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7677D6C5-A360-4F5B-BE99-E448F735B396}" xr6:coauthVersionLast="47" xr6:coauthVersionMax="47" xr10:uidLastSave="{00000000-0000-0000-0000-000000000000}"/>
  <bookViews>
    <workbookView xWindow="-120" yWindow="-120" windowWidth="25440" windowHeight="15270" firstSheet="3" activeTab="4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RES TECH" sheetId="5" r:id="rId5"/>
    <sheet name="&gt;&gt; TIMES" sheetId="6" r:id="rId6"/>
    <sheet name="Def_Tech" sheetId="7" r:id="rId7"/>
    <sheet name="Def_Comm" sheetId="8" r:id="rId8"/>
    <sheet name="TECH RES" sheetId="9" r:id="rId9"/>
    <sheet name="TECH RES _RNG" sheetId="10" r:id="rId10"/>
    <sheet name="&gt;&gt; Parameters" sheetId="11" r:id="rId11"/>
  </sheets>
  <definedNames>
    <definedName name="_Fill" localSheetId="2" hidden="1">#REF!</definedName>
    <definedName name="_Fill" hidden="1">#REF!</definedName>
    <definedName name="_xlnm._FilterDatabase" localSheetId="6" hidden="1">Def_Tech!$B$3:$I$2952</definedName>
    <definedName name="_xlnm._FilterDatabase" localSheetId="4" hidden="1">'RES TECH'!$A$2:$AA$3318</definedName>
    <definedName name="_xlnm._FilterDatabase" localSheetId="8" hidden="1">'TECH RES'!$B$5:$M$3322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22" i="9" l="1"/>
  <c r="B3321" i="9"/>
  <c r="M3320" i="9"/>
  <c r="K3320" i="9"/>
  <c r="J3320" i="9"/>
  <c r="I3320" i="9"/>
  <c r="H3320" i="9"/>
  <c r="G3320" i="9"/>
  <c r="F3320" i="9"/>
  <c r="B3320" i="9"/>
  <c r="J3319" i="9"/>
  <c r="K3319" i="9" s="1"/>
  <c r="I3319" i="9"/>
  <c r="H3319" i="9"/>
  <c r="G3319" i="9"/>
  <c r="F3319" i="9"/>
  <c r="E3319" i="9"/>
  <c r="C3319" i="9"/>
  <c r="B3319" i="9"/>
  <c r="E3318" i="9"/>
  <c r="D3318" i="9"/>
  <c r="B3318" i="9"/>
  <c r="M3317" i="9"/>
  <c r="J3317" i="9"/>
  <c r="K3317" i="9" s="1"/>
  <c r="I3317" i="9"/>
  <c r="H3317" i="9"/>
  <c r="G3317" i="9"/>
  <c r="F3317" i="9"/>
  <c r="E3317" i="9"/>
  <c r="D3317" i="9"/>
  <c r="C3317" i="9"/>
  <c r="B3317" i="9"/>
  <c r="L3317" i="9" s="1"/>
  <c r="M3316" i="9"/>
  <c r="I3316" i="9"/>
  <c r="H3316" i="9"/>
  <c r="G3316" i="9"/>
  <c r="F3316" i="9"/>
  <c r="E3316" i="9"/>
  <c r="D3316" i="9"/>
  <c r="C3316" i="9"/>
  <c r="B3316" i="9"/>
  <c r="J3315" i="9"/>
  <c r="K3315" i="9" s="1"/>
  <c r="H3315" i="9"/>
  <c r="G3315" i="9"/>
  <c r="M3315" i="9" s="1"/>
  <c r="F3315" i="9"/>
  <c r="E3315" i="9"/>
  <c r="D3315" i="9"/>
  <c r="C3315" i="9"/>
  <c r="B3315" i="9"/>
  <c r="I3314" i="9"/>
  <c r="G3314" i="9"/>
  <c r="M3314" i="9" s="1"/>
  <c r="B3314" i="9"/>
  <c r="F3314" i="9" s="1"/>
  <c r="B3313" i="9"/>
  <c r="J3312" i="9"/>
  <c r="D3312" i="9"/>
  <c r="B3312" i="9"/>
  <c r="J3311" i="9"/>
  <c r="K3311" i="9" s="1"/>
  <c r="I3311" i="9"/>
  <c r="H3311" i="9"/>
  <c r="B3311" i="9"/>
  <c r="J3310" i="9"/>
  <c r="K3310" i="9" s="1"/>
  <c r="I3310" i="9"/>
  <c r="H3310" i="9"/>
  <c r="G3310" i="9"/>
  <c r="M3310" i="9" s="1"/>
  <c r="F3310" i="9"/>
  <c r="E3310" i="9"/>
  <c r="C3310" i="9"/>
  <c r="B3310" i="9"/>
  <c r="J3309" i="9"/>
  <c r="K3309" i="9" s="1"/>
  <c r="I3309" i="9"/>
  <c r="H3309" i="9"/>
  <c r="G3309" i="9"/>
  <c r="M3309" i="9" s="1"/>
  <c r="F3309" i="9"/>
  <c r="E3309" i="9"/>
  <c r="D3309" i="9"/>
  <c r="B3309" i="9"/>
  <c r="M3308" i="9"/>
  <c r="J3308" i="9"/>
  <c r="K3308" i="9" s="1"/>
  <c r="I3308" i="9"/>
  <c r="H3308" i="9"/>
  <c r="G3308" i="9"/>
  <c r="F3308" i="9"/>
  <c r="E3308" i="9"/>
  <c r="D3308" i="9"/>
  <c r="C3308" i="9"/>
  <c r="B3308" i="9"/>
  <c r="I3307" i="9"/>
  <c r="H3307" i="9"/>
  <c r="G3307" i="9"/>
  <c r="F3307" i="9"/>
  <c r="D3307" i="9"/>
  <c r="C3307" i="9"/>
  <c r="B3307" i="9"/>
  <c r="E3307" i="9" s="1"/>
  <c r="D3306" i="9"/>
  <c r="C3306" i="9"/>
  <c r="B3306" i="9"/>
  <c r="I3305" i="9"/>
  <c r="E3305" i="9"/>
  <c r="B3305" i="9"/>
  <c r="I3304" i="9"/>
  <c r="H3304" i="9"/>
  <c r="E3304" i="9"/>
  <c r="C3304" i="9"/>
  <c r="B3304" i="9"/>
  <c r="G3304" i="9" s="1"/>
  <c r="M3304" i="9" s="1"/>
  <c r="M3303" i="9"/>
  <c r="J3303" i="9"/>
  <c r="K3303" i="9" s="1"/>
  <c r="H3303" i="9"/>
  <c r="G3303" i="9"/>
  <c r="F3303" i="9"/>
  <c r="E3303" i="9"/>
  <c r="D3303" i="9"/>
  <c r="C3303" i="9"/>
  <c r="B3303" i="9"/>
  <c r="M3302" i="9"/>
  <c r="J3302" i="9"/>
  <c r="K3302" i="9" s="1"/>
  <c r="I3302" i="9"/>
  <c r="G3302" i="9"/>
  <c r="F3302" i="9"/>
  <c r="E3302" i="9"/>
  <c r="D3302" i="9"/>
  <c r="C3302" i="9"/>
  <c r="B3302" i="9"/>
  <c r="I3301" i="9"/>
  <c r="F3301" i="9"/>
  <c r="B3301" i="9"/>
  <c r="H3300" i="9"/>
  <c r="D3300" i="9"/>
  <c r="B3300" i="9"/>
  <c r="J3299" i="9"/>
  <c r="K3299" i="9" s="1"/>
  <c r="H3299" i="9"/>
  <c r="F3299" i="9"/>
  <c r="D3299" i="9"/>
  <c r="C3299" i="9"/>
  <c r="B3299" i="9"/>
  <c r="I3298" i="9"/>
  <c r="B3298" i="9"/>
  <c r="M3297" i="9"/>
  <c r="K3297" i="9"/>
  <c r="J3297" i="9"/>
  <c r="I3297" i="9"/>
  <c r="H3297" i="9"/>
  <c r="G3297" i="9"/>
  <c r="F3297" i="9"/>
  <c r="E3297" i="9"/>
  <c r="D3297" i="9"/>
  <c r="B3297" i="9"/>
  <c r="M3296" i="9"/>
  <c r="J3296" i="9"/>
  <c r="K3296" i="9" s="1"/>
  <c r="I3296" i="9"/>
  <c r="H3296" i="9"/>
  <c r="G3296" i="9"/>
  <c r="F3296" i="9"/>
  <c r="E3296" i="9"/>
  <c r="D3296" i="9"/>
  <c r="C3296" i="9"/>
  <c r="B3296" i="9"/>
  <c r="J3295" i="9"/>
  <c r="K3295" i="9" s="1"/>
  <c r="I3295" i="9"/>
  <c r="H3295" i="9"/>
  <c r="G3295" i="9"/>
  <c r="F3295" i="9"/>
  <c r="E3295" i="9"/>
  <c r="D3295" i="9"/>
  <c r="C3295" i="9"/>
  <c r="B3295" i="9"/>
  <c r="I3294" i="9"/>
  <c r="H3294" i="9"/>
  <c r="G3294" i="9"/>
  <c r="F3294" i="9"/>
  <c r="E3294" i="9"/>
  <c r="D3294" i="9"/>
  <c r="C3294" i="9"/>
  <c r="B3294" i="9"/>
  <c r="I3293" i="9"/>
  <c r="G3293" i="9"/>
  <c r="F3293" i="9"/>
  <c r="C3293" i="9"/>
  <c r="B3293" i="9"/>
  <c r="B3292" i="9"/>
  <c r="J3291" i="9"/>
  <c r="K3291" i="9" s="1"/>
  <c r="H3291" i="9"/>
  <c r="G3291" i="9"/>
  <c r="M3291" i="9" s="1"/>
  <c r="E3291" i="9"/>
  <c r="C3291" i="9"/>
  <c r="B3291" i="9"/>
  <c r="M3290" i="9"/>
  <c r="K3290" i="9"/>
  <c r="J3290" i="9"/>
  <c r="I3290" i="9"/>
  <c r="G3290" i="9"/>
  <c r="F3290" i="9"/>
  <c r="E3290" i="9"/>
  <c r="D3290" i="9"/>
  <c r="C3290" i="9"/>
  <c r="B3290" i="9"/>
  <c r="J3289" i="9"/>
  <c r="K3289" i="9" s="1"/>
  <c r="I3289" i="9"/>
  <c r="H3289" i="9"/>
  <c r="F3289" i="9"/>
  <c r="E3289" i="9"/>
  <c r="D3289" i="9"/>
  <c r="C3289" i="9"/>
  <c r="B3289" i="9"/>
  <c r="J3288" i="9"/>
  <c r="I3288" i="9"/>
  <c r="E3288" i="9"/>
  <c r="D3288" i="9"/>
  <c r="C3288" i="9"/>
  <c r="B3288" i="9"/>
  <c r="H3288" i="9" s="1"/>
  <c r="J3287" i="9"/>
  <c r="H3287" i="9"/>
  <c r="G3287" i="9"/>
  <c r="F3287" i="9"/>
  <c r="D3287" i="9"/>
  <c r="B3287" i="9"/>
  <c r="J3286" i="9"/>
  <c r="B3286" i="9"/>
  <c r="K3286" i="9" s="1"/>
  <c r="M3285" i="9"/>
  <c r="K3285" i="9"/>
  <c r="H3285" i="9"/>
  <c r="F3285" i="9"/>
  <c r="D3285" i="9"/>
  <c r="B3285" i="9"/>
  <c r="J3285" i="9" s="1"/>
  <c r="K3284" i="9"/>
  <c r="J3284" i="9"/>
  <c r="I3284" i="9"/>
  <c r="H3284" i="9"/>
  <c r="G3284" i="9"/>
  <c r="M3284" i="9" s="1"/>
  <c r="F3284" i="9"/>
  <c r="E3284" i="9"/>
  <c r="D3284" i="9"/>
  <c r="C3284" i="9"/>
  <c r="B3284" i="9"/>
  <c r="K3283" i="9"/>
  <c r="J3283" i="9"/>
  <c r="I3283" i="9"/>
  <c r="H3283" i="9"/>
  <c r="G3283" i="9"/>
  <c r="M3283" i="9" s="1"/>
  <c r="F3283" i="9"/>
  <c r="E3283" i="9"/>
  <c r="D3283" i="9"/>
  <c r="C3283" i="9"/>
  <c r="B3283" i="9"/>
  <c r="K3282" i="9"/>
  <c r="J3282" i="9"/>
  <c r="I3282" i="9"/>
  <c r="H3282" i="9"/>
  <c r="G3282" i="9"/>
  <c r="F3282" i="9"/>
  <c r="E3282" i="9"/>
  <c r="D3282" i="9"/>
  <c r="B3282" i="9"/>
  <c r="B3281" i="9"/>
  <c r="G3280" i="9"/>
  <c r="M3280" i="9" s="1"/>
  <c r="F3280" i="9"/>
  <c r="E3280" i="9"/>
  <c r="C3280" i="9"/>
  <c r="B3280" i="9"/>
  <c r="J3279" i="9"/>
  <c r="H3279" i="9"/>
  <c r="D3279" i="9"/>
  <c r="C3279" i="9"/>
  <c r="B3279" i="9"/>
  <c r="K3278" i="9"/>
  <c r="J3278" i="9"/>
  <c r="I3278" i="9"/>
  <c r="G3278" i="9"/>
  <c r="M3278" i="9" s="1"/>
  <c r="F3278" i="9"/>
  <c r="E3278" i="9"/>
  <c r="B3278" i="9"/>
  <c r="K3277" i="9"/>
  <c r="J3277" i="9"/>
  <c r="I3277" i="9"/>
  <c r="H3277" i="9"/>
  <c r="F3277" i="9"/>
  <c r="E3277" i="9"/>
  <c r="D3277" i="9"/>
  <c r="C3277" i="9"/>
  <c r="B3277" i="9"/>
  <c r="H3276" i="9"/>
  <c r="E3276" i="9"/>
  <c r="D3276" i="9"/>
  <c r="C3276" i="9"/>
  <c r="B3276" i="9"/>
  <c r="M3275" i="9"/>
  <c r="G3275" i="9"/>
  <c r="F3275" i="9"/>
  <c r="B3275" i="9"/>
  <c r="K3274" i="9"/>
  <c r="J3274" i="9"/>
  <c r="H3274" i="9"/>
  <c r="G3274" i="9"/>
  <c r="B3274" i="9"/>
  <c r="M3273" i="9"/>
  <c r="K3273" i="9"/>
  <c r="J3273" i="9"/>
  <c r="I3273" i="9"/>
  <c r="H3273" i="9"/>
  <c r="F3273" i="9"/>
  <c r="E3273" i="9"/>
  <c r="D3273" i="9"/>
  <c r="B3273" i="9"/>
  <c r="M3272" i="9"/>
  <c r="K3272" i="9"/>
  <c r="J3272" i="9"/>
  <c r="I3272" i="9"/>
  <c r="H3272" i="9"/>
  <c r="G3272" i="9"/>
  <c r="F3272" i="9"/>
  <c r="E3272" i="9"/>
  <c r="D3272" i="9"/>
  <c r="C3272" i="9"/>
  <c r="B3272" i="9"/>
  <c r="L3272" i="9" s="1"/>
  <c r="J3271" i="9"/>
  <c r="I3271" i="9"/>
  <c r="F3271" i="9"/>
  <c r="B3271" i="9"/>
  <c r="H3271" i="9" s="1"/>
  <c r="K3270" i="9"/>
  <c r="J3270" i="9"/>
  <c r="I3270" i="9"/>
  <c r="H3270" i="9"/>
  <c r="G3270" i="9"/>
  <c r="F3270" i="9"/>
  <c r="E3270" i="9"/>
  <c r="D3270" i="9"/>
  <c r="C3270" i="9"/>
  <c r="B3270" i="9"/>
  <c r="M3269" i="9"/>
  <c r="J3269" i="9"/>
  <c r="I3269" i="9"/>
  <c r="H3269" i="9"/>
  <c r="E3269" i="9"/>
  <c r="D3269" i="9"/>
  <c r="C3269" i="9"/>
  <c r="B3269" i="9"/>
  <c r="G3269" i="9" s="1"/>
  <c r="M3268" i="9"/>
  <c r="I3268" i="9"/>
  <c r="H3268" i="9"/>
  <c r="G3268" i="9"/>
  <c r="F3268" i="9"/>
  <c r="E3268" i="9"/>
  <c r="B3268" i="9"/>
  <c r="G3267" i="9"/>
  <c r="F3267" i="9"/>
  <c r="E3267" i="9"/>
  <c r="D3267" i="9"/>
  <c r="B3267" i="9"/>
  <c r="G3266" i="9"/>
  <c r="B3266" i="9"/>
  <c r="J3265" i="9"/>
  <c r="K3265" i="9" s="1"/>
  <c r="F3265" i="9"/>
  <c r="E3265" i="9"/>
  <c r="C3265" i="9"/>
  <c r="B3265" i="9"/>
  <c r="I3265" i="9" s="1"/>
  <c r="M3264" i="9"/>
  <c r="K3264" i="9"/>
  <c r="J3264" i="9"/>
  <c r="I3264" i="9"/>
  <c r="H3264" i="9"/>
  <c r="G3264" i="9"/>
  <c r="E3264" i="9"/>
  <c r="D3264" i="9"/>
  <c r="C3264" i="9"/>
  <c r="B3264" i="9"/>
  <c r="M3263" i="9"/>
  <c r="J3263" i="9"/>
  <c r="K3263" i="9" s="1"/>
  <c r="I3263" i="9"/>
  <c r="H3263" i="9"/>
  <c r="G3263" i="9"/>
  <c r="F3263" i="9"/>
  <c r="D3263" i="9"/>
  <c r="B3263" i="9"/>
  <c r="M3262" i="9"/>
  <c r="J3262" i="9"/>
  <c r="I3262" i="9"/>
  <c r="F3262" i="9"/>
  <c r="B3262" i="9"/>
  <c r="G3262" i="9" s="1"/>
  <c r="B3261" i="9"/>
  <c r="M3260" i="9"/>
  <c r="J3260" i="9"/>
  <c r="K3260" i="9" s="1"/>
  <c r="I3260" i="9"/>
  <c r="H3260" i="9"/>
  <c r="G3260" i="9"/>
  <c r="F3260" i="9"/>
  <c r="E3260" i="9"/>
  <c r="D3260" i="9"/>
  <c r="C3260" i="9"/>
  <c r="B3260" i="9"/>
  <c r="K3259" i="9"/>
  <c r="J3259" i="9"/>
  <c r="I3259" i="9"/>
  <c r="H3259" i="9"/>
  <c r="D3259" i="9"/>
  <c r="C3259" i="9"/>
  <c r="B3259" i="9"/>
  <c r="J3258" i="9"/>
  <c r="K3258" i="9" s="1"/>
  <c r="I3258" i="9"/>
  <c r="H3258" i="9"/>
  <c r="G3258" i="9"/>
  <c r="F3258" i="9"/>
  <c r="E3258" i="9"/>
  <c r="B3258" i="9"/>
  <c r="M3257" i="9"/>
  <c r="J3257" i="9"/>
  <c r="I3257" i="9"/>
  <c r="H3257" i="9"/>
  <c r="G3257" i="9"/>
  <c r="F3257" i="9"/>
  <c r="E3257" i="9"/>
  <c r="D3257" i="9"/>
  <c r="C3257" i="9"/>
  <c r="B3257" i="9"/>
  <c r="I3256" i="9"/>
  <c r="H3256" i="9"/>
  <c r="G3256" i="9"/>
  <c r="E3256" i="9"/>
  <c r="D3256" i="9"/>
  <c r="C3256" i="9"/>
  <c r="B3256" i="9"/>
  <c r="E3255" i="9"/>
  <c r="D3255" i="9"/>
  <c r="B3255" i="9"/>
  <c r="F3254" i="9"/>
  <c r="B3254" i="9"/>
  <c r="J3253" i="9"/>
  <c r="K3253" i="9" s="1"/>
  <c r="I3253" i="9"/>
  <c r="H3253" i="9"/>
  <c r="E3253" i="9"/>
  <c r="D3253" i="9"/>
  <c r="C3253" i="9"/>
  <c r="B3253" i="9"/>
  <c r="B3252" i="9"/>
  <c r="M3251" i="9"/>
  <c r="K3251" i="9"/>
  <c r="J3251" i="9"/>
  <c r="I3251" i="9"/>
  <c r="H3251" i="9"/>
  <c r="G3251" i="9"/>
  <c r="F3251" i="9"/>
  <c r="D3251" i="9"/>
  <c r="C3251" i="9"/>
  <c r="B3251" i="9"/>
  <c r="K3250" i="9"/>
  <c r="J3250" i="9"/>
  <c r="I3250" i="9"/>
  <c r="F3250" i="9"/>
  <c r="E3250" i="9"/>
  <c r="C3250" i="9"/>
  <c r="B3250" i="9"/>
  <c r="H3250" i="9" s="1"/>
  <c r="G3249" i="9"/>
  <c r="B3249" i="9"/>
  <c r="F3249" i="9" s="1"/>
  <c r="M3248" i="9"/>
  <c r="K3248" i="9"/>
  <c r="J3248" i="9"/>
  <c r="I3248" i="9"/>
  <c r="H3248" i="9"/>
  <c r="G3248" i="9"/>
  <c r="F3248" i="9"/>
  <c r="E3248" i="9"/>
  <c r="D3248" i="9"/>
  <c r="C3248" i="9"/>
  <c r="B3248" i="9"/>
  <c r="M3247" i="9"/>
  <c r="K3247" i="9"/>
  <c r="J3247" i="9"/>
  <c r="G3247" i="9"/>
  <c r="D3247" i="9"/>
  <c r="B3247" i="9"/>
  <c r="H3246" i="9"/>
  <c r="G3246" i="9"/>
  <c r="D3246" i="9"/>
  <c r="C3246" i="9"/>
  <c r="B3246" i="9"/>
  <c r="J3245" i="9"/>
  <c r="I3245" i="9"/>
  <c r="F3245" i="9"/>
  <c r="E3245" i="9"/>
  <c r="C3245" i="9"/>
  <c r="B3245" i="9"/>
  <c r="H3245" i="9" s="1"/>
  <c r="M3244" i="9"/>
  <c r="K3244" i="9"/>
  <c r="I3244" i="9"/>
  <c r="H3244" i="9"/>
  <c r="G3244" i="9"/>
  <c r="F3244" i="9"/>
  <c r="E3244" i="9"/>
  <c r="D3244" i="9"/>
  <c r="C3244" i="9"/>
  <c r="B3244" i="9"/>
  <c r="M3243" i="9"/>
  <c r="K3243" i="9"/>
  <c r="J3243" i="9"/>
  <c r="H3243" i="9"/>
  <c r="G3243" i="9"/>
  <c r="F3243" i="9"/>
  <c r="E3243" i="9"/>
  <c r="D3243" i="9"/>
  <c r="B3243" i="9"/>
  <c r="D3242" i="9"/>
  <c r="B3242" i="9"/>
  <c r="M3241" i="9"/>
  <c r="F3241" i="9"/>
  <c r="B3241" i="9"/>
  <c r="H3241" i="9" s="1"/>
  <c r="D3240" i="9"/>
  <c r="B3240" i="9"/>
  <c r="I3240" i="9" s="1"/>
  <c r="J3239" i="9"/>
  <c r="K3239" i="9" s="1"/>
  <c r="I3239" i="9"/>
  <c r="H3239" i="9"/>
  <c r="G3239" i="9"/>
  <c r="M3239" i="9" s="1"/>
  <c r="F3239" i="9"/>
  <c r="B3239" i="9"/>
  <c r="M3238" i="9"/>
  <c r="J3238" i="9"/>
  <c r="K3238" i="9" s="1"/>
  <c r="I3238" i="9"/>
  <c r="H3238" i="9"/>
  <c r="G3238" i="9"/>
  <c r="F3238" i="9"/>
  <c r="E3238" i="9"/>
  <c r="C3238" i="9"/>
  <c r="B3238" i="9"/>
  <c r="B3237" i="9"/>
  <c r="J3236" i="9"/>
  <c r="K3236" i="9" s="1"/>
  <c r="I3236" i="9"/>
  <c r="H3236" i="9"/>
  <c r="G3236" i="9"/>
  <c r="M3236" i="9" s="1"/>
  <c r="F3236" i="9"/>
  <c r="E3236" i="9"/>
  <c r="D3236" i="9"/>
  <c r="C3236" i="9"/>
  <c r="B3236" i="9"/>
  <c r="M3235" i="9"/>
  <c r="K3235" i="9"/>
  <c r="I3235" i="9"/>
  <c r="H3235" i="9"/>
  <c r="E3235" i="9"/>
  <c r="D3235" i="9"/>
  <c r="C3235" i="9"/>
  <c r="B3235" i="9"/>
  <c r="G3235" i="9" s="1"/>
  <c r="I3234" i="9"/>
  <c r="G3234" i="9"/>
  <c r="F3234" i="9"/>
  <c r="E3234" i="9"/>
  <c r="B3234" i="9"/>
  <c r="B3233" i="9"/>
  <c r="I3232" i="9"/>
  <c r="H3232" i="9"/>
  <c r="G3232" i="9"/>
  <c r="E3232" i="9"/>
  <c r="C3232" i="9"/>
  <c r="B3232" i="9"/>
  <c r="M3231" i="9"/>
  <c r="K3231" i="9"/>
  <c r="J3231" i="9"/>
  <c r="H3231" i="9"/>
  <c r="G3231" i="9"/>
  <c r="F3231" i="9"/>
  <c r="E3231" i="9"/>
  <c r="D3231" i="9"/>
  <c r="C3231" i="9"/>
  <c r="B3231" i="9"/>
  <c r="B3230" i="9"/>
  <c r="J3229" i="9"/>
  <c r="I3229" i="9"/>
  <c r="H3229" i="9"/>
  <c r="F3229" i="9"/>
  <c r="E3229" i="9"/>
  <c r="D3229" i="9"/>
  <c r="B3229" i="9"/>
  <c r="B3228" i="9"/>
  <c r="M3227" i="9"/>
  <c r="I3227" i="9"/>
  <c r="H3227" i="9"/>
  <c r="F3227" i="9"/>
  <c r="C3227" i="9"/>
  <c r="B3227" i="9"/>
  <c r="J3226" i="9"/>
  <c r="I3226" i="9"/>
  <c r="F3226" i="9"/>
  <c r="C3226" i="9"/>
  <c r="B3226" i="9"/>
  <c r="K3225" i="9"/>
  <c r="J3225" i="9"/>
  <c r="I3225" i="9"/>
  <c r="H3225" i="9"/>
  <c r="G3225" i="9"/>
  <c r="M3225" i="9" s="1"/>
  <c r="F3225" i="9"/>
  <c r="E3225" i="9"/>
  <c r="D3225" i="9"/>
  <c r="B3225" i="9"/>
  <c r="M3224" i="9"/>
  <c r="K3224" i="9"/>
  <c r="J3224" i="9"/>
  <c r="I3224" i="9"/>
  <c r="H3224" i="9"/>
  <c r="G3224" i="9"/>
  <c r="F3224" i="9"/>
  <c r="E3224" i="9"/>
  <c r="D3224" i="9"/>
  <c r="C3224" i="9"/>
  <c r="B3224" i="9"/>
  <c r="J3223" i="9"/>
  <c r="K3223" i="9" s="1"/>
  <c r="I3223" i="9"/>
  <c r="G3223" i="9"/>
  <c r="F3223" i="9"/>
  <c r="D3223" i="9"/>
  <c r="C3223" i="9"/>
  <c r="B3223" i="9"/>
  <c r="G3222" i="9"/>
  <c r="F3222" i="9"/>
  <c r="D3222" i="9"/>
  <c r="C3222" i="9"/>
  <c r="B3222" i="9"/>
  <c r="J3221" i="9"/>
  <c r="I3221" i="9"/>
  <c r="F3221" i="9"/>
  <c r="E3221" i="9"/>
  <c r="D3221" i="9"/>
  <c r="C3221" i="9"/>
  <c r="B3221" i="9"/>
  <c r="G3221" i="9" s="1"/>
  <c r="M3221" i="9" s="1"/>
  <c r="M3220" i="9"/>
  <c r="I3220" i="9"/>
  <c r="G3220" i="9"/>
  <c r="B3220" i="9"/>
  <c r="H3220" i="9" s="1"/>
  <c r="K3219" i="9"/>
  <c r="J3219" i="9"/>
  <c r="I3219" i="9"/>
  <c r="H3219" i="9"/>
  <c r="G3219" i="9"/>
  <c r="M3219" i="9" s="1"/>
  <c r="F3219" i="9"/>
  <c r="D3219" i="9"/>
  <c r="C3219" i="9"/>
  <c r="B3219" i="9"/>
  <c r="B3218" i="9"/>
  <c r="J3217" i="9"/>
  <c r="H3217" i="9"/>
  <c r="G3217" i="9"/>
  <c r="M3217" i="9" s="1"/>
  <c r="E3217" i="9"/>
  <c r="B3217" i="9"/>
  <c r="M3216" i="9"/>
  <c r="K3216" i="9"/>
  <c r="J3216" i="9"/>
  <c r="I3216" i="9"/>
  <c r="H3216" i="9"/>
  <c r="G3216" i="9"/>
  <c r="F3216" i="9"/>
  <c r="E3216" i="9"/>
  <c r="D3216" i="9"/>
  <c r="C3216" i="9"/>
  <c r="B3216" i="9"/>
  <c r="K3215" i="9"/>
  <c r="J3215" i="9"/>
  <c r="I3215" i="9"/>
  <c r="H3215" i="9"/>
  <c r="F3215" i="9"/>
  <c r="B3215" i="9"/>
  <c r="M3215" i="9" s="1"/>
  <c r="K3214" i="9"/>
  <c r="J3214" i="9"/>
  <c r="I3214" i="9"/>
  <c r="H3214" i="9"/>
  <c r="G3214" i="9"/>
  <c r="F3214" i="9"/>
  <c r="E3214" i="9"/>
  <c r="D3214" i="9"/>
  <c r="C3214" i="9"/>
  <c r="B3214" i="9"/>
  <c r="B3213" i="9"/>
  <c r="B3212" i="9"/>
  <c r="M3211" i="9"/>
  <c r="K3211" i="9"/>
  <c r="J3211" i="9"/>
  <c r="H3211" i="9"/>
  <c r="F3211" i="9"/>
  <c r="C3211" i="9"/>
  <c r="B3211" i="9"/>
  <c r="J3210" i="9"/>
  <c r="K3210" i="9" s="1"/>
  <c r="I3210" i="9"/>
  <c r="G3210" i="9"/>
  <c r="M3210" i="9" s="1"/>
  <c r="F3210" i="9"/>
  <c r="D3210" i="9"/>
  <c r="C3210" i="9"/>
  <c r="B3210" i="9"/>
  <c r="F3209" i="9"/>
  <c r="B3209" i="9"/>
  <c r="E3209" i="9" s="1"/>
  <c r="B3208" i="9"/>
  <c r="J3207" i="9"/>
  <c r="K3207" i="9" s="1"/>
  <c r="I3207" i="9"/>
  <c r="H3207" i="9"/>
  <c r="D3207" i="9"/>
  <c r="B3207" i="9"/>
  <c r="K3206" i="9"/>
  <c r="I3206" i="9"/>
  <c r="H3206" i="9"/>
  <c r="G3206" i="9"/>
  <c r="F3206" i="9"/>
  <c r="E3206" i="9"/>
  <c r="B3206" i="9"/>
  <c r="M3206" i="9" s="1"/>
  <c r="G3205" i="9"/>
  <c r="M3205" i="9" s="1"/>
  <c r="F3205" i="9"/>
  <c r="E3205" i="9"/>
  <c r="D3205" i="9"/>
  <c r="B3205" i="9"/>
  <c r="M3204" i="9"/>
  <c r="J3204" i="9"/>
  <c r="K3204" i="9" s="1"/>
  <c r="I3204" i="9"/>
  <c r="H3204" i="9"/>
  <c r="G3204" i="9"/>
  <c r="F3204" i="9"/>
  <c r="E3204" i="9"/>
  <c r="D3204" i="9"/>
  <c r="C3204" i="9"/>
  <c r="B3204" i="9"/>
  <c r="B3203" i="9"/>
  <c r="L3202" i="9"/>
  <c r="K3202" i="9"/>
  <c r="J3202" i="9"/>
  <c r="I3202" i="9"/>
  <c r="G3202" i="9"/>
  <c r="F3202" i="9"/>
  <c r="E3202" i="9"/>
  <c r="C3202" i="9"/>
  <c r="B3202" i="9"/>
  <c r="J3201" i="9"/>
  <c r="K3201" i="9" s="1"/>
  <c r="L3201" i="9" s="1"/>
  <c r="I3201" i="9"/>
  <c r="H3201" i="9"/>
  <c r="G3201" i="9"/>
  <c r="E3201" i="9"/>
  <c r="D3201" i="9"/>
  <c r="B3201" i="9"/>
  <c r="J3200" i="9"/>
  <c r="K3200" i="9" s="1"/>
  <c r="L3200" i="9" s="1"/>
  <c r="I3200" i="9"/>
  <c r="H3200" i="9"/>
  <c r="G3200" i="9"/>
  <c r="F3200" i="9"/>
  <c r="E3200" i="9"/>
  <c r="D3200" i="9"/>
  <c r="C3200" i="9"/>
  <c r="B3200" i="9"/>
  <c r="I3199" i="9"/>
  <c r="H3199" i="9"/>
  <c r="G3199" i="9"/>
  <c r="F3199" i="9"/>
  <c r="E3199" i="9"/>
  <c r="D3199" i="9"/>
  <c r="B3199" i="9"/>
  <c r="G3198" i="9"/>
  <c r="F3198" i="9"/>
  <c r="E3198" i="9"/>
  <c r="D3198" i="9"/>
  <c r="B3198" i="9"/>
  <c r="E3197" i="9"/>
  <c r="B3197" i="9"/>
  <c r="B3196" i="9"/>
  <c r="L3195" i="9"/>
  <c r="K3195" i="9"/>
  <c r="J3195" i="9"/>
  <c r="H3195" i="9"/>
  <c r="F3195" i="9"/>
  <c r="E3195" i="9"/>
  <c r="D3195" i="9"/>
  <c r="C3195" i="9"/>
  <c r="B3195" i="9"/>
  <c r="J3194" i="9"/>
  <c r="K3194" i="9" s="1"/>
  <c r="L3194" i="9" s="1"/>
  <c r="I3194" i="9"/>
  <c r="G3194" i="9"/>
  <c r="F3194" i="9"/>
  <c r="D3194" i="9"/>
  <c r="C3194" i="9"/>
  <c r="B3194" i="9"/>
  <c r="J3193" i="9"/>
  <c r="I3193" i="9"/>
  <c r="H3193" i="9"/>
  <c r="F3193" i="9"/>
  <c r="E3193" i="9"/>
  <c r="D3193" i="9"/>
  <c r="B3193" i="9"/>
  <c r="H3192" i="9"/>
  <c r="G3192" i="9"/>
  <c r="E3192" i="9"/>
  <c r="D3192" i="9"/>
  <c r="B3192" i="9"/>
  <c r="F3191" i="9"/>
  <c r="B3191" i="9"/>
  <c r="B3190" i="9"/>
  <c r="L3189" i="9"/>
  <c r="K3189" i="9"/>
  <c r="J3189" i="9"/>
  <c r="I3189" i="9"/>
  <c r="G3189" i="9"/>
  <c r="F3189" i="9"/>
  <c r="E3189" i="9"/>
  <c r="D3189" i="9"/>
  <c r="B3189" i="9"/>
  <c r="J3188" i="9"/>
  <c r="K3188" i="9" s="1"/>
  <c r="L3188" i="9" s="1"/>
  <c r="I3188" i="9"/>
  <c r="H3188" i="9"/>
  <c r="G3188" i="9"/>
  <c r="F3188" i="9"/>
  <c r="E3188" i="9"/>
  <c r="D3188" i="9"/>
  <c r="C3188" i="9"/>
  <c r="B3188" i="9"/>
  <c r="J3187" i="9"/>
  <c r="K3187" i="9" s="1"/>
  <c r="I3187" i="9"/>
  <c r="H3187" i="9"/>
  <c r="G3187" i="9"/>
  <c r="F3187" i="9"/>
  <c r="D3187" i="9"/>
  <c r="C3187" i="9"/>
  <c r="B3187" i="9"/>
  <c r="I3186" i="9"/>
  <c r="H3186" i="9"/>
  <c r="G3186" i="9"/>
  <c r="F3186" i="9"/>
  <c r="E3186" i="9"/>
  <c r="D3186" i="9"/>
  <c r="B3186" i="9"/>
  <c r="K3186" i="9" s="1"/>
  <c r="G3185" i="9"/>
  <c r="F3185" i="9"/>
  <c r="E3185" i="9"/>
  <c r="D3185" i="9"/>
  <c r="B3185" i="9"/>
  <c r="E3184" i="9"/>
  <c r="D3184" i="9"/>
  <c r="B3184" i="9"/>
  <c r="B3183" i="9"/>
  <c r="L3182" i="9"/>
  <c r="K3182" i="9"/>
  <c r="J3182" i="9"/>
  <c r="I3182" i="9"/>
  <c r="F3182" i="9"/>
  <c r="E3182" i="9"/>
  <c r="D3182" i="9"/>
  <c r="C3182" i="9"/>
  <c r="B3182" i="9"/>
  <c r="J3181" i="9"/>
  <c r="K3181" i="9" s="1"/>
  <c r="L3181" i="9" s="1"/>
  <c r="I3181" i="9"/>
  <c r="H3181" i="9"/>
  <c r="F3181" i="9"/>
  <c r="D3181" i="9"/>
  <c r="C3181" i="9"/>
  <c r="B3181" i="9"/>
  <c r="J3180" i="9"/>
  <c r="I3180" i="9"/>
  <c r="H3180" i="9"/>
  <c r="G3180" i="9"/>
  <c r="E3180" i="9"/>
  <c r="D3180" i="9"/>
  <c r="B3180" i="9"/>
  <c r="H3179" i="9"/>
  <c r="G3179" i="9"/>
  <c r="F3179" i="9"/>
  <c r="D3179" i="9"/>
  <c r="B3179" i="9"/>
  <c r="F3178" i="9"/>
  <c r="E3178" i="9"/>
  <c r="B3178" i="9"/>
  <c r="B3177" i="9"/>
  <c r="L3176" i="9"/>
  <c r="K3176" i="9"/>
  <c r="J3176" i="9"/>
  <c r="I3176" i="9"/>
  <c r="H3176" i="9"/>
  <c r="G3176" i="9"/>
  <c r="F3176" i="9"/>
  <c r="E3176" i="9"/>
  <c r="D3176" i="9"/>
  <c r="C3176" i="9"/>
  <c r="B3176" i="9"/>
  <c r="J3175" i="9"/>
  <c r="K3175" i="9" s="1"/>
  <c r="L3175" i="9" s="1"/>
  <c r="I3175" i="9"/>
  <c r="H3175" i="9"/>
  <c r="F3175" i="9"/>
  <c r="E3175" i="9"/>
  <c r="D3175" i="9"/>
  <c r="C3175" i="9"/>
  <c r="B3175" i="9"/>
  <c r="K3174" i="9"/>
  <c r="J3174" i="9"/>
  <c r="I3174" i="9"/>
  <c r="H3174" i="9"/>
  <c r="G3174" i="9"/>
  <c r="F3174" i="9"/>
  <c r="D3174" i="9"/>
  <c r="C3174" i="9"/>
  <c r="B3174" i="9"/>
  <c r="I3173" i="9"/>
  <c r="H3173" i="9"/>
  <c r="G3173" i="9"/>
  <c r="F3173" i="9"/>
  <c r="E3173" i="9"/>
  <c r="D3173" i="9"/>
  <c r="B3173" i="9"/>
  <c r="G3172" i="9"/>
  <c r="F3172" i="9"/>
  <c r="E3172" i="9"/>
  <c r="D3172" i="9"/>
  <c r="B3172" i="9"/>
  <c r="E3171" i="9"/>
  <c r="D3171" i="9"/>
  <c r="B3171" i="9"/>
  <c r="B3170" i="9"/>
  <c r="L3169" i="9"/>
  <c r="K3169" i="9"/>
  <c r="J3169" i="9"/>
  <c r="I3169" i="9"/>
  <c r="F3169" i="9"/>
  <c r="E3169" i="9"/>
  <c r="D3169" i="9"/>
  <c r="C3169" i="9"/>
  <c r="B3169" i="9"/>
  <c r="J3168" i="9"/>
  <c r="K3168" i="9" s="1"/>
  <c r="L3168" i="9" s="1"/>
  <c r="I3168" i="9"/>
  <c r="H3168" i="9"/>
  <c r="G3168" i="9"/>
  <c r="D3168" i="9"/>
  <c r="C3168" i="9"/>
  <c r="B3168" i="9"/>
  <c r="J3167" i="9"/>
  <c r="I3167" i="9"/>
  <c r="H3167" i="9"/>
  <c r="G3167" i="9"/>
  <c r="F3167" i="9"/>
  <c r="D3167" i="9"/>
  <c r="B3167" i="9"/>
  <c r="H3166" i="9"/>
  <c r="G3166" i="9"/>
  <c r="F3166" i="9"/>
  <c r="E3166" i="9"/>
  <c r="B3166" i="9"/>
  <c r="F3165" i="9"/>
  <c r="E3165" i="9"/>
  <c r="B3165" i="9"/>
  <c r="K3164" i="9"/>
  <c r="L3164" i="9" s="1"/>
  <c r="J3164" i="9"/>
  <c r="I3164" i="9"/>
  <c r="H3164" i="9"/>
  <c r="G3164" i="9"/>
  <c r="F3164" i="9"/>
  <c r="E3164" i="9"/>
  <c r="D3164" i="9"/>
  <c r="C3164" i="9"/>
  <c r="B3164" i="9"/>
  <c r="B3163" i="9"/>
  <c r="J3162" i="9"/>
  <c r="K3162" i="9" s="1"/>
  <c r="I3162" i="9"/>
  <c r="H3162" i="9"/>
  <c r="F3162" i="9"/>
  <c r="E3162" i="9"/>
  <c r="D3162" i="9"/>
  <c r="C3162" i="9"/>
  <c r="B3162" i="9"/>
  <c r="J3161" i="9"/>
  <c r="I3161" i="9"/>
  <c r="H3161" i="9"/>
  <c r="G3161" i="9"/>
  <c r="F3161" i="9"/>
  <c r="D3161" i="9"/>
  <c r="C3161" i="9"/>
  <c r="B3161" i="9"/>
  <c r="I3160" i="9"/>
  <c r="H3160" i="9"/>
  <c r="G3160" i="9"/>
  <c r="F3160" i="9"/>
  <c r="E3160" i="9"/>
  <c r="D3160" i="9"/>
  <c r="B3160" i="9"/>
  <c r="G3159" i="9"/>
  <c r="F3159" i="9"/>
  <c r="E3159" i="9"/>
  <c r="D3159" i="9"/>
  <c r="B3159" i="9"/>
  <c r="E3158" i="9"/>
  <c r="D3158" i="9"/>
  <c r="C3158" i="9"/>
  <c r="B3158" i="9"/>
  <c r="B3157" i="9"/>
  <c r="L3156" i="9"/>
  <c r="K3156" i="9"/>
  <c r="J3156" i="9"/>
  <c r="I3156" i="9"/>
  <c r="G3156" i="9"/>
  <c r="E3156" i="9"/>
  <c r="D3156" i="9"/>
  <c r="C3156" i="9"/>
  <c r="B3156" i="9"/>
  <c r="L3155" i="9"/>
  <c r="K3155" i="9"/>
  <c r="J3155" i="9"/>
  <c r="I3155" i="9"/>
  <c r="H3155" i="9"/>
  <c r="G3155" i="9"/>
  <c r="D3155" i="9"/>
  <c r="C3155" i="9"/>
  <c r="B3155" i="9"/>
  <c r="J3154" i="9"/>
  <c r="I3154" i="9"/>
  <c r="H3154" i="9"/>
  <c r="G3154" i="9"/>
  <c r="F3154" i="9"/>
  <c r="E3154" i="9"/>
  <c r="B3154" i="9"/>
  <c r="L3154" i="9" s="1"/>
  <c r="H3153" i="9"/>
  <c r="G3153" i="9"/>
  <c r="F3153" i="9"/>
  <c r="E3153" i="9"/>
  <c r="B3153" i="9"/>
  <c r="J3152" i="9"/>
  <c r="K3152" i="9" s="1"/>
  <c r="L3152" i="9" s="1"/>
  <c r="I3152" i="9"/>
  <c r="H3152" i="9"/>
  <c r="G3152" i="9"/>
  <c r="F3152" i="9"/>
  <c r="E3152" i="9"/>
  <c r="D3152" i="9"/>
  <c r="C3152" i="9"/>
  <c r="B3152" i="9"/>
  <c r="E3151" i="9"/>
  <c r="D3151" i="9"/>
  <c r="C3151" i="9"/>
  <c r="B3151" i="9"/>
  <c r="B3150" i="9"/>
  <c r="C3150" i="9" s="1"/>
  <c r="J3149" i="9"/>
  <c r="I3149" i="9"/>
  <c r="H3149" i="9"/>
  <c r="F3149" i="9"/>
  <c r="E3149" i="9"/>
  <c r="D3149" i="9"/>
  <c r="C3149" i="9"/>
  <c r="B3149" i="9"/>
  <c r="L3148" i="9"/>
  <c r="K3148" i="9"/>
  <c r="I3148" i="9"/>
  <c r="H3148" i="9"/>
  <c r="G3148" i="9"/>
  <c r="F3148" i="9"/>
  <c r="D3148" i="9"/>
  <c r="C3148" i="9"/>
  <c r="B3148" i="9"/>
  <c r="J3147" i="9"/>
  <c r="H3147" i="9"/>
  <c r="G3147" i="9"/>
  <c r="F3147" i="9"/>
  <c r="E3147" i="9"/>
  <c r="D3147" i="9"/>
  <c r="B3147" i="9"/>
  <c r="G3146" i="9"/>
  <c r="F3146" i="9"/>
  <c r="E3146" i="9"/>
  <c r="D3146" i="9"/>
  <c r="B3146" i="9"/>
  <c r="E3145" i="9"/>
  <c r="D3145" i="9"/>
  <c r="C3145" i="9"/>
  <c r="B3145" i="9"/>
  <c r="B3144" i="9"/>
  <c r="C3144" i="9" s="1"/>
  <c r="K3143" i="9"/>
  <c r="L3143" i="9" s="1"/>
  <c r="J3143" i="9"/>
  <c r="I3143" i="9"/>
  <c r="G3143" i="9"/>
  <c r="F3143" i="9"/>
  <c r="D3143" i="9"/>
  <c r="C3143" i="9"/>
  <c r="B3143" i="9"/>
  <c r="J3142" i="9"/>
  <c r="K3142" i="9" s="1"/>
  <c r="L3142" i="9" s="1"/>
  <c r="I3142" i="9"/>
  <c r="H3142" i="9"/>
  <c r="G3142" i="9"/>
  <c r="E3142" i="9"/>
  <c r="C3142" i="9"/>
  <c r="B3142" i="9"/>
  <c r="J3141" i="9"/>
  <c r="I3141" i="9"/>
  <c r="H3141" i="9"/>
  <c r="G3141" i="9"/>
  <c r="F3141" i="9"/>
  <c r="E3141" i="9"/>
  <c r="B3141" i="9"/>
  <c r="L3140" i="9"/>
  <c r="K3140" i="9"/>
  <c r="J3140" i="9"/>
  <c r="I3140" i="9"/>
  <c r="H3140" i="9"/>
  <c r="G3140" i="9"/>
  <c r="F3140" i="9"/>
  <c r="E3140" i="9"/>
  <c r="D3140" i="9"/>
  <c r="C3140" i="9"/>
  <c r="B3140" i="9"/>
  <c r="M3140" i="9" s="1"/>
  <c r="G3139" i="9"/>
  <c r="F3139" i="9"/>
  <c r="E3139" i="9"/>
  <c r="D3139" i="9"/>
  <c r="B3139" i="9"/>
  <c r="E3138" i="9"/>
  <c r="D3138" i="9"/>
  <c r="C3138" i="9"/>
  <c r="B3138" i="9"/>
  <c r="B3137" i="9"/>
  <c r="I3136" i="9"/>
  <c r="H3136" i="9"/>
  <c r="F3136" i="9"/>
  <c r="E3136" i="9"/>
  <c r="D3136" i="9"/>
  <c r="C3136" i="9"/>
  <c r="B3136" i="9"/>
  <c r="L3135" i="9"/>
  <c r="J3135" i="9"/>
  <c r="K3135" i="9" s="1"/>
  <c r="H3135" i="9"/>
  <c r="G3135" i="9"/>
  <c r="F3135" i="9"/>
  <c r="D3135" i="9"/>
  <c r="C3135" i="9"/>
  <c r="B3135" i="9"/>
  <c r="J3134" i="9"/>
  <c r="I3134" i="9"/>
  <c r="G3134" i="9"/>
  <c r="F3134" i="9"/>
  <c r="E3134" i="9"/>
  <c r="D3134" i="9"/>
  <c r="B3134" i="9"/>
  <c r="H3133" i="9"/>
  <c r="F3133" i="9"/>
  <c r="E3133" i="9"/>
  <c r="D3133" i="9"/>
  <c r="B3133" i="9"/>
  <c r="B3132" i="9"/>
  <c r="B3131" i="9"/>
  <c r="L3130" i="9"/>
  <c r="K3130" i="9"/>
  <c r="J3130" i="9"/>
  <c r="I3130" i="9"/>
  <c r="G3130" i="9"/>
  <c r="F3130" i="9"/>
  <c r="E3130" i="9"/>
  <c r="C3130" i="9"/>
  <c r="B3130" i="9"/>
  <c r="J3129" i="9"/>
  <c r="K3129" i="9" s="1"/>
  <c r="L3129" i="9" s="1"/>
  <c r="I3129" i="9"/>
  <c r="H3129" i="9"/>
  <c r="G3129" i="9"/>
  <c r="E3129" i="9"/>
  <c r="D3129" i="9"/>
  <c r="B3129" i="9"/>
  <c r="L3128" i="9"/>
  <c r="K3128" i="9"/>
  <c r="J3128" i="9"/>
  <c r="I3128" i="9"/>
  <c r="H3128" i="9"/>
  <c r="G3128" i="9"/>
  <c r="F3128" i="9"/>
  <c r="E3128" i="9"/>
  <c r="D3128" i="9"/>
  <c r="C3128" i="9"/>
  <c r="B3128" i="9"/>
  <c r="M3128" i="9" s="1"/>
  <c r="I3127" i="9"/>
  <c r="H3127" i="9"/>
  <c r="G3127" i="9"/>
  <c r="F3127" i="9"/>
  <c r="E3127" i="9"/>
  <c r="D3127" i="9"/>
  <c r="B3127" i="9"/>
  <c r="M3127" i="9" s="1"/>
  <c r="G3126" i="9"/>
  <c r="F3126" i="9"/>
  <c r="E3126" i="9"/>
  <c r="D3126" i="9"/>
  <c r="B3126" i="9"/>
  <c r="D3125" i="9"/>
  <c r="C3125" i="9"/>
  <c r="B3125" i="9"/>
  <c r="C3124" i="9"/>
  <c r="B3124" i="9"/>
  <c r="K3123" i="9"/>
  <c r="L3123" i="9" s="1"/>
  <c r="J3123" i="9"/>
  <c r="H3123" i="9"/>
  <c r="F3123" i="9"/>
  <c r="E3123" i="9"/>
  <c r="D3123" i="9"/>
  <c r="C3123" i="9"/>
  <c r="B3123" i="9"/>
  <c r="L3122" i="9"/>
  <c r="K3122" i="9"/>
  <c r="J3122" i="9"/>
  <c r="I3122" i="9"/>
  <c r="G3122" i="9"/>
  <c r="F3122" i="9"/>
  <c r="D3122" i="9"/>
  <c r="C3122" i="9"/>
  <c r="B3122" i="9"/>
  <c r="J3121" i="9"/>
  <c r="I3121" i="9"/>
  <c r="H3121" i="9"/>
  <c r="F3121" i="9"/>
  <c r="E3121" i="9"/>
  <c r="D3121" i="9"/>
  <c r="B3121" i="9"/>
  <c r="H3120" i="9"/>
  <c r="G3120" i="9"/>
  <c r="E3120" i="9"/>
  <c r="D3120" i="9"/>
  <c r="B3120" i="9"/>
  <c r="F3119" i="9"/>
  <c r="B3119" i="9"/>
  <c r="C3118" i="9"/>
  <c r="B3118" i="9"/>
  <c r="K3117" i="9"/>
  <c r="L3117" i="9" s="1"/>
  <c r="J3117" i="9"/>
  <c r="I3117" i="9"/>
  <c r="G3117" i="9"/>
  <c r="F3117" i="9"/>
  <c r="E3117" i="9"/>
  <c r="D3117" i="9"/>
  <c r="B3117" i="9"/>
  <c r="L3116" i="9"/>
  <c r="K3116" i="9"/>
  <c r="J3116" i="9"/>
  <c r="I3116" i="9"/>
  <c r="H3116" i="9"/>
  <c r="G3116" i="9"/>
  <c r="F3116" i="9"/>
  <c r="E3116" i="9"/>
  <c r="D3116" i="9"/>
  <c r="C3116" i="9"/>
  <c r="B3116" i="9"/>
  <c r="M3116" i="9" s="1"/>
  <c r="J3115" i="9"/>
  <c r="K3115" i="9" s="1"/>
  <c r="I3115" i="9"/>
  <c r="H3115" i="9"/>
  <c r="G3115" i="9"/>
  <c r="F3115" i="9"/>
  <c r="D3115" i="9"/>
  <c r="C3115" i="9"/>
  <c r="B3115" i="9"/>
  <c r="I3114" i="9"/>
  <c r="H3114" i="9"/>
  <c r="G3114" i="9"/>
  <c r="F3114" i="9"/>
  <c r="E3114" i="9"/>
  <c r="D3114" i="9"/>
  <c r="B3114" i="9"/>
  <c r="G3113" i="9"/>
  <c r="F3113" i="9"/>
  <c r="E3113" i="9"/>
  <c r="D3113" i="9"/>
  <c r="B3113" i="9"/>
  <c r="B3112" i="9"/>
  <c r="B3111" i="9"/>
  <c r="K3110" i="9"/>
  <c r="L3110" i="9" s="1"/>
  <c r="J3110" i="9"/>
  <c r="I3110" i="9"/>
  <c r="F3110" i="9"/>
  <c r="E3110" i="9"/>
  <c r="D3110" i="9"/>
  <c r="C3110" i="9"/>
  <c r="B3110" i="9"/>
  <c r="K3109" i="9"/>
  <c r="L3109" i="9" s="1"/>
  <c r="J3109" i="9"/>
  <c r="I3109" i="9"/>
  <c r="H3109" i="9"/>
  <c r="F3109" i="9"/>
  <c r="D3109" i="9"/>
  <c r="C3109" i="9"/>
  <c r="B3109" i="9"/>
  <c r="J3108" i="9"/>
  <c r="I3108" i="9"/>
  <c r="H3108" i="9"/>
  <c r="G3108" i="9"/>
  <c r="E3108" i="9"/>
  <c r="D3108" i="9"/>
  <c r="B3108" i="9"/>
  <c r="H3107" i="9"/>
  <c r="G3107" i="9"/>
  <c r="F3107" i="9"/>
  <c r="D3107" i="9"/>
  <c r="B3107" i="9"/>
  <c r="B3106" i="9"/>
  <c r="B3105" i="9"/>
  <c r="K3104" i="9"/>
  <c r="L3104" i="9" s="1"/>
  <c r="J3104" i="9"/>
  <c r="I3104" i="9"/>
  <c r="H3104" i="9"/>
  <c r="G3104" i="9"/>
  <c r="F3104" i="9"/>
  <c r="E3104" i="9"/>
  <c r="D3104" i="9"/>
  <c r="C3104" i="9"/>
  <c r="B3104" i="9"/>
  <c r="J3103" i="9"/>
  <c r="K3103" i="9" s="1"/>
  <c r="L3103" i="9" s="1"/>
  <c r="I3103" i="9"/>
  <c r="H3103" i="9"/>
  <c r="F3103" i="9"/>
  <c r="E3103" i="9"/>
  <c r="D3103" i="9"/>
  <c r="C3103" i="9"/>
  <c r="B3103" i="9"/>
  <c r="K3102" i="9"/>
  <c r="J3102" i="9"/>
  <c r="I3102" i="9"/>
  <c r="H3102" i="9"/>
  <c r="G3102" i="9"/>
  <c r="F3102" i="9"/>
  <c r="D3102" i="9"/>
  <c r="C3102" i="9"/>
  <c r="B3102" i="9"/>
  <c r="I3101" i="9"/>
  <c r="H3101" i="9"/>
  <c r="G3101" i="9"/>
  <c r="F3101" i="9"/>
  <c r="E3101" i="9"/>
  <c r="D3101" i="9"/>
  <c r="B3101" i="9"/>
  <c r="G3100" i="9"/>
  <c r="F3100" i="9"/>
  <c r="E3100" i="9"/>
  <c r="D3100" i="9"/>
  <c r="B3100" i="9"/>
  <c r="B3099" i="9"/>
  <c r="K3098" i="9"/>
  <c r="C3098" i="9"/>
  <c r="B3098" i="9"/>
  <c r="L3097" i="9"/>
  <c r="K3097" i="9"/>
  <c r="J3097" i="9"/>
  <c r="I3097" i="9"/>
  <c r="F3097" i="9"/>
  <c r="E3097" i="9"/>
  <c r="D3097" i="9"/>
  <c r="C3097" i="9"/>
  <c r="B3097" i="9"/>
  <c r="L3096" i="9"/>
  <c r="K3096" i="9"/>
  <c r="J3096" i="9"/>
  <c r="I3096" i="9"/>
  <c r="H3096" i="9"/>
  <c r="G3096" i="9"/>
  <c r="D3096" i="9"/>
  <c r="C3096" i="9"/>
  <c r="B3096" i="9"/>
  <c r="J3095" i="9"/>
  <c r="I3095" i="9"/>
  <c r="H3095" i="9"/>
  <c r="G3095" i="9"/>
  <c r="F3095" i="9"/>
  <c r="D3095" i="9"/>
  <c r="B3095" i="9"/>
  <c r="L3095" i="9" s="1"/>
  <c r="H3094" i="9"/>
  <c r="B3094" i="9"/>
  <c r="B3093" i="9"/>
  <c r="K3092" i="9"/>
  <c r="L3092" i="9" s="1"/>
  <c r="J3092" i="9"/>
  <c r="I3092" i="9"/>
  <c r="H3092" i="9"/>
  <c r="G3092" i="9"/>
  <c r="F3092" i="9"/>
  <c r="E3092" i="9"/>
  <c r="D3092" i="9"/>
  <c r="C3092" i="9"/>
  <c r="B3092" i="9"/>
  <c r="J3091" i="9"/>
  <c r="C3091" i="9"/>
  <c r="B3091" i="9"/>
  <c r="K3090" i="9"/>
  <c r="J3090" i="9"/>
  <c r="I3090" i="9"/>
  <c r="H3090" i="9"/>
  <c r="F3090" i="9"/>
  <c r="E3090" i="9"/>
  <c r="D3090" i="9"/>
  <c r="C3090" i="9"/>
  <c r="B3090" i="9"/>
  <c r="J3089" i="9"/>
  <c r="I3089" i="9"/>
  <c r="H3089" i="9"/>
  <c r="G3089" i="9"/>
  <c r="F3089" i="9"/>
  <c r="D3089" i="9"/>
  <c r="C3089" i="9"/>
  <c r="B3089" i="9"/>
  <c r="I3088" i="9"/>
  <c r="H3088" i="9"/>
  <c r="G3088" i="9"/>
  <c r="F3088" i="9"/>
  <c r="E3088" i="9"/>
  <c r="D3088" i="9"/>
  <c r="B3088" i="9"/>
  <c r="G3087" i="9"/>
  <c r="B3087" i="9"/>
  <c r="D3086" i="9"/>
  <c r="B3086" i="9"/>
  <c r="E3086" i="9" s="1"/>
  <c r="C3085" i="9"/>
  <c r="B3085" i="9"/>
  <c r="L3084" i="9"/>
  <c r="K3084" i="9"/>
  <c r="J3084" i="9"/>
  <c r="I3084" i="9"/>
  <c r="G3084" i="9"/>
  <c r="E3084" i="9"/>
  <c r="D3084" i="9"/>
  <c r="C3084" i="9"/>
  <c r="B3084" i="9"/>
  <c r="L3083" i="9"/>
  <c r="K3083" i="9"/>
  <c r="J3083" i="9"/>
  <c r="I3083" i="9"/>
  <c r="H3083" i="9"/>
  <c r="G3083" i="9"/>
  <c r="D3083" i="9"/>
  <c r="C3083" i="9"/>
  <c r="B3083" i="9"/>
  <c r="J3082" i="9"/>
  <c r="I3082" i="9"/>
  <c r="H3082" i="9"/>
  <c r="G3082" i="9"/>
  <c r="F3082" i="9"/>
  <c r="E3082" i="9"/>
  <c r="B3082" i="9"/>
  <c r="L3082" i="9" s="1"/>
  <c r="B3081" i="9"/>
  <c r="J3080" i="9"/>
  <c r="K3080" i="9" s="1"/>
  <c r="L3080" i="9" s="1"/>
  <c r="I3080" i="9"/>
  <c r="H3080" i="9"/>
  <c r="G3080" i="9"/>
  <c r="F3080" i="9"/>
  <c r="E3080" i="9"/>
  <c r="D3080" i="9"/>
  <c r="C3080" i="9"/>
  <c r="B3080" i="9"/>
  <c r="B3079" i="9"/>
  <c r="J3078" i="9"/>
  <c r="C3078" i="9"/>
  <c r="B3078" i="9"/>
  <c r="J3077" i="9"/>
  <c r="I3077" i="9"/>
  <c r="H3077" i="9"/>
  <c r="F3077" i="9"/>
  <c r="E3077" i="9"/>
  <c r="D3077" i="9"/>
  <c r="C3077" i="9"/>
  <c r="B3077" i="9"/>
  <c r="I3076" i="9"/>
  <c r="H3076" i="9"/>
  <c r="G3076" i="9"/>
  <c r="F3076" i="9"/>
  <c r="D3076" i="9"/>
  <c r="C3076" i="9"/>
  <c r="B3076" i="9"/>
  <c r="J3075" i="9"/>
  <c r="H3075" i="9"/>
  <c r="G3075" i="9"/>
  <c r="F3075" i="9"/>
  <c r="E3075" i="9"/>
  <c r="D3075" i="9"/>
  <c r="B3075" i="9"/>
  <c r="G3074" i="9"/>
  <c r="B3074" i="9"/>
  <c r="D3073" i="9"/>
  <c r="C3073" i="9"/>
  <c r="B3073" i="9"/>
  <c r="C3072" i="9"/>
  <c r="B3072" i="9"/>
  <c r="L3071" i="9"/>
  <c r="K3071" i="9"/>
  <c r="J3071" i="9"/>
  <c r="I3071" i="9"/>
  <c r="G3071" i="9"/>
  <c r="F3071" i="9"/>
  <c r="D3071" i="9"/>
  <c r="C3071" i="9"/>
  <c r="B3071" i="9"/>
  <c r="L3070" i="9"/>
  <c r="K3070" i="9"/>
  <c r="J3070" i="9"/>
  <c r="I3070" i="9"/>
  <c r="H3070" i="9"/>
  <c r="G3070" i="9"/>
  <c r="E3070" i="9"/>
  <c r="C3070" i="9"/>
  <c r="B3070" i="9"/>
  <c r="J3069" i="9"/>
  <c r="I3069" i="9"/>
  <c r="H3069" i="9"/>
  <c r="G3069" i="9"/>
  <c r="F3069" i="9"/>
  <c r="E3069" i="9"/>
  <c r="B3069" i="9"/>
  <c r="L3069" i="9" s="1"/>
  <c r="L3068" i="9"/>
  <c r="K3068" i="9"/>
  <c r="J3068" i="9"/>
  <c r="I3068" i="9"/>
  <c r="H3068" i="9"/>
  <c r="G3068" i="9"/>
  <c r="F3068" i="9"/>
  <c r="E3068" i="9"/>
  <c r="D3068" i="9"/>
  <c r="C3068" i="9"/>
  <c r="B3068" i="9"/>
  <c r="M3068" i="9" s="1"/>
  <c r="G3067" i="9"/>
  <c r="B3067" i="9"/>
  <c r="E3066" i="9"/>
  <c r="C3066" i="9"/>
  <c r="B3066" i="9"/>
  <c r="D3066" i="9" s="1"/>
  <c r="J3065" i="9"/>
  <c r="C3065" i="9"/>
  <c r="B3065" i="9"/>
  <c r="I3064" i="9"/>
  <c r="H3064" i="9"/>
  <c r="F3064" i="9"/>
  <c r="E3064" i="9"/>
  <c r="D3064" i="9"/>
  <c r="C3064" i="9"/>
  <c r="B3064" i="9"/>
  <c r="L3063" i="9"/>
  <c r="K3063" i="9"/>
  <c r="J3063" i="9"/>
  <c r="H3063" i="9"/>
  <c r="G3063" i="9"/>
  <c r="F3063" i="9"/>
  <c r="D3063" i="9"/>
  <c r="C3063" i="9"/>
  <c r="B3063" i="9"/>
  <c r="J3062" i="9"/>
  <c r="I3062" i="9"/>
  <c r="G3062" i="9"/>
  <c r="F3062" i="9"/>
  <c r="E3062" i="9"/>
  <c r="D3062" i="9"/>
  <c r="B3062" i="9"/>
  <c r="B3061" i="9"/>
  <c r="C3060" i="9"/>
  <c r="B3060" i="9"/>
  <c r="B3059" i="9"/>
  <c r="C3059" i="9" s="1"/>
  <c r="L3058" i="9"/>
  <c r="K3058" i="9"/>
  <c r="J3058" i="9"/>
  <c r="I3058" i="9"/>
  <c r="G3058" i="9"/>
  <c r="F3058" i="9"/>
  <c r="E3058" i="9"/>
  <c r="C3058" i="9"/>
  <c r="B3058" i="9"/>
  <c r="L3057" i="9"/>
  <c r="K3057" i="9"/>
  <c r="J3057" i="9"/>
  <c r="I3057" i="9"/>
  <c r="H3057" i="9"/>
  <c r="G3057" i="9"/>
  <c r="E3057" i="9"/>
  <c r="D3057" i="9"/>
  <c r="B3057" i="9"/>
  <c r="J3056" i="9"/>
  <c r="K3056" i="9" s="1"/>
  <c r="L3056" i="9" s="1"/>
  <c r="I3056" i="9"/>
  <c r="H3056" i="9"/>
  <c r="G3056" i="9"/>
  <c r="F3056" i="9"/>
  <c r="E3056" i="9"/>
  <c r="D3056" i="9"/>
  <c r="C3056" i="9"/>
  <c r="B3056" i="9"/>
  <c r="I3055" i="9"/>
  <c r="H3055" i="9"/>
  <c r="G3055" i="9"/>
  <c r="F3055" i="9"/>
  <c r="E3055" i="9"/>
  <c r="D3055" i="9"/>
  <c r="B3055" i="9"/>
  <c r="G3054" i="9"/>
  <c r="F3054" i="9"/>
  <c r="E3054" i="9"/>
  <c r="D3054" i="9"/>
  <c r="B3054" i="9"/>
  <c r="B3053" i="9"/>
  <c r="K3052" i="9"/>
  <c r="C3052" i="9"/>
  <c r="B3052" i="9"/>
  <c r="K3051" i="9"/>
  <c r="L3051" i="9" s="1"/>
  <c r="J3051" i="9"/>
  <c r="H3051" i="9"/>
  <c r="F3051" i="9"/>
  <c r="E3051" i="9"/>
  <c r="D3051" i="9"/>
  <c r="C3051" i="9"/>
  <c r="B3051" i="9"/>
  <c r="L3050" i="9"/>
  <c r="K3050" i="9"/>
  <c r="J3050" i="9"/>
  <c r="I3050" i="9"/>
  <c r="G3050" i="9"/>
  <c r="F3050" i="9"/>
  <c r="D3050" i="9"/>
  <c r="C3050" i="9"/>
  <c r="B3050" i="9"/>
  <c r="J3049" i="9"/>
  <c r="I3049" i="9"/>
  <c r="H3049" i="9"/>
  <c r="F3049" i="9"/>
  <c r="E3049" i="9"/>
  <c r="D3049" i="9"/>
  <c r="B3049" i="9"/>
  <c r="H3048" i="9"/>
  <c r="B3048" i="9"/>
  <c r="F3047" i="9"/>
  <c r="B3047" i="9"/>
  <c r="C3046" i="9"/>
  <c r="B3046" i="9"/>
  <c r="L3045" i="9"/>
  <c r="K3045" i="9"/>
  <c r="J3045" i="9"/>
  <c r="I3045" i="9"/>
  <c r="G3045" i="9"/>
  <c r="F3045" i="9"/>
  <c r="E3045" i="9"/>
  <c r="D3045" i="9"/>
  <c r="B3045" i="9"/>
  <c r="L3044" i="9"/>
  <c r="K3044" i="9"/>
  <c r="J3044" i="9"/>
  <c r="I3044" i="9"/>
  <c r="H3044" i="9"/>
  <c r="G3044" i="9"/>
  <c r="F3044" i="9"/>
  <c r="E3044" i="9"/>
  <c r="D3044" i="9"/>
  <c r="C3044" i="9"/>
  <c r="B3044" i="9"/>
  <c r="K3043" i="9"/>
  <c r="J3043" i="9"/>
  <c r="I3043" i="9"/>
  <c r="H3043" i="9"/>
  <c r="G3043" i="9"/>
  <c r="F3043" i="9"/>
  <c r="D3043" i="9"/>
  <c r="C3043" i="9"/>
  <c r="B3043" i="9"/>
  <c r="I3042" i="9"/>
  <c r="H3042" i="9"/>
  <c r="G3042" i="9"/>
  <c r="F3042" i="9"/>
  <c r="E3042" i="9"/>
  <c r="D3042" i="9"/>
  <c r="B3042" i="9"/>
  <c r="G3041" i="9"/>
  <c r="B3041" i="9"/>
  <c r="B3040" i="9"/>
  <c r="K3039" i="9"/>
  <c r="C3039" i="9"/>
  <c r="B3039" i="9"/>
  <c r="L3038" i="9"/>
  <c r="K3038" i="9"/>
  <c r="J3038" i="9"/>
  <c r="I3038" i="9"/>
  <c r="F3038" i="9"/>
  <c r="E3038" i="9"/>
  <c r="D3038" i="9"/>
  <c r="C3038" i="9"/>
  <c r="B3038" i="9"/>
  <c r="L3037" i="9"/>
  <c r="K3037" i="9"/>
  <c r="J3037" i="9"/>
  <c r="I3037" i="9"/>
  <c r="H3037" i="9"/>
  <c r="F3037" i="9"/>
  <c r="D3037" i="9"/>
  <c r="C3037" i="9"/>
  <c r="B3037" i="9"/>
  <c r="J3036" i="9"/>
  <c r="I3036" i="9"/>
  <c r="H3036" i="9"/>
  <c r="G3036" i="9"/>
  <c r="E3036" i="9"/>
  <c r="D3036" i="9"/>
  <c r="B3036" i="9"/>
  <c r="L3036" i="9" s="1"/>
  <c r="B3035" i="9"/>
  <c r="F3034" i="9"/>
  <c r="E3034" i="9"/>
  <c r="C3034" i="9"/>
  <c r="B3034" i="9"/>
  <c r="B3033" i="9"/>
  <c r="D3033" i="9" s="1"/>
  <c r="L3032" i="9"/>
  <c r="K3032" i="9"/>
  <c r="J3032" i="9"/>
  <c r="I3032" i="9"/>
  <c r="H3032" i="9"/>
  <c r="G3032" i="9"/>
  <c r="F3032" i="9"/>
  <c r="E3032" i="9"/>
  <c r="D3032" i="9"/>
  <c r="C3032" i="9"/>
  <c r="B3032" i="9"/>
  <c r="L3031" i="9"/>
  <c r="K3031" i="9"/>
  <c r="J3031" i="9"/>
  <c r="I3031" i="9"/>
  <c r="H3031" i="9"/>
  <c r="F3031" i="9"/>
  <c r="E3031" i="9"/>
  <c r="D3031" i="9"/>
  <c r="C3031" i="9"/>
  <c r="B3031" i="9"/>
  <c r="M3031" i="9" s="1"/>
  <c r="K3030" i="9"/>
  <c r="J3030" i="9"/>
  <c r="I3030" i="9"/>
  <c r="H3030" i="9"/>
  <c r="G3030" i="9"/>
  <c r="F3030" i="9"/>
  <c r="D3030" i="9"/>
  <c r="C3030" i="9"/>
  <c r="B3030" i="9"/>
  <c r="I3029" i="9"/>
  <c r="H3029" i="9"/>
  <c r="G3029" i="9"/>
  <c r="F3029" i="9"/>
  <c r="E3029" i="9"/>
  <c r="D3029" i="9"/>
  <c r="B3029" i="9"/>
  <c r="B3028" i="9"/>
  <c r="E3027" i="9"/>
  <c r="D3027" i="9"/>
  <c r="C3027" i="9"/>
  <c r="B3027" i="9"/>
  <c r="C3026" i="9"/>
  <c r="B3026" i="9"/>
  <c r="L3025" i="9"/>
  <c r="K3025" i="9"/>
  <c r="J3025" i="9"/>
  <c r="I3025" i="9"/>
  <c r="F3025" i="9"/>
  <c r="E3025" i="9"/>
  <c r="D3025" i="9"/>
  <c r="C3025" i="9"/>
  <c r="B3025" i="9"/>
  <c r="K3024" i="9"/>
  <c r="L3024" i="9" s="1"/>
  <c r="J3024" i="9"/>
  <c r="I3024" i="9"/>
  <c r="H3024" i="9"/>
  <c r="G3024" i="9"/>
  <c r="D3024" i="9"/>
  <c r="C3024" i="9"/>
  <c r="B3024" i="9"/>
  <c r="J3023" i="9"/>
  <c r="I3023" i="9"/>
  <c r="H3023" i="9"/>
  <c r="G3023" i="9"/>
  <c r="F3023" i="9"/>
  <c r="D3023" i="9"/>
  <c r="B3023" i="9"/>
  <c r="L3023" i="9" s="1"/>
  <c r="B3022" i="9"/>
  <c r="F3021" i="9"/>
  <c r="E3021" i="9"/>
  <c r="D3021" i="9"/>
  <c r="B3021" i="9"/>
  <c r="K3020" i="9"/>
  <c r="L3020" i="9" s="1"/>
  <c r="J3020" i="9"/>
  <c r="I3020" i="9"/>
  <c r="H3020" i="9"/>
  <c r="G3020" i="9"/>
  <c r="F3020" i="9"/>
  <c r="E3020" i="9"/>
  <c r="D3020" i="9"/>
  <c r="C3020" i="9"/>
  <c r="B3020" i="9"/>
  <c r="J3019" i="9"/>
  <c r="C3019" i="9"/>
  <c r="B3019" i="9"/>
  <c r="K3018" i="9"/>
  <c r="J3018" i="9"/>
  <c r="I3018" i="9"/>
  <c r="H3018" i="9"/>
  <c r="F3018" i="9"/>
  <c r="E3018" i="9"/>
  <c r="D3018" i="9"/>
  <c r="C3018" i="9"/>
  <c r="B3018" i="9"/>
  <c r="M3017" i="9"/>
  <c r="K3017" i="9"/>
  <c r="J3017" i="9"/>
  <c r="I3017" i="9"/>
  <c r="H3017" i="9"/>
  <c r="G3017" i="9"/>
  <c r="E3017" i="9"/>
  <c r="D3017" i="9"/>
  <c r="C3017" i="9"/>
  <c r="B3017" i="9"/>
  <c r="K3016" i="9"/>
  <c r="J3016" i="9"/>
  <c r="I3016" i="9"/>
  <c r="H3016" i="9"/>
  <c r="G3016" i="9"/>
  <c r="F3016" i="9"/>
  <c r="D3016" i="9"/>
  <c r="C3016" i="9"/>
  <c r="B3016" i="9"/>
  <c r="M3016" i="9" s="1"/>
  <c r="J3015" i="9"/>
  <c r="I3015" i="9"/>
  <c r="H3015" i="9"/>
  <c r="G3015" i="9"/>
  <c r="F3015" i="9"/>
  <c r="E3015" i="9"/>
  <c r="C3015" i="9"/>
  <c r="B3015" i="9"/>
  <c r="I3014" i="9"/>
  <c r="H3014" i="9"/>
  <c r="G3014" i="9"/>
  <c r="F3014" i="9"/>
  <c r="E3014" i="9"/>
  <c r="D3014" i="9"/>
  <c r="B3014" i="9"/>
  <c r="M3014" i="9" s="1"/>
  <c r="K3013" i="9"/>
  <c r="J3013" i="9"/>
  <c r="I3013" i="9"/>
  <c r="H3013" i="9"/>
  <c r="G3013" i="9"/>
  <c r="M3013" i="9" s="1"/>
  <c r="F3013" i="9"/>
  <c r="E3013" i="9"/>
  <c r="D3013" i="9"/>
  <c r="C3013" i="9"/>
  <c r="B3013" i="9"/>
  <c r="G3012" i="9"/>
  <c r="F3012" i="9"/>
  <c r="E3012" i="9"/>
  <c r="D3012" i="9"/>
  <c r="B3012" i="9"/>
  <c r="F3011" i="9"/>
  <c r="E3011" i="9"/>
  <c r="D3011" i="9"/>
  <c r="C3011" i="9"/>
  <c r="B3011" i="9"/>
  <c r="L3011" i="9" s="1"/>
  <c r="C3010" i="9"/>
  <c r="B3010" i="9"/>
  <c r="K3009" i="9"/>
  <c r="D3009" i="9"/>
  <c r="C3009" i="9"/>
  <c r="B3009" i="9"/>
  <c r="B3008" i="9"/>
  <c r="I3007" i="9"/>
  <c r="B3007" i="9"/>
  <c r="J3006" i="9"/>
  <c r="K3006" i="9" s="1"/>
  <c r="I3006" i="9"/>
  <c r="H3006" i="9"/>
  <c r="F3006" i="9"/>
  <c r="E3006" i="9"/>
  <c r="D3006" i="9"/>
  <c r="C3006" i="9"/>
  <c r="B3006" i="9"/>
  <c r="M3005" i="9"/>
  <c r="K3005" i="9"/>
  <c r="J3005" i="9"/>
  <c r="I3005" i="9"/>
  <c r="H3005" i="9"/>
  <c r="G3005" i="9"/>
  <c r="E3005" i="9"/>
  <c r="D3005" i="9"/>
  <c r="C3005" i="9"/>
  <c r="B3005" i="9"/>
  <c r="K3004" i="9"/>
  <c r="J3004" i="9"/>
  <c r="I3004" i="9"/>
  <c r="H3004" i="9"/>
  <c r="G3004" i="9"/>
  <c r="F3004" i="9"/>
  <c r="D3004" i="9"/>
  <c r="C3004" i="9"/>
  <c r="B3004" i="9"/>
  <c r="J3003" i="9"/>
  <c r="I3003" i="9"/>
  <c r="H3003" i="9"/>
  <c r="G3003" i="9"/>
  <c r="F3003" i="9"/>
  <c r="E3003" i="9"/>
  <c r="B3003" i="9"/>
  <c r="I3002" i="9"/>
  <c r="H3002" i="9"/>
  <c r="G3002" i="9"/>
  <c r="F3002" i="9"/>
  <c r="E3002" i="9"/>
  <c r="D3002" i="9"/>
  <c r="B3002" i="9"/>
  <c r="L3002" i="9" s="1"/>
  <c r="K3001" i="9"/>
  <c r="J3001" i="9"/>
  <c r="I3001" i="9"/>
  <c r="H3001" i="9"/>
  <c r="G3001" i="9"/>
  <c r="M3001" i="9" s="1"/>
  <c r="F3001" i="9"/>
  <c r="E3001" i="9"/>
  <c r="D3001" i="9"/>
  <c r="C3001" i="9"/>
  <c r="B3001" i="9"/>
  <c r="E3000" i="9"/>
  <c r="D3000" i="9"/>
  <c r="B3000" i="9"/>
  <c r="J2999" i="9"/>
  <c r="F2999" i="9"/>
  <c r="E2999" i="9"/>
  <c r="D2999" i="9"/>
  <c r="C2999" i="9"/>
  <c r="B2999" i="9"/>
  <c r="E2998" i="9"/>
  <c r="D2998" i="9"/>
  <c r="B2998" i="9"/>
  <c r="H2997" i="9"/>
  <c r="D2997" i="9"/>
  <c r="C2997" i="9"/>
  <c r="B2997" i="9"/>
  <c r="B2996" i="9"/>
  <c r="K2995" i="9"/>
  <c r="J2995" i="9"/>
  <c r="I2995" i="9"/>
  <c r="F2995" i="9"/>
  <c r="B2995" i="9"/>
  <c r="M2994" i="9"/>
  <c r="K2994" i="9"/>
  <c r="J2994" i="9"/>
  <c r="I2994" i="9"/>
  <c r="H2994" i="9"/>
  <c r="F2994" i="9"/>
  <c r="E2994" i="9"/>
  <c r="D2994" i="9"/>
  <c r="C2994" i="9"/>
  <c r="B2994" i="9"/>
  <c r="L2994" i="9" s="1"/>
  <c r="K2993" i="9"/>
  <c r="J2993" i="9"/>
  <c r="I2993" i="9"/>
  <c r="H2993" i="9"/>
  <c r="G2993" i="9"/>
  <c r="M2993" i="9" s="1"/>
  <c r="E2993" i="9"/>
  <c r="D2993" i="9"/>
  <c r="C2993" i="9"/>
  <c r="B2993" i="9"/>
  <c r="J2992" i="9"/>
  <c r="K2992" i="9" s="1"/>
  <c r="I2992" i="9"/>
  <c r="H2992" i="9"/>
  <c r="G2992" i="9"/>
  <c r="F2992" i="9"/>
  <c r="D2992" i="9"/>
  <c r="C2992" i="9"/>
  <c r="B2992" i="9"/>
  <c r="M2992" i="9" s="1"/>
  <c r="J2991" i="9"/>
  <c r="I2991" i="9"/>
  <c r="H2991" i="9"/>
  <c r="G2991" i="9"/>
  <c r="F2991" i="9"/>
  <c r="E2991" i="9"/>
  <c r="B2991" i="9"/>
  <c r="I2990" i="9"/>
  <c r="H2990" i="9"/>
  <c r="G2990" i="9"/>
  <c r="F2990" i="9"/>
  <c r="E2990" i="9"/>
  <c r="D2990" i="9"/>
  <c r="B2990" i="9"/>
  <c r="M2989" i="9"/>
  <c r="K2989" i="9"/>
  <c r="J2989" i="9"/>
  <c r="I2989" i="9"/>
  <c r="H2989" i="9"/>
  <c r="G2989" i="9"/>
  <c r="F2989" i="9"/>
  <c r="E2989" i="9"/>
  <c r="D2989" i="9"/>
  <c r="C2989" i="9"/>
  <c r="B2989" i="9"/>
  <c r="M2988" i="9"/>
  <c r="G2988" i="9"/>
  <c r="F2988" i="9"/>
  <c r="E2988" i="9"/>
  <c r="D2988" i="9"/>
  <c r="B2988" i="9"/>
  <c r="K2987" i="9"/>
  <c r="J2987" i="9"/>
  <c r="F2987" i="9"/>
  <c r="E2987" i="9"/>
  <c r="D2987" i="9"/>
  <c r="C2987" i="9"/>
  <c r="B2987" i="9"/>
  <c r="C2986" i="9"/>
  <c r="B2986" i="9"/>
  <c r="I2985" i="9"/>
  <c r="H2985" i="9"/>
  <c r="D2985" i="9"/>
  <c r="C2985" i="9"/>
  <c r="B2985" i="9"/>
  <c r="B2984" i="9"/>
  <c r="M2983" i="9"/>
  <c r="K2983" i="9"/>
  <c r="J2983" i="9"/>
  <c r="I2983" i="9"/>
  <c r="G2983" i="9"/>
  <c r="F2983" i="9"/>
  <c r="B2983" i="9"/>
  <c r="M2982" i="9"/>
  <c r="K2982" i="9"/>
  <c r="J2982" i="9"/>
  <c r="I2982" i="9"/>
  <c r="H2982" i="9"/>
  <c r="F2982" i="9"/>
  <c r="E2982" i="9"/>
  <c r="D2982" i="9"/>
  <c r="C2982" i="9"/>
  <c r="B2982" i="9"/>
  <c r="L2982" i="9" s="1"/>
  <c r="M2981" i="9"/>
  <c r="K2981" i="9"/>
  <c r="J2981" i="9"/>
  <c r="I2981" i="9"/>
  <c r="H2981" i="9"/>
  <c r="G2981" i="9"/>
  <c r="E2981" i="9"/>
  <c r="D2981" i="9"/>
  <c r="C2981" i="9"/>
  <c r="B2981" i="9"/>
  <c r="L2981" i="9" s="1"/>
  <c r="K2980" i="9"/>
  <c r="J2980" i="9"/>
  <c r="I2980" i="9"/>
  <c r="H2980" i="9"/>
  <c r="G2980" i="9"/>
  <c r="F2980" i="9"/>
  <c r="D2980" i="9"/>
  <c r="C2980" i="9"/>
  <c r="B2980" i="9"/>
  <c r="L2980" i="9" s="1"/>
  <c r="J2979" i="9"/>
  <c r="I2979" i="9"/>
  <c r="H2979" i="9"/>
  <c r="G2979" i="9"/>
  <c r="F2979" i="9"/>
  <c r="E2979" i="9"/>
  <c r="B2979" i="9"/>
  <c r="I2978" i="9"/>
  <c r="H2978" i="9"/>
  <c r="G2978" i="9"/>
  <c r="F2978" i="9"/>
  <c r="E2978" i="9"/>
  <c r="D2978" i="9"/>
  <c r="B2978" i="9"/>
  <c r="K2977" i="9"/>
  <c r="J2977" i="9"/>
  <c r="I2977" i="9"/>
  <c r="H2977" i="9"/>
  <c r="G2977" i="9"/>
  <c r="M2977" i="9" s="1"/>
  <c r="F2977" i="9"/>
  <c r="E2977" i="9"/>
  <c r="D2977" i="9"/>
  <c r="C2977" i="9"/>
  <c r="B2977" i="9"/>
  <c r="C2976" i="9"/>
  <c r="B2976" i="9"/>
  <c r="K2975" i="9"/>
  <c r="J2975" i="9"/>
  <c r="F2975" i="9"/>
  <c r="E2975" i="9"/>
  <c r="D2975" i="9"/>
  <c r="C2975" i="9"/>
  <c r="B2975" i="9"/>
  <c r="C2974" i="9"/>
  <c r="B2974" i="9"/>
  <c r="M2973" i="9"/>
  <c r="K2973" i="9"/>
  <c r="I2973" i="9"/>
  <c r="H2973" i="9"/>
  <c r="D2973" i="9"/>
  <c r="C2973" i="9"/>
  <c r="B2973" i="9"/>
  <c r="K2972" i="9"/>
  <c r="J2972" i="9"/>
  <c r="H2972" i="9"/>
  <c r="G2972" i="9"/>
  <c r="C2972" i="9"/>
  <c r="B2972" i="9"/>
  <c r="B2971" i="9"/>
  <c r="M2970" i="9"/>
  <c r="K2970" i="9"/>
  <c r="J2970" i="9"/>
  <c r="I2970" i="9"/>
  <c r="H2970" i="9"/>
  <c r="F2970" i="9"/>
  <c r="E2970" i="9"/>
  <c r="D2970" i="9"/>
  <c r="C2970" i="9"/>
  <c r="B2970" i="9"/>
  <c r="L2970" i="9" s="1"/>
  <c r="J2969" i="9"/>
  <c r="K2969" i="9" s="1"/>
  <c r="I2969" i="9"/>
  <c r="H2969" i="9"/>
  <c r="G2969" i="9"/>
  <c r="M2969" i="9" s="1"/>
  <c r="E2969" i="9"/>
  <c r="D2969" i="9"/>
  <c r="C2969" i="9"/>
  <c r="B2969" i="9"/>
  <c r="K2968" i="9"/>
  <c r="J2968" i="9"/>
  <c r="I2968" i="9"/>
  <c r="H2968" i="9"/>
  <c r="G2968" i="9"/>
  <c r="F2968" i="9"/>
  <c r="D2968" i="9"/>
  <c r="C2968" i="9"/>
  <c r="B2968" i="9"/>
  <c r="B2967" i="9"/>
  <c r="I2966" i="9"/>
  <c r="H2966" i="9"/>
  <c r="G2966" i="9"/>
  <c r="F2966" i="9"/>
  <c r="E2966" i="9"/>
  <c r="D2966" i="9"/>
  <c r="B2966" i="9"/>
  <c r="M2965" i="9"/>
  <c r="K2965" i="9"/>
  <c r="J2965" i="9"/>
  <c r="I2965" i="9"/>
  <c r="H2965" i="9"/>
  <c r="G2965" i="9"/>
  <c r="F2965" i="9"/>
  <c r="E2965" i="9"/>
  <c r="D2965" i="9"/>
  <c r="C2965" i="9"/>
  <c r="B2965" i="9"/>
  <c r="L2965" i="9" s="1"/>
  <c r="D2964" i="9"/>
  <c r="B2964" i="9"/>
  <c r="E2964" i="9" s="1"/>
  <c r="K2963" i="9"/>
  <c r="J2963" i="9"/>
  <c r="F2963" i="9"/>
  <c r="E2963" i="9"/>
  <c r="D2963" i="9"/>
  <c r="C2963" i="9"/>
  <c r="B2963" i="9"/>
  <c r="J2962" i="9"/>
  <c r="I2962" i="9"/>
  <c r="E2962" i="9"/>
  <c r="D2962" i="9"/>
  <c r="C2962" i="9"/>
  <c r="B2962" i="9"/>
  <c r="B2961" i="9"/>
  <c r="M2960" i="9"/>
  <c r="J2960" i="9"/>
  <c r="K2960" i="9" s="1"/>
  <c r="H2960" i="9"/>
  <c r="G2960" i="9"/>
  <c r="B2960" i="9"/>
  <c r="C2960" i="9" s="1"/>
  <c r="F2959" i="9"/>
  <c r="B2959" i="9"/>
  <c r="G2959" i="9" s="1"/>
  <c r="K2958" i="9"/>
  <c r="J2958" i="9"/>
  <c r="I2958" i="9"/>
  <c r="H2958" i="9"/>
  <c r="F2958" i="9"/>
  <c r="E2958" i="9"/>
  <c r="D2958" i="9"/>
  <c r="C2958" i="9"/>
  <c r="B2958" i="9"/>
  <c r="M2957" i="9"/>
  <c r="J2957" i="9"/>
  <c r="K2957" i="9" s="1"/>
  <c r="I2957" i="9"/>
  <c r="H2957" i="9"/>
  <c r="G2957" i="9"/>
  <c r="E2957" i="9"/>
  <c r="D2957" i="9"/>
  <c r="C2957" i="9"/>
  <c r="B2957" i="9"/>
  <c r="J2956" i="9"/>
  <c r="K2956" i="9" s="1"/>
  <c r="I2956" i="9"/>
  <c r="H2956" i="9"/>
  <c r="G2956" i="9"/>
  <c r="F2956" i="9"/>
  <c r="D2956" i="9"/>
  <c r="C2956" i="9"/>
  <c r="B2956" i="9"/>
  <c r="E2955" i="9"/>
  <c r="C2955" i="9"/>
  <c r="B2955" i="9"/>
  <c r="I2954" i="9"/>
  <c r="H2954" i="9"/>
  <c r="G2954" i="9"/>
  <c r="F2954" i="9"/>
  <c r="E2954" i="9"/>
  <c r="D2954" i="9"/>
  <c r="B2954" i="9"/>
  <c r="M2953" i="9"/>
  <c r="K2953" i="9"/>
  <c r="J2953" i="9"/>
  <c r="I2953" i="9"/>
  <c r="H2953" i="9"/>
  <c r="G2953" i="9"/>
  <c r="F2953" i="9"/>
  <c r="E2953" i="9"/>
  <c r="D2953" i="9"/>
  <c r="C2953" i="9"/>
  <c r="B2953" i="9"/>
  <c r="L2953" i="9" s="1"/>
  <c r="G2952" i="9"/>
  <c r="F2952" i="9"/>
  <c r="E2952" i="9"/>
  <c r="D2952" i="9"/>
  <c r="C2952" i="9"/>
  <c r="B2952" i="9"/>
  <c r="B2951" i="9"/>
  <c r="M2950" i="9"/>
  <c r="J2950" i="9"/>
  <c r="I2950" i="9"/>
  <c r="E2950" i="9"/>
  <c r="D2950" i="9"/>
  <c r="B2950" i="9"/>
  <c r="C2950" i="9" s="1"/>
  <c r="B2949" i="9"/>
  <c r="M2948" i="9"/>
  <c r="K2948" i="9"/>
  <c r="J2948" i="9"/>
  <c r="H2948" i="9"/>
  <c r="G2948" i="9"/>
  <c r="C2948" i="9"/>
  <c r="B2948" i="9"/>
  <c r="B2947" i="9"/>
  <c r="J2946" i="9"/>
  <c r="K2946" i="9" s="1"/>
  <c r="I2946" i="9"/>
  <c r="H2946" i="9"/>
  <c r="F2946" i="9"/>
  <c r="E2946" i="9"/>
  <c r="D2946" i="9"/>
  <c r="C2946" i="9"/>
  <c r="B2946" i="9"/>
  <c r="M2945" i="9"/>
  <c r="K2945" i="9"/>
  <c r="J2945" i="9"/>
  <c r="I2945" i="9"/>
  <c r="H2945" i="9"/>
  <c r="G2945" i="9"/>
  <c r="E2945" i="9"/>
  <c r="D2945" i="9"/>
  <c r="C2945" i="9"/>
  <c r="B2945" i="9"/>
  <c r="K2944" i="9"/>
  <c r="J2944" i="9"/>
  <c r="I2944" i="9"/>
  <c r="H2944" i="9"/>
  <c r="G2944" i="9"/>
  <c r="F2944" i="9"/>
  <c r="D2944" i="9"/>
  <c r="C2944" i="9"/>
  <c r="B2944" i="9"/>
  <c r="L2944" i="9" s="1"/>
  <c r="H2943" i="9"/>
  <c r="G2943" i="9"/>
  <c r="F2943" i="9"/>
  <c r="E2943" i="9"/>
  <c r="C2943" i="9"/>
  <c r="B2943" i="9"/>
  <c r="B2942" i="9"/>
  <c r="M2941" i="9"/>
  <c r="K2941" i="9"/>
  <c r="J2941" i="9"/>
  <c r="I2941" i="9"/>
  <c r="H2941" i="9"/>
  <c r="G2941" i="9"/>
  <c r="F2941" i="9"/>
  <c r="E2941" i="9"/>
  <c r="D2941" i="9"/>
  <c r="C2941" i="9"/>
  <c r="B2941" i="9"/>
  <c r="L2941" i="9" s="1"/>
  <c r="G2940" i="9"/>
  <c r="M2940" i="9" s="1"/>
  <c r="F2940" i="9"/>
  <c r="E2940" i="9"/>
  <c r="D2940" i="9"/>
  <c r="B2940" i="9"/>
  <c r="C2940" i="9" s="1"/>
  <c r="D2939" i="9"/>
  <c r="B2939" i="9"/>
  <c r="J2938" i="9"/>
  <c r="I2938" i="9"/>
  <c r="E2938" i="9"/>
  <c r="D2938" i="9"/>
  <c r="C2938" i="9"/>
  <c r="B2938" i="9"/>
  <c r="I2937" i="9"/>
  <c r="D2937" i="9"/>
  <c r="B2937" i="9"/>
  <c r="H2937" i="9" s="1"/>
  <c r="M2936" i="9"/>
  <c r="K2936" i="9"/>
  <c r="J2936" i="9"/>
  <c r="H2936" i="9"/>
  <c r="G2936" i="9"/>
  <c r="B2936" i="9"/>
  <c r="M2935" i="9"/>
  <c r="K2935" i="9"/>
  <c r="J2935" i="9"/>
  <c r="I2935" i="9"/>
  <c r="G2935" i="9"/>
  <c r="F2935" i="9"/>
  <c r="B2935" i="9"/>
  <c r="K2934" i="9"/>
  <c r="J2934" i="9"/>
  <c r="I2934" i="9"/>
  <c r="H2934" i="9"/>
  <c r="F2934" i="9"/>
  <c r="E2934" i="9"/>
  <c r="D2934" i="9"/>
  <c r="C2934" i="9"/>
  <c r="B2934" i="9"/>
  <c r="M2933" i="9"/>
  <c r="J2933" i="9"/>
  <c r="K2933" i="9" s="1"/>
  <c r="I2933" i="9"/>
  <c r="H2933" i="9"/>
  <c r="G2933" i="9"/>
  <c r="E2933" i="9"/>
  <c r="D2933" i="9"/>
  <c r="C2933" i="9"/>
  <c r="B2933" i="9"/>
  <c r="K2932" i="9"/>
  <c r="J2932" i="9"/>
  <c r="I2932" i="9"/>
  <c r="H2932" i="9"/>
  <c r="G2932" i="9"/>
  <c r="F2932" i="9"/>
  <c r="D2932" i="9"/>
  <c r="B2932" i="9"/>
  <c r="J2931" i="9"/>
  <c r="I2931" i="9"/>
  <c r="H2931" i="9"/>
  <c r="G2931" i="9"/>
  <c r="F2931" i="9"/>
  <c r="E2931" i="9"/>
  <c r="B2931" i="9"/>
  <c r="C2931" i="9" s="1"/>
  <c r="B2930" i="9"/>
  <c r="M2929" i="9"/>
  <c r="K2929" i="9"/>
  <c r="J2929" i="9"/>
  <c r="I2929" i="9"/>
  <c r="H2929" i="9"/>
  <c r="G2929" i="9"/>
  <c r="F2929" i="9"/>
  <c r="E2929" i="9"/>
  <c r="D2929" i="9"/>
  <c r="C2929" i="9"/>
  <c r="B2929" i="9"/>
  <c r="M2928" i="9"/>
  <c r="K2928" i="9"/>
  <c r="J2928" i="9"/>
  <c r="G2928" i="9"/>
  <c r="F2928" i="9"/>
  <c r="E2928" i="9"/>
  <c r="D2928" i="9"/>
  <c r="B2928" i="9"/>
  <c r="K2927" i="9"/>
  <c r="J2927" i="9"/>
  <c r="I2927" i="9"/>
  <c r="F2927" i="9"/>
  <c r="E2927" i="9"/>
  <c r="D2927" i="9"/>
  <c r="B2927" i="9"/>
  <c r="C2927" i="9" s="1"/>
  <c r="C2926" i="9"/>
  <c r="B2926" i="9"/>
  <c r="M2925" i="9"/>
  <c r="I2925" i="9"/>
  <c r="H2925" i="9"/>
  <c r="G2925" i="9"/>
  <c r="D2925" i="9"/>
  <c r="B2925" i="9"/>
  <c r="M2924" i="9"/>
  <c r="K2924" i="9"/>
  <c r="J2924" i="9"/>
  <c r="H2924" i="9"/>
  <c r="G2924" i="9"/>
  <c r="F2924" i="9"/>
  <c r="B2924" i="9"/>
  <c r="C2924" i="9" s="1"/>
  <c r="G2923" i="9"/>
  <c r="E2923" i="9"/>
  <c r="B2923" i="9"/>
  <c r="M2922" i="9"/>
  <c r="K2922" i="9"/>
  <c r="J2922" i="9"/>
  <c r="I2922" i="9"/>
  <c r="H2922" i="9"/>
  <c r="F2922" i="9"/>
  <c r="E2922" i="9"/>
  <c r="D2922" i="9"/>
  <c r="C2922" i="9"/>
  <c r="B2922" i="9"/>
  <c r="L2922" i="9" s="1"/>
  <c r="M2921" i="9"/>
  <c r="K2921" i="9"/>
  <c r="J2921" i="9"/>
  <c r="I2921" i="9"/>
  <c r="H2921" i="9"/>
  <c r="G2921" i="9"/>
  <c r="E2921" i="9"/>
  <c r="D2921" i="9"/>
  <c r="C2921" i="9"/>
  <c r="B2921" i="9"/>
  <c r="L2921" i="9" s="1"/>
  <c r="K2920" i="9"/>
  <c r="J2920" i="9"/>
  <c r="I2920" i="9"/>
  <c r="H2920" i="9"/>
  <c r="G2920" i="9"/>
  <c r="F2920" i="9"/>
  <c r="D2920" i="9"/>
  <c r="C2920" i="9"/>
  <c r="B2920" i="9"/>
  <c r="G2919" i="9"/>
  <c r="F2919" i="9"/>
  <c r="C2919" i="9"/>
  <c r="B2919" i="9"/>
  <c r="E2919" i="9" s="1"/>
  <c r="B2918" i="9"/>
  <c r="M2917" i="9"/>
  <c r="K2917" i="9"/>
  <c r="J2917" i="9"/>
  <c r="I2917" i="9"/>
  <c r="H2917" i="9"/>
  <c r="G2917" i="9"/>
  <c r="F2917" i="9"/>
  <c r="E2917" i="9"/>
  <c r="D2917" i="9"/>
  <c r="C2917" i="9"/>
  <c r="B2917" i="9"/>
  <c r="M2916" i="9"/>
  <c r="J2916" i="9"/>
  <c r="K2916" i="9" s="1"/>
  <c r="G2916" i="9"/>
  <c r="F2916" i="9"/>
  <c r="E2916" i="9"/>
  <c r="D2916" i="9"/>
  <c r="C2916" i="9"/>
  <c r="B2916" i="9"/>
  <c r="E2915" i="9"/>
  <c r="C2915" i="9"/>
  <c r="B2915" i="9"/>
  <c r="F2915" i="9" s="1"/>
  <c r="B2914" i="9"/>
  <c r="M2913" i="9"/>
  <c r="I2913" i="9"/>
  <c r="H2913" i="9"/>
  <c r="G2913" i="9"/>
  <c r="D2913" i="9"/>
  <c r="C2913" i="9"/>
  <c r="B2913" i="9"/>
  <c r="G2912" i="9"/>
  <c r="F2912" i="9"/>
  <c r="C2912" i="9"/>
  <c r="B2912" i="9"/>
  <c r="B2911" i="9"/>
  <c r="J2910" i="9"/>
  <c r="K2910" i="9" s="1"/>
  <c r="I2910" i="9"/>
  <c r="H2910" i="9"/>
  <c r="F2910" i="9"/>
  <c r="E2910" i="9"/>
  <c r="D2910" i="9"/>
  <c r="C2910" i="9"/>
  <c r="B2910" i="9"/>
  <c r="K2909" i="9"/>
  <c r="J2909" i="9"/>
  <c r="I2909" i="9"/>
  <c r="H2909" i="9"/>
  <c r="G2909" i="9"/>
  <c r="M2909" i="9" s="1"/>
  <c r="E2909" i="9"/>
  <c r="D2909" i="9"/>
  <c r="C2909" i="9"/>
  <c r="B2909" i="9"/>
  <c r="H2908" i="9"/>
  <c r="G2908" i="9"/>
  <c r="F2908" i="9"/>
  <c r="D2908" i="9"/>
  <c r="C2908" i="9"/>
  <c r="B2908" i="9"/>
  <c r="B2907" i="9"/>
  <c r="M2906" i="9"/>
  <c r="I2906" i="9"/>
  <c r="H2906" i="9"/>
  <c r="G2906" i="9"/>
  <c r="F2906" i="9"/>
  <c r="E2906" i="9"/>
  <c r="D2906" i="9"/>
  <c r="B2906" i="9"/>
  <c r="K2905" i="9"/>
  <c r="J2905" i="9"/>
  <c r="I2905" i="9"/>
  <c r="H2905" i="9"/>
  <c r="G2905" i="9"/>
  <c r="M2905" i="9" s="1"/>
  <c r="F2905" i="9"/>
  <c r="E2905" i="9"/>
  <c r="D2905" i="9"/>
  <c r="C2905" i="9"/>
  <c r="B2905" i="9"/>
  <c r="G2904" i="9"/>
  <c r="F2904" i="9"/>
  <c r="E2904" i="9"/>
  <c r="D2904" i="9"/>
  <c r="C2904" i="9"/>
  <c r="B2904" i="9"/>
  <c r="C2903" i="9"/>
  <c r="B2903" i="9"/>
  <c r="J2902" i="9"/>
  <c r="I2902" i="9"/>
  <c r="H2902" i="9"/>
  <c r="E2902" i="9"/>
  <c r="D2902" i="9"/>
  <c r="C2902" i="9"/>
  <c r="B2902" i="9"/>
  <c r="I2901" i="9"/>
  <c r="H2901" i="9"/>
  <c r="G2901" i="9"/>
  <c r="C2901" i="9"/>
  <c r="B2901" i="9"/>
  <c r="D2901" i="9" s="1"/>
  <c r="C2900" i="9"/>
  <c r="B2900" i="9"/>
  <c r="M2899" i="9"/>
  <c r="K2899" i="9"/>
  <c r="J2899" i="9"/>
  <c r="I2899" i="9"/>
  <c r="G2899" i="9"/>
  <c r="F2899" i="9"/>
  <c r="E2899" i="9"/>
  <c r="B2899" i="9"/>
  <c r="J2898" i="9"/>
  <c r="K2898" i="9" s="1"/>
  <c r="I2898" i="9"/>
  <c r="H2898" i="9"/>
  <c r="F2898" i="9"/>
  <c r="E2898" i="9"/>
  <c r="D2898" i="9"/>
  <c r="C2898" i="9"/>
  <c r="B2898" i="9"/>
  <c r="K2897" i="9"/>
  <c r="J2897" i="9"/>
  <c r="I2897" i="9"/>
  <c r="H2897" i="9"/>
  <c r="G2897" i="9"/>
  <c r="M2897" i="9" s="1"/>
  <c r="E2897" i="9"/>
  <c r="D2897" i="9"/>
  <c r="C2897" i="9"/>
  <c r="B2897" i="9"/>
  <c r="B2896" i="9"/>
  <c r="J2895" i="9"/>
  <c r="I2895" i="9"/>
  <c r="H2895" i="9"/>
  <c r="G2895" i="9"/>
  <c r="F2895" i="9"/>
  <c r="E2895" i="9"/>
  <c r="C2895" i="9"/>
  <c r="B2895" i="9"/>
  <c r="I2894" i="9"/>
  <c r="H2894" i="9"/>
  <c r="G2894" i="9"/>
  <c r="F2894" i="9"/>
  <c r="E2894" i="9"/>
  <c r="D2894" i="9"/>
  <c r="B2894" i="9"/>
  <c r="M2893" i="9"/>
  <c r="K2893" i="9"/>
  <c r="J2893" i="9"/>
  <c r="I2893" i="9"/>
  <c r="H2893" i="9"/>
  <c r="G2893" i="9"/>
  <c r="F2893" i="9"/>
  <c r="E2893" i="9"/>
  <c r="D2893" i="9"/>
  <c r="C2893" i="9"/>
  <c r="B2893" i="9"/>
  <c r="L2893" i="9" s="1"/>
  <c r="B2892" i="9"/>
  <c r="K2891" i="9"/>
  <c r="J2891" i="9"/>
  <c r="I2891" i="9"/>
  <c r="F2891" i="9"/>
  <c r="E2891" i="9"/>
  <c r="D2891" i="9"/>
  <c r="C2891" i="9"/>
  <c r="B2891" i="9"/>
  <c r="J2890" i="9"/>
  <c r="I2890" i="9"/>
  <c r="H2890" i="9"/>
  <c r="E2890" i="9"/>
  <c r="D2890" i="9"/>
  <c r="C2890" i="9"/>
  <c r="B2890" i="9"/>
  <c r="D2889" i="9"/>
  <c r="C2889" i="9"/>
  <c r="B2889" i="9"/>
  <c r="M2888" i="9"/>
  <c r="K2888" i="9"/>
  <c r="J2888" i="9"/>
  <c r="H2888" i="9"/>
  <c r="G2888" i="9"/>
  <c r="F2888" i="9"/>
  <c r="C2888" i="9"/>
  <c r="B2888" i="9"/>
  <c r="J2887" i="9"/>
  <c r="K2887" i="9" s="1"/>
  <c r="I2887" i="9"/>
  <c r="G2887" i="9"/>
  <c r="F2887" i="9"/>
  <c r="E2887" i="9"/>
  <c r="B2887" i="9"/>
  <c r="M2886" i="9"/>
  <c r="K2886" i="9"/>
  <c r="J2886" i="9"/>
  <c r="I2886" i="9"/>
  <c r="H2886" i="9"/>
  <c r="F2886" i="9"/>
  <c r="E2886" i="9"/>
  <c r="D2886" i="9"/>
  <c r="C2886" i="9"/>
  <c r="B2886" i="9"/>
  <c r="L2886" i="9" s="1"/>
  <c r="M2885" i="9"/>
  <c r="J2885" i="9"/>
  <c r="K2885" i="9" s="1"/>
  <c r="I2885" i="9"/>
  <c r="H2885" i="9"/>
  <c r="G2885" i="9"/>
  <c r="E2885" i="9"/>
  <c r="D2885" i="9"/>
  <c r="C2885" i="9"/>
  <c r="B2885" i="9"/>
  <c r="K2884" i="9"/>
  <c r="J2884" i="9"/>
  <c r="I2884" i="9"/>
  <c r="H2884" i="9"/>
  <c r="G2884" i="9"/>
  <c r="F2884" i="9"/>
  <c r="D2884" i="9"/>
  <c r="B2884" i="9"/>
  <c r="J2883" i="9"/>
  <c r="I2883" i="9"/>
  <c r="H2883" i="9"/>
  <c r="G2883" i="9"/>
  <c r="F2883" i="9"/>
  <c r="E2883" i="9"/>
  <c r="B2883" i="9"/>
  <c r="C2883" i="9" s="1"/>
  <c r="F2882" i="9"/>
  <c r="E2882" i="9"/>
  <c r="D2882" i="9"/>
  <c r="B2882" i="9"/>
  <c r="M2881" i="9"/>
  <c r="K2881" i="9"/>
  <c r="J2881" i="9"/>
  <c r="I2881" i="9"/>
  <c r="H2881" i="9"/>
  <c r="G2881" i="9"/>
  <c r="F2881" i="9"/>
  <c r="E2881" i="9"/>
  <c r="D2881" i="9"/>
  <c r="C2881" i="9"/>
  <c r="B2881" i="9"/>
  <c r="M2880" i="9"/>
  <c r="K2880" i="9"/>
  <c r="J2880" i="9"/>
  <c r="G2880" i="9"/>
  <c r="F2880" i="9"/>
  <c r="E2880" i="9"/>
  <c r="D2880" i="9"/>
  <c r="B2880" i="9"/>
  <c r="J2879" i="9"/>
  <c r="K2879" i="9" s="1"/>
  <c r="I2879" i="9"/>
  <c r="F2879" i="9"/>
  <c r="E2879" i="9"/>
  <c r="D2879" i="9"/>
  <c r="B2879" i="9"/>
  <c r="C2879" i="9" s="1"/>
  <c r="E2878" i="9"/>
  <c r="D2878" i="9"/>
  <c r="C2878" i="9"/>
  <c r="B2878" i="9"/>
  <c r="M2877" i="9"/>
  <c r="I2877" i="9"/>
  <c r="H2877" i="9"/>
  <c r="G2877" i="9"/>
  <c r="D2877" i="9"/>
  <c r="B2877" i="9"/>
  <c r="K2876" i="9"/>
  <c r="J2876" i="9"/>
  <c r="H2876" i="9"/>
  <c r="G2876" i="9"/>
  <c r="M2876" i="9" s="1"/>
  <c r="F2876" i="9"/>
  <c r="B2876" i="9"/>
  <c r="C2876" i="9" s="1"/>
  <c r="G2875" i="9"/>
  <c r="F2875" i="9"/>
  <c r="E2875" i="9"/>
  <c r="B2875" i="9"/>
  <c r="K2874" i="9"/>
  <c r="J2874" i="9"/>
  <c r="I2874" i="9"/>
  <c r="H2874" i="9"/>
  <c r="F2874" i="9"/>
  <c r="E2874" i="9"/>
  <c r="D2874" i="9"/>
  <c r="C2874" i="9"/>
  <c r="B2874" i="9"/>
  <c r="M2873" i="9"/>
  <c r="J2873" i="9"/>
  <c r="K2873" i="9" s="1"/>
  <c r="I2873" i="9"/>
  <c r="H2873" i="9"/>
  <c r="G2873" i="9"/>
  <c r="E2873" i="9"/>
  <c r="D2873" i="9"/>
  <c r="C2873" i="9"/>
  <c r="B2873" i="9"/>
  <c r="J2872" i="9"/>
  <c r="K2872" i="9" s="1"/>
  <c r="I2872" i="9"/>
  <c r="H2872" i="9"/>
  <c r="G2872" i="9"/>
  <c r="F2872" i="9"/>
  <c r="D2872" i="9"/>
  <c r="C2872" i="9"/>
  <c r="B2872" i="9"/>
  <c r="E2871" i="9"/>
  <c r="C2871" i="9"/>
  <c r="B2871" i="9"/>
  <c r="B2870" i="9"/>
  <c r="M2869" i="9"/>
  <c r="K2869" i="9"/>
  <c r="J2869" i="9"/>
  <c r="I2869" i="9"/>
  <c r="H2869" i="9"/>
  <c r="G2869" i="9"/>
  <c r="F2869" i="9"/>
  <c r="E2869" i="9"/>
  <c r="D2869" i="9"/>
  <c r="C2869" i="9"/>
  <c r="B2869" i="9"/>
  <c r="K2868" i="9"/>
  <c r="J2868" i="9"/>
  <c r="G2868" i="9"/>
  <c r="M2868" i="9" s="1"/>
  <c r="F2868" i="9"/>
  <c r="E2868" i="9"/>
  <c r="D2868" i="9"/>
  <c r="C2868" i="9"/>
  <c r="B2868" i="9"/>
  <c r="F2867" i="9"/>
  <c r="E2867" i="9"/>
  <c r="B2867" i="9"/>
  <c r="I2866" i="9"/>
  <c r="B2866" i="9"/>
  <c r="M2865" i="9"/>
  <c r="K2865" i="9"/>
  <c r="I2865" i="9"/>
  <c r="H2865" i="9"/>
  <c r="G2865" i="9"/>
  <c r="D2865" i="9"/>
  <c r="C2865" i="9"/>
  <c r="B2865" i="9"/>
  <c r="H2864" i="9"/>
  <c r="B2864" i="9"/>
  <c r="B2863" i="9"/>
  <c r="M2862" i="9"/>
  <c r="K2862" i="9"/>
  <c r="J2862" i="9"/>
  <c r="I2862" i="9"/>
  <c r="H2862" i="9"/>
  <c r="F2862" i="9"/>
  <c r="E2862" i="9"/>
  <c r="D2862" i="9"/>
  <c r="C2862" i="9"/>
  <c r="B2862" i="9"/>
  <c r="L2862" i="9" s="1"/>
  <c r="J2861" i="9"/>
  <c r="K2861" i="9" s="1"/>
  <c r="I2861" i="9"/>
  <c r="H2861" i="9"/>
  <c r="G2861" i="9"/>
  <c r="E2861" i="9"/>
  <c r="D2861" i="9"/>
  <c r="C2861" i="9"/>
  <c r="B2861" i="9"/>
  <c r="C2860" i="9"/>
  <c r="B2860" i="9"/>
  <c r="J2859" i="9"/>
  <c r="B2859" i="9"/>
  <c r="I2858" i="9"/>
  <c r="H2858" i="9"/>
  <c r="G2858" i="9"/>
  <c r="M2858" i="9" s="1"/>
  <c r="F2858" i="9"/>
  <c r="E2858" i="9"/>
  <c r="B2858" i="9"/>
  <c r="M2857" i="9"/>
  <c r="K2857" i="9"/>
  <c r="J2857" i="9"/>
  <c r="I2857" i="9"/>
  <c r="H2857" i="9"/>
  <c r="G2857" i="9"/>
  <c r="F2857" i="9"/>
  <c r="E2857" i="9"/>
  <c r="D2857" i="9"/>
  <c r="C2857" i="9"/>
  <c r="B2857" i="9"/>
  <c r="L2857" i="9" s="1"/>
  <c r="J2856" i="9"/>
  <c r="K2856" i="9" s="1"/>
  <c r="I2856" i="9"/>
  <c r="G2856" i="9"/>
  <c r="F2856" i="9"/>
  <c r="E2856" i="9"/>
  <c r="D2856" i="9"/>
  <c r="C2856" i="9"/>
  <c r="B2856" i="9"/>
  <c r="M2856" i="9" s="1"/>
  <c r="E2855" i="9"/>
  <c r="D2855" i="9"/>
  <c r="C2855" i="9"/>
  <c r="B2855" i="9"/>
  <c r="J2854" i="9"/>
  <c r="C2854" i="9"/>
  <c r="B2854" i="9"/>
  <c r="M2854" i="9" s="1"/>
  <c r="I2853" i="9"/>
  <c r="H2853" i="9"/>
  <c r="G2853" i="9"/>
  <c r="M2853" i="9" s="1"/>
  <c r="F2853" i="9"/>
  <c r="D2853" i="9"/>
  <c r="B2853" i="9"/>
  <c r="M2852" i="9"/>
  <c r="J2852" i="9"/>
  <c r="K2852" i="9" s="1"/>
  <c r="H2852" i="9"/>
  <c r="G2852" i="9"/>
  <c r="F2852" i="9"/>
  <c r="E2852" i="9"/>
  <c r="C2852" i="9"/>
  <c r="B2852" i="9"/>
  <c r="I2851" i="9"/>
  <c r="G2851" i="9"/>
  <c r="E2851" i="9"/>
  <c r="B2851" i="9"/>
  <c r="F2851" i="9" s="1"/>
  <c r="K2850" i="9"/>
  <c r="J2850" i="9"/>
  <c r="I2850" i="9"/>
  <c r="H2850" i="9"/>
  <c r="F2850" i="9"/>
  <c r="E2850" i="9"/>
  <c r="D2850" i="9"/>
  <c r="C2850" i="9"/>
  <c r="B2850" i="9"/>
  <c r="M2849" i="9"/>
  <c r="K2849" i="9"/>
  <c r="J2849" i="9"/>
  <c r="I2849" i="9"/>
  <c r="C2849" i="9"/>
  <c r="B2849" i="9"/>
  <c r="K2848" i="9"/>
  <c r="J2848" i="9"/>
  <c r="I2848" i="9"/>
  <c r="H2848" i="9"/>
  <c r="G2848" i="9"/>
  <c r="F2848" i="9"/>
  <c r="D2848" i="9"/>
  <c r="C2848" i="9"/>
  <c r="B2848" i="9"/>
  <c r="J2847" i="9"/>
  <c r="I2847" i="9"/>
  <c r="G2847" i="9"/>
  <c r="F2847" i="9"/>
  <c r="E2847" i="9"/>
  <c r="C2847" i="9"/>
  <c r="B2847" i="9"/>
  <c r="G2846" i="9"/>
  <c r="B2846" i="9"/>
  <c r="M2845" i="9"/>
  <c r="J2845" i="9"/>
  <c r="K2845" i="9" s="1"/>
  <c r="I2845" i="9"/>
  <c r="H2845" i="9"/>
  <c r="G2845" i="9"/>
  <c r="F2845" i="9"/>
  <c r="E2845" i="9"/>
  <c r="D2845" i="9"/>
  <c r="C2845" i="9"/>
  <c r="B2845" i="9"/>
  <c r="C2844" i="9"/>
  <c r="B2844" i="9"/>
  <c r="I2844" i="9" s="1"/>
  <c r="K2843" i="9"/>
  <c r="J2843" i="9"/>
  <c r="I2843" i="9"/>
  <c r="H2843" i="9"/>
  <c r="F2843" i="9"/>
  <c r="E2843" i="9"/>
  <c r="D2843" i="9"/>
  <c r="C2843" i="9"/>
  <c r="B2843" i="9"/>
  <c r="J2842" i="9"/>
  <c r="I2842" i="9"/>
  <c r="H2842" i="9"/>
  <c r="G2842" i="9"/>
  <c r="D2842" i="9"/>
  <c r="B2842" i="9"/>
  <c r="E2842" i="9" s="1"/>
  <c r="B2841" i="9"/>
  <c r="B2840" i="9"/>
  <c r="K2839" i="9"/>
  <c r="J2839" i="9"/>
  <c r="I2839" i="9"/>
  <c r="G2839" i="9"/>
  <c r="M2839" i="9" s="1"/>
  <c r="F2839" i="9"/>
  <c r="E2839" i="9"/>
  <c r="D2839" i="9"/>
  <c r="B2839" i="9"/>
  <c r="K2838" i="9"/>
  <c r="J2838" i="9"/>
  <c r="I2838" i="9"/>
  <c r="H2838" i="9"/>
  <c r="F2838" i="9"/>
  <c r="E2838" i="9"/>
  <c r="D2838" i="9"/>
  <c r="C2838" i="9"/>
  <c r="B2838" i="9"/>
  <c r="I2837" i="9"/>
  <c r="H2837" i="9"/>
  <c r="G2837" i="9"/>
  <c r="E2837" i="9"/>
  <c r="C2837" i="9"/>
  <c r="B2837" i="9"/>
  <c r="D2837" i="9" s="1"/>
  <c r="K2836" i="9"/>
  <c r="F2836" i="9"/>
  <c r="D2836" i="9"/>
  <c r="C2836" i="9"/>
  <c r="B2836" i="9"/>
  <c r="M2835" i="9"/>
  <c r="J2835" i="9"/>
  <c r="I2835" i="9"/>
  <c r="H2835" i="9"/>
  <c r="B2835" i="9"/>
  <c r="M2834" i="9"/>
  <c r="K2834" i="9"/>
  <c r="I2834" i="9"/>
  <c r="H2834" i="9"/>
  <c r="G2834" i="9"/>
  <c r="F2834" i="9"/>
  <c r="E2834" i="9"/>
  <c r="D2834" i="9"/>
  <c r="B2834" i="9"/>
  <c r="M2833" i="9"/>
  <c r="K2833" i="9"/>
  <c r="J2833" i="9"/>
  <c r="I2833" i="9"/>
  <c r="H2833" i="9"/>
  <c r="G2833" i="9"/>
  <c r="F2833" i="9"/>
  <c r="E2833" i="9"/>
  <c r="D2833" i="9"/>
  <c r="C2833" i="9"/>
  <c r="B2833" i="9"/>
  <c r="L2833" i="9" s="1"/>
  <c r="I2832" i="9"/>
  <c r="G2832" i="9"/>
  <c r="F2832" i="9"/>
  <c r="D2832" i="9"/>
  <c r="B2832" i="9"/>
  <c r="E2832" i="9" s="1"/>
  <c r="B2831" i="9"/>
  <c r="J2830" i="9"/>
  <c r="B2830" i="9"/>
  <c r="I2829" i="9"/>
  <c r="H2829" i="9"/>
  <c r="G2829" i="9"/>
  <c r="M2829" i="9" s="1"/>
  <c r="F2829" i="9"/>
  <c r="D2829" i="9"/>
  <c r="C2829" i="9"/>
  <c r="B2829" i="9"/>
  <c r="J2828" i="9"/>
  <c r="G2828" i="9"/>
  <c r="B2828" i="9"/>
  <c r="H2828" i="9" s="1"/>
  <c r="D2827" i="9"/>
  <c r="B2827" i="9"/>
  <c r="E2827" i="9" s="1"/>
  <c r="J2826" i="9"/>
  <c r="K2826" i="9" s="1"/>
  <c r="I2826" i="9"/>
  <c r="H2826" i="9"/>
  <c r="F2826" i="9"/>
  <c r="E2826" i="9"/>
  <c r="D2826" i="9"/>
  <c r="C2826" i="9"/>
  <c r="B2826" i="9"/>
  <c r="M2825" i="9"/>
  <c r="K2825" i="9"/>
  <c r="J2825" i="9"/>
  <c r="I2825" i="9"/>
  <c r="H2825" i="9"/>
  <c r="G2825" i="9"/>
  <c r="E2825" i="9"/>
  <c r="D2825" i="9"/>
  <c r="B2825" i="9"/>
  <c r="K2824" i="9"/>
  <c r="J2824" i="9"/>
  <c r="I2824" i="9"/>
  <c r="H2824" i="9"/>
  <c r="G2824" i="9"/>
  <c r="F2824" i="9"/>
  <c r="D2824" i="9"/>
  <c r="C2824" i="9"/>
  <c r="B2824" i="9"/>
  <c r="B2823" i="9"/>
  <c r="E2822" i="9"/>
  <c r="B2822" i="9"/>
  <c r="M2821" i="9"/>
  <c r="K2821" i="9"/>
  <c r="J2821" i="9"/>
  <c r="I2821" i="9"/>
  <c r="H2821" i="9"/>
  <c r="G2821" i="9"/>
  <c r="F2821" i="9"/>
  <c r="E2821" i="9"/>
  <c r="D2821" i="9"/>
  <c r="C2821" i="9"/>
  <c r="B2821" i="9"/>
  <c r="M2820" i="9"/>
  <c r="J2820" i="9"/>
  <c r="K2820" i="9" s="1"/>
  <c r="I2820" i="9"/>
  <c r="G2820" i="9"/>
  <c r="F2820" i="9"/>
  <c r="E2820" i="9"/>
  <c r="D2820" i="9"/>
  <c r="B2820" i="9"/>
  <c r="K2819" i="9"/>
  <c r="J2819" i="9"/>
  <c r="I2819" i="9"/>
  <c r="H2819" i="9"/>
  <c r="F2819" i="9"/>
  <c r="E2819" i="9"/>
  <c r="D2819" i="9"/>
  <c r="C2819" i="9"/>
  <c r="B2819" i="9"/>
  <c r="G2818" i="9"/>
  <c r="E2818" i="9"/>
  <c r="D2818" i="9"/>
  <c r="C2818" i="9"/>
  <c r="B2818" i="9"/>
  <c r="B2817" i="9"/>
  <c r="J2816" i="9"/>
  <c r="K2816" i="9" s="1"/>
  <c r="H2816" i="9"/>
  <c r="G2816" i="9"/>
  <c r="M2816" i="9" s="1"/>
  <c r="F2816" i="9"/>
  <c r="E2816" i="9"/>
  <c r="B2816" i="9"/>
  <c r="M2815" i="9"/>
  <c r="J2815" i="9"/>
  <c r="K2815" i="9" s="1"/>
  <c r="I2815" i="9"/>
  <c r="G2815" i="9"/>
  <c r="F2815" i="9"/>
  <c r="E2815" i="9"/>
  <c r="D2815" i="9"/>
  <c r="B2815" i="9"/>
  <c r="J2814" i="9"/>
  <c r="K2814" i="9" s="1"/>
  <c r="I2814" i="9"/>
  <c r="H2814" i="9"/>
  <c r="F2814" i="9"/>
  <c r="E2814" i="9"/>
  <c r="D2814" i="9"/>
  <c r="C2814" i="9"/>
  <c r="B2814" i="9"/>
  <c r="G2813" i="9"/>
  <c r="E2813" i="9"/>
  <c r="D2813" i="9"/>
  <c r="C2813" i="9"/>
  <c r="B2813" i="9"/>
  <c r="B2812" i="9"/>
  <c r="J2811" i="9"/>
  <c r="I2811" i="9"/>
  <c r="H2811" i="9"/>
  <c r="G2811" i="9"/>
  <c r="M2811" i="9" s="1"/>
  <c r="F2811" i="9"/>
  <c r="E2811" i="9"/>
  <c r="C2811" i="9"/>
  <c r="B2811" i="9"/>
  <c r="E2810" i="9"/>
  <c r="B2810" i="9"/>
  <c r="K2809" i="9"/>
  <c r="J2809" i="9"/>
  <c r="I2809" i="9"/>
  <c r="H2809" i="9"/>
  <c r="G2809" i="9"/>
  <c r="M2809" i="9" s="1"/>
  <c r="F2809" i="9"/>
  <c r="E2809" i="9"/>
  <c r="D2809" i="9"/>
  <c r="C2809" i="9"/>
  <c r="B2809" i="9"/>
  <c r="F2808" i="9"/>
  <c r="E2808" i="9"/>
  <c r="C2808" i="9"/>
  <c r="B2808" i="9"/>
  <c r="D2808" i="9" s="1"/>
  <c r="K2807" i="9"/>
  <c r="J2807" i="9"/>
  <c r="I2807" i="9"/>
  <c r="C2807" i="9"/>
  <c r="B2807" i="9"/>
  <c r="M2806" i="9"/>
  <c r="J2806" i="9"/>
  <c r="I2806" i="9"/>
  <c r="H2806" i="9"/>
  <c r="G2806" i="9"/>
  <c r="E2806" i="9"/>
  <c r="D2806" i="9"/>
  <c r="C2806" i="9"/>
  <c r="B2806" i="9"/>
  <c r="K2805" i="9"/>
  <c r="I2805" i="9"/>
  <c r="G2805" i="9"/>
  <c r="F2805" i="9"/>
  <c r="D2805" i="9"/>
  <c r="C2805" i="9"/>
  <c r="B2805" i="9"/>
  <c r="G2804" i="9"/>
  <c r="B2804" i="9"/>
  <c r="J2803" i="9"/>
  <c r="D2803" i="9"/>
  <c r="B2803" i="9"/>
  <c r="J2802" i="9"/>
  <c r="K2802" i="9" s="1"/>
  <c r="I2802" i="9"/>
  <c r="H2802" i="9"/>
  <c r="F2802" i="9"/>
  <c r="E2802" i="9"/>
  <c r="D2802" i="9"/>
  <c r="B2802" i="9"/>
  <c r="K2801" i="9"/>
  <c r="J2801" i="9"/>
  <c r="I2801" i="9"/>
  <c r="H2801" i="9"/>
  <c r="G2801" i="9"/>
  <c r="M2801" i="9" s="1"/>
  <c r="E2801" i="9"/>
  <c r="D2801" i="9"/>
  <c r="C2801" i="9"/>
  <c r="B2801" i="9"/>
  <c r="D2800" i="9"/>
  <c r="B2800" i="9"/>
  <c r="H2800" i="9" s="1"/>
  <c r="H2799" i="9"/>
  <c r="G2799" i="9"/>
  <c r="F2799" i="9"/>
  <c r="E2799" i="9"/>
  <c r="C2799" i="9"/>
  <c r="B2799" i="9"/>
  <c r="B2798" i="9"/>
  <c r="M2797" i="9"/>
  <c r="K2797" i="9"/>
  <c r="J2797" i="9"/>
  <c r="I2797" i="9"/>
  <c r="H2797" i="9"/>
  <c r="G2797" i="9"/>
  <c r="F2797" i="9"/>
  <c r="E2797" i="9"/>
  <c r="D2797" i="9"/>
  <c r="C2797" i="9"/>
  <c r="B2797" i="9"/>
  <c r="J2796" i="9"/>
  <c r="K2796" i="9" s="1"/>
  <c r="I2796" i="9"/>
  <c r="H2796" i="9"/>
  <c r="C2796" i="9"/>
  <c r="B2796" i="9"/>
  <c r="J2795" i="9"/>
  <c r="K2795" i="9" s="1"/>
  <c r="I2795" i="9"/>
  <c r="H2795" i="9"/>
  <c r="G2795" i="9"/>
  <c r="F2795" i="9"/>
  <c r="E2795" i="9"/>
  <c r="D2795" i="9"/>
  <c r="B2795" i="9"/>
  <c r="J2794" i="9"/>
  <c r="I2794" i="9"/>
  <c r="H2794" i="9"/>
  <c r="G2794" i="9"/>
  <c r="M2794" i="9" s="1"/>
  <c r="F2794" i="9"/>
  <c r="E2794" i="9"/>
  <c r="D2794" i="9"/>
  <c r="C2794" i="9"/>
  <c r="B2794" i="9"/>
  <c r="D2793" i="9"/>
  <c r="C2793" i="9"/>
  <c r="B2793" i="9"/>
  <c r="G2792" i="9"/>
  <c r="E2792" i="9"/>
  <c r="C2792" i="9"/>
  <c r="B2792" i="9"/>
  <c r="F2792" i="9" s="1"/>
  <c r="D2791" i="9"/>
  <c r="B2791" i="9"/>
  <c r="J2790" i="9"/>
  <c r="C2790" i="9"/>
  <c r="B2790" i="9"/>
  <c r="K2790" i="9" s="1"/>
  <c r="K2789" i="9"/>
  <c r="J2789" i="9"/>
  <c r="I2789" i="9"/>
  <c r="H2789" i="9"/>
  <c r="G2789" i="9"/>
  <c r="M2789" i="9" s="1"/>
  <c r="E2789" i="9"/>
  <c r="D2789" i="9"/>
  <c r="B2789" i="9"/>
  <c r="M2788" i="9"/>
  <c r="K2788" i="9"/>
  <c r="J2788" i="9"/>
  <c r="I2788" i="9"/>
  <c r="H2788" i="9"/>
  <c r="G2788" i="9"/>
  <c r="F2788" i="9"/>
  <c r="D2788" i="9"/>
  <c r="C2788" i="9"/>
  <c r="B2788" i="9"/>
  <c r="J2787" i="9"/>
  <c r="I2787" i="9"/>
  <c r="H2787" i="9"/>
  <c r="G2787" i="9"/>
  <c r="F2787" i="9"/>
  <c r="E2787" i="9"/>
  <c r="C2787" i="9"/>
  <c r="B2787" i="9"/>
  <c r="H2786" i="9"/>
  <c r="G2786" i="9"/>
  <c r="F2786" i="9"/>
  <c r="E2786" i="9"/>
  <c r="B2786" i="9"/>
  <c r="M2785" i="9"/>
  <c r="K2785" i="9"/>
  <c r="J2785" i="9"/>
  <c r="I2785" i="9"/>
  <c r="H2785" i="9"/>
  <c r="G2785" i="9"/>
  <c r="F2785" i="9"/>
  <c r="E2785" i="9"/>
  <c r="D2785" i="9"/>
  <c r="C2785" i="9"/>
  <c r="B2785" i="9"/>
  <c r="J2784" i="9"/>
  <c r="K2784" i="9" s="1"/>
  <c r="E2784" i="9"/>
  <c r="D2784" i="9"/>
  <c r="C2784" i="9"/>
  <c r="B2784" i="9"/>
  <c r="B2783" i="9"/>
  <c r="M2782" i="9"/>
  <c r="J2782" i="9"/>
  <c r="I2782" i="9"/>
  <c r="H2782" i="9"/>
  <c r="G2782" i="9"/>
  <c r="F2782" i="9"/>
  <c r="E2782" i="9"/>
  <c r="D2782" i="9"/>
  <c r="B2782" i="9"/>
  <c r="M2781" i="9"/>
  <c r="I2781" i="9"/>
  <c r="H2781" i="9"/>
  <c r="G2781" i="9"/>
  <c r="F2781" i="9"/>
  <c r="E2781" i="9"/>
  <c r="D2781" i="9"/>
  <c r="C2781" i="9"/>
  <c r="B2781" i="9"/>
  <c r="J2780" i="9"/>
  <c r="H2780" i="9"/>
  <c r="G2780" i="9"/>
  <c r="E2780" i="9"/>
  <c r="D2780" i="9"/>
  <c r="C2780" i="9"/>
  <c r="B2780" i="9"/>
  <c r="F2780" i="9" s="1"/>
  <c r="D2779" i="9"/>
  <c r="C2779" i="9"/>
  <c r="B2779" i="9"/>
  <c r="E2778" i="9"/>
  <c r="D2778" i="9"/>
  <c r="C2778" i="9"/>
  <c r="B2778" i="9"/>
  <c r="B2777" i="9"/>
  <c r="K2776" i="9"/>
  <c r="J2776" i="9"/>
  <c r="I2776" i="9"/>
  <c r="H2776" i="9"/>
  <c r="G2776" i="9"/>
  <c r="M2776" i="9" s="1"/>
  <c r="F2776" i="9"/>
  <c r="D2776" i="9"/>
  <c r="B2776" i="9"/>
  <c r="M2775" i="9"/>
  <c r="K2775" i="9"/>
  <c r="J2775" i="9"/>
  <c r="I2775" i="9"/>
  <c r="H2775" i="9"/>
  <c r="G2775" i="9"/>
  <c r="F2775" i="9"/>
  <c r="E2775" i="9"/>
  <c r="C2775" i="9"/>
  <c r="B2775" i="9"/>
  <c r="I2774" i="9"/>
  <c r="H2774" i="9"/>
  <c r="G2774" i="9"/>
  <c r="F2774" i="9"/>
  <c r="D2774" i="9"/>
  <c r="B2774" i="9"/>
  <c r="J2774" i="9" s="1"/>
  <c r="K2773" i="9"/>
  <c r="J2773" i="9"/>
  <c r="I2773" i="9"/>
  <c r="H2773" i="9"/>
  <c r="G2773" i="9"/>
  <c r="M2773" i="9" s="1"/>
  <c r="F2773" i="9"/>
  <c r="E2773" i="9"/>
  <c r="D2773" i="9"/>
  <c r="C2773" i="9"/>
  <c r="B2773" i="9"/>
  <c r="B2772" i="9"/>
  <c r="K2771" i="9"/>
  <c r="J2771" i="9"/>
  <c r="E2771" i="9"/>
  <c r="D2771" i="9"/>
  <c r="C2771" i="9"/>
  <c r="B2771" i="9"/>
  <c r="I2771" i="9" s="1"/>
  <c r="B2770" i="9"/>
  <c r="I2769" i="9"/>
  <c r="H2769" i="9"/>
  <c r="G2769" i="9"/>
  <c r="M2769" i="9" s="1"/>
  <c r="F2769" i="9"/>
  <c r="E2769" i="9"/>
  <c r="D2769" i="9"/>
  <c r="B2769" i="9"/>
  <c r="J2768" i="9"/>
  <c r="K2768" i="9" s="1"/>
  <c r="H2768" i="9"/>
  <c r="G2768" i="9"/>
  <c r="M2768" i="9" s="1"/>
  <c r="F2768" i="9"/>
  <c r="E2768" i="9"/>
  <c r="D2768" i="9"/>
  <c r="C2768" i="9"/>
  <c r="B2768" i="9"/>
  <c r="I2767" i="9"/>
  <c r="G2767" i="9"/>
  <c r="F2767" i="9"/>
  <c r="E2767" i="9"/>
  <c r="C2767" i="9"/>
  <c r="B2767" i="9"/>
  <c r="J2767" i="9" s="1"/>
  <c r="B2766" i="9"/>
  <c r="E2765" i="9"/>
  <c r="D2765" i="9"/>
  <c r="C2765" i="9"/>
  <c r="B2765" i="9"/>
  <c r="J2765" i="9" s="1"/>
  <c r="K2765" i="9" s="1"/>
  <c r="B2764" i="9"/>
  <c r="K2763" i="9"/>
  <c r="J2763" i="9"/>
  <c r="I2763" i="9"/>
  <c r="H2763" i="9"/>
  <c r="G2763" i="9"/>
  <c r="M2763" i="9" s="1"/>
  <c r="F2763" i="9"/>
  <c r="E2763" i="9"/>
  <c r="B2763" i="9"/>
  <c r="M2762" i="9"/>
  <c r="J2762" i="9"/>
  <c r="K2762" i="9" s="1"/>
  <c r="I2762" i="9"/>
  <c r="H2762" i="9"/>
  <c r="G2762" i="9"/>
  <c r="F2762" i="9"/>
  <c r="E2762" i="9"/>
  <c r="D2762" i="9"/>
  <c r="B2762" i="9"/>
  <c r="J2761" i="9"/>
  <c r="K2761" i="9" s="1"/>
  <c r="I2761" i="9"/>
  <c r="H2761" i="9"/>
  <c r="G2761" i="9"/>
  <c r="M2761" i="9" s="1"/>
  <c r="F2761" i="9"/>
  <c r="E2761" i="9"/>
  <c r="D2761" i="9"/>
  <c r="C2761" i="9"/>
  <c r="B2761" i="9"/>
  <c r="B2760" i="9"/>
  <c r="E2760" i="9" s="1"/>
  <c r="G2759" i="9"/>
  <c r="F2759" i="9"/>
  <c r="E2759" i="9"/>
  <c r="D2759" i="9"/>
  <c r="C2759" i="9"/>
  <c r="B2759" i="9"/>
  <c r="J2758" i="9"/>
  <c r="I2758" i="9"/>
  <c r="B2758" i="9"/>
  <c r="E2758" i="9" s="1"/>
  <c r="B2757" i="9"/>
  <c r="M2756" i="9"/>
  <c r="K2756" i="9"/>
  <c r="J2756" i="9"/>
  <c r="H2756" i="9"/>
  <c r="G2756" i="9"/>
  <c r="F2756" i="9"/>
  <c r="E2756" i="9"/>
  <c r="D2756" i="9"/>
  <c r="B2756" i="9"/>
  <c r="J2755" i="9"/>
  <c r="K2755" i="9" s="1"/>
  <c r="I2755" i="9"/>
  <c r="G2755" i="9"/>
  <c r="M2755" i="9" s="1"/>
  <c r="F2755" i="9"/>
  <c r="E2755" i="9"/>
  <c r="D2755" i="9"/>
  <c r="C2755" i="9"/>
  <c r="B2755" i="9"/>
  <c r="E2754" i="9"/>
  <c r="D2754" i="9"/>
  <c r="C2754" i="9"/>
  <c r="B2754" i="9"/>
  <c r="H2753" i="9"/>
  <c r="G2753" i="9"/>
  <c r="E2753" i="9"/>
  <c r="D2753" i="9"/>
  <c r="C2753" i="9"/>
  <c r="B2753" i="9"/>
  <c r="M2753" i="9" s="1"/>
  <c r="J2752" i="9"/>
  <c r="K2752" i="9" s="1"/>
  <c r="F2752" i="9"/>
  <c r="D2752" i="9"/>
  <c r="B2752" i="9"/>
  <c r="B2751" i="9"/>
  <c r="M2750" i="9"/>
  <c r="J2750" i="9"/>
  <c r="K2750" i="9" s="1"/>
  <c r="I2750" i="9"/>
  <c r="H2750" i="9"/>
  <c r="G2750" i="9"/>
  <c r="F2750" i="9"/>
  <c r="E2750" i="9"/>
  <c r="B2750" i="9"/>
  <c r="J2749" i="9"/>
  <c r="K2749" i="9" s="1"/>
  <c r="I2749" i="9"/>
  <c r="H2749" i="9"/>
  <c r="G2749" i="9"/>
  <c r="M2749" i="9" s="1"/>
  <c r="F2749" i="9"/>
  <c r="E2749" i="9"/>
  <c r="D2749" i="9"/>
  <c r="C2749" i="9"/>
  <c r="B2749" i="9"/>
  <c r="K2748" i="9"/>
  <c r="J2748" i="9"/>
  <c r="I2748" i="9"/>
  <c r="H2748" i="9"/>
  <c r="G2748" i="9"/>
  <c r="F2748" i="9"/>
  <c r="E2748" i="9"/>
  <c r="D2748" i="9"/>
  <c r="C2748" i="9"/>
  <c r="B2748" i="9"/>
  <c r="B2747" i="9"/>
  <c r="M2746" i="9"/>
  <c r="F2746" i="9"/>
  <c r="E2746" i="9"/>
  <c r="D2746" i="9"/>
  <c r="B2746" i="9"/>
  <c r="G2746" i="9" s="1"/>
  <c r="I2745" i="9"/>
  <c r="E2745" i="9"/>
  <c r="D2745" i="9"/>
  <c r="C2745" i="9"/>
  <c r="B2745" i="9"/>
  <c r="M2744" i="9"/>
  <c r="K2744" i="9"/>
  <c r="J2744" i="9"/>
  <c r="H2744" i="9"/>
  <c r="G2744" i="9"/>
  <c r="C2744" i="9"/>
  <c r="B2744" i="9"/>
  <c r="M2743" i="9"/>
  <c r="J2743" i="9"/>
  <c r="K2743" i="9" s="1"/>
  <c r="I2743" i="9"/>
  <c r="G2743" i="9"/>
  <c r="F2743" i="9"/>
  <c r="E2743" i="9"/>
  <c r="D2743" i="9"/>
  <c r="B2743" i="9"/>
  <c r="K2742" i="9"/>
  <c r="J2742" i="9"/>
  <c r="I2742" i="9"/>
  <c r="H2742" i="9"/>
  <c r="F2742" i="9"/>
  <c r="E2742" i="9"/>
  <c r="D2742" i="9"/>
  <c r="C2742" i="9"/>
  <c r="B2742" i="9"/>
  <c r="D2741" i="9"/>
  <c r="C2741" i="9"/>
  <c r="B2741" i="9"/>
  <c r="M2740" i="9"/>
  <c r="G2740" i="9"/>
  <c r="F2740" i="9"/>
  <c r="D2740" i="9"/>
  <c r="B2740" i="9"/>
  <c r="H2740" i="9" s="1"/>
  <c r="J2739" i="9"/>
  <c r="F2739" i="9"/>
  <c r="E2739" i="9"/>
  <c r="C2739" i="9"/>
  <c r="B2739" i="9"/>
  <c r="M2738" i="9"/>
  <c r="K2738" i="9"/>
  <c r="J2738" i="9"/>
  <c r="I2738" i="9"/>
  <c r="H2738" i="9"/>
  <c r="D2738" i="9"/>
  <c r="B2738" i="9"/>
  <c r="J2737" i="9"/>
  <c r="K2737" i="9" s="1"/>
  <c r="I2737" i="9"/>
  <c r="H2737" i="9"/>
  <c r="G2737" i="9"/>
  <c r="M2737" i="9" s="1"/>
  <c r="F2737" i="9"/>
  <c r="E2737" i="9"/>
  <c r="D2737" i="9"/>
  <c r="C2737" i="9"/>
  <c r="B2737" i="9"/>
  <c r="J2736" i="9"/>
  <c r="K2736" i="9" s="1"/>
  <c r="I2736" i="9"/>
  <c r="H2736" i="9"/>
  <c r="G2736" i="9"/>
  <c r="M2736" i="9" s="1"/>
  <c r="F2736" i="9"/>
  <c r="E2736" i="9"/>
  <c r="D2736" i="9"/>
  <c r="B2736" i="9"/>
  <c r="K2735" i="9"/>
  <c r="J2735" i="9"/>
  <c r="I2735" i="9"/>
  <c r="H2735" i="9"/>
  <c r="G2735" i="9"/>
  <c r="F2735" i="9"/>
  <c r="E2735" i="9"/>
  <c r="D2735" i="9"/>
  <c r="C2735" i="9"/>
  <c r="B2735" i="9"/>
  <c r="D2734" i="9"/>
  <c r="C2734" i="9"/>
  <c r="B2734" i="9"/>
  <c r="F2733" i="9"/>
  <c r="E2733" i="9"/>
  <c r="D2733" i="9"/>
  <c r="B2733" i="9"/>
  <c r="G2733" i="9" s="1"/>
  <c r="M2733" i="9" s="1"/>
  <c r="J2732" i="9"/>
  <c r="E2732" i="9"/>
  <c r="D2732" i="9"/>
  <c r="C2732" i="9"/>
  <c r="B2732" i="9"/>
  <c r="M2731" i="9"/>
  <c r="K2731" i="9"/>
  <c r="J2731" i="9"/>
  <c r="I2731" i="9"/>
  <c r="G2731" i="9"/>
  <c r="C2731" i="9"/>
  <c r="B2731" i="9"/>
  <c r="J2730" i="9"/>
  <c r="K2730" i="9" s="1"/>
  <c r="I2730" i="9"/>
  <c r="H2730" i="9"/>
  <c r="F2730" i="9"/>
  <c r="E2730" i="9"/>
  <c r="D2730" i="9"/>
  <c r="B2730" i="9"/>
  <c r="K2729" i="9"/>
  <c r="J2729" i="9"/>
  <c r="I2729" i="9"/>
  <c r="H2729" i="9"/>
  <c r="G2729" i="9"/>
  <c r="M2729" i="9" s="1"/>
  <c r="E2729" i="9"/>
  <c r="D2729" i="9"/>
  <c r="C2729" i="9"/>
  <c r="B2729" i="9"/>
  <c r="B2728" i="9"/>
  <c r="D2728" i="9" s="1"/>
  <c r="G2727" i="9"/>
  <c r="M2727" i="9" s="1"/>
  <c r="F2727" i="9"/>
  <c r="B2727" i="9"/>
  <c r="H2727" i="9" s="1"/>
  <c r="J2726" i="9"/>
  <c r="F2726" i="9"/>
  <c r="E2726" i="9"/>
  <c r="D2726" i="9"/>
  <c r="B2726" i="9"/>
  <c r="M2725" i="9"/>
  <c r="K2725" i="9"/>
  <c r="J2725" i="9"/>
  <c r="I2725" i="9"/>
  <c r="H2725" i="9"/>
  <c r="G2725" i="9"/>
  <c r="F2725" i="9"/>
  <c r="E2725" i="9"/>
  <c r="D2725" i="9"/>
  <c r="C2725" i="9"/>
  <c r="B2725" i="9"/>
  <c r="K2724" i="9"/>
  <c r="J2724" i="9"/>
  <c r="I2724" i="9"/>
  <c r="H2724" i="9"/>
  <c r="G2724" i="9"/>
  <c r="M2724" i="9" s="1"/>
  <c r="C2724" i="9"/>
  <c r="B2724" i="9"/>
  <c r="J2723" i="9"/>
  <c r="K2723" i="9" s="1"/>
  <c r="I2723" i="9"/>
  <c r="H2723" i="9"/>
  <c r="G2723" i="9"/>
  <c r="F2723" i="9"/>
  <c r="E2723" i="9"/>
  <c r="D2723" i="9"/>
  <c r="B2723" i="9"/>
  <c r="J2722" i="9"/>
  <c r="I2722" i="9"/>
  <c r="H2722" i="9"/>
  <c r="G2722" i="9"/>
  <c r="M2722" i="9" s="1"/>
  <c r="F2722" i="9"/>
  <c r="E2722" i="9"/>
  <c r="D2722" i="9"/>
  <c r="C2722" i="9"/>
  <c r="B2722" i="9"/>
  <c r="B2721" i="9"/>
  <c r="D2721" i="9" s="1"/>
  <c r="M2720" i="9"/>
  <c r="F2720" i="9"/>
  <c r="E2720" i="9"/>
  <c r="B2720" i="9"/>
  <c r="G2720" i="9" s="1"/>
  <c r="J2719" i="9"/>
  <c r="E2719" i="9"/>
  <c r="D2719" i="9"/>
  <c r="C2719" i="9"/>
  <c r="B2719" i="9"/>
  <c r="K2718" i="9"/>
  <c r="J2718" i="9"/>
  <c r="I2718" i="9"/>
  <c r="H2718" i="9"/>
  <c r="C2718" i="9"/>
  <c r="B2718" i="9"/>
  <c r="M2717" i="9"/>
  <c r="K2717" i="9"/>
  <c r="J2717" i="9"/>
  <c r="I2717" i="9"/>
  <c r="H2717" i="9"/>
  <c r="G2717" i="9"/>
  <c r="E2717" i="9"/>
  <c r="D2717" i="9"/>
  <c r="B2717" i="9"/>
  <c r="K2716" i="9"/>
  <c r="J2716" i="9"/>
  <c r="I2716" i="9"/>
  <c r="H2716" i="9"/>
  <c r="G2716" i="9"/>
  <c r="M2716" i="9" s="1"/>
  <c r="F2716" i="9"/>
  <c r="D2716" i="9"/>
  <c r="C2716" i="9"/>
  <c r="B2716" i="9"/>
  <c r="B2715" i="9"/>
  <c r="E2715" i="9" s="1"/>
  <c r="M2714" i="9"/>
  <c r="G2714" i="9"/>
  <c r="B2714" i="9"/>
  <c r="H2714" i="9" s="1"/>
  <c r="M2713" i="9"/>
  <c r="J2713" i="9"/>
  <c r="K2713" i="9" s="1"/>
  <c r="I2713" i="9"/>
  <c r="H2713" i="9"/>
  <c r="G2713" i="9"/>
  <c r="F2713" i="9"/>
  <c r="E2713" i="9"/>
  <c r="D2713" i="9"/>
  <c r="C2713" i="9"/>
  <c r="B2713" i="9"/>
  <c r="I2712" i="9"/>
  <c r="E2712" i="9"/>
  <c r="D2712" i="9"/>
  <c r="C2712" i="9"/>
  <c r="B2712" i="9"/>
  <c r="K2711" i="9"/>
  <c r="J2711" i="9"/>
  <c r="I2711" i="9"/>
  <c r="H2711" i="9"/>
  <c r="G2711" i="9"/>
  <c r="C2711" i="9"/>
  <c r="B2711" i="9"/>
  <c r="M2710" i="9"/>
  <c r="J2710" i="9"/>
  <c r="I2710" i="9"/>
  <c r="H2710" i="9"/>
  <c r="G2710" i="9"/>
  <c r="F2710" i="9"/>
  <c r="E2710" i="9"/>
  <c r="D2710" i="9"/>
  <c r="B2710" i="9"/>
  <c r="I2709" i="9"/>
  <c r="H2709" i="9"/>
  <c r="G2709" i="9"/>
  <c r="M2709" i="9" s="1"/>
  <c r="F2709" i="9"/>
  <c r="E2709" i="9"/>
  <c r="D2709" i="9"/>
  <c r="C2709" i="9"/>
  <c r="B2709" i="9"/>
  <c r="D2708" i="9"/>
  <c r="C2708" i="9"/>
  <c r="B2708" i="9"/>
  <c r="F2707" i="9"/>
  <c r="B2707" i="9"/>
  <c r="G2707" i="9" s="1"/>
  <c r="M2707" i="9" s="1"/>
  <c r="J2706" i="9"/>
  <c r="E2706" i="9"/>
  <c r="D2706" i="9"/>
  <c r="C2706" i="9"/>
  <c r="B2706" i="9"/>
  <c r="K2705" i="9"/>
  <c r="J2705" i="9"/>
  <c r="I2705" i="9"/>
  <c r="H2705" i="9"/>
  <c r="C2705" i="9"/>
  <c r="B2705" i="9"/>
  <c r="J2704" i="9"/>
  <c r="K2704" i="9" s="1"/>
  <c r="I2704" i="9"/>
  <c r="H2704" i="9"/>
  <c r="G2704" i="9"/>
  <c r="M2704" i="9" s="1"/>
  <c r="F2704" i="9"/>
  <c r="D2704" i="9"/>
  <c r="B2704" i="9"/>
  <c r="I2703" i="9"/>
  <c r="H2703" i="9"/>
  <c r="G2703" i="9"/>
  <c r="M2703" i="9" s="1"/>
  <c r="F2703" i="9"/>
  <c r="C2703" i="9"/>
  <c r="B2703" i="9"/>
  <c r="B2702" i="9"/>
  <c r="M2701" i="9"/>
  <c r="K2701" i="9"/>
  <c r="J2701" i="9"/>
  <c r="I2701" i="9"/>
  <c r="H2701" i="9"/>
  <c r="G2701" i="9"/>
  <c r="F2701" i="9"/>
  <c r="E2701" i="9"/>
  <c r="D2701" i="9"/>
  <c r="C2701" i="9"/>
  <c r="B2701" i="9"/>
  <c r="M2700" i="9"/>
  <c r="K2700" i="9"/>
  <c r="G2700" i="9"/>
  <c r="C2700" i="9"/>
  <c r="B2700" i="9"/>
  <c r="J2700" i="9" s="1"/>
  <c r="J2699" i="9"/>
  <c r="I2699" i="9"/>
  <c r="H2699" i="9"/>
  <c r="E2699" i="9"/>
  <c r="C2699" i="9"/>
  <c r="B2699" i="9"/>
  <c r="K2699" i="9" s="1"/>
  <c r="B2698" i="9"/>
  <c r="M2697" i="9"/>
  <c r="I2697" i="9"/>
  <c r="H2697" i="9"/>
  <c r="G2697" i="9"/>
  <c r="F2697" i="9"/>
  <c r="E2697" i="9"/>
  <c r="D2697" i="9"/>
  <c r="B2697" i="9"/>
  <c r="M2696" i="9"/>
  <c r="J2696" i="9"/>
  <c r="K2696" i="9" s="1"/>
  <c r="H2696" i="9"/>
  <c r="F2696" i="9"/>
  <c r="B2696" i="9"/>
  <c r="G2696" i="9" s="1"/>
  <c r="D2695" i="9"/>
  <c r="B2695" i="9"/>
  <c r="G2695" i="9" s="1"/>
  <c r="B2694" i="9"/>
  <c r="M2693" i="9"/>
  <c r="K2693" i="9"/>
  <c r="I2693" i="9"/>
  <c r="B2693" i="9"/>
  <c r="J2693" i="9" s="1"/>
  <c r="B2692" i="9"/>
  <c r="J2692" i="9" s="1"/>
  <c r="M2691" i="9"/>
  <c r="K2691" i="9"/>
  <c r="J2691" i="9"/>
  <c r="I2691" i="9"/>
  <c r="H2691" i="9"/>
  <c r="G2691" i="9"/>
  <c r="F2691" i="9"/>
  <c r="E2691" i="9"/>
  <c r="B2691" i="9"/>
  <c r="B2690" i="9"/>
  <c r="J2689" i="9"/>
  <c r="K2689" i="9" s="1"/>
  <c r="I2689" i="9"/>
  <c r="H2689" i="9"/>
  <c r="G2689" i="9"/>
  <c r="M2689" i="9" s="1"/>
  <c r="F2689" i="9"/>
  <c r="E2689" i="9"/>
  <c r="D2689" i="9"/>
  <c r="C2689" i="9"/>
  <c r="B2689" i="9"/>
  <c r="H2688" i="9"/>
  <c r="G2688" i="9"/>
  <c r="F2688" i="9"/>
  <c r="E2688" i="9"/>
  <c r="C2688" i="9"/>
  <c r="B2688" i="9"/>
  <c r="M2688" i="9" s="1"/>
  <c r="B2687" i="9"/>
  <c r="I2686" i="9"/>
  <c r="H2686" i="9"/>
  <c r="C2686" i="9"/>
  <c r="B2686" i="9"/>
  <c r="J2686" i="9" s="1"/>
  <c r="I2685" i="9"/>
  <c r="H2685" i="9"/>
  <c r="G2685" i="9"/>
  <c r="C2685" i="9"/>
  <c r="B2685" i="9"/>
  <c r="M2685" i="9" s="1"/>
  <c r="M2684" i="9"/>
  <c r="J2684" i="9"/>
  <c r="K2684" i="9" s="1"/>
  <c r="H2684" i="9"/>
  <c r="G2684" i="9"/>
  <c r="F2684" i="9"/>
  <c r="E2684" i="9"/>
  <c r="D2684" i="9"/>
  <c r="B2684" i="9"/>
  <c r="B2683" i="9"/>
  <c r="J2682" i="9"/>
  <c r="I2682" i="9"/>
  <c r="F2682" i="9"/>
  <c r="B2682" i="9"/>
  <c r="H2682" i="9" s="1"/>
  <c r="D2681" i="9"/>
  <c r="B2681" i="9"/>
  <c r="H2681" i="9" s="1"/>
  <c r="B2680" i="9"/>
  <c r="K2679" i="9"/>
  <c r="I2679" i="9"/>
  <c r="B2679" i="9"/>
  <c r="J2679" i="9" s="1"/>
  <c r="J2678" i="9"/>
  <c r="K2678" i="9" s="1"/>
  <c r="I2678" i="9"/>
  <c r="H2678" i="9"/>
  <c r="G2678" i="9"/>
  <c r="M2678" i="9" s="1"/>
  <c r="F2678" i="9"/>
  <c r="E2678" i="9"/>
  <c r="B2678" i="9"/>
  <c r="J2677" i="9"/>
  <c r="K2677" i="9" s="1"/>
  <c r="I2677" i="9"/>
  <c r="H2677" i="9"/>
  <c r="G2677" i="9"/>
  <c r="M2677" i="9" s="1"/>
  <c r="F2677" i="9"/>
  <c r="E2677" i="9"/>
  <c r="D2677" i="9"/>
  <c r="C2677" i="9"/>
  <c r="B2677" i="9"/>
  <c r="E2676" i="9"/>
  <c r="B2676" i="9"/>
  <c r="I2675" i="9"/>
  <c r="H2675" i="9"/>
  <c r="G2675" i="9"/>
  <c r="F2675" i="9"/>
  <c r="E2675" i="9"/>
  <c r="D2675" i="9"/>
  <c r="C2675" i="9"/>
  <c r="B2675" i="9"/>
  <c r="M2674" i="9"/>
  <c r="J2674" i="9"/>
  <c r="G2674" i="9"/>
  <c r="F2674" i="9"/>
  <c r="D2674" i="9"/>
  <c r="C2674" i="9"/>
  <c r="B2674" i="9"/>
  <c r="E2674" i="9" s="1"/>
  <c r="E2673" i="9"/>
  <c r="D2673" i="9"/>
  <c r="B2673" i="9"/>
  <c r="C2673" i="9" s="1"/>
  <c r="K2672" i="9"/>
  <c r="J2672" i="9"/>
  <c r="H2672" i="9"/>
  <c r="G2672" i="9"/>
  <c r="M2672" i="9" s="1"/>
  <c r="F2672" i="9"/>
  <c r="C2672" i="9"/>
  <c r="B2672" i="9"/>
  <c r="M2671" i="9"/>
  <c r="K2671" i="9"/>
  <c r="J2671" i="9"/>
  <c r="I2671" i="9"/>
  <c r="G2671" i="9"/>
  <c r="F2671" i="9"/>
  <c r="E2671" i="9"/>
  <c r="D2671" i="9"/>
  <c r="B2671" i="9"/>
  <c r="I2670" i="9"/>
  <c r="H2670" i="9"/>
  <c r="F2670" i="9"/>
  <c r="E2670" i="9"/>
  <c r="C2670" i="9"/>
  <c r="B2670" i="9"/>
  <c r="B2669" i="9"/>
  <c r="D2669" i="9" s="1"/>
  <c r="H2668" i="9"/>
  <c r="C2668" i="9"/>
  <c r="B2668" i="9"/>
  <c r="J2667" i="9"/>
  <c r="K2667" i="9" s="1"/>
  <c r="I2667" i="9"/>
  <c r="F2667" i="9"/>
  <c r="C2667" i="9"/>
  <c r="B2667" i="9"/>
  <c r="B2666" i="9"/>
  <c r="M2665" i="9"/>
  <c r="J2665" i="9"/>
  <c r="K2665" i="9" s="1"/>
  <c r="I2665" i="9"/>
  <c r="H2665" i="9"/>
  <c r="G2665" i="9"/>
  <c r="F2665" i="9"/>
  <c r="E2665" i="9"/>
  <c r="D2665" i="9"/>
  <c r="C2665" i="9"/>
  <c r="B2665" i="9"/>
  <c r="M2664" i="9"/>
  <c r="K2664" i="9"/>
  <c r="J2664" i="9"/>
  <c r="I2664" i="9"/>
  <c r="H2664" i="9"/>
  <c r="G2664" i="9"/>
  <c r="F2664" i="9"/>
  <c r="E2664" i="9"/>
  <c r="D2664" i="9"/>
  <c r="B2664" i="9"/>
  <c r="K2663" i="9"/>
  <c r="J2663" i="9"/>
  <c r="I2663" i="9"/>
  <c r="H2663" i="9"/>
  <c r="F2663" i="9"/>
  <c r="B2663" i="9"/>
  <c r="G2663" i="9" s="1"/>
  <c r="B2662" i="9"/>
  <c r="F2662" i="9" s="1"/>
  <c r="C2661" i="9"/>
  <c r="B2661" i="9"/>
  <c r="H2660" i="9"/>
  <c r="B2660" i="9"/>
  <c r="J2660" i="9" s="1"/>
  <c r="K2660" i="9" s="1"/>
  <c r="B2659" i="9"/>
  <c r="K2658" i="9"/>
  <c r="J2658" i="9"/>
  <c r="I2658" i="9"/>
  <c r="H2658" i="9"/>
  <c r="F2658" i="9"/>
  <c r="E2658" i="9"/>
  <c r="D2658" i="9"/>
  <c r="B2658" i="9"/>
  <c r="J2657" i="9"/>
  <c r="B2657" i="9"/>
  <c r="J2656" i="9"/>
  <c r="I2656" i="9"/>
  <c r="H2656" i="9"/>
  <c r="F2656" i="9"/>
  <c r="D2656" i="9"/>
  <c r="C2656" i="9"/>
  <c r="B2656" i="9"/>
  <c r="G2656" i="9" s="1"/>
  <c r="G2655" i="9"/>
  <c r="M2655" i="9" s="1"/>
  <c r="F2655" i="9"/>
  <c r="E2655" i="9"/>
  <c r="C2655" i="9"/>
  <c r="B2655" i="9"/>
  <c r="B2654" i="9"/>
  <c r="M2653" i="9"/>
  <c r="J2653" i="9"/>
  <c r="K2653" i="9" s="1"/>
  <c r="I2653" i="9"/>
  <c r="H2653" i="9"/>
  <c r="G2653" i="9"/>
  <c r="F2653" i="9"/>
  <c r="E2653" i="9"/>
  <c r="D2653" i="9"/>
  <c r="C2653" i="9"/>
  <c r="B2653" i="9"/>
  <c r="M2652" i="9"/>
  <c r="K2652" i="9"/>
  <c r="J2652" i="9"/>
  <c r="I2652" i="9"/>
  <c r="G2652" i="9"/>
  <c r="F2652" i="9"/>
  <c r="C2652" i="9"/>
  <c r="B2652" i="9"/>
  <c r="H2652" i="9" s="1"/>
  <c r="K2651" i="9"/>
  <c r="J2651" i="9"/>
  <c r="I2651" i="9"/>
  <c r="H2651" i="9"/>
  <c r="G2651" i="9"/>
  <c r="F2651" i="9"/>
  <c r="E2651" i="9"/>
  <c r="D2651" i="9"/>
  <c r="B2651" i="9"/>
  <c r="B2650" i="9"/>
  <c r="I2649" i="9"/>
  <c r="H2649" i="9"/>
  <c r="G2649" i="9"/>
  <c r="F2649" i="9"/>
  <c r="E2649" i="9"/>
  <c r="D2649" i="9"/>
  <c r="C2649" i="9"/>
  <c r="B2649" i="9"/>
  <c r="M2648" i="9"/>
  <c r="G2648" i="9"/>
  <c r="F2648" i="9"/>
  <c r="D2648" i="9"/>
  <c r="C2648" i="9"/>
  <c r="B2648" i="9"/>
  <c r="E2648" i="9" s="1"/>
  <c r="B2647" i="9"/>
  <c r="K2646" i="9"/>
  <c r="J2646" i="9"/>
  <c r="I2646" i="9"/>
  <c r="H2646" i="9"/>
  <c r="F2646" i="9"/>
  <c r="C2646" i="9"/>
  <c r="B2646" i="9"/>
  <c r="J2645" i="9"/>
  <c r="K2645" i="9" s="1"/>
  <c r="I2645" i="9"/>
  <c r="H2645" i="9"/>
  <c r="G2645" i="9"/>
  <c r="M2645" i="9" s="1"/>
  <c r="E2645" i="9"/>
  <c r="D2645" i="9"/>
  <c r="B2645" i="9"/>
  <c r="M2644" i="9"/>
  <c r="I2644" i="9"/>
  <c r="H2644" i="9"/>
  <c r="G2644" i="9"/>
  <c r="F2644" i="9"/>
  <c r="C2644" i="9"/>
  <c r="B2644" i="9"/>
  <c r="H2643" i="9"/>
  <c r="E2643" i="9"/>
  <c r="B2643" i="9"/>
  <c r="M2642" i="9"/>
  <c r="H2642" i="9"/>
  <c r="G2642" i="9"/>
  <c r="D2642" i="9"/>
  <c r="B2642" i="9"/>
  <c r="M2641" i="9"/>
  <c r="J2641" i="9"/>
  <c r="K2641" i="9" s="1"/>
  <c r="I2641" i="9"/>
  <c r="H2641" i="9"/>
  <c r="G2641" i="9"/>
  <c r="F2641" i="9"/>
  <c r="E2641" i="9"/>
  <c r="D2641" i="9"/>
  <c r="C2641" i="9"/>
  <c r="B2641" i="9"/>
  <c r="J2640" i="9"/>
  <c r="I2640" i="9"/>
  <c r="H2640" i="9"/>
  <c r="E2640" i="9"/>
  <c r="C2640" i="9"/>
  <c r="B2640" i="9"/>
  <c r="B2639" i="9"/>
  <c r="M2638" i="9"/>
  <c r="J2638" i="9"/>
  <c r="I2638" i="9"/>
  <c r="H2638" i="9"/>
  <c r="G2638" i="9"/>
  <c r="F2638" i="9"/>
  <c r="E2638" i="9"/>
  <c r="D2638" i="9"/>
  <c r="B2638" i="9"/>
  <c r="M2637" i="9"/>
  <c r="K2637" i="9"/>
  <c r="I2637" i="9"/>
  <c r="H2637" i="9"/>
  <c r="F2637" i="9"/>
  <c r="B2637" i="9"/>
  <c r="D2636" i="9"/>
  <c r="B2636" i="9"/>
  <c r="G2636" i="9" s="1"/>
  <c r="B2635" i="9"/>
  <c r="I2634" i="9"/>
  <c r="B2634" i="9"/>
  <c r="G2633" i="9"/>
  <c r="B2633" i="9"/>
  <c r="J2633" i="9" s="1"/>
  <c r="M2632" i="9"/>
  <c r="K2632" i="9"/>
  <c r="J2632" i="9"/>
  <c r="I2632" i="9"/>
  <c r="H2632" i="9"/>
  <c r="G2632" i="9"/>
  <c r="F2632" i="9"/>
  <c r="D2632" i="9"/>
  <c r="B2632" i="9"/>
  <c r="J2631" i="9"/>
  <c r="I2631" i="9"/>
  <c r="B2631" i="9"/>
  <c r="J2630" i="9"/>
  <c r="I2630" i="9"/>
  <c r="H2630" i="9"/>
  <c r="F2630" i="9"/>
  <c r="E2630" i="9"/>
  <c r="D2630" i="9"/>
  <c r="B2630" i="9"/>
  <c r="G2630" i="9" s="1"/>
  <c r="M2629" i="9"/>
  <c r="K2629" i="9"/>
  <c r="J2629" i="9"/>
  <c r="I2629" i="9"/>
  <c r="H2629" i="9"/>
  <c r="G2629" i="9"/>
  <c r="F2629" i="9"/>
  <c r="E2629" i="9"/>
  <c r="D2629" i="9"/>
  <c r="C2629" i="9"/>
  <c r="B2629" i="9"/>
  <c r="L2629" i="9" s="1"/>
  <c r="K2628" i="9"/>
  <c r="J2628" i="9"/>
  <c r="F2628" i="9"/>
  <c r="E2628" i="9"/>
  <c r="D2628" i="9"/>
  <c r="C2628" i="9"/>
  <c r="B2628" i="9"/>
  <c r="J2627" i="9"/>
  <c r="K2627" i="9" s="1"/>
  <c r="E2627" i="9"/>
  <c r="B2627" i="9"/>
  <c r="J2626" i="9"/>
  <c r="I2626" i="9"/>
  <c r="G2626" i="9"/>
  <c r="M2626" i="9" s="1"/>
  <c r="F2626" i="9"/>
  <c r="C2626" i="9"/>
  <c r="B2626" i="9"/>
  <c r="H2626" i="9" s="1"/>
  <c r="I2625" i="9"/>
  <c r="H2625" i="9"/>
  <c r="G2625" i="9"/>
  <c r="M2625" i="9" s="1"/>
  <c r="F2625" i="9"/>
  <c r="E2625" i="9"/>
  <c r="D2625" i="9"/>
  <c r="B2625" i="9"/>
  <c r="C2624" i="9"/>
  <c r="B2624" i="9"/>
  <c r="J2623" i="9"/>
  <c r="I2623" i="9"/>
  <c r="G2623" i="9"/>
  <c r="F2623" i="9"/>
  <c r="E2623" i="9"/>
  <c r="D2623" i="9"/>
  <c r="C2623" i="9"/>
  <c r="B2623" i="9"/>
  <c r="H2622" i="9"/>
  <c r="F2622" i="9"/>
  <c r="D2622" i="9"/>
  <c r="C2622" i="9"/>
  <c r="B2622" i="9"/>
  <c r="E2622" i="9" s="1"/>
  <c r="C2621" i="9"/>
  <c r="B2621" i="9"/>
  <c r="J2620" i="9"/>
  <c r="K2620" i="9" s="1"/>
  <c r="I2620" i="9"/>
  <c r="H2620" i="9"/>
  <c r="G2620" i="9"/>
  <c r="M2620" i="9" s="1"/>
  <c r="C2620" i="9"/>
  <c r="B2620" i="9"/>
  <c r="J2619" i="9"/>
  <c r="K2619" i="9" s="1"/>
  <c r="I2619" i="9"/>
  <c r="H2619" i="9"/>
  <c r="G2619" i="9"/>
  <c r="M2619" i="9" s="1"/>
  <c r="F2619" i="9"/>
  <c r="E2619" i="9"/>
  <c r="B2619" i="9"/>
  <c r="I2618" i="9"/>
  <c r="B2618" i="9"/>
  <c r="H2618" i="9" s="1"/>
  <c r="J2617" i="9"/>
  <c r="K2617" i="9" s="1"/>
  <c r="I2617" i="9"/>
  <c r="H2617" i="9"/>
  <c r="G2617" i="9"/>
  <c r="M2617" i="9" s="1"/>
  <c r="F2617" i="9"/>
  <c r="E2617" i="9"/>
  <c r="D2617" i="9"/>
  <c r="C2617" i="9"/>
  <c r="B2617" i="9"/>
  <c r="E2616" i="9"/>
  <c r="D2616" i="9"/>
  <c r="B2616" i="9"/>
  <c r="J2615" i="9"/>
  <c r="K2615" i="9" s="1"/>
  <c r="G2615" i="9"/>
  <c r="E2615" i="9"/>
  <c r="D2615" i="9"/>
  <c r="C2615" i="9"/>
  <c r="B2615" i="9"/>
  <c r="F2615" i="9" s="1"/>
  <c r="J2614" i="9"/>
  <c r="H2614" i="9"/>
  <c r="E2614" i="9"/>
  <c r="D2614" i="9"/>
  <c r="C2614" i="9"/>
  <c r="B2614" i="9"/>
  <c r="M2613" i="9"/>
  <c r="I2613" i="9"/>
  <c r="G2613" i="9"/>
  <c r="B2613" i="9"/>
  <c r="F2613" i="9" s="1"/>
  <c r="K2612" i="9"/>
  <c r="J2612" i="9"/>
  <c r="H2612" i="9"/>
  <c r="G2612" i="9"/>
  <c r="M2612" i="9" s="1"/>
  <c r="F2612" i="9"/>
  <c r="E2612" i="9"/>
  <c r="D2612" i="9"/>
  <c r="B2612" i="9"/>
  <c r="F2611" i="9"/>
  <c r="D2611" i="9"/>
  <c r="B2611" i="9"/>
  <c r="I2610" i="9"/>
  <c r="H2610" i="9"/>
  <c r="E2610" i="9"/>
  <c r="D2610" i="9"/>
  <c r="C2610" i="9"/>
  <c r="B2610" i="9"/>
  <c r="H2609" i="9"/>
  <c r="G2609" i="9"/>
  <c r="M2609" i="9" s="1"/>
  <c r="E2609" i="9"/>
  <c r="D2609" i="9"/>
  <c r="C2609" i="9"/>
  <c r="B2609" i="9"/>
  <c r="J2608" i="9"/>
  <c r="K2608" i="9" s="1"/>
  <c r="B2608" i="9"/>
  <c r="I2608" i="9" s="1"/>
  <c r="B2607" i="9"/>
  <c r="J2606" i="9"/>
  <c r="K2606" i="9" s="1"/>
  <c r="I2606" i="9"/>
  <c r="H2606" i="9"/>
  <c r="G2606" i="9"/>
  <c r="M2606" i="9" s="1"/>
  <c r="F2606" i="9"/>
  <c r="E2606" i="9"/>
  <c r="B2606" i="9"/>
  <c r="J2605" i="9"/>
  <c r="K2605" i="9" s="1"/>
  <c r="I2605" i="9"/>
  <c r="H2605" i="9"/>
  <c r="G2605" i="9"/>
  <c r="M2605" i="9" s="1"/>
  <c r="F2605" i="9"/>
  <c r="E2605" i="9"/>
  <c r="D2605" i="9"/>
  <c r="C2605" i="9"/>
  <c r="B2605" i="9"/>
  <c r="K2604" i="9"/>
  <c r="J2604" i="9"/>
  <c r="I2604" i="9"/>
  <c r="H2604" i="9"/>
  <c r="F2604" i="9"/>
  <c r="E2604" i="9"/>
  <c r="D2604" i="9"/>
  <c r="B2604" i="9"/>
  <c r="E2603" i="9"/>
  <c r="D2603" i="9"/>
  <c r="B2603" i="9"/>
  <c r="I2603" i="9" s="1"/>
  <c r="J2602" i="9"/>
  <c r="F2602" i="9"/>
  <c r="E2602" i="9"/>
  <c r="C2602" i="9"/>
  <c r="B2602" i="9"/>
  <c r="E2601" i="9"/>
  <c r="D2601" i="9"/>
  <c r="B2601" i="9"/>
  <c r="J2600" i="9"/>
  <c r="H2600" i="9"/>
  <c r="G2600" i="9"/>
  <c r="M2600" i="9" s="1"/>
  <c r="F2600" i="9"/>
  <c r="B2600" i="9"/>
  <c r="K2599" i="9"/>
  <c r="J2599" i="9"/>
  <c r="I2599" i="9"/>
  <c r="G2599" i="9"/>
  <c r="M2599" i="9" s="1"/>
  <c r="F2599" i="9"/>
  <c r="E2599" i="9"/>
  <c r="D2599" i="9"/>
  <c r="B2599" i="9"/>
  <c r="J2598" i="9"/>
  <c r="B2598" i="9"/>
  <c r="I2598" i="9" s="1"/>
  <c r="J2597" i="9"/>
  <c r="I2597" i="9"/>
  <c r="H2597" i="9"/>
  <c r="E2597" i="9"/>
  <c r="D2597" i="9"/>
  <c r="C2597" i="9"/>
  <c r="B2597" i="9"/>
  <c r="G2597" i="9" s="1"/>
  <c r="M2596" i="9"/>
  <c r="G2596" i="9"/>
  <c r="F2596" i="9"/>
  <c r="D2596" i="9"/>
  <c r="C2596" i="9"/>
  <c r="B2596" i="9"/>
  <c r="K2595" i="9"/>
  <c r="J2595" i="9"/>
  <c r="F2595" i="9"/>
  <c r="E2595" i="9"/>
  <c r="B2595" i="9"/>
  <c r="J2594" i="9"/>
  <c r="K2594" i="9" s="1"/>
  <c r="H2594" i="9"/>
  <c r="G2594" i="9"/>
  <c r="M2594" i="9" s="1"/>
  <c r="D2594" i="9"/>
  <c r="B2594" i="9"/>
  <c r="I2594" i="9" s="1"/>
  <c r="M2593" i="9"/>
  <c r="K2593" i="9"/>
  <c r="J2593" i="9"/>
  <c r="I2593" i="9"/>
  <c r="H2593" i="9"/>
  <c r="G2593" i="9"/>
  <c r="F2593" i="9"/>
  <c r="E2593" i="9"/>
  <c r="D2593" i="9"/>
  <c r="C2593" i="9"/>
  <c r="B2593" i="9"/>
  <c r="J2592" i="9"/>
  <c r="K2592" i="9" s="1"/>
  <c r="I2592" i="9"/>
  <c r="H2592" i="9"/>
  <c r="G2592" i="9"/>
  <c r="M2592" i="9" s="1"/>
  <c r="F2592" i="9"/>
  <c r="E2592" i="9"/>
  <c r="D2592" i="9"/>
  <c r="B2592" i="9"/>
  <c r="B2591" i="9"/>
  <c r="I2590" i="9"/>
  <c r="H2590" i="9"/>
  <c r="G2590" i="9"/>
  <c r="F2590" i="9"/>
  <c r="E2590" i="9"/>
  <c r="D2590" i="9"/>
  <c r="C2590" i="9"/>
  <c r="B2590" i="9"/>
  <c r="G2589" i="9"/>
  <c r="M2589" i="9" s="1"/>
  <c r="F2589" i="9"/>
  <c r="D2589" i="9"/>
  <c r="B2589" i="9"/>
  <c r="C2589" i="9" s="1"/>
  <c r="B2588" i="9"/>
  <c r="K2587" i="9"/>
  <c r="J2587" i="9"/>
  <c r="I2587" i="9"/>
  <c r="G2587" i="9"/>
  <c r="M2587" i="9" s="1"/>
  <c r="F2587" i="9"/>
  <c r="C2587" i="9"/>
  <c r="B2587" i="9"/>
  <c r="K2586" i="9"/>
  <c r="J2586" i="9"/>
  <c r="I2586" i="9"/>
  <c r="H2586" i="9"/>
  <c r="F2586" i="9"/>
  <c r="E2586" i="9"/>
  <c r="D2586" i="9"/>
  <c r="B2586" i="9"/>
  <c r="B2585" i="9"/>
  <c r="J2584" i="9"/>
  <c r="H2584" i="9"/>
  <c r="G2584" i="9"/>
  <c r="D2584" i="9"/>
  <c r="B2584" i="9"/>
  <c r="C2584" i="9" s="1"/>
  <c r="B2583" i="9"/>
  <c r="K2582" i="9"/>
  <c r="J2582" i="9"/>
  <c r="I2582" i="9"/>
  <c r="F2582" i="9"/>
  <c r="B2582" i="9"/>
  <c r="D2582" i="9" s="1"/>
  <c r="B2581" i="9"/>
  <c r="L2580" i="9"/>
  <c r="K2580" i="9"/>
  <c r="J2580" i="9"/>
  <c r="B2580" i="9"/>
  <c r="H2580" i="9" s="1"/>
  <c r="H2579" i="9"/>
  <c r="G2579" i="9"/>
  <c r="B2579" i="9"/>
  <c r="M2578" i="9"/>
  <c r="K2578" i="9"/>
  <c r="L2578" i="9" s="1"/>
  <c r="J2578" i="9"/>
  <c r="I2578" i="9"/>
  <c r="H2578" i="9"/>
  <c r="G2578" i="9"/>
  <c r="F2578" i="9"/>
  <c r="E2578" i="9"/>
  <c r="B2578" i="9"/>
  <c r="C2578" i="9" s="1"/>
  <c r="K2577" i="9"/>
  <c r="L2577" i="9" s="1"/>
  <c r="J2577" i="9"/>
  <c r="I2577" i="9"/>
  <c r="H2577" i="9"/>
  <c r="G2577" i="9"/>
  <c r="M2577" i="9" s="1"/>
  <c r="F2577" i="9"/>
  <c r="E2577" i="9"/>
  <c r="D2577" i="9"/>
  <c r="B2577" i="9"/>
  <c r="C2577" i="9" s="1"/>
  <c r="J2576" i="9"/>
  <c r="K2576" i="9" s="1"/>
  <c r="L2576" i="9" s="1"/>
  <c r="I2576" i="9"/>
  <c r="G2576" i="9"/>
  <c r="F2576" i="9"/>
  <c r="E2576" i="9"/>
  <c r="D2576" i="9"/>
  <c r="B2576" i="9"/>
  <c r="B2575" i="9"/>
  <c r="M2574" i="9"/>
  <c r="J2574" i="9"/>
  <c r="H2574" i="9"/>
  <c r="G2574" i="9"/>
  <c r="B2574" i="9"/>
  <c r="F2574" i="9" s="1"/>
  <c r="B2573" i="9"/>
  <c r="G2572" i="9"/>
  <c r="M2572" i="9" s="1"/>
  <c r="F2572" i="9"/>
  <c r="E2572" i="9"/>
  <c r="D2572" i="9"/>
  <c r="B2572" i="9"/>
  <c r="G2571" i="9"/>
  <c r="M2571" i="9" s="1"/>
  <c r="F2571" i="9"/>
  <c r="D2571" i="9"/>
  <c r="B2571" i="9"/>
  <c r="I2570" i="9"/>
  <c r="B2570" i="9"/>
  <c r="J2569" i="9"/>
  <c r="K2569" i="9" s="1"/>
  <c r="L2569" i="9" s="1"/>
  <c r="I2569" i="9"/>
  <c r="E2569" i="9"/>
  <c r="D2569" i="9"/>
  <c r="B2569" i="9"/>
  <c r="I2568" i="9"/>
  <c r="H2568" i="9"/>
  <c r="G2568" i="9"/>
  <c r="M2568" i="9" s="1"/>
  <c r="D2568" i="9"/>
  <c r="B2568" i="9"/>
  <c r="B2567" i="9"/>
  <c r="M2566" i="9"/>
  <c r="J2566" i="9"/>
  <c r="K2566" i="9" s="1"/>
  <c r="L2566" i="9" s="1"/>
  <c r="I2566" i="9"/>
  <c r="H2566" i="9"/>
  <c r="G2566" i="9"/>
  <c r="F2566" i="9"/>
  <c r="E2566" i="9"/>
  <c r="B2566" i="9"/>
  <c r="C2566" i="9" s="1"/>
  <c r="K2565" i="9"/>
  <c r="L2565" i="9" s="1"/>
  <c r="J2565" i="9"/>
  <c r="I2565" i="9"/>
  <c r="H2565" i="9"/>
  <c r="G2565" i="9"/>
  <c r="M2565" i="9" s="1"/>
  <c r="F2565" i="9"/>
  <c r="E2565" i="9"/>
  <c r="D2565" i="9"/>
  <c r="B2565" i="9"/>
  <c r="C2565" i="9" s="1"/>
  <c r="B2564" i="9"/>
  <c r="K2563" i="9"/>
  <c r="J2563" i="9"/>
  <c r="H2563" i="9"/>
  <c r="B2563" i="9"/>
  <c r="G2563" i="9" s="1"/>
  <c r="K2562" i="9"/>
  <c r="J2562" i="9"/>
  <c r="I2562" i="9"/>
  <c r="H2562" i="9"/>
  <c r="F2562" i="9"/>
  <c r="E2562" i="9"/>
  <c r="D2562" i="9"/>
  <c r="C2562" i="9"/>
  <c r="B2562" i="9"/>
  <c r="D2561" i="9"/>
  <c r="B2561" i="9"/>
  <c r="E2560" i="9"/>
  <c r="D2560" i="9"/>
  <c r="B2560" i="9"/>
  <c r="I2560" i="9" s="1"/>
  <c r="J2559" i="9"/>
  <c r="K2559" i="9" s="1"/>
  <c r="I2559" i="9"/>
  <c r="G2559" i="9"/>
  <c r="F2559" i="9"/>
  <c r="E2559" i="9"/>
  <c r="D2559" i="9"/>
  <c r="B2559" i="9"/>
  <c r="B2558" i="9"/>
  <c r="E2558" i="9" s="1"/>
  <c r="F2557" i="9"/>
  <c r="B2557" i="9"/>
  <c r="J2556" i="9"/>
  <c r="K2556" i="9" s="1"/>
  <c r="I2556" i="9"/>
  <c r="H2556" i="9"/>
  <c r="F2556" i="9"/>
  <c r="E2556" i="9"/>
  <c r="D2556" i="9"/>
  <c r="C2556" i="9"/>
  <c r="B2556" i="9"/>
  <c r="K2555" i="9"/>
  <c r="J2555" i="9"/>
  <c r="I2555" i="9"/>
  <c r="H2555" i="9"/>
  <c r="G2555" i="9"/>
  <c r="F2555" i="9"/>
  <c r="D2555" i="9"/>
  <c r="C2555" i="9"/>
  <c r="B2555" i="9"/>
  <c r="D2554" i="9"/>
  <c r="B2554" i="9"/>
  <c r="J2553" i="9"/>
  <c r="K2553" i="9" s="1"/>
  <c r="D2553" i="9"/>
  <c r="C2553" i="9"/>
  <c r="B2553" i="9"/>
  <c r="I2553" i="9" s="1"/>
  <c r="J2552" i="9"/>
  <c r="I2552" i="9"/>
  <c r="H2552" i="9"/>
  <c r="G2552" i="9"/>
  <c r="E2552" i="9"/>
  <c r="D2552" i="9"/>
  <c r="C2552" i="9"/>
  <c r="B2552" i="9"/>
  <c r="E2551" i="9"/>
  <c r="C2551" i="9"/>
  <c r="B2551" i="9"/>
  <c r="K2550" i="9"/>
  <c r="J2550" i="9"/>
  <c r="I2550" i="9"/>
  <c r="H2550" i="9"/>
  <c r="F2550" i="9"/>
  <c r="E2550" i="9"/>
  <c r="D2550" i="9"/>
  <c r="C2550" i="9"/>
  <c r="B2550" i="9"/>
  <c r="J2549" i="9"/>
  <c r="K2549" i="9" s="1"/>
  <c r="I2549" i="9"/>
  <c r="H2549" i="9"/>
  <c r="B2549" i="9"/>
  <c r="G2549" i="9" s="1"/>
  <c r="I2548" i="9"/>
  <c r="H2548" i="9"/>
  <c r="G2548" i="9"/>
  <c r="F2548" i="9"/>
  <c r="E2548" i="9"/>
  <c r="D2548" i="9"/>
  <c r="B2548" i="9"/>
  <c r="B2547" i="9"/>
  <c r="J2546" i="9"/>
  <c r="I2546" i="9"/>
  <c r="C2546" i="9"/>
  <c r="B2546" i="9"/>
  <c r="H2546" i="9" s="1"/>
  <c r="J2545" i="9"/>
  <c r="K2545" i="9" s="1"/>
  <c r="H2545" i="9"/>
  <c r="G2545" i="9"/>
  <c r="F2545" i="9"/>
  <c r="E2545" i="9"/>
  <c r="C2545" i="9"/>
  <c r="B2545" i="9"/>
  <c r="K2544" i="9"/>
  <c r="J2544" i="9"/>
  <c r="I2544" i="9"/>
  <c r="H2544" i="9"/>
  <c r="F2544" i="9"/>
  <c r="E2544" i="9"/>
  <c r="D2544" i="9"/>
  <c r="C2544" i="9"/>
  <c r="B2544" i="9"/>
  <c r="F2543" i="9"/>
  <c r="B2543" i="9"/>
  <c r="J2543" i="9" s="1"/>
  <c r="K2543" i="9" s="1"/>
  <c r="I2542" i="9"/>
  <c r="H2542" i="9"/>
  <c r="G2542" i="9"/>
  <c r="F2542" i="9"/>
  <c r="E2542" i="9"/>
  <c r="B2542" i="9"/>
  <c r="K2541" i="9"/>
  <c r="J2541" i="9"/>
  <c r="I2541" i="9"/>
  <c r="G2541" i="9"/>
  <c r="F2541" i="9"/>
  <c r="E2541" i="9"/>
  <c r="D2541" i="9"/>
  <c r="C2541" i="9"/>
  <c r="B2541" i="9"/>
  <c r="B2540" i="9"/>
  <c r="K2539" i="9"/>
  <c r="J2539" i="9"/>
  <c r="H2539" i="9"/>
  <c r="B2539" i="9"/>
  <c r="G2539" i="9" s="1"/>
  <c r="K2538" i="9"/>
  <c r="J2538" i="9"/>
  <c r="I2538" i="9"/>
  <c r="H2538" i="9"/>
  <c r="F2538" i="9"/>
  <c r="E2538" i="9"/>
  <c r="D2538" i="9"/>
  <c r="C2538" i="9"/>
  <c r="B2538" i="9"/>
  <c r="D2537" i="9"/>
  <c r="B2537" i="9"/>
  <c r="E2536" i="9"/>
  <c r="D2536" i="9"/>
  <c r="B2536" i="9"/>
  <c r="I2536" i="9" s="1"/>
  <c r="J2535" i="9"/>
  <c r="K2535" i="9" s="1"/>
  <c r="I2535" i="9"/>
  <c r="G2535" i="9"/>
  <c r="F2535" i="9"/>
  <c r="E2535" i="9"/>
  <c r="D2535" i="9"/>
  <c r="B2535" i="9"/>
  <c r="B2534" i="9"/>
  <c r="E2534" i="9" s="1"/>
  <c r="F2533" i="9"/>
  <c r="B2533" i="9"/>
  <c r="K2532" i="9"/>
  <c r="J2532" i="9"/>
  <c r="I2532" i="9"/>
  <c r="H2532" i="9"/>
  <c r="F2532" i="9"/>
  <c r="E2532" i="9"/>
  <c r="D2532" i="9"/>
  <c r="C2532" i="9"/>
  <c r="B2532" i="9"/>
  <c r="K2531" i="9"/>
  <c r="J2531" i="9"/>
  <c r="I2531" i="9"/>
  <c r="H2531" i="9"/>
  <c r="G2531" i="9"/>
  <c r="F2531" i="9"/>
  <c r="D2531" i="9"/>
  <c r="C2531" i="9"/>
  <c r="B2531" i="9"/>
  <c r="D2530" i="9"/>
  <c r="B2530" i="9"/>
  <c r="J2529" i="9"/>
  <c r="K2529" i="9" s="1"/>
  <c r="D2529" i="9"/>
  <c r="C2529" i="9"/>
  <c r="B2529" i="9"/>
  <c r="I2529" i="9" s="1"/>
  <c r="J2528" i="9"/>
  <c r="I2528" i="9"/>
  <c r="H2528" i="9"/>
  <c r="G2528" i="9"/>
  <c r="E2528" i="9"/>
  <c r="D2528" i="9"/>
  <c r="C2528" i="9"/>
  <c r="B2528" i="9"/>
  <c r="E2527" i="9"/>
  <c r="C2527" i="9"/>
  <c r="B2527" i="9"/>
  <c r="K2526" i="9"/>
  <c r="J2526" i="9"/>
  <c r="I2526" i="9"/>
  <c r="H2526" i="9"/>
  <c r="F2526" i="9"/>
  <c r="E2526" i="9"/>
  <c r="D2526" i="9"/>
  <c r="C2526" i="9"/>
  <c r="B2526" i="9"/>
  <c r="J2525" i="9"/>
  <c r="K2525" i="9" s="1"/>
  <c r="I2525" i="9"/>
  <c r="H2525" i="9"/>
  <c r="B2525" i="9"/>
  <c r="G2525" i="9" s="1"/>
  <c r="K2524" i="9"/>
  <c r="I2524" i="9"/>
  <c r="H2524" i="9"/>
  <c r="G2524" i="9"/>
  <c r="F2524" i="9"/>
  <c r="E2524" i="9"/>
  <c r="D2524" i="9"/>
  <c r="B2524" i="9"/>
  <c r="C2523" i="9"/>
  <c r="B2523" i="9"/>
  <c r="J2522" i="9"/>
  <c r="I2522" i="9"/>
  <c r="C2522" i="9"/>
  <c r="B2522" i="9"/>
  <c r="H2522" i="9" s="1"/>
  <c r="J2521" i="9"/>
  <c r="K2521" i="9" s="1"/>
  <c r="H2521" i="9"/>
  <c r="G2521" i="9"/>
  <c r="F2521" i="9"/>
  <c r="E2521" i="9"/>
  <c r="C2521" i="9"/>
  <c r="B2521" i="9"/>
  <c r="J2520" i="9"/>
  <c r="K2520" i="9" s="1"/>
  <c r="I2520" i="9"/>
  <c r="H2520" i="9"/>
  <c r="F2520" i="9"/>
  <c r="E2520" i="9"/>
  <c r="D2520" i="9"/>
  <c r="C2520" i="9"/>
  <c r="B2520" i="9"/>
  <c r="F2519" i="9"/>
  <c r="B2519" i="9"/>
  <c r="J2519" i="9" s="1"/>
  <c r="K2519" i="9" s="1"/>
  <c r="I2518" i="9"/>
  <c r="H2518" i="9"/>
  <c r="B2518" i="9"/>
  <c r="L2517" i="9"/>
  <c r="K2517" i="9"/>
  <c r="I2517" i="9"/>
  <c r="H2517" i="9"/>
  <c r="G2517" i="9"/>
  <c r="F2517" i="9"/>
  <c r="E2517" i="9"/>
  <c r="D2517" i="9"/>
  <c r="B2517" i="9"/>
  <c r="J2516" i="9"/>
  <c r="K2516" i="9" s="1"/>
  <c r="L2516" i="9" s="1"/>
  <c r="I2516" i="9"/>
  <c r="H2516" i="9"/>
  <c r="G2516" i="9"/>
  <c r="F2516" i="9"/>
  <c r="E2516" i="9"/>
  <c r="D2516" i="9"/>
  <c r="C2516" i="9"/>
  <c r="B2516" i="9"/>
  <c r="B2515" i="9"/>
  <c r="E2514" i="9"/>
  <c r="B2514" i="9"/>
  <c r="J2514" i="9" s="1"/>
  <c r="K2514" i="9" s="1"/>
  <c r="J2513" i="9"/>
  <c r="I2513" i="9"/>
  <c r="B2513" i="9"/>
  <c r="L2512" i="9"/>
  <c r="K2512" i="9"/>
  <c r="I2512" i="9"/>
  <c r="H2512" i="9"/>
  <c r="G2512" i="9"/>
  <c r="F2512" i="9"/>
  <c r="D2512" i="9"/>
  <c r="C2512" i="9"/>
  <c r="B2512" i="9"/>
  <c r="B2511" i="9"/>
  <c r="J2511" i="9" s="1"/>
  <c r="F2510" i="9"/>
  <c r="B2510" i="9"/>
  <c r="K2509" i="9"/>
  <c r="L2509" i="9" s="1"/>
  <c r="J2509" i="9"/>
  <c r="I2509" i="9"/>
  <c r="H2509" i="9"/>
  <c r="F2509" i="9"/>
  <c r="E2509" i="9"/>
  <c r="D2509" i="9"/>
  <c r="C2509" i="9"/>
  <c r="B2509" i="9"/>
  <c r="J2508" i="9"/>
  <c r="K2508" i="9" s="1"/>
  <c r="L2508" i="9" s="1"/>
  <c r="I2508" i="9"/>
  <c r="H2508" i="9"/>
  <c r="G2508" i="9"/>
  <c r="E2508" i="9"/>
  <c r="D2508" i="9"/>
  <c r="B2508" i="9"/>
  <c r="K2507" i="9"/>
  <c r="J2507" i="9"/>
  <c r="I2507" i="9"/>
  <c r="H2507" i="9"/>
  <c r="G2507" i="9"/>
  <c r="F2507" i="9"/>
  <c r="D2507" i="9"/>
  <c r="C2507" i="9"/>
  <c r="B2507" i="9"/>
  <c r="H2506" i="9"/>
  <c r="C2506" i="9"/>
  <c r="B2506" i="9"/>
  <c r="E2505" i="9"/>
  <c r="D2505" i="9"/>
  <c r="B2505" i="9"/>
  <c r="I2505" i="9" s="1"/>
  <c r="J2504" i="9"/>
  <c r="K2504" i="9" s="1"/>
  <c r="L2504" i="9" s="1"/>
  <c r="I2504" i="9"/>
  <c r="H2504" i="9"/>
  <c r="G2504" i="9"/>
  <c r="F2504" i="9"/>
  <c r="E2504" i="9"/>
  <c r="D2504" i="9"/>
  <c r="C2504" i="9"/>
  <c r="B2504" i="9"/>
  <c r="J2503" i="9"/>
  <c r="K2503" i="9" s="1"/>
  <c r="L2503" i="9" s="1"/>
  <c r="I2503" i="9"/>
  <c r="G2503" i="9"/>
  <c r="F2503" i="9"/>
  <c r="E2503" i="9"/>
  <c r="D2503" i="9"/>
  <c r="B2503" i="9"/>
  <c r="K2502" i="9"/>
  <c r="J2502" i="9"/>
  <c r="I2502" i="9"/>
  <c r="H2502" i="9"/>
  <c r="F2502" i="9"/>
  <c r="E2502" i="9"/>
  <c r="D2502" i="9"/>
  <c r="C2502" i="9"/>
  <c r="B2502" i="9"/>
  <c r="B2501" i="9"/>
  <c r="E2500" i="9"/>
  <c r="B2500" i="9"/>
  <c r="J2500" i="9" s="1"/>
  <c r="J2499" i="9"/>
  <c r="I2499" i="9"/>
  <c r="C2499" i="9"/>
  <c r="B2499" i="9"/>
  <c r="H2499" i="9" s="1"/>
  <c r="J2498" i="9"/>
  <c r="I2498" i="9"/>
  <c r="H2498" i="9"/>
  <c r="G2498" i="9"/>
  <c r="M2498" i="9" s="1"/>
  <c r="E2498" i="9"/>
  <c r="D2498" i="9"/>
  <c r="B2498" i="9"/>
  <c r="M2497" i="9"/>
  <c r="L2497" i="9"/>
  <c r="J2497" i="9"/>
  <c r="I2497" i="9"/>
  <c r="H2497" i="9"/>
  <c r="G2497" i="9"/>
  <c r="E2497" i="9"/>
  <c r="D2497" i="9"/>
  <c r="C2497" i="9"/>
  <c r="B2497" i="9"/>
  <c r="D2496" i="9"/>
  <c r="C2496" i="9"/>
  <c r="B2496" i="9"/>
  <c r="B2495" i="9"/>
  <c r="H2495" i="9" s="1"/>
  <c r="E2494" i="9"/>
  <c r="B2494" i="9"/>
  <c r="J2494" i="9" s="1"/>
  <c r="J2493" i="9"/>
  <c r="I2493" i="9"/>
  <c r="C2493" i="9"/>
  <c r="B2493" i="9"/>
  <c r="H2493" i="9" s="1"/>
  <c r="J2492" i="9"/>
  <c r="I2492" i="9"/>
  <c r="H2492" i="9"/>
  <c r="G2492" i="9"/>
  <c r="M2492" i="9" s="1"/>
  <c r="E2492" i="9"/>
  <c r="D2492" i="9"/>
  <c r="B2492" i="9"/>
  <c r="J2491" i="9"/>
  <c r="I2491" i="9"/>
  <c r="H2491" i="9"/>
  <c r="G2491" i="9"/>
  <c r="M2491" i="9" s="1"/>
  <c r="E2491" i="9"/>
  <c r="D2491" i="9"/>
  <c r="C2491" i="9"/>
  <c r="B2491" i="9"/>
  <c r="J2490" i="9"/>
  <c r="I2490" i="9"/>
  <c r="H2490" i="9"/>
  <c r="G2490" i="9"/>
  <c r="F2490" i="9"/>
  <c r="E2490" i="9"/>
  <c r="D2490" i="9"/>
  <c r="C2490" i="9"/>
  <c r="B2490" i="9"/>
  <c r="I2489" i="9"/>
  <c r="E2489" i="9"/>
  <c r="D2489" i="9"/>
  <c r="C2489" i="9"/>
  <c r="B2489" i="9"/>
  <c r="B2488" i="9"/>
  <c r="G2487" i="9"/>
  <c r="C2487" i="9"/>
  <c r="B2487" i="9"/>
  <c r="F2486" i="9"/>
  <c r="B2486" i="9"/>
  <c r="J2485" i="9"/>
  <c r="E2485" i="9"/>
  <c r="B2485" i="9"/>
  <c r="I2485" i="9" s="1"/>
  <c r="J2484" i="9"/>
  <c r="I2484" i="9"/>
  <c r="D2484" i="9"/>
  <c r="B2484" i="9"/>
  <c r="H2484" i="9" s="1"/>
  <c r="J2483" i="9"/>
  <c r="I2483" i="9"/>
  <c r="H2483" i="9"/>
  <c r="C2483" i="9"/>
  <c r="B2483" i="9"/>
  <c r="G2483" i="9" s="1"/>
  <c r="M2483" i="9" s="1"/>
  <c r="J2482" i="9"/>
  <c r="I2482" i="9"/>
  <c r="H2482" i="9"/>
  <c r="G2482" i="9"/>
  <c r="B2482" i="9"/>
  <c r="J2481" i="9"/>
  <c r="I2481" i="9"/>
  <c r="H2481" i="9"/>
  <c r="G2481" i="9"/>
  <c r="M2481" i="9" s="1"/>
  <c r="F2481" i="9"/>
  <c r="E2481" i="9"/>
  <c r="D2481" i="9"/>
  <c r="B2481" i="9"/>
  <c r="M2480" i="9"/>
  <c r="J2480" i="9"/>
  <c r="I2480" i="9"/>
  <c r="H2480" i="9"/>
  <c r="G2480" i="9"/>
  <c r="F2480" i="9"/>
  <c r="E2480" i="9"/>
  <c r="D2480" i="9"/>
  <c r="C2480" i="9"/>
  <c r="B2480" i="9"/>
  <c r="J2479" i="9"/>
  <c r="I2479" i="9"/>
  <c r="H2479" i="9"/>
  <c r="G2479" i="9"/>
  <c r="F2479" i="9"/>
  <c r="E2479" i="9"/>
  <c r="D2479" i="9"/>
  <c r="C2479" i="9"/>
  <c r="B2479" i="9"/>
  <c r="J2478" i="9"/>
  <c r="I2478" i="9"/>
  <c r="H2478" i="9"/>
  <c r="G2478" i="9"/>
  <c r="F2478" i="9"/>
  <c r="E2478" i="9"/>
  <c r="D2478" i="9"/>
  <c r="C2478" i="9"/>
  <c r="B2478" i="9"/>
  <c r="B2477" i="9"/>
  <c r="H2476" i="9"/>
  <c r="E2476" i="9"/>
  <c r="D2476" i="9"/>
  <c r="C2476" i="9"/>
  <c r="B2476" i="9"/>
  <c r="B2475" i="9"/>
  <c r="F2474" i="9"/>
  <c r="C2474" i="9"/>
  <c r="B2474" i="9"/>
  <c r="J2473" i="9"/>
  <c r="B2473" i="9"/>
  <c r="J2472" i="9"/>
  <c r="I2472" i="9"/>
  <c r="D2472" i="9"/>
  <c r="B2472" i="9"/>
  <c r="H2472" i="9" s="1"/>
  <c r="M2471" i="9"/>
  <c r="J2471" i="9"/>
  <c r="I2471" i="9"/>
  <c r="H2471" i="9"/>
  <c r="C2471" i="9"/>
  <c r="B2471" i="9"/>
  <c r="G2471" i="9" s="1"/>
  <c r="J2470" i="9"/>
  <c r="I2470" i="9"/>
  <c r="B2470" i="9"/>
  <c r="H2470" i="9" s="1"/>
  <c r="J2469" i="9"/>
  <c r="I2469" i="9"/>
  <c r="H2469" i="9"/>
  <c r="G2469" i="9"/>
  <c r="M2469" i="9" s="1"/>
  <c r="F2469" i="9"/>
  <c r="E2469" i="9"/>
  <c r="D2469" i="9"/>
  <c r="B2469" i="9"/>
  <c r="M2468" i="9"/>
  <c r="J2468" i="9"/>
  <c r="I2468" i="9"/>
  <c r="H2468" i="9"/>
  <c r="G2468" i="9"/>
  <c r="F2468" i="9"/>
  <c r="E2468" i="9"/>
  <c r="D2468" i="9"/>
  <c r="C2468" i="9"/>
  <c r="B2468" i="9"/>
  <c r="J2467" i="9"/>
  <c r="I2467" i="9"/>
  <c r="H2467" i="9"/>
  <c r="G2467" i="9"/>
  <c r="F2467" i="9"/>
  <c r="E2467" i="9"/>
  <c r="D2467" i="9"/>
  <c r="C2467" i="9"/>
  <c r="B2467" i="9"/>
  <c r="J2466" i="9"/>
  <c r="I2466" i="9"/>
  <c r="H2466" i="9"/>
  <c r="G2466" i="9"/>
  <c r="F2466" i="9"/>
  <c r="E2466" i="9"/>
  <c r="D2466" i="9"/>
  <c r="C2466" i="9"/>
  <c r="B2466" i="9"/>
  <c r="B2465" i="9"/>
  <c r="H2464" i="9"/>
  <c r="C2464" i="9"/>
  <c r="B2464" i="9"/>
  <c r="G2464" i="9" s="1"/>
  <c r="G2463" i="9"/>
  <c r="F2463" i="9"/>
  <c r="E2463" i="9"/>
  <c r="D2463" i="9"/>
  <c r="C2463" i="9"/>
  <c r="B2463" i="9"/>
  <c r="B2462" i="9"/>
  <c r="M2461" i="9"/>
  <c r="L2461" i="9"/>
  <c r="J2461" i="9"/>
  <c r="E2461" i="9"/>
  <c r="D2461" i="9"/>
  <c r="C2461" i="9"/>
  <c r="B2461" i="9"/>
  <c r="C2460" i="9"/>
  <c r="B2460" i="9"/>
  <c r="B2459" i="9"/>
  <c r="J2459" i="9" s="1"/>
  <c r="J2458" i="9"/>
  <c r="I2458" i="9"/>
  <c r="H2458" i="9"/>
  <c r="G2458" i="9"/>
  <c r="B2458" i="9"/>
  <c r="J2457" i="9"/>
  <c r="I2457" i="9"/>
  <c r="H2457" i="9"/>
  <c r="G2457" i="9"/>
  <c r="M2457" i="9" s="1"/>
  <c r="F2457" i="9"/>
  <c r="E2457" i="9"/>
  <c r="D2457" i="9"/>
  <c r="B2457" i="9"/>
  <c r="M2456" i="9"/>
  <c r="J2456" i="9"/>
  <c r="I2456" i="9"/>
  <c r="H2456" i="9"/>
  <c r="G2456" i="9"/>
  <c r="F2456" i="9"/>
  <c r="E2456" i="9"/>
  <c r="D2456" i="9"/>
  <c r="C2456" i="9"/>
  <c r="B2456" i="9"/>
  <c r="J2455" i="9"/>
  <c r="I2455" i="9"/>
  <c r="H2455" i="9"/>
  <c r="G2455" i="9"/>
  <c r="F2455" i="9"/>
  <c r="E2455" i="9"/>
  <c r="D2455" i="9"/>
  <c r="C2455" i="9"/>
  <c r="B2455" i="9"/>
  <c r="J2454" i="9"/>
  <c r="I2454" i="9"/>
  <c r="H2454" i="9"/>
  <c r="G2454" i="9"/>
  <c r="F2454" i="9"/>
  <c r="E2454" i="9"/>
  <c r="D2454" i="9"/>
  <c r="C2454" i="9"/>
  <c r="B2454" i="9"/>
  <c r="F2453" i="9"/>
  <c r="E2453" i="9"/>
  <c r="D2453" i="9"/>
  <c r="C2453" i="9"/>
  <c r="B2453" i="9"/>
  <c r="H2452" i="9"/>
  <c r="G2452" i="9"/>
  <c r="D2452" i="9"/>
  <c r="C2452" i="9"/>
  <c r="B2452" i="9"/>
  <c r="M2451" i="9"/>
  <c r="G2451" i="9"/>
  <c r="F2451" i="9"/>
  <c r="E2451" i="9"/>
  <c r="D2451" i="9"/>
  <c r="C2451" i="9"/>
  <c r="B2451" i="9"/>
  <c r="C2450" i="9"/>
  <c r="B2450" i="9"/>
  <c r="J2449" i="9"/>
  <c r="E2449" i="9"/>
  <c r="D2449" i="9"/>
  <c r="B2449" i="9"/>
  <c r="I2448" i="9"/>
  <c r="D2448" i="9"/>
  <c r="C2448" i="9"/>
  <c r="B2448" i="9"/>
  <c r="C2447" i="9"/>
  <c r="B2447" i="9"/>
  <c r="J2446" i="9"/>
  <c r="I2446" i="9"/>
  <c r="H2446" i="9"/>
  <c r="G2446" i="9"/>
  <c r="B2446" i="9"/>
  <c r="M2445" i="9"/>
  <c r="J2445" i="9"/>
  <c r="I2445" i="9"/>
  <c r="H2445" i="9"/>
  <c r="G2445" i="9"/>
  <c r="F2445" i="9"/>
  <c r="E2445" i="9"/>
  <c r="D2445" i="9"/>
  <c r="B2445" i="9"/>
  <c r="M2444" i="9"/>
  <c r="J2444" i="9"/>
  <c r="I2444" i="9"/>
  <c r="H2444" i="9"/>
  <c r="G2444" i="9"/>
  <c r="F2444" i="9"/>
  <c r="E2444" i="9"/>
  <c r="D2444" i="9"/>
  <c r="C2444" i="9"/>
  <c r="B2444" i="9"/>
  <c r="J2443" i="9"/>
  <c r="I2443" i="9"/>
  <c r="H2443" i="9"/>
  <c r="G2443" i="9"/>
  <c r="F2443" i="9"/>
  <c r="E2443" i="9"/>
  <c r="D2443" i="9"/>
  <c r="C2443" i="9"/>
  <c r="B2443" i="9"/>
  <c r="J2442" i="9"/>
  <c r="I2442" i="9"/>
  <c r="H2442" i="9"/>
  <c r="G2442" i="9"/>
  <c r="F2442" i="9"/>
  <c r="E2442" i="9"/>
  <c r="D2442" i="9"/>
  <c r="C2442" i="9"/>
  <c r="B2442" i="9"/>
  <c r="I2441" i="9"/>
  <c r="G2441" i="9"/>
  <c r="F2441" i="9"/>
  <c r="E2441" i="9"/>
  <c r="D2441" i="9"/>
  <c r="C2441" i="9"/>
  <c r="B2441" i="9"/>
  <c r="B2440" i="9"/>
  <c r="M2439" i="9"/>
  <c r="G2439" i="9"/>
  <c r="F2439" i="9"/>
  <c r="E2439" i="9"/>
  <c r="D2439" i="9"/>
  <c r="C2439" i="9"/>
  <c r="B2439" i="9"/>
  <c r="D2438" i="9"/>
  <c r="C2438" i="9"/>
  <c r="B2438" i="9"/>
  <c r="B2437" i="9"/>
  <c r="J2437" i="9" s="1"/>
  <c r="B2436" i="9"/>
  <c r="H2435" i="9"/>
  <c r="C2435" i="9"/>
  <c r="B2435" i="9"/>
  <c r="M2434" i="9"/>
  <c r="J2434" i="9"/>
  <c r="I2434" i="9"/>
  <c r="H2434" i="9"/>
  <c r="G2434" i="9"/>
  <c r="B2434" i="9"/>
  <c r="J2433" i="9"/>
  <c r="I2433" i="9"/>
  <c r="H2433" i="9"/>
  <c r="G2433" i="9"/>
  <c r="M2433" i="9" s="1"/>
  <c r="F2433" i="9"/>
  <c r="E2433" i="9"/>
  <c r="D2433" i="9"/>
  <c r="B2433" i="9"/>
  <c r="J2432" i="9"/>
  <c r="I2432" i="9"/>
  <c r="H2432" i="9"/>
  <c r="G2432" i="9"/>
  <c r="M2432" i="9" s="1"/>
  <c r="F2432" i="9"/>
  <c r="E2432" i="9"/>
  <c r="D2432" i="9"/>
  <c r="C2432" i="9"/>
  <c r="B2432" i="9"/>
  <c r="J2431" i="9"/>
  <c r="I2431" i="9"/>
  <c r="H2431" i="9"/>
  <c r="G2431" i="9"/>
  <c r="F2431" i="9"/>
  <c r="E2431" i="9"/>
  <c r="D2431" i="9"/>
  <c r="C2431" i="9"/>
  <c r="B2431" i="9"/>
  <c r="J2430" i="9"/>
  <c r="I2430" i="9"/>
  <c r="H2430" i="9"/>
  <c r="C2430" i="9"/>
  <c r="B2430" i="9"/>
  <c r="G2430" i="9" s="1"/>
  <c r="H2429" i="9"/>
  <c r="G2429" i="9"/>
  <c r="F2429" i="9"/>
  <c r="E2429" i="9"/>
  <c r="D2429" i="9"/>
  <c r="C2429" i="9"/>
  <c r="B2429" i="9"/>
  <c r="D2428" i="9"/>
  <c r="C2428" i="9"/>
  <c r="B2428" i="9"/>
  <c r="C2427" i="9"/>
  <c r="B2427" i="9"/>
  <c r="G2427" i="9" s="1"/>
  <c r="M2427" i="9" s="1"/>
  <c r="J2426" i="9"/>
  <c r="F2426" i="9"/>
  <c r="E2426" i="9"/>
  <c r="D2426" i="9"/>
  <c r="C2426" i="9"/>
  <c r="B2426" i="9"/>
  <c r="C2425" i="9"/>
  <c r="B2425" i="9"/>
  <c r="D2425" i="9" s="1"/>
  <c r="C2424" i="9"/>
  <c r="B2424" i="9"/>
  <c r="J2424" i="9" s="1"/>
  <c r="J2423" i="9"/>
  <c r="I2423" i="9"/>
  <c r="H2423" i="9"/>
  <c r="G2423" i="9"/>
  <c r="C2423" i="9"/>
  <c r="B2423" i="9"/>
  <c r="F2422" i="9"/>
  <c r="B2422" i="9"/>
  <c r="M2421" i="9"/>
  <c r="J2421" i="9"/>
  <c r="I2421" i="9"/>
  <c r="H2421" i="9"/>
  <c r="G2421" i="9"/>
  <c r="F2421" i="9"/>
  <c r="E2421" i="9"/>
  <c r="D2421" i="9"/>
  <c r="B2421" i="9"/>
  <c r="M2420" i="9"/>
  <c r="J2420" i="9"/>
  <c r="I2420" i="9"/>
  <c r="H2420" i="9"/>
  <c r="G2420" i="9"/>
  <c r="F2420" i="9"/>
  <c r="E2420" i="9"/>
  <c r="D2420" i="9"/>
  <c r="C2420" i="9"/>
  <c r="B2420" i="9"/>
  <c r="J2419" i="9"/>
  <c r="I2419" i="9"/>
  <c r="H2419" i="9"/>
  <c r="G2419" i="9"/>
  <c r="F2419" i="9"/>
  <c r="E2419" i="9"/>
  <c r="D2419" i="9"/>
  <c r="C2419" i="9"/>
  <c r="B2419" i="9"/>
  <c r="J2418" i="9"/>
  <c r="H2418" i="9"/>
  <c r="G2418" i="9"/>
  <c r="F2418" i="9"/>
  <c r="E2418" i="9"/>
  <c r="D2418" i="9"/>
  <c r="C2418" i="9"/>
  <c r="B2418" i="9"/>
  <c r="C2417" i="9"/>
  <c r="B2417" i="9"/>
  <c r="M2416" i="9"/>
  <c r="H2416" i="9"/>
  <c r="G2416" i="9"/>
  <c r="C2416" i="9"/>
  <c r="B2416" i="9"/>
  <c r="F2416" i="9" s="1"/>
  <c r="G2415" i="9"/>
  <c r="F2415" i="9"/>
  <c r="E2415" i="9"/>
  <c r="D2415" i="9"/>
  <c r="C2415" i="9"/>
  <c r="B2415" i="9"/>
  <c r="D2414" i="9"/>
  <c r="B2414" i="9"/>
  <c r="J2413" i="9"/>
  <c r="C2413" i="9"/>
  <c r="B2413" i="9"/>
  <c r="I2413" i="9" s="1"/>
  <c r="J2412" i="9"/>
  <c r="I2412" i="9"/>
  <c r="H2412" i="9"/>
  <c r="D2412" i="9"/>
  <c r="C2412" i="9"/>
  <c r="B2412" i="9"/>
  <c r="C2411" i="9"/>
  <c r="B2411" i="9"/>
  <c r="J2410" i="9"/>
  <c r="F2410" i="9"/>
  <c r="B2410" i="9"/>
  <c r="I2410" i="9" s="1"/>
  <c r="J2409" i="9"/>
  <c r="I2409" i="9"/>
  <c r="H2409" i="9"/>
  <c r="G2409" i="9"/>
  <c r="M2409" i="9" s="1"/>
  <c r="F2409" i="9"/>
  <c r="E2409" i="9"/>
  <c r="D2409" i="9"/>
  <c r="B2409" i="9"/>
  <c r="J2408" i="9"/>
  <c r="I2408" i="9"/>
  <c r="H2408" i="9"/>
  <c r="G2408" i="9"/>
  <c r="M2408" i="9" s="1"/>
  <c r="F2408" i="9"/>
  <c r="E2408" i="9"/>
  <c r="D2408" i="9"/>
  <c r="C2408" i="9"/>
  <c r="B2408" i="9"/>
  <c r="J2407" i="9"/>
  <c r="I2407" i="9"/>
  <c r="H2407" i="9"/>
  <c r="G2407" i="9"/>
  <c r="F2407" i="9"/>
  <c r="E2407" i="9"/>
  <c r="D2407" i="9"/>
  <c r="C2407" i="9"/>
  <c r="B2407" i="9"/>
  <c r="B2406" i="9"/>
  <c r="I2405" i="9"/>
  <c r="H2405" i="9"/>
  <c r="G2405" i="9"/>
  <c r="C2405" i="9"/>
  <c r="B2405" i="9"/>
  <c r="F2405" i="9" s="1"/>
  <c r="H2404" i="9"/>
  <c r="G2404" i="9"/>
  <c r="F2404" i="9"/>
  <c r="E2404" i="9"/>
  <c r="D2404" i="9"/>
  <c r="C2404" i="9"/>
  <c r="B2404" i="9"/>
  <c r="D2403" i="9"/>
  <c r="C2403" i="9"/>
  <c r="B2403" i="9"/>
  <c r="J2402" i="9"/>
  <c r="C2402" i="9"/>
  <c r="B2402" i="9"/>
  <c r="F2402" i="9" s="1"/>
  <c r="J2401" i="9"/>
  <c r="I2401" i="9"/>
  <c r="E2401" i="9"/>
  <c r="D2401" i="9"/>
  <c r="C2401" i="9"/>
  <c r="B2401" i="9"/>
  <c r="B2400" i="9"/>
  <c r="M2399" i="9"/>
  <c r="L2399" i="9"/>
  <c r="J2399" i="9"/>
  <c r="C2399" i="9"/>
  <c r="B2399" i="9"/>
  <c r="I2399" i="9" s="1"/>
  <c r="J2398" i="9"/>
  <c r="I2398" i="9"/>
  <c r="H2398" i="9"/>
  <c r="G2398" i="9"/>
  <c r="F2398" i="9"/>
  <c r="B2398" i="9"/>
  <c r="J2397" i="9"/>
  <c r="I2397" i="9"/>
  <c r="H2397" i="9"/>
  <c r="G2397" i="9"/>
  <c r="M2397" i="9" s="1"/>
  <c r="F2397" i="9"/>
  <c r="E2397" i="9"/>
  <c r="D2397" i="9"/>
  <c r="B2397" i="9"/>
  <c r="M2396" i="9"/>
  <c r="J2396" i="9"/>
  <c r="I2396" i="9"/>
  <c r="H2396" i="9"/>
  <c r="G2396" i="9"/>
  <c r="F2396" i="9"/>
  <c r="E2396" i="9"/>
  <c r="D2396" i="9"/>
  <c r="C2396" i="9"/>
  <c r="B2396" i="9"/>
  <c r="J2395" i="9"/>
  <c r="I2395" i="9"/>
  <c r="H2395" i="9"/>
  <c r="G2395" i="9"/>
  <c r="F2395" i="9"/>
  <c r="E2395" i="9"/>
  <c r="D2395" i="9"/>
  <c r="C2395" i="9"/>
  <c r="B2395" i="9"/>
  <c r="J2394" i="9"/>
  <c r="I2394" i="9"/>
  <c r="H2394" i="9"/>
  <c r="G2394" i="9"/>
  <c r="C2394" i="9"/>
  <c r="B2394" i="9"/>
  <c r="F2394" i="9" s="1"/>
  <c r="H2393" i="9"/>
  <c r="G2393" i="9"/>
  <c r="F2393" i="9"/>
  <c r="E2393" i="9"/>
  <c r="D2393" i="9"/>
  <c r="C2393" i="9"/>
  <c r="B2393" i="9"/>
  <c r="D2392" i="9"/>
  <c r="C2392" i="9"/>
  <c r="B2392" i="9"/>
  <c r="M2391" i="9"/>
  <c r="G2391" i="9"/>
  <c r="C2391" i="9"/>
  <c r="B2391" i="9"/>
  <c r="F2391" i="9" s="1"/>
  <c r="J2390" i="9"/>
  <c r="F2390" i="9"/>
  <c r="E2390" i="9"/>
  <c r="D2390" i="9"/>
  <c r="C2390" i="9"/>
  <c r="B2390" i="9"/>
  <c r="B2389" i="9"/>
  <c r="J2388" i="9"/>
  <c r="C2388" i="9"/>
  <c r="B2388" i="9"/>
  <c r="I2388" i="9" s="1"/>
  <c r="J2387" i="9"/>
  <c r="I2387" i="9"/>
  <c r="H2387" i="9"/>
  <c r="G2387" i="9"/>
  <c r="C2387" i="9"/>
  <c r="B2387" i="9"/>
  <c r="G2386" i="9"/>
  <c r="F2386" i="9"/>
  <c r="B2386" i="9"/>
  <c r="M2385" i="9"/>
  <c r="J2385" i="9"/>
  <c r="I2385" i="9"/>
  <c r="H2385" i="9"/>
  <c r="G2385" i="9"/>
  <c r="F2385" i="9"/>
  <c r="E2385" i="9"/>
  <c r="D2385" i="9"/>
  <c r="B2385" i="9"/>
  <c r="M2384" i="9"/>
  <c r="J2384" i="9"/>
  <c r="I2384" i="9"/>
  <c r="H2384" i="9"/>
  <c r="G2384" i="9"/>
  <c r="F2384" i="9"/>
  <c r="E2384" i="9"/>
  <c r="D2384" i="9"/>
  <c r="C2384" i="9"/>
  <c r="B2384" i="9"/>
  <c r="J2383" i="9"/>
  <c r="I2383" i="9"/>
  <c r="H2383" i="9"/>
  <c r="G2383" i="9"/>
  <c r="F2383" i="9"/>
  <c r="E2383" i="9"/>
  <c r="D2383" i="9"/>
  <c r="C2383" i="9"/>
  <c r="B2383" i="9"/>
  <c r="J2382" i="9"/>
  <c r="H2382" i="9"/>
  <c r="G2382" i="9"/>
  <c r="F2382" i="9"/>
  <c r="E2382" i="9"/>
  <c r="D2382" i="9"/>
  <c r="C2382" i="9"/>
  <c r="B2382" i="9"/>
  <c r="D2381" i="9"/>
  <c r="C2381" i="9"/>
  <c r="B2381" i="9"/>
  <c r="M2380" i="9"/>
  <c r="H2380" i="9"/>
  <c r="G2380" i="9"/>
  <c r="D2380" i="9"/>
  <c r="C2380" i="9"/>
  <c r="B2380" i="9"/>
  <c r="J2379" i="9"/>
  <c r="G2379" i="9"/>
  <c r="M2379" i="9" s="1"/>
  <c r="F2379" i="9"/>
  <c r="E2379" i="9"/>
  <c r="D2379" i="9"/>
  <c r="C2379" i="9"/>
  <c r="B2379" i="9"/>
  <c r="I2378" i="9"/>
  <c r="F2378" i="9"/>
  <c r="E2378" i="9"/>
  <c r="D2378" i="9"/>
  <c r="C2378" i="9"/>
  <c r="B2378" i="9"/>
  <c r="D2377" i="9"/>
  <c r="C2377" i="9"/>
  <c r="B2377" i="9"/>
  <c r="J2376" i="9"/>
  <c r="I2376" i="9"/>
  <c r="D2376" i="9"/>
  <c r="C2376" i="9"/>
  <c r="B2376" i="9"/>
  <c r="M2375" i="9"/>
  <c r="J2375" i="9"/>
  <c r="I2375" i="9"/>
  <c r="H2375" i="9"/>
  <c r="G2375" i="9"/>
  <c r="F2375" i="9"/>
  <c r="C2375" i="9"/>
  <c r="B2375" i="9"/>
  <c r="I2374" i="9"/>
  <c r="H2374" i="9"/>
  <c r="G2374" i="9"/>
  <c r="F2374" i="9"/>
  <c r="E2374" i="9"/>
  <c r="B2374" i="9"/>
  <c r="M2373" i="9"/>
  <c r="J2373" i="9"/>
  <c r="I2373" i="9"/>
  <c r="H2373" i="9"/>
  <c r="G2373" i="9"/>
  <c r="F2373" i="9"/>
  <c r="E2373" i="9"/>
  <c r="D2373" i="9"/>
  <c r="B2373" i="9"/>
  <c r="M2372" i="9"/>
  <c r="J2372" i="9"/>
  <c r="I2372" i="9"/>
  <c r="H2372" i="9"/>
  <c r="G2372" i="9"/>
  <c r="F2372" i="9"/>
  <c r="E2372" i="9"/>
  <c r="D2372" i="9"/>
  <c r="C2372" i="9"/>
  <c r="B2372" i="9"/>
  <c r="B2371" i="9"/>
  <c r="J2370" i="9"/>
  <c r="I2370" i="9"/>
  <c r="H2370" i="9"/>
  <c r="G2370" i="9"/>
  <c r="B2370" i="9"/>
  <c r="F2370" i="9" s="1"/>
  <c r="H2369" i="9"/>
  <c r="G2369" i="9"/>
  <c r="M2369" i="9" s="1"/>
  <c r="F2369" i="9"/>
  <c r="E2369" i="9"/>
  <c r="D2369" i="9"/>
  <c r="C2369" i="9"/>
  <c r="B2369" i="9"/>
  <c r="E2368" i="9"/>
  <c r="D2368" i="9"/>
  <c r="C2368" i="9"/>
  <c r="B2368" i="9"/>
  <c r="B2367" i="9"/>
  <c r="J2366" i="9"/>
  <c r="I2366" i="9"/>
  <c r="B2366" i="9"/>
  <c r="F2366" i="9" s="1"/>
  <c r="M2365" i="9"/>
  <c r="J2365" i="9"/>
  <c r="I2365" i="9"/>
  <c r="H2365" i="9"/>
  <c r="E2365" i="9"/>
  <c r="D2365" i="9"/>
  <c r="C2365" i="9"/>
  <c r="B2365" i="9"/>
  <c r="G2364" i="9"/>
  <c r="D2364" i="9"/>
  <c r="B2364" i="9"/>
  <c r="B2363" i="9"/>
  <c r="M2362" i="9"/>
  <c r="L2362" i="9"/>
  <c r="J2362" i="9"/>
  <c r="I2362" i="9"/>
  <c r="B2362" i="9"/>
  <c r="H2362" i="9" s="1"/>
  <c r="J2361" i="9"/>
  <c r="I2361" i="9"/>
  <c r="H2361" i="9"/>
  <c r="G2361" i="9"/>
  <c r="M2361" i="9" s="1"/>
  <c r="F2361" i="9"/>
  <c r="E2361" i="9"/>
  <c r="D2361" i="9"/>
  <c r="B2361" i="9"/>
  <c r="J2360" i="9"/>
  <c r="I2360" i="9"/>
  <c r="H2360" i="9"/>
  <c r="G2360" i="9"/>
  <c r="M2360" i="9" s="1"/>
  <c r="F2360" i="9"/>
  <c r="E2360" i="9"/>
  <c r="D2360" i="9"/>
  <c r="C2360" i="9"/>
  <c r="B2360" i="9"/>
  <c r="F2359" i="9"/>
  <c r="E2359" i="9"/>
  <c r="D2359" i="9"/>
  <c r="C2359" i="9"/>
  <c r="B2359" i="9"/>
  <c r="B2358" i="9"/>
  <c r="M2357" i="9"/>
  <c r="I2357" i="9"/>
  <c r="H2357" i="9"/>
  <c r="G2357" i="9"/>
  <c r="C2357" i="9"/>
  <c r="B2357" i="9"/>
  <c r="F2357" i="9" s="1"/>
  <c r="M2356" i="9"/>
  <c r="L2356" i="9"/>
  <c r="H2356" i="9"/>
  <c r="G2356" i="9"/>
  <c r="F2356" i="9"/>
  <c r="E2356" i="9"/>
  <c r="D2356" i="9"/>
  <c r="C2356" i="9"/>
  <c r="B2356" i="9"/>
  <c r="C2355" i="9"/>
  <c r="B2355" i="9"/>
  <c r="F2355" i="9" s="1"/>
  <c r="C2354" i="9"/>
  <c r="B2354" i="9"/>
  <c r="J2353" i="9"/>
  <c r="I2353" i="9"/>
  <c r="C2353" i="9"/>
  <c r="B2353" i="9"/>
  <c r="H2353" i="9" s="1"/>
  <c r="J2352" i="9"/>
  <c r="I2352" i="9"/>
  <c r="H2352" i="9"/>
  <c r="G2352" i="9"/>
  <c r="M2352" i="9" s="1"/>
  <c r="D2352" i="9"/>
  <c r="C2352" i="9"/>
  <c r="B2352" i="9"/>
  <c r="H2351" i="9"/>
  <c r="G2351" i="9"/>
  <c r="F2351" i="9"/>
  <c r="B2351" i="9"/>
  <c r="B2350" i="9"/>
  <c r="M2349" i="9"/>
  <c r="J2349" i="9"/>
  <c r="I2349" i="9"/>
  <c r="H2349" i="9"/>
  <c r="G2349" i="9"/>
  <c r="F2349" i="9"/>
  <c r="E2349" i="9"/>
  <c r="D2349" i="9"/>
  <c r="B2349" i="9"/>
  <c r="M2348" i="9"/>
  <c r="L2348" i="9"/>
  <c r="J2348" i="9"/>
  <c r="I2348" i="9"/>
  <c r="H2348" i="9"/>
  <c r="G2348" i="9"/>
  <c r="F2348" i="9"/>
  <c r="E2348" i="9"/>
  <c r="D2348" i="9"/>
  <c r="C2348" i="9"/>
  <c r="B2348" i="9"/>
  <c r="K2348" i="9" s="1"/>
  <c r="J2347" i="9"/>
  <c r="I2347" i="9"/>
  <c r="H2347" i="9"/>
  <c r="G2347" i="9"/>
  <c r="F2347" i="9"/>
  <c r="E2347" i="9"/>
  <c r="D2347" i="9"/>
  <c r="C2347" i="9"/>
  <c r="B2347" i="9"/>
  <c r="G2346" i="9"/>
  <c r="F2346" i="9"/>
  <c r="E2346" i="9"/>
  <c r="D2346" i="9"/>
  <c r="C2346" i="9"/>
  <c r="B2346" i="9"/>
  <c r="D2345" i="9"/>
  <c r="C2345" i="9"/>
  <c r="B2345" i="9"/>
  <c r="M2344" i="9"/>
  <c r="H2344" i="9"/>
  <c r="G2344" i="9"/>
  <c r="D2344" i="9"/>
  <c r="C2344" i="9"/>
  <c r="B2344" i="9"/>
  <c r="J2343" i="9"/>
  <c r="G2343" i="9"/>
  <c r="M2343" i="9" s="1"/>
  <c r="F2343" i="9"/>
  <c r="E2343" i="9"/>
  <c r="D2343" i="9"/>
  <c r="C2343" i="9"/>
  <c r="B2343" i="9"/>
  <c r="I2342" i="9"/>
  <c r="F2342" i="9"/>
  <c r="E2342" i="9"/>
  <c r="D2342" i="9"/>
  <c r="C2342" i="9"/>
  <c r="B2342" i="9"/>
  <c r="D2341" i="9"/>
  <c r="C2341" i="9"/>
  <c r="B2341" i="9"/>
  <c r="J2340" i="9"/>
  <c r="I2340" i="9"/>
  <c r="D2340" i="9"/>
  <c r="C2340" i="9"/>
  <c r="B2340" i="9"/>
  <c r="M2339" i="9"/>
  <c r="J2339" i="9"/>
  <c r="I2339" i="9"/>
  <c r="H2339" i="9"/>
  <c r="G2339" i="9"/>
  <c r="F2339" i="9"/>
  <c r="C2339" i="9"/>
  <c r="B2339" i="9"/>
  <c r="I2338" i="9"/>
  <c r="H2338" i="9"/>
  <c r="G2338" i="9"/>
  <c r="F2338" i="9"/>
  <c r="E2338" i="9"/>
  <c r="B2338" i="9"/>
  <c r="M2337" i="9"/>
  <c r="J2337" i="9"/>
  <c r="I2337" i="9"/>
  <c r="H2337" i="9"/>
  <c r="G2337" i="9"/>
  <c r="F2337" i="9"/>
  <c r="E2337" i="9"/>
  <c r="D2337" i="9"/>
  <c r="B2337" i="9"/>
  <c r="M2336" i="9"/>
  <c r="L2336" i="9"/>
  <c r="J2336" i="9"/>
  <c r="I2336" i="9"/>
  <c r="H2336" i="9"/>
  <c r="G2336" i="9"/>
  <c r="F2336" i="9"/>
  <c r="E2336" i="9"/>
  <c r="D2336" i="9"/>
  <c r="C2336" i="9"/>
  <c r="B2336" i="9"/>
  <c r="K2336" i="9" s="1"/>
  <c r="J2335" i="9"/>
  <c r="B2335" i="9"/>
  <c r="J2334" i="9"/>
  <c r="I2334" i="9"/>
  <c r="H2334" i="9"/>
  <c r="G2334" i="9"/>
  <c r="F2334" i="9"/>
  <c r="B2334" i="9"/>
  <c r="E2334" i="9" s="1"/>
  <c r="H2333" i="9"/>
  <c r="G2333" i="9"/>
  <c r="M2333" i="9" s="1"/>
  <c r="F2333" i="9"/>
  <c r="E2333" i="9"/>
  <c r="D2333" i="9"/>
  <c r="C2333" i="9"/>
  <c r="B2333" i="9"/>
  <c r="B2332" i="9"/>
  <c r="B2331" i="9"/>
  <c r="J2330" i="9"/>
  <c r="I2330" i="9"/>
  <c r="F2330" i="9"/>
  <c r="B2330" i="9"/>
  <c r="E2330" i="9" s="1"/>
  <c r="J2329" i="9"/>
  <c r="I2329" i="9"/>
  <c r="H2329" i="9"/>
  <c r="E2329" i="9"/>
  <c r="D2329" i="9"/>
  <c r="C2329" i="9"/>
  <c r="B2329" i="9"/>
  <c r="C2328" i="9"/>
  <c r="B2328" i="9"/>
  <c r="G2328" i="9" s="1"/>
  <c r="B2327" i="9"/>
  <c r="J2326" i="9"/>
  <c r="I2326" i="9"/>
  <c r="H2326" i="9"/>
  <c r="B2326" i="9"/>
  <c r="G2326" i="9" s="1"/>
  <c r="M2326" i="9" s="1"/>
  <c r="J2325" i="9"/>
  <c r="I2325" i="9"/>
  <c r="H2325" i="9"/>
  <c r="G2325" i="9"/>
  <c r="M2325" i="9" s="1"/>
  <c r="F2325" i="9"/>
  <c r="E2325" i="9"/>
  <c r="D2325" i="9"/>
  <c r="B2325" i="9"/>
  <c r="J2324" i="9"/>
  <c r="I2324" i="9"/>
  <c r="H2324" i="9"/>
  <c r="G2324" i="9"/>
  <c r="M2324" i="9" s="1"/>
  <c r="F2324" i="9"/>
  <c r="E2324" i="9"/>
  <c r="D2324" i="9"/>
  <c r="C2324" i="9"/>
  <c r="B2324" i="9"/>
  <c r="B2323" i="9"/>
  <c r="D2323" i="9" s="1"/>
  <c r="C2322" i="9"/>
  <c r="B2322" i="9"/>
  <c r="M2321" i="9"/>
  <c r="I2321" i="9"/>
  <c r="H2321" i="9"/>
  <c r="G2321" i="9"/>
  <c r="C2321" i="9"/>
  <c r="B2321" i="9"/>
  <c r="F2321" i="9" s="1"/>
  <c r="H2320" i="9"/>
  <c r="G2320" i="9"/>
  <c r="M2320" i="9" s="1"/>
  <c r="F2320" i="9"/>
  <c r="E2320" i="9"/>
  <c r="D2320" i="9"/>
  <c r="C2320" i="9"/>
  <c r="B2320" i="9"/>
  <c r="F2319" i="9"/>
  <c r="E2319" i="9"/>
  <c r="D2319" i="9"/>
  <c r="C2319" i="9"/>
  <c r="B2319" i="9"/>
  <c r="B2318" i="9"/>
  <c r="J2317" i="9"/>
  <c r="I2317" i="9"/>
  <c r="C2317" i="9"/>
  <c r="B2317" i="9"/>
  <c r="H2317" i="9" s="1"/>
  <c r="J2316" i="9"/>
  <c r="I2316" i="9"/>
  <c r="H2316" i="9"/>
  <c r="G2316" i="9"/>
  <c r="M2316" i="9" s="1"/>
  <c r="D2316" i="9"/>
  <c r="C2316" i="9"/>
  <c r="B2316" i="9"/>
  <c r="C2315" i="9"/>
  <c r="B2315" i="9"/>
  <c r="H2315" i="9" s="1"/>
  <c r="E2314" i="9"/>
  <c r="B2314" i="9"/>
  <c r="M2313" i="9"/>
  <c r="J2313" i="9"/>
  <c r="I2313" i="9"/>
  <c r="H2313" i="9"/>
  <c r="G2313" i="9"/>
  <c r="F2313" i="9"/>
  <c r="E2313" i="9"/>
  <c r="D2313" i="9"/>
  <c r="B2313" i="9"/>
  <c r="M2312" i="9"/>
  <c r="J2312" i="9"/>
  <c r="I2312" i="9"/>
  <c r="H2312" i="9"/>
  <c r="G2312" i="9"/>
  <c r="F2312" i="9"/>
  <c r="E2312" i="9"/>
  <c r="D2312" i="9"/>
  <c r="C2312" i="9"/>
  <c r="B2312" i="9"/>
  <c r="J2311" i="9"/>
  <c r="I2311" i="9"/>
  <c r="H2311" i="9"/>
  <c r="G2311" i="9"/>
  <c r="F2311" i="9"/>
  <c r="E2311" i="9"/>
  <c r="D2311" i="9"/>
  <c r="C2311" i="9"/>
  <c r="B2311" i="9"/>
  <c r="G2310" i="9"/>
  <c r="F2310" i="9"/>
  <c r="E2310" i="9"/>
  <c r="D2310" i="9"/>
  <c r="C2310" i="9"/>
  <c r="B2310" i="9"/>
  <c r="C2309" i="9"/>
  <c r="B2309" i="9"/>
  <c r="M2308" i="9"/>
  <c r="H2308" i="9"/>
  <c r="G2308" i="9"/>
  <c r="D2308" i="9"/>
  <c r="C2308" i="9"/>
  <c r="B2308" i="9"/>
  <c r="J2307" i="9"/>
  <c r="G2307" i="9"/>
  <c r="M2307" i="9" s="1"/>
  <c r="F2307" i="9"/>
  <c r="E2307" i="9"/>
  <c r="D2307" i="9"/>
  <c r="C2307" i="9"/>
  <c r="B2307" i="9"/>
  <c r="I2306" i="9"/>
  <c r="F2306" i="9"/>
  <c r="E2306" i="9"/>
  <c r="D2306" i="9"/>
  <c r="C2306" i="9"/>
  <c r="B2306" i="9"/>
  <c r="B2305" i="9"/>
  <c r="J2304" i="9"/>
  <c r="I2304" i="9"/>
  <c r="D2304" i="9"/>
  <c r="C2304" i="9"/>
  <c r="B2304" i="9"/>
  <c r="M2303" i="9"/>
  <c r="J2303" i="9"/>
  <c r="I2303" i="9"/>
  <c r="H2303" i="9"/>
  <c r="G2303" i="9"/>
  <c r="F2303" i="9"/>
  <c r="C2303" i="9"/>
  <c r="B2303" i="9"/>
  <c r="I2302" i="9"/>
  <c r="H2302" i="9"/>
  <c r="G2302" i="9"/>
  <c r="F2302" i="9"/>
  <c r="E2302" i="9"/>
  <c r="B2302" i="9"/>
  <c r="M2301" i="9"/>
  <c r="J2301" i="9"/>
  <c r="I2301" i="9"/>
  <c r="H2301" i="9"/>
  <c r="G2301" i="9"/>
  <c r="F2301" i="9"/>
  <c r="E2301" i="9"/>
  <c r="D2301" i="9"/>
  <c r="B2301" i="9"/>
  <c r="M2300" i="9"/>
  <c r="L2300" i="9"/>
  <c r="J2300" i="9"/>
  <c r="I2300" i="9"/>
  <c r="H2300" i="9"/>
  <c r="G2300" i="9"/>
  <c r="F2300" i="9"/>
  <c r="E2300" i="9"/>
  <c r="D2300" i="9"/>
  <c r="C2300" i="9"/>
  <c r="B2300" i="9"/>
  <c r="K2300" i="9" s="1"/>
  <c r="J2299" i="9"/>
  <c r="B2299" i="9"/>
  <c r="J2298" i="9"/>
  <c r="I2298" i="9"/>
  <c r="H2298" i="9"/>
  <c r="G2298" i="9"/>
  <c r="F2298" i="9"/>
  <c r="B2298" i="9"/>
  <c r="E2298" i="9" s="1"/>
  <c r="H2297" i="9"/>
  <c r="G2297" i="9"/>
  <c r="M2297" i="9" s="1"/>
  <c r="F2297" i="9"/>
  <c r="E2297" i="9"/>
  <c r="D2297" i="9"/>
  <c r="C2297" i="9"/>
  <c r="B2297" i="9"/>
  <c r="E2296" i="9"/>
  <c r="D2296" i="9"/>
  <c r="C2296" i="9"/>
  <c r="B2296" i="9"/>
  <c r="B2295" i="9"/>
  <c r="J2294" i="9"/>
  <c r="I2294" i="9"/>
  <c r="F2294" i="9"/>
  <c r="B2294" i="9"/>
  <c r="E2294" i="9" s="1"/>
  <c r="J2293" i="9"/>
  <c r="I2293" i="9"/>
  <c r="H2293" i="9"/>
  <c r="E2293" i="9"/>
  <c r="D2293" i="9"/>
  <c r="C2293" i="9"/>
  <c r="B2293" i="9"/>
  <c r="G2292" i="9"/>
  <c r="D2292" i="9"/>
  <c r="C2292" i="9"/>
  <c r="B2292" i="9"/>
  <c r="B2291" i="9"/>
  <c r="J2290" i="9"/>
  <c r="I2290" i="9"/>
  <c r="H2290" i="9"/>
  <c r="B2290" i="9"/>
  <c r="G2290" i="9" s="1"/>
  <c r="M2290" i="9" s="1"/>
  <c r="J2289" i="9"/>
  <c r="I2289" i="9"/>
  <c r="H2289" i="9"/>
  <c r="G2289" i="9"/>
  <c r="M2289" i="9" s="1"/>
  <c r="F2289" i="9"/>
  <c r="E2289" i="9"/>
  <c r="D2289" i="9"/>
  <c r="B2289" i="9"/>
  <c r="J2288" i="9"/>
  <c r="I2288" i="9"/>
  <c r="H2288" i="9"/>
  <c r="G2288" i="9"/>
  <c r="M2288" i="9" s="1"/>
  <c r="F2288" i="9"/>
  <c r="E2288" i="9"/>
  <c r="D2288" i="9"/>
  <c r="C2288" i="9"/>
  <c r="B2288" i="9"/>
  <c r="F2287" i="9"/>
  <c r="E2287" i="9"/>
  <c r="D2287" i="9"/>
  <c r="B2287" i="9"/>
  <c r="B2286" i="9"/>
  <c r="M2285" i="9"/>
  <c r="I2285" i="9"/>
  <c r="H2285" i="9"/>
  <c r="G2285" i="9"/>
  <c r="C2285" i="9"/>
  <c r="B2285" i="9"/>
  <c r="F2285" i="9" s="1"/>
  <c r="H2284" i="9"/>
  <c r="G2284" i="9"/>
  <c r="M2284" i="9" s="1"/>
  <c r="F2284" i="9"/>
  <c r="E2284" i="9"/>
  <c r="D2284" i="9"/>
  <c r="C2284" i="9"/>
  <c r="B2284" i="9"/>
  <c r="B2283" i="9"/>
  <c r="C2282" i="9"/>
  <c r="B2282" i="9"/>
  <c r="J2281" i="9"/>
  <c r="I2281" i="9"/>
  <c r="C2281" i="9"/>
  <c r="B2281" i="9"/>
  <c r="H2281" i="9" s="1"/>
  <c r="J2280" i="9"/>
  <c r="I2280" i="9"/>
  <c r="H2280" i="9"/>
  <c r="G2280" i="9"/>
  <c r="M2280" i="9" s="1"/>
  <c r="D2280" i="9"/>
  <c r="C2280" i="9"/>
  <c r="B2280" i="9"/>
  <c r="H2279" i="9"/>
  <c r="G2279" i="9"/>
  <c r="F2279" i="9"/>
  <c r="C2279" i="9"/>
  <c r="B2279" i="9"/>
  <c r="E2278" i="9"/>
  <c r="B2278" i="9"/>
  <c r="M2277" i="9"/>
  <c r="L2277" i="9"/>
  <c r="J2277" i="9"/>
  <c r="I2277" i="9"/>
  <c r="H2277" i="9"/>
  <c r="G2277" i="9"/>
  <c r="F2277" i="9"/>
  <c r="E2277" i="9"/>
  <c r="D2277" i="9"/>
  <c r="B2277" i="9"/>
  <c r="K2277" i="9" s="1"/>
  <c r="M2276" i="9"/>
  <c r="J2276" i="9"/>
  <c r="I2276" i="9"/>
  <c r="H2276" i="9"/>
  <c r="G2276" i="9"/>
  <c r="F2276" i="9"/>
  <c r="E2276" i="9"/>
  <c r="D2276" i="9"/>
  <c r="C2276" i="9"/>
  <c r="B2276" i="9"/>
  <c r="J2275" i="9"/>
  <c r="I2275" i="9"/>
  <c r="H2275" i="9"/>
  <c r="G2275" i="9"/>
  <c r="F2275" i="9"/>
  <c r="E2275" i="9"/>
  <c r="D2275" i="9"/>
  <c r="B2275" i="9"/>
  <c r="G2274" i="9"/>
  <c r="F2274" i="9"/>
  <c r="E2274" i="9"/>
  <c r="D2274" i="9"/>
  <c r="C2274" i="9"/>
  <c r="B2274" i="9"/>
  <c r="C2273" i="9"/>
  <c r="B2273" i="9"/>
  <c r="M2272" i="9"/>
  <c r="H2272" i="9"/>
  <c r="G2272" i="9"/>
  <c r="D2272" i="9"/>
  <c r="C2272" i="9"/>
  <c r="B2272" i="9"/>
  <c r="J2271" i="9"/>
  <c r="G2271" i="9"/>
  <c r="M2271" i="9" s="1"/>
  <c r="F2271" i="9"/>
  <c r="E2271" i="9"/>
  <c r="D2271" i="9"/>
  <c r="B2271" i="9"/>
  <c r="I2270" i="9"/>
  <c r="F2270" i="9"/>
  <c r="E2270" i="9"/>
  <c r="D2270" i="9"/>
  <c r="C2270" i="9"/>
  <c r="B2270" i="9"/>
  <c r="D2269" i="9"/>
  <c r="C2269" i="9"/>
  <c r="B2269" i="9"/>
  <c r="J2268" i="9"/>
  <c r="I2268" i="9"/>
  <c r="D2268" i="9"/>
  <c r="C2268" i="9"/>
  <c r="B2268" i="9"/>
  <c r="M2267" i="9"/>
  <c r="J2267" i="9"/>
  <c r="I2267" i="9"/>
  <c r="H2267" i="9"/>
  <c r="G2267" i="9"/>
  <c r="F2267" i="9"/>
  <c r="B2267" i="9"/>
  <c r="I2266" i="9"/>
  <c r="H2266" i="9"/>
  <c r="G2266" i="9"/>
  <c r="F2266" i="9"/>
  <c r="E2266" i="9"/>
  <c r="B2266" i="9"/>
  <c r="M2265" i="9"/>
  <c r="J2265" i="9"/>
  <c r="I2265" i="9"/>
  <c r="H2265" i="9"/>
  <c r="G2265" i="9"/>
  <c r="F2265" i="9"/>
  <c r="E2265" i="9"/>
  <c r="D2265" i="9"/>
  <c r="B2265" i="9"/>
  <c r="M2264" i="9"/>
  <c r="J2264" i="9"/>
  <c r="I2264" i="9"/>
  <c r="H2264" i="9"/>
  <c r="G2264" i="9"/>
  <c r="F2264" i="9"/>
  <c r="E2264" i="9"/>
  <c r="D2264" i="9"/>
  <c r="C2264" i="9"/>
  <c r="B2264" i="9"/>
  <c r="J2263" i="9"/>
  <c r="B2263" i="9"/>
  <c r="J2262" i="9"/>
  <c r="I2262" i="9"/>
  <c r="H2262" i="9"/>
  <c r="G2262" i="9"/>
  <c r="F2262" i="9"/>
  <c r="B2262" i="9"/>
  <c r="E2262" i="9" s="1"/>
  <c r="H2261" i="9"/>
  <c r="G2261" i="9"/>
  <c r="M2261" i="9" s="1"/>
  <c r="F2261" i="9"/>
  <c r="E2261" i="9"/>
  <c r="D2261" i="9"/>
  <c r="C2261" i="9"/>
  <c r="B2261" i="9"/>
  <c r="E2260" i="9"/>
  <c r="C2260" i="9"/>
  <c r="B2260" i="9"/>
  <c r="D2260" i="9" s="1"/>
  <c r="B2259" i="9"/>
  <c r="J2258" i="9"/>
  <c r="I2258" i="9"/>
  <c r="F2258" i="9"/>
  <c r="B2258" i="9"/>
  <c r="E2258" i="9" s="1"/>
  <c r="J2257" i="9"/>
  <c r="I2257" i="9"/>
  <c r="H2257" i="9"/>
  <c r="E2257" i="9"/>
  <c r="D2257" i="9"/>
  <c r="C2257" i="9"/>
  <c r="B2257" i="9"/>
  <c r="G2256" i="9"/>
  <c r="D2256" i="9"/>
  <c r="C2256" i="9"/>
  <c r="B2256" i="9"/>
  <c r="B2255" i="9"/>
  <c r="M2254" i="9"/>
  <c r="J2254" i="9"/>
  <c r="I2254" i="9"/>
  <c r="H2254" i="9"/>
  <c r="B2254" i="9"/>
  <c r="G2254" i="9" s="1"/>
  <c r="J2253" i="9"/>
  <c r="I2253" i="9"/>
  <c r="H2253" i="9"/>
  <c r="G2253" i="9"/>
  <c r="M2253" i="9" s="1"/>
  <c r="F2253" i="9"/>
  <c r="E2253" i="9"/>
  <c r="D2253" i="9"/>
  <c r="B2253" i="9"/>
  <c r="J2252" i="9"/>
  <c r="I2252" i="9"/>
  <c r="H2252" i="9"/>
  <c r="G2252" i="9"/>
  <c r="M2252" i="9" s="1"/>
  <c r="F2252" i="9"/>
  <c r="E2252" i="9"/>
  <c r="D2252" i="9"/>
  <c r="C2252" i="9"/>
  <c r="B2252" i="9"/>
  <c r="F2251" i="9"/>
  <c r="E2251" i="9"/>
  <c r="D2251" i="9"/>
  <c r="C2251" i="9"/>
  <c r="B2251" i="9"/>
  <c r="B2250" i="9"/>
  <c r="C2250" i="9" s="1"/>
  <c r="M2249" i="9"/>
  <c r="I2249" i="9"/>
  <c r="H2249" i="9"/>
  <c r="G2249" i="9"/>
  <c r="B2249" i="9"/>
  <c r="F2249" i="9" s="1"/>
  <c r="H2248" i="9"/>
  <c r="G2248" i="9"/>
  <c r="M2248" i="9" s="1"/>
  <c r="F2248" i="9"/>
  <c r="E2248" i="9"/>
  <c r="D2248" i="9"/>
  <c r="C2248" i="9"/>
  <c r="B2248" i="9"/>
  <c r="B2247" i="9"/>
  <c r="C2246" i="9"/>
  <c r="B2246" i="9"/>
  <c r="J2245" i="9"/>
  <c r="I2245" i="9"/>
  <c r="B2245" i="9"/>
  <c r="H2245" i="9" s="1"/>
  <c r="J2244" i="9"/>
  <c r="I2244" i="9"/>
  <c r="H2244" i="9"/>
  <c r="G2244" i="9"/>
  <c r="M2244" i="9" s="1"/>
  <c r="D2244" i="9"/>
  <c r="C2244" i="9"/>
  <c r="B2244" i="9"/>
  <c r="C2243" i="9"/>
  <c r="B2243" i="9"/>
  <c r="H2243" i="9" s="1"/>
  <c r="E2242" i="9"/>
  <c r="B2242" i="9"/>
  <c r="M2241" i="9"/>
  <c r="J2241" i="9"/>
  <c r="I2241" i="9"/>
  <c r="H2241" i="9"/>
  <c r="G2241" i="9"/>
  <c r="F2241" i="9"/>
  <c r="E2241" i="9"/>
  <c r="D2241" i="9"/>
  <c r="B2241" i="9"/>
  <c r="M2240" i="9"/>
  <c r="J2240" i="9"/>
  <c r="I2240" i="9"/>
  <c r="H2240" i="9"/>
  <c r="G2240" i="9"/>
  <c r="F2240" i="9"/>
  <c r="E2240" i="9"/>
  <c r="D2240" i="9"/>
  <c r="C2240" i="9"/>
  <c r="B2240" i="9"/>
  <c r="J2239" i="9"/>
  <c r="I2239" i="9"/>
  <c r="H2239" i="9"/>
  <c r="G2239" i="9"/>
  <c r="F2239" i="9"/>
  <c r="E2239" i="9"/>
  <c r="D2239" i="9"/>
  <c r="B2239" i="9"/>
  <c r="G2238" i="9"/>
  <c r="F2238" i="9"/>
  <c r="E2238" i="9"/>
  <c r="D2238" i="9"/>
  <c r="C2238" i="9"/>
  <c r="B2238" i="9"/>
  <c r="B2237" i="9"/>
  <c r="M2236" i="9"/>
  <c r="H2236" i="9"/>
  <c r="G2236" i="9"/>
  <c r="D2236" i="9"/>
  <c r="C2236" i="9"/>
  <c r="B2236" i="9"/>
  <c r="M2235" i="9"/>
  <c r="J2235" i="9"/>
  <c r="G2235" i="9"/>
  <c r="F2235" i="9"/>
  <c r="E2235" i="9"/>
  <c r="D2235" i="9"/>
  <c r="B2235" i="9"/>
  <c r="I2234" i="9"/>
  <c r="F2234" i="9"/>
  <c r="E2234" i="9"/>
  <c r="D2234" i="9"/>
  <c r="C2234" i="9"/>
  <c r="B2234" i="9"/>
  <c r="B2233" i="9"/>
  <c r="J2232" i="9"/>
  <c r="I2232" i="9"/>
  <c r="D2232" i="9"/>
  <c r="C2232" i="9"/>
  <c r="B2232" i="9"/>
  <c r="M2231" i="9"/>
  <c r="J2231" i="9"/>
  <c r="I2231" i="9"/>
  <c r="H2231" i="9"/>
  <c r="G2231" i="9"/>
  <c r="F2231" i="9"/>
  <c r="B2231" i="9"/>
  <c r="I2230" i="9"/>
  <c r="H2230" i="9"/>
  <c r="G2230" i="9"/>
  <c r="F2230" i="9"/>
  <c r="E2230" i="9"/>
  <c r="B2230" i="9"/>
  <c r="M2229" i="9"/>
  <c r="J2229" i="9"/>
  <c r="I2229" i="9"/>
  <c r="H2229" i="9"/>
  <c r="G2229" i="9"/>
  <c r="F2229" i="9"/>
  <c r="E2229" i="9"/>
  <c r="D2229" i="9"/>
  <c r="B2229" i="9"/>
  <c r="M2228" i="9"/>
  <c r="L2228" i="9"/>
  <c r="J2228" i="9"/>
  <c r="I2228" i="9"/>
  <c r="H2228" i="9"/>
  <c r="G2228" i="9"/>
  <c r="F2228" i="9"/>
  <c r="E2228" i="9"/>
  <c r="D2228" i="9"/>
  <c r="C2228" i="9"/>
  <c r="B2228" i="9"/>
  <c r="K2228" i="9" s="1"/>
  <c r="J2227" i="9"/>
  <c r="B2227" i="9"/>
  <c r="J2226" i="9"/>
  <c r="I2226" i="9"/>
  <c r="H2226" i="9"/>
  <c r="G2226" i="9"/>
  <c r="F2226" i="9"/>
  <c r="B2226" i="9"/>
  <c r="E2226" i="9" s="1"/>
  <c r="H2225" i="9"/>
  <c r="G2225" i="9"/>
  <c r="M2225" i="9" s="1"/>
  <c r="F2225" i="9"/>
  <c r="E2225" i="9"/>
  <c r="D2225" i="9"/>
  <c r="C2225" i="9"/>
  <c r="B2225" i="9"/>
  <c r="B2224" i="9"/>
  <c r="B2223" i="9"/>
  <c r="J2222" i="9"/>
  <c r="I2222" i="9"/>
  <c r="F2222" i="9"/>
  <c r="B2222" i="9"/>
  <c r="E2222" i="9" s="1"/>
  <c r="J2221" i="9"/>
  <c r="I2221" i="9"/>
  <c r="H2221" i="9"/>
  <c r="E2221" i="9"/>
  <c r="D2221" i="9"/>
  <c r="C2221" i="9"/>
  <c r="B2221" i="9"/>
  <c r="C2220" i="9"/>
  <c r="B2220" i="9"/>
  <c r="G2220" i="9" s="1"/>
  <c r="B2219" i="9"/>
  <c r="J2218" i="9"/>
  <c r="I2218" i="9"/>
  <c r="H2218" i="9"/>
  <c r="B2218" i="9"/>
  <c r="G2218" i="9" s="1"/>
  <c r="M2218" i="9" s="1"/>
  <c r="J2217" i="9"/>
  <c r="I2217" i="9"/>
  <c r="H2217" i="9"/>
  <c r="G2217" i="9"/>
  <c r="M2217" i="9" s="1"/>
  <c r="F2217" i="9"/>
  <c r="E2217" i="9"/>
  <c r="D2217" i="9"/>
  <c r="B2217" i="9"/>
  <c r="J2216" i="9"/>
  <c r="I2216" i="9"/>
  <c r="H2216" i="9"/>
  <c r="G2216" i="9"/>
  <c r="M2216" i="9" s="1"/>
  <c r="F2216" i="9"/>
  <c r="E2216" i="9"/>
  <c r="D2216" i="9"/>
  <c r="C2216" i="9"/>
  <c r="B2216" i="9"/>
  <c r="B2215" i="9"/>
  <c r="C2214" i="9"/>
  <c r="B2214" i="9"/>
  <c r="M2213" i="9"/>
  <c r="I2213" i="9"/>
  <c r="H2213" i="9"/>
  <c r="G2213" i="9"/>
  <c r="B2213" i="9"/>
  <c r="F2213" i="9" s="1"/>
  <c r="H2212" i="9"/>
  <c r="G2212" i="9"/>
  <c r="M2212" i="9" s="1"/>
  <c r="F2212" i="9"/>
  <c r="E2212" i="9"/>
  <c r="D2212" i="9"/>
  <c r="C2212" i="9"/>
  <c r="B2212" i="9"/>
  <c r="F2211" i="9"/>
  <c r="E2211" i="9"/>
  <c r="D2211" i="9"/>
  <c r="C2211" i="9"/>
  <c r="B2211" i="9"/>
  <c r="B2210" i="9"/>
  <c r="J2209" i="9"/>
  <c r="I2209" i="9"/>
  <c r="B2209" i="9"/>
  <c r="H2209" i="9" s="1"/>
  <c r="J2208" i="9"/>
  <c r="I2208" i="9"/>
  <c r="H2208" i="9"/>
  <c r="G2208" i="9"/>
  <c r="M2208" i="9" s="1"/>
  <c r="D2208" i="9"/>
  <c r="C2208" i="9"/>
  <c r="B2208" i="9"/>
  <c r="H2207" i="9"/>
  <c r="G2207" i="9"/>
  <c r="B2207" i="9"/>
  <c r="F2207" i="9" s="1"/>
  <c r="E2206" i="9"/>
  <c r="B2206" i="9"/>
  <c r="M2205" i="9"/>
  <c r="J2205" i="9"/>
  <c r="I2205" i="9"/>
  <c r="H2205" i="9"/>
  <c r="G2205" i="9"/>
  <c r="F2205" i="9"/>
  <c r="E2205" i="9"/>
  <c r="D2205" i="9"/>
  <c r="B2205" i="9"/>
  <c r="M2204" i="9"/>
  <c r="J2204" i="9"/>
  <c r="I2204" i="9"/>
  <c r="H2204" i="9"/>
  <c r="G2204" i="9"/>
  <c r="F2204" i="9"/>
  <c r="E2204" i="9"/>
  <c r="D2204" i="9"/>
  <c r="C2204" i="9"/>
  <c r="B2204" i="9"/>
  <c r="J2203" i="9"/>
  <c r="I2203" i="9"/>
  <c r="H2203" i="9"/>
  <c r="G2203" i="9"/>
  <c r="F2203" i="9"/>
  <c r="E2203" i="9"/>
  <c r="D2203" i="9"/>
  <c r="B2203" i="9"/>
  <c r="G2202" i="9"/>
  <c r="F2202" i="9"/>
  <c r="E2202" i="9"/>
  <c r="D2202" i="9"/>
  <c r="C2202" i="9"/>
  <c r="B2202" i="9"/>
  <c r="D2201" i="9"/>
  <c r="C2201" i="9"/>
  <c r="B2201" i="9"/>
  <c r="M2200" i="9"/>
  <c r="H2200" i="9"/>
  <c r="G2200" i="9"/>
  <c r="D2200" i="9"/>
  <c r="C2200" i="9"/>
  <c r="B2200" i="9"/>
  <c r="J2199" i="9"/>
  <c r="G2199" i="9"/>
  <c r="M2199" i="9" s="1"/>
  <c r="F2199" i="9"/>
  <c r="E2199" i="9"/>
  <c r="D2199" i="9"/>
  <c r="B2199" i="9"/>
  <c r="I2198" i="9"/>
  <c r="F2198" i="9"/>
  <c r="E2198" i="9"/>
  <c r="D2198" i="9"/>
  <c r="C2198" i="9"/>
  <c r="B2198" i="9"/>
  <c r="D2197" i="9"/>
  <c r="C2197" i="9"/>
  <c r="B2197" i="9"/>
  <c r="J2196" i="9"/>
  <c r="I2196" i="9"/>
  <c r="D2196" i="9"/>
  <c r="C2196" i="9"/>
  <c r="B2196" i="9"/>
  <c r="M2195" i="9"/>
  <c r="J2195" i="9"/>
  <c r="I2195" i="9"/>
  <c r="H2195" i="9"/>
  <c r="G2195" i="9"/>
  <c r="F2195" i="9"/>
  <c r="B2195" i="9"/>
  <c r="I2194" i="9"/>
  <c r="H2194" i="9"/>
  <c r="B2194" i="9"/>
  <c r="M2193" i="9"/>
  <c r="J2193" i="9"/>
  <c r="I2193" i="9"/>
  <c r="H2193" i="9"/>
  <c r="G2193" i="9"/>
  <c r="F2193" i="9"/>
  <c r="E2193" i="9"/>
  <c r="D2193" i="9"/>
  <c r="B2193" i="9"/>
  <c r="M2192" i="9"/>
  <c r="L2192" i="9"/>
  <c r="J2192" i="9"/>
  <c r="I2192" i="9"/>
  <c r="H2192" i="9"/>
  <c r="G2192" i="9"/>
  <c r="F2192" i="9"/>
  <c r="E2192" i="9"/>
  <c r="D2192" i="9"/>
  <c r="C2192" i="9"/>
  <c r="B2192" i="9"/>
  <c r="K2192" i="9" s="1"/>
  <c r="B2191" i="9"/>
  <c r="J2190" i="9"/>
  <c r="I2190" i="9"/>
  <c r="H2190" i="9"/>
  <c r="G2190" i="9"/>
  <c r="F2190" i="9"/>
  <c r="B2190" i="9"/>
  <c r="E2190" i="9" s="1"/>
  <c r="M2189" i="9"/>
  <c r="H2189" i="9"/>
  <c r="G2189" i="9"/>
  <c r="F2189" i="9"/>
  <c r="E2189" i="9"/>
  <c r="D2189" i="9"/>
  <c r="C2189" i="9"/>
  <c r="B2189" i="9"/>
  <c r="C2188" i="9"/>
  <c r="B2188" i="9"/>
  <c r="B2187" i="9"/>
  <c r="M2186" i="9"/>
  <c r="L2186" i="9"/>
  <c r="J2186" i="9"/>
  <c r="I2186" i="9"/>
  <c r="F2186" i="9"/>
  <c r="B2186" i="9"/>
  <c r="E2186" i="9" s="1"/>
  <c r="J2185" i="9"/>
  <c r="I2185" i="9"/>
  <c r="H2185" i="9"/>
  <c r="E2185" i="9"/>
  <c r="D2185" i="9"/>
  <c r="C2185" i="9"/>
  <c r="B2185" i="9"/>
  <c r="D2184" i="9"/>
  <c r="B2184" i="9"/>
  <c r="B2183" i="9"/>
  <c r="M2182" i="9"/>
  <c r="J2182" i="9"/>
  <c r="I2182" i="9"/>
  <c r="H2182" i="9"/>
  <c r="B2182" i="9"/>
  <c r="G2182" i="9" s="1"/>
  <c r="J2181" i="9"/>
  <c r="I2181" i="9"/>
  <c r="H2181" i="9"/>
  <c r="G2181" i="9"/>
  <c r="M2181" i="9" s="1"/>
  <c r="F2181" i="9"/>
  <c r="E2181" i="9"/>
  <c r="D2181" i="9"/>
  <c r="B2181" i="9"/>
  <c r="M2180" i="9"/>
  <c r="L2180" i="9"/>
  <c r="J2180" i="9"/>
  <c r="I2180" i="9"/>
  <c r="H2180" i="9"/>
  <c r="G2180" i="9"/>
  <c r="F2180" i="9"/>
  <c r="E2180" i="9"/>
  <c r="D2180" i="9"/>
  <c r="C2180" i="9"/>
  <c r="B2180" i="9"/>
  <c r="K2180" i="9" s="1"/>
  <c r="F2179" i="9"/>
  <c r="E2179" i="9"/>
  <c r="B2179" i="9"/>
  <c r="D2179" i="9" s="1"/>
  <c r="J2178" i="9"/>
  <c r="B2178" i="9"/>
  <c r="I2177" i="9"/>
  <c r="H2177" i="9"/>
  <c r="G2177" i="9"/>
  <c r="M2177" i="9" s="1"/>
  <c r="B2177" i="9"/>
  <c r="F2177" i="9" s="1"/>
  <c r="H2176" i="9"/>
  <c r="G2176" i="9"/>
  <c r="M2176" i="9" s="1"/>
  <c r="F2176" i="9"/>
  <c r="E2176" i="9"/>
  <c r="D2176" i="9"/>
  <c r="C2176" i="9"/>
  <c r="B2176" i="9"/>
  <c r="D2175" i="9"/>
  <c r="C2175" i="9"/>
  <c r="B2175" i="9"/>
  <c r="B2174" i="9"/>
  <c r="J2173" i="9"/>
  <c r="I2173" i="9"/>
  <c r="B2173" i="9"/>
  <c r="H2173" i="9" s="1"/>
  <c r="M2172" i="9"/>
  <c r="L2172" i="9"/>
  <c r="J2172" i="9"/>
  <c r="I2172" i="9"/>
  <c r="H2172" i="9"/>
  <c r="G2172" i="9"/>
  <c r="D2172" i="9"/>
  <c r="C2172" i="9"/>
  <c r="B2172" i="9"/>
  <c r="B2171" i="9"/>
  <c r="E2170" i="9"/>
  <c r="B2170" i="9"/>
  <c r="M2169" i="9"/>
  <c r="J2169" i="9"/>
  <c r="I2169" i="9"/>
  <c r="H2169" i="9"/>
  <c r="G2169" i="9"/>
  <c r="F2169" i="9"/>
  <c r="E2169" i="9"/>
  <c r="D2169" i="9"/>
  <c r="B2169" i="9"/>
  <c r="M2168" i="9"/>
  <c r="J2168" i="9"/>
  <c r="I2168" i="9"/>
  <c r="H2168" i="9"/>
  <c r="G2168" i="9"/>
  <c r="F2168" i="9"/>
  <c r="E2168" i="9"/>
  <c r="D2168" i="9"/>
  <c r="C2168" i="9"/>
  <c r="B2168" i="9"/>
  <c r="J2167" i="9"/>
  <c r="I2167" i="9"/>
  <c r="H2167" i="9"/>
  <c r="G2167" i="9"/>
  <c r="F2167" i="9"/>
  <c r="E2167" i="9"/>
  <c r="D2167" i="9"/>
  <c r="B2167" i="9"/>
  <c r="C2166" i="9"/>
  <c r="B2166" i="9"/>
  <c r="B2165" i="9"/>
  <c r="D2165" i="9" s="1"/>
  <c r="M2164" i="9"/>
  <c r="H2164" i="9"/>
  <c r="G2164" i="9"/>
  <c r="D2164" i="9"/>
  <c r="C2164" i="9"/>
  <c r="B2164" i="9"/>
  <c r="M2163" i="9"/>
  <c r="J2163" i="9"/>
  <c r="G2163" i="9"/>
  <c r="F2163" i="9"/>
  <c r="E2163" i="9"/>
  <c r="D2163" i="9"/>
  <c r="B2163" i="9"/>
  <c r="E2162" i="9"/>
  <c r="C2162" i="9"/>
  <c r="B2162" i="9"/>
  <c r="D2162" i="9" s="1"/>
  <c r="B2161" i="9"/>
  <c r="D2161" i="9" s="1"/>
  <c r="M2160" i="9"/>
  <c r="L2160" i="9"/>
  <c r="J2160" i="9"/>
  <c r="I2160" i="9"/>
  <c r="D2160" i="9"/>
  <c r="C2160" i="9"/>
  <c r="B2160" i="9"/>
  <c r="M2159" i="9"/>
  <c r="J2159" i="9"/>
  <c r="I2159" i="9"/>
  <c r="H2159" i="9"/>
  <c r="G2159" i="9"/>
  <c r="F2159" i="9"/>
  <c r="B2159" i="9"/>
  <c r="F2158" i="9"/>
  <c r="E2158" i="9"/>
  <c r="B2158" i="9"/>
  <c r="M2157" i="9"/>
  <c r="J2157" i="9"/>
  <c r="I2157" i="9"/>
  <c r="H2157" i="9"/>
  <c r="G2157" i="9"/>
  <c r="F2157" i="9"/>
  <c r="E2157" i="9"/>
  <c r="D2157" i="9"/>
  <c r="B2157" i="9"/>
  <c r="M2156" i="9"/>
  <c r="J2156" i="9"/>
  <c r="I2156" i="9"/>
  <c r="H2156" i="9"/>
  <c r="G2156" i="9"/>
  <c r="F2156" i="9"/>
  <c r="E2156" i="9"/>
  <c r="D2156" i="9"/>
  <c r="C2156" i="9"/>
  <c r="B2156" i="9"/>
  <c r="I2155" i="9"/>
  <c r="B2155" i="9"/>
  <c r="J2155" i="9" s="1"/>
  <c r="J2154" i="9"/>
  <c r="I2154" i="9"/>
  <c r="H2154" i="9"/>
  <c r="G2154" i="9"/>
  <c r="F2154" i="9"/>
  <c r="B2154" i="9"/>
  <c r="E2154" i="9" s="1"/>
  <c r="H2153" i="9"/>
  <c r="G2153" i="9"/>
  <c r="M2153" i="9" s="1"/>
  <c r="F2153" i="9"/>
  <c r="E2153" i="9"/>
  <c r="D2153" i="9"/>
  <c r="C2153" i="9"/>
  <c r="B2153" i="9"/>
  <c r="C2152" i="9"/>
  <c r="B2152" i="9"/>
  <c r="E2152" i="9" s="1"/>
  <c r="B2151" i="9"/>
  <c r="J2150" i="9"/>
  <c r="I2150" i="9"/>
  <c r="F2150" i="9"/>
  <c r="B2150" i="9"/>
  <c r="E2150" i="9" s="1"/>
  <c r="J2149" i="9"/>
  <c r="I2149" i="9"/>
  <c r="H2149" i="9"/>
  <c r="F2149" i="9"/>
  <c r="E2149" i="9"/>
  <c r="D2149" i="9"/>
  <c r="C2149" i="9"/>
  <c r="B2149" i="9"/>
  <c r="G2148" i="9"/>
  <c r="B2148" i="9"/>
  <c r="F2147" i="9"/>
  <c r="D2147" i="9"/>
  <c r="C2147" i="9"/>
  <c r="B2147" i="9"/>
  <c r="B2146" i="9"/>
  <c r="M2145" i="9"/>
  <c r="L2145" i="9"/>
  <c r="J2145" i="9"/>
  <c r="I2145" i="9"/>
  <c r="H2145" i="9"/>
  <c r="E2145" i="9"/>
  <c r="D2145" i="9"/>
  <c r="B2145" i="9"/>
  <c r="M2144" i="9"/>
  <c r="J2144" i="9"/>
  <c r="I2144" i="9"/>
  <c r="H2144" i="9"/>
  <c r="G2144" i="9"/>
  <c r="F2144" i="9"/>
  <c r="E2144" i="9"/>
  <c r="D2144" i="9"/>
  <c r="C2144" i="9"/>
  <c r="B2144" i="9"/>
  <c r="L2143" i="9"/>
  <c r="J2143" i="9"/>
  <c r="I2143" i="9"/>
  <c r="H2143" i="9"/>
  <c r="G2143" i="9"/>
  <c r="F2143" i="9"/>
  <c r="E2143" i="9"/>
  <c r="B2143" i="9"/>
  <c r="K2143" i="9" s="1"/>
  <c r="J2142" i="9"/>
  <c r="I2142" i="9"/>
  <c r="H2142" i="9"/>
  <c r="G2142" i="9"/>
  <c r="F2142" i="9"/>
  <c r="E2142" i="9"/>
  <c r="D2142" i="9"/>
  <c r="C2142" i="9"/>
  <c r="B2142" i="9"/>
  <c r="D2141" i="9"/>
  <c r="B2141" i="9"/>
  <c r="G2141" i="9" s="1"/>
  <c r="C2140" i="9"/>
  <c r="B2140" i="9"/>
  <c r="B2139" i="9"/>
  <c r="M2138" i="9"/>
  <c r="J2138" i="9"/>
  <c r="I2138" i="9"/>
  <c r="G2138" i="9"/>
  <c r="D2138" i="9"/>
  <c r="C2138" i="9"/>
  <c r="B2138" i="9"/>
  <c r="J2137" i="9"/>
  <c r="I2137" i="9"/>
  <c r="H2137" i="9"/>
  <c r="F2137" i="9"/>
  <c r="E2137" i="9"/>
  <c r="B2137" i="9"/>
  <c r="J2136" i="9"/>
  <c r="I2136" i="9"/>
  <c r="H2136" i="9"/>
  <c r="G2136" i="9"/>
  <c r="M2136" i="9" s="1"/>
  <c r="E2136" i="9"/>
  <c r="D2136" i="9"/>
  <c r="C2136" i="9"/>
  <c r="B2136" i="9"/>
  <c r="H2135" i="9"/>
  <c r="G2135" i="9"/>
  <c r="F2135" i="9"/>
  <c r="D2135" i="9"/>
  <c r="C2135" i="9"/>
  <c r="B2135" i="9"/>
  <c r="F2134" i="9"/>
  <c r="E2134" i="9"/>
  <c r="D2134" i="9"/>
  <c r="C2134" i="9"/>
  <c r="B2134" i="9"/>
  <c r="D2133" i="9"/>
  <c r="B2133" i="9"/>
  <c r="C2132" i="9"/>
  <c r="B2132" i="9"/>
  <c r="D2132" i="9" s="1"/>
  <c r="B2131" i="9"/>
  <c r="B2130" i="9"/>
  <c r="M2129" i="9"/>
  <c r="J2129" i="9"/>
  <c r="I2129" i="9"/>
  <c r="H2129" i="9"/>
  <c r="G2129" i="9"/>
  <c r="D2129" i="9"/>
  <c r="C2129" i="9"/>
  <c r="B2129" i="9"/>
  <c r="J2128" i="9"/>
  <c r="I2128" i="9"/>
  <c r="H2128" i="9"/>
  <c r="G2128" i="9"/>
  <c r="M2128" i="9" s="1"/>
  <c r="B2128" i="9"/>
  <c r="F2128" i="9" s="1"/>
  <c r="J2127" i="9"/>
  <c r="I2127" i="9"/>
  <c r="H2127" i="9"/>
  <c r="G2127" i="9"/>
  <c r="F2127" i="9"/>
  <c r="E2127" i="9"/>
  <c r="B2127" i="9"/>
  <c r="M2127" i="9" s="1"/>
  <c r="J2126" i="9"/>
  <c r="I2126" i="9"/>
  <c r="H2126" i="9"/>
  <c r="G2126" i="9"/>
  <c r="M2126" i="9" s="1"/>
  <c r="F2126" i="9"/>
  <c r="E2126" i="9"/>
  <c r="D2126" i="9"/>
  <c r="B2126" i="9"/>
  <c r="J2125" i="9"/>
  <c r="I2125" i="9"/>
  <c r="H2125" i="9"/>
  <c r="G2125" i="9"/>
  <c r="M2125" i="9" s="1"/>
  <c r="F2125" i="9"/>
  <c r="E2125" i="9"/>
  <c r="D2125" i="9"/>
  <c r="C2125" i="9"/>
  <c r="B2125" i="9"/>
  <c r="J2124" i="9"/>
  <c r="H2124" i="9"/>
  <c r="G2124" i="9"/>
  <c r="F2124" i="9"/>
  <c r="E2124" i="9"/>
  <c r="D2124" i="9"/>
  <c r="C2124" i="9"/>
  <c r="B2124" i="9"/>
  <c r="K2124" i="9" s="1"/>
  <c r="I2123" i="9"/>
  <c r="D2123" i="9"/>
  <c r="B2123" i="9"/>
  <c r="G2123" i="9" s="1"/>
  <c r="D2122" i="9"/>
  <c r="B2122" i="9"/>
  <c r="C2122" i="9" s="1"/>
  <c r="D2121" i="9"/>
  <c r="B2121" i="9"/>
  <c r="C2120" i="9"/>
  <c r="B2120" i="9"/>
  <c r="F2120" i="9" s="1"/>
  <c r="E2119" i="9"/>
  <c r="B2119" i="9"/>
  <c r="D2118" i="9"/>
  <c r="B2118" i="9"/>
  <c r="M2117" i="9"/>
  <c r="J2117" i="9"/>
  <c r="I2117" i="9"/>
  <c r="H2117" i="9"/>
  <c r="G2117" i="9"/>
  <c r="D2117" i="9"/>
  <c r="C2117" i="9"/>
  <c r="B2117" i="9"/>
  <c r="B2116" i="9"/>
  <c r="J2115" i="9"/>
  <c r="I2115" i="9"/>
  <c r="H2115" i="9"/>
  <c r="G2115" i="9"/>
  <c r="F2115" i="9"/>
  <c r="E2115" i="9"/>
  <c r="B2115" i="9"/>
  <c r="M2115" i="9" s="1"/>
  <c r="J2114" i="9"/>
  <c r="I2114" i="9"/>
  <c r="H2114" i="9"/>
  <c r="G2114" i="9"/>
  <c r="M2114" i="9" s="1"/>
  <c r="F2114" i="9"/>
  <c r="E2114" i="9"/>
  <c r="D2114" i="9"/>
  <c r="B2114" i="9"/>
  <c r="J2113" i="9"/>
  <c r="I2113" i="9"/>
  <c r="H2113" i="9"/>
  <c r="G2113" i="9"/>
  <c r="M2113" i="9" s="1"/>
  <c r="F2113" i="9"/>
  <c r="E2113" i="9"/>
  <c r="D2113" i="9"/>
  <c r="C2113" i="9"/>
  <c r="B2113" i="9"/>
  <c r="J2112" i="9"/>
  <c r="H2112" i="9"/>
  <c r="G2112" i="9"/>
  <c r="F2112" i="9"/>
  <c r="E2112" i="9"/>
  <c r="D2112" i="9"/>
  <c r="C2112" i="9"/>
  <c r="B2112" i="9"/>
  <c r="I2111" i="9"/>
  <c r="B2111" i="9"/>
  <c r="H2110" i="9"/>
  <c r="B2110" i="9"/>
  <c r="B2109" i="9"/>
  <c r="B2108" i="9"/>
  <c r="B2107" i="9"/>
  <c r="B2106" i="9"/>
  <c r="M2105" i="9"/>
  <c r="J2105" i="9"/>
  <c r="I2105" i="9"/>
  <c r="H2105" i="9"/>
  <c r="G2105" i="9"/>
  <c r="D2105" i="9"/>
  <c r="C2105" i="9"/>
  <c r="B2105" i="9"/>
  <c r="M2104" i="9"/>
  <c r="J2104" i="9"/>
  <c r="I2104" i="9"/>
  <c r="H2104" i="9"/>
  <c r="G2104" i="9"/>
  <c r="B2104" i="9"/>
  <c r="J2103" i="9"/>
  <c r="I2103" i="9"/>
  <c r="H2103" i="9"/>
  <c r="G2103" i="9"/>
  <c r="F2103" i="9"/>
  <c r="E2103" i="9"/>
  <c r="B2103" i="9"/>
  <c r="M2103" i="9" s="1"/>
  <c r="J2102" i="9"/>
  <c r="I2102" i="9"/>
  <c r="H2102" i="9"/>
  <c r="G2102" i="9"/>
  <c r="M2102" i="9" s="1"/>
  <c r="F2102" i="9"/>
  <c r="E2102" i="9"/>
  <c r="D2102" i="9"/>
  <c r="B2102" i="9"/>
  <c r="M2101" i="9"/>
  <c r="L2101" i="9"/>
  <c r="J2101" i="9"/>
  <c r="I2101" i="9"/>
  <c r="H2101" i="9"/>
  <c r="G2101" i="9"/>
  <c r="F2101" i="9"/>
  <c r="E2101" i="9"/>
  <c r="D2101" i="9"/>
  <c r="C2101" i="9"/>
  <c r="B2101" i="9"/>
  <c r="K2101" i="9" s="1"/>
  <c r="J2100" i="9"/>
  <c r="H2100" i="9"/>
  <c r="G2100" i="9"/>
  <c r="F2100" i="9"/>
  <c r="E2100" i="9"/>
  <c r="D2100" i="9"/>
  <c r="C2100" i="9"/>
  <c r="B2100" i="9"/>
  <c r="I2099" i="9"/>
  <c r="G2099" i="9"/>
  <c r="F2099" i="9"/>
  <c r="E2099" i="9"/>
  <c r="C2099" i="9"/>
  <c r="B2099" i="9"/>
  <c r="D2099" i="9" s="1"/>
  <c r="C2098" i="9"/>
  <c r="B2098" i="9"/>
  <c r="M2097" i="9"/>
  <c r="C2097" i="9"/>
  <c r="B2097" i="9"/>
  <c r="G2097" i="9" s="1"/>
  <c r="D2096" i="9"/>
  <c r="C2096" i="9"/>
  <c r="B2096" i="9"/>
  <c r="J2095" i="9"/>
  <c r="I2095" i="9"/>
  <c r="E2095" i="9"/>
  <c r="C2095" i="9"/>
  <c r="B2095" i="9"/>
  <c r="J2094" i="9"/>
  <c r="I2094" i="9"/>
  <c r="H2094" i="9"/>
  <c r="B2094" i="9"/>
  <c r="M2093" i="9"/>
  <c r="J2093" i="9"/>
  <c r="I2093" i="9"/>
  <c r="H2093" i="9"/>
  <c r="G2093" i="9"/>
  <c r="D2093" i="9"/>
  <c r="C2093" i="9"/>
  <c r="B2093" i="9"/>
  <c r="M2092" i="9"/>
  <c r="J2092" i="9"/>
  <c r="I2092" i="9"/>
  <c r="H2092" i="9"/>
  <c r="G2092" i="9"/>
  <c r="F2092" i="9"/>
  <c r="B2092" i="9"/>
  <c r="J2091" i="9"/>
  <c r="I2091" i="9"/>
  <c r="H2091" i="9"/>
  <c r="G2091" i="9"/>
  <c r="F2091" i="9"/>
  <c r="E2091" i="9"/>
  <c r="B2091" i="9"/>
  <c r="M2090" i="9"/>
  <c r="J2090" i="9"/>
  <c r="I2090" i="9"/>
  <c r="H2090" i="9"/>
  <c r="G2090" i="9"/>
  <c r="F2090" i="9"/>
  <c r="E2090" i="9"/>
  <c r="D2090" i="9"/>
  <c r="B2090" i="9"/>
  <c r="J2089" i="9"/>
  <c r="I2089" i="9"/>
  <c r="H2089" i="9"/>
  <c r="G2089" i="9"/>
  <c r="M2089" i="9" s="1"/>
  <c r="F2089" i="9"/>
  <c r="E2089" i="9"/>
  <c r="D2089" i="9"/>
  <c r="C2089" i="9"/>
  <c r="B2089" i="9"/>
  <c r="J2088" i="9"/>
  <c r="H2088" i="9"/>
  <c r="D2088" i="9"/>
  <c r="C2088" i="9"/>
  <c r="B2088" i="9"/>
  <c r="G2088" i="9" s="1"/>
  <c r="F2087" i="9"/>
  <c r="E2087" i="9"/>
  <c r="D2087" i="9"/>
  <c r="C2087" i="9"/>
  <c r="B2087" i="9"/>
  <c r="H2086" i="9"/>
  <c r="F2086" i="9"/>
  <c r="E2086" i="9"/>
  <c r="D2086" i="9"/>
  <c r="C2086" i="9"/>
  <c r="B2086" i="9"/>
  <c r="G2085" i="9"/>
  <c r="M2085" i="9" s="1"/>
  <c r="E2085" i="9"/>
  <c r="B2085" i="9"/>
  <c r="D2085" i="9" s="1"/>
  <c r="B2084" i="9"/>
  <c r="C2083" i="9"/>
  <c r="B2083" i="9"/>
  <c r="J2083" i="9" s="1"/>
  <c r="D2082" i="9"/>
  <c r="B2082" i="9"/>
  <c r="I2082" i="9" s="1"/>
  <c r="J2081" i="9"/>
  <c r="I2081" i="9"/>
  <c r="H2081" i="9"/>
  <c r="G2081" i="9"/>
  <c r="M2081" i="9" s="1"/>
  <c r="D2081" i="9"/>
  <c r="C2081" i="9"/>
  <c r="B2081" i="9"/>
  <c r="J2080" i="9"/>
  <c r="F2080" i="9"/>
  <c r="B2080" i="9"/>
  <c r="I2080" i="9" s="1"/>
  <c r="J2079" i="9"/>
  <c r="I2079" i="9"/>
  <c r="H2079" i="9"/>
  <c r="G2079" i="9"/>
  <c r="F2079" i="9"/>
  <c r="E2079" i="9"/>
  <c r="B2079" i="9"/>
  <c r="J2078" i="9"/>
  <c r="I2078" i="9"/>
  <c r="H2078" i="9"/>
  <c r="G2078" i="9"/>
  <c r="M2078" i="9" s="1"/>
  <c r="F2078" i="9"/>
  <c r="E2078" i="9"/>
  <c r="D2078" i="9"/>
  <c r="B2078" i="9"/>
  <c r="J2077" i="9"/>
  <c r="I2077" i="9"/>
  <c r="H2077" i="9"/>
  <c r="G2077" i="9"/>
  <c r="M2077" i="9" s="1"/>
  <c r="F2077" i="9"/>
  <c r="E2077" i="9"/>
  <c r="D2077" i="9"/>
  <c r="C2077" i="9"/>
  <c r="B2077" i="9"/>
  <c r="B2076" i="9"/>
  <c r="G2076" i="9" s="1"/>
  <c r="D2075" i="9"/>
  <c r="B2075" i="9"/>
  <c r="D2074" i="9"/>
  <c r="C2074" i="9"/>
  <c r="B2074" i="9"/>
  <c r="H2074" i="9" s="1"/>
  <c r="G2073" i="9"/>
  <c r="E2073" i="9"/>
  <c r="D2073" i="9"/>
  <c r="C2073" i="9"/>
  <c r="B2073" i="9"/>
  <c r="J2072" i="9"/>
  <c r="F2072" i="9"/>
  <c r="D2072" i="9"/>
  <c r="C2072" i="9"/>
  <c r="B2072" i="9"/>
  <c r="J2071" i="9"/>
  <c r="I2071" i="9"/>
  <c r="B2071" i="9"/>
  <c r="E2071" i="9" s="1"/>
  <c r="D2070" i="9"/>
  <c r="B2070" i="9"/>
  <c r="J2069" i="9"/>
  <c r="I2069" i="9"/>
  <c r="H2069" i="9"/>
  <c r="G2069" i="9"/>
  <c r="M2069" i="9" s="1"/>
  <c r="D2069" i="9"/>
  <c r="C2069" i="9"/>
  <c r="B2069" i="9"/>
  <c r="J2068" i="9"/>
  <c r="I2068" i="9"/>
  <c r="H2068" i="9"/>
  <c r="B2068" i="9"/>
  <c r="J2067" i="9"/>
  <c r="I2067" i="9"/>
  <c r="H2067" i="9"/>
  <c r="G2067" i="9"/>
  <c r="F2067" i="9"/>
  <c r="E2067" i="9"/>
  <c r="B2067" i="9"/>
  <c r="M2067" i="9" s="1"/>
  <c r="M2066" i="9"/>
  <c r="J2066" i="9"/>
  <c r="I2066" i="9"/>
  <c r="H2066" i="9"/>
  <c r="G2066" i="9"/>
  <c r="F2066" i="9"/>
  <c r="E2066" i="9"/>
  <c r="D2066" i="9"/>
  <c r="B2066" i="9"/>
  <c r="J2065" i="9"/>
  <c r="I2065" i="9"/>
  <c r="H2065" i="9"/>
  <c r="G2065" i="9"/>
  <c r="M2065" i="9" s="1"/>
  <c r="F2065" i="9"/>
  <c r="E2065" i="9"/>
  <c r="D2065" i="9"/>
  <c r="C2065" i="9"/>
  <c r="B2065" i="9"/>
  <c r="G2064" i="9"/>
  <c r="F2064" i="9"/>
  <c r="E2064" i="9"/>
  <c r="D2064" i="9"/>
  <c r="B2064" i="9"/>
  <c r="G2063" i="9"/>
  <c r="F2063" i="9"/>
  <c r="B2063" i="9"/>
  <c r="F2062" i="9"/>
  <c r="B2062" i="9"/>
  <c r="B2061" i="9"/>
  <c r="D2060" i="9"/>
  <c r="C2060" i="9"/>
  <c r="B2060" i="9"/>
  <c r="J2059" i="9"/>
  <c r="I2059" i="9"/>
  <c r="E2059" i="9"/>
  <c r="C2059" i="9"/>
  <c r="B2059" i="9"/>
  <c r="J2058" i="9"/>
  <c r="I2058" i="9"/>
  <c r="H2058" i="9"/>
  <c r="D2058" i="9"/>
  <c r="B2058" i="9"/>
  <c r="M2057" i="9"/>
  <c r="J2057" i="9"/>
  <c r="I2057" i="9"/>
  <c r="H2057" i="9"/>
  <c r="G2057" i="9"/>
  <c r="D2057" i="9"/>
  <c r="C2057" i="9"/>
  <c r="B2057" i="9"/>
  <c r="I2056" i="9"/>
  <c r="H2056" i="9"/>
  <c r="G2056" i="9"/>
  <c r="M2056" i="9" s="1"/>
  <c r="F2056" i="9"/>
  <c r="B2056" i="9"/>
  <c r="B2055" i="9"/>
  <c r="M2054" i="9"/>
  <c r="J2054" i="9"/>
  <c r="I2054" i="9"/>
  <c r="H2054" i="9"/>
  <c r="G2054" i="9"/>
  <c r="F2054" i="9"/>
  <c r="E2054" i="9"/>
  <c r="D2054" i="9"/>
  <c r="B2054" i="9"/>
  <c r="J2053" i="9"/>
  <c r="I2053" i="9"/>
  <c r="H2053" i="9"/>
  <c r="G2053" i="9"/>
  <c r="M2053" i="9" s="1"/>
  <c r="F2053" i="9"/>
  <c r="E2053" i="9"/>
  <c r="D2053" i="9"/>
  <c r="C2053" i="9"/>
  <c r="B2053" i="9"/>
  <c r="H2052" i="9"/>
  <c r="G2052" i="9"/>
  <c r="F2052" i="9"/>
  <c r="E2052" i="9"/>
  <c r="C2052" i="9"/>
  <c r="B2052" i="9"/>
  <c r="L2052" i="9" s="1"/>
  <c r="J2051" i="9"/>
  <c r="I2051" i="9"/>
  <c r="G2051" i="9"/>
  <c r="D2051" i="9"/>
  <c r="B2051" i="9"/>
  <c r="I2050" i="9"/>
  <c r="H2050" i="9"/>
  <c r="F2050" i="9"/>
  <c r="E2050" i="9"/>
  <c r="D2050" i="9"/>
  <c r="C2050" i="9"/>
  <c r="B2050" i="9"/>
  <c r="H2049" i="9"/>
  <c r="G2049" i="9"/>
  <c r="E2049" i="9"/>
  <c r="C2049" i="9"/>
  <c r="B2049" i="9"/>
  <c r="M2049" i="9" s="1"/>
  <c r="B2048" i="9"/>
  <c r="M2047" i="9"/>
  <c r="L2047" i="9"/>
  <c r="J2047" i="9"/>
  <c r="I2047" i="9"/>
  <c r="F2047" i="9"/>
  <c r="E2047" i="9"/>
  <c r="C2047" i="9"/>
  <c r="B2047" i="9"/>
  <c r="J2046" i="9"/>
  <c r="I2046" i="9"/>
  <c r="H2046" i="9"/>
  <c r="D2046" i="9"/>
  <c r="B2046" i="9"/>
  <c r="J2045" i="9"/>
  <c r="I2045" i="9"/>
  <c r="H2045" i="9"/>
  <c r="G2045" i="9"/>
  <c r="M2045" i="9" s="1"/>
  <c r="D2045" i="9"/>
  <c r="C2045" i="9"/>
  <c r="B2045" i="9"/>
  <c r="I2044" i="9"/>
  <c r="H2044" i="9"/>
  <c r="G2044" i="9"/>
  <c r="B2044" i="9"/>
  <c r="I2043" i="9"/>
  <c r="B2043" i="9"/>
  <c r="J2042" i="9"/>
  <c r="I2042" i="9"/>
  <c r="H2042" i="9"/>
  <c r="G2042" i="9"/>
  <c r="M2042" i="9" s="1"/>
  <c r="F2042" i="9"/>
  <c r="E2042" i="9"/>
  <c r="D2042" i="9"/>
  <c r="B2042" i="9"/>
  <c r="M2041" i="9"/>
  <c r="J2041" i="9"/>
  <c r="I2041" i="9"/>
  <c r="H2041" i="9"/>
  <c r="G2041" i="9"/>
  <c r="F2041" i="9"/>
  <c r="E2041" i="9"/>
  <c r="D2041" i="9"/>
  <c r="C2041" i="9"/>
  <c r="B2041" i="9"/>
  <c r="B2040" i="9"/>
  <c r="B2039" i="9"/>
  <c r="H2038" i="9"/>
  <c r="F2038" i="9"/>
  <c r="E2038" i="9"/>
  <c r="D2038" i="9"/>
  <c r="B2038" i="9"/>
  <c r="C2037" i="9"/>
  <c r="B2037" i="9"/>
  <c r="D2036" i="9"/>
  <c r="C2036" i="9"/>
  <c r="B2036" i="9"/>
  <c r="J2035" i="9"/>
  <c r="I2035" i="9"/>
  <c r="F2035" i="9"/>
  <c r="E2035" i="9"/>
  <c r="B2035" i="9"/>
  <c r="L2034" i="9"/>
  <c r="J2034" i="9"/>
  <c r="I2034" i="9"/>
  <c r="D2034" i="9"/>
  <c r="B2034" i="9"/>
  <c r="J2033" i="9"/>
  <c r="I2033" i="9"/>
  <c r="H2033" i="9"/>
  <c r="G2033" i="9"/>
  <c r="M2033" i="9" s="1"/>
  <c r="D2033" i="9"/>
  <c r="C2033" i="9"/>
  <c r="B2033" i="9"/>
  <c r="J2032" i="9"/>
  <c r="H2032" i="9"/>
  <c r="C2032" i="9"/>
  <c r="B2032" i="9"/>
  <c r="I2032" i="9" s="1"/>
  <c r="F2031" i="9"/>
  <c r="E2031" i="9"/>
  <c r="B2031" i="9"/>
  <c r="K2030" i="9"/>
  <c r="I2030" i="9"/>
  <c r="G2030" i="9"/>
  <c r="B2030" i="9"/>
  <c r="J2030" i="9" s="1"/>
  <c r="K2029" i="9"/>
  <c r="J2029" i="9"/>
  <c r="H2029" i="9"/>
  <c r="G2029" i="9"/>
  <c r="M2029" i="9" s="1"/>
  <c r="F2029" i="9"/>
  <c r="E2029" i="9"/>
  <c r="B2029" i="9"/>
  <c r="B2028" i="9"/>
  <c r="J2028" i="9" s="1"/>
  <c r="K2027" i="9"/>
  <c r="J2027" i="9"/>
  <c r="G2027" i="9"/>
  <c r="M2027" i="9" s="1"/>
  <c r="F2027" i="9"/>
  <c r="B2027" i="9"/>
  <c r="G2026" i="9"/>
  <c r="B2026" i="9"/>
  <c r="J2025" i="9"/>
  <c r="K2025" i="9" s="1"/>
  <c r="H2025" i="9"/>
  <c r="B2025" i="9"/>
  <c r="G2025" i="9" s="1"/>
  <c r="M2025" i="9" s="1"/>
  <c r="F2024" i="9"/>
  <c r="B2024" i="9"/>
  <c r="M2023" i="9"/>
  <c r="G2023" i="9"/>
  <c r="B2023" i="9"/>
  <c r="J2022" i="9"/>
  <c r="K2022" i="9" s="1"/>
  <c r="L2022" i="9" s="1"/>
  <c r="G2022" i="9"/>
  <c r="M2022" i="9" s="1"/>
  <c r="F2022" i="9"/>
  <c r="B2022" i="9"/>
  <c r="B2021" i="9"/>
  <c r="M2020" i="9"/>
  <c r="J2020" i="9"/>
  <c r="K2020" i="9" s="1"/>
  <c r="L2020" i="9" s="1"/>
  <c r="I2020" i="9"/>
  <c r="H2020" i="9"/>
  <c r="G2020" i="9"/>
  <c r="F2020" i="9"/>
  <c r="E2020" i="9"/>
  <c r="B2020" i="9"/>
  <c r="J2019" i="9"/>
  <c r="K2019" i="9" s="1"/>
  <c r="L2019" i="9" s="1"/>
  <c r="H2019" i="9"/>
  <c r="G2019" i="9"/>
  <c r="M2019" i="9" s="1"/>
  <c r="F2019" i="9"/>
  <c r="E2019" i="9"/>
  <c r="B2019" i="9"/>
  <c r="E2018" i="9"/>
  <c r="B2018" i="9"/>
  <c r="H2017" i="9"/>
  <c r="F2017" i="9"/>
  <c r="B2017" i="9"/>
  <c r="I2017" i="9" s="1"/>
  <c r="M2016" i="9"/>
  <c r="L2016" i="9"/>
  <c r="K2016" i="9"/>
  <c r="J2016" i="9"/>
  <c r="G2016" i="9"/>
  <c r="F2016" i="9"/>
  <c r="E2016" i="9"/>
  <c r="B2016" i="9"/>
  <c r="J2015" i="9"/>
  <c r="H2015" i="9"/>
  <c r="E2015" i="9"/>
  <c r="B2015" i="9"/>
  <c r="M2014" i="9"/>
  <c r="L2014" i="9"/>
  <c r="J2014" i="9"/>
  <c r="K2014" i="9" s="1"/>
  <c r="I2014" i="9"/>
  <c r="H2014" i="9"/>
  <c r="G2014" i="9"/>
  <c r="F2014" i="9"/>
  <c r="E2014" i="9"/>
  <c r="B2014" i="9"/>
  <c r="M2013" i="9"/>
  <c r="L2013" i="9"/>
  <c r="K2013" i="9"/>
  <c r="J2013" i="9"/>
  <c r="H2013" i="9"/>
  <c r="G2013" i="9"/>
  <c r="F2013" i="9"/>
  <c r="B2013" i="9"/>
  <c r="B2012" i="9"/>
  <c r="I2011" i="9"/>
  <c r="B2011" i="9"/>
  <c r="H2011" i="9" s="1"/>
  <c r="F2010" i="9"/>
  <c r="E2010" i="9"/>
  <c r="B2010" i="9"/>
  <c r="B2009" i="9"/>
  <c r="M2008" i="9"/>
  <c r="J2008" i="9"/>
  <c r="K2008" i="9" s="1"/>
  <c r="L2008" i="9" s="1"/>
  <c r="I2008" i="9"/>
  <c r="H2008" i="9"/>
  <c r="G2008" i="9"/>
  <c r="F2008" i="9"/>
  <c r="E2008" i="9"/>
  <c r="B2008" i="9"/>
  <c r="K2007" i="9"/>
  <c r="L2007" i="9" s="1"/>
  <c r="J2007" i="9"/>
  <c r="H2007" i="9"/>
  <c r="G2007" i="9"/>
  <c r="F2007" i="9"/>
  <c r="E2007" i="9"/>
  <c r="B2007" i="9"/>
  <c r="F2006" i="9"/>
  <c r="E2006" i="9"/>
  <c r="B2006" i="9"/>
  <c r="M2005" i="9"/>
  <c r="I2005" i="9"/>
  <c r="H2005" i="9"/>
  <c r="G2005" i="9"/>
  <c r="F2005" i="9"/>
  <c r="B2005" i="9"/>
  <c r="F2004" i="9"/>
  <c r="B2004" i="9"/>
  <c r="B2003" i="9"/>
  <c r="J2002" i="9"/>
  <c r="K2002" i="9" s="1"/>
  <c r="L2002" i="9" s="1"/>
  <c r="I2002" i="9"/>
  <c r="H2002" i="9"/>
  <c r="G2002" i="9"/>
  <c r="M2002" i="9" s="1"/>
  <c r="F2002" i="9"/>
  <c r="E2002" i="9"/>
  <c r="B2002" i="9"/>
  <c r="B2001" i="9"/>
  <c r="B2000" i="9"/>
  <c r="I1999" i="9"/>
  <c r="H1999" i="9"/>
  <c r="G1999" i="9"/>
  <c r="M1999" i="9" s="1"/>
  <c r="B1999" i="9"/>
  <c r="E1998" i="9"/>
  <c r="B1998" i="9"/>
  <c r="L1997" i="9"/>
  <c r="K1997" i="9"/>
  <c r="J1997" i="9"/>
  <c r="I1997" i="9"/>
  <c r="E1997" i="9"/>
  <c r="B1997" i="9"/>
  <c r="M1996" i="9"/>
  <c r="L1996" i="9"/>
  <c r="K1996" i="9"/>
  <c r="J1996" i="9"/>
  <c r="I1996" i="9"/>
  <c r="H1996" i="9"/>
  <c r="G1996" i="9"/>
  <c r="F1996" i="9"/>
  <c r="E1996" i="9"/>
  <c r="B1996" i="9"/>
  <c r="F1995" i="9"/>
  <c r="B1995" i="9"/>
  <c r="B1994" i="9"/>
  <c r="I1993" i="9"/>
  <c r="H1993" i="9"/>
  <c r="G1993" i="9"/>
  <c r="M1993" i="9" s="1"/>
  <c r="B1993" i="9"/>
  <c r="B1992" i="9"/>
  <c r="K1991" i="9"/>
  <c r="L1991" i="9" s="1"/>
  <c r="J1991" i="9"/>
  <c r="I1991" i="9"/>
  <c r="E1991" i="9"/>
  <c r="B1991" i="9"/>
  <c r="L1990" i="9"/>
  <c r="J1990" i="9"/>
  <c r="K1990" i="9" s="1"/>
  <c r="I1990" i="9"/>
  <c r="H1990" i="9"/>
  <c r="G1990" i="9"/>
  <c r="M1990" i="9" s="1"/>
  <c r="F1990" i="9"/>
  <c r="E1990" i="9"/>
  <c r="B1990" i="9"/>
  <c r="E1989" i="9"/>
  <c r="B1989" i="9"/>
  <c r="B1988" i="9"/>
  <c r="J1988" i="9" s="1"/>
  <c r="K1988" i="9" s="1"/>
  <c r="I1987" i="9"/>
  <c r="H1987" i="9"/>
  <c r="G1987" i="9"/>
  <c r="M1987" i="9" s="1"/>
  <c r="F1987" i="9"/>
  <c r="B1987" i="9"/>
  <c r="B1986" i="9"/>
  <c r="J1985" i="9"/>
  <c r="K1985" i="9" s="1"/>
  <c r="L1985" i="9" s="1"/>
  <c r="B1985" i="9"/>
  <c r="I1985" i="9" s="1"/>
  <c r="M1984" i="9"/>
  <c r="L1984" i="9"/>
  <c r="K1984" i="9"/>
  <c r="J1984" i="9"/>
  <c r="I1984" i="9"/>
  <c r="H1984" i="9"/>
  <c r="G1984" i="9"/>
  <c r="F1984" i="9"/>
  <c r="E1984" i="9"/>
  <c r="B1984" i="9"/>
  <c r="F1983" i="9"/>
  <c r="E1983" i="9"/>
  <c r="B1983" i="9"/>
  <c r="K1982" i="9"/>
  <c r="B1982" i="9"/>
  <c r="J1982" i="9" s="1"/>
  <c r="I1981" i="9"/>
  <c r="H1981" i="9"/>
  <c r="G1981" i="9"/>
  <c r="M1981" i="9" s="1"/>
  <c r="F1981" i="9"/>
  <c r="B1981" i="9"/>
  <c r="B1980" i="9"/>
  <c r="J1979" i="9"/>
  <c r="K1979" i="9" s="1"/>
  <c r="L1979" i="9" s="1"/>
  <c r="B1979" i="9"/>
  <c r="I1979" i="9" s="1"/>
  <c r="J1978" i="9"/>
  <c r="K1978" i="9" s="1"/>
  <c r="L1978" i="9" s="1"/>
  <c r="I1978" i="9"/>
  <c r="H1978" i="9"/>
  <c r="G1978" i="9"/>
  <c r="M1978" i="9" s="1"/>
  <c r="F1978" i="9"/>
  <c r="E1978" i="9"/>
  <c r="B1978" i="9"/>
  <c r="B1977" i="9"/>
  <c r="E1977" i="9" s="1"/>
  <c r="J1976" i="9"/>
  <c r="K1976" i="9" s="1"/>
  <c r="I1976" i="9"/>
  <c r="H1976" i="9"/>
  <c r="E1976" i="9"/>
  <c r="B1976" i="9"/>
  <c r="F1975" i="9"/>
  <c r="B1975" i="9"/>
  <c r="F1974" i="9"/>
  <c r="E1974" i="9"/>
  <c r="B1974" i="9"/>
  <c r="J1973" i="9"/>
  <c r="K1973" i="9" s="1"/>
  <c r="L1973" i="9" s="1"/>
  <c r="I1973" i="9"/>
  <c r="H1973" i="9"/>
  <c r="E1973" i="9"/>
  <c r="B1973" i="9"/>
  <c r="J1972" i="9"/>
  <c r="K1972" i="9" s="1"/>
  <c r="L1972" i="9" s="1"/>
  <c r="I1972" i="9"/>
  <c r="H1972" i="9"/>
  <c r="G1972" i="9"/>
  <c r="M1972" i="9" s="1"/>
  <c r="F1972" i="9"/>
  <c r="E1972" i="9"/>
  <c r="B1972" i="9"/>
  <c r="B1971" i="9"/>
  <c r="J1970" i="9"/>
  <c r="K1970" i="9" s="1"/>
  <c r="I1970" i="9"/>
  <c r="B1970" i="9"/>
  <c r="H1970" i="9" s="1"/>
  <c r="B1969" i="9"/>
  <c r="B1968" i="9"/>
  <c r="L1967" i="9"/>
  <c r="K1967" i="9"/>
  <c r="J1967" i="9"/>
  <c r="I1967" i="9"/>
  <c r="H1967" i="9"/>
  <c r="B1967" i="9"/>
  <c r="L1966" i="9"/>
  <c r="J1966" i="9"/>
  <c r="K1966" i="9" s="1"/>
  <c r="I1966" i="9"/>
  <c r="H1966" i="9"/>
  <c r="G1966" i="9"/>
  <c r="M1966" i="9" s="1"/>
  <c r="F1966" i="9"/>
  <c r="E1966" i="9"/>
  <c r="B1966" i="9"/>
  <c r="F1965" i="9"/>
  <c r="E1965" i="9"/>
  <c r="B1965" i="9"/>
  <c r="J1964" i="9"/>
  <c r="K1964" i="9" s="1"/>
  <c r="I1964" i="9"/>
  <c r="H1964" i="9"/>
  <c r="F1964" i="9"/>
  <c r="E1964" i="9"/>
  <c r="B1964" i="9"/>
  <c r="B1963" i="9"/>
  <c r="B1962" i="9"/>
  <c r="J1961" i="9"/>
  <c r="K1961" i="9" s="1"/>
  <c r="L1961" i="9" s="1"/>
  <c r="I1961" i="9"/>
  <c r="H1961" i="9"/>
  <c r="E1961" i="9"/>
  <c r="B1961" i="9"/>
  <c r="J1960" i="9"/>
  <c r="K1960" i="9" s="1"/>
  <c r="L1960" i="9" s="1"/>
  <c r="I1960" i="9"/>
  <c r="H1960" i="9"/>
  <c r="G1960" i="9"/>
  <c r="M1960" i="9" s="1"/>
  <c r="F1960" i="9"/>
  <c r="E1960" i="9"/>
  <c r="B1960" i="9"/>
  <c r="B1959" i="9"/>
  <c r="J1958" i="9"/>
  <c r="K1958" i="9" s="1"/>
  <c r="I1958" i="9"/>
  <c r="H1958" i="9"/>
  <c r="F1958" i="9"/>
  <c r="B1958" i="9"/>
  <c r="B1957" i="9"/>
  <c r="M1956" i="9"/>
  <c r="L1956" i="9"/>
  <c r="K1956" i="9"/>
  <c r="J1956" i="9"/>
  <c r="G1956" i="9"/>
  <c r="E1956" i="9"/>
  <c r="B1956" i="9"/>
  <c r="I1955" i="9"/>
  <c r="H1955" i="9"/>
  <c r="E1955" i="9"/>
  <c r="B1955" i="9"/>
  <c r="L1954" i="9"/>
  <c r="J1954" i="9"/>
  <c r="K1954" i="9" s="1"/>
  <c r="I1954" i="9"/>
  <c r="H1954" i="9"/>
  <c r="G1954" i="9"/>
  <c r="M1954" i="9" s="1"/>
  <c r="F1954" i="9"/>
  <c r="E1954" i="9"/>
  <c r="B1954" i="9"/>
  <c r="L1953" i="9"/>
  <c r="K1953" i="9"/>
  <c r="B1953" i="9"/>
  <c r="J1953" i="9" s="1"/>
  <c r="K1952" i="9"/>
  <c r="J1952" i="9"/>
  <c r="I1952" i="9"/>
  <c r="H1952" i="9"/>
  <c r="F1952" i="9"/>
  <c r="E1952" i="9"/>
  <c r="B1952" i="9"/>
  <c r="G1951" i="9"/>
  <c r="F1951" i="9"/>
  <c r="B1951" i="9"/>
  <c r="M1951" i="9" s="1"/>
  <c r="M1950" i="9"/>
  <c r="K1950" i="9"/>
  <c r="L1950" i="9" s="1"/>
  <c r="J1950" i="9"/>
  <c r="B1950" i="9"/>
  <c r="G1950" i="9" s="1"/>
  <c r="B1949" i="9"/>
  <c r="M1948" i="9"/>
  <c r="L1948" i="9"/>
  <c r="K1948" i="9"/>
  <c r="J1948" i="9"/>
  <c r="I1948" i="9"/>
  <c r="H1948" i="9"/>
  <c r="G1948" i="9"/>
  <c r="F1948" i="9"/>
  <c r="E1948" i="9"/>
  <c r="B1948" i="9"/>
  <c r="B1947" i="9"/>
  <c r="J1947" i="9" s="1"/>
  <c r="K1947" i="9" s="1"/>
  <c r="L1947" i="9" s="1"/>
  <c r="K1946" i="9"/>
  <c r="J1946" i="9"/>
  <c r="I1946" i="9"/>
  <c r="H1946" i="9"/>
  <c r="F1946" i="9"/>
  <c r="E1946" i="9"/>
  <c r="B1946" i="9"/>
  <c r="G1945" i="9"/>
  <c r="F1945" i="9"/>
  <c r="B1945" i="9"/>
  <c r="M1945" i="9" s="1"/>
  <c r="L1944" i="9"/>
  <c r="J1944" i="9"/>
  <c r="K1944" i="9" s="1"/>
  <c r="B1944" i="9"/>
  <c r="G1944" i="9" s="1"/>
  <c r="M1944" i="9" s="1"/>
  <c r="E1943" i="9"/>
  <c r="B1943" i="9"/>
  <c r="H1943" i="9" s="1"/>
  <c r="M1942" i="9"/>
  <c r="L1942" i="9"/>
  <c r="J1942" i="9"/>
  <c r="K1942" i="9" s="1"/>
  <c r="I1942" i="9"/>
  <c r="H1942" i="9"/>
  <c r="G1942" i="9"/>
  <c r="F1942" i="9"/>
  <c r="E1942" i="9"/>
  <c r="B1942" i="9"/>
  <c r="M1941" i="9"/>
  <c r="J1941" i="9"/>
  <c r="K1941" i="9" s="1"/>
  <c r="L1941" i="9" s="1"/>
  <c r="H1941" i="9"/>
  <c r="G1941" i="9"/>
  <c r="E1941" i="9"/>
  <c r="B1941" i="9"/>
  <c r="H1940" i="9"/>
  <c r="F1940" i="9"/>
  <c r="E1940" i="9"/>
  <c r="B1940" i="9"/>
  <c r="B1939" i="9"/>
  <c r="J1938" i="9"/>
  <c r="K1938" i="9" s="1"/>
  <c r="L1938" i="9" s="1"/>
  <c r="G1938" i="9"/>
  <c r="M1938" i="9" s="1"/>
  <c r="F1938" i="9"/>
  <c r="E1938" i="9"/>
  <c r="B1938" i="9"/>
  <c r="B1937" i="9"/>
  <c r="M1936" i="9"/>
  <c r="L1936" i="9"/>
  <c r="J1936" i="9"/>
  <c r="K1936" i="9" s="1"/>
  <c r="I1936" i="9"/>
  <c r="H1936" i="9"/>
  <c r="G1936" i="9"/>
  <c r="F1936" i="9"/>
  <c r="E1936" i="9"/>
  <c r="B1936" i="9"/>
  <c r="K1935" i="9"/>
  <c r="L1935" i="9" s="1"/>
  <c r="J1935" i="9"/>
  <c r="H1935" i="9"/>
  <c r="B1935" i="9"/>
  <c r="G1935" i="9" s="1"/>
  <c r="M1935" i="9" s="1"/>
  <c r="E1934" i="9"/>
  <c r="B1934" i="9"/>
  <c r="F1934" i="9" s="1"/>
  <c r="M1933" i="9"/>
  <c r="B1933" i="9"/>
  <c r="L1933" i="9" s="1"/>
  <c r="J1932" i="9"/>
  <c r="K1932" i="9" s="1"/>
  <c r="L1932" i="9" s="1"/>
  <c r="G1932" i="9"/>
  <c r="M1932" i="9" s="1"/>
  <c r="F1932" i="9"/>
  <c r="E1932" i="9"/>
  <c r="B1932" i="9"/>
  <c r="B1931" i="9"/>
  <c r="M1930" i="9"/>
  <c r="L1930" i="9"/>
  <c r="J1930" i="9"/>
  <c r="K1930" i="9" s="1"/>
  <c r="I1930" i="9"/>
  <c r="H1930" i="9"/>
  <c r="G1930" i="9"/>
  <c r="F1930" i="9"/>
  <c r="E1930" i="9"/>
  <c r="B1930" i="9"/>
  <c r="J1929" i="9"/>
  <c r="K1929" i="9" s="1"/>
  <c r="L1929" i="9" s="1"/>
  <c r="H1929" i="9"/>
  <c r="G1929" i="9"/>
  <c r="M1929" i="9" s="1"/>
  <c r="F1929" i="9"/>
  <c r="E1929" i="9"/>
  <c r="B1929" i="9"/>
  <c r="B1928" i="9"/>
  <c r="I1927" i="9"/>
  <c r="H1927" i="9"/>
  <c r="F1927" i="9"/>
  <c r="B1927" i="9"/>
  <c r="J1926" i="9"/>
  <c r="K1926" i="9" s="1"/>
  <c r="L1926" i="9" s="1"/>
  <c r="G1926" i="9"/>
  <c r="M1926" i="9" s="1"/>
  <c r="F1926" i="9"/>
  <c r="E1926" i="9"/>
  <c r="B1926" i="9"/>
  <c r="H1925" i="9"/>
  <c r="E1925" i="9"/>
  <c r="B1925" i="9"/>
  <c r="L1925" i="9" s="1"/>
  <c r="M1924" i="9"/>
  <c r="L1924" i="9"/>
  <c r="J1924" i="9"/>
  <c r="K1924" i="9" s="1"/>
  <c r="I1924" i="9"/>
  <c r="H1924" i="9"/>
  <c r="G1924" i="9"/>
  <c r="F1924" i="9"/>
  <c r="E1924" i="9"/>
  <c r="B1924" i="9"/>
  <c r="J1923" i="9"/>
  <c r="K1923" i="9" s="1"/>
  <c r="L1923" i="9" s="1"/>
  <c r="H1923" i="9"/>
  <c r="G1923" i="9"/>
  <c r="M1923" i="9" s="1"/>
  <c r="F1923" i="9"/>
  <c r="E1923" i="9"/>
  <c r="B1923" i="9"/>
  <c r="B1922" i="9"/>
  <c r="M1921" i="9"/>
  <c r="I1921" i="9"/>
  <c r="H1921" i="9"/>
  <c r="B1921" i="9"/>
  <c r="G1921" i="9" s="1"/>
  <c r="B1920" i="9"/>
  <c r="B1919" i="9"/>
  <c r="L1918" i="9"/>
  <c r="J1918" i="9"/>
  <c r="K1918" i="9" s="1"/>
  <c r="I1918" i="9"/>
  <c r="H1918" i="9"/>
  <c r="G1918" i="9"/>
  <c r="M1918" i="9" s="1"/>
  <c r="F1918" i="9"/>
  <c r="E1918" i="9"/>
  <c r="B1918" i="9"/>
  <c r="H1917" i="9"/>
  <c r="G1917" i="9"/>
  <c r="F1917" i="9"/>
  <c r="E1917" i="9"/>
  <c r="B1917" i="9"/>
  <c r="F1916" i="9"/>
  <c r="E1916" i="9"/>
  <c r="B1916" i="9"/>
  <c r="M1915" i="9"/>
  <c r="I1915" i="9"/>
  <c r="H1915" i="9"/>
  <c r="G1915" i="9"/>
  <c r="F1915" i="9"/>
  <c r="B1915" i="9"/>
  <c r="F1914" i="9"/>
  <c r="E1914" i="9"/>
  <c r="B1914" i="9"/>
  <c r="L1913" i="9"/>
  <c r="J1913" i="9"/>
  <c r="B1913" i="9"/>
  <c r="K1913" i="9" s="1"/>
  <c r="J1912" i="9"/>
  <c r="K1912" i="9" s="1"/>
  <c r="L1912" i="9" s="1"/>
  <c r="I1912" i="9"/>
  <c r="H1912" i="9"/>
  <c r="G1912" i="9"/>
  <c r="M1912" i="9" s="1"/>
  <c r="F1912" i="9"/>
  <c r="E1912" i="9"/>
  <c r="B1912" i="9"/>
  <c r="G1911" i="9"/>
  <c r="F1911" i="9"/>
  <c r="B1911" i="9"/>
  <c r="J1910" i="9"/>
  <c r="B1910" i="9"/>
  <c r="K1910" i="9" s="1"/>
  <c r="I1909" i="9"/>
  <c r="H1909" i="9"/>
  <c r="G1909" i="9"/>
  <c r="B1909" i="9"/>
  <c r="B1908" i="9"/>
  <c r="L1907" i="9"/>
  <c r="K1907" i="9"/>
  <c r="J1907" i="9"/>
  <c r="I1907" i="9"/>
  <c r="E1907" i="9"/>
  <c r="B1907" i="9"/>
  <c r="L1906" i="9"/>
  <c r="J1906" i="9"/>
  <c r="K1906" i="9" s="1"/>
  <c r="I1906" i="9"/>
  <c r="H1906" i="9"/>
  <c r="G1906" i="9"/>
  <c r="M1906" i="9" s="1"/>
  <c r="F1906" i="9"/>
  <c r="E1906" i="9"/>
  <c r="B1906" i="9"/>
  <c r="F1905" i="9"/>
  <c r="B1905" i="9"/>
  <c r="I1904" i="9"/>
  <c r="B1904" i="9"/>
  <c r="J1904" i="9" s="1"/>
  <c r="K1904" i="9" s="1"/>
  <c r="I1903" i="9"/>
  <c r="H1903" i="9"/>
  <c r="G1903" i="9"/>
  <c r="M1903" i="9" s="1"/>
  <c r="F1903" i="9"/>
  <c r="B1903" i="9"/>
  <c r="B1902" i="9"/>
  <c r="J1901" i="9"/>
  <c r="K1901" i="9" s="1"/>
  <c r="L1901" i="9" s="1"/>
  <c r="I1901" i="9"/>
  <c r="H1901" i="9"/>
  <c r="B1901" i="9"/>
  <c r="J1900" i="9"/>
  <c r="K1900" i="9" s="1"/>
  <c r="L1900" i="9" s="1"/>
  <c r="I1900" i="9"/>
  <c r="H1900" i="9"/>
  <c r="G1900" i="9"/>
  <c r="M1900" i="9" s="1"/>
  <c r="F1900" i="9"/>
  <c r="E1900" i="9"/>
  <c r="B1900" i="9"/>
  <c r="B1899" i="9"/>
  <c r="K1898" i="9"/>
  <c r="J1898" i="9"/>
  <c r="I1898" i="9"/>
  <c r="H1898" i="9"/>
  <c r="E1898" i="9"/>
  <c r="B1898" i="9"/>
  <c r="H1897" i="9"/>
  <c r="G1897" i="9"/>
  <c r="B1897" i="9"/>
  <c r="F1896" i="9"/>
  <c r="E1896" i="9"/>
  <c r="B1896" i="9"/>
  <c r="K1895" i="9"/>
  <c r="L1895" i="9" s="1"/>
  <c r="J1895" i="9"/>
  <c r="I1895" i="9"/>
  <c r="H1895" i="9"/>
  <c r="E1895" i="9"/>
  <c r="B1895" i="9"/>
  <c r="J1894" i="9"/>
  <c r="K1894" i="9" s="1"/>
  <c r="L1894" i="9" s="1"/>
  <c r="I1894" i="9"/>
  <c r="H1894" i="9"/>
  <c r="G1894" i="9"/>
  <c r="M1894" i="9" s="1"/>
  <c r="F1894" i="9"/>
  <c r="E1894" i="9"/>
  <c r="B1894" i="9"/>
  <c r="B1893" i="9"/>
  <c r="K1892" i="9"/>
  <c r="J1892" i="9"/>
  <c r="I1892" i="9"/>
  <c r="H1892" i="9"/>
  <c r="F1892" i="9"/>
  <c r="B1892" i="9"/>
  <c r="B1891" i="9"/>
  <c r="B1890" i="9"/>
  <c r="J1889" i="9"/>
  <c r="K1889" i="9" s="1"/>
  <c r="I1889" i="9"/>
  <c r="H1889" i="9"/>
  <c r="B1889" i="9"/>
  <c r="L1888" i="9"/>
  <c r="J1888" i="9"/>
  <c r="K1888" i="9" s="1"/>
  <c r="I1888" i="9"/>
  <c r="H1888" i="9"/>
  <c r="G1888" i="9"/>
  <c r="M1888" i="9" s="1"/>
  <c r="F1888" i="9"/>
  <c r="E1888" i="9"/>
  <c r="B1888" i="9"/>
  <c r="H1887" i="9"/>
  <c r="F1887" i="9"/>
  <c r="E1887" i="9"/>
  <c r="B1887" i="9"/>
  <c r="K1886" i="9"/>
  <c r="J1886" i="9"/>
  <c r="I1886" i="9"/>
  <c r="H1886" i="9"/>
  <c r="F1886" i="9"/>
  <c r="E1886" i="9"/>
  <c r="B1886" i="9"/>
  <c r="B1885" i="9"/>
  <c r="L1884" i="9"/>
  <c r="J1884" i="9"/>
  <c r="K1884" i="9" s="1"/>
  <c r="B1884" i="9"/>
  <c r="J1883" i="9"/>
  <c r="I1883" i="9"/>
  <c r="H1883" i="9"/>
  <c r="E1883" i="9"/>
  <c r="B1883" i="9"/>
  <c r="M1882" i="9"/>
  <c r="J1882" i="9"/>
  <c r="K1882" i="9" s="1"/>
  <c r="L1882" i="9" s="1"/>
  <c r="I1882" i="9"/>
  <c r="H1882" i="9"/>
  <c r="G1882" i="9"/>
  <c r="F1882" i="9"/>
  <c r="E1882" i="9"/>
  <c r="B1882" i="9"/>
  <c r="J1881" i="9"/>
  <c r="B1881" i="9"/>
  <c r="K1881" i="9" s="1"/>
  <c r="L1881" i="9" s="1"/>
  <c r="J1880" i="9"/>
  <c r="I1880" i="9"/>
  <c r="H1880" i="9"/>
  <c r="F1880" i="9"/>
  <c r="B1880" i="9"/>
  <c r="B1879" i="9"/>
  <c r="M1878" i="9"/>
  <c r="K1878" i="9"/>
  <c r="L1878" i="9" s="1"/>
  <c r="J1878" i="9"/>
  <c r="G1878" i="9"/>
  <c r="E1878" i="9"/>
  <c r="B1878" i="9"/>
  <c r="I1877" i="9"/>
  <c r="H1877" i="9"/>
  <c r="E1877" i="9"/>
  <c r="B1877" i="9"/>
  <c r="M1876" i="9"/>
  <c r="L1876" i="9"/>
  <c r="K1876" i="9"/>
  <c r="J1876" i="9"/>
  <c r="I1876" i="9"/>
  <c r="H1876" i="9"/>
  <c r="G1876" i="9"/>
  <c r="F1876" i="9"/>
  <c r="E1876" i="9"/>
  <c r="B1876" i="9"/>
  <c r="L1875" i="9"/>
  <c r="J1875" i="9"/>
  <c r="K1875" i="9" s="1"/>
  <c r="B1875" i="9"/>
  <c r="J1874" i="9"/>
  <c r="I1874" i="9"/>
  <c r="H1874" i="9"/>
  <c r="F1874" i="9"/>
  <c r="B1874" i="9"/>
  <c r="B1873" i="9"/>
  <c r="M1872" i="9"/>
  <c r="K1872" i="9"/>
  <c r="L1872" i="9" s="1"/>
  <c r="J1872" i="9"/>
  <c r="G1872" i="9"/>
  <c r="E1872" i="9"/>
  <c r="B1872" i="9"/>
  <c r="H1871" i="9"/>
  <c r="B1871" i="9"/>
  <c r="M1870" i="9"/>
  <c r="L1870" i="9"/>
  <c r="J1870" i="9"/>
  <c r="K1870" i="9" s="1"/>
  <c r="I1870" i="9"/>
  <c r="H1870" i="9"/>
  <c r="G1870" i="9"/>
  <c r="F1870" i="9"/>
  <c r="E1870" i="9"/>
  <c r="B1870" i="9"/>
  <c r="K1869" i="9"/>
  <c r="L1869" i="9" s="1"/>
  <c r="J1869" i="9"/>
  <c r="H1869" i="9"/>
  <c r="B1869" i="9"/>
  <c r="I1868" i="9"/>
  <c r="H1868" i="9"/>
  <c r="F1868" i="9"/>
  <c r="E1868" i="9"/>
  <c r="B1868" i="9"/>
  <c r="M1867" i="9"/>
  <c r="I1867" i="9"/>
  <c r="G1867" i="9"/>
  <c r="F1867" i="9"/>
  <c r="B1867" i="9"/>
  <c r="M1866" i="9"/>
  <c r="K1866" i="9"/>
  <c r="L1866" i="9" s="1"/>
  <c r="J1866" i="9"/>
  <c r="G1866" i="9"/>
  <c r="F1866" i="9"/>
  <c r="B1866" i="9"/>
  <c r="H1865" i="9"/>
  <c r="E1865" i="9"/>
  <c r="B1865" i="9"/>
  <c r="M1864" i="9"/>
  <c r="J1864" i="9"/>
  <c r="K1864" i="9" s="1"/>
  <c r="L1864" i="9" s="1"/>
  <c r="I1864" i="9"/>
  <c r="H1864" i="9"/>
  <c r="G1864" i="9"/>
  <c r="F1864" i="9"/>
  <c r="E1864" i="9"/>
  <c r="B1864" i="9"/>
  <c r="M1863" i="9"/>
  <c r="K1863" i="9"/>
  <c r="L1863" i="9" s="1"/>
  <c r="J1863" i="9"/>
  <c r="H1863" i="9"/>
  <c r="G1863" i="9"/>
  <c r="E1863" i="9"/>
  <c r="B1863" i="9"/>
  <c r="H1862" i="9"/>
  <c r="F1862" i="9"/>
  <c r="B1862" i="9"/>
  <c r="B1861" i="9"/>
  <c r="K1860" i="9"/>
  <c r="L1860" i="9" s="1"/>
  <c r="J1860" i="9"/>
  <c r="G1860" i="9"/>
  <c r="M1860" i="9" s="1"/>
  <c r="F1860" i="9"/>
  <c r="E1860" i="9"/>
  <c r="B1860" i="9"/>
  <c r="B1859" i="9"/>
  <c r="M1858" i="9"/>
  <c r="L1858" i="9"/>
  <c r="K1858" i="9"/>
  <c r="J1858" i="9"/>
  <c r="I1858" i="9"/>
  <c r="H1858" i="9"/>
  <c r="G1858" i="9"/>
  <c r="F1858" i="9"/>
  <c r="E1858" i="9"/>
  <c r="B1858" i="9"/>
  <c r="M1857" i="9"/>
  <c r="L1857" i="9"/>
  <c r="J1857" i="9"/>
  <c r="K1857" i="9" s="1"/>
  <c r="H1857" i="9"/>
  <c r="G1857" i="9"/>
  <c r="E1857" i="9"/>
  <c r="B1857" i="9"/>
  <c r="E1856" i="9"/>
  <c r="B1856" i="9"/>
  <c r="B1855" i="9"/>
  <c r="L1854" i="9"/>
  <c r="J1854" i="9"/>
  <c r="K1854" i="9" s="1"/>
  <c r="G1854" i="9"/>
  <c r="M1854" i="9" s="1"/>
  <c r="F1854" i="9"/>
  <c r="E1854" i="9"/>
  <c r="B1854" i="9"/>
  <c r="E1853" i="9"/>
  <c r="B1853" i="9"/>
  <c r="M1852" i="9"/>
  <c r="L1852" i="9"/>
  <c r="J1852" i="9"/>
  <c r="K1852" i="9" s="1"/>
  <c r="I1852" i="9"/>
  <c r="H1852" i="9"/>
  <c r="G1852" i="9"/>
  <c r="F1852" i="9"/>
  <c r="E1852" i="9"/>
  <c r="B1852" i="9"/>
  <c r="K1851" i="9"/>
  <c r="L1851" i="9" s="1"/>
  <c r="J1851" i="9"/>
  <c r="H1851" i="9"/>
  <c r="G1851" i="9"/>
  <c r="F1851" i="9"/>
  <c r="B1851" i="9"/>
  <c r="M1851" i="9" s="1"/>
  <c r="E1850" i="9"/>
  <c r="B1850" i="9"/>
  <c r="F1850" i="9" s="1"/>
  <c r="I1849" i="9"/>
  <c r="B1849" i="9"/>
  <c r="K1848" i="9"/>
  <c r="J1848" i="9"/>
  <c r="G1848" i="9"/>
  <c r="F1848" i="9"/>
  <c r="B1848" i="9"/>
  <c r="B1847" i="9"/>
  <c r="M1846" i="9"/>
  <c r="L1846" i="9"/>
  <c r="J1846" i="9"/>
  <c r="K1846" i="9" s="1"/>
  <c r="I1846" i="9"/>
  <c r="H1846" i="9"/>
  <c r="G1846" i="9"/>
  <c r="F1846" i="9"/>
  <c r="E1846" i="9"/>
  <c r="B1846" i="9"/>
  <c r="J1845" i="9"/>
  <c r="K1845" i="9" s="1"/>
  <c r="L1845" i="9" s="1"/>
  <c r="H1845" i="9"/>
  <c r="G1845" i="9"/>
  <c r="M1845" i="9" s="1"/>
  <c r="F1845" i="9"/>
  <c r="E1845" i="9"/>
  <c r="B1845" i="9"/>
  <c r="E1844" i="9"/>
  <c r="B1844" i="9"/>
  <c r="I1843" i="9"/>
  <c r="H1843" i="9"/>
  <c r="F1843" i="9"/>
  <c r="B1843" i="9"/>
  <c r="J1842" i="9"/>
  <c r="G1842" i="9"/>
  <c r="F1842" i="9"/>
  <c r="E1842" i="9"/>
  <c r="B1842" i="9"/>
  <c r="J1841" i="9"/>
  <c r="H1841" i="9"/>
  <c r="E1841" i="9"/>
  <c r="B1841" i="9"/>
  <c r="M1840" i="9"/>
  <c r="L1840" i="9"/>
  <c r="K1840" i="9"/>
  <c r="J1840" i="9"/>
  <c r="I1840" i="9"/>
  <c r="H1840" i="9"/>
  <c r="G1840" i="9"/>
  <c r="F1840" i="9"/>
  <c r="E1840" i="9"/>
  <c r="B1840" i="9"/>
  <c r="J1839" i="9"/>
  <c r="K1839" i="9" s="1"/>
  <c r="L1839" i="9" s="1"/>
  <c r="H1839" i="9"/>
  <c r="G1839" i="9"/>
  <c r="M1839" i="9" s="1"/>
  <c r="F1839" i="9"/>
  <c r="E1839" i="9"/>
  <c r="B1839" i="9"/>
  <c r="E1838" i="9"/>
  <c r="B1838" i="9"/>
  <c r="M1837" i="9"/>
  <c r="L1837" i="9"/>
  <c r="I1837" i="9"/>
  <c r="H1837" i="9"/>
  <c r="F1837" i="9"/>
  <c r="B1837" i="9"/>
  <c r="J1836" i="9"/>
  <c r="G1836" i="9"/>
  <c r="F1836" i="9"/>
  <c r="E1836" i="9"/>
  <c r="B1836" i="9"/>
  <c r="J1835" i="9"/>
  <c r="H1835" i="9"/>
  <c r="E1835" i="9"/>
  <c r="B1835" i="9"/>
  <c r="M1834" i="9"/>
  <c r="L1834" i="9"/>
  <c r="K1834" i="9"/>
  <c r="J1834" i="9"/>
  <c r="I1834" i="9"/>
  <c r="H1834" i="9"/>
  <c r="G1834" i="9"/>
  <c r="F1834" i="9"/>
  <c r="E1834" i="9"/>
  <c r="B1834" i="9"/>
  <c r="J1833" i="9"/>
  <c r="K1833" i="9" s="1"/>
  <c r="L1833" i="9" s="1"/>
  <c r="H1833" i="9"/>
  <c r="G1833" i="9"/>
  <c r="M1833" i="9" s="1"/>
  <c r="F1833" i="9"/>
  <c r="E1833" i="9"/>
  <c r="B1833" i="9"/>
  <c r="B1832" i="9"/>
  <c r="I1831" i="9"/>
  <c r="H1831" i="9"/>
  <c r="F1831" i="9"/>
  <c r="B1831" i="9"/>
  <c r="J1830" i="9"/>
  <c r="G1830" i="9"/>
  <c r="F1830" i="9"/>
  <c r="E1830" i="9"/>
  <c r="B1830" i="9"/>
  <c r="B1829" i="9"/>
  <c r="M1828" i="9"/>
  <c r="L1828" i="9"/>
  <c r="K1828" i="9"/>
  <c r="J1828" i="9"/>
  <c r="I1828" i="9"/>
  <c r="H1828" i="9"/>
  <c r="G1828" i="9"/>
  <c r="F1828" i="9"/>
  <c r="E1828" i="9"/>
  <c r="B1828" i="9"/>
  <c r="K1827" i="9"/>
  <c r="L1827" i="9" s="1"/>
  <c r="J1827" i="9"/>
  <c r="H1827" i="9"/>
  <c r="G1827" i="9"/>
  <c r="F1827" i="9"/>
  <c r="B1827" i="9"/>
  <c r="M1827" i="9" s="1"/>
  <c r="F1826" i="9"/>
  <c r="E1826" i="9"/>
  <c r="B1826" i="9"/>
  <c r="M1825" i="9"/>
  <c r="I1825" i="9"/>
  <c r="G1825" i="9"/>
  <c r="F1825" i="9"/>
  <c r="B1825" i="9"/>
  <c r="M1824" i="9"/>
  <c r="K1824" i="9"/>
  <c r="L1824" i="9" s="1"/>
  <c r="J1824" i="9"/>
  <c r="I1824" i="9"/>
  <c r="G1824" i="9"/>
  <c r="E1824" i="9"/>
  <c r="B1824" i="9"/>
  <c r="I1823" i="9"/>
  <c r="H1823" i="9"/>
  <c r="G1823" i="9"/>
  <c r="E1823" i="9"/>
  <c r="B1823" i="9"/>
  <c r="M1822" i="9"/>
  <c r="J1822" i="9"/>
  <c r="K1822" i="9" s="1"/>
  <c r="L1822" i="9" s="1"/>
  <c r="I1822" i="9"/>
  <c r="H1822" i="9"/>
  <c r="G1822" i="9"/>
  <c r="F1822" i="9"/>
  <c r="E1822" i="9"/>
  <c r="B1822" i="9"/>
  <c r="L1821" i="9"/>
  <c r="J1821" i="9"/>
  <c r="K1821" i="9" s="1"/>
  <c r="B1821" i="9"/>
  <c r="M1820" i="9"/>
  <c r="K1820" i="9"/>
  <c r="J1820" i="9"/>
  <c r="I1820" i="9"/>
  <c r="H1820" i="9"/>
  <c r="F1820" i="9"/>
  <c r="E1820" i="9"/>
  <c r="B1820" i="9"/>
  <c r="G1819" i="9"/>
  <c r="F1819" i="9"/>
  <c r="B1819" i="9"/>
  <c r="I1818" i="9"/>
  <c r="F1818" i="9"/>
  <c r="E1818" i="9"/>
  <c r="B1818" i="9"/>
  <c r="K1817" i="9"/>
  <c r="L1817" i="9" s="1"/>
  <c r="J1817" i="9"/>
  <c r="I1817" i="9"/>
  <c r="H1817" i="9"/>
  <c r="G1817" i="9"/>
  <c r="B1817" i="9"/>
  <c r="J1816" i="9"/>
  <c r="K1816" i="9" s="1"/>
  <c r="L1816" i="9" s="1"/>
  <c r="I1816" i="9"/>
  <c r="H1816" i="9"/>
  <c r="G1816" i="9"/>
  <c r="M1816" i="9" s="1"/>
  <c r="F1816" i="9"/>
  <c r="E1816" i="9"/>
  <c r="B1816" i="9"/>
  <c r="E1815" i="9"/>
  <c r="B1815" i="9"/>
  <c r="K1814" i="9"/>
  <c r="J1814" i="9"/>
  <c r="I1814" i="9"/>
  <c r="B1814" i="9"/>
  <c r="K1813" i="9"/>
  <c r="I1813" i="9"/>
  <c r="H1813" i="9"/>
  <c r="G1813" i="9"/>
  <c r="B1813" i="9"/>
  <c r="F1812" i="9"/>
  <c r="B1812" i="9"/>
  <c r="L1811" i="9"/>
  <c r="J1811" i="9"/>
  <c r="K1811" i="9" s="1"/>
  <c r="B1811" i="9"/>
  <c r="J1810" i="9"/>
  <c r="K1810" i="9" s="1"/>
  <c r="L1810" i="9" s="1"/>
  <c r="I1810" i="9"/>
  <c r="H1810" i="9"/>
  <c r="G1810" i="9"/>
  <c r="M1810" i="9" s="1"/>
  <c r="F1810" i="9"/>
  <c r="E1810" i="9"/>
  <c r="B1810" i="9"/>
  <c r="H1809" i="9"/>
  <c r="G1809" i="9"/>
  <c r="F1809" i="9"/>
  <c r="E1809" i="9"/>
  <c r="B1809" i="9"/>
  <c r="B1808" i="9"/>
  <c r="I1807" i="9"/>
  <c r="H1807" i="9"/>
  <c r="F1807" i="9"/>
  <c r="B1807" i="9"/>
  <c r="J1806" i="9"/>
  <c r="I1806" i="9"/>
  <c r="G1806" i="9"/>
  <c r="F1806" i="9"/>
  <c r="B1806" i="9"/>
  <c r="B1805" i="9"/>
  <c r="M1804" i="9"/>
  <c r="L1804" i="9"/>
  <c r="J1804" i="9"/>
  <c r="K1804" i="9" s="1"/>
  <c r="I1804" i="9"/>
  <c r="H1804" i="9"/>
  <c r="G1804" i="9"/>
  <c r="F1804" i="9"/>
  <c r="E1804" i="9"/>
  <c r="B1804" i="9"/>
  <c r="J1803" i="9"/>
  <c r="K1803" i="9" s="1"/>
  <c r="L1803" i="9" s="1"/>
  <c r="H1803" i="9"/>
  <c r="G1803" i="9"/>
  <c r="F1803" i="9"/>
  <c r="B1803" i="9"/>
  <c r="M1803" i="9" s="1"/>
  <c r="H1802" i="9"/>
  <c r="F1802" i="9"/>
  <c r="B1802" i="9"/>
  <c r="M1801" i="9"/>
  <c r="I1801" i="9"/>
  <c r="G1801" i="9"/>
  <c r="F1801" i="9"/>
  <c r="B1801" i="9"/>
  <c r="M1800" i="9"/>
  <c r="J1800" i="9"/>
  <c r="K1800" i="9" s="1"/>
  <c r="L1800" i="9" s="1"/>
  <c r="I1800" i="9"/>
  <c r="G1800" i="9"/>
  <c r="E1800" i="9"/>
  <c r="B1800" i="9"/>
  <c r="I1799" i="9"/>
  <c r="H1799" i="9"/>
  <c r="G1799" i="9"/>
  <c r="E1799" i="9"/>
  <c r="B1799" i="9"/>
  <c r="M1798" i="9"/>
  <c r="J1798" i="9"/>
  <c r="K1798" i="9" s="1"/>
  <c r="L1798" i="9" s="1"/>
  <c r="I1798" i="9"/>
  <c r="H1798" i="9"/>
  <c r="G1798" i="9"/>
  <c r="F1798" i="9"/>
  <c r="E1798" i="9"/>
  <c r="B1798" i="9"/>
  <c r="L1797" i="9"/>
  <c r="J1797" i="9"/>
  <c r="K1797" i="9" s="1"/>
  <c r="B1797" i="9"/>
  <c r="K1796" i="9"/>
  <c r="J1796" i="9"/>
  <c r="I1796" i="9"/>
  <c r="H1796" i="9"/>
  <c r="F1796" i="9"/>
  <c r="E1796" i="9"/>
  <c r="B1796" i="9"/>
  <c r="B1795" i="9"/>
  <c r="I1794" i="9"/>
  <c r="F1794" i="9"/>
  <c r="E1794" i="9"/>
  <c r="B1794" i="9"/>
  <c r="L1793" i="9"/>
  <c r="K1793" i="9"/>
  <c r="J1793" i="9"/>
  <c r="I1793" i="9"/>
  <c r="H1793" i="9"/>
  <c r="G1793" i="9"/>
  <c r="B1793" i="9"/>
  <c r="J1792" i="9"/>
  <c r="K1792" i="9" s="1"/>
  <c r="L1792" i="9" s="1"/>
  <c r="I1792" i="9"/>
  <c r="H1792" i="9"/>
  <c r="G1792" i="9"/>
  <c r="M1792" i="9" s="1"/>
  <c r="F1792" i="9"/>
  <c r="E1792" i="9"/>
  <c r="B1792" i="9"/>
  <c r="E1791" i="9"/>
  <c r="B1791" i="9"/>
  <c r="K1790" i="9"/>
  <c r="J1790" i="9"/>
  <c r="I1790" i="9"/>
  <c r="F1790" i="9"/>
  <c r="B1790" i="9"/>
  <c r="I1789" i="9"/>
  <c r="H1789" i="9"/>
  <c r="G1789" i="9"/>
  <c r="B1789" i="9"/>
  <c r="E1788" i="9"/>
  <c r="B1788" i="9"/>
  <c r="J1787" i="9"/>
  <c r="K1787" i="9" s="1"/>
  <c r="L1787" i="9" s="1"/>
  <c r="B1787" i="9"/>
  <c r="L1786" i="9"/>
  <c r="J1786" i="9"/>
  <c r="K1786" i="9" s="1"/>
  <c r="I1786" i="9"/>
  <c r="H1786" i="9"/>
  <c r="G1786" i="9"/>
  <c r="M1786" i="9" s="1"/>
  <c r="F1786" i="9"/>
  <c r="E1786" i="9"/>
  <c r="B1786" i="9"/>
  <c r="H1785" i="9"/>
  <c r="G1785" i="9"/>
  <c r="F1785" i="9"/>
  <c r="E1785" i="9"/>
  <c r="B1785" i="9"/>
  <c r="B1784" i="9"/>
  <c r="I1783" i="9"/>
  <c r="H1783" i="9"/>
  <c r="F1783" i="9"/>
  <c r="B1783" i="9"/>
  <c r="J1782" i="9"/>
  <c r="I1782" i="9"/>
  <c r="G1782" i="9"/>
  <c r="F1782" i="9"/>
  <c r="B1782" i="9"/>
  <c r="E1781" i="9"/>
  <c r="B1781" i="9"/>
  <c r="M1780" i="9"/>
  <c r="L1780" i="9"/>
  <c r="J1780" i="9"/>
  <c r="K1780" i="9" s="1"/>
  <c r="I1780" i="9"/>
  <c r="H1780" i="9"/>
  <c r="G1780" i="9"/>
  <c r="F1780" i="9"/>
  <c r="E1780" i="9"/>
  <c r="B1780" i="9"/>
  <c r="K1779" i="9"/>
  <c r="L1779" i="9" s="1"/>
  <c r="J1779" i="9"/>
  <c r="H1779" i="9"/>
  <c r="G1779" i="9"/>
  <c r="F1779" i="9"/>
  <c r="B1779" i="9"/>
  <c r="M1779" i="9" s="1"/>
  <c r="B1778" i="9"/>
  <c r="M1777" i="9"/>
  <c r="I1777" i="9"/>
  <c r="G1777" i="9"/>
  <c r="F1777" i="9"/>
  <c r="B1777" i="9"/>
  <c r="M1776" i="9"/>
  <c r="K1776" i="9"/>
  <c r="L1776" i="9" s="1"/>
  <c r="J1776" i="9"/>
  <c r="I1776" i="9"/>
  <c r="G1776" i="9"/>
  <c r="E1776" i="9"/>
  <c r="B1776" i="9"/>
  <c r="I1775" i="9"/>
  <c r="H1775" i="9"/>
  <c r="G1775" i="9"/>
  <c r="E1775" i="9"/>
  <c r="B1775" i="9"/>
  <c r="M1774" i="9"/>
  <c r="J1774" i="9"/>
  <c r="K1774" i="9" s="1"/>
  <c r="L1774" i="9" s="1"/>
  <c r="I1774" i="9"/>
  <c r="H1774" i="9"/>
  <c r="G1774" i="9"/>
  <c r="F1774" i="9"/>
  <c r="E1774" i="9"/>
  <c r="B1774" i="9"/>
  <c r="J1773" i="9"/>
  <c r="K1773" i="9" s="1"/>
  <c r="L1773" i="9" s="1"/>
  <c r="B1773" i="9"/>
  <c r="M1772" i="9"/>
  <c r="K1772" i="9"/>
  <c r="J1772" i="9"/>
  <c r="I1772" i="9"/>
  <c r="H1772" i="9"/>
  <c r="F1772" i="9"/>
  <c r="E1772" i="9"/>
  <c r="B1772" i="9"/>
  <c r="G1771" i="9"/>
  <c r="B1771" i="9"/>
  <c r="I1770" i="9"/>
  <c r="F1770" i="9"/>
  <c r="E1770" i="9"/>
  <c r="B1770" i="9"/>
  <c r="J1769" i="9"/>
  <c r="K1769" i="9" s="1"/>
  <c r="L1769" i="9" s="1"/>
  <c r="I1769" i="9"/>
  <c r="H1769" i="9"/>
  <c r="G1769" i="9"/>
  <c r="B1769" i="9"/>
  <c r="J1768" i="9"/>
  <c r="K1768" i="9" s="1"/>
  <c r="L1768" i="9" s="1"/>
  <c r="I1768" i="9"/>
  <c r="H1768" i="9"/>
  <c r="G1768" i="9"/>
  <c r="M1768" i="9" s="1"/>
  <c r="F1768" i="9"/>
  <c r="E1768" i="9"/>
  <c r="B1768" i="9"/>
  <c r="E1767" i="9"/>
  <c r="B1767" i="9"/>
  <c r="K1766" i="9"/>
  <c r="J1766" i="9"/>
  <c r="I1766" i="9"/>
  <c r="F1766" i="9"/>
  <c r="B1766" i="9"/>
  <c r="I1765" i="9"/>
  <c r="H1765" i="9"/>
  <c r="G1765" i="9"/>
  <c r="B1765" i="9"/>
  <c r="E1764" i="9"/>
  <c r="B1764" i="9"/>
  <c r="F1764" i="9" s="1"/>
  <c r="L1763" i="9"/>
  <c r="J1763" i="9"/>
  <c r="K1763" i="9" s="1"/>
  <c r="B1763" i="9"/>
  <c r="L1762" i="9"/>
  <c r="J1762" i="9"/>
  <c r="K1762" i="9" s="1"/>
  <c r="I1762" i="9"/>
  <c r="H1762" i="9"/>
  <c r="G1762" i="9"/>
  <c r="M1762" i="9" s="1"/>
  <c r="F1762" i="9"/>
  <c r="E1762" i="9"/>
  <c r="B1762" i="9"/>
  <c r="H1761" i="9"/>
  <c r="G1761" i="9"/>
  <c r="F1761" i="9"/>
  <c r="E1761" i="9"/>
  <c r="B1761" i="9"/>
  <c r="B1760" i="9"/>
  <c r="I1759" i="9"/>
  <c r="H1759" i="9"/>
  <c r="F1759" i="9"/>
  <c r="B1759" i="9"/>
  <c r="J1758" i="9"/>
  <c r="I1758" i="9"/>
  <c r="G1758" i="9"/>
  <c r="F1758" i="9"/>
  <c r="B1758" i="9"/>
  <c r="B1757" i="9"/>
  <c r="M1756" i="9"/>
  <c r="L1756" i="9"/>
  <c r="J1756" i="9"/>
  <c r="K1756" i="9" s="1"/>
  <c r="I1756" i="9"/>
  <c r="H1756" i="9"/>
  <c r="G1756" i="9"/>
  <c r="F1756" i="9"/>
  <c r="E1756" i="9"/>
  <c r="B1756" i="9"/>
  <c r="J1755" i="9"/>
  <c r="K1755" i="9" s="1"/>
  <c r="L1755" i="9" s="1"/>
  <c r="H1755" i="9"/>
  <c r="G1755" i="9"/>
  <c r="F1755" i="9"/>
  <c r="B1755" i="9"/>
  <c r="M1755" i="9" s="1"/>
  <c r="H1754" i="9"/>
  <c r="F1754" i="9"/>
  <c r="E1754" i="9"/>
  <c r="B1754" i="9"/>
  <c r="M1753" i="9"/>
  <c r="I1753" i="9"/>
  <c r="G1753" i="9"/>
  <c r="F1753" i="9"/>
  <c r="B1753" i="9"/>
  <c r="M1752" i="9"/>
  <c r="K1752" i="9"/>
  <c r="L1752" i="9" s="1"/>
  <c r="J1752" i="9"/>
  <c r="I1752" i="9"/>
  <c r="G1752" i="9"/>
  <c r="E1752" i="9"/>
  <c r="B1752" i="9"/>
  <c r="I1751" i="9"/>
  <c r="H1751" i="9"/>
  <c r="G1751" i="9"/>
  <c r="E1751" i="9"/>
  <c r="B1751" i="9"/>
  <c r="M1750" i="9"/>
  <c r="J1750" i="9"/>
  <c r="K1750" i="9" s="1"/>
  <c r="L1750" i="9" s="1"/>
  <c r="I1750" i="9"/>
  <c r="H1750" i="9"/>
  <c r="G1750" i="9"/>
  <c r="F1750" i="9"/>
  <c r="E1750" i="9"/>
  <c r="B1750" i="9"/>
  <c r="M1749" i="9"/>
  <c r="L1749" i="9"/>
  <c r="K1749" i="9"/>
  <c r="J1749" i="9"/>
  <c r="G1749" i="9"/>
  <c r="B1749" i="9"/>
  <c r="J1748" i="9"/>
  <c r="K1748" i="9" s="1"/>
  <c r="I1748" i="9"/>
  <c r="H1748" i="9"/>
  <c r="F1748" i="9"/>
  <c r="E1748" i="9"/>
  <c r="B1748" i="9"/>
  <c r="B1747" i="9"/>
  <c r="G1747" i="9" s="1"/>
  <c r="I1746" i="9"/>
  <c r="F1746" i="9"/>
  <c r="E1746" i="9"/>
  <c r="B1746" i="9"/>
  <c r="K1745" i="9"/>
  <c r="L1745" i="9" s="1"/>
  <c r="J1745" i="9"/>
  <c r="I1745" i="9"/>
  <c r="H1745" i="9"/>
  <c r="G1745" i="9"/>
  <c r="B1745" i="9"/>
  <c r="J1744" i="9"/>
  <c r="K1744" i="9" s="1"/>
  <c r="L1744" i="9" s="1"/>
  <c r="I1744" i="9"/>
  <c r="H1744" i="9"/>
  <c r="G1744" i="9"/>
  <c r="M1744" i="9" s="1"/>
  <c r="F1744" i="9"/>
  <c r="E1744" i="9"/>
  <c r="B1744" i="9"/>
  <c r="B1743" i="9"/>
  <c r="K1742" i="9"/>
  <c r="J1742" i="9"/>
  <c r="I1742" i="9"/>
  <c r="F1742" i="9"/>
  <c r="B1742" i="9"/>
  <c r="I1741" i="9"/>
  <c r="H1741" i="9"/>
  <c r="G1741" i="9"/>
  <c r="B1741" i="9"/>
  <c r="E1740" i="9"/>
  <c r="B1740" i="9"/>
  <c r="L1739" i="9"/>
  <c r="J1739" i="9"/>
  <c r="K1739" i="9" s="1"/>
  <c r="H1739" i="9"/>
  <c r="B1739" i="9"/>
  <c r="L1738" i="9"/>
  <c r="J1738" i="9"/>
  <c r="K1738" i="9" s="1"/>
  <c r="I1738" i="9"/>
  <c r="H1738" i="9"/>
  <c r="G1738" i="9"/>
  <c r="M1738" i="9" s="1"/>
  <c r="F1738" i="9"/>
  <c r="E1738" i="9"/>
  <c r="B1738" i="9"/>
  <c r="H1737" i="9"/>
  <c r="G1737" i="9"/>
  <c r="F1737" i="9"/>
  <c r="E1737" i="9"/>
  <c r="B1737" i="9"/>
  <c r="B1736" i="9"/>
  <c r="I1735" i="9"/>
  <c r="H1735" i="9"/>
  <c r="F1735" i="9"/>
  <c r="B1735" i="9"/>
  <c r="J1734" i="9"/>
  <c r="I1734" i="9"/>
  <c r="G1734" i="9"/>
  <c r="F1734" i="9"/>
  <c r="B1734" i="9"/>
  <c r="B1733" i="9"/>
  <c r="M1732" i="9"/>
  <c r="L1732" i="9"/>
  <c r="J1732" i="9"/>
  <c r="K1732" i="9" s="1"/>
  <c r="I1732" i="9"/>
  <c r="H1732" i="9"/>
  <c r="G1732" i="9"/>
  <c r="F1732" i="9"/>
  <c r="E1732" i="9"/>
  <c r="B1732" i="9"/>
  <c r="J1731" i="9"/>
  <c r="K1731" i="9" s="1"/>
  <c r="L1731" i="9" s="1"/>
  <c r="H1731" i="9"/>
  <c r="G1731" i="9"/>
  <c r="F1731" i="9"/>
  <c r="B1731" i="9"/>
  <c r="M1731" i="9" s="1"/>
  <c r="H1730" i="9"/>
  <c r="E1730" i="9"/>
  <c r="B1730" i="9"/>
  <c r="F1730" i="9" s="1"/>
  <c r="M1729" i="9"/>
  <c r="I1729" i="9"/>
  <c r="G1729" i="9"/>
  <c r="F1729" i="9"/>
  <c r="B1729" i="9"/>
  <c r="M1728" i="9"/>
  <c r="K1728" i="9"/>
  <c r="L1728" i="9" s="1"/>
  <c r="J1728" i="9"/>
  <c r="I1728" i="9"/>
  <c r="G1728" i="9"/>
  <c r="E1728" i="9"/>
  <c r="B1728" i="9"/>
  <c r="I1727" i="9"/>
  <c r="H1727" i="9"/>
  <c r="G1727" i="9"/>
  <c r="E1727" i="9"/>
  <c r="B1727" i="9"/>
  <c r="M1726" i="9"/>
  <c r="J1726" i="9"/>
  <c r="K1726" i="9" s="1"/>
  <c r="L1726" i="9" s="1"/>
  <c r="I1726" i="9"/>
  <c r="H1726" i="9"/>
  <c r="G1726" i="9"/>
  <c r="F1726" i="9"/>
  <c r="E1726" i="9"/>
  <c r="B1726" i="9"/>
  <c r="M1725" i="9"/>
  <c r="L1725" i="9"/>
  <c r="J1725" i="9"/>
  <c r="K1725" i="9" s="1"/>
  <c r="G1725" i="9"/>
  <c r="B1725" i="9"/>
  <c r="K1724" i="9"/>
  <c r="J1724" i="9"/>
  <c r="I1724" i="9"/>
  <c r="H1724" i="9"/>
  <c r="F1724" i="9"/>
  <c r="E1724" i="9"/>
  <c r="B1724" i="9"/>
  <c r="F1723" i="9"/>
  <c r="B1723" i="9"/>
  <c r="I1722" i="9"/>
  <c r="F1722" i="9"/>
  <c r="E1722" i="9"/>
  <c r="B1722" i="9"/>
  <c r="J1721" i="9"/>
  <c r="K1721" i="9" s="1"/>
  <c r="L1721" i="9" s="1"/>
  <c r="I1721" i="9"/>
  <c r="H1721" i="9"/>
  <c r="G1721" i="9"/>
  <c r="B1721" i="9"/>
  <c r="J1720" i="9"/>
  <c r="K1720" i="9" s="1"/>
  <c r="L1720" i="9" s="1"/>
  <c r="I1720" i="9"/>
  <c r="H1720" i="9"/>
  <c r="G1720" i="9"/>
  <c r="M1720" i="9" s="1"/>
  <c r="F1720" i="9"/>
  <c r="E1720" i="9"/>
  <c r="B1720" i="9"/>
  <c r="E1719" i="9"/>
  <c r="B1719" i="9"/>
  <c r="K1718" i="9"/>
  <c r="J1718" i="9"/>
  <c r="I1718" i="9"/>
  <c r="F1718" i="9"/>
  <c r="B1718" i="9"/>
  <c r="I1717" i="9"/>
  <c r="H1717" i="9"/>
  <c r="G1717" i="9"/>
  <c r="B1717" i="9"/>
  <c r="B1716" i="9"/>
  <c r="J1715" i="9"/>
  <c r="K1715" i="9" s="1"/>
  <c r="L1715" i="9" s="1"/>
  <c r="H1715" i="9"/>
  <c r="B1715" i="9"/>
  <c r="L1714" i="9"/>
  <c r="J1714" i="9"/>
  <c r="K1714" i="9" s="1"/>
  <c r="I1714" i="9"/>
  <c r="H1714" i="9"/>
  <c r="G1714" i="9"/>
  <c r="M1714" i="9" s="1"/>
  <c r="F1714" i="9"/>
  <c r="E1714" i="9"/>
  <c r="B1714" i="9"/>
  <c r="H1713" i="9"/>
  <c r="G1713" i="9"/>
  <c r="F1713" i="9"/>
  <c r="E1713" i="9"/>
  <c r="B1713" i="9"/>
  <c r="B1712" i="9"/>
  <c r="I1711" i="9"/>
  <c r="H1711" i="9"/>
  <c r="F1711" i="9"/>
  <c r="B1711" i="9"/>
  <c r="J1710" i="9"/>
  <c r="I1710" i="9"/>
  <c r="G1710" i="9"/>
  <c r="F1710" i="9"/>
  <c r="B1710" i="9"/>
  <c r="E1709" i="9"/>
  <c r="B1709" i="9"/>
  <c r="M1708" i="9"/>
  <c r="L1708" i="9"/>
  <c r="J1708" i="9"/>
  <c r="K1708" i="9" s="1"/>
  <c r="I1708" i="9"/>
  <c r="H1708" i="9"/>
  <c r="G1708" i="9"/>
  <c r="F1708" i="9"/>
  <c r="E1708" i="9"/>
  <c r="B1708" i="9"/>
  <c r="K1707" i="9"/>
  <c r="L1707" i="9" s="1"/>
  <c r="J1707" i="9"/>
  <c r="H1707" i="9"/>
  <c r="G1707" i="9"/>
  <c r="F1707" i="9"/>
  <c r="B1707" i="9"/>
  <c r="M1707" i="9" s="1"/>
  <c r="H1706" i="9"/>
  <c r="G1706" i="9"/>
  <c r="F1706" i="9"/>
  <c r="E1706" i="9"/>
  <c r="B1706" i="9"/>
  <c r="B1705" i="9"/>
  <c r="M1704" i="9"/>
  <c r="L1704" i="9"/>
  <c r="J1704" i="9"/>
  <c r="K1704" i="9" s="1"/>
  <c r="G1704" i="9"/>
  <c r="B1704" i="9"/>
  <c r="J1703" i="9"/>
  <c r="K1703" i="9" s="1"/>
  <c r="L1703" i="9" s="1"/>
  <c r="I1703" i="9"/>
  <c r="H1703" i="9"/>
  <c r="G1703" i="9"/>
  <c r="B1703" i="9"/>
  <c r="M1703" i="9" s="1"/>
  <c r="K1702" i="9"/>
  <c r="L1702" i="9" s="1"/>
  <c r="J1702" i="9"/>
  <c r="I1702" i="9"/>
  <c r="H1702" i="9"/>
  <c r="G1702" i="9"/>
  <c r="M1702" i="9" s="1"/>
  <c r="F1702" i="9"/>
  <c r="E1702" i="9"/>
  <c r="B1702" i="9"/>
  <c r="G1701" i="9"/>
  <c r="F1701" i="9"/>
  <c r="B1701" i="9"/>
  <c r="B1700" i="9"/>
  <c r="I1699" i="9"/>
  <c r="H1699" i="9"/>
  <c r="F1699" i="9"/>
  <c r="B1699" i="9"/>
  <c r="J1698" i="9"/>
  <c r="K1698" i="9" s="1"/>
  <c r="L1698" i="9" s="1"/>
  <c r="I1698" i="9"/>
  <c r="G1698" i="9"/>
  <c r="M1698" i="9" s="1"/>
  <c r="F1698" i="9"/>
  <c r="E1698" i="9"/>
  <c r="B1698" i="9"/>
  <c r="B1697" i="9"/>
  <c r="M1696" i="9"/>
  <c r="J1696" i="9"/>
  <c r="K1696" i="9" s="1"/>
  <c r="L1696" i="9" s="1"/>
  <c r="I1696" i="9"/>
  <c r="H1696" i="9"/>
  <c r="G1696" i="9"/>
  <c r="F1696" i="9"/>
  <c r="E1696" i="9"/>
  <c r="B1696" i="9"/>
  <c r="M1695" i="9"/>
  <c r="L1695" i="9"/>
  <c r="K1695" i="9"/>
  <c r="J1695" i="9"/>
  <c r="H1695" i="9"/>
  <c r="F1695" i="9"/>
  <c r="E1695" i="9"/>
  <c r="B1695" i="9"/>
  <c r="M1694" i="9"/>
  <c r="J1694" i="9"/>
  <c r="K1694" i="9" s="1"/>
  <c r="I1694" i="9"/>
  <c r="H1694" i="9"/>
  <c r="G1694" i="9"/>
  <c r="E1694" i="9"/>
  <c r="B1694" i="9"/>
  <c r="I1693" i="9"/>
  <c r="H1693" i="9"/>
  <c r="G1693" i="9"/>
  <c r="F1693" i="9"/>
  <c r="B1693" i="9"/>
  <c r="G1692" i="9"/>
  <c r="F1692" i="9"/>
  <c r="E1692" i="9"/>
  <c r="B1692" i="9"/>
  <c r="E1691" i="9"/>
  <c r="B1691" i="9"/>
  <c r="L1690" i="9"/>
  <c r="J1690" i="9"/>
  <c r="K1690" i="9" s="1"/>
  <c r="H1690" i="9"/>
  <c r="F1690" i="9"/>
  <c r="E1690" i="9"/>
  <c r="B1690" i="9"/>
  <c r="J1689" i="9"/>
  <c r="K1689" i="9" s="1"/>
  <c r="L1689" i="9" s="1"/>
  <c r="I1689" i="9"/>
  <c r="H1689" i="9"/>
  <c r="F1689" i="9"/>
  <c r="B1689" i="9"/>
  <c r="K1688" i="9"/>
  <c r="J1688" i="9"/>
  <c r="I1688" i="9"/>
  <c r="H1688" i="9"/>
  <c r="G1688" i="9"/>
  <c r="F1688" i="9"/>
  <c r="B1688" i="9"/>
  <c r="M1688" i="9" s="1"/>
  <c r="I1687" i="9"/>
  <c r="H1687" i="9"/>
  <c r="G1687" i="9"/>
  <c r="F1687" i="9"/>
  <c r="B1687" i="9"/>
  <c r="G1686" i="9"/>
  <c r="E1686" i="9"/>
  <c r="B1686" i="9"/>
  <c r="F1686" i="9" s="1"/>
  <c r="E1685" i="9"/>
  <c r="B1685" i="9"/>
  <c r="L1684" i="9"/>
  <c r="J1684" i="9"/>
  <c r="K1684" i="9" s="1"/>
  <c r="H1684" i="9"/>
  <c r="F1684" i="9"/>
  <c r="E1684" i="9"/>
  <c r="B1684" i="9"/>
  <c r="J1683" i="9"/>
  <c r="K1683" i="9" s="1"/>
  <c r="L1683" i="9" s="1"/>
  <c r="I1683" i="9"/>
  <c r="H1683" i="9"/>
  <c r="F1683" i="9"/>
  <c r="B1683" i="9"/>
  <c r="K1682" i="9"/>
  <c r="J1682" i="9"/>
  <c r="I1682" i="9"/>
  <c r="H1682" i="9"/>
  <c r="G1682" i="9"/>
  <c r="F1682" i="9"/>
  <c r="B1682" i="9"/>
  <c r="M1682" i="9" s="1"/>
  <c r="I1681" i="9"/>
  <c r="H1681" i="9"/>
  <c r="G1681" i="9"/>
  <c r="F1681" i="9"/>
  <c r="B1681" i="9"/>
  <c r="F1680" i="9"/>
  <c r="B1680" i="9"/>
  <c r="E1679" i="9"/>
  <c r="B1679" i="9"/>
  <c r="L1678" i="9"/>
  <c r="J1678" i="9"/>
  <c r="K1678" i="9" s="1"/>
  <c r="H1678" i="9"/>
  <c r="F1678" i="9"/>
  <c r="E1678" i="9"/>
  <c r="B1678" i="9"/>
  <c r="L1677" i="9"/>
  <c r="J1677" i="9"/>
  <c r="K1677" i="9" s="1"/>
  <c r="I1677" i="9"/>
  <c r="H1677" i="9"/>
  <c r="F1677" i="9"/>
  <c r="B1677" i="9"/>
  <c r="K1676" i="9"/>
  <c r="J1676" i="9"/>
  <c r="I1676" i="9"/>
  <c r="H1676" i="9"/>
  <c r="G1676" i="9"/>
  <c r="F1676" i="9"/>
  <c r="B1676" i="9"/>
  <c r="M1676" i="9" s="1"/>
  <c r="I1675" i="9"/>
  <c r="H1675" i="9"/>
  <c r="G1675" i="9"/>
  <c r="F1675" i="9"/>
  <c r="B1675" i="9"/>
  <c r="B1674" i="9"/>
  <c r="E1674" i="9" s="1"/>
  <c r="E1673" i="9"/>
  <c r="B1673" i="9"/>
  <c r="J1672" i="9"/>
  <c r="K1672" i="9" s="1"/>
  <c r="L1672" i="9" s="1"/>
  <c r="H1672" i="9"/>
  <c r="F1672" i="9"/>
  <c r="E1672" i="9"/>
  <c r="B1672" i="9"/>
  <c r="J1671" i="9"/>
  <c r="K1671" i="9" s="1"/>
  <c r="L1671" i="9" s="1"/>
  <c r="I1671" i="9"/>
  <c r="H1671" i="9"/>
  <c r="F1671" i="9"/>
  <c r="B1671" i="9"/>
  <c r="K1670" i="9"/>
  <c r="J1670" i="9"/>
  <c r="I1670" i="9"/>
  <c r="H1670" i="9"/>
  <c r="G1670" i="9"/>
  <c r="F1670" i="9"/>
  <c r="B1670" i="9"/>
  <c r="M1670" i="9" s="1"/>
  <c r="I1669" i="9"/>
  <c r="G1669" i="9"/>
  <c r="B1669" i="9"/>
  <c r="H1669" i="9" s="1"/>
  <c r="E1668" i="9"/>
  <c r="B1668" i="9"/>
  <c r="B1667" i="9"/>
  <c r="J1666" i="9"/>
  <c r="K1666" i="9" s="1"/>
  <c r="L1666" i="9" s="1"/>
  <c r="H1666" i="9"/>
  <c r="F1666" i="9"/>
  <c r="E1666" i="9"/>
  <c r="B1666" i="9"/>
  <c r="J1665" i="9"/>
  <c r="K1665" i="9" s="1"/>
  <c r="L1665" i="9" s="1"/>
  <c r="I1665" i="9"/>
  <c r="H1665" i="9"/>
  <c r="F1665" i="9"/>
  <c r="B1665" i="9"/>
  <c r="K1664" i="9"/>
  <c r="J1664" i="9"/>
  <c r="I1664" i="9"/>
  <c r="H1664" i="9"/>
  <c r="G1664" i="9"/>
  <c r="F1664" i="9"/>
  <c r="B1664" i="9"/>
  <c r="M1664" i="9" s="1"/>
  <c r="I1663" i="9"/>
  <c r="H1663" i="9"/>
  <c r="G1663" i="9"/>
  <c r="B1663" i="9"/>
  <c r="G1662" i="9"/>
  <c r="F1662" i="9"/>
  <c r="E1662" i="9"/>
  <c r="B1662" i="9"/>
  <c r="B1661" i="9"/>
  <c r="L1660" i="9"/>
  <c r="J1660" i="9"/>
  <c r="K1660" i="9" s="1"/>
  <c r="H1660" i="9"/>
  <c r="F1660" i="9"/>
  <c r="E1660" i="9"/>
  <c r="B1660" i="9"/>
  <c r="K1659" i="9"/>
  <c r="L1659" i="9" s="1"/>
  <c r="J1659" i="9"/>
  <c r="I1659" i="9"/>
  <c r="H1659" i="9"/>
  <c r="F1659" i="9"/>
  <c r="B1659" i="9"/>
  <c r="K1658" i="9"/>
  <c r="J1658" i="9"/>
  <c r="I1658" i="9"/>
  <c r="H1658" i="9"/>
  <c r="G1658" i="9"/>
  <c r="F1658" i="9"/>
  <c r="B1658" i="9"/>
  <c r="M1658" i="9" s="1"/>
  <c r="B1657" i="9"/>
  <c r="F1656" i="9"/>
  <c r="B1656" i="9"/>
  <c r="G1656" i="9" s="1"/>
  <c r="B1655" i="9"/>
  <c r="L1654" i="9"/>
  <c r="J1654" i="9"/>
  <c r="K1654" i="9" s="1"/>
  <c r="H1654" i="9"/>
  <c r="F1654" i="9"/>
  <c r="E1654" i="9"/>
  <c r="B1654" i="9"/>
  <c r="L1653" i="9"/>
  <c r="K1653" i="9"/>
  <c r="J1653" i="9"/>
  <c r="I1653" i="9"/>
  <c r="H1653" i="9"/>
  <c r="F1653" i="9"/>
  <c r="B1653" i="9"/>
  <c r="K1652" i="9"/>
  <c r="J1652" i="9"/>
  <c r="I1652" i="9"/>
  <c r="H1652" i="9"/>
  <c r="G1652" i="9"/>
  <c r="F1652" i="9"/>
  <c r="B1652" i="9"/>
  <c r="M1652" i="9" s="1"/>
  <c r="B1651" i="9"/>
  <c r="G1650" i="9"/>
  <c r="F1650" i="9"/>
  <c r="B1650" i="9"/>
  <c r="E1649" i="9"/>
  <c r="B1649" i="9"/>
  <c r="J1648" i="9"/>
  <c r="K1648" i="9" s="1"/>
  <c r="L1648" i="9" s="1"/>
  <c r="H1648" i="9"/>
  <c r="F1648" i="9"/>
  <c r="E1648" i="9"/>
  <c r="B1648" i="9"/>
  <c r="J1647" i="9"/>
  <c r="K1647" i="9" s="1"/>
  <c r="L1647" i="9" s="1"/>
  <c r="I1647" i="9"/>
  <c r="H1647" i="9"/>
  <c r="F1647" i="9"/>
  <c r="B1647" i="9"/>
  <c r="J1646" i="9"/>
  <c r="K1646" i="9" s="1"/>
  <c r="I1646" i="9"/>
  <c r="H1646" i="9"/>
  <c r="G1646" i="9"/>
  <c r="F1646" i="9"/>
  <c r="B1646" i="9"/>
  <c r="M1646" i="9" s="1"/>
  <c r="I1645" i="9"/>
  <c r="B1645" i="9"/>
  <c r="G1644" i="9"/>
  <c r="E1644" i="9"/>
  <c r="B1644" i="9"/>
  <c r="F1644" i="9" s="1"/>
  <c r="E1643" i="9"/>
  <c r="B1643" i="9"/>
  <c r="L1642" i="9"/>
  <c r="J1642" i="9"/>
  <c r="K1642" i="9" s="1"/>
  <c r="H1642" i="9"/>
  <c r="F1642" i="9"/>
  <c r="E1642" i="9"/>
  <c r="B1642" i="9"/>
  <c r="J1641" i="9"/>
  <c r="K1641" i="9" s="1"/>
  <c r="L1641" i="9" s="1"/>
  <c r="I1641" i="9"/>
  <c r="H1641" i="9"/>
  <c r="F1641" i="9"/>
  <c r="B1641" i="9"/>
  <c r="J1640" i="9"/>
  <c r="K1640" i="9" s="1"/>
  <c r="I1640" i="9"/>
  <c r="H1640" i="9"/>
  <c r="G1640" i="9"/>
  <c r="F1640" i="9"/>
  <c r="B1640" i="9"/>
  <c r="M1640" i="9" s="1"/>
  <c r="I1639" i="9"/>
  <c r="H1639" i="9"/>
  <c r="G1639" i="9"/>
  <c r="F1639" i="9"/>
  <c r="B1639" i="9"/>
  <c r="E1638" i="9"/>
  <c r="B1638" i="9"/>
  <c r="L1637" i="9"/>
  <c r="E1637" i="9"/>
  <c r="B1637" i="9"/>
  <c r="J1636" i="9"/>
  <c r="K1636" i="9" s="1"/>
  <c r="L1636" i="9" s="1"/>
  <c r="H1636" i="9"/>
  <c r="F1636" i="9"/>
  <c r="E1636" i="9"/>
  <c r="B1636" i="9"/>
  <c r="K1635" i="9"/>
  <c r="L1635" i="9" s="1"/>
  <c r="J1635" i="9"/>
  <c r="I1635" i="9"/>
  <c r="H1635" i="9"/>
  <c r="F1635" i="9"/>
  <c r="B1635" i="9"/>
  <c r="K1634" i="9"/>
  <c r="J1634" i="9"/>
  <c r="I1634" i="9"/>
  <c r="H1634" i="9"/>
  <c r="G1634" i="9"/>
  <c r="F1634" i="9"/>
  <c r="B1634" i="9"/>
  <c r="M1634" i="9" s="1"/>
  <c r="I1633" i="9"/>
  <c r="G1633" i="9"/>
  <c r="B1633" i="9"/>
  <c r="H1633" i="9" s="1"/>
  <c r="B1632" i="9"/>
  <c r="E1631" i="9"/>
  <c r="B1631" i="9"/>
  <c r="J1630" i="9"/>
  <c r="K1630" i="9" s="1"/>
  <c r="L1630" i="9" s="1"/>
  <c r="H1630" i="9"/>
  <c r="F1630" i="9"/>
  <c r="E1630" i="9"/>
  <c r="B1630" i="9"/>
  <c r="K1629" i="9"/>
  <c r="L1629" i="9" s="1"/>
  <c r="J1629" i="9"/>
  <c r="I1629" i="9"/>
  <c r="H1629" i="9"/>
  <c r="F1629" i="9"/>
  <c r="B1629" i="9"/>
  <c r="J1628" i="9"/>
  <c r="K1628" i="9" s="1"/>
  <c r="I1628" i="9"/>
  <c r="H1628" i="9"/>
  <c r="G1628" i="9"/>
  <c r="F1628" i="9"/>
  <c r="B1628" i="9"/>
  <c r="M1628" i="9" s="1"/>
  <c r="I1627" i="9"/>
  <c r="H1627" i="9"/>
  <c r="G1627" i="9"/>
  <c r="B1627" i="9"/>
  <c r="G1626" i="9"/>
  <c r="F1626" i="9"/>
  <c r="E1626" i="9"/>
  <c r="B1626" i="9"/>
  <c r="B1625" i="9"/>
  <c r="L1624" i="9"/>
  <c r="J1624" i="9"/>
  <c r="K1624" i="9" s="1"/>
  <c r="H1624" i="9"/>
  <c r="F1624" i="9"/>
  <c r="E1624" i="9"/>
  <c r="B1624" i="9"/>
  <c r="J1623" i="9"/>
  <c r="K1623" i="9" s="1"/>
  <c r="L1623" i="9" s="1"/>
  <c r="I1623" i="9"/>
  <c r="H1623" i="9"/>
  <c r="F1623" i="9"/>
  <c r="B1623" i="9"/>
  <c r="J1622" i="9"/>
  <c r="K1622" i="9" s="1"/>
  <c r="I1622" i="9"/>
  <c r="H1622" i="9"/>
  <c r="G1622" i="9"/>
  <c r="F1622" i="9"/>
  <c r="B1622" i="9"/>
  <c r="M1622" i="9" s="1"/>
  <c r="H1621" i="9"/>
  <c r="G1621" i="9"/>
  <c r="B1621" i="9"/>
  <c r="F1620" i="9"/>
  <c r="B1620" i="9"/>
  <c r="G1620" i="9" s="1"/>
  <c r="B1619" i="9"/>
  <c r="L1618" i="9"/>
  <c r="J1618" i="9"/>
  <c r="K1618" i="9" s="1"/>
  <c r="H1618" i="9"/>
  <c r="F1618" i="9"/>
  <c r="E1618" i="9"/>
  <c r="B1618" i="9"/>
  <c r="M1617" i="9"/>
  <c r="L1617" i="9"/>
  <c r="K1617" i="9"/>
  <c r="J1617" i="9"/>
  <c r="I1617" i="9"/>
  <c r="H1617" i="9"/>
  <c r="F1617" i="9"/>
  <c r="B1617" i="9"/>
  <c r="J1616" i="9"/>
  <c r="K1616" i="9" s="1"/>
  <c r="I1616" i="9"/>
  <c r="H1616" i="9"/>
  <c r="G1616" i="9"/>
  <c r="F1616" i="9"/>
  <c r="B1616" i="9"/>
  <c r="M1616" i="9" s="1"/>
  <c r="B1615" i="9"/>
  <c r="G1614" i="9"/>
  <c r="F1614" i="9"/>
  <c r="B1614" i="9"/>
  <c r="E1613" i="9"/>
  <c r="B1613" i="9"/>
  <c r="J1612" i="9"/>
  <c r="K1612" i="9" s="1"/>
  <c r="L1612" i="9" s="1"/>
  <c r="H1612" i="9"/>
  <c r="F1612" i="9"/>
  <c r="E1612" i="9"/>
  <c r="B1612" i="9"/>
  <c r="J1611" i="9"/>
  <c r="K1611" i="9" s="1"/>
  <c r="L1611" i="9" s="1"/>
  <c r="I1611" i="9"/>
  <c r="H1611" i="9"/>
  <c r="F1611" i="9"/>
  <c r="B1611" i="9"/>
  <c r="J1610" i="9"/>
  <c r="K1610" i="9" s="1"/>
  <c r="I1610" i="9"/>
  <c r="H1610" i="9"/>
  <c r="G1610" i="9"/>
  <c r="F1610" i="9"/>
  <c r="B1610" i="9"/>
  <c r="M1610" i="9" s="1"/>
  <c r="I1609" i="9"/>
  <c r="B1609" i="9"/>
  <c r="B1608" i="9"/>
  <c r="E1607" i="9"/>
  <c r="B1607" i="9"/>
  <c r="L1606" i="9"/>
  <c r="J1606" i="9"/>
  <c r="K1606" i="9" s="1"/>
  <c r="H1606" i="9"/>
  <c r="F1606" i="9"/>
  <c r="E1606" i="9"/>
  <c r="B1606" i="9"/>
  <c r="L1605" i="9"/>
  <c r="J1605" i="9"/>
  <c r="K1605" i="9" s="1"/>
  <c r="I1605" i="9"/>
  <c r="H1605" i="9"/>
  <c r="F1605" i="9"/>
  <c r="B1605" i="9"/>
  <c r="J1604" i="9"/>
  <c r="K1604" i="9" s="1"/>
  <c r="I1604" i="9"/>
  <c r="H1604" i="9"/>
  <c r="G1604" i="9"/>
  <c r="F1604" i="9"/>
  <c r="B1604" i="9"/>
  <c r="M1604" i="9" s="1"/>
  <c r="I1603" i="9"/>
  <c r="H1603" i="9"/>
  <c r="G1603" i="9"/>
  <c r="F1603" i="9"/>
  <c r="B1603" i="9"/>
  <c r="E1602" i="9"/>
  <c r="B1602" i="9"/>
  <c r="E1601" i="9"/>
  <c r="B1601" i="9"/>
  <c r="J1600" i="9"/>
  <c r="K1600" i="9" s="1"/>
  <c r="L1600" i="9" s="1"/>
  <c r="H1600" i="9"/>
  <c r="F1600" i="9"/>
  <c r="E1600" i="9"/>
  <c r="B1600" i="9"/>
  <c r="J1599" i="9"/>
  <c r="K1599" i="9" s="1"/>
  <c r="L1599" i="9" s="1"/>
  <c r="I1599" i="9"/>
  <c r="H1599" i="9"/>
  <c r="F1599" i="9"/>
  <c r="B1599" i="9"/>
  <c r="K1598" i="9"/>
  <c r="J1598" i="9"/>
  <c r="I1598" i="9"/>
  <c r="H1598" i="9"/>
  <c r="G1598" i="9"/>
  <c r="F1598" i="9"/>
  <c r="B1598" i="9"/>
  <c r="M1598" i="9" s="1"/>
  <c r="I1597" i="9"/>
  <c r="G1597" i="9"/>
  <c r="B1597" i="9"/>
  <c r="H1597" i="9" s="1"/>
  <c r="B1596" i="9"/>
  <c r="B1595" i="9"/>
  <c r="J1594" i="9"/>
  <c r="K1594" i="9" s="1"/>
  <c r="L1594" i="9" s="1"/>
  <c r="H1594" i="9"/>
  <c r="F1594" i="9"/>
  <c r="E1594" i="9"/>
  <c r="B1594" i="9"/>
  <c r="J1593" i="9"/>
  <c r="K1593" i="9" s="1"/>
  <c r="L1593" i="9" s="1"/>
  <c r="I1593" i="9"/>
  <c r="H1593" i="9"/>
  <c r="F1593" i="9"/>
  <c r="B1593" i="9"/>
  <c r="J1592" i="9"/>
  <c r="K1592" i="9" s="1"/>
  <c r="I1592" i="9"/>
  <c r="H1592" i="9"/>
  <c r="G1592" i="9"/>
  <c r="F1592" i="9"/>
  <c r="B1592" i="9"/>
  <c r="M1592" i="9" s="1"/>
  <c r="I1591" i="9"/>
  <c r="H1591" i="9"/>
  <c r="G1591" i="9"/>
  <c r="B1591" i="9"/>
  <c r="G1590" i="9"/>
  <c r="F1590" i="9"/>
  <c r="E1590" i="9"/>
  <c r="B1590" i="9"/>
  <c r="B1589" i="9"/>
  <c r="J1588" i="9"/>
  <c r="K1588" i="9" s="1"/>
  <c r="L1588" i="9" s="1"/>
  <c r="H1588" i="9"/>
  <c r="F1588" i="9"/>
  <c r="E1588" i="9"/>
  <c r="B1588" i="9"/>
  <c r="J1587" i="9"/>
  <c r="K1587" i="9" s="1"/>
  <c r="L1587" i="9" s="1"/>
  <c r="I1587" i="9"/>
  <c r="H1587" i="9"/>
  <c r="F1587" i="9"/>
  <c r="B1587" i="9"/>
  <c r="J1586" i="9"/>
  <c r="K1586" i="9" s="1"/>
  <c r="I1586" i="9"/>
  <c r="H1586" i="9"/>
  <c r="G1586" i="9"/>
  <c r="F1586" i="9"/>
  <c r="B1586" i="9"/>
  <c r="M1586" i="9" s="1"/>
  <c r="I1585" i="9"/>
  <c r="H1585" i="9"/>
  <c r="G1585" i="9"/>
  <c r="F1585" i="9"/>
  <c r="E1585" i="9"/>
  <c r="B1585" i="9"/>
  <c r="G1584" i="9"/>
  <c r="F1584" i="9"/>
  <c r="E1584" i="9"/>
  <c r="B1584" i="9"/>
  <c r="B1583" i="9"/>
  <c r="L1582" i="9"/>
  <c r="K1582" i="9"/>
  <c r="J1582" i="9"/>
  <c r="H1582" i="9"/>
  <c r="F1582" i="9"/>
  <c r="E1582" i="9"/>
  <c r="B1582" i="9"/>
  <c r="M1581" i="9"/>
  <c r="L1581" i="9"/>
  <c r="K1581" i="9"/>
  <c r="J1581" i="9"/>
  <c r="I1581" i="9"/>
  <c r="H1581" i="9"/>
  <c r="F1581" i="9"/>
  <c r="B1581" i="9"/>
  <c r="K1580" i="9"/>
  <c r="J1580" i="9"/>
  <c r="I1580" i="9"/>
  <c r="H1580" i="9"/>
  <c r="G1580" i="9"/>
  <c r="F1580" i="9"/>
  <c r="B1580" i="9"/>
  <c r="M1580" i="9" s="1"/>
  <c r="I1579" i="9"/>
  <c r="H1579" i="9"/>
  <c r="G1579" i="9"/>
  <c r="F1579" i="9"/>
  <c r="B1579" i="9"/>
  <c r="G1578" i="9"/>
  <c r="F1578" i="9"/>
  <c r="E1578" i="9"/>
  <c r="B1578" i="9"/>
  <c r="E1577" i="9"/>
  <c r="B1577" i="9"/>
  <c r="L1576" i="9"/>
  <c r="J1576" i="9"/>
  <c r="K1576" i="9" s="1"/>
  <c r="H1576" i="9"/>
  <c r="F1576" i="9"/>
  <c r="E1576" i="9"/>
  <c r="B1576" i="9"/>
  <c r="K1575" i="9"/>
  <c r="L1575" i="9" s="1"/>
  <c r="J1575" i="9"/>
  <c r="I1575" i="9"/>
  <c r="H1575" i="9"/>
  <c r="F1575" i="9"/>
  <c r="B1575" i="9"/>
  <c r="J1574" i="9"/>
  <c r="K1574" i="9" s="1"/>
  <c r="I1574" i="9"/>
  <c r="H1574" i="9"/>
  <c r="G1574" i="9"/>
  <c r="F1574" i="9"/>
  <c r="B1574" i="9"/>
  <c r="M1574" i="9" s="1"/>
  <c r="I1573" i="9"/>
  <c r="H1573" i="9"/>
  <c r="G1573" i="9"/>
  <c r="E1573" i="9"/>
  <c r="B1573" i="9"/>
  <c r="F1573" i="9" s="1"/>
  <c r="G1572" i="9"/>
  <c r="B1572" i="9"/>
  <c r="E1571" i="9"/>
  <c r="B1571" i="9"/>
  <c r="K1570" i="9"/>
  <c r="L1570" i="9" s="1"/>
  <c r="J1570" i="9"/>
  <c r="H1570" i="9"/>
  <c r="F1570" i="9"/>
  <c r="E1570" i="9"/>
  <c r="B1570" i="9"/>
  <c r="K1569" i="9"/>
  <c r="L1569" i="9" s="1"/>
  <c r="J1569" i="9"/>
  <c r="I1569" i="9"/>
  <c r="H1569" i="9"/>
  <c r="F1569" i="9"/>
  <c r="B1569" i="9"/>
  <c r="K1568" i="9"/>
  <c r="J1568" i="9"/>
  <c r="I1568" i="9"/>
  <c r="H1568" i="9"/>
  <c r="G1568" i="9"/>
  <c r="F1568" i="9"/>
  <c r="B1568" i="9"/>
  <c r="M1568" i="9" s="1"/>
  <c r="I1567" i="9"/>
  <c r="H1567" i="9"/>
  <c r="F1567" i="9"/>
  <c r="B1567" i="9"/>
  <c r="G1567" i="9" s="1"/>
  <c r="B1566" i="9"/>
  <c r="B1565" i="9"/>
  <c r="J1564" i="9"/>
  <c r="K1564" i="9" s="1"/>
  <c r="L1564" i="9" s="1"/>
  <c r="H1564" i="9"/>
  <c r="F1564" i="9"/>
  <c r="E1564" i="9"/>
  <c r="B1564" i="9"/>
  <c r="J1563" i="9"/>
  <c r="K1563" i="9" s="1"/>
  <c r="L1563" i="9" s="1"/>
  <c r="I1563" i="9"/>
  <c r="H1563" i="9"/>
  <c r="F1563" i="9"/>
  <c r="B1563" i="9"/>
  <c r="K1562" i="9"/>
  <c r="J1562" i="9"/>
  <c r="I1562" i="9"/>
  <c r="H1562" i="9"/>
  <c r="G1562" i="9"/>
  <c r="F1562" i="9"/>
  <c r="B1562" i="9"/>
  <c r="I1561" i="9"/>
  <c r="G1561" i="9"/>
  <c r="F1561" i="9"/>
  <c r="E1561" i="9"/>
  <c r="B1561" i="9"/>
  <c r="H1561" i="9" s="1"/>
  <c r="B1560" i="9"/>
  <c r="E1559" i="9"/>
  <c r="B1559" i="9"/>
  <c r="K1558" i="9"/>
  <c r="L1558" i="9" s="1"/>
  <c r="J1558" i="9"/>
  <c r="H1558" i="9"/>
  <c r="F1558" i="9"/>
  <c r="E1558" i="9"/>
  <c r="B1558" i="9"/>
  <c r="K1557" i="9"/>
  <c r="L1557" i="9" s="1"/>
  <c r="J1557" i="9"/>
  <c r="I1557" i="9"/>
  <c r="H1557" i="9"/>
  <c r="F1557" i="9"/>
  <c r="B1557" i="9"/>
  <c r="J1556" i="9"/>
  <c r="K1556" i="9" s="1"/>
  <c r="I1556" i="9"/>
  <c r="H1556" i="9"/>
  <c r="G1556" i="9"/>
  <c r="F1556" i="9"/>
  <c r="B1556" i="9"/>
  <c r="H1555" i="9"/>
  <c r="G1555" i="9"/>
  <c r="F1555" i="9"/>
  <c r="E1555" i="9"/>
  <c r="B1555" i="9"/>
  <c r="I1555" i="9" s="1"/>
  <c r="B1554" i="9"/>
  <c r="B1553" i="9"/>
  <c r="L1552" i="9"/>
  <c r="K1552" i="9"/>
  <c r="J1552" i="9"/>
  <c r="H1552" i="9"/>
  <c r="F1552" i="9"/>
  <c r="E1552" i="9"/>
  <c r="B1552" i="9"/>
  <c r="L1551" i="9"/>
  <c r="J1551" i="9"/>
  <c r="K1551" i="9" s="1"/>
  <c r="I1551" i="9"/>
  <c r="H1551" i="9"/>
  <c r="F1551" i="9"/>
  <c r="B1551" i="9"/>
  <c r="J1550" i="9"/>
  <c r="K1550" i="9" s="1"/>
  <c r="I1550" i="9"/>
  <c r="H1550" i="9"/>
  <c r="G1550" i="9"/>
  <c r="F1550" i="9"/>
  <c r="B1550" i="9"/>
  <c r="I1549" i="9"/>
  <c r="H1549" i="9"/>
  <c r="G1549" i="9"/>
  <c r="B1549" i="9"/>
  <c r="F1548" i="9"/>
  <c r="B1548" i="9"/>
  <c r="E1547" i="9"/>
  <c r="B1547" i="9"/>
  <c r="J1546" i="9"/>
  <c r="K1546" i="9" s="1"/>
  <c r="L1546" i="9" s="1"/>
  <c r="H1546" i="9"/>
  <c r="F1546" i="9"/>
  <c r="E1546" i="9"/>
  <c r="B1546" i="9"/>
  <c r="K1545" i="9"/>
  <c r="L1545" i="9" s="1"/>
  <c r="J1545" i="9"/>
  <c r="I1545" i="9"/>
  <c r="H1545" i="9"/>
  <c r="F1545" i="9"/>
  <c r="B1545" i="9"/>
  <c r="J1544" i="9"/>
  <c r="K1544" i="9" s="1"/>
  <c r="I1544" i="9"/>
  <c r="H1544" i="9"/>
  <c r="G1544" i="9"/>
  <c r="F1544" i="9"/>
  <c r="B1544" i="9"/>
  <c r="I1543" i="9"/>
  <c r="H1543" i="9"/>
  <c r="B1543" i="9"/>
  <c r="F1542" i="9"/>
  <c r="B1542" i="9"/>
  <c r="B1541" i="9"/>
  <c r="J1540" i="9"/>
  <c r="K1540" i="9" s="1"/>
  <c r="L1540" i="9" s="1"/>
  <c r="H1540" i="9"/>
  <c r="F1540" i="9"/>
  <c r="E1540" i="9"/>
  <c r="B1540" i="9"/>
  <c r="J1539" i="9"/>
  <c r="K1539" i="9" s="1"/>
  <c r="L1539" i="9" s="1"/>
  <c r="I1539" i="9"/>
  <c r="H1539" i="9"/>
  <c r="F1539" i="9"/>
  <c r="B1539" i="9"/>
  <c r="K1538" i="9"/>
  <c r="J1538" i="9"/>
  <c r="I1538" i="9"/>
  <c r="H1538" i="9"/>
  <c r="G1538" i="9"/>
  <c r="F1538" i="9"/>
  <c r="B1538" i="9"/>
  <c r="M1538" i="9" s="1"/>
  <c r="B1537" i="9"/>
  <c r="G1536" i="9"/>
  <c r="F1536" i="9"/>
  <c r="E1536" i="9"/>
  <c r="B1536" i="9"/>
  <c r="E1535" i="9"/>
  <c r="B1535" i="9"/>
  <c r="J1534" i="9"/>
  <c r="K1534" i="9" s="1"/>
  <c r="L1534" i="9" s="1"/>
  <c r="H1534" i="9"/>
  <c r="F1534" i="9"/>
  <c r="E1534" i="9"/>
  <c r="B1534" i="9"/>
  <c r="K1533" i="9"/>
  <c r="L1533" i="9" s="1"/>
  <c r="J1533" i="9"/>
  <c r="I1533" i="9"/>
  <c r="H1533" i="9"/>
  <c r="F1533" i="9"/>
  <c r="B1533" i="9"/>
  <c r="J1532" i="9"/>
  <c r="K1532" i="9" s="1"/>
  <c r="I1532" i="9"/>
  <c r="H1532" i="9"/>
  <c r="G1532" i="9"/>
  <c r="F1532" i="9"/>
  <c r="B1532" i="9"/>
  <c r="E1531" i="9"/>
  <c r="B1531" i="9"/>
  <c r="G1530" i="9"/>
  <c r="F1530" i="9"/>
  <c r="B1530" i="9"/>
  <c r="E1529" i="9"/>
  <c r="B1529" i="9"/>
  <c r="J1528" i="9"/>
  <c r="K1528" i="9" s="1"/>
  <c r="L1528" i="9" s="1"/>
  <c r="H1528" i="9"/>
  <c r="F1528" i="9"/>
  <c r="E1528" i="9"/>
  <c r="B1528" i="9"/>
  <c r="L1527" i="9"/>
  <c r="K1527" i="9"/>
  <c r="J1527" i="9"/>
  <c r="I1527" i="9"/>
  <c r="H1527" i="9"/>
  <c r="F1527" i="9"/>
  <c r="B1527" i="9"/>
  <c r="J1526" i="9"/>
  <c r="K1526" i="9" s="1"/>
  <c r="I1526" i="9"/>
  <c r="H1526" i="9"/>
  <c r="G1526" i="9"/>
  <c r="F1526" i="9"/>
  <c r="B1526" i="9"/>
  <c r="F1525" i="9"/>
  <c r="E1525" i="9"/>
  <c r="B1525" i="9"/>
  <c r="G1524" i="9"/>
  <c r="E1524" i="9"/>
  <c r="B1524" i="9"/>
  <c r="F1524" i="9" s="1"/>
  <c r="B1523" i="9"/>
  <c r="L1522" i="9"/>
  <c r="J1522" i="9"/>
  <c r="K1522" i="9" s="1"/>
  <c r="H1522" i="9"/>
  <c r="F1522" i="9"/>
  <c r="E1522" i="9"/>
  <c r="B1522" i="9"/>
  <c r="J1521" i="9"/>
  <c r="K1521" i="9" s="1"/>
  <c r="L1521" i="9" s="1"/>
  <c r="I1521" i="9"/>
  <c r="H1521" i="9"/>
  <c r="F1521" i="9"/>
  <c r="B1521" i="9"/>
  <c r="K1520" i="9"/>
  <c r="J1520" i="9"/>
  <c r="I1520" i="9"/>
  <c r="H1520" i="9"/>
  <c r="G1520" i="9"/>
  <c r="F1520" i="9"/>
  <c r="B1520" i="9"/>
  <c r="F1519" i="9"/>
  <c r="E1519" i="9"/>
  <c r="B1519" i="9"/>
  <c r="F1518" i="9"/>
  <c r="B1518" i="9"/>
  <c r="G1518" i="9" s="1"/>
  <c r="B1517" i="9"/>
  <c r="K1516" i="9"/>
  <c r="L1516" i="9" s="1"/>
  <c r="J1516" i="9"/>
  <c r="H1516" i="9"/>
  <c r="F1516" i="9"/>
  <c r="E1516" i="9"/>
  <c r="B1516" i="9"/>
  <c r="J1515" i="9"/>
  <c r="K1515" i="9" s="1"/>
  <c r="L1515" i="9" s="1"/>
  <c r="I1515" i="9"/>
  <c r="H1515" i="9"/>
  <c r="F1515" i="9"/>
  <c r="B1515" i="9"/>
  <c r="J1514" i="9"/>
  <c r="K1514" i="9" s="1"/>
  <c r="I1514" i="9"/>
  <c r="H1514" i="9"/>
  <c r="G1514" i="9"/>
  <c r="F1514" i="9"/>
  <c r="B1514" i="9"/>
  <c r="M1514" i="9" s="1"/>
  <c r="I1513" i="9"/>
  <c r="H1513" i="9"/>
  <c r="G1513" i="9"/>
  <c r="F1513" i="9"/>
  <c r="E1513" i="9"/>
  <c r="B1513" i="9"/>
  <c r="G1512" i="9"/>
  <c r="F1512" i="9"/>
  <c r="E1512" i="9"/>
  <c r="B1512" i="9"/>
  <c r="B1511" i="9"/>
  <c r="K1510" i="9"/>
  <c r="L1510" i="9" s="1"/>
  <c r="J1510" i="9"/>
  <c r="H1510" i="9"/>
  <c r="F1510" i="9"/>
  <c r="E1510" i="9"/>
  <c r="B1510" i="9"/>
  <c r="J1509" i="9"/>
  <c r="K1509" i="9" s="1"/>
  <c r="L1509" i="9" s="1"/>
  <c r="I1509" i="9"/>
  <c r="H1509" i="9"/>
  <c r="F1509" i="9"/>
  <c r="B1509" i="9"/>
  <c r="K1508" i="9"/>
  <c r="J1508" i="9"/>
  <c r="I1508" i="9"/>
  <c r="H1508" i="9"/>
  <c r="G1508" i="9"/>
  <c r="F1508" i="9"/>
  <c r="B1508" i="9"/>
  <c r="M1508" i="9" s="1"/>
  <c r="I1507" i="9"/>
  <c r="H1507" i="9"/>
  <c r="G1507" i="9"/>
  <c r="F1507" i="9"/>
  <c r="B1507" i="9"/>
  <c r="G1506" i="9"/>
  <c r="F1506" i="9"/>
  <c r="E1506" i="9"/>
  <c r="B1506" i="9"/>
  <c r="B1505" i="9"/>
  <c r="L1504" i="9"/>
  <c r="J1504" i="9"/>
  <c r="K1504" i="9" s="1"/>
  <c r="H1504" i="9"/>
  <c r="F1504" i="9"/>
  <c r="E1504" i="9"/>
  <c r="B1504" i="9"/>
  <c r="J1503" i="9"/>
  <c r="K1503" i="9" s="1"/>
  <c r="L1503" i="9" s="1"/>
  <c r="I1503" i="9"/>
  <c r="H1503" i="9"/>
  <c r="F1503" i="9"/>
  <c r="B1503" i="9"/>
  <c r="J1502" i="9"/>
  <c r="K1502" i="9" s="1"/>
  <c r="I1502" i="9"/>
  <c r="H1502" i="9"/>
  <c r="G1502" i="9"/>
  <c r="F1502" i="9"/>
  <c r="B1502" i="9"/>
  <c r="M1502" i="9" s="1"/>
  <c r="I1501" i="9"/>
  <c r="H1501" i="9"/>
  <c r="G1501" i="9"/>
  <c r="E1501" i="9"/>
  <c r="B1501" i="9"/>
  <c r="F1501" i="9" s="1"/>
  <c r="G1500" i="9"/>
  <c r="B1500" i="9"/>
  <c r="E1499" i="9"/>
  <c r="B1499" i="9"/>
  <c r="K1498" i="9"/>
  <c r="L1498" i="9" s="1"/>
  <c r="J1498" i="9"/>
  <c r="H1498" i="9"/>
  <c r="F1498" i="9"/>
  <c r="E1498" i="9"/>
  <c r="B1498" i="9"/>
  <c r="K1497" i="9"/>
  <c r="L1497" i="9" s="1"/>
  <c r="J1497" i="9"/>
  <c r="I1497" i="9"/>
  <c r="H1497" i="9"/>
  <c r="F1497" i="9"/>
  <c r="B1497" i="9"/>
  <c r="K1496" i="9"/>
  <c r="J1496" i="9"/>
  <c r="I1496" i="9"/>
  <c r="H1496" i="9"/>
  <c r="G1496" i="9"/>
  <c r="F1496" i="9"/>
  <c r="B1496" i="9"/>
  <c r="M1496" i="9" s="1"/>
  <c r="I1495" i="9"/>
  <c r="H1495" i="9"/>
  <c r="F1495" i="9"/>
  <c r="B1495" i="9"/>
  <c r="G1495" i="9" s="1"/>
  <c r="B1494" i="9"/>
  <c r="E1493" i="9"/>
  <c r="B1493" i="9"/>
  <c r="J1492" i="9"/>
  <c r="K1492" i="9" s="1"/>
  <c r="L1492" i="9" s="1"/>
  <c r="H1492" i="9"/>
  <c r="F1492" i="9"/>
  <c r="E1492" i="9"/>
  <c r="B1492" i="9"/>
  <c r="J1491" i="9"/>
  <c r="K1491" i="9" s="1"/>
  <c r="L1491" i="9" s="1"/>
  <c r="I1491" i="9"/>
  <c r="H1491" i="9"/>
  <c r="F1491" i="9"/>
  <c r="B1491" i="9"/>
  <c r="K1490" i="9"/>
  <c r="J1490" i="9"/>
  <c r="I1490" i="9"/>
  <c r="H1490" i="9"/>
  <c r="G1490" i="9"/>
  <c r="F1490" i="9"/>
  <c r="B1490" i="9"/>
  <c r="M1490" i="9" s="1"/>
  <c r="I1489" i="9"/>
  <c r="G1489" i="9"/>
  <c r="F1489" i="9"/>
  <c r="E1489" i="9"/>
  <c r="B1489" i="9"/>
  <c r="H1489" i="9" s="1"/>
  <c r="B1488" i="9"/>
  <c r="E1487" i="9"/>
  <c r="B1487" i="9"/>
  <c r="K1486" i="9"/>
  <c r="L1486" i="9" s="1"/>
  <c r="J1486" i="9"/>
  <c r="H1486" i="9"/>
  <c r="F1486" i="9"/>
  <c r="E1486" i="9"/>
  <c r="B1486" i="9"/>
  <c r="M1485" i="9"/>
  <c r="L1485" i="9"/>
  <c r="K1485" i="9"/>
  <c r="J1485" i="9"/>
  <c r="I1485" i="9"/>
  <c r="H1485" i="9"/>
  <c r="F1485" i="9"/>
  <c r="B1485" i="9"/>
  <c r="J1484" i="9"/>
  <c r="K1484" i="9" s="1"/>
  <c r="I1484" i="9"/>
  <c r="H1484" i="9"/>
  <c r="G1484" i="9"/>
  <c r="F1484" i="9"/>
  <c r="B1484" i="9"/>
  <c r="H1483" i="9"/>
  <c r="G1483" i="9"/>
  <c r="F1483" i="9"/>
  <c r="E1483" i="9"/>
  <c r="B1483" i="9"/>
  <c r="I1483" i="9" s="1"/>
  <c r="E1482" i="9"/>
  <c r="B1482" i="9"/>
  <c r="B1481" i="9"/>
  <c r="L1480" i="9"/>
  <c r="K1480" i="9"/>
  <c r="J1480" i="9"/>
  <c r="H1480" i="9"/>
  <c r="F1480" i="9"/>
  <c r="E1480" i="9"/>
  <c r="B1480" i="9"/>
  <c r="L1479" i="9"/>
  <c r="J1479" i="9"/>
  <c r="K1479" i="9" s="1"/>
  <c r="I1479" i="9"/>
  <c r="H1479" i="9"/>
  <c r="F1479" i="9"/>
  <c r="B1479" i="9"/>
  <c r="J1478" i="9"/>
  <c r="K1478" i="9" s="1"/>
  <c r="I1478" i="9"/>
  <c r="H1478" i="9"/>
  <c r="G1478" i="9"/>
  <c r="F1478" i="9"/>
  <c r="B1478" i="9"/>
  <c r="I1477" i="9"/>
  <c r="H1477" i="9"/>
  <c r="G1477" i="9"/>
  <c r="B1477" i="9"/>
  <c r="B1476" i="9"/>
  <c r="F1476" i="9" s="1"/>
  <c r="E1475" i="9"/>
  <c r="B1475" i="9"/>
  <c r="J1474" i="9"/>
  <c r="K1474" i="9" s="1"/>
  <c r="L1474" i="9" s="1"/>
  <c r="H1474" i="9"/>
  <c r="F1474" i="9"/>
  <c r="E1474" i="9"/>
  <c r="B1474" i="9"/>
  <c r="K1473" i="9"/>
  <c r="L1473" i="9" s="1"/>
  <c r="J1473" i="9"/>
  <c r="I1473" i="9"/>
  <c r="H1473" i="9"/>
  <c r="F1473" i="9"/>
  <c r="B1473" i="9"/>
  <c r="J1472" i="9"/>
  <c r="K1472" i="9" s="1"/>
  <c r="I1472" i="9"/>
  <c r="H1472" i="9"/>
  <c r="G1472" i="9"/>
  <c r="F1472" i="9"/>
  <c r="B1472" i="9"/>
  <c r="I1471" i="9"/>
  <c r="H1471" i="9"/>
  <c r="B1471" i="9"/>
  <c r="B1470" i="9"/>
  <c r="B1469" i="9"/>
  <c r="M1468" i="9"/>
  <c r="L1468" i="9"/>
  <c r="K1468" i="9"/>
  <c r="J1468" i="9"/>
  <c r="H1468" i="9"/>
  <c r="F1468" i="9"/>
  <c r="E1468" i="9"/>
  <c r="B1468" i="9"/>
  <c r="J1467" i="9"/>
  <c r="K1467" i="9" s="1"/>
  <c r="L1467" i="9" s="1"/>
  <c r="I1467" i="9"/>
  <c r="H1467" i="9"/>
  <c r="F1467" i="9"/>
  <c r="B1467" i="9"/>
  <c r="J1466" i="9"/>
  <c r="K1466" i="9" s="1"/>
  <c r="I1466" i="9"/>
  <c r="H1466" i="9"/>
  <c r="G1466" i="9"/>
  <c r="F1466" i="9"/>
  <c r="B1466" i="9"/>
  <c r="M1466" i="9" s="1"/>
  <c r="B1465" i="9"/>
  <c r="G1464" i="9"/>
  <c r="F1464" i="9"/>
  <c r="E1464" i="9"/>
  <c r="B1464" i="9"/>
  <c r="E1463" i="9"/>
  <c r="B1463" i="9"/>
  <c r="J1462" i="9"/>
  <c r="K1462" i="9" s="1"/>
  <c r="L1462" i="9" s="1"/>
  <c r="H1462" i="9"/>
  <c r="F1462" i="9"/>
  <c r="E1462" i="9"/>
  <c r="B1462" i="9"/>
  <c r="M1461" i="9"/>
  <c r="L1461" i="9"/>
  <c r="K1461" i="9"/>
  <c r="J1461" i="9"/>
  <c r="I1461" i="9"/>
  <c r="H1461" i="9"/>
  <c r="F1461" i="9"/>
  <c r="B1461" i="9"/>
  <c r="J1460" i="9"/>
  <c r="K1460" i="9" s="1"/>
  <c r="I1460" i="9"/>
  <c r="H1460" i="9"/>
  <c r="G1460" i="9"/>
  <c r="F1460" i="9"/>
  <c r="B1460" i="9"/>
  <c r="E1459" i="9"/>
  <c r="B1459" i="9"/>
  <c r="B1458" i="9"/>
  <c r="G1458" i="9" s="1"/>
  <c r="E1457" i="9"/>
  <c r="B1457" i="9"/>
  <c r="M1456" i="9"/>
  <c r="L1456" i="9"/>
  <c r="K1456" i="9"/>
  <c r="J1456" i="9"/>
  <c r="H1456" i="9"/>
  <c r="F1456" i="9"/>
  <c r="E1456" i="9"/>
  <c r="B1456" i="9"/>
  <c r="L1455" i="9"/>
  <c r="K1455" i="9"/>
  <c r="J1455" i="9"/>
  <c r="I1455" i="9"/>
  <c r="H1455" i="9"/>
  <c r="F1455" i="9"/>
  <c r="B1455" i="9"/>
  <c r="J1454" i="9"/>
  <c r="K1454" i="9" s="1"/>
  <c r="I1454" i="9"/>
  <c r="H1454" i="9"/>
  <c r="G1454" i="9"/>
  <c r="F1454" i="9"/>
  <c r="B1454" i="9"/>
  <c r="F1453" i="9"/>
  <c r="E1453" i="9"/>
  <c r="B1453" i="9"/>
  <c r="G1452" i="9"/>
  <c r="E1452" i="9"/>
  <c r="B1452" i="9"/>
  <c r="F1452" i="9" s="1"/>
  <c r="B1451" i="9"/>
  <c r="L1450" i="9"/>
  <c r="J1450" i="9"/>
  <c r="K1450" i="9" s="1"/>
  <c r="H1450" i="9"/>
  <c r="F1450" i="9"/>
  <c r="E1450" i="9"/>
  <c r="B1450" i="9"/>
  <c r="J1449" i="9"/>
  <c r="K1449" i="9" s="1"/>
  <c r="L1449" i="9" s="1"/>
  <c r="I1449" i="9"/>
  <c r="H1449" i="9"/>
  <c r="F1449" i="9"/>
  <c r="B1449" i="9"/>
  <c r="K1448" i="9"/>
  <c r="J1448" i="9"/>
  <c r="I1448" i="9"/>
  <c r="H1448" i="9"/>
  <c r="G1448" i="9"/>
  <c r="F1448" i="9"/>
  <c r="B1448" i="9"/>
  <c r="F1447" i="9"/>
  <c r="E1447" i="9"/>
  <c r="B1447" i="9"/>
  <c r="F1446" i="9"/>
  <c r="B1446" i="9"/>
  <c r="G1446" i="9" s="1"/>
  <c r="B1445" i="9"/>
  <c r="K1444" i="9"/>
  <c r="L1444" i="9" s="1"/>
  <c r="J1444" i="9"/>
  <c r="H1444" i="9"/>
  <c r="F1444" i="9"/>
  <c r="E1444" i="9"/>
  <c r="B1444" i="9"/>
  <c r="J1443" i="9"/>
  <c r="K1443" i="9" s="1"/>
  <c r="L1443" i="9" s="1"/>
  <c r="I1443" i="9"/>
  <c r="H1443" i="9"/>
  <c r="F1443" i="9"/>
  <c r="B1443" i="9"/>
  <c r="J1442" i="9"/>
  <c r="K1442" i="9" s="1"/>
  <c r="I1442" i="9"/>
  <c r="H1442" i="9"/>
  <c r="G1442" i="9"/>
  <c r="F1442" i="9"/>
  <c r="B1442" i="9"/>
  <c r="M1442" i="9" s="1"/>
  <c r="I1441" i="9"/>
  <c r="H1441" i="9"/>
  <c r="G1441" i="9"/>
  <c r="F1441" i="9"/>
  <c r="E1441" i="9"/>
  <c r="B1441" i="9"/>
  <c r="G1440" i="9"/>
  <c r="F1440" i="9"/>
  <c r="E1440" i="9"/>
  <c r="B1440" i="9"/>
  <c r="B1439" i="9"/>
  <c r="K1438" i="9"/>
  <c r="L1438" i="9" s="1"/>
  <c r="J1438" i="9"/>
  <c r="H1438" i="9"/>
  <c r="F1438" i="9"/>
  <c r="E1438" i="9"/>
  <c r="B1438" i="9"/>
  <c r="J1437" i="9"/>
  <c r="K1437" i="9" s="1"/>
  <c r="L1437" i="9" s="1"/>
  <c r="I1437" i="9"/>
  <c r="H1437" i="9"/>
  <c r="F1437" i="9"/>
  <c r="B1437" i="9"/>
  <c r="K1436" i="9"/>
  <c r="J1436" i="9"/>
  <c r="I1436" i="9"/>
  <c r="H1436" i="9"/>
  <c r="G1436" i="9"/>
  <c r="F1436" i="9"/>
  <c r="B1436" i="9"/>
  <c r="M1436" i="9" s="1"/>
  <c r="B1435" i="9"/>
  <c r="G1434" i="9"/>
  <c r="F1434" i="9"/>
  <c r="E1434" i="9"/>
  <c r="B1434" i="9"/>
  <c r="B1433" i="9"/>
  <c r="L1432" i="9"/>
  <c r="J1432" i="9"/>
  <c r="K1432" i="9" s="1"/>
  <c r="H1432" i="9"/>
  <c r="F1432" i="9"/>
  <c r="E1432" i="9"/>
  <c r="B1432" i="9"/>
  <c r="J1431" i="9"/>
  <c r="K1431" i="9" s="1"/>
  <c r="L1431" i="9" s="1"/>
  <c r="I1431" i="9"/>
  <c r="H1431" i="9"/>
  <c r="F1431" i="9"/>
  <c r="B1431" i="9"/>
  <c r="J1430" i="9"/>
  <c r="K1430" i="9" s="1"/>
  <c r="I1430" i="9"/>
  <c r="H1430" i="9"/>
  <c r="G1430" i="9"/>
  <c r="F1430" i="9"/>
  <c r="B1430" i="9"/>
  <c r="M1430" i="9" s="1"/>
  <c r="I1429" i="9"/>
  <c r="H1429" i="9"/>
  <c r="G1429" i="9"/>
  <c r="E1429" i="9"/>
  <c r="B1429" i="9"/>
  <c r="F1429" i="9" s="1"/>
  <c r="G1428" i="9"/>
  <c r="B1428" i="9"/>
  <c r="E1427" i="9"/>
  <c r="B1427" i="9"/>
  <c r="K1426" i="9"/>
  <c r="L1426" i="9" s="1"/>
  <c r="J1426" i="9"/>
  <c r="H1426" i="9"/>
  <c r="F1426" i="9"/>
  <c r="E1426" i="9"/>
  <c r="B1426" i="9"/>
  <c r="K1425" i="9"/>
  <c r="L1425" i="9" s="1"/>
  <c r="J1425" i="9"/>
  <c r="I1425" i="9"/>
  <c r="H1425" i="9"/>
  <c r="F1425" i="9"/>
  <c r="B1425" i="9"/>
  <c r="K1424" i="9"/>
  <c r="J1424" i="9"/>
  <c r="I1424" i="9"/>
  <c r="H1424" i="9"/>
  <c r="G1424" i="9"/>
  <c r="F1424" i="9"/>
  <c r="B1424" i="9"/>
  <c r="M1424" i="9" s="1"/>
  <c r="I1423" i="9"/>
  <c r="H1423" i="9"/>
  <c r="F1423" i="9"/>
  <c r="B1423" i="9"/>
  <c r="G1423" i="9" s="1"/>
  <c r="B1422" i="9"/>
  <c r="E1421" i="9"/>
  <c r="B1421" i="9"/>
  <c r="M1420" i="9"/>
  <c r="L1420" i="9"/>
  <c r="K1420" i="9"/>
  <c r="J1420" i="9"/>
  <c r="H1420" i="9"/>
  <c r="F1420" i="9"/>
  <c r="E1420" i="9"/>
  <c r="B1420" i="9"/>
  <c r="K1419" i="9"/>
  <c r="L1419" i="9" s="1"/>
  <c r="J1419" i="9"/>
  <c r="I1419" i="9"/>
  <c r="H1419" i="9"/>
  <c r="F1419" i="9"/>
  <c r="B1419" i="9"/>
  <c r="K1418" i="9"/>
  <c r="J1418" i="9"/>
  <c r="I1418" i="9"/>
  <c r="H1418" i="9"/>
  <c r="G1418" i="9"/>
  <c r="F1418" i="9"/>
  <c r="B1418" i="9"/>
  <c r="M1418" i="9" s="1"/>
  <c r="I1417" i="9"/>
  <c r="G1417" i="9"/>
  <c r="F1417" i="9"/>
  <c r="E1417" i="9"/>
  <c r="B1417" i="9"/>
  <c r="H1417" i="9" s="1"/>
  <c r="E1416" i="9"/>
  <c r="B1416" i="9"/>
  <c r="M1415" i="9"/>
  <c r="L1415" i="9"/>
  <c r="E1415" i="9"/>
  <c r="B1415" i="9"/>
  <c r="J1415" i="9" s="1"/>
  <c r="J1414" i="9"/>
  <c r="K1414" i="9" s="1"/>
  <c r="L1414" i="9" s="1"/>
  <c r="H1414" i="9"/>
  <c r="F1414" i="9"/>
  <c r="E1414" i="9"/>
  <c r="B1414" i="9"/>
  <c r="K1413" i="9"/>
  <c r="L1413" i="9" s="1"/>
  <c r="J1413" i="9"/>
  <c r="I1413" i="9"/>
  <c r="H1413" i="9"/>
  <c r="F1413" i="9"/>
  <c r="B1413" i="9"/>
  <c r="J1412" i="9"/>
  <c r="B1412" i="9"/>
  <c r="I1412" i="9" s="1"/>
  <c r="I1411" i="9"/>
  <c r="H1411" i="9"/>
  <c r="B1411" i="9"/>
  <c r="G1410" i="9"/>
  <c r="F1410" i="9"/>
  <c r="E1410" i="9"/>
  <c r="B1410" i="9"/>
  <c r="J1409" i="9"/>
  <c r="E1409" i="9"/>
  <c r="B1409" i="9"/>
  <c r="J1408" i="9"/>
  <c r="K1408" i="9" s="1"/>
  <c r="L1408" i="9" s="1"/>
  <c r="H1408" i="9"/>
  <c r="F1408" i="9"/>
  <c r="E1408" i="9"/>
  <c r="B1408" i="9"/>
  <c r="L1407" i="9"/>
  <c r="K1407" i="9"/>
  <c r="J1407" i="9"/>
  <c r="I1407" i="9"/>
  <c r="H1407" i="9"/>
  <c r="F1407" i="9"/>
  <c r="B1407" i="9"/>
  <c r="K1406" i="9"/>
  <c r="J1406" i="9"/>
  <c r="H1406" i="9"/>
  <c r="G1406" i="9"/>
  <c r="F1406" i="9"/>
  <c r="B1406" i="9"/>
  <c r="I1406" i="9" s="1"/>
  <c r="F1405" i="9"/>
  <c r="B1405" i="9"/>
  <c r="L1404" i="9"/>
  <c r="F1404" i="9"/>
  <c r="B1404" i="9"/>
  <c r="G1404" i="9" s="1"/>
  <c r="B1403" i="9"/>
  <c r="K1402" i="9"/>
  <c r="L1402" i="9" s="1"/>
  <c r="J1402" i="9"/>
  <c r="H1402" i="9"/>
  <c r="F1402" i="9"/>
  <c r="E1402" i="9"/>
  <c r="B1402" i="9"/>
  <c r="J1401" i="9"/>
  <c r="K1401" i="9" s="1"/>
  <c r="L1401" i="9" s="1"/>
  <c r="I1401" i="9"/>
  <c r="H1401" i="9"/>
  <c r="F1401" i="9"/>
  <c r="B1401" i="9"/>
  <c r="K1400" i="9"/>
  <c r="J1400" i="9"/>
  <c r="I1400" i="9"/>
  <c r="F1400" i="9"/>
  <c r="B1400" i="9"/>
  <c r="H1399" i="9"/>
  <c r="F1399" i="9"/>
  <c r="B1399" i="9"/>
  <c r="I1399" i="9" s="1"/>
  <c r="G1398" i="9"/>
  <c r="B1398" i="9"/>
  <c r="B1397" i="9"/>
  <c r="M1396" i="9"/>
  <c r="L1396" i="9"/>
  <c r="K1396" i="9"/>
  <c r="J1396" i="9"/>
  <c r="H1396" i="9"/>
  <c r="F1396" i="9"/>
  <c r="E1396" i="9"/>
  <c r="B1396" i="9"/>
  <c r="J1395" i="9"/>
  <c r="K1395" i="9" s="1"/>
  <c r="L1395" i="9" s="1"/>
  <c r="I1395" i="9"/>
  <c r="H1395" i="9"/>
  <c r="F1395" i="9"/>
  <c r="B1395" i="9"/>
  <c r="G1394" i="9"/>
  <c r="B1394" i="9"/>
  <c r="I1393" i="9"/>
  <c r="G1393" i="9"/>
  <c r="F1393" i="9"/>
  <c r="E1393" i="9"/>
  <c r="B1393" i="9"/>
  <c r="H1393" i="9" s="1"/>
  <c r="E1392" i="9"/>
  <c r="B1392" i="9"/>
  <c r="E1391" i="9"/>
  <c r="B1391" i="9"/>
  <c r="J1391" i="9" s="1"/>
  <c r="J1390" i="9"/>
  <c r="K1390" i="9" s="1"/>
  <c r="L1390" i="9" s="1"/>
  <c r="H1390" i="9"/>
  <c r="F1390" i="9"/>
  <c r="E1390" i="9"/>
  <c r="B1390" i="9"/>
  <c r="K1389" i="9"/>
  <c r="L1389" i="9" s="1"/>
  <c r="J1389" i="9"/>
  <c r="I1389" i="9"/>
  <c r="H1389" i="9"/>
  <c r="F1389" i="9"/>
  <c r="B1389" i="9"/>
  <c r="G1388" i="9"/>
  <c r="B1388" i="9"/>
  <c r="I1387" i="9"/>
  <c r="H1387" i="9"/>
  <c r="E1387" i="9"/>
  <c r="B1387" i="9"/>
  <c r="G1386" i="9"/>
  <c r="F1386" i="9"/>
  <c r="E1386" i="9"/>
  <c r="B1386" i="9"/>
  <c r="J1385" i="9"/>
  <c r="E1385" i="9"/>
  <c r="B1385" i="9"/>
  <c r="K1384" i="9"/>
  <c r="L1384" i="9" s="1"/>
  <c r="J1384" i="9"/>
  <c r="H1384" i="9"/>
  <c r="F1384" i="9"/>
  <c r="E1384" i="9"/>
  <c r="B1384" i="9"/>
  <c r="L1383" i="9"/>
  <c r="K1383" i="9"/>
  <c r="J1383" i="9"/>
  <c r="I1383" i="9"/>
  <c r="H1383" i="9"/>
  <c r="F1383" i="9"/>
  <c r="B1383" i="9"/>
  <c r="J1382" i="9"/>
  <c r="K1382" i="9" s="1"/>
  <c r="H1382" i="9"/>
  <c r="G1382" i="9"/>
  <c r="F1382" i="9"/>
  <c r="B1382" i="9"/>
  <c r="I1382" i="9" s="1"/>
  <c r="E1381" i="9"/>
  <c r="B1381" i="9"/>
  <c r="F1380" i="9"/>
  <c r="B1380" i="9"/>
  <c r="G1380" i="9" s="1"/>
  <c r="B1379" i="9"/>
  <c r="K1378" i="9"/>
  <c r="L1378" i="9" s="1"/>
  <c r="J1378" i="9"/>
  <c r="H1378" i="9"/>
  <c r="F1378" i="9"/>
  <c r="E1378" i="9"/>
  <c r="B1378" i="9"/>
  <c r="J1377" i="9"/>
  <c r="K1377" i="9" s="1"/>
  <c r="L1377" i="9" s="1"/>
  <c r="I1377" i="9"/>
  <c r="H1377" i="9"/>
  <c r="F1377" i="9"/>
  <c r="B1377" i="9"/>
  <c r="K1376" i="9"/>
  <c r="J1376" i="9"/>
  <c r="I1376" i="9"/>
  <c r="F1376" i="9"/>
  <c r="B1376" i="9"/>
  <c r="I1375" i="9"/>
  <c r="H1375" i="9"/>
  <c r="G1375" i="9"/>
  <c r="B1375" i="9"/>
  <c r="F1375" i="9" s="1"/>
  <c r="G1374" i="9"/>
  <c r="B1374" i="9"/>
  <c r="J1373" i="9"/>
  <c r="B1373" i="9"/>
  <c r="J1372" i="9"/>
  <c r="K1372" i="9" s="1"/>
  <c r="L1372" i="9" s="1"/>
  <c r="H1372" i="9"/>
  <c r="F1372" i="9"/>
  <c r="E1372" i="9"/>
  <c r="B1372" i="9"/>
  <c r="J1371" i="9"/>
  <c r="K1371" i="9" s="1"/>
  <c r="L1371" i="9" s="1"/>
  <c r="I1371" i="9"/>
  <c r="H1371" i="9"/>
  <c r="F1371" i="9"/>
  <c r="B1371" i="9"/>
  <c r="G1370" i="9"/>
  <c r="B1370" i="9"/>
  <c r="I1369" i="9"/>
  <c r="G1369" i="9"/>
  <c r="F1369" i="9"/>
  <c r="E1369" i="9"/>
  <c r="B1369" i="9"/>
  <c r="H1369" i="9" s="1"/>
  <c r="B1368" i="9"/>
  <c r="E1367" i="9"/>
  <c r="B1367" i="9"/>
  <c r="J1367" i="9" s="1"/>
  <c r="J1366" i="9"/>
  <c r="K1366" i="9" s="1"/>
  <c r="L1366" i="9" s="1"/>
  <c r="H1366" i="9"/>
  <c r="F1366" i="9"/>
  <c r="E1366" i="9"/>
  <c r="B1366" i="9"/>
  <c r="K1365" i="9"/>
  <c r="L1365" i="9" s="1"/>
  <c r="J1365" i="9"/>
  <c r="I1365" i="9"/>
  <c r="H1365" i="9"/>
  <c r="F1365" i="9"/>
  <c r="B1365" i="9"/>
  <c r="J1364" i="9"/>
  <c r="I1364" i="9"/>
  <c r="H1364" i="9"/>
  <c r="G1364" i="9"/>
  <c r="B1364" i="9"/>
  <c r="I1363" i="9"/>
  <c r="H1363" i="9"/>
  <c r="E1363" i="9"/>
  <c r="B1363" i="9"/>
  <c r="G1362" i="9"/>
  <c r="F1362" i="9"/>
  <c r="E1362" i="9"/>
  <c r="B1362" i="9"/>
  <c r="J1361" i="9"/>
  <c r="E1361" i="9"/>
  <c r="B1361" i="9"/>
  <c r="J1360" i="9"/>
  <c r="K1360" i="9" s="1"/>
  <c r="L1360" i="9" s="1"/>
  <c r="H1360" i="9"/>
  <c r="F1360" i="9"/>
  <c r="E1360" i="9"/>
  <c r="B1360" i="9"/>
  <c r="L1359" i="9"/>
  <c r="K1359" i="9"/>
  <c r="J1359" i="9"/>
  <c r="I1359" i="9"/>
  <c r="H1359" i="9"/>
  <c r="F1359" i="9"/>
  <c r="B1359" i="9"/>
  <c r="K1358" i="9"/>
  <c r="J1358" i="9"/>
  <c r="H1358" i="9"/>
  <c r="G1358" i="9"/>
  <c r="F1358" i="9"/>
  <c r="B1358" i="9"/>
  <c r="I1358" i="9" s="1"/>
  <c r="F1357" i="9"/>
  <c r="B1357" i="9"/>
  <c r="F1356" i="9"/>
  <c r="B1356" i="9"/>
  <c r="G1356" i="9" s="1"/>
  <c r="B1355" i="9"/>
  <c r="L1354" i="9"/>
  <c r="K1354" i="9"/>
  <c r="J1354" i="9"/>
  <c r="H1354" i="9"/>
  <c r="F1354" i="9"/>
  <c r="E1354" i="9"/>
  <c r="B1354" i="9"/>
  <c r="J1353" i="9"/>
  <c r="K1353" i="9" s="1"/>
  <c r="L1353" i="9" s="1"/>
  <c r="I1353" i="9"/>
  <c r="H1353" i="9"/>
  <c r="F1353" i="9"/>
  <c r="B1353" i="9"/>
  <c r="K1352" i="9"/>
  <c r="J1352" i="9"/>
  <c r="I1352" i="9"/>
  <c r="F1352" i="9"/>
  <c r="B1352" i="9"/>
  <c r="H1351" i="9"/>
  <c r="F1351" i="9"/>
  <c r="B1351" i="9"/>
  <c r="I1351" i="9" s="1"/>
  <c r="G1350" i="9"/>
  <c r="B1350" i="9"/>
  <c r="B1349" i="9"/>
  <c r="E1349" i="9" s="1"/>
  <c r="L1348" i="9"/>
  <c r="J1348" i="9"/>
  <c r="K1348" i="9" s="1"/>
  <c r="H1348" i="9"/>
  <c r="F1348" i="9"/>
  <c r="E1348" i="9"/>
  <c r="B1348" i="9"/>
  <c r="M1347" i="9"/>
  <c r="L1347" i="9"/>
  <c r="K1347" i="9"/>
  <c r="J1347" i="9"/>
  <c r="I1347" i="9"/>
  <c r="H1347" i="9"/>
  <c r="F1347" i="9"/>
  <c r="B1347" i="9"/>
  <c r="B1346" i="9"/>
  <c r="G1346" i="9" s="1"/>
  <c r="I1345" i="9"/>
  <c r="G1345" i="9"/>
  <c r="F1345" i="9"/>
  <c r="E1345" i="9"/>
  <c r="B1345" i="9"/>
  <c r="H1345" i="9" s="1"/>
  <c r="B1344" i="9"/>
  <c r="E1343" i="9"/>
  <c r="B1343" i="9"/>
  <c r="J1343" i="9" s="1"/>
  <c r="M1342" i="9"/>
  <c r="L1342" i="9"/>
  <c r="K1342" i="9"/>
  <c r="J1342" i="9"/>
  <c r="H1342" i="9"/>
  <c r="F1342" i="9"/>
  <c r="E1342" i="9"/>
  <c r="B1342" i="9"/>
  <c r="K1341" i="9"/>
  <c r="L1341" i="9" s="1"/>
  <c r="J1341" i="9"/>
  <c r="I1341" i="9"/>
  <c r="H1341" i="9"/>
  <c r="F1341" i="9"/>
  <c r="B1341" i="9"/>
  <c r="G1340" i="9"/>
  <c r="B1340" i="9"/>
  <c r="I1339" i="9"/>
  <c r="H1339" i="9"/>
  <c r="E1339" i="9"/>
  <c r="B1339" i="9"/>
  <c r="G1338" i="9"/>
  <c r="F1338" i="9"/>
  <c r="E1338" i="9"/>
  <c r="B1338" i="9"/>
  <c r="J1337" i="9"/>
  <c r="E1337" i="9"/>
  <c r="B1337" i="9"/>
  <c r="J1336" i="9"/>
  <c r="K1336" i="9" s="1"/>
  <c r="L1336" i="9" s="1"/>
  <c r="H1336" i="9"/>
  <c r="F1336" i="9"/>
  <c r="E1336" i="9"/>
  <c r="B1336" i="9"/>
  <c r="L1335" i="9"/>
  <c r="K1335" i="9"/>
  <c r="J1335" i="9"/>
  <c r="I1335" i="9"/>
  <c r="H1335" i="9"/>
  <c r="F1335" i="9"/>
  <c r="B1335" i="9"/>
  <c r="K1334" i="9"/>
  <c r="J1334" i="9"/>
  <c r="H1334" i="9"/>
  <c r="G1334" i="9"/>
  <c r="F1334" i="9"/>
  <c r="B1334" i="9"/>
  <c r="I1334" i="9" s="1"/>
  <c r="F1333" i="9"/>
  <c r="B1333" i="9"/>
  <c r="E1333" i="9" s="1"/>
  <c r="F1332" i="9"/>
  <c r="B1332" i="9"/>
  <c r="G1332" i="9" s="1"/>
  <c r="B1331" i="9"/>
  <c r="L1330" i="9"/>
  <c r="K1330" i="9"/>
  <c r="J1330" i="9"/>
  <c r="H1330" i="9"/>
  <c r="F1330" i="9"/>
  <c r="E1330" i="9"/>
  <c r="B1330" i="9"/>
  <c r="M1329" i="9"/>
  <c r="L1329" i="9"/>
  <c r="K1329" i="9"/>
  <c r="J1329" i="9"/>
  <c r="I1329" i="9"/>
  <c r="H1329" i="9"/>
  <c r="F1329" i="9"/>
  <c r="B1329" i="9"/>
  <c r="K1328" i="9"/>
  <c r="J1328" i="9"/>
  <c r="I1328" i="9"/>
  <c r="F1328" i="9"/>
  <c r="B1328" i="9"/>
  <c r="I1327" i="9"/>
  <c r="B1327" i="9"/>
  <c r="H1327" i="9" s="1"/>
  <c r="G1326" i="9"/>
  <c r="B1326" i="9"/>
  <c r="B1325" i="9"/>
  <c r="E1325" i="9" s="1"/>
  <c r="L1324" i="9"/>
  <c r="J1324" i="9"/>
  <c r="K1324" i="9" s="1"/>
  <c r="H1324" i="9"/>
  <c r="F1324" i="9"/>
  <c r="E1324" i="9"/>
  <c r="B1324" i="9"/>
  <c r="J1323" i="9"/>
  <c r="K1323" i="9" s="1"/>
  <c r="L1323" i="9" s="1"/>
  <c r="I1323" i="9"/>
  <c r="H1323" i="9"/>
  <c r="F1323" i="9"/>
  <c r="B1323" i="9"/>
  <c r="G1322" i="9"/>
  <c r="F1322" i="9"/>
  <c r="B1322" i="9"/>
  <c r="I1321" i="9"/>
  <c r="G1321" i="9"/>
  <c r="F1321" i="9"/>
  <c r="E1321" i="9"/>
  <c r="B1321" i="9"/>
  <c r="H1321" i="9" s="1"/>
  <c r="E1320" i="9"/>
  <c r="B1320" i="9"/>
  <c r="E1319" i="9"/>
  <c r="B1319" i="9"/>
  <c r="J1319" i="9" s="1"/>
  <c r="J1318" i="9"/>
  <c r="K1318" i="9" s="1"/>
  <c r="L1318" i="9" s="1"/>
  <c r="H1318" i="9"/>
  <c r="F1318" i="9"/>
  <c r="E1318" i="9"/>
  <c r="B1318" i="9"/>
  <c r="K1317" i="9"/>
  <c r="L1317" i="9" s="1"/>
  <c r="J1317" i="9"/>
  <c r="I1317" i="9"/>
  <c r="H1317" i="9"/>
  <c r="F1317" i="9"/>
  <c r="B1317" i="9"/>
  <c r="I1316" i="9"/>
  <c r="H1316" i="9"/>
  <c r="G1316" i="9"/>
  <c r="B1316" i="9"/>
  <c r="I1315" i="9"/>
  <c r="H1315" i="9"/>
  <c r="E1315" i="9"/>
  <c r="B1315" i="9"/>
  <c r="G1314" i="9"/>
  <c r="F1314" i="9"/>
  <c r="E1314" i="9"/>
  <c r="B1314" i="9"/>
  <c r="J1313" i="9"/>
  <c r="E1313" i="9"/>
  <c r="B1313" i="9"/>
  <c r="J1312" i="9"/>
  <c r="K1312" i="9" s="1"/>
  <c r="L1312" i="9" s="1"/>
  <c r="H1312" i="9"/>
  <c r="F1312" i="9"/>
  <c r="E1312" i="9"/>
  <c r="B1312" i="9"/>
  <c r="M1311" i="9"/>
  <c r="L1311" i="9"/>
  <c r="K1311" i="9"/>
  <c r="J1311" i="9"/>
  <c r="I1311" i="9"/>
  <c r="H1311" i="9"/>
  <c r="F1311" i="9"/>
  <c r="B1311" i="9"/>
  <c r="K1310" i="9"/>
  <c r="J1310" i="9"/>
  <c r="H1310" i="9"/>
  <c r="G1310" i="9"/>
  <c r="F1310" i="9"/>
  <c r="B1310" i="9"/>
  <c r="I1310" i="9" s="1"/>
  <c r="F1309" i="9"/>
  <c r="E1309" i="9"/>
  <c r="B1309" i="9"/>
  <c r="L1308" i="9"/>
  <c r="F1308" i="9"/>
  <c r="B1308" i="9"/>
  <c r="G1308" i="9" s="1"/>
  <c r="B1307" i="9"/>
  <c r="K1306" i="9"/>
  <c r="L1306" i="9" s="1"/>
  <c r="J1306" i="9"/>
  <c r="H1306" i="9"/>
  <c r="F1306" i="9"/>
  <c r="E1306" i="9"/>
  <c r="B1306" i="9"/>
  <c r="M1305" i="9"/>
  <c r="L1305" i="9"/>
  <c r="K1305" i="9"/>
  <c r="J1305" i="9"/>
  <c r="I1305" i="9"/>
  <c r="H1305" i="9"/>
  <c r="F1305" i="9"/>
  <c r="B1305" i="9"/>
  <c r="K1304" i="9"/>
  <c r="J1304" i="9"/>
  <c r="I1304" i="9"/>
  <c r="F1304" i="9"/>
  <c r="B1304" i="9"/>
  <c r="I1303" i="9"/>
  <c r="H1303" i="9"/>
  <c r="G1303" i="9"/>
  <c r="F1303" i="9"/>
  <c r="B1303" i="9"/>
  <c r="G1302" i="9"/>
  <c r="B1302" i="9"/>
  <c r="J1301" i="9"/>
  <c r="E1301" i="9"/>
  <c r="B1301" i="9"/>
  <c r="L1300" i="9"/>
  <c r="J1300" i="9"/>
  <c r="K1300" i="9" s="1"/>
  <c r="H1300" i="9"/>
  <c r="F1300" i="9"/>
  <c r="E1300" i="9"/>
  <c r="B1300" i="9"/>
  <c r="M1299" i="9"/>
  <c r="L1299" i="9"/>
  <c r="K1299" i="9"/>
  <c r="J1299" i="9"/>
  <c r="I1299" i="9"/>
  <c r="H1299" i="9"/>
  <c r="F1299" i="9"/>
  <c r="B1299" i="9"/>
  <c r="B1298" i="9"/>
  <c r="I1297" i="9"/>
  <c r="G1297" i="9"/>
  <c r="F1297" i="9"/>
  <c r="E1297" i="9"/>
  <c r="B1297" i="9"/>
  <c r="H1297" i="9" s="1"/>
  <c r="E1296" i="9"/>
  <c r="B1296" i="9"/>
  <c r="E1295" i="9"/>
  <c r="B1295" i="9"/>
  <c r="J1295" i="9" s="1"/>
  <c r="J1294" i="9"/>
  <c r="K1294" i="9" s="1"/>
  <c r="L1294" i="9" s="1"/>
  <c r="H1294" i="9"/>
  <c r="F1294" i="9"/>
  <c r="E1294" i="9"/>
  <c r="B1294" i="9"/>
  <c r="K1293" i="9"/>
  <c r="L1293" i="9" s="1"/>
  <c r="J1293" i="9"/>
  <c r="I1293" i="9"/>
  <c r="H1293" i="9"/>
  <c r="F1293" i="9"/>
  <c r="B1293" i="9"/>
  <c r="J1292" i="9"/>
  <c r="B1292" i="9"/>
  <c r="I1292" i="9" s="1"/>
  <c r="I1291" i="9"/>
  <c r="H1291" i="9"/>
  <c r="E1291" i="9"/>
  <c r="B1291" i="9"/>
  <c r="G1290" i="9"/>
  <c r="F1290" i="9"/>
  <c r="E1290" i="9"/>
  <c r="B1290" i="9"/>
  <c r="J1289" i="9"/>
  <c r="E1289" i="9"/>
  <c r="B1289" i="9"/>
  <c r="K1288" i="9"/>
  <c r="L1288" i="9" s="1"/>
  <c r="J1288" i="9"/>
  <c r="H1288" i="9"/>
  <c r="F1288" i="9"/>
  <c r="E1288" i="9"/>
  <c r="B1288" i="9"/>
  <c r="L1287" i="9"/>
  <c r="K1287" i="9"/>
  <c r="J1287" i="9"/>
  <c r="I1287" i="9"/>
  <c r="H1287" i="9"/>
  <c r="F1287" i="9"/>
  <c r="B1287" i="9"/>
  <c r="J1286" i="9"/>
  <c r="K1286" i="9" s="1"/>
  <c r="H1286" i="9"/>
  <c r="G1286" i="9"/>
  <c r="F1286" i="9"/>
  <c r="B1286" i="9"/>
  <c r="I1286" i="9" s="1"/>
  <c r="F1285" i="9"/>
  <c r="E1285" i="9"/>
  <c r="B1285" i="9"/>
  <c r="L1284" i="9"/>
  <c r="F1284" i="9"/>
  <c r="B1284" i="9"/>
  <c r="G1284" i="9" s="1"/>
  <c r="B1283" i="9"/>
  <c r="K1282" i="9"/>
  <c r="L1282" i="9" s="1"/>
  <c r="J1282" i="9"/>
  <c r="H1282" i="9"/>
  <c r="F1282" i="9"/>
  <c r="E1282" i="9"/>
  <c r="B1282" i="9"/>
  <c r="J1281" i="9"/>
  <c r="K1281" i="9" s="1"/>
  <c r="L1281" i="9" s="1"/>
  <c r="I1281" i="9"/>
  <c r="H1281" i="9"/>
  <c r="F1281" i="9"/>
  <c r="B1281" i="9"/>
  <c r="K1280" i="9"/>
  <c r="J1280" i="9"/>
  <c r="I1280" i="9"/>
  <c r="F1280" i="9"/>
  <c r="B1280" i="9"/>
  <c r="I1279" i="9"/>
  <c r="G1279" i="9"/>
  <c r="B1279" i="9"/>
  <c r="G1278" i="9"/>
  <c r="B1278" i="9"/>
  <c r="B1277" i="9"/>
  <c r="J1276" i="9"/>
  <c r="K1276" i="9" s="1"/>
  <c r="L1276" i="9" s="1"/>
  <c r="H1276" i="9"/>
  <c r="F1276" i="9"/>
  <c r="E1276" i="9"/>
  <c r="B1276" i="9"/>
  <c r="J1275" i="9"/>
  <c r="K1275" i="9" s="1"/>
  <c r="L1275" i="9" s="1"/>
  <c r="I1275" i="9"/>
  <c r="H1275" i="9"/>
  <c r="F1275" i="9"/>
  <c r="B1275" i="9"/>
  <c r="F1274" i="9"/>
  <c r="B1274" i="9"/>
  <c r="I1273" i="9"/>
  <c r="G1273" i="9"/>
  <c r="F1273" i="9"/>
  <c r="E1273" i="9"/>
  <c r="B1273" i="9"/>
  <c r="H1273" i="9" s="1"/>
  <c r="E1272" i="9"/>
  <c r="B1272" i="9"/>
  <c r="E1271" i="9"/>
  <c r="B1271" i="9"/>
  <c r="J1271" i="9" s="1"/>
  <c r="J1270" i="9"/>
  <c r="K1270" i="9" s="1"/>
  <c r="L1270" i="9" s="1"/>
  <c r="H1270" i="9"/>
  <c r="F1270" i="9"/>
  <c r="E1270" i="9"/>
  <c r="B1270" i="9"/>
  <c r="K1269" i="9"/>
  <c r="L1269" i="9" s="1"/>
  <c r="J1269" i="9"/>
  <c r="I1269" i="9"/>
  <c r="H1269" i="9"/>
  <c r="F1269" i="9"/>
  <c r="B1269" i="9"/>
  <c r="B1268" i="9"/>
  <c r="I1267" i="9"/>
  <c r="H1267" i="9"/>
  <c r="E1267" i="9"/>
  <c r="B1267" i="9"/>
  <c r="G1266" i="9"/>
  <c r="F1266" i="9"/>
  <c r="E1266" i="9"/>
  <c r="B1266" i="9"/>
  <c r="J1265" i="9"/>
  <c r="E1265" i="9"/>
  <c r="B1265" i="9"/>
  <c r="M1264" i="9"/>
  <c r="L1264" i="9"/>
  <c r="K1264" i="9"/>
  <c r="J1264" i="9"/>
  <c r="H1264" i="9"/>
  <c r="F1264" i="9"/>
  <c r="E1264" i="9"/>
  <c r="B1264" i="9"/>
  <c r="L1263" i="9"/>
  <c r="K1263" i="9"/>
  <c r="J1263" i="9"/>
  <c r="I1263" i="9"/>
  <c r="H1263" i="9"/>
  <c r="F1263" i="9"/>
  <c r="B1263" i="9"/>
  <c r="K1262" i="9"/>
  <c r="J1262" i="9"/>
  <c r="H1262" i="9"/>
  <c r="G1262" i="9"/>
  <c r="F1262" i="9"/>
  <c r="B1262" i="9"/>
  <c r="I1262" i="9" s="1"/>
  <c r="B1261" i="9"/>
  <c r="F1260" i="9"/>
  <c r="B1260" i="9"/>
  <c r="G1260" i="9" s="1"/>
  <c r="B1259" i="9"/>
  <c r="L1258" i="9"/>
  <c r="K1258" i="9"/>
  <c r="J1258" i="9"/>
  <c r="H1258" i="9"/>
  <c r="F1258" i="9"/>
  <c r="E1258" i="9"/>
  <c r="B1258" i="9"/>
  <c r="J1257" i="9"/>
  <c r="K1257" i="9" s="1"/>
  <c r="L1257" i="9" s="1"/>
  <c r="I1257" i="9"/>
  <c r="H1257" i="9"/>
  <c r="F1257" i="9"/>
  <c r="B1257" i="9"/>
  <c r="K1256" i="9"/>
  <c r="J1256" i="9"/>
  <c r="I1256" i="9"/>
  <c r="F1256" i="9"/>
  <c r="B1256" i="9"/>
  <c r="I1255" i="9"/>
  <c r="H1255" i="9"/>
  <c r="G1255" i="9"/>
  <c r="F1255" i="9"/>
  <c r="B1255" i="9"/>
  <c r="G1254" i="9"/>
  <c r="B1254" i="9"/>
  <c r="J1253" i="9"/>
  <c r="E1253" i="9"/>
  <c r="B1253" i="9"/>
  <c r="L1252" i="9"/>
  <c r="J1252" i="9"/>
  <c r="K1252" i="9" s="1"/>
  <c r="H1252" i="9"/>
  <c r="F1252" i="9"/>
  <c r="E1252" i="9"/>
  <c r="B1252" i="9"/>
  <c r="K1251" i="9"/>
  <c r="L1251" i="9" s="1"/>
  <c r="J1251" i="9"/>
  <c r="I1251" i="9"/>
  <c r="H1251" i="9"/>
  <c r="F1251" i="9"/>
  <c r="B1251" i="9"/>
  <c r="G1250" i="9"/>
  <c r="F1250" i="9"/>
  <c r="B1250" i="9"/>
  <c r="I1249" i="9"/>
  <c r="G1249" i="9"/>
  <c r="F1249" i="9"/>
  <c r="E1249" i="9"/>
  <c r="B1249" i="9"/>
  <c r="H1249" i="9" s="1"/>
  <c r="E1248" i="9"/>
  <c r="B1248" i="9"/>
  <c r="E1247" i="9"/>
  <c r="B1247" i="9"/>
  <c r="J1247" i="9" s="1"/>
  <c r="J1246" i="9"/>
  <c r="K1246" i="9" s="1"/>
  <c r="L1246" i="9" s="1"/>
  <c r="H1246" i="9"/>
  <c r="F1246" i="9"/>
  <c r="E1246" i="9"/>
  <c r="B1246" i="9"/>
  <c r="K1245" i="9"/>
  <c r="L1245" i="9" s="1"/>
  <c r="J1245" i="9"/>
  <c r="I1245" i="9"/>
  <c r="H1245" i="9"/>
  <c r="F1245" i="9"/>
  <c r="B1245" i="9"/>
  <c r="J1244" i="9"/>
  <c r="B1244" i="9"/>
  <c r="I1244" i="9" s="1"/>
  <c r="I1243" i="9"/>
  <c r="H1243" i="9"/>
  <c r="E1243" i="9"/>
  <c r="B1243" i="9"/>
  <c r="G1242" i="9"/>
  <c r="F1242" i="9"/>
  <c r="E1242" i="9"/>
  <c r="B1242" i="9"/>
  <c r="J1241" i="9"/>
  <c r="E1241" i="9"/>
  <c r="B1241" i="9"/>
  <c r="K1240" i="9"/>
  <c r="L1240" i="9" s="1"/>
  <c r="J1240" i="9"/>
  <c r="H1240" i="9"/>
  <c r="F1240" i="9"/>
  <c r="E1240" i="9"/>
  <c r="B1240" i="9"/>
  <c r="L1239" i="9"/>
  <c r="K1239" i="9"/>
  <c r="J1239" i="9"/>
  <c r="I1239" i="9"/>
  <c r="H1239" i="9"/>
  <c r="F1239" i="9"/>
  <c r="B1239" i="9"/>
  <c r="J1238" i="9"/>
  <c r="K1238" i="9" s="1"/>
  <c r="H1238" i="9"/>
  <c r="G1238" i="9"/>
  <c r="F1238" i="9"/>
  <c r="B1238" i="9"/>
  <c r="I1238" i="9" s="1"/>
  <c r="F1237" i="9"/>
  <c r="E1237" i="9"/>
  <c r="B1237" i="9"/>
  <c r="F1236" i="9"/>
  <c r="B1236" i="9"/>
  <c r="G1236" i="9" s="1"/>
  <c r="B1235" i="9"/>
  <c r="L1234" i="9"/>
  <c r="K1234" i="9"/>
  <c r="J1234" i="9"/>
  <c r="H1234" i="9"/>
  <c r="F1234" i="9"/>
  <c r="E1234" i="9"/>
  <c r="B1234" i="9"/>
  <c r="J1233" i="9"/>
  <c r="K1233" i="9" s="1"/>
  <c r="L1233" i="9" s="1"/>
  <c r="I1233" i="9"/>
  <c r="H1233" i="9"/>
  <c r="F1233" i="9"/>
  <c r="B1233" i="9"/>
  <c r="K1232" i="9"/>
  <c r="J1232" i="9"/>
  <c r="I1232" i="9"/>
  <c r="F1232" i="9"/>
  <c r="B1232" i="9"/>
  <c r="I1231" i="9"/>
  <c r="G1231" i="9"/>
  <c r="B1231" i="9"/>
  <c r="G1230" i="9"/>
  <c r="B1230" i="9"/>
  <c r="B1229" i="9"/>
  <c r="E1229" i="9" s="1"/>
  <c r="M1228" i="9"/>
  <c r="L1228" i="9"/>
  <c r="K1228" i="9"/>
  <c r="J1228" i="9"/>
  <c r="H1228" i="9"/>
  <c r="F1228" i="9"/>
  <c r="E1228" i="9"/>
  <c r="B1228" i="9"/>
  <c r="K1227" i="9"/>
  <c r="L1227" i="9" s="1"/>
  <c r="J1227" i="9"/>
  <c r="I1227" i="9"/>
  <c r="H1227" i="9"/>
  <c r="F1227" i="9"/>
  <c r="B1227" i="9"/>
  <c r="G1226" i="9"/>
  <c r="F1226" i="9"/>
  <c r="B1226" i="9"/>
  <c r="I1225" i="9"/>
  <c r="G1225" i="9"/>
  <c r="F1225" i="9"/>
  <c r="E1225" i="9"/>
  <c r="B1225" i="9"/>
  <c r="H1225" i="9" s="1"/>
  <c r="B1224" i="9"/>
  <c r="E1223" i="9"/>
  <c r="B1223" i="9"/>
  <c r="J1223" i="9" s="1"/>
  <c r="J1222" i="9"/>
  <c r="K1222" i="9" s="1"/>
  <c r="L1222" i="9" s="1"/>
  <c r="H1222" i="9"/>
  <c r="F1222" i="9"/>
  <c r="E1222" i="9"/>
  <c r="B1222" i="9"/>
  <c r="K1221" i="9"/>
  <c r="L1221" i="9" s="1"/>
  <c r="J1221" i="9"/>
  <c r="I1221" i="9"/>
  <c r="H1221" i="9"/>
  <c r="F1221" i="9"/>
  <c r="B1221" i="9"/>
  <c r="B1220" i="9"/>
  <c r="I1220" i="9" s="1"/>
  <c r="I1219" i="9"/>
  <c r="H1219" i="9"/>
  <c r="E1219" i="9"/>
  <c r="B1219" i="9"/>
  <c r="G1218" i="9"/>
  <c r="F1218" i="9"/>
  <c r="E1218" i="9"/>
  <c r="B1218" i="9"/>
  <c r="J1217" i="9"/>
  <c r="E1217" i="9"/>
  <c r="B1217" i="9"/>
  <c r="J1216" i="9"/>
  <c r="K1216" i="9" s="1"/>
  <c r="L1216" i="9" s="1"/>
  <c r="H1216" i="9"/>
  <c r="F1216" i="9"/>
  <c r="E1216" i="9"/>
  <c r="B1216" i="9"/>
  <c r="L1215" i="9"/>
  <c r="K1215" i="9"/>
  <c r="J1215" i="9"/>
  <c r="I1215" i="9"/>
  <c r="H1215" i="9"/>
  <c r="F1215" i="9"/>
  <c r="B1215" i="9"/>
  <c r="K1214" i="9"/>
  <c r="J1214" i="9"/>
  <c r="H1214" i="9"/>
  <c r="G1214" i="9"/>
  <c r="F1214" i="9"/>
  <c r="B1214" i="9"/>
  <c r="I1214" i="9" s="1"/>
  <c r="F1213" i="9"/>
  <c r="E1213" i="9"/>
  <c r="B1213" i="9"/>
  <c r="F1212" i="9"/>
  <c r="B1212" i="9"/>
  <c r="G1212" i="9" s="1"/>
  <c r="B1211" i="9"/>
  <c r="L1210" i="9"/>
  <c r="K1210" i="9"/>
  <c r="J1210" i="9"/>
  <c r="H1210" i="9"/>
  <c r="F1210" i="9"/>
  <c r="E1210" i="9"/>
  <c r="B1210" i="9"/>
  <c r="J1209" i="9"/>
  <c r="K1209" i="9" s="1"/>
  <c r="L1209" i="9" s="1"/>
  <c r="I1209" i="9"/>
  <c r="H1209" i="9"/>
  <c r="F1209" i="9"/>
  <c r="B1209" i="9"/>
  <c r="K1208" i="9"/>
  <c r="J1208" i="9"/>
  <c r="I1208" i="9"/>
  <c r="F1208" i="9"/>
  <c r="B1208" i="9"/>
  <c r="I1207" i="9"/>
  <c r="H1207" i="9"/>
  <c r="G1207" i="9"/>
  <c r="F1207" i="9"/>
  <c r="B1207" i="9"/>
  <c r="G1206" i="9"/>
  <c r="B1206" i="9"/>
  <c r="J1205" i="9"/>
  <c r="E1205" i="9"/>
  <c r="B1205" i="9"/>
  <c r="L1204" i="9"/>
  <c r="J1204" i="9"/>
  <c r="K1204" i="9" s="1"/>
  <c r="H1204" i="9"/>
  <c r="F1204" i="9"/>
  <c r="E1204" i="9"/>
  <c r="B1204" i="9"/>
  <c r="K1203" i="9"/>
  <c r="L1203" i="9" s="1"/>
  <c r="J1203" i="9"/>
  <c r="I1203" i="9"/>
  <c r="H1203" i="9"/>
  <c r="F1203" i="9"/>
  <c r="B1203" i="9"/>
  <c r="B1202" i="9"/>
  <c r="I1201" i="9"/>
  <c r="G1201" i="9"/>
  <c r="F1201" i="9"/>
  <c r="E1201" i="9"/>
  <c r="B1201" i="9"/>
  <c r="H1201" i="9" s="1"/>
  <c r="E1200" i="9"/>
  <c r="B1200" i="9"/>
  <c r="E1199" i="9"/>
  <c r="B1199" i="9"/>
  <c r="J1199" i="9" s="1"/>
  <c r="J1198" i="9"/>
  <c r="K1198" i="9" s="1"/>
  <c r="L1198" i="9" s="1"/>
  <c r="H1198" i="9"/>
  <c r="F1198" i="9"/>
  <c r="E1198" i="9"/>
  <c r="B1198" i="9"/>
  <c r="K1197" i="9"/>
  <c r="L1197" i="9" s="1"/>
  <c r="J1197" i="9"/>
  <c r="I1197" i="9"/>
  <c r="H1197" i="9"/>
  <c r="F1197" i="9"/>
  <c r="B1197" i="9"/>
  <c r="J1196" i="9"/>
  <c r="B1196" i="9"/>
  <c r="I1196" i="9" s="1"/>
  <c r="I1195" i="9"/>
  <c r="H1195" i="9"/>
  <c r="E1195" i="9"/>
  <c r="B1195" i="9"/>
  <c r="G1194" i="9"/>
  <c r="F1194" i="9"/>
  <c r="E1194" i="9"/>
  <c r="B1194" i="9"/>
  <c r="J1193" i="9"/>
  <c r="E1193" i="9"/>
  <c r="B1193" i="9"/>
  <c r="K1192" i="9"/>
  <c r="L1192" i="9" s="1"/>
  <c r="J1192" i="9"/>
  <c r="H1192" i="9"/>
  <c r="F1192" i="9"/>
  <c r="E1192" i="9"/>
  <c r="B1192" i="9"/>
  <c r="L1191" i="9"/>
  <c r="K1191" i="9"/>
  <c r="J1191" i="9"/>
  <c r="I1191" i="9"/>
  <c r="H1191" i="9"/>
  <c r="F1191" i="9"/>
  <c r="B1191" i="9"/>
  <c r="J1190" i="9"/>
  <c r="K1190" i="9" s="1"/>
  <c r="H1190" i="9"/>
  <c r="G1190" i="9"/>
  <c r="F1190" i="9"/>
  <c r="B1190" i="9"/>
  <c r="I1190" i="9" s="1"/>
  <c r="F1189" i="9"/>
  <c r="E1189" i="9"/>
  <c r="B1189" i="9"/>
  <c r="F1188" i="9"/>
  <c r="B1188" i="9"/>
  <c r="G1188" i="9" s="1"/>
  <c r="B1187" i="9"/>
  <c r="K1186" i="9"/>
  <c r="L1186" i="9" s="1"/>
  <c r="J1186" i="9"/>
  <c r="H1186" i="9"/>
  <c r="F1186" i="9"/>
  <c r="E1186" i="9"/>
  <c r="B1186" i="9"/>
  <c r="J1185" i="9"/>
  <c r="K1185" i="9" s="1"/>
  <c r="L1185" i="9" s="1"/>
  <c r="I1185" i="9"/>
  <c r="H1185" i="9"/>
  <c r="F1185" i="9"/>
  <c r="B1185" i="9"/>
  <c r="K1184" i="9"/>
  <c r="J1184" i="9"/>
  <c r="I1184" i="9"/>
  <c r="F1184" i="9"/>
  <c r="B1184" i="9"/>
  <c r="I1183" i="9"/>
  <c r="G1183" i="9"/>
  <c r="B1183" i="9"/>
  <c r="G1182" i="9"/>
  <c r="B1182" i="9"/>
  <c r="J1181" i="9"/>
  <c r="B1181" i="9"/>
  <c r="E1181" i="9" s="1"/>
  <c r="J1180" i="9"/>
  <c r="K1180" i="9" s="1"/>
  <c r="L1180" i="9" s="1"/>
  <c r="H1180" i="9"/>
  <c r="F1180" i="9"/>
  <c r="E1180" i="9"/>
  <c r="B1180" i="9"/>
  <c r="J1179" i="9"/>
  <c r="K1179" i="9" s="1"/>
  <c r="L1179" i="9" s="1"/>
  <c r="I1179" i="9"/>
  <c r="H1179" i="9"/>
  <c r="F1179" i="9"/>
  <c r="B1179" i="9"/>
  <c r="F1178" i="9"/>
  <c r="B1178" i="9"/>
  <c r="I1177" i="9"/>
  <c r="G1177" i="9"/>
  <c r="F1177" i="9"/>
  <c r="E1177" i="9"/>
  <c r="B1177" i="9"/>
  <c r="H1177" i="9" s="1"/>
  <c r="E1176" i="9"/>
  <c r="B1176" i="9"/>
  <c r="E1175" i="9"/>
  <c r="B1175" i="9"/>
  <c r="J1175" i="9" s="1"/>
  <c r="J1174" i="9"/>
  <c r="K1174" i="9" s="1"/>
  <c r="L1174" i="9" s="1"/>
  <c r="H1174" i="9"/>
  <c r="F1174" i="9"/>
  <c r="E1174" i="9"/>
  <c r="B1174" i="9"/>
  <c r="K1173" i="9"/>
  <c r="L1173" i="9" s="1"/>
  <c r="J1173" i="9"/>
  <c r="I1173" i="9"/>
  <c r="H1173" i="9"/>
  <c r="F1173" i="9"/>
  <c r="B1173" i="9"/>
  <c r="B1172" i="9"/>
  <c r="I1171" i="9"/>
  <c r="H1171" i="9"/>
  <c r="E1171" i="9"/>
  <c r="B1171" i="9"/>
  <c r="G1170" i="9"/>
  <c r="F1170" i="9"/>
  <c r="E1170" i="9"/>
  <c r="B1170" i="9"/>
  <c r="J1169" i="9"/>
  <c r="E1169" i="9"/>
  <c r="B1169" i="9"/>
  <c r="K1168" i="9"/>
  <c r="L1168" i="9" s="1"/>
  <c r="J1168" i="9"/>
  <c r="H1168" i="9"/>
  <c r="F1168" i="9"/>
  <c r="E1168" i="9"/>
  <c r="B1168" i="9"/>
  <c r="B1167" i="9"/>
  <c r="K1166" i="9"/>
  <c r="J1166" i="9"/>
  <c r="H1166" i="9"/>
  <c r="G1166" i="9"/>
  <c r="F1166" i="9"/>
  <c r="B1166" i="9"/>
  <c r="I1166" i="9" s="1"/>
  <c r="F1165" i="9"/>
  <c r="B1165" i="9"/>
  <c r="J1164" i="9"/>
  <c r="G1164" i="9"/>
  <c r="F1164" i="9"/>
  <c r="E1164" i="9"/>
  <c r="B1164" i="9"/>
  <c r="J1163" i="9"/>
  <c r="H1163" i="9"/>
  <c r="E1163" i="9"/>
  <c r="B1163" i="9"/>
  <c r="L1162" i="9"/>
  <c r="J1162" i="9"/>
  <c r="K1162" i="9" s="1"/>
  <c r="H1162" i="9"/>
  <c r="F1162" i="9"/>
  <c r="E1162" i="9"/>
  <c r="B1162" i="9"/>
  <c r="L1161" i="9"/>
  <c r="K1161" i="9"/>
  <c r="J1161" i="9"/>
  <c r="H1161" i="9"/>
  <c r="B1161" i="9"/>
  <c r="G1160" i="9"/>
  <c r="B1160" i="9"/>
  <c r="I1159" i="9"/>
  <c r="H1159" i="9"/>
  <c r="G1159" i="9"/>
  <c r="F1159" i="9"/>
  <c r="E1159" i="9"/>
  <c r="B1159" i="9"/>
  <c r="G1158" i="9"/>
  <c r="E1158" i="9"/>
  <c r="B1158" i="9"/>
  <c r="J1157" i="9"/>
  <c r="H1157" i="9"/>
  <c r="E1157" i="9"/>
  <c r="B1157" i="9"/>
  <c r="J1156" i="9"/>
  <c r="K1156" i="9" s="1"/>
  <c r="L1156" i="9" s="1"/>
  <c r="H1156" i="9"/>
  <c r="F1156" i="9"/>
  <c r="E1156" i="9"/>
  <c r="B1156" i="9"/>
  <c r="F1155" i="9"/>
  <c r="B1155" i="9"/>
  <c r="J1154" i="9"/>
  <c r="K1154" i="9" s="1"/>
  <c r="H1154" i="9"/>
  <c r="G1154" i="9"/>
  <c r="F1154" i="9"/>
  <c r="B1154" i="9"/>
  <c r="I1154" i="9" s="1"/>
  <c r="G1153" i="9"/>
  <c r="E1153" i="9"/>
  <c r="B1153" i="9"/>
  <c r="J1152" i="9"/>
  <c r="G1152" i="9"/>
  <c r="F1152" i="9"/>
  <c r="E1152" i="9"/>
  <c r="B1152" i="9"/>
  <c r="J1151" i="9"/>
  <c r="H1151" i="9"/>
  <c r="B1151" i="9"/>
  <c r="J1150" i="9"/>
  <c r="K1150" i="9" s="1"/>
  <c r="L1150" i="9" s="1"/>
  <c r="H1150" i="9"/>
  <c r="F1150" i="9"/>
  <c r="E1150" i="9"/>
  <c r="B1150" i="9"/>
  <c r="J1149" i="9"/>
  <c r="K1149" i="9" s="1"/>
  <c r="L1149" i="9" s="1"/>
  <c r="B1149" i="9"/>
  <c r="F1148" i="9"/>
  <c r="B1148" i="9"/>
  <c r="I1147" i="9"/>
  <c r="H1147" i="9"/>
  <c r="G1147" i="9"/>
  <c r="F1147" i="9"/>
  <c r="E1147" i="9"/>
  <c r="B1147" i="9"/>
  <c r="F1146" i="9"/>
  <c r="B1146" i="9"/>
  <c r="G1146" i="9" s="1"/>
  <c r="J1145" i="9"/>
  <c r="H1145" i="9"/>
  <c r="E1145" i="9"/>
  <c r="B1145" i="9"/>
  <c r="J1144" i="9"/>
  <c r="K1144" i="9" s="1"/>
  <c r="L1144" i="9" s="1"/>
  <c r="H1144" i="9"/>
  <c r="F1144" i="9"/>
  <c r="E1144" i="9"/>
  <c r="B1144" i="9"/>
  <c r="B1143" i="9"/>
  <c r="J1142" i="9"/>
  <c r="K1142" i="9" s="1"/>
  <c r="H1142" i="9"/>
  <c r="G1142" i="9"/>
  <c r="F1142" i="9"/>
  <c r="B1142" i="9"/>
  <c r="I1142" i="9" s="1"/>
  <c r="F1141" i="9"/>
  <c r="B1141" i="9"/>
  <c r="G1141" i="9" s="1"/>
  <c r="J1140" i="9"/>
  <c r="G1140" i="9"/>
  <c r="F1140" i="9"/>
  <c r="E1140" i="9"/>
  <c r="B1140" i="9"/>
  <c r="J1139" i="9"/>
  <c r="H1139" i="9"/>
  <c r="E1139" i="9"/>
  <c r="B1139" i="9"/>
  <c r="L1138" i="9"/>
  <c r="J1138" i="9"/>
  <c r="K1138" i="9" s="1"/>
  <c r="H1138" i="9"/>
  <c r="F1138" i="9"/>
  <c r="E1138" i="9"/>
  <c r="B1138" i="9"/>
  <c r="J1137" i="9"/>
  <c r="K1137" i="9" s="1"/>
  <c r="L1137" i="9" s="1"/>
  <c r="H1137" i="9"/>
  <c r="B1137" i="9"/>
  <c r="G1136" i="9"/>
  <c r="B1136" i="9"/>
  <c r="L1135" i="9"/>
  <c r="I1135" i="9"/>
  <c r="H1135" i="9"/>
  <c r="G1135" i="9"/>
  <c r="F1135" i="9"/>
  <c r="E1135" i="9"/>
  <c r="B1135" i="9"/>
  <c r="G1134" i="9"/>
  <c r="F1134" i="9"/>
  <c r="E1134" i="9"/>
  <c r="B1134" i="9"/>
  <c r="J1133" i="9"/>
  <c r="H1133" i="9"/>
  <c r="E1133" i="9"/>
  <c r="B1133" i="9"/>
  <c r="M1132" i="9"/>
  <c r="L1132" i="9"/>
  <c r="K1132" i="9"/>
  <c r="J1132" i="9"/>
  <c r="H1132" i="9"/>
  <c r="F1132" i="9"/>
  <c r="E1132" i="9"/>
  <c r="B1132" i="9"/>
  <c r="F1131" i="9"/>
  <c r="B1131" i="9"/>
  <c r="K1130" i="9"/>
  <c r="J1130" i="9"/>
  <c r="H1130" i="9"/>
  <c r="G1130" i="9"/>
  <c r="F1130" i="9"/>
  <c r="B1130" i="9"/>
  <c r="I1130" i="9" s="1"/>
  <c r="G1129" i="9"/>
  <c r="E1129" i="9"/>
  <c r="B1129" i="9"/>
  <c r="J1128" i="9"/>
  <c r="G1128" i="9"/>
  <c r="F1128" i="9"/>
  <c r="E1128" i="9"/>
  <c r="B1128" i="9"/>
  <c r="J1127" i="9"/>
  <c r="H1127" i="9"/>
  <c r="B1127" i="9"/>
  <c r="J1126" i="9"/>
  <c r="K1126" i="9" s="1"/>
  <c r="L1126" i="9" s="1"/>
  <c r="H1126" i="9"/>
  <c r="F1126" i="9"/>
  <c r="E1126" i="9"/>
  <c r="B1126" i="9"/>
  <c r="L1125" i="9"/>
  <c r="K1125" i="9"/>
  <c r="J1125" i="9"/>
  <c r="B1125" i="9"/>
  <c r="F1124" i="9"/>
  <c r="B1124" i="9"/>
  <c r="L1123" i="9"/>
  <c r="I1123" i="9"/>
  <c r="H1123" i="9"/>
  <c r="G1123" i="9"/>
  <c r="F1123" i="9"/>
  <c r="E1123" i="9"/>
  <c r="B1123" i="9"/>
  <c r="F1122" i="9"/>
  <c r="B1122" i="9"/>
  <c r="G1122" i="9" s="1"/>
  <c r="J1121" i="9"/>
  <c r="H1121" i="9"/>
  <c r="E1121" i="9"/>
  <c r="B1121" i="9"/>
  <c r="K1120" i="9"/>
  <c r="L1120" i="9" s="1"/>
  <c r="J1120" i="9"/>
  <c r="H1120" i="9"/>
  <c r="F1120" i="9"/>
  <c r="E1120" i="9"/>
  <c r="B1120" i="9"/>
  <c r="B1119" i="9"/>
  <c r="K1118" i="9"/>
  <c r="J1118" i="9"/>
  <c r="I1118" i="9"/>
  <c r="H1118" i="9"/>
  <c r="G1118" i="9"/>
  <c r="M1118" i="9" s="1"/>
  <c r="F1118" i="9"/>
  <c r="B1118" i="9"/>
  <c r="H1117" i="9"/>
  <c r="G1117" i="9"/>
  <c r="F1117" i="9"/>
  <c r="B1117" i="9"/>
  <c r="J1116" i="9"/>
  <c r="B1116" i="9"/>
  <c r="M1115" i="9"/>
  <c r="L1115" i="9"/>
  <c r="J1115" i="9"/>
  <c r="B1115" i="9"/>
  <c r="K1114" i="9"/>
  <c r="L1114" i="9" s="1"/>
  <c r="J1114" i="9"/>
  <c r="H1114" i="9"/>
  <c r="F1114" i="9"/>
  <c r="E1114" i="9"/>
  <c r="B1114" i="9"/>
  <c r="L1113" i="9"/>
  <c r="J1113" i="9"/>
  <c r="K1113" i="9" s="1"/>
  <c r="F1113" i="9"/>
  <c r="B1113" i="9"/>
  <c r="I1112" i="9"/>
  <c r="B1112" i="9"/>
  <c r="F1111" i="9"/>
  <c r="B1111" i="9"/>
  <c r="J1110" i="9"/>
  <c r="I1110" i="9"/>
  <c r="G1110" i="9"/>
  <c r="B1110" i="9"/>
  <c r="J1109" i="9"/>
  <c r="H1109" i="9"/>
  <c r="G1109" i="9"/>
  <c r="B1109" i="9"/>
  <c r="M1108" i="9"/>
  <c r="L1108" i="9"/>
  <c r="K1108" i="9"/>
  <c r="J1108" i="9"/>
  <c r="H1108" i="9"/>
  <c r="F1108" i="9"/>
  <c r="E1108" i="9"/>
  <c r="B1108" i="9"/>
  <c r="J1107" i="9"/>
  <c r="K1107" i="9" s="1"/>
  <c r="L1107" i="9" s="1"/>
  <c r="I1107" i="9"/>
  <c r="H1107" i="9"/>
  <c r="F1107" i="9"/>
  <c r="B1107" i="9"/>
  <c r="J1106" i="9"/>
  <c r="I1106" i="9"/>
  <c r="H1106" i="9"/>
  <c r="G1106" i="9"/>
  <c r="B1106" i="9"/>
  <c r="B1105" i="9"/>
  <c r="J1104" i="9"/>
  <c r="G1104" i="9"/>
  <c r="F1104" i="9"/>
  <c r="E1104" i="9"/>
  <c r="B1104" i="9"/>
  <c r="I1104" i="9" s="1"/>
  <c r="B1103" i="9"/>
  <c r="H1103" i="9" s="1"/>
  <c r="J1102" i="9"/>
  <c r="K1102" i="9" s="1"/>
  <c r="L1102" i="9" s="1"/>
  <c r="H1102" i="9"/>
  <c r="F1102" i="9"/>
  <c r="E1102" i="9"/>
  <c r="B1102" i="9"/>
  <c r="B1101" i="9"/>
  <c r="B1100" i="9"/>
  <c r="I1099" i="9"/>
  <c r="H1099" i="9"/>
  <c r="G1099" i="9"/>
  <c r="E1099" i="9"/>
  <c r="B1099" i="9"/>
  <c r="J1098" i="9"/>
  <c r="I1098" i="9"/>
  <c r="G1098" i="9"/>
  <c r="E1098" i="9"/>
  <c r="B1098" i="9"/>
  <c r="F1098" i="9" s="1"/>
  <c r="E1097" i="9"/>
  <c r="B1097" i="9"/>
  <c r="J1096" i="9"/>
  <c r="K1096" i="9" s="1"/>
  <c r="L1096" i="9" s="1"/>
  <c r="H1096" i="9"/>
  <c r="F1096" i="9"/>
  <c r="E1096" i="9"/>
  <c r="B1096" i="9"/>
  <c r="J1095" i="9"/>
  <c r="I1095" i="9"/>
  <c r="H1095" i="9"/>
  <c r="B1095" i="9"/>
  <c r="B1094" i="9"/>
  <c r="I1093" i="9"/>
  <c r="H1093" i="9"/>
  <c r="G1093" i="9"/>
  <c r="F1093" i="9"/>
  <c r="E1093" i="9"/>
  <c r="B1093" i="9"/>
  <c r="J1092" i="9"/>
  <c r="I1092" i="9"/>
  <c r="G1092" i="9"/>
  <c r="F1092" i="9"/>
  <c r="E1092" i="9"/>
  <c r="B1092" i="9"/>
  <c r="J1091" i="9"/>
  <c r="H1091" i="9"/>
  <c r="E1091" i="9"/>
  <c r="B1091" i="9"/>
  <c r="L1090" i="9"/>
  <c r="K1090" i="9"/>
  <c r="J1090" i="9"/>
  <c r="H1090" i="9"/>
  <c r="F1090" i="9"/>
  <c r="E1090" i="9"/>
  <c r="B1090" i="9"/>
  <c r="B1089" i="9"/>
  <c r="K1088" i="9"/>
  <c r="J1088" i="9"/>
  <c r="I1088" i="9"/>
  <c r="H1088" i="9"/>
  <c r="F1088" i="9"/>
  <c r="B1088" i="9"/>
  <c r="M1088" i="9" s="1"/>
  <c r="F1087" i="9"/>
  <c r="B1087" i="9"/>
  <c r="B1086" i="9"/>
  <c r="J1085" i="9"/>
  <c r="H1085" i="9"/>
  <c r="G1085" i="9"/>
  <c r="M1085" i="9" s="1"/>
  <c r="E1085" i="9"/>
  <c r="B1085" i="9"/>
  <c r="J1084" i="9"/>
  <c r="K1084" i="9" s="1"/>
  <c r="L1084" i="9" s="1"/>
  <c r="H1084" i="9"/>
  <c r="F1084" i="9"/>
  <c r="E1084" i="9"/>
  <c r="B1084" i="9"/>
  <c r="F1083" i="9"/>
  <c r="B1083" i="9"/>
  <c r="K1082" i="9"/>
  <c r="J1082" i="9"/>
  <c r="I1082" i="9"/>
  <c r="H1082" i="9"/>
  <c r="G1082" i="9"/>
  <c r="M1082" i="9" s="1"/>
  <c r="F1082" i="9"/>
  <c r="B1082" i="9"/>
  <c r="I1081" i="9"/>
  <c r="B1081" i="9"/>
  <c r="H1081" i="9" s="1"/>
  <c r="B1080" i="9"/>
  <c r="J1079" i="9"/>
  <c r="G1079" i="9"/>
  <c r="B1079" i="9"/>
  <c r="K1078" i="9"/>
  <c r="L1078" i="9" s="1"/>
  <c r="J1078" i="9"/>
  <c r="H1078" i="9"/>
  <c r="F1078" i="9"/>
  <c r="E1078" i="9"/>
  <c r="B1078" i="9"/>
  <c r="L1077" i="9"/>
  <c r="J1077" i="9"/>
  <c r="K1077" i="9" s="1"/>
  <c r="I1077" i="9"/>
  <c r="F1077" i="9"/>
  <c r="B1077" i="9"/>
  <c r="B1076" i="9"/>
  <c r="J1076" i="9" s="1"/>
  <c r="K1076" i="9" s="1"/>
  <c r="B1075" i="9"/>
  <c r="J1074" i="9"/>
  <c r="I1074" i="9"/>
  <c r="G1074" i="9"/>
  <c r="B1074" i="9"/>
  <c r="J1073" i="9"/>
  <c r="G1073" i="9"/>
  <c r="B1073" i="9"/>
  <c r="L1072" i="9"/>
  <c r="K1072" i="9"/>
  <c r="J1072" i="9"/>
  <c r="H1072" i="9"/>
  <c r="F1072" i="9"/>
  <c r="E1072" i="9"/>
  <c r="B1072" i="9"/>
  <c r="L1071" i="9"/>
  <c r="J1071" i="9"/>
  <c r="K1071" i="9" s="1"/>
  <c r="I1071" i="9"/>
  <c r="H1071" i="9"/>
  <c r="F1071" i="9"/>
  <c r="B1071" i="9"/>
  <c r="B1070" i="9"/>
  <c r="H1070" i="9" s="1"/>
  <c r="E1069" i="9"/>
  <c r="B1069" i="9"/>
  <c r="J1068" i="9"/>
  <c r="G1068" i="9"/>
  <c r="F1068" i="9"/>
  <c r="E1068" i="9"/>
  <c r="B1068" i="9"/>
  <c r="I1068" i="9" s="1"/>
  <c r="H1067" i="9"/>
  <c r="G1067" i="9"/>
  <c r="E1067" i="9"/>
  <c r="B1067" i="9"/>
  <c r="L1066" i="9"/>
  <c r="J1066" i="9"/>
  <c r="K1066" i="9" s="1"/>
  <c r="H1066" i="9"/>
  <c r="F1066" i="9"/>
  <c r="E1066" i="9"/>
  <c r="B1066" i="9"/>
  <c r="J1065" i="9"/>
  <c r="K1065" i="9" s="1"/>
  <c r="L1065" i="9" s="1"/>
  <c r="H1065" i="9"/>
  <c r="B1065" i="9"/>
  <c r="H1064" i="9"/>
  <c r="F1064" i="9"/>
  <c r="B1064" i="9"/>
  <c r="I1063" i="9"/>
  <c r="H1063" i="9"/>
  <c r="G1063" i="9"/>
  <c r="E1063" i="9"/>
  <c r="B1063" i="9"/>
  <c r="J1062" i="9"/>
  <c r="I1062" i="9"/>
  <c r="G1062" i="9"/>
  <c r="E1062" i="9"/>
  <c r="B1062" i="9"/>
  <c r="F1062" i="9" s="1"/>
  <c r="B1061" i="9"/>
  <c r="L1060" i="9"/>
  <c r="J1060" i="9"/>
  <c r="K1060" i="9" s="1"/>
  <c r="H1060" i="9"/>
  <c r="F1060" i="9"/>
  <c r="E1060" i="9"/>
  <c r="B1060" i="9"/>
  <c r="B1059" i="9"/>
  <c r="B1058" i="9"/>
  <c r="F1058" i="9" s="1"/>
  <c r="I1057" i="9"/>
  <c r="H1057" i="9"/>
  <c r="G1057" i="9"/>
  <c r="F1057" i="9"/>
  <c r="E1057" i="9"/>
  <c r="B1057" i="9"/>
  <c r="J1056" i="9"/>
  <c r="I1056" i="9"/>
  <c r="G1056" i="9"/>
  <c r="F1056" i="9"/>
  <c r="E1056" i="9"/>
  <c r="B1056" i="9"/>
  <c r="J1055" i="9"/>
  <c r="H1055" i="9"/>
  <c r="E1055" i="9"/>
  <c r="B1055" i="9"/>
  <c r="J1054" i="9"/>
  <c r="K1054" i="9" s="1"/>
  <c r="L1054" i="9" s="1"/>
  <c r="H1054" i="9"/>
  <c r="F1054" i="9"/>
  <c r="E1054" i="9"/>
  <c r="B1054" i="9"/>
  <c r="H1053" i="9"/>
  <c r="B1053" i="9"/>
  <c r="K1052" i="9"/>
  <c r="J1052" i="9"/>
  <c r="I1052" i="9"/>
  <c r="H1052" i="9"/>
  <c r="F1052" i="9"/>
  <c r="B1052" i="9"/>
  <c r="M1052" i="9" s="1"/>
  <c r="H1051" i="9"/>
  <c r="B1051" i="9"/>
  <c r="E1050" i="9"/>
  <c r="B1050" i="9"/>
  <c r="M1049" i="9"/>
  <c r="J1049" i="9"/>
  <c r="H1049" i="9"/>
  <c r="G1049" i="9"/>
  <c r="E1049" i="9"/>
  <c r="B1049" i="9"/>
  <c r="K1048" i="9"/>
  <c r="L1048" i="9" s="1"/>
  <c r="J1048" i="9"/>
  <c r="H1048" i="9"/>
  <c r="F1048" i="9"/>
  <c r="E1048" i="9"/>
  <c r="B1048" i="9"/>
  <c r="B1047" i="9"/>
  <c r="F1047" i="9" s="1"/>
  <c r="K1046" i="9"/>
  <c r="J1046" i="9"/>
  <c r="I1046" i="9"/>
  <c r="H1046" i="9"/>
  <c r="G1046" i="9"/>
  <c r="M1046" i="9" s="1"/>
  <c r="F1046" i="9"/>
  <c r="B1046" i="9"/>
  <c r="I1045" i="9"/>
  <c r="H1045" i="9"/>
  <c r="G1045" i="9"/>
  <c r="F1045" i="9"/>
  <c r="B1045" i="9"/>
  <c r="J1044" i="9"/>
  <c r="B1044" i="9"/>
  <c r="B1043" i="9"/>
  <c r="K1042" i="9"/>
  <c r="L1042" i="9" s="1"/>
  <c r="J1042" i="9"/>
  <c r="H1042" i="9"/>
  <c r="F1042" i="9"/>
  <c r="E1042" i="9"/>
  <c r="B1042" i="9"/>
  <c r="J1041" i="9"/>
  <c r="K1041" i="9" s="1"/>
  <c r="L1041" i="9" s="1"/>
  <c r="I1041" i="9"/>
  <c r="F1041" i="9"/>
  <c r="B1041" i="9"/>
  <c r="K1040" i="9"/>
  <c r="J1040" i="9"/>
  <c r="I1040" i="9"/>
  <c r="G1040" i="9"/>
  <c r="M1040" i="9" s="1"/>
  <c r="B1040" i="9"/>
  <c r="G1039" i="9"/>
  <c r="E1039" i="9"/>
  <c r="B1039" i="9"/>
  <c r="J1038" i="9"/>
  <c r="I1038" i="9"/>
  <c r="G1038" i="9"/>
  <c r="B1038" i="9"/>
  <c r="J1037" i="9"/>
  <c r="H1037" i="9"/>
  <c r="B1037" i="9"/>
  <c r="L1036" i="9"/>
  <c r="K1036" i="9"/>
  <c r="J1036" i="9"/>
  <c r="H1036" i="9"/>
  <c r="F1036" i="9"/>
  <c r="E1036" i="9"/>
  <c r="B1036" i="9"/>
  <c r="L1035" i="9"/>
  <c r="J1035" i="9"/>
  <c r="K1035" i="9" s="1"/>
  <c r="I1035" i="9"/>
  <c r="H1035" i="9"/>
  <c r="F1035" i="9"/>
  <c r="B1035" i="9"/>
  <c r="G1034" i="9"/>
  <c r="B1034" i="9"/>
  <c r="E1033" i="9"/>
  <c r="B1033" i="9"/>
  <c r="J1032" i="9"/>
  <c r="G1032" i="9"/>
  <c r="F1032" i="9"/>
  <c r="E1032" i="9"/>
  <c r="B1032" i="9"/>
  <c r="I1032" i="9" s="1"/>
  <c r="H1031" i="9"/>
  <c r="G1031" i="9"/>
  <c r="E1031" i="9"/>
  <c r="B1031" i="9"/>
  <c r="L1030" i="9"/>
  <c r="J1030" i="9"/>
  <c r="K1030" i="9" s="1"/>
  <c r="H1030" i="9"/>
  <c r="F1030" i="9"/>
  <c r="E1030" i="9"/>
  <c r="B1030" i="9"/>
  <c r="K1029" i="9"/>
  <c r="L1029" i="9" s="1"/>
  <c r="J1029" i="9"/>
  <c r="H1029" i="9"/>
  <c r="F1029" i="9"/>
  <c r="B1029" i="9"/>
  <c r="H1028" i="9"/>
  <c r="F1028" i="9"/>
  <c r="B1028" i="9"/>
  <c r="I1027" i="9"/>
  <c r="H1027" i="9"/>
  <c r="G1027" i="9"/>
  <c r="E1027" i="9"/>
  <c r="B1027" i="9"/>
  <c r="I1026" i="9"/>
  <c r="E1026" i="9"/>
  <c r="B1026" i="9"/>
  <c r="J1026" i="9" s="1"/>
  <c r="B1025" i="9"/>
  <c r="J1024" i="9"/>
  <c r="K1024" i="9" s="1"/>
  <c r="L1024" i="9" s="1"/>
  <c r="H1024" i="9"/>
  <c r="F1024" i="9"/>
  <c r="E1024" i="9"/>
  <c r="B1024" i="9"/>
  <c r="B1023" i="9"/>
  <c r="B1022" i="9"/>
  <c r="F1022" i="9" s="1"/>
  <c r="I1021" i="9"/>
  <c r="H1021" i="9"/>
  <c r="G1021" i="9"/>
  <c r="F1021" i="9"/>
  <c r="E1021" i="9"/>
  <c r="B1021" i="9"/>
  <c r="J1020" i="9"/>
  <c r="I1020" i="9"/>
  <c r="G1020" i="9"/>
  <c r="F1020" i="9"/>
  <c r="E1020" i="9"/>
  <c r="B1020" i="9"/>
  <c r="J1019" i="9"/>
  <c r="H1019" i="9"/>
  <c r="E1019" i="9"/>
  <c r="B1019" i="9"/>
  <c r="J1018" i="9"/>
  <c r="K1018" i="9" s="1"/>
  <c r="L1018" i="9" s="1"/>
  <c r="H1018" i="9"/>
  <c r="F1018" i="9"/>
  <c r="E1018" i="9"/>
  <c r="B1018" i="9"/>
  <c r="B1017" i="9"/>
  <c r="J1016" i="9"/>
  <c r="K1016" i="9" s="1"/>
  <c r="I1016" i="9"/>
  <c r="H1016" i="9"/>
  <c r="F1016" i="9"/>
  <c r="B1016" i="9"/>
  <c r="B1015" i="9"/>
  <c r="F1014" i="9"/>
  <c r="B1014" i="9"/>
  <c r="E1014" i="9" s="1"/>
  <c r="J1013" i="9"/>
  <c r="H1013" i="9"/>
  <c r="G1013" i="9"/>
  <c r="M1013" i="9" s="1"/>
  <c r="E1013" i="9"/>
  <c r="B1013" i="9"/>
  <c r="J1012" i="9"/>
  <c r="K1012" i="9" s="1"/>
  <c r="L1012" i="9" s="1"/>
  <c r="H1012" i="9"/>
  <c r="F1012" i="9"/>
  <c r="E1012" i="9"/>
  <c r="B1012" i="9"/>
  <c r="B1011" i="9"/>
  <c r="K1010" i="9"/>
  <c r="J1010" i="9"/>
  <c r="I1010" i="9"/>
  <c r="H1010" i="9"/>
  <c r="G1010" i="9"/>
  <c r="M1010" i="9" s="1"/>
  <c r="F1010" i="9"/>
  <c r="B1010" i="9"/>
  <c r="H1009" i="9"/>
  <c r="F1009" i="9"/>
  <c r="B1009" i="9"/>
  <c r="I1009" i="9" s="1"/>
  <c r="B1008" i="9"/>
  <c r="J1007" i="9"/>
  <c r="G1007" i="9"/>
  <c r="M1007" i="9" s="1"/>
  <c r="B1007" i="9"/>
  <c r="K1006" i="9"/>
  <c r="L1006" i="9" s="1"/>
  <c r="J1006" i="9"/>
  <c r="H1006" i="9"/>
  <c r="F1006" i="9"/>
  <c r="E1006" i="9"/>
  <c r="B1006" i="9"/>
  <c r="J1005" i="9"/>
  <c r="K1005" i="9" s="1"/>
  <c r="L1005" i="9" s="1"/>
  <c r="I1005" i="9"/>
  <c r="F1005" i="9"/>
  <c r="B1005" i="9"/>
  <c r="F1004" i="9"/>
  <c r="B1004" i="9"/>
  <c r="G1003" i="9"/>
  <c r="F1003" i="9"/>
  <c r="E1003" i="9"/>
  <c r="B1003" i="9"/>
  <c r="J1002" i="9"/>
  <c r="I1002" i="9"/>
  <c r="G1002" i="9"/>
  <c r="B1002" i="9"/>
  <c r="H1001" i="9"/>
  <c r="G1001" i="9"/>
  <c r="B1001" i="9"/>
  <c r="L1000" i="9"/>
  <c r="K1000" i="9"/>
  <c r="J1000" i="9"/>
  <c r="H1000" i="9"/>
  <c r="F1000" i="9"/>
  <c r="E1000" i="9"/>
  <c r="B1000" i="9"/>
  <c r="J999" i="9"/>
  <c r="K999" i="9" s="1"/>
  <c r="L999" i="9" s="1"/>
  <c r="I999" i="9"/>
  <c r="H999" i="9"/>
  <c r="F999" i="9"/>
  <c r="B999" i="9"/>
  <c r="J998" i="9"/>
  <c r="H998" i="9"/>
  <c r="B998" i="9"/>
  <c r="B997" i="9"/>
  <c r="E997" i="9" s="1"/>
  <c r="J996" i="9"/>
  <c r="G996" i="9"/>
  <c r="F996" i="9"/>
  <c r="E996" i="9"/>
  <c r="B996" i="9"/>
  <c r="I996" i="9" s="1"/>
  <c r="B995" i="9"/>
  <c r="K994" i="9"/>
  <c r="L994" i="9" s="1"/>
  <c r="J994" i="9"/>
  <c r="H994" i="9"/>
  <c r="F994" i="9"/>
  <c r="E994" i="9"/>
  <c r="B994" i="9"/>
  <c r="H993" i="9"/>
  <c r="F993" i="9"/>
  <c r="B993" i="9"/>
  <c r="H992" i="9"/>
  <c r="G992" i="9"/>
  <c r="B992" i="9"/>
  <c r="I991" i="9"/>
  <c r="H991" i="9"/>
  <c r="G991" i="9"/>
  <c r="E991" i="9"/>
  <c r="B991" i="9"/>
  <c r="L990" i="9"/>
  <c r="J990" i="9"/>
  <c r="I990" i="9"/>
  <c r="G990" i="9"/>
  <c r="B990" i="9"/>
  <c r="E989" i="9"/>
  <c r="B989" i="9"/>
  <c r="J988" i="9"/>
  <c r="K988" i="9" s="1"/>
  <c r="L988" i="9" s="1"/>
  <c r="H988" i="9"/>
  <c r="F988" i="9"/>
  <c r="E988" i="9"/>
  <c r="B988" i="9"/>
  <c r="J987" i="9"/>
  <c r="H987" i="9"/>
  <c r="B987" i="9"/>
  <c r="K987" i="9" s="1"/>
  <c r="M986" i="9"/>
  <c r="K986" i="9"/>
  <c r="L986" i="9" s="1"/>
  <c r="J986" i="9"/>
  <c r="I986" i="9"/>
  <c r="H986" i="9"/>
  <c r="G986" i="9"/>
  <c r="F986" i="9"/>
  <c r="C986" i="9"/>
  <c r="B986" i="9"/>
  <c r="D986" i="9" s="1"/>
  <c r="M985" i="9"/>
  <c r="J985" i="9"/>
  <c r="I985" i="9"/>
  <c r="H985" i="9"/>
  <c r="G985" i="9"/>
  <c r="E985" i="9"/>
  <c r="B985" i="9"/>
  <c r="L984" i="9"/>
  <c r="K984" i="9"/>
  <c r="J984" i="9"/>
  <c r="I984" i="9"/>
  <c r="H984" i="9"/>
  <c r="G984" i="9"/>
  <c r="M984" i="9" s="1"/>
  <c r="F984" i="9"/>
  <c r="E984" i="9"/>
  <c r="C984" i="9"/>
  <c r="B984" i="9"/>
  <c r="D984" i="9" s="1"/>
  <c r="J983" i="9"/>
  <c r="H983" i="9"/>
  <c r="G983" i="9"/>
  <c r="F983" i="9"/>
  <c r="C983" i="9"/>
  <c r="B983" i="9"/>
  <c r="C982" i="9"/>
  <c r="B982" i="9"/>
  <c r="I981" i="9"/>
  <c r="H981" i="9"/>
  <c r="F981" i="9"/>
  <c r="B981" i="9"/>
  <c r="J980" i="9"/>
  <c r="B980" i="9"/>
  <c r="H980" i="9" s="1"/>
  <c r="B979" i="9"/>
  <c r="K978" i="9"/>
  <c r="J978" i="9"/>
  <c r="H978" i="9"/>
  <c r="B978" i="9"/>
  <c r="B977" i="9"/>
  <c r="K976" i="9"/>
  <c r="J976" i="9"/>
  <c r="I976" i="9"/>
  <c r="G976" i="9"/>
  <c r="M976" i="9" s="1"/>
  <c r="E976" i="9"/>
  <c r="D976" i="9"/>
  <c r="B976" i="9"/>
  <c r="B975" i="9"/>
  <c r="M974" i="9"/>
  <c r="J974" i="9"/>
  <c r="I974" i="9"/>
  <c r="G974" i="9"/>
  <c r="B974" i="9"/>
  <c r="B973" i="9"/>
  <c r="K972" i="9"/>
  <c r="J972" i="9"/>
  <c r="I972" i="9"/>
  <c r="G972" i="9"/>
  <c r="M972" i="9" s="1"/>
  <c r="E972" i="9"/>
  <c r="D972" i="9"/>
  <c r="B972" i="9"/>
  <c r="D971" i="9"/>
  <c r="B971" i="9"/>
  <c r="M970" i="9"/>
  <c r="J970" i="9"/>
  <c r="I970" i="9"/>
  <c r="G970" i="9"/>
  <c r="B970" i="9"/>
  <c r="B969" i="9"/>
  <c r="K968" i="9"/>
  <c r="J968" i="9"/>
  <c r="I968" i="9"/>
  <c r="G968" i="9"/>
  <c r="M968" i="9" s="1"/>
  <c r="E968" i="9"/>
  <c r="D968" i="9"/>
  <c r="B968" i="9"/>
  <c r="D967" i="9"/>
  <c r="B967" i="9"/>
  <c r="M966" i="9"/>
  <c r="L966" i="9"/>
  <c r="J966" i="9"/>
  <c r="I966" i="9"/>
  <c r="G966" i="9"/>
  <c r="B966" i="9"/>
  <c r="K966" i="9" s="1"/>
  <c r="I965" i="9"/>
  <c r="E965" i="9"/>
  <c r="D965" i="9"/>
  <c r="B965" i="9"/>
  <c r="K964" i="9"/>
  <c r="J964" i="9"/>
  <c r="I964" i="9"/>
  <c r="G964" i="9"/>
  <c r="M964" i="9" s="1"/>
  <c r="E964" i="9"/>
  <c r="D964" i="9"/>
  <c r="B964" i="9"/>
  <c r="D963" i="9"/>
  <c r="B963" i="9"/>
  <c r="M962" i="9"/>
  <c r="J962" i="9"/>
  <c r="I962" i="9"/>
  <c r="G962" i="9"/>
  <c r="B962" i="9"/>
  <c r="B961" i="9"/>
  <c r="D961" i="9" s="1"/>
  <c r="K960" i="9"/>
  <c r="J960" i="9"/>
  <c r="I960" i="9"/>
  <c r="G960" i="9"/>
  <c r="M960" i="9" s="1"/>
  <c r="E960" i="9"/>
  <c r="D960" i="9"/>
  <c r="B960" i="9"/>
  <c r="D959" i="9"/>
  <c r="B959" i="9"/>
  <c r="L958" i="9"/>
  <c r="J958" i="9"/>
  <c r="I958" i="9"/>
  <c r="G958" i="9"/>
  <c r="M958" i="9" s="1"/>
  <c r="B958" i="9"/>
  <c r="K958" i="9" s="1"/>
  <c r="J957" i="9"/>
  <c r="K957" i="9" s="1"/>
  <c r="I957" i="9"/>
  <c r="E957" i="9"/>
  <c r="D957" i="9"/>
  <c r="B957" i="9"/>
  <c r="M956" i="9"/>
  <c r="K956" i="9"/>
  <c r="J956" i="9"/>
  <c r="I956" i="9"/>
  <c r="G956" i="9"/>
  <c r="E956" i="9"/>
  <c r="D956" i="9"/>
  <c r="B956" i="9"/>
  <c r="B955" i="9"/>
  <c r="M954" i="9"/>
  <c r="J954" i="9"/>
  <c r="I954" i="9"/>
  <c r="G954" i="9"/>
  <c r="B954" i="9"/>
  <c r="K954" i="9" s="1"/>
  <c r="L954" i="9" s="1"/>
  <c r="L953" i="9"/>
  <c r="K953" i="9"/>
  <c r="J953" i="9"/>
  <c r="I953" i="9"/>
  <c r="E953" i="9"/>
  <c r="D953" i="9"/>
  <c r="B953" i="9"/>
  <c r="K952" i="9"/>
  <c r="J952" i="9"/>
  <c r="I952" i="9"/>
  <c r="G952" i="9"/>
  <c r="M952" i="9" s="1"/>
  <c r="E952" i="9"/>
  <c r="D952" i="9"/>
  <c r="B952" i="9"/>
  <c r="D951" i="9"/>
  <c r="B951" i="9"/>
  <c r="J950" i="9"/>
  <c r="I950" i="9"/>
  <c r="G950" i="9"/>
  <c r="M950" i="9" s="1"/>
  <c r="E950" i="9"/>
  <c r="B950" i="9"/>
  <c r="K950" i="9" s="1"/>
  <c r="L950" i="9" s="1"/>
  <c r="I949" i="9"/>
  <c r="D949" i="9"/>
  <c r="B949" i="9"/>
  <c r="J949" i="9" s="1"/>
  <c r="K949" i="9" s="1"/>
  <c r="L949" i="9" s="1"/>
  <c r="K948" i="9"/>
  <c r="J948" i="9"/>
  <c r="I948" i="9"/>
  <c r="G948" i="9"/>
  <c r="M948" i="9" s="1"/>
  <c r="E948" i="9"/>
  <c r="D948" i="9"/>
  <c r="B948" i="9"/>
  <c r="L947" i="9"/>
  <c r="D947" i="9"/>
  <c r="B947" i="9"/>
  <c r="M947" i="9" s="1"/>
  <c r="J946" i="9"/>
  <c r="I946" i="9"/>
  <c r="G946" i="9"/>
  <c r="M946" i="9" s="1"/>
  <c r="E946" i="9"/>
  <c r="B946" i="9"/>
  <c r="K946" i="9" s="1"/>
  <c r="L946" i="9" s="1"/>
  <c r="K945" i="9"/>
  <c r="L945" i="9" s="1"/>
  <c r="J945" i="9"/>
  <c r="I945" i="9"/>
  <c r="E945" i="9"/>
  <c r="D945" i="9"/>
  <c r="B945" i="9"/>
  <c r="K944" i="9"/>
  <c r="J944" i="9"/>
  <c r="I944" i="9"/>
  <c r="G944" i="9"/>
  <c r="M944" i="9" s="1"/>
  <c r="E944" i="9"/>
  <c r="D944" i="9"/>
  <c r="B944" i="9"/>
  <c r="D943" i="9"/>
  <c r="B943" i="9"/>
  <c r="J942" i="9"/>
  <c r="I942" i="9"/>
  <c r="G942" i="9"/>
  <c r="M942" i="9" s="1"/>
  <c r="E942" i="9"/>
  <c r="B942" i="9"/>
  <c r="B941" i="9"/>
  <c r="K940" i="9"/>
  <c r="J940" i="9"/>
  <c r="I940" i="9"/>
  <c r="G940" i="9"/>
  <c r="M940" i="9" s="1"/>
  <c r="E940" i="9"/>
  <c r="D940" i="9"/>
  <c r="B940" i="9"/>
  <c r="B939" i="9"/>
  <c r="M938" i="9"/>
  <c r="J938" i="9"/>
  <c r="I938" i="9"/>
  <c r="G938" i="9"/>
  <c r="E938" i="9"/>
  <c r="B938" i="9"/>
  <c r="B937" i="9"/>
  <c r="I937" i="9" s="1"/>
  <c r="K936" i="9"/>
  <c r="J936" i="9"/>
  <c r="I936" i="9"/>
  <c r="G936" i="9"/>
  <c r="M936" i="9" s="1"/>
  <c r="E936" i="9"/>
  <c r="D936" i="9"/>
  <c r="B936" i="9"/>
  <c r="D935" i="9"/>
  <c r="B935" i="9"/>
  <c r="M934" i="9"/>
  <c r="J934" i="9"/>
  <c r="I934" i="9"/>
  <c r="G934" i="9"/>
  <c r="E934" i="9"/>
  <c r="B934" i="9"/>
  <c r="K933" i="9"/>
  <c r="J933" i="9"/>
  <c r="I933" i="9"/>
  <c r="E933" i="9"/>
  <c r="D933" i="9"/>
  <c r="B933" i="9"/>
  <c r="M932" i="9"/>
  <c r="K932" i="9"/>
  <c r="J932" i="9"/>
  <c r="I932" i="9"/>
  <c r="G932" i="9"/>
  <c r="E932" i="9"/>
  <c r="D932" i="9"/>
  <c r="B932" i="9"/>
  <c r="B931" i="9"/>
  <c r="M930" i="9"/>
  <c r="J930" i="9"/>
  <c r="I930" i="9"/>
  <c r="G930" i="9"/>
  <c r="E930" i="9"/>
  <c r="B930" i="9"/>
  <c r="K930" i="9" s="1"/>
  <c r="L930" i="9" s="1"/>
  <c r="L929" i="9"/>
  <c r="K929" i="9"/>
  <c r="J929" i="9"/>
  <c r="B929" i="9"/>
  <c r="I929" i="9" s="1"/>
  <c r="K928" i="9"/>
  <c r="J928" i="9"/>
  <c r="I928" i="9"/>
  <c r="G928" i="9"/>
  <c r="M928" i="9" s="1"/>
  <c r="E928" i="9"/>
  <c r="D928" i="9"/>
  <c r="B928" i="9"/>
  <c r="L927" i="9"/>
  <c r="J927" i="9"/>
  <c r="D927" i="9"/>
  <c r="B927" i="9"/>
  <c r="M927" i="9" s="1"/>
  <c r="J926" i="9"/>
  <c r="I926" i="9"/>
  <c r="G926" i="9"/>
  <c r="M926" i="9" s="1"/>
  <c r="E926" i="9"/>
  <c r="B926" i="9"/>
  <c r="B925" i="9"/>
  <c r="M924" i="9"/>
  <c r="K924" i="9"/>
  <c r="J924" i="9"/>
  <c r="I924" i="9"/>
  <c r="G924" i="9"/>
  <c r="E924" i="9"/>
  <c r="D924" i="9"/>
  <c r="B924" i="9"/>
  <c r="J923" i="9"/>
  <c r="D923" i="9"/>
  <c r="B923" i="9"/>
  <c r="M922" i="9"/>
  <c r="L922" i="9"/>
  <c r="J922" i="9"/>
  <c r="I922" i="9"/>
  <c r="G922" i="9"/>
  <c r="E922" i="9"/>
  <c r="B922" i="9"/>
  <c r="K922" i="9" s="1"/>
  <c r="E921" i="9"/>
  <c r="D921" i="9"/>
  <c r="B921" i="9"/>
  <c r="K920" i="9"/>
  <c r="J920" i="9"/>
  <c r="I920" i="9"/>
  <c r="G920" i="9"/>
  <c r="M920" i="9" s="1"/>
  <c r="E920" i="9"/>
  <c r="D920" i="9"/>
  <c r="B920" i="9"/>
  <c r="J919" i="9"/>
  <c r="K919" i="9" s="1"/>
  <c r="L919" i="9" s="1"/>
  <c r="B919" i="9"/>
  <c r="M918" i="9"/>
  <c r="J918" i="9"/>
  <c r="I918" i="9"/>
  <c r="G918" i="9"/>
  <c r="E918" i="9"/>
  <c r="B918" i="9"/>
  <c r="K918" i="9" s="1"/>
  <c r="L918" i="9" s="1"/>
  <c r="L917" i="9"/>
  <c r="K917" i="9"/>
  <c r="J917" i="9"/>
  <c r="B917" i="9"/>
  <c r="I917" i="9" s="1"/>
  <c r="K916" i="9"/>
  <c r="J916" i="9"/>
  <c r="I916" i="9"/>
  <c r="G916" i="9"/>
  <c r="M916" i="9" s="1"/>
  <c r="E916" i="9"/>
  <c r="D916" i="9"/>
  <c r="B916" i="9"/>
  <c r="J915" i="9"/>
  <c r="D915" i="9"/>
  <c r="B915" i="9"/>
  <c r="J914" i="9"/>
  <c r="I914" i="9"/>
  <c r="G914" i="9"/>
  <c r="M914" i="9" s="1"/>
  <c r="E914" i="9"/>
  <c r="B914" i="9"/>
  <c r="B913" i="9"/>
  <c r="M912" i="9"/>
  <c r="K912" i="9"/>
  <c r="J912" i="9"/>
  <c r="I912" i="9"/>
  <c r="G912" i="9"/>
  <c r="E912" i="9"/>
  <c r="D912" i="9"/>
  <c r="B912" i="9"/>
  <c r="B911" i="9"/>
  <c r="M910" i="9"/>
  <c r="L910" i="9"/>
  <c r="J910" i="9"/>
  <c r="I910" i="9"/>
  <c r="G910" i="9"/>
  <c r="E910" i="9"/>
  <c r="B910" i="9"/>
  <c r="K910" i="9" s="1"/>
  <c r="B909" i="9"/>
  <c r="K908" i="9"/>
  <c r="J908" i="9"/>
  <c r="I908" i="9"/>
  <c r="G908" i="9"/>
  <c r="M908" i="9" s="1"/>
  <c r="E908" i="9"/>
  <c r="D908" i="9"/>
  <c r="B908" i="9"/>
  <c r="L907" i="9"/>
  <c r="K907" i="9"/>
  <c r="J907" i="9"/>
  <c r="B907" i="9"/>
  <c r="M906" i="9"/>
  <c r="J906" i="9"/>
  <c r="I906" i="9"/>
  <c r="G906" i="9"/>
  <c r="E906" i="9"/>
  <c r="B906" i="9"/>
  <c r="K906" i="9" s="1"/>
  <c r="L906" i="9" s="1"/>
  <c r="J905" i="9"/>
  <c r="K905" i="9" s="1"/>
  <c r="L905" i="9" s="1"/>
  <c r="B905" i="9"/>
  <c r="I905" i="9" s="1"/>
  <c r="K904" i="9"/>
  <c r="J904" i="9"/>
  <c r="I904" i="9"/>
  <c r="G904" i="9"/>
  <c r="M904" i="9" s="1"/>
  <c r="E904" i="9"/>
  <c r="D904" i="9"/>
  <c r="B904" i="9"/>
  <c r="J903" i="9"/>
  <c r="D903" i="9"/>
  <c r="B903" i="9"/>
  <c r="J902" i="9"/>
  <c r="I902" i="9"/>
  <c r="G902" i="9"/>
  <c r="M902" i="9" s="1"/>
  <c r="E902" i="9"/>
  <c r="B902" i="9"/>
  <c r="B901" i="9"/>
  <c r="M900" i="9"/>
  <c r="K900" i="9"/>
  <c r="J900" i="9"/>
  <c r="I900" i="9"/>
  <c r="G900" i="9"/>
  <c r="E900" i="9"/>
  <c r="D900" i="9"/>
  <c r="B900" i="9"/>
  <c r="B899" i="9"/>
  <c r="M898" i="9"/>
  <c r="L898" i="9"/>
  <c r="J898" i="9"/>
  <c r="I898" i="9"/>
  <c r="G898" i="9"/>
  <c r="E898" i="9"/>
  <c r="B898" i="9"/>
  <c r="K898" i="9" s="1"/>
  <c r="E897" i="9"/>
  <c r="D897" i="9"/>
  <c r="B897" i="9"/>
  <c r="K896" i="9"/>
  <c r="J896" i="9"/>
  <c r="I896" i="9"/>
  <c r="G896" i="9"/>
  <c r="M896" i="9" s="1"/>
  <c r="E896" i="9"/>
  <c r="D896" i="9"/>
  <c r="B896" i="9"/>
  <c r="K895" i="9"/>
  <c r="L895" i="9" s="1"/>
  <c r="J895" i="9"/>
  <c r="B895" i="9"/>
  <c r="M894" i="9"/>
  <c r="J894" i="9"/>
  <c r="I894" i="9"/>
  <c r="G894" i="9"/>
  <c r="E894" i="9"/>
  <c r="B894" i="9"/>
  <c r="K894" i="9" s="1"/>
  <c r="L894" i="9" s="1"/>
  <c r="L893" i="9"/>
  <c r="K893" i="9"/>
  <c r="J893" i="9"/>
  <c r="B893" i="9"/>
  <c r="I893" i="9" s="1"/>
  <c r="K892" i="9"/>
  <c r="J892" i="9"/>
  <c r="I892" i="9"/>
  <c r="G892" i="9"/>
  <c r="M892" i="9" s="1"/>
  <c r="E892" i="9"/>
  <c r="D892" i="9"/>
  <c r="B892" i="9"/>
  <c r="L891" i="9"/>
  <c r="J891" i="9"/>
  <c r="D891" i="9"/>
  <c r="B891" i="9"/>
  <c r="M891" i="9" s="1"/>
  <c r="J890" i="9"/>
  <c r="I890" i="9"/>
  <c r="G890" i="9"/>
  <c r="M890" i="9" s="1"/>
  <c r="E890" i="9"/>
  <c r="B890" i="9"/>
  <c r="B889" i="9"/>
  <c r="M888" i="9"/>
  <c r="K888" i="9"/>
  <c r="J888" i="9"/>
  <c r="I888" i="9"/>
  <c r="G888" i="9"/>
  <c r="E888" i="9"/>
  <c r="D888" i="9"/>
  <c r="B888" i="9"/>
  <c r="J887" i="9"/>
  <c r="D887" i="9"/>
  <c r="B887" i="9"/>
  <c r="M886" i="9"/>
  <c r="L886" i="9"/>
  <c r="J886" i="9"/>
  <c r="I886" i="9"/>
  <c r="G886" i="9"/>
  <c r="E886" i="9"/>
  <c r="B886" i="9"/>
  <c r="K886" i="9" s="1"/>
  <c r="J885" i="9"/>
  <c r="I885" i="9"/>
  <c r="E885" i="9"/>
  <c r="D885" i="9"/>
  <c r="B885" i="9"/>
  <c r="K884" i="9"/>
  <c r="J884" i="9"/>
  <c r="I884" i="9"/>
  <c r="G884" i="9"/>
  <c r="M884" i="9" s="1"/>
  <c r="E884" i="9"/>
  <c r="D884" i="9"/>
  <c r="B884" i="9"/>
  <c r="L883" i="9"/>
  <c r="K883" i="9"/>
  <c r="J883" i="9"/>
  <c r="B883" i="9"/>
  <c r="M882" i="9"/>
  <c r="J882" i="9"/>
  <c r="I882" i="9"/>
  <c r="G882" i="9"/>
  <c r="E882" i="9"/>
  <c r="B882" i="9"/>
  <c r="K882" i="9" s="1"/>
  <c r="L882" i="9" s="1"/>
  <c r="J881" i="9"/>
  <c r="K881" i="9" s="1"/>
  <c r="L881" i="9" s="1"/>
  <c r="B881" i="9"/>
  <c r="I881" i="9" s="1"/>
  <c r="K880" i="9"/>
  <c r="J880" i="9"/>
  <c r="I880" i="9"/>
  <c r="G880" i="9"/>
  <c r="M880" i="9" s="1"/>
  <c r="E880" i="9"/>
  <c r="D880" i="9"/>
  <c r="B880" i="9"/>
  <c r="J879" i="9"/>
  <c r="D879" i="9"/>
  <c r="B879" i="9"/>
  <c r="J878" i="9"/>
  <c r="I878" i="9"/>
  <c r="G878" i="9"/>
  <c r="M878" i="9" s="1"/>
  <c r="E878" i="9"/>
  <c r="B878" i="9"/>
  <c r="B877" i="9"/>
  <c r="M876" i="9"/>
  <c r="K876" i="9"/>
  <c r="J876" i="9"/>
  <c r="I876" i="9"/>
  <c r="G876" i="9"/>
  <c r="E876" i="9"/>
  <c r="D876" i="9"/>
  <c r="B876" i="9"/>
  <c r="J875" i="9"/>
  <c r="D875" i="9"/>
  <c r="B875" i="9"/>
  <c r="M874" i="9"/>
  <c r="L874" i="9"/>
  <c r="J874" i="9"/>
  <c r="I874" i="9"/>
  <c r="G874" i="9"/>
  <c r="E874" i="9"/>
  <c r="B874" i="9"/>
  <c r="K874" i="9" s="1"/>
  <c r="J873" i="9"/>
  <c r="I873" i="9"/>
  <c r="E873" i="9"/>
  <c r="D873" i="9"/>
  <c r="B873" i="9"/>
  <c r="K872" i="9"/>
  <c r="J872" i="9"/>
  <c r="I872" i="9"/>
  <c r="G872" i="9"/>
  <c r="M872" i="9" s="1"/>
  <c r="E872" i="9"/>
  <c r="D872" i="9"/>
  <c r="B872" i="9"/>
  <c r="M871" i="9"/>
  <c r="J871" i="9"/>
  <c r="K871" i="9" s="1"/>
  <c r="L871" i="9" s="1"/>
  <c r="G871" i="9"/>
  <c r="D871" i="9"/>
  <c r="B871" i="9"/>
  <c r="B870" i="9"/>
  <c r="K869" i="9"/>
  <c r="L869" i="9" s="1"/>
  <c r="I869" i="9"/>
  <c r="D869" i="9"/>
  <c r="B869" i="9"/>
  <c r="J869" i="9" s="1"/>
  <c r="M868" i="9"/>
  <c r="K868" i="9"/>
  <c r="J868" i="9"/>
  <c r="I868" i="9"/>
  <c r="G868" i="9"/>
  <c r="E868" i="9"/>
  <c r="D868" i="9"/>
  <c r="B868" i="9"/>
  <c r="B867" i="9"/>
  <c r="M866" i="9"/>
  <c r="J866" i="9"/>
  <c r="I866" i="9"/>
  <c r="G866" i="9"/>
  <c r="E866" i="9"/>
  <c r="B866" i="9"/>
  <c r="B865" i="9"/>
  <c r="M864" i="9"/>
  <c r="K864" i="9"/>
  <c r="J864" i="9"/>
  <c r="I864" i="9"/>
  <c r="G864" i="9"/>
  <c r="E864" i="9"/>
  <c r="D864" i="9"/>
  <c r="B864" i="9"/>
  <c r="L863" i="9"/>
  <c r="K863" i="9"/>
  <c r="J863" i="9"/>
  <c r="G863" i="9"/>
  <c r="D863" i="9"/>
  <c r="B863" i="9"/>
  <c r="B862" i="9"/>
  <c r="J861" i="9"/>
  <c r="K861" i="9" s="1"/>
  <c r="L861" i="9" s="1"/>
  <c r="I861" i="9"/>
  <c r="E861" i="9"/>
  <c r="D861" i="9"/>
  <c r="B861" i="9"/>
  <c r="K860" i="9"/>
  <c r="J860" i="9"/>
  <c r="I860" i="9"/>
  <c r="G860" i="9"/>
  <c r="M860" i="9" s="1"/>
  <c r="E860" i="9"/>
  <c r="D860" i="9"/>
  <c r="B860" i="9"/>
  <c r="M859" i="9"/>
  <c r="G859" i="9"/>
  <c r="D859" i="9"/>
  <c r="B859" i="9"/>
  <c r="J858" i="9"/>
  <c r="I858" i="9"/>
  <c r="G858" i="9"/>
  <c r="E858" i="9"/>
  <c r="B858" i="9"/>
  <c r="B857" i="9"/>
  <c r="M856" i="9"/>
  <c r="K856" i="9"/>
  <c r="J856" i="9"/>
  <c r="I856" i="9"/>
  <c r="G856" i="9"/>
  <c r="E856" i="9"/>
  <c r="D856" i="9"/>
  <c r="B856" i="9"/>
  <c r="J855" i="9"/>
  <c r="G855" i="9"/>
  <c r="D855" i="9"/>
  <c r="B855" i="9"/>
  <c r="M854" i="9"/>
  <c r="J854" i="9"/>
  <c r="G854" i="9"/>
  <c r="E854" i="9"/>
  <c r="B854" i="9"/>
  <c r="K853" i="9"/>
  <c r="J853" i="9"/>
  <c r="I853" i="9"/>
  <c r="E853" i="9"/>
  <c r="D853" i="9"/>
  <c r="B853" i="9"/>
  <c r="M852" i="9"/>
  <c r="K852" i="9"/>
  <c r="J852" i="9"/>
  <c r="I852" i="9"/>
  <c r="G852" i="9"/>
  <c r="E852" i="9"/>
  <c r="D852" i="9"/>
  <c r="B852" i="9"/>
  <c r="B851" i="9"/>
  <c r="J851" i="9" s="1"/>
  <c r="K851" i="9" s="1"/>
  <c r="L851" i="9" s="1"/>
  <c r="I850" i="9"/>
  <c r="G850" i="9"/>
  <c r="E850" i="9"/>
  <c r="B850" i="9"/>
  <c r="J849" i="9"/>
  <c r="E849" i="9"/>
  <c r="D849" i="9"/>
  <c r="B849" i="9"/>
  <c r="K849" i="9" s="1"/>
  <c r="L849" i="9" s="1"/>
  <c r="K848" i="9"/>
  <c r="J848" i="9"/>
  <c r="I848" i="9"/>
  <c r="G848" i="9"/>
  <c r="M848" i="9" s="1"/>
  <c r="E848" i="9"/>
  <c r="D848" i="9"/>
  <c r="B848" i="9"/>
  <c r="B847" i="9"/>
  <c r="J846" i="9"/>
  <c r="B846" i="9"/>
  <c r="I846" i="9" s="1"/>
  <c r="I845" i="9"/>
  <c r="E845" i="9"/>
  <c r="D845" i="9"/>
  <c r="B845" i="9"/>
  <c r="M844" i="9"/>
  <c r="K844" i="9"/>
  <c r="J844" i="9"/>
  <c r="I844" i="9"/>
  <c r="G844" i="9"/>
  <c r="E844" i="9"/>
  <c r="D844" i="9"/>
  <c r="B844" i="9"/>
  <c r="M843" i="9"/>
  <c r="L843" i="9"/>
  <c r="K843" i="9"/>
  <c r="J843" i="9"/>
  <c r="G843" i="9"/>
  <c r="B843" i="9"/>
  <c r="B842" i="9"/>
  <c r="J841" i="9"/>
  <c r="K841" i="9" s="1"/>
  <c r="L841" i="9" s="1"/>
  <c r="B841" i="9"/>
  <c r="I841" i="9" s="1"/>
  <c r="K840" i="9"/>
  <c r="J840" i="9"/>
  <c r="I840" i="9"/>
  <c r="G840" i="9"/>
  <c r="M840" i="9" s="1"/>
  <c r="E840" i="9"/>
  <c r="D840" i="9"/>
  <c r="B840" i="9"/>
  <c r="J839" i="9"/>
  <c r="K839" i="9" s="1"/>
  <c r="L839" i="9" s="1"/>
  <c r="G839" i="9"/>
  <c r="M839" i="9" s="1"/>
  <c r="D839" i="9"/>
  <c r="B839" i="9"/>
  <c r="M838" i="9"/>
  <c r="J838" i="9"/>
  <c r="I838" i="9"/>
  <c r="G838" i="9"/>
  <c r="B838" i="9"/>
  <c r="B837" i="9"/>
  <c r="M836" i="9"/>
  <c r="K836" i="9"/>
  <c r="J836" i="9"/>
  <c r="I836" i="9"/>
  <c r="G836" i="9"/>
  <c r="E836" i="9"/>
  <c r="D836" i="9"/>
  <c r="B836" i="9"/>
  <c r="B835" i="9"/>
  <c r="J834" i="9"/>
  <c r="I834" i="9"/>
  <c r="G834" i="9"/>
  <c r="M834" i="9" s="1"/>
  <c r="E834" i="9"/>
  <c r="B834" i="9"/>
  <c r="J833" i="9"/>
  <c r="K833" i="9" s="1"/>
  <c r="L833" i="9" s="1"/>
  <c r="I833" i="9"/>
  <c r="E833" i="9"/>
  <c r="B833" i="9"/>
  <c r="M832" i="9"/>
  <c r="K832" i="9"/>
  <c r="J832" i="9"/>
  <c r="I832" i="9"/>
  <c r="G832" i="9"/>
  <c r="E832" i="9"/>
  <c r="D832" i="9"/>
  <c r="B832" i="9"/>
  <c r="J831" i="9"/>
  <c r="D831" i="9"/>
  <c r="B831" i="9"/>
  <c r="K831" i="9" s="1"/>
  <c r="L831" i="9" s="1"/>
  <c r="E830" i="9"/>
  <c r="B830" i="9"/>
  <c r="K829" i="9"/>
  <c r="L829" i="9" s="1"/>
  <c r="J829" i="9"/>
  <c r="I829" i="9"/>
  <c r="E829" i="9"/>
  <c r="D829" i="9"/>
  <c r="B829" i="9"/>
  <c r="K828" i="9"/>
  <c r="J828" i="9"/>
  <c r="I828" i="9"/>
  <c r="G828" i="9"/>
  <c r="M828" i="9" s="1"/>
  <c r="E828" i="9"/>
  <c r="D828" i="9"/>
  <c r="B828" i="9"/>
  <c r="G827" i="9"/>
  <c r="D827" i="9"/>
  <c r="B827" i="9"/>
  <c r="I826" i="9"/>
  <c r="E826" i="9"/>
  <c r="B826" i="9"/>
  <c r="J826" i="9" s="1"/>
  <c r="J825" i="9"/>
  <c r="I825" i="9"/>
  <c r="E825" i="9"/>
  <c r="B825" i="9"/>
  <c r="K824" i="9"/>
  <c r="J824" i="9"/>
  <c r="I824" i="9"/>
  <c r="G824" i="9"/>
  <c r="M824" i="9" s="1"/>
  <c r="E824" i="9"/>
  <c r="D824" i="9"/>
  <c r="B824" i="9"/>
  <c r="M823" i="9"/>
  <c r="K823" i="9"/>
  <c r="L823" i="9" s="1"/>
  <c r="J823" i="9"/>
  <c r="G823" i="9"/>
  <c r="D823" i="9"/>
  <c r="B823" i="9"/>
  <c r="G822" i="9"/>
  <c r="E822" i="9"/>
  <c r="B822" i="9"/>
  <c r="I821" i="9"/>
  <c r="D821" i="9"/>
  <c r="B821" i="9"/>
  <c r="J821" i="9" s="1"/>
  <c r="K821" i="9" s="1"/>
  <c r="L821" i="9" s="1"/>
  <c r="K820" i="9"/>
  <c r="J820" i="9"/>
  <c r="I820" i="9"/>
  <c r="G820" i="9"/>
  <c r="M820" i="9" s="1"/>
  <c r="E820" i="9"/>
  <c r="D820" i="9"/>
  <c r="B820" i="9"/>
  <c r="B819" i="9"/>
  <c r="M818" i="9"/>
  <c r="J818" i="9"/>
  <c r="I818" i="9"/>
  <c r="G818" i="9"/>
  <c r="E818" i="9"/>
  <c r="B818" i="9"/>
  <c r="B817" i="9"/>
  <c r="M816" i="9"/>
  <c r="K816" i="9"/>
  <c r="J816" i="9"/>
  <c r="I816" i="9"/>
  <c r="G816" i="9"/>
  <c r="E816" i="9"/>
  <c r="D816" i="9"/>
  <c r="B816" i="9"/>
  <c r="J815" i="9"/>
  <c r="K815" i="9" s="1"/>
  <c r="L815" i="9" s="1"/>
  <c r="G815" i="9"/>
  <c r="E815" i="9"/>
  <c r="B815" i="9"/>
  <c r="B814" i="9"/>
  <c r="L813" i="9"/>
  <c r="K813" i="9"/>
  <c r="I813" i="9"/>
  <c r="D813" i="9"/>
  <c r="B813" i="9"/>
  <c r="J813" i="9" s="1"/>
  <c r="J812" i="9"/>
  <c r="K812" i="9" s="1"/>
  <c r="I812" i="9"/>
  <c r="G812" i="9"/>
  <c r="M812" i="9" s="1"/>
  <c r="E812" i="9"/>
  <c r="D812" i="9"/>
  <c r="B812" i="9"/>
  <c r="D811" i="9"/>
  <c r="B811" i="9"/>
  <c r="J810" i="9"/>
  <c r="B810" i="9"/>
  <c r="I810" i="9" s="1"/>
  <c r="B809" i="9"/>
  <c r="K808" i="9"/>
  <c r="J808" i="9"/>
  <c r="I808" i="9"/>
  <c r="G808" i="9"/>
  <c r="M808" i="9" s="1"/>
  <c r="E808" i="9"/>
  <c r="D808" i="9"/>
  <c r="B808" i="9"/>
  <c r="L807" i="9"/>
  <c r="K807" i="9"/>
  <c r="J807" i="9"/>
  <c r="B807" i="9"/>
  <c r="G807" i="9" s="1"/>
  <c r="M807" i="9" s="1"/>
  <c r="I806" i="9"/>
  <c r="G806" i="9"/>
  <c r="E806" i="9"/>
  <c r="B806" i="9"/>
  <c r="K805" i="9"/>
  <c r="L805" i="9" s="1"/>
  <c r="J805" i="9"/>
  <c r="I805" i="9"/>
  <c r="E805" i="9"/>
  <c r="D805" i="9"/>
  <c r="B805" i="9"/>
  <c r="M804" i="9"/>
  <c r="J804" i="9"/>
  <c r="K804" i="9" s="1"/>
  <c r="I804" i="9"/>
  <c r="G804" i="9"/>
  <c r="E804" i="9"/>
  <c r="D804" i="9"/>
  <c r="B804" i="9"/>
  <c r="G803" i="9"/>
  <c r="E803" i="9"/>
  <c r="D803" i="9"/>
  <c r="B803" i="9"/>
  <c r="M802" i="9"/>
  <c r="J802" i="9"/>
  <c r="G802" i="9"/>
  <c r="B802" i="9"/>
  <c r="L801" i="9"/>
  <c r="K801" i="9"/>
  <c r="J801" i="9"/>
  <c r="I801" i="9"/>
  <c r="E801" i="9"/>
  <c r="B801" i="9"/>
  <c r="M800" i="9"/>
  <c r="K800" i="9"/>
  <c r="J800" i="9"/>
  <c r="I800" i="9"/>
  <c r="G800" i="9"/>
  <c r="E800" i="9"/>
  <c r="D800" i="9"/>
  <c r="B800" i="9"/>
  <c r="J799" i="9"/>
  <c r="E799" i="9"/>
  <c r="B799" i="9"/>
  <c r="K799" i="9" s="1"/>
  <c r="L799" i="9" s="1"/>
  <c r="J798" i="9"/>
  <c r="I798" i="9"/>
  <c r="G798" i="9"/>
  <c r="E798" i="9"/>
  <c r="B798" i="9"/>
  <c r="B797" i="9"/>
  <c r="D797" i="9" s="1"/>
  <c r="M796" i="9"/>
  <c r="J796" i="9"/>
  <c r="K796" i="9" s="1"/>
  <c r="I796" i="9"/>
  <c r="G796" i="9"/>
  <c r="E796" i="9"/>
  <c r="D796" i="9"/>
  <c r="B796" i="9"/>
  <c r="K795" i="9"/>
  <c r="J795" i="9"/>
  <c r="G795" i="9"/>
  <c r="M795" i="9" s="1"/>
  <c r="E795" i="9"/>
  <c r="D795" i="9"/>
  <c r="B795" i="9"/>
  <c r="B794" i="9"/>
  <c r="J793" i="9"/>
  <c r="K793" i="9" s="1"/>
  <c r="L793" i="9" s="1"/>
  <c r="B793" i="9"/>
  <c r="I793" i="9" s="1"/>
  <c r="K792" i="9"/>
  <c r="J792" i="9"/>
  <c r="I792" i="9"/>
  <c r="G792" i="9"/>
  <c r="M792" i="9" s="1"/>
  <c r="E792" i="9"/>
  <c r="D792" i="9"/>
  <c r="B792" i="9"/>
  <c r="B791" i="9"/>
  <c r="M790" i="9"/>
  <c r="J790" i="9"/>
  <c r="I790" i="9"/>
  <c r="G790" i="9"/>
  <c r="E790" i="9"/>
  <c r="B790" i="9"/>
  <c r="B789" i="9"/>
  <c r="M788" i="9"/>
  <c r="J788" i="9"/>
  <c r="K788" i="9" s="1"/>
  <c r="I788" i="9"/>
  <c r="G788" i="9"/>
  <c r="E788" i="9"/>
  <c r="D788" i="9"/>
  <c r="B788" i="9"/>
  <c r="J787" i="9"/>
  <c r="K787" i="9" s="1"/>
  <c r="L787" i="9" s="1"/>
  <c r="G787" i="9"/>
  <c r="M787" i="9" s="1"/>
  <c r="E787" i="9"/>
  <c r="D787" i="9"/>
  <c r="B787" i="9"/>
  <c r="B786" i="9"/>
  <c r="J785" i="9"/>
  <c r="E785" i="9"/>
  <c r="B785" i="9"/>
  <c r="K785" i="9" s="1"/>
  <c r="L785" i="9" s="1"/>
  <c r="K784" i="9"/>
  <c r="J784" i="9"/>
  <c r="I784" i="9"/>
  <c r="G784" i="9"/>
  <c r="M784" i="9" s="1"/>
  <c r="E784" i="9"/>
  <c r="D784" i="9"/>
  <c r="B784" i="9"/>
  <c r="D783" i="9"/>
  <c r="B783" i="9"/>
  <c r="E783" i="9" s="1"/>
  <c r="I782" i="9"/>
  <c r="E782" i="9"/>
  <c r="B782" i="9"/>
  <c r="J782" i="9" s="1"/>
  <c r="J781" i="9"/>
  <c r="K781" i="9" s="1"/>
  <c r="I781" i="9"/>
  <c r="E781" i="9"/>
  <c r="D781" i="9"/>
  <c r="B781" i="9"/>
  <c r="M780" i="9"/>
  <c r="K780" i="9"/>
  <c r="J780" i="9"/>
  <c r="I780" i="9"/>
  <c r="G780" i="9"/>
  <c r="E780" i="9"/>
  <c r="D780" i="9"/>
  <c r="B780" i="9"/>
  <c r="M779" i="9"/>
  <c r="L779" i="9"/>
  <c r="K779" i="9"/>
  <c r="G779" i="9"/>
  <c r="D779" i="9"/>
  <c r="B779" i="9"/>
  <c r="J779" i="9" s="1"/>
  <c r="B778" i="9"/>
  <c r="B777" i="9"/>
  <c r="M776" i="9"/>
  <c r="K776" i="9"/>
  <c r="J776" i="9"/>
  <c r="I776" i="9"/>
  <c r="G776" i="9"/>
  <c r="E776" i="9"/>
  <c r="D776" i="9"/>
  <c r="B776" i="9"/>
  <c r="B775" i="9"/>
  <c r="J774" i="9"/>
  <c r="I774" i="9"/>
  <c r="G774" i="9"/>
  <c r="M774" i="9" s="1"/>
  <c r="E774" i="9"/>
  <c r="B774" i="9"/>
  <c r="L773" i="9"/>
  <c r="K773" i="9"/>
  <c r="J773" i="9"/>
  <c r="I773" i="9"/>
  <c r="E773" i="9"/>
  <c r="D773" i="9"/>
  <c r="B773" i="9"/>
  <c r="J772" i="9"/>
  <c r="K772" i="9" s="1"/>
  <c r="I772" i="9"/>
  <c r="G772" i="9"/>
  <c r="M772" i="9" s="1"/>
  <c r="E772" i="9"/>
  <c r="D772" i="9"/>
  <c r="B772" i="9"/>
  <c r="M771" i="9"/>
  <c r="L771" i="9"/>
  <c r="K771" i="9"/>
  <c r="J771" i="9"/>
  <c r="G771" i="9"/>
  <c r="E771" i="9"/>
  <c r="D771" i="9"/>
  <c r="B771" i="9"/>
  <c r="M770" i="9"/>
  <c r="J770" i="9"/>
  <c r="I770" i="9"/>
  <c r="G770" i="9"/>
  <c r="B770" i="9"/>
  <c r="E769" i="9"/>
  <c r="D769" i="9"/>
  <c r="B769" i="9"/>
  <c r="M768" i="9"/>
  <c r="K768" i="9"/>
  <c r="J768" i="9"/>
  <c r="I768" i="9"/>
  <c r="G768" i="9"/>
  <c r="E768" i="9"/>
  <c r="D768" i="9"/>
  <c r="B768" i="9"/>
  <c r="J767" i="9"/>
  <c r="K767" i="9" s="1"/>
  <c r="L767" i="9" s="1"/>
  <c r="G767" i="9"/>
  <c r="E767" i="9"/>
  <c r="B767" i="9"/>
  <c r="B766" i="9"/>
  <c r="E766" i="9" s="1"/>
  <c r="I765" i="9"/>
  <c r="D765" i="9"/>
  <c r="B765" i="9"/>
  <c r="J765" i="9" s="1"/>
  <c r="K765" i="9" s="1"/>
  <c r="L765" i="9" s="1"/>
  <c r="J764" i="9"/>
  <c r="K764" i="9" s="1"/>
  <c r="I764" i="9"/>
  <c r="G764" i="9"/>
  <c r="M764" i="9" s="1"/>
  <c r="E764" i="9"/>
  <c r="D764" i="9"/>
  <c r="B764" i="9"/>
  <c r="B763" i="9"/>
  <c r="J762" i="9"/>
  <c r="B762" i="9"/>
  <c r="I762" i="9" s="1"/>
  <c r="J761" i="9"/>
  <c r="I761" i="9"/>
  <c r="E761" i="9"/>
  <c r="B761" i="9"/>
  <c r="K760" i="9"/>
  <c r="J760" i="9"/>
  <c r="I760" i="9"/>
  <c r="G760" i="9"/>
  <c r="M760" i="9" s="1"/>
  <c r="E760" i="9"/>
  <c r="D760" i="9"/>
  <c r="B760" i="9"/>
  <c r="M759" i="9"/>
  <c r="K759" i="9"/>
  <c r="L759" i="9" s="1"/>
  <c r="J759" i="9"/>
  <c r="B759" i="9"/>
  <c r="G759" i="9" s="1"/>
  <c r="B758" i="9"/>
  <c r="K757" i="9"/>
  <c r="L757" i="9" s="1"/>
  <c r="J757" i="9"/>
  <c r="I757" i="9"/>
  <c r="E757" i="9"/>
  <c r="D757" i="9"/>
  <c r="B757" i="9"/>
  <c r="M756" i="9"/>
  <c r="K756" i="9"/>
  <c r="J756" i="9"/>
  <c r="I756" i="9"/>
  <c r="G756" i="9"/>
  <c r="E756" i="9"/>
  <c r="D756" i="9"/>
  <c r="B756" i="9"/>
  <c r="G755" i="9"/>
  <c r="E755" i="9"/>
  <c r="D755" i="9"/>
  <c r="B755" i="9"/>
  <c r="M754" i="9"/>
  <c r="J754" i="9"/>
  <c r="G754" i="9"/>
  <c r="B754" i="9"/>
  <c r="L753" i="9"/>
  <c r="K753" i="9"/>
  <c r="J753" i="9"/>
  <c r="I753" i="9"/>
  <c r="E753" i="9"/>
  <c r="B753" i="9"/>
  <c r="M752" i="9"/>
  <c r="K752" i="9"/>
  <c r="J752" i="9"/>
  <c r="I752" i="9"/>
  <c r="G752" i="9"/>
  <c r="E752" i="9"/>
  <c r="D752" i="9"/>
  <c r="B752" i="9"/>
  <c r="M751" i="9"/>
  <c r="L751" i="9"/>
  <c r="J751" i="9"/>
  <c r="E751" i="9"/>
  <c r="B751" i="9"/>
  <c r="K751" i="9" s="1"/>
  <c r="J750" i="9"/>
  <c r="I750" i="9"/>
  <c r="G750" i="9"/>
  <c r="E750" i="9"/>
  <c r="B750" i="9"/>
  <c r="D749" i="9"/>
  <c r="B749" i="9"/>
  <c r="M748" i="9"/>
  <c r="J748" i="9"/>
  <c r="K748" i="9" s="1"/>
  <c r="I748" i="9"/>
  <c r="G748" i="9"/>
  <c r="E748" i="9"/>
  <c r="D748" i="9"/>
  <c r="B748" i="9"/>
  <c r="J747" i="9"/>
  <c r="K747" i="9" s="1"/>
  <c r="G747" i="9"/>
  <c r="M747" i="9" s="1"/>
  <c r="E747" i="9"/>
  <c r="D747" i="9"/>
  <c r="B747" i="9"/>
  <c r="B746" i="9"/>
  <c r="K745" i="9"/>
  <c r="L745" i="9" s="1"/>
  <c r="J745" i="9"/>
  <c r="B745" i="9"/>
  <c r="I745" i="9" s="1"/>
  <c r="K744" i="9"/>
  <c r="J744" i="9"/>
  <c r="I744" i="9"/>
  <c r="G744" i="9"/>
  <c r="M744" i="9" s="1"/>
  <c r="E744" i="9"/>
  <c r="D744" i="9"/>
  <c r="B744" i="9"/>
  <c r="B743" i="9"/>
  <c r="M742" i="9"/>
  <c r="J742" i="9"/>
  <c r="I742" i="9"/>
  <c r="G742" i="9"/>
  <c r="E742" i="9"/>
  <c r="B742" i="9"/>
  <c r="D741" i="9"/>
  <c r="B741" i="9"/>
  <c r="M740" i="9"/>
  <c r="J740" i="9"/>
  <c r="K740" i="9" s="1"/>
  <c r="I740" i="9"/>
  <c r="G740" i="9"/>
  <c r="E740" i="9"/>
  <c r="D740" i="9"/>
  <c r="B740" i="9"/>
  <c r="K739" i="9"/>
  <c r="L739" i="9" s="1"/>
  <c r="J739" i="9"/>
  <c r="G739" i="9"/>
  <c r="M739" i="9" s="1"/>
  <c r="E739" i="9"/>
  <c r="D739" i="9"/>
  <c r="B739" i="9"/>
  <c r="B738" i="9"/>
  <c r="J737" i="9"/>
  <c r="E737" i="9"/>
  <c r="B737" i="9"/>
  <c r="K737" i="9" s="1"/>
  <c r="L737" i="9" s="1"/>
  <c r="M736" i="9"/>
  <c r="K736" i="9"/>
  <c r="J736" i="9"/>
  <c r="I736" i="9"/>
  <c r="G736" i="9"/>
  <c r="E736" i="9"/>
  <c r="D736" i="9"/>
  <c r="B736" i="9"/>
  <c r="B735" i="9"/>
  <c r="M734" i="9"/>
  <c r="L734" i="9"/>
  <c r="I734" i="9"/>
  <c r="E734" i="9"/>
  <c r="B734" i="9"/>
  <c r="J734" i="9" s="1"/>
  <c r="K733" i="9"/>
  <c r="J733" i="9"/>
  <c r="I733" i="9"/>
  <c r="E733" i="9"/>
  <c r="D733" i="9"/>
  <c r="B733" i="9"/>
  <c r="M732" i="9"/>
  <c r="J732" i="9"/>
  <c r="K732" i="9" s="1"/>
  <c r="I732" i="9"/>
  <c r="G732" i="9"/>
  <c r="E732" i="9"/>
  <c r="D732" i="9"/>
  <c r="B732" i="9"/>
  <c r="M731" i="9"/>
  <c r="G731" i="9"/>
  <c r="D731" i="9"/>
  <c r="B731" i="9"/>
  <c r="J731" i="9" s="1"/>
  <c r="K731" i="9" s="1"/>
  <c r="L731" i="9" s="1"/>
  <c r="J730" i="9"/>
  <c r="I730" i="9"/>
  <c r="G730" i="9"/>
  <c r="B730" i="9"/>
  <c r="B729" i="9"/>
  <c r="M728" i="9"/>
  <c r="J728" i="9"/>
  <c r="K728" i="9" s="1"/>
  <c r="I728" i="9"/>
  <c r="G728" i="9"/>
  <c r="E728" i="9"/>
  <c r="D728" i="9"/>
  <c r="B728" i="9"/>
  <c r="J727" i="9"/>
  <c r="G727" i="9"/>
  <c r="E727" i="9"/>
  <c r="D727" i="9"/>
  <c r="B727" i="9"/>
  <c r="J726" i="9"/>
  <c r="I726" i="9"/>
  <c r="G726" i="9"/>
  <c r="M726" i="9" s="1"/>
  <c r="E726" i="9"/>
  <c r="B726" i="9"/>
  <c r="K725" i="9"/>
  <c r="L725" i="9" s="1"/>
  <c r="J725" i="9"/>
  <c r="I725" i="9"/>
  <c r="E725" i="9"/>
  <c r="D725" i="9"/>
  <c r="B725" i="9"/>
  <c r="J724" i="9"/>
  <c r="K724" i="9" s="1"/>
  <c r="I724" i="9"/>
  <c r="G724" i="9"/>
  <c r="M724" i="9" s="1"/>
  <c r="E724" i="9"/>
  <c r="D724" i="9"/>
  <c r="B724" i="9"/>
  <c r="M723" i="9"/>
  <c r="K723" i="9"/>
  <c r="L723" i="9" s="1"/>
  <c r="J723" i="9"/>
  <c r="G723" i="9"/>
  <c r="E723" i="9"/>
  <c r="D723" i="9"/>
  <c r="B723" i="9"/>
  <c r="J722" i="9"/>
  <c r="I722" i="9"/>
  <c r="G722" i="9"/>
  <c r="M722" i="9" s="1"/>
  <c r="B722" i="9"/>
  <c r="D721" i="9"/>
  <c r="B721" i="9"/>
  <c r="E721" i="9" s="1"/>
  <c r="M720" i="9"/>
  <c r="K720" i="9"/>
  <c r="J720" i="9"/>
  <c r="I720" i="9"/>
  <c r="G720" i="9"/>
  <c r="E720" i="9"/>
  <c r="D720" i="9"/>
  <c r="B720" i="9"/>
  <c r="J719" i="9"/>
  <c r="K719" i="9" s="1"/>
  <c r="L719" i="9" s="1"/>
  <c r="G719" i="9"/>
  <c r="E719" i="9"/>
  <c r="B719" i="9"/>
  <c r="E718" i="9"/>
  <c r="B718" i="9"/>
  <c r="L717" i="9"/>
  <c r="K717" i="9"/>
  <c r="I717" i="9"/>
  <c r="D717" i="9"/>
  <c r="B717" i="9"/>
  <c r="J717" i="9" s="1"/>
  <c r="J716" i="9"/>
  <c r="K716" i="9" s="1"/>
  <c r="I716" i="9"/>
  <c r="G716" i="9"/>
  <c r="M716" i="9" s="1"/>
  <c r="E716" i="9"/>
  <c r="D716" i="9"/>
  <c r="B716" i="9"/>
  <c r="B715" i="9"/>
  <c r="J714" i="9"/>
  <c r="B714" i="9"/>
  <c r="I714" i="9" s="1"/>
  <c r="B713" i="9"/>
  <c r="J713" i="9" s="1"/>
  <c r="K712" i="9"/>
  <c r="J712" i="9"/>
  <c r="I712" i="9"/>
  <c r="G712" i="9"/>
  <c r="M712" i="9" s="1"/>
  <c r="E712" i="9"/>
  <c r="D712" i="9"/>
  <c r="B712" i="9"/>
  <c r="J711" i="9"/>
  <c r="K711" i="9" s="1"/>
  <c r="L711" i="9" s="1"/>
  <c r="B711" i="9"/>
  <c r="G711" i="9" s="1"/>
  <c r="M711" i="9" s="1"/>
  <c r="B710" i="9"/>
  <c r="K709" i="9"/>
  <c r="L709" i="9" s="1"/>
  <c r="J709" i="9"/>
  <c r="I709" i="9"/>
  <c r="E709" i="9"/>
  <c r="D709" i="9"/>
  <c r="B709" i="9"/>
  <c r="K708" i="9"/>
  <c r="J708" i="9"/>
  <c r="I708" i="9"/>
  <c r="G708" i="9"/>
  <c r="M708" i="9" s="1"/>
  <c r="E708" i="9"/>
  <c r="D708" i="9"/>
  <c r="B708" i="9"/>
  <c r="B707" i="9"/>
  <c r="G707" i="9" s="1"/>
  <c r="M706" i="9"/>
  <c r="J706" i="9"/>
  <c r="G706" i="9"/>
  <c r="B706" i="9"/>
  <c r="L705" i="9"/>
  <c r="K705" i="9"/>
  <c r="J705" i="9"/>
  <c r="I705" i="9"/>
  <c r="E705" i="9"/>
  <c r="B705" i="9"/>
  <c r="M704" i="9"/>
  <c r="K704" i="9"/>
  <c r="J704" i="9"/>
  <c r="I704" i="9"/>
  <c r="G704" i="9"/>
  <c r="E704" i="9"/>
  <c r="D704" i="9"/>
  <c r="B704" i="9"/>
  <c r="L703" i="9"/>
  <c r="J703" i="9"/>
  <c r="E703" i="9"/>
  <c r="B703" i="9"/>
  <c r="K703" i="9" s="1"/>
  <c r="J702" i="9"/>
  <c r="I702" i="9"/>
  <c r="G702" i="9"/>
  <c r="E702" i="9"/>
  <c r="B702" i="9"/>
  <c r="D701" i="9"/>
  <c r="B701" i="9"/>
  <c r="M700" i="9"/>
  <c r="K700" i="9"/>
  <c r="J700" i="9"/>
  <c r="I700" i="9"/>
  <c r="G700" i="9"/>
  <c r="E700" i="9"/>
  <c r="D700" i="9"/>
  <c r="B700" i="9"/>
  <c r="K699" i="9"/>
  <c r="J699" i="9"/>
  <c r="G699" i="9"/>
  <c r="M699" i="9" s="1"/>
  <c r="E699" i="9"/>
  <c r="D699" i="9"/>
  <c r="B699" i="9"/>
  <c r="B698" i="9"/>
  <c r="K697" i="9"/>
  <c r="L697" i="9" s="1"/>
  <c r="J697" i="9"/>
  <c r="B697" i="9"/>
  <c r="I697" i="9" s="1"/>
  <c r="K696" i="9"/>
  <c r="J696" i="9"/>
  <c r="I696" i="9"/>
  <c r="G696" i="9"/>
  <c r="M696" i="9" s="1"/>
  <c r="E696" i="9"/>
  <c r="D696" i="9"/>
  <c r="B696" i="9"/>
  <c r="B695" i="9"/>
  <c r="M694" i="9"/>
  <c r="J694" i="9"/>
  <c r="I694" i="9"/>
  <c r="G694" i="9"/>
  <c r="E694" i="9"/>
  <c r="B694" i="9"/>
  <c r="I693" i="9"/>
  <c r="D693" i="9"/>
  <c r="B693" i="9"/>
  <c r="E693" i="9" s="1"/>
  <c r="M692" i="9"/>
  <c r="K692" i="9"/>
  <c r="J692" i="9"/>
  <c r="I692" i="9"/>
  <c r="G692" i="9"/>
  <c r="E692" i="9"/>
  <c r="D692" i="9"/>
  <c r="B692" i="9"/>
  <c r="M691" i="9"/>
  <c r="K691" i="9"/>
  <c r="L691" i="9" s="1"/>
  <c r="J691" i="9"/>
  <c r="G691" i="9"/>
  <c r="E691" i="9"/>
  <c r="D691" i="9"/>
  <c r="B691" i="9"/>
  <c r="E690" i="9"/>
  <c r="B690" i="9"/>
  <c r="L689" i="9"/>
  <c r="J689" i="9"/>
  <c r="E689" i="9"/>
  <c r="B689" i="9"/>
  <c r="K689" i="9" s="1"/>
  <c r="J688" i="9"/>
  <c r="K688" i="9" s="1"/>
  <c r="I688" i="9"/>
  <c r="G688" i="9"/>
  <c r="M688" i="9" s="1"/>
  <c r="E688" i="9"/>
  <c r="D688" i="9"/>
  <c r="B688" i="9"/>
  <c r="E687" i="9"/>
  <c r="D687" i="9"/>
  <c r="B687" i="9"/>
  <c r="I686" i="9"/>
  <c r="E686" i="9"/>
  <c r="B686" i="9"/>
  <c r="J686" i="9" s="1"/>
  <c r="K685" i="9"/>
  <c r="J685" i="9"/>
  <c r="I685" i="9"/>
  <c r="E685" i="9"/>
  <c r="D685" i="9"/>
  <c r="B685" i="9"/>
  <c r="M684" i="9"/>
  <c r="J684" i="9"/>
  <c r="K684" i="9" s="1"/>
  <c r="I684" i="9"/>
  <c r="G684" i="9"/>
  <c r="E684" i="9"/>
  <c r="D684" i="9"/>
  <c r="B684" i="9"/>
  <c r="M683" i="9"/>
  <c r="L683" i="9"/>
  <c r="K683" i="9"/>
  <c r="G683" i="9"/>
  <c r="D683" i="9"/>
  <c r="B683" i="9"/>
  <c r="J683" i="9" s="1"/>
  <c r="B682" i="9"/>
  <c r="J682" i="9" s="1"/>
  <c r="B681" i="9"/>
  <c r="M680" i="9"/>
  <c r="K680" i="9"/>
  <c r="J680" i="9"/>
  <c r="I680" i="9"/>
  <c r="G680" i="9"/>
  <c r="E680" i="9"/>
  <c r="D680" i="9"/>
  <c r="B680" i="9"/>
  <c r="G679" i="9"/>
  <c r="E679" i="9"/>
  <c r="D679" i="9"/>
  <c r="B679" i="9"/>
  <c r="J678" i="9"/>
  <c r="I678" i="9"/>
  <c r="G678" i="9"/>
  <c r="M678" i="9" s="1"/>
  <c r="E678" i="9"/>
  <c r="B678" i="9"/>
  <c r="J677" i="9"/>
  <c r="K677" i="9" s="1"/>
  <c r="L677" i="9" s="1"/>
  <c r="I677" i="9"/>
  <c r="E677" i="9"/>
  <c r="D677" i="9"/>
  <c r="B677" i="9"/>
  <c r="J676" i="9"/>
  <c r="K676" i="9" s="1"/>
  <c r="I676" i="9"/>
  <c r="G676" i="9"/>
  <c r="M676" i="9" s="1"/>
  <c r="E676" i="9"/>
  <c r="D676" i="9"/>
  <c r="B676" i="9"/>
  <c r="M675" i="9"/>
  <c r="K675" i="9"/>
  <c r="L675" i="9" s="1"/>
  <c r="J675" i="9"/>
  <c r="G675" i="9"/>
  <c r="E675" i="9"/>
  <c r="D675" i="9"/>
  <c r="B675" i="9"/>
  <c r="M674" i="9"/>
  <c r="J674" i="9"/>
  <c r="I674" i="9"/>
  <c r="G674" i="9"/>
  <c r="B674" i="9"/>
  <c r="E673" i="9"/>
  <c r="D673" i="9"/>
  <c r="B673" i="9"/>
  <c r="M672" i="9"/>
  <c r="K672" i="9"/>
  <c r="J672" i="9"/>
  <c r="I672" i="9"/>
  <c r="G672" i="9"/>
  <c r="E672" i="9"/>
  <c r="D672" i="9"/>
  <c r="B672" i="9"/>
  <c r="J671" i="9"/>
  <c r="K671" i="9" s="1"/>
  <c r="L671" i="9" s="1"/>
  <c r="G671" i="9"/>
  <c r="E671" i="9"/>
  <c r="B671" i="9"/>
  <c r="E670" i="9"/>
  <c r="B670" i="9"/>
  <c r="I669" i="9"/>
  <c r="D669" i="9"/>
  <c r="B669" i="9"/>
  <c r="J669" i="9" s="1"/>
  <c r="K669" i="9" s="1"/>
  <c r="L669" i="9" s="1"/>
  <c r="J668" i="9"/>
  <c r="K668" i="9" s="1"/>
  <c r="I668" i="9"/>
  <c r="G668" i="9"/>
  <c r="M668" i="9" s="1"/>
  <c r="E668" i="9"/>
  <c r="D668" i="9"/>
  <c r="B668" i="9"/>
  <c r="D667" i="9"/>
  <c r="B667" i="9"/>
  <c r="J666" i="9"/>
  <c r="B666" i="9"/>
  <c r="I666" i="9" s="1"/>
  <c r="B665" i="9"/>
  <c r="K664" i="9"/>
  <c r="J664" i="9"/>
  <c r="I664" i="9"/>
  <c r="G664" i="9"/>
  <c r="M664" i="9" s="1"/>
  <c r="E664" i="9"/>
  <c r="D664" i="9"/>
  <c r="B664" i="9"/>
  <c r="J663" i="9"/>
  <c r="K663" i="9" s="1"/>
  <c r="L663" i="9" s="1"/>
  <c r="B663" i="9"/>
  <c r="G663" i="9" s="1"/>
  <c r="M663" i="9" s="1"/>
  <c r="I662" i="9"/>
  <c r="G662" i="9"/>
  <c r="B662" i="9"/>
  <c r="K661" i="9"/>
  <c r="L661" i="9" s="1"/>
  <c r="J661" i="9"/>
  <c r="I661" i="9"/>
  <c r="E661" i="9"/>
  <c r="D661" i="9"/>
  <c r="B661" i="9"/>
  <c r="M660" i="9"/>
  <c r="J660" i="9"/>
  <c r="K660" i="9" s="1"/>
  <c r="I660" i="9"/>
  <c r="G660" i="9"/>
  <c r="E660" i="9"/>
  <c r="D660" i="9"/>
  <c r="B660" i="9"/>
  <c r="B659" i="9"/>
  <c r="M658" i="9"/>
  <c r="J658" i="9"/>
  <c r="G658" i="9"/>
  <c r="B658" i="9"/>
  <c r="L657" i="9"/>
  <c r="K657" i="9"/>
  <c r="J657" i="9"/>
  <c r="I657" i="9"/>
  <c r="E657" i="9"/>
  <c r="B657" i="9"/>
  <c r="M656" i="9"/>
  <c r="K656" i="9"/>
  <c r="J656" i="9"/>
  <c r="I656" i="9"/>
  <c r="G656" i="9"/>
  <c r="E656" i="9"/>
  <c r="D656" i="9"/>
  <c r="B656" i="9"/>
  <c r="L655" i="9"/>
  <c r="J655" i="9"/>
  <c r="E655" i="9"/>
  <c r="B655" i="9"/>
  <c r="K655" i="9" s="1"/>
  <c r="J654" i="9"/>
  <c r="I654" i="9"/>
  <c r="G654" i="9"/>
  <c r="E654" i="9"/>
  <c r="B654" i="9"/>
  <c r="D653" i="9"/>
  <c r="B653" i="9"/>
  <c r="M652" i="9"/>
  <c r="K652" i="9"/>
  <c r="J652" i="9"/>
  <c r="I652" i="9"/>
  <c r="G652" i="9"/>
  <c r="E652" i="9"/>
  <c r="D652" i="9"/>
  <c r="B652" i="9"/>
  <c r="J651" i="9"/>
  <c r="K651" i="9" s="1"/>
  <c r="G651" i="9"/>
  <c r="M651" i="9" s="1"/>
  <c r="E651" i="9"/>
  <c r="D651" i="9"/>
  <c r="B651" i="9"/>
  <c r="B650" i="9"/>
  <c r="L649" i="9"/>
  <c r="K649" i="9"/>
  <c r="J649" i="9"/>
  <c r="B649" i="9"/>
  <c r="I649" i="9" s="1"/>
  <c r="K648" i="9"/>
  <c r="J648" i="9"/>
  <c r="I648" i="9"/>
  <c r="G648" i="9"/>
  <c r="M648" i="9" s="1"/>
  <c r="E648" i="9"/>
  <c r="D648" i="9"/>
  <c r="B648" i="9"/>
  <c r="B647" i="9"/>
  <c r="M646" i="9"/>
  <c r="J646" i="9"/>
  <c r="I646" i="9"/>
  <c r="G646" i="9"/>
  <c r="E646" i="9"/>
  <c r="B646" i="9"/>
  <c r="E645" i="9"/>
  <c r="D645" i="9"/>
  <c r="B645" i="9"/>
  <c r="M644" i="9"/>
  <c r="J644" i="9"/>
  <c r="K644" i="9" s="1"/>
  <c r="I644" i="9"/>
  <c r="G644" i="9"/>
  <c r="E644" i="9"/>
  <c r="D644" i="9"/>
  <c r="B644" i="9"/>
  <c r="M643" i="9"/>
  <c r="L643" i="9"/>
  <c r="K643" i="9"/>
  <c r="J643" i="9"/>
  <c r="G643" i="9"/>
  <c r="E643" i="9"/>
  <c r="D643" i="9"/>
  <c r="B643" i="9"/>
  <c r="M642" i="9"/>
  <c r="G642" i="9"/>
  <c r="B642" i="9"/>
  <c r="J641" i="9"/>
  <c r="E641" i="9"/>
  <c r="B641" i="9"/>
  <c r="K641" i="9" s="1"/>
  <c r="L641" i="9" s="1"/>
  <c r="J640" i="9"/>
  <c r="K640" i="9" s="1"/>
  <c r="I640" i="9"/>
  <c r="G640" i="9"/>
  <c r="M640" i="9" s="1"/>
  <c r="E640" i="9"/>
  <c r="D640" i="9"/>
  <c r="B640" i="9"/>
  <c r="B639" i="9"/>
  <c r="M638" i="9"/>
  <c r="L638" i="9"/>
  <c r="I638" i="9"/>
  <c r="E638" i="9"/>
  <c r="B638" i="9"/>
  <c r="J638" i="9" s="1"/>
  <c r="K637" i="9"/>
  <c r="J637" i="9"/>
  <c r="I637" i="9"/>
  <c r="E637" i="9"/>
  <c r="D637" i="9"/>
  <c r="B637" i="9"/>
  <c r="M636" i="9"/>
  <c r="J636" i="9"/>
  <c r="K636" i="9" s="1"/>
  <c r="I636" i="9"/>
  <c r="G636" i="9"/>
  <c r="E636" i="9"/>
  <c r="D636" i="9"/>
  <c r="B636" i="9"/>
  <c r="M635" i="9"/>
  <c r="G635" i="9"/>
  <c r="D635" i="9"/>
  <c r="B635" i="9"/>
  <c r="J635" i="9" s="1"/>
  <c r="K635" i="9" s="1"/>
  <c r="L635" i="9" s="1"/>
  <c r="G634" i="9"/>
  <c r="E634" i="9"/>
  <c r="B634" i="9"/>
  <c r="B633" i="9"/>
  <c r="M632" i="9"/>
  <c r="J632" i="9"/>
  <c r="K632" i="9" s="1"/>
  <c r="I632" i="9"/>
  <c r="G632" i="9"/>
  <c r="E632" i="9"/>
  <c r="D632" i="9"/>
  <c r="B632" i="9"/>
  <c r="J631" i="9"/>
  <c r="G631" i="9"/>
  <c r="D631" i="9"/>
  <c r="B631" i="9"/>
  <c r="E631" i="9" s="1"/>
  <c r="J630" i="9"/>
  <c r="I630" i="9"/>
  <c r="G630" i="9"/>
  <c r="M630" i="9" s="1"/>
  <c r="E630" i="9"/>
  <c r="B630" i="9"/>
  <c r="K629" i="9"/>
  <c r="L629" i="9" s="1"/>
  <c r="J629" i="9"/>
  <c r="I629" i="9"/>
  <c r="E629" i="9"/>
  <c r="D629" i="9"/>
  <c r="B629" i="9"/>
  <c r="J628" i="9"/>
  <c r="K628" i="9" s="1"/>
  <c r="I628" i="9"/>
  <c r="G628" i="9"/>
  <c r="M628" i="9" s="1"/>
  <c r="E628" i="9"/>
  <c r="D628" i="9"/>
  <c r="B628" i="9"/>
  <c r="M627" i="9"/>
  <c r="K627" i="9"/>
  <c r="L627" i="9" s="1"/>
  <c r="J627" i="9"/>
  <c r="G627" i="9"/>
  <c r="E627" i="9"/>
  <c r="D627" i="9"/>
  <c r="B627" i="9"/>
  <c r="J626" i="9"/>
  <c r="I626" i="9"/>
  <c r="G626" i="9"/>
  <c r="B626" i="9"/>
  <c r="B625" i="9"/>
  <c r="L625" i="9" s="1"/>
  <c r="M624" i="9"/>
  <c r="K624" i="9"/>
  <c r="J624" i="9"/>
  <c r="I624" i="9"/>
  <c r="G624" i="9"/>
  <c r="E624" i="9"/>
  <c r="D624" i="9"/>
  <c r="B624" i="9"/>
  <c r="G623" i="9"/>
  <c r="E623" i="9"/>
  <c r="B623" i="9"/>
  <c r="B622" i="9"/>
  <c r="L621" i="9"/>
  <c r="K621" i="9"/>
  <c r="I621" i="9"/>
  <c r="D621" i="9"/>
  <c r="B621" i="9"/>
  <c r="J621" i="9" s="1"/>
  <c r="J620" i="9"/>
  <c r="K620" i="9" s="1"/>
  <c r="I620" i="9"/>
  <c r="G620" i="9"/>
  <c r="M620" i="9" s="1"/>
  <c r="E620" i="9"/>
  <c r="D620" i="9"/>
  <c r="B620" i="9"/>
  <c r="B619" i="9"/>
  <c r="J618" i="9"/>
  <c r="G618" i="9"/>
  <c r="B618" i="9"/>
  <c r="B617" i="9"/>
  <c r="K616" i="9"/>
  <c r="J616" i="9"/>
  <c r="I616" i="9"/>
  <c r="G616" i="9"/>
  <c r="M616" i="9" s="1"/>
  <c r="E616" i="9"/>
  <c r="D616" i="9"/>
  <c r="B616" i="9"/>
  <c r="K615" i="9"/>
  <c r="L615" i="9" s="1"/>
  <c r="J615" i="9"/>
  <c r="E615" i="9"/>
  <c r="B615" i="9"/>
  <c r="B614" i="9"/>
  <c r="I614" i="9" s="1"/>
  <c r="I613" i="9"/>
  <c r="E613" i="9"/>
  <c r="D613" i="9"/>
  <c r="B613" i="9"/>
  <c r="M612" i="9"/>
  <c r="J612" i="9"/>
  <c r="K612" i="9" s="1"/>
  <c r="I612" i="9"/>
  <c r="G612" i="9"/>
  <c r="E612" i="9"/>
  <c r="D612" i="9"/>
  <c r="B612" i="9"/>
  <c r="G611" i="9"/>
  <c r="E611" i="9"/>
  <c r="D611" i="9"/>
  <c r="B611" i="9"/>
  <c r="B610" i="9"/>
  <c r="B609" i="9"/>
  <c r="K608" i="9"/>
  <c r="J608" i="9"/>
  <c r="I608" i="9"/>
  <c r="G608" i="9"/>
  <c r="M608" i="9" s="1"/>
  <c r="E608" i="9"/>
  <c r="D608" i="9"/>
  <c r="B608" i="9"/>
  <c r="J607" i="9"/>
  <c r="E607" i="9"/>
  <c r="B607" i="9"/>
  <c r="J606" i="9"/>
  <c r="I606" i="9"/>
  <c r="G606" i="9"/>
  <c r="E606" i="9"/>
  <c r="B606" i="9"/>
  <c r="D605" i="9"/>
  <c r="B605" i="9"/>
  <c r="M604" i="9"/>
  <c r="K604" i="9"/>
  <c r="J604" i="9"/>
  <c r="I604" i="9"/>
  <c r="G604" i="9"/>
  <c r="E604" i="9"/>
  <c r="D604" i="9"/>
  <c r="B604" i="9"/>
  <c r="J603" i="9"/>
  <c r="K603" i="9" s="1"/>
  <c r="G603" i="9"/>
  <c r="M603" i="9" s="1"/>
  <c r="E603" i="9"/>
  <c r="D603" i="9"/>
  <c r="B603" i="9"/>
  <c r="B602" i="9"/>
  <c r="J601" i="9"/>
  <c r="B601" i="9"/>
  <c r="K600" i="9"/>
  <c r="J600" i="9"/>
  <c r="I600" i="9"/>
  <c r="G600" i="9"/>
  <c r="M600" i="9" s="1"/>
  <c r="E600" i="9"/>
  <c r="D600" i="9"/>
  <c r="B600" i="9"/>
  <c r="B599" i="9"/>
  <c r="E599" i="9" s="1"/>
  <c r="M598" i="9"/>
  <c r="J598" i="9"/>
  <c r="I598" i="9"/>
  <c r="G598" i="9"/>
  <c r="E598" i="9"/>
  <c r="B598" i="9"/>
  <c r="E597" i="9"/>
  <c r="D597" i="9"/>
  <c r="B597" i="9"/>
  <c r="M596" i="9"/>
  <c r="J596" i="9"/>
  <c r="K596" i="9" s="1"/>
  <c r="I596" i="9"/>
  <c r="G596" i="9"/>
  <c r="E596" i="9"/>
  <c r="D596" i="9"/>
  <c r="B596" i="9"/>
  <c r="M595" i="9"/>
  <c r="L595" i="9"/>
  <c r="K595" i="9"/>
  <c r="J595" i="9"/>
  <c r="G595" i="9"/>
  <c r="E595" i="9"/>
  <c r="D595" i="9"/>
  <c r="B595" i="9"/>
  <c r="G594" i="9"/>
  <c r="M594" i="9" s="1"/>
  <c r="E594" i="9"/>
  <c r="B594" i="9"/>
  <c r="B593" i="9"/>
  <c r="J592" i="9"/>
  <c r="K592" i="9" s="1"/>
  <c r="I592" i="9"/>
  <c r="G592" i="9"/>
  <c r="M592" i="9" s="1"/>
  <c r="E592" i="9"/>
  <c r="D592" i="9"/>
  <c r="B592" i="9"/>
  <c r="B591" i="9"/>
  <c r="I590" i="9"/>
  <c r="E590" i="9"/>
  <c r="B590" i="9"/>
  <c r="J590" i="9" s="1"/>
  <c r="K589" i="9"/>
  <c r="J589" i="9"/>
  <c r="I589" i="9"/>
  <c r="E589" i="9"/>
  <c r="D589" i="9"/>
  <c r="B589" i="9"/>
  <c r="J588" i="9"/>
  <c r="K588" i="9" s="1"/>
  <c r="I588" i="9"/>
  <c r="G588" i="9"/>
  <c r="M588" i="9" s="1"/>
  <c r="E588" i="9"/>
  <c r="D588" i="9"/>
  <c r="B588" i="9"/>
  <c r="M587" i="9"/>
  <c r="L587" i="9"/>
  <c r="K587" i="9"/>
  <c r="G587" i="9"/>
  <c r="D587" i="9"/>
  <c r="B587" i="9"/>
  <c r="J587" i="9" s="1"/>
  <c r="J586" i="9"/>
  <c r="I586" i="9"/>
  <c r="G586" i="9"/>
  <c r="M586" i="9" s="1"/>
  <c r="E586" i="9"/>
  <c r="B586" i="9"/>
  <c r="J585" i="9"/>
  <c r="E585" i="9"/>
  <c r="B585" i="9"/>
  <c r="M584" i="9"/>
  <c r="J584" i="9"/>
  <c r="K584" i="9" s="1"/>
  <c r="I584" i="9"/>
  <c r="G584" i="9"/>
  <c r="E584" i="9"/>
  <c r="D584" i="9"/>
  <c r="B584" i="9"/>
  <c r="J583" i="9"/>
  <c r="G583" i="9"/>
  <c r="E583" i="9"/>
  <c r="D583" i="9"/>
  <c r="B583" i="9"/>
  <c r="I582" i="9"/>
  <c r="G582" i="9"/>
  <c r="M582" i="9" s="1"/>
  <c r="E582" i="9"/>
  <c r="B582" i="9"/>
  <c r="K581" i="9"/>
  <c r="L581" i="9" s="1"/>
  <c r="J581" i="9"/>
  <c r="I581" i="9"/>
  <c r="E581" i="9"/>
  <c r="D581" i="9"/>
  <c r="B581" i="9"/>
  <c r="M580" i="9"/>
  <c r="K580" i="9"/>
  <c r="J580" i="9"/>
  <c r="I580" i="9"/>
  <c r="G580" i="9"/>
  <c r="E580" i="9"/>
  <c r="D580" i="9"/>
  <c r="B580" i="9"/>
  <c r="M579" i="9"/>
  <c r="G579" i="9"/>
  <c r="E579" i="9"/>
  <c r="D579" i="9"/>
  <c r="B579" i="9"/>
  <c r="G578" i="9"/>
  <c r="B578" i="9"/>
  <c r="J577" i="9"/>
  <c r="D577" i="9"/>
  <c r="B577" i="9"/>
  <c r="E577" i="9" s="1"/>
  <c r="M576" i="9"/>
  <c r="K576" i="9"/>
  <c r="J576" i="9"/>
  <c r="I576" i="9"/>
  <c r="G576" i="9"/>
  <c r="E576" i="9"/>
  <c r="D576" i="9"/>
  <c r="B576" i="9"/>
  <c r="L575" i="9"/>
  <c r="B575" i="9"/>
  <c r="K575" i="9" s="1"/>
  <c r="B574" i="9"/>
  <c r="K573" i="9"/>
  <c r="L573" i="9" s="1"/>
  <c r="I573" i="9"/>
  <c r="D573" i="9"/>
  <c r="B573" i="9"/>
  <c r="J573" i="9" s="1"/>
  <c r="M572" i="9"/>
  <c r="J572" i="9"/>
  <c r="K572" i="9" s="1"/>
  <c r="I572" i="9"/>
  <c r="G572" i="9"/>
  <c r="E572" i="9"/>
  <c r="D572" i="9"/>
  <c r="B572" i="9"/>
  <c r="D571" i="9"/>
  <c r="B571" i="9"/>
  <c r="G571" i="9" s="1"/>
  <c r="M571" i="9" s="1"/>
  <c r="M570" i="9"/>
  <c r="J570" i="9"/>
  <c r="G570" i="9"/>
  <c r="B570" i="9"/>
  <c r="J569" i="9"/>
  <c r="I569" i="9"/>
  <c r="E569" i="9"/>
  <c r="B569" i="9"/>
  <c r="K568" i="9"/>
  <c r="J568" i="9"/>
  <c r="I568" i="9"/>
  <c r="G568" i="9"/>
  <c r="M568" i="9" s="1"/>
  <c r="E568" i="9"/>
  <c r="D568" i="9"/>
  <c r="B568" i="9"/>
  <c r="E567" i="9"/>
  <c r="B567" i="9"/>
  <c r="J567" i="9" s="1"/>
  <c r="K567" i="9" s="1"/>
  <c r="L567" i="9" s="1"/>
  <c r="I566" i="9"/>
  <c r="G566" i="9"/>
  <c r="E566" i="9"/>
  <c r="B566" i="9"/>
  <c r="I565" i="9"/>
  <c r="E565" i="9"/>
  <c r="D565" i="9"/>
  <c r="B565" i="9"/>
  <c r="M564" i="9"/>
  <c r="J564" i="9"/>
  <c r="K564" i="9" s="1"/>
  <c r="I564" i="9"/>
  <c r="G564" i="9"/>
  <c r="E564" i="9"/>
  <c r="D564" i="9"/>
  <c r="B564" i="9"/>
  <c r="E563" i="9"/>
  <c r="D563" i="9"/>
  <c r="B563" i="9"/>
  <c r="G563" i="9" s="1"/>
  <c r="M563" i="9" s="1"/>
  <c r="M562" i="9"/>
  <c r="J562" i="9"/>
  <c r="G562" i="9"/>
  <c r="B562" i="9"/>
  <c r="L561" i="9"/>
  <c r="K561" i="9"/>
  <c r="J561" i="9"/>
  <c r="I561" i="9"/>
  <c r="B561" i="9"/>
  <c r="M560" i="9"/>
  <c r="K560" i="9"/>
  <c r="J560" i="9"/>
  <c r="I560" i="9"/>
  <c r="G560" i="9"/>
  <c r="E560" i="9"/>
  <c r="D560" i="9"/>
  <c r="B560" i="9"/>
  <c r="E559" i="9"/>
  <c r="B559" i="9"/>
  <c r="J559" i="9" s="1"/>
  <c r="L558" i="9"/>
  <c r="J558" i="9"/>
  <c r="I558" i="9"/>
  <c r="G558" i="9"/>
  <c r="E558" i="9"/>
  <c r="B558" i="9"/>
  <c r="I557" i="9"/>
  <c r="B557" i="9"/>
  <c r="M556" i="9"/>
  <c r="J556" i="9"/>
  <c r="K556" i="9" s="1"/>
  <c r="I556" i="9"/>
  <c r="G556" i="9"/>
  <c r="E556" i="9"/>
  <c r="D556" i="9"/>
  <c r="B556" i="9"/>
  <c r="M555" i="9"/>
  <c r="K555" i="9"/>
  <c r="J555" i="9"/>
  <c r="G555" i="9"/>
  <c r="E555" i="9"/>
  <c r="D555" i="9"/>
  <c r="B555" i="9"/>
  <c r="B554" i="9"/>
  <c r="E553" i="9"/>
  <c r="B553" i="9"/>
  <c r="J553" i="9" s="1"/>
  <c r="K553" i="9" s="1"/>
  <c r="L553" i="9" s="1"/>
  <c r="K552" i="9"/>
  <c r="J552" i="9"/>
  <c r="I552" i="9"/>
  <c r="G552" i="9"/>
  <c r="M552" i="9" s="1"/>
  <c r="E552" i="9"/>
  <c r="D552" i="9"/>
  <c r="B552" i="9"/>
  <c r="J551" i="9"/>
  <c r="B551" i="9"/>
  <c r="M550" i="9"/>
  <c r="J550" i="9"/>
  <c r="I550" i="9"/>
  <c r="G550" i="9"/>
  <c r="E550" i="9"/>
  <c r="B550" i="9"/>
  <c r="I549" i="9"/>
  <c r="D549" i="9"/>
  <c r="B549" i="9"/>
  <c r="E549" i="9" s="1"/>
  <c r="M548" i="9"/>
  <c r="J548" i="9"/>
  <c r="K548" i="9" s="1"/>
  <c r="I548" i="9"/>
  <c r="G548" i="9"/>
  <c r="E548" i="9"/>
  <c r="D548" i="9"/>
  <c r="B548" i="9"/>
  <c r="M547" i="9"/>
  <c r="L547" i="9"/>
  <c r="J547" i="9"/>
  <c r="K547" i="9" s="1"/>
  <c r="G547" i="9"/>
  <c r="E547" i="9"/>
  <c r="D547" i="9"/>
  <c r="B547" i="9"/>
  <c r="B546" i="9"/>
  <c r="J545" i="9"/>
  <c r="E545" i="9"/>
  <c r="B545" i="9"/>
  <c r="J544" i="9"/>
  <c r="K544" i="9" s="1"/>
  <c r="I544" i="9"/>
  <c r="G544" i="9"/>
  <c r="M544" i="9" s="1"/>
  <c r="E544" i="9"/>
  <c r="D544" i="9"/>
  <c r="B544" i="9"/>
  <c r="E543" i="9"/>
  <c r="D543" i="9"/>
  <c r="B543" i="9"/>
  <c r="J543" i="9" s="1"/>
  <c r="I542" i="9"/>
  <c r="E542" i="9"/>
  <c r="B542" i="9"/>
  <c r="J542" i="9" s="1"/>
  <c r="K541" i="9"/>
  <c r="J541" i="9"/>
  <c r="I541" i="9"/>
  <c r="E541" i="9"/>
  <c r="D541" i="9"/>
  <c r="B541" i="9"/>
  <c r="M540" i="9"/>
  <c r="J540" i="9"/>
  <c r="K540" i="9" s="1"/>
  <c r="I540" i="9"/>
  <c r="G540" i="9"/>
  <c r="E540" i="9"/>
  <c r="D540" i="9"/>
  <c r="B540" i="9"/>
  <c r="M539" i="9"/>
  <c r="L539" i="9"/>
  <c r="K539" i="9"/>
  <c r="G539" i="9"/>
  <c r="D539" i="9"/>
  <c r="B539" i="9"/>
  <c r="J539" i="9" s="1"/>
  <c r="E538" i="9"/>
  <c r="B538" i="9"/>
  <c r="G538" i="9" s="1"/>
  <c r="E537" i="9"/>
  <c r="B537" i="9"/>
  <c r="J537" i="9" s="1"/>
  <c r="M536" i="9"/>
  <c r="J536" i="9"/>
  <c r="K536" i="9" s="1"/>
  <c r="I536" i="9"/>
  <c r="G536" i="9"/>
  <c r="E536" i="9"/>
  <c r="D536" i="9"/>
  <c r="B536" i="9"/>
  <c r="B535" i="9"/>
  <c r="J535" i="9" s="1"/>
  <c r="I534" i="9"/>
  <c r="G534" i="9"/>
  <c r="M534" i="9" s="1"/>
  <c r="E534" i="9"/>
  <c r="B534" i="9"/>
  <c r="L533" i="9"/>
  <c r="J533" i="9"/>
  <c r="K533" i="9" s="1"/>
  <c r="I533" i="9"/>
  <c r="E533" i="9"/>
  <c r="D533" i="9"/>
  <c r="B533" i="9"/>
  <c r="J532" i="9"/>
  <c r="K532" i="9" s="1"/>
  <c r="I532" i="9"/>
  <c r="G532" i="9"/>
  <c r="M532" i="9" s="1"/>
  <c r="E532" i="9"/>
  <c r="D532" i="9"/>
  <c r="B532" i="9"/>
  <c r="M531" i="9"/>
  <c r="G531" i="9"/>
  <c r="E531" i="9"/>
  <c r="D531" i="9"/>
  <c r="B531" i="9"/>
  <c r="J530" i="9"/>
  <c r="I530" i="9"/>
  <c r="G530" i="9"/>
  <c r="B530" i="9"/>
  <c r="B529" i="9"/>
  <c r="M528" i="9"/>
  <c r="K528" i="9"/>
  <c r="J528" i="9"/>
  <c r="I528" i="9"/>
  <c r="G528" i="9"/>
  <c r="E528" i="9"/>
  <c r="D528" i="9"/>
  <c r="B528" i="9"/>
  <c r="J527" i="9"/>
  <c r="K527" i="9" s="1"/>
  <c r="L527" i="9" s="1"/>
  <c r="G527" i="9"/>
  <c r="E527" i="9"/>
  <c r="B527" i="9"/>
  <c r="I526" i="9"/>
  <c r="B526" i="9"/>
  <c r="I525" i="9"/>
  <c r="D525" i="9"/>
  <c r="B525" i="9"/>
  <c r="J525" i="9" s="1"/>
  <c r="K525" i="9" s="1"/>
  <c r="L525" i="9" s="1"/>
  <c r="M524" i="9"/>
  <c r="K524" i="9"/>
  <c r="J524" i="9"/>
  <c r="I524" i="9"/>
  <c r="G524" i="9"/>
  <c r="E524" i="9"/>
  <c r="D524" i="9"/>
  <c r="B524" i="9"/>
  <c r="G523" i="9"/>
  <c r="M523" i="9" s="1"/>
  <c r="D523" i="9"/>
  <c r="B523" i="9"/>
  <c r="J522" i="9"/>
  <c r="B522" i="9"/>
  <c r="B521" i="9"/>
  <c r="K520" i="9"/>
  <c r="J520" i="9"/>
  <c r="I520" i="9"/>
  <c r="G520" i="9"/>
  <c r="M520" i="9" s="1"/>
  <c r="E520" i="9"/>
  <c r="D520" i="9"/>
  <c r="B520" i="9"/>
  <c r="J519" i="9"/>
  <c r="K519" i="9" s="1"/>
  <c r="L519" i="9" s="1"/>
  <c r="E519" i="9"/>
  <c r="B519" i="9"/>
  <c r="B518" i="9"/>
  <c r="G518" i="9" s="1"/>
  <c r="I517" i="9"/>
  <c r="E517" i="9"/>
  <c r="D517" i="9"/>
  <c r="B517" i="9"/>
  <c r="M516" i="9"/>
  <c r="K516" i="9"/>
  <c r="J516" i="9"/>
  <c r="I516" i="9"/>
  <c r="G516" i="9"/>
  <c r="E516" i="9"/>
  <c r="D516" i="9"/>
  <c r="B516" i="9"/>
  <c r="G515" i="9"/>
  <c r="M515" i="9" s="1"/>
  <c r="E515" i="9"/>
  <c r="D515" i="9"/>
  <c r="B515" i="9"/>
  <c r="J514" i="9"/>
  <c r="G514" i="9"/>
  <c r="B514" i="9"/>
  <c r="M514" i="9" s="1"/>
  <c r="B513" i="9"/>
  <c r="K512" i="9"/>
  <c r="J512" i="9"/>
  <c r="I512" i="9"/>
  <c r="G512" i="9"/>
  <c r="M512" i="9" s="1"/>
  <c r="E512" i="9"/>
  <c r="D512" i="9"/>
  <c r="B512" i="9"/>
  <c r="B511" i="9"/>
  <c r="J510" i="9"/>
  <c r="I510" i="9"/>
  <c r="G510" i="9"/>
  <c r="E510" i="9"/>
  <c r="B510" i="9"/>
  <c r="B509" i="9"/>
  <c r="K508" i="9"/>
  <c r="J508" i="9"/>
  <c r="I508" i="9"/>
  <c r="G508" i="9"/>
  <c r="M508" i="9" s="1"/>
  <c r="E508" i="9"/>
  <c r="D508" i="9"/>
  <c r="B508" i="9"/>
  <c r="K507" i="9"/>
  <c r="J507" i="9"/>
  <c r="G507" i="9"/>
  <c r="M507" i="9" s="1"/>
  <c r="E507" i="9"/>
  <c r="D507" i="9"/>
  <c r="B507" i="9"/>
  <c r="M506" i="9"/>
  <c r="J506" i="9"/>
  <c r="G506" i="9"/>
  <c r="B506" i="9"/>
  <c r="B505" i="9"/>
  <c r="K504" i="9"/>
  <c r="J504" i="9"/>
  <c r="I504" i="9"/>
  <c r="G504" i="9"/>
  <c r="M504" i="9" s="1"/>
  <c r="E504" i="9"/>
  <c r="D504" i="9"/>
  <c r="B504" i="9"/>
  <c r="B503" i="9"/>
  <c r="M502" i="9"/>
  <c r="J502" i="9"/>
  <c r="I502" i="9"/>
  <c r="G502" i="9"/>
  <c r="E502" i="9"/>
  <c r="B502" i="9"/>
  <c r="B501" i="9"/>
  <c r="J500" i="9"/>
  <c r="K500" i="9" s="1"/>
  <c r="I500" i="9"/>
  <c r="G500" i="9"/>
  <c r="M500" i="9" s="1"/>
  <c r="E500" i="9"/>
  <c r="D500" i="9"/>
  <c r="B500" i="9"/>
  <c r="J499" i="9"/>
  <c r="K499" i="9" s="1"/>
  <c r="L499" i="9" s="1"/>
  <c r="G499" i="9"/>
  <c r="M499" i="9" s="1"/>
  <c r="E499" i="9"/>
  <c r="D499" i="9"/>
  <c r="B499" i="9"/>
  <c r="J498" i="9"/>
  <c r="G498" i="9"/>
  <c r="M498" i="9" s="1"/>
  <c r="B498" i="9"/>
  <c r="J497" i="9"/>
  <c r="E497" i="9"/>
  <c r="B497" i="9"/>
  <c r="J496" i="9"/>
  <c r="K496" i="9" s="1"/>
  <c r="I496" i="9"/>
  <c r="G496" i="9"/>
  <c r="M496" i="9" s="1"/>
  <c r="E496" i="9"/>
  <c r="D496" i="9"/>
  <c r="B496" i="9"/>
  <c r="E495" i="9"/>
  <c r="D495" i="9"/>
  <c r="B495" i="9"/>
  <c r="I494" i="9"/>
  <c r="E494" i="9"/>
  <c r="B494" i="9"/>
  <c r="J494" i="9" s="1"/>
  <c r="K493" i="9"/>
  <c r="J493" i="9"/>
  <c r="I493" i="9"/>
  <c r="E493" i="9"/>
  <c r="D493" i="9"/>
  <c r="B493" i="9"/>
  <c r="J492" i="9"/>
  <c r="K492" i="9" s="1"/>
  <c r="I492" i="9"/>
  <c r="G492" i="9"/>
  <c r="M492" i="9" s="1"/>
  <c r="E492" i="9"/>
  <c r="D492" i="9"/>
  <c r="B492" i="9"/>
  <c r="K491" i="9"/>
  <c r="L491" i="9" s="1"/>
  <c r="G491" i="9"/>
  <c r="M491" i="9" s="1"/>
  <c r="D491" i="9"/>
  <c r="B491" i="9"/>
  <c r="J491" i="9" s="1"/>
  <c r="M490" i="9"/>
  <c r="J490" i="9"/>
  <c r="I490" i="9"/>
  <c r="G490" i="9"/>
  <c r="B490" i="9"/>
  <c r="B489" i="9"/>
  <c r="M488" i="9"/>
  <c r="J488" i="9"/>
  <c r="K488" i="9" s="1"/>
  <c r="I488" i="9"/>
  <c r="G488" i="9"/>
  <c r="E488" i="9"/>
  <c r="D488" i="9"/>
  <c r="B488" i="9"/>
  <c r="J487" i="9"/>
  <c r="G487" i="9"/>
  <c r="E487" i="9"/>
  <c r="D487" i="9"/>
  <c r="B487" i="9"/>
  <c r="I486" i="9"/>
  <c r="G486" i="9"/>
  <c r="M486" i="9" s="1"/>
  <c r="E486" i="9"/>
  <c r="B486" i="9"/>
  <c r="J485" i="9"/>
  <c r="K485" i="9" s="1"/>
  <c r="L485" i="9" s="1"/>
  <c r="I485" i="9"/>
  <c r="E485" i="9"/>
  <c r="D485" i="9"/>
  <c r="B485" i="9"/>
  <c r="M484" i="9"/>
  <c r="J484" i="9"/>
  <c r="K484" i="9" s="1"/>
  <c r="I484" i="9"/>
  <c r="G484" i="9"/>
  <c r="E484" i="9"/>
  <c r="D484" i="9"/>
  <c r="B484" i="9"/>
  <c r="M483" i="9"/>
  <c r="G483" i="9"/>
  <c r="E483" i="9"/>
  <c r="D483" i="9"/>
  <c r="B483" i="9"/>
  <c r="M482" i="9"/>
  <c r="I482" i="9"/>
  <c r="G482" i="9"/>
  <c r="B482" i="9"/>
  <c r="J482" i="9" s="1"/>
  <c r="B481" i="9"/>
  <c r="M480" i="9"/>
  <c r="K480" i="9"/>
  <c r="J480" i="9"/>
  <c r="I480" i="9"/>
  <c r="G480" i="9"/>
  <c r="E480" i="9"/>
  <c r="D480" i="9"/>
  <c r="B480" i="9"/>
  <c r="G479" i="9"/>
  <c r="E479" i="9"/>
  <c r="B479" i="9"/>
  <c r="B478" i="9"/>
  <c r="I478" i="9" s="1"/>
  <c r="I477" i="9"/>
  <c r="D477" i="9"/>
  <c r="B477" i="9"/>
  <c r="J477" i="9" s="1"/>
  <c r="K477" i="9" s="1"/>
  <c r="L477" i="9" s="1"/>
  <c r="M476" i="9"/>
  <c r="J476" i="9"/>
  <c r="K476" i="9" s="1"/>
  <c r="I476" i="9"/>
  <c r="G476" i="9"/>
  <c r="E476" i="9"/>
  <c r="D476" i="9"/>
  <c r="B476" i="9"/>
  <c r="B475" i="9"/>
  <c r="J474" i="9"/>
  <c r="B474" i="9"/>
  <c r="J473" i="9"/>
  <c r="I473" i="9"/>
  <c r="E473" i="9"/>
  <c r="D473" i="9"/>
  <c r="B473" i="9"/>
  <c r="K472" i="9"/>
  <c r="J472" i="9"/>
  <c r="I472" i="9"/>
  <c r="G472" i="9"/>
  <c r="M472" i="9" s="1"/>
  <c r="E472" i="9"/>
  <c r="D472" i="9"/>
  <c r="B472" i="9"/>
  <c r="B471" i="9"/>
  <c r="I470" i="9"/>
  <c r="G470" i="9"/>
  <c r="B470" i="9"/>
  <c r="I469" i="9"/>
  <c r="E469" i="9"/>
  <c r="D469" i="9"/>
  <c r="B469" i="9"/>
  <c r="M468" i="9"/>
  <c r="J468" i="9"/>
  <c r="K468" i="9" s="1"/>
  <c r="I468" i="9"/>
  <c r="G468" i="9"/>
  <c r="E468" i="9"/>
  <c r="D468" i="9"/>
  <c r="B468" i="9"/>
  <c r="E467" i="9"/>
  <c r="D467" i="9"/>
  <c r="B467" i="9"/>
  <c r="M466" i="9"/>
  <c r="G466" i="9"/>
  <c r="E466" i="9"/>
  <c r="B466" i="9"/>
  <c r="J466" i="9" s="1"/>
  <c r="E465" i="9"/>
  <c r="B465" i="9"/>
  <c r="J464" i="9"/>
  <c r="K464" i="9" s="1"/>
  <c r="I464" i="9"/>
  <c r="G464" i="9"/>
  <c r="M464" i="9" s="1"/>
  <c r="E464" i="9"/>
  <c r="D464" i="9"/>
  <c r="B464" i="9"/>
  <c r="B463" i="9"/>
  <c r="L462" i="9"/>
  <c r="J462" i="9"/>
  <c r="I462" i="9"/>
  <c r="G462" i="9"/>
  <c r="E462" i="9"/>
  <c r="B462" i="9"/>
  <c r="B461" i="9"/>
  <c r="I461" i="9" s="1"/>
  <c r="M460" i="9"/>
  <c r="J460" i="9"/>
  <c r="K460" i="9" s="1"/>
  <c r="I460" i="9"/>
  <c r="G460" i="9"/>
  <c r="E460" i="9"/>
  <c r="D460" i="9"/>
  <c r="B460" i="9"/>
  <c r="J459" i="9"/>
  <c r="K459" i="9" s="1"/>
  <c r="G459" i="9"/>
  <c r="M459" i="9" s="1"/>
  <c r="E459" i="9"/>
  <c r="D459" i="9"/>
  <c r="B459" i="9"/>
  <c r="I458" i="9"/>
  <c r="G458" i="9"/>
  <c r="M458" i="9" s="1"/>
  <c r="B458" i="9"/>
  <c r="J457" i="9"/>
  <c r="K457" i="9" s="1"/>
  <c r="L457" i="9" s="1"/>
  <c r="E457" i="9"/>
  <c r="B457" i="9"/>
  <c r="K456" i="9"/>
  <c r="J456" i="9"/>
  <c r="I456" i="9"/>
  <c r="G456" i="9"/>
  <c r="M456" i="9" s="1"/>
  <c r="E456" i="9"/>
  <c r="D456" i="9"/>
  <c r="B456" i="9"/>
  <c r="J455" i="9"/>
  <c r="G455" i="9"/>
  <c r="B455" i="9"/>
  <c r="M454" i="9"/>
  <c r="J454" i="9"/>
  <c r="I454" i="9"/>
  <c r="G454" i="9"/>
  <c r="E454" i="9"/>
  <c r="B454" i="9"/>
  <c r="E453" i="9"/>
  <c r="D453" i="9"/>
  <c r="B453" i="9"/>
  <c r="I453" i="9" s="1"/>
  <c r="M452" i="9"/>
  <c r="J452" i="9"/>
  <c r="K452" i="9" s="1"/>
  <c r="I452" i="9"/>
  <c r="G452" i="9"/>
  <c r="E452" i="9"/>
  <c r="D452" i="9"/>
  <c r="B452" i="9"/>
  <c r="M451" i="9"/>
  <c r="J451" i="9"/>
  <c r="K451" i="9" s="1"/>
  <c r="L451" i="9" s="1"/>
  <c r="G451" i="9"/>
  <c r="E451" i="9"/>
  <c r="D451" i="9"/>
  <c r="B451" i="9"/>
  <c r="J450" i="9"/>
  <c r="G450" i="9"/>
  <c r="M450" i="9" s="1"/>
  <c r="E450" i="9"/>
  <c r="B450" i="9"/>
  <c r="M449" i="9"/>
  <c r="L449" i="9"/>
  <c r="E449" i="9"/>
  <c r="D449" i="9"/>
  <c r="B449" i="9"/>
  <c r="J448" i="9"/>
  <c r="K448" i="9" s="1"/>
  <c r="I448" i="9"/>
  <c r="G448" i="9"/>
  <c r="M448" i="9" s="1"/>
  <c r="E448" i="9"/>
  <c r="D448" i="9"/>
  <c r="B448" i="9"/>
  <c r="J447" i="9"/>
  <c r="K447" i="9" s="1"/>
  <c r="L447" i="9" s="1"/>
  <c r="E447" i="9"/>
  <c r="D447" i="9"/>
  <c r="B447" i="9"/>
  <c r="I446" i="9"/>
  <c r="E446" i="9"/>
  <c r="B446" i="9"/>
  <c r="K445" i="9"/>
  <c r="J445" i="9"/>
  <c r="I445" i="9"/>
  <c r="E445" i="9"/>
  <c r="D445" i="9"/>
  <c r="B445" i="9"/>
  <c r="J444" i="9"/>
  <c r="K444" i="9" s="1"/>
  <c r="I444" i="9"/>
  <c r="G444" i="9"/>
  <c r="M444" i="9" s="1"/>
  <c r="E444" i="9"/>
  <c r="D444" i="9"/>
  <c r="B444" i="9"/>
  <c r="B443" i="9"/>
  <c r="J442" i="9"/>
  <c r="I442" i="9"/>
  <c r="B442" i="9"/>
  <c r="G442" i="9" s="1"/>
  <c r="M442" i="9" s="1"/>
  <c r="J441" i="9"/>
  <c r="I441" i="9"/>
  <c r="E441" i="9"/>
  <c r="B441" i="9"/>
  <c r="M440" i="9"/>
  <c r="K440" i="9"/>
  <c r="J440" i="9"/>
  <c r="I440" i="9"/>
  <c r="G440" i="9"/>
  <c r="E440" i="9"/>
  <c r="D440" i="9"/>
  <c r="B440" i="9"/>
  <c r="B439" i="9"/>
  <c r="I438" i="9"/>
  <c r="G438" i="9"/>
  <c r="M438" i="9" s="1"/>
  <c r="E438" i="9"/>
  <c r="B438" i="9"/>
  <c r="L437" i="9"/>
  <c r="K437" i="9"/>
  <c r="J437" i="9"/>
  <c r="I437" i="9"/>
  <c r="E437" i="9"/>
  <c r="D437" i="9"/>
  <c r="B437" i="9"/>
  <c r="J436" i="9"/>
  <c r="K436" i="9" s="1"/>
  <c r="I436" i="9"/>
  <c r="G436" i="9"/>
  <c r="M436" i="9" s="1"/>
  <c r="E436" i="9"/>
  <c r="D436" i="9"/>
  <c r="B436" i="9"/>
  <c r="G435" i="9"/>
  <c r="M435" i="9" s="1"/>
  <c r="E435" i="9"/>
  <c r="D435" i="9"/>
  <c r="B435" i="9"/>
  <c r="M434" i="9"/>
  <c r="J434" i="9"/>
  <c r="I434" i="9"/>
  <c r="G434" i="9"/>
  <c r="B434" i="9"/>
  <c r="J433" i="9"/>
  <c r="K433" i="9" s="1"/>
  <c r="L433" i="9" s="1"/>
  <c r="E433" i="9"/>
  <c r="B433" i="9"/>
  <c r="M432" i="9"/>
  <c r="K432" i="9"/>
  <c r="J432" i="9"/>
  <c r="I432" i="9"/>
  <c r="G432" i="9"/>
  <c r="E432" i="9"/>
  <c r="D432" i="9"/>
  <c r="B432" i="9"/>
  <c r="L431" i="9"/>
  <c r="K431" i="9"/>
  <c r="G431" i="9"/>
  <c r="E431" i="9"/>
  <c r="B431" i="9"/>
  <c r="J431" i="9" s="1"/>
  <c r="B430" i="9"/>
  <c r="B429" i="9"/>
  <c r="I429" i="9" s="1"/>
  <c r="M428" i="9"/>
  <c r="K428" i="9"/>
  <c r="J428" i="9"/>
  <c r="I428" i="9"/>
  <c r="G428" i="9"/>
  <c r="E428" i="9"/>
  <c r="D428" i="9"/>
  <c r="B428" i="9"/>
  <c r="M427" i="9"/>
  <c r="G427" i="9"/>
  <c r="B427" i="9"/>
  <c r="B426" i="9"/>
  <c r="G426" i="9" s="1"/>
  <c r="M425" i="9"/>
  <c r="L425" i="9"/>
  <c r="E425" i="9"/>
  <c r="B425" i="9"/>
  <c r="J425" i="9" s="1"/>
  <c r="K424" i="9"/>
  <c r="J424" i="9"/>
  <c r="I424" i="9"/>
  <c r="G424" i="9"/>
  <c r="M424" i="9" s="1"/>
  <c r="E424" i="9"/>
  <c r="D424" i="9"/>
  <c r="B424" i="9"/>
  <c r="B423" i="9"/>
  <c r="B422" i="9"/>
  <c r="I421" i="9"/>
  <c r="E421" i="9"/>
  <c r="D421" i="9"/>
  <c r="B421" i="9"/>
  <c r="J420" i="9"/>
  <c r="K420" i="9" s="1"/>
  <c r="I420" i="9"/>
  <c r="G420" i="9"/>
  <c r="M420" i="9" s="1"/>
  <c r="E420" i="9"/>
  <c r="D420" i="9"/>
  <c r="B420" i="9"/>
  <c r="B419" i="9"/>
  <c r="J418" i="9"/>
  <c r="G418" i="9"/>
  <c r="M418" i="9" s="1"/>
  <c r="B418" i="9"/>
  <c r="J417" i="9"/>
  <c r="K417" i="9" s="1"/>
  <c r="L417" i="9" s="1"/>
  <c r="I417" i="9"/>
  <c r="E417" i="9"/>
  <c r="B417" i="9"/>
  <c r="M416" i="9"/>
  <c r="K416" i="9"/>
  <c r="J416" i="9"/>
  <c r="I416" i="9"/>
  <c r="G416" i="9"/>
  <c r="E416" i="9"/>
  <c r="D416" i="9"/>
  <c r="B416" i="9"/>
  <c r="B415" i="9"/>
  <c r="D415" i="9" s="1"/>
  <c r="J414" i="9"/>
  <c r="I414" i="9"/>
  <c r="G414" i="9"/>
  <c r="E414" i="9"/>
  <c r="B414" i="9"/>
  <c r="D413" i="9"/>
  <c r="B413" i="9"/>
  <c r="M412" i="9"/>
  <c r="K412" i="9"/>
  <c r="J412" i="9"/>
  <c r="I412" i="9"/>
  <c r="G412" i="9"/>
  <c r="E412" i="9"/>
  <c r="D412" i="9"/>
  <c r="B412" i="9"/>
  <c r="M411" i="9"/>
  <c r="K411" i="9"/>
  <c r="J411" i="9"/>
  <c r="G411" i="9"/>
  <c r="E411" i="9"/>
  <c r="D411" i="9"/>
  <c r="B411" i="9"/>
  <c r="B410" i="9"/>
  <c r="E409" i="9"/>
  <c r="B409" i="9"/>
  <c r="K408" i="9"/>
  <c r="J408" i="9"/>
  <c r="I408" i="9"/>
  <c r="G408" i="9"/>
  <c r="M408" i="9" s="1"/>
  <c r="E408" i="9"/>
  <c r="D408" i="9"/>
  <c r="B408" i="9"/>
  <c r="J407" i="9"/>
  <c r="G407" i="9"/>
  <c r="E407" i="9"/>
  <c r="B407" i="9"/>
  <c r="M406" i="9"/>
  <c r="J406" i="9"/>
  <c r="I406" i="9"/>
  <c r="G406" i="9"/>
  <c r="E406" i="9"/>
  <c r="B406" i="9"/>
  <c r="I405" i="9"/>
  <c r="B405" i="9"/>
  <c r="E405" i="9" s="1"/>
  <c r="M404" i="9"/>
  <c r="K404" i="9"/>
  <c r="J404" i="9"/>
  <c r="I404" i="9"/>
  <c r="G404" i="9"/>
  <c r="E404" i="9"/>
  <c r="D404" i="9"/>
  <c r="B404" i="9"/>
  <c r="M403" i="9"/>
  <c r="J403" i="9"/>
  <c r="K403" i="9" s="1"/>
  <c r="L403" i="9" s="1"/>
  <c r="G403" i="9"/>
  <c r="E403" i="9"/>
  <c r="D403" i="9"/>
  <c r="B403" i="9"/>
  <c r="J402" i="9"/>
  <c r="G402" i="9"/>
  <c r="E402" i="9"/>
  <c r="B402" i="9"/>
  <c r="J401" i="9"/>
  <c r="E401" i="9"/>
  <c r="D401" i="9"/>
  <c r="B401" i="9"/>
  <c r="J400" i="9"/>
  <c r="K400" i="9" s="1"/>
  <c r="I400" i="9"/>
  <c r="G400" i="9"/>
  <c r="M400" i="9" s="1"/>
  <c r="E400" i="9"/>
  <c r="D400" i="9"/>
  <c r="B400" i="9"/>
  <c r="L399" i="9"/>
  <c r="K399" i="9"/>
  <c r="J399" i="9"/>
  <c r="E399" i="9"/>
  <c r="D399" i="9"/>
  <c r="B399" i="9"/>
  <c r="I398" i="9"/>
  <c r="E398" i="9"/>
  <c r="B398" i="9"/>
  <c r="K397" i="9"/>
  <c r="J397" i="9"/>
  <c r="I397" i="9"/>
  <c r="E397" i="9"/>
  <c r="D397" i="9"/>
  <c r="B397" i="9"/>
  <c r="J396" i="9"/>
  <c r="K396" i="9" s="1"/>
  <c r="I396" i="9"/>
  <c r="G396" i="9"/>
  <c r="M396" i="9" s="1"/>
  <c r="E396" i="9"/>
  <c r="D396" i="9"/>
  <c r="B396" i="9"/>
  <c r="B395" i="9"/>
  <c r="M394" i="9"/>
  <c r="J394" i="9"/>
  <c r="I394" i="9"/>
  <c r="B394" i="9"/>
  <c r="G394" i="9" s="1"/>
  <c r="J393" i="9"/>
  <c r="I393" i="9"/>
  <c r="E393" i="9"/>
  <c r="B393" i="9"/>
  <c r="M392" i="9"/>
  <c r="K392" i="9"/>
  <c r="J392" i="9"/>
  <c r="I392" i="9"/>
  <c r="G392" i="9"/>
  <c r="E392" i="9"/>
  <c r="D392" i="9"/>
  <c r="B392" i="9"/>
  <c r="D391" i="9"/>
  <c r="B391" i="9"/>
  <c r="E391" i="9" s="1"/>
  <c r="I390" i="9"/>
  <c r="G390" i="9"/>
  <c r="M390" i="9" s="1"/>
  <c r="E390" i="9"/>
  <c r="B390" i="9"/>
  <c r="L389" i="9"/>
  <c r="K389" i="9"/>
  <c r="J389" i="9"/>
  <c r="I389" i="9"/>
  <c r="E389" i="9"/>
  <c r="D389" i="9"/>
  <c r="B389" i="9"/>
  <c r="J388" i="9"/>
  <c r="K388" i="9" s="1"/>
  <c r="I388" i="9"/>
  <c r="G388" i="9"/>
  <c r="M388" i="9" s="1"/>
  <c r="E388" i="9"/>
  <c r="D388" i="9"/>
  <c r="B388" i="9"/>
  <c r="M387" i="9"/>
  <c r="G387" i="9"/>
  <c r="E387" i="9"/>
  <c r="D387" i="9"/>
  <c r="B387" i="9"/>
  <c r="M386" i="9"/>
  <c r="J386" i="9"/>
  <c r="I386" i="9"/>
  <c r="G386" i="9"/>
  <c r="B386" i="9"/>
  <c r="J385" i="9"/>
  <c r="K385" i="9" s="1"/>
  <c r="L385" i="9" s="1"/>
  <c r="E385" i="9"/>
  <c r="B385" i="9"/>
  <c r="M384" i="9"/>
  <c r="K384" i="9"/>
  <c r="J384" i="9"/>
  <c r="I384" i="9"/>
  <c r="G384" i="9"/>
  <c r="E384" i="9"/>
  <c r="D384" i="9"/>
  <c r="B384" i="9"/>
  <c r="K383" i="9"/>
  <c r="L383" i="9" s="1"/>
  <c r="G383" i="9"/>
  <c r="E383" i="9"/>
  <c r="B383" i="9"/>
  <c r="J383" i="9" s="1"/>
  <c r="B382" i="9"/>
  <c r="B381" i="9"/>
  <c r="I381" i="9" s="1"/>
  <c r="M380" i="9"/>
  <c r="J380" i="9"/>
  <c r="K380" i="9" s="1"/>
  <c r="I380" i="9"/>
  <c r="G380" i="9"/>
  <c r="E380" i="9"/>
  <c r="D380" i="9"/>
  <c r="B380" i="9"/>
  <c r="M379" i="9"/>
  <c r="K379" i="9"/>
  <c r="G379" i="9"/>
  <c r="D379" i="9"/>
  <c r="B379" i="9"/>
  <c r="J379" i="9" s="1"/>
  <c r="B378" i="9"/>
  <c r="J377" i="9"/>
  <c r="E377" i="9"/>
  <c r="D377" i="9"/>
  <c r="B377" i="9"/>
  <c r="I377" i="9" s="1"/>
  <c r="K376" i="9"/>
  <c r="J376" i="9"/>
  <c r="I376" i="9"/>
  <c r="G376" i="9"/>
  <c r="M376" i="9" s="1"/>
  <c r="E376" i="9"/>
  <c r="D376" i="9"/>
  <c r="B376" i="9"/>
  <c r="J375" i="9"/>
  <c r="K375" i="9" s="1"/>
  <c r="B375" i="9"/>
  <c r="E374" i="9"/>
  <c r="B374" i="9"/>
  <c r="G374" i="9" s="1"/>
  <c r="I373" i="9"/>
  <c r="E373" i="9"/>
  <c r="D373" i="9"/>
  <c r="B373" i="9"/>
  <c r="K372" i="9"/>
  <c r="J372" i="9"/>
  <c r="I372" i="9"/>
  <c r="G372" i="9"/>
  <c r="M372" i="9" s="1"/>
  <c r="E372" i="9"/>
  <c r="D372" i="9"/>
  <c r="B372" i="9"/>
  <c r="M371" i="9"/>
  <c r="G371" i="9"/>
  <c r="E371" i="9"/>
  <c r="D371" i="9"/>
  <c r="B371" i="9"/>
  <c r="J370" i="9"/>
  <c r="G370" i="9"/>
  <c r="M370" i="9" s="1"/>
  <c r="E370" i="9"/>
  <c r="B370" i="9"/>
  <c r="K369" i="9"/>
  <c r="L369" i="9" s="1"/>
  <c r="J369" i="9"/>
  <c r="I369" i="9"/>
  <c r="E369" i="9"/>
  <c r="B369" i="9"/>
  <c r="J368" i="9"/>
  <c r="K368" i="9" s="1"/>
  <c r="I368" i="9"/>
  <c r="G368" i="9"/>
  <c r="M368" i="9" s="1"/>
  <c r="E368" i="9"/>
  <c r="D368" i="9"/>
  <c r="B368" i="9"/>
  <c r="J367" i="9"/>
  <c r="E367" i="9"/>
  <c r="D367" i="9"/>
  <c r="B367" i="9"/>
  <c r="J366" i="9"/>
  <c r="I366" i="9"/>
  <c r="G366" i="9"/>
  <c r="E366" i="9"/>
  <c r="B366" i="9"/>
  <c r="J365" i="9"/>
  <c r="K365" i="9" s="1"/>
  <c r="I365" i="9"/>
  <c r="D365" i="9"/>
  <c r="B365" i="9"/>
  <c r="M364" i="9"/>
  <c r="J364" i="9"/>
  <c r="K364" i="9" s="1"/>
  <c r="I364" i="9"/>
  <c r="G364" i="9"/>
  <c r="E364" i="9"/>
  <c r="D364" i="9"/>
  <c r="B364" i="9"/>
  <c r="M363" i="9"/>
  <c r="K363" i="9"/>
  <c r="J363" i="9"/>
  <c r="G363" i="9"/>
  <c r="E363" i="9"/>
  <c r="D363" i="9"/>
  <c r="B363" i="9"/>
  <c r="M362" i="9"/>
  <c r="I362" i="9"/>
  <c r="G362" i="9"/>
  <c r="B362" i="9"/>
  <c r="J362" i="9" s="1"/>
  <c r="B361" i="9"/>
  <c r="M360" i="9"/>
  <c r="K360" i="9"/>
  <c r="J360" i="9"/>
  <c r="I360" i="9"/>
  <c r="G360" i="9"/>
  <c r="E360" i="9"/>
  <c r="D360" i="9"/>
  <c r="B360" i="9"/>
  <c r="E359" i="9"/>
  <c r="B359" i="9"/>
  <c r="M358" i="9"/>
  <c r="J358" i="9"/>
  <c r="I358" i="9"/>
  <c r="G358" i="9"/>
  <c r="E358" i="9"/>
  <c r="B358" i="9"/>
  <c r="I357" i="9"/>
  <c r="E357" i="9"/>
  <c r="D357" i="9"/>
  <c r="B357" i="9"/>
  <c r="M356" i="9"/>
  <c r="J356" i="9"/>
  <c r="K356" i="9" s="1"/>
  <c r="I356" i="9"/>
  <c r="G356" i="9"/>
  <c r="E356" i="9"/>
  <c r="D356" i="9"/>
  <c r="B356" i="9"/>
  <c r="M355" i="9"/>
  <c r="J355" i="9"/>
  <c r="K355" i="9" s="1"/>
  <c r="L355" i="9" s="1"/>
  <c r="G355" i="9"/>
  <c r="E355" i="9"/>
  <c r="D355" i="9"/>
  <c r="B355" i="9"/>
  <c r="B354" i="9"/>
  <c r="E354" i="9" s="1"/>
  <c r="E353" i="9"/>
  <c r="D353" i="9"/>
  <c r="B353" i="9"/>
  <c r="J353" i="9" s="1"/>
  <c r="J352" i="9"/>
  <c r="K352" i="9" s="1"/>
  <c r="I352" i="9"/>
  <c r="G352" i="9"/>
  <c r="M352" i="9" s="1"/>
  <c r="E352" i="9"/>
  <c r="D352" i="9"/>
  <c r="B352" i="9"/>
  <c r="L351" i="9"/>
  <c r="J351" i="9"/>
  <c r="E351" i="9"/>
  <c r="B351" i="9"/>
  <c r="K351" i="9" s="1"/>
  <c r="E350" i="9"/>
  <c r="B350" i="9"/>
  <c r="K349" i="9"/>
  <c r="J349" i="9"/>
  <c r="I349" i="9"/>
  <c r="E349" i="9"/>
  <c r="D349" i="9"/>
  <c r="B349" i="9"/>
  <c r="M348" i="9"/>
  <c r="K348" i="9"/>
  <c r="J348" i="9"/>
  <c r="I348" i="9"/>
  <c r="G348" i="9"/>
  <c r="E348" i="9"/>
  <c r="D348" i="9"/>
  <c r="B348" i="9"/>
  <c r="M347" i="9"/>
  <c r="G347" i="9"/>
  <c r="D347" i="9"/>
  <c r="B347" i="9"/>
  <c r="J346" i="9"/>
  <c r="I346" i="9"/>
  <c r="G346" i="9"/>
  <c r="E346" i="9"/>
  <c r="B346" i="9"/>
  <c r="B345" i="9"/>
  <c r="M344" i="9"/>
  <c r="J344" i="9"/>
  <c r="K344" i="9" s="1"/>
  <c r="I344" i="9"/>
  <c r="G344" i="9"/>
  <c r="E344" i="9"/>
  <c r="D344" i="9"/>
  <c r="B344" i="9"/>
  <c r="B343" i="9"/>
  <c r="I342" i="9"/>
  <c r="G342" i="9"/>
  <c r="M342" i="9" s="1"/>
  <c r="E342" i="9"/>
  <c r="B342" i="9"/>
  <c r="J341" i="9"/>
  <c r="K341" i="9" s="1"/>
  <c r="L341" i="9" s="1"/>
  <c r="I341" i="9"/>
  <c r="E341" i="9"/>
  <c r="D341" i="9"/>
  <c r="B341" i="9"/>
  <c r="M340" i="9"/>
  <c r="K340" i="9"/>
  <c r="J340" i="9"/>
  <c r="I340" i="9"/>
  <c r="G340" i="9"/>
  <c r="E340" i="9"/>
  <c r="D340" i="9"/>
  <c r="B340" i="9"/>
  <c r="G339" i="9"/>
  <c r="M339" i="9" s="1"/>
  <c r="E339" i="9"/>
  <c r="D339" i="9"/>
  <c r="B339" i="9"/>
  <c r="B338" i="9"/>
  <c r="J337" i="9"/>
  <c r="E337" i="9"/>
  <c r="D337" i="9"/>
  <c r="B337" i="9"/>
  <c r="M336" i="9"/>
  <c r="K336" i="9"/>
  <c r="J336" i="9"/>
  <c r="I336" i="9"/>
  <c r="G336" i="9"/>
  <c r="E336" i="9"/>
  <c r="D336" i="9"/>
  <c r="B336" i="9"/>
  <c r="J335" i="9"/>
  <c r="K335" i="9" s="1"/>
  <c r="L335" i="9" s="1"/>
  <c r="G335" i="9"/>
  <c r="B335" i="9"/>
  <c r="J334" i="9"/>
  <c r="I334" i="9"/>
  <c r="E334" i="9"/>
  <c r="B334" i="9"/>
  <c r="I333" i="9"/>
  <c r="D333" i="9"/>
  <c r="B333" i="9"/>
  <c r="M332" i="9"/>
  <c r="J332" i="9"/>
  <c r="K332" i="9" s="1"/>
  <c r="I332" i="9"/>
  <c r="G332" i="9"/>
  <c r="E332" i="9"/>
  <c r="D332" i="9"/>
  <c r="B332" i="9"/>
  <c r="K331" i="9"/>
  <c r="J331" i="9"/>
  <c r="G331" i="9"/>
  <c r="M331" i="9" s="1"/>
  <c r="B331" i="9"/>
  <c r="J330" i="9"/>
  <c r="G330" i="9"/>
  <c r="M330" i="9" s="1"/>
  <c r="C330" i="9"/>
  <c r="B330" i="9"/>
  <c r="M329" i="9"/>
  <c r="K329" i="9"/>
  <c r="L329" i="9" s="1"/>
  <c r="J329" i="9"/>
  <c r="I329" i="9"/>
  <c r="G329" i="9"/>
  <c r="E329" i="9"/>
  <c r="D329" i="9"/>
  <c r="C329" i="9"/>
  <c r="B329" i="9"/>
  <c r="I328" i="9"/>
  <c r="G328" i="9"/>
  <c r="M328" i="9" s="1"/>
  <c r="D328" i="9"/>
  <c r="C328" i="9"/>
  <c r="B328" i="9"/>
  <c r="B327" i="9"/>
  <c r="I326" i="9"/>
  <c r="E326" i="9"/>
  <c r="C326" i="9"/>
  <c r="B326" i="9"/>
  <c r="J325" i="9"/>
  <c r="I325" i="9"/>
  <c r="E325" i="9"/>
  <c r="D325" i="9"/>
  <c r="C325" i="9"/>
  <c r="B325" i="9"/>
  <c r="J324" i="9"/>
  <c r="I324" i="9"/>
  <c r="G324" i="9"/>
  <c r="M324" i="9" s="1"/>
  <c r="B324" i="9"/>
  <c r="M323" i="9"/>
  <c r="L323" i="9"/>
  <c r="K323" i="9"/>
  <c r="J323" i="9"/>
  <c r="I323" i="9"/>
  <c r="G323" i="9"/>
  <c r="E323" i="9"/>
  <c r="D323" i="9"/>
  <c r="C323" i="9"/>
  <c r="B323" i="9"/>
  <c r="K322" i="9"/>
  <c r="L322" i="9" s="1"/>
  <c r="J322" i="9"/>
  <c r="I322" i="9"/>
  <c r="D322" i="9"/>
  <c r="B322" i="9"/>
  <c r="I321" i="9"/>
  <c r="G321" i="9"/>
  <c r="E321" i="9"/>
  <c r="B321" i="9"/>
  <c r="I320" i="9"/>
  <c r="G320" i="9"/>
  <c r="E320" i="9"/>
  <c r="C320" i="9"/>
  <c r="B320" i="9"/>
  <c r="J319" i="9"/>
  <c r="K319" i="9" s="1"/>
  <c r="L319" i="9" s="1"/>
  <c r="E319" i="9"/>
  <c r="B319" i="9"/>
  <c r="J318" i="9"/>
  <c r="I318" i="9"/>
  <c r="G318" i="9"/>
  <c r="M318" i="9" s="1"/>
  <c r="E318" i="9"/>
  <c r="C318" i="9"/>
  <c r="B318" i="9"/>
  <c r="M317" i="9"/>
  <c r="K317" i="9"/>
  <c r="L317" i="9" s="1"/>
  <c r="J317" i="9"/>
  <c r="I317" i="9"/>
  <c r="G317" i="9"/>
  <c r="E317" i="9"/>
  <c r="D317" i="9"/>
  <c r="C317" i="9"/>
  <c r="B317" i="9"/>
  <c r="I316" i="9"/>
  <c r="G316" i="9"/>
  <c r="B316" i="9"/>
  <c r="B315" i="9"/>
  <c r="I314" i="9"/>
  <c r="G314" i="9"/>
  <c r="M314" i="9" s="1"/>
  <c r="E314" i="9"/>
  <c r="D314" i="9"/>
  <c r="C314" i="9"/>
  <c r="B314" i="9"/>
  <c r="J313" i="9"/>
  <c r="I313" i="9"/>
  <c r="E313" i="9"/>
  <c r="C313" i="9"/>
  <c r="B313" i="9"/>
  <c r="J312" i="9"/>
  <c r="G312" i="9"/>
  <c r="M312" i="9" s="1"/>
  <c r="B312" i="9"/>
  <c r="M311" i="9"/>
  <c r="K311" i="9"/>
  <c r="L311" i="9" s="1"/>
  <c r="J311" i="9"/>
  <c r="I311" i="9"/>
  <c r="G311" i="9"/>
  <c r="E311" i="9"/>
  <c r="D311" i="9"/>
  <c r="C311" i="9"/>
  <c r="B311" i="9"/>
  <c r="M310" i="9"/>
  <c r="I310" i="9"/>
  <c r="G310" i="9"/>
  <c r="D310" i="9"/>
  <c r="C310" i="9"/>
  <c r="B310" i="9"/>
  <c r="I309" i="9"/>
  <c r="G309" i="9"/>
  <c r="E309" i="9"/>
  <c r="C309" i="9"/>
  <c r="B309" i="9"/>
  <c r="M308" i="9"/>
  <c r="G308" i="9"/>
  <c r="D308" i="9"/>
  <c r="C308" i="9"/>
  <c r="B308" i="9"/>
  <c r="J307" i="9"/>
  <c r="K307" i="9" s="1"/>
  <c r="L307" i="9" s="1"/>
  <c r="I307" i="9"/>
  <c r="E307" i="9"/>
  <c r="D307" i="9"/>
  <c r="C307" i="9"/>
  <c r="B307" i="9"/>
  <c r="E306" i="9"/>
  <c r="C306" i="9"/>
  <c r="B306" i="9"/>
  <c r="J305" i="9"/>
  <c r="K305" i="9" s="1"/>
  <c r="L305" i="9" s="1"/>
  <c r="I305" i="9"/>
  <c r="G305" i="9"/>
  <c r="M305" i="9" s="1"/>
  <c r="E305" i="9"/>
  <c r="D305" i="9"/>
  <c r="C305" i="9"/>
  <c r="B305" i="9"/>
  <c r="J304" i="9"/>
  <c r="G304" i="9"/>
  <c r="M304" i="9" s="1"/>
  <c r="B304" i="9"/>
  <c r="E304" i="9" s="1"/>
  <c r="C303" i="9"/>
  <c r="B303" i="9"/>
  <c r="M302" i="9"/>
  <c r="G302" i="9"/>
  <c r="E302" i="9"/>
  <c r="D302" i="9"/>
  <c r="B302" i="9"/>
  <c r="I302" i="9" s="1"/>
  <c r="B301" i="9"/>
  <c r="D301" i="9" s="1"/>
  <c r="B300" i="9"/>
  <c r="J299" i="9"/>
  <c r="K299" i="9" s="1"/>
  <c r="L299" i="9" s="1"/>
  <c r="I299" i="9"/>
  <c r="G299" i="9"/>
  <c r="M299" i="9" s="1"/>
  <c r="E299" i="9"/>
  <c r="D299" i="9"/>
  <c r="C299" i="9"/>
  <c r="B299" i="9"/>
  <c r="B298" i="9"/>
  <c r="G298" i="9" s="1"/>
  <c r="M297" i="9"/>
  <c r="I297" i="9"/>
  <c r="G297" i="9"/>
  <c r="E297" i="9"/>
  <c r="D297" i="9"/>
  <c r="C297" i="9"/>
  <c r="B297" i="9"/>
  <c r="I296" i="9"/>
  <c r="G296" i="9"/>
  <c r="D296" i="9"/>
  <c r="B296" i="9"/>
  <c r="L295" i="9"/>
  <c r="J295" i="9"/>
  <c r="K295" i="9" s="1"/>
  <c r="E295" i="9"/>
  <c r="D295" i="9"/>
  <c r="C295" i="9"/>
  <c r="B295" i="9"/>
  <c r="I294" i="9"/>
  <c r="E294" i="9"/>
  <c r="B294" i="9"/>
  <c r="J294" i="9" s="1"/>
  <c r="K294" i="9" s="1"/>
  <c r="L294" i="9" s="1"/>
  <c r="L293" i="9"/>
  <c r="J293" i="9"/>
  <c r="K293" i="9" s="1"/>
  <c r="I293" i="9"/>
  <c r="G293" i="9"/>
  <c r="M293" i="9" s="1"/>
  <c r="E293" i="9"/>
  <c r="D293" i="9"/>
  <c r="C293" i="9"/>
  <c r="B293" i="9"/>
  <c r="B292" i="9"/>
  <c r="K291" i="9"/>
  <c r="I291" i="9"/>
  <c r="G291" i="9"/>
  <c r="B291" i="9"/>
  <c r="E291" i="9" s="1"/>
  <c r="B290" i="9"/>
  <c r="C290" i="9" s="1"/>
  <c r="L289" i="9"/>
  <c r="K289" i="9"/>
  <c r="J289" i="9"/>
  <c r="I289" i="9"/>
  <c r="E289" i="9"/>
  <c r="D289" i="9"/>
  <c r="C289" i="9"/>
  <c r="B289" i="9"/>
  <c r="I288" i="9"/>
  <c r="G288" i="9"/>
  <c r="E288" i="9"/>
  <c r="B288" i="9"/>
  <c r="L287" i="9"/>
  <c r="J287" i="9"/>
  <c r="K287" i="9" s="1"/>
  <c r="I287" i="9"/>
  <c r="G287" i="9"/>
  <c r="M287" i="9" s="1"/>
  <c r="E287" i="9"/>
  <c r="D287" i="9"/>
  <c r="C287" i="9"/>
  <c r="B287" i="9"/>
  <c r="M286" i="9"/>
  <c r="L286" i="9"/>
  <c r="G286" i="9"/>
  <c r="E286" i="9"/>
  <c r="D286" i="9"/>
  <c r="B286" i="9"/>
  <c r="J286" i="9" s="1"/>
  <c r="B285" i="9"/>
  <c r="I284" i="9"/>
  <c r="G284" i="9"/>
  <c r="E284" i="9"/>
  <c r="D284" i="9"/>
  <c r="B284" i="9"/>
  <c r="M284" i="9" s="1"/>
  <c r="K283" i="9"/>
  <c r="J283" i="9"/>
  <c r="E283" i="9"/>
  <c r="D283" i="9"/>
  <c r="B283" i="9"/>
  <c r="I282" i="9"/>
  <c r="G282" i="9"/>
  <c r="M282" i="9" s="1"/>
  <c r="E282" i="9"/>
  <c r="B282" i="9"/>
  <c r="M281" i="9"/>
  <c r="K281" i="9"/>
  <c r="L281" i="9" s="1"/>
  <c r="J281" i="9"/>
  <c r="I281" i="9"/>
  <c r="G281" i="9"/>
  <c r="E281" i="9"/>
  <c r="D281" i="9"/>
  <c r="C281" i="9"/>
  <c r="B281" i="9"/>
  <c r="J280" i="9"/>
  <c r="I280" i="9"/>
  <c r="G280" i="9"/>
  <c r="D280" i="9"/>
  <c r="B280" i="9"/>
  <c r="M279" i="9"/>
  <c r="I279" i="9"/>
  <c r="G279" i="9"/>
  <c r="E279" i="9"/>
  <c r="D279" i="9"/>
  <c r="C279" i="9"/>
  <c r="B279" i="9"/>
  <c r="M278" i="9"/>
  <c r="I278" i="9"/>
  <c r="D278" i="9"/>
  <c r="C278" i="9"/>
  <c r="B278" i="9"/>
  <c r="G278" i="9" s="1"/>
  <c r="L277" i="9"/>
  <c r="J277" i="9"/>
  <c r="K277" i="9" s="1"/>
  <c r="E277" i="9"/>
  <c r="D277" i="9"/>
  <c r="C277" i="9"/>
  <c r="B277" i="9"/>
  <c r="B276" i="9"/>
  <c r="J275" i="9"/>
  <c r="K275" i="9" s="1"/>
  <c r="L275" i="9" s="1"/>
  <c r="I275" i="9"/>
  <c r="G275" i="9"/>
  <c r="M275" i="9" s="1"/>
  <c r="E275" i="9"/>
  <c r="D275" i="9"/>
  <c r="C275" i="9"/>
  <c r="B275" i="9"/>
  <c r="B274" i="9"/>
  <c r="K273" i="9"/>
  <c r="G273" i="9"/>
  <c r="E273" i="9"/>
  <c r="C273" i="9"/>
  <c r="B273" i="9"/>
  <c r="I273" i="9" s="1"/>
  <c r="B272" i="9"/>
  <c r="J271" i="9"/>
  <c r="K271" i="9" s="1"/>
  <c r="L271" i="9" s="1"/>
  <c r="I271" i="9"/>
  <c r="E271" i="9"/>
  <c r="D271" i="9"/>
  <c r="C271" i="9"/>
  <c r="B271" i="9"/>
  <c r="I270" i="9"/>
  <c r="E270" i="9"/>
  <c r="C270" i="9"/>
  <c r="B270" i="9"/>
  <c r="G270" i="9" s="1"/>
  <c r="M270" i="9" s="1"/>
  <c r="J269" i="9"/>
  <c r="K269" i="9" s="1"/>
  <c r="L269" i="9" s="1"/>
  <c r="I269" i="9"/>
  <c r="G269" i="9"/>
  <c r="M269" i="9" s="1"/>
  <c r="E269" i="9"/>
  <c r="D269" i="9"/>
  <c r="C269" i="9"/>
  <c r="B269" i="9"/>
  <c r="J268" i="9"/>
  <c r="G268" i="9"/>
  <c r="E268" i="9"/>
  <c r="D268" i="9"/>
  <c r="B268" i="9"/>
  <c r="M268" i="9" s="1"/>
  <c r="J267" i="9"/>
  <c r="K267" i="9" s="1"/>
  <c r="I267" i="9"/>
  <c r="E267" i="9"/>
  <c r="B267" i="9"/>
  <c r="B266" i="9"/>
  <c r="L265" i="9"/>
  <c r="K265" i="9"/>
  <c r="J265" i="9"/>
  <c r="D265" i="9"/>
  <c r="C265" i="9"/>
  <c r="B265" i="9"/>
  <c r="E265" i="9" s="1"/>
  <c r="B264" i="9"/>
  <c r="M263" i="9"/>
  <c r="L263" i="9"/>
  <c r="J263" i="9"/>
  <c r="K263" i="9" s="1"/>
  <c r="I263" i="9"/>
  <c r="G263" i="9"/>
  <c r="E263" i="9"/>
  <c r="D263" i="9"/>
  <c r="C263" i="9"/>
  <c r="B263" i="9"/>
  <c r="J262" i="9"/>
  <c r="K262" i="9" s="1"/>
  <c r="L262" i="9" s="1"/>
  <c r="I262" i="9"/>
  <c r="B262" i="9"/>
  <c r="G262" i="9" s="1"/>
  <c r="M261" i="9"/>
  <c r="I261" i="9"/>
  <c r="G261" i="9"/>
  <c r="E261" i="9"/>
  <c r="D261" i="9"/>
  <c r="C261" i="9"/>
  <c r="B261" i="9"/>
  <c r="B260" i="9"/>
  <c r="J259" i="9"/>
  <c r="K259" i="9" s="1"/>
  <c r="L259" i="9" s="1"/>
  <c r="E259" i="9"/>
  <c r="D259" i="9"/>
  <c r="C259" i="9"/>
  <c r="B259" i="9"/>
  <c r="L258" i="9"/>
  <c r="K258" i="9"/>
  <c r="J258" i="9"/>
  <c r="I258" i="9"/>
  <c r="E258" i="9"/>
  <c r="B258" i="9"/>
  <c r="M257" i="9"/>
  <c r="J257" i="9"/>
  <c r="K257" i="9" s="1"/>
  <c r="L257" i="9" s="1"/>
  <c r="I257" i="9"/>
  <c r="G257" i="9"/>
  <c r="E257" i="9"/>
  <c r="D257" i="9"/>
  <c r="C257" i="9"/>
  <c r="B257" i="9"/>
  <c r="L256" i="9"/>
  <c r="K256" i="9"/>
  <c r="J256" i="9"/>
  <c r="G256" i="9"/>
  <c r="E256" i="9"/>
  <c r="D256" i="9"/>
  <c r="C256" i="9"/>
  <c r="B256" i="9"/>
  <c r="K255" i="9"/>
  <c r="I255" i="9"/>
  <c r="G255" i="9"/>
  <c r="E255" i="9"/>
  <c r="C255" i="9"/>
  <c r="B255" i="9"/>
  <c r="G254" i="9"/>
  <c r="D254" i="9"/>
  <c r="B254" i="9"/>
  <c r="L253" i="9"/>
  <c r="K253" i="9"/>
  <c r="J253" i="9"/>
  <c r="I253" i="9"/>
  <c r="E253" i="9"/>
  <c r="D253" i="9"/>
  <c r="C253" i="9"/>
  <c r="B253" i="9"/>
  <c r="M252" i="9"/>
  <c r="L252" i="9"/>
  <c r="B252" i="9"/>
  <c r="K252" i="9" s="1"/>
  <c r="L251" i="9"/>
  <c r="J251" i="9"/>
  <c r="K251" i="9" s="1"/>
  <c r="I251" i="9"/>
  <c r="G251" i="9"/>
  <c r="M251" i="9" s="1"/>
  <c r="E251" i="9"/>
  <c r="D251" i="9"/>
  <c r="C251" i="9"/>
  <c r="B251" i="9"/>
  <c r="B250" i="9"/>
  <c r="M249" i="9"/>
  <c r="K249" i="9"/>
  <c r="J249" i="9"/>
  <c r="E249" i="9"/>
  <c r="C249" i="9"/>
  <c r="B249" i="9"/>
  <c r="I249" i="9" s="1"/>
  <c r="E248" i="9"/>
  <c r="D248" i="9"/>
  <c r="B248" i="9"/>
  <c r="B247" i="9"/>
  <c r="E246" i="9"/>
  <c r="B246" i="9"/>
  <c r="K245" i="9"/>
  <c r="L245" i="9" s="1"/>
  <c r="J245" i="9"/>
  <c r="I245" i="9"/>
  <c r="G245" i="9"/>
  <c r="M245" i="9" s="1"/>
  <c r="E245" i="9"/>
  <c r="D245" i="9"/>
  <c r="C245" i="9"/>
  <c r="B245" i="9"/>
  <c r="K244" i="9"/>
  <c r="L244" i="9" s="1"/>
  <c r="I244" i="9"/>
  <c r="G244" i="9"/>
  <c r="D244" i="9"/>
  <c r="B244" i="9"/>
  <c r="J244" i="9" s="1"/>
  <c r="M243" i="9"/>
  <c r="K243" i="9"/>
  <c r="I243" i="9"/>
  <c r="G243" i="9"/>
  <c r="E243" i="9"/>
  <c r="D243" i="9"/>
  <c r="C243" i="9"/>
  <c r="B243" i="9"/>
  <c r="M242" i="9"/>
  <c r="I242" i="9"/>
  <c r="G242" i="9"/>
  <c r="D242" i="9"/>
  <c r="C242" i="9"/>
  <c r="B242" i="9"/>
  <c r="J241" i="9"/>
  <c r="K241" i="9" s="1"/>
  <c r="L241" i="9" s="1"/>
  <c r="E241" i="9"/>
  <c r="D241" i="9"/>
  <c r="C241" i="9"/>
  <c r="B241" i="9"/>
  <c r="B240" i="9"/>
  <c r="M239" i="9"/>
  <c r="L239" i="9"/>
  <c r="J239" i="9"/>
  <c r="K239" i="9" s="1"/>
  <c r="I239" i="9"/>
  <c r="G239" i="9"/>
  <c r="E239" i="9"/>
  <c r="D239" i="9"/>
  <c r="C239" i="9"/>
  <c r="B239" i="9"/>
  <c r="K238" i="9"/>
  <c r="J238" i="9"/>
  <c r="G238" i="9"/>
  <c r="E238" i="9"/>
  <c r="B238" i="9"/>
  <c r="B237" i="9"/>
  <c r="D236" i="9"/>
  <c r="C236" i="9"/>
  <c r="B236" i="9"/>
  <c r="G236" i="9" s="1"/>
  <c r="M236" i="9" s="1"/>
  <c r="M235" i="9"/>
  <c r="L235" i="9"/>
  <c r="K235" i="9"/>
  <c r="J235" i="9"/>
  <c r="I235" i="9"/>
  <c r="E235" i="9"/>
  <c r="D235" i="9"/>
  <c r="C235" i="9"/>
  <c r="B235" i="9"/>
  <c r="B234" i="9"/>
  <c r="J233" i="9"/>
  <c r="K233" i="9" s="1"/>
  <c r="L233" i="9" s="1"/>
  <c r="I233" i="9"/>
  <c r="G233" i="9"/>
  <c r="M233" i="9" s="1"/>
  <c r="E233" i="9"/>
  <c r="D233" i="9"/>
  <c r="C233" i="9"/>
  <c r="B233" i="9"/>
  <c r="B232" i="9"/>
  <c r="G232" i="9" s="1"/>
  <c r="J231" i="9"/>
  <c r="K231" i="9" s="1"/>
  <c r="I231" i="9"/>
  <c r="E231" i="9"/>
  <c r="C231" i="9"/>
  <c r="B231" i="9"/>
  <c r="I230" i="9"/>
  <c r="G230" i="9"/>
  <c r="E230" i="9"/>
  <c r="B230" i="9"/>
  <c r="B229" i="9"/>
  <c r="M228" i="9"/>
  <c r="K228" i="9"/>
  <c r="I228" i="9"/>
  <c r="B228" i="9"/>
  <c r="G228" i="9" s="1"/>
  <c r="K227" i="9"/>
  <c r="L227" i="9" s="1"/>
  <c r="J227" i="9"/>
  <c r="I227" i="9"/>
  <c r="G227" i="9"/>
  <c r="M227" i="9" s="1"/>
  <c r="E227" i="9"/>
  <c r="D227" i="9"/>
  <c r="C227" i="9"/>
  <c r="B227" i="9"/>
  <c r="K226" i="9"/>
  <c r="L226" i="9" s="1"/>
  <c r="J226" i="9"/>
  <c r="I226" i="9"/>
  <c r="G226" i="9"/>
  <c r="D226" i="9"/>
  <c r="B226" i="9"/>
  <c r="I225" i="9"/>
  <c r="G225" i="9"/>
  <c r="M225" i="9" s="1"/>
  <c r="E225" i="9"/>
  <c r="D225" i="9"/>
  <c r="C225" i="9"/>
  <c r="B225" i="9"/>
  <c r="B224" i="9"/>
  <c r="M223" i="9"/>
  <c r="L223" i="9"/>
  <c r="K223" i="9"/>
  <c r="J223" i="9"/>
  <c r="E223" i="9"/>
  <c r="D223" i="9"/>
  <c r="C223" i="9"/>
  <c r="B223" i="9"/>
  <c r="J222" i="9"/>
  <c r="K222" i="9" s="1"/>
  <c r="L222" i="9" s="1"/>
  <c r="I222" i="9"/>
  <c r="B222" i="9"/>
  <c r="M221" i="9"/>
  <c r="L221" i="9"/>
  <c r="J221" i="9"/>
  <c r="K221" i="9" s="1"/>
  <c r="I221" i="9"/>
  <c r="G221" i="9"/>
  <c r="E221" i="9"/>
  <c r="D221" i="9"/>
  <c r="C221" i="9"/>
  <c r="B221" i="9"/>
  <c r="L220" i="9"/>
  <c r="J220" i="9"/>
  <c r="G220" i="9"/>
  <c r="E220" i="9"/>
  <c r="D220" i="9"/>
  <c r="C220" i="9"/>
  <c r="B220" i="9"/>
  <c r="K220" i="9" s="1"/>
  <c r="I219" i="9"/>
  <c r="G219" i="9"/>
  <c r="E219" i="9"/>
  <c r="C219" i="9"/>
  <c r="B219" i="9"/>
  <c r="M218" i="9"/>
  <c r="G218" i="9"/>
  <c r="D218" i="9"/>
  <c r="C218" i="9"/>
  <c r="B218" i="9"/>
  <c r="L217" i="9"/>
  <c r="K217" i="9"/>
  <c r="J217" i="9"/>
  <c r="I217" i="9"/>
  <c r="E217" i="9"/>
  <c r="D217" i="9"/>
  <c r="C217" i="9"/>
  <c r="B217" i="9"/>
  <c r="G216" i="9"/>
  <c r="E216" i="9"/>
  <c r="C216" i="9"/>
  <c r="B216" i="9"/>
  <c r="J215" i="9"/>
  <c r="K215" i="9" s="1"/>
  <c r="L215" i="9" s="1"/>
  <c r="I215" i="9"/>
  <c r="G215" i="9"/>
  <c r="M215" i="9" s="1"/>
  <c r="E215" i="9"/>
  <c r="D215" i="9"/>
  <c r="C215" i="9"/>
  <c r="B215" i="9"/>
  <c r="M214" i="9"/>
  <c r="J214" i="9"/>
  <c r="G214" i="9"/>
  <c r="B214" i="9"/>
  <c r="E214" i="9" s="1"/>
  <c r="C213" i="9"/>
  <c r="B213" i="9"/>
  <c r="M212" i="9"/>
  <c r="G212" i="9"/>
  <c r="E212" i="9"/>
  <c r="D212" i="9"/>
  <c r="B212" i="9"/>
  <c r="I212" i="9" s="1"/>
  <c r="E211" i="9"/>
  <c r="D211" i="9"/>
  <c r="C211" i="9"/>
  <c r="B211" i="9"/>
  <c r="B210" i="9"/>
  <c r="K209" i="9"/>
  <c r="L209" i="9" s="1"/>
  <c r="J209" i="9"/>
  <c r="I209" i="9"/>
  <c r="G209" i="9"/>
  <c r="M209" i="9" s="1"/>
  <c r="E209" i="9"/>
  <c r="D209" i="9"/>
  <c r="C209" i="9"/>
  <c r="B209" i="9"/>
  <c r="G208" i="9"/>
  <c r="D208" i="9"/>
  <c r="B208" i="9"/>
  <c r="M207" i="9"/>
  <c r="I207" i="9"/>
  <c r="G207" i="9"/>
  <c r="E207" i="9"/>
  <c r="D207" i="9"/>
  <c r="C207" i="9"/>
  <c r="B207" i="9"/>
  <c r="K206" i="9"/>
  <c r="I206" i="9"/>
  <c r="G206" i="9"/>
  <c r="D206" i="9"/>
  <c r="B206" i="9"/>
  <c r="L205" i="9"/>
  <c r="J205" i="9"/>
  <c r="K205" i="9" s="1"/>
  <c r="E205" i="9"/>
  <c r="D205" i="9"/>
  <c r="C205" i="9"/>
  <c r="B205" i="9"/>
  <c r="L204" i="9"/>
  <c r="K204" i="9"/>
  <c r="I204" i="9"/>
  <c r="E204" i="9"/>
  <c r="B204" i="9"/>
  <c r="J204" i="9" s="1"/>
  <c r="L203" i="9"/>
  <c r="J203" i="9"/>
  <c r="K203" i="9" s="1"/>
  <c r="I203" i="9"/>
  <c r="G203" i="9"/>
  <c r="M203" i="9" s="1"/>
  <c r="E203" i="9"/>
  <c r="D203" i="9"/>
  <c r="C203" i="9"/>
  <c r="B203" i="9"/>
  <c r="B202" i="9"/>
  <c r="I201" i="9"/>
  <c r="G201" i="9"/>
  <c r="B201" i="9"/>
  <c r="E201" i="9" s="1"/>
  <c r="C200" i="9"/>
  <c r="B200" i="9"/>
  <c r="K199" i="9"/>
  <c r="L199" i="9" s="1"/>
  <c r="J199" i="9"/>
  <c r="I199" i="9"/>
  <c r="E199" i="9"/>
  <c r="D199" i="9"/>
  <c r="C199" i="9"/>
  <c r="B199" i="9"/>
  <c r="I198" i="9"/>
  <c r="G198" i="9"/>
  <c r="E198" i="9"/>
  <c r="B198" i="9"/>
  <c r="L197" i="9"/>
  <c r="J197" i="9"/>
  <c r="K197" i="9" s="1"/>
  <c r="I197" i="9"/>
  <c r="G197" i="9"/>
  <c r="M197" i="9" s="1"/>
  <c r="E197" i="9"/>
  <c r="D197" i="9"/>
  <c r="C197" i="9"/>
  <c r="B197" i="9"/>
  <c r="M196" i="9"/>
  <c r="G196" i="9"/>
  <c r="E196" i="9"/>
  <c r="D196" i="9"/>
  <c r="B196" i="9"/>
  <c r="J196" i="9" s="1"/>
  <c r="B195" i="9"/>
  <c r="I194" i="9"/>
  <c r="G194" i="9"/>
  <c r="E194" i="9"/>
  <c r="D194" i="9"/>
  <c r="B194" i="9"/>
  <c r="M194" i="9" s="1"/>
  <c r="J193" i="9"/>
  <c r="K193" i="9" s="1"/>
  <c r="E193" i="9"/>
  <c r="D193" i="9"/>
  <c r="B193" i="9"/>
  <c r="M192" i="9"/>
  <c r="I192" i="9"/>
  <c r="G192" i="9"/>
  <c r="E192" i="9"/>
  <c r="B192" i="9"/>
  <c r="M191" i="9"/>
  <c r="J191" i="9"/>
  <c r="K191" i="9" s="1"/>
  <c r="L191" i="9" s="1"/>
  <c r="I191" i="9"/>
  <c r="G191" i="9"/>
  <c r="E191" i="9"/>
  <c r="D191" i="9"/>
  <c r="C191" i="9"/>
  <c r="B191" i="9"/>
  <c r="J190" i="9"/>
  <c r="K190" i="9" s="1"/>
  <c r="L190" i="9" s="1"/>
  <c r="I190" i="9"/>
  <c r="G190" i="9"/>
  <c r="D190" i="9"/>
  <c r="B190" i="9"/>
  <c r="M189" i="9"/>
  <c r="I189" i="9"/>
  <c r="G189" i="9"/>
  <c r="E189" i="9"/>
  <c r="D189" i="9"/>
  <c r="C189" i="9"/>
  <c r="B189" i="9"/>
  <c r="I188" i="9"/>
  <c r="D188" i="9"/>
  <c r="C188" i="9"/>
  <c r="B188" i="9"/>
  <c r="G188" i="9" s="1"/>
  <c r="M188" i="9" s="1"/>
  <c r="M187" i="9"/>
  <c r="L187" i="9"/>
  <c r="K187" i="9"/>
  <c r="J187" i="9"/>
  <c r="E187" i="9"/>
  <c r="D187" i="9"/>
  <c r="C187" i="9"/>
  <c r="B187" i="9"/>
  <c r="K186" i="9"/>
  <c r="L186" i="9" s="1"/>
  <c r="J186" i="9"/>
  <c r="I186" i="9"/>
  <c r="E186" i="9"/>
  <c r="B186" i="9"/>
  <c r="J185" i="9"/>
  <c r="K185" i="9" s="1"/>
  <c r="L185" i="9" s="1"/>
  <c r="I185" i="9"/>
  <c r="G185" i="9"/>
  <c r="M185" i="9" s="1"/>
  <c r="E185" i="9"/>
  <c r="D185" i="9"/>
  <c r="C185" i="9"/>
  <c r="B185" i="9"/>
  <c r="E184" i="9"/>
  <c r="D184" i="9"/>
  <c r="C184" i="9"/>
  <c r="B184" i="9"/>
  <c r="G183" i="9"/>
  <c r="B183" i="9"/>
  <c r="G182" i="9"/>
  <c r="M182" i="9" s="1"/>
  <c r="D182" i="9"/>
  <c r="C182" i="9"/>
  <c r="B182" i="9"/>
  <c r="K181" i="9"/>
  <c r="L181" i="9" s="1"/>
  <c r="J181" i="9"/>
  <c r="I181" i="9"/>
  <c r="E181" i="9"/>
  <c r="D181" i="9"/>
  <c r="C181" i="9"/>
  <c r="B181" i="9"/>
  <c r="M180" i="9"/>
  <c r="G180" i="9"/>
  <c r="E180" i="9"/>
  <c r="C180" i="9"/>
  <c r="B180" i="9"/>
  <c r="I180" i="9" s="1"/>
  <c r="L179" i="9"/>
  <c r="J179" i="9"/>
  <c r="K179" i="9" s="1"/>
  <c r="I179" i="9"/>
  <c r="G179" i="9"/>
  <c r="M179" i="9" s="1"/>
  <c r="E179" i="9"/>
  <c r="D179" i="9"/>
  <c r="C179" i="9"/>
  <c r="B179" i="9"/>
  <c r="M178" i="9"/>
  <c r="J178" i="9"/>
  <c r="G178" i="9"/>
  <c r="E178" i="9"/>
  <c r="D178" i="9"/>
  <c r="B178" i="9"/>
  <c r="J177" i="9"/>
  <c r="K177" i="9" s="1"/>
  <c r="I177" i="9"/>
  <c r="B177" i="9"/>
  <c r="E177" i="9" s="1"/>
  <c r="D176" i="9"/>
  <c r="B176" i="9"/>
  <c r="L175" i="9"/>
  <c r="K175" i="9"/>
  <c r="E175" i="9"/>
  <c r="D175" i="9"/>
  <c r="C175" i="9"/>
  <c r="B175" i="9"/>
  <c r="J175" i="9" s="1"/>
  <c r="B174" i="9"/>
  <c r="E174" i="9" s="1"/>
  <c r="M173" i="9"/>
  <c r="J173" i="9"/>
  <c r="K173" i="9" s="1"/>
  <c r="L173" i="9" s="1"/>
  <c r="I173" i="9"/>
  <c r="G173" i="9"/>
  <c r="E173" i="9"/>
  <c r="D173" i="9"/>
  <c r="C173" i="9"/>
  <c r="B173" i="9"/>
  <c r="L172" i="9"/>
  <c r="K172" i="9"/>
  <c r="J172" i="9"/>
  <c r="G172" i="9"/>
  <c r="D172" i="9"/>
  <c r="B172" i="9"/>
  <c r="I172" i="9" s="1"/>
  <c r="M171" i="9"/>
  <c r="I171" i="9"/>
  <c r="G171" i="9"/>
  <c r="E171" i="9"/>
  <c r="D171" i="9"/>
  <c r="C171" i="9"/>
  <c r="B171" i="9"/>
  <c r="I170" i="9"/>
  <c r="G170" i="9"/>
  <c r="D170" i="9"/>
  <c r="C170" i="9"/>
  <c r="B170" i="9"/>
  <c r="M170" i="9" s="1"/>
  <c r="J169" i="9"/>
  <c r="K169" i="9" s="1"/>
  <c r="L169" i="9" s="1"/>
  <c r="E169" i="9"/>
  <c r="D169" i="9"/>
  <c r="C169" i="9"/>
  <c r="B169" i="9"/>
  <c r="B168" i="9"/>
  <c r="M167" i="9"/>
  <c r="J167" i="9"/>
  <c r="K167" i="9" s="1"/>
  <c r="L167" i="9" s="1"/>
  <c r="I167" i="9"/>
  <c r="G167" i="9"/>
  <c r="E167" i="9"/>
  <c r="D167" i="9"/>
  <c r="C167" i="9"/>
  <c r="B167" i="9"/>
  <c r="J166" i="9"/>
  <c r="G166" i="9"/>
  <c r="E166" i="9"/>
  <c r="D166" i="9"/>
  <c r="B166" i="9"/>
  <c r="I165" i="9"/>
  <c r="G165" i="9"/>
  <c r="E165" i="9"/>
  <c r="C165" i="9"/>
  <c r="B165" i="9"/>
  <c r="M164" i="9"/>
  <c r="L164" i="9"/>
  <c r="K164" i="9"/>
  <c r="G164" i="9"/>
  <c r="B164" i="9"/>
  <c r="D164" i="9" s="1"/>
  <c r="J163" i="9"/>
  <c r="K163" i="9" s="1"/>
  <c r="L163" i="9" s="1"/>
  <c r="I163" i="9"/>
  <c r="E163" i="9"/>
  <c r="D163" i="9"/>
  <c r="C163" i="9"/>
  <c r="B163" i="9"/>
  <c r="M162" i="9"/>
  <c r="I162" i="9"/>
  <c r="G162" i="9"/>
  <c r="E162" i="9"/>
  <c r="C162" i="9"/>
  <c r="B162" i="9"/>
  <c r="J161" i="9"/>
  <c r="K161" i="9" s="1"/>
  <c r="L161" i="9" s="1"/>
  <c r="I161" i="9"/>
  <c r="G161" i="9"/>
  <c r="M161" i="9" s="1"/>
  <c r="E161" i="9"/>
  <c r="D161" i="9"/>
  <c r="C161" i="9"/>
  <c r="B161" i="9"/>
  <c r="D160" i="9"/>
  <c r="B160" i="9"/>
  <c r="I159" i="9"/>
  <c r="E159" i="9"/>
  <c r="C159" i="9"/>
  <c r="B159" i="9"/>
  <c r="J159" i="9" s="1"/>
  <c r="K159" i="9" s="1"/>
  <c r="G158" i="9"/>
  <c r="B158" i="9"/>
  <c r="E158" i="9" s="1"/>
  <c r="J157" i="9"/>
  <c r="K157" i="9" s="1"/>
  <c r="E157" i="9"/>
  <c r="D157" i="9"/>
  <c r="C157" i="9"/>
  <c r="B157" i="9"/>
  <c r="I156" i="9"/>
  <c r="G156" i="9"/>
  <c r="M156" i="9" s="1"/>
  <c r="E156" i="9"/>
  <c r="B156" i="9"/>
  <c r="M155" i="9"/>
  <c r="L155" i="9"/>
  <c r="K155" i="9"/>
  <c r="J155" i="9"/>
  <c r="I155" i="9"/>
  <c r="G155" i="9"/>
  <c r="E155" i="9"/>
  <c r="D155" i="9"/>
  <c r="C155" i="9"/>
  <c r="B155" i="9"/>
  <c r="I154" i="9"/>
  <c r="B154" i="9"/>
  <c r="I153" i="9"/>
  <c r="G153" i="9"/>
  <c r="M153" i="9" s="1"/>
  <c r="E153" i="9"/>
  <c r="D153" i="9"/>
  <c r="C153" i="9"/>
  <c r="B153" i="9"/>
  <c r="B152" i="9"/>
  <c r="J151" i="9"/>
  <c r="K151" i="9" s="1"/>
  <c r="L151" i="9" s="1"/>
  <c r="E151" i="9"/>
  <c r="D151" i="9"/>
  <c r="C151" i="9"/>
  <c r="B151" i="9"/>
  <c r="B150" i="9"/>
  <c r="M149" i="9"/>
  <c r="J149" i="9"/>
  <c r="K149" i="9" s="1"/>
  <c r="L149" i="9" s="1"/>
  <c r="I149" i="9"/>
  <c r="G149" i="9"/>
  <c r="E149" i="9"/>
  <c r="D149" i="9"/>
  <c r="C149" i="9"/>
  <c r="B149" i="9"/>
  <c r="J148" i="9"/>
  <c r="K148" i="9" s="1"/>
  <c r="L148" i="9" s="1"/>
  <c r="G148" i="9"/>
  <c r="D148" i="9"/>
  <c r="C148" i="9"/>
  <c r="B148" i="9"/>
  <c r="E148" i="9" s="1"/>
  <c r="B147" i="9"/>
  <c r="M146" i="9"/>
  <c r="G146" i="9"/>
  <c r="D146" i="9"/>
  <c r="C146" i="9"/>
  <c r="B146" i="9"/>
  <c r="L145" i="9"/>
  <c r="K145" i="9"/>
  <c r="J145" i="9"/>
  <c r="I145" i="9"/>
  <c r="E145" i="9"/>
  <c r="D145" i="9"/>
  <c r="C145" i="9"/>
  <c r="B145" i="9"/>
  <c r="B144" i="9"/>
  <c r="L143" i="9"/>
  <c r="J143" i="9"/>
  <c r="K143" i="9" s="1"/>
  <c r="I143" i="9"/>
  <c r="G143" i="9"/>
  <c r="M143" i="9" s="1"/>
  <c r="E143" i="9"/>
  <c r="D143" i="9"/>
  <c r="C143" i="9"/>
  <c r="B143" i="9"/>
  <c r="G142" i="9"/>
  <c r="B142" i="9"/>
  <c r="E142" i="9" s="1"/>
  <c r="J141" i="9"/>
  <c r="K141" i="9" s="1"/>
  <c r="I141" i="9"/>
  <c r="E141" i="9"/>
  <c r="C141" i="9"/>
  <c r="B141" i="9"/>
  <c r="I140" i="9"/>
  <c r="G140" i="9"/>
  <c r="E140" i="9"/>
  <c r="B140" i="9"/>
  <c r="B139" i="9"/>
  <c r="M138" i="9"/>
  <c r="I138" i="9"/>
  <c r="B138" i="9"/>
  <c r="G138" i="9" s="1"/>
  <c r="K137" i="9"/>
  <c r="L137" i="9" s="1"/>
  <c r="J137" i="9"/>
  <c r="I137" i="9"/>
  <c r="G137" i="9"/>
  <c r="M137" i="9" s="1"/>
  <c r="E137" i="9"/>
  <c r="D137" i="9"/>
  <c r="C137" i="9"/>
  <c r="B137" i="9"/>
  <c r="K136" i="9"/>
  <c r="L136" i="9" s="1"/>
  <c r="J136" i="9"/>
  <c r="I136" i="9"/>
  <c r="G136" i="9"/>
  <c r="D136" i="9"/>
  <c r="B136" i="9"/>
  <c r="I135" i="9"/>
  <c r="G135" i="9"/>
  <c r="M135" i="9" s="1"/>
  <c r="E135" i="9"/>
  <c r="D135" i="9"/>
  <c r="C135" i="9"/>
  <c r="B135" i="9"/>
  <c r="B134" i="9"/>
  <c r="D134" i="9" s="1"/>
  <c r="J133" i="9"/>
  <c r="K133" i="9" s="1"/>
  <c r="L133" i="9" s="1"/>
  <c r="E133" i="9"/>
  <c r="D133" i="9"/>
  <c r="C133" i="9"/>
  <c r="B133" i="9"/>
  <c r="J132" i="9"/>
  <c r="K132" i="9" s="1"/>
  <c r="I132" i="9"/>
  <c r="E132" i="9"/>
  <c r="B132" i="9"/>
  <c r="L131" i="9"/>
  <c r="J131" i="9"/>
  <c r="K131" i="9" s="1"/>
  <c r="I131" i="9"/>
  <c r="G131" i="9"/>
  <c r="M131" i="9" s="1"/>
  <c r="E131" i="9"/>
  <c r="D131" i="9"/>
  <c r="C131" i="9"/>
  <c r="B131" i="9"/>
  <c r="L130" i="9"/>
  <c r="K130" i="9"/>
  <c r="E130" i="9"/>
  <c r="B130" i="9"/>
  <c r="J130" i="9" s="1"/>
  <c r="B129" i="9"/>
  <c r="G128" i="9"/>
  <c r="D128" i="9"/>
  <c r="C128" i="9"/>
  <c r="B128" i="9"/>
  <c r="M128" i="9" s="1"/>
  <c r="K127" i="9"/>
  <c r="L127" i="9" s="1"/>
  <c r="J127" i="9"/>
  <c r="I127" i="9"/>
  <c r="E127" i="9"/>
  <c r="D127" i="9"/>
  <c r="C127" i="9"/>
  <c r="B127" i="9"/>
  <c r="E126" i="9"/>
  <c r="C126" i="9"/>
  <c r="B126" i="9"/>
  <c r="L125" i="9"/>
  <c r="J125" i="9"/>
  <c r="K125" i="9" s="1"/>
  <c r="I125" i="9"/>
  <c r="G125" i="9"/>
  <c r="M125" i="9" s="1"/>
  <c r="E125" i="9"/>
  <c r="D125" i="9"/>
  <c r="C125" i="9"/>
  <c r="B125" i="9"/>
  <c r="J124" i="9"/>
  <c r="G124" i="9"/>
  <c r="E124" i="9"/>
  <c r="B124" i="9"/>
  <c r="B123" i="9"/>
  <c r="M122" i="9"/>
  <c r="I122" i="9"/>
  <c r="E122" i="9"/>
  <c r="D122" i="9"/>
  <c r="B122" i="9"/>
  <c r="G122" i="9" s="1"/>
  <c r="B121" i="9"/>
  <c r="M120" i="9"/>
  <c r="I120" i="9"/>
  <c r="G120" i="9"/>
  <c r="E120" i="9"/>
  <c r="B120" i="9"/>
  <c r="J119" i="9"/>
  <c r="K119" i="9" s="1"/>
  <c r="L119" i="9" s="1"/>
  <c r="I119" i="9"/>
  <c r="G119" i="9"/>
  <c r="M119" i="9" s="1"/>
  <c r="E119" i="9"/>
  <c r="D119" i="9"/>
  <c r="C119" i="9"/>
  <c r="B119" i="9"/>
  <c r="D118" i="9"/>
  <c r="B118" i="9"/>
  <c r="M117" i="9"/>
  <c r="I117" i="9"/>
  <c r="G117" i="9"/>
  <c r="E117" i="9"/>
  <c r="D117" i="9"/>
  <c r="C117" i="9"/>
  <c r="B117" i="9"/>
  <c r="I116" i="9"/>
  <c r="G116" i="9"/>
  <c r="M116" i="9" s="1"/>
  <c r="D116" i="9"/>
  <c r="C116" i="9"/>
  <c r="B116" i="9"/>
  <c r="M115" i="9"/>
  <c r="L115" i="9"/>
  <c r="K115" i="9"/>
  <c r="J115" i="9"/>
  <c r="E115" i="9"/>
  <c r="D115" i="9"/>
  <c r="C115" i="9"/>
  <c r="B115" i="9"/>
  <c r="I114" i="9"/>
  <c r="E114" i="9"/>
  <c r="B114" i="9"/>
  <c r="J114" i="9" s="1"/>
  <c r="K114" i="9" s="1"/>
  <c r="L114" i="9" s="1"/>
  <c r="L113" i="9"/>
  <c r="J113" i="9"/>
  <c r="K113" i="9" s="1"/>
  <c r="I113" i="9"/>
  <c r="G113" i="9"/>
  <c r="M113" i="9" s="1"/>
  <c r="E113" i="9"/>
  <c r="D113" i="9"/>
  <c r="C113" i="9"/>
  <c r="B113" i="9"/>
  <c r="B112" i="9"/>
  <c r="I111" i="9"/>
  <c r="G111" i="9"/>
  <c r="B111" i="9"/>
  <c r="E111" i="9" s="1"/>
  <c r="B110" i="9"/>
  <c r="K109" i="9"/>
  <c r="L109" i="9" s="1"/>
  <c r="J109" i="9"/>
  <c r="I109" i="9"/>
  <c r="E109" i="9"/>
  <c r="D109" i="9"/>
  <c r="C109" i="9"/>
  <c r="B109" i="9"/>
  <c r="I108" i="9"/>
  <c r="G108" i="9"/>
  <c r="E108" i="9"/>
  <c r="B108" i="9"/>
  <c r="L107" i="9"/>
  <c r="J107" i="9"/>
  <c r="K107" i="9" s="1"/>
  <c r="I107" i="9"/>
  <c r="G107" i="9"/>
  <c r="M107" i="9" s="1"/>
  <c r="E107" i="9"/>
  <c r="D107" i="9"/>
  <c r="C107" i="9"/>
  <c r="B107" i="9"/>
  <c r="M106" i="9"/>
  <c r="G106" i="9"/>
  <c r="E106" i="9"/>
  <c r="D106" i="9"/>
  <c r="B106" i="9"/>
  <c r="J106" i="9" s="1"/>
  <c r="I105" i="9"/>
  <c r="E105" i="9"/>
  <c r="C105" i="9"/>
  <c r="B105" i="9"/>
  <c r="I104" i="9"/>
  <c r="G104" i="9"/>
  <c r="E104" i="9"/>
  <c r="D104" i="9"/>
  <c r="B104" i="9"/>
  <c r="M104" i="9" s="1"/>
  <c r="J103" i="9"/>
  <c r="K103" i="9" s="1"/>
  <c r="E103" i="9"/>
  <c r="D103" i="9"/>
  <c r="B103" i="9"/>
  <c r="M102" i="9"/>
  <c r="I102" i="9"/>
  <c r="G102" i="9"/>
  <c r="E102" i="9"/>
  <c r="B102" i="9"/>
  <c r="M101" i="9"/>
  <c r="J101" i="9"/>
  <c r="K101" i="9" s="1"/>
  <c r="L101" i="9" s="1"/>
  <c r="I101" i="9"/>
  <c r="G101" i="9"/>
  <c r="E101" i="9"/>
  <c r="D101" i="9"/>
  <c r="C101" i="9"/>
  <c r="B101" i="9"/>
  <c r="J100" i="9"/>
  <c r="I100" i="9"/>
  <c r="G100" i="9"/>
  <c r="E100" i="9"/>
  <c r="B100" i="9"/>
  <c r="B99" i="9"/>
  <c r="M98" i="9"/>
  <c r="G98" i="9"/>
  <c r="D98" i="9"/>
  <c r="C98" i="9"/>
  <c r="B98" i="9"/>
  <c r="I98" i="9" s="1"/>
  <c r="M97" i="9"/>
  <c r="L97" i="9"/>
  <c r="K97" i="9"/>
  <c r="J97" i="9"/>
  <c r="E97" i="9"/>
  <c r="D97" i="9"/>
  <c r="C97" i="9"/>
  <c r="B97" i="9"/>
  <c r="B96" i="9"/>
  <c r="M95" i="9"/>
  <c r="L95" i="9"/>
  <c r="J95" i="9"/>
  <c r="K95" i="9" s="1"/>
  <c r="I95" i="9"/>
  <c r="G95" i="9"/>
  <c r="E95" i="9"/>
  <c r="D95" i="9"/>
  <c r="C95" i="9"/>
  <c r="B95" i="9"/>
  <c r="J94" i="9"/>
  <c r="G94" i="9"/>
  <c r="E94" i="9"/>
  <c r="D94" i="9"/>
  <c r="B94" i="9"/>
  <c r="B93" i="9"/>
  <c r="M92" i="9"/>
  <c r="G92" i="9"/>
  <c r="D92" i="9"/>
  <c r="C92" i="9"/>
  <c r="B92" i="9"/>
  <c r="I92" i="9" s="1"/>
  <c r="L91" i="9"/>
  <c r="K91" i="9"/>
  <c r="J91" i="9"/>
  <c r="I91" i="9"/>
  <c r="E91" i="9"/>
  <c r="D91" i="9"/>
  <c r="C91" i="9"/>
  <c r="B91" i="9"/>
  <c r="B90" i="9"/>
  <c r="M89" i="9"/>
  <c r="J89" i="9"/>
  <c r="K89" i="9" s="1"/>
  <c r="L89" i="9" s="1"/>
  <c r="I89" i="9"/>
  <c r="G89" i="9"/>
  <c r="E89" i="9"/>
  <c r="D89" i="9"/>
  <c r="C89" i="9"/>
  <c r="B89" i="9"/>
  <c r="J88" i="9"/>
  <c r="K88" i="9" s="1"/>
  <c r="G88" i="9"/>
  <c r="E88" i="9"/>
  <c r="B88" i="9"/>
  <c r="B87" i="9"/>
  <c r="M86" i="9"/>
  <c r="H86" i="9"/>
  <c r="G86" i="9"/>
  <c r="F86" i="9"/>
  <c r="E86" i="9"/>
  <c r="D86" i="9"/>
  <c r="B86" i="9"/>
  <c r="I86" i="9" s="1"/>
  <c r="L85" i="9"/>
  <c r="K85" i="9"/>
  <c r="I85" i="9"/>
  <c r="H85" i="9"/>
  <c r="G85" i="9"/>
  <c r="M85" i="9" s="1"/>
  <c r="F85" i="9"/>
  <c r="E85" i="9"/>
  <c r="D85" i="9"/>
  <c r="C85" i="9"/>
  <c r="B85" i="9"/>
  <c r="J85" i="9" s="1"/>
  <c r="H84" i="9"/>
  <c r="G84" i="9"/>
  <c r="F84" i="9"/>
  <c r="D84" i="9"/>
  <c r="C84" i="9"/>
  <c r="B84" i="9"/>
  <c r="I83" i="9"/>
  <c r="F83" i="9"/>
  <c r="E83" i="9"/>
  <c r="D83" i="9"/>
  <c r="C83" i="9"/>
  <c r="B83" i="9"/>
  <c r="B82" i="9"/>
  <c r="M81" i="9"/>
  <c r="H81" i="9"/>
  <c r="G81" i="9"/>
  <c r="E81" i="9"/>
  <c r="D81" i="9"/>
  <c r="C81" i="9"/>
  <c r="B81" i="9"/>
  <c r="I81" i="9" s="1"/>
  <c r="H80" i="9"/>
  <c r="G80" i="9"/>
  <c r="D80" i="9"/>
  <c r="C80" i="9"/>
  <c r="B80" i="9"/>
  <c r="M80" i="9" s="1"/>
  <c r="M79" i="9"/>
  <c r="L79" i="9"/>
  <c r="K79" i="9"/>
  <c r="G79" i="9"/>
  <c r="F79" i="9"/>
  <c r="E79" i="9"/>
  <c r="C79" i="9"/>
  <c r="B79" i="9"/>
  <c r="B78" i="9"/>
  <c r="M77" i="9"/>
  <c r="L77" i="9"/>
  <c r="K77" i="9"/>
  <c r="I77" i="9"/>
  <c r="H77" i="9"/>
  <c r="G77" i="9"/>
  <c r="E77" i="9"/>
  <c r="D77" i="9"/>
  <c r="C77" i="9"/>
  <c r="B77" i="9"/>
  <c r="J77" i="9" s="1"/>
  <c r="M76" i="9"/>
  <c r="L76" i="9"/>
  <c r="K76" i="9"/>
  <c r="I76" i="9"/>
  <c r="F76" i="9"/>
  <c r="B76" i="9"/>
  <c r="H76" i="9" s="1"/>
  <c r="I75" i="9"/>
  <c r="H75" i="9"/>
  <c r="G75" i="9"/>
  <c r="F75" i="9"/>
  <c r="B75" i="9"/>
  <c r="B74" i="9"/>
  <c r="M73" i="9"/>
  <c r="L73" i="9"/>
  <c r="K73" i="9"/>
  <c r="I73" i="9"/>
  <c r="H73" i="9"/>
  <c r="G73" i="9"/>
  <c r="F73" i="9"/>
  <c r="E73" i="9"/>
  <c r="D73" i="9"/>
  <c r="C73" i="9"/>
  <c r="B73" i="9"/>
  <c r="J73" i="9" s="1"/>
  <c r="B72" i="9"/>
  <c r="I71" i="9"/>
  <c r="E71" i="9"/>
  <c r="B71" i="9"/>
  <c r="G71" i="9" s="1"/>
  <c r="I70" i="9"/>
  <c r="H70" i="9"/>
  <c r="F70" i="9"/>
  <c r="E70" i="9"/>
  <c r="B70" i="9"/>
  <c r="E69" i="9"/>
  <c r="D69" i="9"/>
  <c r="C69" i="9"/>
  <c r="B69" i="9"/>
  <c r="B68" i="9"/>
  <c r="M67" i="9"/>
  <c r="L67" i="9"/>
  <c r="K67" i="9"/>
  <c r="F67" i="9"/>
  <c r="B67" i="9"/>
  <c r="I67" i="9" s="1"/>
  <c r="I66" i="9"/>
  <c r="H66" i="9"/>
  <c r="F66" i="9"/>
  <c r="B66" i="9"/>
  <c r="K65" i="9"/>
  <c r="L65" i="9" s="1"/>
  <c r="I65" i="9"/>
  <c r="H65" i="9"/>
  <c r="G65" i="9"/>
  <c r="M65" i="9" s="1"/>
  <c r="E65" i="9"/>
  <c r="D65" i="9"/>
  <c r="C65" i="9"/>
  <c r="B65" i="9"/>
  <c r="J65" i="9" s="1"/>
  <c r="B64" i="9"/>
  <c r="I63" i="9"/>
  <c r="H63" i="9"/>
  <c r="G63" i="9"/>
  <c r="F63" i="9"/>
  <c r="E63" i="9"/>
  <c r="C63" i="9"/>
  <c r="B63" i="9"/>
  <c r="M62" i="9"/>
  <c r="I62" i="9"/>
  <c r="H62" i="9"/>
  <c r="F62" i="9"/>
  <c r="E62" i="9"/>
  <c r="D62" i="9"/>
  <c r="B62" i="9"/>
  <c r="G62" i="9" s="1"/>
  <c r="L61" i="9"/>
  <c r="K61" i="9"/>
  <c r="I61" i="9"/>
  <c r="H61" i="9"/>
  <c r="G61" i="9"/>
  <c r="M61" i="9" s="1"/>
  <c r="F61" i="9"/>
  <c r="E61" i="9"/>
  <c r="D61" i="9"/>
  <c r="C61" i="9"/>
  <c r="B61" i="9"/>
  <c r="J61" i="9" s="1"/>
  <c r="G60" i="9"/>
  <c r="F60" i="9"/>
  <c r="E60" i="9"/>
  <c r="D60" i="9"/>
  <c r="B60" i="9"/>
  <c r="B59" i="9"/>
  <c r="I58" i="9"/>
  <c r="H58" i="9"/>
  <c r="F58" i="9"/>
  <c r="E58" i="9"/>
  <c r="D58" i="9"/>
  <c r="C58" i="9"/>
  <c r="B58" i="9"/>
  <c r="M57" i="9"/>
  <c r="I57" i="9"/>
  <c r="H57" i="9"/>
  <c r="E57" i="9"/>
  <c r="D57" i="9"/>
  <c r="C57" i="9"/>
  <c r="B57" i="9"/>
  <c r="G57" i="9" s="1"/>
  <c r="H56" i="9"/>
  <c r="G56" i="9"/>
  <c r="M56" i="9" s="1"/>
  <c r="F56" i="9"/>
  <c r="D56" i="9"/>
  <c r="B56" i="9"/>
  <c r="B55" i="9"/>
  <c r="I54" i="9"/>
  <c r="H54" i="9"/>
  <c r="F54" i="9"/>
  <c r="E54" i="9"/>
  <c r="D54" i="9"/>
  <c r="B54" i="9"/>
  <c r="M53" i="9"/>
  <c r="L53" i="9"/>
  <c r="K53" i="9"/>
  <c r="I53" i="9"/>
  <c r="H53" i="9"/>
  <c r="G53" i="9"/>
  <c r="E53" i="9"/>
  <c r="D53" i="9"/>
  <c r="C53" i="9"/>
  <c r="B53" i="9"/>
  <c r="J53" i="9" s="1"/>
  <c r="K52" i="9"/>
  <c r="I52" i="9"/>
  <c r="H52" i="9"/>
  <c r="G52" i="9"/>
  <c r="D52" i="9"/>
  <c r="C52" i="9"/>
  <c r="B52" i="9"/>
  <c r="M52" i="9" s="1"/>
  <c r="I51" i="9"/>
  <c r="G51" i="9"/>
  <c r="F51" i="9"/>
  <c r="E51" i="9"/>
  <c r="C51" i="9"/>
  <c r="B51" i="9"/>
  <c r="B50" i="9"/>
  <c r="M49" i="9"/>
  <c r="L49" i="9"/>
  <c r="K49" i="9"/>
  <c r="I49" i="9"/>
  <c r="H49" i="9"/>
  <c r="G49" i="9"/>
  <c r="F49" i="9"/>
  <c r="E49" i="9"/>
  <c r="D49" i="9"/>
  <c r="C49" i="9"/>
  <c r="B49" i="9"/>
  <c r="J49" i="9" s="1"/>
  <c r="M48" i="9"/>
  <c r="G48" i="9"/>
  <c r="F48" i="9"/>
  <c r="E48" i="9"/>
  <c r="D48" i="9"/>
  <c r="C48" i="9"/>
  <c r="B48" i="9"/>
  <c r="H48" i="9" s="1"/>
  <c r="K47" i="9"/>
  <c r="I47" i="9"/>
  <c r="G47" i="9"/>
  <c r="F47" i="9"/>
  <c r="D47" i="9"/>
  <c r="C47" i="9"/>
  <c r="B47" i="9"/>
  <c r="L47" i="9" s="1"/>
  <c r="I46" i="9"/>
  <c r="F46" i="9"/>
  <c r="E46" i="9"/>
  <c r="D46" i="9"/>
  <c r="C46" i="9"/>
  <c r="B46" i="9"/>
  <c r="C45" i="9"/>
  <c r="B45" i="9"/>
  <c r="M44" i="9"/>
  <c r="H44" i="9"/>
  <c r="G44" i="9"/>
  <c r="F44" i="9"/>
  <c r="D44" i="9"/>
  <c r="C44" i="9"/>
  <c r="B44" i="9"/>
  <c r="I43" i="9"/>
  <c r="G43" i="9"/>
  <c r="E43" i="9"/>
  <c r="C43" i="9"/>
  <c r="B43" i="9"/>
  <c r="H42" i="9"/>
  <c r="F42" i="9"/>
  <c r="E42" i="9"/>
  <c r="D42" i="9"/>
  <c r="B42" i="9"/>
  <c r="M41" i="9"/>
  <c r="L41" i="9"/>
  <c r="K41" i="9"/>
  <c r="I41" i="9"/>
  <c r="H41" i="9"/>
  <c r="G41" i="9"/>
  <c r="E41" i="9"/>
  <c r="D41" i="9"/>
  <c r="C41" i="9"/>
  <c r="B41" i="9"/>
  <c r="J41" i="9" s="1"/>
  <c r="B40" i="9"/>
  <c r="I39" i="9"/>
  <c r="F39" i="9"/>
  <c r="B39" i="9"/>
  <c r="H39" i="9" s="1"/>
  <c r="I38" i="9"/>
  <c r="H38" i="9"/>
  <c r="G38" i="9"/>
  <c r="F38" i="9"/>
  <c r="B38" i="9"/>
  <c r="M38" i="9" s="1"/>
  <c r="L37" i="9"/>
  <c r="K37" i="9"/>
  <c r="I37" i="9"/>
  <c r="H37" i="9"/>
  <c r="G37" i="9"/>
  <c r="M37" i="9" s="1"/>
  <c r="F37" i="9"/>
  <c r="E37" i="9"/>
  <c r="D37" i="9"/>
  <c r="C37" i="9"/>
  <c r="B37" i="9"/>
  <c r="J37" i="9" s="1"/>
  <c r="E36" i="9"/>
  <c r="D36" i="9"/>
  <c r="C36" i="9"/>
  <c r="B36" i="9"/>
  <c r="B35" i="9"/>
  <c r="I34" i="9"/>
  <c r="E34" i="9"/>
  <c r="B34" i="9"/>
  <c r="H34" i="9" s="1"/>
  <c r="I33" i="9"/>
  <c r="H33" i="9"/>
  <c r="G33" i="9"/>
  <c r="E33" i="9"/>
  <c r="B33" i="9"/>
  <c r="M33" i="9" s="1"/>
  <c r="M32" i="9"/>
  <c r="L32" i="9"/>
  <c r="K32" i="9"/>
  <c r="I32" i="9"/>
  <c r="G32" i="9"/>
  <c r="E32" i="9"/>
  <c r="D32" i="9"/>
  <c r="C32" i="9"/>
  <c r="B32" i="9"/>
  <c r="B31" i="9"/>
  <c r="M30" i="9"/>
  <c r="B30" i="9"/>
  <c r="M29" i="9"/>
  <c r="H29" i="9"/>
  <c r="G29" i="9"/>
  <c r="E29" i="9"/>
  <c r="D29" i="9"/>
  <c r="C29" i="9"/>
  <c r="B29" i="9"/>
  <c r="I29" i="9" s="1"/>
  <c r="I28" i="9"/>
  <c r="H28" i="9"/>
  <c r="E28" i="9"/>
  <c r="D28" i="9"/>
  <c r="C28" i="9"/>
  <c r="B28" i="9"/>
  <c r="I27" i="9"/>
  <c r="H27" i="9"/>
  <c r="G27" i="9"/>
  <c r="E27" i="9"/>
  <c r="B27" i="9"/>
  <c r="I26" i="9"/>
  <c r="G26" i="9"/>
  <c r="M26" i="9" s="1"/>
  <c r="E26" i="9"/>
  <c r="D26" i="9"/>
  <c r="C26" i="9"/>
  <c r="B26" i="9"/>
  <c r="B25" i="9"/>
  <c r="D25" i="9" s="1"/>
  <c r="B24" i="9"/>
  <c r="M23" i="9"/>
  <c r="H23" i="9"/>
  <c r="G23" i="9"/>
  <c r="E23" i="9"/>
  <c r="D23" i="9"/>
  <c r="C23" i="9"/>
  <c r="B23" i="9"/>
  <c r="I23" i="9" s="1"/>
  <c r="I22" i="9"/>
  <c r="H22" i="9"/>
  <c r="E22" i="9"/>
  <c r="D22" i="9"/>
  <c r="C22" i="9"/>
  <c r="B22" i="9"/>
  <c r="I21" i="9"/>
  <c r="H21" i="9"/>
  <c r="G21" i="9"/>
  <c r="E21" i="9"/>
  <c r="B21" i="9"/>
  <c r="M21" i="9" s="1"/>
  <c r="I20" i="9"/>
  <c r="G20" i="9"/>
  <c r="M20" i="9" s="1"/>
  <c r="E20" i="9"/>
  <c r="D20" i="9"/>
  <c r="C20" i="9"/>
  <c r="B20" i="9"/>
  <c r="D19" i="9"/>
  <c r="B19" i="9"/>
  <c r="B18" i="9"/>
  <c r="M17" i="9"/>
  <c r="H17" i="9"/>
  <c r="G17" i="9"/>
  <c r="E17" i="9"/>
  <c r="D17" i="9"/>
  <c r="C17" i="9"/>
  <c r="B17" i="9"/>
  <c r="I17" i="9" s="1"/>
  <c r="I16" i="9"/>
  <c r="H16" i="9"/>
  <c r="E16" i="9"/>
  <c r="D16" i="9"/>
  <c r="C16" i="9"/>
  <c r="B16" i="9"/>
  <c r="I15" i="9"/>
  <c r="H15" i="9"/>
  <c r="G15" i="9"/>
  <c r="E15" i="9"/>
  <c r="B15" i="9"/>
  <c r="I14" i="9"/>
  <c r="G14" i="9"/>
  <c r="M14" i="9" s="1"/>
  <c r="E14" i="9"/>
  <c r="D14" i="9"/>
  <c r="C14" i="9"/>
  <c r="B14" i="9"/>
  <c r="B13" i="9"/>
  <c r="D13" i="9" s="1"/>
  <c r="B12" i="9"/>
  <c r="M11" i="9"/>
  <c r="L11" i="9"/>
  <c r="K11" i="9"/>
  <c r="H11" i="9"/>
  <c r="G11" i="9"/>
  <c r="E11" i="9"/>
  <c r="D11" i="9"/>
  <c r="C11" i="9"/>
  <c r="B11" i="9"/>
  <c r="I11" i="9" s="1"/>
  <c r="I10" i="9"/>
  <c r="H10" i="9"/>
  <c r="E10" i="9"/>
  <c r="D10" i="9"/>
  <c r="C10" i="9"/>
  <c r="B10" i="9"/>
  <c r="I9" i="9"/>
  <c r="H9" i="9"/>
  <c r="G9" i="9"/>
  <c r="E9" i="9"/>
  <c r="B9" i="9"/>
  <c r="M9" i="9" s="1"/>
  <c r="I8" i="9"/>
  <c r="G8" i="9"/>
  <c r="M8" i="9" s="1"/>
  <c r="E8" i="9"/>
  <c r="D8" i="9"/>
  <c r="C8" i="9"/>
  <c r="B8" i="9"/>
  <c r="B7" i="9"/>
  <c r="D7" i="9" s="1"/>
  <c r="F3320" i="7"/>
  <c r="E3320" i="7" s="1"/>
  <c r="D3320" i="7"/>
  <c r="C3320" i="7"/>
  <c r="B3320" i="7"/>
  <c r="F3319" i="7"/>
  <c r="E3319" i="7"/>
  <c r="C3319" i="7"/>
  <c r="D3319" i="7" s="1"/>
  <c r="B3319" i="7"/>
  <c r="C3318" i="7"/>
  <c r="F3318" i="7" s="1"/>
  <c r="E3318" i="7" s="1"/>
  <c r="B3318" i="7"/>
  <c r="D3317" i="7"/>
  <c r="C3317" i="7"/>
  <c r="B3317" i="7"/>
  <c r="C3316" i="7"/>
  <c r="D3316" i="7" s="1"/>
  <c r="B3316" i="7"/>
  <c r="F3316" i="7" s="1"/>
  <c r="E3316" i="7" s="1"/>
  <c r="F3315" i="7"/>
  <c r="E3315" i="7" s="1"/>
  <c r="C3315" i="7"/>
  <c r="D3315" i="7" s="1"/>
  <c r="B3315" i="7"/>
  <c r="F3314" i="7"/>
  <c r="E3314" i="7" s="1"/>
  <c r="D3314" i="7"/>
  <c r="C3314" i="7"/>
  <c r="B3314" i="7"/>
  <c r="D3313" i="7"/>
  <c r="C3313" i="7"/>
  <c r="F3313" i="7" s="1"/>
  <c r="E3313" i="7" s="1"/>
  <c r="B3313" i="7"/>
  <c r="F3312" i="7"/>
  <c r="E3312" i="7" s="1"/>
  <c r="D3312" i="7"/>
  <c r="C3312" i="7"/>
  <c r="B3312" i="7"/>
  <c r="D3311" i="7"/>
  <c r="C3311" i="7"/>
  <c r="B3311" i="7"/>
  <c r="F3311" i="7" s="1"/>
  <c r="E3311" i="7" s="1"/>
  <c r="C3310" i="7"/>
  <c r="F3310" i="7" s="1"/>
  <c r="E3310" i="7" s="1"/>
  <c r="B3310" i="7"/>
  <c r="D3309" i="7"/>
  <c r="C3309" i="7"/>
  <c r="B3309" i="7"/>
  <c r="D3308" i="7"/>
  <c r="C3308" i="7"/>
  <c r="B3308" i="7"/>
  <c r="F3308" i="7" s="1"/>
  <c r="E3308" i="7" s="1"/>
  <c r="F3307" i="7"/>
  <c r="E3307" i="7"/>
  <c r="C3307" i="7"/>
  <c r="D3307" i="7" s="1"/>
  <c r="B3307" i="7"/>
  <c r="F3306" i="7"/>
  <c r="E3306" i="7" s="1"/>
  <c r="C3306" i="7"/>
  <c r="D3306" i="7" s="1"/>
  <c r="B3306" i="7"/>
  <c r="C3305" i="7"/>
  <c r="D3305" i="7" s="1"/>
  <c r="B3305" i="7"/>
  <c r="F3304" i="7"/>
  <c r="E3304" i="7" s="1"/>
  <c r="C3304" i="7"/>
  <c r="D3304" i="7" s="1"/>
  <c r="B3304" i="7"/>
  <c r="F3303" i="7"/>
  <c r="E3303" i="7"/>
  <c r="C3303" i="7"/>
  <c r="D3303" i="7" s="1"/>
  <c r="B3303" i="7"/>
  <c r="C3302" i="7"/>
  <c r="D3302" i="7" s="1"/>
  <c r="B3302" i="7"/>
  <c r="F3302" i="7" s="1"/>
  <c r="E3302" i="7" s="1"/>
  <c r="D3301" i="7"/>
  <c r="C3301" i="7"/>
  <c r="F3301" i="7" s="1"/>
  <c r="E3301" i="7" s="1"/>
  <c r="B3301" i="7"/>
  <c r="D3300" i="7"/>
  <c r="C3300" i="7"/>
  <c r="B3300" i="7"/>
  <c r="F3300" i="7" s="1"/>
  <c r="E3300" i="7" s="1"/>
  <c r="F3299" i="7"/>
  <c r="E3299" i="7"/>
  <c r="C3299" i="7"/>
  <c r="D3299" i="7" s="1"/>
  <c r="B3299" i="7"/>
  <c r="C3298" i="7"/>
  <c r="F3298" i="7" s="1"/>
  <c r="E3298" i="7" s="1"/>
  <c r="B3298" i="7"/>
  <c r="C3297" i="7"/>
  <c r="D3297" i="7" s="1"/>
  <c r="B3297" i="7"/>
  <c r="F3297" i="7" s="1"/>
  <c r="E3297" i="7" s="1"/>
  <c r="F3296" i="7"/>
  <c r="E3296" i="7" s="1"/>
  <c r="D3296" i="7"/>
  <c r="C3296" i="7"/>
  <c r="B3296" i="7"/>
  <c r="F3295" i="7"/>
  <c r="E3295" i="7"/>
  <c r="C3295" i="7"/>
  <c r="D3295" i="7" s="1"/>
  <c r="B3295" i="7"/>
  <c r="C3294" i="7"/>
  <c r="B3294" i="7"/>
  <c r="D3293" i="7"/>
  <c r="C3293" i="7"/>
  <c r="B3293" i="7"/>
  <c r="C3292" i="7"/>
  <c r="D3292" i="7" s="1"/>
  <c r="B3292" i="7"/>
  <c r="F3291" i="7"/>
  <c r="E3291" i="7"/>
  <c r="C3291" i="7"/>
  <c r="D3291" i="7" s="1"/>
  <c r="B3291" i="7"/>
  <c r="F3290" i="7"/>
  <c r="E3290" i="7" s="1"/>
  <c r="D3290" i="7"/>
  <c r="C3290" i="7"/>
  <c r="B3290" i="7"/>
  <c r="D3289" i="7"/>
  <c r="C3289" i="7"/>
  <c r="F3289" i="7" s="1"/>
  <c r="E3289" i="7" s="1"/>
  <c r="B3289" i="7"/>
  <c r="F3288" i="7"/>
  <c r="E3288" i="7" s="1"/>
  <c r="D3288" i="7"/>
  <c r="C3288" i="7"/>
  <c r="B3288" i="7"/>
  <c r="D3287" i="7"/>
  <c r="C3287" i="7"/>
  <c r="B3287" i="7"/>
  <c r="F3287" i="7" s="1"/>
  <c r="E3287" i="7" s="1"/>
  <c r="F3286" i="7"/>
  <c r="E3286" i="7" s="1"/>
  <c r="D3286" i="7"/>
  <c r="C3286" i="7"/>
  <c r="B3286" i="7"/>
  <c r="D3285" i="7"/>
  <c r="C3285" i="7"/>
  <c r="B3285" i="7"/>
  <c r="D3284" i="7"/>
  <c r="C3284" i="7"/>
  <c r="B3284" i="7"/>
  <c r="F3284" i="7" s="1"/>
  <c r="E3284" i="7" s="1"/>
  <c r="F3283" i="7"/>
  <c r="E3283" i="7"/>
  <c r="C3283" i="7"/>
  <c r="D3283" i="7" s="1"/>
  <c r="B3283" i="7"/>
  <c r="F3282" i="7"/>
  <c r="E3282" i="7" s="1"/>
  <c r="C3282" i="7"/>
  <c r="D3282" i="7" s="1"/>
  <c r="B3282" i="7"/>
  <c r="D3281" i="7"/>
  <c r="C3281" i="7"/>
  <c r="B3281" i="7"/>
  <c r="F3281" i="7" s="1"/>
  <c r="E3281" i="7" s="1"/>
  <c r="F3280" i="7"/>
  <c r="E3280" i="7" s="1"/>
  <c r="C3280" i="7"/>
  <c r="D3280" i="7" s="1"/>
  <c r="B3280" i="7"/>
  <c r="F3279" i="7"/>
  <c r="E3279" i="7"/>
  <c r="C3279" i="7"/>
  <c r="D3279" i="7" s="1"/>
  <c r="B3279" i="7"/>
  <c r="D3278" i="7"/>
  <c r="C3278" i="7"/>
  <c r="B3278" i="7"/>
  <c r="F3278" i="7" s="1"/>
  <c r="E3278" i="7" s="1"/>
  <c r="D3277" i="7"/>
  <c r="C3277" i="7"/>
  <c r="F3277" i="7" s="1"/>
  <c r="E3277" i="7" s="1"/>
  <c r="B3277" i="7"/>
  <c r="D3276" i="7"/>
  <c r="C3276" i="7"/>
  <c r="B3276" i="7"/>
  <c r="F3276" i="7" s="1"/>
  <c r="E3276" i="7" s="1"/>
  <c r="F3275" i="7"/>
  <c r="E3275" i="7" s="1"/>
  <c r="C3275" i="7"/>
  <c r="D3275" i="7" s="1"/>
  <c r="B3275" i="7"/>
  <c r="C3274" i="7"/>
  <c r="F3274" i="7" s="1"/>
  <c r="E3274" i="7" s="1"/>
  <c r="B3274" i="7"/>
  <c r="C3273" i="7"/>
  <c r="D3273" i="7" s="1"/>
  <c r="B3273" i="7"/>
  <c r="F3272" i="7"/>
  <c r="E3272" i="7" s="1"/>
  <c r="D3272" i="7"/>
  <c r="C3272" i="7"/>
  <c r="B3272" i="7"/>
  <c r="F3271" i="7"/>
  <c r="E3271" i="7"/>
  <c r="C3271" i="7"/>
  <c r="D3271" i="7" s="1"/>
  <c r="B3271" i="7"/>
  <c r="F3270" i="7"/>
  <c r="E3270" i="7"/>
  <c r="D3270" i="7"/>
  <c r="C3270" i="7"/>
  <c r="B3270" i="7"/>
  <c r="E3269" i="7"/>
  <c r="D3269" i="7"/>
  <c r="C3269" i="7"/>
  <c r="B3269" i="7"/>
  <c r="F3269" i="7" s="1"/>
  <c r="C3268" i="7"/>
  <c r="D3268" i="7" s="1"/>
  <c r="B3268" i="7"/>
  <c r="F3268" i="7" s="1"/>
  <c r="E3268" i="7" s="1"/>
  <c r="F3267" i="7"/>
  <c r="E3267" i="7" s="1"/>
  <c r="C3267" i="7"/>
  <c r="D3267" i="7" s="1"/>
  <c r="B3267" i="7"/>
  <c r="F3266" i="7"/>
  <c r="E3266" i="7" s="1"/>
  <c r="D3266" i="7"/>
  <c r="C3266" i="7"/>
  <c r="B3266" i="7"/>
  <c r="D3265" i="7"/>
  <c r="C3265" i="7"/>
  <c r="F3265" i="7" s="1"/>
  <c r="E3265" i="7" s="1"/>
  <c r="B3265" i="7"/>
  <c r="F3264" i="7"/>
  <c r="E3264" i="7" s="1"/>
  <c r="D3264" i="7"/>
  <c r="C3264" i="7"/>
  <c r="B3264" i="7"/>
  <c r="D3263" i="7"/>
  <c r="C3263" i="7"/>
  <c r="B3263" i="7"/>
  <c r="F3263" i="7" s="1"/>
  <c r="E3263" i="7" s="1"/>
  <c r="F3262" i="7"/>
  <c r="E3262" i="7" s="1"/>
  <c r="C3262" i="7"/>
  <c r="D3262" i="7" s="1"/>
  <c r="B3262" i="7"/>
  <c r="D3261" i="7"/>
  <c r="C3261" i="7"/>
  <c r="B3261" i="7"/>
  <c r="D3260" i="7"/>
  <c r="C3260" i="7"/>
  <c r="B3260" i="7"/>
  <c r="F3260" i="7" s="1"/>
  <c r="E3260" i="7" s="1"/>
  <c r="F3259" i="7"/>
  <c r="E3259" i="7"/>
  <c r="C3259" i="7"/>
  <c r="D3259" i="7" s="1"/>
  <c r="B3259" i="7"/>
  <c r="F3258" i="7"/>
  <c r="E3258" i="7" s="1"/>
  <c r="C3258" i="7"/>
  <c r="D3258" i="7" s="1"/>
  <c r="B3258" i="7"/>
  <c r="D3257" i="7"/>
  <c r="C3257" i="7"/>
  <c r="B3257" i="7"/>
  <c r="F3256" i="7"/>
  <c r="E3256" i="7" s="1"/>
  <c r="C3256" i="7"/>
  <c r="D3256" i="7" s="1"/>
  <c r="B3256" i="7"/>
  <c r="F3255" i="7"/>
  <c r="E3255" i="7"/>
  <c r="C3255" i="7"/>
  <c r="D3255" i="7" s="1"/>
  <c r="B3255" i="7"/>
  <c r="C3254" i="7"/>
  <c r="D3254" i="7" s="1"/>
  <c r="B3254" i="7"/>
  <c r="F3254" i="7" s="1"/>
  <c r="E3254" i="7" s="1"/>
  <c r="D3253" i="7"/>
  <c r="C3253" i="7"/>
  <c r="F3253" i="7" s="1"/>
  <c r="E3253" i="7" s="1"/>
  <c r="B3253" i="7"/>
  <c r="D3252" i="7"/>
  <c r="C3252" i="7"/>
  <c r="B3252" i="7"/>
  <c r="F3252" i="7" s="1"/>
  <c r="E3252" i="7" s="1"/>
  <c r="F3251" i="7"/>
  <c r="E3251" i="7" s="1"/>
  <c r="C3251" i="7"/>
  <c r="D3251" i="7" s="1"/>
  <c r="B3251" i="7"/>
  <c r="C3250" i="7"/>
  <c r="F3250" i="7" s="1"/>
  <c r="E3250" i="7" s="1"/>
  <c r="B3250" i="7"/>
  <c r="C3249" i="7"/>
  <c r="D3249" i="7" s="1"/>
  <c r="B3249" i="7"/>
  <c r="F3249" i="7" s="1"/>
  <c r="E3249" i="7" s="1"/>
  <c r="F3248" i="7"/>
  <c r="E3248" i="7" s="1"/>
  <c r="D3248" i="7"/>
  <c r="C3248" i="7"/>
  <c r="B3248" i="7"/>
  <c r="C3247" i="7"/>
  <c r="D3247" i="7" s="1"/>
  <c r="B3247" i="7"/>
  <c r="D3246" i="7"/>
  <c r="C3246" i="7"/>
  <c r="F3246" i="7" s="1"/>
  <c r="E3246" i="7" s="1"/>
  <c r="B3246" i="7"/>
  <c r="D3245" i="7"/>
  <c r="C3245" i="7"/>
  <c r="B3245" i="7"/>
  <c r="C3244" i="7"/>
  <c r="D3244" i="7" s="1"/>
  <c r="B3244" i="7"/>
  <c r="F3243" i="7"/>
  <c r="E3243" i="7" s="1"/>
  <c r="C3243" i="7"/>
  <c r="D3243" i="7" s="1"/>
  <c r="B3243" i="7"/>
  <c r="F3242" i="7"/>
  <c r="E3242" i="7" s="1"/>
  <c r="D3242" i="7"/>
  <c r="C3242" i="7"/>
  <c r="B3242" i="7"/>
  <c r="F3241" i="7"/>
  <c r="E3241" i="7" s="1"/>
  <c r="C3241" i="7"/>
  <c r="D3241" i="7" s="1"/>
  <c r="B3241" i="7"/>
  <c r="F3240" i="7"/>
  <c r="E3240" i="7" s="1"/>
  <c r="D3240" i="7"/>
  <c r="C3240" i="7"/>
  <c r="B3240" i="7"/>
  <c r="D3239" i="7"/>
  <c r="C3239" i="7"/>
  <c r="B3239" i="7"/>
  <c r="F3239" i="7" s="1"/>
  <c r="E3239" i="7" s="1"/>
  <c r="F3238" i="7"/>
  <c r="E3238" i="7" s="1"/>
  <c r="C3238" i="7"/>
  <c r="D3238" i="7" s="1"/>
  <c r="B3238" i="7"/>
  <c r="D3237" i="7"/>
  <c r="C3237" i="7"/>
  <c r="B3237" i="7"/>
  <c r="D3236" i="7"/>
  <c r="C3236" i="7"/>
  <c r="B3236" i="7"/>
  <c r="F3236" i="7" s="1"/>
  <c r="E3236" i="7" s="1"/>
  <c r="F3235" i="7"/>
  <c r="E3235" i="7"/>
  <c r="C3235" i="7"/>
  <c r="D3235" i="7" s="1"/>
  <c r="B3235" i="7"/>
  <c r="F3234" i="7"/>
  <c r="E3234" i="7" s="1"/>
  <c r="C3234" i="7"/>
  <c r="D3234" i="7" s="1"/>
  <c r="B3234" i="7"/>
  <c r="D3233" i="7"/>
  <c r="C3233" i="7"/>
  <c r="B3233" i="7"/>
  <c r="F3233" i="7" s="1"/>
  <c r="E3233" i="7" s="1"/>
  <c r="F3232" i="7"/>
  <c r="E3232" i="7" s="1"/>
  <c r="C3232" i="7"/>
  <c r="D3232" i="7" s="1"/>
  <c r="B3232" i="7"/>
  <c r="C3231" i="7"/>
  <c r="D3231" i="7" s="1"/>
  <c r="B3231" i="7"/>
  <c r="C3230" i="7"/>
  <c r="D3230" i="7" s="1"/>
  <c r="B3230" i="7"/>
  <c r="F3230" i="7" s="1"/>
  <c r="E3230" i="7" s="1"/>
  <c r="D3229" i="7"/>
  <c r="C3229" i="7"/>
  <c r="F3229" i="7" s="1"/>
  <c r="E3229" i="7" s="1"/>
  <c r="B3229" i="7"/>
  <c r="D3228" i="7"/>
  <c r="C3228" i="7"/>
  <c r="B3228" i="7"/>
  <c r="F3228" i="7" s="1"/>
  <c r="E3228" i="7" s="1"/>
  <c r="F3227" i="7"/>
  <c r="E3227" i="7"/>
  <c r="C3227" i="7"/>
  <c r="D3227" i="7" s="1"/>
  <c r="B3227" i="7"/>
  <c r="F3226" i="7"/>
  <c r="E3226" i="7" s="1"/>
  <c r="C3226" i="7"/>
  <c r="D3226" i="7" s="1"/>
  <c r="B3226" i="7"/>
  <c r="D3225" i="7"/>
  <c r="C3225" i="7"/>
  <c r="B3225" i="7"/>
  <c r="F3225" i="7" s="1"/>
  <c r="E3225" i="7" s="1"/>
  <c r="F3224" i="7"/>
  <c r="E3224" i="7" s="1"/>
  <c r="D3224" i="7"/>
  <c r="C3224" i="7"/>
  <c r="B3224" i="7"/>
  <c r="C3223" i="7"/>
  <c r="D3223" i="7" s="1"/>
  <c r="B3223" i="7"/>
  <c r="F3222" i="7"/>
  <c r="E3222" i="7"/>
  <c r="D3222" i="7"/>
  <c r="C3222" i="7"/>
  <c r="B3222" i="7"/>
  <c r="D3221" i="7"/>
  <c r="C3221" i="7"/>
  <c r="B3221" i="7"/>
  <c r="C3220" i="7"/>
  <c r="D3220" i="7" s="1"/>
  <c r="B3220" i="7"/>
  <c r="F3220" i="7" s="1"/>
  <c r="E3220" i="7" s="1"/>
  <c r="F3219" i="7"/>
  <c r="E3219" i="7"/>
  <c r="C3219" i="7"/>
  <c r="D3219" i="7" s="1"/>
  <c r="B3219" i="7"/>
  <c r="F3218" i="7"/>
  <c r="E3218" i="7" s="1"/>
  <c r="D3218" i="7"/>
  <c r="C3218" i="7"/>
  <c r="B3218" i="7"/>
  <c r="D3217" i="7"/>
  <c r="C3217" i="7"/>
  <c r="F3217" i="7" s="1"/>
  <c r="E3217" i="7" s="1"/>
  <c r="B3217" i="7"/>
  <c r="F3216" i="7"/>
  <c r="E3216" i="7" s="1"/>
  <c r="D3216" i="7"/>
  <c r="C3216" i="7"/>
  <c r="B3216" i="7"/>
  <c r="D3215" i="7"/>
  <c r="C3215" i="7"/>
  <c r="B3215" i="7"/>
  <c r="F3215" i="7" s="1"/>
  <c r="E3215" i="7" s="1"/>
  <c r="D3214" i="7"/>
  <c r="C3214" i="7"/>
  <c r="F3214" i="7" s="1"/>
  <c r="E3214" i="7" s="1"/>
  <c r="B3214" i="7"/>
  <c r="E3213" i="7"/>
  <c r="D3213" i="7"/>
  <c r="C3213" i="7"/>
  <c r="B3213" i="7"/>
  <c r="F3213" i="7" s="1"/>
  <c r="D3212" i="7"/>
  <c r="C3212" i="7"/>
  <c r="B3212" i="7"/>
  <c r="F3212" i="7" s="1"/>
  <c r="E3212" i="7" s="1"/>
  <c r="F3211" i="7"/>
  <c r="E3211" i="7" s="1"/>
  <c r="C3211" i="7"/>
  <c r="D3211" i="7" s="1"/>
  <c r="B3211" i="7"/>
  <c r="F3210" i="7"/>
  <c r="E3210" i="7" s="1"/>
  <c r="C3210" i="7"/>
  <c r="D3210" i="7" s="1"/>
  <c r="B3210" i="7"/>
  <c r="C3209" i="7"/>
  <c r="D3209" i="7" s="1"/>
  <c r="B3209" i="7"/>
  <c r="F3209" i="7" s="1"/>
  <c r="E3209" i="7" s="1"/>
  <c r="F3208" i="7"/>
  <c r="E3208" i="7" s="1"/>
  <c r="C3208" i="7"/>
  <c r="D3208" i="7" s="1"/>
  <c r="B3208" i="7"/>
  <c r="C3207" i="7"/>
  <c r="D3207" i="7" s="1"/>
  <c r="B3207" i="7"/>
  <c r="C3206" i="7"/>
  <c r="D3206" i="7" s="1"/>
  <c r="B3206" i="7"/>
  <c r="F3206" i="7" s="1"/>
  <c r="E3206" i="7" s="1"/>
  <c r="D3205" i="7"/>
  <c r="C3205" i="7"/>
  <c r="F3205" i="7" s="1"/>
  <c r="E3205" i="7" s="1"/>
  <c r="B3205" i="7"/>
  <c r="D3204" i="7"/>
  <c r="C3204" i="7"/>
  <c r="B3204" i="7"/>
  <c r="F3204" i="7" s="1"/>
  <c r="E3204" i="7" s="1"/>
  <c r="F3203" i="7"/>
  <c r="E3203" i="7"/>
  <c r="C3203" i="7"/>
  <c r="D3203" i="7" s="1"/>
  <c r="B3203" i="7"/>
  <c r="F3202" i="7"/>
  <c r="E3202" i="7" s="1"/>
  <c r="C3202" i="7"/>
  <c r="D3202" i="7" s="1"/>
  <c r="B3202" i="7"/>
  <c r="C3201" i="7"/>
  <c r="D3201" i="7" s="1"/>
  <c r="B3201" i="7"/>
  <c r="F3201" i="7" s="1"/>
  <c r="E3201" i="7" s="1"/>
  <c r="F3200" i="7"/>
  <c r="E3200" i="7" s="1"/>
  <c r="D3200" i="7"/>
  <c r="C3200" i="7"/>
  <c r="B3200" i="7"/>
  <c r="C3199" i="7"/>
  <c r="D3199" i="7" s="1"/>
  <c r="B3199" i="7"/>
  <c r="C3198" i="7"/>
  <c r="F3198" i="7" s="1"/>
  <c r="E3198" i="7" s="1"/>
  <c r="B3198" i="7"/>
  <c r="E3197" i="7"/>
  <c r="D3197" i="7"/>
  <c r="C3197" i="7"/>
  <c r="F3197" i="7" s="1"/>
  <c r="B3197" i="7"/>
  <c r="C3196" i="7"/>
  <c r="D3196" i="7" s="1"/>
  <c r="B3196" i="7"/>
  <c r="F3196" i="7" s="1"/>
  <c r="E3196" i="7" s="1"/>
  <c r="F3195" i="7"/>
  <c r="E3195" i="7"/>
  <c r="C3195" i="7"/>
  <c r="D3195" i="7" s="1"/>
  <c r="B3195" i="7"/>
  <c r="F3194" i="7"/>
  <c r="E3194" i="7" s="1"/>
  <c r="D3194" i="7"/>
  <c r="C3194" i="7"/>
  <c r="B3194" i="7"/>
  <c r="D3193" i="7"/>
  <c r="C3193" i="7"/>
  <c r="F3193" i="7" s="1"/>
  <c r="E3193" i="7" s="1"/>
  <c r="B3193" i="7"/>
  <c r="F3192" i="7"/>
  <c r="E3192" i="7" s="1"/>
  <c r="D3192" i="7"/>
  <c r="C3192" i="7"/>
  <c r="B3192" i="7"/>
  <c r="D3191" i="7"/>
  <c r="C3191" i="7"/>
  <c r="B3191" i="7"/>
  <c r="F3191" i="7" s="1"/>
  <c r="E3191" i="7" s="1"/>
  <c r="F3190" i="7"/>
  <c r="E3190" i="7" s="1"/>
  <c r="D3190" i="7"/>
  <c r="C3190" i="7"/>
  <c r="B3190" i="7"/>
  <c r="D3189" i="7"/>
  <c r="C3189" i="7"/>
  <c r="B3189" i="7"/>
  <c r="D3188" i="7"/>
  <c r="C3188" i="7"/>
  <c r="B3188" i="7"/>
  <c r="F3188" i="7" s="1"/>
  <c r="E3188" i="7" s="1"/>
  <c r="F3187" i="7"/>
  <c r="E3187" i="7"/>
  <c r="C3187" i="7"/>
  <c r="D3187" i="7" s="1"/>
  <c r="B3187" i="7"/>
  <c r="F3186" i="7"/>
  <c r="E3186" i="7" s="1"/>
  <c r="C3186" i="7"/>
  <c r="D3186" i="7" s="1"/>
  <c r="B3186" i="7"/>
  <c r="D3185" i="7"/>
  <c r="C3185" i="7"/>
  <c r="F3185" i="7" s="1"/>
  <c r="E3185" i="7" s="1"/>
  <c r="B3185" i="7"/>
  <c r="F3184" i="7"/>
  <c r="E3184" i="7" s="1"/>
  <c r="C3184" i="7"/>
  <c r="D3184" i="7" s="1"/>
  <c r="B3184" i="7"/>
  <c r="F3183" i="7"/>
  <c r="E3183" i="7"/>
  <c r="C3183" i="7"/>
  <c r="D3183" i="7" s="1"/>
  <c r="B3183" i="7"/>
  <c r="D3182" i="7"/>
  <c r="C3182" i="7"/>
  <c r="B3182" i="7"/>
  <c r="F3182" i="7" s="1"/>
  <c r="E3182" i="7" s="1"/>
  <c r="F3181" i="7"/>
  <c r="E3181" i="7"/>
  <c r="D3181" i="7"/>
  <c r="C3181" i="7"/>
  <c r="B3181" i="7"/>
  <c r="D3180" i="7"/>
  <c r="C3180" i="7"/>
  <c r="B3180" i="7"/>
  <c r="F3180" i="7" s="1"/>
  <c r="E3180" i="7" s="1"/>
  <c r="F3179" i="7"/>
  <c r="E3179" i="7"/>
  <c r="C3179" i="7"/>
  <c r="D3179" i="7" s="1"/>
  <c r="B3179" i="7"/>
  <c r="F3178" i="7"/>
  <c r="E3178" i="7" s="1"/>
  <c r="C3178" i="7"/>
  <c r="D3178" i="7" s="1"/>
  <c r="B3178" i="7"/>
  <c r="C3177" i="7"/>
  <c r="D3177" i="7" s="1"/>
  <c r="B3177" i="7"/>
  <c r="F3177" i="7" s="1"/>
  <c r="E3177" i="7" s="1"/>
  <c r="F3176" i="7"/>
  <c r="E3176" i="7" s="1"/>
  <c r="D3176" i="7"/>
  <c r="C3176" i="7"/>
  <c r="B3176" i="7"/>
  <c r="F3175" i="7"/>
  <c r="E3175" i="7"/>
  <c r="C3175" i="7"/>
  <c r="D3175" i="7" s="1"/>
  <c r="B3175" i="7"/>
  <c r="C3174" i="7"/>
  <c r="F3174" i="7" s="1"/>
  <c r="E3174" i="7" s="1"/>
  <c r="B3174" i="7"/>
  <c r="E3173" i="7"/>
  <c r="D3173" i="7"/>
  <c r="C3173" i="7"/>
  <c r="F3173" i="7" s="1"/>
  <c r="B3173" i="7"/>
  <c r="C3172" i="7"/>
  <c r="D3172" i="7" s="1"/>
  <c r="B3172" i="7"/>
  <c r="F3172" i="7" s="1"/>
  <c r="E3172" i="7" s="1"/>
  <c r="F3171" i="7"/>
  <c r="E3171" i="7" s="1"/>
  <c r="C3171" i="7"/>
  <c r="D3171" i="7" s="1"/>
  <c r="B3171" i="7"/>
  <c r="F3170" i="7"/>
  <c r="E3170" i="7" s="1"/>
  <c r="D3170" i="7"/>
  <c r="C3170" i="7"/>
  <c r="B3170" i="7"/>
  <c r="D3169" i="7"/>
  <c r="C3169" i="7"/>
  <c r="F3169" i="7" s="1"/>
  <c r="E3169" i="7" s="1"/>
  <c r="B3169" i="7"/>
  <c r="F3168" i="7"/>
  <c r="E3168" i="7" s="1"/>
  <c r="D3168" i="7"/>
  <c r="C3168" i="7"/>
  <c r="B3168" i="7"/>
  <c r="D3167" i="7"/>
  <c r="C3167" i="7"/>
  <c r="B3167" i="7"/>
  <c r="F3167" i="7" s="1"/>
  <c r="E3167" i="7" s="1"/>
  <c r="C3166" i="7"/>
  <c r="F3166" i="7" s="1"/>
  <c r="E3166" i="7" s="1"/>
  <c r="B3166" i="7"/>
  <c r="D3165" i="7"/>
  <c r="C3165" i="7"/>
  <c r="B3165" i="7"/>
  <c r="D3164" i="7"/>
  <c r="C3164" i="7"/>
  <c r="B3164" i="7"/>
  <c r="F3164" i="7" s="1"/>
  <c r="E3164" i="7" s="1"/>
  <c r="F3163" i="7"/>
  <c r="E3163" i="7" s="1"/>
  <c r="C3163" i="7"/>
  <c r="D3163" i="7" s="1"/>
  <c r="B3163" i="7"/>
  <c r="F3162" i="7"/>
  <c r="E3162" i="7" s="1"/>
  <c r="C3162" i="7"/>
  <c r="D3162" i="7" s="1"/>
  <c r="B3162" i="7"/>
  <c r="C3161" i="7"/>
  <c r="F3161" i="7" s="1"/>
  <c r="E3161" i="7" s="1"/>
  <c r="B3161" i="7"/>
  <c r="C3160" i="7"/>
  <c r="B3160" i="7"/>
  <c r="C3159" i="7"/>
  <c r="D3159" i="7" s="1"/>
  <c r="B3159" i="7"/>
  <c r="D3158" i="7"/>
  <c r="C3158" i="7"/>
  <c r="B3158" i="7"/>
  <c r="F3158" i="7" s="1"/>
  <c r="E3158" i="7" s="1"/>
  <c r="D3157" i="7"/>
  <c r="C3157" i="7"/>
  <c r="F3157" i="7" s="1"/>
  <c r="E3157" i="7" s="1"/>
  <c r="B3157" i="7"/>
  <c r="D3156" i="7"/>
  <c r="C3156" i="7"/>
  <c r="B3156" i="7"/>
  <c r="F3156" i="7" s="1"/>
  <c r="E3156" i="7" s="1"/>
  <c r="F3155" i="7"/>
  <c r="E3155" i="7" s="1"/>
  <c r="C3155" i="7"/>
  <c r="D3155" i="7" s="1"/>
  <c r="B3155" i="7"/>
  <c r="F3154" i="7"/>
  <c r="E3154" i="7" s="1"/>
  <c r="C3154" i="7"/>
  <c r="D3154" i="7" s="1"/>
  <c r="B3154" i="7"/>
  <c r="D3153" i="7"/>
  <c r="C3153" i="7"/>
  <c r="B3153" i="7"/>
  <c r="F3153" i="7" s="1"/>
  <c r="E3153" i="7" s="1"/>
  <c r="F3152" i="7"/>
  <c r="E3152" i="7" s="1"/>
  <c r="D3152" i="7"/>
  <c r="C3152" i="7"/>
  <c r="B3152" i="7"/>
  <c r="F3151" i="7"/>
  <c r="E3151" i="7"/>
  <c r="C3151" i="7"/>
  <c r="D3151" i="7" s="1"/>
  <c r="B3151" i="7"/>
  <c r="C3150" i="7"/>
  <c r="F3150" i="7" s="1"/>
  <c r="E3150" i="7" s="1"/>
  <c r="B3150" i="7"/>
  <c r="E3149" i="7"/>
  <c r="D3149" i="7"/>
  <c r="C3149" i="7"/>
  <c r="F3149" i="7" s="1"/>
  <c r="B3149" i="7"/>
  <c r="C3148" i="7"/>
  <c r="D3148" i="7" s="1"/>
  <c r="B3148" i="7"/>
  <c r="F3147" i="7"/>
  <c r="E3147" i="7"/>
  <c r="C3147" i="7"/>
  <c r="D3147" i="7" s="1"/>
  <c r="B3147" i="7"/>
  <c r="F3146" i="7"/>
  <c r="E3146" i="7" s="1"/>
  <c r="D3146" i="7"/>
  <c r="C3146" i="7"/>
  <c r="B3146" i="7"/>
  <c r="D3145" i="7"/>
  <c r="C3145" i="7"/>
  <c r="F3145" i="7" s="1"/>
  <c r="E3145" i="7" s="1"/>
  <c r="B3145" i="7"/>
  <c r="F3144" i="7"/>
  <c r="E3144" i="7" s="1"/>
  <c r="D3144" i="7"/>
  <c r="C3144" i="7"/>
  <c r="B3144" i="7"/>
  <c r="D3143" i="7"/>
  <c r="C3143" i="7"/>
  <c r="B3143" i="7"/>
  <c r="F3143" i="7" s="1"/>
  <c r="E3143" i="7" s="1"/>
  <c r="F3142" i="7"/>
  <c r="E3142" i="7" s="1"/>
  <c r="D3142" i="7"/>
  <c r="C3142" i="7"/>
  <c r="B3142" i="7"/>
  <c r="D3141" i="7"/>
  <c r="C3141" i="7"/>
  <c r="B3141" i="7"/>
  <c r="D3140" i="7"/>
  <c r="C3140" i="7"/>
  <c r="B3140" i="7"/>
  <c r="F3140" i="7" s="1"/>
  <c r="E3140" i="7" s="1"/>
  <c r="F3139" i="7"/>
  <c r="E3139" i="7"/>
  <c r="C3139" i="7"/>
  <c r="D3139" i="7" s="1"/>
  <c r="B3139" i="7"/>
  <c r="F3138" i="7"/>
  <c r="E3138" i="7" s="1"/>
  <c r="C3138" i="7"/>
  <c r="D3138" i="7" s="1"/>
  <c r="B3138" i="7"/>
  <c r="D3137" i="7"/>
  <c r="C3137" i="7"/>
  <c r="F3137" i="7" s="1"/>
  <c r="E3137" i="7" s="1"/>
  <c r="B3137" i="7"/>
  <c r="F3136" i="7"/>
  <c r="E3136" i="7" s="1"/>
  <c r="C3136" i="7"/>
  <c r="D3136" i="7" s="1"/>
  <c r="B3136" i="7"/>
  <c r="C3135" i="7"/>
  <c r="D3135" i="7" s="1"/>
  <c r="B3135" i="7"/>
  <c r="F3135" i="7" s="1"/>
  <c r="E3135" i="7" s="1"/>
  <c r="F3134" i="7"/>
  <c r="E3134" i="7" s="1"/>
  <c r="D3134" i="7"/>
  <c r="C3134" i="7"/>
  <c r="B3134" i="7"/>
  <c r="D3133" i="7"/>
  <c r="C3133" i="7"/>
  <c r="F3133" i="7" s="1"/>
  <c r="E3133" i="7" s="1"/>
  <c r="B3133" i="7"/>
  <c r="D3132" i="7"/>
  <c r="C3132" i="7"/>
  <c r="B3132" i="7"/>
  <c r="F3132" i="7" s="1"/>
  <c r="E3132" i="7" s="1"/>
  <c r="F3131" i="7"/>
  <c r="E3131" i="7"/>
  <c r="C3131" i="7"/>
  <c r="D3131" i="7" s="1"/>
  <c r="B3131" i="7"/>
  <c r="F3130" i="7"/>
  <c r="E3130" i="7" s="1"/>
  <c r="C3130" i="7"/>
  <c r="D3130" i="7" s="1"/>
  <c r="B3130" i="7"/>
  <c r="C3129" i="7"/>
  <c r="D3129" i="7" s="1"/>
  <c r="B3129" i="7"/>
  <c r="F3129" i="7" s="1"/>
  <c r="E3129" i="7" s="1"/>
  <c r="F3128" i="7"/>
  <c r="E3128" i="7" s="1"/>
  <c r="D3128" i="7"/>
  <c r="C3128" i="7"/>
  <c r="B3128" i="7"/>
  <c r="C3127" i="7"/>
  <c r="D3127" i="7" s="1"/>
  <c r="B3127" i="7"/>
  <c r="F3127" i="7" s="1"/>
  <c r="E3127" i="7" s="1"/>
  <c r="F3126" i="7"/>
  <c r="E3126" i="7"/>
  <c r="D3126" i="7"/>
  <c r="C3126" i="7"/>
  <c r="B3126" i="7"/>
  <c r="F3125" i="7"/>
  <c r="E3125" i="7"/>
  <c r="D3125" i="7"/>
  <c r="C3125" i="7"/>
  <c r="B3125" i="7"/>
  <c r="D3124" i="7"/>
  <c r="C3124" i="7"/>
  <c r="B3124" i="7"/>
  <c r="F3124" i="7" s="1"/>
  <c r="E3124" i="7" s="1"/>
  <c r="F3123" i="7"/>
  <c r="E3123" i="7" s="1"/>
  <c r="C3123" i="7"/>
  <c r="D3123" i="7" s="1"/>
  <c r="B3123" i="7"/>
  <c r="F3122" i="7"/>
  <c r="E3122" i="7" s="1"/>
  <c r="C3122" i="7"/>
  <c r="D3122" i="7" s="1"/>
  <c r="B3122" i="7"/>
  <c r="C3121" i="7"/>
  <c r="F3121" i="7" s="1"/>
  <c r="E3121" i="7" s="1"/>
  <c r="B3121" i="7"/>
  <c r="F3120" i="7"/>
  <c r="E3120" i="7"/>
  <c r="D3120" i="7"/>
  <c r="C3120" i="7"/>
  <c r="B3120" i="7"/>
  <c r="C3119" i="7"/>
  <c r="D3119" i="7" s="1"/>
  <c r="B3119" i="7"/>
  <c r="F3119" i="7" s="1"/>
  <c r="E3119" i="7" s="1"/>
  <c r="F3118" i="7"/>
  <c r="E3118" i="7" s="1"/>
  <c r="D3118" i="7"/>
  <c r="C3118" i="7"/>
  <c r="B3118" i="7"/>
  <c r="E3117" i="7"/>
  <c r="D3117" i="7"/>
  <c r="C3117" i="7"/>
  <c r="B3117" i="7"/>
  <c r="F3117" i="7" s="1"/>
  <c r="D3116" i="7"/>
  <c r="C3116" i="7"/>
  <c r="B3116" i="7"/>
  <c r="F3116" i="7" s="1"/>
  <c r="E3116" i="7" s="1"/>
  <c r="C3115" i="7"/>
  <c r="D3115" i="7" s="1"/>
  <c r="B3115" i="7"/>
  <c r="F3115" i="7" s="1"/>
  <c r="E3115" i="7" s="1"/>
  <c r="F3114" i="7"/>
  <c r="E3114" i="7" s="1"/>
  <c r="D3114" i="7"/>
  <c r="C3114" i="7"/>
  <c r="B3114" i="7"/>
  <c r="D3113" i="7"/>
  <c r="C3113" i="7"/>
  <c r="F3113" i="7" s="1"/>
  <c r="E3113" i="7" s="1"/>
  <c r="B3113" i="7"/>
  <c r="D3112" i="7"/>
  <c r="C3112" i="7"/>
  <c r="F3112" i="7" s="1"/>
  <c r="E3112" i="7" s="1"/>
  <c r="B3112" i="7"/>
  <c r="C3111" i="7"/>
  <c r="D3111" i="7" s="1"/>
  <c r="B3111" i="7"/>
  <c r="F3111" i="7" s="1"/>
  <c r="E3111" i="7" s="1"/>
  <c r="F3110" i="7"/>
  <c r="E3110" i="7" s="1"/>
  <c r="D3110" i="7"/>
  <c r="C3110" i="7"/>
  <c r="B3110" i="7"/>
  <c r="F3109" i="7"/>
  <c r="E3109" i="7"/>
  <c r="D3109" i="7"/>
  <c r="C3109" i="7"/>
  <c r="B3109" i="7"/>
  <c r="D3108" i="7"/>
  <c r="C3108" i="7"/>
  <c r="B3108" i="7"/>
  <c r="F3108" i="7" s="1"/>
  <c r="E3108" i="7" s="1"/>
  <c r="C3107" i="7"/>
  <c r="D3107" i="7" s="1"/>
  <c r="B3107" i="7"/>
  <c r="D3106" i="7"/>
  <c r="C3106" i="7"/>
  <c r="B3106" i="7"/>
  <c r="F3106" i="7" s="1"/>
  <c r="E3106" i="7" s="1"/>
  <c r="C3105" i="7"/>
  <c r="D3105" i="7" s="1"/>
  <c r="B3105" i="7"/>
  <c r="F3104" i="7"/>
  <c r="E3104" i="7"/>
  <c r="D3104" i="7"/>
  <c r="C3104" i="7"/>
  <c r="B3104" i="7"/>
  <c r="C3103" i="7"/>
  <c r="D3103" i="7" s="1"/>
  <c r="B3103" i="7"/>
  <c r="F3103" i="7" s="1"/>
  <c r="E3103" i="7" s="1"/>
  <c r="F3102" i="7"/>
  <c r="E3102" i="7" s="1"/>
  <c r="D3102" i="7"/>
  <c r="C3102" i="7"/>
  <c r="B3102" i="7"/>
  <c r="E3101" i="7"/>
  <c r="D3101" i="7"/>
  <c r="C3101" i="7"/>
  <c r="F3101" i="7" s="1"/>
  <c r="B3101" i="7"/>
  <c r="D3100" i="7"/>
  <c r="C3100" i="7"/>
  <c r="B3100" i="7"/>
  <c r="F3100" i="7" s="1"/>
  <c r="E3100" i="7" s="1"/>
  <c r="F3099" i="7"/>
  <c r="E3099" i="7" s="1"/>
  <c r="C3099" i="7"/>
  <c r="D3099" i="7" s="1"/>
  <c r="B3099" i="7"/>
  <c r="F3098" i="7"/>
  <c r="E3098" i="7" s="1"/>
  <c r="C3098" i="7"/>
  <c r="D3098" i="7" s="1"/>
  <c r="B3098" i="7"/>
  <c r="F3097" i="7"/>
  <c r="E3097" i="7"/>
  <c r="D3097" i="7"/>
  <c r="C3097" i="7"/>
  <c r="B3097" i="7"/>
  <c r="F3096" i="7"/>
  <c r="E3096" i="7"/>
  <c r="D3096" i="7"/>
  <c r="C3096" i="7"/>
  <c r="B3096" i="7"/>
  <c r="C3095" i="7"/>
  <c r="D3095" i="7" s="1"/>
  <c r="B3095" i="7"/>
  <c r="F3095" i="7" s="1"/>
  <c r="E3095" i="7" s="1"/>
  <c r="F3094" i="7"/>
  <c r="E3094" i="7" s="1"/>
  <c r="D3094" i="7"/>
  <c r="C3094" i="7"/>
  <c r="B3094" i="7"/>
  <c r="E3093" i="7"/>
  <c r="D3093" i="7"/>
  <c r="C3093" i="7"/>
  <c r="B3093" i="7"/>
  <c r="F3093" i="7" s="1"/>
  <c r="D3092" i="7"/>
  <c r="C3092" i="7"/>
  <c r="B3092" i="7"/>
  <c r="F3092" i="7" s="1"/>
  <c r="E3092" i="7" s="1"/>
  <c r="C3091" i="7"/>
  <c r="D3091" i="7" s="1"/>
  <c r="B3091" i="7"/>
  <c r="F3091" i="7" s="1"/>
  <c r="E3091" i="7" s="1"/>
  <c r="F3090" i="7"/>
  <c r="E3090" i="7" s="1"/>
  <c r="D3090" i="7"/>
  <c r="C3090" i="7"/>
  <c r="B3090" i="7"/>
  <c r="E3089" i="7"/>
  <c r="C3089" i="7"/>
  <c r="F3089" i="7" s="1"/>
  <c r="B3089" i="7"/>
  <c r="F3088" i="7"/>
  <c r="E3088" i="7"/>
  <c r="D3088" i="7"/>
  <c r="C3088" i="7"/>
  <c r="B3088" i="7"/>
  <c r="C3087" i="7"/>
  <c r="D3087" i="7" s="1"/>
  <c r="B3087" i="7"/>
  <c r="F3087" i="7" s="1"/>
  <c r="E3087" i="7" s="1"/>
  <c r="F3086" i="7"/>
  <c r="E3086" i="7" s="1"/>
  <c r="D3086" i="7"/>
  <c r="C3086" i="7"/>
  <c r="B3086" i="7"/>
  <c r="F3085" i="7"/>
  <c r="E3085" i="7"/>
  <c r="D3085" i="7"/>
  <c r="C3085" i="7"/>
  <c r="B3085" i="7"/>
  <c r="D3084" i="7"/>
  <c r="C3084" i="7"/>
  <c r="B3084" i="7"/>
  <c r="F3084" i="7" s="1"/>
  <c r="E3084" i="7" s="1"/>
  <c r="F3083" i="7"/>
  <c r="E3083" i="7" s="1"/>
  <c r="C3083" i="7"/>
  <c r="D3083" i="7" s="1"/>
  <c r="B3083" i="7"/>
  <c r="D3082" i="7"/>
  <c r="C3082" i="7"/>
  <c r="B3082" i="7"/>
  <c r="F3082" i="7" s="1"/>
  <c r="E3082" i="7" s="1"/>
  <c r="D3081" i="7"/>
  <c r="C3081" i="7"/>
  <c r="B3081" i="7"/>
  <c r="F3081" i="7" s="1"/>
  <c r="E3081" i="7" s="1"/>
  <c r="F3080" i="7"/>
  <c r="E3080" i="7"/>
  <c r="D3080" i="7"/>
  <c r="C3080" i="7"/>
  <c r="B3080" i="7"/>
  <c r="C3079" i="7"/>
  <c r="D3079" i="7" s="1"/>
  <c r="B3079" i="7"/>
  <c r="F3079" i="7" s="1"/>
  <c r="E3079" i="7" s="1"/>
  <c r="F3078" i="7"/>
  <c r="E3078" i="7"/>
  <c r="D3078" i="7"/>
  <c r="C3078" i="7"/>
  <c r="B3078" i="7"/>
  <c r="E3077" i="7"/>
  <c r="D3077" i="7"/>
  <c r="C3077" i="7"/>
  <c r="F3077" i="7" s="1"/>
  <c r="B3077" i="7"/>
  <c r="C3076" i="7"/>
  <c r="D3076" i="7" s="1"/>
  <c r="B3076" i="7"/>
  <c r="F3076" i="7" s="1"/>
  <c r="E3076" i="7" s="1"/>
  <c r="C3075" i="7"/>
  <c r="D3075" i="7" s="1"/>
  <c r="B3075" i="7"/>
  <c r="F3075" i="7" s="1"/>
  <c r="E3075" i="7" s="1"/>
  <c r="F3074" i="7"/>
  <c r="E3074" i="7" s="1"/>
  <c r="C3074" i="7"/>
  <c r="D3074" i="7" s="1"/>
  <c r="B3074" i="7"/>
  <c r="D3073" i="7"/>
  <c r="C3073" i="7"/>
  <c r="F3073" i="7" s="1"/>
  <c r="E3073" i="7" s="1"/>
  <c r="B3073" i="7"/>
  <c r="F3072" i="7"/>
  <c r="E3072" i="7"/>
  <c r="D3072" i="7"/>
  <c r="C3072" i="7"/>
  <c r="B3072" i="7"/>
  <c r="C3071" i="7"/>
  <c r="D3071" i="7" s="1"/>
  <c r="B3071" i="7"/>
  <c r="F3071" i="7" s="1"/>
  <c r="E3071" i="7" s="1"/>
  <c r="F3070" i="7"/>
  <c r="E3070" i="7" s="1"/>
  <c r="D3070" i="7"/>
  <c r="C3070" i="7"/>
  <c r="B3070" i="7"/>
  <c r="E3069" i="7"/>
  <c r="D3069" i="7"/>
  <c r="C3069" i="7"/>
  <c r="B3069" i="7"/>
  <c r="F3069" i="7" s="1"/>
  <c r="D3068" i="7"/>
  <c r="C3068" i="7"/>
  <c r="B3068" i="7"/>
  <c r="F3068" i="7" s="1"/>
  <c r="E3068" i="7" s="1"/>
  <c r="F3067" i="7"/>
  <c r="E3067" i="7" s="1"/>
  <c r="C3067" i="7"/>
  <c r="D3067" i="7" s="1"/>
  <c r="B3067" i="7"/>
  <c r="F3066" i="7"/>
  <c r="E3066" i="7" s="1"/>
  <c r="D3066" i="7"/>
  <c r="C3066" i="7"/>
  <c r="B3066" i="7"/>
  <c r="F3065" i="7"/>
  <c r="E3065" i="7"/>
  <c r="C3065" i="7"/>
  <c r="D3065" i="7" s="1"/>
  <c r="B3065" i="7"/>
  <c r="F3064" i="7"/>
  <c r="E3064" i="7"/>
  <c r="D3064" i="7"/>
  <c r="C3064" i="7"/>
  <c r="B3064" i="7"/>
  <c r="C3063" i="7"/>
  <c r="D3063" i="7" s="1"/>
  <c r="B3063" i="7"/>
  <c r="F3063" i="7" s="1"/>
  <c r="E3063" i="7" s="1"/>
  <c r="C3062" i="7"/>
  <c r="D3062" i="7" s="1"/>
  <c r="B3062" i="7"/>
  <c r="F3062" i="7" s="1"/>
  <c r="E3062" i="7" s="1"/>
  <c r="F3061" i="7"/>
  <c r="E3061" i="7" s="1"/>
  <c r="D3061" i="7"/>
  <c r="C3061" i="7"/>
  <c r="B3061" i="7"/>
  <c r="F3060" i="7"/>
  <c r="E3060" i="7" s="1"/>
  <c r="D3060" i="7"/>
  <c r="C3060" i="7"/>
  <c r="B3060" i="7"/>
  <c r="F3059" i="7"/>
  <c r="E3059" i="7"/>
  <c r="D3059" i="7"/>
  <c r="C3059" i="7"/>
  <c r="B3059" i="7"/>
  <c r="D3058" i="7"/>
  <c r="C3058" i="7"/>
  <c r="B3058" i="7"/>
  <c r="F3058" i="7" s="1"/>
  <c r="E3058" i="7" s="1"/>
  <c r="E3057" i="7"/>
  <c r="C3057" i="7"/>
  <c r="D3057" i="7" s="1"/>
  <c r="B3057" i="7"/>
  <c r="F3057" i="7" s="1"/>
  <c r="F3056" i="7"/>
  <c r="E3056" i="7" s="1"/>
  <c r="D3056" i="7"/>
  <c r="C3056" i="7"/>
  <c r="B3056" i="7"/>
  <c r="F3055" i="7"/>
  <c r="E3055" i="7" s="1"/>
  <c r="C3055" i="7"/>
  <c r="D3055" i="7" s="1"/>
  <c r="B3055" i="7"/>
  <c r="D3054" i="7"/>
  <c r="C3054" i="7"/>
  <c r="F3054" i="7" s="1"/>
  <c r="E3054" i="7" s="1"/>
  <c r="B3054" i="7"/>
  <c r="C3053" i="7"/>
  <c r="D3053" i="7" s="1"/>
  <c r="B3053" i="7"/>
  <c r="F3053" i="7" s="1"/>
  <c r="E3053" i="7" s="1"/>
  <c r="C3052" i="7"/>
  <c r="D3052" i="7" s="1"/>
  <c r="B3052" i="7"/>
  <c r="F3052" i="7" s="1"/>
  <c r="E3052" i="7" s="1"/>
  <c r="F3051" i="7"/>
  <c r="E3051" i="7" s="1"/>
  <c r="D3051" i="7"/>
  <c r="C3051" i="7"/>
  <c r="B3051" i="7"/>
  <c r="F3050" i="7"/>
  <c r="E3050" i="7" s="1"/>
  <c r="C3050" i="7"/>
  <c r="D3050" i="7" s="1"/>
  <c r="B3050" i="7"/>
  <c r="F3049" i="7"/>
  <c r="E3049" i="7"/>
  <c r="D3049" i="7"/>
  <c r="C3049" i="7"/>
  <c r="B3049" i="7"/>
  <c r="C3048" i="7"/>
  <c r="D3048" i="7" s="1"/>
  <c r="B3048" i="7"/>
  <c r="C3047" i="7"/>
  <c r="D3047" i="7" s="1"/>
  <c r="B3047" i="7"/>
  <c r="D3046" i="7"/>
  <c r="C3046" i="7"/>
  <c r="B3046" i="7"/>
  <c r="F3046" i="7" s="1"/>
  <c r="E3046" i="7" s="1"/>
  <c r="F3045" i="7"/>
  <c r="E3045" i="7" s="1"/>
  <c r="D3045" i="7"/>
  <c r="C3045" i="7"/>
  <c r="B3045" i="7"/>
  <c r="F3044" i="7"/>
  <c r="E3044" i="7" s="1"/>
  <c r="C3044" i="7"/>
  <c r="D3044" i="7" s="1"/>
  <c r="B3044" i="7"/>
  <c r="C3043" i="7"/>
  <c r="D3043" i="7" s="1"/>
  <c r="B3043" i="7"/>
  <c r="F3043" i="7" s="1"/>
  <c r="E3043" i="7" s="1"/>
  <c r="D3042" i="7"/>
  <c r="C3042" i="7"/>
  <c r="F3042" i="7" s="1"/>
  <c r="E3042" i="7" s="1"/>
  <c r="B3042" i="7"/>
  <c r="C3041" i="7"/>
  <c r="D3041" i="7" s="1"/>
  <c r="B3041" i="7"/>
  <c r="F3041" i="7" s="1"/>
  <c r="E3041" i="7" s="1"/>
  <c r="C3040" i="7"/>
  <c r="D3040" i="7" s="1"/>
  <c r="B3040" i="7"/>
  <c r="F3040" i="7" s="1"/>
  <c r="E3040" i="7" s="1"/>
  <c r="F3039" i="7"/>
  <c r="E3039" i="7" s="1"/>
  <c r="D3039" i="7"/>
  <c r="C3039" i="7"/>
  <c r="B3039" i="7"/>
  <c r="F3038" i="7"/>
  <c r="E3038" i="7" s="1"/>
  <c r="C3038" i="7"/>
  <c r="D3038" i="7" s="1"/>
  <c r="B3038" i="7"/>
  <c r="F3037" i="7"/>
  <c r="E3037" i="7"/>
  <c r="D3037" i="7"/>
  <c r="C3037" i="7"/>
  <c r="B3037" i="7"/>
  <c r="C3036" i="7"/>
  <c r="D3036" i="7" s="1"/>
  <c r="B3036" i="7"/>
  <c r="F3036" i="7" s="1"/>
  <c r="E3036" i="7" s="1"/>
  <c r="F3035" i="7"/>
  <c r="E3035" i="7" s="1"/>
  <c r="C3035" i="7"/>
  <c r="D3035" i="7" s="1"/>
  <c r="B3035" i="7"/>
  <c r="D3034" i="7"/>
  <c r="C3034" i="7"/>
  <c r="B3034" i="7"/>
  <c r="F3034" i="7" s="1"/>
  <c r="E3034" i="7" s="1"/>
  <c r="F3033" i="7"/>
  <c r="E3033" i="7" s="1"/>
  <c r="D3033" i="7"/>
  <c r="C3033" i="7"/>
  <c r="B3033" i="7"/>
  <c r="F3032" i="7"/>
  <c r="E3032" i="7" s="1"/>
  <c r="C3032" i="7"/>
  <c r="D3032" i="7" s="1"/>
  <c r="B3032" i="7"/>
  <c r="E3031" i="7"/>
  <c r="D3031" i="7"/>
  <c r="C3031" i="7"/>
  <c r="B3031" i="7"/>
  <c r="F3031" i="7" s="1"/>
  <c r="D3030" i="7"/>
  <c r="C3030" i="7"/>
  <c r="F3030" i="7" s="1"/>
  <c r="E3030" i="7" s="1"/>
  <c r="B3030" i="7"/>
  <c r="C3029" i="7"/>
  <c r="D3029" i="7" s="1"/>
  <c r="B3029" i="7"/>
  <c r="F3029" i="7" s="1"/>
  <c r="E3029" i="7" s="1"/>
  <c r="F3028" i="7"/>
  <c r="E3028" i="7" s="1"/>
  <c r="C3028" i="7"/>
  <c r="D3028" i="7" s="1"/>
  <c r="B3028" i="7"/>
  <c r="F3027" i="7"/>
  <c r="E3027" i="7" s="1"/>
  <c r="D3027" i="7"/>
  <c r="C3027" i="7"/>
  <c r="B3027" i="7"/>
  <c r="F3026" i="7"/>
  <c r="E3026" i="7"/>
  <c r="D3026" i="7"/>
  <c r="C3026" i="7"/>
  <c r="B3026" i="7"/>
  <c r="F3025" i="7"/>
  <c r="E3025" i="7"/>
  <c r="D3025" i="7"/>
  <c r="C3025" i="7"/>
  <c r="B3025" i="7"/>
  <c r="C3024" i="7"/>
  <c r="D3024" i="7" s="1"/>
  <c r="B3024" i="7"/>
  <c r="C3023" i="7"/>
  <c r="B3023" i="7"/>
  <c r="D3022" i="7"/>
  <c r="C3022" i="7"/>
  <c r="B3022" i="7"/>
  <c r="F3022" i="7" s="1"/>
  <c r="E3022" i="7" s="1"/>
  <c r="F3021" i="7"/>
  <c r="E3021" i="7" s="1"/>
  <c r="D3021" i="7"/>
  <c r="C3021" i="7"/>
  <c r="B3021" i="7"/>
  <c r="F3020" i="7"/>
  <c r="E3020" i="7" s="1"/>
  <c r="C3020" i="7"/>
  <c r="D3020" i="7" s="1"/>
  <c r="B3020" i="7"/>
  <c r="D3019" i="7"/>
  <c r="C3019" i="7"/>
  <c r="B3019" i="7"/>
  <c r="D3018" i="7"/>
  <c r="C3018" i="7"/>
  <c r="F3018" i="7" s="1"/>
  <c r="E3018" i="7" s="1"/>
  <c r="B3018" i="7"/>
  <c r="C3017" i="7"/>
  <c r="D3017" i="7" s="1"/>
  <c r="B3017" i="7"/>
  <c r="F3017" i="7" s="1"/>
  <c r="E3017" i="7" s="1"/>
  <c r="C3016" i="7"/>
  <c r="D3016" i="7" s="1"/>
  <c r="B3016" i="7"/>
  <c r="F3016" i="7" s="1"/>
  <c r="E3016" i="7" s="1"/>
  <c r="F3015" i="7"/>
  <c r="E3015" i="7" s="1"/>
  <c r="D3015" i="7"/>
  <c r="C3015" i="7"/>
  <c r="B3015" i="7"/>
  <c r="C3014" i="7"/>
  <c r="F3014" i="7" s="1"/>
  <c r="E3014" i="7" s="1"/>
  <c r="B3014" i="7"/>
  <c r="F3013" i="7"/>
  <c r="E3013" i="7"/>
  <c r="D3013" i="7"/>
  <c r="C3013" i="7"/>
  <c r="B3013" i="7"/>
  <c r="C3012" i="7"/>
  <c r="D3012" i="7" s="1"/>
  <c r="B3012" i="7"/>
  <c r="C3011" i="7"/>
  <c r="D3011" i="7" s="1"/>
  <c r="B3011" i="7"/>
  <c r="D3010" i="7"/>
  <c r="C3010" i="7"/>
  <c r="B3010" i="7"/>
  <c r="F3010" i="7" s="1"/>
  <c r="E3010" i="7" s="1"/>
  <c r="F3009" i="7"/>
  <c r="E3009" i="7" s="1"/>
  <c r="D3009" i="7"/>
  <c r="C3009" i="7"/>
  <c r="B3009" i="7"/>
  <c r="F3008" i="7"/>
  <c r="E3008" i="7" s="1"/>
  <c r="C3008" i="7"/>
  <c r="D3008" i="7" s="1"/>
  <c r="B3008" i="7"/>
  <c r="C3007" i="7"/>
  <c r="D3007" i="7" s="1"/>
  <c r="B3007" i="7"/>
  <c r="F3007" i="7" s="1"/>
  <c r="E3007" i="7" s="1"/>
  <c r="F3006" i="7"/>
  <c r="E3006" i="7"/>
  <c r="D3006" i="7"/>
  <c r="C3006" i="7"/>
  <c r="B3006" i="7"/>
  <c r="C3005" i="7"/>
  <c r="D3005" i="7" s="1"/>
  <c r="B3005" i="7"/>
  <c r="F3005" i="7" s="1"/>
  <c r="E3005" i="7" s="1"/>
  <c r="C3004" i="7"/>
  <c r="D3004" i="7" s="1"/>
  <c r="B3004" i="7"/>
  <c r="F3004" i="7" s="1"/>
  <c r="E3004" i="7" s="1"/>
  <c r="F3003" i="7"/>
  <c r="E3003" i="7" s="1"/>
  <c r="D3003" i="7"/>
  <c r="C3003" i="7"/>
  <c r="B3003" i="7"/>
  <c r="D3002" i="7"/>
  <c r="C3002" i="7"/>
  <c r="F3002" i="7" s="1"/>
  <c r="E3002" i="7" s="1"/>
  <c r="B3002" i="7"/>
  <c r="F3001" i="7"/>
  <c r="E3001" i="7"/>
  <c r="D3001" i="7"/>
  <c r="C3001" i="7"/>
  <c r="B3001" i="7"/>
  <c r="D3000" i="7"/>
  <c r="C3000" i="7"/>
  <c r="B3000" i="7"/>
  <c r="F3000" i="7" s="1"/>
  <c r="E3000" i="7" s="1"/>
  <c r="F2999" i="7"/>
  <c r="E2999" i="7" s="1"/>
  <c r="C2999" i="7"/>
  <c r="D2999" i="7" s="1"/>
  <c r="B2999" i="7"/>
  <c r="D2998" i="7"/>
  <c r="C2998" i="7"/>
  <c r="B2998" i="7"/>
  <c r="F2998" i="7" s="1"/>
  <c r="E2998" i="7" s="1"/>
  <c r="F2997" i="7"/>
  <c r="E2997" i="7"/>
  <c r="D2997" i="7"/>
  <c r="C2997" i="7"/>
  <c r="B2997" i="7"/>
  <c r="F2996" i="7"/>
  <c r="E2996" i="7" s="1"/>
  <c r="C2996" i="7"/>
  <c r="D2996" i="7" s="1"/>
  <c r="B2996" i="7"/>
  <c r="C2995" i="7"/>
  <c r="D2995" i="7" s="1"/>
  <c r="B2995" i="7"/>
  <c r="D2994" i="7"/>
  <c r="C2994" i="7"/>
  <c r="F2994" i="7" s="1"/>
  <c r="E2994" i="7" s="1"/>
  <c r="B2994" i="7"/>
  <c r="C2993" i="7"/>
  <c r="D2993" i="7" s="1"/>
  <c r="B2993" i="7"/>
  <c r="C2992" i="7"/>
  <c r="D2992" i="7" s="1"/>
  <c r="B2992" i="7"/>
  <c r="F2992" i="7" s="1"/>
  <c r="E2992" i="7" s="1"/>
  <c r="F2991" i="7"/>
  <c r="E2991" i="7" s="1"/>
  <c r="D2991" i="7"/>
  <c r="C2991" i="7"/>
  <c r="B2991" i="7"/>
  <c r="F2990" i="7"/>
  <c r="E2990" i="7"/>
  <c r="D2990" i="7"/>
  <c r="C2990" i="7"/>
  <c r="B2990" i="7"/>
  <c r="F2989" i="7"/>
  <c r="E2989" i="7"/>
  <c r="D2989" i="7"/>
  <c r="C2989" i="7"/>
  <c r="B2989" i="7"/>
  <c r="C2988" i="7"/>
  <c r="D2988" i="7" s="1"/>
  <c r="B2988" i="7"/>
  <c r="F2988" i="7" s="1"/>
  <c r="E2988" i="7" s="1"/>
  <c r="C2987" i="7"/>
  <c r="D2987" i="7" s="1"/>
  <c r="B2987" i="7"/>
  <c r="D2986" i="7"/>
  <c r="C2986" i="7"/>
  <c r="B2986" i="7"/>
  <c r="F2986" i="7" s="1"/>
  <c r="E2986" i="7" s="1"/>
  <c r="F2985" i="7"/>
  <c r="E2985" i="7"/>
  <c r="D2985" i="7"/>
  <c r="C2985" i="7"/>
  <c r="B2985" i="7"/>
  <c r="F2984" i="7"/>
  <c r="E2984" i="7" s="1"/>
  <c r="C2984" i="7"/>
  <c r="D2984" i="7" s="1"/>
  <c r="B2984" i="7"/>
  <c r="C2983" i="7"/>
  <c r="D2983" i="7" s="1"/>
  <c r="B2983" i="7"/>
  <c r="F2983" i="7" s="1"/>
  <c r="E2983" i="7" s="1"/>
  <c r="D2982" i="7"/>
  <c r="C2982" i="7"/>
  <c r="F2982" i="7" s="1"/>
  <c r="E2982" i="7" s="1"/>
  <c r="B2982" i="7"/>
  <c r="C2981" i="7"/>
  <c r="D2981" i="7" s="1"/>
  <c r="B2981" i="7"/>
  <c r="F2981" i="7" s="1"/>
  <c r="E2981" i="7" s="1"/>
  <c r="F2980" i="7"/>
  <c r="E2980" i="7"/>
  <c r="C2980" i="7"/>
  <c r="D2980" i="7" s="1"/>
  <c r="B2980" i="7"/>
  <c r="F2979" i="7"/>
  <c r="E2979" i="7" s="1"/>
  <c r="D2979" i="7"/>
  <c r="C2979" i="7"/>
  <c r="B2979" i="7"/>
  <c r="F2978" i="7"/>
  <c r="E2978" i="7"/>
  <c r="C2978" i="7"/>
  <c r="D2978" i="7" s="1"/>
  <c r="B2978" i="7"/>
  <c r="F2977" i="7"/>
  <c r="E2977" i="7"/>
  <c r="D2977" i="7"/>
  <c r="C2977" i="7"/>
  <c r="B2977" i="7"/>
  <c r="D2976" i="7"/>
  <c r="C2976" i="7"/>
  <c r="B2976" i="7"/>
  <c r="F2976" i="7" s="1"/>
  <c r="E2976" i="7" s="1"/>
  <c r="C2975" i="7"/>
  <c r="D2975" i="7" s="1"/>
  <c r="B2975" i="7"/>
  <c r="F2975" i="7" s="1"/>
  <c r="E2975" i="7" s="1"/>
  <c r="D2974" i="7"/>
  <c r="C2974" i="7"/>
  <c r="B2974" i="7"/>
  <c r="F2974" i="7" s="1"/>
  <c r="E2974" i="7" s="1"/>
  <c r="F2973" i="7"/>
  <c r="E2973" i="7" s="1"/>
  <c r="D2973" i="7"/>
  <c r="C2973" i="7"/>
  <c r="B2973" i="7"/>
  <c r="F2972" i="7"/>
  <c r="E2972" i="7"/>
  <c r="C2972" i="7"/>
  <c r="D2972" i="7" s="1"/>
  <c r="B2972" i="7"/>
  <c r="E2971" i="7"/>
  <c r="D2971" i="7"/>
  <c r="C2971" i="7"/>
  <c r="B2971" i="7"/>
  <c r="F2971" i="7" s="1"/>
  <c r="C2970" i="7"/>
  <c r="F2970" i="7" s="1"/>
  <c r="E2970" i="7" s="1"/>
  <c r="B2970" i="7"/>
  <c r="C2969" i="7"/>
  <c r="D2969" i="7" s="1"/>
  <c r="B2969" i="7"/>
  <c r="F2969" i="7" s="1"/>
  <c r="E2969" i="7" s="1"/>
  <c r="C2968" i="7"/>
  <c r="D2968" i="7" s="1"/>
  <c r="B2968" i="7"/>
  <c r="F2968" i="7" s="1"/>
  <c r="E2968" i="7" s="1"/>
  <c r="F2967" i="7"/>
  <c r="E2967" i="7" s="1"/>
  <c r="D2967" i="7"/>
  <c r="C2967" i="7"/>
  <c r="B2967" i="7"/>
  <c r="F2966" i="7"/>
  <c r="E2966" i="7"/>
  <c r="C2966" i="7"/>
  <c r="D2966" i="7" s="1"/>
  <c r="B2966" i="7"/>
  <c r="F2965" i="7"/>
  <c r="E2965" i="7"/>
  <c r="D2965" i="7"/>
  <c r="C2965" i="7"/>
  <c r="B2965" i="7"/>
  <c r="D2964" i="7"/>
  <c r="C2964" i="7"/>
  <c r="B2964" i="7"/>
  <c r="F2964" i="7" s="1"/>
  <c r="E2964" i="7" s="1"/>
  <c r="F2963" i="7"/>
  <c r="E2963" i="7" s="1"/>
  <c r="C2963" i="7"/>
  <c r="D2963" i="7" s="1"/>
  <c r="B2963" i="7"/>
  <c r="D2962" i="7"/>
  <c r="C2962" i="7"/>
  <c r="B2962" i="7"/>
  <c r="F2962" i="7" s="1"/>
  <c r="E2962" i="7" s="1"/>
  <c r="F2961" i="7"/>
  <c r="E2961" i="7"/>
  <c r="D2961" i="7"/>
  <c r="C2961" i="7"/>
  <c r="B2961" i="7"/>
  <c r="F2960" i="7"/>
  <c r="E2960" i="7"/>
  <c r="C2960" i="7"/>
  <c r="D2960" i="7" s="1"/>
  <c r="B2960" i="7"/>
  <c r="C2959" i="7"/>
  <c r="D2959" i="7" s="1"/>
  <c r="B2959" i="7"/>
  <c r="F2959" i="7" s="1"/>
  <c r="E2959" i="7" s="1"/>
  <c r="C2958" i="7"/>
  <c r="F2958" i="7" s="1"/>
  <c r="E2958" i="7" s="1"/>
  <c r="B2958" i="7"/>
  <c r="C2957" i="7"/>
  <c r="D2957" i="7" s="1"/>
  <c r="B2957" i="7"/>
  <c r="F2957" i="7" s="1"/>
  <c r="E2957" i="7" s="1"/>
  <c r="C2956" i="7"/>
  <c r="D2956" i="7" s="1"/>
  <c r="B2956" i="7"/>
  <c r="F2956" i="7" s="1"/>
  <c r="E2956" i="7" s="1"/>
  <c r="F2955" i="7"/>
  <c r="E2955" i="7" s="1"/>
  <c r="D2955" i="7"/>
  <c r="C2955" i="7"/>
  <c r="B2955" i="7"/>
  <c r="F2954" i="7"/>
  <c r="E2954" i="7" s="1"/>
  <c r="C2954" i="7"/>
  <c r="D2954" i="7" s="1"/>
  <c r="B2954" i="7"/>
  <c r="F2953" i="7"/>
  <c r="E2953" i="7"/>
  <c r="D2953" i="7"/>
  <c r="C2953" i="7"/>
  <c r="B2953" i="7"/>
  <c r="D2952" i="7"/>
  <c r="C2952" i="7"/>
  <c r="B2952" i="7"/>
  <c r="F2952" i="7" s="1"/>
  <c r="E2952" i="7" s="1"/>
  <c r="C2951" i="7"/>
  <c r="D2951" i="7" s="1"/>
  <c r="B2951" i="7"/>
  <c r="F2951" i="7" s="1"/>
  <c r="E2951" i="7" s="1"/>
  <c r="D2950" i="7"/>
  <c r="C2950" i="7"/>
  <c r="B2950" i="7"/>
  <c r="F2950" i="7" s="1"/>
  <c r="E2950" i="7" s="1"/>
  <c r="F2949" i="7"/>
  <c r="E2949" i="7" s="1"/>
  <c r="D2949" i="7"/>
  <c r="C2949" i="7"/>
  <c r="B2949" i="7"/>
  <c r="F2948" i="7"/>
  <c r="E2948" i="7" s="1"/>
  <c r="C2948" i="7"/>
  <c r="D2948" i="7" s="1"/>
  <c r="B2948" i="7"/>
  <c r="C2947" i="7"/>
  <c r="D2947" i="7" s="1"/>
  <c r="B2947" i="7"/>
  <c r="F2947" i="7" s="1"/>
  <c r="E2947" i="7" s="1"/>
  <c r="C2946" i="7"/>
  <c r="F2946" i="7" s="1"/>
  <c r="E2946" i="7" s="1"/>
  <c r="B2946" i="7"/>
  <c r="C2945" i="7"/>
  <c r="D2945" i="7" s="1"/>
  <c r="B2945" i="7"/>
  <c r="F2945" i="7" s="1"/>
  <c r="E2945" i="7" s="1"/>
  <c r="C2944" i="7"/>
  <c r="D2944" i="7" s="1"/>
  <c r="B2944" i="7"/>
  <c r="F2944" i="7" s="1"/>
  <c r="E2944" i="7" s="1"/>
  <c r="F2943" i="7"/>
  <c r="E2943" i="7" s="1"/>
  <c r="D2943" i="7"/>
  <c r="C2943" i="7"/>
  <c r="B2943" i="7"/>
  <c r="F2942" i="7"/>
  <c r="E2942" i="7"/>
  <c r="C2942" i="7"/>
  <c r="D2942" i="7" s="1"/>
  <c r="B2942" i="7"/>
  <c r="F2941" i="7"/>
  <c r="E2941" i="7"/>
  <c r="D2941" i="7"/>
  <c r="C2941" i="7"/>
  <c r="B2941" i="7"/>
  <c r="D2940" i="7"/>
  <c r="C2940" i="7"/>
  <c r="B2940" i="7"/>
  <c r="F2940" i="7" s="1"/>
  <c r="E2940" i="7" s="1"/>
  <c r="C2939" i="7"/>
  <c r="D2939" i="7" s="1"/>
  <c r="B2939" i="7"/>
  <c r="F2939" i="7" s="1"/>
  <c r="E2939" i="7" s="1"/>
  <c r="D2938" i="7"/>
  <c r="C2938" i="7"/>
  <c r="B2938" i="7"/>
  <c r="F2938" i="7" s="1"/>
  <c r="E2938" i="7" s="1"/>
  <c r="F2937" i="7"/>
  <c r="E2937" i="7" s="1"/>
  <c r="D2937" i="7"/>
  <c r="C2937" i="7"/>
  <c r="B2937" i="7"/>
  <c r="F2936" i="7"/>
  <c r="E2936" i="7"/>
  <c r="C2936" i="7"/>
  <c r="D2936" i="7" s="1"/>
  <c r="B2936" i="7"/>
  <c r="C2935" i="7"/>
  <c r="D2935" i="7" s="1"/>
  <c r="B2935" i="7"/>
  <c r="F2935" i="7" s="1"/>
  <c r="E2935" i="7" s="1"/>
  <c r="F2934" i="7"/>
  <c r="E2934" i="7"/>
  <c r="D2934" i="7"/>
  <c r="C2934" i="7"/>
  <c r="B2934" i="7"/>
  <c r="C2933" i="7"/>
  <c r="D2933" i="7" s="1"/>
  <c r="B2933" i="7"/>
  <c r="F2933" i="7" s="1"/>
  <c r="E2933" i="7" s="1"/>
  <c r="F2932" i="7"/>
  <c r="E2932" i="7" s="1"/>
  <c r="C2932" i="7"/>
  <c r="D2932" i="7" s="1"/>
  <c r="B2932" i="7"/>
  <c r="F2931" i="7"/>
  <c r="E2931" i="7" s="1"/>
  <c r="D2931" i="7"/>
  <c r="C2931" i="7"/>
  <c r="B2931" i="7"/>
  <c r="C2930" i="7"/>
  <c r="F2930" i="7" s="1"/>
  <c r="E2930" i="7" s="1"/>
  <c r="B2930" i="7"/>
  <c r="F2929" i="7"/>
  <c r="E2929" i="7"/>
  <c r="D2929" i="7"/>
  <c r="C2929" i="7"/>
  <c r="B2929" i="7"/>
  <c r="C2928" i="7"/>
  <c r="D2928" i="7" s="1"/>
  <c r="B2928" i="7"/>
  <c r="C2927" i="7"/>
  <c r="D2927" i="7" s="1"/>
  <c r="B2927" i="7"/>
  <c r="F2927" i="7" s="1"/>
  <c r="E2927" i="7" s="1"/>
  <c r="D2926" i="7"/>
  <c r="C2926" i="7"/>
  <c r="B2926" i="7"/>
  <c r="F2926" i="7" s="1"/>
  <c r="E2926" i="7" s="1"/>
  <c r="F2925" i="7"/>
  <c r="E2925" i="7"/>
  <c r="D2925" i="7"/>
  <c r="C2925" i="7"/>
  <c r="B2925" i="7"/>
  <c r="F2924" i="7"/>
  <c r="E2924" i="7"/>
  <c r="C2924" i="7"/>
  <c r="D2924" i="7" s="1"/>
  <c r="B2924" i="7"/>
  <c r="E2923" i="7"/>
  <c r="D2923" i="7"/>
  <c r="C2923" i="7"/>
  <c r="B2923" i="7"/>
  <c r="F2923" i="7" s="1"/>
  <c r="F2922" i="7"/>
  <c r="E2922" i="7"/>
  <c r="C2922" i="7"/>
  <c r="D2922" i="7" s="1"/>
  <c r="B2922" i="7"/>
  <c r="C2921" i="7"/>
  <c r="D2921" i="7" s="1"/>
  <c r="B2921" i="7"/>
  <c r="F2921" i="7" s="1"/>
  <c r="E2921" i="7" s="1"/>
  <c r="F2920" i="7"/>
  <c r="E2920" i="7"/>
  <c r="C2920" i="7"/>
  <c r="D2920" i="7" s="1"/>
  <c r="B2920" i="7"/>
  <c r="F2919" i="7"/>
  <c r="E2919" i="7" s="1"/>
  <c r="D2919" i="7"/>
  <c r="C2919" i="7"/>
  <c r="B2919" i="7"/>
  <c r="F2918" i="7"/>
  <c r="E2918" i="7" s="1"/>
  <c r="C2918" i="7"/>
  <c r="D2918" i="7" s="1"/>
  <c r="B2918" i="7"/>
  <c r="F2917" i="7"/>
  <c r="E2917" i="7"/>
  <c r="D2917" i="7"/>
  <c r="C2917" i="7"/>
  <c r="B2917" i="7"/>
  <c r="C2916" i="7"/>
  <c r="D2916" i="7" s="1"/>
  <c r="B2916" i="7"/>
  <c r="F2916" i="7" s="1"/>
  <c r="E2916" i="7" s="1"/>
  <c r="C2915" i="7"/>
  <c r="D2915" i="7" s="1"/>
  <c r="B2915" i="7"/>
  <c r="F2915" i="7" s="1"/>
  <c r="E2915" i="7" s="1"/>
  <c r="D2914" i="7"/>
  <c r="C2914" i="7"/>
  <c r="B2914" i="7"/>
  <c r="F2914" i="7" s="1"/>
  <c r="E2914" i="7" s="1"/>
  <c r="F2913" i="7"/>
  <c r="E2913" i="7"/>
  <c r="D2913" i="7"/>
  <c r="C2913" i="7"/>
  <c r="B2913" i="7"/>
  <c r="F2912" i="7"/>
  <c r="E2912" i="7" s="1"/>
  <c r="C2912" i="7"/>
  <c r="D2912" i="7" s="1"/>
  <c r="B2912" i="7"/>
  <c r="D2911" i="7"/>
  <c r="C2911" i="7"/>
  <c r="B2911" i="7"/>
  <c r="F2910" i="7"/>
  <c r="E2910" i="7"/>
  <c r="C2910" i="7"/>
  <c r="D2910" i="7" s="1"/>
  <c r="B2910" i="7"/>
  <c r="C2909" i="7"/>
  <c r="D2909" i="7" s="1"/>
  <c r="B2909" i="7"/>
  <c r="F2909" i="7" s="1"/>
  <c r="E2909" i="7" s="1"/>
  <c r="F2908" i="7"/>
  <c r="E2908" i="7"/>
  <c r="C2908" i="7"/>
  <c r="D2908" i="7" s="1"/>
  <c r="B2908" i="7"/>
  <c r="F2907" i="7"/>
  <c r="E2907" i="7" s="1"/>
  <c r="D2907" i="7"/>
  <c r="C2907" i="7"/>
  <c r="B2907" i="7"/>
  <c r="C2906" i="7"/>
  <c r="F2906" i="7" s="1"/>
  <c r="E2906" i="7" s="1"/>
  <c r="B2906" i="7"/>
  <c r="E2905" i="7"/>
  <c r="D2905" i="7"/>
  <c r="C2905" i="7"/>
  <c r="B2905" i="7"/>
  <c r="F2905" i="7" s="1"/>
  <c r="C2904" i="7"/>
  <c r="D2904" i="7" s="1"/>
  <c r="B2904" i="7"/>
  <c r="C2903" i="7"/>
  <c r="D2903" i="7" s="1"/>
  <c r="B2903" i="7"/>
  <c r="D2902" i="7"/>
  <c r="C2902" i="7"/>
  <c r="B2902" i="7"/>
  <c r="F2902" i="7" s="1"/>
  <c r="E2902" i="7" s="1"/>
  <c r="F2901" i="7"/>
  <c r="E2901" i="7" s="1"/>
  <c r="D2901" i="7"/>
  <c r="C2901" i="7"/>
  <c r="B2901" i="7"/>
  <c r="F2900" i="7"/>
  <c r="E2900" i="7"/>
  <c r="C2900" i="7"/>
  <c r="D2900" i="7" s="1"/>
  <c r="B2900" i="7"/>
  <c r="C2899" i="7"/>
  <c r="D2899" i="7" s="1"/>
  <c r="B2899" i="7"/>
  <c r="F2899" i="7" s="1"/>
  <c r="E2899" i="7" s="1"/>
  <c r="D2898" i="7"/>
  <c r="C2898" i="7"/>
  <c r="F2898" i="7" s="1"/>
  <c r="E2898" i="7" s="1"/>
  <c r="B2898" i="7"/>
  <c r="C2897" i="7"/>
  <c r="D2897" i="7" s="1"/>
  <c r="B2897" i="7"/>
  <c r="C2896" i="7"/>
  <c r="D2896" i="7" s="1"/>
  <c r="B2896" i="7"/>
  <c r="F2896" i="7" s="1"/>
  <c r="E2896" i="7" s="1"/>
  <c r="F2895" i="7"/>
  <c r="E2895" i="7" s="1"/>
  <c r="D2895" i="7"/>
  <c r="C2895" i="7"/>
  <c r="B2895" i="7"/>
  <c r="D2894" i="7"/>
  <c r="C2894" i="7"/>
  <c r="F2894" i="7" s="1"/>
  <c r="E2894" i="7" s="1"/>
  <c r="B2894" i="7"/>
  <c r="D2893" i="7"/>
  <c r="C2893" i="7"/>
  <c r="B2893" i="7"/>
  <c r="F2893" i="7" s="1"/>
  <c r="E2893" i="7" s="1"/>
  <c r="C2892" i="7"/>
  <c r="D2892" i="7" s="1"/>
  <c r="B2892" i="7"/>
  <c r="F2892" i="7" s="1"/>
  <c r="E2892" i="7" s="1"/>
  <c r="C2891" i="7"/>
  <c r="D2891" i="7" s="1"/>
  <c r="B2891" i="7"/>
  <c r="F2891" i="7" s="1"/>
  <c r="E2891" i="7" s="1"/>
  <c r="D2890" i="7"/>
  <c r="C2890" i="7"/>
  <c r="B2890" i="7"/>
  <c r="F2890" i="7" s="1"/>
  <c r="E2890" i="7" s="1"/>
  <c r="F2889" i="7"/>
  <c r="E2889" i="7" s="1"/>
  <c r="D2889" i="7"/>
  <c r="C2889" i="7"/>
  <c r="B2889" i="7"/>
  <c r="F2888" i="7"/>
  <c r="E2888" i="7" s="1"/>
  <c r="C2888" i="7"/>
  <c r="D2888" i="7" s="1"/>
  <c r="B2888" i="7"/>
  <c r="C2887" i="7"/>
  <c r="D2887" i="7" s="1"/>
  <c r="B2887" i="7"/>
  <c r="F2887" i="7" s="1"/>
  <c r="E2887" i="7" s="1"/>
  <c r="C2886" i="7"/>
  <c r="B2886" i="7"/>
  <c r="C2885" i="7"/>
  <c r="D2885" i="7" s="1"/>
  <c r="B2885" i="7"/>
  <c r="C2884" i="7"/>
  <c r="D2884" i="7" s="1"/>
  <c r="B2884" i="7"/>
  <c r="F2884" i="7" s="1"/>
  <c r="E2884" i="7" s="1"/>
  <c r="F2883" i="7"/>
  <c r="E2883" i="7" s="1"/>
  <c r="D2883" i="7"/>
  <c r="C2883" i="7"/>
  <c r="B2883" i="7"/>
  <c r="F2882" i="7"/>
  <c r="E2882" i="7"/>
  <c r="D2882" i="7"/>
  <c r="C2882" i="7"/>
  <c r="B2882" i="7"/>
  <c r="E2881" i="7"/>
  <c r="D2881" i="7"/>
  <c r="C2881" i="7"/>
  <c r="B2881" i="7"/>
  <c r="F2881" i="7" s="1"/>
  <c r="C2880" i="7"/>
  <c r="D2880" i="7" s="1"/>
  <c r="B2880" i="7"/>
  <c r="C2879" i="7"/>
  <c r="D2879" i="7" s="1"/>
  <c r="B2879" i="7"/>
  <c r="F2879" i="7" s="1"/>
  <c r="E2879" i="7" s="1"/>
  <c r="D2878" i="7"/>
  <c r="C2878" i="7"/>
  <c r="B2878" i="7"/>
  <c r="F2878" i="7" s="1"/>
  <c r="E2878" i="7" s="1"/>
  <c r="F2877" i="7"/>
  <c r="E2877" i="7" s="1"/>
  <c r="D2877" i="7"/>
  <c r="C2877" i="7"/>
  <c r="B2877" i="7"/>
  <c r="F2876" i="7"/>
  <c r="E2876" i="7"/>
  <c r="C2876" i="7"/>
  <c r="D2876" i="7" s="1"/>
  <c r="B2876" i="7"/>
  <c r="C2875" i="7"/>
  <c r="D2875" i="7" s="1"/>
  <c r="B2875" i="7"/>
  <c r="F2875" i="7" s="1"/>
  <c r="E2875" i="7" s="1"/>
  <c r="C2874" i="7"/>
  <c r="F2874" i="7" s="1"/>
  <c r="E2874" i="7" s="1"/>
  <c r="B2874" i="7"/>
  <c r="C2873" i="7"/>
  <c r="D2873" i="7" s="1"/>
  <c r="B2873" i="7"/>
  <c r="F2872" i="7"/>
  <c r="E2872" i="7" s="1"/>
  <c r="C2872" i="7"/>
  <c r="D2872" i="7" s="1"/>
  <c r="B2872" i="7"/>
  <c r="F2871" i="7"/>
  <c r="E2871" i="7" s="1"/>
  <c r="D2871" i="7"/>
  <c r="C2871" i="7"/>
  <c r="B2871" i="7"/>
  <c r="D2870" i="7"/>
  <c r="C2870" i="7"/>
  <c r="F2870" i="7" s="1"/>
  <c r="E2870" i="7" s="1"/>
  <c r="B2870" i="7"/>
  <c r="E2869" i="7"/>
  <c r="D2869" i="7"/>
  <c r="C2869" i="7"/>
  <c r="B2869" i="7"/>
  <c r="F2869" i="7" s="1"/>
  <c r="C2868" i="7"/>
  <c r="D2868" i="7" s="1"/>
  <c r="B2868" i="7"/>
  <c r="C2867" i="7"/>
  <c r="D2867" i="7" s="1"/>
  <c r="B2867" i="7"/>
  <c r="F2867" i="7" s="1"/>
  <c r="E2867" i="7" s="1"/>
  <c r="D2866" i="7"/>
  <c r="C2866" i="7"/>
  <c r="B2866" i="7"/>
  <c r="F2866" i="7" s="1"/>
  <c r="E2866" i="7" s="1"/>
  <c r="F2865" i="7"/>
  <c r="E2865" i="7" s="1"/>
  <c r="D2865" i="7"/>
  <c r="C2865" i="7"/>
  <c r="B2865" i="7"/>
  <c r="F2864" i="7"/>
  <c r="E2864" i="7"/>
  <c r="C2864" i="7"/>
  <c r="D2864" i="7" s="1"/>
  <c r="B2864" i="7"/>
  <c r="E2863" i="7"/>
  <c r="C2863" i="7"/>
  <c r="D2863" i="7" s="1"/>
  <c r="B2863" i="7"/>
  <c r="F2863" i="7" s="1"/>
  <c r="F2862" i="7"/>
  <c r="E2862" i="7"/>
  <c r="D2862" i="7"/>
  <c r="C2862" i="7"/>
  <c r="B2862" i="7"/>
  <c r="C2861" i="7"/>
  <c r="D2861" i="7" s="1"/>
  <c r="B2861" i="7"/>
  <c r="F2861" i="7" s="1"/>
  <c r="E2861" i="7" s="1"/>
  <c r="F2860" i="7"/>
  <c r="E2860" i="7"/>
  <c r="C2860" i="7"/>
  <c r="D2860" i="7" s="1"/>
  <c r="B2860" i="7"/>
  <c r="F2859" i="7"/>
  <c r="E2859" i="7" s="1"/>
  <c r="D2859" i="7"/>
  <c r="C2859" i="7"/>
  <c r="B2859" i="7"/>
  <c r="D2858" i="7"/>
  <c r="C2858" i="7"/>
  <c r="F2858" i="7" s="1"/>
  <c r="E2858" i="7" s="1"/>
  <c r="B2858" i="7"/>
  <c r="E2857" i="7"/>
  <c r="D2857" i="7"/>
  <c r="C2857" i="7"/>
  <c r="B2857" i="7"/>
  <c r="F2857" i="7" s="1"/>
  <c r="C2856" i="7"/>
  <c r="D2856" i="7" s="1"/>
  <c r="B2856" i="7"/>
  <c r="C2855" i="7"/>
  <c r="D2855" i="7" s="1"/>
  <c r="B2855" i="7"/>
  <c r="F2855" i="7" s="1"/>
  <c r="E2855" i="7" s="1"/>
  <c r="D2854" i="7"/>
  <c r="C2854" i="7"/>
  <c r="B2854" i="7"/>
  <c r="F2854" i="7" s="1"/>
  <c r="E2854" i="7" s="1"/>
  <c r="F2853" i="7"/>
  <c r="E2853" i="7" s="1"/>
  <c r="D2853" i="7"/>
  <c r="C2853" i="7"/>
  <c r="B2853" i="7"/>
  <c r="F2852" i="7"/>
  <c r="E2852" i="7"/>
  <c r="C2852" i="7"/>
  <c r="D2852" i="7" s="1"/>
  <c r="B2852" i="7"/>
  <c r="D2851" i="7"/>
  <c r="C2851" i="7"/>
  <c r="B2851" i="7"/>
  <c r="C2850" i="7"/>
  <c r="F2850" i="7" s="1"/>
  <c r="E2850" i="7" s="1"/>
  <c r="B2850" i="7"/>
  <c r="C2849" i="7"/>
  <c r="D2849" i="7" s="1"/>
  <c r="B2849" i="7"/>
  <c r="F2849" i="7" s="1"/>
  <c r="E2849" i="7" s="1"/>
  <c r="C2848" i="7"/>
  <c r="D2848" i="7" s="1"/>
  <c r="B2848" i="7"/>
  <c r="F2848" i="7" s="1"/>
  <c r="E2848" i="7" s="1"/>
  <c r="F2847" i="7"/>
  <c r="E2847" i="7" s="1"/>
  <c r="D2847" i="7"/>
  <c r="C2847" i="7"/>
  <c r="B2847" i="7"/>
  <c r="C2846" i="7"/>
  <c r="F2846" i="7" s="1"/>
  <c r="E2846" i="7" s="1"/>
  <c r="B2846" i="7"/>
  <c r="D2845" i="7"/>
  <c r="C2845" i="7"/>
  <c r="B2845" i="7"/>
  <c r="F2845" i="7" s="1"/>
  <c r="E2845" i="7" s="1"/>
  <c r="D2844" i="7"/>
  <c r="C2844" i="7"/>
  <c r="B2844" i="7"/>
  <c r="F2844" i="7" s="1"/>
  <c r="E2844" i="7" s="1"/>
  <c r="F2843" i="7"/>
  <c r="E2843" i="7" s="1"/>
  <c r="C2843" i="7"/>
  <c r="D2843" i="7" s="1"/>
  <c r="B2843" i="7"/>
  <c r="D2842" i="7"/>
  <c r="C2842" i="7"/>
  <c r="B2842" i="7"/>
  <c r="F2842" i="7" s="1"/>
  <c r="E2842" i="7" s="1"/>
  <c r="F2841" i="7"/>
  <c r="E2841" i="7" s="1"/>
  <c r="D2841" i="7"/>
  <c r="C2841" i="7"/>
  <c r="B2841" i="7"/>
  <c r="F2840" i="7"/>
  <c r="E2840" i="7" s="1"/>
  <c r="C2840" i="7"/>
  <c r="D2840" i="7" s="1"/>
  <c r="B2840" i="7"/>
  <c r="C2839" i="7"/>
  <c r="D2839" i="7" s="1"/>
  <c r="B2839" i="7"/>
  <c r="F2839" i="7" s="1"/>
  <c r="E2839" i="7" s="1"/>
  <c r="D2838" i="7"/>
  <c r="C2838" i="7"/>
  <c r="F2838" i="7" s="1"/>
  <c r="E2838" i="7" s="1"/>
  <c r="B2838" i="7"/>
  <c r="C2837" i="7"/>
  <c r="D2837" i="7" s="1"/>
  <c r="B2837" i="7"/>
  <c r="C2836" i="7"/>
  <c r="D2836" i="7" s="1"/>
  <c r="B2836" i="7"/>
  <c r="F2836" i="7" s="1"/>
  <c r="E2836" i="7" s="1"/>
  <c r="F2835" i="7"/>
  <c r="E2835" i="7" s="1"/>
  <c r="D2835" i="7"/>
  <c r="C2835" i="7"/>
  <c r="B2835" i="7"/>
  <c r="F2834" i="7"/>
  <c r="E2834" i="7"/>
  <c r="D2834" i="7"/>
  <c r="C2834" i="7"/>
  <c r="B2834" i="7"/>
  <c r="D2833" i="7"/>
  <c r="C2833" i="7"/>
  <c r="B2833" i="7"/>
  <c r="F2833" i="7" s="1"/>
  <c r="E2833" i="7" s="1"/>
  <c r="C2832" i="7"/>
  <c r="D2832" i="7" s="1"/>
  <c r="B2832" i="7"/>
  <c r="F2832" i="7" s="1"/>
  <c r="E2832" i="7" s="1"/>
  <c r="C2831" i="7"/>
  <c r="D2831" i="7" s="1"/>
  <c r="B2831" i="7"/>
  <c r="F2831" i="7" s="1"/>
  <c r="E2831" i="7" s="1"/>
  <c r="D2830" i="7"/>
  <c r="C2830" i="7"/>
  <c r="B2830" i="7"/>
  <c r="F2830" i="7" s="1"/>
  <c r="E2830" i="7" s="1"/>
  <c r="F2829" i="7"/>
  <c r="E2829" i="7"/>
  <c r="D2829" i="7"/>
  <c r="C2829" i="7"/>
  <c r="B2829" i="7"/>
  <c r="C2828" i="7"/>
  <c r="D2828" i="7" s="1"/>
  <c r="B2828" i="7"/>
  <c r="C2827" i="7"/>
  <c r="D2827" i="7" s="1"/>
  <c r="B2827" i="7"/>
  <c r="F2826" i="7"/>
  <c r="E2826" i="7"/>
  <c r="D2826" i="7"/>
  <c r="C2826" i="7"/>
  <c r="B2826" i="7"/>
  <c r="C2825" i="7"/>
  <c r="D2825" i="7" s="1"/>
  <c r="B2825" i="7"/>
  <c r="C2824" i="7"/>
  <c r="D2824" i="7" s="1"/>
  <c r="B2824" i="7"/>
  <c r="F2824" i="7" s="1"/>
  <c r="E2824" i="7" s="1"/>
  <c r="F2823" i="7"/>
  <c r="E2823" i="7" s="1"/>
  <c r="D2823" i="7"/>
  <c r="C2823" i="7"/>
  <c r="B2823" i="7"/>
  <c r="F2822" i="7"/>
  <c r="E2822" i="7"/>
  <c r="D2822" i="7"/>
  <c r="C2822" i="7"/>
  <c r="B2822" i="7"/>
  <c r="D2821" i="7"/>
  <c r="C2821" i="7"/>
  <c r="B2821" i="7"/>
  <c r="F2821" i="7" s="1"/>
  <c r="E2821" i="7" s="1"/>
  <c r="C2820" i="7"/>
  <c r="D2820" i="7" s="1"/>
  <c r="B2820" i="7"/>
  <c r="C2819" i="7"/>
  <c r="D2819" i="7" s="1"/>
  <c r="B2819" i="7"/>
  <c r="F2819" i="7" s="1"/>
  <c r="E2819" i="7" s="1"/>
  <c r="D2818" i="7"/>
  <c r="C2818" i="7"/>
  <c r="B2818" i="7"/>
  <c r="F2818" i="7" s="1"/>
  <c r="E2818" i="7" s="1"/>
  <c r="F2817" i="7"/>
  <c r="E2817" i="7"/>
  <c r="D2817" i="7"/>
  <c r="C2817" i="7"/>
  <c r="B2817" i="7"/>
  <c r="C2816" i="7"/>
  <c r="D2816" i="7" s="1"/>
  <c r="B2816" i="7"/>
  <c r="C2815" i="7"/>
  <c r="D2815" i="7" s="1"/>
  <c r="B2815" i="7"/>
  <c r="D2814" i="7"/>
  <c r="C2814" i="7"/>
  <c r="F2814" i="7" s="1"/>
  <c r="E2814" i="7" s="1"/>
  <c r="B2814" i="7"/>
  <c r="C2813" i="7"/>
  <c r="D2813" i="7" s="1"/>
  <c r="B2813" i="7"/>
  <c r="F2813" i="7" s="1"/>
  <c r="E2813" i="7" s="1"/>
  <c r="C2812" i="7"/>
  <c r="D2812" i="7" s="1"/>
  <c r="B2812" i="7"/>
  <c r="F2812" i="7" s="1"/>
  <c r="E2812" i="7" s="1"/>
  <c r="F2811" i="7"/>
  <c r="E2811" i="7" s="1"/>
  <c r="D2811" i="7"/>
  <c r="C2811" i="7"/>
  <c r="B2811" i="7"/>
  <c r="F2810" i="7"/>
  <c r="E2810" i="7" s="1"/>
  <c r="C2810" i="7"/>
  <c r="D2810" i="7" s="1"/>
  <c r="B2810" i="7"/>
  <c r="D2809" i="7"/>
  <c r="C2809" i="7"/>
  <c r="B2809" i="7"/>
  <c r="F2809" i="7" s="1"/>
  <c r="E2809" i="7" s="1"/>
  <c r="C2808" i="7"/>
  <c r="D2808" i="7" s="1"/>
  <c r="B2808" i="7"/>
  <c r="F2808" i="7" s="1"/>
  <c r="E2808" i="7" s="1"/>
  <c r="F2807" i="7"/>
  <c r="E2807" i="7" s="1"/>
  <c r="C2807" i="7"/>
  <c r="D2807" i="7" s="1"/>
  <c r="B2807" i="7"/>
  <c r="E2806" i="7"/>
  <c r="D2806" i="7"/>
  <c r="C2806" i="7"/>
  <c r="B2806" i="7"/>
  <c r="F2806" i="7" s="1"/>
  <c r="F2805" i="7"/>
  <c r="E2805" i="7"/>
  <c r="D2805" i="7"/>
  <c r="C2805" i="7"/>
  <c r="B2805" i="7"/>
  <c r="F2804" i="7"/>
  <c r="E2804" i="7" s="1"/>
  <c r="C2804" i="7"/>
  <c r="D2804" i="7" s="1"/>
  <c r="B2804" i="7"/>
  <c r="C2803" i="7"/>
  <c r="D2803" i="7" s="1"/>
  <c r="B2803" i="7"/>
  <c r="F2803" i="7" s="1"/>
  <c r="E2803" i="7" s="1"/>
  <c r="D2802" i="7"/>
  <c r="C2802" i="7"/>
  <c r="F2802" i="7" s="1"/>
  <c r="E2802" i="7" s="1"/>
  <c r="B2802" i="7"/>
  <c r="C2801" i="7"/>
  <c r="D2801" i="7" s="1"/>
  <c r="B2801" i="7"/>
  <c r="F2800" i="7"/>
  <c r="E2800" i="7"/>
  <c r="C2800" i="7"/>
  <c r="D2800" i="7" s="1"/>
  <c r="B2800" i="7"/>
  <c r="F2799" i="7"/>
  <c r="E2799" i="7" s="1"/>
  <c r="D2799" i="7"/>
  <c r="C2799" i="7"/>
  <c r="B2799" i="7"/>
  <c r="F2798" i="7"/>
  <c r="E2798" i="7"/>
  <c r="D2798" i="7"/>
  <c r="C2798" i="7"/>
  <c r="B2798" i="7"/>
  <c r="E2797" i="7"/>
  <c r="D2797" i="7"/>
  <c r="C2797" i="7"/>
  <c r="B2797" i="7"/>
  <c r="F2797" i="7" s="1"/>
  <c r="C2796" i="7"/>
  <c r="D2796" i="7" s="1"/>
  <c r="B2796" i="7"/>
  <c r="C2795" i="7"/>
  <c r="D2795" i="7" s="1"/>
  <c r="B2795" i="7"/>
  <c r="F2795" i="7" s="1"/>
  <c r="E2795" i="7" s="1"/>
  <c r="D2794" i="7"/>
  <c r="C2794" i="7"/>
  <c r="B2794" i="7"/>
  <c r="F2794" i="7" s="1"/>
  <c r="E2794" i="7" s="1"/>
  <c r="F2793" i="7"/>
  <c r="E2793" i="7"/>
  <c r="D2793" i="7"/>
  <c r="C2793" i="7"/>
  <c r="B2793" i="7"/>
  <c r="F2792" i="7"/>
  <c r="E2792" i="7" s="1"/>
  <c r="C2792" i="7"/>
  <c r="D2792" i="7" s="1"/>
  <c r="B2792" i="7"/>
  <c r="C2791" i="7"/>
  <c r="D2791" i="7" s="1"/>
  <c r="B2791" i="7"/>
  <c r="C2790" i="7"/>
  <c r="F2790" i="7" s="1"/>
  <c r="E2790" i="7" s="1"/>
  <c r="B2790" i="7"/>
  <c r="C2789" i="7"/>
  <c r="D2789" i="7" s="1"/>
  <c r="B2789" i="7"/>
  <c r="F2788" i="7"/>
  <c r="E2788" i="7" s="1"/>
  <c r="C2788" i="7"/>
  <c r="D2788" i="7" s="1"/>
  <c r="B2788" i="7"/>
  <c r="F2787" i="7"/>
  <c r="E2787" i="7" s="1"/>
  <c r="D2787" i="7"/>
  <c r="C2787" i="7"/>
  <c r="B2787" i="7"/>
  <c r="C2786" i="7"/>
  <c r="F2786" i="7" s="1"/>
  <c r="E2786" i="7" s="1"/>
  <c r="B2786" i="7"/>
  <c r="D2785" i="7"/>
  <c r="C2785" i="7"/>
  <c r="B2785" i="7"/>
  <c r="F2785" i="7" s="1"/>
  <c r="E2785" i="7" s="1"/>
  <c r="C2784" i="7"/>
  <c r="D2784" i="7" s="1"/>
  <c r="B2784" i="7"/>
  <c r="F2784" i="7" s="1"/>
  <c r="E2784" i="7" s="1"/>
  <c r="C2783" i="7"/>
  <c r="D2783" i="7" s="1"/>
  <c r="B2783" i="7"/>
  <c r="F2783" i="7" s="1"/>
  <c r="E2783" i="7" s="1"/>
  <c r="E2782" i="7"/>
  <c r="D2782" i="7"/>
  <c r="C2782" i="7"/>
  <c r="B2782" i="7"/>
  <c r="F2782" i="7" s="1"/>
  <c r="F2781" i="7"/>
  <c r="E2781" i="7"/>
  <c r="D2781" i="7"/>
  <c r="C2781" i="7"/>
  <c r="B2781" i="7"/>
  <c r="C2780" i="7"/>
  <c r="B2780" i="7"/>
  <c r="E2779" i="7"/>
  <c r="D2779" i="7"/>
  <c r="C2779" i="7"/>
  <c r="B2779" i="7"/>
  <c r="F2779" i="7" s="1"/>
  <c r="D2778" i="7"/>
  <c r="C2778" i="7"/>
  <c r="F2778" i="7" s="1"/>
  <c r="E2778" i="7" s="1"/>
  <c r="B2778" i="7"/>
  <c r="C2777" i="7"/>
  <c r="D2777" i="7" s="1"/>
  <c r="B2777" i="7"/>
  <c r="F2777" i="7" s="1"/>
  <c r="E2777" i="7" s="1"/>
  <c r="F2776" i="7"/>
  <c r="E2776" i="7"/>
  <c r="C2776" i="7"/>
  <c r="D2776" i="7" s="1"/>
  <c r="B2776" i="7"/>
  <c r="F2775" i="7"/>
  <c r="E2775" i="7" s="1"/>
  <c r="D2775" i="7"/>
  <c r="C2775" i="7"/>
  <c r="B2775" i="7"/>
  <c r="D2774" i="7"/>
  <c r="C2774" i="7"/>
  <c r="F2774" i="7" s="1"/>
  <c r="E2774" i="7" s="1"/>
  <c r="B2774" i="7"/>
  <c r="E2773" i="7"/>
  <c r="D2773" i="7"/>
  <c r="C2773" i="7"/>
  <c r="B2773" i="7"/>
  <c r="F2773" i="7" s="1"/>
  <c r="C2772" i="7"/>
  <c r="D2772" i="7" s="1"/>
  <c r="B2772" i="7"/>
  <c r="C2771" i="7"/>
  <c r="D2771" i="7" s="1"/>
  <c r="B2771" i="7"/>
  <c r="F2771" i="7" s="1"/>
  <c r="E2771" i="7" s="1"/>
  <c r="D2770" i="7"/>
  <c r="C2770" i="7"/>
  <c r="B2770" i="7"/>
  <c r="F2770" i="7" s="1"/>
  <c r="E2770" i="7" s="1"/>
  <c r="F2769" i="7"/>
  <c r="E2769" i="7" s="1"/>
  <c r="D2769" i="7"/>
  <c r="C2769" i="7"/>
  <c r="B2769" i="7"/>
  <c r="C2768" i="7"/>
  <c r="D2768" i="7" s="1"/>
  <c r="B2768" i="7"/>
  <c r="F2768" i="7" s="1"/>
  <c r="E2768" i="7" s="1"/>
  <c r="C2767" i="7"/>
  <c r="D2767" i="7" s="1"/>
  <c r="B2767" i="7"/>
  <c r="C2766" i="7"/>
  <c r="F2766" i="7" s="1"/>
  <c r="E2766" i="7" s="1"/>
  <c r="B2766" i="7"/>
  <c r="C2765" i="7"/>
  <c r="D2765" i="7" s="1"/>
  <c r="B2765" i="7"/>
  <c r="F2765" i="7" s="1"/>
  <c r="E2765" i="7" s="1"/>
  <c r="E2764" i="7"/>
  <c r="C2764" i="7"/>
  <c r="D2764" i="7" s="1"/>
  <c r="B2764" i="7"/>
  <c r="F2764" i="7" s="1"/>
  <c r="C2763" i="7"/>
  <c r="F2763" i="7" s="1"/>
  <c r="E2763" i="7" s="1"/>
  <c r="B2763" i="7"/>
  <c r="C2762" i="7"/>
  <c r="F2762" i="7" s="1"/>
  <c r="E2762" i="7" s="1"/>
  <c r="B2762" i="7"/>
  <c r="E2761" i="7"/>
  <c r="D2761" i="7"/>
  <c r="C2761" i="7"/>
  <c r="B2761" i="7"/>
  <c r="F2761" i="7" s="1"/>
  <c r="C2760" i="7"/>
  <c r="D2760" i="7" s="1"/>
  <c r="B2760" i="7"/>
  <c r="C2759" i="7"/>
  <c r="D2759" i="7" s="1"/>
  <c r="B2759" i="7"/>
  <c r="F2759" i="7" s="1"/>
  <c r="E2759" i="7" s="1"/>
  <c r="D2758" i="7"/>
  <c r="C2758" i="7"/>
  <c r="B2758" i="7"/>
  <c r="F2758" i="7" s="1"/>
  <c r="E2758" i="7" s="1"/>
  <c r="F2757" i="7"/>
  <c r="E2757" i="7" s="1"/>
  <c r="D2757" i="7"/>
  <c r="C2757" i="7"/>
  <c r="B2757" i="7"/>
  <c r="C2756" i="7"/>
  <c r="D2756" i="7" s="1"/>
  <c r="B2756" i="7"/>
  <c r="F2756" i="7" s="1"/>
  <c r="E2756" i="7" s="1"/>
  <c r="D2755" i="7"/>
  <c r="C2755" i="7"/>
  <c r="B2755" i="7"/>
  <c r="F2754" i="7"/>
  <c r="E2754" i="7"/>
  <c r="D2754" i="7"/>
  <c r="C2754" i="7"/>
  <c r="B2754" i="7"/>
  <c r="C2753" i="7"/>
  <c r="D2753" i="7" s="1"/>
  <c r="B2753" i="7"/>
  <c r="F2753" i="7" s="1"/>
  <c r="E2753" i="7" s="1"/>
  <c r="F2752" i="7"/>
  <c r="E2752" i="7"/>
  <c r="C2752" i="7"/>
  <c r="D2752" i="7" s="1"/>
  <c r="B2752" i="7"/>
  <c r="F2751" i="7"/>
  <c r="E2751" i="7" s="1"/>
  <c r="D2751" i="7"/>
  <c r="C2751" i="7"/>
  <c r="B2751" i="7"/>
  <c r="C2750" i="7"/>
  <c r="B2750" i="7"/>
  <c r="E2749" i="7"/>
  <c r="D2749" i="7"/>
  <c r="C2749" i="7"/>
  <c r="B2749" i="7"/>
  <c r="F2749" i="7" s="1"/>
  <c r="C2748" i="7"/>
  <c r="D2748" i="7" s="1"/>
  <c r="B2748" i="7"/>
  <c r="F2748" i="7" s="1"/>
  <c r="E2748" i="7" s="1"/>
  <c r="C2747" i="7"/>
  <c r="D2747" i="7" s="1"/>
  <c r="B2747" i="7"/>
  <c r="F2747" i="7" s="1"/>
  <c r="E2747" i="7" s="1"/>
  <c r="E2746" i="7"/>
  <c r="D2746" i="7"/>
  <c r="C2746" i="7"/>
  <c r="B2746" i="7"/>
  <c r="F2746" i="7" s="1"/>
  <c r="F2745" i="7"/>
  <c r="E2745" i="7"/>
  <c r="D2745" i="7"/>
  <c r="C2745" i="7"/>
  <c r="B2745" i="7"/>
  <c r="C2744" i="7"/>
  <c r="D2744" i="7" s="1"/>
  <c r="B2744" i="7"/>
  <c r="F2744" i="7" s="1"/>
  <c r="E2744" i="7" s="1"/>
  <c r="E2743" i="7"/>
  <c r="D2743" i="7"/>
  <c r="C2743" i="7"/>
  <c r="B2743" i="7"/>
  <c r="F2743" i="7" s="1"/>
  <c r="D2742" i="7"/>
  <c r="C2742" i="7"/>
  <c r="F2742" i="7" s="1"/>
  <c r="E2742" i="7" s="1"/>
  <c r="B2742" i="7"/>
  <c r="C2741" i="7"/>
  <c r="D2741" i="7" s="1"/>
  <c r="B2741" i="7"/>
  <c r="F2741" i="7" s="1"/>
  <c r="E2741" i="7" s="1"/>
  <c r="F2740" i="7"/>
  <c r="E2740" i="7" s="1"/>
  <c r="C2740" i="7"/>
  <c r="D2740" i="7" s="1"/>
  <c r="B2740" i="7"/>
  <c r="F2739" i="7"/>
  <c r="E2739" i="7" s="1"/>
  <c r="D2739" i="7"/>
  <c r="C2739" i="7"/>
  <c r="B2739" i="7"/>
  <c r="C2738" i="7"/>
  <c r="B2738" i="7"/>
  <c r="E2737" i="7"/>
  <c r="D2737" i="7"/>
  <c r="C2737" i="7"/>
  <c r="B2737" i="7"/>
  <c r="F2737" i="7" s="1"/>
  <c r="C2736" i="7"/>
  <c r="D2736" i="7" s="1"/>
  <c r="B2736" i="7"/>
  <c r="F2736" i="7" s="1"/>
  <c r="E2736" i="7" s="1"/>
  <c r="C2735" i="7"/>
  <c r="D2735" i="7" s="1"/>
  <c r="B2735" i="7"/>
  <c r="F2735" i="7" s="1"/>
  <c r="E2735" i="7" s="1"/>
  <c r="E2734" i="7"/>
  <c r="D2734" i="7"/>
  <c r="C2734" i="7"/>
  <c r="B2734" i="7"/>
  <c r="F2734" i="7" s="1"/>
  <c r="F2733" i="7"/>
  <c r="E2733" i="7"/>
  <c r="D2733" i="7"/>
  <c r="C2733" i="7"/>
  <c r="B2733" i="7"/>
  <c r="C2732" i="7"/>
  <c r="D2732" i="7" s="1"/>
  <c r="B2732" i="7"/>
  <c r="F2732" i="7" s="1"/>
  <c r="E2732" i="7" s="1"/>
  <c r="E2731" i="7"/>
  <c r="D2731" i="7"/>
  <c r="C2731" i="7"/>
  <c r="B2731" i="7"/>
  <c r="F2731" i="7" s="1"/>
  <c r="D2730" i="7"/>
  <c r="C2730" i="7"/>
  <c r="F2730" i="7" s="1"/>
  <c r="E2730" i="7" s="1"/>
  <c r="B2730" i="7"/>
  <c r="C2729" i="7"/>
  <c r="D2729" i="7" s="1"/>
  <c r="B2729" i="7"/>
  <c r="F2729" i="7" s="1"/>
  <c r="E2729" i="7" s="1"/>
  <c r="F2728" i="7"/>
  <c r="E2728" i="7"/>
  <c r="C2728" i="7"/>
  <c r="D2728" i="7" s="1"/>
  <c r="B2728" i="7"/>
  <c r="F2727" i="7"/>
  <c r="E2727" i="7" s="1"/>
  <c r="D2727" i="7"/>
  <c r="C2727" i="7"/>
  <c r="B2727" i="7"/>
  <c r="C2726" i="7"/>
  <c r="B2726" i="7"/>
  <c r="E2725" i="7"/>
  <c r="D2725" i="7"/>
  <c r="C2725" i="7"/>
  <c r="B2725" i="7"/>
  <c r="F2725" i="7" s="1"/>
  <c r="C2724" i="7"/>
  <c r="D2724" i="7" s="1"/>
  <c r="B2724" i="7"/>
  <c r="F2724" i="7" s="1"/>
  <c r="E2724" i="7" s="1"/>
  <c r="C2723" i="7"/>
  <c r="D2723" i="7" s="1"/>
  <c r="B2723" i="7"/>
  <c r="E2722" i="7"/>
  <c r="D2722" i="7"/>
  <c r="C2722" i="7"/>
  <c r="B2722" i="7"/>
  <c r="F2722" i="7" s="1"/>
  <c r="F2721" i="7"/>
  <c r="E2721" i="7" s="1"/>
  <c r="D2721" i="7"/>
  <c r="C2721" i="7"/>
  <c r="B2721" i="7"/>
  <c r="C2720" i="7"/>
  <c r="D2720" i="7" s="1"/>
  <c r="B2720" i="7"/>
  <c r="F2720" i="7" s="1"/>
  <c r="E2720" i="7" s="1"/>
  <c r="C2719" i="7"/>
  <c r="D2719" i="7" s="1"/>
  <c r="B2719" i="7"/>
  <c r="F2719" i="7" s="1"/>
  <c r="E2719" i="7" s="1"/>
  <c r="F2718" i="7"/>
  <c r="E2718" i="7"/>
  <c r="C2718" i="7"/>
  <c r="D2718" i="7" s="1"/>
  <c r="B2718" i="7"/>
  <c r="C2717" i="7"/>
  <c r="D2717" i="7" s="1"/>
  <c r="B2717" i="7"/>
  <c r="C2716" i="7"/>
  <c r="D2716" i="7" s="1"/>
  <c r="B2716" i="7"/>
  <c r="F2716" i="7" s="1"/>
  <c r="E2716" i="7" s="1"/>
  <c r="F2715" i="7"/>
  <c r="E2715" i="7" s="1"/>
  <c r="C2715" i="7"/>
  <c r="D2715" i="7" s="1"/>
  <c r="B2715" i="7"/>
  <c r="F2714" i="7"/>
  <c r="E2714" i="7"/>
  <c r="D2714" i="7"/>
  <c r="C2714" i="7"/>
  <c r="B2714" i="7"/>
  <c r="E2713" i="7"/>
  <c r="D2713" i="7"/>
  <c r="C2713" i="7"/>
  <c r="B2713" i="7"/>
  <c r="F2713" i="7" s="1"/>
  <c r="D2712" i="7"/>
  <c r="C2712" i="7"/>
  <c r="B2712" i="7"/>
  <c r="F2712" i="7" s="1"/>
  <c r="E2712" i="7" s="1"/>
  <c r="C2711" i="7"/>
  <c r="D2711" i="7" s="1"/>
  <c r="B2711" i="7"/>
  <c r="D2710" i="7"/>
  <c r="C2710" i="7"/>
  <c r="B2710" i="7"/>
  <c r="F2710" i="7" s="1"/>
  <c r="E2710" i="7" s="1"/>
  <c r="F2709" i="7"/>
  <c r="E2709" i="7"/>
  <c r="D2709" i="7"/>
  <c r="C2709" i="7"/>
  <c r="B2709" i="7"/>
  <c r="F2708" i="7"/>
  <c r="E2708" i="7" s="1"/>
  <c r="C2708" i="7"/>
  <c r="D2708" i="7" s="1"/>
  <c r="B2708" i="7"/>
  <c r="E2707" i="7"/>
  <c r="D2707" i="7"/>
  <c r="C2707" i="7"/>
  <c r="B2707" i="7"/>
  <c r="F2707" i="7" s="1"/>
  <c r="F2706" i="7"/>
  <c r="E2706" i="7"/>
  <c r="C2706" i="7"/>
  <c r="D2706" i="7" s="1"/>
  <c r="B2706" i="7"/>
  <c r="F2705" i="7"/>
  <c r="E2705" i="7" s="1"/>
  <c r="C2705" i="7"/>
  <c r="D2705" i="7" s="1"/>
  <c r="B2705" i="7"/>
  <c r="C2704" i="7"/>
  <c r="D2704" i="7" s="1"/>
  <c r="B2704" i="7"/>
  <c r="F2704" i="7" s="1"/>
  <c r="E2704" i="7" s="1"/>
  <c r="C2703" i="7"/>
  <c r="B2703" i="7"/>
  <c r="F2702" i="7"/>
  <c r="E2702" i="7" s="1"/>
  <c r="C2702" i="7"/>
  <c r="D2702" i="7" s="1"/>
  <c r="B2702" i="7"/>
  <c r="D2701" i="7"/>
  <c r="C2701" i="7"/>
  <c r="B2701" i="7"/>
  <c r="F2701" i="7" s="1"/>
  <c r="E2701" i="7" s="1"/>
  <c r="C2700" i="7"/>
  <c r="D2700" i="7" s="1"/>
  <c r="B2700" i="7"/>
  <c r="F2700" i="7" s="1"/>
  <c r="E2700" i="7" s="1"/>
  <c r="C2699" i="7"/>
  <c r="D2699" i="7" s="1"/>
  <c r="B2699" i="7"/>
  <c r="F2699" i="7" s="1"/>
  <c r="E2699" i="7" s="1"/>
  <c r="D2698" i="7"/>
  <c r="C2698" i="7"/>
  <c r="B2698" i="7"/>
  <c r="F2698" i="7" s="1"/>
  <c r="E2698" i="7" s="1"/>
  <c r="F2697" i="7"/>
  <c r="E2697" i="7" s="1"/>
  <c r="D2697" i="7"/>
  <c r="C2697" i="7"/>
  <c r="B2697" i="7"/>
  <c r="C2696" i="7"/>
  <c r="D2696" i="7" s="1"/>
  <c r="B2696" i="7"/>
  <c r="F2696" i="7" s="1"/>
  <c r="E2696" i="7" s="1"/>
  <c r="C2695" i="7"/>
  <c r="D2695" i="7" s="1"/>
  <c r="B2695" i="7"/>
  <c r="F2695" i="7" s="1"/>
  <c r="E2695" i="7" s="1"/>
  <c r="C2694" i="7"/>
  <c r="B2694" i="7"/>
  <c r="F2693" i="7"/>
  <c r="E2693" i="7" s="1"/>
  <c r="C2693" i="7"/>
  <c r="D2693" i="7" s="1"/>
  <c r="B2693" i="7"/>
  <c r="C2692" i="7"/>
  <c r="D2692" i="7" s="1"/>
  <c r="B2692" i="7"/>
  <c r="F2692" i="7" s="1"/>
  <c r="E2692" i="7" s="1"/>
  <c r="F2691" i="7"/>
  <c r="E2691" i="7" s="1"/>
  <c r="C2691" i="7"/>
  <c r="D2691" i="7" s="1"/>
  <c r="B2691" i="7"/>
  <c r="F2690" i="7"/>
  <c r="E2690" i="7" s="1"/>
  <c r="C2690" i="7"/>
  <c r="D2690" i="7" s="1"/>
  <c r="B2690" i="7"/>
  <c r="D2689" i="7"/>
  <c r="C2689" i="7"/>
  <c r="B2689" i="7"/>
  <c r="F2689" i="7" s="1"/>
  <c r="E2689" i="7" s="1"/>
  <c r="D2688" i="7"/>
  <c r="C2688" i="7"/>
  <c r="B2688" i="7"/>
  <c r="F2688" i="7" s="1"/>
  <c r="E2688" i="7" s="1"/>
  <c r="C2687" i="7"/>
  <c r="D2687" i="7" s="1"/>
  <c r="B2687" i="7"/>
  <c r="F2687" i="7" s="1"/>
  <c r="E2687" i="7" s="1"/>
  <c r="D2686" i="7"/>
  <c r="C2686" i="7"/>
  <c r="B2686" i="7"/>
  <c r="F2686" i="7" s="1"/>
  <c r="E2686" i="7" s="1"/>
  <c r="F2685" i="7"/>
  <c r="E2685" i="7" s="1"/>
  <c r="D2685" i="7"/>
  <c r="C2685" i="7"/>
  <c r="B2685" i="7"/>
  <c r="C2684" i="7"/>
  <c r="D2684" i="7" s="1"/>
  <c r="B2684" i="7"/>
  <c r="F2684" i="7" s="1"/>
  <c r="E2684" i="7" s="1"/>
  <c r="C2683" i="7"/>
  <c r="D2683" i="7" s="1"/>
  <c r="B2683" i="7"/>
  <c r="F2683" i="7" s="1"/>
  <c r="E2683" i="7" s="1"/>
  <c r="C2682" i="7"/>
  <c r="B2682" i="7"/>
  <c r="F2681" i="7"/>
  <c r="E2681" i="7" s="1"/>
  <c r="C2681" i="7"/>
  <c r="D2681" i="7" s="1"/>
  <c r="B2681" i="7"/>
  <c r="C2680" i="7"/>
  <c r="D2680" i="7" s="1"/>
  <c r="B2680" i="7"/>
  <c r="F2680" i="7" s="1"/>
  <c r="E2680" i="7" s="1"/>
  <c r="C2679" i="7"/>
  <c r="B2679" i="7"/>
  <c r="F2678" i="7"/>
  <c r="E2678" i="7" s="1"/>
  <c r="C2678" i="7"/>
  <c r="D2678" i="7" s="1"/>
  <c r="B2678" i="7"/>
  <c r="D2677" i="7"/>
  <c r="C2677" i="7"/>
  <c r="B2677" i="7"/>
  <c r="F2677" i="7" s="1"/>
  <c r="E2677" i="7" s="1"/>
  <c r="C2676" i="7"/>
  <c r="D2676" i="7" s="1"/>
  <c r="B2676" i="7"/>
  <c r="F2676" i="7" s="1"/>
  <c r="E2676" i="7" s="1"/>
  <c r="C2675" i="7"/>
  <c r="D2675" i="7" s="1"/>
  <c r="B2675" i="7"/>
  <c r="F2675" i="7" s="1"/>
  <c r="E2675" i="7" s="1"/>
  <c r="D2674" i="7"/>
  <c r="C2674" i="7"/>
  <c r="B2674" i="7"/>
  <c r="F2674" i="7" s="1"/>
  <c r="E2674" i="7" s="1"/>
  <c r="F2673" i="7"/>
  <c r="E2673" i="7" s="1"/>
  <c r="D2673" i="7"/>
  <c r="C2673" i="7"/>
  <c r="B2673" i="7"/>
  <c r="C2672" i="7"/>
  <c r="D2672" i="7" s="1"/>
  <c r="B2672" i="7"/>
  <c r="F2672" i="7" s="1"/>
  <c r="E2672" i="7" s="1"/>
  <c r="C2671" i="7"/>
  <c r="D2671" i="7" s="1"/>
  <c r="B2671" i="7"/>
  <c r="F2671" i="7" s="1"/>
  <c r="E2671" i="7" s="1"/>
  <c r="C2670" i="7"/>
  <c r="B2670" i="7"/>
  <c r="F2669" i="7"/>
  <c r="E2669" i="7" s="1"/>
  <c r="C2669" i="7"/>
  <c r="D2669" i="7" s="1"/>
  <c r="B2669" i="7"/>
  <c r="C2668" i="7"/>
  <c r="D2668" i="7" s="1"/>
  <c r="B2668" i="7"/>
  <c r="F2668" i="7" s="1"/>
  <c r="E2668" i="7" s="1"/>
  <c r="C2667" i="7"/>
  <c r="B2667" i="7"/>
  <c r="F2666" i="7"/>
  <c r="E2666" i="7" s="1"/>
  <c r="C2666" i="7"/>
  <c r="D2666" i="7" s="1"/>
  <c r="B2666" i="7"/>
  <c r="D2665" i="7"/>
  <c r="C2665" i="7"/>
  <c r="B2665" i="7"/>
  <c r="F2665" i="7" s="1"/>
  <c r="E2665" i="7" s="1"/>
  <c r="D2664" i="7"/>
  <c r="C2664" i="7"/>
  <c r="B2664" i="7"/>
  <c r="F2664" i="7" s="1"/>
  <c r="E2664" i="7" s="1"/>
  <c r="C2663" i="7"/>
  <c r="D2663" i="7" s="1"/>
  <c r="B2663" i="7"/>
  <c r="F2663" i="7" s="1"/>
  <c r="E2663" i="7" s="1"/>
  <c r="D2662" i="7"/>
  <c r="C2662" i="7"/>
  <c r="B2662" i="7"/>
  <c r="F2662" i="7" s="1"/>
  <c r="E2662" i="7" s="1"/>
  <c r="F2661" i="7"/>
  <c r="E2661" i="7" s="1"/>
  <c r="D2661" i="7"/>
  <c r="C2661" i="7"/>
  <c r="B2661" i="7"/>
  <c r="C2660" i="7"/>
  <c r="D2660" i="7" s="1"/>
  <c r="B2660" i="7"/>
  <c r="F2660" i="7" s="1"/>
  <c r="E2660" i="7" s="1"/>
  <c r="C2659" i="7"/>
  <c r="D2659" i="7" s="1"/>
  <c r="B2659" i="7"/>
  <c r="F2659" i="7" s="1"/>
  <c r="E2659" i="7" s="1"/>
  <c r="C2658" i="7"/>
  <c r="B2658" i="7"/>
  <c r="F2657" i="7"/>
  <c r="E2657" i="7" s="1"/>
  <c r="C2657" i="7"/>
  <c r="D2657" i="7" s="1"/>
  <c r="B2657" i="7"/>
  <c r="C2656" i="7"/>
  <c r="D2656" i="7" s="1"/>
  <c r="B2656" i="7"/>
  <c r="F2656" i="7" s="1"/>
  <c r="E2656" i="7" s="1"/>
  <c r="C2655" i="7"/>
  <c r="B2655" i="7"/>
  <c r="F2654" i="7"/>
  <c r="E2654" i="7" s="1"/>
  <c r="C2654" i="7"/>
  <c r="D2654" i="7" s="1"/>
  <c r="B2654" i="7"/>
  <c r="D2653" i="7"/>
  <c r="C2653" i="7"/>
  <c r="B2653" i="7"/>
  <c r="F2653" i="7" s="1"/>
  <c r="E2653" i="7" s="1"/>
  <c r="C2652" i="7"/>
  <c r="D2652" i="7" s="1"/>
  <c r="B2652" i="7"/>
  <c r="F2652" i="7" s="1"/>
  <c r="E2652" i="7" s="1"/>
  <c r="C2651" i="7"/>
  <c r="D2651" i="7" s="1"/>
  <c r="B2651" i="7"/>
  <c r="F2651" i="7" s="1"/>
  <c r="E2651" i="7" s="1"/>
  <c r="D2650" i="7"/>
  <c r="C2650" i="7"/>
  <c r="B2650" i="7"/>
  <c r="F2650" i="7" s="1"/>
  <c r="E2650" i="7" s="1"/>
  <c r="F2649" i="7"/>
  <c r="E2649" i="7" s="1"/>
  <c r="D2649" i="7"/>
  <c r="C2649" i="7"/>
  <c r="B2649" i="7"/>
  <c r="C2648" i="7"/>
  <c r="D2648" i="7" s="1"/>
  <c r="B2648" i="7"/>
  <c r="F2648" i="7" s="1"/>
  <c r="E2648" i="7" s="1"/>
  <c r="C2647" i="7"/>
  <c r="D2647" i="7" s="1"/>
  <c r="B2647" i="7"/>
  <c r="F2647" i="7" s="1"/>
  <c r="E2647" i="7" s="1"/>
  <c r="C2646" i="7"/>
  <c r="B2646" i="7"/>
  <c r="F2645" i="7"/>
  <c r="E2645" i="7" s="1"/>
  <c r="C2645" i="7"/>
  <c r="D2645" i="7" s="1"/>
  <c r="B2645" i="7"/>
  <c r="C2644" i="7"/>
  <c r="D2644" i="7" s="1"/>
  <c r="B2644" i="7"/>
  <c r="F2644" i="7" s="1"/>
  <c r="E2644" i="7" s="1"/>
  <c r="C2643" i="7"/>
  <c r="B2643" i="7"/>
  <c r="F2642" i="7"/>
  <c r="E2642" i="7" s="1"/>
  <c r="C2642" i="7"/>
  <c r="D2642" i="7" s="1"/>
  <c r="B2642" i="7"/>
  <c r="D2641" i="7"/>
  <c r="C2641" i="7"/>
  <c r="B2641" i="7"/>
  <c r="F2641" i="7" s="1"/>
  <c r="E2641" i="7" s="1"/>
  <c r="C2640" i="7"/>
  <c r="D2640" i="7" s="1"/>
  <c r="B2640" i="7"/>
  <c r="F2640" i="7" s="1"/>
  <c r="E2640" i="7" s="1"/>
  <c r="C2639" i="7"/>
  <c r="D2639" i="7" s="1"/>
  <c r="B2639" i="7"/>
  <c r="F2639" i="7" s="1"/>
  <c r="E2639" i="7" s="1"/>
  <c r="D2638" i="7"/>
  <c r="C2638" i="7"/>
  <c r="B2638" i="7"/>
  <c r="F2638" i="7" s="1"/>
  <c r="E2638" i="7" s="1"/>
  <c r="F2637" i="7"/>
  <c r="E2637" i="7" s="1"/>
  <c r="D2637" i="7"/>
  <c r="C2637" i="7"/>
  <c r="B2637" i="7"/>
  <c r="C2636" i="7"/>
  <c r="D2636" i="7" s="1"/>
  <c r="B2636" i="7"/>
  <c r="F2636" i="7" s="1"/>
  <c r="E2636" i="7" s="1"/>
  <c r="C2635" i="7"/>
  <c r="D2635" i="7" s="1"/>
  <c r="B2635" i="7"/>
  <c r="F2635" i="7" s="1"/>
  <c r="E2635" i="7" s="1"/>
  <c r="C2634" i="7"/>
  <c r="B2634" i="7"/>
  <c r="F2633" i="7"/>
  <c r="E2633" i="7" s="1"/>
  <c r="C2633" i="7"/>
  <c r="D2633" i="7" s="1"/>
  <c r="B2633" i="7"/>
  <c r="C2632" i="7"/>
  <c r="D2632" i="7" s="1"/>
  <c r="B2632" i="7"/>
  <c r="F2632" i="7" s="1"/>
  <c r="E2632" i="7" s="1"/>
  <c r="C2631" i="7"/>
  <c r="B2631" i="7"/>
  <c r="F2630" i="7"/>
  <c r="E2630" i="7" s="1"/>
  <c r="C2630" i="7"/>
  <c r="D2630" i="7" s="1"/>
  <c r="B2630" i="7"/>
  <c r="D2629" i="7"/>
  <c r="C2629" i="7"/>
  <c r="B2629" i="7"/>
  <c r="F2629" i="7" s="1"/>
  <c r="E2629" i="7" s="1"/>
  <c r="C2628" i="7"/>
  <c r="D2628" i="7" s="1"/>
  <c r="B2628" i="7"/>
  <c r="C2627" i="7"/>
  <c r="D2627" i="7" s="1"/>
  <c r="B2627" i="7"/>
  <c r="F2627" i="7" s="1"/>
  <c r="E2627" i="7" s="1"/>
  <c r="D2626" i="7"/>
  <c r="C2626" i="7"/>
  <c r="B2626" i="7"/>
  <c r="F2626" i="7" s="1"/>
  <c r="E2626" i="7" s="1"/>
  <c r="F2625" i="7"/>
  <c r="E2625" i="7" s="1"/>
  <c r="D2625" i="7"/>
  <c r="C2625" i="7"/>
  <c r="B2625" i="7"/>
  <c r="C2624" i="7"/>
  <c r="D2624" i="7" s="1"/>
  <c r="B2624" i="7"/>
  <c r="F2624" i="7" s="1"/>
  <c r="E2624" i="7" s="1"/>
  <c r="C2623" i="7"/>
  <c r="D2623" i="7" s="1"/>
  <c r="B2623" i="7"/>
  <c r="F2623" i="7" s="1"/>
  <c r="E2623" i="7" s="1"/>
  <c r="C2622" i="7"/>
  <c r="B2622" i="7"/>
  <c r="F2621" i="7"/>
  <c r="E2621" i="7" s="1"/>
  <c r="C2621" i="7"/>
  <c r="D2621" i="7" s="1"/>
  <c r="B2621" i="7"/>
  <c r="C2620" i="7"/>
  <c r="D2620" i="7" s="1"/>
  <c r="B2620" i="7"/>
  <c r="F2620" i="7" s="1"/>
  <c r="E2620" i="7" s="1"/>
  <c r="C2619" i="7"/>
  <c r="B2619" i="7"/>
  <c r="F2618" i="7"/>
  <c r="E2618" i="7" s="1"/>
  <c r="C2618" i="7"/>
  <c r="D2618" i="7" s="1"/>
  <c r="B2618" i="7"/>
  <c r="D2617" i="7"/>
  <c r="C2617" i="7"/>
  <c r="B2617" i="7"/>
  <c r="F2617" i="7" s="1"/>
  <c r="E2617" i="7" s="1"/>
  <c r="D2616" i="7"/>
  <c r="C2616" i="7"/>
  <c r="B2616" i="7"/>
  <c r="F2616" i="7" s="1"/>
  <c r="E2616" i="7" s="1"/>
  <c r="C2615" i="7"/>
  <c r="D2615" i="7" s="1"/>
  <c r="B2615" i="7"/>
  <c r="F2615" i="7" s="1"/>
  <c r="E2615" i="7" s="1"/>
  <c r="D2614" i="7"/>
  <c r="C2614" i="7"/>
  <c r="B2614" i="7"/>
  <c r="F2614" i="7" s="1"/>
  <c r="E2614" i="7" s="1"/>
  <c r="F2613" i="7"/>
  <c r="E2613" i="7"/>
  <c r="D2613" i="7"/>
  <c r="C2613" i="7"/>
  <c r="B2613" i="7"/>
  <c r="C2612" i="7"/>
  <c r="D2612" i="7" s="1"/>
  <c r="B2612" i="7"/>
  <c r="F2612" i="7" s="1"/>
  <c r="E2612" i="7" s="1"/>
  <c r="C2611" i="7"/>
  <c r="D2611" i="7" s="1"/>
  <c r="B2611" i="7"/>
  <c r="F2611" i="7" s="1"/>
  <c r="E2611" i="7" s="1"/>
  <c r="C2610" i="7"/>
  <c r="F2610" i="7" s="1"/>
  <c r="E2610" i="7" s="1"/>
  <c r="B2610" i="7"/>
  <c r="F2609" i="7"/>
  <c r="E2609" i="7" s="1"/>
  <c r="C2609" i="7"/>
  <c r="D2609" i="7" s="1"/>
  <c r="B2609" i="7"/>
  <c r="C2608" i="7"/>
  <c r="D2608" i="7" s="1"/>
  <c r="B2608" i="7"/>
  <c r="F2608" i="7" s="1"/>
  <c r="E2608" i="7" s="1"/>
  <c r="C2607" i="7"/>
  <c r="F2607" i="7" s="1"/>
  <c r="E2607" i="7" s="1"/>
  <c r="B2607" i="7"/>
  <c r="F2606" i="7"/>
  <c r="E2606" i="7" s="1"/>
  <c r="C2606" i="7"/>
  <c r="D2606" i="7" s="1"/>
  <c r="B2606" i="7"/>
  <c r="D2605" i="7"/>
  <c r="C2605" i="7"/>
  <c r="B2605" i="7"/>
  <c r="F2605" i="7" s="1"/>
  <c r="E2605" i="7" s="1"/>
  <c r="C2604" i="7"/>
  <c r="F2604" i="7" s="1"/>
  <c r="E2604" i="7" s="1"/>
  <c r="B2604" i="7"/>
  <c r="C2603" i="7"/>
  <c r="D2603" i="7" s="1"/>
  <c r="B2603" i="7"/>
  <c r="F2603" i="7" s="1"/>
  <c r="E2603" i="7" s="1"/>
  <c r="D2602" i="7"/>
  <c r="C2602" i="7"/>
  <c r="B2602" i="7"/>
  <c r="F2602" i="7" s="1"/>
  <c r="E2602" i="7" s="1"/>
  <c r="F2601" i="7"/>
  <c r="E2601" i="7"/>
  <c r="D2601" i="7"/>
  <c r="C2601" i="7"/>
  <c r="B2601" i="7"/>
  <c r="C2600" i="7"/>
  <c r="D2600" i="7" s="1"/>
  <c r="B2600" i="7"/>
  <c r="F2600" i="7" s="1"/>
  <c r="E2600" i="7" s="1"/>
  <c r="C2599" i="7"/>
  <c r="D2599" i="7" s="1"/>
  <c r="B2599" i="7"/>
  <c r="F2599" i="7" s="1"/>
  <c r="E2599" i="7" s="1"/>
  <c r="C2598" i="7"/>
  <c r="F2598" i="7" s="1"/>
  <c r="E2598" i="7" s="1"/>
  <c r="B2598" i="7"/>
  <c r="F2597" i="7"/>
  <c r="E2597" i="7" s="1"/>
  <c r="C2597" i="7"/>
  <c r="D2597" i="7" s="1"/>
  <c r="B2597" i="7"/>
  <c r="C2596" i="7"/>
  <c r="D2596" i="7" s="1"/>
  <c r="B2596" i="7"/>
  <c r="F2596" i="7" s="1"/>
  <c r="E2596" i="7" s="1"/>
  <c r="D2595" i="7"/>
  <c r="C2595" i="7"/>
  <c r="F2595" i="7" s="1"/>
  <c r="E2595" i="7" s="1"/>
  <c r="B2595" i="7"/>
  <c r="F2594" i="7"/>
  <c r="E2594" i="7" s="1"/>
  <c r="C2594" i="7"/>
  <c r="D2594" i="7" s="1"/>
  <c r="B2594" i="7"/>
  <c r="D2593" i="7"/>
  <c r="C2593" i="7"/>
  <c r="B2593" i="7"/>
  <c r="F2593" i="7" s="1"/>
  <c r="E2593" i="7" s="1"/>
  <c r="C2592" i="7"/>
  <c r="D2592" i="7" s="1"/>
  <c r="B2592" i="7"/>
  <c r="F2592" i="7" s="1"/>
  <c r="E2592" i="7" s="1"/>
  <c r="C2591" i="7"/>
  <c r="D2591" i="7" s="1"/>
  <c r="B2591" i="7"/>
  <c r="F2591" i="7" s="1"/>
  <c r="E2591" i="7" s="1"/>
  <c r="D2590" i="7"/>
  <c r="C2590" i="7"/>
  <c r="B2590" i="7"/>
  <c r="F2590" i="7" s="1"/>
  <c r="E2590" i="7" s="1"/>
  <c r="F2589" i="7"/>
  <c r="E2589" i="7"/>
  <c r="D2589" i="7"/>
  <c r="C2589" i="7"/>
  <c r="B2589" i="7"/>
  <c r="C2588" i="7"/>
  <c r="D2588" i="7" s="1"/>
  <c r="B2588" i="7"/>
  <c r="F2588" i="7" s="1"/>
  <c r="E2588" i="7" s="1"/>
  <c r="C2587" i="7"/>
  <c r="D2587" i="7" s="1"/>
  <c r="B2587" i="7"/>
  <c r="F2587" i="7" s="1"/>
  <c r="E2587" i="7" s="1"/>
  <c r="C2586" i="7"/>
  <c r="F2586" i="7" s="1"/>
  <c r="E2586" i="7" s="1"/>
  <c r="B2586" i="7"/>
  <c r="F2585" i="7"/>
  <c r="E2585" i="7" s="1"/>
  <c r="C2585" i="7"/>
  <c r="D2585" i="7" s="1"/>
  <c r="B2585" i="7"/>
  <c r="C2584" i="7"/>
  <c r="D2584" i="7" s="1"/>
  <c r="B2584" i="7"/>
  <c r="F2584" i="7" s="1"/>
  <c r="E2584" i="7" s="1"/>
  <c r="C2583" i="7"/>
  <c r="F2583" i="7" s="1"/>
  <c r="E2583" i="7" s="1"/>
  <c r="B2583" i="7"/>
  <c r="F2582" i="7"/>
  <c r="E2582" i="7" s="1"/>
  <c r="C2582" i="7"/>
  <c r="D2582" i="7" s="1"/>
  <c r="B2582" i="7"/>
  <c r="D2581" i="7"/>
  <c r="C2581" i="7"/>
  <c r="B2581" i="7"/>
  <c r="F2581" i="7" s="1"/>
  <c r="E2581" i="7" s="1"/>
  <c r="F2580" i="7"/>
  <c r="E2580" i="7" s="1"/>
  <c r="C2580" i="7"/>
  <c r="D2580" i="7" s="1"/>
  <c r="B2580" i="7"/>
  <c r="C2579" i="7"/>
  <c r="D2579" i="7" s="1"/>
  <c r="B2579" i="7"/>
  <c r="F2579" i="7" s="1"/>
  <c r="E2579" i="7" s="1"/>
  <c r="D2578" i="7"/>
  <c r="C2578" i="7"/>
  <c r="B2578" i="7"/>
  <c r="F2578" i="7" s="1"/>
  <c r="E2578" i="7" s="1"/>
  <c r="F2577" i="7"/>
  <c r="E2577" i="7"/>
  <c r="D2577" i="7"/>
  <c r="C2577" i="7"/>
  <c r="B2577" i="7"/>
  <c r="C2576" i="7"/>
  <c r="D2576" i="7" s="1"/>
  <c r="B2576" i="7"/>
  <c r="F2576" i="7" s="1"/>
  <c r="E2576" i="7" s="1"/>
  <c r="C2575" i="7"/>
  <c r="D2575" i="7" s="1"/>
  <c r="B2575" i="7"/>
  <c r="F2575" i="7" s="1"/>
  <c r="E2575" i="7" s="1"/>
  <c r="C2574" i="7"/>
  <c r="F2574" i="7" s="1"/>
  <c r="E2574" i="7" s="1"/>
  <c r="B2574" i="7"/>
  <c r="F2573" i="7"/>
  <c r="E2573" i="7" s="1"/>
  <c r="C2573" i="7"/>
  <c r="D2573" i="7" s="1"/>
  <c r="B2573" i="7"/>
  <c r="C2572" i="7"/>
  <c r="D2572" i="7" s="1"/>
  <c r="B2572" i="7"/>
  <c r="F2572" i="7" s="1"/>
  <c r="E2572" i="7" s="1"/>
  <c r="C2571" i="7"/>
  <c r="F2571" i="7" s="1"/>
  <c r="E2571" i="7" s="1"/>
  <c r="B2571" i="7"/>
  <c r="F2570" i="7"/>
  <c r="E2570" i="7" s="1"/>
  <c r="C2570" i="7"/>
  <c r="D2570" i="7" s="1"/>
  <c r="B2570" i="7"/>
  <c r="D2569" i="7"/>
  <c r="C2569" i="7"/>
  <c r="B2569" i="7"/>
  <c r="F2569" i="7" s="1"/>
  <c r="E2569" i="7" s="1"/>
  <c r="D2568" i="7"/>
  <c r="C2568" i="7"/>
  <c r="B2568" i="7"/>
  <c r="F2568" i="7" s="1"/>
  <c r="E2568" i="7" s="1"/>
  <c r="C2567" i="7"/>
  <c r="D2567" i="7" s="1"/>
  <c r="B2567" i="7"/>
  <c r="F2567" i="7" s="1"/>
  <c r="E2567" i="7" s="1"/>
  <c r="D2566" i="7"/>
  <c r="C2566" i="7"/>
  <c r="B2566" i="7"/>
  <c r="F2566" i="7" s="1"/>
  <c r="E2566" i="7" s="1"/>
  <c r="F2565" i="7"/>
  <c r="E2565" i="7"/>
  <c r="D2565" i="7"/>
  <c r="C2565" i="7"/>
  <c r="B2565" i="7"/>
  <c r="C2564" i="7"/>
  <c r="D2564" i="7" s="1"/>
  <c r="B2564" i="7"/>
  <c r="F2564" i="7" s="1"/>
  <c r="E2564" i="7" s="1"/>
  <c r="C2563" i="7"/>
  <c r="D2563" i="7" s="1"/>
  <c r="B2563" i="7"/>
  <c r="F2563" i="7" s="1"/>
  <c r="E2563" i="7" s="1"/>
  <c r="C2562" i="7"/>
  <c r="F2562" i="7" s="1"/>
  <c r="E2562" i="7" s="1"/>
  <c r="B2562" i="7"/>
  <c r="F2561" i="7"/>
  <c r="E2561" i="7" s="1"/>
  <c r="C2561" i="7"/>
  <c r="D2561" i="7" s="1"/>
  <c r="B2561" i="7"/>
  <c r="C2560" i="7"/>
  <c r="D2560" i="7" s="1"/>
  <c r="B2560" i="7"/>
  <c r="F2560" i="7" s="1"/>
  <c r="E2560" i="7" s="1"/>
  <c r="C2559" i="7"/>
  <c r="F2559" i="7" s="1"/>
  <c r="E2559" i="7" s="1"/>
  <c r="B2559" i="7"/>
  <c r="F2558" i="7"/>
  <c r="E2558" i="7" s="1"/>
  <c r="C2558" i="7"/>
  <c r="D2558" i="7" s="1"/>
  <c r="B2558" i="7"/>
  <c r="D2557" i="7"/>
  <c r="C2557" i="7"/>
  <c r="B2557" i="7"/>
  <c r="F2557" i="7" s="1"/>
  <c r="E2557" i="7" s="1"/>
  <c r="F2556" i="7"/>
  <c r="E2556" i="7" s="1"/>
  <c r="C2556" i="7"/>
  <c r="D2556" i="7" s="1"/>
  <c r="B2556" i="7"/>
  <c r="C2555" i="7"/>
  <c r="D2555" i="7" s="1"/>
  <c r="B2555" i="7"/>
  <c r="F2555" i="7" s="1"/>
  <c r="E2555" i="7" s="1"/>
  <c r="D2554" i="7"/>
  <c r="C2554" i="7"/>
  <c r="B2554" i="7"/>
  <c r="F2554" i="7" s="1"/>
  <c r="E2554" i="7" s="1"/>
  <c r="D2553" i="7"/>
  <c r="C2553" i="7"/>
  <c r="B2553" i="7"/>
  <c r="F2553" i="7" s="1"/>
  <c r="E2553" i="7" s="1"/>
  <c r="C2552" i="7"/>
  <c r="D2552" i="7" s="1"/>
  <c r="B2552" i="7"/>
  <c r="F2552" i="7" s="1"/>
  <c r="E2552" i="7" s="1"/>
  <c r="C2551" i="7"/>
  <c r="D2551" i="7" s="1"/>
  <c r="B2551" i="7"/>
  <c r="F2551" i="7" s="1"/>
  <c r="E2551" i="7" s="1"/>
  <c r="E2550" i="7"/>
  <c r="D2550" i="7"/>
  <c r="C2550" i="7"/>
  <c r="F2550" i="7" s="1"/>
  <c r="B2550" i="7"/>
  <c r="C2549" i="7"/>
  <c r="D2549" i="7" s="1"/>
  <c r="B2549" i="7"/>
  <c r="F2549" i="7" s="1"/>
  <c r="E2549" i="7" s="1"/>
  <c r="C2548" i="7"/>
  <c r="D2548" i="7" s="1"/>
  <c r="B2548" i="7"/>
  <c r="F2548" i="7" s="1"/>
  <c r="E2548" i="7" s="1"/>
  <c r="F2547" i="7"/>
  <c r="E2547" i="7" s="1"/>
  <c r="D2547" i="7"/>
  <c r="C2547" i="7"/>
  <c r="B2547" i="7"/>
  <c r="C2546" i="7"/>
  <c r="D2546" i="7" s="1"/>
  <c r="B2546" i="7"/>
  <c r="D2545" i="7"/>
  <c r="C2545" i="7"/>
  <c r="B2545" i="7"/>
  <c r="F2545" i="7" s="1"/>
  <c r="E2545" i="7" s="1"/>
  <c r="F2544" i="7"/>
  <c r="E2544" i="7" s="1"/>
  <c r="D2544" i="7"/>
  <c r="C2544" i="7"/>
  <c r="B2544" i="7"/>
  <c r="F2543" i="7"/>
  <c r="E2543" i="7" s="1"/>
  <c r="D2543" i="7"/>
  <c r="C2543" i="7"/>
  <c r="B2543" i="7"/>
  <c r="D2542" i="7"/>
  <c r="C2542" i="7"/>
  <c r="B2542" i="7"/>
  <c r="F2542" i="7" s="1"/>
  <c r="E2542" i="7" s="1"/>
  <c r="F2541" i="7"/>
  <c r="E2541" i="7"/>
  <c r="D2541" i="7"/>
  <c r="C2541" i="7"/>
  <c r="B2541" i="7"/>
  <c r="C2540" i="7"/>
  <c r="D2540" i="7" s="1"/>
  <c r="B2540" i="7"/>
  <c r="F2540" i="7" s="1"/>
  <c r="E2540" i="7" s="1"/>
  <c r="C2539" i="7"/>
  <c r="D2539" i="7" s="1"/>
  <c r="B2539" i="7"/>
  <c r="F2539" i="7" s="1"/>
  <c r="E2539" i="7" s="1"/>
  <c r="E2538" i="7"/>
  <c r="C2538" i="7"/>
  <c r="F2538" i="7" s="1"/>
  <c r="B2538" i="7"/>
  <c r="C2537" i="7"/>
  <c r="D2537" i="7" s="1"/>
  <c r="B2537" i="7"/>
  <c r="F2537" i="7" s="1"/>
  <c r="E2537" i="7" s="1"/>
  <c r="E2536" i="7"/>
  <c r="C2536" i="7"/>
  <c r="D2536" i="7" s="1"/>
  <c r="B2536" i="7"/>
  <c r="F2536" i="7" s="1"/>
  <c r="F2535" i="7"/>
  <c r="E2535" i="7" s="1"/>
  <c r="C2535" i="7"/>
  <c r="D2535" i="7" s="1"/>
  <c r="B2535" i="7"/>
  <c r="C2534" i="7"/>
  <c r="F2534" i="7" s="1"/>
  <c r="E2534" i="7" s="1"/>
  <c r="B2534" i="7"/>
  <c r="F2533" i="7"/>
  <c r="E2533" i="7"/>
  <c r="D2533" i="7"/>
  <c r="C2533" i="7"/>
  <c r="B2533" i="7"/>
  <c r="C2532" i="7"/>
  <c r="D2532" i="7" s="1"/>
  <c r="B2532" i="7"/>
  <c r="C2531" i="7"/>
  <c r="D2531" i="7" s="1"/>
  <c r="B2531" i="7"/>
  <c r="F2531" i="7" s="1"/>
  <c r="E2531" i="7" s="1"/>
  <c r="E2530" i="7"/>
  <c r="D2530" i="7"/>
  <c r="C2530" i="7"/>
  <c r="B2530" i="7"/>
  <c r="F2530" i="7" s="1"/>
  <c r="D2529" i="7"/>
  <c r="C2529" i="7"/>
  <c r="B2529" i="7"/>
  <c r="F2529" i="7" s="1"/>
  <c r="E2529" i="7" s="1"/>
  <c r="C2528" i="7"/>
  <c r="D2528" i="7" s="1"/>
  <c r="B2528" i="7"/>
  <c r="E2527" i="7"/>
  <c r="D2527" i="7"/>
  <c r="C2527" i="7"/>
  <c r="B2527" i="7"/>
  <c r="F2527" i="7" s="1"/>
  <c r="E2526" i="7"/>
  <c r="D2526" i="7"/>
  <c r="C2526" i="7"/>
  <c r="F2526" i="7" s="1"/>
  <c r="B2526" i="7"/>
  <c r="C2525" i="7"/>
  <c r="D2525" i="7" s="1"/>
  <c r="B2525" i="7"/>
  <c r="F2525" i="7" s="1"/>
  <c r="E2525" i="7" s="1"/>
  <c r="F2524" i="7"/>
  <c r="E2524" i="7" s="1"/>
  <c r="C2524" i="7"/>
  <c r="D2524" i="7" s="1"/>
  <c r="B2524" i="7"/>
  <c r="F2523" i="7"/>
  <c r="E2523" i="7" s="1"/>
  <c r="D2523" i="7"/>
  <c r="C2523" i="7"/>
  <c r="B2523" i="7"/>
  <c r="F2522" i="7"/>
  <c r="E2522" i="7"/>
  <c r="C2522" i="7"/>
  <c r="D2522" i="7" s="1"/>
  <c r="B2522" i="7"/>
  <c r="F2521" i="7"/>
  <c r="E2521" i="7" s="1"/>
  <c r="D2521" i="7"/>
  <c r="C2521" i="7"/>
  <c r="B2521" i="7"/>
  <c r="C2520" i="7"/>
  <c r="D2520" i="7" s="1"/>
  <c r="B2520" i="7"/>
  <c r="F2520" i="7" s="1"/>
  <c r="E2520" i="7" s="1"/>
  <c r="C2519" i="7"/>
  <c r="D2519" i="7" s="1"/>
  <c r="B2519" i="7"/>
  <c r="F2519" i="7" s="1"/>
  <c r="E2519" i="7" s="1"/>
  <c r="D2518" i="7"/>
  <c r="C2518" i="7"/>
  <c r="B2518" i="7"/>
  <c r="F2518" i="7" s="1"/>
  <c r="E2518" i="7" s="1"/>
  <c r="D2517" i="7"/>
  <c r="C2517" i="7"/>
  <c r="B2517" i="7"/>
  <c r="F2517" i="7" s="1"/>
  <c r="E2517" i="7" s="1"/>
  <c r="F2516" i="7"/>
  <c r="E2516" i="7"/>
  <c r="C2516" i="7"/>
  <c r="D2516" i="7" s="1"/>
  <c r="B2516" i="7"/>
  <c r="E2515" i="7"/>
  <c r="C2515" i="7"/>
  <c r="D2515" i="7" s="1"/>
  <c r="B2515" i="7"/>
  <c r="F2515" i="7" s="1"/>
  <c r="C2514" i="7"/>
  <c r="F2514" i="7" s="1"/>
  <c r="E2514" i="7" s="1"/>
  <c r="B2514" i="7"/>
  <c r="F2513" i="7"/>
  <c r="E2513" i="7" s="1"/>
  <c r="C2513" i="7"/>
  <c r="D2513" i="7" s="1"/>
  <c r="B2513" i="7"/>
  <c r="C2512" i="7"/>
  <c r="D2512" i="7" s="1"/>
  <c r="B2512" i="7"/>
  <c r="C2511" i="7"/>
  <c r="F2511" i="7" s="1"/>
  <c r="E2511" i="7" s="1"/>
  <c r="B2511" i="7"/>
  <c r="F2510" i="7"/>
  <c r="E2510" i="7"/>
  <c r="D2510" i="7"/>
  <c r="C2510" i="7"/>
  <c r="B2510" i="7"/>
  <c r="D2509" i="7"/>
  <c r="C2509" i="7"/>
  <c r="B2509" i="7"/>
  <c r="F2509" i="7" s="1"/>
  <c r="E2509" i="7" s="1"/>
  <c r="D2508" i="7"/>
  <c r="C2508" i="7"/>
  <c r="B2508" i="7"/>
  <c r="F2508" i="7" s="1"/>
  <c r="E2508" i="7" s="1"/>
  <c r="F2507" i="7"/>
  <c r="E2507" i="7" s="1"/>
  <c r="C2507" i="7"/>
  <c r="D2507" i="7" s="1"/>
  <c r="B2507" i="7"/>
  <c r="D2506" i="7"/>
  <c r="C2506" i="7"/>
  <c r="B2506" i="7"/>
  <c r="F2506" i="7" s="1"/>
  <c r="E2506" i="7" s="1"/>
  <c r="D2505" i="7"/>
  <c r="C2505" i="7"/>
  <c r="B2505" i="7"/>
  <c r="F2505" i="7" s="1"/>
  <c r="E2505" i="7" s="1"/>
  <c r="C2504" i="7"/>
  <c r="D2504" i="7" s="1"/>
  <c r="B2504" i="7"/>
  <c r="F2504" i="7" s="1"/>
  <c r="E2504" i="7" s="1"/>
  <c r="C2503" i="7"/>
  <c r="D2503" i="7" s="1"/>
  <c r="B2503" i="7"/>
  <c r="F2503" i="7" s="1"/>
  <c r="E2503" i="7" s="1"/>
  <c r="E2502" i="7"/>
  <c r="D2502" i="7"/>
  <c r="C2502" i="7"/>
  <c r="F2502" i="7" s="1"/>
  <c r="B2502" i="7"/>
  <c r="C2501" i="7"/>
  <c r="D2501" i="7" s="1"/>
  <c r="B2501" i="7"/>
  <c r="F2501" i="7" s="1"/>
  <c r="E2501" i="7" s="1"/>
  <c r="C2500" i="7"/>
  <c r="D2500" i="7" s="1"/>
  <c r="B2500" i="7"/>
  <c r="F2500" i="7" s="1"/>
  <c r="E2500" i="7" s="1"/>
  <c r="C2499" i="7"/>
  <c r="F2499" i="7" s="1"/>
  <c r="E2499" i="7" s="1"/>
  <c r="B2499" i="7"/>
  <c r="C2498" i="7"/>
  <c r="D2498" i="7" s="1"/>
  <c r="B2498" i="7"/>
  <c r="D2497" i="7"/>
  <c r="C2497" i="7"/>
  <c r="B2497" i="7"/>
  <c r="F2497" i="7" s="1"/>
  <c r="E2497" i="7" s="1"/>
  <c r="F2496" i="7"/>
  <c r="E2496" i="7" s="1"/>
  <c r="D2496" i="7"/>
  <c r="C2496" i="7"/>
  <c r="B2496" i="7"/>
  <c r="F2495" i="7"/>
  <c r="E2495" i="7" s="1"/>
  <c r="D2495" i="7"/>
  <c r="C2495" i="7"/>
  <c r="B2495" i="7"/>
  <c r="D2494" i="7"/>
  <c r="C2494" i="7"/>
  <c r="B2494" i="7"/>
  <c r="F2494" i="7" s="1"/>
  <c r="E2494" i="7" s="1"/>
  <c r="F2493" i="7"/>
  <c r="E2493" i="7"/>
  <c r="D2493" i="7"/>
  <c r="C2493" i="7"/>
  <c r="B2493" i="7"/>
  <c r="C2492" i="7"/>
  <c r="D2492" i="7" s="1"/>
  <c r="B2492" i="7"/>
  <c r="F2492" i="7" s="1"/>
  <c r="E2492" i="7" s="1"/>
  <c r="C2491" i="7"/>
  <c r="D2491" i="7" s="1"/>
  <c r="B2491" i="7"/>
  <c r="F2491" i="7" s="1"/>
  <c r="E2491" i="7" s="1"/>
  <c r="E2490" i="7"/>
  <c r="C2490" i="7"/>
  <c r="F2490" i="7" s="1"/>
  <c r="B2490" i="7"/>
  <c r="C2489" i="7"/>
  <c r="D2489" i="7" s="1"/>
  <c r="B2489" i="7"/>
  <c r="F2489" i="7" s="1"/>
  <c r="E2489" i="7" s="1"/>
  <c r="E2488" i="7"/>
  <c r="C2488" i="7"/>
  <c r="D2488" i="7" s="1"/>
  <c r="B2488" i="7"/>
  <c r="F2488" i="7" s="1"/>
  <c r="F2487" i="7"/>
  <c r="E2487" i="7" s="1"/>
  <c r="C2487" i="7"/>
  <c r="D2487" i="7" s="1"/>
  <c r="B2487" i="7"/>
  <c r="C2486" i="7"/>
  <c r="F2486" i="7" s="1"/>
  <c r="E2486" i="7" s="1"/>
  <c r="B2486" i="7"/>
  <c r="F2485" i="7"/>
  <c r="E2485" i="7" s="1"/>
  <c r="D2485" i="7"/>
  <c r="C2485" i="7"/>
  <c r="B2485" i="7"/>
  <c r="C2484" i="7"/>
  <c r="D2484" i="7" s="1"/>
  <c r="B2484" i="7"/>
  <c r="C2483" i="7"/>
  <c r="D2483" i="7" s="1"/>
  <c r="B2483" i="7"/>
  <c r="F2483" i="7" s="1"/>
  <c r="E2483" i="7" s="1"/>
  <c r="E2482" i="7"/>
  <c r="D2482" i="7"/>
  <c r="C2482" i="7"/>
  <c r="B2482" i="7"/>
  <c r="F2482" i="7" s="1"/>
  <c r="D2481" i="7"/>
  <c r="C2481" i="7"/>
  <c r="B2481" i="7"/>
  <c r="F2481" i="7" s="1"/>
  <c r="E2481" i="7" s="1"/>
  <c r="C2480" i="7"/>
  <c r="D2480" i="7" s="1"/>
  <c r="B2480" i="7"/>
  <c r="E2479" i="7"/>
  <c r="D2479" i="7"/>
  <c r="C2479" i="7"/>
  <c r="B2479" i="7"/>
  <c r="F2479" i="7" s="1"/>
  <c r="E2478" i="7"/>
  <c r="D2478" i="7"/>
  <c r="C2478" i="7"/>
  <c r="F2478" i="7" s="1"/>
  <c r="B2478" i="7"/>
  <c r="C2477" i="7"/>
  <c r="D2477" i="7" s="1"/>
  <c r="B2477" i="7"/>
  <c r="F2476" i="7"/>
  <c r="E2476" i="7" s="1"/>
  <c r="C2476" i="7"/>
  <c r="D2476" i="7" s="1"/>
  <c r="B2476" i="7"/>
  <c r="F2475" i="7"/>
  <c r="E2475" i="7" s="1"/>
  <c r="D2475" i="7"/>
  <c r="C2475" i="7"/>
  <c r="B2475" i="7"/>
  <c r="F2474" i="7"/>
  <c r="E2474" i="7"/>
  <c r="D2474" i="7"/>
  <c r="C2474" i="7"/>
  <c r="B2474" i="7"/>
  <c r="F2473" i="7"/>
  <c r="E2473" i="7" s="1"/>
  <c r="D2473" i="7"/>
  <c r="C2473" i="7"/>
  <c r="B2473" i="7"/>
  <c r="C2472" i="7"/>
  <c r="D2472" i="7" s="1"/>
  <c r="B2472" i="7"/>
  <c r="F2472" i="7" s="1"/>
  <c r="E2472" i="7" s="1"/>
  <c r="D2471" i="7"/>
  <c r="C2471" i="7"/>
  <c r="B2471" i="7"/>
  <c r="F2471" i="7" s="1"/>
  <c r="E2471" i="7" s="1"/>
  <c r="D2470" i="7"/>
  <c r="C2470" i="7"/>
  <c r="B2470" i="7"/>
  <c r="F2470" i="7" s="1"/>
  <c r="E2470" i="7" s="1"/>
  <c r="D2469" i="7"/>
  <c r="C2469" i="7"/>
  <c r="B2469" i="7"/>
  <c r="F2469" i="7" s="1"/>
  <c r="E2469" i="7" s="1"/>
  <c r="F2468" i="7"/>
  <c r="E2468" i="7"/>
  <c r="C2468" i="7"/>
  <c r="D2468" i="7" s="1"/>
  <c r="B2468" i="7"/>
  <c r="C2467" i="7"/>
  <c r="D2467" i="7" s="1"/>
  <c r="B2467" i="7"/>
  <c r="C2466" i="7"/>
  <c r="F2466" i="7" s="1"/>
  <c r="E2466" i="7" s="1"/>
  <c r="B2466" i="7"/>
  <c r="C2465" i="7"/>
  <c r="D2465" i="7" s="1"/>
  <c r="B2465" i="7"/>
  <c r="C2464" i="7"/>
  <c r="D2464" i="7" s="1"/>
  <c r="B2464" i="7"/>
  <c r="C2463" i="7"/>
  <c r="D2463" i="7" s="1"/>
  <c r="B2463" i="7"/>
  <c r="F2462" i="7"/>
  <c r="E2462" i="7"/>
  <c r="D2462" i="7"/>
  <c r="C2462" i="7"/>
  <c r="B2462" i="7"/>
  <c r="D2461" i="7"/>
  <c r="C2461" i="7"/>
  <c r="B2461" i="7"/>
  <c r="F2461" i="7" s="1"/>
  <c r="E2461" i="7" s="1"/>
  <c r="C2460" i="7"/>
  <c r="D2460" i="7" s="1"/>
  <c r="B2460" i="7"/>
  <c r="F2459" i="7"/>
  <c r="E2459" i="7" s="1"/>
  <c r="C2459" i="7"/>
  <c r="D2459" i="7" s="1"/>
  <c r="B2459" i="7"/>
  <c r="D2458" i="7"/>
  <c r="C2458" i="7"/>
  <c r="B2458" i="7"/>
  <c r="F2458" i="7" s="1"/>
  <c r="E2458" i="7" s="1"/>
  <c r="D2457" i="7"/>
  <c r="C2457" i="7"/>
  <c r="B2457" i="7"/>
  <c r="F2457" i="7" s="1"/>
  <c r="E2457" i="7" s="1"/>
  <c r="C2456" i="7"/>
  <c r="D2456" i="7" s="1"/>
  <c r="B2456" i="7"/>
  <c r="F2456" i="7" s="1"/>
  <c r="E2456" i="7" s="1"/>
  <c r="C2455" i="7"/>
  <c r="D2455" i="7" s="1"/>
  <c r="B2455" i="7"/>
  <c r="F2455" i="7" s="1"/>
  <c r="E2455" i="7" s="1"/>
  <c r="C2454" i="7"/>
  <c r="F2454" i="7" s="1"/>
  <c r="E2454" i="7" s="1"/>
  <c r="B2454" i="7"/>
  <c r="C2453" i="7"/>
  <c r="D2453" i="7" s="1"/>
  <c r="B2453" i="7"/>
  <c r="F2453" i="7" s="1"/>
  <c r="E2453" i="7" s="1"/>
  <c r="C2452" i="7"/>
  <c r="D2452" i="7" s="1"/>
  <c r="B2452" i="7"/>
  <c r="F2452" i="7" s="1"/>
  <c r="E2452" i="7" s="1"/>
  <c r="F2451" i="7"/>
  <c r="E2451" i="7" s="1"/>
  <c r="C2451" i="7"/>
  <c r="D2451" i="7" s="1"/>
  <c r="B2451" i="7"/>
  <c r="C2450" i="7"/>
  <c r="D2450" i="7" s="1"/>
  <c r="B2450" i="7"/>
  <c r="D2449" i="7"/>
  <c r="C2449" i="7"/>
  <c r="B2449" i="7"/>
  <c r="F2449" i="7" s="1"/>
  <c r="E2449" i="7" s="1"/>
  <c r="F2448" i="7"/>
  <c r="E2448" i="7" s="1"/>
  <c r="D2448" i="7"/>
  <c r="C2448" i="7"/>
  <c r="B2448" i="7"/>
  <c r="F2447" i="7"/>
  <c r="E2447" i="7" s="1"/>
  <c r="D2447" i="7"/>
  <c r="C2447" i="7"/>
  <c r="B2447" i="7"/>
  <c r="D2446" i="7"/>
  <c r="C2446" i="7"/>
  <c r="B2446" i="7"/>
  <c r="F2446" i="7" s="1"/>
  <c r="E2446" i="7" s="1"/>
  <c r="F2445" i="7"/>
  <c r="E2445" i="7"/>
  <c r="D2445" i="7"/>
  <c r="C2445" i="7"/>
  <c r="B2445" i="7"/>
  <c r="C2444" i="7"/>
  <c r="D2444" i="7" s="1"/>
  <c r="B2444" i="7"/>
  <c r="F2444" i="7" s="1"/>
  <c r="E2444" i="7" s="1"/>
  <c r="C2443" i="7"/>
  <c r="D2443" i="7" s="1"/>
  <c r="B2443" i="7"/>
  <c r="E2442" i="7"/>
  <c r="C2442" i="7"/>
  <c r="F2442" i="7" s="1"/>
  <c r="B2442" i="7"/>
  <c r="C2441" i="7"/>
  <c r="D2441" i="7" s="1"/>
  <c r="B2441" i="7"/>
  <c r="F2441" i="7" s="1"/>
  <c r="E2441" i="7" s="1"/>
  <c r="C2440" i="7"/>
  <c r="D2440" i="7" s="1"/>
  <c r="B2440" i="7"/>
  <c r="F2439" i="7"/>
  <c r="E2439" i="7" s="1"/>
  <c r="C2439" i="7"/>
  <c r="D2439" i="7" s="1"/>
  <c r="B2439" i="7"/>
  <c r="C2438" i="7"/>
  <c r="F2438" i="7" s="1"/>
  <c r="E2438" i="7" s="1"/>
  <c r="B2438" i="7"/>
  <c r="F2437" i="7"/>
  <c r="E2437" i="7"/>
  <c r="D2437" i="7"/>
  <c r="C2437" i="7"/>
  <c r="B2437" i="7"/>
  <c r="C2436" i="7"/>
  <c r="D2436" i="7" s="1"/>
  <c r="B2436" i="7"/>
  <c r="C2435" i="7"/>
  <c r="D2435" i="7" s="1"/>
  <c r="B2435" i="7"/>
  <c r="F2435" i="7" s="1"/>
  <c r="E2435" i="7" s="1"/>
  <c r="E2434" i="7"/>
  <c r="D2434" i="7"/>
  <c r="C2434" i="7"/>
  <c r="B2434" i="7"/>
  <c r="F2434" i="7" s="1"/>
  <c r="D2433" i="7"/>
  <c r="C2433" i="7"/>
  <c r="B2433" i="7"/>
  <c r="F2433" i="7" s="1"/>
  <c r="E2433" i="7" s="1"/>
  <c r="C2432" i="7"/>
  <c r="D2432" i="7" s="1"/>
  <c r="B2432" i="7"/>
  <c r="F2432" i="7" s="1"/>
  <c r="E2432" i="7" s="1"/>
  <c r="E2431" i="7"/>
  <c r="D2431" i="7"/>
  <c r="C2431" i="7"/>
  <c r="B2431" i="7"/>
  <c r="F2431" i="7" s="1"/>
  <c r="E2430" i="7"/>
  <c r="D2430" i="7"/>
  <c r="C2430" i="7"/>
  <c r="F2430" i="7" s="1"/>
  <c r="B2430" i="7"/>
  <c r="C2429" i="7"/>
  <c r="D2429" i="7" s="1"/>
  <c r="B2429" i="7"/>
  <c r="F2429" i="7" s="1"/>
  <c r="E2429" i="7" s="1"/>
  <c r="F2428" i="7"/>
  <c r="E2428" i="7"/>
  <c r="C2428" i="7"/>
  <c r="D2428" i="7" s="1"/>
  <c r="B2428" i="7"/>
  <c r="F2427" i="7"/>
  <c r="E2427" i="7" s="1"/>
  <c r="D2427" i="7"/>
  <c r="C2427" i="7"/>
  <c r="B2427" i="7"/>
  <c r="C2426" i="7"/>
  <c r="F2426" i="7" s="1"/>
  <c r="E2426" i="7" s="1"/>
  <c r="B2426" i="7"/>
  <c r="F2425" i="7"/>
  <c r="E2425" i="7" s="1"/>
  <c r="D2425" i="7"/>
  <c r="C2425" i="7"/>
  <c r="B2425" i="7"/>
  <c r="C2424" i="7"/>
  <c r="D2424" i="7" s="1"/>
  <c r="B2424" i="7"/>
  <c r="F2424" i="7" s="1"/>
  <c r="E2424" i="7" s="1"/>
  <c r="C2423" i="7"/>
  <c r="F2423" i="7" s="1"/>
  <c r="E2423" i="7" s="1"/>
  <c r="B2423" i="7"/>
  <c r="D2422" i="7"/>
  <c r="C2422" i="7"/>
  <c r="B2422" i="7"/>
  <c r="F2422" i="7" s="1"/>
  <c r="E2422" i="7" s="1"/>
  <c r="D2421" i="7"/>
  <c r="C2421" i="7"/>
  <c r="B2421" i="7"/>
  <c r="F2421" i="7" s="1"/>
  <c r="E2421" i="7" s="1"/>
  <c r="F2420" i="7"/>
  <c r="E2420" i="7" s="1"/>
  <c r="C2420" i="7"/>
  <c r="D2420" i="7" s="1"/>
  <c r="B2420" i="7"/>
  <c r="C2419" i="7"/>
  <c r="D2419" i="7" s="1"/>
  <c r="B2419" i="7"/>
  <c r="C2418" i="7"/>
  <c r="F2418" i="7" s="1"/>
  <c r="E2418" i="7" s="1"/>
  <c r="B2418" i="7"/>
  <c r="C2417" i="7"/>
  <c r="D2417" i="7" s="1"/>
  <c r="B2417" i="7"/>
  <c r="C2416" i="7"/>
  <c r="D2416" i="7" s="1"/>
  <c r="B2416" i="7"/>
  <c r="C2415" i="7"/>
  <c r="F2415" i="7" s="1"/>
  <c r="E2415" i="7" s="1"/>
  <c r="B2415" i="7"/>
  <c r="F2414" i="7"/>
  <c r="E2414" i="7" s="1"/>
  <c r="D2414" i="7"/>
  <c r="C2414" i="7"/>
  <c r="B2414" i="7"/>
  <c r="D2413" i="7"/>
  <c r="C2413" i="7"/>
  <c r="B2413" i="7"/>
  <c r="F2413" i="7" s="1"/>
  <c r="E2413" i="7" s="1"/>
  <c r="D2412" i="7"/>
  <c r="C2412" i="7"/>
  <c r="B2412" i="7"/>
  <c r="F2412" i="7" s="1"/>
  <c r="E2412" i="7" s="1"/>
  <c r="F2411" i="7"/>
  <c r="E2411" i="7" s="1"/>
  <c r="C2411" i="7"/>
  <c r="D2411" i="7" s="1"/>
  <c r="B2411" i="7"/>
  <c r="D2410" i="7"/>
  <c r="C2410" i="7"/>
  <c r="B2410" i="7"/>
  <c r="F2410" i="7" s="1"/>
  <c r="E2410" i="7" s="1"/>
  <c r="E2409" i="7"/>
  <c r="D2409" i="7"/>
  <c r="C2409" i="7"/>
  <c r="B2409" i="7"/>
  <c r="F2409" i="7" s="1"/>
  <c r="C2408" i="7"/>
  <c r="D2408" i="7" s="1"/>
  <c r="B2408" i="7"/>
  <c r="F2408" i="7" s="1"/>
  <c r="E2408" i="7" s="1"/>
  <c r="C2407" i="7"/>
  <c r="D2407" i="7" s="1"/>
  <c r="B2407" i="7"/>
  <c r="F2407" i="7" s="1"/>
  <c r="E2407" i="7" s="1"/>
  <c r="C2406" i="7"/>
  <c r="F2406" i="7" s="1"/>
  <c r="E2406" i="7" s="1"/>
  <c r="B2406" i="7"/>
  <c r="C2405" i="7"/>
  <c r="D2405" i="7" s="1"/>
  <c r="B2405" i="7"/>
  <c r="F2405" i="7" s="1"/>
  <c r="E2405" i="7" s="1"/>
  <c r="C2404" i="7"/>
  <c r="D2404" i="7" s="1"/>
  <c r="B2404" i="7"/>
  <c r="F2404" i="7" s="1"/>
  <c r="E2404" i="7" s="1"/>
  <c r="F2403" i="7"/>
  <c r="E2403" i="7" s="1"/>
  <c r="D2403" i="7"/>
  <c r="C2403" i="7"/>
  <c r="B2403" i="7"/>
  <c r="F2402" i="7"/>
  <c r="E2402" i="7"/>
  <c r="C2402" i="7"/>
  <c r="D2402" i="7" s="1"/>
  <c r="B2402" i="7"/>
  <c r="D2401" i="7"/>
  <c r="C2401" i="7"/>
  <c r="B2401" i="7"/>
  <c r="F2401" i="7" s="1"/>
  <c r="E2401" i="7" s="1"/>
  <c r="F2400" i="7"/>
  <c r="E2400" i="7" s="1"/>
  <c r="D2400" i="7"/>
  <c r="C2400" i="7"/>
  <c r="B2400" i="7"/>
  <c r="F2399" i="7"/>
  <c r="E2399" i="7" s="1"/>
  <c r="D2399" i="7"/>
  <c r="C2399" i="7"/>
  <c r="B2399" i="7"/>
  <c r="D2398" i="7"/>
  <c r="C2398" i="7"/>
  <c r="B2398" i="7"/>
  <c r="F2398" i="7" s="1"/>
  <c r="E2398" i="7" s="1"/>
  <c r="F2397" i="7"/>
  <c r="E2397" i="7"/>
  <c r="D2397" i="7"/>
  <c r="C2397" i="7"/>
  <c r="B2397" i="7"/>
  <c r="C2396" i="7"/>
  <c r="D2396" i="7" s="1"/>
  <c r="B2396" i="7"/>
  <c r="F2396" i="7" s="1"/>
  <c r="E2396" i="7" s="1"/>
  <c r="C2395" i="7"/>
  <c r="D2395" i="7" s="1"/>
  <c r="B2395" i="7"/>
  <c r="F2395" i="7" s="1"/>
  <c r="E2395" i="7" s="1"/>
  <c r="E2394" i="7"/>
  <c r="C2394" i="7"/>
  <c r="F2394" i="7" s="1"/>
  <c r="B2394" i="7"/>
  <c r="C2393" i="7"/>
  <c r="D2393" i="7" s="1"/>
  <c r="B2393" i="7"/>
  <c r="F2393" i="7" s="1"/>
  <c r="E2393" i="7" s="1"/>
  <c r="C2392" i="7"/>
  <c r="D2392" i="7" s="1"/>
  <c r="B2392" i="7"/>
  <c r="F2392" i="7" s="1"/>
  <c r="E2392" i="7" s="1"/>
  <c r="F2391" i="7"/>
  <c r="E2391" i="7" s="1"/>
  <c r="C2391" i="7"/>
  <c r="D2391" i="7" s="1"/>
  <c r="B2391" i="7"/>
  <c r="C2390" i="7"/>
  <c r="F2390" i="7" s="1"/>
  <c r="E2390" i="7" s="1"/>
  <c r="B2390" i="7"/>
  <c r="F2389" i="7"/>
  <c r="E2389" i="7" s="1"/>
  <c r="D2389" i="7"/>
  <c r="C2389" i="7"/>
  <c r="B2389" i="7"/>
  <c r="C2388" i="7"/>
  <c r="D2388" i="7" s="1"/>
  <c r="B2388" i="7"/>
  <c r="C2387" i="7"/>
  <c r="D2387" i="7" s="1"/>
  <c r="B2387" i="7"/>
  <c r="F2387" i="7" s="1"/>
  <c r="E2387" i="7" s="1"/>
  <c r="E2386" i="7"/>
  <c r="D2386" i="7"/>
  <c r="C2386" i="7"/>
  <c r="B2386" i="7"/>
  <c r="F2386" i="7" s="1"/>
  <c r="D2385" i="7"/>
  <c r="C2385" i="7"/>
  <c r="B2385" i="7"/>
  <c r="F2385" i="7" s="1"/>
  <c r="E2385" i="7" s="1"/>
  <c r="C2384" i="7"/>
  <c r="D2384" i="7" s="1"/>
  <c r="B2384" i="7"/>
  <c r="F2384" i="7" s="1"/>
  <c r="E2384" i="7" s="1"/>
  <c r="E2383" i="7"/>
  <c r="D2383" i="7"/>
  <c r="C2383" i="7"/>
  <c r="B2383" i="7"/>
  <c r="F2383" i="7" s="1"/>
  <c r="E2382" i="7"/>
  <c r="D2382" i="7"/>
  <c r="C2382" i="7"/>
  <c r="F2382" i="7" s="1"/>
  <c r="B2382" i="7"/>
  <c r="C2381" i="7"/>
  <c r="D2381" i="7" s="1"/>
  <c r="B2381" i="7"/>
  <c r="F2380" i="7"/>
  <c r="E2380" i="7" s="1"/>
  <c r="C2380" i="7"/>
  <c r="D2380" i="7" s="1"/>
  <c r="B2380" i="7"/>
  <c r="F2379" i="7"/>
  <c r="E2379" i="7" s="1"/>
  <c r="D2379" i="7"/>
  <c r="C2379" i="7"/>
  <c r="B2379" i="7"/>
  <c r="D2378" i="7"/>
  <c r="C2378" i="7"/>
  <c r="F2378" i="7" s="1"/>
  <c r="E2378" i="7" s="1"/>
  <c r="B2378" i="7"/>
  <c r="F2377" i="7"/>
  <c r="E2377" i="7" s="1"/>
  <c r="D2377" i="7"/>
  <c r="C2377" i="7"/>
  <c r="B2377" i="7"/>
  <c r="C2376" i="7"/>
  <c r="D2376" i="7" s="1"/>
  <c r="B2376" i="7"/>
  <c r="F2376" i="7" s="1"/>
  <c r="E2376" i="7" s="1"/>
  <c r="C2375" i="7"/>
  <c r="D2375" i="7" s="1"/>
  <c r="B2375" i="7"/>
  <c r="F2375" i="7" s="1"/>
  <c r="E2375" i="7" s="1"/>
  <c r="D2374" i="7"/>
  <c r="C2374" i="7"/>
  <c r="B2374" i="7"/>
  <c r="F2374" i="7" s="1"/>
  <c r="E2374" i="7" s="1"/>
  <c r="D2373" i="7"/>
  <c r="C2373" i="7"/>
  <c r="B2373" i="7"/>
  <c r="F2373" i="7" s="1"/>
  <c r="E2373" i="7" s="1"/>
  <c r="C2372" i="7"/>
  <c r="D2372" i="7" s="1"/>
  <c r="B2372" i="7"/>
  <c r="C2371" i="7"/>
  <c r="D2371" i="7" s="1"/>
  <c r="B2371" i="7"/>
  <c r="C2370" i="7"/>
  <c r="F2370" i="7" s="1"/>
  <c r="E2370" i="7" s="1"/>
  <c r="B2370" i="7"/>
  <c r="F2369" i="7"/>
  <c r="E2369" i="7"/>
  <c r="C2369" i="7"/>
  <c r="D2369" i="7" s="1"/>
  <c r="B2369" i="7"/>
  <c r="C2368" i="7"/>
  <c r="D2368" i="7" s="1"/>
  <c r="B2368" i="7"/>
  <c r="C2367" i="7"/>
  <c r="F2367" i="7" s="1"/>
  <c r="E2367" i="7" s="1"/>
  <c r="B2367" i="7"/>
  <c r="F2366" i="7"/>
  <c r="E2366" i="7"/>
  <c r="D2366" i="7"/>
  <c r="C2366" i="7"/>
  <c r="B2366" i="7"/>
  <c r="D2365" i="7"/>
  <c r="C2365" i="7"/>
  <c r="B2365" i="7"/>
  <c r="F2365" i="7" s="1"/>
  <c r="E2365" i="7" s="1"/>
  <c r="C2364" i="7"/>
  <c r="D2364" i="7" s="1"/>
  <c r="B2364" i="7"/>
  <c r="F2364" i="7" s="1"/>
  <c r="E2364" i="7" s="1"/>
  <c r="F2363" i="7"/>
  <c r="E2363" i="7" s="1"/>
  <c r="C2363" i="7"/>
  <c r="D2363" i="7" s="1"/>
  <c r="B2363" i="7"/>
  <c r="D2362" i="7"/>
  <c r="C2362" i="7"/>
  <c r="B2362" i="7"/>
  <c r="F2362" i="7" s="1"/>
  <c r="E2362" i="7" s="1"/>
  <c r="E2361" i="7"/>
  <c r="D2361" i="7"/>
  <c r="C2361" i="7"/>
  <c r="B2361" i="7"/>
  <c r="F2361" i="7" s="1"/>
  <c r="C2360" i="7"/>
  <c r="D2360" i="7" s="1"/>
  <c r="B2360" i="7"/>
  <c r="F2360" i="7" s="1"/>
  <c r="E2360" i="7" s="1"/>
  <c r="C2359" i="7"/>
  <c r="D2359" i="7" s="1"/>
  <c r="B2359" i="7"/>
  <c r="F2359" i="7" s="1"/>
  <c r="E2359" i="7" s="1"/>
  <c r="E2358" i="7"/>
  <c r="C2358" i="7"/>
  <c r="F2358" i="7" s="1"/>
  <c r="B2358" i="7"/>
  <c r="C2357" i="7"/>
  <c r="D2357" i="7" s="1"/>
  <c r="B2357" i="7"/>
  <c r="F2357" i="7" s="1"/>
  <c r="E2357" i="7" s="1"/>
  <c r="C2356" i="7"/>
  <c r="D2356" i="7" s="1"/>
  <c r="B2356" i="7"/>
  <c r="F2356" i="7" s="1"/>
  <c r="E2356" i="7" s="1"/>
  <c r="C2355" i="7"/>
  <c r="F2355" i="7" s="1"/>
  <c r="E2355" i="7" s="1"/>
  <c r="B2355" i="7"/>
  <c r="F2354" i="7"/>
  <c r="E2354" i="7"/>
  <c r="C2354" i="7"/>
  <c r="D2354" i="7" s="1"/>
  <c r="B2354" i="7"/>
  <c r="D2353" i="7"/>
  <c r="C2353" i="7"/>
  <c r="B2353" i="7"/>
  <c r="F2353" i="7" s="1"/>
  <c r="E2353" i="7" s="1"/>
  <c r="F2352" i="7"/>
  <c r="E2352" i="7" s="1"/>
  <c r="D2352" i="7"/>
  <c r="C2352" i="7"/>
  <c r="B2352" i="7"/>
  <c r="F2351" i="7"/>
  <c r="E2351" i="7" s="1"/>
  <c r="D2351" i="7"/>
  <c r="C2351" i="7"/>
  <c r="B2351" i="7"/>
  <c r="D2350" i="7"/>
  <c r="C2350" i="7"/>
  <c r="B2350" i="7"/>
  <c r="F2350" i="7" s="1"/>
  <c r="E2350" i="7" s="1"/>
  <c r="F2349" i="7"/>
  <c r="E2349" i="7" s="1"/>
  <c r="D2349" i="7"/>
  <c r="C2349" i="7"/>
  <c r="B2349" i="7"/>
  <c r="C2348" i="7"/>
  <c r="D2348" i="7" s="1"/>
  <c r="B2348" i="7"/>
  <c r="F2348" i="7" s="1"/>
  <c r="E2348" i="7" s="1"/>
  <c r="C2347" i="7"/>
  <c r="D2347" i="7" s="1"/>
  <c r="B2347" i="7"/>
  <c r="F2346" i="7"/>
  <c r="E2346" i="7"/>
  <c r="C2346" i="7"/>
  <c r="D2346" i="7" s="1"/>
  <c r="B2346" i="7"/>
  <c r="C2345" i="7"/>
  <c r="D2345" i="7" s="1"/>
  <c r="B2345" i="7"/>
  <c r="F2345" i="7" s="1"/>
  <c r="E2345" i="7" s="1"/>
  <c r="C2344" i="7"/>
  <c r="D2344" i="7" s="1"/>
  <c r="B2344" i="7"/>
  <c r="C2343" i="7"/>
  <c r="F2343" i="7" s="1"/>
  <c r="E2343" i="7" s="1"/>
  <c r="B2343" i="7"/>
  <c r="C2342" i="7"/>
  <c r="D2342" i="7" s="1"/>
  <c r="B2342" i="7"/>
  <c r="F2341" i="7"/>
  <c r="E2341" i="7" s="1"/>
  <c r="D2341" i="7"/>
  <c r="C2341" i="7"/>
  <c r="B2341" i="7"/>
  <c r="F2340" i="7"/>
  <c r="E2340" i="7" s="1"/>
  <c r="D2340" i="7"/>
  <c r="C2340" i="7"/>
  <c r="B2340" i="7"/>
  <c r="C2339" i="7"/>
  <c r="D2339" i="7" s="1"/>
  <c r="B2339" i="7"/>
  <c r="F2339" i="7" s="1"/>
  <c r="E2339" i="7" s="1"/>
  <c r="E2338" i="7"/>
  <c r="D2338" i="7"/>
  <c r="C2338" i="7"/>
  <c r="B2338" i="7"/>
  <c r="F2338" i="7" s="1"/>
  <c r="D2337" i="7"/>
  <c r="C2337" i="7"/>
  <c r="B2337" i="7"/>
  <c r="F2337" i="7" s="1"/>
  <c r="E2337" i="7" s="1"/>
  <c r="E2336" i="7"/>
  <c r="C2336" i="7"/>
  <c r="D2336" i="7" s="1"/>
  <c r="B2336" i="7"/>
  <c r="F2336" i="7" s="1"/>
  <c r="E2335" i="7"/>
  <c r="C2335" i="7"/>
  <c r="D2335" i="7" s="1"/>
  <c r="B2335" i="7"/>
  <c r="F2335" i="7" s="1"/>
  <c r="F2334" i="7"/>
  <c r="E2334" i="7"/>
  <c r="C2334" i="7"/>
  <c r="D2334" i="7" s="1"/>
  <c r="B2334" i="7"/>
  <c r="C2333" i="7"/>
  <c r="D2333" i="7" s="1"/>
  <c r="B2333" i="7"/>
  <c r="C2332" i="7"/>
  <c r="D2332" i="7" s="1"/>
  <c r="B2332" i="7"/>
  <c r="F2332" i="7" s="1"/>
  <c r="E2332" i="7" s="1"/>
  <c r="C2331" i="7"/>
  <c r="F2331" i="7" s="1"/>
  <c r="E2331" i="7" s="1"/>
  <c r="B2331" i="7"/>
  <c r="C2330" i="7"/>
  <c r="F2330" i="7" s="1"/>
  <c r="E2330" i="7" s="1"/>
  <c r="B2330" i="7"/>
  <c r="D2329" i="7"/>
  <c r="C2329" i="7"/>
  <c r="B2329" i="7"/>
  <c r="F2329" i="7" s="1"/>
  <c r="E2329" i="7" s="1"/>
  <c r="C2328" i="7"/>
  <c r="D2328" i="7" s="1"/>
  <c r="B2328" i="7"/>
  <c r="F2327" i="7"/>
  <c r="E2327" i="7" s="1"/>
  <c r="D2327" i="7"/>
  <c r="C2327" i="7"/>
  <c r="B2327" i="7"/>
  <c r="E2326" i="7"/>
  <c r="D2326" i="7"/>
  <c r="C2326" i="7"/>
  <c r="B2326" i="7"/>
  <c r="F2326" i="7" s="1"/>
  <c r="D2325" i="7"/>
  <c r="C2325" i="7"/>
  <c r="B2325" i="7"/>
  <c r="F2325" i="7" s="1"/>
  <c r="E2325" i="7" s="1"/>
  <c r="F2324" i="7"/>
  <c r="E2324" i="7" s="1"/>
  <c r="C2324" i="7"/>
  <c r="D2324" i="7" s="1"/>
  <c r="B2324" i="7"/>
  <c r="C2323" i="7"/>
  <c r="D2323" i="7" s="1"/>
  <c r="B2323" i="7"/>
  <c r="F2323" i="7" s="1"/>
  <c r="E2323" i="7" s="1"/>
  <c r="C2322" i="7"/>
  <c r="F2322" i="7" s="1"/>
  <c r="E2322" i="7" s="1"/>
  <c r="B2322" i="7"/>
  <c r="F2321" i="7"/>
  <c r="E2321" i="7" s="1"/>
  <c r="C2321" i="7"/>
  <c r="D2321" i="7" s="1"/>
  <c r="B2321" i="7"/>
  <c r="C2320" i="7"/>
  <c r="D2320" i="7" s="1"/>
  <c r="B2320" i="7"/>
  <c r="F2320" i="7" s="1"/>
  <c r="E2320" i="7" s="1"/>
  <c r="F2319" i="7"/>
  <c r="E2319" i="7" s="1"/>
  <c r="C2319" i="7"/>
  <c r="D2319" i="7" s="1"/>
  <c r="B2319" i="7"/>
  <c r="F2318" i="7"/>
  <c r="E2318" i="7" s="1"/>
  <c r="C2318" i="7"/>
  <c r="D2318" i="7" s="1"/>
  <c r="B2318" i="7"/>
  <c r="D2317" i="7"/>
  <c r="C2317" i="7"/>
  <c r="B2317" i="7"/>
  <c r="F2317" i="7" s="1"/>
  <c r="E2317" i="7" s="1"/>
  <c r="F2316" i="7"/>
  <c r="E2316" i="7" s="1"/>
  <c r="C2316" i="7"/>
  <c r="D2316" i="7" s="1"/>
  <c r="B2316" i="7"/>
  <c r="C2315" i="7"/>
  <c r="D2315" i="7" s="1"/>
  <c r="B2315" i="7"/>
  <c r="D2314" i="7"/>
  <c r="C2314" i="7"/>
  <c r="B2314" i="7"/>
  <c r="F2314" i="7" s="1"/>
  <c r="E2314" i="7" s="1"/>
  <c r="F2313" i="7"/>
  <c r="E2313" i="7"/>
  <c r="D2313" i="7"/>
  <c r="C2313" i="7"/>
  <c r="B2313" i="7"/>
  <c r="F2312" i="7"/>
  <c r="E2312" i="7"/>
  <c r="C2312" i="7"/>
  <c r="D2312" i="7" s="1"/>
  <c r="B2312" i="7"/>
  <c r="C2311" i="7"/>
  <c r="D2311" i="7" s="1"/>
  <c r="B2311" i="7"/>
  <c r="F2311" i="7" s="1"/>
  <c r="E2311" i="7" s="1"/>
  <c r="E2310" i="7"/>
  <c r="D2310" i="7"/>
  <c r="C2310" i="7"/>
  <c r="F2310" i="7" s="1"/>
  <c r="B2310" i="7"/>
  <c r="F2309" i="7"/>
  <c r="E2309" i="7"/>
  <c r="C2309" i="7"/>
  <c r="D2309" i="7" s="1"/>
  <c r="B2309" i="7"/>
  <c r="C2308" i="7"/>
  <c r="D2308" i="7" s="1"/>
  <c r="B2308" i="7"/>
  <c r="F2307" i="7"/>
  <c r="E2307" i="7" s="1"/>
  <c r="D2307" i="7"/>
  <c r="C2307" i="7"/>
  <c r="B2307" i="7"/>
  <c r="F2306" i="7"/>
  <c r="E2306" i="7"/>
  <c r="C2306" i="7"/>
  <c r="D2306" i="7" s="1"/>
  <c r="B2306" i="7"/>
  <c r="E2305" i="7"/>
  <c r="D2305" i="7"/>
  <c r="C2305" i="7"/>
  <c r="B2305" i="7"/>
  <c r="F2305" i="7" s="1"/>
  <c r="C2304" i="7"/>
  <c r="D2304" i="7" s="1"/>
  <c r="B2304" i="7"/>
  <c r="F2304" i="7" s="1"/>
  <c r="E2304" i="7" s="1"/>
  <c r="C2303" i="7"/>
  <c r="D2303" i="7" s="1"/>
  <c r="B2303" i="7"/>
  <c r="F2303" i="7" s="1"/>
  <c r="E2303" i="7" s="1"/>
  <c r="E2302" i="7"/>
  <c r="D2302" i="7"/>
  <c r="C2302" i="7"/>
  <c r="B2302" i="7"/>
  <c r="F2302" i="7" s="1"/>
  <c r="D2301" i="7"/>
  <c r="C2301" i="7"/>
  <c r="B2301" i="7"/>
  <c r="F2301" i="7" s="1"/>
  <c r="E2301" i="7" s="1"/>
  <c r="C2300" i="7"/>
  <c r="D2300" i="7" s="1"/>
  <c r="B2300" i="7"/>
  <c r="F2300" i="7" s="1"/>
  <c r="E2300" i="7" s="1"/>
  <c r="C2299" i="7"/>
  <c r="D2299" i="7" s="1"/>
  <c r="B2299" i="7"/>
  <c r="F2298" i="7"/>
  <c r="E2298" i="7"/>
  <c r="D2298" i="7"/>
  <c r="C2298" i="7"/>
  <c r="B2298" i="7"/>
  <c r="C2297" i="7"/>
  <c r="D2297" i="7" s="1"/>
  <c r="B2297" i="7"/>
  <c r="F2296" i="7"/>
  <c r="E2296" i="7"/>
  <c r="C2296" i="7"/>
  <c r="D2296" i="7" s="1"/>
  <c r="B2296" i="7"/>
  <c r="F2295" i="7"/>
  <c r="E2295" i="7" s="1"/>
  <c r="D2295" i="7"/>
  <c r="C2295" i="7"/>
  <c r="B2295" i="7"/>
  <c r="D2294" i="7"/>
  <c r="C2294" i="7"/>
  <c r="F2294" i="7" s="1"/>
  <c r="E2294" i="7" s="1"/>
  <c r="B2294" i="7"/>
  <c r="F2293" i="7"/>
  <c r="E2293" i="7" s="1"/>
  <c r="D2293" i="7"/>
  <c r="C2293" i="7"/>
  <c r="B2293" i="7"/>
  <c r="C2292" i="7"/>
  <c r="D2292" i="7" s="1"/>
  <c r="B2292" i="7"/>
  <c r="F2292" i="7" s="1"/>
  <c r="E2292" i="7" s="1"/>
  <c r="D2291" i="7"/>
  <c r="C2291" i="7"/>
  <c r="B2291" i="7"/>
  <c r="F2291" i="7" s="1"/>
  <c r="E2291" i="7" s="1"/>
  <c r="D2290" i="7"/>
  <c r="C2290" i="7"/>
  <c r="B2290" i="7"/>
  <c r="F2290" i="7" s="1"/>
  <c r="E2290" i="7" s="1"/>
  <c r="D2289" i="7"/>
  <c r="C2289" i="7"/>
  <c r="B2289" i="7"/>
  <c r="F2289" i="7" s="1"/>
  <c r="E2289" i="7" s="1"/>
  <c r="F2288" i="7"/>
  <c r="E2288" i="7"/>
  <c r="C2288" i="7"/>
  <c r="D2288" i="7" s="1"/>
  <c r="B2288" i="7"/>
  <c r="C2287" i="7"/>
  <c r="D2287" i="7" s="1"/>
  <c r="B2287" i="7"/>
  <c r="C2286" i="7"/>
  <c r="F2286" i="7" s="1"/>
  <c r="E2286" i="7" s="1"/>
  <c r="B2286" i="7"/>
  <c r="C2285" i="7"/>
  <c r="D2285" i="7" s="1"/>
  <c r="B2285" i="7"/>
  <c r="C2284" i="7"/>
  <c r="D2284" i="7" s="1"/>
  <c r="B2284" i="7"/>
  <c r="F2283" i="7"/>
  <c r="E2283" i="7" s="1"/>
  <c r="C2283" i="7"/>
  <c r="D2283" i="7" s="1"/>
  <c r="B2283" i="7"/>
  <c r="F2282" i="7"/>
  <c r="E2282" i="7" s="1"/>
  <c r="D2282" i="7"/>
  <c r="C2282" i="7"/>
  <c r="B2282" i="7"/>
  <c r="D2281" i="7"/>
  <c r="C2281" i="7"/>
  <c r="B2281" i="7"/>
  <c r="F2281" i="7" s="1"/>
  <c r="E2281" i="7" s="1"/>
  <c r="D2280" i="7"/>
  <c r="C2280" i="7"/>
  <c r="B2280" i="7"/>
  <c r="F2280" i="7" s="1"/>
  <c r="E2280" i="7" s="1"/>
  <c r="F2279" i="7"/>
  <c r="E2279" i="7" s="1"/>
  <c r="C2279" i="7"/>
  <c r="D2279" i="7" s="1"/>
  <c r="B2279" i="7"/>
  <c r="D2278" i="7"/>
  <c r="C2278" i="7"/>
  <c r="B2278" i="7"/>
  <c r="F2278" i="7" s="1"/>
  <c r="E2278" i="7" s="1"/>
  <c r="D2277" i="7"/>
  <c r="C2277" i="7"/>
  <c r="B2277" i="7"/>
  <c r="F2277" i="7" s="1"/>
  <c r="E2277" i="7" s="1"/>
  <c r="C2276" i="7"/>
  <c r="D2276" i="7" s="1"/>
  <c r="B2276" i="7"/>
  <c r="F2276" i="7" s="1"/>
  <c r="E2276" i="7" s="1"/>
  <c r="C2275" i="7"/>
  <c r="D2275" i="7" s="1"/>
  <c r="B2275" i="7"/>
  <c r="F2275" i="7" s="1"/>
  <c r="E2275" i="7" s="1"/>
  <c r="E2274" i="7"/>
  <c r="D2274" i="7"/>
  <c r="C2274" i="7"/>
  <c r="F2274" i="7" s="1"/>
  <c r="B2274" i="7"/>
  <c r="C2273" i="7"/>
  <c r="D2273" i="7" s="1"/>
  <c r="B2273" i="7"/>
  <c r="F2273" i="7" s="1"/>
  <c r="E2273" i="7" s="1"/>
  <c r="C2272" i="7"/>
  <c r="D2272" i="7" s="1"/>
  <c r="B2272" i="7"/>
  <c r="F2272" i="7" s="1"/>
  <c r="E2272" i="7" s="1"/>
  <c r="D2271" i="7"/>
  <c r="C2271" i="7"/>
  <c r="F2271" i="7" s="1"/>
  <c r="E2271" i="7" s="1"/>
  <c r="B2271" i="7"/>
  <c r="C2270" i="7"/>
  <c r="D2270" i="7" s="1"/>
  <c r="B2270" i="7"/>
  <c r="D2269" i="7"/>
  <c r="C2269" i="7"/>
  <c r="B2269" i="7"/>
  <c r="F2269" i="7" s="1"/>
  <c r="E2269" i="7" s="1"/>
  <c r="F2268" i="7"/>
  <c r="E2268" i="7" s="1"/>
  <c r="D2268" i="7"/>
  <c r="C2268" i="7"/>
  <c r="B2268" i="7"/>
  <c r="F2267" i="7"/>
  <c r="E2267" i="7" s="1"/>
  <c r="D2267" i="7"/>
  <c r="C2267" i="7"/>
  <c r="B2267" i="7"/>
  <c r="D2266" i="7"/>
  <c r="C2266" i="7"/>
  <c r="B2266" i="7"/>
  <c r="F2266" i="7" s="1"/>
  <c r="E2266" i="7" s="1"/>
  <c r="F2265" i="7"/>
  <c r="E2265" i="7"/>
  <c r="D2265" i="7"/>
  <c r="C2265" i="7"/>
  <c r="B2265" i="7"/>
  <c r="C2264" i="7"/>
  <c r="D2264" i="7" s="1"/>
  <c r="B2264" i="7"/>
  <c r="F2264" i="7" s="1"/>
  <c r="E2264" i="7" s="1"/>
  <c r="D2263" i="7"/>
  <c r="C2263" i="7"/>
  <c r="B2263" i="7"/>
  <c r="F2263" i="7" s="1"/>
  <c r="E2263" i="7" s="1"/>
  <c r="E2262" i="7"/>
  <c r="C2262" i="7"/>
  <c r="F2262" i="7" s="1"/>
  <c r="B2262" i="7"/>
  <c r="C2261" i="7"/>
  <c r="D2261" i="7" s="1"/>
  <c r="B2261" i="7"/>
  <c r="F2261" i="7" s="1"/>
  <c r="E2261" i="7" s="1"/>
  <c r="E2260" i="7"/>
  <c r="C2260" i="7"/>
  <c r="D2260" i="7" s="1"/>
  <c r="B2260" i="7"/>
  <c r="F2260" i="7" s="1"/>
  <c r="F2259" i="7"/>
  <c r="E2259" i="7" s="1"/>
  <c r="C2259" i="7"/>
  <c r="D2259" i="7" s="1"/>
  <c r="B2259" i="7"/>
  <c r="C2258" i="7"/>
  <c r="F2258" i="7" s="1"/>
  <c r="E2258" i="7" s="1"/>
  <c r="B2258" i="7"/>
  <c r="F2257" i="7"/>
  <c r="E2257" i="7"/>
  <c r="D2257" i="7"/>
  <c r="C2257" i="7"/>
  <c r="B2257" i="7"/>
  <c r="C2256" i="7"/>
  <c r="D2256" i="7" s="1"/>
  <c r="B2256" i="7"/>
  <c r="C2255" i="7"/>
  <c r="D2255" i="7" s="1"/>
  <c r="B2255" i="7"/>
  <c r="F2255" i="7" s="1"/>
  <c r="E2255" i="7" s="1"/>
  <c r="E2254" i="7"/>
  <c r="D2254" i="7"/>
  <c r="C2254" i="7"/>
  <c r="B2254" i="7"/>
  <c r="F2254" i="7" s="1"/>
  <c r="D2253" i="7"/>
  <c r="C2253" i="7"/>
  <c r="B2253" i="7"/>
  <c r="F2253" i="7" s="1"/>
  <c r="E2253" i="7" s="1"/>
  <c r="C2252" i="7"/>
  <c r="D2252" i="7" s="1"/>
  <c r="B2252" i="7"/>
  <c r="E2251" i="7"/>
  <c r="D2251" i="7"/>
  <c r="C2251" i="7"/>
  <c r="B2251" i="7"/>
  <c r="F2251" i="7" s="1"/>
  <c r="E2250" i="7"/>
  <c r="D2250" i="7"/>
  <c r="C2250" i="7"/>
  <c r="F2250" i="7" s="1"/>
  <c r="B2250" i="7"/>
  <c r="C2249" i="7"/>
  <c r="D2249" i="7" s="1"/>
  <c r="B2249" i="7"/>
  <c r="F2249" i="7" s="1"/>
  <c r="E2249" i="7" s="1"/>
  <c r="F2248" i="7"/>
  <c r="E2248" i="7" s="1"/>
  <c r="C2248" i="7"/>
  <c r="D2248" i="7" s="1"/>
  <c r="B2248" i="7"/>
  <c r="F2247" i="7"/>
  <c r="E2247" i="7" s="1"/>
  <c r="D2247" i="7"/>
  <c r="C2247" i="7"/>
  <c r="B2247" i="7"/>
  <c r="C2246" i="7"/>
  <c r="F2246" i="7" s="1"/>
  <c r="E2246" i="7" s="1"/>
  <c r="B2246" i="7"/>
  <c r="F2245" i="7"/>
  <c r="E2245" i="7" s="1"/>
  <c r="D2245" i="7"/>
  <c r="C2245" i="7"/>
  <c r="B2245" i="7"/>
  <c r="C2244" i="7"/>
  <c r="D2244" i="7" s="1"/>
  <c r="B2244" i="7"/>
  <c r="F2244" i="7" s="1"/>
  <c r="E2244" i="7" s="1"/>
  <c r="D2243" i="7"/>
  <c r="C2243" i="7"/>
  <c r="B2243" i="7"/>
  <c r="F2243" i="7" s="1"/>
  <c r="E2243" i="7" s="1"/>
  <c r="D2242" i="7"/>
  <c r="C2242" i="7"/>
  <c r="B2242" i="7"/>
  <c r="F2242" i="7" s="1"/>
  <c r="E2242" i="7" s="1"/>
  <c r="D2241" i="7"/>
  <c r="C2241" i="7"/>
  <c r="B2241" i="7"/>
  <c r="F2241" i="7" s="1"/>
  <c r="E2241" i="7" s="1"/>
  <c r="F2240" i="7"/>
  <c r="E2240" i="7"/>
  <c r="C2240" i="7"/>
  <c r="D2240" i="7" s="1"/>
  <c r="B2240" i="7"/>
  <c r="C2239" i="7"/>
  <c r="D2239" i="7" s="1"/>
  <c r="B2239" i="7"/>
  <c r="C2238" i="7"/>
  <c r="F2238" i="7" s="1"/>
  <c r="E2238" i="7" s="1"/>
  <c r="B2238" i="7"/>
  <c r="F2237" i="7"/>
  <c r="E2237" i="7"/>
  <c r="C2237" i="7"/>
  <c r="D2237" i="7" s="1"/>
  <c r="B2237" i="7"/>
  <c r="C2236" i="7"/>
  <c r="D2236" i="7" s="1"/>
  <c r="B2236" i="7"/>
  <c r="C2235" i="7"/>
  <c r="D2235" i="7" s="1"/>
  <c r="B2235" i="7"/>
  <c r="F2234" i="7"/>
  <c r="E2234" i="7"/>
  <c r="D2234" i="7"/>
  <c r="C2234" i="7"/>
  <c r="B2234" i="7"/>
  <c r="D2233" i="7"/>
  <c r="C2233" i="7"/>
  <c r="B2233" i="7"/>
  <c r="F2233" i="7" s="1"/>
  <c r="E2233" i="7" s="1"/>
  <c r="C2232" i="7"/>
  <c r="D2232" i="7" s="1"/>
  <c r="B2232" i="7"/>
  <c r="F2231" i="7"/>
  <c r="E2231" i="7" s="1"/>
  <c r="C2231" i="7"/>
  <c r="D2231" i="7" s="1"/>
  <c r="B2231" i="7"/>
  <c r="D2230" i="7"/>
  <c r="C2230" i="7"/>
  <c r="B2230" i="7"/>
  <c r="F2230" i="7" s="1"/>
  <c r="E2230" i="7" s="1"/>
  <c r="E2229" i="7"/>
  <c r="D2229" i="7"/>
  <c r="C2229" i="7"/>
  <c r="B2229" i="7"/>
  <c r="F2229" i="7" s="1"/>
  <c r="C2228" i="7"/>
  <c r="D2228" i="7" s="1"/>
  <c r="B2228" i="7"/>
  <c r="F2228" i="7" s="1"/>
  <c r="E2228" i="7" s="1"/>
  <c r="C2227" i="7"/>
  <c r="D2227" i="7" s="1"/>
  <c r="B2227" i="7"/>
  <c r="F2227" i="7" s="1"/>
  <c r="E2227" i="7" s="1"/>
  <c r="F2226" i="7"/>
  <c r="E2226" i="7"/>
  <c r="C2226" i="7"/>
  <c r="D2226" i="7" s="1"/>
  <c r="B2226" i="7"/>
  <c r="C2225" i="7"/>
  <c r="D2225" i="7" s="1"/>
  <c r="B2225" i="7"/>
  <c r="C2224" i="7"/>
  <c r="D2224" i="7" s="1"/>
  <c r="B2224" i="7"/>
  <c r="F2224" i="7" s="1"/>
  <c r="E2224" i="7" s="1"/>
  <c r="F2223" i="7"/>
  <c r="E2223" i="7" s="1"/>
  <c r="D2223" i="7"/>
  <c r="C2223" i="7"/>
  <c r="B2223" i="7"/>
  <c r="F2222" i="7"/>
  <c r="E2222" i="7"/>
  <c r="D2222" i="7"/>
  <c r="C2222" i="7"/>
  <c r="B2222" i="7"/>
  <c r="D2221" i="7"/>
  <c r="C2221" i="7"/>
  <c r="B2221" i="7"/>
  <c r="F2221" i="7" s="1"/>
  <c r="E2221" i="7" s="1"/>
  <c r="F2220" i="7"/>
  <c r="E2220" i="7" s="1"/>
  <c r="C2220" i="7"/>
  <c r="D2220" i="7" s="1"/>
  <c r="B2220" i="7"/>
  <c r="C2219" i="7"/>
  <c r="D2219" i="7" s="1"/>
  <c r="B2219" i="7"/>
  <c r="F2219" i="7" s="1"/>
  <c r="E2219" i="7" s="1"/>
  <c r="D2218" i="7"/>
  <c r="C2218" i="7"/>
  <c r="B2218" i="7"/>
  <c r="F2218" i="7" s="1"/>
  <c r="E2218" i="7" s="1"/>
  <c r="F2217" i="7"/>
  <c r="E2217" i="7" s="1"/>
  <c r="D2217" i="7"/>
  <c r="C2217" i="7"/>
  <c r="B2217" i="7"/>
  <c r="C2216" i="7"/>
  <c r="D2216" i="7" s="1"/>
  <c r="B2216" i="7"/>
  <c r="F2216" i="7" s="1"/>
  <c r="E2216" i="7" s="1"/>
  <c r="C2215" i="7"/>
  <c r="D2215" i="7" s="1"/>
  <c r="B2215" i="7"/>
  <c r="F2215" i="7" s="1"/>
  <c r="E2215" i="7" s="1"/>
  <c r="C2214" i="7"/>
  <c r="F2214" i="7" s="1"/>
  <c r="E2214" i="7" s="1"/>
  <c r="B2214" i="7"/>
  <c r="C2213" i="7"/>
  <c r="D2213" i="7" s="1"/>
  <c r="B2213" i="7"/>
  <c r="F2213" i="7" s="1"/>
  <c r="E2213" i="7" s="1"/>
  <c r="C2212" i="7"/>
  <c r="D2212" i="7" s="1"/>
  <c r="B2212" i="7"/>
  <c r="F2212" i="7" s="1"/>
  <c r="E2212" i="7" s="1"/>
  <c r="C2211" i="7"/>
  <c r="F2211" i="7" s="1"/>
  <c r="E2211" i="7" s="1"/>
  <c r="B2211" i="7"/>
  <c r="C2210" i="7"/>
  <c r="F2210" i="7" s="1"/>
  <c r="E2210" i="7" s="1"/>
  <c r="B2210" i="7"/>
  <c r="F2209" i="7"/>
  <c r="E2209" i="7"/>
  <c r="D2209" i="7"/>
  <c r="C2209" i="7"/>
  <c r="B2209" i="7"/>
  <c r="F2208" i="7"/>
  <c r="E2208" i="7" s="1"/>
  <c r="D2208" i="7"/>
  <c r="C2208" i="7"/>
  <c r="B2208" i="7"/>
  <c r="C2207" i="7"/>
  <c r="D2207" i="7" s="1"/>
  <c r="B2207" i="7"/>
  <c r="F2207" i="7" s="1"/>
  <c r="E2207" i="7" s="1"/>
  <c r="E2206" i="7"/>
  <c r="D2206" i="7"/>
  <c r="C2206" i="7"/>
  <c r="B2206" i="7"/>
  <c r="F2206" i="7" s="1"/>
  <c r="D2205" i="7"/>
  <c r="C2205" i="7"/>
  <c r="B2205" i="7"/>
  <c r="F2205" i="7" s="1"/>
  <c r="E2205" i="7" s="1"/>
  <c r="C2204" i="7"/>
  <c r="D2204" i="7" s="1"/>
  <c r="B2204" i="7"/>
  <c r="E2203" i="7"/>
  <c r="C2203" i="7"/>
  <c r="D2203" i="7" s="1"/>
  <c r="B2203" i="7"/>
  <c r="F2203" i="7" s="1"/>
  <c r="E2202" i="7"/>
  <c r="C2202" i="7"/>
  <c r="F2202" i="7" s="1"/>
  <c r="B2202" i="7"/>
  <c r="E2201" i="7"/>
  <c r="C2201" i="7"/>
  <c r="D2201" i="7" s="1"/>
  <c r="B2201" i="7"/>
  <c r="F2201" i="7" s="1"/>
  <c r="F2200" i="7"/>
  <c r="E2200" i="7" s="1"/>
  <c r="C2200" i="7"/>
  <c r="D2200" i="7" s="1"/>
  <c r="B2200" i="7"/>
  <c r="F2199" i="7"/>
  <c r="E2199" i="7" s="1"/>
  <c r="C2199" i="7"/>
  <c r="D2199" i="7" s="1"/>
  <c r="B2199" i="7"/>
  <c r="E2198" i="7"/>
  <c r="D2198" i="7"/>
  <c r="C2198" i="7"/>
  <c r="F2198" i="7" s="1"/>
  <c r="B2198" i="7"/>
  <c r="D2197" i="7"/>
  <c r="C2197" i="7"/>
  <c r="B2197" i="7"/>
  <c r="F2197" i="7" s="1"/>
  <c r="E2197" i="7" s="1"/>
  <c r="C2196" i="7"/>
  <c r="D2196" i="7" s="1"/>
  <c r="B2196" i="7"/>
  <c r="F2196" i="7" s="1"/>
  <c r="E2196" i="7" s="1"/>
  <c r="C2195" i="7"/>
  <c r="F2195" i="7" s="1"/>
  <c r="E2195" i="7" s="1"/>
  <c r="B2195" i="7"/>
  <c r="E2194" i="7"/>
  <c r="D2194" i="7"/>
  <c r="C2194" i="7"/>
  <c r="B2194" i="7"/>
  <c r="F2194" i="7" s="1"/>
  <c r="D2193" i="7"/>
  <c r="C2193" i="7"/>
  <c r="B2193" i="7"/>
  <c r="F2193" i="7" s="1"/>
  <c r="E2193" i="7" s="1"/>
  <c r="F2192" i="7"/>
  <c r="E2192" i="7"/>
  <c r="C2192" i="7"/>
  <c r="D2192" i="7" s="1"/>
  <c r="B2192" i="7"/>
  <c r="E2191" i="7"/>
  <c r="D2191" i="7"/>
  <c r="C2191" i="7"/>
  <c r="B2191" i="7"/>
  <c r="F2191" i="7" s="1"/>
  <c r="F2190" i="7"/>
  <c r="E2190" i="7"/>
  <c r="C2190" i="7"/>
  <c r="D2190" i="7" s="1"/>
  <c r="B2190" i="7"/>
  <c r="F2189" i="7"/>
  <c r="E2189" i="7" s="1"/>
  <c r="C2189" i="7"/>
  <c r="D2189" i="7" s="1"/>
  <c r="B2189" i="7"/>
  <c r="C2188" i="7"/>
  <c r="D2188" i="7" s="1"/>
  <c r="B2188" i="7"/>
  <c r="F2188" i="7" s="1"/>
  <c r="E2188" i="7" s="1"/>
  <c r="F2187" i="7"/>
  <c r="E2187" i="7" s="1"/>
  <c r="D2187" i="7"/>
  <c r="C2187" i="7"/>
  <c r="B2187" i="7"/>
  <c r="F2186" i="7"/>
  <c r="E2186" i="7" s="1"/>
  <c r="C2186" i="7"/>
  <c r="D2186" i="7" s="1"/>
  <c r="B2186" i="7"/>
  <c r="D2185" i="7"/>
  <c r="C2185" i="7"/>
  <c r="B2185" i="7"/>
  <c r="F2185" i="7" s="1"/>
  <c r="E2185" i="7" s="1"/>
  <c r="F2184" i="7"/>
  <c r="E2184" i="7" s="1"/>
  <c r="D2184" i="7"/>
  <c r="C2184" i="7"/>
  <c r="B2184" i="7"/>
  <c r="C2183" i="7"/>
  <c r="D2183" i="7" s="1"/>
  <c r="B2183" i="7"/>
  <c r="D2182" i="7"/>
  <c r="C2182" i="7"/>
  <c r="B2182" i="7"/>
  <c r="F2182" i="7" s="1"/>
  <c r="E2182" i="7" s="1"/>
  <c r="F2181" i="7"/>
  <c r="E2181" i="7"/>
  <c r="D2181" i="7"/>
  <c r="C2181" i="7"/>
  <c r="B2181" i="7"/>
  <c r="F2180" i="7"/>
  <c r="E2180" i="7"/>
  <c r="C2180" i="7"/>
  <c r="D2180" i="7" s="1"/>
  <c r="B2180" i="7"/>
  <c r="C2179" i="7"/>
  <c r="D2179" i="7" s="1"/>
  <c r="B2179" i="7"/>
  <c r="F2179" i="7" s="1"/>
  <c r="E2179" i="7" s="1"/>
  <c r="F2178" i="7"/>
  <c r="E2178" i="7"/>
  <c r="C2178" i="7"/>
  <c r="D2178" i="7" s="1"/>
  <c r="B2178" i="7"/>
  <c r="C2177" i="7"/>
  <c r="D2177" i="7" s="1"/>
  <c r="B2177" i="7"/>
  <c r="F2177" i="7" s="1"/>
  <c r="E2177" i="7" s="1"/>
  <c r="C2176" i="7"/>
  <c r="D2176" i="7" s="1"/>
  <c r="B2176" i="7"/>
  <c r="F2175" i="7"/>
  <c r="E2175" i="7" s="1"/>
  <c r="C2175" i="7"/>
  <c r="D2175" i="7" s="1"/>
  <c r="B2175" i="7"/>
  <c r="C2174" i="7"/>
  <c r="F2174" i="7" s="1"/>
  <c r="E2174" i="7" s="1"/>
  <c r="B2174" i="7"/>
  <c r="F2173" i="7"/>
  <c r="E2173" i="7"/>
  <c r="D2173" i="7"/>
  <c r="C2173" i="7"/>
  <c r="B2173" i="7"/>
  <c r="C2172" i="7"/>
  <c r="D2172" i="7" s="1"/>
  <c r="B2172" i="7"/>
  <c r="C2171" i="7"/>
  <c r="D2171" i="7" s="1"/>
  <c r="B2171" i="7"/>
  <c r="F2171" i="7" s="1"/>
  <c r="E2171" i="7" s="1"/>
  <c r="E2170" i="7"/>
  <c r="D2170" i="7"/>
  <c r="C2170" i="7"/>
  <c r="B2170" i="7"/>
  <c r="F2170" i="7" s="1"/>
  <c r="D2169" i="7"/>
  <c r="C2169" i="7"/>
  <c r="B2169" i="7"/>
  <c r="F2169" i="7" s="1"/>
  <c r="E2169" i="7" s="1"/>
  <c r="C2168" i="7"/>
  <c r="D2168" i="7" s="1"/>
  <c r="B2168" i="7"/>
  <c r="F2168" i="7" s="1"/>
  <c r="E2168" i="7" s="1"/>
  <c r="E2167" i="7"/>
  <c r="D2167" i="7"/>
  <c r="C2167" i="7"/>
  <c r="B2167" i="7"/>
  <c r="F2167" i="7" s="1"/>
  <c r="E2166" i="7"/>
  <c r="D2166" i="7"/>
  <c r="C2166" i="7"/>
  <c r="F2166" i="7" s="1"/>
  <c r="B2166" i="7"/>
  <c r="C2165" i="7"/>
  <c r="D2165" i="7" s="1"/>
  <c r="B2165" i="7"/>
  <c r="F2165" i="7" s="1"/>
  <c r="E2165" i="7" s="1"/>
  <c r="F2164" i="7"/>
  <c r="E2164" i="7"/>
  <c r="C2164" i="7"/>
  <c r="D2164" i="7" s="1"/>
  <c r="B2164" i="7"/>
  <c r="F2163" i="7"/>
  <c r="E2163" i="7" s="1"/>
  <c r="D2163" i="7"/>
  <c r="C2163" i="7"/>
  <c r="B2163" i="7"/>
  <c r="C2162" i="7"/>
  <c r="F2162" i="7" s="1"/>
  <c r="E2162" i="7" s="1"/>
  <c r="B2162" i="7"/>
  <c r="F2161" i="7"/>
  <c r="E2161" i="7" s="1"/>
  <c r="D2161" i="7"/>
  <c r="C2161" i="7"/>
  <c r="B2161" i="7"/>
  <c r="C2160" i="7"/>
  <c r="D2160" i="7" s="1"/>
  <c r="B2160" i="7"/>
  <c r="F2160" i="7" s="1"/>
  <c r="E2160" i="7" s="1"/>
  <c r="C2159" i="7"/>
  <c r="D2159" i="7" s="1"/>
  <c r="B2159" i="7"/>
  <c r="F2159" i="7" s="1"/>
  <c r="E2159" i="7" s="1"/>
  <c r="D2158" i="7"/>
  <c r="C2158" i="7"/>
  <c r="B2158" i="7"/>
  <c r="F2158" i="7" s="1"/>
  <c r="E2158" i="7" s="1"/>
  <c r="D2157" i="7"/>
  <c r="C2157" i="7"/>
  <c r="B2157" i="7"/>
  <c r="F2157" i="7" s="1"/>
  <c r="E2157" i="7" s="1"/>
  <c r="C2156" i="7"/>
  <c r="D2156" i="7" s="1"/>
  <c r="B2156" i="7"/>
  <c r="C2155" i="7"/>
  <c r="D2155" i="7" s="1"/>
  <c r="B2155" i="7"/>
  <c r="C2154" i="7"/>
  <c r="F2154" i="7" s="1"/>
  <c r="E2154" i="7" s="1"/>
  <c r="B2154" i="7"/>
  <c r="F2153" i="7"/>
  <c r="E2153" i="7" s="1"/>
  <c r="C2153" i="7"/>
  <c r="D2153" i="7" s="1"/>
  <c r="B2153" i="7"/>
  <c r="C2152" i="7"/>
  <c r="D2152" i="7" s="1"/>
  <c r="B2152" i="7"/>
  <c r="C2151" i="7"/>
  <c r="F2151" i="7" s="1"/>
  <c r="E2151" i="7" s="1"/>
  <c r="B2151" i="7"/>
  <c r="F2150" i="7"/>
  <c r="E2150" i="7"/>
  <c r="D2150" i="7"/>
  <c r="C2150" i="7"/>
  <c r="B2150" i="7"/>
  <c r="D2149" i="7"/>
  <c r="C2149" i="7"/>
  <c r="B2149" i="7"/>
  <c r="F2149" i="7" s="1"/>
  <c r="E2149" i="7" s="1"/>
  <c r="D2148" i="7"/>
  <c r="C2148" i="7"/>
  <c r="B2148" i="7"/>
  <c r="F2148" i="7" s="1"/>
  <c r="E2148" i="7" s="1"/>
  <c r="F2147" i="7"/>
  <c r="E2147" i="7" s="1"/>
  <c r="C2147" i="7"/>
  <c r="D2147" i="7" s="1"/>
  <c r="B2147" i="7"/>
  <c r="D2146" i="7"/>
  <c r="C2146" i="7"/>
  <c r="B2146" i="7"/>
  <c r="F2146" i="7" s="1"/>
  <c r="E2146" i="7" s="1"/>
  <c r="D2145" i="7"/>
  <c r="C2145" i="7"/>
  <c r="B2145" i="7"/>
  <c r="F2145" i="7" s="1"/>
  <c r="E2145" i="7" s="1"/>
  <c r="C2144" i="7"/>
  <c r="D2144" i="7" s="1"/>
  <c r="B2144" i="7"/>
  <c r="F2144" i="7" s="1"/>
  <c r="E2144" i="7" s="1"/>
  <c r="C2143" i="7"/>
  <c r="D2143" i="7" s="1"/>
  <c r="B2143" i="7"/>
  <c r="F2143" i="7" s="1"/>
  <c r="E2143" i="7" s="1"/>
  <c r="C2142" i="7"/>
  <c r="F2142" i="7" s="1"/>
  <c r="E2142" i="7" s="1"/>
  <c r="B2142" i="7"/>
  <c r="C2141" i="7"/>
  <c r="D2141" i="7" s="1"/>
  <c r="B2141" i="7"/>
  <c r="F2141" i="7" s="1"/>
  <c r="E2141" i="7" s="1"/>
  <c r="C2140" i="7"/>
  <c r="D2140" i="7" s="1"/>
  <c r="B2140" i="7"/>
  <c r="F2140" i="7" s="1"/>
  <c r="E2140" i="7" s="1"/>
  <c r="F2139" i="7"/>
  <c r="E2139" i="7" s="1"/>
  <c r="D2139" i="7"/>
  <c r="C2139" i="7"/>
  <c r="B2139" i="7"/>
  <c r="C2138" i="7"/>
  <c r="D2138" i="7" s="1"/>
  <c r="B2138" i="7"/>
  <c r="D2137" i="7"/>
  <c r="C2137" i="7"/>
  <c r="B2137" i="7"/>
  <c r="F2137" i="7" s="1"/>
  <c r="E2137" i="7" s="1"/>
  <c r="F2136" i="7"/>
  <c r="E2136" i="7" s="1"/>
  <c r="D2136" i="7"/>
  <c r="C2136" i="7"/>
  <c r="B2136" i="7"/>
  <c r="F2135" i="7"/>
  <c r="E2135" i="7" s="1"/>
  <c r="D2135" i="7"/>
  <c r="C2135" i="7"/>
  <c r="B2135" i="7"/>
  <c r="D2134" i="7"/>
  <c r="C2134" i="7"/>
  <c r="B2134" i="7"/>
  <c r="F2134" i="7" s="1"/>
  <c r="E2134" i="7" s="1"/>
  <c r="F2133" i="7"/>
  <c r="E2133" i="7"/>
  <c r="D2133" i="7"/>
  <c r="C2133" i="7"/>
  <c r="B2133" i="7"/>
  <c r="C2132" i="7"/>
  <c r="D2132" i="7" s="1"/>
  <c r="B2132" i="7"/>
  <c r="F2132" i="7" s="1"/>
  <c r="E2132" i="7" s="1"/>
  <c r="C2131" i="7"/>
  <c r="D2131" i="7" s="1"/>
  <c r="B2131" i="7"/>
  <c r="F2131" i="7" s="1"/>
  <c r="E2131" i="7" s="1"/>
  <c r="E2130" i="7"/>
  <c r="C2130" i="7"/>
  <c r="F2130" i="7" s="1"/>
  <c r="B2130" i="7"/>
  <c r="C2129" i="7"/>
  <c r="D2129" i="7" s="1"/>
  <c r="B2129" i="7"/>
  <c r="F2129" i="7" s="1"/>
  <c r="E2129" i="7" s="1"/>
  <c r="C2128" i="7"/>
  <c r="D2128" i="7" s="1"/>
  <c r="B2128" i="7"/>
  <c r="F2128" i="7" s="1"/>
  <c r="E2128" i="7" s="1"/>
  <c r="F2127" i="7"/>
  <c r="E2127" i="7" s="1"/>
  <c r="C2127" i="7"/>
  <c r="D2127" i="7" s="1"/>
  <c r="B2127" i="7"/>
  <c r="C2126" i="7"/>
  <c r="F2126" i="7" s="1"/>
  <c r="E2126" i="7" s="1"/>
  <c r="B2126" i="7"/>
  <c r="F2125" i="7"/>
  <c r="E2125" i="7" s="1"/>
  <c r="D2125" i="7"/>
  <c r="C2125" i="7"/>
  <c r="B2125" i="7"/>
  <c r="C2124" i="7"/>
  <c r="D2124" i="7" s="1"/>
  <c r="B2124" i="7"/>
  <c r="C2123" i="7"/>
  <c r="D2123" i="7" s="1"/>
  <c r="B2123" i="7"/>
  <c r="F2123" i="7" s="1"/>
  <c r="E2123" i="7" s="1"/>
  <c r="E2122" i="7"/>
  <c r="D2122" i="7"/>
  <c r="C2122" i="7"/>
  <c r="B2122" i="7"/>
  <c r="F2122" i="7" s="1"/>
  <c r="D2121" i="7"/>
  <c r="C2121" i="7"/>
  <c r="B2121" i="7"/>
  <c r="F2121" i="7" s="1"/>
  <c r="E2121" i="7" s="1"/>
  <c r="C2120" i="7"/>
  <c r="D2120" i="7" s="1"/>
  <c r="B2120" i="7"/>
  <c r="E2119" i="7"/>
  <c r="D2119" i="7"/>
  <c r="C2119" i="7"/>
  <c r="B2119" i="7"/>
  <c r="F2119" i="7" s="1"/>
  <c r="E2118" i="7"/>
  <c r="D2118" i="7"/>
  <c r="C2118" i="7"/>
  <c r="F2118" i="7" s="1"/>
  <c r="B2118" i="7"/>
  <c r="C2117" i="7"/>
  <c r="D2117" i="7" s="1"/>
  <c r="B2117" i="7"/>
  <c r="F2116" i="7"/>
  <c r="E2116" i="7" s="1"/>
  <c r="C2116" i="7"/>
  <c r="D2116" i="7" s="1"/>
  <c r="B2116" i="7"/>
  <c r="F2115" i="7"/>
  <c r="E2115" i="7" s="1"/>
  <c r="D2115" i="7"/>
  <c r="C2115" i="7"/>
  <c r="B2115" i="7"/>
  <c r="D2114" i="7"/>
  <c r="C2114" i="7"/>
  <c r="F2114" i="7" s="1"/>
  <c r="E2114" i="7" s="1"/>
  <c r="B2114" i="7"/>
  <c r="F2113" i="7"/>
  <c r="E2113" i="7" s="1"/>
  <c r="D2113" i="7"/>
  <c r="C2113" i="7"/>
  <c r="B2113" i="7"/>
  <c r="C2112" i="7"/>
  <c r="D2112" i="7" s="1"/>
  <c r="B2112" i="7"/>
  <c r="F2112" i="7" s="1"/>
  <c r="E2112" i="7" s="1"/>
  <c r="C2111" i="7"/>
  <c r="D2111" i="7" s="1"/>
  <c r="B2111" i="7"/>
  <c r="F2111" i="7" s="1"/>
  <c r="E2111" i="7" s="1"/>
  <c r="D2110" i="7"/>
  <c r="C2110" i="7"/>
  <c r="B2110" i="7"/>
  <c r="F2110" i="7" s="1"/>
  <c r="E2110" i="7" s="1"/>
  <c r="D2109" i="7"/>
  <c r="C2109" i="7"/>
  <c r="B2109" i="7"/>
  <c r="F2109" i="7" s="1"/>
  <c r="E2109" i="7" s="1"/>
  <c r="C2108" i="7"/>
  <c r="D2108" i="7" s="1"/>
  <c r="B2108" i="7"/>
  <c r="E2107" i="7"/>
  <c r="C2107" i="7"/>
  <c r="D2107" i="7" s="1"/>
  <c r="B2107" i="7"/>
  <c r="F2107" i="7" s="1"/>
  <c r="C2106" i="7"/>
  <c r="F2106" i="7" s="1"/>
  <c r="E2106" i="7" s="1"/>
  <c r="B2106" i="7"/>
  <c r="C2105" i="7"/>
  <c r="D2105" i="7" s="1"/>
  <c r="B2105" i="7"/>
  <c r="C2104" i="7"/>
  <c r="D2104" i="7" s="1"/>
  <c r="B2104" i="7"/>
  <c r="C2103" i="7"/>
  <c r="D2103" i="7" s="1"/>
  <c r="B2103" i="7"/>
  <c r="F2102" i="7"/>
  <c r="E2102" i="7" s="1"/>
  <c r="D2102" i="7"/>
  <c r="C2102" i="7"/>
  <c r="B2102" i="7"/>
  <c r="D2101" i="7"/>
  <c r="C2101" i="7"/>
  <c r="B2101" i="7"/>
  <c r="F2101" i="7" s="1"/>
  <c r="E2101" i="7" s="1"/>
  <c r="C2100" i="7"/>
  <c r="D2100" i="7" s="1"/>
  <c r="B2100" i="7"/>
  <c r="F2100" i="7" s="1"/>
  <c r="E2100" i="7" s="1"/>
  <c r="F2099" i="7"/>
  <c r="E2099" i="7" s="1"/>
  <c r="C2099" i="7"/>
  <c r="D2099" i="7" s="1"/>
  <c r="B2099" i="7"/>
  <c r="D2098" i="7"/>
  <c r="C2098" i="7"/>
  <c r="B2098" i="7"/>
  <c r="F2098" i="7" s="1"/>
  <c r="E2098" i="7" s="1"/>
  <c r="D2097" i="7"/>
  <c r="C2097" i="7"/>
  <c r="B2097" i="7"/>
  <c r="F2097" i="7" s="1"/>
  <c r="E2097" i="7" s="1"/>
  <c r="C2096" i="7"/>
  <c r="D2096" i="7" s="1"/>
  <c r="B2096" i="7"/>
  <c r="F2096" i="7" s="1"/>
  <c r="E2096" i="7" s="1"/>
  <c r="C2095" i="7"/>
  <c r="D2095" i="7" s="1"/>
  <c r="B2095" i="7"/>
  <c r="F2095" i="7" s="1"/>
  <c r="E2095" i="7" s="1"/>
  <c r="D2094" i="7"/>
  <c r="C2094" i="7"/>
  <c r="F2094" i="7" s="1"/>
  <c r="E2094" i="7" s="1"/>
  <c r="B2094" i="7"/>
  <c r="C2093" i="7"/>
  <c r="D2093" i="7" s="1"/>
  <c r="B2093" i="7"/>
  <c r="F2093" i="7" s="1"/>
  <c r="E2093" i="7" s="1"/>
  <c r="C2092" i="7"/>
  <c r="D2092" i="7" s="1"/>
  <c r="B2092" i="7"/>
  <c r="F2092" i="7" s="1"/>
  <c r="E2092" i="7" s="1"/>
  <c r="C2091" i="7"/>
  <c r="D2091" i="7" s="1"/>
  <c r="B2091" i="7"/>
  <c r="C2090" i="7"/>
  <c r="D2090" i="7" s="1"/>
  <c r="B2090" i="7"/>
  <c r="D2089" i="7"/>
  <c r="C2089" i="7"/>
  <c r="B2089" i="7"/>
  <c r="F2089" i="7" s="1"/>
  <c r="E2089" i="7" s="1"/>
  <c r="F2088" i="7"/>
  <c r="E2088" i="7" s="1"/>
  <c r="D2088" i="7"/>
  <c r="C2088" i="7"/>
  <c r="B2088" i="7"/>
  <c r="F2087" i="7"/>
  <c r="E2087" i="7" s="1"/>
  <c r="D2087" i="7"/>
  <c r="C2087" i="7"/>
  <c r="B2087" i="7"/>
  <c r="D2086" i="7"/>
  <c r="C2086" i="7"/>
  <c r="B2086" i="7"/>
  <c r="F2086" i="7" s="1"/>
  <c r="E2086" i="7" s="1"/>
  <c r="F2085" i="7"/>
  <c r="E2085" i="7"/>
  <c r="D2085" i="7"/>
  <c r="C2085" i="7"/>
  <c r="B2085" i="7"/>
  <c r="C2084" i="7"/>
  <c r="D2084" i="7" s="1"/>
  <c r="B2084" i="7"/>
  <c r="F2084" i="7" s="1"/>
  <c r="E2084" i="7" s="1"/>
  <c r="D2083" i="7"/>
  <c r="C2083" i="7"/>
  <c r="B2083" i="7"/>
  <c r="F2083" i="7" s="1"/>
  <c r="E2083" i="7" s="1"/>
  <c r="E2082" i="7"/>
  <c r="C2082" i="7"/>
  <c r="F2082" i="7" s="1"/>
  <c r="B2082" i="7"/>
  <c r="C2081" i="7"/>
  <c r="D2081" i="7" s="1"/>
  <c r="B2081" i="7"/>
  <c r="F2081" i="7" s="1"/>
  <c r="E2081" i="7" s="1"/>
  <c r="C2080" i="7"/>
  <c r="D2080" i="7" s="1"/>
  <c r="B2080" i="7"/>
  <c r="F2080" i="7" s="1"/>
  <c r="E2080" i="7" s="1"/>
  <c r="F2079" i="7"/>
  <c r="E2079" i="7" s="1"/>
  <c r="C2079" i="7"/>
  <c r="D2079" i="7" s="1"/>
  <c r="B2079" i="7"/>
  <c r="C2078" i="7"/>
  <c r="F2078" i="7" s="1"/>
  <c r="E2078" i="7" s="1"/>
  <c r="B2078" i="7"/>
  <c r="F2077" i="7"/>
  <c r="E2077" i="7" s="1"/>
  <c r="D2077" i="7"/>
  <c r="C2077" i="7"/>
  <c r="B2077" i="7"/>
  <c r="C2076" i="7"/>
  <c r="D2076" i="7" s="1"/>
  <c r="B2076" i="7"/>
  <c r="C2075" i="7"/>
  <c r="D2075" i="7" s="1"/>
  <c r="B2075" i="7"/>
  <c r="F2075" i="7" s="1"/>
  <c r="E2075" i="7" s="1"/>
  <c r="E2074" i="7"/>
  <c r="D2074" i="7"/>
  <c r="C2074" i="7"/>
  <c r="B2074" i="7"/>
  <c r="F2074" i="7" s="1"/>
  <c r="D2073" i="7"/>
  <c r="C2073" i="7"/>
  <c r="B2073" i="7"/>
  <c r="F2073" i="7" s="1"/>
  <c r="E2073" i="7" s="1"/>
  <c r="C2072" i="7"/>
  <c r="D2072" i="7" s="1"/>
  <c r="B2072" i="7"/>
  <c r="F2072" i="7" s="1"/>
  <c r="E2072" i="7" s="1"/>
  <c r="E2071" i="7"/>
  <c r="D2071" i="7"/>
  <c r="C2071" i="7"/>
  <c r="B2071" i="7"/>
  <c r="F2071" i="7" s="1"/>
  <c r="E2070" i="7"/>
  <c r="D2070" i="7"/>
  <c r="C2070" i="7"/>
  <c r="F2070" i="7" s="1"/>
  <c r="B2070" i="7"/>
  <c r="C2069" i="7"/>
  <c r="D2069" i="7" s="1"/>
  <c r="B2069" i="7"/>
  <c r="F2068" i="7"/>
  <c r="E2068" i="7"/>
  <c r="C2068" i="7"/>
  <c r="D2068" i="7" s="1"/>
  <c r="B2068" i="7"/>
  <c r="F2067" i="7"/>
  <c r="E2067" i="7" s="1"/>
  <c r="D2067" i="7"/>
  <c r="C2067" i="7"/>
  <c r="B2067" i="7"/>
  <c r="D2066" i="7"/>
  <c r="C2066" i="7"/>
  <c r="F2066" i="7" s="1"/>
  <c r="E2066" i="7" s="1"/>
  <c r="B2066" i="7"/>
  <c r="F2065" i="7"/>
  <c r="E2065" i="7" s="1"/>
  <c r="D2065" i="7"/>
  <c r="C2065" i="7"/>
  <c r="B2065" i="7"/>
  <c r="C2064" i="7"/>
  <c r="D2064" i="7" s="1"/>
  <c r="B2064" i="7"/>
  <c r="F2064" i="7" s="1"/>
  <c r="E2064" i="7" s="1"/>
  <c r="D2063" i="7"/>
  <c r="C2063" i="7"/>
  <c r="B2063" i="7"/>
  <c r="F2063" i="7" s="1"/>
  <c r="E2063" i="7" s="1"/>
  <c r="D2062" i="7"/>
  <c r="C2062" i="7"/>
  <c r="B2062" i="7"/>
  <c r="F2062" i="7" s="1"/>
  <c r="E2062" i="7" s="1"/>
  <c r="D2061" i="7"/>
  <c r="C2061" i="7"/>
  <c r="B2061" i="7"/>
  <c r="F2061" i="7" s="1"/>
  <c r="E2061" i="7" s="1"/>
  <c r="F2060" i="7"/>
  <c r="E2060" i="7"/>
  <c r="C2060" i="7"/>
  <c r="D2060" i="7" s="1"/>
  <c r="B2060" i="7"/>
  <c r="C2059" i="7"/>
  <c r="D2059" i="7" s="1"/>
  <c r="B2059" i="7"/>
  <c r="C2058" i="7"/>
  <c r="F2058" i="7" s="1"/>
  <c r="E2058" i="7" s="1"/>
  <c r="B2058" i="7"/>
  <c r="C2057" i="7"/>
  <c r="D2057" i="7" s="1"/>
  <c r="B2057" i="7"/>
  <c r="C2056" i="7"/>
  <c r="D2056" i="7" s="1"/>
  <c r="B2056" i="7"/>
  <c r="C2055" i="7"/>
  <c r="F2055" i="7" s="1"/>
  <c r="E2055" i="7" s="1"/>
  <c r="B2055" i="7"/>
  <c r="F2054" i="7"/>
  <c r="E2054" i="7"/>
  <c r="D2054" i="7"/>
  <c r="C2054" i="7"/>
  <c r="B2054" i="7"/>
  <c r="D2053" i="7"/>
  <c r="C2053" i="7"/>
  <c r="B2053" i="7"/>
  <c r="F2053" i="7" s="1"/>
  <c r="E2053" i="7" s="1"/>
  <c r="C2052" i="7"/>
  <c r="D2052" i="7" s="1"/>
  <c r="B2052" i="7"/>
  <c r="F2051" i="7"/>
  <c r="E2051" i="7" s="1"/>
  <c r="C2051" i="7"/>
  <c r="D2051" i="7" s="1"/>
  <c r="B2051" i="7"/>
  <c r="D2050" i="7"/>
  <c r="C2050" i="7"/>
  <c r="B2050" i="7"/>
  <c r="F2050" i="7" s="1"/>
  <c r="E2050" i="7" s="1"/>
  <c r="D2049" i="7"/>
  <c r="C2049" i="7"/>
  <c r="B2049" i="7"/>
  <c r="F2049" i="7" s="1"/>
  <c r="E2049" i="7" s="1"/>
  <c r="C2048" i="7"/>
  <c r="D2048" i="7" s="1"/>
  <c r="B2048" i="7"/>
  <c r="F2048" i="7" s="1"/>
  <c r="E2048" i="7" s="1"/>
  <c r="C2047" i="7"/>
  <c r="D2047" i="7" s="1"/>
  <c r="B2047" i="7"/>
  <c r="F2047" i="7" s="1"/>
  <c r="E2047" i="7" s="1"/>
  <c r="C2046" i="7"/>
  <c r="F2046" i="7" s="1"/>
  <c r="E2046" i="7" s="1"/>
  <c r="B2046" i="7"/>
  <c r="C2045" i="7"/>
  <c r="D2045" i="7" s="1"/>
  <c r="B2045" i="7"/>
  <c r="F2045" i="7" s="1"/>
  <c r="E2045" i="7" s="1"/>
  <c r="C2044" i="7"/>
  <c r="D2044" i="7" s="1"/>
  <c r="B2044" i="7"/>
  <c r="F2044" i="7" s="1"/>
  <c r="E2044" i="7" s="1"/>
  <c r="F2043" i="7"/>
  <c r="E2043" i="7" s="1"/>
  <c r="C2043" i="7"/>
  <c r="D2043" i="7" s="1"/>
  <c r="B2043" i="7"/>
  <c r="C2042" i="7"/>
  <c r="D2042" i="7" s="1"/>
  <c r="B2042" i="7"/>
  <c r="D2041" i="7"/>
  <c r="C2041" i="7"/>
  <c r="B2041" i="7"/>
  <c r="F2041" i="7" s="1"/>
  <c r="E2041" i="7" s="1"/>
  <c r="F2040" i="7"/>
  <c r="E2040" i="7" s="1"/>
  <c r="D2040" i="7"/>
  <c r="C2040" i="7"/>
  <c r="B2040" i="7"/>
  <c r="F2039" i="7"/>
  <c r="E2039" i="7" s="1"/>
  <c r="D2039" i="7"/>
  <c r="C2039" i="7"/>
  <c r="B2039" i="7"/>
  <c r="D2038" i="7"/>
  <c r="C2038" i="7"/>
  <c r="B2038" i="7"/>
  <c r="F2038" i="7" s="1"/>
  <c r="E2038" i="7" s="1"/>
  <c r="F2037" i="7"/>
  <c r="E2037" i="7"/>
  <c r="D2037" i="7"/>
  <c r="C2037" i="7"/>
  <c r="B2037" i="7"/>
  <c r="C2036" i="7"/>
  <c r="D2036" i="7" s="1"/>
  <c r="B2036" i="7"/>
  <c r="F2036" i="7" s="1"/>
  <c r="E2036" i="7" s="1"/>
  <c r="C2035" i="7"/>
  <c r="D2035" i="7" s="1"/>
  <c r="B2035" i="7"/>
  <c r="E2034" i="7"/>
  <c r="C2034" i="7"/>
  <c r="F2034" i="7" s="1"/>
  <c r="B2034" i="7"/>
  <c r="C2033" i="7"/>
  <c r="D2033" i="7" s="1"/>
  <c r="B2033" i="7"/>
  <c r="F2033" i="7" s="1"/>
  <c r="E2033" i="7" s="1"/>
  <c r="E2032" i="7"/>
  <c r="C2032" i="7"/>
  <c r="D2032" i="7" s="1"/>
  <c r="B2032" i="7"/>
  <c r="F2032" i="7" s="1"/>
  <c r="F2031" i="7"/>
  <c r="E2031" i="7" s="1"/>
  <c r="C2031" i="7"/>
  <c r="D2031" i="7" s="1"/>
  <c r="B2031" i="7"/>
  <c r="C2030" i="7"/>
  <c r="F2030" i="7" s="1"/>
  <c r="E2030" i="7" s="1"/>
  <c r="B2030" i="7"/>
  <c r="F2029" i="7"/>
  <c r="E2029" i="7"/>
  <c r="D2029" i="7"/>
  <c r="C2029" i="7"/>
  <c r="B2029" i="7"/>
  <c r="C2028" i="7"/>
  <c r="D2028" i="7" s="1"/>
  <c r="B2028" i="7"/>
  <c r="C2027" i="7"/>
  <c r="D2027" i="7" s="1"/>
  <c r="B2027" i="7"/>
  <c r="F2027" i="7" s="1"/>
  <c r="E2027" i="7" s="1"/>
  <c r="E2026" i="7"/>
  <c r="D2026" i="7"/>
  <c r="C2026" i="7"/>
  <c r="B2026" i="7"/>
  <c r="F2026" i="7" s="1"/>
  <c r="D2025" i="7"/>
  <c r="C2025" i="7"/>
  <c r="B2025" i="7"/>
  <c r="F2025" i="7" s="1"/>
  <c r="E2025" i="7" s="1"/>
  <c r="C2024" i="7"/>
  <c r="D2024" i="7" s="1"/>
  <c r="B2024" i="7"/>
  <c r="F2024" i="7" s="1"/>
  <c r="E2024" i="7" s="1"/>
  <c r="E2023" i="7"/>
  <c r="D2023" i="7"/>
  <c r="C2023" i="7"/>
  <c r="B2023" i="7"/>
  <c r="F2023" i="7" s="1"/>
  <c r="E2022" i="7"/>
  <c r="D2022" i="7"/>
  <c r="C2022" i="7"/>
  <c r="F2022" i="7" s="1"/>
  <c r="B2022" i="7"/>
  <c r="C2021" i="7"/>
  <c r="D2021" i="7" s="1"/>
  <c r="B2021" i="7"/>
  <c r="F2021" i="7" s="1"/>
  <c r="E2021" i="7" s="1"/>
  <c r="F2020" i="7"/>
  <c r="E2020" i="7"/>
  <c r="C2020" i="7"/>
  <c r="D2020" i="7" s="1"/>
  <c r="B2020" i="7"/>
  <c r="F2019" i="7"/>
  <c r="E2019" i="7" s="1"/>
  <c r="D2019" i="7"/>
  <c r="C2019" i="7"/>
  <c r="B2019" i="7"/>
  <c r="C2018" i="7"/>
  <c r="F2018" i="7" s="1"/>
  <c r="E2018" i="7" s="1"/>
  <c r="B2018" i="7"/>
  <c r="F2017" i="7"/>
  <c r="E2017" i="7" s="1"/>
  <c r="D2017" i="7"/>
  <c r="C2017" i="7"/>
  <c r="B2017" i="7"/>
  <c r="C2016" i="7"/>
  <c r="D2016" i="7" s="1"/>
  <c r="B2016" i="7"/>
  <c r="F2016" i="7" s="1"/>
  <c r="E2016" i="7" s="1"/>
  <c r="C2015" i="7"/>
  <c r="F2015" i="7" s="1"/>
  <c r="E2015" i="7" s="1"/>
  <c r="B2015" i="7"/>
  <c r="D2014" i="7"/>
  <c r="C2014" i="7"/>
  <c r="B2014" i="7"/>
  <c r="F2014" i="7" s="1"/>
  <c r="E2014" i="7" s="1"/>
  <c r="D2013" i="7"/>
  <c r="C2013" i="7"/>
  <c r="B2013" i="7"/>
  <c r="F2013" i="7" s="1"/>
  <c r="E2013" i="7" s="1"/>
  <c r="F2012" i="7"/>
  <c r="E2012" i="7" s="1"/>
  <c r="C2012" i="7"/>
  <c r="D2012" i="7" s="1"/>
  <c r="B2012" i="7"/>
  <c r="E2011" i="7"/>
  <c r="C2011" i="7"/>
  <c r="D2011" i="7" s="1"/>
  <c r="B2011" i="7"/>
  <c r="F2011" i="7" s="1"/>
  <c r="C2010" i="7"/>
  <c r="F2010" i="7" s="1"/>
  <c r="E2010" i="7" s="1"/>
  <c r="B2010" i="7"/>
  <c r="F2009" i="7"/>
  <c r="E2009" i="7"/>
  <c r="C2009" i="7"/>
  <c r="D2009" i="7" s="1"/>
  <c r="B2009" i="7"/>
  <c r="F2008" i="7"/>
  <c r="E2008" i="7"/>
  <c r="C2008" i="7"/>
  <c r="D2008" i="7" s="1"/>
  <c r="B2008" i="7"/>
  <c r="C2007" i="7"/>
  <c r="D2007" i="7" s="1"/>
  <c r="B2007" i="7"/>
  <c r="F2006" i="7"/>
  <c r="E2006" i="7"/>
  <c r="D2006" i="7"/>
  <c r="C2006" i="7"/>
  <c r="B2006" i="7"/>
  <c r="D2005" i="7"/>
  <c r="C2005" i="7"/>
  <c r="B2005" i="7"/>
  <c r="F2005" i="7" s="1"/>
  <c r="E2005" i="7" s="1"/>
  <c r="C2004" i="7"/>
  <c r="D2004" i="7" s="1"/>
  <c r="B2004" i="7"/>
  <c r="F2003" i="7"/>
  <c r="E2003" i="7" s="1"/>
  <c r="C2003" i="7"/>
  <c r="D2003" i="7" s="1"/>
  <c r="B2003" i="7"/>
  <c r="D2002" i="7"/>
  <c r="C2002" i="7"/>
  <c r="B2002" i="7"/>
  <c r="F2002" i="7" s="1"/>
  <c r="E2002" i="7" s="1"/>
  <c r="E2001" i="7"/>
  <c r="D2001" i="7"/>
  <c r="C2001" i="7"/>
  <c r="B2001" i="7"/>
  <c r="F2001" i="7" s="1"/>
  <c r="C2000" i="7"/>
  <c r="D2000" i="7" s="1"/>
  <c r="B2000" i="7"/>
  <c r="F2000" i="7" s="1"/>
  <c r="E2000" i="7" s="1"/>
  <c r="C1999" i="7"/>
  <c r="D1999" i="7" s="1"/>
  <c r="B1999" i="7"/>
  <c r="F1999" i="7" s="1"/>
  <c r="E1999" i="7" s="1"/>
  <c r="C1998" i="7"/>
  <c r="F1998" i="7" s="1"/>
  <c r="E1998" i="7" s="1"/>
  <c r="B1998" i="7"/>
  <c r="C1997" i="7"/>
  <c r="D1997" i="7" s="1"/>
  <c r="B1997" i="7"/>
  <c r="F1997" i="7" s="1"/>
  <c r="E1997" i="7" s="1"/>
  <c r="C1996" i="7"/>
  <c r="D1996" i="7" s="1"/>
  <c r="B1996" i="7"/>
  <c r="F1996" i="7" s="1"/>
  <c r="E1996" i="7" s="1"/>
  <c r="F1995" i="7"/>
  <c r="E1995" i="7" s="1"/>
  <c r="C1995" i="7"/>
  <c r="D1995" i="7" s="1"/>
  <c r="B1995" i="7"/>
  <c r="F1994" i="7"/>
  <c r="E1994" i="7"/>
  <c r="C1994" i="7"/>
  <c r="D1994" i="7" s="1"/>
  <c r="B1994" i="7"/>
  <c r="D1993" i="7"/>
  <c r="C1993" i="7"/>
  <c r="B1993" i="7"/>
  <c r="F1993" i="7" s="1"/>
  <c r="E1993" i="7" s="1"/>
  <c r="F1992" i="7"/>
  <c r="E1992" i="7" s="1"/>
  <c r="D1992" i="7"/>
  <c r="C1992" i="7"/>
  <c r="B1992" i="7"/>
  <c r="F1991" i="7"/>
  <c r="E1991" i="7" s="1"/>
  <c r="D1991" i="7"/>
  <c r="C1991" i="7"/>
  <c r="B1991" i="7"/>
  <c r="D1990" i="7"/>
  <c r="C1990" i="7"/>
  <c r="B1990" i="7"/>
  <c r="F1990" i="7" s="1"/>
  <c r="E1990" i="7" s="1"/>
  <c r="F1989" i="7"/>
  <c r="E1989" i="7" s="1"/>
  <c r="D1989" i="7"/>
  <c r="C1989" i="7"/>
  <c r="B1989" i="7"/>
  <c r="C1988" i="7"/>
  <c r="D1988" i="7" s="1"/>
  <c r="B1988" i="7"/>
  <c r="F1988" i="7" s="1"/>
  <c r="E1988" i="7" s="1"/>
  <c r="C1987" i="7"/>
  <c r="D1987" i="7" s="1"/>
  <c r="B1987" i="7"/>
  <c r="F1987" i="7" s="1"/>
  <c r="E1987" i="7" s="1"/>
  <c r="E1986" i="7"/>
  <c r="C1986" i="7"/>
  <c r="F1986" i="7" s="1"/>
  <c r="B1986" i="7"/>
  <c r="C1985" i="7"/>
  <c r="D1985" i="7" s="1"/>
  <c r="B1985" i="7"/>
  <c r="F1985" i="7" s="1"/>
  <c r="E1985" i="7" s="1"/>
  <c r="C1984" i="7"/>
  <c r="D1984" i="7" s="1"/>
  <c r="B1984" i="7"/>
  <c r="F1984" i="7" s="1"/>
  <c r="E1984" i="7" s="1"/>
  <c r="F1983" i="7"/>
  <c r="E1983" i="7" s="1"/>
  <c r="C1983" i="7"/>
  <c r="D1983" i="7" s="1"/>
  <c r="B1983" i="7"/>
  <c r="F1982" i="7"/>
  <c r="E1982" i="7" s="1"/>
  <c r="C1982" i="7"/>
  <c r="D1982" i="7" s="1"/>
  <c r="B1982" i="7"/>
  <c r="F1981" i="7"/>
  <c r="E1981" i="7" s="1"/>
  <c r="D1981" i="7"/>
  <c r="C1981" i="7"/>
  <c r="B1981" i="7"/>
  <c r="C1980" i="7"/>
  <c r="D1980" i="7" s="1"/>
  <c r="B1980" i="7"/>
  <c r="C1979" i="7"/>
  <c r="D1979" i="7" s="1"/>
  <c r="B1979" i="7"/>
  <c r="F1979" i="7" s="1"/>
  <c r="E1979" i="7" s="1"/>
  <c r="E1978" i="7"/>
  <c r="D1978" i="7"/>
  <c r="C1978" i="7"/>
  <c r="B1978" i="7"/>
  <c r="F1978" i="7" s="1"/>
  <c r="D1977" i="7"/>
  <c r="C1977" i="7"/>
  <c r="B1977" i="7"/>
  <c r="F1977" i="7" s="1"/>
  <c r="E1977" i="7" s="1"/>
  <c r="C1976" i="7"/>
  <c r="D1976" i="7" s="1"/>
  <c r="B1976" i="7"/>
  <c r="F1976" i="7" s="1"/>
  <c r="E1976" i="7" s="1"/>
  <c r="E1975" i="7"/>
  <c r="D1975" i="7"/>
  <c r="C1975" i="7"/>
  <c r="B1975" i="7"/>
  <c r="F1975" i="7" s="1"/>
  <c r="E1974" i="7"/>
  <c r="D1974" i="7"/>
  <c r="C1974" i="7"/>
  <c r="F1974" i="7" s="1"/>
  <c r="B1974" i="7"/>
  <c r="C1973" i="7"/>
  <c r="D1973" i="7" s="1"/>
  <c r="B1973" i="7"/>
  <c r="F1972" i="7"/>
  <c r="E1972" i="7"/>
  <c r="C1972" i="7"/>
  <c r="D1972" i="7" s="1"/>
  <c r="B1972" i="7"/>
  <c r="F1971" i="7"/>
  <c r="E1971" i="7" s="1"/>
  <c r="D1971" i="7"/>
  <c r="C1971" i="7"/>
  <c r="B1971" i="7"/>
  <c r="D1970" i="7"/>
  <c r="C1970" i="7"/>
  <c r="F1970" i="7" s="1"/>
  <c r="E1970" i="7" s="1"/>
  <c r="B1970" i="7"/>
  <c r="F1969" i="7"/>
  <c r="E1969" i="7" s="1"/>
  <c r="D1969" i="7"/>
  <c r="C1969" i="7"/>
  <c r="B1969" i="7"/>
  <c r="C1968" i="7"/>
  <c r="D1968" i="7" s="1"/>
  <c r="B1968" i="7"/>
  <c r="F1968" i="7" s="1"/>
  <c r="E1968" i="7" s="1"/>
  <c r="D1967" i="7"/>
  <c r="C1967" i="7"/>
  <c r="B1967" i="7"/>
  <c r="F1967" i="7" s="1"/>
  <c r="E1967" i="7" s="1"/>
  <c r="D1966" i="7"/>
  <c r="C1966" i="7"/>
  <c r="B1966" i="7"/>
  <c r="F1966" i="7" s="1"/>
  <c r="E1966" i="7" s="1"/>
  <c r="D1965" i="7"/>
  <c r="C1965" i="7"/>
  <c r="B1965" i="7"/>
  <c r="F1965" i="7" s="1"/>
  <c r="E1965" i="7" s="1"/>
  <c r="F1964" i="7"/>
  <c r="E1964" i="7"/>
  <c r="C1964" i="7"/>
  <c r="D1964" i="7" s="1"/>
  <c r="B1964" i="7"/>
  <c r="C1963" i="7"/>
  <c r="D1963" i="7" s="1"/>
  <c r="B1963" i="7"/>
  <c r="C1962" i="7"/>
  <c r="F1962" i="7" s="1"/>
  <c r="E1962" i="7" s="1"/>
  <c r="B1962" i="7"/>
  <c r="C1961" i="7"/>
  <c r="D1961" i="7" s="1"/>
  <c r="B1961" i="7"/>
  <c r="C1960" i="7"/>
  <c r="D1960" i="7" s="1"/>
  <c r="B1960" i="7"/>
  <c r="C1959" i="7"/>
  <c r="D1959" i="7" s="1"/>
  <c r="B1959" i="7"/>
  <c r="F1958" i="7"/>
  <c r="E1958" i="7"/>
  <c r="D1958" i="7"/>
  <c r="C1958" i="7"/>
  <c r="B1958" i="7"/>
  <c r="D1957" i="7"/>
  <c r="C1957" i="7"/>
  <c r="B1957" i="7"/>
  <c r="F1957" i="7" s="1"/>
  <c r="E1957" i="7" s="1"/>
  <c r="C1956" i="7"/>
  <c r="D1956" i="7" s="1"/>
  <c r="B1956" i="7"/>
  <c r="F1955" i="7"/>
  <c r="E1955" i="7" s="1"/>
  <c r="C1955" i="7"/>
  <c r="D1955" i="7" s="1"/>
  <c r="B1955" i="7"/>
  <c r="D1954" i="7"/>
  <c r="C1954" i="7"/>
  <c r="B1954" i="7"/>
  <c r="F1954" i="7" s="1"/>
  <c r="E1954" i="7" s="1"/>
  <c r="D1953" i="7"/>
  <c r="C1953" i="7"/>
  <c r="B1953" i="7"/>
  <c r="F1953" i="7" s="1"/>
  <c r="E1953" i="7" s="1"/>
  <c r="C1952" i="7"/>
  <c r="D1952" i="7" s="1"/>
  <c r="B1952" i="7"/>
  <c r="F1952" i="7" s="1"/>
  <c r="E1952" i="7" s="1"/>
  <c r="C1951" i="7"/>
  <c r="D1951" i="7" s="1"/>
  <c r="B1951" i="7"/>
  <c r="F1951" i="7" s="1"/>
  <c r="E1951" i="7" s="1"/>
  <c r="C1950" i="7"/>
  <c r="F1950" i="7" s="1"/>
  <c r="E1950" i="7" s="1"/>
  <c r="B1950" i="7"/>
  <c r="C1949" i="7"/>
  <c r="D1949" i="7" s="1"/>
  <c r="B1949" i="7"/>
  <c r="F1949" i="7" s="1"/>
  <c r="E1949" i="7" s="1"/>
  <c r="C1948" i="7"/>
  <c r="D1948" i="7" s="1"/>
  <c r="B1948" i="7"/>
  <c r="F1948" i="7" s="1"/>
  <c r="E1948" i="7" s="1"/>
  <c r="F1947" i="7"/>
  <c r="E1947" i="7" s="1"/>
  <c r="C1947" i="7"/>
  <c r="D1947" i="7" s="1"/>
  <c r="B1947" i="7"/>
  <c r="F1946" i="7"/>
  <c r="E1946" i="7"/>
  <c r="C1946" i="7"/>
  <c r="D1946" i="7" s="1"/>
  <c r="B1946" i="7"/>
  <c r="D1945" i="7"/>
  <c r="C1945" i="7"/>
  <c r="B1945" i="7"/>
  <c r="F1945" i="7" s="1"/>
  <c r="E1945" i="7" s="1"/>
  <c r="F1944" i="7"/>
  <c r="E1944" i="7" s="1"/>
  <c r="D1944" i="7"/>
  <c r="C1944" i="7"/>
  <c r="B1944" i="7"/>
  <c r="F1943" i="7"/>
  <c r="E1943" i="7" s="1"/>
  <c r="D1943" i="7"/>
  <c r="C1943" i="7"/>
  <c r="B1943" i="7"/>
  <c r="D1942" i="7"/>
  <c r="C1942" i="7"/>
  <c r="B1942" i="7"/>
  <c r="F1942" i="7" s="1"/>
  <c r="E1942" i="7" s="1"/>
  <c r="F1941" i="7"/>
  <c r="E1941" i="7"/>
  <c r="D1941" i="7"/>
  <c r="C1941" i="7"/>
  <c r="B1941" i="7"/>
  <c r="C1940" i="7"/>
  <c r="D1940" i="7" s="1"/>
  <c r="B1940" i="7"/>
  <c r="F1940" i="7" s="1"/>
  <c r="E1940" i="7" s="1"/>
  <c r="C1939" i="7"/>
  <c r="D1939" i="7" s="1"/>
  <c r="B1939" i="7"/>
  <c r="E1938" i="7"/>
  <c r="C1938" i="7"/>
  <c r="F1938" i="7" s="1"/>
  <c r="B1938" i="7"/>
  <c r="C1937" i="7"/>
  <c r="D1937" i="7" s="1"/>
  <c r="B1937" i="7"/>
  <c r="F1937" i="7" s="1"/>
  <c r="E1937" i="7" s="1"/>
  <c r="C1936" i="7"/>
  <c r="D1936" i="7" s="1"/>
  <c r="B1936" i="7"/>
  <c r="F1935" i="7"/>
  <c r="E1935" i="7" s="1"/>
  <c r="C1935" i="7"/>
  <c r="D1935" i="7" s="1"/>
  <c r="B1935" i="7"/>
  <c r="C1934" i="7"/>
  <c r="F1934" i="7" s="1"/>
  <c r="E1934" i="7" s="1"/>
  <c r="B1934" i="7"/>
  <c r="F1933" i="7"/>
  <c r="E1933" i="7"/>
  <c r="D1933" i="7"/>
  <c r="C1933" i="7"/>
  <c r="B1933" i="7"/>
  <c r="C1932" i="7"/>
  <c r="D1932" i="7" s="1"/>
  <c r="B1932" i="7"/>
  <c r="C1931" i="7"/>
  <c r="D1931" i="7" s="1"/>
  <c r="B1931" i="7"/>
  <c r="F1931" i="7" s="1"/>
  <c r="E1931" i="7" s="1"/>
  <c r="E1930" i="7"/>
  <c r="D1930" i="7"/>
  <c r="C1930" i="7"/>
  <c r="B1930" i="7"/>
  <c r="F1930" i="7" s="1"/>
  <c r="D1929" i="7"/>
  <c r="C1929" i="7"/>
  <c r="B1929" i="7"/>
  <c r="F1929" i="7" s="1"/>
  <c r="E1929" i="7" s="1"/>
  <c r="C1928" i="7"/>
  <c r="D1928" i="7" s="1"/>
  <c r="B1928" i="7"/>
  <c r="F1928" i="7" s="1"/>
  <c r="E1928" i="7" s="1"/>
  <c r="E1927" i="7"/>
  <c r="D1927" i="7"/>
  <c r="C1927" i="7"/>
  <c r="B1927" i="7"/>
  <c r="F1927" i="7" s="1"/>
  <c r="E1926" i="7"/>
  <c r="D1926" i="7"/>
  <c r="C1926" i="7"/>
  <c r="F1926" i="7" s="1"/>
  <c r="B1926" i="7"/>
  <c r="C1925" i="7"/>
  <c r="D1925" i="7" s="1"/>
  <c r="B1925" i="7"/>
  <c r="F1925" i="7" s="1"/>
  <c r="E1925" i="7" s="1"/>
  <c r="F1924" i="7"/>
  <c r="E1924" i="7"/>
  <c r="C1924" i="7"/>
  <c r="D1924" i="7" s="1"/>
  <c r="B1924" i="7"/>
  <c r="F1923" i="7"/>
  <c r="E1923" i="7" s="1"/>
  <c r="D1923" i="7"/>
  <c r="C1923" i="7"/>
  <c r="B1923" i="7"/>
  <c r="C1922" i="7"/>
  <c r="F1922" i="7" s="1"/>
  <c r="E1922" i="7" s="1"/>
  <c r="B1922" i="7"/>
  <c r="F1921" i="7"/>
  <c r="E1921" i="7" s="1"/>
  <c r="D1921" i="7"/>
  <c r="C1921" i="7"/>
  <c r="B1921" i="7"/>
  <c r="C1920" i="7"/>
  <c r="D1920" i="7" s="1"/>
  <c r="B1920" i="7"/>
  <c r="F1920" i="7" s="1"/>
  <c r="E1920" i="7" s="1"/>
  <c r="C1919" i="7"/>
  <c r="D1919" i="7" s="1"/>
  <c r="B1919" i="7"/>
  <c r="F1919" i="7" s="1"/>
  <c r="E1919" i="7" s="1"/>
  <c r="D1918" i="7"/>
  <c r="C1918" i="7"/>
  <c r="B1918" i="7"/>
  <c r="F1918" i="7" s="1"/>
  <c r="E1918" i="7" s="1"/>
  <c r="D1917" i="7"/>
  <c r="C1917" i="7"/>
  <c r="B1917" i="7"/>
  <c r="F1917" i="7" s="1"/>
  <c r="E1917" i="7" s="1"/>
  <c r="C1916" i="7"/>
  <c r="D1916" i="7" s="1"/>
  <c r="B1916" i="7"/>
  <c r="C1915" i="7"/>
  <c r="D1915" i="7" s="1"/>
  <c r="B1915" i="7"/>
  <c r="C1914" i="7"/>
  <c r="F1914" i="7" s="1"/>
  <c r="E1914" i="7" s="1"/>
  <c r="B1914" i="7"/>
  <c r="F1913" i="7"/>
  <c r="E1913" i="7" s="1"/>
  <c r="C1913" i="7"/>
  <c r="D1913" i="7" s="1"/>
  <c r="B1913" i="7"/>
  <c r="C1912" i="7"/>
  <c r="D1912" i="7" s="1"/>
  <c r="B1912" i="7"/>
  <c r="C1911" i="7"/>
  <c r="F1911" i="7" s="1"/>
  <c r="E1911" i="7" s="1"/>
  <c r="B1911" i="7"/>
  <c r="F1910" i="7"/>
  <c r="E1910" i="7"/>
  <c r="D1910" i="7"/>
  <c r="C1910" i="7"/>
  <c r="B1910" i="7"/>
  <c r="D1909" i="7"/>
  <c r="C1909" i="7"/>
  <c r="B1909" i="7"/>
  <c r="F1909" i="7" s="1"/>
  <c r="E1909" i="7" s="1"/>
  <c r="D1908" i="7"/>
  <c r="C1908" i="7"/>
  <c r="B1908" i="7"/>
  <c r="F1908" i="7" s="1"/>
  <c r="E1908" i="7" s="1"/>
  <c r="F1907" i="7"/>
  <c r="E1907" i="7" s="1"/>
  <c r="C1907" i="7"/>
  <c r="D1907" i="7" s="1"/>
  <c r="B1907" i="7"/>
  <c r="D1906" i="7"/>
  <c r="C1906" i="7"/>
  <c r="B1906" i="7"/>
  <c r="F1906" i="7" s="1"/>
  <c r="E1906" i="7" s="1"/>
  <c r="D1905" i="7"/>
  <c r="C1905" i="7"/>
  <c r="B1905" i="7"/>
  <c r="F1905" i="7" s="1"/>
  <c r="E1905" i="7" s="1"/>
  <c r="C1904" i="7"/>
  <c r="D1904" i="7" s="1"/>
  <c r="B1904" i="7"/>
  <c r="F1904" i="7" s="1"/>
  <c r="E1904" i="7" s="1"/>
  <c r="C1903" i="7"/>
  <c r="D1903" i="7" s="1"/>
  <c r="B1903" i="7"/>
  <c r="F1903" i="7" s="1"/>
  <c r="E1903" i="7" s="1"/>
  <c r="C1902" i="7"/>
  <c r="F1902" i="7" s="1"/>
  <c r="E1902" i="7" s="1"/>
  <c r="B1902" i="7"/>
  <c r="C1901" i="7"/>
  <c r="D1901" i="7" s="1"/>
  <c r="B1901" i="7"/>
  <c r="F1901" i="7" s="1"/>
  <c r="E1901" i="7" s="1"/>
  <c r="C1900" i="7"/>
  <c r="D1900" i="7" s="1"/>
  <c r="B1900" i="7"/>
  <c r="F1900" i="7" s="1"/>
  <c r="E1900" i="7" s="1"/>
  <c r="F1899" i="7"/>
  <c r="E1899" i="7" s="1"/>
  <c r="D1899" i="7"/>
  <c r="C1899" i="7"/>
  <c r="B1899" i="7"/>
  <c r="C1898" i="7"/>
  <c r="D1898" i="7" s="1"/>
  <c r="B1898" i="7"/>
  <c r="D1897" i="7"/>
  <c r="C1897" i="7"/>
  <c r="B1897" i="7"/>
  <c r="F1897" i="7" s="1"/>
  <c r="E1897" i="7" s="1"/>
  <c r="F1896" i="7"/>
  <c r="E1896" i="7" s="1"/>
  <c r="D1896" i="7"/>
  <c r="C1896" i="7"/>
  <c r="B1896" i="7"/>
  <c r="F1895" i="7"/>
  <c r="E1895" i="7" s="1"/>
  <c r="D1895" i="7"/>
  <c r="C1895" i="7"/>
  <c r="B1895" i="7"/>
  <c r="D1894" i="7"/>
  <c r="C1894" i="7"/>
  <c r="B1894" i="7"/>
  <c r="F1894" i="7" s="1"/>
  <c r="E1894" i="7" s="1"/>
  <c r="F1893" i="7"/>
  <c r="E1893" i="7"/>
  <c r="D1893" i="7"/>
  <c r="C1893" i="7"/>
  <c r="B1893" i="7"/>
  <c r="C1892" i="7"/>
  <c r="D1892" i="7" s="1"/>
  <c r="B1892" i="7"/>
  <c r="F1892" i="7" s="1"/>
  <c r="E1892" i="7" s="1"/>
  <c r="C1891" i="7"/>
  <c r="D1891" i="7" s="1"/>
  <c r="B1891" i="7"/>
  <c r="F1891" i="7" s="1"/>
  <c r="E1891" i="7" s="1"/>
  <c r="E1890" i="7"/>
  <c r="C1890" i="7"/>
  <c r="F1890" i="7" s="1"/>
  <c r="B1890" i="7"/>
  <c r="C1889" i="7"/>
  <c r="D1889" i="7" s="1"/>
  <c r="B1889" i="7"/>
  <c r="F1889" i="7" s="1"/>
  <c r="E1889" i="7" s="1"/>
  <c r="C1888" i="7"/>
  <c r="D1888" i="7" s="1"/>
  <c r="B1888" i="7"/>
  <c r="F1888" i="7" s="1"/>
  <c r="E1888" i="7" s="1"/>
  <c r="F1887" i="7"/>
  <c r="E1887" i="7" s="1"/>
  <c r="C1887" i="7"/>
  <c r="D1887" i="7" s="1"/>
  <c r="B1887" i="7"/>
  <c r="C1886" i="7"/>
  <c r="F1886" i="7" s="1"/>
  <c r="E1886" i="7" s="1"/>
  <c r="B1886" i="7"/>
  <c r="F1885" i="7"/>
  <c r="E1885" i="7" s="1"/>
  <c r="D1885" i="7"/>
  <c r="C1885" i="7"/>
  <c r="B1885" i="7"/>
  <c r="C1884" i="7"/>
  <c r="D1884" i="7" s="1"/>
  <c r="B1884" i="7"/>
  <c r="C1883" i="7"/>
  <c r="D1883" i="7" s="1"/>
  <c r="B1883" i="7"/>
  <c r="F1883" i="7" s="1"/>
  <c r="E1883" i="7" s="1"/>
  <c r="E1882" i="7"/>
  <c r="D1882" i="7"/>
  <c r="C1882" i="7"/>
  <c r="B1882" i="7"/>
  <c r="F1882" i="7" s="1"/>
  <c r="D1881" i="7"/>
  <c r="C1881" i="7"/>
  <c r="B1881" i="7"/>
  <c r="F1881" i="7" s="1"/>
  <c r="E1881" i="7" s="1"/>
  <c r="C1880" i="7"/>
  <c r="D1880" i="7" s="1"/>
  <c r="B1880" i="7"/>
  <c r="E1879" i="7"/>
  <c r="D1879" i="7"/>
  <c r="C1879" i="7"/>
  <c r="B1879" i="7"/>
  <c r="F1879" i="7" s="1"/>
  <c r="E1878" i="7"/>
  <c r="D1878" i="7"/>
  <c r="C1878" i="7"/>
  <c r="F1878" i="7" s="1"/>
  <c r="B1878" i="7"/>
  <c r="C1877" i="7"/>
  <c r="D1877" i="7" s="1"/>
  <c r="B1877" i="7"/>
  <c r="F1876" i="7"/>
  <c r="E1876" i="7" s="1"/>
  <c r="C1876" i="7"/>
  <c r="D1876" i="7" s="1"/>
  <c r="B1876" i="7"/>
  <c r="F1875" i="7"/>
  <c r="E1875" i="7" s="1"/>
  <c r="D1875" i="7"/>
  <c r="C1875" i="7"/>
  <c r="B1875" i="7"/>
  <c r="F1874" i="7"/>
  <c r="E1874" i="7"/>
  <c r="D1874" i="7"/>
  <c r="C1874" i="7"/>
  <c r="B1874" i="7"/>
  <c r="F1873" i="7"/>
  <c r="E1873" i="7" s="1"/>
  <c r="D1873" i="7"/>
  <c r="C1873" i="7"/>
  <c r="B1873" i="7"/>
  <c r="C1872" i="7"/>
  <c r="D1872" i="7" s="1"/>
  <c r="B1872" i="7"/>
  <c r="F1872" i="7" s="1"/>
  <c r="E1872" i="7" s="1"/>
  <c r="F1871" i="7"/>
  <c r="E1871" i="7" s="1"/>
  <c r="D1871" i="7"/>
  <c r="C1871" i="7"/>
  <c r="B1871" i="7"/>
  <c r="D1870" i="7"/>
  <c r="C1870" i="7"/>
  <c r="B1870" i="7"/>
  <c r="F1870" i="7" s="1"/>
  <c r="E1870" i="7" s="1"/>
  <c r="D1869" i="7"/>
  <c r="C1869" i="7"/>
  <c r="B1869" i="7"/>
  <c r="F1869" i="7" s="1"/>
  <c r="E1869" i="7" s="1"/>
  <c r="C1868" i="7"/>
  <c r="D1868" i="7" s="1"/>
  <c r="B1868" i="7"/>
  <c r="C1867" i="7"/>
  <c r="D1867" i="7" s="1"/>
  <c r="B1867" i="7"/>
  <c r="C1866" i="7"/>
  <c r="F1866" i="7" s="1"/>
  <c r="E1866" i="7" s="1"/>
  <c r="B1866" i="7"/>
  <c r="F1865" i="7"/>
  <c r="E1865" i="7"/>
  <c r="C1865" i="7"/>
  <c r="D1865" i="7" s="1"/>
  <c r="B1865" i="7"/>
  <c r="C1864" i="7"/>
  <c r="D1864" i="7" s="1"/>
  <c r="B1864" i="7"/>
  <c r="C1863" i="7"/>
  <c r="D1863" i="7" s="1"/>
  <c r="B1863" i="7"/>
  <c r="F1862" i="7"/>
  <c r="E1862" i="7"/>
  <c r="D1862" i="7"/>
  <c r="C1862" i="7"/>
  <c r="B1862" i="7"/>
  <c r="D1861" i="7"/>
  <c r="C1861" i="7"/>
  <c r="B1861" i="7"/>
  <c r="F1861" i="7" s="1"/>
  <c r="E1861" i="7" s="1"/>
  <c r="C1860" i="7"/>
  <c r="D1860" i="7" s="1"/>
  <c r="B1860" i="7"/>
  <c r="F1860" i="7" s="1"/>
  <c r="E1860" i="7" s="1"/>
  <c r="F1859" i="7"/>
  <c r="E1859" i="7" s="1"/>
  <c r="C1859" i="7"/>
  <c r="D1859" i="7" s="1"/>
  <c r="B1859" i="7"/>
  <c r="D1858" i="7"/>
  <c r="C1858" i="7"/>
  <c r="B1858" i="7"/>
  <c r="F1858" i="7" s="1"/>
  <c r="E1858" i="7" s="1"/>
  <c r="D1857" i="7"/>
  <c r="C1857" i="7"/>
  <c r="B1857" i="7"/>
  <c r="F1857" i="7" s="1"/>
  <c r="E1857" i="7" s="1"/>
  <c r="C1856" i="7"/>
  <c r="D1856" i="7" s="1"/>
  <c r="B1856" i="7"/>
  <c r="F1856" i="7" s="1"/>
  <c r="E1856" i="7" s="1"/>
  <c r="C1855" i="7"/>
  <c r="D1855" i="7" s="1"/>
  <c r="B1855" i="7"/>
  <c r="F1855" i="7" s="1"/>
  <c r="E1855" i="7" s="1"/>
  <c r="E1854" i="7"/>
  <c r="C1854" i="7"/>
  <c r="F1854" i="7" s="1"/>
  <c r="B1854" i="7"/>
  <c r="C1853" i="7"/>
  <c r="D1853" i="7" s="1"/>
  <c r="B1853" i="7"/>
  <c r="F1853" i="7" s="1"/>
  <c r="E1853" i="7" s="1"/>
  <c r="C1852" i="7"/>
  <c r="D1852" i="7" s="1"/>
  <c r="B1852" i="7"/>
  <c r="F1852" i="7" s="1"/>
  <c r="E1852" i="7" s="1"/>
  <c r="C1851" i="7"/>
  <c r="F1851" i="7" s="1"/>
  <c r="E1851" i="7" s="1"/>
  <c r="B1851" i="7"/>
  <c r="C1850" i="7"/>
  <c r="D1850" i="7" s="1"/>
  <c r="B1850" i="7"/>
  <c r="D1849" i="7"/>
  <c r="C1849" i="7"/>
  <c r="B1849" i="7"/>
  <c r="F1849" i="7" s="1"/>
  <c r="E1849" i="7" s="1"/>
  <c r="F1848" i="7"/>
  <c r="E1848" i="7" s="1"/>
  <c r="D1848" i="7"/>
  <c r="C1848" i="7"/>
  <c r="B1848" i="7"/>
  <c r="F1847" i="7"/>
  <c r="E1847" i="7" s="1"/>
  <c r="D1847" i="7"/>
  <c r="C1847" i="7"/>
  <c r="B1847" i="7"/>
  <c r="D1846" i="7"/>
  <c r="C1846" i="7"/>
  <c r="B1846" i="7"/>
  <c r="F1846" i="7" s="1"/>
  <c r="E1846" i="7" s="1"/>
  <c r="F1845" i="7"/>
  <c r="E1845" i="7" s="1"/>
  <c r="D1845" i="7"/>
  <c r="C1845" i="7"/>
  <c r="B1845" i="7"/>
  <c r="C1844" i="7"/>
  <c r="D1844" i="7" s="1"/>
  <c r="B1844" i="7"/>
  <c r="F1844" i="7" s="1"/>
  <c r="E1844" i="7" s="1"/>
  <c r="C1843" i="7"/>
  <c r="D1843" i="7" s="1"/>
  <c r="B1843" i="7"/>
  <c r="E1842" i="7"/>
  <c r="C1842" i="7"/>
  <c r="F1842" i="7" s="1"/>
  <c r="B1842" i="7"/>
  <c r="C1841" i="7"/>
  <c r="D1841" i="7" s="1"/>
  <c r="B1841" i="7"/>
  <c r="F1841" i="7" s="1"/>
  <c r="E1841" i="7" s="1"/>
  <c r="C1840" i="7"/>
  <c r="D1840" i="7" s="1"/>
  <c r="B1840" i="7"/>
  <c r="F1840" i="7" s="1"/>
  <c r="E1840" i="7" s="1"/>
  <c r="F1839" i="7"/>
  <c r="E1839" i="7" s="1"/>
  <c r="C1839" i="7"/>
  <c r="D1839" i="7" s="1"/>
  <c r="B1839" i="7"/>
  <c r="F1838" i="7"/>
  <c r="E1838" i="7" s="1"/>
  <c r="C1838" i="7"/>
  <c r="D1838" i="7" s="1"/>
  <c r="B1838" i="7"/>
  <c r="F1837" i="7"/>
  <c r="E1837" i="7" s="1"/>
  <c r="D1837" i="7"/>
  <c r="C1837" i="7"/>
  <c r="B1837" i="7"/>
  <c r="C1836" i="7"/>
  <c r="D1836" i="7" s="1"/>
  <c r="B1836" i="7"/>
  <c r="C1835" i="7"/>
  <c r="D1835" i="7" s="1"/>
  <c r="B1835" i="7"/>
  <c r="F1835" i="7" s="1"/>
  <c r="E1835" i="7" s="1"/>
  <c r="E1834" i="7"/>
  <c r="D1834" i="7"/>
  <c r="C1834" i="7"/>
  <c r="B1834" i="7"/>
  <c r="F1834" i="7" s="1"/>
  <c r="D1833" i="7"/>
  <c r="C1833" i="7"/>
  <c r="B1833" i="7"/>
  <c r="F1833" i="7" s="1"/>
  <c r="E1833" i="7" s="1"/>
  <c r="C1832" i="7"/>
  <c r="D1832" i="7" s="1"/>
  <c r="B1832" i="7"/>
  <c r="F1832" i="7" s="1"/>
  <c r="E1832" i="7" s="1"/>
  <c r="E1831" i="7"/>
  <c r="D1831" i="7"/>
  <c r="C1831" i="7"/>
  <c r="B1831" i="7"/>
  <c r="F1831" i="7" s="1"/>
  <c r="E1830" i="7"/>
  <c r="D1830" i="7"/>
  <c r="C1830" i="7"/>
  <c r="F1830" i="7" s="1"/>
  <c r="B1830" i="7"/>
  <c r="C1829" i="7"/>
  <c r="D1829" i="7" s="1"/>
  <c r="B1829" i="7"/>
  <c r="F1829" i="7" s="1"/>
  <c r="E1829" i="7" s="1"/>
  <c r="F1828" i="7"/>
  <c r="E1828" i="7"/>
  <c r="C1828" i="7"/>
  <c r="D1828" i="7" s="1"/>
  <c r="B1828" i="7"/>
  <c r="F1827" i="7"/>
  <c r="E1827" i="7" s="1"/>
  <c r="D1827" i="7"/>
  <c r="C1827" i="7"/>
  <c r="B1827" i="7"/>
  <c r="F1826" i="7"/>
  <c r="E1826" i="7"/>
  <c r="C1826" i="7"/>
  <c r="D1826" i="7" s="1"/>
  <c r="B1826" i="7"/>
  <c r="F1825" i="7"/>
  <c r="E1825" i="7" s="1"/>
  <c r="D1825" i="7"/>
  <c r="C1825" i="7"/>
  <c r="B1825" i="7"/>
  <c r="C1824" i="7"/>
  <c r="D1824" i="7" s="1"/>
  <c r="B1824" i="7"/>
  <c r="F1824" i="7" s="1"/>
  <c r="E1824" i="7" s="1"/>
  <c r="D1823" i="7"/>
  <c r="C1823" i="7"/>
  <c r="B1823" i="7"/>
  <c r="F1823" i="7" s="1"/>
  <c r="E1823" i="7" s="1"/>
  <c r="D1822" i="7"/>
  <c r="C1822" i="7"/>
  <c r="B1822" i="7"/>
  <c r="F1822" i="7" s="1"/>
  <c r="E1822" i="7" s="1"/>
  <c r="D1821" i="7"/>
  <c r="C1821" i="7"/>
  <c r="B1821" i="7"/>
  <c r="F1821" i="7" s="1"/>
  <c r="E1821" i="7" s="1"/>
  <c r="F1820" i="7"/>
  <c r="E1820" i="7"/>
  <c r="C1820" i="7"/>
  <c r="D1820" i="7" s="1"/>
  <c r="B1820" i="7"/>
  <c r="C1819" i="7"/>
  <c r="D1819" i="7" s="1"/>
  <c r="B1819" i="7"/>
  <c r="F1818" i="7"/>
  <c r="E1818" i="7"/>
  <c r="C1818" i="7"/>
  <c r="D1818" i="7" s="1"/>
  <c r="B1818" i="7"/>
  <c r="F1817" i="7"/>
  <c r="E1817" i="7"/>
  <c r="C1817" i="7"/>
  <c r="D1817" i="7" s="1"/>
  <c r="B1817" i="7"/>
  <c r="F1816" i="7"/>
  <c r="E1816" i="7"/>
  <c r="C1816" i="7"/>
  <c r="D1816" i="7" s="1"/>
  <c r="B1816" i="7"/>
  <c r="C1815" i="7"/>
  <c r="B1815" i="7"/>
  <c r="F1814" i="7"/>
  <c r="E1814" i="7"/>
  <c r="C1814" i="7"/>
  <c r="D1814" i="7" s="1"/>
  <c r="B1814" i="7"/>
  <c r="D1813" i="7"/>
  <c r="C1813" i="7"/>
  <c r="B1813" i="7"/>
  <c r="F1813" i="7" s="1"/>
  <c r="E1813" i="7" s="1"/>
  <c r="C1812" i="7"/>
  <c r="D1812" i="7" s="1"/>
  <c r="B1812" i="7"/>
  <c r="F1812" i="7" s="1"/>
  <c r="E1812" i="7" s="1"/>
  <c r="C1811" i="7"/>
  <c r="D1811" i="7" s="1"/>
  <c r="B1811" i="7"/>
  <c r="F1811" i="7" s="1"/>
  <c r="E1811" i="7" s="1"/>
  <c r="D1810" i="7"/>
  <c r="C1810" i="7"/>
  <c r="B1810" i="7"/>
  <c r="F1810" i="7" s="1"/>
  <c r="E1810" i="7" s="1"/>
  <c r="F1809" i="7"/>
  <c r="E1809" i="7"/>
  <c r="D1809" i="7"/>
  <c r="C1809" i="7"/>
  <c r="B1809" i="7"/>
  <c r="C1808" i="7"/>
  <c r="D1808" i="7" s="1"/>
  <c r="B1808" i="7"/>
  <c r="C1807" i="7"/>
  <c r="D1807" i="7" s="1"/>
  <c r="B1807" i="7"/>
  <c r="F1807" i="7" s="1"/>
  <c r="E1807" i="7" s="1"/>
  <c r="F1806" i="7"/>
  <c r="E1806" i="7"/>
  <c r="D1806" i="7"/>
  <c r="C1806" i="7"/>
  <c r="B1806" i="7"/>
  <c r="F1805" i="7"/>
  <c r="E1805" i="7"/>
  <c r="C1805" i="7"/>
  <c r="D1805" i="7" s="1"/>
  <c r="B1805" i="7"/>
  <c r="C1804" i="7"/>
  <c r="D1804" i="7" s="1"/>
  <c r="B1804" i="7"/>
  <c r="F1804" i="7" s="1"/>
  <c r="E1804" i="7" s="1"/>
  <c r="F1803" i="7"/>
  <c r="E1803" i="7" s="1"/>
  <c r="D1803" i="7"/>
  <c r="C1803" i="7"/>
  <c r="B1803" i="7"/>
  <c r="F1802" i="7"/>
  <c r="E1802" i="7"/>
  <c r="C1802" i="7"/>
  <c r="D1802" i="7" s="1"/>
  <c r="B1802" i="7"/>
  <c r="D1801" i="7"/>
  <c r="C1801" i="7"/>
  <c r="B1801" i="7"/>
  <c r="F1801" i="7" s="1"/>
  <c r="E1801" i="7" s="1"/>
  <c r="C1800" i="7"/>
  <c r="D1800" i="7" s="1"/>
  <c r="B1800" i="7"/>
  <c r="F1800" i="7" s="1"/>
  <c r="E1800" i="7" s="1"/>
  <c r="C1799" i="7"/>
  <c r="D1799" i="7" s="1"/>
  <c r="B1799" i="7"/>
  <c r="F1799" i="7" s="1"/>
  <c r="E1799" i="7" s="1"/>
  <c r="D1798" i="7"/>
  <c r="C1798" i="7"/>
  <c r="B1798" i="7"/>
  <c r="F1798" i="7" s="1"/>
  <c r="E1798" i="7" s="1"/>
  <c r="D1797" i="7"/>
  <c r="C1797" i="7"/>
  <c r="B1797" i="7"/>
  <c r="F1797" i="7" s="1"/>
  <c r="E1797" i="7" s="1"/>
  <c r="C1796" i="7"/>
  <c r="D1796" i="7" s="1"/>
  <c r="B1796" i="7"/>
  <c r="F1796" i="7" s="1"/>
  <c r="E1796" i="7" s="1"/>
  <c r="C1795" i="7"/>
  <c r="D1795" i="7" s="1"/>
  <c r="B1795" i="7"/>
  <c r="C1794" i="7"/>
  <c r="F1794" i="7" s="1"/>
  <c r="E1794" i="7" s="1"/>
  <c r="B1794" i="7"/>
  <c r="C1793" i="7"/>
  <c r="D1793" i="7" s="1"/>
  <c r="B1793" i="7"/>
  <c r="F1793" i="7" s="1"/>
  <c r="E1793" i="7" s="1"/>
  <c r="C1792" i="7"/>
  <c r="D1792" i="7" s="1"/>
  <c r="B1792" i="7"/>
  <c r="F1791" i="7"/>
  <c r="E1791" i="7" s="1"/>
  <c r="C1791" i="7"/>
  <c r="D1791" i="7" s="1"/>
  <c r="B1791" i="7"/>
  <c r="C1790" i="7"/>
  <c r="B1790" i="7"/>
  <c r="F1789" i="7"/>
  <c r="E1789" i="7"/>
  <c r="D1789" i="7"/>
  <c r="C1789" i="7"/>
  <c r="B1789" i="7"/>
  <c r="C1788" i="7"/>
  <c r="D1788" i="7" s="1"/>
  <c r="B1788" i="7"/>
  <c r="F1788" i="7" s="1"/>
  <c r="E1788" i="7" s="1"/>
  <c r="D1787" i="7"/>
  <c r="C1787" i="7"/>
  <c r="B1787" i="7"/>
  <c r="F1787" i="7" s="1"/>
  <c r="E1787" i="7" s="1"/>
  <c r="E1786" i="7"/>
  <c r="D1786" i="7"/>
  <c r="C1786" i="7"/>
  <c r="B1786" i="7"/>
  <c r="F1786" i="7" s="1"/>
  <c r="D1785" i="7"/>
  <c r="C1785" i="7"/>
  <c r="B1785" i="7"/>
  <c r="F1785" i="7" s="1"/>
  <c r="E1785" i="7" s="1"/>
  <c r="C1784" i="7"/>
  <c r="D1784" i="7" s="1"/>
  <c r="B1784" i="7"/>
  <c r="C1783" i="7"/>
  <c r="D1783" i="7" s="1"/>
  <c r="B1783" i="7"/>
  <c r="F1783" i="7" s="1"/>
  <c r="E1783" i="7" s="1"/>
  <c r="C1782" i="7"/>
  <c r="F1782" i="7" s="1"/>
  <c r="E1782" i="7" s="1"/>
  <c r="B1782" i="7"/>
  <c r="C1781" i="7"/>
  <c r="D1781" i="7" s="1"/>
  <c r="B1781" i="7"/>
  <c r="F1781" i="7" s="1"/>
  <c r="E1781" i="7" s="1"/>
  <c r="C1780" i="7"/>
  <c r="D1780" i="7" s="1"/>
  <c r="B1780" i="7"/>
  <c r="F1780" i="7" s="1"/>
  <c r="E1780" i="7" s="1"/>
  <c r="C1779" i="7"/>
  <c r="F1779" i="7" s="1"/>
  <c r="E1779" i="7" s="1"/>
  <c r="B1779" i="7"/>
  <c r="F1778" i="7"/>
  <c r="E1778" i="7" s="1"/>
  <c r="D1778" i="7"/>
  <c r="C1778" i="7"/>
  <c r="B1778" i="7"/>
  <c r="D1777" i="7"/>
  <c r="C1777" i="7"/>
  <c r="B1777" i="7"/>
  <c r="F1777" i="7" s="1"/>
  <c r="E1777" i="7" s="1"/>
  <c r="C1776" i="7"/>
  <c r="D1776" i="7" s="1"/>
  <c r="B1776" i="7"/>
  <c r="F1776" i="7" s="1"/>
  <c r="E1776" i="7" s="1"/>
  <c r="F1775" i="7"/>
  <c r="E1775" i="7" s="1"/>
  <c r="D1775" i="7"/>
  <c r="C1775" i="7"/>
  <c r="B1775" i="7"/>
  <c r="E1774" i="7"/>
  <c r="D1774" i="7"/>
  <c r="C1774" i="7"/>
  <c r="B1774" i="7"/>
  <c r="F1774" i="7" s="1"/>
  <c r="D1773" i="7"/>
  <c r="C1773" i="7"/>
  <c r="B1773" i="7"/>
  <c r="F1773" i="7" s="1"/>
  <c r="E1773" i="7" s="1"/>
  <c r="F1772" i="7"/>
  <c r="E1772" i="7" s="1"/>
  <c r="C1772" i="7"/>
  <c r="D1772" i="7" s="1"/>
  <c r="B1772" i="7"/>
  <c r="C1771" i="7"/>
  <c r="D1771" i="7" s="1"/>
  <c r="B1771" i="7"/>
  <c r="F1771" i="7" s="1"/>
  <c r="E1771" i="7" s="1"/>
  <c r="F1770" i="7"/>
  <c r="E1770" i="7"/>
  <c r="D1770" i="7"/>
  <c r="C1770" i="7"/>
  <c r="B1770" i="7"/>
  <c r="C1769" i="7"/>
  <c r="D1769" i="7" s="1"/>
  <c r="B1769" i="7"/>
  <c r="F1769" i="7" s="1"/>
  <c r="E1769" i="7" s="1"/>
  <c r="C1768" i="7"/>
  <c r="D1768" i="7" s="1"/>
  <c r="B1768" i="7"/>
  <c r="F1768" i="7" s="1"/>
  <c r="E1768" i="7" s="1"/>
  <c r="D1767" i="7"/>
  <c r="C1767" i="7"/>
  <c r="F1767" i="7" s="1"/>
  <c r="E1767" i="7" s="1"/>
  <c r="B1767" i="7"/>
  <c r="C1766" i="7"/>
  <c r="D1766" i="7" s="1"/>
  <c r="B1766" i="7"/>
  <c r="D1765" i="7"/>
  <c r="C1765" i="7"/>
  <c r="B1765" i="7"/>
  <c r="F1765" i="7" s="1"/>
  <c r="E1765" i="7" s="1"/>
  <c r="F1764" i="7"/>
  <c r="E1764" i="7" s="1"/>
  <c r="D1764" i="7"/>
  <c r="C1764" i="7"/>
  <c r="B1764" i="7"/>
  <c r="F1763" i="7"/>
  <c r="E1763" i="7" s="1"/>
  <c r="D1763" i="7"/>
  <c r="C1763" i="7"/>
  <c r="B1763" i="7"/>
  <c r="D1762" i="7"/>
  <c r="C1762" i="7"/>
  <c r="B1762" i="7"/>
  <c r="F1762" i="7" s="1"/>
  <c r="E1762" i="7" s="1"/>
  <c r="F1761" i="7"/>
  <c r="E1761" i="7"/>
  <c r="D1761" i="7"/>
  <c r="C1761" i="7"/>
  <c r="B1761" i="7"/>
  <c r="C1760" i="7"/>
  <c r="D1760" i="7" s="1"/>
  <c r="B1760" i="7"/>
  <c r="F1760" i="7" s="1"/>
  <c r="E1760" i="7" s="1"/>
  <c r="D1759" i="7"/>
  <c r="C1759" i="7"/>
  <c r="B1759" i="7"/>
  <c r="F1759" i="7" s="1"/>
  <c r="E1759" i="7" s="1"/>
  <c r="E1758" i="7"/>
  <c r="C1758" i="7"/>
  <c r="F1758" i="7" s="1"/>
  <c r="B1758" i="7"/>
  <c r="C1757" i="7"/>
  <c r="D1757" i="7" s="1"/>
  <c r="B1757" i="7"/>
  <c r="F1757" i="7" s="1"/>
  <c r="E1757" i="7" s="1"/>
  <c r="E1756" i="7"/>
  <c r="C1756" i="7"/>
  <c r="D1756" i="7" s="1"/>
  <c r="B1756" i="7"/>
  <c r="F1756" i="7" s="1"/>
  <c r="F1755" i="7"/>
  <c r="E1755" i="7" s="1"/>
  <c r="C1755" i="7"/>
  <c r="D1755" i="7" s="1"/>
  <c r="B1755" i="7"/>
  <c r="C1754" i="7"/>
  <c r="F1754" i="7" s="1"/>
  <c r="E1754" i="7" s="1"/>
  <c r="B1754" i="7"/>
  <c r="F1753" i="7"/>
  <c r="E1753" i="7"/>
  <c r="D1753" i="7"/>
  <c r="C1753" i="7"/>
  <c r="B1753" i="7"/>
  <c r="C1752" i="7"/>
  <c r="D1752" i="7" s="1"/>
  <c r="B1752" i="7"/>
  <c r="C1751" i="7"/>
  <c r="D1751" i="7" s="1"/>
  <c r="B1751" i="7"/>
  <c r="F1751" i="7" s="1"/>
  <c r="E1751" i="7" s="1"/>
  <c r="E1750" i="7"/>
  <c r="D1750" i="7"/>
  <c r="C1750" i="7"/>
  <c r="B1750" i="7"/>
  <c r="F1750" i="7" s="1"/>
  <c r="D1749" i="7"/>
  <c r="C1749" i="7"/>
  <c r="B1749" i="7"/>
  <c r="F1749" i="7" s="1"/>
  <c r="E1749" i="7" s="1"/>
  <c r="C1748" i="7"/>
  <c r="D1748" i="7" s="1"/>
  <c r="B1748" i="7"/>
  <c r="E1747" i="7"/>
  <c r="D1747" i="7"/>
  <c r="C1747" i="7"/>
  <c r="B1747" i="7"/>
  <c r="F1747" i="7" s="1"/>
  <c r="E1746" i="7"/>
  <c r="D1746" i="7"/>
  <c r="C1746" i="7"/>
  <c r="F1746" i="7" s="1"/>
  <c r="B1746" i="7"/>
  <c r="C1745" i="7"/>
  <c r="D1745" i="7" s="1"/>
  <c r="B1745" i="7"/>
  <c r="F1745" i="7" s="1"/>
  <c r="E1745" i="7" s="1"/>
  <c r="F1744" i="7"/>
  <c r="E1744" i="7" s="1"/>
  <c r="C1744" i="7"/>
  <c r="D1744" i="7" s="1"/>
  <c r="B1744" i="7"/>
  <c r="F1743" i="7"/>
  <c r="E1743" i="7" s="1"/>
  <c r="D1743" i="7"/>
  <c r="C1743" i="7"/>
  <c r="B1743" i="7"/>
  <c r="C1742" i="7"/>
  <c r="F1742" i="7" s="1"/>
  <c r="E1742" i="7" s="1"/>
  <c r="B1742" i="7"/>
  <c r="F1741" i="7"/>
  <c r="E1741" i="7" s="1"/>
  <c r="D1741" i="7"/>
  <c r="C1741" i="7"/>
  <c r="B1741" i="7"/>
  <c r="C1740" i="7"/>
  <c r="D1740" i="7" s="1"/>
  <c r="B1740" i="7"/>
  <c r="F1740" i="7" s="1"/>
  <c r="E1740" i="7" s="1"/>
  <c r="D1739" i="7"/>
  <c r="C1739" i="7"/>
  <c r="B1739" i="7"/>
  <c r="F1739" i="7" s="1"/>
  <c r="E1739" i="7" s="1"/>
  <c r="D1738" i="7"/>
  <c r="C1738" i="7"/>
  <c r="B1738" i="7"/>
  <c r="F1738" i="7" s="1"/>
  <c r="E1738" i="7" s="1"/>
  <c r="D1737" i="7"/>
  <c r="C1737" i="7"/>
  <c r="B1737" i="7"/>
  <c r="F1737" i="7" s="1"/>
  <c r="E1737" i="7" s="1"/>
  <c r="F1736" i="7"/>
  <c r="E1736" i="7"/>
  <c r="C1736" i="7"/>
  <c r="D1736" i="7" s="1"/>
  <c r="B1736" i="7"/>
  <c r="C1735" i="7"/>
  <c r="D1735" i="7" s="1"/>
  <c r="B1735" i="7"/>
  <c r="C1734" i="7"/>
  <c r="F1734" i="7" s="1"/>
  <c r="E1734" i="7" s="1"/>
  <c r="B1734" i="7"/>
  <c r="F1733" i="7"/>
  <c r="E1733" i="7"/>
  <c r="C1733" i="7"/>
  <c r="D1733" i="7" s="1"/>
  <c r="B1733" i="7"/>
  <c r="C1732" i="7"/>
  <c r="D1732" i="7" s="1"/>
  <c r="B1732" i="7"/>
  <c r="C1731" i="7"/>
  <c r="F1731" i="7" s="1"/>
  <c r="E1731" i="7" s="1"/>
  <c r="B1731" i="7"/>
  <c r="F1730" i="7"/>
  <c r="E1730" i="7"/>
  <c r="D1730" i="7"/>
  <c r="C1730" i="7"/>
  <c r="B1730" i="7"/>
  <c r="D1729" i="7"/>
  <c r="C1729" i="7"/>
  <c r="B1729" i="7"/>
  <c r="F1729" i="7" s="1"/>
  <c r="E1729" i="7" s="1"/>
  <c r="C1728" i="7"/>
  <c r="D1728" i="7" s="1"/>
  <c r="B1728" i="7"/>
  <c r="F1727" i="7"/>
  <c r="E1727" i="7" s="1"/>
  <c r="C1727" i="7"/>
  <c r="D1727" i="7" s="1"/>
  <c r="B1727" i="7"/>
  <c r="D1726" i="7"/>
  <c r="C1726" i="7"/>
  <c r="B1726" i="7"/>
  <c r="F1726" i="7" s="1"/>
  <c r="E1726" i="7" s="1"/>
  <c r="E1725" i="7"/>
  <c r="D1725" i="7"/>
  <c r="C1725" i="7"/>
  <c r="B1725" i="7"/>
  <c r="F1725" i="7" s="1"/>
  <c r="C1724" i="7"/>
  <c r="D1724" i="7" s="1"/>
  <c r="B1724" i="7"/>
  <c r="F1724" i="7" s="1"/>
  <c r="E1724" i="7" s="1"/>
  <c r="C1723" i="7"/>
  <c r="D1723" i="7" s="1"/>
  <c r="B1723" i="7"/>
  <c r="F1723" i="7" s="1"/>
  <c r="E1723" i="7" s="1"/>
  <c r="C1722" i="7"/>
  <c r="F1722" i="7" s="1"/>
  <c r="E1722" i="7" s="1"/>
  <c r="B1722" i="7"/>
  <c r="C1721" i="7"/>
  <c r="D1721" i="7" s="1"/>
  <c r="B1721" i="7"/>
  <c r="F1721" i="7" s="1"/>
  <c r="E1721" i="7" s="1"/>
  <c r="C1720" i="7"/>
  <c r="D1720" i="7" s="1"/>
  <c r="B1720" i="7"/>
  <c r="F1720" i="7" s="1"/>
  <c r="E1720" i="7" s="1"/>
  <c r="C1719" i="7"/>
  <c r="F1719" i="7" s="1"/>
  <c r="E1719" i="7" s="1"/>
  <c r="B1719" i="7"/>
  <c r="C1718" i="7"/>
  <c r="D1718" i="7" s="1"/>
  <c r="B1718" i="7"/>
  <c r="D1717" i="7"/>
  <c r="C1717" i="7"/>
  <c r="B1717" i="7"/>
  <c r="F1717" i="7" s="1"/>
  <c r="E1717" i="7" s="1"/>
  <c r="F1716" i="7"/>
  <c r="E1716" i="7" s="1"/>
  <c r="D1716" i="7"/>
  <c r="C1716" i="7"/>
  <c r="B1716" i="7"/>
  <c r="F1715" i="7"/>
  <c r="E1715" i="7" s="1"/>
  <c r="D1715" i="7"/>
  <c r="C1715" i="7"/>
  <c r="B1715" i="7"/>
  <c r="D1714" i="7"/>
  <c r="C1714" i="7"/>
  <c r="B1714" i="7"/>
  <c r="F1714" i="7" s="1"/>
  <c r="E1714" i="7" s="1"/>
  <c r="F1713" i="7"/>
  <c r="E1713" i="7" s="1"/>
  <c r="D1713" i="7"/>
  <c r="C1713" i="7"/>
  <c r="B1713" i="7"/>
  <c r="C1712" i="7"/>
  <c r="D1712" i="7" s="1"/>
  <c r="B1712" i="7"/>
  <c r="F1712" i="7" s="1"/>
  <c r="E1712" i="7" s="1"/>
  <c r="C1711" i="7"/>
  <c r="D1711" i="7" s="1"/>
  <c r="B1711" i="7"/>
  <c r="F1711" i="7" s="1"/>
  <c r="E1711" i="7" s="1"/>
  <c r="E1710" i="7"/>
  <c r="C1710" i="7"/>
  <c r="F1710" i="7" s="1"/>
  <c r="B1710" i="7"/>
  <c r="C1709" i="7"/>
  <c r="D1709" i="7" s="1"/>
  <c r="B1709" i="7"/>
  <c r="F1709" i="7" s="1"/>
  <c r="E1709" i="7" s="1"/>
  <c r="C1708" i="7"/>
  <c r="D1708" i="7" s="1"/>
  <c r="B1708" i="7"/>
  <c r="F1707" i="7"/>
  <c r="E1707" i="7" s="1"/>
  <c r="C1707" i="7"/>
  <c r="D1707" i="7" s="1"/>
  <c r="B1707" i="7"/>
  <c r="C1706" i="7"/>
  <c r="F1706" i="7" s="1"/>
  <c r="E1706" i="7" s="1"/>
  <c r="B1706" i="7"/>
  <c r="F1705" i="7"/>
  <c r="E1705" i="7"/>
  <c r="D1705" i="7"/>
  <c r="C1705" i="7"/>
  <c r="B1705" i="7"/>
  <c r="C1704" i="7"/>
  <c r="D1704" i="7" s="1"/>
  <c r="B1704" i="7"/>
  <c r="C1703" i="7"/>
  <c r="D1703" i="7" s="1"/>
  <c r="B1703" i="7"/>
  <c r="F1703" i="7" s="1"/>
  <c r="E1703" i="7" s="1"/>
  <c r="E1702" i="7"/>
  <c r="D1702" i="7"/>
  <c r="C1702" i="7"/>
  <c r="B1702" i="7"/>
  <c r="F1702" i="7" s="1"/>
  <c r="D1701" i="7"/>
  <c r="C1701" i="7"/>
  <c r="B1701" i="7"/>
  <c r="F1701" i="7" s="1"/>
  <c r="E1701" i="7" s="1"/>
  <c r="C1700" i="7"/>
  <c r="D1700" i="7" s="1"/>
  <c r="B1700" i="7"/>
  <c r="F1700" i="7" s="1"/>
  <c r="E1700" i="7" s="1"/>
  <c r="E1699" i="7"/>
  <c r="D1699" i="7"/>
  <c r="C1699" i="7"/>
  <c r="B1699" i="7"/>
  <c r="F1699" i="7" s="1"/>
  <c r="F1698" i="7"/>
  <c r="E1698" i="7"/>
  <c r="C1698" i="7"/>
  <c r="D1698" i="7" s="1"/>
  <c r="B1698" i="7"/>
  <c r="C1697" i="7"/>
  <c r="D1697" i="7" s="1"/>
  <c r="B1697" i="7"/>
  <c r="F1696" i="7"/>
  <c r="E1696" i="7" s="1"/>
  <c r="C1696" i="7"/>
  <c r="D1696" i="7" s="1"/>
  <c r="B1696" i="7"/>
  <c r="F1695" i="7"/>
  <c r="E1695" i="7" s="1"/>
  <c r="C1695" i="7"/>
  <c r="D1695" i="7" s="1"/>
  <c r="B1695" i="7"/>
  <c r="C1694" i="7"/>
  <c r="F1694" i="7" s="1"/>
  <c r="E1694" i="7" s="1"/>
  <c r="B1694" i="7"/>
  <c r="D1693" i="7"/>
  <c r="C1693" i="7"/>
  <c r="B1693" i="7"/>
  <c r="F1693" i="7" s="1"/>
  <c r="E1693" i="7" s="1"/>
  <c r="C1692" i="7"/>
  <c r="D1692" i="7" s="1"/>
  <c r="B1692" i="7"/>
  <c r="F1692" i="7" s="1"/>
  <c r="E1692" i="7" s="1"/>
  <c r="C1691" i="7"/>
  <c r="F1691" i="7" s="1"/>
  <c r="E1691" i="7" s="1"/>
  <c r="B1691" i="7"/>
  <c r="E1690" i="7"/>
  <c r="D1690" i="7"/>
  <c r="C1690" i="7"/>
  <c r="B1690" i="7"/>
  <c r="F1690" i="7" s="1"/>
  <c r="D1689" i="7"/>
  <c r="C1689" i="7"/>
  <c r="B1689" i="7"/>
  <c r="F1689" i="7" s="1"/>
  <c r="E1689" i="7" s="1"/>
  <c r="F1688" i="7"/>
  <c r="E1688" i="7" s="1"/>
  <c r="C1688" i="7"/>
  <c r="D1688" i="7" s="1"/>
  <c r="B1688" i="7"/>
  <c r="E1687" i="7"/>
  <c r="D1687" i="7"/>
  <c r="C1687" i="7"/>
  <c r="B1687" i="7"/>
  <c r="F1687" i="7" s="1"/>
  <c r="C1686" i="7"/>
  <c r="B1686" i="7"/>
  <c r="F1685" i="7"/>
  <c r="E1685" i="7" s="1"/>
  <c r="C1685" i="7"/>
  <c r="D1685" i="7" s="1"/>
  <c r="B1685" i="7"/>
  <c r="F1684" i="7"/>
  <c r="E1684" i="7"/>
  <c r="C1684" i="7"/>
  <c r="D1684" i="7" s="1"/>
  <c r="B1684" i="7"/>
  <c r="C1683" i="7"/>
  <c r="B1683" i="7"/>
  <c r="F1682" i="7"/>
  <c r="E1682" i="7" s="1"/>
  <c r="C1682" i="7"/>
  <c r="D1682" i="7" s="1"/>
  <c r="B1682" i="7"/>
  <c r="D1681" i="7"/>
  <c r="C1681" i="7"/>
  <c r="B1681" i="7"/>
  <c r="F1681" i="7" s="1"/>
  <c r="E1681" i="7" s="1"/>
  <c r="C1680" i="7"/>
  <c r="D1680" i="7" s="1"/>
  <c r="B1680" i="7"/>
  <c r="F1680" i="7" s="1"/>
  <c r="E1680" i="7" s="1"/>
  <c r="C1679" i="7"/>
  <c r="D1679" i="7" s="1"/>
  <c r="B1679" i="7"/>
  <c r="F1679" i="7" s="1"/>
  <c r="E1679" i="7" s="1"/>
  <c r="D1678" i="7"/>
  <c r="C1678" i="7"/>
  <c r="B1678" i="7"/>
  <c r="F1678" i="7" s="1"/>
  <c r="E1678" i="7" s="1"/>
  <c r="F1677" i="7"/>
  <c r="E1677" i="7" s="1"/>
  <c r="D1677" i="7"/>
  <c r="C1677" i="7"/>
  <c r="B1677" i="7"/>
  <c r="C1676" i="7"/>
  <c r="D1676" i="7" s="1"/>
  <c r="B1676" i="7"/>
  <c r="C1675" i="7"/>
  <c r="D1675" i="7" s="1"/>
  <c r="B1675" i="7"/>
  <c r="F1675" i="7" s="1"/>
  <c r="E1675" i="7" s="1"/>
  <c r="E1674" i="7"/>
  <c r="D1674" i="7"/>
  <c r="C1674" i="7"/>
  <c r="F1674" i="7" s="1"/>
  <c r="B1674" i="7"/>
  <c r="C1673" i="7"/>
  <c r="D1673" i="7" s="1"/>
  <c r="B1673" i="7"/>
  <c r="C1672" i="7"/>
  <c r="D1672" i="7" s="1"/>
  <c r="B1672" i="7"/>
  <c r="F1672" i="7" s="1"/>
  <c r="E1672" i="7" s="1"/>
  <c r="F1671" i="7"/>
  <c r="E1671" i="7" s="1"/>
  <c r="D1671" i="7"/>
  <c r="C1671" i="7"/>
  <c r="B1671" i="7"/>
  <c r="F1670" i="7"/>
  <c r="E1670" i="7"/>
  <c r="D1670" i="7"/>
  <c r="C1670" i="7"/>
  <c r="B1670" i="7"/>
  <c r="D1669" i="7"/>
  <c r="C1669" i="7"/>
  <c r="B1669" i="7"/>
  <c r="F1669" i="7" s="1"/>
  <c r="E1669" i="7" s="1"/>
  <c r="F1668" i="7"/>
  <c r="E1668" i="7" s="1"/>
  <c r="C1668" i="7"/>
  <c r="D1668" i="7" s="1"/>
  <c r="B1668" i="7"/>
  <c r="C1667" i="7"/>
  <c r="D1667" i="7" s="1"/>
  <c r="B1667" i="7"/>
  <c r="F1667" i="7" s="1"/>
  <c r="E1667" i="7" s="1"/>
  <c r="D1666" i="7"/>
  <c r="C1666" i="7"/>
  <c r="B1666" i="7"/>
  <c r="F1666" i="7" s="1"/>
  <c r="E1666" i="7" s="1"/>
  <c r="F1665" i="7"/>
  <c r="E1665" i="7" s="1"/>
  <c r="D1665" i="7"/>
  <c r="C1665" i="7"/>
  <c r="B1665" i="7"/>
  <c r="C1664" i="7"/>
  <c r="D1664" i="7" s="1"/>
  <c r="B1664" i="7"/>
  <c r="F1664" i="7" s="1"/>
  <c r="E1664" i="7" s="1"/>
  <c r="D1663" i="7"/>
  <c r="C1663" i="7"/>
  <c r="B1663" i="7"/>
  <c r="F1663" i="7" s="1"/>
  <c r="E1663" i="7" s="1"/>
  <c r="F1662" i="7"/>
  <c r="E1662" i="7"/>
  <c r="C1662" i="7"/>
  <c r="D1662" i="7" s="1"/>
  <c r="B1662" i="7"/>
  <c r="C1661" i="7"/>
  <c r="D1661" i="7" s="1"/>
  <c r="B1661" i="7"/>
  <c r="F1661" i="7" s="1"/>
  <c r="E1661" i="7" s="1"/>
  <c r="F1660" i="7"/>
  <c r="E1660" i="7"/>
  <c r="C1660" i="7"/>
  <c r="D1660" i="7" s="1"/>
  <c r="B1660" i="7"/>
  <c r="F1659" i="7"/>
  <c r="E1659" i="7" s="1"/>
  <c r="C1659" i="7"/>
  <c r="D1659" i="7" s="1"/>
  <c r="B1659" i="7"/>
  <c r="C1658" i="7"/>
  <c r="B1658" i="7"/>
  <c r="F1657" i="7"/>
  <c r="E1657" i="7"/>
  <c r="D1657" i="7"/>
  <c r="C1657" i="7"/>
  <c r="B1657" i="7"/>
  <c r="C1656" i="7"/>
  <c r="D1656" i="7" s="1"/>
  <c r="B1656" i="7"/>
  <c r="F1656" i="7" s="1"/>
  <c r="E1656" i="7" s="1"/>
  <c r="C1655" i="7"/>
  <c r="D1655" i="7" s="1"/>
  <c r="B1655" i="7"/>
  <c r="E1654" i="7"/>
  <c r="D1654" i="7"/>
  <c r="C1654" i="7"/>
  <c r="B1654" i="7"/>
  <c r="F1654" i="7" s="1"/>
  <c r="D1653" i="7"/>
  <c r="C1653" i="7"/>
  <c r="B1653" i="7"/>
  <c r="F1653" i="7" s="1"/>
  <c r="E1653" i="7" s="1"/>
  <c r="C1652" i="7"/>
  <c r="D1652" i="7" s="1"/>
  <c r="B1652" i="7"/>
  <c r="F1652" i="7" s="1"/>
  <c r="E1652" i="7" s="1"/>
  <c r="C1651" i="7"/>
  <c r="D1651" i="7" s="1"/>
  <c r="B1651" i="7"/>
  <c r="F1651" i="7" s="1"/>
  <c r="E1651" i="7" s="1"/>
  <c r="F1650" i="7"/>
  <c r="E1650" i="7"/>
  <c r="C1650" i="7"/>
  <c r="D1650" i="7" s="1"/>
  <c r="B1650" i="7"/>
  <c r="F1649" i="7"/>
  <c r="E1649" i="7"/>
  <c r="C1649" i="7"/>
  <c r="D1649" i="7" s="1"/>
  <c r="B1649" i="7"/>
  <c r="C1648" i="7"/>
  <c r="D1648" i="7" s="1"/>
  <c r="B1648" i="7"/>
  <c r="C1647" i="7"/>
  <c r="D1647" i="7" s="1"/>
  <c r="B1647" i="7"/>
  <c r="F1646" i="7"/>
  <c r="E1646" i="7"/>
  <c r="D1646" i="7"/>
  <c r="C1646" i="7"/>
  <c r="B1646" i="7"/>
  <c r="D1645" i="7"/>
  <c r="C1645" i="7"/>
  <c r="B1645" i="7"/>
  <c r="F1645" i="7" s="1"/>
  <c r="E1645" i="7" s="1"/>
  <c r="C1644" i="7"/>
  <c r="D1644" i="7" s="1"/>
  <c r="B1644" i="7"/>
  <c r="F1643" i="7"/>
  <c r="E1643" i="7" s="1"/>
  <c r="C1643" i="7"/>
  <c r="D1643" i="7" s="1"/>
  <c r="B1643" i="7"/>
  <c r="D1642" i="7"/>
  <c r="C1642" i="7"/>
  <c r="B1642" i="7"/>
  <c r="F1642" i="7" s="1"/>
  <c r="E1642" i="7" s="1"/>
  <c r="E1641" i="7"/>
  <c r="D1641" i="7"/>
  <c r="C1641" i="7"/>
  <c r="B1641" i="7"/>
  <c r="F1641" i="7" s="1"/>
  <c r="C1640" i="7"/>
  <c r="D1640" i="7" s="1"/>
  <c r="B1640" i="7"/>
  <c r="F1640" i="7" s="1"/>
  <c r="E1640" i="7" s="1"/>
  <c r="C1639" i="7"/>
  <c r="D1639" i="7" s="1"/>
  <c r="B1639" i="7"/>
  <c r="F1639" i="7" s="1"/>
  <c r="E1639" i="7" s="1"/>
  <c r="C1638" i="7"/>
  <c r="F1638" i="7" s="1"/>
  <c r="E1638" i="7" s="1"/>
  <c r="B1638" i="7"/>
  <c r="C1637" i="7"/>
  <c r="D1637" i="7" s="1"/>
  <c r="B1637" i="7"/>
  <c r="F1637" i="7" s="1"/>
  <c r="E1637" i="7" s="1"/>
  <c r="C1636" i="7"/>
  <c r="D1636" i="7" s="1"/>
  <c r="B1636" i="7"/>
  <c r="F1636" i="7" s="1"/>
  <c r="E1636" i="7" s="1"/>
  <c r="F1635" i="7"/>
  <c r="E1635" i="7" s="1"/>
  <c r="C1635" i="7"/>
  <c r="D1635" i="7" s="1"/>
  <c r="B1635" i="7"/>
  <c r="C1634" i="7"/>
  <c r="D1634" i="7" s="1"/>
  <c r="B1634" i="7"/>
  <c r="D1633" i="7"/>
  <c r="C1633" i="7"/>
  <c r="B1633" i="7"/>
  <c r="F1633" i="7" s="1"/>
  <c r="E1633" i="7" s="1"/>
  <c r="F1632" i="7"/>
  <c r="E1632" i="7" s="1"/>
  <c r="D1632" i="7"/>
  <c r="C1632" i="7"/>
  <c r="B1632" i="7"/>
  <c r="F1631" i="7"/>
  <c r="E1631" i="7" s="1"/>
  <c r="D1631" i="7"/>
  <c r="C1631" i="7"/>
  <c r="B1631" i="7"/>
  <c r="D1630" i="7"/>
  <c r="C1630" i="7"/>
  <c r="B1630" i="7"/>
  <c r="F1630" i="7" s="1"/>
  <c r="E1630" i="7" s="1"/>
  <c r="F1629" i="7"/>
  <c r="E1629" i="7" s="1"/>
  <c r="D1629" i="7"/>
  <c r="C1629" i="7"/>
  <c r="B1629" i="7"/>
  <c r="C1628" i="7"/>
  <c r="D1628" i="7" s="1"/>
  <c r="B1628" i="7"/>
  <c r="F1628" i="7" s="1"/>
  <c r="E1628" i="7" s="1"/>
  <c r="C1627" i="7"/>
  <c r="D1627" i="7" s="1"/>
  <c r="B1627" i="7"/>
  <c r="F1627" i="7" s="1"/>
  <c r="E1627" i="7" s="1"/>
  <c r="E1626" i="7"/>
  <c r="C1626" i="7"/>
  <c r="F1626" i="7" s="1"/>
  <c r="B1626" i="7"/>
  <c r="C1625" i="7"/>
  <c r="D1625" i="7" s="1"/>
  <c r="B1625" i="7"/>
  <c r="F1625" i="7" s="1"/>
  <c r="E1625" i="7" s="1"/>
  <c r="C1624" i="7"/>
  <c r="D1624" i="7" s="1"/>
  <c r="B1624" i="7"/>
  <c r="F1623" i="7"/>
  <c r="E1623" i="7" s="1"/>
  <c r="C1623" i="7"/>
  <c r="D1623" i="7" s="1"/>
  <c r="B1623" i="7"/>
  <c r="C1622" i="7"/>
  <c r="F1622" i="7" s="1"/>
  <c r="E1622" i="7" s="1"/>
  <c r="B1622" i="7"/>
  <c r="F1621" i="7"/>
  <c r="E1621" i="7"/>
  <c r="D1621" i="7"/>
  <c r="C1621" i="7"/>
  <c r="B1621" i="7"/>
  <c r="C1620" i="7"/>
  <c r="D1620" i="7" s="1"/>
  <c r="B1620" i="7"/>
  <c r="C1619" i="7"/>
  <c r="D1619" i="7" s="1"/>
  <c r="B1619" i="7"/>
  <c r="F1619" i="7" s="1"/>
  <c r="E1619" i="7" s="1"/>
  <c r="E1618" i="7"/>
  <c r="D1618" i="7"/>
  <c r="C1618" i="7"/>
  <c r="B1618" i="7"/>
  <c r="F1618" i="7" s="1"/>
  <c r="D1617" i="7"/>
  <c r="C1617" i="7"/>
  <c r="B1617" i="7"/>
  <c r="F1617" i="7" s="1"/>
  <c r="E1617" i="7" s="1"/>
  <c r="C1616" i="7"/>
  <c r="D1616" i="7" s="1"/>
  <c r="B1616" i="7"/>
  <c r="F1616" i="7" s="1"/>
  <c r="E1616" i="7" s="1"/>
  <c r="E1615" i="7"/>
  <c r="D1615" i="7"/>
  <c r="C1615" i="7"/>
  <c r="B1615" i="7"/>
  <c r="F1615" i="7" s="1"/>
  <c r="E1614" i="7"/>
  <c r="D1614" i="7"/>
  <c r="C1614" i="7"/>
  <c r="F1614" i="7" s="1"/>
  <c r="B1614" i="7"/>
  <c r="C1613" i="7"/>
  <c r="D1613" i="7" s="1"/>
  <c r="B1613" i="7"/>
  <c r="F1613" i="7" s="1"/>
  <c r="E1613" i="7" s="1"/>
  <c r="F1612" i="7"/>
  <c r="E1612" i="7"/>
  <c r="C1612" i="7"/>
  <c r="D1612" i="7" s="1"/>
  <c r="B1612" i="7"/>
  <c r="F1611" i="7"/>
  <c r="E1611" i="7" s="1"/>
  <c r="D1611" i="7"/>
  <c r="C1611" i="7"/>
  <c r="B1611" i="7"/>
  <c r="C1610" i="7"/>
  <c r="F1610" i="7" s="1"/>
  <c r="E1610" i="7" s="1"/>
  <c r="B1610" i="7"/>
  <c r="F1609" i="7"/>
  <c r="E1609" i="7" s="1"/>
  <c r="D1609" i="7"/>
  <c r="C1609" i="7"/>
  <c r="B1609" i="7"/>
  <c r="C1608" i="7"/>
  <c r="D1608" i="7" s="1"/>
  <c r="B1608" i="7"/>
  <c r="F1608" i="7" s="1"/>
  <c r="E1608" i="7" s="1"/>
  <c r="C1607" i="7"/>
  <c r="D1607" i="7" s="1"/>
  <c r="B1607" i="7"/>
  <c r="F1607" i="7" s="1"/>
  <c r="E1607" i="7" s="1"/>
  <c r="D1606" i="7"/>
  <c r="C1606" i="7"/>
  <c r="B1606" i="7"/>
  <c r="F1606" i="7" s="1"/>
  <c r="E1606" i="7" s="1"/>
  <c r="D1605" i="7"/>
  <c r="C1605" i="7"/>
  <c r="B1605" i="7"/>
  <c r="F1605" i="7" s="1"/>
  <c r="E1605" i="7" s="1"/>
  <c r="F1604" i="7"/>
  <c r="E1604" i="7" s="1"/>
  <c r="C1604" i="7"/>
  <c r="D1604" i="7" s="1"/>
  <c r="B1604" i="7"/>
  <c r="C1603" i="7"/>
  <c r="D1603" i="7" s="1"/>
  <c r="B1603" i="7"/>
  <c r="C1602" i="7"/>
  <c r="F1602" i="7" s="1"/>
  <c r="E1602" i="7" s="1"/>
  <c r="B1602" i="7"/>
  <c r="F1601" i="7"/>
  <c r="E1601" i="7" s="1"/>
  <c r="C1601" i="7"/>
  <c r="D1601" i="7" s="1"/>
  <c r="B1601" i="7"/>
  <c r="C1600" i="7"/>
  <c r="D1600" i="7" s="1"/>
  <c r="B1600" i="7"/>
  <c r="C1599" i="7"/>
  <c r="F1599" i="7" s="1"/>
  <c r="E1599" i="7" s="1"/>
  <c r="B1599" i="7"/>
  <c r="F1598" i="7"/>
  <c r="E1598" i="7"/>
  <c r="D1598" i="7"/>
  <c r="C1598" i="7"/>
  <c r="B1598" i="7"/>
  <c r="D1597" i="7"/>
  <c r="C1597" i="7"/>
  <c r="B1597" i="7"/>
  <c r="F1597" i="7" s="1"/>
  <c r="E1597" i="7" s="1"/>
  <c r="D1596" i="7"/>
  <c r="C1596" i="7"/>
  <c r="B1596" i="7"/>
  <c r="F1596" i="7" s="1"/>
  <c r="E1596" i="7" s="1"/>
  <c r="F1595" i="7"/>
  <c r="E1595" i="7" s="1"/>
  <c r="C1595" i="7"/>
  <c r="D1595" i="7" s="1"/>
  <c r="B1595" i="7"/>
  <c r="D1594" i="7"/>
  <c r="C1594" i="7"/>
  <c r="B1594" i="7"/>
  <c r="F1594" i="7" s="1"/>
  <c r="E1594" i="7" s="1"/>
  <c r="D1593" i="7"/>
  <c r="C1593" i="7"/>
  <c r="B1593" i="7"/>
  <c r="F1593" i="7" s="1"/>
  <c r="E1593" i="7" s="1"/>
  <c r="C1592" i="7"/>
  <c r="D1592" i="7" s="1"/>
  <c r="B1592" i="7"/>
  <c r="F1592" i="7" s="1"/>
  <c r="E1592" i="7" s="1"/>
  <c r="C1591" i="7"/>
  <c r="D1591" i="7" s="1"/>
  <c r="B1591" i="7"/>
  <c r="F1591" i="7" s="1"/>
  <c r="E1591" i="7" s="1"/>
  <c r="E1590" i="7"/>
  <c r="D1590" i="7"/>
  <c r="C1590" i="7"/>
  <c r="F1590" i="7" s="1"/>
  <c r="B1590" i="7"/>
  <c r="C1589" i="7"/>
  <c r="D1589" i="7" s="1"/>
  <c r="B1589" i="7"/>
  <c r="F1589" i="7" s="1"/>
  <c r="E1589" i="7" s="1"/>
  <c r="C1588" i="7"/>
  <c r="D1588" i="7" s="1"/>
  <c r="B1588" i="7"/>
  <c r="F1588" i="7" s="1"/>
  <c r="E1588" i="7" s="1"/>
  <c r="C1587" i="7"/>
  <c r="F1587" i="7" s="1"/>
  <c r="E1587" i="7" s="1"/>
  <c r="B1587" i="7"/>
  <c r="C1586" i="7"/>
  <c r="D1586" i="7" s="1"/>
  <c r="B1586" i="7"/>
  <c r="D1585" i="7"/>
  <c r="C1585" i="7"/>
  <c r="B1585" i="7"/>
  <c r="F1585" i="7" s="1"/>
  <c r="E1585" i="7" s="1"/>
  <c r="F1584" i="7"/>
  <c r="E1584" i="7" s="1"/>
  <c r="D1584" i="7"/>
  <c r="C1584" i="7"/>
  <c r="B1584" i="7"/>
  <c r="F1583" i="7"/>
  <c r="E1583" i="7" s="1"/>
  <c r="D1583" i="7"/>
  <c r="C1583" i="7"/>
  <c r="B1583" i="7"/>
  <c r="D1582" i="7"/>
  <c r="C1582" i="7"/>
  <c r="B1582" i="7"/>
  <c r="F1582" i="7" s="1"/>
  <c r="E1582" i="7" s="1"/>
  <c r="F1581" i="7"/>
  <c r="E1581" i="7"/>
  <c r="D1581" i="7"/>
  <c r="C1581" i="7"/>
  <c r="B1581" i="7"/>
  <c r="C1580" i="7"/>
  <c r="D1580" i="7" s="1"/>
  <c r="B1580" i="7"/>
  <c r="F1580" i="7" s="1"/>
  <c r="E1580" i="7" s="1"/>
  <c r="C1579" i="7"/>
  <c r="D1579" i="7" s="1"/>
  <c r="B1579" i="7"/>
  <c r="F1579" i="7" s="1"/>
  <c r="E1579" i="7" s="1"/>
  <c r="E1578" i="7"/>
  <c r="C1578" i="7"/>
  <c r="F1578" i="7" s="1"/>
  <c r="B1578" i="7"/>
  <c r="C1577" i="7"/>
  <c r="D1577" i="7" s="1"/>
  <c r="B1577" i="7"/>
  <c r="F1577" i="7" s="1"/>
  <c r="E1577" i="7" s="1"/>
  <c r="E1576" i="7"/>
  <c r="C1576" i="7"/>
  <c r="D1576" i="7" s="1"/>
  <c r="B1576" i="7"/>
  <c r="F1576" i="7" s="1"/>
  <c r="F1575" i="7"/>
  <c r="E1575" i="7" s="1"/>
  <c r="C1575" i="7"/>
  <c r="D1575" i="7" s="1"/>
  <c r="B1575" i="7"/>
  <c r="C1574" i="7"/>
  <c r="F1574" i="7" s="1"/>
  <c r="E1574" i="7" s="1"/>
  <c r="B1574" i="7"/>
  <c r="F1573" i="7"/>
  <c r="E1573" i="7" s="1"/>
  <c r="D1573" i="7"/>
  <c r="C1573" i="7"/>
  <c r="B1573" i="7"/>
  <c r="C1572" i="7"/>
  <c r="D1572" i="7" s="1"/>
  <c r="B1572" i="7"/>
  <c r="C1571" i="7"/>
  <c r="D1571" i="7" s="1"/>
  <c r="B1571" i="7"/>
  <c r="F1571" i="7" s="1"/>
  <c r="E1571" i="7" s="1"/>
  <c r="E1570" i="7"/>
  <c r="D1570" i="7"/>
  <c r="C1570" i="7"/>
  <c r="B1570" i="7"/>
  <c r="F1570" i="7" s="1"/>
  <c r="D1569" i="7"/>
  <c r="C1569" i="7"/>
  <c r="B1569" i="7"/>
  <c r="F1569" i="7" s="1"/>
  <c r="E1569" i="7" s="1"/>
  <c r="C1568" i="7"/>
  <c r="D1568" i="7" s="1"/>
  <c r="B1568" i="7"/>
  <c r="E1567" i="7"/>
  <c r="D1567" i="7"/>
  <c r="C1567" i="7"/>
  <c r="B1567" i="7"/>
  <c r="F1567" i="7" s="1"/>
  <c r="E1566" i="7"/>
  <c r="D1566" i="7"/>
  <c r="C1566" i="7"/>
  <c r="F1566" i="7" s="1"/>
  <c r="B1566" i="7"/>
  <c r="C1565" i="7"/>
  <c r="D1565" i="7" s="1"/>
  <c r="B1565" i="7"/>
  <c r="F1564" i="7"/>
  <c r="E1564" i="7" s="1"/>
  <c r="C1564" i="7"/>
  <c r="D1564" i="7" s="1"/>
  <c r="B1564" i="7"/>
  <c r="F1563" i="7"/>
  <c r="E1563" i="7" s="1"/>
  <c r="D1563" i="7"/>
  <c r="C1563" i="7"/>
  <c r="B1563" i="7"/>
  <c r="D1562" i="7"/>
  <c r="C1562" i="7"/>
  <c r="F1562" i="7" s="1"/>
  <c r="E1562" i="7" s="1"/>
  <c r="B1562" i="7"/>
  <c r="F1561" i="7"/>
  <c r="E1561" i="7" s="1"/>
  <c r="D1561" i="7"/>
  <c r="C1561" i="7"/>
  <c r="B1561" i="7"/>
  <c r="C1560" i="7"/>
  <c r="D1560" i="7" s="1"/>
  <c r="B1560" i="7"/>
  <c r="F1560" i="7" s="1"/>
  <c r="E1560" i="7" s="1"/>
  <c r="F1559" i="7"/>
  <c r="E1559" i="7" s="1"/>
  <c r="D1559" i="7"/>
  <c r="C1559" i="7"/>
  <c r="B1559" i="7"/>
  <c r="D1558" i="7"/>
  <c r="C1558" i="7"/>
  <c r="B1558" i="7"/>
  <c r="F1558" i="7" s="1"/>
  <c r="E1558" i="7" s="1"/>
  <c r="D1557" i="7"/>
  <c r="C1557" i="7"/>
  <c r="B1557" i="7"/>
  <c r="F1557" i="7" s="1"/>
  <c r="E1557" i="7" s="1"/>
  <c r="C1556" i="7"/>
  <c r="D1556" i="7" s="1"/>
  <c r="B1556" i="7"/>
  <c r="C1555" i="7"/>
  <c r="D1555" i="7" s="1"/>
  <c r="B1555" i="7"/>
  <c r="C1554" i="7"/>
  <c r="F1554" i="7" s="1"/>
  <c r="E1554" i="7" s="1"/>
  <c r="B1554" i="7"/>
  <c r="F1553" i="7"/>
  <c r="E1553" i="7"/>
  <c r="C1553" i="7"/>
  <c r="D1553" i="7" s="1"/>
  <c r="B1553" i="7"/>
  <c r="C1552" i="7"/>
  <c r="D1552" i="7" s="1"/>
  <c r="B1552" i="7"/>
  <c r="C1551" i="7"/>
  <c r="D1551" i="7" s="1"/>
  <c r="B1551" i="7"/>
  <c r="F1550" i="7"/>
  <c r="E1550" i="7"/>
  <c r="D1550" i="7"/>
  <c r="C1550" i="7"/>
  <c r="B1550" i="7"/>
  <c r="D1549" i="7"/>
  <c r="C1549" i="7"/>
  <c r="B1549" i="7"/>
  <c r="F1549" i="7" s="1"/>
  <c r="E1549" i="7" s="1"/>
  <c r="C1548" i="7"/>
  <c r="D1548" i="7" s="1"/>
  <c r="B1548" i="7"/>
  <c r="F1548" i="7" s="1"/>
  <c r="E1548" i="7" s="1"/>
  <c r="F1547" i="7"/>
  <c r="E1547" i="7" s="1"/>
  <c r="C1547" i="7"/>
  <c r="D1547" i="7" s="1"/>
  <c r="B1547" i="7"/>
  <c r="D1546" i="7"/>
  <c r="C1546" i="7"/>
  <c r="B1546" i="7"/>
  <c r="F1546" i="7" s="1"/>
  <c r="E1546" i="7" s="1"/>
  <c r="D1545" i="7"/>
  <c r="C1545" i="7"/>
  <c r="B1545" i="7"/>
  <c r="F1545" i="7" s="1"/>
  <c r="E1545" i="7" s="1"/>
  <c r="C1544" i="7"/>
  <c r="D1544" i="7" s="1"/>
  <c r="B1544" i="7"/>
  <c r="F1544" i="7" s="1"/>
  <c r="E1544" i="7" s="1"/>
  <c r="C1543" i="7"/>
  <c r="D1543" i="7" s="1"/>
  <c r="B1543" i="7"/>
  <c r="F1543" i="7" s="1"/>
  <c r="E1543" i="7" s="1"/>
  <c r="E1542" i="7"/>
  <c r="C1542" i="7"/>
  <c r="F1542" i="7" s="1"/>
  <c r="B1542" i="7"/>
  <c r="C1541" i="7"/>
  <c r="D1541" i="7" s="1"/>
  <c r="B1541" i="7"/>
  <c r="F1541" i="7" s="1"/>
  <c r="E1541" i="7" s="1"/>
  <c r="C1540" i="7"/>
  <c r="D1540" i="7" s="1"/>
  <c r="B1540" i="7"/>
  <c r="F1540" i="7" s="1"/>
  <c r="E1540" i="7" s="1"/>
  <c r="C1539" i="7"/>
  <c r="D1539" i="7" s="1"/>
  <c r="B1539" i="7"/>
  <c r="C1538" i="7"/>
  <c r="D1538" i="7" s="1"/>
  <c r="B1538" i="7"/>
  <c r="D1537" i="7"/>
  <c r="C1537" i="7"/>
  <c r="B1537" i="7"/>
  <c r="F1537" i="7" s="1"/>
  <c r="E1537" i="7" s="1"/>
  <c r="F1536" i="7"/>
  <c r="E1536" i="7" s="1"/>
  <c r="D1536" i="7"/>
  <c r="C1536" i="7"/>
  <c r="B1536" i="7"/>
  <c r="F1535" i="7"/>
  <c r="E1535" i="7" s="1"/>
  <c r="D1535" i="7"/>
  <c r="C1535" i="7"/>
  <c r="B1535" i="7"/>
  <c r="D1534" i="7"/>
  <c r="C1534" i="7"/>
  <c r="B1534" i="7"/>
  <c r="F1534" i="7" s="1"/>
  <c r="E1534" i="7" s="1"/>
  <c r="F1533" i="7"/>
  <c r="E1533" i="7" s="1"/>
  <c r="D1533" i="7"/>
  <c r="C1533" i="7"/>
  <c r="B1533" i="7"/>
  <c r="C1532" i="7"/>
  <c r="D1532" i="7" s="1"/>
  <c r="B1532" i="7"/>
  <c r="F1532" i="7" s="1"/>
  <c r="E1532" i="7" s="1"/>
  <c r="C1531" i="7"/>
  <c r="D1531" i="7" s="1"/>
  <c r="B1531" i="7"/>
  <c r="E1530" i="7"/>
  <c r="C1530" i="7"/>
  <c r="F1530" i="7" s="1"/>
  <c r="B1530" i="7"/>
  <c r="C1529" i="7"/>
  <c r="D1529" i="7" s="1"/>
  <c r="B1529" i="7"/>
  <c r="F1529" i="7" s="1"/>
  <c r="E1529" i="7" s="1"/>
  <c r="C1528" i="7"/>
  <c r="D1528" i="7" s="1"/>
  <c r="B1528" i="7"/>
  <c r="F1528" i="7" s="1"/>
  <c r="E1528" i="7" s="1"/>
  <c r="F1527" i="7"/>
  <c r="E1527" i="7" s="1"/>
  <c r="C1527" i="7"/>
  <c r="D1527" i="7" s="1"/>
  <c r="B1527" i="7"/>
  <c r="C1526" i="7"/>
  <c r="F1526" i="7" s="1"/>
  <c r="E1526" i="7" s="1"/>
  <c r="B1526" i="7"/>
  <c r="F1525" i="7"/>
  <c r="E1525" i="7"/>
  <c r="D1525" i="7"/>
  <c r="C1525" i="7"/>
  <c r="B1525" i="7"/>
  <c r="C1524" i="7"/>
  <c r="D1524" i="7" s="1"/>
  <c r="B1524" i="7"/>
  <c r="C1523" i="7"/>
  <c r="D1523" i="7" s="1"/>
  <c r="B1523" i="7"/>
  <c r="F1523" i="7" s="1"/>
  <c r="E1523" i="7" s="1"/>
  <c r="E1522" i="7"/>
  <c r="D1522" i="7"/>
  <c r="C1522" i="7"/>
  <c r="B1522" i="7"/>
  <c r="F1522" i="7" s="1"/>
  <c r="D1521" i="7"/>
  <c r="C1521" i="7"/>
  <c r="B1521" i="7"/>
  <c r="F1521" i="7" s="1"/>
  <c r="E1521" i="7" s="1"/>
  <c r="C1520" i="7"/>
  <c r="D1520" i="7" s="1"/>
  <c r="B1520" i="7"/>
  <c r="F1520" i="7" s="1"/>
  <c r="E1520" i="7" s="1"/>
  <c r="E1519" i="7"/>
  <c r="D1519" i="7"/>
  <c r="C1519" i="7"/>
  <c r="B1519" i="7"/>
  <c r="F1519" i="7" s="1"/>
  <c r="E1518" i="7"/>
  <c r="D1518" i="7"/>
  <c r="C1518" i="7"/>
  <c r="F1518" i="7" s="1"/>
  <c r="B1518" i="7"/>
  <c r="C1517" i="7"/>
  <c r="D1517" i="7" s="1"/>
  <c r="B1517" i="7"/>
  <c r="F1517" i="7" s="1"/>
  <c r="E1517" i="7" s="1"/>
  <c r="F1516" i="7"/>
  <c r="E1516" i="7"/>
  <c r="C1516" i="7"/>
  <c r="D1516" i="7" s="1"/>
  <c r="B1516" i="7"/>
  <c r="F1515" i="7"/>
  <c r="E1515" i="7" s="1"/>
  <c r="D1515" i="7"/>
  <c r="C1515" i="7"/>
  <c r="B1515" i="7"/>
  <c r="C1514" i="7"/>
  <c r="F1514" i="7" s="1"/>
  <c r="E1514" i="7" s="1"/>
  <c r="B1514" i="7"/>
  <c r="F1513" i="7"/>
  <c r="E1513" i="7" s="1"/>
  <c r="D1513" i="7"/>
  <c r="C1513" i="7"/>
  <c r="B1513" i="7"/>
  <c r="C1512" i="7"/>
  <c r="D1512" i="7" s="1"/>
  <c r="B1512" i="7"/>
  <c r="F1512" i="7" s="1"/>
  <c r="E1512" i="7" s="1"/>
  <c r="F1511" i="7"/>
  <c r="E1511" i="7" s="1"/>
  <c r="C1511" i="7"/>
  <c r="D1511" i="7" s="1"/>
  <c r="B1511" i="7"/>
  <c r="D1510" i="7"/>
  <c r="C1510" i="7"/>
  <c r="B1510" i="7"/>
  <c r="F1510" i="7" s="1"/>
  <c r="E1510" i="7" s="1"/>
  <c r="D1509" i="7"/>
  <c r="C1509" i="7"/>
  <c r="B1509" i="7"/>
  <c r="F1509" i="7" s="1"/>
  <c r="E1509" i="7" s="1"/>
  <c r="F1508" i="7"/>
  <c r="E1508" i="7" s="1"/>
  <c r="C1508" i="7"/>
  <c r="D1508" i="7" s="1"/>
  <c r="B1508" i="7"/>
  <c r="C1507" i="7"/>
  <c r="D1507" i="7" s="1"/>
  <c r="B1507" i="7"/>
  <c r="C1506" i="7"/>
  <c r="F1506" i="7" s="1"/>
  <c r="E1506" i="7" s="1"/>
  <c r="B1506" i="7"/>
  <c r="C1505" i="7"/>
  <c r="D1505" i="7" s="1"/>
  <c r="B1505" i="7"/>
  <c r="F1504" i="7"/>
  <c r="E1504" i="7"/>
  <c r="C1504" i="7"/>
  <c r="D1504" i="7" s="1"/>
  <c r="B1504" i="7"/>
  <c r="C1503" i="7"/>
  <c r="F1503" i="7" s="1"/>
  <c r="E1503" i="7" s="1"/>
  <c r="B1503" i="7"/>
  <c r="F1502" i="7"/>
  <c r="E1502" i="7" s="1"/>
  <c r="D1502" i="7"/>
  <c r="C1502" i="7"/>
  <c r="B1502" i="7"/>
  <c r="D1501" i="7"/>
  <c r="C1501" i="7"/>
  <c r="B1501" i="7"/>
  <c r="F1501" i="7" s="1"/>
  <c r="E1501" i="7" s="1"/>
  <c r="D1500" i="7"/>
  <c r="C1500" i="7"/>
  <c r="B1500" i="7"/>
  <c r="F1500" i="7" s="1"/>
  <c r="E1500" i="7" s="1"/>
  <c r="F1499" i="7"/>
  <c r="E1499" i="7" s="1"/>
  <c r="C1499" i="7"/>
  <c r="D1499" i="7" s="1"/>
  <c r="B1499" i="7"/>
  <c r="D1498" i="7"/>
  <c r="C1498" i="7"/>
  <c r="B1498" i="7"/>
  <c r="F1498" i="7" s="1"/>
  <c r="E1498" i="7" s="1"/>
  <c r="E1497" i="7"/>
  <c r="D1497" i="7"/>
  <c r="C1497" i="7"/>
  <c r="B1497" i="7"/>
  <c r="F1497" i="7" s="1"/>
  <c r="C1496" i="7"/>
  <c r="D1496" i="7" s="1"/>
  <c r="B1496" i="7"/>
  <c r="F1496" i="7" s="1"/>
  <c r="E1496" i="7" s="1"/>
  <c r="C1495" i="7"/>
  <c r="D1495" i="7" s="1"/>
  <c r="B1495" i="7"/>
  <c r="F1495" i="7" s="1"/>
  <c r="E1495" i="7" s="1"/>
  <c r="C1494" i="7"/>
  <c r="F1494" i="7" s="1"/>
  <c r="E1494" i="7" s="1"/>
  <c r="B1494" i="7"/>
  <c r="C1493" i="7"/>
  <c r="D1493" i="7" s="1"/>
  <c r="B1493" i="7"/>
  <c r="F1493" i="7" s="1"/>
  <c r="E1493" i="7" s="1"/>
  <c r="C1492" i="7"/>
  <c r="D1492" i="7" s="1"/>
  <c r="B1492" i="7"/>
  <c r="F1492" i="7" s="1"/>
  <c r="E1492" i="7" s="1"/>
  <c r="F1491" i="7"/>
  <c r="E1491" i="7" s="1"/>
  <c r="D1491" i="7"/>
  <c r="C1491" i="7"/>
  <c r="B1491" i="7"/>
  <c r="C1490" i="7"/>
  <c r="D1490" i="7" s="1"/>
  <c r="B1490" i="7"/>
  <c r="D1489" i="7"/>
  <c r="C1489" i="7"/>
  <c r="B1489" i="7"/>
  <c r="F1489" i="7" s="1"/>
  <c r="E1489" i="7" s="1"/>
  <c r="F1488" i="7"/>
  <c r="E1488" i="7" s="1"/>
  <c r="D1488" i="7"/>
  <c r="C1488" i="7"/>
  <c r="B1488" i="7"/>
  <c r="F1487" i="7"/>
  <c r="E1487" i="7" s="1"/>
  <c r="D1487" i="7"/>
  <c r="C1487" i="7"/>
  <c r="B1487" i="7"/>
  <c r="D1486" i="7"/>
  <c r="C1486" i="7"/>
  <c r="B1486" i="7"/>
  <c r="F1486" i="7" s="1"/>
  <c r="E1486" i="7" s="1"/>
  <c r="F1485" i="7"/>
  <c r="E1485" i="7"/>
  <c r="D1485" i="7"/>
  <c r="C1485" i="7"/>
  <c r="B1485" i="7"/>
  <c r="C1484" i="7"/>
  <c r="D1484" i="7" s="1"/>
  <c r="B1484" i="7"/>
  <c r="F1484" i="7" s="1"/>
  <c r="E1484" i="7" s="1"/>
  <c r="D1483" i="7"/>
  <c r="C1483" i="7"/>
  <c r="B1483" i="7"/>
  <c r="F1483" i="7" s="1"/>
  <c r="E1483" i="7" s="1"/>
  <c r="E1482" i="7"/>
  <c r="C1482" i="7"/>
  <c r="F1482" i="7" s="1"/>
  <c r="B1482" i="7"/>
  <c r="C1481" i="7"/>
  <c r="D1481" i="7" s="1"/>
  <c r="B1481" i="7"/>
  <c r="F1481" i="7" s="1"/>
  <c r="E1481" i="7" s="1"/>
  <c r="E1480" i="7"/>
  <c r="C1480" i="7"/>
  <c r="D1480" i="7" s="1"/>
  <c r="B1480" i="7"/>
  <c r="F1480" i="7" s="1"/>
  <c r="F1479" i="7"/>
  <c r="E1479" i="7" s="1"/>
  <c r="C1479" i="7"/>
  <c r="D1479" i="7" s="1"/>
  <c r="B1479" i="7"/>
  <c r="C1478" i="7"/>
  <c r="F1478" i="7" s="1"/>
  <c r="E1478" i="7" s="1"/>
  <c r="B1478" i="7"/>
  <c r="F1477" i="7"/>
  <c r="E1477" i="7"/>
  <c r="D1477" i="7"/>
  <c r="C1477" i="7"/>
  <c r="B1477" i="7"/>
  <c r="C1476" i="7"/>
  <c r="D1476" i="7" s="1"/>
  <c r="B1476" i="7"/>
  <c r="C1475" i="7"/>
  <c r="D1475" i="7" s="1"/>
  <c r="B1475" i="7"/>
  <c r="F1475" i="7" s="1"/>
  <c r="E1475" i="7" s="1"/>
  <c r="E1474" i="7"/>
  <c r="D1474" i="7"/>
  <c r="C1474" i="7"/>
  <c r="B1474" i="7"/>
  <c r="F1474" i="7" s="1"/>
  <c r="D1473" i="7"/>
  <c r="C1473" i="7"/>
  <c r="B1473" i="7"/>
  <c r="F1473" i="7" s="1"/>
  <c r="E1473" i="7" s="1"/>
  <c r="C1472" i="7"/>
  <c r="D1472" i="7" s="1"/>
  <c r="B1472" i="7"/>
  <c r="E1471" i="7"/>
  <c r="D1471" i="7"/>
  <c r="C1471" i="7"/>
  <c r="B1471" i="7"/>
  <c r="F1471" i="7" s="1"/>
  <c r="E1470" i="7"/>
  <c r="D1470" i="7"/>
  <c r="C1470" i="7"/>
  <c r="F1470" i="7" s="1"/>
  <c r="B1470" i="7"/>
  <c r="C1469" i="7"/>
  <c r="D1469" i="7" s="1"/>
  <c r="B1469" i="7"/>
  <c r="F1468" i="7"/>
  <c r="E1468" i="7" s="1"/>
  <c r="C1468" i="7"/>
  <c r="D1468" i="7" s="1"/>
  <c r="B1468" i="7"/>
  <c r="F1467" i="7"/>
  <c r="E1467" i="7" s="1"/>
  <c r="D1467" i="7"/>
  <c r="C1467" i="7"/>
  <c r="B1467" i="7"/>
  <c r="F1466" i="7"/>
  <c r="E1466" i="7"/>
  <c r="D1466" i="7"/>
  <c r="C1466" i="7"/>
  <c r="B1466" i="7"/>
  <c r="F1465" i="7"/>
  <c r="E1465" i="7" s="1"/>
  <c r="D1465" i="7"/>
  <c r="C1465" i="7"/>
  <c r="B1465" i="7"/>
  <c r="C1464" i="7"/>
  <c r="D1464" i="7" s="1"/>
  <c r="B1464" i="7"/>
  <c r="F1464" i="7" s="1"/>
  <c r="E1464" i="7" s="1"/>
  <c r="C1463" i="7"/>
  <c r="D1463" i="7" s="1"/>
  <c r="B1463" i="7"/>
  <c r="F1463" i="7" s="1"/>
  <c r="E1463" i="7" s="1"/>
  <c r="D1462" i="7"/>
  <c r="C1462" i="7"/>
  <c r="B1462" i="7"/>
  <c r="F1462" i="7" s="1"/>
  <c r="E1462" i="7" s="1"/>
  <c r="D1461" i="7"/>
  <c r="C1461" i="7"/>
  <c r="B1461" i="7"/>
  <c r="F1461" i="7" s="1"/>
  <c r="E1461" i="7" s="1"/>
  <c r="C1460" i="7"/>
  <c r="D1460" i="7" s="1"/>
  <c r="B1460" i="7"/>
  <c r="E1459" i="7"/>
  <c r="C1459" i="7"/>
  <c r="D1459" i="7" s="1"/>
  <c r="B1459" i="7"/>
  <c r="F1459" i="7" s="1"/>
  <c r="C1458" i="7"/>
  <c r="F1458" i="7" s="1"/>
  <c r="E1458" i="7" s="1"/>
  <c r="B1458" i="7"/>
  <c r="C1457" i="7"/>
  <c r="D1457" i="7" s="1"/>
  <c r="B1457" i="7"/>
  <c r="C1456" i="7"/>
  <c r="D1456" i="7" s="1"/>
  <c r="B1456" i="7"/>
  <c r="C1455" i="7"/>
  <c r="F1455" i="7" s="1"/>
  <c r="E1455" i="7" s="1"/>
  <c r="B1455" i="7"/>
  <c r="F1454" i="7"/>
  <c r="E1454" i="7" s="1"/>
  <c r="D1454" i="7"/>
  <c r="C1454" i="7"/>
  <c r="B1454" i="7"/>
  <c r="D1453" i="7"/>
  <c r="C1453" i="7"/>
  <c r="B1453" i="7"/>
  <c r="F1453" i="7" s="1"/>
  <c r="E1453" i="7" s="1"/>
  <c r="C1452" i="7"/>
  <c r="D1452" i="7" s="1"/>
  <c r="B1452" i="7"/>
  <c r="F1452" i="7" s="1"/>
  <c r="E1452" i="7" s="1"/>
  <c r="F1451" i="7"/>
  <c r="E1451" i="7" s="1"/>
  <c r="C1451" i="7"/>
  <c r="D1451" i="7" s="1"/>
  <c r="B1451" i="7"/>
  <c r="D1450" i="7"/>
  <c r="C1450" i="7"/>
  <c r="B1450" i="7"/>
  <c r="F1450" i="7" s="1"/>
  <c r="E1450" i="7" s="1"/>
  <c r="D1449" i="7"/>
  <c r="C1449" i="7"/>
  <c r="B1449" i="7"/>
  <c r="F1449" i="7" s="1"/>
  <c r="E1449" i="7" s="1"/>
  <c r="C1448" i="7"/>
  <c r="D1448" i="7" s="1"/>
  <c r="B1448" i="7"/>
  <c r="F1448" i="7" s="1"/>
  <c r="E1448" i="7" s="1"/>
  <c r="C1447" i="7"/>
  <c r="D1447" i="7" s="1"/>
  <c r="B1447" i="7"/>
  <c r="F1447" i="7" s="1"/>
  <c r="E1447" i="7" s="1"/>
  <c r="D1446" i="7"/>
  <c r="C1446" i="7"/>
  <c r="F1446" i="7" s="1"/>
  <c r="E1446" i="7" s="1"/>
  <c r="B1446" i="7"/>
  <c r="C1445" i="7"/>
  <c r="D1445" i="7" s="1"/>
  <c r="B1445" i="7"/>
  <c r="F1445" i="7" s="1"/>
  <c r="E1445" i="7" s="1"/>
  <c r="C1444" i="7"/>
  <c r="D1444" i="7" s="1"/>
  <c r="B1444" i="7"/>
  <c r="F1444" i="7" s="1"/>
  <c r="E1444" i="7" s="1"/>
  <c r="C1443" i="7"/>
  <c r="D1443" i="7" s="1"/>
  <c r="B1443" i="7"/>
  <c r="C1442" i="7"/>
  <c r="D1442" i="7" s="1"/>
  <c r="B1442" i="7"/>
  <c r="D1441" i="7"/>
  <c r="C1441" i="7"/>
  <c r="B1441" i="7"/>
  <c r="F1441" i="7" s="1"/>
  <c r="E1441" i="7" s="1"/>
  <c r="F1440" i="7"/>
  <c r="E1440" i="7" s="1"/>
  <c r="D1440" i="7"/>
  <c r="C1440" i="7"/>
  <c r="B1440" i="7"/>
  <c r="F1439" i="7"/>
  <c r="E1439" i="7" s="1"/>
  <c r="D1439" i="7"/>
  <c r="C1439" i="7"/>
  <c r="B1439" i="7"/>
  <c r="D1438" i="7"/>
  <c r="C1438" i="7"/>
  <c r="B1438" i="7"/>
  <c r="F1438" i="7" s="1"/>
  <c r="E1438" i="7" s="1"/>
  <c r="F1437" i="7"/>
  <c r="E1437" i="7"/>
  <c r="D1437" i="7"/>
  <c r="C1437" i="7"/>
  <c r="B1437" i="7"/>
  <c r="C1436" i="7"/>
  <c r="D1436" i="7" s="1"/>
  <c r="B1436" i="7"/>
  <c r="F1436" i="7" s="1"/>
  <c r="E1436" i="7" s="1"/>
  <c r="D1435" i="7"/>
  <c r="C1435" i="7"/>
  <c r="B1435" i="7"/>
  <c r="F1435" i="7" s="1"/>
  <c r="E1435" i="7" s="1"/>
  <c r="E1434" i="7"/>
  <c r="C1434" i="7"/>
  <c r="F1434" i="7" s="1"/>
  <c r="B1434" i="7"/>
  <c r="C1433" i="7"/>
  <c r="D1433" i="7" s="1"/>
  <c r="B1433" i="7"/>
  <c r="F1433" i="7" s="1"/>
  <c r="E1433" i="7" s="1"/>
  <c r="C1432" i="7"/>
  <c r="D1432" i="7" s="1"/>
  <c r="B1432" i="7"/>
  <c r="F1432" i="7" s="1"/>
  <c r="E1432" i="7" s="1"/>
  <c r="F1431" i="7"/>
  <c r="E1431" i="7" s="1"/>
  <c r="C1431" i="7"/>
  <c r="D1431" i="7" s="1"/>
  <c r="B1431" i="7"/>
  <c r="C1430" i="7"/>
  <c r="F1430" i="7" s="1"/>
  <c r="E1430" i="7" s="1"/>
  <c r="B1430" i="7"/>
  <c r="F1429" i="7"/>
  <c r="E1429" i="7" s="1"/>
  <c r="D1429" i="7"/>
  <c r="C1429" i="7"/>
  <c r="B1429" i="7"/>
  <c r="C1428" i="7"/>
  <c r="D1428" i="7" s="1"/>
  <c r="B1428" i="7"/>
  <c r="C1427" i="7"/>
  <c r="D1427" i="7" s="1"/>
  <c r="B1427" i="7"/>
  <c r="F1427" i="7" s="1"/>
  <c r="E1427" i="7" s="1"/>
  <c r="E1426" i="7"/>
  <c r="D1426" i="7"/>
  <c r="C1426" i="7"/>
  <c r="B1426" i="7"/>
  <c r="F1426" i="7" s="1"/>
  <c r="D1425" i="7"/>
  <c r="C1425" i="7"/>
  <c r="B1425" i="7"/>
  <c r="F1425" i="7" s="1"/>
  <c r="E1425" i="7" s="1"/>
  <c r="C1424" i="7"/>
  <c r="D1424" i="7" s="1"/>
  <c r="B1424" i="7"/>
  <c r="F1424" i="7" s="1"/>
  <c r="E1424" i="7" s="1"/>
  <c r="E1423" i="7"/>
  <c r="D1423" i="7"/>
  <c r="C1423" i="7"/>
  <c r="B1423" i="7"/>
  <c r="F1423" i="7" s="1"/>
  <c r="E1422" i="7"/>
  <c r="D1422" i="7"/>
  <c r="C1422" i="7"/>
  <c r="F1422" i="7" s="1"/>
  <c r="B1422" i="7"/>
  <c r="C1421" i="7"/>
  <c r="D1421" i="7" s="1"/>
  <c r="B1421" i="7"/>
  <c r="F1420" i="7"/>
  <c r="E1420" i="7"/>
  <c r="C1420" i="7"/>
  <c r="D1420" i="7" s="1"/>
  <c r="B1420" i="7"/>
  <c r="F1419" i="7"/>
  <c r="E1419" i="7" s="1"/>
  <c r="D1419" i="7"/>
  <c r="C1419" i="7"/>
  <c r="B1419" i="7"/>
  <c r="F1418" i="7"/>
  <c r="E1418" i="7"/>
  <c r="D1418" i="7"/>
  <c r="C1418" i="7"/>
  <c r="B1418" i="7"/>
  <c r="F1417" i="7"/>
  <c r="E1417" i="7" s="1"/>
  <c r="D1417" i="7"/>
  <c r="C1417" i="7"/>
  <c r="B1417" i="7"/>
  <c r="C1416" i="7"/>
  <c r="D1416" i="7" s="1"/>
  <c r="B1416" i="7"/>
  <c r="F1416" i="7" s="1"/>
  <c r="E1416" i="7" s="1"/>
  <c r="D1415" i="7"/>
  <c r="C1415" i="7"/>
  <c r="B1415" i="7"/>
  <c r="F1415" i="7" s="1"/>
  <c r="E1415" i="7" s="1"/>
  <c r="D1414" i="7"/>
  <c r="C1414" i="7"/>
  <c r="B1414" i="7"/>
  <c r="F1414" i="7" s="1"/>
  <c r="E1414" i="7" s="1"/>
  <c r="D1413" i="7"/>
  <c r="C1413" i="7"/>
  <c r="B1413" i="7"/>
  <c r="F1413" i="7" s="1"/>
  <c r="E1413" i="7" s="1"/>
  <c r="C1412" i="7"/>
  <c r="D1412" i="7" s="1"/>
  <c r="B1412" i="7"/>
  <c r="C1411" i="7"/>
  <c r="D1411" i="7" s="1"/>
  <c r="B1411" i="7"/>
  <c r="C1410" i="7"/>
  <c r="F1410" i="7" s="1"/>
  <c r="E1410" i="7" s="1"/>
  <c r="B1410" i="7"/>
  <c r="C1409" i="7"/>
  <c r="D1409" i="7" s="1"/>
  <c r="B1409" i="7"/>
  <c r="C1408" i="7"/>
  <c r="D1408" i="7" s="1"/>
  <c r="B1408" i="7"/>
  <c r="C1407" i="7"/>
  <c r="F1407" i="7" s="1"/>
  <c r="E1407" i="7" s="1"/>
  <c r="B1407" i="7"/>
  <c r="F1406" i="7"/>
  <c r="E1406" i="7"/>
  <c r="D1406" i="7"/>
  <c r="C1406" i="7"/>
  <c r="B1406" i="7"/>
  <c r="D1405" i="7"/>
  <c r="C1405" i="7"/>
  <c r="B1405" i="7"/>
  <c r="F1405" i="7" s="1"/>
  <c r="E1405" i="7" s="1"/>
  <c r="C1404" i="7"/>
  <c r="D1404" i="7" s="1"/>
  <c r="B1404" i="7"/>
  <c r="F1403" i="7"/>
  <c r="E1403" i="7" s="1"/>
  <c r="C1403" i="7"/>
  <c r="D1403" i="7" s="1"/>
  <c r="B1403" i="7"/>
  <c r="D1402" i="7"/>
  <c r="C1402" i="7"/>
  <c r="B1402" i="7"/>
  <c r="F1402" i="7" s="1"/>
  <c r="E1402" i="7" s="1"/>
  <c r="E1401" i="7"/>
  <c r="D1401" i="7"/>
  <c r="C1401" i="7"/>
  <c r="B1401" i="7"/>
  <c r="F1401" i="7" s="1"/>
  <c r="C1400" i="7"/>
  <c r="D1400" i="7" s="1"/>
  <c r="B1400" i="7"/>
  <c r="F1400" i="7" s="1"/>
  <c r="E1400" i="7" s="1"/>
  <c r="C1399" i="7"/>
  <c r="D1399" i="7" s="1"/>
  <c r="B1399" i="7"/>
  <c r="F1399" i="7" s="1"/>
  <c r="E1399" i="7" s="1"/>
  <c r="E1398" i="7"/>
  <c r="C1398" i="7"/>
  <c r="F1398" i="7" s="1"/>
  <c r="B1398" i="7"/>
  <c r="C1397" i="7"/>
  <c r="D1397" i="7" s="1"/>
  <c r="B1397" i="7"/>
  <c r="F1397" i="7" s="1"/>
  <c r="E1397" i="7" s="1"/>
  <c r="C1396" i="7"/>
  <c r="D1396" i="7" s="1"/>
  <c r="B1396" i="7"/>
  <c r="F1396" i="7" s="1"/>
  <c r="E1396" i="7" s="1"/>
  <c r="F1395" i="7"/>
  <c r="E1395" i="7" s="1"/>
  <c r="C1395" i="7"/>
  <c r="D1395" i="7" s="1"/>
  <c r="B1395" i="7"/>
  <c r="F1394" i="7"/>
  <c r="E1394" i="7"/>
  <c r="C1394" i="7"/>
  <c r="D1394" i="7" s="1"/>
  <c r="B1394" i="7"/>
  <c r="D1393" i="7"/>
  <c r="C1393" i="7"/>
  <c r="B1393" i="7"/>
  <c r="F1393" i="7" s="1"/>
  <c r="E1393" i="7" s="1"/>
  <c r="F1392" i="7"/>
  <c r="E1392" i="7" s="1"/>
  <c r="D1392" i="7"/>
  <c r="C1392" i="7"/>
  <c r="B1392" i="7"/>
  <c r="F1391" i="7"/>
  <c r="E1391" i="7" s="1"/>
  <c r="D1391" i="7"/>
  <c r="C1391" i="7"/>
  <c r="B1391" i="7"/>
  <c r="D1390" i="7"/>
  <c r="C1390" i="7"/>
  <c r="B1390" i="7"/>
  <c r="F1390" i="7" s="1"/>
  <c r="E1390" i="7" s="1"/>
  <c r="F1389" i="7"/>
  <c r="E1389" i="7" s="1"/>
  <c r="D1389" i="7"/>
  <c r="C1389" i="7"/>
  <c r="B1389" i="7"/>
  <c r="C1388" i="7"/>
  <c r="D1388" i="7" s="1"/>
  <c r="B1388" i="7"/>
  <c r="F1388" i="7" s="1"/>
  <c r="E1388" i="7" s="1"/>
  <c r="C1387" i="7"/>
  <c r="D1387" i="7" s="1"/>
  <c r="B1387" i="7"/>
  <c r="F1387" i="7" s="1"/>
  <c r="E1387" i="7" s="1"/>
  <c r="E1386" i="7"/>
  <c r="C1386" i="7"/>
  <c r="F1386" i="7" s="1"/>
  <c r="B1386" i="7"/>
  <c r="C1385" i="7"/>
  <c r="D1385" i="7" s="1"/>
  <c r="B1385" i="7"/>
  <c r="F1385" i="7" s="1"/>
  <c r="E1385" i="7" s="1"/>
  <c r="C1384" i="7"/>
  <c r="D1384" i="7" s="1"/>
  <c r="B1384" i="7"/>
  <c r="F1383" i="7"/>
  <c r="E1383" i="7" s="1"/>
  <c r="C1383" i="7"/>
  <c r="D1383" i="7" s="1"/>
  <c r="B1383" i="7"/>
  <c r="C1382" i="7"/>
  <c r="F1382" i="7" s="1"/>
  <c r="E1382" i="7" s="1"/>
  <c r="B1382" i="7"/>
  <c r="F1381" i="7"/>
  <c r="E1381" i="7"/>
  <c r="D1381" i="7"/>
  <c r="C1381" i="7"/>
  <c r="B1381" i="7"/>
  <c r="C1380" i="7"/>
  <c r="D1380" i="7" s="1"/>
  <c r="B1380" i="7"/>
  <c r="C1379" i="7"/>
  <c r="D1379" i="7" s="1"/>
  <c r="B1379" i="7"/>
  <c r="F1379" i="7" s="1"/>
  <c r="E1379" i="7" s="1"/>
  <c r="E1378" i="7"/>
  <c r="D1378" i="7"/>
  <c r="C1378" i="7"/>
  <c r="B1378" i="7"/>
  <c r="F1378" i="7" s="1"/>
  <c r="D1377" i="7"/>
  <c r="C1377" i="7"/>
  <c r="B1377" i="7"/>
  <c r="F1377" i="7" s="1"/>
  <c r="E1377" i="7" s="1"/>
  <c r="C1376" i="7"/>
  <c r="D1376" i="7" s="1"/>
  <c r="B1376" i="7"/>
  <c r="F1376" i="7" s="1"/>
  <c r="E1376" i="7" s="1"/>
  <c r="E1375" i="7"/>
  <c r="D1375" i="7"/>
  <c r="C1375" i="7"/>
  <c r="B1375" i="7"/>
  <c r="F1375" i="7" s="1"/>
  <c r="E1374" i="7"/>
  <c r="D1374" i="7"/>
  <c r="C1374" i="7"/>
  <c r="F1374" i="7" s="1"/>
  <c r="B1374" i="7"/>
  <c r="C1373" i="7"/>
  <c r="D1373" i="7" s="1"/>
  <c r="B1373" i="7"/>
  <c r="F1373" i="7" s="1"/>
  <c r="E1373" i="7" s="1"/>
  <c r="F1372" i="7"/>
  <c r="E1372" i="7"/>
  <c r="C1372" i="7"/>
  <c r="D1372" i="7" s="1"/>
  <c r="B1372" i="7"/>
  <c r="F1371" i="7"/>
  <c r="E1371" i="7" s="1"/>
  <c r="D1371" i="7"/>
  <c r="C1371" i="7"/>
  <c r="B1371" i="7"/>
  <c r="C1370" i="7"/>
  <c r="F1370" i="7" s="1"/>
  <c r="E1370" i="7" s="1"/>
  <c r="B1370" i="7"/>
  <c r="F1369" i="7"/>
  <c r="E1369" i="7" s="1"/>
  <c r="D1369" i="7"/>
  <c r="C1369" i="7"/>
  <c r="B1369" i="7"/>
  <c r="C1368" i="7"/>
  <c r="D1368" i="7" s="1"/>
  <c r="B1368" i="7"/>
  <c r="F1368" i="7" s="1"/>
  <c r="E1368" i="7" s="1"/>
  <c r="C1367" i="7"/>
  <c r="D1367" i="7" s="1"/>
  <c r="B1367" i="7"/>
  <c r="F1367" i="7" s="1"/>
  <c r="E1367" i="7" s="1"/>
  <c r="D1366" i="7"/>
  <c r="C1366" i="7"/>
  <c r="B1366" i="7"/>
  <c r="F1366" i="7" s="1"/>
  <c r="E1366" i="7" s="1"/>
  <c r="D1365" i="7"/>
  <c r="C1365" i="7"/>
  <c r="B1365" i="7"/>
  <c r="F1365" i="7" s="1"/>
  <c r="E1365" i="7" s="1"/>
  <c r="F1364" i="7"/>
  <c r="E1364" i="7" s="1"/>
  <c r="C1364" i="7"/>
  <c r="D1364" i="7" s="1"/>
  <c r="B1364" i="7"/>
  <c r="C1363" i="7"/>
  <c r="D1363" i="7" s="1"/>
  <c r="B1363" i="7"/>
  <c r="C1362" i="7"/>
  <c r="F1362" i="7" s="1"/>
  <c r="E1362" i="7" s="1"/>
  <c r="B1362" i="7"/>
  <c r="F1361" i="7"/>
  <c r="E1361" i="7" s="1"/>
  <c r="C1361" i="7"/>
  <c r="D1361" i="7" s="1"/>
  <c r="B1361" i="7"/>
  <c r="C1360" i="7"/>
  <c r="D1360" i="7" s="1"/>
  <c r="B1360" i="7"/>
  <c r="C1359" i="7"/>
  <c r="F1359" i="7" s="1"/>
  <c r="E1359" i="7" s="1"/>
  <c r="B1359" i="7"/>
  <c r="F1358" i="7"/>
  <c r="E1358" i="7"/>
  <c r="D1358" i="7"/>
  <c r="C1358" i="7"/>
  <c r="B1358" i="7"/>
  <c r="D1357" i="7"/>
  <c r="C1357" i="7"/>
  <c r="B1357" i="7"/>
  <c r="F1357" i="7" s="1"/>
  <c r="E1357" i="7" s="1"/>
  <c r="D1356" i="7"/>
  <c r="C1356" i="7"/>
  <c r="B1356" i="7"/>
  <c r="F1356" i="7" s="1"/>
  <c r="E1356" i="7" s="1"/>
  <c r="F1355" i="7"/>
  <c r="E1355" i="7" s="1"/>
  <c r="C1355" i="7"/>
  <c r="D1355" i="7" s="1"/>
  <c r="B1355" i="7"/>
  <c r="D1354" i="7"/>
  <c r="C1354" i="7"/>
  <c r="B1354" i="7"/>
  <c r="F1354" i="7" s="1"/>
  <c r="E1354" i="7" s="1"/>
  <c r="D1353" i="7"/>
  <c r="C1353" i="7"/>
  <c r="B1353" i="7"/>
  <c r="F1353" i="7" s="1"/>
  <c r="E1353" i="7" s="1"/>
  <c r="C1352" i="7"/>
  <c r="D1352" i="7" s="1"/>
  <c r="B1352" i="7"/>
  <c r="F1352" i="7" s="1"/>
  <c r="E1352" i="7" s="1"/>
  <c r="C1351" i="7"/>
  <c r="D1351" i="7" s="1"/>
  <c r="B1351" i="7"/>
  <c r="F1351" i="7" s="1"/>
  <c r="E1351" i="7" s="1"/>
  <c r="E1350" i="7"/>
  <c r="D1350" i="7"/>
  <c r="C1350" i="7"/>
  <c r="F1350" i="7" s="1"/>
  <c r="B1350" i="7"/>
  <c r="C1349" i="7"/>
  <c r="D1349" i="7" s="1"/>
  <c r="B1349" i="7"/>
  <c r="F1349" i="7" s="1"/>
  <c r="E1349" i="7" s="1"/>
  <c r="C1348" i="7"/>
  <c r="D1348" i="7" s="1"/>
  <c r="B1348" i="7"/>
  <c r="F1348" i="7" s="1"/>
  <c r="E1348" i="7" s="1"/>
  <c r="C1347" i="7"/>
  <c r="F1347" i="7" s="1"/>
  <c r="E1347" i="7" s="1"/>
  <c r="B1347" i="7"/>
  <c r="C1346" i="7"/>
  <c r="D1346" i="7" s="1"/>
  <c r="B1346" i="7"/>
  <c r="D1345" i="7"/>
  <c r="C1345" i="7"/>
  <c r="B1345" i="7"/>
  <c r="F1345" i="7" s="1"/>
  <c r="E1345" i="7" s="1"/>
  <c r="F1344" i="7"/>
  <c r="E1344" i="7" s="1"/>
  <c r="D1344" i="7"/>
  <c r="C1344" i="7"/>
  <c r="B1344" i="7"/>
  <c r="F1343" i="7"/>
  <c r="E1343" i="7" s="1"/>
  <c r="D1343" i="7"/>
  <c r="C1343" i="7"/>
  <c r="B1343" i="7"/>
  <c r="D1342" i="7"/>
  <c r="C1342" i="7"/>
  <c r="B1342" i="7"/>
  <c r="F1342" i="7" s="1"/>
  <c r="E1342" i="7" s="1"/>
  <c r="F1341" i="7"/>
  <c r="E1341" i="7"/>
  <c r="D1341" i="7"/>
  <c r="C1341" i="7"/>
  <c r="B1341" i="7"/>
  <c r="C1340" i="7"/>
  <c r="D1340" i="7" s="1"/>
  <c r="B1340" i="7"/>
  <c r="F1340" i="7" s="1"/>
  <c r="E1340" i="7" s="1"/>
  <c r="C1339" i="7"/>
  <c r="D1339" i="7" s="1"/>
  <c r="B1339" i="7"/>
  <c r="F1339" i="7" s="1"/>
  <c r="E1339" i="7" s="1"/>
  <c r="E1338" i="7"/>
  <c r="C1338" i="7"/>
  <c r="F1338" i="7" s="1"/>
  <c r="B1338" i="7"/>
  <c r="C1337" i="7"/>
  <c r="D1337" i="7" s="1"/>
  <c r="B1337" i="7"/>
  <c r="F1337" i="7" s="1"/>
  <c r="E1337" i="7" s="1"/>
  <c r="E1336" i="7"/>
  <c r="C1336" i="7"/>
  <c r="D1336" i="7" s="1"/>
  <c r="B1336" i="7"/>
  <c r="F1336" i="7" s="1"/>
  <c r="F1335" i="7"/>
  <c r="E1335" i="7" s="1"/>
  <c r="C1335" i="7"/>
  <c r="D1335" i="7" s="1"/>
  <c r="B1335" i="7"/>
  <c r="C1334" i="7"/>
  <c r="F1334" i="7" s="1"/>
  <c r="E1334" i="7" s="1"/>
  <c r="B1334" i="7"/>
  <c r="F1333" i="7"/>
  <c r="E1333" i="7" s="1"/>
  <c r="D1333" i="7"/>
  <c r="C1333" i="7"/>
  <c r="B1333" i="7"/>
  <c r="C1332" i="7"/>
  <c r="D1332" i="7" s="1"/>
  <c r="B1332" i="7"/>
  <c r="C1331" i="7"/>
  <c r="D1331" i="7" s="1"/>
  <c r="B1331" i="7"/>
  <c r="F1331" i="7" s="1"/>
  <c r="E1331" i="7" s="1"/>
  <c r="E1330" i="7"/>
  <c r="D1330" i="7"/>
  <c r="C1330" i="7"/>
  <c r="B1330" i="7"/>
  <c r="F1330" i="7" s="1"/>
  <c r="D1329" i="7"/>
  <c r="C1329" i="7"/>
  <c r="B1329" i="7"/>
  <c r="F1329" i="7" s="1"/>
  <c r="E1329" i="7" s="1"/>
  <c r="C1328" i="7"/>
  <c r="D1328" i="7" s="1"/>
  <c r="B1328" i="7"/>
  <c r="E1327" i="7"/>
  <c r="D1327" i="7"/>
  <c r="C1327" i="7"/>
  <c r="B1327" i="7"/>
  <c r="F1327" i="7" s="1"/>
  <c r="E1326" i="7"/>
  <c r="D1326" i="7"/>
  <c r="C1326" i="7"/>
  <c r="F1326" i="7" s="1"/>
  <c r="B1326" i="7"/>
  <c r="C1325" i="7"/>
  <c r="D1325" i="7" s="1"/>
  <c r="B1325" i="7"/>
  <c r="F1324" i="7"/>
  <c r="E1324" i="7" s="1"/>
  <c r="C1324" i="7"/>
  <c r="D1324" i="7" s="1"/>
  <c r="B1324" i="7"/>
  <c r="F1323" i="7"/>
  <c r="E1323" i="7" s="1"/>
  <c r="D1323" i="7"/>
  <c r="C1323" i="7"/>
  <c r="B1323" i="7"/>
  <c r="D1322" i="7"/>
  <c r="C1322" i="7"/>
  <c r="F1322" i="7" s="1"/>
  <c r="E1322" i="7" s="1"/>
  <c r="B1322" i="7"/>
  <c r="F1321" i="7"/>
  <c r="E1321" i="7" s="1"/>
  <c r="D1321" i="7"/>
  <c r="C1321" i="7"/>
  <c r="B1321" i="7"/>
  <c r="C1320" i="7"/>
  <c r="D1320" i="7" s="1"/>
  <c r="B1320" i="7"/>
  <c r="F1320" i="7" s="1"/>
  <c r="E1320" i="7" s="1"/>
  <c r="F1319" i="7"/>
  <c r="E1319" i="7" s="1"/>
  <c r="D1319" i="7"/>
  <c r="C1319" i="7"/>
  <c r="B1319" i="7"/>
  <c r="D1318" i="7"/>
  <c r="C1318" i="7"/>
  <c r="B1318" i="7"/>
  <c r="F1318" i="7" s="1"/>
  <c r="E1318" i="7" s="1"/>
  <c r="D1317" i="7"/>
  <c r="C1317" i="7"/>
  <c r="B1317" i="7"/>
  <c r="F1317" i="7" s="1"/>
  <c r="E1317" i="7" s="1"/>
  <c r="C1316" i="7"/>
  <c r="D1316" i="7" s="1"/>
  <c r="B1316" i="7"/>
  <c r="C1315" i="7"/>
  <c r="D1315" i="7" s="1"/>
  <c r="B1315" i="7"/>
  <c r="C1314" i="7"/>
  <c r="F1314" i="7" s="1"/>
  <c r="E1314" i="7" s="1"/>
  <c r="B1314" i="7"/>
  <c r="C1313" i="7"/>
  <c r="D1313" i="7" s="1"/>
  <c r="B1313" i="7"/>
  <c r="C1312" i="7"/>
  <c r="D1312" i="7" s="1"/>
  <c r="B1312" i="7"/>
  <c r="C1311" i="7"/>
  <c r="F1311" i="7" s="1"/>
  <c r="E1311" i="7" s="1"/>
  <c r="B1311" i="7"/>
  <c r="F1310" i="7"/>
  <c r="E1310" i="7"/>
  <c r="D1310" i="7"/>
  <c r="C1310" i="7"/>
  <c r="B1310" i="7"/>
  <c r="D1309" i="7"/>
  <c r="C1309" i="7"/>
  <c r="B1309" i="7"/>
  <c r="F1309" i="7" s="1"/>
  <c r="E1309" i="7" s="1"/>
  <c r="C1308" i="7"/>
  <c r="D1308" i="7" s="1"/>
  <c r="B1308" i="7"/>
  <c r="F1308" i="7" s="1"/>
  <c r="E1308" i="7" s="1"/>
  <c r="F1307" i="7"/>
  <c r="E1307" i="7" s="1"/>
  <c r="C1307" i="7"/>
  <c r="D1307" i="7" s="1"/>
  <c r="B1307" i="7"/>
  <c r="D1306" i="7"/>
  <c r="C1306" i="7"/>
  <c r="B1306" i="7"/>
  <c r="F1306" i="7" s="1"/>
  <c r="E1306" i="7" s="1"/>
  <c r="D1305" i="7"/>
  <c r="C1305" i="7"/>
  <c r="B1305" i="7"/>
  <c r="F1305" i="7" s="1"/>
  <c r="E1305" i="7" s="1"/>
  <c r="C1304" i="7"/>
  <c r="D1304" i="7" s="1"/>
  <c r="B1304" i="7"/>
  <c r="F1304" i="7" s="1"/>
  <c r="E1304" i="7" s="1"/>
  <c r="C1303" i="7"/>
  <c r="D1303" i="7" s="1"/>
  <c r="B1303" i="7"/>
  <c r="F1303" i="7" s="1"/>
  <c r="E1303" i="7" s="1"/>
  <c r="E1302" i="7"/>
  <c r="C1302" i="7"/>
  <c r="F1302" i="7" s="1"/>
  <c r="B1302" i="7"/>
  <c r="C1301" i="7"/>
  <c r="D1301" i="7" s="1"/>
  <c r="B1301" i="7"/>
  <c r="F1301" i="7" s="1"/>
  <c r="E1301" i="7" s="1"/>
  <c r="C1300" i="7"/>
  <c r="D1300" i="7" s="1"/>
  <c r="B1300" i="7"/>
  <c r="F1300" i="7" s="1"/>
  <c r="E1300" i="7" s="1"/>
  <c r="C1299" i="7"/>
  <c r="D1299" i="7" s="1"/>
  <c r="B1299" i="7"/>
  <c r="C1298" i="7"/>
  <c r="D1298" i="7" s="1"/>
  <c r="B1298" i="7"/>
  <c r="D1297" i="7"/>
  <c r="C1297" i="7"/>
  <c r="B1297" i="7"/>
  <c r="F1297" i="7" s="1"/>
  <c r="E1297" i="7" s="1"/>
  <c r="F1296" i="7"/>
  <c r="E1296" i="7" s="1"/>
  <c r="D1296" i="7"/>
  <c r="C1296" i="7"/>
  <c r="B1296" i="7"/>
  <c r="F1295" i="7"/>
  <c r="E1295" i="7" s="1"/>
  <c r="D1295" i="7"/>
  <c r="C1295" i="7"/>
  <c r="B1295" i="7"/>
  <c r="D1294" i="7"/>
  <c r="C1294" i="7"/>
  <c r="B1294" i="7"/>
  <c r="F1294" i="7" s="1"/>
  <c r="E1294" i="7" s="1"/>
  <c r="F1293" i="7"/>
  <c r="E1293" i="7" s="1"/>
  <c r="D1293" i="7"/>
  <c r="C1293" i="7"/>
  <c r="B1293" i="7"/>
  <c r="C1292" i="7"/>
  <c r="D1292" i="7" s="1"/>
  <c r="B1292" i="7"/>
  <c r="F1292" i="7" s="1"/>
  <c r="E1292" i="7" s="1"/>
  <c r="C1291" i="7"/>
  <c r="D1291" i="7" s="1"/>
  <c r="B1291" i="7"/>
  <c r="E1290" i="7"/>
  <c r="C1290" i="7"/>
  <c r="F1290" i="7" s="1"/>
  <c r="B1290" i="7"/>
  <c r="C1289" i="7"/>
  <c r="D1289" i="7" s="1"/>
  <c r="B1289" i="7"/>
  <c r="F1289" i="7" s="1"/>
  <c r="E1289" i="7" s="1"/>
  <c r="C1288" i="7"/>
  <c r="D1288" i="7" s="1"/>
  <c r="B1288" i="7"/>
  <c r="F1288" i="7" s="1"/>
  <c r="E1288" i="7" s="1"/>
  <c r="F1287" i="7"/>
  <c r="E1287" i="7" s="1"/>
  <c r="C1287" i="7"/>
  <c r="D1287" i="7" s="1"/>
  <c r="B1287" i="7"/>
  <c r="C1286" i="7"/>
  <c r="D1286" i="7" s="1"/>
  <c r="B1286" i="7"/>
  <c r="F1285" i="7"/>
  <c r="E1285" i="7"/>
  <c r="D1285" i="7"/>
  <c r="C1285" i="7"/>
  <c r="B1285" i="7"/>
  <c r="C1284" i="7"/>
  <c r="D1284" i="7" s="1"/>
  <c r="B1284" i="7"/>
  <c r="C1283" i="7"/>
  <c r="D1283" i="7" s="1"/>
  <c r="B1283" i="7"/>
  <c r="F1283" i="7" s="1"/>
  <c r="E1283" i="7" s="1"/>
  <c r="E1282" i="7"/>
  <c r="D1282" i="7"/>
  <c r="C1282" i="7"/>
  <c r="B1282" i="7"/>
  <c r="F1282" i="7" s="1"/>
  <c r="D1281" i="7"/>
  <c r="C1281" i="7"/>
  <c r="B1281" i="7"/>
  <c r="F1281" i="7" s="1"/>
  <c r="E1281" i="7" s="1"/>
  <c r="C1280" i="7"/>
  <c r="D1280" i="7" s="1"/>
  <c r="B1280" i="7"/>
  <c r="F1280" i="7" s="1"/>
  <c r="E1280" i="7" s="1"/>
  <c r="E1279" i="7"/>
  <c r="D1279" i="7"/>
  <c r="C1279" i="7"/>
  <c r="B1279" i="7"/>
  <c r="F1279" i="7" s="1"/>
  <c r="E1278" i="7"/>
  <c r="D1278" i="7"/>
  <c r="C1278" i="7"/>
  <c r="F1278" i="7" s="1"/>
  <c r="B1278" i="7"/>
  <c r="C1277" i="7"/>
  <c r="D1277" i="7" s="1"/>
  <c r="B1277" i="7"/>
  <c r="F1277" i="7" s="1"/>
  <c r="E1277" i="7" s="1"/>
  <c r="F1276" i="7"/>
  <c r="E1276" i="7"/>
  <c r="C1276" i="7"/>
  <c r="D1276" i="7" s="1"/>
  <c r="B1276" i="7"/>
  <c r="F1275" i="7"/>
  <c r="E1275" i="7" s="1"/>
  <c r="D1275" i="7"/>
  <c r="C1275" i="7"/>
  <c r="B1275" i="7"/>
  <c r="C1274" i="7"/>
  <c r="F1274" i="7" s="1"/>
  <c r="E1274" i="7" s="1"/>
  <c r="B1274" i="7"/>
  <c r="F1273" i="7"/>
  <c r="E1273" i="7" s="1"/>
  <c r="D1273" i="7"/>
  <c r="C1273" i="7"/>
  <c r="B1273" i="7"/>
  <c r="C1272" i="7"/>
  <c r="D1272" i="7" s="1"/>
  <c r="B1272" i="7"/>
  <c r="F1272" i="7" s="1"/>
  <c r="E1272" i="7" s="1"/>
  <c r="F1271" i="7"/>
  <c r="E1271" i="7" s="1"/>
  <c r="C1271" i="7"/>
  <c r="D1271" i="7" s="1"/>
  <c r="B1271" i="7"/>
  <c r="D1270" i="7"/>
  <c r="C1270" i="7"/>
  <c r="B1270" i="7"/>
  <c r="F1270" i="7" s="1"/>
  <c r="E1270" i="7" s="1"/>
  <c r="D1269" i="7"/>
  <c r="C1269" i="7"/>
  <c r="B1269" i="7"/>
  <c r="F1269" i="7" s="1"/>
  <c r="E1269" i="7" s="1"/>
  <c r="F1268" i="7"/>
  <c r="E1268" i="7" s="1"/>
  <c r="C1268" i="7"/>
  <c r="D1268" i="7" s="1"/>
  <c r="B1268" i="7"/>
  <c r="C1267" i="7"/>
  <c r="D1267" i="7" s="1"/>
  <c r="B1267" i="7"/>
  <c r="C1266" i="7"/>
  <c r="F1266" i="7" s="1"/>
  <c r="E1266" i="7" s="1"/>
  <c r="B1266" i="7"/>
  <c r="C1265" i="7"/>
  <c r="D1265" i="7" s="1"/>
  <c r="B1265" i="7"/>
  <c r="C1264" i="7"/>
  <c r="D1264" i="7" s="1"/>
  <c r="B1264" i="7"/>
  <c r="C1263" i="7"/>
  <c r="F1263" i="7" s="1"/>
  <c r="E1263" i="7" s="1"/>
  <c r="B1263" i="7"/>
  <c r="F1262" i="7"/>
  <c r="E1262" i="7" s="1"/>
  <c r="D1262" i="7"/>
  <c r="C1262" i="7"/>
  <c r="B1262" i="7"/>
  <c r="D1261" i="7"/>
  <c r="C1261" i="7"/>
  <c r="B1261" i="7"/>
  <c r="F1261" i="7" s="1"/>
  <c r="E1261" i="7" s="1"/>
  <c r="D1260" i="7"/>
  <c r="C1260" i="7"/>
  <c r="B1260" i="7"/>
  <c r="F1260" i="7" s="1"/>
  <c r="E1260" i="7" s="1"/>
  <c r="F1259" i="7"/>
  <c r="E1259" i="7" s="1"/>
  <c r="C1259" i="7"/>
  <c r="D1259" i="7" s="1"/>
  <c r="B1259" i="7"/>
  <c r="D1258" i="7"/>
  <c r="C1258" i="7"/>
  <c r="B1258" i="7"/>
  <c r="F1258" i="7" s="1"/>
  <c r="E1258" i="7" s="1"/>
  <c r="D1257" i="7"/>
  <c r="C1257" i="7"/>
  <c r="B1257" i="7"/>
  <c r="F1257" i="7" s="1"/>
  <c r="E1257" i="7" s="1"/>
  <c r="C1256" i="7"/>
  <c r="D1256" i="7" s="1"/>
  <c r="B1256" i="7"/>
  <c r="F1256" i="7" s="1"/>
  <c r="E1256" i="7" s="1"/>
  <c r="C1255" i="7"/>
  <c r="D1255" i="7" s="1"/>
  <c r="B1255" i="7"/>
  <c r="F1255" i="7" s="1"/>
  <c r="E1255" i="7" s="1"/>
  <c r="D1254" i="7"/>
  <c r="C1254" i="7"/>
  <c r="F1254" i="7" s="1"/>
  <c r="E1254" i="7" s="1"/>
  <c r="B1254" i="7"/>
  <c r="C1253" i="7"/>
  <c r="D1253" i="7" s="1"/>
  <c r="B1253" i="7"/>
  <c r="F1253" i="7" s="1"/>
  <c r="E1253" i="7" s="1"/>
  <c r="C1252" i="7"/>
  <c r="D1252" i="7" s="1"/>
  <c r="B1252" i="7"/>
  <c r="F1252" i="7" s="1"/>
  <c r="E1252" i="7" s="1"/>
  <c r="D1251" i="7"/>
  <c r="C1251" i="7"/>
  <c r="F1251" i="7" s="1"/>
  <c r="E1251" i="7" s="1"/>
  <c r="B1251" i="7"/>
  <c r="C1250" i="7"/>
  <c r="D1250" i="7" s="1"/>
  <c r="B1250" i="7"/>
  <c r="D1249" i="7"/>
  <c r="C1249" i="7"/>
  <c r="B1249" i="7"/>
  <c r="F1249" i="7" s="1"/>
  <c r="E1249" i="7" s="1"/>
  <c r="F1248" i="7"/>
  <c r="E1248" i="7" s="1"/>
  <c r="D1248" i="7"/>
  <c r="C1248" i="7"/>
  <c r="B1248" i="7"/>
  <c r="F1247" i="7"/>
  <c r="E1247" i="7" s="1"/>
  <c r="D1247" i="7"/>
  <c r="C1247" i="7"/>
  <c r="B1247" i="7"/>
  <c r="D1246" i="7"/>
  <c r="C1246" i="7"/>
  <c r="B1246" i="7"/>
  <c r="F1246" i="7" s="1"/>
  <c r="E1246" i="7" s="1"/>
  <c r="F1245" i="7"/>
  <c r="E1245" i="7"/>
  <c r="D1245" i="7"/>
  <c r="C1245" i="7"/>
  <c r="B1245" i="7"/>
  <c r="C1244" i="7"/>
  <c r="D1244" i="7" s="1"/>
  <c r="B1244" i="7"/>
  <c r="F1244" i="7" s="1"/>
  <c r="E1244" i="7" s="1"/>
  <c r="D1243" i="7"/>
  <c r="C1243" i="7"/>
  <c r="B1243" i="7"/>
  <c r="F1243" i="7" s="1"/>
  <c r="E1243" i="7" s="1"/>
  <c r="E1242" i="7"/>
  <c r="C1242" i="7"/>
  <c r="F1242" i="7" s="1"/>
  <c r="B1242" i="7"/>
  <c r="C1241" i="7"/>
  <c r="D1241" i="7" s="1"/>
  <c r="B1241" i="7"/>
  <c r="F1241" i="7" s="1"/>
  <c r="E1241" i="7" s="1"/>
  <c r="E1240" i="7"/>
  <c r="C1240" i="7"/>
  <c r="D1240" i="7" s="1"/>
  <c r="B1240" i="7"/>
  <c r="F1240" i="7" s="1"/>
  <c r="F1239" i="7"/>
  <c r="E1239" i="7" s="1"/>
  <c r="C1239" i="7"/>
  <c r="D1239" i="7" s="1"/>
  <c r="B1239" i="7"/>
  <c r="C1238" i="7"/>
  <c r="D1238" i="7" s="1"/>
  <c r="B1238" i="7"/>
  <c r="F1237" i="7"/>
  <c r="E1237" i="7"/>
  <c r="D1237" i="7"/>
  <c r="C1237" i="7"/>
  <c r="B1237" i="7"/>
  <c r="C1236" i="7"/>
  <c r="D1236" i="7" s="1"/>
  <c r="B1236" i="7"/>
  <c r="C1235" i="7"/>
  <c r="D1235" i="7" s="1"/>
  <c r="B1235" i="7"/>
  <c r="F1235" i="7" s="1"/>
  <c r="E1235" i="7" s="1"/>
  <c r="E1234" i="7"/>
  <c r="D1234" i="7"/>
  <c r="C1234" i="7"/>
  <c r="B1234" i="7"/>
  <c r="F1234" i="7" s="1"/>
  <c r="D1233" i="7"/>
  <c r="C1233" i="7"/>
  <c r="B1233" i="7"/>
  <c r="F1233" i="7" s="1"/>
  <c r="E1233" i="7" s="1"/>
  <c r="C1232" i="7"/>
  <c r="D1232" i="7" s="1"/>
  <c r="B1232" i="7"/>
  <c r="E1231" i="7"/>
  <c r="D1231" i="7"/>
  <c r="C1231" i="7"/>
  <c r="B1231" i="7"/>
  <c r="F1231" i="7" s="1"/>
  <c r="E1230" i="7"/>
  <c r="D1230" i="7"/>
  <c r="C1230" i="7"/>
  <c r="F1230" i="7" s="1"/>
  <c r="B1230" i="7"/>
  <c r="C1229" i="7"/>
  <c r="D1229" i="7" s="1"/>
  <c r="B1229" i="7"/>
  <c r="F1229" i="7" s="1"/>
  <c r="E1229" i="7" s="1"/>
  <c r="F1228" i="7"/>
  <c r="E1228" i="7" s="1"/>
  <c r="C1228" i="7"/>
  <c r="D1228" i="7" s="1"/>
  <c r="B1228" i="7"/>
  <c r="F1227" i="7"/>
  <c r="E1227" i="7" s="1"/>
  <c r="D1227" i="7"/>
  <c r="C1227" i="7"/>
  <c r="B1227" i="7"/>
  <c r="F1226" i="7"/>
  <c r="E1226" i="7"/>
  <c r="C1226" i="7"/>
  <c r="D1226" i="7" s="1"/>
  <c r="B1226" i="7"/>
  <c r="F1225" i="7"/>
  <c r="E1225" i="7" s="1"/>
  <c r="D1225" i="7"/>
  <c r="C1225" i="7"/>
  <c r="B1225" i="7"/>
  <c r="C1224" i="7"/>
  <c r="D1224" i="7" s="1"/>
  <c r="B1224" i="7"/>
  <c r="F1224" i="7" s="1"/>
  <c r="E1224" i="7" s="1"/>
  <c r="C1223" i="7"/>
  <c r="D1223" i="7" s="1"/>
  <c r="B1223" i="7"/>
  <c r="F1223" i="7" s="1"/>
  <c r="E1223" i="7" s="1"/>
  <c r="D1222" i="7"/>
  <c r="C1222" i="7"/>
  <c r="B1222" i="7"/>
  <c r="F1222" i="7" s="1"/>
  <c r="E1222" i="7" s="1"/>
  <c r="D1221" i="7"/>
  <c r="C1221" i="7"/>
  <c r="B1221" i="7"/>
  <c r="F1221" i="7" s="1"/>
  <c r="E1221" i="7" s="1"/>
  <c r="C1220" i="7"/>
  <c r="D1220" i="7" s="1"/>
  <c r="B1220" i="7"/>
  <c r="C1219" i="7"/>
  <c r="D1219" i="7" s="1"/>
  <c r="B1219" i="7"/>
  <c r="F1218" i="7"/>
  <c r="E1218" i="7"/>
  <c r="C1218" i="7"/>
  <c r="D1218" i="7" s="1"/>
  <c r="B1218" i="7"/>
  <c r="F1217" i="7"/>
  <c r="E1217" i="7"/>
  <c r="C1217" i="7"/>
  <c r="D1217" i="7" s="1"/>
  <c r="B1217" i="7"/>
  <c r="F1216" i="7"/>
  <c r="E1216" i="7"/>
  <c r="C1216" i="7"/>
  <c r="D1216" i="7" s="1"/>
  <c r="B1216" i="7"/>
  <c r="C1215" i="7"/>
  <c r="B1215" i="7"/>
  <c r="F1214" i="7"/>
  <c r="E1214" i="7"/>
  <c r="C1214" i="7"/>
  <c r="D1214" i="7" s="1"/>
  <c r="B1214" i="7"/>
  <c r="D1213" i="7"/>
  <c r="C1213" i="7"/>
  <c r="B1213" i="7"/>
  <c r="F1213" i="7" s="1"/>
  <c r="E1213" i="7" s="1"/>
  <c r="C1212" i="7"/>
  <c r="D1212" i="7" s="1"/>
  <c r="B1212" i="7"/>
  <c r="F1212" i="7" s="1"/>
  <c r="E1212" i="7" s="1"/>
  <c r="C1211" i="7"/>
  <c r="D1211" i="7" s="1"/>
  <c r="B1211" i="7"/>
  <c r="F1211" i="7" s="1"/>
  <c r="E1211" i="7" s="1"/>
  <c r="D1210" i="7"/>
  <c r="C1210" i="7"/>
  <c r="B1210" i="7"/>
  <c r="F1210" i="7" s="1"/>
  <c r="E1210" i="7" s="1"/>
  <c r="F1209" i="7"/>
  <c r="E1209" i="7"/>
  <c r="D1209" i="7"/>
  <c r="C1209" i="7"/>
  <c r="B1209" i="7"/>
  <c r="C1208" i="7"/>
  <c r="D1208" i="7" s="1"/>
  <c r="B1208" i="7"/>
  <c r="C1207" i="7"/>
  <c r="D1207" i="7" s="1"/>
  <c r="B1207" i="7"/>
  <c r="F1207" i="7" s="1"/>
  <c r="E1207" i="7" s="1"/>
  <c r="E1206" i="7"/>
  <c r="C1206" i="7"/>
  <c r="F1206" i="7" s="1"/>
  <c r="B1206" i="7"/>
  <c r="C1205" i="7"/>
  <c r="D1205" i="7" s="1"/>
  <c r="B1205" i="7"/>
  <c r="C1204" i="7"/>
  <c r="D1204" i="7" s="1"/>
  <c r="B1204" i="7"/>
  <c r="F1204" i="7" s="1"/>
  <c r="E1204" i="7" s="1"/>
  <c r="C1203" i="7"/>
  <c r="F1203" i="7" s="1"/>
  <c r="E1203" i="7" s="1"/>
  <c r="B1203" i="7"/>
  <c r="F1202" i="7"/>
  <c r="E1202" i="7"/>
  <c r="D1202" i="7"/>
  <c r="C1202" i="7"/>
  <c r="B1202" i="7"/>
  <c r="D1201" i="7"/>
  <c r="C1201" i="7"/>
  <c r="B1201" i="7"/>
  <c r="F1201" i="7" s="1"/>
  <c r="E1201" i="7" s="1"/>
  <c r="F1200" i="7"/>
  <c r="E1200" i="7" s="1"/>
  <c r="C1200" i="7"/>
  <c r="D1200" i="7" s="1"/>
  <c r="B1200" i="7"/>
  <c r="C1199" i="7"/>
  <c r="D1199" i="7" s="1"/>
  <c r="B1199" i="7"/>
  <c r="F1199" i="7" s="1"/>
  <c r="E1199" i="7" s="1"/>
  <c r="D1198" i="7"/>
  <c r="C1198" i="7"/>
  <c r="B1198" i="7"/>
  <c r="F1198" i="7" s="1"/>
  <c r="E1198" i="7" s="1"/>
  <c r="F1197" i="7"/>
  <c r="E1197" i="7" s="1"/>
  <c r="D1197" i="7"/>
  <c r="C1197" i="7"/>
  <c r="B1197" i="7"/>
  <c r="C1196" i="7"/>
  <c r="D1196" i="7" s="1"/>
  <c r="B1196" i="7"/>
  <c r="F1196" i="7" s="1"/>
  <c r="E1196" i="7" s="1"/>
  <c r="C1195" i="7"/>
  <c r="D1195" i="7" s="1"/>
  <c r="B1195" i="7"/>
  <c r="C1194" i="7"/>
  <c r="F1194" i="7" s="1"/>
  <c r="E1194" i="7" s="1"/>
  <c r="B1194" i="7"/>
  <c r="C1193" i="7"/>
  <c r="D1193" i="7" s="1"/>
  <c r="B1193" i="7"/>
  <c r="F1193" i="7" s="1"/>
  <c r="E1193" i="7" s="1"/>
  <c r="C1192" i="7"/>
  <c r="D1192" i="7" s="1"/>
  <c r="B1192" i="7"/>
  <c r="F1192" i="7" s="1"/>
  <c r="E1192" i="7" s="1"/>
  <c r="C1191" i="7"/>
  <c r="F1191" i="7" s="1"/>
  <c r="E1191" i="7" s="1"/>
  <c r="B1191" i="7"/>
  <c r="C1190" i="7"/>
  <c r="D1190" i="7" s="1"/>
  <c r="B1190" i="7"/>
  <c r="F1189" i="7"/>
  <c r="E1189" i="7" s="1"/>
  <c r="D1189" i="7"/>
  <c r="C1189" i="7"/>
  <c r="B1189" i="7"/>
  <c r="F1188" i="7"/>
  <c r="E1188" i="7" s="1"/>
  <c r="D1188" i="7"/>
  <c r="C1188" i="7"/>
  <c r="B1188" i="7"/>
  <c r="C1187" i="7"/>
  <c r="D1187" i="7" s="1"/>
  <c r="B1187" i="7"/>
  <c r="F1187" i="7" s="1"/>
  <c r="E1187" i="7" s="1"/>
  <c r="E1186" i="7"/>
  <c r="D1186" i="7"/>
  <c r="C1186" i="7"/>
  <c r="B1186" i="7"/>
  <c r="F1186" i="7" s="1"/>
  <c r="D1185" i="7"/>
  <c r="C1185" i="7"/>
  <c r="B1185" i="7"/>
  <c r="F1185" i="7" s="1"/>
  <c r="E1185" i="7" s="1"/>
  <c r="C1184" i="7"/>
  <c r="D1184" i="7" s="1"/>
  <c r="B1184" i="7"/>
  <c r="F1184" i="7" s="1"/>
  <c r="E1184" i="7" s="1"/>
  <c r="E1183" i="7"/>
  <c r="C1183" i="7"/>
  <c r="D1183" i="7" s="1"/>
  <c r="B1183" i="7"/>
  <c r="F1183" i="7" s="1"/>
  <c r="E1182" i="7"/>
  <c r="C1182" i="7"/>
  <c r="F1182" i="7" s="1"/>
  <c r="B1182" i="7"/>
  <c r="C1181" i="7"/>
  <c r="D1181" i="7" s="1"/>
  <c r="B1181" i="7"/>
  <c r="F1181" i="7" s="1"/>
  <c r="E1181" i="7" s="1"/>
  <c r="F1180" i="7"/>
  <c r="E1180" i="7" s="1"/>
  <c r="C1180" i="7"/>
  <c r="D1180" i="7" s="1"/>
  <c r="B1180" i="7"/>
  <c r="F1179" i="7"/>
  <c r="E1179" i="7" s="1"/>
  <c r="C1179" i="7"/>
  <c r="D1179" i="7" s="1"/>
  <c r="B1179" i="7"/>
  <c r="C1178" i="7"/>
  <c r="F1178" i="7" s="1"/>
  <c r="E1178" i="7" s="1"/>
  <c r="B1178" i="7"/>
  <c r="F1177" i="7"/>
  <c r="E1177" i="7"/>
  <c r="D1177" i="7"/>
  <c r="C1177" i="7"/>
  <c r="B1177" i="7"/>
  <c r="C1176" i="7"/>
  <c r="D1176" i="7" s="1"/>
  <c r="B1176" i="7"/>
  <c r="F1176" i="7" s="1"/>
  <c r="E1176" i="7" s="1"/>
  <c r="F1175" i="7"/>
  <c r="E1175" i="7" s="1"/>
  <c r="D1175" i="7"/>
  <c r="C1175" i="7"/>
  <c r="B1175" i="7"/>
  <c r="E1174" i="7"/>
  <c r="D1174" i="7"/>
  <c r="C1174" i="7"/>
  <c r="B1174" i="7"/>
  <c r="F1174" i="7" s="1"/>
  <c r="D1173" i="7"/>
  <c r="C1173" i="7"/>
  <c r="B1173" i="7"/>
  <c r="F1173" i="7" s="1"/>
  <c r="E1173" i="7" s="1"/>
  <c r="F1172" i="7"/>
  <c r="E1172" i="7" s="1"/>
  <c r="C1172" i="7"/>
  <c r="D1172" i="7" s="1"/>
  <c r="B1172" i="7"/>
  <c r="E1171" i="7"/>
  <c r="D1171" i="7"/>
  <c r="C1171" i="7"/>
  <c r="B1171" i="7"/>
  <c r="F1171" i="7" s="1"/>
  <c r="C1170" i="7"/>
  <c r="B1170" i="7"/>
  <c r="F1169" i="7"/>
  <c r="E1169" i="7" s="1"/>
  <c r="C1169" i="7"/>
  <c r="D1169" i="7" s="1"/>
  <c r="B1169" i="7"/>
  <c r="F1168" i="7"/>
  <c r="E1168" i="7"/>
  <c r="C1168" i="7"/>
  <c r="D1168" i="7" s="1"/>
  <c r="B1168" i="7"/>
  <c r="C1167" i="7"/>
  <c r="B1167" i="7"/>
  <c r="F1166" i="7"/>
  <c r="E1166" i="7"/>
  <c r="C1166" i="7"/>
  <c r="D1166" i="7" s="1"/>
  <c r="B1166" i="7"/>
  <c r="D1165" i="7"/>
  <c r="C1165" i="7"/>
  <c r="B1165" i="7"/>
  <c r="F1165" i="7" s="1"/>
  <c r="E1165" i="7" s="1"/>
  <c r="D1164" i="7"/>
  <c r="C1164" i="7"/>
  <c r="B1164" i="7"/>
  <c r="F1164" i="7" s="1"/>
  <c r="E1164" i="7" s="1"/>
  <c r="C1163" i="7"/>
  <c r="D1163" i="7" s="1"/>
  <c r="B1163" i="7"/>
  <c r="F1163" i="7" s="1"/>
  <c r="E1163" i="7" s="1"/>
  <c r="D1162" i="7"/>
  <c r="C1162" i="7"/>
  <c r="B1162" i="7"/>
  <c r="F1162" i="7" s="1"/>
  <c r="E1162" i="7" s="1"/>
  <c r="F1161" i="7"/>
  <c r="E1161" i="7" s="1"/>
  <c r="D1161" i="7"/>
  <c r="C1161" i="7"/>
  <c r="B1161" i="7"/>
  <c r="C1160" i="7"/>
  <c r="D1160" i="7" s="1"/>
  <c r="B1160" i="7"/>
  <c r="C1159" i="7"/>
  <c r="D1159" i="7" s="1"/>
  <c r="B1159" i="7"/>
  <c r="F1159" i="7" s="1"/>
  <c r="E1159" i="7" s="1"/>
  <c r="E1158" i="7"/>
  <c r="D1158" i="7"/>
  <c r="C1158" i="7"/>
  <c r="F1158" i="7" s="1"/>
  <c r="B1158" i="7"/>
  <c r="C1157" i="7"/>
  <c r="D1157" i="7" s="1"/>
  <c r="B1157" i="7"/>
  <c r="C1156" i="7"/>
  <c r="D1156" i="7" s="1"/>
  <c r="B1156" i="7"/>
  <c r="F1156" i="7" s="1"/>
  <c r="E1156" i="7" s="1"/>
  <c r="C1155" i="7"/>
  <c r="F1155" i="7" s="1"/>
  <c r="E1155" i="7" s="1"/>
  <c r="B1155" i="7"/>
  <c r="F1154" i="7"/>
  <c r="E1154" i="7"/>
  <c r="D1154" i="7"/>
  <c r="C1154" i="7"/>
  <c r="B1154" i="7"/>
  <c r="D1153" i="7"/>
  <c r="C1153" i="7"/>
  <c r="B1153" i="7"/>
  <c r="F1153" i="7" s="1"/>
  <c r="E1153" i="7" s="1"/>
  <c r="F1152" i="7"/>
  <c r="E1152" i="7" s="1"/>
  <c r="C1152" i="7"/>
  <c r="D1152" i="7" s="1"/>
  <c r="B1152" i="7"/>
  <c r="C1151" i="7"/>
  <c r="D1151" i="7" s="1"/>
  <c r="B1151" i="7"/>
  <c r="F1151" i="7" s="1"/>
  <c r="E1151" i="7" s="1"/>
  <c r="D1150" i="7"/>
  <c r="C1150" i="7"/>
  <c r="B1150" i="7"/>
  <c r="F1150" i="7" s="1"/>
  <c r="E1150" i="7" s="1"/>
  <c r="F1149" i="7"/>
  <c r="E1149" i="7" s="1"/>
  <c r="D1149" i="7"/>
  <c r="C1149" i="7"/>
  <c r="B1149" i="7"/>
  <c r="C1148" i="7"/>
  <c r="D1148" i="7" s="1"/>
  <c r="B1148" i="7"/>
  <c r="F1148" i="7" s="1"/>
  <c r="E1148" i="7" s="1"/>
  <c r="C1147" i="7"/>
  <c r="D1147" i="7" s="1"/>
  <c r="B1147" i="7"/>
  <c r="F1147" i="7" s="1"/>
  <c r="E1147" i="7" s="1"/>
  <c r="C1146" i="7"/>
  <c r="F1146" i="7" s="1"/>
  <c r="E1146" i="7" s="1"/>
  <c r="B1146" i="7"/>
  <c r="C1145" i="7"/>
  <c r="D1145" i="7" s="1"/>
  <c r="B1145" i="7"/>
  <c r="F1145" i="7" s="1"/>
  <c r="E1145" i="7" s="1"/>
  <c r="C1144" i="7"/>
  <c r="D1144" i="7" s="1"/>
  <c r="B1144" i="7"/>
  <c r="F1144" i="7" s="1"/>
  <c r="E1144" i="7" s="1"/>
  <c r="C1143" i="7"/>
  <c r="F1143" i="7" s="1"/>
  <c r="E1143" i="7" s="1"/>
  <c r="B1143" i="7"/>
  <c r="C1142" i="7"/>
  <c r="F1142" i="7" s="1"/>
  <c r="E1142" i="7" s="1"/>
  <c r="B1142" i="7"/>
  <c r="F1141" i="7"/>
  <c r="E1141" i="7"/>
  <c r="D1141" i="7"/>
  <c r="C1141" i="7"/>
  <c r="B1141" i="7"/>
  <c r="F1140" i="7"/>
  <c r="E1140" i="7" s="1"/>
  <c r="D1140" i="7"/>
  <c r="C1140" i="7"/>
  <c r="B1140" i="7"/>
  <c r="C1139" i="7"/>
  <c r="D1139" i="7" s="1"/>
  <c r="B1139" i="7"/>
  <c r="F1139" i="7" s="1"/>
  <c r="E1139" i="7" s="1"/>
  <c r="E1138" i="7"/>
  <c r="D1138" i="7"/>
  <c r="C1138" i="7"/>
  <c r="B1138" i="7"/>
  <c r="F1138" i="7" s="1"/>
  <c r="D1137" i="7"/>
  <c r="C1137" i="7"/>
  <c r="B1137" i="7"/>
  <c r="F1137" i="7" s="1"/>
  <c r="E1137" i="7" s="1"/>
  <c r="C1136" i="7"/>
  <c r="D1136" i="7" s="1"/>
  <c r="B1136" i="7"/>
  <c r="F1136" i="7" s="1"/>
  <c r="E1136" i="7" s="1"/>
  <c r="E1135" i="7"/>
  <c r="C1135" i="7"/>
  <c r="D1135" i="7" s="1"/>
  <c r="B1135" i="7"/>
  <c r="F1135" i="7" s="1"/>
  <c r="E1134" i="7"/>
  <c r="C1134" i="7"/>
  <c r="F1134" i="7" s="1"/>
  <c r="B1134" i="7"/>
  <c r="C1133" i="7"/>
  <c r="D1133" i="7" s="1"/>
  <c r="B1133" i="7"/>
  <c r="F1133" i="7" s="1"/>
  <c r="E1133" i="7" s="1"/>
  <c r="F1132" i="7"/>
  <c r="E1132" i="7" s="1"/>
  <c r="C1132" i="7"/>
  <c r="D1132" i="7" s="1"/>
  <c r="B1132" i="7"/>
  <c r="F1131" i="7"/>
  <c r="E1131" i="7" s="1"/>
  <c r="C1131" i="7"/>
  <c r="D1131" i="7" s="1"/>
  <c r="B1131" i="7"/>
  <c r="F1130" i="7"/>
  <c r="E1130" i="7"/>
  <c r="C1130" i="7"/>
  <c r="D1130" i="7" s="1"/>
  <c r="B1130" i="7"/>
  <c r="D1129" i="7"/>
  <c r="C1129" i="7"/>
  <c r="B1129" i="7"/>
  <c r="F1129" i="7" s="1"/>
  <c r="E1129" i="7" s="1"/>
  <c r="C1128" i="7"/>
  <c r="D1128" i="7" s="1"/>
  <c r="B1128" i="7"/>
  <c r="F1128" i="7" s="1"/>
  <c r="E1128" i="7" s="1"/>
  <c r="F1127" i="7"/>
  <c r="E1127" i="7" s="1"/>
  <c r="D1127" i="7"/>
  <c r="C1127" i="7"/>
  <c r="B1127" i="7"/>
  <c r="E1126" i="7"/>
  <c r="D1126" i="7"/>
  <c r="C1126" i="7"/>
  <c r="B1126" i="7"/>
  <c r="F1126" i="7" s="1"/>
  <c r="D1125" i="7"/>
  <c r="C1125" i="7"/>
  <c r="B1125" i="7"/>
  <c r="F1125" i="7" s="1"/>
  <c r="E1125" i="7" s="1"/>
  <c r="F1124" i="7"/>
  <c r="E1124" i="7"/>
  <c r="C1124" i="7"/>
  <c r="D1124" i="7" s="1"/>
  <c r="B1124" i="7"/>
  <c r="E1123" i="7"/>
  <c r="D1123" i="7"/>
  <c r="C1123" i="7"/>
  <c r="B1123" i="7"/>
  <c r="F1123" i="7" s="1"/>
  <c r="C1122" i="7"/>
  <c r="B1122" i="7"/>
  <c r="F1121" i="7"/>
  <c r="E1121" i="7"/>
  <c r="C1121" i="7"/>
  <c r="D1121" i="7" s="1"/>
  <c r="B1121" i="7"/>
  <c r="F1120" i="7"/>
  <c r="E1120" i="7"/>
  <c r="C1120" i="7"/>
  <c r="D1120" i="7" s="1"/>
  <c r="B1120" i="7"/>
  <c r="C1119" i="7"/>
  <c r="B1119" i="7"/>
  <c r="F1118" i="7"/>
  <c r="E1118" i="7" s="1"/>
  <c r="C1118" i="7"/>
  <c r="D1118" i="7" s="1"/>
  <c r="B1118" i="7"/>
  <c r="D1117" i="7"/>
  <c r="C1117" i="7"/>
  <c r="B1117" i="7"/>
  <c r="F1117" i="7" s="1"/>
  <c r="E1117" i="7" s="1"/>
  <c r="D1116" i="7"/>
  <c r="C1116" i="7"/>
  <c r="B1116" i="7"/>
  <c r="F1116" i="7" s="1"/>
  <c r="E1116" i="7" s="1"/>
  <c r="C1115" i="7"/>
  <c r="D1115" i="7" s="1"/>
  <c r="B1115" i="7"/>
  <c r="F1115" i="7" s="1"/>
  <c r="E1115" i="7" s="1"/>
  <c r="D1114" i="7"/>
  <c r="C1114" i="7"/>
  <c r="B1114" i="7"/>
  <c r="F1114" i="7" s="1"/>
  <c r="E1114" i="7" s="1"/>
  <c r="F1113" i="7"/>
  <c r="E1113" i="7"/>
  <c r="D1113" i="7"/>
  <c r="C1113" i="7"/>
  <c r="B1113" i="7"/>
  <c r="C1112" i="7"/>
  <c r="D1112" i="7" s="1"/>
  <c r="B1112" i="7"/>
  <c r="C1111" i="7"/>
  <c r="D1111" i="7" s="1"/>
  <c r="B1111" i="7"/>
  <c r="F1111" i="7" s="1"/>
  <c r="E1111" i="7" s="1"/>
  <c r="C1110" i="7"/>
  <c r="F1110" i="7" s="1"/>
  <c r="E1110" i="7" s="1"/>
  <c r="B1110" i="7"/>
  <c r="C1109" i="7"/>
  <c r="D1109" i="7" s="1"/>
  <c r="B1109" i="7"/>
  <c r="C1108" i="7"/>
  <c r="D1108" i="7" s="1"/>
  <c r="B1108" i="7"/>
  <c r="F1108" i="7" s="1"/>
  <c r="E1108" i="7" s="1"/>
  <c r="F1107" i="7"/>
  <c r="E1107" i="7" s="1"/>
  <c r="D1107" i="7"/>
  <c r="C1107" i="7"/>
  <c r="B1107" i="7"/>
  <c r="F1106" i="7"/>
  <c r="E1106" i="7"/>
  <c r="D1106" i="7"/>
  <c r="C1106" i="7"/>
  <c r="B1106" i="7"/>
  <c r="D1105" i="7"/>
  <c r="C1105" i="7"/>
  <c r="B1105" i="7"/>
  <c r="F1105" i="7" s="1"/>
  <c r="E1105" i="7" s="1"/>
  <c r="F1104" i="7"/>
  <c r="E1104" i="7" s="1"/>
  <c r="C1104" i="7"/>
  <c r="D1104" i="7" s="1"/>
  <c r="B1104" i="7"/>
  <c r="C1103" i="7"/>
  <c r="D1103" i="7" s="1"/>
  <c r="B1103" i="7"/>
  <c r="F1103" i="7" s="1"/>
  <c r="E1103" i="7" s="1"/>
  <c r="D1102" i="7"/>
  <c r="C1102" i="7"/>
  <c r="B1102" i="7"/>
  <c r="F1102" i="7" s="1"/>
  <c r="E1102" i="7" s="1"/>
  <c r="F1101" i="7"/>
  <c r="E1101" i="7" s="1"/>
  <c r="D1101" i="7"/>
  <c r="C1101" i="7"/>
  <c r="B1101" i="7"/>
  <c r="C1100" i="7"/>
  <c r="D1100" i="7" s="1"/>
  <c r="B1100" i="7"/>
  <c r="F1100" i="7" s="1"/>
  <c r="E1100" i="7" s="1"/>
  <c r="D1099" i="7"/>
  <c r="C1099" i="7"/>
  <c r="B1099" i="7"/>
  <c r="F1099" i="7" s="1"/>
  <c r="E1099" i="7" s="1"/>
  <c r="C1098" i="7"/>
  <c r="F1098" i="7" s="1"/>
  <c r="E1098" i="7" s="1"/>
  <c r="B1098" i="7"/>
  <c r="C1097" i="7"/>
  <c r="D1097" i="7" s="1"/>
  <c r="B1097" i="7"/>
  <c r="F1097" i="7" s="1"/>
  <c r="E1097" i="7" s="1"/>
  <c r="C1096" i="7"/>
  <c r="D1096" i="7" s="1"/>
  <c r="B1096" i="7"/>
  <c r="F1096" i="7" s="1"/>
  <c r="E1096" i="7" s="1"/>
  <c r="C1095" i="7"/>
  <c r="F1095" i="7" s="1"/>
  <c r="E1095" i="7" s="1"/>
  <c r="B1095" i="7"/>
  <c r="C1094" i="7"/>
  <c r="F1094" i="7" s="1"/>
  <c r="E1094" i="7" s="1"/>
  <c r="B1094" i="7"/>
  <c r="F1093" i="7"/>
  <c r="E1093" i="7"/>
  <c r="D1093" i="7"/>
  <c r="C1093" i="7"/>
  <c r="B1093" i="7"/>
  <c r="F1092" i="7"/>
  <c r="E1092" i="7" s="1"/>
  <c r="D1092" i="7"/>
  <c r="C1092" i="7"/>
  <c r="B1092" i="7"/>
  <c r="C1091" i="7"/>
  <c r="D1091" i="7" s="1"/>
  <c r="B1091" i="7"/>
  <c r="E1090" i="7"/>
  <c r="D1090" i="7"/>
  <c r="C1090" i="7"/>
  <c r="B1090" i="7"/>
  <c r="F1090" i="7" s="1"/>
  <c r="D1089" i="7"/>
  <c r="C1089" i="7"/>
  <c r="B1089" i="7"/>
  <c r="F1089" i="7" s="1"/>
  <c r="E1089" i="7" s="1"/>
  <c r="C1088" i="7"/>
  <c r="D1088" i="7" s="1"/>
  <c r="B1088" i="7"/>
  <c r="E1087" i="7"/>
  <c r="C1087" i="7"/>
  <c r="D1087" i="7" s="1"/>
  <c r="B1087" i="7"/>
  <c r="F1087" i="7" s="1"/>
  <c r="F1086" i="7"/>
  <c r="E1086" i="7"/>
  <c r="C1086" i="7"/>
  <c r="D1086" i="7" s="1"/>
  <c r="B1086" i="7"/>
  <c r="C1085" i="7"/>
  <c r="D1085" i="7" s="1"/>
  <c r="B1085" i="7"/>
  <c r="F1085" i="7" s="1"/>
  <c r="E1085" i="7" s="1"/>
  <c r="C1084" i="7"/>
  <c r="D1084" i="7" s="1"/>
  <c r="B1084" i="7"/>
  <c r="F1084" i="7" s="1"/>
  <c r="E1084" i="7" s="1"/>
  <c r="C1083" i="7"/>
  <c r="F1083" i="7" s="1"/>
  <c r="E1083" i="7" s="1"/>
  <c r="B1083" i="7"/>
  <c r="C1082" i="7"/>
  <c r="F1082" i="7" s="1"/>
  <c r="E1082" i="7" s="1"/>
  <c r="B1082" i="7"/>
  <c r="D1081" i="7"/>
  <c r="C1081" i="7"/>
  <c r="B1081" i="7"/>
  <c r="F1081" i="7" s="1"/>
  <c r="E1081" i="7" s="1"/>
  <c r="C1080" i="7"/>
  <c r="D1080" i="7" s="1"/>
  <c r="B1080" i="7"/>
  <c r="F1080" i="7" s="1"/>
  <c r="E1080" i="7" s="1"/>
  <c r="F1079" i="7"/>
  <c r="E1079" i="7" s="1"/>
  <c r="D1079" i="7"/>
  <c r="C1079" i="7"/>
  <c r="B1079" i="7"/>
  <c r="E1078" i="7"/>
  <c r="D1078" i="7"/>
  <c r="C1078" i="7"/>
  <c r="B1078" i="7"/>
  <c r="F1078" i="7" s="1"/>
  <c r="D1077" i="7"/>
  <c r="C1077" i="7"/>
  <c r="B1077" i="7"/>
  <c r="F1077" i="7" s="1"/>
  <c r="E1077" i="7" s="1"/>
  <c r="F1076" i="7"/>
  <c r="E1076" i="7" s="1"/>
  <c r="C1076" i="7"/>
  <c r="D1076" i="7" s="1"/>
  <c r="B1076" i="7"/>
  <c r="C1075" i="7"/>
  <c r="D1075" i="7" s="1"/>
  <c r="B1075" i="7"/>
  <c r="F1075" i="7" s="1"/>
  <c r="E1075" i="7" s="1"/>
  <c r="C1074" i="7"/>
  <c r="F1074" i="7" s="1"/>
  <c r="E1074" i="7" s="1"/>
  <c r="B1074" i="7"/>
  <c r="F1073" i="7"/>
  <c r="E1073" i="7" s="1"/>
  <c r="C1073" i="7"/>
  <c r="D1073" i="7" s="1"/>
  <c r="B1073" i="7"/>
  <c r="C1072" i="7"/>
  <c r="D1072" i="7" s="1"/>
  <c r="B1072" i="7"/>
  <c r="F1072" i="7" s="1"/>
  <c r="E1072" i="7" s="1"/>
  <c r="C1071" i="7"/>
  <c r="F1071" i="7" s="1"/>
  <c r="E1071" i="7" s="1"/>
  <c r="B1071" i="7"/>
  <c r="F1070" i="7"/>
  <c r="E1070" i="7" s="1"/>
  <c r="C1070" i="7"/>
  <c r="D1070" i="7" s="1"/>
  <c r="B1070" i="7"/>
  <c r="D1069" i="7"/>
  <c r="C1069" i="7"/>
  <c r="B1069" i="7"/>
  <c r="F1069" i="7" s="1"/>
  <c r="E1069" i="7" s="1"/>
  <c r="C1068" i="7"/>
  <c r="F1068" i="7" s="1"/>
  <c r="E1068" i="7" s="1"/>
  <c r="B1068" i="7"/>
  <c r="C1067" i="7"/>
  <c r="D1067" i="7" s="1"/>
  <c r="B1067" i="7"/>
  <c r="D1066" i="7"/>
  <c r="C1066" i="7"/>
  <c r="B1066" i="7"/>
  <c r="F1066" i="7" s="1"/>
  <c r="E1066" i="7" s="1"/>
  <c r="F1065" i="7"/>
  <c r="E1065" i="7"/>
  <c r="D1065" i="7"/>
  <c r="C1065" i="7"/>
  <c r="B1065" i="7"/>
  <c r="F1064" i="7"/>
  <c r="E1064" i="7"/>
  <c r="C1064" i="7"/>
  <c r="D1064" i="7" s="1"/>
  <c r="B1064" i="7"/>
  <c r="C1063" i="7"/>
  <c r="D1063" i="7" s="1"/>
  <c r="B1063" i="7"/>
  <c r="F1063" i="7" s="1"/>
  <c r="E1063" i="7" s="1"/>
  <c r="E1062" i="7"/>
  <c r="D1062" i="7"/>
  <c r="C1062" i="7"/>
  <c r="F1062" i="7" s="1"/>
  <c r="B1062" i="7"/>
  <c r="F1061" i="7"/>
  <c r="E1061" i="7"/>
  <c r="C1061" i="7"/>
  <c r="D1061" i="7" s="1"/>
  <c r="B1061" i="7"/>
  <c r="C1060" i="7"/>
  <c r="D1060" i="7" s="1"/>
  <c r="B1060" i="7"/>
  <c r="F1060" i="7" s="1"/>
  <c r="E1060" i="7" s="1"/>
  <c r="F1059" i="7"/>
  <c r="E1059" i="7" s="1"/>
  <c r="D1059" i="7"/>
  <c r="C1059" i="7"/>
  <c r="B1059" i="7"/>
  <c r="F1058" i="7"/>
  <c r="E1058" i="7"/>
  <c r="C1058" i="7"/>
  <c r="D1058" i="7" s="1"/>
  <c r="B1058" i="7"/>
  <c r="D1057" i="7"/>
  <c r="C1057" i="7"/>
  <c r="B1057" i="7"/>
  <c r="F1057" i="7" s="1"/>
  <c r="E1057" i="7" s="1"/>
  <c r="C1056" i="7"/>
  <c r="D1056" i="7" s="1"/>
  <c r="B1056" i="7"/>
  <c r="F1056" i="7" s="1"/>
  <c r="E1056" i="7" s="1"/>
  <c r="C1055" i="7"/>
  <c r="D1055" i="7" s="1"/>
  <c r="B1055" i="7"/>
  <c r="F1055" i="7" s="1"/>
  <c r="E1055" i="7" s="1"/>
  <c r="E1054" i="7"/>
  <c r="D1054" i="7"/>
  <c r="C1054" i="7"/>
  <c r="B1054" i="7"/>
  <c r="F1054" i="7" s="1"/>
  <c r="D1053" i="7"/>
  <c r="C1053" i="7"/>
  <c r="B1053" i="7"/>
  <c r="F1053" i="7" s="1"/>
  <c r="E1053" i="7" s="1"/>
  <c r="C1052" i="7"/>
  <c r="D1052" i="7" s="1"/>
  <c r="B1052" i="7"/>
  <c r="F1052" i="7" s="1"/>
  <c r="E1052" i="7" s="1"/>
  <c r="D1051" i="7"/>
  <c r="C1051" i="7"/>
  <c r="B1051" i="7"/>
  <c r="F1050" i="7"/>
  <c r="E1050" i="7"/>
  <c r="D1050" i="7"/>
  <c r="C1050" i="7"/>
  <c r="B1050" i="7"/>
  <c r="C1049" i="7"/>
  <c r="D1049" i="7" s="1"/>
  <c r="B1049" i="7"/>
  <c r="F1049" i="7" s="1"/>
  <c r="E1049" i="7" s="1"/>
  <c r="F1048" i="7"/>
  <c r="E1048" i="7"/>
  <c r="C1048" i="7"/>
  <c r="D1048" i="7" s="1"/>
  <c r="B1048" i="7"/>
  <c r="F1047" i="7"/>
  <c r="E1047" i="7" s="1"/>
  <c r="D1047" i="7"/>
  <c r="C1047" i="7"/>
  <c r="B1047" i="7"/>
  <c r="D1046" i="7"/>
  <c r="C1046" i="7"/>
  <c r="F1046" i="7" s="1"/>
  <c r="E1046" i="7" s="1"/>
  <c r="B1046" i="7"/>
  <c r="F1045" i="7"/>
  <c r="E1045" i="7" s="1"/>
  <c r="D1045" i="7"/>
  <c r="C1045" i="7"/>
  <c r="B1045" i="7"/>
  <c r="C1044" i="7"/>
  <c r="D1044" i="7" s="1"/>
  <c r="B1044" i="7"/>
  <c r="F1044" i="7" s="1"/>
  <c r="E1044" i="7" s="1"/>
  <c r="D1043" i="7"/>
  <c r="C1043" i="7"/>
  <c r="B1043" i="7"/>
  <c r="F1043" i="7" s="1"/>
  <c r="E1043" i="7" s="1"/>
  <c r="D1042" i="7"/>
  <c r="C1042" i="7"/>
  <c r="B1042" i="7"/>
  <c r="F1042" i="7" s="1"/>
  <c r="E1042" i="7" s="1"/>
  <c r="D1041" i="7"/>
  <c r="C1041" i="7"/>
  <c r="B1041" i="7"/>
  <c r="F1041" i="7" s="1"/>
  <c r="E1041" i="7" s="1"/>
  <c r="C1040" i="7"/>
  <c r="D1040" i="7" s="1"/>
  <c r="B1040" i="7"/>
  <c r="C1039" i="7"/>
  <c r="D1039" i="7" s="1"/>
  <c r="B1039" i="7"/>
  <c r="C1038" i="7"/>
  <c r="F1038" i="7" s="1"/>
  <c r="E1038" i="7" s="1"/>
  <c r="B1038" i="7"/>
  <c r="C1037" i="7"/>
  <c r="D1037" i="7" s="1"/>
  <c r="B1037" i="7"/>
  <c r="C1036" i="7"/>
  <c r="D1036" i="7" s="1"/>
  <c r="B1036" i="7"/>
  <c r="C1035" i="7"/>
  <c r="D1035" i="7" s="1"/>
  <c r="B1035" i="7"/>
  <c r="F1034" i="7"/>
  <c r="E1034" i="7"/>
  <c r="D1034" i="7"/>
  <c r="C1034" i="7"/>
  <c r="B1034" i="7"/>
  <c r="D1033" i="7"/>
  <c r="C1033" i="7"/>
  <c r="B1033" i="7"/>
  <c r="F1033" i="7" s="1"/>
  <c r="E1033" i="7" s="1"/>
  <c r="C1032" i="7"/>
  <c r="D1032" i="7" s="1"/>
  <c r="B1032" i="7"/>
  <c r="F1031" i="7"/>
  <c r="E1031" i="7" s="1"/>
  <c r="C1031" i="7"/>
  <c r="D1031" i="7" s="1"/>
  <c r="B1031" i="7"/>
  <c r="D1030" i="7"/>
  <c r="C1030" i="7"/>
  <c r="B1030" i="7"/>
  <c r="F1030" i="7" s="1"/>
  <c r="E1030" i="7" s="1"/>
  <c r="E1029" i="7"/>
  <c r="D1029" i="7"/>
  <c r="C1029" i="7"/>
  <c r="B1029" i="7"/>
  <c r="F1029" i="7" s="1"/>
  <c r="C1028" i="7"/>
  <c r="D1028" i="7" s="1"/>
  <c r="B1028" i="7"/>
  <c r="F1028" i="7" s="1"/>
  <c r="E1028" i="7" s="1"/>
  <c r="C1027" i="7"/>
  <c r="D1027" i="7" s="1"/>
  <c r="B1027" i="7"/>
  <c r="F1027" i="7" s="1"/>
  <c r="E1027" i="7" s="1"/>
  <c r="E1026" i="7"/>
  <c r="C1026" i="7"/>
  <c r="F1026" i="7" s="1"/>
  <c r="B1026" i="7"/>
  <c r="C1025" i="7"/>
  <c r="D1025" i="7" s="1"/>
  <c r="B1025" i="7"/>
  <c r="F1025" i="7" s="1"/>
  <c r="E1025" i="7" s="1"/>
  <c r="C1024" i="7"/>
  <c r="D1024" i="7" s="1"/>
  <c r="B1024" i="7"/>
  <c r="F1024" i="7" s="1"/>
  <c r="E1024" i="7" s="1"/>
  <c r="F1023" i="7"/>
  <c r="E1023" i="7" s="1"/>
  <c r="C1023" i="7"/>
  <c r="D1023" i="7" s="1"/>
  <c r="B1023" i="7"/>
  <c r="C1022" i="7"/>
  <c r="D1022" i="7" s="1"/>
  <c r="B1022" i="7"/>
  <c r="D1021" i="7"/>
  <c r="C1021" i="7"/>
  <c r="B1021" i="7"/>
  <c r="F1021" i="7" s="1"/>
  <c r="E1021" i="7" s="1"/>
  <c r="F1020" i="7"/>
  <c r="E1020" i="7" s="1"/>
  <c r="D1020" i="7"/>
  <c r="C1020" i="7"/>
  <c r="B1020" i="7"/>
  <c r="F1019" i="7"/>
  <c r="E1019" i="7" s="1"/>
  <c r="D1019" i="7"/>
  <c r="C1019" i="7"/>
  <c r="B1019" i="7"/>
  <c r="D1018" i="7"/>
  <c r="C1018" i="7"/>
  <c r="B1018" i="7"/>
  <c r="F1018" i="7" s="1"/>
  <c r="E1018" i="7" s="1"/>
  <c r="F1017" i="7"/>
  <c r="E1017" i="7"/>
  <c r="D1017" i="7"/>
  <c r="C1017" i="7"/>
  <c r="B1017" i="7"/>
  <c r="C1016" i="7"/>
  <c r="D1016" i="7" s="1"/>
  <c r="B1016" i="7"/>
  <c r="F1016" i="7" s="1"/>
  <c r="E1016" i="7" s="1"/>
  <c r="C1015" i="7"/>
  <c r="D1015" i="7" s="1"/>
  <c r="B1015" i="7"/>
  <c r="E1014" i="7"/>
  <c r="C1014" i="7"/>
  <c r="F1014" i="7" s="1"/>
  <c r="B1014" i="7"/>
  <c r="C1013" i="7"/>
  <c r="D1013" i="7" s="1"/>
  <c r="B1013" i="7"/>
  <c r="F1013" i="7" s="1"/>
  <c r="E1013" i="7" s="1"/>
  <c r="C1012" i="7"/>
  <c r="D1012" i="7" s="1"/>
  <c r="B1012" i="7"/>
  <c r="F1011" i="7"/>
  <c r="E1011" i="7" s="1"/>
  <c r="C1011" i="7"/>
  <c r="D1011" i="7" s="1"/>
  <c r="B1011" i="7"/>
  <c r="C1010" i="7"/>
  <c r="F1010" i="7" s="1"/>
  <c r="E1010" i="7" s="1"/>
  <c r="B1010" i="7"/>
  <c r="F1009" i="7"/>
  <c r="E1009" i="7"/>
  <c r="D1009" i="7"/>
  <c r="C1009" i="7"/>
  <c r="B1009" i="7"/>
  <c r="C1008" i="7"/>
  <c r="D1008" i="7" s="1"/>
  <c r="B1008" i="7"/>
  <c r="C1007" i="7"/>
  <c r="D1007" i="7" s="1"/>
  <c r="B1007" i="7"/>
  <c r="F1007" i="7" s="1"/>
  <c r="E1007" i="7" s="1"/>
  <c r="E1006" i="7"/>
  <c r="D1006" i="7"/>
  <c r="C1006" i="7"/>
  <c r="B1006" i="7"/>
  <c r="F1006" i="7" s="1"/>
  <c r="D1005" i="7"/>
  <c r="C1005" i="7"/>
  <c r="B1005" i="7"/>
  <c r="F1005" i="7" s="1"/>
  <c r="E1005" i="7" s="1"/>
  <c r="C1004" i="7"/>
  <c r="D1004" i="7" s="1"/>
  <c r="B1004" i="7"/>
  <c r="F1004" i="7" s="1"/>
  <c r="E1004" i="7" s="1"/>
  <c r="E1003" i="7"/>
  <c r="D1003" i="7"/>
  <c r="C1003" i="7"/>
  <c r="B1003" i="7"/>
  <c r="F1003" i="7" s="1"/>
  <c r="E1002" i="7"/>
  <c r="D1002" i="7"/>
  <c r="C1002" i="7"/>
  <c r="F1002" i="7" s="1"/>
  <c r="B1002" i="7"/>
  <c r="C1001" i="7"/>
  <c r="D1001" i="7" s="1"/>
  <c r="B1001" i="7"/>
  <c r="F1001" i="7" s="1"/>
  <c r="E1001" i="7" s="1"/>
  <c r="F1000" i="7"/>
  <c r="E1000" i="7"/>
  <c r="C1000" i="7"/>
  <c r="D1000" i="7" s="1"/>
  <c r="B1000" i="7"/>
  <c r="F999" i="7"/>
  <c r="E999" i="7" s="1"/>
  <c r="D999" i="7"/>
  <c r="C999" i="7"/>
  <c r="B999" i="7"/>
  <c r="C998" i="7"/>
  <c r="F998" i="7" s="1"/>
  <c r="E998" i="7" s="1"/>
  <c r="B998" i="7"/>
  <c r="F997" i="7"/>
  <c r="E997" i="7" s="1"/>
  <c r="D997" i="7"/>
  <c r="C997" i="7"/>
  <c r="B997" i="7"/>
  <c r="C996" i="7"/>
  <c r="D996" i="7" s="1"/>
  <c r="B996" i="7"/>
  <c r="F996" i="7" s="1"/>
  <c r="E996" i="7" s="1"/>
  <c r="C995" i="7"/>
  <c r="D995" i="7" s="1"/>
  <c r="B995" i="7"/>
  <c r="F995" i="7" s="1"/>
  <c r="E995" i="7" s="1"/>
  <c r="D994" i="7"/>
  <c r="C994" i="7"/>
  <c r="B994" i="7"/>
  <c r="F994" i="7" s="1"/>
  <c r="E994" i="7" s="1"/>
  <c r="D993" i="7"/>
  <c r="C993" i="7"/>
  <c r="B993" i="7"/>
  <c r="F993" i="7" s="1"/>
  <c r="E993" i="7" s="1"/>
  <c r="C992" i="7"/>
  <c r="D992" i="7" s="1"/>
  <c r="B992" i="7"/>
  <c r="C991" i="7"/>
  <c r="D991" i="7" s="1"/>
  <c r="B991" i="7"/>
  <c r="C990" i="7"/>
  <c r="F990" i="7" s="1"/>
  <c r="E990" i="7" s="1"/>
  <c r="B990" i="7"/>
  <c r="F989" i="7"/>
  <c r="E989" i="7" s="1"/>
  <c r="C989" i="7"/>
  <c r="D989" i="7" s="1"/>
  <c r="B989" i="7"/>
  <c r="F988" i="7"/>
  <c r="E988" i="7"/>
  <c r="C988" i="7"/>
  <c r="D988" i="7" s="1"/>
  <c r="B988" i="7"/>
  <c r="C987" i="7"/>
  <c r="D987" i="7" s="1"/>
  <c r="B987" i="7"/>
  <c r="F986" i="7"/>
  <c r="E986" i="7"/>
  <c r="D986" i="7"/>
  <c r="C986" i="7"/>
  <c r="B986" i="7"/>
  <c r="D985" i="7"/>
  <c r="C985" i="7"/>
  <c r="B985" i="7"/>
  <c r="F985" i="7" s="1"/>
  <c r="E985" i="7" s="1"/>
  <c r="D984" i="7"/>
  <c r="C984" i="7"/>
  <c r="B984" i="7"/>
  <c r="F984" i="7" s="1"/>
  <c r="E984" i="7" s="1"/>
  <c r="F983" i="7"/>
  <c r="E983" i="7" s="1"/>
  <c r="C983" i="7"/>
  <c r="D983" i="7" s="1"/>
  <c r="B983" i="7"/>
  <c r="D982" i="7"/>
  <c r="C982" i="7"/>
  <c r="B982" i="7"/>
  <c r="F982" i="7" s="1"/>
  <c r="E982" i="7" s="1"/>
  <c r="D981" i="7"/>
  <c r="C981" i="7"/>
  <c r="B981" i="7"/>
  <c r="F981" i="7" s="1"/>
  <c r="E981" i="7" s="1"/>
  <c r="C980" i="7"/>
  <c r="D980" i="7" s="1"/>
  <c r="B980" i="7"/>
  <c r="F980" i="7" s="1"/>
  <c r="E980" i="7" s="1"/>
  <c r="C979" i="7"/>
  <c r="D979" i="7" s="1"/>
  <c r="B979" i="7"/>
  <c r="F979" i="7" s="1"/>
  <c r="E979" i="7" s="1"/>
  <c r="E978" i="7"/>
  <c r="D978" i="7"/>
  <c r="C978" i="7"/>
  <c r="F978" i="7" s="1"/>
  <c r="B978" i="7"/>
  <c r="C977" i="7"/>
  <c r="D977" i="7" s="1"/>
  <c r="B977" i="7"/>
  <c r="F977" i="7" s="1"/>
  <c r="E977" i="7" s="1"/>
  <c r="C976" i="7"/>
  <c r="D976" i="7" s="1"/>
  <c r="B976" i="7"/>
  <c r="F976" i="7" s="1"/>
  <c r="E976" i="7" s="1"/>
  <c r="F975" i="7"/>
  <c r="E975" i="7" s="1"/>
  <c r="C975" i="7"/>
  <c r="D975" i="7" s="1"/>
  <c r="B975" i="7"/>
  <c r="C974" i="7"/>
  <c r="F974" i="7" s="1"/>
  <c r="E974" i="7" s="1"/>
  <c r="B974" i="7"/>
  <c r="D973" i="7"/>
  <c r="C973" i="7"/>
  <c r="B973" i="7"/>
  <c r="F973" i="7" s="1"/>
  <c r="E973" i="7" s="1"/>
  <c r="F972" i="7"/>
  <c r="E972" i="7" s="1"/>
  <c r="D972" i="7"/>
  <c r="C972" i="7"/>
  <c r="B972" i="7"/>
  <c r="F971" i="7"/>
  <c r="E971" i="7" s="1"/>
  <c r="D971" i="7"/>
  <c r="C971" i="7"/>
  <c r="B971" i="7"/>
  <c r="D970" i="7"/>
  <c r="C970" i="7"/>
  <c r="B970" i="7"/>
  <c r="F970" i="7" s="1"/>
  <c r="E970" i="7" s="1"/>
  <c r="F969" i="7"/>
  <c r="E969" i="7"/>
  <c r="D969" i="7"/>
  <c r="C969" i="7"/>
  <c r="B969" i="7"/>
  <c r="C968" i="7"/>
  <c r="D968" i="7" s="1"/>
  <c r="B968" i="7"/>
  <c r="F968" i="7" s="1"/>
  <c r="E968" i="7" s="1"/>
  <c r="C967" i="7"/>
  <c r="D967" i="7" s="1"/>
  <c r="B967" i="7"/>
  <c r="F967" i="7" s="1"/>
  <c r="E967" i="7" s="1"/>
  <c r="E966" i="7"/>
  <c r="C966" i="7"/>
  <c r="F966" i="7" s="1"/>
  <c r="B966" i="7"/>
  <c r="C965" i="7"/>
  <c r="D965" i="7" s="1"/>
  <c r="B965" i="7"/>
  <c r="F965" i="7" s="1"/>
  <c r="E965" i="7" s="1"/>
  <c r="E964" i="7"/>
  <c r="C964" i="7"/>
  <c r="D964" i="7" s="1"/>
  <c r="B964" i="7"/>
  <c r="F964" i="7" s="1"/>
  <c r="F963" i="7"/>
  <c r="E963" i="7" s="1"/>
  <c r="C963" i="7"/>
  <c r="D963" i="7" s="1"/>
  <c r="B963" i="7"/>
  <c r="C962" i="7"/>
  <c r="D962" i="7" s="1"/>
  <c r="B962" i="7"/>
  <c r="F961" i="7"/>
  <c r="E961" i="7" s="1"/>
  <c r="D961" i="7"/>
  <c r="C961" i="7"/>
  <c r="B961" i="7"/>
  <c r="C960" i="7"/>
  <c r="D960" i="7" s="1"/>
  <c r="B960" i="7"/>
  <c r="C959" i="7"/>
  <c r="D959" i="7" s="1"/>
  <c r="B959" i="7"/>
  <c r="F959" i="7" s="1"/>
  <c r="E959" i="7" s="1"/>
  <c r="E958" i="7"/>
  <c r="D958" i="7"/>
  <c r="C958" i="7"/>
  <c r="B958" i="7"/>
  <c r="F958" i="7" s="1"/>
  <c r="D957" i="7"/>
  <c r="C957" i="7"/>
  <c r="B957" i="7"/>
  <c r="F957" i="7" s="1"/>
  <c r="E957" i="7" s="1"/>
  <c r="C956" i="7"/>
  <c r="D956" i="7" s="1"/>
  <c r="B956" i="7"/>
  <c r="E955" i="7"/>
  <c r="D955" i="7"/>
  <c r="C955" i="7"/>
  <c r="B955" i="7"/>
  <c r="F955" i="7" s="1"/>
  <c r="F954" i="7"/>
  <c r="E954" i="7"/>
  <c r="C954" i="7"/>
  <c r="D954" i="7" s="1"/>
  <c r="B954" i="7"/>
  <c r="C953" i="7"/>
  <c r="D953" i="7" s="1"/>
  <c r="B953" i="7"/>
  <c r="F953" i="7" s="1"/>
  <c r="E953" i="7" s="1"/>
  <c r="F952" i="7"/>
  <c r="E952" i="7" s="1"/>
  <c r="C952" i="7"/>
  <c r="D952" i="7" s="1"/>
  <c r="B952" i="7"/>
  <c r="F951" i="7"/>
  <c r="E951" i="7" s="1"/>
  <c r="C951" i="7"/>
  <c r="D951" i="7" s="1"/>
  <c r="B951" i="7"/>
  <c r="D950" i="7"/>
  <c r="C950" i="7"/>
  <c r="F950" i="7" s="1"/>
  <c r="E950" i="7" s="1"/>
  <c r="B950" i="7"/>
  <c r="D949" i="7"/>
  <c r="C949" i="7"/>
  <c r="B949" i="7"/>
  <c r="F949" i="7" s="1"/>
  <c r="E949" i="7" s="1"/>
  <c r="C948" i="7"/>
  <c r="D948" i="7" s="1"/>
  <c r="B948" i="7"/>
  <c r="F948" i="7" s="1"/>
  <c r="E948" i="7" s="1"/>
  <c r="C947" i="7"/>
  <c r="F947" i="7" s="1"/>
  <c r="E947" i="7" s="1"/>
  <c r="B947" i="7"/>
  <c r="E946" i="7"/>
  <c r="D946" i="7"/>
  <c r="C946" i="7"/>
  <c r="B946" i="7"/>
  <c r="F946" i="7" s="1"/>
  <c r="D945" i="7"/>
  <c r="C945" i="7"/>
  <c r="B945" i="7"/>
  <c r="F945" i="7" s="1"/>
  <c r="E945" i="7" s="1"/>
  <c r="F944" i="7"/>
  <c r="E944" i="7"/>
  <c r="C944" i="7"/>
  <c r="D944" i="7" s="1"/>
  <c r="B944" i="7"/>
  <c r="E943" i="7"/>
  <c r="D943" i="7"/>
  <c r="C943" i="7"/>
  <c r="B943" i="7"/>
  <c r="F943" i="7" s="1"/>
  <c r="C942" i="7"/>
  <c r="B942" i="7"/>
  <c r="F941" i="7"/>
  <c r="E941" i="7"/>
  <c r="C941" i="7"/>
  <c r="D941" i="7" s="1"/>
  <c r="B941" i="7"/>
  <c r="F940" i="7"/>
  <c r="E940" i="7"/>
  <c r="C940" i="7"/>
  <c r="D940" i="7" s="1"/>
  <c r="B940" i="7"/>
  <c r="C939" i="7"/>
  <c r="B939" i="7"/>
  <c r="F938" i="7"/>
  <c r="E938" i="7"/>
  <c r="C938" i="7"/>
  <c r="D938" i="7" s="1"/>
  <c r="B938" i="7"/>
  <c r="D937" i="7"/>
  <c r="C937" i="7"/>
  <c r="B937" i="7"/>
  <c r="F937" i="7" s="1"/>
  <c r="E937" i="7" s="1"/>
  <c r="F936" i="7"/>
  <c r="E936" i="7" s="1"/>
  <c r="C936" i="7"/>
  <c r="D936" i="7" s="1"/>
  <c r="B936" i="7"/>
  <c r="C935" i="7"/>
  <c r="D935" i="7" s="1"/>
  <c r="B935" i="7"/>
  <c r="F935" i="7" s="1"/>
  <c r="E935" i="7" s="1"/>
  <c r="D934" i="7"/>
  <c r="C934" i="7"/>
  <c r="B934" i="7"/>
  <c r="F934" i="7" s="1"/>
  <c r="E934" i="7" s="1"/>
  <c r="F933" i="7"/>
  <c r="E933" i="7"/>
  <c r="D933" i="7"/>
  <c r="C933" i="7"/>
  <c r="B933" i="7"/>
  <c r="C932" i="7"/>
  <c r="D932" i="7" s="1"/>
  <c r="B932" i="7"/>
  <c r="C931" i="7"/>
  <c r="D931" i="7" s="1"/>
  <c r="B931" i="7"/>
  <c r="F931" i="7" s="1"/>
  <c r="E931" i="7" s="1"/>
  <c r="F930" i="7"/>
  <c r="E930" i="7"/>
  <c r="D930" i="7"/>
  <c r="C930" i="7"/>
  <c r="B930" i="7"/>
  <c r="F929" i="7"/>
  <c r="E929" i="7"/>
  <c r="C929" i="7"/>
  <c r="D929" i="7" s="1"/>
  <c r="B929" i="7"/>
  <c r="C928" i="7"/>
  <c r="D928" i="7" s="1"/>
  <c r="B928" i="7"/>
  <c r="F928" i="7" s="1"/>
  <c r="E928" i="7" s="1"/>
  <c r="F927" i="7"/>
  <c r="E927" i="7" s="1"/>
  <c r="D927" i="7"/>
  <c r="C927" i="7"/>
  <c r="B927" i="7"/>
  <c r="F926" i="7"/>
  <c r="E926" i="7"/>
  <c r="C926" i="7"/>
  <c r="D926" i="7" s="1"/>
  <c r="B926" i="7"/>
  <c r="D925" i="7"/>
  <c r="C925" i="7"/>
  <c r="B925" i="7"/>
  <c r="F925" i="7" s="1"/>
  <c r="E925" i="7" s="1"/>
  <c r="C924" i="7"/>
  <c r="D924" i="7" s="1"/>
  <c r="B924" i="7"/>
  <c r="F924" i="7" s="1"/>
  <c r="E924" i="7" s="1"/>
  <c r="C923" i="7"/>
  <c r="D923" i="7" s="1"/>
  <c r="B923" i="7"/>
  <c r="F923" i="7" s="1"/>
  <c r="E923" i="7" s="1"/>
  <c r="D922" i="7"/>
  <c r="C922" i="7"/>
  <c r="B922" i="7"/>
  <c r="F922" i="7" s="1"/>
  <c r="E922" i="7" s="1"/>
  <c r="D921" i="7"/>
  <c r="C921" i="7"/>
  <c r="B921" i="7"/>
  <c r="F921" i="7" s="1"/>
  <c r="E921" i="7" s="1"/>
  <c r="C920" i="7"/>
  <c r="D920" i="7" s="1"/>
  <c r="B920" i="7"/>
  <c r="F920" i="7" s="1"/>
  <c r="E920" i="7" s="1"/>
  <c r="C919" i="7"/>
  <c r="D919" i="7" s="1"/>
  <c r="B919" i="7"/>
  <c r="C918" i="7"/>
  <c r="F918" i="7" s="1"/>
  <c r="E918" i="7" s="1"/>
  <c r="B918" i="7"/>
  <c r="C917" i="7"/>
  <c r="D917" i="7" s="1"/>
  <c r="B917" i="7"/>
  <c r="F917" i="7" s="1"/>
  <c r="E917" i="7" s="1"/>
  <c r="F916" i="7"/>
  <c r="E916" i="7" s="1"/>
  <c r="C916" i="7"/>
  <c r="D916" i="7" s="1"/>
  <c r="B916" i="7"/>
  <c r="C915" i="7"/>
  <c r="D915" i="7" s="1"/>
  <c r="B915" i="7"/>
  <c r="C914" i="7"/>
  <c r="B914" i="7"/>
  <c r="F913" i="7"/>
  <c r="E913" i="7"/>
  <c r="D913" i="7"/>
  <c r="C913" i="7"/>
  <c r="B913" i="7"/>
  <c r="C912" i="7"/>
  <c r="D912" i="7" s="1"/>
  <c r="B912" i="7"/>
  <c r="F912" i="7" s="1"/>
  <c r="E912" i="7" s="1"/>
  <c r="C911" i="7"/>
  <c r="D911" i="7" s="1"/>
  <c r="B911" i="7"/>
  <c r="E910" i="7"/>
  <c r="D910" i="7"/>
  <c r="C910" i="7"/>
  <c r="B910" i="7"/>
  <c r="F910" i="7" s="1"/>
  <c r="D909" i="7"/>
  <c r="C909" i="7"/>
  <c r="B909" i="7"/>
  <c r="F909" i="7" s="1"/>
  <c r="E909" i="7" s="1"/>
  <c r="C908" i="7"/>
  <c r="D908" i="7" s="1"/>
  <c r="B908" i="7"/>
  <c r="F908" i="7" s="1"/>
  <c r="E908" i="7" s="1"/>
  <c r="C907" i="7"/>
  <c r="D907" i="7" s="1"/>
  <c r="B907" i="7"/>
  <c r="F907" i="7" s="1"/>
  <c r="E907" i="7" s="1"/>
  <c r="C906" i="7"/>
  <c r="F906" i="7" s="1"/>
  <c r="E906" i="7" s="1"/>
  <c r="B906" i="7"/>
  <c r="F905" i="7"/>
  <c r="E905" i="7"/>
  <c r="C905" i="7"/>
  <c r="D905" i="7" s="1"/>
  <c r="B905" i="7"/>
  <c r="C904" i="7"/>
  <c r="D904" i="7" s="1"/>
  <c r="B904" i="7"/>
  <c r="F904" i="7" s="1"/>
  <c r="E904" i="7" s="1"/>
  <c r="C903" i="7"/>
  <c r="F903" i="7" s="1"/>
  <c r="E903" i="7" s="1"/>
  <c r="B903" i="7"/>
  <c r="C902" i="7"/>
  <c r="F902" i="7" s="1"/>
  <c r="E902" i="7" s="1"/>
  <c r="B902" i="7"/>
  <c r="D901" i="7"/>
  <c r="C901" i="7"/>
  <c r="B901" i="7"/>
  <c r="F901" i="7" s="1"/>
  <c r="E901" i="7" s="1"/>
  <c r="C900" i="7"/>
  <c r="D900" i="7" s="1"/>
  <c r="B900" i="7"/>
  <c r="F900" i="7" s="1"/>
  <c r="E900" i="7" s="1"/>
  <c r="F899" i="7"/>
  <c r="E899" i="7" s="1"/>
  <c r="D899" i="7"/>
  <c r="C899" i="7"/>
  <c r="B899" i="7"/>
  <c r="E898" i="7"/>
  <c r="D898" i="7"/>
  <c r="C898" i="7"/>
  <c r="B898" i="7"/>
  <c r="F898" i="7" s="1"/>
  <c r="D897" i="7"/>
  <c r="C897" i="7"/>
  <c r="B897" i="7"/>
  <c r="F897" i="7" s="1"/>
  <c r="E897" i="7" s="1"/>
  <c r="F896" i="7"/>
  <c r="E896" i="7" s="1"/>
  <c r="C896" i="7"/>
  <c r="D896" i="7" s="1"/>
  <c r="B896" i="7"/>
  <c r="C895" i="7"/>
  <c r="D895" i="7" s="1"/>
  <c r="B895" i="7"/>
  <c r="F895" i="7" s="1"/>
  <c r="E895" i="7" s="1"/>
  <c r="C894" i="7"/>
  <c r="F894" i="7" s="1"/>
  <c r="E894" i="7" s="1"/>
  <c r="B894" i="7"/>
  <c r="F893" i="7"/>
  <c r="E893" i="7" s="1"/>
  <c r="C893" i="7"/>
  <c r="D893" i="7" s="1"/>
  <c r="B893" i="7"/>
  <c r="C892" i="7"/>
  <c r="D892" i="7" s="1"/>
  <c r="B892" i="7"/>
  <c r="F892" i="7" s="1"/>
  <c r="E892" i="7" s="1"/>
  <c r="C891" i="7"/>
  <c r="F891" i="7" s="1"/>
  <c r="E891" i="7" s="1"/>
  <c r="B891" i="7"/>
  <c r="F890" i="7"/>
  <c r="E890" i="7" s="1"/>
  <c r="C890" i="7"/>
  <c r="D890" i="7" s="1"/>
  <c r="B890" i="7"/>
  <c r="D889" i="7"/>
  <c r="C889" i="7"/>
  <c r="B889" i="7"/>
  <c r="F889" i="7" s="1"/>
  <c r="E889" i="7" s="1"/>
  <c r="C888" i="7"/>
  <c r="D888" i="7" s="1"/>
  <c r="B888" i="7"/>
  <c r="C887" i="7"/>
  <c r="F887" i="7" s="1"/>
  <c r="E887" i="7" s="1"/>
  <c r="B887" i="7"/>
  <c r="D886" i="7"/>
  <c r="C886" i="7"/>
  <c r="B886" i="7"/>
  <c r="F886" i="7" s="1"/>
  <c r="E886" i="7" s="1"/>
  <c r="F885" i="7"/>
  <c r="E885" i="7"/>
  <c r="D885" i="7"/>
  <c r="C885" i="7"/>
  <c r="B885" i="7"/>
  <c r="F884" i="7"/>
  <c r="E884" i="7"/>
  <c r="C884" i="7"/>
  <c r="D884" i="7" s="1"/>
  <c r="B884" i="7"/>
  <c r="C883" i="7"/>
  <c r="D883" i="7" s="1"/>
  <c r="B883" i="7"/>
  <c r="F883" i="7" s="1"/>
  <c r="E883" i="7" s="1"/>
  <c r="E882" i="7"/>
  <c r="D882" i="7"/>
  <c r="C882" i="7"/>
  <c r="F882" i="7" s="1"/>
  <c r="B882" i="7"/>
  <c r="F881" i="7"/>
  <c r="E881" i="7"/>
  <c r="C881" i="7"/>
  <c r="D881" i="7" s="1"/>
  <c r="B881" i="7"/>
  <c r="C880" i="7"/>
  <c r="D880" i="7" s="1"/>
  <c r="B880" i="7"/>
  <c r="F879" i="7"/>
  <c r="E879" i="7" s="1"/>
  <c r="D879" i="7"/>
  <c r="C879" i="7"/>
  <c r="B879" i="7"/>
  <c r="F878" i="7"/>
  <c r="E878" i="7"/>
  <c r="C878" i="7"/>
  <c r="D878" i="7" s="1"/>
  <c r="B878" i="7"/>
  <c r="E877" i="7"/>
  <c r="D877" i="7"/>
  <c r="C877" i="7"/>
  <c r="B877" i="7"/>
  <c r="F877" i="7" s="1"/>
  <c r="C876" i="7"/>
  <c r="D876" i="7" s="1"/>
  <c r="B876" i="7"/>
  <c r="F876" i="7" s="1"/>
  <c r="E876" i="7" s="1"/>
  <c r="C875" i="7"/>
  <c r="D875" i="7" s="1"/>
  <c r="B875" i="7"/>
  <c r="F875" i="7" s="1"/>
  <c r="E875" i="7" s="1"/>
  <c r="E874" i="7"/>
  <c r="D874" i="7"/>
  <c r="C874" i="7"/>
  <c r="B874" i="7"/>
  <c r="F874" i="7" s="1"/>
  <c r="D873" i="7"/>
  <c r="C873" i="7"/>
  <c r="B873" i="7"/>
  <c r="F873" i="7" s="1"/>
  <c r="E873" i="7" s="1"/>
  <c r="C872" i="7"/>
  <c r="D872" i="7" s="1"/>
  <c r="B872" i="7"/>
  <c r="F872" i="7" s="1"/>
  <c r="E872" i="7" s="1"/>
  <c r="C871" i="7"/>
  <c r="D871" i="7" s="1"/>
  <c r="B871" i="7"/>
  <c r="C870" i="7"/>
  <c r="F870" i="7" s="1"/>
  <c r="E870" i="7" s="1"/>
  <c r="B870" i="7"/>
  <c r="C869" i="7"/>
  <c r="D869" i="7" s="1"/>
  <c r="B869" i="7"/>
  <c r="F869" i="7" s="1"/>
  <c r="E869" i="7" s="1"/>
  <c r="C868" i="7"/>
  <c r="D868" i="7" s="1"/>
  <c r="B868" i="7"/>
  <c r="C867" i="7"/>
  <c r="F867" i="7" s="1"/>
  <c r="E867" i="7" s="1"/>
  <c r="B867" i="7"/>
  <c r="F866" i="7"/>
  <c r="E866" i="7"/>
  <c r="C866" i="7"/>
  <c r="D866" i="7" s="1"/>
  <c r="B866" i="7"/>
  <c r="F865" i="7"/>
  <c r="E865" i="7"/>
  <c r="D865" i="7"/>
  <c r="C865" i="7"/>
  <c r="B865" i="7"/>
  <c r="C864" i="7"/>
  <c r="D864" i="7" s="1"/>
  <c r="B864" i="7"/>
  <c r="F864" i="7" s="1"/>
  <c r="E864" i="7" s="1"/>
  <c r="C863" i="7"/>
  <c r="D863" i="7" s="1"/>
  <c r="B863" i="7"/>
  <c r="F863" i="7" s="1"/>
  <c r="E863" i="7" s="1"/>
  <c r="E862" i="7"/>
  <c r="D862" i="7"/>
  <c r="C862" i="7"/>
  <c r="B862" i="7"/>
  <c r="F862" i="7" s="1"/>
  <c r="D861" i="7"/>
  <c r="C861" i="7"/>
  <c r="B861" i="7"/>
  <c r="F861" i="7" s="1"/>
  <c r="E861" i="7" s="1"/>
  <c r="C860" i="7"/>
  <c r="D860" i="7" s="1"/>
  <c r="B860" i="7"/>
  <c r="F860" i="7" s="1"/>
  <c r="E860" i="7" s="1"/>
  <c r="C859" i="7"/>
  <c r="D859" i="7" s="1"/>
  <c r="B859" i="7"/>
  <c r="F859" i="7" s="1"/>
  <c r="E859" i="7" s="1"/>
  <c r="C858" i="7"/>
  <c r="F858" i="7" s="1"/>
  <c r="E858" i="7" s="1"/>
  <c r="B858" i="7"/>
  <c r="C857" i="7"/>
  <c r="D857" i="7" s="1"/>
  <c r="B857" i="7"/>
  <c r="C856" i="7"/>
  <c r="D856" i="7" s="1"/>
  <c r="B856" i="7"/>
  <c r="F856" i="7" s="1"/>
  <c r="E856" i="7" s="1"/>
  <c r="C855" i="7"/>
  <c r="F855" i="7" s="1"/>
  <c r="E855" i="7" s="1"/>
  <c r="B855" i="7"/>
  <c r="F854" i="7"/>
  <c r="E854" i="7" s="1"/>
  <c r="D854" i="7"/>
  <c r="C854" i="7"/>
  <c r="B854" i="7"/>
  <c r="D853" i="7"/>
  <c r="C853" i="7"/>
  <c r="B853" i="7"/>
  <c r="F853" i="7" s="1"/>
  <c r="E853" i="7" s="1"/>
  <c r="C852" i="7"/>
  <c r="D852" i="7" s="1"/>
  <c r="B852" i="7"/>
  <c r="F852" i="7" s="1"/>
  <c r="E852" i="7" s="1"/>
  <c r="F851" i="7"/>
  <c r="E851" i="7" s="1"/>
  <c r="D851" i="7"/>
  <c r="C851" i="7"/>
  <c r="B851" i="7"/>
  <c r="E850" i="7"/>
  <c r="D850" i="7"/>
  <c r="C850" i="7"/>
  <c r="B850" i="7"/>
  <c r="F850" i="7" s="1"/>
  <c r="D849" i="7"/>
  <c r="C849" i="7"/>
  <c r="B849" i="7"/>
  <c r="F849" i="7" s="1"/>
  <c r="E849" i="7" s="1"/>
  <c r="F848" i="7"/>
  <c r="E848" i="7" s="1"/>
  <c r="C848" i="7"/>
  <c r="D848" i="7" s="1"/>
  <c r="B848" i="7"/>
  <c r="C847" i="7"/>
  <c r="D847" i="7" s="1"/>
  <c r="B847" i="7"/>
  <c r="F847" i="7" s="1"/>
  <c r="E847" i="7" s="1"/>
  <c r="D846" i="7"/>
  <c r="C846" i="7"/>
  <c r="F846" i="7" s="1"/>
  <c r="E846" i="7" s="1"/>
  <c r="B846" i="7"/>
  <c r="F845" i="7"/>
  <c r="E845" i="7" s="1"/>
  <c r="C845" i="7"/>
  <c r="D845" i="7" s="1"/>
  <c r="B845" i="7"/>
  <c r="C844" i="7"/>
  <c r="D844" i="7" s="1"/>
  <c r="B844" i="7"/>
  <c r="F844" i="7" s="1"/>
  <c r="E844" i="7" s="1"/>
  <c r="C843" i="7"/>
  <c r="F843" i="7" s="1"/>
  <c r="E843" i="7" s="1"/>
  <c r="B843" i="7"/>
  <c r="F842" i="7"/>
  <c r="E842" i="7" s="1"/>
  <c r="C842" i="7"/>
  <c r="D842" i="7" s="1"/>
  <c r="B842" i="7"/>
  <c r="D841" i="7"/>
  <c r="C841" i="7"/>
  <c r="B841" i="7"/>
  <c r="F841" i="7" s="1"/>
  <c r="E841" i="7" s="1"/>
  <c r="C840" i="7"/>
  <c r="F840" i="7" s="1"/>
  <c r="E840" i="7" s="1"/>
  <c r="B840" i="7"/>
  <c r="C839" i="7"/>
  <c r="D839" i="7" s="1"/>
  <c r="B839" i="7"/>
  <c r="D838" i="7"/>
  <c r="C838" i="7"/>
  <c r="B838" i="7"/>
  <c r="F838" i="7" s="1"/>
  <c r="E838" i="7" s="1"/>
  <c r="F837" i="7"/>
  <c r="E837" i="7" s="1"/>
  <c r="D837" i="7"/>
  <c r="C837" i="7"/>
  <c r="B837" i="7"/>
  <c r="F836" i="7"/>
  <c r="E836" i="7"/>
  <c r="C836" i="7"/>
  <c r="D836" i="7" s="1"/>
  <c r="B836" i="7"/>
  <c r="C835" i="7"/>
  <c r="D835" i="7" s="1"/>
  <c r="B835" i="7"/>
  <c r="F835" i="7" s="1"/>
  <c r="E835" i="7" s="1"/>
  <c r="E834" i="7"/>
  <c r="D834" i="7"/>
  <c r="C834" i="7"/>
  <c r="F834" i="7" s="1"/>
  <c r="B834" i="7"/>
  <c r="F833" i="7"/>
  <c r="E833" i="7"/>
  <c r="C833" i="7"/>
  <c r="D833" i="7" s="1"/>
  <c r="B833" i="7"/>
  <c r="C832" i="7"/>
  <c r="D832" i="7" s="1"/>
  <c r="B832" i="7"/>
  <c r="F832" i="7" s="1"/>
  <c r="E832" i="7" s="1"/>
  <c r="F831" i="7"/>
  <c r="E831" i="7" s="1"/>
  <c r="D831" i="7"/>
  <c r="C831" i="7"/>
  <c r="B831" i="7"/>
  <c r="F830" i="7"/>
  <c r="E830" i="7"/>
  <c r="C830" i="7"/>
  <c r="D830" i="7" s="1"/>
  <c r="B830" i="7"/>
  <c r="D829" i="7"/>
  <c r="C829" i="7"/>
  <c r="B829" i="7"/>
  <c r="F829" i="7" s="1"/>
  <c r="E829" i="7" s="1"/>
  <c r="C828" i="7"/>
  <c r="D828" i="7" s="1"/>
  <c r="B828" i="7"/>
  <c r="F828" i="7" s="1"/>
  <c r="E828" i="7" s="1"/>
  <c r="C827" i="7"/>
  <c r="D827" i="7" s="1"/>
  <c r="B827" i="7"/>
  <c r="F827" i="7" s="1"/>
  <c r="E827" i="7" s="1"/>
  <c r="D826" i="7"/>
  <c r="C826" i="7"/>
  <c r="B826" i="7"/>
  <c r="F826" i="7" s="1"/>
  <c r="E826" i="7" s="1"/>
  <c r="D825" i="7"/>
  <c r="C825" i="7"/>
  <c r="B825" i="7"/>
  <c r="F825" i="7" s="1"/>
  <c r="E825" i="7" s="1"/>
  <c r="C824" i="7"/>
  <c r="D824" i="7" s="1"/>
  <c r="B824" i="7"/>
  <c r="F824" i="7" s="1"/>
  <c r="E824" i="7" s="1"/>
  <c r="C823" i="7"/>
  <c r="D823" i="7" s="1"/>
  <c r="B823" i="7"/>
  <c r="C822" i="7"/>
  <c r="F822" i="7" s="1"/>
  <c r="E822" i="7" s="1"/>
  <c r="B822" i="7"/>
  <c r="C821" i="7"/>
  <c r="D821" i="7" s="1"/>
  <c r="B821" i="7"/>
  <c r="F821" i="7" s="1"/>
  <c r="E821" i="7" s="1"/>
  <c r="C820" i="7"/>
  <c r="D820" i="7" s="1"/>
  <c r="B820" i="7"/>
  <c r="C819" i="7"/>
  <c r="F819" i="7" s="1"/>
  <c r="E819" i="7" s="1"/>
  <c r="B819" i="7"/>
  <c r="C818" i="7"/>
  <c r="B818" i="7"/>
  <c r="F817" i="7"/>
  <c r="E817" i="7" s="1"/>
  <c r="D817" i="7"/>
  <c r="C817" i="7"/>
  <c r="B817" i="7"/>
  <c r="C816" i="7"/>
  <c r="D816" i="7" s="1"/>
  <c r="B816" i="7"/>
  <c r="F816" i="7" s="1"/>
  <c r="E816" i="7" s="1"/>
  <c r="C815" i="7"/>
  <c r="D815" i="7" s="1"/>
  <c r="B815" i="7"/>
  <c r="E814" i="7"/>
  <c r="D814" i="7"/>
  <c r="C814" i="7"/>
  <c r="B814" i="7"/>
  <c r="F814" i="7" s="1"/>
  <c r="D813" i="7"/>
  <c r="C813" i="7"/>
  <c r="B813" i="7"/>
  <c r="F813" i="7" s="1"/>
  <c r="E813" i="7" s="1"/>
  <c r="F812" i="7"/>
  <c r="E812" i="7"/>
  <c r="C812" i="7"/>
  <c r="D812" i="7" s="1"/>
  <c r="B812" i="7"/>
  <c r="C811" i="7"/>
  <c r="D811" i="7" s="1"/>
  <c r="B811" i="7"/>
  <c r="F811" i="7" s="1"/>
  <c r="E811" i="7" s="1"/>
  <c r="C810" i="7"/>
  <c r="F810" i="7" s="1"/>
  <c r="E810" i="7" s="1"/>
  <c r="B810" i="7"/>
  <c r="C809" i="7"/>
  <c r="D809" i="7" s="1"/>
  <c r="B809" i="7"/>
  <c r="F809" i="7" s="1"/>
  <c r="E809" i="7" s="1"/>
  <c r="C808" i="7"/>
  <c r="D808" i="7" s="1"/>
  <c r="B808" i="7"/>
  <c r="F808" i="7" s="1"/>
  <c r="E808" i="7" s="1"/>
  <c r="C807" i="7"/>
  <c r="F807" i="7" s="1"/>
  <c r="E807" i="7" s="1"/>
  <c r="B807" i="7"/>
  <c r="C806" i="7"/>
  <c r="F806" i="7" s="1"/>
  <c r="E806" i="7" s="1"/>
  <c r="B806" i="7"/>
  <c r="D805" i="7"/>
  <c r="C805" i="7"/>
  <c r="B805" i="7"/>
  <c r="F805" i="7" s="1"/>
  <c r="E805" i="7" s="1"/>
  <c r="C804" i="7"/>
  <c r="D804" i="7" s="1"/>
  <c r="B804" i="7"/>
  <c r="F804" i="7" s="1"/>
  <c r="E804" i="7" s="1"/>
  <c r="F803" i="7"/>
  <c r="E803" i="7" s="1"/>
  <c r="D803" i="7"/>
  <c r="C803" i="7"/>
  <c r="B803" i="7"/>
  <c r="E802" i="7"/>
  <c r="D802" i="7"/>
  <c r="C802" i="7"/>
  <c r="B802" i="7"/>
  <c r="F802" i="7" s="1"/>
  <c r="D801" i="7"/>
  <c r="C801" i="7"/>
  <c r="B801" i="7"/>
  <c r="F801" i="7" s="1"/>
  <c r="E801" i="7" s="1"/>
  <c r="F800" i="7"/>
  <c r="E800" i="7" s="1"/>
  <c r="C800" i="7"/>
  <c r="D800" i="7" s="1"/>
  <c r="B800" i="7"/>
  <c r="C799" i="7"/>
  <c r="D799" i="7" s="1"/>
  <c r="B799" i="7"/>
  <c r="F799" i="7" s="1"/>
  <c r="E799" i="7" s="1"/>
  <c r="C798" i="7"/>
  <c r="F798" i="7" s="1"/>
  <c r="E798" i="7" s="1"/>
  <c r="B798" i="7"/>
  <c r="F797" i="7"/>
  <c r="E797" i="7" s="1"/>
  <c r="C797" i="7"/>
  <c r="D797" i="7" s="1"/>
  <c r="B797" i="7"/>
  <c r="C796" i="7"/>
  <c r="D796" i="7" s="1"/>
  <c r="B796" i="7"/>
  <c r="F796" i="7" s="1"/>
  <c r="E796" i="7" s="1"/>
  <c r="C795" i="7"/>
  <c r="F795" i="7" s="1"/>
  <c r="E795" i="7" s="1"/>
  <c r="B795" i="7"/>
  <c r="F794" i="7"/>
  <c r="E794" i="7" s="1"/>
  <c r="C794" i="7"/>
  <c r="D794" i="7" s="1"/>
  <c r="B794" i="7"/>
  <c r="D793" i="7"/>
  <c r="C793" i="7"/>
  <c r="B793" i="7"/>
  <c r="F793" i="7" s="1"/>
  <c r="E793" i="7" s="1"/>
  <c r="C792" i="7"/>
  <c r="D792" i="7" s="1"/>
  <c r="B792" i="7"/>
  <c r="C791" i="7"/>
  <c r="D791" i="7" s="1"/>
  <c r="B791" i="7"/>
  <c r="D790" i="7"/>
  <c r="C790" i="7"/>
  <c r="B790" i="7"/>
  <c r="F790" i="7" s="1"/>
  <c r="E790" i="7" s="1"/>
  <c r="F789" i="7"/>
  <c r="E789" i="7"/>
  <c r="D789" i="7"/>
  <c r="C789" i="7"/>
  <c r="B789" i="7"/>
  <c r="F788" i="7"/>
  <c r="E788" i="7"/>
  <c r="C788" i="7"/>
  <c r="D788" i="7" s="1"/>
  <c r="B788" i="7"/>
  <c r="C787" i="7"/>
  <c r="D787" i="7" s="1"/>
  <c r="B787" i="7"/>
  <c r="E786" i="7"/>
  <c r="D786" i="7"/>
  <c r="C786" i="7"/>
  <c r="F786" i="7" s="1"/>
  <c r="B786" i="7"/>
  <c r="F785" i="7"/>
  <c r="E785" i="7"/>
  <c r="C785" i="7"/>
  <c r="D785" i="7" s="1"/>
  <c r="B785" i="7"/>
  <c r="C784" i="7"/>
  <c r="D784" i="7" s="1"/>
  <c r="B784" i="7"/>
  <c r="F783" i="7"/>
  <c r="E783" i="7" s="1"/>
  <c r="D783" i="7"/>
  <c r="C783" i="7"/>
  <c r="B783" i="7"/>
  <c r="F782" i="7"/>
  <c r="E782" i="7"/>
  <c r="C782" i="7"/>
  <c r="D782" i="7" s="1"/>
  <c r="B782" i="7"/>
  <c r="E781" i="7"/>
  <c r="D781" i="7"/>
  <c r="C781" i="7"/>
  <c r="B781" i="7"/>
  <c r="F781" i="7" s="1"/>
  <c r="C780" i="7"/>
  <c r="D780" i="7" s="1"/>
  <c r="B780" i="7"/>
  <c r="F780" i="7" s="1"/>
  <c r="E780" i="7" s="1"/>
  <c r="C779" i="7"/>
  <c r="D779" i="7" s="1"/>
  <c r="B779" i="7"/>
  <c r="F779" i="7" s="1"/>
  <c r="E779" i="7" s="1"/>
  <c r="D778" i="7"/>
  <c r="C778" i="7"/>
  <c r="B778" i="7"/>
  <c r="F778" i="7" s="1"/>
  <c r="E778" i="7" s="1"/>
  <c r="D777" i="7"/>
  <c r="C777" i="7"/>
  <c r="B777" i="7"/>
  <c r="F777" i="7" s="1"/>
  <c r="E777" i="7" s="1"/>
  <c r="C776" i="7"/>
  <c r="D776" i="7" s="1"/>
  <c r="B776" i="7"/>
  <c r="F776" i="7" s="1"/>
  <c r="E776" i="7" s="1"/>
  <c r="E775" i="7"/>
  <c r="D775" i="7"/>
  <c r="C775" i="7"/>
  <c r="B775" i="7"/>
  <c r="F775" i="7" s="1"/>
  <c r="C774" i="7"/>
  <c r="F774" i="7" s="1"/>
  <c r="E774" i="7" s="1"/>
  <c r="B774" i="7"/>
  <c r="C773" i="7"/>
  <c r="D773" i="7" s="1"/>
  <c r="B773" i="7"/>
  <c r="F773" i="7" s="1"/>
  <c r="E773" i="7" s="1"/>
  <c r="C772" i="7"/>
  <c r="D772" i="7" s="1"/>
  <c r="B772" i="7"/>
  <c r="C771" i="7"/>
  <c r="D771" i="7" s="1"/>
  <c r="B771" i="7"/>
  <c r="C770" i="7"/>
  <c r="B770" i="7"/>
  <c r="F769" i="7"/>
  <c r="E769" i="7"/>
  <c r="D769" i="7"/>
  <c r="C769" i="7"/>
  <c r="B769" i="7"/>
  <c r="C768" i="7"/>
  <c r="D768" i="7" s="1"/>
  <c r="B768" i="7"/>
  <c r="F768" i="7" s="1"/>
  <c r="E768" i="7" s="1"/>
  <c r="D767" i="7"/>
  <c r="C767" i="7"/>
  <c r="B767" i="7"/>
  <c r="F767" i="7" s="1"/>
  <c r="E767" i="7" s="1"/>
  <c r="E766" i="7"/>
  <c r="D766" i="7"/>
  <c r="C766" i="7"/>
  <c r="B766" i="7"/>
  <c r="F766" i="7" s="1"/>
  <c r="D765" i="7"/>
  <c r="C765" i="7"/>
  <c r="B765" i="7"/>
  <c r="F765" i="7" s="1"/>
  <c r="E765" i="7" s="1"/>
  <c r="F764" i="7"/>
  <c r="E764" i="7" s="1"/>
  <c r="C764" i="7"/>
  <c r="D764" i="7" s="1"/>
  <c r="B764" i="7"/>
  <c r="C763" i="7"/>
  <c r="D763" i="7" s="1"/>
  <c r="B763" i="7"/>
  <c r="F763" i="7" s="1"/>
  <c r="E763" i="7" s="1"/>
  <c r="C762" i="7"/>
  <c r="F762" i="7" s="1"/>
  <c r="E762" i="7" s="1"/>
  <c r="B762" i="7"/>
  <c r="F761" i="7"/>
  <c r="E761" i="7"/>
  <c r="C761" i="7"/>
  <c r="D761" i="7" s="1"/>
  <c r="B761" i="7"/>
  <c r="C760" i="7"/>
  <c r="D760" i="7" s="1"/>
  <c r="B760" i="7"/>
  <c r="F760" i="7" s="1"/>
  <c r="E760" i="7" s="1"/>
  <c r="C759" i="7"/>
  <c r="F759" i="7" s="1"/>
  <c r="E759" i="7" s="1"/>
  <c r="B759" i="7"/>
  <c r="C758" i="7"/>
  <c r="F758" i="7" s="1"/>
  <c r="E758" i="7" s="1"/>
  <c r="B758" i="7"/>
  <c r="D757" i="7"/>
  <c r="C757" i="7"/>
  <c r="B757" i="7"/>
  <c r="F757" i="7" s="1"/>
  <c r="E757" i="7" s="1"/>
  <c r="C756" i="7"/>
  <c r="D756" i="7" s="1"/>
  <c r="B756" i="7"/>
  <c r="F755" i="7"/>
  <c r="E755" i="7" s="1"/>
  <c r="D755" i="7"/>
  <c r="C755" i="7"/>
  <c r="B755" i="7"/>
  <c r="E754" i="7"/>
  <c r="D754" i="7"/>
  <c r="C754" i="7"/>
  <c r="B754" i="7"/>
  <c r="F754" i="7" s="1"/>
  <c r="D753" i="7"/>
  <c r="C753" i="7"/>
  <c r="B753" i="7"/>
  <c r="F753" i="7" s="1"/>
  <c r="E753" i="7" s="1"/>
  <c r="F752" i="7"/>
  <c r="E752" i="7" s="1"/>
  <c r="C752" i="7"/>
  <c r="D752" i="7" s="1"/>
  <c r="B752" i="7"/>
  <c r="C751" i="7"/>
  <c r="D751" i="7" s="1"/>
  <c r="B751" i="7"/>
  <c r="F751" i="7" s="1"/>
  <c r="E751" i="7" s="1"/>
  <c r="C750" i="7"/>
  <c r="F750" i="7" s="1"/>
  <c r="E750" i="7" s="1"/>
  <c r="B750" i="7"/>
  <c r="F749" i="7"/>
  <c r="E749" i="7" s="1"/>
  <c r="C749" i="7"/>
  <c r="D749" i="7" s="1"/>
  <c r="B749" i="7"/>
  <c r="C748" i="7"/>
  <c r="D748" i="7" s="1"/>
  <c r="B748" i="7"/>
  <c r="F748" i="7" s="1"/>
  <c r="E748" i="7" s="1"/>
  <c r="D747" i="7"/>
  <c r="C747" i="7"/>
  <c r="F747" i="7" s="1"/>
  <c r="E747" i="7" s="1"/>
  <c r="B747" i="7"/>
  <c r="F746" i="7"/>
  <c r="E746" i="7" s="1"/>
  <c r="C746" i="7"/>
  <c r="D746" i="7" s="1"/>
  <c r="B746" i="7"/>
  <c r="D745" i="7"/>
  <c r="C745" i="7"/>
  <c r="B745" i="7"/>
  <c r="F745" i="7" s="1"/>
  <c r="E745" i="7" s="1"/>
  <c r="D744" i="7"/>
  <c r="C744" i="7"/>
  <c r="F744" i="7" s="1"/>
  <c r="E744" i="7" s="1"/>
  <c r="B744" i="7"/>
  <c r="C743" i="7"/>
  <c r="F743" i="7" s="1"/>
  <c r="E743" i="7" s="1"/>
  <c r="B743" i="7"/>
  <c r="D742" i="7"/>
  <c r="C742" i="7"/>
  <c r="B742" i="7"/>
  <c r="F742" i="7" s="1"/>
  <c r="E742" i="7" s="1"/>
  <c r="F741" i="7"/>
  <c r="E741" i="7"/>
  <c r="D741" i="7"/>
  <c r="C741" i="7"/>
  <c r="B741" i="7"/>
  <c r="F740" i="7"/>
  <c r="E740" i="7"/>
  <c r="C740" i="7"/>
  <c r="D740" i="7" s="1"/>
  <c r="B740" i="7"/>
  <c r="C739" i="7"/>
  <c r="D739" i="7" s="1"/>
  <c r="B739" i="7"/>
  <c r="F739" i="7" s="1"/>
  <c r="E739" i="7" s="1"/>
  <c r="E738" i="7"/>
  <c r="D738" i="7"/>
  <c r="C738" i="7"/>
  <c r="F738" i="7" s="1"/>
  <c r="B738" i="7"/>
  <c r="F737" i="7"/>
  <c r="E737" i="7"/>
  <c r="C737" i="7"/>
  <c r="D737" i="7" s="1"/>
  <c r="B737" i="7"/>
  <c r="C736" i="7"/>
  <c r="D736" i="7" s="1"/>
  <c r="B736" i="7"/>
  <c r="F736" i="7" s="1"/>
  <c r="E736" i="7" s="1"/>
  <c r="F735" i="7"/>
  <c r="E735" i="7" s="1"/>
  <c r="D735" i="7"/>
  <c r="C735" i="7"/>
  <c r="B735" i="7"/>
  <c r="F734" i="7"/>
  <c r="E734" i="7"/>
  <c r="C734" i="7"/>
  <c r="D734" i="7" s="1"/>
  <c r="B734" i="7"/>
  <c r="D733" i="7"/>
  <c r="C733" i="7"/>
  <c r="B733" i="7"/>
  <c r="F733" i="7" s="1"/>
  <c r="E733" i="7" s="1"/>
  <c r="C732" i="7"/>
  <c r="D732" i="7" s="1"/>
  <c r="B732" i="7"/>
  <c r="F732" i="7" s="1"/>
  <c r="E732" i="7" s="1"/>
  <c r="C731" i="7"/>
  <c r="D731" i="7" s="1"/>
  <c r="B731" i="7"/>
  <c r="F731" i="7" s="1"/>
  <c r="E731" i="7" s="1"/>
  <c r="E730" i="7"/>
  <c r="D730" i="7"/>
  <c r="C730" i="7"/>
  <c r="B730" i="7"/>
  <c r="F730" i="7" s="1"/>
  <c r="D729" i="7"/>
  <c r="C729" i="7"/>
  <c r="B729" i="7"/>
  <c r="F729" i="7" s="1"/>
  <c r="E729" i="7" s="1"/>
  <c r="C728" i="7"/>
  <c r="D728" i="7" s="1"/>
  <c r="B728" i="7"/>
  <c r="F728" i="7" s="1"/>
  <c r="E728" i="7" s="1"/>
  <c r="C727" i="7"/>
  <c r="D727" i="7" s="1"/>
  <c r="B727" i="7"/>
  <c r="C726" i="7"/>
  <c r="F726" i="7" s="1"/>
  <c r="E726" i="7" s="1"/>
  <c r="B726" i="7"/>
  <c r="C725" i="7"/>
  <c r="D725" i="7" s="1"/>
  <c r="B725" i="7"/>
  <c r="F725" i="7" s="1"/>
  <c r="E725" i="7" s="1"/>
  <c r="C724" i="7"/>
  <c r="D724" i="7" s="1"/>
  <c r="B724" i="7"/>
  <c r="C723" i="7"/>
  <c r="D723" i="7" s="1"/>
  <c r="B723" i="7"/>
  <c r="C722" i="7"/>
  <c r="B722" i="7"/>
  <c r="F721" i="7"/>
  <c r="E721" i="7" s="1"/>
  <c r="D721" i="7"/>
  <c r="C721" i="7"/>
  <c r="B721" i="7"/>
  <c r="C720" i="7"/>
  <c r="D720" i="7" s="1"/>
  <c r="B720" i="7"/>
  <c r="F720" i="7" s="1"/>
  <c r="E720" i="7" s="1"/>
  <c r="C719" i="7"/>
  <c r="D719" i="7" s="1"/>
  <c r="B719" i="7"/>
  <c r="F719" i="7" s="1"/>
  <c r="E719" i="7" s="1"/>
  <c r="E718" i="7"/>
  <c r="D718" i="7"/>
  <c r="C718" i="7"/>
  <c r="B718" i="7"/>
  <c r="F718" i="7" s="1"/>
  <c r="D717" i="7"/>
  <c r="C717" i="7"/>
  <c r="B717" i="7"/>
  <c r="F717" i="7" s="1"/>
  <c r="E717" i="7" s="1"/>
  <c r="C716" i="7"/>
  <c r="D716" i="7" s="1"/>
  <c r="B716" i="7"/>
  <c r="F716" i="7" s="1"/>
  <c r="E716" i="7" s="1"/>
  <c r="C715" i="7"/>
  <c r="D715" i="7" s="1"/>
  <c r="B715" i="7"/>
  <c r="F715" i="7" s="1"/>
  <c r="E715" i="7" s="1"/>
  <c r="C714" i="7"/>
  <c r="F714" i="7" s="1"/>
  <c r="E714" i="7" s="1"/>
  <c r="B714" i="7"/>
  <c r="C713" i="7"/>
  <c r="D713" i="7" s="1"/>
  <c r="B713" i="7"/>
  <c r="F713" i="7" s="1"/>
  <c r="E713" i="7" s="1"/>
  <c r="C712" i="7"/>
  <c r="D712" i="7" s="1"/>
  <c r="B712" i="7"/>
  <c r="F712" i="7" s="1"/>
  <c r="E712" i="7" s="1"/>
  <c r="C711" i="7"/>
  <c r="F711" i="7" s="1"/>
  <c r="E711" i="7" s="1"/>
  <c r="B711" i="7"/>
  <c r="C710" i="7"/>
  <c r="D710" i="7" s="1"/>
  <c r="B710" i="7"/>
  <c r="D709" i="7"/>
  <c r="C709" i="7"/>
  <c r="B709" i="7"/>
  <c r="F709" i="7" s="1"/>
  <c r="E709" i="7" s="1"/>
  <c r="C708" i="7"/>
  <c r="D708" i="7" s="1"/>
  <c r="B708" i="7"/>
  <c r="F708" i="7" s="1"/>
  <c r="E708" i="7" s="1"/>
  <c r="F707" i="7"/>
  <c r="E707" i="7" s="1"/>
  <c r="D707" i="7"/>
  <c r="C707" i="7"/>
  <c r="B707" i="7"/>
  <c r="E706" i="7"/>
  <c r="D706" i="7"/>
  <c r="C706" i="7"/>
  <c r="B706" i="7"/>
  <c r="F706" i="7" s="1"/>
  <c r="D705" i="7"/>
  <c r="C705" i="7"/>
  <c r="B705" i="7"/>
  <c r="F705" i="7" s="1"/>
  <c r="E705" i="7" s="1"/>
  <c r="F704" i="7"/>
  <c r="E704" i="7" s="1"/>
  <c r="C704" i="7"/>
  <c r="D704" i="7" s="1"/>
  <c r="B704" i="7"/>
  <c r="C703" i="7"/>
  <c r="D703" i="7" s="1"/>
  <c r="B703" i="7"/>
  <c r="F703" i="7" s="1"/>
  <c r="E703" i="7" s="1"/>
  <c r="C702" i="7"/>
  <c r="F702" i="7" s="1"/>
  <c r="E702" i="7" s="1"/>
  <c r="B702" i="7"/>
  <c r="F701" i="7"/>
  <c r="E701" i="7" s="1"/>
  <c r="C701" i="7"/>
  <c r="D701" i="7" s="1"/>
  <c r="B701" i="7"/>
  <c r="C700" i="7"/>
  <c r="D700" i="7" s="1"/>
  <c r="B700" i="7"/>
  <c r="F700" i="7" s="1"/>
  <c r="E700" i="7" s="1"/>
  <c r="C699" i="7"/>
  <c r="F699" i="7" s="1"/>
  <c r="E699" i="7" s="1"/>
  <c r="B699" i="7"/>
  <c r="F698" i="7"/>
  <c r="E698" i="7" s="1"/>
  <c r="C698" i="7"/>
  <c r="D698" i="7" s="1"/>
  <c r="B698" i="7"/>
  <c r="D697" i="7"/>
  <c r="C697" i="7"/>
  <c r="B697" i="7"/>
  <c r="F697" i="7" s="1"/>
  <c r="E697" i="7" s="1"/>
  <c r="C696" i="7"/>
  <c r="F696" i="7" s="1"/>
  <c r="E696" i="7" s="1"/>
  <c r="B696" i="7"/>
  <c r="C695" i="7"/>
  <c r="F695" i="7" s="1"/>
  <c r="E695" i="7" s="1"/>
  <c r="B695" i="7"/>
  <c r="D694" i="7"/>
  <c r="C694" i="7"/>
  <c r="B694" i="7"/>
  <c r="F694" i="7" s="1"/>
  <c r="E694" i="7" s="1"/>
  <c r="F693" i="7"/>
  <c r="E693" i="7"/>
  <c r="D693" i="7"/>
  <c r="C693" i="7"/>
  <c r="B693" i="7"/>
  <c r="F692" i="7"/>
  <c r="E692" i="7"/>
  <c r="C692" i="7"/>
  <c r="D692" i="7" s="1"/>
  <c r="B692" i="7"/>
  <c r="C691" i="7"/>
  <c r="D691" i="7" s="1"/>
  <c r="B691" i="7"/>
  <c r="F691" i="7" s="1"/>
  <c r="E691" i="7" s="1"/>
  <c r="F690" i="7"/>
  <c r="E690" i="7"/>
  <c r="C690" i="7"/>
  <c r="D690" i="7" s="1"/>
  <c r="B690" i="7"/>
  <c r="C689" i="7"/>
  <c r="D689" i="7" s="1"/>
  <c r="B689" i="7"/>
  <c r="F689" i="7" s="1"/>
  <c r="E689" i="7" s="1"/>
  <c r="E688" i="7"/>
  <c r="C688" i="7"/>
  <c r="D688" i="7" s="1"/>
  <c r="B688" i="7"/>
  <c r="F688" i="7" s="1"/>
  <c r="F687" i="7"/>
  <c r="E687" i="7" s="1"/>
  <c r="C687" i="7"/>
  <c r="D687" i="7" s="1"/>
  <c r="B687" i="7"/>
  <c r="C686" i="7"/>
  <c r="D686" i="7" s="1"/>
  <c r="B686" i="7"/>
  <c r="F685" i="7"/>
  <c r="E685" i="7" s="1"/>
  <c r="D685" i="7"/>
  <c r="C685" i="7"/>
  <c r="B685" i="7"/>
  <c r="C684" i="7"/>
  <c r="F684" i="7" s="1"/>
  <c r="E684" i="7" s="1"/>
  <c r="B684" i="7"/>
  <c r="C683" i="7"/>
  <c r="D683" i="7" s="1"/>
  <c r="B683" i="7"/>
  <c r="F683" i="7" s="1"/>
  <c r="E683" i="7" s="1"/>
  <c r="E682" i="7"/>
  <c r="D682" i="7"/>
  <c r="C682" i="7"/>
  <c r="B682" i="7"/>
  <c r="F682" i="7" s="1"/>
  <c r="D681" i="7"/>
  <c r="C681" i="7"/>
  <c r="B681" i="7"/>
  <c r="F681" i="7" s="1"/>
  <c r="E681" i="7" s="1"/>
  <c r="C680" i="7"/>
  <c r="D680" i="7" s="1"/>
  <c r="B680" i="7"/>
  <c r="E679" i="7"/>
  <c r="D679" i="7"/>
  <c r="C679" i="7"/>
  <c r="B679" i="7"/>
  <c r="F679" i="7" s="1"/>
  <c r="E678" i="7"/>
  <c r="D678" i="7"/>
  <c r="C678" i="7"/>
  <c r="F678" i="7" s="1"/>
  <c r="B678" i="7"/>
  <c r="C677" i="7"/>
  <c r="D677" i="7" s="1"/>
  <c r="B677" i="7"/>
  <c r="F676" i="7"/>
  <c r="E676" i="7" s="1"/>
  <c r="C676" i="7"/>
  <c r="D676" i="7" s="1"/>
  <c r="B676" i="7"/>
  <c r="F675" i="7"/>
  <c r="E675" i="7" s="1"/>
  <c r="D675" i="7"/>
  <c r="C675" i="7"/>
  <c r="B675" i="7"/>
  <c r="D674" i="7"/>
  <c r="C674" i="7"/>
  <c r="F674" i="7" s="1"/>
  <c r="E674" i="7" s="1"/>
  <c r="B674" i="7"/>
  <c r="F673" i="7"/>
  <c r="E673" i="7" s="1"/>
  <c r="D673" i="7"/>
  <c r="C673" i="7"/>
  <c r="B673" i="7"/>
  <c r="C672" i="7"/>
  <c r="D672" i="7" s="1"/>
  <c r="B672" i="7"/>
  <c r="F672" i="7" s="1"/>
  <c r="E672" i="7" s="1"/>
  <c r="F671" i="7"/>
  <c r="E671" i="7" s="1"/>
  <c r="D671" i="7"/>
  <c r="C671" i="7"/>
  <c r="B671" i="7"/>
  <c r="D670" i="7"/>
  <c r="C670" i="7"/>
  <c r="B670" i="7"/>
  <c r="F670" i="7" s="1"/>
  <c r="E670" i="7" s="1"/>
  <c r="D669" i="7"/>
  <c r="C669" i="7"/>
  <c r="B669" i="7"/>
  <c r="F669" i="7" s="1"/>
  <c r="E669" i="7" s="1"/>
  <c r="C668" i="7"/>
  <c r="D668" i="7" s="1"/>
  <c r="B668" i="7"/>
  <c r="C667" i="7"/>
  <c r="D667" i="7" s="1"/>
  <c r="B667" i="7"/>
  <c r="C666" i="7"/>
  <c r="F666" i="7" s="1"/>
  <c r="E666" i="7" s="1"/>
  <c r="B666" i="7"/>
  <c r="C665" i="7"/>
  <c r="D665" i="7" s="1"/>
  <c r="B665" i="7"/>
  <c r="C664" i="7"/>
  <c r="D664" i="7" s="1"/>
  <c r="B664" i="7"/>
  <c r="C663" i="7"/>
  <c r="D663" i="7" s="1"/>
  <c r="B663" i="7"/>
  <c r="F662" i="7"/>
  <c r="E662" i="7"/>
  <c r="D662" i="7"/>
  <c r="C662" i="7"/>
  <c r="B662" i="7"/>
  <c r="D661" i="7"/>
  <c r="C661" i="7"/>
  <c r="B661" i="7"/>
  <c r="F661" i="7" s="1"/>
  <c r="E661" i="7" s="1"/>
  <c r="C660" i="7"/>
  <c r="D660" i="7" s="1"/>
  <c r="B660" i="7"/>
  <c r="F660" i="7" s="1"/>
  <c r="E660" i="7" s="1"/>
  <c r="F659" i="7"/>
  <c r="E659" i="7" s="1"/>
  <c r="C659" i="7"/>
  <c r="D659" i="7" s="1"/>
  <c r="B659" i="7"/>
  <c r="D658" i="7"/>
  <c r="C658" i="7"/>
  <c r="B658" i="7"/>
  <c r="F658" i="7" s="1"/>
  <c r="E658" i="7" s="1"/>
  <c r="D657" i="7"/>
  <c r="C657" i="7"/>
  <c r="B657" i="7"/>
  <c r="F657" i="7" s="1"/>
  <c r="E657" i="7" s="1"/>
  <c r="C656" i="7"/>
  <c r="D656" i="7" s="1"/>
  <c r="B656" i="7"/>
  <c r="F656" i="7" s="1"/>
  <c r="E656" i="7" s="1"/>
  <c r="C655" i="7"/>
  <c r="D655" i="7" s="1"/>
  <c r="B655" i="7"/>
  <c r="F655" i="7" s="1"/>
  <c r="E655" i="7" s="1"/>
  <c r="C654" i="7"/>
  <c r="F654" i="7" s="1"/>
  <c r="E654" i="7" s="1"/>
  <c r="B654" i="7"/>
  <c r="C653" i="7"/>
  <c r="D653" i="7" s="1"/>
  <c r="B653" i="7"/>
  <c r="F653" i="7" s="1"/>
  <c r="E653" i="7" s="1"/>
  <c r="C652" i="7"/>
  <c r="D652" i="7" s="1"/>
  <c r="B652" i="7"/>
  <c r="F652" i="7" s="1"/>
  <c r="E652" i="7" s="1"/>
  <c r="C651" i="7"/>
  <c r="F651" i="7" s="1"/>
  <c r="E651" i="7" s="1"/>
  <c r="B651" i="7"/>
  <c r="C650" i="7"/>
  <c r="F650" i="7" s="1"/>
  <c r="E650" i="7" s="1"/>
  <c r="B650" i="7"/>
  <c r="D649" i="7"/>
  <c r="C649" i="7"/>
  <c r="B649" i="7"/>
  <c r="F649" i="7" s="1"/>
  <c r="E649" i="7" s="1"/>
  <c r="F648" i="7"/>
  <c r="E648" i="7" s="1"/>
  <c r="D648" i="7"/>
  <c r="C648" i="7"/>
  <c r="B648" i="7"/>
  <c r="F647" i="7"/>
  <c r="E647" i="7" s="1"/>
  <c r="D647" i="7"/>
  <c r="C647" i="7"/>
  <c r="B647" i="7"/>
  <c r="D646" i="7"/>
  <c r="C646" i="7"/>
  <c r="B646" i="7"/>
  <c r="F646" i="7" s="1"/>
  <c r="E646" i="7" s="1"/>
  <c r="F645" i="7"/>
  <c r="E645" i="7" s="1"/>
  <c r="D645" i="7"/>
  <c r="C645" i="7"/>
  <c r="B645" i="7"/>
  <c r="C644" i="7"/>
  <c r="D644" i="7" s="1"/>
  <c r="B644" i="7"/>
  <c r="F644" i="7" s="1"/>
  <c r="E644" i="7" s="1"/>
  <c r="C643" i="7"/>
  <c r="D643" i="7" s="1"/>
  <c r="B643" i="7"/>
  <c r="E642" i="7"/>
  <c r="C642" i="7"/>
  <c r="F642" i="7" s="1"/>
  <c r="B642" i="7"/>
  <c r="C641" i="7"/>
  <c r="D641" i="7" s="1"/>
  <c r="B641" i="7"/>
  <c r="F641" i="7" s="1"/>
  <c r="E641" i="7" s="1"/>
  <c r="C640" i="7"/>
  <c r="D640" i="7" s="1"/>
  <c r="B640" i="7"/>
  <c r="F640" i="7" s="1"/>
  <c r="E640" i="7" s="1"/>
  <c r="F639" i="7"/>
  <c r="E639" i="7" s="1"/>
  <c r="C639" i="7"/>
  <c r="D639" i="7" s="1"/>
  <c r="B639" i="7"/>
  <c r="C638" i="7"/>
  <c r="F638" i="7" s="1"/>
  <c r="E638" i="7" s="1"/>
  <c r="B638" i="7"/>
  <c r="F637" i="7"/>
  <c r="E637" i="7"/>
  <c r="D637" i="7"/>
  <c r="C637" i="7"/>
  <c r="B637" i="7"/>
  <c r="F636" i="7"/>
  <c r="E636" i="7" s="1"/>
  <c r="C636" i="7"/>
  <c r="D636" i="7" s="1"/>
  <c r="B636" i="7"/>
  <c r="C635" i="7"/>
  <c r="D635" i="7" s="1"/>
  <c r="B635" i="7"/>
  <c r="F635" i="7" s="1"/>
  <c r="E635" i="7" s="1"/>
  <c r="E634" i="7"/>
  <c r="D634" i="7"/>
  <c r="C634" i="7"/>
  <c r="B634" i="7"/>
  <c r="F634" i="7" s="1"/>
  <c r="D633" i="7"/>
  <c r="C633" i="7"/>
  <c r="B633" i="7"/>
  <c r="F633" i="7" s="1"/>
  <c r="E633" i="7" s="1"/>
  <c r="C632" i="7"/>
  <c r="D632" i="7" s="1"/>
  <c r="B632" i="7"/>
  <c r="F632" i="7" s="1"/>
  <c r="E632" i="7" s="1"/>
  <c r="E631" i="7"/>
  <c r="D631" i="7"/>
  <c r="C631" i="7"/>
  <c r="B631" i="7"/>
  <c r="F631" i="7" s="1"/>
  <c r="E630" i="7"/>
  <c r="D630" i="7"/>
  <c r="C630" i="7"/>
  <c r="F630" i="7" s="1"/>
  <c r="B630" i="7"/>
  <c r="C629" i="7"/>
  <c r="D629" i="7" s="1"/>
  <c r="B629" i="7"/>
  <c r="F629" i="7" s="1"/>
  <c r="E629" i="7" s="1"/>
  <c r="F628" i="7"/>
  <c r="E628" i="7"/>
  <c r="C628" i="7"/>
  <c r="D628" i="7" s="1"/>
  <c r="B628" i="7"/>
  <c r="F627" i="7"/>
  <c r="E627" i="7" s="1"/>
  <c r="D627" i="7"/>
  <c r="C627" i="7"/>
  <c r="B627" i="7"/>
  <c r="D626" i="7"/>
  <c r="C626" i="7"/>
  <c r="F626" i="7" s="1"/>
  <c r="E626" i="7" s="1"/>
  <c r="B626" i="7"/>
  <c r="F625" i="7"/>
  <c r="E625" i="7" s="1"/>
  <c r="D625" i="7"/>
  <c r="C625" i="7"/>
  <c r="B625" i="7"/>
  <c r="C624" i="7"/>
  <c r="D624" i="7" s="1"/>
  <c r="B624" i="7"/>
  <c r="F624" i="7" s="1"/>
  <c r="E624" i="7" s="1"/>
  <c r="D623" i="7"/>
  <c r="C623" i="7"/>
  <c r="B623" i="7"/>
  <c r="F623" i="7" s="1"/>
  <c r="E623" i="7" s="1"/>
  <c r="D622" i="7"/>
  <c r="C622" i="7"/>
  <c r="B622" i="7"/>
  <c r="F622" i="7" s="1"/>
  <c r="E622" i="7" s="1"/>
  <c r="D621" i="7"/>
  <c r="C621" i="7"/>
  <c r="B621" i="7"/>
  <c r="F621" i="7" s="1"/>
  <c r="E621" i="7" s="1"/>
  <c r="C620" i="7"/>
  <c r="D620" i="7" s="1"/>
  <c r="B620" i="7"/>
  <c r="C619" i="7"/>
  <c r="D619" i="7" s="1"/>
  <c r="B619" i="7"/>
  <c r="C618" i="7"/>
  <c r="F618" i="7" s="1"/>
  <c r="E618" i="7" s="1"/>
  <c r="B618" i="7"/>
  <c r="C617" i="7"/>
  <c r="D617" i="7" s="1"/>
  <c r="B617" i="7"/>
  <c r="C616" i="7"/>
  <c r="D616" i="7" s="1"/>
  <c r="B616" i="7"/>
  <c r="C615" i="7"/>
  <c r="F615" i="7" s="1"/>
  <c r="E615" i="7" s="1"/>
  <c r="B615" i="7"/>
  <c r="F614" i="7"/>
  <c r="E614" i="7"/>
  <c r="D614" i="7"/>
  <c r="C614" i="7"/>
  <c r="B614" i="7"/>
  <c r="D613" i="7"/>
  <c r="C613" i="7"/>
  <c r="B613" i="7"/>
  <c r="F613" i="7" s="1"/>
  <c r="E613" i="7" s="1"/>
  <c r="C612" i="7"/>
  <c r="D612" i="7" s="1"/>
  <c r="B612" i="7"/>
  <c r="F611" i="7"/>
  <c r="E611" i="7" s="1"/>
  <c r="C611" i="7"/>
  <c r="D611" i="7" s="1"/>
  <c r="B611" i="7"/>
  <c r="D610" i="7"/>
  <c r="C610" i="7"/>
  <c r="B610" i="7"/>
  <c r="F610" i="7" s="1"/>
  <c r="E610" i="7" s="1"/>
  <c r="E609" i="7"/>
  <c r="D609" i="7"/>
  <c r="C609" i="7"/>
  <c r="B609" i="7"/>
  <c r="F609" i="7" s="1"/>
  <c r="C608" i="7"/>
  <c r="D608" i="7" s="1"/>
  <c r="B608" i="7"/>
  <c r="F608" i="7" s="1"/>
  <c r="E608" i="7" s="1"/>
  <c r="C607" i="7"/>
  <c r="D607" i="7" s="1"/>
  <c r="B607" i="7"/>
  <c r="F607" i="7" s="1"/>
  <c r="E607" i="7" s="1"/>
  <c r="E606" i="7"/>
  <c r="C606" i="7"/>
  <c r="F606" i="7" s="1"/>
  <c r="B606" i="7"/>
  <c r="C605" i="7"/>
  <c r="D605" i="7" s="1"/>
  <c r="B605" i="7"/>
  <c r="F605" i="7" s="1"/>
  <c r="E605" i="7" s="1"/>
  <c r="C604" i="7"/>
  <c r="D604" i="7" s="1"/>
  <c r="B604" i="7"/>
  <c r="F604" i="7" s="1"/>
  <c r="E604" i="7" s="1"/>
  <c r="C603" i="7"/>
  <c r="D603" i="7" s="1"/>
  <c r="B603" i="7"/>
  <c r="F602" i="7"/>
  <c r="E602" i="7"/>
  <c r="C602" i="7"/>
  <c r="D602" i="7" s="1"/>
  <c r="B602" i="7"/>
  <c r="D601" i="7"/>
  <c r="C601" i="7"/>
  <c r="B601" i="7"/>
  <c r="F601" i="7" s="1"/>
  <c r="E601" i="7" s="1"/>
  <c r="F600" i="7"/>
  <c r="E600" i="7" s="1"/>
  <c r="D600" i="7"/>
  <c r="C600" i="7"/>
  <c r="B600" i="7"/>
  <c r="F599" i="7"/>
  <c r="E599" i="7" s="1"/>
  <c r="D599" i="7"/>
  <c r="C599" i="7"/>
  <c r="B599" i="7"/>
  <c r="D598" i="7"/>
  <c r="C598" i="7"/>
  <c r="B598" i="7"/>
  <c r="F598" i="7" s="1"/>
  <c r="E598" i="7" s="1"/>
  <c r="F597" i="7"/>
  <c r="E597" i="7" s="1"/>
  <c r="D597" i="7"/>
  <c r="C597" i="7"/>
  <c r="B597" i="7"/>
  <c r="C596" i="7"/>
  <c r="D596" i="7" s="1"/>
  <c r="B596" i="7"/>
  <c r="F596" i="7" s="1"/>
  <c r="E596" i="7" s="1"/>
  <c r="C595" i="7"/>
  <c r="D595" i="7" s="1"/>
  <c r="B595" i="7"/>
  <c r="F595" i="7" s="1"/>
  <c r="E595" i="7" s="1"/>
  <c r="E594" i="7"/>
  <c r="C594" i="7"/>
  <c r="F594" i="7" s="1"/>
  <c r="B594" i="7"/>
  <c r="C593" i="7"/>
  <c r="D593" i="7" s="1"/>
  <c r="B593" i="7"/>
  <c r="F593" i="7" s="1"/>
  <c r="E593" i="7" s="1"/>
  <c r="C592" i="7"/>
  <c r="D592" i="7" s="1"/>
  <c r="B592" i="7"/>
  <c r="F591" i="7"/>
  <c r="E591" i="7" s="1"/>
  <c r="C591" i="7"/>
  <c r="D591" i="7" s="1"/>
  <c r="B591" i="7"/>
  <c r="C590" i="7"/>
  <c r="D590" i="7" s="1"/>
  <c r="B590" i="7"/>
  <c r="F589" i="7"/>
  <c r="E589" i="7"/>
  <c r="D589" i="7"/>
  <c r="C589" i="7"/>
  <c r="B589" i="7"/>
  <c r="C588" i="7"/>
  <c r="D588" i="7" s="1"/>
  <c r="B588" i="7"/>
  <c r="C587" i="7"/>
  <c r="D587" i="7" s="1"/>
  <c r="B587" i="7"/>
  <c r="F587" i="7" s="1"/>
  <c r="E587" i="7" s="1"/>
  <c r="E586" i="7"/>
  <c r="D586" i="7"/>
  <c r="C586" i="7"/>
  <c r="B586" i="7"/>
  <c r="F586" i="7" s="1"/>
  <c r="D585" i="7"/>
  <c r="C585" i="7"/>
  <c r="B585" i="7"/>
  <c r="F585" i="7" s="1"/>
  <c r="E585" i="7" s="1"/>
  <c r="C584" i="7"/>
  <c r="D584" i="7" s="1"/>
  <c r="B584" i="7"/>
  <c r="F584" i="7" s="1"/>
  <c r="E584" i="7" s="1"/>
  <c r="E583" i="7"/>
  <c r="D583" i="7"/>
  <c r="C583" i="7"/>
  <c r="B583" i="7"/>
  <c r="F583" i="7" s="1"/>
  <c r="E582" i="7"/>
  <c r="D582" i="7"/>
  <c r="C582" i="7"/>
  <c r="F582" i="7" s="1"/>
  <c r="B582" i="7"/>
  <c r="C581" i="7"/>
  <c r="D581" i="7" s="1"/>
  <c r="B581" i="7"/>
  <c r="F581" i="7" s="1"/>
  <c r="E581" i="7" s="1"/>
  <c r="F580" i="7"/>
  <c r="E580" i="7"/>
  <c r="C580" i="7"/>
  <c r="D580" i="7" s="1"/>
  <c r="B580" i="7"/>
  <c r="F579" i="7"/>
  <c r="E579" i="7" s="1"/>
  <c r="D579" i="7"/>
  <c r="C579" i="7"/>
  <c r="B579" i="7"/>
  <c r="F578" i="7"/>
  <c r="E578" i="7"/>
  <c r="C578" i="7"/>
  <c r="D578" i="7" s="1"/>
  <c r="B578" i="7"/>
  <c r="F577" i="7"/>
  <c r="E577" i="7" s="1"/>
  <c r="D577" i="7"/>
  <c r="C577" i="7"/>
  <c r="B577" i="7"/>
  <c r="C576" i="7"/>
  <c r="D576" i="7" s="1"/>
  <c r="B576" i="7"/>
  <c r="F576" i="7" s="1"/>
  <c r="E576" i="7" s="1"/>
  <c r="C575" i="7"/>
  <c r="F575" i="7" s="1"/>
  <c r="E575" i="7" s="1"/>
  <c r="B575" i="7"/>
  <c r="D574" i="7"/>
  <c r="C574" i="7"/>
  <c r="B574" i="7"/>
  <c r="F574" i="7" s="1"/>
  <c r="E574" i="7" s="1"/>
  <c r="D573" i="7"/>
  <c r="C573" i="7"/>
  <c r="B573" i="7"/>
  <c r="F573" i="7" s="1"/>
  <c r="E573" i="7" s="1"/>
  <c r="C572" i="7"/>
  <c r="D572" i="7" s="1"/>
  <c r="B572" i="7"/>
  <c r="C571" i="7"/>
  <c r="D571" i="7" s="1"/>
  <c r="B571" i="7"/>
  <c r="C570" i="7"/>
  <c r="F570" i="7" s="1"/>
  <c r="E570" i="7" s="1"/>
  <c r="B570" i="7"/>
  <c r="C569" i="7"/>
  <c r="D569" i="7" s="1"/>
  <c r="B569" i="7"/>
  <c r="C568" i="7"/>
  <c r="D568" i="7" s="1"/>
  <c r="B568" i="7"/>
  <c r="C567" i="7"/>
  <c r="F567" i="7" s="1"/>
  <c r="E567" i="7" s="1"/>
  <c r="B567" i="7"/>
  <c r="F566" i="7"/>
  <c r="E566" i="7" s="1"/>
  <c r="D566" i="7"/>
  <c r="C566" i="7"/>
  <c r="B566" i="7"/>
  <c r="D565" i="7"/>
  <c r="C565" i="7"/>
  <c r="B565" i="7"/>
  <c r="F565" i="7" s="1"/>
  <c r="E565" i="7" s="1"/>
  <c r="C564" i="7"/>
  <c r="D564" i="7" s="1"/>
  <c r="B564" i="7"/>
  <c r="F564" i="7" s="1"/>
  <c r="E564" i="7" s="1"/>
  <c r="F563" i="7"/>
  <c r="E563" i="7" s="1"/>
  <c r="C563" i="7"/>
  <c r="D563" i="7" s="1"/>
  <c r="B563" i="7"/>
  <c r="D562" i="7"/>
  <c r="C562" i="7"/>
  <c r="B562" i="7"/>
  <c r="F562" i="7" s="1"/>
  <c r="E562" i="7" s="1"/>
  <c r="D561" i="7"/>
  <c r="C561" i="7"/>
  <c r="B561" i="7"/>
  <c r="F561" i="7" s="1"/>
  <c r="E561" i="7" s="1"/>
  <c r="C560" i="7"/>
  <c r="D560" i="7" s="1"/>
  <c r="B560" i="7"/>
  <c r="F560" i="7" s="1"/>
  <c r="E560" i="7" s="1"/>
  <c r="C559" i="7"/>
  <c r="D559" i="7" s="1"/>
  <c r="B559" i="7"/>
  <c r="F559" i="7" s="1"/>
  <c r="E559" i="7" s="1"/>
  <c r="F558" i="7"/>
  <c r="E558" i="7"/>
  <c r="C558" i="7"/>
  <c r="D558" i="7" s="1"/>
  <c r="B558" i="7"/>
  <c r="C557" i="7"/>
  <c r="D557" i="7" s="1"/>
  <c r="B557" i="7"/>
  <c r="C556" i="7"/>
  <c r="D556" i="7" s="1"/>
  <c r="B556" i="7"/>
  <c r="F556" i="7" s="1"/>
  <c r="E556" i="7" s="1"/>
  <c r="C555" i="7"/>
  <c r="D555" i="7" s="1"/>
  <c r="B555" i="7"/>
  <c r="F554" i="7"/>
  <c r="E554" i="7"/>
  <c r="D554" i="7"/>
  <c r="C554" i="7"/>
  <c r="B554" i="7"/>
  <c r="D553" i="7"/>
  <c r="C553" i="7"/>
  <c r="B553" i="7"/>
  <c r="F553" i="7" s="1"/>
  <c r="E553" i="7" s="1"/>
  <c r="F552" i="7"/>
  <c r="E552" i="7" s="1"/>
  <c r="C552" i="7"/>
  <c r="D552" i="7" s="1"/>
  <c r="B552" i="7"/>
  <c r="C551" i="7"/>
  <c r="D551" i="7" s="1"/>
  <c r="B551" i="7"/>
  <c r="F551" i="7" s="1"/>
  <c r="E551" i="7" s="1"/>
  <c r="D550" i="7"/>
  <c r="C550" i="7"/>
  <c r="B550" i="7"/>
  <c r="F550" i="7" s="1"/>
  <c r="E550" i="7" s="1"/>
  <c r="F549" i="7"/>
  <c r="E549" i="7" s="1"/>
  <c r="D549" i="7"/>
  <c r="C549" i="7"/>
  <c r="B549" i="7"/>
  <c r="C548" i="7"/>
  <c r="D548" i="7" s="1"/>
  <c r="B548" i="7"/>
  <c r="F548" i="7" s="1"/>
  <c r="E548" i="7" s="1"/>
  <c r="C547" i="7"/>
  <c r="D547" i="7" s="1"/>
  <c r="B547" i="7"/>
  <c r="C546" i="7"/>
  <c r="F546" i="7" s="1"/>
  <c r="E546" i="7" s="1"/>
  <c r="B546" i="7"/>
  <c r="C545" i="7"/>
  <c r="D545" i="7" s="1"/>
  <c r="B545" i="7"/>
  <c r="F545" i="7" s="1"/>
  <c r="E545" i="7" s="1"/>
  <c r="C544" i="7"/>
  <c r="D544" i="7" s="1"/>
  <c r="B544" i="7"/>
  <c r="F544" i="7" s="1"/>
  <c r="E544" i="7" s="1"/>
  <c r="C543" i="7"/>
  <c r="F543" i="7" s="1"/>
  <c r="E543" i="7" s="1"/>
  <c r="B543" i="7"/>
  <c r="C542" i="7"/>
  <c r="F542" i="7" s="1"/>
  <c r="E542" i="7" s="1"/>
  <c r="B542" i="7"/>
  <c r="F541" i="7"/>
  <c r="E541" i="7" s="1"/>
  <c r="D541" i="7"/>
  <c r="C541" i="7"/>
  <c r="B541" i="7"/>
  <c r="F540" i="7"/>
  <c r="E540" i="7" s="1"/>
  <c r="D540" i="7"/>
  <c r="C540" i="7"/>
  <c r="B540" i="7"/>
  <c r="C539" i="7"/>
  <c r="D539" i="7" s="1"/>
  <c r="B539" i="7"/>
  <c r="F539" i="7" s="1"/>
  <c r="E539" i="7" s="1"/>
  <c r="E538" i="7"/>
  <c r="D538" i="7"/>
  <c r="C538" i="7"/>
  <c r="B538" i="7"/>
  <c r="F538" i="7" s="1"/>
  <c r="D537" i="7"/>
  <c r="C537" i="7"/>
  <c r="B537" i="7"/>
  <c r="F537" i="7" s="1"/>
  <c r="E537" i="7" s="1"/>
  <c r="C536" i="7"/>
  <c r="D536" i="7" s="1"/>
  <c r="B536" i="7"/>
  <c r="F536" i="7" s="1"/>
  <c r="E536" i="7" s="1"/>
  <c r="E535" i="7"/>
  <c r="C535" i="7"/>
  <c r="D535" i="7" s="1"/>
  <c r="B535" i="7"/>
  <c r="F535" i="7" s="1"/>
  <c r="E534" i="7"/>
  <c r="C534" i="7"/>
  <c r="F534" i="7" s="1"/>
  <c r="B534" i="7"/>
  <c r="C533" i="7"/>
  <c r="D533" i="7" s="1"/>
  <c r="B533" i="7"/>
  <c r="F533" i="7" s="1"/>
  <c r="E533" i="7" s="1"/>
  <c r="F532" i="7"/>
  <c r="E532" i="7" s="1"/>
  <c r="C532" i="7"/>
  <c r="D532" i="7" s="1"/>
  <c r="B532" i="7"/>
  <c r="F531" i="7"/>
  <c r="E531" i="7" s="1"/>
  <c r="C531" i="7"/>
  <c r="D531" i="7" s="1"/>
  <c r="B531" i="7"/>
  <c r="C530" i="7"/>
  <c r="F530" i="7" s="1"/>
  <c r="E530" i="7" s="1"/>
  <c r="B530" i="7"/>
  <c r="D529" i="7"/>
  <c r="C529" i="7"/>
  <c r="B529" i="7"/>
  <c r="F529" i="7" s="1"/>
  <c r="E529" i="7" s="1"/>
  <c r="C528" i="7"/>
  <c r="D528" i="7" s="1"/>
  <c r="B528" i="7"/>
  <c r="F528" i="7" s="1"/>
  <c r="E528" i="7" s="1"/>
  <c r="D527" i="7"/>
  <c r="C527" i="7"/>
  <c r="F527" i="7" s="1"/>
  <c r="E527" i="7" s="1"/>
  <c r="B527" i="7"/>
  <c r="E526" i="7"/>
  <c r="D526" i="7"/>
  <c r="C526" i="7"/>
  <c r="B526" i="7"/>
  <c r="F526" i="7" s="1"/>
  <c r="D525" i="7"/>
  <c r="C525" i="7"/>
  <c r="B525" i="7"/>
  <c r="F525" i="7" s="1"/>
  <c r="E525" i="7" s="1"/>
  <c r="F524" i="7"/>
  <c r="E524" i="7" s="1"/>
  <c r="C524" i="7"/>
  <c r="D524" i="7" s="1"/>
  <c r="B524" i="7"/>
  <c r="E523" i="7"/>
  <c r="D523" i="7"/>
  <c r="C523" i="7"/>
  <c r="B523" i="7"/>
  <c r="F523" i="7" s="1"/>
  <c r="F522" i="7"/>
  <c r="E522" i="7"/>
  <c r="C522" i="7"/>
  <c r="D522" i="7" s="1"/>
  <c r="B522" i="7"/>
  <c r="F521" i="7"/>
  <c r="E521" i="7" s="1"/>
  <c r="C521" i="7"/>
  <c r="D521" i="7" s="1"/>
  <c r="B521" i="7"/>
  <c r="C520" i="7"/>
  <c r="D520" i="7" s="1"/>
  <c r="B520" i="7"/>
  <c r="F520" i="7" s="1"/>
  <c r="E520" i="7" s="1"/>
  <c r="D519" i="7"/>
  <c r="C519" i="7"/>
  <c r="F519" i="7" s="1"/>
  <c r="E519" i="7" s="1"/>
  <c r="B519" i="7"/>
  <c r="F518" i="7"/>
  <c r="E518" i="7" s="1"/>
  <c r="C518" i="7"/>
  <c r="D518" i="7" s="1"/>
  <c r="B518" i="7"/>
  <c r="D517" i="7"/>
  <c r="C517" i="7"/>
  <c r="B517" i="7"/>
  <c r="F517" i="7" s="1"/>
  <c r="E517" i="7" s="1"/>
  <c r="F516" i="7"/>
  <c r="E516" i="7" s="1"/>
  <c r="D516" i="7"/>
  <c r="C516" i="7"/>
  <c r="B516" i="7"/>
  <c r="C515" i="7"/>
  <c r="D515" i="7" s="1"/>
  <c r="B515" i="7"/>
  <c r="D514" i="7"/>
  <c r="C514" i="7"/>
  <c r="B514" i="7"/>
  <c r="F514" i="7" s="1"/>
  <c r="E514" i="7" s="1"/>
  <c r="F513" i="7"/>
  <c r="E513" i="7" s="1"/>
  <c r="D513" i="7"/>
  <c r="C513" i="7"/>
  <c r="B513" i="7"/>
  <c r="F512" i="7"/>
  <c r="E512" i="7"/>
  <c r="C512" i="7"/>
  <c r="D512" i="7" s="1"/>
  <c r="B512" i="7"/>
  <c r="C511" i="7"/>
  <c r="D511" i="7" s="1"/>
  <c r="B511" i="7"/>
  <c r="F511" i="7" s="1"/>
  <c r="E511" i="7" s="1"/>
  <c r="E510" i="7"/>
  <c r="D510" i="7"/>
  <c r="C510" i="7"/>
  <c r="F510" i="7" s="1"/>
  <c r="B510" i="7"/>
  <c r="F509" i="7"/>
  <c r="E509" i="7"/>
  <c r="C509" i="7"/>
  <c r="D509" i="7" s="1"/>
  <c r="B509" i="7"/>
  <c r="C508" i="7"/>
  <c r="D508" i="7" s="1"/>
  <c r="B508" i="7"/>
  <c r="F508" i="7" s="1"/>
  <c r="E508" i="7" s="1"/>
  <c r="F507" i="7"/>
  <c r="E507" i="7" s="1"/>
  <c r="D507" i="7"/>
  <c r="C507" i="7"/>
  <c r="B507" i="7"/>
  <c r="F506" i="7"/>
  <c r="E506" i="7"/>
  <c r="C506" i="7"/>
  <c r="D506" i="7" s="1"/>
  <c r="B506" i="7"/>
  <c r="D505" i="7"/>
  <c r="C505" i="7"/>
  <c r="B505" i="7"/>
  <c r="F505" i="7" s="1"/>
  <c r="E505" i="7" s="1"/>
  <c r="C504" i="7"/>
  <c r="D504" i="7" s="1"/>
  <c r="B504" i="7"/>
  <c r="F504" i="7" s="1"/>
  <c r="E504" i="7" s="1"/>
  <c r="C503" i="7"/>
  <c r="D503" i="7" s="1"/>
  <c r="B503" i="7"/>
  <c r="F503" i="7" s="1"/>
  <c r="E503" i="7" s="1"/>
  <c r="D502" i="7"/>
  <c r="C502" i="7"/>
  <c r="B502" i="7"/>
  <c r="F502" i="7" s="1"/>
  <c r="E502" i="7" s="1"/>
  <c r="D501" i="7"/>
  <c r="C501" i="7"/>
  <c r="B501" i="7"/>
  <c r="F501" i="7" s="1"/>
  <c r="E501" i="7" s="1"/>
  <c r="C500" i="7"/>
  <c r="D500" i="7" s="1"/>
  <c r="B500" i="7"/>
  <c r="F500" i="7" s="1"/>
  <c r="E500" i="7" s="1"/>
  <c r="C499" i="7"/>
  <c r="D499" i="7" s="1"/>
  <c r="B499" i="7"/>
  <c r="C498" i="7"/>
  <c r="F498" i="7" s="1"/>
  <c r="E498" i="7" s="1"/>
  <c r="B498" i="7"/>
  <c r="C497" i="7"/>
  <c r="D497" i="7" s="1"/>
  <c r="B497" i="7"/>
  <c r="F497" i="7" s="1"/>
  <c r="E497" i="7" s="1"/>
  <c r="F496" i="7"/>
  <c r="E496" i="7" s="1"/>
  <c r="C496" i="7"/>
  <c r="D496" i="7" s="1"/>
  <c r="B496" i="7"/>
  <c r="C495" i="7"/>
  <c r="F495" i="7" s="1"/>
  <c r="E495" i="7" s="1"/>
  <c r="B495" i="7"/>
  <c r="C494" i="7"/>
  <c r="B494" i="7"/>
  <c r="F493" i="7"/>
  <c r="E493" i="7" s="1"/>
  <c r="D493" i="7"/>
  <c r="C493" i="7"/>
  <c r="B493" i="7"/>
  <c r="C492" i="7"/>
  <c r="D492" i="7" s="1"/>
  <c r="B492" i="7"/>
  <c r="F492" i="7" s="1"/>
  <c r="E492" i="7" s="1"/>
  <c r="C491" i="7"/>
  <c r="D491" i="7" s="1"/>
  <c r="B491" i="7"/>
  <c r="F491" i="7" s="1"/>
  <c r="E491" i="7" s="1"/>
  <c r="E490" i="7"/>
  <c r="D490" i="7"/>
  <c r="C490" i="7"/>
  <c r="B490" i="7"/>
  <c r="F490" i="7" s="1"/>
  <c r="D489" i="7"/>
  <c r="C489" i="7"/>
  <c r="B489" i="7"/>
  <c r="F489" i="7" s="1"/>
  <c r="E489" i="7" s="1"/>
  <c r="C488" i="7"/>
  <c r="D488" i="7" s="1"/>
  <c r="B488" i="7"/>
  <c r="F488" i="7" s="1"/>
  <c r="E488" i="7" s="1"/>
  <c r="C487" i="7"/>
  <c r="D487" i="7" s="1"/>
  <c r="B487" i="7"/>
  <c r="F487" i="7" s="1"/>
  <c r="E487" i="7" s="1"/>
  <c r="C486" i="7"/>
  <c r="F486" i="7" s="1"/>
  <c r="E486" i="7" s="1"/>
  <c r="B486" i="7"/>
  <c r="C485" i="7"/>
  <c r="D485" i="7" s="1"/>
  <c r="B485" i="7"/>
  <c r="F485" i="7" s="1"/>
  <c r="E485" i="7" s="1"/>
  <c r="C484" i="7"/>
  <c r="D484" i="7" s="1"/>
  <c r="B484" i="7"/>
  <c r="F484" i="7" s="1"/>
  <c r="E484" i="7" s="1"/>
  <c r="C483" i="7"/>
  <c r="F483" i="7" s="1"/>
  <c r="E483" i="7" s="1"/>
  <c r="B483" i="7"/>
  <c r="F482" i="7"/>
  <c r="E482" i="7"/>
  <c r="C482" i="7"/>
  <c r="D482" i="7" s="1"/>
  <c r="B482" i="7"/>
  <c r="D481" i="7"/>
  <c r="C481" i="7"/>
  <c r="B481" i="7"/>
  <c r="F481" i="7" s="1"/>
  <c r="E481" i="7" s="1"/>
  <c r="C480" i="7"/>
  <c r="D480" i="7" s="1"/>
  <c r="B480" i="7"/>
  <c r="F480" i="7" s="1"/>
  <c r="E480" i="7" s="1"/>
  <c r="F479" i="7"/>
  <c r="E479" i="7" s="1"/>
  <c r="D479" i="7"/>
  <c r="C479" i="7"/>
  <c r="B479" i="7"/>
  <c r="E478" i="7"/>
  <c r="D478" i="7"/>
  <c r="C478" i="7"/>
  <c r="B478" i="7"/>
  <c r="F478" i="7" s="1"/>
  <c r="D477" i="7"/>
  <c r="C477" i="7"/>
  <c r="B477" i="7"/>
  <c r="F477" i="7" s="1"/>
  <c r="E477" i="7" s="1"/>
  <c r="F476" i="7"/>
  <c r="E476" i="7" s="1"/>
  <c r="C476" i="7"/>
  <c r="D476" i="7" s="1"/>
  <c r="B476" i="7"/>
  <c r="C475" i="7"/>
  <c r="D475" i="7" s="1"/>
  <c r="B475" i="7"/>
  <c r="F475" i="7" s="1"/>
  <c r="E475" i="7" s="1"/>
  <c r="C474" i="7"/>
  <c r="F474" i="7" s="1"/>
  <c r="E474" i="7" s="1"/>
  <c r="B474" i="7"/>
  <c r="F473" i="7"/>
  <c r="E473" i="7" s="1"/>
  <c r="C473" i="7"/>
  <c r="D473" i="7" s="1"/>
  <c r="B473" i="7"/>
  <c r="C472" i="7"/>
  <c r="D472" i="7" s="1"/>
  <c r="B472" i="7"/>
  <c r="F472" i="7" s="1"/>
  <c r="E472" i="7" s="1"/>
  <c r="C471" i="7"/>
  <c r="F471" i="7" s="1"/>
  <c r="E471" i="7" s="1"/>
  <c r="B471" i="7"/>
  <c r="F470" i="7"/>
  <c r="E470" i="7" s="1"/>
  <c r="C470" i="7"/>
  <c r="D470" i="7" s="1"/>
  <c r="B470" i="7"/>
  <c r="D469" i="7"/>
  <c r="C469" i="7"/>
  <c r="B469" i="7"/>
  <c r="F469" i="7" s="1"/>
  <c r="E469" i="7" s="1"/>
  <c r="F468" i="7"/>
  <c r="E468" i="7" s="1"/>
  <c r="C468" i="7"/>
  <c r="D468" i="7" s="1"/>
  <c r="B468" i="7"/>
  <c r="C467" i="7"/>
  <c r="D467" i="7" s="1"/>
  <c r="B467" i="7"/>
  <c r="D466" i="7"/>
  <c r="C466" i="7"/>
  <c r="B466" i="7"/>
  <c r="F466" i="7" s="1"/>
  <c r="E466" i="7" s="1"/>
  <c r="F465" i="7"/>
  <c r="E465" i="7"/>
  <c r="D465" i="7"/>
  <c r="C465" i="7"/>
  <c r="B465" i="7"/>
  <c r="F464" i="7"/>
  <c r="E464" i="7"/>
  <c r="C464" i="7"/>
  <c r="D464" i="7" s="1"/>
  <c r="B464" i="7"/>
  <c r="C463" i="7"/>
  <c r="D463" i="7" s="1"/>
  <c r="B463" i="7"/>
  <c r="E462" i="7"/>
  <c r="D462" i="7"/>
  <c r="C462" i="7"/>
  <c r="F462" i="7" s="1"/>
  <c r="B462" i="7"/>
  <c r="F461" i="7"/>
  <c r="E461" i="7"/>
  <c r="C461" i="7"/>
  <c r="D461" i="7" s="1"/>
  <c r="B461" i="7"/>
  <c r="C460" i="7"/>
  <c r="D460" i="7" s="1"/>
  <c r="B460" i="7"/>
  <c r="F460" i="7" s="1"/>
  <c r="E460" i="7" s="1"/>
  <c r="F459" i="7"/>
  <c r="E459" i="7" s="1"/>
  <c r="D459" i="7"/>
  <c r="C459" i="7"/>
  <c r="B459" i="7"/>
  <c r="F458" i="7"/>
  <c r="E458" i="7"/>
  <c r="C458" i="7"/>
  <c r="D458" i="7" s="1"/>
  <c r="B458" i="7"/>
  <c r="D457" i="7"/>
  <c r="C457" i="7"/>
  <c r="B457" i="7"/>
  <c r="F457" i="7" s="1"/>
  <c r="E457" i="7" s="1"/>
  <c r="C456" i="7"/>
  <c r="D456" i="7" s="1"/>
  <c r="B456" i="7"/>
  <c r="F456" i="7" s="1"/>
  <c r="E456" i="7" s="1"/>
  <c r="C455" i="7"/>
  <c r="D455" i="7" s="1"/>
  <c r="B455" i="7"/>
  <c r="F455" i="7" s="1"/>
  <c r="E455" i="7" s="1"/>
  <c r="E454" i="7"/>
  <c r="D454" i="7"/>
  <c r="C454" i="7"/>
  <c r="B454" i="7"/>
  <c r="F454" i="7" s="1"/>
  <c r="D453" i="7"/>
  <c r="C453" i="7"/>
  <c r="B453" i="7"/>
  <c r="F453" i="7" s="1"/>
  <c r="E453" i="7" s="1"/>
  <c r="C452" i="7"/>
  <c r="D452" i="7" s="1"/>
  <c r="B452" i="7"/>
  <c r="F452" i="7" s="1"/>
  <c r="E452" i="7" s="1"/>
  <c r="D451" i="7"/>
  <c r="C451" i="7"/>
  <c r="B451" i="7"/>
  <c r="C450" i="7"/>
  <c r="F450" i="7" s="1"/>
  <c r="E450" i="7" s="1"/>
  <c r="B450" i="7"/>
  <c r="C449" i="7"/>
  <c r="D449" i="7" s="1"/>
  <c r="B449" i="7"/>
  <c r="F449" i="7" s="1"/>
  <c r="E449" i="7" s="1"/>
  <c r="C448" i="7"/>
  <c r="D448" i="7" s="1"/>
  <c r="B448" i="7"/>
  <c r="F447" i="7"/>
  <c r="E447" i="7" s="1"/>
  <c r="C447" i="7"/>
  <c r="D447" i="7" s="1"/>
  <c r="B447" i="7"/>
  <c r="C446" i="7"/>
  <c r="B446" i="7"/>
  <c r="F445" i="7"/>
  <c r="E445" i="7" s="1"/>
  <c r="D445" i="7"/>
  <c r="C445" i="7"/>
  <c r="B445" i="7"/>
  <c r="C444" i="7"/>
  <c r="D444" i="7" s="1"/>
  <c r="B444" i="7"/>
  <c r="F444" i="7" s="1"/>
  <c r="E444" i="7" s="1"/>
  <c r="C443" i="7"/>
  <c r="D443" i="7" s="1"/>
  <c r="B443" i="7"/>
  <c r="E442" i="7"/>
  <c r="D442" i="7"/>
  <c r="C442" i="7"/>
  <c r="B442" i="7"/>
  <c r="F442" i="7" s="1"/>
  <c r="D441" i="7"/>
  <c r="C441" i="7"/>
  <c r="B441" i="7"/>
  <c r="F441" i="7" s="1"/>
  <c r="E441" i="7" s="1"/>
  <c r="F440" i="7"/>
  <c r="E440" i="7"/>
  <c r="C440" i="7"/>
  <c r="D440" i="7" s="1"/>
  <c r="B440" i="7"/>
  <c r="C439" i="7"/>
  <c r="D439" i="7" s="1"/>
  <c r="B439" i="7"/>
  <c r="F439" i="7" s="1"/>
  <c r="E439" i="7" s="1"/>
  <c r="C438" i="7"/>
  <c r="F438" i="7" s="1"/>
  <c r="E438" i="7" s="1"/>
  <c r="B438" i="7"/>
  <c r="C437" i="7"/>
  <c r="D437" i="7" s="1"/>
  <c r="B437" i="7"/>
  <c r="F437" i="7" s="1"/>
  <c r="E437" i="7" s="1"/>
  <c r="C436" i="7"/>
  <c r="D436" i="7" s="1"/>
  <c r="B436" i="7"/>
  <c r="F436" i="7" s="1"/>
  <c r="E436" i="7" s="1"/>
  <c r="C435" i="7"/>
  <c r="F435" i="7" s="1"/>
  <c r="E435" i="7" s="1"/>
  <c r="B435" i="7"/>
  <c r="C434" i="7"/>
  <c r="F434" i="7" s="1"/>
  <c r="E434" i="7" s="1"/>
  <c r="B434" i="7"/>
  <c r="D433" i="7"/>
  <c r="C433" i="7"/>
  <c r="B433" i="7"/>
  <c r="F433" i="7" s="1"/>
  <c r="E433" i="7" s="1"/>
  <c r="C432" i="7"/>
  <c r="D432" i="7" s="1"/>
  <c r="B432" i="7"/>
  <c r="F432" i="7" s="1"/>
  <c r="E432" i="7" s="1"/>
  <c r="F431" i="7"/>
  <c r="E431" i="7" s="1"/>
  <c r="D431" i="7"/>
  <c r="C431" i="7"/>
  <c r="B431" i="7"/>
  <c r="E430" i="7"/>
  <c r="D430" i="7"/>
  <c r="C430" i="7"/>
  <c r="B430" i="7"/>
  <c r="F430" i="7" s="1"/>
  <c r="D429" i="7"/>
  <c r="C429" i="7"/>
  <c r="B429" i="7"/>
  <c r="F429" i="7" s="1"/>
  <c r="E429" i="7" s="1"/>
  <c r="F428" i="7"/>
  <c r="E428" i="7" s="1"/>
  <c r="C428" i="7"/>
  <c r="D428" i="7" s="1"/>
  <c r="B428" i="7"/>
  <c r="C427" i="7"/>
  <c r="D427" i="7" s="1"/>
  <c r="B427" i="7"/>
  <c r="F427" i="7" s="1"/>
  <c r="E427" i="7" s="1"/>
  <c r="F426" i="7"/>
  <c r="E426" i="7"/>
  <c r="C426" i="7"/>
  <c r="D426" i="7" s="1"/>
  <c r="B426" i="7"/>
  <c r="C425" i="7"/>
  <c r="D425" i="7" s="1"/>
  <c r="B425" i="7"/>
  <c r="F425" i="7" s="1"/>
  <c r="E425" i="7" s="1"/>
  <c r="C424" i="7"/>
  <c r="D424" i="7" s="1"/>
  <c r="B424" i="7"/>
  <c r="F424" i="7" s="1"/>
  <c r="E424" i="7" s="1"/>
  <c r="F423" i="7"/>
  <c r="E423" i="7" s="1"/>
  <c r="C423" i="7"/>
  <c r="D423" i="7" s="1"/>
  <c r="B423" i="7"/>
  <c r="C422" i="7"/>
  <c r="F422" i="7" s="1"/>
  <c r="E422" i="7" s="1"/>
  <c r="B422" i="7"/>
  <c r="D421" i="7"/>
  <c r="C421" i="7"/>
  <c r="B421" i="7"/>
  <c r="F421" i="7" s="1"/>
  <c r="E421" i="7" s="1"/>
  <c r="F420" i="7"/>
  <c r="E420" i="7" s="1"/>
  <c r="D420" i="7"/>
  <c r="C420" i="7"/>
  <c r="B420" i="7"/>
  <c r="F419" i="7"/>
  <c r="E419" i="7" s="1"/>
  <c r="D419" i="7"/>
  <c r="C419" i="7"/>
  <c r="B419" i="7"/>
  <c r="D418" i="7"/>
  <c r="C418" i="7"/>
  <c r="B418" i="7"/>
  <c r="F418" i="7" s="1"/>
  <c r="E418" i="7" s="1"/>
  <c r="F417" i="7"/>
  <c r="E417" i="7"/>
  <c r="D417" i="7"/>
  <c r="C417" i="7"/>
  <c r="B417" i="7"/>
  <c r="C416" i="7"/>
  <c r="D416" i="7" s="1"/>
  <c r="B416" i="7"/>
  <c r="F416" i="7" s="1"/>
  <c r="E416" i="7" s="1"/>
  <c r="C415" i="7"/>
  <c r="D415" i="7" s="1"/>
  <c r="B415" i="7"/>
  <c r="E414" i="7"/>
  <c r="C414" i="7"/>
  <c r="F414" i="7" s="1"/>
  <c r="B414" i="7"/>
  <c r="C413" i="7"/>
  <c r="D413" i="7" s="1"/>
  <c r="B413" i="7"/>
  <c r="F413" i="7" s="1"/>
  <c r="E413" i="7" s="1"/>
  <c r="C412" i="7"/>
  <c r="D412" i="7" s="1"/>
  <c r="B412" i="7"/>
  <c r="F411" i="7"/>
  <c r="E411" i="7" s="1"/>
  <c r="C411" i="7"/>
  <c r="D411" i="7" s="1"/>
  <c r="B411" i="7"/>
  <c r="C410" i="7"/>
  <c r="F410" i="7" s="1"/>
  <c r="E410" i="7" s="1"/>
  <c r="B410" i="7"/>
  <c r="F409" i="7"/>
  <c r="E409" i="7"/>
  <c r="D409" i="7"/>
  <c r="C409" i="7"/>
  <c r="B409" i="7"/>
  <c r="C408" i="7"/>
  <c r="D408" i="7" s="1"/>
  <c r="B408" i="7"/>
  <c r="C407" i="7"/>
  <c r="D407" i="7" s="1"/>
  <c r="B407" i="7"/>
  <c r="F407" i="7" s="1"/>
  <c r="E407" i="7" s="1"/>
  <c r="E406" i="7"/>
  <c r="D406" i="7"/>
  <c r="C406" i="7"/>
  <c r="B406" i="7"/>
  <c r="F406" i="7" s="1"/>
  <c r="D405" i="7"/>
  <c r="C405" i="7"/>
  <c r="B405" i="7"/>
  <c r="F405" i="7" s="1"/>
  <c r="E405" i="7" s="1"/>
  <c r="C404" i="7"/>
  <c r="D404" i="7" s="1"/>
  <c r="B404" i="7"/>
  <c r="F404" i="7" s="1"/>
  <c r="E404" i="7" s="1"/>
  <c r="E403" i="7"/>
  <c r="D403" i="7"/>
  <c r="C403" i="7"/>
  <c r="B403" i="7"/>
  <c r="F403" i="7" s="1"/>
  <c r="F402" i="7"/>
  <c r="E402" i="7"/>
  <c r="C402" i="7"/>
  <c r="D402" i="7" s="1"/>
  <c r="B402" i="7"/>
  <c r="C401" i="7"/>
  <c r="D401" i="7" s="1"/>
  <c r="B401" i="7"/>
  <c r="F400" i="7"/>
  <c r="E400" i="7" s="1"/>
  <c r="C400" i="7"/>
  <c r="D400" i="7" s="1"/>
  <c r="B400" i="7"/>
  <c r="F399" i="7"/>
  <c r="E399" i="7" s="1"/>
  <c r="C399" i="7"/>
  <c r="D399" i="7" s="1"/>
  <c r="B399" i="7"/>
  <c r="C398" i="7"/>
  <c r="F398" i="7" s="1"/>
  <c r="E398" i="7" s="1"/>
  <c r="B398" i="7"/>
  <c r="F397" i="7"/>
  <c r="E397" i="7"/>
  <c r="D397" i="7"/>
  <c r="C397" i="7"/>
  <c r="B397" i="7"/>
  <c r="C396" i="7"/>
  <c r="D396" i="7" s="1"/>
  <c r="B396" i="7"/>
  <c r="F396" i="7" s="1"/>
  <c r="E396" i="7" s="1"/>
  <c r="C395" i="7"/>
  <c r="F395" i="7" s="1"/>
  <c r="E395" i="7" s="1"/>
  <c r="B395" i="7"/>
  <c r="E394" i="7"/>
  <c r="D394" i="7"/>
  <c r="C394" i="7"/>
  <c r="B394" i="7"/>
  <c r="F394" i="7" s="1"/>
  <c r="D393" i="7"/>
  <c r="C393" i="7"/>
  <c r="B393" i="7"/>
  <c r="F393" i="7" s="1"/>
  <c r="E393" i="7" s="1"/>
  <c r="F392" i="7"/>
  <c r="E392" i="7" s="1"/>
  <c r="C392" i="7"/>
  <c r="D392" i="7" s="1"/>
  <c r="B392" i="7"/>
  <c r="E391" i="7"/>
  <c r="D391" i="7"/>
  <c r="C391" i="7"/>
  <c r="B391" i="7"/>
  <c r="F391" i="7" s="1"/>
  <c r="C390" i="7"/>
  <c r="B390" i="7"/>
  <c r="F389" i="7"/>
  <c r="E389" i="7" s="1"/>
  <c r="C389" i="7"/>
  <c r="D389" i="7" s="1"/>
  <c r="B389" i="7"/>
  <c r="F388" i="7"/>
  <c r="E388" i="7"/>
  <c r="C388" i="7"/>
  <c r="D388" i="7" s="1"/>
  <c r="B388" i="7"/>
  <c r="C387" i="7"/>
  <c r="B387" i="7"/>
  <c r="F386" i="7"/>
  <c r="E386" i="7" s="1"/>
  <c r="C386" i="7"/>
  <c r="D386" i="7" s="1"/>
  <c r="B386" i="7"/>
  <c r="D385" i="7"/>
  <c r="C385" i="7"/>
  <c r="B385" i="7"/>
  <c r="F385" i="7" s="1"/>
  <c r="E385" i="7" s="1"/>
  <c r="C384" i="7"/>
  <c r="D384" i="7" s="1"/>
  <c r="B384" i="7"/>
  <c r="F384" i="7" s="1"/>
  <c r="E384" i="7" s="1"/>
  <c r="C383" i="7"/>
  <c r="D383" i="7" s="1"/>
  <c r="B383" i="7"/>
  <c r="F383" i="7" s="1"/>
  <c r="E383" i="7" s="1"/>
  <c r="D382" i="7"/>
  <c r="C382" i="7"/>
  <c r="B382" i="7"/>
  <c r="F382" i="7" s="1"/>
  <c r="E382" i="7" s="1"/>
  <c r="F381" i="7"/>
  <c r="E381" i="7" s="1"/>
  <c r="D381" i="7"/>
  <c r="C381" i="7"/>
  <c r="B381" i="7"/>
  <c r="F380" i="7"/>
  <c r="E380" i="7"/>
  <c r="C380" i="7"/>
  <c r="D380" i="7" s="1"/>
  <c r="B380" i="7"/>
  <c r="C379" i="7"/>
  <c r="D379" i="7" s="1"/>
  <c r="B379" i="7"/>
  <c r="F379" i="7" s="1"/>
  <c r="E379" i="7" s="1"/>
  <c r="D378" i="7"/>
  <c r="C378" i="7"/>
  <c r="F378" i="7" s="1"/>
  <c r="E378" i="7" s="1"/>
  <c r="B378" i="7"/>
  <c r="C377" i="7"/>
  <c r="D377" i="7" s="1"/>
  <c r="B377" i="7"/>
  <c r="C376" i="7"/>
  <c r="D376" i="7" s="1"/>
  <c r="B376" i="7"/>
  <c r="F376" i="7" s="1"/>
  <c r="E376" i="7" s="1"/>
  <c r="D375" i="7"/>
  <c r="C375" i="7"/>
  <c r="F375" i="7" s="1"/>
  <c r="E375" i="7" s="1"/>
  <c r="B375" i="7"/>
  <c r="F374" i="7"/>
  <c r="E374" i="7"/>
  <c r="D374" i="7"/>
  <c r="C374" i="7"/>
  <c r="B374" i="7"/>
  <c r="D373" i="7"/>
  <c r="C373" i="7"/>
  <c r="B373" i="7"/>
  <c r="F373" i="7" s="1"/>
  <c r="E373" i="7" s="1"/>
  <c r="F372" i="7"/>
  <c r="E372" i="7" s="1"/>
  <c r="C372" i="7"/>
  <c r="D372" i="7" s="1"/>
  <c r="B372" i="7"/>
  <c r="C371" i="7"/>
  <c r="D371" i="7" s="1"/>
  <c r="B371" i="7"/>
  <c r="F371" i="7" s="1"/>
  <c r="E371" i="7" s="1"/>
  <c r="D370" i="7"/>
  <c r="C370" i="7"/>
  <c r="B370" i="7"/>
  <c r="F370" i="7" s="1"/>
  <c r="E370" i="7" s="1"/>
  <c r="F369" i="7"/>
  <c r="E369" i="7" s="1"/>
  <c r="D369" i="7"/>
  <c r="C369" i="7"/>
  <c r="B369" i="7"/>
  <c r="C368" i="7"/>
  <c r="D368" i="7" s="1"/>
  <c r="B368" i="7"/>
  <c r="F368" i="7" s="1"/>
  <c r="E368" i="7" s="1"/>
  <c r="D367" i="7"/>
  <c r="C367" i="7"/>
  <c r="B367" i="7"/>
  <c r="F367" i="7" s="1"/>
  <c r="E367" i="7" s="1"/>
  <c r="C366" i="7"/>
  <c r="F366" i="7" s="1"/>
  <c r="E366" i="7" s="1"/>
  <c r="B366" i="7"/>
  <c r="C365" i="7"/>
  <c r="D365" i="7" s="1"/>
  <c r="B365" i="7"/>
  <c r="F365" i="7" s="1"/>
  <c r="E365" i="7" s="1"/>
  <c r="F364" i="7"/>
  <c r="E364" i="7"/>
  <c r="C364" i="7"/>
  <c r="D364" i="7" s="1"/>
  <c r="B364" i="7"/>
  <c r="C363" i="7"/>
  <c r="F363" i="7" s="1"/>
  <c r="E363" i="7" s="1"/>
  <c r="B363" i="7"/>
  <c r="C362" i="7"/>
  <c r="F362" i="7" s="1"/>
  <c r="E362" i="7" s="1"/>
  <c r="B362" i="7"/>
  <c r="F361" i="7"/>
  <c r="E361" i="7"/>
  <c r="D361" i="7"/>
  <c r="C361" i="7"/>
  <c r="B361" i="7"/>
  <c r="F360" i="7"/>
  <c r="E360" i="7" s="1"/>
  <c r="D360" i="7"/>
  <c r="C360" i="7"/>
  <c r="B360" i="7"/>
  <c r="C359" i="7"/>
  <c r="D359" i="7" s="1"/>
  <c r="B359" i="7"/>
  <c r="E358" i="7"/>
  <c r="D358" i="7"/>
  <c r="C358" i="7"/>
  <c r="B358" i="7"/>
  <c r="F358" i="7" s="1"/>
  <c r="D357" i="7"/>
  <c r="C357" i="7"/>
  <c r="B357" i="7"/>
  <c r="F357" i="7" s="1"/>
  <c r="E357" i="7" s="1"/>
  <c r="C356" i="7"/>
  <c r="D356" i="7" s="1"/>
  <c r="B356" i="7"/>
  <c r="E355" i="7"/>
  <c r="C355" i="7"/>
  <c r="D355" i="7" s="1"/>
  <c r="B355" i="7"/>
  <c r="F355" i="7" s="1"/>
  <c r="E354" i="7"/>
  <c r="C354" i="7"/>
  <c r="F354" i="7" s="1"/>
  <c r="B354" i="7"/>
  <c r="C353" i="7"/>
  <c r="D353" i="7" s="1"/>
  <c r="B353" i="7"/>
  <c r="F353" i="7" s="1"/>
  <c r="E353" i="7" s="1"/>
  <c r="F352" i="7"/>
  <c r="E352" i="7" s="1"/>
  <c r="C352" i="7"/>
  <c r="D352" i="7" s="1"/>
  <c r="B352" i="7"/>
  <c r="F351" i="7"/>
  <c r="E351" i="7" s="1"/>
  <c r="C351" i="7"/>
  <c r="D351" i="7" s="1"/>
  <c r="B351" i="7"/>
  <c r="C350" i="7"/>
  <c r="F350" i="7" s="1"/>
  <c r="E350" i="7" s="1"/>
  <c r="B350" i="7"/>
  <c r="F349" i="7"/>
  <c r="E349" i="7"/>
  <c r="D349" i="7"/>
  <c r="C349" i="7"/>
  <c r="B349" i="7"/>
  <c r="C348" i="7"/>
  <c r="D348" i="7" s="1"/>
  <c r="B348" i="7"/>
  <c r="F348" i="7" s="1"/>
  <c r="E348" i="7" s="1"/>
  <c r="F347" i="7"/>
  <c r="E347" i="7" s="1"/>
  <c r="C347" i="7"/>
  <c r="D347" i="7" s="1"/>
  <c r="B347" i="7"/>
  <c r="E346" i="7"/>
  <c r="D346" i="7"/>
  <c r="C346" i="7"/>
  <c r="B346" i="7"/>
  <c r="F346" i="7" s="1"/>
  <c r="D345" i="7"/>
  <c r="C345" i="7"/>
  <c r="B345" i="7"/>
  <c r="F345" i="7" s="1"/>
  <c r="E345" i="7" s="1"/>
  <c r="F344" i="7"/>
  <c r="E344" i="7"/>
  <c r="C344" i="7"/>
  <c r="D344" i="7" s="1"/>
  <c r="B344" i="7"/>
  <c r="E343" i="7"/>
  <c r="D343" i="7"/>
  <c r="C343" i="7"/>
  <c r="B343" i="7"/>
  <c r="F343" i="7" s="1"/>
  <c r="C342" i="7"/>
  <c r="B342" i="7"/>
  <c r="F341" i="7"/>
  <c r="E341" i="7"/>
  <c r="C341" i="7"/>
  <c r="D341" i="7" s="1"/>
  <c r="B341" i="7"/>
  <c r="F340" i="7"/>
  <c r="E340" i="7"/>
  <c r="C340" i="7"/>
  <c r="D340" i="7" s="1"/>
  <c r="B340" i="7"/>
  <c r="C339" i="7"/>
  <c r="B339" i="7"/>
  <c r="F338" i="7"/>
  <c r="E338" i="7"/>
  <c r="C338" i="7"/>
  <c r="D338" i="7" s="1"/>
  <c r="B338" i="7"/>
  <c r="D337" i="7"/>
  <c r="C337" i="7"/>
  <c r="B337" i="7"/>
  <c r="F337" i="7" s="1"/>
  <c r="E337" i="7" s="1"/>
  <c r="C336" i="7"/>
  <c r="D336" i="7" s="1"/>
  <c r="B336" i="7"/>
  <c r="F336" i="7" s="1"/>
  <c r="E336" i="7" s="1"/>
  <c r="C335" i="7"/>
  <c r="D335" i="7" s="1"/>
  <c r="B335" i="7"/>
  <c r="F335" i="7" s="1"/>
  <c r="E335" i="7" s="1"/>
  <c r="D334" i="7"/>
  <c r="C334" i="7"/>
  <c r="B334" i="7"/>
  <c r="F334" i="7" s="1"/>
  <c r="E334" i="7" s="1"/>
  <c r="F333" i="7"/>
  <c r="E333" i="7"/>
  <c r="D333" i="7"/>
  <c r="C333" i="7"/>
  <c r="B333" i="7"/>
  <c r="C332" i="7"/>
  <c r="D332" i="7" s="1"/>
  <c r="B332" i="7"/>
  <c r="C331" i="7"/>
  <c r="D331" i="7" s="1"/>
  <c r="B331" i="7"/>
  <c r="F331" i="7" s="1"/>
  <c r="E331" i="7" s="1"/>
  <c r="C330" i="7"/>
  <c r="F330" i="7" s="1"/>
  <c r="E330" i="7" s="1"/>
  <c r="B330" i="7"/>
  <c r="C329" i="7"/>
  <c r="D329" i="7" s="1"/>
  <c r="B329" i="7"/>
  <c r="C328" i="7"/>
  <c r="D328" i="7" s="1"/>
  <c r="B328" i="7"/>
  <c r="F328" i="7" s="1"/>
  <c r="E328" i="7" s="1"/>
  <c r="C327" i="7"/>
  <c r="F327" i="7" s="1"/>
  <c r="E327" i="7" s="1"/>
  <c r="B327" i="7"/>
  <c r="F326" i="7"/>
  <c r="E326" i="7"/>
  <c r="D326" i="7"/>
  <c r="C326" i="7"/>
  <c r="B326" i="7"/>
  <c r="D325" i="7"/>
  <c r="C325" i="7"/>
  <c r="B325" i="7"/>
  <c r="F325" i="7" s="1"/>
  <c r="E325" i="7" s="1"/>
  <c r="F324" i="7"/>
  <c r="E324" i="7" s="1"/>
  <c r="C324" i="7"/>
  <c r="D324" i="7" s="1"/>
  <c r="B324" i="7"/>
  <c r="C323" i="7"/>
  <c r="D323" i="7" s="1"/>
  <c r="B323" i="7"/>
  <c r="F323" i="7" s="1"/>
  <c r="E323" i="7" s="1"/>
  <c r="D322" i="7"/>
  <c r="C322" i="7"/>
  <c r="B322" i="7"/>
  <c r="F322" i="7" s="1"/>
  <c r="E322" i="7" s="1"/>
  <c r="F321" i="7"/>
  <c r="E321" i="7" s="1"/>
  <c r="D321" i="7"/>
  <c r="C321" i="7"/>
  <c r="B321" i="7"/>
  <c r="C320" i="7"/>
  <c r="D320" i="7" s="1"/>
  <c r="B320" i="7"/>
  <c r="F320" i="7" s="1"/>
  <c r="E320" i="7" s="1"/>
  <c r="C319" i="7"/>
  <c r="D319" i="7" s="1"/>
  <c r="B319" i="7"/>
  <c r="C318" i="7"/>
  <c r="F318" i="7" s="1"/>
  <c r="E318" i="7" s="1"/>
  <c r="B318" i="7"/>
  <c r="C317" i="7"/>
  <c r="D317" i="7" s="1"/>
  <c r="B317" i="7"/>
  <c r="F317" i="7" s="1"/>
  <c r="E317" i="7" s="1"/>
  <c r="C316" i="7"/>
  <c r="D316" i="7" s="1"/>
  <c r="B316" i="7"/>
  <c r="F316" i="7" s="1"/>
  <c r="E316" i="7" s="1"/>
  <c r="C315" i="7"/>
  <c r="F315" i="7" s="1"/>
  <c r="E315" i="7" s="1"/>
  <c r="B315" i="7"/>
  <c r="C314" i="7"/>
  <c r="F314" i="7" s="1"/>
  <c r="E314" i="7" s="1"/>
  <c r="B314" i="7"/>
  <c r="F313" i="7"/>
  <c r="E313" i="7" s="1"/>
  <c r="D313" i="7"/>
  <c r="C313" i="7"/>
  <c r="B313" i="7"/>
  <c r="F312" i="7"/>
  <c r="E312" i="7" s="1"/>
  <c r="D312" i="7"/>
  <c r="C312" i="7"/>
  <c r="B312" i="7"/>
  <c r="C311" i="7"/>
  <c r="D311" i="7" s="1"/>
  <c r="B311" i="7"/>
  <c r="F311" i="7" s="1"/>
  <c r="E311" i="7" s="1"/>
  <c r="E310" i="7"/>
  <c r="D310" i="7"/>
  <c r="C310" i="7"/>
  <c r="B310" i="7"/>
  <c r="F310" i="7" s="1"/>
  <c r="D309" i="7"/>
  <c r="C309" i="7"/>
  <c r="B309" i="7"/>
  <c r="F309" i="7" s="1"/>
  <c r="E309" i="7" s="1"/>
  <c r="C308" i="7"/>
  <c r="D308" i="7" s="1"/>
  <c r="B308" i="7"/>
  <c r="F308" i="7" s="1"/>
  <c r="E308" i="7" s="1"/>
  <c r="E307" i="7"/>
  <c r="C307" i="7"/>
  <c r="D307" i="7" s="1"/>
  <c r="B307" i="7"/>
  <c r="F307" i="7" s="1"/>
  <c r="E306" i="7"/>
  <c r="C306" i="7"/>
  <c r="F306" i="7" s="1"/>
  <c r="B306" i="7"/>
  <c r="C305" i="7"/>
  <c r="D305" i="7" s="1"/>
  <c r="B305" i="7"/>
  <c r="F305" i="7" s="1"/>
  <c r="E305" i="7" s="1"/>
  <c r="F304" i="7"/>
  <c r="E304" i="7" s="1"/>
  <c r="C304" i="7"/>
  <c r="D304" i="7" s="1"/>
  <c r="B304" i="7"/>
  <c r="F303" i="7"/>
  <c r="E303" i="7" s="1"/>
  <c r="C303" i="7"/>
  <c r="D303" i="7" s="1"/>
  <c r="B303" i="7"/>
  <c r="C302" i="7"/>
  <c r="F302" i="7" s="1"/>
  <c r="E302" i="7" s="1"/>
  <c r="B302" i="7"/>
  <c r="F301" i="7"/>
  <c r="E301" i="7"/>
  <c r="D301" i="7"/>
  <c r="C301" i="7"/>
  <c r="B301" i="7"/>
  <c r="C300" i="7"/>
  <c r="D300" i="7" s="1"/>
  <c r="B300" i="7"/>
  <c r="F300" i="7" s="1"/>
  <c r="E300" i="7" s="1"/>
  <c r="F299" i="7"/>
  <c r="E299" i="7" s="1"/>
  <c r="D299" i="7"/>
  <c r="C299" i="7"/>
  <c r="B299" i="7"/>
  <c r="E298" i="7"/>
  <c r="D298" i="7"/>
  <c r="C298" i="7"/>
  <c r="B298" i="7"/>
  <c r="F298" i="7" s="1"/>
  <c r="D297" i="7"/>
  <c r="C297" i="7"/>
  <c r="B297" i="7"/>
  <c r="F297" i="7" s="1"/>
  <c r="E297" i="7" s="1"/>
  <c r="F296" i="7"/>
  <c r="E296" i="7" s="1"/>
  <c r="C296" i="7"/>
  <c r="D296" i="7" s="1"/>
  <c r="B296" i="7"/>
  <c r="E295" i="7"/>
  <c r="D295" i="7"/>
  <c r="C295" i="7"/>
  <c r="B295" i="7"/>
  <c r="F295" i="7" s="1"/>
  <c r="C294" i="7"/>
  <c r="B294" i="7"/>
  <c r="F293" i="7"/>
  <c r="E293" i="7" s="1"/>
  <c r="C293" i="7"/>
  <c r="D293" i="7" s="1"/>
  <c r="B293" i="7"/>
  <c r="F292" i="7"/>
  <c r="E292" i="7"/>
  <c r="C292" i="7"/>
  <c r="D292" i="7" s="1"/>
  <c r="B292" i="7"/>
  <c r="C291" i="7"/>
  <c r="B291" i="7"/>
  <c r="F290" i="7"/>
  <c r="E290" i="7"/>
  <c r="C290" i="7"/>
  <c r="D290" i="7" s="1"/>
  <c r="B290" i="7"/>
  <c r="D289" i="7"/>
  <c r="C289" i="7"/>
  <c r="B289" i="7"/>
  <c r="F289" i="7" s="1"/>
  <c r="E289" i="7" s="1"/>
  <c r="D288" i="7"/>
  <c r="C288" i="7"/>
  <c r="B288" i="7"/>
  <c r="F288" i="7" s="1"/>
  <c r="E288" i="7" s="1"/>
  <c r="C287" i="7"/>
  <c r="D287" i="7" s="1"/>
  <c r="B287" i="7"/>
  <c r="F287" i="7" s="1"/>
  <c r="E287" i="7" s="1"/>
  <c r="D286" i="7"/>
  <c r="C286" i="7"/>
  <c r="B286" i="7"/>
  <c r="F286" i="7" s="1"/>
  <c r="E286" i="7" s="1"/>
  <c r="F285" i="7"/>
  <c r="E285" i="7" s="1"/>
  <c r="D285" i="7"/>
  <c r="C285" i="7"/>
  <c r="B285" i="7"/>
  <c r="F284" i="7"/>
  <c r="E284" i="7"/>
  <c r="C284" i="7"/>
  <c r="D284" i="7" s="1"/>
  <c r="B284" i="7"/>
  <c r="C283" i="7"/>
  <c r="D283" i="7" s="1"/>
  <c r="B283" i="7"/>
  <c r="F283" i="7" s="1"/>
  <c r="E283" i="7" s="1"/>
  <c r="D282" i="7"/>
  <c r="C282" i="7"/>
  <c r="F282" i="7" s="1"/>
  <c r="E282" i="7" s="1"/>
  <c r="B282" i="7"/>
  <c r="C281" i="7"/>
  <c r="D281" i="7" s="1"/>
  <c r="B281" i="7"/>
  <c r="C280" i="7"/>
  <c r="D280" i="7" s="1"/>
  <c r="B280" i="7"/>
  <c r="F280" i="7" s="1"/>
  <c r="E280" i="7" s="1"/>
  <c r="C279" i="7"/>
  <c r="D279" i="7" s="1"/>
  <c r="B279" i="7"/>
  <c r="F278" i="7"/>
  <c r="E278" i="7"/>
  <c r="D278" i="7"/>
  <c r="C278" i="7"/>
  <c r="B278" i="7"/>
  <c r="D277" i="7"/>
  <c r="C277" i="7"/>
  <c r="B277" i="7"/>
  <c r="F277" i="7" s="1"/>
  <c r="E277" i="7" s="1"/>
  <c r="F276" i="7"/>
  <c r="E276" i="7" s="1"/>
  <c r="C276" i="7"/>
  <c r="D276" i="7" s="1"/>
  <c r="B276" i="7"/>
  <c r="C275" i="7"/>
  <c r="D275" i="7" s="1"/>
  <c r="B275" i="7"/>
  <c r="F275" i="7" s="1"/>
  <c r="E275" i="7" s="1"/>
  <c r="D274" i="7"/>
  <c r="C274" i="7"/>
  <c r="B274" i="7"/>
  <c r="F274" i="7" s="1"/>
  <c r="E274" i="7" s="1"/>
  <c r="F273" i="7"/>
  <c r="E273" i="7" s="1"/>
  <c r="D273" i="7"/>
  <c r="C273" i="7"/>
  <c r="B273" i="7"/>
  <c r="C272" i="7"/>
  <c r="D272" i="7" s="1"/>
  <c r="B272" i="7"/>
  <c r="F272" i="7" s="1"/>
  <c r="E272" i="7" s="1"/>
  <c r="E271" i="7"/>
  <c r="D271" i="7"/>
  <c r="C271" i="7"/>
  <c r="B271" i="7"/>
  <c r="F271" i="7" s="1"/>
  <c r="C270" i="7"/>
  <c r="F270" i="7" s="1"/>
  <c r="E270" i="7" s="1"/>
  <c r="B270" i="7"/>
  <c r="C269" i="7"/>
  <c r="D269" i="7" s="1"/>
  <c r="B269" i="7"/>
  <c r="F269" i="7" s="1"/>
  <c r="E269" i="7" s="1"/>
  <c r="C268" i="7"/>
  <c r="D268" i="7" s="1"/>
  <c r="B268" i="7"/>
  <c r="F268" i="7" s="1"/>
  <c r="E268" i="7" s="1"/>
  <c r="C267" i="7"/>
  <c r="F267" i="7" s="1"/>
  <c r="E267" i="7" s="1"/>
  <c r="B267" i="7"/>
  <c r="C266" i="7"/>
  <c r="D266" i="7" s="1"/>
  <c r="B266" i="7"/>
  <c r="F265" i="7"/>
  <c r="E265" i="7"/>
  <c r="D265" i="7"/>
  <c r="C265" i="7"/>
  <c r="B265" i="7"/>
  <c r="F264" i="7"/>
  <c r="E264" i="7" s="1"/>
  <c r="D264" i="7"/>
  <c r="C264" i="7"/>
  <c r="B264" i="7"/>
  <c r="C263" i="7"/>
  <c r="D263" i="7" s="1"/>
  <c r="B263" i="7"/>
  <c r="E262" i="7"/>
  <c r="D262" i="7"/>
  <c r="C262" i="7"/>
  <c r="B262" i="7"/>
  <c r="F262" i="7" s="1"/>
  <c r="D261" i="7"/>
  <c r="C261" i="7"/>
  <c r="B261" i="7"/>
  <c r="F261" i="7" s="1"/>
  <c r="E261" i="7" s="1"/>
  <c r="C260" i="7"/>
  <c r="D260" i="7" s="1"/>
  <c r="B260" i="7"/>
  <c r="F260" i="7" s="1"/>
  <c r="E260" i="7" s="1"/>
  <c r="E259" i="7"/>
  <c r="C259" i="7"/>
  <c r="D259" i="7" s="1"/>
  <c r="B259" i="7"/>
  <c r="F259" i="7" s="1"/>
  <c r="E258" i="7"/>
  <c r="C258" i="7"/>
  <c r="F258" i="7" s="1"/>
  <c r="B258" i="7"/>
  <c r="E257" i="7"/>
  <c r="C257" i="7"/>
  <c r="D257" i="7" s="1"/>
  <c r="B257" i="7"/>
  <c r="F257" i="7" s="1"/>
  <c r="F256" i="7"/>
  <c r="E256" i="7" s="1"/>
  <c r="C256" i="7"/>
  <c r="D256" i="7" s="1"/>
  <c r="B256" i="7"/>
  <c r="F255" i="7"/>
  <c r="E255" i="7" s="1"/>
  <c r="C255" i="7"/>
  <c r="D255" i="7" s="1"/>
  <c r="B255" i="7"/>
  <c r="E254" i="7"/>
  <c r="D254" i="7"/>
  <c r="C254" i="7"/>
  <c r="F254" i="7" s="1"/>
  <c r="B254" i="7"/>
  <c r="F253" i="7"/>
  <c r="E253" i="7"/>
  <c r="D253" i="7"/>
  <c r="C253" i="7"/>
  <c r="B253" i="7"/>
  <c r="C252" i="7"/>
  <c r="D252" i="7" s="1"/>
  <c r="B252" i="7"/>
  <c r="F252" i="7" s="1"/>
  <c r="E252" i="7" s="1"/>
  <c r="C251" i="7"/>
  <c r="D251" i="7" s="1"/>
  <c r="B251" i="7"/>
  <c r="E250" i="7"/>
  <c r="D250" i="7"/>
  <c r="C250" i="7"/>
  <c r="B250" i="7"/>
  <c r="F250" i="7" s="1"/>
  <c r="D249" i="7"/>
  <c r="C249" i="7"/>
  <c r="B249" i="7"/>
  <c r="F249" i="7" s="1"/>
  <c r="E249" i="7" s="1"/>
  <c r="F248" i="7"/>
  <c r="E248" i="7"/>
  <c r="C248" i="7"/>
  <c r="D248" i="7" s="1"/>
  <c r="B248" i="7"/>
  <c r="E247" i="7"/>
  <c r="D247" i="7"/>
  <c r="C247" i="7"/>
  <c r="B247" i="7"/>
  <c r="F247" i="7" s="1"/>
  <c r="C246" i="7"/>
  <c r="B246" i="7"/>
  <c r="F245" i="7"/>
  <c r="E245" i="7"/>
  <c r="C245" i="7"/>
  <c r="D245" i="7" s="1"/>
  <c r="B245" i="7"/>
  <c r="F244" i="7"/>
  <c r="E244" i="7"/>
  <c r="C244" i="7"/>
  <c r="D244" i="7" s="1"/>
  <c r="B244" i="7"/>
  <c r="C243" i="7"/>
  <c r="B243" i="7"/>
  <c r="F242" i="7"/>
  <c r="E242" i="7"/>
  <c r="C242" i="7"/>
  <c r="D242" i="7" s="1"/>
  <c r="B242" i="7"/>
  <c r="D241" i="7"/>
  <c r="C241" i="7"/>
  <c r="B241" i="7"/>
  <c r="F241" i="7" s="1"/>
  <c r="E241" i="7" s="1"/>
  <c r="C240" i="7"/>
  <c r="F240" i="7" s="1"/>
  <c r="E240" i="7" s="1"/>
  <c r="B240" i="7"/>
  <c r="C239" i="7"/>
  <c r="D239" i="7" s="1"/>
  <c r="B239" i="7"/>
  <c r="F239" i="7" s="1"/>
  <c r="E239" i="7" s="1"/>
  <c r="D238" i="7"/>
  <c r="C238" i="7"/>
  <c r="B238" i="7"/>
  <c r="F238" i="7" s="1"/>
  <c r="E238" i="7" s="1"/>
  <c r="F237" i="7"/>
  <c r="E237" i="7"/>
  <c r="D237" i="7"/>
  <c r="C237" i="7"/>
  <c r="B237" i="7"/>
  <c r="C236" i="7"/>
  <c r="D236" i="7" s="1"/>
  <c r="B236" i="7"/>
  <c r="C235" i="7"/>
  <c r="D235" i="7" s="1"/>
  <c r="B235" i="7"/>
  <c r="F235" i="7" s="1"/>
  <c r="E235" i="7" s="1"/>
  <c r="C234" i="7"/>
  <c r="F234" i="7" s="1"/>
  <c r="E234" i="7" s="1"/>
  <c r="B234" i="7"/>
  <c r="F233" i="7"/>
  <c r="E233" i="7"/>
  <c r="C233" i="7"/>
  <c r="D233" i="7" s="1"/>
  <c r="B233" i="7"/>
  <c r="C232" i="7"/>
  <c r="D232" i="7" s="1"/>
  <c r="B232" i="7"/>
  <c r="F232" i="7" s="1"/>
  <c r="E232" i="7" s="1"/>
  <c r="C231" i="7"/>
  <c r="F231" i="7" s="1"/>
  <c r="E231" i="7" s="1"/>
  <c r="B231" i="7"/>
  <c r="F230" i="7"/>
  <c r="E230" i="7"/>
  <c r="D230" i="7"/>
  <c r="C230" i="7"/>
  <c r="B230" i="7"/>
  <c r="D229" i="7"/>
  <c r="C229" i="7"/>
  <c r="B229" i="7"/>
  <c r="F229" i="7" s="1"/>
  <c r="E229" i="7" s="1"/>
  <c r="F228" i="7"/>
  <c r="E228" i="7" s="1"/>
  <c r="C228" i="7"/>
  <c r="D228" i="7" s="1"/>
  <c r="B228" i="7"/>
  <c r="C227" i="7"/>
  <c r="D227" i="7" s="1"/>
  <c r="B227" i="7"/>
  <c r="F227" i="7" s="1"/>
  <c r="E227" i="7" s="1"/>
  <c r="D226" i="7"/>
  <c r="C226" i="7"/>
  <c r="B226" i="7"/>
  <c r="F226" i="7" s="1"/>
  <c r="E226" i="7" s="1"/>
  <c r="F225" i="7"/>
  <c r="E225" i="7" s="1"/>
  <c r="D225" i="7"/>
  <c r="C225" i="7"/>
  <c r="B225" i="7"/>
  <c r="C224" i="7"/>
  <c r="D224" i="7" s="1"/>
  <c r="B224" i="7"/>
  <c r="F224" i="7" s="1"/>
  <c r="E224" i="7" s="1"/>
  <c r="C223" i="7"/>
  <c r="D223" i="7" s="1"/>
  <c r="B223" i="7"/>
  <c r="C222" i="7"/>
  <c r="F222" i="7" s="1"/>
  <c r="E222" i="7" s="1"/>
  <c r="B222" i="7"/>
  <c r="C221" i="7"/>
  <c r="D221" i="7" s="1"/>
  <c r="B221" i="7"/>
  <c r="F221" i="7" s="1"/>
  <c r="E221" i="7" s="1"/>
  <c r="C220" i="7"/>
  <c r="D220" i="7" s="1"/>
  <c r="B220" i="7"/>
  <c r="F220" i="7" s="1"/>
  <c r="E220" i="7" s="1"/>
  <c r="C219" i="7"/>
  <c r="F219" i="7" s="1"/>
  <c r="E219" i="7" s="1"/>
  <c r="B219" i="7"/>
  <c r="C218" i="7"/>
  <c r="F218" i="7" s="1"/>
  <c r="E218" i="7" s="1"/>
  <c r="B218" i="7"/>
  <c r="F217" i="7"/>
  <c r="E217" i="7" s="1"/>
  <c r="D217" i="7"/>
  <c r="C217" i="7"/>
  <c r="B217" i="7"/>
  <c r="F216" i="7"/>
  <c r="E216" i="7" s="1"/>
  <c r="D216" i="7"/>
  <c r="C216" i="7"/>
  <c r="B216" i="7"/>
  <c r="C215" i="7"/>
  <c r="D215" i="7" s="1"/>
  <c r="B215" i="7"/>
  <c r="F215" i="7" s="1"/>
  <c r="E215" i="7" s="1"/>
  <c r="E214" i="7"/>
  <c r="D214" i="7"/>
  <c r="C214" i="7"/>
  <c r="B214" i="7"/>
  <c r="F214" i="7" s="1"/>
  <c r="D213" i="7"/>
  <c r="C213" i="7"/>
  <c r="B213" i="7"/>
  <c r="F213" i="7" s="1"/>
  <c r="E213" i="7" s="1"/>
  <c r="C212" i="7"/>
  <c r="D212" i="7" s="1"/>
  <c r="B212" i="7"/>
  <c r="F212" i="7" s="1"/>
  <c r="E212" i="7" s="1"/>
  <c r="E211" i="7"/>
  <c r="C211" i="7"/>
  <c r="D211" i="7" s="1"/>
  <c r="B211" i="7"/>
  <c r="F211" i="7" s="1"/>
  <c r="E210" i="7"/>
  <c r="C210" i="7"/>
  <c r="F210" i="7" s="1"/>
  <c r="B210" i="7"/>
  <c r="C209" i="7"/>
  <c r="D209" i="7" s="1"/>
  <c r="B209" i="7"/>
  <c r="F208" i="7"/>
  <c r="E208" i="7" s="1"/>
  <c r="C208" i="7"/>
  <c r="D208" i="7" s="1"/>
  <c r="B208" i="7"/>
  <c r="F207" i="7"/>
  <c r="E207" i="7" s="1"/>
  <c r="C207" i="7"/>
  <c r="D207" i="7" s="1"/>
  <c r="B207" i="7"/>
  <c r="F206" i="7"/>
  <c r="E206" i="7"/>
  <c r="D206" i="7"/>
  <c r="C206" i="7"/>
  <c r="B206" i="7"/>
  <c r="F205" i="7"/>
  <c r="E205" i="7"/>
  <c r="D205" i="7"/>
  <c r="C205" i="7"/>
  <c r="B205" i="7"/>
  <c r="C204" i="7"/>
  <c r="D204" i="7" s="1"/>
  <c r="B204" i="7"/>
  <c r="F204" i="7" s="1"/>
  <c r="E204" i="7" s="1"/>
  <c r="C203" i="7"/>
  <c r="D203" i="7" s="1"/>
  <c r="B203" i="7"/>
  <c r="E202" i="7"/>
  <c r="D202" i="7"/>
  <c r="C202" i="7"/>
  <c r="B202" i="7"/>
  <c r="F202" i="7" s="1"/>
  <c r="D201" i="7"/>
  <c r="C201" i="7"/>
  <c r="B201" i="7"/>
  <c r="F201" i="7" s="1"/>
  <c r="E201" i="7" s="1"/>
  <c r="F200" i="7"/>
  <c r="E200" i="7"/>
  <c r="C200" i="7"/>
  <c r="D200" i="7" s="1"/>
  <c r="B200" i="7"/>
  <c r="E199" i="7"/>
  <c r="D199" i="7"/>
  <c r="C199" i="7"/>
  <c r="B199" i="7"/>
  <c r="F199" i="7" s="1"/>
  <c r="C198" i="7"/>
  <c r="B198" i="7"/>
  <c r="F197" i="7"/>
  <c r="E197" i="7"/>
  <c r="C197" i="7"/>
  <c r="D197" i="7" s="1"/>
  <c r="B197" i="7"/>
  <c r="F196" i="7"/>
  <c r="E196" i="7"/>
  <c r="C196" i="7"/>
  <c r="D196" i="7" s="1"/>
  <c r="B196" i="7"/>
  <c r="C195" i="7"/>
  <c r="B195" i="7"/>
  <c r="F194" i="7"/>
  <c r="E194" i="7"/>
  <c r="D194" i="7"/>
  <c r="C194" i="7"/>
  <c r="B194" i="7"/>
  <c r="D193" i="7"/>
  <c r="C193" i="7"/>
  <c r="B193" i="7"/>
  <c r="F193" i="7" s="1"/>
  <c r="E193" i="7" s="1"/>
  <c r="D192" i="7"/>
  <c r="C192" i="7"/>
  <c r="B192" i="7"/>
  <c r="F192" i="7" s="1"/>
  <c r="E192" i="7" s="1"/>
  <c r="C191" i="7"/>
  <c r="D191" i="7" s="1"/>
  <c r="B191" i="7"/>
  <c r="F191" i="7" s="1"/>
  <c r="E191" i="7" s="1"/>
  <c r="D190" i="7"/>
  <c r="C190" i="7"/>
  <c r="B190" i="7"/>
  <c r="F190" i="7" s="1"/>
  <c r="E190" i="7" s="1"/>
  <c r="F189" i="7"/>
  <c r="E189" i="7" s="1"/>
  <c r="D189" i="7"/>
  <c r="C189" i="7"/>
  <c r="B189" i="7"/>
  <c r="C188" i="7"/>
  <c r="D188" i="7" s="1"/>
  <c r="B188" i="7"/>
  <c r="C187" i="7"/>
  <c r="D187" i="7" s="1"/>
  <c r="B187" i="7"/>
  <c r="F187" i="7" s="1"/>
  <c r="E187" i="7" s="1"/>
  <c r="E186" i="7"/>
  <c r="D186" i="7"/>
  <c r="C186" i="7"/>
  <c r="F186" i="7" s="1"/>
  <c r="B186" i="7"/>
  <c r="F185" i="7"/>
  <c r="E185" i="7"/>
  <c r="C185" i="7"/>
  <c r="D185" i="7" s="1"/>
  <c r="B185" i="7"/>
  <c r="C184" i="7"/>
  <c r="D184" i="7" s="1"/>
  <c r="B184" i="7"/>
  <c r="F184" i="7" s="1"/>
  <c r="E184" i="7" s="1"/>
  <c r="C183" i="7"/>
  <c r="F183" i="7" s="1"/>
  <c r="E183" i="7" s="1"/>
  <c r="B183" i="7"/>
  <c r="F182" i="7"/>
  <c r="E182" i="7"/>
  <c r="D182" i="7"/>
  <c r="C182" i="7"/>
  <c r="B182" i="7"/>
  <c r="D181" i="7"/>
  <c r="C181" i="7"/>
  <c r="B181" i="7"/>
  <c r="F181" i="7" s="1"/>
  <c r="E181" i="7" s="1"/>
  <c r="F180" i="7"/>
  <c r="E180" i="7" s="1"/>
  <c r="D180" i="7"/>
  <c r="C180" i="7"/>
  <c r="B180" i="7"/>
  <c r="C179" i="7"/>
  <c r="D179" i="7" s="1"/>
  <c r="B179" i="7"/>
  <c r="F179" i="7" s="1"/>
  <c r="E179" i="7" s="1"/>
  <c r="D178" i="7"/>
  <c r="C178" i="7"/>
  <c r="B178" i="7"/>
  <c r="F178" i="7" s="1"/>
  <c r="E178" i="7" s="1"/>
  <c r="F177" i="7"/>
  <c r="E177" i="7" s="1"/>
  <c r="D177" i="7"/>
  <c r="C177" i="7"/>
  <c r="B177" i="7"/>
  <c r="C176" i="7"/>
  <c r="D176" i="7" s="1"/>
  <c r="B176" i="7"/>
  <c r="F176" i="7" s="1"/>
  <c r="E176" i="7" s="1"/>
  <c r="C175" i="7"/>
  <c r="D175" i="7" s="1"/>
  <c r="B175" i="7"/>
  <c r="C174" i="7"/>
  <c r="F174" i="7" s="1"/>
  <c r="E174" i="7" s="1"/>
  <c r="B174" i="7"/>
  <c r="C173" i="7"/>
  <c r="D173" i="7" s="1"/>
  <c r="B173" i="7"/>
  <c r="F173" i="7" s="1"/>
  <c r="E173" i="7" s="1"/>
  <c r="C172" i="7"/>
  <c r="D172" i="7" s="1"/>
  <c r="B172" i="7"/>
  <c r="F172" i="7" s="1"/>
  <c r="E172" i="7" s="1"/>
  <c r="C171" i="7"/>
  <c r="F171" i="7" s="1"/>
  <c r="E171" i="7" s="1"/>
  <c r="B171" i="7"/>
  <c r="F170" i="7"/>
  <c r="E170" i="7"/>
  <c r="C170" i="7"/>
  <c r="D170" i="7" s="1"/>
  <c r="B170" i="7"/>
  <c r="F169" i="7"/>
  <c r="E169" i="7" s="1"/>
  <c r="D169" i="7"/>
  <c r="C169" i="7"/>
  <c r="B169" i="7"/>
  <c r="F168" i="7"/>
  <c r="E168" i="7" s="1"/>
  <c r="D168" i="7"/>
  <c r="C168" i="7"/>
  <c r="B168" i="7"/>
  <c r="C167" i="7"/>
  <c r="D167" i="7" s="1"/>
  <c r="B167" i="7"/>
  <c r="E166" i="7"/>
  <c r="D166" i="7"/>
  <c r="C166" i="7"/>
  <c r="B166" i="7"/>
  <c r="F166" i="7" s="1"/>
  <c r="D165" i="7"/>
  <c r="C165" i="7"/>
  <c r="B165" i="7"/>
  <c r="F165" i="7" s="1"/>
  <c r="E165" i="7" s="1"/>
  <c r="C164" i="7"/>
  <c r="D164" i="7" s="1"/>
  <c r="B164" i="7"/>
  <c r="F164" i="7" s="1"/>
  <c r="E164" i="7" s="1"/>
  <c r="E163" i="7"/>
  <c r="D163" i="7"/>
  <c r="C163" i="7"/>
  <c r="B163" i="7"/>
  <c r="F163" i="7" s="1"/>
  <c r="F162" i="7"/>
  <c r="E162" i="7"/>
  <c r="C162" i="7"/>
  <c r="D162" i="7" s="1"/>
  <c r="B162" i="7"/>
  <c r="C161" i="7"/>
  <c r="D161" i="7" s="1"/>
  <c r="B161" i="7"/>
  <c r="F161" i="7" s="1"/>
  <c r="E161" i="7" s="1"/>
  <c r="C160" i="7"/>
  <c r="D160" i="7" s="1"/>
  <c r="B160" i="7"/>
  <c r="F160" i="7" s="1"/>
  <c r="E160" i="7" s="1"/>
  <c r="C159" i="7"/>
  <c r="F159" i="7" s="1"/>
  <c r="E159" i="7" s="1"/>
  <c r="B159" i="7"/>
  <c r="C158" i="7"/>
  <c r="F158" i="7" s="1"/>
  <c r="E158" i="7" s="1"/>
  <c r="B158" i="7"/>
  <c r="D157" i="7"/>
  <c r="C157" i="7"/>
  <c r="B157" i="7"/>
  <c r="F157" i="7" s="1"/>
  <c r="E157" i="7" s="1"/>
  <c r="C156" i="7"/>
  <c r="D156" i="7" s="1"/>
  <c r="B156" i="7"/>
  <c r="F155" i="7"/>
  <c r="E155" i="7" s="1"/>
  <c r="D155" i="7"/>
  <c r="C155" i="7"/>
  <c r="B155" i="7"/>
  <c r="E154" i="7"/>
  <c r="D154" i="7"/>
  <c r="C154" i="7"/>
  <c r="B154" i="7"/>
  <c r="F154" i="7" s="1"/>
  <c r="E153" i="7"/>
  <c r="D153" i="7"/>
  <c r="C153" i="7"/>
  <c r="B153" i="7"/>
  <c r="F153" i="7" s="1"/>
  <c r="F152" i="7"/>
  <c r="E152" i="7" s="1"/>
  <c r="C152" i="7"/>
  <c r="D152" i="7" s="1"/>
  <c r="B152" i="7"/>
  <c r="C151" i="7"/>
  <c r="D151" i="7" s="1"/>
  <c r="B151" i="7"/>
  <c r="F151" i="7" s="1"/>
  <c r="E151" i="7" s="1"/>
  <c r="D150" i="7"/>
  <c r="C150" i="7"/>
  <c r="F150" i="7" s="1"/>
  <c r="E150" i="7" s="1"/>
  <c r="B150" i="7"/>
  <c r="F149" i="7"/>
  <c r="E149" i="7" s="1"/>
  <c r="C149" i="7"/>
  <c r="D149" i="7" s="1"/>
  <c r="B149" i="7"/>
  <c r="C148" i="7"/>
  <c r="D148" i="7" s="1"/>
  <c r="B148" i="7"/>
  <c r="F148" i="7" s="1"/>
  <c r="E148" i="7" s="1"/>
  <c r="C147" i="7"/>
  <c r="D147" i="7" s="1"/>
  <c r="B147" i="7"/>
  <c r="F146" i="7"/>
  <c r="E146" i="7" s="1"/>
  <c r="C146" i="7"/>
  <c r="D146" i="7" s="1"/>
  <c r="B146" i="7"/>
  <c r="D145" i="7"/>
  <c r="C145" i="7"/>
  <c r="B145" i="7"/>
  <c r="F145" i="7" s="1"/>
  <c r="E145" i="7" s="1"/>
  <c r="C144" i="7"/>
  <c r="D144" i="7" s="1"/>
  <c r="B144" i="7"/>
  <c r="C143" i="7"/>
  <c r="F143" i="7" s="1"/>
  <c r="E143" i="7" s="1"/>
  <c r="B143" i="7"/>
  <c r="D142" i="7"/>
  <c r="C142" i="7"/>
  <c r="B142" i="7"/>
  <c r="F142" i="7" s="1"/>
  <c r="E142" i="7" s="1"/>
  <c r="F141" i="7"/>
  <c r="E141" i="7"/>
  <c r="D141" i="7"/>
  <c r="C141" i="7"/>
  <c r="B141" i="7"/>
  <c r="F140" i="7"/>
  <c r="E140" i="7"/>
  <c r="C140" i="7"/>
  <c r="D140" i="7" s="1"/>
  <c r="B140" i="7"/>
  <c r="D139" i="7"/>
  <c r="C139" i="7"/>
  <c r="B139" i="7"/>
  <c r="F139" i="7" s="1"/>
  <c r="E139" i="7" s="1"/>
  <c r="E138" i="7"/>
  <c r="D138" i="7"/>
  <c r="C138" i="7"/>
  <c r="F138" i="7" s="1"/>
  <c r="B138" i="7"/>
  <c r="F137" i="7"/>
  <c r="E137" i="7"/>
  <c r="C137" i="7"/>
  <c r="D137" i="7" s="1"/>
  <c r="B137" i="7"/>
  <c r="C136" i="7"/>
  <c r="D136" i="7" s="1"/>
  <c r="B136" i="7"/>
  <c r="F135" i="7"/>
  <c r="E135" i="7" s="1"/>
  <c r="D135" i="7"/>
  <c r="C135" i="7"/>
  <c r="B135" i="7"/>
  <c r="F134" i="7"/>
  <c r="E134" i="7"/>
  <c r="C134" i="7"/>
  <c r="D134" i="7" s="1"/>
  <c r="B134" i="7"/>
  <c r="F133" i="7"/>
  <c r="E133" i="7" s="1"/>
  <c r="D133" i="7"/>
  <c r="C133" i="7"/>
  <c r="B133" i="7"/>
  <c r="C132" i="7"/>
  <c r="D132" i="7" s="1"/>
  <c r="B132" i="7"/>
  <c r="F132" i="7" s="1"/>
  <c r="E132" i="7" s="1"/>
  <c r="C131" i="7"/>
  <c r="D131" i="7" s="1"/>
  <c r="B131" i="7"/>
  <c r="F131" i="7" s="1"/>
  <c r="E131" i="7" s="1"/>
  <c r="D130" i="7"/>
  <c r="C130" i="7"/>
  <c r="B130" i="7"/>
  <c r="F130" i="7" s="1"/>
  <c r="E130" i="7" s="1"/>
  <c r="F129" i="7"/>
  <c r="E129" i="7" s="1"/>
  <c r="D129" i="7"/>
  <c r="C129" i="7"/>
  <c r="B129" i="7"/>
  <c r="C128" i="7"/>
  <c r="D128" i="7" s="1"/>
  <c r="B128" i="7"/>
  <c r="F128" i="7" s="1"/>
  <c r="E128" i="7" s="1"/>
  <c r="C127" i="7"/>
  <c r="D127" i="7" s="1"/>
  <c r="B127" i="7"/>
  <c r="C126" i="7"/>
  <c r="F126" i="7" s="1"/>
  <c r="E126" i="7" s="1"/>
  <c r="B126" i="7"/>
  <c r="C125" i="7"/>
  <c r="D125" i="7" s="1"/>
  <c r="B125" i="7"/>
  <c r="F125" i="7" s="1"/>
  <c r="E125" i="7" s="1"/>
  <c r="F124" i="7"/>
  <c r="E124" i="7"/>
  <c r="C124" i="7"/>
  <c r="D124" i="7" s="1"/>
  <c r="B124" i="7"/>
  <c r="C123" i="7"/>
  <c r="F123" i="7" s="1"/>
  <c r="E123" i="7" s="1"/>
  <c r="B123" i="7"/>
  <c r="C122" i="7"/>
  <c r="F122" i="7" s="1"/>
  <c r="E122" i="7" s="1"/>
  <c r="B122" i="7"/>
  <c r="F121" i="7"/>
  <c r="E121" i="7" s="1"/>
  <c r="D121" i="7"/>
  <c r="C121" i="7"/>
  <c r="B121" i="7"/>
  <c r="C120" i="7"/>
  <c r="D120" i="7" s="1"/>
  <c r="B120" i="7"/>
  <c r="F120" i="7" s="1"/>
  <c r="E120" i="7" s="1"/>
  <c r="C119" i="7"/>
  <c r="D119" i="7" s="1"/>
  <c r="B119" i="7"/>
  <c r="F119" i="7" s="1"/>
  <c r="E119" i="7" s="1"/>
  <c r="E118" i="7"/>
  <c r="D118" i="7"/>
  <c r="C118" i="7"/>
  <c r="B118" i="7"/>
  <c r="F118" i="7" s="1"/>
  <c r="D117" i="7"/>
  <c r="C117" i="7"/>
  <c r="B117" i="7"/>
  <c r="F117" i="7" s="1"/>
  <c r="E117" i="7" s="1"/>
  <c r="C116" i="7"/>
  <c r="D116" i="7" s="1"/>
  <c r="B116" i="7"/>
  <c r="F116" i="7" s="1"/>
  <c r="E116" i="7" s="1"/>
  <c r="C115" i="7"/>
  <c r="D115" i="7" s="1"/>
  <c r="B115" i="7"/>
  <c r="F115" i="7" s="1"/>
  <c r="E115" i="7" s="1"/>
  <c r="C114" i="7"/>
  <c r="F114" i="7" s="1"/>
  <c r="E114" i="7" s="1"/>
  <c r="B114" i="7"/>
  <c r="F113" i="7"/>
  <c r="E113" i="7" s="1"/>
  <c r="C113" i="7"/>
  <c r="D113" i="7" s="1"/>
  <c r="B113" i="7"/>
  <c r="C112" i="7"/>
  <c r="D112" i="7" s="1"/>
  <c r="B112" i="7"/>
  <c r="F112" i="7" s="1"/>
  <c r="E112" i="7" s="1"/>
  <c r="C111" i="7"/>
  <c r="F111" i="7" s="1"/>
  <c r="E111" i="7" s="1"/>
  <c r="B111" i="7"/>
  <c r="F110" i="7"/>
  <c r="E110" i="7"/>
  <c r="D110" i="7"/>
  <c r="C110" i="7"/>
  <c r="B110" i="7"/>
  <c r="D109" i="7"/>
  <c r="C109" i="7"/>
  <c r="B109" i="7"/>
  <c r="F109" i="7" s="1"/>
  <c r="E109" i="7" s="1"/>
  <c r="D108" i="7"/>
  <c r="C108" i="7"/>
  <c r="B108" i="7"/>
  <c r="F108" i="7" s="1"/>
  <c r="E108" i="7" s="1"/>
  <c r="F107" i="7"/>
  <c r="E107" i="7" s="1"/>
  <c r="D107" i="7"/>
  <c r="C107" i="7"/>
  <c r="B107" i="7"/>
  <c r="E106" i="7"/>
  <c r="D106" i="7"/>
  <c r="C106" i="7"/>
  <c r="B106" i="7"/>
  <c r="F106" i="7" s="1"/>
  <c r="D105" i="7"/>
  <c r="C105" i="7"/>
  <c r="B105" i="7"/>
  <c r="F105" i="7" s="1"/>
  <c r="E105" i="7" s="1"/>
  <c r="F104" i="7"/>
  <c r="E104" i="7" s="1"/>
  <c r="C104" i="7"/>
  <c r="D104" i="7" s="1"/>
  <c r="B104" i="7"/>
  <c r="C103" i="7"/>
  <c r="D103" i="7" s="1"/>
  <c r="B103" i="7"/>
  <c r="F103" i="7" s="1"/>
  <c r="E103" i="7" s="1"/>
  <c r="C102" i="7"/>
  <c r="F102" i="7" s="1"/>
  <c r="E102" i="7" s="1"/>
  <c r="B102" i="7"/>
  <c r="F101" i="7"/>
  <c r="E101" i="7" s="1"/>
  <c r="C101" i="7"/>
  <c r="D101" i="7" s="1"/>
  <c r="B101" i="7"/>
  <c r="C100" i="7"/>
  <c r="D100" i="7" s="1"/>
  <c r="B100" i="7"/>
  <c r="F100" i="7" s="1"/>
  <c r="E100" i="7" s="1"/>
  <c r="F99" i="7"/>
  <c r="E99" i="7" s="1"/>
  <c r="D99" i="7"/>
  <c r="C99" i="7"/>
  <c r="B99" i="7"/>
  <c r="F98" i="7"/>
  <c r="E98" i="7" s="1"/>
  <c r="C98" i="7"/>
  <c r="D98" i="7" s="1"/>
  <c r="B98" i="7"/>
  <c r="D97" i="7"/>
  <c r="C97" i="7"/>
  <c r="B97" i="7"/>
  <c r="F97" i="7" s="1"/>
  <c r="E97" i="7" s="1"/>
  <c r="C96" i="7"/>
  <c r="F96" i="7" s="1"/>
  <c r="E96" i="7" s="1"/>
  <c r="B96" i="7"/>
  <c r="F95" i="7"/>
  <c r="E95" i="7" s="1"/>
  <c r="C95" i="7"/>
  <c r="D95" i="7" s="1"/>
  <c r="B95" i="7"/>
  <c r="D94" i="7"/>
  <c r="C94" i="7"/>
  <c r="B94" i="7"/>
  <c r="F94" i="7" s="1"/>
  <c r="E94" i="7" s="1"/>
  <c r="F93" i="7"/>
  <c r="E93" i="7"/>
  <c r="D93" i="7"/>
  <c r="C93" i="7"/>
  <c r="B93" i="7"/>
  <c r="F92" i="7"/>
  <c r="E92" i="7"/>
  <c r="C92" i="7"/>
  <c r="D92" i="7" s="1"/>
  <c r="B92" i="7"/>
  <c r="D91" i="7"/>
  <c r="C91" i="7"/>
  <c r="B91" i="7"/>
  <c r="F91" i="7" s="1"/>
  <c r="E91" i="7" s="1"/>
  <c r="E90" i="7"/>
  <c r="D90" i="7"/>
  <c r="C90" i="7"/>
  <c r="F90" i="7" s="1"/>
  <c r="B90" i="7"/>
  <c r="F89" i="7"/>
  <c r="E89" i="7"/>
  <c r="C89" i="7"/>
  <c r="D89" i="7" s="1"/>
  <c r="B89" i="7"/>
  <c r="C88" i="7"/>
  <c r="D88" i="7" s="1"/>
  <c r="B88" i="7"/>
  <c r="F87" i="7"/>
  <c r="E87" i="7" s="1"/>
  <c r="D87" i="7"/>
  <c r="C87" i="7"/>
  <c r="B87" i="7"/>
  <c r="F86" i="7"/>
  <c r="E86" i="7"/>
  <c r="C86" i="7"/>
  <c r="D86" i="7" s="1"/>
  <c r="B86" i="7"/>
  <c r="D85" i="7"/>
  <c r="C85" i="7"/>
  <c r="B85" i="7"/>
  <c r="F85" i="7" s="1"/>
  <c r="E85" i="7" s="1"/>
  <c r="C84" i="7"/>
  <c r="D84" i="7" s="1"/>
  <c r="B84" i="7"/>
  <c r="F84" i="7" s="1"/>
  <c r="E84" i="7" s="1"/>
  <c r="C83" i="7"/>
  <c r="D83" i="7" s="1"/>
  <c r="B83" i="7"/>
  <c r="F83" i="7" s="1"/>
  <c r="E83" i="7" s="1"/>
  <c r="E82" i="7"/>
  <c r="D82" i="7"/>
  <c r="C82" i="7"/>
  <c r="B82" i="7"/>
  <c r="F82" i="7" s="1"/>
  <c r="F81" i="7"/>
  <c r="E81" i="7" s="1"/>
  <c r="D81" i="7"/>
  <c r="C81" i="7"/>
  <c r="B81" i="7"/>
  <c r="C80" i="7"/>
  <c r="D80" i="7" s="1"/>
  <c r="B80" i="7"/>
  <c r="F80" i="7" s="1"/>
  <c r="E80" i="7" s="1"/>
  <c r="C79" i="7"/>
  <c r="D79" i="7" s="1"/>
  <c r="B79" i="7"/>
  <c r="C78" i="7"/>
  <c r="F78" i="7" s="1"/>
  <c r="E78" i="7" s="1"/>
  <c r="B78" i="7"/>
  <c r="C77" i="7"/>
  <c r="D77" i="7" s="1"/>
  <c r="B77" i="7"/>
  <c r="F77" i="7" s="1"/>
  <c r="E77" i="7" s="1"/>
  <c r="C76" i="7"/>
  <c r="D76" i="7" s="1"/>
  <c r="B76" i="7"/>
  <c r="C75" i="7"/>
  <c r="D75" i="7" s="1"/>
  <c r="B75" i="7"/>
  <c r="F74" i="7"/>
  <c r="E74" i="7"/>
  <c r="C74" i="7"/>
  <c r="D74" i="7" s="1"/>
  <c r="B74" i="7"/>
  <c r="F73" i="7"/>
  <c r="E73" i="7" s="1"/>
  <c r="D73" i="7"/>
  <c r="C73" i="7"/>
  <c r="B73" i="7"/>
  <c r="C72" i="7"/>
  <c r="D72" i="7" s="1"/>
  <c r="B72" i="7"/>
  <c r="F72" i="7" s="1"/>
  <c r="E72" i="7" s="1"/>
  <c r="F71" i="7"/>
  <c r="E71" i="7" s="1"/>
  <c r="D71" i="7"/>
  <c r="C71" i="7"/>
  <c r="B71" i="7"/>
  <c r="E70" i="7"/>
  <c r="D70" i="7"/>
  <c r="C70" i="7"/>
  <c r="B70" i="7"/>
  <c r="F70" i="7" s="1"/>
  <c r="D69" i="7"/>
  <c r="C69" i="7"/>
  <c r="B69" i="7"/>
  <c r="F69" i="7" s="1"/>
  <c r="E69" i="7" s="1"/>
  <c r="C68" i="7"/>
  <c r="D68" i="7" s="1"/>
  <c r="B68" i="7"/>
  <c r="C67" i="7"/>
  <c r="D67" i="7" s="1"/>
  <c r="B67" i="7"/>
  <c r="F67" i="7" s="1"/>
  <c r="E67" i="7" s="1"/>
  <c r="C66" i="7"/>
  <c r="F66" i="7" s="1"/>
  <c r="E66" i="7" s="1"/>
  <c r="B66" i="7"/>
  <c r="C65" i="7"/>
  <c r="D65" i="7" s="1"/>
  <c r="B65" i="7"/>
  <c r="F65" i="7" s="1"/>
  <c r="E65" i="7" s="1"/>
  <c r="C64" i="7"/>
  <c r="D64" i="7" s="1"/>
  <c r="B64" i="7"/>
  <c r="F64" i="7" s="1"/>
  <c r="E64" i="7" s="1"/>
  <c r="C63" i="7"/>
  <c r="F63" i="7" s="1"/>
  <c r="E63" i="7" s="1"/>
  <c r="B63" i="7"/>
  <c r="F62" i="7"/>
  <c r="E62" i="7" s="1"/>
  <c r="D62" i="7"/>
  <c r="C62" i="7"/>
  <c r="B62" i="7"/>
  <c r="D61" i="7"/>
  <c r="C61" i="7"/>
  <c r="B61" i="7"/>
  <c r="F61" i="7" s="1"/>
  <c r="E61" i="7" s="1"/>
  <c r="C60" i="7"/>
  <c r="D60" i="7" s="1"/>
  <c r="B60" i="7"/>
  <c r="F60" i="7" s="1"/>
  <c r="E60" i="7" s="1"/>
  <c r="F59" i="7"/>
  <c r="E59" i="7" s="1"/>
  <c r="D59" i="7"/>
  <c r="C59" i="7"/>
  <c r="B59" i="7"/>
  <c r="E58" i="7"/>
  <c r="D58" i="7"/>
  <c r="C58" i="7"/>
  <c r="B58" i="7"/>
  <c r="F58" i="7" s="1"/>
  <c r="D57" i="7"/>
  <c r="C57" i="7"/>
  <c r="B57" i="7"/>
  <c r="F57" i="7" s="1"/>
  <c r="E57" i="7" s="1"/>
  <c r="F56" i="7"/>
  <c r="E56" i="7" s="1"/>
  <c r="C56" i="7"/>
  <c r="D56" i="7" s="1"/>
  <c r="B56" i="7"/>
  <c r="C55" i="7"/>
  <c r="D55" i="7" s="1"/>
  <c r="B55" i="7"/>
  <c r="F55" i="7" s="1"/>
  <c r="E55" i="7" s="1"/>
  <c r="E54" i="7"/>
  <c r="C54" i="7"/>
  <c r="F54" i="7" s="1"/>
  <c r="B54" i="7"/>
  <c r="F53" i="7"/>
  <c r="E53" i="7" s="1"/>
  <c r="C53" i="7"/>
  <c r="D53" i="7" s="1"/>
  <c r="B53" i="7"/>
  <c r="C52" i="7"/>
  <c r="D52" i="7" s="1"/>
  <c r="B52" i="7"/>
  <c r="F52" i="7" s="1"/>
  <c r="E52" i="7" s="1"/>
  <c r="F51" i="7"/>
  <c r="E51" i="7" s="1"/>
  <c r="D51" i="7"/>
  <c r="C51" i="7"/>
  <c r="B51" i="7"/>
  <c r="F50" i="7"/>
  <c r="E50" i="7" s="1"/>
  <c r="C50" i="7"/>
  <c r="D50" i="7" s="1"/>
  <c r="B50" i="7"/>
  <c r="D49" i="7"/>
  <c r="C49" i="7"/>
  <c r="B49" i="7"/>
  <c r="F49" i="7" s="1"/>
  <c r="E49" i="7" s="1"/>
  <c r="D48" i="7"/>
  <c r="C48" i="7"/>
  <c r="F48" i="7" s="1"/>
  <c r="E48" i="7" s="1"/>
  <c r="B48" i="7"/>
  <c r="C47" i="7"/>
  <c r="D47" i="7" s="1"/>
  <c r="B47" i="7"/>
  <c r="D46" i="7"/>
  <c r="C46" i="7"/>
  <c r="B46" i="7"/>
  <c r="F46" i="7" s="1"/>
  <c r="E46" i="7" s="1"/>
  <c r="F45" i="7"/>
  <c r="E45" i="7"/>
  <c r="D45" i="7"/>
  <c r="C45" i="7"/>
  <c r="B45" i="7"/>
  <c r="F44" i="7"/>
  <c r="E44" i="7"/>
  <c r="C44" i="7"/>
  <c r="D44" i="7" s="1"/>
  <c r="B44" i="7"/>
  <c r="C43" i="7"/>
  <c r="D43" i="7" s="1"/>
  <c r="B43" i="7"/>
  <c r="F43" i="7" s="1"/>
  <c r="E43" i="7" s="1"/>
  <c r="E42" i="7"/>
  <c r="D42" i="7"/>
  <c r="C42" i="7"/>
  <c r="F42" i="7" s="1"/>
  <c r="B42" i="7"/>
  <c r="F41" i="7"/>
  <c r="E41" i="7"/>
  <c r="C41" i="7"/>
  <c r="D41" i="7" s="1"/>
  <c r="B41" i="7"/>
  <c r="E40" i="7"/>
  <c r="C40" i="7"/>
  <c r="D40" i="7" s="1"/>
  <c r="B40" i="7"/>
  <c r="F40" i="7" s="1"/>
  <c r="F39" i="7"/>
  <c r="E39" i="7" s="1"/>
  <c r="D39" i="7"/>
  <c r="C39" i="7"/>
  <c r="B39" i="7"/>
  <c r="F38" i="7"/>
  <c r="E38" i="7"/>
  <c r="C38" i="7"/>
  <c r="D38" i="7" s="1"/>
  <c r="B38" i="7"/>
  <c r="D37" i="7"/>
  <c r="C37" i="7"/>
  <c r="B37" i="7"/>
  <c r="F37" i="7" s="1"/>
  <c r="E37" i="7" s="1"/>
  <c r="C36" i="7"/>
  <c r="D36" i="7" s="1"/>
  <c r="B36" i="7"/>
  <c r="F36" i="7" s="1"/>
  <c r="E36" i="7" s="1"/>
  <c r="C35" i="7"/>
  <c r="D35" i="7" s="1"/>
  <c r="B35" i="7"/>
  <c r="F35" i="7" s="1"/>
  <c r="E35" i="7" s="1"/>
  <c r="E34" i="7"/>
  <c r="D34" i="7"/>
  <c r="C34" i="7"/>
  <c r="B34" i="7"/>
  <c r="F34" i="7" s="1"/>
  <c r="F33" i="7"/>
  <c r="E33" i="7" s="1"/>
  <c r="D33" i="7"/>
  <c r="C33" i="7"/>
  <c r="B33" i="7"/>
  <c r="C32" i="7"/>
  <c r="D32" i="7" s="1"/>
  <c r="B32" i="7"/>
  <c r="F32" i="7" s="1"/>
  <c r="E32" i="7" s="1"/>
  <c r="C31" i="7"/>
  <c r="D31" i="7" s="1"/>
  <c r="B31" i="7"/>
  <c r="F30" i="7"/>
  <c r="E30" i="7"/>
  <c r="D30" i="7"/>
  <c r="C30" i="7"/>
  <c r="B30" i="7"/>
  <c r="C29" i="7"/>
  <c r="D29" i="7" s="1"/>
  <c r="B29" i="7"/>
  <c r="F29" i="7" s="1"/>
  <c r="E29" i="7" s="1"/>
  <c r="F28" i="7"/>
  <c r="E28" i="7" s="1"/>
  <c r="C28" i="7"/>
  <c r="D28" i="7" s="1"/>
  <c r="B28" i="7"/>
  <c r="F27" i="7"/>
  <c r="E27" i="7" s="1"/>
  <c r="D27" i="7"/>
  <c r="C27" i="7"/>
  <c r="B27" i="7"/>
  <c r="C26" i="7"/>
  <c r="F26" i="7" s="1"/>
  <c r="E26" i="7" s="1"/>
  <c r="B26" i="7"/>
  <c r="F25" i="7"/>
  <c r="E25" i="7" s="1"/>
  <c r="D25" i="7"/>
  <c r="C25" i="7"/>
  <c r="B25" i="7"/>
  <c r="C24" i="7"/>
  <c r="D24" i="7" s="1"/>
  <c r="B24" i="7"/>
  <c r="F24" i="7" s="1"/>
  <c r="E24" i="7" s="1"/>
  <c r="C23" i="7"/>
  <c r="D23" i="7" s="1"/>
  <c r="B23" i="7"/>
  <c r="F23" i="7" s="1"/>
  <c r="E23" i="7" s="1"/>
  <c r="D22" i="7"/>
  <c r="C22" i="7"/>
  <c r="B22" i="7"/>
  <c r="F22" i="7" s="1"/>
  <c r="E22" i="7" s="1"/>
  <c r="D21" i="7"/>
  <c r="C21" i="7"/>
  <c r="B21" i="7"/>
  <c r="F21" i="7" s="1"/>
  <c r="E21" i="7" s="1"/>
  <c r="C20" i="7"/>
  <c r="D20" i="7" s="1"/>
  <c r="B20" i="7"/>
  <c r="C19" i="7"/>
  <c r="D19" i="7" s="1"/>
  <c r="B19" i="7"/>
  <c r="C18" i="7"/>
  <c r="B18" i="7"/>
  <c r="F17" i="7"/>
  <c r="E17" i="7" s="1"/>
  <c r="C17" i="7"/>
  <c r="D17" i="7" s="1"/>
  <c r="B17" i="7"/>
  <c r="C16" i="7"/>
  <c r="D16" i="7" s="1"/>
  <c r="B16" i="7"/>
  <c r="C15" i="7"/>
  <c r="B15" i="7"/>
  <c r="F14" i="7"/>
  <c r="E14" i="7"/>
  <c r="D14" i="7"/>
  <c r="C14" i="7"/>
  <c r="B14" i="7"/>
  <c r="D13" i="7"/>
  <c r="C13" i="7"/>
  <c r="B13" i="7"/>
  <c r="F13" i="7" s="1"/>
  <c r="E13" i="7" s="1"/>
  <c r="C12" i="7"/>
  <c r="D12" i="7" s="1"/>
  <c r="B12" i="7"/>
  <c r="F11" i="7"/>
  <c r="E11" i="7" s="1"/>
  <c r="D11" i="7"/>
  <c r="C11" i="7"/>
  <c r="B11" i="7"/>
  <c r="D10" i="7"/>
  <c r="C10" i="7"/>
  <c r="B10" i="7"/>
  <c r="F10" i="7" s="1"/>
  <c r="E10" i="7" s="1"/>
  <c r="F9" i="7"/>
  <c r="E9" i="7"/>
  <c r="D9" i="7"/>
  <c r="C9" i="7"/>
  <c r="B9" i="7"/>
  <c r="C8" i="7"/>
  <c r="D8" i="7" s="1"/>
  <c r="B8" i="7"/>
  <c r="F8" i="7" s="1"/>
  <c r="E8" i="7" s="1"/>
  <c r="C7" i="7"/>
  <c r="D7" i="7" s="1"/>
  <c r="B7" i="7"/>
  <c r="F7" i="7" s="1"/>
  <c r="E7" i="7" s="1"/>
  <c r="E6" i="7"/>
  <c r="C6" i="7"/>
  <c r="F6" i="7" s="1"/>
  <c r="B6" i="7"/>
  <c r="C5" i="7"/>
  <c r="D5" i="7" s="1"/>
  <c r="B5" i="7"/>
  <c r="F5" i="7" s="1"/>
  <c r="E5" i="7" s="1"/>
  <c r="F2670" i="7" l="1"/>
  <c r="E2670" i="7" s="1"/>
  <c r="D2670" i="7"/>
  <c r="F555" i="7"/>
  <c r="E555" i="7" s="1"/>
  <c r="F722" i="7"/>
  <c r="E722" i="7" s="1"/>
  <c r="D722" i="7"/>
  <c r="F1170" i="7"/>
  <c r="E1170" i="7" s="1"/>
  <c r="D1170" i="7"/>
  <c r="F1299" i="7"/>
  <c r="E1299" i="7" s="1"/>
  <c r="F198" i="7"/>
  <c r="E198" i="7" s="1"/>
  <c r="D198" i="7"/>
  <c r="F246" i="7"/>
  <c r="E246" i="7" s="1"/>
  <c r="D246" i="7"/>
  <c r="F279" i="7"/>
  <c r="E279" i="7" s="1"/>
  <c r="D398" i="7"/>
  <c r="D894" i="7"/>
  <c r="D902" i="7"/>
  <c r="F12" i="7"/>
  <c r="E12" i="7" s="1"/>
  <c r="F251" i="7"/>
  <c r="E251" i="7" s="1"/>
  <c r="F603" i="7"/>
  <c r="E603" i="7" s="1"/>
  <c r="F888" i="7"/>
  <c r="E888" i="7" s="1"/>
  <c r="F1686" i="7"/>
  <c r="E1686" i="7" s="1"/>
  <c r="D1686" i="7"/>
  <c r="F2738" i="7"/>
  <c r="E2738" i="7" s="1"/>
  <c r="D2738" i="7"/>
  <c r="M27" i="9"/>
  <c r="H147" i="9"/>
  <c r="F147" i="9"/>
  <c r="J147" i="9"/>
  <c r="D147" i="9"/>
  <c r="K147" i="9"/>
  <c r="L147" i="9" s="1"/>
  <c r="I147" i="9"/>
  <c r="G147" i="9"/>
  <c r="M147" i="9" s="1"/>
  <c r="E147" i="9"/>
  <c r="H264" i="9"/>
  <c r="F264" i="9"/>
  <c r="D264" i="9"/>
  <c r="J264" i="9"/>
  <c r="C264" i="9"/>
  <c r="K264" i="9"/>
  <c r="L264" i="9" s="1"/>
  <c r="I264" i="9"/>
  <c r="G264" i="9"/>
  <c r="M264" i="9" s="1"/>
  <c r="E264" i="9"/>
  <c r="B327" i="10"/>
  <c r="F327" i="10"/>
  <c r="H430" i="9"/>
  <c r="F430" i="9"/>
  <c r="C430" i="9"/>
  <c r="D430" i="9"/>
  <c r="K430" i="9"/>
  <c r="G430" i="9"/>
  <c r="M430" i="9" s="1"/>
  <c r="L430" i="9"/>
  <c r="J430" i="9"/>
  <c r="I430" i="9"/>
  <c r="E430" i="9"/>
  <c r="H526" i="9"/>
  <c r="F526" i="9"/>
  <c r="C526" i="9"/>
  <c r="D526" i="9"/>
  <c r="J526" i="9"/>
  <c r="K526" i="9" s="1"/>
  <c r="L526" i="9" s="1"/>
  <c r="G526" i="9"/>
  <c r="M526" i="9" s="1"/>
  <c r="D1397" i="9"/>
  <c r="C1397" i="9"/>
  <c r="I1397" i="9"/>
  <c r="H1397" i="9"/>
  <c r="G1397" i="9"/>
  <c r="F1397" i="9"/>
  <c r="M1397" i="9"/>
  <c r="J1397" i="9"/>
  <c r="K1397" i="9" s="1"/>
  <c r="L1397" i="9" s="1"/>
  <c r="E1397" i="9"/>
  <c r="F2750" i="7"/>
  <c r="E2750" i="7" s="1"/>
  <c r="D2750" i="7"/>
  <c r="J72" i="9"/>
  <c r="I72" i="9"/>
  <c r="H72" i="9"/>
  <c r="G72" i="9"/>
  <c r="F72" i="9"/>
  <c r="E72" i="9"/>
  <c r="D72" i="9"/>
  <c r="C72" i="9"/>
  <c r="K72" i="9"/>
  <c r="L72" i="9" s="1"/>
  <c r="J78" i="9"/>
  <c r="K78" i="9" s="1"/>
  <c r="L78" i="9" s="1"/>
  <c r="G78" i="9"/>
  <c r="C78" i="9"/>
  <c r="I78" i="9"/>
  <c r="H78" i="9"/>
  <c r="F78" i="9"/>
  <c r="E78" i="9"/>
  <c r="M78" i="9"/>
  <c r="D78" i="9"/>
  <c r="F125" i="10"/>
  <c r="B125" i="10"/>
  <c r="H622" i="9"/>
  <c r="F622" i="9"/>
  <c r="C622" i="9"/>
  <c r="D622" i="9"/>
  <c r="J622" i="9"/>
  <c r="K622" i="9" s="1"/>
  <c r="L622" i="9" s="1"/>
  <c r="I622" i="9"/>
  <c r="G622" i="9"/>
  <c r="M622" i="9" s="1"/>
  <c r="D234" i="7"/>
  <c r="D575" i="7"/>
  <c r="D2610" i="7"/>
  <c r="E622" i="9"/>
  <c r="F18" i="7"/>
  <c r="E18" i="7" s="1"/>
  <c r="D18" i="7"/>
  <c r="F1539" i="7"/>
  <c r="E1539" i="7" s="1"/>
  <c r="D1902" i="7"/>
  <c r="F2886" i="7"/>
  <c r="E2886" i="7" s="1"/>
  <c r="D2886" i="7"/>
  <c r="H195" i="9"/>
  <c r="F195" i="9"/>
  <c r="D195" i="9"/>
  <c r="G195" i="9"/>
  <c r="M195" i="9"/>
  <c r="J195" i="9"/>
  <c r="K195" i="9" s="1"/>
  <c r="L195" i="9" s="1"/>
  <c r="I195" i="9"/>
  <c r="D298" i="9"/>
  <c r="H546" i="9"/>
  <c r="F546" i="9"/>
  <c r="C546" i="9"/>
  <c r="D546" i="9"/>
  <c r="K546" i="9"/>
  <c r="L546" i="9"/>
  <c r="I546" i="9"/>
  <c r="J546" i="9"/>
  <c r="F448" i="7"/>
  <c r="E448" i="7" s="1"/>
  <c r="F617" i="7"/>
  <c r="E617" i="7" s="1"/>
  <c r="D1815" i="7"/>
  <c r="F1815" i="7"/>
  <c r="E1815" i="7" s="1"/>
  <c r="F1868" i="7"/>
  <c r="E1868" i="7" s="1"/>
  <c r="F2667" i="7"/>
  <c r="E2667" i="7" s="1"/>
  <c r="D2667" i="7"/>
  <c r="D2780" i="7"/>
  <c r="F2780" i="7"/>
  <c r="E2780" i="7" s="1"/>
  <c r="F203" i="7"/>
  <c r="E203" i="7" s="1"/>
  <c r="F390" i="7"/>
  <c r="E390" i="7" s="1"/>
  <c r="D390" i="7"/>
  <c r="D6" i="7"/>
  <c r="F223" i="7"/>
  <c r="E223" i="7" s="1"/>
  <c r="F263" i="7"/>
  <c r="E263" i="7" s="1"/>
  <c r="F342" i="7"/>
  <c r="E342" i="7" s="1"/>
  <c r="D342" i="7"/>
  <c r="F401" i="7"/>
  <c r="E401" i="7" s="1"/>
  <c r="F463" i="7"/>
  <c r="E463" i="7" s="1"/>
  <c r="D474" i="7"/>
  <c r="F620" i="7"/>
  <c r="E620" i="7" s="1"/>
  <c r="F772" i="7"/>
  <c r="E772" i="7" s="1"/>
  <c r="D795" i="7"/>
  <c r="F1040" i="7"/>
  <c r="E1040" i="7" s="1"/>
  <c r="F1232" i="7"/>
  <c r="E1232" i="7" s="1"/>
  <c r="F1412" i="7"/>
  <c r="E1412" i="7" s="1"/>
  <c r="F1469" i="7"/>
  <c r="E1469" i="7" s="1"/>
  <c r="F1748" i="7"/>
  <c r="E1748" i="7" s="1"/>
  <c r="F1956" i="7"/>
  <c r="E1956" i="7" s="1"/>
  <c r="F2052" i="7"/>
  <c r="E2052" i="7" s="1"/>
  <c r="F2252" i="7"/>
  <c r="E2252" i="7" s="1"/>
  <c r="D2358" i="7"/>
  <c r="F2440" i="7"/>
  <c r="E2440" i="7" s="1"/>
  <c r="F2460" i="7"/>
  <c r="E2460" i="7" s="1"/>
  <c r="F2528" i="7"/>
  <c r="E2528" i="7" s="1"/>
  <c r="F2628" i="7"/>
  <c r="E2628" i="7" s="1"/>
  <c r="F2646" i="7"/>
  <c r="E2646" i="7" s="1"/>
  <c r="D2646" i="7"/>
  <c r="F2655" i="7"/>
  <c r="E2655" i="7" s="1"/>
  <c r="D2655" i="7"/>
  <c r="F2723" i="7"/>
  <c r="E2723" i="7" s="1"/>
  <c r="D2930" i="7"/>
  <c r="D3023" i="7"/>
  <c r="F3023" i="7"/>
  <c r="E3023" i="7" s="1"/>
  <c r="J55" i="9"/>
  <c r="K55" i="9" s="1"/>
  <c r="L55" i="9" s="1"/>
  <c r="H55" i="9"/>
  <c r="D55" i="9"/>
  <c r="M55" i="9"/>
  <c r="I55" i="9"/>
  <c r="G55" i="9"/>
  <c r="F55" i="9"/>
  <c r="E55" i="9"/>
  <c r="C55" i="9"/>
  <c r="H126" i="9"/>
  <c r="F126" i="9"/>
  <c r="D126" i="9"/>
  <c r="J126" i="9"/>
  <c r="K126" i="9" s="1"/>
  <c r="L126" i="9" s="1"/>
  <c r="M126" i="9"/>
  <c r="I126" i="9"/>
  <c r="G126" i="9"/>
  <c r="C147" i="9"/>
  <c r="H202" i="9"/>
  <c r="F202" i="9"/>
  <c r="M202" i="9"/>
  <c r="I202" i="9"/>
  <c r="J202" i="9"/>
  <c r="K202" i="9" s="1"/>
  <c r="L202" i="9" s="1"/>
  <c r="G202" i="9"/>
  <c r="E202" i="9"/>
  <c r="D202" i="9"/>
  <c r="C202" i="9"/>
  <c r="B255" i="10"/>
  <c r="F255" i="10"/>
  <c r="H285" i="9"/>
  <c r="F285" i="9"/>
  <c r="L285" i="9"/>
  <c r="D285" i="9"/>
  <c r="G285" i="9"/>
  <c r="M285" i="9" s="1"/>
  <c r="K285" i="9"/>
  <c r="J285" i="9"/>
  <c r="I285" i="9"/>
  <c r="E285" i="9"/>
  <c r="C285" i="9"/>
  <c r="E526" i="9"/>
  <c r="H741" i="9"/>
  <c r="F741" i="9"/>
  <c r="C741" i="9"/>
  <c r="G741" i="9"/>
  <c r="M741" i="9"/>
  <c r="L741" i="9"/>
  <c r="K741" i="9"/>
  <c r="J741" i="9"/>
  <c r="I741" i="9"/>
  <c r="E741" i="9"/>
  <c r="D494" i="7"/>
  <c r="F494" i="7"/>
  <c r="E494" i="7" s="1"/>
  <c r="D158" i="7"/>
  <c r="D327" i="7"/>
  <c r="D1370" i="7"/>
  <c r="D2786" i="7"/>
  <c r="J74" i="9"/>
  <c r="C74" i="9"/>
  <c r="K74" i="9"/>
  <c r="L74" i="9" s="1"/>
  <c r="I74" i="9"/>
  <c r="H74" i="9"/>
  <c r="G74" i="9"/>
  <c r="M74" i="9" s="1"/>
  <c r="F74" i="9"/>
  <c r="E74" i="9"/>
  <c r="D1435" i="9"/>
  <c r="C1435" i="9"/>
  <c r="L1435" i="9"/>
  <c r="K1435" i="9"/>
  <c r="J1435" i="9"/>
  <c r="E1435" i="9"/>
  <c r="I1435" i="9"/>
  <c r="H1435" i="9"/>
  <c r="G1435" i="9"/>
  <c r="M1435" i="9" s="1"/>
  <c r="F1435" i="9"/>
  <c r="D96" i="7"/>
  <c r="F2333" i="7"/>
  <c r="E2333" i="7" s="1"/>
  <c r="D2598" i="7"/>
  <c r="D26" i="7"/>
  <c r="D231" i="7"/>
  <c r="F1037" i="7"/>
  <c r="E1037" i="7" s="1"/>
  <c r="F1409" i="7"/>
  <c r="E1409" i="7" s="1"/>
  <c r="F1443" i="7"/>
  <c r="E1443" i="7" s="1"/>
  <c r="D2195" i="7"/>
  <c r="D2355" i="7"/>
  <c r="D2586" i="7"/>
  <c r="F2801" i="7"/>
  <c r="E2801" i="7" s="1"/>
  <c r="J64" i="9"/>
  <c r="K64" i="9" s="1"/>
  <c r="L64" i="9" s="1"/>
  <c r="E64" i="9"/>
  <c r="I64" i="9"/>
  <c r="H64" i="9"/>
  <c r="G64" i="9"/>
  <c r="F64" i="9"/>
  <c r="M64" i="9"/>
  <c r="H121" i="9"/>
  <c r="F121" i="9"/>
  <c r="G121" i="9"/>
  <c r="M121" i="9"/>
  <c r="I121" i="9"/>
  <c r="K121" i="9"/>
  <c r="L121" i="9" s="1"/>
  <c r="J121" i="9"/>
  <c r="E121" i="9"/>
  <c r="D121" i="9"/>
  <c r="F289" i="10"/>
  <c r="B289" i="10"/>
  <c r="F144" i="7"/>
  <c r="E144" i="7" s="1"/>
  <c r="D291" i="7"/>
  <c r="F291" i="7"/>
  <c r="E291" i="7" s="1"/>
  <c r="D350" i="7"/>
  <c r="D395" i="7"/>
  <c r="F572" i="7"/>
  <c r="E572" i="7" s="1"/>
  <c r="D750" i="7"/>
  <c r="D758" i="7"/>
  <c r="D840" i="7"/>
  <c r="F914" i="7"/>
  <c r="E914" i="7" s="1"/>
  <c r="D914" i="7"/>
  <c r="D1110" i="7"/>
  <c r="D1155" i="7"/>
  <c r="F1167" i="7"/>
  <c r="E1167" i="7" s="1"/>
  <c r="D1167" i="7"/>
  <c r="F1265" i="7"/>
  <c r="E1265" i="7" s="1"/>
  <c r="D1347" i="7"/>
  <c r="D1494" i="7"/>
  <c r="F1505" i="7"/>
  <c r="E1505" i="7" s="1"/>
  <c r="D1587" i="7"/>
  <c r="D1691" i="7"/>
  <c r="D1742" i="7"/>
  <c r="F1792" i="7"/>
  <c r="E1792" i="7" s="1"/>
  <c r="D2246" i="7"/>
  <c r="D2322" i="7"/>
  <c r="D2330" i="7"/>
  <c r="D2406" i="7"/>
  <c r="D2499" i="7"/>
  <c r="D2574" i="7"/>
  <c r="F2634" i="7"/>
  <c r="E2634" i="7" s="1"/>
  <c r="D2634" i="7"/>
  <c r="D2643" i="7"/>
  <c r="F2643" i="7"/>
  <c r="E2643" i="7" s="1"/>
  <c r="F2694" i="7"/>
  <c r="E2694" i="7" s="1"/>
  <c r="D2694" i="7"/>
  <c r="F2703" i="7"/>
  <c r="E2703" i="7" s="1"/>
  <c r="D2703" i="7"/>
  <c r="D2958" i="7"/>
  <c r="D3121" i="7"/>
  <c r="D3174" i="7"/>
  <c r="C64" i="9"/>
  <c r="H87" i="9"/>
  <c r="F87" i="9"/>
  <c r="D87" i="9"/>
  <c r="J87" i="9"/>
  <c r="K87" i="9" s="1"/>
  <c r="L87" i="9" s="1"/>
  <c r="I87" i="9"/>
  <c r="G87" i="9"/>
  <c r="M87" i="9" s="1"/>
  <c r="E87" i="9"/>
  <c r="C121" i="9"/>
  <c r="E195" i="9"/>
  <c r="G546" i="9"/>
  <c r="M546" i="9" s="1"/>
  <c r="H593" i="9"/>
  <c r="F593" i="9"/>
  <c r="C593" i="9"/>
  <c r="G593" i="9"/>
  <c r="I593" i="9"/>
  <c r="D593" i="9"/>
  <c r="M593" i="9"/>
  <c r="J593" i="9"/>
  <c r="K593" i="9" s="1"/>
  <c r="L593" i="9" s="1"/>
  <c r="H867" i="9"/>
  <c r="F867" i="9"/>
  <c r="C867" i="9"/>
  <c r="I867" i="9"/>
  <c r="E867" i="9"/>
  <c r="J867" i="9"/>
  <c r="K867" i="9" s="1"/>
  <c r="L867" i="9" s="1"/>
  <c r="G867" i="9"/>
  <c r="D867" i="9"/>
  <c r="M867" i="9"/>
  <c r="D1277" i="9"/>
  <c r="C1277" i="9"/>
  <c r="I1277" i="9"/>
  <c r="H1277" i="9"/>
  <c r="G1277" i="9"/>
  <c r="F1277" i="9"/>
  <c r="M1277" i="9"/>
  <c r="J1277" i="9"/>
  <c r="K1277" i="9" s="1"/>
  <c r="L1277" i="9" s="1"/>
  <c r="E1277" i="9"/>
  <c r="D1203" i="7"/>
  <c r="F1215" i="7"/>
  <c r="E1215" i="7" s="1"/>
  <c r="D1215" i="7"/>
  <c r="D1610" i="7"/>
  <c r="D1851" i="7"/>
  <c r="F2679" i="7"/>
  <c r="E2679" i="7" s="1"/>
  <c r="D2679" i="7"/>
  <c r="D3294" i="7"/>
  <c r="F3294" i="7"/>
  <c r="E3294" i="7" s="1"/>
  <c r="H298" i="9"/>
  <c r="F298" i="9"/>
  <c r="C298" i="9"/>
  <c r="M298" i="9"/>
  <c r="E298" i="9"/>
  <c r="K298" i="9"/>
  <c r="L298" i="9" s="1"/>
  <c r="J298" i="9"/>
  <c r="I298" i="9"/>
  <c r="D1023" i="9"/>
  <c r="C1023" i="9"/>
  <c r="G1023" i="9"/>
  <c r="E1023" i="9"/>
  <c r="M1023" i="9"/>
  <c r="F1023" i="9"/>
  <c r="J1023" i="9"/>
  <c r="K1023" i="9" s="1"/>
  <c r="L1023" i="9" s="1"/>
  <c r="I1023" i="9"/>
  <c r="H1023" i="9"/>
  <c r="F147" i="7"/>
  <c r="E147" i="7" s="1"/>
  <c r="D183" i="7"/>
  <c r="F792" i="7"/>
  <c r="E792" i="7" s="1"/>
  <c r="F1784" i="7"/>
  <c r="E1784" i="7" s="1"/>
  <c r="F96" i="10"/>
  <c r="B96" i="10"/>
  <c r="M231" i="9"/>
  <c r="D998" i="7"/>
  <c r="D1922" i="7"/>
  <c r="F2091" i="7"/>
  <c r="E2091" i="7" s="1"/>
  <c r="D2162" i="7"/>
  <c r="H99" i="9"/>
  <c r="F99" i="9"/>
  <c r="J99" i="9"/>
  <c r="K99" i="9"/>
  <c r="L99" i="9" s="1"/>
  <c r="I99" i="9"/>
  <c r="G99" i="9"/>
  <c r="M99" i="9" s="1"/>
  <c r="E99" i="9"/>
  <c r="D99" i="9"/>
  <c r="C99" i="9"/>
  <c r="C195" i="9"/>
  <c r="E546" i="9"/>
  <c r="D54" i="7"/>
  <c r="F156" i="7"/>
  <c r="E156" i="7" s="1"/>
  <c r="F195" i="7"/>
  <c r="E195" i="7" s="1"/>
  <c r="D195" i="7"/>
  <c r="F209" i="7"/>
  <c r="E209" i="7" s="1"/>
  <c r="F243" i="7"/>
  <c r="E243" i="7" s="1"/>
  <c r="D243" i="7"/>
  <c r="F415" i="7"/>
  <c r="E415" i="7" s="1"/>
  <c r="D606" i="7"/>
  <c r="F680" i="7"/>
  <c r="E680" i="7" s="1"/>
  <c r="D699" i="7"/>
  <c r="F770" i="7"/>
  <c r="E770" i="7" s="1"/>
  <c r="D770" i="7"/>
  <c r="F880" i="7"/>
  <c r="E880" i="7" s="1"/>
  <c r="F911" i="7"/>
  <c r="E911" i="7" s="1"/>
  <c r="F956" i="7"/>
  <c r="E956" i="7" s="1"/>
  <c r="F1015" i="7"/>
  <c r="E1015" i="7" s="1"/>
  <c r="D1026" i="7"/>
  <c r="D1071" i="7"/>
  <c r="F1091" i="7"/>
  <c r="E1091" i="7" s="1"/>
  <c r="F1328" i="7"/>
  <c r="E1328" i="7" s="1"/>
  <c r="D1398" i="7"/>
  <c r="F1421" i="7"/>
  <c r="E1421" i="7" s="1"/>
  <c r="F1460" i="7"/>
  <c r="E1460" i="7" s="1"/>
  <c r="F1568" i="7"/>
  <c r="E1568" i="7" s="1"/>
  <c r="F1939" i="7"/>
  <c r="E1939" i="7" s="1"/>
  <c r="F1961" i="7"/>
  <c r="E1961" i="7" s="1"/>
  <c r="F1973" i="7"/>
  <c r="E1973" i="7" s="1"/>
  <c r="F2004" i="7"/>
  <c r="E2004" i="7" s="1"/>
  <c r="D2018" i="7"/>
  <c r="F2057" i="7"/>
  <c r="E2057" i="7" s="1"/>
  <c r="F2069" i="7"/>
  <c r="E2069" i="7" s="1"/>
  <c r="F2108" i="7"/>
  <c r="E2108" i="7" s="1"/>
  <c r="F2204" i="7"/>
  <c r="E2204" i="7" s="1"/>
  <c r="F2285" i="7"/>
  <c r="E2285" i="7" s="1"/>
  <c r="F2297" i="7"/>
  <c r="E2297" i="7" s="1"/>
  <c r="F2308" i="7"/>
  <c r="E2308" i="7" s="1"/>
  <c r="F2372" i="7"/>
  <c r="E2372" i="7" s="1"/>
  <c r="D2426" i="7"/>
  <c r="F2465" i="7"/>
  <c r="E2465" i="7" s="1"/>
  <c r="F2480" i="7"/>
  <c r="E2480" i="7" s="1"/>
  <c r="D2562" i="7"/>
  <c r="D2607" i="7"/>
  <c r="F2717" i="7"/>
  <c r="E2717" i="7" s="1"/>
  <c r="F2987" i="7"/>
  <c r="E2987" i="7" s="1"/>
  <c r="F3107" i="7"/>
  <c r="E3107" i="7" s="1"/>
  <c r="F35" i="10"/>
  <c r="B35" i="10"/>
  <c r="B40" i="10"/>
  <c r="F40" i="10"/>
  <c r="D64" i="9"/>
  <c r="C87" i="9"/>
  <c r="H246" i="9"/>
  <c r="F246" i="9"/>
  <c r="D246" i="9"/>
  <c r="J246" i="9"/>
  <c r="K246" i="9" s="1"/>
  <c r="L246" i="9" s="1"/>
  <c r="C246" i="9"/>
  <c r="M246" i="9"/>
  <c r="I246" i="9"/>
  <c r="G246" i="9"/>
  <c r="E593" i="9"/>
  <c r="D947" i="7"/>
  <c r="J24" i="9"/>
  <c r="K24" i="9" s="1"/>
  <c r="L24" i="9" s="1"/>
  <c r="F24" i="9"/>
  <c r="I24" i="9"/>
  <c r="H24" i="9"/>
  <c r="G24" i="9"/>
  <c r="M24" i="9" s="1"/>
  <c r="E24" i="9"/>
  <c r="D24" i="9"/>
  <c r="C24" i="9"/>
  <c r="M72" i="9"/>
  <c r="H129" i="9"/>
  <c r="F129" i="9"/>
  <c r="J129" i="9"/>
  <c r="K129" i="9" s="1"/>
  <c r="L129" i="9" s="1"/>
  <c r="D129" i="9"/>
  <c r="M129" i="9"/>
  <c r="I129" i="9"/>
  <c r="G129" i="9"/>
  <c r="E129" i="9"/>
  <c r="C129" i="9"/>
  <c r="F294" i="7"/>
  <c r="E294" i="7" s="1"/>
  <c r="D294" i="7"/>
  <c r="F820" i="7"/>
  <c r="E820" i="7" s="1"/>
  <c r="F668" i="7"/>
  <c r="E668" i="7" s="1"/>
  <c r="D1658" i="7"/>
  <c r="F1658" i="7"/>
  <c r="E1658" i="7" s="1"/>
  <c r="F387" i="7"/>
  <c r="E387" i="7" s="1"/>
  <c r="D387" i="7"/>
  <c r="F1683" i="7"/>
  <c r="E1683" i="7" s="1"/>
  <c r="D1683" i="7"/>
  <c r="J7" i="9"/>
  <c r="F7" i="9"/>
  <c r="K7" i="9"/>
  <c r="L7" i="9" s="1"/>
  <c r="I7" i="9"/>
  <c r="H7" i="9"/>
  <c r="G7" i="9"/>
  <c r="M7" i="9" s="1"/>
  <c r="E7" i="9"/>
  <c r="H301" i="9"/>
  <c r="F301" i="9"/>
  <c r="G301" i="9"/>
  <c r="M301" i="9"/>
  <c r="I301" i="9"/>
  <c r="J301" i="9"/>
  <c r="K301" i="9" s="1"/>
  <c r="L301" i="9" s="1"/>
  <c r="E301" i="9"/>
  <c r="D1058" i="9"/>
  <c r="C1058" i="9"/>
  <c r="E1058" i="9"/>
  <c r="J1058" i="9"/>
  <c r="I1058" i="9"/>
  <c r="H1058" i="9"/>
  <c r="G1058" i="9"/>
  <c r="M1058" i="9" s="1"/>
  <c r="K1058" i="9"/>
  <c r="L1058" i="9" s="1"/>
  <c r="D339" i="7"/>
  <c r="F339" i="7"/>
  <c r="E339" i="7" s="1"/>
  <c r="D702" i="7"/>
  <c r="C301" i="9"/>
  <c r="D1349" i="9"/>
  <c r="C1349" i="9"/>
  <c r="K1349" i="9"/>
  <c r="I1349" i="9"/>
  <c r="H1349" i="9"/>
  <c r="G1349" i="9"/>
  <c r="F1349" i="9"/>
  <c r="M1349" i="9"/>
  <c r="L1349" i="9"/>
  <c r="J1349" i="9"/>
  <c r="F68" i="7"/>
  <c r="E68" i="7" s="1"/>
  <c r="D843" i="7"/>
  <c r="F2344" i="7"/>
  <c r="E2344" i="7" s="1"/>
  <c r="F2417" i="7"/>
  <c r="E2417" i="7" s="1"/>
  <c r="D3318" i="7"/>
  <c r="D74" i="9"/>
  <c r="H274" i="9"/>
  <c r="F274" i="9"/>
  <c r="M274" i="9"/>
  <c r="I274" i="9"/>
  <c r="J274" i="9"/>
  <c r="K274" i="9" s="1"/>
  <c r="L274" i="9" s="1"/>
  <c r="G274" i="9"/>
  <c r="E274" i="9"/>
  <c r="D274" i="9"/>
  <c r="C274" i="9"/>
  <c r="H415" i="9"/>
  <c r="F415" i="9"/>
  <c r="C415" i="9"/>
  <c r="I415" i="9"/>
  <c r="G415" i="9"/>
  <c r="M415" i="9" s="1"/>
  <c r="J415" i="9"/>
  <c r="K415" i="9" s="1"/>
  <c r="L415" i="9" s="1"/>
  <c r="E415" i="9"/>
  <c r="D1167" i="9"/>
  <c r="C1167" i="9"/>
  <c r="G1167" i="9"/>
  <c r="E1167" i="9"/>
  <c r="M1167" i="9"/>
  <c r="J1167" i="9"/>
  <c r="K1167" i="9" s="1"/>
  <c r="L1167" i="9" s="1"/>
  <c r="I1167" i="9"/>
  <c r="H1167" i="9"/>
  <c r="F1167" i="9"/>
  <c r="D122" i="7"/>
  <c r="D471" i="7"/>
  <c r="F710" i="7"/>
  <c r="E710" i="7" s="1"/>
  <c r="D1722" i="7"/>
  <c r="H439" i="9"/>
  <c r="F439" i="9"/>
  <c r="C439" i="9"/>
  <c r="I439" i="9"/>
  <c r="M439" i="9"/>
  <c r="J439" i="9"/>
  <c r="K439" i="9" s="1"/>
  <c r="L439" i="9" s="1"/>
  <c r="G439" i="9"/>
  <c r="E439" i="9"/>
  <c r="D439" i="9"/>
  <c r="H665" i="9"/>
  <c r="F665" i="9"/>
  <c r="C665" i="9"/>
  <c r="G665" i="9"/>
  <c r="M665" i="9" s="1"/>
  <c r="K665" i="9"/>
  <c r="L665" i="9" s="1"/>
  <c r="J665" i="9"/>
  <c r="I665" i="9"/>
  <c r="E665" i="9"/>
  <c r="D1565" i="9"/>
  <c r="C1565" i="9"/>
  <c r="J1565" i="9"/>
  <c r="K1565" i="9" s="1"/>
  <c r="L1565" i="9" s="1"/>
  <c r="I1565" i="9"/>
  <c r="H1565" i="9"/>
  <c r="G1565" i="9"/>
  <c r="M1565" i="9" s="1"/>
  <c r="F1565" i="9"/>
  <c r="F76" i="7"/>
  <c r="E76" i="7" s="1"/>
  <c r="F88" i="7"/>
  <c r="E88" i="7" s="1"/>
  <c r="F167" i="7"/>
  <c r="E167" i="7" s="1"/>
  <c r="D240" i="7"/>
  <c r="D302" i="7"/>
  <c r="F359" i="7"/>
  <c r="E359" i="7" s="1"/>
  <c r="D434" i="7"/>
  <c r="D530" i="7"/>
  <c r="F592" i="7"/>
  <c r="E592" i="7" s="1"/>
  <c r="F665" i="7"/>
  <c r="E665" i="7" s="1"/>
  <c r="F677" i="7"/>
  <c r="E677" i="7" s="1"/>
  <c r="D696" i="7"/>
  <c r="F787" i="7"/>
  <c r="E787" i="7" s="1"/>
  <c r="D798" i="7"/>
  <c r="D806" i="7"/>
  <c r="F868" i="7"/>
  <c r="E868" i="7" s="1"/>
  <c r="D891" i="7"/>
  <c r="F942" i="7"/>
  <c r="E942" i="7" s="1"/>
  <c r="D942" i="7"/>
  <c r="D1068" i="7"/>
  <c r="F1088" i="7"/>
  <c r="E1088" i="7" s="1"/>
  <c r="D1178" i="7"/>
  <c r="F1220" i="7"/>
  <c r="E1220" i="7" s="1"/>
  <c r="D1274" i="7"/>
  <c r="F1313" i="7"/>
  <c r="E1313" i="7" s="1"/>
  <c r="F1325" i="7"/>
  <c r="E1325" i="7" s="1"/>
  <c r="F1384" i="7"/>
  <c r="E1384" i="7" s="1"/>
  <c r="D1514" i="7"/>
  <c r="F1565" i="7"/>
  <c r="E1565" i="7" s="1"/>
  <c r="F1624" i="7"/>
  <c r="E1624" i="7" s="1"/>
  <c r="F1644" i="7"/>
  <c r="E1644" i="7" s="1"/>
  <c r="F1655" i="7"/>
  <c r="E1655" i="7" s="1"/>
  <c r="F1708" i="7"/>
  <c r="E1708" i="7" s="1"/>
  <c r="D1719" i="7"/>
  <c r="F1728" i="7"/>
  <c r="E1728" i="7" s="1"/>
  <c r="F1880" i="7"/>
  <c r="E1880" i="7" s="1"/>
  <c r="D1950" i="7"/>
  <c r="D2015" i="7"/>
  <c r="F2035" i="7"/>
  <c r="E2035" i="7" s="1"/>
  <c r="D2046" i="7"/>
  <c r="F2120" i="7"/>
  <c r="E2120" i="7" s="1"/>
  <c r="F2232" i="7"/>
  <c r="E2232" i="7" s="1"/>
  <c r="D2423" i="7"/>
  <c r="F2443" i="7"/>
  <c r="E2443" i="7" s="1"/>
  <c r="D2454" i="7"/>
  <c r="F2477" i="7"/>
  <c r="E2477" i="7" s="1"/>
  <c r="D2583" i="7"/>
  <c r="D2604" i="7"/>
  <c r="J31" i="9"/>
  <c r="F31" i="9"/>
  <c r="K31" i="9"/>
  <c r="L31" i="9" s="1"/>
  <c r="I31" i="9"/>
  <c r="H31" i="9"/>
  <c r="G31" i="9"/>
  <c r="M31" i="9" s="1"/>
  <c r="E31" i="9"/>
  <c r="H224" i="9"/>
  <c r="F224" i="9"/>
  <c r="J224" i="9"/>
  <c r="E224" i="9"/>
  <c r="K224" i="9"/>
  <c r="L224" i="9" s="1"/>
  <c r="I224" i="9"/>
  <c r="G224" i="9"/>
  <c r="M224" i="9" s="1"/>
  <c r="D224" i="9"/>
  <c r="H240" i="9"/>
  <c r="F240" i="9"/>
  <c r="D240" i="9"/>
  <c r="C240" i="9"/>
  <c r="G240" i="9"/>
  <c r="M240" i="9" s="1"/>
  <c r="J240" i="9"/>
  <c r="K240" i="9" s="1"/>
  <c r="L240" i="9" s="1"/>
  <c r="I240" i="9"/>
  <c r="B286" i="10"/>
  <c r="F286" i="10"/>
  <c r="H361" i="9"/>
  <c r="F361" i="9"/>
  <c r="C361" i="9"/>
  <c r="G361" i="9"/>
  <c r="D361" i="9"/>
  <c r="I361" i="9"/>
  <c r="M361" i="9"/>
  <c r="J361" i="9"/>
  <c r="K361" i="9" s="1"/>
  <c r="L361" i="9" s="1"/>
  <c r="D665" i="9"/>
  <c r="H830" i="9"/>
  <c r="F830" i="9"/>
  <c r="C830" i="9"/>
  <c r="D830" i="9"/>
  <c r="J830" i="9"/>
  <c r="K830" i="9" s="1"/>
  <c r="L830" i="9" s="1"/>
  <c r="I830" i="9"/>
  <c r="D1268" i="9"/>
  <c r="C1268" i="9"/>
  <c r="E1268" i="9"/>
  <c r="M1268" i="9"/>
  <c r="F1268" i="9"/>
  <c r="J1268" i="9"/>
  <c r="K1268" i="9" s="1"/>
  <c r="L1268" i="9" s="1"/>
  <c r="I1268" i="9"/>
  <c r="H1268" i="9"/>
  <c r="G1268" i="9"/>
  <c r="E1565" i="9"/>
  <c r="D1074" i="7"/>
  <c r="D1082" i="7"/>
  <c r="D1998" i="7"/>
  <c r="C7" i="9"/>
  <c r="F2619" i="7"/>
  <c r="E2619" i="7" s="1"/>
  <c r="D2619" i="7"/>
  <c r="F1556" i="7"/>
  <c r="E1556" i="7" s="1"/>
  <c r="F1122" i="7"/>
  <c r="E1122" i="7" s="1"/>
  <c r="D1122" i="7"/>
  <c r="F20" i="7"/>
  <c r="E20" i="7" s="1"/>
  <c r="D446" i="7"/>
  <c r="F446" i="7"/>
  <c r="E446" i="7" s="1"/>
  <c r="F569" i="7"/>
  <c r="E569" i="7" s="1"/>
  <c r="F724" i="7"/>
  <c r="E724" i="7" s="1"/>
  <c r="D818" i="7"/>
  <c r="F818" i="7"/>
  <c r="E818" i="7" s="1"/>
  <c r="F857" i="7"/>
  <c r="E857" i="7" s="1"/>
  <c r="F992" i="7"/>
  <c r="E992" i="7" s="1"/>
  <c r="D1119" i="7"/>
  <c r="F1119" i="7"/>
  <c r="E1119" i="7" s="1"/>
  <c r="F1457" i="7"/>
  <c r="E1457" i="7" s="1"/>
  <c r="F1916" i="7"/>
  <c r="E1916" i="7" s="1"/>
  <c r="F2105" i="7"/>
  <c r="E2105" i="7" s="1"/>
  <c r="F2156" i="7"/>
  <c r="E2156" i="7" s="1"/>
  <c r="D2571" i="7"/>
  <c r="F2682" i="7"/>
  <c r="E2682" i="7" s="1"/>
  <c r="D2682" i="7"/>
  <c r="F2711" i="7"/>
  <c r="E2711" i="7" s="1"/>
  <c r="F2726" i="7"/>
  <c r="E2726" i="7" s="1"/>
  <c r="D2726" i="7"/>
  <c r="F13" i="10"/>
  <c r="B13" i="10"/>
  <c r="C31" i="9"/>
  <c r="J59" i="9"/>
  <c r="M59" i="9"/>
  <c r="H59" i="9"/>
  <c r="L59" i="9"/>
  <c r="K59" i="9"/>
  <c r="I59" i="9"/>
  <c r="G59" i="9"/>
  <c r="F59" i="9"/>
  <c r="E59" i="9"/>
  <c r="D59" i="9"/>
  <c r="C59" i="9"/>
  <c r="B154" i="10"/>
  <c r="F154" i="10"/>
  <c r="C224" i="9"/>
  <c r="E240" i="9"/>
  <c r="H306" i="9"/>
  <c r="F306" i="9"/>
  <c r="D306" i="9"/>
  <c r="J306" i="9"/>
  <c r="K306" i="9" s="1"/>
  <c r="L306" i="9" s="1"/>
  <c r="M306" i="9"/>
  <c r="I306" i="9"/>
  <c r="G306" i="9"/>
  <c r="E361" i="9"/>
  <c r="H617" i="9"/>
  <c r="F617" i="9"/>
  <c r="C617" i="9"/>
  <c r="G617" i="9"/>
  <c r="M617" i="9"/>
  <c r="K617" i="9"/>
  <c r="L617" i="9" s="1"/>
  <c r="J617" i="9"/>
  <c r="I617" i="9"/>
  <c r="E617" i="9"/>
  <c r="D617" i="9"/>
  <c r="D651" i="7"/>
  <c r="D1694" i="7"/>
  <c r="H174" i="9"/>
  <c r="F174" i="9"/>
  <c r="D174" i="9"/>
  <c r="J174" i="9"/>
  <c r="K174" i="9" s="1"/>
  <c r="L174" i="9" s="1"/>
  <c r="C174" i="9"/>
  <c r="I174" i="9"/>
  <c r="G174" i="9"/>
  <c r="M174" i="9" s="1"/>
  <c r="D2142" i="7"/>
  <c r="F1316" i="7"/>
  <c r="E1316" i="7" s="1"/>
  <c r="D1638" i="7"/>
  <c r="F15" i="7"/>
  <c r="E15" i="7" s="1"/>
  <c r="D15" i="7"/>
  <c r="F2658" i="7"/>
  <c r="E2658" i="7" s="1"/>
  <c r="D2658" i="7"/>
  <c r="D102" i="7"/>
  <c r="F136" i="7"/>
  <c r="E136" i="7" s="1"/>
  <c r="F175" i="7"/>
  <c r="E175" i="7" s="1"/>
  <c r="F319" i="7"/>
  <c r="E319" i="7" s="1"/>
  <c r="D330" i="7"/>
  <c r="F356" i="7"/>
  <c r="E356" i="7" s="1"/>
  <c r="F412" i="7"/>
  <c r="E412" i="7" s="1"/>
  <c r="F443" i="7"/>
  <c r="E443" i="7" s="1"/>
  <c r="F547" i="7"/>
  <c r="E547" i="7" s="1"/>
  <c r="F612" i="7"/>
  <c r="E612" i="7" s="1"/>
  <c r="F643" i="7"/>
  <c r="E643" i="7" s="1"/>
  <c r="D654" i="7"/>
  <c r="F756" i="7"/>
  <c r="E756" i="7" s="1"/>
  <c r="F784" i="7"/>
  <c r="E784" i="7" s="1"/>
  <c r="F815" i="7"/>
  <c r="E815" i="7" s="1"/>
  <c r="F939" i="7"/>
  <c r="E939" i="7" s="1"/>
  <c r="D939" i="7"/>
  <c r="F1012" i="7"/>
  <c r="E1012" i="7" s="1"/>
  <c r="F1032" i="7"/>
  <c r="E1032" i="7" s="1"/>
  <c r="F1195" i="7"/>
  <c r="E1195" i="7" s="1"/>
  <c r="D1206" i="7"/>
  <c r="F1291" i="7"/>
  <c r="E1291" i="7" s="1"/>
  <c r="D1302" i="7"/>
  <c r="F1404" i="7"/>
  <c r="E1404" i="7" s="1"/>
  <c r="F1472" i="7"/>
  <c r="E1472" i="7" s="1"/>
  <c r="F1531" i="7"/>
  <c r="E1531" i="7" s="1"/>
  <c r="D1542" i="7"/>
  <c r="F1697" i="7"/>
  <c r="E1697" i="7" s="1"/>
  <c r="D1790" i="7"/>
  <c r="F1790" i="7"/>
  <c r="E1790" i="7" s="1"/>
  <c r="F1843" i="7"/>
  <c r="E1843" i="7" s="1"/>
  <c r="D1854" i="7"/>
  <c r="F1877" i="7"/>
  <c r="E1877" i="7" s="1"/>
  <c r="F1936" i="7"/>
  <c r="E1936" i="7" s="1"/>
  <c r="F2117" i="7"/>
  <c r="E2117" i="7" s="1"/>
  <c r="F2176" i="7"/>
  <c r="E2176" i="7" s="1"/>
  <c r="F2328" i="7"/>
  <c r="E2328" i="7" s="1"/>
  <c r="F2347" i="7"/>
  <c r="E2347" i="7" s="1"/>
  <c r="F2381" i="7"/>
  <c r="E2381" i="7" s="1"/>
  <c r="D2559" i="7"/>
  <c r="F2622" i="7"/>
  <c r="E2622" i="7" s="1"/>
  <c r="D2622" i="7"/>
  <c r="F2631" i="7"/>
  <c r="E2631" i="7" s="1"/>
  <c r="D2631" i="7"/>
  <c r="F2789" i="7"/>
  <c r="E2789" i="7" s="1"/>
  <c r="D3160" i="7"/>
  <c r="F3160" i="7"/>
  <c r="E3160" i="7" s="1"/>
  <c r="F3244" i="7"/>
  <c r="E3244" i="7" s="1"/>
  <c r="D31" i="9"/>
  <c r="F178" i="10"/>
  <c r="B178" i="10"/>
  <c r="F305" i="10"/>
  <c r="B305" i="10"/>
  <c r="H359" i="9"/>
  <c r="F359" i="9"/>
  <c r="C359" i="9"/>
  <c r="I359" i="9"/>
  <c r="K359" i="9"/>
  <c r="L359" i="9" s="1"/>
  <c r="D359" i="9"/>
  <c r="M359" i="9"/>
  <c r="J359" i="9"/>
  <c r="G359" i="9"/>
  <c r="G830" i="9"/>
  <c r="M830" i="9" s="1"/>
  <c r="H961" i="9"/>
  <c r="F961" i="9"/>
  <c r="C961" i="9"/>
  <c r="G961" i="9"/>
  <c r="M961" i="9" s="1"/>
  <c r="J961" i="9"/>
  <c r="K961" i="9" s="1"/>
  <c r="L961" i="9" s="1"/>
  <c r="I961" i="9"/>
  <c r="E961" i="9"/>
  <c r="D1920" i="9"/>
  <c r="C1920" i="9"/>
  <c r="I1920" i="9"/>
  <c r="H1920" i="9"/>
  <c r="M1920" i="9"/>
  <c r="J1920" i="9"/>
  <c r="K1920" i="9" s="1"/>
  <c r="L1920" i="9" s="1"/>
  <c r="G1920" i="9"/>
  <c r="F1920" i="9"/>
  <c r="E1920" i="9"/>
  <c r="D1937" i="9"/>
  <c r="C1937" i="9"/>
  <c r="G1937" i="9"/>
  <c r="F1937" i="9"/>
  <c r="M1937" i="9"/>
  <c r="J1937" i="9"/>
  <c r="K1937" i="9" s="1"/>
  <c r="L1937" i="9" s="1"/>
  <c r="I1937" i="9"/>
  <c r="H1937" i="9"/>
  <c r="E1937" i="9"/>
  <c r="D362" i="7"/>
  <c r="D615" i="7"/>
  <c r="D618" i="7"/>
  <c r="D990" i="7"/>
  <c r="D1263" i="7"/>
  <c r="D1266" i="7"/>
  <c r="D1314" i="7"/>
  <c r="D1506" i="7"/>
  <c r="D2058" i="7"/>
  <c r="D2210" i="7"/>
  <c r="D2511" i="7"/>
  <c r="D2762" i="7"/>
  <c r="F686" i="7"/>
  <c r="E686" i="7" s="1"/>
  <c r="F1286" i="7"/>
  <c r="E1286" i="7" s="1"/>
  <c r="D123" i="7"/>
  <c r="D126" i="7"/>
  <c r="D143" i="7"/>
  <c r="D422" i="7"/>
  <c r="D495" i="7"/>
  <c r="D684" i="7"/>
  <c r="D695" i="7"/>
  <c r="D743" i="7"/>
  <c r="D819" i="7"/>
  <c r="D822" i="7"/>
  <c r="D867" i="7"/>
  <c r="D870" i="7"/>
  <c r="D887" i="7"/>
  <c r="D974" i="7"/>
  <c r="F16" i="7"/>
  <c r="E16" i="7" s="1"/>
  <c r="F47" i="7"/>
  <c r="E47" i="7" s="1"/>
  <c r="F75" i="7"/>
  <c r="E75" i="7" s="1"/>
  <c r="D171" i="7"/>
  <c r="D174" i="7"/>
  <c r="F188" i="7"/>
  <c r="E188" i="7" s="1"/>
  <c r="D219" i="7"/>
  <c r="D222" i="7"/>
  <c r="F236" i="7"/>
  <c r="E236" i="7" s="1"/>
  <c r="D267" i="7"/>
  <c r="D270" i="7"/>
  <c r="F281" i="7"/>
  <c r="E281" i="7" s="1"/>
  <c r="D315" i="7"/>
  <c r="D318" i="7"/>
  <c r="F329" i="7"/>
  <c r="E329" i="7" s="1"/>
  <c r="F332" i="7"/>
  <c r="E332" i="7" s="1"/>
  <c r="D363" i="7"/>
  <c r="D366" i="7"/>
  <c r="F377" i="7"/>
  <c r="E377" i="7" s="1"/>
  <c r="F408" i="7"/>
  <c r="E408" i="7" s="1"/>
  <c r="F467" i="7"/>
  <c r="E467" i="7" s="1"/>
  <c r="F515" i="7"/>
  <c r="E515" i="7" s="1"/>
  <c r="D543" i="7"/>
  <c r="D546" i="7"/>
  <c r="F557" i="7"/>
  <c r="E557" i="7" s="1"/>
  <c r="F568" i="7"/>
  <c r="E568" i="7" s="1"/>
  <c r="F588" i="7"/>
  <c r="E588" i="7" s="1"/>
  <c r="F616" i="7"/>
  <c r="E616" i="7" s="1"/>
  <c r="F664" i="7"/>
  <c r="E664" i="7" s="1"/>
  <c r="F723" i="7"/>
  <c r="E723" i="7" s="1"/>
  <c r="F771" i="7"/>
  <c r="E771" i="7" s="1"/>
  <c r="F791" i="7"/>
  <c r="E791" i="7" s="1"/>
  <c r="F839" i="7"/>
  <c r="E839" i="7" s="1"/>
  <c r="F915" i="7"/>
  <c r="E915" i="7" s="1"/>
  <c r="F932" i="7"/>
  <c r="E932" i="7" s="1"/>
  <c r="F960" i="7"/>
  <c r="E960" i="7" s="1"/>
  <c r="F1008" i="7"/>
  <c r="E1008" i="7" s="1"/>
  <c r="F1036" i="7"/>
  <c r="E1036" i="7" s="1"/>
  <c r="F1067" i="7"/>
  <c r="E1067" i="7" s="1"/>
  <c r="D1095" i="7"/>
  <c r="D1098" i="7"/>
  <c r="F1109" i="7"/>
  <c r="E1109" i="7" s="1"/>
  <c r="F1112" i="7"/>
  <c r="E1112" i="7" s="1"/>
  <c r="D1143" i="7"/>
  <c r="D1146" i="7"/>
  <c r="F1157" i="7"/>
  <c r="E1157" i="7" s="1"/>
  <c r="F1160" i="7"/>
  <c r="E1160" i="7" s="1"/>
  <c r="D1191" i="7"/>
  <c r="D1194" i="7"/>
  <c r="F1205" i="7"/>
  <c r="E1205" i="7" s="1"/>
  <c r="F1208" i="7"/>
  <c r="E1208" i="7" s="1"/>
  <c r="F1236" i="7"/>
  <c r="E1236" i="7" s="1"/>
  <c r="F1264" i="7"/>
  <c r="E1264" i="7" s="1"/>
  <c r="F1284" i="7"/>
  <c r="E1284" i="7" s="1"/>
  <c r="F1312" i="7"/>
  <c r="E1312" i="7" s="1"/>
  <c r="F1332" i="7"/>
  <c r="E1332" i="7" s="1"/>
  <c r="F1360" i="7"/>
  <c r="E1360" i="7" s="1"/>
  <c r="F1380" i="7"/>
  <c r="E1380" i="7" s="1"/>
  <c r="F1408" i="7"/>
  <c r="E1408" i="7" s="1"/>
  <c r="F1428" i="7"/>
  <c r="E1428" i="7" s="1"/>
  <c r="F1456" i="7"/>
  <c r="E1456" i="7" s="1"/>
  <c r="F1476" i="7"/>
  <c r="E1476" i="7" s="1"/>
  <c r="F1524" i="7"/>
  <c r="E1524" i="7" s="1"/>
  <c r="F1552" i="7"/>
  <c r="E1552" i="7" s="1"/>
  <c r="F1572" i="7"/>
  <c r="E1572" i="7" s="1"/>
  <c r="F1600" i="7"/>
  <c r="E1600" i="7" s="1"/>
  <c r="F1620" i="7"/>
  <c r="E1620" i="7" s="1"/>
  <c r="F1648" i="7"/>
  <c r="E1648" i="7" s="1"/>
  <c r="F1673" i="7"/>
  <c r="E1673" i="7" s="1"/>
  <c r="F1676" i="7"/>
  <c r="E1676" i="7" s="1"/>
  <c r="F1704" i="7"/>
  <c r="E1704" i="7" s="1"/>
  <c r="F1732" i="7"/>
  <c r="E1732" i="7" s="1"/>
  <c r="F1752" i="7"/>
  <c r="E1752" i="7" s="1"/>
  <c r="F1808" i="7"/>
  <c r="E1808" i="7" s="1"/>
  <c r="F1836" i="7"/>
  <c r="E1836" i="7" s="1"/>
  <c r="F1864" i="7"/>
  <c r="E1864" i="7" s="1"/>
  <c r="F1884" i="7"/>
  <c r="E1884" i="7" s="1"/>
  <c r="F1912" i="7"/>
  <c r="E1912" i="7" s="1"/>
  <c r="F1932" i="7"/>
  <c r="E1932" i="7" s="1"/>
  <c r="F1960" i="7"/>
  <c r="E1960" i="7" s="1"/>
  <c r="F1980" i="7"/>
  <c r="E1980" i="7" s="1"/>
  <c r="F2028" i="7"/>
  <c r="E2028" i="7" s="1"/>
  <c r="F2056" i="7"/>
  <c r="E2056" i="7" s="1"/>
  <c r="F2076" i="7"/>
  <c r="E2076" i="7" s="1"/>
  <c r="F2104" i="7"/>
  <c r="E2104" i="7" s="1"/>
  <c r="F2124" i="7"/>
  <c r="E2124" i="7" s="1"/>
  <c r="F2152" i="7"/>
  <c r="E2152" i="7" s="1"/>
  <c r="F2172" i="7"/>
  <c r="E2172" i="7" s="1"/>
  <c r="F2183" i="7"/>
  <c r="E2183" i="7" s="1"/>
  <c r="D2211" i="7"/>
  <c r="D2214" i="7"/>
  <c r="F2225" i="7"/>
  <c r="E2225" i="7" s="1"/>
  <c r="F2236" i="7"/>
  <c r="E2236" i="7" s="1"/>
  <c r="F2256" i="7"/>
  <c r="E2256" i="7" s="1"/>
  <c r="F2284" i="7"/>
  <c r="E2284" i="7" s="1"/>
  <c r="F2315" i="7"/>
  <c r="E2315" i="7" s="1"/>
  <c r="D2343" i="7"/>
  <c r="F2368" i="7"/>
  <c r="E2368" i="7" s="1"/>
  <c r="F2388" i="7"/>
  <c r="E2388" i="7" s="1"/>
  <c r="F2416" i="7"/>
  <c r="E2416" i="7" s="1"/>
  <c r="F2436" i="7"/>
  <c r="E2436" i="7" s="1"/>
  <c r="F2464" i="7"/>
  <c r="E2464" i="7" s="1"/>
  <c r="F2484" i="7"/>
  <c r="E2484" i="7" s="1"/>
  <c r="F2512" i="7"/>
  <c r="E2512" i="7" s="1"/>
  <c r="F2532" i="7"/>
  <c r="E2532" i="7" s="1"/>
  <c r="F2760" i="7"/>
  <c r="E2760" i="7" s="1"/>
  <c r="D2763" i="7"/>
  <c r="D2766" i="7"/>
  <c r="F2816" i="7"/>
  <c r="E2816" i="7" s="1"/>
  <c r="F2828" i="7"/>
  <c r="E2828" i="7" s="1"/>
  <c r="D2850" i="7"/>
  <c r="F2911" i="7"/>
  <c r="E2911" i="7" s="1"/>
  <c r="D2970" i="7"/>
  <c r="F3019" i="7"/>
  <c r="E3019" i="7" s="1"/>
  <c r="D3166" i="7"/>
  <c r="D3310" i="7"/>
  <c r="C13" i="9"/>
  <c r="F19" i="10"/>
  <c r="B19" i="10"/>
  <c r="J30" i="9"/>
  <c r="F30" i="9"/>
  <c r="I30" i="9"/>
  <c r="H30" i="9"/>
  <c r="G30" i="9"/>
  <c r="E30" i="9"/>
  <c r="D30" i="9"/>
  <c r="C30" i="9"/>
  <c r="L30" i="9"/>
  <c r="K30" i="9"/>
  <c r="J35" i="9"/>
  <c r="H35" i="9"/>
  <c r="I35" i="9"/>
  <c r="G35" i="9"/>
  <c r="M35" i="9" s="1"/>
  <c r="F35" i="9"/>
  <c r="E35" i="9"/>
  <c r="D35" i="9"/>
  <c r="C35" i="9"/>
  <c r="K35" i="9"/>
  <c r="L35" i="9" s="1"/>
  <c r="B45" i="10"/>
  <c r="F45" i="10"/>
  <c r="J69" i="9"/>
  <c r="K69" i="9"/>
  <c r="F69" i="9"/>
  <c r="L69" i="9"/>
  <c r="I69" i="9"/>
  <c r="H69" i="9"/>
  <c r="G69" i="9"/>
  <c r="M69" i="9" s="1"/>
  <c r="H105" i="9"/>
  <c r="F105" i="9"/>
  <c r="D105" i="9"/>
  <c r="G105" i="9"/>
  <c r="M105" i="9"/>
  <c r="J105" i="9"/>
  <c r="K105" i="9" s="1"/>
  <c r="L105" i="9" s="1"/>
  <c r="H123" i="9"/>
  <c r="F123" i="9"/>
  <c r="L123" i="9"/>
  <c r="D123" i="9"/>
  <c r="G123" i="9"/>
  <c r="M123" i="9"/>
  <c r="K123" i="9"/>
  <c r="J123" i="9"/>
  <c r="I123" i="9"/>
  <c r="E123" i="9"/>
  <c r="C123" i="9"/>
  <c r="H139" i="9"/>
  <c r="F139" i="9"/>
  <c r="G139" i="9"/>
  <c r="M139" i="9"/>
  <c r="I139" i="9"/>
  <c r="K139" i="9"/>
  <c r="L139" i="9" s="1"/>
  <c r="J139" i="9"/>
  <c r="E139" i="9"/>
  <c r="D139" i="9"/>
  <c r="C139" i="9"/>
  <c r="D142" i="9"/>
  <c r="K154" i="9"/>
  <c r="L154" i="9" s="1"/>
  <c r="D158" i="9"/>
  <c r="H176" i="9"/>
  <c r="F176" i="9"/>
  <c r="J176" i="9"/>
  <c r="K176" i="9" s="1"/>
  <c r="L176" i="9" s="1"/>
  <c r="C176" i="9"/>
  <c r="I176" i="9"/>
  <c r="G176" i="9"/>
  <c r="M176" i="9" s="1"/>
  <c r="E176" i="9"/>
  <c r="F181" i="10"/>
  <c r="B181" i="10"/>
  <c r="F186" i="10"/>
  <c r="B186" i="10"/>
  <c r="H208" i="9"/>
  <c r="F208" i="9"/>
  <c r="C208" i="9"/>
  <c r="M208" i="9"/>
  <c r="E208" i="9"/>
  <c r="L208" i="9"/>
  <c r="K208" i="9"/>
  <c r="J208" i="9"/>
  <c r="I208" i="9"/>
  <c r="H211" i="9"/>
  <c r="F211" i="9"/>
  <c r="G211" i="9"/>
  <c r="M211" i="9"/>
  <c r="I211" i="9"/>
  <c r="L211" i="9"/>
  <c r="K211" i="9"/>
  <c r="J211" i="9"/>
  <c r="H216" i="9"/>
  <c r="F216" i="9"/>
  <c r="D216" i="9"/>
  <c r="J216" i="9"/>
  <c r="M216" i="9"/>
  <c r="K216" i="9"/>
  <c r="L216" i="9" s="1"/>
  <c r="I216" i="9"/>
  <c r="L238" i="9"/>
  <c r="H266" i="9"/>
  <c r="F266" i="9"/>
  <c r="J266" i="9"/>
  <c r="C266" i="9"/>
  <c r="K266" i="9"/>
  <c r="L266" i="9" s="1"/>
  <c r="I266" i="9"/>
  <c r="G266" i="9"/>
  <c r="M266" i="9" s="1"/>
  <c r="E266" i="9"/>
  <c r="D266" i="9"/>
  <c r="F268" i="10"/>
  <c r="B268" i="10"/>
  <c r="H303" i="9"/>
  <c r="F303" i="9"/>
  <c r="D303" i="9"/>
  <c r="G303" i="9"/>
  <c r="M303" i="9"/>
  <c r="J303" i="9"/>
  <c r="K303" i="9" s="1"/>
  <c r="L303" i="9" s="1"/>
  <c r="I303" i="9"/>
  <c r="E303" i="9"/>
  <c r="B322" i="10"/>
  <c r="F322" i="10"/>
  <c r="J409" i="9"/>
  <c r="K409" i="9" s="1"/>
  <c r="L409" i="9" s="1"/>
  <c r="D461" i="9"/>
  <c r="H467" i="9"/>
  <c r="F467" i="9"/>
  <c r="C467" i="9"/>
  <c r="I467" i="9"/>
  <c r="J467" i="9"/>
  <c r="M467" i="9"/>
  <c r="L467" i="9"/>
  <c r="K467" i="9"/>
  <c r="G467" i="9"/>
  <c r="H475" i="9"/>
  <c r="F475" i="9"/>
  <c r="C475" i="9"/>
  <c r="I475" i="9"/>
  <c r="J475" i="9"/>
  <c r="E475" i="9"/>
  <c r="K475" i="9"/>
  <c r="L475" i="9" s="1"/>
  <c r="G475" i="9"/>
  <c r="M475" i="9" s="1"/>
  <c r="D475" i="9"/>
  <c r="H481" i="9"/>
  <c r="F481" i="9"/>
  <c r="C481" i="9"/>
  <c r="G481" i="9"/>
  <c r="M481" i="9"/>
  <c r="I481" i="9"/>
  <c r="J481" i="9"/>
  <c r="K481" i="9" s="1"/>
  <c r="L481" i="9" s="1"/>
  <c r="E481" i="9"/>
  <c r="D481" i="9"/>
  <c r="H585" i="9"/>
  <c r="F585" i="9"/>
  <c r="C585" i="9"/>
  <c r="G585" i="9"/>
  <c r="K585" i="9"/>
  <c r="I585" i="9"/>
  <c r="D585" i="9"/>
  <c r="M585" i="9"/>
  <c r="L585" i="9"/>
  <c r="H634" i="9"/>
  <c r="F634" i="9"/>
  <c r="C634" i="9"/>
  <c r="D634" i="9"/>
  <c r="K634" i="9"/>
  <c r="M634" i="9"/>
  <c r="L634" i="9"/>
  <c r="J634" i="9"/>
  <c r="I634" i="9"/>
  <c r="L706" i="9"/>
  <c r="H743" i="9"/>
  <c r="F743" i="9"/>
  <c r="C743" i="9"/>
  <c r="I743" i="9"/>
  <c r="K743" i="9"/>
  <c r="J743" i="9"/>
  <c r="G743" i="9"/>
  <c r="M743" i="9" s="1"/>
  <c r="E743" i="9"/>
  <c r="D743" i="9"/>
  <c r="L743" i="9"/>
  <c r="H746" i="9"/>
  <c r="F746" i="9"/>
  <c r="C746" i="9"/>
  <c r="D746" i="9"/>
  <c r="J746" i="9"/>
  <c r="K746" i="9" s="1"/>
  <c r="L746" i="9" s="1"/>
  <c r="I746" i="9"/>
  <c r="G746" i="9"/>
  <c r="E746" i="9"/>
  <c r="M746" i="9"/>
  <c r="H814" i="9"/>
  <c r="F814" i="9"/>
  <c r="C814" i="9"/>
  <c r="D814" i="9"/>
  <c r="K814" i="9"/>
  <c r="M814" i="9"/>
  <c r="L814" i="9"/>
  <c r="J814" i="9"/>
  <c r="I814" i="9"/>
  <c r="G814" i="9"/>
  <c r="G1070" i="9"/>
  <c r="M1070" i="9" s="1"/>
  <c r="F1747" i="9"/>
  <c r="D218" i="7"/>
  <c r="D542" i="7"/>
  <c r="D567" i="7"/>
  <c r="D1094" i="7"/>
  <c r="D1311" i="7"/>
  <c r="D1407" i="7"/>
  <c r="D1503" i="7"/>
  <c r="D1599" i="7"/>
  <c r="D1602" i="7"/>
  <c r="D2286" i="7"/>
  <c r="D2367" i="7"/>
  <c r="D2370" i="7"/>
  <c r="D2415" i="7"/>
  <c r="D2418" i="7"/>
  <c r="F183" i="10"/>
  <c r="B183" i="10"/>
  <c r="F590" i="7"/>
  <c r="E590" i="7" s="1"/>
  <c r="F962" i="7"/>
  <c r="E962" i="7" s="1"/>
  <c r="F1238" i="7"/>
  <c r="E1238" i="7" s="1"/>
  <c r="D450" i="7"/>
  <c r="D498" i="7"/>
  <c r="D650" i="7"/>
  <c r="F31" i="7"/>
  <c r="E31" i="7" s="1"/>
  <c r="F79" i="7"/>
  <c r="E79" i="7" s="1"/>
  <c r="F127" i="7"/>
  <c r="E127" i="7" s="1"/>
  <c r="D414" i="7"/>
  <c r="F451" i="7"/>
  <c r="E451" i="7" s="1"/>
  <c r="F499" i="7"/>
  <c r="E499" i="7" s="1"/>
  <c r="D594" i="7"/>
  <c r="D642" i="7"/>
  <c r="F727" i="7"/>
  <c r="E727" i="7" s="1"/>
  <c r="F823" i="7"/>
  <c r="E823" i="7" s="1"/>
  <c r="F871" i="7"/>
  <c r="E871" i="7" s="1"/>
  <c r="F919" i="7"/>
  <c r="E919" i="7" s="1"/>
  <c r="D966" i="7"/>
  <c r="D1014" i="7"/>
  <c r="F1022" i="7"/>
  <c r="E1022" i="7" s="1"/>
  <c r="F1051" i="7"/>
  <c r="E1051" i="7" s="1"/>
  <c r="D1242" i="7"/>
  <c r="F1250" i="7"/>
  <c r="E1250" i="7" s="1"/>
  <c r="D1290" i="7"/>
  <c r="F1298" i="7"/>
  <c r="E1298" i="7" s="1"/>
  <c r="D1338" i="7"/>
  <c r="F1346" i="7"/>
  <c r="E1346" i="7" s="1"/>
  <c r="D1386" i="7"/>
  <c r="D1434" i="7"/>
  <c r="F1442" i="7"/>
  <c r="E1442" i="7" s="1"/>
  <c r="D1482" i="7"/>
  <c r="F1490" i="7"/>
  <c r="E1490" i="7" s="1"/>
  <c r="D1530" i="7"/>
  <c r="F1538" i="7"/>
  <c r="E1538" i="7" s="1"/>
  <c r="D1578" i="7"/>
  <c r="F1586" i="7"/>
  <c r="E1586" i="7" s="1"/>
  <c r="D1626" i="7"/>
  <c r="F1634" i="7"/>
  <c r="E1634" i="7" s="1"/>
  <c r="D1710" i="7"/>
  <c r="F1718" i="7"/>
  <c r="E1718" i="7" s="1"/>
  <c r="D1758" i="7"/>
  <c r="F1766" i="7"/>
  <c r="E1766" i="7" s="1"/>
  <c r="F1795" i="7"/>
  <c r="E1795" i="7" s="1"/>
  <c r="D1842" i="7"/>
  <c r="F1850" i="7"/>
  <c r="E1850" i="7" s="1"/>
  <c r="D1890" i="7"/>
  <c r="F1898" i="7"/>
  <c r="E1898" i="7" s="1"/>
  <c r="D1938" i="7"/>
  <c r="D1986" i="7"/>
  <c r="D2034" i="7"/>
  <c r="F2042" i="7"/>
  <c r="E2042" i="7" s="1"/>
  <c r="D2082" i="7"/>
  <c r="F2090" i="7"/>
  <c r="E2090" i="7" s="1"/>
  <c r="D2130" i="7"/>
  <c r="F2138" i="7"/>
  <c r="E2138" i="7" s="1"/>
  <c r="D2262" i="7"/>
  <c r="F2270" i="7"/>
  <c r="E2270" i="7" s="1"/>
  <c r="F2299" i="7"/>
  <c r="E2299" i="7" s="1"/>
  <c r="D2394" i="7"/>
  <c r="D2442" i="7"/>
  <c r="F2450" i="7"/>
  <c r="E2450" i="7" s="1"/>
  <c r="D2490" i="7"/>
  <c r="F2498" i="7"/>
  <c r="E2498" i="7" s="1"/>
  <c r="D2538" i="7"/>
  <c r="F2546" i="7"/>
  <c r="E2546" i="7" s="1"/>
  <c r="F2755" i="7"/>
  <c r="E2755" i="7" s="1"/>
  <c r="F2767" i="7"/>
  <c r="E2767" i="7" s="1"/>
  <c r="F2820" i="7"/>
  <c r="E2820" i="7" s="1"/>
  <c r="F2851" i="7"/>
  <c r="E2851" i="7" s="1"/>
  <c r="F2885" i="7"/>
  <c r="E2885" i="7" s="1"/>
  <c r="F2993" i="7"/>
  <c r="E2993" i="7" s="1"/>
  <c r="J36" i="9"/>
  <c r="I36" i="9"/>
  <c r="K36" i="9"/>
  <c r="L36" i="9" s="1"/>
  <c r="H36" i="9"/>
  <c r="G36" i="9"/>
  <c r="M36" i="9" s="1"/>
  <c r="F36" i="9"/>
  <c r="J40" i="9"/>
  <c r="K40" i="9" s="1"/>
  <c r="L40" i="9" s="1"/>
  <c r="E40" i="9"/>
  <c r="I40" i="9"/>
  <c r="H40" i="9"/>
  <c r="G40" i="9"/>
  <c r="M40" i="9" s="1"/>
  <c r="F40" i="9"/>
  <c r="D40" i="9"/>
  <c r="C40" i="9"/>
  <c r="M66" i="9"/>
  <c r="B68" i="10"/>
  <c r="F68" i="10"/>
  <c r="M84" i="9"/>
  <c r="H96" i="9"/>
  <c r="F96" i="9"/>
  <c r="D96" i="9"/>
  <c r="C96" i="9"/>
  <c r="J96" i="9"/>
  <c r="K96" i="9" s="1"/>
  <c r="L96" i="9" s="1"/>
  <c r="I96" i="9"/>
  <c r="G96" i="9"/>
  <c r="M96" i="9" s="1"/>
  <c r="E96" i="9"/>
  <c r="B104" i="10"/>
  <c r="F104" i="10"/>
  <c r="H112" i="9"/>
  <c r="F112" i="9"/>
  <c r="I112" i="9"/>
  <c r="J112" i="9"/>
  <c r="K112" i="9" s="1"/>
  <c r="L112" i="9" s="1"/>
  <c r="G112" i="9"/>
  <c r="M112" i="9" s="1"/>
  <c r="E112" i="9"/>
  <c r="D112" i="9"/>
  <c r="C112" i="9"/>
  <c r="F115" i="10"/>
  <c r="B115" i="10"/>
  <c r="H118" i="9"/>
  <c r="F118" i="9"/>
  <c r="C118" i="9"/>
  <c r="M118" i="9"/>
  <c r="E118" i="9"/>
  <c r="J118" i="9"/>
  <c r="K118" i="9" s="1"/>
  <c r="L118" i="9" s="1"/>
  <c r="I118" i="9"/>
  <c r="G118" i="9"/>
  <c r="B136" i="10"/>
  <c r="F136" i="10"/>
  <c r="F144" i="10"/>
  <c r="B144" i="10"/>
  <c r="F162" i="10"/>
  <c r="B162" i="10"/>
  <c r="B196" i="10"/>
  <c r="F196" i="10"/>
  <c r="B210" i="10"/>
  <c r="F210" i="10"/>
  <c r="B215" i="10"/>
  <c r="F215" i="10"/>
  <c r="F258" i="10"/>
  <c r="B258" i="10"/>
  <c r="B302" i="10"/>
  <c r="F302" i="10"/>
  <c r="K327" i="9"/>
  <c r="L375" i="9"/>
  <c r="H479" i="9"/>
  <c r="F479" i="9"/>
  <c r="C479" i="9"/>
  <c r="I479" i="9"/>
  <c r="M479" i="9"/>
  <c r="D479" i="9"/>
  <c r="K479" i="9"/>
  <c r="L479" i="9" s="1"/>
  <c r="J479" i="9"/>
  <c r="H506" i="9"/>
  <c r="F506" i="9"/>
  <c r="C506" i="9"/>
  <c r="D506" i="9"/>
  <c r="K506" i="9"/>
  <c r="L506" i="9" s="1"/>
  <c r="I506" i="9"/>
  <c r="E506" i="9"/>
  <c r="H597" i="9"/>
  <c r="F597" i="9"/>
  <c r="C597" i="9"/>
  <c r="G597" i="9"/>
  <c r="J597" i="9"/>
  <c r="M597" i="9"/>
  <c r="K597" i="9"/>
  <c r="L597" i="9" s="1"/>
  <c r="I597" i="9"/>
  <c r="H605" i="9"/>
  <c r="F605" i="9"/>
  <c r="C605" i="9"/>
  <c r="G605" i="9"/>
  <c r="J605" i="9"/>
  <c r="E605" i="9"/>
  <c r="M605" i="9"/>
  <c r="K605" i="9"/>
  <c r="L605" i="9" s="1"/>
  <c r="I605" i="9"/>
  <c r="H735" i="9"/>
  <c r="F735" i="9"/>
  <c r="C735" i="9"/>
  <c r="I735" i="9"/>
  <c r="M735" i="9"/>
  <c r="J735" i="9"/>
  <c r="K735" i="9" s="1"/>
  <c r="L735" i="9" s="1"/>
  <c r="G735" i="9"/>
  <c r="E735" i="9"/>
  <c r="D735" i="9"/>
  <c r="E814" i="9"/>
  <c r="H911" i="9"/>
  <c r="F911" i="9"/>
  <c r="C911" i="9"/>
  <c r="I911" i="9"/>
  <c r="G911" i="9"/>
  <c r="M911" i="9" s="1"/>
  <c r="E911" i="9"/>
  <c r="J911" i="9"/>
  <c r="K911" i="9" s="1"/>
  <c r="L911" i="9" s="1"/>
  <c r="D911" i="9"/>
  <c r="D1465" i="9"/>
  <c r="C1465" i="9"/>
  <c r="M1465" i="9"/>
  <c r="K1465" i="9"/>
  <c r="L1465" i="9" s="1"/>
  <c r="J1465" i="9"/>
  <c r="I1465" i="9"/>
  <c r="H1465" i="9"/>
  <c r="G1465" i="9"/>
  <c r="F1465" i="9"/>
  <c r="E1465" i="9"/>
  <c r="D1482" i="9"/>
  <c r="C1482" i="9"/>
  <c r="M1482" i="9"/>
  <c r="L1482" i="9"/>
  <c r="K1482" i="9"/>
  <c r="J1482" i="9"/>
  <c r="I1482" i="9"/>
  <c r="H1482" i="9"/>
  <c r="G1482" i="9"/>
  <c r="F1482" i="9"/>
  <c r="F2784" i="10"/>
  <c r="B2784" i="10"/>
  <c r="F2121" i="10"/>
  <c r="B2121" i="10"/>
  <c r="L3230" i="9"/>
  <c r="H3230" i="9"/>
  <c r="F3230" i="9"/>
  <c r="E3230" i="9"/>
  <c r="K3230" i="9"/>
  <c r="J3230" i="9"/>
  <c r="I3230" i="9"/>
  <c r="G3230" i="9"/>
  <c r="D3230" i="9"/>
  <c r="C3230" i="9"/>
  <c r="M3230" i="9"/>
  <c r="L2654" i="9"/>
  <c r="C2654" i="9"/>
  <c r="H2654" i="9"/>
  <c r="G2654" i="9"/>
  <c r="K2654" i="9"/>
  <c r="J2654" i="9"/>
  <c r="I2654" i="9"/>
  <c r="F2654" i="9"/>
  <c r="E2654" i="9"/>
  <c r="D2654" i="9"/>
  <c r="M2654" i="9"/>
  <c r="M3028" i="9"/>
  <c r="J3028" i="9"/>
  <c r="L3028" i="9"/>
  <c r="K3028" i="9"/>
  <c r="I3028" i="9"/>
  <c r="H3028" i="9"/>
  <c r="C3028" i="9"/>
  <c r="G3028" i="9"/>
  <c r="F3028" i="9"/>
  <c r="E3028" i="9"/>
  <c r="F2796" i="7"/>
  <c r="E2796" i="7" s="1"/>
  <c r="F2815" i="7"/>
  <c r="E2815" i="7" s="1"/>
  <c r="F2827" i="7"/>
  <c r="E2827" i="7" s="1"/>
  <c r="F2873" i="7"/>
  <c r="E2873" i="7" s="1"/>
  <c r="F2880" i="7"/>
  <c r="E2880" i="7" s="1"/>
  <c r="J25" i="9"/>
  <c r="K25" i="9" s="1"/>
  <c r="L25" i="9" s="1"/>
  <c r="F25" i="9"/>
  <c r="I25" i="9"/>
  <c r="H25" i="9"/>
  <c r="G25" i="9"/>
  <c r="E25" i="9"/>
  <c r="M25" i="9"/>
  <c r="F72" i="10"/>
  <c r="B72" i="10"/>
  <c r="J82" i="9"/>
  <c r="K82" i="9" s="1"/>
  <c r="L82" i="9" s="1"/>
  <c r="G82" i="9"/>
  <c r="I82" i="9"/>
  <c r="H82" i="9"/>
  <c r="F82" i="9"/>
  <c r="E82" i="9"/>
  <c r="D82" i="9"/>
  <c r="M82" i="9"/>
  <c r="H152" i="9"/>
  <c r="F152" i="9"/>
  <c r="J152" i="9"/>
  <c r="K152" i="9" s="1"/>
  <c r="L152" i="9" s="1"/>
  <c r="E152" i="9"/>
  <c r="M152" i="9"/>
  <c r="I152" i="9"/>
  <c r="G152" i="9"/>
  <c r="D152" i="9"/>
  <c r="C152" i="9"/>
  <c r="F276" i="10"/>
  <c r="B276" i="10"/>
  <c r="H292" i="9"/>
  <c r="F292" i="9"/>
  <c r="I292" i="9"/>
  <c r="K292" i="9"/>
  <c r="J292" i="9"/>
  <c r="G292" i="9"/>
  <c r="M292" i="9" s="1"/>
  <c r="E292" i="9"/>
  <c r="D292" i="9"/>
  <c r="C292" i="9"/>
  <c r="L292" i="9"/>
  <c r="H378" i="9"/>
  <c r="F378" i="9"/>
  <c r="C378" i="9"/>
  <c r="D378" i="9"/>
  <c r="E378" i="9"/>
  <c r="I378" i="9"/>
  <c r="J378" i="9"/>
  <c r="K378" i="9" s="1"/>
  <c r="L378" i="9" s="1"/>
  <c r="G378" i="9"/>
  <c r="M378" i="9" s="1"/>
  <c r="H395" i="9"/>
  <c r="F395" i="9"/>
  <c r="C395" i="9"/>
  <c r="I395" i="9"/>
  <c r="E395" i="9"/>
  <c r="J395" i="9"/>
  <c r="K395" i="9"/>
  <c r="L395" i="9" s="1"/>
  <c r="G395" i="9"/>
  <c r="M395" i="9" s="1"/>
  <c r="D395" i="9"/>
  <c r="H518" i="9"/>
  <c r="F518" i="9"/>
  <c r="C518" i="9"/>
  <c r="D518" i="9"/>
  <c r="M518" i="9"/>
  <c r="J518" i="9"/>
  <c r="K518" i="9" s="1"/>
  <c r="L518" i="9" s="1"/>
  <c r="H591" i="9"/>
  <c r="F591" i="9"/>
  <c r="C591" i="9"/>
  <c r="I591" i="9"/>
  <c r="K591" i="9"/>
  <c r="G591" i="9"/>
  <c r="M591" i="9" s="1"/>
  <c r="L591" i="9"/>
  <c r="H862" i="9"/>
  <c r="F862" i="9"/>
  <c r="C862" i="9"/>
  <c r="D862" i="9"/>
  <c r="J862" i="9"/>
  <c r="K862" i="9" s="1"/>
  <c r="L862" i="9" s="1"/>
  <c r="I862" i="9"/>
  <c r="G862" i="9"/>
  <c r="E862" i="9"/>
  <c r="M862" i="9"/>
  <c r="H870" i="9"/>
  <c r="F870" i="9"/>
  <c r="C870" i="9"/>
  <c r="D870" i="9"/>
  <c r="J870" i="9"/>
  <c r="K870" i="9" s="1"/>
  <c r="L870" i="9" s="1"/>
  <c r="I870" i="9"/>
  <c r="G870" i="9"/>
  <c r="M870" i="9" s="1"/>
  <c r="E870" i="9"/>
  <c r="H909" i="9"/>
  <c r="F909" i="9"/>
  <c r="C909" i="9"/>
  <c r="M909" i="9"/>
  <c r="G909" i="9"/>
  <c r="J909" i="9"/>
  <c r="K909" i="9" s="1"/>
  <c r="L909" i="9" s="1"/>
  <c r="I909" i="9"/>
  <c r="E909" i="9"/>
  <c r="D909" i="9"/>
  <c r="D1202" i="9"/>
  <c r="C1202" i="9"/>
  <c r="E1202" i="9"/>
  <c r="L1202" i="9"/>
  <c r="K1202" i="9"/>
  <c r="J1202" i="9"/>
  <c r="I1202" i="9"/>
  <c r="H1202" i="9"/>
  <c r="D2350" i="9"/>
  <c r="C2350" i="9"/>
  <c r="J2350" i="9"/>
  <c r="K2350" i="9" s="1"/>
  <c r="L2350" i="9" s="1"/>
  <c r="I2350" i="9"/>
  <c r="H2350" i="9"/>
  <c r="G2350" i="9"/>
  <c r="F2350" i="9"/>
  <c r="M2350" i="9"/>
  <c r="E2350" i="9"/>
  <c r="D3028" i="9"/>
  <c r="M3040" i="9"/>
  <c r="J3040" i="9"/>
  <c r="L3040" i="9"/>
  <c r="K3040" i="9"/>
  <c r="I3040" i="9"/>
  <c r="H3040" i="9"/>
  <c r="G3040" i="9"/>
  <c r="F3040" i="9"/>
  <c r="E3040" i="9"/>
  <c r="D3040" i="9"/>
  <c r="C3040" i="9"/>
  <c r="L3212" i="9"/>
  <c r="J3212" i="9"/>
  <c r="I3212" i="9"/>
  <c r="H3212" i="9"/>
  <c r="G3212" i="9"/>
  <c r="F3212" i="9"/>
  <c r="E3212" i="9"/>
  <c r="D3212" i="9"/>
  <c r="C3212" i="9"/>
  <c r="M3212" i="9"/>
  <c r="K3212" i="9"/>
  <c r="D2906" i="7"/>
  <c r="F2928" i="7"/>
  <c r="E2928" i="7" s="1"/>
  <c r="D2946" i="7"/>
  <c r="F2995" i="7"/>
  <c r="E2995" i="7" s="1"/>
  <c r="F3024" i="7"/>
  <c r="E3024" i="7" s="1"/>
  <c r="F3105" i="7"/>
  <c r="E3105" i="7" s="1"/>
  <c r="D3150" i="7"/>
  <c r="D3198" i="7"/>
  <c r="F3273" i="7"/>
  <c r="E3273" i="7" s="1"/>
  <c r="F3305" i="7"/>
  <c r="E3305" i="7" s="1"/>
  <c r="F7" i="10"/>
  <c r="B7" i="10"/>
  <c r="J18" i="9"/>
  <c r="F18" i="9"/>
  <c r="I18" i="9"/>
  <c r="H18" i="9"/>
  <c r="G18" i="9"/>
  <c r="M18" i="9" s="1"/>
  <c r="E18" i="9"/>
  <c r="D18" i="9"/>
  <c r="C18" i="9"/>
  <c r="K18" i="9"/>
  <c r="L18" i="9" s="1"/>
  <c r="C25" i="9"/>
  <c r="F31" i="10"/>
  <c r="B31" i="10"/>
  <c r="M43" i="9"/>
  <c r="B64" i="10"/>
  <c r="F64" i="10"/>
  <c r="C82" i="9"/>
  <c r="H90" i="9"/>
  <c r="F90" i="9"/>
  <c r="D90" i="9"/>
  <c r="J90" i="9"/>
  <c r="K90" i="9" s="1"/>
  <c r="L90" i="9" s="1"/>
  <c r="I90" i="9"/>
  <c r="G90" i="9"/>
  <c r="E90" i="9"/>
  <c r="C90" i="9"/>
  <c r="M90" i="9"/>
  <c r="L157" i="9"/>
  <c r="L162" i="9"/>
  <c r="H168" i="9"/>
  <c r="F168" i="9"/>
  <c r="D168" i="9"/>
  <c r="C168" i="9"/>
  <c r="G168" i="9"/>
  <c r="M168" i="9"/>
  <c r="J168" i="9"/>
  <c r="K168" i="9" s="1"/>
  <c r="L168" i="9" s="1"/>
  <c r="I168" i="9"/>
  <c r="E168" i="9"/>
  <c r="H184" i="9"/>
  <c r="F184" i="9"/>
  <c r="M184" i="9"/>
  <c r="I184" i="9"/>
  <c r="J184" i="9"/>
  <c r="K184" i="9" s="1"/>
  <c r="L184" i="9" s="1"/>
  <c r="G184" i="9"/>
  <c r="F218" i="10"/>
  <c r="B218" i="10"/>
  <c r="F242" i="10"/>
  <c r="B242" i="10"/>
  <c r="H250" i="9"/>
  <c r="F250" i="9"/>
  <c r="I250" i="9"/>
  <c r="C250" i="9"/>
  <c r="J250" i="9"/>
  <c r="K250" i="9" s="1"/>
  <c r="L250" i="9" s="1"/>
  <c r="G250" i="9"/>
  <c r="M250" i="9" s="1"/>
  <c r="E250" i="9"/>
  <c r="D250" i="9"/>
  <c r="M322" i="9"/>
  <c r="H337" i="9"/>
  <c r="F337" i="9"/>
  <c r="C337" i="9"/>
  <c r="G337" i="9"/>
  <c r="M337" i="9" s="1"/>
  <c r="I337" i="9"/>
  <c r="K337" i="9"/>
  <c r="L337" i="9" s="1"/>
  <c r="H350" i="9"/>
  <c r="F350" i="9"/>
  <c r="C350" i="9"/>
  <c r="D350" i="9"/>
  <c r="G350" i="9"/>
  <c r="M350" i="9" s="1"/>
  <c r="J350" i="9"/>
  <c r="K350" i="9" s="1"/>
  <c r="L350" i="9" s="1"/>
  <c r="I350" i="9"/>
  <c r="H413" i="9"/>
  <c r="F413" i="9"/>
  <c r="C413" i="9"/>
  <c r="G413" i="9"/>
  <c r="M413" i="9" s="1"/>
  <c r="L413" i="9"/>
  <c r="E413" i="9"/>
  <c r="K413" i="9"/>
  <c r="J413" i="9"/>
  <c r="I413" i="9"/>
  <c r="H465" i="9"/>
  <c r="F465" i="9"/>
  <c r="C465" i="9"/>
  <c r="G465" i="9"/>
  <c r="M465" i="9"/>
  <c r="D465" i="9"/>
  <c r="K465" i="9"/>
  <c r="L465" i="9" s="1"/>
  <c r="J465" i="9"/>
  <c r="I465" i="9"/>
  <c r="E518" i="9"/>
  <c r="D591" i="9"/>
  <c r="H670" i="9"/>
  <c r="F670" i="9"/>
  <c r="C670" i="9"/>
  <c r="D670" i="9"/>
  <c r="K670" i="9"/>
  <c r="L670" i="9" s="1"/>
  <c r="M670" i="9"/>
  <c r="J670" i="9"/>
  <c r="I670" i="9"/>
  <c r="G670" i="9"/>
  <c r="H690" i="9"/>
  <c r="F690" i="9"/>
  <c r="C690" i="9"/>
  <c r="D690" i="9"/>
  <c r="M690" i="9"/>
  <c r="J690" i="9"/>
  <c r="K690" i="9" s="1"/>
  <c r="L690" i="9" s="1"/>
  <c r="I690" i="9"/>
  <c r="G690" i="9"/>
  <c r="H777" i="9"/>
  <c r="F777" i="9"/>
  <c r="C777" i="9"/>
  <c r="G777" i="9"/>
  <c r="K777" i="9"/>
  <c r="J777" i="9"/>
  <c r="I777" i="9"/>
  <c r="E777" i="9"/>
  <c r="D777" i="9"/>
  <c r="M777" i="9"/>
  <c r="L777" i="9"/>
  <c r="H901" i="9"/>
  <c r="F901" i="9"/>
  <c r="C901" i="9"/>
  <c r="M901" i="9"/>
  <c r="G901" i="9"/>
  <c r="J901" i="9"/>
  <c r="K901" i="9" s="1"/>
  <c r="L901" i="9" s="1"/>
  <c r="I901" i="9"/>
  <c r="E901" i="9"/>
  <c r="D901" i="9"/>
  <c r="H941" i="9"/>
  <c r="F941" i="9"/>
  <c r="C941" i="9"/>
  <c r="G941" i="9"/>
  <c r="M941" i="9" s="1"/>
  <c r="J941" i="9"/>
  <c r="K941" i="9" s="1"/>
  <c r="L941" i="9" s="1"/>
  <c r="I941" i="9"/>
  <c r="E941" i="9"/>
  <c r="D941" i="9"/>
  <c r="H959" i="9"/>
  <c r="F959" i="9"/>
  <c r="C959" i="9"/>
  <c r="J959" i="9"/>
  <c r="I959" i="9"/>
  <c r="G959" i="9"/>
  <c r="E959" i="9"/>
  <c r="M959" i="9"/>
  <c r="L959" i="9"/>
  <c r="K959" i="9"/>
  <c r="L985" i="9"/>
  <c r="D1050" i="9"/>
  <c r="C1050" i="9"/>
  <c r="H1050" i="9"/>
  <c r="J1050" i="9"/>
  <c r="K1050" i="9" s="1"/>
  <c r="L1050" i="9" s="1"/>
  <c r="I1050" i="9"/>
  <c r="G1050" i="9"/>
  <c r="M1050" i="9" s="1"/>
  <c r="F1050" i="9"/>
  <c r="D1059" i="9"/>
  <c r="C1059" i="9"/>
  <c r="G1059" i="9"/>
  <c r="M1059" i="9" s="1"/>
  <c r="E1059" i="9"/>
  <c r="F1059" i="9"/>
  <c r="J1059" i="9"/>
  <c r="K1059" i="9" s="1"/>
  <c r="L1059" i="9" s="1"/>
  <c r="I1059" i="9"/>
  <c r="H1059" i="9"/>
  <c r="F1202" i="9"/>
  <c r="D1661" i="9"/>
  <c r="C1661" i="9"/>
  <c r="K1661" i="9"/>
  <c r="J1661" i="9"/>
  <c r="I1661" i="9"/>
  <c r="H1661" i="9"/>
  <c r="G1661" i="9"/>
  <c r="F1661" i="9"/>
  <c r="M1661" i="9"/>
  <c r="L1661" i="9"/>
  <c r="E1661" i="9"/>
  <c r="D1908" i="9"/>
  <c r="C1908" i="9"/>
  <c r="I1908" i="9"/>
  <c r="H1908" i="9"/>
  <c r="L1908" i="9"/>
  <c r="K1908" i="9"/>
  <c r="J1908" i="9"/>
  <c r="G1908" i="9"/>
  <c r="M1908" i="9" s="1"/>
  <c r="F1908" i="9"/>
  <c r="E1908" i="9"/>
  <c r="D314" i="7"/>
  <c r="D1038" i="7"/>
  <c r="D1142" i="7"/>
  <c r="D1359" i="7"/>
  <c r="D1362" i="7"/>
  <c r="D1455" i="7"/>
  <c r="D1458" i="7"/>
  <c r="D1731" i="7"/>
  <c r="D1734" i="7"/>
  <c r="D1911" i="7"/>
  <c r="D1914" i="7"/>
  <c r="D2055" i="7"/>
  <c r="D2151" i="7"/>
  <c r="F78" i="10"/>
  <c r="B78" i="10"/>
  <c r="H110" i="9"/>
  <c r="F110" i="9"/>
  <c r="J110" i="9"/>
  <c r="E110" i="9"/>
  <c r="I110" i="9"/>
  <c r="M110" i="9"/>
  <c r="L110" i="9"/>
  <c r="K110" i="9"/>
  <c r="G110" i="9"/>
  <c r="D110" i="9"/>
  <c r="H150" i="9"/>
  <c r="F150" i="9"/>
  <c r="D150" i="9"/>
  <c r="C150" i="9"/>
  <c r="G150" i="9"/>
  <c r="M150" i="9" s="1"/>
  <c r="J150" i="9"/>
  <c r="K150" i="9" s="1"/>
  <c r="L150" i="9" s="1"/>
  <c r="F252" i="10"/>
  <c r="B252" i="10"/>
  <c r="H272" i="9"/>
  <c r="F272" i="9"/>
  <c r="J272" i="9"/>
  <c r="K272" i="9" s="1"/>
  <c r="L272" i="9" s="1"/>
  <c r="E272" i="9"/>
  <c r="I272" i="9"/>
  <c r="H422" i="9"/>
  <c r="F422" i="9"/>
  <c r="C422" i="9"/>
  <c r="D422" i="9"/>
  <c r="J422" i="9"/>
  <c r="K422" i="9" s="1"/>
  <c r="L422" i="9" s="1"/>
  <c r="M422" i="9"/>
  <c r="H471" i="9"/>
  <c r="F471" i="9"/>
  <c r="C471" i="9"/>
  <c r="I471" i="9"/>
  <c r="D471" i="9"/>
  <c r="G471" i="9"/>
  <c r="M471" i="9"/>
  <c r="J471" i="9"/>
  <c r="K471" i="9" s="1"/>
  <c r="L471" i="9" s="1"/>
  <c r="E471" i="9"/>
  <c r="H574" i="9"/>
  <c r="F574" i="9"/>
  <c r="C574" i="9"/>
  <c r="D574" i="9"/>
  <c r="J574" i="9"/>
  <c r="K574" i="9" s="1"/>
  <c r="L574" i="9" s="1"/>
  <c r="G574" i="9"/>
  <c r="M574" i="9" s="1"/>
  <c r="I574" i="9"/>
  <c r="E574" i="9"/>
  <c r="E591" i="9"/>
  <c r="H609" i="9"/>
  <c r="F609" i="9"/>
  <c r="C609" i="9"/>
  <c r="G609" i="9"/>
  <c r="M609" i="9"/>
  <c r="D609" i="9"/>
  <c r="J609" i="9"/>
  <c r="K609" i="9" s="1"/>
  <c r="L609" i="9" s="1"/>
  <c r="H710" i="9"/>
  <c r="F710" i="9"/>
  <c r="C710" i="9"/>
  <c r="D710" i="9"/>
  <c r="J710" i="9"/>
  <c r="K710" i="9" s="1"/>
  <c r="L710" i="9" s="1"/>
  <c r="I710" i="9"/>
  <c r="G710" i="9"/>
  <c r="M710" i="9" s="1"/>
  <c r="H775" i="9"/>
  <c r="F775" i="9"/>
  <c r="C775" i="9"/>
  <c r="I775" i="9"/>
  <c r="L775" i="9"/>
  <c r="K775" i="9"/>
  <c r="J775" i="9"/>
  <c r="G775" i="9"/>
  <c r="M775" i="9" s="1"/>
  <c r="H778" i="9"/>
  <c r="F778" i="9"/>
  <c r="C778" i="9"/>
  <c r="D778" i="9"/>
  <c r="K778" i="9"/>
  <c r="M778" i="9"/>
  <c r="L778" i="9"/>
  <c r="J778" i="9"/>
  <c r="I778" i="9"/>
  <c r="G778" i="9"/>
  <c r="E778" i="9"/>
  <c r="H786" i="9"/>
  <c r="F786" i="9"/>
  <c r="C786" i="9"/>
  <c r="D786" i="9"/>
  <c r="J786" i="9"/>
  <c r="K786" i="9" s="1"/>
  <c r="L786" i="9" s="1"/>
  <c r="I786" i="9"/>
  <c r="H809" i="9"/>
  <c r="F809" i="9"/>
  <c r="C809" i="9"/>
  <c r="G809" i="9"/>
  <c r="M809" i="9"/>
  <c r="J809" i="9"/>
  <c r="K809" i="9" s="1"/>
  <c r="L809" i="9" s="1"/>
  <c r="I809" i="9"/>
  <c r="E809" i="9"/>
  <c r="D809" i="9"/>
  <c r="H899" i="9"/>
  <c r="F899" i="9"/>
  <c r="C899" i="9"/>
  <c r="I899" i="9"/>
  <c r="G899" i="9"/>
  <c r="E899" i="9"/>
  <c r="M899" i="9"/>
  <c r="D995" i="9"/>
  <c r="C995" i="9"/>
  <c r="K995" i="9"/>
  <c r="I995" i="9"/>
  <c r="F995" i="9"/>
  <c r="M995" i="9"/>
  <c r="L995" i="9"/>
  <c r="J995" i="9"/>
  <c r="H995" i="9"/>
  <c r="G995" i="9"/>
  <c r="E995" i="9"/>
  <c r="D1015" i="9"/>
  <c r="C1015" i="9"/>
  <c r="M1015" i="9"/>
  <c r="J1015" i="9"/>
  <c r="K1015" i="9" s="1"/>
  <c r="L1015" i="9" s="1"/>
  <c r="G1015" i="9"/>
  <c r="I1015" i="9"/>
  <c r="H1015" i="9"/>
  <c r="F1015" i="9"/>
  <c r="G1202" i="9"/>
  <c r="M1202" i="9" s="1"/>
  <c r="D1261" i="9"/>
  <c r="C1261" i="9"/>
  <c r="M1261" i="9"/>
  <c r="K1261" i="9"/>
  <c r="L1261" i="9" s="1"/>
  <c r="J1261" i="9"/>
  <c r="I1261" i="9"/>
  <c r="H1261" i="9"/>
  <c r="G1261" i="9"/>
  <c r="F1261" i="9"/>
  <c r="E1261" i="9"/>
  <c r="D63" i="7"/>
  <c r="D66" i="7"/>
  <c r="D111" i="7"/>
  <c r="D114" i="7"/>
  <c r="D159" i="7"/>
  <c r="D410" i="7"/>
  <c r="D711" i="7"/>
  <c r="D714" i="7"/>
  <c r="D807" i="7"/>
  <c r="D810" i="7"/>
  <c r="D855" i="7"/>
  <c r="D858" i="7"/>
  <c r="D903" i="7"/>
  <c r="D906" i="7"/>
  <c r="F987" i="7"/>
  <c r="E987" i="7" s="1"/>
  <c r="D1010" i="7"/>
  <c r="F1035" i="7"/>
  <c r="E1035" i="7" s="1"/>
  <c r="D1083" i="7"/>
  <c r="D1334" i="7"/>
  <c r="D1382" i="7"/>
  <c r="D1430" i="7"/>
  <c r="D1478" i="7"/>
  <c r="D1526" i="7"/>
  <c r="F1551" i="7"/>
  <c r="E1551" i="7" s="1"/>
  <c r="D1574" i="7"/>
  <c r="D1622" i="7"/>
  <c r="F1647" i="7"/>
  <c r="E1647" i="7" s="1"/>
  <c r="D1706" i="7"/>
  <c r="D1754" i="7"/>
  <c r="D1779" i="7"/>
  <c r="D1782" i="7"/>
  <c r="F1863" i="7"/>
  <c r="E1863" i="7" s="1"/>
  <c r="D1886" i="7"/>
  <c r="D1934" i="7"/>
  <c r="F1959" i="7"/>
  <c r="E1959" i="7" s="1"/>
  <c r="F2007" i="7"/>
  <c r="E2007" i="7" s="1"/>
  <c r="D2030" i="7"/>
  <c r="D2078" i="7"/>
  <c r="F2103" i="7"/>
  <c r="E2103" i="7" s="1"/>
  <c r="D2126" i="7"/>
  <c r="D2174" i="7"/>
  <c r="F2235" i="7"/>
  <c r="E2235" i="7" s="1"/>
  <c r="D2258" i="7"/>
  <c r="D2331" i="7"/>
  <c r="D2390" i="7"/>
  <c r="D2438" i="7"/>
  <c r="F2463" i="7"/>
  <c r="E2463" i="7" s="1"/>
  <c r="D2486" i="7"/>
  <c r="D2534" i="7"/>
  <c r="D2790" i="7"/>
  <c r="D2846" i="7"/>
  <c r="F2903" i="7"/>
  <c r="E2903" i="7" s="1"/>
  <c r="D3014" i="7"/>
  <c r="D3161" i="7"/>
  <c r="M15" i="9"/>
  <c r="J19" i="9"/>
  <c r="K19" i="9" s="1"/>
  <c r="L19" i="9" s="1"/>
  <c r="F19" i="9"/>
  <c r="I19" i="9"/>
  <c r="H19" i="9"/>
  <c r="G19" i="9"/>
  <c r="E19" i="9"/>
  <c r="M19" i="9"/>
  <c r="J50" i="9"/>
  <c r="K50" i="9" s="1"/>
  <c r="L50" i="9" s="1"/>
  <c r="C50" i="9"/>
  <c r="I50" i="9"/>
  <c r="H50" i="9"/>
  <c r="G50" i="9"/>
  <c r="F50" i="9"/>
  <c r="E50" i="9"/>
  <c r="M50" i="9"/>
  <c r="B82" i="10"/>
  <c r="F82" i="10"/>
  <c r="F90" i="10"/>
  <c r="B90" i="10"/>
  <c r="C110" i="9"/>
  <c r="C134" i="9"/>
  <c r="E150" i="9"/>
  <c r="H229" i="9"/>
  <c r="F229" i="9"/>
  <c r="G229" i="9"/>
  <c r="M229" i="9"/>
  <c r="I229" i="9"/>
  <c r="J229" i="9"/>
  <c r="K229" i="9" s="1"/>
  <c r="L229" i="9" s="1"/>
  <c r="E229" i="9"/>
  <c r="D229" i="9"/>
  <c r="C229" i="9"/>
  <c r="D232" i="9"/>
  <c r="B244" i="10"/>
  <c r="F244" i="10"/>
  <c r="F260" i="10"/>
  <c r="B260" i="10"/>
  <c r="C272" i="9"/>
  <c r="F308" i="10"/>
  <c r="B308" i="10"/>
  <c r="H316" i="9"/>
  <c r="F316" i="9"/>
  <c r="E316" i="9"/>
  <c r="J316" i="9"/>
  <c r="K316" i="9" s="1"/>
  <c r="L316" i="9" s="1"/>
  <c r="C316" i="9"/>
  <c r="M316" i="9"/>
  <c r="H419" i="9"/>
  <c r="F419" i="9"/>
  <c r="C419" i="9"/>
  <c r="I419" i="9"/>
  <c r="J419" i="9"/>
  <c r="M419" i="9"/>
  <c r="L419" i="9"/>
  <c r="K419" i="9"/>
  <c r="G419" i="9"/>
  <c r="E419" i="9"/>
  <c r="D419" i="9"/>
  <c r="E422" i="9"/>
  <c r="H463" i="9"/>
  <c r="F463" i="9"/>
  <c r="C463" i="9"/>
  <c r="I463" i="9"/>
  <c r="G463" i="9"/>
  <c r="M463" i="9" s="1"/>
  <c r="J463" i="9"/>
  <c r="K463" i="9" s="1"/>
  <c r="L463" i="9" s="1"/>
  <c r="I518" i="9"/>
  <c r="H522" i="9"/>
  <c r="F522" i="9"/>
  <c r="C522" i="9"/>
  <c r="D522" i="9"/>
  <c r="K522" i="9"/>
  <c r="L522" i="9" s="1"/>
  <c r="E522" i="9"/>
  <c r="I522" i="9"/>
  <c r="J591" i="9"/>
  <c r="H601" i="9"/>
  <c r="F601" i="9"/>
  <c r="C601" i="9"/>
  <c r="G601" i="9"/>
  <c r="D601" i="9"/>
  <c r="I601" i="9"/>
  <c r="M601" i="9"/>
  <c r="L601" i="9"/>
  <c r="K601" i="9"/>
  <c r="E609" i="9"/>
  <c r="E710" i="9"/>
  <c r="D775" i="9"/>
  <c r="E786" i="9"/>
  <c r="H865" i="9"/>
  <c r="F865" i="9"/>
  <c r="C865" i="9"/>
  <c r="G865" i="9"/>
  <c r="M865" i="9" s="1"/>
  <c r="J865" i="9"/>
  <c r="K865" i="9" s="1"/>
  <c r="L865" i="9" s="1"/>
  <c r="I865" i="9"/>
  <c r="E865" i="9"/>
  <c r="D865" i="9"/>
  <c r="D899" i="9"/>
  <c r="H973" i="9"/>
  <c r="F973" i="9"/>
  <c r="C973" i="9"/>
  <c r="G973" i="9"/>
  <c r="M973" i="9" s="1"/>
  <c r="J973" i="9"/>
  <c r="K973" i="9" s="1"/>
  <c r="L973" i="9" s="1"/>
  <c r="I973" i="9"/>
  <c r="E973" i="9"/>
  <c r="E1015" i="9"/>
  <c r="D1651" i="9"/>
  <c r="C1651" i="9"/>
  <c r="M1651" i="9"/>
  <c r="J1651" i="9"/>
  <c r="K1651" i="9" s="1"/>
  <c r="L1651" i="9" s="1"/>
  <c r="E1651" i="9"/>
  <c r="I1651" i="9"/>
  <c r="H1651" i="9"/>
  <c r="G1651" i="9"/>
  <c r="D435" i="7"/>
  <c r="D438" i="7"/>
  <c r="D483" i="7"/>
  <c r="D486" i="7"/>
  <c r="D638" i="7"/>
  <c r="F663" i="7"/>
  <c r="E663" i="7" s="1"/>
  <c r="D759" i="7"/>
  <c r="D762" i="7"/>
  <c r="F19" i="7"/>
  <c r="E19" i="7" s="1"/>
  <c r="D210" i="7"/>
  <c r="D258" i="7"/>
  <c r="F266" i="7"/>
  <c r="E266" i="7" s="1"/>
  <c r="D306" i="7"/>
  <c r="D354" i="7"/>
  <c r="D534" i="7"/>
  <c r="F571" i="7"/>
  <c r="E571" i="7" s="1"/>
  <c r="F619" i="7"/>
  <c r="E619" i="7" s="1"/>
  <c r="F667" i="7"/>
  <c r="E667" i="7" s="1"/>
  <c r="F991" i="7"/>
  <c r="E991" i="7" s="1"/>
  <c r="F1039" i="7"/>
  <c r="E1039" i="7" s="1"/>
  <c r="D1134" i="7"/>
  <c r="D1182" i="7"/>
  <c r="F1190" i="7"/>
  <c r="E1190" i="7" s="1"/>
  <c r="F1219" i="7"/>
  <c r="E1219" i="7" s="1"/>
  <c r="F1267" i="7"/>
  <c r="E1267" i="7" s="1"/>
  <c r="F1315" i="7"/>
  <c r="E1315" i="7" s="1"/>
  <c r="F1363" i="7"/>
  <c r="E1363" i="7" s="1"/>
  <c r="F1411" i="7"/>
  <c r="E1411" i="7" s="1"/>
  <c r="F1507" i="7"/>
  <c r="E1507" i="7" s="1"/>
  <c r="F1555" i="7"/>
  <c r="E1555" i="7" s="1"/>
  <c r="F1603" i="7"/>
  <c r="E1603" i="7" s="1"/>
  <c r="F1735" i="7"/>
  <c r="E1735" i="7" s="1"/>
  <c r="F1819" i="7"/>
  <c r="E1819" i="7" s="1"/>
  <c r="F1867" i="7"/>
  <c r="E1867" i="7" s="1"/>
  <c r="F1915" i="7"/>
  <c r="E1915" i="7" s="1"/>
  <c r="F1963" i="7"/>
  <c r="E1963" i="7" s="1"/>
  <c r="F2059" i="7"/>
  <c r="E2059" i="7" s="1"/>
  <c r="F2155" i="7"/>
  <c r="E2155" i="7" s="1"/>
  <c r="D2202" i="7"/>
  <c r="F2239" i="7"/>
  <c r="E2239" i="7" s="1"/>
  <c r="F2287" i="7"/>
  <c r="E2287" i="7" s="1"/>
  <c r="F2342" i="7"/>
  <c r="E2342" i="7" s="1"/>
  <c r="F2371" i="7"/>
  <c r="E2371" i="7" s="1"/>
  <c r="F2419" i="7"/>
  <c r="E2419" i="7" s="1"/>
  <c r="F2467" i="7"/>
  <c r="E2467" i="7" s="1"/>
  <c r="F2772" i="7"/>
  <c r="E2772" i="7" s="1"/>
  <c r="F2791" i="7"/>
  <c r="E2791" i="7" s="1"/>
  <c r="F2856" i="7"/>
  <c r="E2856" i="7" s="1"/>
  <c r="F2868" i="7"/>
  <c r="E2868" i="7" s="1"/>
  <c r="D2874" i="7"/>
  <c r="F2897" i="7"/>
  <c r="E2897" i="7" s="1"/>
  <c r="F2904" i="7"/>
  <c r="E2904" i="7" s="1"/>
  <c r="F3011" i="7"/>
  <c r="E3011" i="7" s="1"/>
  <c r="F3047" i="7"/>
  <c r="E3047" i="7" s="1"/>
  <c r="D3089" i="7"/>
  <c r="F3257" i="7"/>
  <c r="E3257" i="7" s="1"/>
  <c r="J12" i="9"/>
  <c r="F12" i="9"/>
  <c r="I12" i="9"/>
  <c r="H12" i="9"/>
  <c r="G12" i="9"/>
  <c r="M12" i="9" s="1"/>
  <c r="E12" i="9"/>
  <c r="D12" i="9"/>
  <c r="C12" i="9"/>
  <c r="K12" i="9"/>
  <c r="L12" i="9" s="1"/>
  <c r="C19" i="9"/>
  <c r="F25" i="10"/>
  <c r="B25" i="10"/>
  <c r="J45" i="9"/>
  <c r="K45" i="9" s="1"/>
  <c r="L45" i="9" s="1"/>
  <c r="F45" i="9"/>
  <c r="I45" i="9"/>
  <c r="H45" i="9"/>
  <c r="G45" i="9"/>
  <c r="E45" i="9"/>
  <c r="D45" i="9"/>
  <c r="M45" i="9"/>
  <c r="D50" i="9"/>
  <c r="I150" i="9"/>
  <c r="H160" i="9"/>
  <c r="F160" i="9"/>
  <c r="I160" i="9"/>
  <c r="C160" i="9"/>
  <c r="J160" i="9"/>
  <c r="K160" i="9" s="1"/>
  <c r="L160" i="9" s="1"/>
  <c r="G160" i="9"/>
  <c r="M160" i="9" s="1"/>
  <c r="E160" i="9"/>
  <c r="H200" i="9"/>
  <c r="F200" i="9"/>
  <c r="J200" i="9"/>
  <c r="E200" i="9"/>
  <c r="I200" i="9"/>
  <c r="L200" i="9"/>
  <c r="K200" i="9"/>
  <c r="G200" i="9"/>
  <c r="M200" i="9" s="1"/>
  <c r="D200" i="9"/>
  <c r="B226" i="10"/>
  <c r="F226" i="10"/>
  <c r="E232" i="9"/>
  <c r="F234" i="10"/>
  <c r="B234" i="10"/>
  <c r="H248" i="9"/>
  <c r="F248" i="9"/>
  <c r="J248" i="9"/>
  <c r="C248" i="9"/>
  <c r="K248" i="9"/>
  <c r="L248" i="9" s="1"/>
  <c r="I248" i="9"/>
  <c r="G248" i="9"/>
  <c r="M248" i="9" s="1"/>
  <c r="D272" i="9"/>
  <c r="D316" i="9"/>
  <c r="F325" i="10"/>
  <c r="B325" i="10"/>
  <c r="H343" i="9"/>
  <c r="F343" i="9"/>
  <c r="C343" i="9"/>
  <c r="I343" i="9"/>
  <c r="J343" i="9"/>
  <c r="K343" i="9" s="1"/>
  <c r="L343" i="9" s="1"/>
  <c r="G343" i="9"/>
  <c r="M343" i="9" s="1"/>
  <c r="E343" i="9"/>
  <c r="D343" i="9"/>
  <c r="G422" i="9"/>
  <c r="D463" i="9"/>
  <c r="H514" i="9"/>
  <c r="F514" i="9"/>
  <c r="C514" i="9"/>
  <c r="D514" i="9"/>
  <c r="K514" i="9"/>
  <c r="L514" i="9" s="1"/>
  <c r="I514" i="9"/>
  <c r="E514" i="9"/>
  <c r="G522" i="9"/>
  <c r="M522" i="9" s="1"/>
  <c r="H554" i="9"/>
  <c r="F554" i="9"/>
  <c r="C554" i="9"/>
  <c r="D554" i="9"/>
  <c r="I554" i="9"/>
  <c r="E554" i="9"/>
  <c r="M554" i="9"/>
  <c r="J554" i="9"/>
  <c r="K554" i="9" s="1"/>
  <c r="L554" i="9" s="1"/>
  <c r="G554" i="9"/>
  <c r="E601" i="9"/>
  <c r="H607" i="9"/>
  <c r="F607" i="9"/>
  <c r="C607" i="9"/>
  <c r="I607" i="9"/>
  <c r="G607" i="9"/>
  <c r="D607" i="9"/>
  <c r="K607" i="9"/>
  <c r="M607" i="9"/>
  <c r="L607" i="9"/>
  <c r="I609" i="9"/>
  <c r="H769" i="9"/>
  <c r="F769" i="9"/>
  <c r="C769" i="9"/>
  <c r="G769" i="9"/>
  <c r="M769" i="9" s="1"/>
  <c r="J769" i="9"/>
  <c r="K769" i="9" s="1"/>
  <c r="L769" i="9" s="1"/>
  <c r="I769" i="9"/>
  <c r="E775" i="9"/>
  <c r="G786" i="9"/>
  <c r="M786" i="9" s="1"/>
  <c r="H897" i="9"/>
  <c r="F897" i="9"/>
  <c r="C897" i="9"/>
  <c r="M897" i="9"/>
  <c r="G897" i="9"/>
  <c r="K897" i="9"/>
  <c r="L897" i="9" s="1"/>
  <c r="J897" i="9"/>
  <c r="I897" i="9"/>
  <c r="J899" i="9"/>
  <c r="K899" i="9" s="1"/>
  <c r="L899" i="9" s="1"/>
  <c r="D973" i="9"/>
  <c r="D1602" i="9"/>
  <c r="C1602" i="9"/>
  <c r="L1602" i="9"/>
  <c r="K1602" i="9"/>
  <c r="J1602" i="9"/>
  <c r="I1602" i="9"/>
  <c r="H1602" i="9"/>
  <c r="G1602" i="9"/>
  <c r="M1602" i="9" s="1"/>
  <c r="F1602" i="9"/>
  <c r="F1651" i="9"/>
  <c r="D1657" i="9"/>
  <c r="C1657" i="9"/>
  <c r="M1657" i="9"/>
  <c r="K1657" i="9"/>
  <c r="L1657" i="9" s="1"/>
  <c r="J1657" i="9"/>
  <c r="E1657" i="9"/>
  <c r="I1657" i="9"/>
  <c r="H1657" i="9"/>
  <c r="G1657" i="9"/>
  <c r="F1657" i="9"/>
  <c r="M2046" i="9"/>
  <c r="D666" i="7"/>
  <c r="D1410" i="7"/>
  <c r="D1554" i="7"/>
  <c r="D1962" i="7"/>
  <c r="D2010" i="7"/>
  <c r="D2466" i="7"/>
  <c r="H234" i="9"/>
  <c r="F234" i="9"/>
  <c r="D234" i="9"/>
  <c r="J234" i="9"/>
  <c r="K234" i="9"/>
  <c r="L234" i="9" s="1"/>
  <c r="I234" i="9"/>
  <c r="G234" i="9"/>
  <c r="M234" i="9" s="1"/>
  <c r="E234" i="9"/>
  <c r="C234" i="9"/>
  <c r="F310" i="10"/>
  <c r="B310" i="10"/>
  <c r="F3012" i="7"/>
  <c r="E3012" i="7" s="1"/>
  <c r="F3048" i="7"/>
  <c r="E3048" i="7" s="1"/>
  <c r="F3148" i="7"/>
  <c r="E3148" i="7" s="1"/>
  <c r="F3292" i="7"/>
  <c r="E3292" i="7" s="1"/>
  <c r="M22" i="9"/>
  <c r="F44" i="10"/>
  <c r="B44" i="10"/>
  <c r="H93" i="9"/>
  <c r="F93" i="9"/>
  <c r="J93" i="9"/>
  <c r="D93" i="9"/>
  <c r="K93" i="9"/>
  <c r="L93" i="9" s="1"/>
  <c r="I93" i="9"/>
  <c r="G93" i="9"/>
  <c r="M93" i="9" s="1"/>
  <c r="E93" i="9"/>
  <c r="C93" i="9"/>
  <c r="K120" i="9"/>
  <c r="L120" i="9" s="1"/>
  <c r="F199" i="10"/>
  <c r="B199" i="10"/>
  <c r="H213" i="9"/>
  <c r="F213" i="9"/>
  <c r="D213" i="9"/>
  <c r="G213" i="9"/>
  <c r="M213" i="9" s="1"/>
  <c r="J213" i="9"/>
  <c r="K213" i="9" s="1"/>
  <c r="L213" i="9" s="1"/>
  <c r="I213" i="9"/>
  <c r="E213" i="9"/>
  <c r="G272" i="9"/>
  <c r="M272" i="9" s="1"/>
  <c r="H374" i="9"/>
  <c r="F374" i="9"/>
  <c r="C374" i="9"/>
  <c r="D374" i="9"/>
  <c r="K374" i="9"/>
  <c r="J374" i="9"/>
  <c r="M374" i="9"/>
  <c r="L374" i="9"/>
  <c r="I374" i="9"/>
  <c r="H382" i="9"/>
  <c r="F382" i="9"/>
  <c r="C382" i="9"/>
  <c r="D382" i="9"/>
  <c r="K382" i="9"/>
  <c r="M382" i="9"/>
  <c r="G382" i="9"/>
  <c r="L382" i="9"/>
  <c r="J382" i="9"/>
  <c r="I382" i="9"/>
  <c r="E382" i="9"/>
  <c r="H391" i="9"/>
  <c r="F391" i="9"/>
  <c r="C391" i="9"/>
  <c r="I391" i="9"/>
  <c r="K391" i="9"/>
  <c r="L391" i="9" s="1"/>
  <c r="J391" i="9"/>
  <c r="G391" i="9"/>
  <c r="M391" i="9" s="1"/>
  <c r="H409" i="9"/>
  <c r="F409" i="9"/>
  <c r="C409" i="9"/>
  <c r="G409" i="9"/>
  <c r="M409" i="9" s="1"/>
  <c r="D409" i="9"/>
  <c r="I409" i="9"/>
  <c r="I422" i="9"/>
  <c r="E463" i="9"/>
  <c r="H538" i="9"/>
  <c r="F538" i="9"/>
  <c r="C538" i="9"/>
  <c r="D538" i="9"/>
  <c r="M538" i="9"/>
  <c r="J538" i="9"/>
  <c r="K538" i="9" s="1"/>
  <c r="L538" i="9" s="1"/>
  <c r="I538" i="9"/>
  <c r="H578" i="9"/>
  <c r="F578" i="9"/>
  <c r="C578" i="9"/>
  <c r="D578" i="9"/>
  <c r="E578" i="9"/>
  <c r="M578" i="9"/>
  <c r="J578" i="9"/>
  <c r="K578" i="9" s="1"/>
  <c r="L578" i="9" s="1"/>
  <c r="I578" i="9"/>
  <c r="H701" i="9"/>
  <c r="F701" i="9"/>
  <c r="C701" i="9"/>
  <c r="G701" i="9"/>
  <c r="J701" i="9"/>
  <c r="K701" i="9" s="1"/>
  <c r="L701" i="9" s="1"/>
  <c r="I701" i="9"/>
  <c r="E701" i="9"/>
  <c r="M701" i="9"/>
  <c r="H811" i="9"/>
  <c r="F811" i="9"/>
  <c r="C811" i="9"/>
  <c r="I811" i="9"/>
  <c r="J811" i="9"/>
  <c r="K811" i="9" s="1"/>
  <c r="L811" i="9" s="1"/>
  <c r="G811" i="9"/>
  <c r="E811" i="9"/>
  <c r="M811" i="9"/>
  <c r="H913" i="9"/>
  <c r="F913" i="9"/>
  <c r="C913" i="9"/>
  <c r="G913" i="9"/>
  <c r="M913" i="9" s="1"/>
  <c r="K913" i="9"/>
  <c r="J913" i="9"/>
  <c r="I913" i="9"/>
  <c r="E913" i="9"/>
  <c r="D913" i="9"/>
  <c r="L913" i="9"/>
  <c r="H963" i="9"/>
  <c r="F963" i="9"/>
  <c r="C963" i="9"/>
  <c r="J963" i="9"/>
  <c r="K963" i="9" s="1"/>
  <c r="L963" i="9" s="1"/>
  <c r="I963" i="9"/>
  <c r="G963" i="9"/>
  <c r="M963" i="9" s="1"/>
  <c r="E963" i="9"/>
  <c r="D1075" i="9"/>
  <c r="C1075" i="9"/>
  <c r="M1075" i="9"/>
  <c r="J1075" i="9"/>
  <c r="K1075" i="9"/>
  <c r="L1075" i="9" s="1"/>
  <c r="I1075" i="9"/>
  <c r="H1075" i="9"/>
  <c r="G1075" i="9"/>
  <c r="F1075" i="9"/>
  <c r="E1075" i="9"/>
  <c r="D1176" i="9"/>
  <c r="C1176" i="9"/>
  <c r="J1176" i="9"/>
  <c r="K1176" i="9" s="1"/>
  <c r="L1176" i="9" s="1"/>
  <c r="I1176" i="9"/>
  <c r="H1176" i="9"/>
  <c r="G1176" i="9"/>
  <c r="M1176" i="9" s="1"/>
  <c r="F1176" i="9"/>
  <c r="D1757" i="9"/>
  <c r="C1757" i="9"/>
  <c r="F1757" i="9"/>
  <c r="M1757" i="9"/>
  <c r="L1757" i="9"/>
  <c r="K1757" i="9"/>
  <c r="J1757" i="9"/>
  <c r="I1757" i="9"/>
  <c r="H1757" i="9"/>
  <c r="G1757" i="9"/>
  <c r="D1778" i="9"/>
  <c r="C1778" i="9"/>
  <c r="G1778" i="9"/>
  <c r="M1778" i="9" s="1"/>
  <c r="K1778" i="9"/>
  <c r="L1778" i="9" s="1"/>
  <c r="J1778" i="9"/>
  <c r="I1778" i="9"/>
  <c r="H1778" i="9"/>
  <c r="F1778" i="9"/>
  <c r="E1778" i="9"/>
  <c r="D570" i="7"/>
  <c r="D1866" i="7"/>
  <c r="D2106" i="7"/>
  <c r="D2154" i="7"/>
  <c r="D2238" i="7"/>
  <c r="D2514" i="7"/>
  <c r="H134" i="9"/>
  <c r="F134" i="9"/>
  <c r="J134" i="9"/>
  <c r="E134" i="9"/>
  <c r="M134" i="9"/>
  <c r="K134" i="9"/>
  <c r="L134" i="9" s="1"/>
  <c r="I134" i="9"/>
  <c r="G134" i="9"/>
  <c r="F170" i="10"/>
  <c r="B170" i="10"/>
  <c r="H232" i="9"/>
  <c r="F232" i="9"/>
  <c r="I232" i="9"/>
  <c r="C232" i="9"/>
  <c r="M232" i="9"/>
  <c r="J232" i="9"/>
  <c r="K232" i="9" s="1"/>
  <c r="L232" i="9" s="1"/>
  <c r="D78" i="7"/>
  <c r="D726" i="7"/>
  <c r="D774" i="7"/>
  <c r="D918" i="7"/>
  <c r="D1794" i="7"/>
  <c r="F2825" i="7"/>
  <c r="E2825" i="7" s="1"/>
  <c r="F2837" i="7"/>
  <c r="E2837" i="7" s="1"/>
  <c r="J13" i="9"/>
  <c r="F13" i="9"/>
  <c r="K13" i="9"/>
  <c r="L13" i="9" s="1"/>
  <c r="I13" i="9"/>
  <c r="H13" i="9"/>
  <c r="G13" i="9"/>
  <c r="M13" i="9" s="1"/>
  <c r="E13" i="9"/>
  <c r="F50" i="10"/>
  <c r="B50" i="10"/>
  <c r="J68" i="9"/>
  <c r="I68" i="9"/>
  <c r="E68" i="9"/>
  <c r="K68" i="9"/>
  <c r="L68" i="9" s="1"/>
  <c r="H68" i="9"/>
  <c r="G68" i="9"/>
  <c r="M68" i="9" s="1"/>
  <c r="F68" i="9"/>
  <c r="D68" i="9"/>
  <c r="C68" i="9"/>
  <c r="F106" i="10"/>
  <c r="B106" i="10"/>
  <c r="H142" i="9"/>
  <c r="F142" i="9"/>
  <c r="I142" i="9"/>
  <c r="C142" i="9"/>
  <c r="K142" i="9"/>
  <c r="M142" i="9"/>
  <c r="L142" i="9"/>
  <c r="J142" i="9"/>
  <c r="H144" i="9"/>
  <c r="F144" i="9"/>
  <c r="D144" i="9"/>
  <c r="J144" i="9"/>
  <c r="K144" i="9"/>
  <c r="L144" i="9" s="1"/>
  <c r="I144" i="9"/>
  <c r="G144" i="9"/>
  <c r="M144" i="9" s="1"/>
  <c r="E144" i="9"/>
  <c r="C144" i="9"/>
  <c r="H158" i="9"/>
  <c r="F158" i="9"/>
  <c r="J158" i="9"/>
  <c r="C158" i="9"/>
  <c r="M158" i="9"/>
  <c r="K158" i="9"/>
  <c r="L158" i="9" s="1"/>
  <c r="I158" i="9"/>
  <c r="M210" i="9"/>
  <c r="F212" i="10"/>
  <c r="B212" i="10"/>
  <c r="H237" i="9"/>
  <c r="F237" i="9"/>
  <c r="J237" i="9"/>
  <c r="D237" i="9"/>
  <c r="K237" i="9"/>
  <c r="L237" i="9" s="1"/>
  <c r="I237" i="9"/>
  <c r="G237" i="9"/>
  <c r="M237" i="9" s="1"/>
  <c r="E237" i="9"/>
  <c r="C237" i="9"/>
  <c r="H290" i="9"/>
  <c r="F290" i="9"/>
  <c r="J290" i="9"/>
  <c r="E290" i="9"/>
  <c r="I290" i="9"/>
  <c r="K290" i="9"/>
  <c r="L290" i="9" s="1"/>
  <c r="G290" i="9"/>
  <c r="M290" i="9" s="1"/>
  <c r="D290" i="9"/>
  <c r="H354" i="9"/>
  <c r="F354" i="9"/>
  <c r="C354" i="9"/>
  <c r="D354" i="9"/>
  <c r="I354" i="9"/>
  <c r="J354" i="9"/>
  <c r="K354" i="9" s="1"/>
  <c r="L354" i="9" s="1"/>
  <c r="G354" i="9"/>
  <c r="M354" i="9" s="1"/>
  <c r="M423" i="9"/>
  <c r="H426" i="9"/>
  <c r="F426" i="9"/>
  <c r="C426" i="9"/>
  <c r="D426" i="9"/>
  <c r="E426" i="9"/>
  <c r="I426" i="9"/>
  <c r="M426" i="9"/>
  <c r="J426" i="9"/>
  <c r="K426" i="9" s="1"/>
  <c r="L426" i="9" s="1"/>
  <c r="H443" i="9"/>
  <c r="F443" i="9"/>
  <c r="C443" i="9"/>
  <c r="I443" i="9"/>
  <c r="E443" i="9"/>
  <c r="J443" i="9"/>
  <c r="K443" i="9" s="1"/>
  <c r="L443" i="9" s="1"/>
  <c r="G443" i="9"/>
  <c r="M443" i="9" s="1"/>
  <c r="D443" i="9"/>
  <c r="H461" i="9"/>
  <c r="F461" i="9"/>
  <c r="C461" i="9"/>
  <c r="G461" i="9"/>
  <c r="M461" i="9" s="1"/>
  <c r="L461" i="9"/>
  <c r="E461" i="9"/>
  <c r="K461" i="9"/>
  <c r="J461" i="9"/>
  <c r="H599" i="9"/>
  <c r="F599" i="9"/>
  <c r="C599" i="9"/>
  <c r="I599" i="9"/>
  <c r="K599" i="9"/>
  <c r="L599" i="9" s="1"/>
  <c r="G599" i="9"/>
  <c r="D599" i="9"/>
  <c r="M599" i="9"/>
  <c r="J599" i="9"/>
  <c r="H659" i="9"/>
  <c r="F659" i="9"/>
  <c r="C659" i="9"/>
  <c r="I659" i="9"/>
  <c r="J659" i="9"/>
  <c r="K659" i="9" s="1"/>
  <c r="L659" i="9" s="1"/>
  <c r="G659" i="9"/>
  <c r="M659" i="9" s="1"/>
  <c r="E659" i="9"/>
  <c r="D659" i="9"/>
  <c r="H715" i="9"/>
  <c r="F715" i="9"/>
  <c r="C715" i="9"/>
  <c r="I715" i="9"/>
  <c r="L715" i="9"/>
  <c r="K715" i="9"/>
  <c r="J715" i="9"/>
  <c r="G715" i="9"/>
  <c r="E715" i="9"/>
  <c r="M715" i="9"/>
  <c r="D715" i="9"/>
  <c r="D1070" i="9"/>
  <c r="C1070" i="9"/>
  <c r="E1070" i="9"/>
  <c r="F1070" i="9"/>
  <c r="J1070" i="9"/>
  <c r="K1070" i="9" s="1"/>
  <c r="L1070" i="9" s="1"/>
  <c r="I1070" i="9"/>
  <c r="D1229" i="9"/>
  <c r="C1229" i="9"/>
  <c r="I1229" i="9"/>
  <c r="H1229" i="9"/>
  <c r="G1229" i="9"/>
  <c r="F1229" i="9"/>
  <c r="M1229" i="9"/>
  <c r="J1229" i="9"/>
  <c r="K1229" i="9" s="1"/>
  <c r="L1229" i="9" s="1"/>
  <c r="D1325" i="9"/>
  <c r="C1325" i="9"/>
  <c r="K1325" i="9"/>
  <c r="L1325" i="9" s="1"/>
  <c r="I1325" i="9"/>
  <c r="H1325" i="9"/>
  <c r="G1325" i="9"/>
  <c r="M1325" i="9" s="1"/>
  <c r="F1325" i="9"/>
  <c r="J1325" i="9"/>
  <c r="D1747" i="9"/>
  <c r="C1747" i="9"/>
  <c r="J1747" i="9"/>
  <c r="K1747" i="9" s="1"/>
  <c r="L1747" i="9" s="1"/>
  <c r="E1747" i="9"/>
  <c r="M1747" i="9"/>
  <c r="I1747" i="9"/>
  <c r="H1747" i="9"/>
  <c r="E1757" i="9"/>
  <c r="C9" i="9"/>
  <c r="C15" i="9"/>
  <c r="C21" i="9"/>
  <c r="C27" i="9"/>
  <c r="C33" i="9"/>
  <c r="F34" i="9"/>
  <c r="D38" i="9"/>
  <c r="G39" i="9"/>
  <c r="M39" i="9" s="1"/>
  <c r="J56" i="9"/>
  <c r="I56" i="9"/>
  <c r="E56" i="9"/>
  <c r="J60" i="9"/>
  <c r="I60" i="9"/>
  <c r="D66" i="9"/>
  <c r="G67" i="9"/>
  <c r="C70" i="9"/>
  <c r="F71" i="9"/>
  <c r="C75" i="9"/>
  <c r="G76" i="9"/>
  <c r="H88" i="9"/>
  <c r="F88" i="9"/>
  <c r="I88" i="9"/>
  <c r="C88" i="9"/>
  <c r="H94" i="9"/>
  <c r="F94" i="9"/>
  <c r="M94" i="9"/>
  <c r="I94" i="9"/>
  <c r="H100" i="9"/>
  <c r="F100" i="9"/>
  <c r="C100" i="9"/>
  <c r="M100" i="9"/>
  <c r="H103" i="9"/>
  <c r="F103" i="9"/>
  <c r="G103" i="9"/>
  <c r="M103" i="9" s="1"/>
  <c r="I103" i="9"/>
  <c r="H108" i="9"/>
  <c r="F108" i="9"/>
  <c r="D108" i="9"/>
  <c r="J108" i="9"/>
  <c r="K108" i="9" s="1"/>
  <c r="L108" i="9" s="1"/>
  <c r="C111" i="9"/>
  <c r="B118" i="10"/>
  <c r="F118" i="10"/>
  <c r="H124" i="9"/>
  <c r="F124" i="9"/>
  <c r="I124" i="9"/>
  <c r="C124" i="9"/>
  <c r="K124" i="9"/>
  <c r="L124" i="9" s="1"/>
  <c r="F126" i="10"/>
  <c r="B126" i="10"/>
  <c r="G130" i="9"/>
  <c r="E138" i="9"/>
  <c r="H140" i="9"/>
  <c r="F140" i="9"/>
  <c r="J140" i="9"/>
  <c r="K140" i="9" s="1"/>
  <c r="L140" i="9"/>
  <c r="C140" i="9"/>
  <c r="J154" i="9"/>
  <c r="F160" i="10"/>
  <c r="B160" i="10"/>
  <c r="C164" i="9"/>
  <c r="H166" i="9"/>
  <c r="F166" i="9"/>
  <c r="M166" i="9"/>
  <c r="I166" i="9"/>
  <c r="C177" i="9"/>
  <c r="I183" i="9"/>
  <c r="H193" i="9"/>
  <c r="F193" i="9"/>
  <c r="G193" i="9"/>
  <c r="M193" i="9" s="1"/>
  <c r="I193" i="9"/>
  <c r="H198" i="9"/>
  <c r="F198" i="9"/>
  <c r="D198" i="9"/>
  <c r="J198" i="9"/>
  <c r="K198" i="9" s="1"/>
  <c r="C201" i="9"/>
  <c r="H206" i="9"/>
  <c r="F206" i="9"/>
  <c r="J206" i="9"/>
  <c r="L206" i="9"/>
  <c r="E206" i="9"/>
  <c r="D214" i="9"/>
  <c r="H222" i="9"/>
  <c r="F222" i="9"/>
  <c r="D222" i="9"/>
  <c r="C222" i="9"/>
  <c r="G222" i="9"/>
  <c r="M222" i="9" s="1"/>
  <c r="E228" i="9"/>
  <c r="H230" i="9"/>
  <c r="F230" i="9"/>
  <c r="J230" i="9"/>
  <c r="K230" i="9" s="1"/>
  <c r="L230" i="9"/>
  <c r="C230" i="9"/>
  <c r="C238" i="9"/>
  <c r="B240" i="10"/>
  <c r="F240" i="10"/>
  <c r="J247" i="9"/>
  <c r="K247" i="9" s="1"/>
  <c r="L247" i="9" s="1"/>
  <c r="I252" i="9"/>
  <c r="H254" i="9"/>
  <c r="F254" i="9"/>
  <c r="J254" i="9"/>
  <c r="K254" i="9" s="1"/>
  <c r="L254" i="9" s="1"/>
  <c r="E254" i="9"/>
  <c r="I254" i="9"/>
  <c r="I260" i="9"/>
  <c r="D262" i="9"/>
  <c r="H267" i="9"/>
  <c r="F267" i="9"/>
  <c r="L267" i="9"/>
  <c r="D267" i="9"/>
  <c r="G267" i="9"/>
  <c r="K276" i="9"/>
  <c r="L276" i="9" s="1"/>
  <c r="H283" i="9"/>
  <c r="F283" i="9"/>
  <c r="G283" i="9"/>
  <c r="M283" i="9" s="1"/>
  <c r="I283" i="9"/>
  <c r="H288" i="9"/>
  <c r="F288" i="9"/>
  <c r="D288" i="9"/>
  <c r="J288" i="9"/>
  <c r="K288" i="9" s="1"/>
  <c r="C291" i="9"/>
  <c r="H296" i="9"/>
  <c r="F296" i="9"/>
  <c r="J296" i="9"/>
  <c r="K296" i="9" s="1"/>
  <c r="L296" i="9"/>
  <c r="E296" i="9"/>
  <c r="D304" i="9"/>
  <c r="H312" i="9"/>
  <c r="F312" i="9"/>
  <c r="D312" i="9"/>
  <c r="K312" i="9"/>
  <c r="L312" i="9" s="1"/>
  <c r="E312" i="9"/>
  <c r="I312" i="9"/>
  <c r="K315" i="9"/>
  <c r="L315" i="9" s="1"/>
  <c r="H319" i="9"/>
  <c r="F319" i="9"/>
  <c r="G319" i="9"/>
  <c r="M319" i="9" s="1"/>
  <c r="D319" i="9"/>
  <c r="I319" i="9"/>
  <c r="H321" i="9"/>
  <c r="F321" i="9"/>
  <c r="C321" i="9"/>
  <c r="J321" i="9"/>
  <c r="K321" i="9" s="1"/>
  <c r="L321" i="9" s="1"/>
  <c r="H324" i="9"/>
  <c r="F324" i="9"/>
  <c r="D324" i="9"/>
  <c r="K324" i="9"/>
  <c r="L324" i="9" s="1"/>
  <c r="E324" i="9"/>
  <c r="H331" i="9"/>
  <c r="F331" i="9"/>
  <c r="C331" i="9"/>
  <c r="I331" i="9"/>
  <c r="L331" i="9"/>
  <c r="E331" i="9"/>
  <c r="H335" i="9"/>
  <c r="F335" i="9"/>
  <c r="C335" i="9"/>
  <c r="I335" i="9"/>
  <c r="M335" i="9"/>
  <c r="D335" i="9"/>
  <c r="D381" i="9"/>
  <c r="H385" i="9"/>
  <c r="F385" i="9"/>
  <c r="C385" i="9"/>
  <c r="G385" i="9"/>
  <c r="M385" i="9"/>
  <c r="I385" i="9"/>
  <c r="E394" i="9"/>
  <c r="D405" i="9"/>
  <c r="H418" i="9"/>
  <c r="F418" i="9"/>
  <c r="C418" i="9"/>
  <c r="D418" i="9"/>
  <c r="K418" i="9"/>
  <c r="I418" i="9"/>
  <c r="L418" i="9"/>
  <c r="I425" i="9"/>
  <c r="J427" i="9"/>
  <c r="K427" i="9" s="1"/>
  <c r="L427" i="9" s="1"/>
  <c r="D429" i="9"/>
  <c r="H433" i="9"/>
  <c r="F433" i="9"/>
  <c r="C433" i="9"/>
  <c r="G433" i="9"/>
  <c r="M433" i="9" s="1"/>
  <c r="I433" i="9"/>
  <c r="E442" i="9"/>
  <c r="H455" i="9"/>
  <c r="F455" i="9"/>
  <c r="C455" i="9"/>
  <c r="I455" i="9"/>
  <c r="K455" i="9"/>
  <c r="L455" i="9" s="1"/>
  <c r="D455" i="9"/>
  <c r="M455" i="9"/>
  <c r="H470" i="9"/>
  <c r="F470" i="9"/>
  <c r="C470" i="9"/>
  <c r="D470" i="9"/>
  <c r="M470" i="9"/>
  <c r="J470" i="9"/>
  <c r="K470" i="9" s="1"/>
  <c r="L470" i="9" s="1"/>
  <c r="H474" i="9"/>
  <c r="F474" i="9"/>
  <c r="C474" i="9"/>
  <c r="D474" i="9"/>
  <c r="K474" i="9"/>
  <c r="L474" i="9" s="1"/>
  <c r="E474" i="9"/>
  <c r="I474" i="9"/>
  <c r="E478" i="9"/>
  <c r="H490" i="9"/>
  <c r="F490" i="9"/>
  <c r="C490" i="9"/>
  <c r="D490" i="9"/>
  <c r="K490" i="9"/>
  <c r="L490" i="9"/>
  <c r="H498" i="9"/>
  <c r="F498" i="9"/>
  <c r="C498" i="9"/>
  <c r="D498" i="9"/>
  <c r="K498" i="9"/>
  <c r="L498" i="9" s="1"/>
  <c r="I498" i="9"/>
  <c r="K509" i="9"/>
  <c r="L509" i="9" s="1"/>
  <c r="K513" i="9"/>
  <c r="L513" i="9" s="1"/>
  <c r="J521" i="9"/>
  <c r="K521" i="9" s="1"/>
  <c r="L521" i="9" s="1"/>
  <c r="G535" i="9"/>
  <c r="M535" i="9" s="1"/>
  <c r="H551" i="9"/>
  <c r="F551" i="9"/>
  <c r="C551" i="9"/>
  <c r="I551" i="9"/>
  <c r="K551" i="9"/>
  <c r="L551" i="9" s="1"/>
  <c r="G551" i="9"/>
  <c r="D551" i="9"/>
  <c r="M551" i="9"/>
  <c r="H557" i="9"/>
  <c r="F557" i="9"/>
  <c r="C557" i="9"/>
  <c r="G557" i="9"/>
  <c r="M557" i="9" s="1"/>
  <c r="L557" i="9"/>
  <c r="J557" i="9"/>
  <c r="K557" i="9" s="1"/>
  <c r="E557" i="9"/>
  <c r="H561" i="9"/>
  <c r="F561" i="9"/>
  <c r="C561" i="9"/>
  <c r="G561" i="9"/>
  <c r="M561" i="9" s="1"/>
  <c r="D561" i="9"/>
  <c r="H569" i="9"/>
  <c r="F569" i="9"/>
  <c r="C569" i="9"/>
  <c r="G569" i="9"/>
  <c r="M569" i="9" s="1"/>
  <c r="K569" i="9"/>
  <c r="L569" i="9" s="1"/>
  <c r="J575" i="9"/>
  <c r="H619" i="9"/>
  <c r="F619" i="9"/>
  <c r="C619" i="9"/>
  <c r="I619" i="9"/>
  <c r="J619" i="9"/>
  <c r="K619" i="9" s="1"/>
  <c r="L619" i="9" s="1"/>
  <c r="G619" i="9"/>
  <c r="M619" i="9" s="1"/>
  <c r="E619" i="9"/>
  <c r="H633" i="9"/>
  <c r="F633" i="9"/>
  <c r="C633" i="9"/>
  <c r="G633" i="9"/>
  <c r="I633" i="9"/>
  <c r="E633" i="9"/>
  <c r="D633" i="9"/>
  <c r="M633" i="9"/>
  <c r="H642" i="9"/>
  <c r="F642" i="9"/>
  <c r="C642" i="9"/>
  <c r="D642" i="9"/>
  <c r="J642" i="9"/>
  <c r="K642" i="9" s="1"/>
  <c r="L642" i="9" s="1"/>
  <c r="I642" i="9"/>
  <c r="H662" i="9"/>
  <c r="F662" i="9"/>
  <c r="C662" i="9"/>
  <c r="D662" i="9"/>
  <c r="M662" i="9"/>
  <c r="J662" i="9"/>
  <c r="K662" i="9" s="1"/>
  <c r="L662" i="9" s="1"/>
  <c r="H730" i="9"/>
  <c r="F730" i="9"/>
  <c r="C730" i="9"/>
  <c r="D730" i="9"/>
  <c r="K730" i="9"/>
  <c r="M730" i="9"/>
  <c r="L730" i="9"/>
  <c r="H761" i="9"/>
  <c r="F761" i="9"/>
  <c r="C761" i="9"/>
  <c r="G761" i="9"/>
  <c r="M761" i="9"/>
  <c r="K761" i="9"/>
  <c r="L761" i="9" s="1"/>
  <c r="H825" i="9"/>
  <c r="F825" i="9"/>
  <c r="C825" i="9"/>
  <c r="M825" i="9"/>
  <c r="G825" i="9"/>
  <c r="K825" i="9"/>
  <c r="L825" i="9" s="1"/>
  <c r="H845" i="9"/>
  <c r="F845" i="9"/>
  <c r="C845" i="9"/>
  <c r="G845" i="9"/>
  <c r="M845" i="9" s="1"/>
  <c r="J845" i="9"/>
  <c r="K845" i="9" s="1"/>
  <c r="L845" i="9" s="1"/>
  <c r="H885" i="9"/>
  <c r="F885" i="9"/>
  <c r="C885" i="9"/>
  <c r="G885" i="9"/>
  <c r="M885" i="9" s="1"/>
  <c r="K885" i="9"/>
  <c r="L885" i="9" s="1"/>
  <c r="H887" i="9"/>
  <c r="F887" i="9"/>
  <c r="C887" i="9"/>
  <c r="I887" i="9"/>
  <c r="G887" i="9"/>
  <c r="E887" i="9"/>
  <c r="M887" i="9"/>
  <c r="K887" i="9"/>
  <c r="L887" i="9" s="1"/>
  <c r="F982" i="10"/>
  <c r="B982" i="10"/>
  <c r="M1011" i="9"/>
  <c r="D1031" i="9"/>
  <c r="C1031" i="9"/>
  <c r="I1031" i="9"/>
  <c r="F1031" i="9"/>
  <c r="M1031" i="9"/>
  <c r="J1031" i="9"/>
  <c r="K1031" i="9" s="1"/>
  <c r="L1031" i="9" s="1"/>
  <c r="L1074" i="9"/>
  <c r="D1087" i="9"/>
  <c r="C1087" i="9"/>
  <c r="M1087" i="9"/>
  <c r="J1087" i="9"/>
  <c r="K1087" i="9" s="1"/>
  <c r="L1087" i="9" s="1"/>
  <c r="E1087" i="9"/>
  <c r="G1087" i="9"/>
  <c r="I1087" i="9"/>
  <c r="H1087" i="9"/>
  <c r="D1095" i="9"/>
  <c r="C1095" i="9"/>
  <c r="G1095" i="9"/>
  <c r="E1095" i="9"/>
  <c r="M1095" i="9"/>
  <c r="F1095" i="9"/>
  <c r="K1095" i="9"/>
  <c r="L1095" i="9" s="1"/>
  <c r="D1100" i="9"/>
  <c r="C1100" i="9"/>
  <c r="E1100" i="9"/>
  <c r="M1100" i="9"/>
  <c r="J1100" i="9"/>
  <c r="K1100" i="9" s="1"/>
  <c r="L1100" i="9" s="1"/>
  <c r="I1100" i="9"/>
  <c r="H1100" i="9"/>
  <c r="G1100" i="9"/>
  <c r="F1100" i="9"/>
  <c r="D1213" i="9"/>
  <c r="C1213" i="9"/>
  <c r="J1213" i="9"/>
  <c r="K1213" i="9" s="1"/>
  <c r="L1213" i="9" s="1"/>
  <c r="I1213" i="9"/>
  <c r="H1213" i="9"/>
  <c r="G1213" i="9"/>
  <c r="M1213" i="9" s="1"/>
  <c r="D1381" i="9"/>
  <c r="C1381" i="9"/>
  <c r="J1381" i="9"/>
  <c r="K1381" i="9" s="1"/>
  <c r="L1381" i="9" s="1"/>
  <c r="I1381" i="9"/>
  <c r="H1381" i="9"/>
  <c r="G1381" i="9"/>
  <c r="M1381" i="9" s="1"/>
  <c r="F1381" i="9"/>
  <c r="D1589" i="9"/>
  <c r="C1589" i="9"/>
  <c r="K1589" i="9"/>
  <c r="L1589" i="9" s="1"/>
  <c r="J1589" i="9"/>
  <c r="I1589" i="9"/>
  <c r="H1589" i="9"/>
  <c r="G1589" i="9"/>
  <c r="F1589" i="9"/>
  <c r="M1589" i="9"/>
  <c r="E1589" i="9"/>
  <c r="M1974" i="9"/>
  <c r="D1980" i="9"/>
  <c r="C1980" i="9"/>
  <c r="I1980" i="9"/>
  <c r="H1980" i="9"/>
  <c r="L1980" i="9"/>
  <c r="K1980" i="9"/>
  <c r="J1980" i="9"/>
  <c r="G1980" i="9"/>
  <c r="F1980" i="9"/>
  <c r="E1980" i="9"/>
  <c r="M1980" i="9"/>
  <c r="J8" i="9"/>
  <c r="K8" i="9" s="1"/>
  <c r="L8" i="9" s="1"/>
  <c r="F8" i="9"/>
  <c r="D9" i="9"/>
  <c r="G10" i="9"/>
  <c r="M10" i="9" s="1"/>
  <c r="J14" i="9"/>
  <c r="K14" i="9" s="1"/>
  <c r="L14" i="9" s="1"/>
  <c r="F14" i="9"/>
  <c r="D15" i="9"/>
  <c r="G16" i="9"/>
  <c r="M16" i="9" s="1"/>
  <c r="J20" i="9"/>
  <c r="K20" i="9" s="1"/>
  <c r="L20" i="9" s="1"/>
  <c r="F20" i="9"/>
  <c r="D21" i="9"/>
  <c r="G22" i="9"/>
  <c r="J26" i="9"/>
  <c r="K26" i="9" s="1"/>
  <c r="L26" i="9" s="1"/>
  <c r="F26" i="9"/>
  <c r="D27" i="9"/>
  <c r="G28" i="9"/>
  <c r="M28" i="9" s="1"/>
  <c r="J32" i="9"/>
  <c r="F32" i="9"/>
  <c r="D33" i="9"/>
  <c r="B36" i="10"/>
  <c r="F36" i="10"/>
  <c r="E38" i="9"/>
  <c r="J42" i="9"/>
  <c r="K42" i="9" s="1"/>
  <c r="L42" i="9" s="1"/>
  <c r="G42" i="9"/>
  <c r="M42" i="9" s="1"/>
  <c r="C42" i="9"/>
  <c r="F43" i="9"/>
  <c r="J46" i="9"/>
  <c r="K46" i="9" s="1"/>
  <c r="L46" i="9"/>
  <c r="G46" i="9"/>
  <c r="M46" i="9" s="1"/>
  <c r="E47" i="9"/>
  <c r="J51" i="9"/>
  <c r="K51" i="9" s="1"/>
  <c r="L51" i="9" s="1"/>
  <c r="D51" i="9"/>
  <c r="M51" i="9"/>
  <c r="F52" i="9"/>
  <c r="C56" i="9"/>
  <c r="C60" i="9"/>
  <c r="E66" i="9"/>
  <c r="D70" i="9"/>
  <c r="E75" i="9"/>
  <c r="J79" i="9"/>
  <c r="H79" i="9"/>
  <c r="D79" i="9"/>
  <c r="F80" i="9"/>
  <c r="J83" i="9"/>
  <c r="K83" i="9" s="1"/>
  <c r="L83" i="9" s="1"/>
  <c r="H83" i="9"/>
  <c r="E84" i="9"/>
  <c r="D88" i="9"/>
  <c r="C94" i="9"/>
  <c r="D100" i="9"/>
  <c r="C103" i="9"/>
  <c r="C108" i="9"/>
  <c r="H116" i="9"/>
  <c r="F116" i="9"/>
  <c r="J116" i="9"/>
  <c r="E116" i="9"/>
  <c r="D124" i="9"/>
  <c r="H132" i="9"/>
  <c r="F132" i="9"/>
  <c r="D132" i="9"/>
  <c r="C132" i="9"/>
  <c r="G132" i="9"/>
  <c r="M132" i="9" s="1"/>
  <c r="D140" i="9"/>
  <c r="F152" i="10"/>
  <c r="B152" i="10"/>
  <c r="H156" i="9"/>
  <c r="F156" i="9"/>
  <c r="D156" i="9"/>
  <c r="J156" i="9"/>
  <c r="K156" i="9" s="1"/>
  <c r="C156" i="9"/>
  <c r="L156" i="9"/>
  <c r="C166" i="9"/>
  <c r="B168" i="10"/>
  <c r="F168" i="10"/>
  <c r="H182" i="9"/>
  <c r="F182" i="9"/>
  <c r="J182" i="9"/>
  <c r="K182" i="9" s="1"/>
  <c r="L182" i="9" s="1"/>
  <c r="E182" i="9"/>
  <c r="I182" i="9"/>
  <c r="H190" i="9"/>
  <c r="F190" i="9"/>
  <c r="C190" i="9"/>
  <c r="M190" i="9"/>
  <c r="E190" i="9"/>
  <c r="C193" i="9"/>
  <c r="C198" i="9"/>
  <c r="C206" i="9"/>
  <c r="H219" i="9"/>
  <c r="F219" i="9"/>
  <c r="J219" i="9"/>
  <c r="D219" i="9"/>
  <c r="M219" i="9"/>
  <c r="E222" i="9"/>
  <c r="D230" i="9"/>
  <c r="D238" i="9"/>
  <c r="F250" i="10"/>
  <c r="B250" i="10"/>
  <c r="C254" i="9"/>
  <c r="H256" i="9"/>
  <c r="F256" i="9"/>
  <c r="M256" i="9"/>
  <c r="I256" i="9"/>
  <c r="C267" i="9"/>
  <c r="H280" i="9"/>
  <c r="F280" i="9"/>
  <c r="C280" i="9"/>
  <c r="M280" i="9"/>
  <c r="E280" i="9"/>
  <c r="C283" i="9"/>
  <c r="C288" i="9"/>
  <c r="C296" i="9"/>
  <c r="H309" i="9"/>
  <c r="F309" i="9"/>
  <c r="J309" i="9"/>
  <c r="D309" i="9"/>
  <c r="M309" i="9"/>
  <c r="C312" i="9"/>
  <c r="F313" i="10"/>
  <c r="B313" i="10"/>
  <c r="C319" i="9"/>
  <c r="D321" i="9"/>
  <c r="C324" i="9"/>
  <c r="H326" i="9"/>
  <c r="F326" i="9"/>
  <c r="J326" i="9"/>
  <c r="K326" i="9" s="1"/>
  <c r="D326" i="9"/>
  <c r="G326" i="9"/>
  <c r="M326" i="9" s="1"/>
  <c r="H328" i="9"/>
  <c r="F328" i="9"/>
  <c r="E328" i="9"/>
  <c r="J328" i="9"/>
  <c r="K328" i="9" s="1"/>
  <c r="L328" i="9" s="1"/>
  <c r="D331" i="9"/>
  <c r="H333" i="9"/>
  <c r="F333" i="9"/>
  <c r="C333" i="9"/>
  <c r="G333" i="9"/>
  <c r="E333" i="9"/>
  <c r="J333" i="9"/>
  <c r="K333" i="9" s="1"/>
  <c r="L333" i="9" s="1"/>
  <c r="E335" i="9"/>
  <c r="H346" i="9"/>
  <c r="F346" i="9"/>
  <c r="C346" i="9"/>
  <c r="D346" i="9"/>
  <c r="K346" i="9"/>
  <c r="L346" i="9"/>
  <c r="H357" i="9"/>
  <c r="F357" i="9"/>
  <c r="C357" i="9"/>
  <c r="G357" i="9"/>
  <c r="M357" i="9" s="1"/>
  <c r="J357" i="9"/>
  <c r="K357" i="9" s="1"/>
  <c r="H370" i="9"/>
  <c r="F370" i="9"/>
  <c r="C370" i="9"/>
  <c r="D370" i="9"/>
  <c r="K370" i="9"/>
  <c r="I370" i="9"/>
  <c r="L370" i="9"/>
  <c r="D385" i="9"/>
  <c r="H398" i="9"/>
  <c r="F398" i="9"/>
  <c r="C398" i="9"/>
  <c r="D398" i="9"/>
  <c r="G398" i="9"/>
  <c r="M398" i="9" s="1"/>
  <c r="J398" i="9"/>
  <c r="K398" i="9" s="1"/>
  <c r="L398" i="9" s="1"/>
  <c r="H402" i="9"/>
  <c r="F402" i="9"/>
  <c r="C402" i="9"/>
  <c r="D402" i="9"/>
  <c r="K402" i="9"/>
  <c r="L402" i="9" s="1"/>
  <c r="I402" i="9"/>
  <c r="H407" i="9"/>
  <c r="F407" i="9"/>
  <c r="C407" i="9"/>
  <c r="I407" i="9"/>
  <c r="K407" i="9"/>
  <c r="L407" i="9" s="1"/>
  <c r="D407" i="9"/>
  <c r="M407" i="9"/>
  <c r="E418" i="9"/>
  <c r="D433" i="9"/>
  <c r="H446" i="9"/>
  <c r="F446" i="9"/>
  <c r="C446" i="9"/>
  <c r="D446" i="9"/>
  <c r="G446" i="9"/>
  <c r="M446" i="9" s="1"/>
  <c r="J446" i="9"/>
  <c r="K446" i="9" s="1"/>
  <c r="L446" i="9" s="1"/>
  <c r="H450" i="9"/>
  <c r="F450" i="9"/>
  <c r="C450" i="9"/>
  <c r="D450" i="9"/>
  <c r="K450" i="9"/>
  <c r="L450" i="9" s="1"/>
  <c r="I450" i="9"/>
  <c r="E455" i="9"/>
  <c r="H457" i="9"/>
  <c r="F457" i="9"/>
  <c r="C457" i="9"/>
  <c r="G457" i="9"/>
  <c r="D457" i="9"/>
  <c r="I457" i="9"/>
  <c r="E470" i="9"/>
  <c r="G474" i="9"/>
  <c r="M474" i="9" s="1"/>
  <c r="E490" i="9"/>
  <c r="E498" i="9"/>
  <c r="H530" i="9"/>
  <c r="F530" i="9"/>
  <c r="C530" i="9"/>
  <c r="D530" i="9"/>
  <c r="K530" i="9"/>
  <c r="L530" i="9" s="1"/>
  <c r="E530" i="9"/>
  <c r="E551" i="9"/>
  <c r="D557" i="9"/>
  <c r="E561" i="9"/>
  <c r="D569" i="9"/>
  <c r="H583" i="9"/>
  <c r="F583" i="9"/>
  <c r="C583" i="9"/>
  <c r="I583" i="9"/>
  <c r="M583" i="9"/>
  <c r="K583" i="9"/>
  <c r="H611" i="9"/>
  <c r="F611" i="9"/>
  <c r="C611" i="9"/>
  <c r="I611" i="9"/>
  <c r="J611" i="9"/>
  <c r="K611" i="9" s="1"/>
  <c r="L611" i="9" s="1"/>
  <c r="H615" i="9"/>
  <c r="F615" i="9"/>
  <c r="C615" i="9"/>
  <c r="I615" i="9"/>
  <c r="D615" i="9"/>
  <c r="G615" i="9"/>
  <c r="D619" i="9"/>
  <c r="H626" i="9"/>
  <c r="F626" i="9"/>
  <c r="C626" i="9"/>
  <c r="D626" i="9"/>
  <c r="K626" i="9"/>
  <c r="L626" i="9" s="1"/>
  <c r="E626" i="9"/>
  <c r="J633" i="9"/>
  <c r="K633" i="9" s="1"/>
  <c r="L633" i="9" s="1"/>
  <c r="E642" i="9"/>
  <c r="E662" i="9"/>
  <c r="H667" i="9"/>
  <c r="F667" i="9"/>
  <c r="C667" i="9"/>
  <c r="I667" i="9"/>
  <c r="J667" i="9"/>
  <c r="K667" i="9" s="1"/>
  <c r="L667" i="9" s="1"/>
  <c r="G667" i="9"/>
  <c r="E667" i="9"/>
  <c r="M667" i="9"/>
  <c r="H687" i="9"/>
  <c r="F687" i="9"/>
  <c r="C687" i="9"/>
  <c r="I687" i="9"/>
  <c r="J687" i="9"/>
  <c r="K687" i="9" s="1"/>
  <c r="L687" i="9" s="1"/>
  <c r="G687" i="9"/>
  <c r="M687" i="9" s="1"/>
  <c r="E730" i="9"/>
  <c r="H755" i="9"/>
  <c r="F755" i="9"/>
  <c r="C755" i="9"/>
  <c r="I755" i="9"/>
  <c r="M755" i="9"/>
  <c r="J755" i="9"/>
  <c r="K755" i="9" s="1"/>
  <c r="L755" i="9" s="1"/>
  <c r="D761" i="9"/>
  <c r="H806" i="9"/>
  <c r="F806" i="9"/>
  <c r="C806" i="9"/>
  <c r="D806" i="9"/>
  <c r="K806" i="9"/>
  <c r="L806" i="9" s="1"/>
  <c r="M806" i="9"/>
  <c r="J806" i="9"/>
  <c r="D825" i="9"/>
  <c r="H855" i="9"/>
  <c r="F855" i="9"/>
  <c r="C855" i="9"/>
  <c r="I855" i="9"/>
  <c r="E855" i="9"/>
  <c r="M855" i="9"/>
  <c r="K855" i="9"/>
  <c r="L855" i="9" s="1"/>
  <c r="H857" i="9"/>
  <c r="F857" i="9"/>
  <c r="C857" i="9"/>
  <c r="G857" i="9"/>
  <c r="M857" i="9" s="1"/>
  <c r="K857" i="9"/>
  <c r="J857" i="9"/>
  <c r="I857" i="9"/>
  <c r="E857" i="9"/>
  <c r="D857" i="9"/>
  <c r="L857" i="9"/>
  <c r="H965" i="9"/>
  <c r="F965" i="9"/>
  <c r="C965" i="9"/>
  <c r="M965" i="9"/>
  <c r="G965" i="9"/>
  <c r="K965" i="9"/>
  <c r="L965" i="9" s="1"/>
  <c r="J965" i="9"/>
  <c r="D979" i="9"/>
  <c r="J979" i="9"/>
  <c r="K979" i="9" s="1"/>
  <c r="L979" i="9" s="1"/>
  <c r="H979" i="9"/>
  <c r="E979" i="9"/>
  <c r="I979" i="9"/>
  <c r="G979" i="9"/>
  <c r="M979" i="9" s="1"/>
  <c r="F979" i="9"/>
  <c r="C979" i="9"/>
  <c r="D1008" i="9"/>
  <c r="C1008" i="9"/>
  <c r="M1008" i="9"/>
  <c r="K1008" i="9"/>
  <c r="L1008" i="9" s="1"/>
  <c r="H1008" i="9"/>
  <c r="I1008" i="9"/>
  <c r="G1008" i="9"/>
  <c r="F1008" i="9"/>
  <c r="E1008" i="9"/>
  <c r="J1008" i="9"/>
  <c r="D1034" i="9"/>
  <c r="C1034" i="9"/>
  <c r="E1034" i="9"/>
  <c r="M1034" i="9"/>
  <c r="K1034" i="9"/>
  <c r="L1034" i="9" s="1"/>
  <c r="F1034" i="9"/>
  <c r="J1034" i="9"/>
  <c r="I1034" i="9"/>
  <c r="H1034" i="9"/>
  <c r="D1061" i="9"/>
  <c r="C1061" i="9"/>
  <c r="I1061" i="9"/>
  <c r="F1061" i="9"/>
  <c r="J1061" i="9"/>
  <c r="K1061" i="9" s="1"/>
  <c r="L1061" i="9" s="1"/>
  <c r="H1061" i="9"/>
  <c r="G1061" i="9"/>
  <c r="M1061" i="9" s="1"/>
  <c r="E1061" i="9"/>
  <c r="D1116" i="9"/>
  <c r="C1116" i="9"/>
  <c r="K1116" i="9"/>
  <c r="H1116" i="9"/>
  <c r="L1116" i="9"/>
  <c r="I1116" i="9"/>
  <c r="G1116" i="9"/>
  <c r="M1116" i="9" s="1"/>
  <c r="F1116" i="9"/>
  <c r="E1116" i="9"/>
  <c r="D1470" i="9"/>
  <c r="C1470" i="9"/>
  <c r="J1470" i="9"/>
  <c r="K1470" i="9" s="1"/>
  <c r="L1470" i="9" s="1"/>
  <c r="I1470" i="9"/>
  <c r="H1470" i="9"/>
  <c r="G1470" i="9"/>
  <c r="M1470" i="9" s="1"/>
  <c r="F1470" i="9"/>
  <c r="E1470" i="9"/>
  <c r="D1554" i="9"/>
  <c r="C1554" i="9"/>
  <c r="K1554" i="9"/>
  <c r="L1554" i="9" s="1"/>
  <c r="J1554" i="9"/>
  <c r="I1554" i="9"/>
  <c r="H1554" i="9"/>
  <c r="G1554" i="9"/>
  <c r="M1554" i="9" s="1"/>
  <c r="F1554" i="9"/>
  <c r="E1554" i="9"/>
  <c r="D1914" i="9"/>
  <c r="C1914" i="9"/>
  <c r="I1914" i="9"/>
  <c r="H1914" i="9"/>
  <c r="J1914" i="9"/>
  <c r="K1914" i="9" s="1"/>
  <c r="L1914" i="9" s="1"/>
  <c r="G1914" i="9"/>
  <c r="M1914" i="9" s="1"/>
  <c r="H8" i="9"/>
  <c r="K9" i="9"/>
  <c r="L9" i="9" s="1"/>
  <c r="H14" i="9"/>
  <c r="H20" i="9"/>
  <c r="H26" i="9"/>
  <c r="H32" i="9"/>
  <c r="L33" i="9"/>
  <c r="K38" i="9"/>
  <c r="L38" i="9" s="1"/>
  <c r="I42" i="9"/>
  <c r="H46" i="9"/>
  <c r="F48" i="10"/>
  <c r="B48" i="10"/>
  <c r="H51" i="9"/>
  <c r="L52" i="9"/>
  <c r="J54" i="9"/>
  <c r="K54" i="9" s="1"/>
  <c r="L54" i="9" s="1"/>
  <c r="G54" i="9"/>
  <c r="M54" i="9" s="1"/>
  <c r="C54" i="9"/>
  <c r="K56" i="9"/>
  <c r="J58" i="9"/>
  <c r="K58" i="9" s="1"/>
  <c r="L58" i="9"/>
  <c r="G58" i="9"/>
  <c r="M58" i="9" s="1"/>
  <c r="H60" i="9"/>
  <c r="J63" i="9"/>
  <c r="K63" i="9" s="1"/>
  <c r="L63" i="9" s="1"/>
  <c r="D63" i="9"/>
  <c r="M63" i="9"/>
  <c r="I79" i="9"/>
  <c r="G83" i="9"/>
  <c r="M83" i="9" s="1"/>
  <c r="L84" i="9"/>
  <c r="L88" i="9"/>
  <c r="K94" i="9"/>
  <c r="L94" i="9" s="1"/>
  <c r="K100" i="9"/>
  <c r="L100" i="9" s="1"/>
  <c r="H102" i="9"/>
  <c r="F102" i="9"/>
  <c r="D102" i="9"/>
  <c r="J102" i="9"/>
  <c r="K102" i="9" s="1"/>
  <c r="L102" i="9" s="1"/>
  <c r="C102" i="9"/>
  <c r="L103" i="9"/>
  <c r="F114" i="10"/>
  <c r="B114" i="10"/>
  <c r="K116" i="9"/>
  <c r="L116" i="9" s="1"/>
  <c r="M124" i="9"/>
  <c r="L132" i="9"/>
  <c r="H136" i="9"/>
  <c r="F136" i="9"/>
  <c r="C136" i="9"/>
  <c r="M136" i="9"/>
  <c r="E136" i="9"/>
  <c r="M140" i="9"/>
  <c r="H165" i="9"/>
  <c r="F165" i="9"/>
  <c r="J165" i="9"/>
  <c r="K165" i="9" s="1"/>
  <c r="L165" i="9" s="1"/>
  <c r="D165" i="9"/>
  <c r="M165" i="9"/>
  <c r="K166" i="9"/>
  <c r="B172" i="10"/>
  <c r="F172" i="10"/>
  <c r="H178" i="9"/>
  <c r="F178" i="9"/>
  <c r="I178" i="9"/>
  <c r="C178" i="9"/>
  <c r="K178" i="9"/>
  <c r="L178" i="9" s="1"/>
  <c r="F180" i="10"/>
  <c r="B180" i="10"/>
  <c r="F188" i="10"/>
  <c r="B188" i="10"/>
  <c r="H192" i="9"/>
  <c r="F192" i="9"/>
  <c r="D192" i="9"/>
  <c r="J192" i="9"/>
  <c r="K192" i="9" s="1"/>
  <c r="C192" i="9"/>
  <c r="L192" i="9"/>
  <c r="L193" i="9"/>
  <c r="L198" i="9"/>
  <c r="F204" i="10"/>
  <c r="B204" i="10"/>
  <c r="M206" i="9"/>
  <c r="H218" i="9"/>
  <c r="F218" i="9"/>
  <c r="J218" i="9"/>
  <c r="K218" i="9" s="1"/>
  <c r="L218" i="9" s="1"/>
  <c r="E218" i="9"/>
  <c r="I218" i="9"/>
  <c r="K219" i="9"/>
  <c r="L219" i="9" s="1"/>
  <c r="H226" i="9"/>
  <c r="F226" i="9"/>
  <c r="C226" i="9"/>
  <c r="M226" i="9"/>
  <c r="E226" i="9"/>
  <c r="M230" i="9"/>
  <c r="H242" i="9"/>
  <c r="F242" i="9"/>
  <c r="J242" i="9"/>
  <c r="K242" i="9" s="1"/>
  <c r="L242" i="9" s="1"/>
  <c r="E242" i="9"/>
  <c r="M254" i="9"/>
  <c r="H258" i="9"/>
  <c r="F258" i="9"/>
  <c r="D258" i="9"/>
  <c r="C258" i="9"/>
  <c r="G258" i="9"/>
  <c r="M258" i="9" s="1"/>
  <c r="M267" i="9"/>
  <c r="F278" i="10"/>
  <c r="B278" i="10"/>
  <c r="K280" i="9"/>
  <c r="L280" i="9" s="1"/>
  <c r="H282" i="9"/>
  <c r="F282" i="9"/>
  <c r="D282" i="9"/>
  <c r="J282" i="9"/>
  <c r="K282" i="9" s="1"/>
  <c r="C282" i="9"/>
  <c r="L282" i="9"/>
  <c r="L283" i="9"/>
  <c r="L288" i="9"/>
  <c r="F294" i="10"/>
  <c r="B294" i="10"/>
  <c r="M296" i="9"/>
  <c r="H308" i="9"/>
  <c r="F308" i="9"/>
  <c r="J308" i="9"/>
  <c r="K308" i="9" s="1"/>
  <c r="L308" i="9" s="1"/>
  <c r="E308" i="9"/>
  <c r="I308" i="9"/>
  <c r="K309" i="9"/>
  <c r="L309" i="9" s="1"/>
  <c r="H313" i="9"/>
  <c r="F313" i="9"/>
  <c r="G313" i="9"/>
  <c r="M313" i="9"/>
  <c r="K313" i="9"/>
  <c r="L313" i="9" s="1"/>
  <c r="D313" i="9"/>
  <c r="F317" i="10"/>
  <c r="B317" i="10"/>
  <c r="H320" i="9"/>
  <c r="F320" i="9"/>
  <c r="J320" i="9"/>
  <c r="K320" i="9"/>
  <c r="L320" i="9" s="1"/>
  <c r="D320" i="9"/>
  <c r="M320" i="9"/>
  <c r="M321" i="9"/>
  <c r="L326" i="9"/>
  <c r="H330" i="9"/>
  <c r="F330" i="9"/>
  <c r="D330" i="9"/>
  <c r="K330" i="9"/>
  <c r="L330" i="9" s="1"/>
  <c r="E330" i="9"/>
  <c r="I330" i="9"/>
  <c r="M333" i="9"/>
  <c r="M346" i="9"/>
  <c r="L357" i="9"/>
  <c r="H365" i="9"/>
  <c r="F365" i="9"/>
  <c r="C365" i="9"/>
  <c r="G365" i="9"/>
  <c r="M365" i="9" s="1"/>
  <c r="L365" i="9"/>
  <c r="E365" i="9"/>
  <c r="H367" i="9"/>
  <c r="F367" i="9"/>
  <c r="C367" i="9"/>
  <c r="I367" i="9"/>
  <c r="G367" i="9"/>
  <c r="M367" i="9" s="1"/>
  <c r="K367" i="9"/>
  <c r="L367" i="9" s="1"/>
  <c r="H371" i="9"/>
  <c r="F371" i="9"/>
  <c r="C371" i="9"/>
  <c r="I371" i="9"/>
  <c r="J371" i="9"/>
  <c r="K371" i="9" s="1"/>
  <c r="L371" i="9" s="1"/>
  <c r="H386" i="9"/>
  <c r="F386" i="9"/>
  <c r="C386" i="9"/>
  <c r="D386" i="9"/>
  <c r="K386" i="9"/>
  <c r="L386" i="9" s="1"/>
  <c r="E386" i="9"/>
  <c r="H393" i="9"/>
  <c r="F393" i="9"/>
  <c r="C393" i="9"/>
  <c r="G393" i="9"/>
  <c r="K393" i="9"/>
  <c r="L393" i="9" s="1"/>
  <c r="D393" i="9"/>
  <c r="M393" i="9"/>
  <c r="H399" i="9"/>
  <c r="F399" i="9"/>
  <c r="C399" i="9"/>
  <c r="I399" i="9"/>
  <c r="M399" i="9"/>
  <c r="G399" i="9"/>
  <c r="M402" i="9"/>
  <c r="H417" i="9"/>
  <c r="F417" i="9"/>
  <c r="C417" i="9"/>
  <c r="G417" i="9"/>
  <c r="M417" i="9" s="1"/>
  <c r="D417" i="9"/>
  <c r="H434" i="9"/>
  <c r="F434" i="9"/>
  <c r="C434" i="9"/>
  <c r="D434" i="9"/>
  <c r="K434" i="9"/>
  <c r="L434" i="9" s="1"/>
  <c r="E434" i="9"/>
  <c r="H441" i="9"/>
  <c r="F441" i="9"/>
  <c r="C441" i="9"/>
  <c r="G441" i="9"/>
  <c r="K441" i="9"/>
  <c r="L441" i="9" s="1"/>
  <c r="D441" i="9"/>
  <c r="M441" i="9"/>
  <c r="H447" i="9"/>
  <c r="F447" i="9"/>
  <c r="C447" i="9"/>
  <c r="I447" i="9"/>
  <c r="G447" i="9"/>
  <c r="M447" i="9" s="1"/>
  <c r="M457" i="9"/>
  <c r="H473" i="9"/>
  <c r="F473" i="9"/>
  <c r="C473" i="9"/>
  <c r="G473" i="9"/>
  <c r="M473" i="9"/>
  <c r="K473" i="9"/>
  <c r="L473" i="9" s="1"/>
  <c r="H487" i="9"/>
  <c r="F487" i="9"/>
  <c r="C487" i="9"/>
  <c r="I487" i="9"/>
  <c r="M487" i="9"/>
  <c r="K487" i="9"/>
  <c r="L487" i="9" s="1"/>
  <c r="H515" i="9"/>
  <c r="F515" i="9"/>
  <c r="C515" i="9"/>
  <c r="I515" i="9"/>
  <c r="L515" i="9"/>
  <c r="J515" i="9"/>
  <c r="K515" i="9" s="1"/>
  <c r="H527" i="9"/>
  <c r="F527" i="9"/>
  <c r="C527" i="9"/>
  <c r="I527" i="9"/>
  <c r="M527" i="9"/>
  <c r="D527" i="9"/>
  <c r="M530" i="9"/>
  <c r="H562" i="9"/>
  <c r="F562" i="9"/>
  <c r="C562" i="9"/>
  <c r="D562" i="9"/>
  <c r="K562" i="9"/>
  <c r="I562" i="9"/>
  <c r="E562" i="9"/>
  <c r="L562" i="9"/>
  <c r="H566" i="9"/>
  <c r="F566" i="9"/>
  <c r="C566" i="9"/>
  <c r="D566" i="9"/>
  <c r="K566" i="9"/>
  <c r="L566" i="9" s="1"/>
  <c r="M566" i="9"/>
  <c r="J566" i="9"/>
  <c r="H570" i="9"/>
  <c r="F570" i="9"/>
  <c r="C570" i="9"/>
  <c r="D570" i="9"/>
  <c r="K570" i="9"/>
  <c r="L570" i="9" s="1"/>
  <c r="E570" i="9"/>
  <c r="I570" i="9"/>
  <c r="L583" i="9"/>
  <c r="M611" i="9"/>
  <c r="M615" i="9"/>
  <c r="M626" i="9"/>
  <c r="H647" i="9"/>
  <c r="F647" i="9"/>
  <c r="C647" i="9"/>
  <c r="I647" i="9"/>
  <c r="J647" i="9"/>
  <c r="K647" i="9" s="1"/>
  <c r="L647" i="9" s="1"/>
  <c r="G647" i="9"/>
  <c r="M647" i="9" s="1"/>
  <c r="E647" i="9"/>
  <c r="D647" i="9"/>
  <c r="H679" i="9"/>
  <c r="F679" i="9"/>
  <c r="C679" i="9"/>
  <c r="I679" i="9"/>
  <c r="M679" i="9"/>
  <c r="K679" i="9"/>
  <c r="L679" i="9" s="1"/>
  <c r="H749" i="9"/>
  <c r="F749" i="9"/>
  <c r="C749" i="9"/>
  <c r="G749" i="9"/>
  <c r="L749" i="9"/>
  <c r="K749" i="9"/>
  <c r="J749" i="9"/>
  <c r="I749" i="9"/>
  <c r="E749" i="9"/>
  <c r="M749" i="9"/>
  <c r="H803" i="9"/>
  <c r="F803" i="9"/>
  <c r="C803" i="9"/>
  <c r="I803" i="9"/>
  <c r="M803" i="9"/>
  <c r="L803" i="9"/>
  <c r="K803" i="9"/>
  <c r="J803" i="9"/>
  <c r="H819" i="9"/>
  <c r="F819" i="9"/>
  <c r="C819" i="9"/>
  <c r="I819" i="9"/>
  <c r="E819" i="9"/>
  <c r="L819" i="9"/>
  <c r="K819" i="9"/>
  <c r="J819" i="9"/>
  <c r="G819" i="9"/>
  <c r="D819" i="9"/>
  <c r="M819" i="9"/>
  <c r="H925" i="9"/>
  <c r="F925" i="9"/>
  <c r="C925" i="9"/>
  <c r="G925" i="9"/>
  <c r="M925" i="9" s="1"/>
  <c r="J925" i="9"/>
  <c r="K925" i="9" s="1"/>
  <c r="L925" i="9" s="1"/>
  <c r="I925" i="9"/>
  <c r="E925" i="9"/>
  <c r="D925" i="9"/>
  <c r="H971" i="9"/>
  <c r="F971" i="9"/>
  <c r="C971" i="9"/>
  <c r="J971" i="9"/>
  <c r="I971" i="9"/>
  <c r="G971" i="9"/>
  <c r="E971" i="9"/>
  <c r="M971" i="9"/>
  <c r="K971" i="9"/>
  <c r="L971" i="9" s="1"/>
  <c r="D993" i="9"/>
  <c r="C993" i="9"/>
  <c r="G993" i="9"/>
  <c r="E993" i="9"/>
  <c r="I993" i="9"/>
  <c r="M993" i="9"/>
  <c r="J993" i="9"/>
  <c r="K993" i="9" s="1"/>
  <c r="L993" i="9" s="1"/>
  <c r="D1004" i="9"/>
  <c r="C1004" i="9"/>
  <c r="E1004" i="9"/>
  <c r="H1004" i="9"/>
  <c r="M1004" i="9"/>
  <c r="K1004" i="9"/>
  <c r="L1004" i="9" s="1"/>
  <c r="J1004" i="9"/>
  <c r="I1004" i="9"/>
  <c r="G1004" i="9"/>
  <c r="D1111" i="9"/>
  <c r="C1111" i="9"/>
  <c r="M1111" i="9"/>
  <c r="J1111" i="9"/>
  <c r="K1111" i="9" s="1"/>
  <c r="L1111" i="9" s="1"/>
  <c r="I1111" i="9"/>
  <c r="H1111" i="9"/>
  <c r="G1111" i="9"/>
  <c r="D1344" i="9"/>
  <c r="C1344" i="9"/>
  <c r="M1344" i="9"/>
  <c r="J1344" i="9"/>
  <c r="K1344" i="9" s="1"/>
  <c r="L1344" i="9" s="1"/>
  <c r="I1344" i="9"/>
  <c r="H1344" i="9"/>
  <c r="G1344" i="9"/>
  <c r="F1344" i="9"/>
  <c r="D1370" i="9"/>
  <c r="C1370" i="9"/>
  <c r="E1370" i="9"/>
  <c r="M1370" i="9"/>
  <c r="J1370" i="9"/>
  <c r="K1370" i="9" s="1"/>
  <c r="L1370" i="9" s="1"/>
  <c r="I1370" i="9"/>
  <c r="H1370" i="9"/>
  <c r="D1859" i="9"/>
  <c r="C1859" i="9"/>
  <c r="G1859" i="9"/>
  <c r="M1859" i="9" s="1"/>
  <c r="F1859" i="9"/>
  <c r="K1859" i="9"/>
  <c r="L1859" i="9" s="1"/>
  <c r="J1859" i="9"/>
  <c r="I1859" i="9"/>
  <c r="H1859" i="9"/>
  <c r="L2015" i="9"/>
  <c r="K2048" i="9"/>
  <c r="L2048" i="9" s="1"/>
  <c r="I2048" i="9"/>
  <c r="H2048" i="9"/>
  <c r="E2048" i="9"/>
  <c r="G2048" i="9"/>
  <c r="M2048" i="9" s="1"/>
  <c r="F2048" i="9"/>
  <c r="J2048" i="9"/>
  <c r="D2048" i="9"/>
  <c r="C2048" i="9"/>
  <c r="J11" i="9"/>
  <c r="F11" i="9"/>
  <c r="J17" i="9"/>
  <c r="K17" i="9" s="1"/>
  <c r="L17" i="9" s="1"/>
  <c r="F17" i="9"/>
  <c r="J23" i="9"/>
  <c r="K23" i="9" s="1"/>
  <c r="L23" i="9" s="1"/>
  <c r="F23" i="9"/>
  <c r="J29" i="9"/>
  <c r="K29" i="9" s="1"/>
  <c r="L29" i="9" s="1"/>
  <c r="F29" i="9"/>
  <c r="J44" i="9"/>
  <c r="K44" i="9" s="1"/>
  <c r="L44" i="9" s="1"/>
  <c r="I44" i="9"/>
  <c r="E44" i="9"/>
  <c r="J48" i="9"/>
  <c r="K48" i="9" s="1"/>
  <c r="L48" i="9" s="1"/>
  <c r="I48" i="9"/>
  <c r="L56" i="9"/>
  <c r="F57" i="10"/>
  <c r="B57" i="10"/>
  <c r="K60" i="9"/>
  <c r="L60" i="9" s="1"/>
  <c r="F62" i="10"/>
  <c r="B62" i="10"/>
  <c r="F76" i="10"/>
  <c r="B76" i="10"/>
  <c r="J81" i="9"/>
  <c r="K81" i="9"/>
  <c r="L81" i="9" s="1"/>
  <c r="F81" i="9"/>
  <c r="J86" i="9"/>
  <c r="K86" i="9" s="1"/>
  <c r="L86" i="9" s="1"/>
  <c r="C86" i="9"/>
  <c r="M88" i="9"/>
  <c r="H104" i="9"/>
  <c r="F104" i="9"/>
  <c r="J104" i="9"/>
  <c r="K104" i="9" s="1"/>
  <c r="L104" i="9"/>
  <c r="C104" i="9"/>
  <c r="M108" i="9"/>
  <c r="H128" i="9"/>
  <c r="F128" i="9"/>
  <c r="J128" i="9"/>
  <c r="K128" i="9" s="1"/>
  <c r="L128" i="9" s="1"/>
  <c r="E128" i="9"/>
  <c r="I128" i="9"/>
  <c r="H141" i="9"/>
  <c r="F141" i="9"/>
  <c r="L141" i="9"/>
  <c r="D141" i="9"/>
  <c r="G141" i="9"/>
  <c r="M141" i="9" s="1"/>
  <c r="H157" i="9"/>
  <c r="F157" i="9"/>
  <c r="G157" i="9"/>
  <c r="M157" i="9" s="1"/>
  <c r="I157" i="9"/>
  <c r="H162" i="9"/>
  <c r="F162" i="9"/>
  <c r="D162" i="9"/>
  <c r="J162" i="9"/>
  <c r="K162" i="9" s="1"/>
  <c r="F164" i="10"/>
  <c r="B164" i="10"/>
  <c r="L166" i="9"/>
  <c r="H170" i="9"/>
  <c r="F170" i="9"/>
  <c r="J170" i="9"/>
  <c r="K170" i="9" s="1"/>
  <c r="L170" i="9" s="1"/>
  <c r="E170" i="9"/>
  <c r="H186" i="9"/>
  <c r="F186" i="9"/>
  <c r="D186" i="9"/>
  <c r="C186" i="9"/>
  <c r="G186" i="9"/>
  <c r="M186" i="9" s="1"/>
  <c r="H194" i="9"/>
  <c r="F194" i="9"/>
  <c r="J194" i="9"/>
  <c r="K194" i="9" s="1"/>
  <c r="L194" i="9" s="1"/>
  <c r="C194" i="9"/>
  <c r="M198" i="9"/>
  <c r="F214" i="10"/>
  <c r="B214" i="10"/>
  <c r="F217" i="10"/>
  <c r="B217" i="10"/>
  <c r="H220" i="9"/>
  <c r="F220" i="9"/>
  <c r="M220" i="9"/>
  <c r="I220" i="9"/>
  <c r="H231" i="9"/>
  <c r="F231" i="9"/>
  <c r="L231" i="9"/>
  <c r="D231" i="9"/>
  <c r="G231" i="9"/>
  <c r="F241" i="10"/>
  <c r="B241" i="10"/>
  <c r="H255" i="9"/>
  <c r="F255" i="9"/>
  <c r="L255" i="9"/>
  <c r="J255" i="9"/>
  <c r="D255" i="9"/>
  <c r="M255" i="9"/>
  <c r="B262" i="10"/>
  <c r="F262" i="10"/>
  <c r="H268" i="9"/>
  <c r="F268" i="9"/>
  <c r="I268" i="9"/>
  <c r="C268" i="9"/>
  <c r="K268" i="9"/>
  <c r="L268" i="9" s="1"/>
  <c r="F270" i="10"/>
  <c r="B270" i="10"/>
  <c r="H284" i="9"/>
  <c r="F284" i="9"/>
  <c r="J284" i="9"/>
  <c r="K284" i="9" s="1"/>
  <c r="L284" i="9" s="1"/>
  <c r="C284" i="9"/>
  <c r="M288" i="9"/>
  <c r="F304" i="10"/>
  <c r="B304" i="10"/>
  <c r="F307" i="10"/>
  <c r="B307" i="10"/>
  <c r="H310" i="9"/>
  <c r="F310" i="9"/>
  <c r="E310" i="9"/>
  <c r="J310" i="9"/>
  <c r="K310" i="9" s="1"/>
  <c r="L310" i="9" s="1"/>
  <c r="F312" i="10"/>
  <c r="B312" i="10"/>
  <c r="F319" i="10"/>
  <c r="B319" i="10"/>
  <c r="H322" i="9"/>
  <c r="F322" i="9"/>
  <c r="E322" i="9"/>
  <c r="C322" i="9"/>
  <c r="G322" i="9"/>
  <c r="F324" i="10"/>
  <c r="B324" i="10"/>
  <c r="F329" i="10"/>
  <c r="B329" i="10"/>
  <c r="H334" i="9"/>
  <c r="F334" i="9"/>
  <c r="C334" i="9"/>
  <c r="D334" i="9"/>
  <c r="K334" i="9"/>
  <c r="L334" i="9" s="1"/>
  <c r="M334" i="9"/>
  <c r="G334" i="9"/>
  <c r="H347" i="9"/>
  <c r="F347" i="9"/>
  <c r="C347" i="9"/>
  <c r="I347" i="9"/>
  <c r="E347" i="9"/>
  <c r="J347" i="9"/>
  <c r="K347" i="9" s="1"/>
  <c r="L347" i="9" s="1"/>
  <c r="H369" i="9"/>
  <c r="F369" i="9"/>
  <c r="C369" i="9"/>
  <c r="G369" i="9"/>
  <c r="M369" i="9"/>
  <c r="D369" i="9"/>
  <c r="H401" i="9"/>
  <c r="F401" i="9"/>
  <c r="C401" i="9"/>
  <c r="G401" i="9"/>
  <c r="M401" i="9" s="1"/>
  <c r="I401" i="9"/>
  <c r="K401" i="9"/>
  <c r="L401" i="9" s="1"/>
  <c r="H449" i="9"/>
  <c r="F449" i="9"/>
  <c r="C449" i="9"/>
  <c r="G449" i="9"/>
  <c r="I449" i="9"/>
  <c r="K449" i="9"/>
  <c r="H458" i="9"/>
  <c r="F458" i="9"/>
  <c r="C458" i="9"/>
  <c r="D458" i="9"/>
  <c r="E458" i="9"/>
  <c r="H495" i="9"/>
  <c r="F495" i="9"/>
  <c r="C495" i="9"/>
  <c r="I495" i="9"/>
  <c r="K495" i="9"/>
  <c r="L495" i="9" s="1"/>
  <c r="G495" i="9"/>
  <c r="M495" i="9" s="1"/>
  <c r="H497" i="9"/>
  <c r="F497" i="9"/>
  <c r="C497" i="9"/>
  <c r="G497" i="9"/>
  <c r="M497" i="9" s="1"/>
  <c r="I497" i="9"/>
  <c r="D497" i="9"/>
  <c r="K497" i="9"/>
  <c r="H519" i="9"/>
  <c r="F519" i="9"/>
  <c r="C519" i="9"/>
  <c r="I519" i="9"/>
  <c r="D519" i="9"/>
  <c r="G519" i="9"/>
  <c r="M519" i="9" s="1"/>
  <c r="H523" i="9"/>
  <c r="F523" i="9"/>
  <c r="C523" i="9"/>
  <c r="I523" i="9"/>
  <c r="L523" i="9"/>
  <c r="J523" i="9"/>
  <c r="K523" i="9" s="1"/>
  <c r="E523" i="9"/>
  <c r="H586" i="9"/>
  <c r="F586" i="9"/>
  <c r="C586" i="9"/>
  <c r="D586" i="9"/>
  <c r="K586" i="9"/>
  <c r="L586" i="9"/>
  <c r="H594" i="9"/>
  <c r="F594" i="9"/>
  <c r="C594" i="9"/>
  <c r="D594" i="9"/>
  <c r="I594" i="9"/>
  <c r="H618" i="9"/>
  <c r="F618" i="9"/>
  <c r="C618" i="9"/>
  <c r="D618" i="9"/>
  <c r="K618" i="9"/>
  <c r="L618" i="9" s="1"/>
  <c r="E618" i="9"/>
  <c r="I618" i="9"/>
  <c r="H623" i="9"/>
  <c r="F623" i="9"/>
  <c r="C623" i="9"/>
  <c r="I623" i="9"/>
  <c r="M623" i="9"/>
  <c r="D623" i="9"/>
  <c r="H645" i="9"/>
  <c r="F645" i="9"/>
  <c r="C645" i="9"/>
  <c r="G645" i="9"/>
  <c r="M645" i="9"/>
  <c r="J645" i="9"/>
  <c r="K645" i="9" s="1"/>
  <c r="L645" i="9" s="1"/>
  <c r="H650" i="9"/>
  <c r="F650" i="9"/>
  <c r="C650" i="9"/>
  <c r="D650" i="9"/>
  <c r="J650" i="9"/>
  <c r="K650" i="9" s="1"/>
  <c r="L650" i="9" s="1"/>
  <c r="I650" i="9"/>
  <c r="G650" i="9"/>
  <c r="M650" i="9" s="1"/>
  <c r="E650" i="9"/>
  <c r="H673" i="9"/>
  <c r="F673" i="9"/>
  <c r="C673" i="9"/>
  <c r="G673" i="9"/>
  <c r="M673" i="9" s="1"/>
  <c r="J673" i="9"/>
  <c r="K673" i="9" s="1"/>
  <c r="L673" i="9" s="1"/>
  <c r="I673" i="9"/>
  <c r="H681" i="9"/>
  <c r="F681" i="9"/>
  <c r="C681" i="9"/>
  <c r="G681" i="9"/>
  <c r="K681" i="9"/>
  <c r="J681" i="9"/>
  <c r="I681" i="9"/>
  <c r="E681" i="9"/>
  <c r="D681" i="9"/>
  <c r="M681" i="9"/>
  <c r="L681" i="9"/>
  <c r="H718" i="9"/>
  <c r="F718" i="9"/>
  <c r="C718" i="9"/>
  <c r="D718" i="9"/>
  <c r="J718" i="9"/>
  <c r="K718" i="9" s="1"/>
  <c r="L718" i="9" s="1"/>
  <c r="I718" i="9"/>
  <c r="G718" i="9"/>
  <c r="M718" i="9" s="1"/>
  <c r="H791" i="9"/>
  <c r="F791" i="9"/>
  <c r="C791" i="9"/>
  <c r="I791" i="9"/>
  <c r="J791" i="9"/>
  <c r="K791" i="9" s="1"/>
  <c r="L791" i="9" s="1"/>
  <c r="G791" i="9"/>
  <c r="E791" i="9"/>
  <c r="D791" i="9"/>
  <c r="M791" i="9"/>
  <c r="H822" i="9"/>
  <c r="F822" i="9"/>
  <c r="C822" i="9"/>
  <c r="D822" i="9"/>
  <c r="K822" i="9"/>
  <c r="L822" i="9" s="1"/>
  <c r="M822" i="9"/>
  <c r="J822" i="9"/>
  <c r="I822" i="9"/>
  <c r="H921" i="9"/>
  <c r="F921" i="9"/>
  <c r="C921" i="9"/>
  <c r="G921" i="9"/>
  <c r="M921" i="9" s="1"/>
  <c r="H923" i="9"/>
  <c r="F923" i="9"/>
  <c r="C923" i="9"/>
  <c r="I923" i="9"/>
  <c r="G923" i="9"/>
  <c r="E923" i="9"/>
  <c r="M923" i="9"/>
  <c r="K923" i="9"/>
  <c r="L923" i="9" s="1"/>
  <c r="H977" i="9"/>
  <c r="F977" i="9"/>
  <c r="C977" i="9"/>
  <c r="M977" i="9"/>
  <c r="G977" i="9"/>
  <c r="K977" i="9"/>
  <c r="J977" i="9"/>
  <c r="I977" i="9"/>
  <c r="E977" i="9"/>
  <c r="D977" i="9"/>
  <c r="L977" i="9"/>
  <c r="D1001" i="9"/>
  <c r="C1001" i="9"/>
  <c r="K1001" i="9"/>
  <c r="L1001" i="9" s="1"/>
  <c r="I1001" i="9"/>
  <c r="F1001" i="9"/>
  <c r="M1001" i="9"/>
  <c r="E1001" i="9"/>
  <c r="J1001" i="9"/>
  <c r="D1079" i="9"/>
  <c r="C1079" i="9"/>
  <c r="K1079" i="9"/>
  <c r="I1079" i="9"/>
  <c r="F1079" i="9"/>
  <c r="E1079" i="9"/>
  <c r="H1079" i="9"/>
  <c r="M1079" i="9"/>
  <c r="E1111" i="9"/>
  <c r="D1250" i="9"/>
  <c r="C1250" i="9"/>
  <c r="E1250" i="9"/>
  <c r="M1250" i="9"/>
  <c r="J1250" i="9"/>
  <c r="K1250" i="9" s="1"/>
  <c r="L1250" i="9" s="1"/>
  <c r="I1250" i="9"/>
  <c r="H1250" i="9"/>
  <c r="D1320" i="9"/>
  <c r="C1320" i="9"/>
  <c r="J1320" i="9"/>
  <c r="K1320" i="9" s="1"/>
  <c r="L1320" i="9" s="1"/>
  <c r="I1320" i="9"/>
  <c r="H1320" i="9"/>
  <c r="G1320" i="9"/>
  <c r="M1320" i="9" s="1"/>
  <c r="F1320" i="9"/>
  <c r="E1344" i="9"/>
  <c r="F1370" i="9"/>
  <c r="D1447" i="9"/>
  <c r="C1447" i="9"/>
  <c r="K1447" i="9"/>
  <c r="L1447" i="9" s="1"/>
  <c r="J1447" i="9"/>
  <c r="I1447" i="9"/>
  <c r="H1447" i="9"/>
  <c r="G1447" i="9"/>
  <c r="M1447" i="9" s="1"/>
  <c r="D1519" i="9"/>
  <c r="C1519" i="9"/>
  <c r="M1519" i="9"/>
  <c r="L1519" i="9"/>
  <c r="K1519" i="9"/>
  <c r="J1519" i="9"/>
  <c r="I1519" i="9"/>
  <c r="H1519" i="9"/>
  <c r="G1519" i="9"/>
  <c r="D1608" i="9"/>
  <c r="C1608" i="9"/>
  <c r="M1608" i="9"/>
  <c r="J1608" i="9"/>
  <c r="K1608" i="9" s="1"/>
  <c r="L1608" i="9" s="1"/>
  <c r="I1608" i="9"/>
  <c r="H1608" i="9"/>
  <c r="G1608" i="9"/>
  <c r="F1608" i="9"/>
  <c r="E1608" i="9"/>
  <c r="D1697" i="9"/>
  <c r="C1697" i="9"/>
  <c r="F1697" i="9"/>
  <c r="M1697" i="9"/>
  <c r="J1697" i="9"/>
  <c r="K1697" i="9" s="1"/>
  <c r="L1697" i="9" s="1"/>
  <c r="I1697" i="9"/>
  <c r="H1697" i="9"/>
  <c r="G1697" i="9"/>
  <c r="E1697" i="9"/>
  <c r="E1859" i="9"/>
  <c r="D1885" i="9"/>
  <c r="C1885" i="9"/>
  <c r="K1885" i="9"/>
  <c r="J1885" i="9"/>
  <c r="E1885" i="9"/>
  <c r="M1885" i="9"/>
  <c r="L1885" i="9"/>
  <c r="I1885" i="9"/>
  <c r="H1885" i="9"/>
  <c r="G1885" i="9"/>
  <c r="F1885" i="9"/>
  <c r="D2010" i="9"/>
  <c r="C2010" i="9"/>
  <c r="I2010" i="9"/>
  <c r="H2010" i="9"/>
  <c r="M2010" i="9"/>
  <c r="L2010" i="9"/>
  <c r="K2010" i="9"/>
  <c r="J2010" i="9"/>
  <c r="G2010" i="9"/>
  <c r="B10" i="10"/>
  <c r="F10" i="10"/>
  <c r="F16" i="10"/>
  <c r="B16" i="10"/>
  <c r="F22" i="10"/>
  <c r="B22" i="10"/>
  <c r="B28" i="10"/>
  <c r="F28" i="10"/>
  <c r="J34" i="9"/>
  <c r="K34" i="9" s="1"/>
  <c r="L34" i="9"/>
  <c r="G34" i="9"/>
  <c r="M34" i="9" s="1"/>
  <c r="J39" i="9"/>
  <c r="K39" i="9" s="1"/>
  <c r="L39" i="9" s="1"/>
  <c r="D39" i="9"/>
  <c r="F43" i="10"/>
  <c r="B43" i="10"/>
  <c r="F47" i="10"/>
  <c r="B47" i="10"/>
  <c r="J67" i="9"/>
  <c r="H67" i="9"/>
  <c r="D67" i="9"/>
  <c r="J71" i="9"/>
  <c r="K71" i="9" s="1"/>
  <c r="L71" i="9" s="1"/>
  <c r="M71" i="9"/>
  <c r="H71" i="9"/>
  <c r="J76" i="9"/>
  <c r="E76" i="9"/>
  <c r="F80" i="10"/>
  <c r="B80" i="10"/>
  <c r="F124" i="10"/>
  <c r="B124" i="10"/>
  <c r="B127" i="10"/>
  <c r="F127" i="10"/>
  <c r="H130" i="9"/>
  <c r="F130" i="9"/>
  <c r="M130" i="9"/>
  <c r="I130" i="9"/>
  <c r="B140" i="10"/>
  <c r="F140" i="10"/>
  <c r="H154" i="9"/>
  <c r="F154" i="9"/>
  <c r="C154" i="9"/>
  <c r="E154" i="9"/>
  <c r="B156" i="10"/>
  <c r="F156" i="10"/>
  <c r="B161" i="10"/>
  <c r="F161" i="10"/>
  <c r="F169" i="10"/>
  <c r="B169" i="10"/>
  <c r="H183" i="9"/>
  <c r="F183" i="9"/>
  <c r="J183" i="9"/>
  <c r="K183" i="9" s="1"/>
  <c r="L183" i="9" s="1"/>
  <c r="D183" i="9"/>
  <c r="M183" i="9"/>
  <c r="F206" i="10"/>
  <c r="B206" i="10"/>
  <c r="H210" i="9"/>
  <c r="F210" i="9"/>
  <c r="D210" i="9"/>
  <c r="J210" i="9"/>
  <c r="K210" i="9" s="1"/>
  <c r="L210" i="9" s="1"/>
  <c r="C210" i="9"/>
  <c r="B219" i="10"/>
  <c r="F219" i="10"/>
  <c r="F222" i="10"/>
  <c r="B222" i="10"/>
  <c r="B230" i="10"/>
  <c r="F230" i="10"/>
  <c r="H247" i="9"/>
  <c r="F247" i="9"/>
  <c r="G247" i="9"/>
  <c r="M247" i="9"/>
  <c r="I247" i="9"/>
  <c r="H252" i="9"/>
  <c r="F252" i="9"/>
  <c r="D252" i="9"/>
  <c r="J252" i="9"/>
  <c r="F254" i="10"/>
  <c r="B254" i="10"/>
  <c r="H260" i="9"/>
  <c r="F260" i="9"/>
  <c r="J260" i="9"/>
  <c r="K260" i="9" s="1"/>
  <c r="L260" i="9" s="1"/>
  <c r="E260" i="9"/>
  <c r="H276" i="9"/>
  <c r="F276" i="9"/>
  <c r="D276" i="9"/>
  <c r="C276" i="9"/>
  <c r="G276" i="9"/>
  <c r="M276" i="9" s="1"/>
  <c r="F296" i="10"/>
  <c r="B296" i="10"/>
  <c r="H300" i="9"/>
  <c r="F300" i="9"/>
  <c r="D300" i="9"/>
  <c r="J300" i="9"/>
  <c r="K300" i="9" s="1"/>
  <c r="L300" i="9" s="1"/>
  <c r="C300" i="9"/>
  <c r="B309" i="10"/>
  <c r="F309" i="10"/>
  <c r="H315" i="9"/>
  <c r="F315" i="9"/>
  <c r="C315" i="9"/>
  <c r="D315" i="9"/>
  <c r="G315" i="9"/>
  <c r="M315" i="9" s="1"/>
  <c r="H327" i="9"/>
  <c r="F327" i="9"/>
  <c r="L327" i="9"/>
  <c r="C327" i="9"/>
  <c r="J327" i="9"/>
  <c r="D327" i="9"/>
  <c r="H338" i="9"/>
  <c r="F338" i="9"/>
  <c r="C338" i="9"/>
  <c r="D338" i="9"/>
  <c r="K338" i="9"/>
  <c r="L338" i="9" s="1"/>
  <c r="E338" i="9"/>
  <c r="H345" i="9"/>
  <c r="F345" i="9"/>
  <c r="C345" i="9"/>
  <c r="G345" i="9"/>
  <c r="M345" i="9" s="1"/>
  <c r="D345" i="9"/>
  <c r="H410" i="9"/>
  <c r="F410" i="9"/>
  <c r="C410" i="9"/>
  <c r="D410" i="9"/>
  <c r="E410" i="9"/>
  <c r="H423" i="9"/>
  <c r="F423" i="9"/>
  <c r="C423" i="9"/>
  <c r="I423" i="9"/>
  <c r="D423" i="9"/>
  <c r="G423" i="9"/>
  <c r="H489" i="9"/>
  <c r="F489" i="9"/>
  <c r="C489" i="9"/>
  <c r="G489" i="9"/>
  <c r="M489" i="9" s="1"/>
  <c r="K489" i="9"/>
  <c r="L489" i="9" s="1"/>
  <c r="I489" i="9"/>
  <c r="D489" i="9"/>
  <c r="H501" i="9"/>
  <c r="F501" i="9"/>
  <c r="C501" i="9"/>
  <c r="G501" i="9"/>
  <c r="M501" i="9" s="1"/>
  <c r="J501" i="9"/>
  <c r="K501" i="9" s="1"/>
  <c r="L501" i="9" s="1"/>
  <c r="H505" i="9"/>
  <c r="F505" i="9"/>
  <c r="C505" i="9"/>
  <c r="G505" i="9"/>
  <c r="M505" i="9" s="1"/>
  <c r="D505" i="9"/>
  <c r="I505" i="9"/>
  <c r="H511" i="9"/>
  <c r="F511" i="9"/>
  <c r="C511" i="9"/>
  <c r="I511" i="9"/>
  <c r="G511" i="9"/>
  <c r="M511" i="9" s="1"/>
  <c r="D511" i="9"/>
  <c r="H513" i="9"/>
  <c r="F513" i="9"/>
  <c r="C513" i="9"/>
  <c r="G513" i="9"/>
  <c r="M513" i="9"/>
  <c r="D513" i="9"/>
  <c r="H521" i="9"/>
  <c r="F521" i="9"/>
  <c r="C521" i="9"/>
  <c r="G521" i="9"/>
  <c r="M521" i="9"/>
  <c r="H529" i="9"/>
  <c r="F529" i="9"/>
  <c r="C529" i="9"/>
  <c r="G529" i="9"/>
  <c r="M529" i="9"/>
  <c r="I529" i="9"/>
  <c r="H639" i="9"/>
  <c r="F639" i="9"/>
  <c r="C639" i="9"/>
  <c r="I639" i="9"/>
  <c r="J639" i="9"/>
  <c r="K639" i="9" s="1"/>
  <c r="L639" i="9" s="1"/>
  <c r="G639" i="9"/>
  <c r="M639" i="9" s="1"/>
  <c r="H682" i="9"/>
  <c r="F682" i="9"/>
  <c r="C682" i="9"/>
  <c r="D682" i="9"/>
  <c r="K682" i="9"/>
  <c r="L682" i="9"/>
  <c r="H713" i="9"/>
  <c r="F713" i="9"/>
  <c r="C713" i="9"/>
  <c r="G713" i="9"/>
  <c r="M713" i="9"/>
  <c r="K713" i="9"/>
  <c r="L713" i="9" s="1"/>
  <c r="H758" i="9"/>
  <c r="F758" i="9"/>
  <c r="C758" i="9"/>
  <c r="D758" i="9"/>
  <c r="M758" i="9"/>
  <c r="J758" i="9"/>
  <c r="K758" i="9" s="1"/>
  <c r="L758" i="9" s="1"/>
  <c r="H789" i="9"/>
  <c r="F789" i="9"/>
  <c r="C789" i="9"/>
  <c r="G789" i="9"/>
  <c r="M789" i="9" s="1"/>
  <c r="J789" i="9"/>
  <c r="K789" i="9" s="1"/>
  <c r="L789" i="9" s="1"/>
  <c r="H794" i="9"/>
  <c r="F794" i="9"/>
  <c r="C794" i="9"/>
  <c r="D794" i="9"/>
  <c r="K794" i="9"/>
  <c r="L794" i="9"/>
  <c r="J794" i="9"/>
  <c r="I794" i="9"/>
  <c r="G794" i="9"/>
  <c r="M794" i="9" s="1"/>
  <c r="E794" i="9"/>
  <c r="H817" i="9"/>
  <c r="F817" i="9"/>
  <c r="C817" i="9"/>
  <c r="G817" i="9"/>
  <c r="M817" i="9" s="1"/>
  <c r="K817" i="9"/>
  <c r="L817" i="9" s="1"/>
  <c r="J817" i="9"/>
  <c r="I817" i="9"/>
  <c r="H835" i="9"/>
  <c r="F835" i="9"/>
  <c r="C835" i="9"/>
  <c r="I835" i="9"/>
  <c r="E835" i="9"/>
  <c r="M835" i="9"/>
  <c r="H842" i="9"/>
  <c r="F842" i="9"/>
  <c r="C842" i="9"/>
  <c r="D842" i="9"/>
  <c r="K842" i="9"/>
  <c r="L842" i="9" s="1"/>
  <c r="M842" i="9"/>
  <c r="J842" i="9"/>
  <c r="I842" i="9"/>
  <c r="G842" i="9"/>
  <c r="H847" i="9"/>
  <c r="F847" i="9"/>
  <c r="C847" i="9"/>
  <c r="I847" i="9"/>
  <c r="E847" i="9"/>
  <c r="K847" i="9"/>
  <c r="L847" i="9" s="1"/>
  <c r="J847" i="9"/>
  <c r="G847" i="9"/>
  <c r="M847" i="9" s="1"/>
  <c r="H939" i="9"/>
  <c r="F939" i="9"/>
  <c r="C939" i="9"/>
  <c r="J939" i="9"/>
  <c r="I939" i="9"/>
  <c r="G939" i="9"/>
  <c r="E939" i="9"/>
  <c r="M939" i="9"/>
  <c r="L939" i="9"/>
  <c r="K939" i="9"/>
  <c r="D1043" i="9"/>
  <c r="C1043" i="9"/>
  <c r="K1043" i="9"/>
  <c r="L1043" i="9" s="1"/>
  <c r="I1043" i="9"/>
  <c r="F1043" i="9"/>
  <c r="E1043" i="9"/>
  <c r="H1043" i="9"/>
  <c r="M1043" i="9"/>
  <c r="J1043" i="9"/>
  <c r="G1043" i="9"/>
  <c r="D1089" i="9"/>
  <c r="C1089" i="9"/>
  <c r="G1089" i="9"/>
  <c r="E1089" i="9"/>
  <c r="M1089" i="9"/>
  <c r="J1089" i="9"/>
  <c r="K1089" i="9" s="1"/>
  <c r="L1089" i="9" s="1"/>
  <c r="I1089" i="9"/>
  <c r="H1089" i="9"/>
  <c r="D1272" i="9"/>
  <c r="C1272" i="9"/>
  <c r="M1272" i="9"/>
  <c r="J1272" i="9"/>
  <c r="K1272" i="9" s="1"/>
  <c r="L1272" i="9" s="1"/>
  <c r="I1272" i="9"/>
  <c r="H1272" i="9"/>
  <c r="G1272" i="9"/>
  <c r="F1272" i="9"/>
  <c r="D1307" i="9"/>
  <c r="C1307" i="9"/>
  <c r="I1307" i="9"/>
  <c r="H1307" i="9"/>
  <c r="G1307" i="9"/>
  <c r="F1307" i="9"/>
  <c r="M1307" i="9"/>
  <c r="J1307" i="9"/>
  <c r="K1307" i="9" s="1"/>
  <c r="L1307" i="9" s="1"/>
  <c r="E1307" i="9"/>
  <c r="D1340" i="9"/>
  <c r="C1340" i="9"/>
  <c r="E1340" i="9"/>
  <c r="M1340" i="9"/>
  <c r="F1340" i="9"/>
  <c r="J1340" i="9"/>
  <c r="K1340" i="9" s="1"/>
  <c r="L1340" i="9" s="1"/>
  <c r="D1388" i="9"/>
  <c r="C1388" i="9"/>
  <c r="E1388" i="9"/>
  <c r="M1388" i="9"/>
  <c r="K1388" i="9"/>
  <c r="L1388" i="9" s="1"/>
  <c r="F1388" i="9"/>
  <c r="J1388" i="9"/>
  <c r="I1388" i="9"/>
  <c r="D1989" i="9"/>
  <c r="C1989" i="9"/>
  <c r="I1989" i="9"/>
  <c r="M1989" i="9"/>
  <c r="L1989" i="9"/>
  <c r="K1989" i="9"/>
  <c r="J1989" i="9"/>
  <c r="H1989" i="9"/>
  <c r="G1989" i="9"/>
  <c r="H2039" i="9"/>
  <c r="E2039" i="9"/>
  <c r="G2039" i="9"/>
  <c r="M2039" i="9" s="1"/>
  <c r="F2039" i="9"/>
  <c r="J2039" i="9"/>
  <c r="K2039" i="9" s="1"/>
  <c r="L2039" i="9" s="1"/>
  <c r="I2039" i="9"/>
  <c r="D2039" i="9"/>
  <c r="C2039" i="9"/>
  <c r="B2341" i="10"/>
  <c r="F2341" i="10"/>
  <c r="F3141" i="7"/>
  <c r="E3141" i="7" s="1"/>
  <c r="F3159" i="7"/>
  <c r="E3159" i="7" s="1"/>
  <c r="F3165" i="7"/>
  <c r="E3165" i="7" s="1"/>
  <c r="F3189" i="7"/>
  <c r="E3189" i="7" s="1"/>
  <c r="F3199" i="7"/>
  <c r="E3199" i="7" s="1"/>
  <c r="F3207" i="7"/>
  <c r="E3207" i="7" s="1"/>
  <c r="F3221" i="7"/>
  <c r="E3221" i="7" s="1"/>
  <c r="F3223" i="7"/>
  <c r="E3223" i="7" s="1"/>
  <c r="F3231" i="7"/>
  <c r="E3231" i="7" s="1"/>
  <c r="F3237" i="7"/>
  <c r="E3237" i="7" s="1"/>
  <c r="F3245" i="7"/>
  <c r="E3245" i="7" s="1"/>
  <c r="F3247" i="7"/>
  <c r="E3247" i="7" s="1"/>
  <c r="D3250" i="7"/>
  <c r="F3261" i="7"/>
  <c r="E3261" i="7" s="1"/>
  <c r="D3274" i="7"/>
  <c r="F3285" i="7"/>
  <c r="E3285" i="7" s="1"/>
  <c r="F3293" i="7"/>
  <c r="E3293" i="7" s="1"/>
  <c r="D3298" i="7"/>
  <c r="F3309" i="7"/>
  <c r="E3309" i="7" s="1"/>
  <c r="F3317" i="7"/>
  <c r="E3317" i="7" s="1"/>
  <c r="J10" i="9"/>
  <c r="K10" i="9" s="1"/>
  <c r="L10" i="9" s="1"/>
  <c r="F10" i="9"/>
  <c r="J16" i="9"/>
  <c r="K16" i="9" s="1"/>
  <c r="L16" i="9" s="1"/>
  <c r="F16" i="9"/>
  <c r="J22" i="9"/>
  <c r="K22" i="9" s="1"/>
  <c r="L22" i="9" s="1"/>
  <c r="F22" i="9"/>
  <c r="J28" i="9"/>
  <c r="K28" i="9" s="1"/>
  <c r="L28" i="9" s="1"/>
  <c r="F28" i="9"/>
  <c r="C34" i="9"/>
  <c r="C39" i="9"/>
  <c r="B52" i="10"/>
  <c r="F52" i="10"/>
  <c r="J57" i="9"/>
  <c r="K57" i="9"/>
  <c r="L57" i="9" s="1"/>
  <c r="F57" i="9"/>
  <c r="M60" i="9"/>
  <c r="J62" i="9"/>
  <c r="K62" i="9" s="1"/>
  <c r="L62" i="9" s="1"/>
  <c r="C62" i="9"/>
  <c r="C67" i="9"/>
  <c r="C71" i="9"/>
  <c r="C76" i="9"/>
  <c r="F84" i="10"/>
  <c r="B84" i="10"/>
  <c r="B88" i="10"/>
  <c r="F88" i="10"/>
  <c r="H92" i="9"/>
  <c r="F92" i="9"/>
  <c r="J92" i="9"/>
  <c r="K92" i="9" s="1"/>
  <c r="L92" i="9" s="1"/>
  <c r="E92" i="9"/>
  <c r="F94" i="10"/>
  <c r="B94" i="10"/>
  <c r="H98" i="9"/>
  <c r="F98" i="9"/>
  <c r="J98" i="9"/>
  <c r="K98" i="9" s="1"/>
  <c r="L98" i="9"/>
  <c r="E98" i="9"/>
  <c r="B100" i="10"/>
  <c r="F100" i="10"/>
  <c r="H106" i="9"/>
  <c r="F106" i="9"/>
  <c r="I106" i="9"/>
  <c r="C106" i="9"/>
  <c r="K106" i="9"/>
  <c r="L106" i="9" s="1"/>
  <c r="F108" i="10"/>
  <c r="B108" i="10"/>
  <c r="F116" i="10"/>
  <c r="B116" i="10"/>
  <c r="H120" i="9"/>
  <c r="F120" i="9"/>
  <c r="D120" i="9"/>
  <c r="J120" i="9"/>
  <c r="C120" i="9"/>
  <c r="C130" i="9"/>
  <c r="F132" i="10"/>
  <c r="B132" i="10"/>
  <c r="H146" i="9"/>
  <c r="F146" i="9"/>
  <c r="J146" i="9"/>
  <c r="K146" i="9" s="1"/>
  <c r="L146" i="9" s="1"/>
  <c r="E146" i="9"/>
  <c r="I146" i="9"/>
  <c r="D154" i="9"/>
  <c r="H159" i="9"/>
  <c r="F159" i="9"/>
  <c r="L159" i="9"/>
  <c r="D159" i="9"/>
  <c r="G159" i="9"/>
  <c r="M159" i="9" s="1"/>
  <c r="H175" i="9"/>
  <c r="F175" i="9"/>
  <c r="G175" i="9"/>
  <c r="M175" i="9"/>
  <c r="I175" i="9"/>
  <c r="H180" i="9"/>
  <c r="F180" i="9"/>
  <c r="D180" i="9"/>
  <c r="J180" i="9"/>
  <c r="K180" i="9" s="1"/>
  <c r="L180" i="9" s="1"/>
  <c r="C183" i="9"/>
  <c r="B190" i="10"/>
  <c r="F190" i="10"/>
  <c r="H196" i="9"/>
  <c r="F196" i="9"/>
  <c r="I196" i="9"/>
  <c r="C196" i="9"/>
  <c r="K196" i="9"/>
  <c r="L196" i="9" s="1"/>
  <c r="F198" i="10"/>
  <c r="B198" i="10"/>
  <c r="E210" i="9"/>
  <c r="H212" i="9"/>
  <c r="F212" i="9"/>
  <c r="J212" i="9"/>
  <c r="K212" i="9" s="1"/>
  <c r="L212" i="9"/>
  <c r="C212" i="9"/>
  <c r="H244" i="9"/>
  <c r="F244" i="9"/>
  <c r="C244" i="9"/>
  <c r="M244" i="9"/>
  <c r="E244" i="9"/>
  <c r="C247" i="9"/>
  <c r="C252" i="9"/>
  <c r="C260" i="9"/>
  <c r="H273" i="9"/>
  <c r="F273" i="9"/>
  <c r="L273" i="9"/>
  <c r="J273" i="9"/>
  <c r="D273" i="9"/>
  <c r="M273" i="9"/>
  <c r="E276" i="9"/>
  <c r="B280" i="10"/>
  <c r="F280" i="10"/>
  <c r="H286" i="9"/>
  <c r="F286" i="9"/>
  <c r="I286" i="9"/>
  <c r="C286" i="9"/>
  <c r="K286" i="9"/>
  <c r="F288" i="10"/>
  <c r="B288" i="10"/>
  <c r="E300" i="9"/>
  <c r="H302" i="9"/>
  <c r="F302" i="9"/>
  <c r="J302" i="9"/>
  <c r="K302" i="9" s="1"/>
  <c r="L302" i="9"/>
  <c r="C302" i="9"/>
  <c r="E315" i="9"/>
  <c r="B316" i="10"/>
  <c r="F316" i="10"/>
  <c r="E327" i="9"/>
  <c r="G338" i="9"/>
  <c r="M338" i="9" s="1"/>
  <c r="E345" i="9"/>
  <c r="H351" i="9"/>
  <c r="F351" i="9"/>
  <c r="C351" i="9"/>
  <c r="I351" i="9"/>
  <c r="G351" i="9"/>
  <c r="M351" i="9" s="1"/>
  <c r="H375" i="9"/>
  <c r="F375" i="9"/>
  <c r="C375" i="9"/>
  <c r="I375" i="9"/>
  <c r="D375" i="9"/>
  <c r="G375" i="9"/>
  <c r="M375" i="9" s="1"/>
  <c r="G410" i="9"/>
  <c r="M410" i="9" s="1"/>
  <c r="E423" i="9"/>
  <c r="H425" i="9"/>
  <c r="F425" i="9"/>
  <c r="C425" i="9"/>
  <c r="G425" i="9"/>
  <c r="K425" i="9"/>
  <c r="H427" i="9"/>
  <c r="F427" i="9"/>
  <c r="C427" i="9"/>
  <c r="I427" i="9"/>
  <c r="E427" i="9"/>
  <c r="E489" i="9"/>
  <c r="D501" i="9"/>
  <c r="H503" i="9"/>
  <c r="F503" i="9"/>
  <c r="C503" i="9"/>
  <c r="I503" i="9"/>
  <c r="G503" i="9"/>
  <c r="D503" i="9"/>
  <c r="M503" i="9"/>
  <c r="E505" i="9"/>
  <c r="H509" i="9"/>
  <c r="F509" i="9"/>
  <c r="C509" i="9"/>
  <c r="G509" i="9"/>
  <c r="M509" i="9" s="1"/>
  <c r="J509" i="9"/>
  <c r="E509" i="9"/>
  <c r="E511" i="9"/>
  <c r="E513" i="9"/>
  <c r="D521" i="9"/>
  <c r="D529" i="9"/>
  <c r="H535" i="9"/>
  <c r="F535" i="9"/>
  <c r="C535" i="9"/>
  <c r="I535" i="9"/>
  <c r="K535" i="9"/>
  <c r="L535" i="9" s="1"/>
  <c r="H575" i="9"/>
  <c r="F575" i="9"/>
  <c r="C575" i="9"/>
  <c r="I575" i="9"/>
  <c r="M575" i="9"/>
  <c r="D575" i="9"/>
  <c r="H602" i="9"/>
  <c r="F602" i="9"/>
  <c r="C602" i="9"/>
  <c r="D602" i="9"/>
  <c r="I602" i="9"/>
  <c r="E602" i="9"/>
  <c r="H610" i="9"/>
  <c r="F610" i="9"/>
  <c r="C610" i="9"/>
  <c r="D610" i="9"/>
  <c r="K610" i="9"/>
  <c r="I610" i="9"/>
  <c r="E610" i="9"/>
  <c r="L610" i="9"/>
  <c r="H614" i="9"/>
  <c r="F614" i="9"/>
  <c r="C614" i="9"/>
  <c r="D614" i="9"/>
  <c r="J614" i="9"/>
  <c r="K614" i="9" s="1"/>
  <c r="L614" i="9" s="1"/>
  <c r="H625" i="9"/>
  <c r="F625" i="9"/>
  <c r="C625" i="9"/>
  <c r="G625" i="9"/>
  <c r="M625" i="9"/>
  <c r="K625" i="9"/>
  <c r="J625" i="9"/>
  <c r="I625" i="9"/>
  <c r="D639" i="9"/>
  <c r="E682" i="9"/>
  <c r="H707" i="9"/>
  <c r="F707" i="9"/>
  <c r="C707" i="9"/>
  <c r="I707" i="9"/>
  <c r="M707" i="9"/>
  <c r="J707" i="9"/>
  <c r="K707" i="9" s="1"/>
  <c r="L707" i="9" s="1"/>
  <c r="D713" i="9"/>
  <c r="H738" i="9"/>
  <c r="F738" i="9"/>
  <c r="C738" i="9"/>
  <c r="D738" i="9"/>
  <c r="M738" i="9"/>
  <c r="J738" i="9"/>
  <c r="K738" i="9" s="1"/>
  <c r="L738" i="9" s="1"/>
  <c r="I738" i="9"/>
  <c r="E758" i="9"/>
  <c r="H763" i="9"/>
  <c r="F763" i="9"/>
  <c r="C763" i="9"/>
  <c r="I763" i="9"/>
  <c r="L763" i="9"/>
  <c r="K763" i="9"/>
  <c r="J763" i="9"/>
  <c r="G763" i="9"/>
  <c r="E763" i="9"/>
  <c r="M763" i="9"/>
  <c r="D789" i="9"/>
  <c r="D817" i="9"/>
  <c r="D835" i="9"/>
  <c r="H837" i="9"/>
  <c r="F837" i="9"/>
  <c r="C837" i="9"/>
  <c r="G837" i="9"/>
  <c r="M837" i="9" s="1"/>
  <c r="J837" i="9"/>
  <c r="K837" i="9" s="1"/>
  <c r="L837" i="9" s="1"/>
  <c r="I837" i="9"/>
  <c r="E837" i="9"/>
  <c r="E842" i="9"/>
  <c r="D847" i="9"/>
  <c r="H877" i="9"/>
  <c r="F877" i="9"/>
  <c r="C877" i="9"/>
  <c r="G877" i="9"/>
  <c r="M877" i="9" s="1"/>
  <c r="J877" i="9"/>
  <c r="K877" i="9" s="1"/>
  <c r="L877" i="9" s="1"/>
  <c r="I877" i="9"/>
  <c r="E877" i="9"/>
  <c r="D877" i="9"/>
  <c r="H937" i="9"/>
  <c r="F937" i="9"/>
  <c r="C937" i="9"/>
  <c r="G937" i="9"/>
  <c r="M937" i="9" s="1"/>
  <c r="J937" i="9"/>
  <c r="K937" i="9" s="1"/>
  <c r="L937" i="9" s="1"/>
  <c r="D939" i="9"/>
  <c r="H969" i="9"/>
  <c r="F969" i="9"/>
  <c r="C969" i="9"/>
  <c r="G969" i="9"/>
  <c r="M969" i="9" s="1"/>
  <c r="J969" i="9"/>
  <c r="K969" i="9" s="1"/>
  <c r="L969" i="9" s="1"/>
  <c r="I969" i="9"/>
  <c r="D1086" i="9"/>
  <c r="C1086" i="9"/>
  <c r="M1086" i="9"/>
  <c r="K1086" i="9"/>
  <c r="H1086" i="9"/>
  <c r="L1086" i="9"/>
  <c r="J1086" i="9"/>
  <c r="I1086" i="9"/>
  <c r="G1086" i="9"/>
  <c r="F1089" i="9"/>
  <c r="M1112" i="9"/>
  <c r="D1172" i="9"/>
  <c r="C1172" i="9"/>
  <c r="E1172" i="9"/>
  <c r="F1172" i="9"/>
  <c r="J1172" i="9"/>
  <c r="K1172" i="9" s="1"/>
  <c r="L1172" i="9" s="1"/>
  <c r="I1172" i="9"/>
  <c r="D1220" i="9"/>
  <c r="C1220" i="9"/>
  <c r="E1220" i="9"/>
  <c r="M1220" i="9"/>
  <c r="L1220" i="9"/>
  <c r="K1220" i="9"/>
  <c r="F1220" i="9"/>
  <c r="J1220" i="9"/>
  <c r="D1298" i="9"/>
  <c r="C1298" i="9"/>
  <c r="E1298" i="9"/>
  <c r="J1298" i="9"/>
  <c r="K1298" i="9" s="1"/>
  <c r="L1298" i="9" s="1"/>
  <c r="I1298" i="9"/>
  <c r="H1298" i="9"/>
  <c r="F9" i="10"/>
  <c r="B9" i="10"/>
  <c r="B15" i="10"/>
  <c r="F15" i="10"/>
  <c r="F21" i="10"/>
  <c r="B21" i="10"/>
  <c r="B27" i="10"/>
  <c r="F27" i="10"/>
  <c r="D34" i="9"/>
  <c r="E39" i="9"/>
  <c r="J43" i="9"/>
  <c r="K43" i="9" s="1"/>
  <c r="L43" i="9" s="1"/>
  <c r="H43" i="9"/>
  <c r="D43" i="9"/>
  <c r="J47" i="9"/>
  <c r="M47" i="9"/>
  <c r="H47" i="9"/>
  <c r="J52" i="9"/>
  <c r="E52" i="9"/>
  <c r="F56" i="10"/>
  <c r="B56" i="10"/>
  <c r="E67" i="9"/>
  <c r="D71" i="9"/>
  <c r="D76" i="9"/>
  <c r="J80" i="9"/>
  <c r="K80" i="9" s="1"/>
  <c r="L80" i="9" s="1"/>
  <c r="I80" i="9"/>
  <c r="E80" i="9"/>
  <c r="J84" i="9"/>
  <c r="K84" i="9" s="1"/>
  <c r="I84" i="9"/>
  <c r="F91" i="10"/>
  <c r="B91" i="10"/>
  <c r="B97" i="10"/>
  <c r="F97" i="10"/>
  <c r="H114" i="9"/>
  <c r="F114" i="9"/>
  <c r="D114" i="9"/>
  <c r="C114" i="9"/>
  <c r="G114" i="9"/>
  <c r="M114" i="9" s="1"/>
  <c r="H122" i="9"/>
  <c r="F122" i="9"/>
  <c r="J122" i="9"/>
  <c r="K122" i="9" s="1"/>
  <c r="L122" i="9"/>
  <c r="C122" i="9"/>
  <c r="D130" i="9"/>
  <c r="F142" i="10"/>
  <c r="B142" i="10"/>
  <c r="B145" i="10"/>
  <c r="F145" i="10"/>
  <c r="H148" i="9"/>
  <c r="F148" i="9"/>
  <c r="M148" i="9"/>
  <c r="I148" i="9"/>
  <c r="G154" i="9"/>
  <c r="M154" i="9" s="1"/>
  <c r="F158" i="10"/>
  <c r="B158" i="10"/>
  <c r="H172" i="9"/>
  <c r="F172" i="9"/>
  <c r="C172" i="9"/>
  <c r="M172" i="9"/>
  <c r="E172" i="9"/>
  <c r="B174" i="10"/>
  <c r="F174" i="10"/>
  <c r="B179" i="10"/>
  <c r="F179" i="10"/>
  <c r="E183" i="9"/>
  <c r="H188" i="9"/>
  <c r="F188" i="9"/>
  <c r="J188" i="9"/>
  <c r="K188" i="9" s="1"/>
  <c r="L188" i="9"/>
  <c r="E188" i="9"/>
  <c r="H204" i="9"/>
  <c r="F204" i="9"/>
  <c r="D204" i="9"/>
  <c r="C204" i="9"/>
  <c r="G204" i="9"/>
  <c r="M204" i="9" s="1"/>
  <c r="G210" i="9"/>
  <c r="F232" i="10"/>
  <c r="B232" i="10"/>
  <c r="H236" i="9"/>
  <c r="F236" i="9"/>
  <c r="J236" i="9"/>
  <c r="K236" i="9" s="1"/>
  <c r="L236" i="9" s="1"/>
  <c r="E236" i="9"/>
  <c r="I236" i="9"/>
  <c r="D247" i="9"/>
  <c r="H249" i="9"/>
  <c r="F249" i="9"/>
  <c r="L249" i="9"/>
  <c r="D249" i="9"/>
  <c r="G249" i="9"/>
  <c r="E252" i="9"/>
  <c r="D260" i="9"/>
  <c r="H265" i="9"/>
  <c r="F265" i="9"/>
  <c r="G265" i="9"/>
  <c r="M265" i="9"/>
  <c r="I265" i="9"/>
  <c r="H270" i="9"/>
  <c r="F270" i="9"/>
  <c r="D270" i="9"/>
  <c r="J270" i="9"/>
  <c r="K270" i="9" s="1"/>
  <c r="L270" i="9" s="1"/>
  <c r="B272" i="10"/>
  <c r="F272" i="10"/>
  <c r="I276" i="9"/>
  <c r="H278" i="9"/>
  <c r="F278" i="9"/>
  <c r="J278" i="9"/>
  <c r="K278" i="9" s="1"/>
  <c r="L278" i="9"/>
  <c r="E278" i="9"/>
  <c r="H294" i="9"/>
  <c r="F294" i="9"/>
  <c r="D294" i="9"/>
  <c r="C294" i="9"/>
  <c r="G294" i="9"/>
  <c r="M294" i="9" s="1"/>
  <c r="G300" i="9"/>
  <c r="M300" i="9" s="1"/>
  <c r="I315" i="9"/>
  <c r="G327" i="9"/>
  <c r="M327" i="9" s="1"/>
  <c r="F328" i="10"/>
  <c r="B328" i="10"/>
  <c r="I338" i="9"/>
  <c r="I345" i="9"/>
  <c r="D351" i="9"/>
  <c r="H353" i="9"/>
  <c r="F353" i="9"/>
  <c r="C353" i="9"/>
  <c r="G353" i="9"/>
  <c r="M353" i="9" s="1"/>
  <c r="I353" i="9"/>
  <c r="K353" i="9"/>
  <c r="L353" i="9" s="1"/>
  <c r="H362" i="9"/>
  <c r="F362" i="9"/>
  <c r="C362" i="9"/>
  <c r="D362" i="9"/>
  <c r="K362" i="9"/>
  <c r="L362" i="9"/>
  <c r="E362" i="9"/>
  <c r="E375" i="9"/>
  <c r="H377" i="9"/>
  <c r="F377" i="9"/>
  <c r="C377" i="9"/>
  <c r="G377" i="9"/>
  <c r="M377" i="9" s="1"/>
  <c r="K377" i="9"/>
  <c r="L377" i="9" s="1"/>
  <c r="H379" i="9"/>
  <c r="F379" i="9"/>
  <c r="C379" i="9"/>
  <c r="I379" i="9"/>
  <c r="L379" i="9"/>
  <c r="E379" i="9"/>
  <c r="H383" i="9"/>
  <c r="F383" i="9"/>
  <c r="C383" i="9"/>
  <c r="I383" i="9"/>
  <c r="M383" i="9"/>
  <c r="D383" i="9"/>
  <c r="I410" i="9"/>
  <c r="J423" i="9"/>
  <c r="D425" i="9"/>
  <c r="D427" i="9"/>
  <c r="H431" i="9"/>
  <c r="F431" i="9"/>
  <c r="C431" i="9"/>
  <c r="I431" i="9"/>
  <c r="M431" i="9"/>
  <c r="D431" i="9"/>
  <c r="J449" i="9"/>
  <c r="H453" i="9"/>
  <c r="F453" i="9"/>
  <c r="C453" i="9"/>
  <c r="G453" i="9"/>
  <c r="M453" i="9" s="1"/>
  <c r="J453" i="9"/>
  <c r="K453" i="9" s="1"/>
  <c r="L453" i="9" s="1"/>
  <c r="J458" i="9"/>
  <c r="K458" i="9" s="1"/>
  <c r="L458" i="9" s="1"/>
  <c r="H466" i="9"/>
  <c r="F466" i="9"/>
  <c r="C466" i="9"/>
  <c r="D466" i="9"/>
  <c r="K466" i="9"/>
  <c r="L466" i="9" s="1"/>
  <c r="I466" i="9"/>
  <c r="H482" i="9"/>
  <c r="F482" i="9"/>
  <c r="C482" i="9"/>
  <c r="D482" i="9"/>
  <c r="K482" i="9"/>
  <c r="L482" i="9" s="1"/>
  <c r="E482" i="9"/>
  <c r="J489" i="9"/>
  <c r="J495" i="9"/>
  <c r="L497" i="9"/>
  <c r="E501" i="9"/>
  <c r="E503" i="9"/>
  <c r="J505" i="9"/>
  <c r="D509" i="9"/>
  <c r="J511" i="9"/>
  <c r="K511" i="9" s="1"/>
  <c r="L511" i="9" s="1"/>
  <c r="I513" i="9"/>
  <c r="E521" i="9"/>
  <c r="E529" i="9"/>
  <c r="D535" i="9"/>
  <c r="H543" i="9"/>
  <c r="F543" i="9"/>
  <c r="C543" i="9"/>
  <c r="I543" i="9"/>
  <c r="K543" i="9"/>
  <c r="L543" i="9" s="1"/>
  <c r="G543" i="9"/>
  <c r="M543" i="9" s="1"/>
  <c r="H545" i="9"/>
  <c r="F545" i="9"/>
  <c r="C545" i="9"/>
  <c r="G545" i="9"/>
  <c r="M545" i="9" s="1"/>
  <c r="I545" i="9"/>
  <c r="D545" i="9"/>
  <c r="K545" i="9"/>
  <c r="L545" i="9" s="1"/>
  <c r="H563" i="9"/>
  <c r="F563" i="9"/>
  <c r="C563" i="9"/>
  <c r="I563" i="9"/>
  <c r="J563" i="9"/>
  <c r="K563" i="9" s="1"/>
  <c r="L563" i="9" s="1"/>
  <c r="E575" i="9"/>
  <c r="J594" i="9"/>
  <c r="K594" i="9" s="1"/>
  <c r="L594" i="9" s="1"/>
  <c r="G602" i="9"/>
  <c r="M602" i="9" s="1"/>
  <c r="G610" i="9"/>
  <c r="M610" i="9" s="1"/>
  <c r="E614" i="9"/>
  <c r="J623" i="9"/>
  <c r="D625" i="9"/>
  <c r="E639" i="9"/>
  <c r="I645" i="9"/>
  <c r="H653" i="9"/>
  <c r="F653" i="9"/>
  <c r="C653" i="9"/>
  <c r="G653" i="9"/>
  <c r="M653" i="9" s="1"/>
  <c r="J653" i="9"/>
  <c r="K653" i="9" s="1"/>
  <c r="L653" i="9" s="1"/>
  <c r="I653" i="9"/>
  <c r="E653" i="9"/>
  <c r="J679" i="9"/>
  <c r="G682" i="9"/>
  <c r="M682" i="9" s="1"/>
  <c r="H695" i="9"/>
  <c r="F695" i="9"/>
  <c r="C695" i="9"/>
  <c r="I695" i="9"/>
  <c r="K695" i="9"/>
  <c r="L695" i="9" s="1"/>
  <c r="J695" i="9"/>
  <c r="G695" i="9"/>
  <c r="M695" i="9" s="1"/>
  <c r="E695" i="9"/>
  <c r="D695" i="9"/>
  <c r="D707" i="9"/>
  <c r="E713" i="9"/>
  <c r="H727" i="9"/>
  <c r="F727" i="9"/>
  <c r="C727" i="9"/>
  <c r="I727" i="9"/>
  <c r="M727" i="9"/>
  <c r="K727" i="9"/>
  <c r="L727" i="9" s="1"/>
  <c r="E738" i="9"/>
  <c r="G758" i="9"/>
  <c r="D763" i="9"/>
  <c r="E789" i="9"/>
  <c r="E817" i="9"/>
  <c r="H827" i="9"/>
  <c r="F827" i="9"/>
  <c r="C827" i="9"/>
  <c r="I827" i="9"/>
  <c r="E827" i="9"/>
  <c r="M827" i="9"/>
  <c r="J827" i="9"/>
  <c r="K827" i="9" s="1"/>
  <c r="L827" i="9" s="1"/>
  <c r="G835" i="9"/>
  <c r="D837" i="9"/>
  <c r="H850" i="9"/>
  <c r="F850" i="9"/>
  <c r="C850" i="9"/>
  <c r="D850" i="9"/>
  <c r="K850" i="9"/>
  <c r="L850" i="9" s="1"/>
  <c r="M850" i="9"/>
  <c r="J850" i="9"/>
  <c r="H873" i="9"/>
  <c r="F873" i="9"/>
  <c r="C873" i="9"/>
  <c r="G873" i="9"/>
  <c r="M873" i="9" s="1"/>
  <c r="K873" i="9"/>
  <c r="L873" i="9" s="1"/>
  <c r="H875" i="9"/>
  <c r="F875" i="9"/>
  <c r="C875" i="9"/>
  <c r="I875" i="9"/>
  <c r="G875" i="9"/>
  <c r="E875" i="9"/>
  <c r="M875" i="9"/>
  <c r="L875" i="9"/>
  <c r="K875" i="9"/>
  <c r="I921" i="9"/>
  <c r="H935" i="9"/>
  <c r="F935" i="9"/>
  <c r="C935" i="9"/>
  <c r="J935" i="9"/>
  <c r="K935" i="9" s="1"/>
  <c r="L935" i="9" s="1"/>
  <c r="I935" i="9"/>
  <c r="G935" i="9"/>
  <c r="M935" i="9" s="1"/>
  <c r="E935" i="9"/>
  <c r="D937" i="9"/>
  <c r="D969" i="9"/>
  <c r="D1017" i="9"/>
  <c r="C1017" i="9"/>
  <c r="G1017" i="9"/>
  <c r="E1017" i="9"/>
  <c r="M1017" i="9"/>
  <c r="J1017" i="9"/>
  <c r="K1017" i="9" s="1"/>
  <c r="L1017" i="9" s="1"/>
  <c r="I1017" i="9"/>
  <c r="H1017" i="9"/>
  <c r="F1017" i="9"/>
  <c r="L1079" i="9"/>
  <c r="E1086" i="9"/>
  <c r="D1097" i="9"/>
  <c r="C1097" i="9"/>
  <c r="K1097" i="9"/>
  <c r="L1097" i="9" s="1"/>
  <c r="I1097" i="9"/>
  <c r="F1097" i="9"/>
  <c r="J1097" i="9"/>
  <c r="H1097" i="9"/>
  <c r="G1097" i="9"/>
  <c r="M1097" i="9" s="1"/>
  <c r="G1172" i="9"/>
  <c r="M1172" i="9" s="1"/>
  <c r="G1220" i="9"/>
  <c r="F1298" i="9"/>
  <c r="H1340" i="9"/>
  <c r="H1388" i="9"/>
  <c r="D1577" i="9"/>
  <c r="C1577" i="9"/>
  <c r="J1577" i="9"/>
  <c r="K1577" i="9" s="1"/>
  <c r="L1577" i="9" s="1"/>
  <c r="I1577" i="9"/>
  <c r="H1577" i="9"/>
  <c r="G1577" i="9"/>
  <c r="M1577" i="9" s="1"/>
  <c r="F1577" i="9"/>
  <c r="D1940" i="9"/>
  <c r="C1940" i="9"/>
  <c r="M1940" i="9"/>
  <c r="G1940" i="9"/>
  <c r="J1940" i="9"/>
  <c r="K1940" i="9" s="1"/>
  <c r="L1940" i="9" s="1"/>
  <c r="I1940" i="9"/>
  <c r="F1989" i="9"/>
  <c r="J9" i="9"/>
  <c r="F9" i="9"/>
  <c r="J15" i="9"/>
  <c r="K15" i="9" s="1"/>
  <c r="L15" i="9" s="1"/>
  <c r="F15" i="9"/>
  <c r="J21" i="9"/>
  <c r="K21" i="9" s="1"/>
  <c r="L21" i="9" s="1"/>
  <c r="F21" i="9"/>
  <c r="J27" i="9"/>
  <c r="K27" i="9" s="1"/>
  <c r="L27" i="9" s="1"/>
  <c r="F27" i="9"/>
  <c r="J33" i="9"/>
  <c r="K33" i="9"/>
  <c r="F33" i="9"/>
  <c r="J38" i="9"/>
  <c r="C38" i="9"/>
  <c r="F42" i="10"/>
  <c r="B42" i="10"/>
  <c r="B46" i="10"/>
  <c r="F46" i="10"/>
  <c r="B51" i="10"/>
  <c r="F51" i="10"/>
  <c r="F60" i="10"/>
  <c r="B60" i="10"/>
  <c r="J66" i="9"/>
  <c r="K66" i="9" s="1"/>
  <c r="L66" i="9" s="1"/>
  <c r="G66" i="9"/>
  <c r="C66" i="9"/>
  <c r="J70" i="9"/>
  <c r="K70" i="9" s="1"/>
  <c r="L70" i="9" s="1"/>
  <c r="G70" i="9"/>
  <c r="M70" i="9" s="1"/>
  <c r="J75" i="9"/>
  <c r="K75" i="9" s="1"/>
  <c r="L75" i="9" s="1"/>
  <c r="D75" i="9"/>
  <c r="M75" i="9"/>
  <c r="B79" i="10"/>
  <c r="F79" i="10"/>
  <c r="F83" i="10"/>
  <c r="B83" i="10"/>
  <c r="H111" i="9"/>
  <c r="F111" i="9"/>
  <c r="J111" i="9"/>
  <c r="K111" i="9" s="1"/>
  <c r="L111" i="9" s="1"/>
  <c r="D111" i="9"/>
  <c r="M111" i="9"/>
  <c r="F134" i="10"/>
  <c r="B134" i="10"/>
  <c r="H138" i="9"/>
  <c r="F138" i="9"/>
  <c r="D138" i="9"/>
  <c r="J138" i="9"/>
  <c r="K138" i="9" s="1"/>
  <c r="C138" i="9"/>
  <c r="L138" i="9"/>
  <c r="B147" i="10"/>
  <c r="F147" i="10"/>
  <c r="F150" i="10"/>
  <c r="B150" i="10"/>
  <c r="H164" i="9"/>
  <c r="F164" i="9"/>
  <c r="J164" i="9"/>
  <c r="E164" i="9"/>
  <c r="I164" i="9"/>
  <c r="H177" i="9"/>
  <c r="F177" i="9"/>
  <c r="L177" i="9"/>
  <c r="D177" i="9"/>
  <c r="G177" i="9"/>
  <c r="M177" i="9" s="1"/>
  <c r="F187" i="10"/>
  <c r="B187" i="10"/>
  <c r="H201" i="9"/>
  <c r="F201" i="9"/>
  <c r="J201" i="9"/>
  <c r="K201" i="9" s="1"/>
  <c r="L201" i="9" s="1"/>
  <c r="D201" i="9"/>
  <c r="M201" i="9"/>
  <c r="B208" i="10"/>
  <c r="F208" i="10"/>
  <c r="I210" i="9"/>
  <c r="H214" i="9"/>
  <c r="F214" i="9"/>
  <c r="I214" i="9"/>
  <c r="C214" i="9"/>
  <c r="K214" i="9"/>
  <c r="L214" i="9" s="1"/>
  <c r="F216" i="10"/>
  <c r="B216" i="10"/>
  <c r="F224" i="10"/>
  <c r="B224" i="10"/>
  <c r="H228" i="9"/>
  <c r="F228" i="9"/>
  <c r="D228" i="9"/>
  <c r="J228" i="9"/>
  <c r="C228" i="9"/>
  <c r="L228" i="9"/>
  <c r="F235" i="10"/>
  <c r="B235" i="10"/>
  <c r="H238" i="9"/>
  <c r="F238" i="9"/>
  <c r="M238" i="9"/>
  <c r="I238" i="9"/>
  <c r="E247" i="9"/>
  <c r="B248" i="10"/>
  <c r="F248" i="10"/>
  <c r="G252" i="9"/>
  <c r="G260" i="9"/>
  <c r="M260" i="9" s="1"/>
  <c r="H262" i="9"/>
  <c r="F262" i="9"/>
  <c r="C262" i="9"/>
  <c r="M262" i="9"/>
  <c r="E262" i="9"/>
  <c r="B264" i="10"/>
  <c r="F264" i="10"/>
  <c r="F269" i="10"/>
  <c r="B269" i="10"/>
  <c r="J276" i="9"/>
  <c r="F277" i="10"/>
  <c r="B277" i="10"/>
  <c r="H291" i="9"/>
  <c r="F291" i="9"/>
  <c r="L291" i="9"/>
  <c r="J291" i="9"/>
  <c r="D291" i="9"/>
  <c r="M291" i="9"/>
  <c r="B298" i="10"/>
  <c r="F298" i="10"/>
  <c r="I300" i="9"/>
  <c r="H304" i="9"/>
  <c r="F304" i="9"/>
  <c r="I304" i="9"/>
  <c r="C304" i="9"/>
  <c r="K304" i="9"/>
  <c r="L304" i="9" s="1"/>
  <c r="B306" i="10"/>
  <c r="F306" i="10"/>
  <c r="J315" i="9"/>
  <c r="I327" i="9"/>
  <c r="J338" i="9"/>
  <c r="J345" i="9"/>
  <c r="K345" i="9" s="1"/>
  <c r="L345" i="9" s="1"/>
  <c r="H381" i="9"/>
  <c r="F381" i="9"/>
  <c r="C381" i="9"/>
  <c r="G381" i="9"/>
  <c r="M381" i="9" s="1"/>
  <c r="E381" i="9"/>
  <c r="J381" i="9"/>
  <c r="K381" i="9" s="1"/>
  <c r="L381" i="9" s="1"/>
  <c r="H394" i="9"/>
  <c r="F394" i="9"/>
  <c r="C394" i="9"/>
  <c r="D394" i="9"/>
  <c r="K394" i="9"/>
  <c r="L394" i="9"/>
  <c r="H405" i="9"/>
  <c r="F405" i="9"/>
  <c r="C405" i="9"/>
  <c r="G405" i="9"/>
  <c r="M405" i="9" s="1"/>
  <c r="J405" i="9"/>
  <c r="K405" i="9" s="1"/>
  <c r="L405" i="9" s="1"/>
  <c r="J410" i="9"/>
  <c r="K410" i="9" s="1"/>
  <c r="L410" i="9" s="1"/>
  <c r="K423" i="9"/>
  <c r="L423" i="9" s="1"/>
  <c r="H429" i="9"/>
  <c r="F429" i="9"/>
  <c r="C429" i="9"/>
  <c r="G429" i="9"/>
  <c r="M429" i="9" s="1"/>
  <c r="E429" i="9"/>
  <c r="J429" i="9"/>
  <c r="K429" i="9" s="1"/>
  <c r="L429" i="9" s="1"/>
  <c r="H442" i="9"/>
  <c r="F442" i="9"/>
  <c r="C442" i="9"/>
  <c r="D442" i="9"/>
  <c r="K442" i="9"/>
  <c r="L442" i="9"/>
  <c r="H478" i="9"/>
  <c r="F478" i="9"/>
  <c r="C478" i="9"/>
  <c r="D478" i="9"/>
  <c r="K478" i="9"/>
  <c r="L478" i="9" s="1"/>
  <c r="J478" i="9"/>
  <c r="G478" i="9"/>
  <c r="M478" i="9" s="1"/>
  <c r="I501" i="9"/>
  <c r="J503" i="9"/>
  <c r="K503" i="9" s="1"/>
  <c r="L503" i="9" s="1"/>
  <c r="K505" i="9"/>
  <c r="L505" i="9" s="1"/>
  <c r="I509" i="9"/>
  <c r="J513" i="9"/>
  <c r="I521" i="9"/>
  <c r="J529" i="9"/>
  <c r="K529" i="9" s="1"/>
  <c r="L529" i="9" s="1"/>
  <c r="E535" i="9"/>
  <c r="H537" i="9"/>
  <c r="F537" i="9"/>
  <c r="C537" i="9"/>
  <c r="G537" i="9"/>
  <c r="M537" i="9" s="1"/>
  <c r="K537" i="9"/>
  <c r="L537" i="9" s="1"/>
  <c r="I537" i="9"/>
  <c r="D537" i="9"/>
  <c r="H549" i="9"/>
  <c r="F549" i="9"/>
  <c r="C549" i="9"/>
  <c r="G549" i="9"/>
  <c r="M549" i="9" s="1"/>
  <c r="J549" i="9"/>
  <c r="K549" i="9" s="1"/>
  <c r="L549" i="9" s="1"/>
  <c r="H553" i="9"/>
  <c r="F553" i="9"/>
  <c r="C553" i="9"/>
  <c r="G553" i="9"/>
  <c r="M553" i="9" s="1"/>
  <c r="D553" i="9"/>
  <c r="I553" i="9"/>
  <c r="H559" i="9"/>
  <c r="F559" i="9"/>
  <c r="C559" i="9"/>
  <c r="I559" i="9"/>
  <c r="G559" i="9"/>
  <c r="M559" i="9" s="1"/>
  <c r="D559" i="9"/>
  <c r="K559" i="9"/>
  <c r="L559" i="9" s="1"/>
  <c r="H567" i="9"/>
  <c r="F567" i="9"/>
  <c r="C567" i="9"/>
  <c r="I567" i="9"/>
  <c r="D567" i="9"/>
  <c r="G567" i="9"/>
  <c r="M567" i="9" s="1"/>
  <c r="H571" i="9"/>
  <c r="F571" i="9"/>
  <c r="C571" i="9"/>
  <c r="I571" i="9"/>
  <c r="J571" i="9"/>
  <c r="K571" i="9" s="1"/>
  <c r="L571" i="9" s="1"/>
  <c r="E571" i="9"/>
  <c r="G575" i="9"/>
  <c r="H577" i="9"/>
  <c r="F577" i="9"/>
  <c r="C577" i="9"/>
  <c r="G577" i="9"/>
  <c r="M577" i="9" s="1"/>
  <c r="K577" i="9"/>
  <c r="L577" i="9" s="1"/>
  <c r="I577" i="9"/>
  <c r="J602" i="9"/>
  <c r="K602" i="9" s="1"/>
  <c r="L602" i="9" s="1"/>
  <c r="J610" i="9"/>
  <c r="G614" i="9"/>
  <c r="M614" i="9" s="1"/>
  <c r="M618" i="9"/>
  <c r="K623" i="9"/>
  <c r="L623" i="9" s="1"/>
  <c r="E625" i="9"/>
  <c r="H631" i="9"/>
  <c r="F631" i="9"/>
  <c r="C631" i="9"/>
  <c r="I631" i="9"/>
  <c r="M631" i="9"/>
  <c r="L631" i="9"/>
  <c r="K631" i="9"/>
  <c r="I682" i="9"/>
  <c r="H693" i="9"/>
  <c r="F693" i="9"/>
  <c r="C693" i="9"/>
  <c r="G693" i="9"/>
  <c r="M693" i="9"/>
  <c r="J693" i="9"/>
  <c r="K693" i="9" s="1"/>
  <c r="L693" i="9" s="1"/>
  <c r="H698" i="9"/>
  <c r="F698" i="9"/>
  <c r="C698" i="9"/>
  <c r="D698" i="9"/>
  <c r="J698" i="9"/>
  <c r="K698" i="9" s="1"/>
  <c r="L698" i="9" s="1"/>
  <c r="I698" i="9"/>
  <c r="G698" i="9"/>
  <c r="M698" i="9" s="1"/>
  <c r="E698" i="9"/>
  <c r="E707" i="9"/>
  <c r="I713" i="9"/>
  <c r="H721" i="9"/>
  <c r="F721" i="9"/>
  <c r="C721" i="9"/>
  <c r="G721" i="9"/>
  <c r="M721" i="9"/>
  <c r="J721" i="9"/>
  <c r="K721" i="9" s="1"/>
  <c r="L721" i="9" s="1"/>
  <c r="I721" i="9"/>
  <c r="H729" i="9"/>
  <c r="F729" i="9"/>
  <c r="C729" i="9"/>
  <c r="G729" i="9"/>
  <c r="M729" i="9" s="1"/>
  <c r="J729" i="9"/>
  <c r="K729" i="9" s="1"/>
  <c r="L729" i="9" s="1"/>
  <c r="I729" i="9"/>
  <c r="E729" i="9"/>
  <c r="D729" i="9"/>
  <c r="G738" i="9"/>
  <c r="I758" i="9"/>
  <c r="H766" i="9"/>
  <c r="F766" i="9"/>
  <c r="C766" i="9"/>
  <c r="D766" i="9"/>
  <c r="M766" i="9"/>
  <c r="J766" i="9"/>
  <c r="K766" i="9" s="1"/>
  <c r="L766" i="9" s="1"/>
  <c r="I766" i="9"/>
  <c r="G766" i="9"/>
  <c r="H783" i="9"/>
  <c r="F783" i="9"/>
  <c r="C783" i="9"/>
  <c r="I783" i="9"/>
  <c r="M783" i="9"/>
  <c r="L783" i="9"/>
  <c r="K783" i="9"/>
  <c r="J783" i="9"/>
  <c r="G783" i="9"/>
  <c r="I789" i="9"/>
  <c r="H797" i="9"/>
  <c r="F797" i="9"/>
  <c r="C797" i="9"/>
  <c r="G797" i="9"/>
  <c r="K797" i="9"/>
  <c r="L797" i="9" s="1"/>
  <c r="J797" i="9"/>
  <c r="I797" i="9"/>
  <c r="E797" i="9"/>
  <c r="M797" i="9"/>
  <c r="J835" i="9"/>
  <c r="K835" i="9" s="1"/>
  <c r="L835" i="9" s="1"/>
  <c r="H889" i="9"/>
  <c r="F889" i="9"/>
  <c r="C889" i="9"/>
  <c r="M889" i="9"/>
  <c r="G889" i="9"/>
  <c r="J889" i="9"/>
  <c r="K889" i="9" s="1"/>
  <c r="L889" i="9" s="1"/>
  <c r="I889" i="9"/>
  <c r="E889" i="9"/>
  <c r="D889" i="9"/>
  <c r="M915" i="9"/>
  <c r="J921" i="9"/>
  <c r="K921" i="9" s="1"/>
  <c r="L921" i="9" s="1"/>
  <c r="E937" i="9"/>
  <c r="H967" i="9"/>
  <c r="F967" i="9"/>
  <c r="C967" i="9"/>
  <c r="J967" i="9"/>
  <c r="K967" i="9" s="1"/>
  <c r="I967" i="9"/>
  <c r="G967" i="9"/>
  <c r="E967" i="9"/>
  <c r="M967" i="9"/>
  <c r="L967" i="9"/>
  <c r="E969" i="9"/>
  <c r="H975" i="9"/>
  <c r="F975" i="9"/>
  <c r="C975" i="9"/>
  <c r="J975" i="9"/>
  <c r="I975" i="9"/>
  <c r="G975" i="9"/>
  <c r="M975" i="9" s="1"/>
  <c r="E975" i="9"/>
  <c r="K975" i="9"/>
  <c r="L975" i="9" s="1"/>
  <c r="D975" i="9"/>
  <c r="D997" i="9"/>
  <c r="C997" i="9"/>
  <c r="J997" i="9"/>
  <c r="K997" i="9" s="1"/>
  <c r="L997" i="9" s="1"/>
  <c r="I997" i="9"/>
  <c r="H997" i="9"/>
  <c r="G997" i="9"/>
  <c r="M997" i="9" s="1"/>
  <c r="F997" i="9"/>
  <c r="D1014" i="9"/>
  <c r="C1014" i="9"/>
  <c r="M1014" i="9"/>
  <c r="K1014" i="9"/>
  <c r="L1014" i="9" s="1"/>
  <c r="H1014" i="9"/>
  <c r="J1014" i="9"/>
  <c r="I1014" i="9"/>
  <c r="G1014" i="9"/>
  <c r="D1022" i="9"/>
  <c r="C1022" i="9"/>
  <c r="E1022" i="9"/>
  <c r="J1022" i="9"/>
  <c r="K1022" i="9" s="1"/>
  <c r="L1022" i="9" s="1"/>
  <c r="I1022" i="9"/>
  <c r="H1022" i="9"/>
  <c r="G1022" i="9"/>
  <c r="M1022" i="9" s="1"/>
  <c r="D1025" i="9"/>
  <c r="C1025" i="9"/>
  <c r="K1025" i="9"/>
  <c r="I1025" i="9"/>
  <c r="F1025" i="9"/>
  <c r="L1025" i="9"/>
  <c r="J1025" i="9"/>
  <c r="H1025" i="9"/>
  <c r="G1025" i="9"/>
  <c r="M1025" i="9"/>
  <c r="E1025" i="9"/>
  <c r="D1047" i="9"/>
  <c r="C1047" i="9"/>
  <c r="G1047" i="9"/>
  <c r="M1047" i="9" s="1"/>
  <c r="E1047" i="9"/>
  <c r="J1047" i="9"/>
  <c r="K1047" i="9" s="1"/>
  <c r="L1047" i="9" s="1"/>
  <c r="I1047" i="9"/>
  <c r="H1047" i="9"/>
  <c r="F1086" i="9"/>
  <c r="M1113" i="9"/>
  <c r="H1172" i="9"/>
  <c r="D1181" i="9"/>
  <c r="C1181" i="9"/>
  <c r="K1181" i="9"/>
  <c r="L1181" i="9" s="1"/>
  <c r="I1181" i="9"/>
  <c r="H1181" i="9"/>
  <c r="G1181" i="9"/>
  <c r="M1181" i="9" s="1"/>
  <c r="F1181" i="9"/>
  <c r="H1220" i="9"/>
  <c r="G1298" i="9"/>
  <c r="M1298" i="9" s="1"/>
  <c r="D1333" i="9"/>
  <c r="C1333" i="9"/>
  <c r="M1333" i="9"/>
  <c r="J1333" i="9"/>
  <c r="K1333" i="9" s="1"/>
  <c r="L1333" i="9" s="1"/>
  <c r="I1333" i="9"/>
  <c r="H1333" i="9"/>
  <c r="G1333" i="9"/>
  <c r="I1340" i="9"/>
  <c r="D1375" i="9"/>
  <c r="C1375" i="9"/>
  <c r="M1375" i="9"/>
  <c r="K1375" i="9"/>
  <c r="L1375" i="9" s="1"/>
  <c r="J1375" i="9"/>
  <c r="E1375" i="9"/>
  <c r="D1674" i="9"/>
  <c r="C1674" i="9"/>
  <c r="J1674" i="9"/>
  <c r="K1674" i="9" s="1"/>
  <c r="L1674" i="9" s="1"/>
  <c r="I1674" i="9"/>
  <c r="H1674" i="9"/>
  <c r="G1674" i="9"/>
  <c r="M1674" i="9" s="1"/>
  <c r="F1674" i="9"/>
  <c r="D1805" i="9"/>
  <c r="C1805" i="9"/>
  <c r="F1805" i="9"/>
  <c r="J1805" i="9"/>
  <c r="K1805" i="9" s="1"/>
  <c r="L1805" i="9" s="1"/>
  <c r="I1805" i="9"/>
  <c r="H1805" i="9"/>
  <c r="G1805" i="9"/>
  <c r="M1805" i="9" s="1"/>
  <c r="E1805" i="9"/>
  <c r="D1977" i="9"/>
  <c r="C1977" i="9"/>
  <c r="I1977" i="9"/>
  <c r="J1977" i="9"/>
  <c r="K1977" i="9" s="1"/>
  <c r="L1977" i="9" s="1"/>
  <c r="H1977" i="9"/>
  <c r="G1977" i="9"/>
  <c r="F1977" i="9"/>
  <c r="M1977" i="9"/>
  <c r="K2122" i="9"/>
  <c r="L2122" i="9"/>
  <c r="J2122" i="9"/>
  <c r="I2122" i="9"/>
  <c r="G2122" i="9"/>
  <c r="M2122" i="9" s="1"/>
  <c r="H2122" i="9"/>
  <c r="F2122" i="9"/>
  <c r="E2122" i="9"/>
  <c r="E649" i="9"/>
  <c r="H657" i="9"/>
  <c r="F657" i="9"/>
  <c r="C657" i="9"/>
  <c r="G657" i="9"/>
  <c r="M657" i="9" s="1"/>
  <c r="E663" i="9"/>
  <c r="G666" i="9"/>
  <c r="M666" i="9" s="1"/>
  <c r="H671" i="9"/>
  <c r="F671" i="9"/>
  <c r="C671" i="9"/>
  <c r="I671" i="9"/>
  <c r="H674" i="9"/>
  <c r="F674" i="9"/>
  <c r="C674" i="9"/>
  <c r="D674" i="9"/>
  <c r="K674" i="9"/>
  <c r="L674" i="9" s="1"/>
  <c r="E697" i="9"/>
  <c r="H705" i="9"/>
  <c r="F705" i="9"/>
  <c r="C705" i="9"/>
  <c r="G705" i="9"/>
  <c r="E711" i="9"/>
  <c r="G714" i="9"/>
  <c r="M714" i="9" s="1"/>
  <c r="H719" i="9"/>
  <c r="F719" i="9"/>
  <c r="C719" i="9"/>
  <c r="I719" i="9"/>
  <c r="H722" i="9"/>
  <c r="F722" i="9"/>
  <c r="C722" i="9"/>
  <c r="D722" i="9"/>
  <c r="K722" i="9"/>
  <c r="L722" i="9" s="1"/>
  <c r="E745" i="9"/>
  <c r="H753" i="9"/>
  <c r="F753" i="9"/>
  <c r="C753" i="9"/>
  <c r="G753" i="9"/>
  <c r="M753" i="9" s="1"/>
  <c r="E759" i="9"/>
  <c r="G762" i="9"/>
  <c r="M762" i="9" s="1"/>
  <c r="H767" i="9"/>
  <c r="F767" i="9"/>
  <c r="C767" i="9"/>
  <c r="I767" i="9"/>
  <c r="H770" i="9"/>
  <c r="F770" i="9"/>
  <c r="C770" i="9"/>
  <c r="D770" i="9"/>
  <c r="K770" i="9"/>
  <c r="L770" i="9" s="1"/>
  <c r="E793" i="9"/>
  <c r="H801" i="9"/>
  <c r="F801" i="9"/>
  <c r="C801" i="9"/>
  <c r="G801" i="9"/>
  <c r="E807" i="9"/>
  <c r="G810" i="9"/>
  <c r="M810" i="9" s="1"/>
  <c r="H815" i="9"/>
  <c r="F815" i="9"/>
  <c r="C815" i="9"/>
  <c r="I815" i="9"/>
  <c r="H833" i="9"/>
  <c r="F833" i="9"/>
  <c r="C833" i="9"/>
  <c r="G833" i="9"/>
  <c r="M833" i="9" s="1"/>
  <c r="H838" i="9"/>
  <c r="F838" i="9"/>
  <c r="C838" i="9"/>
  <c r="D838" i="9"/>
  <c r="K838" i="9"/>
  <c r="L838" i="9" s="1"/>
  <c r="E841" i="9"/>
  <c r="H843" i="9"/>
  <c r="F843" i="9"/>
  <c r="C843" i="9"/>
  <c r="I843" i="9"/>
  <c r="E843" i="9"/>
  <c r="G846" i="9"/>
  <c r="M846" i="9" s="1"/>
  <c r="G851" i="9"/>
  <c r="M851" i="9" s="1"/>
  <c r="E881" i="9"/>
  <c r="H883" i="9"/>
  <c r="F883" i="9"/>
  <c r="C883" i="9"/>
  <c r="I883" i="9"/>
  <c r="G883" i="9"/>
  <c r="M883" i="9" s="1"/>
  <c r="E883" i="9"/>
  <c r="E893" i="9"/>
  <c r="H895" i="9"/>
  <c r="F895" i="9"/>
  <c r="C895" i="9"/>
  <c r="I895" i="9"/>
  <c r="G895" i="9"/>
  <c r="M895" i="9" s="1"/>
  <c r="E895" i="9"/>
  <c r="E905" i="9"/>
  <c r="H907" i="9"/>
  <c r="F907" i="9"/>
  <c r="C907" i="9"/>
  <c r="I907" i="9"/>
  <c r="G907" i="9"/>
  <c r="M907" i="9" s="1"/>
  <c r="E907" i="9"/>
  <c r="E917" i="9"/>
  <c r="H919" i="9"/>
  <c r="F919" i="9"/>
  <c r="C919" i="9"/>
  <c r="I919" i="9"/>
  <c r="G919" i="9"/>
  <c r="M919" i="9" s="1"/>
  <c r="E919" i="9"/>
  <c r="E929" i="9"/>
  <c r="H931" i="9"/>
  <c r="F931" i="9"/>
  <c r="C931" i="9"/>
  <c r="J931" i="9"/>
  <c r="K931" i="9" s="1"/>
  <c r="L931" i="9" s="1"/>
  <c r="I931" i="9"/>
  <c r="G931" i="9"/>
  <c r="M931" i="9" s="1"/>
  <c r="E931" i="9"/>
  <c r="K942" i="9"/>
  <c r="L942" i="9" s="1"/>
  <c r="H955" i="9"/>
  <c r="F955" i="9"/>
  <c r="C955" i="9"/>
  <c r="J955" i="9"/>
  <c r="K955" i="9" s="1"/>
  <c r="L955" i="9" s="1"/>
  <c r="I955" i="9"/>
  <c r="G955" i="9"/>
  <c r="M955" i="9" s="1"/>
  <c r="E955" i="9"/>
  <c r="K974" i="9"/>
  <c r="L974" i="9" s="1"/>
  <c r="G980" i="9"/>
  <c r="D990" i="9"/>
  <c r="C990" i="9"/>
  <c r="M990" i="9"/>
  <c r="K990" i="9"/>
  <c r="H990" i="9"/>
  <c r="F990" i="9"/>
  <c r="D992" i="9"/>
  <c r="C992" i="9"/>
  <c r="E992" i="9"/>
  <c r="M992" i="9"/>
  <c r="J992" i="9"/>
  <c r="K992" i="9" s="1"/>
  <c r="L992" i="9" s="1"/>
  <c r="I992" i="9"/>
  <c r="D1007" i="9"/>
  <c r="C1007" i="9"/>
  <c r="K1007" i="9"/>
  <c r="L1007" i="9" s="1"/>
  <c r="I1007" i="9"/>
  <c r="F1007" i="9"/>
  <c r="H1007" i="9"/>
  <c r="L1011" i="9"/>
  <c r="D1037" i="9"/>
  <c r="C1037" i="9"/>
  <c r="K1037" i="9"/>
  <c r="L1037" i="9" s="1"/>
  <c r="I1037" i="9"/>
  <c r="F1037" i="9"/>
  <c r="E1037" i="9"/>
  <c r="I1076" i="9"/>
  <c r="G1081" i="9"/>
  <c r="D1094" i="9"/>
  <c r="C1094" i="9"/>
  <c r="E1094" i="9"/>
  <c r="M1094" i="9"/>
  <c r="J1094" i="9"/>
  <c r="K1094" i="9" s="1"/>
  <c r="L1094" i="9" s="1"/>
  <c r="I1094" i="9"/>
  <c r="H1094" i="9"/>
  <c r="G1094" i="9"/>
  <c r="J1101" i="9"/>
  <c r="K1101" i="9" s="1"/>
  <c r="L1101" i="9" s="1"/>
  <c r="G1103" i="9"/>
  <c r="D1115" i="9"/>
  <c r="C1115" i="9"/>
  <c r="K1115" i="9"/>
  <c r="I1115" i="9"/>
  <c r="F1115" i="9"/>
  <c r="E1115" i="9"/>
  <c r="H1115" i="9"/>
  <c r="D1125" i="9"/>
  <c r="C1125" i="9"/>
  <c r="G1125" i="9"/>
  <c r="M1125" i="9" s="1"/>
  <c r="E1125" i="9"/>
  <c r="F1125" i="9"/>
  <c r="I1125" i="9"/>
  <c r="D1127" i="9"/>
  <c r="C1127" i="9"/>
  <c r="K1127" i="9"/>
  <c r="L1127" i="9" s="1"/>
  <c r="I1127" i="9"/>
  <c r="G1127" i="9"/>
  <c r="F1127" i="9"/>
  <c r="M1127" i="9"/>
  <c r="D1149" i="9"/>
  <c r="C1149" i="9"/>
  <c r="G1149" i="9"/>
  <c r="M1149" i="9" s="1"/>
  <c r="E1149" i="9"/>
  <c r="F1149" i="9"/>
  <c r="I1149" i="9"/>
  <c r="D1151" i="9"/>
  <c r="C1151" i="9"/>
  <c r="K1151" i="9"/>
  <c r="I1151" i="9"/>
  <c r="G1151" i="9"/>
  <c r="F1151" i="9"/>
  <c r="M1151" i="9"/>
  <c r="L1151" i="9"/>
  <c r="H1196" i="9"/>
  <c r="D1211" i="9"/>
  <c r="C1211" i="9"/>
  <c r="K1211" i="9"/>
  <c r="L1211" i="9" s="1"/>
  <c r="I1211" i="9"/>
  <c r="H1211" i="9"/>
  <c r="G1211" i="9"/>
  <c r="F1211" i="9"/>
  <c r="M1211" i="9"/>
  <c r="J1211" i="9"/>
  <c r="E1211" i="9"/>
  <c r="D1224" i="9"/>
  <c r="C1224" i="9"/>
  <c r="M1224" i="9"/>
  <c r="J1224" i="9"/>
  <c r="K1224" i="9" s="1"/>
  <c r="L1224" i="9" s="1"/>
  <c r="I1224" i="9"/>
  <c r="H1224" i="9"/>
  <c r="G1224" i="9"/>
  <c r="F1224" i="9"/>
  <c r="H1244" i="9"/>
  <c r="D1259" i="9"/>
  <c r="C1259" i="9"/>
  <c r="K1259" i="9"/>
  <c r="L1259" i="9" s="1"/>
  <c r="I1259" i="9"/>
  <c r="H1259" i="9"/>
  <c r="G1259" i="9"/>
  <c r="M1259" i="9" s="1"/>
  <c r="F1259" i="9"/>
  <c r="J1259" i="9"/>
  <c r="E1259" i="9"/>
  <c r="H1292" i="9"/>
  <c r="G1327" i="9"/>
  <c r="D1331" i="9"/>
  <c r="C1331" i="9"/>
  <c r="K1331" i="9"/>
  <c r="L1331" i="9" s="1"/>
  <c r="I1331" i="9"/>
  <c r="H1331" i="9"/>
  <c r="G1331" i="9"/>
  <c r="M1331" i="9" s="1"/>
  <c r="F1331" i="9"/>
  <c r="J1331" i="9"/>
  <c r="E1331" i="9"/>
  <c r="D1357" i="9"/>
  <c r="C1357" i="9"/>
  <c r="M1357" i="9"/>
  <c r="J1357" i="9"/>
  <c r="K1357" i="9" s="1"/>
  <c r="L1357" i="9" s="1"/>
  <c r="I1357" i="9"/>
  <c r="H1357" i="9"/>
  <c r="G1357" i="9"/>
  <c r="D1405" i="9"/>
  <c r="C1405" i="9"/>
  <c r="J1405" i="9"/>
  <c r="K1405" i="9" s="1"/>
  <c r="L1405" i="9" s="1"/>
  <c r="I1405" i="9"/>
  <c r="H1405" i="9"/>
  <c r="G1405" i="9"/>
  <c r="M1405" i="9" s="1"/>
  <c r="H1412" i="9"/>
  <c r="D1433" i="9"/>
  <c r="C1433" i="9"/>
  <c r="K1433" i="9"/>
  <c r="J1433" i="9"/>
  <c r="I1433" i="9"/>
  <c r="H1433" i="9"/>
  <c r="G1433" i="9"/>
  <c r="F1433" i="9"/>
  <c r="M1433" i="9"/>
  <c r="L1433" i="9"/>
  <c r="D1505" i="9"/>
  <c r="C1505" i="9"/>
  <c r="J1505" i="9"/>
  <c r="K1505" i="9" s="1"/>
  <c r="L1505" i="9" s="1"/>
  <c r="I1505" i="9"/>
  <c r="H1505" i="9"/>
  <c r="G1505" i="9"/>
  <c r="M1505" i="9" s="1"/>
  <c r="F1505" i="9"/>
  <c r="D1548" i="9"/>
  <c r="C1548" i="9"/>
  <c r="M1548" i="9"/>
  <c r="J1548" i="9"/>
  <c r="K1548" i="9" s="1"/>
  <c r="L1548" i="9" s="1"/>
  <c r="I1548" i="9"/>
  <c r="H1548" i="9"/>
  <c r="G1548" i="9"/>
  <c r="D1583" i="9"/>
  <c r="C1583" i="9"/>
  <c r="J1583" i="9"/>
  <c r="K1583" i="9" s="1"/>
  <c r="L1583" i="9" s="1"/>
  <c r="I1583" i="9"/>
  <c r="H1583" i="9"/>
  <c r="G1583" i="9"/>
  <c r="M1583" i="9" s="1"/>
  <c r="F1583" i="9"/>
  <c r="E1583" i="9"/>
  <c r="D1621" i="9"/>
  <c r="C1621" i="9"/>
  <c r="M1621" i="9"/>
  <c r="J1621" i="9"/>
  <c r="K1621" i="9" s="1"/>
  <c r="L1621" i="9" s="1"/>
  <c r="E1621" i="9"/>
  <c r="I1621" i="9"/>
  <c r="D1795" i="9"/>
  <c r="C1795" i="9"/>
  <c r="J1795" i="9"/>
  <c r="K1795" i="9" s="1"/>
  <c r="L1795" i="9" s="1"/>
  <c r="E1795" i="9"/>
  <c r="I1795" i="9"/>
  <c r="H1795" i="9"/>
  <c r="G1795" i="9"/>
  <c r="M1795" i="9" s="1"/>
  <c r="F1795" i="9"/>
  <c r="D1969" i="9"/>
  <c r="C1969" i="9"/>
  <c r="K1969" i="9"/>
  <c r="J1969" i="9"/>
  <c r="E1969" i="9"/>
  <c r="M1969" i="9"/>
  <c r="L1969" i="9"/>
  <c r="I1969" i="9"/>
  <c r="H1969" i="9"/>
  <c r="G1969" i="9"/>
  <c r="F1969" i="9"/>
  <c r="D1995" i="9"/>
  <c r="C1995" i="9"/>
  <c r="I1995" i="9"/>
  <c r="M1995" i="9"/>
  <c r="J1995" i="9"/>
  <c r="K1995" i="9" s="1"/>
  <c r="L1995" i="9" s="1"/>
  <c r="H1995" i="9"/>
  <c r="G1995" i="9"/>
  <c r="D2021" i="9"/>
  <c r="C2021" i="9"/>
  <c r="G2021" i="9"/>
  <c r="F2021" i="9"/>
  <c r="M2021" i="9"/>
  <c r="J2021" i="9"/>
  <c r="K2021" i="9" s="1"/>
  <c r="L2021" i="9" s="1"/>
  <c r="I2021" i="9"/>
  <c r="H2021" i="9"/>
  <c r="E2021" i="9"/>
  <c r="F2049" i="10"/>
  <c r="B2049" i="10"/>
  <c r="F2059" i="10"/>
  <c r="B2059" i="10"/>
  <c r="M2146" i="9"/>
  <c r="F112" i="10"/>
  <c r="B112" i="10"/>
  <c r="H117" i="9"/>
  <c r="F117" i="9"/>
  <c r="F130" i="10"/>
  <c r="B130" i="10"/>
  <c r="H135" i="9"/>
  <c r="F135" i="9"/>
  <c r="L135" i="9"/>
  <c r="F148" i="10"/>
  <c r="B148" i="10"/>
  <c r="H153" i="9"/>
  <c r="F153" i="9"/>
  <c r="F166" i="10"/>
  <c r="B166" i="10"/>
  <c r="H171" i="9"/>
  <c r="F171" i="9"/>
  <c r="F184" i="10"/>
  <c r="B184" i="10"/>
  <c r="H189" i="9"/>
  <c r="F189" i="9"/>
  <c r="L189" i="9"/>
  <c r="F202" i="10"/>
  <c r="B202" i="10"/>
  <c r="H207" i="9"/>
  <c r="F207" i="9"/>
  <c r="F220" i="10"/>
  <c r="B220" i="10"/>
  <c r="H225" i="9"/>
  <c r="F225" i="9"/>
  <c r="F238" i="10"/>
  <c r="B238" i="10"/>
  <c r="H243" i="9"/>
  <c r="F243" i="9"/>
  <c r="L243" i="9"/>
  <c r="B256" i="10"/>
  <c r="F256" i="10"/>
  <c r="H261" i="9"/>
  <c r="F261" i="9"/>
  <c r="L261" i="9"/>
  <c r="F274" i="10"/>
  <c r="B274" i="10"/>
  <c r="H279" i="9"/>
  <c r="F279" i="9"/>
  <c r="B292" i="10"/>
  <c r="F292" i="10"/>
  <c r="H297" i="9"/>
  <c r="F297" i="9"/>
  <c r="H314" i="9"/>
  <c r="F314" i="9"/>
  <c r="J314" i="9"/>
  <c r="K314" i="9" s="1"/>
  <c r="L314" i="9" s="1"/>
  <c r="H318" i="9"/>
  <c r="F318" i="9"/>
  <c r="D318" i="9"/>
  <c r="K318" i="9"/>
  <c r="H325" i="9"/>
  <c r="F325" i="9"/>
  <c r="G325" i="9"/>
  <c r="M325" i="9"/>
  <c r="H349" i="9"/>
  <c r="F349" i="9"/>
  <c r="C349" i="9"/>
  <c r="G349" i="9"/>
  <c r="M349" i="9" s="1"/>
  <c r="H363" i="9"/>
  <c r="F363" i="9"/>
  <c r="C363" i="9"/>
  <c r="I363" i="9"/>
  <c r="H366" i="9"/>
  <c r="F366" i="9"/>
  <c r="C366" i="9"/>
  <c r="D366" i="9"/>
  <c r="K366" i="9"/>
  <c r="L366" i="9" s="1"/>
  <c r="H397" i="9"/>
  <c r="F397" i="9"/>
  <c r="C397" i="9"/>
  <c r="G397" i="9"/>
  <c r="M397" i="9" s="1"/>
  <c r="H411" i="9"/>
  <c r="F411" i="9"/>
  <c r="C411" i="9"/>
  <c r="I411" i="9"/>
  <c r="H414" i="9"/>
  <c r="F414" i="9"/>
  <c r="C414" i="9"/>
  <c r="D414" i="9"/>
  <c r="K414" i="9"/>
  <c r="L414" i="9" s="1"/>
  <c r="H445" i="9"/>
  <c r="F445" i="9"/>
  <c r="C445" i="9"/>
  <c r="G445" i="9"/>
  <c r="M445" i="9" s="1"/>
  <c r="H459" i="9"/>
  <c r="F459" i="9"/>
  <c r="C459" i="9"/>
  <c r="I459" i="9"/>
  <c r="H462" i="9"/>
  <c r="F462" i="9"/>
  <c r="C462" i="9"/>
  <c r="D462" i="9"/>
  <c r="K462" i="9"/>
  <c r="H493" i="9"/>
  <c r="F493" i="9"/>
  <c r="C493" i="9"/>
  <c r="G493" i="9"/>
  <c r="M493" i="9" s="1"/>
  <c r="H507" i="9"/>
  <c r="F507" i="9"/>
  <c r="C507" i="9"/>
  <c r="I507" i="9"/>
  <c r="H510" i="9"/>
  <c r="F510" i="9"/>
  <c r="C510" i="9"/>
  <c r="D510" i="9"/>
  <c r="K510" i="9"/>
  <c r="L510" i="9" s="1"/>
  <c r="H541" i="9"/>
  <c r="F541" i="9"/>
  <c r="C541" i="9"/>
  <c r="G541" i="9"/>
  <c r="M541" i="9" s="1"/>
  <c r="H555" i="9"/>
  <c r="F555" i="9"/>
  <c r="C555" i="9"/>
  <c r="I555" i="9"/>
  <c r="H558" i="9"/>
  <c r="F558" i="9"/>
  <c r="C558" i="9"/>
  <c r="D558" i="9"/>
  <c r="K558" i="9"/>
  <c r="H589" i="9"/>
  <c r="F589" i="9"/>
  <c r="C589" i="9"/>
  <c r="G589" i="9"/>
  <c r="M589" i="9" s="1"/>
  <c r="H603" i="9"/>
  <c r="F603" i="9"/>
  <c r="C603" i="9"/>
  <c r="I603" i="9"/>
  <c r="H606" i="9"/>
  <c r="F606" i="9"/>
  <c r="C606" i="9"/>
  <c r="D606" i="9"/>
  <c r="K606" i="9"/>
  <c r="L606" i="9" s="1"/>
  <c r="H637" i="9"/>
  <c r="F637" i="9"/>
  <c r="C637" i="9"/>
  <c r="G637" i="9"/>
  <c r="M637" i="9" s="1"/>
  <c r="H651" i="9"/>
  <c r="F651" i="9"/>
  <c r="C651" i="9"/>
  <c r="I651" i="9"/>
  <c r="H654" i="9"/>
  <c r="F654" i="9"/>
  <c r="C654" i="9"/>
  <c r="D654" i="9"/>
  <c r="K654" i="9"/>
  <c r="L654" i="9" s="1"/>
  <c r="D657" i="9"/>
  <c r="D671" i="9"/>
  <c r="E674" i="9"/>
  <c r="H685" i="9"/>
  <c r="F685" i="9"/>
  <c r="C685" i="9"/>
  <c r="G685" i="9"/>
  <c r="M685" i="9" s="1"/>
  <c r="H699" i="9"/>
  <c r="F699" i="9"/>
  <c r="C699" i="9"/>
  <c r="I699" i="9"/>
  <c r="H702" i="9"/>
  <c r="F702" i="9"/>
  <c r="C702" i="9"/>
  <c r="D702" i="9"/>
  <c r="K702" i="9"/>
  <c r="L702" i="9" s="1"/>
  <c r="D705" i="9"/>
  <c r="D719" i="9"/>
  <c r="E722" i="9"/>
  <c r="H733" i="9"/>
  <c r="F733" i="9"/>
  <c r="C733" i="9"/>
  <c r="G733" i="9"/>
  <c r="M733" i="9" s="1"/>
  <c r="H747" i="9"/>
  <c r="F747" i="9"/>
  <c r="C747" i="9"/>
  <c r="I747" i="9"/>
  <c r="H750" i="9"/>
  <c r="F750" i="9"/>
  <c r="C750" i="9"/>
  <c r="D750" i="9"/>
  <c r="K750" i="9"/>
  <c r="L750" i="9" s="1"/>
  <c r="D753" i="9"/>
  <c r="D767" i="9"/>
  <c r="E770" i="9"/>
  <c r="H781" i="9"/>
  <c r="F781" i="9"/>
  <c r="C781" i="9"/>
  <c r="G781" i="9"/>
  <c r="M781" i="9" s="1"/>
  <c r="H795" i="9"/>
  <c r="F795" i="9"/>
  <c r="C795" i="9"/>
  <c r="I795" i="9"/>
  <c r="H798" i="9"/>
  <c r="F798" i="9"/>
  <c r="C798" i="9"/>
  <c r="D798" i="9"/>
  <c r="K798" i="9"/>
  <c r="L798" i="9" s="1"/>
  <c r="D801" i="9"/>
  <c r="D815" i="9"/>
  <c r="D833" i="9"/>
  <c r="E838" i="9"/>
  <c r="D843" i="9"/>
  <c r="H853" i="9"/>
  <c r="F853" i="9"/>
  <c r="C853" i="9"/>
  <c r="G853" i="9"/>
  <c r="M853" i="9" s="1"/>
  <c r="H858" i="9"/>
  <c r="F858" i="9"/>
  <c r="C858" i="9"/>
  <c r="D858" i="9"/>
  <c r="K858" i="9"/>
  <c r="L858" i="9" s="1"/>
  <c r="H863" i="9"/>
  <c r="F863" i="9"/>
  <c r="C863" i="9"/>
  <c r="I863" i="9"/>
  <c r="E863" i="9"/>
  <c r="K878" i="9"/>
  <c r="L878" i="9" s="1"/>
  <c r="D883" i="9"/>
  <c r="K890" i="9"/>
  <c r="L890" i="9" s="1"/>
  <c r="D895" i="9"/>
  <c r="K902" i="9"/>
  <c r="L902" i="9" s="1"/>
  <c r="D907" i="9"/>
  <c r="K914" i="9"/>
  <c r="L914" i="9" s="1"/>
  <c r="D919" i="9"/>
  <c r="K926" i="9"/>
  <c r="L926" i="9" s="1"/>
  <c r="D931" i="9"/>
  <c r="H933" i="9"/>
  <c r="F933" i="9"/>
  <c r="C933" i="9"/>
  <c r="G933" i="9"/>
  <c r="M933" i="9" s="1"/>
  <c r="D955" i="9"/>
  <c r="H957" i="9"/>
  <c r="F957" i="9"/>
  <c r="C957" i="9"/>
  <c r="G957" i="9"/>
  <c r="M957" i="9" s="1"/>
  <c r="L978" i="9"/>
  <c r="D983" i="9"/>
  <c r="I983" i="9"/>
  <c r="M983" i="9"/>
  <c r="K983" i="9"/>
  <c r="L983" i="9" s="1"/>
  <c r="E983" i="9"/>
  <c r="F985" i="10"/>
  <c r="B985" i="10"/>
  <c r="E990" i="9"/>
  <c r="F992" i="9"/>
  <c r="D1003" i="9"/>
  <c r="C1003" i="9"/>
  <c r="M1003" i="9"/>
  <c r="J1003" i="9"/>
  <c r="K1003" i="9"/>
  <c r="L1003" i="9" s="1"/>
  <c r="I1003" i="9"/>
  <c r="H1003" i="9"/>
  <c r="E1007" i="9"/>
  <c r="D1029" i="9"/>
  <c r="C1029" i="9"/>
  <c r="G1029" i="9"/>
  <c r="E1029" i="9"/>
  <c r="I1029" i="9"/>
  <c r="D1033" i="9"/>
  <c r="C1033" i="9"/>
  <c r="M1033" i="9"/>
  <c r="J1033" i="9"/>
  <c r="K1033" i="9" s="1"/>
  <c r="L1033" i="9" s="1"/>
  <c r="I1033" i="9"/>
  <c r="H1033" i="9"/>
  <c r="G1033" i="9"/>
  <c r="F1033" i="9"/>
  <c r="G1037" i="9"/>
  <c r="M1037" i="9" s="1"/>
  <c r="D1040" i="9"/>
  <c r="C1040" i="9"/>
  <c r="E1040" i="9"/>
  <c r="L1040" i="9"/>
  <c r="F1040" i="9"/>
  <c r="H1040" i="9"/>
  <c r="D1045" i="9"/>
  <c r="C1045" i="9"/>
  <c r="M1045" i="9"/>
  <c r="J1045" i="9"/>
  <c r="K1045" i="9"/>
  <c r="L1045" i="9" s="1"/>
  <c r="E1045" i="9"/>
  <c r="D1065" i="9"/>
  <c r="C1065" i="9"/>
  <c r="G1065" i="9"/>
  <c r="M1065" i="9" s="1"/>
  <c r="E1065" i="9"/>
  <c r="F1065" i="9"/>
  <c r="I1065" i="9"/>
  <c r="D1067" i="9"/>
  <c r="C1067" i="9"/>
  <c r="K1067" i="9"/>
  <c r="I1067" i="9"/>
  <c r="F1067" i="9"/>
  <c r="M1067" i="9"/>
  <c r="L1067" i="9"/>
  <c r="J1067" i="9"/>
  <c r="F1094" i="9"/>
  <c r="G1115" i="9"/>
  <c r="H1125" i="9"/>
  <c r="E1127" i="9"/>
  <c r="D1137" i="9"/>
  <c r="C1137" i="9"/>
  <c r="G1137" i="9"/>
  <c r="M1137" i="9" s="1"/>
  <c r="E1137" i="9"/>
  <c r="F1137" i="9"/>
  <c r="I1137" i="9"/>
  <c r="D1139" i="9"/>
  <c r="C1139" i="9"/>
  <c r="K1139" i="9"/>
  <c r="I1139" i="9"/>
  <c r="G1139" i="9"/>
  <c r="F1139" i="9"/>
  <c r="M1139" i="9"/>
  <c r="L1139" i="9"/>
  <c r="H1149" i="9"/>
  <c r="E1151" i="9"/>
  <c r="D1207" i="9"/>
  <c r="C1207" i="9"/>
  <c r="M1207" i="9"/>
  <c r="J1207" i="9"/>
  <c r="K1207" i="9" s="1"/>
  <c r="L1207" i="9" s="1"/>
  <c r="E1207" i="9"/>
  <c r="E1224" i="9"/>
  <c r="D1255" i="9"/>
  <c r="C1255" i="9"/>
  <c r="M1255" i="9"/>
  <c r="K1255" i="9"/>
  <c r="L1255" i="9" s="1"/>
  <c r="J1255" i="9"/>
  <c r="E1255" i="9"/>
  <c r="D1303" i="9"/>
  <c r="C1303" i="9"/>
  <c r="M1303" i="9"/>
  <c r="J1303" i="9"/>
  <c r="K1303" i="9" s="1"/>
  <c r="L1303" i="9" s="1"/>
  <c r="E1303" i="9"/>
  <c r="E1357" i="9"/>
  <c r="D1379" i="9"/>
  <c r="C1379" i="9"/>
  <c r="I1379" i="9"/>
  <c r="H1379" i="9"/>
  <c r="G1379" i="9"/>
  <c r="F1379" i="9"/>
  <c r="M1379" i="9"/>
  <c r="J1379" i="9"/>
  <c r="K1379" i="9" s="1"/>
  <c r="L1379" i="9" s="1"/>
  <c r="E1379" i="9"/>
  <c r="D1392" i="9"/>
  <c r="C1392" i="9"/>
  <c r="J1392" i="9"/>
  <c r="K1392" i="9" s="1"/>
  <c r="L1392" i="9" s="1"/>
  <c r="I1392" i="9"/>
  <c r="H1392" i="9"/>
  <c r="G1392" i="9"/>
  <c r="M1392" i="9" s="1"/>
  <c r="F1392" i="9"/>
  <c r="E1405" i="9"/>
  <c r="D1421" i="9"/>
  <c r="C1421" i="9"/>
  <c r="J1421" i="9"/>
  <c r="K1421" i="9" s="1"/>
  <c r="L1421" i="9" s="1"/>
  <c r="I1421" i="9"/>
  <c r="H1421" i="9"/>
  <c r="G1421" i="9"/>
  <c r="M1421" i="9" s="1"/>
  <c r="F1421" i="9"/>
  <c r="E1433" i="9"/>
  <c r="D1459" i="9"/>
  <c r="C1459" i="9"/>
  <c r="M1459" i="9"/>
  <c r="J1459" i="9"/>
  <c r="K1459" i="9" s="1"/>
  <c r="L1459" i="9" s="1"/>
  <c r="I1459" i="9"/>
  <c r="H1459" i="9"/>
  <c r="G1459" i="9"/>
  <c r="F1459" i="9"/>
  <c r="M1472" i="9"/>
  <c r="D1493" i="9"/>
  <c r="C1493" i="9"/>
  <c r="J1493" i="9"/>
  <c r="K1493" i="9" s="1"/>
  <c r="L1493" i="9" s="1"/>
  <c r="I1493" i="9"/>
  <c r="H1493" i="9"/>
  <c r="G1493" i="9"/>
  <c r="M1493" i="9" s="1"/>
  <c r="F1493" i="9"/>
  <c r="E1505" i="9"/>
  <c r="D1537" i="9"/>
  <c r="C1537" i="9"/>
  <c r="M1537" i="9"/>
  <c r="J1537" i="9"/>
  <c r="K1537" i="9" s="1"/>
  <c r="L1537" i="9" s="1"/>
  <c r="I1537" i="9"/>
  <c r="H1537" i="9"/>
  <c r="G1537" i="9"/>
  <c r="F1537" i="9"/>
  <c r="E1537" i="9"/>
  <c r="E1548" i="9"/>
  <c r="M1556" i="9"/>
  <c r="D1560" i="9"/>
  <c r="C1560" i="9"/>
  <c r="M1560" i="9"/>
  <c r="J1560" i="9"/>
  <c r="K1560" i="9" s="1"/>
  <c r="L1560" i="9" s="1"/>
  <c r="I1560" i="9"/>
  <c r="H1560" i="9"/>
  <c r="G1560" i="9"/>
  <c r="F1560" i="9"/>
  <c r="E1560" i="9"/>
  <c r="F1621" i="9"/>
  <c r="D1631" i="9"/>
  <c r="C1631" i="9"/>
  <c r="J1631" i="9"/>
  <c r="K1631" i="9" s="1"/>
  <c r="L1631" i="9" s="1"/>
  <c r="I1631" i="9"/>
  <c r="H1631" i="9"/>
  <c r="G1631" i="9"/>
  <c r="M1631" i="9" s="1"/>
  <c r="F1631" i="9"/>
  <c r="E1995" i="9"/>
  <c r="H97" i="9"/>
  <c r="F97" i="9"/>
  <c r="G97" i="9"/>
  <c r="H115" i="9"/>
  <c r="F115" i="9"/>
  <c r="G115" i="9"/>
  <c r="J117" i="9"/>
  <c r="K117" i="9" s="1"/>
  <c r="L117" i="9" s="1"/>
  <c r="H133" i="9"/>
  <c r="F133" i="9"/>
  <c r="G133" i="9"/>
  <c r="M133" i="9" s="1"/>
  <c r="J135" i="9"/>
  <c r="K135" i="9" s="1"/>
  <c r="H151" i="9"/>
  <c r="F151" i="9"/>
  <c r="G151" i="9"/>
  <c r="M151" i="9" s="1"/>
  <c r="J153" i="9"/>
  <c r="K153" i="9" s="1"/>
  <c r="L153" i="9" s="1"/>
  <c r="H169" i="9"/>
  <c r="F169" i="9"/>
  <c r="G169" i="9"/>
  <c r="M169" i="9" s="1"/>
  <c r="J171" i="9"/>
  <c r="K171" i="9" s="1"/>
  <c r="L171" i="9" s="1"/>
  <c r="H187" i="9"/>
  <c r="F187" i="9"/>
  <c r="G187" i="9"/>
  <c r="J189" i="9"/>
  <c r="K189" i="9" s="1"/>
  <c r="H205" i="9"/>
  <c r="F205" i="9"/>
  <c r="G205" i="9"/>
  <c r="M205" i="9" s="1"/>
  <c r="J207" i="9"/>
  <c r="K207" i="9" s="1"/>
  <c r="L207" i="9" s="1"/>
  <c r="H223" i="9"/>
  <c r="F223" i="9"/>
  <c r="G223" i="9"/>
  <c r="J225" i="9"/>
  <c r="K225" i="9" s="1"/>
  <c r="L225" i="9" s="1"/>
  <c r="H241" i="9"/>
  <c r="F241" i="9"/>
  <c r="G241" i="9"/>
  <c r="M241" i="9" s="1"/>
  <c r="J243" i="9"/>
  <c r="H259" i="9"/>
  <c r="F259" i="9"/>
  <c r="G259" i="9"/>
  <c r="M259" i="9" s="1"/>
  <c r="J261" i="9"/>
  <c r="K261" i="9" s="1"/>
  <c r="H277" i="9"/>
  <c r="F277" i="9"/>
  <c r="G277" i="9"/>
  <c r="M277" i="9" s="1"/>
  <c r="J279" i="9"/>
  <c r="K279" i="9" s="1"/>
  <c r="L279" i="9" s="1"/>
  <c r="H295" i="9"/>
  <c r="F295" i="9"/>
  <c r="G295" i="9"/>
  <c r="M295" i="9" s="1"/>
  <c r="J297" i="9"/>
  <c r="K297" i="9" s="1"/>
  <c r="L297" i="9" s="1"/>
  <c r="L318" i="9"/>
  <c r="K325" i="9"/>
  <c r="L325" i="9" s="1"/>
  <c r="H339" i="9"/>
  <c r="F339" i="9"/>
  <c r="C339" i="9"/>
  <c r="I339" i="9"/>
  <c r="H342" i="9"/>
  <c r="F342" i="9"/>
  <c r="C342" i="9"/>
  <c r="D342" i="9"/>
  <c r="L349" i="9"/>
  <c r="L363" i="9"/>
  <c r="M366" i="9"/>
  <c r="H373" i="9"/>
  <c r="F373" i="9"/>
  <c r="C373" i="9"/>
  <c r="G373" i="9"/>
  <c r="M373" i="9" s="1"/>
  <c r="H387" i="9"/>
  <c r="F387" i="9"/>
  <c r="C387" i="9"/>
  <c r="I387" i="9"/>
  <c r="H390" i="9"/>
  <c r="F390" i="9"/>
  <c r="C390" i="9"/>
  <c r="D390" i="9"/>
  <c r="L397" i="9"/>
  <c r="L411" i="9"/>
  <c r="M414" i="9"/>
  <c r="H421" i="9"/>
  <c r="F421" i="9"/>
  <c r="C421" i="9"/>
  <c r="G421" i="9"/>
  <c r="M421" i="9" s="1"/>
  <c r="H435" i="9"/>
  <c r="F435" i="9"/>
  <c r="C435" i="9"/>
  <c r="I435" i="9"/>
  <c r="H438" i="9"/>
  <c r="F438" i="9"/>
  <c r="C438" i="9"/>
  <c r="D438" i="9"/>
  <c r="K438" i="9"/>
  <c r="L438" i="9" s="1"/>
  <c r="L445" i="9"/>
  <c r="L459" i="9"/>
  <c r="M462" i="9"/>
  <c r="H469" i="9"/>
  <c r="F469" i="9"/>
  <c r="C469" i="9"/>
  <c r="G469" i="9"/>
  <c r="M469" i="9" s="1"/>
  <c r="H483" i="9"/>
  <c r="F483" i="9"/>
  <c r="C483" i="9"/>
  <c r="I483" i="9"/>
  <c r="H486" i="9"/>
  <c r="F486" i="9"/>
  <c r="C486" i="9"/>
  <c r="D486" i="9"/>
  <c r="L493" i="9"/>
  <c r="L507" i="9"/>
  <c r="M510" i="9"/>
  <c r="H517" i="9"/>
  <c r="F517" i="9"/>
  <c r="C517" i="9"/>
  <c r="G517" i="9"/>
  <c r="M517" i="9" s="1"/>
  <c r="H531" i="9"/>
  <c r="F531" i="9"/>
  <c r="C531" i="9"/>
  <c r="I531" i="9"/>
  <c r="H534" i="9"/>
  <c r="F534" i="9"/>
  <c r="C534" i="9"/>
  <c r="D534" i="9"/>
  <c r="L541" i="9"/>
  <c r="L555" i="9"/>
  <c r="M558" i="9"/>
  <c r="H565" i="9"/>
  <c r="F565" i="9"/>
  <c r="C565" i="9"/>
  <c r="G565" i="9"/>
  <c r="M565" i="9" s="1"/>
  <c r="H579" i="9"/>
  <c r="F579" i="9"/>
  <c r="C579" i="9"/>
  <c r="I579" i="9"/>
  <c r="H582" i="9"/>
  <c r="F582" i="9"/>
  <c r="C582" i="9"/>
  <c r="D582" i="9"/>
  <c r="L589" i="9"/>
  <c r="L603" i="9"/>
  <c r="M606" i="9"/>
  <c r="H613" i="9"/>
  <c r="F613" i="9"/>
  <c r="C613" i="9"/>
  <c r="G613" i="9"/>
  <c r="M613" i="9" s="1"/>
  <c r="H627" i="9"/>
  <c r="F627" i="9"/>
  <c r="C627" i="9"/>
  <c r="I627" i="9"/>
  <c r="H630" i="9"/>
  <c r="F630" i="9"/>
  <c r="C630" i="9"/>
  <c r="D630" i="9"/>
  <c r="K630" i="9"/>
  <c r="L630" i="9" s="1"/>
  <c r="L637" i="9"/>
  <c r="L651" i="9"/>
  <c r="M654" i="9"/>
  <c r="H661" i="9"/>
  <c r="F661" i="9"/>
  <c r="C661" i="9"/>
  <c r="G661" i="9"/>
  <c r="M661" i="9" s="1"/>
  <c r="M671" i="9"/>
  <c r="H675" i="9"/>
  <c r="F675" i="9"/>
  <c r="C675" i="9"/>
  <c r="I675" i="9"/>
  <c r="H678" i="9"/>
  <c r="F678" i="9"/>
  <c r="C678" i="9"/>
  <c r="D678" i="9"/>
  <c r="K678" i="9"/>
  <c r="L678" i="9" s="1"/>
  <c r="L685" i="9"/>
  <c r="L699" i="9"/>
  <c r="M702" i="9"/>
  <c r="M705" i="9"/>
  <c r="H709" i="9"/>
  <c r="F709" i="9"/>
  <c r="C709" i="9"/>
  <c r="G709" i="9"/>
  <c r="M709" i="9" s="1"/>
  <c r="M719" i="9"/>
  <c r="H723" i="9"/>
  <c r="F723" i="9"/>
  <c r="C723" i="9"/>
  <c r="I723" i="9"/>
  <c r="H726" i="9"/>
  <c r="F726" i="9"/>
  <c r="C726" i="9"/>
  <c r="D726" i="9"/>
  <c r="K726" i="9"/>
  <c r="L726" i="9" s="1"/>
  <c r="L733" i="9"/>
  <c r="L747" i="9"/>
  <c r="M750" i="9"/>
  <c r="H757" i="9"/>
  <c r="F757" i="9"/>
  <c r="C757" i="9"/>
  <c r="G757" i="9"/>
  <c r="M757" i="9" s="1"/>
  <c r="M767" i="9"/>
  <c r="H771" i="9"/>
  <c r="F771" i="9"/>
  <c r="C771" i="9"/>
  <c r="I771" i="9"/>
  <c r="H774" i="9"/>
  <c r="F774" i="9"/>
  <c r="C774" i="9"/>
  <c r="D774" i="9"/>
  <c r="K774" i="9"/>
  <c r="L774" i="9" s="1"/>
  <c r="L781" i="9"/>
  <c r="L795" i="9"/>
  <c r="M798" i="9"/>
  <c r="M801" i="9"/>
  <c r="H805" i="9"/>
  <c r="F805" i="9"/>
  <c r="C805" i="9"/>
  <c r="G805" i="9"/>
  <c r="M805" i="9" s="1"/>
  <c r="M815" i="9"/>
  <c r="H829" i="9"/>
  <c r="F829" i="9"/>
  <c r="C829" i="9"/>
  <c r="G829" i="9"/>
  <c r="M829" i="9" s="1"/>
  <c r="H834" i="9"/>
  <c r="F834" i="9"/>
  <c r="C834" i="9"/>
  <c r="D834" i="9"/>
  <c r="K834" i="9"/>
  <c r="L834" i="9" s="1"/>
  <c r="H839" i="9"/>
  <c r="F839" i="9"/>
  <c r="C839" i="9"/>
  <c r="I839" i="9"/>
  <c r="E839" i="9"/>
  <c r="L853" i="9"/>
  <c r="M858" i="9"/>
  <c r="M863" i="9"/>
  <c r="L933" i="9"/>
  <c r="H943" i="9"/>
  <c r="F943" i="9"/>
  <c r="C943" i="9"/>
  <c r="J943" i="9"/>
  <c r="K943" i="9" s="1"/>
  <c r="L943" i="9" s="1"/>
  <c r="I943" i="9"/>
  <c r="G943" i="9"/>
  <c r="M943" i="9" s="1"/>
  <c r="E943" i="9"/>
  <c r="H945" i="9"/>
  <c r="F945" i="9"/>
  <c r="C945" i="9"/>
  <c r="G945" i="9"/>
  <c r="M945" i="9" s="1"/>
  <c r="L957" i="9"/>
  <c r="M1029" i="9"/>
  <c r="D1109" i="9"/>
  <c r="C1109" i="9"/>
  <c r="K1109" i="9"/>
  <c r="I1109" i="9"/>
  <c r="F1109" i="9"/>
  <c r="M1109" i="9"/>
  <c r="E1109" i="9"/>
  <c r="D1117" i="9"/>
  <c r="C1117" i="9"/>
  <c r="M1117" i="9"/>
  <c r="J1117" i="9"/>
  <c r="K1117" i="9" s="1"/>
  <c r="L1117" i="9" s="1"/>
  <c r="E1117" i="9"/>
  <c r="D1131" i="9"/>
  <c r="C1131" i="9"/>
  <c r="G1131" i="9"/>
  <c r="E1131" i="9"/>
  <c r="M1131" i="9"/>
  <c r="J1131" i="9"/>
  <c r="K1131" i="9" s="1"/>
  <c r="L1131" i="9" s="1"/>
  <c r="I1131" i="9"/>
  <c r="H1131" i="9"/>
  <c r="D1155" i="9"/>
  <c r="C1155" i="9"/>
  <c r="G1155" i="9"/>
  <c r="M1155" i="9" s="1"/>
  <c r="E1155" i="9"/>
  <c r="J1155" i="9"/>
  <c r="K1155" i="9" s="1"/>
  <c r="L1155" i="9" s="1"/>
  <c r="I1155" i="9"/>
  <c r="H1155" i="9"/>
  <c r="D1187" i="9"/>
  <c r="C1187" i="9"/>
  <c r="I1187" i="9"/>
  <c r="H1187" i="9"/>
  <c r="G1187" i="9"/>
  <c r="M1187" i="9" s="1"/>
  <c r="F1187" i="9"/>
  <c r="J1187" i="9"/>
  <c r="K1187" i="9" s="1"/>
  <c r="L1187" i="9" s="1"/>
  <c r="E1187" i="9"/>
  <c r="D1200" i="9"/>
  <c r="C1200" i="9"/>
  <c r="J1200" i="9"/>
  <c r="K1200" i="9" s="1"/>
  <c r="L1200" i="9" s="1"/>
  <c r="I1200" i="9"/>
  <c r="H1200" i="9"/>
  <c r="G1200" i="9"/>
  <c r="M1200" i="9" s="1"/>
  <c r="F1200" i="9"/>
  <c r="D1205" i="9"/>
  <c r="C1205" i="9"/>
  <c r="K1205" i="9"/>
  <c r="L1205" i="9" s="1"/>
  <c r="I1205" i="9"/>
  <c r="H1205" i="9"/>
  <c r="G1205" i="9"/>
  <c r="M1205" i="9" s="1"/>
  <c r="F1205" i="9"/>
  <c r="D1226" i="9"/>
  <c r="C1226" i="9"/>
  <c r="E1226" i="9"/>
  <c r="M1226" i="9"/>
  <c r="J1226" i="9"/>
  <c r="K1226" i="9" s="1"/>
  <c r="L1226" i="9" s="1"/>
  <c r="I1226" i="9"/>
  <c r="H1226" i="9"/>
  <c r="D1235" i="9"/>
  <c r="C1235" i="9"/>
  <c r="I1235" i="9"/>
  <c r="H1235" i="9"/>
  <c r="G1235" i="9"/>
  <c r="F1235" i="9"/>
  <c r="M1235" i="9"/>
  <c r="J1235" i="9"/>
  <c r="K1235" i="9" s="1"/>
  <c r="L1235" i="9" s="1"/>
  <c r="E1235" i="9"/>
  <c r="D1248" i="9"/>
  <c r="C1248" i="9"/>
  <c r="J1248" i="9"/>
  <c r="K1248" i="9" s="1"/>
  <c r="L1248" i="9" s="1"/>
  <c r="I1248" i="9"/>
  <c r="H1248" i="9"/>
  <c r="G1248" i="9"/>
  <c r="M1248" i="9" s="1"/>
  <c r="F1248" i="9"/>
  <c r="D1253" i="9"/>
  <c r="C1253" i="9"/>
  <c r="K1253" i="9"/>
  <c r="L1253" i="9" s="1"/>
  <c r="I1253" i="9"/>
  <c r="H1253" i="9"/>
  <c r="G1253" i="9"/>
  <c r="F1253" i="9"/>
  <c r="M1253" i="9"/>
  <c r="D1283" i="9"/>
  <c r="C1283" i="9"/>
  <c r="K1283" i="9"/>
  <c r="L1283" i="9" s="1"/>
  <c r="I1283" i="9"/>
  <c r="H1283" i="9"/>
  <c r="G1283" i="9"/>
  <c r="M1283" i="9" s="1"/>
  <c r="F1283" i="9"/>
  <c r="J1283" i="9"/>
  <c r="E1283" i="9"/>
  <c r="D1296" i="9"/>
  <c r="C1296" i="9"/>
  <c r="M1296" i="9"/>
  <c r="J1296" i="9"/>
  <c r="K1296" i="9" s="1"/>
  <c r="L1296" i="9" s="1"/>
  <c r="I1296" i="9"/>
  <c r="H1296" i="9"/>
  <c r="G1296" i="9"/>
  <c r="F1296" i="9"/>
  <c r="D1301" i="9"/>
  <c r="C1301" i="9"/>
  <c r="K1301" i="9"/>
  <c r="L1301" i="9" s="1"/>
  <c r="I1301" i="9"/>
  <c r="H1301" i="9"/>
  <c r="G1301" i="9"/>
  <c r="F1301" i="9"/>
  <c r="M1301" i="9"/>
  <c r="D1309" i="9"/>
  <c r="C1309" i="9"/>
  <c r="J1309" i="9"/>
  <c r="K1309" i="9" s="1"/>
  <c r="L1309" i="9" s="1"/>
  <c r="I1309" i="9"/>
  <c r="H1309" i="9"/>
  <c r="G1309" i="9"/>
  <c r="M1309" i="9" s="1"/>
  <c r="D1316" i="9"/>
  <c r="C1316" i="9"/>
  <c r="E1316" i="9"/>
  <c r="M1316" i="9"/>
  <c r="F1316" i="9"/>
  <c r="D1416" i="9"/>
  <c r="C1416" i="9"/>
  <c r="J1416" i="9"/>
  <c r="K1416" i="9" s="1"/>
  <c r="L1416" i="9" s="1"/>
  <c r="I1416" i="9"/>
  <c r="H1416" i="9"/>
  <c r="G1416" i="9"/>
  <c r="M1416" i="9" s="1"/>
  <c r="F1416" i="9"/>
  <c r="D1427" i="9"/>
  <c r="C1427" i="9"/>
  <c r="J1427" i="9"/>
  <c r="K1427" i="9" s="1"/>
  <c r="L1427" i="9" s="1"/>
  <c r="I1427" i="9"/>
  <c r="H1427" i="9"/>
  <c r="G1427" i="9"/>
  <c r="F1427" i="9"/>
  <c r="M1427" i="9"/>
  <c r="D1439" i="9"/>
  <c r="C1439" i="9"/>
  <c r="K1439" i="9"/>
  <c r="J1439" i="9"/>
  <c r="I1439" i="9"/>
  <c r="H1439" i="9"/>
  <c r="G1439" i="9"/>
  <c r="F1439" i="9"/>
  <c r="M1439" i="9"/>
  <c r="L1439" i="9"/>
  <c r="E1439" i="9"/>
  <c r="D1453" i="9"/>
  <c r="C1453" i="9"/>
  <c r="M1453" i="9"/>
  <c r="K1453" i="9"/>
  <c r="L1453" i="9" s="1"/>
  <c r="J1453" i="9"/>
  <c r="I1453" i="9"/>
  <c r="H1453" i="9"/>
  <c r="G1453" i="9"/>
  <c r="D1499" i="9"/>
  <c r="C1499" i="9"/>
  <c r="J1499" i="9"/>
  <c r="K1499" i="9" s="1"/>
  <c r="L1499" i="9" s="1"/>
  <c r="I1499" i="9"/>
  <c r="H1499" i="9"/>
  <c r="G1499" i="9"/>
  <c r="M1499" i="9" s="1"/>
  <c r="F1499" i="9"/>
  <c r="D1511" i="9"/>
  <c r="C1511" i="9"/>
  <c r="J1511" i="9"/>
  <c r="K1511" i="9" s="1"/>
  <c r="L1511" i="9" s="1"/>
  <c r="I1511" i="9"/>
  <c r="H1511" i="9"/>
  <c r="G1511" i="9"/>
  <c r="M1511" i="9" s="1"/>
  <c r="F1511" i="9"/>
  <c r="E1511" i="9"/>
  <c r="D1525" i="9"/>
  <c r="C1525" i="9"/>
  <c r="J1525" i="9"/>
  <c r="K1525" i="9" s="1"/>
  <c r="L1525" i="9" s="1"/>
  <c r="I1525" i="9"/>
  <c r="H1525" i="9"/>
  <c r="G1525" i="9"/>
  <c r="M1525" i="9" s="1"/>
  <c r="M1562" i="9"/>
  <c r="D1638" i="9"/>
  <c r="C1638" i="9"/>
  <c r="J1638" i="9"/>
  <c r="K1638" i="9" s="1"/>
  <c r="L1638" i="9" s="1"/>
  <c r="I1638" i="9"/>
  <c r="H1638" i="9"/>
  <c r="G1638" i="9"/>
  <c r="M1638" i="9" s="1"/>
  <c r="F1638" i="9"/>
  <c r="D1826" i="9"/>
  <c r="C1826" i="9"/>
  <c r="G1826" i="9"/>
  <c r="M1826" i="9"/>
  <c r="K1826" i="9"/>
  <c r="L1826" i="9" s="1"/>
  <c r="J1826" i="9"/>
  <c r="I1826" i="9"/>
  <c r="H1826" i="9"/>
  <c r="D1856" i="9"/>
  <c r="C1856" i="9"/>
  <c r="M1856" i="9"/>
  <c r="G1856" i="9"/>
  <c r="K1856" i="9"/>
  <c r="L1856" i="9" s="1"/>
  <c r="J1856" i="9"/>
  <c r="I1856" i="9"/>
  <c r="H1856" i="9"/>
  <c r="F1856" i="9"/>
  <c r="D1877" i="9"/>
  <c r="C1877" i="9"/>
  <c r="G1877" i="9"/>
  <c r="F1877" i="9"/>
  <c r="M1877" i="9"/>
  <c r="K1877" i="9"/>
  <c r="L1877" i="9" s="1"/>
  <c r="J1877" i="9"/>
  <c r="D1931" i="9"/>
  <c r="C1931" i="9"/>
  <c r="G1931" i="9"/>
  <c r="F1931" i="9"/>
  <c r="M1931" i="9"/>
  <c r="J1931" i="9"/>
  <c r="K1931" i="9" s="1"/>
  <c r="L1931" i="9" s="1"/>
  <c r="I1931" i="9"/>
  <c r="H1931" i="9"/>
  <c r="E1931" i="9"/>
  <c r="H2107" i="9"/>
  <c r="G2107" i="9"/>
  <c r="F2107" i="9"/>
  <c r="D2107" i="9"/>
  <c r="I2107" i="9"/>
  <c r="M2107" i="9"/>
  <c r="J2107" i="9"/>
  <c r="K2107" i="9" s="1"/>
  <c r="L2107" i="9" s="1"/>
  <c r="E2107" i="9"/>
  <c r="C2107" i="9"/>
  <c r="E2255" i="9"/>
  <c r="D2255" i="9"/>
  <c r="I2255" i="9"/>
  <c r="H2255" i="9"/>
  <c r="G2255" i="9"/>
  <c r="F2255" i="9"/>
  <c r="C2255" i="9"/>
  <c r="J2255" i="9"/>
  <c r="K2255" i="9" s="1"/>
  <c r="L2255" i="9" s="1"/>
  <c r="M2255" i="9"/>
  <c r="B2299" i="10"/>
  <c r="F2299" i="10"/>
  <c r="K2332" i="9"/>
  <c r="L2332" i="9" s="1"/>
  <c r="J2332" i="9"/>
  <c r="I2332" i="9"/>
  <c r="H2332" i="9"/>
  <c r="G2332" i="9"/>
  <c r="M2332" i="9" s="1"/>
  <c r="F2332" i="9"/>
  <c r="E2332" i="9"/>
  <c r="D2332" i="9"/>
  <c r="C2332" i="9"/>
  <c r="F2588" i="10"/>
  <c r="B2588" i="10"/>
  <c r="I2591" i="9"/>
  <c r="F2591" i="9"/>
  <c r="J2591" i="9"/>
  <c r="K2591" i="9" s="1"/>
  <c r="L2591" i="9" s="1"/>
  <c r="H2591" i="9"/>
  <c r="G2591" i="9"/>
  <c r="M2591" i="9" s="1"/>
  <c r="E2591" i="9"/>
  <c r="D2591" i="9"/>
  <c r="C2591" i="9"/>
  <c r="H641" i="9"/>
  <c r="F641" i="9"/>
  <c r="C641" i="9"/>
  <c r="G641" i="9"/>
  <c r="M641" i="9" s="1"/>
  <c r="H655" i="9"/>
  <c r="F655" i="9"/>
  <c r="C655" i="9"/>
  <c r="I655" i="9"/>
  <c r="H658" i="9"/>
  <c r="F658" i="9"/>
  <c r="C658" i="9"/>
  <c r="D658" i="9"/>
  <c r="K658" i="9"/>
  <c r="L658" i="9" s="1"/>
  <c r="H689" i="9"/>
  <c r="F689" i="9"/>
  <c r="C689" i="9"/>
  <c r="G689" i="9"/>
  <c r="M689" i="9" s="1"/>
  <c r="H703" i="9"/>
  <c r="F703" i="9"/>
  <c r="C703" i="9"/>
  <c r="I703" i="9"/>
  <c r="H706" i="9"/>
  <c r="F706" i="9"/>
  <c r="C706" i="9"/>
  <c r="D706" i="9"/>
  <c r="K706" i="9"/>
  <c r="H737" i="9"/>
  <c r="F737" i="9"/>
  <c r="C737" i="9"/>
  <c r="G737" i="9"/>
  <c r="M737" i="9" s="1"/>
  <c r="H751" i="9"/>
  <c r="F751" i="9"/>
  <c r="C751" i="9"/>
  <c r="I751" i="9"/>
  <c r="H754" i="9"/>
  <c r="F754" i="9"/>
  <c r="C754" i="9"/>
  <c r="D754" i="9"/>
  <c r="K754" i="9"/>
  <c r="L754" i="9" s="1"/>
  <c r="H785" i="9"/>
  <c r="F785" i="9"/>
  <c r="C785" i="9"/>
  <c r="G785" i="9"/>
  <c r="M785" i="9" s="1"/>
  <c r="H799" i="9"/>
  <c r="F799" i="9"/>
  <c r="C799" i="9"/>
  <c r="I799" i="9"/>
  <c r="H802" i="9"/>
  <c r="F802" i="9"/>
  <c r="C802" i="9"/>
  <c r="D802" i="9"/>
  <c r="K802" i="9"/>
  <c r="L802" i="9" s="1"/>
  <c r="H849" i="9"/>
  <c r="F849" i="9"/>
  <c r="C849" i="9"/>
  <c r="G849" i="9"/>
  <c r="M849" i="9" s="1"/>
  <c r="H854" i="9"/>
  <c r="F854" i="9"/>
  <c r="C854" i="9"/>
  <c r="D854" i="9"/>
  <c r="K854" i="9"/>
  <c r="L854" i="9" s="1"/>
  <c r="H859" i="9"/>
  <c r="F859" i="9"/>
  <c r="C859" i="9"/>
  <c r="I859" i="9"/>
  <c r="E859" i="9"/>
  <c r="H879" i="9"/>
  <c r="F879" i="9"/>
  <c r="C879" i="9"/>
  <c r="I879" i="9"/>
  <c r="G879" i="9"/>
  <c r="M879" i="9" s="1"/>
  <c r="E879" i="9"/>
  <c r="H891" i="9"/>
  <c r="F891" i="9"/>
  <c r="C891" i="9"/>
  <c r="I891" i="9"/>
  <c r="G891" i="9"/>
  <c r="E891" i="9"/>
  <c r="H903" i="9"/>
  <c r="F903" i="9"/>
  <c r="C903" i="9"/>
  <c r="I903" i="9"/>
  <c r="G903" i="9"/>
  <c r="M903" i="9" s="1"/>
  <c r="E903" i="9"/>
  <c r="H915" i="9"/>
  <c r="F915" i="9"/>
  <c r="C915" i="9"/>
  <c r="I915" i="9"/>
  <c r="G915" i="9"/>
  <c r="E915" i="9"/>
  <c r="H927" i="9"/>
  <c r="F927" i="9"/>
  <c r="C927" i="9"/>
  <c r="I927" i="9"/>
  <c r="G927" i="9"/>
  <c r="E927" i="9"/>
  <c r="K934" i="9"/>
  <c r="L934" i="9" s="1"/>
  <c r="D998" i="9"/>
  <c r="C998" i="9"/>
  <c r="E998" i="9"/>
  <c r="M998" i="9"/>
  <c r="K998" i="9"/>
  <c r="L998" i="9" s="1"/>
  <c r="F998" i="9"/>
  <c r="D1051" i="9"/>
  <c r="C1051" i="9"/>
  <c r="J1051" i="9"/>
  <c r="K1051" i="9" s="1"/>
  <c r="L1051" i="9" s="1"/>
  <c r="E1051" i="9"/>
  <c r="G1051" i="9"/>
  <c r="M1051" i="9" s="1"/>
  <c r="D1053" i="9"/>
  <c r="C1053" i="9"/>
  <c r="G1053" i="9"/>
  <c r="E1053" i="9"/>
  <c r="M1053" i="9"/>
  <c r="K1053" i="9"/>
  <c r="L1053" i="9" s="1"/>
  <c r="J1053" i="9"/>
  <c r="D1080" i="9"/>
  <c r="C1080" i="9"/>
  <c r="H1080" i="9"/>
  <c r="I1080" i="9"/>
  <c r="G1080" i="9"/>
  <c r="M1080" i="9" s="1"/>
  <c r="F1080" i="9"/>
  <c r="E1080" i="9"/>
  <c r="D1105" i="9"/>
  <c r="C1105" i="9"/>
  <c r="M1105" i="9"/>
  <c r="J1105" i="9"/>
  <c r="K1105" i="9" s="1"/>
  <c r="L1105" i="9" s="1"/>
  <c r="I1105" i="9"/>
  <c r="H1105" i="9"/>
  <c r="G1105" i="9"/>
  <c r="F1105" i="9"/>
  <c r="D1112" i="9"/>
  <c r="C1112" i="9"/>
  <c r="E1112" i="9"/>
  <c r="L1112" i="9"/>
  <c r="F1112" i="9"/>
  <c r="H1112" i="9"/>
  <c r="D1119" i="9"/>
  <c r="C1119" i="9"/>
  <c r="G1119" i="9"/>
  <c r="M1119" i="9" s="1"/>
  <c r="E1119" i="9"/>
  <c r="J1119" i="9"/>
  <c r="K1119" i="9" s="1"/>
  <c r="L1119" i="9" s="1"/>
  <c r="I1119" i="9"/>
  <c r="H1119" i="9"/>
  <c r="D1143" i="9"/>
  <c r="C1143" i="9"/>
  <c r="G1143" i="9"/>
  <c r="M1143" i="9" s="1"/>
  <c r="E1143" i="9"/>
  <c r="K1143" i="9"/>
  <c r="L1143" i="9" s="1"/>
  <c r="J1143" i="9"/>
  <c r="I1143" i="9"/>
  <c r="H1143" i="9"/>
  <c r="D1160" i="9"/>
  <c r="C1160" i="9"/>
  <c r="E1160" i="9"/>
  <c r="M1160" i="9"/>
  <c r="K1160" i="9"/>
  <c r="L1160" i="9" s="1"/>
  <c r="J1160" i="9"/>
  <c r="I1160" i="9"/>
  <c r="H1160" i="9"/>
  <c r="D1165" i="9"/>
  <c r="C1165" i="9"/>
  <c r="M1165" i="9"/>
  <c r="J1165" i="9"/>
  <c r="K1165" i="9" s="1"/>
  <c r="L1165" i="9" s="1"/>
  <c r="I1165" i="9"/>
  <c r="H1165" i="9"/>
  <c r="D1183" i="9"/>
  <c r="C1183" i="9"/>
  <c r="M1183" i="9"/>
  <c r="L1183" i="9"/>
  <c r="K1183" i="9"/>
  <c r="J1183" i="9"/>
  <c r="E1183" i="9"/>
  <c r="D1231" i="9"/>
  <c r="C1231" i="9"/>
  <c r="M1231" i="9"/>
  <c r="J1231" i="9"/>
  <c r="K1231" i="9" s="1"/>
  <c r="L1231" i="9" s="1"/>
  <c r="E1231" i="9"/>
  <c r="D1279" i="9"/>
  <c r="C1279" i="9"/>
  <c r="M1279" i="9"/>
  <c r="L1279" i="9"/>
  <c r="K1279" i="9"/>
  <c r="J1279" i="9"/>
  <c r="E1279" i="9"/>
  <c r="D1355" i="9"/>
  <c r="C1355" i="9"/>
  <c r="I1355" i="9"/>
  <c r="H1355" i="9"/>
  <c r="G1355" i="9"/>
  <c r="F1355" i="9"/>
  <c r="M1355" i="9"/>
  <c r="J1355" i="9"/>
  <c r="K1355" i="9" s="1"/>
  <c r="L1355" i="9" s="1"/>
  <c r="E1355" i="9"/>
  <c r="D1368" i="9"/>
  <c r="C1368" i="9"/>
  <c r="M1368" i="9"/>
  <c r="J1368" i="9"/>
  <c r="K1368" i="9" s="1"/>
  <c r="L1368" i="9" s="1"/>
  <c r="I1368" i="9"/>
  <c r="H1368" i="9"/>
  <c r="G1368" i="9"/>
  <c r="F1368" i="9"/>
  <c r="D1373" i="9"/>
  <c r="C1373" i="9"/>
  <c r="K1373" i="9"/>
  <c r="L1373" i="9" s="1"/>
  <c r="I1373" i="9"/>
  <c r="H1373" i="9"/>
  <c r="G1373" i="9"/>
  <c r="F1373" i="9"/>
  <c r="M1373" i="9"/>
  <c r="D1394" i="9"/>
  <c r="C1394" i="9"/>
  <c r="E1394" i="9"/>
  <c r="M1394" i="9"/>
  <c r="J1394" i="9"/>
  <c r="K1394" i="9" s="1"/>
  <c r="L1394" i="9" s="1"/>
  <c r="I1394" i="9"/>
  <c r="H1394" i="9"/>
  <c r="D1403" i="9"/>
  <c r="C1403" i="9"/>
  <c r="I1403" i="9"/>
  <c r="H1403" i="9"/>
  <c r="G1403" i="9"/>
  <c r="F1403" i="9"/>
  <c r="M1403" i="9"/>
  <c r="J1403" i="9"/>
  <c r="K1403" i="9" s="1"/>
  <c r="L1403" i="9" s="1"/>
  <c r="E1403" i="9"/>
  <c r="D1542" i="9"/>
  <c r="C1542" i="9"/>
  <c r="J1542" i="9"/>
  <c r="K1542" i="9" s="1"/>
  <c r="L1542" i="9" s="1"/>
  <c r="I1542" i="9"/>
  <c r="H1542" i="9"/>
  <c r="D1595" i="9"/>
  <c r="C1595" i="9"/>
  <c r="J1595" i="9"/>
  <c r="K1595" i="9" s="1"/>
  <c r="L1595" i="9" s="1"/>
  <c r="I1595" i="9"/>
  <c r="H1595" i="9"/>
  <c r="G1595" i="9"/>
  <c r="M1595" i="9" s="1"/>
  <c r="F1595" i="9"/>
  <c r="D1667" i="9"/>
  <c r="C1667" i="9"/>
  <c r="J1667" i="9"/>
  <c r="K1667" i="9" s="1"/>
  <c r="L1667" i="9" s="1"/>
  <c r="I1667" i="9"/>
  <c r="H1667" i="9"/>
  <c r="G1667" i="9"/>
  <c r="M1667" i="9" s="1"/>
  <c r="F1667" i="9"/>
  <c r="D1680" i="9"/>
  <c r="C1680" i="9"/>
  <c r="L1680" i="9"/>
  <c r="K1680" i="9"/>
  <c r="J1680" i="9"/>
  <c r="I1680" i="9"/>
  <c r="H1680" i="9"/>
  <c r="K2031" i="9"/>
  <c r="L2031" i="9" s="1"/>
  <c r="D2031" i="9"/>
  <c r="C2031" i="9"/>
  <c r="I2031" i="9"/>
  <c r="H2031" i="9"/>
  <c r="J2031" i="9"/>
  <c r="G2031" i="9"/>
  <c r="M2031" i="9" s="1"/>
  <c r="B2449" i="10"/>
  <c r="F2449" i="10"/>
  <c r="H477" i="9"/>
  <c r="F477" i="9"/>
  <c r="C477" i="9"/>
  <c r="G477" i="9"/>
  <c r="M477" i="9" s="1"/>
  <c r="H491" i="9"/>
  <c r="F491" i="9"/>
  <c r="C491" i="9"/>
  <c r="I491" i="9"/>
  <c r="H494" i="9"/>
  <c r="F494" i="9"/>
  <c r="C494" i="9"/>
  <c r="D494" i="9"/>
  <c r="K494" i="9"/>
  <c r="L494" i="9" s="1"/>
  <c r="H525" i="9"/>
  <c r="F525" i="9"/>
  <c r="C525" i="9"/>
  <c r="G525" i="9"/>
  <c r="M525" i="9" s="1"/>
  <c r="H539" i="9"/>
  <c r="F539" i="9"/>
  <c r="C539" i="9"/>
  <c r="I539" i="9"/>
  <c r="H542" i="9"/>
  <c r="F542" i="9"/>
  <c r="C542" i="9"/>
  <c r="D542" i="9"/>
  <c r="K542" i="9"/>
  <c r="L542" i="9" s="1"/>
  <c r="H573" i="9"/>
  <c r="F573" i="9"/>
  <c r="C573" i="9"/>
  <c r="G573" i="9"/>
  <c r="M573" i="9" s="1"/>
  <c r="H587" i="9"/>
  <c r="F587" i="9"/>
  <c r="C587" i="9"/>
  <c r="I587" i="9"/>
  <c r="H590" i="9"/>
  <c r="F590" i="9"/>
  <c r="C590" i="9"/>
  <c r="D590" i="9"/>
  <c r="K590" i="9"/>
  <c r="L590" i="9" s="1"/>
  <c r="H621" i="9"/>
  <c r="F621" i="9"/>
  <c r="C621" i="9"/>
  <c r="G621" i="9"/>
  <c r="M621" i="9" s="1"/>
  <c r="H635" i="9"/>
  <c r="F635" i="9"/>
  <c r="C635" i="9"/>
  <c r="I635" i="9"/>
  <c r="H638" i="9"/>
  <c r="F638" i="9"/>
  <c r="C638" i="9"/>
  <c r="D638" i="9"/>
  <c r="K638" i="9"/>
  <c r="D641" i="9"/>
  <c r="D655" i="9"/>
  <c r="E658" i="9"/>
  <c r="H669" i="9"/>
  <c r="F669" i="9"/>
  <c r="C669" i="9"/>
  <c r="G669" i="9"/>
  <c r="M669" i="9" s="1"/>
  <c r="H683" i="9"/>
  <c r="F683" i="9"/>
  <c r="C683" i="9"/>
  <c r="I683" i="9"/>
  <c r="H686" i="9"/>
  <c r="F686" i="9"/>
  <c r="C686" i="9"/>
  <c r="D686" i="9"/>
  <c r="K686" i="9"/>
  <c r="L686" i="9" s="1"/>
  <c r="D689" i="9"/>
  <c r="D703" i="9"/>
  <c r="E706" i="9"/>
  <c r="H717" i="9"/>
  <c r="F717" i="9"/>
  <c r="C717" i="9"/>
  <c r="G717" i="9"/>
  <c r="M717" i="9" s="1"/>
  <c r="H731" i="9"/>
  <c r="F731" i="9"/>
  <c r="C731" i="9"/>
  <c r="I731" i="9"/>
  <c r="H734" i="9"/>
  <c r="F734" i="9"/>
  <c r="C734" i="9"/>
  <c r="D734" i="9"/>
  <c r="K734" i="9"/>
  <c r="D737" i="9"/>
  <c r="D751" i="9"/>
  <c r="E754" i="9"/>
  <c r="H765" i="9"/>
  <c r="F765" i="9"/>
  <c r="C765" i="9"/>
  <c r="G765" i="9"/>
  <c r="M765" i="9" s="1"/>
  <c r="H779" i="9"/>
  <c r="F779" i="9"/>
  <c r="C779" i="9"/>
  <c r="I779" i="9"/>
  <c r="H782" i="9"/>
  <c r="F782" i="9"/>
  <c r="C782" i="9"/>
  <c r="D782" i="9"/>
  <c r="K782" i="9"/>
  <c r="L782" i="9" s="1"/>
  <c r="D785" i="9"/>
  <c r="D799" i="9"/>
  <c r="E802" i="9"/>
  <c r="H813" i="9"/>
  <c r="F813" i="9"/>
  <c r="C813" i="9"/>
  <c r="G813" i="9"/>
  <c r="M813" i="9" s="1"/>
  <c r="H821" i="9"/>
  <c r="F821" i="9"/>
  <c r="C821" i="9"/>
  <c r="G821" i="9"/>
  <c r="M821" i="9" s="1"/>
  <c r="H826" i="9"/>
  <c r="F826" i="9"/>
  <c r="C826" i="9"/>
  <c r="D826" i="9"/>
  <c r="K826" i="9"/>
  <c r="L826" i="9" s="1"/>
  <c r="H831" i="9"/>
  <c r="F831" i="9"/>
  <c r="C831" i="9"/>
  <c r="I831" i="9"/>
  <c r="E831" i="9"/>
  <c r="H869" i="9"/>
  <c r="F869" i="9"/>
  <c r="C869" i="9"/>
  <c r="M869" i="9"/>
  <c r="G869" i="9"/>
  <c r="H947" i="9"/>
  <c r="F947" i="9"/>
  <c r="C947" i="9"/>
  <c r="J947" i="9"/>
  <c r="I947" i="9"/>
  <c r="G947" i="9"/>
  <c r="E947" i="9"/>
  <c r="H949" i="9"/>
  <c r="F949" i="9"/>
  <c r="C949" i="9"/>
  <c r="M949" i="9"/>
  <c r="G949" i="9"/>
  <c r="K962" i="9"/>
  <c r="L962" i="9" s="1"/>
  <c r="D982" i="9"/>
  <c r="H982" i="9"/>
  <c r="J982" i="9"/>
  <c r="K982" i="9" s="1"/>
  <c r="L982" i="9" s="1"/>
  <c r="I982" i="9"/>
  <c r="G982" i="9"/>
  <c r="M982" i="9" s="1"/>
  <c r="F982" i="9"/>
  <c r="D987" i="9"/>
  <c r="C987" i="9"/>
  <c r="G987" i="9"/>
  <c r="E987" i="9"/>
  <c r="M987" i="9"/>
  <c r="L987" i="9"/>
  <c r="F987" i="9"/>
  <c r="D989" i="9"/>
  <c r="C989" i="9"/>
  <c r="K989" i="9"/>
  <c r="L989" i="9" s="1"/>
  <c r="I989" i="9"/>
  <c r="F989" i="9"/>
  <c r="J989" i="9"/>
  <c r="H989" i="9"/>
  <c r="G989" i="9"/>
  <c r="G998" i="9"/>
  <c r="D1009" i="9"/>
  <c r="C1009" i="9"/>
  <c r="J1009" i="9"/>
  <c r="K1009" i="9"/>
  <c r="L1009" i="9" s="1"/>
  <c r="E1009" i="9"/>
  <c r="D1026" i="9"/>
  <c r="C1026" i="9"/>
  <c r="K1026" i="9"/>
  <c r="L1026" i="9" s="1"/>
  <c r="H1026" i="9"/>
  <c r="F1026" i="9"/>
  <c r="D1028" i="9"/>
  <c r="C1028" i="9"/>
  <c r="E1028" i="9"/>
  <c r="J1028" i="9"/>
  <c r="K1028" i="9" s="1"/>
  <c r="L1028" i="9" s="1"/>
  <c r="I1028" i="9"/>
  <c r="D1039" i="9"/>
  <c r="C1039" i="9"/>
  <c r="M1039" i="9"/>
  <c r="J1039" i="9"/>
  <c r="K1039" i="9"/>
  <c r="L1039" i="9" s="1"/>
  <c r="I1039" i="9"/>
  <c r="H1039" i="9"/>
  <c r="F1051" i="9"/>
  <c r="F1053" i="9"/>
  <c r="D1064" i="9"/>
  <c r="C1064" i="9"/>
  <c r="E1064" i="9"/>
  <c r="J1064" i="9"/>
  <c r="K1064" i="9" s="1"/>
  <c r="L1064" i="9" s="1"/>
  <c r="I1064" i="9"/>
  <c r="D1073" i="9"/>
  <c r="C1073" i="9"/>
  <c r="K1073" i="9"/>
  <c r="L1073" i="9" s="1"/>
  <c r="I1073" i="9"/>
  <c r="F1073" i="9"/>
  <c r="M1073" i="9"/>
  <c r="E1073" i="9"/>
  <c r="J1080" i="9"/>
  <c r="K1080" i="9" s="1"/>
  <c r="L1080" i="9" s="1"/>
  <c r="E1105" i="9"/>
  <c r="G1112" i="9"/>
  <c r="F1119" i="9"/>
  <c r="D1124" i="9"/>
  <c r="C1124" i="9"/>
  <c r="E1124" i="9"/>
  <c r="M1124" i="9"/>
  <c r="J1124" i="9"/>
  <c r="K1124" i="9" s="1"/>
  <c r="L1124" i="9" s="1"/>
  <c r="I1124" i="9"/>
  <c r="H1124" i="9"/>
  <c r="D1129" i="9"/>
  <c r="C1129" i="9"/>
  <c r="M1129" i="9"/>
  <c r="K1129" i="9"/>
  <c r="J1129" i="9"/>
  <c r="L1129" i="9"/>
  <c r="I1129" i="9"/>
  <c r="H1129" i="9"/>
  <c r="F1143" i="9"/>
  <c r="D1148" i="9"/>
  <c r="C1148" i="9"/>
  <c r="E1148" i="9"/>
  <c r="J1148" i="9"/>
  <c r="K1148" i="9" s="1"/>
  <c r="L1148" i="9" s="1"/>
  <c r="I1148" i="9"/>
  <c r="H1148" i="9"/>
  <c r="D1153" i="9"/>
  <c r="C1153" i="9"/>
  <c r="M1153" i="9"/>
  <c r="K1153" i="9"/>
  <c r="J1153" i="9"/>
  <c r="L1153" i="9"/>
  <c r="I1153" i="9"/>
  <c r="H1153" i="9"/>
  <c r="D1158" i="9"/>
  <c r="C1158" i="9"/>
  <c r="M1158" i="9"/>
  <c r="K1158" i="9"/>
  <c r="L1158" i="9" s="1"/>
  <c r="I1158" i="9"/>
  <c r="H1158" i="9"/>
  <c r="J1158" i="9"/>
  <c r="F1160" i="9"/>
  <c r="E1165" i="9"/>
  <c r="D1178" i="9"/>
  <c r="C1178" i="9"/>
  <c r="E1178" i="9"/>
  <c r="M1178" i="9"/>
  <c r="J1178" i="9"/>
  <c r="K1178" i="9" s="1"/>
  <c r="L1178" i="9" s="1"/>
  <c r="I1178" i="9"/>
  <c r="H1178" i="9"/>
  <c r="F1183" i="9"/>
  <c r="F1231" i="9"/>
  <c r="D1274" i="9"/>
  <c r="C1274" i="9"/>
  <c r="E1274" i="9"/>
  <c r="M1274" i="9"/>
  <c r="J1274" i="9"/>
  <c r="K1274" i="9" s="1"/>
  <c r="L1274" i="9" s="1"/>
  <c r="I1274" i="9"/>
  <c r="H1274" i="9"/>
  <c r="F1279" i="9"/>
  <c r="D1351" i="9"/>
  <c r="C1351" i="9"/>
  <c r="M1351" i="9"/>
  <c r="J1351" i="9"/>
  <c r="K1351" i="9" s="1"/>
  <c r="L1351" i="9" s="1"/>
  <c r="E1351" i="9"/>
  <c r="E1368" i="9"/>
  <c r="E1373" i="9"/>
  <c r="F1394" i="9"/>
  <c r="D1399" i="9"/>
  <c r="C1399" i="9"/>
  <c r="M1399" i="9"/>
  <c r="J1399" i="9"/>
  <c r="K1399" i="9" s="1"/>
  <c r="L1399" i="9" s="1"/>
  <c r="E1399" i="9"/>
  <c r="E1542" i="9"/>
  <c r="L1547" i="9"/>
  <c r="D1571" i="9"/>
  <c r="C1571" i="9"/>
  <c r="K1571" i="9"/>
  <c r="L1571" i="9" s="1"/>
  <c r="J1571" i="9"/>
  <c r="I1571" i="9"/>
  <c r="H1571" i="9"/>
  <c r="G1571" i="9"/>
  <c r="F1571" i="9"/>
  <c r="M1571" i="9"/>
  <c r="E1595" i="9"/>
  <c r="E1667" i="9"/>
  <c r="E1680" i="9"/>
  <c r="D1740" i="9"/>
  <c r="C1740" i="9"/>
  <c r="H1740" i="9"/>
  <c r="M1740" i="9"/>
  <c r="J1740" i="9"/>
  <c r="K1740" i="9" s="1"/>
  <c r="L1740" i="9" s="1"/>
  <c r="I1740" i="9"/>
  <c r="G1740" i="9"/>
  <c r="D1847" i="9"/>
  <c r="C1847" i="9"/>
  <c r="G1847" i="9"/>
  <c r="F1847" i="9"/>
  <c r="M1847" i="9"/>
  <c r="J1847" i="9"/>
  <c r="K1847" i="9" s="1"/>
  <c r="L1847" i="9" s="1"/>
  <c r="I1847" i="9"/>
  <c r="H1847" i="9"/>
  <c r="E1847" i="9"/>
  <c r="F2092" i="10"/>
  <c r="B2092" i="10"/>
  <c r="J2098" i="9"/>
  <c r="K2098" i="9" s="1"/>
  <c r="L2098" i="9" s="1"/>
  <c r="I2098" i="9"/>
  <c r="G2098" i="9"/>
  <c r="H2098" i="9"/>
  <c r="F2098" i="9"/>
  <c r="E2098" i="9"/>
  <c r="D2098" i="9"/>
  <c r="M2098" i="9"/>
  <c r="B2437" i="10"/>
  <c r="F2437" i="10"/>
  <c r="H649" i="9"/>
  <c r="F649" i="9"/>
  <c r="C649" i="9"/>
  <c r="G649" i="9"/>
  <c r="M649" i="9" s="1"/>
  <c r="H663" i="9"/>
  <c r="F663" i="9"/>
  <c r="C663" i="9"/>
  <c r="I663" i="9"/>
  <c r="H666" i="9"/>
  <c r="F666" i="9"/>
  <c r="C666" i="9"/>
  <c r="D666" i="9"/>
  <c r="K666" i="9"/>
  <c r="L666" i="9" s="1"/>
  <c r="H697" i="9"/>
  <c r="F697" i="9"/>
  <c r="C697" i="9"/>
  <c r="G697" i="9"/>
  <c r="M697" i="9" s="1"/>
  <c r="H711" i="9"/>
  <c r="F711" i="9"/>
  <c r="C711" i="9"/>
  <c r="I711" i="9"/>
  <c r="H714" i="9"/>
  <c r="F714" i="9"/>
  <c r="C714" i="9"/>
  <c r="D714" i="9"/>
  <c r="K714" i="9"/>
  <c r="L714" i="9" s="1"/>
  <c r="H745" i="9"/>
  <c r="F745" i="9"/>
  <c r="C745" i="9"/>
  <c r="G745" i="9"/>
  <c r="M745" i="9" s="1"/>
  <c r="H759" i="9"/>
  <c r="F759" i="9"/>
  <c r="C759" i="9"/>
  <c r="I759" i="9"/>
  <c r="H762" i="9"/>
  <c r="F762" i="9"/>
  <c r="C762" i="9"/>
  <c r="D762" i="9"/>
  <c r="K762" i="9"/>
  <c r="L762" i="9" s="1"/>
  <c r="H793" i="9"/>
  <c r="F793" i="9"/>
  <c r="C793" i="9"/>
  <c r="G793" i="9"/>
  <c r="M793" i="9" s="1"/>
  <c r="H807" i="9"/>
  <c r="F807" i="9"/>
  <c r="C807" i="9"/>
  <c r="I807" i="9"/>
  <c r="H810" i="9"/>
  <c r="F810" i="9"/>
  <c r="C810" i="9"/>
  <c r="D810" i="9"/>
  <c r="K810" i="9"/>
  <c r="L810" i="9" s="1"/>
  <c r="H841" i="9"/>
  <c r="F841" i="9"/>
  <c r="C841" i="9"/>
  <c r="G841" i="9"/>
  <c r="M841" i="9" s="1"/>
  <c r="H846" i="9"/>
  <c r="F846" i="9"/>
  <c r="C846" i="9"/>
  <c r="D846" i="9"/>
  <c r="K846" i="9"/>
  <c r="L846" i="9" s="1"/>
  <c r="H851" i="9"/>
  <c r="F851" i="9"/>
  <c r="C851" i="9"/>
  <c r="I851" i="9"/>
  <c r="E851" i="9"/>
  <c r="H881" i="9"/>
  <c r="F881" i="9"/>
  <c r="C881" i="9"/>
  <c r="G881" i="9"/>
  <c r="M881" i="9" s="1"/>
  <c r="H893" i="9"/>
  <c r="F893" i="9"/>
  <c r="C893" i="9"/>
  <c r="M893" i="9"/>
  <c r="G893" i="9"/>
  <c r="H905" i="9"/>
  <c r="F905" i="9"/>
  <c r="C905" i="9"/>
  <c r="G905" i="9"/>
  <c r="M905" i="9" s="1"/>
  <c r="H917" i="9"/>
  <c r="F917" i="9"/>
  <c r="C917" i="9"/>
  <c r="G917" i="9"/>
  <c r="M917" i="9" s="1"/>
  <c r="H929" i="9"/>
  <c r="F929" i="9"/>
  <c r="C929" i="9"/>
  <c r="M929" i="9"/>
  <c r="G929" i="9"/>
  <c r="K938" i="9"/>
  <c r="L938" i="9" s="1"/>
  <c r="D980" i="9"/>
  <c r="K980" i="9"/>
  <c r="L980" i="9" s="1"/>
  <c r="I980" i="9"/>
  <c r="F980" i="9"/>
  <c r="M980" i="9"/>
  <c r="E980" i="9"/>
  <c r="F981" i="10"/>
  <c r="B981" i="10"/>
  <c r="D1011" i="9"/>
  <c r="C1011" i="9"/>
  <c r="G1011" i="9"/>
  <c r="E1011" i="9"/>
  <c r="K1011" i="9"/>
  <c r="J1011" i="9"/>
  <c r="I1011" i="9"/>
  <c r="H1011" i="9"/>
  <c r="D1076" i="9"/>
  <c r="C1076" i="9"/>
  <c r="E1076" i="9"/>
  <c r="L1076" i="9"/>
  <c r="F1076" i="9"/>
  <c r="H1076" i="9"/>
  <c r="D1081" i="9"/>
  <c r="C1081" i="9"/>
  <c r="M1081" i="9"/>
  <c r="J1081" i="9"/>
  <c r="K1081" i="9"/>
  <c r="L1081" i="9" s="1"/>
  <c r="E1081" i="9"/>
  <c r="D1101" i="9"/>
  <c r="C1101" i="9"/>
  <c r="G1101" i="9"/>
  <c r="M1101" i="9" s="1"/>
  <c r="E1101" i="9"/>
  <c r="F1101" i="9"/>
  <c r="I1101" i="9"/>
  <c r="D1103" i="9"/>
  <c r="C1103" i="9"/>
  <c r="K1103" i="9"/>
  <c r="I1103" i="9"/>
  <c r="F1103" i="9"/>
  <c r="M1103" i="9"/>
  <c r="L1103" i="9"/>
  <c r="J1103" i="9"/>
  <c r="D1122" i="9"/>
  <c r="C1122" i="9"/>
  <c r="M1122" i="9"/>
  <c r="I1122" i="9"/>
  <c r="H1122" i="9"/>
  <c r="J1122" i="9"/>
  <c r="K1122" i="9" s="1"/>
  <c r="L1122" i="9" s="1"/>
  <c r="D1136" i="9"/>
  <c r="C1136" i="9"/>
  <c r="E1136" i="9"/>
  <c r="M1136" i="9"/>
  <c r="J1136" i="9"/>
  <c r="K1136" i="9" s="1"/>
  <c r="L1136" i="9" s="1"/>
  <c r="I1136" i="9"/>
  <c r="H1136" i="9"/>
  <c r="D1141" i="9"/>
  <c r="C1141" i="9"/>
  <c r="M1141" i="9"/>
  <c r="J1141" i="9"/>
  <c r="K1141" i="9" s="1"/>
  <c r="L1141" i="9" s="1"/>
  <c r="I1141" i="9"/>
  <c r="H1141" i="9"/>
  <c r="D1146" i="9"/>
  <c r="C1146" i="9"/>
  <c r="M1146" i="9"/>
  <c r="I1146" i="9"/>
  <c r="H1146" i="9"/>
  <c r="J1146" i="9"/>
  <c r="K1146" i="9" s="1"/>
  <c r="L1146" i="9" s="1"/>
  <c r="D1196" i="9"/>
  <c r="C1196" i="9"/>
  <c r="E1196" i="9"/>
  <c r="K1196" i="9"/>
  <c r="L1196" i="9" s="1"/>
  <c r="F1196" i="9"/>
  <c r="D1244" i="9"/>
  <c r="C1244" i="9"/>
  <c r="E1244" i="9"/>
  <c r="M1244" i="9"/>
  <c r="K1244" i="9"/>
  <c r="L1244" i="9" s="1"/>
  <c r="F1244" i="9"/>
  <c r="D1292" i="9"/>
  <c r="C1292" i="9"/>
  <c r="E1292" i="9"/>
  <c r="K1292" i="9"/>
  <c r="L1292" i="9" s="1"/>
  <c r="F1292" i="9"/>
  <c r="D1327" i="9"/>
  <c r="C1327" i="9"/>
  <c r="M1327" i="9"/>
  <c r="J1327" i="9"/>
  <c r="K1327" i="9" s="1"/>
  <c r="L1327" i="9" s="1"/>
  <c r="E1327" i="9"/>
  <c r="D1346" i="9"/>
  <c r="C1346" i="9"/>
  <c r="E1346" i="9"/>
  <c r="M1346" i="9"/>
  <c r="J1346" i="9"/>
  <c r="K1346" i="9" s="1"/>
  <c r="L1346" i="9" s="1"/>
  <c r="I1346" i="9"/>
  <c r="H1346" i="9"/>
  <c r="D1412" i="9"/>
  <c r="C1412" i="9"/>
  <c r="E1412" i="9"/>
  <c r="L1412" i="9"/>
  <c r="K1412" i="9"/>
  <c r="F1412" i="9"/>
  <c r="D1458" i="9"/>
  <c r="C1458" i="9"/>
  <c r="M1458" i="9"/>
  <c r="J1458" i="9"/>
  <c r="K1458" i="9" s="1"/>
  <c r="L1458" i="9" s="1"/>
  <c r="I1458" i="9"/>
  <c r="H1458" i="9"/>
  <c r="E1458" i="9"/>
  <c r="D1476" i="9"/>
  <c r="C1476" i="9"/>
  <c r="M1476" i="9"/>
  <c r="L1476" i="9"/>
  <c r="K1476" i="9"/>
  <c r="J1476" i="9"/>
  <c r="I1476" i="9"/>
  <c r="H1476" i="9"/>
  <c r="G1476" i="9"/>
  <c r="D1615" i="9"/>
  <c r="C1615" i="9"/>
  <c r="M1615" i="9"/>
  <c r="L1615" i="9"/>
  <c r="K1615" i="9"/>
  <c r="J1615" i="9"/>
  <c r="E1615" i="9"/>
  <c r="I1615" i="9"/>
  <c r="H1615" i="9"/>
  <c r="G1615" i="9"/>
  <c r="D1625" i="9"/>
  <c r="C1625" i="9"/>
  <c r="K1625" i="9"/>
  <c r="L1625" i="9" s="1"/>
  <c r="J1625" i="9"/>
  <c r="I1625" i="9"/>
  <c r="H1625" i="9"/>
  <c r="G1625" i="9"/>
  <c r="F1625" i="9"/>
  <c r="M1625" i="9"/>
  <c r="E1625" i="9"/>
  <c r="D1743" i="9"/>
  <c r="C1743" i="9"/>
  <c r="I1743" i="9"/>
  <c r="J1743" i="9"/>
  <c r="K1743" i="9" s="1"/>
  <c r="L1743" i="9" s="1"/>
  <c r="H1743" i="9"/>
  <c r="G1743" i="9"/>
  <c r="F1743" i="9"/>
  <c r="M1743" i="9"/>
  <c r="E1743" i="9"/>
  <c r="D1922" i="9"/>
  <c r="C1922" i="9"/>
  <c r="G1922" i="9"/>
  <c r="M1922" i="9" s="1"/>
  <c r="J1922" i="9"/>
  <c r="K1922" i="9" s="1"/>
  <c r="L1922" i="9" s="1"/>
  <c r="I1922" i="9"/>
  <c r="H1922" i="9"/>
  <c r="F1922" i="9"/>
  <c r="E1922" i="9"/>
  <c r="K2076" i="9"/>
  <c r="M2076" i="9"/>
  <c r="L2076" i="9"/>
  <c r="I2076" i="9"/>
  <c r="C2076" i="9"/>
  <c r="E2076" i="9"/>
  <c r="D2076" i="9"/>
  <c r="J2076" i="9"/>
  <c r="H2076" i="9"/>
  <c r="B2097" i="10"/>
  <c r="F2097" i="10"/>
  <c r="F41" i="9"/>
  <c r="F53" i="9"/>
  <c r="F65" i="9"/>
  <c r="F77" i="9"/>
  <c r="H91" i="9"/>
  <c r="F91" i="9"/>
  <c r="G91" i="9"/>
  <c r="M91" i="9" s="1"/>
  <c r="I97" i="9"/>
  <c r="H109" i="9"/>
  <c r="F109" i="9"/>
  <c r="G109" i="9"/>
  <c r="M109" i="9" s="1"/>
  <c r="I115" i="9"/>
  <c r="H127" i="9"/>
  <c r="F127" i="9"/>
  <c r="G127" i="9"/>
  <c r="M127" i="9" s="1"/>
  <c r="I133" i="9"/>
  <c r="H145" i="9"/>
  <c r="F145" i="9"/>
  <c r="G145" i="9"/>
  <c r="M145" i="9" s="1"/>
  <c r="I151" i="9"/>
  <c r="H163" i="9"/>
  <c r="F163" i="9"/>
  <c r="G163" i="9"/>
  <c r="M163" i="9" s="1"/>
  <c r="I169" i="9"/>
  <c r="H181" i="9"/>
  <c r="F181" i="9"/>
  <c r="G181" i="9"/>
  <c r="M181" i="9" s="1"/>
  <c r="I187" i="9"/>
  <c r="H199" i="9"/>
  <c r="F199" i="9"/>
  <c r="G199" i="9"/>
  <c r="M199" i="9" s="1"/>
  <c r="I205" i="9"/>
  <c r="H217" i="9"/>
  <c r="F217" i="9"/>
  <c r="G217" i="9"/>
  <c r="M217" i="9" s="1"/>
  <c r="I223" i="9"/>
  <c r="H235" i="9"/>
  <c r="F235" i="9"/>
  <c r="G235" i="9"/>
  <c r="I241" i="9"/>
  <c r="H253" i="9"/>
  <c r="F253" i="9"/>
  <c r="G253" i="9"/>
  <c r="M253" i="9" s="1"/>
  <c r="I259" i="9"/>
  <c r="H271" i="9"/>
  <c r="F271" i="9"/>
  <c r="G271" i="9"/>
  <c r="M271" i="9" s="1"/>
  <c r="I277" i="9"/>
  <c r="H289" i="9"/>
  <c r="F289" i="9"/>
  <c r="G289" i="9"/>
  <c r="M289" i="9" s="1"/>
  <c r="I295" i="9"/>
  <c r="H307" i="9"/>
  <c r="F307" i="9"/>
  <c r="G307" i="9"/>
  <c r="M307" i="9" s="1"/>
  <c r="J339" i="9"/>
  <c r="K339" i="9" s="1"/>
  <c r="L339" i="9" s="1"/>
  <c r="H341" i="9"/>
  <c r="F341" i="9"/>
  <c r="C341" i="9"/>
  <c r="G341" i="9"/>
  <c r="M341" i="9" s="1"/>
  <c r="J342" i="9"/>
  <c r="K342" i="9" s="1"/>
  <c r="L342" i="9" s="1"/>
  <c r="H355" i="9"/>
  <c r="F355" i="9"/>
  <c r="C355" i="9"/>
  <c r="I355" i="9"/>
  <c r="H358" i="9"/>
  <c r="F358" i="9"/>
  <c r="C358" i="9"/>
  <c r="D358" i="9"/>
  <c r="K358" i="9"/>
  <c r="L358" i="9" s="1"/>
  <c r="J373" i="9"/>
  <c r="K373" i="9" s="1"/>
  <c r="L373" i="9" s="1"/>
  <c r="J387" i="9"/>
  <c r="K387" i="9" s="1"/>
  <c r="L387" i="9" s="1"/>
  <c r="H389" i="9"/>
  <c r="F389" i="9"/>
  <c r="C389" i="9"/>
  <c r="G389" i="9"/>
  <c r="M389" i="9" s="1"/>
  <c r="J390" i="9"/>
  <c r="K390" i="9" s="1"/>
  <c r="L390" i="9" s="1"/>
  <c r="H403" i="9"/>
  <c r="F403" i="9"/>
  <c r="C403" i="9"/>
  <c r="I403" i="9"/>
  <c r="H406" i="9"/>
  <c r="F406" i="9"/>
  <c r="C406" i="9"/>
  <c r="D406" i="9"/>
  <c r="K406" i="9"/>
  <c r="L406" i="9" s="1"/>
  <c r="J421" i="9"/>
  <c r="K421" i="9" s="1"/>
  <c r="L421" i="9" s="1"/>
  <c r="J435" i="9"/>
  <c r="K435" i="9" s="1"/>
  <c r="L435" i="9" s="1"/>
  <c r="H437" i="9"/>
  <c r="F437" i="9"/>
  <c r="C437" i="9"/>
  <c r="G437" i="9"/>
  <c r="M437" i="9" s="1"/>
  <c r="J438" i="9"/>
  <c r="H451" i="9"/>
  <c r="F451" i="9"/>
  <c r="C451" i="9"/>
  <c r="I451" i="9"/>
  <c r="H454" i="9"/>
  <c r="F454" i="9"/>
  <c r="C454" i="9"/>
  <c r="D454" i="9"/>
  <c r="K454" i="9"/>
  <c r="L454" i="9" s="1"/>
  <c r="J469" i="9"/>
  <c r="K469" i="9" s="1"/>
  <c r="L469" i="9" s="1"/>
  <c r="E477" i="9"/>
  <c r="J483" i="9"/>
  <c r="K483" i="9" s="1"/>
  <c r="L483" i="9" s="1"/>
  <c r="H485" i="9"/>
  <c r="F485" i="9"/>
  <c r="C485" i="9"/>
  <c r="G485" i="9"/>
  <c r="M485" i="9" s="1"/>
  <c r="J486" i="9"/>
  <c r="K486" i="9" s="1"/>
  <c r="L486" i="9" s="1"/>
  <c r="E491" i="9"/>
  <c r="G494" i="9"/>
  <c r="M494" i="9" s="1"/>
  <c r="H499" i="9"/>
  <c r="F499" i="9"/>
  <c r="C499" i="9"/>
  <c r="I499" i="9"/>
  <c r="H502" i="9"/>
  <c r="F502" i="9"/>
  <c r="C502" i="9"/>
  <c r="D502" i="9"/>
  <c r="K502" i="9"/>
  <c r="L502" i="9" s="1"/>
  <c r="J517" i="9"/>
  <c r="K517" i="9" s="1"/>
  <c r="L517" i="9" s="1"/>
  <c r="E525" i="9"/>
  <c r="J531" i="9"/>
  <c r="K531" i="9" s="1"/>
  <c r="L531" i="9" s="1"/>
  <c r="H533" i="9"/>
  <c r="F533" i="9"/>
  <c r="C533" i="9"/>
  <c r="G533" i="9"/>
  <c r="M533" i="9" s="1"/>
  <c r="J534" i="9"/>
  <c r="K534" i="9" s="1"/>
  <c r="L534" i="9" s="1"/>
  <c r="E539" i="9"/>
  <c r="G542" i="9"/>
  <c r="M542" i="9" s="1"/>
  <c r="H547" i="9"/>
  <c r="F547" i="9"/>
  <c r="C547" i="9"/>
  <c r="I547" i="9"/>
  <c r="H550" i="9"/>
  <c r="F550" i="9"/>
  <c r="C550" i="9"/>
  <c r="D550" i="9"/>
  <c r="K550" i="9"/>
  <c r="L550" i="9" s="1"/>
  <c r="J565" i="9"/>
  <c r="K565" i="9" s="1"/>
  <c r="L565" i="9" s="1"/>
  <c r="E573" i="9"/>
  <c r="J579" i="9"/>
  <c r="K579" i="9" s="1"/>
  <c r="L579" i="9" s="1"/>
  <c r="H581" i="9"/>
  <c r="F581" i="9"/>
  <c r="C581" i="9"/>
  <c r="G581" i="9"/>
  <c r="M581" i="9" s="1"/>
  <c r="J582" i="9"/>
  <c r="K582" i="9" s="1"/>
  <c r="L582" i="9" s="1"/>
  <c r="E587" i="9"/>
  <c r="G590" i="9"/>
  <c r="M590" i="9" s="1"/>
  <c r="H595" i="9"/>
  <c r="F595" i="9"/>
  <c r="C595" i="9"/>
  <c r="I595" i="9"/>
  <c r="H598" i="9"/>
  <c r="F598" i="9"/>
  <c r="C598" i="9"/>
  <c r="D598" i="9"/>
  <c r="K598" i="9"/>
  <c r="L598" i="9" s="1"/>
  <c r="J613" i="9"/>
  <c r="K613" i="9" s="1"/>
  <c r="L613" i="9" s="1"/>
  <c r="E621" i="9"/>
  <c r="H629" i="9"/>
  <c r="F629" i="9"/>
  <c r="C629" i="9"/>
  <c r="G629" i="9"/>
  <c r="M629" i="9" s="1"/>
  <c r="E635" i="9"/>
  <c r="G638" i="9"/>
  <c r="I641" i="9"/>
  <c r="H643" i="9"/>
  <c r="F643" i="9"/>
  <c r="C643" i="9"/>
  <c r="I643" i="9"/>
  <c r="H646" i="9"/>
  <c r="F646" i="9"/>
  <c r="C646" i="9"/>
  <c r="D646" i="9"/>
  <c r="K646" i="9"/>
  <c r="L646" i="9" s="1"/>
  <c r="D649" i="9"/>
  <c r="G655" i="9"/>
  <c r="M655" i="9" s="1"/>
  <c r="I658" i="9"/>
  <c r="D663" i="9"/>
  <c r="E666" i="9"/>
  <c r="E669" i="9"/>
  <c r="H677" i="9"/>
  <c r="F677" i="9"/>
  <c r="C677" i="9"/>
  <c r="G677" i="9"/>
  <c r="M677" i="9" s="1"/>
  <c r="E683" i="9"/>
  <c r="G686" i="9"/>
  <c r="M686" i="9" s="1"/>
  <c r="I689" i="9"/>
  <c r="H691" i="9"/>
  <c r="F691" i="9"/>
  <c r="C691" i="9"/>
  <c r="I691" i="9"/>
  <c r="H694" i="9"/>
  <c r="F694" i="9"/>
  <c r="C694" i="9"/>
  <c r="D694" i="9"/>
  <c r="K694" i="9"/>
  <c r="L694" i="9" s="1"/>
  <c r="D697" i="9"/>
  <c r="G703" i="9"/>
  <c r="M703" i="9" s="1"/>
  <c r="I706" i="9"/>
  <c r="D711" i="9"/>
  <c r="E714" i="9"/>
  <c r="E717" i="9"/>
  <c r="H725" i="9"/>
  <c r="F725" i="9"/>
  <c r="C725" i="9"/>
  <c r="G725" i="9"/>
  <c r="M725" i="9" s="1"/>
  <c r="E731" i="9"/>
  <c r="G734" i="9"/>
  <c r="I737" i="9"/>
  <c r="H739" i="9"/>
  <c r="F739" i="9"/>
  <c r="C739" i="9"/>
  <c r="I739" i="9"/>
  <c r="H742" i="9"/>
  <c r="F742" i="9"/>
  <c r="C742" i="9"/>
  <c r="D742" i="9"/>
  <c r="K742" i="9"/>
  <c r="L742" i="9" s="1"/>
  <c r="D745" i="9"/>
  <c r="G751" i="9"/>
  <c r="I754" i="9"/>
  <c r="D759" i="9"/>
  <c r="E762" i="9"/>
  <c r="E765" i="9"/>
  <c r="H773" i="9"/>
  <c r="F773" i="9"/>
  <c r="C773" i="9"/>
  <c r="G773" i="9"/>
  <c r="M773" i="9" s="1"/>
  <c r="E779" i="9"/>
  <c r="G782" i="9"/>
  <c r="M782" i="9" s="1"/>
  <c r="I785" i="9"/>
  <c r="H787" i="9"/>
  <c r="F787" i="9"/>
  <c r="C787" i="9"/>
  <c r="I787" i="9"/>
  <c r="H790" i="9"/>
  <c r="F790" i="9"/>
  <c r="C790" i="9"/>
  <c r="D790" i="9"/>
  <c r="K790" i="9"/>
  <c r="L790" i="9" s="1"/>
  <c r="D793" i="9"/>
  <c r="G799" i="9"/>
  <c r="M799" i="9" s="1"/>
  <c r="I802" i="9"/>
  <c r="D807" i="9"/>
  <c r="E810" i="9"/>
  <c r="E813" i="9"/>
  <c r="H818" i="9"/>
  <c r="F818" i="9"/>
  <c r="C818" i="9"/>
  <c r="D818" i="9"/>
  <c r="K818" i="9"/>
  <c r="L818" i="9" s="1"/>
  <c r="E821" i="9"/>
  <c r="H823" i="9"/>
  <c r="F823" i="9"/>
  <c r="C823" i="9"/>
  <c r="I823" i="9"/>
  <c r="E823" i="9"/>
  <c r="G826" i="9"/>
  <c r="M826" i="9" s="1"/>
  <c r="G831" i="9"/>
  <c r="M831" i="9" s="1"/>
  <c r="D841" i="9"/>
  <c r="E846" i="9"/>
  <c r="I849" i="9"/>
  <c r="D851" i="9"/>
  <c r="I854" i="9"/>
  <c r="J859" i="9"/>
  <c r="K859" i="9" s="1"/>
  <c r="L859" i="9" s="1"/>
  <c r="H861" i="9"/>
  <c r="F861" i="9"/>
  <c r="C861" i="9"/>
  <c r="G861" i="9"/>
  <c r="M861" i="9" s="1"/>
  <c r="H866" i="9"/>
  <c r="F866" i="9"/>
  <c r="C866" i="9"/>
  <c r="D866" i="9"/>
  <c r="K866" i="9"/>
  <c r="L866" i="9" s="1"/>
  <c r="E869" i="9"/>
  <c r="H871" i="9"/>
  <c r="F871" i="9"/>
  <c r="C871" i="9"/>
  <c r="I871" i="9"/>
  <c r="E871" i="9"/>
  <c r="K879" i="9"/>
  <c r="L879" i="9" s="1"/>
  <c r="D881" i="9"/>
  <c r="K891" i="9"/>
  <c r="D893" i="9"/>
  <c r="K903" i="9"/>
  <c r="L903" i="9" s="1"/>
  <c r="D905" i="9"/>
  <c r="K915" i="9"/>
  <c r="L915" i="9" s="1"/>
  <c r="D917" i="9"/>
  <c r="K927" i="9"/>
  <c r="D929" i="9"/>
  <c r="K947" i="9"/>
  <c r="E949" i="9"/>
  <c r="H951" i="9"/>
  <c r="F951" i="9"/>
  <c r="C951" i="9"/>
  <c r="J951" i="9"/>
  <c r="K951" i="9" s="1"/>
  <c r="L951" i="9" s="1"/>
  <c r="I951" i="9"/>
  <c r="G951" i="9"/>
  <c r="M951" i="9" s="1"/>
  <c r="E951" i="9"/>
  <c r="H953" i="9"/>
  <c r="F953" i="9"/>
  <c r="C953" i="9"/>
  <c r="M953" i="9"/>
  <c r="G953" i="9"/>
  <c r="K970" i="9"/>
  <c r="L970" i="9" s="1"/>
  <c r="C980" i="9"/>
  <c r="E982" i="9"/>
  <c r="I987" i="9"/>
  <c r="M989" i="9"/>
  <c r="I998" i="9"/>
  <c r="G1009" i="9"/>
  <c r="M1009" i="9" s="1"/>
  <c r="F1011" i="9"/>
  <c r="G1026" i="9"/>
  <c r="M1026" i="9" s="1"/>
  <c r="G1028" i="9"/>
  <c r="M1028" i="9" s="1"/>
  <c r="F1039" i="9"/>
  <c r="D1044" i="9"/>
  <c r="C1044" i="9"/>
  <c r="M1044" i="9"/>
  <c r="K1044" i="9"/>
  <c r="H1044" i="9"/>
  <c r="L1044" i="9"/>
  <c r="I1044" i="9"/>
  <c r="G1044" i="9"/>
  <c r="F1044" i="9"/>
  <c r="E1044" i="9"/>
  <c r="I1051" i="9"/>
  <c r="I1053" i="9"/>
  <c r="G1064" i="9"/>
  <c r="M1064" i="9" s="1"/>
  <c r="D1069" i="9"/>
  <c r="C1069" i="9"/>
  <c r="J1069" i="9"/>
  <c r="K1069" i="9" s="1"/>
  <c r="L1069" i="9" s="1"/>
  <c r="I1069" i="9"/>
  <c r="H1069" i="9"/>
  <c r="G1069" i="9"/>
  <c r="M1069" i="9" s="1"/>
  <c r="F1069" i="9"/>
  <c r="H1073" i="9"/>
  <c r="G1076" i="9"/>
  <c r="M1076" i="9" s="1"/>
  <c r="F1081" i="9"/>
  <c r="D1083" i="9"/>
  <c r="C1083" i="9"/>
  <c r="G1083" i="9"/>
  <c r="M1083" i="9" s="1"/>
  <c r="E1083" i="9"/>
  <c r="J1083" i="9"/>
  <c r="K1083" i="9" s="1"/>
  <c r="L1083" i="9" s="1"/>
  <c r="I1083" i="9"/>
  <c r="H1083" i="9"/>
  <c r="H1101" i="9"/>
  <c r="E1103" i="9"/>
  <c r="D1106" i="9"/>
  <c r="C1106" i="9"/>
  <c r="E1106" i="9"/>
  <c r="L1106" i="9"/>
  <c r="M1106" i="9"/>
  <c r="K1106" i="9"/>
  <c r="F1106" i="9"/>
  <c r="L1109" i="9"/>
  <c r="J1112" i="9"/>
  <c r="K1112" i="9" s="1"/>
  <c r="I1117" i="9"/>
  <c r="E1122" i="9"/>
  <c r="G1124" i="9"/>
  <c r="F1129" i="9"/>
  <c r="D1134" i="9"/>
  <c r="C1134" i="9"/>
  <c r="M1134" i="9"/>
  <c r="I1134" i="9"/>
  <c r="H1134" i="9"/>
  <c r="J1134" i="9"/>
  <c r="K1134" i="9" s="1"/>
  <c r="L1134" i="9" s="1"/>
  <c r="F1136" i="9"/>
  <c r="E1141" i="9"/>
  <c r="E1146" i="9"/>
  <c r="G1148" i="9"/>
  <c r="M1148" i="9" s="1"/>
  <c r="F1153" i="9"/>
  <c r="F1158" i="9"/>
  <c r="D1161" i="9"/>
  <c r="C1161" i="9"/>
  <c r="G1161" i="9"/>
  <c r="M1161" i="9" s="1"/>
  <c r="E1161" i="9"/>
  <c r="F1161" i="9"/>
  <c r="I1161" i="9"/>
  <c r="D1163" i="9"/>
  <c r="C1163" i="9"/>
  <c r="K1163" i="9"/>
  <c r="I1163" i="9"/>
  <c r="G1163" i="9"/>
  <c r="F1163" i="9"/>
  <c r="M1163" i="9"/>
  <c r="L1163" i="9"/>
  <c r="G1165" i="9"/>
  <c r="G1178" i="9"/>
  <c r="H1183" i="9"/>
  <c r="D1189" i="9"/>
  <c r="C1189" i="9"/>
  <c r="M1189" i="9"/>
  <c r="J1189" i="9"/>
  <c r="K1189" i="9" s="1"/>
  <c r="L1189" i="9" s="1"/>
  <c r="I1189" i="9"/>
  <c r="H1189" i="9"/>
  <c r="G1189" i="9"/>
  <c r="G1196" i="9"/>
  <c r="M1196" i="9" s="1"/>
  <c r="H1231" i="9"/>
  <c r="D1237" i="9"/>
  <c r="C1237" i="9"/>
  <c r="M1237" i="9"/>
  <c r="J1237" i="9"/>
  <c r="K1237" i="9" s="1"/>
  <c r="L1237" i="9" s="1"/>
  <c r="I1237" i="9"/>
  <c r="H1237" i="9"/>
  <c r="G1237" i="9"/>
  <c r="G1244" i="9"/>
  <c r="G1274" i="9"/>
  <c r="H1279" i="9"/>
  <c r="D1285" i="9"/>
  <c r="C1285" i="9"/>
  <c r="M1285" i="9"/>
  <c r="J1285" i="9"/>
  <c r="K1285" i="9" s="1"/>
  <c r="L1285" i="9" s="1"/>
  <c r="I1285" i="9"/>
  <c r="H1285" i="9"/>
  <c r="G1285" i="9"/>
  <c r="G1292" i="9"/>
  <c r="M1292" i="9" s="1"/>
  <c r="J1316" i="9"/>
  <c r="K1316" i="9" s="1"/>
  <c r="L1316" i="9" s="1"/>
  <c r="D1322" i="9"/>
  <c r="C1322" i="9"/>
  <c r="E1322" i="9"/>
  <c r="M1322" i="9"/>
  <c r="J1322" i="9"/>
  <c r="K1322" i="9" s="1"/>
  <c r="L1322" i="9" s="1"/>
  <c r="I1322" i="9"/>
  <c r="H1322" i="9"/>
  <c r="F1327" i="9"/>
  <c r="F1346" i="9"/>
  <c r="G1351" i="9"/>
  <c r="D1364" i="9"/>
  <c r="C1364" i="9"/>
  <c r="E1364" i="9"/>
  <c r="M1364" i="9"/>
  <c r="L1364" i="9"/>
  <c r="K1364" i="9"/>
  <c r="F1364" i="9"/>
  <c r="G1399" i="9"/>
  <c r="G1412" i="9"/>
  <c r="M1412" i="9" s="1"/>
  <c r="F1458" i="9"/>
  <c r="E1476" i="9"/>
  <c r="M1484" i="9"/>
  <c r="D1488" i="9"/>
  <c r="C1488" i="9"/>
  <c r="M1488" i="9"/>
  <c r="L1488" i="9"/>
  <c r="K1488" i="9"/>
  <c r="J1488" i="9"/>
  <c r="I1488" i="9"/>
  <c r="H1488" i="9"/>
  <c r="G1488" i="9"/>
  <c r="F1488" i="9"/>
  <c r="E1488" i="9"/>
  <c r="D1531" i="9"/>
  <c r="C1531" i="9"/>
  <c r="M1531" i="9"/>
  <c r="K1531" i="9"/>
  <c r="L1531" i="9" s="1"/>
  <c r="J1531" i="9"/>
  <c r="I1531" i="9"/>
  <c r="H1531" i="9"/>
  <c r="G1531" i="9"/>
  <c r="F1531" i="9"/>
  <c r="G1542" i="9"/>
  <c r="M1542" i="9" s="1"/>
  <c r="F1615" i="9"/>
  <c r="D1644" i="9"/>
  <c r="C1644" i="9"/>
  <c r="M1644" i="9"/>
  <c r="L1644" i="9"/>
  <c r="K1644" i="9"/>
  <c r="J1644" i="9"/>
  <c r="I1644" i="9"/>
  <c r="H1644" i="9"/>
  <c r="G1680" i="9"/>
  <c r="M1680" i="9" s="1"/>
  <c r="F1740" i="9"/>
  <c r="F2076" i="9"/>
  <c r="F2152" i="10"/>
  <c r="B2152" i="10"/>
  <c r="K2155" i="9"/>
  <c r="L2155" i="9" s="1"/>
  <c r="M2155" i="9"/>
  <c r="G2155" i="9"/>
  <c r="F2155" i="9"/>
  <c r="E2155" i="9"/>
  <c r="D2155" i="9"/>
  <c r="C2155" i="9"/>
  <c r="H2155" i="9"/>
  <c r="K2191" i="9"/>
  <c r="L2191" i="9" s="1"/>
  <c r="G2191" i="9"/>
  <c r="M2191" i="9" s="1"/>
  <c r="F2191" i="9"/>
  <c r="E2191" i="9"/>
  <c r="D2191" i="9"/>
  <c r="C2191" i="9"/>
  <c r="H2191" i="9"/>
  <c r="I2191" i="9"/>
  <c r="J2191" i="9"/>
  <c r="D1481" i="9"/>
  <c r="C1481" i="9"/>
  <c r="J1481" i="9"/>
  <c r="K1481" i="9" s="1"/>
  <c r="L1481" i="9" s="1"/>
  <c r="I1481" i="9"/>
  <c r="H1481" i="9"/>
  <c r="G1481" i="9"/>
  <c r="M1481" i="9" s="1"/>
  <c r="F1481" i="9"/>
  <c r="D1507" i="9"/>
  <c r="C1507" i="9"/>
  <c r="M1507" i="9"/>
  <c r="J1507" i="9"/>
  <c r="K1507" i="9" s="1"/>
  <c r="L1507" i="9" s="1"/>
  <c r="D1530" i="9"/>
  <c r="C1530" i="9"/>
  <c r="M1530" i="9"/>
  <c r="J1530" i="9"/>
  <c r="K1530" i="9" s="1"/>
  <c r="L1530" i="9" s="1"/>
  <c r="I1530" i="9"/>
  <c r="H1530" i="9"/>
  <c r="M1544" i="9"/>
  <c r="D1553" i="9"/>
  <c r="C1553" i="9"/>
  <c r="J1553" i="9"/>
  <c r="K1553" i="9" s="1"/>
  <c r="L1553" i="9" s="1"/>
  <c r="I1553" i="9"/>
  <c r="H1553" i="9"/>
  <c r="G1553" i="9"/>
  <c r="M1553" i="9" s="1"/>
  <c r="F1553" i="9"/>
  <c r="D1579" i="9"/>
  <c r="C1579" i="9"/>
  <c r="M1579" i="9"/>
  <c r="L1579" i="9"/>
  <c r="K1579" i="9"/>
  <c r="J1579" i="9"/>
  <c r="D1591" i="9"/>
  <c r="C1591" i="9"/>
  <c r="M1591" i="9"/>
  <c r="K1591" i="9"/>
  <c r="L1591" i="9" s="1"/>
  <c r="J1591" i="9"/>
  <c r="E1591" i="9"/>
  <c r="D1614" i="9"/>
  <c r="C1614" i="9"/>
  <c r="M1614" i="9"/>
  <c r="J1614" i="9"/>
  <c r="K1614" i="9" s="1"/>
  <c r="L1614" i="9" s="1"/>
  <c r="I1614" i="9"/>
  <c r="H1614" i="9"/>
  <c r="D1627" i="9"/>
  <c r="C1627" i="9"/>
  <c r="M1627" i="9"/>
  <c r="K1627" i="9"/>
  <c r="L1627" i="9" s="1"/>
  <c r="J1627" i="9"/>
  <c r="E1627" i="9"/>
  <c r="D1650" i="9"/>
  <c r="C1650" i="9"/>
  <c r="M1650" i="9"/>
  <c r="J1650" i="9"/>
  <c r="K1650" i="9" s="1"/>
  <c r="L1650" i="9" s="1"/>
  <c r="I1650" i="9"/>
  <c r="H1650" i="9"/>
  <c r="D1663" i="9"/>
  <c r="C1663" i="9"/>
  <c r="M1663" i="9"/>
  <c r="L1663" i="9"/>
  <c r="K1663" i="9"/>
  <c r="J1663" i="9"/>
  <c r="E1663" i="9"/>
  <c r="D1701" i="9"/>
  <c r="C1701" i="9"/>
  <c r="M1701" i="9"/>
  <c r="J1701" i="9"/>
  <c r="K1701" i="9" s="1"/>
  <c r="L1701" i="9" s="1"/>
  <c r="I1701" i="9"/>
  <c r="H1701" i="9"/>
  <c r="D1705" i="9"/>
  <c r="C1705" i="9"/>
  <c r="J1705" i="9"/>
  <c r="K1705" i="9"/>
  <c r="L1705" i="9" s="1"/>
  <c r="I1705" i="9"/>
  <c r="H1705" i="9"/>
  <c r="G1705" i="9"/>
  <c r="M1705" i="9" s="1"/>
  <c r="F1705" i="9"/>
  <c r="D1812" i="9"/>
  <c r="C1812" i="9"/>
  <c r="H1812" i="9"/>
  <c r="J1812" i="9"/>
  <c r="K1812" i="9" s="1"/>
  <c r="L1812" i="9" s="1"/>
  <c r="I1812" i="9"/>
  <c r="G1812" i="9"/>
  <c r="M1812" i="9" s="1"/>
  <c r="D1829" i="9"/>
  <c r="C1829" i="9"/>
  <c r="F1829" i="9"/>
  <c r="J1829" i="9"/>
  <c r="K1829" i="9" s="1"/>
  <c r="L1829" i="9" s="1"/>
  <c r="I1829" i="9"/>
  <c r="H1829" i="9"/>
  <c r="G1829" i="9"/>
  <c r="M1829" i="9" s="1"/>
  <c r="E1829" i="9"/>
  <c r="D1832" i="9"/>
  <c r="C1832" i="9"/>
  <c r="G1832" i="9"/>
  <c r="M1832" i="9" s="1"/>
  <c r="J1832" i="9"/>
  <c r="K1832" i="9" s="1"/>
  <c r="L1832" i="9" s="1"/>
  <c r="I1832" i="9"/>
  <c r="H1832" i="9"/>
  <c r="F1832" i="9"/>
  <c r="D1862" i="9"/>
  <c r="C1862" i="9"/>
  <c r="M1862" i="9"/>
  <c r="G1862" i="9"/>
  <c r="J1862" i="9"/>
  <c r="K1862" i="9" s="1"/>
  <c r="L1862" i="9" s="1"/>
  <c r="I1862" i="9"/>
  <c r="D1897" i="9"/>
  <c r="C1897" i="9"/>
  <c r="J1897" i="9"/>
  <c r="K1897" i="9" s="1"/>
  <c r="L1897" i="9" s="1"/>
  <c r="E1897" i="9"/>
  <c r="M1897" i="9"/>
  <c r="I1897" i="9"/>
  <c r="D1911" i="9"/>
  <c r="C1911" i="9"/>
  <c r="I1911" i="9"/>
  <c r="M1911" i="9"/>
  <c r="L1911" i="9"/>
  <c r="K1911" i="9"/>
  <c r="J1911" i="9"/>
  <c r="H1911" i="9"/>
  <c r="D1957" i="9"/>
  <c r="C1957" i="9"/>
  <c r="J1957" i="9"/>
  <c r="K1957" i="9" s="1"/>
  <c r="L1957" i="9" s="1"/>
  <c r="E1957" i="9"/>
  <c r="I1957" i="9"/>
  <c r="H1957" i="9"/>
  <c r="G1957" i="9"/>
  <c r="M1957" i="9" s="1"/>
  <c r="F1957" i="9"/>
  <c r="D1963" i="9"/>
  <c r="C1963" i="9"/>
  <c r="J1963" i="9"/>
  <c r="K1963" i="9" s="1"/>
  <c r="L1963" i="9" s="1"/>
  <c r="E1963" i="9"/>
  <c r="I1963" i="9"/>
  <c r="H1963" i="9"/>
  <c r="G1963" i="9"/>
  <c r="M1963" i="9" s="1"/>
  <c r="D1971" i="9"/>
  <c r="C1971" i="9"/>
  <c r="I1971" i="9"/>
  <c r="J1971" i="9"/>
  <c r="K1971" i="9" s="1"/>
  <c r="L1971" i="9" s="1"/>
  <c r="H1971" i="9"/>
  <c r="G1971" i="9"/>
  <c r="M1971" i="9" s="1"/>
  <c r="F1971" i="9"/>
  <c r="E1971" i="9"/>
  <c r="D2024" i="9"/>
  <c r="C2024" i="9"/>
  <c r="G2024" i="9"/>
  <c r="M2024" i="9" s="1"/>
  <c r="J2024" i="9"/>
  <c r="K2024" i="9" s="1"/>
  <c r="L2024" i="9" s="1"/>
  <c r="I2024" i="9"/>
  <c r="H2024" i="9"/>
  <c r="F2032" i="10"/>
  <c r="B2032" i="10"/>
  <c r="G2106" i="9"/>
  <c r="M2106" i="9" s="1"/>
  <c r="F2106" i="9"/>
  <c r="E2106" i="9"/>
  <c r="C2106" i="9"/>
  <c r="H2106" i="9"/>
  <c r="D2106" i="9"/>
  <c r="J2106" i="9"/>
  <c r="K2106" i="9" s="1"/>
  <c r="L2106" i="9" s="1"/>
  <c r="I2106" i="9"/>
  <c r="J2477" i="9"/>
  <c r="K2477" i="9" s="1"/>
  <c r="L2477" i="9" s="1"/>
  <c r="H2477" i="9"/>
  <c r="G2477" i="9"/>
  <c r="M2477" i="9" s="1"/>
  <c r="I2477" i="9"/>
  <c r="F2477" i="9"/>
  <c r="E2477" i="9"/>
  <c r="D2477" i="9"/>
  <c r="C2477" i="9"/>
  <c r="H332" i="9"/>
  <c r="F332" i="9"/>
  <c r="C332" i="9"/>
  <c r="H336" i="9"/>
  <c r="F336" i="9"/>
  <c r="C336" i="9"/>
  <c r="H340" i="9"/>
  <c r="F340" i="9"/>
  <c r="C340" i="9"/>
  <c r="H344" i="9"/>
  <c r="F344" i="9"/>
  <c r="C344" i="9"/>
  <c r="H348" i="9"/>
  <c r="F348" i="9"/>
  <c r="C348" i="9"/>
  <c r="H352" i="9"/>
  <c r="F352" i="9"/>
  <c r="C352" i="9"/>
  <c r="H356" i="9"/>
  <c r="F356" i="9"/>
  <c r="C356" i="9"/>
  <c r="H360" i="9"/>
  <c r="F360" i="9"/>
  <c r="C360" i="9"/>
  <c r="H364" i="9"/>
  <c r="F364" i="9"/>
  <c r="C364" i="9"/>
  <c r="H368" i="9"/>
  <c r="F368" i="9"/>
  <c r="C368" i="9"/>
  <c r="H372" i="9"/>
  <c r="F372" i="9"/>
  <c r="C372" i="9"/>
  <c r="H376" i="9"/>
  <c r="F376" i="9"/>
  <c r="C376" i="9"/>
  <c r="H380" i="9"/>
  <c r="F380" i="9"/>
  <c r="C380" i="9"/>
  <c r="H384" i="9"/>
  <c r="F384" i="9"/>
  <c r="C384" i="9"/>
  <c r="H388" i="9"/>
  <c r="F388" i="9"/>
  <c r="C388" i="9"/>
  <c r="H392" i="9"/>
  <c r="F392" i="9"/>
  <c r="C392" i="9"/>
  <c r="H396" i="9"/>
  <c r="F396" i="9"/>
  <c r="C396" i="9"/>
  <c r="H400" i="9"/>
  <c r="F400" i="9"/>
  <c r="C400" i="9"/>
  <c r="H404" i="9"/>
  <c r="F404" i="9"/>
  <c r="C404" i="9"/>
  <c r="H408" i="9"/>
  <c r="F408" i="9"/>
  <c r="C408" i="9"/>
  <c r="H412" i="9"/>
  <c r="F412" i="9"/>
  <c r="C412" i="9"/>
  <c r="H416" i="9"/>
  <c r="F416" i="9"/>
  <c r="C416" i="9"/>
  <c r="H420" i="9"/>
  <c r="F420" i="9"/>
  <c r="C420" i="9"/>
  <c r="H424" i="9"/>
  <c r="F424" i="9"/>
  <c r="C424" i="9"/>
  <c r="H428" i="9"/>
  <c r="F428" i="9"/>
  <c r="C428" i="9"/>
  <c r="H432" i="9"/>
  <c r="F432" i="9"/>
  <c r="C432" i="9"/>
  <c r="H436" i="9"/>
  <c r="F436" i="9"/>
  <c r="C436" i="9"/>
  <c r="H440" i="9"/>
  <c r="F440" i="9"/>
  <c r="C440" i="9"/>
  <c r="H444" i="9"/>
  <c r="F444" i="9"/>
  <c r="C444" i="9"/>
  <c r="H448" i="9"/>
  <c r="F448" i="9"/>
  <c r="C448" i="9"/>
  <c r="H452" i="9"/>
  <c r="F452" i="9"/>
  <c r="C452" i="9"/>
  <c r="H456" i="9"/>
  <c r="F456" i="9"/>
  <c r="C456" i="9"/>
  <c r="H460" i="9"/>
  <c r="F460" i="9"/>
  <c r="C460" i="9"/>
  <c r="H464" i="9"/>
  <c r="F464" i="9"/>
  <c r="C464" i="9"/>
  <c r="H468" i="9"/>
  <c r="F468" i="9"/>
  <c r="C468" i="9"/>
  <c r="H472" i="9"/>
  <c r="F472" i="9"/>
  <c r="C472" i="9"/>
  <c r="H476" i="9"/>
  <c r="F476" i="9"/>
  <c r="C476" i="9"/>
  <c r="H480" i="9"/>
  <c r="F480" i="9"/>
  <c r="C480" i="9"/>
  <c r="H484" i="9"/>
  <c r="F484" i="9"/>
  <c r="C484" i="9"/>
  <c r="H488" i="9"/>
  <c r="F488" i="9"/>
  <c r="C488" i="9"/>
  <c r="H492" i="9"/>
  <c r="F492" i="9"/>
  <c r="C492" i="9"/>
  <c r="H496" i="9"/>
  <c r="F496" i="9"/>
  <c r="C496" i="9"/>
  <c r="H500" i="9"/>
  <c r="F500" i="9"/>
  <c r="C500" i="9"/>
  <c r="H504" i="9"/>
  <c r="F504" i="9"/>
  <c r="C504" i="9"/>
  <c r="H508" i="9"/>
  <c r="F508" i="9"/>
  <c r="C508" i="9"/>
  <c r="H512" i="9"/>
  <c r="F512" i="9"/>
  <c r="C512" i="9"/>
  <c r="H516" i="9"/>
  <c r="F516" i="9"/>
  <c r="C516" i="9"/>
  <c r="H520" i="9"/>
  <c r="F520" i="9"/>
  <c r="C520" i="9"/>
  <c r="H524" i="9"/>
  <c r="F524" i="9"/>
  <c r="C524" i="9"/>
  <c r="H528" i="9"/>
  <c r="F528" i="9"/>
  <c r="C528" i="9"/>
  <c r="H532" i="9"/>
  <c r="F532" i="9"/>
  <c r="C532" i="9"/>
  <c r="H536" i="9"/>
  <c r="F536" i="9"/>
  <c r="C536" i="9"/>
  <c r="H540" i="9"/>
  <c r="F540" i="9"/>
  <c r="C540" i="9"/>
  <c r="H544" i="9"/>
  <c r="F544" i="9"/>
  <c r="C544" i="9"/>
  <c r="H548" i="9"/>
  <c r="F548" i="9"/>
  <c r="C548" i="9"/>
  <c r="H552" i="9"/>
  <c r="F552" i="9"/>
  <c r="C552" i="9"/>
  <c r="H556" i="9"/>
  <c r="F556" i="9"/>
  <c r="C556" i="9"/>
  <c r="H560" i="9"/>
  <c r="F560" i="9"/>
  <c r="C560" i="9"/>
  <c r="H564" i="9"/>
  <c r="F564" i="9"/>
  <c r="C564" i="9"/>
  <c r="H568" i="9"/>
  <c r="F568" i="9"/>
  <c r="C568" i="9"/>
  <c r="H572" i="9"/>
  <c r="F572" i="9"/>
  <c r="C572" i="9"/>
  <c r="H576" i="9"/>
  <c r="F576" i="9"/>
  <c r="C576" i="9"/>
  <c r="H580" i="9"/>
  <c r="F580" i="9"/>
  <c r="C580" i="9"/>
  <c r="H584" i="9"/>
  <c r="F584" i="9"/>
  <c r="C584" i="9"/>
  <c r="H588" i="9"/>
  <c r="F588" i="9"/>
  <c r="C588" i="9"/>
  <c r="H592" i="9"/>
  <c r="F592" i="9"/>
  <c r="C592" i="9"/>
  <c r="H596" i="9"/>
  <c r="F596" i="9"/>
  <c r="C596" i="9"/>
  <c r="H600" i="9"/>
  <c r="F600" i="9"/>
  <c r="C600" i="9"/>
  <c r="H604" i="9"/>
  <c r="F604" i="9"/>
  <c r="C604" i="9"/>
  <c r="H608" i="9"/>
  <c r="F608" i="9"/>
  <c r="C608" i="9"/>
  <c r="H612" i="9"/>
  <c r="F612" i="9"/>
  <c r="C612" i="9"/>
  <c r="H616" i="9"/>
  <c r="F616" i="9"/>
  <c r="C616" i="9"/>
  <c r="H620" i="9"/>
  <c r="F620" i="9"/>
  <c r="C620" i="9"/>
  <c r="H624" i="9"/>
  <c r="F624" i="9"/>
  <c r="C624" i="9"/>
  <c r="H628" i="9"/>
  <c r="F628" i="9"/>
  <c r="C628" i="9"/>
  <c r="H632" i="9"/>
  <c r="F632" i="9"/>
  <c r="C632" i="9"/>
  <c r="H636" i="9"/>
  <c r="F636" i="9"/>
  <c r="C636" i="9"/>
  <c r="H640" i="9"/>
  <c r="F640" i="9"/>
  <c r="C640" i="9"/>
  <c r="H644" i="9"/>
  <c r="F644" i="9"/>
  <c r="C644" i="9"/>
  <c r="H648" i="9"/>
  <c r="F648" i="9"/>
  <c r="C648" i="9"/>
  <c r="H652" i="9"/>
  <c r="F652" i="9"/>
  <c r="C652" i="9"/>
  <c r="H656" i="9"/>
  <c r="F656" i="9"/>
  <c r="C656" i="9"/>
  <c r="H660" i="9"/>
  <c r="F660" i="9"/>
  <c r="C660" i="9"/>
  <c r="H664" i="9"/>
  <c r="F664" i="9"/>
  <c r="C664" i="9"/>
  <c r="H668" i="9"/>
  <c r="F668" i="9"/>
  <c r="C668" i="9"/>
  <c r="H672" i="9"/>
  <c r="F672" i="9"/>
  <c r="C672" i="9"/>
  <c r="H676" i="9"/>
  <c r="F676" i="9"/>
  <c r="C676" i="9"/>
  <c r="H680" i="9"/>
  <c r="F680" i="9"/>
  <c r="C680" i="9"/>
  <c r="H684" i="9"/>
  <c r="F684" i="9"/>
  <c r="C684" i="9"/>
  <c r="H688" i="9"/>
  <c r="F688" i="9"/>
  <c r="C688" i="9"/>
  <c r="H692" i="9"/>
  <c r="F692" i="9"/>
  <c r="C692" i="9"/>
  <c r="H696" i="9"/>
  <c r="F696" i="9"/>
  <c r="C696" i="9"/>
  <c r="H700" i="9"/>
  <c r="F700" i="9"/>
  <c r="C700" i="9"/>
  <c r="H704" i="9"/>
  <c r="F704" i="9"/>
  <c r="C704" i="9"/>
  <c r="H708" i="9"/>
  <c r="F708" i="9"/>
  <c r="C708" i="9"/>
  <c r="H712" i="9"/>
  <c r="F712" i="9"/>
  <c r="C712" i="9"/>
  <c r="H716" i="9"/>
  <c r="F716" i="9"/>
  <c r="C716" i="9"/>
  <c r="H720" i="9"/>
  <c r="F720" i="9"/>
  <c r="C720" i="9"/>
  <c r="H724" i="9"/>
  <c r="F724" i="9"/>
  <c r="C724" i="9"/>
  <c r="H728" i="9"/>
  <c r="F728" i="9"/>
  <c r="C728" i="9"/>
  <c r="H732" i="9"/>
  <c r="F732" i="9"/>
  <c r="C732" i="9"/>
  <c r="H736" i="9"/>
  <c r="F736" i="9"/>
  <c r="C736" i="9"/>
  <c r="H740" i="9"/>
  <c r="F740" i="9"/>
  <c r="C740" i="9"/>
  <c r="H744" i="9"/>
  <c r="F744" i="9"/>
  <c r="C744" i="9"/>
  <c r="H748" i="9"/>
  <c r="F748" i="9"/>
  <c r="C748" i="9"/>
  <c r="H752" i="9"/>
  <c r="F752" i="9"/>
  <c r="C752" i="9"/>
  <c r="H756" i="9"/>
  <c r="F756" i="9"/>
  <c r="C756" i="9"/>
  <c r="H760" i="9"/>
  <c r="F760" i="9"/>
  <c r="C760" i="9"/>
  <c r="H764" i="9"/>
  <c r="F764" i="9"/>
  <c r="C764" i="9"/>
  <c r="H768" i="9"/>
  <c r="F768" i="9"/>
  <c r="C768" i="9"/>
  <c r="H772" i="9"/>
  <c r="F772" i="9"/>
  <c r="C772" i="9"/>
  <c r="H776" i="9"/>
  <c r="F776" i="9"/>
  <c r="C776" i="9"/>
  <c r="H780" i="9"/>
  <c r="F780" i="9"/>
  <c r="C780" i="9"/>
  <c r="H784" i="9"/>
  <c r="F784" i="9"/>
  <c r="C784" i="9"/>
  <c r="H788" i="9"/>
  <c r="F788" i="9"/>
  <c r="C788" i="9"/>
  <c r="H792" i="9"/>
  <c r="F792" i="9"/>
  <c r="C792" i="9"/>
  <c r="H796" i="9"/>
  <c r="F796" i="9"/>
  <c r="C796" i="9"/>
  <c r="H800" i="9"/>
  <c r="F800" i="9"/>
  <c r="C800" i="9"/>
  <c r="H804" i="9"/>
  <c r="F804" i="9"/>
  <c r="C804" i="9"/>
  <c r="H808" i="9"/>
  <c r="F808" i="9"/>
  <c r="C808" i="9"/>
  <c r="H812" i="9"/>
  <c r="F812" i="9"/>
  <c r="C812" i="9"/>
  <c r="H816" i="9"/>
  <c r="F816" i="9"/>
  <c r="C816" i="9"/>
  <c r="H820" i="9"/>
  <c r="F820" i="9"/>
  <c r="C820" i="9"/>
  <c r="H824" i="9"/>
  <c r="F824" i="9"/>
  <c r="C824" i="9"/>
  <c r="H828" i="9"/>
  <c r="F828" i="9"/>
  <c r="C828" i="9"/>
  <c r="H832" i="9"/>
  <c r="F832" i="9"/>
  <c r="C832" i="9"/>
  <c r="H836" i="9"/>
  <c r="F836" i="9"/>
  <c r="C836" i="9"/>
  <c r="H840" i="9"/>
  <c r="F840" i="9"/>
  <c r="C840" i="9"/>
  <c r="H844" i="9"/>
  <c r="F844" i="9"/>
  <c r="C844" i="9"/>
  <c r="H848" i="9"/>
  <c r="F848" i="9"/>
  <c r="C848" i="9"/>
  <c r="H852" i="9"/>
  <c r="F852" i="9"/>
  <c r="C852" i="9"/>
  <c r="H856" i="9"/>
  <c r="F856" i="9"/>
  <c r="C856" i="9"/>
  <c r="H860" i="9"/>
  <c r="F860" i="9"/>
  <c r="C860" i="9"/>
  <c r="H864" i="9"/>
  <c r="F864" i="9"/>
  <c r="C864" i="9"/>
  <c r="H868" i="9"/>
  <c r="F868" i="9"/>
  <c r="C868" i="9"/>
  <c r="H872" i="9"/>
  <c r="F872" i="9"/>
  <c r="C872" i="9"/>
  <c r="H876" i="9"/>
  <c r="F876" i="9"/>
  <c r="C876" i="9"/>
  <c r="H880" i="9"/>
  <c r="F880" i="9"/>
  <c r="C880" i="9"/>
  <c r="H884" i="9"/>
  <c r="F884" i="9"/>
  <c r="C884" i="9"/>
  <c r="H888" i="9"/>
  <c r="F888" i="9"/>
  <c r="C888" i="9"/>
  <c r="H892" i="9"/>
  <c r="F892" i="9"/>
  <c r="C892" i="9"/>
  <c r="H896" i="9"/>
  <c r="F896" i="9"/>
  <c r="C896" i="9"/>
  <c r="H900" i="9"/>
  <c r="F900" i="9"/>
  <c r="C900" i="9"/>
  <c r="H904" i="9"/>
  <c r="F904" i="9"/>
  <c r="C904" i="9"/>
  <c r="H908" i="9"/>
  <c r="F908" i="9"/>
  <c r="C908" i="9"/>
  <c r="H912" i="9"/>
  <c r="F912" i="9"/>
  <c r="C912" i="9"/>
  <c r="H916" i="9"/>
  <c r="F916" i="9"/>
  <c r="C916" i="9"/>
  <c r="H920" i="9"/>
  <c r="F920" i="9"/>
  <c r="C920" i="9"/>
  <c r="H924" i="9"/>
  <c r="F924" i="9"/>
  <c r="C924" i="9"/>
  <c r="H928" i="9"/>
  <c r="F928" i="9"/>
  <c r="C928" i="9"/>
  <c r="H932" i="9"/>
  <c r="F932" i="9"/>
  <c r="C932" i="9"/>
  <c r="H936" i="9"/>
  <c r="F936" i="9"/>
  <c r="C936" i="9"/>
  <c r="H940" i="9"/>
  <c r="F940" i="9"/>
  <c r="C940" i="9"/>
  <c r="H944" i="9"/>
  <c r="F944" i="9"/>
  <c r="C944" i="9"/>
  <c r="H948" i="9"/>
  <c r="F948" i="9"/>
  <c r="C948" i="9"/>
  <c r="H952" i="9"/>
  <c r="F952" i="9"/>
  <c r="C952" i="9"/>
  <c r="H956" i="9"/>
  <c r="F956" i="9"/>
  <c r="C956" i="9"/>
  <c r="H960" i="9"/>
  <c r="F960" i="9"/>
  <c r="C960" i="9"/>
  <c r="H964" i="9"/>
  <c r="F964" i="9"/>
  <c r="C964" i="9"/>
  <c r="H968" i="9"/>
  <c r="F968" i="9"/>
  <c r="C968" i="9"/>
  <c r="H972" i="9"/>
  <c r="F972" i="9"/>
  <c r="C972" i="9"/>
  <c r="H976" i="9"/>
  <c r="F976" i="9"/>
  <c r="C976" i="9"/>
  <c r="D1020" i="9"/>
  <c r="C1020" i="9"/>
  <c r="M1020" i="9"/>
  <c r="K1020" i="9"/>
  <c r="L1020" i="9" s="1"/>
  <c r="H1020" i="9"/>
  <c r="D1056" i="9"/>
  <c r="C1056" i="9"/>
  <c r="M1056" i="9"/>
  <c r="K1056" i="9"/>
  <c r="L1056" i="9" s="1"/>
  <c r="H1056" i="9"/>
  <c r="D1092" i="9"/>
  <c r="C1092" i="9"/>
  <c r="M1092" i="9"/>
  <c r="K1092" i="9"/>
  <c r="L1092" i="9" s="1"/>
  <c r="H1092" i="9"/>
  <c r="D1170" i="9"/>
  <c r="C1170" i="9"/>
  <c r="M1170" i="9"/>
  <c r="K1170" i="9"/>
  <c r="L1170" i="9" s="1"/>
  <c r="J1170" i="9"/>
  <c r="I1170" i="9"/>
  <c r="H1170" i="9"/>
  <c r="D1194" i="9"/>
  <c r="C1194" i="9"/>
  <c r="M1194" i="9"/>
  <c r="J1194" i="9"/>
  <c r="K1194" i="9" s="1"/>
  <c r="L1194" i="9" s="1"/>
  <c r="I1194" i="9"/>
  <c r="H1194" i="9"/>
  <c r="D1218" i="9"/>
  <c r="C1218" i="9"/>
  <c r="M1218" i="9"/>
  <c r="J1218" i="9"/>
  <c r="K1218" i="9" s="1"/>
  <c r="L1218" i="9" s="1"/>
  <c r="I1218" i="9"/>
  <c r="H1218" i="9"/>
  <c r="D1242" i="9"/>
  <c r="C1242" i="9"/>
  <c r="M1242" i="9"/>
  <c r="J1242" i="9"/>
  <c r="K1242" i="9" s="1"/>
  <c r="L1242" i="9" s="1"/>
  <c r="I1242" i="9"/>
  <c r="H1242" i="9"/>
  <c r="D1266" i="9"/>
  <c r="C1266" i="9"/>
  <c r="M1266" i="9"/>
  <c r="J1266" i="9"/>
  <c r="K1266" i="9" s="1"/>
  <c r="L1266" i="9" s="1"/>
  <c r="I1266" i="9"/>
  <c r="H1266" i="9"/>
  <c r="D1290" i="9"/>
  <c r="C1290" i="9"/>
  <c r="M1290" i="9"/>
  <c r="J1290" i="9"/>
  <c r="K1290" i="9" s="1"/>
  <c r="L1290" i="9" s="1"/>
  <c r="I1290" i="9"/>
  <c r="H1290" i="9"/>
  <c r="D1314" i="9"/>
  <c r="C1314" i="9"/>
  <c r="M1314" i="9"/>
  <c r="K1314" i="9"/>
  <c r="L1314" i="9" s="1"/>
  <c r="J1314" i="9"/>
  <c r="I1314" i="9"/>
  <c r="H1314" i="9"/>
  <c r="D1338" i="9"/>
  <c r="C1338" i="9"/>
  <c r="M1338" i="9"/>
  <c r="J1338" i="9"/>
  <c r="K1338" i="9" s="1"/>
  <c r="L1338" i="9" s="1"/>
  <c r="I1338" i="9"/>
  <c r="H1338" i="9"/>
  <c r="D1362" i="9"/>
  <c r="C1362" i="9"/>
  <c r="M1362" i="9"/>
  <c r="J1362" i="9"/>
  <c r="K1362" i="9" s="1"/>
  <c r="L1362" i="9" s="1"/>
  <c r="I1362" i="9"/>
  <c r="H1362" i="9"/>
  <c r="D1386" i="9"/>
  <c r="C1386" i="9"/>
  <c r="M1386" i="9"/>
  <c r="K1386" i="9"/>
  <c r="L1386" i="9" s="1"/>
  <c r="J1386" i="9"/>
  <c r="I1386" i="9"/>
  <c r="H1386" i="9"/>
  <c r="D1410" i="9"/>
  <c r="C1410" i="9"/>
  <c r="M1410" i="9"/>
  <c r="J1410" i="9"/>
  <c r="K1410" i="9" s="1"/>
  <c r="L1410" i="9" s="1"/>
  <c r="I1410" i="9"/>
  <c r="H1410" i="9"/>
  <c r="D1441" i="9"/>
  <c r="C1441" i="9"/>
  <c r="M1441" i="9"/>
  <c r="L1441" i="9"/>
  <c r="K1441" i="9"/>
  <c r="J1441" i="9"/>
  <c r="D1464" i="9"/>
  <c r="C1464" i="9"/>
  <c r="M1464" i="9"/>
  <c r="K1464" i="9"/>
  <c r="L1464" i="9" s="1"/>
  <c r="J1464" i="9"/>
  <c r="I1464" i="9"/>
  <c r="H1464" i="9"/>
  <c r="M1478" i="9"/>
  <c r="E1481" i="9"/>
  <c r="D1487" i="9"/>
  <c r="C1487" i="9"/>
  <c r="J1487" i="9"/>
  <c r="K1487" i="9" s="1"/>
  <c r="L1487" i="9" s="1"/>
  <c r="I1487" i="9"/>
  <c r="H1487" i="9"/>
  <c r="G1487" i="9"/>
  <c r="M1487" i="9" s="1"/>
  <c r="F1487" i="9"/>
  <c r="E1507" i="9"/>
  <c r="D1513" i="9"/>
  <c r="C1513" i="9"/>
  <c r="M1513" i="9"/>
  <c r="J1513" i="9"/>
  <c r="K1513" i="9" s="1"/>
  <c r="L1513" i="9" s="1"/>
  <c r="E1530" i="9"/>
  <c r="D1536" i="9"/>
  <c r="C1536" i="9"/>
  <c r="M1536" i="9"/>
  <c r="J1536" i="9"/>
  <c r="K1536" i="9" s="1"/>
  <c r="L1536" i="9" s="1"/>
  <c r="I1536" i="9"/>
  <c r="H1536" i="9"/>
  <c r="M1550" i="9"/>
  <c r="E1553" i="9"/>
  <c r="D1559" i="9"/>
  <c r="C1559" i="9"/>
  <c r="J1559" i="9"/>
  <c r="K1559" i="9" s="1"/>
  <c r="L1559" i="9" s="1"/>
  <c r="I1559" i="9"/>
  <c r="H1559" i="9"/>
  <c r="G1559" i="9"/>
  <c r="M1559" i="9" s="1"/>
  <c r="F1559" i="9"/>
  <c r="E1579" i="9"/>
  <c r="D1585" i="9"/>
  <c r="C1585" i="9"/>
  <c r="M1585" i="9"/>
  <c r="J1585" i="9"/>
  <c r="K1585" i="9" s="1"/>
  <c r="L1585" i="9" s="1"/>
  <c r="F1591" i="9"/>
  <c r="D1601" i="9"/>
  <c r="C1601" i="9"/>
  <c r="J1601" i="9"/>
  <c r="K1601" i="9" s="1"/>
  <c r="L1601" i="9" s="1"/>
  <c r="I1601" i="9"/>
  <c r="H1601" i="9"/>
  <c r="G1601" i="9"/>
  <c r="F1601" i="9"/>
  <c r="M1601" i="9"/>
  <c r="E1614" i="9"/>
  <c r="F1627" i="9"/>
  <c r="D1637" i="9"/>
  <c r="C1637" i="9"/>
  <c r="K1637" i="9"/>
  <c r="J1637" i="9"/>
  <c r="I1637" i="9"/>
  <c r="H1637" i="9"/>
  <c r="G1637" i="9"/>
  <c r="F1637" i="9"/>
  <c r="M1637" i="9"/>
  <c r="E1650" i="9"/>
  <c r="F1663" i="9"/>
  <c r="D1673" i="9"/>
  <c r="C1673" i="9"/>
  <c r="K1673" i="9"/>
  <c r="L1673" i="9" s="1"/>
  <c r="J1673" i="9"/>
  <c r="I1673" i="9"/>
  <c r="H1673" i="9"/>
  <c r="G1673" i="9"/>
  <c r="F1673" i="9"/>
  <c r="M1673" i="9"/>
  <c r="E1701" i="9"/>
  <c r="E1705" i="9"/>
  <c r="D1712" i="9"/>
  <c r="C1712" i="9"/>
  <c r="G1712" i="9"/>
  <c r="M1712" i="9" s="1"/>
  <c r="J1712" i="9"/>
  <c r="K1712" i="9" s="1"/>
  <c r="L1712" i="9" s="1"/>
  <c r="I1712" i="9"/>
  <c r="H1712" i="9"/>
  <c r="F1712" i="9"/>
  <c r="E1712" i="9"/>
  <c r="D1767" i="9"/>
  <c r="C1767" i="9"/>
  <c r="I1767" i="9"/>
  <c r="K1767" i="9"/>
  <c r="L1767" i="9" s="1"/>
  <c r="J1767" i="9"/>
  <c r="H1767" i="9"/>
  <c r="G1767" i="9"/>
  <c r="F1767" i="9"/>
  <c r="M1767" i="9"/>
  <c r="D1784" i="9"/>
  <c r="C1784" i="9"/>
  <c r="G1784" i="9"/>
  <c r="M1784" i="9" s="1"/>
  <c r="J1784" i="9"/>
  <c r="K1784" i="9" s="1"/>
  <c r="L1784" i="9" s="1"/>
  <c r="I1784" i="9"/>
  <c r="H1784" i="9"/>
  <c r="F1784" i="9"/>
  <c r="E1784" i="9"/>
  <c r="E1812" i="9"/>
  <c r="D1815" i="9"/>
  <c r="C1815" i="9"/>
  <c r="I1815" i="9"/>
  <c r="J1815" i="9"/>
  <c r="K1815" i="9" s="1"/>
  <c r="L1815" i="9" s="1"/>
  <c r="H1815" i="9"/>
  <c r="G1815" i="9"/>
  <c r="F1815" i="9"/>
  <c r="M1815" i="9"/>
  <c r="E1832" i="9"/>
  <c r="E1862" i="9"/>
  <c r="D1879" i="9"/>
  <c r="C1879" i="9"/>
  <c r="J1879" i="9"/>
  <c r="K1879" i="9" s="1"/>
  <c r="L1879" i="9" s="1"/>
  <c r="E1879" i="9"/>
  <c r="M1879" i="9"/>
  <c r="I1879" i="9"/>
  <c r="H1879" i="9"/>
  <c r="G1879" i="9"/>
  <c r="F1879" i="9"/>
  <c r="F1897" i="9"/>
  <c r="D1902" i="9"/>
  <c r="C1902" i="9"/>
  <c r="I1902" i="9"/>
  <c r="H1902" i="9"/>
  <c r="J1902" i="9"/>
  <c r="K1902" i="9" s="1"/>
  <c r="L1902" i="9" s="1"/>
  <c r="G1902" i="9"/>
  <c r="M1902" i="9" s="1"/>
  <c r="F1902" i="9"/>
  <c r="E1902" i="9"/>
  <c r="E1911" i="9"/>
  <c r="D1955" i="9"/>
  <c r="C1955" i="9"/>
  <c r="G1955" i="9"/>
  <c r="F1955" i="9"/>
  <c r="M1955" i="9"/>
  <c r="J1955" i="9"/>
  <c r="K1955" i="9" s="1"/>
  <c r="L1955" i="9" s="1"/>
  <c r="F1963" i="9"/>
  <c r="D1983" i="9"/>
  <c r="C1983" i="9"/>
  <c r="I1983" i="9"/>
  <c r="J1983" i="9"/>
  <c r="K1983" i="9" s="1"/>
  <c r="L1983" i="9" s="1"/>
  <c r="H1983" i="9"/>
  <c r="G1983" i="9"/>
  <c r="M1983" i="9" s="1"/>
  <c r="E2024" i="9"/>
  <c r="B2133" i="10"/>
  <c r="F2133" i="10"/>
  <c r="D2158" i="9"/>
  <c r="C2158" i="9"/>
  <c r="M2158" i="9"/>
  <c r="J2158" i="9"/>
  <c r="K2158" i="9" s="1"/>
  <c r="L2158" i="9" s="1"/>
  <c r="I2158" i="9"/>
  <c r="H2158" i="9"/>
  <c r="G2158" i="9"/>
  <c r="B2187" i="10"/>
  <c r="F2187" i="10"/>
  <c r="D2194" i="9"/>
  <c r="C2194" i="9"/>
  <c r="J2194" i="9"/>
  <c r="K2194" i="9" s="1"/>
  <c r="L2194" i="9" s="1"/>
  <c r="E2194" i="9"/>
  <c r="G2194" i="9"/>
  <c r="M2194" i="9" s="1"/>
  <c r="F2194" i="9"/>
  <c r="M2358" i="9"/>
  <c r="H2358" i="9"/>
  <c r="G2358" i="9"/>
  <c r="F2358" i="9"/>
  <c r="E2358" i="9"/>
  <c r="D2358" i="9"/>
  <c r="J2358" i="9"/>
  <c r="K2358" i="9" s="1"/>
  <c r="L2358" i="9" s="1"/>
  <c r="I2358" i="9"/>
  <c r="C2358" i="9"/>
  <c r="H2450" i="9"/>
  <c r="G2450" i="9"/>
  <c r="J2450" i="9"/>
  <c r="K2450" i="9" s="1"/>
  <c r="L2450" i="9" s="1"/>
  <c r="I2450" i="9"/>
  <c r="M2450" i="9"/>
  <c r="F2450" i="9"/>
  <c r="E2450" i="9"/>
  <c r="D2450" i="9"/>
  <c r="D985" i="9"/>
  <c r="C985" i="9"/>
  <c r="K985" i="9"/>
  <c r="D991" i="9"/>
  <c r="C991" i="9"/>
  <c r="M991" i="9"/>
  <c r="J991" i="9"/>
  <c r="K991" i="9" s="1"/>
  <c r="L991" i="9" s="1"/>
  <c r="D1005" i="9"/>
  <c r="C1005" i="9"/>
  <c r="G1005" i="9"/>
  <c r="M1005" i="9" s="1"/>
  <c r="E1005" i="9"/>
  <c r="D1016" i="9"/>
  <c r="C1016" i="9"/>
  <c r="E1016" i="9"/>
  <c r="L1016" i="9"/>
  <c r="D1019" i="9"/>
  <c r="C1019" i="9"/>
  <c r="K1019" i="9"/>
  <c r="L1019" i="9" s="1"/>
  <c r="I1019" i="9"/>
  <c r="F1019" i="9"/>
  <c r="D1027" i="9"/>
  <c r="C1027" i="9"/>
  <c r="M1027" i="9"/>
  <c r="J1027" i="9"/>
  <c r="K1027" i="9" s="1"/>
  <c r="L1027" i="9" s="1"/>
  <c r="D1041" i="9"/>
  <c r="C1041" i="9"/>
  <c r="G1041" i="9"/>
  <c r="M1041" i="9" s="1"/>
  <c r="E1041" i="9"/>
  <c r="D1052" i="9"/>
  <c r="C1052" i="9"/>
  <c r="E1052" i="9"/>
  <c r="L1052" i="9"/>
  <c r="D1055" i="9"/>
  <c r="C1055" i="9"/>
  <c r="K1055" i="9"/>
  <c r="L1055" i="9" s="1"/>
  <c r="I1055" i="9"/>
  <c r="F1055" i="9"/>
  <c r="D1063" i="9"/>
  <c r="C1063" i="9"/>
  <c r="M1063" i="9"/>
  <c r="J1063" i="9"/>
  <c r="K1063" i="9" s="1"/>
  <c r="L1063" i="9" s="1"/>
  <c r="D1077" i="9"/>
  <c r="C1077" i="9"/>
  <c r="G1077" i="9"/>
  <c r="M1077" i="9" s="1"/>
  <c r="E1077" i="9"/>
  <c r="D1088" i="9"/>
  <c r="C1088" i="9"/>
  <c r="E1088" i="9"/>
  <c r="L1088" i="9"/>
  <c r="D1091" i="9"/>
  <c r="C1091" i="9"/>
  <c r="K1091" i="9"/>
  <c r="L1091" i="9" s="1"/>
  <c r="I1091" i="9"/>
  <c r="F1091" i="9"/>
  <c r="D1099" i="9"/>
  <c r="C1099" i="9"/>
  <c r="M1099" i="9"/>
  <c r="J1099" i="9"/>
  <c r="K1099" i="9" s="1"/>
  <c r="L1099" i="9" s="1"/>
  <c r="D1113" i="9"/>
  <c r="C1113" i="9"/>
  <c r="G1113" i="9"/>
  <c r="E1113" i="9"/>
  <c r="D1171" i="9"/>
  <c r="C1171" i="9"/>
  <c r="M1171" i="9"/>
  <c r="L1171" i="9"/>
  <c r="K1171" i="9"/>
  <c r="J1171" i="9"/>
  <c r="D1184" i="9"/>
  <c r="C1184" i="9"/>
  <c r="E1184" i="9"/>
  <c r="M1184" i="9"/>
  <c r="L1184" i="9"/>
  <c r="D1195" i="9"/>
  <c r="C1195" i="9"/>
  <c r="L1195" i="9"/>
  <c r="K1195" i="9"/>
  <c r="J1195" i="9"/>
  <c r="D1208" i="9"/>
  <c r="C1208" i="9"/>
  <c r="E1208" i="9"/>
  <c r="M1208" i="9"/>
  <c r="L1208" i="9"/>
  <c r="D1219" i="9"/>
  <c r="C1219" i="9"/>
  <c r="K1219" i="9"/>
  <c r="L1219" i="9" s="1"/>
  <c r="J1219" i="9"/>
  <c r="D1232" i="9"/>
  <c r="C1232" i="9"/>
  <c r="E1232" i="9"/>
  <c r="L1232" i="9"/>
  <c r="D1243" i="9"/>
  <c r="C1243" i="9"/>
  <c r="M1243" i="9"/>
  <c r="L1243" i="9"/>
  <c r="K1243" i="9"/>
  <c r="J1243" i="9"/>
  <c r="D1256" i="9"/>
  <c r="C1256" i="9"/>
  <c r="E1256" i="9"/>
  <c r="L1256" i="9"/>
  <c r="D1267" i="9"/>
  <c r="C1267" i="9"/>
  <c r="K1267" i="9"/>
  <c r="L1267" i="9" s="1"/>
  <c r="J1267" i="9"/>
  <c r="D1280" i="9"/>
  <c r="C1280" i="9"/>
  <c r="E1280" i="9"/>
  <c r="L1280" i="9"/>
  <c r="D1291" i="9"/>
  <c r="C1291" i="9"/>
  <c r="M1291" i="9"/>
  <c r="L1291" i="9"/>
  <c r="K1291" i="9"/>
  <c r="J1291" i="9"/>
  <c r="D1304" i="9"/>
  <c r="C1304" i="9"/>
  <c r="E1304" i="9"/>
  <c r="L1304" i="9"/>
  <c r="D1315" i="9"/>
  <c r="C1315" i="9"/>
  <c r="M1315" i="9"/>
  <c r="J1315" i="9"/>
  <c r="K1315" i="9" s="1"/>
  <c r="L1315" i="9" s="1"/>
  <c r="D1328" i="9"/>
  <c r="C1328" i="9"/>
  <c r="E1328" i="9"/>
  <c r="M1328" i="9"/>
  <c r="L1328" i="9"/>
  <c r="D1339" i="9"/>
  <c r="C1339" i="9"/>
  <c r="M1339" i="9"/>
  <c r="K1339" i="9"/>
  <c r="L1339" i="9" s="1"/>
  <c r="J1339" i="9"/>
  <c r="D1352" i="9"/>
  <c r="C1352" i="9"/>
  <c r="E1352" i="9"/>
  <c r="L1352" i="9"/>
  <c r="D1363" i="9"/>
  <c r="C1363" i="9"/>
  <c r="J1363" i="9"/>
  <c r="K1363" i="9" s="1"/>
  <c r="L1363" i="9" s="1"/>
  <c r="D1376" i="9"/>
  <c r="C1376" i="9"/>
  <c r="E1376" i="9"/>
  <c r="L1376" i="9"/>
  <c r="D1387" i="9"/>
  <c r="C1387" i="9"/>
  <c r="J1387" i="9"/>
  <c r="K1387" i="9" s="1"/>
  <c r="L1387" i="9" s="1"/>
  <c r="D1400" i="9"/>
  <c r="C1400" i="9"/>
  <c r="E1400" i="9"/>
  <c r="L1400" i="9"/>
  <c r="D1411" i="9"/>
  <c r="C1411" i="9"/>
  <c r="J1411" i="9"/>
  <c r="K1411" i="9" s="1"/>
  <c r="L1411" i="9" s="1"/>
  <c r="D1422" i="9"/>
  <c r="C1422" i="9"/>
  <c r="K1422" i="9"/>
  <c r="L1422" i="9" s="1"/>
  <c r="J1422" i="9"/>
  <c r="I1422" i="9"/>
  <c r="H1422" i="9"/>
  <c r="D1445" i="9"/>
  <c r="C1445" i="9"/>
  <c r="J1445" i="9"/>
  <c r="K1445" i="9" s="1"/>
  <c r="L1445" i="9" s="1"/>
  <c r="I1445" i="9"/>
  <c r="H1445" i="9"/>
  <c r="G1445" i="9"/>
  <c r="F1445" i="9"/>
  <c r="D1471" i="9"/>
  <c r="C1471" i="9"/>
  <c r="J1471" i="9"/>
  <c r="K1471" i="9" s="1"/>
  <c r="L1471" i="9" s="1"/>
  <c r="D1494" i="9"/>
  <c r="C1494" i="9"/>
  <c r="M1494" i="9"/>
  <c r="J1494" i="9"/>
  <c r="K1494" i="9" s="1"/>
  <c r="L1494" i="9" s="1"/>
  <c r="I1494" i="9"/>
  <c r="H1494" i="9"/>
  <c r="D1517" i="9"/>
  <c r="C1517" i="9"/>
  <c r="J1517" i="9"/>
  <c r="K1517" i="9" s="1"/>
  <c r="L1517" i="9" s="1"/>
  <c r="I1517" i="9"/>
  <c r="H1517" i="9"/>
  <c r="G1517" i="9"/>
  <c r="F1517" i="9"/>
  <c r="D1543" i="9"/>
  <c r="C1543" i="9"/>
  <c r="K1543" i="9"/>
  <c r="L1543" i="9" s="1"/>
  <c r="J1543" i="9"/>
  <c r="D1566" i="9"/>
  <c r="C1566" i="9"/>
  <c r="M1566" i="9"/>
  <c r="J1566" i="9"/>
  <c r="K1566" i="9" s="1"/>
  <c r="L1566" i="9" s="1"/>
  <c r="I1566" i="9"/>
  <c r="H1566" i="9"/>
  <c r="D1596" i="9"/>
  <c r="C1596" i="9"/>
  <c r="M1596" i="9"/>
  <c r="L1596" i="9"/>
  <c r="K1596" i="9"/>
  <c r="J1596" i="9"/>
  <c r="I1596" i="9"/>
  <c r="H1596" i="9"/>
  <c r="D1609" i="9"/>
  <c r="C1609" i="9"/>
  <c r="K1609" i="9"/>
  <c r="L1609" i="9" s="1"/>
  <c r="J1609" i="9"/>
  <c r="E1609" i="9"/>
  <c r="D1632" i="9"/>
  <c r="C1632" i="9"/>
  <c r="M1632" i="9"/>
  <c r="L1632" i="9"/>
  <c r="K1632" i="9"/>
  <c r="J1632" i="9"/>
  <c r="I1632" i="9"/>
  <c r="H1632" i="9"/>
  <c r="D1645" i="9"/>
  <c r="C1645" i="9"/>
  <c r="L1645" i="9"/>
  <c r="K1645" i="9"/>
  <c r="J1645" i="9"/>
  <c r="E1645" i="9"/>
  <c r="D1668" i="9"/>
  <c r="C1668" i="9"/>
  <c r="M1668" i="9"/>
  <c r="J1668" i="9"/>
  <c r="K1668" i="9" s="1"/>
  <c r="L1668" i="9" s="1"/>
  <c r="I1668" i="9"/>
  <c r="H1668" i="9"/>
  <c r="D1691" i="9"/>
  <c r="C1691" i="9"/>
  <c r="J1691" i="9"/>
  <c r="K1691" i="9" s="1"/>
  <c r="L1691" i="9" s="1"/>
  <c r="I1691" i="9"/>
  <c r="H1691" i="9"/>
  <c r="G1691" i="9"/>
  <c r="M1691" i="9" s="1"/>
  <c r="F1691" i="9"/>
  <c r="D1723" i="9"/>
  <c r="C1723" i="9"/>
  <c r="J1723" i="9"/>
  <c r="E1723" i="9"/>
  <c r="K1723" i="9"/>
  <c r="L1723" i="9" s="1"/>
  <c r="I1723" i="9"/>
  <c r="H1723" i="9"/>
  <c r="D1760" i="9"/>
  <c r="C1760" i="9"/>
  <c r="G1760" i="9"/>
  <c r="J1760" i="9"/>
  <c r="K1760" i="9" s="1"/>
  <c r="L1760" i="9" s="1"/>
  <c r="I1760" i="9"/>
  <c r="H1760" i="9"/>
  <c r="F1760" i="9"/>
  <c r="E1760" i="9"/>
  <c r="M1760" i="9"/>
  <c r="D1788" i="9"/>
  <c r="C1788" i="9"/>
  <c r="H1788" i="9"/>
  <c r="M1788" i="9"/>
  <c r="J1788" i="9"/>
  <c r="K1788" i="9" s="1"/>
  <c r="L1788" i="9" s="1"/>
  <c r="I1788" i="9"/>
  <c r="G1788" i="9"/>
  <c r="D1853" i="9"/>
  <c r="C1853" i="9"/>
  <c r="G1853" i="9"/>
  <c r="F1853" i="9"/>
  <c r="M1853" i="9"/>
  <c r="J1853" i="9"/>
  <c r="K1853" i="9" s="1"/>
  <c r="L1853" i="9" s="1"/>
  <c r="I1853" i="9"/>
  <c r="H1853" i="9"/>
  <c r="D1873" i="9"/>
  <c r="C1873" i="9"/>
  <c r="J1873" i="9"/>
  <c r="K1873" i="9" s="1"/>
  <c r="L1873" i="9" s="1"/>
  <c r="E1873" i="9"/>
  <c r="M1873" i="9"/>
  <c r="I1873" i="9"/>
  <c r="H1873" i="9"/>
  <c r="G1873" i="9"/>
  <c r="F1873" i="9"/>
  <c r="D1893" i="9"/>
  <c r="C1893" i="9"/>
  <c r="I1893" i="9"/>
  <c r="J1893" i="9"/>
  <c r="K1893" i="9" s="1"/>
  <c r="L1893" i="9" s="1"/>
  <c r="H1893" i="9"/>
  <c r="G1893" i="9"/>
  <c r="M1893" i="9" s="1"/>
  <c r="F1893" i="9"/>
  <c r="E1893" i="9"/>
  <c r="D1975" i="9"/>
  <c r="C1975" i="9"/>
  <c r="J1975" i="9"/>
  <c r="K1975" i="9" s="1"/>
  <c r="L1975" i="9" s="1"/>
  <c r="E1975" i="9"/>
  <c r="M1975" i="9"/>
  <c r="I1975" i="9"/>
  <c r="D1986" i="9"/>
  <c r="C1986" i="9"/>
  <c r="I1986" i="9"/>
  <c r="H1986" i="9"/>
  <c r="L1986" i="9"/>
  <c r="K1986" i="9"/>
  <c r="J1986" i="9"/>
  <c r="G1986" i="9"/>
  <c r="F1986" i="9"/>
  <c r="E1986" i="9"/>
  <c r="M1986" i="9"/>
  <c r="K2000" i="9"/>
  <c r="L2000" i="9" s="1"/>
  <c r="K2061" i="9"/>
  <c r="J2061" i="9"/>
  <c r="I2061" i="9"/>
  <c r="H2061" i="9"/>
  <c r="F2061" i="9"/>
  <c r="L2061" i="9"/>
  <c r="G2061" i="9"/>
  <c r="E2061" i="9"/>
  <c r="M2061" i="9"/>
  <c r="D2061" i="9"/>
  <c r="C2061" i="9"/>
  <c r="G2070" i="9"/>
  <c r="F2070" i="9"/>
  <c r="E2070" i="9"/>
  <c r="C2070" i="9"/>
  <c r="J2070" i="9"/>
  <c r="K2070" i="9" s="1"/>
  <c r="L2070" i="9" s="1"/>
  <c r="I2070" i="9"/>
  <c r="H2070" i="9"/>
  <c r="F2072" i="10"/>
  <c r="B2072" i="10"/>
  <c r="G2118" i="9"/>
  <c r="M2118" i="9" s="1"/>
  <c r="F2118" i="9"/>
  <c r="E2118" i="9"/>
  <c r="C2118" i="9"/>
  <c r="H2118" i="9"/>
  <c r="J2118" i="9"/>
  <c r="K2118" i="9" s="1"/>
  <c r="L2118" i="9" s="1"/>
  <c r="B2281" i="10"/>
  <c r="F2281" i="10"/>
  <c r="B2406" i="10"/>
  <c r="F2406" i="10"/>
  <c r="L2583" i="9"/>
  <c r="D2583" i="9"/>
  <c r="J2583" i="9"/>
  <c r="I2583" i="9"/>
  <c r="E2583" i="9"/>
  <c r="K2583" i="9"/>
  <c r="H2583" i="9"/>
  <c r="G2583" i="9"/>
  <c r="M2583" i="9" s="1"/>
  <c r="F2583" i="9"/>
  <c r="C2583" i="9"/>
  <c r="D2607" i="9"/>
  <c r="F2607" i="9"/>
  <c r="E2607" i="9"/>
  <c r="I2607" i="9"/>
  <c r="J2607" i="9"/>
  <c r="K2607" i="9" s="1"/>
  <c r="L2607" i="9" s="1"/>
  <c r="H2607" i="9"/>
  <c r="G2607" i="9"/>
  <c r="M2607" i="9" s="1"/>
  <c r="C2607" i="9"/>
  <c r="H874" i="9"/>
  <c r="F874" i="9"/>
  <c r="C874" i="9"/>
  <c r="H878" i="9"/>
  <c r="F878" i="9"/>
  <c r="C878" i="9"/>
  <c r="H882" i="9"/>
  <c r="F882" i="9"/>
  <c r="C882" i="9"/>
  <c r="H886" i="9"/>
  <c r="F886" i="9"/>
  <c r="C886" i="9"/>
  <c r="H890" i="9"/>
  <c r="F890" i="9"/>
  <c r="C890" i="9"/>
  <c r="H894" i="9"/>
  <c r="F894" i="9"/>
  <c r="C894" i="9"/>
  <c r="H898" i="9"/>
  <c r="F898" i="9"/>
  <c r="C898" i="9"/>
  <c r="H902" i="9"/>
  <c r="F902" i="9"/>
  <c r="C902" i="9"/>
  <c r="H906" i="9"/>
  <c r="F906" i="9"/>
  <c r="C906" i="9"/>
  <c r="H910" i="9"/>
  <c r="F910" i="9"/>
  <c r="C910" i="9"/>
  <c r="H914" i="9"/>
  <c r="F914" i="9"/>
  <c r="C914" i="9"/>
  <c r="H918" i="9"/>
  <c r="F918" i="9"/>
  <c r="C918" i="9"/>
  <c r="H922" i="9"/>
  <c r="F922" i="9"/>
  <c r="C922" i="9"/>
  <c r="H926" i="9"/>
  <c r="F926" i="9"/>
  <c r="C926" i="9"/>
  <c r="H930" i="9"/>
  <c r="F930" i="9"/>
  <c r="C930" i="9"/>
  <c r="H934" i="9"/>
  <c r="F934" i="9"/>
  <c r="C934" i="9"/>
  <c r="H938" i="9"/>
  <c r="F938" i="9"/>
  <c r="C938" i="9"/>
  <c r="H942" i="9"/>
  <c r="F942" i="9"/>
  <c r="C942" i="9"/>
  <c r="H946" i="9"/>
  <c r="F946" i="9"/>
  <c r="C946" i="9"/>
  <c r="H950" i="9"/>
  <c r="F950" i="9"/>
  <c r="C950" i="9"/>
  <c r="H954" i="9"/>
  <c r="F954" i="9"/>
  <c r="C954" i="9"/>
  <c r="H958" i="9"/>
  <c r="F958" i="9"/>
  <c r="C958" i="9"/>
  <c r="H962" i="9"/>
  <c r="F962" i="9"/>
  <c r="C962" i="9"/>
  <c r="H966" i="9"/>
  <c r="F966" i="9"/>
  <c r="C966" i="9"/>
  <c r="H970" i="9"/>
  <c r="F970" i="9"/>
  <c r="C970" i="9"/>
  <c r="H974" i="9"/>
  <c r="F974" i="9"/>
  <c r="C974" i="9"/>
  <c r="D978" i="9"/>
  <c r="I978" i="9"/>
  <c r="G978" i="9"/>
  <c r="M978" i="9" s="1"/>
  <c r="C978" i="9"/>
  <c r="D981" i="9"/>
  <c r="J981" i="9"/>
  <c r="K981" i="9" s="1"/>
  <c r="L981" i="9" s="1"/>
  <c r="G981" i="9"/>
  <c r="M981" i="9" s="1"/>
  <c r="D1002" i="9"/>
  <c r="C1002" i="9"/>
  <c r="M1002" i="9"/>
  <c r="K1002" i="9"/>
  <c r="L1002" i="9" s="1"/>
  <c r="H1002" i="9"/>
  <c r="D1038" i="9"/>
  <c r="C1038" i="9"/>
  <c r="M1038" i="9"/>
  <c r="K1038" i="9"/>
  <c r="L1038" i="9" s="1"/>
  <c r="H1038" i="9"/>
  <c r="D1074" i="9"/>
  <c r="C1074" i="9"/>
  <c r="M1074" i="9"/>
  <c r="K1074" i="9"/>
  <c r="H1074" i="9"/>
  <c r="D1110" i="9"/>
  <c r="C1110" i="9"/>
  <c r="M1110" i="9"/>
  <c r="K1110" i="9"/>
  <c r="L1110" i="9" s="1"/>
  <c r="H1110" i="9"/>
  <c r="D1182" i="9"/>
  <c r="C1182" i="9"/>
  <c r="M1182" i="9"/>
  <c r="J1182" i="9"/>
  <c r="K1182" i="9" s="1"/>
  <c r="L1182" i="9" s="1"/>
  <c r="I1182" i="9"/>
  <c r="H1182" i="9"/>
  <c r="D1206" i="9"/>
  <c r="C1206" i="9"/>
  <c r="M1206" i="9"/>
  <c r="J1206" i="9"/>
  <c r="K1206" i="9" s="1"/>
  <c r="L1206" i="9" s="1"/>
  <c r="I1206" i="9"/>
  <c r="H1206" i="9"/>
  <c r="D1230" i="9"/>
  <c r="C1230" i="9"/>
  <c r="M1230" i="9"/>
  <c r="J1230" i="9"/>
  <c r="K1230" i="9" s="1"/>
  <c r="L1230" i="9" s="1"/>
  <c r="I1230" i="9"/>
  <c r="H1230" i="9"/>
  <c r="D1254" i="9"/>
  <c r="C1254" i="9"/>
  <c r="M1254" i="9"/>
  <c r="J1254" i="9"/>
  <c r="K1254" i="9" s="1"/>
  <c r="L1254" i="9" s="1"/>
  <c r="I1254" i="9"/>
  <c r="H1254" i="9"/>
  <c r="D1278" i="9"/>
  <c r="C1278" i="9"/>
  <c r="M1278" i="9"/>
  <c r="K1278" i="9"/>
  <c r="L1278" i="9" s="1"/>
  <c r="J1278" i="9"/>
  <c r="I1278" i="9"/>
  <c r="H1278" i="9"/>
  <c r="D1302" i="9"/>
  <c r="C1302" i="9"/>
  <c r="M1302" i="9"/>
  <c r="J1302" i="9"/>
  <c r="K1302" i="9" s="1"/>
  <c r="L1302" i="9" s="1"/>
  <c r="I1302" i="9"/>
  <c r="H1302" i="9"/>
  <c r="D1326" i="9"/>
  <c r="C1326" i="9"/>
  <c r="M1326" i="9"/>
  <c r="J1326" i="9"/>
  <c r="K1326" i="9" s="1"/>
  <c r="L1326" i="9" s="1"/>
  <c r="I1326" i="9"/>
  <c r="H1326" i="9"/>
  <c r="D1350" i="9"/>
  <c r="C1350" i="9"/>
  <c r="M1350" i="9"/>
  <c r="K1350" i="9"/>
  <c r="L1350" i="9" s="1"/>
  <c r="J1350" i="9"/>
  <c r="I1350" i="9"/>
  <c r="H1350" i="9"/>
  <c r="D1374" i="9"/>
  <c r="C1374" i="9"/>
  <c r="M1374" i="9"/>
  <c r="J1374" i="9"/>
  <c r="K1374" i="9" s="1"/>
  <c r="L1374" i="9" s="1"/>
  <c r="I1374" i="9"/>
  <c r="H1374" i="9"/>
  <c r="D1398" i="9"/>
  <c r="C1398" i="9"/>
  <c r="M1398" i="9"/>
  <c r="K1398" i="9"/>
  <c r="L1398" i="9" s="1"/>
  <c r="J1398" i="9"/>
  <c r="I1398" i="9"/>
  <c r="H1398" i="9"/>
  <c r="E1411" i="9"/>
  <c r="E1422" i="9"/>
  <c r="D1428" i="9"/>
  <c r="C1428" i="9"/>
  <c r="M1428" i="9"/>
  <c r="K1428" i="9"/>
  <c r="L1428" i="9" s="1"/>
  <c r="J1428" i="9"/>
  <c r="I1428" i="9"/>
  <c r="H1428" i="9"/>
  <c r="E1445" i="9"/>
  <c r="D1451" i="9"/>
  <c r="C1451" i="9"/>
  <c r="J1451" i="9"/>
  <c r="K1451" i="9" s="1"/>
  <c r="L1451" i="9" s="1"/>
  <c r="I1451" i="9"/>
  <c r="H1451" i="9"/>
  <c r="G1451" i="9"/>
  <c r="M1451" i="9" s="1"/>
  <c r="F1451" i="9"/>
  <c r="E1471" i="9"/>
  <c r="D1477" i="9"/>
  <c r="C1477" i="9"/>
  <c r="M1477" i="9"/>
  <c r="J1477" i="9"/>
  <c r="K1477" i="9" s="1"/>
  <c r="L1477" i="9" s="1"/>
  <c r="E1494" i="9"/>
  <c r="D1500" i="9"/>
  <c r="C1500" i="9"/>
  <c r="M1500" i="9"/>
  <c r="J1500" i="9"/>
  <c r="K1500" i="9" s="1"/>
  <c r="L1500" i="9" s="1"/>
  <c r="I1500" i="9"/>
  <c r="H1500" i="9"/>
  <c r="E1517" i="9"/>
  <c r="D1523" i="9"/>
  <c r="C1523" i="9"/>
  <c r="J1523" i="9"/>
  <c r="K1523" i="9" s="1"/>
  <c r="L1523" i="9" s="1"/>
  <c r="I1523" i="9"/>
  <c r="H1523" i="9"/>
  <c r="G1523" i="9"/>
  <c r="M1523" i="9" s="1"/>
  <c r="F1523" i="9"/>
  <c r="E1543" i="9"/>
  <c r="D1549" i="9"/>
  <c r="C1549" i="9"/>
  <c r="M1549" i="9"/>
  <c r="J1549" i="9"/>
  <c r="K1549" i="9" s="1"/>
  <c r="L1549" i="9" s="1"/>
  <c r="E1566" i="9"/>
  <c r="D1572" i="9"/>
  <c r="C1572" i="9"/>
  <c r="M1572" i="9"/>
  <c r="K1572" i="9"/>
  <c r="L1572" i="9" s="1"/>
  <c r="J1572" i="9"/>
  <c r="I1572" i="9"/>
  <c r="H1572" i="9"/>
  <c r="E1596" i="9"/>
  <c r="F1609" i="9"/>
  <c r="D1619" i="9"/>
  <c r="C1619" i="9"/>
  <c r="J1619" i="9"/>
  <c r="K1619" i="9" s="1"/>
  <c r="L1619" i="9" s="1"/>
  <c r="I1619" i="9"/>
  <c r="H1619" i="9"/>
  <c r="G1619" i="9"/>
  <c r="M1619" i="9" s="1"/>
  <c r="F1619" i="9"/>
  <c r="E1632" i="9"/>
  <c r="F1645" i="9"/>
  <c r="D1655" i="9"/>
  <c r="C1655" i="9"/>
  <c r="K1655" i="9"/>
  <c r="L1655" i="9" s="1"/>
  <c r="J1655" i="9"/>
  <c r="I1655" i="9"/>
  <c r="H1655" i="9"/>
  <c r="G1655" i="9"/>
  <c r="F1655" i="9"/>
  <c r="M1655" i="9"/>
  <c r="D1716" i="9"/>
  <c r="C1716" i="9"/>
  <c r="H1716" i="9"/>
  <c r="M1716" i="9"/>
  <c r="K1716" i="9"/>
  <c r="L1716" i="9" s="1"/>
  <c r="J1716" i="9"/>
  <c r="I1716" i="9"/>
  <c r="G1716" i="9"/>
  <c r="D1733" i="9"/>
  <c r="C1733" i="9"/>
  <c r="F1733" i="9"/>
  <c r="M1733" i="9"/>
  <c r="J1733" i="9"/>
  <c r="K1733" i="9" s="1"/>
  <c r="L1733" i="9" s="1"/>
  <c r="I1733" i="9"/>
  <c r="H1733" i="9"/>
  <c r="G1733" i="9"/>
  <c r="D1808" i="9"/>
  <c r="C1808" i="9"/>
  <c r="L1808" i="9"/>
  <c r="G1808" i="9"/>
  <c r="K1808" i="9"/>
  <c r="J1808" i="9"/>
  <c r="I1808" i="9"/>
  <c r="H1808" i="9"/>
  <c r="F1808" i="9"/>
  <c r="E1808" i="9"/>
  <c r="M1808" i="9"/>
  <c r="D1871" i="9"/>
  <c r="C1871" i="9"/>
  <c r="G1871" i="9"/>
  <c r="F1871" i="9"/>
  <c r="M1871" i="9"/>
  <c r="L1871" i="9"/>
  <c r="K1871" i="9"/>
  <c r="J1871" i="9"/>
  <c r="D1949" i="9"/>
  <c r="C1949" i="9"/>
  <c r="G1949" i="9"/>
  <c r="M1949" i="9" s="1"/>
  <c r="F1949" i="9"/>
  <c r="J1949" i="9"/>
  <c r="K1949" i="9" s="1"/>
  <c r="L1949" i="9" s="1"/>
  <c r="I1949" i="9"/>
  <c r="D1992" i="9"/>
  <c r="C1992" i="9"/>
  <c r="I1992" i="9"/>
  <c r="H1992" i="9"/>
  <c r="M1992" i="9"/>
  <c r="J1992" i="9"/>
  <c r="K1992" i="9" s="1"/>
  <c r="L1992" i="9" s="1"/>
  <c r="G1992" i="9"/>
  <c r="F1992" i="9"/>
  <c r="D2001" i="9"/>
  <c r="C2001" i="9"/>
  <c r="I2001" i="9"/>
  <c r="M2001" i="9"/>
  <c r="J2001" i="9"/>
  <c r="K2001" i="9" s="1"/>
  <c r="L2001" i="9" s="1"/>
  <c r="H2001" i="9"/>
  <c r="E2116" i="9"/>
  <c r="D2116" i="9"/>
  <c r="C2116" i="9"/>
  <c r="F2116" i="9"/>
  <c r="G2116" i="9"/>
  <c r="I2116" i="9"/>
  <c r="H2116" i="9"/>
  <c r="M2116" i="9"/>
  <c r="K2283" i="9"/>
  <c r="L2283" i="9" s="1"/>
  <c r="I2283" i="9"/>
  <c r="H2283" i="9"/>
  <c r="J2283" i="9"/>
  <c r="G2283" i="9"/>
  <c r="M2283" i="9" s="1"/>
  <c r="F2283" i="9"/>
  <c r="E2283" i="9"/>
  <c r="D2283" i="9"/>
  <c r="C2573" i="9"/>
  <c r="J2573" i="9"/>
  <c r="K2573" i="9" s="1"/>
  <c r="L2573" i="9" s="1"/>
  <c r="M2573" i="9"/>
  <c r="F2573" i="9"/>
  <c r="I2573" i="9"/>
  <c r="H2573" i="9"/>
  <c r="G2573" i="9"/>
  <c r="E2573" i="9"/>
  <c r="B2583" i="10"/>
  <c r="F2583" i="10"/>
  <c r="H89" i="9"/>
  <c r="F89" i="9"/>
  <c r="H95" i="9"/>
  <c r="F95" i="9"/>
  <c r="H101" i="9"/>
  <c r="F101" i="9"/>
  <c r="H107" i="9"/>
  <c r="F107" i="9"/>
  <c r="H113" i="9"/>
  <c r="F113" i="9"/>
  <c r="H119" i="9"/>
  <c r="F119" i="9"/>
  <c r="H125" i="9"/>
  <c r="F125" i="9"/>
  <c r="H131" i="9"/>
  <c r="F131" i="9"/>
  <c r="H137" i="9"/>
  <c r="F137" i="9"/>
  <c r="H143" i="9"/>
  <c r="F143" i="9"/>
  <c r="H149" i="9"/>
  <c r="F149" i="9"/>
  <c r="H155" i="9"/>
  <c r="F155" i="9"/>
  <c r="H161" i="9"/>
  <c r="F161" i="9"/>
  <c r="H167" i="9"/>
  <c r="F167" i="9"/>
  <c r="H173" i="9"/>
  <c r="F173" i="9"/>
  <c r="H179" i="9"/>
  <c r="F179" i="9"/>
  <c r="H185" i="9"/>
  <c r="F185" i="9"/>
  <c r="H191" i="9"/>
  <c r="F191" i="9"/>
  <c r="H197" i="9"/>
  <c r="F197" i="9"/>
  <c r="H203" i="9"/>
  <c r="F203" i="9"/>
  <c r="H209" i="9"/>
  <c r="F209" i="9"/>
  <c r="H215" i="9"/>
  <c r="F215" i="9"/>
  <c r="H221" i="9"/>
  <c r="F221" i="9"/>
  <c r="H227" i="9"/>
  <c r="F227" i="9"/>
  <c r="H233" i="9"/>
  <c r="F233" i="9"/>
  <c r="H239" i="9"/>
  <c r="F239" i="9"/>
  <c r="H245" i="9"/>
  <c r="F245" i="9"/>
  <c r="H251" i="9"/>
  <c r="F251" i="9"/>
  <c r="H257" i="9"/>
  <c r="F257" i="9"/>
  <c r="H263" i="9"/>
  <c r="F263" i="9"/>
  <c r="H269" i="9"/>
  <c r="F269" i="9"/>
  <c r="H275" i="9"/>
  <c r="F275" i="9"/>
  <c r="H281" i="9"/>
  <c r="F281" i="9"/>
  <c r="H287" i="9"/>
  <c r="F287" i="9"/>
  <c r="H293" i="9"/>
  <c r="F293" i="9"/>
  <c r="H299" i="9"/>
  <c r="F299" i="9"/>
  <c r="H305" i="9"/>
  <c r="F305" i="9"/>
  <c r="H311" i="9"/>
  <c r="F311" i="9"/>
  <c r="H317" i="9"/>
  <c r="F317" i="9"/>
  <c r="H323" i="9"/>
  <c r="F323" i="9"/>
  <c r="H329" i="9"/>
  <c r="F329" i="9"/>
  <c r="L332" i="9"/>
  <c r="L336" i="9"/>
  <c r="L340" i="9"/>
  <c r="L344" i="9"/>
  <c r="L348" i="9"/>
  <c r="L352" i="9"/>
  <c r="L356" i="9"/>
  <c r="L360" i="9"/>
  <c r="L364" i="9"/>
  <c r="L368" i="9"/>
  <c r="L372" i="9"/>
  <c r="L376" i="9"/>
  <c r="L380" i="9"/>
  <c r="L384" i="9"/>
  <c r="L388" i="9"/>
  <c r="L392" i="9"/>
  <c r="L396" i="9"/>
  <c r="L400" i="9"/>
  <c r="L404" i="9"/>
  <c r="L408" i="9"/>
  <c r="L412" i="9"/>
  <c r="L416" i="9"/>
  <c r="L420" i="9"/>
  <c r="L424" i="9"/>
  <c r="L428" i="9"/>
  <c r="L432" i="9"/>
  <c r="L436" i="9"/>
  <c r="L440" i="9"/>
  <c r="L444" i="9"/>
  <c r="L448" i="9"/>
  <c r="L452" i="9"/>
  <c r="L456" i="9"/>
  <c r="L460" i="9"/>
  <c r="L464" i="9"/>
  <c r="L468" i="9"/>
  <c r="L472" i="9"/>
  <c r="L476" i="9"/>
  <c r="L480" i="9"/>
  <c r="L484" i="9"/>
  <c r="L488" i="9"/>
  <c r="L492" i="9"/>
  <c r="L496" i="9"/>
  <c r="L500" i="9"/>
  <c r="L504" i="9"/>
  <c r="L508" i="9"/>
  <c r="L512" i="9"/>
  <c r="L516" i="9"/>
  <c r="L520" i="9"/>
  <c r="L524" i="9"/>
  <c r="L528" i="9"/>
  <c r="L532" i="9"/>
  <c r="L536" i="9"/>
  <c r="L540" i="9"/>
  <c r="L544" i="9"/>
  <c r="L548" i="9"/>
  <c r="L552" i="9"/>
  <c r="L556" i="9"/>
  <c r="L560" i="9"/>
  <c r="L564" i="9"/>
  <c r="L568" i="9"/>
  <c r="L572" i="9"/>
  <c r="L576" i="9"/>
  <c r="L580" i="9"/>
  <c r="L584" i="9"/>
  <c r="L588" i="9"/>
  <c r="L592" i="9"/>
  <c r="L596" i="9"/>
  <c r="L600" i="9"/>
  <c r="L604" i="9"/>
  <c r="L608" i="9"/>
  <c r="L612" i="9"/>
  <c r="L616" i="9"/>
  <c r="L620" i="9"/>
  <c r="L624" i="9"/>
  <c r="L628" i="9"/>
  <c r="L632" i="9"/>
  <c r="L636" i="9"/>
  <c r="L640" i="9"/>
  <c r="L644" i="9"/>
  <c r="L648" i="9"/>
  <c r="L652" i="9"/>
  <c r="L656" i="9"/>
  <c r="L660" i="9"/>
  <c r="L664" i="9"/>
  <c r="L668" i="9"/>
  <c r="L672" i="9"/>
  <c r="L676" i="9"/>
  <c r="L680" i="9"/>
  <c r="L684" i="9"/>
  <c r="L688" i="9"/>
  <c r="L692" i="9"/>
  <c r="L696" i="9"/>
  <c r="L700" i="9"/>
  <c r="L704" i="9"/>
  <c r="L708" i="9"/>
  <c r="L712" i="9"/>
  <c r="L716" i="9"/>
  <c r="L720" i="9"/>
  <c r="L724" i="9"/>
  <c r="L728" i="9"/>
  <c r="L732" i="9"/>
  <c r="L736" i="9"/>
  <c r="L740" i="9"/>
  <c r="L744" i="9"/>
  <c r="L748" i="9"/>
  <c r="L752" i="9"/>
  <c r="L756" i="9"/>
  <c r="L760" i="9"/>
  <c r="L764" i="9"/>
  <c r="L768" i="9"/>
  <c r="L772" i="9"/>
  <c r="L776" i="9"/>
  <c r="L780" i="9"/>
  <c r="L784" i="9"/>
  <c r="L788" i="9"/>
  <c r="L792" i="9"/>
  <c r="L796" i="9"/>
  <c r="L800" i="9"/>
  <c r="L804" i="9"/>
  <c r="L808" i="9"/>
  <c r="L812" i="9"/>
  <c r="L816" i="9"/>
  <c r="L820" i="9"/>
  <c r="L824" i="9"/>
  <c r="L828" i="9"/>
  <c r="L832" i="9"/>
  <c r="L836" i="9"/>
  <c r="L840" i="9"/>
  <c r="L844" i="9"/>
  <c r="L848" i="9"/>
  <c r="L852" i="9"/>
  <c r="L856" i="9"/>
  <c r="L860" i="9"/>
  <c r="L864" i="9"/>
  <c r="L868" i="9"/>
  <c r="L872" i="9"/>
  <c r="D874" i="9"/>
  <c r="L876" i="9"/>
  <c r="D878" i="9"/>
  <c r="L880" i="9"/>
  <c r="D882" i="9"/>
  <c r="L884" i="9"/>
  <c r="D886" i="9"/>
  <c r="L888" i="9"/>
  <c r="D890" i="9"/>
  <c r="L892" i="9"/>
  <c r="D894" i="9"/>
  <c r="L896" i="9"/>
  <c r="D898" i="9"/>
  <c r="L900" i="9"/>
  <c r="D902" i="9"/>
  <c r="L904" i="9"/>
  <c r="D906" i="9"/>
  <c r="L908" i="9"/>
  <c r="D910" i="9"/>
  <c r="L912" i="9"/>
  <c r="D914" i="9"/>
  <c r="L916" i="9"/>
  <c r="D918" i="9"/>
  <c r="L920" i="9"/>
  <c r="D922" i="9"/>
  <c r="L924" i="9"/>
  <c r="D926" i="9"/>
  <c r="L928" i="9"/>
  <c r="D930" i="9"/>
  <c r="L932" i="9"/>
  <c r="D934" i="9"/>
  <c r="L936" i="9"/>
  <c r="D938" i="9"/>
  <c r="L940" i="9"/>
  <c r="D942" i="9"/>
  <c r="L944" i="9"/>
  <c r="D946" i="9"/>
  <c r="L948" i="9"/>
  <c r="D950" i="9"/>
  <c r="L952" i="9"/>
  <c r="D954" i="9"/>
  <c r="L956" i="9"/>
  <c r="D958" i="9"/>
  <c r="L960" i="9"/>
  <c r="D962" i="9"/>
  <c r="L964" i="9"/>
  <c r="D966" i="9"/>
  <c r="L968" i="9"/>
  <c r="D970" i="9"/>
  <c r="L972" i="9"/>
  <c r="D974" i="9"/>
  <c r="L976" i="9"/>
  <c r="E978" i="9"/>
  <c r="C981" i="9"/>
  <c r="F985" i="9"/>
  <c r="F991" i="9"/>
  <c r="D999" i="9"/>
  <c r="C999" i="9"/>
  <c r="G999" i="9"/>
  <c r="M999" i="9" s="1"/>
  <c r="E999" i="9"/>
  <c r="E1002" i="9"/>
  <c r="H1005" i="9"/>
  <c r="D1010" i="9"/>
  <c r="C1010" i="9"/>
  <c r="E1010" i="9"/>
  <c r="L1010" i="9"/>
  <c r="D1013" i="9"/>
  <c r="C1013" i="9"/>
  <c r="K1013" i="9"/>
  <c r="L1013" i="9" s="1"/>
  <c r="I1013" i="9"/>
  <c r="F1013" i="9"/>
  <c r="G1016" i="9"/>
  <c r="M1016" i="9" s="1"/>
  <c r="G1019" i="9"/>
  <c r="M1019" i="9" s="1"/>
  <c r="D1021" i="9"/>
  <c r="C1021" i="9"/>
  <c r="M1021" i="9"/>
  <c r="J1021" i="9"/>
  <c r="K1021" i="9" s="1"/>
  <c r="L1021" i="9" s="1"/>
  <c r="F1027" i="9"/>
  <c r="D1035" i="9"/>
  <c r="C1035" i="9"/>
  <c r="G1035" i="9"/>
  <c r="M1035" i="9" s="1"/>
  <c r="E1035" i="9"/>
  <c r="E1038" i="9"/>
  <c r="H1041" i="9"/>
  <c r="D1046" i="9"/>
  <c r="C1046" i="9"/>
  <c r="E1046" i="9"/>
  <c r="L1046" i="9"/>
  <c r="D1049" i="9"/>
  <c r="C1049" i="9"/>
  <c r="K1049" i="9"/>
  <c r="L1049" i="9" s="1"/>
  <c r="I1049" i="9"/>
  <c r="F1049" i="9"/>
  <c r="G1052" i="9"/>
  <c r="G1055" i="9"/>
  <c r="M1055" i="9" s="1"/>
  <c r="D1057" i="9"/>
  <c r="C1057" i="9"/>
  <c r="M1057" i="9"/>
  <c r="J1057" i="9"/>
  <c r="K1057" i="9" s="1"/>
  <c r="L1057" i="9" s="1"/>
  <c r="F1063" i="9"/>
  <c r="D1071" i="9"/>
  <c r="C1071" i="9"/>
  <c r="G1071" i="9"/>
  <c r="M1071" i="9" s="1"/>
  <c r="E1071" i="9"/>
  <c r="E1074" i="9"/>
  <c r="H1077" i="9"/>
  <c r="D1082" i="9"/>
  <c r="C1082" i="9"/>
  <c r="E1082" i="9"/>
  <c r="L1082" i="9"/>
  <c r="D1085" i="9"/>
  <c r="C1085" i="9"/>
  <c r="K1085" i="9"/>
  <c r="L1085" i="9" s="1"/>
  <c r="I1085" i="9"/>
  <c r="F1085" i="9"/>
  <c r="G1088" i="9"/>
  <c r="G1091" i="9"/>
  <c r="M1091" i="9" s="1"/>
  <c r="D1093" i="9"/>
  <c r="C1093" i="9"/>
  <c r="M1093" i="9"/>
  <c r="J1093" i="9"/>
  <c r="K1093" i="9" s="1"/>
  <c r="L1093" i="9" s="1"/>
  <c r="F1099" i="9"/>
  <c r="D1107" i="9"/>
  <c r="C1107" i="9"/>
  <c r="G1107" i="9"/>
  <c r="M1107" i="9" s="1"/>
  <c r="E1107" i="9"/>
  <c r="E1110" i="9"/>
  <c r="H1113" i="9"/>
  <c r="D1118" i="9"/>
  <c r="C1118" i="9"/>
  <c r="E1118" i="9"/>
  <c r="L1118" i="9"/>
  <c r="D1121" i="9"/>
  <c r="C1121" i="9"/>
  <c r="K1121" i="9"/>
  <c r="L1121" i="9" s="1"/>
  <c r="I1121" i="9"/>
  <c r="G1121" i="9"/>
  <c r="M1121" i="9" s="1"/>
  <c r="F1121" i="9"/>
  <c r="D1123" i="9"/>
  <c r="C1123" i="9"/>
  <c r="M1123" i="9"/>
  <c r="K1123" i="9"/>
  <c r="J1123" i="9"/>
  <c r="D1128" i="9"/>
  <c r="C1128" i="9"/>
  <c r="M1128" i="9"/>
  <c r="K1128" i="9"/>
  <c r="L1128" i="9" s="1"/>
  <c r="I1128" i="9"/>
  <c r="H1128" i="9"/>
  <c r="D1133" i="9"/>
  <c r="C1133" i="9"/>
  <c r="K1133" i="9"/>
  <c r="L1133" i="9" s="1"/>
  <c r="I1133" i="9"/>
  <c r="G1133" i="9"/>
  <c r="M1133" i="9" s="1"/>
  <c r="F1133" i="9"/>
  <c r="D1135" i="9"/>
  <c r="C1135" i="9"/>
  <c r="M1135" i="9"/>
  <c r="K1135" i="9"/>
  <c r="J1135" i="9"/>
  <c r="D1140" i="9"/>
  <c r="C1140" i="9"/>
  <c r="M1140" i="9"/>
  <c r="K1140" i="9"/>
  <c r="L1140" i="9" s="1"/>
  <c r="I1140" i="9"/>
  <c r="H1140" i="9"/>
  <c r="D1145" i="9"/>
  <c r="C1145" i="9"/>
  <c r="K1145" i="9"/>
  <c r="L1145" i="9" s="1"/>
  <c r="I1145" i="9"/>
  <c r="G1145" i="9"/>
  <c r="M1145" i="9" s="1"/>
  <c r="F1145" i="9"/>
  <c r="D1147" i="9"/>
  <c r="C1147" i="9"/>
  <c r="M1147" i="9"/>
  <c r="K1147" i="9"/>
  <c r="L1147" i="9" s="1"/>
  <c r="J1147" i="9"/>
  <c r="D1152" i="9"/>
  <c r="C1152" i="9"/>
  <c r="M1152" i="9"/>
  <c r="K1152" i="9"/>
  <c r="L1152" i="9" s="1"/>
  <c r="I1152" i="9"/>
  <c r="H1152" i="9"/>
  <c r="D1157" i="9"/>
  <c r="C1157" i="9"/>
  <c r="K1157" i="9"/>
  <c r="L1157" i="9" s="1"/>
  <c r="I1157" i="9"/>
  <c r="G1157" i="9"/>
  <c r="M1157" i="9" s="1"/>
  <c r="F1157" i="9"/>
  <c r="D1159" i="9"/>
  <c r="C1159" i="9"/>
  <c r="M1159" i="9"/>
  <c r="J1159" i="9"/>
  <c r="K1159" i="9" s="1"/>
  <c r="L1159" i="9" s="1"/>
  <c r="D1164" i="9"/>
  <c r="C1164" i="9"/>
  <c r="M1164" i="9"/>
  <c r="K1164" i="9"/>
  <c r="L1164" i="9" s="1"/>
  <c r="I1164" i="9"/>
  <c r="H1164" i="9"/>
  <c r="D1169" i="9"/>
  <c r="C1169" i="9"/>
  <c r="K1169" i="9"/>
  <c r="L1169" i="9" s="1"/>
  <c r="I1169" i="9"/>
  <c r="H1169" i="9"/>
  <c r="G1169" i="9"/>
  <c r="M1169" i="9" s="1"/>
  <c r="F1169" i="9"/>
  <c r="F1171" i="9"/>
  <c r="E1182" i="9"/>
  <c r="G1184" i="9"/>
  <c r="D1193" i="9"/>
  <c r="C1193" i="9"/>
  <c r="K1193" i="9"/>
  <c r="L1193" i="9" s="1"/>
  <c r="I1193" i="9"/>
  <c r="H1193" i="9"/>
  <c r="G1193" i="9"/>
  <c r="M1193" i="9" s="1"/>
  <c r="F1193" i="9"/>
  <c r="F1195" i="9"/>
  <c r="E1206" i="9"/>
  <c r="G1208" i="9"/>
  <c r="D1217" i="9"/>
  <c r="C1217" i="9"/>
  <c r="K1217" i="9"/>
  <c r="L1217" i="9" s="1"/>
  <c r="I1217" i="9"/>
  <c r="H1217" i="9"/>
  <c r="G1217" i="9"/>
  <c r="M1217" i="9" s="1"/>
  <c r="F1217" i="9"/>
  <c r="F1219" i="9"/>
  <c r="E1230" i="9"/>
  <c r="G1232" i="9"/>
  <c r="M1232" i="9" s="1"/>
  <c r="D1241" i="9"/>
  <c r="C1241" i="9"/>
  <c r="K1241" i="9"/>
  <c r="L1241" i="9" s="1"/>
  <c r="I1241" i="9"/>
  <c r="H1241" i="9"/>
  <c r="G1241" i="9"/>
  <c r="M1241" i="9" s="1"/>
  <c r="F1241" i="9"/>
  <c r="F1243" i="9"/>
  <c r="E1254" i="9"/>
  <c r="G1256" i="9"/>
  <c r="M1256" i="9" s="1"/>
  <c r="D1265" i="9"/>
  <c r="C1265" i="9"/>
  <c r="K1265" i="9"/>
  <c r="L1265" i="9" s="1"/>
  <c r="I1265" i="9"/>
  <c r="H1265" i="9"/>
  <c r="G1265" i="9"/>
  <c r="M1265" i="9" s="1"/>
  <c r="F1265" i="9"/>
  <c r="F1267" i="9"/>
  <c r="E1278" i="9"/>
  <c r="G1280" i="9"/>
  <c r="M1280" i="9" s="1"/>
  <c r="D1289" i="9"/>
  <c r="C1289" i="9"/>
  <c r="K1289" i="9"/>
  <c r="L1289" i="9" s="1"/>
  <c r="I1289" i="9"/>
  <c r="H1289" i="9"/>
  <c r="G1289" i="9"/>
  <c r="M1289" i="9" s="1"/>
  <c r="F1289" i="9"/>
  <c r="F1291" i="9"/>
  <c r="E1302" i="9"/>
  <c r="G1304" i="9"/>
  <c r="M1304" i="9" s="1"/>
  <c r="D1313" i="9"/>
  <c r="C1313" i="9"/>
  <c r="K1313" i="9"/>
  <c r="L1313" i="9" s="1"/>
  <c r="I1313" i="9"/>
  <c r="H1313" i="9"/>
  <c r="G1313" i="9"/>
  <c r="M1313" i="9" s="1"/>
  <c r="F1313" i="9"/>
  <c r="F1315" i="9"/>
  <c r="E1326" i="9"/>
  <c r="G1328" i="9"/>
  <c r="D1337" i="9"/>
  <c r="C1337" i="9"/>
  <c r="K1337" i="9"/>
  <c r="L1337" i="9" s="1"/>
  <c r="I1337" i="9"/>
  <c r="H1337" i="9"/>
  <c r="G1337" i="9"/>
  <c r="M1337" i="9" s="1"/>
  <c r="F1337" i="9"/>
  <c r="F1339" i="9"/>
  <c r="E1350" i="9"/>
  <c r="G1352" i="9"/>
  <c r="M1352" i="9" s="1"/>
  <c r="D1361" i="9"/>
  <c r="C1361" i="9"/>
  <c r="K1361" i="9"/>
  <c r="L1361" i="9" s="1"/>
  <c r="I1361" i="9"/>
  <c r="H1361" i="9"/>
  <c r="G1361" i="9"/>
  <c r="M1361" i="9" s="1"/>
  <c r="F1361" i="9"/>
  <c r="F1363" i="9"/>
  <c r="E1374" i="9"/>
  <c r="G1376" i="9"/>
  <c r="M1376" i="9" s="1"/>
  <c r="D1385" i="9"/>
  <c r="C1385" i="9"/>
  <c r="K1385" i="9"/>
  <c r="L1385" i="9" s="1"/>
  <c r="I1385" i="9"/>
  <c r="H1385" i="9"/>
  <c r="G1385" i="9"/>
  <c r="M1385" i="9" s="1"/>
  <c r="F1385" i="9"/>
  <c r="F1387" i="9"/>
  <c r="E1398" i="9"/>
  <c r="G1400" i="9"/>
  <c r="M1400" i="9" s="1"/>
  <c r="D1409" i="9"/>
  <c r="C1409" i="9"/>
  <c r="K1409" i="9"/>
  <c r="L1409" i="9" s="1"/>
  <c r="I1409" i="9"/>
  <c r="H1409" i="9"/>
  <c r="G1409" i="9"/>
  <c r="M1409" i="9" s="1"/>
  <c r="F1409" i="9"/>
  <c r="F1411" i="9"/>
  <c r="F1422" i="9"/>
  <c r="E1428" i="9"/>
  <c r="D1434" i="9"/>
  <c r="C1434" i="9"/>
  <c r="M1434" i="9"/>
  <c r="J1434" i="9"/>
  <c r="K1434" i="9" s="1"/>
  <c r="L1434" i="9" s="1"/>
  <c r="I1434" i="9"/>
  <c r="H1434" i="9"/>
  <c r="M1448" i="9"/>
  <c r="E1451" i="9"/>
  <c r="D1457" i="9"/>
  <c r="C1457" i="9"/>
  <c r="J1457" i="9"/>
  <c r="K1457" i="9" s="1"/>
  <c r="L1457" i="9" s="1"/>
  <c r="I1457" i="9"/>
  <c r="H1457" i="9"/>
  <c r="G1457" i="9"/>
  <c r="M1457" i="9" s="1"/>
  <c r="F1457" i="9"/>
  <c r="F1471" i="9"/>
  <c r="E1477" i="9"/>
  <c r="D1483" i="9"/>
  <c r="C1483" i="9"/>
  <c r="M1483" i="9"/>
  <c r="J1483" i="9"/>
  <c r="K1483" i="9" s="1"/>
  <c r="L1483" i="9" s="1"/>
  <c r="F1494" i="9"/>
  <c r="E1500" i="9"/>
  <c r="D1506" i="9"/>
  <c r="C1506" i="9"/>
  <c r="M1506" i="9"/>
  <c r="L1506" i="9"/>
  <c r="K1506" i="9"/>
  <c r="J1506" i="9"/>
  <c r="I1506" i="9"/>
  <c r="H1506" i="9"/>
  <c r="M1520" i="9"/>
  <c r="E1523" i="9"/>
  <c r="D1529" i="9"/>
  <c r="C1529" i="9"/>
  <c r="K1529" i="9"/>
  <c r="L1529" i="9" s="1"/>
  <c r="J1529" i="9"/>
  <c r="I1529" i="9"/>
  <c r="H1529" i="9"/>
  <c r="G1529" i="9"/>
  <c r="M1529" i="9" s="1"/>
  <c r="F1529" i="9"/>
  <c r="F1543" i="9"/>
  <c r="E1549" i="9"/>
  <c r="D1555" i="9"/>
  <c r="C1555" i="9"/>
  <c r="M1555" i="9"/>
  <c r="K1555" i="9"/>
  <c r="L1555" i="9" s="1"/>
  <c r="J1555" i="9"/>
  <c r="F1566" i="9"/>
  <c r="E1572" i="9"/>
  <c r="D1578" i="9"/>
  <c r="C1578" i="9"/>
  <c r="M1578" i="9"/>
  <c r="J1578" i="9"/>
  <c r="K1578" i="9" s="1"/>
  <c r="L1578" i="9" s="1"/>
  <c r="I1578" i="9"/>
  <c r="H1578" i="9"/>
  <c r="D1590" i="9"/>
  <c r="C1590" i="9"/>
  <c r="M1590" i="9"/>
  <c r="J1590" i="9"/>
  <c r="K1590" i="9" s="1"/>
  <c r="L1590" i="9" s="1"/>
  <c r="I1590" i="9"/>
  <c r="H1590" i="9"/>
  <c r="F1596" i="9"/>
  <c r="D1603" i="9"/>
  <c r="C1603" i="9"/>
  <c r="M1603" i="9"/>
  <c r="J1603" i="9"/>
  <c r="K1603" i="9" s="1"/>
  <c r="L1603" i="9" s="1"/>
  <c r="E1603" i="9"/>
  <c r="G1609" i="9"/>
  <c r="M1609" i="9" s="1"/>
  <c r="E1619" i="9"/>
  <c r="D1626" i="9"/>
  <c r="C1626" i="9"/>
  <c r="M1626" i="9"/>
  <c r="J1626" i="9"/>
  <c r="K1626" i="9" s="1"/>
  <c r="L1626" i="9" s="1"/>
  <c r="I1626" i="9"/>
  <c r="H1626" i="9"/>
  <c r="F1632" i="9"/>
  <c r="D1639" i="9"/>
  <c r="C1639" i="9"/>
  <c r="M1639" i="9"/>
  <c r="J1639" i="9"/>
  <c r="K1639" i="9" s="1"/>
  <c r="L1639" i="9" s="1"/>
  <c r="E1639" i="9"/>
  <c r="G1645" i="9"/>
  <c r="M1645" i="9" s="1"/>
  <c r="E1655" i="9"/>
  <c r="D1662" i="9"/>
  <c r="C1662" i="9"/>
  <c r="M1662" i="9"/>
  <c r="J1662" i="9"/>
  <c r="K1662" i="9" s="1"/>
  <c r="L1662" i="9" s="1"/>
  <c r="I1662" i="9"/>
  <c r="H1662" i="9"/>
  <c r="F1668" i="9"/>
  <c r="D1675" i="9"/>
  <c r="C1675" i="9"/>
  <c r="M1675" i="9"/>
  <c r="J1675" i="9"/>
  <c r="K1675" i="9" s="1"/>
  <c r="L1675" i="9" s="1"/>
  <c r="E1675" i="9"/>
  <c r="D1692" i="9"/>
  <c r="C1692" i="9"/>
  <c r="M1692" i="9"/>
  <c r="J1692" i="9"/>
  <c r="K1692" i="9" s="1"/>
  <c r="L1692" i="9" s="1"/>
  <c r="I1692" i="9"/>
  <c r="H1692" i="9"/>
  <c r="E1716" i="9"/>
  <c r="G1723" i="9"/>
  <c r="M1723" i="9" s="1"/>
  <c r="E1733" i="9"/>
  <c r="D1754" i="9"/>
  <c r="C1754" i="9"/>
  <c r="G1754" i="9"/>
  <c r="M1754" i="9"/>
  <c r="J1754" i="9"/>
  <c r="K1754" i="9" s="1"/>
  <c r="L1754" i="9" s="1"/>
  <c r="I1754" i="9"/>
  <c r="F1788" i="9"/>
  <c r="D1791" i="9"/>
  <c r="C1791" i="9"/>
  <c r="I1791" i="9"/>
  <c r="L1791" i="9"/>
  <c r="K1791" i="9"/>
  <c r="J1791" i="9"/>
  <c r="H1791" i="9"/>
  <c r="G1791" i="9"/>
  <c r="F1791" i="9"/>
  <c r="M1791" i="9"/>
  <c r="D1844" i="9"/>
  <c r="C1844" i="9"/>
  <c r="M1844" i="9"/>
  <c r="G1844" i="9"/>
  <c r="K1844" i="9"/>
  <c r="L1844" i="9" s="1"/>
  <c r="J1844" i="9"/>
  <c r="I1844" i="9"/>
  <c r="H1844" i="9"/>
  <c r="F1844" i="9"/>
  <c r="D1865" i="9"/>
  <c r="C1865" i="9"/>
  <c r="G1865" i="9"/>
  <c r="F1865" i="9"/>
  <c r="M1865" i="9"/>
  <c r="K1865" i="9"/>
  <c r="L1865" i="9" s="1"/>
  <c r="J1865" i="9"/>
  <c r="I1865" i="9"/>
  <c r="E1871" i="9"/>
  <c r="D1928" i="9"/>
  <c r="C1928" i="9"/>
  <c r="M1928" i="9"/>
  <c r="G1928" i="9"/>
  <c r="J1928" i="9"/>
  <c r="K1928" i="9" s="1"/>
  <c r="L1928" i="9" s="1"/>
  <c r="I1928" i="9"/>
  <c r="H1928" i="9"/>
  <c r="F1928" i="9"/>
  <c r="E1949" i="9"/>
  <c r="G1975" i="9"/>
  <c r="E1992" i="9"/>
  <c r="E2001" i="9"/>
  <c r="D2004" i="9"/>
  <c r="C2004" i="9"/>
  <c r="I2004" i="9"/>
  <c r="H2004" i="9"/>
  <c r="M2004" i="9"/>
  <c r="L2004" i="9"/>
  <c r="K2004" i="9"/>
  <c r="J2004" i="9"/>
  <c r="G2004" i="9"/>
  <c r="M2070" i="9"/>
  <c r="F2082" i="10"/>
  <c r="B2082" i="10"/>
  <c r="K2111" i="9"/>
  <c r="L2111" i="9" s="1"/>
  <c r="M2111" i="9"/>
  <c r="J2111" i="9"/>
  <c r="H2111" i="9"/>
  <c r="G2111" i="9"/>
  <c r="F2111" i="9"/>
  <c r="E2111" i="9"/>
  <c r="D2111" i="9"/>
  <c r="J2116" i="9"/>
  <c r="K2116" i="9" s="1"/>
  <c r="L2116" i="9" s="1"/>
  <c r="I2118" i="9"/>
  <c r="K2171" i="9"/>
  <c r="L2171" i="9" s="1"/>
  <c r="E2171" i="9"/>
  <c r="D2171" i="9"/>
  <c r="J2171" i="9"/>
  <c r="I2171" i="9"/>
  <c r="H2171" i="9"/>
  <c r="G2171" i="9"/>
  <c r="M2171" i="9" s="1"/>
  <c r="F2171" i="9"/>
  <c r="C2283" i="9"/>
  <c r="D2573" i="9"/>
  <c r="E954" i="9"/>
  <c r="E958" i="9"/>
  <c r="E962" i="9"/>
  <c r="E966" i="9"/>
  <c r="E970" i="9"/>
  <c r="E974" i="9"/>
  <c r="F978" i="9"/>
  <c r="E981" i="9"/>
  <c r="B983" i="10"/>
  <c r="F983" i="10"/>
  <c r="D996" i="9"/>
  <c r="C996" i="9"/>
  <c r="M996" i="9"/>
  <c r="K996" i="9"/>
  <c r="L996" i="9" s="1"/>
  <c r="H996" i="9"/>
  <c r="F1002" i="9"/>
  <c r="D1032" i="9"/>
  <c r="C1032" i="9"/>
  <c r="M1032" i="9"/>
  <c r="K1032" i="9"/>
  <c r="L1032" i="9" s="1"/>
  <c r="H1032" i="9"/>
  <c r="F1038" i="9"/>
  <c r="D1068" i="9"/>
  <c r="C1068" i="9"/>
  <c r="M1068" i="9"/>
  <c r="K1068" i="9"/>
  <c r="L1068" i="9" s="1"/>
  <c r="H1068" i="9"/>
  <c r="F1074" i="9"/>
  <c r="D1104" i="9"/>
  <c r="C1104" i="9"/>
  <c r="M1104" i="9"/>
  <c r="K1104" i="9"/>
  <c r="L1104" i="9" s="1"/>
  <c r="H1104" i="9"/>
  <c r="F1110" i="9"/>
  <c r="I1113" i="9"/>
  <c r="D1130" i="9"/>
  <c r="C1130" i="9"/>
  <c r="E1130" i="9"/>
  <c r="M1130" i="9"/>
  <c r="L1130" i="9"/>
  <c r="D1142" i="9"/>
  <c r="C1142" i="9"/>
  <c r="E1142" i="9"/>
  <c r="M1142" i="9"/>
  <c r="L1142" i="9"/>
  <c r="D1154" i="9"/>
  <c r="C1154" i="9"/>
  <c r="E1154" i="9"/>
  <c r="M1154" i="9"/>
  <c r="L1154" i="9"/>
  <c r="D1166" i="9"/>
  <c r="C1166" i="9"/>
  <c r="E1166" i="9"/>
  <c r="M1166" i="9"/>
  <c r="L1166" i="9"/>
  <c r="G1171" i="9"/>
  <c r="D1177" i="9"/>
  <c r="C1177" i="9"/>
  <c r="M1177" i="9"/>
  <c r="J1177" i="9"/>
  <c r="K1177" i="9" s="1"/>
  <c r="L1177" i="9" s="1"/>
  <c r="F1182" i="9"/>
  <c r="H1184" i="9"/>
  <c r="D1190" i="9"/>
  <c r="C1190" i="9"/>
  <c r="E1190" i="9"/>
  <c r="M1190" i="9"/>
  <c r="L1190" i="9"/>
  <c r="G1195" i="9"/>
  <c r="M1195" i="9" s="1"/>
  <c r="D1201" i="9"/>
  <c r="C1201" i="9"/>
  <c r="M1201" i="9"/>
  <c r="K1201" i="9"/>
  <c r="L1201" i="9" s="1"/>
  <c r="J1201" i="9"/>
  <c r="F1206" i="9"/>
  <c r="H1208" i="9"/>
  <c r="D1214" i="9"/>
  <c r="C1214" i="9"/>
  <c r="E1214" i="9"/>
  <c r="M1214" i="9"/>
  <c r="L1214" i="9"/>
  <c r="G1219" i="9"/>
  <c r="M1219" i="9" s="1"/>
  <c r="D1225" i="9"/>
  <c r="C1225" i="9"/>
  <c r="M1225" i="9"/>
  <c r="J1225" i="9"/>
  <c r="K1225" i="9" s="1"/>
  <c r="L1225" i="9" s="1"/>
  <c r="F1230" i="9"/>
  <c r="H1232" i="9"/>
  <c r="D1238" i="9"/>
  <c r="C1238" i="9"/>
  <c r="E1238" i="9"/>
  <c r="M1238" i="9"/>
  <c r="L1238" i="9"/>
  <c r="G1243" i="9"/>
  <c r="D1249" i="9"/>
  <c r="C1249" i="9"/>
  <c r="M1249" i="9"/>
  <c r="J1249" i="9"/>
  <c r="K1249" i="9" s="1"/>
  <c r="L1249" i="9" s="1"/>
  <c r="F1254" i="9"/>
  <c r="H1256" i="9"/>
  <c r="D1262" i="9"/>
  <c r="C1262" i="9"/>
  <c r="E1262" i="9"/>
  <c r="M1262" i="9"/>
  <c r="L1262" i="9"/>
  <c r="G1267" i="9"/>
  <c r="M1267" i="9" s="1"/>
  <c r="D1273" i="9"/>
  <c r="C1273" i="9"/>
  <c r="M1273" i="9"/>
  <c r="L1273" i="9"/>
  <c r="K1273" i="9"/>
  <c r="J1273" i="9"/>
  <c r="F1278" i="9"/>
  <c r="H1280" i="9"/>
  <c r="D1286" i="9"/>
  <c r="C1286" i="9"/>
  <c r="E1286" i="9"/>
  <c r="M1286" i="9"/>
  <c r="L1286" i="9"/>
  <c r="G1291" i="9"/>
  <c r="D1297" i="9"/>
  <c r="C1297" i="9"/>
  <c r="M1297" i="9"/>
  <c r="J1297" i="9"/>
  <c r="K1297" i="9" s="1"/>
  <c r="L1297" i="9" s="1"/>
  <c r="F1302" i="9"/>
  <c r="H1304" i="9"/>
  <c r="D1310" i="9"/>
  <c r="C1310" i="9"/>
  <c r="E1310" i="9"/>
  <c r="M1310" i="9"/>
  <c r="L1310" i="9"/>
  <c r="G1315" i="9"/>
  <c r="D1321" i="9"/>
  <c r="C1321" i="9"/>
  <c r="M1321" i="9"/>
  <c r="J1321" i="9"/>
  <c r="K1321" i="9" s="1"/>
  <c r="L1321" i="9" s="1"/>
  <c r="F1326" i="9"/>
  <c r="H1328" i="9"/>
  <c r="D1334" i="9"/>
  <c r="C1334" i="9"/>
  <c r="E1334" i="9"/>
  <c r="M1334" i="9"/>
  <c r="L1334" i="9"/>
  <c r="G1339" i="9"/>
  <c r="D1345" i="9"/>
  <c r="C1345" i="9"/>
  <c r="M1345" i="9"/>
  <c r="K1345" i="9"/>
  <c r="L1345" i="9" s="1"/>
  <c r="J1345" i="9"/>
  <c r="F1350" i="9"/>
  <c r="H1352" i="9"/>
  <c r="D1358" i="9"/>
  <c r="C1358" i="9"/>
  <c r="E1358" i="9"/>
  <c r="M1358" i="9"/>
  <c r="L1358" i="9"/>
  <c r="G1363" i="9"/>
  <c r="M1363" i="9" s="1"/>
  <c r="D1369" i="9"/>
  <c r="C1369" i="9"/>
  <c r="M1369" i="9"/>
  <c r="J1369" i="9"/>
  <c r="K1369" i="9" s="1"/>
  <c r="L1369" i="9" s="1"/>
  <c r="F1374" i="9"/>
  <c r="H1376" i="9"/>
  <c r="D1382" i="9"/>
  <c r="C1382" i="9"/>
  <c r="E1382" i="9"/>
  <c r="M1382" i="9"/>
  <c r="L1382" i="9"/>
  <c r="G1387" i="9"/>
  <c r="M1387" i="9" s="1"/>
  <c r="D1393" i="9"/>
  <c r="C1393" i="9"/>
  <c r="M1393" i="9"/>
  <c r="J1393" i="9"/>
  <c r="K1393" i="9" s="1"/>
  <c r="L1393" i="9" s="1"/>
  <c r="F1398" i="9"/>
  <c r="H1400" i="9"/>
  <c r="D1406" i="9"/>
  <c r="C1406" i="9"/>
  <c r="E1406" i="9"/>
  <c r="M1406" i="9"/>
  <c r="L1406" i="9"/>
  <c r="G1411" i="9"/>
  <c r="M1411" i="9" s="1"/>
  <c r="D1417" i="9"/>
  <c r="C1417" i="9"/>
  <c r="M1417" i="9"/>
  <c r="L1417" i="9"/>
  <c r="K1417" i="9"/>
  <c r="J1417" i="9"/>
  <c r="G1422" i="9"/>
  <c r="M1422" i="9" s="1"/>
  <c r="F1428" i="9"/>
  <c r="D1440" i="9"/>
  <c r="C1440" i="9"/>
  <c r="M1440" i="9"/>
  <c r="J1440" i="9"/>
  <c r="K1440" i="9" s="1"/>
  <c r="L1440" i="9" s="1"/>
  <c r="I1440" i="9"/>
  <c r="H1440" i="9"/>
  <c r="M1445" i="9"/>
  <c r="M1454" i="9"/>
  <c r="D1463" i="9"/>
  <c r="C1463" i="9"/>
  <c r="J1463" i="9"/>
  <c r="K1463" i="9" s="1"/>
  <c r="L1463" i="9" s="1"/>
  <c r="I1463" i="9"/>
  <c r="H1463" i="9"/>
  <c r="G1463" i="9"/>
  <c r="M1463" i="9" s="1"/>
  <c r="F1463" i="9"/>
  <c r="G1471" i="9"/>
  <c r="M1471" i="9" s="1"/>
  <c r="F1477" i="9"/>
  <c r="D1489" i="9"/>
  <c r="C1489" i="9"/>
  <c r="M1489" i="9"/>
  <c r="J1489" i="9"/>
  <c r="K1489" i="9" s="1"/>
  <c r="L1489" i="9" s="1"/>
  <c r="G1494" i="9"/>
  <c r="F1500" i="9"/>
  <c r="D1512" i="9"/>
  <c r="C1512" i="9"/>
  <c r="M1512" i="9"/>
  <c r="J1512" i="9"/>
  <c r="K1512" i="9" s="1"/>
  <c r="L1512" i="9" s="1"/>
  <c r="I1512" i="9"/>
  <c r="H1512" i="9"/>
  <c r="M1517" i="9"/>
  <c r="M1526" i="9"/>
  <c r="D1535" i="9"/>
  <c r="C1535" i="9"/>
  <c r="J1535" i="9"/>
  <c r="K1535" i="9" s="1"/>
  <c r="L1535" i="9" s="1"/>
  <c r="I1535" i="9"/>
  <c r="H1535" i="9"/>
  <c r="G1535" i="9"/>
  <c r="M1535" i="9" s="1"/>
  <c r="F1535" i="9"/>
  <c r="G1543" i="9"/>
  <c r="M1543" i="9" s="1"/>
  <c r="F1549" i="9"/>
  <c r="D1561" i="9"/>
  <c r="C1561" i="9"/>
  <c r="M1561" i="9"/>
  <c r="J1561" i="9"/>
  <c r="K1561" i="9" s="1"/>
  <c r="L1561" i="9" s="1"/>
  <c r="G1566" i="9"/>
  <c r="F1572" i="9"/>
  <c r="D1584" i="9"/>
  <c r="C1584" i="9"/>
  <c r="M1584" i="9"/>
  <c r="K1584" i="9"/>
  <c r="L1584" i="9" s="1"/>
  <c r="J1584" i="9"/>
  <c r="I1584" i="9"/>
  <c r="H1584" i="9"/>
  <c r="G1596" i="9"/>
  <c r="H1609" i="9"/>
  <c r="D1613" i="9"/>
  <c r="C1613" i="9"/>
  <c r="J1613" i="9"/>
  <c r="K1613" i="9" s="1"/>
  <c r="L1613" i="9" s="1"/>
  <c r="I1613" i="9"/>
  <c r="H1613" i="9"/>
  <c r="G1613" i="9"/>
  <c r="M1613" i="9" s="1"/>
  <c r="F1613" i="9"/>
  <c r="G1632" i="9"/>
  <c r="H1645" i="9"/>
  <c r="D1649" i="9"/>
  <c r="C1649" i="9"/>
  <c r="J1649" i="9"/>
  <c r="K1649" i="9" s="1"/>
  <c r="L1649" i="9" s="1"/>
  <c r="I1649" i="9"/>
  <c r="H1649" i="9"/>
  <c r="G1649" i="9"/>
  <c r="M1649" i="9" s="1"/>
  <c r="F1649" i="9"/>
  <c r="G1668" i="9"/>
  <c r="D1685" i="9"/>
  <c r="C1685" i="9"/>
  <c r="J1685" i="9"/>
  <c r="K1685" i="9" s="1"/>
  <c r="L1685" i="9" s="1"/>
  <c r="I1685" i="9"/>
  <c r="H1685" i="9"/>
  <c r="G1685" i="9"/>
  <c r="M1685" i="9" s="1"/>
  <c r="F1685" i="9"/>
  <c r="F1716" i="9"/>
  <c r="D1719" i="9"/>
  <c r="C1719" i="9"/>
  <c r="I1719" i="9"/>
  <c r="J1719" i="9"/>
  <c r="K1719" i="9" s="1"/>
  <c r="L1719" i="9" s="1"/>
  <c r="H1719" i="9"/>
  <c r="G1719" i="9"/>
  <c r="M1719" i="9" s="1"/>
  <c r="F1719" i="9"/>
  <c r="D1736" i="9"/>
  <c r="C1736" i="9"/>
  <c r="G1736" i="9"/>
  <c r="K1736" i="9"/>
  <c r="L1736" i="9" s="1"/>
  <c r="J1736" i="9"/>
  <c r="I1736" i="9"/>
  <c r="H1736" i="9"/>
  <c r="F1736" i="9"/>
  <c r="E1736" i="9"/>
  <c r="M1736" i="9"/>
  <c r="D1802" i="9"/>
  <c r="C1802" i="9"/>
  <c r="L1802" i="9"/>
  <c r="G1802" i="9"/>
  <c r="M1802" i="9"/>
  <c r="K1802" i="9"/>
  <c r="J1802" i="9"/>
  <c r="I1802" i="9"/>
  <c r="D1891" i="9"/>
  <c r="C1891" i="9"/>
  <c r="J1891" i="9"/>
  <c r="K1891" i="9" s="1"/>
  <c r="L1891" i="9" s="1"/>
  <c r="E1891" i="9"/>
  <c r="I1891" i="9"/>
  <c r="H1891" i="9"/>
  <c r="E1928" i="9"/>
  <c r="H1949" i="9"/>
  <c r="K1962" i="9"/>
  <c r="L1962" i="9" s="1"/>
  <c r="H1975" i="9"/>
  <c r="F2001" i="9"/>
  <c r="E2004" i="9"/>
  <c r="D2018" i="9"/>
  <c r="C2018" i="9"/>
  <c r="M2018" i="9"/>
  <c r="G2018" i="9"/>
  <c r="K2018" i="9"/>
  <c r="L2018" i="9" s="1"/>
  <c r="J2018" i="9"/>
  <c r="I2018" i="9"/>
  <c r="H2018" i="9"/>
  <c r="F2018" i="9"/>
  <c r="L2023" i="9"/>
  <c r="K2037" i="9"/>
  <c r="L2037" i="9" s="1"/>
  <c r="J2037" i="9"/>
  <c r="I2037" i="9"/>
  <c r="F2037" i="9"/>
  <c r="E2037" i="9"/>
  <c r="D2037" i="9"/>
  <c r="H2037" i="9"/>
  <c r="G2037" i="9"/>
  <c r="M2037" i="9" s="1"/>
  <c r="C2111" i="9"/>
  <c r="C2171" i="9"/>
  <c r="G2389" i="9"/>
  <c r="F2389" i="9"/>
  <c r="H2389" i="9"/>
  <c r="M2389" i="9"/>
  <c r="J2389" i="9"/>
  <c r="K2389" i="9" s="1"/>
  <c r="L2389" i="9" s="1"/>
  <c r="I2389" i="9"/>
  <c r="E2389" i="9"/>
  <c r="D2389" i="9"/>
  <c r="C2389" i="9"/>
  <c r="D1188" i="9"/>
  <c r="C1188" i="9"/>
  <c r="M1188" i="9"/>
  <c r="K1188" i="9"/>
  <c r="L1188" i="9" s="1"/>
  <c r="J1188" i="9"/>
  <c r="I1188" i="9"/>
  <c r="H1188" i="9"/>
  <c r="D1212" i="9"/>
  <c r="C1212" i="9"/>
  <c r="M1212" i="9"/>
  <c r="J1212" i="9"/>
  <c r="K1212" i="9" s="1"/>
  <c r="L1212" i="9" s="1"/>
  <c r="I1212" i="9"/>
  <c r="H1212" i="9"/>
  <c r="D1236" i="9"/>
  <c r="C1236" i="9"/>
  <c r="M1236" i="9"/>
  <c r="K1236" i="9"/>
  <c r="L1236" i="9" s="1"/>
  <c r="J1236" i="9"/>
  <c r="I1236" i="9"/>
  <c r="H1236" i="9"/>
  <c r="D1260" i="9"/>
  <c r="C1260" i="9"/>
  <c r="M1260" i="9"/>
  <c r="K1260" i="9"/>
  <c r="L1260" i="9" s="1"/>
  <c r="J1260" i="9"/>
  <c r="I1260" i="9"/>
  <c r="H1260" i="9"/>
  <c r="D1284" i="9"/>
  <c r="C1284" i="9"/>
  <c r="M1284" i="9"/>
  <c r="K1284" i="9"/>
  <c r="J1284" i="9"/>
  <c r="I1284" i="9"/>
  <c r="H1284" i="9"/>
  <c r="D1308" i="9"/>
  <c r="C1308" i="9"/>
  <c r="M1308" i="9"/>
  <c r="K1308" i="9"/>
  <c r="J1308" i="9"/>
  <c r="I1308" i="9"/>
  <c r="H1308" i="9"/>
  <c r="D1332" i="9"/>
  <c r="C1332" i="9"/>
  <c r="M1332" i="9"/>
  <c r="J1332" i="9"/>
  <c r="K1332" i="9" s="1"/>
  <c r="L1332" i="9" s="1"/>
  <c r="I1332" i="9"/>
  <c r="H1332" i="9"/>
  <c r="D1356" i="9"/>
  <c r="C1356" i="9"/>
  <c r="M1356" i="9"/>
  <c r="J1356" i="9"/>
  <c r="K1356" i="9" s="1"/>
  <c r="L1356" i="9" s="1"/>
  <c r="I1356" i="9"/>
  <c r="H1356" i="9"/>
  <c r="D1380" i="9"/>
  <c r="C1380" i="9"/>
  <c r="M1380" i="9"/>
  <c r="J1380" i="9"/>
  <c r="K1380" i="9" s="1"/>
  <c r="L1380" i="9" s="1"/>
  <c r="I1380" i="9"/>
  <c r="H1380" i="9"/>
  <c r="D1404" i="9"/>
  <c r="C1404" i="9"/>
  <c r="M1404" i="9"/>
  <c r="K1404" i="9"/>
  <c r="J1404" i="9"/>
  <c r="I1404" i="9"/>
  <c r="H1404" i="9"/>
  <c r="D1423" i="9"/>
  <c r="C1423" i="9"/>
  <c r="M1423" i="9"/>
  <c r="J1423" i="9"/>
  <c r="K1423" i="9" s="1"/>
  <c r="L1423" i="9" s="1"/>
  <c r="D1446" i="9"/>
  <c r="C1446" i="9"/>
  <c r="M1446" i="9"/>
  <c r="J1446" i="9"/>
  <c r="K1446" i="9" s="1"/>
  <c r="L1446" i="9" s="1"/>
  <c r="I1446" i="9"/>
  <c r="H1446" i="9"/>
  <c r="M1460" i="9"/>
  <c r="D1469" i="9"/>
  <c r="C1469" i="9"/>
  <c r="K1469" i="9"/>
  <c r="L1469" i="9" s="1"/>
  <c r="J1469" i="9"/>
  <c r="I1469" i="9"/>
  <c r="H1469" i="9"/>
  <c r="G1469" i="9"/>
  <c r="M1469" i="9" s="1"/>
  <c r="F1469" i="9"/>
  <c r="D1495" i="9"/>
  <c r="C1495" i="9"/>
  <c r="M1495" i="9"/>
  <c r="J1495" i="9"/>
  <c r="K1495" i="9" s="1"/>
  <c r="L1495" i="9" s="1"/>
  <c r="D1518" i="9"/>
  <c r="C1518" i="9"/>
  <c r="M1518" i="9"/>
  <c r="J1518" i="9"/>
  <c r="K1518" i="9" s="1"/>
  <c r="L1518" i="9" s="1"/>
  <c r="I1518" i="9"/>
  <c r="H1518" i="9"/>
  <c r="M1532" i="9"/>
  <c r="D1541" i="9"/>
  <c r="C1541" i="9"/>
  <c r="J1541" i="9"/>
  <c r="K1541" i="9" s="1"/>
  <c r="L1541" i="9" s="1"/>
  <c r="I1541" i="9"/>
  <c r="H1541" i="9"/>
  <c r="G1541" i="9"/>
  <c r="M1541" i="9" s="1"/>
  <c r="F1541" i="9"/>
  <c r="D1567" i="9"/>
  <c r="C1567" i="9"/>
  <c r="M1567" i="9"/>
  <c r="K1567" i="9"/>
  <c r="L1567" i="9" s="1"/>
  <c r="J1567" i="9"/>
  <c r="D1597" i="9"/>
  <c r="C1597" i="9"/>
  <c r="M1597" i="9"/>
  <c r="L1597" i="9"/>
  <c r="K1597" i="9"/>
  <c r="J1597" i="9"/>
  <c r="E1597" i="9"/>
  <c r="D1620" i="9"/>
  <c r="C1620" i="9"/>
  <c r="M1620" i="9"/>
  <c r="J1620" i="9"/>
  <c r="K1620" i="9" s="1"/>
  <c r="L1620" i="9" s="1"/>
  <c r="I1620" i="9"/>
  <c r="H1620" i="9"/>
  <c r="D1633" i="9"/>
  <c r="C1633" i="9"/>
  <c r="M1633" i="9"/>
  <c r="J1633" i="9"/>
  <c r="K1633" i="9" s="1"/>
  <c r="L1633" i="9" s="1"/>
  <c r="E1633" i="9"/>
  <c r="D1656" i="9"/>
  <c r="C1656" i="9"/>
  <c r="M1656" i="9"/>
  <c r="J1656" i="9"/>
  <c r="K1656" i="9" s="1"/>
  <c r="L1656" i="9" s="1"/>
  <c r="I1656" i="9"/>
  <c r="H1656" i="9"/>
  <c r="D1669" i="9"/>
  <c r="C1669" i="9"/>
  <c r="M1669" i="9"/>
  <c r="K1669" i="9"/>
  <c r="L1669" i="9" s="1"/>
  <c r="J1669" i="9"/>
  <c r="E1669" i="9"/>
  <c r="D1771" i="9"/>
  <c r="C1771" i="9"/>
  <c r="J1771" i="9"/>
  <c r="E1771" i="9"/>
  <c r="M1771" i="9"/>
  <c r="K1771" i="9"/>
  <c r="L1771" i="9" s="1"/>
  <c r="I1771" i="9"/>
  <c r="H1771" i="9"/>
  <c r="E1802" i="9"/>
  <c r="D1819" i="9"/>
  <c r="C1819" i="9"/>
  <c r="J1819" i="9"/>
  <c r="K1819" i="9" s="1"/>
  <c r="L1819" i="9" s="1"/>
  <c r="E1819" i="9"/>
  <c r="M1819" i="9"/>
  <c r="I1819" i="9"/>
  <c r="H1819" i="9"/>
  <c r="D1838" i="9"/>
  <c r="C1838" i="9"/>
  <c r="M1838" i="9"/>
  <c r="G1838" i="9"/>
  <c r="K1838" i="9"/>
  <c r="L1838" i="9" s="1"/>
  <c r="J1838" i="9"/>
  <c r="I1838" i="9"/>
  <c r="H1838" i="9"/>
  <c r="F1838" i="9"/>
  <c r="I1871" i="9"/>
  <c r="F1891" i="9"/>
  <c r="D1899" i="9"/>
  <c r="C1899" i="9"/>
  <c r="I1899" i="9"/>
  <c r="J1899" i="9"/>
  <c r="K1899" i="9" s="1"/>
  <c r="L1899" i="9" s="1"/>
  <c r="H1899" i="9"/>
  <c r="G1899" i="9"/>
  <c r="M1899" i="9" s="1"/>
  <c r="F1899" i="9"/>
  <c r="D1905" i="9"/>
  <c r="C1905" i="9"/>
  <c r="I1905" i="9"/>
  <c r="M1905" i="9"/>
  <c r="J1905" i="9"/>
  <c r="K1905" i="9" s="1"/>
  <c r="L1905" i="9" s="1"/>
  <c r="H1905" i="9"/>
  <c r="G1905" i="9"/>
  <c r="G2001" i="9"/>
  <c r="D2012" i="9"/>
  <c r="C2012" i="9"/>
  <c r="G2012" i="9"/>
  <c r="M2012" i="9" s="1"/>
  <c r="J2012" i="9"/>
  <c r="K2012" i="9" s="1"/>
  <c r="L2012" i="9" s="1"/>
  <c r="I2012" i="9"/>
  <c r="H2012" i="9"/>
  <c r="F2012" i="9"/>
  <c r="E2012" i="9"/>
  <c r="F2036" i="10"/>
  <c r="B2036" i="10"/>
  <c r="D1062" i="9"/>
  <c r="C1062" i="9"/>
  <c r="M1062" i="9"/>
  <c r="K1062" i="9"/>
  <c r="L1062" i="9" s="1"/>
  <c r="H1062" i="9"/>
  <c r="D1098" i="9"/>
  <c r="C1098" i="9"/>
  <c r="M1098" i="9"/>
  <c r="K1098" i="9"/>
  <c r="L1098" i="9" s="1"/>
  <c r="H1098" i="9"/>
  <c r="D1175" i="9"/>
  <c r="C1175" i="9"/>
  <c r="K1175" i="9"/>
  <c r="L1175" i="9" s="1"/>
  <c r="I1175" i="9"/>
  <c r="H1175" i="9"/>
  <c r="G1175" i="9"/>
  <c r="M1175" i="9" s="1"/>
  <c r="F1175" i="9"/>
  <c r="E1188" i="9"/>
  <c r="D1199" i="9"/>
  <c r="C1199" i="9"/>
  <c r="K1199" i="9"/>
  <c r="L1199" i="9" s="1"/>
  <c r="I1199" i="9"/>
  <c r="H1199" i="9"/>
  <c r="G1199" i="9"/>
  <c r="M1199" i="9" s="1"/>
  <c r="F1199" i="9"/>
  <c r="E1212" i="9"/>
  <c r="D1223" i="9"/>
  <c r="C1223" i="9"/>
  <c r="K1223" i="9"/>
  <c r="L1223" i="9" s="1"/>
  <c r="I1223" i="9"/>
  <c r="H1223" i="9"/>
  <c r="G1223" i="9"/>
  <c r="M1223" i="9" s="1"/>
  <c r="F1223" i="9"/>
  <c r="E1236" i="9"/>
  <c r="D1247" i="9"/>
  <c r="C1247" i="9"/>
  <c r="K1247" i="9"/>
  <c r="L1247" i="9" s="1"/>
  <c r="I1247" i="9"/>
  <c r="H1247" i="9"/>
  <c r="G1247" i="9"/>
  <c r="M1247" i="9" s="1"/>
  <c r="F1247" i="9"/>
  <c r="E1260" i="9"/>
  <c r="D1271" i="9"/>
  <c r="C1271" i="9"/>
  <c r="K1271" i="9"/>
  <c r="L1271" i="9" s="1"/>
  <c r="I1271" i="9"/>
  <c r="H1271" i="9"/>
  <c r="G1271" i="9"/>
  <c r="M1271" i="9" s="1"/>
  <c r="F1271" i="9"/>
  <c r="E1284" i="9"/>
  <c r="D1295" i="9"/>
  <c r="C1295" i="9"/>
  <c r="K1295" i="9"/>
  <c r="L1295" i="9" s="1"/>
  <c r="I1295" i="9"/>
  <c r="H1295" i="9"/>
  <c r="G1295" i="9"/>
  <c r="M1295" i="9" s="1"/>
  <c r="F1295" i="9"/>
  <c r="E1308" i="9"/>
  <c r="D1319" i="9"/>
  <c r="C1319" i="9"/>
  <c r="K1319" i="9"/>
  <c r="L1319" i="9" s="1"/>
  <c r="I1319" i="9"/>
  <c r="H1319" i="9"/>
  <c r="G1319" i="9"/>
  <c r="M1319" i="9" s="1"/>
  <c r="F1319" i="9"/>
  <c r="E1332" i="9"/>
  <c r="D1343" i="9"/>
  <c r="C1343" i="9"/>
  <c r="K1343" i="9"/>
  <c r="L1343" i="9" s="1"/>
  <c r="I1343" i="9"/>
  <c r="H1343" i="9"/>
  <c r="G1343" i="9"/>
  <c r="M1343" i="9" s="1"/>
  <c r="F1343" i="9"/>
  <c r="E1356" i="9"/>
  <c r="D1367" i="9"/>
  <c r="C1367" i="9"/>
  <c r="K1367" i="9"/>
  <c r="L1367" i="9" s="1"/>
  <c r="I1367" i="9"/>
  <c r="H1367" i="9"/>
  <c r="G1367" i="9"/>
  <c r="M1367" i="9" s="1"/>
  <c r="F1367" i="9"/>
  <c r="E1380" i="9"/>
  <c r="D1391" i="9"/>
  <c r="C1391" i="9"/>
  <c r="K1391" i="9"/>
  <c r="L1391" i="9" s="1"/>
  <c r="I1391" i="9"/>
  <c r="H1391" i="9"/>
  <c r="G1391" i="9"/>
  <c r="M1391" i="9" s="1"/>
  <c r="F1391" i="9"/>
  <c r="E1404" i="9"/>
  <c r="D1415" i="9"/>
  <c r="C1415" i="9"/>
  <c r="K1415" i="9"/>
  <c r="I1415" i="9"/>
  <c r="H1415" i="9"/>
  <c r="G1415" i="9"/>
  <c r="F1415" i="9"/>
  <c r="E1423" i="9"/>
  <c r="D1429" i="9"/>
  <c r="C1429" i="9"/>
  <c r="M1429" i="9"/>
  <c r="J1429" i="9"/>
  <c r="K1429" i="9" s="1"/>
  <c r="L1429" i="9" s="1"/>
  <c r="E1446" i="9"/>
  <c r="D1452" i="9"/>
  <c r="C1452" i="9"/>
  <c r="M1452" i="9"/>
  <c r="J1452" i="9"/>
  <c r="K1452" i="9" s="1"/>
  <c r="L1452" i="9" s="1"/>
  <c r="I1452" i="9"/>
  <c r="H1452" i="9"/>
  <c r="E1469" i="9"/>
  <c r="D1475" i="9"/>
  <c r="C1475" i="9"/>
  <c r="J1475" i="9"/>
  <c r="K1475" i="9" s="1"/>
  <c r="L1475" i="9" s="1"/>
  <c r="I1475" i="9"/>
  <c r="H1475" i="9"/>
  <c r="G1475" i="9"/>
  <c r="M1475" i="9" s="1"/>
  <c r="F1475" i="9"/>
  <c r="E1495" i="9"/>
  <c r="D1501" i="9"/>
  <c r="C1501" i="9"/>
  <c r="M1501" i="9"/>
  <c r="K1501" i="9"/>
  <c r="L1501" i="9" s="1"/>
  <c r="J1501" i="9"/>
  <c r="E1518" i="9"/>
  <c r="D1524" i="9"/>
  <c r="C1524" i="9"/>
  <c r="M1524" i="9"/>
  <c r="L1524" i="9"/>
  <c r="K1524" i="9"/>
  <c r="J1524" i="9"/>
  <c r="I1524" i="9"/>
  <c r="H1524" i="9"/>
  <c r="E1541" i="9"/>
  <c r="D1547" i="9"/>
  <c r="C1547" i="9"/>
  <c r="K1547" i="9"/>
  <c r="J1547" i="9"/>
  <c r="I1547" i="9"/>
  <c r="H1547" i="9"/>
  <c r="G1547" i="9"/>
  <c r="M1547" i="9" s="1"/>
  <c r="F1547" i="9"/>
  <c r="E1567" i="9"/>
  <c r="D1573" i="9"/>
  <c r="C1573" i="9"/>
  <c r="M1573" i="9"/>
  <c r="L1573" i="9"/>
  <c r="K1573" i="9"/>
  <c r="J1573" i="9"/>
  <c r="F1597" i="9"/>
  <c r="D1607" i="9"/>
  <c r="C1607" i="9"/>
  <c r="J1607" i="9"/>
  <c r="K1607" i="9" s="1"/>
  <c r="L1607" i="9" s="1"/>
  <c r="I1607" i="9"/>
  <c r="H1607" i="9"/>
  <c r="G1607" i="9"/>
  <c r="F1607" i="9"/>
  <c r="M1607" i="9"/>
  <c r="E1620" i="9"/>
  <c r="F1633" i="9"/>
  <c r="D1643" i="9"/>
  <c r="C1643" i="9"/>
  <c r="J1643" i="9"/>
  <c r="K1643" i="9" s="1"/>
  <c r="L1643" i="9" s="1"/>
  <c r="I1643" i="9"/>
  <c r="H1643" i="9"/>
  <c r="G1643" i="9"/>
  <c r="M1643" i="9" s="1"/>
  <c r="F1643" i="9"/>
  <c r="E1656" i="9"/>
  <c r="F1669" i="9"/>
  <c r="D1679" i="9"/>
  <c r="C1679" i="9"/>
  <c r="J1679" i="9"/>
  <c r="K1679" i="9" s="1"/>
  <c r="L1679" i="9" s="1"/>
  <c r="I1679" i="9"/>
  <c r="H1679" i="9"/>
  <c r="G1679" i="9"/>
  <c r="M1679" i="9" s="1"/>
  <c r="F1679" i="9"/>
  <c r="D1686" i="9"/>
  <c r="C1686" i="9"/>
  <c r="M1686" i="9"/>
  <c r="L1686" i="9"/>
  <c r="K1686" i="9"/>
  <c r="J1686" i="9"/>
  <c r="I1686" i="9"/>
  <c r="H1686" i="9"/>
  <c r="D1700" i="9"/>
  <c r="C1700" i="9"/>
  <c r="L1700" i="9"/>
  <c r="J1700" i="9"/>
  <c r="I1700" i="9"/>
  <c r="H1700" i="9"/>
  <c r="G1700" i="9"/>
  <c r="F1700" i="9"/>
  <c r="E1700" i="9"/>
  <c r="M1700" i="9"/>
  <c r="K1700" i="9"/>
  <c r="D1709" i="9"/>
  <c r="C1709" i="9"/>
  <c r="F1709" i="9"/>
  <c r="M1709" i="9"/>
  <c r="J1709" i="9"/>
  <c r="K1709" i="9" s="1"/>
  <c r="L1709" i="9" s="1"/>
  <c r="I1709" i="9"/>
  <c r="H1709" i="9"/>
  <c r="G1709" i="9"/>
  <c r="D1730" i="9"/>
  <c r="C1730" i="9"/>
  <c r="G1730" i="9"/>
  <c r="M1730" i="9"/>
  <c r="K1730" i="9"/>
  <c r="L1730" i="9" s="1"/>
  <c r="J1730" i="9"/>
  <c r="I1730" i="9"/>
  <c r="D1764" i="9"/>
  <c r="C1764" i="9"/>
  <c r="H1764" i="9"/>
  <c r="J1764" i="9"/>
  <c r="K1764" i="9" s="1"/>
  <c r="L1764" i="9" s="1"/>
  <c r="I1764" i="9"/>
  <c r="G1764" i="9"/>
  <c r="M1764" i="9" s="1"/>
  <c r="F1771" i="9"/>
  <c r="D1781" i="9"/>
  <c r="C1781" i="9"/>
  <c r="F1781" i="9"/>
  <c r="L1781" i="9"/>
  <c r="K1781" i="9"/>
  <c r="J1781" i="9"/>
  <c r="I1781" i="9"/>
  <c r="H1781" i="9"/>
  <c r="G1781" i="9"/>
  <c r="M1781" i="9" s="1"/>
  <c r="D1850" i="9"/>
  <c r="C1850" i="9"/>
  <c r="G1850" i="9"/>
  <c r="M1850" i="9" s="1"/>
  <c r="J1850" i="9"/>
  <c r="K1850" i="9" s="1"/>
  <c r="L1850" i="9" s="1"/>
  <c r="I1850" i="9"/>
  <c r="H1850" i="9"/>
  <c r="G1891" i="9"/>
  <c r="M1891" i="9" s="1"/>
  <c r="E1899" i="9"/>
  <c r="E1905" i="9"/>
  <c r="D1934" i="9"/>
  <c r="C1934" i="9"/>
  <c r="G1934" i="9"/>
  <c r="M1934" i="9" s="1"/>
  <c r="J1934" i="9"/>
  <c r="K1934" i="9" s="1"/>
  <c r="L1934" i="9" s="1"/>
  <c r="I1934" i="9"/>
  <c r="H1934" i="9"/>
  <c r="D1943" i="9"/>
  <c r="C1943" i="9"/>
  <c r="G1943" i="9"/>
  <c r="F1943" i="9"/>
  <c r="M1943" i="9"/>
  <c r="J1943" i="9"/>
  <c r="K1943" i="9" s="1"/>
  <c r="L1943" i="9" s="1"/>
  <c r="I1943" i="9"/>
  <c r="D1998" i="9"/>
  <c r="C1998" i="9"/>
  <c r="I1998" i="9"/>
  <c r="H1998" i="9"/>
  <c r="M1998" i="9"/>
  <c r="J1998" i="9"/>
  <c r="K1998" i="9" s="1"/>
  <c r="L1998" i="9" s="1"/>
  <c r="G1998" i="9"/>
  <c r="F1998" i="9"/>
  <c r="I2084" i="9"/>
  <c r="H2084" i="9"/>
  <c r="G2084" i="9"/>
  <c r="E2084" i="9"/>
  <c r="J2084" i="9"/>
  <c r="K2084" i="9" s="1"/>
  <c r="L2084" i="9" s="1"/>
  <c r="F2084" i="9"/>
  <c r="D2084" i="9"/>
  <c r="M2084" i="9"/>
  <c r="C2084" i="9"/>
  <c r="B2250" i="10"/>
  <c r="F2250" i="10"/>
  <c r="D1681" i="9"/>
  <c r="C1681" i="9"/>
  <c r="D1687" i="9"/>
  <c r="C1687" i="9"/>
  <c r="D1693" i="9"/>
  <c r="C1693" i="9"/>
  <c r="J1693" i="9"/>
  <c r="K1693" i="9" s="1"/>
  <c r="L1693" i="9" s="1"/>
  <c r="D1710" i="9"/>
  <c r="C1710" i="9"/>
  <c r="H1710" i="9"/>
  <c r="D1717" i="9"/>
  <c r="C1717" i="9"/>
  <c r="J1717" i="9"/>
  <c r="K1717" i="9" s="1"/>
  <c r="E1717" i="9"/>
  <c r="D1734" i="9"/>
  <c r="C1734" i="9"/>
  <c r="H1734" i="9"/>
  <c r="D1741" i="9"/>
  <c r="C1741" i="9"/>
  <c r="J1741" i="9"/>
  <c r="K1741" i="9" s="1"/>
  <c r="L1741" i="9" s="1"/>
  <c r="E1741" i="9"/>
  <c r="D1758" i="9"/>
  <c r="C1758" i="9"/>
  <c r="H1758" i="9"/>
  <c r="D1765" i="9"/>
  <c r="C1765" i="9"/>
  <c r="J1765" i="9"/>
  <c r="K1765" i="9" s="1"/>
  <c r="E1765" i="9"/>
  <c r="D1782" i="9"/>
  <c r="C1782" i="9"/>
  <c r="H1782" i="9"/>
  <c r="D1789" i="9"/>
  <c r="C1789" i="9"/>
  <c r="J1789" i="9"/>
  <c r="K1789" i="9" s="1"/>
  <c r="E1789" i="9"/>
  <c r="D1806" i="9"/>
  <c r="C1806" i="9"/>
  <c r="H1806" i="9"/>
  <c r="D1813" i="9"/>
  <c r="C1813" i="9"/>
  <c r="J1813" i="9"/>
  <c r="E1813" i="9"/>
  <c r="D1848" i="9"/>
  <c r="C1848" i="9"/>
  <c r="I1848" i="9"/>
  <c r="H1848" i="9"/>
  <c r="D1874" i="9"/>
  <c r="C1874" i="9"/>
  <c r="G1874" i="9"/>
  <c r="M1874" i="9" s="1"/>
  <c r="D1880" i="9"/>
  <c r="C1880" i="9"/>
  <c r="G1880" i="9"/>
  <c r="M1880" i="9" s="1"/>
  <c r="D1889" i="9"/>
  <c r="C1889" i="9"/>
  <c r="G1889" i="9"/>
  <c r="M1889" i="9" s="1"/>
  <c r="F1889" i="9"/>
  <c r="D1909" i="9"/>
  <c r="C1909" i="9"/>
  <c r="J1909" i="9"/>
  <c r="K1909" i="9" s="1"/>
  <c r="L1909" i="9" s="1"/>
  <c r="E1909" i="9"/>
  <c r="D1923" i="9"/>
  <c r="C1923" i="9"/>
  <c r="I1923" i="9"/>
  <c r="D1932" i="9"/>
  <c r="C1932" i="9"/>
  <c r="I1932" i="9"/>
  <c r="H1932" i="9"/>
  <c r="I1933" i="9"/>
  <c r="F1935" i="9"/>
  <c r="F1944" i="9"/>
  <c r="H1947" i="9"/>
  <c r="F1950" i="9"/>
  <c r="H1953" i="9"/>
  <c r="D1958" i="9"/>
  <c r="C1958" i="9"/>
  <c r="M1958" i="9"/>
  <c r="L1958" i="9"/>
  <c r="G1958" i="9"/>
  <c r="J1959" i="9"/>
  <c r="K1959" i="9" s="1"/>
  <c r="L1959" i="9" s="1"/>
  <c r="J1962" i="9"/>
  <c r="D1967" i="9"/>
  <c r="C1967" i="9"/>
  <c r="G1967" i="9"/>
  <c r="F1967" i="9"/>
  <c r="M1967" i="9"/>
  <c r="F1970" i="9"/>
  <c r="H1979" i="9"/>
  <c r="I1982" i="9"/>
  <c r="H1985" i="9"/>
  <c r="I1988" i="9"/>
  <c r="D1993" i="9"/>
  <c r="C1993" i="9"/>
  <c r="J1993" i="9"/>
  <c r="K1993" i="9" s="1"/>
  <c r="L1993" i="9" s="1"/>
  <c r="E1993" i="9"/>
  <c r="J1994" i="9"/>
  <c r="K1994" i="9" s="1"/>
  <c r="L1994" i="9" s="1"/>
  <c r="D1999" i="9"/>
  <c r="C1999" i="9"/>
  <c r="J1999" i="9"/>
  <c r="K1999" i="9" s="1"/>
  <c r="L1999" i="9" s="1"/>
  <c r="E1999" i="9"/>
  <c r="J2000" i="9"/>
  <c r="J2003" i="9"/>
  <c r="K2003" i="9" s="1"/>
  <c r="L2003" i="9" s="1"/>
  <c r="K2009" i="9"/>
  <c r="L2009" i="9" s="1"/>
  <c r="G2011" i="9"/>
  <c r="M2011" i="9" s="1"/>
  <c r="D2013" i="9"/>
  <c r="C2013" i="9"/>
  <c r="I2013" i="9"/>
  <c r="D2022" i="9"/>
  <c r="C2022" i="9"/>
  <c r="I2022" i="9"/>
  <c r="H2022" i="9"/>
  <c r="I2023" i="9"/>
  <c r="F2025" i="9"/>
  <c r="D2027" i="9"/>
  <c r="C2027" i="9"/>
  <c r="L2027" i="9"/>
  <c r="I2027" i="9"/>
  <c r="H2027" i="9"/>
  <c r="F2035" i="10"/>
  <c r="B2035" i="10"/>
  <c r="K2051" i="9"/>
  <c r="L2051" i="9" s="1"/>
  <c r="M2051" i="9"/>
  <c r="H2051" i="9"/>
  <c r="F2051" i="9"/>
  <c r="E2051" i="9"/>
  <c r="K2075" i="9"/>
  <c r="M2075" i="9"/>
  <c r="L2075" i="9"/>
  <c r="J2075" i="9"/>
  <c r="H2075" i="9"/>
  <c r="I2075" i="9"/>
  <c r="G2075" i="9"/>
  <c r="F2075" i="9"/>
  <c r="E2075" i="9"/>
  <c r="J2110" i="9"/>
  <c r="K2110" i="9" s="1"/>
  <c r="L2110" i="9" s="1"/>
  <c r="I2110" i="9"/>
  <c r="G2110" i="9"/>
  <c r="M2110" i="9"/>
  <c r="C2110" i="9"/>
  <c r="E2110" i="9"/>
  <c r="D2110" i="9"/>
  <c r="F2131" i="10"/>
  <c r="B2131" i="10"/>
  <c r="B2161" i="10"/>
  <c r="F2161" i="10"/>
  <c r="J2224" i="9"/>
  <c r="K2224" i="9" s="1"/>
  <c r="L2224" i="9" s="1"/>
  <c r="I2224" i="9"/>
  <c r="M2224" i="9"/>
  <c r="H2224" i="9"/>
  <c r="G2224" i="9"/>
  <c r="F2224" i="9"/>
  <c r="E2224" i="9"/>
  <c r="D2224" i="9"/>
  <c r="B2249" i="10"/>
  <c r="F2249" i="10"/>
  <c r="B2259" i="10"/>
  <c r="F2259" i="10"/>
  <c r="K2318" i="9"/>
  <c r="L2318" i="9" s="1"/>
  <c r="H2318" i="9"/>
  <c r="G2318" i="9"/>
  <c r="J2318" i="9"/>
  <c r="I2318" i="9"/>
  <c r="F2318" i="9"/>
  <c r="E2318" i="9"/>
  <c r="D2318" i="9"/>
  <c r="M2318" i="9"/>
  <c r="K2367" i="9"/>
  <c r="L2367" i="9" s="1"/>
  <c r="I2367" i="9"/>
  <c r="H2367" i="9"/>
  <c r="G2367" i="9"/>
  <c r="M2367" i="9" s="1"/>
  <c r="F2367" i="9"/>
  <c r="E2367" i="9"/>
  <c r="D2367" i="9"/>
  <c r="C2367" i="9"/>
  <c r="J2367" i="9"/>
  <c r="E1681" i="9"/>
  <c r="E1687" i="9"/>
  <c r="E1693" i="9"/>
  <c r="D1706" i="9"/>
  <c r="C1706" i="9"/>
  <c r="E1710" i="9"/>
  <c r="D1713" i="9"/>
  <c r="C1713" i="9"/>
  <c r="I1713" i="9"/>
  <c r="F1717" i="9"/>
  <c r="D1727" i="9"/>
  <c r="C1727" i="9"/>
  <c r="F1727" i="9"/>
  <c r="M1727" i="9"/>
  <c r="E1734" i="9"/>
  <c r="D1737" i="9"/>
  <c r="C1737" i="9"/>
  <c r="I1737" i="9"/>
  <c r="F1741" i="9"/>
  <c r="D1751" i="9"/>
  <c r="C1751" i="9"/>
  <c r="F1751" i="9"/>
  <c r="M1751" i="9"/>
  <c r="E1758" i="9"/>
  <c r="D1761" i="9"/>
  <c r="C1761" i="9"/>
  <c r="I1761" i="9"/>
  <c r="F1765" i="9"/>
  <c r="D1775" i="9"/>
  <c r="C1775" i="9"/>
  <c r="F1775" i="9"/>
  <c r="M1775" i="9"/>
  <c r="E1782" i="9"/>
  <c r="D1785" i="9"/>
  <c r="C1785" i="9"/>
  <c r="I1785" i="9"/>
  <c r="F1789" i="9"/>
  <c r="D1799" i="9"/>
  <c r="C1799" i="9"/>
  <c r="F1799" i="9"/>
  <c r="M1799" i="9"/>
  <c r="E1806" i="9"/>
  <c r="D1809" i="9"/>
  <c r="C1809" i="9"/>
  <c r="I1809" i="9"/>
  <c r="F1813" i="9"/>
  <c r="D1823" i="9"/>
  <c r="C1823" i="9"/>
  <c r="F1823" i="9"/>
  <c r="M1823" i="9"/>
  <c r="D1830" i="9"/>
  <c r="C1830" i="9"/>
  <c r="I1830" i="9"/>
  <c r="H1830" i="9"/>
  <c r="D1836" i="9"/>
  <c r="C1836" i="9"/>
  <c r="I1836" i="9"/>
  <c r="H1836" i="9"/>
  <c r="D1842" i="9"/>
  <c r="C1842" i="9"/>
  <c r="I1842" i="9"/>
  <c r="H1842" i="9"/>
  <c r="E1848" i="9"/>
  <c r="D1868" i="9"/>
  <c r="C1868" i="9"/>
  <c r="M1868" i="9"/>
  <c r="G1868" i="9"/>
  <c r="E1874" i="9"/>
  <c r="E1880" i="9"/>
  <c r="D1883" i="9"/>
  <c r="C1883" i="9"/>
  <c r="G1883" i="9"/>
  <c r="F1883" i="9"/>
  <c r="M1883" i="9"/>
  <c r="E1889" i="9"/>
  <c r="D1903" i="9"/>
  <c r="C1903" i="9"/>
  <c r="K1903" i="9"/>
  <c r="J1903" i="9"/>
  <c r="E1903" i="9"/>
  <c r="F1909" i="9"/>
  <c r="D1917" i="9"/>
  <c r="C1917" i="9"/>
  <c r="I1917" i="9"/>
  <c r="D1926" i="9"/>
  <c r="C1926" i="9"/>
  <c r="I1926" i="9"/>
  <c r="H1926" i="9"/>
  <c r="D1946" i="9"/>
  <c r="C1946" i="9"/>
  <c r="L1946" i="9"/>
  <c r="G1946" i="9"/>
  <c r="M1946" i="9" s="1"/>
  <c r="D1952" i="9"/>
  <c r="C1952" i="9"/>
  <c r="L1952" i="9"/>
  <c r="G1952" i="9"/>
  <c r="M1952" i="9" s="1"/>
  <c r="E1958" i="9"/>
  <c r="D1961" i="9"/>
  <c r="C1961" i="9"/>
  <c r="G1961" i="9"/>
  <c r="M1961" i="9" s="1"/>
  <c r="F1961" i="9"/>
  <c r="E1967" i="9"/>
  <c r="D1981" i="9"/>
  <c r="C1981" i="9"/>
  <c r="J1981" i="9"/>
  <c r="K1981" i="9" s="1"/>
  <c r="L1981" i="9" s="1"/>
  <c r="E1981" i="9"/>
  <c r="D1987" i="9"/>
  <c r="C1987" i="9"/>
  <c r="J1987" i="9"/>
  <c r="K1987" i="9" s="1"/>
  <c r="L1987" i="9" s="1"/>
  <c r="E1987" i="9"/>
  <c r="F1993" i="9"/>
  <c r="F1999" i="9"/>
  <c r="D2007" i="9"/>
  <c r="C2007" i="9"/>
  <c r="I2007" i="9"/>
  <c r="E2013" i="9"/>
  <c r="D2016" i="9"/>
  <c r="C2016" i="9"/>
  <c r="I2016" i="9"/>
  <c r="H2016" i="9"/>
  <c r="E2022" i="9"/>
  <c r="E2027" i="9"/>
  <c r="D2029" i="9"/>
  <c r="C2029" i="9"/>
  <c r="L2029" i="9"/>
  <c r="I2029" i="9"/>
  <c r="K2034" i="9"/>
  <c r="G2034" i="9"/>
  <c r="F2034" i="9"/>
  <c r="C2034" i="9"/>
  <c r="M2034" i="9"/>
  <c r="H2034" i="9"/>
  <c r="E2034" i="9"/>
  <c r="F2040" i="10"/>
  <c r="B2040" i="10"/>
  <c r="E2044" i="9"/>
  <c r="D2044" i="9"/>
  <c r="J2044" i="9"/>
  <c r="K2044" i="9" s="1"/>
  <c r="L2044" i="9" s="1"/>
  <c r="F2044" i="9"/>
  <c r="C2044" i="9"/>
  <c r="M2044" i="9"/>
  <c r="C2051" i="9"/>
  <c r="F2052" i="10"/>
  <c r="B2052" i="10"/>
  <c r="M2063" i="9"/>
  <c r="J2063" i="9"/>
  <c r="K2063" i="9" s="1"/>
  <c r="L2063" i="9" s="1"/>
  <c r="H2063" i="9"/>
  <c r="I2063" i="9"/>
  <c r="E2063" i="9"/>
  <c r="D2063" i="9"/>
  <c r="C2063" i="9"/>
  <c r="C2075" i="9"/>
  <c r="F2096" i="10"/>
  <c r="B2096" i="10"/>
  <c r="F2110" i="9"/>
  <c r="B2151" i="10"/>
  <c r="F2151" i="10"/>
  <c r="J2188" i="9"/>
  <c r="K2188" i="9" s="1"/>
  <c r="L2188" i="9" s="1"/>
  <c r="I2188" i="9"/>
  <c r="H2188" i="9"/>
  <c r="G2188" i="9"/>
  <c r="M2188" i="9" s="1"/>
  <c r="F2188" i="9"/>
  <c r="E2188" i="9"/>
  <c r="D2188" i="9"/>
  <c r="C2224" i="9"/>
  <c r="K2291" i="9"/>
  <c r="L2291" i="9" s="1"/>
  <c r="E2291" i="9"/>
  <c r="D2291" i="9"/>
  <c r="I2291" i="9"/>
  <c r="H2291" i="9"/>
  <c r="G2291" i="9"/>
  <c r="M2291" i="9" s="1"/>
  <c r="F2291" i="9"/>
  <c r="C2291" i="9"/>
  <c r="J2291" i="9"/>
  <c r="C2318" i="9"/>
  <c r="B2327" i="10"/>
  <c r="F2327" i="10"/>
  <c r="K2331" i="9"/>
  <c r="L2331" i="9" s="1"/>
  <c r="I2331" i="9"/>
  <c r="H2331" i="9"/>
  <c r="G2331" i="9"/>
  <c r="M2331" i="9" s="1"/>
  <c r="F2331" i="9"/>
  <c r="E2331" i="9"/>
  <c r="D2331" i="9"/>
  <c r="C2331" i="9"/>
  <c r="J2331" i="9"/>
  <c r="K2386" i="9"/>
  <c r="D2386" i="9"/>
  <c r="C2386" i="9"/>
  <c r="E2386" i="9"/>
  <c r="M2386" i="9"/>
  <c r="L2386" i="9"/>
  <c r="J2386" i="9"/>
  <c r="I2386" i="9"/>
  <c r="H2386" i="9"/>
  <c r="K2406" i="9"/>
  <c r="L2406" i="9" s="1"/>
  <c r="I2406" i="9"/>
  <c r="H2406" i="9"/>
  <c r="G2406" i="9"/>
  <c r="M2406" i="9" s="1"/>
  <c r="F2406" i="9"/>
  <c r="E2406" i="9"/>
  <c r="J2406" i="9"/>
  <c r="C2406" i="9"/>
  <c r="D2406" i="9"/>
  <c r="F2430" i="10"/>
  <c r="B2430" i="10"/>
  <c r="J2465" i="9"/>
  <c r="K2465" i="9" s="1"/>
  <c r="L2465" i="9" s="1"/>
  <c r="I2465" i="9"/>
  <c r="H2465" i="9"/>
  <c r="G2465" i="9"/>
  <c r="M2465" i="9" s="1"/>
  <c r="F2465" i="9"/>
  <c r="E2465" i="9"/>
  <c r="D2465" i="9"/>
  <c r="C2465" i="9"/>
  <c r="B2489" i="10"/>
  <c r="F2489" i="10"/>
  <c r="H2659" i="9"/>
  <c r="E2659" i="9"/>
  <c r="D2659" i="9"/>
  <c r="M2659" i="9"/>
  <c r="K2659" i="9"/>
  <c r="L2659" i="9" s="1"/>
  <c r="C2659" i="9"/>
  <c r="J2659" i="9"/>
  <c r="I2659" i="9"/>
  <c r="G2659" i="9"/>
  <c r="F2659" i="9"/>
  <c r="D988" i="9"/>
  <c r="C988" i="9"/>
  <c r="D994" i="9"/>
  <c r="C994" i="9"/>
  <c r="D1000" i="9"/>
  <c r="C1000" i="9"/>
  <c r="D1006" i="9"/>
  <c r="C1006" i="9"/>
  <c r="D1012" i="9"/>
  <c r="C1012" i="9"/>
  <c r="D1018" i="9"/>
  <c r="C1018" i="9"/>
  <c r="D1024" i="9"/>
  <c r="C1024" i="9"/>
  <c r="D1030" i="9"/>
  <c r="C1030" i="9"/>
  <c r="D1036" i="9"/>
  <c r="C1036" i="9"/>
  <c r="D1042" i="9"/>
  <c r="C1042" i="9"/>
  <c r="D1048" i="9"/>
  <c r="C1048" i="9"/>
  <c r="D1054" i="9"/>
  <c r="C1054" i="9"/>
  <c r="D1060" i="9"/>
  <c r="C1060" i="9"/>
  <c r="D1066" i="9"/>
  <c r="C1066" i="9"/>
  <c r="D1072" i="9"/>
  <c r="C1072" i="9"/>
  <c r="D1078" i="9"/>
  <c r="C1078" i="9"/>
  <c r="D1084" i="9"/>
  <c r="C1084" i="9"/>
  <c r="D1090" i="9"/>
  <c r="C1090" i="9"/>
  <c r="D1096" i="9"/>
  <c r="C1096" i="9"/>
  <c r="D1102" i="9"/>
  <c r="C1102" i="9"/>
  <c r="D1108" i="9"/>
  <c r="C1108" i="9"/>
  <c r="D1114" i="9"/>
  <c r="C1114" i="9"/>
  <c r="D1120" i="9"/>
  <c r="C1120" i="9"/>
  <c r="D1126" i="9"/>
  <c r="C1126" i="9"/>
  <c r="D1132" i="9"/>
  <c r="C1132" i="9"/>
  <c r="D1138" i="9"/>
  <c r="C1138" i="9"/>
  <c r="D1144" i="9"/>
  <c r="C1144" i="9"/>
  <c r="D1150" i="9"/>
  <c r="C1150" i="9"/>
  <c r="D1156" i="9"/>
  <c r="C1156" i="9"/>
  <c r="D1162" i="9"/>
  <c r="C1162" i="9"/>
  <c r="D1168" i="9"/>
  <c r="C1168" i="9"/>
  <c r="D1174" i="9"/>
  <c r="C1174" i="9"/>
  <c r="D1180" i="9"/>
  <c r="C1180" i="9"/>
  <c r="D1186" i="9"/>
  <c r="C1186" i="9"/>
  <c r="D1192" i="9"/>
  <c r="C1192" i="9"/>
  <c r="D1198" i="9"/>
  <c r="C1198" i="9"/>
  <c r="D1204" i="9"/>
  <c r="C1204" i="9"/>
  <c r="D1210" i="9"/>
  <c r="C1210" i="9"/>
  <c r="D1216" i="9"/>
  <c r="C1216" i="9"/>
  <c r="D1222" i="9"/>
  <c r="C1222" i="9"/>
  <c r="D1228" i="9"/>
  <c r="C1228" i="9"/>
  <c r="D1234" i="9"/>
  <c r="C1234" i="9"/>
  <c r="D1240" i="9"/>
  <c r="C1240" i="9"/>
  <c r="D1246" i="9"/>
  <c r="C1246" i="9"/>
  <c r="D1252" i="9"/>
  <c r="C1252" i="9"/>
  <c r="D1258" i="9"/>
  <c r="C1258" i="9"/>
  <c r="D1264" i="9"/>
  <c r="C1264" i="9"/>
  <c r="D1270" i="9"/>
  <c r="C1270" i="9"/>
  <c r="D1276" i="9"/>
  <c r="C1276" i="9"/>
  <c r="D1282" i="9"/>
  <c r="C1282" i="9"/>
  <c r="D1288" i="9"/>
  <c r="C1288" i="9"/>
  <c r="D1294" i="9"/>
  <c r="C1294" i="9"/>
  <c r="D1300" i="9"/>
  <c r="C1300" i="9"/>
  <c r="D1306" i="9"/>
  <c r="C1306" i="9"/>
  <c r="D1312" i="9"/>
  <c r="C1312" i="9"/>
  <c r="D1318" i="9"/>
  <c r="C1318" i="9"/>
  <c r="D1324" i="9"/>
  <c r="C1324" i="9"/>
  <c r="D1330" i="9"/>
  <c r="C1330" i="9"/>
  <c r="D1336" i="9"/>
  <c r="C1336" i="9"/>
  <c r="D1342" i="9"/>
  <c r="C1342" i="9"/>
  <c r="D1348" i="9"/>
  <c r="C1348" i="9"/>
  <c r="D1354" i="9"/>
  <c r="C1354" i="9"/>
  <c r="D1360" i="9"/>
  <c r="C1360" i="9"/>
  <c r="D1366" i="9"/>
  <c r="C1366" i="9"/>
  <c r="D1372" i="9"/>
  <c r="C1372" i="9"/>
  <c r="D1378" i="9"/>
  <c r="C1378" i="9"/>
  <c r="D1384" i="9"/>
  <c r="C1384" i="9"/>
  <c r="D1390" i="9"/>
  <c r="C1390" i="9"/>
  <c r="D1396" i="9"/>
  <c r="C1396" i="9"/>
  <c r="D1402" i="9"/>
  <c r="C1402" i="9"/>
  <c r="D1408" i="9"/>
  <c r="C1408" i="9"/>
  <c r="D1414" i="9"/>
  <c r="C1414" i="9"/>
  <c r="L1418" i="9"/>
  <c r="D1420" i="9"/>
  <c r="C1420" i="9"/>
  <c r="L1424" i="9"/>
  <c r="D1426" i="9"/>
  <c r="C1426" i="9"/>
  <c r="L1430" i="9"/>
  <c r="D1432" i="9"/>
  <c r="C1432" i="9"/>
  <c r="L1436" i="9"/>
  <c r="D1438" i="9"/>
  <c r="C1438" i="9"/>
  <c r="L1442" i="9"/>
  <c r="D1444" i="9"/>
  <c r="C1444" i="9"/>
  <c r="L1448" i="9"/>
  <c r="D1450" i="9"/>
  <c r="C1450" i="9"/>
  <c r="L1454" i="9"/>
  <c r="D1456" i="9"/>
  <c r="C1456" i="9"/>
  <c r="L1460" i="9"/>
  <c r="D1462" i="9"/>
  <c r="C1462" i="9"/>
  <c r="L1466" i="9"/>
  <c r="D1468" i="9"/>
  <c r="C1468" i="9"/>
  <c r="L1472" i="9"/>
  <c r="D1474" i="9"/>
  <c r="C1474" i="9"/>
  <c r="L1478" i="9"/>
  <c r="D1480" i="9"/>
  <c r="C1480" i="9"/>
  <c r="L1484" i="9"/>
  <c r="D1486" i="9"/>
  <c r="C1486" i="9"/>
  <c r="L1490" i="9"/>
  <c r="D1492" i="9"/>
  <c r="C1492" i="9"/>
  <c r="L1496" i="9"/>
  <c r="D1498" i="9"/>
  <c r="C1498" i="9"/>
  <c r="L1502" i="9"/>
  <c r="D1504" i="9"/>
  <c r="C1504" i="9"/>
  <c r="L1508" i="9"/>
  <c r="D1510" i="9"/>
  <c r="C1510" i="9"/>
  <c r="L1514" i="9"/>
  <c r="D1516" i="9"/>
  <c r="C1516" i="9"/>
  <c r="L1520" i="9"/>
  <c r="D1522" i="9"/>
  <c r="C1522" i="9"/>
  <c r="L1526" i="9"/>
  <c r="D1528" i="9"/>
  <c r="C1528" i="9"/>
  <c r="L1532" i="9"/>
  <c r="D1534" i="9"/>
  <c r="C1534" i="9"/>
  <c r="L1538" i="9"/>
  <c r="D1540" i="9"/>
  <c r="C1540" i="9"/>
  <c r="L1544" i="9"/>
  <c r="D1546" i="9"/>
  <c r="C1546" i="9"/>
  <c r="L1550" i="9"/>
  <c r="D1552" i="9"/>
  <c r="C1552" i="9"/>
  <c r="L1556" i="9"/>
  <c r="D1558" i="9"/>
  <c r="C1558" i="9"/>
  <c r="L1562" i="9"/>
  <c r="D1564" i="9"/>
  <c r="C1564" i="9"/>
  <c r="L1568" i="9"/>
  <c r="D1570" i="9"/>
  <c r="C1570" i="9"/>
  <c r="L1574" i="9"/>
  <c r="D1576" i="9"/>
  <c r="C1576" i="9"/>
  <c r="L1580" i="9"/>
  <c r="D1582" i="9"/>
  <c r="C1582" i="9"/>
  <c r="L1586" i="9"/>
  <c r="D1588" i="9"/>
  <c r="C1588" i="9"/>
  <c r="L1592" i="9"/>
  <c r="D1594" i="9"/>
  <c r="C1594" i="9"/>
  <c r="L1598" i="9"/>
  <c r="D1600" i="9"/>
  <c r="C1600" i="9"/>
  <c r="L1604" i="9"/>
  <c r="D1606" i="9"/>
  <c r="C1606" i="9"/>
  <c r="L1610" i="9"/>
  <c r="D1612" i="9"/>
  <c r="C1612" i="9"/>
  <c r="L1616" i="9"/>
  <c r="D1618" i="9"/>
  <c r="C1618" i="9"/>
  <c r="L1622" i="9"/>
  <c r="D1624" i="9"/>
  <c r="C1624" i="9"/>
  <c r="L1628" i="9"/>
  <c r="D1630" i="9"/>
  <c r="C1630" i="9"/>
  <c r="L1634" i="9"/>
  <c r="D1636" i="9"/>
  <c r="C1636" i="9"/>
  <c r="L1640" i="9"/>
  <c r="D1642" i="9"/>
  <c r="C1642" i="9"/>
  <c r="L1646" i="9"/>
  <c r="D1648" i="9"/>
  <c r="C1648" i="9"/>
  <c r="L1652" i="9"/>
  <c r="D1654" i="9"/>
  <c r="C1654" i="9"/>
  <c r="L1658" i="9"/>
  <c r="D1660" i="9"/>
  <c r="C1660" i="9"/>
  <c r="L1664" i="9"/>
  <c r="D1666" i="9"/>
  <c r="C1666" i="9"/>
  <c r="L1670" i="9"/>
  <c r="D1672" i="9"/>
  <c r="C1672" i="9"/>
  <c r="L1676" i="9"/>
  <c r="D1678" i="9"/>
  <c r="C1678" i="9"/>
  <c r="J1681" i="9"/>
  <c r="L1682" i="9"/>
  <c r="D1684" i="9"/>
  <c r="C1684" i="9"/>
  <c r="J1687" i="9"/>
  <c r="L1688" i="9"/>
  <c r="D1690" i="9"/>
  <c r="C1690" i="9"/>
  <c r="D1695" i="9"/>
  <c r="C1695" i="9"/>
  <c r="I1706" i="9"/>
  <c r="K1710" i="9"/>
  <c r="J1713" i="9"/>
  <c r="L1717" i="9"/>
  <c r="D1722" i="9"/>
  <c r="C1722" i="9"/>
  <c r="H1722" i="9"/>
  <c r="J1727" i="9"/>
  <c r="K1727" i="9" s="1"/>
  <c r="L1727" i="9" s="1"/>
  <c r="D1729" i="9"/>
  <c r="C1729" i="9"/>
  <c r="J1729" i="9"/>
  <c r="E1729" i="9"/>
  <c r="K1734" i="9"/>
  <c r="L1734" i="9" s="1"/>
  <c r="J1737" i="9"/>
  <c r="D1746" i="9"/>
  <c r="C1746" i="9"/>
  <c r="H1746" i="9"/>
  <c r="J1751" i="9"/>
  <c r="K1751" i="9" s="1"/>
  <c r="L1751" i="9" s="1"/>
  <c r="D1753" i="9"/>
  <c r="C1753" i="9"/>
  <c r="J1753" i="9"/>
  <c r="E1753" i="9"/>
  <c r="K1758" i="9"/>
  <c r="J1761" i="9"/>
  <c r="K1761" i="9" s="1"/>
  <c r="L1761" i="9" s="1"/>
  <c r="L1765" i="9"/>
  <c r="D1770" i="9"/>
  <c r="C1770" i="9"/>
  <c r="H1770" i="9"/>
  <c r="J1775" i="9"/>
  <c r="K1775" i="9" s="1"/>
  <c r="L1775" i="9" s="1"/>
  <c r="D1777" i="9"/>
  <c r="C1777" i="9"/>
  <c r="J1777" i="9"/>
  <c r="E1777" i="9"/>
  <c r="K1782" i="9"/>
  <c r="J1785" i="9"/>
  <c r="L1789" i="9"/>
  <c r="D1794" i="9"/>
  <c r="C1794" i="9"/>
  <c r="H1794" i="9"/>
  <c r="J1799" i="9"/>
  <c r="D1801" i="9"/>
  <c r="C1801" i="9"/>
  <c r="J1801" i="9"/>
  <c r="K1801" i="9" s="1"/>
  <c r="L1801" i="9" s="1"/>
  <c r="E1801" i="9"/>
  <c r="K1806" i="9"/>
  <c r="L1806" i="9" s="1"/>
  <c r="J1809" i="9"/>
  <c r="L1813" i="9"/>
  <c r="D1818" i="9"/>
  <c r="C1818" i="9"/>
  <c r="H1818" i="9"/>
  <c r="J1823" i="9"/>
  <c r="D1825" i="9"/>
  <c r="C1825" i="9"/>
  <c r="J1825" i="9"/>
  <c r="K1825" i="9" s="1"/>
  <c r="L1825" i="9" s="1"/>
  <c r="E1825" i="9"/>
  <c r="K1830" i="9"/>
  <c r="D1835" i="9"/>
  <c r="C1835" i="9"/>
  <c r="G1835" i="9"/>
  <c r="F1835" i="9"/>
  <c r="M1835" i="9"/>
  <c r="K1836" i="9"/>
  <c r="L1836" i="9" s="1"/>
  <c r="D1841" i="9"/>
  <c r="C1841" i="9"/>
  <c r="G1841" i="9"/>
  <c r="F1841" i="9"/>
  <c r="M1841" i="9"/>
  <c r="K1842" i="9"/>
  <c r="L1848" i="9"/>
  <c r="D1867" i="9"/>
  <c r="C1867" i="9"/>
  <c r="K1867" i="9"/>
  <c r="J1867" i="9"/>
  <c r="E1867" i="9"/>
  <c r="J1868" i="9"/>
  <c r="K1868" i="9" s="1"/>
  <c r="L1868" i="9" s="1"/>
  <c r="K1874" i="9"/>
  <c r="L1874" i="9" s="1"/>
  <c r="K1880" i="9"/>
  <c r="L1880" i="9" s="1"/>
  <c r="K1883" i="9"/>
  <c r="L1883" i="9" s="1"/>
  <c r="D1887" i="9"/>
  <c r="C1887" i="9"/>
  <c r="I1887" i="9"/>
  <c r="L1889" i="9"/>
  <c r="D1896" i="9"/>
  <c r="C1896" i="9"/>
  <c r="I1896" i="9"/>
  <c r="H1896" i="9"/>
  <c r="L1903" i="9"/>
  <c r="M1909" i="9"/>
  <c r="D1916" i="9"/>
  <c r="C1916" i="9"/>
  <c r="M1916" i="9"/>
  <c r="G1916" i="9"/>
  <c r="J1917" i="9"/>
  <c r="K1917" i="9" s="1"/>
  <c r="L1917" i="9" s="1"/>
  <c r="D1925" i="9"/>
  <c r="C1925" i="9"/>
  <c r="G1925" i="9"/>
  <c r="F1925" i="9"/>
  <c r="M1925" i="9"/>
  <c r="D1945" i="9"/>
  <c r="C1945" i="9"/>
  <c r="J1945" i="9"/>
  <c r="K1945" i="9" s="1"/>
  <c r="L1945" i="9" s="1"/>
  <c r="E1945" i="9"/>
  <c r="D1951" i="9"/>
  <c r="C1951" i="9"/>
  <c r="J1951" i="9"/>
  <c r="K1951" i="9" s="1"/>
  <c r="L1951" i="9" s="1"/>
  <c r="E1951" i="9"/>
  <c r="D1965" i="9"/>
  <c r="C1965" i="9"/>
  <c r="I1965" i="9"/>
  <c r="D1974" i="9"/>
  <c r="C1974" i="9"/>
  <c r="I1974" i="9"/>
  <c r="H1974" i="9"/>
  <c r="D2006" i="9"/>
  <c r="C2006" i="9"/>
  <c r="G2006" i="9"/>
  <c r="M2006" i="9" s="1"/>
  <c r="D2015" i="9"/>
  <c r="C2015" i="9"/>
  <c r="G2015" i="9"/>
  <c r="F2015" i="9"/>
  <c r="M2015" i="9"/>
  <c r="D2026" i="9"/>
  <c r="C2026" i="9"/>
  <c r="F2026" i="9"/>
  <c r="E2026" i="9"/>
  <c r="M2026" i="9"/>
  <c r="F2044" i="10"/>
  <c r="B2044" i="10"/>
  <c r="F2088" i="10"/>
  <c r="B2088" i="10"/>
  <c r="J2140" i="9"/>
  <c r="K2140" i="9" s="1"/>
  <c r="L2140" i="9" s="1"/>
  <c r="I2140" i="9"/>
  <c r="H2140" i="9"/>
  <c r="G2140" i="9"/>
  <c r="M2140" i="9" s="1"/>
  <c r="F2140" i="9"/>
  <c r="E2140" i="9"/>
  <c r="D2140" i="9"/>
  <c r="F2148" i="9"/>
  <c r="M2148" i="9"/>
  <c r="J2148" i="9"/>
  <c r="K2148" i="9" s="1"/>
  <c r="L2148" i="9" s="1"/>
  <c r="I2148" i="9"/>
  <c r="C2148" i="9"/>
  <c r="E2148" i="9"/>
  <c r="D2148" i="9"/>
  <c r="J2166" i="9"/>
  <c r="K2166" i="9" s="1"/>
  <c r="L2166" i="9" s="1"/>
  <c r="I2166" i="9"/>
  <c r="H2166" i="9"/>
  <c r="G2166" i="9"/>
  <c r="M2166" i="9" s="1"/>
  <c r="F2166" i="9"/>
  <c r="B2179" i="10"/>
  <c r="F2179" i="10"/>
  <c r="E2183" i="9"/>
  <c r="D2183" i="9"/>
  <c r="I2183" i="9"/>
  <c r="H2183" i="9"/>
  <c r="G2183" i="9"/>
  <c r="F2183" i="9"/>
  <c r="C2183" i="9"/>
  <c r="J2183" i="9"/>
  <c r="K2183" i="9" s="1"/>
  <c r="L2183" i="9" s="1"/>
  <c r="M2183" i="9"/>
  <c r="B2213" i="10"/>
  <c r="F2213" i="10"/>
  <c r="J2237" i="9"/>
  <c r="K2237" i="9" s="1"/>
  <c r="L2237" i="9" s="1"/>
  <c r="I2237" i="9"/>
  <c r="H2237" i="9"/>
  <c r="G2237" i="9"/>
  <c r="F2237" i="9"/>
  <c r="E2237" i="9"/>
  <c r="M2237" i="9"/>
  <c r="D2237" i="9"/>
  <c r="C2237" i="9"/>
  <c r="K2273" i="9"/>
  <c r="L2273" i="9" s="1"/>
  <c r="J2273" i="9"/>
  <c r="I2273" i="9"/>
  <c r="H2273" i="9"/>
  <c r="G2273" i="9"/>
  <c r="F2273" i="9"/>
  <c r="E2273" i="9"/>
  <c r="M2273" i="9"/>
  <c r="K2309" i="9"/>
  <c r="L2309" i="9" s="1"/>
  <c r="J2309" i="9"/>
  <c r="I2309" i="9"/>
  <c r="H2309" i="9"/>
  <c r="G2309" i="9"/>
  <c r="F2309" i="9"/>
  <c r="E2309" i="9"/>
  <c r="M2309" i="9"/>
  <c r="D2309" i="9"/>
  <c r="K1681" i="9"/>
  <c r="K1687" i="9"/>
  <c r="L1687" i="9" s="1"/>
  <c r="D1704" i="9"/>
  <c r="C1704" i="9"/>
  <c r="H1704" i="9"/>
  <c r="J1706" i="9"/>
  <c r="L1710" i="9"/>
  <c r="K1713" i="9"/>
  <c r="D1715" i="9"/>
  <c r="C1715" i="9"/>
  <c r="F1715" i="9"/>
  <c r="M1715" i="9"/>
  <c r="M1717" i="9"/>
  <c r="D1725" i="9"/>
  <c r="C1725" i="9"/>
  <c r="I1725" i="9"/>
  <c r="K1737" i="9"/>
  <c r="D1739" i="9"/>
  <c r="C1739" i="9"/>
  <c r="F1739" i="9"/>
  <c r="M1741" i="9"/>
  <c r="D1749" i="9"/>
  <c r="C1749" i="9"/>
  <c r="I1749" i="9"/>
  <c r="L1758" i="9"/>
  <c r="D1763" i="9"/>
  <c r="C1763" i="9"/>
  <c r="F1763" i="9"/>
  <c r="M1765" i="9"/>
  <c r="D1773" i="9"/>
  <c r="C1773" i="9"/>
  <c r="I1773" i="9"/>
  <c r="L1782" i="9"/>
  <c r="K1785" i="9"/>
  <c r="D1787" i="9"/>
  <c r="C1787" i="9"/>
  <c r="F1787" i="9"/>
  <c r="M1789" i="9"/>
  <c r="D1797" i="9"/>
  <c r="C1797" i="9"/>
  <c r="I1797" i="9"/>
  <c r="K1799" i="9"/>
  <c r="L1799" i="9" s="1"/>
  <c r="K1809" i="9"/>
  <c r="D1811" i="9"/>
  <c r="C1811" i="9"/>
  <c r="F1811" i="9"/>
  <c r="M1813" i="9"/>
  <c r="D1821" i="9"/>
  <c r="C1821" i="9"/>
  <c r="I1821" i="9"/>
  <c r="K1823" i="9"/>
  <c r="L1823" i="9" s="1"/>
  <c r="L1830" i="9"/>
  <c r="L1842" i="9"/>
  <c r="M1848" i="9"/>
  <c r="D1855" i="9"/>
  <c r="C1855" i="9"/>
  <c r="K1855" i="9"/>
  <c r="L1855" i="9" s="1"/>
  <c r="J1855" i="9"/>
  <c r="E1855" i="9"/>
  <c r="D1861" i="9"/>
  <c r="C1861" i="9"/>
  <c r="J1861" i="9"/>
  <c r="K1861" i="9" s="1"/>
  <c r="L1861" i="9" s="1"/>
  <c r="E1861" i="9"/>
  <c r="D1875" i="9"/>
  <c r="C1875" i="9"/>
  <c r="I1875" i="9"/>
  <c r="D1881" i="9"/>
  <c r="C1881" i="9"/>
  <c r="I1881" i="9"/>
  <c r="D1890" i="9"/>
  <c r="C1890" i="9"/>
  <c r="I1890" i="9"/>
  <c r="H1890" i="9"/>
  <c r="D1910" i="9"/>
  <c r="C1910" i="9"/>
  <c r="L1910" i="9"/>
  <c r="G1910" i="9"/>
  <c r="M1910" i="9" s="1"/>
  <c r="D1919" i="9"/>
  <c r="C1919" i="9"/>
  <c r="G1919" i="9"/>
  <c r="F1919" i="9"/>
  <c r="M1919" i="9"/>
  <c r="D1939" i="9"/>
  <c r="C1939" i="9"/>
  <c r="K1939" i="9"/>
  <c r="L1939" i="9" s="1"/>
  <c r="J1939" i="9"/>
  <c r="E1939" i="9"/>
  <c r="D1959" i="9"/>
  <c r="C1959" i="9"/>
  <c r="I1959" i="9"/>
  <c r="D1968" i="9"/>
  <c r="C1968" i="9"/>
  <c r="I1968" i="9"/>
  <c r="H1968" i="9"/>
  <c r="D1994" i="9"/>
  <c r="C1994" i="9"/>
  <c r="M1994" i="9"/>
  <c r="G1994" i="9"/>
  <c r="D2000" i="9"/>
  <c r="C2000" i="9"/>
  <c r="G2000" i="9"/>
  <c r="M2000" i="9" s="1"/>
  <c r="D2009" i="9"/>
  <c r="C2009" i="9"/>
  <c r="G2009" i="9"/>
  <c r="M2009" i="9" s="1"/>
  <c r="F2009" i="9"/>
  <c r="D2028" i="9"/>
  <c r="C2028" i="9"/>
  <c r="L2028" i="9"/>
  <c r="M2028" i="9"/>
  <c r="K2028" i="9"/>
  <c r="F2028" i="9"/>
  <c r="M2040" i="9"/>
  <c r="I2040" i="9"/>
  <c r="J2040" i="9"/>
  <c r="K2040" i="9" s="1"/>
  <c r="L2040" i="9" s="1"/>
  <c r="E2040" i="9"/>
  <c r="D2040" i="9"/>
  <c r="D2055" i="9"/>
  <c r="C2055" i="9"/>
  <c r="G2055" i="9"/>
  <c r="M2055" i="9" s="1"/>
  <c r="F2055" i="9"/>
  <c r="F2056" i="10"/>
  <c r="B2056" i="10"/>
  <c r="F2104" i="10"/>
  <c r="B2104" i="10"/>
  <c r="I2108" i="9"/>
  <c r="H2108" i="9"/>
  <c r="G2108" i="9"/>
  <c r="E2108" i="9"/>
  <c r="J2108" i="9"/>
  <c r="K2108" i="9" s="1"/>
  <c r="L2108" i="9" s="1"/>
  <c r="C2108" i="9"/>
  <c r="F2108" i="9"/>
  <c r="D2108" i="9"/>
  <c r="M2119" i="9"/>
  <c r="F2139" i="10"/>
  <c r="B2139" i="10"/>
  <c r="F2165" i="10"/>
  <c r="B2165" i="10"/>
  <c r="F2191" i="10"/>
  <c r="B2191" i="10"/>
  <c r="M2215" i="9"/>
  <c r="J2215" i="9"/>
  <c r="K2215" i="9" s="1"/>
  <c r="L2215" i="9" s="1"/>
  <c r="I2215" i="9"/>
  <c r="H2215" i="9"/>
  <c r="G2215" i="9"/>
  <c r="F2215" i="9"/>
  <c r="E2215" i="9"/>
  <c r="B2272" i="10"/>
  <c r="F2272" i="10"/>
  <c r="G2305" i="9"/>
  <c r="M2305" i="9" s="1"/>
  <c r="F2305" i="9"/>
  <c r="J2305" i="9"/>
  <c r="K2305" i="9" s="1"/>
  <c r="L2305" i="9" s="1"/>
  <c r="I2305" i="9"/>
  <c r="H2305" i="9"/>
  <c r="E2305" i="9"/>
  <c r="B2308" i="10"/>
  <c r="F2308" i="10"/>
  <c r="K2363" i="9"/>
  <c r="E2363" i="9"/>
  <c r="D2363" i="9"/>
  <c r="I2363" i="9"/>
  <c r="H2363" i="9"/>
  <c r="G2363" i="9"/>
  <c r="M2363" i="9" s="1"/>
  <c r="F2363" i="9"/>
  <c r="C2363" i="9"/>
  <c r="L2363" i="9"/>
  <c r="J2363" i="9"/>
  <c r="B2371" i="10"/>
  <c r="F2371" i="10"/>
  <c r="B2459" i="10"/>
  <c r="F2459" i="10"/>
  <c r="L2783" i="9"/>
  <c r="G2783" i="9"/>
  <c r="M2783" i="9" s="1"/>
  <c r="F2783" i="9"/>
  <c r="E2783" i="9"/>
  <c r="D2783" i="9"/>
  <c r="C2783" i="9"/>
  <c r="K2783" i="9"/>
  <c r="J2783" i="9"/>
  <c r="I2783" i="9"/>
  <c r="H2783" i="9"/>
  <c r="L2947" i="9"/>
  <c r="H2947" i="9"/>
  <c r="E2947" i="9"/>
  <c r="D2947" i="9"/>
  <c r="C2947" i="9"/>
  <c r="M2947" i="9"/>
  <c r="K2947" i="9"/>
  <c r="J2947" i="9"/>
  <c r="I2947" i="9"/>
  <c r="G2947" i="9"/>
  <c r="F2947" i="9"/>
  <c r="D1173" i="9"/>
  <c r="C1173" i="9"/>
  <c r="D1179" i="9"/>
  <c r="C1179" i="9"/>
  <c r="D1185" i="9"/>
  <c r="C1185" i="9"/>
  <c r="D1191" i="9"/>
  <c r="C1191" i="9"/>
  <c r="D1197" i="9"/>
  <c r="C1197" i="9"/>
  <c r="D1203" i="9"/>
  <c r="C1203" i="9"/>
  <c r="D1209" i="9"/>
  <c r="C1209" i="9"/>
  <c r="D1215" i="9"/>
  <c r="C1215" i="9"/>
  <c r="D1221" i="9"/>
  <c r="C1221" i="9"/>
  <c r="D1227" i="9"/>
  <c r="C1227" i="9"/>
  <c r="D1233" i="9"/>
  <c r="C1233" i="9"/>
  <c r="D1239" i="9"/>
  <c r="C1239" i="9"/>
  <c r="D1245" i="9"/>
  <c r="C1245" i="9"/>
  <c r="D1251" i="9"/>
  <c r="C1251" i="9"/>
  <c r="D1257" i="9"/>
  <c r="C1257" i="9"/>
  <c r="D1263" i="9"/>
  <c r="C1263" i="9"/>
  <c r="D1269" i="9"/>
  <c r="C1269" i="9"/>
  <c r="D1275" i="9"/>
  <c r="C1275" i="9"/>
  <c r="D1281" i="9"/>
  <c r="C1281" i="9"/>
  <c r="D1287" i="9"/>
  <c r="C1287" i="9"/>
  <c r="D1293" i="9"/>
  <c r="C1293" i="9"/>
  <c r="D1299" i="9"/>
  <c r="C1299" i="9"/>
  <c r="D1305" i="9"/>
  <c r="C1305" i="9"/>
  <c r="D1311" i="9"/>
  <c r="C1311" i="9"/>
  <c r="D1317" i="9"/>
  <c r="C1317" i="9"/>
  <c r="D1323" i="9"/>
  <c r="C1323" i="9"/>
  <c r="D1329" i="9"/>
  <c r="C1329" i="9"/>
  <c r="D1335" i="9"/>
  <c r="C1335" i="9"/>
  <c r="D1341" i="9"/>
  <c r="C1341" i="9"/>
  <c r="D1347" i="9"/>
  <c r="C1347" i="9"/>
  <c r="D1353" i="9"/>
  <c r="C1353" i="9"/>
  <c r="D1359" i="9"/>
  <c r="C1359" i="9"/>
  <c r="D1365" i="9"/>
  <c r="C1365" i="9"/>
  <c r="D1371" i="9"/>
  <c r="C1371" i="9"/>
  <c r="D1377" i="9"/>
  <c r="C1377" i="9"/>
  <c r="D1383" i="9"/>
  <c r="C1383" i="9"/>
  <c r="D1389" i="9"/>
  <c r="C1389" i="9"/>
  <c r="D1395" i="9"/>
  <c r="C1395" i="9"/>
  <c r="D1401" i="9"/>
  <c r="C1401" i="9"/>
  <c r="D1407" i="9"/>
  <c r="C1407" i="9"/>
  <c r="D1413" i="9"/>
  <c r="C1413" i="9"/>
  <c r="D1419" i="9"/>
  <c r="C1419" i="9"/>
  <c r="D1425" i="9"/>
  <c r="C1425" i="9"/>
  <c r="D1431" i="9"/>
  <c r="C1431" i="9"/>
  <c r="D1437" i="9"/>
  <c r="C1437" i="9"/>
  <c r="D1443" i="9"/>
  <c r="C1443" i="9"/>
  <c r="D1449" i="9"/>
  <c r="C1449" i="9"/>
  <c r="D1455" i="9"/>
  <c r="C1455" i="9"/>
  <c r="D1461" i="9"/>
  <c r="C1461" i="9"/>
  <c r="D1467" i="9"/>
  <c r="C1467" i="9"/>
  <c r="D1473" i="9"/>
  <c r="C1473" i="9"/>
  <c r="D1479" i="9"/>
  <c r="C1479" i="9"/>
  <c r="D1485" i="9"/>
  <c r="C1485" i="9"/>
  <c r="D1491" i="9"/>
  <c r="C1491" i="9"/>
  <c r="D1497" i="9"/>
  <c r="C1497" i="9"/>
  <c r="D1503" i="9"/>
  <c r="C1503" i="9"/>
  <c r="D1509" i="9"/>
  <c r="C1509" i="9"/>
  <c r="D1515" i="9"/>
  <c r="C1515" i="9"/>
  <c r="D1521" i="9"/>
  <c r="C1521" i="9"/>
  <c r="D1527" i="9"/>
  <c r="C1527" i="9"/>
  <c r="D1533" i="9"/>
  <c r="C1533" i="9"/>
  <c r="D1539" i="9"/>
  <c r="C1539" i="9"/>
  <c r="D1545" i="9"/>
  <c r="C1545" i="9"/>
  <c r="D1551" i="9"/>
  <c r="C1551" i="9"/>
  <c r="D1557" i="9"/>
  <c r="C1557" i="9"/>
  <c r="D1563" i="9"/>
  <c r="C1563" i="9"/>
  <c r="D1569" i="9"/>
  <c r="C1569" i="9"/>
  <c r="D1575" i="9"/>
  <c r="C1575" i="9"/>
  <c r="D1581" i="9"/>
  <c r="C1581" i="9"/>
  <c r="D1587" i="9"/>
  <c r="C1587" i="9"/>
  <c r="D1593" i="9"/>
  <c r="C1593" i="9"/>
  <c r="D1599" i="9"/>
  <c r="C1599" i="9"/>
  <c r="D1605" i="9"/>
  <c r="C1605" i="9"/>
  <c r="D1611" i="9"/>
  <c r="C1611" i="9"/>
  <c r="D1617" i="9"/>
  <c r="C1617" i="9"/>
  <c r="D1623" i="9"/>
  <c r="C1623" i="9"/>
  <c r="D1629" i="9"/>
  <c r="C1629" i="9"/>
  <c r="D1635" i="9"/>
  <c r="C1635" i="9"/>
  <c r="D1641" i="9"/>
  <c r="C1641" i="9"/>
  <c r="D1647" i="9"/>
  <c r="C1647" i="9"/>
  <c r="D1653" i="9"/>
  <c r="C1653" i="9"/>
  <c r="D1659" i="9"/>
  <c r="C1659" i="9"/>
  <c r="D1665" i="9"/>
  <c r="C1665" i="9"/>
  <c r="D1671" i="9"/>
  <c r="C1671" i="9"/>
  <c r="D1677" i="9"/>
  <c r="C1677" i="9"/>
  <c r="L1681" i="9"/>
  <c r="D1683" i="9"/>
  <c r="C1683" i="9"/>
  <c r="D1689" i="9"/>
  <c r="C1689" i="9"/>
  <c r="M1693" i="9"/>
  <c r="D1699" i="9"/>
  <c r="C1699" i="9"/>
  <c r="J1699" i="9"/>
  <c r="K1699" i="9" s="1"/>
  <c r="L1699" i="9" s="1"/>
  <c r="E1704" i="9"/>
  <c r="K1706" i="9"/>
  <c r="L1706" i="9" s="1"/>
  <c r="M1710" i="9"/>
  <c r="L1713" i="9"/>
  <c r="E1715" i="9"/>
  <c r="D1718" i="9"/>
  <c r="C1718" i="9"/>
  <c r="L1718" i="9"/>
  <c r="G1718" i="9"/>
  <c r="M1718" i="9" s="1"/>
  <c r="E1725" i="9"/>
  <c r="M1734" i="9"/>
  <c r="L1737" i="9"/>
  <c r="E1739" i="9"/>
  <c r="D1742" i="9"/>
  <c r="C1742" i="9"/>
  <c r="L1742" i="9"/>
  <c r="G1742" i="9"/>
  <c r="M1742" i="9" s="1"/>
  <c r="E1749" i="9"/>
  <c r="M1758" i="9"/>
  <c r="E1763" i="9"/>
  <c r="D1766" i="9"/>
  <c r="C1766" i="9"/>
  <c r="L1766" i="9"/>
  <c r="G1766" i="9"/>
  <c r="M1766" i="9" s="1"/>
  <c r="E1773" i="9"/>
  <c r="M1782" i="9"/>
  <c r="L1785" i="9"/>
  <c r="E1787" i="9"/>
  <c r="D1790" i="9"/>
  <c r="C1790" i="9"/>
  <c r="L1790" i="9"/>
  <c r="G1790" i="9"/>
  <c r="M1790" i="9" s="1"/>
  <c r="E1797" i="9"/>
  <c r="M1806" i="9"/>
  <c r="L1809" i="9"/>
  <c r="E1811" i="9"/>
  <c r="D1814" i="9"/>
  <c r="C1814" i="9"/>
  <c r="L1814" i="9"/>
  <c r="G1814" i="9"/>
  <c r="M1814" i="9" s="1"/>
  <c r="E1821" i="9"/>
  <c r="M1830" i="9"/>
  <c r="M1836" i="9"/>
  <c r="M1842" i="9"/>
  <c r="D1849" i="9"/>
  <c r="C1849" i="9"/>
  <c r="K1849" i="9"/>
  <c r="L1849" i="9" s="1"/>
  <c r="J1849" i="9"/>
  <c r="E1849" i="9"/>
  <c r="F1855" i="9"/>
  <c r="F1861" i="9"/>
  <c r="D1869" i="9"/>
  <c r="C1869" i="9"/>
  <c r="I1869" i="9"/>
  <c r="E1875" i="9"/>
  <c r="E1881" i="9"/>
  <c r="D1884" i="9"/>
  <c r="C1884" i="9"/>
  <c r="I1884" i="9"/>
  <c r="H1884" i="9"/>
  <c r="E1890" i="9"/>
  <c r="D1904" i="9"/>
  <c r="C1904" i="9"/>
  <c r="M1904" i="9"/>
  <c r="L1904" i="9"/>
  <c r="G1904" i="9"/>
  <c r="E1910" i="9"/>
  <c r="D1913" i="9"/>
  <c r="C1913" i="9"/>
  <c r="G1913" i="9"/>
  <c r="M1913" i="9" s="1"/>
  <c r="F1913" i="9"/>
  <c r="E1919" i="9"/>
  <c r="D1933" i="9"/>
  <c r="C1933" i="9"/>
  <c r="K1933" i="9"/>
  <c r="J1933" i="9"/>
  <c r="E1933" i="9"/>
  <c r="F1939" i="9"/>
  <c r="D1947" i="9"/>
  <c r="C1947" i="9"/>
  <c r="I1947" i="9"/>
  <c r="D1953" i="9"/>
  <c r="C1953" i="9"/>
  <c r="I1953" i="9"/>
  <c r="E1959" i="9"/>
  <c r="D1962" i="9"/>
  <c r="C1962" i="9"/>
  <c r="I1962" i="9"/>
  <c r="H1962" i="9"/>
  <c r="E1968" i="9"/>
  <c r="D1982" i="9"/>
  <c r="C1982" i="9"/>
  <c r="M1982" i="9"/>
  <c r="L1982" i="9"/>
  <c r="G1982" i="9"/>
  <c r="D1988" i="9"/>
  <c r="C1988" i="9"/>
  <c r="L1988" i="9"/>
  <c r="G1988" i="9"/>
  <c r="M1988" i="9" s="1"/>
  <c r="E1994" i="9"/>
  <c r="E2000" i="9"/>
  <c r="D2003" i="9"/>
  <c r="C2003" i="9"/>
  <c r="G2003" i="9"/>
  <c r="M2003" i="9" s="1"/>
  <c r="F2003" i="9"/>
  <c r="E2009" i="9"/>
  <c r="D2023" i="9"/>
  <c r="C2023" i="9"/>
  <c r="K2023" i="9"/>
  <c r="J2023" i="9"/>
  <c r="E2023" i="9"/>
  <c r="H2026" i="9"/>
  <c r="E2028" i="9"/>
  <c r="C2040" i="9"/>
  <c r="K2043" i="9"/>
  <c r="L2043" i="9" s="1"/>
  <c r="D2043" i="9"/>
  <c r="C2043" i="9"/>
  <c r="M2043" i="9"/>
  <c r="F2043" i="9"/>
  <c r="H2043" i="9"/>
  <c r="G2043" i="9"/>
  <c r="E2055" i="9"/>
  <c r="F2086" i="10"/>
  <c r="B2086" i="10"/>
  <c r="K2096" i="9"/>
  <c r="L2096" i="9" s="1"/>
  <c r="I2096" i="9"/>
  <c r="H2096" i="9"/>
  <c r="G2096" i="9"/>
  <c r="M2096" i="9" s="1"/>
  <c r="E2096" i="9"/>
  <c r="J2096" i="9"/>
  <c r="G2130" i="9"/>
  <c r="M2130" i="9" s="1"/>
  <c r="F2130" i="9"/>
  <c r="E2130" i="9"/>
  <c r="D2130" i="9"/>
  <c r="C2130" i="9"/>
  <c r="H2130" i="9"/>
  <c r="J2130" i="9"/>
  <c r="K2130" i="9" s="1"/>
  <c r="L2130" i="9" s="1"/>
  <c r="I2130" i="9"/>
  <c r="H2148" i="9"/>
  <c r="D2166" i="9"/>
  <c r="I2175" i="9"/>
  <c r="H2175" i="9"/>
  <c r="M2175" i="9"/>
  <c r="J2175" i="9"/>
  <c r="K2175" i="9" s="1"/>
  <c r="L2175" i="9" s="1"/>
  <c r="G2175" i="9"/>
  <c r="F2175" i="9"/>
  <c r="C2215" i="9"/>
  <c r="B2242" i="10"/>
  <c r="F2242" i="10"/>
  <c r="H2246" i="9"/>
  <c r="G2246" i="9"/>
  <c r="M2246" i="9" s="1"/>
  <c r="J2246" i="9"/>
  <c r="K2246" i="9" s="1"/>
  <c r="L2246" i="9" s="1"/>
  <c r="I2246" i="9"/>
  <c r="F2246" i="9"/>
  <c r="E2246" i="9"/>
  <c r="D2246" i="9"/>
  <c r="G2269" i="9"/>
  <c r="F2269" i="9"/>
  <c r="J2269" i="9"/>
  <c r="K2269" i="9" s="1"/>
  <c r="L2269" i="9" s="1"/>
  <c r="I2269" i="9"/>
  <c r="H2269" i="9"/>
  <c r="E2269" i="9"/>
  <c r="M2269" i="9"/>
  <c r="D2273" i="9"/>
  <c r="K2278" i="9"/>
  <c r="D2278" i="9"/>
  <c r="C2278" i="9"/>
  <c r="J2278" i="9"/>
  <c r="I2278" i="9"/>
  <c r="H2278" i="9"/>
  <c r="G2278" i="9"/>
  <c r="F2278" i="9"/>
  <c r="M2278" i="9"/>
  <c r="L2278" i="9"/>
  <c r="C2305" i="9"/>
  <c r="F2506" i="10"/>
  <c r="B2506" i="10"/>
  <c r="B2669" i="10"/>
  <c r="F2669" i="10"/>
  <c r="G988" i="9"/>
  <c r="M988" i="9" s="1"/>
  <c r="G994" i="9"/>
  <c r="M994" i="9" s="1"/>
  <c r="G1000" i="9"/>
  <c r="M1000" i="9" s="1"/>
  <c r="G1006" i="9"/>
  <c r="M1006" i="9" s="1"/>
  <c r="G1012" i="9"/>
  <c r="M1012" i="9" s="1"/>
  <c r="G1018" i="9"/>
  <c r="M1018" i="9" s="1"/>
  <c r="G1024" i="9"/>
  <c r="M1024" i="9" s="1"/>
  <c r="G1030" i="9"/>
  <c r="M1030" i="9" s="1"/>
  <c r="G1036" i="9"/>
  <c r="M1036" i="9" s="1"/>
  <c r="G1042" i="9"/>
  <c r="M1042" i="9" s="1"/>
  <c r="G1048" i="9"/>
  <c r="M1048" i="9" s="1"/>
  <c r="G1054" i="9"/>
  <c r="M1054" i="9" s="1"/>
  <c r="G1060" i="9"/>
  <c r="M1060" i="9" s="1"/>
  <c r="G1066" i="9"/>
  <c r="M1066" i="9" s="1"/>
  <c r="G1072" i="9"/>
  <c r="M1072" i="9" s="1"/>
  <c r="G1078" i="9"/>
  <c r="M1078" i="9" s="1"/>
  <c r="G1084" i="9"/>
  <c r="M1084" i="9" s="1"/>
  <c r="G1090" i="9"/>
  <c r="M1090" i="9" s="1"/>
  <c r="G1096" i="9"/>
  <c r="M1096" i="9" s="1"/>
  <c r="G1102" i="9"/>
  <c r="M1102" i="9" s="1"/>
  <c r="G1108" i="9"/>
  <c r="G1114" i="9"/>
  <c r="M1114" i="9" s="1"/>
  <c r="G1120" i="9"/>
  <c r="M1120" i="9" s="1"/>
  <c r="G1126" i="9"/>
  <c r="M1126" i="9" s="1"/>
  <c r="G1132" i="9"/>
  <c r="G1138" i="9"/>
  <c r="M1138" i="9" s="1"/>
  <c r="G1144" i="9"/>
  <c r="M1144" i="9" s="1"/>
  <c r="G1150" i="9"/>
  <c r="M1150" i="9" s="1"/>
  <c r="G1156" i="9"/>
  <c r="M1156" i="9" s="1"/>
  <c r="G1162" i="9"/>
  <c r="M1162" i="9" s="1"/>
  <c r="G1168" i="9"/>
  <c r="M1168" i="9" s="1"/>
  <c r="E1173" i="9"/>
  <c r="G1174" i="9"/>
  <c r="M1174" i="9" s="1"/>
  <c r="E1179" i="9"/>
  <c r="G1180" i="9"/>
  <c r="M1180" i="9" s="1"/>
  <c r="E1185" i="9"/>
  <c r="G1186" i="9"/>
  <c r="M1186" i="9" s="1"/>
  <c r="E1191" i="9"/>
  <c r="G1192" i="9"/>
  <c r="M1192" i="9" s="1"/>
  <c r="E1197" i="9"/>
  <c r="G1198" i="9"/>
  <c r="M1198" i="9" s="1"/>
  <c r="E1203" i="9"/>
  <c r="G1204" i="9"/>
  <c r="M1204" i="9" s="1"/>
  <c r="E1209" i="9"/>
  <c r="G1210" i="9"/>
  <c r="M1210" i="9" s="1"/>
  <c r="E1215" i="9"/>
  <c r="G1216" i="9"/>
  <c r="M1216" i="9" s="1"/>
  <c r="E1221" i="9"/>
  <c r="G1222" i="9"/>
  <c r="M1222" i="9" s="1"/>
  <c r="E1227" i="9"/>
  <c r="G1228" i="9"/>
  <c r="E1233" i="9"/>
  <c r="G1234" i="9"/>
  <c r="M1234" i="9" s="1"/>
  <c r="E1239" i="9"/>
  <c r="G1240" i="9"/>
  <c r="M1240" i="9" s="1"/>
  <c r="E1245" i="9"/>
  <c r="G1246" i="9"/>
  <c r="M1246" i="9" s="1"/>
  <c r="E1251" i="9"/>
  <c r="G1252" i="9"/>
  <c r="M1252" i="9" s="1"/>
  <c r="E1257" i="9"/>
  <c r="G1258" i="9"/>
  <c r="M1258" i="9" s="1"/>
  <c r="E1263" i="9"/>
  <c r="G1264" i="9"/>
  <c r="E1269" i="9"/>
  <c r="G1270" i="9"/>
  <c r="M1270" i="9" s="1"/>
  <c r="E1275" i="9"/>
  <c r="G1276" i="9"/>
  <c r="M1276" i="9" s="1"/>
  <c r="E1281" i="9"/>
  <c r="G1282" i="9"/>
  <c r="M1282" i="9" s="1"/>
  <c r="E1287" i="9"/>
  <c r="G1288" i="9"/>
  <c r="M1288" i="9" s="1"/>
  <c r="E1293" i="9"/>
  <c r="G1294" i="9"/>
  <c r="M1294" i="9" s="1"/>
  <c r="E1299" i="9"/>
  <c r="G1300" i="9"/>
  <c r="M1300" i="9" s="1"/>
  <c r="E1305" i="9"/>
  <c r="G1306" i="9"/>
  <c r="M1306" i="9" s="1"/>
  <c r="E1311" i="9"/>
  <c r="G1312" i="9"/>
  <c r="M1312" i="9" s="1"/>
  <c r="E1317" i="9"/>
  <c r="G1318" i="9"/>
  <c r="M1318" i="9" s="1"/>
  <c r="E1323" i="9"/>
  <c r="G1324" i="9"/>
  <c r="M1324" i="9" s="1"/>
  <c r="E1329" i="9"/>
  <c r="G1330" i="9"/>
  <c r="M1330" i="9" s="1"/>
  <c r="E1335" i="9"/>
  <c r="G1336" i="9"/>
  <c r="M1336" i="9" s="1"/>
  <c r="E1341" i="9"/>
  <c r="G1342" i="9"/>
  <c r="E1347" i="9"/>
  <c r="G1348" i="9"/>
  <c r="M1348" i="9" s="1"/>
  <c r="E1353" i="9"/>
  <c r="G1354" i="9"/>
  <c r="M1354" i="9" s="1"/>
  <c r="E1359" i="9"/>
  <c r="G1360" i="9"/>
  <c r="M1360" i="9" s="1"/>
  <c r="E1365" i="9"/>
  <c r="G1366" i="9"/>
  <c r="M1366" i="9" s="1"/>
  <c r="E1371" i="9"/>
  <c r="G1372" i="9"/>
  <c r="M1372" i="9" s="1"/>
  <c r="E1377" i="9"/>
  <c r="G1378" i="9"/>
  <c r="M1378" i="9" s="1"/>
  <c r="E1383" i="9"/>
  <c r="G1384" i="9"/>
  <c r="M1384" i="9" s="1"/>
  <c r="E1389" i="9"/>
  <c r="G1390" i="9"/>
  <c r="M1390" i="9" s="1"/>
  <c r="E1395" i="9"/>
  <c r="G1396" i="9"/>
  <c r="E1401" i="9"/>
  <c r="G1402" i="9"/>
  <c r="M1402" i="9" s="1"/>
  <c r="E1407" i="9"/>
  <c r="G1408" i="9"/>
  <c r="M1408" i="9" s="1"/>
  <c r="E1413" i="9"/>
  <c r="G1414" i="9"/>
  <c r="M1414" i="9" s="1"/>
  <c r="E1419" i="9"/>
  <c r="G1420" i="9"/>
  <c r="E1425" i="9"/>
  <c r="G1426" i="9"/>
  <c r="M1426" i="9" s="1"/>
  <c r="E1431" i="9"/>
  <c r="G1432" i="9"/>
  <c r="M1432" i="9" s="1"/>
  <c r="E1437" i="9"/>
  <c r="G1438" i="9"/>
  <c r="M1438" i="9" s="1"/>
  <c r="E1443" i="9"/>
  <c r="G1444" i="9"/>
  <c r="M1444" i="9" s="1"/>
  <c r="E1449" i="9"/>
  <c r="G1450" i="9"/>
  <c r="M1450" i="9" s="1"/>
  <c r="E1455" i="9"/>
  <c r="G1456" i="9"/>
  <c r="E1461" i="9"/>
  <c r="G1462" i="9"/>
  <c r="M1462" i="9" s="1"/>
  <c r="E1467" i="9"/>
  <c r="G1468" i="9"/>
  <c r="E1473" i="9"/>
  <c r="G1474" i="9"/>
  <c r="M1474" i="9" s="1"/>
  <c r="E1479" i="9"/>
  <c r="G1480" i="9"/>
  <c r="M1480" i="9" s="1"/>
  <c r="E1485" i="9"/>
  <c r="G1486" i="9"/>
  <c r="M1486" i="9" s="1"/>
  <c r="E1491" i="9"/>
  <c r="G1492" i="9"/>
  <c r="M1492" i="9" s="1"/>
  <c r="E1497" i="9"/>
  <c r="G1498" i="9"/>
  <c r="M1498" i="9" s="1"/>
  <c r="E1503" i="9"/>
  <c r="G1504" i="9"/>
  <c r="M1504" i="9" s="1"/>
  <c r="E1509" i="9"/>
  <c r="G1510" i="9"/>
  <c r="M1510" i="9" s="1"/>
  <c r="E1515" i="9"/>
  <c r="G1516" i="9"/>
  <c r="M1516" i="9" s="1"/>
  <c r="E1521" i="9"/>
  <c r="G1522" i="9"/>
  <c r="M1522" i="9" s="1"/>
  <c r="E1527" i="9"/>
  <c r="G1528" i="9"/>
  <c r="M1528" i="9" s="1"/>
  <c r="E1533" i="9"/>
  <c r="G1534" i="9"/>
  <c r="M1534" i="9" s="1"/>
  <c r="E1539" i="9"/>
  <c r="G1540" i="9"/>
  <c r="M1540" i="9" s="1"/>
  <c r="E1545" i="9"/>
  <c r="G1546" i="9"/>
  <c r="M1546" i="9" s="1"/>
  <c r="E1551" i="9"/>
  <c r="G1552" i="9"/>
  <c r="M1552" i="9" s="1"/>
  <c r="E1557" i="9"/>
  <c r="G1558" i="9"/>
  <c r="M1558" i="9" s="1"/>
  <c r="E1563" i="9"/>
  <c r="G1564" i="9"/>
  <c r="M1564" i="9" s="1"/>
  <c r="E1569" i="9"/>
  <c r="G1570" i="9"/>
  <c r="M1570" i="9" s="1"/>
  <c r="E1575" i="9"/>
  <c r="G1576" i="9"/>
  <c r="M1576" i="9" s="1"/>
  <c r="E1581" i="9"/>
  <c r="G1582" i="9"/>
  <c r="M1582" i="9" s="1"/>
  <c r="E1587" i="9"/>
  <c r="G1588" i="9"/>
  <c r="M1588" i="9" s="1"/>
  <c r="E1593" i="9"/>
  <c r="G1594" i="9"/>
  <c r="M1594" i="9" s="1"/>
  <c r="E1599" i="9"/>
  <c r="G1600" i="9"/>
  <c r="M1600" i="9" s="1"/>
  <c r="E1605" i="9"/>
  <c r="G1606" i="9"/>
  <c r="M1606" i="9" s="1"/>
  <c r="E1611" i="9"/>
  <c r="G1612" i="9"/>
  <c r="M1612" i="9" s="1"/>
  <c r="E1617" i="9"/>
  <c r="G1618" i="9"/>
  <c r="M1618" i="9" s="1"/>
  <c r="E1623" i="9"/>
  <c r="G1624" i="9"/>
  <c r="M1624" i="9" s="1"/>
  <c r="E1629" i="9"/>
  <c r="G1630" i="9"/>
  <c r="M1630" i="9" s="1"/>
  <c r="E1635" i="9"/>
  <c r="G1636" i="9"/>
  <c r="M1636" i="9" s="1"/>
  <c r="E1641" i="9"/>
  <c r="G1642" i="9"/>
  <c r="M1642" i="9" s="1"/>
  <c r="E1647" i="9"/>
  <c r="G1648" i="9"/>
  <c r="M1648" i="9" s="1"/>
  <c r="E1653" i="9"/>
  <c r="G1654" i="9"/>
  <c r="M1654" i="9" s="1"/>
  <c r="E1659" i="9"/>
  <c r="G1660" i="9"/>
  <c r="M1660" i="9" s="1"/>
  <c r="E1665" i="9"/>
  <c r="G1666" i="9"/>
  <c r="M1666" i="9" s="1"/>
  <c r="E1671" i="9"/>
  <c r="G1672" i="9"/>
  <c r="M1672" i="9" s="1"/>
  <c r="E1677" i="9"/>
  <c r="G1678" i="9"/>
  <c r="M1678" i="9" s="1"/>
  <c r="M1681" i="9"/>
  <c r="E1683" i="9"/>
  <c r="G1684" i="9"/>
  <c r="M1684" i="9" s="1"/>
  <c r="M1687" i="9"/>
  <c r="E1689" i="9"/>
  <c r="G1690" i="9"/>
  <c r="M1690" i="9" s="1"/>
  <c r="D1694" i="9"/>
  <c r="C1694" i="9"/>
  <c r="L1694" i="9"/>
  <c r="G1695" i="9"/>
  <c r="E1699" i="9"/>
  <c r="F1704" i="9"/>
  <c r="M1706" i="9"/>
  <c r="D1711" i="9"/>
  <c r="C1711" i="9"/>
  <c r="J1711" i="9"/>
  <c r="K1711" i="9" s="1"/>
  <c r="L1711" i="9" s="1"/>
  <c r="E1711" i="9"/>
  <c r="M1713" i="9"/>
  <c r="G1715" i="9"/>
  <c r="E1718" i="9"/>
  <c r="G1722" i="9"/>
  <c r="M1722" i="9" s="1"/>
  <c r="F1725" i="9"/>
  <c r="D1728" i="9"/>
  <c r="C1728" i="9"/>
  <c r="H1728" i="9"/>
  <c r="H1729" i="9"/>
  <c r="D1735" i="9"/>
  <c r="C1735" i="9"/>
  <c r="J1735" i="9"/>
  <c r="K1735" i="9" s="1"/>
  <c r="L1735" i="9" s="1"/>
  <c r="E1735" i="9"/>
  <c r="M1737" i="9"/>
  <c r="G1739" i="9"/>
  <c r="M1739" i="9" s="1"/>
  <c r="E1742" i="9"/>
  <c r="G1746" i="9"/>
  <c r="M1746" i="9" s="1"/>
  <c r="F1749" i="9"/>
  <c r="D1752" i="9"/>
  <c r="C1752" i="9"/>
  <c r="H1752" i="9"/>
  <c r="H1753" i="9"/>
  <c r="D1759" i="9"/>
  <c r="C1759" i="9"/>
  <c r="J1759" i="9"/>
  <c r="K1759" i="9" s="1"/>
  <c r="L1759" i="9" s="1"/>
  <c r="E1759" i="9"/>
  <c r="M1761" i="9"/>
  <c r="G1763" i="9"/>
  <c r="M1763" i="9" s="1"/>
  <c r="E1766" i="9"/>
  <c r="G1770" i="9"/>
  <c r="M1770" i="9" s="1"/>
  <c r="F1773" i="9"/>
  <c r="D1776" i="9"/>
  <c r="C1776" i="9"/>
  <c r="H1776" i="9"/>
  <c r="H1777" i="9"/>
  <c r="D1783" i="9"/>
  <c r="C1783" i="9"/>
  <c r="J1783" i="9"/>
  <c r="K1783" i="9" s="1"/>
  <c r="L1783" i="9" s="1"/>
  <c r="E1783" i="9"/>
  <c r="M1785" i="9"/>
  <c r="G1787" i="9"/>
  <c r="M1787" i="9" s="1"/>
  <c r="E1790" i="9"/>
  <c r="G1794" i="9"/>
  <c r="M1794" i="9" s="1"/>
  <c r="F1797" i="9"/>
  <c r="D1800" i="9"/>
  <c r="C1800" i="9"/>
  <c r="H1800" i="9"/>
  <c r="H1801" i="9"/>
  <c r="D1807" i="9"/>
  <c r="C1807" i="9"/>
  <c r="J1807" i="9"/>
  <c r="K1807" i="9" s="1"/>
  <c r="L1807" i="9" s="1"/>
  <c r="E1807" i="9"/>
  <c r="M1809" i="9"/>
  <c r="G1811" i="9"/>
  <c r="M1811" i="9" s="1"/>
  <c r="E1814" i="9"/>
  <c r="G1818" i="9"/>
  <c r="M1818" i="9" s="1"/>
  <c r="F1821" i="9"/>
  <c r="D1824" i="9"/>
  <c r="C1824" i="9"/>
  <c r="H1824" i="9"/>
  <c r="H1825" i="9"/>
  <c r="D1831" i="9"/>
  <c r="C1831" i="9"/>
  <c r="J1831" i="9"/>
  <c r="K1831" i="9" s="1"/>
  <c r="L1831" i="9" s="1"/>
  <c r="E1831" i="9"/>
  <c r="I1835" i="9"/>
  <c r="D1837" i="9"/>
  <c r="C1837" i="9"/>
  <c r="K1837" i="9"/>
  <c r="J1837" i="9"/>
  <c r="E1837" i="9"/>
  <c r="I1841" i="9"/>
  <c r="D1843" i="9"/>
  <c r="C1843" i="9"/>
  <c r="J1843" i="9"/>
  <c r="K1843" i="9" s="1"/>
  <c r="L1843" i="9" s="1"/>
  <c r="E1843" i="9"/>
  <c r="F1849" i="9"/>
  <c r="G1855" i="9"/>
  <c r="M1855" i="9" s="1"/>
  <c r="D1857" i="9"/>
  <c r="C1857" i="9"/>
  <c r="I1857" i="9"/>
  <c r="G1861" i="9"/>
  <c r="M1861" i="9" s="1"/>
  <c r="D1863" i="9"/>
  <c r="C1863" i="9"/>
  <c r="I1863" i="9"/>
  <c r="H1867" i="9"/>
  <c r="E1869" i="9"/>
  <c r="D1872" i="9"/>
  <c r="C1872" i="9"/>
  <c r="I1872" i="9"/>
  <c r="H1872" i="9"/>
  <c r="F1875" i="9"/>
  <c r="D1878" i="9"/>
  <c r="C1878" i="9"/>
  <c r="I1878" i="9"/>
  <c r="H1878" i="9"/>
  <c r="F1881" i="9"/>
  <c r="E1884" i="9"/>
  <c r="G1887" i="9"/>
  <c r="M1887" i="9" s="1"/>
  <c r="F1890" i="9"/>
  <c r="G1896" i="9"/>
  <c r="M1896" i="9" s="1"/>
  <c r="D1898" i="9"/>
  <c r="C1898" i="9"/>
  <c r="L1898" i="9"/>
  <c r="G1898" i="9"/>
  <c r="M1898" i="9" s="1"/>
  <c r="E1904" i="9"/>
  <c r="D1907" i="9"/>
  <c r="C1907" i="9"/>
  <c r="G1907" i="9"/>
  <c r="F1907" i="9"/>
  <c r="M1907" i="9"/>
  <c r="F1910" i="9"/>
  <c r="E1913" i="9"/>
  <c r="H1916" i="9"/>
  <c r="M1917" i="9"/>
  <c r="H1919" i="9"/>
  <c r="I1925" i="9"/>
  <c r="D1927" i="9"/>
  <c r="C1927" i="9"/>
  <c r="J1927" i="9"/>
  <c r="K1927" i="9" s="1"/>
  <c r="L1927" i="9" s="1"/>
  <c r="E1927" i="9"/>
  <c r="F1933" i="9"/>
  <c r="G1939" i="9"/>
  <c r="M1939" i="9" s="1"/>
  <c r="D1941" i="9"/>
  <c r="C1941" i="9"/>
  <c r="I1941" i="9"/>
  <c r="H1945" i="9"/>
  <c r="E1947" i="9"/>
  <c r="H1951" i="9"/>
  <c r="E1953" i="9"/>
  <c r="D1956" i="9"/>
  <c r="C1956" i="9"/>
  <c r="I1956" i="9"/>
  <c r="H1956" i="9"/>
  <c r="F1959" i="9"/>
  <c r="E1962" i="9"/>
  <c r="G1965" i="9"/>
  <c r="M1965" i="9" s="1"/>
  <c r="F1968" i="9"/>
  <c r="G1974" i="9"/>
  <c r="D1976" i="9"/>
  <c r="C1976" i="9"/>
  <c r="L1976" i="9"/>
  <c r="G1976" i="9"/>
  <c r="M1976" i="9" s="1"/>
  <c r="E1982" i="9"/>
  <c r="E1988" i="9"/>
  <c r="D1991" i="9"/>
  <c r="C1991" i="9"/>
  <c r="G1991" i="9"/>
  <c r="F1991" i="9"/>
  <c r="M1991" i="9"/>
  <c r="F1994" i="9"/>
  <c r="D1997" i="9"/>
  <c r="C1997" i="9"/>
  <c r="G1997" i="9"/>
  <c r="F1997" i="9"/>
  <c r="M1997" i="9"/>
  <c r="F2000" i="9"/>
  <c r="E2003" i="9"/>
  <c r="H2006" i="9"/>
  <c r="M2007" i="9"/>
  <c r="H2009" i="9"/>
  <c r="I2015" i="9"/>
  <c r="D2017" i="9"/>
  <c r="C2017" i="9"/>
  <c r="J2017" i="9"/>
  <c r="K2017" i="9" s="1"/>
  <c r="L2017" i="9" s="1"/>
  <c r="E2017" i="9"/>
  <c r="F2023" i="9"/>
  <c r="I2026" i="9"/>
  <c r="G2028" i="9"/>
  <c r="D2030" i="9"/>
  <c r="C2030" i="9"/>
  <c r="L2030" i="9"/>
  <c r="F2030" i="9"/>
  <c r="E2030" i="9"/>
  <c r="M2030" i="9"/>
  <c r="K2032" i="9"/>
  <c r="L2032" i="9" s="1"/>
  <c r="E2032" i="9"/>
  <c r="D2032" i="9"/>
  <c r="G2032" i="9"/>
  <c r="M2032" i="9" s="1"/>
  <c r="F2040" i="9"/>
  <c r="E2043" i="9"/>
  <c r="F2046" i="10"/>
  <c r="B2046" i="10"/>
  <c r="H2055" i="9"/>
  <c r="F2058" i="10"/>
  <c r="B2058" i="10"/>
  <c r="J2062" i="9"/>
  <c r="K2062" i="9" s="1"/>
  <c r="L2062" i="9" s="1"/>
  <c r="I2062" i="9"/>
  <c r="G2062" i="9"/>
  <c r="M2062" i="9" s="1"/>
  <c r="C2062" i="9"/>
  <c r="E2062" i="9"/>
  <c r="D2062" i="9"/>
  <c r="G2082" i="9"/>
  <c r="F2082" i="9"/>
  <c r="E2082" i="9"/>
  <c r="C2082" i="9"/>
  <c r="M2082" i="9"/>
  <c r="J2082" i="9"/>
  <c r="K2082" i="9" s="1"/>
  <c r="L2082" i="9" s="1"/>
  <c r="F2095" i="10"/>
  <c r="B2095" i="10"/>
  <c r="M2108" i="9"/>
  <c r="I2120" i="9"/>
  <c r="H2120" i="9"/>
  <c r="G2120" i="9"/>
  <c r="E2120" i="9"/>
  <c r="J2120" i="9"/>
  <c r="K2120" i="9" s="1"/>
  <c r="L2120" i="9" s="1"/>
  <c r="M2120" i="9"/>
  <c r="K2131" i="9"/>
  <c r="L2131" i="9" s="1"/>
  <c r="H2131" i="9"/>
  <c r="G2131" i="9"/>
  <c r="M2131" i="9" s="1"/>
  <c r="F2131" i="9"/>
  <c r="E2131" i="9"/>
  <c r="D2131" i="9"/>
  <c r="I2131" i="9"/>
  <c r="C2131" i="9"/>
  <c r="J2131" i="9"/>
  <c r="E2166" i="9"/>
  <c r="B2174" i="10"/>
  <c r="F2174" i="10"/>
  <c r="D2215" i="9"/>
  <c r="G2233" i="9"/>
  <c r="F2233" i="9"/>
  <c r="J2233" i="9"/>
  <c r="K2233" i="9" s="1"/>
  <c r="L2233" i="9" s="1"/>
  <c r="I2233" i="9"/>
  <c r="H2233" i="9"/>
  <c r="E2233" i="9"/>
  <c r="M2233" i="9"/>
  <c r="D2233" i="9"/>
  <c r="C2233" i="9"/>
  <c r="B2245" i="10"/>
  <c r="F2245" i="10"/>
  <c r="B2268" i="10"/>
  <c r="F2268" i="10"/>
  <c r="H2286" i="9"/>
  <c r="G2286" i="9"/>
  <c r="M2286" i="9" s="1"/>
  <c r="F2286" i="9"/>
  <c r="E2286" i="9"/>
  <c r="D2286" i="9"/>
  <c r="J2286" i="9"/>
  <c r="K2286" i="9" s="1"/>
  <c r="L2286" i="9" s="1"/>
  <c r="I2286" i="9"/>
  <c r="C2286" i="9"/>
  <c r="B2295" i="10"/>
  <c r="F2295" i="10"/>
  <c r="D2305" i="9"/>
  <c r="B2321" i="10"/>
  <c r="F2321" i="10"/>
  <c r="F2410" i="10"/>
  <c r="B2410" i="10"/>
  <c r="J2417" i="9"/>
  <c r="K2417" i="9" s="1"/>
  <c r="L2417" i="9" s="1"/>
  <c r="M2417" i="9"/>
  <c r="I2417" i="9"/>
  <c r="H2417" i="9"/>
  <c r="G2417" i="9"/>
  <c r="F2417" i="9"/>
  <c r="E2417" i="9"/>
  <c r="D1418" i="9"/>
  <c r="C1418" i="9"/>
  <c r="D1424" i="9"/>
  <c r="C1424" i="9"/>
  <c r="D1430" i="9"/>
  <c r="C1430" i="9"/>
  <c r="D1436" i="9"/>
  <c r="C1436" i="9"/>
  <c r="D1442" i="9"/>
  <c r="C1442" i="9"/>
  <c r="D1448" i="9"/>
  <c r="C1448" i="9"/>
  <c r="D1454" i="9"/>
  <c r="C1454" i="9"/>
  <c r="D1460" i="9"/>
  <c r="C1460" i="9"/>
  <c r="D1466" i="9"/>
  <c r="C1466" i="9"/>
  <c r="D1472" i="9"/>
  <c r="C1472" i="9"/>
  <c r="D1478" i="9"/>
  <c r="C1478" i="9"/>
  <c r="D1484" i="9"/>
  <c r="C1484" i="9"/>
  <c r="D1490" i="9"/>
  <c r="C1490" i="9"/>
  <c r="D1496" i="9"/>
  <c r="C1496" i="9"/>
  <c r="D1502" i="9"/>
  <c r="C1502" i="9"/>
  <c r="D1508" i="9"/>
  <c r="C1508" i="9"/>
  <c r="D1514" i="9"/>
  <c r="C1514" i="9"/>
  <c r="D1520" i="9"/>
  <c r="C1520" i="9"/>
  <c r="D1526" i="9"/>
  <c r="C1526" i="9"/>
  <c r="D1532" i="9"/>
  <c r="C1532" i="9"/>
  <c r="D1538" i="9"/>
  <c r="C1538" i="9"/>
  <c r="D1544" i="9"/>
  <c r="C1544" i="9"/>
  <c r="D1550" i="9"/>
  <c r="C1550" i="9"/>
  <c r="D1556" i="9"/>
  <c r="C1556" i="9"/>
  <c r="D1562" i="9"/>
  <c r="C1562" i="9"/>
  <c r="D1568" i="9"/>
  <c r="C1568" i="9"/>
  <c r="D1574" i="9"/>
  <c r="C1574" i="9"/>
  <c r="D1580" i="9"/>
  <c r="C1580" i="9"/>
  <c r="D1586" i="9"/>
  <c r="C1586" i="9"/>
  <c r="D1592" i="9"/>
  <c r="C1592" i="9"/>
  <c r="D1598" i="9"/>
  <c r="C1598" i="9"/>
  <c r="D1604" i="9"/>
  <c r="C1604" i="9"/>
  <c r="D1610" i="9"/>
  <c r="C1610" i="9"/>
  <c r="D1616" i="9"/>
  <c r="C1616" i="9"/>
  <c r="D1622" i="9"/>
  <c r="C1622" i="9"/>
  <c r="D1628" i="9"/>
  <c r="C1628" i="9"/>
  <c r="D1634" i="9"/>
  <c r="C1634" i="9"/>
  <c r="D1640" i="9"/>
  <c r="C1640" i="9"/>
  <c r="D1646" i="9"/>
  <c r="C1646" i="9"/>
  <c r="D1652" i="9"/>
  <c r="C1652" i="9"/>
  <c r="D1658" i="9"/>
  <c r="C1658" i="9"/>
  <c r="D1664" i="9"/>
  <c r="C1664" i="9"/>
  <c r="D1670" i="9"/>
  <c r="C1670" i="9"/>
  <c r="D1676" i="9"/>
  <c r="C1676" i="9"/>
  <c r="D1682" i="9"/>
  <c r="C1682" i="9"/>
  <c r="D1688" i="9"/>
  <c r="C1688" i="9"/>
  <c r="D1703" i="9"/>
  <c r="C1703" i="9"/>
  <c r="F1703" i="9"/>
  <c r="D1707" i="9"/>
  <c r="C1707" i="9"/>
  <c r="I1707" i="9"/>
  <c r="D1721" i="9"/>
  <c r="C1721" i="9"/>
  <c r="F1721" i="9"/>
  <c r="M1721" i="9"/>
  <c r="D1731" i="9"/>
  <c r="C1731" i="9"/>
  <c r="I1731" i="9"/>
  <c r="D1745" i="9"/>
  <c r="C1745" i="9"/>
  <c r="F1745" i="9"/>
  <c r="M1745" i="9"/>
  <c r="D1755" i="9"/>
  <c r="C1755" i="9"/>
  <c r="I1755" i="9"/>
  <c r="H1763" i="9"/>
  <c r="D1769" i="9"/>
  <c r="C1769" i="9"/>
  <c r="F1769" i="9"/>
  <c r="M1769" i="9"/>
  <c r="G1773" i="9"/>
  <c r="M1773" i="9" s="1"/>
  <c r="D1779" i="9"/>
  <c r="C1779" i="9"/>
  <c r="I1779" i="9"/>
  <c r="H1787" i="9"/>
  <c r="D1793" i="9"/>
  <c r="C1793" i="9"/>
  <c r="F1793" i="9"/>
  <c r="M1793" i="9"/>
  <c r="G1797" i="9"/>
  <c r="M1797" i="9" s="1"/>
  <c r="D1803" i="9"/>
  <c r="C1803" i="9"/>
  <c r="I1803" i="9"/>
  <c r="H1811" i="9"/>
  <c r="F1814" i="9"/>
  <c r="D1817" i="9"/>
  <c r="C1817" i="9"/>
  <c r="F1817" i="9"/>
  <c r="M1817" i="9"/>
  <c r="G1821" i="9"/>
  <c r="M1821" i="9" s="1"/>
  <c r="D1827" i="9"/>
  <c r="C1827" i="9"/>
  <c r="I1827" i="9"/>
  <c r="G1849" i="9"/>
  <c r="M1849" i="9" s="1"/>
  <c r="D1851" i="9"/>
  <c r="C1851" i="9"/>
  <c r="I1851" i="9"/>
  <c r="H1855" i="9"/>
  <c r="H1861" i="9"/>
  <c r="D1866" i="9"/>
  <c r="C1866" i="9"/>
  <c r="I1866" i="9"/>
  <c r="H1866" i="9"/>
  <c r="F1869" i="9"/>
  <c r="G1875" i="9"/>
  <c r="M1875" i="9" s="1"/>
  <c r="G1881" i="9"/>
  <c r="M1881" i="9" s="1"/>
  <c r="F1884" i="9"/>
  <c r="G1890" i="9"/>
  <c r="M1890" i="9" s="1"/>
  <c r="D1892" i="9"/>
  <c r="C1892" i="9"/>
  <c r="L1892" i="9"/>
  <c r="G1892" i="9"/>
  <c r="M1892" i="9" s="1"/>
  <c r="J1896" i="9"/>
  <c r="K1896" i="9" s="1"/>
  <c r="L1896" i="9" s="1"/>
  <c r="D1901" i="9"/>
  <c r="C1901" i="9"/>
  <c r="G1901" i="9"/>
  <c r="F1901" i="9"/>
  <c r="M1901" i="9"/>
  <c r="F1904" i="9"/>
  <c r="H1910" i="9"/>
  <c r="H1913" i="9"/>
  <c r="I1916" i="9"/>
  <c r="I1919" i="9"/>
  <c r="D1921" i="9"/>
  <c r="C1921" i="9"/>
  <c r="J1921" i="9"/>
  <c r="K1921" i="9" s="1"/>
  <c r="L1921" i="9" s="1"/>
  <c r="E1921" i="9"/>
  <c r="J1925" i="9"/>
  <c r="G1933" i="9"/>
  <c r="D1935" i="9"/>
  <c r="C1935" i="9"/>
  <c r="I1935" i="9"/>
  <c r="H1939" i="9"/>
  <c r="D1944" i="9"/>
  <c r="C1944" i="9"/>
  <c r="I1944" i="9"/>
  <c r="H1944" i="9"/>
  <c r="I1945" i="9"/>
  <c r="F1947" i="9"/>
  <c r="D1950" i="9"/>
  <c r="C1950" i="9"/>
  <c r="I1950" i="9"/>
  <c r="H1950" i="9"/>
  <c r="I1951" i="9"/>
  <c r="F1953" i="9"/>
  <c r="G1959" i="9"/>
  <c r="M1959" i="9" s="1"/>
  <c r="F1962" i="9"/>
  <c r="H1965" i="9"/>
  <c r="G1968" i="9"/>
  <c r="M1968" i="9" s="1"/>
  <c r="D1970" i="9"/>
  <c r="C1970" i="9"/>
  <c r="L1970" i="9"/>
  <c r="G1970" i="9"/>
  <c r="M1970" i="9" s="1"/>
  <c r="J1974" i="9"/>
  <c r="D1979" i="9"/>
  <c r="C1979" i="9"/>
  <c r="G1979" i="9"/>
  <c r="F1979" i="9"/>
  <c r="M1979" i="9"/>
  <c r="F1982" i="9"/>
  <c r="D1985" i="9"/>
  <c r="C1985" i="9"/>
  <c r="G1985" i="9"/>
  <c r="F1985" i="9"/>
  <c r="M1985" i="9"/>
  <c r="F1988" i="9"/>
  <c r="H1994" i="9"/>
  <c r="H2000" i="9"/>
  <c r="H2003" i="9"/>
  <c r="I2006" i="9"/>
  <c r="I2009" i="9"/>
  <c r="D2011" i="9"/>
  <c r="C2011" i="9"/>
  <c r="K2011" i="9"/>
  <c r="L2011" i="9" s="1"/>
  <c r="J2011" i="9"/>
  <c r="E2011" i="9"/>
  <c r="D2025" i="9"/>
  <c r="C2025" i="9"/>
  <c r="L2025" i="9"/>
  <c r="I2025" i="9"/>
  <c r="J2026" i="9"/>
  <c r="H2028" i="9"/>
  <c r="B2031" i="10"/>
  <c r="F2031" i="10"/>
  <c r="G2040" i="9"/>
  <c r="I2055" i="9"/>
  <c r="F2100" i="10"/>
  <c r="B2100" i="10"/>
  <c r="K2109" i="9"/>
  <c r="J2109" i="9"/>
  <c r="I2109" i="9"/>
  <c r="H2109" i="9"/>
  <c r="F2109" i="9"/>
  <c r="L2109" i="9"/>
  <c r="M2109" i="9"/>
  <c r="G2109" i="9"/>
  <c r="E2109" i="9"/>
  <c r="D2109" i="9"/>
  <c r="F2119" i="10"/>
  <c r="B2119" i="10"/>
  <c r="K2146" i="9"/>
  <c r="L2146" i="9" s="1"/>
  <c r="D2146" i="9"/>
  <c r="I2146" i="9"/>
  <c r="H2146" i="9"/>
  <c r="G2146" i="9"/>
  <c r="F2146" i="9"/>
  <c r="E2146" i="9"/>
  <c r="J2146" i="9"/>
  <c r="F2219" i="10"/>
  <c r="B2219" i="10"/>
  <c r="K2223" i="9"/>
  <c r="I2223" i="9"/>
  <c r="H2223" i="9"/>
  <c r="G2223" i="9"/>
  <c r="F2223" i="9"/>
  <c r="E2223" i="9"/>
  <c r="D2223" i="9"/>
  <c r="C2223" i="9"/>
  <c r="L2223" i="9"/>
  <c r="J2223" i="9"/>
  <c r="K2247" i="9"/>
  <c r="L2247" i="9" s="1"/>
  <c r="I2247" i="9"/>
  <c r="H2247" i="9"/>
  <c r="J2247" i="9"/>
  <c r="G2247" i="9"/>
  <c r="M2247" i="9" s="1"/>
  <c r="F2247" i="9"/>
  <c r="E2247" i="9"/>
  <c r="D2247" i="9"/>
  <c r="C2247" i="9"/>
  <c r="B2314" i="10"/>
  <c r="F2314" i="10"/>
  <c r="K2323" i="9"/>
  <c r="L2323" i="9"/>
  <c r="J2323" i="9"/>
  <c r="I2323" i="9"/>
  <c r="H2323" i="9"/>
  <c r="G2323" i="9"/>
  <c r="M2323" i="9" s="1"/>
  <c r="F2323" i="9"/>
  <c r="E2323" i="9"/>
  <c r="K2400" i="9"/>
  <c r="L2400" i="9" s="1"/>
  <c r="F2400" i="9"/>
  <c r="E2400" i="9"/>
  <c r="G2400" i="9"/>
  <c r="M2400" i="9" s="1"/>
  <c r="J2400" i="9"/>
  <c r="I2400" i="9"/>
  <c r="H2400" i="9"/>
  <c r="D2400" i="9"/>
  <c r="B2416" i="10"/>
  <c r="F2416" i="10"/>
  <c r="B2427" i="10"/>
  <c r="F2427" i="10"/>
  <c r="E986" i="9"/>
  <c r="I988" i="9"/>
  <c r="I994" i="9"/>
  <c r="I1000" i="9"/>
  <c r="I1006" i="9"/>
  <c r="I1012" i="9"/>
  <c r="I1018" i="9"/>
  <c r="I1024" i="9"/>
  <c r="I1030" i="9"/>
  <c r="I1036" i="9"/>
  <c r="I1042" i="9"/>
  <c r="I1048" i="9"/>
  <c r="I1054" i="9"/>
  <c r="I1060" i="9"/>
  <c r="I1066" i="9"/>
  <c r="I1072" i="9"/>
  <c r="I1078" i="9"/>
  <c r="I1084" i="9"/>
  <c r="I1090" i="9"/>
  <c r="I1096" i="9"/>
  <c r="I1102" i="9"/>
  <c r="I1108" i="9"/>
  <c r="I1114" i="9"/>
  <c r="I1120" i="9"/>
  <c r="I1126" i="9"/>
  <c r="I1132" i="9"/>
  <c r="I1138" i="9"/>
  <c r="I1144" i="9"/>
  <c r="I1150" i="9"/>
  <c r="I1156" i="9"/>
  <c r="I1162" i="9"/>
  <c r="I1168" i="9"/>
  <c r="G1173" i="9"/>
  <c r="M1173" i="9" s="1"/>
  <c r="I1174" i="9"/>
  <c r="G1179" i="9"/>
  <c r="M1179" i="9" s="1"/>
  <c r="I1180" i="9"/>
  <c r="G1185" i="9"/>
  <c r="M1185" i="9" s="1"/>
  <c r="I1186" i="9"/>
  <c r="G1191" i="9"/>
  <c r="M1191" i="9" s="1"/>
  <c r="I1192" i="9"/>
  <c r="G1197" i="9"/>
  <c r="M1197" i="9" s="1"/>
  <c r="I1198" i="9"/>
  <c r="G1203" i="9"/>
  <c r="M1203" i="9" s="1"/>
  <c r="I1204" i="9"/>
  <c r="G1209" i="9"/>
  <c r="M1209" i="9" s="1"/>
  <c r="I1210" i="9"/>
  <c r="G1215" i="9"/>
  <c r="M1215" i="9" s="1"/>
  <c r="I1216" i="9"/>
  <c r="G1221" i="9"/>
  <c r="M1221" i="9" s="1"/>
  <c r="I1222" i="9"/>
  <c r="G1227" i="9"/>
  <c r="M1227" i="9" s="1"/>
  <c r="I1228" i="9"/>
  <c r="G1233" i="9"/>
  <c r="M1233" i="9" s="1"/>
  <c r="I1234" i="9"/>
  <c r="G1239" i="9"/>
  <c r="M1239" i="9" s="1"/>
  <c r="I1240" i="9"/>
  <c r="G1245" i="9"/>
  <c r="M1245" i="9" s="1"/>
  <c r="I1246" i="9"/>
  <c r="G1251" i="9"/>
  <c r="M1251" i="9" s="1"/>
  <c r="I1252" i="9"/>
  <c r="G1257" i="9"/>
  <c r="M1257" i="9" s="1"/>
  <c r="I1258" i="9"/>
  <c r="G1263" i="9"/>
  <c r="M1263" i="9" s="1"/>
  <c r="I1264" i="9"/>
  <c r="G1269" i="9"/>
  <c r="M1269" i="9" s="1"/>
  <c r="I1270" i="9"/>
  <c r="G1275" i="9"/>
  <c r="M1275" i="9" s="1"/>
  <c r="I1276" i="9"/>
  <c r="G1281" i="9"/>
  <c r="M1281" i="9" s="1"/>
  <c r="I1282" i="9"/>
  <c r="G1287" i="9"/>
  <c r="M1287" i="9" s="1"/>
  <c r="I1288" i="9"/>
  <c r="G1293" i="9"/>
  <c r="M1293" i="9" s="1"/>
  <c r="I1294" i="9"/>
  <c r="G1299" i="9"/>
  <c r="I1300" i="9"/>
  <c r="G1305" i="9"/>
  <c r="I1306" i="9"/>
  <c r="G1311" i="9"/>
  <c r="I1312" i="9"/>
  <c r="G1317" i="9"/>
  <c r="M1317" i="9" s="1"/>
  <c r="I1318" i="9"/>
  <c r="G1323" i="9"/>
  <c r="M1323" i="9" s="1"/>
  <c r="I1324" i="9"/>
  <c r="G1329" i="9"/>
  <c r="I1330" i="9"/>
  <c r="G1335" i="9"/>
  <c r="M1335" i="9" s="1"/>
  <c r="I1336" i="9"/>
  <c r="G1341" i="9"/>
  <c r="M1341" i="9" s="1"/>
  <c r="I1342" i="9"/>
  <c r="G1347" i="9"/>
  <c r="I1348" i="9"/>
  <c r="G1353" i="9"/>
  <c r="M1353" i="9" s="1"/>
  <c r="I1354" i="9"/>
  <c r="G1359" i="9"/>
  <c r="M1359" i="9" s="1"/>
  <c r="I1360" i="9"/>
  <c r="G1365" i="9"/>
  <c r="M1365" i="9" s="1"/>
  <c r="I1366" i="9"/>
  <c r="G1371" i="9"/>
  <c r="M1371" i="9" s="1"/>
  <c r="I1372" i="9"/>
  <c r="G1377" i="9"/>
  <c r="M1377" i="9" s="1"/>
  <c r="I1378" i="9"/>
  <c r="G1383" i="9"/>
  <c r="M1383" i="9" s="1"/>
  <c r="I1384" i="9"/>
  <c r="G1389" i="9"/>
  <c r="M1389" i="9" s="1"/>
  <c r="I1390" i="9"/>
  <c r="G1395" i="9"/>
  <c r="M1395" i="9" s="1"/>
  <c r="I1396" i="9"/>
  <c r="G1401" i="9"/>
  <c r="M1401" i="9" s="1"/>
  <c r="I1402" i="9"/>
  <c r="G1407" i="9"/>
  <c r="M1407" i="9" s="1"/>
  <c r="I1408" i="9"/>
  <c r="G1413" i="9"/>
  <c r="M1413" i="9" s="1"/>
  <c r="I1414" i="9"/>
  <c r="E1418" i="9"/>
  <c r="G1419" i="9"/>
  <c r="M1419" i="9" s="1"/>
  <c r="I1420" i="9"/>
  <c r="E1424" i="9"/>
  <c r="G1425" i="9"/>
  <c r="M1425" i="9" s="1"/>
  <c r="I1426" i="9"/>
  <c r="E1430" i="9"/>
  <c r="G1431" i="9"/>
  <c r="M1431" i="9" s="1"/>
  <c r="I1432" i="9"/>
  <c r="E1436" i="9"/>
  <c r="G1437" i="9"/>
  <c r="M1437" i="9" s="1"/>
  <c r="I1438" i="9"/>
  <c r="E1442" i="9"/>
  <c r="G1443" i="9"/>
  <c r="M1443" i="9" s="1"/>
  <c r="I1444" i="9"/>
  <c r="E1448" i="9"/>
  <c r="G1449" i="9"/>
  <c r="M1449" i="9" s="1"/>
  <c r="I1450" i="9"/>
  <c r="E1454" i="9"/>
  <c r="G1455" i="9"/>
  <c r="M1455" i="9" s="1"/>
  <c r="I1456" i="9"/>
  <c r="E1460" i="9"/>
  <c r="G1461" i="9"/>
  <c r="I1462" i="9"/>
  <c r="E1466" i="9"/>
  <c r="G1467" i="9"/>
  <c r="M1467" i="9" s="1"/>
  <c r="I1468" i="9"/>
  <c r="E1472" i="9"/>
  <c r="G1473" i="9"/>
  <c r="M1473" i="9" s="1"/>
  <c r="I1474" i="9"/>
  <c r="E1478" i="9"/>
  <c r="G1479" i="9"/>
  <c r="M1479" i="9" s="1"/>
  <c r="I1480" i="9"/>
  <c r="E1484" i="9"/>
  <c r="G1485" i="9"/>
  <c r="I1486" i="9"/>
  <c r="E1490" i="9"/>
  <c r="G1491" i="9"/>
  <c r="M1491" i="9" s="1"/>
  <c r="I1492" i="9"/>
  <c r="E1496" i="9"/>
  <c r="G1497" i="9"/>
  <c r="M1497" i="9" s="1"/>
  <c r="I1498" i="9"/>
  <c r="E1502" i="9"/>
  <c r="G1503" i="9"/>
  <c r="M1503" i="9" s="1"/>
  <c r="I1504" i="9"/>
  <c r="E1508" i="9"/>
  <c r="G1509" i="9"/>
  <c r="M1509" i="9" s="1"/>
  <c r="I1510" i="9"/>
  <c r="E1514" i="9"/>
  <c r="G1515" i="9"/>
  <c r="M1515" i="9" s="1"/>
  <c r="I1516" i="9"/>
  <c r="E1520" i="9"/>
  <c r="G1521" i="9"/>
  <c r="M1521" i="9" s="1"/>
  <c r="I1522" i="9"/>
  <c r="E1526" i="9"/>
  <c r="G1527" i="9"/>
  <c r="M1527" i="9" s="1"/>
  <c r="I1528" i="9"/>
  <c r="E1532" i="9"/>
  <c r="G1533" i="9"/>
  <c r="M1533" i="9" s="1"/>
  <c r="I1534" i="9"/>
  <c r="E1538" i="9"/>
  <c r="G1539" i="9"/>
  <c r="M1539" i="9" s="1"/>
  <c r="I1540" i="9"/>
  <c r="E1544" i="9"/>
  <c r="G1545" i="9"/>
  <c r="M1545" i="9" s="1"/>
  <c r="I1546" i="9"/>
  <c r="E1550" i="9"/>
  <c r="G1551" i="9"/>
  <c r="M1551" i="9" s="1"/>
  <c r="I1552" i="9"/>
  <c r="E1556" i="9"/>
  <c r="G1557" i="9"/>
  <c r="M1557" i="9" s="1"/>
  <c r="I1558" i="9"/>
  <c r="E1562" i="9"/>
  <c r="G1563" i="9"/>
  <c r="M1563" i="9" s="1"/>
  <c r="I1564" i="9"/>
  <c r="E1568" i="9"/>
  <c r="G1569" i="9"/>
  <c r="M1569" i="9" s="1"/>
  <c r="I1570" i="9"/>
  <c r="E1574" i="9"/>
  <c r="G1575" i="9"/>
  <c r="M1575" i="9" s="1"/>
  <c r="I1576" i="9"/>
  <c r="E1580" i="9"/>
  <c r="G1581" i="9"/>
  <c r="I1582" i="9"/>
  <c r="E1586" i="9"/>
  <c r="G1587" i="9"/>
  <c r="M1587" i="9" s="1"/>
  <c r="I1588" i="9"/>
  <c r="E1592" i="9"/>
  <c r="G1593" i="9"/>
  <c r="M1593" i="9" s="1"/>
  <c r="I1594" i="9"/>
  <c r="E1598" i="9"/>
  <c r="G1599" i="9"/>
  <c r="M1599" i="9" s="1"/>
  <c r="I1600" i="9"/>
  <c r="E1604" i="9"/>
  <c r="G1605" i="9"/>
  <c r="M1605" i="9" s="1"/>
  <c r="I1606" i="9"/>
  <c r="E1610" i="9"/>
  <c r="G1611" i="9"/>
  <c r="M1611" i="9" s="1"/>
  <c r="I1612" i="9"/>
  <c r="E1616" i="9"/>
  <c r="G1617" i="9"/>
  <c r="I1618" i="9"/>
  <c r="E1622" i="9"/>
  <c r="G1623" i="9"/>
  <c r="M1623" i="9" s="1"/>
  <c r="I1624" i="9"/>
  <c r="E1628" i="9"/>
  <c r="G1629" i="9"/>
  <c r="M1629" i="9" s="1"/>
  <c r="I1630" i="9"/>
  <c r="E1634" i="9"/>
  <c r="G1635" i="9"/>
  <c r="M1635" i="9" s="1"/>
  <c r="I1636" i="9"/>
  <c r="E1640" i="9"/>
  <c r="G1641" i="9"/>
  <c r="M1641" i="9" s="1"/>
  <c r="I1642" i="9"/>
  <c r="E1646" i="9"/>
  <c r="G1647" i="9"/>
  <c r="M1647" i="9" s="1"/>
  <c r="I1648" i="9"/>
  <c r="E1652" i="9"/>
  <c r="G1653" i="9"/>
  <c r="M1653" i="9" s="1"/>
  <c r="I1654" i="9"/>
  <c r="E1658" i="9"/>
  <c r="G1659" i="9"/>
  <c r="M1659" i="9" s="1"/>
  <c r="I1660" i="9"/>
  <c r="E1664" i="9"/>
  <c r="G1665" i="9"/>
  <c r="M1665" i="9" s="1"/>
  <c r="I1666" i="9"/>
  <c r="E1670" i="9"/>
  <c r="G1671" i="9"/>
  <c r="M1671" i="9" s="1"/>
  <c r="I1672" i="9"/>
  <c r="E1676" i="9"/>
  <c r="G1677" i="9"/>
  <c r="M1677" i="9" s="1"/>
  <c r="I1678" i="9"/>
  <c r="E1682" i="9"/>
  <c r="G1683" i="9"/>
  <c r="M1683" i="9" s="1"/>
  <c r="I1684" i="9"/>
  <c r="E1688" i="9"/>
  <c r="G1689" i="9"/>
  <c r="M1689" i="9" s="1"/>
  <c r="I1690" i="9"/>
  <c r="F1694" i="9"/>
  <c r="I1695" i="9"/>
  <c r="D1698" i="9"/>
  <c r="C1698" i="9"/>
  <c r="H1698" i="9"/>
  <c r="G1699" i="9"/>
  <c r="M1699" i="9" s="1"/>
  <c r="E1703" i="9"/>
  <c r="I1704" i="9"/>
  <c r="E1707" i="9"/>
  <c r="G1711" i="9"/>
  <c r="M1711" i="9" s="1"/>
  <c r="I1715" i="9"/>
  <c r="H1718" i="9"/>
  <c r="E1721" i="9"/>
  <c r="J1722" i="9"/>
  <c r="K1722" i="9" s="1"/>
  <c r="L1722" i="9" s="1"/>
  <c r="D1724" i="9"/>
  <c r="C1724" i="9"/>
  <c r="L1724" i="9"/>
  <c r="G1724" i="9"/>
  <c r="M1724" i="9" s="1"/>
  <c r="H1725" i="9"/>
  <c r="F1728" i="9"/>
  <c r="K1729" i="9"/>
  <c r="L1729" i="9" s="1"/>
  <c r="E1731" i="9"/>
  <c r="G1735" i="9"/>
  <c r="M1735" i="9" s="1"/>
  <c r="I1739" i="9"/>
  <c r="H1742" i="9"/>
  <c r="E1745" i="9"/>
  <c r="J1746" i="9"/>
  <c r="K1746" i="9" s="1"/>
  <c r="L1746" i="9" s="1"/>
  <c r="D1748" i="9"/>
  <c r="C1748" i="9"/>
  <c r="L1748" i="9"/>
  <c r="G1748" i="9"/>
  <c r="M1748" i="9" s="1"/>
  <c r="H1749" i="9"/>
  <c r="F1752" i="9"/>
  <c r="K1753" i="9"/>
  <c r="L1753" i="9" s="1"/>
  <c r="E1755" i="9"/>
  <c r="G1759" i="9"/>
  <c r="M1759" i="9" s="1"/>
  <c r="I1763" i="9"/>
  <c r="H1766" i="9"/>
  <c r="E1769" i="9"/>
  <c r="J1770" i="9"/>
  <c r="K1770" i="9" s="1"/>
  <c r="L1770" i="9" s="1"/>
  <c r="D1772" i="9"/>
  <c r="C1772" i="9"/>
  <c r="L1772" i="9"/>
  <c r="G1772" i="9"/>
  <c r="H1773" i="9"/>
  <c r="F1776" i="9"/>
  <c r="K1777" i="9"/>
  <c r="L1777" i="9" s="1"/>
  <c r="E1779" i="9"/>
  <c r="G1783" i="9"/>
  <c r="M1783" i="9" s="1"/>
  <c r="I1787" i="9"/>
  <c r="H1790" i="9"/>
  <c r="E1793" i="9"/>
  <c r="J1794" i="9"/>
  <c r="K1794" i="9" s="1"/>
  <c r="L1794" i="9" s="1"/>
  <c r="D1796" i="9"/>
  <c r="C1796" i="9"/>
  <c r="L1796" i="9"/>
  <c r="G1796" i="9"/>
  <c r="M1796" i="9" s="1"/>
  <c r="H1797" i="9"/>
  <c r="F1800" i="9"/>
  <c r="E1803" i="9"/>
  <c r="G1807" i="9"/>
  <c r="M1807" i="9" s="1"/>
  <c r="I1811" i="9"/>
  <c r="H1814" i="9"/>
  <c r="E1817" i="9"/>
  <c r="J1818" i="9"/>
  <c r="K1818" i="9" s="1"/>
  <c r="L1818" i="9" s="1"/>
  <c r="D1820" i="9"/>
  <c r="C1820" i="9"/>
  <c r="L1820" i="9"/>
  <c r="G1820" i="9"/>
  <c r="H1821" i="9"/>
  <c r="F1824" i="9"/>
  <c r="E1827" i="9"/>
  <c r="G1831" i="9"/>
  <c r="M1831" i="9" s="1"/>
  <c r="D1833" i="9"/>
  <c r="C1833" i="9"/>
  <c r="I1833" i="9"/>
  <c r="K1835" i="9"/>
  <c r="L1835" i="9" s="1"/>
  <c r="G1837" i="9"/>
  <c r="D1839" i="9"/>
  <c r="C1839" i="9"/>
  <c r="I1839" i="9"/>
  <c r="K1841" i="9"/>
  <c r="L1841" i="9" s="1"/>
  <c r="G1843" i="9"/>
  <c r="M1843" i="9" s="1"/>
  <c r="D1845" i="9"/>
  <c r="C1845" i="9"/>
  <c r="I1845" i="9"/>
  <c r="H1849" i="9"/>
  <c r="E1851" i="9"/>
  <c r="D1854" i="9"/>
  <c r="C1854" i="9"/>
  <c r="I1854" i="9"/>
  <c r="H1854" i="9"/>
  <c r="I1855" i="9"/>
  <c r="F1857" i="9"/>
  <c r="D1860" i="9"/>
  <c r="C1860" i="9"/>
  <c r="I1860" i="9"/>
  <c r="H1860" i="9"/>
  <c r="I1861" i="9"/>
  <c r="F1863" i="9"/>
  <c r="E1866" i="9"/>
  <c r="L1867" i="9"/>
  <c r="G1869" i="9"/>
  <c r="M1869" i="9" s="1"/>
  <c r="F1872" i="9"/>
  <c r="H1875" i="9"/>
  <c r="F1878" i="9"/>
  <c r="H1881" i="9"/>
  <c r="G1884" i="9"/>
  <c r="M1884" i="9" s="1"/>
  <c r="D1886" i="9"/>
  <c r="C1886" i="9"/>
  <c r="L1886" i="9"/>
  <c r="G1886" i="9"/>
  <c r="M1886" i="9" s="1"/>
  <c r="J1887" i="9"/>
  <c r="K1887" i="9" s="1"/>
  <c r="L1887" i="9" s="1"/>
  <c r="J1890" i="9"/>
  <c r="K1890" i="9" s="1"/>
  <c r="L1890" i="9" s="1"/>
  <c r="E1892" i="9"/>
  <c r="D1895" i="9"/>
  <c r="C1895" i="9"/>
  <c r="G1895" i="9"/>
  <c r="F1895" i="9"/>
  <c r="M1895" i="9"/>
  <c r="F1898" i="9"/>
  <c r="E1901" i="9"/>
  <c r="H1904" i="9"/>
  <c r="H1907" i="9"/>
  <c r="I1910" i="9"/>
  <c r="I1913" i="9"/>
  <c r="D1915" i="9"/>
  <c r="C1915" i="9"/>
  <c r="K1915" i="9"/>
  <c r="L1915" i="9" s="1"/>
  <c r="J1915" i="9"/>
  <c r="E1915" i="9"/>
  <c r="J1916" i="9"/>
  <c r="K1916" i="9" s="1"/>
  <c r="L1916" i="9" s="1"/>
  <c r="J1919" i="9"/>
  <c r="K1919" i="9" s="1"/>
  <c r="L1919" i="9" s="1"/>
  <c r="F1921" i="9"/>
  <c r="K1925" i="9"/>
  <c r="G1927" i="9"/>
  <c r="M1927" i="9" s="1"/>
  <c r="D1929" i="9"/>
  <c r="C1929" i="9"/>
  <c r="I1929" i="9"/>
  <c r="H1933" i="9"/>
  <c r="E1935" i="9"/>
  <c r="D1938" i="9"/>
  <c r="C1938" i="9"/>
  <c r="I1938" i="9"/>
  <c r="H1938" i="9"/>
  <c r="I1939" i="9"/>
  <c r="F1941" i="9"/>
  <c r="E1944" i="9"/>
  <c r="G1947" i="9"/>
  <c r="M1947" i="9" s="1"/>
  <c r="E1950" i="9"/>
  <c r="G1953" i="9"/>
  <c r="M1953" i="9" s="1"/>
  <c r="F1956" i="9"/>
  <c r="H1959" i="9"/>
  <c r="G1962" i="9"/>
  <c r="M1962" i="9" s="1"/>
  <c r="D1964" i="9"/>
  <c r="C1964" i="9"/>
  <c r="L1964" i="9"/>
  <c r="G1964" i="9"/>
  <c r="M1964" i="9" s="1"/>
  <c r="J1965" i="9"/>
  <c r="K1965" i="9" s="1"/>
  <c r="L1965" i="9" s="1"/>
  <c r="J1968" i="9"/>
  <c r="K1968" i="9" s="1"/>
  <c r="L1968" i="9" s="1"/>
  <c r="E1970" i="9"/>
  <c r="D1973" i="9"/>
  <c r="C1973" i="9"/>
  <c r="G1973" i="9"/>
  <c r="M1973" i="9" s="1"/>
  <c r="F1973" i="9"/>
  <c r="K1974" i="9"/>
  <c r="L1974" i="9" s="1"/>
  <c r="F1976" i="9"/>
  <c r="E1979" i="9"/>
  <c r="H1982" i="9"/>
  <c r="E1985" i="9"/>
  <c r="H1988" i="9"/>
  <c r="H1991" i="9"/>
  <c r="I1994" i="9"/>
  <c r="H1997" i="9"/>
  <c r="I2000" i="9"/>
  <c r="I2003" i="9"/>
  <c r="D2005" i="9"/>
  <c r="C2005" i="9"/>
  <c r="J2005" i="9"/>
  <c r="K2005" i="9" s="1"/>
  <c r="L2005" i="9" s="1"/>
  <c r="E2005" i="9"/>
  <c r="J2006" i="9"/>
  <c r="K2006" i="9" s="1"/>
  <c r="L2006" i="9" s="1"/>
  <c r="J2009" i="9"/>
  <c r="F2011" i="9"/>
  <c r="K2015" i="9"/>
  <c r="G2017" i="9"/>
  <c r="M2017" i="9" s="1"/>
  <c r="D2019" i="9"/>
  <c r="C2019" i="9"/>
  <c r="I2019" i="9"/>
  <c r="H2023" i="9"/>
  <c r="E2025" i="9"/>
  <c r="K2026" i="9"/>
  <c r="L2026" i="9" s="1"/>
  <c r="I2028" i="9"/>
  <c r="H2030" i="9"/>
  <c r="F2032" i="9"/>
  <c r="K2036" i="9"/>
  <c r="L2036" i="9" s="1"/>
  <c r="I2036" i="9"/>
  <c r="H2036" i="9"/>
  <c r="E2036" i="9"/>
  <c r="F2036" i="9"/>
  <c r="J2036" i="9"/>
  <c r="G2036" i="9"/>
  <c r="M2036" i="9" s="1"/>
  <c r="H2040" i="9"/>
  <c r="J2043" i="9"/>
  <c r="J2055" i="9"/>
  <c r="K2055" i="9" s="1"/>
  <c r="L2055" i="9" s="1"/>
  <c r="H2062" i="9"/>
  <c r="H2082" i="9"/>
  <c r="F2096" i="9"/>
  <c r="C2109" i="9"/>
  <c r="D2120" i="9"/>
  <c r="B2123" i="10"/>
  <c r="F2123" i="10"/>
  <c r="K2132" i="9"/>
  <c r="I2132" i="9"/>
  <c r="H2132" i="9"/>
  <c r="G2132" i="9"/>
  <c r="M2132" i="9" s="1"/>
  <c r="F2132" i="9"/>
  <c r="E2132" i="9"/>
  <c r="J2132" i="9"/>
  <c r="L2132" i="9"/>
  <c r="C2146" i="9"/>
  <c r="H2162" i="9"/>
  <c r="G2162" i="9"/>
  <c r="M2162" i="9"/>
  <c r="J2162" i="9"/>
  <c r="K2162" i="9" s="1"/>
  <c r="L2162" i="9" s="1"/>
  <c r="I2162" i="9"/>
  <c r="F2162" i="9"/>
  <c r="E2175" i="9"/>
  <c r="K2210" i="9"/>
  <c r="H2210" i="9"/>
  <c r="G2210" i="9"/>
  <c r="J2210" i="9"/>
  <c r="I2210" i="9"/>
  <c r="F2210" i="9"/>
  <c r="E2210" i="9"/>
  <c r="D2210" i="9"/>
  <c r="M2210" i="9"/>
  <c r="L2210" i="9"/>
  <c r="C2210" i="9"/>
  <c r="M2223" i="9"/>
  <c r="J2260" i="9"/>
  <c r="K2260" i="9" s="1"/>
  <c r="L2260" i="9" s="1"/>
  <c r="I2260" i="9"/>
  <c r="H2260" i="9"/>
  <c r="G2260" i="9"/>
  <c r="M2260" i="9" s="1"/>
  <c r="F2260" i="9"/>
  <c r="C2323" i="9"/>
  <c r="B2354" i="10"/>
  <c r="F2354" i="10"/>
  <c r="C2400" i="9"/>
  <c r="D2417" i="9"/>
  <c r="F2436" i="9"/>
  <c r="E2436" i="9"/>
  <c r="H2436" i="9"/>
  <c r="G2436" i="9"/>
  <c r="M2436" i="9"/>
  <c r="J2436" i="9"/>
  <c r="K2436" i="9" s="1"/>
  <c r="L2436" i="9" s="1"/>
  <c r="I2436" i="9"/>
  <c r="D2436" i="9"/>
  <c r="C2436" i="9"/>
  <c r="M2501" i="9"/>
  <c r="F2501" i="9"/>
  <c r="J2501" i="9"/>
  <c r="K2501" i="9" s="1"/>
  <c r="L2501" i="9" s="1"/>
  <c r="I2501" i="9"/>
  <c r="G2501" i="9"/>
  <c r="E2501" i="9"/>
  <c r="D2501" i="9"/>
  <c r="H2501" i="9"/>
  <c r="C2501" i="9"/>
  <c r="M2687" i="9"/>
  <c r="I2687" i="9"/>
  <c r="H2687" i="9"/>
  <c r="K2687" i="9"/>
  <c r="L2687" i="9" s="1"/>
  <c r="J2687" i="9"/>
  <c r="G2687" i="9"/>
  <c r="F2687" i="9"/>
  <c r="E2687" i="9"/>
  <c r="D2687" i="9"/>
  <c r="C2687" i="9"/>
  <c r="K2035" i="9"/>
  <c r="L2035" i="9" s="1"/>
  <c r="H2035" i="9"/>
  <c r="G2035" i="9"/>
  <c r="D2035" i="9"/>
  <c r="J2038" i="9"/>
  <c r="K2038" i="9" s="1"/>
  <c r="L2038" i="9" s="1"/>
  <c r="G2038" i="9"/>
  <c r="F2048" i="10"/>
  <c r="B2048" i="10"/>
  <c r="B2051" i="10"/>
  <c r="F2051" i="10"/>
  <c r="K2056" i="9"/>
  <c r="L2056" i="9" s="1"/>
  <c r="E2056" i="9"/>
  <c r="D2056" i="9"/>
  <c r="J2060" i="9"/>
  <c r="M2064" i="9"/>
  <c r="I2064" i="9"/>
  <c r="F2068" i="9"/>
  <c r="C2071" i="9"/>
  <c r="F2074" i="9"/>
  <c r="H2080" i="9"/>
  <c r="I2083" i="9"/>
  <c r="C2085" i="9"/>
  <c r="F2088" i="9"/>
  <c r="K2094" i="9"/>
  <c r="L2094" i="9" s="1"/>
  <c r="G2094" i="9"/>
  <c r="F2094" i="9"/>
  <c r="E2094" i="9"/>
  <c r="C2094" i="9"/>
  <c r="E2097" i="9"/>
  <c r="F2098" i="10"/>
  <c r="B2098" i="10"/>
  <c r="B2111" i="10"/>
  <c r="F2111" i="10"/>
  <c r="G2121" i="9"/>
  <c r="M2121" i="9" s="1"/>
  <c r="F2123" i="9"/>
  <c r="I2139" i="9"/>
  <c r="H2139" i="9"/>
  <c r="G2139" i="9"/>
  <c r="M2139" i="9" s="1"/>
  <c r="F2139" i="9"/>
  <c r="E2139" i="9"/>
  <c r="D2139" i="9"/>
  <c r="J2139" i="9"/>
  <c r="K2139" i="9" s="1"/>
  <c r="L2139" i="9" s="1"/>
  <c r="F2141" i="9"/>
  <c r="C2161" i="9"/>
  <c r="C2165" i="9"/>
  <c r="C2174" i="9"/>
  <c r="C2179" i="9"/>
  <c r="C2207" i="9"/>
  <c r="G2243" i="9"/>
  <c r="K2259" i="9"/>
  <c r="I2259" i="9"/>
  <c r="H2259" i="9"/>
  <c r="G2259" i="9"/>
  <c r="M2259" i="9" s="1"/>
  <c r="F2259" i="9"/>
  <c r="E2259" i="9"/>
  <c r="D2259" i="9"/>
  <c r="C2259" i="9"/>
  <c r="L2259" i="9"/>
  <c r="J2259" i="9"/>
  <c r="J2287" i="9"/>
  <c r="K2287" i="9" s="1"/>
  <c r="L2287" i="9" s="1"/>
  <c r="I2287" i="9"/>
  <c r="H2287" i="9"/>
  <c r="G2287" i="9"/>
  <c r="M2287" i="9" s="1"/>
  <c r="G2315" i="9"/>
  <c r="M2315" i="9" s="1"/>
  <c r="E2351" i="9"/>
  <c r="D2351" i="9"/>
  <c r="M2351" i="9"/>
  <c r="J2351" i="9"/>
  <c r="K2351" i="9" s="1"/>
  <c r="L2351" i="9" s="1"/>
  <c r="I2351" i="9"/>
  <c r="E2355" i="9"/>
  <c r="K2364" i="9"/>
  <c r="L2364" i="9" s="1"/>
  <c r="F2364" i="9"/>
  <c r="E2364" i="9"/>
  <c r="M2364" i="9"/>
  <c r="J2364" i="9"/>
  <c r="I2364" i="9"/>
  <c r="H2364" i="9"/>
  <c r="J2371" i="9"/>
  <c r="K2371" i="9" s="1"/>
  <c r="L2371" i="9" s="1"/>
  <c r="H2414" i="9"/>
  <c r="G2414" i="9"/>
  <c r="I2414" i="9"/>
  <c r="M2414" i="9"/>
  <c r="J2414" i="9"/>
  <c r="K2414" i="9" s="1"/>
  <c r="L2414" i="9" s="1"/>
  <c r="F2414" i="9"/>
  <c r="E2414" i="9"/>
  <c r="F2424" i="10"/>
  <c r="B2424" i="10"/>
  <c r="G2470" i="9"/>
  <c r="M2470" i="9" s="1"/>
  <c r="B2475" i="10"/>
  <c r="F2475" i="10"/>
  <c r="C2495" i="9"/>
  <c r="M2515" i="9"/>
  <c r="H2515" i="9"/>
  <c r="J2515" i="9"/>
  <c r="K2515" i="9" s="1"/>
  <c r="L2515" i="9" s="1"/>
  <c r="G2515" i="9"/>
  <c r="F2515" i="9"/>
  <c r="E2515" i="9"/>
  <c r="I2515" i="9"/>
  <c r="D2515" i="9"/>
  <c r="C2515" i="9"/>
  <c r="C2035" i="9"/>
  <c r="C2038" i="9"/>
  <c r="E2046" i="9"/>
  <c r="D2049" i="9"/>
  <c r="D2052" i="9"/>
  <c r="C2056" i="9"/>
  <c r="K2059" i="9"/>
  <c r="H2059" i="9"/>
  <c r="G2059" i="9"/>
  <c r="M2059" i="9" s="1"/>
  <c r="F2059" i="9"/>
  <c r="D2059" i="9"/>
  <c r="C2064" i="9"/>
  <c r="G2068" i="9"/>
  <c r="M2068" i="9" s="1"/>
  <c r="J2073" i="9"/>
  <c r="K2073" i="9" s="1"/>
  <c r="L2073" i="9" s="1"/>
  <c r="I2073" i="9"/>
  <c r="H2073" i="9"/>
  <c r="F2073" i="9"/>
  <c r="M2079" i="9"/>
  <c r="J2087" i="9"/>
  <c r="K2087" i="9" s="1"/>
  <c r="L2087" i="9" s="1"/>
  <c r="H2087" i="9"/>
  <c r="D2094" i="9"/>
  <c r="J2134" i="9"/>
  <c r="K2134" i="9" s="1"/>
  <c r="L2134" i="9" s="1"/>
  <c r="I2134" i="9"/>
  <c r="H2134" i="9"/>
  <c r="G2134" i="9"/>
  <c r="M2134" i="9" s="1"/>
  <c r="C2139" i="9"/>
  <c r="D2170" i="9"/>
  <c r="C2170" i="9"/>
  <c r="J2170" i="9"/>
  <c r="K2170" i="9" s="1"/>
  <c r="L2170" i="9" s="1"/>
  <c r="I2170" i="9"/>
  <c r="H2170" i="9"/>
  <c r="G2170" i="9"/>
  <c r="M2170" i="9" s="1"/>
  <c r="F2170" i="9"/>
  <c r="B2184" i="10"/>
  <c r="F2184" i="10"/>
  <c r="K2187" i="9"/>
  <c r="L2187" i="9" s="1"/>
  <c r="I2187" i="9"/>
  <c r="H2187" i="9"/>
  <c r="G2187" i="9"/>
  <c r="M2187" i="9" s="1"/>
  <c r="F2187" i="9"/>
  <c r="E2187" i="9"/>
  <c r="D2187" i="9"/>
  <c r="C2187" i="9"/>
  <c r="J2187" i="9"/>
  <c r="M2214" i="9"/>
  <c r="H2214" i="9"/>
  <c r="G2214" i="9"/>
  <c r="F2214" i="9"/>
  <c r="E2214" i="9"/>
  <c r="D2214" i="9"/>
  <c r="J2214" i="9"/>
  <c r="K2214" i="9" s="1"/>
  <c r="L2214" i="9" s="1"/>
  <c r="I2214" i="9"/>
  <c r="B2227" i="10"/>
  <c r="F2227" i="10"/>
  <c r="J2251" i="9"/>
  <c r="K2251" i="9" s="1"/>
  <c r="L2251" i="9" s="1"/>
  <c r="I2251" i="9"/>
  <c r="H2251" i="9"/>
  <c r="G2251" i="9"/>
  <c r="M2251" i="9" s="1"/>
  <c r="K2282" i="9"/>
  <c r="L2282" i="9" s="1"/>
  <c r="H2282" i="9"/>
  <c r="G2282" i="9"/>
  <c r="M2282" i="9" s="1"/>
  <c r="J2282" i="9"/>
  <c r="I2282" i="9"/>
  <c r="F2282" i="9"/>
  <c r="E2282" i="9"/>
  <c r="D2282" i="9"/>
  <c r="C2287" i="9"/>
  <c r="J2296" i="9"/>
  <c r="K2296" i="9" s="1"/>
  <c r="L2296" i="9" s="1"/>
  <c r="I2296" i="9"/>
  <c r="M2296" i="9"/>
  <c r="H2296" i="9"/>
  <c r="G2296" i="9"/>
  <c r="F2296" i="9"/>
  <c r="K2322" i="9"/>
  <c r="L2322" i="9" s="1"/>
  <c r="H2322" i="9"/>
  <c r="G2322" i="9"/>
  <c r="M2322" i="9" s="1"/>
  <c r="F2322" i="9"/>
  <c r="E2322" i="9"/>
  <c r="D2322" i="9"/>
  <c r="J2322" i="9"/>
  <c r="I2322" i="9"/>
  <c r="B2335" i="10"/>
  <c r="F2335" i="10"/>
  <c r="C2351" i="9"/>
  <c r="C2364" i="9"/>
  <c r="B2394" i="10"/>
  <c r="F2394" i="10"/>
  <c r="C2414" i="9"/>
  <c r="J2428" i="9"/>
  <c r="K2428" i="9" s="1"/>
  <c r="L2428" i="9" s="1"/>
  <c r="I2428" i="9"/>
  <c r="M2428" i="9"/>
  <c r="H2428" i="9"/>
  <c r="G2428" i="9"/>
  <c r="F2428" i="9"/>
  <c r="E2428" i="9"/>
  <c r="H2438" i="9"/>
  <c r="G2438" i="9"/>
  <c r="J2438" i="9"/>
  <c r="K2438" i="9" s="1"/>
  <c r="L2438" i="9" s="1"/>
  <c r="I2438" i="9"/>
  <c r="M2438" i="9"/>
  <c r="F2438" i="9"/>
  <c r="E2438" i="9"/>
  <c r="B2440" i="10"/>
  <c r="F2440" i="10"/>
  <c r="K2458" i="9"/>
  <c r="D2458" i="9"/>
  <c r="C2458" i="9"/>
  <c r="F2458" i="9"/>
  <c r="E2458" i="9"/>
  <c r="M2458" i="9"/>
  <c r="L2458" i="9"/>
  <c r="B2505" i="10"/>
  <c r="F2505" i="10"/>
  <c r="D1696" i="9"/>
  <c r="C1696" i="9"/>
  <c r="D1702" i="9"/>
  <c r="C1702" i="9"/>
  <c r="D1708" i="9"/>
  <c r="C1708" i="9"/>
  <c r="D1714" i="9"/>
  <c r="C1714" i="9"/>
  <c r="D1720" i="9"/>
  <c r="C1720" i="9"/>
  <c r="D1726" i="9"/>
  <c r="C1726" i="9"/>
  <c r="D1732" i="9"/>
  <c r="C1732" i="9"/>
  <c r="D1738" i="9"/>
  <c r="C1738" i="9"/>
  <c r="D1744" i="9"/>
  <c r="C1744" i="9"/>
  <c r="D1750" i="9"/>
  <c r="C1750" i="9"/>
  <c r="D1756" i="9"/>
  <c r="C1756" i="9"/>
  <c r="D1762" i="9"/>
  <c r="C1762" i="9"/>
  <c r="D1768" i="9"/>
  <c r="C1768" i="9"/>
  <c r="D1774" i="9"/>
  <c r="C1774" i="9"/>
  <c r="D1780" i="9"/>
  <c r="C1780" i="9"/>
  <c r="D1786" i="9"/>
  <c r="C1786" i="9"/>
  <c r="D1792" i="9"/>
  <c r="C1792" i="9"/>
  <c r="D1798" i="9"/>
  <c r="C1798" i="9"/>
  <c r="D1804" i="9"/>
  <c r="C1804" i="9"/>
  <c r="D1810" i="9"/>
  <c r="C1810" i="9"/>
  <c r="D1816" i="9"/>
  <c r="C1816" i="9"/>
  <c r="D1822" i="9"/>
  <c r="C1822" i="9"/>
  <c r="D1828" i="9"/>
  <c r="C1828" i="9"/>
  <c r="D1834" i="9"/>
  <c r="C1834" i="9"/>
  <c r="D1840" i="9"/>
  <c r="C1840" i="9"/>
  <c r="D1846" i="9"/>
  <c r="C1846" i="9"/>
  <c r="D1852" i="9"/>
  <c r="C1852" i="9"/>
  <c r="D1858" i="9"/>
  <c r="C1858" i="9"/>
  <c r="D1864" i="9"/>
  <c r="C1864" i="9"/>
  <c r="D1870" i="9"/>
  <c r="C1870" i="9"/>
  <c r="D1876" i="9"/>
  <c r="C1876" i="9"/>
  <c r="D1882" i="9"/>
  <c r="C1882" i="9"/>
  <c r="D1888" i="9"/>
  <c r="C1888" i="9"/>
  <c r="D1894" i="9"/>
  <c r="C1894" i="9"/>
  <c r="D1900" i="9"/>
  <c r="C1900" i="9"/>
  <c r="D1906" i="9"/>
  <c r="C1906" i="9"/>
  <c r="D1912" i="9"/>
  <c r="C1912" i="9"/>
  <c r="D1918" i="9"/>
  <c r="C1918" i="9"/>
  <c r="D1924" i="9"/>
  <c r="C1924" i="9"/>
  <c r="D1930" i="9"/>
  <c r="C1930" i="9"/>
  <c r="D1936" i="9"/>
  <c r="C1936" i="9"/>
  <c r="D1942" i="9"/>
  <c r="C1942" i="9"/>
  <c r="D1948" i="9"/>
  <c r="C1948" i="9"/>
  <c r="D1954" i="9"/>
  <c r="C1954" i="9"/>
  <c r="D1960" i="9"/>
  <c r="C1960" i="9"/>
  <c r="D1966" i="9"/>
  <c r="C1966" i="9"/>
  <c r="D1972" i="9"/>
  <c r="C1972" i="9"/>
  <c r="D1978" i="9"/>
  <c r="C1978" i="9"/>
  <c r="D1984" i="9"/>
  <c r="C1984" i="9"/>
  <c r="D1990" i="9"/>
  <c r="C1990" i="9"/>
  <c r="D1996" i="9"/>
  <c r="C1996" i="9"/>
  <c r="D2002" i="9"/>
  <c r="C2002" i="9"/>
  <c r="D2008" i="9"/>
  <c r="C2008" i="9"/>
  <c r="D2014" i="9"/>
  <c r="C2014" i="9"/>
  <c r="D2020" i="9"/>
  <c r="C2020" i="9"/>
  <c r="I2038" i="9"/>
  <c r="J2052" i="9"/>
  <c r="J2056" i="9"/>
  <c r="K2058" i="9"/>
  <c r="L2058" i="9" s="1"/>
  <c r="G2058" i="9"/>
  <c r="M2058" i="9" s="1"/>
  <c r="F2058" i="9"/>
  <c r="E2058" i="9"/>
  <c r="C2058" i="9"/>
  <c r="L2059" i="9"/>
  <c r="H2064" i="9"/>
  <c r="K2072" i="9"/>
  <c r="L2072" i="9" s="1"/>
  <c r="I2072" i="9"/>
  <c r="H2072" i="9"/>
  <c r="G2072" i="9"/>
  <c r="M2072" i="9" s="1"/>
  <c r="E2072" i="9"/>
  <c r="F2080" i="10"/>
  <c r="B2080" i="10"/>
  <c r="K2086" i="9"/>
  <c r="L2086" i="9" s="1"/>
  <c r="J2086" i="9"/>
  <c r="I2086" i="9"/>
  <c r="G2086" i="9"/>
  <c r="M2086" i="9" s="1"/>
  <c r="G2087" i="9"/>
  <c r="M2087" i="9" s="1"/>
  <c r="M2094" i="9"/>
  <c r="K2100" i="9"/>
  <c r="M2100" i="9"/>
  <c r="L2100" i="9"/>
  <c r="I2100" i="9"/>
  <c r="K2104" i="9"/>
  <c r="L2104" i="9" s="1"/>
  <c r="E2104" i="9"/>
  <c r="D2104" i="9"/>
  <c r="C2104" i="9"/>
  <c r="F2104" i="9"/>
  <c r="F2116" i="10"/>
  <c r="B2116" i="10"/>
  <c r="E2135" i="9"/>
  <c r="M2135" i="9"/>
  <c r="J2135" i="9"/>
  <c r="K2135" i="9" s="1"/>
  <c r="L2135" i="9" s="1"/>
  <c r="I2135" i="9"/>
  <c r="K2147" i="9"/>
  <c r="L2147" i="9" s="1"/>
  <c r="E2147" i="9"/>
  <c r="J2147" i="9"/>
  <c r="I2147" i="9"/>
  <c r="H2147" i="9"/>
  <c r="G2147" i="9"/>
  <c r="M2147" i="9" s="1"/>
  <c r="K2151" i="9"/>
  <c r="L2151" i="9" s="1"/>
  <c r="I2151" i="9"/>
  <c r="H2151" i="9"/>
  <c r="G2151" i="9"/>
  <c r="M2151" i="9" s="1"/>
  <c r="F2151" i="9"/>
  <c r="E2151" i="9"/>
  <c r="D2151" i="9"/>
  <c r="C2151" i="9"/>
  <c r="J2151" i="9"/>
  <c r="B2269" i="10"/>
  <c r="F2269" i="10"/>
  <c r="B2273" i="10"/>
  <c r="F2273" i="10"/>
  <c r="K2279" i="9"/>
  <c r="L2279" i="9" s="1"/>
  <c r="E2279" i="9"/>
  <c r="D2279" i="9"/>
  <c r="M2279" i="9"/>
  <c r="J2279" i="9"/>
  <c r="I2279" i="9"/>
  <c r="F2292" i="9"/>
  <c r="E2292" i="9"/>
  <c r="M2292" i="9"/>
  <c r="J2292" i="9"/>
  <c r="K2292" i="9" s="1"/>
  <c r="L2292" i="9" s="1"/>
  <c r="I2292" i="9"/>
  <c r="H2292" i="9"/>
  <c r="K2299" i="9"/>
  <c r="L2299" i="9" s="1"/>
  <c r="G2299" i="9"/>
  <c r="M2299" i="9" s="1"/>
  <c r="F2299" i="9"/>
  <c r="E2299" i="9"/>
  <c r="D2299" i="9"/>
  <c r="C2299" i="9"/>
  <c r="I2299" i="9"/>
  <c r="H2299" i="9"/>
  <c r="K2319" i="9"/>
  <c r="I2319" i="9"/>
  <c r="H2319" i="9"/>
  <c r="M2319" i="9"/>
  <c r="L2319" i="9"/>
  <c r="J2319" i="9"/>
  <c r="G2319" i="9"/>
  <c r="K2341" i="9"/>
  <c r="G2341" i="9"/>
  <c r="F2341" i="9"/>
  <c r="L2341" i="9"/>
  <c r="J2341" i="9"/>
  <c r="I2341" i="9"/>
  <c r="H2341" i="9"/>
  <c r="E2341" i="9"/>
  <c r="M2341" i="9"/>
  <c r="F2448" i="9"/>
  <c r="E2448" i="9"/>
  <c r="H2448" i="9"/>
  <c r="G2448" i="9"/>
  <c r="M2448" i="9" s="1"/>
  <c r="J2448" i="9"/>
  <c r="K2448" i="9" s="1"/>
  <c r="L2448" i="9" s="1"/>
  <c r="K2453" i="9"/>
  <c r="L2453" i="9"/>
  <c r="J2453" i="9"/>
  <c r="M2453" i="9"/>
  <c r="I2453" i="9"/>
  <c r="H2453" i="9"/>
  <c r="G2453" i="9"/>
  <c r="H2474" i="9"/>
  <c r="G2474" i="9"/>
  <c r="E2474" i="9"/>
  <c r="D2474" i="9"/>
  <c r="J2474" i="9"/>
  <c r="K2474" i="9" s="1"/>
  <c r="L2474" i="9" s="1"/>
  <c r="I2474" i="9"/>
  <c r="M2474" i="9"/>
  <c r="K2487" i="9"/>
  <c r="L2487" i="9" s="1"/>
  <c r="I2487" i="9"/>
  <c r="H2487" i="9"/>
  <c r="F2487" i="9"/>
  <c r="E2487" i="9"/>
  <c r="D2487" i="9"/>
  <c r="J2487" i="9"/>
  <c r="M2487" i="9"/>
  <c r="H2635" i="9"/>
  <c r="J2635" i="9"/>
  <c r="K2635" i="9" s="1"/>
  <c r="L2635" i="9" s="1"/>
  <c r="I2635" i="9"/>
  <c r="G2635" i="9"/>
  <c r="M2635" i="9" s="1"/>
  <c r="E2635" i="9"/>
  <c r="D2635" i="9"/>
  <c r="F2635" i="9"/>
  <c r="C2635" i="9"/>
  <c r="F2777" i="9"/>
  <c r="G2777" i="9"/>
  <c r="M2777" i="9" s="1"/>
  <c r="E2777" i="9"/>
  <c r="D2777" i="9"/>
  <c r="J2777" i="9"/>
  <c r="K2777" i="9" s="1"/>
  <c r="L2777" i="9" s="1"/>
  <c r="I2777" i="9"/>
  <c r="H2777" i="9"/>
  <c r="C2777" i="9"/>
  <c r="F2930" i="10"/>
  <c r="B2930" i="10"/>
  <c r="L3213" i="9"/>
  <c r="K3213" i="9"/>
  <c r="M3213" i="9"/>
  <c r="J3213" i="9"/>
  <c r="I3213" i="9"/>
  <c r="H3213" i="9"/>
  <c r="G3213" i="9"/>
  <c r="F3213" i="9"/>
  <c r="E3213" i="9"/>
  <c r="D3213" i="9"/>
  <c r="C3213" i="9"/>
  <c r="M2035" i="9"/>
  <c r="M2038" i="9"/>
  <c r="K2047" i="9"/>
  <c r="H2047" i="9"/>
  <c r="G2047" i="9"/>
  <c r="D2047" i="9"/>
  <c r="K2050" i="9"/>
  <c r="L2050" i="9"/>
  <c r="J2050" i="9"/>
  <c r="G2050" i="9"/>
  <c r="M2050" i="9" s="1"/>
  <c r="J2064" i="9"/>
  <c r="K2064" i="9" s="1"/>
  <c r="L2064" i="9" s="1"/>
  <c r="F2071" i="10"/>
  <c r="B2071" i="10"/>
  <c r="M2073" i="9"/>
  <c r="F2076" i="10"/>
  <c r="B2076" i="10"/>
  <c r="F2085" i="10"/>
  <c r="B2085" i="10"/>
  <c r="I2087" i="9"/>
  <c r="K2092" i="9"/>
  <c r="L2092" i="9" s="1"/>
  <c r="E2092" i="9"/>
  <c r="D2092" i="9"/>
  <c r="C2092" i="9"/>
  <c r="K2095" i="9"/>
  <c r="L2095" i="9" s="1"/>
  <c r="H2095" i="9"/>
  <c r="G2095" i="9"/>
  <c r="M2095" i="9" s="1"/>
  <c r="F2095" i="9"/>
  <c r="D2095" i="9"/>
  <c r="B2099" i="10"/>
  <c r="F2099" i="10"/>
  <c r="F2134" i="10"/>
  <c r="B2134" i="10"/>
  <c r="B2146" i="10"/>
  <c r="F2146" i="10"/>
  <c r="F2155" i="10"/>
  <c r="B2155" i="10"/>
  <c r="K2197" i="9"/>
  <c r="L2197" i="9" s="1"/>
  <c r="G2197" i="9"/>
  <c r="M2197" i="9" s="1"/>
  <c r="F2197" i="9"/>
  <c r="J2197" i="9"/>
  <c r="I2197" i="9"/>
  <c r="H2197" i="9"/>
  <c r="E2197" i="9"/>
  <c r="J2201" i="9"/>
  <c r="K2201" i="9" s="1"/>
  <c r="L2201" i="9" s="1"/>
  <c r="I2201" i="9"/>
  <c r="H2201" i="9"/>
  <c r="G2201" i="9"/>
  <c r="M2201" i="9" s="1"/>
  <c r="F2201" i="9"/>
  <c r="E2201" i="9"/>
  <c r="I2211" i="9"/>
  <c r="H2211" i="9"/>
  <c r="J2211" i="9"/>
  <c r="K2211" i="9" s="1"/>
  <c r="L2211" i="9" s="1"/>
  <c r="G2211" i="9"/>
  <c r="M2211" i="9" s="1"/>
  <c r="K2219" i="9"/>
  <c r="L2219" i="9" s="1"/>
  <c r="E2219" i="9"/>
  <c r="D2219" i="9"/>
  <c r="I2219" i="9"/>
  <c r="H2219" i="9"/>
  <c r="G2219" i="9"/>
  <c r="M2219" i="9" s="1"/>
  <c r="F2219" i="9"/>
  <c r="C2219" i="9"/>
  <c r="J2219" i="9"/>
  <c r="D2242" i="9"/>
  <c r="C2242" i="9"/>
  <c r="J2242" i="9"/>
  <c r="K2242" i="9" s="1"/>
  <c r="L2242" i="9" s="1"/>
  <c r="I2242" i="9"/>
  <c r="H2242" i="9"/>
  <c r="G2242" i="9"/>
  <c r="F2242" i="9"/>
  <c r="M2242" i="9"/>
  <c r="F2256" i="9"/>
  <c r="E2256" i="9"/>
  <c r="M2256" i="9"/>
  <c r="J2256" i="9"/>
  <c r="K2256" i="9" s="1"/>
  <c r="L2256" i="9" s="1"/>
  <c r="I2256" i="9"/>
  <c r="H2256" i="9"/>
  <c r="K2263" i="9"/>
  <c r="L2263" i="9" s="1"/>
  <c r="G2263" i="9"/>
  <c r="M2263" i="9" s="1"/>
  <c r="F2263" i="9"/>
  <c r="E2263" i="9"/>
  <c r="D2263" i="9"/>
  <c r="C2263" i="9"/>
  <c r="I2263" i="9"/>
  <c r="H2263" i="9"/>
  <c r="B2278" i="10"/>
  <c r="F2278" i="10"/>
  <c r="B2291" i="10"/>
  <c r="F2291" i="10"/>
  <c r="B2305" i="10"/>
  <c r="F2305" i="10"/>
  <c r="D2314" i="9"/>
  <c r="C2314" i="9"/>
  <c r="J2314" i="9"/>
  <c r="K2314" i="9" s="1"/>
  <c r="L2314" i="9" s="1"/>
  <c r="I2314" i="9"/>
  <c r="H2314" i="9"/>
  <c r="G2314" i="9"/>
  <c r="M2314" i="9" s="1"/>
  <c r="F2314" i="9"/>
  <c r="F2318" i="10"/>
  <c r="B2318" i="10"/>
  <c r="E2327" i="9"/>
  <c r="D2327" i="9"/>
  <c r="I2327" i="9"/>
  <c r="H2327" i="9"/>
  <c r="G2327" i="9"/>
  <c r="M2327" i="9" s="1"/>
  <c r="F2327" i="9"/>
  <c r="C2327" i="9"/>
  <c r="J2327" i="9"/>
  <c r="K2327" i="9" s="1"/>
  <c r="L2327" i="9" s="1"/>
  <c r="F2340" i="10"/>
  <c r="B2340" i="10"/>
  <c r="J2345" i="9"/>
  <c r="K2345" i="9" s="1"/>
  <c r="L2345" i="9" s="1"/>
  <c r="I2345" i="9"/>
  <c r="H2345" i="9"/>
  <c r="G2345" i="9"/>
  <c r="M2345" i="9" s="1"/>
  <c r="F2345" i="9"/>
  <c r="E2345" i="9"/>
  <c r="K2354" i="9"/>
  <c r="H2354" i="9"/>
  <c r="G2354" i="9"/>
  <c r="J2354" i="9"/>
  <c r="I2354" i="9"/>
  <c r="F2354" i="9"/>
  <c r="E2354" i="9"/>
  <c r="D2354" i="9"/>
  <c r="M2354" i="9"/>
  <c r="L2354" i="9"/>
  <c r="K2359" i="9"/>
  <c r="M2359" i="9"/>
  <c r="L2359" i="9"/>
  <c r="J2359" i="9"/>
  <c r="I2359" i="9"/>
  <c r="H2359" i="9"/>
  <c r="G2359" i="9"/>
  <c r="K2368" i="9"/>
  <c r="J2368" i="9"/>
  <c r="I2368" i="9"/>
  <c r="M2368" i="9"/>
  <c r="L2368" i="9"/>
  <c r="H2368" i="9"/>
  <c r="G2368" i="9"/>
  <c r="F2368" i="9"/>
  <c r="G2377" i="9"/>
  <c r="F2377" i="9"/>
  <c r="J2377" i="9"/>
  <c r="K2377" i="9" s="1"/>
  <c r="L2377" i="9" s="1"/>
  <c r="I2377" i="9"/>
  <c r="H2377" i="9"/>
  <c r="E2377" i="9"/>
  <c r="M2377" i="9"/>
  <c r="K2403" i="9"/>
  <c r="I2403" i="9"/>
  <c r="H2403" i="9"/>
  <c r="J2403" i="9"/>
  <c r="M2403" i="9"/>
  <c r="L2403" i="9"/>
  <c r="G2403" i="9"/>
  <c r="F2403" i="9"/>
  <c r="E2403" i="9"/>
  <c r="F2447" i="10"/>
  <c r="B2447" i="10"/>
  <c r="B2452" i="10"/>
  <c r="F2452" i="10"/>
  <c r="H2462" i="9"/>
  <c r="G2462" i="9"/>
  <c r="J2462" i="9"/>
  <c r="K2462" i="9" s="1"/>
  <c r="L2462" i="9" s="1"/>
  <c r="I2462" i="9"/>
  <c r="F2462" i="9"/>
  <c r="E2462" i="9"/>
  <c r="D2462" i="9"/>
  <c r="C2462" i="9"/>
  <c r="M2462" i="9"/>
  <c r="F2473" i="10"/>
  <c r="B2473" i="10"/>
  <c r="F2486" i="10"/>
  <c r="B2486" i="10"/>
  <c r="D2518" i="9"/>
  <c r="K2518" i="9"/>
  <c r="E2518" i="9"/>
  <c r="C2518" i="9"/>
  <c r="G2518" i="9"/>
  <c r="M2518" i="9" s="1"/>
  <c r="F2518" i="9"/>
  <c r="L2518" i="9"/>
  <c r="J2518" i="9"/>
  <c r="F2657" i="9"/>
  <c r="I2657" i="9"/>
  <c r="H2657" i="9"/>
  <c r="G2657" i="9"/>
  <c r="E2657" i="9"/>
  <c r="D2657" i="9"/>
  <c r="C2657" i="9"/>
  <c r="K2657" i="9"/>
  <c r="L2657" i="9" s="1"/>
  <c r="M2657" i="9"/>
  <c r="F2740" i="10"/>
  <c r="B2740" i="10"/>
  <c r="J2747" i="9"/>
  <c r="K2747" i="9" s="1"/>
  <c r="L2747" i="9" s="1"/>
  <c r="I2747" i="9"/>
  <c r="H2747" i="9"/>
  <c r="G2747" i="9"/>
  <c r="M2747" i="9" s="1"/>
  <c r="F2747" i="9"/>
  <c r="E2747" i="9"/>
  <c r="D2747" i="9"/>
  <c r="C2747" i="9"/>
  <c r="J2772" i="9"/>
  <c r="K2772" i="9" s="1"/>
  <c r="L2772" i="9" s="1"/>
  <c r="I2772" i="9"/>
  <c r="H2772" i="9"/>
  <c r="M2772" i="9"/>
  <c r="G2772" i="9"/>
  <c r="F2772" i="9"/>
  <c r="E2772" i="9"/>
  <c r="D2772" i="9"/>
  <c r="C2772" i="9"/>
  <c r="L2860" i="9"/>
  <c r="E2860" i="9"/>
  <c r="M2860" i="9"/>
  <c r="K2860" i="9"/>
  <c r="J2860" i="9"/>
  <c r="I2860" i="9"/>
  <c r="H2860" i="9"/>
  <c r="G2860" i="9"/>
  <c r="F2860" i="9"/>
  <c r="D2860" i="9"/>
  <c r="B2864" i="10"/>
  <c r="F2864" i="10"/>
  <c r="K2060" i="9"/>
  <c r="L2060" i="9" s="1"/>
  <c r="I2060" i="9"/>
  <c r="H2060" i="9"/>
  <c r="G2060" i="9"/>
  <c r="M2060" i="9" s="1"/>
  <c r="E2060" i="9"/>
  <c r="F2068" i="10"/>
  <c r="B2068" i="10"/>
  <c r="J2074" i="9"/>
  <c r="K2074" i="9" s="1"/>
  <c r="L2074" i="9" s="1"/>
  <c r="I2074" i="9"/>
  <c r="G2074" i="9"/>
  <c r="M2074" i="9" s="1"/>
  <c r="K2088" i="9"/>
  <c r="L2088" i="9" s="1"/>
  <c r="M2088" i="9"/>
  <c r="I2088" i="9"/>
  <c r="F2094" i="10"/>
  <c r="B2094" i="10"/>
  <c r="H2119" i="9"/>
  <c r="G2119" i="9"/>
  <c r="F2119" i="9"/>
  <c r="D2119" i="9"/>
  <c r="I2119" i="9"/>
  <c r="K2121" i="9"/>
  <c r="L2121" i="9" s="1"/>
  <c r="J2121" i="9"/>
  <c r="I2121" i="9"/>
  <c r="H2121" i="9"/>
  <c r="F2121" i="9"/>
  <c r="M2123" i="9"/>
  <c r="J2123" i="9"/>
  <c r="K2123" i="9" s="1"/>
  <c r="L2123" i="9" s="1"/>
  <c r="H2123" i="9"/>
  <c r="J2133" i="9"/>
  <c r="K2133" i="9" s="1"/>
  <c r="L2133" i="9" s="1"/>
  <c r="I2133" i="9"/>
  <c r="H2133" i="9"/>
  <c r="G2133" i="9"/>
  <c r="M2133" i="9" s="1"/>
  <c r="F2133" i="9"/>
  <c r="M2141" i="9"/>
  <c r="J2141" i="9"/>
  <c r="K2141" i="9" s="1"/>
  <c r="L2141" i="9" s="1"/>
  <c r="I2141" i="9"/>
  <c r="H2141" i="9"/>
  <c r="K2178" i="9"/>
  <c r="L2178" i="9" s="1"/>
  <c r="M2178" i="9"/>
  <c r="H2178" i="9"/>
  <c r="G2178" i="9"/>
  <c r="F2178" i="9"/>
  <c r="E2178" i="9"/>
  <c r="D2178" i="9"/>
  <c r="I2178" i="9"/>
  <c r="K2184" i="9"/>
  <c r="L2184" i="9" s="1"/>
  <c r="F2184" i="9"/>
  <c r="E2184" i="9"/>
  <c r="M2184" i="9"/>
  <c r="J2184" i="9"/>
  <c r="I2184" i="9"/>
  <c r="H2184" i="9"/>
  <c r="B2196" i="10"/>
  <c r="F2196" i="10"/>
  <c r="B2200" i="10"/>
  <c r="F2200" i="10"/>
  <c r="F2210" i="10"/>
  <c r="B2210" i="10"/>
  <c r="F2255" i="10"/>
  <c r="B2255" i="10"/>
  <c r="B2309" i="10"/>
  <c r="F2309" i="10"/>
  <c r="B2344" i="10"/>
  <c r="F2344" i="10"/>
  <c r="B2353" i="10"/>
  <c r="F2353" i="10"/>
  <c r="F2358" i="10"/>
  <c r="B2358" i="10"/>
  <c r="B2367" i="10"/>
  <c r="F2367" i="10"/>
  <c r="F2376" i="10"/>
  <c r="B2376" i="10"/>
  <c r="J2381" i="9"/>
  <c r="K2381" i="9" s="1"/>
  <c r="L2381" i="9" s="1"/>
  <c r="I2381" i="9"/>
  <c r="H2381" i="9"/>
  <c r="G2381" i="9"/>
  <c r="M2381" i="9" s="1"/>
  <c r="F2381" i="9"/>
  <c r="E2381" i="9"/>
  <c r="J2392" i="9"/>
  <c r="K2392" i="9" s="1"/>
  <c r="L2392" i="9" s="1"/>
  <c r="I2392" i="9"/>
  <c r="M2392" i="9"/>
  <c r="H2392" i="9"/>
  <c r="G2392" i="9"/>
  <c r="F2392" i="9"/>
  <c r="E2392" i="9"/>
  <c r="B2402" i="10"/>
  <c r="F2402" i="10"/>
  <c r="B2654" i="10"/>
  <c r="F2654" i="10"/>
  <c r="F2707" i="10"/>
  <c r="B2707" i="10"/>
  <c r="F2733" i="10"/>
  <c r="B2733" i="10"/>
  <c r="E2764" i="9"/>
  <c r="G2764" i="9"/>
  <c r="F2764" i="9"/>
  <c r="D2764" i="9"/>
  <c r="M2764" i="9"/>
  <c r="J2764" i="9"/>
  <c r="K2764" i="9" s="1"/>
  <c r="L2764" i="9" s="1"/>
  <c r="I2764" i="9"/>
  <c r="H2764" i="9"/>
  <c r="F2820" i="10"/>
  <c r="B2820" i="10"/>
  <c r="B2851" i="10"/>
  <c r="F2851" i="10"/>
  <c r="F2859" i="10"/>
  <c r="B2859" i="10"/>
  <c r="F2064" i="10"/>
  <c r="B2064" i="10"/>
  <c r="F2073" i="10"/>
  <c r="B2073" i="10"/>
  <c r="K2080" i="9"/>
  <c r="L2080" i="9" s="1"/>
  <c r="E2080" i="9"/>
  <c r="D2080" i="9"/>
  <c r="C2080" i="9"/>
  <c r="K2083" i="9"/>
  <c r="L2083" i="9" s="1"/>
  <c r="H2083" i="9"/>
  <c r="G2083" i="9"/>
  <c r="M2083" i="9" s="1"/>
  <c r="F2083" i="9"/>
  <c r="D2083" i="9"/>
  <c r="F2087" i="10"/>
  <c r="B2087" i="10"/>
  <c r="J2097" i="9"/>
  <c r="K2097" i="9" s="1"/>
  <c r="L2097" i="9" s="1"/>
  <c r="I2097" i="9"/>
  <c r="H2097" i="9"/>
  <c r="F2097" i="9"/>
  <c r="C2119" i="9"/>
  <c r="C2121" i="9"/>
  <c r="C2123" i="9"/>
  <c r="C2133" i="9"/>
  <c r="C2141" i="9"/>
  <c r="J2152" i="9"/>
  <c r="K2152" i="9" s="1"/>
  <c r="L2152" i="9" s="1"/>
  <c r="I2152" i="9"/>
  <c r="M2152" i="9"/>
  <c r="H2152" i="9"/>
  <c r="G2152" i="9"/>
  <c r="F2152" i="9"/>
  <c r="C2178" i="9"/>
  <c r="C2184" i="9"/>
  <c r="F2188" i="10"/>
  <c r="B2188" i="10"/>
  <c r="D2206" i="9"/>
  <c r="C2206" i="9"/>
  <c r="J2206" i="9"/>
  <c r="K2206" i="9" s="1"/>
  <c r="L2206" i="9" s="1"/>
  <c r="I2206" i="9"/>
  <c r="H2206" i="9"/>
  <c r="G2206" i="9"/>
  <c r="M2206" i="9" s="1"/>
  <c r="F2206" i="9"/>
  <c r="F2220" i="9"/>
  <c r="E2220" i="9"/>
  <c r="M2220" i="9"/>
  <c r="J2220" i="9"/>
  <c r="K2220" i="9" s="1"/>
  <c r="L2220" i="9" s="1"/>
  <c r="I2220" i="9"/>
  <c r="H2220" i="9"/>
  <c r="K2227" i="9"/>
  <c r="M2227" i="9"/>
  <c r="G2227" i="9"/>
  <c r="F2227" i="9"/>
  <c r="E2227" i="9"/>
  <c r="D2227" i="9"/>
  <c r="C2227" i="9"/>
  <c r="I2227" i="9"/>
  <c r="H2227" i="9"/>
  <c r="B2233" i="10"/>
  <c r="F2233" i="10"/>
  <c r="B2237" i="10"/>
  <c r="F2237" i="10"/>
  <c r="E2243" i="9"/>
  <c r="D2243" i="9"/>
  <c r="M2243" i="9"/>
  <c r="J2243" i="9"/>
  <c r="K2243" i="9" s="1"/>
  <c r="L2243" i="9" s="1"/>
  <c r="I2243" i="9"/>
  <c r="K2315" i="9"/>
  <c r="L2315" i="9" s="1"/>
  <c r="E2315" i="9"/>
  <c r="D2315" i="9"/>
  <c r="J2315" i="9"/>
  <c r="I2315" i="9"/>
  <c r="F2328" i="9"/>
  <c r="E2328" i="9"/>
  <c r="M2328" i="9"/>
  <c r="J2328" i="9"/>
  <c r="K2328" i="9" s="1"/>
  <c r="L2328" i="9" s="1"/>
  <c r="I2328" i="9"/>
  <c r="H2328" i="9"/>
  <c r="K2335" i="9"/>
  <c r="G2335" i="9"/>
  <c r="M2335" i="9" s="1"/>
  <c r="F2335" i="9"/>
  <c r="E2335" i="9"/>
  <c r="D2335" i="9"/>
  <c r="C2335" i="9"/>
  <c r="I2335" i="9"/>
  <c r="H2335" i="9"/>
  <c r="K2355" i="9"/>
  <c r="L2355" i="9" s="1"/>
  <c r="I2355" i="9"/>
  <c r="H2355" i="9"/>
  <c r="M2355" i="9"/>
  <c r="J2355" i="9"/>
  <c r="G2355" i="9"/>
  <c r="B2380" i="10"/>
  <c r="F2380" i="10"/>
  <c r="B2391" i="10"/>
  <c r="F2391" i="10"/>
  <c r="K2411" i="9"/>
  <c r="L2411" i="9" s="1"/>
  <c r="E2411" i="9"/>
  <c r="D2411" i="9"/>
  <c r="F2411" i="9"/>
  <c r="J2411" i="9"/>
  <c r="I2411" i="9"/>
  <c r="H2411" i="9"/>
  <c r="D2422" i="9"/>
  <c r="C2422" i="9"/>
  <c r="E2422" i="9"/>
  <c r="M2422" i="9"/>
  <c r="J2422" i="9"/>
  <c r="K2422" i="9" s="1"/>
  <c r="L2422" i="9" s="1"/>
  <c r="I2422" i="9"/>
  <c r="H2422" i="9"/>
  <c r="F2460" i="9"/>
  <c r="E2460" i="9"/>
  <c r="H2460" i="9"/>
  <c r="G2460" i="9"/>
  <c r="M2460" i="9"/>
  <c r="J2460" i="9"/>
  <c r="K2460" i="9" s="1"/>
  <c r="L2460" i="9" s="1"/>
  <c r="I2460" i="9"/>
  <c r="B2462" i="10"/>
  <c r="F2462" i="10"/>
  <c r="F2540" i="9"/>
  <c r="I2540" i="9"/>
  <c r="H2540" i="9"/>
  <c r="G2540" i="9"/>
  <c r="M2540" i="9" s="1"/>
  <c r="E2540" i="9"/>
  <c r="D2540" i="9"/>
  <c r="C2540" i="9"/>
  <c r="J2540" i="9"/>
  <c r="K2540" i="9" s="1"/>
  <c r="L2540" i="9" s="1"/>
  <c r="C2764" i="9"/>
  <c r="B2846" i="10"/>
  <c r="F2846" i="10"/>
  <c r="K2046" i="9"/>
  <c r="L2046" i="9" s="1"/>
  <c r="G2046" i="9"/>
  <c r="F2046" i="9"/>
  <c r="C2046" i="9"/>
  <c r="J2049" i="9"/>
  <c r="K2049" i="9" s="1"/>
  <c r="L2049" i="9" s="1"/>
  <c r="I2049" i="9"/>
  <c r="F2049" i="9"/>
  <c r="K2052" i="9"/>
  <c r="M2052" i="9"/>
  <c r="I2052" i="9"/>
  <c r="F2060" i="9"/>
  <c r="K2068" i="9"/>
  <c r="L2068" i="9" s="1"/>
  <c r="E2068" i="9"/>
  <c r="D2068" i="9"/>
  <c r="C2068" i="9"/>
  <c r="K2071" i="9"/>
  <c r="L2071" i="9" s="1"/>
  <c r="H2071" i="9"/>
  <c r="G2071" i="9"/>
  <c r="M2071" i="9" s="1"/>
  <c r="F2071" i="9"/>
  <c r="D2071" i="9"/>
  <c r="E2074" i="9"/>
  <c r="G2080" i="9"/>
  <c r="M2080" i="9" s="1"/>
  <c r="E2083" i="9"/>
  <c r="J2085" i="9"/>
  <c r="K2085" i="9" s="1"/>
  <c r="L2085" i="9" s="1"/>
  <c r="I2085" i="9"/>
  <c r="H2085" i="9"/>
  <c r="F2085" i="9"/>
  <c r="E2088" i="9"/>
  <c r="M2091" i="9"/>
  <c r="D2097" i="9"/>
  <c r="K2099" i="9"/>
  <c r="L2099" i="9" s="1"/>
  <c r="M2099" i="9"/>
  <c r="J2099" i="9"/>
  <c r="H2099" i="9"/>
  <c r="J2119" i="9"/>
  <c r="K2119" i="9" s="1"/>
  <c r="L2119" i="9" s="1"/>
  <c r="E2121" i="9"/>
  <c r="E2123" i="9"/>
  <c r="E2133" i="9"/>
  <c r="E2141" i="9"/>
  <c r="D2152" i="9"/>
  <c r="K2161" i="9"/>
  <c r="L2161" i="9" s="1"/>
  <c r="G2161" i="9"/>
  <c r="M2161" i="9" s="1"/>
  <c r="F2161" i="9"/>
  <c r="J2161" i="9"/>
  <c r="I2161" i="9"/>
  <c r="H2161" i="9"/>
  <c r="E2161" i="9"/>
  <c r="K2165" i="9"/>
  <c r="L2165" i="9"/>
  <c r="J2165" i="9"/>
  <c r="I2165" i="9"/>
  <c r="H2165" i="9"/>
  <c r="G2165" i="9"/>
  <c r="F2165" i="9"/>
  <c r="E2165" i="9"/>
  <c r="M2165" i="9"/>
  <c r="H2174" i="9"/>
  <c r="G2174" i="9"/>
  <c r="M2174" i="9" s="1"/>
  <c r="J2174" i="9"/>
  <c r="K2174" i="9" s="1"/>
  <c r="L2174" i="9" s="1"/>
  <c r="I2174" i="9"/>
  <c r="F2174" i="9"/>
  <c r="E2174" i="9"/>
  <c r="D2174" i="9"/>
  <c r="J2179" i="9"/>
  <c r="K2179" i="9" s="1"/>
  <c r="L2179" i="9" s="1"/>
  <c r="I2179" i="9"/>
  <c r="H2179" i="9"/>
  <c r="G2179" i="9"/>
  <c r="M2179" i="9" s="1"/>
  <c r="G2184" i="9"/>
  <c r="B2197" i="10"/>
  <c r="F2197" i="10"/>
  <c r="B2201" i="10"/>
  <c r="F2201" i="10"/>
  <c r="K2207" i="9"/>
  <c r="L2207" i="9" s="1"/>
  <c r="E2207" i="9"/>
  <c r="D2207" i="9"/>
  <c r="M2207" i="9"/>
  <c r="J2207" i="9"/>
  <c r="I2207" i="9"/>
  <c r="D2220" i="9"/>
  <c r="L2227" i="9"/>
  <c r="F2243" i="9"/>
  <c r="K2250" i="9"/>
  <c r="L2250" i="9" s="1"/>
  <c r="M2250" i="9"/>
  <c r="H2250" i="9"/>
  <c r="G2250" i="9"/>
  <c r="F2250" i="9"/>
  <c r="E2250" i="9"/>
  <c r="D2250" i="9"/>
  <c r="J2250" i="9"/>
  <c r="I2250" i="9"/>
  <c r="B2263" i="10"/>
  <c r="F2263" i="10"/>
  <c r="K2295" i="9"/>
  <c r="L2295" i="9" s="1"/>
  <c r="I2295" i="9"/>
  <c r="H2295" i="9"/>
  <c r="G2295" i="9"/>
  <c r="M2295" i="9" s="1"/>
  <c r="F2295" i="9"/>
  <c r="E2295" i="9"/>
  <c r="D2295" i="9"/>
  <c r="C2295" i="9"/>
  <c r="J2295" i="9"/>
  <c r="F2315" i="9"/>
  <c r="D2328" i="9"/>
  <c r="L2335" i="9"/>
  <c r="B2345" i="10"/>
  <c r="F2345" i="10"/>
  <c r="D2355" i="9"/>
  <c r="M2371" i="9"/>
  <c r="G2371" i="9"/>
  <c r="F2371" i="9"/>
  <c r="E2371" i="9"/>
  <c r="D2371" i="9"/>
  <c r="C2371" i="9"/>
  <c r="I2371" i="9"/>
  <c r="H2371" i="9"/>
  <c r="B2377" i="10"/>
  <c r="F2377" i="10"/>
  <c r="G2411" i="9"/>
  <c r="M2411" i="9" s="1"/>
  <c r="G2422" i="9"/>
  <c r="G2425" i="9"/>
  <c r="F2425" i="9"/>
  <c r="H2425" i="9"/>
  <c r="M2425" i="9"/>
  <c r="J2425" i="9"/>
  <c r="K2425" i="9" s="1"/>
  <c r="L2425" i="9" s="1"/>
  <c r="I2425" i="9"/>
  <c r="E2425" i="9"/>
  <c r="J2440" i="9"/>
  <c r="K2440" i="9" s="1"/>
  <c r="L2440" i="9" s="1"/>
  <c r="I2440" i="9"/>
  <c r="M2440" i="9"/>
  <c r="G2440" i="9"/>
  <c r="F2440" i="9"/>
  <c r="E2440" i="9"/>
  <c r="D2440" i="9"/>
  <c r="C2440" i="9"/>
  <c r="H2440" i="9"/>
  <c r="D2460" i="9"/>
  <c r="K2470" i="9"/>
  <c r="D2470" i="9"/>
  <c r="C2470" i="9"/>
  <c r="F2470" i="9"/>
  <c r="E2470" i="9"/>
  <c r="L2470" i="9"/>
  <c r="K2495" i="9"/>
  <c r="F2495" i="9"/>
  <c r="J2495" i="9"/>
  <c r="I2495" i="9"/>
  <c r="G2495" i="9"/>
  <c r="E2495" i="9"/>
  <c r="D2495" i="9"/>
  <c r="M2495" i="9"/>
  <c r="L2495" i="9"/>
  <c r="F2498" i="10"/>
  <c r="B2498" i="10"/>
  <c r="F2540" i="10"/>
  <c r="B2540" i="10"/>
  <c r="C2564" i="9"/>
  <c r="M2564" i="9"/>
  <c r="L2564" i="9"/>
  <c r="G2564" i="9"/>
  <c r="J2564" i="9"/>
  <c r="I2564" i="9"/>
  <c r="H2564" i="9"/>
  <c r="F2564" i="9"/>
  <c r="E2564" i="9"/>
  <c r="D2564" i="9"/>
  <c r="K2564" i="9"/>
  <c r="B2708" i="10"/>
  <c r="F2708" i="10"/>
  <c r="B2711" i="10"/>
  <c r="F2711" i="10"/>
  <c r="F2731" i="10"/>
  <c r="B2731" i="10"/>
  <c r="B2734" i="10"/>
  <c r="F2734" i="10"/>
  <c r="K2112" i="9"/>
  <c r="F2112" i="10"/>
  <c r="B2112" i="10"/>
  <c r="F2124" i="10"/>
  <c r="B2124" i="10"/>
  <c r="B2135" i="10"/>
  <c r="F2135" i="10"/>
  <c r="B2141" i="10"/>
  <c r="F2141" i="10"/>
  <c r="B2148" i="10"/>
  <c r="F2148" i="10"/>
  <c r="J2153" i="9"/>
  <c r="K2153" i="9" s="1"/>
  <c r="L2153" i="9" s="1"/>
  <c r="F2171" i="10"/>
  <c r="B2171" i="10"/>
  <c r="F2175" i="10"/>
  <c r="B2175" i="10"/>
  <c r="K2185" i="9"/>
  <c r="L2185" i="9" s="1"/>
  <c r="G2185" i="9"/>
  <c r="M2185" i="9" s="1"/>
  <c r="F2185" i="9"/>
  <c r="K2189" i="9"/>
  <c r="L2189" i="9"/>
  <c r="J2189" i="9"/>
  <c r="F2207" i="10"/>
  <c r="B2207" i="10"/>
  <c r="F2211" i="10"/>
  <c r="B2211" i="10"/>
  <c r="K2221" i="9"/>
  <c r="L2221" i="9" s="1"/>
  <c r="G2221" i="9"/>
  <c r="M2221" i="9" s="1"/>
  <c r="F2221" i="9"/>
  <c r="K2225" i="9"/>
  <c r="L2225" i="9" s="1"/>
  <c r="J2225" i="9"/>
  <c r="F2243" i="10"/>
  <c r="B2243" i="10"/>
  <c r="F2247" i="10"/>
  <c r="B2247" i="10"/>
  <c r="K2257" i="9"/>
  <c r="G2257" i="9"/>
  <c r="M2257" i="9" s="1"/>
  <c r="F2257" i="9"/>
  <c r="J2261" i="9"/>
  <c r="K2261" i="9" s="1"/>
  <c r="L2261" i="9" s="1"/>
  <c r="F2279" i="10"/>
  <c r="B2279" i="10"/>
  <c r="F2283" i="10"/>
  <c r="B2283" i="10"/>
  <c r="K2293" i="9"/>
  <c r="G2293" i="9"/>
  <c r="M2293" i="9" s="1"/>
  <c r="F2293" i="9"/>
  <c r="J2297" i="9"/>
  <c r="K2297" i="9" s="1"/>
  <c r="L2297" i="9" s="1"/>
  <c r="B2315" i="10"/>
  <c r="F2315" i="10"/>
  <c r="B2319" i="10"/>
  <c r="F2319" i="10"/>
  <c r="K2329" i="9"/>
  <c r="G2329" i="9"/>
  <c r="M2329" i="9" s="1"/>
  <c r="F2329" i="9"/>
  <c r="J2333" i="9"/>
  <c r="K2333" i="9" s="1"/>
  <c r="L2333" i="9" s="1"/>
  <c r="B2351" i="10"/>
  <c r="F2351" i="10"/>
  <c r="B2355" i="10"/>
  <c r="F2355" i="10"/>
  <c r="G2362" i="9"/>
  <c r="K2365" i="9"/>
  <c r="G2365" i="9"/>
  <c r="F2365" i="9"/>
  <c r="E2366" i="9"/>
  <c r="J2369" i="9"/>
  <c r="K2369" i="9" s="1"/>
  <c r="L2369" i="9" s="1"/>
  <c r="E2370" i="9"/>
  <c r="K2382" i="9"/>
  <c r="M2382" i="9"/>
  <c r="L2382" i="9"/>
  <c r="K2387" i="9"/>
  <c r="L2387" i="9" s="1"/>
  <c r="E2387" i="9"/>
  <c r="D2387" i="9"/>
  <c r="F2387" i="9"/>
  <c r="K2390" i="9"/>
  <c r="L2390" i="9" s="1"/>
  <c r="H2390" i="9"/>
  <c r="G2390" i="9"/>
  <c r="I2390" i="9"/>
  <c r="J2393" i="9"/>
  <c r="K2393" i="9" s="1"/>
  <c r="L2393" i="9" s="1"/>
  <c r="M2393" i="9"/>
  <c r="K2398" i="9"/>
  <c r="L2398" i="9" s="1"/>
  <c r="D2398" i="9"/>
  <c r="C2398" i="9"/>
  <c r="E2398" i="9"/>
  <c r="K2401" i="9"/>
  <c r="L2401" i="9" s="1"/>
  <c r="G2401" i="9"/>
  <c r="M2401" i="9" s="1"/>
  <c r="F2401" i="9"/>
  <c r="H2401" i="9"/>
  <c r="K2404" i="9"/>
  <c r="J2404" i="9"/>
  <c r="I2404" i="9"/>
  <c r="L2404" i="9"/>
  <c r="K2412" i="9"/>
  <c r="L2412" i="9" s="1"/>
  <c r="F2412" i="9"/>
  <c r="E2412" i="9"/>
  <c r="G2412" i="9"/>
  <c r="I2415" i="9"/>
  <c r="H2415" i="9"/>
  <c r="J2415" i="9"/>
  <c r="K2415" i="9" s="1"/>
  <c r="L2415" i="9" s="1"/>
  <c r="K2418" i="9"/>
  <c r="M2418" i="9"/>
  <c r="L2418" i="9"/>
  <c r="K2423" i="9"/>
  <c r="L2423" i="9" s="1"/>
  <c r="E2423" i="9"/>
  <c r="D2423" i="9"/>
  <c r="F2423" i="9"/>
  <c r="I2424" i="9"/>
  <c r="K2426" i="9"/>
  <c r="L2426" i="9" s="1"/>
  <c r="H2426" i="9"/>
  <c r="G2426" i="9"/>
  <c r="I2426" i="9"/>
  <c r="F2427" i="9"/>
  <c r="J2429" i="9"/>
  <c r="K2429" i="9" s="1"/>
  <c r="L2429" i="9" s="1"/>
  <c r="M2429" i="9"/>
  <c r="F2430" i="9"/>
  <c r="K2434" i="9"/>
  <c r="L2434" i="9" s="1"/>
  <c r="D2434" i="9"/>
  <c r="C2434" i="9"/>
  <c r="F2434" i="9"/>
  <c r="E2434" i="9"/>
  <c r="E2437" i="9"/>
  <c r="F2438" i="10"/>
  <c r="B2438" i="10"/>
  <c r="J2447" i="9"/>
  <c r="K2447" i="9" s="1"/>
  <c r="L2447" i="9" s="1"/>
  <c r="K2451" i="9"/>
  <c r="L2451" i="9" s="1"/>
  <c r="I2451" i="9"/>
  <c r="H2451" i="9"/>
  <c r="J2451" i="9"/>
  <c r="I2459" i="9"/>
  <c r="B2460" i="10"/>
  <c r="F2460" i="10"/>
  <c r="F2464" i="9"/>
  <c r="F2465" i="10"/>
  <c r="B2465" i="10"/>
  <c r="K2486" i="9"/>
  <c r="L2486" i="9" s="1"/>
  <c r="H2486" i="9"/>
  <c r="G2486" i="9"/>
  <c r="M2486" i="9" s="1"/>
  <c r="E2486" i="9"/>
  <c r="D2486" i="9"/>
  <c r="C2486" i="9"/>
  <c r="J2486" i="9"/>
  <c r="I2486" i="9"/>
  <c r="J2489" i="9"/>
  <c r="K2489" i="9" s="1"/>
  <c r="L2489" i="9" s="1"/>
  <c r="H2489" i="9"/>
  <c r="G2489" i="9"/>
  <c r="M2489" i="9" s="1"/>
  <c r="F2489" i="9"/>
  <c r="E2537" i="9"/>
  <c r="J2537" i="9"/>
  <c r="K2537" i="9" s="1"/>
  <c r="L2537" i="9" s="1"/>
  <c r="I2537" i="9"/>
  <c r="H2537" i="9"/>
  <c r="G2537" i="9"/>
  <c r="M2537" i="9" s="1"/>
  <c r="F2537" i="9"/>
  <c r="M2561" i="9"/>
  <c r="E2561" i="9"/>
  <c r="J2561" i="9"/>
  <c r="K2561" i="9" s="1"/>
  <c r="L2561" i="9" s="1"/>
  <c r="I2561" i="9"/>
  <c r="H2561" i="9"/>
  <c r="G2561" i="9"/>
  <c r="F2561" i="9"/>
  <c r="M2611" i="9"/>
  <c r="B2623" i="10"/>
  <c r="F2623" i="10"/>
  <c r="F2672" i="10"/>
  <c r="B2672" i="10"/>
  <c r="C2822" i="9"/>
  <c r="J2822" i="9"/>
  <c r="K2822" i="9" s="1"/>
  <c r="L2822" i="9" s="1"/>
  <c r="I2822" i="9"/>
  <c r="H2822" i="9"/>
  <c r="G2822" i="9"/>
  <c r="F2822" i="9"/>
  <c r="D2822" i="9"/>
  <c r="M2822" i="9"/>
  <c r="L2892" i="9"/>
  <c r="I2892" i="9"/>
  <c r="H2892" i="9"/>
  <c r="K2892" i="9"/>
  <c r="J2892" i="9"/>
  <c r="G2892" i="9"/>
  <c r="F2892" i="9"/>
  <c r="E2892" i="9"/>
  <c r="M2892" i="9"/>
  <c r="C2892" i="9"/>
  <c r="D2892" i="9"/>
  <c r="H2198" i="9"/>
  <c r="G2198" i="9"/>
  <c r="M2198" i="9" s="1"/>
  <c r="K2202" i="9"/>
  <c r="L2202" i="9" s="1"/>
  <c r="M2202" i="9"/>
  <c r="B2215" i="10"/>
  <c r="F2215" i="10"/>
  <c r="F2220" i="10"/>
  <c r="B2220" i="10"/>
  <c r="B2224" i="10"/>
  <c r="F2224" i="10"/>
  <c r="K2230" i="9"/>
  <c r="L2230" i="9" s="1"/>
  <c r="D2230" i="9"/>
  <c r="C2230" i="9"/>
  <c r="K2234" i="9"/>
  <c r="L2234" i="9" s="1"/>
  <c r="H2234" i="9"/>
  <c r="G2234" i="9"/>
  <c r="M2234" i="9" s="1"/>
  <c r="K2238" i="9"/>
  <c r="L2238" i="9" s="1"/>
  <c r="M2238" i="9"/>
  <c r="B2251" i="10"/>
  <c r="F2251" i="10"/>
  <c r="F2256" i="10"/>
  <c r="B2256" i="10"/>
  <c r="B2260" i="10"/>
  <c r="F2260" i="10"/>
  <c r="K2266" i="9"/>
  <c r="L2266" i="9" s="1"/>
  <c r="D2266" i="9"/>
  <c r="C2266" i="9"/>
  <c r="K2270" i="9"/>
  <c r="H2270" i="9"/>
  <c r="G2270" i="9"/>
  <c r="M2274" i="9"/>
  <c r="B2287" i="10"/>
  <c r="F2287" i="10"/>
  <c r="F2292" i="10"/>
  <c r="B2292" i="10"/>
  <c r="B2296" i="10"/>
  <c r="F2296" i="10"/>
  <c r="K2302" i="9"/>
  <c r="D2302" i="9"/>
  <c r="C2302" i="9"/>
  <c r="H2306" i="9"/>
  <c r="G2306" i="9"/>
  <c r="M2310" i="9"/>
  <c r="B2323" i="10"/>
  <c r="F2323" i="10"/>
  <c r="B2328" i="10"/>
  <c r="F2328" i="10"/>
  <c r="B2332" i="10"/>
  <c r="F2332" i="10"/>
  <c r="K2338" i="9"/>
  <c r="D2338" i="9"/>
  <c r="C2338" i="9"/>
  <c r="K2342" i="9"/>
  <c r="L2342" i="9" s="1"/>
  <c r="H2342" i="9"/>
  <c r="G2342" i="9"/>
  <c r="M2342" i="9" s="1"/>
  <c r="K2346" i="9"/>
  <c r="L2346" i="9" s="1"/>
  <c r="M2346" i="9"/>
  <c r="B2359" i="10"/>
  <c r="F2359" i="10"/>
  <c r="F2364" i="10"/>
  <c r="B2364" i="10"/>
  <c r="B2368" i="10"/>
  <c r="F2368" i="10"/>
  <c r="D2374" i="9"/>
  <c r="C2374" i="9"/>
  <c r="K2378" i="9"/>
  <c r="L2378" i="9" s="1"/>
  <c r="H2378" i="9"/>
  <c r="G2378" i="9"/>
  <c r="B2381" i="10"/>
  <c r="F2381" i="10"/>
  <c r="B2386" i="10"/>
  <c r="F2386" i="10"/>
  <c r="B2389" i="10"/>
  <c r="F2389" i="10"/>
  <c r="B2392" i="10"/>
  <c r="F2392" i="10"/>
  <c r="F2400" i="10"/>
  <c r="B2400" i="10"/>
  <c r="B2403" i="10"/>
  <c r="F2403" i="10"/>
  <c r="F2411" i="10"/>
  <c r="B2411" i="10"/>
  <c r="B2414" i="10"/>
  <c r="F2414" i="10"/>
  <c r="F2417" i="10"/>
  <c r="B2417" i="10"/>
  <c r="B2422" i="10"/>
  <c r="F2422" i="10"/>
  <c r="F2425" i="10"/>
  <c r="B2425" i="10"/>
  <c r="B2428" i="10"/>
  <c r="F2428" i="10"/>
  <c r="K2441" i="9"/>
  <c r="L2441" i="9" s="1"/>
  <c r="J2441" i="9"/>
  <c r="M2441" i="9"/>
  <c r="K2446" i="9"/>
  <c r="L2446" i="9" s="1"/>
  <c r="D2446" i="9"/>
  <c r="C2446" i="9"/>
  <c r="F2446" i="9"/>
  <c r="E2446" i="9"/>
  <c r="B2450" i="10"/>
  <c r="F2450" i="10"/>
  <c r="I2463" i="9"/>
  <c r="H2463" i="9"/>
  <c r="J2463" i="9"/>
  <c r="K2463" i="9" s="1"/>
  <c r="L2463" i="9" s="1"/>
  <c r="K2476" i="9"/>
  <c r="J2476" i="9"/>
  <c r="I2476" i="9"/>
  <c r="G2476" i="9"/>
  <c r="F2476" i="9"/>
  <c r="M2476" i="9"/>
  <c r="L2476" i="9"/>
  <c r="F2477" i="10"/>
  <c r="B2477" i="10"/>
  <c r="K2482" i="9"/>
  <c r="L2482" i="9" s="1"/>
  <c r="D2482" i="9"/>
  <c r="C2482" i="9"/>
  <c r="M2482" i="9"/>
  <c r="F2482" i="9"/>
  <c r="E2482" i="9"/>
  <c r="B2488" i="10"/>
  <c r="F2488" i="10"/>
  <c r="M2506" i="9"/>
  <c r="D2506" i="9"/>
  <c r="J2506" i="9"/>
  <c r="K2506" i="9" s="1"/>
  <c r="L2506" i="9" s="1"/>
  <c r="I2506" i="9"/>
  <c r="G2506" i="9"/>
  <c r="F2506" i="9"/>
  <c r="E2506" i="9"/>
  <c r="B2519" i="10"/>
  <c r="F2519" i="10"/>
  <c r="C2537" i="9"/>
  <c r="F2543" i="10"/>
  <c r="B2543" i="10"/>
  <c r="C2561" i="9"/>
  <c r="C2579" i="9"/>
  <c r="E2579" i="9"/>
  <c r="D2579" i="9"/>
  <c r="F2579" i="9"/>
  <c r="J2579" i="9"/>
  <c r="M2579" i="9"/>
  <c r="K2579" i="9"/>
  <c r="L2579" i="9" s="1"/>
  <c r="I2579" i="9"/>
  <c r="I2588" i="9"/>
  <c r="G2588" i="9"/>
  <c r="M2588" i="9" s="1"/>
  <c r="F2588" i="9"/>
  <c r="H2588" i="9"/>
  <c r="J2588" i="9"/>
  <c r="K2588" i="9" s="1"/>
  <c r="L2588" i="9" s="1"/>
  <c r="E2588" i="9"/>
  <c r="D2588" i="9"/>
  <c r="C2588" i="9"/>
  <c r="F2715" i="10"/>
  <c r="B2715" i="10"/>
  <c r="F2718" i="10"/>
  <c r="B2718" i="10"/>
  <c r="F2741" i="9"/>
  <c r="J2741" i="9"/>
  <c r="K2741" i="9" s="1"/>
  <c r="L2741" i="9" s="1"/>
  <c r="I2741" i="9"/>
  <c r="H2741" i="9"/>
  <c r="G2741" i="9"/>
  <c r="M2741" i="9" s="1"/>
  <c r="E2741" i="9"/>
  <c r="F2766" i="10"/>
  <c r="B2766" i="10"/>
  <c r="B2870" i="10"/>
  <c r="F2870" i="10"/>
  <c r="K2033" i="9"/>
  <c r="L2033" i="9" s="1"/>
  <c r="K2045" i="9"/>
  <c r="L2045" i="9" s="1"/>
  <c r="K2057" i="9"/>
  <c r="L2057" i="9" s="1"/>
  <c r="K2069" i="9"/>
  <c r="L2069" i="9" s="1"/>
  <c r="K2081" i="9"/>
  <c r="L2081" i="9" s="1"/>
  <c r="K2093" i="9"/>
  <c r="L2093" i="9" s="1"/>
  <c r="K2105" i="9"/>
  <c r="L2105" i="9" s="1"/>
  <c r="I2112" i="9"/>
  <c r="K2117" i="9"/>
  <c r="L2117" i="9" s="1"/>
  <c r="I2124" i="9"/>
  <c r="K2129" i="9"/>
  <c r="L2129" i="9" s="1"/>
  <c r="K2138" i="9"/>
  <c r="L2138" i="9" s="1"/>
  <c r="H2138" i="9"/>
  <c r="M2143" i="9"/>
  <c r="K2145" i="9"/>
  <c r="C2145" i="9"/>
  <c r="I2153" i="9"/>
  <c r="K2160" i="9"/>
  <c r="F2160" i="9"/>
  <c r="E2160" i="9"/>
  <c r="J2164" i="9"/>
  <c r="K2164" i="9" s="1"/>
  <c r="L2164" i="9" s="1"/>
  <c r="I2164" i="9"/>
  <c r="I2189" i="9"/>
  <c r="K2196" i="9"/>
  <c r="L2196" i="9" s="1"/>
  <c r="F2196" i="9"/>
  <c r="E2196" i="9"/>
  <c r="J2198" i="9"/>
  <c r="K2198" i="9" s="1"/>
  <c r="L2198" i="9" s="1"/>
  <c r="J2200" i="9"/>
  <c r="K2200" i="9" s="1"/>
  <c r="L2200" i="9" s="1"/>
  <c r="I2200" i="9"/>
  <c r="H2202" i="9"/>
  <c r="I2225" i="9"/>
  <c r="J2230" i="9"/>
  <c r="K2232" i="9"/>
  <c r="L2232" i="9" s="1"/>
  <c r="F2232" i="9"/>
  <c r="E2232" i="9"/>
  <c r="J2234" i="9"/>
  <c r="J2236" i="9"/>
  <c r="K2236" i="9" s="1"/>
  <c r="L2236" i="9" s="1"/>
  <c r="I2236" i="9"/>
  <c r="H2238" i="9"/>
  <c r="L2257" i="9"/>
  <c r="I2261" i="9"/>
  <c r="J2266" i="9"/>
  <c r="K2268" i="9"/>
  <c r="L2268" i="9" s="1"/>
  <c r="F2268" i="9"/>
  <c r="E2268" i="9"/>
  <c r="J2270" i="9"/>
  <c r="J2272" i="9"/>
  <c r="K2272" i="9" s="1"/>
  <c r="L2272" i="9" s="1"/>
  <c r="I2272" i="9"/>
  <c r="H2274" i="9"/>
  <c r="L2293" i="9"/>
  <c r="I2297" i="9"/>
  <c r="J2302" i="9"/>
  <c r="K2304" i="9"/>
  <c r="L2304" i="9" s="1"/>
  <c r="F2304" i="9"/>
  <c r="E2304" i="9"/>
  <c r="J2306" i="9"/>
  <c r="K2306" i="9" s="1"/>
  <c r="L2306" i="9" s="1"/>
  <c r="J2308" i="9"/>
  <c r="K2308" i="9" s="1"/>
  <c r="L2308" i="9" s="1"/>
  <c r="I2308" i="9"/>
  <c r="H2310" i="9"/>
  <c r="L2329" i="9"/>
  <c r="I2333" i="9"/>
  <c r="J2338" i="9"/>
  <c r="K2340" i="9"/>
  <c r="L2340" i="9" s="1"/>
  <c r="F2340" i="9"/>
  <c r="E2340" i="9"/>
  <c r="J2342" i="9"/>
  <c r="K2344" i="9"/>
  <c r="L2344" i="9" s="1"/>
  <c r="J2344" i="9"/>
  <c r="I2344" i="9"/>
  <c r="H2346" i="9"/>
  <c r="L2365" i="9"/>
  <c r="I2369" i="9"/>
  <c r="J2374" i="9"/>
  <c r="K2374" i="9" s="1"/>
  <c r="L2374" i="9" s="1"/>
  <c r="K2376" i="9"/>
  <c r="L2376" i="9" s="1"/>
  <c r="F2376" i="9"/>
  <c r="E2376" i="9"/>
  <c r="J2378" i="9"/>
  <c r="J2380" i="9"/>
  <c r="K2380" i="9" s="1"/>
  <c r="L2380" i="9" s="1"/>
  <c r="I2380" i="9"/>
  <c r="I2382" i="9"/>
  <c r="M2387" i="9"/>
  <c r="M2390" i="9"/>
  <c r="I2393" i="9"/>
  <c r="M2398" i="9"/>
  <c r="M2404" i="9"/>
  <c r="M2412" i="9"/>
  <c r="M2415" i="9"/>
  <c r="I2418" i="9"/>
  <c r="M2423" i="9"/>
  <c r="M2426" i="9"/>
  <c r="I2429" i="9"/>
  <c r="K2435" i="9"/>
  <c r="L2435" i="9" s="1"/>
  <c r="E2435" i="9"/>
  <c r="D2435" i="9"/>
  <c r="G2435" i="9"/>
  <c r="M2435" i="9" s="1"/>
  <c r="F2435" i="9"/>
  <c r="H2441" i="9"/>
  <c r="M2446" i="9"/>
  <c r="J2452" i="9"/>
  <c r="K2452" i="9" s="1"/>
  <c r="L2452" i="9" s="1"/>
  <c r="I2452" i="9"/>
  <c r="M2452" i="9"/>
  <c r="M2463" i="9"/>
  <c r="F2492" i="10"/>
  <c r="B2492" i="10"/>
  <c r="K2496" i="9"/>
  <c r="L2496" i="9" s="1"/>
  <c r="F2496" i="9"/>
  <c r="I2496" i="9"/>
  <c r="H2496" i="9"/>
  <c r="G2496" i="9"/>
  <c r="M2496" i="9" s="1"/>
  <c r="B2501" i="10"/>
  <c r="F2501" i="10"/>
  <c r="M2523" i="9"/>
  <c r="H2523" i="9"/>
  <c r="J2523" i="9"/>
  <c r="K2523" i="9" s="1"/>
  <c r="L2523" i="9" s="1"/>
  <c r="I2523" i="9"/>
  <c r="G2523" i="9"/>
  <c r="F2523" i="9"/>
  <c r="E2523" i="9"/>
  <c r="D2523" i="9"/>
  <c r="I2527" i="9"/>
  <c r="D2527" i="9"/>
  <c r="J2527" i="9"/>
  <c r="K2527" i="9" s="1"/>
  <c r="L2527" i="9" s="1"/>
  <c r="H2527" i="9"/>
  <c r="G2527" i="9"/>
  <c r="M2527" i="9" s="1"/>
  <c r="F2527" i="9"/>
  <c r="I2551" i="9"/>
  <c r="D2551" i="9"/>
  <c r="J2551" i="9"/>
  <c r="K2551" i="9" s="1"/>
  <c r="L2551" i="9" s="1"/>
  <c r="H2551" i="9"/>
  <c r="G2551" i="9"/>
  <c r="M2551" i="9" s="1"/>
  <c r="F2551" i="9"/>
  <c r="B2728" i="10"/>
  <c r="F2728" i="10"/>
  <c r="L2951" i="9"/>
  <c r="M2951" i="9"/>
  <c r="I2951" i="9"/>
  <c r="H2951" i="9"/>
  <c r="G2951" i="9"/>
  <c r="J2951" i="9"/>
  <c r="F2951" i="9"/>
  <c r="E2951" i="9"/>
  <c r="D2951" i="9"/>
  <c r="C2951" i="9"/>
  <c r="K2951" i="9"/>
  <c r="F3228" i="9"/>
  <c r="I3228" i="9"/>
  <c r="H3228" i="9"/>
  <c r="M3228" i="9"/>
  <c r="J3228" i="9"/>
  <c r="K3228" i="9" s="1"/>
  <c r="L3228" i="9" s="1"/>
  <c r="G3228" i="9"/>
  <c r="E3228" i="9"/>
  <c r="D3228" i="9"/>
  <c r="C3228" i="9"/>
  <c r="K2128" i="9"/>
  <c r="L2128" i="9" s="1"/>
  <c r="F2128" i="10"/>
  <c r="B2128" i="10"/>
  <c r="B2137" i="10"/>
  <c r="F2137" i="10"/>
  <c r="B2159" i="10"/>
  <c r="F2159" i="10"/>
  <c r="B2163" i="10"/>
  <c r="F2163" i="10"/>
  <c r="K2173" i="9"/>
  <c r="L2173" i="9" s="1"/>
  <c r="G2173" i="9"/>
  <c r="M2173" i="9" s="1"/>
  <c r="F2173" i="9"/>
  <c r="K2177" i="9"/>
  <c r="L2177" i="9"/>
  <c r="J2177" i="9"/>
  <c r="B2195" i="10"/>
  <c r="F2195" i="10"/>
  <c r="B2199" i="10"/>
  <c r="F2199" i="10"/>
  <c r="I2202" i="9"/>
  <c r="K2209" i="9"/>
  <c r="L2209" i="9" s="1"/>
  <c r="G2209" i="9"/>
  <c r="M2209" i="9" s="1"/>
  <c r="F2209" i="9"/>
  <c r="K2213" i="9"/>
  <c r="L2213" i="9"/>
  <c r="J2213" i="9"/>
  <c r="B2231" i="10"/>
  <c r="F2231" i="10"/>
  <c r="B2235" i="10"/>
  <c r="F2235" i="10"/>
  <c r="I2238" i="9"/>
  <c r="K2245" i="9"/>
  <c r="L2245" i="9" s="1"/>
  <c r="G2245" i="9"/>
  <c r="M2245" i="9" s="1"/>
  <c r="F2245" i="9"/>
  <c r="J2249" i="9"/>
  <c r="K2249" i="9" s="1"/>
  <c r="L2249" i="9" s="1"/>
  <c r="B2267" i="10"/>
  <c r="F2267" i="10"/>
  <c r="L2270" i="9"/>
  <c r="F2271" i="10"/>
  <c r="B2271" i="10"/>
  <c r="I2274" i="9"/>
  <c r="K2281" i="9"/>
  <c r="L2281" i="9" s="1"/>
  <c r="G2281" i="9"/>
  <c r="M2281" i="9" s="1"/>
  <c r="F2281" i="9"/>
  <c r="K2285" i="9"/>
  <c r="L2285" i="9"/>
  <c r="J2285" i="9"/>
  <c r="L2302" i="9"/>
  <c r="B2303" i="10"/>
  <c r="F2303" i="10"/>
  <c r="B2307" i="10"/>
  <c r="F2307" i="10"/>
  <c r="I2310" i="9"/>
  <c r="K2317" i="9"/>
  <c r="L2317" i="9" s="1"/>
  <c r="G2317" i="9"/>
  <c r="M2317" i="9" s="1"/>
  <c r="F2317" i="9"/>
  <c r="K2321" i="9"/>
  <c r="L2321" i="9"/>
  <c r="J2321" i="9"/>
  <c r="L2338" i="9"/>
  <c r="B2339" i="10"/>
  <c r="F2339" i="10"/>
  <c r="B2343" i="10"/>
  <c r="F2343" i="10"/>
  <c r="I2346" i="9"/>
  <c r="K2353" i="9"/>
  <c r="L2353" i="9" s="1"/>
  <c r="G2353" i="9"/>
  <c r="M2353" i="9" s="1"/>
  <c r="F2353" i="9"/>
  <c r="J2357" i="9"/>
  <c r="K2357" i="9" s="1"/>
  <c r="L2357" i="9" s="1"/>
  <c r="B2375" i="10"/>
  <c r="F2375" i="10"/>
  <c r="B2379" i="10"/>
  <c r="F2379" i="10"/>
  <c r="K2388" i="9"/>
  <c r="L2388" i="9" s="1"/>
  <c r="F2388" i="9"/>
  <c r="E2388" i="9"/>
  <c r="G2388" i="9"/>
  <c r="M2388" i="9" s="1"/>
  <c r="K2391" i="9"/>
  <c r="L2391" i="9" s="1"/>
  <c r="I2391" i="9"/>
  <c r="H2391" i="9"/>
  <c r="J2391" i="9"/>
  <c r="K2394" i="9"/>
  <c r="L2394" i="9" s="1"/>
  <c r="M2394" i="9"/>
  <c r="K2399" i="9"/>
  <c r="E2399" i="9"/>
  <c r="D2399" i="9"/>
  <c r="F2399" i="9"/>
  <c r="K2402" i="9"/>
  <c r="L2402" i="9" s="1"/>
  <c r="H2402" i="9"/>
  <c r="G2402" i="9"/>
  <c r="M2402" i="9" s="1"/>
  <c r="I2402" i="9"/>
  <c r="J2405" i="9"/>
  <c r="K2405" i="9" s="1"/>
  <c r="L2405" i="9" s="1"/>
  <c r="M2405" i="9"/>
  <c r="K2410" i="9"/>
  <c r="L2410" i="9" s="1"/>
  <c r="D2410" i="9"/>
  <c r="C2410" i="9"/>
  <c r="E2410" i="9"/>
  <c r="K2413" i="9"/>
  <c r="L2413" i="9" s="1"/>
  <c r="G2413" i="9"/>
  <c r="M2413" i="9" s="1"/>
  <c r="F2413" i="9"/>
  <c r="H2413" i="9"/>
  <c r="J2416" i="9"/>
  <c r="K2416" i="9" s="1"/>
  <c r="L2416" i="9" s="1"/>
  <c r="I2416" i="9"/>
  <c r="K2424" i="9"/>
  <c r="L2424" i="9" s="1"/>
  <c r="F2424" i="9"/>
  <c r="E2424" i="9"/>
  <c r="G2424" i="9"/>
  <c r="M2424" i="9" s="1"/>
  <c r="I2427" i="9"/>
  <c r="H2427" i="9"/>
  <c r="J2427" i="9"/>
  <c r="K2427" i="9" s="1"/>
  <c r="L2427" i="9" s="1"/>
  <c r="K2430" i="9"/>
  <c r="M2430" i="9"/>
  <c r="L2430" i="9"/>
  <c r="B2434" i="10"/>
  <c r="F2434" i="10"/>
  <c r="E2447" i="9"/>
  <c r="D2447" i="9"/>
  <c r="G2447" i="9"/>
  <c r="M2447" i="9" s="1"/>
  <c r="F2447" i="9"/>
  <c r="B2451" i="10"/>
  <c r="F2451" i="10"/>
  <c r="J2464" i="9"/>
  <c r="K2464" i="9" s="1"/>
  <c r="L2464" i="9" s="1"/>
  <c r="I2464" i="9"/>
  <c r="M2464" i="9"/>
  <c r="I2475" i="9"/>
  <c r="H2475" i="9"/>
  <c r="F2475" i="9"/>
  <c r="E2475" i="9"/>
  <c r="J2475" i="9"/>
  <c r="K2475" i="9" s="1"/>
  <c r="L2475" i="9" s="1"/>
  <c r="F2482" i="10"/>
  <c r="B2482" i="10"/>
  <c r="K2488" i="9"/>
  <c r="J2488" i="9"/>
  <c r="I2488" i="9"/>
  <c r="G2488" i="9"/>
  <c r="F2488" i="9"/>
  <c r="E2488" i="9"/>
  <c r="M2488" i="9"/>
  <c r="L2488" i="9"/>
  <c r="F2495" i="10"/>
  <c r="B2495" i="10"/>
  <c r="F2522" i="10"/>
  <c r="B2522" i="10"/>
  <c r="B2526" i="10"/>
  <c r="F2526" i="10"/>
  <c r="H2547" i="9"/>
  <c r="J2547" i="9"/>
  <c r="K2547" i="9" s="1"/>
  <c r="L2547" i="9" s="1"/>
  <c r="I2547" i="9"/>
  <c r="G2547" i="9"/>
  <c r="M2547" i="9" s="1"/>
  <c r="F2547" i="9"/>
  <c r="E2547" i="9"/>
  <c r="D2547" i="9"/>
  <c r="B2550" i="10"/>
  <c r="F2550" i="10"/>
  <c r="C2581" i="9"/>
  <c r="G2581" i="9"/>
  <c r="F2581" i="9"/>
  <c r="I2581" i="9"/>
  <c r="M2581" i="9"/>
  <c r="J2581" i="9"/>
  <c r="K2581" i="9" s="1"/>
  <c r="L2581" i="9" s="1"/>
  <c r="H2581" i="9"/>
  <c r="E2581" i="9"/>
  <c r="F2596" i="10"/>
  <c r="B2596" i="10"/>
  <c r="M2639" i="9"/>
  <c r="E2639" i="9"/>
  <c r="D2639" i="9"/>
  <c r="J2639" i="9"/>
  <c r="K2639" i="9" s="1"/>
  <c r="L2639" i="9" s="1"/>
  <c r="H2639" i="9"/>
  <c r="G2639" i="9"/>
  <c r="I2639" i="9"/>
  <c r="F2639" i="9"/>
  <c r="E2698" i="9"/>
  <c r="D2698" i="9"/>
  <c r="J2698" i="9"/>
  <c r="K2698" i="9" s="1"/>
  <c r="L2698" i="9" s="1"/>
  <c r="I2698" i="9"/>
  <c r="H2698" i="9"/>
  <c r="G2698" i="9"/>
  <c r="M2698" i="9" s="1"/>
  <c r="I2840" i="9"/>
  <c r="D2840" i="9"/>
  <c r="H2840" i="9"/>
  <c r="G2840" i="9"/>
  <c r="F2840" i="9"/>
  <c r="E2840" i="9"/>
  <c r="C2840" i="9"/>
  <c r="M2840" i="9"/>
  <c r="F2900" i="10"/>
  <c r="B2900" i="10"/>
  <c r="F2902" i="10"/>
  <c r="B2902" i="10"/>
  <c r="L3203" i="9"/>
  <c r="E3203" i="9"/>
  <c r="J3203" i="9"/>
  <c r="I3203" i="9"/>
  <c r="H3203" i="9"/>
  <c r="G3203" i="9"/>
  <c r="F3203" i="9"/>
  <c r="D3203" i="9"/>
  <c r="M3203" i="9"/>
  <c r="K3203" i="9"/>
  <c r="C3203" i="9"/>
  <c r="K2067" i="9"/>
  <c r="L2067" i="9" s="1"/>
  <c r="K2079" i="9"/>
  <c r="L2079" i="9" s="1"/>
  <c r="K2091" i="9"/>
  <c r="L2091" i="9" s="1"/>
  <c r="K2103" i="9"/>
  <c r="L2103" i="9" s="1"/>
  <c r="L2112" i="9"/>
  <c r="K2115" i="9"/>
  <c r="L2115" i="9" s="1"/>
  <c r="L2124" i="9"/>
  <c r="K2127" i="9"/>
  <c r="L2127" i="9" s="1"/>
  <c r="C2128" i="9"/>
  <c r="K2137" i="9"/>
  <c r="L2137" i="9" s="1"/>
  <c r="G2137" i="9"/>
  <c r="M2137" i="9" s="1"/>
  <c r="F2143" i="10"/>
  <c r="B2143" i="10"/>
  <c r="K2150" i="9"/>
  <c r="L2150" i="9" s="1"/>
  <c r="H2150" i="9"/>
  <c r="G2150" i="9"/>
  <c r="M2150" i="9" s="1"/>
  <c r="K2154" i="9"/>
  <c r="L2154" i="9" s="1"/>
  <c r="M2154" i="9"/>
  <c r="F2167" i="10"/>
  <c r="B2167" i="10"/>
  <c r="C2173" i="9"/>
  <c r="C2177" i="9"/>
  <c r="K2182" i="9"/>
  <c r="L2182" i="9" s="1"/>
  <c r="D2182" i="9"/>
  <c r="C2182" i="9"/>
  <c r="K2186" i="9"/>
  <c r="H2186" i="9"/>
  <c r="G2186" i="9"/>
  <c r="K2190" i="9"/>
  <c r="M2190" i="9"/>
  <c r="L2190" i="9"/>
  <c r="J2202" i="9"/>
  <c r="B2203" i="10"/>
  <c r="F2203" i="10"/>
  <c r="C2209" i="9"/>
  <c r="C2213" i="9"/>
  <c r="K2218" i="9"/>
  <c r="L2218" i="9" s="1"/>
  <c r="D2218" i="9"/>
  <c r="C2218" i="9"/>
  <c r="K2222" i="9"/>
  <c r="L2222" i="9" s="1"/>
  <c r="H2222" i="9"/>
  <c r="G2222" i="9"/>
  <c r="M2222" i="9" s="1"/>
  <c r="K2226" i="9"/>
  <c r="M2226" i="9"/>
  <c r="L2226" i="9"/>
  <c r="M2230" i="9"/>
  <c r="J2238" i="9"/>
  <c r="B2239" i="10"/>
  <c r="F2239" i="10"/>
  <c r="C2245" i="9"/>
  <c r="C2249" i="9"/>
  <c r="K2254" i="9"/>
  <c r="L2254" i="9" s="1"/>
  <c r="D2254" i="9"/>
  <c r="C2254" i="9"/>
  <c r="K2258" i="9"/>
  <c r="L2258" i="9" s="1"/>
  <c r="H2258" i="9"/>
  <c r="G2258" i="9"/>
  <c r="M2258" i="9" s="1"/>
  <c r="K2262" i="9"/>
  <c r="M2262" i="9"/>
  <c r="L2262" i="9"/>
  <c r="M2266" i="9"/>
  <c r="M2270" i="9"/>
  <c r="J2274" i="9"/>
  <c r="K2274" i="9" s="1"/>
  <c r="L2274" i="9" s="1"/>
  <c r="B2275" i="10"/>
  <c r="F2275" i="10"/>
  <c r="B2280" i="10"/>
  <c r="F2280" i="10"/>
  <c r="B2284" i="10"/>
  <c r="F2284" i="10"/>
  <c r="K2290" i="9"/>
  <c r="L2290" i="9" s="1"/>
  <c r="D2290" i="9"/>
  <c r="C2290" i="9"/>
  <c r="K2294" i="9"/>
  <c r="L2294" i="9" s="1"/>
  <c r="H2294" i="9"/>
  <c r="G2294" i="9"/>
  <c r="M2294" i="9" s="1"/>
  <c r="K2298" i="9"/>
  <c r="M2298" i="9"/>
  <c r="L2298" i="9"/>
  <c r="M2302" i="9"/>
  <c r="M2306" i="9"/>
  <c r="J2310" i="9"/>
  <c r="K2310" i="9" s="1"/>
  <c r="L2310" i="9" s="1"/>
  <c r="B2311" i="10"/>
  <c r="F2311" i="10"/>
  <c r="F2316" i="10"/>
  <c r="B2316" i="10"/>
  <c r="B2320" i="10"/>
  <c r="F2320" i="10"/>
  <c r="K2326" i="9"/>
  <c r="L2326" i="9" s="1"/>
  <c r="D2326" i="9"/>
  <c r="C2326" i="9"/>
  <c r="K2330" i="9"/>
  <c r="L2330" i="9" s="1"/>
  <c r="H2330" i="9"/>
  <c r="G2330" i="9"/>
  <c r="M2330" i="9" s="1"/>
  <c r="K2334" i="9"/>
  <c r="M2334" i="9"/>
  <c r="L2334" i="9"/>
  <c r="M2338" i="9"/>
  <c r="J2346" i="9"/>
  <c r="B2347" i="10"/>
  <c r="F2347" i="10"/>
  <c r="B2352" i="10"/>
  <c r="F2352" i="10"/>
  <c r="B2356" i="10"/>
  <c r="F2356" i="10"/>
  <c r="K2362" i="9"/>
  <c r="D2362" i="9"/>
  <c r="C2362" i="9"/>
  <c r="K2366" i="9"/>
  <c r="L2366" i="9" s="1"/>
  <c r="H2366" i="9"/>
  <c r="G2366" i="9"/>
  <c r="M2366" i="9" s="1"/>
  <c r="K2370" i="9"/>
  <c r="M2370" i="9"/>
  <c r="L2370" i="9"/>
  <c r="M2374" i="9"/>
  <c r="M2378" i="9"/>
  <c r="B2387" i="10"/>
  <c r="F2387" i="10"/>
  <c r="F2390" i="10"/>
  <c r="B2390" i="10"/>
  <c r="B2393" i="10"/>
  <c r="F2393" i="10"/>
  <c r="B2398" i="10"/>
  <c r="F2398" i="10"/>
  <c r="B2401" i="10"/>
  <c r="F2401" i="10"/>
  <c r="B2404" i="10"/>
  <c r="F2404" i="10"/>
  <c r="F2412" i="10"/>
  <c r="B2412" i="10"/>
  <c r="F2415" i="10"/>
  <c r="B2415" i="10"/>
  <c r="B2423" i="10"/>
  <c r="F2423" i="10"/>
  <c r="F2426" i="10"/>
  <c r="B2426" i="10"/>
  <c r="B2429" i="10"/>
  <c r="F2429" i="10"/>
  <c r="K2437" i="9"/>
  <c r="L2437" i="9" s="1"/>
  <c r="G2437" i="9"/>
  <c r="M2437" i="9" s="1"/>
  <c r="F2437" i="9"/>
  <c r="I2437" i="9"/>
  <c r="H2437" i="9"/>
  <c r="B2446" i="10"/>
  <c r="F2446" i="10"/>
  <c r="K2459" i="9"/>
  <c r="L2459" i="9" s="1"/>
  <c r="E2459" i="9"/>
  <c r="D2459" i="9"/>
  <c r="G2459" i="9"/>
  <c r="M2459" i="9" s="1"/>
  <c r="F2459" i="9"/>
  <c r="B2463" i="10"/>
  <c r="F2463" i="10"/>
  <c r="C2475" i="9"/>
  <c r="C2488" i="9"/>
  <c r="B2508" i="10"/>
  <c r="F2508" i="10"/>
  <c r="I2511" i="9"/>
  <c r="D2511" i="9"/>
  <c r="K2511" i="9"/>
  <c r="L2511" i="9" s="1"/>
  <c r="H2511" i="9"/>
  <c r="G2511" i="9"/>
  <c r="M2511" i="9" s="1"/>
  <c r="F2511" i="9"/>
  <c r="M2534" i="9"/>
  <c r="K2534" i="9"/>
  <c r="L2534" i="9" s="1"/>
  <c r="F2534" i="9"/>
  <c r="J2534" i="9"/>
  <c r="I2534" i="9"/>
  <c r="H2534" i="9"/>
  <c r="G2534" i="9"/>
  <c r="C2547" i="9"/>
  <c r="M2558" i="9"/>
  <c r="K2558" i="9"/>
  <c r="L2558" i="9" s="1"/>
  <c r="F2558" i="9"/>
  <c r="J2558" i="9"/>
  <c r="I2558" i="9"/>
  <c r="H2558" i="9"/>
  <c r="G2558" i="9"/>
  <c r="D2581" i="9"/>
  <c r="F2585" i="9"/>
  <c r="J2585" i="9"/>
  <c r="D2585" i="9"/>
  <c r="K2585" i="9"/>
  <c r="L2585" i="9" s="1"/>
  <c r="I2585" i="9"/>
  <c r="H2585" i="9"/>
  <c r="G2585" i="9"/>
  <c r="E2585" i="9"/>
  <c r="C2585" i="9"/>
  <c r="M2585" i="9"/>
  <c r="C2639" i="9"/>
  <c r="M2662" i="9"/>
  <c r="J2662" i="9"/>
  <c r="K2662" i="9" s="1"/>
  <c r="L2662" i="9" s="1"/>
  <c r="I2662" i="9"/>
  <c r="H2662" i="9"/>
  <c r="C2662" i="9"/>
  <c r="G2662" i="9"/>
  <c r="F2684" i="10"/>
  <c r="B2684" i="10"/>
  <c r="C2698" i="9"/>
  <c r="C2702" i="9"/>
  <c r="J2702" i="9"/>
  <c r="K2702" i="9" s="1"/>
  <c r="L2702" i="9" s="1"/>
  <c r="I2702" i="9"/>
  <c r="H2702" i="9"/>
  <c r="G2702" i="9"/>
  <c r="M2702" i="9" s="1"/>
  <c r="F2702" i="9"/>
  <c r="E2702" i="9"/>
  <c r="G2831" i="9"/>
  <c r="M2831" i="9" s="1"/>
  <c r="J2831" i="9"/>
  <c r="I2831" i="9"/>
  <c r="H2831" i="9"/>
  <c r="F2831" i="9"/>
  <c r="K2831" i="9"/>
  <c r="L2831" i="9" s="1"/>
  <c r="E2831" i="9"/>
  <c r="D2831" i="9"/>
  <c r="C2831" i="9"/>
  <c r="J2840" i="9"/>
  <c r="K2840" i="9" s="1"/>
  <c r="L2840" i="9" s="1"/>
  <c r="L2907" i="9"/>
  <c r="D2907" i="9"/>
  <c r="M2907" i="9"/>
  <c r="K2907" i="9"/>
  <c r="I2907" i="9"/>
  <c r="H2907" i="9"/>
  <c r="G2907" i="9"/>
  <c r="F2907" i="9"/>
  <c r="E2907" i="9"/>
  <c r="J2907" i="9"/>
  <c r="C3105" i="9"/>
  <c r="J3105" i="9"/>
  <c r="I3105" i="9"/>
  <c r="H3105" i="9"/>
  <c r="G3105" i="9"/>
  <c r="M3105" i="9" s="1"/>
  <c r="F3105" i="9"/>
  <c r="E3105" i="9"/>
  <c r="K3105" i="9"/>
  <c r="L3105" i="9" s="1"/>
  <c r="D3105" i="9"/>
  <c r="B3137" i="10"/>
  <c r="F3137" i="10"/>
  <c r="M3190" i="9"/>
  <c r="D3190" i="9"/>
  <c r="J3190" i="9"/>
  <c r="I3190" i="9"/>
  <c r="H3190" i="9"/>
  <c r="G3190" i="9"/>
  <c r="F3190" i="9"/>
  <c r="E3190" i="9"/>
  <c r="K3190" i="9"/>
  <c r="L3190" i="9" s="1"/>
  <c r="C3190" i="9"/>
  <c r="E2033" i="9"/>
  <c r="K2042" i="9"/>
  <c r="L2042" i="9" s="1"/>
  <c r="E2045" i="9"/>
  <c r="K2054" i="9"/>
  <c r="L2054" i="9" s="1"/>
  <c r="E2057" i="9"/>
  <c r="K2066" i="9"/>
  <c r="L2066" i="9" s="1"/>
  <c r="C2067" i="9"/>
  <c r="E2069" i="9"/>
  <c r="K2078" i="9"/>
  <c r="L2078" i="9" s="1"/>
  <c r="C2079" i="9"/>
  <c r="E2081" i="9"/>
  <c r="K2090" i="9"/>
  <c r="L2090" i="9" s="1"/>
  <c r="C2091" i="9"/>
  <c r="E2093" i="9"/>
  <c r="K2102" i="9"/>
  <c r="L2102" i="9" s="1"/>
  <c r="C2103" i="9"/>
  <c r="E2105" i="9"/>
  <c r="M2112" i="9"/>
  <c r="K2114" i="9"/>
  <c r="L2114" i="9" s="1"/>
  <c r="C2115" i="9"/>
  <c r="E2117" i="9"/>
  <c r="M2124" i="9"/>
  <c r="K2126" i="9"/>
  <c r="L2126" i="9" s="1"/>
  <c r="C2127" i="9"/>
  <c r="D2128" i="9"/>
  <c r="E2129" i="9"/>
  <c r="C2137" i="9"/>
  <c r="E2138" i="9"/>
  <c r="C2143" i="9"/>
  <c r="F2145" i="9"/>
  <c r="C2150" i="9"/>
  <c r="C2154" i="9"/>
  <c r="K2159" i="9"/>
  <c r="L2159" i="9" s="1"/>
  <c r="E2159" i="9"/>
  <c r="D2159" i="9"/>
  <c r="G2160" i="9"/>
  <c r="K2163" i="9"/>
  <c r="L2163" i="9" s="1"/>
  <c r="I2163" i="9"/>
  <c r="H2163" i="9"/>
  <c r="E2164" i="9"/>
  <c r="K2167" i="9"/>
  <c r="L2167" i="9" s="1"/>
  <c r="M2167" i="9"/>
  <c r="D2173" i="9"/>
  <c r="D2177" i="9"/>
  <c r="E2182" i="9"/>
  <c r="C2186" i="9"/>
  <c r="C2190" i="9"/>
  <c r="K2195" i="9"/>
  <c r="L2195" i="9" s="1"/>
  <c r="E2195" i="9"/>
  <c r="D2195" i="9"/>
  <c r="G2196" i="9"/>
  <c r="M2196" i="9" s="1"/>
  <c r="K2199" i="9"/>
  <c r="L2199" i="9" s="1"/>
  <c r="I2199" i="9"/>
  <c r="H2199" i="9"/>
  <c r="E2200" i="9"/>
  <c r="K2203" i="9"/>
  <c r="L2203" i="9" s="1"/>
  <c r="M2203" i="9"/>
  <c r="D2209" i="9"/>
  <c r="D2213" i="9"/>
  <c r="E2218" i="9"/>
  <c r="C2222" i="9"/>
  <c r="C2226" i="9"/>
  <c r="K2231" i="9"/>
  <c r="L2231" i="9" s="1"/>
  <c r="E2231" i="9"/>
  <c r="D2231" i="9"/>
  <c r="G2232" i="9"/>
  <c r="M2232" i="9" s="1"/>
  <c r="K2235" i="9"/>
  <c r="L2235" i="9" s="1"/>
  <c r="I2235" i="9"/>
  <c r="H2235" i="9"/>
  <c r="E2236" i="9"/>
  <c r="K2239" i="9"/>
  <c r="L2239" i="9" s="1"/>
  <c r="M2239" i="9"/>
  <c r="D2245" i="9"/>
  <c r="D2249" i="9"/>
  <c r="E2254" i="9"/>
  <c r="C2258" i="9"/>
  <c r="C2262" i="9"/>
  <c r="K2267" i="9"/>
  <c r="L2267" i="9" s="1"/>
  <c r="E2267" i="9"/>
  <c r="D2267" i="9"/>
  <c r="G2268" i="9"/>
  <c r="M2268" i="9" s="1"/>
  <c r="K2271" i="9"/>
  <c r="L2271" i="9" s="1"/>
  <c r="I2271" i="9"/>
  <c r="H2271" i="9"/>
  <c r="E2272" i="9"/>
  <c r="K2275" i="9"/>
  <c r="L2275" i="9" s="1"/>
  <c r="M2275" i="9"/>
  <c r="D2281" i="9"/>
  <c r="D2285" i="9"/>
  <c r="E2290" i="9"/>
  <c r="C2294" i="9"/>
  <c r="C2298" i="9"/>
  <c r="K2303" i="9"/>
  <c r="L2303" i="9" s="1"/>
  <c r="E2303" i="9"/>
  <c r="D2303" i="9"/>
  <c r="G2304" i="9"/>
  <c r="M2304" i="9" s="1"/>
  <c r="K2307" i="9"/>
  <c r="L2307" i="9" s="1"/>
  <c r="I2307" i="9"/>
  <c r="H2307" i="9"/>
  <c r="E2308" i="9"/>
  <c r="K2311" i="9"/>
  <c r="L2311" i="9" s="1"/>
  <c r="M2311" i="9"/>
  <c r="D2317" i="9"/>
  <c r="D2321" i="9"/>
  <c r="E2326" i="9"/>
  <c r="C2330" i="9"/>
  <c r="C2334" i="9"/>
  <c r="K2339" i="9"/>
  <c r="L2339" i="9" s="1"/>
  <c r="E2339" i="9"/>
  <c r="D2339" i="9"/>
  <c r="G2340" i="9"/>
  <c r="M2340" i="9" s="1"/>
  <c r="K2343" i="9"/>
  <c r="L2343" i="9" s="1"/>
  <c r="I2343" i="9"/>
  <c r="H2343" i="9"/>
  <c r="E2344" i="9"/>
  <c r="K2347" i="9"/>
  <c r="L2347" i="9" s="1"/>
  <c r="M2347" i="9"/>
  <c r="D2353" i="9"/>
  <c r="D2357" i="9"/>
  <c r="E2362" i="9"/>
  <c r="C2366" i="9"/>
  <c r="C2370" i="9"/>
  <c r="K2375" i="9"/>
  <c r="L2375" i="9" s="1"/>
  <c r="E2375" i="9"/>
  <c r="D2375" i="9"/>
  <c r="G2376" i="9"/>
  <c r="M2376" i="9" s="1"/>
  <c r="K2379" i="9"/>
  <c r="L2379" i="9" s="1"/>
  <c r="I2379" i="9"/>
  <c r="H2379" i="9"/>
  <c r="E2380" i="9"/>
  <c r="F2382" i="10"/>
  <c r="B2382" i="10"/>
  <c r="D2388" i="9"/>
  <c r="D2391" i="9"/>
  <c r="D2394" i="9"/>
  <c r="G2399" i="9"/>
  <c r="D2402" i="9"/>
  <c r="D2405" i="9"/>
  <c r="G2410" i="9"/>
  <c r="M2410" i="9" s="1"/>
  <c r="D2413" i="9"/>
  <c r="D2416" i="9"/>
  <c r="B2418" i="10"/>
  <c r="F2418" i="10"/>
  <c r="D2424" i="9"/>
  <c r="D2427" i="9"/>
  <c r="D2430" i="9"/>
  <c r="I2435" i="9"/>
  <c r="C2437" i="9"/>
  <c r="B2441" i="10"/>
  <c r="F2441" i="10"/>
  <c r="H2447" i="9"/>
  <c r="K2449" i="9"/>
  <c r="L2449" i="9" s="1"/>
  <c r="G2449" i="9"/>
  <c r="M2449" i="9" s="1"/>
  <c r="F2449" i="9"/>
  <c r="I2449" i="9"/>
  <c r="H2449" i="9"/>
  <c r="E2452" i="9"/>
  <c r="C2459" i="9"/>
  <c r="D2464" i="9"/>
  <c r="B2470" i="10"/>
  <c r="F2470" i="10"/>
  <c r="K2473" i="9"/>
  <c r="L2473" i="9" s="1"/>
  <c r="G2473" i="9"/>
  <c r="M2473" i="9" s="1"/>
  <c r="F2473" i="9"/>
  <c r="D2473" i="9"/>
  <c r="C2473" i="9"/>
  <c r="I2473" i="9"/>
  <c r="H2473" i="9"/>
  <c r="D2475" i="9"/>
  <c r="D2488" i="9"/>
  <c r="E2496" i="9"/>
  <c r="C2511" i="9"/>
  <c r="K2513" i="9"/>
  <c r="L2513" i="9" s="1"/>
  <c r="F2513" i="9"/>
  <c r="D2513" i="9"/>
  <c r="C2513" i="9"/>
  <c r="G2513" i="9"/>
  <c r="M2513" i="9" s="1"/>
  <c r="E2513" i="9"/>
  <c r="C2534" i="9"/>
  <c r="C2558" i="9"/>
  <c r="C2575" i="9"/>
  <c r="M2575" i="9"/>
  <c r="L2575" i="9"/>
  <c r="H2575" i="9"/>
  <c r="E2575" i="9"/>
  <c r="K2575" i="9"/>
  <c r="J2575" i="9"/>
  <c r="I2575" i="9"/>
  <c r="G2575" i="9"/>
  <c r="F2575" i="9"/>
  <c r="D2575" i="9"/>
  <c r="B2601" i="10"/>
  <c r="F2601" i="10"/>
  <c r="K2650" i="9"/>
  <c r="L2650" i="9" s="1"/>
  <c r="J2650" i="9"/>
  <c r="I2650" i="9"/>
  <c r="G2650" i="9"/>
  <c r="M2650" i="9" s="1"/>
  <c r="F2650" i="9"/>
  <c r="H2650" i="9"/>
  <c r="E2650" i="9"/>
  <c r="D2650" i="9"/>
  <c r="C2650" i="9"/>
  <c r="D2662" i="9"/>
  <c r="F2698" i="9"/>
  <c r="D2702" i="9"/>
  <c r="G2766" i="9"/>
  <c r="J2766" i="9"/>
  <c r="K2766" i="9" s="1"/>
  <c r="L2766" i="9" s="1"/>
  <c r="I2766" i="9"/>
  <c r="M2766" i="9"/>
  <c r="H2766" i="9"/>
  <c r="F2766" i="9"/>
  <c r="E2766" i="9"/>
  <c r="D2766" i="9"/>
  <c r="F2770" i="9"/>
  <c r="E2770" i="9"/>
  <c r="D2770" i="9"/>
  <c r="M2770" i="9"/>
  <c r="J2770" i="9"/>
  <c r="K2770" i="9" s="1"/>
  <c r="L2770" i="9" s="1"/>
  <c r="I2770" i="9"/>
  <c r="H2770" i="9"/>
  <c r="G2770" i="9"/>
  <c r="B2836" i="10"/>
  <c r="F2836" i="10"/>
  <c r="F2903" i="10"/>
  <c r="B2903" i="10"/>
  <c r="C2907" i="9"/>
  <c r="B3059" i="10"/>
  <c r="F3059" i="10"/>
  <c r="M3106" i="9"/>
  <c r="D3106" i="9"/>
  <c r="J3106" i="9"/>
  <c r="K3106" i="9" s="1"/>
  <c r="L3106" i="9" s="1"/>
  <c r="I3106" i="9"/>
  <c r="H3106" i="9"/>
  <c r="G3106" i="9"/>
  <c r="F3106" i="9"/>
  <c r="E3106" i="9"/>
  <c r="F2033" i="9"/>
  <c r="K2041" i="9"/>
  <c r="L2041" i="9" s="1"/>
  <c r="C2042" i="9"/>
  <c r="F2045" i="9"/>
  <c r="K2053" i="9"/>
  <c r="L2053" i="9" s="1"/>
  <c r="C2054" i="9"/>
  <c r="F2057" i="9"/>
  <c r="K2065" i="9"/>
  <c r="L2065" i="9" s="1"/>
  <c r="C2066" i="9"/>
  <c r="D2067" i="9"/>
  <c r="F2069" i="9"/>
  <c r="K2077" i="9"/>
  <c r="L2077" i="9" s="1"/>
  <c r="C2078" i="9"/>
  <c r="D2079" i="9"/>
  <c r="F2081" i="9"/>
  <c r="K2089" i="9"/>
  <c r="L2089" i="9" s="1"/>
  <c r="C2090" i="9"/>
  <c r="D2091" i="9"/>
  <c r="F2093" i="9"/>
  <c r="C2102" i="9"/>
  <c r="D2103" i="9"/>
  <c r="F2105" i="9"/>
  <c r="K2113" i="9"/>
  <c r="L2113" i="9" s="1"/>
  <c r="C2114" i="9"/>
  <c r="D2115" i="9"/>
  <c r="F2117" i="9"/>
  <c r="K2125" i="9"/>
  <c r="L2125" i="9" s="1"/>
  <c r="C2126" i="9"/>
  <c r="D2127" i="9"/>
  <c r="E2128" i="9"/>
  <c r="F2129" i="9"/>
  <c r="K2136" i="9"/>
  <c r="L2136" i="9" s="1"/>
  <c r="F2136" i="9"/>
  <c r="D2137" i="9"/>
  <c r="F2138" i="9"/>
  <c r="K2142" i="9"/>
  <c r="L2142" i="9" s="1"/>
  <c r="M2142" i="9"/>
  <c r="D2143" i="9"/>
  <c r="G2145" i="9"/>
  <c r="K2149" i="9"/>
  <c r="L2149" i="9" s="1"/>
  <c r="G2149" i="9"/>
  <c r="M2149" i="9" s="1"/>
  <c r="D2150" i="9"/>
  <c r="D2154" i="9"/>
  <c r="C2159" i="9"/>
  <c r="H2160" i="9"/>
  <c r="C2163" i="9"/>
  <c r="F2164" i="9"/>
  <c r="C2167" i="9"/>
  <c r="K2172" i="9"/>
  <c r="F2172" i="9"/>
  <c r="E2172" i="9"/>
  <c r="E2173" i="9"/>
  <c r="K2176" i="9"/>
  <c r="L2176" i="9" s="1"/>
  <c r="J2176" i="9"/>
  <c r="I2176" i="9"/>
  <c r="E2177" i="9"/>
  <c r="F2182" i="9"/>
  <c r="D2186" i="9"/>
  <c r="D2190" i="9"/>
  <c r="C2195" i="9"/>
  <c r="H2196" i="9"/>
  <c r="C2199" i="9"/>
  <c r="F2200" i="9"/>
  <c r="C2203" i="9"/>
  <c r="K2208" i="9"/>
  <c r="L2208" i="9" s="1"/>
  <c r="F2208" i="9"/>
  <c r="E2208" i="9"/>
  <c r="E2209" i="9"/>
  <c r="J2212" i="9"/>
  <c r="K2212" i="9" s="1"/>
  <c r="L2212" i="9" s="1"/>
  <c r="I2212" i="9"/>
  <c r="E2213" i="9"/>
  <c r="F2218" i="9"/>
  <c r="D2222" i="9"/>
  <c r="D2226" i="9"/>
  <c r="C2231" i="9"/>
  <c r="H2232" i="9"/>
  <c r="C2235" i="9"/>
  <c r="F2236" i="9"/>
  <c r="C2239" i="9"/>
  <c r="K2244" i="9"/>
  <c r="L2244" i="9" s="1"/>
  <c r="F2244" i="9"/>
  <c r="E2244" i="9"/>
  <c r="E2245" i="9"/>
  <c r="J2248" i="9"/>
  <c r="K2248" i="9" s="1"/>
  <c r="L2248" i="9" s="1"/>
  <c r="I2248" i="9"/>
  <c r="E2249" i="9"/>
  <c r="F2254" i="9"/>
  <c r="D2258" i="9"/>
  <c r="D2262" i="9"/>
  <c r="C2267" i="9"/>
  <c r="H2268" i="9"/>
  <c r="C2271" i="9"/>
  <c r="F2272" i="9"/>
  <c r="C2275" i="9"/>
  <c r="K2280" i="9"/>
  <c r="L2280" i="9" s="1"/>
  <c r="F2280" i="9"/>
  <c r="E2280" i="9"/>
  <c r="E2281" i="9"/>
  <c r="K2284" i="9"/>
  <c r="L2284" i="9" s="1"/>
  <c r="J2284" i="9"/>
  <c r="I2284" i="9"/>
  <c r="E2285" i="9"/>
  <c r="F2290" i="9"/>
  <c r="D2294" i="9"/>
  <c r="D2298" i="9"/>
  <c r="B2302" i="10"/>
  <c r="F2302" i="10"/>
  <c r="H2304" i="9"/>
  <c r="B2306" i="10"/>
  <c r="F2306" i="10"/>
  <c r="F2308" i="9"/>
  <c r="B2310" i="10"/>
  <c r="F2310" i="10"/>
  <c r="K2316" i="9"/>
  <c r="L2316" i="9" s="1"/>
  <c r="F2316" i="9"/>
  <c r="E2316" i="9"/>
  <c r="E2317" i="9"/>
  <c r="J2320" i="9"/>
  <c r="K2320" i="9" s="1"/>
  <c r="L2320" i="9" s="1"/>
  <c r="I2320" i="9"/>
  <c r="E2321" i="9"/>
  <c r="F2326" i="9"/>
  <c r="D2330" i="9"/>
  <c r="D2334" i="9"/>
  <c r="B2338" i="10"/>
  <c r="F2338" i="10"/>
  <c r="H2340" i="9"/>
  <c r="B2342" i="10"/>
  <c r="F2342" i="10"/>
  <c r="F2344" i="9"/>
  <c r="B2346" i="10"/>
  <c r="F2346" i="10"/>
  <c r="K2352" i="9"/>
  <c r="L2352" i="9" s="1"/>
  <c r="F2352" i="9"/>
  <c r="E2352" i="9"/>
  <c r="E2353" i="9"/>
  <c r="K2356" i="9"/>
  <c r="J2356" i="9"/>
  <c r="I2356" i="9"/>
  <c r="E2357" i="9"/>
  <c r="F2362" i="9"/>
  <c r="D2366" i="9"/>
  <c r="D2370" i="9"/>
  <c r="B2374" i="10"/>
  <c r="F2374" i="10"/>
  <c r="H2376" i="9"/>
  <c r="B2378" i="10"/>
  <c r="F2378" i="10"/>
  <c r="F2380" i="9"/>
  <c r="H2388" i="9"/>
  <c r="E2391" i="9"/>
  <c r="E2394" i="9"/>
  <c r="H2399" i="9"/>
  <c r="E2402" i="9"/>
  <c r="E2405" i="9"/>
  <c r="H2410" i="9"/>
  <c r="E2413" i="9"/>
  <c r="E2416" i="9"/>
  <c r="H2424" i="9"/>
  <c r="E2427" i="9"/>
  <c r="E2430" i="9"/>
  <c r="J2435" i="9"/>
  <c r="D2437" i="9"/>
  <c r="I2439" i="9"/>
  <c r="H2439" i="9"/>
  <c r="J2439" i="9"/>
  <c r="K2439" i="9" s="1"/>
  <c r="L2439" i="9" s="1"/>
  <c r="I2447" i="9"/>
  <c r="C2449" i="9"/>
  <c r="F2452" i="9"/>
  <c r="B2453" i="10"/>
  <c r="F2453" i="10"/>
  <c r="H2459" i="9"/>
  <c r="K2461" i="9"/>
  <c r="G2461" i="9"/>
  <c r="F2461" i="9"/>
  <c r="I2461" i="9"/>
  <c r="H2461" i="9"/>
  <c r="E2464" i="9"/>
  <c r="E2473" i="9"/>
  <c r="G2475" i="9"/>
  <c r="M2475" i="9" s="1"/>
  <c r="H2488" i="9"/>
  <c r="J2496" i="9"/>
  <c r="F2503" i="10"/>
  <c r="B2503" i="10"/>
  <c r="E2511" i="9"/>
  <c r="H2513" i="9"/>
  <c r="F2515" i="10"/>
  <c r="B2515" i="10"/>
  <c r="M2530" i="9"/>
  <c r="C2530" i="9"/>
  <c r="J2530" i="9"/>
  <c r="K2530" i="9"/>
  <c r="L2530" i="9" s="1"/>
  <c r="I2530" i="9"/>
  <c r="H2530" i="9"/>
  <c r="G2530" i="9"/>
  <c r="F2530" i="9"/>
  <c r="E2530" i="9"/>
  <c r="D2534" i="9"/>
  <c r="C2554" i="9"/>
  <c r="J2554" i="9"/>
  <c r="K2554" i="9"/>
  <c r="L2554" i="9" s="1"/>
  <c r="I2554" i="9"/>
  <c r="H2554" i="9"/>
  <c r="G2554" i="9"/>
  <c r="M2554" i="9" s="1"/>
  <c r="F2554" i="9"/>
  <c r="E2554" i="9"/>
  <c r="D2558" i="9"/>
  <c r="F2621" i="10"/>
  <c r="B2621" i="10"/>
  <c r="I2624" i="9"/>
  <c r="J2624" i="9"/>
  <c r="K2624" i="9" s="1"/>
  <c r="L2624" i="9" s="1"/>
  <c r="G2624" i="9"/>
  <c r="M2624" i="9" s="1"/>
  <c r="F2624" i="9"/>
  <c r="H2624" i="9"/>
  <c r="E2624" i="9"/>
  <c r="D2624" i="9"/>
  <c r="E2662" i="9"/>
  <c r="H2683" i="9"/>
  <c r="J2683" i="9"/>
  <c r="K2683" i="9" s="1"/>
  <c r="L2683" i="9" s="1"/>
  <c r="I2683" i="9"/>
  <c r="G2683" i="9"/>
  <c r="M2683" i="9" s="1"/>
  <c r="F2683" i="9"/>
  <c r="E2683" i="9"/>
  <c r="D2683" i="9"/>
  <c r="C2683" i="9"/>
  <c r="F2721" i="10"/>
  <c r="B2721" i="10"/>
  <c r="B2724" i="10"/>
  <c r="F2724" i="10"/>
  <c r="C2766" i="9"/>
  <c r="C2770" i="9"/>
  <c r="F2812" i="10"/>
  <c r="B2812" i="10"/>
  <c r="C3106" i="9"/>
  <c r="K2383" i="9"/>
  <c r="L2383" i="9" s="1"/>
  <c r="B2383" i="10"/>
  <c r="F2383" i="10"/>
  <c r="K2395" i="9"/>
  <c r="L2395" i="9" s="1"/>
  <c r="B2395" i="10"/>
  <c r="F2395" i="10"/>
  <c r="K2407" i="9"/>
  <c r="L2407" i="9" s="1"/>
  <c r="F2407" i="10"/>
  <c r="B2407" i="10"/>
  <c r="K2419" i="9"/>
  <c r="L2419" i="9" s="1"/>
  <c r="B2419" i="10"/>
  <c r="F2419" i="10"/>
  <c r="K2431" i="9"/>
  <c r="L2431" i="9" s="1"/>
  <c r="B2431" i="10"/>
  <c r="F2431" i="10"/>
  <c r="K2443" i="9"/>
  <c r="L2443" i="9" s="1"/>
  <c r="B2443" i="10"/>
  <c r="F2443" i="10"/>
  <c r="K2455" i="9"/>
  <c r="L2455" i="9" s="1"/>
  <c r="F2455" i="10"/>
  <c r="B2455" i="10"/>
  <c r="K2467" i="9"/>
  <c r="L2467" i="9" s="1"/>
  <c r="B2467" i="10"/>
  <c r="F2467" i="10"/>
  <c r="F2471" i="9"/>
  <c r="G2472" i="9"/>
  <c r="M2472" i="9" s="1"/>
  <c r="K2479" i="9"/>
  <c r="L2479" i="9" s="1"/>
  <c r="B2479" i="10"/>
  <c r="F2479" i="10"/>
  <c r="F2483" i="9"/>
  <c r="G2484" i="9"/>
  <c r="M2484" i="9" s="1"/>
  <c r="H2485" i="9"/>
  <c r="K2491" i="9"/>
  <c r="L2491" i="9" s="1"/>
  <c r="F2491" i="9"/>
  <c r="G2493" i="9"/>
  <c r="M2493" i="9" s="1"/>
  <c r="I2494" i="9"/>
  <c r="K2497" i="9"/>
  <c r="F2497" i="9"/>
  <c r="G2499" i="9"/>
  <c r="M2499" i="9" s="1"/>
  <c r="I2500" i="9"/>
  <c r="H2505" i="9"/>
  <c r="J2510" i="9"/>
  <c r="K2510" i="9" s="1"/>
  <c r="L2510" i="9" s="1"/>
  <c r="M2512" i="9"/>
  <c r="J2512" i="9"/>
  <c r="E2512" i="9"/>
  <c r="I2514" i="9"/>
  <c r="M2517" i="9"/>
  <c r="C2517" i="9"/>
  <c r="J2517" i="9"/>
  <c r="I2519" i="9"/>
  <c r="M2521" i="9"/>
  <c r="L2521" i="9"/>
  <c r="I2521" i="9"/>
  <c r="D2521" i="9"/>
  <c r="G2522" i="9"/>
  <c r="M2522" i="9" s="1"/>
  <c r="F2525" i="9"/>
  <c r="F2527" i="10"/>
  <c r="B2527" i="10"/>
  <c r="G2529" i="9"/>
  <c r="M2531" i="9"/>
  <c r="L2531" i="9"/>
  <c r="E2531" i="9"/>
  <c r="J2533" i="9"/>
  <c r="K2533" i="9" s="1"/>
  <c r="L2533" i="9" s="1"/>
  <c r="H2536" i="9"/>
  <c r="F2539" i="9"/>
  <c r="I2543" i="9"/>
  <c r="M2545" i="9"/>
  <c r="L2545" i="9"/>
  <c r="I2545" i="9"/>
  <c r="D2545" i="9"/>
  <c r="G2546" i="9"/>
  <c r="F2549" i="9"/>
  <c r="F2551" i="10"/>
  <c r="B2551" i="10"/>
  <c r="G2553" i="9"/>
  <c r="M2555" i="9"/>
  <c r="L2555" i="9"/>
  <c r="E2555" i="9"/>
  <c r="J2557" i="9"/>
  <c r="K2557" i="9" s="1"/>
  <c r="L2557" i="9" s="1"/>
  <c r="H2560" i="9"/>
  <c r="F2563" i="9"/>
  <c r="I2567" i="9"/>
  <c r="H2598" i="9"/>
  <c r="D2608" i="9"/>
  <c r="G2610" i="9"/>
  <c r="M2610" i="9"/>
  <c r="K2610" i="9"/>
  <c r="L2610" i="9" s="1"/>
  <c r="J2610" i="9"/>
  <c r="F2610" i="9"/>
  <c r="J2611" i="9"/>
  <c r="G2618" i="9"/>
  <c r="M2618" i="9" s="1"/>
  <c r="E2647" i="9"/>
  <c r="L2661" i="9"/>
  <c r="J2661" i="9"/>
  <c r="I2661" i="9"/>
  <c r="H2661" i="9"/>
  <c r="K2661" i="9"/>
  <c r="G2661" i="9"/>
  <c r="M2661" i="9" s="1"/>
  <c r="F2661" i="9"/>
  <c r="E2661" i="9"/>
  <c r="D2661" i="9"/>
  <c r="M2667" i="9"/>
  <c r="I2692" i="9"/>
  <c r="C2721" i="9"/>
  <c r="C2728" i="9"/>
  <c r="L2751" i="9"/>
  <c r="D2751" i="9"/>
  <c r="G2751" i="9"/>
  <c r="F2751" i="9"/>
  <c r="E2751" i="9"/>
  <c r="M2751" i="9"/>
  <c r="K2751" i="9"/>
  <c r="J2751" i="9"/>
  <c r="I2751" i="9"/>
  <c r="H2751" i="9"/>
  <c r="C2751" i="9"/>
  <c r="G2754" i="9"/>
  <c r="M2754" i="9"/>
  <c r="J2754" i="9"/>
  <c r="K2754" i="9" s="1"/>
  <c r="L2754" i="9" s="1"/>
  <c r="I2754" i="9"/>
  <c r="H2754" i="9"/>
  <c r="F2754" i="9"/>
  <c r="B2778" i="10"/>
  <c r="F2778" i="10"/>
  <c r="L2791" i="9"/>
  <c r="H2791" i="9"/>
  <c r="J2791" i="9"/>
  <c r="I2791" i="9"/>
  <c r="G2791" i="9"/>
  <c r="M2791" i="9" s="1"/>
  <c r="F2791" i="9"/>
  <c r="K2791" i="9"/>
  <c r="E2791" i="9"/>
  <c r="C2810" i="9"/>
  <c r="J2810" i="9"/>
  <c r="K2810" i="9" s="1"/>
  <c r="L2810" i="9" s="1"/>
  <c r="M2810" i="9"/>
  <c r="I2810" i="9"/>
  <c r="H2810" i="9"/>
  <c r="G2810" i="9"/>
  <c r="F2810" i="9"/>
  <c r="L2830" i="9"/>
  <c r="K2830" i="9"/>
  <c r="F2830" i="9"/>
  <c r="G2830" i="9"/>
  <c r="M2830" i="9" s="1"/>
  <c r="E2830" i="9"/>
  <c r="D2830" i="9"/>
  <c r="C2830" i="9"/>
  <c r="H2830" i="9"/>
  <c r="F2843" i="10"/>
  <c r="B2843" i="10"/>
  <c r="D2859" i="9"/>
  <c r="K2859" i="9"/>
  <c r="L2859" i="9" s="1"/>
  <c r="I2859" i="9"/>
  <c r="H2859" i="9"/>
  <c r="G2859" i="9"/>
  <c r="F2859" i="9"/>
  <c r="M2859" i="9"/>
  <c r="C2859" i="9"/>
  <c r="M2867" i="9"/>
  <c r="H2867" i="9"/>
  <c r="G2867" i="9"/>
  <c r="J2867" i="9"/>
  <c r="K2867" i="9" s="1"/>
  <c r="L2867" i="9" s="1"/>
  <c r="I2867" i="9"/>
  <c r="C2867" i="9"/>
  <c r="F2875" i="10"/>
  <c r="B2875" i="10"/>
  <c r="B2973" i="10"/>
  <c r="F2973" i="10"/>
  <c r="J2998" i="9"/>
  <c r="K2998" i="9" s="1"/>
  <c r="L2998" i="9" s="1"/>
  <c r="H2998" i="9"/>
  <c r="G2998" i="9"/>
  <c r="M2998" i="9" s="1"/>
  <c r="F2998" i="9"/>
  <c r="I2998" i="9"/>
  <c r="B3009" i="10"/>
  <c r="F3009" i="10"/>
  <c r="M3047" i="9"/>
  <c r="E3047" i="9"/>
  <c r="J3047" i="9"/>
  <c r="K3047" i="9" s="1"/>
  <c r="L3047" i="9" s="1"/>
  <c r="I3047" i="9"/>
  <c r="H3047" i="9"/>
  <c r="G3047" i="9"/>
  <c r="C3047" i="9"/>
  <c r="B3058" i="10"/>
  <c r="F3058" i="10"/>
  <c r="M3112" i="9"/>
  <c r="J3112" i="9"/>
  <c r="K3112" i="9" s="1"/>
  <c r="L3112" i="9" s="1"/>
  <c r="I3112" i="9"/>
  <c r="H3112" i="9"/>
  <c r="G3112" i="9"/>
  <c r="F3112" i="9"/>
  <c r="E3112" i="9"/>
  <c r="C3112" i="9"/>
  <c r="J3281" i="9"/>
  <c r="K3281" i="9" s="1"/>
  <c r="L3281" i="9" s="1"/>
  <c r="G3281" i="9"/>
  <c r="M3281" i="9"/>
  <c r="I3281" i="9"/>
  <c r="H3281" i="9"/>
  <c r="F3281" i="9"/>
  <c r="E3281" i="9"/>
  <c r="D3281" i="9"/>
  <c r="C3281" i="9"/>
  <c r="K2442" i="9"/>
  <c r="B2442" i="10"/>
  <c r="F2442" i="10"/>
  <c r="K2454" i="9"/>
  <c r="L2454" i="9" s="1"/>
  <c r="B2454" i="10"/>
  <c r="F2454" i="10"/>
  <c r="K2466" i="9"/>
  <c r="B2466" i="10"/>
  <c r="F2466" i="10"/>
  <c r="K2478" i="9"/>
  <c r="B2478" i="10"/>
  <c r="F2478" i="10"/>
  <c r="K2490" i="9"/>
  <c r="B2490" i="10"/>
  <c r="F2490" i="10"/>
  <c r="B2496" i="10"/>
  <c r="F2496" i="10"/>
  <c r="M2502" i="9"/>
  <c r="L2502" i="9"/>
  <c r="G2502" i="9"/>
  <c r="M2507" i="9"/>
  <c r="E2507" i="9"/>
  <c r="L2507" i="9"/>
  <c r="B2511" i="10"/>
  <c r="F2511" i="10"/>
  <c r="B2520" i="10"/>
  <c r="F2520" i="10"/>
  <c r="M2524" i="9"/>
  <c r="L2524" i="9"/>
  <c r="C2524" i="9"/>
  <c r="J2524" i="9"/>
  <c r="F2530" i="10"/>
  <c r="B2530" i="10"/>
  <c r="B2537" i="10"/>
  <c r="F2537" i="10"/>
  <c r="M2541" i="9"/>
  <c r="L2541" i="9"/>
  <c r="H2541" i="9"/>
  <c r="B2544" i="10"/>
  <c r="F2544" i="10"/>
  <c r="M2548" i="9"/>
  <c r="L2548" i="9"/>
  <c r="C2548" i="9"/>
  <c r="J2548" i="9"/>
  <c r="K2548" i="9" s="1"/>
  <c r="F2554" i="10"/>
  <c r="B2554" i="10"/>
  <c r="F2561" i="10"/>
  <c r="B2561" i="10"/>
  <c r="C2571" i="9"/>
  <c r="I2571" i="9"/>
  <c r="H2571" i="9"/>
  <c r="J2571" i="9"/>
  <c r="K2571" i="9" s="1"/>
  <c r="L2571" i="9" s="1"/>
  <c r="E2571" i="9"/>
  <c r="L2595" i="9"/>
  <c r="D2595" i="9"/>
  <c r="H2595" i="9"/>
  <c r="G2595" i="9"/>
  <c r="M2595" i="9" s="1"/>
  <c r="I2595" i="9"/>
  <c r="C2595" i="9"/>
  <c r="I2600" i="9"/>
  <c r="E2600" i="9"/>
  <c r="D2600" i="9"/>
  <c r="K2600" i="9"/>
  <c r="L2600" i="9" s="1"/>
  <c r="C2600" i="9"/>
  <c r="L2602" i="9"/>
  <c r="K2602" i="9"/>
  <c r="I2602" i="9"/>
  <c r="H2602" i="9"/>
  <c r="G2602" i="9"/>
  <c r="M2602" i="9" s="1"/>
  <c r="D2602" i="9"/>
  <c r="L2604" i="9"/>
  <c r="C2604" i="9"/>
  <c r="G2604" i="9"/>
  <c r="M2604" i="9" s="1"/>
  <c r="F2609" i="10"/>
  <c r="B2609" i="10"/>
  <c r="B2616" i="10"/>
  <c r="F2616" i="10"/>
  <c r="L2627" i="9"/>
  <c r="M2627" i="9"/>
  <c r="G2627" i="9"/>
  <c r="F2627" i="9"/>
  <c r="I2627" i="9"/>
  <c r="H2627" i="9"/>
  <c r="D2627" i="9"/>
  <c r="C2627" i="9"/>
  <c r="B2628" i="10"/>
  <c r="F2628" i="10"/>
  <c r="L2634" i="9"/>
  <c r="G2634" i="9"/>
  <c r="M2634" i="9" s="1"/>
  <c r="H2634" i="9"/>
  <c r="F2634" i="9"/>
  <c r="E2634" i="9"/>
  <c r="D2634" i="9"/>
  <c r="C2634" i="9"/>
  <c r="J2634" i="9"/>
  <c r="K2634" i="9" s="1"/>
  <c r="L2637" i="9"/>
  <c r="J2637" i="9"/>
  <c r="E2637" i="9"/>
  <c r="D2637" i="9"/>
  <c r="C2637" i="9"/>
  <c r="G2637" i="9"/>
  <c r="B2660" i="10"/>
  <c r="F2660" i="10"/>
  <c r="F2666" i="10"/>
  <c r="B2666" i="10"/>
  <c r="K2670" i="9"/>
  <c r="L2708" i="9"/>
  <c r="I2708" i="9"/>
  <c r="M2708" i="9"/>
  <c r="K2708" i="9"/>
  <c r="J2708" i="9"/>
  <c r="H2708" i="9"/>
  <c r="G2708" i="9"/>
  <c r="F2708" i="9"/>
  <c r="E2708" i="9"/>
  <c r="J2734" i="9"/>
  <c r="K2734" i="9" s="1"/>
  <c r="L2734" i="9" s="1"/>
  <c r="I2734" i="9"/>
  <c r="H2734" i="9"/>
  <c r="G2734" i="9"/>
  <c r="M2734" i="9" s="1"/>
  <c r="F2734" i="9"/>
  <c r="E2734" i="9"/>
  <c r="L2752" i="9"/>
  <c r="E2752" i="9"/>
  <c r="I2752" i="9"/>
  <c r="H2752" i="9"/>
  <c r="G2752" i="9"/>
  <c r="M2752" i="9"/>
  <c r="C2752" i="9"/>
  <c r="F2753" i="10"/>
  <c r="B2753" i="10"/>
  <c r="C2786" i="9"/>
  <c r="M2786" i="9"/>
  <c r="J2786" i="9"/>
  <c r="K2786" i="9" s="1"/>
  <c r="L2786" i="9" s="1"/>
  <c r="I2786" i="9"/>
  <c r="D2786" i="9"/>
  <c r="C2791" i="9"/>
  <c r="B2804" i="10"/>
  <c r="F2804" i="10"/>
  <c r="D2810" i="9"/>
  <c r="I2830" i="9"/>
  <c r="E2859" i="9"/>
  <c r="D2867" i="9"/>
  <c r="D2871" i="9"/>
  <c r="J2871" i="9"/>
  <c r="K2871" i="9" s="1"/>
  <c r="L2871" i="9" s="1"/>
  <c r="I2871" i="9"/>
  <c r="H2871" i="9"/>
  <c r="G2871" i="9"/>
  <c r="M2871" i="9" s="1"/>
  <c r="F2871" i="9"/>
  <c r="F2959" i="10"/>
  <c r="B2959" i="10"/>
  <c r="C2998" i="9"/>
  <c r="D3047" i="9"/>
  <c r="F3060" i="9"/>
  <c r="J3060" i="9"/>
  <c r="K3060" i="9" s="1"/>
  <c r="L3060" i="9" s="1"/>
  <c r="I3060" i="9"/>
  <c r="H3060" i="9"/>
  <c r="G3060" i="9"/>
  <c r="M3060" i="9" s="1"/>
  <c r="E3060" i="9"/>
  <c r="D3060" i="9"/>
  <c r="D3112" i="9"/>
  <c r="D3218" i="9"/>
  <c r="H3218" i="9"/>
  <c r="J3218" i="9"/>
  <c r="K3218" i="9" s="1"/>
  <c r="L3218" i="9" s="1"/>
  <c r="I3218" i="9"/>
  <c r="G3218" i="9"/>
  <c r="M3218" i="9" s="1"/>
  <c r="F3218" i="9"/>
  <c r="E3218" i="9"/>
  <c r="C3218" i="9"/>
  <c r="K2485" i="9"/>
  <c r="L2485" i="9" s="1"/>
  <c r="K2494" i="9"/>
  <c r="L2494" i="9" s="1"/>
  <c r="F2494" i="9"/>
  <c r="K2500" i="9"/>
  <c r="L2500" i="9" s="1"/>
  <c r="F2500" i="9"/>
  <c r="H2510" i="9"/>
  <c r="C2510" i="9"/>
  <c r="L2514" i="9"/>
  <c r="G2514" i="9"/>
  <c r="M2514" i="9" s="1"/>
  <c r="M2519" i="9"/>
  <c r="L2519" i="9"/>
  <c r="E2519" i="9"/>
  <c r="M2533" i="9"/>
  <c r="I2533" i="9"/>
  <c r="D2533" i="9"/>
  <c r="M2543" i="9"/>
  <c r="L2543" i="9"/>
  <c r="E2543" i="9"/>
  <c r="M2557" i="9"/>
  <c r="I2557" i="9"/>
  <c r="D2557" i="9"/>
  <c r="C2570" i="9"/>
  <c r="H2570" i="9"/>
  <c r="G2570" i="9"/>
  <c r="M2570" i="9" s="1"/>
  <c r="E2570" i="9"/>
  <c r="B2608" i="10"/>
  <c r="F2608" i="10"/>
  <c r="H2611" i="9"/>
  <c r="K2611" i="9"/>
  <c r="L2611" i="9" s="1"/>
  <c r="E2611" i="9"/>
  <c r="B2613" i="10"/>
  <c r="F2613" i="10"/>
  <c r="F2627" i="10"/>
  <c r="B2627" i="10"/>
  <c r="D2631" i="9"/>
  <c r="H2631" i="9"/>
  <c r="G2631" i="9"/>
  <c r="M2631" i="9" s="1"/>
  <c r="E2631" i="9"/>
  <c r="C2631" i="9"/>
  <c r="K2631" i="9"/>
  <c r="L2631" i="9" s="1"/>
  <c r="D2643" i="9"/>
  <c r="J2643" i="9"/>
  <c r="K2643" i="9" s="1"/>
  <c r="L2643" i="9" s="1"/>
  <c r="I2643" i="9"/>
  <c r="G2643" i="9"/>
  <c r="M2643" i="9" s="1"/>
  <c r="F2643" i="9"/>
  <c r="M2676" i="9"/>
  <c r="J2676" i="9"/>
  <c r="K2676" i="9" s="1"/>
  <c r="L2676" i="9" s="1"/>
  <c r="I2676" i="9"/>
  <c r="H2676" i="9"/>
  <c r="G2676" i="9"/>
  <c r="F2676" i="9"/>
  <c r="E2680" i="9"/>
  <c r="H2680" i="9"/>
  <c r="G2680" i="9"/>
  <c r="M2680" i="9" s="1"/>
  <c r="J2680" i="9"/>
  <c r="K2680" i="9" s="1"/>
  <c r="L2680" i="9" s="1"/>
  <c r="I2680" i="9"/>
  <c r="F2680" i="9"/>
  <c r="D2680" i="9"/>
  <c r="G2694" i="9"/>
  <c r="M2694" i="9" s="1"/>
  <c r="J2694" i="9"/>
  <c r="I2694" i="9"/>
  <c r="K2694" i="9"/>
  <c r="L2694" i="9" s="1"/>
  <c r="H2694" i="9"/>
  <c r="F2694" i="9"/>
  <c r="E2694" i="9"/>
  <c r="D2694" i="9"/>
  <c r="B2700" i="10"/>
  <c r="F2700" i="10"/>
  <c r="B2705" i="10"/>
  <c r="F2705" i="10"/>
  <c r="B2738" i="10"/>
  <c r="F2738" i="10"/>
  <c r="G2855" i="9"/>
  <c r="M2855" i="9" s="1"/>
  <c r="J2855" i="9"/>
  <c r="K2855" i="9" s="1"/>
  <c r="L2855" i="9" s="1"/>
  <c r="I2855" i="9"/>
  <c r="H2855" i="9"/>
  <c r="F2855" i="9"/>
  <c r="D2955" i="9"/>
  <c r="J2955" i="9"/>
  <c r="K2955" i="9" s="1"/>
  <c r="L2955" i="9" s="1"/>
  <c r="I2955" i="9"/>
  <c r="H2955" i="9"/>
  <c r="G2955" i="9"/>
  <c r="M2955" i="9" s="1"/>
  <c r="F2955" i="9"/>
  <c r="H2986" i="9"/>
  <c r="G2986" i="9"/>
  <c r="M2986" i="9" s="1"/>
  <c r="F2986" i="9"/>
  <c r="J2986" i="9"/>
  <c r="K2986" i="9" s="1"/>
  <c r="L2986" i="9" s="1"/>
  <c r="I2986" i="9"/>
  <c r="E2986" i="9"/>
  <c r="D2986" i="9"/>
  <c r="K2472" i="9"/>
  <c r="L2472" i="9" s="1"/>
  <c r="K2484" i="9"/>
  <c r="L2484" i="9" s="1"/>
  <c r="C2485" i="9"/>
  <c r="C2494" i="9"/>
  <c r="C2500" i="9"/>
  <c r="C2505" i="9"/>
  <c r="J2505" i="9"/>
  <c r="K2505" i="9" s="1"/>
  <c r="L2505" i="9" s="1"/>
  <c r="D2510" i="9"/>
  <c r="C2514" i="9"/>
  <c r="C2519" i="9"/>
  <c r="F2525" i="10"/>
  <c r="B2525" i="10"/>
  <c r="M2529" i="9"/>
  <c r="L2529" i="9"/>
  <c r="H2529" i="9"/>
  <c r="C2533" i="9"/>
  <c r="C2536" i="9"/>
  <c r="J2536" i="9"/>
  <c r="K2536" i="9" s="1"/>
  <c r="L2536" i="9" s="1"/>
  <c r="C2543" i="9"/>
  <c r="F2549" i="10"/>
  <c r="B2549" i="10"/>
  <c r="M2553" i="9"/>
  <c r="L2553" i="9"/>
  <c r="H2553" i="9"/>
  <c r="C2557" i="9"/>
  <c r="M2560" i="9"/>
  <c r="L2560" i="9"/>
  <c r="C2560" i="9"/>
  <c r="J2560" i="9"/>
  <c r="K2560" i="9" s="1"/>
  <c r="D2570" i="9"/>
  <c r="B2589" i="10"/>
  <c r="F2589" i="10"/>
  <c r="J2601" i="9"/>
  <c r="G2601" i="9"/>
  <c r="M2601" i="9" s="1"/>
  <c r="F2601" i="9"/>
  <c r="C2601" i="9"/>
  <c r="I2601" i="9"/>
  <c r="J2603" i="9"/>
  <c r="K2603" i="9" s="1"/>
  <c r="L2603" i="9" s="1"/>
  <c r="H2603" i="9"/>
  <c r="C2603" i="9"/>
  <c r="C2611" i="9"/>
  <c r="J2616" i="9"/>
  <c r="K2616" i="9" s="1"/>
  <c r="L2616" i="9" s="1"/>
  <c r="G2616" i="9"/>
  <c r="F2616" i="9"/>
  <c r="C2616" i="9"/>
  <c r="M2616" i="9"/>
  <c r="F2631" i="9"/>
  <c r="C2643" i="9"/>
  <c r="C2676" i="9"/>
  <c r="C2680" i="9"/>
  <c r="B2687" i="10"/>
  <c r="F2687" i="10"/>
  <c r="C2694" i="9"/>
  <c r="F2698" i="10"/>
  <c r="B2698" i="10"/>
  <c r="K2703" i="9"/>
  <c r="F2741" i="10"/>
  <c r="B2741" i="10"/>
  <c r="J2793" i="9"/>
  <c r="K2793" i="9"/>
  <c r="L2793" i="9" s="1"/>
  <c r="I2793" i="9"/>
  <c r="H2793" i="9"/>
  <c r="G2793" i="9"/>
  <c r="M2793" i="9" s="1"/>
  <c r="F2793" i="9"/>
  <c r="E2793" i="9"/>
  <c r="H2803" i="9"/>
  <c r="C2803" i="9"/>
  <c r="I2803" i="9"/>
  <c r="G2803" i="9"/>
  <c r="F2803" i="9"/>
  <c r="E2803" i="9"/>
  <c r="M2803" i="9"/>
  <c r="K2803" i="9"/>
  <c r="L2803" i="9" s="1"/>
  <c r="F2817" i="10"/>
  <c r="B2817" i="10"/>
  <c r="D2823" i="9"/>
  <c r="K2823" i="9"/>
  <c r="L2823" i="9" s="1"/>
  <c r="J2823" i="9"/>
  <c r="I2823" i="9"/>
  <c r="H2823" i="9"/>
  <c r="G2823" i="9"/>
  <c r="M2823" i="9" s="1"/>
  <c r="F2823" i="9"/>
  <c r="E2823" i="9"/>
  <c r="C2823" i="9"/>
  <c r="L2841" i="9"/>
  <c r="J2841" i="9"/>
  <c r="E2841" i="9"/>
  <c r="K2841" i="9"/>
  <c r="I2841" i="9"/>
  <c r="H2841" i="9"/>
  <c r="G2841" i="9"/>
  <c r="M2841" i="9" s="1"/>
  <c r="F2841" i="9"/>
  <c r="D2841" i="9"/>
  <c r="C2841" i="9"/>
  <c r="F2854" i="10"/>
  <c r="B2854" i="10"/>
  <c r="F2932" i="10"/>
  <c r="B2932" i="10"/>
  <c r="F2951" i="10"/>
  <c r="B2951" i="10"/>
  <c r="F2954" i="10"/>
  <c r="B2954" i="10"/>
  <c r="F2985" i="10"/>
  <c r="B2985" i="10"/>
  <c r="I2996" i="9"/>
  <c r="H2996" i="9"/>
  <c r="F2996" i="9"/>
  <c r="E2996" i="9"/>
  <c r="D2996" i="9"/>
  <c r="M2996" i="9"/>
  <c r="J2996" i="9"/>
  <c r="K2996" i="9" s="1"/>
  <c r="L2996" i="9" s="1"/>
  <c r="G2996" i="9"/>
  <c r="C2996" i="9"/>
  <c r="B3065" i="10"/>
  <c r="F3065" i="10"/>
  <c r="B3077" i="10"/>
  <c r="F3077" i="10"/>
  <c r="M3081" i="9"/>
  <c r="C3081" i="9"/>
  <c r="K3081" i="9"/>
  <c r="L3081" i="9" s="1"/>
  <c r="J3081" i="9"/>
  <c r="I3081" i="9"/>
  <c r="D3081" i="9"/>
  <c r="H3081" i="9"/>
  <c r="G3081" i="9"/>
  <c r="F3081" i="9"/>
  <c r="E3081" i="9"/>
  <c r="K2471" i="9"/>
  <c r="L2471" i="9" s="1"/>
  <c r="C2472" i="9"/>
  <c r="K2483" i="9"/>
  <c r="L2483" i="9" s="1"/>
  <c r="C2484" i="9"/>
  <c r="D2485" i="9"/>
  <c r="K2493" i="9"/>
  <c r="L2493" i="9" s="1"/>
  <c r="F2493" i="9"/>
  <c r="D2494" i="9"/>
  <c r="K2499" i="9"/>
  <c r="L2499" i="9" s="1"/>
  <c r="F2499" i="9"/>
  <c r="D2500" i="9"/>
  <c r="E2510" i="9"/>
  <c r="D2514" i="9"/>
  <c r="D2519" i="9"/>
  <c r="K2522" i="9"/>
  <c r="L2522" i="9" s="1"/>
  <c r="F2522" i="9"/>
  <c r="F2528" i="10"/>
  <c r="B2528" i="10"/>
  <c r="E2533" i="9"/>
  <c r="D2543" i="9"/>
  <c r="M2546" i="9"/>
  <c r="K2546" i="9"/>
  <c r="L2546" i="9" s="1"/>
  <c r="F2546" i="9"/>
  <c r="B2552" i="10"/>
  <c r="F2552" i="10"/>
  <c r="E2557" i="9"/>
  <c r="F2570" i="9"/>
  <c r="B2595" i="10"/>
  <c r="F2595" i="10"/>
  <c r="F2621" i="9"/>
  <c r="H2621" i="9"/>
  <c r="G2621" i="9"/>
  <c r="M2621" i="9"/>
  <c r="J2621" i="9"/>
  <c r="K2621" i="9" s="1"/>
  <c r="L2621" i="9" s="1"/>
  <c r="I2621" i="9"/>
  <c r="F2633" i="9"/>
  <c r="E2633" i="9"/>
  <c r="D2633" i="9"/>
  <c r="M2633" i="9"/>
  <c r="K2633" i="9"/>
  <c r="L2633" i="9" s="1"/>
  <c r="C2633" i="9"/>
  <c r="I2636" i="9"/>
  <c r="M2636" i="9"/>
  <c r="K2636" i="9"/>
  <c r="L2636" i="9" s="1"/>
  <c r="J2636" i="9"/>
  <c r="H2636" i="9"/>
  <c r="C2636" i="9"/>
  <c r="D2676" i="9"/>
  <c r="F2681" i="9"/>
  <c r="J2681" i="9"/>
  <c r="I2681" i="9"/>
  <c r="M2681" i="9"/>
  <c r="K2681" i="9"/>
  <c r="L2681" i="9" s="1"/>
  <c r="C2681" i="9"/>
  <c r="H2695" i="9"/>
  <c r="M2695" i="9"/>
  <c r="J2695" i="9"/>
  <c r="K2695" i="9" s="1"/>
  <c r="L2695" i="9" s="1"/>
  <c r="I2695" i="9"/>
  <c r="C2695" i="9"/>
  <c r="B2702" i="10"/>
  <c r="F2702" i="10"/>
  <c r="F2744" i="10"/>
  <c r="B2744" i="10"/>
  <c r="F2792" i="10"/>
  <c r="B2792" i="10"/>
  <c r="E2800" i="9"/>
  <c r="J2800" i="9"/>
  <c r="K2800" i="9" s="1"/>
  <c r="L2800" i="9" s="1"/>
  <c r="I2800" i="9"/>
  <c r="C2800" i="9"/>
  <c r="B2892" i="10"/>
  <c r="F2892" i="10"/>
  <c r="F2918" i="10"/>
  <c r="B2918" i="10"/>
  <c r="G2926" i="9"/>
  <c r="M2926" i="9" s="1"/>
  <c r="F2926" i="9"/>
  <c r="J2926" i="9"/>
  <c r="K2926" i="9" s="1"/>
  <c r="L2926" i="9" s="1"/>
  <c r="I2926" i="9"/>
  <c r="H2926" i="9"/>
  <c r="J2976" i="9"/>
  <c r="K2976" i="9" s="1"/>
  <c r="L2976" i="9" s="1"/>
  <c r="I2976" i="9"/>
  <c r="H2976" i="9"/>
  <c r="G2976" i="9"/>
  <c r="F2976" i="9"/>
  <c r="E2976" i="9"/>
  <c r="D2976" i="9"/>
  <c r="M2976" i="9"/>
  <c r="B3019" i="10"/>
  <c r="F3019" i="10"/>
  <c r="B3149" i="10"/>
  <c r="F3149" i="10"/>
  <c r="L3167" i="9"/>
  <c r="B2521" i="10"/>
  <c r="F2521" i="10"/>
  <c r="M2525" i="9"/>
  <c r="L2525" i="9"/>
  <c r="E2525" i="9"/>
  <c r="M2539" i="9"/>
  <c r="L2539" i="9"/>
  <c r="I2539" i="9"/>
  <c r="D2539" i="9"/>
  <c r="F2545" i="10"/>
  <c r="B2545" i="10"/>
  <c r="M2549" i="9"/>
  <c r="L2549" i="9"/>
  <c r="E2549" i="9"/>
  <c r="M2563" i="9"/>
  <c r="L2563" i="9"/>
  <c r="I2563" i="9"/>
  <c r="D2563" i="9"/>
  <c r="C2567" i="9"/>
  <c r="E2567" i="9"/>
  <c r="D2567" i="9"/>
  <c r="J2567" i="9"/>
  <c r="K2567" i="9" s="1"/>
  <c r="L2567" i="9" s="1"/>
  <c r="G2567" i="9"/>
  <c r="M2567" i="9" s="1"/>
  <c r="L2598" i="9"/>
  <c r="G2598" i="9"/>
  <c r="M2598" i="9" s="1"/>
  <c r="F2598" i="9"/>
  <c r="C2598" i="9"/>
  <c r="K2598" i="9"/>
  <c r="C2618" i="9"/>
  <c r="J2618" i="9"/>
  <c r="K2618" i="9" s="1"/>
  <c r="L2618" i="9" s="1"/>
  <c r="E2618" i="9"/>
  <c r="F2620" i="10"/>
  <c r="B2620" i="10"/>
  <c r="F2639" i="10"/>
  <c r="B2639" i="10"/>
  <c r="H2647" i="9"/>
  <c r="G2647" i="9"/>
  <c r="M2647" i="9" s="1"/>
  <c r="F2647" i="9"/>
  <c r="J2647" i="9"/>
  <c r="K2647" i="9" s="1"/>
  <c r="L2647" i="9" s="1"/>
  <c r="I2647" i="9"/>
  <c r="C2666" i="9"/>
  <c r="F2666" i="9"/>
  <c r="E2666" i="9"/>
  <c r="M2666" i="9"/>
  <c r="J2666" i="9"/>
  <c r="K2666" i="9" s="1"/>
  <c r="L2666" i="9" s="1"/>
  <c r="I2666" i="9"/>
  <c r="H2666" i="9"/>
  <c r="C2690" i="9"/>
  <c r="I2690" i="9"/>
  <c r="H2690" i="9"/>
  <c r="G2690" i="9"/>
  <c r="M2690" i="9" s="1"/>
  <c r="F2690" i="9"/>
  <c r="E2690" i="9"/>
  <c r="D2690" i="9"/>
  <c r="E2692" i="9"/>
  <c r="F2692" i="9"/>
  <c r="D2692" i="9"/>
  <c r="K2692" i="9"/>
  <c r="L2692" i="9" s="1"/>
  <c r="C2692" i="9"/>
  <c r="B2747" i="10"/>
  <c r="F2747" i="10"/>
  <c r="J2757" i="9"/>
  <c r="K2757" i="9" s="1"/>
  <c r="L2757" i="9" s="1"/>
  <c r="F2757" i="9"/>
  <c r="E2757" i="9"/>
  <c r="D2757" i="9"/>
  <c r="I2757" i="9"/>
  <c r="H2757" i="9"/>
  <c r="G2757" i="9"/>
  <c r="M2757" i="9" s="1"/>
  <c r="C2757" i="9"/>
  <c r="M2760" i="9"/>
  <c r="K2760" i="9"/>
  <c r="L2760" i="9" s="1"/>
  <c r="J2760" i="9"/>
  <c r="I2760" i="9"/>
  <c r="H2760" i="9"/>
  <c r="G2760" i="9"/>
  <c r="F2760" i="9"/>
  <c r="C2798" i="9"/>
  <c r="J2798" i="9"/>
  <c r="K2798" i="9" s="1"/>
  <c r="L2798" i="9" s="1"/>
  <c r="I2798" i="9"/>
  <c r="H2798" i="9"/>
  <c r="G2798" i="9"/>
  <c r="M2798" i="9" s="1"/>
  <c r="D2798" i="9"/>
  <c r="B2823" i="10"/>
  <c r="F2823" i="10"/>
  <c r="F2880" i="10"/>
  <c r="B2880" i="10"/>
  <c r="E2896" i="9"/>
  <c r="J2896" i="9"/>
  <c r="K2896" i="9" s="1"/>
  <c r="L2896" i="9" s="1"/>
  <c r="I2896" i="9"/>
  <c r="H2896" i="9"/>
  <c r="G2896" i="9"/>
  <c r="M2896" i="9" s="1"/>
  <c r="F2896" i="9"/>
  <c r="D2896" i="9"/>
  <c r="C2896" i="9"/>
  <c r="B2925" i="10"/>
  <c r="F2925" i="10"/>
  <c r="H2971" i="9"/>
  <c r="E2971" i="9"/>
  <c r="D2971" i="9"/>
  <c r="C2971" i="9"/>
  <c r="J2971" i="9"/>
  <c r="K2971" i="9" s="1"/>
  <c r="L2971" i="9" s="1"/>
  <c r="I2971" i="9"/>
  <c r="G2971" i="9"/>
  <c r="M2971" i="9" s="1"/>
  <c r="F2971" i="9"/>
  <c r="F2975" i="10"/>
  <c r="B2975" i="10"/>
  <c r="M3022" i="9"/>
  <c r="D3022" i="9"/>
  <c r="J3022" i="9"/>
  <c r="K3022" i="9" s="1"/>
  <c r="L3022" i="9" s="1"/>
  <c r="I3022" i="9"/>
  <c r="C3022" i="9"/>
  <c r="H3022" i="9"/>
  <c r="G3022" i="9"/>
  <c r="F3022" i="9"/>
  <c r="E3022" i="9"/>
  <c r="K3079" i="9"/>
  <c r="L3079" i="9" s="1"/>
  <c r="J3079" i="9"/>
  <c r="I3079" i="9"/>
  <c r="H3079" i="9"/>
  <c r="G3079" i="9"/>
  <c r="M3079" i="9" s="1"/>
  <c r="F3079" i="9"/>
  <c r="E3079" i="9"/>
  <c r="D3079" i="9"/>
  <c r="C3079" i="9"/>
  <c r="F3097" i="10"/>
  <c r="B3097" i="10"/>
  <c r="F3293" i="10"/>
  <c r="B3293" i="10"/>
  <c r="K2157" i="9"/>
  <c r="L2157" i="9" s="1"/>
  <c r="K2169" i="9"/>
  <c r="L2169" i="9" s="1"/>
  <c r="K2181" i="9"/>
  <c r="L2181" i="9" s="1"/>
  <c r="K2193" i="9"/>
  <c r="L2193" i="9" s="1"/>
  <c r="K2205" i="9"/>
  <c r="L2205" i="9" s="1"/>
  <c r="K2217" i="9"/>
  <c r="L2217" i="9" s="1"/>
  <c r="K2229" i="9"/>
  <c r="L2229" i="9" s="1"/>
  <c r="K2241" i="9"/>
  <c r="L2241" i="9" s="1"/>
  <c r="K2253" i="9"/>
  <c r="L2253" i="9" s="1"/>
  <c r="K2265" i="9"/>
  <c r="L2265" i="9" s="1"/>
  <c r="K2289" i="9"/>
  <c r="L2289" i="9" s="1"/>
  <c r="K2301" i="9"/>
  <c r="L2301" i="9" s="1"/>
  <c r="K2313" i="9"/>
  <c r="L2313" i="9" s="1"/>
  <c r="K2325" i="9"/>
  <c r="L2325" i="9" s="1"/>
  <c r="K2337" i="9"/>
  <c r="L2337" i="9" s="1"/>
  <c r="K2349" i="9"/>
  <c r="L2349" i="9" s="1"/>
  <c r="K2361" i="9"/>
  <c r="L2361" i="9" s="1"/>
  <c r="K2373" i="9"/>
  <c r="L2373" i="9" s="1"/>
  <c r="M2383" i="9"/>
  <c r="K2385" i="9"/>
  <c r="L2385" i="9" s="1"/>
  <c r="M2395" i="9"/>
  <c r="K2397" i="9"/>
  <c r="L2397" i="9" s="1"/>
  <c r="M2407" i="9"/>
  <c r="K2409" i="9"/>
  <c r="L2409" i="9" s="1"/>
  <c r="M2419" i="9"/>
  <c r="K2421" i="9"/>
  <c r="L2421" i="9" s="1"/>
  <c r="M2431" i="9"/>
  <c r="K2433" i="9"/>
  <c r="L2433" i="9" s="1"/>
  <c r="L2442" i="9"/>
  <c r="M2443" i="9"/>
  <c r="K2445" i="9"/>
  <c r="L2445" i="9" s="1"/>
  <c r="M2455" i="9"/>
  <c r="K2457" i="9"/>
  <c r="L2457" i="9" s="1"/>
  <c r="L2466" i="9"/>
  <c r="M2467" i="9"/>
  <c r="K2469" i="9"/>
  <c r="L2469" i="9" s="1"/>
  <c r="D2471" i="9"/>
  <c r="E2472" i="9"/>
  <c r="L2478" i="9"/>
  <c r="M2479" i="9"/>
  <c r="K2481" i="9"/>
  <c r="L2481" i="9" s="1"/>
  <c r="D2483" i="9"/>
  <c r="E2484" i="9"/>
  <c r="F2485" i="9"/>
  <c r="L2490" i="9"/>
  <c r="K2492" i="9"/>
  <c r="L2492" i="9" s="1"/>
  <c r="F2492" i="9"/>
  <c r="D2493" i="9"/>
  <c r="G2494" i="9"/>
  <c r="M2494" i="9" s="1"/>
  <c r="K2498" i="9"/>
  <c r="L2498" i="9" s="1"/>
  <c r="F2498" i="9"/>
  <c r="D2499" i="9"/>
  <c r="G2500" i="9"/>
  <c r="M2500" i="9" s="1"/>
  <c r="M2503" i="9"/>
  <c r="H2503" i="9"/>
  <c r="F2505" i="9"/>
  <c r="M2508" i="9"/>
  <c r="F2508" i="9"/>
  <c r="G2510" i="9"/>
  <c r="M2510" i="9" s="1"/>
  <c r="F2514" i="9"/>
  <c r="G2519" i="9"/>
  <c r="D2522" i="9"/>
  <c r="C2525" i="9"/>
  <c r="E2529" i="9"/>
  <c r="F2531" i="10"/>
  <c r="B2531" i="10"/>
  <c r="G2533" i="9"/>
  <c r="M2535" i="9"/>
  <c r="L2535" i="9"/>
  <c r="H2535" i="9"/>
  <c r="F2536" i="9"/>
  <c r="C2539" i="9"/>
  <c r="M2542" i="9"/>
  <c r="L2542" i="9"/>
  <c r="C2542" i="9"/>
  <c r="J2542" i="9"/>
  <c r="K2542" i="9" s="1"/>
  <c r="G2543" i="9"/>
  <c r="D2546" i="9"/>
  <c r="C2549" i="9"/>
  <c r="E2553" i="9"/>
  <c r="B2555" i="10"/>
  <c r="F2555" i="10"/>
  <c r="G2557" i="9"/>
  <c r="M2559" i="9"/>
  <c r="L2559" i="9"/>
  <c r="H2559" i="9"/>
  <c r="F2560" i="9"/>
  <c r="C2563" i="9"/>
  <c r="F2567" i="9"/>
  <c r="J2570" i="9"/>
  <c r="K2570" i="9" s="1"/>
  <c r="L2570" i="9" s="1"/>
  <c r="C2574" i="9"/>
  <c r="K2574" i="9"/>
  <c r="L2574" i="9" s="1"/>
  <c r="E2574" i="9"/>
  <c r="I2574" i="9"/>
  <c r="C2580" i="9"/>
  <c r="F2580" i="9"/>
  <c r="E2580" i="9"/>
  <c r="I2580" i="9"/>
  <c r="D2580" i="9"/>
  <c r="M2580" i="9"/>
  <c r="D2598" i="9"/>
  <c r="H2601" i="9"/>
  <c r="F2603" i="9"/>
  <c r="B2604" i="10"/>
  <c r="F2604" i="10"/>
  <c r="L2608" i="9"/>
  <c r="E2608" i="9"/>
  <c r="H2608" i="9"/>
  <c r="G2608" i="9"/>
  <c r="M2608" i="9" s="1"/>
  <c r="F2608" i="9"/>
  <c r="G2611" i="9"/>
  <c r="H2616" i="9"/>
  <c r="D2618" i="9"/>
  <c r="D2621" i="9"/>
  <c r="H2633" i="9"/>
  <c r="E2636" i="9"/>
  <c r="C2647" i="9"/>
  <c r="D2666" i="9"/>
  <c r="F2669" i="9"/>
  <c r="J2669" i="9"/>
  <c r="K2669" i="9" s="1"/>
  <c r="L2669" i="9" s="1"/>
  <c r="I2669" i="9"/>
  <c r="H2669" i="9"/>
  <c r="G2669" i="9"/>
  <c r="M2669" i="9" s="1"/>
  <c r="E2669" i="9"/>
  <c r="E2681" i="9"/>
  <c r="J2690" i="9"/>
  <c r="K2690" i="9" s="1"/>
  <c r="L2690" i="9" s="1"/>
  <c r="G2692" i="9"/>
  <c r="M2692" i="9" s="1"/>
  <c r="E2695" i="9"/>
  <c r="L2715" i="9"/>
  <c r="D2715" i="9"/>
  <c r="K2715" i="9"/>
  <c r="J2715" i="9"/>
  <c r="I2715" i="9"/>
  <c r="H2715" i="9"/>
  <c r="G2715" i="9"/>
  <c r="M2715" i="9" s="1"/>
  <c r="F2715" i="9"/>
  <c r="K2758" i="9"/>
  <c r="L2758" i="9" s="1"/>
  <c r="H2758" i="9"/>
  <c r="G2758" i="9"/>
  <c r="M2758" i="9" s="1"/>
  <c r="F2758" i="9"/>
  <c r="C2758" i="9"/>
  <c r="C2760" i="9"/>
  <c r="E2798" i="9"/>
  <c r="F2800" i="9"/>
  <c r="F2807" i="10"/>
  <c r="B2807" i="10"/>
  <c r="D2926" i="9"/>
  <c r="L2949" i="9"/>
  <c r="J2949" i="9"/>
  <c r="G2949" i="9"/>
  <c r="F2949" i="9"/>
  <c r="E2949" i="9"/>
  <c r="M2949" i="9"/>
  <c r="K2949" i="9"/>
  <c r="I2949" i="9"/>
  <c r="H2949" i="9"/>
  <c r="D2949" i="9"/>
  <c r="C2949" i="9"/>
  <c r="L2984" i="9"/>
  <c r="I2984" i="9"/>
  <c r="F2984" i="9"/>
  <c r="E2984" i="9"/>
  <c r="D2984" i="9"/>
  <c r="K2984" i="9"/>
  <c r="J2984" i="9"/>
  <c r="H2984" i="9"/>
  <c r="G2984" i="9"/>
  <c r="M2984" i="9" s="1"/>
  <c r="C2984" i="9"/>
  <c r="M3000" i="9"/>
  <c r="J3000" i="9"/>
  <c r="K3000" i="9" s="1"/>
  <c r="L3000" i="9" s="1"/>
  <c r="I3000" i="9"/>
  <c r="H3000" i="9"/>
  <c r="G3000" i="9"/>
  <c r="F3000" i="9"/>
  <c r="C3000" i="9"/>
  <c r="K2144" i="9"/>
  <c r="L2144" i="9" s="1"/>
  <c r="K2156" i="9"/>
  <c r="L2156" i="9" s="1"/>
  <c r="C2157" i="9"/>
  <c r="K2168" i="9"/>
  <c r="L2168" i="9" s="1"/>
  <c r="C2169" i="9"/>
  <c r="C2181" i="9"/>
  <c r="C2193" i="9"/>
  <c r="K2204" i="9"/>
  <c r="L2204" i="9" s="1"/>
  <c r="C2205" i="9"/>
  <c r="K2216" i="9"/>
  <c r="L2216" i="9" s="1"/>
  <c r="C2217" i="9"/>
  <c r="C2229" i="9"/>
  <c r="K2240" i="9"/>
  <c r="L2240" i="9" s="1"/>
  <c r="C2241" i="9"/>
  <c r="K2252" i="9"/>
  <c r="L2252" i="9" s="1"/>
  <c r="C2253" i="9"/>
  <c r="K2264" i="9"/>
  <c r="L2264" i="9" s="1"/>
  <c r="C2265" i="9"/>
  <c r="K2276" i="9"/>
  <c r="L2276" i="9" s="1"/>
  <c r="C2277" i="9"/>
  <c r="K2288" i="9"/>
  <c r="L2288" i="9" s="1"/>
  <c r="C2289" i="9"/>
  <c r="C2301" i="9"/>
  <c r="K2312" i="9"/>
  <c r="L2312" i="9" s="1"/>
  <c r="C2313" i="9"/>
  <c r="K2324" i="9"/>
  <c r="L2324" i="9" s="1"/>
  <c r="C2325" i="9"/>
  <c r="C2337" i="9"/>
  <c r="C2349" i="9"/>
  <c r="K2360" i="9"/>
  <c r="L2360" i="9" s="1"/>
  <c r="C2361" i="9"/>
  <c r="K2372" i="9"/>
  <c r="L2372" i="9" s="1"/>
  <c r="C2373" i="9"/>
  <c r="K2384" i="9"/>
  <c r="L2384" i="9" s="1"/>
  <c r="C2385" i="9"/>
  <c r="K2396" i="9"/>
  <c r="L2396" i="9" s="1"/>
  <c r="C2397" i="9"/>
  <c r="K2408" i="9"/>
  <c r="L2408" i="9" s="1"/>
  <c r="C2409" i="9"/>
  <c r="K2420" i="9"/>
  <c r="L2420" i="9" s="1"/>
  <c r="C2421" i="9"/>
  <c r="K2432" i="9"/>
  <c r="L2432" i="9" s="1"/>
  <c r="C2433" i="9"/>
  <c r="M2442" i="9"/>
  <c r="K2444" i="9"/>
  <c r="L2444" i="9" s="1"/>
  <c r="C2445" i="9"/>
  <c r="M2454" i="9"/>
  <c r="K2456" i="9"/>
  <c r="L2456" i="9" s="1"/>
  <c r="C2457" i="9"/>
  <c r="M2466" i="9"/>
  <c r="K2468" i="9"/>
  <c r="L2468" i="9" s="1"/>
  <c r="C2469" i="9"/>
  <c r="E2471" i="9"/>
  <c r="F2472" i="9"/>
  <c r="M2478" i="9"/>
  <c r="K2480" i="9"/>
  <c r="L2480" i="9" s="1"/>
  <c r="C2481" i="9"/>
  <c r="E2483" i="9"/>
  <c r="F2484" i="9"/>
  <c r="G2485" i="9"/>
  <c r="M2485" i="9" s="1"/>
  <c r="M2490" i="9"/>
  <c r="C2492" i="9"/>
  <c r="E2493" i="9"/>
  <c r="H2494" i="9"/>
  <c r="C2498" i="9"/>
  <c r="E2499" i="9"/>
  <c r="H2500" i="9"/>
  <c r="C2503" i="9"/>
  <c r="G2505" i="9"/>
  <c r="M2505" i="9" s="1"/>
  <c r="C2508" i="9"/>
  <c r="I2510" i="9"/>
  <c r="H2514" i="9"/>
  <c r="H2519" i="9"/>
  <c r="E2522" i="9"/>
  <c r="D2525" i="9"/>
  <c r="M2528" i="9"/>
  <c r="K2528" i="9"/>
  <c r="L2528" i="9" s="1"/>
  <c r="F2528" i="9"/>
  <c r="F2529" i="9"/>
  <c r="H2533" i="9"/>
  <c r="C2535" i="9"/>
  <c r="G2536" i="9"/>
  <c r="M2536" i="9" s="1"/>
  <c r="E2539" i="9"/>
  <c r="D2542" i="9"/>
  <c r="H2543" i="9"/>
  <c r="E2546" i="9"/>
  <c r="D2549" i="9"/>
  <c r="M2552" i="9"/>
  <c r="K2552" i="9"/>
  <c r="L2552" i="9" s="1"/>
  <c r="F2552" i="9"/>
  <c r="F2553" i="9"/>
  <c r="H2557" i="9"/>
  <c r="C2559" i="9"/>
  <c r="G2560" i="9"/>
  <c r="E2563" i="9"/>
  <c r="H2567" i="9"/>
  <c r="C2569" i="9"/>
  <c r="G2569" i="9"/>
  <c r="F2569" i="9"/>
  <c r="M2569" i="9"/>
  <c r="H2569" i="9"/>
  <c r="D2574" i="9"/>
  <c r="G2580" i="9"/>
  <c r="L2582" i="9"/>
  <c r="C2582" i="9"/>
  <c r="H2582" i="9"/>
  <c r="G2582" i="9"/>
  <c r="M2582" i="9"/>
  <c r="E2582" i="9"/>
  <c r="E2584" i="9"/>
  <c r="M2584" i="9"/>
  <c r="K2584" i="9"/>
  <c r="L2584" i="9" s="1"/>
  <c r="I2584" i="9"/>
  <c r="F2584" i="9"/>
  <c r="B2586" i="10"/>
  <c r="F2586" i="10"/>
  <c r="J2589" i="9"/>
  <c r="K2589" i="9" s="1"/>
  <c r="L2589" i="9" s="1"/>
  <c r="I2589" i="9"/>
  <c r="H2589" i="9"/>
  <c r="E2589" i="9"/>
  <c r="E2598" i="9"/>
  <c r="K2601" i="9"/>
  <c r="L2601" i="9" s="1"/>
  <c r="G2603" i="9"/>
  <c r="M2603" i="9" s="1"/>
  <c r="C2608" i="9"/>
  <c r="I2611" i="9"/>
  <c r="L2613" i="9"/>
  <c r="J2613" i="9"/>
  <c r="K2613" i="9" s="1"/>
  <c r="E2613" i="9"/>
  <c r="D2613" i="9"/>
  <c r="H2613" i="9"/>
  <c r="C2613" i="9"/>
  <c r="I2616" i="9"/>
  <c r="F2618" i="9"/>
  <c r="E2621" i="9"/>
  <c r="I2633" i="9"/>
  <c r="F2636" i="9"/>
  <c r="B2643" i="10"/>
  <c r="F2643" i="10"/>
  <c r="D2647" i="9"/>
  <c r="G2666" i="9"/>
  <c r="C2669" i="9"/>
  <c r="L2673" i="9"/>
  <c r="J2673" i="9"/>
  <c r="G2673" i="9"/>
  <c r="F2673" i="9"/>
  <c r="M2673" i="9"/>
  <c r="K2673" i="9"/>
  <c r="I2673" i="9"/>
  <c r="H2673" i="9"/>
  <c r="G2681" i="9"/>
  <c r="H2692" i="9"/>
  <c r="F2695" i="9"/>
  <c r="C2715" i="9"/>
  <c r="J2721" i="9"/>
  <c r="M2721" i="9"/>
  <c r="K2721" i="9"/>
  <c r="L2721" i="9" s="1"/>
  <c r="I2721" i="9"/>
  <c r="H2721" i="9"/>
  <c r="G2721" i="9"/>
  <c r="F2721" i="9"/>
  <c r="E2721" i="9"/>
  <c r="E2728" i="9"/>
  <c r="J2728" i="9"/>
  <c r="K2728" i="9" s="1"/>
  <c r="L2728" i="9" s="1"/>
  <c r="I2728" i="9"/>
  <c r="H2728" i="9"/>
  <c r="G2728" i="9"/>
  <c r="M2728" i="9" s="1"/>
  <c r="F2728" i="9"/>
  <c r="D2758" i="9"/>
  <c r="D2760" i="9"/>
  <c r="H2779" i="9"/>
  <c r="K2779" i="9"/>
  <c r="L2779" i="9" s="1"/>
  <c r="J2779" i="9"/>
  <c r="I2779" i="9"/>
  <c r="G2779" i="9"/>
  <c r="M2779" i="9" s="1"/>
  <c r="F2779" i="9"/>
  <c r="E2779" i="9"/>
  <c r="B2796" i="10"/>
  <c r="F2796" i="10"/>
  <c r="F2798" i="9"/>
  <c r="G2800" i="9"/>
  <c r="M2800" i="9" s="1"/>
  <c r="H2827" i="9"/>
  <c r="C2827" i="9"/>
  <c r="J2827" i="9"/>
  <c r="K2827" i="9" s="1"/>
  <c r="L2827" i="9" s="1"/>
  <c r="I2827" i="9"/>
  <c r="G2827" i="9"/>
  <c r="M2827" i="9"/>
  <c r="F2827" i="9"/>
  <c r="H2844" i="9"/>
  <c r="G2844" i="9"/>
  <c r="F2844" i="9"/>
  <c r="E2844" i="9"/>
  <c r="D2844" i="9"/>
  <c r="M2844" i="9"/>
  <c r="J2844" i="9"/>
  <c r="K2844" i="9" s="1"/>
  <c r="L2844" i="9" s="1"/>
  <c r="L2863" i="9"/>
  <c r="H2863" i="9"/>
  <c r="D2863" i="9"/>
  <c r="C2863" i="9"/>
  <c r="I2863" i="9"/>
  <c r="G2863" i="9"/>
  <c r="F2863" i="9"/>
  <c r="E2863" i="9"/>
  <c r="K2863" i="9"/>
  <c r="M2863" i="9"/>
  <c r="J2863" i="9"/>
  <c r="B2882" i="10"/>
  <c r="F2882" i="10"/>
  <c r="E2926" i="9"/>
  <c r="B2971" i="10"/>
  <c r="F2971" i="10"/>
  <c r="H2974" i="9"/>
  <c r="G2974" i="9"/>
  <c r="F2974" i="9"/>
  <c r="M2974" i="9"/>
  <c r="J2974" i="9"/>
  <c r="K2974" i="9" s="1"/>
  <c r="L2974" i="9" s="1"/>
  <c r="I2974" i="9"/>
  <c r="E2974" i="9"/>
  <c r="D2974" i="9"/>
  <c r="L3010" i="9"/>
  <c r="K3010" i="9"/>
  <c r="J3010" i="9"/>
  <c r="I3010" i="9"/>
  <c r="H3010" i="9"/>
  <c r="G3010" i="9"/>
  <c r="F3010" i="9"/>
  <c r="M3010" i="9"/>
  <c r="E3010" i="9"/>
  <c r="D3010" i="9"/>
  <c r="M3099" i="9"/>
  <c r="I3099" i="9"/>
  <c r="L3099" i="9"/>
  <c r="K3099" i="9"/>
  <c r="J3099" i="9"/>
  <c r="H3099" i="9"/>
  <c r="G3099" i="9"/>
  <c r="F3099" i="9"/>
  <c r="E3099" i="9"/>
  <c r="D3099" i="9"/>
  <c r="C3099" i="9"/>
  <c r="M3132" i="9"/>
  <c r="F3132" i="9"/>
  <c r="L3132" i="9"/>
  <c r="K3132" i="9"/>
  <c r="J3132" i="9"/>
  <c r="I3132" i="9"/>
  <c r="H3132" i="9"/>
  <c r="G3132" i="9"/>
  <c r="E3132" i="9"/>
  <c r="D3132" i="9"/>
  <c r="C3132" i="9"/>
  <c r="L3240" i="9"/>
  <c r="F3240" i="9"/>
  <c r="G3240" i="9"/>
  <c r="H3240" i="9"/>
  <c r="E3240" i="9"/>
  <c r="M3240" i="9"/>
  <c r="K3240" i="9"/>
  <c r="J3240" i="9"/>
  <c r="C3240" i="9"/>
  <c r="L2520" i="9"/>
  <c r="L2526" i="9"/>
  <c r="M2532" i="9"/>
  <c r="L2532" i="9"/>
  <c r="M2538" i="9"/>
  <c r="L2538" i="9"/>
  <c r="M2544" i="9"/>
  <c r="L2544" i="9"/>
  <c r="M2550" i="9"/>
  <c r="L2550" i="9"/>
  <c r="M2556" i="9"/>
  <c r="L2556" i="9"/>
  <c r="M2562" i="9"/>
  <c r="L2562" i="9"/>
  <c r="C2568" i="9"/>
  <c r="F2568" i="9"/>
  <c r="E2568" i="9"/>
  <c r="C2572" i="9"/>
  <c r="J2572" i="9"/>
  <c r="K2572" i="9" s="1"/>
  <c r="L2572" i="9" s="1"/>
  <c r="I2572" i="9"/>
  <c r="C2576" i="9"/>
  <c r="M2576" i="9"/>
  <c r="E2596" i="9"/>
  <c r="J2596" i="9"/>
  <c r="K2596" i="9" s="1"/>
  <c r="L2596" i="9" s="1"/>
  <c r="I2596" i="9"/>
  <c r="K2614" i="9"/>
  <c r="L2614" i="9" s="1"/>
  <c r="G2614" i="9"/>
  <c r="M2614" i="9" s="1"/>
  <c r="F2614" i="9"/>
  <c r="L2628" i="9"/>
  <c r="I2628" i="9"/>
  <c r="H2628" i="9"/>
  <c r="D2640" i="9"/>
  <c r="D2644" i="9"/>
  <c r="D2655" i="9"/>
  <c r="J2655" i="9"/>
  <c r="K2655" i="9" s="1"/>
  <c r="L2655" i="9" s="1"/>
  <c r="I2655" i="9"/>
  <c r="E2667" i="9"/>
  <c r="D2670" i="9"/>
  <c r="B2676" i="10"/>
  <c r="F2676" i="10"/>
  <c r="F2685" i="9"/>
  <c r="D2688" i="9"/>
  <c r="D2699" i="9"/>
  <c r="E2703" i="9"/>
  <c r="G2706" i="9"/>
  <c r="M2706" i="9" s="1"/>
  <c r="I2706" i="9"/>
  <c r="H2706" i="9"/>
  <c r="F2706" i="9"/>
  <c r="L2712" i="9"/>
  <c r="H2712" i="9"/>
  <c r="G2712" i="9"/>
  <c r="M2712" i="9" s="1"/>
  <c r="F2712" i="9"/>
  <c r="H2719" i="9"/>
  <c r="I2719" i="9"/>
  <c r="G2719" i="9"/>
  <c r="M2719" i="9" s="1"/>
  <c r="F2719" i="9"/>
  <c r="L2726" i="9"/>
  <c r="C2726" i="9"/>
  <c r="I2726" i="9"/>
  <c r="H2726" i="9"/>
  <c r="G2726" i="9"/>
  <c r="M2726" i="9" s="1"/>
  <c r="I2732" i="9"/>
  <c r="H2732" i="9"/>
  <c r="G2732" i="9"/>
  <c r="M2732" i="9" s="1"/>
  <c r="F2732" i="9"/>
  <c r="L2739" i="9"/>
  <c r="D2739" i="9"/>
  <c r="I2739" i="9"/>
  <c r="H2739" i="9"/>
  <c r="G2739" i="9"/>
  <c r="M2739" i="9" s="1"/>
  <c r="J2745" i="9"/>
  <c r="H2745" i="9"/>
  <c r="G2745" i="9"/>
  <c r="M2745" i="9" s="1"/>
  <c r="F2745" i="9"/>
  <c r="D2767" i="9"/>
  <c r="F2772" i="10"/>
  <c r="B2772" i="10"/>
  <c r="E2774" i="9"/>
  <c r="L2805" i="9"/>
  <c r="J2805" i="9"/>
  <c r="E2805" i="9"/>
  <c r="M2805" i="9"/>
  <c r="L2813" i="9"/>
  <c r="F2813" i="9"/>
  <c r="K2813" i="9"/>
  <c r="J2813" i="9"/>
  <c r="I2813" i="9"/>
  <c r="H2813" i="9"/>
  <c r="F2818" i="9"/>
  <c r="M2818" i="9"/>
  <c r="J2818" i="9"/>
  <c r="K2818" i="9" s="1"/>
  <c r="L2818" i="9" s="1"/>
  <c r="I2818" i="9"/>
  <c r="L2835" i="9"/>
  <c r="D2835" i="9"/>
  <c r="K2835" i="9"/>
  <c r="G2835" i="9"/>
  <c r="F2835" i="9"/>
  <c r="E2835" i="9"/>
  <c r="C2835" i="9"/>
  <c r="D2847" i="9"/>
  <c r="K2847" i="9"/>
  <c r="L2847" i="9" s="1"/>
  <c r="M2847" i="9"/>
  <c r="B2849" i="10"/>
  <c r="F2849" i="10"/>
  <c r="C2870" i="9"/>
  <c r="K2870" i="9"/>
  <c r="L2870" i="9" s="1"/>
  <c r="J2870" i="9"/>
  <c r="H2870" i="9"/>
  <c r="G2870" i="9"/>
  <c r="M2870" i="9" s="1"/>
  <c r="F2870" i="9"/>
  <c r="E2870" i="9"/>
  <c r="D2870" i="9"/>
  <c r="I2870" i="9"/>
  <c r="H2875" i="9"/>
  <c r="D2875" i="9"/>
  <c r="C2875" i="9"/>
  <c r="M2875" i="9"/>
  <c r="J2875" i="9"/>
  <c r="K2875" i="9" s="1"/>
  <c r="L2875" i="9" s="1"/>
  <c r="I2875" i="9"/>
  <c r="C2882" i="9"/>
  <c r="J2882" i="9"/>
  <c r="K2882" i="9" s="1"/>
  <c r="L2882" i="9" s="1"/>
  <c r="M2882" i="9"/>
  <c r="I2882" i="9"/>
  <c r="H2882" i="9"/>
  <c r="G2882" i="9"/>
  <c r="H2903" i="9"/>
  <c r="G2903" i="9"/>
  <c r="M2903" i="9" s="1"/>
  <c r="J2903" i="9"/>
  <c r="K2903" i="9" s="1"/>
  <c r="L2903" i="9" s="1"/>
  <c r="I2903" i="9"/>
  <c r="F2903" i="9"/>
  <c r="E2903" i="9"/>
  <c r="D2903" i="9"/>
  <c r="F2923" i="10"/>
  <c r="B2923" i="10"/>
  <c r="F2939" i="10"/>
  <c r="B2939" i="10"/>
  <c r="J3138" i="9"/>
  <c r="K3138" i="9" s="1"/>
  <c r="L3138" i="9" s="1"/>
  <c r="I3138" i="9"/>
  <c r="H3138" i="9"/>
  <c r="G3138" i="9"/>
  <c r="M3138" i="9" s="1"/>
  <c r="F3138" i="9"/>
  <c r="B3271" i="10"/>
  <c r="F3271" i="10"/>
  <c r="M2504" i="9"/>
  <c r="G2509" i="9"/>
  <c r="M2509" i="9" s="1"/>
  <c r="M2516" i="9"/>
  <c r="G2520" i="9"/>
  <c r="M2520" i="9" s="1"/>
  <c r="G2526" i="9"/>
  <c r="M2526" i="9" s="1"/>
  <c r="G2532" i="9"/>
  <c r="G2538" i="9"/>
  <c r="G2544" i="9"/>
  <c r="G2550" i="9"/>
  <c r="G2556" i="9"/>
  <c r="G2562" i="9"/>
  <c r="J2568" i="9"/>
  <c r="K2568" i="9" s="1"/>
  <c r="L2568" i="9" s="1"/>
  <c r="H2572" i="9"/>
  <c r="H2576" i="9"/>
  <c r="L2587" i="9"/>
  <c r="H2587" i="9"/>
  <c r="E2587" i="9"/>
  <c r="D2587" i="9"/>
  <c r="L2590" i="9"/>
  <c r="K2590" i="9"/>
  <c r="M2590" i="9"/>
  <c r="J2590" i="9"/>
  <c r="H2596" i="9"/>
  <c r="F2609" i="9"/>
  <c r="J2609" i="9"/>
  <c r="K2609" i="9" s="1"/>
  <c r="L2609" i="9" s="1"/>
  <c r="I2609" i="9"/>
  <c r="I2614" i="9"/>
  <c r="L2620" i="9"/>
  <c r="E2620" i="9"/>
  <c r="F2620" i="9"/>
  <c r="D2620" i="9"/>
  <c r="H2623" i="9"/>
  <c r="M2623" i="9"/>
  <c r="K2623" i="9"/>
  <c r="L2623" i="9" s="1"/>
  <c r="G2628" i="9"/>
  <c r="M2628" i="9" s="1"/>
  <c r="K2640" i="9"/>
  <c r="J2644" i="9"/>
  <c r="K2644" i="9" s="1"/>
  <c r="L2644" i="9" s="1"/>
  <c r="L2646" i="9"/>
  <c r="G2646" i="9"/>
  <c r="M2646" i="9" s="1"/>
  <c r="E2646" i="9"/>
  <c r="D2646" i="9"/>
  <c r="J2649" i="9"/>
  <c r="K2649" i="9" s="1"/>
  <c r="L2649" i="9" s="1"/>
  <c r="M2649" i="9"/>
  <c r="H2655" i="9"/>
  <c r="J2670" i="9"/>
  <c r="L2672" i="9"/>
  <c r="I2672" i="9"/>
  <c r="E2672" i="9"/>
  <c r="D2672" i="9"/>
  <c r="L2675" i="9"/>
  <c r="M2675" i="9"/>
  <c r="K2675" i="9"/>
  <c r="J2675" i="9"/>
  <c r="I2688" i="9"/>
  <c r="J2703" i="9"/>
  <c r="L2705" i="9"/>
  <c r="F2705" i="9"/>
  <c r="G2705" i="9"/>
  <c r="M2705" i="9" s="1"/>
  <c r="E2705" i="9"/>
  <c r="D2705" i="9"/>
  <c r="K2706" i="9"/>
  <c r="L2706" i="9" s="1"/>
  <c r="L2711" i="9"/>
  <c r="M2711" i="9"/>
  <c r="F2711" i="9"/>
  <c r="E2711" i="9"/>
  <c r="D2711" i="9"/>
  <c r="J2712" i="9"/>
  <c r="K2712" i="9" s="1"/>
  <c r="L2718" i="9"/>
  <c r="G2718" i="9"/>
  <c r="M2718" i="9" s="1"/>
  <c r="F2718" i="9"/>
  <c r="E2718" i="9"/>
  <c r="D2718" i="9"/>
  <c r="K2719" i="9"/>
  <c r="L2719" i="9" s="1"/>
  <c r="L2724" i="9"/>
  <c r="F2724" i="9"/>
  <c r="E2724" i="9"/>
  <c r="D2724" i="9"/>
  <c r="K2726" i="9"/>
  <c r="L2731" i="9"/>
  <c r="H2731" i="9"/>
  <c r="F2731" i="9"/>
  <c r="E2731" i="9"/>
  <c r="D2731" i="9"/>
  <c r="K2732" i="9"/>
  <c r="L2732" i="9" s="1"/>
  <c r="L2738" i="9"/>
  <c r="C2738" i="9"/>
  <c r="G2738" i="9"/>
  <c r="F2738" i="9"/>
  <c r="E2738" i="9"/>
  <c r="K2739" i="9"/>
  <c r="L2744" i="9"/>
  <c r="I2744" i="9"/>
  <c r="F2744" i="9"/>
  <c r="E2744" i="9"/>
  <c r="D2744" i="9"/>
  <c r="K2745" i="9"/>
  <c r="L2745" i="9" s="1"/>
  <c r="L2784" i="9"/>
  <c r="I2784" i="9"/>
  <c r="H2784" i="9"/>
  <c r="G2784" i="9"/>
  <c r="M2784" i="9" s="1"/>
  <c r="F2784" i="9"/>
  <c r="D2787" i="9"/>
  <c r="M2787" i="9"/>
  <c r="K2787" i="9"/>
  <c r="L2787" i="9" s="1"/>
  <c r="L2796" i="9"/>
  <c r="G2796" i="9"/>
  <c r="M2796" i="9" s="1"/>
  <c r="F2796" i="9"/>
  <c r="E2796" i="9"/>
  <c r="D2796" i="9"/>
  <c r="L2799" i="9"/>
  <c r="D2799" i="9"/>
  <c r="M2799" i="9"/>
  <c r="K2799" i="9"/>
  <c r="J2799" i="9"/>
  <c r="I2799" i="9"/>
  <c r="H2805" i="9"/>
  <c r="L2807" i="9"/>
  <c r="G2807" i="9"/>
  <c r="M2807" i="9" s="1"/>
  <c r="H2807" i="9"/>
  <c r="F2807" i="9"/>
  <c r="E2807" i="9"/>
  <c r="D2807" i="9"/>
  <c r="F2808" i="10"/>
  <c r="B2808" i="10"/>
  <c r="M2813" i="9"/>
  <c r="H2818" i="9"/>
  <c r="F2825" i="10"/>
  <c r="B2825" i="10"/>
  <c r="B2832" i="10"/>
  <c r="F2832" i="10"/>
  <c r="L2836" i="9"/>
  <c r="E2836" i="9"/>
  <c r="M2836" i="9"/>
  <c r="J2836" i="9"/>
  <c r="I2836" i="9"/>
  <c r="H2836" i="9"/>
  <c r="G2836" i="9"/>
  <c r="H2847" i="9"/>
  <c r="L2849" i="9"/>
  <c r="F2849" i="9"/>
  <c r="H2849" i="9"/>
  <c r="G2849" i="9"/>
  <c r="E2849" i="9"/>
  <c r="D2849" i="9"/>
  <c r="J2889" i="9"/>
  <c r="K2889" i="9" s="1"/>
  <c r="L2889" i="9" s="1"/>
  <c r="F2889" i="9"/>
  <c r="E2889" i="9"/>
  <c r="I2889" i="9"/>
  <c r="H2889" i="9"/>
  <c r="G2889" i="9"/>
  <c r="M2889" i="9" s="1"/>
  <c r="B2907" i="10"/>
  <c r="F2907" i="10"/>
  <c r="L2911" i="9"/>
  <c r="H2911" i="9"/>
  <c r="D2911" i="9"/>
  <c r="C2911" i="9"/>
  <c r="J2911" i="9"/>
  <c r="I2911" i="9"/>
  <c r="G2911" i="9"/>
  <c r="F2911" i="9"/>
  <c r="E2911" i="9"/>
  <c r="M2911" i="9"/>
  <c r="K2911" i="9"/>
  <c r="F2926" i="10"/>
  <c r="B2926" i="10"/>
  <c r="B2976" i="10"/>
  <c r="F2976" i="10"/>
  <c r="B2979" i="10"/>
  <c r="F2979" i="10"/>
  <c r="D3034" i="9"/>
  <c r="J3034" i="9"/>
  <c r="K3034" i="9" s="1"/>
  <c r="L3034" i="9" s="1"/>
  <c r="I3034" i="9"/>
  <c r="H3034" i="9"/>
  <c r="G3034" i="9"/>
  <c r="M3034" i="9" s="1"/>
  <c r="B3090" i="10"/>
  <c r="F3090" i="10"/>
  <c r="F3225" i="10"/>
  <c r="B3225" i="10"/>
  <c r="B2619" i="10"/>
  <c r="F2619" i="10"/>
  <c r="B2622" i="10"/>
  <c r="F2622" i="10"/>
  <c r="C2642" i="9"/>
  <c r="J2642" i="9"/>
  <c r="K2642" i="9" s="1"/>
  <c r="L2642" i="9" s="1"/>
  <c r="I2642" i="9"/>
  <c r="B2645" i="10"/>
  <c r="F2645" i="10"/>
  <c r="B2648" i="10"/>
  <c r="F2648" i="10"/>
  <c r="B2652" i="10"/>
  <c r="F2652" i="10"/>
  <c r="E2668" i="9"/>
  <c r="J2668" i="9"/>
  <c r="K2668" i="9" s="1"/>
  <c r="L2668" i="9" s="1"/>
  <c r="I2668" i="9"/>
  <c r="F2671" i="10"/>
  <c r="B2671" i="10"/>
  <c r="F2674" i="10"/>
  <c r="B2674" i="10"/>
  <c r="K2686" i="9"/>
  <c r="L2686" i="9" s="1"/>
  <c r="G2686" i="9"/>
  <c r="M2686" i="9" s="1"/>
  <c r="F2686" i="9"/>
  <c r="L2700" i="9"/>
  <c r="I2700" i="9"/>
  <c r="H2700" i="9"/>
  <c r="F2704" i="10"/>
  <c r="B2704" i="10"/>
  <c r="F2710" i="10"/>
  <c r="B2710" i="10"/>
  <c r="F2717" i="10"/>
  <c r="B2717" i="10"/>
  <c r="F2723" i="10"/>
  <c r="B2723" i="10"/>
  <c r="F2730" i="10"/>
  <c r="B2730" i="10"/>
  <c r="F2743" i="10"/>
  <c r="B2743" i="10"/>
  <c r="L2753" i="9"/>
  <c r="F2753" i="9"/>
  <c r="K2753" i="9"/>
  <c r="J2753" i="9"/>
  <c r="I2753" i="9"/>
  <c r="M2759" i="9"/>
  <c r="J2759" i="9"/>
  <c r="K2759" i="9" s="1"/>
  <c r="L2759" i="9" s="1"/>
  <c r="I2759" i="9"/>
  <c r="H2759" i="9"/>
  <c r="B2783" i="10"/>
  <c r="F2783" i="10"/>
  <c r="B2786" i="10"/>
  <c r="F2786" i="10"/>
  <c r="B2795" i="10"/>
  <c r="F2795" i="10"/>
  <c r="B2798" i="10"/>
  <c r="F2798" i="10"/>
  <c r="F2806" i="10"/>
  <c r="B2806" i="10"/>
  <c r="F2835" i="10"/>
  <c r="B2835" i="10"/>
  <c r="B2837" i="10"/>
  <c r="F2837" i="10"/>
  <c r="F2848" i="10"/>
  <c r="B2848" i="10"/>
  <c r="L2878" i="9"/>
  <c r="K2878" i="9"/>
  <c r="G2878" i="9"/>
  <c r="F2878" i="9"/>
  <c r="M2878" i="9"/>
  <c r="J2878" i="9"/>
  <c r="I2878" i="9"/>
  <c r="H2878" i="9"/>
  <c r="F2888" i="10"/>
  <c r="B2888" i="10"/>
  <c r="L2912" i="9"/>
  <c r="I2912" i="9"/>
  <c r="E2912" i="9"/>
  <c r="D2912" i="9"/>
  <c r="M2912" i="9"/>
  <c r="K2912" i="9"/>
  <c r="J2912" i="9"/>
  <c r="C2942" i="9"/>
  <c r="J2942" i="9"/>
  <c r="K2942" i="9" s="1"/>
  <c r="L2942" i="9" s="1"/>
  <c r="H2942" i="9"/>
  <c r="G2942" i="9"/>
  <c r="M2942" i="9" s="1"/>
  <c r="F2942" i="9"/>
  <c r="E2942" i="9"/>
  <c r="D2942" i="9"/>
  <c r="I2942" i="9"/>
  <c r="L3007" i="9"/>
  <c r="H3007" i="9"/>
  <c r="G3007" i="9"/>
  <c r="F3007" i="9"/>
  <c r="E3007" i="9"/>
  <c r="D3007" i="9"/>
  <c r="C3007" i="9"/>
  <c r="J3007" i="9"/>
  <c r="B3033" i="10"/>
  <c r="F3033" i="10"/>
  <c r="F3051" i="10"/>
  <c r="B3051" i="10"/>
  <c r="C3093" i="9"/>
  <c r="J3093" i="9"/>
  <c r="K3093" i="9" s="1"/>
  <c r="L3093" i="9" s="1"/>
  <c r="I3093" i="9"/>
  <c r="H3093" i="9"/>
  <c r="G3093" i="9"/>
  <c r="M3093" i="9" s="1"/>
  <c r="B3123" i="10"/>
  <c r="F3123" i="10"/>
  <c r="B3143" i="10"/>
  <c r="F3143" i="10"/>
  <c r="B3150" i="10"/>
  <c r="F3150" i="10"/>
  <c r="F3203" i="10"/>
  <c r="B3203" i="10"/>
  <c r="L3237" i="9"/>
  <c r="C3237" i="9"/>
  <c r="G3237" i="9"/>
  <c r="M3237" i="9"/>
  <c r="K3237" i="9"/>
  <c r="J3237" i="9"/>
  <c r="I3237" i="9"/>
  <c r="H3237" i="9"/>
  <c r="F3237" i="9"/>
  <c r="E3237" i="9"/>
  <c r="D3237" i="9"/>
  <c r="F3268" i="10"/>
  <c r="B3268" i="10"/>
  <c r="F3278" i="10"/>
  <c r="B3278" i="10"/>
  <c r="L2660" i="9"/>
  <c r="I2660" i="9"/>
  <c r="G2660" i="9"/>
  <c r="M2660" i="9" s="1"/>
  <c r="F2660" i="9"/>
  <c r="L2663" i="9"/>
  <c r="M2663" i="9"/>
  <c r="B2667" i="10"/>
  <c r="F2667" i="10"/>
  <c r="L2679" i="9"/>
  <c r="D2679" i="9"/>
  <c r="F2679" i="9"/>
  <c r="E2679" i="9"/>
  <c r="L2682" i="9"/>
  <c r="G2682" i="9"/>
  <c r="M2682" i="9" s="1"/>
  <c r="K2682" i="9"/>
  <c r="B2685" i="10"/>
  <c r="F2685" i="10"/>
  <c r="L2693" i="9"/>
  <c r="F2693" i="9"/>
  <c r="H2693" i="9"/>
  <c r="G2693" i="9"/>
  <c r="L2696" i="9"/>
  <c r="I2696" i="9"/>
  <c r="B2699" i="10"/>
  <c r="F2699" i="10"/>
  <c r="H2707" i="9"/>
  <c r="J2707" i="9"/>
  <c r="K2707" i="9" s="1"/>
  <c r="L2707" i="9" s="1"/>
  <c r="I2707" i="9"/>
  <c r="L2714" i="9"/>
  <c r="C2714" i="9"/>
  <c r="K2714" i="9"/>
  <c r="J2714" i="9"/>
  <c r="I2714" i="9"/>
  <c r="L2720" i="9"/>
  <c r="I2720" i="9"/>
  <c r="K2720" i="9"/>
  <c r="J2720" i="9"/>
  <c r="H2720" i="9"/>
  <c r="D2727" i="9"/>
  <c r="J2727" i="9"/>
  <c r="K2727" i="9" s="1"/>
  <c r="L2727" i="9" s="1"/>
  <c r="I2727" i="9"/>
  <c r="J2733" i="9"/>
  <c r="K2733" i="9"/>
  <c r="L2733" i="9" s="1"/>
  <c r="I2733" i="9"/>
  <c r="H2733" i="9"/>
  <c r="E2740" i="9"/>
  <c r="K2740" i="9"/>
  <c r="L2740" i="9" s="1"/>
  <c r="J2740" i="9"/>
  <c r="I2740" i="9"/>
  <c r="J2746" i="9"/>
  <c r="K2746" i="9" s="1"/>
  <c r="L2746" i="9" s="1"/>
  <c r="I2746" i="9"/>
  <c r="H2746" i="9"/>
  <c r="F2752" i="10"/>
  <c r="B2752" i="10"/>
  <c r="F2758" i="10"/>
  <c r="B2758" i="10"/>
  <c r="B2767" i="10"/>
  <c r="F2767" i="10"/>
  <c r="F2774" i="10"/>
  <c r="B2774" i="10"/>
  <c r="L2804" i="9"/>
  <c r="I2804" i="9"/>
  <c r="D2804" i="9"/>
  <c r="M2804" i="9"/>
  <c r="K2804" i="9"/>
  <c r="J2804" i="9"/>
  <c r="H2804" i="9"/>
  <c r="E2812" i="9"/>
  <c r="H2812" i="9"/>
  <c r="G2812" i="9"/>
  <c r="M2812" i="9" s="1"/>
  <c r="F2812" i="9"/>
  <c r="D2812" i="9"/>
  <c r="B2813" i="10"/>
  <c r="F2813" i="10"/>
  <c r="J2817" i="9"/>
  <c r="E2817" i="9"/>
  <c r="I2817" i="9"/>
  <c r="H2817" i="9"/>
  <c r="G2817" i="9"/>
  <c r="M2817" i="9" s="1"/>
  <c r="F2817" i="9"/>
  <c r="F2818" i="10"/>
  <c r="B2818" i="10"/>
  <c r="L2828" i="9"/>
  <c r="I2828" i="9"/>
  <c r="D2828" i="9"/>
  <c r="M2828" i="9"/>
  <c r="K2828" i="9"/>
  <c r="C2846" i="9"/>
  <c r="J2846" i="9"/>
  <c r="M2846" i="9"/>
  <c r="K2846" i="9"/>
  <c r="L2846" i="9" s="1"/>
  <c r="I2846" i="9"/>
  <c r="H2846" i="9"/>
  <c r="L2864" i="9"/>
  <c r="I2864" i="9"/>
  <c r="E2864" i="9"/>
  <c r="D2864" i="9"/>
  <c r="M2864" i="9"/>
  <c r="K2864" i="9"/>
  <c r="J2864" i="9"/>
  <c r="F2877" i="10"/>
  <c r="B2877" i="10"/>
  <c r="F2911" i="10"/>
  <c r="B2911" i="10"/>
  <c r="K2914" i="9"/>
  <c r="L2914" i="9" s="1"/>
  <c r="G2914" i="9"/>
  <c r="M2914" i="9" s="1"/>
  <c r="F2914" i="9"/>
  <c r="I2914" i="9"/>
  <c r="H2914" i="9"/>
  <c r="E2914" i="9"/>
  <c r="D2914" i="9"/>
  <c r="C2914" i="9"/>
  <c r="J2914" i="9"/>
  <c r="C2930" i="9"/>
  <c r="J2930" i="9"/>
  <c r="K2930" i="9" s="1"/>
  <c r="L2930" i="9" s="1"/>
  <c r="M2930" i="9"/>
  <c r="I2930" i="9"/>
  <c r="H2930" i="9"/>
  <c r="G2930" i="9"/>
  <c r="F2949" i="10"/>
  <c r="B2949" i="10"/>
  <c r="J2961" i="9"/>
  <c r="G2961" i="9"/>
  <c r="M2961" i="9" s="1"/>
  <c r="F2961" i="9"/>
  <c r="E2961" i="9"/>
  <c r="K2961" i="9"/>
  <c r="L2961" i="9" s="1"/>
  <c r="I2961" i="9"/>
  <c r="H2961" i="9"/>
  <c r="D2961" i="9"/>
  <c r="C2961" i="9"/>
  <c r="D2967" i="9"/>
  <c r="K2967" i="9"/>
  <c r="L2967" i="9" s="1"/>
  <c r="I2967" i="9"/>
  <c r="H2967" i="9"/>
  <c r="G2967" i="9"/>
  <c r="M2967" i="9" s="1"/>
  <c r="F2967" i="9"/>
  <c r="E2967" i="9"/>
  <c r="J2967" i="9"/>
  <c r="B2988" i="10"/>
  <c r="F2988" i="10"/>
  <c r="F3012" i="10"/>
  <c r="B3012" i="10"/>
  <c r="M3061" i="9"/>
  <c r="G3061" i="9"/>
  <c r="L3061" i="9"/>
  <c r="K3061" i="9"/>
  <c r="J3061" i="9"/>
  <c r="I3061" i="9"/>
  <c r="C3061" i="9"/>
  <c r="H3061" i="9"/>
  <c r="F3061" i="9"/>
  <c r="E3061" i="9"/>
  <c r="D3061" i="9"/>
  <c r="G3073" i="9"/>
  <c r="M3073" i="9" s="1"/>
  <c r="J3073" i="9"/>
  <c r="K3073" i="9" s="1"/>
  <c r="L3073" i="9" s="1"/>
  <c r="I3073" i="9"/>
  <c r="H3073" i="9"/>
  <c r="F3073" i="9"/>
  <c r="D3093" i="9"/>
  <c r="F3117" i="10"/>
  <c r="B3117" i="10"/>
  <c r="M3125" i="9"/>
  <c r="K3125" i="9"/>
  <c r="L3125" i="9"/>
  <c r="J3125" i="9"/>
  <c r="I3125" i="9"/>
  <c r="H3125" i="9"/>
  <c r="G3125" i="9"/>
  <c r="F3125" i="9"/>
  <c r="L2594" i="9"/>
  <c r="C2594" i="9"/>
  <c r="F2594" i="9"/>
  <c r="E2594" i="9"/>
  <c r="F2597" i="9"/>
  <c r="M2597" i="9"/>
  <c r="K2597" i="9"/>
  <c r="L2597" i="9" s="1"/>
  <c r="L2615" i="9"/>
  <c r="M2615" i="9"/>
  <c r="I2615" i="9"/>
  <c r="H2615" i="9"/>
  <c r="L2626" i="9"/>
  <c r="K2626" i="9"/>
  <c r="E2626" i="9"/>
  <c r="D2626" i="9"/>
  <c r="C2630" i="9"/>
  <c r="M2630" i="9"/>
  <c r="K2630" i="9"/>
  <c r="L2630" i="9" s="1"/>
  <c r="B2640" i="10"/>
  <c r="F2640" i="10"/>
  <c r="E2642" i="9"/>
  <c r="L2652" i="9"/>
  <c r="E2652" i="9"/>
  <c r="D2652" i="9"/>
  <c r="E2656" i="9"/>
  <c r="M2656" i="9"/>
  <c r="K2656" i="9"/>
  <c r="L2656" i="9" s="1"/>
  <c r="C2660" i="9"/>
  <c r="C2663" i="9"/>
  <c r="D2668" i="9"/>
  <c r="C2679" i="9"/>
  <c r="C2682" i="9"/>
  <c r="D2686" i="9"/>
  <c r="B2688" i="10"/>
  <c r="F2688" i="10"/>
  <c r="C2693" i="9"/>
  <c r="C2696" i="9"/>
  <c r="D2700" i="9"/>
  <c r="C2707" i="9"/>
  <c r="D2714" i="9"/>
  <c r="C2720" i="9"/>
  <c r="C2727" i="9"/>
  <c r="C2733" i="9"/>
  <c r="C2740" i="9"/>
  <c r="C2746" i="9"/>
  <c r="L2765" i="9"/>
  <c r="F2765" i="9"/>
  <c r="I2765" i="9"/>
  <c r="H2765" i="9"/>
  <c r="G2765" i="9"/>
  <c r="M2765" i="9" s="1"/>
  <c r="L2771" i="9"/>
  <c r="H2771" i="9"/>
  <c r="G2771" i="9"/>
  <c r="M2771" i="9" s="1"/>
  <c r="F2771" i="9"/>
  <c r="G2778" i="9"/>
  <c r="M2778" i="9" s="1"/>
  <c r="J2778" i="9"/>
  <c r="K2778" i="9" s="1"/>
  <c r="L2778" i="9" s="1"/>
  <c r="I2778" i="9"/>
  <c r="H2778" i="9"/>
  <c r="F2778" i="9"/>
  <c r="I2780" i="9"/>
  <c r="M2780" i="9"/>
  <c r="K2780" i="9"/>
  <c r="L2780" i="9" s="1"/>
  <c r="L2790" i="9"/>
  <c r="G2790" i="9"/>
  <c r="M2790" i="9" s="1"/>
  <c r="H2790" i="9"/>
  <c r="F2790" i="9"/>
  <c r="E2790" i="9"/>
  <c r="D2790" i="9"/>
  <c r="I2792" i="9"/>
  <c r="M2792" i="9"/>
  <c r="J2792" i="9"/>
  <c r="K2792" i="9" s="1"/>
  <c r="L2792" i="9" s="1"/>
  <c r="H2792" i="9"/>
  <c r="C2804" i="9"/>
  <c r="C2812" i="9"/>
  <c r="C2817" i="9"/>
  <c r="C2828" i="9"/>
  <c r="D2846" i="9"/>
  <c r="L2854" i="9"/>
  <c r="K2854" i="9"/>
  <c r="F2854" i="9"/>
  <c r="I2854" i="9"/>
  <c r="H2854" i="9"/>
  <c r="G2854" i="9"/>
  <c r="E2854" i="9"/>
  <c r="B2855" i="10"/>
  <c r="F2855" i="10"/>
  <c r="C2864" i="9"/>
  <c r="L2866" i="9"/>
  <c r="K2866" i="9"/>
  <c r="G2866" i="9"/>
  <c r="F2866" i="9"/>
  <c r="H2866" i="9"/>
  <c r="E2866" i="9"/>
  <c r="D2866" i="9"/>
  <c r="C2866" i="9"/>
  <c r="J2866" i="9"/>
  <c r="F2884" i="10"/>
  <c r="B2884" i="10"/>
  <c r="F2896" i="10"/>
  <c r="B2896" i="10"/>
  <c r="L2900" i="9"/>
  <c r="I2900" i="9"/>
  <c r="E2900" i="9"/>
  <c r="D2900" i="9"/>
  <c r="K2900" i="9"/>
  <c r="J2900" i="9"/>
  <c r="H2900" i="9"/>
  <c r="G2900" i="9"/>
  <c r="F2900" i="9"/>
  <c r="M2900" i="9"/>
  <c r="L2915" i="9"/>
  <c r="M2915" i="9"/>
  <c r="H2915" i="9"/>
  <c r="G2915" i="9"/>
  <c r="K2915" i="9"/>
  <c r="J2915" i="9"/>
  <c r="I2915" i="9"/>
  <c r="L2923" i="9"/>
  <c r="H2923" i="9"/>
  <c r="D2923" i="9"/>
  <c r="C2923" i="9"/>
  <c r="M2923" i="9"/>
  <c r="K2923" i="9"/>
  <c r="J2923" i="9"/>
  <c r="I2923" i="9"/>
  <c r="D2930" i="9"/>
  <c r="F2942" i="10"/>
  <c r="B2942" i="10"/>
  <c r="C2967" i="9"/>
  <c r="F2991" i="10"/>
  <c r="B2991" i="10"/>
  <c r="M3003" i="9"/>
  <c r="K3007" i="9"/>
  <c r="M3053" i="9"/>
  <c r="K3053" i="9"/>
  <c r="L3053" i="9"/>
  <c r="J3053" i="9"/>
  <c r="I3053" i="9"/>
  <c r="H3053" i="9"/>
  <c r="G3053" i="9"/>
  <c r="F3053" i="9"/>
  <c r="E3053" i="9"/>
  <c r="B3072" i="10"/>
  <c r="F3072" i="10"/>
  <c r="E3093" i="9"/>
  <c r="M3119" i="9"/>
  <c r="E3119" i="9"/>
  <c r="L3119" i="9"/>
  <c r="K3119" i="9"/>
  <c r="J3119" i="9"/>
  <c r="I3119" i="9"/>
  <c r="H3119" i="9"/>
  <c r="G3119" i="9"/>
  <c r="F3124" i="10"/>
  <c r="B3124" i="10"/>
  <c r="B3144" i="10"/>
  <c r="F3144" i="10"/>
  <c r="B2614" i="10"/>
  <c r="F2614" i="10"/>
  <c r="L2622" i="9"/>
  <c r="G2622" i="9"/>
  <c r="M2622" i="9" s="1"/>
  <c r="J2622" i="9"/>
  <c r="K2622" i="9" s="1"/>
  <c r="I2622" i="9"/>
  <c r="B2625" i="10"/>
  <c r="F2625" i="10"/>
  <c r="F2642" i="9"/>
  <c r="I2648" i="9"/>
  <c r="J2648" i="9"/>
  <c r="K2648" i="9" s="1"/>
  <c r="L2648" i="9" s="1"/>
  <c r="H2648" i="9"/>
  <c r="F2651" i="10"/>
  <c r="B2651" i="10"/>
  <c r="B2655" i="10"/>
  <c r="F2655" i="10"/>
  <c r="D2660" i="9"/>
  <c r="D2663" i="9"/>
  <c r="F2668" i="9"/>
  <c r="K2674" i="9"/>
  <c r="L2674" i="9" s="1"/>
  <c r="I2674" i="9"/>
  <c r="H2674" i="9"/>
  <c r="G2679" i="9"/>
  <c r="M2679" i="9" s="1"/>
  <c r="D2682" i="9"/>
  <c r="E2686" i="9"/>
  <c r="D2693" i="9"/>
  <c r="D2696" i="9"/>
  <c r="E2700" i="9"/>
  <c r="D2707" i="9"/>
  <c r="F2712" i="10"/>
  <c r="B2712" i="10"/>
  <c r="E2714" i="9"/>
  <c r="D2720" i="9"/>
  <c r="E2727" i="9"/>
  <c r="B2764" i="10"/>
  <c r="F2764" i="10"/>
  <c r="F2770" i="10"/>
  <c r="B2770" i="10"/>
  <c r="B2777" i="10"/>
  <c r="F2777" i="10"/>
  <c r="F2779" i="10"/>
  <c r="B2779" i="10"/>
  <c r="F2789" i="10"/>
  <c r="B2789" i="10"/>
  <c r="B2791" i="10"/>
  <c r="F2791" i="10"/>
  <c r="E2804" i="9"/>
  <c r="I2812" i="9"/>
  <c r="D2817" i="9"/>
  <c r="E2828" i="9"/>
  <c r="H2832" i="9"/>
  <c r="M2832" i="9"/>
  <c r="K2832" i="9"/>
  <c r="L2832" i="9" s="1"/>
  <c r="J2832" i="9"/>
  <c r="K2842" i="9"/>
  <c r="L2842" i="9" s="1"/>
  <c r="F2842" i="9"/>
  <c r="M2842" i="9"/>
  <c r="F2844" i="10"/>
  <c r="B2844" i="10"/>
  <c r="E2846" i="9"/>
  <c r="H2851" i="9"/>
  <c r="C2851" i="9"/>
  <c r="M2851" i="9"/>
  <c r="J2851" i="9"/>
  <c r="K2851" i="9" s="1"/>
  <c r="L2851" i="9" s="1"/>
  <c r="F2853" i="10"/>
  <c r="B2853" i="10"/>
  <c r="M2861" i="9"/>
  <c r="F2864" i="9"/>
  <c r="B2889" i="10"/>
  <c r="F2889" i="10"/>
  <c r="B2899" i="10"/>
  <c r="F2899" i="10"/>
  <c r="F2914" i="10"/>
  <c r="B2914" i="10"/>
  <c r="C2918" i="9"/>
  <c r="J2918" i="9"/>
  <c r="K2918" i="9" s="1"/>
  <c r="L2918" i="9" s="1"/>
  <c r="H2918" i="9"/>
  <c r="G2918" i="9"/>
  <c r="M2918" i="9" s="1"/>
  <c r="F2918" i="9"/>
  <c r="E2918" i="9"/>
  <c r="D2918" i="9"/>
  <c r="I2918" i="9"/>
  <c r="B2928" i="10"/>
  <c r="F2928" i="10"/>
  <c r="E2930" i="9"/>
  <c r="J2937" i="9"/>
  <c r="K2937" i="9" s="1"/>
  <c r="L2937" i="9" s="1"/>
  <c r="G2937" i="9"/>
  <c r="M2937" i="9" s="1"/>
  <c r="F2937" i="9"/>
  <c r="E2937" i="9"/>
  <c r="I2939" i="9"/>
  <c r="H2939" i="9"/>
  <c r="G2939" i="9"/>
  <c r="M2939" i="9" s="1"/>
  <c r="J2939" i="9"/>
  <c r="K2939" i="9" s="1"/>
  <c r="L2939" i="9" s="1"/>
  <c r="F2939" i="9"/>
  <c r="E2939" i="9"/>
  <c r="B2961" i="10"/>
  <c r="F2961" i="10"/>
  <c r="J2964" i="9"/>
  <c r="I2964" i="9"/>
  <c r="H2964" i="9"/>
  <c r="K2964" i="9"/>
  <c r="L2964" i="9" s="1"/>
  <c r="G2964" i="9"/>
  <c r="M2964" i="9" s="1"/>
  <c r="F2964" i="9"/>
  <c r="M3007" i="9"/>
  <c r="M3035" i="9"/>
  <c r="E3035" i="9"/>
  <c r="J3035" i="9"/>
  <c r="K3035" i="9" s="1"/>
  <c r="L3035" i="9" s="1"/>
  <c r="I3035" i="9"/>
  <c r="C3035" i="9"/>
  <c r="H3035" i="9"/>
  <c r="G3035" i="9"/>
  <c r="F3035" i="9"/>
  <c r="D3035" i="9"/>
  <c r="C3053" i="9"/>
  <c r="M3086" i="9"/>
  <c r="H3086" i="9"/>
  <c r="J3086" i="9"/>
  <c r="K3086" i="9" s="1"/>
  <c r="L3086" i="9" s="1"/>
  <c r="I3086" i="9"/>
  <c r="G3086" i="9"/>
  <c r="F3086" i="9"/>
  <c r="B3091" i="10"/>
  <c r="F3091" i="10"/>
  <c r="F3093" i="9"/>
  <c r="M3111" i="9"/>
  <c r="I3111" i="9"/>
  <c r="J3111" i="9"/>
  <c r="H3111" i="9"/>
  <c r="G3111" i="9"/>
  <c r="F3111" i="9"/>
  <c r="E3111" i="9"/>
  <c r="D3111" i="9"/>
  <c r="L3111" i="9"/>
  <c r="K3111" i="9"/>
  <c r="C3119" i="9"/>
  <c r="L3180" i="9"/>
  <c r="M3196" i="9"/>
  <c r="J3196" i="9"/>
  <c r="K3196" i="9" s="1"/>
  <c r="L3196" i="9" s="1"/>
  <c r="I3196" i="9"/>
  <c r="H3196" i="9"/>
  <c r="G3196" i="9"/>
  <c r="F3196" i="9"/>
  <c r="E3196" i="9"/>
  <c r="D3196" i="9"/>
  <c r="C3196" i="9"/>
  <c r="L3261" i="9"/>
  <c r="C3261" i="9"/>
  <c r="I3261" i="9"/>
  <c r="E3261" i="9"/>
  <c r="K3261" i="9"/>
  <c r="J3261" i="9"/>
  <c r="M3261" i="9"/>
  <c r="H3261" i="9"/>
  <c r="G3261" i="9"/>
  <c r="F3261" i="9"/>
  <c r="L2640" i="9"/>
  <c r="G2640" i="9"/>
  <c r="M2640" i="9" s="1"/>
  <c r="F2640" i="9"/>
  <c r="E2644" i="9"/>
  <c r="F2647" i="10"/>
  <c r="B2647" i="10"/>
  <c r="E2660" i="9"/>
  <c r="E2663" i="9"/>
  <c r="L2667" i="9"/>
  <c r="D2667" i="9"/>
  <c r="H2667" i="9"/>
  <c r="G2667" i="9"/>
  <c r="G2668" i="9"/>
  <c r="M2668" i="9" s="1"/>
  <c r="L2670" i="9"/>
  <c r="G2670" i="9"/>
  <c r="M2670" i="9" s="1"/>
  <c r="B2673" i="10"/>
  <c r="F2673" i="10"/>
  <c r="H2679" i="9"/>
  <c r="E2682" i="9"/>
  <c r="L2685" i="9"/>
  <c r="J2685" i="9"/>
  <c r="K2685" i="9" s="1"/>
  <c r="E2685" i="9"/>
  <c r="D2685" i="9"/>
  <c r="L2688" i="9"/>
  <c r="K2688" i="9"/>
  <c r="J2688" i="9"/>
  <c r="E2693" i="9"/>
  <c r="E2696" i="9"/>
  <c r="L2699" i="9"/>
  <c r="M2699" i="9"/>
  <c r="G2699" i="9"/>
  <c r="F2699" i="9"/>
  <c r="F2700" i="9"/>
  <c r="L2703" i="9"/>
  <c r="D2703" i="9"/>
  <c r="E2707" i="9"/>
  <c r="F2714" i="9"/>
  <c r="M2748" i="9"/>
  <c r="F2754" i="10"/>
  <c r="B2754" i="10"/>
  <c r="B2760" i="10"/>
  <c r="F2760" i="10"/>
  <c r="H2767" i="9"/>
  <c r="M2767" i="9"/>
  <c r="K2767" i="9"/>
  <c r="L2767" i="9" s="1"/>
  <c r="C2774" i="9"/>
  <c r="M2774" i="9"/>
  <c r="K2774" i="9"/>
  <c r="L2774" i="9" s="1"/>
  <c r="I2790" i="9"/>
  <c r="D2792" i="9"/>
  <c r="F2804" i="9"/>
  <c r="L2808" i="9"/>
  <c r="H2808" i="9"/>
  <c r="K2808" i="9"/>
  <c r="J2808" i="9"/>
  <c r="I2808" i="9"/>
  <c r="G2808" i="9"/>
  <c r="M2808" i="9" s="1"/>
  <c r="J2812" i="9"/>
  <c r="K2812" i="9" s="1"/>
  <c r="L2812" i="9" s="1"/>
  <c r="K2817" i="9"/>
  <c r="L2817" i="9" s="1"/>
  <c r="F2828" i="9"/>
  <c r="C2832" i="9"/>
  <c r="L2837" i="9"/>
  <c r="F2837" i="9"/>
  <c r="M2837" i="9"/>
  <c r="K2837" i="9"/>
  <c r="J2837" i="9"/>
  <c r="C2842" i="9"/>
  <c r="F2846" i="9"/>
  <c r="D2851" i="9"/>
  <c r="D2854" i="9"/>
  <c r="F2860" i="10"/>
  <c r="B2860" i="10"/>
  <c r="G2864" i="9"/>
  <c r="M2866" i="9"/>
  <c r="F2878" i="10"/>
  <c r="B2878" i="10"/>
  <c r="J2901" i="9"/>
  <c r="F2901" i="9"/>
  <c r="E2901" i="9"/>
  <c r="M2901" i="9"/>
  <c r="K2901" i="9"/>
  <c r="L2901" i="9" s="1"/>
  <c r="H2912" i="9"/>
  <c r="D2915" i="9"/>
  <c r="L2919" i="9"/>
  <c r="D2919" i="9"/>
  <c r="M2919" i="9"/>
  <c r="K2919" i="9"/>
  <c r="J2919" i="9"/>
  <c r="I2919" i="9"/>
  <c r="H2919" i="9"/>
  <c r="F2923" i="9"/>
  <c r="F2930" i="9"/>
  <c r="C2937" i="9"/>
  <c r="C2939" i="9"/>
  <c r="L2959" i="9"/>
  <c r="H2959" i="9"/>
  <c r="E2959" i="9"/>
  <c r="D2959" i="9"/>
  <c r="C2959" i="9"/>
  <c r="M2959" i="9"/>
  <c r="K2959" i="9"/>
  <c r="J2959" i="9"/>
  <c r="I2959" i="9"/>
  <c r="C2964" i="9"/>
  <c r="F2967" i="10"/>
  <c r="B2967" i="10"/>
  <c r="L3008" i="9"/>
  <c r="I3008" i="9"/>
  <c r="H3008" i="9"/>
  <c r="G3008" i="9"/>
  <c r="F3008" i="9"/>
  <c r="E3008" i="9"/>
  <c r="D3008" i="9"/>
  <c r="K3008" i="9"/>
  <c r="M3008" i="9"/>
  <c r="J3008" i="9"/>
  <c r="C3008" i="9"/>
  <c r="F3026" i="10"/>
  <c r="B3026" i="10"/>
  <c r="D3053" i="9"/>
  <c r="M3066" i="9"/>
  <c r="L3066" i="9"/>
  <c r="K3066" i="9"/>
  <c r="J3066" i="9"/>
  <c r="I3066" i="9"/>
  <c r="H3066" i="9"/>
  <c r="G3066" i="9"/>
  <c r="F3066" i="9"/>
  <c r="E3073" i="9"/>
  <c r="C3086" i="9"/>
  <c r="C3111" i="9"/>
  <c r="D3119" i="9"/>
  <c r="E3125" i="9"/>
  <c r="F3151" i="10"/>
  <c r="B3151" i="10"/>
  <c r="F3245" i="10"/>
  <c r="B3245" i="10"/>
  <c r="D3261" i="9"/>
  <c r="L2887" i="9"/>
  <c r="H2887" i="9"/>
  <c r="D2887" i="9"/>
  <c r="C2887" i="9"/>
  <c r="K2890" i="9"/>
  <c r="L2890" i="9" s="1"/>
  <c r="G2890" i="9"/>
  <c r="F2890" i="9"/>
  <c r="L2894" i="9"/>
  <c r="C2894" i="9"/>
  <c r="K2894" i="9"/>
  <c r="J2894" i="9"/>
  <c r="L2935" i="9"/>
  <c r="H2935" i="9"/>
  <c r="E2935" i="9"/>
  <c r="D2935" i="9"/>
  <c r="C2935" i="9"/>
  <c r="F2955" i="10"/>
  <c r="B2955" i="10"/>
  <c r="F2964" i="10"/>
  <c r="B2964" i="10"/>
  <c r="L2978" i="9"/>
  <c r="C2978" i="9"/>
  <c r="M2978" i="9"/>
  <c r="K2978" i="9"/>
  <c r="J2978" i="9"/>
  <c r="L2987" i="9"/>
  <c r="I2987" i="9"/>
  <c r="H2987" i="9"/>
  <c r="G2987" i="9"/>
  <c r="M2987" i="9" s="1"/>
  <c r="L3012" i="9"/>
  <c r="M3012" i="9"/>
  <c r="K3012" i="9"/>
  <c r="J3012" i="9"/>
  <c r="I3012" i="9"/>
  <c r="H3012" i="9"/>
  <c r="C3012" i="9"/>
  <c r="M3021" i="9"/>
  <c r="C3021" i="9"/>
  <c r="J3021" i="9"/>
  <c r="K3021" i="9" s="1"/>
  <c r="L3021" i="9" s="1"/>
  <c r="I3021" i="9"/>
  <c r="H3021" i="9"/>
  <c r="G3021" i="9"/>
  <c r="M3039" i="9"/>
  <c r="I3039" i="9"/>
  <c r="J3039" i="9"/>
  <c r="H3039" i="9"/>
  <c r="G3039" i="9"/>
  <c r="F3039" i="9"/>
  <c r="E3039" i="9"/>
  <c r="D3039" i="9"/>
  <c r="L3039" i="9"/>
  <c r="D3046" i="9"/>
  <c r="J3046" i="9"/>
  <c r="K3046" i="9" s="1"/>
  <c r="I3046" i="9"/>
  <c r="H3046" i="9"/>
  <c r="G3046" i="9"/>
  <c r="M3046" i="9" s="1"/>
  <c r="F3046" i="9"/>
  <c r="E3046" i="9"/>
  <c r="L3046" i="9"/>
  <c r="M3065" i="9"/>
  <c r="K3065" i="9"/>
  <c r="L3065" i="9" s="1"/>
  <c r="I3065" i="9"/>
  <c r="H3065" i="9"/>
  <c r="G3065" i="9"/>
  <c r="F3065" i="9"/>
  <c r="E3065" i="9"/>
  <c r="D3065" i="9"/>
  <c r="M3072" i="9"/>
  <c r="F3072" i="9"/>
  <c r="J3072" i="9"/>
  <c r="K3072" i="9" s="1"/>
  <c r="L3072" i="9" s="1"/>
  <c r="I3072" i="9"/>
  <c r="H3072" i="9"/>
  <c r="G3072" i="9"/>
  <c r="E3072" i="9"/>
  <c r="D3072" i="9"/>
  <c r="G3085" i="9"/>
  <c r="M3085" i="9" s="1"/>
  <c r="J3085" i="9"/>
  <c r="K3085" i="9" s="1"/>
  <c r="L3085" i="9" s="1"/>
  <c r="I3085" i="9"/>
  <c r="H3085" i="9"/>
  <c r="F3085" i="9"/>
  <c r="E3085" i="9"/>
  <c r="D3085" i="9"/>
  <c r="E3131" i="9"/>
  <c r="J3131" i="9"/>
  <c r="K3131" i="9" s="1"/>
  <c r="L3131" i="9" s="1"/>
  <c r="I3131" i="9"/>
  <c r="H3131" i="9"/>
  <c r="G3131" i="9"/>
  <c r="M3131" i="9" s="1"/>
  <c r="F3131" i="9"/>
  <c r="D3131" i="9"/>
  <c r="I3137" i="9"/>
  <c r="H3137" i="9"/>
  <c r="G3137" i="9"/>
  <c r="M3137" i="9" s="1"/>
  <c r="F3137" i="9"/>
  <c r="E3137" i="9"/>
  <c r="D3137" i="9"/>
  <c r="J3137" i="9"/>
  <c r="K3137" i="9" s="1"/>
  <c r="L3137" i="9" s="1"/>
  <c r="B3163" i="10"/>
  <c r="F3163" i="10"/>
  <c r="D3209" i="9"/>
  <c r="L2904" i="9"/>
  <c r="I2904" i="9"/>
  <c r="H2904" i="9"/>
  <c r="E2908" i="9"/>
  <c r="M2908" i="9"/>
  <c r="D2943" i="9"/>
  <c r="M2943" i="9"/>
  <c r="L2952" i="9"/>
  <c r="J2952" i="9"/>
  <c r="I2952" i="9"/>
  <c r="H2952" i="9"/>
  <c r="K2962" i="9"/>
  <c r="L2962" i="9" s="1"/>
  <c r="H2962" i="9"/>
  <c r="G2962" i="9"/>
  <c r="M2962" i="9" s="1"/>
  <c r="F2962" i="9"/>
  <c r="M2968" i="9"/>
  <c r="L2972" i="9"/>
  <c r="I2972" i="9"/>
  <c r="F2972" i="9"/>
  <c r="E2972" i="9"/>
  <c r="D2972" i="9"/>
  <c r="F2986" i="10"/>
  <c r="B2986" i="10"/>
  <c r="M3027" i="9"/>
  <c r="I3027" i="9"/>
  <c r="J3027" i="9"/>
  <c r="K3027" i="9" s="1"/>
  <c r="L3027" i="9" s="1"/>
  <c r="H3027" i="9"/>
  <c r="G3027" i="9"/>
  <c r="F3027" i="9"/>
  <c r="F3038" i="10"/>
  <c r="B3038" i="10"/>
  <c r="B3045" i="10"/>
  <c r="F3045" i="10"/>
  <c r="M3052" i="9"/>
  <c r="J3052" i="9"/>
  <c r="I3052" i="9"/>
  <c r="H3052" i="9"/>
  <c r="G3052" i="9"/>
  <c r="F3052" i="9"/>
  <c r="E3052" i="9"/>
  <c r="D3052" i="9"/>
  <c r="L3052" i="9"/>
  <c r="F3064" i="10"/>
  <c r="B3064" i="10"/>
  <c r="B3067" i="10"/>
  <c r="F3067" i="10"/>
  <c r="B3071" i="10"/>
  <c r="F3071" i="10"/>
  <c r="M3078" i="9"/>
  <c r="L3078" i="9"/>
  <c r="I3078" i="9"/>
  <c r="H3078" i="9"/>
  <c r="G3078" i="9"/>
  <c r="F3078" i="9"/>
  <c r="E3078" i="9"/>
  <c r="D3078" i="9"/>
  <c r="K3078" i="9"/>
  <c r="B3084" i="10"/>
  <c r="F3084" i="10"/>
  <c r="M3091" i="9"/>
  <c r="I3091" i="9"/>
  <c r="H3091" i="9"/>
  <c r="G3091" i="9"/>
  <c r="F3091" i="9"/>
  <c r="E3091" i="9"/>
  <c r="D3091" i="9"/>
  <c r="K3091" i="9"/>
  <c r="L3091" i="9" s="1"/>
  <c r="M3098" i="9"/>
  <c r="H3098" i="9"/>
  <c r="J3098" i="9"/>
  <c r="I3098" i="9"/>
  <c r="G3098" i="9"/>
  <c r="F3098" i="9"/>
  <c r="E3098" i="9"/>
  <c r="D3098" i="9"/>
  <c r="L3098" i="9"/>
  <c r="D3118" i="9"/>
  <c r="J3118" i="9"/>
  <c r="K3118" i="9" s="1"/>
  <c r="L3118" i="9" s="1"/>
  <c r="I3118" i="9"/>
  <c r="H3118" i="9"/>
  <c r="G3118" i="9"/>
  <c r="M3118" i="9" s="1"/>
  <c r="F3118" i="9"/>
  <c r="E3118" i="9"/>
  <c r="M3124" i="9"/>
  <c r="J3124" i="9"/>
  <c r="I3124" i="9"/>
  <c r="H3124" i="9"/>
  <c r="G3124" i="9"/>
  <c r="F3124" i="9"/>
  <c r="E3124" i="9"/>
  <c r="D3124" i="9"/>
  <c r="L3124" i="9"/>
  <c r="K3124" i="9"/>
  <c r="C3131" i="9"/>
  <c r="C3137" i="9"/>
  <c r="M3145" i="9"/>
  <c r="G3145" i="9"/>
  <c r="L3145" i="9"/>
  <c r="K3145" i="9"/>
  <c r="J3145" i="9"/>
  <c r="I3145" i="9"/>
  <c r="H3145" i="9"/>
  <c r="F3145" i="9"/>
  <c r="M3151" i="9"/>
  <c r="J3151" i="9"/>
  <c r="K3151" i="9" s="1"/>
  <c r="L3151" i="9" s="1"/>
  <c r="I3151" i="9"/>
  <c r="H3151" i="9"/>
  <c r="G3151" i="9"/>
  <c r="F3151" i="9"/>
  <c r="L3187" i="9"/>
  <c r="F3294" i="10"/>
  <c r="B3294" i="10"/>
  <c r="F3300" i="9"/>
  <c r="I3300" i="9"/>
  <c r="C3300" i="9"/>
  <c r="G3300" i="9"/>
  <c r="E3300" i="9"/>
  <c r="M3300" i="9"/>
  <c r="J3300" i="9"/>
  <c r="K3300" i="9" s="1"/>
  <c r="L3300" i="9" s="1"/>
  <c r="B2565" i="10"/>
  <c r="F2565" i="10"/>
  <c r="F2577" i="10"/>
  <c r="B2577" i="10"/>
  <c r="L2586" i="9"/>
  <c r="G2586" i="9"/>
  <c r="M2586" i="9" s="1"/>
  <c r="L2592" i="9"/>
  <c r="B2592" i="10"/>
  <c r="F2592" i="10"/>
  <c r="L2599" i="9"/>
  <c r="H2599" i="9"/>
  <c r="L2606" i="9"/>
  <c r="C2606" i="9"/>
  <c r="L2612" i="9"/>
  <c r="I2612" i="9"/>
  <c r="L2619" i="9"/>
  <c r="D2619" i="9"/>
  <c r="J2625" i="9"/>
  <c r="K2625" i="9" s="1"/>
  <c r="L2625" i="9" s="1"/>
  <c r="L2632" i="9"/>
  <c r="E2632" i="9"/>
  <c r="K2638" i="9"/>
  <c r="L2638" i="9" s="1"/>
  <c r="L2645" i="9"/>
  <c r="F2645" i="9"/>
  <c r="L2651" i="9"/>
  <c r="M2651" i="9"/>
  <c r="L2658" i="9"/>
  <c r="G2658" i="9"/>
  <c r="M2658" i="9" s="1"/>
  <c r="L2664" i="9"/>
  <c r="B2664" i="10"/>
  <c r="F2664" i="10"/>
  <c r="L2671" i="9"/>
  <c r="H2671" i="9"/>
  <c r="L2678" i="9"/>
  <c r="C2678" i="9"/>
  <c r="L2684" i="9"/>
  <c r="I2684" i="9"/>
  <c r="L2691" i="9"/>
  <c r="D2691" i="9"/>
  <c r="L2697" i="9"/>
  <c r="J2697" i="9"/>
  <c r="K2697" i="9" s="1"/>
  <c r="L2704" i="9"/>
  <c r="E2704" i="9"/>
  <c r="L2710" i="9"/>
  <c r="K2710" i="9"/>
  <c r="L2717" i="9"/>
  <c r="F2717" i="9"/>
  <c r="L2723" i="9"/>
  <c r="M2723" i="9"/>
  <c r="L2730" i="9"/>
  <c r="G2730" i="9"/>
  <c r="M2730" i="9" s="1"/>
  <c r="L2736" i="9"/>
  <c r="F2736" i="10"/>
  <c r="B2736" i="10"/>
  <c r="L2743" i="9"/>
  <c r="H2743" i="9"/>
  <c r="L2750" i="9"/>
  <c r="C2750" i="9"/>
  <c r="L2756" i="9"/>
  <c r="I2756" i="9"/>
  <c r="L2763" i="9"/>
  <c r="D2763" i="9"/>
  <c r="L2769" i="9"/>
  <c r="J2769" i="9"/>
  <c r="K2769" i="9" s="1"/>
  <c r="L2776" i="9"/>
  <c r="E2776" i="9"/>
  <c r="K2782" i="9"/>
  <c r="L2782" i="9" s="1"/>
  <c r="L2789" i="9"/>
  <c r="F2789" i="9"/>
  <c r="L2795" i="9"/>
  <c r="M2795" i="9"/>
  <c r="L2802" i="9"/>
  <c r="G2802" i="9"/>
  <c r="M2802" i="9" s="1"/>
  <c r="L2816" i="9"/>
  <c r="I2816" i="9"/>
  <c r="D2816" i="9"/>
  <c r="L2820" i="9"/>
  <c r="H2820" i="9"/>
  <c r="L2825" i="9"/>
  <c r="F2825" i="9"/>
  <c r="J2853" i="9"/>
  <c r="K2853" i="9" s="1"/>
  <c r="L2853" i="9" s="1"/>
  <c r="E2853" i="9"/>
  <c r="C2858" i="9"/>
  <c r="J2858" i="9"/>
  <c r="K2858" i="9" s="1"/>
  <c r="L2858" i="9" s="1"/>
  <c r="L2877" i="9"/>
  <c r="J2877" i="9"/>
  <c r="K2877" i="9" s="1"/>
  <c r="F2877" i="9"/>
  <c r="E2877" i="9"/>
  <c r="L2880" i="9"/>
  <c r="I2880" i="9"/>
  <c r="H2880" i="9"/>
  <c r="L2884" i="9"/>
  <c r="E2884" i="9"/>
  <c r="M2884" i="9"/>
  <c r="M2887" i="9"/>
  <c r="M2890" i="9"/>
  <c r="M2894" i="9"/>
  <c r="J2904" i="9"/>
  <c r="I2908" i="9"/>
  <c r="J2925" i="9"/>
  <c r="K2925" i="9" s="1"/>
  <c r="L2925" i="9" s="1"/>
  <c r="F2925" i="9"/>
  <c r="E2925" i="9"/>
  <c r="L2928" i="9"/>
  <c r="I2928" i="9"/>
  <c r="H2928" i="9"/>
  <c r="L2932" i="9"/>
  <c r="E2932" i="9"/>
  <c r="M2932" i="9"/>
  <c r="L2936" i="9"/>
  <c r="I2936" i="9"/>
  <c r="F2936" i="9"/>
  <c r="E2936" i="9"/>
  <c r="D2936" i="9"/>
  <c r="I2943" i="9"/>
  <c r="K2952" i="9"/>
  <c r="M2972" i="9"/>
  <c r="L2979" i="9"/>
  <c r="D2979" i="9"/>
  <c r="M2979" i="9"/>
  <c r="K2979" i="9"/>
  <c r="L2988" i="9"/>
  <c r="J2988" i="9"/>
  <c r="K2988" i="9" s="1"/>
  <c r="I2988" i="9"/>
  <c r="H2988" i="9"/>
  <c r="M3041" i="9"/>
  <c r="J3041" i="9"/>
  <c r="K3041" i="9" s="1"/>
  <c r="L3041" i="9" s="1"/>
  <c r="I3041" i="9"/>
  <c r="H3041" i="9"/>
  <c r="C3041" i="9"/>
  <c r="L3043" i="9"/>
  <c r="F3048" i="9"/>
  <c r="J3048" i="9"/>
  <c r="K3048" i="9" s="1"/>
  <c r="L3048" i="9" s="1"/>
  <c r="I3048" i="9"/>
  <c r="C3048" i="9"/>
  <c r="M3067" i="9"/>
  <c r="L3067" i="9"/>
  <c r="K3067" i="9"/>
  <c r="J3067" i="9"/>
  <c r="I3067" i="9"/>
  <c r="H3067" i="9"/>
  <c r="C3067" i="9"/>
  <c r="M3074" i="9"/>
  <c r="H3074" i="9"/>
  <c r="J3074" i="9"/>
  <c r="K3074" i="9" s="1"/>
  <c r="L3074" i="9" s="1"/>
  <c r="I3074" i="9"/>
  <c r="C3074" i="9"/>
  <c r="M3087" i="9"/>
  <c r="I3087" i="9"/>
  <c r="L3087" i="9"/>
  <c r="K3087" i="9"/>
  <c r="J3087" i="9"/>
  <c r="H3087" i="9"/>
  <c r="C3087" i="9"/>
  <c r="M3094" i="9"/>
  <c r="D3094" i="9"/>
  <c r="J3094" i="9"/>
  <c r="K3094" i="9" s="1"/>
  <c r="L3094" i="9" s="1"/>
  <c r="I3094" i="9"/>
  <c r="C3094" i="9"/>
  <c r="H3170" i="9"/>
  <c r="J3170" i="9"/>
  <c r="I3170" i="9"/>
  <c r="G3170" i="9"/>
  <c r="M3170" i="9" s="1"/>
  <c r="F3170" i="9"/>
  <c r="E3170" i="9"/>
  <c r="D3170" i="9"/>
  <c r="K3170" i="9"/>
  <c r="L3170" i="9" s="1"/>
  <c r="M3177" i="9"/>
  <c r="C3177" i="9"/>
  <c r="J3177" i="9"/>
  <c r="I3177" i="9"/>
  <c r="H3177" i="9"/>
  <c r="G3177" i="9"/>
  <c r="F3177" i="9"/>
  <c r="E3177" i="9"/>
  <c r="L3177" i="9"/>
  <c r="K3177" i="9"/>
  <c r="M3183" i="9"/>
  <c r="I3183" i="9"/>
  <c r="J3183" i="9"/>
  <c r="H3183" i="9"/>
  <c r="G3183" i="9"/>
  <c r="F3183" i="9"/>
  <c r="E3183" i="9"/>
  <c r="D3183" i="9"/>
  <c r="L3183" i="9"/>
  <c r="K3183" i="9"/>
  <c r="K3233" i="9"/>
  <c r="L3233" i="9" s="1"/>
  <c r="F3233" i="9"/>
  <c r="I3233" i="9"/>
  <c r="J3233" i="9"/>
  <c r="H3233" i="9"/>
  <c r="G3233" i="9"/>
  <c r="E3233" i="9"/>
  <c r="D3233" i="9"/>
  <c r="C3233" i="9"/>
  <c r="M3233" i="9"/>
  <c r="I3255" i="9"/>
  <c r="K3255" i="9"/>
  <c r="L3255" i="9" s="1"/>
  <c r="C3255" i="9"/>
  <c r="H3255" i="9"/>
  <c r="G3255" i="9"/>
  <c r="M3255" i="9" s="1"/>
  <c r="J3255" i="9"/>
  <c r="F3256" i="10"/>
  <c r="B3256" i="10"/>
  <c r="B3289" i="10"/>
  <c r="F3289" i="10"/>
  <c r="F2564" i="10"/>
  <c r="B2564" i="10"/>
  <c r="D2566" i="9"/>
  <c r="F2576" i="10"/>
  <c r="B2576" i="10"/>
  <c r="D2578" i="9"/>
  <c r="C2586" i="9"/>
  <c r="C2592" i="9"/>
  <c r="C2599" i="9"/>
  <c r="D2606" i="9"/>
  <c r="C2612" i="9"/>
  <c r="C2619" i="9"/>
  <c r="C2625" i="9"/>
  <c r="C2632" i="9"/>
  <c r="C2638" i="9"/>
  <c r="C2645" i="9"/>
  <c r="C2651" i="9"/>
  <c r="C2658" i="9"/>
  <c r="C2664" i="9"/>
  <c r="C2671" i="9"/>
  <c r="D2678" i="9"/>
  <c r="C2684" i="9"/>
  <c r="C2691" i="9"/>
  <c r="C2697" i="9"/>
  <c r="C2704" i="9"/>
  <c r="C2710" i="9"/>
  <c r="C2717" i="9"/>
  <c r="C2723" i="9"/>
  <c r="C2730" i="9"/>
  <c r="C2736" i="9"/>
  <c r="C2743" i="9"/>
  <c r="D2750" i="9"/>
  <c r="C2756" i="9"/>
  <c r="C2763" i="9"/>
  <c r="C2769" i="9"/>
  <c r="C2776" i="9"/>
  <c r="C2782" i="9"/>
  <c r="C2789" i="9"/>
  <c r="C2795" i="9"/>
  <c r="C2802" i="9"/>
  <c r="L2806" i="9"/>
  <c r="K2806" i="9"/>
  <c r="F2806" i="9"/>
  <c r="D2811" i="9"/>
  <c r="K2811" i="9"/>
  <c r="L2811" i="9" s="1"/>
  <c r="C2816" i="9"/>
  <c r="C2820" i="9"/>
  <c r="C2825" i="9"/>
  <c r="L2839" i="9"/>
  <c r="H2839" i="9"/>
  <c r="C2839" i="9"/>
  <c r="L2843" i="9"/>
  <c r="M2843" i="9"/>
  <c r="G2843" i="9"/>
  <c r="L2848" i="9"/>
  <c r="E2848" i="9"/>
  <c r="M2848" i="9"/>
  <c r="C2853" i="9"/>
  <c r="D2858" i="9"/>
  <c r="F2868" i="10"/>
  <c r="B2868" i="10"/>
  <c r="F2872" i="10"/>
  <c r="B2872" i="10"/>
  <c r="C2877" i="9"/>
  <c r="C2880" i="9"/>
  <c r="C2884" i="9"/>
  <c r="L2888" i="9"/>
  <c r="I2888" i="9"/>
  <c r="E2888" i="9"/>
  <c r="D2888" i="9"/>
  <c r="L2891" i="9"/>
  <c r="M2891" i="9"/>
  <c r="H2891" i="9"/>
  <c r="G2891" i="9"/>
  <c r="L2895" i="9"/>
  <c r="D2895" i="9"/>
  <c r="M2895" i="9"/>
  <c r="K2895" i="9"/>
  <c r="K2904" i="9"/>
  <c r="J2908" i="9"/>
  <c r="B2916" i="10"/>
  <c r="F2916" i="10"/>
  <c r="F2920" i="10"/>
  <c r="B2920" i="10"/>
  <c r="C2925" i="9"/>
  <c r="C2928" i="9"/>
  <c r="C2932" i="9"/>
  <c r="C2936" i="9"/>
  <c r="F2940" i="10"/>
  <c r="B2940" i="10"/>
  <c r="J2943" i="9"/>
  <c r="K2943" i="9" s="1"/>
  <c r="L2943" i="9" s="1"/>
  <c r="M2952" i="9"/>
  <c r="C2954" i="9"/>
  <c r="M2954" i="9"/>
  <c r="J2954" i="9"/>
  <c r="K2954" i="9" s="1"/>
  <c r="L2954" i="9" s="1"/>
  <c r="L2963" i="9"/>
  <c r="M2963" i="9"/>
  <c r="I2963" i="9"/>
  <c r="H2963" i="9"/>
  <c r="G2963" i="9"/>
  <c r="L2973" i="9"/>
  <c r="J2973" i="9"/>
  <c r="G2973" i="9"/>
  <c r="F2973" i="9"/>
  <c r="E2973" i="9"/>
  <c r="C2979" i="9"/>
  <c r="L2983" i="9"/>
  <c r="H2983" i="9"/>
  <c r="E2983" i="9"/>
  <c r="D2983" i="9"/>
  <c r="C2983" i="9"/>
  <c r="C2988" i="9"/>
  <c r="F3010" i="10"/>
  <c r="B3010" i="10"/>
  <c r="D3041" i="9"/>
  <c r="D3048" i="9"/>
  <c r="M3054" i="9"/>
  <c r="J3054" i="9"/>
  <c r="K3054" i="9" s="1"/>
  <c r="L3054" i="9" s="1"/>
  <c r="I3054" i="9"/>
  <c r="H3054" i="9"/>
  <c r="C3054" i="9"/>
  <c r="D3067" i="9"/>
  <c r="D3074" i="9"/>
  <c r="D3087" i="9"/>
  <c r="E3094" i="9"/>
  <c r="M3100" i="9"/>
  <c r="J3100" i="9"/>
  <c r="K3100" i="9"/>
  <c r="L3100" i="9" s="1"/>
  <c r="I3100" i="9"/>
  <c r="H3100" i="9"/>
  <c r="C3100" i="9"/>
  <c r="L3115" i="9"/>
  <c r="M3157" i="9"/>
  <c r="G3157" i="9"/>
  <c r="J3157" i="9"/>
  <c r="I3157" i="9"/>
  <c r="H3157" i="9"/>
  <c r="F3157" i="9"/>
  <c r="E3157" i="9"/>
  <c r="D3157" i="9"/>
  <c r="L3157" i="9"/>
  <c r="K3157" i="9"/>
  <c r="M3163" i="9"/>
  <c r="I3163" i="9"/>
  <c r="H3163" i="9"/>
  <c r="G3163" i="9"/>
  <c r="F3163" i="9"/>
  <c r="E3163" i="9"/>
  <c r="D3163" i="9"/>
  <c r="J3163" i="9"/>
  <c r="K3163" i="9" s="1"/>
  <c r="L3163" i="9" s="1"/>
  <c r="C3170" i="9"/>
  <c r="D3177" i="9"/>
  <c r="C3183" i="9"/>
  <c r="M3191" i="9"/>
  <c r="E3191" i="9"/>
  <c r="K3191" i="9"/>
  <c r="L3191" i="9" s="1"/>
  <c r="J3191" i="9"/>
  <c r="I3191" i="9"/>
  <c r="H3191" i="9"/>
  <c r="G3191" i="9"/>
  <c r="M3197" i="9"/>
  <c r="J3197" i="9"/>
  <c r="K3197" i="9" s="1"/>
  <c r="L3197" i="9" s="1"/>
  <c r="I3197" i="9"/>
  <c r="H3197" i="9"/>
  <c r="G3197" i="9"/>
  <c r="F3197" i="9"/>
  <c r="F3221" i="10"/>
  <c r="B3221" i="10"/>
  <c r="F3252" i="9"/>
  <c r="D3252" i="9"/>
  <c r="H3252" i="9"/>
  <c r="M3252" i="9"/>
  <c r="J3252" i="9"/>
  <c r="K3252" i="9" s="1"/>
  <c r="L3252" i="9" s="1"/>
  <c r="I3252" i="9"/>
  <c r="G3252" i="9"/>
  <c r="E3252" i="9"/>
  <c r="F3275" i="10"/>
  <c r="B3275" i="10"/>
  <c r="J2709" i="9"/>
  <c r="K2709" i="9" s="1"/>
  <c r="L2709" i="9" s="1"/>
  <c r="L2716" i="9"/>
  <c r="E2716" i="9"/>
  <c r="K2722" i="9"/>
  <c r="L2722" i="9" s="1"/>
  <c r="L2729" i="9"/>
  <c r="F2729" i="9"/>
  <c r="L2735" i="9"/>
  <c r="M2735" i="9"/>
  <c r="L2742" i="9"/>
  <c r="G2742" i="9"/>
  <c r="M2742" i="9" s="1"/>
  <c r="L2748" i="9"/>
  <c r="F2748" i="10"/>
  <c r="B2748" i="10"/>
  <c r="L2755" i="9"/>
  <c r="H2755" i="9"/>
  <c r="L2762" i="9"/>
  <c r="C2762" i="9"/>
  <c r="L2768" i="9"/>
  <c r="I2768" i="9"/>
  <c r="L2775" i="9"/>
  <c r="D2775" i="9"/>
  <c r="L2781" i="9"/>
  <c r="J2781" i="9"/>
  <c r="K2781" i="9" s="1"/>
  <c r="L2788" i="9"/>
  <c r="E2788" i="9"/>
  <c r="K2794" i="9"/>
  <c r="L2794" i="9" s="1"/>
  <c r="L2801" i="9"/>
  <c r="F2801" i="9"/>
  <c r="F2805" i="10"/>
  <c r="B2805" i="10"/>
  <c r="B2810" i="10"/>
  <c r="F2810" i="10"/>
  <c r="L2829" i="9"/>
  <c r="J2829" i="9"/>
  <c r="K2829" i="9" s="1"/>
  <c r="E2829" i="9"/>
  <c r="L2834" i="9"/>
  <c r="C2834" i="9"/>
  <c r="J2834" i="9"/>
  <c r="F2842" i="10"/>
  <c r="B2842" i="10"/>
  <c r="F2847" i="10"/>
  <c r="B2847" i="10"/>
  <c r="F2856" i="10"/>
  <c r="B2856" i="10"/>
  <c r="B2887" i="10"/>
  <c r="F2887" i="10"/>
  <c r="B2890" i="10"/>
  <c r="F2890" i="10"/>
  <c r="F2894" i="10"/>
  <c r="B2894" i="10"/>
  <c r="L2899" i="9"/>
  <c r="H2899" i="9"/>
  <c r="D2899" i="9"/>
  <c r="C2899" i="9"/>
  <c r="L2902" i="9"/>
  <c r="K2902" i="9"/>
  <c r="G2902" i="9"/>
  <c r="M2902" i="9" s="1"/>
  <c r="F2902" i="9"/>
  <c r="M2904" i="9"/>
  <c r="C2906" i="9"/>
  <c r="J2906" i="9"/>
  <c r="K2906" i="9" s="1"/>
  <c r="L2906" i="9" s="1"/>
  <c r="K2908" i="9"/>
  <c r="L2908" i="9" s="1"/>
  <c r="L2938" i="9"/>
  <c r="K2938" i="9"/>
  <c r="H2938" i="9"/>
  <c r="G2938" i="9"/>
  <c r="M2938" i="9" s="1"/>
  <c r="F2938" i="9"/>
  <c r="L2948" i="9"/>
  <c r="I2948" i="9"/>
  <c r="F2948" i="9"/>
  <c r="E2948" i="9"/>
  <c r="D2948" i="9"/>
  <c r="F2962" i="10"/>
  <c r="B2962" i="10"/>
  <c r="F2972" i="10"/>
  <c r="B2972" i="10"/>
  <c r="D2991" i="9"/>
  <c r="C2991" i="9"/>
  <c r="M2991" i="9"/>
  <c r="K2991" i="9"/>
  <c r="L2991" i="9" s="1"/>
  <c r="L2995" i="9"/>
  <c r="H2995" i="9"/>
  <c r="G2995" i="9"/>
  <c r="M2995" i="9" s="1"/>
  <c r="E2995" i="9"/>
  <c r="D2995" i="9"/>
  <c r="C2995" i="9"/>
  <c r="J2997" i="9"/>
  <c r="K2997" i="9" s="1"/>
  <c r="L2997" i="9" s="1"/>
  <c r="I2997" i="9"/>
  <c r="G2997" i="9"/>
  <c r="M2997" i="9" s="1"/>
  <c r="F2997" i="9"/>
  <c r="E2997" i="9"/>
  <c r="L2999" i="9"/>
  <c r="M2999" i="9"/>
  <c r="K2999" i="9"/>
  <c r="I2999" i="9"/>
  <c r="H2999" i="9"/>
  <c r="G2999" i="9"/>
  <c r="M3004" i="9"/>
  <c r="E3041" i="9"/>
  <c r="E3048" i="9"/>
  <c r="E3067" i="9"/>
  <c r="E3074" i="9"/>
  <c r="E3087" i="9"/>
  <c r="F3094" i="9"/>
  <c r="C3157" i="9"/>
  <c r="C3163" i="9"/>
  <c r="M3165" i="9"/>
  <c r="C3165" i="9"/>
  <c r="J3165" i="9"/>
  <c r="K3165" i="9" s="1"/>
  <c r="L3165" i="9" s="1"/>
  <c r="I3165" i="9"/>
  <c r="H3165" i="9"/>
  <c r="G3165" i="9"/>
  <c r="I3171" i="9"/>
  <c r="J3171" i="9"/>
  <c r="K3171" i="9" s="1"/>
  <c r="L3171" i="9" s="1"/>
  <c r="H3171" i="9"/>
  <c r="G3171" i="9"/>
  <c r="M3171" i="9" s="1"/>
  <c r="F3171" i="9"/>
  <c r="D3178" i="9"/>
  <c r="J3178" i="9"/>
  <c r="K3178" i="9" s="1"/>
  <c r="L3178" i="9" s="1"/>
  <c r="I3178" i="9"/>
  <c r="H3178" i="9"/>
  <c r="G3178" i="9"/>
  <c r="M3178" i="9" s="1"/>
  <c r="M3184" i="9"/>
  <c r="J3184" i="9"/>
  <c r="L3184" i="9"/>
  <c r="K3184" i="9"/>
  <c r="I3184" i="9"/>
  <c r="H3184" i="9"/>
  <c r="G3184" i="9"/>
  <c r="F3184" i="9"/>
  <c r="C3191" i="9"/>
  <c r="C3197" i="9"/>
  <c r="F3208" i="9"/>
  <c r="J3208" i="9"/>
  <c r="K3208" i="9" s="1"/>
  <c r="L3208" i="9" s="1"/>
  <c r="I3208" i="9"/>
  <c r="H3208" i="9"/>
  <c r="G3208" i="9"/>
  <c r="E3208" i="9"/>
  <c r="D3208" i="9"/>
  <c r="M3208" i="9"/>
  <c r="L3242" i="9"/>
  <c r="H3242" i="9"/>
  <c r="K3242" i="9"/>
  <c r="G3242" i="9"/>
  <c r="M3242" i="9"/>
  <c r="J3242" i="9"/>
  <c r="I3242" i="9"/>
  <c r="F3242" i="9"/>
  <c r="E3242" i="9"/>
  <c r="C3252" i="9"/>
  <c r="J3306" i="9"/>
  <c r="H3306" i="9"/>
  <c r="K3306" i="9"/>
  <c r="L3306" i="9" s="1"/>
  <c r="I3306" i="9"/>
  <c r="G3306" i="9"/>
  <c r="M3306" i="9" s="1"/>
  <c r="F3306" i="9"/>
  <c r="E3306" i="9"/>
  <c r="F2780" i="10"/>
  <c r="B2780" i="10"/>
  <c r="F2787" i="10"/>
  <c r="B2787" i="10"/>
  <c r="F2793" i="10"/>
  <c r="B2793" i="10"/>
  <c r="F2800" i="10"/>
  <c r="B2800" i="10"/>
  <c r="L2815" i="9"/>
  <c r="H2815" i="9"/>
  <c r="C2815" i="9"/>
  <c r="L2819" i="9"/>
  <c r="G2819" i="9"/>
  <c r="M2819" i="9" s="1"/>
  <c r="L2824" i="9"/>
  <c r="E2824" i="9"/>
  <c r="M2824" i="9"/>
  <c r="F2828" i="10"/>
  <c r="B2828" i="10"/>
  <c r="L2852" i="9"/>
  <c r="I2852" i="9"/>
  <c r="D2852" i="9"/>
  <c r="L2856" i="9"/>
  <c r="H2856" i="9"/>
  <c r="L2861" i="9"/>
  <c r="F2861" i="9"/>
  <c r="L2865" i="9"/>
  <c r="J2865" i="9"/>
  <c r="F2865" i="9"/>
  <c r="E2865" i="9"/>
  <c r="L2868" i="9"/>
  <c r="I2868" i="9"/>
  <c r="H2868" i="9"/>
  <c r="L2872" i="9"/>
  <c r="E2872" i="9"/>
  <c r="M2872" i="9"/>
  <c r="F2901" i="10"/>
  <c r="B2901" i="10"/>
  <c r="J2913" i="9"/>
  <c r="K2913" i="9" s="1"/>
  <c r="L2913" i="9" s="1"/>
  <c r="F2913" i="9"/>
  <c r="E2913" i="9"/>
  <c r="L2916" i="9"/>
  <c r="I2916" i="9"/>
  <c r="H2916" i="9"/>
  <c r="L2920" i="9"/>
  <c r="E2920" i="9"/>
  <c r="M2920" i="9"/>
  <c r="F2937" i="10"/>
  <c r="B2937" i="10"/>
  <c r="B2943" i="10"/>
  <c r="F2943" i="10"/>
  <c r="F2947" i="10"/>
  <c r="B2947" i="10"/>
  <c r="B2952" i="10"/>
  <c r="F2952" i="10"/>
  <c r="L2966" i="9"/>
  <c r="C2966" i="9"/>
  <c r="M2966" i="9"/>
  <c r="K2966" i="9"/>
  <c r="J2966" i="9"/>
  <c r="L2975" i="9"/>
  <c r="I2975" i="9"/>
  <c r="H2975" i="9"/>
  <c r="G2975" i="9"/>
  <c r="M2975" i="9" s="1"/>
  <c r="J2985" i="9"/>
  <c r="K2985" i="9" s="1"/>
  <c r="L2985" i="9" s="1"/>
  <c r="G2985" i="9"/>
  <c r="M2985" i="9" s="1"/>
  <c r="F2985" i="9"/>
  <c r="E2985" i="9"/>
  <c r="B2996" i="10"/>
  <c r="F2996" i="10"/>
  <c r="F2998" i="10"/>
  <c r="B2998" i="10"/>
  <c r="B3000" i="10"/>
  <c r="F3000" i="10"/>
  <c r="L3009" i="9"/>
  <c r="J3009" i="9"/>
  <c r="I3009" i="9"/>
  <c r="H3009" i="9"/>
  <c r="G3009" i="9"/>
  <c r="F3009" i="9"/>
  <c r="E3009" i="9"/>
  <c r="M3009" i="9"/>
  <c r="M3015" i="9"/>
  <c r="I3019" i="9"/>
  <c r="H3019" i="9"/>
  <c r="G3019" i="9"/>
  <c r="M3019" i="9" s="1"/>
  <c r="F3019" i="9"/>
  <c r="E3019" i="9"/>
  <c r="D3019" i="9"/>
  <c r="K3019" i="9"/>
  <c r="L3019" i="9" s="1"/>
  <c r="M3026" i="9"/>
  <c r="H3026" i="9"/>
  <c r="J3026" i="9"/>
  <c r="K3026" i="9" s="1"/>
  <c r="I3026" i="9"/>
  <c r="G3026" i="9"/>
  <c r="F3026" i="9"/>
  <c r="E3026" i="9"/>
  <c r="D3026" i="9"/>
  <c r="L3026" i="9"/>
  <c r="L3029" i="9"/>
  <c r="F3041" i="9"/>
  <c r="G3048" i="9"/>
  <c r="M3048" i="9" s="1"/>
  <c r="F3067" i="9"/>
  <c r="F3074" i="9"/>
  <c r="F3079" i="10"/>
  <c r="B3079" i="10"/>
  <c r="F3087" i="9"/>
  <c r="G3094" i="9"/>
  <c r="L3147" i="9"/>
  <c r="M3158" i="9"/>
  <c r="H3158" i="9"/>
  <c r="J3158" i="9"/>
  <c r="K3158" i="9" s="1"/>
  <c r="L3158" i="9" s="1"/>
  <c r="I3158" i="9"/>
  <c r="G3158" i="9"/>
  <c r="F3158" i="9"/>
  <c r="D3165" i="9"/>
  <c r="C3171" i="9"/>
  <c r="C3178" i="9"/>
  <c r="C3184" i="9"/>
  <c r="D3191" i="9"/>
  <c r="D3197" i="9"/>
  <c r="C3208" i="9"/>
  <c r="B3235" i="10"/>
  <c r="F3235" i="10"/>
  <c r="C3242" i="9"/>
  <c r="F3255" i="9"/>
  <c r="F3263" i="10"/>
  <c r="B3263" i="10"/>
  <c r="J3292" i="9"/>
  <c r="H3292" i="9"/>
  <c r="F3292" i="9"/>
  <c r="G3292" i="9"/>
  <c r="E3292" i="9"/>
  <c r="M3292" i="9"/>
  <c r="K3292" i="9"/>
  <c r="L3292" i="9" s="1"/>
  <c r="I3292" i="9"/>
  <c r="D3292" i="9"/>
  <c r="C3292" i="9"/>
  <c r="F3305" i="10"/>
  <c r="B3305" i="10"/>
  <c r="B2867" i="10"/>
  <c r="F2867" i="10"/>
  <c r="F2871" i="10"/>
  <c r="B2871" i="10"/>
  <c r="L2876" i="9"/>
  <c r="I2876" i="9"/>
  <c r="E2876" i="9"/>
  <c r="D2876" i="9"/>
  <c r="L2879" i="9"/>
  <c r="H2879" i="9"/>
  <c r="G2879" i="9"/>
  <c r="M2879" i="9" s="1"/>
  <c r="L2883" i="9"/>
  <c r="D2883" i="9"/>
  <c r="M2883" i="9"/>
  <c r="K2883" i="9"/>
  <c r="F2904" i="10"/>
  <c r="B2904" i="10"/>
  <c r="F2908" i="10"/>
  <c r="B2908" i="10"/>
  <c r="F2912" i="10"/>
  <c r="B2912" i="10"/>
  <c r="F2915" i="10"/>
  <c r="B2915" i="10"/>
  <c r="F2919" i="10"/>
  <c r="B2919" i="10"/>
  <c r="L2924" i="9"/>
  <c r="I2924" i="9"/>
  <c r="E2924" i="9"/>
  <c r="D2924" i="9"/>
  <c r="L2927" i="9"/>
  <c r="M2927" i="9"/>
  <c r="H2927" i="9"/>
  <c r="G2927" i="9"/>
  <c r="D2931" i="9"/>
  <c r="M2931" i="9"/>
  <c r="K2931" i="9"/>
  <c r="L2931" i="9" s="1"/>
  <c r="J2940" i="9"/>
  <c r="K2940" i="9" s="1"/>
  <c r="L2940" i="9" s="1"/>
  <c r="I2940" i="9"/>
  <c r="H2940" i="9"/>
  <c r="L2950" i="9"/>
  <c r="K2950" i="9"/>
  <c r="H2950" i="9"/>
  <c r="G2950" i="9"/>
  <c r="F2950" i="9"/>
  <c r="M2956" i="9"/>
  <c r="L2960" i="9"/>
  <c r="I2960" i="9"/>
  <c r="F2960" i="9"/>
  <c r="E2960" i="9"/>
  <c r="D2960" i="9"/>
  <c r="F2974" i="10"/>
  <c r="B2974" i="10"/>
  <c r="F2984" i="10"/>
  <c r="B2984" i="10"/>
  <c r="F3008" i="10"/>
  <c r="B3008" i="10"/>
  <c r="B3018" i="10"/>
  <c r="F3018" i="10"/>
  <c r="B3025" i="10"/>
  <c r="F3025" i="10"/>
  <c r="M3033" i="9"/>
  <c r="C3033" i="9"/>
  <c r="J3033" i="9"/>
  <c r="K3033" i="9" s="1"/>
  <c r="L3033" i="9" s="1"/>
  <c r="I3033" i="9"/>
  <c r="H3033" i="9"/>
  <c r="G3033" i="9"/>
  <c r="F3033" i="9"/>
  <c r="E3033" i="9"/>
  <c r="E3059" i="9"/>
  <c r="J3059" i="9"/>
  <c r="K3059" i="9" s="1"/>
  <c r="L3059" i="9" s="1"/>
  <c r="I3059" i="9"/>
  <c r="H3059" i="9"/>
  <c r="G3059" i="9"/>
  <c r="M3059" i="9" s="1"/>
  <c r="F3059" i="9"/>
  <c r="D3059" i="9"/>
  <c r="F3144" i="9"/>
  <c r="J3144" i="9"/>
  <c r="K3144" i="9" s="1"/>
  <c r="L3144" i="9" s="1"/>
  <c r="I3144" i="9"/>
  <c r="H3144" i="9"/>
  <c r="G3144" i="9"/>
  <c r="M3144" i="9" s="1"/>
  <c r="E3144" i="9"/>
  <c r="D3144" i="9"/>
  <c r="I3150" i="9"/>
  <c r="H3150" i="9"/>
  <c r="G3150" i="9"/>
  <c r="M3150" i="9" s="1"/>
  <c r="F3150" i="9"/>
  <c r="E3150" i="9"/>
  <c r="D3150" i="9"/>
  <c r="K3150" i="9"/>
  <c r="L3150" i="9" s="1"/>
  <c r="J3150" i="9"/>
  <c r="B3157" i="10"/>
  <c r="F3157" i="10"/>
  <c r="G3209" i="9"/>
  <c r="C3209" i="9"/>
  <c r="M3209" i="9"/>
  <c r="J3209" i="9"/>
  <c r="K3209" i="9" s="1"/>
  <c r="L3209" i="9" s="1"/>
  <c r="I3209" i="9"/>
  <c r="H3209" i="9"/>
  <c r="C3249" i="9"/>
  <c r="E3249" i="9"/>
  <c r="D3249" i="9"/>
  <c r="M3249" i="9"/>
  <c r="J3249" i="9"/>
  <c r="K3249" i="9" s="1"/>
  <c r="L3249" i="9" s="1"/>
  <c r="I3249" i="9"/>
  <c r="H3249" i="9"/>
  <c r="F3288" i="10"/>
  <c r="B3288" i="10"/>
  <c r="M3107" i="9"/>
  <c r="E3107" i="9"/>
  <c r="M3113" i="9"/>
  <c r="M3120" i="9"/>
  <c r="F3120" i="9"/>
  <c r="M3126" i="9"/>
  <c r="L3126" i="9"/>
  <c r="G3133" i="9"/>
  <c r="M3133" i="9" s="1"/>
  <c r="M3139" i="9"/>
  <c r="B3139" i="10"/>
  <c r="F3139" i="10"/>
  <c r="M3146" i="9"/>
  <c r="H3146" i="9"/>
  <c r="M3153" i="9"/>
  <c r="C3153" i="9"/>
  <c r="M3159" i="9"/>
  <c r="I3159" i="9"/>
  <c r="M3166" i="9"/>
  <c r="D3166" i="9"/>
  <c r="M3172" i="9"/>
  <c r="J3172" i="9"/>
  <c r="K3172" i="9" s="1"/>
  <c r="L3172" i="9" s="1"/>
  <c r="M3179" i="9"/>
  <c r="E3179" i="9"/>
  <c r="M3185" i="9"/>
  <c r="K3185" i="9"/>
  <c r="M3192" i="9"/>
  <c r="F3192" i="9"/>
  <c r="M3198" i="9"/>
  <c r="L3198" i="9"/>
  <c r="F3209" i="10"/>
  <c r="B3209" i="10"/>
  <c r="B3213" i="10"/>
  <c r="F3213" i="10"/>
  <c r="B3218" i="10"/>
  <c r="F3218" i="10"/>
  <c r="F3231" i="10"/>
  <c r="B3231" i="10"/>
  <c r="B3252" i="10"/>
  <c r="F3252" i="10"/>
  <c r="B3264" i="10"/>
  <c r="F3264" i="10"/>
  <c r="I3267" i="9"/>
  <c r="H3267" i="9"/>
  <c r="J3267" i="9"/>
  <c r="F3269" i="10"/>
  <c r="B3269" i="10"/>
  <c r="L3274" i="9"/>
  <c r="D3274" i="9"/>
  <c r="I3274" i="9"/>
  <c r="F3274" i="9"/>
  <c r="E3274" i="9"/>
  <c r="F3290" i="10"/>
  <c r="B3290" i="10"/>
  <c r="F3292" i="10"/>
  <c r="B3292" i="10"/>
  <c r="F3301" i="10"/>
  <c r="B3301" i="10"/>
  <c r="C3107" i="9"/>
  <c r="C3113" i="9"/>
  <c r="C3120" i="9"/>
  <c r="C3126" i="9"/>
  <c r="C3133" i="9"/>
  <c r="C3139" i="9"/>
  <c r="C3146" i="9"/>
  <c r="D3153" i="9"/>
  <c r="C3159" i="9"/>
  <c r="C3166" i="9"/>
  <c r="C3172" i="9"/>
  <c r="C3179" i="9"/>
  <c r="C3185" i="9"/>
  <c r="C3192" i="9"/>
  <c r="C3198" i="9"/>
  <c r="C3205" i="9"/>
  <c r="H3205" i="9"/>
  <c r="G3215" i="9"/>
  <c r="M3222" i="9"/>
  <c r="J3222" i="9"/>
  <c r="E3222" i="9"/>
  <c r="K3222" i="9"/>
  <c r="L3222" i="9" s="1"/>
  <c r="L3226" i="9"/>
  <c r="D3226" i="9"/>
  <c r="E3226" i="9"/>
  <c r="H3226" i="9"/>
  <c r="G3226" i="9"/>
  <c r="M3234" i="9"/>
  <c r="H3234" i="9"/>
  <c r="D3234" i="9"/>
  <c r="C3234" i="9"/>
  <c r="L3246" i="9"/>
  <c r="M3246" i="9"/>
  <c r="F3246" i="9"/>
  <c r="E3246" i="9"/>
  <c r="K3246" i="9"/>
  <c r="J3246" i="9"/>
  <c r="C3267" i="9"/>
  <c r="C3274" i="9"/>
  <c r="F3276" i="9"/>
  <c r="G3276" i="9"/>
  <c r="M3276" i="9"/>
  <c r="K3276" i="9"/>
  <c r="L3276" i="9" s="1"/>
  <c r="L3279" i="9"/>
  <c r="I3279" i="9"/>
  <c r="F3279" i="9"/>
  <c r="G3279" i="9"/>
  <c r="M3279" i="9" s="1"/>
  <c r="E3279" i="9"/>
  <c r="L2814" i="9"/>
  <c r="L2826" i="9"/>
  <c r="L2838" i="9"/>
  <c r="L2850" i="9"/>
  <c r="L2874" i="9"/>
  <c r="L2898" i="9"/>
  <c r="L2910" i="9"/>
  <c r="L2934" i="9"/>
  <c r="M2944" i="9"/>
  <c r="L2946" i="9"/>
  <c r="L2958" i="9"/>
  <c r="M2980" i="9"/>
  <c r="J2990" i="9"/>
  <c r="J3002" i="9"/>
  <c r="K3003" i="9"/>
  <c r="L3006" i="9"/>
  <c r="G3011" i="9"/>
  <c r="J3014" i="9"/>
  <c r="K3015" i="9"/>
  <c r="L3015" i="9" s="1"/>
  <c r="L3018" i="9"/>
  <c r="K3023" i="9"/>
  <c r="M3025" i="9"/>
  <c r="G3025" i="9"/>
  <c r="J3029" i="9"/>
  <c r="F3031" i="10"/>
  <c r="B3031" i="10"/>
  <c r="K3036" i="9"/>
  <c r="M3038" i="9"/>
  <c r="H3038" i="9"/>
  <c r="J3042" i="9"/>
  <c r="K3042" i="9" s="1"/>
  <c r="L3042" i="9" s="1"/>
  <c r="M3045" i="9"/>
  <c r="C3045" i="9"/>
  <c r="K3049" i="9"/>
  <c r="L3049" i="9" s="1"/>
  <c r="M3051" i="9"/>
  <c r="I3051" i="9"/>
  <c r="J3055" i="9"/>
  <c r="M3058" i="9"/>
  <c r="D3058" i="9"/>
  <c r="K3062" i="9"/>
  <c r="L3062" i="9" s="1"/>
  <c r="J3064" i="9"/>
  <c r="K3064" i="9" s="1"/>
  <c r="L3064" i="9" s="1"/>
  <c r="K3069" i="9"/>
  <c r="M3071" i="9"/>
  <c r="E3071" i="9"/>
  <c r="K3075" i="9"/>
  <c r="L3075" i="9" s="1"/>
  <c r="M3077" i="9"/>
  <c r="K3077" i="9"/>
  <c r="L3077" i="9" s="1"/>
  <c r="K3082" i="9"/>
  <c r="M3084" i="9"/>
  <c r="F3084" i="9"/>
  <c r="M3090" i="9"/>
  <c r="L3090" i="9"/>
  <c r="K3095" i="9"/>
  <c r="M3097" i="9"/>
  <c r="G3097" i="9"/>
  <c r="J3101" i="9"/>
  <c r="K3101" i="9" s="1"/>
  <c r="L3101" i="9" s="1"/>
  <c r="M3103" i="9"/>
  <c r="F3103" i="10"/>
  <c r="B3103" i="10"/>
  <c r="I3107" i="9"/>
  <c r="K3108" i="9"/>
  <c r="L3108" i="9" s="1"/>
  <c r="H3110" i="9"/>
  <c r="H3113" i="9"/>
  <c r="J3114" i="9"/>
  <c r="K3114" i="9" s="1"/>
  <c r="L3114" i="9" s="1"/>
  <c r="M3117" i="9"/>
  <c r="C3117" i="9"/>
  <c r="I3120" i="9"/>
  <c r="K3121" i="9"/>
  <c r="L3121" i="9" s="1"/>
  <c r="I3123" i="9"/>
  <c r="H3126" i="9"/>
  <c r="J3127" i="9"/>
  <c r="M3130" i="9"/>
  <c r="D3130" i="9"/>
  <c r="I3133" i="9"/>
  <c r="K3134" i="9"/>
  <c r="L3134" i="9" s="1"/>
  <c r="M3136" i="9"/>
  <c r="J3136" i="9"/>
  <c r="K3136" i="9" s="1"/>
  <c r="L3136" i="9" s="1"/>
  <c r="H3139" i="9"/>
  <c r="K3141" i="9"/>
  <c r="L3141" i="9" s="1"/>
  <c r="M3143" i="9"/>
  <c r="E3143" i="9"/>
  <c r="I3146" i="9"/>
  <c r="K3147" i="9"/>
  <c r="K3149" i="9"/>
  <c r="L3149" i="9" s="1"/>
  <c r="I3153" i="9"/>
  <c r="K3154" i="9"/>
  <c r="M3156" i="9"/>
  <c r="F3156" i="9"/>
  <c r="H3159" i="9"/>
  <c r="L3162" i="9"/>
  <c r="I3166" i="9"/>
  <c r="K3167" i="9"/>
  <c r="M3169" i="9"/>
  <c r="G3169" i="9"/>
  <c r="H3172" i="9"/>
  <c r="J3173" i="9"/>
  <c r="K3173" i="9" s="1"/>
  <c r="L3173" i="9" s="1"/>
  <c r="B3175" i="10"/>
  <c r="F3175" i="10"/>
  <c r="I3179" i="9"/>
  <c r="K3180" i="9"/>
  <c r="M3182" i="9"/>
  <c r="H3182" i="9"/>
  <c r="H3185" i="9"/>
  <c r="J3186" i="9"/>
  <c r="M3189" i="9"/>
  <c r="C3189" i="9"/>
  <c r="I3192" i="9"/>
  <c r="K3193" i="9"/>
  <c r="L3193" i="9" s="1"/>
  <c r="M3195" i="9"/>
  <c r="I3195" i="9"/>
  <c r="H3198" i="9"/>
  <c r="J3199" i="9"/>
  <c r="M3202" i="9"/>
  <c r="D3202" i="9"/>
  <c r="I3205" i="9"/>
  <c r="C3217" i="9"/>
  <c r="F3217" i="9"/>
  <c r="K3217" i="9"/>
  <c r="L3217" i="9" s="1"/>
  <c r="F3220" i="10"/>
  <c r="B3220" i="10"/>
  <c r="H3222" i="9"/>
  <c r="K3226" i="9"/>
  <c r="J3234" i="9"/>
  <c r="K3234" i="9" s="1"/>
  <c r="L3234" i="9" s="1"/>
  <c r="I3246" i="9"/>
  <c r="H3266" i="9"/>
  <c r="F3266" i="9"/>
  <c r="E3266" i="9"/>
  <c r="M3266" i="9"/>
  <c r="K3267" i="9"/>
  <c r="L3267" i="9" s="1"/>
  <c r="M3274" i="9"/>
  <c r="I3276" i="9"/>
  <c r="K3279" i="9"/>
  <c r="F3303" i="10"/>
  <c r="B3303" i="10"/>
  <c r="B2861" i="10"/>
  <c r="F2861" i="10"/>
  <c r="L2873" i="9"/>
  <c r="B2873" i="10"/>
  <c r="F2873" i="10"/>
  <c r="L2885" i="9"/>
  <c r="F2885" i="10"/>
  <c r="B2885" i="10"/>
  <c r="L2897" i="9"/>
  <c r="F2897" i="10"/>
  <c r="B2897" i="10"/>
  <c r="L2909" i="9"/>
  <c r="F2909" i="10"/>
  <c r="B2909" i="10"/>
  <c r="F2921" i="10"/>
  <c r="B2921" i="10"/>
  <c r="L2933" i="9"/>
  <c r="F2933" i="10"/>
  <c r="B2933" i="10"/>
  <c r="L2945" i="9"/>
  <c r="F2945" i="10"/>
  <c r="B2945" i="10"/>
  <c r="L2957" i="9"/>
  <c r="F2957" i="10"/>
  <c r="B2957" i="10"/>
  <c r="L2969" i="9"/>
  <c r="F2969" i="10"/>
  <c r="B2969" i="10"/>
  <c r="F2981" i="10"/>
  <c r="B2981" i="10"/>
  <c r="K2990" i="9"/>
  <c r="L2990" i="9" s="1"/>
  <c r="L2993" i="9"/>
  <c r="F2993" i="10"/>
  <c r="B2993" i="10"/>
  <c r="K3002" i="9"/>
  <c r="L3005" i="9"/>
  <c r="F3005" i="10"/>
  <c r="B3005" i="10"/>
  <c r="H3011" i="9"/>
  <c r="K3014" i="9"/>
  <c r="L3017" i="9"/>
  <c r="B3017" i="10"/>
  <c r="F3017" i="10"/>
  <c r="F3024" i="10"/>
  <c r="B3024" i="10"/>
  <c r="F3030" i="10"/>
  <c r="B3030" i="10"/>
  <c r="F3037" i="10"/>
  <c r="B3037" i="10"/>
  <c r="B3050" i="10"/>
  <c r="F3050" i="10"/>
  <c r="K3055" i="9"/>
  <c r="L3055" i="9" s="1"/>
  <c r="F3057" i="10"/>
  <c r="B3057" i="10"/>
  <c r="B3063" i="10"/>
  <c r="F3063" i="10"/>
  <c r="B3070" i="10"/>
  <c r="F3070" i="10"/>
  <c r="B3076" i="10"/>
  <c r="F3076" i="10"/>
  <c r="B3083" i="10"/>
  <c r="F3083" i="10"/>
  <c r="B3089" i="10"/>
  <c r="F3089" i="10"/>
  <c r="B3096" i="10"/>
  <c r="F3096" i="10"/>
  <c r="B3102" i="10"/>
  <c r="F3102" i="10"/>
  <c r="J3107" i="9"/>
  <c r="F3109" i="10"/>
  <c r="B3109" i="10"/>
  <c r="I3113" i="9"/>
  <c r="J3120" i="9"/>
  <c r="B3122" i="10"/>
  <c r="F3122" i="10"/>
  <c r="I3126" i="9"/>
  <c r="K3127" i="9"/>
  <c r="F3129" i="10"/>
  <c r="B3129" i="10"/>
  <c r="J3133" i="9"/>
  <c r="K3133" i="9" s="1"/>
  <c r="L3133" i="9" s="1"/>
  <c r="B3135" i="10"/>
  <c r="F3135" i="10"/>
  <c r="I3139" i="9"/>
  <c r="F3142" i="10"/>
  <c r="B3142" i="10"/>
  <c r="J3146" i="9"/>
  <c r="K3146" i="9" s="1"/>
  <c r="L3146" i="9" s="1"/>
  <c r="B3148" i="10"/>
  <c r="F3148" i="10"/>
  <c r="J3153" i="9"/>
  <c r="F3155" i="10"/>
  <c r="B3155" i="10"/>
  <c r="J3159" i="9"/>
  <c r="K3159" i="9" s="1"/>
  <c r="L3159" i="9" s="1"/>
  <c r="B3161" i="10"/>
  <c r="F3161" i="10"/>
  <c r="J3166" i="9"/>
  <c r="B3168" i="10"/>
  <c r="F3168" i="10"/>
  <c r="I3172" i="9"/>
  <c r="B3174" i="10"/>
  <c r="F3174" i="10"/>
  <c r="J3179" i="9"/>
  <c r="K3179" i="9" s="1"/>
  <c r="L3179" i="9" s="1"/>
  <c r="B3181" i="10"/>
  <c r="F3181" i="10"/>
  <c r="I3185" i="9"/>
  <c r="J3192" i="9"/>
  <c r="B3194" i="10"/>
  <c r="F3194" i="10"/>
  <c r="I3198" i="9"/>
  <c r="K3199" i="9"/>
  <c r="L3199" i="9" s="1"/>
  <c r="B3201" i="10"/>
  <c r="F3201" i="10"/>
  <c r="J3205" i="9"/>
  <c r="K3205" i="9" s="1"/>
  <c r="L3205" i="9" s="1"/>
  <c r="L3207" i="9"/>
  <c r="E3207" i="9"/>
  <c r="M3207" i="9"/>
  <c r="D3217" i="9"/>
  <c r="I3222" i="9"/>
  <c r="M3226" i="9"/>
  <c r="B3244" i="10"/>
  <c r="F3244" i="10"/>
  <c r="L3247" i="9"/>
  <c r="H3247" i="9"/>
  <c r="I3247" i="9"/>
  <c r="F3250" i="10"/>
  <c r="B3250" i="10"/>
  <c r="L3254" i="9"/>
  <c r="H3254" i="9"/>
  <c r="I3254" i="9"/>
  <c r="E3254" i="9"/>
  <c r="D3254" i="9"/>
  <c r="C3266" i="9"/>
  <c r="M3267" i="9"/>
  <c r="E3275" i="9"/>
  <c r="K3275" i="9"/>
  <c r="L3275" i="9" s="1"/>
  <c r="C3275" i="9"/>
  <c r="I3275" i="9"/>
  <c r="H3275" i="9"/>
  <c r="J3276" i="9"/>
  <c r="B3309" i="10"/>
  <c r="F3309" i="10"/>
  <c r="B2944" i="10"/>
  <c r="F2944" i="10"/>
  <c r="L2956" i="9"/>
  <c r="F2956" i="10"/>
  <c r="B2956" i="10"/>
  <c r="L2968" i="9"/>
  <c r="F2968" i="10"/>
  <c r="B2968" i="10"/>
  <c r="F2980" i="10"/>
  <c r="B2980" i="10"/>
  <c r="M2990" i="9"/>
  <c r="L2992" i="9"/>
  <c r="B2992" i="10"/>
  <c r="F2992" i="10"/>
  <c r="M3002" i="9"/>
  <c r="L3004" i="9"/>
  <c r="B3004" i="10"/>
  <c r="F3004" i="10"/>
  <c r="I3011" i="9"/>
  <c r="L3016" i="9"/>
  <c r="F3016" i="10"/>
  <c r="B3016" i="10"/>
  <c r="M3024" i="9"/>
  <c r="F3024" i="9"/>
  <c r="M3030" i="9"/>
  <c r="L3030" i="9"/>
  <c r="M3037" i="9"/>
  <c r="G3037" i="9"/>
  <c r="M3043" i="9"/>
  <c r="F3043" i="10"/>
  <c r="B3043" i="10"/>
  <c r="M3050" i="9"/>
  <c r="H3050" i="9"/>
  <c r="M3057" i="9"/>
  <c r="C3057" i="9"/>
  <c r="M3063" i="9"/>
  <c r="I3063" i="9"/>
  <c r="M3070" i="9"/>
  <c r="D3070" i="9"/>
  <c r="M3076" i="9"/>
  <c r="J3076" i="9"/>
  <c r="K3076" i="9" s="1"/>
  <c r="L3076" i="9" s="1"/>
  <c r="M3083" i="9"/>
  <c r="E3083" i="9"/>
  <c r="M3089" i="9"/>
  <c r="K3089" i="9"/>
  <c r="L3089" i="9" s="1"/>
  <c r="M3096" i="9"/>
  <c r="F3096" i="9"/>
  <c r="M3102" i="9"/>
  <c r="L3102" i="9"/>
  <c r="K3107" i="9"/>
  <c r="G3109" i="9"/>
  <c r="M3109" i="9" s="1"/>
  <c r="J3113" i="9"/>
  <c r="K3113" i="9" s="1"/>
  <c r="L3113" i="9" s="1"/>
  <c r="M3115" i="9"/>
  <c r="F3115" i="10"/>
  <c r="B3115" i="10"/>
  <c r="K3120" i="9"/>
  <c r="L3120" i="9" s="1"/>
  <c r="M3122" i="9"/>
  <c r="H3122" i="9"/>
  <c r="J3126" i="9"/>
  <c r="L3127" i="9"/>
  <c r="M3129" i="9"/>
  <c r="C3129" i="9"/>
  <c r="M3135" i="9"/>
  <c r="I3135" i="9"/>
  <c r="J3139" i="9"/>
  <c r="K3139" i="9" s="1"/>
  <c r="L3139" i="9" s="1"/>
  <c r="M3142" i="9"/>
  <c r="D3142" i="9"/>
  <c r="M3148" i="9"/>
  <c r="J3148" i="9"/>
  <c r="K3153" i="9"/>
  <c r="M3155" i="9"/>
  <c r="E3155" i="9"/>
  <c r="M3161" i="9"/>
  <c r="K3161" i="9"/>
  <c r="L3161" i="9" s="1"/>
  <c r="K3166" i="9"/>
  <c r="L3166" i="9" s="1"/>
  <c r="M3168" i="9"/>
  <c r="F3168" i="9"/>
  <c r="M3174" i="9"/>
  <c r="L3174" i="9"/>
  <c r="G3181" i="9"/>
  <c r="M3181" i="9" s="1"/>
  <c r="J3185" i="9"/>
  <c r="M3187" i="9"/>
  <c r="F3187" i="10"/>
  <c r="B3187" i="10"/>
  <c r="K3192" i="9"/>
  <c r="L3192" i="9" s="1"/>
  <c r="M3194" i="9"/>
  <c r="H3194" i="9"/>
  <c r="J3198" i="9"/>
  <c r="M3201" i="9"/>
  <c r="C3201" i="9"/>
  <c r="C3207" i="9"/>
  <c r="L3211" i="9"/>
  <c r="I3211" i="9"/>
  <c r="G3211" i="9"/>
  <c r="F3215" i="10"/>
  <c r="B3215" i="10"/>
  <c r="L3223" i="9"/>
  <c r="M3223" i="9"/>
  <c r="H3223" i="9"/>
  <c r="L3227" i="9"/>
  <c r="E3227" i="9"/>
  <c r="G3227" i="9"/>
  <c r="D3227" i="9"/>
  <c r="K3227" i="9"/>
  <c r="J3227" i="9"/>
  <c r="C3247" i="9"/>
  <c r="C3254" i="9"/>
  <c r="L3256" i="9"/>
  <c r="J3256" i="9"/>
  <c r="F3256" i="9"/>
  <c r="M3256" i="9"/>
  <c r="K3256" i="9"/>
  <c r="L3259" i="9"/>
  <c r="F3259" i="9"/>
  <c r="G3259" i="9"/>
  <c r="M3259" i="9" s="1"/>
  <c r="E3259" i="9"/>
  <c r="D3266" i="9"/>
  <c r="J3268" i="9"/>
  <c r="K3268" i="9"/>
  <c r="L3268" i="9" s="1"/>
  <c r="D3268" i="9"/>
  <c r="C3268" i="9"/>
  <c r="D3275" i="9"/>
  <c r="J3280" i="9"/>
  <c r="H3280" i="9"/>
  <c r="D3280" i="9"/>
  <c r="K3280" i="9"/>
  <c r="L3280" i="9" s="1"/>
  <c r="I3280" i="9"/>
  <c r="B3282" i="10"/>
  <c r="F3282" i="10"/>
  <c r="M3301" i="9"/>
  <c r="L3003" i="9"/>
  <c r="B3003" i="10"/>
  <c r="F3003" i="10"/>
  <c r="J3011" i="9"/>
  <c r="B3015" i="10"/>
  <c r="F3015" i="10"/>
  <c r="F3023" i="10"/>
  <c r="B3023" i="10"/>
  <c r="F3029" i="10"/>
  <c r="B3029" i="10"/>
  <c r="B3036" i="10"/>
  <c r="F3036" i="10"/>
  <c r="F3042" i="10"/>
  <c r="B3042" i="10"/>
  <c r="B3049" i="10"/>
  <c r="F3049" i="10"/>
  <c r="B3062" i="10"/>
  <c r="F3062" i="10"/>
  <c r="B3069" i="10"/>
  <c r="F3069" i="10"/>
  <c r="F3075" i="10"/>
  <c r="B3075" i="10"/>
  <c r="F3082" i="10"/>
  <c r="B3082" i="10"/>
  <c r="B3088" i="10"/>
  <c r="F3088" i="10"/>
  <c r="B3095" i="10"/>
  <c r="F3095" i="10"/>
  <c r="B3101" i="10"/>
  <c r="F3101" i="10"/>
  <c r="L3107" i="9"/>
  <c r="F3108" i="10"/>
  <c r="B3108" i="10"/>
  <c r="B3114" i="10"/>
  <c r="F3114" i="10"/>
  <c r="B3121" i="10"/>
  <c r="F3121" i="10"/>
  <c r="K3126" i="9"/>
  <c r="B3134" i="10"/>
  <c r="F3134" i="10"/>
  <c r="B3141" i="10"/>
  <c r="F3141" i="10"/>
  <c r="B3147" i="10"/>
  <c r="F3147" i="10"/>
  <c r="L3153" i="9"/>
  <c r="B3154" i="10"/>
  <c r="F3154" i="10"/>
  <c r="F3160" i="10"/>
  <c r="B3160" i="10"/>
  <c r="B3167" i="10"/>
  <c r="F3167" i="10"/>
  <c r="F3173" i="10"/>
  <c r="B3173" i="10"/>
  <c r="B3180" i="10"/>
  <c r="F3180" i="10"/>
  <c r="L3185" i="9"/>
  <c r="B3186" i="10"/>
  <c r="F3186" i="10"/>
  <c r="B3193" i="10"/>
  <c r="F3193" i="10"/>
  <c r="K3198" i="9"/>
  <c r="B3210" i="10"/>
  <c r="F3210" i="10"/>
  <c r="L3215" i="9"/>
  <c r="C3215" i="9"/>
  <c r="J3220" i="9"/>
  <c r="K3220" i="9" s="1"/>
  <c r="L3220" i="9" s="1"/>
  <c r="F3220" i="9"/>
  <c r="D3220" i="9"/>
  <c r="B3222" i="10"/>
  <c r="F3222" i="10"/>
  <c r="F3226" i="10"/>
  <c r="B3226" i="10"/>
  <c r="F3234" i="10"/>
  <c r="B3234" i="10"/>
  <c r="L3241" i="9"/>
  <c r="G3241" i="9"/>
  <c r="I3241" i="9"/>
  <c r="D3241" i="9"/>
  <c r="K3241" i="9"/>
  <c r="J3241" i="9"/>
  <c r="F3243" i="10"/>
  <c r="B3243" i="10"/>
  <c r="B3255" i="10"/>
  <c r="F3255" i="10"/>
  <c r="F3258" i="10"/>
  <c r="B3258" i="10"/>
  <c r="L3262" i="9"/>
  <c r="D3262" i="9"/>
  <c r="K3262" i="9"/>
  <c r="H3262" i="9"/>
  <c r="L3271" i="9"/>
  <c r="D3271" i="9"/>
  <c r="G3271" i="9"/>
  <c r="M3271" i="9"/>
  <c r="K3271" i="9"/>
  <c r="F3276" i="10"/>
  <c r="B3276" i="10"/>
  <c r="B3279" i="10"/>
  <c r="F3279" i="10"/>
  <c r="L3286" i="9"/>
  <c r="D3286" i="9"/>
  <c r="I3286" i="9"/>
  <c r="G3286" i="9"/>
  <c r="M3286" i="9" s="1"/>
  <c r="H3286" i="9"/>
  <c r="F3286" i="9"/>
  <c r="G3313" i="9"/>
  <c r="M3313" i="9" s="1"/>
  <c r="K3313" i="9"/>
  <c r="L3313" i="9" s="1"/>
  <c r="I3313" i="9"/>
  <c r="H3313" i="9"/>
  <c r="J3313" i="9"/>
  <c r="F3313" i="9"/>
  <c r="E3313" i="9"/>
  <c r="D3313" i="9"/>
  <c r="B3318" i="10"/>
  <c r="F3318" i="10"/>
  <c r="C3003" i="9"/>
  <c r="K3011" i="9"/>
  <c r="L3014" i="9"/>
  <c r="B3014" i="10"/>
  <c r="F3014" i="10"/>
  <c r="M3023" i="9"/>
  <c r="E3023" i="9"/>
  <c r="M3029" i="9"/>
  <c r="K3029" i="9"/>
  <c r="M3036" i="9"/>
  <c r="F3036" i="9"/>
  <c r="M3042" i="9"/>
  <c r="G3049" i="9"/>
  <c r="M3049" i="9" s="1"/>
  <c r="M3055" i="9"/>
  <c r="F3055" i="10"/>
  <c r="B3055" i="10"/>
  <c r="M3062" i="9"/>
  <c r="H3062" i="9"/>
  <c r="M3069" i="9"/>
  <c r="C3069" i="9"/>
  <c r="M3075" i="9"/>
  <c r="I3075" i="9"/>
  <c r="M3082" i="9"/>
  <c r="D3082" i="9"/>
  <c r="M3088" i="9"/>
  <c r="J3088" i="9"/>
  <c r="K3088" i="9" s="1"/>
  <c r="L3088" i="9" s="1"/>
  <c r="M3095" i="9"/>
  <c r="E3095" i="9"/>
  <c r="M3101" i="9"/>
  <c r="M3108" i="9"/>
  <c r="F3108" i="9"/>
  <c r="M3114" i="9"/>
  <c r="G3121" i="9"/>
  <c r="M3121" i="9" s="1"/>
  <c r="B3127" i="10"/>
  <c r="F3127" i="10"/>
  <c r="M3134" i="9"/>
  <c r="H3134" i="9"/>
  <c r="M3141" i="9"/>
  <c r="C3141" i="9"/>
  <c r="M3147" i="9"/>
  <c r="I3147" i="9"/>
  <c r="M3154" i="9"/>
  <c r="D3154" i="9"/>
  <c r="M3160" i="9"/>
  <c r="J3160" i="9"/>
  <c r="K3160" i="9" s="1"/>
  <c r="L3160" i="9" s="1"/>
  <c r="M3167" i="9"/>
  <c r="E3167" i="9"/>
  <c r="M3173" i="9"/>
  <c r="M3180" i="9"/>
  <c r="F3180" i="9"/>
  <c r="M3186" i="9"/>
  <c r="L3186" i="9"/>
  <c r="G3193" i="9"/>
  <c r="M3193" i="9" s="1"/>
  <c r="M3199" i="9"/>
  <c r="B3199" i="10"/>
  <c r="F3199" i="10"/>
  <c r="L3206" i="9"/>
  <c r="D3206" i="9"/>
  <c r="J3206" i="9"/>
  <c r="F3207" i="9"/>
  <c r="D3211" i="9"/>
  <c r="D3215" i="9"/>
  <c r="C3220" i="9"/>
  <c r="B3237" i="10"/>
  <c r="F3237" i="10"/>
  <c r="C3241" i="9"/>
  <c r="E3247" i="9"/>
  <c r="G3254" i="9"/>
  <c r="M3254" i="9" s="1"/>
  <c r="C3262" i="9"/>
  <c r="I3266" i="9"/>
  <c r="C3271" i="9"/>
  <c r="C3286" i="9"/>
  <c r="F3287" i="10"/>
  <c r="B3287" i="10"/>
  <c r="B3298" i="10"/>
  <c r="F3298" i="10"/>
  <c r="C3313" i="9"/>
  <c r="L2593" i="9"/>
  <c r="L2605" i="9"/>
  <c r="L2617" i="9"/>
  <c r="L2641" i="9"/>
  <c r="L2653" i="9"/>
  <c r="L2665" i="9"/>
  <c r="L2677" i="9"/>
  <c r="L2689" i="9"/>
  <c r="L2701" i="9"/>
  <c r="L2713" i="9"/>
  <c r="L2725" i="9"/>
  <c r="L2737" i="9"/>
  <c r="L2749" i="9"/>
  <c r="L2761" i="9"/>
  <c r="L2773" i="9"/>
  <c r="L2785" i="9"/>
  <c r="L2797" i="9"/>
  <c r="L2809" i="9"/>
  <c r="G2814" i="9"/>
  <c r="M2814" i="9" s="1"/>
  <c r="L2821" i="9"/>
  <c r="G2826" i="9"/>
  <c r="M2826" i="9" s="1"/>
  <c r="G2838" i="9"/>
  <c r="M2838" i="9" s="1"/>
  <c r="L2845" i="9"/>
  <c r="G2850" i="9"/>
  <c r="M2850" i="9" s="1"/>
  <c r="G2862" i="9"/>
  <c r="L2869" i="9"/>
  <c r="F2873" i="9"/>
  <c r="G2874" i="9"/>
  <c r="M2874" i="9" s="1"/>
  <c r="L2881" i="9"/>
  <c r="F2885" i="9"/>
  <c r="G2886" i="9"/>
  <c r="F2897" i="9"/>
  <c r="G2898" i="9"/>
  <c r="M2898" i="9" s="1"/>
  <c r="L2905" i="9"/>
  <c r="F2909" i="9"/>
  <c r="G2910" i="9"/>
  <c r="M2910" i="9" s="1"/>
  <c r="L2917" i="9"/>
  <c r="F2921" i="9"/>
  <c r="G2922" i="9"/>
  <c r="L2929" i="9"/>
  <c r="F2933" i="9"/>
  <c r="G2934" i="9"/>
  <c r="M2934" i="9" s="1"/>
  <c r="E2944" i="9"/>
  <c r="F2945" i="9"/>
  <c r="G2946" i="9"/>
  <c r="M2946" i="9" s="1"/>
  <c r="E2956" i="9"/>
  <c r="F2957" i="9"/>
  <c r="G2958" i="9"/>
  <c r="M2958" i="9" s="1"/>
  <c r="E2968" i="9"/>
  <c r="F2969" i="9"/>
  <c r="G2970" i="9"/>
  <c r="L2977" i="9"/>
  <c r="E2980" i="9"/>
  <c r="F2981" i="9"/>
  <c r="G2982" i="9"/>
  <c r="L2989" i="9"/>
  <c r="C2990" i="9"/>
  <c r="E2992" i="9"/>
  <c r="F2993" i="9"/>
  <c r="G2994" i="9"/>
  <c r="L3001" i="9"/>
  <c r="C3002" i="9"/>
  <c r="D3003" i="9"/>
  <c r="E3004" i="9"/>
  <c r="F3005" i="9"/>
  <c r="G3006" i="9"/>
  <c r="M3006" i="9" s="1"/>
  <c r="M3011" i="9"/>
  <c r="L3013" i="9"/>
  <c r="C3014" i="9"/>
  <c r="D3015" i="9"/>
  <c r="E3016" i="9"/>
  <c r="F3017" i="9"/>
  <c r="G3018" i="9"/>
  <c r="M3018" i="9" s="1"/>
  <c r="C3023" i="9"/>
  <c r="E3024" i="9"/>
  <c r="H3025" i="9"/>
  <c r="C3029" i="9"/>
  <c r="E3030" i="9"/>
  <c r="G3031" i="9"/>
  <c r="C3036" i="9"/>
  <c r="E3037" i="9"/>
  <c r="G3038" i="9"/>
  <c r="C3042" i="9"/>
  <c r="E3043" i="9"/>
  <c r="H3045" i="9"/>
  <c r="C3049" i="9"/>
  <c r="E3050" i="9"/>
  <c r="G3051" i="9"/>
  <c r="C3055" i="9"/>
  <c r="F3057" i="9"/>
  <c r="H3058" i="9"/>
  <c r="C3062" i="9"/>
  <c r="E3063" i="9"/>
  <c r="G3064" i="9"/>
  <c r="M3064" i="9" s="1"/>
  <c r="D3069" i="9"/>
  <c r="F3070" i="9"/>
  <c r="H3071" i="9"/>
  <c r="C3075" i="9"/>
  <c r="E3076" i="9"/>
  <c r="G3077" i="9"/>
  <c r="C3082" i="9"/>
  <c r="F3083" i="9"/>
  <c r="H3084" i="9"/>
  <c r="C3088" i="9"/>
  <c r="E3089" i="9"/>
  <c r="G3090" i="9"/>
  <c r="C3095" i="9"/>
  <c r="E3096" i="9"/>
  <c r="H3097" i="9"/>
  <c r="C3101" i="9"/>
  <c r="E3102" i="9"/>
  <c r="G3103" i="9"/>
  <c r="C3108" i="9"/>
  <c r="E3109" i="9"/>
  <c r="G3110" i="9"/>
  <c r="M3110" i="9" s="1"/>
  <c r="C3114" i="9"/>
  <c r="E3115" i="9"/>
  <c r="H3117" i="9"/>
  <c r="C3121" i="9"/>
  <c r="E3122" i="9"/>
  <c r="G3123" i="9"/>
  <c r="M3123" i="9" s="1"/>
  <c r="C3127" i="9"/>
  <c r="F3129" i="9"/>
  <c r="H3130" i="9"/>
  <c r="C3134" i="9"/>
  <c r="E3135" i="9"/>
  <c r="G3136" i="9"/>
  <c r="D3141" i="9"/>
  <c r="F3142" i="9"/>
  <c r="H3143" i="9"/>
  <c r="C3147" i="9"/>
  <c r="E3148" i="9"/>
  <c r="G3149" i="9"/>
  <c r="M3149" i="9" s="1"/>
  <c r="C3154" i="9"/>
  <c r="F3155" i="9"/>
  <c r="H3156" i="9"/>
  <c r="C3160" i="9"/>
  <c r="E3161" i="9"/>
  <c r="G3162" i="9"/>
  <c r="M3162" i="9" s="1"/>
  <c r="C3167" i="9"/>
  <c r="E3168" i="9"/>
  <c r="H3169" i="9"/>
  <c r="C3173" i="9"/>
  <c r="E3174" i="9"/>
  <c r="G3175" i="9"/>
  <c r="M3175" i="9" s="1"/>
  <c r="C3180" i="9"/>
  <c r="E3181" i="9"/>
  <c r="G3182" i="9"/>
  <c r="C3186" i="9"/>
  <c r="E3187" i="9"/>
  <c r="H3189" i="9"/>
  <c r="C3193" i="9"/>
  <c r="E3194" i="9"/>
  <c r="G3195" i="9"/>
  <c r="C3199" i="9"/>
  <c r="F3201" i="9"/>
  <c r="H3202" i="9"/>
  <c r="C3206" i="9"/>
  <c r="G3207" i="9"/>
  <c r="L3210" i="9"/>
  <c r="H3210" i="9"/>
  <c r="E3210" i="9"/>
  <c r="E3211" i="9"/>
  <c r="L3214" i="9"/>
  <c r="M3214" i="9"/>
  <c r="E3215" i="9"/>
  <c r="I3217" i="9"/>
  <c r="E3220" i="9"/>
  <c r="E3223" i="9"/>
  <c r="L3232" i="9"/>
  <c r="J3232" i="9"/>
  <c r="D3232" i="9"/>
  <c r="F3232" i="9"/>
  <c r="M3232" i="9"/>
  <c r="K3232" i="9"/>
  <c r="E3241" i="9"/>
  <c r="F3247" i="9"/>
  <c r="F3249" i="10"/>
  <c r="B3249" i="10"/>
  <c r="J3254" i="9"/>
  <c r="K3254" i="9" s="1"/>
  <c r="E3262" i="9"/>
  <c r="J3266" i="9"/>
  <c r="K3266" i="9" s="1"/>
  <c r="L3266" i="9" s="1"/>
  <c r="E3271" i="9"/>
  <c r="J3275" i="9"/>
  <c r="E3286" i="9"/>
  <c r="J3293" i="9"/>
  <c r="K3293" i="9" s="1"/>
  <c r="L3293" i="9" s="1"/>
  <c r="H3293" i="9"/>
  <c r="E3293" i="9"/>
  <c r="D3293" i="9"/>
  <c r="M3293" i="9"/>
  <c r="M3305" i="9"/>
  <c r="L3229" i="9"/>
  <c r="G3229" i="9"/>
  <c r="M3229" i="9" s="1"/>
  <c r="K3229" i="9"/>
  <c r="F3235" i="9"/>
  <c r="L3239" i="9"/>
  <c r="E3239" i="9"/>
  <c r="D3239" i="9"/>
  <c r="L3243" i="9"/>
  <c r="I3243" i="9"/>
  <c r="G3245" i="9"/>
  <c r="M3245" i="9" s="1"/>
  <c r="G3250" i="9"/>
  <c r="M3250" i="9" s="1"/>
  <c r="L3258" i="9"/>
  <c r="M3258" i="9"/>
  <c r="D3258" i="9"/>
  <c r="L3263" i="9"/>
  <c r="E3263" i="9"/>
  <c r="H3265" i="9"/>
  <c r="F3269" i="9"/>
  <c r="L3278" i="9"/>
  <c r="H3278" i="9"/>
  <c r="D3278" i="9"/>
  <c r="L3282" i="9"/>
  <c r="M3282" i="9"/>
  <c r="I3285" i="9"/>
  <c r="L3287" i="9"/>
  <c r="E3287" i="9"/>
  <c r="K3287" i="9"/>
  <c r="I3287" i="9"/>
  <c r="G3288" i="9"/>
  <c r="M3288" i="9" s="1"/>
  <c r="J3301" i="9"/>
  <c r="J3305" i="9"/>
  <c r="L3311" i="9"/>
  <c r="E3311" i="9"/>
  <c r="G3311" i="9"/>
  <c r="M3311" i="9" s="1"/>
  <c r="D3311" i="9"/>
  <c r="C3311" i="9"/>
  <c r="K3312" i="9"/>
  <c r="L3312" i="9" s="1"/>
  <c r="E3314" i="9"/>
  <c r="L3219" i="9"/>
  <c r="E3219" i="9"/>
  <c r="B3223" i="10"/>
  <c r="F3223" i="10"/>
  <c r="C3229" i="9"/>
  <c r="C3239" i="9"/>
  <c r="C3243" i="9"/>
  <c r="B3247" i="10"/>
  <c r="F3247" i="10"/>
  <c r="L3253" i="9"/>
  <c r="G3253" i="9"/>
  <c r="M3253" i="9" s="1"/>
  <c r="F3253" i="9"/>
  <c r="C3258" i="9"/>
  <c r="C3263" i="9"/>
  <c r="L3273" i="9"/>
  <c r="C3273" i="9"/>
  <c r="G3273" i="9"/>
  <c r="C3278" i="9"/>
  <c r="C3282" i="9"/>
  <c r="C3287" i="9"/>
  <c r="L3291" i="9"/>
  <c r="I3291" i="9"/>
  <c r="F3291" i="9"/>
  <c r="D3291" i="9"/>
  <c r="L3294" i="9"/>
  <c r="M3294" i="9"/>
  <c r="J3294" i="9"/>
  <c r="K3294" i="9" s="1"/>
  <c r="L3299" i="9"/>
  <c r="E3299" i="9"/>
  <c r="I3299" i="9"/>
  <c r="G3299" i="9"/>
  <c r="M3299" i="9" s="1"/>
  <c r="F3302" i="10"/>
  <c r="B3302" i="10"/>
  <c r="F3311" i="9"/>
  <c r="D3298" i="9"/>
  <c r="G3298" i="9"/>
  <c r="M3298" i="9" s="1"/>
  <c r="E3298" i="9"/>
  <c r="G3301" i="9"/>
  <c r="K3301" i="9"/>
  <c r="L3301" i="9" s="1"/>
  <c r="F3321" i="9"/>
  <c r="J3321" i="9"/>
  <c r="K3321" i="9" s="1"/>
  <c r="L3321" i="9" s="1"/>
  <c r="I3321" i="9"/>
  <c r="H3321" i="9"/>
  <c r="G3321" i="9"/>
  <c r="M3321" i="9" s="1"/>
  <c r="E3321" i="9"/>
  <c r="D3321" i="9"/>
  <c r="C3321" i="9"/>
  <c r="C3298" i="9"/>
  <c r="C3301" i="9"/>
  <c r="K3305" i="9"/>
  <c r="L3305" i="9" s="1"/>
  <c r="H3305" i="9"/>
  <c r="F3305" i="9"/>
  <c r="F3314" i="10"/>
  <c r="B3314" i="10"/>
  <c r="M3287" i="9"/>
  <c r="F3298" i="9"/>
  <c r="D3301" i="9"/>
  <c r="C3305" i="9"/>
  <c r="F3312" i="9"/>
  <c r="I3312" i="9"/>
  <c r="G3312" i="9"/>
  <c r="M3312" i="9" s="1"/>
  <c r="E3312" i="9"/>
  <c r="M3020" i="9"/>
  <c r="M3032" i="9"/>
  <c r="M3044" i="9"/>
  <c r="M3056" i="9"/>
  <c r="M3080" i="9"/>
  <c r="M3092" i="9"/>
  <c r="M3104" i="9"/>
  <c r="M3152" i="9"/>
  <c r="M3164" i="9"/>
  <c r="M3176" i="9"/>
  <c r="M3188" i="9"/>
  <c r="M3200" i="9"/>
  <c r="K3221" i="9"/>
  <c r="L3221" i="9" s="1"/>
  <c r="H3221" i="9"/>
  <c r="F3230" i="10"/>
  <c r="B3230" i="10"/>
  <c r="L3235" i="9"/>
  <c r="J3235" i="9"/>
  <c r="K3245" i="9"/>
  <c r="L3245" i="9" s="1"/>
  <c r="D3245" i="9"/>
  <c r="L3250" i="9"/>
  <c r="D3250" i="9"/>
  <c r="B3259" i="10"/>
  <c r="F3259" i="10"/>
  <c r="L3265" i="9"/>
  <c r="G3265" i="9"/>
  <c r="M3265" i="9" s="1"/>
  <c r="D3265" i="9"/>
  <c r="L3269" i="9"/>
  <c r="K3269" i="9"/>
  <c r="L3285" i="9"/>
  <c r="C3285" i="9"/>
  <c r="G3285" i="9"/>
  <c r="E3285" i="9"/>
  <c r="F3288" i="9"/>
  <c r="K3288" i="9"/>
  <c r="L3288" i="9" s="1"/>
  <c r="H3298" i="9"/>
  <c r="E3301" i="9"/>
  <c r="D3305" i="9"/>
  <c r="B3307" i="10"/>
  <c r="F3307" i="10"/>
  <c r="C3312" i="9"/>
  <c r="H3314" i="9"/>
  <c r="J3314" i="9"/>
  <c r="K3314" i="9" s="1"/>
  <c r="L3314" i="9" s="1"/>
  <c r="M3295" i="9"/>
  <c r="J3298" i="9"/>
  <c r="K3298" i="9" s="1"/>
  <c r="L3298" i="9" s="1"/>
  <c r="H3301" i="9"/>
  <c r="J3304" i="9"/>
  <c r="K3304" i="9" s="1"/>
  <c r="L3304" i="9" s="1"/>
  <c r="F3304" i="9"/>
  <c r="D3304" i="9"/>
  <c r="G3305" i="9"/>
  <c r="M3307" i="9"/>
  <c r="J3307" i="9"/>
  <c r="K3307" i="9" s="1"/>
  <c r="L3307" i="9" s="1"/>
  <c r="H3312" i="9"/>
  <c r="C3314" i="9"/>
  <c r="L3318" i="9"/>
  <c r="C3318" i="9"/>
  <c r="K3318" i="9"/>
  <c r="J3318" i="9"/>
  <c r="I3318" i="9"/>
  <c r="H3318" i="9"/>
  <c r="G3318" i="9"/>
  <c r="M3318" i="9" s="1"/>
  <c r="F3318" i="9"/>
  <c r="F3306" i="10"/>
  <c r="B3306" i="10"/>
  <c r="D3314" i="9"/>
  <c r="B3316" i="10"/>
  <c r="F3316" i="10"/>
  <c r="G3322" i="9"/>
  <c r="M3322" i="9" s="1"/>
  <c r="J3322" i="9"/>
  <c r="K3322" i="9" s="1"/>
  <c r="L3322" i="9" s="1"/>
  <c r="I3322" i="9"/>
  <c r="H3322" i="9"/>
  <c r="F3322" i="9"/>
  <c r="E3322" i="9"/>
  <c r="L3204" i="9"/>
  <c r="L3216" i="9"/>
  <c r="L3225" i="9"/>
  <c r="C3225" i="9"/>
  <c r="L3231" i="9"/>
  <c r="I3231" i="9"/>
  <c r="L3238" i="9"/>
  <c r="D3238" i="9"/>
  <c r="L3244" i="9"/>
  <c r="J3244" i="9"/>
  <c r="L3251" i="9"/>
  <c r="E3251" i="9"/>
  <c r="K3257" i="9"/>
  <c r="L3257" i="9" s="1"/>
  <c r="L3264" i="9"/>
  <c r="F3264" i="9"/>
  <c r="L3270" i="9"/>
  <c r="M3270" i="9"/>
  <c r="L3277" i="9"/>
  <c r="G3277" i="9"/>
  <c r="M3277" i="9" s="1"/>
  <c r="L3283" i="9"/>
  <c r="B3283" i="10"/>
  <c r="F3283" i="10"/>
  <c r="L3290" i="9"/>
  <c r="H3290" i="9"/>
  <c r="L3297" i="9"/>
  <c r="C3297" i="9"/>
  <c r="L3303" i="9"/>
  <c r="I3303" i="9"/>
  <c r="L3310" i="9"/>
  <c r="D3310" i="9"/>
  <c r="J3316" i="9"/>
  <c r="K3316" i="9" s="1"/>
  <c r="L3316" i="9" s="1"/>
  <c r="C3322" i="9"/>
  <c r="F3315" i="10"/>
  <c r="B3315" i="10"/>
  <c r="D3322" i="9"/>
  <c r="L3289" i="9"/>
  <c r="G3289" i="9"/>
  <c r="M3289" i="9" s="1"/>
  <c r="L3295" i="9"/>
  <c r="B3295" i="10"/>
  <c r="F3295" i="10"/>
  <c r="L3302" i="9"/>
  <c r="H3302" i="9"/>
  <c r="L3309" i="9"/>
  <c r="C3309" i="9"/>
  <c r="L3315" i="9"/>
  <c r="I3315" i="9"/>
  <c r="M3319" i="9"/>
  <c r="L3320" i="9"/>
  <c r="E3320" i="9"/>
  <c r="C3320" i="9"/>
  <c r="L3224" i="9"/>
  <c r="L3236" i="9"/>
  <c r="L3248" i="9"/>
  <c r="L3260" i="9"/>
  <c r="L3284" i="9"/>
  <c r="L3296" i="9"/>
  <c r="L3308" i="9"/>
  <c r="L3319" i="9"/>
  <c r="D3319" i="9"/>
  <c r="D3320" i="9"/>
  <c r="D3316" i="10" l="1"/>
  <c r="C3316" i="10"/>
  <c r="H3259" i="10"/>
  <c r="J3259" i="10" s="1"/>
  <c r="G3259" i="10"/>
  <c r="I3259" i="10" s="1"/>
  <c r="C3314" i="10"/>
  <c r="D3314" i="10"/>
  <c r="F3179" i="10"/>
  <c r="B3179" i="10"/>
  <c r="B3048" i="10"/>
  <c r="F3048" i="10"/>
  <c r="H3255" i="10"/>
  <c r="J3255" i="10" s="1"/>
  <c r="G3255" i="10"/>
  <c r="I3255" i="10" s="1"/>
  <c r="C3215" i="10"/>
  <c r="D3215" i="10"/>
  <c r="D3063" i="10"/>
  <c r="C3063" i="10"/>
  <c r="D2904" i="10"/>
  <c r="C2904" i="10"/>
  <c r="D3235" i="10"/>
  <c r="C3235" i="10"/>
  <c r="B2814" i="10"/>
  <c r="F2814" i="10"/>
  <c r="D2576" i="10"/>
  <c r="C2576" i="10"/>
  <c r="H2813" i="10"/>
  <c r="J2813" i="10" s="1"/>
  <c r="G2813" i="10"/>
  <c r="I2813" i="10" s="1"/>
  <c r="H2786" i="10"/>
  <c r="J2786" i="10" s="1"/>
  <c r="G2786" i="10"/>
  <c r="I2786" i="10" s="1"/>
  <c r="D2521" i="10"/>
  <c r="C2521" i="10"/>
  <c r="D2854" i="10"/>
  <c r="C2854" i="10"/>
  <c r="F2785" i="10"/>
  <c r="B2785" i="10"/>
  <c r="H2454" i="10"/>
  <c r="J2454" i="10" s="1"/>
  <c r="G2454" i="10"/>
  <c r="I2454" i="10" s="1"/>
  <c r="F2829" i="10"/>
  <c r="B2829" i="10"/>
  <c r="F2089" i="10"/>
  <c r="B2089" i="10"/>
  <c r="G2412" i="10"/>
  <c r="I2412" i="10" s="1"/>
  <c r="H2412" i="10"/>
  <c r="J2412" i="10" s="1"/>
  <c r="D2387" i="10"/>
  <c r="C2387" i="10"/>
  <c r="H2356" i="10"/>
  <c r="J2356" i="10" s="1"/>
  <c r="G2356" i="10"/>
  <c r="I2356" i="10" s="1"/>
  <c r="H2143" i="10"/>
  <c r="J2143" i="10" s="1"/>
  <c r="G2143" i="10"/>
  <c r="I2143" i="10" s="1"/>
  <c r="D2672" i="10"/>
  <c r="C2672" i="10"/>
  <c r="D2278" i="10"/>
  <c r="C2278" i="10"/>
  <c r="B1971" i="10"/>
  <c r="F1971" i="10"/>
  <c r="B1827" i="10"/>
  <c r="F1827" i="10"/>
  <c r="B2015" i="10"/>
  <c r="F2015" i="10"/>
  <c r="F1829" i="10"/>
  <c r="B1829" i="10"/>
  <c r="F1849" i="10"/>
  <c r="B1849" i="10"/>
  <c r="F1864" i="10"/>
  <c r="B1864" i="10"/>
  <c r="B1264" i="10"/>
  <c r="F1264" i="10"/>
  <c r="F1045" i="10"/>
  <c r="B1045" i="10"/>
  <c r="B1181" i="10"/>
  <c r="F1181" i="10"/>
  <c r="B917" i="10"/>
  <c r="F917" i="10"/>
  <c r="D2072" i="10"/>
  <c r="C2072" i="10"/>
  <c r="F1112" i="10"/>
  <c r="B1112" i="10"/>
  <c r="B2357" i="10"/>
  <c r="F2357" i="10"/>
  <c r="B1055" i="10"/>
  <c r="F1055" i="10"/>
  <c r="B549" i="10"/>
  <c r="F549" i="10"/>
  <c r="B2075" i="10"/>
  <c r="F2075" i="10"/>
  <c r="F2030" i="10"/>
  <c r="B2030" i="10"/>
  <c r="F878" i="10"/>
  <c r="B878" i="10"/>
  <c r="B564" i="10"/>
  <c r="F564" i="10"/>
  <c r="F386" i="10"/>
  <c r="B386" i="10"/>
  <c r="B1136" i="10"/>
  <c r="F1136" i="10"/>
  <c r="F692" i="10"/>
  <c r="B692" i="10"/>
  <c r="F261" i="10"/>
  <c r="B261" i="10"/>
  <c r="D134" i="10"/>
  <c r="C134" i="10"/>
  <c r="F508" i="10"/>
  <c r="B508" i="10"/>
  <c r="B195" i="10"/>
  <c r="F195" i="10"/>
  <c r="F841" i="10"/>
  <c r="B841" i="10"/>
  <c r="B528" i="10"/>
  <c r="F528" i="10"/>
  <c r="C329" i="10"/>
  <c r="D329" i="10"/>
  <c r="B582" i="10"/>
  <c r="F582" i="10"/>
  <c r="F107" i="10"/>
  <c r="B107" i="10"/>
  <c r="F844" i="10"/>
  <c r="B844" i="10"/>
  <c r="C242" i="10"/>
  <c r="D242" i="10"/>
  <c r="H210" i="10"/>
  <c r="J210" i="10" s="1"/>
  <c r="G210" i="10"/>
  <c r="I210" i="10" s="1"/>
  <c r="F740" i="10"/>
  <c r="B740" i="10"/>
  <c r="D3255" i="10"/>
  <c r="C3255" i="10"/>
  <c r="B3253" i="10"/>
  <c r="F3253" i="10"/>
  <c r="H3115" i="10"/>
  <c r="J3115" i="10" s="1"/>
  <c r="G3115" i="10"/>
  <c r="I3115" i="10" s="1"/>
  <c r="D3181" i="10"/>
  <c r="C3181" i="10"/>
  <c r="G3129" i="10"/>
  <c r="I3129" i="10" s="1"/>
  <c r="H3129" i="10"/>
  <c r="J3129" i="10" s="1"/>
  <c r="D2981" i="10"/>
  <c r="C2981" i="10"/>
  <c r="C3220" i="10"/>
  <c r="D3220" i="10"/>
  <c r="B3184" i="10"/>
  <c r="F3184" i="10"/>
  <c r="H3139" i="10"/>
  <c r="J3139" i="10" s="1"/>
  <c r="G3139" i="10"/>
  <c r="I3139" i="10" s="1"/>
  <c r="F3032" i="10"/>
  <c r="B3032" i="10"/>
  <c r="F3207" i="10"/>
  <c r="B3207" i="10"/>
  <c r="B2801" i="10"/>
  <c r="F2801" i="10"/>
  <c r="H2576" i="10"/>
  <c r="J2576" i="10" s="1"/>
  <c r="G2576" i="10"/>
  <c r="I2576" i="10" s="1"/>
  <c r="G2614" i="10"/>
  <c r="I2614" i="10" s="1"/>
  <c r="H2614" i="10"/>
  <c r="J2614" i="10" s="1"/>
  <c r="F2816" i="10"/>
  <c r="B2816" i="10"/>
  <c r="H2848" i="10"/>
  <c r="J2848" i="10" s="1"/>
  <c r="G2848" i="10"/>
  <c r="I2848" i="10" s="1"/>
  <c r="B2432" i="10"/>
  <c r="F2432" i="10"/>
  <c r="B2822" i="10"/>
  <c r="F2822" i="10"/>
  <c r="D2454" i="10"/>
  <c r="C2454" i="10"/>
  <c r="F2176" i="10"/>
  <c r="B2176" i="10"/>
  <c r="H2159" i="10"/>
  <c r="J2159" i="10" s="1"/>
  <c r="G2159" i="10"/>
  <c r="I2159" i="10" s="1"/>
  <c r="F2536" i="10"/>
  <c r="B2536" i="10"/>
  <c r="H2400" i="10"/>
  <c r="J2400" i="10" s="1"/>
  <c r="G2400" i="10"/>
  <c r="I2400" i="10" s="1"/>
  <c r="F2229" i="10"/>
  <c r="B2229" i="10"/>
  <c r="F2439" i="10"/>
  <c r="B2439" i="10"/>
  <c r="H2707" i="10"/>
  <c r="J2707" i="10" s="1"/>
  <c r="G2707" i="10"/>
  <c r="I2707" i="10" s="1"/>
  <c r="D2447" i="10"/>
  <c r="C2447" i="10"/>
  <c r="D2080" i="10"/>
  <c r="C2080" i="10"/>
  <c r="B1495" i="10"/>
  <c r="F1495" i="10"/>
  <c r="B2129" i="10"/>
  <c r="F2129" i="10"/>
  <c r="F1848" i="10"/>
  <c r="B1848" i="10"/>
  <c r="F1466" i="10"/>
  <c r="B1466" i="10"/>
  <c r="B1214" i="10"/>
  <c r="F1214" i="10"/>
  <c r="F1772" i="10"/>
  <c r="B1772" i="10"/>
  <c r="B1800" i="10"/>
  <c r="F1800" i="10"/>
  <c r="F1641" i="10"/>
  <c r="B1641" i="10"/>
  <c r="F1449" i="10"/>
  <c r="B1449" i="10"/>
  <c r="F1179" i="10"/>
  <c r="B1179" i="10"/>
  <c r="B2043" i="10"/>
  <c r="F2043" i="10"/>
  <c r="B967" i="10"/>
  <c r="F967" i="10"/>
  <c r="F871" i="10"/>
  <c r="B871" i="10"/>
  <c r="F775" i="10"/>
  <c r="B775" i="10"/>
  <c r="F679" i="10"/>
  <c r="B679" i="10"/>
  <c r="B567" i="10"/>
  <c r="F567" i="10"/>
  <c r="F487" i="10"/>
  <c r="B487" i="10"/>
  <c r="B423" i="10"/>
  <c r="F423" i="10"/>
  <c r="B2476" i="10"/>
  <c r="F2476" i="10"/>
  <c r="B693" i="10"/>
  <c r="F693" i="10"/>
  <c r="B1075" i="10"/>
  <c r="F1075" i="10"/>
  <c r="B476" i="10"/>
  <c r="F476" i="10"/>
  <c r="B1367" i="10"/>
  <c r="F1367" i="10"/>
  <c r="B750" i="10"/>
  <c r="F750" i="10"/>
  <c r="F1452" i="10"/>
  <c r="B1452" i="10"/>
  <c r="D3141" i="10"/>
  <c r="C3141" i="10"/>
  <c r="H3004" i="10"/>
  <c r="J3004" i="10" s="1"/>
  <c r="G3004" i="10"/>
  <c r="I3004" i="10" s="1"/>
  <c r="G3057" i="10"/>
  <c r="I3057" i="10" s="1"/>
  <c r="H3057" i="10"/>
  <c r="J3057" i="10" s="1"/>
  <c r="F3178" i="10"/>
  <c r="B3178" i="10"/>
  <c r="B2637" i="10"/>
  <c r="F2637" i="10"/>
  <c r="D2614" i="10"/>
  <c r="C2614" i="10"/>
  <c r="D2882" i="10"/>
  <c r="C2882" i="10"/>
  <c r="D3077" i="10"/>
  <c r="C3077" i="10"/>
  <c r="B2529" i="10"/>
  <c r="F2529" i="10"/>
  <c r="G2231" i="10"/>
  <c r="I2231" i="10" s="1"/>
  <c r="H2231" i="10"/>
  <c r="J2231" i="10" s="1"/>
  <c r="D2260" i="10"/>
  <c r="C2260" i="10"/>
  <c r="G2708" i="10"/>
  <c r="I2708" i="10" s="1"/>
  <c r="H2708" i="10"/>
  <c r="J2708" i="10" s="1"/>
  <c r="D2071" i="10"/>
  <c r="C2071" i="10"/>
  <c r="F1713" i="10"/>
  <c r="B1713" i="10"/>
  <c r="F1819" i="10"/>
  <c r="B1819" i="10"/>
  <c r="F1721" i="10"/>
  <c r="B1721" i="10"/>
  <c r="C3295" i="10"/>
  <c r="D3295" i="10"/>
  <c r="B3319" i="10"/>
  <c r="F3319" i="10"/>
  <c r="B3224" i="10"/>
  <c r="F3224" i="10"/>
  <c r="H3230" i="10"/>
  <c r="J3230" i="10" s="1"/>
  <c r="G3230" i="10"/>
  <c r="I3230" i="10" s="1"/>
  <c r="F3257" i="10"/>
  <c r="B3257" i="10"/>
  <c r="B3261" i="10"/>
  <c r="F3261" i="10"/>
  <c r="H3055" i="10"/>
  <c r="J3055" i="10" s="1"/>
  <c r="G3055" i="10"/>
  <c r="I3055" i="10" s="1"/>
  <c r="H3014" i="10"/>
  <c r="J3014" i="10" s="1"/>
  <c r="G3014" i="10"/>
  <c r="I3014" i="10" s="1"/>
  <c r="D3279" i="10"/>
  <c r="C3279" i="10"/>
  <c r="D3258" i="10"/>
  <c r="C3258" i="10"/>
  <c r="D3234" i="10"/>
  <c r="C3234" i="10"/>
  <c r="H3210" i="10"/>
  <c r="J3210" i="10" s="1"/>
  <c r="G3210" i="10"/>
  <c r="I3210" i="10" s="1"/>
  <c r="D3173" i="10"/>
  <c r="C3173" i="10"/>
  <c r="H3147" i="10"/>
  <c r="J3147" i="10" s="1"/>
  <c r="G3147" i="10"/>
  <c r="I3147" i="10" s="1"/>
  <c r="D3088" i="10"/>
  <c r="C3088" i="10"/>
  <c r="G3042" i="10"/>
  <c r="I3042" i="10" s="1"/>
  <c r="H3042" i="10"/>
  <c r="J3042" i="10" s="1"/>
  <c r="D3003" i="10"/>
  <c r="C3003" i="10"/>
  <c r="F3267" i="10"/>
  <c r="B3267" i="10"/>
  <c r="D3016" i="10"/>
  <c r="C3016" i="10"/>
  <c r="C2980" i="10"/>
  <c r="D2980" i="10"/>
  <c r="D3161" i="10"/>
  <c r="C3161" i="10"/>
  <c r="C3135" i="10"/>
  <c r="D3135" i="10"/>
  <c r="C3070" i="10"/>
  <c r="D3070" i="10"/>
  <c r="D3024" i="10"/>
  <c r="C3024" i="10"/>
  <c r="G2993" i="10"/>
  <c r="I2993" i="10" s="1"/>
  <c r="H2993" i="10"/>
  <c r="J2993" i="10" s="1"/>
  <c r="H2945" i="10"/>
  <c r="J2945" i="10" s="1"/>
  <c r="G2945" i="10"/>
  <c r="I2945" i="10" s="1"/>
  <c r="H3103" i="10"/>
  <c r="J3103" i="10" s="1"/>
  <c r="G3103" i="10"/>
  <c r="I3103" i="10" s="1"/>
  <c r="B3125" i="10"/>
  <c r="F3125" i="10"/>
  <c r="D3252" i="10"/>
  <c r="C3252" i="10"/>
  <c r="D3157" i="10"/>
  <c r="C3157" i="10"/>
  <c r="H2984" i="10"/>
  <c r="J2984" i="10" s="1"/>
  <c r="G2984" i="10"/>
  <c r="I2984" i="10" s="1"/>
  <c r="C2908" i="10"/>
  <c r="D2908" i="10"/>
  <c r="B3241" i="10"/>
  <c r="F3241" i="10"/>
  <c r="H3079" i="10"/>
  <c r="J3079" i="10" s="1"/>
  <c r="G3079" i="10"/>
  <c r="I3079" i="10" s="1"/>
  <c r="H2996" i="10"/>
  <c r="J2996" i="10" s="1"/>
  <c r="G2996" i="10"/>
  <c r="I2996" i="10" s="1"/>
  <c r="H2937" i="10"/>
  <c r="J2937" i="10" s="1"/>
  <c r="G2937" i="10"/>
  <c r="I2937" i="10" s="1"/>
  <c r="H2901" i="10"/>
  <c r="J2901" i="10" s="1"/>
  <c r="G2901" i="10"/>
  <c r="I2901" i="10" s="1"/>
  <c r="G2780" i="10"/>
  <c r="I2780" i="10" s="1"/>
  <c r="H2780" i="10"/>
  <c r="J2780" i="10" s="1"/>
  <c r="D2972" i="10"/>
  <c r="C2972" i="10"/>
  <c r="B2898" i="10"/>
  <c r="F2898" i="10"/>
  <c r="D2847" i="10"/>
  <c r="C2847" i="10"/>
  <c r="D2805" i="10"/>
  <c r="C2805" i="10"/>
  <c r="F2987" i="10"/>
  <c r="B2987" i="10"/>
  <c r="D2940" i="10"/>
  <c r="C2940" i="10"/>
  <c r="F2883" i="10"/>
  <c r="B2883" i="10"/>
  <c r="B2742" i="10"/>
  <c r="F2742" i="10"/>
  <c r="B2663" i="10"/>
  <c r="F2663" i="10"/>
  <c r="F2585" i="10"/>
  <c r="B2585" i="10"/>
  <c r="B3176" i="10"/>
  <c r="F3176" i="10"/>
  <c r="H2736" i="10"/>
  <c r="J2736" i="10" s="1"/>
  <c r="G2736" i="10"/>
  <c r="I2736" i="10" s="1"/>
  <c r="D3163" i="10"/>
  <c r="C3163" i="10"/>
  <c r="D2964" i="10"/>
  <c r="C2964" i="10"/>
  <c r="C2899" i="10"/>
  <c r="D2899" i="10"/>
  <c r="D2777" i="10"/>
  <c r="C2777" i="10"/>
  <c r="H2655" i="10"/>
  <c r="J2655" i="10" s="1"/>
  <c r="G2655" i="10"/>
  <c r="I2655" i="10" s="1"/>
  <c r="H2688" i="10"/>
  <c r="J2688" i="10" s="1"/>
  <c r="G2688" i="10"/>
  <c r="I2688" i="10" s="1"/>
  <c r="F2593" i="10"/>
  <c r="B2593" i="10"/>
  <c r="D2752" i="10"/>
  <c r="C2752" i="10"/>
  <c r="G3123" i="10"/>
  <c r="I3123" i="10" s="1"/>
  <c r="H3123" i="10"/>
  <c r="J3123" i="10" s="1"/>
  <c r="H3033" i="10"/>
  <c r="J3033" i="10" s="1"/>
  <c r="G3033" i="10"/>
  <c r="I3033" i="10" s="1"/>
  <c r="G2795" i="10"/>
  <c r="I2795" i="10" s="1"/>
  <c r="H2795" i="10"/>
  <c r="J2795" i="10" s="1"/>
  <c r="D2710" i="10"/>
  <c r="C2710" i="10"/>
  <c r="G2674" i="10"/>
  <c r="I2674" i="10" s="1"/>
  <c r="H2674" i="10"/>
  <c r="J2674" i="10" s="1"/>
  <c r="C2645" i="10"/>
  <c r="D2645" i="10"/>
  <c r="G3090" i="10"/>
  <c r="I3090" i="10" s="1"/>
  <c r="H3090" i="10"/>
  <c r="J3090" i="10" s="1"/>
  <c r="D2979" i="10"/>
  <c r="C2979" i="10"/>
  <c r="B2910" i="10"/>
  <c r="F2910" i="10"/>
  <c r="H2808" i="10"/>
  <c r="J2808" i="10" s="1"/>
  <c r="G2808" i="10"/>
  <c r="I2808" i="10" s="1"/>
  <c r="H2849" i="10"/>
  <c r="J2849" i="10" s="1"/>
  <c r="G2849" i="10"/>
  <c r="I2849" i="10" s="1"/>
  <c r="D2676" i="10"/>
  <c r="C2676" i="10"/>
  <c r="F2571" i="10"/>
  <c r="B2571" i="10"/>
  <c r="H2971" i="10"/>
  <c r="J2971" i="10" s="1"/>
  <c r="G2971" i="10"/>
  <c r="I2971" i="10" s="1"/>
  <c r="F2862" i="10"/>
  <c r="B2862" i="10"/>
  <c r="H2796" i="10"/>
  <c r="J2796" i="10" s="1"/>
  <c r="G2796" i="10"/>
  <c r="I2796" i="10" s="1"/>
  <c r="D2643" i="10"/>
  <c r="C2643" i="10"/>
  <c r="B2534" i="10"/>
  <c r="F2534" i="10"/>
  <c r="F2507" i="10"/>
  <c r="B2507" i="10"/>
  <c r="B2444" i="10"/>
  <c r="F2444" i="10"/>
  <c r="B2288" i="10"/>
  <c r="F2288" i="10"/>
  <c r="H2531" i="10"/>
  <c r="J2531" i="10" s="1"/>
  <c r="G2531" i="10"/>
  <c r="I2531" i="10" s="1"/>
  <c r="H2823" i="10"/>
  <c r="J2823" i="10" s="1"/>
  <c r="G2823" i="10"/>
  <c r="I2823" i="10" s="1"/>
  <c r="F2597" i="10"/>
  <c r="B2597" i="10"/>
  <c r="H2552" i="10"/>
  <c r="J2552" i="10" s="1"/>
  <c r="G2552" i="10"/>
  <c r="I2552" i="10" s="1"/>
  <c r="F2483" i="10"/>
  <c r="B2483" i="10"/>
  <c r="C2932" i="10"/>
  <c r="D2932" i="10"/>
  <c r="B2532" i="10"/>
  <c r="F2532" i="10"/>
  <c r="B2499" i="10"/>
  <c r="F2499" i="10"/>
  <c r="D2705" i="10"/>
  <c r="C2705" i="10"/>
  <c r="H2627" i="10"/>
  <c r="J2627" i="10" s="1"/>
  <c r="G2627" i="10"/>
  <c r="I2627" i="10" s="1"/>
  <c r="H2530" i="10"/>
  <c r="J2530" i="10" s="1"/>
  <c r="G2530" i="10"/>
  <c r="I2530" i="10" s="1"/>
  <c r="D2466" i="10"/>
  <c r="C2466" i="10"/>
  <c r="G2843" i="10"/>
  <c r="I2843" i="10" s="1"/>
  <c r="H2843" i="10"/>
  <c r="J2843" i="10" s="1"/>
  <c r="F2516" i="10"/>
  <c r="B2516" i="10"/>
  <c r="G2467" i="10"/>
  <c r="I2467" i="10" s="1"/>
  <c r="H2467" i="10"/>
  <c r="J2467" i="10" s="1"/>
  <c r="H2419" i="10"/>
  <c r="J2419" i="10" s="1"/>
  <c r="G2419" i="10"/>
  <c r="I2419" i="10" s="1"/>
  <c r="F3105" i="10"/>
  <c r="B3105" i="10"/>
  <c r="H2503" i="10"/>
  <c r="J2503" i="10" s="1"/>
  <c r="G2503" i="10"/>
  <c r="I2503" i="10" s="1"/>
  <c r="G2453" i="10"/>
  <c r="I2453" i="10" s="1"/>
  <c r="H2453" i="10"/>
  <c r="J2453" i="10" s="1"/>
  <c r="D2338" i="10"/>
  <c r="C2338" i="10"/>
  <c r="H2310" i="10"/>
  <c r="J2310" i="10" s="1"/>
  <c r="G2310" i="10"/>
  <c r="I2310" i="10" s="1"/>
  <c r="C2836" i="10"/>
  <c r="D2836" i="10"/>
  <c r="B2649" i="10"/>
  <c r="F2649" i="10"/>
  <c r="C2601" i="10"/>
  <c r="D2601" i="10"/>
  <c r="B2458" i="10"/>
  <c r="F2458" i="10"/>
  <c r="B2369" i="10"/>
  <c r="F2369" i="10"/>
  <c r="F2225" i="10"/>
  <c r="B2225" i="10"/>
  <c r="B3104" i="10"/>
  <c r="F3104" i="10"/>
  <c r="H2684" i="10"/>
  <c r="J2684" i="10" s="1"/>
  <c r="G2684" i="10"/>
  <c r="I2684" i="10" s="1"/>
  <c r="D2508" i="10"/>
  <c r="C2508" i="10"/>
  <c r="H2415" i="10"/>
  <c r="J2415" i="10" s="1"/>
  <c r="G2415" i="10"/>
  <c r="I2415" i="10" s="1"/>
  <c r="H2390" i="10"/>
  <c r="J2390" i="10" s="1"/>
  <c r="G2390" i="10"/>
  <c r="I2390" i="10" s="1"/>
  <c r="H2311" i="10"/>
  <c r="J2311" i="10" s="1"/>
  <c r="G2311" i="10"/>
  <c r="I2311" i="10" s="1"/>
  <c r="B2212" i="10"/>
  <c r="F2212" i="10"/>
  <c r="F2181" i="10"/>
  <c r="B2181" i="10"/>
  <c r="D2522" i="10"/>
  <c r="C2522" i="10"/>
  <c r="D2482" i="10"/>
  <c r="C2482" i="10"/>
  <c r="H2375" i="10"/>
  <c r="J2375" i="10" s="1"/>
  <c r="G2375" i="10"/>
  <c r="I2375" i="10" s="1"/>
  <c r="C2307" i="10"/>
  <c r="D2307" i="10"/>
  <c r="D2271" i="10"/>
  <c r="C2271" i="10"/>
  <c r="D2766" i="10"/>
  <c r="C2766" i="10"/>
  <c r="H2718" i="10"/>
  <c r="J2718" i="10" s="1"/>
  <c r="G2718" i="10"/>
  <c r="I2718" i="10" s="1"/>
  <c r="B2560" i="10"/>
  <c r="F2560" i="10"/>
  <c r="H2477" i="10"/>
  <c r="J2477" i="10" s="1"/>
  <c r="G2477" i="10"/>
  <c r="I2477" i="10" s="1"/>
  <c r="H2428" i="10"/>
  <c r="J2428" i="10" s="1"/>
  <c r="G2428" i="10"/>
  <c r="I2428" i="10" s="1"/>
  <c r="G2403" i="10"/>
  <c r="I2403" i="10" s="1"/>
  <c r="H2403" i="10"/>
  <c r="J2403" i="10" s="1"/>
  <c r="C2328" i="10"/>
  <c r="D2328" i="10"/>
  <c r="H2296" i="10"/>
  <c r="J2296" i="10" s="1"/>
  <c r="G2296" i="10"/>
  <c r="I2296" i="10" s="1"/>
  <c r="F2265" i="10"/>
  <c r="B2265" i="10"/>
  <c r="B2821" i="10"/>
  <c r="F2821" i="10"/>
  <c r="G2319" i="10"/>
  <c r="I2319" i="10" s="1"/>
  <c r="H2319" i="10"/>
  <c r="J2319" i="10" s="1"/>
  <c r="D2279" i="10"/>
  <c r="C2279" i="10"/>
  <c r="C2148" i="10"/>
  <c r="D2148" i="10"/>
  <c r="D2731" i="10"/>
  <c r="C2731" i="10"/>
  <c r="H2377" i="10"/>
  <c r="J2377" i="10" s="1"/>
  <c r="G2377" i="10"/>
  <c r="I2377" i="10" s="1"/>
  <c r="H2345" i="10"/>
  <c r="J2345" i="10" s="1"/>
  <c r="G2345" i="10"/>
  <c r="I2345" i="10" s="1"/>
  <c r="D2846" i="10"/>
  <c r="C2846" i="10"/>
  <c r="G2237" i="10"/>
  <c r="I2237" i="10" s="1"/>
  <c r="H2237" i="10"/>
  <c r="J2237" i="10" s="1"/>
  <c r="B2079" i="10"/>
  <c r="F2079" i="10"/>
  <c r="D2820" i="10"/>
  <c r="C2820" i="10"/>
  <c r="D2733" i="10"/>
  <c r="C2733" i="10"/>
  <c r="H2309" i="10"/>
  <c r="J2309" i="10" s="1"/>
  <c r="G2309" i="10"/>
  <c r="I2309" i="10" s="1"/>
  <c r="D2473" i="10"/>
  <c r="C2473" i="10"/>
  <c r="D2291" i="10"/>
  <c r="C2291" i="10"/>
  <c r="C2099" i="10"/>
  <c r="D2099" i="10"/>
  <c r="H2085" i="10"/>
  <c r="J2085" i="10" s="1"/>
  <c r="G2085" i="10"/>
  <c r="I2085" i="10" s="1"/>
  <c r="F2103" i="10"/>
  <c r="B2103" i="10"/>
  <c r="F2013" i="10"/>
  <c r="B2013" i="10"/>
  <c r="F1977" i="10"/>
  <c r="B1977" i="10"/>
  <c r="F1941" i="10"/>
  <c r="B1941" i="10"/>
  <c r="B1905" i="10"/>
  <c r="F1905" i="10"/>
  <c r="F1869" i="10"/>
  <c r="B1869" i="10"/>
  <c r="F1833" i="10"/>
  <c r="B1833" i="10"/>
  <c r="B1797" i="10"/>
  <c r="F1797" i="10"/>
  <c r="B1761" i="10"/>
  <c r="F1761" i="10"/>
  <c r="F1725" i="10"/>
  <c r="B1725" i="10"/>
  <c r="H2505" i="10"/>
  <c r="J2505" i="10" s="1"/>
  <c r="G2505" i="10"/>
  <c r="I2505" i="10" s="1"/>
  <c r="B2055" i="10"/>
  <c r="F2055" i="10"/>
  <c r="B2258" i="10"/>
  <c r="F2258" i="10"/>
  <c r="B2164" i="10"/>
  <c r="F2164" i="10"/>
  <c r="F1914" i="10"/>
  <c r="B1914" i="10"/>
  <c r="F1894" i="10"/>
  <c r="B1894" i="10"/>
  <c r="H2314" i="10"/>
  <c r="J2314" i="10" s="1"/>
  <c r="G2314" i="10"/>
  <c r="I2314" i="10" s="1"/>
  <c r="G2219" i="10"/>
  <c r="I2219" i="10" s="1"/>
  <c r="H2219" i="10"/>
  <c r="J2219" i="10" s="1"/>
  <c r="F2010" i="10"/>
  <c r="B2010" i="10"/>
  <c r="F1900" i="10"/>
  <c r="B1900" i="10"/>
  <c r="F1826" i="10"/>
  <c r="B1826" i="10"/>
  <c r="F1768" i="10"/>
  <c r="B1768" i="10"/>
  <c r="B2285" i="10"/>
  <c r="F2285" i="10"/>
  <c r="C2268" i="10"/>
  <c r="D2268" i="10"/>
  <c r="F1990" i="10"/>
  <c r="B1990" i="10"/>
  <c r="B1751" i="10"/>
  <c r="F1751" i="10"/>
  <c r="D2506" i="10"/>
  <c r="C2506" i="10"/>
  <c r="F1813" i="10"/>
  <c r="B1813" i="10"/>
  <c r="F1717" i="10"/>
  <c r="B1717" i="10"/>
  <c r="B2362" i="10"/>
  <c r="F2362" i="10"/>
  <c r="D2139" i="10"/>
  <c r="C2139" i="10"/>
  <c r="D2104" i="10"/>
  <c r="C2104" i="10"/>
  <c r="B1703" i="10"/>
  <c r="F1703" i="10"/>
  <c r="B2236" i="10"/>
  <c r="F2236" i="10"/>
  <c r="C2213" i="10"/>
  <c r="D2213" i="10"/>
  <c r="H2179" i="10"/>
  <c r="J2179" i="10" s="1"/>
  <c r="G2179" i="10"/>
  <c r="I2179" i="10" s="1"/>
  <c r="F2147" i="10"/>
  <c r="B2147" i="10"/>
  <c r="F1728" i="10"/>
  <c r="B1728" i="10"/>
  <c r="B1671" i="10"/>
  <c r="F1671" i="10"/>
  <c r="F1647" i="10"/>
  <c r="B1647" i="10"/>
  <c r="B1623" i="10"/>
  <c r="F1623" i="10"/>
  <c r="B1599" i="10"/>
  <c r="F1599" i="10"/>
  <c r="B1575" i="10"/>
  <c r="F1575" i="10"/>
  <c r="B1551" i="10"/>
  <c r="F1551" i="10"/>
  <c r="B1527" i="10"/>
  <c r="F1527" i="10"/>
  <c r="B1503" i="10"/>
  <c r="F1503" i="10"/>
  <c r="B1479" i="10"/>
  <c r="F1479" i="10"/>
  <c r="B1455" i="10"/>
  <c r="F1455" i="10"/>
  <c r="B1431" i="10"/>
  <c r="F1431" i="10"/>
  <c r="B2405" i="10"/>
  <c r="F2405" i="10"/>
  <c r="F2062" i="10"/>
  <c r="B2062" i="10"/>
  <c r="F2050" i="10"/>
  <c r="B2050" i="10"/>
  <c r="F1960" i="10"/>
  <c r="B1960" i="10"/>
  <c r="F1902" i="10"/>
  <c r="B1902" i="10"/>
  <c r="F1774" i="10"/>
  <c r="B1774" i="10"/>
  <c r="D2035" i="10"/>
  <c r="C2035" i="10"/>
  <c r="B1931" i="10"/>
  <c r="F1931" i="10"/>
  <c r="F1757" i="10"/>
  <c r="B1757" i="10"/>
  <c r="C2250" i="10"/>
  <c r="D2250" i="10"/>
  <c r="F1780" i="10"/>
  <c r="B1780" i="10"/>
  <c r="B1097" i="10"/>
  <c r="F1097" i="10"/>
  <c r="F1818" i="10"/>
  <c r="B1818" i="10"/>
  <c r="F1468" i="10"/>
  <c r="B1468" i="10"/>
  <c r="F1355" i="10"/>
  <c r="B1355" i="10"/>
  <c r="F2017" i="10"/>
  <c r="B2017" i="10"/>
  <c r="F1801" i="10"/>
  <c r="B1801" i="10"/>
  <c r="F1843" i="10"/>
  <c r="B1843" i="10"/>
  <c r="F1528" i="10"/>
  <c r="B1528" i="10"/>
  <c r="F1384" i="10"/>
  <c r="B1384" i="10"/>
  <c r="B1240" i="10"/>
  <c r="F1240" i="10"/>
  <c r="B1163" i="10"/>
  <c r="F1163" i="10"/>
  <c r="B1106" i="10"/>
  <c r="F1106" i="10"/>
  <c r="F1084" i="10"/>
  <c r="B1084" i="10"/>
  <c r="F1009" i="10"/>
  <c r="B1009" i="10"/>
  <c r="F1870" i="10"/>
  <c r="B1870" i="10"/>
  <c r="F1571" i="10"/>
  <c r="B1571" i="10"/>
  <c r="B1229" i="10"/>
  <c r="F1229" i="10"/>
  <c r="B1073" i="10"/>
  <c r="F1073" i="10"/>
  <c r="F1985" i="10"/>
  <c r="B1985" i="10"/>
  <c r="F1542" i="10"/>
  <c r="B1542" i="10"/>
  <c r="B1375" i="10"/>
  <c r="F1375" i="10"/>
  <c r="F1218" i="10"/>
  <c r="B1218" i="10"/>
  <c r="F1040" i="10"/>
  <c r="B1040" i="10"/>
  <c r="B984" i="10"/>
  <c r="F984" i="10"/>
  <c r="F1265" i="10"/>
  <c r="B1265" i="10"/>
  <c r="F971" i="10"/>
  <c r="B971" i="10"/>
  <c r="F955" i="10"/>
  <c r="B955" i="10"/>
  <c r="B939" i="10"/>
  <c r="F939" i="10"/>
  <c r="F923" i="10"/>
  <c r="B923" i="10"/>
  <c r="B907" i="10"/>
  <c r="F907" i="10"/>
  <c r="F891" i="10"/>
  <c r="B891" i="10"/>
  <c r="B875" i="10"/>
  <c r="F875" i="10"/>
  <c r="F859" i="10"/>
  <c r="B859" i="10"/>
  <c r="B843" i="10"/>
  <c r="F843" i="10"/>
  <c r="B827" i="10"/>
  <c r="F827" i="10"/>
  <c r="F811" i="10"/>
  <c r="B811" i="10"/>
  <c r="B795" i="10"/>
  <c r="F795" i="10"/>
  <c r="B779" i="10"/>
  <c r="F779" i="10"/>
  <c r="F763" i="10"/>
  <c r="B763" i="10"/>
  <c r="B747" i="10"/>
  <c r="F747" i="10"/>
  <c r="B731" i="10"/>
  <c r="F731" i="10"/>
  <c r="F715" i="10"/>
  <c r="B715" i="10"/>
  <c r="B699" i="10"/>
  <c r="F699" i="10"/>
  <c r="B683" i="10"/>
  <c r="F683" i="10"/>
  <c r="F667" i="10"/>
  <c r="B667" i="10"/>
  <c r="B651" i="10"/>
  <c r="F651" i="10"/>
  <c r="B635" i="10"/>
  <c r="F635" i="10"/>
  <c r="F619" i="10"/>
  <c r="B619" i="10"/>
  <c r="B603" i="10"/>
  <c r="F603" i="10"/>
  <c r="B587" i="10"/>
  <c r="F587" i="10"/>
  <c r="F571" i="10"/>
  <c r="B571" i="10"/>
  <c r="B555" i="10"/>
  <c r="F555" i="10"/>
  <c r="B539" i="10"/>
  <c r="F539" i="10"/>
  <c r="F523" i="10"/>
  <c r="B523" i="10"/>
  <c r="B507" i="10"/>
  <c r="F507" i="10"/>
  <c r="F491" i="10"/>
  <c r="B491" i="10"/>
  <c r="F475" i="10"/>
  <c r="B475" i="10"/>
  <c r="B459" i="10"/>
  <c r="F459" i="10"/>
  <c r="B443" i="10"/>
  <c r="F443" i="10"/>
  <c r="F427" i="10"/>
  <c r="B427" i="10"/>
  <c r="B411" i="10"/>
  <c r="F411" i="10"/>
  <c r="F395" i="10"/>
  <c r="B395" i="10"/>
  <c r="F379" i="10"/>
  <c r="B379" i="10"/>
  <c r="B363" i="10"/>
  <c r="F363" i="10"/>
  <c r="F347" i="10"/>
  <c r="B347" i="10"/>
  <c r="B331" i="10"/>
  <c r="F331" i="10"/>
  <c r="H2032" i="10"/>
  <c r="J2032" i="10" s="1"/>
  <c r="G2032" i="10"/>
  <c r="I2032" i="10" s="1"/>
  <c r="F1910" i="10"/>
  <c r="B1910" i="10"/>
  <c r="B2190" i="10"/>
  <c r="F2190" i="10"/>
  <c r="F628" i="10"/>
  <c r="B628" i="10"/>
  <c r="B402" i="10"/>
  <c r="F402" i="10"/>
  <c r="B357" i="10"/>
  <c r="F357" i="10"/>
  <c r="B1121" i="10"/>
  <c r="F1121" i="10"/>
  <c r="F928" i="10"/>
  <c r="B928" i="10"/>
  <c r="B792" i="10"/>
  <c r="F792" i="10"/>
  <c r="B1398" i="10"/>
  <c r="F1398" i="10"/>
  <c r="F986" i="10"/>
  <c r="B986" i="10"/>
  <c r="F764" i="10"/>
  <c r="B764" i="10"/>
  <c r="F730" i="10"/>
  <c r="B730" i="10"/>
  <c r="F685" i="10"/>
  <c r="B685" i="10"/>
  <c r="F620" i="10"/>
  <c r="B620" i="10"/>
  <c r="B1402" i="10"/>
  <c r="F1402" i="10"/>
  <c r="F853" i="10"/>
  <c r="B853" i="10"/>
  <c r="B705" i="10"/>
  <c r="F705" i="10"/>
  <c r="B2590" i="10"/>
  <c r="F2590" i="10"/>
  <c r="H2588" i="10"/>
  <c r="J2588" i="10" s="1"/>
  <c r="G2588" i="10"/>
  <c r="I2588" i="10" s="1"/>
  <c r="H2299" i="10"/>
  <c r="J2299" i="10" s="1"/>
  <c r="G2299" i="10"/>
  <c r="I2299" i="10" s="1"/>
  <c r="F1825" i="10"/>
  <c r="B1825" i="10"/>
  <c r="B1247" i="10"/>
  <c r="F1247" i="10"/>
  <c r="F770" i="10"/>
  <c r="B770" i="10"/>
  <c r="F674" i="10"/>
  <c r="B674" i="10"/>
  <c r="F1391" i="10"/>
  <c r="B1391" i="10"/>
  <c r="D985" i="10"/>
  <c r="C985" i="10"/>
  <c r="B780" i="10"/>
  <c r="F780" i="10"/>
  <c r="F746" i="10"/>
  <c r="B746" i="10"/>
  <c r="F701" i="10"/>
  <c r="B701" i="10"/>
  <c r="B636" i="10"/>
  <c r="F636" i="10"/>
  <c r="F458" i="10"/>
  <c r="B458" i="10"/>
  <c r="D292" i="10"/>
  <c r="C292" i="10"/>
  <c r="D202" i="10"/>
  <c r="C202" i="10"/>
  <c r="F1794" i="10"/>
  <c r="B1794" i="10"/>
  <c r="F1432" i="10"/>
  <c r="B1432" i="10"/>
  <c r="B837" i="10"/>
  <c r="F837" i="10"/>
  <c r="F1976" i="10"/>
  <c r="B1976" i="10"/>
  <c r="B1024" i="10"/>
  <c r="F1024" i="10"/>
  <c r="F974" i="10"/>
  <c r="B974" i="10"/>
  <c r="F888" i="10"/>
  <c r="B888" i="10"/>
  <c r="B576" i="10"/>
  <c r="F576" i="10"/>
  <c r="B393" i="10"/>
  <c r="F393" i="10"/>
  <c r="D216" i="10"/>
  <c r="C216" i="10"/>
  <c r="G79" i="10"/>
  <c r="I79" i="10" s="1"/>
  <c r="H79" i="10"/>
  <c r="J79" i="10" s="1"/>
  <c r="H60" i="10"/>
  <c r="J60" i="10" s="1"/>
  <c r="G60" i="10"/>
  <c r="I60" i="10" s="1"/>
  <c r="F430" i="10"/>
  <c r="B430" i="10"/>
  <c r="C179" i="10"/>
  <c r="D179" i="10"/>
  <c r="D9" i="10"/>
  <c r="C9" i="10"/>
  <c r="F424" i="10"/>
  <c r="B424" i="10"/>
  <c r="G280" i="10"/>
  <c r="I280" i="10" s="1"/>
  <c r="H280" i="10"/>
  <c r="J280" i="10" s="1"/>
  <c r="H198" i="10"/>
  <c r="J198" i="10" s="1"/>
  <c r="G198" i="10"/>
  <c r="I198" i="10" s="1"/>
  <c r="D100" i="10"/>
  <c r="C100" i="10"/>
  <c r="H88" i="10"/>
  <c r="J88" i="10" s="1"/>
  <c r="G88" i="10"/>
  <c r="I88" i="10" s="1"/>
  <c r="F2038" i="10"/>
  <c r="B2038" i="10"/>
  <c r="D309" i="10"/>
  <c r="C309" i="10"/>
  <c r="H80" i="10"/>
  <c r="J80" i="10" s="1"/>
  <c r="G80" i="10"/>
  <c r="I80" i="10" s="1"/>
  <c r="H43" i="10"/>
  <c r="J43" i="10" s="1"/>
  <c r="G43" i="10"/>
  <c r="I43" i="10" s="1"/>
  <c r="H16" i="10"/>
  <c r="J16" i="10" s="1"/>
  <c r="G16" i="10"/>
  <c r="I16" i="10" s="1"/>
  <c r="F922" i="10"/>
  <c r="B922" i="10"/>
  <c r="B680" i="10"/>
  <c r="F680" i="10"/>
  <c r="F593" i="10"/>
  <c r="B593" i="10"/>
  <c r="H319" i="10"/>
  <c r="J319" i="10" s="1"/>
  <c r="G319" i="10"/>
  <c r="I319" i="10" s="1"/>
  <c r="F283" i="10"/>
  <c r="B283" i="10"/>
  <c r="G262" i="10"/>
  <c r="I262" i="10" s="1"/>
  <c r="H262" i="10"/>
  <c r="J262" i="10" s="1"/>
  <c r="F193" i="10"/>
  <c r="B193" i="10"/>
  <c r="B992" i="10"/>
  <c r="F992" i="10"/>
  <c r="B440" i="10"/>
  <c r="F440" i="10"/>
  <c r="B416" i="10"/>
  <c r="F416" i="10"/>
  <c r="D278" i="10"/>
  <c r="C278" i="10"/>
  <c r="D172" i="10"/>
  <c r="C172" i="10"/>
  <c r="B964" i="10"/>
  <c r="F964" i="10"/>
  <c r="F529" i="10"/>
  <c r="B529" i="10"/>
  <c r="F445" i="10"/>
  <c r="B445" i="10"/>
  <c r="F332" i="10"/>
  <c r="B332" i="10"/>
  <c r="C152" i="10"/>
  <c r="D152" i="10"/>
  <c r="F1030" i="10"/>
  <c r="B1030" i="10"/>
  <c r="B632" i="10"/>
  <c r="F632" i="10"/>
  <c r="F550" i="10"/>
  <c r="B550" i="10"/>
  <c r="B432" i="10"/>
  <c r="F432" i="10"/>
  <c r="B353" i="10"/>
  <c r="F353" i="10"/>
  <c r="D212" i="10"/>
  <c r="C212" i="10"/>
  <c r="B143" i="10"/>
  <c r="F143" i="10"/>
  <c r="F1777" i="10"/>
  <c r="B1777" i="10"/>
  <c r="B810" i="10"/>
  <c r="F810" i="10"/>
  <c r="F896" i="10"/>
  <c r="B896" i="10"/>
  <c r="H325" i="10"/>
  <c r="J325" i="10" s="1"/>
  <c r="G325" i="10"/>
  <c r="I325" i="10" s="1"/>
  <c r="D234" i="10"/>
  <c r="C234" i="10"/>
  <c r="F133" i="10"/>
  <c r="B133" i="10"/>
  <c r="F3211" i="10"/>
  <c r="B3211" i="10"/>
  <c r="B869" i="10"/>
  <c r="F869" i="10"/>
  <c r="H215" i="10"/>
  <c r="J215" i="10" s="1"/>
  <c r="G215" i="10"/>
  <c r="I215" i="10" s="1"/>
  <c r="D104" i="10"/>
  <c r="C104" i="10"/>
  <c r="D183" i="10"/>
  <c r="C183" i="10"/>
  <c r="B633" i="10"/>
  <c r="F633" i="10"/>
  <c r="D322" i="10"/>
  <c r="C322" i="10"/>
  <c r="D268" i="10"/>
  <c r="C268" i="10"/>
  <c r="F207" i="10"/>
  <c r="B207" i="10"/>
  <c r="F175" i="10"/>
  <c r="B175" i="10"/>
  <c r="H13" i="10"/>
  <c r="J13" i="10" s="1"/>
  <c r="G13" i="10"/>
  <c r="I13" i="10" s="1"/>
  <c r="B360" i="10"/>
  <c r="F360" i="10"/>
  <c r="F300" i="10"/>
  <c r="B300" i="10"/>
  <c r="F1057" i="10"/>
  <c r="B1057" i="10"/>
  <c r="F245" i="10"/>
  <c r="B245" i="10"/>
  <c r="F98" i="10"/>
  <c r="B98" i="10"/>
  <c r="F1276" i="10"/>
  <c r="B1276" i="10"/>
  <c r="B77" i="10"/>
  <c r="F77" i="10"/>
  <c r="F1396" i="10"/>
  <c r="B1396" i="10"/>
  <c r="F3205" i="10"/>
  <c r="B3205" i="10"/>
  <c r="B3153" i="10"/>
  <c r="F3153" i="10"/>
  <c r="B3126" i="10"/>
  <c r="F3126" i="10"/>
  <c r="H3082" i="10"/>
  <c r="J3082" i="10" s="1"/>
  <c r="G3082" i="10"/>
  <c r="I3082" i="10" s="1"/>
  <c r="H3017" i="10"/>
  <c r="J3017" i="10" s="1"/>
  <c r="G3017" i="10"/>
  <c r="I3017" i="10" s="1"/>
  <c r="F3191" i="10"/>
  <c r="B3191" i="10"/>
  <c r="F3164" i="10"/>
  <c r="B3164" i="10"/>
  <c r="F2935" i="10"/>
  <c r="B2935" i="10"/>
  <c r="D2577" i="10"/>
  <c r="C2577" i="10"/>
  <c r="D2760" i="10"/>
  <c r="C2760" i="10"/>
  <c r="D2651" i="10"/>
  <c r="C2651" i="10"/>
  <c r="D2896" i="10"/>
  <c r="C2896" i="10"/>
  <c r="D2704" i="10"/>
  <c r="C2704" i="10"/>
  <c r="B2502" i="10"/>
  <c r="F2502" i="10"/>
  <c r="B2471" i="10"/>
  <c r="F2471" i="10"/>
  <c r="D2613" i="10"/>
  <c r="C2613" i="10"/>
  <c r="H2973" i="10"/>
  <c r="J2973" i="10" s="1"/>
  <c r="G2973" i="10"/>
  <c r="I2973" i="10" s="1"/>
  <c r="B2750" i="10"/>
  <c r="F2750" i="10"/>
  <c r="D2527" i="10"/>
  <c r="C2527" i="10"/>
  <c r="D2382" i="10"/>
  <c r="C2382" i="10"/>
  <c r="D3137" i="10"/>
  <c r="C3137" i="10"/>
  <c r="F2474" i="10"/>
  <c r="B2474" i="10"/>
  <c r="H2203" i="10"/>
  <c r="J2203" i="10" s="1"/>
  <c r="G2203" i="10"/>
  <c r="I2203" i="10" s="1"/>
  <c r="H2902" i="10"/>
  <c r="J2902" i="10" s="1"/>
  <c r="G2902" i="10"/>
  <c r="I2902" i="10" s="1"/>
  <c r="D2235" i="10"/>
  <c r="C2235" i="10"/>
  <c r="H2543" i="10"/>
  <c r="J2543" i="10" s="1"/>
  <c r="G2543" i="10"/>
  <c r="I2543" i="10" s="1"/>
  <c r="D2425" i="10"/>
  <c r="C2425" i="10"/>
  <c r="D2292" i="10"/>
  <c r="C2292" i="10"/>
  <c r="H2315" i="10"/>
  <c r="J2315" i="10" s="1"/>
  <c r="G2315" i="10"/>
  <c r="I2315" i="10" s="1"/>
  <c r="D2462" i="10"/>
  <c r="C2462" i="10"/>
  <c r="D2255" i="10"/>
  <c r="C2255" i="10"/>
  <c r="H2740" i="10"/>
  <c r="J2740" i="10" s="1"/>
  <c r="G2740" i="10"/>
  <c r="I2740" i="10" s="1"/>
  <c r="F1791" i="10"/>
  <c r="B1791" i="10"/>
  <c r="D2227" i="10"/>
  <c r="C2227" i="10"/>
  <c r="B2209" i="10"/>
  <c r="F2209" i="10"/>
  <c r="F2246" i="10"/>
  <c r="B2246" i="10"/>
  <c r="F1920" i="10"/>
  <c r="B1920" i="10"/>
  <c r="B1788" i="10"/>
  <c r="F1788" i="10"/>
  <c r="F1933" i="10"/>
  <c r="B1933" i="10"/>
  <c r="F1500" i="10"/>
  <c r="B1500" i="10"/>
  <c r="F2170" i="10"/>
  <c r="B2170" i="10"/>
  <c r="F1427" i="10"/>
  <c r="B1427" i="10"/>
  <c r="F949" i="10"/>
  <c r="B949" i="10"/>
  <c r="B2582" i="10"/>
  <c r="F2582" i="10"/>
  <c r="F1608" i="10"/>
  <c r="B1608" i="10"/>
  <c r="B822" i="10"/>
  <c r="F822" i="10"/>
  <c r="H981" i="10"/>
  <c r="J981" i="10" s="1"/>
  <c r="G981" i="10"/>
  <c r="I981" i="10" s="1"/>
  <c r="B1739" i="10"/>
  <c r="F1739" i="10"/>
  <c r="B926" i="10"/>
  <c r="F926" i="10"/>
  <c r="F530" i="10"/>
  <c r="B530" i="10"/>
  <c r="F1254" i="10"/>
  <c r="B1254" i="10"/>
  <c r="F1066" i="10"/>
  <c r="B1066" i="10"/>
  <c r="B1150" i="10"/>
  <c r="F1150" i="10"/>
  <c r="F1576" i="10"/>
  <c r="B1576" i="10"/>
  <c r="H52" i="10"/>
  <c r="J52" i="10" s="1"/>
  <c r="G52" i="10"/>
  <c r="I52" i="10" s="1"/>
  <c r="F512" i="10"/>
  <c r="B512" i="10"/>
  <c r="F299" i="10"/>
  <c r="B299" i="10"/>
  <c r="F1319" i="10"/>
  <c r="B1319" i="10"/>
  <c r="F496" i="10"/>
  <c r="B496" i="10"/>
  <c r="H312" i="10"/>
  <c r="J312" i="10" s="1"/>
  <c r="G312" i="10"/>
  <c r="I312" i="10" s="1"/>
  <c r="H294" i="10"/>
  <c r="J294" i="10" s="1"/>
  <c r="G294" i="10"/>
  <c r="I294" i="10" s="1"/>
  <c r="F287" i="10"/>
  <c r="B287" i="10"/>
  <c r="B390" i="10"/>
  <c r="F390" i="10"/>
  <c r="H199" i="10"/>
  <c r="J199" i="10" s="1"/>
  <c r="G199" i="10"/>
  <c r="I199" i="10" s="1"/>
  <c r="F394" i="10"/>
  <c r="B394" i="10"/>
  <c r="C3075" i="10"/>
  <c r="D3075" i="10"/>
  <c r="H3155" i="10"/>
  <c r="J3155" i="10" s="1"/>
  <c r="G3155" i="10"/>
  <c r="I3155" i="10" s="1"/>
  <c r="D3017" i="10"/>
  <c r="C3017" i="10"/>
  <c r="H2933" i="10"/>
  <c r="J2933" i="10" s="1"/>
  <c r="G2933" i="10"/>
  <c r="I2933" i="10" s="1"/>
  <c r="D3175" i="10"/>
  <c r="C3175" i="10"/>
  <c r="B3044" i="10"/>
  <c r="F3044" i="10"/>
  <c r="H2962" i="10"/>
  <c r="J2962" i="10" s="1"/>
  <c r="G2962" i="10"/>
  <c r="I2962" i="10" s="1"/>
  <c r="F3182" i="10"/>
  <c r="B3182" i="10"/>
  <c r="F2838" i="10"/>
  <c r="B2838" i="10"/>
  <c r="H2651" i="10"/>
  <c r="J2651" i="10" s="1"/>
  <c r="G2651" i="10"/>
  <c r="I2651" i="10" s="1"/>
  <c r="F2725" i="10"/>
  <c r="B2725" i="10"/>
  <c r="B2360" i="10"/>
  <c r="F2360" i="10"/>
  <c r="B3217" i="10"/>
  <c r="F3217" i="10"/>
  <c r="D2609" i="10"/>
  <c r="C2609" i="10"/>
  <c r="D2973" i="10"/>
  <c r="C2973" i="10"/>
  <c r="F2202" i="10"/>
  <c r="B2202" i="10"/>
  <c r="H2418" i="10"/>
  <c r="J2418" i="10" s="1"/>
  <c r="G2418" i="10"/>
  <c r="I2418" i="10" s="1"/>
  <c r="D2203" i="10"/>
  <c r="C2203" i="10"/>
  <c r="D2900" i="10"/>
  <c r="C2900" i="10"/>
  <c r="D2303" i="10"/>
  <c r="C2303" i="10"/>
  <c r="B2587" i="10"/>
  <c r="F2587" i="10"/>
  <c r="H2672" i="10"/>
  <c r="J2672" i="10" s="1"/>
  <c r="G2672" i="10"/>
  <c r="I2672" i="10" s="1"/>
  <c r="F2771" i="10"/>
  <c r="B2771" i="10"/>
  <c r="F2461" i="10"/>
  <c r="B2461" i="10"/>
  <c r="F2686" i="10"/>
  <c r="B2686" i="10"/>
  <c r="G2416" i="10"/>
  <c r="I2416" i="10" s="1"/>
  <c r="H2416" i="10"/>
  <c r="J2416" i="10" s="1"/>
  <c r="F1531" i="10"/>
  <c r="B1531" i="10"/>
  <c r="F1430" i="10"/>
  <c r="B1430" i="10"/>
  <c r="B1178" i="10"/>
  <c r="F1178" i="10"/>
  <c r="B1665" i="10"/>
  <c r="F1665" i="10"/>
  <c r="B1425" i="10"/>
  <c r="F1425" i="10"/>
  <c r="F1143" i="10"/>
  <c r="B1143" i="10"/>
  <c r="F1439" i="10"/>
  <c r="B1439" i="10"/>
  <c r="B1127" i="10"/>
  <c r="F1127" i="10"/>
  <c r="B1087" i="10"/>
  <c r="F1087" i="10"/>
  <c r="B839" i="10"/>
  <c r="F839" i="10"/>
  <c r="F743" i="10"/>
  <c r="B743" i="10"/>
  <c r="B663" i="10"/>
  <c r="F663" i="10"/>
  <c r="F583" i="10"/>
  <c r="B583" i="10"/>
  <c r="F503" i="10"/>
  <c r="B503" i="10"/>
  <c r="F407" i="10"/>
  <c r="B407" i="10"/>
  <c r="F343" i="10"/>
  <c r="B343" i="10"/>
  <c r="F1624" i="10"/>
  <c r="B1624" i="10"/>
  <c r="F1195" i="10"/>
  <c r="B1195" i="10"/>
  <c r="B892" i="10"/>
  <c r="F892" i="10"/>
  <c r="F1072" i="10"/>
  <c r="B1072" i="10"/>
  <c r="B492" i="10"/>
  <c r="F492" i="10"/>
  <c r="H238" i="10"/>
  <c r="J238" i="10" s="1"/>
  <c r="G238" i="10"/>
  <c r="I238" i="10" s="1"/>
  <c r="B1036" i="10"/>
  <c r="F1036" i="10"/>
  <c r="H84" i="10"/>
  <c r="J84" i="10" s="1"/>
  <c r="G84" i="10"/>
  <c r="I84" i="10" s="1"/>
  <c r="F3312" i="10"/>
  <c r="B3312" i="10"/>
  <c r="C3193" i="10"/>
  <c r="D3193" i="10"/>
  <c r="D3282" i="10"/>
  <c r="C3282" i="10"/>
  <c r="C3218" i="10"/>
  <c r="D3218" i="10"/>
  <c r="F3236" i="10"/>
  <c r="B3236" i="10"/>
  <c r="H2783" i="10"/>
  <c r="J2783" i="10" s="1"/>
  <c r="G2783" i="10"/>
  <c r="I2783" i="10" s="1"/>
  <c r="F2881" i="10"/>
  <c r="B2881" i="10"/>
  <c r="H3149" i="10"/>
  <c r="J3149" i="10" s="1"/>
  <c r="G3149" i="10"/>
  <c r="I3149" i="10" s="1"/>
  <c r="G2744" i="10"/>
  <c r="I2744" i="10" s="1"/>
  <c r="H2744" i="10"/>
  <c r="J2744" i="10" s="1"/>
  <c r="C2628" i="10"/>
  <c r="D2628" i="10"/>
  <c r="H3009" i="10"/>
  <c r="J3009" i="10" s="1"/>
  <c r="G3009" i="10"/>
  <c r="I3009" i="10" s="1"/>
  <c r="C2875" i="10"/>
  <c r="D2875" i="10"/>
  <c r="G2778" i="10"/>
  <c r="I2778" i="10" s="1"/>
  <c r="H2778" i="10"/>
  <c r="J2778" i="10" s="1"/>
  <c r="G2407" i="10"/>
  <c r="I2407" i="10" s="1"/>
  <c r="H2407" i="10"/>
  <c r="J2407" i="10" s="1"/>
  <c r="F2041" i="10"/>
  <c r="B2041" i="10"/>
  <c r="B2472" i="10"/>
  <c r="F2472" i="10"/>
  <c r="H2900" i="10"/>
  <c r="J2900" i="10" s="1"/>
  <c r="G2900" i="10"/>
  <c r="I2900" i="10" s="1"/>
  <c r="C2159" i="10"/>
  <c r="D2159" i="10"/>
  <c r="H2351" i="10"/>
  <c r="J2351" i="10" s="1"/>
  <c r="G2351" i="10"/>
  <c r="I2351" i="10" s="1"/>
  <c r="D2175" i="10"/>
  <c r="C2175" i="10"/>
  <c r="D2263" i="10"/>
  <c r="C2263" i="10"/>
  <c r="F1965" i="10"/>
  <c r="B1965" i="10"/>
  <c r="B1857" i="10"/>
  <c r="F1857" i="10"/>
  <c r="C2416" i="10"/>
  <c r="D2416" i="10"/>
  <c r="F2039" i="10"/>
  <c r="B2039" i="10"/>
  <c r="H2259" i="10"/>
  <c r="J2259" i="10" s="1"/>
  <c r="G2259" i="10"/>
  <c r="I2259" i="10" s="1"/>
  <c r="F1494" i="10"/>
  <c r="B1494" i="10"/>
  <c r="B1259" i="10"/>
  <c r="F1259" i="10"/>
  <c r="F1462" i="10"/>
  <c r="B1462" i="10"/>
  <c r="D2082" i="10"/>
  <c r="C2082" i="10"/>
  <c r="B1054" i="10"/>
  <c r="F1054" i="10"/>
  <c r="F1861" i="10"/>
  <c r="B1861" i="10"/>
  <c r="F716" i="10"/>
  <c r="B716" i="10"/>
  <c r="F1230" i="10"/>
  <c r="B1230" i="10"/>
  <c r="D76" i="10"/>
  <c r="C76" i="10"/>
  <c r="D180" i="10"/>
  <c r="C180" i="10"/>
  <c r="F99" i="10"/>
  <c r="B99" i="10"/>
  <c r="F1014" i="10"/>
  <c r="B1014" i="10"/>
  <c r="G3108" i="10"/>
  <c r="I3108" i="10" s="1"/>
  <c r="H3108" i="10"/>
  <c r="J3108" i="10" s="1"/>
  <c r="F2924" i="10"/>
  <c r="B2924" i="10"/>
  <c r="G2888" i="10"/>
  <c r="I2888" i="10" s="1"/>
  <c r="H2888" i="10"/>
  <c r="J2888" i="10" s="1"/>
  <c r="D2907" i="10"/>
  <c r="C2907" i="10"/>
  <c r="F2665" i="10"/>
  <c r="B2665" i="10"/>
  <c r="D2549" i="10"/>
  <c r="C2549" i="10"/>
  <c r="H2490" i="10"/>
  <c r="J2490" i="10" s="1"/>
  <c r="G2490" i="10"/>
  <c r="I2490" i="10" s="1"/>
  <c r="H2401" i="10"/>
  <c r="J2401" i="10" s="1"/>
  <c r="G2401" i="10"/>
  <c r="I2401" i="10" s="1"/>
  <c r="D2167" i="10"/>
  <c r="C2167" i="10"/>
  <c r="G2195" i="10"/>
  <c r="I2195" i="10" s="1"/>
  <c r="H2195" i="10"/>
  <c r="J2195" i="10" s="1"/>
  <c r="C2519" i="10"/>
  <c r="D2519" i="10"/>
  <c r="D2392" i="10"/>
  <c r="C2392" i="10"/>
  <c r="D2287" i="10"/>
  <c r="C2287" i="10"/>
  <c r="D2623" i="10"/>
  <c r="C2623" i="10"/>
  <c r="D2351" i="10"/>
  <c r="C2351" i="10"/>
  <c r="F3296" i="10"/>
  <c r="B3296" i="10"/>
  <c r="H3316" i="10"/>
  <c r="J3316" i="10" s="1"/>
  <c r="G3316" i="10"/>
  <c r="I3316" i="10" s="1"/>
  <c r="F3317" i="10"/>
  <c r="B3317" i="10"/>
  <c r="H3199" i="10"/>
  <c r="J3199" i="10" s="1"/>
  <c r="G3199" i="10"/>
  <c r="I3199" i="10" s="1"/>
  <c r="H3127" i="10"/>
  <c r="J3127" i="10" s="1"/>
  <c r="G3127" i="10"/>
  <c r="I3127" i="10" s="1"/>
  <c r="D3014" i="10"/>
  <c r="C3014" i="10"/>
  <c r="D3276" i="10"/>
  <c r="C3276" i="10"/>
  <c r="H3258" i="10"/>
  <c r="J3258" i="10" s="1"/>
  <c r="G3258" i="10"/>
  <c r="I3258" i="10" s="1"/>
  <c r="H3234" i="10"/>
  <c r="J3234" i="10" s="1"/>
  <c r="G3234" i="10"/>
  <c r="I3234" i="10" s="1"/>
  <c r="D3210" i="10"/>
  <c r="C3210" i="10"/>
  <c r="H3173" i="10"/>
  <c r="J3173" i="10" s="1"/>
  <c r="G3173" i="10"/>
  <c r="I3173" i="10" s="1"/>
  <c r="D3147" i="10"/>
  <c r="C3147" i="10"/>
  <c r="G3114" i="10"/>
  <c r="I3114" i="10" s="1"/>
  <c r="H3114" i="10"/>
  <c r="J3114" i="10" s="1"/>
  <c r="D3082" i="10"/>
  <c r="C3082" i="10"/>
  <c r="H3036" i="10"/>
  <c r="J3036" i="10" s="1"/>
  <c r="G3036" i="10"/>
  <c r="I3036" i="10" s="1"/>
  <c r="H3016" i="10"/>
  <c r="J3016" i="10" s="1"/>
  <c r="G3016" i="10"/>
  <c r="I3016" i="10" s="1"/>
  <c r="H2980" i="10"/>
  <c r="J2980" i="10" s="1"/>
  <c r="G2980" i="10"/>
  <c r="I2980" i="10" s="1"/>
  <c r="G3102" i="10"/>
  <c r="I3102" i="10" s="1"/>
  <c r="H3102" i="10"/>
  <c r="J3102" i="10" s="1"/>
  <c r="G3063" i="10"/>
  <c r="I3063" i="10" s="1"/>
  <c r="H3063" i="10"/>
  <c r="J3063" i="10" s="1"/>
  <c r="G3024" i="10"/>
  <c r="I3024" i="10" s="1"/>
  <c r="H3024" i="10"/>
  <c r="J3024" i="10" s="1"/>
  <c r="C2885" i="10"/>
  <c r="D2885" i="10"/>
  <c r="B3197" i="10"/>
  <c r="F3197" i="10"/>
  <c r="B3119" i="10"/>
  <c r="F3119" i="10"/>
  <c r="D3231" i="10"/>
  <c r="C3231" i="10"/>
  <c r="F3248" i="10"/>
  <c r="B3248" i="10"/>
  <c r="C2974" i="10"/>
  <c r="D2974" i="10"/>
  <c r="H2908" i="10"/>
  <c r="J2908" i="10" s="1"/>
  <c r="G2908" i="10"/>
  <c r="I2908" i="10" s="1"/>
  <c r="H3235" i="10"/>
  <c r="J3235" i="10" s="1"/>
  <c r="G3235" i="10"/>
  <c r="I3235" i="10" s="1"/>
  <c r="D2996" i="10"/>
  <c r="C2996" i="10"/>
  <c r="B2994" i="10"/>
  <c r="F2994" i="10"/>
  <c r="H2972" i="10"/>
  <c r="J2972" i="10" s="1"/>
  <c r="G2972" i="10"/>
  <c r="I2972" i="10" s="1"/>
  <c r="G2847" i="10"/>
  <c r="I2847" i="10" s="1"/>
  <c r="H2847" i="10"/>
  <c r="J2847" i="10" s="1"/>
  <c r="H2805" i="10"/>
  <c r="J2805" i="10" s="1"/>
  <c r="G2805" i="10"/>
  <c r="I2805" i="10" s="1"/>
  <c r="B3053" i="10"/>
  <c r="F3053" i="10"/>
  <c r="B2982" i="10"/>
  <c r="F2982" i="10"/>
  <c r="H2940" i="10"/>
  <c r="J2940" i="10" s="1"/>
  <c r="G2940" i="10"/>
  <c r="I2940" i="10" s="1"/>
  <c r="B2879" i="10"/>
  <c r="F2879" i="10"/>
  <c r="F2735" i="10"/>
  <c r="B2735" i="10"/>
  <c r="B2657" i="10"/>
  <c r="F2657" i="10"/>
  <c r="F3093" i="10"/>
  <c r="B3093" i="10"/>
  <c r="F3040" i="10"/>
  <c r="B3040" i="10"/>
  <c r="H2964" i="10"/>
  <c r="J2964" i="10" s="1"/>
  <c r="G2964" i="10"/>
  <c r="I2964" i="10" s="1"/>
  <c r="D3151" i="10"/>
  <c r="C3151" i="10"/>
  <c r="B2958" i="10"/>
  <c r="F2958" i="10"/>
  <c r="D2878" i="10"/>
  <c r="C2878" i="10"/>
  <c r="G2760" i="10"/>
  <c r="I2760" i="10" s="1"/>
  <c r="H2760" i="10"/>
  <c r="J2760" i="10" s="1"/>
  <c r="D2647" i="10"/>
  <c r="C2647" i="10"/>
  <c r="H2961" i="10"/>
  <c r="J2961" i="10" s="1"/>
  <c r="G2961" i="10"/>
  <c r="I2961" i="10" s="1"/>
  <c r="H2889" i="10"/>
  <c r="J2889" i="10" s="1"/>
  <c r="G2889" i="10"/>
  <c r="I2889" i="10" s="1"/>
  <c r="D2770" i="10"/>
  <c r="C2770" i="10"/>
  <c r="D2655" i="10"/>
  <c r="C2655" i="10"/>
  <c r="D2688" i="10"/>
  <c r="C2688" i="10"/>
  <c r="B3060" i="10"/>
  <c r="F3060" i="10"/>
  <c r="H2752" i="10"/>
  <c r="J2752" i="10" s="1"/>
  <c r="G2752" i="10"/>
  <c r="I2752" i="10" s="1"/>
  <c r="H2699" i="10"/>
  <c r="J2699" i="10" s="1"/>
  <c r="G2699" i="10"/>
  <c r="I2699" i="10" s="1"/>
  <c r="D3123" i="10"/>
  <c r="C3123" i="10"/>
  <c r="D3033" i="10"/>
  <c r="C3033" i="10"/>
  <c r="D2795" i="10"/>
  <c r="C2795" i="10"/>
  <c r="H2710" i="10"/>
  <c r="J2710" i="10" s="1"/>
  <c r="G2710" i="10"/>
  <c r="I2710" i="10" s="1"/>
  <c r="D2671" i="10"/>
  <c r="C2671" i="10"/>
  <c r="D3090" i="10"/>
  <c r="C3090" i="10"/>
  <c r="H2976" i="10"/>
  <c r="J2976" i="10" s="1"/>
  <c r="G2976" i="10"/>
  <c r="I2976" i="10" s="1"/>
  <c r="D2849" i="10"/>
  <c r="C2849" i="10"/>
  <c r="C2971" i="10"/>
  <c r="D2971" i="10"/>
  <c r="D2796" i="10"/>
  <c r="C2796" i="10"/>
  <c r="B2607" i="10"/>
  <c r="F2607" i="10"/>
  <c r="B2480" i="10"/>
  <c r="F2480" i="10"/>
  <c r="F2372" i="10"/>
  <c r="B2372" i="10"/>
  <c r="B2204" i="10"/>
  <c r="F2204" i="10"/>
  <c r="F2562" i="10"/>
  <c r="B2562" i="10"/>
  <c r="F3021" i="10"/>
  <c r="B3021" i="10"/>
  <c r="D2823" i="10"/>
  <c r="C2823" i="10"/>
  <c r="H2521" i="10"/>
  <c r="J2521" i="10" s="1"/>
  <c r="G2521" i="10"/>
  <c r="I2521" i="10" s="1"/>
  <c r="D2792" i="10"/>
  <c r="C2792" i="10"/>
  <c r="D2552" i="10"/>
  <c r="C2552" i="10"/>
  <c r="B3080" i="10"/>
  <c r="F3080" i="10"/>
  <c r="G2932" i="10"/>
  <c r="I2932" i="10" s="1"/>
  <c r="H2932" i="10"/>
  <c r="J2932" i="10" s="1"/>
  <c r="D2698" i="10"/>
  <c r="C2698" i="10"/>
  <c r="B2600" i="10"/>
  <c r="F2600" i="10"/>
  <c r="B2556" i="10"/>
  <c r="F2556" i="10"/>
  <c r="B2493" i="10"/>
  <c r="F2493" i="10"/>
  <c r="H2700" i="10"/>
  <c r="J2700" i="10" s="1"/>
  <c r="G2700" i="10"/>
  <c r="I2700" i="10" s="1"/>
  <c r="H2613" i="10"/>
  <c r="J2613" i="10" s="1"/>
  <c r="G2613" i="10"/>
  <c r="I2613" i="10" s="1"/>
  <c r="B2569" i="10"/>
  <c r="F2569" i="10"/>
  <c r="H2616" i="10"/>
  <c r="J2616" i="10" s="1"/>
  <c r="G2616" i="10"/>
  <c r="I2616" i="10" s="1"/>
  <c r="B2547" i="10"/>
  <c r="F2547" i="10"/>
  <c r="F2727" i="10"/>
  <c r="B2727" i="10"/>
  <c r="D2467" i="10"/>
  <c r="C2467" i="10"/>
  <c r="D2419" i="10"/>
  <c r="C2419" i="10"/>
  <c r="D2812" i="10"/>
  <c r="C2812" i="10"/>
  <c r="D2453" i="10"/>
  <c r="C2453" i="10"/>
  <c r="H2378" i="10"/>
  <c r="J2378" i="10" s="1"/>
  <c r="G2378" i="10"/>
  <c r="I2378" i="10" s="1"/>
  <c r="D2310" i="10"/>
  <c r="C2310" i="10"/>
  <c r="F2234" i="10"/>
  <c r="B2234" i="10"/>
  <c r="F2053" i="10"/>
  <c r="B2053" i="10"/>
  <c r="F2557" i="10"/>
  <c r="B2557" i="10"/>
  <c r="B2365" i="10"/>
  <c r="F2365" i="10"/>
  <c r="B2221" i="10"/>
  <c r="F2221" i="10"/>
  <c r="F2090" i="10"/>
  <c r="B2090" i="10"/>
  <c r="H3137" i="10"/>
  <c r="J3137" i="10" s="1"/>
  <c r="G3137" i="10"/>
  <c r="I3137" i="10" s="1"/>
  <c r="F2830" i="10"/>
  <c r="B2830" i="10"/>
  <c r="B2487" i="10"/>
  <c r="F2487" i="10"/>
  <c r="D2412" i="10"/>
  <c r="C2412" i="10"/>
  <c r="H2387" i="10"/>
  <c r="J2387" i="10" s="1"/>
  <c r="G2387" i="10"/>
  <c r="I2387" i="10" s="1"/>
  <c r="D2311" i="10"/>
  <c r="C2311" i="10"/>
  <c r="B2208" i="10"/>
  <c r="F2208" i="10"/>
  <c r="D2143" i="10"/>
  <c r="C2143" i="10"/>
  <c r="C2902" i="10"/>
  <c r="D2902" i="10"/>
  <c r="H2522" i="10"/>
  <c r="J2522" i="10" s="1"/>
  <c r="G2522" i="10"/>
  <c r="I2522" i="10" s="1"/>
  <c r="G2482" i="10"/>
  <c r="I2482" i="10" s="1"/>
  <c r="H2482" i="10"/>
  <c r="J2482" i="10" s="1"/>
  <c r="D2375" i="10"/>
  <c r="C2375" i="10"/>
  <c r="H2339" i="10"/>
  <c r="J2339" i="10" s="1"/>
  <c r="G2339" i="10"/>
  <c r="I2339" i="10" s="1"/>
  <c r="H2271" i="10"/>
  <c r="J2271" i="10" s="1"/>
  <c r="G2271" i="10"/>
  <c r="I2271" i="10" s="1"/>
  <c r="H2235" i="10"/>
  <c r="J2235" i="10" s="1"/>
  <c r="G2235" i="10"/>
  <c r="I2235" i="10" s="1"/>
  <c r="H2163" i="10"/>
  <c r="J2163" i="10" s="1"/>
  <c r="G2163" i="10"/>
  <c r="I2163" i="10" s="1"/>
  <c r="H2766" i="10"/>
  <c r="J2766" i="10" s="1"/>
  <c r="G2766" i="10"/>
  <c r="I2766" i="10" s="1"/>
  <c r="D2715" i="10"/>
  <c r="C2715" i="10"/>
  <c r="D2543" i="10"/>
  <c r="C2543" i="10"/>
  <c r="H2450" i="10"/>
  <c r="J2450" i="10" s="1"/>
  <c r="G2450" i="10"/>
  <c r="I2450" i="10" s="1"/>
  <c r="D2428" i="10"/>
  <c r="C2428" i="10"/>
  <c r="C2403" i="10"/>
  <c r="D2403" i="10"/>
  <c r="H2323" i="10"/>
  <c r="J2323" i="10" s="1"/>
  <c r="G2323" i="10"/>
  <c r="I2323" i="10" s="1"/>
  <c r="D2296" i="10"/>
  <c r="C2296" i="10"/>
  <c r="C2319" i="10"/>
  <c r="D2319" i="10"/>
  <c r="G2279" i="10"/>
  <c r="I2279" i="10" s="1"/>
  <c r="H2279" i="10"/>
  <c r="J2279" i="10" s="1"/>
  <c r="G2141" i="10"/>
  <c r="I2141" i="10" s="1"/>
  <c r="H2141" i="10"/>
  <c r="J2141" i="10" s="1"/>
  <c r="H2731" i="10"/>
  <c r="J2731" i="10" s="1"/>
  <c r="G2731" i="10"/>
  <c r="I2731" i="10" s="1"/>
  <c r="D2377" i="10"/>
  <c r="C2377" i="10"/>
  <c r="D2345" i="10"/>
  <c r="C2345" i="10"/>
  <c r="G2201" i="10"/>
  <c r="I2201" i="10" s="1"/>
  <c r="H2201" i="10"/>
  <c r="J2201" i="10" s="1"/>
  <c r="F2763" i="10"/>
  <c r="B2763" i="10"/>
  <c r="G2462" i="10"/>
  <c r="I2462" i="10" s="1"/>
  <c r="H2462" i="10"/>
  <c r="J2462" i="10" s="1"/>
  <c r="D2237" i="10"/>
  <c r="C2237" i="10"/>
  <c r="H2820" i="10"/>
  <c r="J2820" i="10" s="1"/>
  <c r="G2820" i="10"/>
  <c r="I2820" i="10" s="1"/>
  <c r="H2733" i="10"/>
  <c r="J2733" i="10" s="1"/>
  <c r="G2733" i="10"/>
  <c r="I2733" i="10" s="1"/>
  <c r="D2309" i="10"/>
  <c r="C2309" i="10"/>
  <c r="D2740" i="10"/>
  <c r="C2740" i="10"/>
  <c r="G2473" i="10"/>
  <c r="I2473" i="10" s="1"/>
  <c r="H2473" i="10"/>
  <c r="J2473" i="10" s="1"/>
  <c r="G2452" i="10"/>
  <c r="I2452" i="10" s="1"/>
  <c r="H2452" i="10"/>
  <c r="J2452" i="10" s="1"/>
  <c r="B2326" i="10"/>
  <c r="F2326" i="10"/>
  <c r="G2278" i="10"/>
  <c r="I2278" i="10" s="1"/>
  <c r="H2278" i="10"/>
  <c r="J2278" i="10" s="1"/>
  <c r="C2076" i="10"/>
  <c r="D2076" i="10"/>
  <c r="F2057" i="10"/>
  <c r="B2057" i="10"/>
  <c r="D2505" i="10"/>
  <c r="C2505" i="10"/>
  <c r="H2227" i="10"/>
  <c r="J2227" i="10" s="1"/>
  <c r="G2227" i="10"/>
  <c r="I2227" i="10" s="1"/>
  <c r="B2160" i="10"/>
  <c r="F2160" i="10"/>
  <c r="F2084" i="10"/>
  <c r="B2084" i="10"/>
  <c r="F2435" i="10"/>
  <c r="B2435" i="10"/>
  <c r="B2399" i="10"/>
  <c r="F2399" i="10"/>
  <c r="H2427" i="10"/>
  <c r="J2427" i="10" s="1"/>
  <c r="G2427" i="10"/>
  <c r="I2427" i="10" s="1"/>
  <c r="D2314" i="10"/>
  <c r="C2314" i="10"/>
  <c r="G2031" i="10"/>
  <c r="I2031" i="10" s="1"/>
  <c r="H2031" i="10"/>
  <c r="J2031" i="10" s="1"/>
  <c r="F1681" i="10"/>
  <c r="B1681" i="10"/>
  <c r="F1645" i="10"/>
  <c r="B1645" i="10"/>
  <c r="F1609" i="10"/>
  <c r="B1609" i="10"/>
  <c r="B1573" i="10"/>
  <c r="F1573" i="10"/>
  <c r="F1537" i="10"/>
  <c r="B1537" i="10"/>
  <c r="F1501" i="10"/>
  <c r="B1501" i="10"/>
  <c r="F1465" i="10"/>
  <c r="B1465" i="10"/>
  <c r="B1429" i="10"/>
  <c r="F1429" i="10"/>
  <c r="H2245" i="10"/>
  <c r="J2245" i="10" s="1"/>
  <c r="G2245" i="10"/>
  <c r="I2245" i="10" s="1"/>
  <c r="D2095" i="10"/>
  <c r="C2095" i="10"/>
  <c r="F2061" i="10"/>
  <c r="B2061" i="10"/>
  <c r="B1871" i="10"/>
  <c r="F1871" i="10"/>
  <c r="F1727" i="10"/>
  <c r="B1727" i="10"/>
  <c r="H2506" i="10"/>
  <c r="J2506" i="10" s="1"/>
  <c r="G2506" i="10"/>
  <c r="I2506" i="10" s="1"/>
  <c r="F2042" i="10"/>
  <c r="B2042" i="10"/>
  <c r="F1952" i="10"/>
  <c r="B1952" i="10"/>
  <c r="F1652" i="10"/>
  <c r="B1652" i="10"/>
  <c r="F1616" i="10"/>
  <c r="B1616" i="10"/>
  <c r="F1580" i="10"/>
  <c r="B1580" i="10"/>
  <c r="F1544" i="10"/>
  <c r="B1544" i="10"/>
  <c r="F1508" i="10"/>
  <c r="B1508" i="10"/>
  <c r="F1472" i="10"/>
  <c r="B1472" i="10"/>
  <c r="F1436" i="10"/>
  <c r="B1436" i="10"/>
  <c r="F1400" i="10"/>
  <c r="B1400" i="10"/>
  <c r="F1364" i="10"/>
  <c r="B1364" i="10"/>
  <c r="F1328" i="10"/>
  <c r="B1328" i="10"/>
  <c r="F1292" i="10"/>
  <c r="B1292" i="10"/>
  <c r="B1256" i="10"/>
  <c r="F1256" i="10"/>
  <c r="B1220" i="10"/>
  <c r="F1220" i="10"/>
  <c r="B1184" i="10"/>
  <c r="F1184" i="10"/>
  <c r="B2946" i="10"/>
  <c r="F2946" i="10"/>
  <c r="G2139" i="10"/>
  <c r="I2139" i="10" s="1"/>
  <c r="H2139" i="10"/>
  <c r="J2139" i="10" s="1"/>
  <c r="H2104" i="10"/>
  <c r="J2104" i="10" s="1"/>
  <c r="G2104" i="10"/>
  <c r="I2104" i="10" s="1"/>
  <c r="F1993" i="10"/>
  <c r="B1993" i="10"/>
  <c r="F1938" i="10"/>
  <c r="B1938" i="10"/>
  <c r="B1724" i="10"/>
  <c r="F1724" i="10"/>
  <c r="D2179" i="10"/>
  <c r="C2179" i="10"/>
  <c r="F2025" i="10"/>
  <c r="B2025" i="10"/>
  <c r="F1886" i="10"/>
  <c r="B1886" i="10"/>
  <c r="F1752" i="10"/>
  <c r="B1752" i="10"/>
  <c r="B1689" i="10"/>
  <c r="F1689" i="10"/>
  <c r="F1401" i="10"/>
  <c r="B1401" i="10"/>
  <c r="F1365" i="10"/>
  <c r="B1365" i="10"/>
  <c r="B1329" i="10"/>
  <c r="F1329" i="10"/>
  <c r="B1293" i="10"/>
  <c r="F1293" i="10"/>
  <c r="B1257" i="10"/>
  <c r="F1257" i="10"/>
  <c r="F1221" i="10"/>
  <c r="B1221" i="10"/>
  <c r="F1185" i="10"/>
  <c r="B1185" i="10"/>
  <c r="F1149" i="10"/>
  <c r="B1149" i="10"/>
  <c r="B1113" i="10"/>
  <c r="F1113" i="10"/>
  <c r="F1077" i="10"/>
  <c r="B1077" i="10"/>
  <c r="B1041" i="10"/>
  <c r="F1041" i="10"/>
  <c r="F1005" i="10"/>
  <c r="B1005" i="10"/>
  <c r="B2658" i="10"/>
  <c r="F2658" i="10"/>
  <c r="F1986" i="10"/>
  <c r="B1986" i="10"/>
  <c r="F1867" i="10"/>
  <c r="B1867" i="10"/>
  <c r="F1736" i="10"/>
  <c r="B1736" i="10"/>
  <c r="F2109" i="10"/>
  <c r="B2109" i="10"/>
  <c r="H2035" i="10"/>
  <c r="J2035" i="10" s="1"/>
  <c r="G2035" i="10"/>
  <c r="I2035" i="10" s="1"/>
  <c r="F1957" i="10"/>
  <c r="B1957" i="10"/>
  <c r="F1888" i="10"/>
  <c r="B1888" i="10"/>
  <c r="F2083" i="10"/>
  <c r="B2083" i="10"/>
  <c r="F1572" i="10"/>
  <c r="B1572" i="10"/>
  <c r="B1655" i="10"/>
  <c r="F1655" i="10"/>
  <c r="F1540" i="10"/>
  <c r="B1540" i="10"/>
  <c r="B1187" i="10"/>
  <c r="F1187" i="10"/>
  <c r="F1560" i="10"/>
  <c r="B1560" i="10"/>
  <c r="F1392" i="10"/>
  <c r="B1392" i="10"/>
  <c r="B1309" i="10"/>
  <c r="F1309" i="10"/>
  <c r="F1248" i="10"/>
  <c r="B1248" i="10"/>
  <c r="B1165" i="10"/>
  <c r="F1165" i="10"/>
  <c r="F1674" i="10"/>
  <c r="B1674" i="10"/>
  <c r="F1602" i="10"/>
  <c r="B1602" i="10"/>
  <c r="F1020" i="10"/>
  <c r="B1020" i="10"/>
  <c r="F1499" i="10"/>
  <c r="B1499" i="10"/>
  <c r="F1349" i="10"/>
  <c r="B1349" i="10"/>
  <c r="H2406" i="10"/>
  <c r="J2406" i="10" s="1"/>
  <c r="G2406" i="10"/>
  <c r="I2406" i="10" s="1"/>
  <c r="F2060" i="10"/>
  <c r="B2060" i="10"/>
  <c r="F1759" i="10"/>
  <c r="B1759" i="10"/>
  <c r="F1399" i="10"/>
  <c r="B1399" i="10"/>
  <c r="F1242" i="10"/>
  <c r="B1242" i="10"/>
  <c r="F1015" i="10"/>
  <c r="B1015" i="10"/>
  <c r="F1600" i="10"/>
  <c r="B1600" i="10"/>
  <c r="F1385" i="10"/>
  <c r="B1385" i="10"/>
  <c r="F1828" i="10"/>
  <c r="B1828" i="10"/>
  <c r="F860" i="10"/>
  <c r="B860" i="10"/>
  <c r="B645" i="10"/>
  <c r="F645" i="10"/>
  <c r="F532" i="10"/>
  <c r="B532" i="10"/>
  <c r="B498" i="10"/>
  <c r="F498" i="10"/>
  <c r="F436" i="10"/>
  <c r="B436" i="10"/>
  <c r="F1614" i="10"/>
  <c r="B1614" i="10"/>
  <c r="B1291" i="10"/>
  <c r="F1291" i="10"/>
  <c r="D981" i="10"/>
  <c r="C981" i="10"/>
  <c r="F850" i="10"/>
  <c r="B850" i="10"/>
  <c r="B744" i="10"/>
  <c r="F744" i="10"/>
  <c r="F1152" i="10"/>
  <c r="B1152" i="10"/>
  <c r="F948" i="10"/>
  <c r="B948" i="10"/>
  <c r="F868" i="10"/>
  <c r="B868" i="10"/>
  <c r="F572" i="10"/>
  <c r="B572" i="10"/>
  <c r="F1541" i="10"/>
  <c r="B1541" i="10"/>
  <c r="B1142" i="10"/>
  <c r="F1142" i="10"/>
  <c r="F1104" i="10"/>
  <c r="B1104" i="10"/>
  <c r="F1050" i="10"/>
  <c r="B1050" i="10"/>
  <c r="B657" i="10"/>
  <c r="F657" i="10"/>
  <c r="B2331" i="10"/>
  <c r="F2331" i="10"/>
  <c r="D2299" i="10"/>
  <c r="C2299" i="10"/>
  <c r="F2106" i="10"/>
  <c r="B2106" i="10"/>
  <c r="B1308" i="10"/>
  <c r="F1308" i="10"/>
  <c r="B1186" i="10"/>
  <c r="F1186" i="10"/>
  <c r="B833" i="10"/>
  <c r="F833" i="10"/>
  <c r="F1420" i="10"/>
  <c r="B1420" i="10"/>
  <c r="H985" i="10"/>
  <c r="J985" i="10" s="1"/>
  <c r="G985" i="10"/>
  <c r="I985" i="10" s="1"/>
  <c r="B857" i="10"/>
  <c r="F857" i="10"/>
  <c r="B588" i="10"/>
  <c r="F588" i="10"/>
  <c r="F410" i="10"/>
  <c r="B410" i="10"/>
  <c r="G202" i="10"/>
  <c r="I202" i="10" s="1"/>
  <c r="H202" i="10"/>
  <c r="J202" i="10" s="1"/>
  <c r="D112" i="10"/>
  <c r="C112" i="10"/>
  <c r="F1968" i="10"/>
  <c r="B1968" i="10"/>
  <c r="B918" i="10"/>
  <c r="F918" i="10"/>
  <c r="F766" i="10"/>
  <c r="B766" i="10"/>
  <c r="F721" i="10"/>
  <c r="B721" i="10"/>
  <c r="B1180" i="10"/>
  <c r="F1180" i="10"/>
  <c r="F1046" i="10"/>
  <c r="B1046" i="10"/>
  <c r="H306" i="10"/>
  <c r="J306" i="10" s="1"/>
  <c r="G306" i="10"/>
  <c r="I306" i="10" s="1"/>
  <c r="H216" i="10"/>
  <c r="J216" i="10" s="1"/>
  <c r="G216" i="10"/>
  <c r="I216" i="10" s="1"/>
  <c r="D79" i="10"/>
  <c r="C79" i="10"/>
  <c r="H51" i="10"/>
  <c r="J51" i="10" s="1"/>
  <c r="G51" i="10"/>
  <c r="I51" i="10" s="1"/>
  <c r="F874" i="10"/>
  <c r="B874" i="10"/>
  <c r="F203" i="10"/>
  <c r="B203" i="10"/>
  <c r="H174" i="10"/>
  <c r="J174" i="10" s="1"/>
  <c r="G174" i="10"/>
  <c r="I174" i="10" s="1"/>
  <c r="H9" i="10"/>
  <c r="J9" i="10" s="1"/>
  <c r="G9" i="10"/>
  <c r="I9" i="10" s="1"/>
  <c r="F1085" i="10"/>
  <c r="B1085" i="10"/>
  <c r="D280" i="10"/>
  <c r="C280" i="10"/>
  <c r="D88" i="10"/>
  <c r="C88" i="10"/>
  <c r="F788" i="10"/>
  <c r="B788" i="10"/>
  <c r="B344" i="10"/>
  <c r="F344" i="10"/>
  <c r="F326" i="10"/>
  <c r="B326" i="10"/>
  <c r="F209" i="10"/>
  <c r="B209" i="10"/>
  <c r="H140" i="10"/>
  <c r="J140" i="10" s="1"/>
  <c r="G140" i="10"/>
  <c r="I140" i="10" s="1"/>
  <c r="H10" i="10"/>
  <c r="J10" i="10" s="1"/>
  <c r="G10" i="10"/>
  <c r="I10" i="10" s="1"/>
  <c r="B717" i="10"/>
  <c r="F717" i="10"/>
  <c r="B522" i="10"/>
  <c r="F522" i="10"/>
  <c r="D312" i="10"/>
  <c r="C312" i="10"/>
  <c r="D262" i="10"/>
  <c r="C262" i="10"/>
  <c r="F1858" i="10"/>
  <c r="B1858" i="10"/>
  <c r="F748" i="10"/>
  <c r="B748" i="10"/>
  <c r="F565" i="10"/>
  <c r="B565" i="10"/>
  <c r="F370" i="10"/>
  <c r="B370" i="10"/>
  <c r="F364" i="10"/>
  <c r="B364" i="10"/>
  <c r="D294" i="10"/>
  <c r="C294" i="10"/>
  <c r="G278" i="10"/>
  <c r="I278" i="10" s="1"/>
  <c r="H278" i="10"/>
  <c r="J278" i="10" s="1"/>
  <c r="D48" i="10"/>
  <c r="C48" i="10"/>
  <c r="F754" i="10"/>
  <c r="B754" i="10"/>
  <c r="F323" i="10"/>
  <c r="B323" i="10"/>
  <c r="B295" i="10"/>
  <c r="F295" i="10"/>
  <c r="G152" i="10"/>
  <c r="I152" i="10" s="1"/>
  <c r="H152" i="10"/>
  <c r="J152" i="10" s="1"/>
  <c r="B1380" i="10"/>
  <c r="F1380" i="10"/>
  <c r="F497" i="10"/>
  <c r="B497" i="10"/>
  <c r="F139" i="10"/>
  <c r="B139" i="10"/>
  <c r="F425" i="10"/>
  <c r="B425" i="10"/>
  <c r="F236" i="10"/>
  <c r="B236" i="10"/>
  <c r="H212" i="10"/>
  <c r="J212" i="10" s="1"/>
  <c r="G212" i="10"/>
  <c r="I212" i="10" s="1"/>
  <c r="B381" i="10"/>
  <c r="F381" i="10"/>
  <c r="D199" i="10"/>
  <c r="C199" i="10"/>
  <c r="B233" i="10"/>
  <c r="F233" i="10"/>
  <c r="H234" i="10"/>
  <c r="J234" i="10" s="1"/>
  <c r="G234" i="10"/>
  <c r="I234" i="10" s="1"/>
  <c r="D25" i="10"/>
  <c r="C25" i="10"/>
  <c r="F109" i="10"/>
  <c r="B109" i="10"/>
  <c r="F709" i="10"/>
  <c r="B709" i="10"/>
  <c r="F149" i="10"/>
  <c r="B149" i="10"/>
  <c r="B1049" i="10"/>
  <c r="F1049" i="10"/>
  <c r="B908" i="10"/>
  <c r="F908" i="10"/>
  <c r="B377" i="10"/>
  <c r="F377" i="10"/>
  <c r="F910" i="10"/>
  <c r="B910" i="10"/>
  <c r="F734" i="10"/>
  <c r="B734" i="10"/>
  <c r="F478" i="10"/>
  <c r="B478" i="10"/>
  <c r="D215" i="10"/>
  <c r="C215" i="10"/>
  <c r="B111" i="10"/>
  <c r="F111" i="10"/>
  <c r="H68" i="10"/>
  <c r="J68" i="10" s="1"/>
  <c r="G68" i="10"/>
  <c r="I68" i="10" s="1"/>
  <c r="G183" i="10"/>
  <c r="I183" i="10" s="1"/>
  <c r="H183" i="10"/>
  <c r="J183" i="10" s="1"/>
  <c r="H268" i="10"/>
  <c r="J268" i="10" s="1"/>
  <c r="G268" i="10"/>
  <c r="I268" i="10" s="1"/>
  <c r="B29" i="10"/>
  <c r="F29" i="10"/>
  <c r="F173" i="10"/>
  <c r="B173" i="10"/>
  <c r="F829" i="10"/>
  <c r="B829" i="10"/>
  <c r="F1434" i="10"/>
  <c r="B1434" i="10"/>
  <c r="B2523" i="10"/>
  <c r="F2523" i="10"/>
  <c r="B800" i="10"/>
  <c r="F800" i="10"/>
  <c r="B656" i="10"/>
  <c r="F656" i="10"/>
  <c r="B1332" i="10"/>
  <c r="F1332" i="10"/>
  <c r="B552" i="10"/>
  <c r="F552" i="10"/>
  <c r="G235" i="10"/>
  <c r="I235" i="10" s="1"/>
  <c r="H235" i="10"/>
  <c r="J235" i="10" s="1"/>
  <c r="B213" i="10"/>
  <c r="F213" i="10"/>
  <c r="H134" i="10"/>
  <c r="J134" i="10" s="1"/>
  <c r="G134" i="10"/>
  <c r="I134" i="10" s="1"/>
  <c r="H46" i="10"/>
  <c r="J46" i="10" s="1"/>
  <c r="G46" i="10"/>
  <c r="I46" i="10" s="1"/>
  <c r="B934" i="10"/>
  <c r="F934" i="10"/>
  <c r="F826" i="10"/>
  <c r="B826" i="10"/>
  <c r="B726" i="10"/>
  <c r="F726" i="10"/>
  <c r="F544" i="10"/>
  <c r="B544" i="10"/>
  <c r="H145" i="10"/>
  <c r="J145" i="10" s="1"/>
  <c r="G145" i="10"/>
  <c r="I145" i="10" s="1"/>
  <c r="B624" i="10"/>
  <c r="F624" i="10"/>
  <c r="F601" i="10"/>
  <c r="B601" i="10"/>
  <c r="B534" i="10"/>
  <c r="F534" i="10"/>
  <c r="F1387" i="10"/>
  <c r="B1387" i="10"/>
  <c r="B504" i="10"/>
  <c r="F504" i="10"/>
  <c r="H169" i="10"/>
  <c r="J169" i="10" s="1"/>
  <c r="G169" i="10"/>
  <c r="I169" i="10" s="1"/>
  <c r="F976" i="10"/>
  <c r="B976" i="10"/>
  <c r="F790" i="10"/>
  <c r="B790" i="10"/>
  <c r="H329" i="10"/>
  <c r="J329" i="10" s="1"/>
  <c r="G329" i="10"/>
  <c r="I329" i="10" s="1"/>
  <c r="B1003" i="10"/>
  <c r="F1003" i="10"/>
  <c r="F802" i="10"/>
  <c r="B802" i="10"/>
  <c r="H188" i="10"/>
  <c r="J188" i="10" s="1"/>
  <c r="G188" i="10"/>
  <c r="I188" i="10" s="1"/>
  <c r="B401" i="10"/>
  <c r="F401" i="10"/>
  <c r="B318" i="10"/>
  <c r="F318" i="10"/>
  <c r="F282" i="10"/>
  <c r="B282" i="10"/>
  <c r="D250" i="10"/>
  <c r="C250" i="10"/>
  <c r="F197" i="10"/>
  <c r="B197" i="10"/>
  <c r="H168" i="10"/>
  <c r="J168" i="10" s="1"/>
  <c r="G168" i="10"/>
  <c r="I168" i="10" s="1"/>
  <c r="B102" i="10"/>
  <c r="F102" i="10"/>
  <c r="B1979" i="10"/>
  <c r="F1979" i="10"/>
  <c r="F1588" i="10"/>
  <c r="B1588" i="10"/>
  <c r="F1086" i="10"/>
  <c r="B1086" i="10"/>
  <c r="C982" i="10"/>
  <c r="D982" i="10"/>
  <c r="F641" i="10"/>
  <c r="B641" i="10"/>
  <c r="F568" i="10"/>
  <c r="B568" i="10"/>
  <c r="F473" i="10"/>
  <c r="B473" i="10"/>
  <c r="B334" i="10"/>
  <c r="F334" i="10"/>
  <c r="G118" i="10"/>
  <c r="I118" i="10" s="1"/>
  <c r="H118" i="10"/>
  <c r="J118" i="10" s="1"/>
  <c r="F442" i="10"/>
  <c r="B442" i="10"/>
  <c r="B962" i="10"/>
  <c r="F962" i="10"/>
  <c r="D44" i="10"/>
  <c r="C44" i="10"/>
  <c r="F1656" i="10"/>
  <c r="B1656" i="10"/>
  <c r="H226" i="10"/>
  <c r="J226" i="10" s="1"/>
  <c r="G226" i="10"/>
  <c r="I226" i="10" s="1"/>
  <c r="F18" i="10"/>
  <c r="B18" i="10"/>
  <c r="D308" i="10"/>
  <c r="C308" i="10"/>
  <c r="H90" i="10"/>
  <c r="J90" i="10" s="1"/>
  <c r="G90" i="10"/>
  <c r="I90" i="10" s="1"/>
  <c r="F994" i="10"/>
  <c r="B994" i="10"/>
  <c r="B774" i="10"/>
  <c r="F774" i="10"/>
  <c r="D78" i="10"/>
  <c r="C78" i="10"/>
  <c r="F1660" i="10"/>
  <c r="B1660" i="10"/>
  <c r="F1058" i="10"/>
  <c r="B1058" i="10"/>
  <c r="F349" i="10"/>
  <c r="B349" i="10"/>
  <c r="G242" i="10"/>
  <c r="I242" i="10" s="1"/>
  <c r="H242" i="10"/>
  <c r="J242" i="10" s="1"/>
  <c r="B1201" i="10"/>
  <c r="F1201" i="10"/>
  <c r="F517" i="10"/>
  <c r="B517" i="10"/>
  <c r="F2653" i="10"/>
  <c r="B2653" i="10"/>
  <c r="F1464" i="10"/>
  <c r="B1464" i="10"/>
  <c r="C210" i="10"/>
  <c r="D210" i="10"/>
  <c r="F745" i="10"/>
  <c r="B745" i="10"/>
  <c r="C186" i="10"/>
  <c r="D186" i="10"/>
  <c r="B6" i="10"/>
  <c r="F6" i="10"/>
  <c r="H286" i="10"/>
  <c r="J286" i="10" s="1"/>
  <c r="G286" i="10"/>
  <c r="I286" i="10" s="1"/>
  <c r="F664" i="10"/>
  <c r="B664" i="10"/>
  <c r="B438" i="10"/>
  <c r="F438" i="10"/>
  <c r="B297" i="10"/>
  <c r="F297" i="10"/>
  <c r="H125" i="10"/>
  <c r="J125" i="10" s="1"/>
  <c r="G125" i="10"/>
  <c r="I125" i="10" s="1"/>
  <c r="F358" i="10"/>
  <c r="B358" i="10"/>
  <c r="D286" i="10"/>
  <c r="C286" i="10"/>
  <c r="B414" i="10"/>
  <c r="F414" i="10"/>
  <c r="D96" i="10"/>
  <c r="C96" i="10"/>
  <c r="B54" i="10"/>
  <c r="F54" i="10"/>
  <c r="D148" i="10"/>
  <c r="C148" i="10"/>
  <c r="H3247" i="10"/>
  <c r="J3247" i="10" s="1"/>
  <c r="G3247" i="10"/>
  <c r="I3247" i="10" s="1"/>
  <c r="F3002" i="10"/>
  <c r="B3002" i="10"/>
  <c r="D3108" i="10"/>
  <c r="C3108" i="10"/>
  <c r="H2981" i="10"/>
  <c r="J2981" i="10" s="1"/>
  <c r="G2981" i="10"/>
  <c r="I2981" i="10" s="1"/>
  <c r="F2927" i="10"/>
  <c r="B2927" i="10"/>
  <c r="B2716" i="10"/>
  <c r="F2716" i="10"/>
  <c r="G3084" i="10"/>
  <c r="I3084" i="10" s="1"/>
  <c r="H3084" i="10"/>
  <c r="J3084" i="10" s="1"/>
  <c r="D2884" i="10"/>
  <c r="C2884" i="10"/>
  <c r="B2732" i="10"/>
  <c r="F2732" i="10"/>
  <c r="H2926" i="10"/>
  <c r="J2926" i="10" s="1"/>
  <c r="G2926" i="10"/>
  <c r="I2926" i="10" s="1"/>
  <c r="D2753" i="10"/>
  <c r="C2753" i="10"/>
  <c r="H2609" i="10"/>
  <c r="J2609" i="10" s="1"/>
  <c r="G2609" i="10"/>
  <c r="I2609" i="10" s="1"/>
  <c r="B2809" i="10"/>
  <c r="F2809" i="10"/>
  <c r="D2404" i="10"/>
  <c r="C2404" i="10"/>
  <c r="H2280" i="10"/>
  <c r="J2280" i="10" s="1"/>
  <c r="G2280" i="10"/>
  <c r="I2280" i="10" s="1"/>
  <c r="G2492" i="10"/>
  <c r="I2492" i="10" s="1"/>
  <c r="H2492" i="10"/>
  <c r="J2492" i="10" s="1"/>
  <c r="D2465" i="10"/>
  <c r="C2465" i="10"/>
  <c r="F2563" i="10"/>
  <c r="B2563" i="10"/>
  <c r="H2654" i="10"/>
  <c r="J2654" i="10" s="1"/>
  <c r="G2654" i="10"/>
  <c r="I2654" i="10" s="1"/>
  <c r="B2001" i="10"/>
  <c r="F2001" i="10"/>
  <c r="F1785" i="10"/>
  <c r="B1785" i="10"/>
  <c r="F2037" i="10"/>
  <c r="B2037" i="10"/>
  <c r="B2322" i="10"/>
  <c r="F2322" i="10"/>
  <c r="F1853" i="10"/>
  <c r="B1853" i="10"/>
  <c r="F1754" i="10"/>
  <c r="B1754" i="10"/>
  <c r="B1955" i="10"/>
  <c r="F1955" i="10"/>
  <c r="F1981" i="10"/>
  <c r="B1981" i="10"/>
  <c r="B2385" i="10"/>
  <c r="F2385" i="10"/>
  <c r="F1740" i="10"/>
  <c r="B1740" i="10"/>
  <c r="F1288" i="10"/>
  <c r="B1288" i="10"/>
  <c r="B977" i="10"/>
  <c r="F977" i="10"/>
  <c r="F1026" i="10"/>
  <c r="B1026" i="10"/>
  <c r="B1643" i="10"/>
  <c r="F1643" i="10"/>
  <c r="B1159" i="10"/>
  <c r="F1159" i="10"/>
  <c r="F1315" i="10"/>
  <c r="B1315" i="10"/>
  <c r="F1458" i="10"/>
  <c r="B1458" i="10"/>
  <c r="F653" i="10"/>
  <c r="B653" i="10"/>
  <c r="D274" i="10"/>
  <c r="C274" i="10"/>
  <c r="D2059" i="10"/>
  <c r="C2059" i="10"/>
  <c r="D187" i="10"/>
  <c r="C187" i="10"/>
  <c r="F1939" i="10"/>
  <c r="B1939" i="10"/>
  <c r="B849" i="10"/>
  <c r="F849" i="10"/>
  <c r="F75" i="10"/>
  <c r="B75" i="10"/>
  <c r="B846" i="10"/>
  <c r="F846" i="10"/>
  <c r="F346" i="10"/>
  <c r="B346" i="10"/>
  <c r="F257" i="10"/>
  <c r="B257" i="10"/>
  <c r="B131" i="10"/>
  <c r="F131" i="10"/>
  <c r="D118" i="10"/>
  <c r="C118" i="10"/>
  <c r="F1324" i="10"/>
  <c r="B1324" i="10"/>
  <c r="F418" i="10"/>
  <c r="B418" i="10"/>
  <c r="H82" i="10"/>
  <c r="J82" i="10" s="1"/>
  <c r="G82" i="10"/>
  <c r="I82" i="10" s="1"/>
  <c r="H78" i="10"/>
  <c r="J78" i="10" s="1"/>
  <c r="G78" i="10"/>
  <c r="I78" i="10" s="1"/>
  <c r="D276" i="10"/>
  <c r="C276" i="10"/>
  <c r="D72" i="10"/>
  <c r="C72" i="10"/>
  <c r="F505" i="10"/>
  <c r="B505" i="10"/>
  <c r="H196" i="10"/>
  <c r="J196" i="10" s="1"/>
  <c r="G196" i="10"/>
  <c r="I196" i="10" s="1"/>
  <c r="H3283" i="10"/>
  <c r="J3283" i="10" s="1"/>
  <c r="G3283" i="10"/>
  <c r="I3283" i="10" s="1"/>
  <c r="G3302" i="10"/>
  <c r="I3302" i="10" s="1"/>
  <c r="H3302" i="10"/>
  <c r="J3302" i="10" s="1"/>
  <c r="D3249" i="10"/>
  <c r="C3249" i="10"/>
  <c r="B3172" i="10"/>
  <c r="F3172" i="10"/>
  <c r="B3041" i="10"/>
  <c r="F3041" i="10"/>
  <c r="H3243" i="10"/>
  <c r="J3243" i="10" s="1"/>
  <c r="G3243" i="10"/>
  <c r="I3243" i="10" s="1"/>
  <c r="D3023" i="10"/>
  <c r="C3023" i="10"/>
  <c r="D3004" i="10"/>
  <c r="C3004" i="10"/>
  <c r="D2921" i="10"/>
  <c r="C2921" i="10"/>
  <c r="H3301" i="10"/>
  <c r="J3301" i="10" s="1"/>
  <c r="G3301" i="10"/>
  <c r="I3301" i="10" s="1"/>
  <c r="H2952" i="10"/>
  <c r="J2952" i="10" s="1"/>
  <c r="G2952" i="10"/>
  <c r="I2952" i="10" s="1"/>
  <c r="F2833" i="10"/>
  <c r="B2833" i="10"/>
  <c r="B2788" i="10"/>
  <c r="F2788" i="10"/>
  <c r="D2564" i="10"/>
  <c r="C2564" i="10"/>
  <c r="B3047" i="10"/>
  <c r="F3047" i="10"/>
  <c r="B3110" i="10"/>
  <c r="F3110" i="10"/>
  <c r="D2860" i="10"/>
  <c r="C2860" i="10"/>
  <c r="H2791" i="10"/>
  <c r="J2791" i="10" s="1"/>
  <c r="G2791" i="10"/>
  <c r="I2791" i="10" s="1"/>
  <c r="G3144" i="10"/>
  <c r="I3144" i="10" s="1"/>
  <c r="H3144" i="10"/>
  <c r="J3144" i="10" s="1"/>
  <c r="F2803" i="10"/>
  <c r="B2803" i="10"/>
  <c r="H2743" i="10"/>
  <c r="J2743" i="10" s="1"/>
  <c r="G2743" i="10"/>
  <c r="I2743" i="10" s="1"/>
  <c r="B3098" i="10"/>
  <c r="F3098" i="10"/>
  <c r="F2168" i="10"/>
  <c r="B2168" i="10"/>
  <c r="H2702" i="10"/>
  <c r="J2702" i="10" s="1"/>
  <c r="G2702" i="10"/>
  <c r="I2702" i="10" s="1"/>
  <c r="B2630" i="10"/>
  <c r="F2630" i="10"/>
  <c r="C2544" i="10"/>
  <c r="D2544" i="10"/>
  <c r="H2724" i="10"/>
  <c r="J2724" i="10" s="1"/>
  <c r="G2724" i="10"/>
  <c r="I2724" i="10" s="1"/>
  <c r="F2198" i="10"/>
  <c r="B2198" i="10"/>
  <c r="H2429" i="10"/>
  <c r="J2429" i="10" s="1"/>
  <c r="G2429" i="10"/>
  <c r="I2429" i="10" s="1"/>
  <c r="F2253" i="10"/>
  <c r="B2253" i="10"/>
  <c r="D2540" i="10"/>
  <c r="C2540" i="10"/>
  <c r="F2517" i="10"/>
  <c r="B2517" i="10"/>
  <c r="D2155" i="10"/>
  <c r="C2155" i="10"/>
  <c r="F2413" i="10"/>
  <c r="B2413" i="10"/>
  <c r="F2034" i="10"/>
  <c r="B2034" i="10"/>
  <c r="F1597" i="10"/>
  <c r="B1597" i="10"/>
  <c r="F1417" i="10"/>
  <c r="B1417" i="10"/>
  <c r="B1640" i="10"/>
  <c r="F1640" i="10"/>
  <c r="B1352" i="10"/>
  <c r="F1352" i="10"/>
  <c r="F1245" i="10"/>
  <c r="B1245" i="10"/>
  <c r="B1101" i="10"/>
  <c r="F1101" i="10"/>
  <c r="F1692" i="10"/>
  <c r="B1692" i="10"/>
  <c r="F1379" i="10"/>
  <c r="B1379" i="10"/>
  <c r="F1261" i="10"/>
  <c r="B1261" i="10"/>
  <c r="F995" i="10"/>
  <c r="B995" i="10"/>
  <c r="F1456" i="10"/>
  <c r="B1456" i="10"/>
  <c r="B1151" i="10"/>
  <c r="F1151" i="10"/>
  <c r="F1450" i="10"/>
  <c r="B1450" i="10"/>
  <c r="F913" i="10"/>
  <c r="B913" i="10"/>
  <c r="F1852" i="10"/>
  <c r="B1852" i="10"/>
  <c r="F1004" i="10"/>
  <c r="B1004" i="10"/>
  <c r="F1463" i="10"/>
  <c r="B1463" i="10"/>
  <c r="F1530" i="10"/>
  <c r="B1530" i="10"/>
  <c r="F1921" i="10"/>
  <c r="B1921" i="10"/>
  <c r="F761" i="10"/>
  <c r="B761" i="10"/>
  <c r="F1846" i="10"/>
  <c r="B1846" i="10"/>
  <c r="B1157" i="10"/>
  <c r="F1157" i="10"/>
  <c r="F1027" i="10"/>
  <c r="B1027" i="10"/>
  <c r="B988" i="10"/>
  <c r="F988" i="10"/>
  <c r="F589" i="10"/>
  <c r="B589" i="10"/>
  <c r="F1594" i="10"/>
  <c r="B1594" i="10"/>
  <c r="F1372" i="10"/>
  <c r="B1372" i="10"/>
  <c r="B848" i="10"/>
  <c r="F848" i="10"/>
  <c r="B654" i="10"/>
  <c r="F654" i="10"/>
  <c r="B2254" i="10"/>
  <c r="F2254" i="10"/>
  <c r="F1876" i="10"/>
  <c r="B1876" i="10"/>
  <c r="F1498" i="10"/>
  <c r="B1498" i="10"/>
  <c r="B756" i="10"/>
  <c r="F756" i="10"/>
  <c r="B660" i="10"/>
  <c r="F660" i="10"/>
  <c r="F1492" i="10"/>
  <c r="B1492" i="10"/>
  <c r="F932" i="10"/>
  <c r="B932" i="10"/>
  <c r="F605" i="10"/>
  <c r="B605" i="10"/>
  <c r="B396" i="10"/>
  <c r="F396" i="10"/>
  <c r="H274" i="10"/>
  <c r="J274" i="10" s="1"/>
  <c r="G274" i="10"/>
  <c r="I274" i="10" s="1"/>
  <c r="D184" i="10"/>
  <c r="C184" i="10"/>
  <c r="H2059" i="10"/>
  <c r="J2059" i="10" s="1"/>
  <c r="G2059" i="10"/>
  <c r="I2059" i="10" s="1"/>
  <c r="F2020" i="10"/>
  <c r="B2020" i="10"/>
  <c r="B1210" i="10"/>
  <c r="F1210" i="10"/>
  <c r="B1114" i="10"/>
  <c r="F1114" i="10"/>
  <c r="F832" i="10"/>
  <c r="B832" i="10"/>
  <c r="F718" i="10"/>
  <c r="B718" i="10"/>
  <c r="F673" i="10"/>
  <c r="B673" i="10"/>
  <c r="F1374" i="10"/>
  <c r="B1374" i="10"/>
  <c r="F1013" i="10"/>
  <c r="B1013" i="10"/>
  <c r="B720" i="10"/>
  <c r="F720" i="10"/>
  <c r="F536" i="10"/>
  <c r="B536" i="10"/>
  <c r="B441" i="10"/>
  <c r="F441" i="10"/>
  <c r="D277" i="10"/>
  <c r="C277" i="10"/>
  <c r="F227" i="10"/>
  <c r="B227" i="10"/>
  <c r="H187" i="10"/>
  <c r="J187" i="10" s="1"/>
  <c r="G187" i="10"/>
  <c r="I187" i="10" s="1"/>
  <c r="H150" i="10"/>
  <c r="J150" i="10" s="1"/>
  <c r="G150" i="10"/>
  <c r="I150" i="10" s="1"/>
  <c r="D42" i="10"/>
  <c r="C42" i="10"/>
  <c r="B1016" i="10"/>
  <c r="F1016" i="10"/>
  <c r="F452" i="10"/>
  <c r="B452" i="10"/>
  <c r="F361" i="10"/>
  <c r="B361" i="10"/>
  <c r="D328" i="10"/>
  <c r="C328" i="10"/>
  <c r="F171" i="10"/>
  <c r="B171" i="10"/>
  <c r="D142" i="10"/>
  <c r="C142" i="10"/>
  <c r="F1219" i="10"/>
  <c r="B1219" i="10"/>
  <c r="F706" i="10"/>
  <c r="B706" i="10"/>
  <c r="D288" i="10"/>
  <c r="C288" i="10"/>
  <c r="F211" i="10"/>
  <c r="B211" i="10"/>
  <c r="D132" i="10"/>
  <c r="C132" i="10"/>
  <c r="H108" i="10"/>
  <c r="J108" i="10" s="1"/>
  <c r="G108" i="10"/>
  <c r="I108" i="10" s="1"/>
  <c r="B70" i="10"/>
  <c r="F70" i="10"/>
  <c r="B33" i="10"/>
  <c r="F33" i="10"/>
  <c r="F793" i="10"/>
  <c r="B793" i="10"/>
  <c r="B488" i="10"/>
  <c r="F488" i="10"/>
  <c r="C161" i="10"/>
  <c r="D161" i="10"/>
  <c r="F1518" i="10"/>
  <c r="B1518" i="10"/>
  <c r="F1000" i="10"/>
  <c r="B1000" i="10"/>
  <c r="F617" i="10"/>
  <c r="B617" i="10"/>
  <c r="H324" i="10"/>
  <c r="J324" i="10" s="1"/>
  <c r="G324" i="10"/>
  <c r="I324" i="10" s="1"/>
  <c r="D270" i="10"/>
  <c r="C270" i="10"/>
  <c r="H164" i="10"/>
  <c r="J164" i="10" s="1"/>
  <c r="G164" i="10"/>
  <c r="I164" i="10" s="1"/>
  <c r="H76" i="10"/>
  <c r="J76" i="10" s="1"/>
  <c r="G76" i="10"/>
  <c r="I76" i="10" s="1"/>
  <c r="F2047" i="10"/>
  <c r="B2047" i="10"/>
  <c r="B1110" i="10"/>
  <c r="F1110" i="10"/>
  <c r="F446" i="10"/>
  <c r="B446" i="10"/>
  <c r="B225" i="10"/>
  <c r="F225" i="10"/>
  <c r="H204" i="10"/>
  <c r="J204" i="10" s="1"/>
  <c r="G204" i="10"/>
  <c r="I204" i="10" s="1"/>
  <c r="H180" i="10"/>
  <c r="J180" i="10" s="1"/>
  <c r="G180" i="10"/>
  <c r="I180" i="10" s="1"/>
  <c r="D114" i="10"/>
  <c r="C114" i="10"/>
  <c r="F449" i="10"/>
  <c r="B449" i="10"/>
  <c r="B345" i="10"/>
  <c r="F345" i="10"/>
  <c r="H313" i="10"/>
  <c r="J313" i="10" s="1"/>
  <c r="G313" i="10"/>
  <c r="I313" i="10" s="1"/>
  <c r="B165" i="10"/>
  <c r="F165" i="10"/>
  <c r="B93" i="10"/>
  <c r="F93" i="10"/>
  <c r="F41" i="10"/>
  <c r="B41" i="10"/>
  <c r="F1094" i="10"/>
  <c r="B1094" i="10"/>
  <c r="F454" i="10"/>
  <c r="B454" i="10"/>
  <c r="B200" i="10"/>
  <c r="F200" i="10"/>
  <c r="F110" i="10"/>
  <c r="B110" i="10"/>
  <c r="F32" i="10"/>
  <c r="B32" i="10"/>
  <c r="B408" i="10"/>
  <c r="F408" i="10"/>
  <c r="F521" i="10"/>
  <c r="B521" i="10"/>
  <c r="F271" i="10"/>
  <c r="B271" i="10"/>
  <c r="D82" i="10"/>
  <c r="C82" i="10"/>
  <c r="B1260" i="10"/>
  <c r="F1260" i="10"/>
  <c r="B669" i="10"/>
  <c r="F669" i="10"/>
  <c r="F412" i="10"/>
  <c r="B412" i="10"/>
  <c r="G218" i="10"/>
  <c r="I218" i="10" s="1"/>
  <c r="H218" i="10"/>
  <c r="J218" i="10" s="1"/>
  <c r="H64" i="10"/>
  <c r="J64" i="10" s="1"/>
  <c r="G64" i="10"/>
  <c r="I64" i="10" s="1"/>
  <c r="B2349" i="10"/>
  <c r="F2349" i="10"/>
  <c r="H276" i="10"/>
  <c r="J276" i="10" s="1"/>
  <c r="G276" i="10"/>
  <c r="I276" i="10" s="1"/>
  <c r="H72" i="10"/>
  <c r="J72" i="10" s="1"/>
  <c r="G72" i="10"/>
  <c r="I72" i="10" s="1"/>
  <c r="H2121" i="10"/>
  <c r="J2121" i="10" s="1"/>
  <c r="G2121" i="10"/>
  <c r="I2121" i="10" s="1"/>
  <c r="D196" i="10"/>
  <c r="C196" i="10"/>
  <c r="D181" i="10"/>
  <c r="C181" i="10"/>
  <c r="F960" i="10"/>
  <c r="B960" i="10"/>
  <c r="B1267" i="10"/>
  <c r="F1267" i="10"/>
  <c r="F1564" i="10"/>
  <c r="B1564" i="10"/>
  <c r="B86" i="10"/>
  <c r="F86" i="10"/>
  <c r="H96" i="10"/>
  <c r="J96" i="10" s="1"/>
  <c r="G96" i="10"/>
  <c r="I96" i="10" s="1"/>
  <c r="G255" i="10"/>
  <c r="I255" i="10" s="1"/>
  <c r="H255" i="10"/>
  <c r="J255" i="10" s="1"/>
  <c r="F545" i="10"/>
  <c r="B545" i="10"/>
  <c r="F71" i="10"/>
  <c r="B71" i="10"/>
  <c r="D2087" i="10"/>
  <c r="C2087" i="10"/>
  <c r="C2367" i="10"/>
  <c r="D2367" i="10"/>
  <c r="H2098" i="10"/>
  <c r="J2098" i="10" s="1"/>
  <c r="G2098" i="10"/>
  <c r="I2098" i="10" s="1"/>
  <c r="F1816" i="10"/>
  <c r="B1816" i="10"/>
  <c r="F1561" i="10"/>
  <c r="B1561" i="10"/>
  <c r="F1532" i="10"/>
  <c r="B1532" i="10"/>
  <c r="F1460" i="10"/>
  <c r="B1460" i="10"/>
  <c r="B1244" i="10"/>
  <c r="F1244" i="10"/>
  <c r="F1820" i="10"/>
  <c r="B1820" i="10"/>
  <c r="F1745" i="10"/>
  <c r="B1745" i="10"/>
  <c r="B1389" i="10"/>
  <c r="F1389" i="10"/>
  <c r="F1173" i="10"/>
  <c r="B1173" i="10"/>
  <c r="B1065" i="10"/>
  <c r="F1065" i="10"/>
  <c r="H2151" i="10"/>
  <c r="J2151" i="10" s="1"/>
  <c r="G2151" i="10"/>
  <c r="I2151" i="10" s="1"/>
  <c r="C2259" i="10"/>
  <c r="D2259" i="10"/>
  <c r="F1992" i="10"/>
  <c r="B1992" i="10"/>
  <c r="B1668" i="10"/>
  <c r="F1668" i="10"/>
  <c r="B1344" i="10"/>
  <c r="F1344" i="10"/>
  <c r="H2082" i="10"/>
  <c r="J2082" i="10" s="1"/>
  <c r="G2082" i="10"/>
  <c r="I2082" i="10" s="1"/>
  <c r="F1092" i="10"/>
  <c r="B1092" i="10"/>
  <c r="F2572" i="10"/>
  <c r="B2572" i="10"/>
  <c r="B1037" i="10"/>
  <c r="F1037" i="10"/>
  <c r="B929" i="10"/>
  <c r="F929" i="10"/>
  <c r="B1766" i="10"/>
  <c r="F1766" i="10"/>
  <c r="B1321" i="10"/>
  <c r="F1321" i="10"/>
  <c r="D3298" i="10"/>
  <c r="C3298" i="10"/>
  <c r="D3160" i="10"/>
  <c r="C3160" i="10"/>
  <c r="H3201" i="10"/>
  <c r="J3201" i="10" s="1"/>
  <c r="G3201" i="10"/>
  <c r="I3201" i="10" s="1"/>
  <c r="G3050" i="10"/>
  <c r="I3050" i="10" s="1"/>
  <c r="H3050" i="10"/>
  <c r="J3050" i="10" s="1"/>
  <c r="H2800" i="10"/>
  <c r="J2800" i="10" s="1"/>
  <c r="G2800" i="10"/>
  <c r="I2800" i="10" s="1"/>
  <c r="C2920" i="10"/>
  <c r="D2920" i="10"/>
  <c r="G2868" i="10"/>
  <c r="I2868" i="10" s="1"/>
  <c r="H2868" i="10"/>
  <c r="J2868" i="10" s="1"/>
  <c r="H2564" i="10"/>
  <c r="J2564" i="10" s="1"/>
  <c r="G2564" i="10"/>
  <c r="I2564" i="10" s="1"/>
  <c r="D3067" i="10"/>
  <c r="C3067" i="10"/>
  <c r="F3085" i="10"/>
  <c r="B3085" i="10"/>
  <c r="G3026" i="10"/>
  <c r="I3026" i="10" s="1"/>
  <c r="H3026" i="10"/>
  <c r="J3026" i="10" s="1"/>
  <c r="D2967" i="10"/>
  <c r="C2967" i="10"/>
  <c r="F2938" i="10"/>
  <c r="B2938" i="10"/>
  <c r="H2860" i="10"/>
  <c r="J2860" i="10" s="1"/>
  <c r="G2860" i="10"/>
  <c r="I2860" i="10" s="1"/>
  <c r="B3195" i="10"/>
  <c r="F3195" i="10"/>
  <c r="B3118" i="10"/>
  <c r="F3118" i="10"/>
  <c r="H3091" i="10"/>
  <c r="J3091" i="10" s="1"/>
  <c r="G3091" i="10"/>
  <c r="I3091" i="10" s="1"/>
  <c r="G2853" i="10"/>
  <c r="I2853" i="10" s="1"/>
  <c r="H2853" i="10"/>
  <c r="J2853" i="10" s="1"/>
  <c r="C2791" i="10"/>
  <c r="D2791" i="10"/>
  <c r="C3144" i="10"/>
  <c r="D3144" i="10"/>
  <c r="G3072" i="10"/>
  <c r="I3072" i="10" s="1"/>
  <c r="H3072" i="10"/>
  <c r="J3072" i="10" s="1"/>
  <c r="B2719" i="10"/>
  <c r="F2719" i="10"/>
  <c r="F2662" i="10"/>
  <c r="B2662" i="10"/>
  <c r="C2911" i="10"/>
  <c r="D2911" i="10"/>
  <c r="H2818" i="10"/>
  <c r="J2818" i="10" s="1"/>
  <c r="G2818" i="10"/>
  <c r="I2818" i="10" s="1"/>
  <c r="D2774" i="10"/>
  <c r="C2774" i="10"/>
  <c r="F2713" i="10"/>
  <c r="B2713" i="10"/>
  <c r="G3268" i="10"/>
  <c r="I3268" i="10" s="1"/>
  <c r="H3268" i="10"/>
  <c r="J3268" i="10" s="1"/>
  <c r="C3203" i="10"/>
  <c r="D3203" i="10"/>
  <c r="D2835" i="10"/>
  <c r="C2835" i="10"/>
  <c r="D2730" i="10"/>
  <c r="C2730" i="10"/>
  <c r="D2622" i="10"/>
  <c r="C2622" i="10"/>
  <c r="D2832" i="10"/>
  <c r="C2832" i="10"/>
  <c r="B2834" i="10"/>
  <c r="F2834" i="10"/>
  <c r="D2772" i="10"/>
  <c r="C2772" i="10"/>
  <c r="B3131" i="10"/>
  <c r="F3131" i="10"/>
  <c r="F2612" i="10"/>
  <c r="B2612" i="10"/>
  <c r="F2468" i="10"/>
  <c r="B2468" i="10"/>
  <c r="B2336" i="10"/>
  <c r="F2336" i="10"/>
  <c r="F2252" i="10"/>
  <c r="B2252" i="10"/>
  <c r="F2948" i="10"/>
  <c r="B2948" i="10"/>
  <c r="D2807" i="10"/>
  <c r="C2807" i="10"/>
  <c r="C3293" i="10"/>
  <c r="D3293" i="10"/>
  <c r="B2691" i="10"/>
  <c r="F2691" i="10"/>
  <c r="H3019" i="10"/>
  <c r="J3019" i="10" s="1"/>
  <c r="G3019" i="10"/>
  <c r="I3019" i="10" s="1"/>
  <c r="F2799" i="10"/>
  <c r="B2799" i="10"/>
  <c r="D2702" i="10"/>
  <c r="C2702" i="10"/>
  <c r="F2632" i="10"/>
  <c r="B2632" i="10"/>
  <c r="D3065" i="10"/>
  <c r="C3065" i="10"/>
  <c r="D2985" i="10"/>
  <c r="C2985" i="10"/>
  <c r="B2679" i="10"/>
  <c r="F2679" i="10"/>
  <c r="F2602" i="10"/>
  <c r="B2602" i="10"/>
  <c r="H2589" i="10"/>
  <c r="J2589" i="10" s="1"/>
  <c r="G2589" i="10"/>
  <c r="I2589" i="10" s="1"/>
  <c r="G2549" i="10"/>
  <c r="I2549" i="10" s="1"/>
  <c r="H2549" i="10"/>
  <c r="J2549" i="10" s="1"/>
  <c r="F2518" i="10"/>
  <c r="B2518" i="10"/>
  <c r="H2804" i="10"/>
  <c r="J2804" i="10" s="1"/>
  <c r="G2804" i="10"/>
  <c r="I2804" i="10" s="1"/>
  <c r="B2751" i="10"/>
  <c r="F2751" i="10"/>
  <c r="F2603" i="10"/>
  <c r="B2603" i="10"/>
  <c r="D2520" i="10"/>
  <c r="C2520" i="10"/>
  <c r="D2490" i="10"/>
  <c r="C2490" i="10"/>
  <c r="D2442" i="10"/>
  <c r="C2442" i="10"/>
  <c r="D3058" i="10"/>
  <c r="C3058" i="10"/>
  <c r="F2866" i="10"/>
  <c r="B2866" i="10"/>
  <c r="G2443" i="10"/>
  <c r="I2443" i="10" s="1"/>
  <c r="H2443" i="10"/>
  <c r="J2443" i="10" s="1"/>
  <c r="H2395" i="10"/>
  <c r="J2395" i="10" s="1"/>
  <c r="G2395" i="10"/>
  <c r="I2395" i="10" s="1"/>
  <c r="D2724" i="10"/>
  <c r="C2724" i="10"/>
  <c r="C2346" i="10"/>
  <c r="D2346" i="10"/>
  <c r="H2302" i="10"/>
  <c r="J2302" i="10" s="1"/>
  <c r="G2302" i="10"/>
  <c r="I2302" i="10" s="1"/>
  <c r="F2077" i="10"/>
  <c r="B2077" i="10"/>
  <c r="D3059" i="10"/>
  <c r="C3059" i="10"/>
  <c r="B2297" i="10"/>
  <c r="F2297" i="10"/>
  <c r="B2153" i="10"/>
  <c r="F2153" i="10"/>
  <c r="F2114" i="10"/>
  <c r="B2114" i="10"/>
  <c r="B2546" i="10"/>
  <c r="F2546" i="10"/>
  <c r="D2429" i="10"/>
  <c r="C2429" i="10"/>
  <c r="D2401" i="10"/>
  <c r="C2401" i="10"/>
  <c r="H2347" i="10"/>
  <c r="J2347" i="10" s="1"/>
  <c r="G2347" i="10"/>
  <c r="I2347" i="10" s="1"/>
  <c r="H2275" i="10"/>
  <c r="J2275" i="10" s="1"/>
  <c r="G2275" i="10"/>
  <c r="I2275" i="10" s="1"/>
  <c r="H2167" i="10"/>
  <c r="J2167" i="10" s="1"/>
  <c r="G2167" i="10"/>
  <c r="I2167" i="10" s="1"/>
  <c r="B2839" i="10"/>
  <c r="F2839" i="10"/>
  <c r="C2195" i="10"/>
  <c r="D2195" i="10"/>
  <c r="D2137" i="10"/>
  <c r="C2137" i="10"/>
  <c r="G2501" i="10"/>
  <c r="I2501" i="10" s="1"/>
  <c r="H2501" i="10"/>
  <c r="J2501" i="10" s="1"/>
  <c r="F2144" i="10"/>
  <c r="B2144" i="10"/>
  <c r="D2417" i="10"/>
  <c r="C2417" i="10"/>
  <c r="H2389" i="10"/>
  <c r="J2389" i="10" s="1"/>
  <c r="G2389" i="10"/>
  <c r="I2389" i="10" s="1"/>
  <c r="H2368" i="10"/>
  <c r="J2368" i="10" s="1"/>
  <c r="G2368" i="10"/>
  <c r="I2368" i="10" s="1"/>
  <c r="B2337" i="10"/>
  <c r="F2337" i="10"/>
  <c r="H2256" i="10"/>
  <c r="J2256" i="10" s="1"/>
  <c r="G2256" i="10"/>
  <c r="I2256" i="10" s="1"/>
  <c r="H2224" i="10"/>
  <c r="J2224" i="10" s="1"/>
  <c r="G2224" i="10"/>
  <c r="I2224" i="10" s="1"/>
  <c r="D2211" i="10"/>
  <c r="C2211" i="10"/>
  <c r="D2171" i="10"/>
  <c r="C2171" i="10"/>
  <c r="H2124" i="10"/>
  <c r="J2124" i="10" s="1"/>
  <c r="G2124" i="10"/>
  <c r="I2124" i="10" s="1"/>
  <c r="H2540" i="10"/>
  <c r="J2540" i="10" s="1"/>
  <c r="G2540" i="10"/>
  <c r="I2540" i="10" s="1"/>
  <c r="B2421" i="10"/>
  <c r="F2421" i="10"/>
  <c r="G2391" i="10"/>
  <c r="I2391" i="10" s="1"/>
  <c r="H2391" i="10"/>
  <c r="J2391" i="10" s="1"/>
  <c r="F2226" i="10"/>
  <c r="B2226" i="10"/>
  <c r="H2087" i="10"/>
  <c r="J2087" i="10" s="1"/>
  <c r="G2087" i="10"/>
  <c r="I2087" i="10" s="1"/>
  <c r="D2064" i="10"/>
  <c r="C2064" i="10"/>
  <c r="H2402" i="10"/>
  <c r="J2402" i="10" s="1"/>
  <c r="G2402" i="10"/>
  <c r="I2402" i="10" s="1"/>
  <c r="D2358" i="10"/>
  <c r="C2358" i="10"/>
  <c r="H2200" i="10"/>
  <c r="J2200" i="10" s="1"/>
  <c r="G2200" i="10"/>
  <c r="I2200" i="10" s="1"/>
  <c r="B2313" i="10"/>
  <c r="F2313" i="10"/>
  <c r="H2155" i="10"/>
  <c r="J2155" i="10" s="1"/>
  <c r="G2155" i="10"/>
  <c r="I2155" i="10" s="1"/>
  <c r="B2091" i="10"/>
  <c r="F2091" i="10"/>
  <c r="D2930" i="10"/>
  <c r="C2930" i="10"/>
  <c r="G2273" i="10"/>
  <c r="I2273" i="10" s="1"/>
  <c r="H2273" i="10"/>
  <c r="J2273" i="10" s="1"/>
  <c r="B1995" i="10"/>
  <c r="F1995" i="10"/>
  <c r="F1959" i="10"/>
  <c r="B1959" i="10"/>
  <c r="B1923" i="10"/>
  <c r="F1923" i="10"/>
  <c r="B1887" i="10"/>
  <c r="F1887" i="10"/>
  <c r="B1851" i="10"/>
  <c r="F1851" i="10"/>
  <c r="F1815" i="10"/>
  <c r="B1815" i="10"/>
  <c r="F1779" i="10"/>
  <c r="B1779" i="10"/>
  <c r="F1743" i="10"/>
  <c r="B1743" i="10"/>
  <c r="F1707" i="10"/>
  <c r="B1707" i="10"/>
  <c r="B2457" i="10"/>
  <c r="F2457" i="10"/>
  <c r="H2394" i="10"/>
  <c r="J2394" i="10" s="1"/>
  <c r="G2394" i="10"/>
  <c r="I2394" i="10" s="1"/>
  <c r="B2286" i="10"/>
  <c r="F2286" i="10"/>
  <c r="B2169" i="10"/>
  <c r="F2169" i="10"/>
  <c r="F2063" i="10"/>
  <c r="B2063" i="10"/>
  <c r="F2494" i="10"/>
  <c r="B2494" i="10"/>
  <c r="H2048" i="10"/>
  <c r="J2048" i="10" s="1"/>
  <c r="G2048" i="10"/>
  <c r="I2048" i="10" s="1"/>
  <c r="F2004" i="10"/>
  <c r="B2004" i="10"/>
  <c r="F1963" i="10"/>
  <c r="B1963" i="10"/>
  <c r="F1771" i="10"/>
  <c r="B1771" i="10"/>
  <c r="F1891" i="10"/>
  <c r="B1891" i="10"/>
  <c r="B1706" i="10"/>
  <c r="F1706" i="10"/>
  <c r="H2410" i="10"/>
  <c r="J2410" i="10" s="1"/>
  <c r="G2410" i="10"/>
  <c r="I2410" i="10" s="1"/>
  <c r="F2081" i="10"/>
  <c r="B2081" i="10"/>
  <c r="F1996" i="10"/>
  <c r="B1996" i="10"/>
  <c r="F1926" i="10"/>
  <c r="B1926" i="10"/>
  <c r="F1862" i="10"/>
  <c r="B1862" i="10"/>
  <c r="B1806" i="10"/>
  <c r="F1806" i="10"/>
  <c r="D2086" i="10"/>
  <c r="C2086" i="10"/>
  <c r="F1765" i="10"/>
  <c r="B1765" i="10"/>
  <c r="D2459" i="10"/>
  <c r="C2459" i="10"/>
  <c r="F1918" i="10"/>
  <c r="B1918" i="10"/>
  <c r="F1714" i="10"/>
  <c r="B1714" i="10"/>
  <c r="H2088" i="10"/>
  <c r="J2088" i="10" s="1"/>
  <c r="G2088" i="10"/>
  <c r="I2088" i="10" s="1"/>
  <c r="F2014" i="10"/>
  <c r="B2014" i="10"/>
  <c r="F1964" i="10"/>
  <c r="B1964" i="10"/>
  <c r="B1769" i="10"/>
  <c r="F1769" i="10"/>
  <c r="F1659" i="10"/>
  <c r="B1659" i="10"/>
  <c r="B1635" i="10"/>
  <c r="F1635" i="10"/>
  <c r="F1611" i="10"/>
  <c r="B1611" i="10"/>
  <c r="B1587" i="10"/>
  <c r="F1587" i="10"/>
  <c r="F1563" i="10"/>
  <c r="B1563" i="10"/>
  <c r="F1539" i="10"/>
  <c r="B1539" i="10"/>
  <c r="F1515" i="10"/>
  <c r="B1515" i="10"/>
  <c r="B1491" i="10"/>
  <c r="F1491" i="10"/>
  <c r="B1467" i="10"/>
  <c r="F1467" i="10"/>
  <c r="B1443" i="10"/>
  <c r="F1443" i="10"/>
  <c r="F1419" i="10"/>
  <c r="B1419" i="10"/>
  <c r="D2327" i="10"/>
  <c r="C2327" i="10"/>
  <c r="F2223" i="10"/>
  <c r="B2223" i="10"/>
  <c r="D2151" i="10"/>
  <c r="C2151" i="10"/>
  <c r="F2006" i="10"/>
  <c r="B2006" i="10"/>
  <c r="F1980" i="10"/>
  <c r="B1980" i="10"/>
  <c r="F1951" i="10"/>
  <c r="B1951" i="10"/>
  <c r="F1916" i="10"/>
  <c r="B1916" i="10"/>
  <c r="F1882" i="10"/>
  <c r="B1882" i="10"/>
  <c r="B1841" i="10"/>
  <c r="F1841" i="10"/>
  <c r="F1822" i="10"/>
  <c r="B1822" i="10"/>
  <c r="F1726" i="10"/>
  <c r="B1726" i="10"/>
  <c r="G2249" i="10"/>
  <c r="I2249" i="10" s="1"/>
  <c r="H2249" i="10"/>
  <c r="J2249" i="10" s="1"/>
  <c r="H2161" i="10"/>
  <c r="J2161" i="10" s="1"/>
  <c r="G2161" i="10"/>
  <c r="I2161" i="10" s="1"/>
  <c r="F1879" i="10"/>
  <c r="B1879" i="10"/>
  <c r="F1729" i="10"/>
  <c r="B1729" i="10"/>
  <c r="F1606" i="10"/>
  <c r="B1606" i="10"/>
  <c r="B1211" i="10"/>
  <c r="F1211" i="10"/>
  <c r="F1488" i="10"/>
  <c r="B1488" i="10"/>
  <c r="B1153" i="10"/>
  <c r="F1153" i="10"/>
  <c r="F2282" i="10"/>
  <c r="B2282" i="10"/>
  <c r="F1691" i="10"/>
  <c r="B1691" i="10"/>
  <c r="F1577" i="10"/>
  <c r="B1577" i="10"/>
  <c r="F1312" i="10"/>
  <c r="B1312" i="10"/>
  <c r="B1168" i="10"/>
  <c r="F1168" i="10"/>
  <c r="F1117" i="10"/>
  <c r="B1117" i="10"/>
  <c r="B998" i="10"/>
  <c r="F998" i="10"/>
  <c r="H2583" i="10"/>
  <c r="J2583" i="10" s="1"/>
  <c r="G2583" i="10"/>
  <c r="I2583" i="10" s="1"/>
  <c r="F1991" i="10"/>
  <c r="B1991" i="10"/>
  <c r="B1715" i="10"/>
  <c r="F1715" i="10"/>
  <c r="F1373" i="10"/>
  <c r="B1373" i="10"/>
  <c r="F1565" i="10"/>
  <c r="B1565" i="10"/>
  <c r="F1444" i="10"/>
  <c r="B1444" i="10"/>
  <c r="F1362" i="10"/>
  <c r="B1362" i="10"/>
  <c r="B1231" i="10"/>
  <c r="F1231" i="10"/>
  <c r="B1098" i="10"/>
  <c r="F1098" i="10"/>
  <c r="F2157" i="10"/>
  <c r="B2157" i="10"/>
  <c r="F1954" i="10"/>
  <c r="B1954" i="10"/>
  <c r="F1409" i="10"/>
  <c r="B1409" i="10"/>
  <c r="F963" i="10"/>
  <c r="B963" i="10"/>
  <c r="B947" i="10"/>
  <c r="F947" i="10"/>
  <c r="B931" i="10"/>
  <c r="F931" i="10"/>
  <c r="B915" i="10"/>
  <c r="F915" i="10"/>
  <c r="B899" i="10"/>
  <c r="F899" i="10"/>
  <c r="F883" i="10"/>
  <c r="B883" i="10"/>
  <c r="B867" i="10"/>
  <c r="F867" i="10"/>
  <c r="B851" i="10"/>
  <c r="F851" i="10"/>
  <c r="F835" i="10"/>
  <c r="B835" i="10"/>
  <c r="B819" i="10"/>
  <c r="F819" i="10"/>
  <c r="B803" i="10"/>
  <c r="F803" i="10"/>
  <c r="F787" i="10"/>
  <c r="B787" i="10"/>
  <c r="B771" i="10"/>
  <c r="F771" i="10"/>
  <c r="F755" i="10"/>
  <c r="B755" i="10"/>
  <c r="F739" i="10"/>
  <c r="B739" i="10"/>
  <c r="B723" i="10"/>
  <c r="F723" i="10"/>
  <c r="B707" i="10"/>
  <c r="F707" i="10"/>
  <c r="F691" i="10"/>
  <c r="B691" i="10"/>
  <c r="B675" i="10"/>
  <c r="F675" i="10"/>
  <c r="B659" i="10"/>
  <c r="F659" i="10"/>
  <c r="F643" i="10"/>
  <c r="B643" i="10"/>
  <c r="B627" i="10"/>
  <c r="F627" i="10"/>
  <c r="B611" i="10"/>
  <c r="F611" i="10"/>
  <c r="F595" i="10"/>
  <c r="B595" i="10"/>
  <c r="B579" i="10"/>
  <c r="F579" i="10"/>
  <c r="B563" i="10"/>
  <c r="F563" i="10"/>
  <c r="F547" i="10"/>
  <c r="B547" i="10"/>
  <c r="B531" i="10"/>
  <c r="F531" i="10"/>
  <c r="F515" i="10"/>
  <c r="B515" i="10"/>
  <c r="F499" i="10"/>
  <c r="B499" i="10"/>
  <c r="B483" i="10"/>
  <c r="F483" i="10"/>
  <c r="F467" i="10"/>
  <c r="B467" i="10"/>
  <c r="F451" i="10"/>
  <c r="B451" i="10"/>
  <c r="B435" i="10"/>
  <c r="F435" i="10"/>
  <c r="B419" i="10"/>
  <c r="F419" i="10"/>
  <c r="F403" i="10"/>
  <c r="B403" i="10"/>
  <c r="B387" i="10"/>
  <c r="F387" i="10"/>
  <c r="B371" i="10"/>
  <c r="F371" i="10"/>
  <c r="F355" i="10"/>
  <c r="B355" i="10"/>
  <c r="B339" i="10"/>
  <c r="F339" i="10"/>
  <c r="B2105" i="10"/>
  <c r="F2105" i="10"/>
  <c r="F1480" i="10"/>
  <c r="B1480" i="10"/>
  <c r="F772" i="10"/>
  <c r="B772" i="10"/>
  <c r="F580" i="10"/>
  <c r="B580" i="10"/>
  <c r="B546" i="10"/>
  <c r="F546" i="10"/>
  <c r="F1326" i="10"/>
  <c r="B1326" i="10"/>
  <c r="B845" i="10"/>
  <c r="F845" i="10"/>
  <c r="B713" i="10"/>
  <c r="F713" i="10"/>
  <c r="H2437" i="10"/>
  <c r="J2437" i="10" s="1"/>
  <c r="G2437" i="10"/>
  <c r="I2437" i="10" s="1"/>
  <c r="D2092" i="10"/>
  <c r="C2092" i="10"/>
  <c r="F1008" i="10"/>
  <c r="B1008" i="10"/>
  <c r="F830" i="10"/>
  <c r="B830" i="10"/>
  <c r="F541" i="10"/>
  <c r="B541" i="10"/>
  <c r="G2449" i="10"/>
  <c r="I2449" i="10" s="1"/>
  <c r="H2449" i="10"/>
  <c r="J2449" i="10" s="1"/>
  <c r="F784" i="10"/>
  <c r="B784" i="10"/>
  <c r="B1282" i="10"/>
  <c r="F1282" i="10"/>
  <c r="B828" i="10"/>
  <c r="F828" i="10"/>
  <c r="B722" i="10"/>
  <c r="F722" i="10"/>
  <c r="F626" i="10"/>
  <c r="B626" i="10"/>
  <c r="F581" i="10"/>
  <c r="B581" i="10"/>
  <c r="B516" i="10"/>
  <c r="F516" i="10"/>
  <c r="F482" i="10"/>
  <c r="B482" i="10"/>
  <c r="F437" i="10"/>
  <c r="B437" i="10"/>
  <c r="B372" i="10"/>
  <c r="F372" i="10"/>
  <c r="F338" i="10"/>
  <c r="B338" i="10"/>
  <c r="F1032" i="10"/>
  <c r="B1032" i="10"/>
  <c r="B852" i="10"/>
  <c r="F852" i="10"/>
  <c r="F557" i="10"/>
  <c r="B557" i="10"/>
  <c r="B348" i="10"/>
  <c r="F348" i="10"/>
  <c r="H184" i="10"/>
  <c r="J184" i="10" s="1"/>
  <c r="G184" i="10"/>
  <c r="I184" i="10" s="1"/>
  <c r="D2049" i="10"/>
  <c r="C2049" i="10"/>
  <c r="F1330" i="10"/>
  <c r="B1330" i="10"/>
  <c r="B1223" i="10"/>
  <c r="F1223" i="10"/>
  <c r="B1093" i="10"/>
  <c r="F1093" i="10"/>
  <c r="F930" i="10"/>
  <c r="B930" i="10"/>
  <c r="B842" i="10"/>
  <c r="F842" i="10"/>
  <c r="F697" i="10"/>
  <c r="B697" i="10"/>
  <c r="F404" i="10"/>
  <c r="B404" i="10"/>
  <c r="F380" i="10"/>
  <c r="B380" i="10"/>
  <c r="G277" i="10"/>
  <c r="I277" i="10" s="1"/>
  <c r="H277" i="10"/>
  <c r="J277" i="10" s="1"/>
  <c r="G147" i="10"/>
  <c r="I147" i="10" s="1"/>
  <c r="H147" i="10"/>
  <c r="J147" i="10" s="1"/>
  <c r="H42" i="10"/>
  <c r="J42" i="10" s="1"/>
  <c r="G42" i="10"/>
  <c r="I42" i="10" s="1"/>
  <c r="H328" i="10"/>
  <c r="J328" i="10" s="1"/>
  <c r="G328" i="10"/>
  <c r="I328" i="10" s="1"/>
  <c r="H142" i="10"/>
  <c r="J142" i="10" s="1"/>
  <c r="G142" i="10"/>
  <c r="I142" i="10" s="1"/>
  <c r="H97" i="10"/>
  <c r="J97" i="10" s="1"/>
  <c r="G97" i="10"/>
  <c r="I97" i="10" s="1"/>
  <c r="D56" i="10"/>
  <c r="C56" i="10"/>
  <c r="G27" i="10"/>
  <c r="I27" i="10" s="1"/>
  <c r="H27" i="10"/>
  <c r="J27" i="10" s="1"/>
  <c r="H288" i="10"/>
  <c r="J288" i="10" s="1"/>
  <c r="G288" i="10"/>
  <c r="I288" i="10" s="1"/>
  <c r="H190" i="10"/>
  <c r="J190" i="10" s="1"/>
  <c r="G190" i="10"/>
  <c r="I190" i="10" s="1"/>
  <c r="G132" i="10"/>
  <c r="I132" i="10" s="1"/>
  <c r="H132" i="10"/>
  <c r="J132" i="10" s="1"/>
  <c r="D94" i="10"/>
  <c r="C94" i="10"/>
  <c r="F66" i="10"/>
  <c r="B66" i="10"/>
  <c r="F1988" i="10"/>
  <c r="B1988" i="10"/>
  <c r="B1088" i="10"/>
  <c r="F1088" i="10"/>
  <c r="B816" i="10"/>
  <c r="F816" i="10"/>
  <c r="F409" i="10"/>
  <c r="B409" i="10"/>
  <c r="H230" i="10"/>
  <c r="J230" i="10" s="1"/>
  <c r="G230" i="10"/>
  <c r="I230" i="10" s="1"/>
  <c r="C206" i="10"/>
  <c r="D206" i="10"/>
  <c r="H156" i="10"/>
  <c r="J156" i="10" s="1"/>
  <c r="G156" i="10"/>
  <c r="I156" i="10" s="1"/>
  <c r="B585" i="10"/>
  <c r="F585" i="10"/>
  <c r="H270" i="10"/>
  <c r="J270" i="10" s="1"/>
  <c r="G270" i="10"/>
  <c r="I270" i="10" s="1"/>
  <c r="F185" i="10"/>
  <c r="B185" i="10"/>
  <c r="D62" i="10"/>
  <c r="C62" i="10"/>
  <c r="F569" i="10"/>
  <c r="B569" i="10"/>
  <c r="F433" i="10"/>
  <c r="B433" i="10"/>
  <c r="B281" i="10"/>
  <c r="F281" i="10"/>
  <c r="H114" i="10"/>
  <c r="J114" i="10" s="1"/>
  <c r="G114" i="10"/>
  <c r="I114" i="10" s="1"/>
  <c r="F1007" i="10"/>
  <c r="B1007" i="10"/>
  <c r="B369" i="10"/>
  <c r="F369" i="10"/>
  <c r="B311" i="10"/>
  <c r="F311" i="10"/>
  <c r="F279" i="10"/>
  <c r="B279" i="10"/>
  <c r="F59" i="10"/>
  <c r="B59" i="10"/>
  <c r="F884" i="10"/>
  <c r="B884" i="10"/>
  <c r="B221" i="10"/>
  <c r="F221" i="10"/>
  <c r="B69" i="10"/>
  <c r="F69" i="10"/>
  <c r="F26" i="10"/>
  <c r="B26" i="10"/>
  <c r="B1746" i="10"/>
  <c r="F1746" i="10"/>
  <c r="F157" i="10"/>
  <c r="B157" i="10"/>
  <c r="D106" i="10"/>
  <c r="C106" i="10"/>
  <c r="B231" i="10"/>
  <c r="F231" i="10"/>
  <c r="B513" i="10"/>
  <c r="F513" i="10"/>
  <c r="B11" i="10"/>
  <c r="F11" i="10"/>
  <c r="D260" i="10"/>
  <c r="C260" i="10"/>
  <c r="B777" i="10"/>
  <c r="F777" i="10"/>
  <c r="F421" i="10"/>
  <c r="B421" i="10"/>
  <c r="D252" i="10"/>
  <c r="C252" i="10"/>
  <c r="F89" i="10"/>
  <c r="B89" i="10"/>
  <c r="D64" i="10"/>
  <c r="C64" i="10"/>
  <c r="F291" i="10"/>
  <c r="B291" i="10"/>
  <c r="F3229" i="10"/>
  <c r="B3229" i="10"/>
  <c r="D2784" i="10"/>
  <c r="C2784" i="10"/>
  <c r="D162" i="10"/>
  <c r="C162" i="10"/>
  <c r="F466" i="10"/>
  <c r="B466" i="10"/>
  <c r="H181" i="10"/>
  <c r="J181" i="10" s="1"/>
  <c r="G181" i="10"/>
  <c r="I181" i="10" s="1"/>
  <c r="F616" i="10"/>
  <c r="B616" i="10"/>
  <c r="B284" i="10"/>
  <c r="F284" i="10"/>
  <c r="C255" i="10"/>
  <c r="D255" i="10"/>
  <c r="F146" i="10"/>
  <c r="B146" i="10"/>
  <c r="B2570" i="10"/>
  <c r="F2570" i="10"/>
  <c r="H2511" i="10"/>
  <c r="J2511" i="10" s="1"/>
  <c r="G2511" i="10"/>
  <c r="I2511" i="10" s="1"/>
  <c r="F3111" i="10"/>
  <c r="B3111" i="10"/>
  <c r="F3046" i="10"/>
  <c r="B3046" i="10"/>
  <c r="G2479" i="10"/>
  <c r="I2479" i="10" s="1"/>
  <c r="H2479" i="10"/>
  <c r="J2479" i="10" s="1"/>
  <c r="D2443" i="10"/>
  <c r="C2443" i="10"/>
  <c r="D2395" i="10"/>
  <c r="C2395" i="10"/>
  <c r="D2721" i="10"/>
  <c r="C2721" i="10"/>
  <c r="D2621" i="10"/>
  <c r="C2621" i="10"/>
  <c r="D2515" i="10"/>
  <c r="C2515" i="10"/>
  <c r="D2302" i="10"/>
  <c r="C2302" i="10"/>
  <c r="F2274" i="10"/>
  <c r="B2274" i="10"/>
  <c r="F2194" i="10"/>
  <c r="B2194" i="10"/>
  <c r="B2166" i="10"/>
  <c r="F2166" i="10"/>
  <c r="F2113" i="10"/>
  <c r="B2113" i="10"/>
  <c r="F2906" i="10"/>
  <c r="B2906" i="10"/>
  <c r="B2293" i="10"/>
  <c r="F2293" i="10"/>
  <c r="F2149" i="10"/>
  <c r="B2149" i="10"/>
  <c r="F2066" i="10"/>
  <c r="B2066" i="10"/>
  <c r="D2426" i="10"/>
  <c r="C2426" i="10"/>
  <c r="G2398" i="10"/>
  <c r="I2398" i="10" s="1"/>
  <c r="H2398" i="10"/>
  <c r="J2398" i="10" s="1"/>
  <c r="D2347" i="10"/>
  <c r="C2347" i="10"/>
  <c r="D2275" i="10"/>
  <c r="C2275" i="10"/>
  <c r="B2409" i="10"/>
  <c r="F2409" i="10"/>
  <c r="D2128" i="10"/>
  <c r="C2128" i="10"/>
  <c r="C2501" i="10"/>
  <c r="D2501" i="10"/>
  <c r="H2417" i="10"/>
  <c r="J2417" i="10" s="1"/>
  <c r="G2417" i="10"/>
  <c r="I2417" i="10" s="1"/>
  <c r="D2389" i="10"/>
  <c r="C2389" i="10"/>
  <c r="D2368" i="10"/>
  <c r="C2368" i="10"/>
  <c r="G2251" i="10"/>
  <c r="I2251" i="10" s="1"/>
  <c r="H2251" i="10"/>
  <c r="J2251" i="10" s="1"/>
  <c r="D2224" i="10"/>
  <c r="C2224" i="10"/>
  <c r="F2891" i="10"/>
  <c r="B2891" i="10"/>
  <c r="H2460" i="10"/>
  <c r="J2460" i="10" s="1"/>
  <c r="G2460" i="10"/>
  <c r="I2460" i="10" s="1"/>
  <c r="H2211" i="10"/>
  <c r="J2211" i="10" s="1"/>
  <c r="G2211" i="10"/>
  <c r="I2211" i="10" s="1"/>
  <c r="H2171" i="10"/>
  <c r="J2171" i="10" s="1"/>
  <c r="G2171" i="10"/>
  <c r="I2171" i="10" s="1"/>
  <c r="D2112" i="10"/>
  <c r="C2112" i="10"/>
  <c r="D2498" i="10"/>
  <c r="C2498" i="10"/>
  <c r="F2294" i="10"/>
  <c r="B2294" i="10"/>
  <c r="B2067" i="10"/>
  <c r="F2067" i="10"/>
  <c r="F2045" i="10"/>
  <c r="B2045" i="10"/>
  <c r="C2391" i="10"/>
  <c r="D2391" i="10"/>
  <c r="B2334" i="10"/>
  <c r="F2334" i="10"/>
  <c r="D2188" i="10"/>
  <c r="C2188" i="10"/>
  <c r="F2140" i="10"/>
  <c r="B2140" i="10"/>
  <c r="H2064" i="10"/>
  <c r="J2064" i="10" s="1"/>
  <c r="G2064" i="10"/>
  <c r="I2064" i="10" s="1"/>
  <c r="D2402" i="10"/>
  <c r="C2402" i="10"/>
  <c r="H2358" i="10"/>
  <c r="J2358" i="10" s="1"/>
  <c r="G2358" i="10"/>
  <c r="I2358" i="10" s="1"/>
  <c r="D2200" i="10"/>
  <c r="C2200" i="10"/>
  <c r="G2146" i="10"/>
  <c r="I2146" i="10" s="1"/>
  <c r="H2146" i="10"/>
  <c r="J2146" i="10" s="1"/>
  <c r="F3212" i="10"/>
  <c r="B3212" i="10"/>
  <c r="H2930" i="10"/>
  <c r="J2930" i="10" s="1"/>
  <c r="G2930" i="10"/>
  <c r="I2930" i="10" s="1"/>
  <c r="B2634" i="10"/>
  <c r="F2634" i="10"/>
  <c r="C2273" i="10"/>
  <c r="D2273" i="10"/>
  <c r="C2394" i="10"/>
  <c r="D2394" i="10"/>
  <c r="B2514" i="10"/>
  <c r="F2514" i="10"/>
  <c r="H2475" i="10"/>
  <c r="J2475" i="10" s="1"/>
  <c r="G2475" i="10"/>
  <c r="I2475" i="10" s="1"/>
  <c r="F2093" i="10"/>
  <c r="B2093" i="10"/>
  <c r="F1832" i="10"/>
  <c r="B1832" i="10"/>
  <c r="F1747" i="10"/>
  <c r="B1747" i="10"/>
  <c r="F2024" i="10"/>
  <c r="B2024" i="10"/>
  <c r="F1934" i="10"/>
  <c r="B1934" i="10"/>
  <c r="B1778" i="10"/>
  <c r="F1778" i="10"/>
  <c r="F1663" i="10"/>
  <c r="B1663" i="10"/>
  <c r="F1627" i="10"/>
  <c r="B1627" i="10"/>
  <c r="B1591" i="10"/>
  <c r="F1591" i="10"/>
  <c r="B1555" i="10"/>
  <c r="F1555" i="10"/>
  <c r="B1519" i="10"/>
  <c r="F1519" i="10"/>
  <c r="F1483" i="10"/>
  <c r="B1483" i="10"/>
  <c r="B1447" i="10"/>
  <c r="F1447" i="10"/>
  <c r="H2321" i="10"/>
  <c r="J2321" i="10" s="1"/>
  <c r="G2321" i="10"/>
  <c r="I2321" i="10" s="1"/>
  <c r="D2058" i="10"/>
  <c r="C2058" i="10"/>
  <c r="F2016" i="10"/>
  <c r="B2016" i="10"/>
  <c r="F1975" i="10"/>
  <c r="B1975" i="10"/>
  <c r="B1782" i="10"/>
  <c r="F1782" i="10"/>
  <c r="H2086" i="10"/>
  <c r="J2086" i="10" s="1"/>
  <c r="G2086" i="10"/>
  <c r="I2086" i="10" s="1"/>
  <c r="B1670" i="10"/>
  <c r="F1670" i="10"/>
  <c r="B1634" i="10"/>
  <c r="F1634" i="10"/>
  <c r="F1598" i="10"/>
  <c r="B1598" i="10"/>
  <c r="F1562" i="10"/>
  <c r="B1562" i="10"/>
  <c r="F1526" i="10"/>
  <c r="B1526" i="10"/>
  <c r="F1490" i="10"/>
  <c r="B1490" i="10"/>
  <c r="F1454" i="10"/>
  <c r="B1454" i="10"/>
  <c r="F1418" i="10"/>
  <c r="B1418" i="10"/>
  <c r="F1382" i="10"/>
  <c r="B1382" i="10"/>
  <c r="F1346" i="10"/>
  <c r="B1346" i="10"/>
  <c r="F1310" i="10"/>
  <c r="B1310" i="10"/>
  <c r="F1274" i="10"/>
  <c r="B1274" i="10"/>
  <c r="B1238" i="10"/>
  <c r="F1238" i="10"/>
  <c r="B1202" i="10"/>
  <c r="F1202" i="10"/>
  <c r="H2371" i="10"/>
  <c r="J2371" i="10" s="1"/>
  <c r="G2371" i="10"/>
  <c r="I2371" i="10" s="1"/>
  <c r="D2191" i="10"/>
  <c r="C2191" i="10"/>
  <c r="F1880" i="10"/>
  <c r="B1880" i="10"/>
  <c r="F1738" i="10"/>
  <c r="B1738" i="10"/>
  <c r="D2044" i="10"/>
  <c r="C2044" i="10"/>
  <c r="B1793" i="10"/>
  <c r="F1793" i="10"/>
  <c r="F1383" i="10"/>
  <c r="B1383" i="10"/>
  <c r="B1347" i="10"/>
  <c r="F1347" i="10"/>
  <c r="F1311" i="10"/>
  <c r="B1311" i="10"/>
  <c r="F1275" i="10"/>
  <c r="B1275" i="10"/>
  <c r="F1239" i="10"/>
  <c r="B1239" i="10"/>
  <c r="F1203" i="10"/>
  <c r="B1203" i="10"/>
  <c r="F1167" i="10"/>
  <c r="B1167" i="10"/>
  <c r="B1131" i="10"/>
  <c r="F1131" i="10"/>
  <c r="B1095" i="10"/>
  <c r="F1095" i="10"/>
  <c r="F1059" i="10"/>
  <c r="B1059" i="10"/>
  <c r="B1023" i="10"/>
  <c r="F1023" i="10"/>
  <c r="B987" i="10"/>
  <c r="F987" i="10"/>
  <c r="B2317" i="10"/>
  <c r="F2317" i="10"/>
  <c r="F1784" i="10"/>
  <c r="B1784" i="10"/>
  <c r="C2249" i="10"/>
  <c r="D2249" i="10"/>
  <c r="D2161" i="10"/>
  <c r="C2161" i="10"/>
  <c r="F1812" i="10"/>
  <c r="B1812" i="10"/>
  <c r="B1733" i="10"/>
  <c r="F1733" i="10"/>
  <c r="F1686" i="10"/>
  <c r="B1686" i="10"/>
  <c r="B1642" i="10"/>
  <c r="F1642" i="10"/>
  <c r="F1523" i="10"/>
  <c r="B1523" i="10"/>
  <c r="B1390" i="10"/>
  <c r="F1390" i="10"/>
  <c r="B1318" i="10"/>
  <c r="F1318" i="10"/>
  <c r="B1246" i="10"/>
  <c r="F1246" i="10"/>
  <c r="B1174" i="10"/>
  <c r="F1174" i="10"/>
  <c r="F2011" i="10"/>
  <c r="B2011" i="10"/>
  <c r="B1331" i="10"/>
  <c r="F1331" i="10"/>
  <c r="B1648" i="10"/>
  <c r="F1648" i="10"/>
  <c r="F1612" i="10"/>
  <c r="B1612" i="10"/>
  <c r="B1381" i="10"/>
  <c r="F1381" i="10"/>
  <c r="F1320" i="10"/>
  <c r="B1320" i="10"/>
  <c r="F1237" i="10"/>
  <c r="B1237" i="10"/>
  <c r="F1176" i="10"/>
  <c r="B1176" i="10"/>
  <c r="H983" i="10"/>
  <c r="J983" i="10" s="1"/>
  <c r="G983" i="10"/>
  <c r="I983" i="10" s="1"/>
  <c r="F1753" i="10"/>
  <c r="B1753" i="10"/>
  <c r="F1638" i="10"/>
  <c r="B1638" i="10"/>
  <c r="F1482" i="10"/>
  <c r="B1482" i="10"/>
  <c r="C2583" i="10"/>
  <c r="D2583" i="10"/>
  <c r="F1548" i="10"/>
  <c r="B1548" i="10"/>
  <c r="B1205" i="10"/>
  <c r="F1205" i="10"/>
  <c r="B1109" i="10"/>
  <c r="F1109" i="10"/>
  <c r="F1872" i="10"/>
  <c r="B1872" i="10"/>
  <c r="B1631" i="10"/>
  <c r="F1631" i="10"/>
  <c r="B1386" i="10"/>
  <c r="F1386" i="10"/>
  <c r="B1255" i="10"/>
  <c r="F1255" i="10"/>
  <c r="F1076" i="10"/>
  <c r="B1076" i="10"/>
  <c r="F2193" i="10"/>
  <c r="B2193" i="10"/>
  <c r="F1901" i="10"/>
  <c r="B1901" i="10"/>
  <c r="F1878" i="10"/>
  <c r="B1878" i="10"/>
  <c r="F1814" i="10"/>
  <c r="B1814" i="10"/>
  <c r="F1783" i="10"/>
  <c r="B1783" i="10"/>
  <c r="F1486" i="10"/>
  <c r="B1486" i="10"/>
  <c r="B1241" i="10"/>
  <c r="F1241" i="10"/>
  <c r="B1019" i="10"/>
  <c r="F1019" i="10"/>
  <c r="F1970" i="10"/>
  <c r="B1970" i="10"/>
  <c r="B1649" i="10"/>
  <c r="F1649" i="10"/>
  <c r="F1552" i="10"/>
  <c r="B1552" i="10"/>
  <c r="B789" i="10"/>
  <c r="F789" i="10"/>
  <c r="B690" i="10"/>
  <c r="F690" i="10"/>
  <c r="B597" i="10"/>
  <c r="F597" i="10"/>
  <c r="F1457" i="10"/>
  <c r="B1457" i="10"/>
  <c r="F1140" i="10"/>
  <c r="B1140" i="10"/>
  <c r="F665" i="10"/>
  <c r="B665" i="10"/>
  <c r="D2437" i="10"/>
  <c r="C2437" i="10"/>
  <c r="H2092" i="10"/>
  <c r="J2092" i="10" s="1"/>
  <c r="G2092" i="10"/>
  <c r="I2092" i="10" s="1"/>
  <c r="B1177" i="10"/>
  <c r="F1177" i="10"/>
  <c r="F1128" i="10"/>
  <c r="B1128" i="10"/>
  <c r="F493" i="10"/>
  <c r="B493" i="10"/>
  <c r="D2449" i="10"/>
  <c r="C2449" i="10"/>
  <c r="F1164" i="10"/>
  <c r="B1164" i="10"/>
  <c r="B1052" i="10"/>
  <c r="F1052" i="10"/>
  <c r="B858" i="10"/>
  <c r="F858" i="10"/>
  <c r="F736" i="10"/>
  <c r="B736" i="10"/>
  <c r="F1295" i="10"/>
  <c r="B1295" i="10"/>
  <c r="B1130" i="10"/>
  <c r="F1130" i="10"/>
  <c r="B1630" i="10"/>
  <c r="F1630" i="10"/>
  <c r="F1559" i="10"/>
  <c r="B1559" i="10"/>
  <c r="F1302" i="10"/>
  <c r="B1302" i="10"/>
  <c r="B509" i="10"/>
  <c r="F509" i="10"/>
  <c r="D220" i="10"/>
  <c r="C220" i="10"/>
  <c r="H2049" i="10"/>
  <c r="J2049" i="10" s="1"/>
  <c r="G2049" i="10"/>
  <c r="I2049" i="10" s="1"/>
  <c r="F1582" i="10"/>
  <c r="B1582" i="10"/>
  <c r="F1356" i="10"/>
  <c r="B1356" i="10"/>
  <c r="F1258" i="10"/>
  <c r="B1258" i="10"/>
  <c r="F752" i="10"/>
  <c r="B752" i="10"/>
  <c r="B765" i="10"/>
  <c r="F765" i="10"/>
  <c r="G248" i="10"/>
  <c r="I248" i="10" s="1"/>
  <c r="H248" i="10"/>
  <c r="J248" i="10" s="1"/>
  <c r="D147" i="10"/>
  <c r="C147" i="10"/>
  <c r="D97" i="10"/>
  <c r="C97" i="10"/>
  <c r="H56" i="10"/>
  <c r="J56" i="10" s="1"/>
  <c r="G56" i="10"/>
  <c r="I56" i="10" s="1"/>
  <c r="D27" i="10"/>
  <c r="C27" i="10"/>
  <c r="B609" i="10"/>
  <c r="F609" i="10"/>
  <c r="B426" i="10"/>
  <c r="F426" i="10"/>
  <c r="D190" i="10"/>
  <c r="C190" i="10"/>
  <c r="B129" i="10"/>
  <c r="F129" i="10"/>
  <c r="B105" i="10"/>
  <c r="F105" i="10"/>
  <c r="H94" i="10"/>
  <c r="J94" i="10" s="1"/>
  <c r="G94" i="10"/>
  <c r="I94" i="10" s="1"/>
  <c r="B1042" i="10"/>
  <c r="F1042" i="10"/>
  <c r="F638" i="10"/>
  <c r="B638" i="10"/>
  <c r="F337" i="10"/>
  <c r="B337" i="10"/>
  <c r="F314" i="10"/>
  <c r="B314" i="10"/>
  <c r="D296" i="10"/>
  <c r="C296" i="10"/>
  <c r="D254" i="10"/>
  <c r="C254" i="10"/>
  <c r="D230" i="10"/>
  <c r="C230" i="10"/>
  <c r="H206" i="10"/>
  <c r="J206" i="10" s="1"/>
  <c r="G206" i="10"/>
  <c r="I206" i="10" s="1"/>
  <c r="C156" i="10"/>
  <c r="D156" i="10"/>
  <c r="G127" i="10"/>
  <c r="I127" i="10" s="1"/>
  <c r="H127" i="10"/>
  <c r="J127" i="10" s="1"/>
  <c r="H28" i="10"/>
  <c r="J28" i="10" s="1"/>
  <c r="G28" i="10"/>
  <c r="I28" i="10" s="1"/>
  <c r="B920" i="10"/>
  <c r="F920" i="10"/>
  <c r="F518" i="10"/>
  <c r="B518" i="10"/>
  <c r="B321" i="10"/>
  <c r="F321" i="10"/>
  <c r="D307" i="10"/>
  <c r="C307" i="10"/>
  <c r="D217" i="10"/>
  <c r="C217" i="10"/>
  <c r="H62" i="10"/>
  <c r="J62" i="10" s="1"/>
  <c r="G62" i="10"/>
  <c r="I62" i="10" s="1"/>
  <c r="B818" i="10"/>
  <c r="F818" i="10"/>
  <c r="F646" i="10"/>
  <c r="B646" i="10"/>
  <c r="F398" i="10"/>
  <c r="B398" i="10"/>
  <c r="B366" i="10"/>
  <c r="F366" i="10"/>
  <c r="B177" i="10"/>
  <c r="F177" i="10"/>
  <c r="F1033" i="10"/>
  <c r="B1033" i="10"/>
  <c r="F854" i="10"/>
  <c r="B854" i="10"/>
  <c r="F625" i="10"/>
  <c r="B625" i="10"/>
  <c r="F189" i="10"/>
  <c r="B189" i="10"/>
  <c r="F155" i="10"/>
  <c r="B155" i="10"/>
  <c r="F55" i="10"/>
  <c r="B55" i="10"/>
  <c r="F661" i="10"/>
  <c r="B661" i="10"/>
  <c r="B489" i="10"/>
  <c r="F489" i="10"/>
  <c r="B384" i="10"/>
  <c r="F384" i="10"/>
  <c r="B320" i="10"/>
  <c r="F320" i="10"/>
  <c r="B290" i="10"/>
  <c r="F290" i="10"/>
  <c r="B20" i="10"/>
  <c r="F20" i="10"/>
  <c r="F598" i="10"/>
  <c r="B598" i="10"/>
  <c r="H106" i="10"/>
  <c r="J106" i="10" s="1"/>
  <c r="G106" i="10"/>
  <c r="I106" i="10" s="1"/>
  <c r="D50" i="10"/>
  <c r="C50" i="10"/>
  <c r="B537" i="10"/>
  <c r="F537" i="10"/>
  <c r="F247" i="10"/>
  <c r="B247" i="10"/>
  <c r="F1650" i="10"/>
  <c r="B1650" i="10"/>
  <c r="F972" i="10"/>
  <c r="B972" i="10"/>
  <c r="B864" i="10"/>
  <c r="F864" i="10"/>
  <c r="H260" i="10"/>
  <c r="J260" i="10" s="1"/>
  <c r="G260" i="10"/>
  <c r="I260" i="10" s="1"/>
  <c r="B785" i="10"/>
  <c r="F785" i="10"/>
  <c r="G252" i="10"/>
  <c r="I252" i="10" s="1"/>
  <c r="H252" i="10"/>
  <c r="J252" i="10" s="1"/>
  <c r="B689" i="10"/>
  <c r="F689" i="10"/>
  <c r="B464" i="10"/>
  <c r="F464" i="10"/>
  <c r="F590" i="10"/>
  <c r="B590" i="10"/>
  <c r="F151" i="10"/>
  <c r="B151" i="10"/>
  <c r="H2784" i="10"/>
  <c r="J2784" i="10" s="1"/>
  <c r="G2784" i="10"/>
  <c r="I2784" i="10" s="1"/>
  <c r="H302" i="10"/>
  <c r="J302" i="10" s="1"/>
  <c r="G302" i="10"/>
  <c r="I302" i="10" s="1"/>
  <c r="H162" i="10"/>
  <c r="J162" i="10" s="1"/>
  <c r="G162" i="10"/>
  <c r="I162" i="10" s="1"/>
  <c r="F117" i="10"/>
  <c r="B117" i="10"/>
  <c r="F39" i="10"/>
  <c r="B39" i="10"/>
  <c r="B122" i="10"/>
  <c r="F122" i="10"/>
  <c r="D305" i="10"/>
  <c r="C305" i="10"/>
  <c r="B1166" i="10"/>
  <c r="F1166" i="10"/>
  <c r="B273" i="10"/>
  <c r="F273" i="10"/>
  <c r="F128" i="10"/>
  <c r="B128" i="10"/>
  <c r="H40" i="10"/>
  <c r="J40" i="10" s="1"/>
  <c r="G40" i="10"/>
  <c r="I40" i="10" s="1"/>
  <c r="F1022" i="10"/>
  <c r="B1022" i="10"/>
  <c r="D289" i="10"/>
  <c r="C289" i="10"/>
  <c r="B429" i="10"/>
  <c r="F429" i="10"/>
  <c r="F263" i="10"/>
  <c r="B263" i="10"/>
  <c r="B3099" i="10"/>
  <c r="F3099" i="10"/>
  <c r="G2647" i="10"/>
  <c r="I2647" i="10" s="1"/>
  <c r="H2647" i="10"/>
  <c r="J2647" i="10" s="1"/>
  <c r="D2889" i="10"/>
  <c r="C2889" i="10"/>
  <c r="B2827" i="10"/>
  <c r="F2827" i="10"/>
  <c r="D2699" i="10"/>
  <c r="C2699" i="10"/>
  <c r="D2848" i="10"/>
  <c r="C2848" i="10"/>
  <c r="D2976" i="10"/>
  <c r="C2976" i="10"/>
  <c r="B2524" i="10"/>
  <c r="F2524" i="10"/>
  <c r="H2792" i="10"/>
  <c r="J2792" i="10" s="1"/>
  <c r="G2792" i="10"/>
  <c r="I2792" i="10" s="1"/>
  <c r="B2858" i="10"/>
  <c r="F2858" i="10"/>
  <c r="F2533" i="10"/>
  <c r="B2533" i="10"/>
  <c r="F2126" i="10"/>
  <c r="B2126" i="10"/>
  <c r="B2661" i="10"/>
  <c r="F2661" i="10"/>
  <c r="H2284" i="10"/>
  <c r="J2284" i="10" s="1"/>
  <c r="G2284" i="10"/>
  <c r="I2284" i="10" s="1"/>
  <c r="B3202" i="10"/>
  <c r="F3202" i="10"/>
  <c r="H2303" i="10"/>
  <c r="J2303" i="10" s="1"/>
  <c r="G2303" i="10"/>
  <c r="I2303" i="10" s="1"/>
  <c r="D2400" i="10"/>
  <c r="C2400" i="10"/>
  <c r="H2076" i="10"/>
  <c r="J2076" i="10" s="1"/>
  <c r="G2076" i="10"/>
  <c r="I2076" i="10" s="1"/>
  <c r="B1863" i="10"/>
  <c r="F1863" i="10"/>
  <c r="H2354" i="10"/>
  <c r="J2354" i="10" s="1"/>
  <c r="G2354" i="10"/>
  <c r="I2354" i="10" s="1"/>
  <c r="D2427" i="10"/>
  <c r="C2427" i="10"/>
  <c r="D2031" i="10"/>
  <c r="C2031" i="10"/>
  <c r="D2245" i="10"/>
  <c r="C2245" i="10"/>
  <c r="F1705" i="10"/>
  <c r="B1705" i="10"/>
  <c r="F1307" i="10"/>
  <c r="B1307" i="10"/>
  <c r="F1554" i="10"/>
  <c r="B1554" i="10"/>
  <c r="B1408" i="10"/>
  <c r="F1408" i="10"/>
  <c r="F901" i="10"/>
  <c r="B901" i="10"/>
  <c r="F1421" i="10"/>
  <c r="B1421" i="10"/>
  <c r="F1636" i="10"/>
  <c r="B1636" i="10"/>
  <c r="B952" i="10"/>
  <c r="F952" i="10"/>
  <c r="B696" i="10"/>
  <c r="F696" i="10"/>
  <c r="B798" i="10"/>
  <c r="F798" i="10"/>
  <c r="F1252" i="10"/>
  <c r="B1252" i="10"/>
  <c r="F725" i="10"/>
  <c r="B725" i="10"/>
  <c r="F485" i="10"/>
  <c r="B485" i="10"/>
  <c r="B362" i="10"/>
  <c r="F362" i="10"/>
  <c r="F1994" i="10"/>
  <c r="B1994" i="10"/>
  <c r="D235" i="10"/>
  <c r="C235" i="10"/>
  <c r="D51" i="10"/>
  <c r="C51" i="10"/>
  <c r="F243" i="10"/>
  <c r="B243" i="10"/>
  <c r="D116" i="10"/>
  <c r="C116" i="10"/>
  <c r="C140" i="10"/>
  <c r="D140" i="10"/>
  <c r="C188" i="10"/>
  <c r="D188" i="10"/>
  <c r="H48" i="10"/>
  <c r="J48" i="10" s="1"/>
  <c r="G48" i="10"/>
  <c r="I48" i="10" s="1"/>
  <c r="F205" i="10"/>
  <c r="B205" i="10"/>
  <c r="G25" i="10"/>
  <c r="I25" i="10" s="1"/>
  <c r="H25" i="10"/>
  <c r="J25" i="10" s="1"/>
  <c r="D68" i="10"/>
  <c r="C68" i="10"/>
  <c r="F34" i="10"/>
  <c r="B34" i="10"/>
  <c r="H3226" i="10"/>
  <c r="J3226" i="10" s="1"/>
  <c r="G3226" i="10"/>
  <c r="I3226" i="10" s="1"/>
  <c r="G3141" i="10"/>
  <c r="I3141" i="10" s="1"/>
  <c r="H3141" i="10"/>
  <c r="J3141" i="10" s="1"/>
  <c r="D3029" i="10"/>
  <c r="C3029" i="10"/>
  <c r="D3187" i="10"/>
  <c r="C3187" i="10"/>
  <c r="C3043" i="10"/>
  <c r="D3043" i="10"/>
  <c r="G3096" i="10"/>
  <c r="I3096" i="10" s="1"/>
  <c r="H3096" i="10"/>
  <c r="J3096" i="10" s="1"/>
  <c r="B3116" i="10"/>
  <c r="F3116" i="10"/>
  <c r="F2931" i="10"/>
  <c r="B2931" i="10"/>
  <c r="D3294" i="10"/>
  <c r="C3294" i="10"/>
  <c r="H2955" i="10"/>
  <c r="J2955" i="10" s="1"/>
  <c r="G2955" i="10"/>
  <c r="I2955" i="10" s="1"/>
  <c r="B2863" i="10"/>
  <c r="F2863" i="10"/>
  <c r="D2813" i="10"/>
  <c r="C2813" i="10"/>
  <c r="B3006" i="10"/>
  <c r="F3006" i="10"/>
  <c r="F2641" i="10"/>
  <c r="B2641" i="10"/>
  <c r="H2882" i="10"/>
  <c r="J2882" i="10" s="1"/>
  <c r="G2882" i="10"/>
  <c r="I2882" i="10" s="1"/>
  <c r="G3077" i="10"/>
  <c r="I3077" i="10" s="1"/>
  <c r="H3077" i="10"/>
  <c r="J3077" i="10" s="1"/>
  <c r="H2817" i="10"/>
  <c r="J2817" i="10" s="1"/>
  <c r="G2817" i="10"/>
  <c r="I2817" i="10" s="1"/>
  <c r="H2628" i="10"/>
  <c r="J2628" i="10" s="1"/>
  <c r="G2628" i="10"/>
  <c r="I2628" i="10" s="1"/>
  <c r="D2455" i="10"/>
  <c r="C2455" i="10"/>
  <c r="B2448" i="10"/>
  <c r="F2448" i="10"/>
  <c r="F2189" i="10"/>
  <c r="B2189" i="10"/>
  <c r="G2488" i="10"/>
  <c r="I2488" i="10" s="1"/>
  <c r="H2488" i="10"/>
  <c r="J2488" i="10" s="1"/>
  <c r="G2425" i="10"/>
  <c r="I2425" i="10" s="1"/>
  <c r="H2425" i="10"/>
  <c r="J2425" i="10" s="1"/>
  <c r="H2260" i="10"/>
  <c r="J2260" i="10" s="1"/>
  <c r="G2260" i="10"/>
  <c r="I2260" i="10" s="1"/>
  <c r="C2355" i="10"/>
  <c r="D2355" i="10"/>
  <c r="D2711" i="10"/>
  <c r="C2711" i="10"/>
  <c r="H2263" i="10"/>
  <c r="J2263" i="10" s="1"/>
  <c r="G2263" i="10"/>
  <c r="I2263" i="10" s="1"/>
  <c r="F2241" i="10"/>
  <c r="B2241" i="10"/>
  <c r="F1943" i="10"/>
  <c r="B1943" i="10"/>
  <c r="F1865" i="10"/>
  <c r="B1865" i="10"/>
  <c r="F1720" i="10"/>
  <c r="B1720" i="10"/>
  <c r="F1639" i="10"/>
  <c r="B1639" i="10"/>
  <c r="B1459" i="10"/>
  <c r="F1459" i="10"/>
  <c r="B2232" i="10"/>
  <c r="F2232" i="10"/>
  <c r="F1610" i="10"/>
  <c r="B1610" i="10"/>
  <c r="F1502" i="10"/>
  <c r="B1502" i="10"/>
  <c r="B1322" i="10"/>
  <c r="F1322" i="10"/>
  <c r="F2008" i="10"/>
  <c r="B2008" i="10"/>
  <c r="F1973" i="10"/>
  <c r="B1973" i="10"/>
  <c r="F1569" i="10"/>
  <c r="B1569" i="10"/>
  <c r="F1497" i="10"/>
  <c r="B1497" i="10"/>
  <c r="F1359" i="10"/>
  <c r="B1359" i="10"/>
  <c r="F1215" i="10"/>
  <c r="B1215" i="10"/>
  <c r="F1107" i="10"/>
  <c r="B1107" i="10"/>
  <c r="F999" i="10"/>
  <c r="B999" i="10"/>
  <c r="F1922" i="10"/>
  <c r="B1922" i="10"/>
  <c r="F1428" i="10"/>
  <c r="B1428" i="10"/>
  <c r="F1837" i="10"/>
  <c r="B1837" i="10"/>
  <c r="F1134" i="10"/>
  <c r="B1134" i="10"/>
  <c r="B1056" i="10"/>
  <c r="F1056" i="10"/>
  <c r="H2072" i="10"/>
  <c r="J2072" i="10" s="1"/>
  <c r="G2072" i="10"/>
  <c r="I2072" i="10" s="1"/>
  <c r="F1672" i="10"/>
  <c r="B1672" i="10"/>
  <c r="F1535" i="10"/>
  <c r="B1535" i="10"/>
  <c r="F935" i="10"/>
  <c r="B935" i="10"/>
  <c r="B903" i="10"/>
  <c r="F903" i="10"/>
  <c r="F823" i="10"/>
  <c r="B823" i="10"/>
  <c r="B791" i="10"/>
  <c r="F791" i="10"/>
  <c r="F727" i="10"/>
  <c r="B727" i="10"/>
  <c r="B711" i="10"/>
  <c r="F711" i="10"/>
  <c r="F631" i="10"/>
  <c r="B631" i="10"/>
  <c r="F1044" i="10"/>
  <c r="B1044" i="10"/>
  <c r="B3246" i="10"/>
  <c r="F3246" i="10"/>
  <c r="B3274" i="10"/>
  <c r="F3274" i="10"/>
  <c r="D3096" i="10"/>
  <c r="C3096" i="10"/>
  <c r="H2872" i="10"/>
  <c r="J2872" i="10" s="1"/>
  <c r="G2872" i="10"/>
  <c r="I2872" i="10" s="1"/>
  <c r="H2565" i="10"/>
  <c r="J2565" i="10" s="1"/>
  <c r="G2565" i="10"/>
  <c r="I2565" i="10" s="1"/>
  <c r="B2934" i="10"/>
  <c r="F2934" i="10"/>
  <c r="H2855" i="10"/>
  <c r="J2855" i="10" s="1"/>
  <c r="G2855" i="10"/>
  <c r="I2855" i="10" s="1"/>
  <c r="B2678" i="10"/>
  <c r="F2678" i="10"/>
  <c r="D2888" i="10"/>
  <c r="C2888" i="10"/>
  <c r="F2180" i="10"/>
  <c r="B2180" i="10"/>
  <c r="D2620" i="10"/>
  <c r="C2620" i="10"/>
  <c r="G2959" i="10"/>
  <c r="I2959" i="10" s="1"/>
  <c r="H2959" i="10"/>
  <c r="J2959" i="10" s="1"/>
  <c r="D2306" i="10"/>
  <c r="C2306" i="10"/>
  <c r="B2329" i="10"/>
  <c r="F2329" i="10"/>
  <c r="F2078" i="10"/>
  <c r="B2078" i="10"/>
  <c r="H2352" i="10"/>
  <c r="J2352" i="10" s="1"/>
  <c r="G2352" i="10"/>
  <c r="I2352" i="10" s="1"/>
  <c r="H2519" i="10"/>
  <c r="J2519" i="10" s="1"/>
  <c r="G2519" i="10"/>
  <c r="I2519" i="10" s="1"/>
  <c r="H2422" i="10"/>
  <c r="J2422" i="10" s="1"/>
  <c r="G2422" i="10"/>
  <c r="I2422" i="10" s="1"/>
  <c r="H2287" i="10"/>
  <c r="J2287" i="10" s="1"/>
  <c r="G2287" i="10"/>
  <c r="I2287" i="10" s="1"/>
  <c r="D2197" i="10"/>
  <c r="C2197" i="10"/>
  <c r="F2205" i="10"/>
  <c r="B2205" i="10"/>
  <c r="D2864" i="10"/>
  <c r="C2864" i="10"/>
  <c r="F1929" i="10"/>
  <c r="B1929" i="10"/>
  <c r="F1749" i="10"/>
  <c r="B1749" i="10"/>
  <c r="F2002" i="10"/>
  <c r="B2002" i="10"/>
  <c r="B1796" i="10"/>
  <c r="F1796" i="10"/>
  <c r="B2182" i="10"/>
  <c r="F2182" i="10"/>
  <c r="F1619" i="10"/>
  <c r="B1619" i="10"/>
  <c r="B1144" i="10"/>
  <c r="F1144" i="10"/>
  <c r="B1169" i="10"/>
  <c r="F1169" i="10"/>
  <c r="F1956" i="10"/>
  <c r="B1956" i="10"/>
  <c r="F1700" i="10"/>
  <c r="B1700" i="10"/>
  <c r="F1529" i="10"/>
  <c r="B1529" i="10"/>
  <c r="D2152" i="10"/>
  <c r="C2152" i="10"/>
  <c r="F1487" i="10"/>
  <c r="B1487" i="10"/>
  <c r="F1236" i="10"/>
  <c r="B1236" i="10"/>
  <c r="F724" i="10"/>
  <c r="B724" i="10"/>
  <c r="B1135" i="10"/>
  <c r="F1135" i="10"/>
  <c r="B1123" i="10"/>
  <c r="F1123" i="10"/>
  <c r="F682" i="10"/>
  <c r="B682" i="10"/>
  <c r="F1111" i="10"/>
  <c r="B1111" i="10"/>
  <c r="B797" i="10"/>
  <c r="F797" i="10"/>
  <c r="B698" i="10"/>
  <c r="F698" i="10"/>
  <c r="F1547" i="10"/>
  <c r="B1547" i="10"/>
  <c r="F1126" i="10"/>
  <c r="B1126" i="10"/>
  <c r="B303" i="10"/>
  <c r="F303" i="10"/>
  <c r="B378" i="10"/>
  <c r="F378" i="10"/>
  <c r="H161" i="10"/>
  <c r="J161" i="10" s="1"/>
  <c r="G161" i="10"/>
  <c r="I161" i="10" s="1"/>
  <c r="F457" i="10"/>
  <c r="B457" i="10"/>
  <c r="D324" i="10"/>
  <c r="C324" i="10"/>
  <c r="D164" i="10"/>
  <c r="C164" i="10"/>
  <c r="B486" i="10"/>
  <c r="F486" i="10"/>
  <c r="D204" i="10"/>
  <c r="C204" i="10"/>
  <c r="D168" i="10"/>
  <c r="C168" i="10"/>
  <c r="F92" i="10"/>
  <c r="B92" i="10"/>
  <c r="D226" i="10"/>
  <c r="C226" i="10"/>
  <c r="F81" i="10"/>
  <c r="B81" i="10"/>
  <c r="H3315" i="10"/>
  <c r="J3315" i="10" s="1"/>
  <c r="G3315" i="10"/>
  <c r="I3315" i="10" s="1"/>
  <c r="H3306" i="10"/>
  <c r="J3306" i="10" s="1"/>
  <c r="G3306" i="10"/>
  <c r="I3306" i="10" s="1"/>
  <c r="D3237" i="10"/>
  <c r="C3237" i="10"/>
  <c r="G3069" i="10"/>
  <c r="I3069" i="10" s="1"/>
  <c r="H3069" i="10"/>
  <c r="J3069" i="10" s="1"/>
  <c r="C2956" i="10"/>
  <c r="D2956" i="10"/>
  <c r="H3148" i="10"/>
  <c r="J3148" i="10" s="1"/>
  <c r="G3148" i="10"/>
  <c r="I3148" i="10" s="1"/>
  <c r="D2873" i="10"/>
  <c r="C2873" i="10"/>
  <c r="H3213" i="10"/>
  <c r="J3213" i="10" s="1"/>
  <c r="G3213" i="10"/>
  <c r="I3213" i="10" s="1"/>
  <c r="H3288" i="10"/>
  <c r="J3288" i="10" s="1"/>
  <c r="G3288" i="10"/>
  <c r="I3288" i="10" s="1"/>
  <c r="D2800" i="10"/>
  <c r="C2800" i="10"/>
  <c r="B3156" i="10"/>
  <c r="F3156" i="10"/>
  <c r="H2894" i="10"/>
  <c r="J2894" i="10" s="1"/>
  <c r="G2894" i="10"/>
  <c r="I2894" i="10" s="1"/>
  <c r="F3169" i="10"/>
  <c r="B3169" i="10"/>
  <c r="B2631" i="10"/>
  <c r="F2631" i="10"/>
  <c r="C2565" i="10"/>
  <c r="D2565" i="10"/>
  <c r="H3067" i="10"/>
  <c r="J3067" i="10" s="1"/>
  <c r="G3067" i="10"/>
  <c r="I3067" i="10" s="1"/>
  <c r="B2922" i="10"/>
  <c r="F2922" i="10"/>
  <c r="D2855" i="10"/>
  <c r="C2855" i="10"/>
  <c r="F2726" i="10"/>
  <c r="B2726" i="10"/>
  <c r="D3268" i="10"/>
  <c r="C3268" i="10"/>
  <c r="D2783" i="10"/>
  <c r="C2783" i="10"/>
  <c r="F2420" i="10"/>
  <c r="B2420" i="10"/>
  <c r="F2538" i="10"/>
  <c r="B2538" i="10"/>
  <c r="G2620" i="10"/>
  <c r="I2620" i="10" s="1"/>
  <c r="H2620" i="10"/>
  <c r="J2620" i="10" s="1"/>
  <c r="C2892" i="10"/>
  <c r="D2892" i="10"/>
  <c r="G2753" i="10"/>
  <c r="I2753" i="10" s="1"/>
  <c r="H2753" i="10"/>
  <c r="J2753" i="10" s="1"/>
  <c r="B2626" i="10"/>
  <c r="F2626" i="10"/>
  <c r="F2553" i="10"/>
  <c r="B2553" i="10"/>
  <c r="D2374" i="10"/>
  <c r="C2374" i="10"/>
  <c r="D2280" i="10"/>
  <c r="C2280" i="10"/>
  <c r="F2127" i="10"/>
  <c r="B2127" i="10"/>
  <c r="H2137" i="10"/>
  <c r="J2137" i="10" s="1"/>
  <c r="G2137" i="10"/>
  <c r="I2137" i="10" s="1"/>
  <c r="D2422" i="10"/>
  <c r="C2422" i="10"/>
  <c r="G2465" i="10"/>
  <c r="I2465" i="10" s="1"/>
  <c r="H2465" i="10"/>
  <c r="J2465" i="10" s="1"/>
  <c r="C2708" i="10"/>
  <c r="D2708" i="10"/>
  <c r="H2073" i="10"/>
  <c r="J2073" i="10" s="1"/>
  <c r="G2073" i="10"/>
  <c r="I2073" i="10" s="1"/>
  <c r="F2070" i="10"/>
  <c r="B2070" i="10"/>
  <c r="F1795" i="10"/>
  <c r="B1795" i="10"/>
  <c r="F1669" i="10"/>
  <c r="B1669" i="10"/>
  <c r="F1489" i="10"/>
  <c r="B1489" i="10"/>
  <c r="F1906" i="10"/>
  <c r="B1906" i="10"/>
  <c r="F1693" i="10"/>
  <c r="B1693" i="10"/>
  <c r="F1604" i="10"/>
  <c r="B1604" i="10"/>
  <c r="F1424" i="10"/>
  <c r="B1424" i="10"/>
  <c r="B1208" i="10"/>
  <c r="F1208" i="10"/>
  <c r="F2107" i="10"/>
  <c r="B2107" i="10"/>
  <c r="F1209" i="10"/>
  <c r="B1209" i="10"/>
  <c r="B1029" i="10"/>
  <c r="F1029" i="10"/>
  <c r="H2327" i="10"/>
  <c r="J2327" i="10" s="1"/>
  <c r="G2327" i="10"/>
  <c r="I2327" i="10" s="1"/>
  <c r="B881" i="10"/>
  <c r="F881" i="10"/>
  <c r="F1338" i="10"/>
  <c r="B1338" i="10"/>
  <c r="B1207" i="10"/>
  <c r="F1207" i="10"/>
  <c r="F1289" i="10"/>
  <c r="B1289" i="10"/>
  <c r="B642" i="10"/>
  <c r="F642" i="10"/>
  <c r="F388" i="10"/>
  <c r="B388" i="10"/>
  <c r="H3186" i="10"/>
  <c r="J3186" i="10" s="1"/>
  <c r="G3186" i="10"/>
  <c r="I3186" i="10" s="1"/>
  <c r="H2956" i="10"/>
  <c r="J2956" i="10" s="1"/>
  <c r="G2956" i="10"/>
  <c r="I2956" i="10" s="1"/>
  <c r="C3148" i="10"/>
  <c r="D3148" i="10"/>
  <c r="H2921" i="10"/>
  <c r="J2921" i="10" s="1"/>
  <c r="G2921" i="10"/>
  <c r="I2921" i="10" s="1"/>
  <c r="D2828" i="10"/>
  <c r="C2828" i="10"/>
  <c r="F2781" i="10"/>
  <c r="B2781" i="10"/>
  <c r="F2677" i="10"/>
  <c r="B2677" i="10"/>
  <c r="B3238" i="10"/>
  <c r="F3238" i="10"/>
  <c r="B3068" i="10"/>
  <c r="F3068" i="10"/>
  <c r="G3160" i="10"/>
  <c r="I3160" i="10" s="1"/>
  <c r="H3160" i="10"/>
  <c r="J3160" i="10" s="1"/>
  <c r="H3101" i="10"/>
  <c r="J3101" i="10" s="1"/>
  <c r="G3101" i="10"/>
  <c r="I3101" i="10" s="1"/>
  <c r="G3015" i="10"/>
  <c r="I3015" i="10" s="1"/>
  <c r="H3015" i="10"/>
  <c r="J3015" i="10" s="1"/>
  <c r="C3050" i="10"/>
  <c r="D3050" i="10"/>
  <c r="D3005" i="10"/>
  <c r="C3005" i="10"/>
  <c r="H2861" i="10"/>
  <c r="J2861" i="10" s="1"/>
  <c r="G2861" i="10"/>
  <c r="I2861" i="10" s="1"/>
  <c r="H3292" i="10"/>
  <c r="J3292" i="10" s="1"/>
  <c r="G3292" i="10"/>
  <c r="I3292" i="10" s="1"/>
  <c r="B3177" i="10"/>
  <c r="F3177" i="10"/>
  <c r="B2819" i="10"/>
  <c r="F2819" i="10"/>
  <c r="B2618" i="10"/>
  <c r="F2618" i="10"/>
  <c r="D2986" i="10"/>
  <c r="C2986" i="10"/>
  <c r="B3011" i="10"/>
  <c r="F3011" i="10"/>
  <c r="B3007" i="10"/>
  <c r="F3007" i="10"/>
  <c r="B2917" i="10"/>
  <c r="F2917" i="10"/>
  <c r="D2789" i="10"/>
  <c r="C2789" i="10"/>
  <c r="D3072" i="10"/>
  <c r="C3072" i="10"/>
  <c r="F2659" i="10"/>
  <c r="B2659" i="10"/>
  <c r="H2730" i="10"/>
  <c r="J2730" i="10" s="1"/>
  <c r="G2730" i="10"/>
  <c r="I2730" i="10" s="1"/>
  <c r="G2619" i="10"/>
  <c r="I2619" i="10" s="1"/>
  <c r="H2619" i="10"/>
  <c r="J2619" i="10" s="1"/>
  <c r="D2825" i="10"/>
  <c r="C2825" i="10"/>
  <c r="F2156" i="10"/>
  <c r="B2156" i="10"/>
  <c r="G2807" i="10"/>
  <c r="I2807" i="10" s="1"/>
  <c r="H2807" i="10"/>
  <c r="J2807" i="10" s="1"/>
  <c r="H3293" i="10"/>
  <c r="J3293" i="10" s="1"/>
  <c r="G3293" i="10"/>
  <c r="I3293" i="10" s="1"/>
  <c r="B2542" i="10"/>
  <c r="F2542" i="10"/>
  <c r="D2804" i="10"/>
  <c r="C2804" i="10"/>
  <c r="B3228" i="10"/>
  <c r="F3228" i="10"/>
  <c r="B3166" i="10"/>
  <c r="F3166" i="10"/>
  <c r="B3113" i="10"/>
  <c r="F3113" i="10"/>
  <c r="F3087" i="10"/>
  <c r="B3087" i="10"/>
  <c r="B3035" i="10"/>
  <c r="F3035" i="10"/>
  <c r="G3287" i="10"/>
  <c r="I3287" i="10" s="1"/>
  <c r="H3287" i="10"/>
  <c r="J3287" i="10" s="1"/>
  <c r="B3140" i="10"/>
  <c r="F3140" i="10"/>
  <c r="C3101" i="10"/>
  <c r="D3101" i="10"/>
  <c r="C3062" i="10"/>
  <c r="D3062" i="10"/>
  <c r="C3015" i="10"/>
  <c r="D3015" i="10"/>
  <c r="H2992" i="10"/>
  <c r="J2992" i="10" s="1"/>
  <c r="G2992" i="10"/>
  <c r="I2992" i="10" s="1"/>
  <c r="H2944" i="10"/>
  <c r="J2944" i="10" s="1"/>
  <c r="G2944" i="10"/>
  <c r="I2944" i="10" s="1"/>
  <c r="H3244" i="10"/>
  <c r="J3244" i="10" s="1"/>
  <c r="G3244" i="10"/>
  <c r="I3244" i="10" s="1"/>
  <c r="H3168" i="10"/>
  <c r="J3168" i="10" s="1"/>
  <c r="G3168" i="10"/>
  <c r="I3168" i="10" s="1"/>
  <c r="D3142" i="10"/>
  <c r="C3142" i="10"/>
  <c r="D3083" i="10"/>
  <c r="C3083" i="10"/>
  <c r="D3037" i="10"/>
  <c r="C3037" i="10"/>
  <c r="H3005" i="10"/>
  <c r="J3005" i="10" s="1"/>
  <c r="G3005" i="10"/>
  <c r="I3005" i="10" s="1"/>
  <c r="D2957" i="10"/>
  <c r="C2957" i="10"/>
  <c r="H2909" i="10"/>
  <c r="J2909" i="10" s="1"/>
  <c r="G2909" i="10"/>
  <c r="I2909" i="10" s="1"/>
  <c r="D2861" i="10"/>
  <c r="C2861" i="10"/>
  <c r="C3290" i="10"/>
  <c r="D3290" i="10"/>
  <c r="H3209" i="10"/>
  <c r="J3209" i="10" s="1"/>
  <c r="G3209" i="10"/>
  <c r="I3209" i="10" s="1"/>
  <c r="F3208" i="10"/>
  <c r="B3208" i="10"/>
  <c r="D3018" i="10"/>
  <c r="C3018" i="10"/>
  <c r="D2915" i="10"/>
  <c r="C2915" i="10"/>
  <c r="C3305" i="10"/>
  <c r="D3305" i="10"/>
  <c r="F3170" i="10"/>
  <c r="B3170" i="10"/>
  <c r="H3000" i="10"/>
  <c r="J3000" i="10" s="1"/>
  <c r="G3000" i="10"/>
  <c r="I3000" i="10" s="1"/>
  <c r="H2947" i="10"/>
  <c r="J2947" i="10" s="1"/>
  <c r="G2947" i="10"/>
  <c r="I2947" i="10" s="1"/>
  <c r="H2793" i="10"/>
  <c r="J2793" i="10" s="1"/>
  <c r="G2793" i="10"/>
  <c r="I2793" i="10" s="1"/>
  <c r="H2887" i="10"/>
  <c r="J2887" i="10" s="1"/>
  <c r="G2887" i="10"/>
  <c r="I2887" i="10" s="1"/>
  <c r="B2953" i="10"/>
  <c r="F2953" i="10"/>
  <c r="H2916" i="10"/>
  <c r="J2916" i="10" s="1"/>
  <c r="G2916" i="10"/>
  <c r="I2916" i="10" s="1"/>
  <c r="B2852" i="10"/>
  <c r="F2852" i="10"/>
  <c r="F2815" i="10"/>
  <c r="B2815" i="10"/>
  <c r="B2768" i="10"/>
  <c r="F2768" i="10"/>
  <c r="B2690" i="10"/>
  <c r="F2690" i="10"/>
  <c r="F2611" i="10"/>
  <c r="B2611" i="10"/>
  <c r="D3289" i="10"/>
  <c r="C3289" i="10"/>
  <c r="F3232" i="10"/>
  <c r="B3232" i="10"/>
  <c r="B3086" i="10"/>
  <c r="F3086" i="10"/>
  <c r="H3064" i="10"/>
  <c r="J3064" i="10" s="1"/>
  <c r="G3064" i="10"/>
  <c r="I3064" i="10" s="1"/>
  <c r="C3045" i="10"/>
  <c r="D3045" i="10"/>
  <c r="G2986" i="10"/>
  <c r="I2986" i="10" s="1"/>
  <c r="H2986" i="10"/>
  <c r="J2986" i="10" s="1"/>
  <c r="F2963" i="10"/>
  <c r="B2963" i="10"/>
  <c r="H2928" i="10"/>
  <c r="J2928" i="10" s="1"/>
  <c r="G2928" i="10"/>
  <c r="I2928" i="10" s="1"/>
  <c r="G2789" i="10"/>
  <c r="I2789" i="10" s="1"/>
  <c r="H2789" i="10"/>
  <c r="J2789" i="10" s="1"/>
  <c r="D2712" i="10"/>
  <c r="C2712" i="10"/>
  <c r="H3124" i="10"/>
  <c r="J3124" i="10" s="1"/>
  <c r="G3124" i="10"/>
  <c r="I3124" i="10" s="1"/>
  <c r="H2991" i="10"/>
  <c r="J2991" i="10" s="1"/>
  <c r="G2991" i="10"/>
  <c r="I2991" i="10" s="1"/>
  <c r="B2706" i="10"/>
  <c r="F2706" i="10"/>
  <c r="F2629" i="10"/>
  <c r="B2629" i="10"/>
  <c r="D3012" i="10"/>
  <c r="C3012" i="10"/>
  <c r="D2877" i="10"/>
  <c r="C2877" i="10"/>
  <c r="H2767" i="10"/>
  <c r="J2767" i="10" s="1"/>
  <c r="G2767" i="10"/>
  <c r="I2767" i="10" s="1"/>
  <c r="D2667" i="10"/>
  <c r="C2667" i="10"/>
  <c r="H3150" i="10"/>
  <c r="J3150" i="10" s="1"/>
  <c r="G3150" i="10"/>
  <c r="I3150" i="10" s="1"/>
  <c r="B3092" i="10"/>
  <c r="F3092" i="10"/>
  <c r="D2806" i="10"/>
  <c r="C2806" i="10"/>
  <c r="C2723" i="10"/>
  <c r="D2723" i="10"/>
  <c r="D2652" i="10"/>
  <c r="C2652" i="10"/>
  <c r="C2619" i="10"/>
  <c r="D2619" i="10"/>
  <c r="G2825" i="10"/>
  <c r="I2825" i="10" s="1"/>
  <c r="H2825" i="10"/>
  <c r="J2825" i="10" s="1"/>
  <c r="D2939" i="10"/>
  <c r="C2939" i="10"/>
  <c r="F2668" i="10"/>
  <c r="B2668" i="10"/>
  <c r="B2491" i="10"/>
  <c r="F2491" i="10"/>
  <c r="B2240" i="10"/>
  <c r="F2240" i="10"/>
  <c r="D2604" i="10"/>
  <c r="C2604" i="10"/>
  <c r="C2555" i="10"/>
  <c r="D2555" i="10"/>
  <c r="C3097" i="10"/>
  <c r="D3097" i="10"/>
  <c r="D2975" i="10"/>
  <c r="C2975" i="10"/>
  <c r="F2689" i="10"/>
  <c r="B2689" i="10"/>
  <c r="F2566" i="10"/>
  <c r="B2566" i="10"/>
  <c r="H2595" i="10"/>
  <c r="J2595" i="10" s="1"/>
  <c r="G2595" i="10"/>
  <c r="I2595" i="10" s="1"/>
  <c r="D2528" i="10"/>
  <c r="C2528" i="10"/>
  <c r="D2954" i="10"/>
  <c r="C2954" i="10"/>
  <c r="F2642" i="10"/>
  <c r="B2642" i="10"/>
  <c r="D2608" i="10"/>
  <c r="C2608" i="10"/>
  <c r="F2790" i="10"/>
  <c r="B2790" i="10"/>
  <c r="D2666" i="10"/>
  <c r="C2666" i="10"/>
  <c r="F2633" i="10"/>
  <c r="B2633" i="10"/>
  <c r="D2561" i="10"/>
  <c r="C2561" i="10"/>
  <c r="D2511" i="10"/>
  <c r="C2511" i="10"/>
  <c r="H2478" i="10"/>
  <c r="J2478" i="10" s="1"/>
  <c r="G2478" i="10"/>
  <c r="I2478" i="10" s="1"/>
  <c r="B3280" i="10"/>
  <c r="F3280" i="10"/>
  <c r="D2479" i="10"/>
  <c r="C2479" i="10"/>
  <c r="H2721" i="10"/>
  <c r="J2721" i="10" s="1"/>
  <c r="G2721" i="10"/>
  <c r="I2721" i="10" s="1"/>
  <c r="H2621" i="10"/>
  <c r="J2621" i="10" s="1"/>
  <c r="G2621" i="10"/>
  <c r="I2621" i="10" s="1"/>
  <c r="H2515" i="10"/>
  <c r="J2515" i="10" s="1"/>
  <c r="G2515" i="10"/>
  <c r="I2515" i="10" s="1"/>
  <c r="H2342" i="10"/>
  <c r="J2342" i="10" s="1"/>
  <c r="G2342" i="10"/>
  <c r="I2342" i="10" s="1"/>
  <c r="D2903" i="10"/>
  <c r="C2903" i="10"/>
  <c r="H2441" i="10"/>
  <c r="J2441" i="10" s="1"/>
  <c r="G2441" i="10"/>
  <c r="I2441" i="10" s="1"/>
  <c r="F2701" i="10"/>
  <c r="B2701" i="10"/>
  <c r="H2426" i="10"/>
  <c r="J2426" i="10" s="1"/>
  <c r="G2426" i="10"/>
  <c r="I2426" i="10" s="1"/>
  <c r="D2398" i="10"/>
  <c r="C2398" i="10"/>
  <c r="H2320" i="10"/>
  <c r="J2320" i="10" s="1"/>
  <c r="G2320" i="10"/>
  <c r="I2320" i="10" s="1"/>
  <c r="B2248" i="10"/>
  <c r="F2248" i="10"/>
  <c r="H2128" i="10"/>
  <c r="J2128" i="10" s="1"/>
  <c r="G2128" i="10"/>
  <c r="I2128" i="10" s="1"/>
  <c r="B2481" i="10"/>
  <c r="F2481" i="10"/>
  <c r="H2414" i="10"/>
  <c r="J2414" i="10" s="1"/>
  <c r="G2414" i="10"/>
  <c r="I2414" i="10" s="1"/>
  <c r="G2386" i="10"/>
  <c r="I2386" i="10" s="1"/>
  <c r="H2386" i="10"/>
  <c r="J2386" i="10" s="1"/>
  <c r="D2364" i="10"/>
  <c r="C2364" i="10"/>
  <c r="D2251" i="10"/>
  <c r="C2251" i="10"/>
  <c r="D2220" i="10"/>
  <c r="C2220" i="10"/>
  <c r="D2460" i="10"/>
  <c r="C2460" i="10"/>
  <c r="D2247" i="10"/>
  <c r="C2247" i="10"/>
  <c r="D2207" i="10"/>
  <c r="C2207" i="10"/>
  <c r="H2112" i="10"/>
  <c r="J2112" i="10" s="1"/>
  <c r="G2112" i="10"/>
  <c r="I2112" i="10" s="1"/>
  <c r="G2498" i="10"/>
  <c r="I2498" i="10" s="1"/>
  <c r="H2498" i="10"/>
  <c r="J2498" i="10" s="1"/>
  <c r="H2380" i="10"/>
  <c r="J2380" i="10" s="1"/>
  <c r="G2380" i="10"/>
  <c r="I2380" i="10" s="1"/>
  <c r="H2188" i="10"/>
  <c r="J2188" i="10" s="1"/>
  <c r="G2188" i="10"/>
  <c r="I2188" i="10" s="1"/>
  <c r="F2132" i="10"/>
  <c r="B2132" i="10"/>
  <c r="D2859" i="10"/>
  <c r="C2859" i="10"/>
  <c r="H2353" i="10"/>
  <c r="J2353" i="10" s="1"/>
  <c r="G2353" i="10"/>
  <c r="I2353" i="10" s="1"/>
  <c r="H2196" i="10"/>
  <c r="J2196" i="10" s="1"/>
  <c r="G2196" i="10"/>
  <c r="I2196" i="10" s="1"/>
  <c r="D2068" i="10"/>
  <c r="C2068" i="10"/>
  <c r="B2218" i="10"/>
  <c r="F2218" i="10"/>
  <c r="D2146" i="10"/>
  <c r="C2146" i="10"/>
  <c r="F2776" i="10"/>
  <c r="B2776" i="10"/>
  <c r="B2298" i="10"/>
  <c r="F2298" i="10"/>
  <c r="H2269" i="10"/>
  <c r="J2269" i="10" s="1"/>
  <c r="G2269" i="10"/>
  <c r="I2269" i="10" s="1"/>
  <c r="F1989" i="10"/>
  <c r="B1989" i="10"/>
  <c r="F1953" i="10"/>
  <c r="B1953" i="10"/>
  <c r="F1917" i="10"/>
  <c r="B1917" i="10"/>
  <c r="F1881" i="10"/>
  <c r="B1881" i="10"/>
  <c r="F1845" i="10"/>
  <c r="B1845" i="10"/>
  <c r="B1809" i="10"/>
  <c r="F1809" i="10"/>
  <c r="F1773" i="10"/>
  <c r="B1773" i="10"/>
  <c r="B1737" i="10"/>
  <c r="F1737" i="10"/>
  <c r="F1701" i="10"/>
  <c r="B1701" i="10"/>
  <c r="B2363" i="10"/>
  <c r="F2363" i="10"/>
  <c r="D2475" i="10"/>
  <c r="C2475" i="10"/>
  <c r="H2123" i="10"/>
  <c r="J2123" i="10" s="1"/>
  <c r="G2123" i="10"/>
  <c r="I2123" i="10" s="1"/>
  <c r="F2018" i="10"/>
  <c r="B2018" i="10"/>
  <c r="F1885" i="10"/>
  <c r="B1885" i="10"/>
  <c r="F1723" i="10"/>
  <c r="B1723" i="10"/>
  <c r="B1697" i="10"/>
  <c r="F1697" i="10"/>
  <c r="F1850" i="10"/>
  <c r="B1850" i="10"/>
  <c r="F1744" i="10"/>
  <c r="B1744" i="10"/>
  <c r="D2321" i="10"/>
  <c r="C2321" i="10"/>
  <c r="F2130" i="10"/>
  <c r="B2130" i="10"/>
  <c r="H2058" i="10"/>
  <c r="J2058" i="10" s="1"/>
  <c r="G2058" i="10"/>
  <c r="I2058" i="10" s="1"/>
  <c r="F1877" i="10"/>
  <c r="B1877" i="10"/>
  <c r="F1758" i="10"/>
  <c r="B1758" i="10"/>
  <c r="F1868" i="10"/>
  <c r="B1868" i="10"/>
  <c r="B1698" i="10"/>
  <c r="F1698" i="10"/>
  <c r="D2371" i="10"/>
  <c r="C2371" i="10"/>
  <c r="H2308" i="10"/>
  <c r="J2308" i="10" s="1"/>
  <c r="G2308" i="10"/>
  <c r="I2308" i="10" s="1"/>
  <c r="H2272" i="10"/>
  <c r="J2272" i="10" s="1"/>
  <c r="G2272" i="10"/>
  <c r="I2272" i="10" s="1"/>
  <c r="H2191" i="10"/>
  <c r="J2191" i="10" s="1"/>
  <c r="G2191" i="10"/>
  <c r="I2191" i="10" s="1"/>
  <c r="F2054" i="10"/>
  <c r="B2054" i="10"/>
  <c r="F1999" i="10"/>
  <c r="B1999" i="10"/>
  <c r="F1958" i="10"/>
  <c r="B1958" i="10"/>
  <c r="F1762" i="10"/>
  <c r="B1762" i="10"/>
  <c r="H2044" i="10"/>
  <c r="J2044" i="10" s="1"/>
  <c r="G2044" i="10"/>
  <c r="I2044" i="10" s="1"/>
  <c r="F1817" i="10"/>
  <c r="B1817" i="10"/>
  <c r="H2489" i="10"/>
  <c r="J2489" i="10" s="1"/>
  <c r="G2489" i="10"/>
  <c r="I2489" i="10" s="1"/>
  <c r="F2028" i="10"/>
  <c r="B2028" i="10"/>
  <c r="F1908" i="10"/>
  <c r="B1908" i="10"/>
  <c r="F1997" i="10"/>
  <c r="B1997" i="10"/>
  <c r="B1678" i="10"/>
  <c r="F1678" i="10"/>
  <c r="F1451" i="10"/>
  <c r="B1451" i="10"/>
  <c r="D2036" i="10"/>
  <c r="C2036" i="10"/>
  <c r="B1632" i="10"/>
  <c r="F1632" i="10"/>
  <c r="F1684" i="10"/>
  <c r="B1684" i="10"/>
  <c r="D983" i="10"/>
  <c r="C983" i="10"/>
  <c r="F1336" i="10"/>
  <c r="B1336" i="10"/>
  <c r="B1192" i="10"/>
  <c r="F1192" i="10"/>
  <c r="F1122" i="10"/>
  <c r="B1122" i="10"/>
  <c r="B1034" i="10"/>
  <c r="F1034" i="10"/>
  <c r="F1012" i="10"/>
  <c r="B1012" i="10"/>
  <c r="F2000" i="10"/>
  <c r="B2000" i="10"/>
  <c r="F1476" i="10"/>
  <c r="B1476" i="10"/>
  <c r="F1325" i="10"/>
  <c r="B1325" i="10"/>
  <c r="F973" i="10"/>
  <c r="B973" i="10"/>
  <c r="B957" i="10"/>
  <c r="F957" i="10"/>
  <c r="F941" i="10"/>
  <c r="B941" i="10"/>
  <c r="F925" i="10"/>
  <c r="B925" i="10"/>
  <c r="F909" i="10"/>
  <c r="B909" i="10"/>
  <c r="B893" i="10"/>
  <c r="F893" i="10"/>
  <c r="F877" i="10"/>
  <c r="B877" i="10"/>
  <c r="F2069" i="10"/>
  <c r="B2069" i="10"/>
  <c r="F1974" i="10"/>
  <c r="B1974" i="10"/>
  <c r="F1892" i="10"/>
  <c r="B1892" i="10"/>
  <c r="F1690" i="10"/>
  <c r="B1690" i="10"/>
  <c r="F1516" i="10"/>
  <c r="B1516" i="10"/>
  <c r="F1410" i="10"/>
  <c r="B1410" i="10"/>
  <c r="F1279" i="10"/>
  <c r="B1279" i="10"/>
  <c r="B1051" i="10"/>
  <c r="F1051" i="10"/>
  <c r="F1584" i="10"/>
  <c r="B1584" i="10"/>
  <c r="F1361" i="10"/>
  <c r="B1361" i="10"/>
  <c r="F2023" i="10"/>
  <c r="B2023" i="10"/>
  <c r="F1896" i="10"/>
  <c r="B1896" i="10"/>
  <c r="F1704" i="10"/>
  <c r="B1704" i="10"/>
  <c r="B1160" i="10"/>
  <c r="F1160" i="10"/>
  <c r="F865" i="10"/>
  <c r="B865" i="10"/>
  <c r="F817" i="10"/>
  <c r="B817" i="10"/>
  <c r="F484" i="10"/>
  <c r="B484" i="10"/>
  <c r="B450" i="10"/>
  <c r="F450" i="10"/>
  <c r="B405" i="10"/>
  <c r="F405" i="10"/>
  <c r="H2097" i="10"/>
  <c r="J2097" i="10" s="1"/>
  <c r="G2097" i="10"/>
  <c r="I2097" i="10" s="1"/>
  <c r="F1243" i="10"/>
  <c r="B1243" i="10"/>
  <c r="F1102" i="10"/>
  <c r="B1102" i="10"/>
  <c r="F880" i="10"/>
  <c r="B880" i="10"/>
  <c r="F806" i="10"/>
  <c r="B806" i="10"/>
  <c r="B1273" i="10"/>
  <c r="F1273" i="10"/>
  <c r="F946" i="10"/>
  <c r="B946" i="10"/>
  <c r="F812" i="10"/>
  <c r="B812" i="10"/>
  <c r="F778" i="10"/>
  <c r="B778" i="10"/>
  <c r="F733" i="10"/>
  <c r="B733" i="10"/>
  <c r="F668" i="10"/>
  <c r="B668" i="10"/>
  <c r="F634" i="10"/>
  <c r="B634" i="10"/>
  <c r="B1666" i="10"/>
  <c r="F1666" i="10"/>
  <c r="F997" i="10"/>
  <c r="B997" i="10"/>
  <c r="F914" i="10"/>
  <c r="B914" i="10"/>
  <c r="B890" i="10"/>
  <c r="F890" i="10"/>
  <c r="F688" i="10"/>
  <c r="B688" i="10"/>
  <c r="F1510" i="10"/>
  <c r="B1510" i="10"/>
  <c r="B1225" i="10"/>
  <c r="F1225" i="10"/>
  <c r="F838" i="10"/>
  <c r="B838" i="10"/>
  <c r="F773" i="10"/>
  <c r="B773" i="10"/>
  <c r="F677" i="10"/>
  <c r="B677" i="10"/>
  <c r="F1536" i="10"/>
  <c r="B1536" i="10"/>
  <c r="B1138" i="10"/>
  <c r="F1138" i="10"/>
  <c r="B1064" i="10"/>
  <c r="F1064" i="10"/>
  <c r="B1002" i="10"/>
  <c r="F1002" i="10"/>
  <c r="F862" i="10"/>
  <c r="B862" i="10"/>
  <c r="B794" i="10"/>
  <c r="F794" i="10"/>
  <c r="F749" i="10"/>
  <c r="B749" i="10"/>
  <c r="B684" i="10"/>
  <c r="F684" i="10"/>
  <c r="F650" i="10"/>
  <c r="B650" i="10"/>
  <c r="F461" i="10"/>
  <c r="B461" i="10"/>
  <c r="H220" i="10"/>
  <c r="J220" i="10" s="1"/>
  <c r="G220" i="10"/>
  <c r="I220" i="10" s="1"/>
  <c r="D130" i="10"/>
  <c r="C130" i="10"/>
  <c r="F1620" i="10"/>
  <c r="B1620" i="10"/>
  <c r="B1148" i="10"/>
  <c r="F1148" i="10"/>
  <c r="F991" i="10"/>
  <c r="B991" i="10"/>
  <c r="F906" i="10"/>
  <c r="B906" i="10"/>
  <c r="F1021" i="10"/>
  <c r="B1021" i="10"/>
  <c r="F728" i="10"/>
  <c r="B728" i="10"/>
  <c r="B570" i="10"/>
  <c r="F570" i="10"/>
  <c r="D269" i="10"/>
  <c r="C269" i="10"/>
  <c r="D248" i="10"/>
  <c r="C248" i="10"/>
  <c r="H208" i="10"/>
  <c r="J208" i="10" s="1"/>
  <c r="G208" i="10"/>
  <c r="I208" i="10" s="1"/>
  <c r="F65" i="10"/>
  <c r="B65" i="10"/>
  <c r="F37" i="10"/>
  <c r="B37" i="10"/>
  <c r="B872" i="10"/>
  <c r="F872" i="10"/>
  <c r="F562" i="10"/>
  <c r="B562" i="10"/>
  <c r="D158" i="10"/>
  <c r="C158" i="10"/>
  <c r="F121" i="10"/>
  <c r="B121" i="10"/>
  <c r="D91" i="10"/>
  <c r="C91" i="10"/>
  <c r="D21" i="10"/>
  <c r="C21" i="10"/>
  <c r="B936" i="10"/>
  <c r="F936" i="10"/>
  <c r="B876" i="10"/>
  <c r="F876" i="10"/>
  <c r="F836" i="10"/>
  <c r="B836" i="10"/>
  <c r="B737" i="10"/>
  <c r="F737" i="10"/>
  <c r="F374" i="10"/>
  <c r="B374" i="10"/>
  <c r="G316" i="10"/>
  <c r="I316" i="10" s="1"/>
  <c r="H316" i="10"/>
  <c r="J316" i="10" s="1"/>
  <c r="B285" i="10"/>
  <c r="F285" i="10"/>
  <c r="F182" i="10"/>
  <c r="B182" i="10"/>
  <c r="B61" i="10"/>
  <c r="F61" i="10"/>
  <c r="F1271" i="10"/>
  <c r="B1271" i="10"/>
  <c r="F520" i="10"/>
  <c r="B520" i="10"/>
  <c r="H296" i="10"/>
  <c r="J296" i="10" s="1"/>
  <c r="G296" i="10"/>
  <c r="I296" i="10" s="1"/>
  <c r="H254" i="10"/>
  <c r="J254" i="10" s="1"/>
  <c r="G254" i="10"/>
  <c r="I254" i="10" s="1"/>
  <c r="C222" i="10"/>
  <c r="D222" i="10"/>
  <c r="D127" i="10"/>
  <c r="C127" i="10"/>
  <c r="D28" i="10"/>
  <c r="C28" i="10"/>
  <c r="F1607" i="10"/>
  <c r="B1607" i="10"/>
  <c r="B1078" i="10"/>
  <c r="F1078" i="10"/>
  <c r="F649" i="10"/>
  <c r="B649" i="10"/>
  <c r="G307" i="10"/>
  <c r="I307" i="10" s="1"/>
  <c r="H307" i="10"/>
  <c r="J307" i="10" s="1"/>
  <c r="B267" i="10"/>
  <c r="F267" i="10"/>
  <c r="D241" i="10"/>
  <c r="C241" i="10"/>
  <c r="H217" i="10"/>
  <c r="J217" i="10" s="1"/>
  <c r="G217" i="10"/>
  <c r="I217" i="10" s="1"/>
  <c r="F1343" i="10"/>
  <c r="B1343" i="10"/>
  <c r="F924" i="10"/>
  <c r="B924" i="10"/>
  <c r="B678" i="10"/>
  <c r="F678" i="10"/>
  <c r="F385" i="10"/>
  <c r="B385" i="10"/>
  <c r="F53" i="10"/>
  <c r="B53" i="10"/>
  <c r="F978" i="10"/>
  <c r="B978" i="10"/>
  <c r="F610" i="10"/>
  <c r="B610" i="10"/>
  <c r="B618" i="10"/>
  <c r="F618" i="10"/>
  <c r="H240" i="10"/>
  <c r="J240" i="10" s="1"/>
  <c r="G240" i="10"/>
  <c r="I240" i="10" s="1"/>
  <c r="D126" i="10"/>
  <c r="C126" i="10"/>
  <c r="F14" i="10"/>
  <c r="B14" i="10"/>
  <c r="F658" i="10"/>
  <c r="B658" i="10"/>
  <c r="G50" i="10"/>
  <c r="I50" i="10" s="1"/>
  <c r="H50" i="10"/>
  <c r="J50" i="10" s="1"/>
  <c r="F1074" i="10"/>
  <c r="B1074" i="10"/>
  <c r="B342" i="10"/>
  <c r="F342" i="10"/>
  <c r="B600" i="10"/>
  <c r="F600" i="10"/>
  <c r="G244" i="10"/>
  <c r="I244" i="10" s="1"/>
  <c r="H244" i="10"/>
  <c r="J244" i="10" s="1"/>
  <c r="F596" i="10"/>
  <c r="B596" i="10"/>
  <c r="C302" i="10"/>
  <c r="D302" i="10"/>
  <c r="D144" i="10"/>
  <c r="C144" i="10"/>
  <c r="B95" i="10"/>
  <c r="F95" i="10"/>
  <c r="F265" i="10"/>
  <c r="B265" i="10"/>
  <c r="B138" i="10"/>
  <c r="F138" i="10"/>
  <c r="B1919" i="10"/>
  <c r="F1919" i="10"/>
  <c r="H305" i="10"/>
  <c r="J305" i="10" s="1"/>
  <c r="G305" i="10"/>
  <c r="I305" i="10" s="1"/>
  <c r="B223" i="10"/>
  <c r="F223" i="10"/>
  <c r="D40" i="10"/>
  <c r="C40" i="10"/>
  <c r="H289" i="10"/>
  <c r="J289" i="10" s="1"/>
  <c r="G289" i="10"/>
  <c r="I289" i="10" s="1"/>
  <c r="F201" i="10"/>
  <c r="B201" i="10"/>
  <c r="B525" i="10"/>
  <c r="F525" i="10"/>
  <c r="F3100" i="10"/>
  <c r="B3100" i="10"/>
  <c r="B3022" i="10"/>
  <c r="F3022" i="10"/>
  <c r="D3199" i="10"/>
  <c r="C3199" i="10"/>
  <c r="D3127" i="10"/>
  <c r="C3127" i="10"/>
  <c r="D3036" i="10"/>
  <c r="C3036" i="10"/>
  <c r="C3115" i="10"/>
  <c r="D3115" i="10"/>
  <c r="G3181" i="10"/>
  <c r="I3181" i="10" s="1"/>
  <c r="H3181" i="10"/>
  <c r="J3181" i="10" s="1"/>
  <c r="D3102" i="10"/>
  <c r="C3102" i="10"/>
  <c r="D2933" i="10"/>
  <c r="C2933" i="10"/>
  <c r="H2885" i="10"/>
  <c r="J2885" i="10" s="1"/>
  <c r="G2885" i="10"/>
  <c r="I2885" i="10" s="1"/>
  <c r="G3175" i="10"/>
  <c r="I3175" i="10" s="1"/>
  <c r="H3175" i="10"/>
  <c r="J3175" i="10" s="1"/>
  <c r="F3112" i="10"/>
  <c r="B3112" i="10"/>
  <c r="H2974" i="10"/>
  <c r="J2974" i="10" s="1"/>
  <c r="G2974" i="10"/>
  <c r="I2974" i="10" s="1"/>
  <c r="F2761" i="10"/>
  <c r="B2761" i="10"/>
  <c r="B2729" i="10"/>
  <c r="F2729" i="10"/>
  <c r="D2639" i="10"/>
  <c r="C2639" i="10"/>
  <c r="D2817" i="10"/>
  <c r="C2817" i="10"/>
  <c r="B2484" i="10"/>
  <c r="F2484" i="10"/>
  <c r="D2700" i="10"/>
  <c r="C2700" i="10"/>
  <c r="B3189" i="10"/>
  <c r="F3189" i="10"/>
  <c r="H2199" i="10"/>
  <c r="J2199" i="10" s="1"/>
  <c r="G2199" i="10"/>
  <c r="I2199" i="10" s="1"/>
  <c r="D2450" i="10"/>
  <c r="C2450" i="10"/>
  <c r="H2711" i="10"/>
  <c r="J2711" i="10" s="1"/>
  <c r="G2711" i="10"/>
  <c r="I2711" i="10" s="1"/>
  <c r="G2233" i="10"/>
  <c r="I2233" i="10" s="1"/>
  <c r="H2233" i="10"/>
  <c r="J2233" i="10" s="1"/>
  <c r="F2746" i="10"/>
  <c r="B2746" i="10"/>
  <c r="F1935" i="10"/>
  <c r="B1935" i="10"/>
  <c r="F1719" i="10"/>
  <c r="B1719" i="10"/>
  <c r="F2500" i="10"/>
  <c r="B2500" i="10"/>
  <c r="F1838" i="10"/>
  <c r="B1838" i="10"/>
  <c r="G2095" i="10"/>
  <c r="I2095" i="10" s="1"/>
  <c r="H2095" i="10"/>
  <c r="J2095" i="10" s="1"/>
  <c r="F2304" i="10"/>
  <c r="B2304" i="10"/>
  <c r="F1776" i="10"/>
  <c r="B1776" i="10"/>
  <c r="F2012" i="10"/>
  <c r="B2012" i="10"/>
  <c r="F1120" i="10"/>
  <c r="B1120" i="10"/>
  <c r="F1618" i="10"/>
  <c r="B1618" i="10"/>
  <c r="F933" i="10"/>
  <c r="B933" i="10"/>
  <c r="D2406" i="10"/>
  <c r="C2406" i="10"/>
  <c r="B1787" i="10"/>
  <c r="F1787" i="10"/>
  <c r="F1266" i="10"/>
  <c r="B1266" i="10"/>
  <c r="B1217" i="10"/>
  <c r="F1217" i="10"/>
  <c r="B1162" i="10"/>
  <c r="F1162" i="10"/>
  <c r="F676" i="10"/>
  <c r="B676" i="10"/>
  <c r="B524" i="10"/>
  <c r="F524" i="10"/>
  <c r="F902" i="10"/>
  <c r="B902" i="10"/>
  <c r="B1199" i="10"/>
  <c r="F1199" i="10"/>
  <c r="F341" i="10"/>
  <c r="B341" i="10"/>
  <c r="D174" i="10"/>
  <c r="C174" i="10"/>
  <c r="F1171" i="10"/>
  <c r="B1171" i="10"/>
  <c r="F350" i="10"/>
  <c r="B350" i="10"/>
  <c r="D10" i="10"/>
  <c r="C10" i="10"/>
  <c r="F1446" i="10"/>
  <c r="B1446" i="10"/>
  <c r="F103" i="10"/>
  <c r="B103" i="10"/>
  <c r="B392" i="10"/>
  <c r="F392" i="10"/>
  <c r="B912" i="10"/>
  <c r="F912" i="10"/>
  <c r="F49" i="10"/>
  <c r="B49" i="10"/>
  <c r="B63" i="10"/>
  <c r="F63" i="10"/>
  <c r="D125" i="10"/>
  <c r="C125" i="10"/>
  <c r="F3310" i="10"/>
  <c r="B3310" i="10"/>
  <c r="G3167" i="10"/>
  <c r="I3167" i="10" s="1"/>
  <c r="H3167" i="10"/>
  <c r="J3167" i="10" s="1"/>
  <c r="H3282" i="10"/>
  <c r="J3282" i="10" s="1"/>
  <c r="G3282" i="10"/>
  <c r="I3282" i="10" s="1"/>
  <c r="D3250" i="10"/>
  <c r="C3250" i="10"/>
  <c r="C3057" i="10"/>
  <c r="D3057" i="10"/>
  <c r="H3218" i="10"/>
  <c r="J3218" i="10" s="1"/>
  <c r="G3218" i="10"/>
  <c r="I3218" i="10" s="1"/>
  <c r="F2722" i="10"/>
  <c r="B2722" i="10"/>
  <c r="F3073" i="10"/>
  <c r="B3073" i="10"/>
  <c r="F2857" i="10"/>
  <c r="B2857" i="10"/>
  <c r="H2577" i="10"/>
  <c r="J2577" i="10" s="1"/>
  <c r="G2577" i="10"/>
  <c r="I2577" i="10" s="1"/>
  <c r="H3071" i="10"/>
  <c r="J3071" i="10" s="1"/>
  <c r="G3071" i="10"/>
  <c r="I3071" i="10" s="1"/>
  <c r="D2754" i="10"/>
  <c r="C2754" i="10"/>
  <c r="H2844" i="10"/>
  <c r="J2844" i="10" s="1"/>
  <c r="G2844" i="10"/>
  <c r="I2844" i="10" s="1"/>
  <c r="C3278" i="10"/>
  <c r="D3278" i="10"/>
  <c r="B2567" i="10"/>
  <c r="F2567" i="10"/>
  <c r="D2744" i="10"/>
  <c r="C2744" i="10"/>
  <c r="B2693" i="10"/>
  <c r="F2693" i="10"/>
  <c r="H2496" i="10"/>
  <c r="J2496" i="10" s="1"/>
  <c r="G2496" i="10"/>
  <c r="I2496" i="10" s="1"/>
  <c r="H2306" i="10"/>
  <c r="J2306" i="10" s="1"/>
  <c r="G2306" i="10"/>
  <c r="I2306" i="10" s="1"/>
  <c r="B2333" i="10"/>
  <c r="F2333" i="10"/>
  <c r="H2463" i="10"/>
  <c r="J2463" i="10" s="1"/>
  <c r="G2463" i="10"/>
  <c r="I2463" i="10" s="1"/>
  <c r="D2356" i="10"/>
  <c r="C2356" i="10"/>
  <c r="D2492" i="10"/>
  <c r="C2492" i="10"/>
  <c r="B2373" i="10"/>
  <c r="F2373" i="10"/>
  <c r="C2315" i="10"/>
  <c r="D2315" i="10"/>
  <c r="B2539" i="10"/>
  <c r="F2539" i="10"/>
  <c r="H2864" i="10"/>
  <c r="J2864" i="10" s="1"/>
  <c r="G2864" i="10"/>
  <c r="I2864" i="10" s="1"/>
  <c r="C2111" i="10"/>
  <c r="D2111" i="10"/>
  <c r="F1792" i="10"/>
  <c r="B1792" i="10"/>
  <c r="B1567" i="10"/>
  <c r="F1567" i="10"/>
  <c r="B1883" i="10"/>
  <c r="F1883" i="10"/>
  <c r="F1574" i="10"/>
  <c r="B1574" i="10"/>
  <c r="B1250" i="10"/>
  <c r="F1250" i="10"/>
  <c r="F1915" i="10"/>
  <c r="B1915" i="10"/>
  <c r="F1593" i="10"/>
  <c r="B1593" i="10"/>
  <c r="F1323" i="10"/>
  <c r="B1323" i="10"/>
  <c r="F1071" i="10"/>
  <c r="B1071" i="10"/>
  <c r="F1366" i="10"/>
  <c r="B1366" i="10"/>
  <c r="B1368" i="10"/>
  <c r="F1368" i="10"/>
  <c r="F1654" i="10"/>
  <c r="B1654" i="10"/>
  <c r="B38" i="10"/>
  <c r="F38" i="10"/>
  <c r="F400" i="10"/>
  <c r="B400" i="10"/>
  <c r="D313" i="10"/>
  <c r="C313" i="10"/>
  <c r="F556" i="10"/>
  <c r="B556" i="10"/>
  <c r="H308" i="10"/>
  <c r="J308" i="10" s="1"/>
  <c r="G308" i="10"/>
  <c r="I308" i="10" s="1"/>
  <c r="D3247" i="10"/>
  <c r="C3247" i="10"/>
  <c r="F2709" i="10"/>
  <c r="B2709" i="10"/>
  <c r="B2605" i="10"/>
  <c r="F2605" i="10"/>
  <c r="B3020" i="10"/>
  <c r="F3020" i="10"/>
  <c r="H2884" i="10"/>
  <c r="J2884" i="10" s="1"/>
  <c r="G2884" i="10"/>
  <c r="I2884" i="10" s="1"/>
  <c r="D2818" i="10"/>
  <c r="C2818" i="10"/>
  <c r="H2832" i="10"/>
  <c r="J2832" i="10" s="1"/>
  <c r="G2832" i="10"/>
  <c r="I2832" i="10" s="1"/>
  <c r="B2756" i="10"/>
  <c r="F2756" i="10"/>
  <c r="D3149" i="10"/>
  <c r="C3149" i="10"/>
  <c r="H3065" i="10"/>
  <c r="J3065" i="10" s="1"/>
  <c r="G3065" i="10"/>
  <c r="I3065" i="10" s="1"/>
  <c r="B2610" i="10"/>
  <c r="F2610" i="10"/>
  <c r="H2520" i="10"/>
  <c r="J2520" i="10" s="1"/>
  <c r="G2520" i="10"/>
  <c r="I2520" i="10" s="1"/>
  <c r="H3058" i="10"/>
  <c r="J3058" i="10" s="1"/>
  <c r="G3058" i="10"/>
  <c r="I3058" i="10" s="1"/>
  <c r="C3009" i="10"/>
  <c r="D3009" i="10"/>
  <c r="D2778" i="10"/>
  <c r="C2778" i="10"/>
  <c r="H2346" i="10"/>
  <c r="J2346" i="10" s="1"/>
  <c r="G2346" i="10"/>
  <c r="I2346" i="10" s="1"/>
  <c r="G3059" i="10"/>
  <c r="I3059" i="10" s="1"/>
  <c r="H3059" i="10"/>
  <c r="J3059" i="10" s="1"/>
  <c r="F2512" i="10"/>
  <c r="B2512" i="10"/>
  <c r="C2352" i="10"/>
  <c r="D2352" i="10"/>
  <c r="B2445" i="10"/>
  <c r="F2445" i="10"/>
  <c r="D2256" i="10"/>
  <c r="C2256" i="10"/>
  <c r="D2124" i="10"/>
  <c r="C2124" i="10"/>
  <c r="D2048" i="10"/>
  <c r="C2048" i="10"/>
  <c r="F1978" i="10"/>
  <c r="B1978" i="10"/>
  <c r="F1525" i="10"/>
  <c r="B1525" i="10"/>
  <c r="D2410" i="10"/>
  <c r="C2410" i="10"/>
  <c r="F1830" i="10"/>
  <c r="B1830" i="10"/>
  <c r="B1676" i="10"/>
  <c r="F1676" i="10"/>
  <c r="B1316" i="10"/>
  <c r="F1316" i="10"/>
  <c r="H2459" i="10"/>
  <c r="J2459" i="10" s="1"/>
  <c r="G2459" i="10"/>
  <c r="I2459" i="10" s="1"/>
  <c r="D2088" i="10"/>
  <c r="C2088" i="10"/>
  <c r="B1317" i="10"/>
  <c r="F1317" i="10"/>
  <c r="F1904" i="10"/>
  <c r="B1904" i="10"/>
  <c r="F1566" i="10"/>
  <c r="B1566" i="10"/>
  <c r="F1158" i="10"/>
  <c r="B1158" i="10"/>
  <c r="F945" i="10"/>
  <c r="B945" i="10"/>
  <c r="D3283" i="10"/>
  <c r="C3283" i="10"/>
  <c r="F3242" i="10"/>
  <c r="B3242" i="10"/>
  <c r="H3249" i="10"/>
  <c r="J3249" i="10" s="1"/>
  <c r="G3249" i="10"/>
  <c r="I3249" i="10" s="1"/>
  <c r="D3318" i="10"/>
  <c r="C3318" i="10"/>
  <c r="H3134" i="10"/>
  <c r="J3134" i="10" s="1"/>
  <c r="G3134" i="10"/>
  <c r="I3134" i="10" s="1"/>
  <c r="H2867" i="10"/>
  <c r="J2867" i="10" s="1"/>
  <c r="G2867" i="10"/>
  <c r="I2867" i="10" s="1"/>
  <c r="D2952" i="10"/>
  <c r="C2952" i="10"/>
  <c r="B2978" i="10"/>
  <c r="F2978" i="10"/>
  <c r="B2824" i="10"/>
  <c r="F2824" i="10"/>
  <c r="F3284" i="10"/>
  <c r="B3284" i="10"/>
  <c r="F2989" i="10"/>
  <c r="B2989" i="10"/>
  <c r="D3134" i="10"/>
  <c r="C3134" i="10"/>
  <c r="G3062" i="10"/>
  <c r="I3062" i="10" s="1"/>
  <c r="H3062" i="10"/>
  <c r="J3062" i="10" s="1"/>
  <c r="F3206" i="10"/>
  <c r="B3206" i="10"/>
  <c r="D3201" i="10"/>
  <c r="C3201" i="10"/>
  <c r="F3158" i="10"/>
  <c r="B3158" i="10"/>
  <c r="C3209" i="10"/>
  <c r="D3209" i="10"/>
  <c r="D2867" i="10"/>
  <c r="C2867" i="10"/>
  <c r="D2793" i="10"/>
  <c r="C2793" i="10"/>
  <c r="C2890" i="10"/>
  <c r="D2890" i="10"/>
  <c r="F2696" i="10"/>
  <c r="B2696" i="10"/>
  <c r="G3045" i="10"/>
  <c r="I3045" i="10" s="1"/>
  <c r="H3045" i="10"/>
  <c r="J3045" i="10" s="1"/>
  <c r="G2967" i="10"/>
  <c r="I2967" i="10" s="1"/>
  <c r="H2967" i="10"/>
  <c r="J2967" i="10" s="1"/>
  <c r="B2773" i="10"/>
  <c r="F2773" i="10"/>
  <c r="D3124" i="10"/>
  <c r="C3124" i="10"/>
  <c r="G3203" i="10"/>
  <c r="I3203" i="10" s="1"/>
  <c r="H3203" i="10"/>
  <c r="J3203" i="10" s="1"/>
  <c r="H2652" i="10"/>
  <c r="J2652" i="10" s="1"/>
  <c r="G2652" i="10"/>
  <c r="I2652" i="10" s="1"/>
  <c r="F2826" i="10"/>
  <c r="B2826" i="10"/>
  <c r="F2983" i="10"/>
  <c r="B2983" i="10"/>
  <c r="F2797" i="10"/>
  <c r="B2797" i="10"/>
  <c r="G2985" i="10"/>
  <c r="I2985" i="10" s="1"/>
  <c r="H2985" i="10"/>
  <c r="J2985" i="10" s="1"/>
  <c r="F3311" i="10"/>
  <c r="B3311" i="10"/>
  <c r="H3307" i="10"/>
  <c r="J3307" i="10" s="1"/>
  <c r="G3307" i="10"/>
  <c r="I3307" i="10" s="1"/>
  <c r="F3304" i="10"/>
  <c r="B3304" i="10"/>
  <c r="F3272" i="10"/>
  <c r="B3272" i="10"/>
  <c r="F3285" i="10"/>
  <c r="B3285" i="10"/>
  <c r="F3200" i="10"/>
  <c r="B3200" i="10"/>
  <c r="B3265" i="10"/>
  <c r="F3265" i="10"/>
  <c r="C3031" i="10"/>
  <c r="D3031" i="10"/>
  <c r="B3145" i="10"/>
  <c r="F3145" i="10"/>
  <c r="H3264" i="10"/>
  <c r="J3264" i="10" s="1"/>
  <c r="G3264" i="10"/>
  <c r="I3264" i="10" s="1"/>
  <c r="H2915" i="10"/>
  <c r="J2915" i="10" s="1"/>
  <c r="G2915" i="10"/>
  <c r="I2915" i="10" s="1"/>
  <c r="G3305" i="10"/>
  <c r="I3305" i="10" s="1"/>
  <c r="H3305" i="10"/>
  <c r="J3305" i="10" s="1"/>
  <c r="D3000" i="10"/>
  <c r="C3000" i="10"/>
  <c r="H2943" i="10"/>
  <c r="J2943" i="10" s="1"/>
  <c r="G2943" i="10"/>
  <c r="I2943" i="10" s="1"/>
  <c r="F2990" i="10"/>
  <c r="B2990" i="10"/>
  <c r="D2887" i="10"/>
  <c r="C2887" i="10"/>
  <c r="C3275" i="10"/>
  <c r="D3275" i="10"/>
  <c r="B2762" i="10"/>
  <c r="F2762" i="10"/>
  <c r="F2683" i="10"/>
  <c r="B2683" i="10"/>
  <c r="H2592" i="10"/>
  <c r="J2592" i="10" s="1"/>
  <c r="G2592" i="10"/>
  <c r="I2592" i="10" s="1"/>
  <c r="D3038" i="10"/>
  <c r="C3038" i="10"/>
  <c r="F3034" i="10"/>
  <c r="B3034" i="10"/>
  <c r="D2928" i="10"/>
  <c r="C2928" i="10"/>
  <c r="D2779" i="10"/>
  <c r="C2779" i="10"/>
  <c r="H2712" i="10"/>
  <c r="J2712" i="10" s="1"/>
  <c r="G2712" i="10"/>
  <c r="I2712" i="10" s="1"/>
  <c r="H2625" i="10"/>
  <c r="J2625" i="10" s="1"/>
  <c r="G2625" i="10"/>
  <c r="I2625" i="10" s="1"/>
  <c r="F2966" i="10"/>
  <c r="B2966" i="10"/>
  <c r="H3012" i="10"/>
  <c r="J3012" i="10" s="1"/>
  <c r="G3012" i="10"/>
  <c r="I3012" i="10" s="1"/>
  <c r="D2949" i="10"/>
  <c r="C2949" i="10"/>
  <c r="F2913" i="10"/>
  <c r="B2913" i="10"/>
  <c r="G2877" i="10"/>
  <c r="I2877" i="10" s="1"/>
  <c r="H2877" i="10"/>
  <c r="J2877" i="10" s="1"/>
  <c r="D2767" i="10"/>
  <c r="C2767" i="10"/>
  <c r="H2685" i="10"/>
  <c r="J2685" i="10" s="1"/>
  <c r="G2685" i="10"/>
  <c r="I2685" i="10" s="1"/>
  <c r="D3150" i="10"/>
  <c r="C3150" i="10"/>
  <c r="H2806" i="10"/>
  <c r="J2806" i="10" s="1"/>
  <c r="G2806" i="10"/>
  <c r="I2806" i="10" s="1"/>
  <c r="H2723" i="10"/>
  <c r="J2723" i="10" s="1"/>
  <c r="G2723" i="10"/>
  <c r="I2723" i="10" s="1"/>
  <c r="H2648" i="10"/>
  <c r="J2648" i="10" s="1"/>
  <c r="G2648" i="10"/>
  <c r="I2648" i="10" s="1"/>
  <c r="D3225" i="10"/>
  <c r="C3225" i="10"/>
  <c r="H3271" i="10"/>
  <c r="J3271" i="10" s="1"/>
  <c r="G3271" i="10"/>
  <c r="I3271" i="10" s="1"/>
  <c r="H2939" i="10"/>
  <c r="J2939" i="10" s="1"/>
  <c r="G2939" i="10"/>
  <c r="I2939" i="10" s="1"/>
  <c r="F2575" i="10"/>
  <c r="B2575" i="10"/>
  <c r="F3239" i="10"/>
  <c r="B3239" i="10"/>
  <c r="F2456" i="10"/>
  <c r="B2456" i="10"/>
  <c r="F2396" i="10"/>
  <c r="B2396" i="10"/>
  <c r="F2312" i="10"/>
  <c r="B2312" i="10"/>
  <c r="H3097" i="10"/>
  <c r="J3097" i="10" s="1"/>
  <c r="G3097" i="10"/>
  <c r="I3097" i="10" s="1"/>
  <c r="G2975" i="10"/>
  <c r="I2975" i="10" s="1"/>
  <c r="H2975" i="10"/>
  <c r="J2975" i="10" s="1"/>
  <c r="H2925" i="10"/>
  <c r="J2925" i="10" s="1"/>
  <c r="G2925" i="10"/>
  <c r="I2925" i="10" s="1"/>
  <c r="B2617" i="10"/>
  <c r="F2617" i="10"/>
  <c r="D2595" i="10"/>
  <c r="C2595" i="10"/>
  <c r="H2528" i="10"/>
  <c r="J2528" i="10" s="1"/>
  <c r="G2528" i="10"/>
  <c r="I2528" i="10" s="1"/>
  <c r="H2954" i="10"/>
  <c r="J2954" i="10" s="1"/>
  <c r="G2954" i="10"/>
  <c r="I2954" i="10" s="1"/>
  <c r="F2535" i="10"/>
  <c r="B2535" i="10"/>
  <c r="H2738" i="10"/>
  <c r="J2738" i="10" s="1"/>
  <c r="G2738" i="10"/>
  <c r="I2738" i="10" s="1"/>
  <c r="H2666" i="10"/>
  <c r="J2666" i="10" s="1"/>
  <c r="G2666" i="10"/>
  <c r="I2666" i="10" s="1"/>
  <c r="B2594" i="10"/>
  <c r="F2594" i="10"/>
  <c r="H2561" i="10"/>
  <c r="J2561" i="10" s="1"/>
  <c r="G2561" i="10"/>
  <c r="I2561" i="10" s="1"/>
  <c r="G2537" i="10"/>
  <c r="I2537" i="10" s="1"/>
  <c r="H2537" i="10"/>
  <c r="J2537" i="10" s="1"/>
  <c r="D2478" i="10"/>
  <c r="C2478" i="10"/>
  <c r="H2431" i="10"/>
  <c r="J2431" i="10" s="1"/>
  <c r="G2431" i="10"/>
  <c r="I2431" i="10" s="1"/>
  <c r="H2383" i="10"/>
  <c r="J2383" i="10" s="1"/>
  <c r="G2383" i="10"/>
  <c r="I2383" i="10" s="1"/>
  <c r="B2682" i="10"/>
  <c r="F2682" i="10"/>
  <c r="D2342" i="10"/>
  <c r="C2342" i="10"/>
  <c r="F2270" i="10"/>
  <c r="B2270" i="10"/>
  <c r="F2162" i="10"/>
  <c r="B2162" i="10"/>
  <c r="H2903" i="10"/>
  <c r="J2903" i="10" s="1"/>
  <c r="G2903" i="10"/>
  <c r="I2903" i="10" s="1"/>
  <c r="G2470" i="10"/>
  <c r="I2470" i="10" s="1"/>
  <c r="H2470" i="10"/>
  <c r="J2470" i="10" s="1"/>
  <c r="D2441" i="10"/>
  <c r="C2441" i="10"/>
  <c r="F2261" i="10"/>
  <c r="B2261" i="10"/>
  <c r="F2142" i="10"/>
  <c r="B2142" i="10"/>
  <c r="F2638" i="10"/>
  <c r="B2638" i="10"/>
  <c r="H2423" i="10"/>
  <c r="J2423" i="10" s="1"/>
  <c r="G2423" i="10"/>
  <c r="I2423" i="10" s="1"/>
  <c r="H2393" i="10"/>
  <c r="J2393" i="10" s="1"/>
  <c r="G2393" i="10"/>
  <c r="I2393" i="10" s="1"/>
  <c r="D2320" i="10"/>
  <c r="C2320" i="10"/>
  <c r="B2244" i="10"/>
  <c r="F2244" i="10"/>
  <c r="F2217" i="10"/>
  <c r="B2217" i="10"/>
  <c r="B2580" i="10"/>
  <c r="F2580" i="10"/>
  <c r="G2434" i="10"/>
  <c r="I2434" i="10" s="1"/>
  <c r="H2434" i="10"/>
  <c r="J2434" i="10" s="1"/>
  <c r="H2379" i="10"/>
  <c r="J2379" i="10" s="1"/>
  <c r="G2379" i="10"/>
  <c r="I2379" i="10" s="1"/>
  <c r="H2728" i="10"/>
  <c r="J2728" i="10" s="1"/>
  <c r="G2728" i="10"/>
  <c r="I2728" i="10" s="1"/>
  <c r="C2414" i="10"/>
  <c r="D2414" i="10"/>
  <c r="D2386" i="10"/>
  <c r="C2386" i="10"/>
  <c r="H2364" i="10"/>
  <c r="J2364" i="10" s="1"/>
  <c r="G2364" i="10"/>
  <c r="I2364" i="10" s="1"/>
  <c r="H2332" i="10"/>
  <c r="J2332" i="10" s="1"/>
  <c r="G2332" i="10"/>
  <c r="I2332" i="10" s="1"/>
  <c r="B2301" i="10"/>
  <c r="F2301" i="10"/>
  <c r="H2220" i="10"/>
  <c r="J2220" i="10" s="1"/>
  <c r="G2220" i="10"/>
  <c r="I2220" i="10" s="1"/>
  <c r="F2433" i="10"/>
  <c r="B2433" i="10"/>
  <c r="H2247" i="10"/>
  <c r="J2247" i="10" s="1"/>
  <c r="G2247" i="10"/>
  <c r="I2247" i="10" s="1"/>
  <c r="G2207" i="10"/>
  <c r="I2207" i="10" s="1"/>
  <c r="H2207" i="10"/>
  <c r="J2207" i="10" s="1"/>
  <c r="D2380" i="10"/>
  <c r="C2380" i="10"/>
  <c r="F2183" i="10"/>
  <c r="B2183" i="10"/>
  <c r="F2122" i="10"/>
  <c r="B2122" i="10"/>
  <c r="G2859" i="10"/>
  <c r="I2859" i="10" s="1"/>
  <c r="H2859" i="10"/>
  <c r="J2859" i="10" s="1"/>
  <c r="D2353" i="10"/>
  <c r="C2353" i="10"/>
  <c r="C2196" i="10"/>
  <c r="D2196" i="10"/>
  <c r="D2094" i="10"/>
  <c r="C2094" i="10"/>
  <c r="H2068" i="10"/>
  <c r="J2068" i="10" s="1"/>
  <c r="G2068" i="10"/>
  <c r="I2068" i="10" s="1"/>
  <c r="D2340" i="10"/>
  <c r="C2340" i="10"/>
  <c r="C2318" i="10"/>
  <c r="D2318" i="10"/>
  <c r="H2305" i="10"/>
  <c r="J2305" i="10" s="1"/>
  <c r="G2305" i="10"/>
  <c r="I2305" i="10" s="1"/>
  <c r="D2134" i="10"/>
  <c r="C2134" i="10"/>
  <c r="D2269" i="10"/>
  <c r="C2269" i="10"/>
  <c r="D2116" i="10"/>
  <c r="C2116" i="10"/>
  <c r="G2440" i="10"/>
  <c r="I2440" i="10" s="1"/>
  <c r="H2440" i="10"/>
  <c r="J2440" i="10" s="1"/>
  <c r="B2350" i="10"/>
  <c r="F2350" i="10"/>
  <c r="F2138" i="10"/>
  <c r="B2138" i="10"/>
  <c r="B2206" i="10"/>
  <c r="F2206" i="10"/>
  <c r="C2123" i="10"/>
  <c r="D2123" i="10"/>
  <c r="B1937" i="10"/>
  <c r="F1937" i="10"/>
  <c r="F1844" i="10"/>
  <c r="B1844" i="10"/>
  <c r="D2119" i="10"/>
  <c r="C2119" i="10"/>
  <c r="D2100" i="10"/>
  <c r="C2100" i="10"/>
  <c r="F1949" i="10"/>
  <c r="B1949" i="10"/>
  <c r="F1702" i="10"/>
  <c r="B1702" i="10"/>
  <c r="B1657" i="10"/>
  <c r="F1657" i="10"/>
  <c r="F1621" i="10"/>
  <c r="B1621" i="10"/>
  <c r="F1585" i="10"/>
  <c r="B1585" i="10"/>
  <c r="F1549" i="10"/>
  <c r="B1549" i="10"/>
  <c r="F1513" i="10"/>
  <c r="B1513" i="10"/>
  <c r="B1477" i="10"/>
  <c r="F1477" i="10"/>
  <c r="F1441" i="10"/>
  <c r="B1441" i="10"/>
  <c r="B1823" i="10"/>
  <c r="F1823" i="10"/>
  <c r="B1734" i="10"/>
  <c r="F1734" i="10"/>
  <c r="H2242" i="10"/>
  <c r="J2242" i="10" s="1"/>
  <c r="G2242" i="10"/>
  <c r="I2242" i="10" s="1"/>
  <c r="F1961" i="10"/>
  <c r="B1961" i="10"/>
  <c r="F1789" i="10"/>
  <c r="B1789" i="10"/>
  <c r="F1664" i="10"/>
  <c r="B1664" i="10"/>
  <c r="F1628" i="10"/>
  <c r="B1628" i="10"/>
  <c r="F1592" i="10"/>
  <c r="B1592" i="10"/>
  <c r="F1556" i="10"/>
  <c r="B1556" i="10"/>
  <c r="F1520" i="10"/>
  <c r="B1520" i="10"/>
  <c r="F1484" i="10"/>
  <c r="B1484" i="10"/>
  <c r="F1448" i="10"/>
  <c r="B1448" i="10"/>
  <c r="F1412" i="10"/>
  <c r="B1412" i="10"/>
  <c r="B1376" i="10"/>
  <c r="F1376" i="10"/>
  <c r="B1340" i="10"/>
  <c r="F1340" i="10"/>
  <c r="B1304" i="10"/>
  <c r="F1304" i="10"/>
  <c r="B1268" i="10"/>
  <c r="F1268" i="10"/>
  <c r="B1232" i="10"/>
  <c r="F1232" i="10"/>
  <c r="B1196" i="10"/>
  <c r="F1196" i="10"/>
  <c r="D2308" i="10"/>
  <c r="C2308" i="10"/>
  <c r="D2272" i="10"/>
  <c r="C2272" i="10"/>
  <c r="F1854" i="10"/>
  <c r="B1854" i="10"/>
  <c r="F1786" i="10"/>
  <c r="B1786" i="10"/>
  <c r="F1924" i="10"/>
  <c r="B1924" i="10"/>
  <c r="B1895" i="10"/>
  <c r="F1895" i="10"/>
  <c r="F1677" i="10"/>
  <c r="B1677" i="10"/>
  <c r="B1653" i="10"/>
  <c r="F1653" i="10"/>
  <c r="B1629" i="10"/>
  <c r="F1629" i="10"/>
  <c r="B1605" i="10"/>
  <c r="F1605" i="10"/>
  <c r="B1581" i="10"/>
  <c r="F1581" i="10"/>
  <c r="B1557" i="10"/>
  <c r="F1557" i="10"/>
  <c r="F1533" i="10"/>
  <c r="B1533" i="10"/>
  <c r="B1509" i="10"/>
  <c r="F1509" i="10"/>
  <c r="B1485" i="10"/>
  <c r="F1485" i="10"/>
  <c r="B1461" i="10"/>
  <c r="F1461" i="10"/>
  <c r="F1437" i="10"/>
  <c r="B1437" i="10"/>
  <c r="F1413" i="10"/>
  <c r="B1413" i="10"/>
  <c r="B1377" i="10"/>
  <c r="F1377" i="10"/>
  <c r="F1341" i="10"/>
  <c r="B1341" i="10"/>
  <c r="B1305" i="10"/>
  <c r="F1305" i="10"/>
  <c r="F1269" i="10"/>
  <c r="B1269" i="10"/>
  <c r="F1233" i="10"/>
  <c r="B1233" i="10"/>
  <c r="F1197" i="10"/>
  <c r="B1197" i="10"/>
  <c r="F1161" i="10"/>
  <c r="B1161" i="10"/>
  <c r="F1125" i="10"/>
  <c r="B1125" i="10"/>
  <c r="F1089" i="10"/>
  <c r="B1089" i="10"/>
  <c r="F1053" i="10"/>
  <c r="B1053" i="10"/>
  <c r="F1017" i="10"/>
  <c r="B1017" i="10"/>
  <c r="D2489" i="10"/>
  <c r="C2489" i="10"/>
  <c r="D2430" i="10"/>
  <c r="C2430" i="10"/>
  <c r="B2330" i="10"/>
  <c r="F2330" i="10"/>
  <c r="D2096" i="10"/>
  <c r="C2096" i="10"/>
  <c r="D2040" i="10"/>
  <c r="C2040" i="10"/>
  <c r="F1750" i="10"/>
  <c r="B1750" i="10"/>
  <c r="D2131" i="10"/>
  <c r="C2131" i="10"/>
  <c r="B1764" i="10"/>
  <c r="F1764" i="10"/>
  <c r="F1680" i="10"/>
  <c r="B1680" i="10"/>
  <c r="H2036" i="10"/>
  <c r="J2036" i="10" s="1"/>
  <c r="G2036" i="10"/>
  <c r="I2036" i="10" s="1"/>
  <c r="F1445" i="10"/>
  <c r="B1445" i="10"/>
  <c r="F1283" i="10"/>
  <c r="B1283" i="10"/>
  <c r="F1718" i="10"/>
  <c r="B1718" i="10"/>
  <c r="F1357" i="10"/>
  <c r="B1357" i="10"/>
  <c r="B1296" i="10"/>
  <c r="F1296" i="10"/>
  <c r="B1213" i="10"/>
  <c r="F1213" i="10"/>
  <c r="F1132" i="10"/>
  <c r="B1132" i="10"/>
  <c r="B2115" i="10"/>
  <c r="F2115" i="10"/>
  <c r="F1732" i="10"/>
  <c r="B1732" i="10"/>
  <c r="F2117" i="10"/>
  <c r="B2117" i="10"/>
  <c r="B1303" i="10"/>
  <c r="F1303" i="10"/>
  <c r="F1018" i="10"/>
  <c r="B1018" i="10"/>
  <c r="B990" i="10"/>
  <c r="F990" i="10"/>
  <c r="H2133" i="10"/>
  <c r="J2133" i="10" s="1"/>
  <c r="G2133" i="10"/>
  <c r="I2133" i="10" s="1"/>
  <c r="F1982" i="10"/>
  <c r="B1982" i="10"/>
  <c r="B1193" i="10"/>
  <c r="F1193" i="10"/>
  <c r="B1091" i="10"/>
  <c r="F1091" i="10"/>
  <c r="B975" i="10"/>
  <c r="F975" i="10"/>
  <c r="F959" i="10"/>
  <c r="B959" i="10"/>
  <c r="B943" i="10"/>
  <c r="F943" i="10"/>
  <c r="F927" i="10"/>
  <c r="B927" i="10"/>
  <c r="B911" i="10"/>
  <c r="F911" i="10"/>
  <c r="F895" i="10"/>
  <c r="B895" i="10"/>
  <c r="B879" i="10"/>
  <c r="F879" i="10"/>
  <c r="B863" i="10"/>
  <c r="F863" i="10"/>
  <c r="F847" i="10"/>
  <c r="B847" i="10"/>
  <c r="B831" i="10"/>
  <c r="F831" i="10"/>
  <c r="B815" i="10"/>
  <c r="F815" i="10"/>
  <c r="F799" i="10"/>
  <c r="B799" i="10"/>
  <c r="B783" i="10"/>
  <c r="F783" i="10"/>
  <c r="F767" i="10"/>
  <c r="B767" i="10"/>
  <c r="F751" i="10"/>
  <c r="B751" i="10"/>
  <c r="B735" i="10"/>
  <c r="F735" i="10"/>
  <c r="F719" i="10"/>
  <c r="B719" i="10"/>
  <c r="F703" i="10"/>
  <c r="B703" i="10"/>
  <c r="B687" i="10"/>
  <c r="F687" i="10"/>
  <c r="B671" i="10"/>
  <c r="F671" i="10"/>
  <c r="F655" i="10"/>
  <c r="B655" i="10"/>
  <c r="B639" i="10"/>
  <c r="F639" i="10"/>
  <c r="F623" i="10"/>
  <c r="B623" i="10"/>
  <c r="F607" i="10"/>
  <c r="B607" i="10"/>
  <c r="B591" i="10"/>
  <c r="F591" i="10"/>
  <c r="B575" i="10"/>
  <c r="F575" i="10"/>
  <c r="F559" i="10"/>
  <c r="B559" i="10"/>
  <c r="B543" i="10"/>
  <c r="F543" i="10"/>
  <c r="F527" i="10"/>
  <c r="B527" i="10"/>
  <c r="F511" i="10"/>
  <c r="B511" i="10"/>
  <c r="B495" i="10"/>
  <c r="F495" i="10"/>
  <c r="F479" i="10"/>
  <c r="B479" i="10"/>
  <c r="F463" i="10"/>
  <c r="B463" i="10"/>
  <c r="B447" i="10"/>
  <c r="F447" i="10"/>
  <c r="B431" i="10"/>
  <c r="F431" i="10"/>
  <c r="F415" i="10"/>
  <c r="B415" i="10"/>
  <c r="B399" i="10"/>
  <c r="F399" i="10"/>
  <c r="F383" i="10"/>
  <c r="B383" i="10"/>
  <c r="F367" i="10"/>
  <c r="B367" i="10"/>
  <c r="B351" i="10"/>
  <c r="F351" i="10"/>
  <c r="F335" i="10"/>
  <c r="B335" i="10"/>
  <c r="B2154" i="10"/>
  <c r="F2154" i="10"/>
  <c r="F950" i="10"/>
  <c r="B950" i="10"/>
  <c r="B738" i="10"/>
  <c r="F738" i="10"/>
  <c r="B501" i="10"/>
  <c r="F501" i="10"/>
  <c r="F340" i="10"/>
  <c r="B340" i="10"/>
  <c r="D2097" i="10"/>
  <c r="C2097" i="10"/>
  <c r="F1080" i="10"/>
  <c r="B1080" i="10"/>
  <c r="F758" i="10"/>
  <c r="B758" i="10"/>
  <c r="B1038" i="10"/>
  <c r="F1038" i="10"/>
  <c r="F586" i="10"/>
  <c r="B586" i="10"/>
  <c r="F1393" i="10"/>
  <c r="B1393" i="10"/>
  <c r="B1278" i="10"/>
  <c r="F1278" i="10"/>
  <c r="F640" i="10"/>
  <c r="B640" i="10"/>
  <c r="F1930" i="10"/>
  <c r="B1930" i="10"/>
  <c r="F1524" i="10"/>
  <c r="B1524" i="10"/>
  <c r="F1415" i="10"/>
  <c r="B1415" i="10"/>
  <c r="F1300" i="10"/>
  <c r="B1300" i="10"/>
  <c r="B1108" i="10"/>
  <c r="F1108" i="10"/>
  <c r="F1039" i="10"/>
  <c r="B1039" i="10"/>
  <c r="F602" i="10"/>
  <c r="B602" i="10"/>
  <c r="F413" i="10"/>
  <c r="B413" i="10"/>
  <c r="H256" i="10"/>
  <c r="J256" i="10" s="1"/>
  <c r="G256" i="10"/>
  <c r="I256" i="10" s="1"/>
  <c r="H130" i="10"/>
  <c r="J130" i="10" s="1"/>
  <c r="G130" i="10"/>
  <c r="I130" i="10" s="1"/>
  <c r="F814" i="10"/>
  <c r="B814" i="10"/>
  <c r="F769" i="10"/>
  <c r="B769" i="10"/>
  <c r="F670" i="10"/>
  <c r="B670" i="10"/>
  <c r="B1673" i="10"/>
  <c r="F1673" i="10"/>
  <c r="F782" i="10"/>
  <c r="B782" i="10"/>
  <c r="B558" i="10"/>
  <c r="F558" i="10"/>
  <c r="B548" i="10"/>
  <c r="F548" i="10"/>
  <c r="H298" i="10"/>
  <c r="J298" i="10" s="1"/>
  <c r="G298" i="10"/>
  <c r="I298" i="10" s="1"/>
  <c r="G269" i="10"/>
  <c r="I269" i="10" s="1"/>
  <c r="H269" i="10"/>
  <c r="J269" i="10" s="1"/>
  <c r="D208" i="10"/>
  <c r="C208" i="10"/>
  <c r="F137" i="10"/>
  <c r="B137" i="10"/>
  <c r="F376" i="10"/>
  <c r="B376" i="10"/>
  <c r="G272" i="10"/>
  <c r="I272" i="10" s="1"/>
  <c r="H272" i="10"/>
  <c r="J272" i="10" s="1"/>
  <c r="D232" i="10"/>
  <c r="C232" i="10"/>
  <c r="H158" i="10"/>
  <c r="J158" i="10" s="1"/>
  <c r="G158" i="10"/>
  <c r="I158" i="10" s="1"/>
  <c r="G91" i="10"/>
  <c r="I91" i="10" s="1"/>
  <c r="H91" i="10"/>
  <c r="J91" i="10" s="1"/>
  <c r="G21" i="10"/>
  <c r="I21" i="10" s="1"/>
  <c r="H21" i="10"/>
  <c r="J21" i="10" s="1"/>
  <c r="F1297" i="10"/>
  <c r="B1297" i="10"/>
  <c r="B762" i="10"/>
  <c r="F762" i="10"/>
  <c r="F574" i="10"/>
  <c r="B574" i="10"/>
  <c r="D316" i="10"/>
  <c r="C316" i="10"/>
  <c r="B259" i="10"/>
  <c r="F259" i="10"/>
  <c r="F119" i="10"/>
  <c r="B119" i="10"/>
  <c r="B834" i="10"/>
  <c r="F834" i="10"/>
  <c r="F757" i="10"/>
  <c r="B757" i="10"/>
  <c r="B510" i="10"/>
  <c r="F510" i="10"/>
  <c r="B500" i="10"/>
  <c r="F500" i="10"/>
  <c r="H222" i="10"/>
  <c r="J222" i="10" s="1"/>
  <c r="G222" i="10"/>
  <c r="I222" i="10" s="1"/>
  <c r="D124" i="10"/>
  <c r="C124" i="10"/>
  <c r="D47" i="10"/>
  <c r="C47" i="10"/>
  <c r="D22" i="10"/>
  <c r="C22" i="10"/>
  <c r="F1884" i="10"/>
  <c r="B1884" i="10"/>
  <c r="F1696" i="10"/>
  <c r="B1696" i="10"/>
  <c r="B672" i="10"/>
  <c r="F672" i="10"/>
  <c r="F494" i="10"/>
  <c r="B494" i="10"/>
  <c r="D304" i="10"/>
  <c r="C304" i="10"/>
  <c r="H241" i="10"/>
  <c r="J241" i="10" s="1"/>
  <c r="G241" i="10"/>
  <c r="I241" i="10" s="1"/>
  <c r="D214" i="10"/>
  <c r="C214" i="10"/>
  <c r="D57" i="10"/>
  <c r="C57" i="10"/>
  <c r="B970" i="10"/>
  <c r="F970" i="10"/>
  <c r="B561" i="10"/>
  <c r="F561" i="10"/>
  <c r="F191" i="10"/>
  <c r="B191" i="10"/>
  <c r="B1115" i="10"/>
  <c r="F1115" i="10"/>
  <c r="B1060" i="10"/>
  <c r="F1060" i="10"/>
  <c r="B666" i="10"/>
  <c r="F666" i="10"/>
  <c r="F406" i="10"/>
  <c r="B406" i="10"/>
  <c r="B266" i="10"/>
  <c r="F266" i="10"/>
  <c r="H36" i="10"/>
  <c r="J36" i="10" s="1"/>
  <c r="G36" i="10"/>
  <c r="I36" i="10" s="1"/>
  <c r="F1099" i="10"/>
  <c r="B1099" i="10"/>
  <c r="B824" i="10"/>
  <c r="F824" i="10"/>
  <c r="F560" i="10"/>
  <c r="B560" i="10"/>
  <c r="F330" i="10"/>
  <c r="B330" i="10"/>
  <c r="C240" i="10"/>
  <c r="D240" i="10"/>
  <c r="F163" i="10"/>
  <c r="B163" i="10"/>
  <c r="H126" i="10"/>
  <c r="J126" i="10" s="1"/>
  <c r="G126" i="10"/>
  <c r="I126" i="10" s="1"/>
  <c r="F8" i="10"/>
  <c r="B8" i="10"/>
  <c r="B714" i="10"/>
  <c r="F714" i="10"/>
  <c r="B1175" i="10"/>
  <c r="F1175" i="10"/>
  <c r="F577" i="10"/>
  <c r="B577" i="10"/>
  <c r="B606" i="10"/>
  <c r="F606" i="10"/>
  <c r="F553" i="10"/>
  <c r="B553" i="10"/>
  <c r="B159" i="10"/>
  <c r="F159" i="10"/>
  <c r="D244" i="10"/>
  <c r="C244" i="10"/>
  <c r="F900" i="10"/>
  <c r="B900" i="10"/>
  <c r="B776" i="10"/>
  <c r="F776" i="10"/>
  <c r="D31" i="10"/>
  <c r="C31" i="10"/>
  <c r="B3039" i="10"/>
  <c r="F3039" i="10"/>
  <c r="H144" i="10"/>
  <c r="J144" i="10" s="1"/>
  <c r="G144" i="10"/>
  <c r="I144" i="10" s="1"/>
  <c r="F584" i="10"/>
  <c r="B584" i="10"/>
  <c r="B474" i="10"/>
  <c r="F474" i="10"/>
  <c r="D19" i="10"/>
  <c r="C19" i="10"/>
  <c r="F1936" i="10"/>
  <c r="B1936" i="10"/>
  <c r="D178" i="10"/>
  <c r="C178" i="10"/>
  <c r="H154" i="10"/>
  <c r="J154" i="10" s="1"/>
  <c r="G154" i="10"/>
  <c r="I154" i="10" s="1"/>
  <c r="F1348" i="10"/>
  <c r="B1348" i="10"/>
  <c r="F23" i="10"/>
  <c r="B23" i="10"/>
  <c r="D35" i="10"/>
  <c r="C35" i="10"/>
  <c r="F592" i="10"/>
  <c r="B592" i="10"/>
  <c r="B3074" i="10"/>
  <c r="F3074" i="10"/>
  <c r="H3276" i="10"/>
  <c r="J3276" i="10" s="1"/>
  <c r="G3276" i="10"/>
  <c r="I3276" i="10" s="1"/>
  <c r="D3226" i="10"/>
  <c r="C3226" i="10"/>
  <c r="D3114" i="10"/>
  <c r="C3114" i="10"/>
  <c r="C2968" i="10"/>
  <c r="D2968" i="10"/>
  <c r="D3155" i="10"/>
  <c r="C3155" i="10"/>
  <c r="H3231" i="10"/>
  <c r="J3231" i="10" s="1"/>
  <c r="G3231" i="10"/>
  <c r="I3231" i="10" s="1"/>
  <c r="C2962" i="10"/>
  <c r="D2962" i="10"/>
  <c r="D2842" i="10"/>
  <c r="C2842" i="10"/>
  <c r="B2876" i="10"/>
  <c r="F2876" i="10"/>
  <c r="B2650" i="10"/>
  <c r="F2650" i="10"/>
  <c r="H2673" i="10"/>
  <c r="J2673" i="10" s="1"/>
  <c r="G2673" i="10"/>
  <c r="I2673" i="10" s="1"/>
  <c r="H2770" i="10"/>
  <c r="J2770" i="10" s="1"/>
  <c r="G2770" i="10"/>
  <c r="I2770" i="10" s="1"/>
  <c r="F2745" i="10"/>
  <c r="B2745" i="10"/>
  <c r="B2276" i="10"/>
  <c r="F2276" i="10"/>
  <c r="F2680" i="10"/>
  <c r="B2680" i="10"/>
  <c r="G2698" i="10"/>
  <c r="I2698" i="10" s="1"/>
  <c r="H2698" i="10"/>
  <c r="J2698" i="10" s="1"/>
  <c r="B2997" i="10"/>
  <c r="F2997" i="10"/>
  <c r="F2636" i="10"/>
  <c r="B2636" i="10"/>
  <c r="H2812" i="10"/>
  <c r="J2812" i="10" s="1"/>
  <c r="G2812" i="10"/>
  <c r="I2812" i="10" s="1"/>
  <c r="D2323" i="10"/>
  <c r="C2323" i="10"/>
  <c r="D2201" i="10"/>
  <c r="C2201" i="10"/>
  <c r="D2707" i="10"/>
  <c r="C2707" i="10"/>
  <c r="F2007" i="10"/>
  <c r="B2007" i="10"/>
  <c r="F1928" i="10"/>
  <c r="B1928" i="10"/>
  <c r="F1682" i="10"/>
  <c r="B1682" i="10"/>
  <c r="D2056" i="10"/>
  <c r="C2056" i="10"/>
  <c r="F1709" i="10"/>
  <c r="B1709" i="10"/>
  <c r="B2003" i="10"/>
  <c r="F2003" i="10"/>
  <c r="B965" i="10"/>
  <c r="F965" i="10"/>
  <c r="F2606" i="10"/>
  <c r="B2606" i="10"/>
  <c r="F1831" i="10"/>
  <c r="B1831" i="10"/>
  <c r="F1626" i="10"/>
  <c r="B1626" i="10"/>
  <c r="B870" i="10"/>
  <c r="F870" i="10"/>
  <c r="F1411" i="10"/>
  <c r="B1411" i="10"/>
  <c r="F1100" i="10"/>
  <c r="B1100" i="10"/>
  <c r="F629" i="10"/>
  <c r="B629" i="10"/>
  <c r="B540" i="10"/>
  <c r="F540" i="10"/>
  <c r="F1504" i="10"/>
  <c r="B1504" i="10"/>
  <c r="F989" i="10"/>
  <c r="B989" i="10"/>
  <c r="F996" i="10"/>
  <c r="B996" i="10"/>
  <c r="B113" i="10"/>
  <c r="F113" i="10"/>
  <c r="D169" i="10"/>
  <c r="C169" i="10"/>
  <c r="F253" i="10"/>
  <c r="B253" i="10"/>
  <c r="B1228" i="10"/>
  <c r="F1228" i="10"/>
  <c r="B141" i="10"/>
  <c r="F141" i="10"/>
  <c r="F1601" i="10"/>
  <c r="B1601" i="10"/>
  <c r="D90" i="10"/>
  <c r="C90" i="10"/>
  <c r="F742" i="10"/>
  <c r="B742" i="10"/>
  <c r="B120" i="10"/>
  <c r="F120" i="10"/>
  <c r="B3313" i="10"/>
  <c r="F3313" i="10"/>
  <c r="F3240" i="10"/>
  <c r="B3240" i="10"/>
  <c r="G3193" i="10"/>
  <c r="I3193" i="10" s="1"/>
  <c r="H3193" i="10"/>
  <c r="J3193" i="10" s="1"/>
  <c r="C3269" i="10"/>
  <c r="D3269" i="10"/>
  <c r="D2872" i="10"/>
  <c r="C2872" i="10"/>
  <c r="F3254" i="10"/>
  <c r="B3254" i="10"/>
  <c r="D2673" i="10"/>
  <c r="C2673" i="10"/>
  <c r="F2739" i="10"/>
  <c r="B2739" i="10"/>
  <c r="G2704" i="10"/>
  <c r="I2704" i="10" s="1"/>
  <c r="H2704" i="10"/>
  <c r="J2704" i="10" s="1"/>
  <c r="B2192" i="10"/>
  <c r="F2192" i="10"/>
  <c r="H2854" i="10"/>
  <c r="J2854" i="10" s="1"/>
  <c r="G2854" i="10"/>
  <c r="I2854" i="10" s="1"/>
  <c r="H2527" i="10"/>
  <c r="J2527" i="10" s="1"/>
  <c r="G2527" i="10"/>
  <c r="I2527" i="10" s="1"/>
  <c r="B2769" i="10"/>
  <c r="F2769" i="10"/>
  <c r="F2125" i="10"/>
  <c r="B2125" i="10"/>
  <c r="H2382" i="10"/>
  <c r="J2382" i="10" s="1"/>
  <c r="G2382" i="10"/>
  <c r="I2382" i="10" s="1"/>
  <c r="D2199" i="10"/>
  <c r="C2199" i="10"/>
  <c r="H2197" i="10"/>
  <c r="J2197" i="10" s="1"/>
  <c r="G2197" i="10"/>
  <c r="I2197" i="10" s="1"/>
  <c r="H2376" i="10"/>
  <c r="J2376" i="10" s="1"/>
  <c r="G2376" i="10"/>
  <c r="I2376" i="10" s="1"/>
  <c r="D2354" i="10"/>
  <c r="C2354" i="10"/>
  <c r="B1675" i="10"/>
  <c r="F1675" i="10"/>
  <c r="H2174" i="10"/>
  <c r="J2174" i="10" s="1"/>
  <c r="G2174" i="10"/>
  <c r="I2174" i="10" s="1"/>
  <c r="F1741" i="10"/>
  <c r="B1741" i="10"/>
  <c r="F1394" i="10"/>
  <c r="B1394" i="10"/>
  <c r="F1521" i="10"/>
  <c r="B1521" i="10"/>
  <c r="F1287" i="10"/>
  <c r="B1287" i="10"/>
  <c r="F1035" i="10"/>
  <c r="B1035" i="10"/>
  <c r="F1798" i="10"/>
  <c r="B1798" i="10"/>
  <c r="F1699" i="10"/>
  <c r="B1699" i="10"/>
  <c r="F1294" i="10"/>
  <c r="B1294" i="10"/>
  <c r="B1290" i="10"/>
  <c r="F1290" i="10"/>
  <c r="F887" i="10"/>
  <c r="B887" i="10"/>
  <c r="B759" i="10"/>
  <c r="F759" i="10"/>
  <c r="F695" i="10"/>
  <c r="B695" i="10"/>
  <c r="F599" i="10"/>
  <c r="B599" i="10"/>
  <c r="B519" i="10"/>
  <c r="F519" i="10"/>
  <c r="F439" i="10"/>
  <c r="B439" i="10"/>
  <c r="F359" i="10"/>
  <c r="B359" i="10"/>
  <c r="F1188" i="10"/>
  <c r="B1188" i="10"/>
  <c r="B648" i="10"/>
  <c r="F648" i="10"/>
  <c r="F1570" i="10"/>
  <c r="B1570" i="10"/>
  <c r="F1855" i="10"/>
  <c r="B1855" i="10"/>
  <c r="G116" i="10"/>
  <c r="I116" i="10" s="1"/>
  <c r="H116" i="10"/>
  <c r="J116" i="10" s="1"/>
  <c r="C3302" i="10"/>
  <c r="D3302" i="10"/>
  <c r="H3237" i="10"/>
  <c r="J3237" i="10" s="1"/>
  <c r="G3237" i="10"/>
  <c r="I3237" i="10" s="1"/>
  <c r="D3243" i="10"/>
  <c r="C3243" i="10"/>
  <c r="C3167" i="10"/>
  <c r="D3167" i="10"/>
  <c r="G3075" i="10"/>
  <c r="I3075" i="10" s="1"/>
  <c r="H3075" i="10"/>
  <c r="J3075" i="10" s="1"/>
  <c r="G3187" i="10"/>
  <c r="I3187" i="10" s="1"/>
  <c r="H3187" i="10"/>
  <c r="J3187" i="10" s="1"/>
  <c r="G3043" i="10"/>
  <c r="I3043" i="10" s="1"/>
  <c r="H3043" i="10"/>
  <c r="J3043" i="10" s="1"/>
  <c r="G3250" i="10"/>
  <c r="I3250" i="10" s="1"/>
  <c r="H3250" i="10"/>
  <c r="J3250" i="10" s="1"/>
  <c r="H3220" i="10"/>
  <c r="J3220" i="10" s="1"/>
  <c r="G3220" i="10"/>
  <c r="I3220" i="10" s="1"/>
  <c r="G3269" i="10"/>
  <c r="I3269" i="10" s="1"/>
  <c r="H3269" i="10"/>
  <c r="J3269" i="10" s="1"/>
  <c r="H3294" i="10"/>
  <c r="J3294" i="10" s="1"/>
  <c r="G3294" i="10"/>
  <c r="I3294" i="10" s="1"/>
  <c r="H2754" i="10"/>
  <c r="J2754" i="10" s="1"/>
  <c r="G2754" i="10"/>
  <c r="I2754" i="10" s="1"/>
  <c r="F3260" i="10"/>
  <c r="B3260" i="10"/>
  <c r="B2811" i="10"/>
  <c r="F2811" i="10"/>
  <c r="H2640" i="10"/>
  <c r="J2640" i="10" s="1"/>
  <c r="G2640" i="10"/>
  <c r="I2640" i="10" s="1"/>
  <c r="H2837" i="10"/>
  <c r="J2837" i="10" s="1"/>
  <c r="G2837" i="10"/>
  <c r="I2837" i="10" s="1"/>
  <c r="F2264" i="10"/>
  <c r="B2264" i="10"/>
  <c r="D2525" i="10"/>
  <c r="C2525" i="10"/>
  <c r="H2544" i="10"/>
  <c r="J2544" i="10" s="1"/>
  <c r="G2544" i="10"/>
  <c r="I2544" i="10" s="1"/>
  <c r="G2455" i="10"/>
  <c r="I2455" i="10" s="1"/>
  <c r="H2455" i="10"/>
  <c r="J2455" i="10" s="1"/>
  <c r="D2463" i="10"/>
  <c r="C2463" i="10"/>
  <c r="B2172" i="10"/>
  <c r="F2172" i="10"/>
  <c r="G2623" i="10"/>
  <c r="I2623" i="10" s="1"/>
  <c r="H2623" i="10"/>
  <c r="J2623" i="10" s="1"/>
  <c r="D2438" i="10"/>
  <c r="C2438" i="10"/>
  <c r="D2135" i="10"/>
  <c r="C2135" i="10"/>
  <c r="D2210" i="10"/>
  <c r="C2210" i="10"/>
  <c r="H2080" i="10"/>
  <c r="J2080" i="10" s="1"/>
  <c r="G2080" i="10"/>
  <c r="I2080" i="10" s="1"/>
  <c r="F1821" i="10"/>
  <c r="B1821" i="10"/>
  <c r="D2098" i="10"/>
  <c r="C2098" i="10"/>
  <c r="F1946" i="10"/>
  <c r="B1946" i="10"/>
  <c r="F1860" i="10"/>
  <c r="B1860" i="10"/>
  <c r="F1944" i="10"/>
  <c r="B1944" i="10"/>
  <c r="F1890" i="10"/>
  <c r="B1890" i="10"/>
  <c r="B1129" i="10"/>
  <c r="F1129" i="10"/>
  <c r="F1927" i="10"/>
  <c r="B1927" i="10"/>
  <c r="F1625" i="10"/>
  <c r="B1625" i="10"/>
  <c r="F1433" i="10"/>
  <c r="B1433" i="10"/>
  <c r="F1081" i="10"/>
  <c r="B1081" i="10"/>
  <c r="D2281" i="10"/>
  <c r="C2281" i="10"/>
  <c r="F1667" i="10"/>
  <c r="B1667" i="10"/>
  <c r="F1183" i="10"/>
  <c r="B1183" i="10"/>
  <c r="F1711" i="10"/>
  <c r="B1711" i="10"/>
  <c r="B354" i="10"/>
  <c r="F354" i="10"/>
  <c r="B809" i="10"/>
  <c r="F809" i="10"/>
  <c r="F781" i="10"/>
  <c r="B781" i="10"/>
  <c r="F637" i="10"/>
  <c r="B637" i="10"/>
  <c r="B1204" i="10"/>
  <c r="F1204" i="10"/>
  <c r="H148" i="10"/>
  <c r="J148" i="10" s="1"/>
  <c r="G148" i="10"/>
  <c r="I148" i="10" s="1"/>
  <c r="F694" i="10"/>
  <c r="B694" i="10"/>
  <c r="F644" i="10"/>
  <c r="B644" i="10"/>
  <c r="F805" i="10"/>
  <c r="B805" i="10"/>
  <c r="H250" i="10"/>
  <c r="J250" i="10" s="1"/>
  <c r="G250" i="10"/>
  <c r="I250" i="10" s="1"/>
  <c r="F760" i="10"/>
  <c r="B760" i="10"/>
  <c r="B74" i="10"/>
  <c r="F74" i="10"/>
  <c r="H44" i="10"/>
  <c r="J44" i="10" s="1"/>
  <c r="G44" i="10"/>
  <c r="I44" i="10" s="1"/>
  <c r="F3120" i="10"/>
  <c r="B3120" i="10"/>
  <c r="H3174" i="10"/>
  <c r="J3174" i="10" s="1"/>
  <c r="G3174" i="10"/>
  <c r="I3174" i="10" s="1"/>
  <c r="G2871" i="10"/>
  <c r="I2871" i="10" s="1"/>
  <c r="H2871" i="10"/>
  <c r="J2871" i="10" s="1"/>
  <c r="F2929" i="10"/>
  <c r="B2929" i="10"/>
  <c r="H2622" i="10"/>
  <c r="J2622" i="10" s="1"/>
  <c r="G2622" i="10"/>
  <c r="I2622" i="10" s="1"/>
  <c r="F2497" i="10"/>
  <c r="B2497" i="10"/>
  <c r="F2579" i="10"/>
  <c r="B2579" i="10"/>
  <c r="H2442" i="10"/>
  <c r="J2442" i="10" s="1"/>
  <c r="G2442" i="10"/>
  <c r="I2442" i="10" s="1"/>
  <c r="H2875" i="10"/>
  <c r="J2875" i="10" s="1"/>
  <c r="G2875" i="10"/>
  <c r="I2875" i="10" s="1"/>
  <c r="B2325" i="10"/>
  <c r="F2325" i="10"/>
  <c r="C2231" i="10"/>
  <c r="D2231" i="10"/>
  <c r="G2175" i="10"/>
  <c r="I2175" i="10" s="1"/>
  <c r="H2175" i="10"/>
  <c r="J2175" i="10" s="1"/>
  <c r="G2210" i="10"/>
  <c r="I2210" i="10" s="1"/>
  <c r="H2210" i="10"/>
  <c r="J2210" i="10" s="1"/>
  <c r="F2656" i="10"/>
  <c r="B2656" i="10"/>
  <c r="B2262" i="10"/>
  <c r="F2262" i="10"/>
  <c r="H2071" i="10"/>
  <c r="J2071" i="10" s="1"/>
  <c r="G2071" i="10"/>
  <c r="I2071" i="10" s="1"/>
  <c r="F1496" i="10"/>
  <c r="B1496" i="10"/>
  <c r="F1280" i="10"/>
  <c r="B1280" i="10"/>
  <c r="F1840" i="10"/>
  <c r="B1840" i="10"/>
  <c r="B1281" i="10"/>
  <c r="F1281" i="10"/>
  <c r="B993" i="10"/>
  <c r="F993" i="10"/>
  <c r="F2026" i="10"/>
  <c r="B2026" i="10"/>
  <c r="F1583" i="10"/>
  <c r="B1583" i="10"/>
  <c r="F1405" i="10"/>
  <c r="B1405" i="10"/>
  <c r="F1200" i="10"/>
  <c r="B1200" i="10"/>
  <c r="B897" i="10"/>
  <c r="F897" i="10"/>
  <c r="F3321" i="10"/>
  <c r="B3321" i="10"/>
  <c r="F3281" i="10"/>
  <c r="B3281" i="10"/>
  <c r="B3219" i="10"/>
  <c r="F3219" i="10"/>
  <c r="G3023" i="10"/>
  <c r="I3023" i="10" s="1"/>
  <c r="H3023" i="10"/>
  <c r="J3023" i="10" s="1"/>
  <c r="H3122" i="10"/>
  <c r="J3122" i="10" s="1"/>
  <c r="G3122" i="10"/>
  <c r="I3122" i="10" s="1"/>
  <c r="B3188" i="10"/>
  <c r="F3188" i="10"/>
  <c r="B3165" i="10"/>
  <c r="F3165" i="10"/>
  <c r="G2890" i="10"/>
  <c r="I2890" i="10" s="1"/>
  <c r="H2890" i="10"/>
  <c r="J2890" i="10" s="1"/>
  <c r="D2748" i="10"/>
  <c r="C2748" i="10"/>
  <c r="B2703" i="10"/>
  <c r="F2703" i="10"/>
  <c r="F3277" i="10"/>
  <c r="B3277" i="10"/>
  <c r="F3013" i="10"/>
  <c r="B3013" i="10"/>
  <c r="B3128" i="10"/>
  <c r="F3128" i="10"/>
  <c r="D3122" i="10"/>
  <c r="C3122" i="10"/>
  <c r="H2919" i="10"/>
  <c r="J2919" i="10" s="1"/>
  <c r="G2919" i="10"/>
  <c r="I2919" i="10" s="1"/>
  <c r="B2775" i="10"/>
  <c r="F2775" i="10"/>
  <c r="H3289" i="10"/>
  <c r="J3289" i="10" s="1"/>
  <c r="G3289" i="10"/>
  <c r="I3289" i="10" s="1"/>
  <c r="D3091" i="10"/>
  <c r="C3091" i="10"/>
  <c r="F2865" i="10"/>
  <c r="B2865" i="10"/>
  <c r="H2911" i="10"/>
  <c r="J2911" i="10" s="1"/>
  <c r="G2911" i="10"/>
  <c r="I2911" i="10" s="1"/>
  <c r="H2835" i="10"/>
  <c r="J2835" i="10" s="1"/>
  <c r="G2835" i="10"/>
  <c r="I2835" i="10" s="1"/>
  <c r="B2568" i="10"/>
  <c r="F2568" i="10"/>
  <c r="B2408" i="10"/>
  <c r="F2408" i="10"/>
  <c r="H2604" i="10"/>
  <c r="J2604" i="10" s="1"/>
  <c r="G2604" i="10"/>
  <c r="I2604" i="10" s="1"/>
  <c r="F2995" i="10"/>
  <c r="B2995" i="10"/>
  <c r="B3300" i="10"/>
  <c r="F3300" i="10"/>
  <c r="B3192" i="10"/>
  <c r="F3192" i="10"/>
  <c r="B3061" i="10"/>
  <c r="F3061" i="10"/>
  <c r="B3297" i="10"/>
  <c r="F3297" i="10"/>
  <c r="G3223" i="10"/>
  <c r="I3223" i="10" s="1"/>
  <c r="H3223" i="10"/>
  <c r="J3223" i="10" s="1"/>
  <c r="H3180" i="10"/>
  <c r="J3180" i="10" s="1"/>
  <c r="G3180" i="10"/>
  <c r="I3180" i="10" s="1"/>
  <c r="G3154" i="10"/>
  <c r="I3154" i="10" s="1"/>
  <c r="H3154" i="10"/>
  <c r="J3154" i="10" s="1"/>
  <c r="G3095" i="10"/>
  <c r="I3095" i="10" s="1"/>
  <c r="H3095" i="10"/>
  <c r="J3095" i="10" s="1"/>
  <c r="H3049" i="10"/>
  <c r="J3049" i="10" s="1"/>
  <c r="G3049" i="10"/>
  <c r="I3049" i="10" s="1"/>
  <c r="C2992" i="10"/>
  <c r="D2992" i="10"/>
  <c r="C2944" i="10"/>
  <c r="D2944" i="10"/>
  <c r="D3244" i="10"/>
  <c r="C3244" i="10"/>
  <c r="D3168" i="10"/>
  <c r="C3168" i="10"/>
  <c r="H3142" i="10"/>
  <c r="J3142" i="10" s="1"/>
  <c r="G3142" i="10"/>
  <c r="I3142" i="10" s="1"/>
  <c r="H3076" i="10"/>
  <c r="J3076" i="10" s="1"/>
  <c r="G3076" i="10"/>
  <c r="I3076" i="10" s="1"/>
  <c r="H3037" i="10"/>
  <c r="J3037" i="10" s="1"/>
  <c r="G3037" i="10"/>
  <c r="I3037" i="10" s="1"/>
  <c r="H2957" i="10"/>
  <c r="J2957" i="10" s="1"/>
  <c r="G2957" i="10"/>
  <c r="I2957" i="10" s="1"/>
  <c r="H3290" i="10"/>
  <c r="J3290" i="10" s="1"/>
  <c r="G3290" i="10"/>
  <c r="I3290" i="10" s="1"/>
  <c r="D3008" i="10"/>
  <c r="C3008" i="10"/>
  <c r="C3263" i="10"/>
  <c r="D3263" i="10"/>
  <c r="D2787" i="10"/>
  <c r="C2787" i="10"/>
  <c r="C3221" i="10"/>
  <c r="D3221" i="10"/>
  <c r="D2916" i="10"/>
  <c r="C2916" i="10"/>
  <c r="D3256" i="10"/>
  <c r="C3256" i="10"/>
  <c r="C2914" i="10"/>
  <c r="D2914" i="10"/>
  <c r="G3295" i="10"/>
  <c r="I3295" i="10" s="1"/>
  <c r="H3295" i="10"/>
  <c r="J3295" i="10" s="1"/>
  <c r="D3307" i="10"/>
  <c r="C3307" i="10"/>
  <c r="C3223" i="10"/>
  <c r="D3223" i="10"/>
  <c r="F3270" i="10"/>
  <c r="B3270" i="10"/>
  <c r="F3214" i="10"/>
  <c r="B3214" i="10"/>
  <c r="D3180" i="10"/>
  <c r="C3180" i="10"/>
  <c r="D3154" i="10"/>
  <c r="C3154" i="10"/>
  <c r="H3121" i="10"/>
  <c r="J3121" i="10" s="1"/>
  <c r="G3121" i="10"/>
  <c r="I3121" i="10" s="1"/>
  <c r="C3095" i="10"/>
  <c r="D3095" i="10"/>
  <c r="D3049" i="10"/>
  <c r="C3049" i="10"/>
  <c r="H3309" i="10"/>
  <c r="J3309" i="10" s="1"/>
  <c r="G3309" i="10"/>
  <c r="I3309" i="10" s="1"/>
  <c r="H3194" i="10"/>
  <c r="J3194" i="10" s="1"/>
  <c r="G3194" i="10"/>
  <c r="I3194" i="10" s="1"/>
  <c r="D3109" i="10"/>
  <c r="C3109" i="10"/>
  <c r="D3076" i="10"/>
  <c r="C3076" i="10"/>
  <c r="D3030" i="10"/>
  <c r="C3030" i="10"/>
  <c r="D2897" i="10"/>
  <c r="C2897" i="10"/>
  <c r="D3303" i="10"/>
  <c r="C3303" i="10"/>
  <c r="H3031" i="10"/>
  <c r="J3031" i="10" s="1"/>
  <c r="G3031" i="10"/>
  <c r="I3031" i="10" s="1"/>
  <c r="B3273" i="10"/>
  <c r="F3273" i="10"/>
  <c r="F3138" i="10"/>
  <c r="B3138" i="10"/>
  <c r="D3264" i="10"/>
  <c r="C3264" i="10"/>
  <c r="G3008" i="10"/>
  <c r="I3008" i="10" s="1"/>
  <c r="H3008" i="10"/>
  <c r="J3008" i="10" s="1"/>
  <c r="D2912" i="10"/>
  <c r="C2912" i="10"/>
  <c r="B3291" i="10"/>
  <c r="F3291" i="10"/>
  <c r="H3263" i="10"/>
  <c r="J3263" i="10" s="1"/>
  <c r="G3263" i="10"/>
  <c r="I3263" i="10" s="1"/>
  <c r="D2998" i="10"/>
  <c r="C2998" i="10"/>
  <c r="D2943" i="10"/>
  <c r="C2943" i="10"/>
  <c r="H2787" i="10"/>
  <c r="J2787" i="10" s="1"/>
  <c r="G2787" i="10"/>
  <c r="I2787" i="10" s="1"/>
  <c r="F3251" i="10"/>
  <c r="B3251" i="10"/>
  <c r="D2856" i="10"/>
  <c r="C2856" i="10"/>
  <c r="H2810" i="10"/>
  <c r="J2810" i="10" s="1"/>
  <c r="G2810" i="10"/>
  <c r="I2810" i="10" s="1"/>
  <c r="H3275" i="10"/>
  <c r="J3275" i="10" s="1"/>
  <c r="G3275" i="10"/>
  <c r="I3275" i="10" s="1"/>
  <c r="G3221" i="10"/>
  <c r="I3221" i="10" s="1"/>
  <c r="H3221" i="10"/>
  <c r="J3221" i="10" s="1"/>
  <c r="C3010" i="10"/>
  <c r="D3010" i="10"/>
  <c r="B2755" i="10"/>
  <c r="F2755" i="10"/>
  <c r="B2598" i="10"/>
  <c r="F2598" i="10"/>
  <c r="H3256" i="10"/>
  <c r="J3256" i="10" s="1"/>
  <c r="G3256" i="10"/>
  <c r="I3256" i="10" s="1"/>
  <c r="B3066" i="10"/>
  <c r="F3066" i="10"/>
  <c r="H2664" i="10"/>
  <c r="J2664" i="10" s="1"/>
  <c r="G2664" i="10"/>
  <c r="I2664" i="10" s="1"/>
  <c r="C2592" i="10"/>
  <c r="D2592" i="10"/>
  <c r="F3299" i="10"/>
  <c r="B3299" i="10"/>
  <c r="F3136" i="10"/>
  <c r="B3136" i="10"/>
  <c r="H3038" i="10"/>
  <c r="J3038" i="10" s="1"/>
  <c r="G3038" i="10"/>
  <c r="I3038" i="10" s="1"/>
  <c r="F2977" i="10"/>
  <c r="B2977" i="10"/>
  <c r="C3245" i="10"/>
  <c r="D3245" i="10"/>
  <c r="F2841" i="10"/>
  <c r="B2841" i="10"/>
  <c r="G2914" i="10"/>
  <c r="I2914" i="10" s="1"/>
  <c r="H2914" i="10"/>
  <c r="J2914" i="10" s="1"/>
  <c r="F2850" i="10"/>
  <c r="B2850" i="10"/>
  <c r="H2779" i="10"/>
  <c r="J2779" i="10" s="1"/>
  <c r="G2779" i="10"/>
  <c r="I2779" i="10" s="1"/>
  <c r="D2625" i="10"/>
  <c r="C2625" i="10"/>
  <c r="D2942" i="10"/>
  <c r="C2942" i="10"/>
  <c r="F2695" i="10"/>
  <c r="B2695" i="10"/>
  <c r="C3117" i="10"/>
  <c r="D3117" i="10"/>
  <c r="G2988" i="10"/>
  <c r="I2988" i="10" s="1"/>
  <c r="H2988" i="10"/>
  <c r="J2988" i="10" s="1"/>
  <c r="H2949" i="10"/>
  <c r="J2949" i="10" s="1"/>
  <c r="G2949" i="10"/>
  <c r="I2949" i="10" s="1"/>
  <c r="B2845" i="10"/>
  <c r="F2845" i="10"/>
  <c r="D2758" i="10"/>
  <c r="C2758" i="10"/>
  <c r="D2685" i="10"/>
  <c r="C2685" i="10"/>
  <c r="H3143" i="10"/>
  <c r="J3143" i="10" s="1"/>
  <c r="G3143" i="10"/>
  <c r="I3143" i="10" s="1"/>
  <c r="D3051" i="10"/>
  <c r="C3051" i="10"/>
  <c r="H2798" i="10"/>
  <c r="J2798" i="10" s="1"/>
  <c r="G2798" i="10"/>
  <c r="I2798" i="10" s="1"/>
  <c r="D2717" i="10"/>
  <c r="C2717" i="10"/>
  <c r="D2648" i="10"/>
  <c r="C2648" i="10"/>
  <c r="H3225" i="10"/>
  <c r="J3225" i="10" s="1"/>
  <c r="G3225" i="10"/>
  <c r="I3225" i="10" s="1"/>
  <c r="D3271" i="10"/>
  <c r="C3271" i="10"/>
  <c r="C2923" i="10"/>
  <c r="D2923" i="10"/>
  <c r="F2874" i="10"/>
  <c r="B2874" i="10"/>
  <c r="B2869" i="10"/>
  <c r="F2869" i="10"/>
  <c r="H2586" i="10"/>
  <c r="J2586" i="10" s="1"/>
  <c r="G2586" i="10"/>
  <c r="I2586" i="10" s="1"/>
  <c r="F2581" i="10"/>
  <c r="B2581" i="10"/>
  <c r="F2228" i="10"/>
  <c r="B2228" i="10"/>
  <c r="F2999" i="10"/>
  <c r="B2999" i="10"/>
  <c r="F2759" i="10"/>
  <c r="B2759" i="10"/>
  <c r="B2573" i="10"/>
  <c r="F2573" i="10"/>
  <c r="F2548" i="10"/>
  <c r="B2548" i="10"/>
  <c r="F3078" i="10"/>
  <c r="B3078" i="10"/>
  <c r="D2925" i="10"/>
  <c r="C2925" i="10"/>
  <c r="D2880" i="10"/>
  <c r="C2880" i="10"/>
  <c r="D2951" i="10"/>
  <c r="C2951" i="10"/>
  <c r="F2802" i="10"/>
  <c r="B2802" i="10"/>
  <c r="D2741" i="10"/>
  <c r="C2741" i="10"/>
  <c r="F2559" i="10"/>
  <c r="B2559" i="10"/>
  <c r="F2504" i="10"/>
  <c r="B2504" i="10"/>
  <c r="D2738" i="10"/>
  <c r="C2738" i="10"/>
  <c r="H2660" i="10"/>
  <c r="J2660" i="10" s="1"/>
  <c r="G2660" i="10"/>
  <c r="I2660" i="10" s="1"/>
  <c r="D2554" i="10"/>
  <c r="C2554" i="10"/>
  <c r="C2537" i="10"/>
  <c r="D2537" i="10"/>
  <c r="D2551" i="10"/>
  <c r="C2551" i="10"/>
  <c r="D2431" i="10"/>
  <c r="C2431" i="10"/>
  <c r="D2383" i="10"/>
  <c r="C2383" i="10"/>
  <c r="F2065" i="10"/>
  <c r="B2065" i="10"/>
  <c r="F2510" i="10"/>
  <c r="B2510" i="10"/>
  <c r="C2470" i="10"/>
  <c r="D2470" i="10"/>
  <c r="F2436" i="10"/>
  <c r="B2436" i="10"/>
  <c r="B2257" i="10"/>
  <c r="F2257" i="10"/>
  <c r="F2102" i="10"/>
  <c r="B2102" i="10"/>
  <c r="B2697" i="10"/>
  <c r="F2697" i="10"/>
  <c r="G2446" i="10"/>
  <c r="I2446" i="10" s="1"/>
  <c r="H2446" i="10"/>
  <c r="J2446" i="10" s="1"/>
  <c r="C2423" i="10"/>
  <c r="D2423" i="10"/>
  <c r="D2393" i="10"/>
  <c r="C2393" i="10"/>
  <c r="D2316" i="10"/>
  <c r="C2316" i="10"/>
  <c r="H2239" i="10"/>
  <c r="J2239" i="10" s="1"/>
  <c r="G2239" i="10"/>
  <c r="I2239" i="10" s="1"/>
  <c r="D2596" i="10"/>
  <c r="C2596" i="10"/>
  <c r="H2550" i="10"/>
  <c r="J2550" i="10" s="1"/>
  <c r="G2550" i="10"/>
  <c r="I2550" i="10" s="1"/>
  <c r="H2526" i="10"/>
  <c r="J2526" i="10" s="1"/>
  <c r="G2526" i="10"/>
  <c r="I2526" i="10" s="1"/>
  <c r="C2434" i="10"/>
  <c r="D2434" i="10"/>
  <c r="C2379" i="10"/>
  <c r="D2379" i="10"/>
  <c r="G2343" i="10"/>
  <c r="I2343" i="10" s="1"/>
  <c r="H2343" i="10"/>
  <c r="J2343" i="10" s="1"/>
  <c r="F3227" i="10"/>
  <c r="B3227" i="10"/>
  <c r="F2950" i="10"/>
  <c r="B2950" i="10"/>
  <c r="C2728" i="10"/>
  <c r="D2728" i="10"/>
  <c r="H2870" i="10"/>
  <c r="J2870" i="10" s="1"/>
  <c r="G2870" i="10"/>
  <c r="I2870" i="10" s="1"/>
  <c r="B2578" i="10"/>
  <c r="F2578" i="10"/>
  <c r="D2411" i="10"/>
  <c r="C2411" i="10"/>
  <c r="H2381" i="10"/>
  <c r="J2381" i="10" s="1"/>
  <c r="G2381" i="10"/>
  <c r="I2381" i="10" s="1"/>
  <c r="H2359" i="10"/>
  <c r="J2359" i="10" s="1"/>
  <c r="G2359" i="10"/>
  <c r="I2359" i="10" s="1"/>
  <c r="D2332" i="10"/>
  <c r="C2332" i="10"/>
  <c r="G2215" i="10"/>
  <c r="I2215" i="10" s="1"/>
  <c r="H2215" i="10"/>
  <c r="J2215" i="10" s="1"/>
  <c r="B2485" i="10"/>
  <c r="F2485" i="10"/>
  <c r="D2283" i="10"/>
  <c r="C2283" i="10"/>
  <c r="D2243" i="10"/>
  <c r="C2243" i="10"/>
  <c r="H2734" i="10"/>
  <c r="J2734" i="10" s="1"/>
  <c r="G2734" i="10"/>
  <c r="I2734" i="10" s="1"/>
  <c r="B2469" i="10"/>
  <c r="F2469" i="10"/>
  <c r="B2177" i="10"/>
  <c r="F2177" i="10"/>
  <c r="F2120" i="10"/>
  <c r="B2120" i="10"/>
  <c r="H2851" i="10"/>
  <c r="J2851" i="10" s="1"/>
  <c r="G2851" i="10"/>
  <c r="I2851" i="10" s="1"/>
  <c r="H2344" i="10"/>
  <c r="J2344" i="10" s="1"/>
  <c r="G2344" i="10"/>
  <c r="I2344" i="10" s="1"/>
  <c r="H2094" i="10"/>
  <c r="J2094" i="10" s="1"/>
  <c r="G2094" i="10"/>
  <c r="I2094" i="10" s="1"/>
  <c r="D2486" i="10"/>
  <c r="C2486" i="10"/>
  <c r="H2340" i="10"/>
  <c r="J2340" i="10" s="1"/>
  <c r="G2340" i="10"/>
  <c r="I2340" i="10" s="1"/>
  <c r="H2318" i="10"/>
  <c r="J2318" i="10" s="1"/>
  <c r="G2318" i="10"/>
  <c r="I2318" i="10" s="1"/>
  <c r="D2305" i="10"/>
  <c r="C2305" i="10"/>
  <c r="H2134" i="10"/>
  <c r="J2134" i="10" s="1"/>
  <c r="G2134" i="10"/>
  <c r="I2134" i="10" s="1"/>
  <c r="H2116" i="10"/>
  <c r="J2116" i="10" s="1"/>
  <c r="G2116" i="10"/>
  <c r="I2116" i="10" s="1"/>
  <c r="B2019" i="10"/>
  <c r="F2019" i="10"/>
  <c r="B1983" i="10"/>
  <c r="F1983" i="10"/>
  <c r="B1947" i="10"/>
  <c r="F1947" i="10"/>
  <c r="F1911" i="10"/>
  <c r="B1911" i="10"/>
  <c r="B1875" i="10"/>
  <c r="F1875" i="10"/>
  <c r="F1839" i="10"/>
  <c r="B1839" i="10"/>
  <c r="F1803" i="10"/>
  <c r="B1803" i="10"/>
  <c r="F1767" i="10"/>
  <c r="B1767" i="10"/>
  <c r="F1731" i="10"/>
  <c r="B1731" i="10"/>
  <c r="F1695" i="10"/>
  <c r="B1695" i="10"/>
  <c r="D2440" i="10"/>
  <c r="C2440" i="10"/>
  <c r="H2335" i="10"/>
  <c r="J2335" i="10" s="1"/>
  <c r="G2335" i="10"/>
  <c r="I2335" i="10" s="1"/>
  <c r="H2184" i="10"/>
  <c r="J2184" i="10" s="1"/>
  <c r="G2184" i="10"/>
  <c r="I2184" i="10" s="1"/>
  <c r="D2424" i="10"/>
  <c r="C2424" i="10"/>
  <c r="F2178" i="10"/>
  <c r="B2178" i="10"/>
  <c r="F2145" i="10"/>
  <c r="B2145" i="10"/>
  <c r="F1972" i="10"/>
  <c r="B1972" i="10"/>
  <c r="B1859" i="10"/>
  <c r="F1859" i="10"/>
  <c r="H2119" i="10"/>
  <c r="J2119" i="10" s="1"/>
  <c r="G2119" i="10"/>
  <c r="I2119" i="10" s="1"/>
  <c r="H2100" i="10"/>
  <c r="J2100" i="10" s="1"/>
  <c r="G2100" i="10"/>
  <c r="I2100" i="10" s="1"/>
  <c r="F1802" i="10"/>
  <c r="B1802" i="10"/>
  <c r="G2295" i="10"/>
  <c r="I2295" i="10" s="1"/>
  <c r="H2295" i="10"/>
  <c r="J2295" i="10" s="1"/>
  <c r="D2046" i="10"/>
  <c r="C2046" i="10"/>
  <c r="F1856" i="10"/>
  <c r="B1856" i="10"/>
  <c r="F1799" i="10"/>
  <c r="B1799" i="10"/>
  <c r="B1710" i="10"/>
  <c r="F1710" i="10"/>
  <c r="H2669" i="10"/>
  <c r="J2669" i="10" s="1"/>
  <c r="G2669" i="10"/>
  <c r="I2669" i="10" s="1"/>
  <c r="F2277" i="10"/>
  <c r="B2277" i="10"/>
  <c r="D2242" i="10"/>
  <c r="C2242" i="10"/>
  <c r="F2022" i="10"/>
  <c r="B2022" i="10"/>
  <c r="F1932" i="10"/>
  <c r="B1932" i="10"/>
  <c r="F1903" i="10"/>
  <c r="B1903" i="10"/>
  <c r="B2782" i="10"/>
  <c r="F2782" i="10"/>
  <c r="D2165" i="10"/>
  <c r="C2165" i="10"/>
  <c r="B2027" i="10"/>
  <c r="F2027" i="10"/>
  <c r="F1874" i="10"/>
  <c r="B1874" i="10"/>
  <c r="F1810" i="10"/>
  <c r="B1810" i="10"/>
  <c r="F1866" i="10"/>
  <c r="B1866" i="10"/>
  <c r="B1694" i="10"/>
  <c r="F1694" i="10"/>
  <c r="B2464" i="10"/>
  <c r="F2464" i="10"/>
  <c r="G2430" i="10"/>
  <c r="I2430" i="10" s="1"/>
  <c r="H2430" i="10"/>
  <c r="J2430" i="10" s="1"/>
  <c r="B2290" i="10"/>
  <c r="F2290" i="10"/>
  <c r="H2096" i="10"/>
  <c r="J2096" i="10" s="1"/>
  <c r="G2096" i="10"/>
  <c r="I2096" i="10" s="1"/>
  <c r="D2052" i="10"/>
  <c r="C2052" i="10"/>
  <c r="H2040" i="10"/>
  <c r="J2040" i="10" s="1"/>
  <c r="G2040" i="10"/>
  <c r="I2040" i="10" s="1"/>
  <c r="B1835" i="10"/>
  <c r="F1835" i="10"/>
  <c r="F1808" i="10"/>
  <c r="B1808" i="10"/>
  <c r="F1712" i="10"/>
  <c r="B1712" i="10"/>
  <c r="B2366" i="10"/>
  <c r="F2366" i="10"/>
  <c r="H2131" i="10"/>
  <c r="J2131" i="10" s="1"/>
  <c r="G2131" i="10"/>
  <c r="I2131" i="10" s="1"/>
  <c r="B1805" i="10"/>
  <c r="F1805" i="10"/>
  <c r="F1763" i="10"/>
  <c r="B1763" i="10"/>
  <c r="F1546" i="10"/>
  <c r="B1546" i="10"/>
  <c r="B1770" i="10"/>
  <c r="F1770" i="10"/>
  <c r="F1517" i="10"/>
  <c r="B1517" i="10"/>
  <c r="F1403" i="10"/>
  <c r="B1403" i="10"/>
  <c r="F1511" i="10"/>
  <c r="B1511" i="10"/>
  <c r="F1790" i="10"/>
  <c r="B1790" i="10"/>
  <c r="B1661" i="10"/>
  <c r="F1661" i="10"/>
  <c r="F1589" i="10"/>
  <c r="B1589" i="10"/>
  <c r="B1360" i="10"/>
  <c r="F1360" i="10"/>
  <c r="B1216" i="10"/>
  <c r="F1216" i="10"/>
  <c r="F1146" i="10"/>
  <c r="B1146" i="10"/>
  <c r="B1139" i="10"/>
  <c r="F1139" i="10"/>
  <c r="B1070" i="10"/>
  <c r="F1070" i="10"/>
  <c r="F1048" i="10"/>
  <c r="B1048" i="10"/>
  <c r="B980" i="10"/>
  <c r="F980" i="10"/>
  <c r="B1277" i="10"/>
  <c r="F1277" i="10"/>
  <c r="B1001" i="10"/>
  <c r="F1001" i="10"/>
  <c r="F1722" i="10"/>
  <c r="B1722" i="10"/>
  <c r="F1595" i="10"/>
  <c r="B1595" i="10"/>
  <c r="F1470" i="10"/>
  <c r="B1470" i="10"/>
  <c r="B1327" i="10"/>
  <c r="F1327" i="10"/>
  <c r="F1170" i="10"/>
  <c r="B1170" i="10"/>
  <c r="H2187" i="10"/>
  <c r="J2187" i="10" s="1"/>
  <c r="G2187" i="10"/>
  <c r="I2187" i="10" s="1"/>
  <c r="D2133" i="10"/>
  <c r="C2133" i="10"/>
  <c r="F1512" i="10"/>
  <c r="B1512" i="10"/>
  <c r="F1313" i="10"/>
  <c r="B1313" i="10"/>
  <c r="B1811" i="10"/>
  <c r="F1811" i="10"/>
  <c r="F1613" i="10"/>
  <c r="B1613" i="10"/>
  <c r="F1506" i="10"/>
  <c r="B1506" i="10"/>
  <c r="B1133" i="10"/>
  <c r="F1133" i="10"/>
  <c r="F1082" i="10"/>
  <c r="B1082" i="10"/>
  <c r="F1068" i="10"/>
  <c r="B1068" i="10"/>
  <c r="B979" i="10"/>
  <c r="F979" i="10"/>
  <c r="F1475" i="10"/>
  <c r="B1475" i="10"/>
  <c r="F904" i="10"/>
  <c r="B904" i="10"/>
  <c r="F710" i="10"/>
  <c r="B710" i="10"/>
  <c r="B1350" i="10"/>
  <c r="F1350" i="10"/>
  <c r="F1147" i="10"/>
  <c r="B1147" i="10"/>
  <c r="F538" i="10"/>
  <c r="B538" i="10"/>
  <c r="F1118" i="10"/>
  <c r="B1118" i="10"/>
  <c r="B801" i="10"/>
  <c r="F801" i="10"/>
  <c r="F1637" i="10"/>
  <c r="B1637" i="10"/>
  <c r="B1154" i="10"/>
  <c r="F1154" i="10"/>
  <c r="B612" i="10"/>
  <c r="F612" i="10"/>
  <c r="F578" i="10"/>
  <c r="B578" i="10"/>
  <c r="F533" i="10"/>
  <c r="B533" i="10"/>
  <c r="B468" i="10"/>
  <c r="F468" i="10"/>
  <c r="B434" i="10"/>
  <c r="F434" i="10"/>
  <c r="F389" i="10"/>
  <c r="B389" i="10"/>
  <c r="F1206" i="10"/>
  <c r="B1206" i="10"/>
  <c r="F554" i="10"/>
  <c r="B554" i="10"/>
  <c r="F365" i="10"/>
  <c r="B365" i="10"/>
  <c r="D256" i="10"/>
  <c r="C256" i="10"/>
  <c r="D166" i="10"/>
  <c r="C166" i="10"/>
  <c r="F1404" i="10"/>
  <c r="B1404" i="10"/>
  <c r="B1124" i="10"/>
  <c r="F1124" i="10"/>
  <c r="B954" i="10"/>
  <c r="F954" i="10"/>
  <c r="B882" i="10"/>
  <c r="F882" i="10"/>
  <c r="B966" i="10"/>
  <c r="F966" i="10"/>
  <c r="D298" i="10"/>
  <c r="C298" i="10"/>
  <c r="H264" i="10"/>
  <c r="J264" i="10" s="1"/>
  <c r="G264" i="10"/>
  <c r="I264" i="10" s="1"/>
  <c r="D224" i="10"/>
  <c r="C224" i="10"/>
  <c r="D83" i="10"/>
  <c r="C83" i="10"/>
  <c r="F542" i="10"/>
  <c r="B542" i="10"/>
  <c r="F382" i="10"/>
  <c r="B382" i="10"/>
  <c r="C272" i="10"/>
  <c r="D272" i="10"/>
  <c r="H232" i="10"/>
  <c r="J232" i="10" s="1"/>
  <c r="G232" i="10"/>
  <c r="I232" i="10" s="1"/>
  <c r="H15" i="10"/>
  <c r="J15" i="10" s="1"/>
  <c r="G15" i="10"/>
  <c r="I15" i="10" s="1"/>
  <c r="F251" i="10"/>
  <c r="B251" i="10"/>
  <c r="H2341" i="10"/>
  <c r="J2341" i="10" s="1"/>
  <c r="G2341" i="10"/>
  <c r="I2341" i="10" s="1"/>
  <c r="F1306" i="10"/>
  <c r="B1306" i="10"/>
  <c r="B275" i="10"/>
  <c r="F275" i="10"/>
  <c r="G219" i="10"/>
  <c r="I219" i="10" s="1"/>
  <c r="H219" i="10"/>
  <c r="J219" i="10" s="1"/>
  <c r="F153" i="10"/>
  <c r="B153" i="10"/>
  <c r="H124" i="10"/>
  <c r="J124" i="10" s="1"/>
  <c r="G124" i="10"/>
  <c r="I124" i="10" s="1"/>
  <c r="H47" i="10"/>
  <c r="J47" i="10" s="1"/>
  <c r="G47" i="10"/>
  <c r="I47" i="10" s="1"/>
  <c r="H22" i="10"/>
  <c r="J22" i="10" s="1"/>
  <c r="G22" i="10"/>
  <c r="I22" i="10" s="1"/>
  <c r="B2009" i="10"/>
  <c r="F2009" i="10"/>
  <c r="F622" i="10"/>
  <c r="B622" i="10"/>
  <c r="F448" i="10"/>
  <c r="B448" i="10"/>
  <c r="B368" i="10"/>
  <c r="F368" i="10"/>
  <c r="H304" i="10"/>
  <c r="J304" i="10" s="1"/>
  <c r="G304" i="10"/>
  <c r="I304" i="10" s="1"/>
  <c r="H214" i="10"/>
  <c r="J214" i="10" s="1"/>
  <c r="G214" i="10"/>
  <c r="I214" i="10" s="1"/>
  <c r="G57" i="10"/>
  <c r="I57" i="10" s="1"/>
  <c r="H57" i="10"/>
  <c r="J57" i="10" s="1"/>
  <c r="F1369" i="10"/>
  <c r="B1369" i="10"/>
  <c r="F514" i="10"/>
  <c r="B514" i="10"/>
  <c r="F472" i="10"/>
  <c r="B472" i="10"/>
  <c r="D317" i="10"/>
  <c r="C317" i="10"/>
  <c r="F101" i="10"/>
  <c r="B101" i="10"/>
  <c r="F1469" i="10"/>
  <c r="B1469" i="10"/>
  <c r="B456" i="10"/>
  <c r="F456" i="10"/>
  <c r="F397" i="10"/>
  <c r="B397" i="10"/>
  <c r="D36" i="10"/>
  <c r="C36" i="10"/>
  <c r="F1212" i="10"/>
  <c r="B1212" i="10"/>
  <c r="F469" i="10"/>
  <c r="B469" i="10"/>
  <c r="F237" i="10"/>
  <c r="B237" i="10"/>
  <c r="D160" i="10"/>
  <c r="C160" i="10"/>
  <c r="F67" i="10"/>
  <c r="B67" i="10"/>
  <c r="D170" i="10"/>
  <c r="C170" i="10"/>
  <c r="F1756" i="10"/>
  <c r="B1756" i="10"/>
  <c r="F700" i="10"/>
  <c r="B700" i="10"/>
  <c r="F373" i="10"/>
  <c r="B373" i="10"/>
  <c r="D310" i="10"/>
  <c r="C310" i="10"/>
  <c r="B315" i="10"/>
  <c r="F315" i="10"/>
  <c r="F808" i="10"/>
  <c r="B808" i="10"/>
  <c r="B608" i="10"/>
  <c r="F608" i="10"/>
  <c r="B573" i="10"/>
  <c r="F573" i="10"/>
  <c r="F470" i="10"/>
  <c r="B470" i="10"/>
  <c r="F940" i="10"/>
  <c r="B940" i="10"/>
  <c r="B249" i="10"/>
  <c r="F249" i="10"/>
  <c r="F167" i="10"/>
  <c r="B167" i="10"/>
  <c r="G31" i="10"/>
  <c r="I31" i="10" s="1"/>
  <c r="H31" i="10"/>
  <c r="J31" i="10" s="1"/>
  <c r="D7" i="10"/>
  <c r="C7" i="10"/>
  <c r="D258" i="10"/>
  <c r="C258" i="10"/>
  <c r="H136" i="10"/>
  <c r="J136" i="10" s="1"/>
  <c r="G136" i="10"/>
  <c r="I136" i="10" s="1"/>
  <c r="D115" i="10"/>
  <c r="C115" i="10"/>
  <c r="B480" i="10"/>
  <c r="F480" i="10"/>
  <c r="H45" i="10"/>
  <c r="J45" i="10" s="1"/>
  <c r="G45" i="10"/>
  <c r="I45" i="10" s="1"/>
  <c r="H19" i="10"/>
  <c r="J19" i="10" s="1"/>
  <c r="G19" i="10"/>
  <c r="I19" i="10" s="1"/>
  <c r="H178" i="10"/>
  <c r="J178" i="10" s="1"/>
  <c r="G178" i="10"/>
  <c r="I178" i="10" s="1"/>
  <c r="D154" i="10"/>
  <c r="C154" i="10"/>
  <c r="F30" i="10"/>
  <c r="B30" i="10"/>
  <c r="H35" i="10"/>
  <c r="J35" i="10" s="1"/>
  <c r="G35" i="10"/>
  <c r="I35" i="10" s="1"/>
  <c r="G327" i="10"/>
  <c r="I327" i="10" s="1"/>
  <c r="H327" i="10"/>
  <c r="J327" i="10" s="1"/>
  <c r="B3001" i="10"/>
  <c r="F3001" i="10"/>
  <c r="C3129" i="10"/>
  <c r="D3129" i="10"/>
  <c r="D2955" i="10"/>
  <c r="C2955" i="10"/>
  <c r="G3151" i="10"/>
  <c r="I3151" i="10" s="1"/>
  <c r="H3151" i="10"/>
  <c r="J3151" i="10" s="1"/>
  <c r="H2878" i="10"/>
  <c r="J2878" i="10" s="1"/>
  <c r="G2878" i="10"/>
  <c r="I2878" i="10" s="1"/>
  <c r="D2961" i="10"/>
  <c r="C2961" i="10"/>
  <c r="D2844" i="10"/>
  <c r="C2844" i="10"/>
  <c r="G2671" i="10"/>
  <c r="I2671" i="10" s="1"/>
  <c r="H2671" i="10"/>
  <c r="J2671" i="10" s="1"/>
  <c r="B2541" i="10"/>
  <c r="F2541" i="10"/>
  <c r="D2918" i="10"/>
  <c r="C2918" i="10"/>
  <c r="D2616" i="10"/>
  <c r="C2616" i="10"/>
  <c r="F2720" i="10"/>
  <c r="B2720" i="10"/>
  <c r="D2378" i="10"/>
  <c r="C2378" i="10"/>
  <c r="D2495" i="10"/>
  <c r="C2495" i="10"/>
  <c r="H2451" i="10"/>
  <c r="J2451" i="10" s="1"/>
  <c r="G2451" i="10"/>
  <c r="I2451" i="10" s="1"/>
  <c r="D2339" i="10"/>
  <c r="C2339" i="10"/>
  <c r="D2163" i="10"/>
  <c r="C2163" i="10"/>
  <c r="H2715" i="10"/>
  <c r="J2715" i="10" s="1"/>
  <c r="G2715" i="10"/>
  <c r="I2715" i="10" s="1"/>
  <c r="G2355" i="10"/>
  <c r="I2355" i="10" s="1"/>
  <c r="H2355" i="10"/>
  <c r="J2355" i="10" s="1"/>
  <c r="C2141" i="10"/>
  <c r="D2141" i="10"/>
  <c r="D2376" i="10"/>
  <c r="C2376" i="10"/>
  <c r="D2452" i="10"/>
  <c r="C2452" i="10"/>
  <c r="B1899" i="10"/>
  <c r="F1899" i="10"/>
  <c r="F1755" i="10"/>
  <c r="B1755" i="10"/>
  <c r="B2186" i="10"/>
  <c r="F2186" i="10"/>
  <c r="H2111" i="10"/>
  <c r="J2111" i="10" s="1"/>
  <c r="G2111" i="10"/>
  <c r="I2111" i="10" s="1"/>
  <c r="F1748" i="10"/>
  <c r="B1748" i="10"/>
  <c r="B2033" i="10"/>
  <c r="F2033" i="10"/>
  <c r="B885" i="10"/>
  <c r="F885" i="10"/>
  <c r="B1354" i="10"/>
  <c r="F1354" i="10"/>
  <c r="F1438" i="10"/>
  <c r="B1438" i="10"/>
  <c r="F1116" i="10"/>
  <c r="B1116" i="10"/>
  <c r="B420" i="10"/>
  <c r="F420" i="10"/>
  <c r="D238" i="10"/>
  <c r="C238" i="10"/>
  <c r="H112" i="10"/>
  <c r="J112" i="10" s="1"/>
  <c r="G112" i="10"/>
  <c r="I112" i="10" s="1"/>
  <c r="B566" i="10"/>
  <c r="F566" i="10"/>
  <c r="D306" i="10"/>
  <c r="C306" i="10"/>
  <c r="D84" i="10"/>
  <c r="C84" i="10"/>
  <c r="F614" i="10"/>
  <c r="B614" i="10"/>
  <c r="F17" i="10"/>
  <c r="B17" i="10"/>
  <c r="C3259" i="10"/>
  <c r="D3259" i="10"/>
  <c r="G3314" i="10"/>
  <c r="I3314" i="10" s="1"/>
  <c r="H3314" i="10"/>
  <c r="J3314" i="10" s="1"/>
  <c r="H3215" i="10"/>
  <c r="J3215" i="10" s="1"/>
  <c r="G3215" i="10"/>
  <c r="I3215" i="10" s="1"/>
  <c r="G2968" i="10"/>
  <c r="I2968" i="10" s="1"/>
  <c r="H2968" i="10"/>
  <c r="J2968" i="10" s="1"/>
  <c r="F3106" i="10"/>
  <c r="B3106" i="10"/>
  <c r="H2904" i="10"/>
  <c r="J2904" i="10" s="1"/>
  <c r="G2904" i="10"/>
  <c r="I2904" i="10" s="1"/>
  <c r="F2965" i="10"/>
  <c r="B2965" i="10"/>
  <c r="H2842" i="10"/>
  <c r="J2842" i="10" s="1"/>
  <c r="G2842" i="10"/>
  <c r="I2842" i="10" s="1"/>
  <c r="B2644" i="10"/>
  <c r="F2644" i="10"/>
  <c r="H2764" i="10"/>
  <c r="J2764" i="10" s="1"/>
  <c r="G2764" i="10"/>
  <c r="I2764" i="10" s="1"/>
  <c r="H2896" i="10"/>
  <c r="J2896" i="10" s="1"/>
  <c r="G2896" i="10"/>
  <c r="I2896" i="10" s="1"/>
  <c r="B2681" i="10"/>
  <c r="F2681" i="10"/>
  <c r="D2786" i="10"/>
  <c r="C2786" i="10"/>
  <c r="C2926" i="10"/>
  <c r="D2926" i="10"/>
  <c r="B2737" i="10"/>
  <c r="F2737" i="10"/>
  <c r="H2639" i="10"/>
  <c r="J2639" i="10" s="1"/>
  <c r="G2639" i="10"/>
  <c r="I2639" i="10" s="1"/>
  <c r="H2918" i="10"/>
  <c r="J2918" i="10" s="1"/>
  <c r="G2918" i="10"/>
  <c r="I2918" i="10" s="1"/>
  <c r="C2959" i="10"/>
  <c r="D2959" i="10"/>
  <c r="B2599" i="10"/>
  <c r="F2599" i="10"/>
  <c r="D2407" i="10"/>
  <c r="C2407" i="10"/>
  <c r="B2230" i="10"/>
  <c r="F2230" i="10"/>
  <c r="H2404" i="10"/>
  <c r="J2404" i="10" s="1"/>
  <c r="G2404" i="10"/>
  <c r="I2404" i="10" s="1"/>
  <c r="D2284" i="10"/>
  <c r="C2284" i="10"/>
  <c r="G2495" i="10"/>
  <c r="I2495" i="10" s="1"/>
  <c r="H2495" i="10"/>
  <c r="J2495" i="10" s="1"/>
  <c r="D2451" i="10"/>
  <c r="C2451" i="10"/>
  <c r="G2267" i="10"/>
  <c r="I2267" i="10" s="1"/>
  <c r="H2267" i="10"/>
  <c r="J2267" i="10" s="1"/>
  <c r="H2292" i="10"/>
  <c r="J2292" i="10" s="1"/>
  <c r="G2292" i="10"/>
  <c r="I2292" i="10" s="1"/>
  <c r="H2135" i="10"/>
  <c r="J2135" i="10" s="1"/>
  <c r="G2135" i="10"/>
  <c r="I2135" i="10" s="1"/>
  <c r="D2233" i="10"/>
  <c r="C2233" i="10"/>
  <c r="G2255" i="10"/>
  <c r="I2255" i="10" s="1"/>
  <c r="H2255" i="10"/>
  <c r="J2255" i="10" s="1"/>
  <c r="H2051" i="10"/>
  <c r="J2051" i="10" s="1"/>
  <c r="G2051" i="10"/>
  <c r="I2051" i="10" s="1"/>
  <c r="B2222" i="10"/>
  <c r="F2222" i="10"/>
  <c r="B1603" i="10"/>
  <c r="F1603" i="10"/>
  <c r="F1423" i="10"/>
  <c r="B1423" i="10"/>
  <c r="F1646" i="10"/>
  <c r="B1646" i="10"/>
  <c r="F1538" i="10"/>
  <c r="B1538" i="10"/>
  <c r="B1358" i="10"/>
  <c r="F1358" i="10"/>
  <c r="B1286" i="10"/>
  <c r="F1286" i="10"/>
  <c r="H2056" i="10"/>
  <c r="J2056" i="10" s="1"/>
  <c r="G2056" i="10"/>
  <c r="I2056" i="10" s="1"/>
  <c r="B1889" i="10"/>
  <c r="F1889" i="10"/>
  <c r="F1617" i="10"/>
  <c r="B1617" i="10"/>
  <c r="F1545" i="10"/>
  <c r="B1545" i="10"/>
  <c r="F1473" i="10"/>
  <c r="B1473" i="10"/>
  <c r="B1395" i="10"/>
  <c r="F1395" i="10"/>
  <c r="F1251" i="10"/>
  <c r="B1251" i="10"/>
  <c r="F1925" i="10"/>
  <c r="B1925" i="10"/>
  <c r="F1847" i="10"/>
  <c r="B1847" i="10"/>
  <c r="B1222" i="10"/>
  <c r="F1222" i="10"/>
  <c r="F1898" i="10"/>
  <c r="B1898" i="10"/>
  <c r="F1422" i="10"/>
  <c r="B1422" i="10"/>
  <c r="F2388" i="10"/>
  <c r="B2388" i="10"/>
  <c r="F1285" i="10"/>
  <c r="B1285" i="10"/>
  <c r="F1224" i="10"/>
  <c r="B1224" i="10"/>
  <c r="F1948" i="10"/>
  <c r="B1948" i="10"/>
  <c r="F1301" i="10"/>
  <c r="B1301" i="10"/>
  <c r="H2281" i="10"/>
  <c r="J2281" i="10" s="1"/>
  <c r="G2281" i="10"/>
  <c r="I2281" i="10" s="1"/>
  <c r="F1337" i="10"/>
  <c r="B1337" i="10"/>
  <c r="F951" i="10"/>
  <c r="B951" i="10"/>
  <c r="F919" i="10"/>
  <c r="B919" i="10"/>
  <c r="B855" i="10"/>
  <c r="F855" i="10"/>
  <c r="B807" i="10"/>
  <c r="F807" i="10"/>
  <c r="B647" i="10"/>
  <c r="F647" i="10"/>
  <c r="B615" i="10"/>
  <c r="F615" i="10"/>
  <c r="F551" i="10"/>
  <c r="B551" i="10"/>
  <c r="F535" i="10"/>
  <c r="B535" i="10"/>
  <c r="B471" i="10"/>
  <c r="F471" i="10"/>
  <c r="F455" i="10"/>
  <c r="B455" i="10"/>
  <c r="F391" i="10"/>
  <c r="B391" i="10"/>
  <c r="B375" i="10"/>
  <c r="F375" i="10"/>
  <c r="B894" i="10"/>
  <c r="F894" i="10"/>
  <c r="D52" i="10"/>
  <c r="C52" i="10"/>
  <c r="D3315" i="10"/>
  <c r="C3315" i="10"/>
  <c r="D3306" i="10"/>
  <c r="C3306" i="10"/>
  <c r="H3222" i="10"/>
  <c r="J3222" i="10" s="1"/>
  <c r="G3222" i="10"/>
  <c r="I3222" i="10" s="1"/>
  <c r="G3029" i="10"/>
  <c r="I3029" i="10" s="1"/>
  <c r="H3029" i="10"/>
  <c r="J3029" i="10" s="1"/>
  <c r="H2873" i="10"/>
  <c r="J2873" i="10" s="1"/>
  <c r="G2873" i="10"/>
  <c r="I2873" i="10" s="1"/>
  <c r="D3301" i="10"/>
  <c r="C3301" i="10"/>
  <c r="C3139" i="10"/>
  <c r="D3139" i="10"/>
  <c r="D3288" i="10"/>
  <c r="C3288" i="10"/>
  <c r="D2871" i="10"/>
  <c r="C2871" i="10"/>
  <c r="B3162" i="10"/>
  <c r="F3162" i="10"/>
  <c r="D2894" i="10"/>
  <c r="C2894" i="10"/>
  <c r="F2794" i="10"/>
  <c r="B2794" i="10"/>
  <c r="C3071" i="10"/>
  <c r="D3071" i="10"/>
  <c r="F2831" i="10"/>
  <c r="B2831" i="10"/>
  <c r="B3052" i="10"/>
  <c r="F3052" i="10"/>
  <c r="C2764" i="10"/>
  <c r="D2764" i="10"/>
  <c r="G3278" i="10"/>
  <c r="I3278" i="10" s="1"/>
  <c r="H3278" i="10"/>
  <c r="J3278" i="10" s="1"/>
  <c r="D2743" i="10"/>
  <c r="C2743" i="10"/>
  <c r="H2907" i="10"/>
  <c r="J2907" i="10" s="1"/>
  <c r="G2907" i="10"/>
  <c r="I2907" i="10" s="1"/>
  <c r="B2970" i="10"/>
  <c r="F2970" i="10"/>
  <c r="H2747" i="10"/>
  <c r="J2747" i="10" s="1"/>
  <c r="G2747" i="10"/>
  <c r="I2747" i="10" s="1"/>
  <c r="D2545" i="10"/>
  <c r="C2545" i="10"/>
  <c r="H2892" i="10"/>
  <c r="J2892" i="10" s="1"/>
  <c r="G2892" i="10"/>
  <c r="I2892" i="10" s="1"/>
  <c r="B2840" i="10"/>
  <c r="F2840" i="10"/>
  <c r="H2687" i="10"/>
  <c r="J2687" i="10" s="1"/>
  <c r="G2687" i="10"/>
  <c r="I2687" i="10" s="1"/>
  <c r="D2496" i="10"/>
  <c r="C2496" i="10"/>
  <c r="B2765" i="10"/>
  <c r="F2765" i="10"/>
  <c r="H2374" i="10"/>
  <c r="J2374" i="10" s="1"/>
  <c r="G2374" i="10"/>
  <c r="I2374" i="10" s="1"/>
  <c r="D2418" i="10"/>
  <c r="C2418" i="10"/>
  <c r="F2185" i="10"/>
  <c r="B2185" i="10"/>
  <c r="C2267" i="10"/>
  <c r="D2267" i="10"/>
  <c r="D2488" i="10"/>
  <c r="C2488" i="10"/>
  <c r="H2392" i="10"/>
  <c r="J2392" i="10" s="1"/>
  <c r="G2392" i="10"/>
  <c r="I2392" i="10" s="1"/>
  <c r="B2370" i="10"/>
  <c r="F2370" i="10"/>
  <c r="D2073" i="10"/>
  <c r="C2073" i="10"/>
  <c r="G2367" i="10"/>
  <c r="I2367" i="10" s="1"/>
  <c r="H2367" i="10"/>
  <c r="J2367" i="10" s="1"/>
  <c r="G2447" i="10"/>
  <c r="I2447" i="10" s="1"/>
  <c r="H2447" i="10"/>
  <c r="J2447" i="10" s="1"/>
  <c r="F1893" i="10"/>
  <c r="B1893" i="10"/>
  <c r="C2051" i="10"/>
  <c r="D2051" i="10"/>
  <c r="D2174" i="10"/>
  <c r="C2174" i="10"/>
  <c r="F1912" i="10"/>
  <c r="B1912" i="10"/>
  <c r="F1824" i="10"/>
  <c r="B1824" i="10"/>
  <c r="B1760" i="10"/>
  <c r="F1760" i="10"/>
  <c r="F1708" i="10"/>
  <c r="B1708" i="10"/>
  <c r="F2110" i="10"/>
  <c r="B2110" i="10"/>
  <c r="F1522" i="10"/>
  <c r="B1522" i="10"/>
  <c r="F1493" i="10"/>
  <c r="B1493" i="10"/>
  <c r="B1314" i="10"/>
  <c r="F1314" i="10"/>
  <c r="F1284" i="10"/>
  <c r="B1284" i="10"/>
  <c r="B453" i="10"/>
  <c r="F453" i="10"/>
  <c r="B1742" i="10"/>
  <c r="F1742" i="10"/>
  <c r="F820" i="10"/>
  <c r="B820" i="10"/>
  <c r="B702" i="10"/>
  <c r="F702" i="10"/>
  <c r="B944" i="10"/>
  <c r="F944" i="10"/>
  <c r="B732" i="10"/>
  <c r="F732" i="10"/>
  <c r="B444" i="10"/>
  <c r="F444" i="10"/>
  <c r="D150" i="10"/>
  <c r="C150" i="10"/>
  <c r="D46" i="10"/>
  <c r="C46" i="10"/>
  <c r="B1096" i="10"/>
  <c r="F1096" i="10"/>
  <c r="F652" i="10"/>
  <c r="B652" i="10"/>
  <c r="F481" i="10"/>
  <c r="B481" i="10"/>
  <c r="D145" i="10"/>
  <c r="C145" i="10"/>
  <c r="D108" i="10"/>
  <c r="C108" i="10"/>
  <c r="B938" i="10"/>
  <c r="F938" i="10"/>
  <c r="F712" i="10"/>
  <c r="B712" i="10"/>
  <c r="B821" i="10"/>
  <c r="F821" i="10"/>
  <c r="F526" i="10"/>
  <c r="B526" i="10"/>
  <c r="B192" i="10"/>
  <c r="F192" i="10"/>
  <c r="G982" i="10"/>
  <c r="I982" i="10" s="1"/>
  <c r="H982" i="10"/>
  <c r="J982" i="10" s="1"/>
  <c r="F176" i="10"/>
  <c r="B176" i="10"/>
  <c r="F460" i="10"/>
  <c r="B460" i="10"/>
  <c r="B462" i="10"/>
  <c r="F462" i="10"/>
  <c r="B1907" i="10"/>
  <c r="F1907" i="10"/>
  <c r="D218" i="10"/>
  <c r="C218" i="10"/>
  <c r="D2121" i="10"/>
  <c r="C2121" i="10"/>
  <c r="F1481" i="10"/>
  <c r="B1481" i="10"/>
  <c r="B813" i="10"/>
  <c r="F813" i="10"/>
  <c r="H186" i="10"/>
  <c r="J186" i="10" s="1"/>
  <c r="G186" i="10"/>
  <c r="I186" i="10" s="1"/>
  <c r="B3286" i="10"/>
  <c r="F3286" i="10"/>
  <c r="F3198" i="10"/>
  <c r="B3198" i="10"/>
  <c r="B3146" i="10"/>
  <c r="F3146" i="10"/>
  <c r="B3094" i="10"/>
  <c r="F3094" i="10"/>
  <c r="H3298" i="10"/>
  <c r="J3298" i="10" s="1"/>
  <c r="G3298" i="10"/>
  <c r="I3298" i="10" s="1"/>
  <c r="H3318" i="10"/>
  <c r="J3318" i="10" s="1"/>
  <c r="G3318" i="10"/>
  <c r="I3318" i="10" s="1"/>
  <c r="D3222" i="10"/>
  <c r="C3222" i="10"/>
  <c r="H3089" i="10"/>
  <c r="J3089" i="10" s="1"/>
  <c r="G3089" i="10"/>
  <c r="I3089" i="10" s="1"/>
  <c r="D2969" i="10"/>
  <c r="C2969" i="10"/>
  <c r="B3171" i="10"/>
  <c r="F3171" i="10"/>
  <c r="H3025" i="10"/>
  <c r="J3025" i="10" s="1"/>
  <c r="G3025" i="10"/>
  <c r="I3025" i="10" s="1"/>
  <c r="F2905" i="10"/>
  <c r="B2905" i="10"/>
  <c r="D2868" i="10"/>
  <c r="C2868" i="10"/>
  <c r="C3084" i="10"/>
  <c r="D3084" i="10"/>
  <c r="F2886" i="10"/>
  <c r="B2886" i="10"/>
  <c r="D3026" i="10"/>
  <c r="C3026" i="10"/>
  <c r="D2853" i="10"/>
  <c r="C2853" i="10"/>
  <c r="D2640" i="10"/>
  <c r="C2640" i="10"/>
  <c r="D2837" i="10"/>
  <c r="C2837" i="10"/>
  <c r="F2348" i="10"/>
  <c r="B2348" i="10"/>
  <c r="B2646" i="10"/>
  <c r="F2646" i="10"/>
  <c r="D2747" i="10"/>
  <c r="C2747" i="10"/>
  <c r="H2545" i="10"/>
  <c r="J2545" i="10" s="1"/>
  <c r="G2545" i="10"/>
  <c r="I2545" i="10" s="1"/>
  <c r="D2687" i="10"/>
  <c r="C2687" i="10"/>
  <c r="H2525" i="10"/>
  <c r="J2525" i="10" s="1"/>
  <c r="G2525" i="10"/>
  <c r="I2525" i="10" s="1"/>
  <c r="H2438" i="10"/>
  <c r="J2438" i="10" s="1"/>
  <c r="G2438" i="10"/>
  <c r="I2438" i="10" s="1"/>
  <c r="D2654" i="10"/>
  <c r="C2654" i="10"/>
  <c r="F1633" i="10"/>
  <c r="B1633" i="10"/>
  <c r="B1453" i="10"/>
  <c r="F1453" i="10"/>
  <c r="F1842" i="10"/>
  <c r="B1842" i="10"/>
  <c r="F1568" i="10"/>
  <c r="B1568" i="10"/>
  <c r="B1388" i="10"/>
  <c r="F1388" i="10"/>
  <c r="B1172" i="10"/>
  <c r="F1172" i="10"/>
  <c r="F1967" i="10"/>
  <c r="B1967" i="10"/>
  <c r="F1683" i="10"/>
  <c r="B1683" i="10"/>
  <c r="B1353" i="10"/>
  <c r="F1353" i="10"/>
  <c r="F1137" i="10"/>
  <c r="B1137" i="10"/>
  <c r="F1966" i="10"/>
  <c r="B1966" i="10"/>
  <c r="F1781" i="10"/>
  <c r="B1781" i="10"/>
  <c r="F1942" i="10"/>
  <c r="B1942" i="10"/>
  <c r="B1061" i="10"/>
  <c r="F1061" i="10"/>
  <c r="F1067" i="10"/>
  <c r="B1067" i="10"/>
  <c r="F1253" i="10"/>
  <c r="B1253" i="10"/>
  <c r="F961" i="10"/>
  <c r="B961" i="10"/>
  <c r="F1558" i="10"/>
  <c r="B1558" i="10"/>
  <c r="F1962" i="10"/>
  <c r="B1962" i="10"/>
  <c r="F1590" i="10"/>
  <c r="B1590" i="10"/>
  <c r="H2152" i="10"/>
  <c r="J2152" i="10" s="1"/>
  <c r="G2152" i="10"/>
  <c r="I2152" i="10" s="1"/>
  <c r="B1363" i="10"/>
  <c r="F1363" i="10"/>
  <c r="B741" i="10"/>
  <c r="F741" i="10"/>
  <c r="B916" i="10"/>
  <c r="F916" i="10"/>
  <c r="F3308" i="10"/>
  <c r="B3308" i="10"/>
  <c r="D3069" i="10"/>
  <c r="C3069" i="10"/>
  <c r="C3174" i="10"/>
  <c r="D3174" i="10"/>
  <c r="D3089" i="10"/>
  <c r="C3089" i="10"/>
  <c r="H2969" i="10"/>
  <c r="J2969" i="10" s="1"/>
  <c r="G2969" i="10"/>
  <c r="I2969" i="10" s="1"/>
  <c r="F3233" i="10"/>
  <c r="B3233" i="10"/>
  <c r="D3292" i="10"/>
  <c r="C3292" i="10"/>
  <c r="D3213" i="10"/>
  <c r="C3213" i="10"/>
  <c r="D3025" i="10"/>
  <c r="C3025" i="10"/>
  <c r="D2919" i="10"/>
  <c r="C2919" i="10"/>
  <c r="B3183" i="10"/>
  <c r="F3183" i="10"/>
  <c r="F3196" i="10"/>
  <c r="B3196" i="10"/>
  <c r="F2624" i="10"/>
  <c r="B2624" i="10"/>
  <c r="C3287" i="10"/>
  <c r="D3287" i="10"/>
  <c r="D3186" i="10"/>
  <c r="C3186" i="10"/>
  <c r="H3083" i="10"/>
  <c r="J3083" i="10" s="1"/>
  <c r="G3083" i="10"/>
  <c r="I3083" i="10" s="1"/>
  <c r="D2909" i="10"/>
  <c r="C2909" i="10"/>
  <c r="F3216" i="10"/>
  <c r="B3216" i="10"/>
  <c r="H3018" i="10"/>
  <c r="J3018" i="10" s="1"/>
  <c r="G3018" i="10"/>
  <c r="I3018" i="10" s="1"/>
  <c r="C2947" i="10"/>
  <c r="D2947" i="10"/>
  <c r="H2828" i="10"/>
  <c r="J2828" i="10" s="1"/>
  <c r="G2828" i="10"/>
  <c r="I2828" i="10" s="1"/>
  <c r="F3190" i="10"/>
  <c r="B3190" i="10"/>
  <c r="H2748" i="10"/>
  <c r="J2748" i="10" s="1"/>
  <c r="G2748" i="10"/>
  <c r="I2748" i="10" s="1"/>
  <c r="H2920" i="10"/>
  <c r="J2920" i="10" s="1"/>
  <c r="G2920" i="10"/>
  <c r="I2920" i="10" s="1"/>
  <c r="B2749" i="10"/>
  <c r="F2749" i="10"/>
  <c r="D3064" i="10"/>
  <c r="C3064" i="10"/>
  <c r="F2936" i="10"/>
  <c r="B2936" i="10"/>
  <c r="D2991" i="10"/>
  <c r="C2991" i="10"/>
  <c r="H2774" i="10"/>
  <c r="J2774" i="10" s="1"/>
  <c r="G2774" i="10"/>
  <c r="I2774" i="10" s="1"/>
  <c r="H2667" i="10"/>
  <c r="J2667" i="10" s="1"/>
  <c r="G2667" i="10"/>
  <c r="I2667" i="10" s="1"/>
  <c r="F2941" i="10"/>
  <c r="B2941" i="10"/>
  <c r="H2772" i="10"/>
  <c r="J2772" i="10" s="1"/>
  <c r="G2772" i="10"/>
  <c r="I2772" i="10" s="1"/>
  <c r="B2714" i="10"/>
  <c r="F2714" i="10"/>
  <c r="F2324" i="10"/>
  <c r="B2324" i="10"/>
  <c r="H2555" i="10"/>
  <c r="J2555" i="10" s="1"/>
  <c r="G2555" i="10"/>
  <c r="I2555" i="10" s="1"/>
  <c r="D3019" i="10"/>
  <c r="C3019" i="10"/>
  <c r="B2694" i="10"/>
  <c r="F2694" i="10"/>
  <c r="B2675" i="10"/>
  <c r="F2675" i="10"/>
  <c r="D2589" i="10"/>
  <c r="C2589" i="10"/>
  <c r="F2513" i="10"/>
  <c r="B2513" i="10"/>
  <c r="G2608" i="10"/>
  <c r="I2608" i="10" s="1"/>
  <c r="H2608" i="10"/>
  <c r="J2608" i="10" s="1"/>
  <c r="B2509" i="10"/>
  <c r="F2509" i="10"/>
  <c r="C3230" i="10"/>
  <c r="D3230" i="10"/>
  <c r="F3320" i="10"/>
  <c r="B3320" i="10"/>
  <c r="B3262" i="10"/>
  <c r="F3262" i="10"/>
  <c r="F3185" i="10"/>
  <c r="B3185" i="10"/>
  <c r="B3159" i="10"/>
  <c r="F3159" i="10"/>
  <c r="F3133" i="10"/>
  <c r="B3133" i="10"/>
  <c r="B3107" i="10"/>
  <c r="F3107" i="10"/>
  <c r="F3081" i="10"/>
  <c r="B3081" i="10"/>
  <c r="F3054" i="10"/>
  <c r="B3054" i="10"/>
  <c r="F3028" i="10"/>
  <c r="B3028" i="10"/>
  <c r="D3055" i="10"/>
  <c r="C3055" i="10"/>
  <c r="H3279" i="10"/>
  <c r="J3279" i="10" s="1"/>
  <c r="G3279" i="10"/>
  <c r="I3279" i="10" s="1"/>
  <c r="D3121" i="10"/>
  <c r="C3121" i="10"/>
  <c r="H3088" i="10"/>
  <c r="J3088" i="10" s="1"/>
  <c r="G3088" i="10"/>
  <c r="I3088" i="10" s="1"/>
  <c r="D3042" i="10"/>
  <c r="C3042" i="10"/>
  <c r="G3003" i="10"/>
  <c r="I3003" i="10" s="1"/>
  <c r="H3003" i="10"/>
  <c r="J3003" i="10" s="1"/>
  <c r="B3056" i="10"/>
  <c r="F3056" i="10"/>
  <c r="D3309" i="10"/>
  <c r="C3309" i="10"/>
  <c r="C3194" i="10"/>
  <c r="D3194" i="10"/>
  <c r="H3161" i="10"/>
  <c r="J3161" i="10" s="1"/>
  <c r="G3161" i="10"/>
  <c r="I3161" i="10" s="1"/>
  <c r="G3135" i="10"/>
  <c r="I3135" i="10" s="1"/>
  <c r="H3135" i="10"/>
  <c r="J3135" i="10" s="1"/>
  <c r="H3109" i="10"/>
  <c r="J3109" i="10" s="1"/>
  <c r="G3109" i="10"/>
  <c r="I3109" i="10" s="1"/>
  <c r="H3070" i="10"/>
  <c r="J3070" i="10" s="1"/>
  <c r="G3070" i="10"/>
  <c r="I3070" i="10" s="1"/>
  <c r="H3030" i="10"/>
  <c r="J3030" i="10" s="1"/>
  <c r="G3030" i="10"/>
  <c r="I3030" i="10" s="1"/>
  <c r="D2993" i="10"/>
  <c r="C2993" i="10"/>
  <c r="D2945" i="10"/>
  <c r="C2945" i="10"/>
  <c r="H2897" i="10"/>
  <c r="J2897" i="10" s="1"/>
  <c r="G2897" i="10"/>
  <c r="I2897" i="10" s="1"/>
  <c r="H3303" i="10"/>
  <c r="J3303" i="10" s="1"/>
  <c r="G3303" i="10"/>
  <c r="I3303" i="10" s="1"/>
  <c r="D3103" i="10"/>
  <c r="C3103" i="10"/>
  <c r="F3266" i="10"/>
  <c r="B3266" i="10"/>
  <c r="F3204" i="10"/>
  <c r="B3204" i="10"/>
  <c r="F3132" i="10"/>
  <c r="B3132" i="10"/>
  <c r="H3252" i="10"/>
  <c r="J3252" i="10" s="1"/>
  <c r="G3252" i="10"/>
  <c r="I3252" i="10" s="1"/>
  <c r="F3152" i="10"/>
  <c r="B3152" i="10"/>
  <c r="G3157" i="10"/>
  <c r="I3157" i="10" s="1"/>
  <c r="H3157" i="10"/>
  <c r="J3157" i="10" s="1"/>
  <c r="D2984" i="10"/>
  <c r="C2984" i="10"/>
  <c r="H2912" i="10"/>
  <c r="J2912" i="10" s="1"/>
  <c r="G2912" i="10"/>
  <c r="I2912" i="10" s="1"/>
  <c r="C3079" i="10"/>
  <c r="D3079" i="10"/>
  <c r="H2998" i="10"/>
  <c r="J2998" i="10" s="1"/>
  <c r="G2998" i="10"/>
  <c r="I2998" i="10" s="1"/>
  <c r="D2937" i="10"/>
  <c r="C2937" i="10"/>
  <c r="D2901" i="10"/>
  <c r="C2901" i="10"/>
  <c r="D2780" i="10"/>
  <c r="C2780" i="10"/>
  <c r="G2856" i="10"/>
  <c r="I2856" i="10" s="1"/>
  <c r="H2856" i="10"/>
  <c r="J2856" i="10" s="1"/>
  <c r="D2810" i="10"/>
  <c r="C2810" i="10"/>
  <c r="H3010" i="10"/>
  <c r="J3010" i="10" s="1"/>
  <c r="G3010" i="10"/>
  <c r="I3010" i="10" s="1"/>
  <c r="B2670" i="10"/>
  <c r="F2670" i="10"/>
  <c r="F2591" i="10"/>
  <c r="B2591" i="10"/>
  <c r="D2736" i="10"/>
  <c r="C2736" i="10"/>
  <c r="D2664" i="10"/>
  <c r="C2664" i="10"/>
  <c r="F3130" i="10"/>
  <c r="B3130" i="10"/>
  <c r="G3163" i="10"/>
  <c r="I3163" i="10" s="1"/>
  <c r="H3163" i="10"/>
  <c r="J3163" i="10" s="1"/>
  <c r="F2893" i="10"/>
  <c r="B2893" i="10"/>
  <c r="H3245" i="10"/>
  <c r="J3245" i="10" s="1"/>
  <c r="G3245" i="10"/>
  <c r="I3245" i="10" s="1"/>
  <c r="H2899" i="10"/>
  <c r="J2899" i="10" s="1"/>
  <c r="G2899" i="10"/>
  <c r="I2899" i="10" s="1"/>
  <c r="H2777" i="10"/>
  <c r="J2777" i="10" s="1"/>
  <c r="G2777" i="10"/>
  <c r="I2777" i="10" s="1"/>
  <c r="H2942" i="10"/>
  <c r="J2942" i="10" s="1"/>
  <c r="G2942" i="10"/>
  <c r="I2942" i="10" s="1"/>
  <c r="F2692" i="10"/>
  <c r="B2692" i="10"/>
  <c r="G3117" i="10"/>
  <c r="I3117" i="10" s="1"/>
  <c r="H3117" i="10"/>
  <c r="J3117" i="10" s="1"/>
  <c r="D2988" i="10"/>
  <c r="C2988" i="10"/>
  <c r="F2960" i="10"/>
  <c r="B2960" i="10"/>
  <c r="H2758" i="10"/>
  <c r="J2758" i="10" s="1"/>
  <c r="G2758" i="10"/>
  <c r="I2758" i="10" s="1"/>
  <c r="D3143" i="10"/>
  <c r="C3143" i="10"/>
  <c r="G3051" i="10"/>
  <c r="I3051" i="10" s="1"/>
  <c r="H3051" i="10"/>
  <c r="J3051" i="10" s="1"/>
  <c r="C2798" i="10"/>
  <c r="D2798" i="10"/>
  <c r="G2717" i="10"/>
  <c r="I2717" i="10" s="1"/>
  <c r="H2717" i="10"/>
  <c r="J2717" i="10" s="1"/>
  <c r="D2674" i="10"/>
  <c r="C2674" i="10"/>
  <c r="H2645" i="10"/>
  <c r="J2645" i="10" s="1"/>
  <c r="G2645" i="10"/>
  <c r="I2645" i="10" s="1"/>
  <c r="H2979" i="10"/>
  <c r="J2979" i="10" s="1"/>
  <c r="G2979" i="10"/>
  <c r="I2979" i="10" s="1"/>
  <c r="D2808" i="10"/>
  <c r="C2808" i="10"/>
  <c r="G2923" i="10"/>
  <c r="I2923" i="10" s="1"/>
  <c r="H2923" i="10"/>
  <c r="J2923" i="10" s="1"/>
  <c r="H2676" i="10"/>
  <c r="J2676" i="10" s="1"/>
  <c r="G2676" i="10"/>
  <c r="I2676" i="10" s="1"/>
  <c r="H2643" i="10"/>
  <c r="J2643" i="10" s="1"/>
  <c r="G2643" i="10"/>
  <c r="I2643" i="10" s="1"/>
  <c r="D2586" i="10"/>
  <c r="C2586" i="10"/>
  <c r="F2558" i="10"/>
  <c r="B2558" i="10"/>
  <c r="B2384" i="10"/>
  <c r="F2384" i="10"/>
  <c r="F2300" i="10"/>
  <c r="B2300" i="10"/>
  <c r="F2216" i="10"/>
  <c r="B2216" i="10"/>
  <c r="F2757" i="10"/>
  <c r="B2757" i="10"/>
  <c r="D2531" i="10"/>
  <c r="C2531" i="10"/>
  <c r="B2895" i="10"/>
  <c r="F2895" i="10"/>
  <c r="G2880" i="10"/>
  <c r="I2880" i="10" s="1"/>
  <c r="H2880" i="10"/>
  <c r="J2880" i="10" s="1"/>
  <c r="B2635" i="10"/>
  <c r="F2635" i="10"/>
  <c r="H2951" i="10"/>
  <c r="J2951" i="10" s="1"/>
  <c r="G2951" i="10"/>
  <c r="I2951" i="10" s="1"/>
  <c r="H2741" i="10"/>
  <c r="J2741" i="10" s="1"/>
  <c r="G2741" i="10"/>
  <c r="I2741" i="10" s="1"/>
  <c r="F2615" i="10"/>
  <c r="B2615" i="10"/>
  <c r="H2705" i="10"/>
  <c r="J2705" i="10" s="1"/>
  <c r="G2705" i="10"/>
  <c r="I2705" i="10" s="1"/>
  <c r="D2627" i="10"/>
  <c r="C2627" i="10"/>
  <c r="D2660" i="10"/>
  <c r="C2660" i="10"/>
  <c r="H2554" i="10"/>
  <c r="J2554" i="10" s="1"/>
  <c r="G2554" i="10"/>
  <c r="I2554" i="10" s="1"/>
  <c r="D2530" i="10"/>
  <c r="C2530" i="10"/>
  <c r="G2466" i="10"/>
  <c r="I2466" i="10" s="1"/>
  <c r="H2466" i="10"/>
  <c r="J2466" i="10" s="1"/>
  <c r="D2843" i="10"/>
  <c r="C2843" i="10"/>
  <c r="H2551" i="10"/>
  <c r="J2551" i="10" s="1"/>
  <c r="G2551" i="10"/>
  <c r="I2551" i="10" s="1"/>
  <c r="D2503" i="10"/>
  <c r="C2503" i="10"/>
  <c r="H2338" i="10"/>
  <c r="J2338" i="10" s="1"/>
  <c r="G2338" i="10"/>
  <c r="I2338" i="10" s="1"/>
  <c r="B2266" i="10"/>
  <c r="F2266" i="10"/>
  <c r="F2238" i="10"/>
  <c r="B2238" i="10"/>
  <c r="F2158" i="10"/>
  <c r="B2158" i="10"/>
  <c r="F2101" i="10"/>
  <c r="B2101" i="10"/>
  <c r="H2836" i="10"/>
  <c r="J2836" i="10" s="1"/>
  <c r="G2836" i="10"/>
  <c r="I2836" i="10" s="1"/>
  <c r="G2601" i="10"/>
  <c r="I2601" i="10" s="1"/>
  <c r="H2601" i="10"/>
  <c r="J2601" i="10" s="1"/>
  <c r="B2574" i="10"/>
  <c r="F2574" i="10"/>
  <c r="B2136" i="10"/>
  <c r="F2136" i="10"/>
  <c r="D2684" i="10"/>
  <c r="C2684" i="10"/>
  <c r="F2584" i="10"/>
  <c r="B2584" i="10"/>
  <c r="H2508" i="10"/>
  <c r="J2508" i="10" s="1"/>
  <c r="G2508" i="10"/>
  <c r="I2508" i="10" s="1"/>
  <c r="C2446" i="10"/>
  <c r="D2446" i="10"/>
  <c r="D2415" i="10"/>
  <c r="C2415" i="10"/>
  <c r="D2390" i="10"/>
  <c r="C2390" i="10"/>
  <c r="B2361" i="10"/>
  <c r="F2361" i="10"/>
  <c r="H2316" i="10"/>
  <c r="J2316" i="10" s="1"/>
  <c r="G2316" i="10"/>
  <c r="I2316" i="10" s="1"/>
  <c r="B2289" i="10"/>
  <c r="F2289" i="10"/>
  <c r="D2239" i="10"/>
  <c r="C2239" i="10"/>
  <c r="G2596" i="10"/>
  <c r="I2596" i="10" s="1"/>
  <c r="H2596" i="10"/>
  <c r="J2596" i="10" s="1"/>
  <c r="D2550" i="10"/>
  <c r="C2550" i="10"/>
  <c r="C2526" i="10"/>
  <c r="D2526" i="10"/>
  <c r="C2343" i="10"/>
  <c r="D2343" i="10"/>
  <c r="G2307" i="10"/>
  <c r="I2307" i="10" s="1"/>
  <c r="H2307" i="10"/>
  <c r="J2307" i="10" s="1"/>
  <c r="D2870" i="10"/>
  <c r="C2870" i="10"/>
  <c r="D2718" i="10"/>
  <c r="C2718" i="10"/>
  <c r="D2477" i="10"/>
  <c r="C2477" i="10"/>
  <c r="H2411" i="10"/>
  <c r="J2411" i="10" s="1"/>
  <c r="G2411" i="10"/>
  <c r="I2411" i="10" s="1"/>
  <c r="D2381" i="10"/>
  <c r="C2381" i="10"/>
  <c r="D2359" i="10"/>
  <c r="C2359" i="10"/>
  <c r="H2328" i="10"/>
  <c r="J2328" i="10" s="1"/>
  <c r="G2328" i="10"/>
  <c r="I2328" i="10" s="1"/>
  <c r="D2215" i="10"/>
  <c r="C2215" i="10"/>
  <c r="B2397" i="10"/>
  <c r="F2397" i="10"/>
  <c r="H2283" i="10"/>
  <c r="J2283" i="10" s="1"/>
  <c r="G2283" i="10"/>
  <c r="I2283" i="10" s="1"/>
  <c r="G2243" i="10"/>
  <c r="I2243" i="10" s="1"/>
  <c r="H2243" i="10"/>
  <c r="J2243" i="10" s="1"/>
  <c r="G2148" i="10"/>
  <c r="I2148" i="10" s="1"/>
  <c r="H2148" i="10"/>
  <c r="J2148" i="10" s="1"/>
  <c r="D2734" i="10"/>
  <c r="C2734" i="10"/>
  <c r="H2846" i="10"/>
  <c r="J2846" i="10" s="1"/>
  <c r="G2846" i="10"/>
  <c r="I2846" i="10" s="1"/>
  <c r="F2118" i="10"/>
  <c r="B2118" i="10"/>
  <c r="D2851" i="10"/>
  <c r="C2851" i="10"/>
  <c r="D2344" i="10"/>
  <c r="C2344" i="10"/>
  <c r="H2486" i="10"/>
  <c r="J2486" i="10" s="1"/>
  <c r="G2486" i="10"/>
  <c r="I2486" i="10" s="1"/>
  <c r="H2291" i="10"/>
  <c r="J2291" i="10" s="1"/>
  <c r="G2291" i="10"/>
  <c r="I2291" i="10" s="1"/>
  <c r="H2099" i="10"/>
  <c r="J2099" i="10" s="1"/>
  <c r="G2099" i="10"/>
  <c r="I2099" i="10" s="1"/>
  <c r="D2085" i="10"/>
  <c r="C2085" i="10"/>
  <c r="B2150" i="10"/>
  <c r="F2150" i="10"/>
  <c r="D2335" i="10"/>
  <c r="C2335" i="10"/>
  <c r="C2184" i="10"/>
  <c r="D2184" i="10"/>
  <c r="H2424" i="10"/>
  <c r="J2424" i="10" s="1"/>
  <c r="G2424" i="10"/>
  <c r="I2424" i="10" s="1"/>
  <c r="B2173" i="10"/>
  <c r="F2173" i="10"/>
  <c r="F2108" i="10"/>
  <c r="B2108" i="10"/>
  <c r="D2219" i="10"/>
  <c r="C2219" i="10"/>
  <c r="F1984" i="10"/>
  <c r="B1984" i="10"/>
  <c r="F1969" i="10"/>
  <c r="B1969" i="10"/>
  <c r="F1730" i="10"/>
  <c r="B1730" i="10"/>
  <c r="F1687" i="10"/>
  <c r="B1687" i="10"/>
  <c r="F1651" i="10"/>
  <c r="B1651" i="10"/>
  <c r="B1615" i="10"/>
  <c r="F1615" i="10"/>
  <c r="F1579" i="10"/>
  <c r="B1579" i="10"/>
  <c r="B1543" i="10"/>
  <c r="F1543" i="10"/>
  <c r="F1507" i="10"/>
  <c r="B1507" i="10"/>
  <c r="B1471" i="10"/>
  <c r="F1471" i="10"/>
  <c r="F1435" i="10"/>
  <c r="B1435" i="10"/>
  <c r="C2295" i="10"/>
  <c r="D2295" i="10"/>
  <c r="H2268" i="10"/>
  <c r="J2268" i="10" s="1"/>
  <c r="G2268" i="10"/>
  <c r="I2268" i="10" s="1"/>
  <c r="H2046" i="10"/>
  <c r="J2046" i="10" s="1"/>
  <c r="G2046" i="10"/>
  <c r="I2046" i="10" s="1"/>
  <c r="F2029" i="10"/>
  <c r="B2029" i="10"/>
  <c r="F1940" i="10"/>
  <c r="B1940" i="10"/>
  <c r="F1897" i="10"/>
  <c r="B1897" i="10"/>
  <c r="F1836" i="10"/>
  <c r="B1836" i="10"/>
  <c r="B1775" i="10"/>
  <c r="F1775" i="10"/>
  <c r="D2669" i="10"/>
  <c r="C2669" i="10"/>
  <c r="B2214" i="10"/>
  <c r="F2214" i="10"/>
  <c r="F1987" i="10"/>
  <c r="B1987" i="10"/>
  <c r="B1688" i="10"/>
  <c r="F1688" i="10"/>
  <c r="B1658" i="10"/>
  <c r="F1658" i="10"/>
  <c r="F1622" i="10"/>
  <c r="B1622" i="10"/>
  <c r="F1586" i="10"/>
  <c r="B1586" i="10"/>
  <c r="F1550" i="10"/>
  <c r="B1550" i="10"/>
  <c r="F1514" i="10"/>
  <c r="B1514" i="10"/>
  <c r="F1478" i="10"/>
  <c r="B1478" i="10"/>
  <c r="F1442" i="10"/>
  <c r="B1442" i="10"/>
  <c r="F1406" i="10"/>
  <c r="B1406" i="10"/>
  <c r="F1370" i="10"/>
  <c r="B1370" i="10"/>
  <c r="B1334" i="10"/>
  <c r="F1334" i="10"/>
  <c r="F1298" i="10"/>
  <c r="B1298" i="10"/>
  <c r="B1262" i="10"/>
  <c r="F1262" i="10"/>
  <c r="B1226" i="10"/>
  <c r="F1226" i="10"/>
  <c r="B1190" i="10"/>
  <c r="F1190" i="10"/>
  <c r="H2165" i="10"/>
  <c r="J2165" i="10" s="1"/>
  <c r="G2165" i="10"/>
  <c r="I2165" i="10" s="1"/>
  <c r="F1909" i="10"/>
  <c r="B1909" i="10"/>
  <c r="G2213" i="10"/>
  <c r="I2213" i="10" s="1"/>
  <c r="H2213" i="10"/>
  <c r="J2213" i="10" s="1"/>
  <c r="F2005" i="10"/>
  <c r="B2005" i="10"/>
  <c r="F1950" i="10"/>
  <c r="B1950" i="10"/>
  <c r="F1834" i="10"/>
  <c r="B1834" i="10"/>
  <c r="B1407" i="10"/>
  <c r="F1407" i="10"/>
  <c r="B1371" i="10"/>
  <c r="F1371" i="10"/>
  <c r="B1335" i="10"/>
  <c r="F1335" i="10"/>
  <c r="B1299" i="10"/>
  <c r="F1299" i="10"/>
  <c r="B1263" i="10"/>
  <c r="F1263" i="10"/>
  <c r="F1227" i="10"/>
  <c r="B1227" i="10"/>
  <c r="F1191" i="10"/>
  <c r="B1191" i="10"/>
  <c r="F1155" i="10"/>
  <c r="B1155" i="10"/>
  <c r="B1119" i="10"/>
  <c r="F1119" i="10"/>
  <c r="B1083" i="10"/>
  <c r="F1083" i="10"/>
  <c r="B1047" i="10"/>
  <c r="F1047" i="10"/>
  <c r="B1011" i="10"/>
  <c r="F1011" i="10"/>
  <c r="F2074" i="10"/>
  <c r="B2074" i="10"/>
  <c r="H2052" i="10"/>
  <c r="J2052" i="10" s="1"/>
  <c r="G2052" i="10"/>
  <c r="I2052" i="10" s="1"/>
  <c r="F1945" i="10"/>
  <c r="B1945" i="10"/>
  <c r="F2021" i="10"/>
  <c r="B2021" i="10"/>
  <c r="F1998" i="10"/>
  <c r="B1998" i="10"/>
  <c r="F1873" i="10"/>
  <c r="B1873" i="10"/>
  <c r="B1716" i="10"/>
  <c r="F1716" i="10"/>
  <c r="H2250" i="10"/>
  <c r="J2250" i="10" s="1"/>
  <c r="G2250" i="10"/>
  <c r="I2250" i="10" s="1"/>
  <c r="B1685" i="10"/>
  <c r="F1685" i="10"/>
  <c r="F1474" i="10"/>
  <c r="B1474" i="10"/>
  <c r="F1414" i="10"/>
  <c r="B1414" i="10"/>
  <c r="B1342" i="10"/>
  <c r="F1342" i="10"/>
  <c r="B1270" i="10"/>
  <c r="F1270" i="10"/>
  <c r="B1198" i="10"/>
  <c r="F1198" i="10"/>
  <c r="F1596" i="10"/>
  <c r="B1596" i="10"/>
  <c r="B1235" i="10"/>
  <c r="F1235" i="10"/>
  <c r="F1735" i="10"/>
  <c r="B1735" i="10"/>
  <c r="F1534" i="10"/>
  <c r="B1534" i="10"/>
  <c r="B1416" i="10"/>
  <c r="F1416" i="10"/>
  <c r="F1333" i="10"/>
  <c r="B1333" i="10"/>
  <c r="B1272" i="10"/>
  <c r="F1272" i="10"/>
  <c r="B1189" i="10"/>
  <c r="F1189" i="10"/>
  <c r="B1141" i="10"/>
  <c r="F1141" i="10"/>
  <c r="F1103" i="10"/>
  <c r="B1103" i="10"/>
  <c r="F1031" i="10"/>
  <c r="B1031" i="10"/>
  <c r="F1505" i="10"/>
  <c r="B1505" i="10"/>
  <c r="B1156" i="10"/>
  <c r="F1156" i="10"/>
  <c r="F1807" i="10"/>
  <c r="B1807" i="10"/>
  <c r="F1397" i="10"/>
  <c r="B1397" i="10"/>
  <c r="F969" i="10"/>
  <c r="B969" i="10"/>
  <c r="B953" i="10"/>
  <c r="F953" i="10"/>
  <c r="F937" i="10"/>
  <c r="B937" i="10"/>
  <c r="B921" i="10"/>
  <c r="F921" i="10"/>
  <c r="B905" i="10"/>
  <c r="F905" i="10"/>
  <c r="F889" i="10"/>
  <c r="B889" i="10"/>
  <c r="B873" i="10"/>
  <c r="F873" i="10"/>
  <c r="B1644" i="10"/>
  <c r="F1644" i="10"/>
  <c r="F1351" i="10"/>
  <c r="B1351" i="10"/>
  <c r="F1194" i="10"/>
  <c r="B1194" i="10"/>
  <c r="F1090" i="10"/>
  <c r="B1090" i="10"/>
  <c r="B1062" i="10"/>
  <c r="F1062" i="10"/>
  <c r="D2187" i="10"/>
  <c r="C2187" i="10"/>
  <c r="F1440" i="10"/>
  <c r="B1440" i="10"/>
  <c r="D2032" i="10"/>
  <c r="C2032" i="10"/>
  <c r="F1662" i="10"/>
  <c r="B1662" i="10"/>
  <c r="F1578" i="10"/>
  <c r="B1578" i="10"/>
  <c r="F1105" i="10"/>
  <c r="B1105" i="10"/>
  <c r="F1043" i="10"/>
  <c r="B1043" i="10"/>
  <c r="B786" i="10"/>
  <c r="F786" i="10"/>
  <c r="B594" i="10"/>
  <c r="F594" i="10"/>
  <c r="B1345" i="10"/>
  <c r="F1345" i="10"/>
  <c r="B1145" i="10"/>
  <c r="F1145" i="10"/>
  <c r="F1010" i="10"/>
  <c r="B1010" i="10"/>
  <c r="B840" i="10"/>
  <c r="F840" i="10"/>
  <c r="F662" i="10"/>
  <c r="B662" i="10"/>
  <c r="F1063" i="10"/>
  <c r="B1063" i="10"/>
  <c r="B1025" i="10"/>
  <c r="F1025" i="10"/>
  <c r="B825" i="10"/>
  <c r="F825" i="10"/>
  <c r="F490" i="10"/>
  <c r="B490" i="10"/>
  <c r="B1679" i="10"/>
  <c r="F1679" i="10"/>
  <c r="F1182" i="10"/>
  <c r="B1182" i="10"/>
  <c r="F1079" i="10"/>
  <c r="B1079" i="10"/>
  <c r="B753" i="10"/>
  <c r="F753" i="10"/>
  <c r="D2588" i="10"/>
  <c r="C2588" i="10"/>
  <c r="B1426" i="10"/>
  <c r="F1426" i="10"/>
  <c r="B1234" i="10"/>
  <c r="F1234" i="10"/>
  <c r="F942" i="10"/>
  <c r="B942" i="10"/>
  <c r="B804" i="10"/>
  <c r="F804" i="10"/>
  <c r="B708" i="10"/>
  <c r="F708" i="10"/>
  <c r="B1378" i="10"/>
  <c r="F1378" i="10"/>
  <c r="B1028" i="10"/>
  <c r="F1028" i="10"/>
  <c r="B956" i="10"/>
  <c r="F956" i="10"/>
  <c r="B506" i="10"/>
  <c r="F506" i="10"/>
  <c r="H292" i="10"/>
  <c r="J292" i="10" s="1"/>
  <c r="G292" i="10"/>
  <c r="I292" i="10" s="1"/>
  <c r="G166" i="10"/>
  <c r="I166" i="10" s="1"/>
  <c r="H166" i="10"/>
  <c r="J166" i="10" s="1"/>
  <c r="B1006" i="10"/>
  <c r="F1006" i="10"/>
  <c r="F704" i="10"/>
  <c r="B704" i="10"/>
  <c r="F1804" i="10"/>
  <c r="B1804" i="10"/>
  <c r="F796" i="10"/>
  <c r="B796" i="10"/>
  <c r="B630" i="10"/>
  <c r="F630" i="10"/>
  <c r="B477" i="10"/>
  <c r="F477" i="10"/>
  <c r="F428" i="10"/>
  <c r="B428" i="10"/>
  <c r="D264" i="10"/>
  <c r="C264" i="10"/>
  <c r="H224" i="10"/>
  <c r="J224" i="10" s="1"/>
  <c r="G224" i="10"/>
  <c r="I224" i="10" s="1"/>
  <c r="H83" i="10"/>
  <c r="J83" i="10" s="1"/>
  <c r="G83" i="10"/>
  <c r="I83" i="10" s="1"/>
  <c r="D60" i="10"/>
  <c r="C60" i="10"/>
  <c r="B465" i="10"/>
  <c r="F465" i="10"/>
  <c r="F352" i="10"/>
  <c r="B352" i="10"/>
  <c r="B293" i="10"/>
  <c r="F293" i="10"/>
  <c r="H179" i="10"/>
  <c r="J179" i="10" s="1"/>
  <c r="G179" i="10"/>
  <c r="I179" i="10" s="1"/>
  <c r="D15" i="10"/>
  <c r="C15" i="10"/>
  <c r="F968" i="10"/>
  <c r="B968" i="10"/>
  <c r="F613" i="10"/>
  <c r="B613" i="10"/>
  <c r="F502" i="10"/>
  <c r="B502" i="10"/>
  <c r="F301" i="10"/>
  <c r="B301" i="10"/>
  <c r="B246" i="10"/>
  <c r="F246" i="10"/>
  <c r="D198" i="10"/>
  <c r="C198" i="10"/>
  <c r="G100" i="10"/>
  <c r="I100" i="10" s="1"/>
  <c r="H100" i="10"/>
  <c r="J100" i="10" s="1"/>
  <c r="D2341" i="10"/>
  <c r="C2341" i="10"/>
  <c r="F1339" i="10"/>
  <c r="B1339" i="10"/>
  <c r="B681" i="10"/>
  <c r="F681" i="10"/>
  <c r="F422" i="10"/>
  <c r="B422" i="10"/>
  <c r="G309" i="10"/>
  <c r="I309" i="10" s="1"/>
  <c r="H309" i="10"/>
  <c r="J309" i="10" s="1"/>
  <c r="D219" i="10"/>
  <c r="C219" i="10"/>
  <c r="D80" i="10"/>
  <c r="C80" i="10"/>
  <c r="D43" i="10"/>
  <c r="C43" i="10"/>
  <c r="D16" i="10"/>
  <c r="C16" i="10"/>
  <c r="F1249" i="10"/>
  <c r="B1249" i="10"/>
  <c r="F333" i="10"/>
  <c r="B333" i="10"/>
  <c r="D319" i="10"/>
  <c r="C319" i="10"/>
  <c r="F85" i="10"/>
  <c r="B85" i="10"/>
  <c r="H317" i="10"/>
  <c r="J317" i="10" s="1"/>
  <c r="G317" i="10"/>
  <c r="I317" i="10" s="1"/>
  <c r="H172" i="10"/>
  <c r="J172" i="10" s="1"/>
  <c r="G172" i="10"/>
  <c r="I172" i="10" s="1"/>
  <c r="F135" i="10"/>
  <c r="B135" i="10"/>
  <c r="B1913" i="10"/>
  <c r="F1913" i="10"/>
  <c r="F1553" i="10"/>
  <c r="B1553" i="10"/>
  <c r="F856" i="10"/>
  <c r="B856" i="10"/>
  <c r="F686" i="10"/>
  <c r="B686" i="10"/>
  <c r="F356" i="10"/>
  <c r="B356" i="10"/>
  <c r="F886" i="10"/>
  <c r="B886" i="10"/>
  <c r="B729" i="10"/>
  <c r="F729" i="10"/>
  <c r="B417" i="10"/>
  <c r="F417" i="10"/>
  <c r="F229" i="10"/>
  <c r="B229" i="10"/>
  <c r="H160" i="10"/>
  <c r="J160" i="10" s="1"/>
  <c r="G160" i="10"/>
  <c r="I160" i="10" s="1"/>
  <c r="B123" i="10"/>
  <c r="F123" i="10"/>
  <c r="B87" i="10"/>
  <c r="F87" i="10"/>
  <c r="F1069" i="10"/>
  <c r="B1069" i="10"/>
  <c r="H170" i="10"/>
  <c r="J170" i="10" s="1"/>
  <c r="G170" i="10"/>
  <c r="I170" i="10" s="1"/>
  <c r="H310" i="10"/>
  <c r="J310" i="10" s="1"/>
  <c r="G310" i="10"/>
  <c r="I310" i="10" s="1"/>
  <c r="B768" i="10"/>
  <c r="F768" i="10"/>
  <c r="D325" i="10"/>
  <c r="C325" i="10"/>
  <c r="F228" i="10"/>
  <c r="B228" i="10"/>
  <c r="B898" i="10"/>
  <c r="F898" i="10"/>
  <c r="F958" i="10"/>
  <c r="B958" i="10"/>
  <c r="B336" i="10"/>
  <c r="F336" i="10"/>
  <c r="B24" i="10"/>
  <c r="F24" i="10"/>
  <c r="H7" i="10"/>
  <c r="J7" i="10" s="1"/>
  <c r="G7" i="10"/>
  <c r="I7" i="10" s="1"/>
  <c r="B861" i="10"/>
  <c r="F861" i="10"/>
  <c r="B3027" i="10"/>
  <c r="F3027" i="10"/>
  <c r="F604" i="10"/>
  <c r="B604" i="10"/>
  <c r="G258" i="10"/>
  <c r="I258" i="10" s="1"/>
  <c r="H258" i="10"/>
  <c r="J258" i="10" s="1"/>
  <c r="D136" i="10"/>
  <c r="C136" i="10"/>
  <c r="H115" i="10"/>
  <c r="J115" i="10" s="1"/>
  <c r="G115" i="10"/>
  <c r="I115" i="10" s="1"/>
  <c r="H104" i="10"/>
  <c r="J104" i="10" s="1"/>
  <c r="G104" i="10"/>
  <c r="I104" i="10" s="1"/>
  <c r="H322" i="10"/>
  <c r="J322" i="10" s="1"/>
  <c r="G322" i="10"/>
  <c r="I322" i="10" s="1"/>
  <c r="C45" i="10"/>
  <c r="D45" i="10"/>
  <c r="F12" i="10"/>
  <c r="B12" i="10"/>
  <c r="B58" i="10"/>
  <c r="F58" i="10"/>
  <c r="D13" i="10"/>
  <c r="C13" i="10"/>
  <c r="F239" i="10"/>
  <c r="B239" i="10"/>
  <c r="B194" i="10"/>
  <c r="F194" i="10"/>
  <c r="B866" i="10"/>
  <c r="F866" i="10"/>
  <c r="F73" i="10"/>
  <c r="B73" i="10"/>
  <c r="B621" i="10"/>
  <c r="F621" i="10"/>
  <c r="C327" i="10"/>
  <c r="D327" i="10"/>
  <c r="D604" i="10" l="1"/>
  <c r="C604" i="10"/>
  <c r="H630" i="10"/>
  <c r="J630" i="10" s="1"/>
  <c r="G630" i="10"/>
  <c r="I630" i="10" s="1"/>
  <c r="D1063" i="10"/>
  <c r="C1063" i="10"/>
  <c r="D1333" i="10"/>
  <c r="C1333" i="10"/>
  <c r="H1334" i="10"/>
  <c r="J1334" i="10" s="1"/>
  <c r="G1334" i="10"/>
  <c r="I1334" i="10" s="1"/>
  <c r="D2216" i="10"/>
  <c r="C2216" i="10"/>
  <c r="G3183" i="10"/>
  <c r="I3183" i="10" s="1"/>
  <c r="H3183" i="10"/>
  <c r="J3183" i="10" s="1"/>
  <c r="H192" i="10"/>
  <c r="J192" i="10" s="1"/>
  <c r="G192" i="10"/>
  <c r="I192" i="10" s="1"/>
  <c r="C455" i="10"/>
  <c r="D455" i="10"/>
  <c r="H1358" i="10"/>
  <c r="J1358" i="10" s="1"/>
  <c r="G1358" i="10"/>
  <c r="I1358" i="10" s="1"/>
  <c r="D251" i="10"/>
  <c r="C251" i="10"/>
  <c r="H1811" i="10"/>
  <c r="J1811" i="10" s="1"/>
  <c r="G1811" i="10"/>
  <c r="I1811" i="10" s="1"/>
  <c r="D1803" i="10"/>
  <c r="C1803" i="10"/>
  <c r="D1081" i="10"/>
  <c r="C1081" i="10"/>
  <c r="D1188" i="10"/>
  <c r="C1188" i="10"/>
  <c r="D2739" i="10"/>
  <c r="C2739" i="10"/>
  <c r="D2680" i="10"/>
  <c r="C2680" i="10"/>
  <c r="D406" i="10"/>
  <c r="C406" i="10"/>
  <c r="C413" i="10"/>
  <c r="D413" i="10"/>
  <c r="C479" i="10"/>
  <c r="D479" i="10"/>
  <c r="H990" i="10"/>
  <c r="J990" i="10" s="1"/>
  <c r="G990" i="10"/>
  <c r="I990" i="10" s="1"/>
  <c r="D1269" i="10"/>
  <c r="C1269" i="10"/>
  <c r="H1268" i="10"/>
  <c r="J1268" i="10" s="1"/>
  <c r="G1268" i="10"/>
  <c r="I1268" i="10" s="1"/>
  <c r="C3239" i="10"/>
  <c r="D3239" i="10"/>
  <c r="H2762" i="10"/>
  <c r="J2762" i="10" s="1"/>
  <c r="G2762" i="10"/>
  <c r="I2762" i="10" s="1"/>
  <c r="D49" i="10"/>
  <c r="C49" i="10"/>
  <c r="D2746" i="10"/>
  <c r="C2746" i="10"/>
  <c r="H1078" i="10"/>
  <c r="J1078" i="10" s="1"/>
  <c r="G1078" i="10"/>
  <c r="I1078" i="10" s="1"/>
  <c r="D728" i="10"/>
  <c r="C728" i="10"/>
  <c r="D733" i="10"/>
  <c r="C733" i="10"/>
  <c r="D1516" i="10"/>
  <c r="C1516" i="10"/>
  <c r="D1451" i="10"/>
  <c r="C1451" i="10"/>
  <c r="G2491" i="10"/>
  <c r="I2491" i="10" s="1"/>
  <c r="H2491" i="10"/>
  <c r="J2491" i="10" s="1"/>
  <c r="D2078" i="10"/>
  <c r="C2078" i="10"/>
  <c r="H2232" i="10"/>
  <c r="J2232" i="10" s="1"/>
  <c r="G2232" i="10"/>
  <c r="I2232" i="10" s="1"/>
  <c r="D243" i="10"/>
  <c r="C243" i="10"/>
  <c r="H429" i="10"/>
  <c r="J429" i="10" s="1"/>
  <c r="G429" i="10"/>
  <c r="I429" i="10" s="1"/>
  <c r="D155" i="10"/>
  <c r="C155" i="10"/>
  <c r="D1486" i="10"/>
  <c r="C1486" i="10"/>
  <c r="D1059" i="10"/>
  <c r="C1059" i="10"/>
  <c r="H828" i="10"/>
  <c r="J828" i="10" s="1"/>
  <c r="G828" i="10"/>
  <c r="I828" i="10" s="1"/>
  <c r="D739" i="10"/>
  <c r="C739" i="10"/>
  <c r="C1726" i="10"/>
  <c r="D1726" i="10"/>
  <c r="H2679" i="10"/>
  <c r="J2679" i="10" s="1"/>
  <c r="G2679" i="10"/>
  <c r="I2679" i="10" s="1"/>
  <c r="H3195" i="10"/>
  <c r="J3195" i="10" s="1"/>
  <c r="G3195" i="10"/>
  <c r="I3195" i="10" s="1"/>
  <c r="C1745" i="10"/>
  <c r="D1745" i="10"/>
  <c r="D454" i="10"/>
  <c r="C454" i="10"/>
  <c r="H988" i="10"/>
  <c r="J988" i="10" s="1"/>
  <c r="G988" i="10"/>
  <c r="I988" i="10" s="1"/>
  <c r="H552" i="10"/>
  <c r="J552" i="10" s="1"/>
  <c r="G552" i="10"/>
  <c r="I552" i="10" s="1"/>
  <c r="D370" i="10"/>
  <c r="C370" i="10"/>
  <c r="D1248" i="10"/>
  <c r="C1248" i="10"/>
  <c r="D1472" i="10"/>
  <c r="C1472" i="10"/>
  <c r="H2569" i="10"/>
  <c r="J2569" i="10" s="1"/>
  <c r="G2569" i="10"/>
  <c r="I2569" i="10" s="1"/>
  <c r="H1425" i="10"/>
  <c r="J1425" i="10" s="1"/>
  <c r="G1425" i="10"/>
  <c r="I1425" i="10" s="1"/>
  <c r="D1576" i="10"/>
  <c r="C1576" i="10"/>
  <c r="C1777" i="10"/>
  <c r="D1777" i="10"/>
  <c r="H576" i="10"/>
  <c r="J576" i="10" s="1"/>
  <c r="G576" i="10"/>
  <c r="I576" i="10" s="1"/>
  <c r="D427" i="10"/>
  <c r="C427" i="10"/>
  <c r="H984" i="10"/>
  <c r="J984" i="10" s="1"/>
  <c r="G984" i="10"/>
  <c r="I984" i="10" s="1"/>
  <c r="H1455" i="10"/>
  <c r="J1455" i="10" s="1"/>
  <c r="G1455" i="10"/>
  <c r="I1455" i="10" s="1"/>
  <c r="D1869" i="10"/>
  <c r="C1869" i="10"/>
  <c r="H2288" i="10"/>
  <c r="J2288" i="10" s="1"/>
  <c r="G2288" i="10"/>
  <c r="I2288" i="10" s="1"/>
  <c r="G2637" i="10"/>
  <c r="I2637" i="10" s="1"/>
  <c r="H2637" i="10"/>
  <c r="J2637" i="10" s="1"/>
  <c r="D1772" i="10"/>
  <c r="C1772" i="10"/>
  <c r="D3032" i="10"/>
  <c r="C3032" i="10"/>
  <c r="H1136" i="10"/>
  <c r="J1136" i="10" s="1"/>
  <c r="G1136" i="10"/>
  <c r="I1136" i="10" s="1"/>
  <c r="D2785" i="10"/>
  <c r="C2785" i="10"/>
  <c r="C866" i="10"/>
  <c r="D866" i="10"/>
  <c r="D417" i="10"/>
  <c r="C417" i="10"/>
  <c r="G968" i="10"/>
  <c r="I968" i="10" s="1"/>
  <c r="H968" i="10"/>
  <c r="J968" i="10" s="1"/>
  <c r="H1079" i="10"/>
  <c r="J1079" i="10" s="1"/>
  <c r="G1079" i="10"/>
  <c r="I1079" i="10" s="1"/>
  <c r="D1198" i="10"/>
  <c r="C1198" i="10"/>
  <c r="H1909" i="10"/>
  <c r="J1909" i="10" s="1"/>
  <c r="G1909" i="10"/>
  <c r="I1909" i="10" s="1"/>
  <c r="H2029" i="10"/>
  <c r="J2029" i="10" s="1"/>
  <c r="G2029" i="10"/>
  <c r="I2029" i="10" s="1"/>
  <c r="G2216" i="10"/>
  <c r="I2216" i="10" s="1"/>
  <c r="H2216" i="10"/>
  <c r="J2216" i="10" s="1"/>
  <c r="D3159" i="10"/>
  <c r="C3159" i="10"/>
  <c r="H1966" i="10"/>
  <c r="J1966" i="10" s="1"/>
  <c r="G1966" i="10"/>
  <c r="I1966" i="10" s="1"/>
  <c r="H3198" i="10"/>
  <c r="J3198" i="10" s="1"/>
  <c r="G3198" i="10"/>
  <c r="I3198" i="10" s="1"/>
  <c r="D453" i="10"/>
  <c r="C453" i="10"/>
  <c r="H2831" i="10"/>
  <c r="J2831" i="10" s="1"/>
  <c r="G2831" i="10"/>
  <c r="I2831" i="10" s="1"/>
  <c r="D807" i="10"/>
  <c r="C807" i="10"/>
  <c r="D1899" i="10"/>
  <c r="C1899" i="10"/>
  <c r="G808" i="10"/>
  <c r="I808" i="10" s="1"/>
  <c r="H808" i="10"/>
  <c r="J808" i="10" s="1"/>
  <c r="H251" i="10"/>
  <c r="J251" i="10" s="1"/>
  <c r="G251" i="10"/>
  <c r="I251" i="10" s="1"/>
  <c r="H578" i="10"/>
  <c r="J578" i="10" s="1"/>
  <c r="G578" i="10"/>
  <c r="I578" i="10" s="1"/>
  <c r="H1517" i="10"/>
  <c r="J1517" i="10" s="1"/>
  <c r="G1517" i="10"/>
  <c r="I1517" i="10" s="1"/>
  <c r="H2548" i="10"/>
  <c r="J2548" i="10" s="1"/>
  <c r="G2548" i="10"/>
  <c r="I2548" i="10" s="1"/>
  <c r="H644" i="10"/>
  <c r="J644" i="10" s="1"/>
  <c r="G644" i="10"/>
  <c r="I644" i="10" s="1"/>
  <c r="H2739" i="10"/>
  <c r="J2739" i="10" s="1"/>
  <c r="G2739" i="10"/>
  <c r="I2739" i="10" s="1"/>
  <c r="G2680" i="10"/>
  <c r="I2680" i="10" s="1"/>
  <c r="H2680" i="10"/>
  <c r="J2680" i="10" s="1"/>
  <c r="D1175" i="10"/>
  <c r="C1175" i="10"/>
  <c r="D259" i="10"/>
  <c r="C259" i="10"/>
  <c r="D1038" i="10"/>
  <c r="C1038" i="10"/>
  <c r="C575" i="10"/>
  <c r="D575" i="10"/>
  <c r="G959" i="10"/>
  <c r="I959" i="10" s="1"/>
  <c r="H959" i="10"/>
  <c r="J959" i="10" s="1"/>
  <c r="C1268" i="10"/>
  <c r="D1268" i="10"/>
  <c r="H2746" i="10"/>
  <c r="J2746" i="10" s="1"/>
  <c r="G2746" i="10"/>
  <c r="I2746" i="10" s="1"/>
  <c r="D890" i="10"/>
  <c r="C890" i="10"/>
  <c r="G1325" i="10"/>
  <c r="I1325" i="10" s="1"/>
  <c r="H1325" i="10"/>
  <c r="J1325" i="10" s="1"/>
  <c r="C2917" i="10"/>
  <c r="D2917" i="10"/>
  <c r="H1126" i="10"/>
  <c r="J1126" i="10" s="1"/>
  <c r="G1126" i="10"/>
  <c r="I1126" i="10" s="1"/>
  <c r="H725" i="10"/>
  <c r="J725" i="10" s="1"/>
  <c r="G725" i="10"/>
  <c r="I725" i="10" s="1"/>
  <c r="H247" i="10"/>
  <c r="J247" i="10" s="1"/>
  <c r="G247" i="10"/>
  <c r="I247" i="10" s="1"/>
  <c r="D366" i="10"/>
  <c r="C366" i="10"/>
  <c r="H1486" i="10"/>
  <c r="J1486" i="10" s="1"/>
  <c r="G1486" i="10"/>
  <c r="I1486" i="10" s="1"/>
  <c r="H1274" i="10"/>
  <c r="J1274" i="10" s="1"/>
  <c r="G1274" i="10"/>
  <c r="I1274" i="10" s="1"/>
  <c r="H279" i="10"/>
  <c r="J279" i="10" s="1"/>
  <c r="G279" i="10"/>
  <c r="I279" i="10" s="1"/>
  <c r="D348" i="10"/>
  <c r="C348" i="10"/>
  <c r="G547" i="10"/>
  <c r="I547" i="10" s="1"/>
  <c r="H547" i="10"/>
  <c r="J547" i="10" s="1"/>
  <c r="H1726" i="10"/>
  <c r="J1726" i="10" s="1"/>
  <c r="G1726" i="10"/>
  <c r="I1726" i="10" s="1"/>
  <c r="D345" i="10"/>
  <c r="C345" i="10"/>
  <c r="H1374" i="10"/>
  <c r="J1374" i="10" s="1"/>
  <c r="G1374" i="10"/>
  <c r="I1374" i="10" s="1"/>
  <c r="D1151" i="10"/>
  <c r="C1151" i="10"/>
  <c r="H653" i="10"/>
  <c r="J653" i="10" s="1"/>
  <c r="G653" i="10"/>
  <c r="I653" i="10" s="1"/>
  <c r="C2809" i="10"/>
  <c r="D2809" i="10"/>
  <c r="D552" i="10"/>
  <c r="C552" i="10"/>
  <c r="G323" i="10"/>
  <c r="I323" i="10" s="1"/>
  <c r="H323" i="10"/>
  <c r="J323" i="10" s="1"/>
  <c r="D1041" i="10"/>
  <c r="C1041" i="10"/>
  <c r="H1462" i="10"/>
  <c r="J1462" i="10" s="1"/>
  <c r="G1462" i="10"/>
  <c r="I1462" i="10" s="1"/>
  <c r="H743" i="10"/>
  <c r="J743" i="10" s="1"/>
  <c r="G743" i="10"/>
  <c r="I743" i="10" s="1"/>
  <c r="H1576" i="10"/>
  <c r="J1576" i="10" s="1"/>
  <c r="G1576" i="10"/>
  <c r="I1576" i="10" s="1"/>
  <c r="H300" i="10"/>
  <c r="J300" i="10" s="1"/>
  <c r="G300" i="10"/>
  <c r="I300" i="10" s="1"/>
  <c r="C964" i="10"/>
  <c r="D964" i="10"/>
  <c r="D576" i="10"/>
  <c r="C576" i="10"/>
  <c r="D705" i="10"/>
  <c r="C705" i="10"/>
  <c r="D331" i="10"/>
  <c r="C331" i="10"/>
  <c r="D984" i="10"/>
  <c r="C984" i="10"/>
  <c r="G1780" i="10"/>
  <c r="I1780" i="10" s="1"/>
  <c r="H1780" i="10"/>
  <c r="J1780" i="10" s="1"/>
  <c r="D2055" i="10"/>
  <c r="C2055" i="10"/>
  <c r="G2862" i="10"/>
  <c r="I2862" i="10" s="1"/>
  <c r="H2862" i="10"/>
  <c r="J2862" i="10" s="1"/>
  <c r="C3176" i="10"/>
  <c r="D3176" i="10"/>
  <c r="D423" i="10"/>
  <c r="C423" i="10"/>
  <c r="G841" i="10"/>
  <c r="I841" i="10" s="1"/>
  <c r="H841" i="10"/>
  <c r="J841" i="10" s="1"/>
  <c r="H2785" i="10"/>
  <c r="J2785" i="10" s="1"/>
  <c r="G2785" i="10"/>
  <c r="I2785" i="10" s="1"/>
  <c r="H194" i="10"/>
  <c r="J194" i="10" s="1"/>
  <c r="G194" i="10"/>
  <c r="I194" i="10" s="1"/>
  <c r="H729" i="10"/>
  <c r="J729" i="10" s="1"/>
  <c r="G729" i="10"/>
  <c r="I729" i="10" s="1"/>
  <c r="H1644" i="10"/>
  <c r="J1644" i="10" s="1"/>
  <c r="G1644" i="10"/>
  <c r="I1644" i="10" s="1"/>
  <c r="H1407" i="10"/>
  <c r="J1407" i="10" s="1"/>
  <c r="G1407" i="10"/>
  <c r="I1407" i="10" s="1"/>
  <c r="D3152" i="10"/>
  <c r="C3152" i="10"/>
  <c r="D2513" i="10"/>
  <c r="C2513" i="10"/>
  <c r="C1253" i="10"/>
  <c r="D1253" i="10"/>
  <c r="D481" i="10"/>
  <c r="C481" i="10"/>
  <c r="D1284" i="10"/>
  <c r="C1284" i="10"/>
  <c r="H1222" i="10"/>
  <c r="J1222" i="10" s="1"/>
  <c r="G1222" i="10"/>
  <c r="I1222" i="10" s="1"/>
  <c r="H249" i="10"/>
  <c r="J249" i="10" s="1"/>
  <c r="G249" i="10"/>
  <c r="I249" i="10" s="1"/>
  <c r="D153" i="10"/>
  <c r="C153" i="10"/>
  <c r="D1068" i="10"/>
  <c r="C1068" i="10"/>
  <c r="D1874" i="10"/>
  <c r="C1874" i="10"/>
  <c r="D2802" i="10"/>
  <c r="C2802" i="10"/>
  <c r="G3066" i="10"/>
  <c r="I3066" i="10" s="1"/>
  <c r="H3066" i="10"/>
  <c r="J3066" i="10" s="1"/>
  <c r="D1405" i="10"/>
  <c r="C1405" i="10"/>
  <c r="D1433" i="10"/>
  <c r="C1433" i="10"/>
  <c r="H2769" i="10"/>
  <c r="J2769" i="10" s="1"/>
  <c r="G2769" i="10"/>
  <c r="I2769" i="10" s="1"/>
  <c r="D584" i="10"/>
  <c r="C584" i="10"/>
  <c r="D670" i="10"/>
  <c r="C670" i="10"/>
  <c r="G687" i="10"/>
  <c r="I687" i="10" s="1"/>
  <c r="H687" i="10"/>
  <c r="J687" i="10" s="1"/>
  <c r="D1520" i="10"/>
  <c r="C1520" i="10"/>
  <c r="D2797" i="10"/>
  <c r="C2797" i="10"/>
  <c r="D945" i="10"/>
  <c r="C945" i="10"/>
  <c r="D2512" i="10"/>
  <c r="C2512" i="10"/>
  <c r="H1250" i="10"/>
  <c r="J1250" i="10" s="1"/>
  <c r="G1250" i="10"/>
  <c r="I1250" i="10" s="1"/>
  <c r="H912" i="10"/>
  <c r="J912" i="10" s="1"/>
  <c r="G912" i="10"/>
  <c r="I912" i="10" s="1"/>
  <c r="C3112" i="10"/>
  <c r="D3112" i="10"/>
  <c r="D1021" i="10"/>
  <c r="C1021" i="10"/>
  <c r="D817" i="10"/>
  <c r="C817" i="10"/>
  <c r="D2668" i="10"/>
  <c r="C2668" i="10"/>
  <c r="G2922" i="10"/>
  <c r="I2922" i="10" s="1"/>
  <c r="H2922" i="10"/>
  <c r="J2922" i="10" s="1"/>
  <c r="H1796" i="10"/>
  <c r="J1796" i="10" s="1"/>
  <c r="G1796" i="10"/>
  <c r="I1796" i="10" s="1"/>
  <c r="G2827" i="10"/>
  <c r="I2827" i="10" s="1"/>
  <c r="H2827" i="10"/>
  <c r="J2827" i="10" s="1"/>
  <c r="D189" i="10"/>
  <c r="C189" i="10"/>
  <c r="G1255" i="10"/>
  <c r="I1255" i="10" s="1"/>
  <c r="H1255" i="10"/>
  <c r="J1255" i="10" s="1"/>
  <c r="C1310" i="10"/>
  <c r="D1310" i="10"/>
  <c r="D2140" i="10"/>
  <c r="C2140" i="10"/>
  <c r="D580" i="10"/>
  <c r="C580" i="10"/>
  <c r="H947" i="10"/>
  <c r="J947" i="10" s="1"/>
  <c r="G947" i="10"/>
  <c r="I947" i="10" s="1"/>
  <c r="D1822" i="10"/>
  <c r="C1822" i="10"/>
  <c r="D2494" i="10"/>
  <c r="C2494" i="10"/>
  <c r="D1820" i="10"/>
  <c r="C1820" i="10"/>
  <c r="C521" i="10"/>
  <c r="D521" i="10"/>
  <c r="D452" i="10"/>
  <c r="C452" i="10"/>
  <c r="D1463" i="10"/>
  <c r="C1463" i="10"/>
  <c r="D1853" i="10"/>
  <c r="C1853" i="10"/>
  <c r="D601" i="10"/>
  <c r="C601" i="10"/>
  <c r="D139" i="10"/>
  <c r="C139" i="10"/>
  <c r="C1420" i="10"/>
  <c r="D1420" i="10"/>
  <c r="G1309" i="10"/>
  <c r="I1309" i="10" s="1"/>
  <c r="H1309" i="10"/>
  <c r="J1309" i="10" s="1"/>
  <c r="C1292" i="10"/>
  <c r="D1292" i="10"/>
  <c r="D3040" i="10"/>
  <c r="C3040" i="10"/>
  <c r="H2360" i="10"/>
  <c r="J2360" i="10" s="1"/>
  <c r="G2360" i="10"/>
  <c r="I2360" i="10" s="1"/>
  <c r="D2170" i="10"/>
  <c r="C2170" i="10"/>
  <c r="D986" i="10"/>
  <c r="C986" i="10"/>
  <c r="H1229" i="10"/>
  <c r="J1229" i="10" s="1"/>
  <c r="G1229" i="10"/>
  <c r="I1229" i="10" s="1"/>
  <c r="H1623" i="10"/>
  <c r="J1623" i="10" s="1"/>
  <c r="G1623" i="10"/>
  <c r="I1623" i="10" s="1"/>
  <c r="H2649" i="10"/>
  <c r="J2649" i="10" s="1"/>
  <c r="G2649" i="10"/>
  <c r="I2649" i="10" s="1"/>
  <c r="H2444" i="10"/>
  <c r="J2444" i="10" s="1"/>
  <c r="G2444" i="10"/>
  <c r="I2444" i="10" s="1"/>
  <c r="D3267" i="10"/>
  <c r="C3267" i="10"/>
  <c r="H3261" i="10"/>
  <c r="J3261" i="10" s="1"/>
  <c r="G3261" i="10"/>
  <c r="I3261" i="10" s="1"/>
  <c r="G1367" i="10"/>
  <c r="I1367" i="10" s="1"/>
  <c r="H1367" i="10"/>
  <c r="J1367" i="10" s="1"/>
  <c r="H1214" i="10"/>
  <c r="J1214" i="10" s="1"/>
  <c r="G1214" i="10"/>
  <c r="I1214" i="10" s="1"/>
  <c r="D2816" i="10"/>
  <c r="C2816" i="10"/>
  <c r="H195" i="10"/>
  <c r="J195" i="10" s="1"/>
  <c r="G195" i="10"/>
  <c r="I195" i="10" s="1"/>
  <c r="D3027" i="10"/>
  <c r="C3027" i="10"/>
  <c r="D786" i="10"/>
  <c r="C786" i="10"/>
  <c r="D1270" i="10"/>
  <c r="C1270" i="10"/>
  <c r="H1586" i="10"/>
  <c r="J1586" i="10" s="1"/>
  <c r="G1586" i="10"/>
  <c r="I1586" i="10" s="1"/>
  <c r="H3185" i="10"/>
  <c r="J3185" i="10" s="1"/>
  <c r="G3185" i="10"/>
  <c r="I3185" i="10" s="1"/>
  <c r="G3190" i="10"/>
  <c r="I3190" i="10" s="1"/>
  <c r="H3190" i="10"/>
  <c r="J3190" i="10" s="1"/>
  <c r="H1568" i="10"/>
  <c r="J1568" i="10" s="1"/>
  <c r="G1568" i="10"/>
  <c r="I1568" i="10" s="1"/>
  <c r="G526" i="10"/>
  <c r="I526" i="10" s="1"/>
  <c r="H526" i="10"/>
  <c r="J526" i="10" s="1"/>
  <c r="H1545" i="10"/>
  <c r="J1545" i="10" s="1"/>
  <c r="G1545" i="10"/>
  <c r="I1545" i="10" s="1"/>
  <c r="D2681" i="10"/>
  <c r="C2681" i="10"/>
  <c r="D249" i="10"/>
  <c r="C249" i="10"/>
  <c r="H153" i="10"/>
  <c r="J153" i="10" s="1"/>
  <c r="G153" i="10"/>
  <c r="I153" i="10" s="1"/>
  <c r="D612" i="10"/>
  <c r="C612" i="10"/>
  <c r="C1770" i="10"/>
  <c r="D1770" i="10"/>
  <c r="G2510" i="10"/>
  <c r="I2510" i="10" s="1"/>
  <c r="H2510" i="10"/>
  <c r="J2510" i="10" s="1"/>
  <c r="C2845" i="10"/>
  <c r="D2845" i="10"/>
  <c r="D2775" i="10"/>
  <c r="C2775" i="10"/>
  <c r="H1280" i="10"/>
  <c r="J1280" i="10" s="1"/>
  <c r="G1280" i="10"/>
  <c r="I1280" i="10" s="1"/>
  <c r="H1433" i="10"/>
  <c r="J1433" i="10" s="1"/>
  <c r="G1433" i="10"/>
  <c r="I1433" i="10" s="1"/>
  <c r="G3260" i="10"/>
  <c r="I3260" i="10" s="1"/>
  <c r="H3260" i="10"/>
  <c r="J3260" i="10" s="1"/>
  <c r="D2769" i="10"/>
  <c r="C2769" i="10"/>
  <c r="H1504" i="10"/>
  <c r="J1504" i="10" s="1"/>
  <c r="G1504" i="10"/>
  <c r="I1504" i="10" s="1"/>
  <c r="D714" i="10"/>
  <c r="C714" i="10"/>
  <c r="D500" i="10"/>
  <c r="C500" i="10"/>
  <c r="G670" i="10"/>
  <c r="I670" i="10" s="1"/>
  <c r="H670" i="10"/>
  <c r="J670" i="10" s="1"/>
  <c r="D495" i="10"/>
  <c r="C495" i="10"/>
  <c r="D783" i="10"/>
  <c r="C783" i="10"/>
  <c r="D1305" i="10"/>
  <c r="C1305" i="10"/>
  <c r="H1949" i="10"/>
  <c r="J1949" i="10" s="1"/>
  <c r="G1949" i="10"/>
  <c r="I1949" i="10" s="1"/>
  <c r="G2638" i="10"/>
  <c r="I2638" i="10" s="1"/>
  <c r="H2638" i="10"/>
  <c r="J2638" i="10" s="1"/>
  <c r="D2484" i="10"/>
  <c r="C2484" i="10"/>
  <c r="H65" i="10"/>
  <c r="J65" i="10" s="1"/>
  <c r="G65" i="10"/>
  <c r="I65" i="10" s="1"/>
  <c r="G914" i="10"/>
  <c r="I914" i="10" s="1"/>
  <c r="H914" i="10"/>
  <c r="J914" i="10" s="1"/>
  <c r="H909" i="10"/>
  <c r="J909" i="10" s="1"/>
  <c r="G909" i="10"/>
  <c r="I909" i="10" s="1"/>
  <c r="H1877" i="10"/>
  <c r="J1877" i="10" s="1"/>
  <c r="G1877" i="10"/>
  <c r="I1877" i="10" s="1"/>
  <c r="D3007" i="10"/>
  <c r="C3007" i="10"/>
  <c r="H1906" i="10"/>
  <c r="J1906" i="10" s="1"/>
  <c r="G1906" i="10"/>
  <c r="I1906" i="10" s="1"/>
  <c r="D2329" i="10"/>
  <c r="C2329" i="10"/>
  <c r="D1459" i="10"/>
  <c r="C1459" i="10"/>
  <c r="H1252" i="10"/>
  <c r="J1252" i="10" s="1"/>
  <c r="G1252" i="10"/>
  <c r="I1252" i="10" s="1"/>
  <c r="H398" i="10"/>
  <c r="J398" i="10" s="1"/>
  <c r="G398" i="10"/>
  <c r="I398" i="10" s="1"/>
  <c r="H638" i="10"/>
  <c r="J638" i="10" s="1"/>
  <c r="G638" i="10"/>
  <c r="I638" i="10" s="1"/>
  <c r="H1783" i="10"/>
  <c r="J1783" i="10" s="1"/>
  <c r="G1783" i="10"/>
  <c r="I1783" i="10" s="1"/>
  <c r="D1782" i="10"/>
  <c r="C1782" i="10"/>
  <c r="H2891" i="10"/>
  <c r="J2891" i="10" s="1"/>
  <c r="G2891" i="10"/>
  <c r="I2891" i="10" s="1"/>
  <c r="C371" i="10"/>
  <c r="D371" i="10"/>
  <c r="D1231" i="10"/>
  <c r="C1231" i="10"/>
  <c r="H1611" i="10"/>
  <c r="J1611" i="10" s="1"/>
  <c r="G1611" i="10"/>
  <c r="I1611" i="10" s="1"/>
  <c r="D33" i="10"/>
  <c r="C33" i="10"/>
  <c r="D2716" i="10"/>
  <c r="C2716" i="10"/>
  <c r="H2763" i="10"/>
  <c r="J2763" i="10" s="1"/>
  <c r="G2763" i="10"/>
  <c r="I2763" i="10" s="1"/>
  <c r="D1055" i="10"/>
  <c r="C1055" i="10"/>
  <c r="D73" i="10"/>
  <c r="C73" i="10"/>
  <c r="D12" i="10"/>
  <c r="C12" i="10"/>
  <c r="H336" i="10"/>
  <c r="J336" i="10" s="1"/>
  <c r="G336" i="10"/>
  <c r="I336" i="10" s="1"/>
  <c r="D229" i="10"/>
  <c r="C229" i="10"/>
  <c r="D85" i="10"/>
  <c r="C85" i="10"/>
  <c r="G465" i="10"/>
  <c r="I465" i="10" s="1"/>
  <c r="H465" i="10"/>
  <c r="J465" i="10" s="1"/>
  <c r="H753" i="10"/>
  <c r="J753" i="10" s="1"/>
  <c r="G753" i="10"/>
  <c r="I753" i="10" s="1"/>
  <c r="G1345" i="10"/>
  <c r="I1345" i="10" s="1"/>
  <c r="H1345" i="10"/>
  <c r="J1345" i="10" s="1"/>
  <c r="D1662" i="10"/>
  <c r="C1662" i="10"/>
  <c r="H921" i="10"/>
  <c r="J921" i="10" s="1"/>
  <c r="G921" i="10"/>
  <c r="I921" i="10" s="1"/>
  <c r="H1272" i="10"/>
  <c r="J1272" i="10" s="1"/>
  <c r="G1272" i="10"/>
  <c r="I1272" i="10" s="1"/>
  <c r="H1685" i="10"/>
  <c r="J1685" i="10" s="1"/>
  <c r="G1685" i="10"/>
  <c r="I1685" i="10" s="1"/>
  <c r="H1119" i="10"/>
  <c r="J1119" i="10" s="1"/>
  <c r="G1119" i="10"/>
  <c r="I1119" i="10" s="1"/>
  <c r="H1335" i="10"/>
  <c r="J1335" i="10" s="1"/>
  <c r="G1335" i="10"/>
  <c r="I1335" i="10" s="1"/>
  <c r="C1298" i="10"/>
  <c r="D1298" i="10"/>
  <c r="D1987" i="10"/>
  <c r="C1987" i="10"/>
  <c r="G1471" i="10"/>
  <c r="I1471" i="10" s="1"/>
  <c r="H1471" i="10"/>
  <c r="J1471" i="10" s="1"/>
  <c r="C1687" i="10"/>
  <c r="D1687" i="10"/>
  <c r="H2574" i="10"/>
  <c r="J2574" i="10" s="1"/>
  <c r="G2574" i="10"/>
  <c r="I2574" i="10" s="1"/>
  <c r="H2266" i="10"/>
  <c r="J2266" i="10" s="1"/>
  <c r="G2266" i="10"/>
  <c r="I2266" i="10" s="1"/>
  <c r="D2757" i="10"/>
  <c r="C2757" i="10"/>
  <c r="D2960" i="10"/>
  <c r="C2960" i="10"/>
  <c r="D3133" i="10"/>
  <c r="C3133" i="10"/>
  <c r="D3196" i="10"/>
  <c r="C3196" i="10"/>
  <c r="G916" i="10"/>
  <c r="I916" i="10" s="1"/>
  <c r="H916" i="10"/>
  <c r="J916" i="10" s="1"/>
  <c r="C1781" i="10"/>
  <c r="D1781" i="10"/>
  <c r="D2886" i="10"/>
  <c r="C2886" i="10"/>
  <c r="G3146" i="10"/>
  <c r="I3146" i="10" s="1"/>
  <c r="H3146" i="10"/>
  <c r="J3146" i="10" s="1"/>
  <c r="D2110" i="10"/>
  <c r="C2110" i="10"/>
  <c r="H2765" i="10"/>
  <c r="J2765" i="10" s="1"/>
  <c r="G2765" i="10"/>
  <c r="I2765" i="10" s="1"/>
  <c r="G3052" i="10"/>
  <c r="I3052" i="10" s="1"/>
  <c r="H3052" i="10"/>
  <c r="J3052" i="10" s="1"/>
  <c r="D391" i="10"/>
  <c r="C391" i="10"/>
  <c r="D1422" i="10"/>
  <c r="C1422" i="10"/>
  <c r="G1286" i="10"/>
  <c r="I1286" i="10" s="1"/>
  <c r="H1286" i="10"/>
  <c r="J1286" i="10" s="1"/>
  <c r="H1354" i="10"/>
  <c r="J1354" i="10" s="1"/>
  <c r="G1354" i="10"/>
  <c r="I1354" i="10" s="1"/>
  <c r="D1755" i="10"/>
  <c r="C1755" i="10"/>
  <c r="D2720" i="10"/>
  <c r="C2720" i="10"/>
  <c r="H608" i="10"/>
  <c r="J608" i="10" s="1"/>
  <c r="G608" i="10"/>
  <c r="I608" i="10" s="1"/>
  <c r="D1212" i="10"/>
  <c r="C1212" i="10"/>
  <c r="D542" i="10"/>
  <c r="C542" i="10"/>
  <c r="G882" i="10"/>
  <c r="I882" i="10" s="1"/>
  <c r="H882" i="10"/>
  <c r="J882" i="10" s="1"/>
  <c r="C533" i="10"/>
  <c r="D533" i="10"/>
  <c r="D1475" i="10"/>
  <c r="C1475" i="10"/>
  <c r="D1170" i="10"/>
  <c r="C1170" i="10"/>
  <c r="H1216" i="10"/>
  <c r="J1216" i="10" s="1"/>
  <c r="G1216" i="10"/>
  <c r="I1216" i="10" s="1"/>
  <c r="D1903" i="10"/>
  <c r="C1903" i="10"/>
  <c r="D1767" i="10"/>
  <c r="C1767" i="10"/>
  <c r="H1983" i="10"/>
  <c r="J1983" i="10" s="1"/>
  <c r="G1983" i="10"/>
  <c r="I1983" i="10" s="1"/>
  <c r="G2177" i="10"/>
  <c r="I2177" i="10" s="1"/>
  <c r="H2177" i="10"/>
  <c r="J2177" i="10" s="1"/>
  <c r="D3078" i="10"/>
  <c r="C3078" i="10"/>
  <c r="D2695" i="10"/>
  <c r="C2695" i="10"/>
  <c r="D3270" i="10"/>
  <c r="C3270" i="10"/>
  <c r="H3188" i="10"/>
  <c r="J3188" i="10" s="1"/>
  <c r="G3188" i="10"/>
  <c r="I3188" i="10" s="1"/>
  <c r="H1281" i="10"/>
  <c r="J1281" i="10" s="1"/>
  <c r="G1281" i="10"/>
  <c r="I1281" i="10" s="1"/>
  <c r="D805" i="10"/>
  <c r="C805" i="10"/>
  <c r="D1890" i="10"/>
  <c r="C1890" i="10"/>
  <c r="C695" i="10"/>
  <c r="D695" i="10"/>
  <c r="C1798" i="10"/>
  <c r="D1798" i="10"/>
  <c r="D996" i="10"/>
  <c r="C996" i="10"/>
  <c r="H2003" i="10"/>
  <c r="J2003" i="10" s="1"/>
  <c r="G2003" i="10"/>
  <c r="I2003" i="10" s="1"/>
  <c r="G2650" i="10"/>
  <c r="I2650" i="10" s="1"/>
  <c r="H2650" i="10"/>
  <c r="J2650" i="10" s="1"/>
  <c r="H776" i="10"/>
  <c r="J776" i="10" s="1"/>
  <c r="G776" i="10"/>
  <c r="I776" i="10" s="1"/>
  <c r="H561" i="10"/>
  <c r="J561" i="10" s="1"/>
  <c r="G561" i="10"/>
  <c r="I561" i="10" s="1"/>
  <c r="D119" i="10"/>
  <c r="C119" i="10"/>
  <c r="D137" i="10"/>
  <c r="C137" i="10"/>
  <c r="D586" i="10"/>
  <c r="C586" i="10"/>
  <c r="H501" i="10"/>
  <c r="J501" i="10" s="1"/>
  <c r="G501" i="10"/>
  <c r="I501" i="10" s="1"/>
  <c r="D463" i="10"/>
  <c r="C463" i="10"/>
  <c r="D655" i="10"/>
  <c r="C655" i="10"/>
  <c r="D847" i="10"/>
  <c r="C847" i="10"/>
  <c r="C1283" i="10"/>
  <c r="D1283" i="10"/>
  <c r="D1017" i="10"/>
  <c r="C1017" i="10"/>
  <c r="D1437" i="10"/>
  <c r="C1437" i="10"/>
  <c r="D1924" i="10"/>
  <c r="C1924" i="10"/>
  <c r="D1448" i="10"/>
  <c r="C1448" i="10"/>
  <c r="D1441" i="10"/>
  <c r="C1441" i="10"/>
  <c r="H1937" i="10"/>
  <c r="J1937" i="10" s="1"/>
  <c r="G1937" i="10"/>
  <c r="I1937" i="10" s="1"/>
  <c r="D2183" i="10"/>
  <c r="C2183" i="10"/>
  <c r="G2617" i="10"/>
  <c r="I2617" i="10" s="1"/>
  <c r="H2617" i="10"/>
  <c r="J2617" i="10" s="1"/>
  <c r="H3265" i="10"/>
  <c r="J3265" i="10" s="1"/>
  <c r="G3265" i="10"/>
  <c r="I3265" i="10" s="1"/>
  <c r="C3206" i="10"/>
  <c r="D3206" i="10"/>
  <c r="C3242" i="10"/>
  <c r="D3242" i="10"/>
  <c r="H2445" i="10"/>
  <c r="J2445" i="10" s="1"/>
  <c r="G2445" i="10"/>
  <c r="I2445" i="10" s="1"/>
  <c r="H2756" i="10"/>
  <c r="J2756" i="10" s="1"/>
  <c r="G2756" i="10"/>
  <c r="I2756" i="10" s="1"/>
  <c r="H38" i="10"/>
  <c r="J38" i="10" s="1"/>
  <c r="G38" i="10"/>
  <c r="I38" i="10" s="1"/>
  <c r="C1792" i="10"/>
  <c r="D1792" i="10"/>
  <c r="H63" i="10"/>
  <c r="J63" i="10" s="1"/>
  <c r="G63" i="10"/>
  <c r="I63" i="10" s="1"/>
  <c r="C902" i="10"/>
  <c r="D902" i="10"/>
  <c r="H1787" i="10"/>
  <c r="J1787" i="10" s="1"/>
  <c r="G1787" i="10"/>
  <c r="I1787" i="10" s="1"/>
  <c r="D1935" i="10"/>
  <c r="C1935" i="10"/>
  <c r="D2761" i="10"/>
  <c r="C2761" i="10"/>
  <c r="H3022" i="10"/>
  <c r="J3022" i="10" s="1"/>
  <c r="G3022" i="10"/>
  <c r="I3022" i="10" s="1"/>
  <c r="D924" i="10"/>
  <c r="C924" i="10"/>
  <c r="H285" i="10"/>
  <c r="J285" i="10" s="1"/>
  <c r="G285" i="10"/>
  <c r="I285" i="10" s="1"/>
  <c r="H872" i="10"/>
  <c r="J872" i="10" s="1"/>
  <c r="G872" i="10"/>
  <c r="I872" i="10" s="1"/>
  <c r="D1620" i="10"/>
  <c r="C1620" i="10"/>
  <c r="D1536" i="10"/>
  <c r="C1536" i="10"/>
  <c r="D668" i="10"/>
  <c r="C668" i="10"/>
  <c r="D1896" i="10"/>
  <c r="C1896" i="10"/>
  <c r="D877" i="10"/>
  <c r="C877" i="10"/>
  <c r="D1122" i="10"/>
  <c r="C1122" i="10"/>
  <c r="D2054" i="10"/>
  <c r="C2054" i="10"/>
  <c r="D2790" i="10"/>
  <c r="C2790" i="10"/>
  <c r="G2240" i="10"/>
  <c r="I2240" i="10" s="1"/>
  <c r="H2240" i="10"/>
  <c r="J2240" i="10" s="1"/>
  <c r="H2690" i="10"/>
  <c r="J2690" i="10" s="1"/>
  <c r="G2690" i="10"/>
  <c r="I2690" i="10" s="1"/>
  <c r="G3166" i="10"/>
  <c r="I3166" i="10" s="1"/>
  <c r="H3166" i="10"/>
  <c r="J3166" i="10" s="1"/>
  <c r="D388" i="10"/>
  <c r="C388" i="10"/>
  <c r="D1604" i="10"/>
  <c r="C1604" i="10"/>
  <c r="D2127" i="10"/>
  <c r="C2127" i="10"/>
  <c r="D3169" i="10"/>
  <c r="C3169" i="10"/>
  <c r="H486" i="10"/>
  <c r="J486" i="10" s="1"/>
  <c r="G486" i="10"/>
  <c r="I486" i="10" s="1"/>
  <c r="D682" i="10"/>
  <c r="C682" i="10"/>
  <c r="D1619" i="10"/>
  <c r="C1619" i="10"/>
  <c r="D2180" i="10"/>
  <c r="C2180" i="10"/>
  <c r="G711" i="10"/>
  <c r="I711" i="10" s="1"/>
  <c r="H711" i="10"/>
  <c r="J711" i="10" s="1"/>
  <c r="D1428" i="10"/>
  <c r="C1428" i="10"/>
  <c r="D1610" i="10"/>
  <c r="C1610" i="10"/>
  <c r="C485" i="10"/>
  <c r="D485" i="10"/>
  <c r="C1705" i="10"/>
  <c r="D1705" i="10"/>
  <c r="D2126" i="10"/>
  <c r="C2126" i="10"/>
  <c r="C263" i="10"/>
  <c r="D263" i="10"/>
  <c r="G273" i="10"/>
  <c r="I273" i="10" s="1"/>
  <c r="H273" i="10"/>
  <c r="J273" i="10" s="1"/>
  <c r="G689" i="10"/>
  <c r="I689" i="10" s="1"/>
  <c r="H689" i="10"/>
  <c r="J689" i="10" s="1"/>
  <c r="H20" i="10"/>
  <c r="J20" i="10" s="1"/>
  <c r="G20" i="10"/>
  <c r="I20" i="10" s="1"/>
  <c r="G177" i="10"/>
  <c r="I177" i="10" s="1"/>
  <c r="H177" i="10"/>
  <c r="J177" i="10" s="1"/>
  <c r="G129" i="10"/>
  <c r="I129" i="10" s="1"/>
  <c r="H129" i="10"/>
  <c r="J129" i="10" s="1"/>
  <c r="D1356" i="10"/>
  <c r="C1356" i="10"/>
  <c r="G1241" i="10"/>
  <c r="I1241" i="10" s="1"/>
  <c r="H1241" i="10"/>
  <c r="J1241" i="10" s="1"/>
  <c r="G1109" i="10"/>
  <c r="I1109" i="10" s="1"/>
  <c r="H1109" i="10"/>
  <c r="J1109" i="10" s="1"/>
  <c r="D1612" i="10"/>
  <c r="C1612" i="10"/>
  <c r="D1812" i="10"/>
  <c r="C1812" i="10"/>
  <c r="D1239" i="10"/>
  <c r="C1239" i="10"/>
  <c r="H1238" i="10"/>
  <c r="J1238" i="10" s="1"/>
  <c r="G1238" i="10"/>
  <c r="I1238" i="10" s="1"/>
  <c r="D1454" i="10"/>
  <c r="C1454" i="10"/>
  <c r="H1670" i="10"/>
  <c r="J1670" i="10" s="1"/>
  <c r="G1670" i="10"/>
  <c r="I1670" i="10" s="1"/>
  <c r="C1627" i="10"/>
  <c r="D1627" i="10"/>
  <c r="H2634" i="10"/>
  <c r="J2634" i="10" s="1"/>
  <c r="G2634" i="10"/>
  <c r="I2634" i="10" s="1"/>
  <c r="D2045" i="10"/>
  <c r="C2045" i="10"/>
  <c r="D2906" i="10"/>
  <c r="C2906" i="10"/>
  <c r="D3046" i="10"/>
  <c r="C3046" i="10"/>
  <c r="D3229" i="10"/>
  <c r="C3229" i="10"/>
  <c r="H777" i="10"/>
  <c r="J777" i="10" s="1"/>
  <c r="G777" i="10"/>
  <c r="I777" i="10" s="1"/>
  <c r="C59" i="10"/>
  <c r="D59" i="10"/>
  <c r="H585" i="10"/>
  <c r="J585" i="10" s="1"/>
  <c r="G585" i="10"/>
  <c r="I585" i="10" s="1"/>
  <c r="H722" i="10"/>
  <c r="J722" i="10" s="1"/>
  <c r="G722" i="10"/>
  <c r="I722" i="10" s="1"/>
  <c r="D1326" i="10"/>
  <c r="C1326" i="10"/>
  <c r="H339" i="10"/>
  <c r="J339" i="10" s="1"/>
  <c r="G339" i="10"/>
  <c r="I339" i="10" s="1"/>
  <c r="H531" i="10"/>
  <c r="J531" i="10" s="1"/>
  <c r="G531" i="10"/>
  <c r="I531" i="10" s="1"/>
  <c r="H723" i="10"/>
  <c r="J723" i="10" s="1"/>
  <c r="G723" i="10"/>
  <c r="I723" i="10" s="1"/>
  <c r="H915" i="10"/>
  <c r="J915" i="10" s="1"/>
  <c r="G915" i="10"/>
  <c r="I915" i="10" s="1"/>
  <c r="D2157" i="10"/>
  <c r="C2157" i="10"/>
  <c r="G1168" i="10"/>
  <c r="I1168" i="10" s="1"/>
  <c r="H1168" i="10"/>
  <c r="J1168" i="10" s="1"/>
  <c r="D1951" i="10"/>
  <c r="C1951" i="10"/>
  <c r="D1563" i="10"/>
  <c r="C1563" i="10"/>
  <c r="C1765" i="10"/>
  <c r="D1765" i="10"/>
  <c r="D2004" i="10"/>
  <c r="C2004" i="10"/>
  <c r="H1851" i="10"/>
  <c r="J1851" i="10" s="1"/>
  <c r="G1851" i="10"/>
  <c r="I1851" i="10" s="1"/>
  <c r="H2337" i="10"/>
  <c r="J2337" i="10" s="1"/>
  <c r="G2337" i="10"/>
  <c r="I2337" i="10" s="1"/>
  <c r="D2602" i="10"/>
  <c r="C2602" i="10"/>
  <c r="D2252" i="10"/>
  <c r="C2252" i="10"/>
  <c r="H3118" i="10"/>
  <c r="J3118" i="10" s="1"/>
  <c r="G3118" i="10"/>
  <c r="I3118" i="10" s="1"/>
  <c r="H929" i="10"/>
  <c r="J929" i="10" s="1"/>
  <c r="G929" i="10"/>
  <c r="I929" i="10" s="1"/>
  <c r="H1389" i="10"/>
  <c r="J1389" i="10" s="1"/>
  <c r="G1389" i="10"/>
  <c r="I1389" i="10" s="1"/>
  <c r="C545" i="10"/>
  <c r="D545" i="10"/>
  <c r="D960" i="10"/>
  <c r="C960" i="10"/>
  <c r="H200" i="10"/>
  <c r="J200" i="10" s="1"/>
  <c r="G200" i="10"/>
  <c r="I200" i="10" s="1"/>
  <c r="H225" i="10"/>
  <c r="J225" i="10" s="1"/>
  <c r="G225" i="10"/>
  <c r="I225" i="10" s="1"/>
  <c r="H488" i="10"/>
  <c r="J488" i="10" s="1"/>
  <c r="G488" i="10"/>
  <c r="I488" i="10" s="1"/>
  <c r="D211" i="10"/>
  <c r="C211" i="10"/>
  <c r="D1013" i="10"/>
  <c r="C1013" i="10"/>
  <c r="H1210" i="10"/>
  <c r="J1210" i="10" s="1"/>
  <c r="G1210" i="10"/>
  <c r="I1210" i="10" s="1"/>
  <c r="C605" i="10"/>
  <c r="D605" i="10"/>
  <c r="D1876" i="10"/>
  <c r="C1876" i="10"/>
  <c r="D1921" i="10"/>
  <c r="C1921" i="10"/>
  <c r="D1450" i="10"/>
  <c r="C1450" i="10"/>
  <c r="D1692" i="10"/>
  <c r="C1692" i="10"/>
  <c r="D1597" i="10"/>
  <c r="C1597" i="10"/>
  <c r="D2253" i="10"/>
  <c r="C2253" i="10"/>
  <c r="C2833" i="10"/>
  <c r="D2833" i="10"/>
  <c r="D418" i="10"/>
  <c r="C418" i="10"/>
  <c r="H846" i="10"/>
  <c r="J846" i="10" s="1"/>
  <c r="G846" i="10"/>
  <c r="I846" i="10" s="1"/>
  <c r="D1026" i="10"/>
  <c r="C1026" i="10"/>
  <c r="H1955" i="10"/>
  <c r="J1955" i="10" s="1"/>
  <c r="G1955" i="10"/>
  <c r="I1955" i="10" s="1"/>
  <c r="H2001" i="10"/>
  <c r="J2001" i="10" s="1"/>
  <c r="G2001" i="10"/>
  <c r="I2001" i="10" s="1"/>
  <c r="D3002" i="10"/>
  <c r="C3002" i="10"/>
  <c r="D2653" i="10"/>
  <c r="C2653" i="10"/>
  <c r="C1660" i="10"/>
  <c r="D1660" i="10"/>
  <c r="D18" i="10"/>
  <c r="C18" i="10"/>
  <c r="D1086" i="10"/>
  <c r="C1086" i="10"/>
  <c r="H1003" i="10"/>
  <c r="J1003" i="10" s="1"/>
  <c r="G1003" i="10"/>
  <c r="I1003" i="10" s="1"/>
  <c r="D1387" i="10"/>
  <c r="C1387" i="10"/>
  <c r="H726" i="10"/>
  <c r="J726" i="10" s="1"/>
  <c r="G726" i="10"/>
  <c r="I726" i="10" s="1"/>
  <c r="D1434" i="10"/>
  <c r="C1434" i="10"/>
  <c r="G377" i="10"/>
  <c r="I377" i="10" s="1"/>
  <c r="H377" i="10"/>
  <c r="J377" i="10" s="1"/>
  <c r="D236" i="10"/>
  <c r="C236" i="10"/>
  <c r="H295" i="10"/>
  <c r="J295" i="10" s="1"/>
  <c r="G295" i="10"/>
  <c r="I295" i="10" s="1"/>
  <c r="D364" i="10"/>
  <c r="C364" i="10"/>
  <c r="D326" i="10"/>
  <c r="C326" i="10"/>
  <c r="H918" i="10"/>
  <c r="J918" i="10" s="1"/>
  <c r="G918" i="10"/>
  <c r="I918" i="10" s="1"/>
  <c r="D2106" i="10"/>
  <c r="C2106" i="10"/>
  <c r="H1142" i="10"/>
  <c r="J1142" i="10" s="1"/>
  <c r="G1142" i="10"/>
  <c r="I1142" i="10" s="1"/>
  <c r="G744" i="10"/>
  <c r="I744" i="10" s="1"/>
  <c r="H744" i="10"/>
  <c r="J744" i="10" s="1"/>
  <c r="H498" i="10"/>
  <c r="J498" i="10" s="1"/>
  <c r="G498" i="10"/>
  <c r="I498" i="10" s="1"/>
  <c r="D1600" i="10"/>
  <c r="C1600" i="10"/>
  <c r="G1165" i="10"/>
  <c r="I1165" i="10" s="1"/>
  <c r="H1165" i="10"/>
  <c r="J1165" i="10" s="1"/>
  <c r="D1540" i="10"/>
  <c r="C1540" i="10"/>
  <c r="D1005" i="10"/>
  <c r="C1005" i="10"/>
  <c r="D1221" i="10"/>
  <c r="C1221" i="10"/>
  <c r="H1689" i="10"/>
  <c r="J1689" i="10" s="1"/>
  <c r="G1689" i="10"/>
  <c r="I1689" i="10" s="1"/>
  <c r="D1938" i="10"/>
  <c r="C1938" i="10"/>
  <c r="G1220" i="10"/>
  <c r="I1220" i="10" s="1"/>
  <c r="H1220" i="10"/>
  <c r="J1220" i="10" s="1"/>
  <c r="D1436" i="10"/>
  <c r="C1436" i="10"/>
  <c r="D1652" i="10"/>
  <c r="C1652" i="10"/>
  <c r="D2061" i="10"/>
  <c r="C2061" i="10"/>
  <c r="D1537" i="10"/>
  <c r="C1537" i="10"/>
  <c r="H2365" i="10"/>
  <c r="J2365" i="10" s="1"/>
  <c r="G2365" i="10"/>
  <c r="I2365" i="10" s="1"/>
  <c r="H2600" i="10"/>
  <c r="J2600" i="10" s="1"/>
  <c r="G2600" i="10"/>
  <c r="I2600" i="10" s="1"/>
  <c r="H2480" i="10"/>
  <c r="J2480" i="10" s="1"/>
  <c r="G2480" i="10"/>
  <c r="I2480" i="10" s="1"/>
  <c r="H2879" i="10"/>
  <c r="J2879" i="10" s="1"/>
  <c r="G2879" i="10"/>
  <c r="I2879" i="10" s="1"/>
  <c r="C3248" i="10"/>
  <c r="D3248" i="10"/>
  <c r="C3296" i="10"/>
  <c r="D3296" i="10"/>
  <c r="D1195" i="10"/>
  <c r="C1195" i="10"/>
  <c r="G663" i="10"/>
  <c r="I663" i="10" s="1"/>
  <c r="H663" i="10"/>
  <c r="J663" i="10" s="1"/>
  <c r="D1143" i="10"/>
  <c r="C1143" i="10"/>
  <c r="D3182" i="10"/>
  <c r="C3182" i="10"/>
  <c r="H926" i="10"/>
  <c r="J926" i="10" s="1"/>
  <c r="G926" i="10"/>
  <c r="I926" i="10" s="1"/>
  <c r="D949" i="10"/>
  <c r="C949" i="10"/>
  <c r="D1920" i="10"/>
  <c r="C1920" i="10"/>
  <c r="D3164" i="10"/>
  <c r="C3164" i="10"/>
  <c r="C3205" i="10"/>
  <c r="D3205" i="10"/>
  <c r="D1057" i="10"/>
  <c r="C1057" i="10"/>
  <c r="H869" i="10"/>
  <c r="J869" i="10" s="1"/>
  <c r="G869" i="10"/>
  <c r="I869" i="10" s="1"/>
  <c r="G810" i="10"/>
  <c r="I810" i="10" s="1"/>
  <c r="H810" i="10"/>
  <c r="J810" i="10" s="1"/>
  <c r="D550" i="10"/>
  <c r="C550" i="10"/>
  <c r="D529" i="10"/>
  <c r="C529" i="10"/>
  <c r="H992" i="10"/>
  <c r="J992" i="10" s="1"/>
  <c r="G992" i="10"/>
  <c r="I992" i="10" s="1"/>
  <c r="H680" i="10"/>
  <c r="J680" i="10" s="1"/>
  <c r="G680" i="10"/>
  <c r="I680" i="10" s="1"/>
  <c r="D2038" i="10"/>
  <c r="C2038" i="10"/>
  <c r="H393" i="10"/>
  <c r="J393" i="10" s="1"/>
  <c r="G393" i="10"/>
  <c r="I393" i="10" s="1"/>
  <c r="G837" i="10"/>
  <c r="I837" i="10" s="1"/>
  <c r="H837" i="10"/>
  <c r="J837" i="10" s="1"/>
  <c r="G636" i="10"/>
  <c r="I636" i="10" s="1"/>
  <c r="H636" i="10"/>
  <c r="J636" i="10" s="1"/>
  <c r="D674" i="10"/>
  <c r="C674" i="10"/>
  <c r="G2590" i="10"/>
  <c r="I2590" i="10" s="1"/>
  <c r="H2590" i="10"/>
  <c r="J2590" i="10" s="1"/>
  <c r="D730" i="10"/>
  <c r="C730" i="10"/>
  <c r="H1121" i="10"/>
  <c r="J1121" i="10" s="1"/>
  <c r="G1121" i="10"/>
  <c r="I1121" i="10" s="1"/>
  <c r="H411" i="10"/>
  <c r="J411" i="10" s="1"/>
  <c r="G411" i="10"/>
  <c r="I411" i="10" s="1"/>
  <c r="H507" i="10"/>
  <c r="J507" i="10" s="1"/>
  <c r="G507" i="10"/>
  <c r="I507" i="10" s="1"/>
  <c r="H603" i="10"/>
  <c r="J603" i="10" s="1"/>
  <c r="G603" i="10"/>
  <c r="I603" i="10" s="1"/>
  <c r="H699" i="10"/>
  <c r="J699" i="10" s="1"/>
  <c r="G699" i="10"/>
  <c r="I699" i="10" s="1"/>
  <c r="H795" i="10"/>
  <c r="J795" i="10" s="1"/>
  <c r="G795" i="10"/>
  <c r="I795" i="10" s="1"/>
  <c r="D891" i="10"/>
  <c r="C891" i="10"/>
  <c r="C1265" i="10"/>
  <c r="D1265" i="10"/>
  <c r="D1985" i="10"/>
  <c r="C1985" i="10"/>
  <c r="D1084" i="10"/>
  <c r="C1084" i="10"/>
  <c r="D1843" i="10"/>
  <c r="C1843" i="10"/>
  <c r="H1097" i="10"/>
  <c r="J1097" i="10" s="1"/>
  <c r="G1097" i="10"/>
  <c r="I1097" i="10" s="1"/>
  <c r="C1774" i="10"/>
  <c r="D1774" i="10"/>
  <c r="H1431" i="10"/>
  <c r="J1431" i="10" s="1"/>
  <c r="G1431" i="10"/>
  <c r="I1431" i="10" s="1"/>
  <c r="H1575" i="10"/>
  <c r="J1575" i="10" s="1"/>
  <c r="G1575" i="10"/>
  <c r="I1575" i="10" s="1"/>
  <c r="D2147" i="10"/>
  <c r="C2147" i="10"/>
  <c r="D1990" i="10"/>
  <c r="C1990" i="10"/>
  <c r="D2010" i="10"/>
  <c r="C2010" i="10"/>
  <c r="G2258" i="10"/>
  <c r="I2258" i="10" s="1"/>
  <c r="H2258" i="10"/>
  <c r="J2258" i="10" s="1"/>
  <c r="C1833" i="10"/>
  <c r="D1833" i="10"/>
  <c r="D2103" i="10"/>
  <c r="C2103" i="10"/>
  <c r="D2265" i="10"/>
  <c r="C2265" i="10"/>
  <c r="G2560" i="10"/>
  <c r="I2560" i="10" s="1"/>
  <c r="H2560" i="10"/>
  <c r="J2560" i="10" s="1"/>
  <c r="G2458" i="10"/>
  <c r="I2458" i="10" s="1"/>
  <c r="H2458" i="10"/>
  <c r="J2458" i="10" s="1"/>
  <c r="H2532" i="10"/>
  <c r="J2532" i="10" s="1"/>
  <c r="G2532" i="10"/>
  <c r="I2532" i="10" s="1"/>
  <c r="H3319" i="10"/>
  <c r="J3319" i="10" s="1"/>
  <c r="G3319" i="10"/>
  <c r="I3319" i="10" s="1"/>
  <c r="D1452" i="10"/>
  <c r="C1452" i="10"/>
  <c r="G2476" i="10"/>
  <c r="I2476" i="10" s="1"/>
  <c r="H2476" i="10"/>
  <c r="J2476" i="10" s="1"/>
  <c r="D871" i="10"/>
  <c r="C871" i="10"/>
  <c r="H1800" i="10"/>
  <c r="J1800" i="10" s="1"/>
  <c r="G1800" i="10"/>
  <c r="I1800" i="10" s="1"/>
  <c r="G1495" i="10"/>
  <c r="I1495" i="10" s="1"/>
  <c r="H1495" i="10"/>
  <c r="J1495" i="10" s="1"/>
  <c r="G2432" i="10"/>
  <c r="I2432" i="10" s="1"/>
  <c r="H2432" i="10"/>
  <c r="J2432" i="10" s="1"/>
  <c r="D3207" i="10"/>
  <c r="C3207" i="10"/>
  <c r="H528" i="10"/>
  <c r="J528" i="10" s="1"/>
  <c r="G528" i="10"/>
  <c r="I528" i="10" s="1"/>
  <c r="D692" i="10"/>
  <c r="C692" i="10"/>
  <c r="H2075" i="10"/>
  <c r="J2075" i="10" s="1"/>
  <c r="G2075" i="10"/>
  <c r="I2075" i="10" s="1"/>
  <c r="H917" i="10"/>
  <c r="J917" i="10" s="1"/>
  <c r="G917" i="10"/>
  <c r="I917" i="10" s="1"/>
  <c r="D1829" i="10"/>
  <c r="C1829" i="10"/>
  <c r="H417" i="10"/>
  <c r="J417" i="10" s="1"/>
  <c r="G417" i="10"/>
  <c r="I417" i="10" s="1"/>
  <c r="H1198" i="10"/>
  <c r="J1198" i="10" s="1"/>
  <c r="G1198" i="10"/>
  <c r="I1198" i="10" s="1"/>
  <c r="D1909" i="10"/>
  <c r="C1909" i="10"/>
  <c r="D1507" i="10"/>
  <c r="C1507" i="10"/>
  <c r="D961" i="10"/>
  <c r="C961" i="10"/>
  <c r="H2970" i="10"/>
  <c r="J2970" i="10" s="1"/>
  <c r="G2970" i="10"/>
  <c r="I2970" i="10" s="1"/>
  <c r="C1301" i="10"/>
  <c r="D1301" i="10"/>
  <c r="G2599" i="10"/>
  <c r="I2599" i="10" s="1"/>
  <c r="H2599" i="10"/>
  <c r="J2599" i="10" s="1"/>
  <c r="G885" i="10"/>
  <c r="I885" i="10" s="1"/>
  <c r="H885" i="10"/>
  <c r="J885" i="10" s="1"/>
  <c r="H480" i="10"/>
  <c r="J480" i="10" s="1"/>
  <c r="G480" i="10"/>
  <c r="I480" i="10" s="1"/>
  <c r="G368" i="10"/>
  <c r="I368" i="10" s="1"/>
  <c r="H368" i="10"/>
  <c r="J368" i="10" s="1"/>
  <c r="D554" i="10"/>
  <c r="C554" i="10"/>
  <c r="D1517" i="10"/>
  <c r="C1517" i="10"/>
  <c r="H2408" i="10"/>
  <c r="J2408" i="10" s="1"/>
  <c r="G2408" i="10"/>
  <c r="I2408" i="10" s="1"/>
  <c r="D2579" i="10"/>
  <c r="C2579" i="10"/>
  <c r="D2125" i="10"/>
  <c r="C2125" i="10"/>
  <c r="H2876" i="10"/>
  <c r="J2876" i="10" s="1"/>
  <c r="G2876" i="10"/>
  <c r="I2876" i="10" s="1"/>
  <c r="D1524" i="10"/>
  <c r="C1524" i="10"/>
  <c r="H671" i="10"/>
  <c r="J671" i="10" s="1"/>
  <c r="G671" i="10"/>
  <c r="I671" i="10" s="1"/>
  <c r="D1053" i="10"/>
  <c r="C1053" i="10"/>
  <c r="C1789" i="10"/>
  <c r="D1789" i="10"/>
  <c r="H890" i="10"/>
  <c r="J890" i="10" s="1"/>
  <c r="G890" i="10"/>
  <c r="I890" i="10" s="1"/>
  <c r="H1192" i="10"/>
  <c r="J1192" i="10" s="1"/>
  <c r="G1192" i="10"/>
  <c r="I1192" i="10" s="1"/>
  <c r="C1845" i="10"/>
  <c r="D1845" i="10"/>
  <c r="H3177" i="10"/>
  <c r="J3177" i="10" s="1"/>
  <c r="G3177" i="10"/>
  <c r="I3177" i="10" s="1"/>
  <c r="H1123" i="10"/>
  <c r="J1123" i="10" s="1"/>
  <c r="G1123" i="10"/>
  <c r="I1123" i="10" s="1"/>
  <c r="D2241" i="10"/>
  <c r="C2241" i="10"/>
  <c r="C725" i="10"/>
  <c r="D725" i="10"/>
  <c r="G366" i="10"/>
  <c r="I366" i="10" s="1"/>
  <c r="H366" i="10"/>
  <c r="J366" i="10" s="1"/>
  <c r="D1164" i="10"/>
  <c r="C1164" i="10"/>
  <c r="H1390" i="10"/>
  <c r="J1390" i="10" s="1"/>
  <c r="G1390" i="10"/>
  <c r="I1390" i="10" s="1"/>
  <c r="G1746" i="10"/>
  <c r="I1746" i="10" s="1"/>
  <c r="H1746" i="10"/>
  <c r="J1746" i="10" s="1"/>
  <c r="D930" i="10"/>
  <c r="C930" i="10"/>
  <c r="D451" i="10"/>
  <c r="C451" i="10"/>
  <c r="H1715" i="10"/>
  <c r="J1715" i="10" s="1"/>
  <c r="G1715" i="10"/>
  <c r="I1715" i="10" s="1"/>
  <c r="D2014" i="10"/>
  <c r="C2014" i="10"/>
  <c r="D2077" i="10"/>
  <c r="C2077" i="10"/>
  <c r="H2336" i="10"/>
  <c r="J2336" i="10" s="1"/>
  <c r="G2336" i="10"/>
  <c r="I2336" i="10" s="1"/>
  <c r="H1037" i="10"/>
  <c r="J1037" i="10" s="1"/>
  <c r="G1037" i="10"/>
  <c r="I1037" i="10" s="1"/>
  <c r="D271" i="10"/>
  <c r="C271" i="10"/>
  <c r="D227" i="10"/>
  <c r="C227" i="10"/>
  <c r="D2034" i="10"/>
  <c r="C2034" i="10"/>
  <c r="C1324" i="10"/>
  <c r="D1324" i="10"/>
  <c r="D1015" i="10"/>
  <c r="C1015" i="10"/>
  <c r="D1752" i="10"/>
  <c r="C1752" i="10"/>
  <c r="H1573" i="10"/>
  <c r="J1573" i="10" s="1"/>
  <c r="G1573" i="10"/>
  <c r="I1573" i="10" s="1"/>
  <c r="D2686" i="10"/>
  <c r="C2686" i="10"/>
  <c r="H1739" i="10"/>
  <c r="J1739" i="10" s="1"/>
  <c r="G1739" i="10"/>
  <c r="I1739" i="10" s="1"/>
  <c r="D3191" i="10"/>
  <c r="C3191" i="10"/>
  <c r="G964" i="10"/>
  <c r="I964" i="10" s="1"/>
  <c r="H964" i="10"/>
  <c r="J964" i="10" s="1"/>
  <c r="D1432" i="10"/>
  <c r="C1432" i="10"/>
  <c r="D523" i="10"/>
  <c r="C523" i="10"/>
  <c r="H1106" i="10"/>
  <c r="J1106" i="10" s="1"/>
  <c r="G1106" i="10"/>
  <c r="I1106" i="10" s="1"/>
  <c r="H1599" i="10"/>
  <c r="J1599" i="10" s="1"/>
  <c r="G1599" i="10"/>
  <c r="I1599" i="10" s="1"/>
  <c r="D2987" i="10"/>
  <c r="C2987" i="10"/>
  <c r="H967" i="10"/>
  <c r="J967" i="10" s="1"/>
  <c r="G967" i="10"/>
  <c r="I967" i="10" s="1"/>
  <c r="D2536" i="10"/>
  <c r="C2536" i="10"/>
  <c r="G2814" i="10"/>
  <c r="I2814" i="10" s="1"/>
  <c r="H2814" i="10"/>
  <c r="J2814" i="10" s="1"/>
  <c r="G1063" i="10"/>
  <c r="I1063" i="10" s="1"/>
  <c r="H1063" i="10"/>
  <c r="J1063" i="10" s="1"/>
  <c r="H1505" i="10"/>
  <c r="J1505" i="10" s="1"/>
  <c r="G1505" i="10"/>
  <c r="I1505" i="10" s="1"/>
  <c r="C1334" i="10"/>
  <c r="D1334" i="10"/>
  <c r="H1893" i="10"/>
  <c r="J1893" i="10" s="1"/>
  <c r="G1893" i="10"/>
  <c r="I1893" i="10" s="1"/>
  <c r="H455" i="10"/>
  <c r="J455" i="10" s="1"/>
  <c r="G455" i="10"/>
  <c r="I455" i="10" s="1"/>
  <c r="G538" i="10"/>
  <c r="I538" i="10" s="1"/>
  <c r="H538" i="10"/>
  <c r="J538" i="10" s="1"/>
  <c r="D2469" i="10"/>
  <c r="C2469" i="10"/>
  <c r="D3297" i="10"/>
  <c r="C3297" i="10"/>
  <c r="H1081" i="10"/>
  <c r="J1081" i="10" s="1"/>
  <c r="G1081" i="10"/>
  <c r="I1081" i="10" s="1"/>
  <c r="G1188" i="10"/>
  <c r="I1188" i="10" s="1"/>
  <c r="H1188" i="10"/>
  <c r="J1188" i="10" s="1"/>
  <c r="D141" i="10"/>
  <c r="C141" i="10"/>
  <c r="C474" i="10"/>
  <c r="D474" i="10"/>
  <c r="C970" i="10"/>
  <c r="D970" i="10"/>
  <c r="G479" i="10"/>
  <c r="I479" i="10" s="1"/>
  <c r="H479" i="10"/>
  <c r="J479" i="10" s="1"/>
  <c r="H1445" i="10"/>
  <c r="J1445" i="10" s="1"/>
  <c r="G1445" i="10"/>
  <c r="I1445" i="10" s="1"/>
  <c r="H1484" i="10"/>
  <c r="J1484" i="10" s="1"/>
  <c r="G1484" i="10"/>
  <c r="I1484" i="10" s="1"/>
  <c r="C2762" i="10"/>
  <c r="D2762" i="10"/>
  <c r="H1915" i="10"/>
  <c r="J1915" i="10" s="1"/>
  <c r="G1915" i="10"/>
  <c r="I1915" i="10" s="1"/>
  <c r="H350" i="10"/>
  <c r="J350" i="10" s="1"/>
  <c r="G350" i="10"/>
  <c r="I350" i="10" s="1"/>
  <c r="H3100" i="10"/>
  <c r="J3100" i="10" s="1"/>
  <c r="G3100" i="10"/>
  <c r="I3100" i="10" s="1"/>
  <c r="C1078" i="10"/>
  <c r="D1078" i="10"/>
  <c r="C794" i="10"/>
  <c r="D794" i="10"/>
  <c r="G484" i="10"/>
  <c r="I484" i="10" s="1"/>
  <c r="H484" i="10"/>
  <c r="J484" i="10" s="1"/>
  <c r="H1451" i="10"/>
  <c r="J1451" i="10" s="1"/>
  <c r="G1451" i="10"/>
  <c r="I1451" i="10" s="1"/>
  <c r="C2298" i="10"/>
  <c r="D2298" i="10"/>
  <c r="D3140" i="10"/>
  <c r="C3140" i="10"/>
  <c r="D642" i="10"/>
  <c r="C642" i="10"/>
  <c r="H2078" i="10"/>
  <c r="J2078" i="10" s="1"/>
  <c r="G2078" i="10"/>
  <c r="I2078" i="10" s="1"/>
  <c r="H1569" i="10"/>
  <c r="J1569" i="10" s="1"/>
  <c r="G1569" i="10"/>
  <c r="I1569" i="10" s="1"/>
  <c r="H2533" i="10"/>
  <c r="J2533" i="10" s="1"/>
  <c r="G2533" i="10"/>
  <c r="I2533" i="10" s="1"/>
  <c r="D290" i="10"/>
  <c r="C290" i="10"/>
  <c r="H1582" i="10"/>
  <c r="J1582" i="10" s="1"/>
  <c r="G1582" i="10"/>
  <c r="I1582" i="10" s="1"/>
  <c r="G1076" i="10"/>
  <c r="I1076" i="10" s="1"/>
  <c r="H1076" i="10"/>
  <c r="J1076" i="10" s="1"/>
  <c r="H1275" i="10"/>
  <c r="J1275" i="10" s="1"/>
  <c r="G1275" i="10"/>
  <c r="I1275" i="10" s="1"/>
  <c r="H2093" i="10"/>
  <c r="J2093" i="10" s="1"/>
  <c r="G2093" i="10"/>
  <c r="I2093" i="10" s="1"/>
  <c r="H2113" i="10"/>
  <c r="J2113" i="10" s="1"/>
  <c r="G2113" i="10"/>
  <c r="I2113" i="10" s="1"/>
  <c r="D828" i="10"/>
  <c r="C828" i="10"/>
  <c r="G739" i="10"/>
  <c r="I739" i="10" s="1"/>
  <c r="H739" i="10"/>
  <c r="J739" i="10" s="1"/>
  <c r="C1715" i="10"/>
  <c r="D1715" i="10"/>
  <c r="D1443" i="10"/>
  <c r="C1443" i="10"/>
  <c r="D2457" i="10"/>
  <c r="C2457" i="10"/>
  <c r="C2336" i="10"/>
  <c r="D2336" i="10"/>
  <c r="H1816" i="10"/>
  <c r="J1816" i="10" s="1"/>
  <c r="G1816" i="10"/>
  <c r="I1816" i="10" s="1"/>
  <c r="H446" i="10"/>
  <c r="J446" i="10" s="1"/>
  <c r="G446" i="10"/>
  <c r="I446" i="10" s="1"/>
  <c r="H2020" i="10"/>
  <c r="J2020" i="10" s="1"/>
  <c r="G2020" i="10"/>
  <c r="I2020" i="10" s="1"/>
  <c r="H2034" i="10"/>
  <c r="J2034" i="10" s="1"/>
  <c r="G2034" i="10"/>
  <c r="I2034" i="10" s="1"/>
  <c r="G505" i="10"/>
  <c r="I505" i="10" s="1"/>
  <c r="H505" i="10"/>
  <c r="J505" i="10" s="1"/>
  <c r="H1588" i="10"/>
  <c r="J1588" i="10" s="1"/>
  <c r="G1588" i="10"/>
  <c r="I1588" i="10" s="1"/>
  <c r="D908" i="10"/>
  <c r="C908" i="10"/>
  <c r="H1349" i="10"/>
  <c r="J1349" i="10" s="1"/>
  <c r="G1349" i="10"/>
  <c r="I1349" i="10" s="1"/>
  <c r="H1752" i="10"/>
  <c r="J1752" i="10" s="1"/>
  <c r="G1752" i="10"/>
  <c r="I1752" i="10" s="1"/>
  <c r="D2569" i="10"/>
  <c r="C2569" i="10"/>
  <c r="D1857" i="10"/>
  <c r="C1857" i="10"/>
  <c r="H1624" i="10"/>
  <c r="J1624" i="10" s="1"/>
  <c r="G1624" i="10"/>
  <c r="I1624" i="10" s="1"/>
  <c r="D1739" i="10"/>
  <c r="C1739" i="10"/>
  <c r="H770" i="10"/>
  <c r="J770" i="10" s="1"/>
  <c r="G770" i="10"/>
  <c r="I770" i="10" s="1"/>
  <c r="G427" i="10"/>
  <c r="I427" i="10" s="1"/>
  <c r="H427" i="10"/>
  <c r="J427" i="10" s="1"/>
  <c r="D1073" i="10"/>
  <c r="C1073" i="10"/>
  <c r="H1902" i="10"/>
  <c r="J1902" i="10" s="1"/>
  <c r="G1902" i="10"/>
  <c r="I1902" i="10" s="1"/>
  <c r="D2362" i="10"/>
  <c r="C2362" i="10"/>
  <c r="H2987" i="10"/>
  <c r="J2987" i="10" s="1"/>
  <c r="G2987" i="10"/>
  <c r="I2987" i="10" s="1"/>
  <c r="D750" i="10"/>
  <c r="C750" i="10"/>
  <c r="H2536" i="10"/>
  <c r="J2536" i="10" s="1"/>
  <c r="G2536" i="10"/>
  <c r="I2536" i="10" s="1"/>
  <c r="D3048" i="10"/>
  <c r="C3048" i="10"/>
  <c r="D333" i="10"/>
  <c r="C333" i="10"/>
  <c r="D942" i="10"/>
  <c r="C942" i="10"/>
  <c r="D1440" i="10"/>
  <c r="C1440" i="10"/>
  <c r="H1716" i="10"/>
  <c r="J1716" i="10" s="1"/>
  <c r="G1716" i="10"/>
  <c r="I1716" i="10" s="1"/>
  <c r="D2893" i="10"/>
  <c r="C2893" i="10"/>
  <c r="D3190" i="10"/>
  <c r="C3190" i="10"/>
  <c r="D1137" i="10"/>
  <c r="C1137" i="10"/>
  <c r="G3286" i="10"/>
  <c r="I3286" i="10" s="1"/>
  <c r="H3286" i="10"/>
  <c r="J3286" i="10" s="1"/>
  <c r="H471" i="10"/>
  <c r="J471" i="10" s="1"/>
  <c r="G471" i="10"/>
  <c r="I471" i="10" s="1"/>
  <c r="H2033" i="10"/>
  <c r="J2033" i="10" s="1"/>
  <c r="G2033" i="10"/>
  <c r="I2033" i="10" s="1"/>
  <c r="D30" i="10"/>
  <c r="C30" i="10"/>
  <c r="D397" i="10"/>
  <c r="C397" i="10"/>
  <c r="G1124" i="10"/>
  <c r="I1124" i="10" s="1"/>
  <c r="H1124" i="10"/>
  <c r="J1124" i="10" s="1"/>
  <c r="C1313" i="10"/>
  <c r="D1313" i="10"/>
  <c r="D1712" i="10"/>
  <c r="C1712" i="10"/>
  <c r="H1859" i="10"/>
  <c r="J1859" i="10" s="1"/>
  <c r="G1859" i="10"/>
  <c r="I1859" i="10" s="1"/>
  <c r="D2510" i="10"/>
  <c r="C2510" i="10"/>
  <c r="H2845" i="10"/>
  <c r="J2845" i="10" s="1"/>
  <c r="G2845" i="10"/>
  <c r="I2845" i="10" s="1"/>
  <c r="H2703" i="10"/>
  <c r="J2703" i="10" s="1"/>
  <c r="G2703" i="10"/>
  <c r="I2703" i="10" s="1"/>
  <c r="D1287" i="10"/>
  <c r="C1287" i="10"/>
  <c r="H714" i="10"/>
  <c r="J714" i="10" s="1"/>
  <c r="G714" i="10"/>
  <c r="I714" i="10" s="1"/>
  <c r="D602" i="10"/>
  <c r="C602" i="10"/>
  <c r="G495" i="10"/>
  <c r="I495" i="10" s="1"/>
  <c r="H495" i="10"/>
  <c r="J495" i="10" s="1"/>
  <c r="H783" i="10"/>
  <c r="J783" i="10" s="1"/>
  <c r="G783" i="10"/>
  <c r="I783" i="10" s="1"/>
  <c r="D1089" i="10"/>
  <c r="C1089" i="10"/>
  <c r="D1961" i="10"/>
  <c r="C1961" i="10"/>
  <c r="H2567" i="10"/>
  <c r="J2567" i="10" s="1"/>
  <c r="G2567" i="10"/>
  <c r="I2567" i="10" s="1"/>
  <c r="D933" i="10"/>
  <c r="C933" i="10"/>
  <c r="H1919" i="10"/>
  <c r="J1919" i="10" s="1"/>
  <c r="G1919" i="10"/>
  <c r="I1919" i="10" s="1"/>
  <c r="D520" i="10"/>
  <c r="C520" i="10"/>
  <c r="D773" i="10"/>
  <c r="C773" i="10"/>
  <c r="C1690" i="10"/>
  <c r="D1690" i="10"/>
  <c r="D1877" i="10"/>
  <c r="C1877" i="10"/>
  <c r="D1209" i="10"/>
  <c r="C1209" i="10"/>
  <c r="D2538" i="10"/>
  <c r="C2538" i="10"/>
  <c r="D1547" i="10"/>
  <c r="C1547" i="10"/>
  <c r="D999" i="10"/>
  <c r="C999" i="10"/>
  <c r="H2858" i="10"/>
  <c r="J2858" i="10" s="1"/>
  <c r="G2858" i="10"/>
  <c r="I2858" i="10" s="1"/>
  <c r="H320" i="10"/>
  <c r="J320" i="10" s="1"/>
  <c r="G320" i="10"/>
  <c r="I320" i="10" s="1"/>
  <c r="D1176" i="10"/>
  <c r="C1176" i="10"/>
  <c r="D1880" i="10"/>
  <c r="C1880" i="10"/>
  <c r="C3212" i="10"/>
  <c r="D3212" i="10"/>
  <c r="D66" i="10"/>
  <c r="C66" i="10"/>
  <c r="H371" i="10"/>
  <c r="J371" i="10" s="1"/>
  <c r="G371" i="10"/>
  <c r="I371" i="10" s="1"/>
  <c r="H1231" i="10"/>
  <c r="J1231" i="10" s="1"/>
  <c r="G1231" i="10"/>
  <c r="I1231" i="10" s="1"/>
  <c r="G1923" i="10"/>
  <c r="I1923" i="10" s="1"/>
  <c r="H1923" i="10"/>
  <c r="J1923" i="10" s="1"/>
  <c r="D2468" i="10"/>
  <c r="C2468" i="10"/>
  <c r="D706" i="10"/>
  <c r="C706" i="10"/>
  <c r="H654" i="10"/>
  <c r="J654" i="10" s="1"/>
  <c r="G654" i="10"/>
  <c r="I654" i="10" s="1"/>
  <c r="D2198" i="10"/>
  <c r="C2198" i="10"/>
  <c r="D2563" i="10"/>
  <c r="C2563" i="10"/>
  <c r="D1656" i="10"/>
  <c r="C1656" i="10"/>
  <c r="H934" i="10"/>
  <c r="J934" i="10" s="1"/>
  <c r="G934" i="10"/>
  <c r="I934" i="10" s="1"/>
  <c r="D754" i="10"/>
  <c r="C754" i="10"/>
  <c r="D1499" i="10"/>
  <c r="C1499" i="10"/>
  <c r="D1886" i="10"/>
  <c r="C1886" i="10"/>
  <c r="H2399" i="10"/>
  <c r="J2399" i="10" s="1"/>
  <c r="G2399" i="10"/>
  <c r="I2399" i="10" s="1"/>
  <c r="H3119" i="10"/>
  <c r="J3119" i="10" s="1"/>
  <c r="G3119" i="10"/>
  <c r="I3119" i="10" s="1"/>
  <c r="D2924" i="10"/>
  <c r="C2924" i="10"/>
  <c r="H3044" i="10"/>
  <c r="J3044" i="10" s="1"/>
  <c r="G3044" i="10"/>
  <c r="I3044" i="10" s="1"/>
  <c r="H2209" i="10"/>
  <c r="J2209" i="10" s="1"/>
  <c r="G2209" i="10"/>
  <c r="I2209" i="10" s="1"/>
  <c r="G360" i="10"/>
  <c r="I360" i="10" s="1"/>
  <c r="H360" i="10"/>
  <c r="J360" i="10" s="1"/>
  <c r="G1247" i="10"/>
  <c r="I1247" i="10" s="1"/>
  <c r="H1247" i="10"/>
  <c r="J1247" i="10" s="1"/>
  <c r="H635" i="10"/>
  <c r="J635" i="10" s="1"/>
  <c r="G635" i="10"/>
  <c r="I635" i="10" s="1"/>
  <c r="D2017" i="10"/>
  <c r="C2017" i="10"/>
  <c r="C1717" i="10"/>
  <c r="D1717" i="10"/>
  <c r="H2079" i="10"/>
  <c r="J2079" i="10" s="1"/>
  <c r="G2079" i="10"/>
  <c r="I2079" i="10" s="1"/>
  <c r="D2483" i="10"/>
  <c r="C2483" i="10"/>
  <c r="D2585" i="10"/>
  <c r="C2585" i="10"/>
  <c r="D1721" i="10"/>
  <c r="C1721" i="10"/>
  <c r="D487" i="10"/>
  <c r="C487" i="10"/>
  <c r="D844" i="10"/>
  <c r="C844" i="10"/>
  <c r="C386" i="10"/>
  <c r="D386" i="10"/>
  <c r="H1055" i="10"/>
  <c r="J1055" i="10" s="1"/>
  <c r="G1055" i="10"/>
  <c r="I1055" i="10" s="1"/>
  <c r="D194" i="10"/>
  <c r="C194" i="10"/>
  <c r="H333" i="10"/>
  <c r="J333" i="10" s="1"/>
  <c r="G333" i="10"/>
  <c r="I333" i="10" s="1"/>
  <c r="C506" i="10"/>
  <c r="D506" i="10"/>
  <c r="C1644" i="10"/>
  <c r="D1644" i="10"/>
  <c r="C1407" i="10"/>
  <c r="D1407" i="10"/>
  <c r="H1969" i="10"/>
  <c r="J1969" i="10" s="1"/>
  <c r="G1969" i="10"/>
  <c r="I1969" i="10" s="1"/>
  <c r="G1137" i="10"/>
  <c r="I1137" i="10" s="1"/>
  <c r="H1137" i="10"/>
  <c r="J1137" i="10" s="1"/>
  <c r="H1284" i="10"/>
  <c r="J1284" i="10" s="1"/>
  <c r="G1284" i="10"/>
  <c r="I1284" i="10" s="1"/>
  <c r="H1538" i="10"/>
  <c r="J1538" i="10" s="1"/>
  <c r="G1538" i="10"/>
  <c r="I1538" i="10" s="1"/>
  <c r="H17" i="10"/>
  <c r="J17" i="10" s="1"/>
  <c r="G17" i="10"/>
  <c r="I17" i="10" s="1"/>
  <c r="H1068" i="10"/>
  <c r="J1068" i="10" s="1"/>
  <c r="G1068" i="10"/>
  <c r="I1068" i="10" s="1"/>
  <c r="H1712" i="10"/>
  <c r="J1712" i="10" s="1"/>
  <c r="G1712" i="10"/>
  <c r="I1712" i="10" s="1"/>
  <c r="G1839" i="10"/>
  <c r="I1839" i="10" s="1"/>
  <c r="H1839" i="10"/>
  <c r="J1839" i="10" s="1"/>
  <c r="C2573" i="10"/>
  <c r="D2573" i="10"/>
  <c r="H2977" i="10"/>
  <c r="J2977" i="10" s="1"/>
  <c r="G2977" i="10"/>
  <c r="I2977" i="10" s="1"/>
  <c r="C3061" i="10"/>
  <c r="D3061" i="10"/>
  <c r="H1860" i="10"/>
  <c r="J1860" i="10" s="1"/>
  <c r="G1860" i="10"/>
  <c r="I1860" i="10" s="1"/>
  <c r="D3313" i="10"/>
  <c r="C3313" i="10"/>
  <c r="C2276" i="10"/>
  <c r="D2276" i="10"/>
  <c r="D591" i="10"/>
  <c r="C591" i="10"/>
  <c r="H1018" i="10"/>
  <c r="J1018" i="10" s="1"/>
  <c r="G1018" i="10"/>
  <c r="I1018" i="10" s="1"/>
  <c r="C1485" i="10"/>
  <c r="D1485" i="10"/>
  <c r="H1513" i="10"/>
  <c r="J1513" i="10" s="1"/>
  <c r="G1513" i="10"/>
  <c r="I1513" i="10" s="1"/>
  <c r="C2580" i="10"/>
  <c r="D2580" i="10"/>
  <c r="H2575" i="10"/>
  <c r="J2575" i="10" s="1"/>
  <c r="G2575" i="10"/>
  <c r="I2575" i="10" s="1"/>
  <c r="H2797" i="10"/>
  <c r="J2797" i="10" s="1"/>
  <c r="G2797" i="10"/>
  <c r="I2797" i="10" s="1"/>
  <c r="H1978" i="10"/>
  <c r="J1978" i="10" s="1"/>
  <c r="G1978" i="10"/>
  <c r="I1978" i="10" s="1"/>
  <c r="H933" i="10"/>
  <c r="J933" i="10" s="1"/>
  <c r="G933" i="10"/>
  <c r="I933" i="10" s="1"/>
  <c r="G596" i="10"/>
  <c r="I596" i="10" s="1"/>
  <c r="H596" i="10"/>
  <c r="J596" i="10" s="1"/>
  <c r="H1102" i="10"/>
  <c r="J1102" i="10" s="1"/>
  <c r="G1102" i="10"/>
  <c r="I1102" i="10" s="1"/>
  <c r="H1547" i="10"/>
  <c r="J1547" i="10" s="1"/>
  <c r="G1547" i="10"/>
  <c r="I1547" i="10" s="1"/>
  <c r="D2678" i="10"/>
  <c r="C2678" i="10"/>
  <c r="H1973" i="10"/>
  <c r="J1973" i="10" s="1"/>
  <c r="G1973" i="10"/>
  <c r="I1973" i="10" s="1"/>
  <c r="D785" i="10"/>
  <c r="C785" i="10"/>
  <c r="H1548" i="10"/>
  <c r="J1548" i="10" s="1"/>
  <c r="G1548" i="10"/>
  <c r="I1548" i="10" s="1"/>
  <c r="H1880" i="10"/>
  <c r="J1880" i="10" s="1"/>
  <c r="G1880" i="10"/>
  <c r="I1880" i="10" s="1"/>
  <c r="H2294" i="10"/>
  <c r="J2294" i="10" s="1"/>
  <c r="G2294" i="10"/>
  <c r="I2294" i="10" s="1"/>
  <c r="C311" i="10"/>
  <c r="D311" i="10"/>
  <c r="D1093" i="10"/>
  <c r="C1093" i="10"/>
  <c r="H467" i="10"/>
  <c r="J467" i="10" s="1"/>
  <c r="G467" i="10"/>
  <c r="I467" i="10" s="1"/>
  <c r="H1577" i="10"/>
  <c r="J1577" i="10" s="1"/>
  <c r="G1577" i="10"/>
  <c r="I1577" i="10" s="1"/>
  <c r="C1806" i="10"/>
  <c r="D1806" i="10"/>
  <c r="H2468" i="10"/>
  <c r="J2468" i="10" s="1"/>
  <c r="G2468" i="10"/>
  <c r="I2468" i="10" s="1"/>
  <c r="D1110" i="10"/>
  <c r="C1110" i="10"/>
  <c r="H2057" i="10"/>
  <c r="J2057" i="10" s="1"/>
  <c r="G2057" i="10"/>
  <c r="I2057" i="10" s="1"/>
  <c r="G1045" i="10"/>
  <c r="I1045" i="10" s="1"/>
  <c r="H1045" i="10"/>
  <c r="J1045" i="10" s="1"/>
  <c r="D856" i="10"/>
  <c r="C856" i="10"/>
  <c r="D613" i="10"/>
  <c r="C613" i="10"/>
  <c r="G477" i="10"/>
  <c r="I477" i="10" s="1"/>
  <c r="H477" i="10"/>
  <c r="J477" i="10" s="1"/>
  <c r="H708" i="10"/>
  <c r="J708" i="10" s="1"/>
  <c r="G708" i="10"/>
  <c r="I708" i="10" s="1"/>
  <c r="H1025" i="10"/>
  <c r="J1025" i="10" s="1"/>
  <c r="G1025" i="10"/>
  <c r="I1025" i="10" s="1"/>
  <c r="D1194" i="10"/>
  <c r="C1194" i="10"/>
  <c r="H1156" i="10"/>
  <c r="J1156" i="10" s="1"/>
  <c r="G1156" i="10"/>
  <c r="I1156" i="10" s="1"/>
  <c r="D1596" i="10"/>
  <c r="C1596" i="10"/>
  <c r="D1945" i="10"/>
  <c r="C1945" i="10"/>
  <c r="D1514" i="10"/>
  <c r="C1514" i="10"/>
  <c r="D1940" i="10"/>
  <c r="C1940" i="10"/>
  <c r="H2173" i="10"/>
  <c r="J2173" i="10" s="1"/>
  <c r="G2173" i="10"/>
  <c r="I2173" i="10" s="1"/>
  <c r="C3266" i="10"/>
  <c r="D3266" i="10"/>
  <c r="H2509" i="10"/>
  <c r="J2509" i="10" s="1"/>
  <c r="G2509" i="10"/>
  <c r="I2509" i="10" s="1"/>
  <c r="D3216" i="10"/>
  <c r="C3216" i="10"/>
  <c r="C3233" i="10"/>
  <c r="D3233" i="10"/>
  <c r="D1558" i="10"/>
  <c r="C1558" i="10"/>
  <c r="H1172" i="10"/>
  <c r="J1172" i="10" s="1"/>
  <c r="G1172" i="10"/>
  <c r="I1172" i="10" s="1"/>
  <c r="H2646" i="10"/>
  <c r="J2646" i="10" s="1"/>
  <c r="G2646" i="10"/>
  <c r="I2646" i="10" s="1"/>
  <c r="H1742" i="10"/>
  <c r="J1742" i="10" s="1"/>
  <c r="G1742" i="10"/>
  <c r="I1742" i="10" s="1"/>
  <c r="H647" i="10"/>
  <c r="J647" i="10" s="1"/>
  <c r="G647" i="10"/>
  <c r="I647" i="10" s="1"/>
  <c r="H1395" i="10"/>
  <c r="J1395" i="10" s="1"/>
  <c r="G1395" i="10"/>
  <c r="I1395" i="10" s="1"/>
  <c r="G2222" i="10"/>
  <c r="I2222" i="10" s="1"/>
  <c r="H2222" i="10"/>
  <c r="J2222" i="10" s="1"/>
  <c r="H566" i="10"/>
  <c r="J566" i="10" s="1"/>
  <c r="G566" i="10"/>
  <c r="I566" i="10" s="1"/>
  <c r="C1756" i="10"/>
  <c r="D1756" i="10"/>
  <c r="C365" i="10"/>
  <c r="D365" i="10"/>
  <c r="C1118" i="10"/>
  <c r="D1118" i="10"/>
  <c r="D1613" i="10"/>
  <c r="C1613" i="10"/>
  <c r="G1277" i="10"/>
  <c r="I1277" i="10" s="1"/>
  <c r="H1277" i="10"/>
  <c r="J1277" i="10" s="1"/>
  <c r="D1403" i="10"/>
  <c r="C1403" i="10"/>
  <c r="D1866" i="10"/>
  <c r="C1866" i="10"/>
  <c r="H1710" i="10"/>
  <c r="J1710" i="10" s="1"/>
  <c r="G1710" i="10"/>
  <c r="I1710" i="10" s="1"/>
  <c r="D2436" i="10"/>
  <c r="C2436" i="10"/>
  <c r="D2559" i="10"/>
  <c r="C2559" i="10"/>
  <c r="D2581" i="10"/>
  <c r="C2581" i="10"/>
  <c r="D2841" i="10"/>
  <c r="C2841" i="10"/>
  <c r="C3013" i="10"/>
  <c r="D3013" i="10"/>
  <c r="H897" i="10"/>
  <c r="J897" i="10" s="1"/>
  <c r="G897" i="10"/>
  <c r="I897" i="10" s="1"/>
  <c r="D2656" i="10"/>
  <c r="C2656" i="10"/>
  <c r="D781" i="10"/>
  <c r="C781" i="10"/>
  <c r="H648" i="10"/>
  <c r="J648" i="10" s="1"/>
  <c r="G648" i="10"/>
  <c r="I648" i="10" s="1"/>
  <c r="D1601" i="10"/>
  <c r="C1601" i="10"/>
  <c r="D1411" i="10"/>
  <c r="C1411" i="10"/>
  <c r="D577" i="10"/>
  <c r="C577" i="10"/>
  <c r="H266" i="10"/>
  <c r="J266" i="10" s="1"/>
  <c r="G266" i="10"/>
  <c r="I266" i="10" s="1"/>
  <c r="D494" i="10"/>
  <c r="C494" i="10"/>
  <c r="D782" i="10"/>
  <c r="C782" i="10"/>
  <c r="D1415" i="10"/>
  <c r="C1415" i="10"/>
  <c r="D367" i="10"/>
  <c r="C367" i="10"/>
  <c r="D559" i="10"/>
  <c r="C559" i="10"/>
  <c r="D751" i="10"/>
  <c r="C751" i="10"/>
  <c r="H943" i="10"/>
  <c r="J943" i="10" s="1"/>
  <c r="G943" i="10"/>
  <c r="I943" i="10" s="1"/>
  <c r="H2115" i="10"/>
  <c r="J2115" i="10" s="1"/>
  <c r="G2115" i="10"/>
  <c r="I2115" i="10" s="1"/>
  <c r="C1750" i="10"/>
  <c r="D1750" i="10"/>
  <c r="D1233" i="10"/>
  <c r="C1233" i="10"/>
  <c r="H1581" i="10"/>
  <c r="J1581" i="10" s="1"/>
  <c r="G1581" i="10"/>
  <c r="I1581" i="10" s="1"/>
  <c r="H1232" i="10"/>
  <c r="J1232" i="10" s="1"/>
  <c r="G1232" i="10"/>
  <c r="I1232" i="10" s="1"/>
  <c r="D1664" i="10"/>
  <c r="C1664" i="10"/>
  <c r="H1657" i="10"/>
  <c r="J1657" i="10" s="1"/>
  <c r="G1657" i="10"/>
  <c r="I1657" i="10" s="1"/>
  <c r="H2301" i="10"/>
  <c r="J2301" i="10" s="1"/>
  <c r="G2301" i="10"/>
  <c r="I2301" i="10" s="1"/>
  <c r="D2456" i="10"/>
  <c r="C2456" i="10"/>
  <c r="D2683" i="10"/>
  <c r="C2683" i="10"/>
  <c r="C3311" i="10"/>
  <c r="D3311" i="10"/>
  <c r="G2978" i="10"/>
  <c r="I2978" i="10" s="1"/>
  <c r="H2978" i="10"/>
  <c r="J2978" i="10" s="1"/>
  <c r="H1317" i="10"/>
  <c r="J1317" i="10" s="1"/>
  <c r="G1317" i="10"/>
  <c r="I1317" i="10" s="1"/>
  <c r="D2709" i="10"/>
  <c r="C2709" i="10"/>
  <c r="D1593" i="10"/>
  <c r="C1593" i="10"/>
  <c r="H2693" i="10"/>
  <c r="J2693" i="10" s="1"/>
  <c r="G2693" i="10"/>
  <c r="I2693" i="10" s="1"/>
  <c r="D1776" i="10"/>
  <c r="C1776" i="10"/>
  <c r="H3189" i="10"/>
  <c r="J3189" i="10" s="1"/>
  <c r="G3189" i="10"/>
  <c r="I3189" i="10" s="1"/>
  <c r="G223" i="10"/>
  <c r="I223" i="10" s="1"/>
  <c r="H223" i="10"/>
  <c r="J223" i="10" s="1"/>
  <c r="D1074" i="10"/>
  <c r="C1074" i="10"/>
  <c r="H618" i="10"/>
  <c r="J618" i="10" s="1"/>
  <c r="G618" i="10"/>
  <c r="I618" i="10" s="1"/>
  <c r="D649" i="10"/>
  <c r="C649" i="10"/>
  <c r="H936" i="10"/>
  <c r="J936" i="10" s="1"/>
  <c r="G936" i="10"/>
  <c r="I936" i="10" s="1"/>
  <c r="H570" i="10"/>
  <c r="J570" i="10" s="1"/>
  <c r="G570" i="10"/>
  <c r="I570" i="10" s="1"/>
  <c r="D749" i="10"/>
  <c r="C749" i="10"/>
  <c r="D688" i="10"/>
  <c r="C688" i="10"/>
  <c r="D806" i="10"/>
  <c r="C806" i="10"/>
  <c r="G450" i="10"/>
  <c r="I450" i="10" s="1"/>
  <c r="H450" i="10"/>
  <c r="J450" i="10" s="1"/>
  <c r="D1410" i="10"/>
  <c r="C1410" i="10"/>
  <c r="D973" i="10"/>
  <c r="C973" i="10"/>
  <c r="D1868" i="10"/>
  <c r="C1868" i="10"/>
  <c r="C1744" i="10"/>
  <c r="D1744" i="10"/>
  <c r="H1809" i="10"/>
  <c r="J1809" i="10" s="1"/>
  <c r="G1809" i="10"/>
  <c r="I1809" i="10" s="1"/>
  <c r="H2248" i="10"/>
  <c r="J2248" i="10" s="1"/>
  <c r="G2248" i="10"/>
  <c r="I2248" i="10" s="1"/>
  <c r="H3280" i="10"/>
  <c r="J3280" i="10" s="1"/>
  <c r="G3280" i="10"/>
  <c r="I3280" i="10" s="1"/>
  <c r="D2566" i="10"/>
  <c r="C2566" i="10"/>
  <c r="D2156" i="10"/>
  <c r="C2156" i="10"/>
  <c r="H2819" i="10"/>
  <c r="J2819" i="10" s="1"/>
  <c r="G2819" i="10"/>
  <c r="I2819" i="10" s="1"/>
  <c r="D2781" i="10"/>
  <c r="C2781" i="10"/>
  <c r="D2070" i="10"/>
  <c r="C2070" i="10"/>
  <c r="D2726" i="10"/>
  <c r="C2726" i="10"/>
  <c r="H303" i="10"/>
  <c r="J303" i="10" s="1"/>
  <c r="G303" i="10"/>
  <c r="I303" i="10" s="1"/>
  <c r="D1535" i="10"/>
  <c r="C1535" i="10"/>
  <c r="D1497" i="10"/>
  <c r="C1497" i="10"/>
  <c r="D1943" i="10"/>
  <c r="C1943" i="10"/>
  <c r="H2863" i="10"/>
  <c r="J2863" i="10" s="1"/>
  <c r="G2863" i="10"/>
  <c r="I2863" i="10" s="1"/>
  <c r="C1636" i="10"/>
  <c r="D1636" i="10"/>
  <c r="D1650" i="10"/>
  <c r="C1650" i="10"/>
  <c r="D55" i="10"/>
  <c r="C55" i="10"/>
  <c r="D314" i="10"/>
  <c r="C314" i="10"/>
  <c r="D1559" i="10"/>
  <c r="C1559" i="10"/>
  <c r="G1052" i="10"/>
  <c r="I1052" i="10" s="1"/>
  <c r="H1052" i="10"/>
  <c r="J1052" i="10" s="1"/>
  <c r="H690" i="10"/>
  <c r="J690" i="10" s="1"/>
  <c r="G690" i="10"/>
  <c r="I690" i="10" s="1"/>
  <c r="D2193" i="10"/>
  <c r="C2193" i="10"/>
  <c r="C1753" i="10"/>
  <c r="D1753" i="10"/>
  <c r="H1318" i="10"/>
  <c r="J1318" i="10" s="1"/>
  <c r="G1318" i="10"/>
  <c r="I1318" i="10" s="1"/>
  <c r="H1023" i="10"/>
  <c r="J1023" i="10" s="1"/>
  <c r="G1023" i="10"/>
  <c r="I1023" i="10" s="1"/>
  <c r="D1832" i="10"/>
  <c r="C1832" i="10"/>
  <c r="G284" i="10"/>
  <c r="I284" i="10" s="1"/>
  <c r="H284" i="10"/>
  <c r="J284" i="10" s="1"/>
  <c r="D157" i="10"/>
  <c r="C157" i="10"/>
  <c r="H281" i="10"/>
  <c r="J281" i="10" s="1"/>
  <c r="G281" i="10"/>
  <c r="I281" i="10" s="1"/>
  <c r="H1088" i="10"/>
  <c r="J1088" i="10" s="1"/>
  <c r="G1088" i="10"/>
  <c r="I1088" i="10" s="1"/>
  <c r="G842" i="10"/>
  <c r="I842" i="10" s="1"/>
  <c r="H842" i="10"/>
  <c r="J842" i="10" s="1"/>
  <c r="H372" i="10"/>
  <c r="J372" i="10" s="1"/>
  <c r="G372" i="10"/>
  <c r="I372" i="10" s="1"/>
  <c r="D830" i="10"/>
  <c r="C830" i="10"/>
  <c r="H435" i="10"/>
  <c r="J435" i="10" s="1"/>
  <c r="G435" i="10"/>
  <c r="I435" i="10" s="1"/>
  <c r="H627" i="10"/>
  <c r="J627" i="10" s="1"/>
  <c r="G627" i="10"/>
  <c r="I627" i="10" s="1"/>
  <c r="H819" i="10"/>
  <c r="J819" i="10" s="1"/>
  <c r="G819" i="10"/>
  <c r="I819" i="10" s="1"/>
  <c r="C1373" i="10"/>
  <c r="D1373" i="10"/>
  <c r="D1488" i="10"/>
  <c r="C1488" i="10"/>
  <c r="D1419" i="10"/>
  <c r="C1419" i="10"/>
  <c r="D1964" i="10"/>
  <c r="C1964" i="10"/>
  <c r="C2081" i="10"/>
  <c r="D2081" i="10"/>
  <c r="D2603" i="10"/>
  <c r="C2603" i="10"/>
  <c r="D2799" i="10"/>
  <c r="C2799" i="10"/>
  <c r="H2834" i="10"/>
  <c r="J2834" i="10" s="1"/>
  <c r="G2834" i="10"/>
  <c r="I2834" i="10" s="1"/>
  <c r="G2719" i="10"/>
  <c r="I2719" i="10" s="1"/>
  <c r="H2719" i="10"/>
  <c r="J2719" i="10" s="1"/>
  <c r="D3085" i="10"/>
  <c r="C3085" i="10"/>
  <c r="H1668" i="10"/>
  <c r="J1668" i="10" s="1"/>
  <c r="G1668" i="10"/>
  <c r="I1668" i="10" s="1"/>
  <c r="C1561" i="10"/>
  <c r="D1561" i="10"/>
  <c r="H2349" i="10"/>
  <c r="J2349" i="10" s="1"/>
  <c r="G2349" i="10"/>
  <c r="I2349" i="10" s="1"/>
  <c r="D589" i="10"/>
  <c r="C589" i="10"/>
  <c r="H857" i="10"/>
  <c r="J857" i="10" s="1"/>
  <c r="G857" i="10"/>
  <c r="I857" i="10" s="1"/>
  <c r="H73" i="10"/>
  <c r="J73" i="10" s="1"/>
  <c r="G73" i="10"/>
  <c r="I73" i="10" s="1"/>
  <c r="H12" i="10"/>
  <c r="J12" i="10" s="1"/>
  <c r="G12" i="10"/>
  <c r="I12" i="10" s="1"/>
  <c r="C336" i="10"/>
  <c r="D336" i="10"/>
  <c r="G229" i="10"/>
  <c r="I229" i="10" s="1"/>
  <c r="H229" i="10"/>
  <c r="J229" i="10" s="1"/>
  <c r="G856" i="10"/>
  <c r="I856" i="10" s="1"/>
  <c r="H856" i="10"/>
  <c r="J856" i="10" s="1"/>
  <c r="H85" i="10"/>
  <c r="J85" i="10" s="1"/>
  <c r="G85" i="10"/>
  <c r="I85" i="10" s="1"/>
  <c r="G613" i="10"/>
  <c r="I613" i="10" s="1"/>
  <c r="H613" i="10"/>
  <c r="J613" i="10" s="1"/>
  <c r="D465" i="10"/>
  <c r="C465" i="10"/>
  <c r="D477" i="10"/>
  <c r="C477" i="10"/>
  <c r="D708" i="10"/>
  <c r="C708" i="10"/>
  <c r="D753" i="10"/>
  <c r="C753" i="10"/>
  <c r="C1025" i="10"/>
  <c r="D1025" i="10"/>
  <c r="C1345" i="10"/>
  <c r="D1345" i="10"/>
  <c r="H1662" i="10"/>
  <c r="J1662" i="10" s="1"/>
  <c r="G1662" i="10"/>
  <c r="I1662" i="10" s="1"/>
  <c r="G1194" i="10"/>
  <c r="I1194" i="10" s="1"/>
  <c r="H1194" i="10"/>
  <c r="J1194" i="10" s="1"/>
  <c r="D921" i="10"/>
  <c r="C921" i="10"/>
  <c r="D1156" i="10"/>
  <c r="C1156" i="10"/>
  <c r="D1272" i="10"/>
  <c r="C1272" i="10"/>
  <c r="H1596" i="10"/>
  <c r="J1596" i="10" s="1"/>
  <c r="G1596" i="10"/>
  <c r="I1596" i="10" s="1"/>
  <c r="D1685" i="10"/>
  <c r="C1685" i="10"/>
  <c r="H1945" i="10"/>
  <c r="J1945" i="10" s="1"/>
  <c r="G1945" i="10"/>
  <c r="I1945" i="10" s="1"/>
  <c r="D1119" i="10"/>
  <c r="C1119" i="10"/>
  <c r="D1335" i="10"/>
  <c r="C1335" i="10"/>
  <c r="G1298" i="10"/>
  <c r="I1298" i="10" s="1"/>
  <c r="H1298" i="10"/>
  <c r="J1298" i="10" s="1"/>
  <c r="H1514" i="10"/>
  <c r="J1514" i="10" s="1"/>
  <c r="G1514" i="10"/>
  <c r="I1514" i="10" s="1"/>
  <c r="H1987" i="10"/>
  <c r="J1987" i="10" s="1"/>
  <c r="G1987" i="10"/>
  <c r="I1987" i="10" s="1"/>
  <c r="H1940" i="10"/>
  <c r="J1940" i="10" s="1"/>
  <c r="G1940" i="10"/>
  <c r="I1940" i="10" s="1"/>
  <c r="D1471" i="10"/>
  <c r="C1471" i="10"/>
  <c r="H1687" i="10"/>
  <c r="J1687" i="10" s="1"/>
  <c r="G1687" i="10"/>
  <c r="I1687" i="10" s="1"/>
  <c r="D2173" i="10"/>
  <c r="C2173" i="10"/>
  <c r="D2574" i="10"/>
  <c r="C2574" i="10"/>
  <c r="D2266" i="10"/>
  <c r="C2266" i="10"/>
  <c r="H2757" i="10"/>
  <c r="J2757" i="10" s="1"/>
  <c r="G2757" i="10"/>
  <c r="I2757" i="10" s="1"/>
  <c r="H2960" i="10"/>
  <c r="J2960" i="10" s="1"/>
  <c r="G2960" i="10"/>
  <c r="I2960" i="10" s="1"/>
  <c r="H3266" i="10"/>
  <c r="J3266" i="10" s="1"/>
  <c r="G3266" i="10"/>
  <c r="I3266" i="10" s="1"/>
  <c r="H3133" i="10"/>
  <c r="J3133" i="10" s="1"/>
  <c r="G3133" i="10"/>
  <c r="I3133" i="10" s="1"/>
  <c r="D2509" i="10"/>
  <c r="C2509" i="10"/>
  <c r="H3216" i="10"/>
  <c r="J3216" i="10" s="1"/>
  <c r="G3216" i="10"/>
  <c r="I3216" i="10" s="1"/>
  <c r="H3196" i="10"/>
  <c r="J3196" i="10" s="1"/>
  <c r="G3196" i="10"/>
  <c r="I3196" i="10" s="1"/>
  <c r="G3233" i="10"/>
  <c r="I3233" i="10" s="1"/>
  <c r="H3233" i="10"/>
  <c r="J3233" i="10" s="1"/>
  <c r="C916" i="10"/>
  <c r="D916" i="10"/>
  <c r="H1558" i="10"/>
  <c r="J1558" i="10" s="1"/>
  <c r="G1558" i="10"/>
  <c r="I1558" i="10" s="1"/>
  <c r="H1781" i="10"/>
  <c r="J1781" i="10" s="1"/>
  <c r="G1781" i="10"/>
  <c r="I1781" i="10" s="1"/>
  <c r="D1172" i="10"/>
  <c r="C1172" i="10"/>
  <c r="C2646" i="10"/>
  <c r="D2646" i="10"/>
  <c r="H2886" i="10"/>
  <c r="J2886" i="10" s="1"/>
  <c r="G2886" i="10"/>
  <c r="I2886" i="10" s="1"/>
  <c r="D3146" i="10"/>
  <c r="C3146" i="10"/>
  <c r="C1742" i="10"/>
  <c r="D1742" i="10"/>
  <c r="H2110" i="10"/>
  <c r="J2110" i="10" s="1"/>
  <c r="G2110" i="10"/>
  <c r="I2110" i="10" s="1"/>
  <c r="D2765" i="10"/>
  <c r="C2765" i="10"/>
  <c r="C3052" i="10"/>
  <c r="D3052" i="10"/>
  <c r="G391" i="10"/>
  <c r="I391" i="10" s="1"/>
  <c r="H391" i="10"/>
  <c r="J391" i="10" s="1"/>
  <c r="C647" i="10"/>
  <c r="D647" i="10"/>
  <c r="H1422" i="10"/>
  <c r="J1422" i="10" s="1"/>
  <c r="G1422" i="10"/>
  <c r="I1422" i="10" s="1"/>
  <c r="D1395" i="10"/>
  <c r="C1395" i="10"/>
  <c r="C1286" i="10"/>
  <c r="D1286" i="10"/>
  <c r="C2222" i="10"/>
  <c r="D2222" i="10"/>
  <c r="C566" i="10"/>
  <c r="D566" i="10"/>
  <c r="C1354" i="10"/>
  <c r="D1354" i="10"/>
  <c r="H1755" i="10"/>
  <c r="J1755" i="10" s="1"/>
  <c r="G1755" i="10"/>
  <c r="I1755" i="10" s="1"/>
  <c r="H2720" i="10"/>
  <c r="J2720" i="10" s="1"/>
  <c r="G2720" i="10"/>
  <c r="I2720" i="10" s="1"/>
  <c r="D608" i="10"/>
  <c r="C608" i="10"/>
  <c r="H1756" i="10"/>
  <c r="J1756" i="10" s="1"/>
  <c r="G1756" i="10"/>
  <c r="I1756" i="10" s="1"/>
  <c r="G1212" i="10"/>
  <c r="I1212" i="10" s="1"/>
  <c r="H1212" i="10"/>
  <c r="J1212" i="10" s="1"/>
  <c r="H542" i="10"/>
  <c r="J542" i="10" s="1"/>
  <c r="G542" i="10"/>
  <c r="I542" i="10" s="1"/>
  <c r="D882" i="10"/>
  <c r="C882" i="10"/>
  <c r="H365" i="10"/>
  <c r="J365" i="10" s="1"/>
  <c r="G365" i="10"/>
  <c r="I365" i="10" s="1"/>
  <c r="H533" i="10"/>
  <c r="J533" i="10" s="1"/>
  <c r="G533" i="10"/>
  <c r="I533" i="10" s="1"/>
  <c r="H1118" i="10"/>
  <c r="J1118" i="10" s="1"/>
  <c r="G1118" i="10"/>
  <c r="I1118" i="10" s="1"/>
  <c r="H1475" i="10"/>
  <c r="J1475" i="10" s="1"/>
  <c r="G1475" i="10"/>
  <c r="I1475" i="10" s="1"/>
  <c r="H1613" i="10"/>
  <c r="J1613" i="10" s="1"/>
  <c r="G1613" i="10"/>
  <c r="I1613" i="10" s="1"/>
  <c r="G1170" i="10"/>
  <c r="I1170" i="10" s="1"/>
  <c r="H1170" i="10"/>
  <c r="J1170" i="10" s="1"/>
  <c r="C1277" i="10"/>
  <c r="D1277" i="10"/>
  <c r="D1216" i="10"/>
  <c r="C1216" i="10"/>
  <c r="H1403" i="10"/>
  <c r="J1403" i="10" s="1"/>
  <c r="G1403" i="10"/>
  <c r="I1403" i="10" s="1"/>
  <c r="H1866" i="10"/>
  <c r="J1866" i="10" s="1"/>
  <c r="G1866" i="10"/>
  <c r="I1866" i="10" s="1"/>
  <c r="H1903" i="10"/>
  <c r="J1903" i="10" s="1"/>
  <c r="G1903" i="10"/>
  <c r="I1903" i="10" s="1"/>
  <c r="D1710" i="10"/>
  <c r="C1710" i="10"/>
  <c r="H1767" i="10"/>
  <c r="J1767" i="10" s="1"/>
  <c r="G1767" i="10"/>
  <c r="I1767" i="10" s="1"/>
  <c r="D1983" i="10"/>
  <c r="C1983" i="10"/>
  <c r="C2177" i="10"/>
  <c r="D2177" i="10"/>
  <c r="H2436" i="10"/>
  <c r="J2436" i="10" s="1"/>
  <c r="G2436" i="10"/>
  <c r="I2436" i="10" s="1"/>
  <c r="H2559" i="10"/>
  <c r="J2559" i="10" s="1"/>
  <c r="G2559" i="10"/>
  <c r="I2559" i="10" s="1"/>
  <c r="G3078" i="10"/>
  <c r="I3078" i="10" s="1"/>
  <c r="H3078" i="10"/>
  <c r="J3078" i="10" s="1"/>
  <c r="H2581" i="10"/>
  <c r="J2581" i="10" s="1"/>
  <c r="G2581" i="10"/>
  <c r="I2581" i="10" s="1"/>
  <c r="G2695" i="10"/>
  <c r="I2695" i="10" s="1"/>
  <c r="H2695" i="10"/>
  <c r="J2695" i="10" s="1"/>
  <c r="H2841" i="10"/>
  <c r="J2841" i="10" s="1"/>
  <c r="G2841" i="10"/>
  <c r="I2841" i="10" s="1"/>
  <c r="H3270" i="10"/>
  <c r="J3270" i="10" s="1"/>
  <c r="G3270" i="10"/>
  <c r="I3270" i="10" s="1"/>
  <c r="H3013" i="10"/>
  <c r="J3013" i="10" s="1"/>
  <c r="G3013" i="10"/>
  <c r="I3013" i="10" s="1"/>
  <c r="D3188" i="10"/>
  <c r="C3188" i="10"/>
  <c r="D897" i="10"/>
  <c r="C897" i="10"/>
  <c r="D1281" i="10"/>
  <c r="C1281" i="10"/>
  <c r="G2656" i="10"/>
  <c r="I2656" i="10" s="1"/>
  <c r="H2656" i="10"/>
  <c r="J2656" i="10" s="1"/>
  <c r="G805" i="10"/>
  <c r="I805" i="10" s="1"/>
  <c r="H805" i="10"/>
  <c r="J805" i="10" s="1"/>
  <c r="G781" i="10"/>
  <c r="I781" i="10" s="1"/>
  <c r="H781" i="10"/>
  <c r="J781" i="10" s="1"/>
  <c r="H1890" i="10"/>
  <c r="J1890" i="10" s="1"/>
  <c r="G1890" i="10"/>
  <c r="I1890" i="10" s="1"/>
  <c r="D648" i="10"/>
  <c r="C648" i="10"/>
  <c r="H695" i="10"/>
  <c r="J695" i="10" s="1"/>
  <c r="G695" i="10"/>
  <c r="I695" i="10" s="1"/>
  <c r="H1798" i="10"/>
  <c r="J1798" i="10" s="1"/>
  <c r="G1798" i="10"/>
  <c r="I1798" i="10" s="1"/>
  <c r="H1601" i="10"/>
  <c r="J1601" i="10" s="1"/>
  <c r="G1601" i="10"/>
  <c r="I1601" i="10" s="1"/>
  <c r="H996" i="10"/>
  <c r="J996" i="10" s="1"/>
  <c r="G996" i="10"/>
  <c r="I996" i="10" s="1"/>
  <c r="H1411" i="10"/>
  <c r="J1411" i="10" s="1"/>
  <c r="G1411" i="10"/>
  <c r="I1411" i="10" s="1"/>
  <c r="C2003" i="10"/>
  <c r="D2003" i="10"/>
  <c r="D2650" i="10"/>
  <c r="C2650" i="10"/>
  <c r="D776" i="10"/>
  <c r="C776" i="10"/>
  <c r="G577" i="10"/>
  <c r="I577" i="10" s="1"/>
  <c r="H577" i="10"/>
  <c r="J577" i="10" s="1"/>
  <c r="D266" i="10"/>
  <c r="C266" i="10"/>
  <c r="D561" i="10"/>
  <c r="C561" i="10"/>
  <c r="G494" i="10"/>
  <c r="I494" i="10" s="1"/>
  <c r="H494" i="10"/>
  <c r="J494" i="10" s="1"/>
  <c r="H119" i="10"/>
  <c r="J119" i="10" s="1"/>
  <c r="G119" i="10"/>
  <c r="I119" i="10" s="1"/>
  <c r="H137" i="10"/>
  <c r="J137" i="10" s="1"/>
  <c r="G137" i="10"/>
  <c r="I137" i="10" s="1"/>
  <c r="H782" i="10"/>
  <c r="J782" i="10" s="1"/>
  <c r="G782" i="10"/>
  <c r="I782" i="10" s="1"/>
  <c r="H1415" i="10"/>
  <c r="J1415" i="10" s="1"/>
  <c r="G1415" i="10"/>
  <c r="I1415" i="10" s="1"/>
  <c r="G586" i="10"/>
  <c r="I586" i="10" s="1"/>
  <c r="H586" i="10"/>
  <c r="J586" i="10" s="1"/>
  <c r="D501" i="10"/>
  <c r="C501" i="10"/>
  <c r="G367" i="10"/>
  <c r="I367" i="10" s="1"/>
  <c r="H367" i="10"/>
  <c r="J367" i="10" s="1"/>
  <c r="G463" i="10"/>
  <c r="I463" i="10" s="1"/>
  <c r="H463" i="10"/>
  <c r="J463" i="10" s="1"/>
  <c r="G559" i="10"/>
  <c r="I559" i="10" s="1"/>
  <c r="H559" i="10"/>
  <c r="J559" i="10" s="1"/>
  <c r="G655" i="10"/>
  <c r="I655" i="10" s="1"/>
  <c r="H655" i="10"/>
  <c r="J655" i="10" s="1"/>
  <c r="G751" i="10"/>
  <c r="I751" i="10" s="1"/>
  <c r="H751" i="10"/>
  <c r="J751" i="10" s="1"/>
  <c r="G847" i="10"/>
  <c r="I847" i="10" s="1"/>
  <c r="H847" i="10"/>
  <c r="J847" i="10" s="1"/>
  <c r="D943" i="10"/>
  <c r="C943" i="10"/>
  <c r="D2115" i="10"/>
  <c r="C2115" i="10"/>
  <c r="H1283" i="10"/>
  <c r="J1283" i="10" s="1"/>
  <c r="G1283" i="10"/>
  <c r="I1283" i="10" s="1"/>
  <c r="H1750" i="10"/>
  <c r="J1750" i="10" s="1"/>
  <c r="G1750" i="10"/>
  <c r="I1750" i="10" s="1"/>
  <c r="H1017" i="10"/>
  <c r="J1017" i="10" s="1"/>
  <c r="G1017" i="10"/>
  <c r="I1017" i="10" s="1"/>
  <c r="G1233" i="10"/>
  <c r="I1233" i="10" s="1"/>
  <c r="H1233" i="10"/>
  <c r="J1233" i="10" s="1"/>
  <c r="H1437" i="10"/>
  <c r="J1437" i="10" s="1"/>
  <c r="G1437" i="10"/>
  <c r="I1437" i="10" s="1"/>
  <c r="D1581" i="10"/>
  <c r="C1581" i="10"/>
  <c r="H1924" i="10"/>
  <c r="J1924" i="10" s="1"/>
  <c r="G1924" i="10"/>
  <c r="I1924" i="10" s="1"/>
  <c r="D1232" i="10"/>
  <c r="C1232" i="10"/>
  <c r="H1448" i="10"/>
  <c r="J1448" i="10" s="1"/>
  <c r="G1448" i="10"/>
  <c r="I1448" i="10" s="1"/>
  <c r="H1664" i="10"/>
  <c r="J1664" i="10" s="1"/>
  <c r="G1664" i="10"/>
  <c r="I1664" i="10" s="1"/>
  <c r="H1441" i="10"/>
  <c r="J1441" i="10" s="1"/>
  <c r="G1441" i="10"/>
  <c r="I1441" i="10" s="1"/>
  <c r="C1657" i="10"/>
  <c r="D1657" i="10"/>
  <c r="C1937" i="10"/>
  <c r="D1937" i="10"/>
  <c r="H2183" i="10"/>
  <c r="J2183" i="10" s="1"/>
  <c r="G2183" i="10"/>
  <c r="I2183" i="10" s="1"/>
  <c r="C2301" i="10"/>
  <c r="D2301" i="10"/>
  <c r="D2617" i="10"/>
  <c r="C2617" i="10"/>
  <c r="G2456" i="10"/>
  <c r="I2456" i="10" s="1"/>
  <c r="H2456" i="10"/>
  <c r="J2456" i="10" s="1"/>
  <c r="G2683" i="10"/>
  <c r="I2683" i="10" s="1"/>
  <c r="H2683" i="10"/>
  <c r="J2683" i="10" s="1"/>
  <c r="D3265" i="10"/>
  <c r="C3265" i="10"/>
  <c r="H3311" i="10"/>
  <c r="J3311" i="10" s="1"/>
  <c r="G3311" i="10"/>
  <c r="I3311" i="10" s="1"/>
  <c r="G3206" i="10"/>
  <c r="I3206" i="10" s="1"/>
  <c r="H3206" i="10"/>
  <c r="J3206" i="10" s="1"/>
  <c r="D2978" i="10"/>
  <c r="C2978" i="10"/>
  <c r="G3242" i="10"/>
  <c r="I3242" i="10" s="1"/>
  <c r="H3242" i="10"/>
  <c r="J3242" i="10" s="1"/>
  <c r="D1317" i="10"/>
  <c r="C1317" i="10"/>
  <c r="D2445" i="10"/>
  <c r="C2445" i="10"/>
  <c r="D2756" i="10"/>
  <c r="C2756" i="10"/>
  <c r="H2709" i="10"/>
  <c r="J2709" i="10" s="1"/>
  <c r="G2709" i="10"/>
  <c r="I2709" i="10" s="1"/>
  <c r="D38" i="10"/>
  <c r="C38" i="10"/>
  <c r="H1593" i="10"/>
  <c r="J1593" i="10" s="1"/>
  <c r="G1593" i="10"/>
  <c r="I1593" i="10" s="1"/>
  <c r="H1792" i="10"/>
  <c r="J1792" i="10" s="1"/>
  <c r="G1792" i="10"/>
  <c r="I1792" i="10" s="1"/>
  <c r="D2693" i="10"/>
  <c r="C2693" i="10"/>
  <c r="D63" i="10"/>
  <c r="C63" i="10"/>
  <c r="H902" i="10"/>
  <c r="J902" i="10" s="1"/>
  <c r="G902" i="10"/>
  <c r="I902" i="10" s="1"/>
  <c r="C1787" i="10"/>
  <c r="D1787" i="10"/>
  <c r="H1776" i="10"/>
  <c r="J1776" i="10" s="1"/>
  <c r="G1776" i="10"/>
  <c r="I1776" i="10" s="1"/>
  <c r="H1935" i="10"/>
  <c r="J1935" i="10" s="1"/>
  <c r="G1935" i="10"/>
  <c r="I1935" i="10" s="1"/>
  <c r="D3189" i="10"/>
  <c r="C3189" i="10"/>
  <c r="H2761" i="10"/>
  <c r="J2761" i="10" s="1"/>
  <c r="G2761" i="10"/>
  <c r="I2761" i="10" s="1"/>
  <c r="D3022" i="10"/>
  <c r="C3022" i="10"/>
  <c r="D223" i="10"/>
  <c r="C223" i="10"/>
  <c r="H1074" i="10"/>
  <c r="J1074" i="10" s="1"/>
  <c r="G1074" i="10"/>
  <c r="I1074" i="10" s="1"/>
  <c r="D618" i="10"/>
  <c r="C618" i="10"/>
  <c r="H924" i="10"/>
  <c r="J924" i="10" s="1"/>
  <c r="G924" i="10"/>
  <c r="I924" i="10" s="1"/>
  <c r="G649" i="10"/>
  <c r="I649" i="10" s="1"/>
  <c r="H649" i="10"/>
  <c r="J649" i="10" s="1"/>
  <c r="D285" i="10"/>
  <c r="C285" i="10"/>
  <c r="D936" i="10"/>
  <c r="C936" i="10"/>
  <c r="D872" i="10"/>
  <c r="C872" i="10"/>
  <c r="D570" i="10"/>
  <c r="C570" i="10"/>
  <c r="H1620" i="10"/>
  <c r="J1620" i="10" s="1"/>
  <c r="G1620" i="10"/>
  <c r="I1620" i="10" s="1"/>
  <c r="G749" i="10"/>
  <c r="I749" i="10" s="1"/>
  <c r="H749" i="10"/>
  <c r="J749" i="10" s="1"/>
  <c r="H1536" i="10"/>
  <c r="J1536" i="10" s="1"/>
  <c r="G1536" i="10"/>
  <c r="I1536" i="10" s="1"/>
  <c r="G688" i="10"/>
  <c r="I688" i="10" s="1"/>
  <c r="H688" i="10"/>
  <c r="J688" i="10" s="1"/>
  <c r="H668" i="10"/>
  <c r="J668" i="10" s="1"/>
  <c r="G668" i="10"/>
  <c r="I668" i="10" s="1"/>
  <c r="H806" i="10"/>
  <c r="J806" i="10" s="1"/>
  <c r="G806" i="10"/>
  <c r="I806" i="10" s="1"/>
  <c r="D450" i="10"/>
  <c r="C450" i="10"/>
  <c r="H1896" i="10"/>
  <c r="J1896" i="10" s="1"/>
  <c r="G1896" i="10"/>
  <c r="I1896" i="10" s="1"/>
  <c r="H1410" i="10"/>
  <c r="J1410" i="10" s="1"/>
  <c r="G1410" i="10"/>
  <c r="I1410" i="10" s="1"/>
  <c r="G877" i="10"/>
  <c r="I877" i="10" s="1"/>
  <c r="H877" i="10"/>
  <c r="J877" i="10" s="1"/>
  <c r="G973" i="10"/>
  <c r="I973" i="10" s="1"/>
  <c r="H973" i="10"/>
  <c r="J973" i="10" s="1"/>
  <c r="G1122" i="10"/>
  <c r="I1122" i="10" s="1"/>
  <c r="H1122" i="10"/>
  <c r="J1122" i="10" s="1"/>
  <c r="H2054" i="10"/>
  <c r="J2054" i="10" s="1"/>
  <c r="G2054" i="10"/>
  <c r="I2054" i="10" s="1"/>
  <c r="H1868" i="10"/>
  <c r="J1868" i="10" s="1"/>
  <c r="G1868" i="10"/>
  <c r="I1868" i="10" s="1"/>
  <c r="H1744" i="10"/>
  <c r="J1744" i="10" s="1"/>
  <c r="G1744" i="10"/>
  <c r="I1744" i="10" s="1"/>
  <c r="D1809" i="10"/>
  <c r="C1809" i="10"/>
  <c r="D2248" i="10"/>
  <c r="C2248" i="10"/>
  <c r="D3280" i="10"/>
  <c r="C3280" i="10"/>
  <c r="H2790" i="10"/>
  <c r="J2790" i="10" s="1"/>
  <c r="G2790" i="10"/>
  <c r="I2790" i="10" s="1"/>
  <c r="H2566" i="10"/>
  <c r="J2566" i="10" s="1"/>
  <c r="G2566" i="10"/>
  <c r="I2566" i="10" s="1"/>
  <c r="C2240" i="10"/>
  <c r="D2240" i="10"/>
  <c r="D2690" i="10"/>
  <c r="C2690" i="10"/>
  <c r="D3166" i="10"/>
  <c r="C3166" i="10"/>
  <c r="H2156" i="10"/>
  <c r="J2156" i="10" s="1"/>
  <c r="G2156" i="10"/>
  <c r="I2156" i="10" s="1"/>
  <c r="D2819" i="10"/>
  <c r="C2819" i="10"/>
  <c r="H2781" i="10"/>
  <c r="J2781" i="10" s="1"/>
  <c r="G2781" i="10"/>
  <c r="I2781" i="10" s="1"/>
  <c r="G388" i="10"/>
  <c r="I388" i="10" s="1"/>
  <c r="H388" i="10"/>
  <c r="J388" i="10" s="1"/>
  <c r="H1604" i="10"/>
  <c r="J1604" i="10" s="1"/>
  <c r="G1604" i="10"/>
  <c r="I1604" i="10" s="1"/>
  <c r="H2070" i="10"/>
  <c r="J2070" i="10" s="1"/>
  <c r="G2070" i="10"/>
  <c r="I2070" i="10" s="1"/>
  <c r="H2127" i="10"/>
  <c r="J2127" i="10" s="1"/>
  <c r="G2127" i="10"/>
  <c r="I2127" i="10" s="1"/>
  <c r="H2726" i="10"/>
  <c r="J2726" i="10" s="1"/>
  <c r="G2726" i="10"/>
  <c r="I2726" i="10" s="1"/>
  <c r="G3169" i="10"/>
  <c r="I3169" i="10" s="1"/>
  <c r="H3169" i="10"/>
  <c r="J3169" i="10" s="1"/>
  <c r="C486" i="10"/>
  <c r="D486" i="10"/>
  <c r="D303" i="10"/>
  <c r="C303" i="10"/>
  <c r="G682" i="10"/>
  <c r="I682" i="10" s="1"/>
  <c r="H682" i="10"/>
  <c r="J682" i="10" s="1"/>
  <c r="G1619" i="10"/>
  <c r="I1619" i="10" s="1"/>
  <c r="H1619" i="10"/>
  <c r="J1619" i="10" s="1"/>
  <c r="H2180" i="10"/>
  <c r="J2180" i="10" s="1"/>
  <c r="G2180" i="10"/>
  <c r="I2180" i="10" s="1"/>
  <c r="D711" i="10"/>
  <c r="C711" i="10"/>
  <c r="H1535" i="10"/>
  <c r="J1535" i="10" s="1"/>
  <c r="G1535" i="10"/>
  <c r="I1535" i="10" s="1"/>
  <c r="H1428" i="10"/>
  <c r="J1428" i="10" s="1"/>
  <c r="G1428" i="10"/>
  <c r="I1428" i="10" s="1"/>
  <c r="H1497" i="10"/>
  <c r="J1497" i="10" s="1"/>
  <c r="G1497" i="10"/>
  <c r="I1497" i="10" s="1"/>
  <c r="H1610" i="10"/>
  <c r="J1610" i="10" s="1"/>
  <c r="G1610" i="10"/>
  <c r="I1610" i="10" s="1"/>
  <c r="H1943" i="10"/>
  <c r="J1943" i="10" s="1"/>
  <c r="G1943" i="10"/>
  <c r="I1943" i="10" s="1"/>
  <c r="D2863" i="10"/>
  <c r="C2863" i="10"/>
  <c r="H485" i="10"/>
  <c r="J485" i="10" s="1"/>
  <c r="G485" i="10"/>
  <c r="I485" i="10" s="1"/>
  <c r="H1636" i="10"/>
  <c r="J1636" i="10" s="1"/>
  <c r="G1636" i="10"/>
  <c r="I1636" i="10" s="1"/>
  <c r="H1705" i="10"/>
  <c r="J1705" i="10" s="1"/>
  <c r="G1705" i="10"/>
  <c r="I1705" i="10" s="1"/>
  <c r="H2126" i="10"/>
  <c r="J2126" i="10" s="1"/>
  <c r="G2126" i="10"/>
  <c r="I2126" i="10" s="1"/>
  <c r="H263" i="10"/>
  <c r="J263" i="10" s="1"/>
  <c r="G263" i="10"/>
  <c r="I263" i="10" s="1"/>
  <c r="C273" i="10"/>
  <c r="D273" i="10"/>
  <c r="C689" i="10"/>
  <c r="D689" i="10"/>
  <c r="H1650" i="10"/>
  <c r="J1650" i="10" s="1"/>
  <c r="G1650" i="10"/>
  <c r="I1650" i="10" s="1"/>
  <c r="C20" i="10"/>
  <c r="D20" i="10"/>
  <c r="H55" i="10"/>
  <c r="J55" i="10" s="1"/>
  <c r="G55" i="10"/>
  <c r="I55" i="10" s="1"/>
  <c r="D177" i="10"/>
  <c r="C177" i="10"/>
  <c r="H314" i="10"/>
  <c r="J314" i="10" s="1"/>
  <c r="G314" i="10"/>
  <c r="I314" i="10" s="1"/>
  <c r="D129" i="10"/>
  <c r="C129" i="10"/>
  <c r="H1356" i="10"/>
  <c r="J1356" i="10" s="1"/>
  <c r="G1356" i="10"/>
  <c r="I1356" i="10" s="1"/>
  <c r="H1559" i="10"/>
  <c r="J1559" i="10" s="1"/>
  <c r="G1559" i="10"/>
  <c r="I1559" i="10" s="1"/>
  <c r="C1052" i="10"/>
  <c r="D1052" i="10"/>
  <c r="D690" i="10"/>
  <c r="C690" i="10"/>
  <c r="D1241" i="10"/>
  <c r="C1241" i="10"/>
  <c r="G2193" i="10"/>
  <c r="I2193" i="10" s="1"/>
  <c r="H2193" i="10"/>
  <c r="J2193" i="10" s="1"/>
  <c r="D1109" i="10"/>
  <c r="C1109" i="10"/>
  <c r="G1753" i="10"/>
  <c r="I1753" i="10" s="1"/>
  <c r="H1753" i="10"/>
  <c r="J1753" i="10" s="1"/>
  <c r="H1612" i="10"/>
  <c r="J1612" i="10" s="1"/>
  <c r="G1612" i="10"/>
  <c r="I1612" i="10" s="1"/>
  <c r="C1318" i="10"/>
  <c r="D1318" i="10"/>
  <c r="H1812" i="10"/>
  <c r="J1812" i="10" s="1"/>
  <c r="G1812" i="10"/>
  <c r="I1812" i="10" s="1"/>
  <c r="D1023" i="10"/>
  <c r="C1023" i="10"/>
  <c r="G1239" i="10"/>
  <c r="I1239" i="10" s="1"/>
  <c r="H1239" i="10"/>
  <c r="J1239" i="10" s="1"/>
  <c r="D1238" i="10"/>
  <c r="C1238" i="10"/>
  <c r="H1454" i="10"/>
  <c r="J1454" i="10" s="1"/>
  <c r="G1454" i="10"/>
  <c r="I1454" i="10" s="1"/>
  <c r="D1670" i="10"/>
  <c r="C1670" i="10"/>
  <c r="H1627" i="10"/>
  <c r="J1627" i="10" s="1"/>
  <c r="G1627" i="10"/>
  <c r="I1627" i="10" s="1"/>
  <c r="H1832" i="10"/>
  <c r="J1832" i="10" s="1"/>
  <c r="G1832" i="10"/>
  <c r="I1832" i="10" s="1"/>
  <c r="D2634" i="10"/>
  <c r="C2634" i="10"/>
  <c r="H2045" i="10"/>
  <c r="J2045" i="10" s="1"/>
  <c r="G2045" i="10"/>
  <c r="I2045" i="10" s="1"/>
  <c r="H2906" i="10"/>
  <c r="J2906" i="10" s="1"/>
  <c r="G2906" i="10"/>
  <c r="I2906" i="10" s="1"/>
  <c r="G3046" i="10"/>
  <c r="I3046" i="10" s="1"/>
  <c r="H3046" i="10"/>
  <c r="J3046" i="10" s="1"/>
  <c r="D284" i="10"/>
  <c r="C284" i="10"/>
  <c r="H3229" i="10"/>
  <c r="J3229" i="10" s="1"/>
  <c r="G3229" i="10"/>
  <c r="I3229" i="10" s="1"/>
  <c r="D777" i="10"/>
  <c r="C777" i="10"/>
  <c r="H157" i="10"/>
  <c r="J157" i="10" s="1"/>
  <c r="G157" i="10"/>
  <c r="I157" i="10" s="1"/>
  <c r="H59" i="10"/>
  <c r="J59" i="10" s="1"/>
  <c r="G59" i="10"/>
  <c r="I59" i="10" s="1"/>
  <c r="D281" i="10"/>
  <c r="C281" i="10"/>
  <c r="D585" i="10"/>
  <c r="C585" i="10"/>
  <c r="D1088" i="10"/>
  <c r="C1088" i="10"/>
  <c r="C842" i="10"/>
  <c r="D842" i="10"/>
  <c r="D372" i="10"/>
  <c r="C372" i="10"/>
  <c r="D722" i="10"/>
  <c r="C722" i="10"/>
  <c r="H830" i="10"/>
  <c r="J830" i="10" s="1"/>
  <c r="G830" i="10"/>
  <c r="I830" i="10" s="1"/>
  <c r="H1326" i="10"/>
  <c r="J1326" i="10" s="1"/>
  <c r="G1326" i="10"/>
  <c r="I1326" i="10" s="1"/>
  <c r="D339" i="10"/>
  <c r="C339" i="10"/>
  <c r="D435" i="10"/>
  <c r="C435" i="10"/>
  <c r="D531" i="10"/>
  <c r="C531" i="10"/>
  <c r="D627" i="10"/>
  <c r="C627" i="10"/>
  <c r="D723" i="10"/>
  <c r="C723" i="10"/>
  <c r="D819" i="10"/>
  <c r="C819" i="10"/>
  <c r="D915" i="10"/>
  <c r="C915" i="10"/>
  <c r="G2157" i="10"/>
  <c r="I2157" i="10" s="1"/>
  <c r="H2157" i="10"/>
  <c r="J2157" i="10" s="1"/>
  <c r="H1373" i="10"/>
  <c r="J1373" i="10" s="1"/>
  <c r="G1373" i="10"/>
  <c r="I1373" i="10" s="1"/>
  <c r="D1168" i="10"/>
  <c r="C1168" i="10"/>
  <c r="H1488" i="10"/>
  <c r="J1488" i="10" s="1"/>
  <c r="G1488" i="10"/>
  <c r="I1488" i="10" s="1"/>
  <c r="H1951" i="10"/>
  <c r="J1951" i="10" s="1"/>
  <c r="G1951" i="10"/>
  <c r="I1951" i="10" s="1"/>
  <c r="H1419" i="10"/>
  <c r="J1419" i="10" s="1"/>
  <c r="G1419" i="10"/>
  <c r="I1419" i="10" s="1"/>
  <c r="H1563" i="10"/>
  <c r="J1563" i="10" s="1"/>
  <c r="G1563" i="10"/>
  <c r="I1563" i="10" s="1"/>
  <c r="H1964" i="10"/>
  <c r="J1964" i="10" s="1"/>
  <c r="G1964" i="10"/>
  <c r="I1964" i="10" s="1"/>
  <c r="H1765" i="10"/>
  <c r="J1765" i="10" s="1"/>
  <c r="G1765" i="10"/>
  <c r="I1765" i="10" s="1"/>
  <c r="H2081" i="10"/>
  <c r="J2081" i="10" s="1"/>
  <c r="G2081" i="10"/>
  <c r="I2081" i="10" s="1"/>
  <c r="H2004" i="10"/>
  <c r="J2004" i="10" s="1"/>
  <c r="G2004" i="10"/>
  <c r="I2004" i="10" s="1"/>
  <c r="D1851" i="10"/>
  <c r="C1851" i="10"/>
  <c r="C2337" i="10"/>
  <c r="D2337" i="10"/>
  <c r="H2603" i="10"/>
  <c r="J2603" i="10" s="1"/>
  <c r="G2603" i="10"/>
  <c r="I2603" i="10" s="1"/>
  <c r="G2602" i="10"/>
  <c r="I2602" i="10" s="1"/>
  <c r="H2602" i="10"/>
  <c r="J2602" i="10" s="1"/>
  <c r="H2799" i="10"/>
  <c r="J2799" i="10" s="1"/>
  <c r="G2799" i="10"/>
  <c r="I2799" i="10" s="1"/>
  <c r="G2252" i="10"/>
  <c r="I2252" i="10" s="1"/>
  <c r="H2252" i="10"/>
  <c r="J2252" i="10" s="1"/>
  <c r="C2834" i="10"/>
  <c r="D2834" i="10"/>
  <c r="C2719" i="10"/>
  <c r="D2719" i="10"/>
  <c r="D3118" i="10"/>
  <c r="C3118" i="10"/>
  <c r="H3085" i="10"/>
  <c r="J3085" i="10" s="1"/>
  <c r="G3085" i="10"/>
  <c r="I3085" i="10" s="1"/>
  <c r="D929" i="10"/>
  <c r="C929" i="10"/>
  <c r="D1668" i="10"/>
  <c r="C1668" i="10"/>
  <c r="D1389" i="10"/>
  <c r="C1389" i="10"/>
  <c r="H1561" i="10"/>
  <c r="J1561" i="10" s="1"/>
  <c r="G1561" i="10"/>
  <c r="I1561" i="10" s="1"/>
  <c r="H545" i="10"/>
  <c r="J545" i="10" s="1"/>
  <c r="G545" i="10"/>
  <c r="I545" i="10" s="1"/>
  <c r="H960" i="10"/>
  <c r="J960" i="10" s="1"/>
  <c r="G960" i="10"/>
  <c r="I960" i="10" s="1"/>
  <c r="C2349" i="10"/>
  <c r="D2349" i="10"/>
  <c r="C200" i="10"/>
  <c r="D200" i="10"/>
  <c r="C225" i="10"/>
  <c r="D225" i="10"/>
  <c r="C488" i="10"/>
  <c r="D488" i="10"/>
  <c r="G211" i="10"/>
  <c r="I211" i="10" s="1"/>
  <c r="H211" i="10"/>
  <c r="J211" i="10" s="1"/>
  <c r="H1013" i="10"/>
  <c r="J1013" i="10" s="1"/>
  <c r="G1013" i="10"/>
  <c r="I1013" i="10" s="1"/>
  <c r="D1210" i="10"/>
  <c r="C1210" i="10"/>
  <c r="H605" i="10"/>
  <c r="J605" i="10" s="1"/>
  <c r="G605" i="10"/>
  <c r="I605" i="10" s="1"/>
  <c r="H1876" i="10"/>
  <c r="J1876" i="10" s="1"/>
  <c r="G1876" i="10"/>
  <c r="I1876" i="10" s="1"/>
  <c r="G589" i="10"/>
  <c r="I589" i="10" s="1"/>
  <c r="H589" i="10"/>
  <c r="J589" i="10" s="1"/>
  <c r="H1921" i="10"/>
  <c r="J1921" i="10" s="1"/>
  <c r="G1921" i="10"/>
  <c r="I1921" i="10" s="1"/>
  <c r="H1450" i="10"/>
  <c r="J1450" i="10" s="1"/>
  <c r="G1450" i="10"/>
  <c r="I1450" i="10" s="1"/>
  <c r="H1692" i="10"/>
  <c r="J1692" i="10" s="1"/>
  <c r="G1692" i="10"/>
  <c r="I1692" i="10" s="1"/>
  <c r="H1597" i="10"/>
  <c r="J1597" i="10" s="1"/>
  <c r="G1597" i="10"/>
  <c r="I1597" i="10" s="1"/>
  <c r="H2253" i="10"/>
  <c r="J2253" i="10" s="1"/>
  <c r="G2253" i="10"/>
  <c r="I2253" i="10" s="1"/>
  <c r="H2833" i="10"/>
  <c r="J2833" i="10" s="1"/>
  <c r="G2833" i="10"/>
  <c r="I2833" i="10" s="1"/>
  <c r="G418" i="10"/>
  <c r="I418" i="10" s="1"/>
  <c r="H418" i="10"/>
  <c r="J418" i="10" s="1"/>
  <c r="D846" i="10"/>
  <c r="C846" i="10"/>
  <c r="H1026" i="10"/>
  <c r="J1026" i="10" s="1"/>
  <c r="G1026" i="10"/>
  <c r="I1026" i="10" s="1"/>
  <c r="C1955" i="10"/>
  <c r="D1955" i="10"/>
  <c r="D2001" i="10"/>
  <c r="C2001" i="10"/>
  <c r="H3002" i="10"/>
  <c r="J3002" i="10" s="1"/>
  <c r="G3002" i="10"/>
  <c r="I3002" i="10" s="1"/>
  <c r="G2653" i="10"/>
  <c r="I2653" i="10" s="1"/>
  <c r="H2653" i="10"/>
  <c r="J2653" i="10" s="1"/>
  <c r="G1660" i="10"/>
  <c r="I1660" i="10" s="1"/>
  <c r="H1660" i="10"/>
  <c r="J1660" i="10" s="1"/>
  <c r="H18" i="10"/>
  <c r="J18" i="10" s="1"/>
  <c r="G18" i="10"/>
  <c r="I18" i="10" s="1"/>
  <c r="H1086" i="10"/>
  <c r="J1086" i="10" s="1"/>
  <c r="G1086" i="10"/>
  <c r="I1086" i="10" s="1"/>
  <c r="D1003" i="10"/>
  <c r="C1003" i="10"/>
  <c r="H1387" i="10"/>
  <c r="J1387" i="10" s="1"/>
  <c r="G1387" i="10"/>
  <c r="I1387" i="10" s="1"/>
  <c r="D726" i="10"/>
  <c r="C726" i="10"/>
  <c r="H1434" i="10"/>
  <c r="J1434" i="10" s="1"/>
  <c r="G1434" i="10"/>
  <c r="I1434" i="10" s="1"/>
  <c r="C377" i="10"/>
  <c r="D377" i="10"/>
  <c r="H236" i="10"/>
  <c r="J236" i="10" s="1"/>
  <c r="G236" i="10"/>
  <c r="I236" i="10" s="1"/>
  <c r="D295" i="10"/>
  <c r="C295" i="10"/>
  <c r="G364" i="10"/>
  <c r="I364" i="10" s="1"/>
  <c r="H364" i="10"/>
  <c r="J364" i="10" s="1"/>
  <c r="H326" i="10"/>
  <c r="J326" i="10" s="1"/>
  <c r="G326" i="10"/>
  <c r="I326" i="10" s="1"/>
  <c r="D918" i="10"/>
  <c r="C918" i="10"/>
  <c r="D857" i="10"/>
  <c r="C857" i="10"/>
  <c r="H2106" i="10"/>
  <c r="J2106" i="10" s="1"/>
  <c r="G2106" i="10"/>
  <c r="I2106" i="10" s="1"/>
  <c r="D1142" i="10"/>
  <c r="C1142" i="10"/>
  <c r="D744" i="10"/>
  <c r="C744" i="10"/>
  <c r="D498" i="10"/>
  <c r="C498" i="10"/>
  <c r="H1600" i="10"/>
  <c r="J1600" i="10" s="1"/>
  <c r="G1600" i="10"/>
  <c r="I1600" i="10" s="1"/>
  <c r="C1165" i="10"/>
  <c r="D1165" i="10"/>
  <c r="H1540" i="10"/>
  <c r="J1540" i="10" s="1"/>
  <c r="G1540" i="10"/>
  <c r="I1540" i="10" s="1"/>
  <c r="G1005" i="10"/>
  <c r="I1005" i="10" s="1"/>
  <c r="H1005" i="10"/>
  <c r="J1005" i="10" s="1"/>
  <c r="G1221" i="10"/>
  <c r="I1221" i="10" s="1"/>
  <c r="H1221" i="10"/>
  <c r="J1221" i="10" s="1"/>
  <c r="C1689" i="10"/>
  <c r="D1689" i="10"/>
  <c r="H1938" i="10"/>
  <c r="J1938" i="10" s="1"/>
  <c r="G1938" i="10"/>
  <c r="I1938" i="10" s="1"/>
  <c r="D1220" i="10"/>
  <c r="C1220" i="10"/>
  <c r="H1436" i="10"/>
  <c r="J1436" i="10" s="1"/>
  <c r="G1436" i="10"/>
  <c r="I1436" i="10" s="1"/>
  <c r="H1652" i="10"/>
  <c r="J1652" i="10" s="1"/>
  <c r="G1652" i="10"/>
  <c r="I1652" i="10" s="1"/>
  <c r="H2061" i="10"/>
  <c r="J2061" i="10" s="1"/>
  <c r="G2061" i="10"/>
  <c r="I2061" i="10" s="1"/>
  <c r="H1537" i="10"/>
  <c r="J1537" i="10" s="1"/>
  <c r="G1537" i="10"/>
  <c r="I1537" i="10" s="1"/>
  <c r="D2365" i="10"/>
  <c r="C2365" i="10"/>
  <c r="C2600" i="10"/>
  <c r="D2600" i="10"/>
  <c r="C2480" i="10"/>
  <c r="D2480" i="10"/>
  <c r="D2879" i="10"/>
  <c r="C2879" i="10"/>
  <c r="H3248" i="10"/>
  <c r="J3248" i="10" s="1"/>
  <c r="G3248" i="10"/>
  <c r="I3248" i="10" s="1"/>
  <c r="G3296" i="10"/>
  <c r="I3296" i="10" s="1"/>
  <c r="H3296" i="10"/>
  <c r="J3296" i="10" s="1"/>
  <c r="H1195" i="10"/>
  <c r="J1195" i="10" s="1"/>
  <c r="G1195" i="10"/>
  <c r="I1195" i="10" s="1"/>
  <c r="D663" i="10"/>
  <c r="C663" i="10"/>
  <c r="G1143" i="10"/>
  <c r="I1143" i="10" s="1"/>
  <c r="H1143" i="10"/>
  <c r="J1143" i="10" s="1"/>
  <c r="G3182" i="10"/>
  <c r="I3182" i="10" s="1"/>
  <c r="H3182" i="10"/>
  <c r="J3182" i="10" s="1"/>
  <c r="C926" i="10"/>
  <c r="D926" i="10"/>
  <c r="H949" i="10"/>
  <c r="J949" i="10" s="1"/>
  <c r="G949" i="10"/>
  <c r="I949" i="10" s="1"/>
  <c r="H1920" i="10"/>
  <c r="J1920" i="10" s="1"/>
  <c r="G1920" i="10"/>
  <c r="I1920" i="10" s="1"/>
  <c r="H3164" i="10"/>
  <c r="J3164" i="10" s="1"/>
  <c r="G3164" i="10"/>
  <c r="I3164" i="10" s="1"/>
  <c r="H3205" i="10"/>
  <c r="J3205" i="10" s="1"/>
  <c r="G3205" i="10"/>
  <c r="I3205" i="10" s="1"/>
  <c r="H1057" i="10"/>
  <c r="J1057" i="10" s="1"/>
  <c r="G1057" i="10"/>
  <c r="I1057" i="10" s="1"/>
  <c r="D869" i="10"/>
  <c r="C869" i="10"/>
  <c r="D810" i="10"/>
  <c r="C810" i="10"/>
  <c r="G550" i="10"/>
  <c r="I550" i="10" s="1"/>
  <c r="H550" i="10"/>
  <c r="J550" i="10" s="1"/>
  <c r="G529" i="10"/>
  <c r="I529" i="10" s="1"/>
  <c r="H529" i="10"/>
  <c r="J529" i="10" s="1"/>
  <c r="D992" i="10"/>
  <c r="C992" i="10"/>
  <c r="C680" i="10"/>
  <c r="D680" i="10"/>
  <c r="H2038" i="10"/>
  <c r="J2038" i="10" s="1"/>
  <c r="G2038" i="10"/>
  <c r="I2038" i="10" s="1"/>
  <c r="D393" i="10"/>
  <c r="C393" i="10"/>
  <c r="D837" i="10"/>
  <c r="C837" i="10"/>
  <c r="D636" i="10"/>
  <c r="C636" i="10"/>
  <c r="H674" i="10"/>
  <c r="J674" i="10" s="1"/>
  <c r="G674" i="10"/>
  <c r="I674" i="10" s="1"/>
  <c r="D2590" i="10"/>
  <c r="C2590" i="10"/>
  <c r="G730" i="10"/>
  <c r="I730" i="10" s="1"/>
  <c r="H730" i="10"/>
  <c r="J730" i="10" s="1"/>
  <c r="C1121" i="10"/>
  <c r="D1121" i="10"/>
  <c r="D411" i="10"/>
  <c r="C411" i="10"/>
  <c r="D507" i="10"/>
  <c r="C507" i="10"/>
  <c r="D603" i="10"/>
  <c r="C603" i="10"/>
  <c r="D699" i="10"/>
  <c r="C699" i="10"/>
  <c r="D795" i="10"/>
  <c r="C795" i="10"/>
  <c r="H891" i="10"/>
  <c r="J891" i="10" s="1"/>
  <c r="G891" i="10"/>
  <c r="I891" i="10" s="1"/>
  <c r="H1265" i="10"/>
  <c r="J1265" i="10" s="1"/>
  <c r="G1265" i="10"/>
  <c r="I1265" i="10" s="1"/>
  <c r="H1985" i="10"/>
  <c r="J1985" i="10" s="1"/>
  <c r="G1985" i="10"/>
  <c r="I1985" i="10" s="1"/>
  <c r="H1084" i="10"/>
  <c r="J1084" i="10" s="1"/>
  <c r="G1084" i="10"/>
  <c r="I1084" i="10" s="1"/>
  <c r="H1843" i="10"/>
  <c r="J1843" i="10" s="1"/>
  <c r="G1843" i="10"/>
  <c r="I1843" i="10" s="1"/>
  <c r="D1097" i="10"/>
  <c r="C1097" i="10"/>
  <c r="H1774" i="10"/>
  <c r="J1774" i="10" s="1"/>
  <c r="G1774" i="10"/>
  <c r="I1774" i="10" s="1"/>
  <c r="C1431" i="10"/>
  <c r="D1431" i="10"/>
  <c r="C1575" i="10"/>
  <c r="D1575" i="10"/>
  <c r="H2147" i="10"/>
  <c r="J2147" i="10" s="1"/>
  <c r="G2147" i="10"/>
  <c r="I2147" i="10" s="1"/>
  <c r="H1990" i="10"/>
  <c r="J1990" i="10" s="1"/>
  <c r="G1990" i="10"/>
  <c r="I1990" i="10" s="1"/>
  <c r="H2010" i="10"/>
  <c r="J2010" i="10" s="1"/>
  <c r="G2010" i="10"/>
  <c r="I2010" i="10" s="1"/>
  <c r="C2258" i="10"/>
  <c r="D2258" i="10"/>
  <c r="H1833" i="10"/>
  <c r="J1833" i="10" s="1"/>
  <c r="G1833" i="10"/>
  <c r="I1833" i="10" s="1"/>
  <c r="H2103" i="10"/>
  <c r="J2103" i="10" s="1"/>
  <c r="G2103" i="10"/>
  <c r="I2103" i="10" s="1"/>
  <c r="H2265" i="10"/>
  <c r="J2265" i="10" s="1"/>
  <c r="G2265" i="10"/>
  <c r="I2265" i="10" s="1"/>
  <c r="D2560" i="10"/>
  <c r="C2560" i="10"/>
  <c r="D2458" i="10"/>
  <c r="C2458" i="10"/>
  <c r="D2532" i="10"/>
  <c r="C2532" i="10"/>
  <c r="D3319" i="10"/>
  <c r="C3319" i="10"/>
  <c r="H1452" i="10"/>
  <c r="J1452" i="10" s="1"/>
  <c r="G1452" i="10"/>
  <c r="I1452" i="10" s="1"/>
  <c r="D2476" i="10"/>
  <c r="C2476" i="10"/>
  <c r="G871" i="10"/>
  <c r="I871" i="10" s="1"/>
  <c r="H871" i="10"/>
  <c r="J871" i="10" s="1"/>
  <c r="D1800" i="10"/>
  <c r="C1800" i="10"/>
  <c r="D1495" i="10"/>
  <c r="C1495" i="10"/>
  <c r="C2432" i="10"/>
  <c r="D2432" i="10"/>
  <c r="H3207" i="10"/>
  <c r="J3207" i="10" s="1"/>
  <c r="G3207" i="10"/>
  <c r="I3207" i="10" s="1"/>
  <c r="D528" i="10"/>
  <c r="C528" i="10"/>
  <c r="H692" i="10"/>
  <c r="J692" i="10" s="1"/>
  <c r="G692" i="10"/>
  <c r="I692" i="10" s="1"/>
  <c r="C2075" i="10"/>
  <c r="D2075" i="10"/>
  <c r="C917" i="10"/>
  <c r="D917" i="10"/>
  <c r="H1829" i="10"/>
  <c r="J1829" i="10" s="1"/>
  <c r="G1829" i="10"/>
  <c r="I1829" i="10" s="1"/>
  <c r="D968" i="10"/>
  <c r="C968" i="10"/>
  <c r="H594" i="10"/>
  <c r="J594" i="10" s="1"/>
  <c r="G594" i="10"/>
  <c r="I594" i="10" s="1"/>
  <c r="H2214" i="10"/>
  <c r="J2214" i="10" s="1"/>
  <c r="G2214" i="10"/>
  <c r="I2214" i="10" s="1"/>
  <c r="D2591" i="10"/>
  <c r="C2591" i="10"/>
  <c r="G453" i="10"/>
  <c r="I453" i="10" s="1"/>
  <c r="H453" i="10"/>
  <c r="J453" i="10" s="1"/>
  <c r="D2831" i="10"/>
  <c r="C2831" i="10"/>
  <c r="D1473" i="10"/>
  <c r="C1473" i="10"/>
  <c r="C2965" i="10"/>
  <c r="D2965" i="10"/>
  <c r="D472" i="10"/>
  <c r="C472" i="10"/>
  <c r="H954" i="10"/>
  <c r="J954" i="10" s="1"/>
  <c r="G954" i="10"/>
  <c r="I954" i="10" s="1"/>
  <c r="H979" i="10"/>
  <c r="J979" i="10" s="1"/>
  <c r="G979" i="10"/>
  <c r="I979" i="10" s="1"/>
  <c r="H1360" i="10"/>
  <c r="J1360" i="10" s="1"/>
  <c r="G1360" i="10"/>
  <c r="I1360" i="10" s="1"/>
  <c r="D1799" i="10"/>
  <c r="C1799" i="10"/>
  <c r="G2469" i="10"/>
  <c r="I2469" i="10" s="1"/>
  <c r="H2469" i="10"/>
  <c r="J2469" i="10" s="1"/>
  <c r="D2548" i="10"/>
  <c r="C2548" i="10"/>
  <c r="D3277" i="10"/>
  <c r="C3277" i="10"/>
  <c r="H809" i="10"/>
  <c r="J809" i="10" s="1"/>
  <c r="G809" i="10"/>
  <c r="I809" i="10" s="1"/>
  <c r="H2811" i="10"/>
  <c r="J2811" i="10" s="1"/>
  <c r="G2811" i="10"/>
  <c r="I2811" i="10" s="1"/>
  <c r="D1035" i="10"/>
  <c r="C1035" i="10"/>
  <c r="H870" i="10"/>
  <c r="J870" i="10" s="1"/>
  <c r="G870" i="10"/>
  <c r="I870" i="10" s="1"/>
  <c r="D900" i="10"/>
  <c r="C900" i="10"/>
  <c r="H672" i="10"/>
  <c r="J672" i="10" s="1"/>
  <c r="G672" i="10"/>
  <c r="I672" i="10" s="1"/>
  <c r="H1673" i="10"/>
  <c r="J1673" i="10" s="1"/>
  <c r="G1673" i="10"/>
  <c r="I1673" i="10" s="1"/>
  <c r="H575" i="10"/>
  <c r="J575" i="10" s="1"/>
  <c r="G575" i="10"/>
  <c r="I575" i="10" s="1"/>
  <c r="D1132" i="10"/>
  <c r="C1132" i="10"/>
  <c r="C1786" i="10"/>
  <c r="D1786" i="10"/>
  <c r="D2913" i="10"/>
  <c r="C2913" i="10"/>
  <c r="D610" i="10"/>
  <c r="C610" i="10"/>
  <c r="D2023" i="10"/>
  <c r="C2023" i="10"/>
  <c r="H2298" i="10"/>
  <c r="J2298" i="10" s="1"/>
  <c r="G2298" i="10"/>
  <c r="I2298" i="10" s="1"/>
  <c r="H2768" i="10"/>
  <c r="J2768" i="10" s="1"/>
  <c r="G2768" i="10"/>
  <c r="I2768" i="10" s="1"/>
  <c r="D1126" i="10"/>
  <c r="C1126" i="10"/>
  <c r="D727" i="10"/>
  <c r="C727" i="10"/>
  <c r="D337" i="10"/>
  <c r="C337" i="10"/>
  <c r="G789" i="10"/>
  <c r="I789" i="10" s="1"/>
  <c r="H789" i="10"/>
  <c r="J789" i="10" s="1"/>
  <c r="G1447" i="10"/>
  <c r="I1447" i="10" s="1"/>
  <c r="H1447" i="10"/>
  <c r="J1447" i="10" s="1"/>
  <c r="D1008" i="10"/>
  <c r="C1008" i="10"/>
  <c r="H931" i="10"/>
  <c r="J931" i="10" s="1"/>
  <c r="G931" i="10"/>
  <c r="I931" i="10" s="1"/>
  <c r="D1980" i="10"/>
  <c r="C1980" i="10"/>
  <c r="G2457" i="10"/>
  <c r="I2457" i="10" s="1"/>
  <c r="H2457" i="10"/>
  <c r="J2457" i="10" s="1"/>
  <c r="D2866" i="10"/>
  <c r="C2866" i="10"/>
  <c r="D1992" i="10"/>
  <c r="C1992" i="10"/>
  <c r="H345" i="10"/>
  <c r="J345" i="10" s="1"/>
  <c r="G345" i="10"/>
  <c r="I345" i="10" s="1"/>
  <c r="D1374" i="10"/>
  <c r="C1374" i="10"/>
  <c r="G1101" i="10"/>
  <c r="I1101" i="10" s="1"/>
  <c r="H1101" i="10"/>
  <c r="J1101" i="10" s="1"/>
  <c r="G3041" i="10"/>
  <c r="I3041" i="10" s="1"/>
  <c r="H3041" i="10"/>
  <c r="J3041" i="10" s="1"/>
  <c r="H977" i="10"/>
  <c r="J977" i="10" s="1"/>
  <c r="G977" i="10"/>
  <c r="I977" i="10" s="1"/>
  <c r="H6" i="10"/>
  <c r="J6" i="10" s="1"/>
  <c r="G6" i="10"/>
  <c r="I6" i="10" s="1"/>
  <c r="D282" i="10"/>
  <c r="C282" i="10"/>
  <c r="D829" i="10"/>
  <c r="C829" i="10"/>
  <c r="D323" i="10"/>
  <c r="C323" i="10"/>
  <c r="H1257" i="10"/>
  <c r="J1257" i="10" s="1"/>
  <c r="G1257" i="10"/>
  <c r="I1257" i="10" s="1"/>
  <c r="G1036" i="10"/>
  <c r="I1036" i="10" s="1"/>
  <c r="H1036" i="10"/>
  <c r="J1036" i="10" s="1"/>
  <c r="H3217" i="10"/>
  <c r="J3217" i="10" s="1"/>
  <c r="G3217" i="10"/>
  <c r="I3217" i="10" s="1"/>
  <c r="D2246" i="10"/>
  <c r="C2246" i="10"/>
  <c r="D300" i="10"/>
  <c r="C300" i="10"/>
  <c r="D922" i="10"/>
  <c r="C922" i="10"/>
  <c r="H705" i="10"/>
  <c r="J705" i="10" s="1"/>
  <c r="G705" i="10"/>
  <c r="I705" i="10" s="1"/>
  <c r="D619" i="10"/>
  <c r="C619" i="10"/>
  <c r="C1801" i="10"/>
  <c r="D1801" i="10"/>
  <c r="D2862" i="10"/>
  <c r="C2862" i="10"/>
  <c r="H3176" i="10"/>
  <c r="J3176" i="10" s="1"/>
  <c r="G3176" i="10"/>
  <c r="I3176" i="10" s="1"/>
  <c r="H750" i="10"/>
  <c r="J750" i="10" s="1"/>
  <c r="G750" i="10"/>
  <c r="I750" i="10" s="1"/>
  <c r="H958" i="10"/>
  <c r="J958" i="10" s="1"/>
  <c r="G958" i="10"/>
  <c r="I958" i="10" s="1"/>
  <c r="D804" i="10"/>
  <c r="C804" i="10"/>
  <c r="H937" i="10"/>
  <c r="J937" i="10" s="1"/>
  <c r="G937" i="10"/>
  <c r="I937" i="10" s="1"/>
  <c r="D1371" i="10"/>
  <c r="C1371" i="10"/>
  <c r="D3056" i="10"/>
  <c r="C3056" i="10"/>
  <c r="D3183" i="10"/>
  <c r="C3183" i="10"/>
  <c r="D2970" i="10"/>
  <c r="C2970" i="10"/>
  <c r="H1301" i="10"/>
  <c r="J1301" i="10" s="1"/>
  <c r="G1301" i="10"/>
  <c r="I1301" i="10" s="1"/>
  <c r="D2599" i="10"/>
  <c r="C2599" i="10"/>
  <c r="D885" i="10"/>
  <c r="C885" i="10"/>
  <c r="D480" i="10"/>
  <c r="C480" i="10"/>
  <c r="G472" i="10"/>
  <c r="I472" i="10" s="1"/>
  <c r="H472" i="10"/>
  <c r="J472" i="10" s="1"/>
  <c r="H554" i="10"/>
  <c r="J554" i="10" s="1"/>
  <c r="G554" i="10"/>
  <c r="I554" i="10" s="1"/>
  <c r="D1360" i="10"/>
  <c r="C1360" i="10"/>
  <c r="H1799" i="10"/>
  <c r="J1799" i="10" s="1"/>
  <c r="G1799" i="10"/>
  <c r="I1799" i="10" s="1"/>
  <c r="C2408" i="10"/>
  <c r="D2408" i="10"/>
  <c r="G1200" i="10"/>
  <c r="I1200" i="10" s="1"/>
  <c r="H1200" i="10"/>
  <c r="J1200" i="10" s="1"/>
  <c r="D809" i="10"/>
  <c r="C809" i="10"/>
  <c r="D2811" i="10"/>
  <c r="C2811" i="10"/>
  <c r="C1675" i="10"/>
  <c r="D1675" i="10"/>
  <c r="D870" i="10"/>
  <c r="C870" i="10"/>
  <c r="H23" i="10"/>
  <c r="J23" i="10" s="1"/>
  <c r="G23" i="10"/>
  <c r="I23" i="10" s="1"/>
  <c r="D672" i="10"/>
  <c r="C672" i="10"/>
  <c r="H1524" i="10"/>
  <c r="J1524" i="10" s="1"/>
  <c r="G1524" i="10"/>
  <c r="I1524" i="10" s="1"/>
  <c r="D863" i="10"/>
  <c r="C863" i="10"/>
  <c r="C1605" i="10"/>
  <c r="D1605" i="10"/>
  <c r="H3239" i="10"/>
  <c r="J3239" i="10" s="1"/>
  <c r="G3239" i="10"/>
  <c r="I3239" i="10" s="1"/>
  <c r="H3200" i="10"/>
  <c r="J3200" i="10" s="1"/>
  <c r="G3200" i="10"/>
  <c r="I3200" i="10" s="1"/>
  <c r="H1654" i="10"/>
  <c r="J1654" i="10" s="1"/>
  <c r="G1654" i="10"/>
  <c r="I1654" i="10" s="1"/>
  <c r="H49" i="10"/>
  <c r="J49" i="10" s="1"/>
  <c r="G49" i="10"/>
  <c r="I49" i="10" s="1"/>
  <c r="G610" i="10"/>
  <c r="I610" i="10" s="1"/>
  <c r="H610" i="10"/>
  <c r="J610" i="10" s="1"/>
  <c r="H37" i="10"/>
  <c r="J37" i="10" s="1"/>
  <c r="G37" i="10"/>
  <c r="I37" i="10" s="1"/>
  <c r="H677" i="10"/>
  <c r="J677" i="10" s="1"/>
  <c r="G677" i="10"/>
  <c r="I677" i="10" s="1"/>
  <c r="D893" i="10"/>
  <c r="C893" i="10"/>
  <c r="H1758" i="10"/>
  <c r="J1758" i="10" s="1"/>
  <c r="G1758" i="10"/>
  <c r="I1758" i="10" s="1"/>
  <c r="C2491" i="10"/>
  <c r="D2491" i="10"/>
  <c r="C1123" i="10"/>
  <c r="D1123" i="10"/>
  <c r="G727" i="10"/>
  <c r="I727" i="10" s="1"/>
  <c r="H727" i="10"/>
  <c r="J727" i="10" s="1"/>
  <c r="H337" i="10"/>
  <c r="J337" i="10" s="1"/>
  <c r="G337" i="10"/>
  <c r="I337" i="10" s="1"/>
  <c r="C1390" i="10"/>
  <c r="D1390" i="10"/>
  <c r="G616" i="10"/>
  <c r="I616" i="10" s="1"/>
  <c r="H616" i="10"/>
  <c r="J616" i="10" s="1"/>
  <c r="H1988" i="10"/>
  <c r="J1988" i="10" s="1"/>
  <c r="G1988" i="10"/>
  <c r="I1988" i="10" s="1"/>
  <c r="G355" i="10"/>
  <c r="I355" i="10" s="1"/>
  <c r="H355" i="10"/>
  <c r="J355" i="10" s="1"/>
  <c r="D1098" i="10"/>
  <c r="C1098" i="10"/>
  <c r="H2014" i="10"/>
  <c r="J2014" i="10" s="1"/>
  <c r="G2014" i="10"/>
  <c r="I2014" i="10" s="1"/>
  <c r="D2091" i="10"/>
  <c r="C2091" i="10"/>
  <c r="H2077" i="10"/>
  <c r="J2077" i="10" s="1"/>
  <c r="G2077" i="10"/>
  <c r="I2077" i="10" s="1"/>
  <c r="H1745" i="10"/>
  <c r="J1745" i="10" s="1"/>
  <c r="G1745" i="10"/>
  <c r="I1745" i="10" s="1"/>
  <c r="G932" i="10"/>
  <c r="I932" i="10" s="1"/>
  <c r="H932" i="10"/>
  <c r="J932" i="10" s="1"/>
  <c r="G75" i="10"/>
  <c r="I75" i="10" s="1"/>
  <c r="H75" i="10"/>
  <c r="J75" i="10" s="1"/>
  <c r="G517" i="10"/>
  <c r="I517" i="10" s="1"/>
  <c r="H517" i="10"/>
  <c r="J517" i="10" s="1"/>
  <c r="D534" i="10"/>
  <c r="C534" i="10"/>
  <c r="H425" i="10"/>
  <c r="J425" i="10" s="1"/>
  <c r="G425" i="10"/>
  <c r="I425" i="10" s="1"/>
  <c r="C1655" i="10"/>
  <c r="D1655" i="10"/>
  <c r="H1472" i="10"/>
  <c r="J1472" i="10" s="1"/>
  <c r="G1472" i="10"/>
  <c r="I1472" i="10" s="1"/>
  <c r="D1573" i="10"/>
  <c r="C1573" i="10"/>
  <c r="D2487" i="10"/>
  <c r="C2487" i="10"/>
  <c r="C1425" i="10"/>
  <c r="D1425" i="10"/>
  <c r="G2246" i="10"/>
  <c r="I2246" i="10" s="1"/>
  <c r="H2246" i="10"/>
  <c r="J2246" i="10" s="1"/>
  <c r="D632" i="10"/>
  <c r="C632" i="10"/>
  <c r="H922" i="10"/>
  <c r="J922" i="10" s="1"/>
  <c r="G922" i="10"/>
  <c r="I922" i="10" s="1"/>
  <c r="H1432" i="10"/>
  <c r="J1432" i="10" s="1"/>
  <c r="G1432" i="10"/>
  <c r="I1432" i="10" s="1"/>
  <c r="H764" i="10"/>
  <c r="J764" i="10" s="1"/>
  <c r="G764" i="10"/>
  <c r="I764" i="10" s="1"/>
  <c r="G523" i="10"/>
  <c r="I523" i="10" s="1"/>
  <c r="H523" i="10"/>
  <c r="J523" i="10" s="1"/>
  <c r="D1106" i="10"/>
  <c r="C1106" i="10"/>
  <c r="C1455" i="10"/>
  <c r="D1455" i="10"/>
  <c r="D2910" i="10"/>
  <c r="C2910" i="10"/>
  <c r="D967" i="10"/>
  <c r="C967" i="10"/>
  <c r="H3032" i="10"/>
  <c r="J3032" i="10" s="1"/>
  <c r="G3032" i="10"/>
  <c r="I3032" i="10" s="1"/>
  <c r="D1136" i="10"/>
  <c r="C1136" i="10"/>
  <c r="H1913" i="10"/>
  <c r="J1913" i="10" s="1"/>
  <c r="G1913" i="10"/>
  <c r="I1913" i="10" s="1"/>
  <c r="D796" i="10"/>
  <c r="C796" i="10"/>
  <c r="D662" i="10"/>
  <c r="C662" i="10"/>
  <c r="G1270" i="10"/>
  <c r="I1270" i="10" s="1"/>
  <c r="H1270" i="10"/>
  <c r="J1270" i="10" s="1"/>
  <c r="D2074" i="10"/>
  <c r="C2074" i="10"/>
  <c r="D2300" i="10"/>
  <c r="C2300" i="10"/>
  <c r="D1568" i="10"/>
  <c r="C1568" i="10"/>
  <c r="D526" i="10"/>
  <c r="C526" i="10"/>
  <c r="H855" i="10"/>
  <c r="J855" i="10" s="1"/>
  <c r="G855" i="10"/>
  <c r="I855" i="10" s="1"/>
  <c r="D448" i="10"/>
  <c r="C448" i="10"/>
  <c r="C1147" i="10"/>
  <c r="D1147" i="10"/>
  <c r="H2290" i="10"/>
  <c r="J2290" i="10" s="1"/>
  <c r="G2290" i="10"/>
  <c r="I2290" i="10" s="1"/>
  <c r="G2573" i="10"/>
  <c r="I2573" i="10" s="1"/>
  <c r="H2573" i="10"/>
  <c r="J2573" i="10" s="1"/>
  <c r="H354" i="10"/>
  <c r="J354" i="10" s="1"/>
  <c r="G354" i="10"/>
  <c r="I354" i="10" s="1"/>
  <c r="C3260" i="10"/>
  <c r="D3260" i="10"/>
  <c r="C1504" i="10"/>
  <c r="D1504" i="10"/>
  <c r="D560" i="10"/>
  <c r="C560" i="10"/>
  <c r="G591" i="10"/>
  <c r="I591" i="10" s="1"/>
  <c r="H591" i="10"/>
  <c r="J591" i="10" s="1"/>
  <c r="D1018" i="10"/>
  <c r="C1018" i="10"/>
  <c r="H1305" i="10"/>
  <c r="J1305" i="10" s="1"/>
  <c r="G1305" i="10"/>
  <c r="I1305" i="10" s="1"/>
  <c r="D1513" i="10"/>
  <c r="C1513" i="10"/>
  <c r="H2580" i="10"/>
  <c r="J2580" i="10" s="1"/>
  <c r="G2580" i="10"/>
  <c r="I2580" i="10" s="1"/>
  <c r="D2575" i="10"/>
  <c r="C2575" i="10"/>
  <c r="H2773" i="10"/>
  <c r="J2773" i="10" s="1"/>
  <c r="G2773" i="10"/>
  <c r="I2773" i="10" s="1"/>
  <c r="D2857" i="10"/>
  <c r="C2857" i="10"/>
  <c r="D658" i="10"/>
  <c r="C658" i="10"/>
  <c r="C1361" i="10"/>
  <c r="D1361" i="10"/>
  <c r="H1678" i="10"/>
  <c r="J1678" i="10" s="1"/>
  <c r="G1678" i="10"/>
  <c r="I1678" i="10" s="1"/>
  <c r="D2776" i="10"/>
  <c r="C2776" i="10"/>
  <c r="D2642" i="10"/>
  <c r="C2642" i="10"/>
  <c r="D2815" i="10"/>
  <c r="C2815" i="10"/>
  <c r="H1135" i="10"/>
  <c r="J1135" i="10" s="1"/>
  <c r="G1135" i="10"/>
  <c r="I1135" i="10" s="1"/>
  <c r="G791" i="10"/>
  <c r="I791" i="10" s="1"/>
  <c r="H791" i="10"/>
  <c r="J791" i="10" s="1"/>
  <c r="H537" i="10"/>
  <c r="J537" i="10" s="1"/>
  <c r="G537" i="10"/>
  <c r="I537" i="10" s="1"/>
  <c r="H426" i="10"/>
  <c r="J426" i="10" s="1"/>
  <c r="G426" i="10"/>
  <c r="I426" i="10" s="1"/>
  <c r="C1783" i="10"/>
  <c r="D1783" i="10"/>
  <c r="G1095" i="10"/>
  <c r="I1095" i="10" s="1"/>
  <c r="H1095" i="10"/>
  <c r="J1095" i="10" s="1"/>
  <c r="D1483" i="10"/>
  <c r="C1483" i="10"/>
  <c r="H11" i="10"/>
  <c r="J11" i="10" s="1"/>
  <c r="G11" i="10"/>
  <c r="I11" i="10" s="1"/>
  <c r="H851" i="10"/>
  <c r="J851" i="10" s="1"/>
  <c r="G851" i="10"/>
  <c r="I851" i="10" s="1"/>
  <c r="H1467" i="10"/>
  <c r="J1467" i="10" s="1"/>
  <c r="G1467" i="10"/>
  <c r="I1467" i="10" s="1"/>
  <c r="H33" i="10"/>
  <c r="J33" i="10" s="1"/>
  <c r="G33" i="10"/>
  <c r="I33" i="10" s="1"/>
  <c r="D1027" i="10"/>
  <c r="C1027" i="10"/>
  <c r="G3110" i="10"/>
  <c r="I3110" i="10" s="1"/>
  <c r="H3110" i="10"/>
  <c r="J3110" i="10" s="1"/>
  <c r="D1288" i="10"/>
  <c r="C1288" i="10"/>
  <c r="H774" i="10"/>
  <c r="J774" i="10" s="1"/>
  <c r="G774" i="10"/>
  <c r="I774" i="10" s="1"/>
  <c r="D173" i="10"/>
  <c r="C173" i="10"/>
  <c r="D565" i="10"/>
  <c r="C565" i="10"/>
  <c r="D572" i="10"/>
  <c r="C572" i="10"/>
  <c r="D1736" i="10"/>
  <c r="C1736" i="10"/>
  <c r="D2763" i="10"/>
  <c r="C2763" i="10"/>
  <c r="H2472" i="10"/>
  <c r="J2472" i="10" s="1"/>
  <c r="G2472" i="10"/>
  <c r="I2472" i="10" s="1"/>
  <c r="D2461" i="10"/>
  <c r="C2461" i="10"/>
  <c r="H77" i="10"/>
  <c r="J77" i="10" s="1"/>
  <c r="G77" i="10"/>
  <c r="I77" i="10" s="1"/>
  <c r="D746" i="10"/>
  <c r="C746" i="10"/>
  <c r="H539" i="10"/>
  <c r="J539" i="10" s="1"/>
  <c r="G539" i="10"/>
  <c r="I539" i="10" s="1"/>
  <c r="H1163" i="10"/>
  <c r="J1163" i="10" s="1"/>
  <c r="G1163" i="10"/>
  <c r="I1163" i="10" s="1"/>
  <c r="H1905" i="10"/>
  <c r="J1905" i="10" s="1"/>
  <c r="G1905" i="10"/>
  <c r="I1905" i="10" s="1"/>
  <c r="D2181" i="10"/>
  <c r="C2181" i="10"/>
  <c r="D3105" i="10"/>
  <c r="C3105" i="10"/>
  <c r="H2043" i="10"/>
  <c r="J2043" i="10" s="1"/>
  <c r="G2043" i="10"/>
  <c r="I2043" i="10" s="1"/>
  <c r="D3179" i="10"/>
  <c r="C3179" i="10"/>
  <c r="C898" i="10"/>
  <c r="D898" i="10"/>
  <c r="G1182" i="10"/>
  <c r="I1182" i="10" s="1"/>
  <c r="H1182" i="10"/>
  <c r="J1182" i="10" s="1"/>
  <c r="G1031" i="10"/>
  <c r="I1031" i="10" s="1"/>
  <c r="H1031" i="10"/>
  <c r="J1031" i="10" s="1"/>
  <c r="G1191" i="10"/>
  <c r="I1191" i="10" s="1"/>
  <c r="H1191" i="10"/>
  <c r="J1191" i="10" s="1"/>
  <c r="D1543" i="10"/>
  <c r="C1543" i="10"/>
  <c r="C2289" i="10"/>
  <c r="D2289" i="10"/>
  <c r="H3152" i="10"/>
  <c r="J3152" i="10" s="1"/>
  <c r="G3152" i="10"/>
  <c r="I3152" i="10" s="1"/>
  <c r="H2324" i="10"/>
  <c r="J2324" i="10" s="1"/>
  <c r="G2324" i="10"/>
  <c r="I2324" i="10" s="1"/>
  <c r="C1363" i="10"/>
  <c r="D1363" i="10"/>
  <c r="D732" i="10"/>
  <c r="C732" i="10"/>
  <c r="D471" i="10"/>
  <c r="C471" i="10"/>
  <c r="C2033" i="10"/>
  <c r="D2033" i="10"/>
  <c r="H30" i="10"/>
  <c r="J30" i="10" s="1"/>
  <c r="G30" i="10"/>
  <c r="I30" i="10" s="1"/>
  <c r="G397" i="10"/>
  <c r="I397" i="10" s="1"/>
  <c r="H397" i="10"/>
  <c r="J397" i="10" s="1"/>
  <c r="G1206" i="10"/>
  <c r="I1206" i="10" s="1"/>
  <c r="H1206" i="10"/>
  <c r="J1206" i="10" s="1"/>
  <c r="H1048" i="10"/>
  <c r="J1048" i="10" s="1"/>
  <c r="G1048" i="10"/>
  <c r="I1048" i="10" s="1"/>
  <c r="H1856" i="10"/>
  <c r="J1856" i="10" s="1"/>
  <c r="G1856" i="10"/>
  <c r="I1856" i="10" s="1"/>
  <c r="C3066" i="10"/>
  <c r="D3066" i="10"/>
  <c r="D2703" i="10"/>
  <c r="C2703" i="10"/>
  <c r="H1287" i="10"/>
  <c r="J1287" i="10" s="1"/>
  <c r="G1287" i="10"/>
  <c r="I1287" i="10" s="1"/>
  <c r="D1228" i="10"/>
  <c r="C1228" i="10"/>
  <c r="H1348" i="10"/>
  <c r="J1348" i="10" s="1"/>
  <c r="G1348" i="10"/>
  <c r="I1348" i="10" s="1"/>
  <c r="H560" i="10"/>
  <c r="J560" i="10" s="1"/>
  <c r="G560" i="10"/>
  <c r="I560" i="10" s="1"/>
  <c r="G950" i="10"/>
  <c r="I950" i="10" s="1"/>
  <c r="H950" i="10"/>
  <c r="J950" i="10" s="1"/>
  <c r="D687" i="10"/>
  <c r="C687" i="10"/>
  <c r="H1520" i="10"/>
  <c r="J1520" i="10" s="1"/>
  <c r="G1520" i="10"/>
  <c r="I1520" i="10" s="1"/>
  <c r="D2206" i="10"/>
  <c r="C2206" i="10"/>
  <c r="H2162" i="10"/>
  <c r="J2162" i="10" s="1"/>
  <c r="G2162" i="10"/>
  <c r="I2162" i="10" s="1"/>
  <c r="H2512" i="10"/>
  <c r="J2512" i="10" s="1"/>
  <c r="G2512" i="10"/>
  <c r="I2512" i="10" s="1"/>
  <c r="C1250" i="10"/>
  <c r="D1250" i="10"/>
  <c r="H1171" i="10"/>
  <c r="J1171" i="10" s="1"/>
  <c r="G1171" i="10"/>
  <c r="I1171" i="10" s="1"/>
  <c r="D525" i="10"/>
  <c r="C525" i="10"/>
  <c r="G520" i="10"/>
  <c r="I520" i="10" s="1"/>
  <c r="H520" i="10"/>
  <c r="J520" i="10" s="1"/>
  <c r="H773" i="10"/>
  <c r="J773" i="10" s="1"/>
  <c r="G773" i="10"/>
  <c r="I773" i="10" s="1"/>
  <c r="H1476" i="10"/>
  <c r="J1476" i="10" s="1"/>
  <c r="G1476" i="10"/>
  <c r="I1476" i="10" s="1"/>
  <c r="D2363" i="10"/>
  <c r="C2363" i="10"/>
  <c r="H3208" i="10"/>
  <c r="J3208" i="10" s="1"/>
  <c r="G3208" i="10"/>
  <c r="I3208" i="10" s="1"/>
  <c r="G1209" i="10"/>
  <c r="I1209" i="10" s="1"/>
  <c r="H1209" i="10"/>
  <c r="J1209" i="10" s="1"/>
  <c r="C2827" i="10"/>
  <c r="D2827" i="10"/>
  <c r="H189" i="10"/>
  <c r="J189" i="10" s="1"/>
  <c r="G189" i="10"/>
  <c r="I189" i="10" s="1"/>
  <c r="D426" i="10"/>
  <c r="C426" i="10"/>
  <c r="C1255" i="10"/>
  <c r="D1255" i="10"/>
  <c r="H1310" i="10"/>
  <c r="J1310" i="10" s="1"/>
  <c r="G1310" i="10"/>
  <c r="I1310" i="10" s="1"/>
  <c r="H3212" i="10"/>
  <c r="J3212" i="10" s="1"/>
  <c r="G3212" i="10"/>
  <c r="I3212" i="10" s="1"/>
  <c r="C11" i="10"/>
  <c r="D11" i="10"/>
  <c r="C659" i="10"/>
  <c r="D659" i="10"/>
  <c r="H1991" i="10"/>
  <c r="J1991" i="10" s="1"/>
  <c r="G1991" i="10"/>
  <c r="I1991" i="10" s="1"/>
  <c r="H2006" i="10"/>
  <c r="J2006" i="10" s="1"/>
  <c r="G2006" i="10"/>
  <c r="I2006" i="10" s="1"/>
  <c r="H1707" i="10"/>
  <c r="J1707" i="10" s="1"/>
  <c r="G1707" i="10"/>
  <c r="I1707" i="10" s="1"/>
  <c r="C2546" i="10"/>
  <c r="D2546" i="10"/>
  <c r="D2691" i="10"/>
  <c r="C2691" i="10"/>
  <c r="H521" i="10"/>
  <c r="J521" i="10" s="1"/>
  <c r="G521" i="10"/>
  <c r="I521" i="10" s="1"/>
  <c r="G706" i="10"/>
  <c r="I706" i="10" s="1"/>
  <c r="H706" i="10"/>
  <c r="J706" i="10" s="1"/>
  <c r="H1492" i="10"/>
  <c r="J1492" i="10" s="1"/>
  <c r="G1492" i="10"/>
  <c r="I1492" i="10" s="1"/>
  <c r="G1245" i="10"/>
  <c r="I1245" i="10" s="1"/>
  <c r="H1245" i="10"/>
  <c r="J1245" i="10" s="1"/>
  <c r="G2198" i="10"/>
  <c r="I2198" i="10" s="1"/>
  <c r="H2198" i="10"/>
  <c r="J2198" i="10" s="1"/>
  <c r="H2563" i="10"/>
  <c r="J2563" i="10" s="1"/>
  <c r="G2563" i="10"/>
  <c r="I2563" i="10" s="1"/>
  <c r="D774" i="10"/>
  <c r="C774" i="10"/>
  <c r="D318" i="10"/>
  <c r="C318" i="10"/>
  <c r="C934" i="10"/>
  <c r="D934" i="10"/>
  <c r="C1049" i="10"/>
  <c r="D1049" i="10"/>
  <c r="G565" i="10"/>
  <c r="I565" i="10" s="1"/>
  <c r="H565" i="10"/>
  <c r="J565" i="10" s="1"/>
  <c r="G788" i="10"/>
  <c r="I788" i="10" s="1"/>
  <c r="H788" i="10"/>
  <c r="J788" i="10" s="1"/>
  <c r="C1309" i="10"/>
  <c r="D1309" i="10"/>
  <c r="H1736" i="10"/>
  <c r="J1736" i="10" s="1"/>
  <c r="G1736" i="10"/>
  <c r="I1736" i="10" s="1"/>
  <c r="H1886" i="10"/>
  <c r="J1886" i="10" s="1"/>
  <c r="G1886" i="10"/>
  <c r="I1886" i="10" s="1"/>
  <c r="D2399" i="10"/>
  <c r="C2399" i="10"/>
  <c r="H2053" i="10"/>
  <c r="J2053" i="10" s="1"/>
  <c r="G2053" i="10"/>
  <c r="I2053" i="10" s="1"/>
  <c r="D3060" i="10"/>
  <c r="C3060" i="10"/>
  <c r="H3040" i="10"/>
  <c r="J3040" i="10" s="1"/>
  <c r="G3040" i="10"/>
  <c r="I3040" i="10" s="1"/>
  <c r="D3119" i="10"/>
  <c r="C3119" i="10"/>
  <c r="G1230" i="10"/>
  <c r="I1230" i="10" s="1"/>
  <c r="H1230" i="10"/>
  <c r="J1230" i="10" s="1"/>
  <c r="H1965" i="10"/>
  <c r="J1965" i="10" s="1"/>
  <c r="G1965" i="10"/>
  <c r="I1965" i="10" s="1"/>
  <c r="D1665" i="10"/>
  <c r="C1665" i="10"/>
  <c r="D3044" i="10"/>
  <c r="C3044" i="10"/>
  <c r="G496" i="10"/>
  <c r="I496" i="10" s="1"/>
  <c r="H496" i="10"/>
  <c r="J496" i="10" s="1"/>
  <c r="D2209" i="10"/>
  <c r="C2209" i="10"/>
  <c r="C360" i="10"/>
  <c r="D360" i="10"/>
  <c r="H133" i="10"/>
  <c r="J133" i="10" s="1"/>
  <c r="G133" i="10"/>
  <c r="I133" i="10" s="1"/>
  <c r="H1030" i="10"/>
  <c r="J1030" i="10" s="1"/>
  <c r="G1030" i="10"/>
  <c r="I1030" i="10" s="1"/>
  <c r="G888" i="10"/>
  <c r="I888" i="10" s="1"/>
  <c r="H888" i="10"/>
  <c r="J888" i="10" s="1"/>
  <c r="H746" i="10"/>
  <c r="J746" i="10" s="1"/>
  <c r="G746" i="10"/>
  <c r="I746" i="10" s="1"/>
  <c r="G853" i="10"/>
  <c r="I853" i="10" s="1"/>
  <c r="H853" i="10"/>
  <c r="J853" i="10" s="1"/>
  <c r="D402" i="10"/>
  <c r="C402" i="10"/>
  <c r="C443" i="10"/>
  <c r="D443" i="10"/>
  <c r="C635" i="10"/>
  <c r="D635" i="10"/>
  <c r="D827" i="10"/>
  <c r="C827" i="10"/>
  <c r="G1040" i="10"/>
  <c r="I1040" i="10" s="1"/>
  <c r="H1040" i="10"/>
  <c r="J1040" i="10" s="1"/>
  <c r="D1163" i="10"/>
  <c r="C1163" i="10"/>
  <c r="C1479" i="10"/>
  <c r="D1479" i="10"/>
  <c r="C2285" i="10"/>
  <c r="D2285" i="10"/>
  <c r="H3267" i="10"/>
  <c r="J3267" i="10" s="1"/>
  <c r="G3267" i="10"/>
  <c r="I3267" i="10" s="1"/>
  <c r="D3261" i="10"/>
  <c r="C3261" i="10"/>
  <c r="C1367" i="10"/>
  <c r="D1367" i="10"/>
  <c r="D1214" i="10"/>
  <c r="C1214" i="10"/>
  <c r="G844" i="10"/>
  <c r="I844" i="10" s="1"/>
  <c r="H844" i="10"/>
  <c r="J844" i="10" s="1"/>
  <c r="G386" i="10"/>
  <c r="I386" i="10" s="1"/>
  <c r="H386" i="10"/>
  <c r="J386" i="10" s="1"/>
  <c r="C239" i="10"/>
  <c r="D239" i="10"/>
  <c r="D886" i="10"/>
  <c r="C886" i="10"/>
  <c r="H1679" i="10"/>
  <c r="J1679" i="10" s="1"/>
  <c r="G1679" i="10"/>
  <c r="I1679" i="10" s="1"/>
  <c r="H1342" i="10"/>
  <c r="J1342" i="10" s="1"/>
  <c r="G1342" i="10"/>
  <c r="I1342" i="10" s="1"/>
  <c r="H1190" i="10"/>
  <c r="J1190" i="10" s="1"/>
  <c r="G1190" i="10"/>
  <c r="I1190" i="10" s="1"/>
  <c r="D1579" i="10"/>
  <c r="C1579" i="10"/>
  <c r="D2692" i="10"/>
  <c r="C2692" i="10"/>
  <c r="D535" i="10"/>
  <c r="C535" i="10"/>
  <c r="D1646" i="10"/>
  <c r="C1646" i="10"/>
  <c r="D614" i="10"/>
  <c r="C614" i="10"/>
  <c r="D1512" i="10"/>
  <c r="C1512" i="10"/>
  <c r="H1875" i="10"/>
  <c r="J1875" i="10" s="1"/>
  <c r="G1875" i="10"/>
  <c r="I1875" i="10" s="1"/>
  <c r="C3227" i="10"/>
  <c r="D3227" i="10"/>
  <c r="D1583" i="10"/>
  <c r="C1583" i="10"/>
  <c r="C1711" i="10"/>
  <c r="D1711" i="10"/>
  <c r="D1831" i="10"/>
  <c r="C1831" i="10"/>
  <c r="D8" i="10"/>
  <c r="C8" i="10"/>
  <c r="G510" i="10"/>
  <c r="I510" i="10" s="1"/>
  <c r="H510" i="10"/>
  <c r="J510" i="10" s="1"/>
  <c r="D1039" i="10"/>
  <c r="C1039" i="10"/>
  <c r="D511" i="10"/>
  <c r="C511" i="10"/>
  <c r="H1091" i="10"/>
  <c r="J1091" i="10" s="1"/>
  <c r="G1091" i="10"/>
  <c r="I1091" i="10" s="1"/>
  <c r="D1125" i="10"/>
  <c r="C1125" i="10"/>
  <c r="D2270" i="10"/>
  <c r="C2270" i="10"/>
  <c r="D1574" i="10"/>
  <c r="C1574" i="10"/>
  <c r="D3073" i="10"/>
  <c r="C3073" i="10"/>
  <c r="C1618" i="10"/>
  <c r="D1618" i="10"/>
  <c r="D201" i="10"/>
  <c r="C201" i="10"/>
  <c r="D906" i="10"/>
  <c r="C906" i="10"/>
  <c r="D812" i="10"/>
  <c r="C812" i="10"/>
  <c r="D2000" i="10"/>
  <c r="C2000" i="10"/>
  <c r="D2132" i="10"/>
  <c r="C2132" i="10"/>
  <c r="D2629" i="10"/>
  <c r="C2629" i="10"/>
  <c r="H2542" i="10"/>
  <c r="J2542" i="10" s="1"/>
  <c r="G2542" i="10"/>
  <c r="I2542" i="10" s="1"/>
  <c r="D2420" i="10"/>
  <c r="C2420" i="10"/>
  <c r="H698" i="10"/>
  <c r="J698" i="10" s="1"/>
  <c r="G698" i="10"/>
  <c r="I698" i="10" s="1"/>
  <c r="D151" i="10"/>
  <c r="C151" i="10"/>
  <c r="D518" i="10"/>
  <c r="C518" i="10"/>
  <c r="C1295" i="10"/>
  <c r="D1295" i="10"/>
  <c r="H1386" i="10"/>
  <c r="J1386" i="10" s="1"/>
  <c r="G1386" i="10"/>
  <c r="I1386" i="10" s="1"/>
  <c r="D1784" i="10"/>
  <c r="C1784" i="10"/>
  <c r="H1519" i="10"/>
  <c r="J1519" i="10" s="1"/>
  <c r="G1519" i="10"/>
  <c r="I1519" i="10" s="1"/>
  <c r="D2194" i="10"/>
  <c r="C2194" i="10"/>
  <c r="H69" i="10"/>
  <c r="J69" i="10" s="1"/>
  <c r="G69" i="10"/>
  <c r="I69" i="10" s="1"/>
  <c r="D784" i="10"/>
  <c r="C784" i="10"/>
  <c r="H579" i="10"/>
  <c r="J579" i="10" s="1"/>
  <c r="G579" i="10"/>
  <c r="I579" i="10" s="1"/>
  <c r="D1362" i="10"/>
  <c r="C1362" i="10"/>
  <c r="D1862" i="10"/>
  <c r="C1862" i="10"/>
  <c r="C1959" i="10"/>
  <c r="D1959" i="10"/>
  <c r="C2612" i="10"/>
  <c r="D2612" i="10"/>
  <c r="C2938" i="10"/>
  <c r="D2938" i="10"/>
  <c r="D1092" i="10"/>
  <c r="C1092" i="10"/>
  <c r="H86" i="10"/>
  <c r="J86" i="10" s="1"/>
  <c r="G86" i="10"/>
  <c r="I86" i="10" s="1"/>
  <c r="D2047" i="10"/>
  <c r="C2047" i="10"/>
  <c r="H441" i="10"/>
  <c r="J441" i="10" s="1"/>
  <c r="G441" i="10"/>
  <c r="I441" i="10" s="1"/>
  <c r="H1157" i="10"/>
  <c r="J1157" i="10" s="1"/>
  <c r="G1157" i="10"/>
  <c r="I1157" i="10" s="1"/>
  <c r="D1315" i="10"/>
  <c r="C1315" i="10"/>
  <c r="H2322" i="10"/>
  <c r="J2322" i="10" s="1"/>
  <c r="G2322" i="10"/>
  <c r="I2322" i="10" s="1"/>
  <c r="H401" i="10"/>
  <c r="J401" i="10" s="1"/>
  <c r="G401" i="10"/>
  <c r="I401" i="10" s="1"/>
  <c r="H656" i="10"/>
  <c r="J656" i="10" s="1"/>
  <c r="G656" i="10"/>
  <c r="I656" i="10" s="1"/>
  <c r="C149" i="10"/>
  <c r="D149" i="10"/>
  <c r="C497" i="10"/>
  <c r="D497" i="10"/>
  <c r="D748" i="10"/>
  <c r="C748" i="10"/>
  <c r="H1180" i="10"/>
  <c r="J1180" i="10" s="1"/>
  <c r="G1180" i="10"/>
  <c r="I1180" i="10" s="1"/>
  <c r="H833" i="10"/>
  <c r="J833" i="10" s="1"/>
  <c r="G833" i="10"/>
  <c r="I833" i="10" s="1"/>
  <c r="H1291" i="10"/>
  <c r="J1291" i="10" s="1"/>
  <c r="G1291" i="10"/>
  <c r="I1291" i="10" s="1"/>
  <c r="D1392" i="10"/>
  <c r="C1392" i="10"/>
  <c r="D1867" i="10"/>
  <c r="C1867" i="10"/>
  <c r="H1329" i="10"/>
  <c r="J1329" i="10" s="1"/>
  <c r="G1329" i="10"/>
  <c r="I1329" i="10" s="1"/>
  <c r="D1544" i="10"/>
  <c r="C1544" i="10"/>
  <c r="H1429" i="10"/>
  <c r="J1429" i="10" s="1"/>
  <c r="G1429" i="10"/>
  <c r="I1429" i="10" s="1"/>
  <c r="D2435" i="10"/>
  <c r="C2435" i="10"/>
  <c r="H2208" i="10"/>
  <c r="J2208" i="10" s="1"/>
  <c r="G2208" i="10"/>
  <c r="I2208" i="10" s="1"/>
  <c r="D2234" i="10"/>
  <c r="C2234" i="10"/>
  <c r="G3080" i="10"/>
  <c r="I3080" i="10" s="1"/>
  <c r="H3080" i="10"/>
  <c r="J3080" i="10" s="1"/>
  <c r="H3053" i="10"/>
  <c r="J3053" i="10" s="1"/>
  <c r="G3053" i="10"/>
  <c r="I3053" i="10" s="1"/>
  <c r="H3197" i="10"/>
  <c r="J3197" i="10" s="1"/>
  <c r="G3197" i="10"/>
  <c r="I3197" i="10" s="1"/>
  <c r="D716" i="10"/>
  <c r="C716" i="10"/>
  <c r="G492" i="10"/>
  <c r="I492" i="10" s="1"/>
  <c r="H492" i="10"/>
  <c r="J492" i="10" s="1"/>
  <c r="H1087" i="10"/>
  <c r="J1087" i="10" s="1"/>
  <c r="G1087" i="10"/>
  <c r="I1087" i="10" s="1"/>
  <c r="D2771" i="10"/>
  <c r="C2771" i="10"/>
  <c r="D2725" i="10"/>
  <c r="C2725" i="10"/>
  <c r="C1319" i="10"/>
  <c r="D1319" i="10"/>
  <c r="H822" i="10"/>
  <c r="J822" i="10" s="1"/>
  <c r="G822" i="10"/>
  <c r="I822" i="10" s="1"/>
  <c r="D2474" i="10"/>
  <c r="C2474" i="10"/>
  <c r="D1276" i="10"/>
  <c r="C1276" i="10"/>
  <c r="D1825" i="10"/>
  <c r="C1825" i="10"/>
  <c r="H1398" i="10"/>
  <c r="J1398" i="10" s="1"/>
  <c r="G1398" i="10"/>
  <c r="I1398" i="10" s="1"/>
  <c r="H363" i="10"/>
  <c r="J363" i="10" s="1"/>
  <c r="G363" i="10"/>
  <c r="I363" i="10" s="1"/>
  <c r="H555" i="10"/>
  <c r="J555" i="10" s="1"/>
  <c r="G555" i="10"/>
  <c r="I555" i="10" s="1"/>
  <c r="H747" i="10"/>
  <c r="J747" i="10" s="1"/>
  <c r="G747" i="10"/>
  <c r="I747" i="10" s="1"/>
  <c r="H939" i="10"/>
  <c r="J939" i="10" s="1"/>
  <c r="G939" i="10"/>
  <c r="I939" i="10" s="1"/>
  <c r="D1571" i="10"/>
  <c r="C1571" i="10"/>
  <c r="H1240" i="10"/>
  <c r="J1240" i="10" s="1"/>
  <c r="G1240" i="10"/>
  <c r="I1240" i="10" s="1"/>
  <c r="D1757" i="10"/>
  <c r="C1757" i="10"/>
  <c r="D2050" i="10"/>
  <c r="C2050" i="10"/>
  <c r="H1503" i="10"/>
  <c r="J1503" i="10" s="1"/>
  <c r="G1503" i="10"/>
  <c r="I1503" i="10" s="1"/>
  <c r="H2236" i="10"/>
  <c r="J2236" i="10" s="1"/>
  <c r="G2236" i="10"/>
  <c r="I2236" i="10" s="1"/>
  <c r="C1768" i="10"/>
  <c r="D1768" i="10"/>
  <c r="D1725" i="10"/>
  <c r="C1725" i="10"/>
  <c r="H3104" i="10"/>
  <c r="J3104" i="10" s="1"/>
  <c r="G3104" i="10"/>
  <c r="I3104" i="10" s="1"/>
  <c r="D2507" i="10"/>
  <c r="C2507" i="10"/>
  <c r="D1819" i="10"/>
  <c r="C1819" i="10"/>
  <c r="G567" i="10"/>
  <c r="I567" i="10" s="1"/>
  <c r="H567" i="10"/>
  <c r="J567" i="10" s="1"/>
  <c r="D1466" i="10"/>
  <c r="C1466" i="10"/>
  <c r="D2176" i="10"/>
  <c r="C2176" i="10"/>
  <c r="G3184" i="10"/>
  <c r="I3184" i="10" s="1"/>
  <c r="H3184" i="10"/>
  <c r="J3184" i="10" s="1"/>
  <c r="D107" i="10"/>
  <c r="C107" i="10"/>
  <c r="H2357" i="10"/>
  <c r="J2357" i="10" s="1"/>
  <c r="G2357" i="10"/>
  <c r="I2357" i="10" s="1"/>
  <c r="D861" i="10"/>
  <c r="C861" i="10"/>
  <c r="H228" i="10"/>
  <c r="J228" i="10" s="1"/>
  <c r="G228" i="10"/>
  <c r="I228" i="10" s="1"/>
  <c r="D87" i="10"/>
  <c r="C87" i="10"/>
  <c r="H886" i="10"/>
  <c r="J886" i="10" s="1"/>
  <c r="G886" i="10"/>
  <c r="I886" i="10" s="1"/>
  <c r="H135" i="10"/>
  <c r="J135" i="10" s="1"/>
  <c r="G135" i="10"/>
  <c r="I135" i="10" s="1"/>
  <c r="H1249" i="10"/>
  <c r="J1249" i="10" s="1"/>
  <c r="G1249" i="10"/>
  <c r="I1249" i="10" s="1"/>
  <c r="H422" i="10"/>
  <c r="J422" i="10" s="1"/>
  <c r="G422" i="10"/>
  <c r="I422" i="10" s="1"/>
  <c r="C246" i="10"/>
  <c r="D246" i="10"/>
  <c r="H1804" i="10"/>
  <c r="J1804" i="10" s="1"/>
  <c r="G1804" i="10"/>
  <c r="I1804" i="10" s="1"/>
  <c r="D956" i="10"/>
  <c r="C956" i="10"/>
  <c r="D1234" i="10"/>
  <c r="C1234" i="10"/>
  <c r="D1679" i="10"/>
  <c r="C1679" i="10"/>
  <c r="C840" i="10"/>
  <c r="D840" i="10"/>
  <c r="H1043" i="10"/>
  <c r="J1043" i="10" s="1"/>
  <c r="G1043" i="10"/>
  <c r="I1043" i="10" s="1"/>
  <c r="D873" i="10"/>
  <c r="C873" i="10"/>
  <c r="G969" i="10"/>
  <c r="I969" i="10" s="1"/>
  <c r="H969" i="10"/>
  <c r="J969" i="10" s="1"/>
  <c r="G1103" i="10"/>
  <c r="I1103" i="10" s="1"/>
  <c r="H1103" i="10"/>
  <c r="J1103" i="10" s="1"/>
  <c r="H1534" i="10"/>
  <c r="J1534" i="10" s="1"/>
  <c r="G1534" i="10"/>
  <c r="I1534" i="10" s="1"/>
  <c r="D1342" i="10"/>
  <c r="C1342" i="10"/>
  <c r="H1873" i="10"/>
  <c r="J1873" i="10" s="1"/>
  <c r="G1873" i="10"/>
  <c r="I1873" i="10" s="1"/>
  <c r="D1011" i="10"/>
  <c r="C1011" i="10"/>
  <c r="G1227" i="10"/>
  <c r="I1227" i="10" s="1"/>
  <c r="H1227" i="10"/>
  <c r="J1227" i="10" s="1"/>
  <c r="H1834" i="10"/>
  <c r="J1834" i="10" s="1"/>
  <c r="G1834" i="10"/>
  <c r="I1834" i="10" s="1"/>
  <c r="D1190" i="10"/>
  <c r="C1190" i="10"/>
  <c r="H1406" i="10"/>
  <c r="J1406" i="10" s="1"/>
  <c r="G1406" i="10"/>
  <c r="I1406" i="10" s="1"/>
  <c r="H1622" i="10"/>
  <c r="J1622" i="10" s="1"/>
  <c r="G1622" i="10"/>
  <c r="I1622" i="10" s="1"/>
  <c r="D1775" i="10"/>
  <c r="C1775" i="10"/>
  <c r="H1579" i="10"/>
  <c r="J1579" i="10" s="1"/>
  <c r="G1579" i="10"/>
  <c r="I1579" i="10" s="1"/>
  <c r="H1984" i="10"/>
  <c r="J1984" i="10" s="1"/>
  <c r="G1984" i="10"/>
  <c r="I1984" i="10" s="1"/>
  <c r="G2584" i="10"/>
  <c r="I2584" i="10" s="1"/>
  <c r="H2584" i="10"/>
  <c r="J2584" i="10" s="1"/>
  <c r="H2101" i="10"/>
  <c r="J2101" i="10" s="1"/>
  <c r="G2101" i="10"/>
  <c r="I2101" i="10" s="1"/>
  <c r="D2384" i="10"/>
  <c r="C2384" i="10"/>
  <c r="G2692" i="10"/>
  <c r="I2692" i="10" s="1"/>
  <c r="H2692" i="10"/>
  <c r="J2692" i="10" s="1"/>
  <c r="G3054" i="10"/>
  <c r="I3054" i="10" s="1"/>
  <c r="H3054" i="10"/>
  <c r="J3054" i="10" s="1"/>
  <c r="D3262" i="10"/>
  <c r="C3262" i="10"/>
  <c r="D2714" i="10"/>
  <c r="C2714" i="10"/>
  <c r="H2936" i="10"/>
  <c r="J2936" i="10" s="1"/>
  <c r="G2936" i="10"/>
  <c r="I2936" i="10" s="1"/>
  <c r="H1067" i="10"/>
  <c r="J1067" i="10" s="1"/>
  <c r="G1067" i="10"/>
  <c r="I1067" i="10" s="1"/>
  <c r="D1353" i="10"/>
  <c r="C1353" i="10"/>
  <c r="H1842" i="10"/>
  <c r="J1842" i="10" s="1"/>
  <c r="G1842" i="10"/>
  <c r="I1842" i="10" s="1"/>
  <c r="G2905" i="10"/>
  <c r="I2905" i="10" s="1"/>
  <c r="H2905" i="10"/>
  <c r="J2905" i="10" s="1"/>
  <c r="D462" i="10"/>
  <c r="C462" i="10"/>
  <c r="D821" i="10"/>
  <c r="C821" i="10"/>
  <c r="G652" i="10"/>
  <c r="I652" i="10" s="1"/>
  <c r="H652" i="10"/>
  <c r="J652" i="10" s="1"/>
  <c r="D944" i="10"/>
  <c r="C944" i="10"/>
  <c r="D1314" i="10"/>
  <c r="C1314" i="10"/>
  <c r="H1824" i="10"/>
  <c r="J1824" i="10" s="1"/>
  <c r="G1824" i="10"/>
  <c r="I1824" i="10" s="1"/>
  <c r="H2185" i="10"/>
  <c r="J2185" i="10" s="1"/>
  <c r="G2185" i="10"/>
  <c r="I2185" i="10" s="1"/>
  <c r="D2840" i="10"/>
  <c r="C2840" i="10"/>
  <c r="H2794" i="10"/>
  <c r="J2794" i="10" s="1"/>
  <c r="G2794" i="10"/>
  <c r="I2794" i="10" s="1"/>
  <c r="G535" i="10"/>
  <c r="I535" i="10" s="1"/>
  <c r="H535" i="10"/>
  <c r="J535" i="10" s="1"/>
  <c r="H919" i="10"/>
  <c r="J919" i="10" s="1"/>
  <c r="G919" i="10"/>
  <c r="I919" i="10" s="1"/>
  <c r="G1224" i="10"/>
  <c r="I1224" i="10" s="1"/>
  <c r="H1224" i="10"/>
  <c r="J1224" i="10" s="1"/>
  <c r="H1847" i="10"/>
  <c r="J1847" i="10" s="1"/>
  <c r="G1847" i="10"/>
  <c r="I1847" i="10" s="1"/>
  <c r="H1617" i="10"/>
  <c r="J1617" i="10" s="1"/>
  <c r="G1617" i="10"/>
  <c r="I1617" i="10" s="1"/>
  <c r="H1646" i="10"/>
  <c r="J1646" i="10" s="1"/>
  <c r="G1646" i="10"/>
  <c r="I1646" i="10" s="1"/>
  <c r="H3106" i="10"/>
  <c r="J3106" i="10" s="1"/>
  <c r="G3106" i="10"/>
  <c r="I3106" i="10" s="1"/>
  <c r="H614" i="10"/>
  <c r="J614" i="10" s="1"/>
  <c r="G614" i="10"/>
  <c r="I614" i="10" s="1"/>
  <c r="C420" i="10"/>
  <c r="D420" i="10"/>
  <c r="H1748" i="10"/>
  <c r="J1748" i="10" s="1"/>
  <c r="G1748" i="10"/>
  <c r="I1748" i="10" s="1"/>
  <c r="D2541" i="10"/>
  <c r="C2541" i="10"/>
  <c r="H940" i="10"/>
  <c r="J940" i="10" s="1"/>
  <c r="G940" i="10"/>
  <c r="I940" i="10" s="1"/>
  <c r="D456" i="10"/>
  <c r="C456" i="10"/>
  <c r="H1369" i="10"/>
  <c r="J1369" i="10" s="1"/>
  <c r="G1369" i="10"/>
  <c r="I1369" i="10" s="1"/>
  <c r="G622" i="10"/>
  <c r="I622" i="10" s="1"/>
  <c r="H622" i="10"/>
  <c r="J622" i="10" s="1"/>
  <c r="H1404" i="10"/>
  <c r="J1404" i="10" s="1"/>
  <c r="G1404" i="10"/>
  <c r="I1404" i="10" s="1"/>
  <c r="H389" i="10"/>
  <c r="J389" i="10" s="1"/>
  <c r="G389" i="10"/>
  <c r="I389" i="10" s="1"/>
  <c r="D1154" i="10"/>
  <c r="C1154" i="10"/>
  <c r="D1350" i="10"/>
  <c r="C1350" i="10"/>
  <c r="H1082" i="10"/>
  <c r="J1082" i="10" s="1"/>
  <c r="G1082" i="10"/>
  <c r="I1082" i="10" s="1"/>
  <c r="H1512" i="10"/>
  <c r="J1512" i="10" s="1"/>
  <c r="G1512" i="10"/>
  <c r="I1512" i="10" s="1"/>
  <c r="H1595" i="10"/>
  <c r="J1595" i="10" s="1"/>
  <c r="G1595" i="10"/>
  <c r="I1595" i="10" s="1"/>
  <c r="D1070" i="10"/>
  <c r="C1070" i="10"/>
  <c r="D1661" i="10"/>
  <c r="C1661" i="10"/>
  <c r="H1546" i="10"/>
  <c r="J1546" i="10" s="1"/>
  <c r="G1546" i="10"/>
  <c r="I1546" i="10" s="1"/>
  <c r="H1808" i="10"/>
  <c r="J1808" i="10" s="1"/>
  <c r="G1808" i="10"/>
  <c r="I1808" i="10" s="1"/>
  <c r="C2027" i="10"/>
  <c r="D2027" i="10"/>
  <c r="H1972" i="10"/>
  <c r="J1972" i="10" s="1"/>
  <c r="G1972" i="10"/>
  <c r="I1972" i="10" s="1"/>
  <c r="D1875" i="10"/>
  <c r="C1875" i="10"/>
  <c r="H3227" i="10"/>
  <c r="J3227" i="10" s="1"/>
  <c r="G3227" i="10"/>
  <c r="I3227" i="10" s="1"/>
  <c r="D2697" i="10"/>
  <c r="C2697" i="10"/>
  <c r="G2065" i="10"/>
  <c r="I2065" i="10" s="1"/>
  <c r="H2065" i="10"/>
  <c r="J2065" i="10" s="1"/>
  <c r="H2759" i="10"/>
  <c r="J2759" i="10" s="1"/>
  <c r="G2759" i="10"/>
  <c r="I2759" i="10" s="1"/>
  <c r="G2874" i="10"/>
  <c r="I2874" i="10" s="1"/>
  <c r="H2874" i="10"/>
  <c r="J2874" i="10" s="1"/>
  <c r="D3273" i="10"/>
  <c r="C3273" i="10"/>
  <c r="D3192" i="10"/>
  <c r="C3192" i="10"/>
  <c r="D3219" i="10"/>
  <c r="C3219" i="10"/>
  <c r="H1583" i="10"/>
  <c r="J1583" i="10" s="1"/>
  <c r="G1583" i="10"/>
  <c r="I1583" i="10" s="1"/>
  <c r="H1496" i="10"/>
  <c r="J1496" i="10" s="1"/>
  <c r="G1496" i="10"/>
  <c r="I1496" i="10" s="1"/>
  <c r="D74" i="10"/>
  <c r="C74" i="10"/>
  <c r="H1711" i="10"/>
  <c r="J1711" i="10" s="1"/>
  <c r="G1711" i="10"/>
  <c r="I1711" i="10" s="1"/>
  <c r="H1625" i="10"/>
  <c r="J1625" i="10" s="1"/>
  <c r="G1625" i="10"/>
  <c r="I1625" i="10" s="1"/>
  <c r="H1946" i="10"/>
  <c r="J1946" i="10" s="1"/>
  <c r="G1946" i="10"/>
  <c r="I1946" i="10" s="1"/>
  <c r="G439" i="10"/>
  <c r="I439" i="10" s="1"/>
  <c r="H439" i="10"/>
  <c r="J439" i="10" s="1"/>
  <c r="D1290" i="10"/>
  <c r="C1290" i="10"/>
  <c r="H1521" i="10"/>
  <c r="J1521" i="10" s="1"/>
  <c r="G1521" i="10"/>
  <c r="I1521" i="10" s="1"/>
  <c r="H3254" i="10"/>
  <c r="J3254" i="10" s="1"/>
  <c r="G3254" i="10"/>
  <c r="I3254" i="10" s="1"/>
  <c r="C120" i="10"/>
  <c r="D120" i="10"/>
  <c r="H253" i="10"/>
  <c r="J253" i="10" s="1"/>
  <c r="G253" i="10"/>
  <c r="I253" i="10" s="1"/>
  <c r="D540" i="10"/>
  <c r="C540" i="10"/>
  <c r="H1831" i="10"/>
  <c r="J1831" i="10" s="1"/>
  <c r="G1831" i="10"/>
  <c r="I1831" i="10" s="1"/>
  <c r="H1682" i="10"/>
  <c r="J1682" i="10" s="1"/>
  <c r="G1682" i="10"/>
  <c r="I1682" i="10" s="1"/>
  <c r="H2745" i="10"/>
  <c r="J2745" i="10" s="1"/>
  <c r="G2745" i="10"/>
  <c r="I2745" i="10" s="1"/>
  <c r="D159" i="10"/>
  <c r="C159" i="10"/>
  <c r="H8" i="10"/>
  <c r="J8" i="10" s="1"/>
  <c r="G8" i="10"/>
  <c r="I8" i="10" s="1"/>
  <c r="D824" i="10"/>
  <c r="C824" i="10"/>
  <c r="C1060" i="10"/>
  <c r="D1060" i="10"/>
  <c r="H1884" i="10"/>
  <c r="J1884" i="10" s="1"/>
  <c r="G1884" i="10"/>
  <c r="I1884" i="10" s="1"/>
  <c r="D510" i="10"/>
  <c r="C510" i="10"/>
  <c r="G574" i="10"/>
  <c r="I574" i="10" s="1"/>
  <c r="H574" i="10"/>
  <c r="J574" i="10" s="1"/>
  <c r="G769" i="10"/>
  <c r="I769" i="10" s="1"/>
  <c r="H769" i="10"/>
  <c r="J769" i="10" s="1"/>
  <c r="H1039" i="10"/>
  <c r="J1039" i="10" s="1"/>
  <c r="G1039" i="10"/>
  <c r="I1039" i="10" s="1"/>
  <c r="G640" i="10"/>
  <c r="I640" i="10" s="1"/>
  <c r="H640" i="10"/>
  <c r="J640" i="10" s="1"/>
  <c r="G1080" i="10"/>
  <c r="I1080" i="10" s="1"/>
  <c r="H1080" i="10"/>
  <c r="J1080" i="10" s="1"/>
  <c r="D2154" i="10"/>
  <c r="C2154" i="10"/>
  <c r="G415" i="10"/>
  <c r="I415" i="10" s="1"/>
  <c r="H415" i="10"/>
  <c r="J415" i="10" s="1"/>
  <c r="G511" i="10"/>
  <c r="I511" i="10" s="1"/>
  <c r="H511" i="10"/>
  <c r="J511" i="10" s="1"/>
  <c r="G607" i="10"/>
  <c r="I607" i="10" s="1"/>
  <c r="H607" i="10"/>
  <c r="J607" i="10" s="1"/>
  <c r="G703" i="10"/>
  <c r="I703" i="10" s="1"/>
  <c r="H703" i="10"/>
  <c r="J703" i="10" s="1"/>
  <c r="G799" i="10"/>
  <c r="I799" i="10" s="1"/>
  <c r="H799" i="10"/>
  <c r="J799" i="10" s="1"/>
  <c r="H895" i="10"/>
  <c r="J895" i="10" s="1"/>
  <c r="G895" i="10"/>
  <c r="I895" i="10" s="1"/>
  <c r="D1091" i="10"/>
  <c r="C1091" i="10"/>
  <c r="D1303" i="10"/>
  <c r="C1303" i="10"/>
  <c r="D1296" i="10"/>
  <c r="C1296" i="10"/>
  <c r="H1680" i="10"/>
  <c r="J1680" i="10" s="1"/>
  <c r="G1680" i="10"/>
  <c r="I1680" i="10" s="1"/>
  <c r="D2330" i="10"/>
  <c r="C2330" i="10"/>
  <c r="H1125" i="10"/>
  <c r="J1125" i="10" s="1"/>
  <c r="G1125" i="10"/>
  <c r="I1125" i="10" s="1"/>
  <c r="H1341" i="10"/>
  <c r="J1341" i="10" s="1"/>
  <c r="G1341" i="10"/>
  <c r="I1341" i="10" s="1"/>
  <c r="C1509" i="10"/>
  <c r="D1509" i="10"/>
  <c r="C1653" i="10"/>
  <c r="D1653" i="10"/>
  <c r="C1340" i="10"/>
  <c r="D1340" i="10"/>
  <c r="H1556" i="10"/>
  <c r="J1556" i="10" s="1"/>
  <c r="G1556" i="10"/>
  <c r="I1556" i="10" s="1"/>
  <c r="H1549" i="10"/>
  <c r="J1549" i="10" s="1"/>
  <c r="G1549" i="10"/>
  <c r="I1549" i="10" s="1"/>
  <c r="H2138" i="10"/>
  <c r="J2138" i="10" s="1"/>
  <c r="G2138" i="10"/>
  <c r="I2138" i="10" s="1"/>
  <c r="H2217" i="10"/>
  <c r="J2217" i="10" s="1"/>
  <c r="G2217" i="10"/>
  <c r="I2217" i="10" s="1"/>
  <c r="H2142" i="10"/>
  <c r="J2142" i="10" s="1"/>
  <c r="G2142" i="10"/>
  <c r="I2142" i="10" s="1"/>
  <c r="G2270" i="10"/>
  <c r="I2270" i="10" s="1"/>
  <c r="H2270" i="10"/>
  <c r="J2270" i="10" s="1"/>
  <c r="H3034" i="10"/>
  <c r="J3034" i="10" s="1"/>
  <c r="G3034" i="10"/>
  <c r="I3034" i="10" s="1"/>
  <c r="H3272" i="10"/>
  <c r="J3272" i="10" s="1"/>
  <c r="G3272" i="10"/>
  <c r="I3272" i="10" s="1"/>
  <c r="H2983" i="10"/>
  <c r="J2983" i="10" s="1"/>
  <c r="G2983" i="10"/>
  <c r="I2983" i="10" s="1"/>
  <c r="G2989" i="10"/>
  <c r="I2989" i="10" s="1"/>
  <c r="H2989" i="10"/>
  <c r="J2989" i="10" s="1"/>
  <c r="G1158" i="10"/>
  <c r="I1158" i="10" s="1"/>
  <c r="H1158" i="10"/>
  <c r="J1158" i="10" s="1"/>
  <c r="C1316" i="10"/>
  <c r="D1316" i="10"/>
  <c r="C2610" i="10"/>
  <c r="D2610" i="10"/>
  <c r="G556" i="10"/>
  <c r="I556" i="10" s="1"/>
  <c r="H556" i="10"/>
  <c r="J556" i="10" s="1"/>
  <c r="H1366" i="10"/>
  <c r="J1366" i="10" s="1"/>
  <c r="G1366" i="10"/>
  <c r="I1366" i="10" s="1"/>
  <c r="H1574" i="10"/>
  <c r="J1574" i="10" s="1"/>
  <c r="G1574" i="10"/>
  <c r="I1574" i="10" s="1"/>
  <c r="D2539" i="10"/>
  <c r="C2539" i="10"/>
  <c r="D2333" i="10"/>
  <c r="C2333" i="10"/>
  <c r="H3073" i="10"/>
  <c r="J3073" i="10" s="1"/>
  <c r="G3073" i="10"/>
  <c r="I3073" i="10" s="1"/>
  <c r="D392" i="10"/>
  <c r="C392" i="10"/>
  <c r="D1162" i="10"/>
  <c r="C1162" i="10"/>
  <c r="H1618" i="10"/>
  <c r="J1618" i="10" s="1"/>
  <c r="G1618" i="10"/>
  <c r="I1618" i="10" s="1"/>
  <c r="H1838" i="10"/>
  <c r="J1838" i="10" s="1"/>
  <c r="G1838" i="10"/>
  <c r="I1838" i="10" s="1"/>
  <c r="G201" i="10"/>
  <c r="I201" i="10" s="1"/>
  <c r="H201" i="10"/>
  <c r="J201" i="10" s="1"/>
  <c r="D138" i="10"/>
  <c r="C138" i="10"/>
  <c r="H14" i="10"/>
  <c r="J14" i="10" s="1"/>
  <c r="G14" i="10"/>
  <c r="I14" i="10" s="1"/>
  <c r="H53" i="10"/>
  <c r="J53" i="10" s="1"/>
  <c r="G53" i="10"/>
  <c r="I53" i="10" s="1"/>
  <c r="G1271" i="10"/>
  <c r="I1271" i="10" s="1"/>
  <c r="H1271" i="10"/>
  <c r="J1271" i="10" s="1"/>
  <c r="C737" i="10"/>
  <c r="D737" i="10"/>
  <c r="H121" i="10"/>
  <c r="J121" i="10" s="1"/>
  <c r="G121" i="10"/>
  <c r="I121" i="10" s="1"/>
  <c r="H906" i="10"/>
  <c r="J906" i="10" s="1"/>
  <c r="G906" i="10"/>
  <c r="I906" i="10" s="1"/>
  <c r="H461" i="10"/>
  <c r="J461" i="10" s="1"/>
  <c r="G461" i="10"/>
  <c r="I461" i="10" s="1"/>
  <c r="D1002" i="10"/>
  <c r="C1002" i="10"/>
  <c r="G838" i="10"/>
  <c r="I838" i="10" s="1"/>
  <c r="H838" i="10"/>
  <c r="J838" i="10" s="1"/>
  <c r="H997" i="10"/>
  <c r="J997" i="10" s="1"/>
  <c r="G997" i="10"/>
  <c r="I997" i="10" s="1"/>
  <c r="G812" i="10"/>
  <c r="I812" i="10" s="1"/>
  <c r="H812" i="10"/>
  <c r="J812" i="10" s="1"/>
  <c r="H1243" i="10"/>
  <c r="J1243" i="10" s="1"/>
  <c r="G1243" i="10"/>
  <c r="I1243" i="10" s="1"/>
  <c r="G865" i="10"/>
  <c r="I865" i="10" s="1"/>
  <c r="H865" i="10"/>
  <c r="J865" i="10" s="1"/>
  <c r="H1584" i="10"/>
  <c r="J1584" i="10" s="1"/>
  <c r="G1584" i="10"/>
  <c r="I1584" i="10" s="1"/>
  <c r="H1892" i="10"/>
  <c r="J1892" i="10" s="1"/>
  <c r="G1892" i="10"/>
  <c r="I1892" i="10" s="1"/>
  <c r="H925" i="10"/>
  <c r="J925" i="10" s="1"/>
  <c r="G925" i="10"/>
  <c r="I925" i="10" s="1"/>
  <c r="H2000" i="10"/>
  <c r="J2000" i="10" s="1"/>
  <c r="G2000" i="10"/>
  <c r="I2000" i="10" s="1"/>
  <c r="H1997" i="10"/>
  <c r="J1997" i="10" s="1"/>
  <c r="G1997" i="10"/>
  <c r="I1997" i="10" s="1"/>
  <c r="H1762" i="10"/>
  <c r="J1762" i="10" s="1"/>
  <c r="G1762" i="10"/>
  <c r="I1762" i="10" s="1"/>
  <c r="H1723" i="10"/>
  <c r="J1723" i="10" s="1"/>
  <c r="G1723" i="10"/>
  <c r="I1723" i="10" s="1"/>
  <c r="H1701" i="10"/>
  <c r="J1701" i="10" s="1"/>
  <c r="G1701" i="10"/>
  <c r="I1701" i="10" s="1"/>
  <c r="H1917" i="10"/>
  <c r="J1917" i="10" s="1"/>
  <c r="G1917" i="10"/>
  <c r="I1917" i="10" s="1"/>
  <c r="H2132" i="10"/>
  <c r="J2132" i="10" s="1"/>
  <c r="G2132" i="10"/>
  <c r="I2132" i="10" s="1"/>
  <c r="D3092" i="10"/>
  <c r="C3092" i="10"/>
  <c r="G2629" i="10"/>
  <c r="I2629" i="10" s="1"/>
  <c r="H2629" i="10"/>
  <c r="J2629" i="10" s="1"/>
  <c r="G3232" i="10"/>
  <c r="I3232" i="10" s="1"/>
  <c r="H3232" i="10"/>
  <c r="J3232" i="10" s="1"/>
  <c r="D2852" i="10"/>
  <c r="C2852" i="10"/>
  <c r="D3035" i="10"/>
  <c r="C3035" i="10"/>
  <c r="D2542" i="10"/>
  <c r="C2542" i="10"/>
  <c r="D3011" i="10"/>
  <c r="C3011" i="10"/>
  <c r="D3068" i="10"/>
  <c r="C3068" i="10"/>
  <c r="D1207" i="10"/>
  <c r="C1207" i="10"/>
  <c r="H2107" i="10"/>
  <c r="J2107" i="10" s="1"/>
  <c r="G2107" i="10"/>
  <c r="I2107" i="10" s="1"/>
  <c r="H1489" i="10"/>
  <c r="J1489" i="10" s="1"/>
  <c r="G1489" i="10"/>
  <c r="I1489" i="10" s="1"/>
  <c r="G2553" i="10"/>
  <c r="I2553" i="10" s="1"/>
  <c r="H2553" i="10"/>
  <c r="J2553" i="10" s="1"/>
  <c r="H2420" i="10"/>
  <c r="J2420" i="10" s="1"/>
  <c r="G2420" i="10"/>
  <c r="I2420" i="10" s="1"/>
  <c r="H92" i="10"/>
  <c r="J92" i="10" s="1"/>
  <c r="G92" i="10"/>
  <c r="I92" i="10" s="1"/>
  <c r="G457" i="10"/>
  <c r="I457" i="10" s="1"/>
  <c r="H457" i="10"/>
  <c r="J457" i="10" s="1"/>
  <c r="D698" i="10"/>
  <c r="C698" i="10"/>
  <c r="G724" i="10"/>
  <c r="I724" i="10" s="1"/>
  <c r="H724" i="10"/>
  <c r="J724" i="10" s="1"/>
  <c r="H1956" i="10"/>
  <c r="J1956" i="10" s="1"/>
  <c r="G1956" i="10"/>
  <c r="I1956" i="10" s="1"/>
  <c r="H2002" i="10"/>
  <c r="J2002" i="10" s="1"/>
  <c r="G2002" i="10"/>
  <c r="I2002" i="10" s="1"/>
  <c r="D3246" i="10"/>
  <c r="C3246" i="10"/>
  <c r="G823" i="10"/>
  <c r="I823" i="10" s="1"/>
  <c r="H823" i="10"/>
  <c r="J823" i="10" s="1"/>
  <c r="D1056" i="10"/>
  <c r="C1056" i="10"/>
  <c r="H1107" i="10"/>
  <c r="J1107" i="10" s="1"/>
  <c r="G1107" i="10"/>
  <c r="I1107" i="10" s="1"/>
  <c r="H2008" i="10"/>
  <c r="J2008" i="10" s="1"/>
  <c r="G2008" i="10"/>
  <c r="I2008" i="10" s="1"/>
  <c r="H1639" i="10"/>
  <c r="J1639" i="10" s="1"/>
  <c r="G1639" i="10"/>
  <c r="I1639" i="10" s="1"/>
  <c r="D2448" i="10"/>
  <c r="C2448" i="10"/>
  <c r="G2641" i="10"/>
  <c r="I2641" i="10" s="1"/>
  <c r="H2641" i="10"/>
  <c r="J2641" i="10" s="1"/>
  <c r="G2931" i="10"/>
  <c r="I2931" i="10" s="1"/>
  <c r="H2931" i="10"/>
  <c r="J2931" i="10" s="1"/>
  <c r="D798" i="10"/>
  <c r="C798" i="10"/>
  <c r="C1408" i="10"/>
  <c r="D1408" i="10"/>
  <c r="C3202" i="10"/>
  <c r="D3202" i="10"/>
  <c r="G1022" i="10"/>
  <c r="I1022" i="10" s="1"/>
  <c r="H1022" i="10"/>
  <c r="J1022" i="10" s="1"/>
  <c r="D122" i="10"/>
  <c r="C122" i="10"/>
  <c r="H151" i="10"/>
  <c r="J151" i="10" s="1"/>
  <c r="G151" i="10"/>
  <c r="I151" i="10" s="1"/>
  <c r="C384" i="10"/>
  <c r="D384" i="10"/>
  <c r="G625" i="10"/>
  <c r="I625" i="10" s="1"/>
  <c r="H625" i="10"/>
  <c r="J625" i="10" s="1"/>
  <c r="G646" i="10"/>
  <c r="I646" i="10" s="1"/>
  <c r="H646" i="10"/>
  <c r="J646" i="10" s="1"/>
  <c r="H518" i="10"/>
  <c r="J518" i="10" s="1"/>
  <c r="G518" i="10"/>
  <c r="I518" i="10" s="1"/>
  <c r="C1042" i="10"/>
  <c r="D1042" i="10"/>
  <c r="D609" i="10"/>
  <c r="C609" i="10"/>
  <c r="D765" i="10"/>
  <c r="C765" i="10"/>
  <c r="H1295" i="10"/>
  <c r="J1295" i="10" s="1"/>
  <c r="G1295" i="10"/>
  <c r="I1295" i="10" s="1"/>
  <c r="G493" i="10"/>
  <c r="I493" i="10" s="1"/>
  <c r="H493" i="10"/>
  <c r="J493" i="10" s="1"/>
  <c r="G1140" i="10"/>
  <c r="I1140" i="10" s="1"/>
  <c r="H1140" i="10"/>
  <c r="J1140" i="10" s="1"/>
  <c r="D1649" i="10"/>
  <c r="C1649" i="10"/>
  <c r="H1814" i="10"/>
  <c r="J1814" i="10" s="1"/>
  <c r="G1814" i="10"/>
  <c r="I1814" i="10" s="1"/>
  <c r="D1386" i="10"/>
  <c r="C1386" i="10"/>
  <c r="H1237" i="10"/>
  <c r="J1237" i="10" s="1"/>
  <c r="G1237" i="10"/>
  <c r="I1237" i="10" s="1"/>
  <c r="H2011" i="10"/>
  <c r="J2011" i="10" s="1"/>
  <c r="G2011" i="10"/>
  <c r="I2011" i="10" s="1"/>
  <c r="C1642" i="10"/>
  <c r="D1642" i="10"/>
  <c r="H1784" i="10"/>
  <c r="J1784" i="10" s="1"/>
  <c r="G1784" i="10"/>
  <c r="I1784" i="10" s="1"/>
  <c r="D1131" i="10"/>
  <c r="C1131" i="10"/>
  <c r="C1347" i="10"/>
  <c r="D1347" i="10"/>
  <c r="H1346" i="10"/>
  <c r="J1346" i="10" s="1"/>
  <c r="G1346" i="10"/>
  <c r="I1346" i="10" s="1"/>
  <c r="H1562" i="10"/>
  <c r="J1562" i="10" s="1"/>
  <c r="G1562" i="10"/>
  <c r="I1562" i="10" s="1"/>
  <c r="H1975" i="10"/>
  <c r="J1975" i="10" s="1"/>
  <c r="G1975" i="10"/>
  <c r="I1975" i="10" s="1"/>
  <c r="D1519" i="10"/>
  <c r="C1519" i="10"/>
  <c r="H1934" i="10"/>
  <c r="J1934" i="10" s="1"/>
  <c r="G1934" i="10"/>
  <c r="I1934" i="10" s="1"/>
  <c r="D2514" i="10"/>
  <c r="C2514" i="10"/>
  <c r="H2066" i="10"/>
  <c r="J2066" i="10" s="1"/>
  <c r="G2066" i="10"/>
  <c r="I2066" i="10" s="1"/>
  <c r="H2194" i="10"/>
  <c r="J2194" i="10" s="1"/>
  <c r="G2194" i="10"/>
  <c r="I2194" i="10" s="1"/>
  <c r="D2570" i="10"/>
  <c r="C2570" i="10"/>
  <c r="G466" i="10"/>
  <c r="I466" i="10" s="1"/>
  <c r="H466" i="10"/>
  <c r="J466" i="10" s="1"/>
  <c r="H89" i="10"/>
  <c r="J89" i="10" s="1"/>
  <c r="G89" i="10"/>
  <c r="I89" i="10" s="1"/>
  <c r="D513" i="10"/>
  <c r="C513" i="10"/>
  <c r="D69" i="10"/>
  <c r="C69" i="10"/>
  <c r="D369" i="10"/>
  <c r="C369" i="10"/>
  <c r="H380" i="10"/>
  <c r="J380" i="10" s="1"/>
  <c r="G380" i="10"/>
  <c r="I380" i="10" s="1"/>
  <c r="C1223" i="10"/>
  <c r="D1223" i="10"/>
  <c r="D852" i="10"/>
  <c r="C852" i="10"/>
  <c r="C516" i="10"/>
  <c r="D516" i="10"/>
  <c r="G784" i="10"/>
  <c r="I784" i="10" s="1"/>
  <c r="H784" i="10"/>
  <c r="J784" i="10" s="1"/>
  <c r="G772" i="10"/>
  <c r="I772" i="10" s="1"/>
  <c r="H772" i="10"/>
  <c r="J772" i="10" s="1"/>
  <c r="D387" i="10"/>
  <c r="C387" i="10"/>
  <c r="D483" i="10"/>
  <c r="C483" i="10"/>
  <c r="D579" i="10"/>
  <c r="C579" i="10"/>
  <c r="D675" i="10"/>
  <c r="C675" i="10"/>
  <c r="D771" i="10"/>
  <c r="C771" i="10"/>
  <c r="D867" i="10"/>
  <c r="C867" i="10"/>
  <c r="H963" i="10"/>
  <c r="J963" i="10" s="1"/>
  <c r="G963" i="10"/>
  <c r="I963" i="10" s="1"/>
  <c r="H1362" i="10"/>
  <c r="J1362" i="10" s="1"/>
  <c r="G1362" i="10"/>
  <c r="I1362" i="10" s="1"/>
  <c r="H1691" i="10"/>
  <c r="J1691" i="10" s="1"/>
  <c r="G1691" i="10"/>
  <c r="I1691" i="10" s="1"/>
  <c r="H1729" i="10"/>
  <c r="J1729" i="10" s="1"/>
  <c r="G1729" i="10"/>
  <c r="I1729" i="10" s="1"/>
  <c r="C1841" i="10"/>
  <c r="D1841" i="10"/>
  <c r="C1491" i="10"/>
  <c r="D1491" i="10"/>
  <c r="C1635" i="10"/>
  <c r="D1635" i="10"/>
  <c r="H1714" i="10"/>
  <c r="J1714" i="10" s="1"/>
  <c r="G1714" i="10"/>
  <c r="I1714" i="10" s="1"/>
  <c r="H1862" i="10"/>
  <c r="J1862" i="10" s="1"/>
  <c r="G1862" i="10"/>
  <c r="I1862" i="10" s="1"/>
  <c r="H1891" i="10"/>
  <c r="J1891" i="10" s="1"/>
  <c r="G1891" i="10"/>
  <c r="I1891" i="10" s="1"/>
  <c r="H2063" i="10"/>
  <c r="J2063" i="10" s="1"/>
  <c r="G2063" i="10"/>
  <c r="I2063" i="10" s="1"/>
  <c r="H1743" i="10"/>
  <c r="J1743" i="10" s="1"/>
  <c r="G1743" i="10"/>
  <c r="I1743" i="10" s="1"/>
  <c r="H1959" i="10"/>
  <c r="J1959" i="10" s="1"/>
  <c r="G1959" i="10"/>
  <c r="I1959" i="10" s="1"/>
  <c r="C2313" i="10"/>
  <c r="D2313" i="10"/>
  <c r="H2226" i="10"/>
  <c r="J2226" i="10" s="1"/>
  <c r="G2226" i="10"/>
  <c r="I2226" i="10" s="1"/>
  <c r="H2114" i="10"/>
  <c r="J2114" i="10" s="1"/>
  <c r="G2114" i="10"/>
  <c r="I2114" i="10" s="1"/>
  <c r="H2518" i="10"/>
  <c r="J2518" i="10" s="1"/>
  <c r="G2518" i="10"/>
  <c r="I2518" i="10" s="1"/>
  <c r="H2612" i="10"/>
  <c r="J2612" i="10" s="1"/>
  <c r="G2612" i="10"/>
  <c r="I2612" i="10" s="1"/>
  <c r="H2938" i="10"/>
  <c r="J2938" i="10" s="1"/>
  <c r="G2938" i="10"/>
  <c r="I2938" i="10" s="1"/>
  <c r="H1092" i="10"/>
  <c r="J1092" i="10" s="1"/>
  <c r="G1092" i="10"/>
  <c r="I1092" i="10" s="1"/>
  <c r="D1244" i="10"/>
  <c r="C1244" i="10"/>
  <c r="C86" i="10"/>
  <c r="D86" i="10"/>
  <c r="G412" i="10"/>
  <c r="I412" i="10" s="1"/>
  <c r="H412" i="10"/>
  <c r="J412" i="10" s="1"/>
  <c r="C408" i="10"/>
  <c r="D408" i="10"/>
  <c r="G41" i="10"/>
  <c r="I41" i="10" s="1"/>
  <c r="H41" i="10"/>
  <c r="J41" i="10" s="1"/>
  <c r="H2047" i="10"/>
  <c r="J2047" i="10" s="1"/>
  <c r="G2047" i="10"/>
  <c r="I2047" i="10" s="1"/>
  <c r="H1000" i="10"/>
  <c r="J1000" i="10" s="1"/>
  <c r="G1000" i="10"/>
  <c r="I1000" i="10" s="1"/>
  <c r="D70" i="10"/>
  <c r="C70" i="10"/>
  <c r="H1219" i="10"/>
  <c r="J1219" i="10" s="1"/>
  <c r="G1219" i="10"/>
  <c r="I1219" i="10" s="1"/>
  <c r="D1016" i="10"/>
  <c r="C1016" i="10"/>
  <c r="D441" i="10"/>
  <c r="C441" i="10"/>
  <c r="G718" i="10"/>
  <c r="I718" i="10" s="1"/>
  <c r="H718" i="10"/>
  <c r="J718" i="10" s="1"/>
  <c r="D660" i="10"/>
  <c r="C660" i="10"/>
  <c r="D848" i="10"/>
  <c r="C848" i="10"/>
  <c r="D1157" i="10"/>
  <c r="C1157" i="10"/>
  <c r="G1004" i="10"/>
  <c r="I1004" i="10" s="1"/>
  <c r="H1004" i="10"/>
  <c r="J1004" i="10" s="1"/>
  <c r="H995" i="10"/>
  <c r="J995" i="10" s="1"/>
  <c r="G995" i="10"/>
  <c r="I995" i="10" s="1"/>
  <c r="C1352" i="10"/>
  <c r="D1352" i="10"/>
  <c r="D3047" i="10"/>
  <c r="C3047" i="10"/>
  <c r="C131" i="10"/>
  <c r="D131" i="10"/>
  <c r="H1939" i="10"/>
  <c r="J1939" i="10" s="1"/>
  <c r="G1939" i="10"/>
  <c r="I1939" i="10" s="1"/>
  <c r="H1315" i="10"/>
  <c r="J1315" i="10" s="1"/>
  <c r="G1315" i="10"/>
  <c r="I1315" i="10" s="1"/>
  <c r="G1740" i="10"/>
  <c r="I1740" i="10" s="1"/>
  <c r="H1740" i="10"/>
  <c r="J1740" i="10" s="1"/>
  <c r="C2322" i="10"/>
  <c r="D2322" i="10"/>
  <c r="H2927" i="10"/>
  <c r="J2927" i="10" s="1"/>
  <c r="G2927" i="10"/>
  <c r="I2927" i="10" s="1"/>
  <c r="D54" i="10"/>
  <c r="C54" i="10"/>
  <c r="C297" i="10"/>
  <c r="D297" i="10"/>
  <c r="G745" i="10"/>
  <c r="I745" i="10" s="1"/>
  <c r="H745" i="10"/>
  <c r="J745" i="10" s="1"/>
  <c r="H994" i="10"/>
  <c r="J994" i="10" s="1"/>
  <c r="G994" i="10"/>
  <c r="I994" i="10" s="1"/>
  <c r="G568" i="10"/>
  <c r="I568" i="10" s="1"/>
  <c r="H568" i="10"/>
  <c r="J568" i="10" s="1"/>
  <c r="D102" i="10"/>
  <c r="C102" i="10"/>
  <c r="C401" i="10"/>
  <c r="D401" i="10"/>
  <c r="H976" i="10"/>
  <c r="J976" i="10" s="1"/>
  <c r="G976" i="10"/>
  <c r="I976" i="10" s="1"/>
  <c r="D624" i="10"/>
  <c r="C624" i="10"/>
  <c r="C656" i="10"/>
  <c r="D656" i="10"/>
  <c r="D29" i="10"/>
  <c r="C29" i="10"/>
  <c r="G478" i="10"/>
  <c r="I478" i="10" s="1"/>
  <c r="H478" i="10"/>
  <c r="J478" i="10" s="1"/>
  <c r="H149" i="10"/>
  <c r="J149" i="10" s="1"/>
  <c r="G149" i="10"/>
  <c r="I149" i="10" s="1"/>
  <c r="H497" i="10"/>
  <c r="J497" i="10" s="1"/>
  <c r="G497" i="10"/>
  <c r="I497" i="10" s="1"/>
  <c r="G748" i="10"/>
  <c r="I748" i="10" s="1"/>
  <c r="H748" i="10"/>
  <c r="J748" i="10" s="1"/>
  <c r="G874" i="10"/>
  <c r="I874" i="10" s="1"/>
  <c r="H874" i="10"/>
  <c r="J874" i="10" s="1"/>
  <c r="D1180" i="10"/>
  <c r="C1180" i="10"/>
  <c r="D833" i="10"/>
  <c r="C833" i="10"/>
  <c r="D657" i="10"/>
  <c r="C657" i="10"/>
  <c r="G868" i="10"/>
  <c r="I868" i="10" s="1"/>
  <c r="H868" i="10"/>
  <c r="J868" i="10" s="1"/>
  <c r="C1291" i="10"/>
  <c r="D1291" i="10"/>
  <c r="G860" i="10"/>
  <c r="I860" i="10" s="1"/>
  <c r="H860" i="10"/>
  <c r="J860" i="10" s="1"/>
  <c r="H1399" i="10"/>
  <c r="J1399" i="10" s="1"/>
  <c r="G1399" i="10"/>
  <c r="I1399" i="10" s="1"/>
  <c r="H1020" i="10"/>
  <c r="J1020" i="10" s="1"/>
  <c r="G1020" i="10"/>
  <c r="I1020" i="10" s="1"/>
  <c r="H1392" i="10"/>
  <c r="J1392" i="10" s="1"/>
  <c r="G1392" i="10"/>
  <c r="I1392" i="10" s="1"/>
  <c r="H2083" i="10"/>
  <c r="J2083" i="10" s="1"/>
  <c r="G2083" i="10"/>
  <c r="I2083" i="10" s="1"/>
  <c r="H1867" i="10"/>
  <c r="J1867" i="10" s="1"/>
  <c r="G1867" i="10"/>
  <c r="I1867" i="10" s="1"/>
  <c r="D1113" i="10"/>
  <c r="C1113" i="10"/>
  <c r="C1329" i="10"/>
  <c r="D1329" i="10"/>
  <c r="H2025" i="10"/>
  <c r="J2025" i="10" s="1"/>
  <c r="G2025" i="10"/>
  <c r="I2025" i="10" s="1"/>
  <c r="H1328" i="10"/>
  <c r="J1328" i="10" s="1"/>
  <c r="G1328" i="10"/>
  <c r="I1328" i="10" s="1"/>
  <c r="H1544" i="10"/>
  <c r="J1544" i="10" s="1"/>
  <c r="G1544" i="10"/>
  <c r="I1544" i="10" s="1"/>
  <c r="C1429" i="10"/>
  <c r="D1429" i="10"/>
  <c r="H1645" i="10"/>
  <c r="J1645" i="10" s="1"/>
  <c r="G1645" i="10"/>
  <c r="I1645" i="10" s="1"/>
  <c r="H2435" i="10"/>
  <c r="J2435" i="10" s="1"/>
  <c r="G2435" i="10"/>
  <c r="I2435" i="10" s="1"/>
  <c r="D2208" i="10"/>
  <c r="C2208" i="10"/>
  <c r="G2234" i="10"/>
  <c r="I2234" i="10" s="1"/>
  <c r="H2234" i="10"/>
  <c r="J2234" i="10" s="1"/>
  <c r="C3080" i="10"/>
  <c r="D3080" i="10"/>
  <c r="G2562" i="10"/>
  <c r="I2562" i="10" s="1"/>
  <c r="H2562" i="10"/>
  <c r="J2562" i="10" s="1"/>
  <c r="G3093" i="10"/>
  <c r="I3093" i="10" s="1"/>
  <c r="H3093" i="10"/>
  <c r="J3093" i="10" s="1"/>
  <c r="D3053" i="10"/>
  <c r="C3053" i="10"/>
  <c r="C3197" i="10"/>
  <c r="D3197" i="10"/>
  <c r="H716" i="10"/>
  <c r="J716" i="10" s="1"/>
  <c r="G716" i="10"/>
  <c r="I716" i="10" s="1"/>
  <c r="H1494" i="10"/>
  <c r="J1494" i="10" s="1"/>
  <c r="G1494" i="10"/>
  <c r="I1494" i="10" s="1"/>
  <c r="G2041" i="10"/>
  <c r="I2041" i="10" s="1"/>
  <c r="H2041" i="10"/>
  <c r="J2041" i="10" s="1"/>
  <c r="C492" i="10"/>
  <c r="D492" i="10"/>
  <c r="G407" i="10"/>
  <c r="I407" i="10" s="1"/>
  <c r="H407" i="10"/>
  <c r="J407" i="10" s="1"/>
  <c r="C1087" i="10"/>
  <c r="D1087" i="10"/>
  <c r="D1178" i="10"/>
  <c r="C1178" i="10"/>
  <c r="G2771" i="10"/>
  <c r="I2771" i="10" s="1"/>
  <c r="H2771" i="10"/>
  <c r="J2771" i="10" s="1"/>
  <c r="H2725" i="10"/>
  <c r="J2725" i="10" s="1"/>
  <c r="G2725" i="10"/>
  <c r="I2725" i="10" s="1"/>
  <c r="H1319" i="10"/>
  <c r="J1319" i="10" s="1"/>
  <c r="G1319" i="10"/>
  <c r="I1319" i="10" s="1"/>
  <c r="H1066" i="10"/>
  <c r="J1066" i="10" s="1"/>
  <c r="G1066" i="10"/>
  <c r="I1066" i="10" s="1"/>
  <c r="D822" i="10"/>
  <c r="C822" i="10"/>
  <c r="H1500" i="10"/>
  <c r="J1500" i="10" s="1"/>
  <c r="G1500" i="10"/>
  <c r="I1500" i="10" s="1"/>
  <c r="G2474" i="10"/>
  <c r="I2474" i="10" s="1"/>
  <c r="H2474" i="10"/>
  <c r="J2474" i="10" s="1"/>
  <c r="H1276" i="10"/>
  <c r="J1276" i="10" s="1"/>
  <c r="G1276" i="10"/>
  <c r="I1276" i="10" s="1"/>
  <c r="H283" i="10"/>
  <c r="J283" i="10" s="1"/>
  <c r="G283" i="10"/>
  <c r="I283" i="10" s="1"/>
  <c r="H974" i="10"/>
  <c r="J974" i="10" s="1"/>
  <c r="G974" i="10"/>
  <c r="I974" i="10" s="1"/>
  <c r="D780" i="10"/>
  <c r="C780" i="10"/>
  <c r="H1825" i="10"/>
  <c r="J1825" i="10" s="1"/>
  <c r="G1825" i="10"/>
  <c r="I1825" i="10" s="1"/>
  <c r="D1402" i="10"/>
  <c r="C1402" i="10"/>
  <c r="C1398" i="10"/>
  <c r="D1398" i="10"/>
  <c r="G628" i="10"/>
  <c r="I628" i="10" s="1"/>
  <c r="H628" i="10"/>
  <c r="J628" i="10" s="1"/>
  <c r="D363" i="10"/>
  <c r="C363" i="10"/>
  <c r="D459" i="10"/>
  <c r="C459" i="10"/>
  <c r="D555" i="10"/>
  <c r="C555" i="10"/>
  <c r="D651" i="10"/>
  <c r="C651" i="10"/>
  <c r="D747" i="10"/>
  <c r="C747" i="10"/>
  <c r="D843" i="10"/>
  <c r="C843" i="10"/>
  <c r="D939" i="10"/>
  <c r="C939" i="10"/>
  <c r="G1218" i="10"/>
  <c r="I1218" i="10" s="1"/>
  <c r="H1218" i="10"/>
  <c r="J1218" i="10" s="1"/>
  <c r="H1571" i="10"/>
  <c r="J1571" i="10" s="1"/>
  <c r="G1571" i="10"/>
  <c r="I1571" i="10" s="1"/>
  <c r="D1240" i="10"/>
  <c r="C1240" i="10"/>
  <c r="H1355" i="10"/>
  <c r="J1355" i="10" s="1"/>
  <c r="G1355" i="10"/>
  <c r="I1355" i="10" s="1"/>
  <c r="H1757" i="10"/>
  <c r="J1757" i="10" s="1"/>
  <c r="G1757" i="10"/>
  <c r="I1757" i="10" s="1"/>
  <c r="H2050" i="10"/>
  <c r="J2050" i="10" s="1"/>
  <c r="G2050" i="10"/>
  <c r="I2050" i="10" s="1"/>
  <c r="C1503" i="10"/>
  <c r="D1503" i="10"/>
  <c r="H1647" i="10"/>
  <c r="J1647" i="10" s="1"/>
  <c r="G1647" i="10"/>
  <c r="I1647" i="10" s="1"/>
  <c r="D2236" i="10"/>
  <c r="C2236" i="10"/>
  <c r="H1813" i="10"/>
  <c r="J1813" i="10" s="1"/>
  <c r="G1813" i="10"/>
  <c r="I1813" i="10" s="1"/>
  <c r="H1768" i="10"/>
  <c r="J1768" i="10" s="1"/>
  <c r="G1768" i="10"/>
  <c r="I1768" i="10" s="1"/>
  <c r="H1894" i="10"/>
  <c r="J1894" i="10" s="1"/>
  <c r="G1894" i="10"/>
  <c r="I1894" i="10" s="1"/>
  <c r="H1725" i="10"/>
  <c r="J1725" i="10" s="1"/>
  <c r="G1725" i="10"/>
  <c r="I1725" i="10" s="1"/>
  <c r="H1941" i="10"/>
  <c r="J1941" i="10" s="1"/>
  <c r="G1941" i="10"/>
  <c r="I1941" i="10" s="1"/>
  <c r="D2212" i="10"/>
  <c r="C2212" i="10"/>
  <c r="C3104" i="10"/>
  <c r="D3104" i="10"/>
  <c r="H2507" i="10"/>
  <c r="J2507" i="10" s="1"/>
  <c r="G2507" i="10"/>
  <c r="I2507" i="10" s="1"/>
  <c r="G2571" i="10"/>
  <c r="I2571" i="10" s="1"/>
  <c r="H2571" i="10"/>
  <c r="J2571" i="10" s="1"/>
  <c r="D2663" i="10"/>
  <c r="C2663" i="10"/>
  <c r="H3257" i="10"/>
  <c r="J3257" i="10" s="1"/>
  <c r="G3257" i="10"/>
  <c r="I3257" i="10" s="1"/>
  <c r="H1819" i="10"/>
  <c r="J1819" i="10" s="1"/>
  <c r="G1819" i="10"/>
  <c r="I1819" i="10" s="1"/>
  <c r="C2529" i="10"/>
  <c r="D2529" i="10"/>
  <c r="D476" i="10"/>
  <c r="C476" i="10"/>
  <c r="D567" i="10"/>
  <c r="C567" i="10"/>
  <c r="G1179" i="10"/>
  <c r="I1179" i="10" s="1"/>
  <c r="H1179" i="10"/>
  <c r="J1179" i="10" s="1"/>
  <c r="H1466" i="10"/>
  <c r="J1466" i="10" s="1"/>
  <c r="G1466" i="10"/>
  <c r="I1466" i="10" s="1"/>
  <c r="H2176" i="10"/>
  <c r="J2176" i="10" s="1"/>
  <c r="G2176" i="10"/>
  <c r="I2176" i="10" s="1"/>
  <c r="C3184" i="10"/>
  <c r="D3184" i="10"/>
  <c r="D3253" i="10"/>
  <c r="C3253" i="10"/>
  <c r="G107" i="10"/>
  <c r="I107" i="10" s="1"/>
  <c r="H107" i="10"/>
  <c r="J107" i="10" s="1"/>
  <c r="G508" i="10"/>
  <c r="I508" i="10" s="1"/>
  <c r="H508" i="10"/>
  <c r="J508" i="10" s="1"/>
  <c r="D564" i="10"/>
  <c r="C564" i="10"/>
  <c r="C2357" i="10"/>
  <c r="D2357" i="10"/>
  <c r="C1264" i="10"/>
  <c r="D1264" i="10"/>
  <c r="D1971" i="10"/>
  <c r="C1971" i="10"/>
  <c r="C958" i="10"/>
  <c r="D958" i="10"/>
  <c r="H804" i="10"/>
  <c r="J804" i="10" s="1"/>
  <c r="G804" i="10"/>
  <c r="I804" i="10" s="1"/>
  <c r="D937" i="10"/>
  <c r="C937" i="10"/>
  <c r="D1155" i="10"/>
  <c r="C1155" i="10"/>
  <c r="D1966" i="10"/>
  <c r="C1966" i="10"/>
  <c r="D1893" i="10"/>
  <c r="C1893" i="10"/>
  <c r="D1898" i="10"/>
  <c r="C1898" i="10"/>
  <c r="H1899" i="10"/>
  <c r="J1899" i="10" s="1"/>
  <c r="G1899" i="10"/>
  <c r="I1899" i="10" s="1"/>
  <c r="C167" i="10"/>
  <c r="D167" i="10"/>
  <c r="H980" i="10"/>
  <c r="J980" i="10" s="1"/>
  <c r="G980" i="10"/>
  <c r="I980" i="10" s="1"/>
  <c r="H3297" i="10"/>
  <c r="J3297" i="10" s="1"/>
  <c r="G3297" i="10"/>
  <c r="I3297" i="10" s="1"/>
  <c r="D1200" i="10"/>
  <c r="C1200" i="10"/>
  <c r="D1944" i="10"/>
  <c r="C1944" i="10"/>
  <c r="H759" i="10"/>
  <c r="J759" i="10" s="1"/>
  <c r="G759" i="10"/>
  <c r="I759" i="10" s="1"/>
  <c r="D989" i="10"/>
  <c r="C989" i="10"/>
  <c r="H474" i="10"/>
  <c r="J474" i="10" s="1"/>
  <c r="G474" i="10"/>
  <c r="I474" i="10" s="1"/>
  <c r="D330" i="10"/>
  <c r="C330" i="10"/>
  <c r="H738" i="10"/>
  <c r="J738" i="10" s="1"/>
  <c r="G738" i="10"/>
  <c r="I738" i="10" s="1"/>
  <c r="G863" i="10"/>
  <c r="I863" i="10" s="1"/>
  <c r="H863" i="10"/>
  <c r="J863" i="10" s="1"/>
  <c r="D1484" i="10"/>
  <c r="C1484" i="10"/>
  <c r="C1654" i="10"/>
  <c r="D1654" i="10"/>
  <c r="D350" i="10"/>
  <c r="C350" i="10"/>
  <c r="C1343" i="10"/>
  <c r="D1343" i="10"/>
  <c r="H794" i="10"/>
  <c r="J794" i="10" s="1"/>
  <c r="G794" i="10"/>
  <c r="I794" i="10" s="1"/>
  <c r="C1325" i="10"/>
  <c r="D1325" i="10"/>
  <c r="D2689" i="10"/>
  <c r="C2689" i="10"/>
  <c r="H2917" i="10"/>
  <c r="J2917" i="10" s="1"/>
  <c r="G2917" i="10"/>
  <c r="I2917" i="10" s="1"/>
  <c r="C1693" i="10"/>
  <c r="D1693" i="10"/>
  <c r="D2205" i="10"/>
  <c r="C2205" i="10"/>
  <c r="D1569" i="10"/>
  <c r="C1569" i="10"/>
  <c r="D2533" i="10"/>
  <c r="C2533" i="10"/>
  <c r="D247" i="10"/>
  <c r="C247" i="10"/>
  <c r="D1076" i="10"/>
  <c r="C1076" i="10"/>
  <c r="D1275" i="10"/>
  <c r="C1275" i="10"/>
  <c r="D2093" i="10"/>
  <c r="C2093" i="10"/>
  <c r="D2113" i="10"/>
  <c r="C2113" i="10"/>
  <c r="D279" i="10"/>
  <c r="C279" i="10"/>
  <c r="H348" i="10"/>
  <c r="J348" i="10" s="1"/>
  <c r="G348" i="10"/>
  <c r="I348" i="10" s="1"/>
  <c r="D547" i="10"/>
  <c r="C547" i="10"/>
  <c r="D1312" i="10"/>
  <c r="C1312" i="10"/>
  <c r="D2713" i="10"/>
  <c r="C2713" i="10"/>
  <c r="D446" i="10"/>
  <c r="C446" i="10"/>
  <c r="D932" i="10"/>
  <c r="C932" i="10"/>
  <c r="D75" i="10"/>
  <c r="C75" i="10"/>
  <c r="H2809" i="10"/>
  <c r="J2809" i="10" s="1"/>
  <c r="G2809" i="10"/>
  <c r="I2809" i="10" s="1"/>
  <c r="H534" i="10"/>
  <c r="J534" i="10" s="1"/>
  <c r="G534" i="10"/>
  <c r="I534" i="10" s="1"/>
  <c r="C425" i="10"/>
  <c r="D425" i="10"/>
  <c r="D1968" i="10"/>
  <c r="C1968" i="10"/>
  <c r="C1349" i="10"/>
  <c r="D1349" i="10"/>
  <c r="D1993" i="10"/>
  <c r="C1993" i="10"/>
  <c r="D2557" i="10"/>
  <c r="C2557" i="10"/>
  <c r="D1462" i="10"/>
  <c r="C1462" i="10"/>
  <c r="D743" i="10"/>
  <c r="C743" i="10"/>
  <c r="D193" i="10"/>
  <c r="C193" i="10"/>
  <c r="C701" i="10"/>
  <c r="D701" i="10"/>
  <c r="G331" i="10"/>
  <c r="I331" i="10" s="1"/>
  <c r="H331" i="10"/>
  <c r="J331" i="10" s="1"/>
  <c r="D811" i="10"/>
  <c r="C811" i="10"/>
  <c r="C1902" i="10"/>
  <c r="D1902" i="10"/>
  <c r="H2055" i="10"/>
  <c r="J2055" i="10" s="1"/>
  <c r="G2055" i="10"/>
  <c r="I2055" i="10" s="1"/>
  <c r="H2910" i="10"/>
  <c r="J2910" i="10" s="1"/>
  <c r="G2910" i="10"/>
  <c r="I2910" i="10" s="1"/>
  <c r="H423" i="10"/>
  <c r="J423" i="10" s="1"/>
  <c r="G423" i="10"/>
  <c r="I423" i="10" s="1"/>
  <c r="D841" i="10"/>
  <c r="C841" i="10"/>
  <c r="G3048" i="10"/>
  <c r="I3048" i="10" s="1"/>
  <c r="H3048" i="10"/>
  <c r="J3048" i="10" s="1"/>
  <c r="C630" i="10"/>
  <c r="D630" i="10"/>
  <c r="H1351" i="10"/>
  <c r="J1351" i="10" s="1"/>
  <c r="G1351" i="10"/>
  <c r="I1351" i="10" s="1"/>
  <c r="G1155" i="10"/>
  <c r="I1155" i="10" s="1"/>
  <c r="H1155" i="10"/>
  <c r="J1155" i="10" s="1"/>
  <c r="H1550" i="10"/>
  <c r="J1550" i="10" s="1"/>
  <c r="G1550" i="10"/>
  <c r="I1550" i="10" s="1"/>
  <c r="H1730" i="10"/>
  <c r="J1730" i="10" s="1"/>
  <c r="G1730" i="10"/>
  <c r="I1730" i="10" s="1"/>
  <c r="D741" i="10"/>
  <c r="C741" i="10"/>
  <c r="G1708" i="10"/>
  <c r="I1708" i="10" s="1"/>
  <c r="H1708" i="10"/>
  <c r="J1708" i="10" s="1"/>
  <c r="C1358" i="10"/>
  <c r="D1358" i="10"/>
  <c r="C979" i="10"/>
  <c r="D979" i="10"/>
  <c r="D980" i="10"/>
  <c r="C980" i="10"/>
  <c r="H1810" i="10"/>
  <c r="J1810" i="10" s="1"/>
  <c r="G1810" i="10"/>
  <c r="I1810" i="10" s="1"/>
  <c r="D2019" i="10"/>
  <c r="C2019" i="10"/>
  <c r="H3277" i="10"/>
  <c r="J3277" i="10" s="1"/>
  <c r="G3277" i="10"/>
  <c r="I3277" i="10" s="1"/>
  <c r="G3120" i="10"/>
  <c r="I3120" i="10" s="1"/>
  <c r="H3120" i="10"/>
  <c r="J3120" i="10" s="1"/>
  <c r="H1035" i="10"/>
  <c r="J1035" i="10" s="1"/>
  <c r="G1035" i="10"/>
  <c r="I1035" i="10" s="1"/>
  <c r="H989" i="10"/>
  <c r="J989" i="10" s="1"/>
  <c r="G989" i="10"/>
  <c r="I989" i="10" s="1"/>
  <c r="H900" i="10"/>
  <c r="J900" i="10" s="1"/>
  <c r="G900" i="10"/>
  <c r="I900" i="10" s="1"/>
  <c r="C738" i="10"/>
  <c r="D738" i="10"/>
  <c r="D990" i="10"/>
  <c r="C990" i="10"/>
  <c r="C1461" i="10"/>
  <c r="D1461" i="10"/>
  <c r="D1477" i="10"/>
  <c r="C1477" i="10"/>
  <c r="G2913" i="10"/>
  <c r="I2913" i="10" s="1"/>
  <c r="H2913" i="10"/>
  <c r="J2913" i="10" s="1"/>
  <c r="D524" i="10"/>
  <c r="C524" i="10"/>
  <c r="G1343" i="10"/>
  <c r="I1343" i="10" s="1"/>
  <c r="H1343" i="10"/>
  <c r="J1343" i="10" s="1"/>
  <c r="G2023" i="10"/>
  <c r="I2023" i="10" s="1"/>
  <c r="H2023" i="10"/>
  <c r="J2023" i="10" s="1"/>
  <c r="H1817" i="10"/>
  <c r="J1817" i="10" s="1"/>
  <c r="G1817" i="10"/>
  <c r="I1817" i="10" s="1"/>
  <c r="H1845" i="10"/>
  <c r="J1845" i="10" s="1"/>
  <c r="G1845" i="10"/>
  <c r="I1845" i="10" s="1"/>
  <c r="H1529" i="10"/>
  <c r="J1529" i="10" s="1"/>
  <c r="G1529" i="10"/>
  <c r="I1529" i="10" s="1"/>
  <c r="H1672" i="10"/>
  <c r="J1672" i="10" s="1"/>
  <c r="G1672" i="10"/>
  <c r="I1672" i="10" s="1"/>
  <c r="H155" i="10"/>
  <c r="J155" i="10" s="1"/>
  <c r="G155" i="10"/>
  <c r="I155" i="10" s="1"/>
  <c r="C1630" i="10"/>
  <c r="D1630" i="10"/>
  <c r="D1205" i="10"/>
  <c r="C1205" i="10"/>
  <c r="H1738" i="10"/>
  <c r="J1738" i="10" s="1"/>
  <c r="G1738" i="10"/>
  <c r="I1738" i="10" s="1"/>
  <c r="G3111" i="10"/>
  <c r="I3111" i="10" s="1"/>
  <c r="H3111" i="10"/>
  <c r="J3111" i="10" s="1"/>
  <c r="G433" i="10"/>
  <c r="I433" i="10" s="1"/>
  <c r="H433" i="10"/>
  <c r="J433" i="10" s="1"/>
  <c r="H437" i="10"/>
  <c r="J437" i="10" s="1"/>
  <c r="G437" i="10"/>
  <c r="I437" i="10" s="1"/>
  <c r="G643" i="10"/>
  <c r="I643" i="10" s="1"/>
  <c r="H643" i="10"/>
  <c r="J643" i="10" s="1"/>
  <c r="C1211" i="10"/>
  <c r="D1211" i="10"/>
  <c r="D2751" i="10"/>
  <c r="C2751" i="10"/>
  <c r="H2713" i="10"/>
  <c r="J2713" i="10" s="1"/>
  <c r="G2713" i="10"/>
  <c r="I2713" i="10" s="1"/>
  <c r="H1992" i="10"/>
  <c r="J1992" i="10" s="1"/>
  <c r="G1992" i="10"/>
  <c r="I1992" i="10" s="1"/>
  <c r="G793" i="10"/>
  <c r="I793" i="10" s="1"/>
  <c r="H793" i="10"/>
  <c r="J793" i="10" s="1"/>
  <c r="D2254" i="10"/>
  <c r="C2254" i="10"/>
  <c r="H2168" i="10"/>
  <c r="J2168" i="10" s="1"/>
  <c r="G2168" i="10"/>
  <c r="I2168" i="10" s="1"/>
  <c r="C977" i="10"/>
  <c r="D977" i="10"/>
  <c r="C6" i="10"/>
  <c r="D6" i="10"/>
  <c r="G282" i="10"/>
  <c r="I282" i="10" s="1"/>
  <c r="H282" i="10"/>
  <c r="J282" i="10" s="1"/>
  <c r="C111" i="10"/>
  <c r="D111" i="10"/>
  <c r="D344" i="10"/>
  <c r="C344" i="10"/>
  <c r="H1015" i="10"/>
  <c r="J1015" i="10" s="1"/>
  <c r="G1015" i="10"/>
  <c r="I1015" i="10" s="1"/>
  <c r="H1993" i="10"/>
  <c r="J1993" i="10" s="1"/>
  <c r="G1993" i="10"/>
  <c r="I1993" i="10" s="1"/>
  <c r="D1036" i="10"/>
  <c r="C1036" i="10"/>
  <c r="G1427" i="10"/>
  <c r="I1427" i="10" s="1"/>
  <c r="H1427" i="10"/>
  <c r="J1427" i="10" s="1"/>
  <c r="D2750" i="10"/>
  <c r="C2750" i="10"/>
  <c r="G1777" i="10"/>
  <c r="I1777" i="10" s="1"/>
  <c r="H1777" i="10"/>
  <c r="J1777" i="10" s="1"/>
  <c r="H193" i="10"/>
  <c r="J193" i="10" s="1"/>
  <c r="G193" i="10"/>
  <c r="I193" i="10" s="1"/>
  <c r="H701" i="10"/>
  <c r="J701" i="10" s="1"/>
  <c r="G701" i="10"/>
  <c r="I701" i="10" s="1"/>
  <c r="D357" i="10"/>
  <c r="C357" i="10"/>
  <c r="G715" i="10"/>
  <c r="I715" i="10" s="1"/>
  <c r="H715" i="10"/>
  <c r="J715" i="10" s="1"/>
  <c r="H1801" i="10"/>
  <c r="J1801" i="10" s="1"/>
  <c r="G1801" i="10"/>
  <c r="I1801" i="10" s="1"/>
  <c r="C1599" i="10"/>
  <c r="D1599" i="10"/>
  <c r="H1869" i="10"/>
  <c r="J1869" i="10" s="1"/>
  <c r="G1869" i="10"/>
  <c r="I1869" i="10" s="1"/>
  <c r="D2288" i="10"/>
  <c r="C2288" i="10"/>
  <c r="C2637" i="10"/>
  <c r="D2637" i="10"/>
  <c r="H1772" i="10"/>
  <c r="J1772" i="10" s="1"/>
  <c r="G1772" i="10"/>
  <c r="I1772" i="10" s="1"/>
  <c r="D2814" i="10"/>
  <c r="C2814" i="10"/>
  <c r="G898" i="10"/>
  <c r="I898" i="10" s="1"/>
  <c r="H898" i="10"/>
  <c r="J898" i="10" s="1"/>
  <c r="D1182" i="10"/>
  <c r="C1182" i="10"/>
  <c r="H1416" i="10"/>
  <c r="J1416" i="10" s="1"/>
  <c r="G1416" i="10"/>
  <c r="I1416" i="10" s="1"/>
  <c r="H1543" i="10"/>
  <c r="J1543" i="10" s="1"/>
  <c r="G1543" i="10"/>
  <c r="I1543" i="10" s="1"/>
  <c r="G2635" i="10"/>
  <c r="I2635" i="10" s="1"/>
  <c r="H2635" i="10"/>
  <c r="J2635" i="10" s="1"/>
  <c r="H2670" i="10"/>
  <c r="J2670" i="10" s="1"/>
  <c r="G2670" i="10"/>
  <c r="I2670" i="10" s="1"/>
  <c r="D2324" i="10"/>
  <c r="C2324" i="10"/>
  <c r="H1363" i="10"/>
  <c r="J1363" i="10" s="1"/>
  <c r="G1363" i="10"/>
  <c r="I1363" i="10" s="1"/>
  <c r="H1760" i="10"/>
  <c r="J1760" i="10" s="1"/>
  <c r="G1760" i="10"/>
  <c r="I1760" i="10" s="1"/>
  <c r="D1538" i="10"/>
  <c r="C1538" i="10"/>
  <c r="H2681" i="10"/>
  <c r="J2681" i="10" s="1"/>
  <c r="G2681" i="10"/>
  <c r="I2681" i="10" s="1"/>
  <c r="D514" i="10"/>
  <c r="C514" i="10"/>
  <c r="H612" i="10"/>
  <c r="J612" i="10" s="1"/>
  <c r="G612" i="10"/>
  <c r="I612" i="10" s="1"/>
  <c r="D1589" i="10"/>
  <c r="C1589" i="10"/>
  <c r="D1856" i="10"/>
  <c r="C1856" i="10"/>
  <c r="H2568" i="10"/>
  <c r="J2568" i="10" s="1"/>
  <c r="G2568" i="10"/>
  <c r="I2568" i="10" s="1"/>
  <c r="D1860" i="10"/>
  <c r="C1860" i="10"/>
  <c r="D887" i="10"/>
  <c r="C887" i="10"/>
  <c r="D1626" i="10"/>
  <c r="C1626" i="10"/>
  <c r="D950" i="10"/>
  <c r="C950" i="10"/>
  <c r="H1213" i="10"/>
  <c r="J1213" i="10" s="1"/>
  <c r="G1213" i="10"/>
  <c r="I1213" i="10" s="1"/>
  <c r="C1854" i="10"/>
  <c r="D1854" i="10"/>
  <c r="D2535" i="10"/>
  <c r="C2535" i="10"/>
  <c r="H1368" i="10"/>
  <c r="J1368" i="10" s="1"/>
  <c r="G1368" i="10"/>
  <c r="I1368" i="10" s="1"/>
  <c r="D1171" i="10"/>
  <c r="C1171" i="10"/>
  <c r="H525" i="10"/>
  <c r="J525" i="10" s="1"/>
  <c r="G525" i="10"/>
  <c r="I525" i="10" s="1"/>
  <c r="D374" i="10"/>
  <c r="C374" i="10"/>
  <c r="D914" i="10"/>
  <c r="C914" i="10"/>
  <c r="D1476" i="10"/>
  <c r="C1476" i="10"/>
  <c r="H2363" i="10"/>
  <c r="J2363" i="10" s="1"/>
  <c r="G2363" i="10"/>
  <c r="I2363" i="10" s="1"/>
  <c r="C3208" i="10"/>
  <c r="D3208" i="10"/>
  <c r="H3007" i="10"/>
  <c r="J3007" i="10" s="1"/>
  <c r="G3007" i="10"/>
  <c r="I3007" i="10" s="1"/>
  <c r="D1700" i="10"/>
  <c r="C1700" i="10"/>
  <c r="H3274" i="10"/>
  <c r="J3274" i="10" s="1"/>
  <c r="G3274" i="10"/>
  <c r="I3274" i="10" s="1"/>
  <c r="D1973" i="10"/>
  <c r="C1973" i="10"/>
  <c r="H785" i="10"/>
  <c r="J785" i="10" s="1"/>
  <c r="G785" i="10"/>
  <c r="I785" i="10" s="1"/>
  <c r="H1130" i="10"/>
  <c r="J1130" i="10" s="1"/>
  <c r="G1130" i="10"/>
  <c r="I1130" i="10" s="1"/>
  <c r="D1548" i="10"/>
  <c r="C1548" i="10"/>
  <c r="D1311" i="10"/>
  <c r="C1311" i="10"/>
  <c r="H1778" i="10"/>
  <c r="J1778" i="10" s="1"/>
  <c r="G1778" i="10"/>
  <c r="I1778" i="10" s="1"/>
  <c r="D26" i="10"/>
  <c r="C26" i="10"/>
  <c r="H1093" i="10"/>
  <c r="J1093" i="10" s="1"/>
  <c r="G1093" i="10"/>
  <c r="I1093" i="10" s="1"/>
  <c r="C467" i="10"/>
  <c r="D467" i="10"/>
  <c r="D1577" i="10"/>
  <c r="C1577" i="10"/>
  <c r="H1806" i="10"/>
  <c r="J1806" i="10" s="1"/>
  <c r="G1806" i="10"/>
  <c r="I1806" i="10" s="1"/>
  <c r="H2691" i="10"/>
  <c r="J2691" i="10" s="1"/>
  <c r="G2691" i="10"/>
  <c r="I2691" i="10" s="1"/>
  <c r="D2572" i="10"/>
  <c r="C2572" i="10"/>
  <c r="C449" i="10"/>
  <c r="D449" i="10"/>
  <c r="D1456" i="10"/>
  <c r="C1456" i="10"/>
  <c r="G3172" i="10"/>
  <c r="I3172" i="10" s="1"/>
  <c r="H3172" i="10"/>
  <c r="J3172" i="10" s="1"/>
  <c r="H2716" i="10"/>
  <c r="J2716" i="10" s="1"/>
  <c r="G2716" i="10"/>
  <c r="I2716" i="10" s="1"/>
  <c r="C473" i="10"/>
  <c r="D473" i="10"/>
  <c r="H1332" i="10"/>
  <c r="J1332" i="10" s="1"/>
  <c r="G1332" i="10"/>
  <c r="I1332" i="10" s="1"/>
  <c r="H717" i="10"/>
  <c r="J717" i="10" s="1"/>
  <c r="G717" i="10"/>
  <c r="I717" i="10" s="1"/>
  <c r="G2331" i="10"/>
  <c r="I2331" i="10" s="1"/>
  <c r="H2331" i="10"/>
  <c r="J2331" i="10" s="1"/>
  <c r="D1572" i="10"/>
  <c r="C1572" i="10"/>
  <c r="D1508" i="10"/>
  <c r="C1508" i="10"/>
  <c r="D3021" i="10"/>
  <c r="C3021" i="10"/>
  <c r="G1259" i="10"/>
  <c r="I1259" i="10" s="1"/>
  <c r="H1259" i="10"/>
  <c r="J1259" i="10" s="1"/>
  <c r="G839" i="10"/>
  <c r="I839" i="10" s="1"/>
  <c r="H839" i="10"/>
  <c r="J839" i="10" s="1"/>
  <c r="D496" i="10"/>
  <c r="C496" i="10"/>
  <c r="D133" i="10"/>
  <c r="C133" i="10"/>
  <c r="D853" i="10"/>
  <c r="C853" i="10"/>
  <c r="H731" i="10"/>
  <c r="J731" i="10" s="1"/>
  <c r="G731" i="10"/>
  <c r="I731" i="10" s="1"/>
  <c r="G2285" i="10"/>
  <c r="I2285" i="10" s="1"/>
  <c r="H2285" i="10"/>
  <c r="J2285" i="10" s="1"/>
  <c r="D3178" i="10"/>
  <c r="C3178" i="10"/>
  <c r="D729" i="10"/>
  <c r="C729" i="10"/>
  <c r="H1440" i="10"/>
  <c r="J1440" i="10" s="1"/>
  <c r="G1440" i="10"/>
  <c r="I1440" i="10" s="1"/>
  <c r="H2074" i="10"/>
  <c r="J2074" i="10" s="1"/>
  <c r="G2074" i="10"/>
  <c r="I2074" i="10" s="1"/>
  <c r="D2670" i="10"/>
  <c r="C2670" i="10"/>
  <c r="H3028" i="10"/>
  <c r="J3028" i="10" s="1"/>
  <c r="G3028" i="10"/>
  <c r="I3028" i="10" s="1"/>
  <c r="G481" i="10"/>
  <c r="I481" i="10" s="1"/>
  <c r="H481" i="10"/>
  <c r="J481" i="10" s="1"/>
  <c r="C1760" i="10"/>
  <c r="D1760" i="10"/>
  <c r="H1948" i="10"/>
  <c r="J1948" i="10" s="1"/>
  <c r="G1948" i="10"/>
  <c r="I1948" i="10" s="1"/>
  <c r="H67" i="10"/>
  <c r="J67" i="10" s="1"/>
  <c r="G67" i="10"/>
  <c r="I67" i="10" s="1"/>
  <c r="H1470" i="10"/>
  <c r="J1470" i="10" s="1"/>
  <c r="G1470" i="10"/>
  <c r="I1470" i="10" s="1"/>
  <c r="H1874" i="10"/>
  <c r="J1874" i="10" s="1"/>
  <c r="G1874" i="10"/>
  <c r="I1874" i="10" s="1"/>
  <c r="H2802" i="10"/>
  <c r="J2802" i="10" s="1"/>
  <c r="G2802" i="10"/>
  <c r="I2802" i="10" s="1"/>
  <c r="D354" i="10"/>
  <c r="C354" i="10"/>
  <c r="H1626" i="10"/>
  <c r="J1626" i="10" s="1"/>
  <c r="G1626" i="10"/>
  <c r="I1626" i="10" s="1"/>
  <c r="H584" i="10"/>
  <c r="J584" i="10" s="1"/>
  <c r="G584" i="10"/>
  <c r="I584" i="10" s="1"/>
  <c r="D399" i="10"/>
  <c r="C399" i="10"/>
  <c r="D879" i="10"/>
  <c r="C879" i="10"/>
  <c r="H1089" i="10"/>
  <c r="J1089" i="10" s="1"/>
  <c r="G1089" i="10"/>
  <c r="I1089" i="10" s="1"/>
  <c r="H1961" i="10"/>
  <c r="J1961" i="10" s="1"/>
  <c r="G1961" i="10"/>
  <c r="I1961" i="10" s="1"/>
  <c r="D2567" i="10"/>
  <c r="C2567" i="10"/>
  <c r="H3112" i="10"/>
  <c r="J3112" i="10" s="1"/>
  <c r="G3112" i="10"/>
  <c r="I3112" i="10" s="1"/>
  <c r="G978" i="10"/>
  <c r="I978" i="10" s="1"/>
  <c r="H978" i="10"/>
  <c r="J978" i="10" s="1"/>
  <c r="H1021" i="10"/>
  <c r="J1021" i="10" s="1"/>
  <c r="G1021" i="10"/>
  <c r="I1021" i="10" s="1"/>
  <c r="G817" i="10"/>
  <c r="I817" i="10" s="1"/>
  <c r="H817" i="10"/>
  <c r="J817" i="10" s="1"/>
  <c r="H1336" i="10"/>
  <c r="J1336" i="10" s="1"/>
  <c r="G1336" i="10"/>
  <c r="I1336" i="10" s="1"/>
  <c r="H1881" i="10"/>
  <c r="J1881" i="10" s="1"/>
  <c r="G1881" i="10"/>
  <c r="I1881" i="10" s="1"/>
  <c r="H2642" i="10"/>
  <c r="J2642" i="10" s="1"/>
  <c r="G2642" i="10"/>
  <c r="I2642" i="10" s="1"/>
  <c r="D3086" i="10"/>
  <c r="C3086" i="10"/>
  <c r="D3274" i="10"/>
  <c r="C3274" i="10"/>
  <c r="D537" i="10"/>
  <c r="C537" i="10"/>
  <c r="C1130" i="10"/>
  <c r="D1130" i="10"/>
  <c r="H1523" i="10"/>
  <c r="J1523" i="10" s="1"/>
  <c r="G1523" i="10"/>
  <c r="I1523" i="10" s="1"/>
  <c r="C1778" i="10"/>
  <c r="D1778" i="10"/>
  <c r="G66" i="10"/>
  <c r="I66" i="10" s="1"/>
  <c r="H66" i="10"/>
  <c r="J66" i="10" s="1"/>
  <c r="G580" i="10"/>
  <c r="I580" i="10" s="1"/>
  <c r="H580" i="10"/>
  <c r="J580" i="10" s="1"/>
  <c r="D947" i="10"/>
  <c r="C947" i="10"/>
  <c r="H2572" i="10"/>
  <c r="J2572" i="10" s="1"/>
  <c r="G2572" i="10"/>
  <c r="I2572" i="10" s="1"/>
  <c r="G617" i="10"/>
  <c r="I617" i="10" s="1"/>
  <c r="H617" i="10"/>
  <c r="J617" i="10" s="1"/>
  <c r="H1456" i="10"/>
  <c r="J1456" i="10" s="1"/>
  <c r="G1456" i="10"/>
  <c r="I1456" i="10" s="1"/>
  <c r="D3110" i="10"/>
  <c r="C3110" i="10"/>
  <c r="H1853" i="10"/>
  <c r="J1853" i="10" s="1"/>
  <c r="G1853" i="10"/>
  <c r="I1853" i="10" s="1"/>
  <c r="D1201" i="10"/>
  <c r="C1201" i="10"/>
  <c r="G790" i="10"/>
  <c r="I790" i="10" s="1"/>
  <c r="H790" i="10"/>
  <c r="J790" i="10" s="1"/>
  <c r="D233" i="10"/>
  <c r="C233" i="10"/>
  <c r="H1420" i="10"/>
  <c r="J1420" i="10" s="1"/>
  <c r="G1420" i="10"/>
  <c r="I1420" i="10" s="1"/>
  <c r="D645" i="10"/>
  <c r="C645" i="10"/>
  <c r="H1572" i="10"/>
  <c r="J1572" i="10" s="1"/>
  <c r="G1572" i="10"/>
  <c r="I1572" i="10" s="1"/>
  <c r="H1077" i="10"/>
  <c r="J1077" i="10" s="1"/>
  <c r="G1077" i="10"/>
  <c r="I1077" i="10" s="1"/>
  <c r="H2042" i="10"/>
  <c r="J2042" i="10" s="1"/>
  <c r="G2042" i="10"/>
  <c r="I2042" i="10" s="1"/>
  <c r="H1609" i="10"/>
  <c r="J1609" i="10" s="1"/>
  <c r="G1609" i="10"/>
  <c r="I1609" i="10" s="1"/>
  <c r="G3021" i="10"/>
  <c r="I3021" i="10" s="1"/>
  <c r="H3021" i="10"/>
  <c r="J3021" i="10" s="1"/>
  <c r="D2982" i="10"/>
  <c r="C2982" i="10"/>
  <c r="H2924" i="10"/>
  <c r="J2924" i="10" s="1"/>
  <c r="G2924" i="10"/>
  <c r="I2924" i="10" s="1"/>
  <c r="C1259" i="10"/>
  <c r="D1259" i="10"/>
  <c r="D2472" i="10"/>
  <c r="C2472" i="10"/>
  <c r="G2461" i="10"/>
  <c r="I2461" i="10" s="1"/>
  <c r="H2461" i="10"/>
  <c r="J2461" i="10" s="1"/>
  <c r="C2360" i="10"/>
  <c r="D2360" i="10"/>
  <c r="G394" i="10"/>
  <c r="I394" i="10" s="1"/>
  <c r="H394" i="10"/>
  <c r="J394" i="10" s="1"/>
  <c r="D1150" i="10"/>
  <c r="C1150" i="10"/>
  <c r="H2170" i="10"/>
  <c r="J2170" i="10" s="1"/>
  <c r="G2170" i="10"/>
  <c r="I2170" i="10" s="1"/>
  <c r="C77" i="10"/>
  <c r="D77" i="10"/>
  <c r="D633" i="10"/>
  <c r="C633" i="10"/>
  <c r="D143" i="10"/>
  <c r="C143" i="10"/>
  <c r="G430" i="10"/>
  <c r="I430" i="10" s="1"/>
  <c r="H430" i="10"/>
  <c r="J430" i="10" s="1"/>
  <c r="G1794" i="10"/>
  <c r="I1794" i="10" s="1"/>
  <c r="H1794" i="10"/>
  <c r="J1794" i="10" s="1"/>
  <c r="C1247" i="10"/>
  <c r="D1247" i="10"/>
  <c r="G986" i="10"/>
  <c r="I986" i="10" s="1"/>
  <c r="H986" i="10"/>
  <c r="J986" i="10" s="1"/>
  <c r="H347" i="10"/>
  <c r="J347" i="10" s="1"/>
  <c r="G347" i="10"/>
  <c r="I347" i="10" s="1"/>
  <c r="C539" i="10"/>
  <c r="D539" i="10"/>
  <c r="C731" i="10"/>
  <c r="D731" i="10"/>
  <c r="H923" i="10"/>
  <c r="J923" i="10" s="1"/>
  <c r="G923" i="10"/>
  <c r="I923" i="10" s="1"/>
  <c r="D1229" i="10"/>
  <c r="C1229" i="10"/>
  <c r="H2017" i="10"/>
  <c r="J2017" i="10" s="1"/>
  <c r="G2017" i="10"/>
  <c r="I2017" i="10" s="1"/>
  <c r="H1960" i="10"/>
  <c r="J1960" i="10" s="1"/>
  <c r="G1960" i="10"/>
  <c r="I1960" i="10" s="1"/>
  <c r="C1623" i="10"/>
  <c r="D1623" i="10"/>
  <c r="G1717" i="10"/>
  <c r="I1717" i="10" s="1"/>
  <c r="H1717" i="10"/>
  <c r="J1717" i="10" s="1"/>
  <c r="D1905" i="10"/>
  <c r="C1905" i="10"/>
  <c r="D2079" i="10"/>
  <c r="C2079" i="10"/>
  <c r="H2181" i="10"/>
  <c r="J2181" i="10" s="1"/>
  <c r="G2181" i="10"/>
  <c r="I2181" i="10" s="1"/>
  <c r="D2649" i="10"/>
  <c r="C2649" i="10"/>
  <c r="G3105" i="10"/>
  <c r="I3105" i="10" s="1"/>
  <c r="H3105" i="10"/>
  <c r="J3105" i="10" s="1"/>
  <c r="G2483" i="10"/>
  <c r="I2483" i="10" s="1"/>
  <c r="H2483" i="10"/>
  <c r="J2483" i="10" s="1"/>
  <c r="D2444" i="10"/>
  <c r="C2444" i="10"/>
  <c r="H2585" i="10"/>
  <c r="J2585" i="10" s="1"/>
  <c r="G2585" i="10"/>
  <c r="I2585" i="10" s="1"/>
  <c r="H1721" i="10"/>
  <c r="J1721" i="10" s="1"/>
  <c r="G1721" i="10"/>
  <c r="I1721" i="10" s="1"/>
  <c r="G3178" i="10"/>
  <c r="I3178" i="10" s="1"/>
  <c r="H3178" i="10"/>
  <c r="J3178" i="10" s="1"/>
  <c r="G487" i="10"/>
  <c r="I487" i="10" s="1"/>
  <c r="H487" i="10"/>
  <c r="J487" i="10" s="1"/>
  <c r="D2043" i="10"/>
  <c r="C2043" i="10"/>
  <c r="G2816" i="10"/>
  <c r="I2816" i="10" s="1"/>
  <c r="H2816" i="10"/>
  <c r="J2816" i="10" s="1"/>
  <c r="D195" i="10"/>
  <c r="C195" i="10"/>
  <c r="H3179" i="10"/>
  <c r="J3179" i="10" s="1"/>
  <c r="G3179" i="10"/>
  <c r="I3179" i="10" s="1"/>
  <c r="G861" i="10"/>
  <c r="I861" i="10" s="1"/>
  <c r="H861" i="10"/>
  <c r="J861" i="10" s="1"/>
  <c r="D135" i="10"/>
  <c r="C135" i="10"/>
  <c r="G246" i="10"/>
  <c r="I246" i="10" s="1"/>
  <c r="H246" i="10"/>
  <c r="J246" i="10" s="1"/>
  <c r="C1804" i="10"/>
  <c r="D1804" i="10"/>
  <c r="C1043" i="10"/>
  <c r="D1043" i="10"/>
  <c r="D1103" i="10"/>
  <c r="C1103" i="10"/>
  <c r="D1873" i="10"/>
  <c r="C1873" i="10"/>
  <c r="D1406" i="10"/>
  <c r="C1406" i="10"/>
  <c r="D1984" i="10"/>
  <c r="C1984" i="10"/>
  <c r="D2101" i="10"/>
  <c r="C2101" i="10"/>
  <c r="H3262" i="10"/>
  <c r="J3262" i="10" s="1"/>
  <c r="G3262" i="10"/>
  <c r="I3262" i="10" s="1"/>
  <c r="C1842" i="10"/>
  <c r="D1842" i="10"/>
  <c r="G462" i="10"/>
  <c r="I462" i="10" s="1"/>
  <c r="H462" i="10"/>
  <c r="J462" i="10" s="1"/>
  <c r="D2185" i="10"/>
  <c r="C2185" i="10"/>
  <c r="D919" i="10"/>
  <c r="C919" i="10"/>
  <c r="D1748" i="10"/>
  <c r="C1748" i="10"/>
  <c r="H456" i="10"/>
  <c r="J456" i="10" s="1"/>
  <c r="G456" i="10"/>
  <c r="I456" i="10" s="1"/>
  <c r="H1350" i="10"/>
  <c r="J1350" i="10" s="1"/>
  <c r="G1350" i="10"/>
  <c r="I1350" i="10" s="1"/>
  <c r="H1661" i="10"/>
  <c r="J1661" i="10" s="1"/>
  <c r="G1661" i="10"/>
  <c r="I1661" i="10" s="1"/>
  <c r="D2065" i="10"/>
  <c r="C2065" i="10"/>
  <c r="D2874" i="10"/>
  <c r="C2874" i="10"/>
  <c r="H3219" i="10"/>
  <c r="J3219" i="10" s="1"/>
  <c r="G3219" i="10"/>
  <c r="I3219" i="10" s="1"/>
  <c r="H74" i="10"/>
  <c r="J74" i="10" s="1"/>
  <c r="G74" i="10"/>
  <c r="I74" i="10" s="1"/>
  <c r="H1290" i="10"/>
  <c r="J1290" i="10" s="1"/>
  <c r="G1290" i="10"/>
  <c r="I1290" i="10" s="1"/>
  <c r="H120" i="10"/>
  <c r="J120" i="10" s="1"/>
  <c r="G120" i="10"/>
  <c r="I120" i="10" s="1"/>
  <c r="D640" i="10"/>
  <c r="C640" i="10"/>
  <c r="D607" i="10"/>
  <c r="C607" i="10"/>
  <c r="H1303" i="10"/>
  <c r="J1303" i="10" s="1"/>
  <c r="G1303" i="10"/>
  <c r="I1303" i="10" s="1"/>
  <c r="D1341" i="10"/>
  <c r="C1341" i="10"/>
  <c r="G1340" i="10"/>
  <c r="I1340" i="10" s="1"/>
  <c r="H1340" i="10"/>
  <c r="J1340" i="10" s="1"/>
  <c r="G1316" i="10"/>
  <c r="I1316" i="10" s="1"/>
  <c r="H1316" i="10"/>
  <c r="J1316" i="10" s="1"/>
  <c r="D556" i="10"/>
  <c r="C556" i="10"/>
  <c r="D1838" i="10"/>
  <c r="C1838" i="10"/>
  <c r="D53" i="10"/>
  <c r="C53" i="10"/>
  <c r="D997" i="10"/>
  <c r="C997" i="10"/>
  <c r="D925" i="10"/>
  <c r="C925" i="10"/>
  <c r="G3011" i="10"/>
  <c r="I3011" i="10" s="1"/>
  <c r="H3011" i="10"/>
  <c r="J3011" i="10" s="1"/>
  <c r="D2107" i="10"/>
  <c r="C2107" i="10"/>
  <c r="D457" i="10"/>
  <c r="C457" i="10"/>
  <c r="D1956" i="10"/>
  <c r="C1956" i="10"/>
  <c r="H3246" i="10"/>
  <c r="J3246" i="10" s="1"/>
  <c r="G3246" i="10"/>
  <c r="I3246" i="10" s="1"/>
  <c r="D1107" i="10"/>
  <c r="C1107" i="10"/>
  <c r="H2448" i="10"/>
  <c r="J2448" i="10" s="1"/>
  <c r="G2448" i="10"/>
  <c r="I2448" i="10" s="1"/>
  <c r="D1814" i="10"/>
  <c r="C1814" i="10"/>
  <c r="H1642" i="10"/>
  <c r="J1642" i="10" s="1"/>
  <c r="G1642" i="10"/>
  <c r="I1642" i="10" s="1"/>
  <c r="D1934" i="10"/>
  <c r="C1934" i="10"/>
  <c r="D89" i="10"/>
  <c r="C89" i="10"/>
  <c r="H369" i="10"/>
  <c r="J369" i="10" s="1"/>
  <c r="G369" i="10"/>
  <c r="I369" i="10" s="1"/>
  <c r="D380" i="10"/>
  <c r="C380" i="10"/>
  <c r="H675" i="10"/>
  <c r="J675" i="10" s="1"/>
  <c r="G675" i="10"/>
  <c r="I675" i="10" s="1"/>
  <c r="D963" i="10"/>
  <c r="C963" i="10"/>
  <c r="C1691" i="10"/>
  <c r="D1691" i="10"/>
  <c r="G1635" i="10"/>
  <c r="I1635" i="10" s="1"/>
  <c r="H1635" i="10"/>
  <c r="J1635" i="10" s="1"/>
  <c r="D1743" i="10"/>
  <c r="C1743" i="10"/>
  <c r="D2226" i="10"/>
  <c r="C2226" i="10"/>
  <c r="D2114" i="10"/>
  <c r="C2114" i="10"/>
  <c r="D412" i="10"/>
  <c r="C412" i="10"/>
  <c r="G1016" i="10"/>
  <c r="I1016" i="10" s="1"/>
  <c r="H1016" i="10"/>
  <c r="J1016" i="10" s="1"/>
  <c r="H848" i="10"/>
  <c r="J848" i="10" s="1"/>
  <c r="G848" i="10"/>
  <c r="I848" i="10" s="1"/>
  <c r="D1004" i="10"/>
  <c r="C1004" i="10"/>
  <c r="H3047" i="10"/>
  <c r="J3047" i="10" s="1"/>
  <c r="G3047" i="10"/>
  <c r="I3047" i="10" s="1"/>
  <c r="D1740" i="10"/>
  <c r="C1740" i="10"/>
  <c r="H297" i="10"/>
  <c r="J297" i="10" s="1"/>
  <c r="G297" i="10"/>
  <c r="I297" i="10" s="1"/>
  <c r="D994" i="10"/>
  <c r="C994" i="10"/>
  <c r="D568" i="10"/>
  <c r="C568" i="10"/>
  <c r="H102" i="10"/>
  <c r="J102" i="10" s="1"/>
  <c r="G102" i="10"/>
  <c r="I102" i="10" s="1"/>
  <c r="H624" i="10"/>
  <c r="J624" i="10" s="1"/>
  <c r="G624" i="10"/>
  <c r="I624" i="10" s="1"/>
  <c r="D478" i="10"/>
  <c r="C478" i="10"/>
  <c r="D874" i="10"/>
  <c r="C874" i="10"/>
  <c r="H657" i="10"/>
  <c r="J657" i="10" s="1"/>
  <c r="G657" i="10"/>
  <c r="I657" i="10" s="1"/>
  <c r="D1399" i="10"/>
  <c r="C1399" i="10"/>
  <c r="D2083" i="10"/>
  <c r="C2083" i="10"/>
  <c r="H1113" i="10"/>
  <c r="J1113" i="10" s="1"/>
  <c r="G1113" i="10"/>
  <c r="I1113" i="10" s="1"/>
  <c r="D2025" i="10"/>
  <c r="C2025" i="10"/>
  <c r="C1328" i="10"/>
  <c r="D1328" i="10"/>
  <c r="C1645" i="10"/>
  <c r="D1645" i="10"/>
  <c r="D2562" i="10"/>
  <c r="C2562" i="10"/>
  <c r="D1494" i="10"/>
  <c r="C1494" i="10"/>
  <c r="D2041" i="10"/>
  <c r="C2041" i="10"/>
  <c r="C407" i="10"/>
  <c r="D407" i="10"/>
  <c r="H1178" i="10"/>
  <c r="J1178" i="10" s="1"/>
  <c r="G1178" i="10"/>
  <c r="I1178" i="10" s="1"/>
  <c r="D1066" i="10"/>
  <c r="C1066" i="10"/>
  <c r="D1500" i="10"/>
  <c r="C1500" i="10"/>
  <c r="D283" i="10"/>
  <c r="C283" i="10"/>
  <c r="C974" i="10"/>
  <c r="D974" i="10"/>
  <c r="H780" i="10"/>
  <c r="J780" i="10" s="1"/>
  <c r="G780" i="10"/>
  <c r="I780" i="10" s="1"/>
  <c r="H1402" i="10"/>
  <c r="J1402" i="10" s="1"/>
  <c r="G1402" i="10"/>
  <c r="I1402" i="10" s="1"/>
  <c r="D628" i="10"/>
  <c r="C628" i="10"/>
  <c r="H459" i="10"/>
  <c r="J459" i="10" s="1"/>
  <c r="G459" i="10"/>
  <c r="I459" i="10" s="1"/>
  <c r="H651" i="10"/>
  <c r="J651" i="10" s="1"/>
  <c r="G651" i="10"/>
  <c r="I651" i="10" s="1"/>
  <c r="H843" i="10"/>
  <c r="J843" i="10" s="1"/>
  <c r="G843" i="10"/>
  <c r="I843" i="10" s="1"/>
  <c r="D1218" i="10"/>
  <c r="C1218" i="10"/>
  <c r="C1355" i="10"/>
  <c r="D1355" i="10"/>
  <c r="D1647" i="10"/>
  <c r="C1647" i="10"/>
  <c r="D1813" i="10"/>
  <c r="C1813" i="10"/>
  <c r="D1894" i="10"/>
  <c r="C1894" i="10"/>
  <c r="D1941" i="10"/>
  <c r="C1941" i="10"/>
  <c r="H2212" i="10"/>
  <c r="J2212" i="10" s="1"/>
  <c r="G2212" i="10"/>
  <c r="I2212" i="10" s="1"/>
  <c r="D2571" i="10"/>
  <c r="C2571" i="10"/>
  <c r="H2663" i="10"/>
  <c r="J2663" i="10" s="1"/>
  <c r="G2663" i="10"/>
  <c r="I2663" i="10" s="1"/>
  <c r="C3257" i="10"/>
  <c r="D3257" i="10"/>
  <c r="H2529" i="10"/>
  <c r="J2529" i="10" s="1"/>
  <c r="G2529" i="10"/>
  <c r="I2529" i="10" s="1"/>
  <c r="G476" i="10"/>
  <c r="I476" i="10" s="1"/>
  <c r="H476" i="10"/>
  <c r="J476" i="10" s="1"/>
  <c r="D1179" i="10"/>
  <c r="C1179" i="10"/>
  <c r="H3253" i="10"/>
  <c r="J3253" i="10" s="1"/>
  <c r="G3253" i="10"/>
  <c r="I3253" i="10" s="1"/>
  <c r="D508" i="10"/>
  <c r="C508" i="10"/>
  <c r="H564" i="10"/>
  <c r="J564" i="10" s="1"/>
  <c r="G564" i="10"/>
  <c r="I564" i="10" s="1"/>
  <c r="H1264" i="10"/>
  <c r="J1264" i="10" s="1"/>
  <c r="G1264" i="10"/>
  <c r="I1264" i="10" s="1"/>
  <c r="G1971" i="10"/>
  <c r="I1971" i="10" s="1"/>
  <c r="H1971" i="10"/>
  <c r="J1971" i="10" s="1"/>
  <c r="H123" i="10"/>
  <c r="J123" i="10" s="1"/>
  <c r="G123" i="10"/>
  <c r="I123" i="10" s="1"/>
  <c r="C356" i="10"/>
  <c r="D356" i="10"/>
  <c r="H681" i="10"/>
  <c r="J681" i="10" s="1"/>
  <c r="G681" i="10"/>
  <c r="I681" i="10" s="1"/>
  <c r="D301" i="10"/>
  <c r="C301" i="10"/>
  <c r="G293" i="10"/>
  <c r="I293" i="10" s="1"/>
  <c r="H293" i="10"/>
  <c r="J293" i="10" s="1"/>
  <c r="D704" i="10"/>
  <c r="C704" i="10"/>
  <c r="H1028" i="10"/>
  <c r="J1028" i="10" s="1"/>
  <c r="G1028" i="10"/>
  <c r="I1028" i="10" s="1"/>
  <c r="H1426" i="10"/>
  <c r="J1426" i="10" s="1"/>
  <c r="G1426" i="10"/>
  <c r="I1426" i="10" s="1"/>
  <c r="D490" i="10"/>
  <c r="C490" i="10"/>
  <c r="D1010" i="10"/>
  <c r="C1010" i="10"/>
  <c r="D1105" i="10"/>
  <c r="C1105" i="10"/>
  <c r="H1062" i="10"/>
  <c r="J1062" i="10" s="1"/>
  <c r="G1062" i="10"/>
  <c r="I1062" i="10" s="1"/>
  <c r="D889" i="10"/>
  <c r="C889" i="10"/>
  <c r="D1397" i="10"/>
  <c r="C1397" i="10"/>
  <c r="H1141" i="10"/>
  <c r="J1141" i="10" s="1"/>
  <c r="G1141" i="10"/>
  <c r="I1141" i="10" s="1"/>
  <c r="C1735" i="10"/>
  <c r="D1735" i="10"/>
  <c r="D1414" i="10"/>
  <c r="C1414" i="10"/>
  <c r="D1998" i="10"/>
  <c r="C1998" i="10"/>
  <c r="H1047" i="10"/>
  <c r="J1047" i="10" s="1"/>
  <c r="G1047" i="10"/>
  <c r="I1047" i="10" s="1"/>
  <c r="H1263" i="10"/>
  <c r="J1263" i="10" s="1"/>
  <c r="G1263" i="10"/>
  <c r="I1263" i="10" s="1"/>
  <c r="D1950" i="10"/>
  <c r="C1950" i="10"/>
  <c r="H1226" i="10"/>
  <c r="J1226" i="10" s="1"/>
  <c r="G1226" i="10"/>
  <c r="I1226" i="10" s="1"/>
  <c r="D1442" i="10"/>
  <c r="C1442" i="10"/>
  <c r="H1658" i="10"/>
  <c r="J1658" i="10" s="1"/>
  <c r="G1658" i="10"/>
  <c r="I1658" i="10" s="1"/>
  <c r="D1836" i="10"/>
  <c r="C1836" i="10"/>
  <c r="H1615" i="10"/>
  <c r="J1615" i="10" s="1"/>
  <c r="G1615" i="10"/>
  <c r="I1615" i="10" s="1"/>
  <c r="H2150" i="10"/>
  <c r="J2150" i="10" s="1"/>
  <c r="G2150" i="10"/>
  <c r="I2150" i="10" s="1"/>
  <c r="H2361" i="10"/>
  <c r="J2361" i="10" s="1"/>
  <c r="G2361" i="10"/>
  <c r="I2361" i="10" s="1"/>
  <c r="D2158" i="10"/>
  <c r="C2158" i="10"/>
  <c r="H2895" i="10"/>
  <c r="J2895" i="10" s="1"/>
  <c r="G2895" i="10"/>
  <c r="I2895" i="10" s="1"/>
  <c r="D2558" i="10"/>
  <c r="C2558" i="10"/>
  <c r="D3130" i="10"/>
  <c r="C3130" i="10"/>
  <c r="D3132" i="10"/>
  <c r="C3132" i="10"/>
  <c r="D3081" i="10"/>
  <c r="C3081" i="10"/>
  <c r="C3320" i="10"/>
  <c r="D3320" i="10"/>
  <c r="H2675" i="10"/>
  <c r="J2675" i="10" s="1"/>
  <c r="G2675" i="10"/>
  <c r="I2675" i="10" s="1"/>
  <c r="D1590" i="10"/>
  <c r="C1590" i="10"/>
  <c r="H1061" i="10"/>
  <c r="J1061" i="10" s="1"/>
  <c r="G1061" i="10"/>
  <c r="I1061" i="10" s="1"/>
  <c r="D1683" i="10"/>
  <c r="C1683" i="10"/>
  <c r="H1453" i="10"/>
  <c r="J1453" i="10" s="1"/>
  <c r="G1453" i="10"/>
  <c r="I1453" i="10" s="1"/>
  <c r="G813" i="10"/>
  <c r="I813" i="10" s="1"/>
  <c r="H813" i="10"/>
  <c r="J813" i="10" s="1"/>
  <c r="D460" i="10"/>
  <c r="C460" i="10"/>
  <c r="D712" i="10"/>
  <c r="C712" i="10"/>
  <c r="H1096" i="10"/>
  <c r="J1096" i="10" s="1"/>
  <c r="G1096" i="10"/>
  <c r="I1096" i="10" s="1"/>
  <c r="H702" i="10"/>
  <c r="J702" i="10" s="1"/>
  <c r="G702" i="10"/>
  <c r="I702" i="10" s="1"/>
  <c r="D1493" i="10"/>
  <c r="C1493" i="10"/>
  <c r="D1912" i="10"/>
  <c r="C1912" i="10"/>
  <c r="H894" i="10"/>
  <c r="J894" i="10" s="1"/>
  <c r="G894" i="10"/>
  <c r="I894" i="10" s="1"/>
  <c r="C551" i="10"/>
  <c r="D551" i="10"/>
  <c r="D951" i="10"/>
  <c r="C951" i="10"/>
  <c r="D1285" i="10"/>
  <c r="C1285" i="10"/>
  <c r="D1925" i="10"/>
  <c r="C1925" i="10"/>
  <c r="H1889" i="10"/>
  <c r="J1889" i="10" s="1"/>
  <c r="G1889" i="10"/>
  <c r="I1889" i="10" s="1"/>
  <c r="D1423" i="10"/>
  <c r="C1423" i="10"/>
  <c r="D1116" i="10"/>
  <c r="C1116" i="10"/>
  <c r="C470" i="10"/>
  <c r="D470" i="10"/>
  <c r="D373" i="10"/>
  <c r="C373" i="10"/>
  <c r="C237" i="10"/>
  <c r="D237" i="10"/>
  <c r="D1469" i="10"/>
  <c r="C1469" i="10"/>
  <c r="H2009" i="10"/>
  <c r="J2009" i="10" s="1"/>
  <c r="G2009" i="10"/>
  <c r="I2009" i="10" s="1"/>
  <c r="H275" i="10"/>
  <c r="J275" i="10" s="1"/>
  <c r="G275" i="10"/>
  <c r="I275" i="10" s="1"/>
  <c r="H434" i="10"/>
  <c r="J434" i="10" s="1"/>
  <c r="G434" i="10"/>
  <c r="I434" i="10" s="1"/>
  <c r="D1637" i="10"/>
  <c r="C1637" i="10"/>
  <c r="D710" i="10"/>
  <c r="C710" i="10"/>
  <c r="G1133" i="10"/>
  <c r="I1133" i="10" s="1"/>
  <c r="H1133" i="10"/>
  <c r="J1133" i="10" s="1"/>
  <c r="D1722" i="10"/>
  <c r="C1722" i="10"/>
  <c r="H1139" i="10"/>
  <c r="J1139" i="10" s="1"/>
  <c r="G1139" i="10"/>
  <c r="I1139" i="10" s="1"/>
  <c r="C1790" i="10"/>
  <c r="D1790" i="10"/>
  <c r="D1763" i="10"/>
  <c r="C1763" i="10"/>
  <c r="H1835" i="10"/>
  <c r="J1835" i="10" s="1"/>
  <c r="G1835" i="10"/>
  <c r="I1835" i="10" s="1"/>
  <c r="G2464" i="10"/>
  <c r="I2464" i="10" s="1"/>
  <c r="H2464" i="10"/>
  <c r="J2464" i="10" s="1"/>
  <c r="D2277" i="10"/>
  <c r="C2277" i="10"/>
  <c r="D2145" i="10"/>
  <c r="C2145" i="10"/>
  <c r="D1695" i="10"/>
  <c r="C1695" i="10"/>
  <c r="D1911" i="10"/>
  <c r="C1911" i="10"/>
  <c r="D2102" i="10"/>
  <c r="C2102" i="10"/>
  <c r="D2999" i="10"/>
  <c r="C2999" i="10"/>
  <c r="D2850" i="10"/>
  <c r="C2850" i="10"/>
  <c r="D3136" i="10"/>
  <c r="C3136" i="10"/>
  <c r="H2598" i="10"/>
  <c r="J2598" i="10" s="1"/>
  <c r="G2598" i="10"/>
  <c r="I2598" i="10" s="1"/>
  <c r="H3291" i="10"/>
  <c r="J3291" i="10" s="1"/>
  <c r="G3291" i="10"/>
  <c r="I3291" i="10" s="1"/>
  <c r="H3300" i="10"/>
  <c r="J3300" i="10" s="1"/>
  <c r="G3300" i="10"/>
  <c r="I3300" i="10" s="1"/>
  <c r="C3281" i="10"/>
  <c r="D3281" i="10"/>
  <c r="D2026" i="10"/>
  <c r="C2026" i="10"/>
  <c r="H2325" i="10"/>
  <c r="J2325" i="10" s="1"/>
  <c r="G2325" i="10"/>
  <c r="I2325" i="10" s="1"/>
  <c r="C2929" i="10"/>
  <c r="D2929" i="10"/>
  <c r="D760" i="10"/>
  <c r="C760" i="10"/>
  <c r="H1204" i="10"/>
  <c r="J1204" i="10" s="1"/>
  <c r="G1204" i="10"/>
  <c r="I1204" i="10" s="1"/>
  <c r="D1183" i="10"/>
  <c r="C1183" i="10"/>
  <c r="D1927" i="10"/>
  <c r="C1927" i="10"/>
  <c r="D2264" i="10"/>
  <c r="C2264" i="10"/>
  <c r="D1855" i="10"/>
  <c r="C1855" i="10"/>
  <c r="G519" i="10"/>
  <c r="I519" i="10" s="1"/>
  <c r="H519" i="10"/>
  <c r="J519" i="10" s="1"/>
  <c r="D1294" i="10"/>
  <c r="C1294" i="10"/>
  <c r="D1394" i="10"/>
  <c r="C1394" i="10"/>
  <c r="D742" i="10"/>
  <c r="C742" i="10"/>
  <c r="C629" i="10"/>
  <c r="D629" i="10"/>
  <c r="D2606" i="10"/>
  <c r="C2606" i="10"/>
  <c r="D1928" i="10"/>
  <c r="C1928" i="10"/>
  <c r="D2636" i="10"/>
  <c r="C2636" i="10"/>
  <c r="G3074" i="10"/>
  <c r="I3074" i="10" s="1"/>
  <c r="H3074" i="10"/>
  <c r="J3074" i="10" s="1"/>
  <c r="G3039" i="10"/>
  <c r="I3039" i="10" s="1"/>
  <c r="H3039" i="10"/>
  <c r="J3039" i="10" s="1"/>
  <c r="D553" i="10"/>
  <c r="C553" i="10"/>
  <c r="D1099" i="10"/>
  <c r="C1099" i="10"/>
  <c r="H1115" i="10"/>
  <c r="J1115" i="10" s="1"/>
  <c r="G1115" i="10"/>
  <c r="I1115" i="10" s="1"/>
  <c r="D757" i="10"/>
  <c r="C757" i="10"/>
  <c r="H762" i="10"/>
  <c r="J762" i="10" s="1"/>
  <c r="G762" i="10"/>
  <c r="I762" i="10" s="1"/>
  <c r="H548" i="10"/>
  <c r="J548" i="10" s="1"/>
  <c r="G548" i="10"/>
  <c r="I548" i="10" s="1"/>
  <c r="D814" i="10"/>
  <c r="C814" i="10"/>
  <c r="H1108" i="10"/>
  <c r="J1108" i="10" s="1"/>
  <c r="G1108" i="10"/>
  <c r="I1108" i="10" s="1"/>
  <c r="H1278" i="10"/>
  <c r="J1278" i="10" s="1"/>
  <c r="G1278" i="10"/>
  <c r="I1278" i="10" s="1"/>
  <c r="D335" i="10"/>
  <c r="C335" i="10"/>
  <c r="G431" i="10"/>
  <c r="I431" i="10" s="1"/>
  <c r="H431" i="10"/>
  <c r="J431" i="10" s="1"/>
  <c r="C527" i="10"/>
  <c r="D527" i="10"/>
  <c r="C623" i="10"/>
  <c r="D623" i="10"/>
  <c r="C719" i="10"/>
  <c r="D719" i="10"/>
  <c r="G815" i="10"/>
  <c r="I815" i="10" s="1"/>
  <c r="H815" i="10"/>
  <c r="J815" i="10" s="1"/>
  <c r="H911" i="10"/>
  <c r="J911" i="10" s="1"/>
  <c r="G911" i="10"/>
  <c r="I911" i="10" s="1"/>
  <c r="H1193" i="10"/>
  <c r="J1193" i="10" s="1"/>
  <c r="G1193" i="10"/>
  <c r="I1193" i="10" s="1"/>
  <c r="D2117" i="10"/>
  <c r="C2117" i="10"/>
  <c r="D1357" i="10"/>
  <c r="C1357" i="10"/>
  <c r="G1764" i="10"/>
  <c r="I1764" i="10" s="1"/>
  <c r="H1764" i="10"/>
  <c r="J1764" i="10" s="1"/>
  <c r="D1161" i="10"/>
  <c r="C1161" i="10"/>
  <c r="H1377" i="10"/>
  <c r="J1377" i="10" s="1"/>
  <c r="G1377" i="10"/>
  <c r="I1377" i="10" s="1"/>
  <c r="D1533" i="10"/>
  <c r="C1533" i="10"/>
  <c r="D1677" i="10"/>
  <c r="C1677" i="10"/>
  <c r="H1376" i="10"/>
  <c r="J1376" i="10" s="1"/>
  <c r="G1376" i="10"/>
  <c r="I1376" i="10" s="1"/>
  <c r="D1592" i="10"/>
  <c r="C1592" i="10"/>
  <c r="H1734" i="10"/>
  <c r="J1734" i="10" s="1"/>
  <c r="G1734" i="10"/>
  <c r="I1734" i="10" s="1"/>
  <c r="C1585" i="10"/>
  <c r="D1585" i="10"/>
  <c r="H2350" i="10"/>
  <c r="J2350" i="10" s="1"/>
  <c r="G2350" i="10"/>
  <c r="I2350" i="10" s="1"/>
  <c r="D2433" i="10"/>
  <c r="C2433" i="10"/>
  <c r="H2244" i="10"/>
  <c r="J2244" i="10" s="1"/>
  <c r="G2244" i="10"/>
  <c r="I2244" i="10" s="1"/>
  <c r="D2261" i="10"/>
  <c r="C2261" i="10"/>
  <c r="D2312" i="10"/>
  <c r="C2312" i="10"/>
  <c r="D2966" i="10"/>
  <c r="C2966" i="10"/>
  <c r="D2990" i="10"/>
  <c r="C2990" i="10"/>
  <c r="H3145" i="10"/>
  <c r="J3145" i="10" s="1"/>
  <c r="G3145" i="10"/>
  <c r="I3145" i="10" s="1"/>
  <c r="D3304" i="10"/>
  <c r="C3304" i="10"/>
  <c r="D2826" i="10"/>
  <c r="C2826" i="10"/>
  <c r="D3158" i="10"/>
  <c r="C3158" i="10"/>
  <c r="C3284" i="10"/>
  <c r="D3284" i="10"/>
  <c r="D1566" i="10"/>
  <c r="C1566" i="10"/>
  <c r="H1676" i="10"/>
  <c r="J1676" i="10" s="1"/>
  <c r="G1676" i="10"/>
  <c r="I1676" i="10" s="1"/>
  <c r="H3020" i="10"/>
  <c r="J3020" i="10" s="1"/>
  <c r="G3020" i="10"/>
  <c r="I3020" i="10" s="1"/>
  <c r="D1071" i="10"/>
  <c r="C1071" i="10"/>
  <c r="H1883" i="10"/>
  <c r="J1883" i="10" s="1"/>
  <c r="G1883" i="10"/>
  <c r="I1883" i="10" s="1"/>
  <c r="D2722" i="10"/>
  <c r="C2722" i="10"/>
  <c r="D3310" i="10"/>
  <c r="C3310" i="10"/>
  <c r="D103" i="10"/>
  <c r="C103" i="10"/>
  <c r="C341" i="10"/>
  <c r="D341" i="10"/>
  <c r="H1217" i="10"/>
  <c r="J1217" i="10" s="1"/>
  <c r="G1217" i="10"/>
  <c r="I1217" i="10" s="1"/>
  <c r="D1120" i="10"/>
  <c r="C1120" i="10"/>
  <c r="D2500" i="10"/>
  <c r="C2500" i="10"/>
  <c r="D265" i="10"/>
  <c r="C265" i="10"/>
  <c r="H600" i="10"/>
  <c r="J600" i="10" s="1"/>
  <c r="G600" i="10"/>
  <c r="I600" i="10" s="1"/>
  <c r="D385" i="10"/>
  <c r="C385" i="10"/>
  <c r="H267" i="10"/>
  <c r="J267" i="10" s="1"/>
  <c r="G267" i="10"/>
  <c r="I267" i="10" s="1"/>
  <c r="H61" i="10"/>
  <c r="J61" i="10" s="1"/>
  <c r="G61" i="10"/>
  <c r="I61" i="10" s="1"/>
  <c r="D836" i="10"/>
  <c r="C836" i="10"/>
  <c r="D991" i="10"/>
  <c r="C991" i="10"/>
  <c r="D650" i="10"/>
  <c r="C650" i="10"/>
  <c r="H1064" i="10"/>
  <c r="J1064" i="10" s="1"/>
  <c r="G1064" i="10"/>
  <c r="I1064" i="10" s="1"/>
  <c r="H1225" i="10"/>
  <c r="J1225" i="10" s="1"/>
  <c r="G1225" i="10"/>
  <c r="I1225" i="10" s="1"/>
  <c r="H1666" i="10"/>
  <c r="J1666" i="10" s="1"/>
  <c r="G1666" i="10"/>
  <c r="I1666" i="10" s="1"/>
  <c r="D946" i="10"/>
  <c r="C946" i="10"/>
  <c r="H1160" i="10"/>
  <c r="J1160" i="10" s="1"/>
  <c r="G1160" i="10"/>
  <c r="I1160" i="10" s="1"/>
  <c r="H1051" i="10"/>
  <c r="J1051" i="10" s="1"/>
  <c r="G1051" i="10"/>
  <c r="I1051" i="10" s="1"/>
  <c r="D1974" i="10"/>
  <c r="C1974" i="10"/>
  <c r="D941" i="10"/>
  <c r="C941" i="10"/>
  <c r="D1012" i="10"/>
  <c r="C1012" i="10"/>
  <c r="C1684" i="10"/>
  <c r="D1684" i="10"/>
  <c r="D1908" i="10"/>
  <c r="C1908" i="10"/>
  <c r="D1958" i="10"/>
  <c r="C1958" i="10"/>
  <c r="D2130" i="10"/>
  <c r="C2130" i="10"/>
  <c r="D1885" i="10"/>
  <c r="C1885" i="10"/>
  <c r="H1737" i="10"/>
  <c r="J1737" i="10" s="1"/>
  <c r="G1737" i="10"/>
  <c r="I1737" i="10" s="1"/>
  <c r="C1953" i="10"/>
  <c r="D1953" i="10"/>
  <c r="H2218" i="10"/>
  <c r="J2218" i="10" s="1"/>
  <c r="G2218" i="10"/>
  <c r="I2218" i="10" s="1"/>
  <c r="H2481" i="10"/>
  <c r="J2481" i="10" s="1"/>
  <c r="G2481" i="10"/>
  <c r="I2481" i="10" s="1"/>
  <c r="D2701" i="10"/>
  <c r="C2701" i="10"/>
  <c r="D2633" i="10"/>
  <c r="C2633" i="10"/>
  <c r="G2706" i="10"/>
  <c r="I2706" i="10" s="1"/>
  <c r="H2706" i="10"/>
  <c r="J2706" i="10" s="1"/>
  <c r="D2963" i="10"/>
  <c r="C2963" i="10"/>
  <c r="D3170" i="10"/>
  <c r="C3170" i="10"/>
  <c r="D3087" i="10"/>
  <c r="C3087" i="10"/>
  <c r="D2659" i="10"/>
  <c r="C2659" i="10"/>
  <c r="H3238" i="10"/>
  <c r="J3238" i="10" s="1"/>
  <c r="G3238" i="10"/>
  <c r="I3238" i="10" s="1"/>
  <c r="D1338" i="10"/>
  <c r="C1338" i="10"/>
  <c r="G1208" i="10"/>
  <c r="I1208" i="10" s="1"/>
  <c r="H1208" i="10"/>
  <c r="J1208" i="10" s="1"/>
  <c r="C1669" i="10"/>
  <c r="D1669" i="10"/>
  <c r="G2626" i="10"/>
  <c r="I2626" i="10" s="1"/>
  <c r="H2626" i="10"/>
  <c r="J2626" i="10" s="1"/>
  <c r="H797" i="10"/>
  <c r="J797" i="10" s="1"/>
  <c r="G797" i="10"/>
  <c r="I797" i="10" s="1"/>
  <c r="D1236" i="10"/>
  <c r="C1236" i="10"/>
  <c r="G1169" i="10"/>
  <c r="I1169" i="10" s="1"/>
  <c r="H1169" i="10"/>
  <c r="J1169" i="10" s="1"/>
  <c r="D1749" i="10"/>
  <c r="C1749" i="10"/>
  <c r="H2934" i="10"/>
  <c r="J2934" i="10" s="1"/>
  <c r="G2934" i="10"/>
  <c r="I2934" i="10" s="1"/>
  <c r="D1044" i="10"/>
  <c r="C1044" i="10"/>
  <c r="H903" i="10"/>
  <c r="J903" i="10" s="1"/>
  <c r="G903" i="10"/>
  <c r="I903" i="10" s="1"/>
  <c r="D1134" i="10"/>
  <c r="C1134" i="10"/>
  <c r="D1215" i="10"/>
  <c r="C1215" i="10"/>
  <c r="H1322" i="10"/>
  <c r="J1322" i="10" s="1"/>
  <c r="G1322" i="10"/>
  <c r="I1322" i="10" s="1"/>
  <c r="C1720" i="10"/>
  <c r="D1720" i="10"/>
  <c r="G3006" i="10"/>
  <c r="I3006" i="10" s="1"/>
  <c r="H3006" i="10"/>
  <c r="J3006" i="10" s="1"/>
  <c r="H3116" i="10"/>
  <c r="J3116" i="10" s="1"/>
  <c r="G3116" i="10"/>
  <c r="I3116" i="10" s="1"/>
  <c r="D1994" i="10"/>
  <c r="C1994" i="10"/>
  <c r="H696" i="10"/>
  <c r="J696" i="10" s="1"/>
  <c r="G696" i="10"/>
  <c r="I696" i="10" s="1"/>
  <c r="D1554" i="10"/>
  <c r="C1554" i="10"/>
  <c r="H2524" i="10"/>
  <c r="J2524" i="10" s="1"/>
  <c r="G2524" i="10"/>
  <c r="I2524" i="10" s="1"/>
  <c r="D39" i="10"/>
  <c r="C39" i="10"/>
  <c r="D590" i="10"/>
  <c r="C590" i="10"/>
  <c r="H864" i="10"/>
  <c r="J864" i="10" s="1"/>
  <c r="G864" i="10"/>
  <c r="I864" i="10" s="1"/>
  <c r="G489" i="10"/>
  <c r="I489" i="10" s="1"/>
  <c r="H489" i="10"/>
  <c r="J489" i="10" s="1"/>
  <c r="D854" i="10"/>
  <c r="C854" i="10"/>
  <c r="H818" i="10"/>
  <c r="J818" i="10" s="1"/>
  <c r="G818" i="10"/>
  <c r="I818" i="10" s="1"/>
  <c r="H920" i="10"/>
  <c r="J920" i="10" s="1"/>
  <c r="G920" i="10"/>
  <c r="I920" i="10" s="1"/>
  <c r="D752" i="10"/>
  <c r="C752" i="10"/>
  <c r="H509" i="10"/>
  <c r="J509" i="10" s="1"/>
  <c r="G509" i="10"/>
  <c r="I509" i="10" s="1"/>
  <c r="D736" i="10"/>
  <c r="C736" i="10"/>
  <c r="D1128" i="10"/>
  <c r="C1128" i="10"/>
  <c r="D1457" i="10"/>
  <c r="C1457" i="10"/>
  <c r="D1970" i="10"/>
  <c r="C1970" i="10"/>
  <c r="D1878" i="10"/>
  <c r="C1878" i="10"/>
  <c r="H1631" i="10"/>
  <c r="J1631" i="10" s="1"/>
  <c r="G1631" i="10"/>
  <c r="I1631" i="10" s="1"/>
  <c r="D1482" i="10"/>
  <c r="C1482" i="10"/>
  <c r="D1320" i="10"/>
  <c r="C1320" i="10"/>
  <c r="H1174" i="10"/>
  <c r="J1174" i="10" s="1"/>
  <c r="G1174" i="10"/>
  <c r="I1174" i="10" s="1"/>
  <c r="D1686" i="10"/>
  <c r="C1686" i="10"/>
  <c r="H2317" i="10"/>
  <c r="J2317" i="10" s="1"/>
  <c r="G2317" i="10"/>
  <c r="I2317" i="10" s="1"/>
  <c r="D1167" i="10"/>
  <c r="C1167" i="10"/>
  <c r="D1383" i="10"/>
  <c r="C1383" i="10"/>
  <c r="C1382" i="10"/>
  <c r="D1382" i="10"/>
  <c r="D1598" i="10"/>
  <c r="C1598" i="10"/>
  <c r="D2016" i="10"/>
  <c r="C2016" i="10"/>
  <c r="H1555" i="10"/>
  <c r="J1555" i="10" s="1"/>
  <c r="G1555" i="10"/>
  <c r="I1555" i="10" s="1"/>
  <c r="D2024" i="10"/>
  <c r="C2024" i="10"/>
  <c r="H2334" i="10"/>
  <c r="J2334" i="10" s="1"/>
  <c r="G2334" i="10"/>
  <c r="I2334" i="10" s="1"/>
  <c r="H2409" i="10"/>
  <c r="J2409" i="10" s="1"/>
  <c r="G2409" i="10"/>
  <c r="I2409" i="10" s="1"/>
  <c r="D2149" i="10"/>
  <c r="C2149" i="10"/>
  <c r="D2274" i="10"/>
  <c r="C2274" i="10"/>
  <c r="D146" i="10"/>
  <c r="C146" i="10"/>
  <c r="G231" i="10"/>
  <c r="I231" i="10" s="1"/>
  <c r="H231" i="10"/>
  <c r="J231" i="10" s="1"/>
  <c r="G221" i="10"/>
  <c r="I221" i="10" s="1"/>
  <c r="H221" i="10"/>
  <c r="J221" i="10" s="1"/>
  <c r="D1007" i="10"/>
  <c r="C1007" i="10"/>
  <c r="C185" i="10"/>
  <c r="D185" i="10"/>
  <c r="D409" i="10"/>
  <c r="C409" i="10"/>
  <c r="D404" i="10"/>
  <c r="C404" i="10"/>
  <c r="D1330" i="10"/>
  <c r="C1330" i="10"/>
  <c r="D1032" i="10"/>
  <c r="C1032" i="10"/>
  <c r="C581" i="10"/>
  <c r="D581" i="10"/>
  <c r="G713" i="10"/>
  <c r="I713" i="10" s="1"/>
  <c r="H713" i="10"/>
  <c r="J713" i="10" s="1"/>
  <c r="D1480" i="10"/>
  <c r="C1480" i="10"/>
  <c r="D403" i="10"/>
  <c r="C403" i="10"/>
  <c r="D499" i="10"/>
  <c r="C499" i="10"/>
  <c r="D595" i="10"/>
  <c r="C595" i="10"/>
  <c r="D691" i="10"/>
  <c r="C691" i="10"/>
  <c r="D787" i="10"/>
  <c r="C787" i="10"/>
  <c r="D883" i="10"/>
  <c r="C883" i="10"/>
  <c r="D1409" i="10"/>
  <c r="C1409" i="10"/>
  <c r="D1444" i="10"/>
  <c r="C1444" i="10"/>
  <c r="H998" i="10"/>
  <c r="J998" i="10" s="1"/>
  <c r="G998" i="10"/>
  <c r="I998" i="10" s="1"/>
  <c r="D2282" i="10"/>
  <c r="C2282" i="10"/>
  <c r="D1879" i="10"/>
  <c r="C1879" i="10"/>
  <c r="D1882" i="10"/>
  <c r="C1882" i="10"/>
  <c r="D2223" i="10"/>
  <c r="C2223" i="10"/>
  <c r="D1515" i="10"/>
  <c r="C1515" i="10"/>
  <c r="D1659" i="10"/>
  <c r="C1659" i="10"/>
  <c r="D1918" i="10"/>
  <c r="C1918" i="10"/>
  <c r="D1926" i="10"/>
  <c r="C1926" i="10"/>
  <c r="C1771" i="10"/>
  <c r="D1771" i="10"/>
  <c r="H2169" i="10"/>
  <c r="J2169" i="10" s="1"/>
  <c r="G2169" i="10"/>
  <c r="I2169" i="10" s="1"/>
  <c r="D1779" i="10"/>
  <c r="C1779" i="10"/>
  <c r="H1995" i="10"/>
  <c r="J1995" i="10" s="1"/>
  <c r="G1995" i="10"/>
  <c r="I1995" i="10" s="1"/>
  <c r="D2144" i="10"/>
  <c r="C2144" i="10"/>
  <c r="H2153" i="10"/>
  <c r="J2153" i="10" s="1"/>
  <c r="G2153" i="10"/>
  <c r="I2153" i="10" s="1"/>
  <c r="D2632" i="10"/>
  <c r="C2632" i="10"/>
  <c r="H3131" i="10"/>
  <c r="J3131" i="10" s="1"/>
  <c r="G3131" i="10"/>
  <c r="I3131" i="10" s="1"/>
  <c r="H1321" i="10"/>
  <c r="J1321" i="10" s="1"/>
  <c r="G1321" i="10"/>
  <c r="I1321" i="10" s="1"/>
  <c r="H1065" i="10"/>
  <c r="J1065" i="10" s="1"/>
  <c r="G1065" i="10"/>
  <c r="I1065" i="10" s="1"/>
  <c r="D1460" i="10"/>
  <c r="C1460" i="10"/>
  <c r="D1564" i="10"/>
  <c r="C1564" i="10"/>
  <c r="H669" i="10"/>
  <c r="J669" i="10" s="1"/>
  <c r="G669" i="10"/>
  <c r="I669" i="10" s="1"/>
  <c r="D32" i="10"/>
  <c r="C32" i="10"/>
  <c r="G93" i="10"/>
  <c r="I93" i="10" s="1"/>
  <c r="H93" i="10"/>
  <c r="J93" i="10" s="1"/>
  <c r="D1518" i="10"/>
  <c r="C1518" i="10"/>
  <c r="D536" i="10"/>
  <c r="C536" i="10"/>
  <c r="D832" i="10"/>
  <c r="C832" i="10"/>
  <c r="G756" i="10"/>
  <c r="I756" i="10" s="1"/>
  <c r="H756" i="10"/>
  <c r="J756" i="10" s="1"/>
  <c r="D1372" i="10"/>
  <c r="C1372" i="10"/>
  <c r="D1846" i="10"/>
  <c r="C1846" i="10"/>
  <c r="D1852" i="10"/>
  <c r="C1852" i="10"/>
  <c r="D1261" i="10"/>
  <c r="C1261" i="10"/>
  <c r="H1640" i="10"/>
  <c r="J1640" i="10" s="1"/>
  <c r="G1640" i="10"/>
  <c r="I1640" i="10" s="1"/>
  <c r="D2517" i="10"/>
  <c r="C2517" i="10"/>
  <c r="D2803" i="10"/>
  <c r="C2803" i="10"/>
  <c r="C257" i="10"/>
  <c r="D257" i="10"/>
  <c r="H1159" i="10"/>
  <c r="J1159" i="10" s="1"/>
  <c r="G1159" i="10"/>
  <c r="I1159" i="10" s="1"/>
  <c r="H2385" i="10"/>
  <c r="J2385" i="10" s="1"/>
  <c r="G2385" i="10"/>
  <c r="I2385" i="10" s="1"/>
  <c r="D2037" i="10"/>
  <c r="C2037" i="10"/>
  <c r="H438" i="10"/>
  <c r="J438" i="10" s="1"/>
  <c r="G438" i="10"/>
  <c r="I438" i="10" s="1"/>
  <c r="D349" i="10"/>
  <c r="C349" i="10"/>
  <c r="H962" i="10"/>
  <c r="J962" i="10" s="1"/>
  <c r="G962" i="10"/>
  <c r="I962" i="10" s="1"/>
  <c r="C641" i="10"/>
  <c r="D641" i="10"/>
  <c r="H800" i="10"/>
  <c r="J800" i="10" s="1"/>
  <c r="G800" i="10"/>
  <c r="I800" i="10" s="1"/>
  <c r="D734" i="10"/>
  <c r="C734" i="10"/>
  <c r="D709" i="10"/>
  <c r="C709" i="10"/>
  <c r="G381" i="10"/>
  <c r="I381" i="10" s="1"/>
  <c r="H381" i="10"/>
  <c r="J381" i="10" s="1"/>
  <c r="H1380" i="10"/>
  <c r="J1380" i="10" s="1"/>
  <c r="G1380" i="10"/>
  <c r="I1380" i="10" s="1"/>
  <c r="D1858" i="10"/>
  <c r="C1858" i="10"/>
  <c r="D721" i="10"/>
  <c r="C721" i="10"/>
  <c r="C410" i="10"/>
  <c r="D410" i="10"/>
  <c r="H1186" i="10"/>
  <c r="J1186" i="10" s="1"/>
  <c r="G1186" i="10"/>
  <c r="I1186" i="10" s="1"/>
  <c r="D1050" i="10"/>
  <c r="C1050" i="10"/>
  <c r="D948" i="10"/>
  <c r="C948" i="10"/>
  <c r="D1614" i="10"/>
  <c r="C1614" i="10"/>
  <c r="D1828" i="10"/>
  <c r="C1828" i="10"/>
  <c r="C1759" i="10"/>
  <c r="D1759" i="10"/>
  <c r="D1602" i="10"/>
  <c r="C1602" i="10"/>
  <c r="D1560" i="10"/>
  <c r="C1560" i="10"/>
  <c r="D1888" i="10"/>
  <c r="C1888" i="10"/>
  <c r="D1986" i="10"/>
  <c r="C1986" i="10"/>
  <c r="D1149" i="10"/>
  <c r="C1149" i="10"/>
  <c r="D1365" i="10"/>
  <c r="C1365" i="10"/>
  <c r="H2946" i="10"/>
  <c r="J2946" i="10" s="1"/>
  <c r="G2946" i="10"/>
  <c r="I2946" i="10" s="1"/>
  <c r="C1364" i="10"/>
  <c r="D1364" i="10"/>
  <c r="D1580" i="10"/>
  <c r="C1580" i="10"/>
  <c r="D1727" i="10"/>
  <c r="C1727" i="10"/>
  <c r="D1465" i="10"/>
  <c r="C1465" i="10"/>
  <c r="C1681" i="10"/>
  <c r="D1681" i="10"/>
  <c r="D2084" i="10"/>
  <c r="C2084" i="10"/>
  <c r="D2090" i="10"/>
  <c r="C2090" i="10"/>
  <c r="D2727" i="10"/>
  <c r="C2727" i="10"/>
  <c r="G2493" i="10"/>
  <c r="I2493" i="10" s="1"/>
  <c r="H2493" i="10"/>
  <c r="J2493" i="10" s="1"/>
  <c r="G2204" i="10"/>
  <c r="I2204" i="10" s="1"/>
  <c r="H2204" i="10"/>
  <c r="J2204" i="10" s="1"/>
  <c r="H2657" i="10"/>
  <c r="J2657" i="10" s="1"/>
  <c r="G2657" i="10"/>
  <c r="I2657" i="10" s="1"/>
  <c r="C3317" i="10"/>
  <c r="D3317" i="10"/>
  <c r="D1014" i="10"/>
  <c r="C1014" i="10"/>
  <c r="D1861" i="10"/>
  <c r="C1861" i="10"/>
  <c r="C1072" i="10"/>
  <c r="D1072" i="10"/>
  <c r="C503" i="10"/>
  <c r="D503" i="10"/>
  <c r="H1127" i="10"/>
  <c r="J1127" i="10" s="1"/>
  <c r="G1127" i="10"/>
  <c r="I1127" i="10" s="1"/>
  <c r="D1430" i="10"/>
  <c r="C1430" i="10"/>
  <c r="D2202" i="10"/>
  <c r="C2202" i="10"/>
  <c r="G390" i="10"/>
  <c r="I390" i="10" s="1"/>
  <c r="H390" i="10"/>
  <c r="J390" i="10" s="1"/>
  <c r="D299" i="10"/>
  <c r="C299" i="10"/>
  <c r="D1254" i="10"/>
  <c r="C1254" i="10"/>
  <c r="D1608" i="10"/>
  <c r="C1608" i="10"/>
  <c r="D1933" i="10"/>
  <c r="C1933" i="10"/>
  <c r="D1791" i="10"/>
  <c r="C1791" i="10"/>
  <c r="H2471" i="10"/>
  <c r="J2471" i="10" s="1"/>
  <c r="G2471" i="10"/>
  <c r="I2471" i="10" s="1"/>
  <c r="G3126" i="10"/>
  <c r="I3126" i="10" s="1"/>
  <c r="H3126" i="10"/>
  <c r="J3126" i="10" s="1"/>
  <c r="D98" i="10"/>
  <c r="C98" i="10"/>
  <c r="D175" i="10"/>
  <c r="C175" i="10"/>
  <c r="H353" i="10"/>
  <c r="J353" i="10" s="1"/>
  <c r="G353" i="10"/>
  <c r="I353" i="10" s="1"/>
  <c r="D332" i="10"/>
  <c r="C332" i="10"/>
  <c r="H416" i="10"/>
  <c r="J416" i="10" s="1"/>
  <c r="G416" i="10"/>
  <c r="I416" i="10" s="1"/>
  <c r="H1024" i="10"/>
  <c r="J1024" i="10" s="1"/>
  <c r="G1024" i="10"/>
  <c r="I1024" i="10" s="1"/>
  <c r="D620" i="10"/>
  <c r="C620" i="10"/>
  <c r="H792" i="10"/>
  <c r="J792" i="10" s="1"/>
  <c r="G792" i="10"/>
  <c r="I792" i="10" s="1"/>
  <c r="H2190" i="10"/>
  <c r="J2190" i="10" s="1"/>
  <c r="G2190" i="10"/>
  <c r="I2190" i="10" s="1"/>
  <c r="D379" i="10"/>
  <c r="C379" i="10"/>
  <c r="D475" i="10"/>
  <c r="C475" i="10"/>
  <c r="D571" i="10"/>
  <c r="C571" i="10"/>
  <c r="D667" i="10"/>
  <c r="C667" i="10"/>
  <c r="D763" i="10"/>
  <c r="C763" i="10"/>
  <c r="D859" i="10"/>
  <c r="C859" i="10"/>
  <c r="D955" i="10"/>
  <c r="C955" i="10"/>
  <c r="H1375" i="10"/>
  <c r="J1375" i="10" s="1"/>
  <c r="G1375" i="10"/>
  <c r="I1375" i="10" s="1"/>
  <c r="D1870" i="10"/>
  <c r="C1870" i="10"/>
  <c r="D1384" i="10"/>
  <c r="C1384" i="10"/>
  <c r="D1468" i="10"/>
  <c r="C1468" i="10"/>
  <c r="H1931" i="10"/>
  <c r="J1931" i="10" s="1"/>
  <c r="G1931" i="10"/>
  <c r="I1931" i="10" s="1"/>
  <c r="D2062" i="10"/>
  <c r="C2062" i="10"/>
  <c r="H1527" i="10"/>
  <c r="J1527" i="10" s="1"/>
  <c r="G1527" i="10"/>
  <c r="I1527" i="10" s="1"/>
  <c r="H1671" i="10"/>
  <c r="J1671" i="10" s="1"/>
  <c r="G1671" i="10"/>
  <c r="I1671" i="10" s="1"/>
  <c r="H1703" i="10"/>
  <c r="J1703" i="10" s="1"/>
  <c r="G1703" i="10"/>
  <c r="I1703" i="10" s="1"/>
  <c r="D1826" i="10"/>
  <c r="C1826" i="10"/>
  <c r="C1914" i="10"/>
  <c r="D1914" i="10"/>
  <c r="H1761" i="10"/>
  <c r="J1761" i="10" s="1"/>
  <c r="G1761" i="10"/>
  <c r="I1761" i="10" s="1"/>
  <c r="D1977" i="10"/>
  <c r="C1977" i="10"/>
  <c r="D2225" i="10"/>
  <c r="C2225" i="10"/>
  <c r="D2597" i="10"/>
  <c r="C2597" i="10"/>
  <c r="H2534" i="10"/>
  <c r="J2534" i="10" s="1"/>
  <c r="G2534" i="10"/>
  <c r="I2534" i="10" s="1"/>
  <c r="G2742" i="10"/>
  <c r="I2742" i="10" s="1"/>
  <c r="H2742" i="10"/>
  <c r="J2742" i="10" s="1"/>
  <c r="H2898" i="10"/>
  <c r="J2898" i="10" s="1"/>
  <c r="G2898" i="10"/>
  <c r="I2898" i="10" s="1"/>
  <c r="H3125" i="10"/>
  <c r="J3125" i="10" s="1"/>
  <c r="G3125" i="10"/>
  <c r="I3125" i="10" s="1"/>
  <c r="D1713" i="10"/>
  <c r="C1713" i="10"/>
  <c r="H1075" i="10"/>
  <c r="J1075" i="10" s="1"/>
  <c r="G1075" i="10"/>
  <c r="I1075" i="10" s="1"/>
  <c r="D679" i="10"/>
  <c r="C679" i="10"/>
  <c r="D1449" i="10"/>
  <c r="C1449" i="10"/>
  <c r="D1848" i="10"/>
  <c r="C1848" i="10"/>
  <c r="D2439" i="10"/>
  <c r="C2439" i="10"/>
  <c r="H582" i="10"/>
  <c r="J582" i="10" s="1"/>
  <c r="G582" i="10"/>
  <c r="I582" i="10" s="1"/>
  <c r="D878" i="10"/>
  <c r="C878" i="10"/>
  <c r="D1112" i="10"/>
  <c r="C1112" i="10"/>
  <c r="D1864" i="10"/>
  <c r="C1864" i="10"/>
  <c r="D2089" i="10"/>
  <c r="C2089" i="10"/>
  <c r="D1505" i="10"/>
  <c r="C1505" i="10"/>
  <c r="D1550" i="10"/>
  <c r="C1550" i="10"/>
  <c r="H3056" i="10"/>
  <c r="J3056" i="10" s="1"/>
  <c r="G3056" i="10"/>
  <c r="I3056" i="10" s="1"/>
  <c r="D2348" i="10"/>
  <c r="C2348" i="10"/>
  <c r="C1708" i="10"/>
  <c r="D1708" i="10"/>
  <c r="H807" i="10"/>
  <c r="J807" i="10" s="1"/>
  <c r="G807" i="10"/>
  <c r="I807" i="10" s="1"/>
  <c r="D808" i="10"/>
  <c r="C808" i="10"/>
  <c r="D578" i="10"/>
  <c r="C578" i="10"/>
  <c r="D1810" i="10"/>
  <c r="C1810" i="10"/>
  <c r="D3120" i="10"/>
  <c r="C3120" i="10"/>
  <c r="D3240" i="10"/>
  <c r="C3240" i="10"/>
  <c r="G970" i="10"/>
  <c r="I970" i="10" s="1"/>
  <c r="H970" i="10"/>
  <c r="J970" i="10" s="1"/>
  <c r="H1038" i="10"/>
  <c r="J1038" i="10" s="1"/>
  <c r="G1038" i="10"/>
  <c r="I1038" i="10" s="1"/>
  <c r="D959" i="10"/>
  <c r="C959" i="10"/>
  <c r="H1605" i="10"/>
  <c r="J1605" i="10" s="1"/>
  <c r="G1605" i="10"/>
  <c r="I1605" i="10" s="1"/>
  <c r="C3200" i="10"/>
  <c r="D3200" i="10"/>
  <c r="D880" i="10"/>
  <c r="C880" i="10"/>
  <c r="D1758" i="10"/>
  <c r="C1758" i="10"/>
  <c r="H3228" i="10"/>
  <c r="J3228" i="10" s="1"/>
  <c r="G3228" i="10"/>
  <c r="I3228" i="10" s="1"/>
  <c r="G1029" i="10"/>
  <c r="I1029" i="10" s="1"/>
  <c r="H1029" i="10"/>
  <c r="J1029" i="10" s="1"/>
  <c r="D81" i="10"/>
  <c r="C81" i="10"/>
  <c r="D1421" i="10"/>
  <c r="C1421" i="10"/>
  <c r="H1166" i="10"/>
  <c r="J1166" i="10" s="1"/>
  <c r="G1166" i="10"/>
  <c r="I1166" i="10" s="1"/>
  <c r="H1630" i="10"/>
  <c r="J1630" i="10" s="1"/>
  <c r="G1630" i="10"/>
  <c r="I1630" i="10" s="1"/>
  <c r="G1205" i="10"/>
  <c r="I1205" i="10" s="1"/>
  <c r="H1205" i="10"/>
  <c r="J1205" i="10" s="1"/>
  <c r="C1274" i="10"/>
  <c r="D1274" i="10"/>
  <c r="D616" i="10"/>
  <c r="C616" i="10"/>
  <c r="D1988" i="10"/>
  <c r="C1988" i="10"/>
  <c r="H546" i="10"/>
  <c r="J546" i="10" s="1"/>
  <c r="G546" i="10"/>
  <c r="I546" i="10" s="1"/>
  <c r="H1098" i="10"/>
  <c r="J1098" i="10" s="1"/>
  <c r="G1098" i="10"/>
  <c r="I1098" i="10" s="1"/>
  <c r="H1587" i="10"/>
  <c r="J1587" i="10" s="1"/>
  <c r="G1587" i="10"/>
  <c r="I1587" i="10" s="1"/>
  <c r="H2091" i="10"/>
  <c r="J2091" i="10" s="1"/>
  <c r="G2091" i="10"/>
  <c r="I2091" i="10" s="1"/>
  <c r="H2751" i="10"/>
  <c r="J2751" i="10" s="1"/>
  <c r="G2751" i="10"/>
  <c r="I2751" i="10" s="1"/>
  <c r="D361" i="10"/>
  <c r="C361" i="10"/>
  <c r="G1151" i="10"/>
  <c r="I1151" i="10" s="1"/>
  <c r="H1151" i="10"/>
  <c r="J1151" i="10" s="1"/>
  <c r="D505" i="10"/>
  <c r="C505" i="10"/>
  <c r="H334" i="10"/>
  <c r="J334" i="10" s="1"/>
  <c r="G334" i="10"/>
  <c r="I334" i="10" s="1"/>
  <c r="G111" i="10"/>
  <c r="I111" i="10" s="1"/>
  <c r="H111" i="10"/>
  <c r="J111" i="10" s="1"/>
  <c r="H522" i="10"/>
  <c r="J522" i="10" s="1"/>
  <c r="G522" i="10"/>
  <c r="I522" i="10" s="1"/>
  <c r="D1541" i="10"/>
  <c r="C1541" i="10"/>
  <c r="D2109" i="10"/>
  <c r="C2109" i="10"/>
  <c r="D1952" i="10"/>
  <c r="C1952" i="10"/>
  <c r="D1624" i="10"/>
  <c r="C1624" i="10"/>
  <c r="H2750" i="10"/>
  <c r="J2750" i="10" s="1"/>
  <c r="G2750" i="10"/>
  <c r="I2750" i="10" s="1"/>
  <c r="H632" i="10"/>
  <c r="J632" i="10" s="1"/>
  <c r="G632" i="10"/>
  <c r="I632" i="10" s="1"/>
  <c r="D770" i="10"/>
  <c r="C770" i="10"/>
  <c r="D715" i="10"/>
  <c r="C715" i="10"/>
  <c r="C1780" i="10"/>
  <c r="D1780" i="10"/>
  <c r="H2015" i="10"/>
  <c r="J2015" i="10" s="1"/>
  <c r="G2015" i="10"/>
  <c r="I2015" i="10" s="1"/>
  <c r="H1553" i="10"/>
  <c r="J1553" i="10" s="1"/>
  <c r="G1553" i="10"/>
  <c r="I1553" i="10" s="1"/>
  <c r="D594" i="10"/>
  <c r="C594" i="10"/>
  <c r="C1388" i="10"/>
  <c r="D1388" i="10"/>
  <c r="C192" i="10"/>
  <c r="D192" i="10"/>
  <c r="H1898" i="10"/>
  <c r="J1898" i="10" s="1"/>
  <c r="G1898" i="10"/>
  <c r="I1898" i="10" s="1"/>
  <c r="H2965" i="10"/>
  <c r="J2965" i="10" s="1"/>
  <c r="G2965" i="10"/>
  <c r="I2965" i="10" s="1"/>
  <c r="D368" i="10"/>
  <c r="C368" i="10"/>
  <c r="C1811" i="10"/>
  <c r="D1811" i="10"/>
  <c r="H1932" i="10"/>
  <c r="J1932" i="10" s="1"/>
  <c r="G1932" i="10"/>
  <c r="I1932" i="10" s="1"/>
  <c r="H1944" i="10"/>
  <c r="J1944" i="10" s="1"/>
  <c r="G1944" i="10"/>
  <c r="I1944" i="10" s="1"/>
  <c r="D759" i="10"/>
  <c r="C759" i="10"/>
  <c r="H1709" i="10"/>
  <c r="J1709" i="10" s="1"/>
  <c r="G1709" i="10"/>
  <c r="I1709" i="10" s="1"/>
  <c r="H330" i="10"/>
  <c r="J330" i="10" s="1"/>
  <c r="G330" i="10"/>
  <c r="I330" i="10" s="1"/>
  <c r="C1673" i="10"/>
  <c r="D1673" i="10"/>
  <c r="H767" i="10"/>
  <c r="J767" i="10" s="1"/>
  <c r="G767" i="10"/>
  <c r="I767" i="10" s="1"/>
  <c r="H1269" i="10"/>
  <c r="J1269" i="10" s="1"/>
  <c r="G1269" i="10"/>
  <c r="I1269" i="10" s="1"/>
  <c r="H1702" i="10"/>
  <c r="J1702" i="10" s="1"/>
  <c r="G1702" i="10"/>
  <c r="I1702" i="10" s="1"/>
  <c r="H2304" i="10"/>
  <c r="J2304" i="10" s="1"/>
  <c r="G2304" i="10"/>
  <c r="I2304" i="10" s="1"/>
  <c r="H728" i="10"/>
  <c r="J728" i="10" s="1"/>
  <c r="G728" i="10"/>
  <c r="I728" i="10" s="1"/>
  <c r="H1516" i="10"/>
  <c r="J1516" i="10" s="1"/>
  <c r="G1516" i="10"/>
  <c r="I1516" i="10" s="1"/>
  <c r="H1850" i="10"/>
  <c r="J1850" i="10" s="1"/>
  <c r="G1850" i="10"/>
  <c r="I1850" i="10" s="1"/>
  <c r="D3177" i="10"/>
  <c r="C3177" i="10"/>
  <c r="D2182" i="10"/>
  <c r="C2182" i="10"/>
  <c r="H1922" i="10"/>
  <c r="J1922" i="10" s="1"/>
  <c r="G1922" i="10"/>
  <c r="I1922" i="10" s="1"/>
  <c r="G243" i="10"/>
  <c r="I243" i="10" s="1"/>
  <c r="H243" i="10"/>
  <c r="J243" i="10" s="1"/>
  <c r="D1447" i="10"/>
  <c r="C1447" i="10"/>
  <c r="H1008" i="10"/>
  <c r="J1008" i="10" s="1"/>
  <c r="G1008" i="10"/>
  <c r="I1008" i="10" s="1"/>
  <c r="G835" i="10"/>
  <c r="I835" i="10" s="1"/>
  <c r="H835" i="10"/>
  <c r="J835" i="10" s="1"/>
  <c r="H1980" i="10"/>
  <c r="J1980" i="10" s="1"/>
  <c r="G1980" i="10"/>
  <c r="I1980" i="10" s="1"/>
  <c r="D1887" i="10"/>
  <c r="C1887" i="10"/>
  <c r="D1037" i="10"/>
  <c r="C1037" i="10"/>
  <c r="G454" i="10"/>
  <c r="I454" i="10" s="1"/>
  <c r="H454" i="10"/>
  <c r="J454" i="10" s="1"/>
  <c r="H227" i="10"/>
  <c r="J227" i="10" s="1"/>
  <c r="G227" i="10"/>
  <c r="I227" i="10" s="1"/>
  <c r="D1101" i="10"/>
  <c r="C1101" i="10"/>
  <c r="H1324" i="10"/>
  <c r="J1324" i="10" s="1"/>
  <c r="G1324" i="10"/>
  <c r="I1324" i="10" s="1"/>
  <c r="G358" i="10"/>
  <c r="I358" i="10" s="1"/>
  <c r="H358" i="10"/>
  <c r="J358" i="10" s="1"/>
  <c r="D522" i="10"/>
  <c r="C522" i="10"/>
  <c r="H1968" i="10"/>
  <c r="J1968" i="10" s="1"/>
  <c r="G1968" i="10"/>
  <c r="I1968" i="10" s="1"/>
  <c r="G850" i="10"/>
  <c r="I850" i="10" s="1"/>
  <c r="H850" i="10"/>
  <c r="J850" i="10" s="1"/>
  <c r="H1248" i="10"/>
  <c r="J1248" i="10" s="1"/>
  <c r="G1248" i="10"/>
  <c r="I1248" i="10" s="1"/>
  <c r="C1256" i="10"/>
  <c r="D1256" i="10"/>
  <c r="D2994" i="10"/>
  <c r="C2994" i="10"/>
  <c r="G2686" i="10"/>
  <c r="I2686" i="10" s="1"/>
  <c r="H2686" i="10"/>
  <c r="J2686" i="10" s="1"/>
  <c r="H1396" i="10"/>
  <c r="J1396" i="10" s="1"/>
  <c r="G1396" i="10"/>
  <c r="I1396" i="10" s="1"/>
  <c r="G811" i="10"/>
  <c r="I811" i="10" s="1"/>
  <c r="H811" i="10"/>
  <c r="J811" i="10" s="1"/>
  <c r="D549" i="10"/>
  <c r="C549" i="10"/>
  <c r="H3027" i="10"/>
  <c r="J3027" i="10" s="1"/>
  <c r="G3027" i="10"/>
  <c r="I3027" i="10" s="1"/>
  <c r="H953" i="10"/>
  <c r="J953" i="10" s="1"/>
  <c r="G953" i="10"/>
  <c r="I953" i="10" s="1"/>
  <c r="C1370" i="10"/>
  <c r="D1370" i="10"/>
  <c r="D3185" i="10"/>
  <c r="C3185" i="10"/>
  <c r="H1907" i="10"/>
  <c r="J1907" i="10" s="1"/>
  <c r="G1907" i="10"/>
  <c r="I1907" i="10" s="1"/>
  <c r="D1545" i="10"/>
  <c r="C1545" i="10"/>
  <c r="H315" i="10"/>
  <c r="J315" i="10" s="1"/>
  <c r="G315" i="10"/>
  <c r="I315" i="10" s="1"/>
  <c r="D1048" i="10"/>
  <c r="C1048" i="10"/>
  <c r="C2950" i="10"/>
  <c r="D2950" i="10"/>
  <c r="H2869" i="10"/>
  <c r="J2869" i="10" s="1"/>
  <c r="G2869" i="10"/>
  <c r="I2869" i="10" s="1"/>
  <c r="D3138" i="10"/>
  <c r="C3138" i="10"/>
  <c r="H3061" i="10"/>
  <c r="J3061" i="10" s="1"/>
  <c r="G3061" i="10"/>
  <c r="I3061" i="10" s="1"/>
  <c r="D2497" i="10"/>
  <c r="C2497" i="10"/>
  <c r="G2276" i="10"/>
  <c r="I2276" i="10" s="1"/>
  <c r="H2276" i="10"/>
  <c r="J2276" i="10" s="1"/>
  <c r="H666" i="10"/>
  <c r="J666" i="10" s="1"/>
  <c r="G666" i="10"/>
  <c r="I666" i="10" s="1"/>
  <c r="D1930" i="10"/>
  <c r="C1930" i="10"/>
  <c r="H879" i="10"/>
  <c r="J879" i="10" s="1"/>
  <c r="G879" i="10"/>
  <c r="I879" i="10" s="1"/>
  <c r="H1485" i="10"/>
  <c r="J1485" i="10" s="1"/>
  <c r="G1485" i="10"/>
  <c r="I1485" i="10" s="1"/>
  <c r="D1949" i="10"/>
  <c r="C1949" i="10"/>
  <c r="D2638" i="10"/>
  <c r="C2638" i="10"/>
  <c r="G2484" i="10"/>
  <c r="I2484" i="10" s="1"/>
  <c r="H2484" i="10"/>
  <c r="J2484" i="10" s="1"/>
  <c r="D978" i="10"/>
  <c r="C978" i="10"/>
  <c r="D65" i="10"/>
  <c r="C65" i="10"/>
  <c r="D1102" i="10"/>
  <c r="C1102" i="10"/>
  <c r="D1336" i="10"/>
  <c r="C1336" i="10"/>
  <c r="C1881" i="10"/>
  <c r="D1881" i="10"/>
  <c r="H3086" i="10"/>
  <c r="J3086" i="10" s="1"/>
  <c r="G3086" i="10"/>
  <c r="I3086" i="10" s="1"/>
  <c r="D1906" i="10"/>
  <c r="C1906" i="10"/>
  <c r="D205" i="10"/>
  <c r="C205" i="10"/>
  <c r="D638" i="10"/>
  <c r="C638" i="10"/>
  <c r="C1552" i="10"/>
  <c r="D1552" i="10"/>
  <c r="H2166" i="10"/>
  <c r="J2166" i="10" s="1"/>
  <c r="G2166" i="10"/>
  <c r="I2166" i="10" s="1"/>
  <c r="H311" i="10"/>
  <c r="J311" i="10" s="1"/>
  <c r="G311" i="10"/>
  <c r="I311" i="10" s="1"/>
  <c r="C557" i="10"/>
  <c r="D557" i="10"/>
  <c r="H659" i="10"/>
  <c r="J659" i="10" s="1"/>
  <c r="G659" i="10"/>
  <c r="I659" i="10" s="1"/>
  <c r="D2006" i="10"/>
  <c r="C2006" i="10"/>
  <c r="D1094" i="10"/>
  <c r="C1094" i="10"/>
  <c r="D2413" i="10"/>
  <c r="C2413" i="10"/>
  <c r="H849" i="10"/>
  <c r="J849" i="10" s="1"/>
  <c r="G849" i="10"/>
  <c r="I849" i="10" s="1"/>
  <c r="H1979" i="10"/>
  <c r="J1979" i="10" s="1"/>
  <c r="G1979" i="10"/>
  <c r="I1979" i="10" s="1"/>
  <c r="G233" i="10"/>
  <c r="I233" i="10" s="1"/>
  <c r="H233" i="10"/>
  <c r="J233" i="10" s="1"/>
  <c r="D1046" i="10"/>
  <c r="C1046" i="10"/>
  <c r="D1242" i="10"/>
  <c r="C1242" i="10"/>
  <c r="D2057" i="10"/>
  <c r="C2057" i="10"/>
  <c r="H2982" i="10"/>
  <c r="J2982" i="10" s="1"/>
  <c r="G2982" i="10"/>
  <c r="I2982" i="10" s="1"/>
  <c r="H143" i="10"/>
  <c r="J143" i="10" s="1"/>
  <c r="G143" i="10"/>
  <c r="I143" i="10" s="1"/>
  <c r="D888" i="10"/>
  <c r="C888" i="10"/>
  <c r="H402" i="10"/>
  <c r="J402" i="10" s="1"/>
  <c r="G402" i="10"/>
  <c r="I402" i="10" s="1"/>
  <c r="H827" i="10"/>
  <c r="J827" i="10" s="1"/>
  <c r="G827" i="10"/>
  <c r="I827" i="10" s="1"/>
  <c r="H1479" i="10"/>
  <c r="J1479" i="10" s="1"/>
  <c r="G1479" i="10"/>
  <c r="I1479" i="10" s="1"/>
  <c r="C1913" i="10"/>
  <c r="D1913" i="10"/>
  <c r="G942" i="10"/>
  <c r="I942" i="10" s="1"/>
  <c r="H942" i="10"/>
  <c r="J942" i="10" s="1"/>
  <c r="C1416" i="10"/>
  <c r="D1416" i="10"/>
  <c r="G1370" i="10"/>
  <c r="I1370" i="10" s="1"/>
  <c r="H1370" i="10"/>
  <c r="J1370" i="10" s="1"/>
  <c r="H2300" i="10"/>
  <c r="J2300" i="10" s="1"/>
  <c r="G2300" i="10"/>
  <c r="I2300" i="10" s="1"/>
  <c r="C3286" i="10"/>
  <c r="D3286" i="10"/>
  <c r="G448" i="10"/>
  <c r="I448" i="10" s="1"/>
  <c r="H448" i="10"/>
  <c r="J448" i="10" s="1"/>
  <c r="H1313" i="10"/>
  <c r="J1313" i="10" s="1"/>
  <c r="G1313" i="10"/>
  <c r="I1313" i="10" s="1"/>
  <c r="H2022" i="10"/>
  <c r="J2022" i="10" s="1"/>
  <c r="G2022" i="10"/>
  <c r="I2022" i="10" s="1"/>
  <c r="H2497" i="10"/>
  <c r="J2497" i="10" s="1"/>
  <c r="G2497" i="10"/>
  <c r="I2497" i="10" s="1"/>
  <c r="G359" i="10"/>
  <c r="I359" i="10" s="1"/>
  <c r="H359" i="10"/>
  <c r="J359" i="10" s="1"/>
  <c r="H602" i="10"/>
  <c r="J602" i="10" s="1"/>
  <c r="G602" i="10"/>
  <c r="I602" i="10" s="1"/>
  <c r="D975" i="10"/>
  <c r="C975" i="10"/>
  <c r="D1629" i="10"/>
  <c r="C1629" i="10"/>
  <c r="G2535" i="10"/>
  <c r="I2535" i="10" s="1"/>
  <c r="H2535" i="10"/>
  <c r="J2535" i="10" s="1"/>
  <c r="G676" i="10"/>
  <c r="I676" i="10" s="1"/>
  <c r="H676" i="10"/>
  <c r="J676" i="10" s="1"/>
  <c r="C1919" i="10"/>
  <c r="D1919" i="10"/>
  <c r="H374" i="10"/>
  <c r="J374" i="10" s="1"/>
  <c r="G374" i="10"/>
  <c r="I374" i="10" s="1"/>
  <c r="G778" i="10"/>
  <c r="I778" i="10" s="1"/>
  <c r="H778" i="10"/>
  <c r="J778" i="10" s="1"/>
  <c r="G2668" i="10"/>
  <c r="I2668" i="10" s="1"/>
  <c r="H2668" i="10"/>
  <c r="J2668" i="10" s="1"/>
  <c r="G1289" i="10"/>
  <c r="I1289" i="10" s="1"/>
  <c r="H1289" i="10"/>
  <c r="J1289" i="10" s="1"/>
  <c r="D3156" i="10"/>
  <c r="C3156" i="10"/>
  <c r="C1796" i="10"/>
  <c r="D1796" i="10"/>
  <c r="H999" i="10"/>
  <c r="J999" i="10" s="1"/>
  <c r="G999" i="10"/>
  <c r="I999" i="10" s="1"/>
  <c r="D2858" i="10"/>
  <c r="C2858" i="10"/>
  <c r="D320" i="10"/>
  <c r="C320" i="10"/>
  <c r="G1176" i="10"/>
  <c r="I1176" i="10" s="1"/>
  <c r="H1176" i="10"/>
  <c r="J1176" i="10" s="1"/>
  <c r="H1311" i="10"/>
  <c r="J1311" i="10" s="1"/>
  <c r="G1311" i="10"/>
  <c r="I1311" i="10" s="1"/>
  <c r="H1483" i="10"/>
  <c r="J1483" i="10" s="1"/>
  <c r="G1483" i="10"/>
  <c r="I1483" i="10" s="1"/>
  <c r="H26" i="10"/>
  <c r="J26" i="10" s="1"/>
  <c r="G26" i="10"/>
  <c r="I26" i="10" s="1"/>
  <c r="H557" i="10"/>
  <c r="J557" i="10" s="1"/>
  <c r="G557" i="10"/>
  <c r="I557" i="10" s="1"/>
  <c r="H755" i="10"/>
  <c r="J755" i="10" s="1"/>
  <c r="G755" i="10"/>
  <c r="I755" i="10" s="1"/>
  <c r="H1822" i="10"/>
  <c r="J1822" i="10" s="1"/>
  <c r="G1822" i="10"/>
  <c r="I1822" i="10" s="1"/>
  <c r="C1706" i="10"/>
  <c r="D1706" i="10"/>
  <c r="D1923" i="10"/>
  <c r="C1923" i="10"/>
  <c r="H1820" i="10"/>
  <c r="J1820" i="10" s="1"/>
  <c r="G1820" i="10"/>
  <c r="I1820" i="10" s="1"/>
  <c r="H449" i="10"/>
  <c r="J449" i="10" s="1"/>
  <c r="G449" i="10"/>
  <c r="I449" i="10" s="1"/>
  <c r="G673" i="10"/>
  <c r="I673" i="10" s="1"/>
  <c r="H673" i="10"/>
  <c r="J673" i="10" s="1"/>
  <c r="H1463" i="10"/>
  <c r="J1463" i="10" s="1"/>
  <c r="G1463" i="10"/>
  <c r="I1463" i="10" s="1"/>
  <c r="H1458" i="10"/>
  <c r="J1458" i="10" s="1"/>
  <c r="G1458" i="10"/>
  <c r="I1458" i="10" s="1"/>
  <c r="H1656" i="10"/>
  <c r="J1656" i="10" s="1"/>
  <c r="G1656" i="10"/>
  <c r="I1656" i="10" s="1"/>
  <c r="G601" i="10"/>
  <c r="I601" i="10" s="1"/>
  <c r="H601" i="10"/>
  <c r="J601" i="10" s="1"/>
  <c r="D717" i="10"/>
  <c r="C717" i="10"/>
  <c r="C2331" i="10"/>
  <c r="D2331" i="10"/>
  <c r="H1499" i="10"/>
  <c r="J1499" i="10" s="1"/>
  <c r="G1499" i="10"/>
  <c r="I1499" i="10" s="1"/>
  <c r="H1508" i="10"/>
  <c r="J1508" i="10" s="1"/>
  <c r="G1508" i="10"/>
  <c r="I1508" i="10" s="1"/>
  <c r="D839" i="10"/>
  <c r="C839" i="10"/>
  <c r="D228" i="10"/>
  <c r="C228" i="10"/>
  <c r="D1249" i="10"/>
  <c r="C1249" i="10"/>
  <c r="H956" i="10"/>
  <c r="J956" i="10" s="1"/>
  <c r="G956" i="10"/>
  <c r="I956" i="10" s="1"/>
  <c r="H873" i="10"/>
  <c r="J873" i="10" s="1"/>
  <c r="G873" i="10"/>
  <c r="I873" i="10" s="1"/>
  <c r="H1011" i="10"/>
  <c r="J1011" i="10" s="1"/>
  <c r="G1011" i="10"/>
  <c r="I1011" i="10" s="1"/>
  <c r="D1622" i="10"/>
  <c r="C1622" i="10"/>
  <c r="H2714" i="10"/>
  <c r="J2714" i="10" s="1"/>
  <c r="G2714" i="10"/>
  <c r="I2714" i="10" s="1"/>
  <c r="H1353" i="10"/>
  <c r="J1353" i="10" s="1"/>
  <c r="G1353" i="10"/>
  <c r="I1353" i="10" s="1"/>
  <c r="C2905" i="10"/>
  <c r="D2905" i="10"/>
  <c r="H821" i="10"/>
  <c r="J821" i="10" s="1"/>
  <c r="G821" i="10"/>
  <c r="I821" i="10" s="1"/>
  <c r="H1314" i="10"/>
  <c r="J1314" i="10" s="1"/>
  <c r="G1314" i="10"/>
  <c r="I1314" i="10" s="1"/>
  <c r="D1617" i="10"/>
  <c r="C1617" i="10"/>
  <c r="H1154" i="10"/>
  <c r="J1154" i="10" s="1"/>
  <c r="G1154" i="10"/>
  <c r="I1154" i="10" s="1"/>
  <c r="H1070" i="10"/>
  <c r="J1070" i="10" s="1"/>
  <c r="G1070" i="10"/>
  <c r="I1070" i="10" s="1"/>
  <c r="H2027" i="10"/>
  <c r="J2027" i="10" s="1"/>
  <c r="G2027" i="10"/>
  <c r="I2027" i="10" s="1"/>
  <c r="H3273" i="10"/>
  <c r="J3273" i="10" s="1"/>
  <c r="G3273" i="10"/>
  <c r="I3273" i="10" s="1"/>
  <c r="D1496" i="10"/>
  <c r="C1496" i="10"/>
  <c r="D253" i="10"/>
  <c r="C253" i="10"/>
  <c r="D2745" i="10"/>
  <c r="C2745" i="10"/>
  <c r="H159" i="10"/>
  <c r="J159" i="10" s="1"/>
  <c r="G159" i="10"/>
  <c r="I159" i="10" s="1"/>
  <c r="D1884" i="10"/>
  <c r="C1884" i="10"/>
  <c r="D769" i="10"/>
  <c r="C769" i="10"/>
  <c r="H2154" i="10"/>
  <c r="J2154" i="10" s="1"/>
  <c r="G2154" i="10"/>
  <c r="I2154" i="10" s="1"/>
  <c r="D799" i="10"/>
  <c r="C799" i="10"/>
  <c r="D1680" i="10"/>
  <c r="C1680" i="10"/>
  <c r="H1509" i="10"/>
  <c r="J1509" i="10" s="1"/>
  <c r="G1509" i="10"/>
  <c r="I1509" i="10" s="1"/>
  <c r="D1556" i="10"/>
  <c r="C1556" i="10"/>
  <c r="D2138" i="10"/>
  <c r="C2138" i="10"/>
  <c r="D2217" i="10"/>
  <c r="C2217" i="10"/>
  <c r="H2610" i="10"/>
  <c r="J2610" i="10" s="1"/>
  <c r="G2610" i="10"/>
  <c r="I2610" i="10" s="1"/>
  <c r="H2539" i="10"/>
  <c r="J2539" i="10" s="1"/>
  <c r="G2539" i="10"/>
  <c r="I2539" i="10" s="1"/>
  <c r="G392" i="10"/>
  <c r="I392" i="10" s="1"/>
  <c r="H392" i="10"/>
  <c r="J392" i="10" s="1"/>
  <c r="C1271" i="10"/>
  <c r="D1271" i="10"/>
  <c r="C461" i="10"/>
  <c r="D461" i="10"/>
  <c r="D1243" i="10"/>
  <c r="C1243" i="10"/>
  <c r="D1892" i="10"/>
  <c r="C1892" i="10"/>
  <c r="C1723" i="10"/>
  <c r="D1723" i="10"/>
  <c r="G1207" i="10"/>
  <c r="I1207" i="10" s="1"/>
  <c r="H1207" i="10"/>
  <c r="J1207" i="10" s="1"/>
  <c r="D2553" i="10"/>
  <c r="C2553" i="10"/>
  <c r="C92" i="10"/>
  <c r="D92" i="10"/>
  <c r="D2002" i="10"/>
  <c r="C2002" i="10"/>
  <c r="D823" i="10"/>
  <c r="C823" i="10"/>
  <c r="C1639" i="10"/>
  <c r="D1639" i="10"/>
  <c r="D2931" i="10"/>
  <c r="C2931" i="10"/>
  <c r="H798" i="10"/>
  <c r="J798" i="10" s="1"/>
  <c r="G798" i="10"/>
  <c r="I798" i="10" s="1"/>
  <c r="D1022" i="10"/>
  <c r="C1022" i="10"/>
  <c r="D625" i="10"/>
  <c r="C625" i="10"/>
  <c r="H609" i="10"/>
  <c r="J609" i="10" s="1"/>
  <c r="G609" i="10"/>
  <c r="I609" i="10" s="1"/>
  <c r="H1649" i="10"/>
  <c r="J1649" i="10" s="1"/>
  <c r="G1649" i="10"/>
  <c r="I1649" i="10" s="1"/>
  <c r="D1237" i="10"/>
  <c r="C1237" i="10"/>
  <c r="H1347" i="10"/>
  <c r="J1347" i="10" s="1"/>
  <c r="G1347" i="10"/>
  <c r="I1347" i="10" s="1"/>
  <c r="D1975" i="10"/>
  <c r="C1975" i="10"/>
  <c r="D2066" i="10"/>
  <c r="C2066" i="10"/>
  <c r="H513" i="10"/>
  <c r="J513" i="10" s="1"/>
  <c r="G513" i="10"/>
  <c r="I513" i="10" s="1"/>
  <c r="H516" i="10"/>
  <c r="J516" i="10" s="1"/>
  <c r="G516" i="10"/>
  <c r="I516" i="10" s="1"/>
  <c r="H483" i="10"/>
  <c r="J483" i="10" s="1"/>
  <c r="G483" i="10"/>
  <c r="I483" i="10" s="1"/>
  <c r="H1491" i="10"/>
  <c r="J1491" i="10" s="1"/>
  <c r="G1491" i="10"/>
  <c r="I1491" i="10" s="1"/>
  <c r="D2063" i="10"/>
  <c r="C2063" i="10"/>
  <c r="D2518" i="10"/>
  <c r="C2518" i="10"/>
  <c r="H70" i="10"/>
  <c r="J70" i="10" s="1"/>
  <c r="G70" i="10"/>
  <c r="I70" i="10" s="1"/>
  <c r="H1352" i="10"/>
  <c r="J1352" i="10" s="1"/>
  <c r="G1352" i="10"/>
  <c r="I1352" i="10" s="1"/>
  <c r="D2927" i="10"/>
  <c r="C2927" i="10"/>
  <c r="D976" i="10"/>
  <c r="C976" i="10"/>
  <c r="D860" i="10"/>
  <c r="C860" i="10"/>
  <c r="D123" i="10"/>
  <c r="C123" i="10"/>
  <c r="H356" i="10"/>
  <c r="J356" i="10" s="1"/>
  <c r="G356" i="10"/>
  <c r="I356" i="10" s="1"/>
  <c r="D681" i="10"/>
  <c r="C681" i="10"/>
  <c r="H301" i="10"/>
  <c r="J301" i="10" s="1"/>
  <c r="G301" i="10"/>
  <c r="I301" i="10" s="1"/>
  <c r="C293" i="10"/>
  <c r="D293" i="10"/>
  <c r="H704" i="10"/>
  <c r="J704" i="10" s="1"/>
  <c r="G704" i="10"/>
  <c r="I704" i="10" s="1"/>
  <c r="D1028" i="10"/>
  <c r="C1028" i="10"/>
  <c r="C1426" i="10"/>
  <c r="D1426" i="10"/>
  <c r="G490" i="10"/>
  <c r="I490" i="10" s="1"/>
  <c r="H490" i="10"/>
  <c r="J490" i="10" s="1"/>
  <c r="H1010" i="10"/>
  <c r="J1010" i="10" s="1"/>
  <c r="G1010" i="10"/>
  <c r="I1010" i="10" s="1"/>
  <c r="H1105" i="10"/>
  <c r="J1105" i="10" s="1"/>
  <c r="G1105" i="10"/>
  <c r="I1105" i="10" s="1"/>
  <c r="D1062" i="10"/>
  <c r="C1062" i="10"/>
  <c r="H889" i="10"/>
  <c r="J889" i="10" s="1"/>
  <c r="G889" i="10"/>
  <c r="I889" i="10" s="1"/>
  <c r="H1397" i="10"/>
  <c r="J1397" i="10" s="1"/>
  <c r="G1397" i="10"/>
  <c r="I1397" i="10" s="1"/>
  <c r="D1141" i="10"/>
  <c r="C1141" i="10"/>
  <c r="G1735" i="10"/>
  <c r="I1735" i="10" s="1"/>
  <c r="H1735" i="10"/>
  <c r="J1735" i="10" s="1"/>
  <c r="H1414" i="10"/>
  <c r="J1414" i="10" s="1"/>
  <c r="G1414" i="10"/>
  <c r="I1414" i="10" s="1"/>
  <c r="H1998" i="10"/>
  <c r="J1998" i="10" s="1"/>
  <c r="G1998" i="10"/>
  <c r="I1998" i="10" s="1"/>
  <c r="D1047" i="10"/>
  <c r="C1047" i="10"/>
  <c r="D1263" i="10"/>
  <c r="C1263" i="10"/>
  <c r="H1950" i="10"/>
  <c r="J1950" i="10" s="1"/>
  <c r="G1950" i="10"/>
  <c r="I1950" i="10" s="1"/>
  <c r="D1226" i="10"/>
  <c r="C1226" i="10"/>
  <c r="H1442" i="10"/>
  <c r="J1442" i="10" s="1"/>
  <c r="G1442" i="10"/>
  <c r="I1442" i="10" s="1"/>
  <c r="D1658" i="10"/>
  <c r="C1658" i="10"/>
  <c r="H1836" i="10"/>
  <c r="J1836" i="10" s="1"/>
  <c r="G1836" i="10"/>
  <c r="I1836" i="10" s="1"/>
  <c r="D1615" i="10"/>
  <c r="C1615" i="10"/>
  <c r="C2150" i="10"/>
  <c r="D2150" i="10"/>
  <c r="C2361" i="10"/>
  <c r="D2361" i="10"/>
  <c r="H2158" i="10"/>
  <c r="J2158" i="10" s="1"/>
  <c r="G2158" i="10"/>
  <c r="I2158" i="10" s="1"/>
  <c r="D2895" i="10"/>
  <c r="C2895" i="10"/>
  <c r="H2558" i="10"/>
  <c r="J2558" i="10" s="1"/>
  <c r="G2558" i="10"/>
  <c r="I2558" i="10" s="1"/>
  <c r="H3130" i="10"/>
  <c r="J3130" i="10" s="1"/>
  <c r="G3130" i="10"/>
  <c r="I3130" i="10" s="1"/>
  <c r="G3132" i="10"/>
  <c r="I3132" i="10" s="1"/>
  <c r="H3132" i="10"/>
  <c r="J3132" i="10" s="1"/>
  <c r="G3081" i="10"/>
  <c r="I3081" i="10" s="1"/>
  <c r="H3081" i="10"/>
  <c r="J3081" i="10" s="1"/>
  <c r="H3320" i="10"/>
  <c r="J3320" i="10" s="1"/>
  <c r="G3320" i="10"/>
  <c r="I3320" i="10" s="1"/>
  <c r="D2675" i="10"/>
  <c r="C2675" i="10"/>
  <c r="H1590" i="10"/>
  <c r="J1590" i="10" s="1"/>
  <c r="G1590" i="10"/>
  <c r="I1590" i="10" s="1"/>
  <c r="C1061" i="10"/>
  <c r="D1061" i="10"/>
  <c r="H1683" i="10"/>
  <c r="J1683" i="10" s="1"/>
  <c r="G1683" i="10"/>
  <c r="I1683" i="10" s="1"/>
  <c r="C1453" i="10"/>
  <c r="D1453" i="10"/>
  <c r="D813" i="10"/>
  <c r="C813" i="10"/>
  <c r="G460" i="10"/>
  <c r="I460" i="10" s="1"/>
  <c r="H460" i="10"/>
  <c r="J460" i="10" s="1"/>
  <c r="G712" i="10"/>
  <c r="I712" i="10" s="1"/>
  <c r="H712" i="10"/>
  <c r="J712" i="10" s="1"/>
  <c r="C1096" i="10"/>
  <c r="D1096" i="10"/>
  <c r="D702" i="10"/>
  <c r="C702" i="10"/>
  <c r="H1493" i="10"/>
  <c r="J1493" i="10" s="1"/>
  <c r="G1493" i="10"/>
  <c r="I1493" i="10" s="1"/>
  <c r="H1912" i="10"/>
  <c r="J1912" i="10" s="1"/>
  <c r="G1912" i="10"/>
  <c r="I1912" i="10" s="1"/>
  <c r="D894" i="10"/>
  <c r="C894" i="10"/>
  <c r="H551" i="10"/>
  <c r="J551" i="10" s="1"/>
  <c r="G551" i="10"/>
  <c r="I551" i="10" s="1"/>
  <c r="H951" i="10"/>
  <c r="J951" i="10" s="1"/>
  <c r="G951" i="10"/>
  <c r="I951" i="10" s="1"/>
  <c r="H1285" i="10"/>
  <c r="J1285" i="10" s="1"/>
  <c r="G1285" i="10"/>
  <c r="I1285" i="10" s="1"/>
  <c r="H1925" i="10"/>
  <c r="J1925" i="10" s="1"/>
  <c r="G1925" i="10"/>
  <c r="I1925" i="10" s="1"/>
  <c r="C1889" i="10"/>
  <c r="D1889" i="10"/>
  <c r="H1423" i="10"/>
  <c r="J1423" i="10" s="1"/>
  <c r="G1423" i="10"/>
  <c r="I1423" i="10" s="1"/>
  <c r="H1116" i="10"/>
  <c r="J1116" i="10" s="1"/>
  <c r="G1116" i="10"/>
  <c r="I1116" i="10" s="1"/>
  <c r="H470" i="10"/>
  <c r="J470" i="10" s="1"/>
  <c r="G470" i="10"/>
  <c r="I470" i="10" s="1"/>
  <c r="G373" i="10"/>
  <c r="I373" i="10" s="1"/>
  <c r="H373" i="10"/>
  <c r="J373" i="10" s="1"/>
  <c r="G237" i="10"/>
  <c r="I237" i="10" s="1"/>
  <c r="H237" i="10"/>
  <c r="J237" i="10" s="1"/>
  <c r="H1469" i="10"/>
  <c r="J1469" i="10" s="1"/>
  <c r="G1469" i="10"/>
  <c r="I1469" i="10" s="1"/>
  <c r="C2009" i="10"/>
  <c r="D2009" i="10"/>
  <c r="C275" i="10"/>
  <c r="D275" i="10"/>
  <c r="D434" i="10"/>
  <c r="C434" i="10"/>
  <c r="H1637" i="10"/>
  <c r="J1637" i="10" s="1"/>
  <c r="G1637" i="10"/>
  <c r="I1637" i="10" s="1"/>
  <c r="H710" i="10"/>
  <c r="J710" i="10" s="1"/>
  <c r="G710" i="10"/>
  <c r="I710" i="10" s="1"/>
  <c r="D1133" i="10"/>
  <c r="C1133" i="10"/>
  <c r="H1722" i="10"/>
  <c r="J1722" i="10" s="1"/>
  <c r="G1722" i="10"/>
  <c r="I1722" i="10" s="1"/>
  <c r="D1139" i="10"/>
  <c r="C1139" i="10"/>
  <c r="H1790" i="10"/>
  <c r="J1790" i="10" s="1"/>
  <c r="G1790" i="10"/>
  <c r="I1790" i="10" s="1"/>
  <c r="H1763" i="10"/>
  <c r="J1763" i="10" s="1"/>
  <c r="G1763" i="10"/>
  <c r="I1763" i="10" s="1"/>
  <c r="C1835" i="10"/>
  <c r="D1835" i="10"/>
  <c r="C2464" i="10"/>
  <c r="D2464" i="10"/>
  <c r="H2277" i="10"/>
  <c r="J2277" i="10" s="1"/>
  <c r="G2277" i="10"/>
  <c r="I2277" i="10" s="1"/>
  <c r="H2145" i="10"/>
  <c r="J2145" i="10" s="1"/>
  <c r="G2145" i="10"/>
  <c r="I2145" i="10" s="1"/>
  <c r="H1695" i="10"/>
  <c r="J1695" i="10" s="1"/>
  <c r="G1695" i="10"/>
  <c r="I1695" i="10" s="1"/>
  <c r="H1911" i="10"/>
  <c r="J1911" i="10" s="1"/>
  <c r="G1911" i="10"/>
  <c r="I1911" i="10" s="1"/>
  <c r="H2102" i="10"/>
  <c r="J2102" i="10" s="1"/>
  <c r="G2102" i="10"/>
  <c r="I2102" i="10" s="1"/>
  <c r="H2999" i="10"/>
  <c r="J2999" i="10" s="1"/>
  <c r="G2999" i="10"/>
  <c r="I2999" i="10" s="1"/>
  <c r="G2850" i="10"/>
  <c r="I2850" i="10" s="1"/>
  <c r="H2850" i="10"/>
  <c r="J2850" i="10" s="1"/>
  <c r="H3136" i="10"/>
  <c r="J3136" i="10" s="1"/>
  <c r="G3136" i="10"/>
  <c r="I3136" i="10" s="1"/>
  <c r="D2598" i="10"/>
  <c r="C2598" i="10"/>
  <c r="D3291" i="10"/>
  <c r="C3291" i="10"/>
  <c r="D3300" i="10"/>
  <c r="C3300" i="10"/>
  <c r="H3281" i="10"/>
  <c r="J3281" i="10" s="1"/>
  <c r="G3281" i="10"/>
  <c r="I3281" i="10" s="1"/>
  <c r="H2026" i="10"/>
  <c r="J2026" i="10" s="1"/>
  <c r="G2026" i="10"/>
  <c r="I2026" i="10" s="1"/>
  <c r="C2325" i="10"/>
  <c r="D2325" i="10"/>
  <c r="G2929" i="10"/>
  <c r="I2929" i="10" s="1"/>
  <c r="H2929" i="10"/>
  <c r="J2929" i="10" s="1"/>
  <c r="G760" i="10"/>
  <c r="I760" i="10" s="1"/>
  <c r="H760" i="10"/>
  <c r="J760" i="10" s="1"/>
  <c r="D1204" i="10"/>
  <c r="C1204" i="10"/>
  <c r="G1183" i="10"/>
  <c r="I1183" i="10" s="1"/>
  <c r="H1183" i="10"/>
  <c r="J1183" i="10" s="1"/>
  <c r="H1927" i="10"/>
  <c r="J1927" i="10" s="1"/>
  <c r="G1927" i="10"/>
  <c r="I1927" i="10" s="1"/>
  <c r="G2264" i="10"/>
  <c r="I2264" i="10" s="1"/>
  <c r="H2264" i="10"/>
  <c r="J2264" i="10" s="1"/>
  <c r="H1855" i="10"/>
  <c r="J1855" i="10" s="1"/>
  <c r="G1855" i="10"/>
  <c r="I1855" i="10" s="1"/>
  <c r="D519" i="10"/>
  <c r="C519" i="10"/>
  <c r="G1294" i="10"/>
  <c r="I1294" i="10" s="1"/>
  <c r="H1294" i="10"/>
  <c r="J1294" i="10" s="1"/>
  <c r="H1394" i="10"/>
  <c r="J1394" i="10" s="1"/>
  <c r="G1394" i="10"/>
  <c r="I1394" i="10" s="1"/>
  <c r="G742" i="10"/>
  <c r="I742" i="10" s="1"/>
  <c r="H742" i="10"/>
  <c r="J742" i="10" s="1"/>
  <c r="H629" i="10"/>
  <c r="J629" i="10" s="1"/>
  <c r="G629" i="10"/>
  <c r="I629" i="10" s="1"/>
  <c r="H2606" i="10"/>
  <c r="J2606" i="10" s="1"/>
  <c r="G2606" i="10"/>
  <c r="I2606" i="10" s="1"/>
  <c r="H1928" i="10"/>
  <c r="J1928" i="10" s="1"/>
  <c r="G1928" i="10"/>
  <c r="I1928" i="10" s="1"/>
  <c r="H2636" i="10"/>
  <c r="J2636" i="10" s="1"/>
  <c r="G2636" i="10"/>
  <c r="I2636" i="10" s="1"/>
  <c r="D3074" i="10"/>
  <c r="C3074" i="10"/>
  <c r="D3039" i="10"/>
  <c r="C3039" i="10"/>
  <c r="G553" i="10"/>
  <c r="I553" i="10" s="1"/>
  <c r="H553" i="10"/>
  <c r="J553" i="10" s="1"/>
  <c r="H1099" i="10"/>
  <c r="J1099" i="10" s="1"/>
  <c r="G1099" i="10"/>
  <c r="I1099" i="10" s="1"/>
  <c r="D1115" i="10"/>
  <c r="C1115" i="10"/>
  <c r="G757" i="10"/>
  <c r="I757" i="10" s="1"/>
  <c r="H757" i="10"/>
  <c r="J757" i="10" s="1"/>
  <c r="D762" i="10"/>
  <c r="C762" i="10"/>
  <c r="D548" i="10"/>
  <c r="C548" i="10"/>
  <c r="G814" i="10"/>
  <c r="I814" i="10" s="1"/>
  <c r="H814" i="10"/>
  <c r="J814" i="10" s="1"/>
  <c r="C1108" i="10"/>
  <c r="D1108" i="10"/>
  <c r="D1278" i="10"/>
  <c r="C1278" i="10"/>
  <c r="H335" i="10"/>
  <c r="J335" i="10" s="1"/>
  <c r="G335" i="10"/>
  <c r="I335" i="10" s="1"/>
  <c r="C431" i="10"/>
  <c r="D431" i="10"/>
  <c r="H527" i="10"/>
  <c r="J527" i="10" s="1"/>
  <c r="G527" i="10"/>
  <c r="I527" i="10" s="1"/>
  <c r="H623" i="10"/>
  <c r="J623" i="10" s="1"/>
  <c r="G623" i="10"/>
  <c r="I623" i="10" s="1"/>
  <c r="H719" i="10"/>
  <c r="J719" i="10" s="1"/>
  <c r="G719" i="10"/>
  <c r="I719" i="10" s="1"/>
  <c r="D815" i="10"/>
  <c r="C815" i="10"/>
  <c r="D911" i="10"/>
  <c r="C911" i="10"/>
  <c r="D1193" i="10"/>
  <c r="C1193" i="10"/>
  <c r="H2117" i="10"/>
  <c r="J2117" i="10" s="1"/>
  <c r="G2117" i="10"/>
  <c r="I2117" i="10" s="1"/>
  <c r="H1357" i="10"/>
  <c r="J1357" i="10" s="1"/>
  <c r="G1357" i="10"/>
  <c r="I1357" i="10" s="1"/>
  <c r="D1764" i="10"/>
  <c r="C1764" i="10"/>
  <c r="G1161" i="10"/>
  <c r="I1161" i="10" s="1"/>
  <c r="H1161" i="10"/>
  <c r="J1161" i="10" s="1"/>
  <c r="D1377" i="10"/>
  <c r="C1377" i="10"/>
  <c r="H1533" i="10"/>
  <c r="J1533" i="10" s="1"/>
  <c r="G1533" i="10"/>
  <c r="I1533" i="10" s="1"/>
  <c r="H1677" i="10"/>
  <c r="J1677" i="10" s="1"/>
  <c r="G1677" i="10"/>
  <c r="I1677" i="10" s="1"/>
  <c r="C1376" i="10"/>
  <c r="D1376" i="10"/>
  <c r="H1592" i="10"/>
  <c r="J1592" i="10" s="1"/>
  <c r="G1592" i="10"/>
  <c r="I1592" i="10" s="1"/>
  <c r="C1734" i="10"/>
  <c r="D1734" i="10"/>
  <c r="H1585" i="10"/>
  <c r="J1585" i="10" s="1"/>
  <c r="G1585" i="10"/>
  <c r="I1585" i="10" s="1"/>
  <c r="D2350" i="10"/>
  <c r="C2350" i="10"/>
  <c r="H2433" i="10"/>
  <c r="J2433" i="10" s="1"/>
  <c r="G2433" i="10"/>
  <c r="I2433" i="10" s="1"/>
  <c r="D2244" i="10"/>
  <c r="C2244" i="10"/>
  <c r="G2261" i="10"/>
  <c r="I2261" i="10" s="1"/>
  <c r="H2261" i="10"/>
  <c r="J2261" i="10" s="1"/>
  <c r="H2312" i="10"/>
  <c r="J2312" i="10" s="1"/>
  <c r="G2312" i="10"/>
  <c r="I2312" i="10" s="1"/>
  <c r="H2966" i="10"/>
  <c r="J2966" i="10" s="1"/>
  <c r="G2966" i="10"/>
  <c r="I2966" i="10" s="1"/>
  <c r="G2990" i="10"/>
  <c r="I2990" i="10" s="1"/>
  <c r="H2990" i="10"/>
  <c r="J2990" i="10" s="1"/>
  <c r="C3145" i="10"/>
  <c r="D3145" i="10"/>
  <c r="G3304" i="10"/>
  <c r="I3304" i="10" s="1"/>
  <c r="H3304" i="10"/>
  <c r="J3304" i="10" s="1"/>
  <c r="H2826" i="10"/>
  <c r="J2826" i="10" s="1"/>
  <c r="G2826" i="10"/>
  <c r="I2826" i="10" s="1"/>
  <c r="H3158" i="10"/>
  <c r="J3158" i="10" s="1"/>
  <c r="G3158" i="10"/>
  <c r="I3158" i="10" s="1"/>
  <c r="H3284" i="10"/>
  <c r="J3284" i="10" s="1"/>
  <c r="G3284" i="10"/>
  <c r="I3284" i="10" s="1"/>
  <c r="H1566" i="10"/>
  <c r="J1566" i="10" s="1"/>
  <c r="G1566" i="10"/>
  <c r="I1566" i="10" s="1"/>
  <c r="D1676" i="10"/>
  <c r="C1676" i="10"/>
  <c r="D3020" i="10"/>
  <c r="C3020" i="10"/>
  <c r="H1071" i="10"/>
  <c r="J1071" i="10" s="1"/>
  <c r="G1071" i="10"/>
  <c r="I1071" i="10" s="1"/>
  <c r="C1883" i="10"/>
  <c r="D1883" i="10"/>
  <c r="H2722" i="10"/>
  <c r="J2722" i="10" s="1"/>
  <c r="G2722" i="10"/>
  <c r="I2722" i="10" s="1"/>
  <c r="H3310" i="10"/>
  <c r="J3310" i="10" s="1"/>
  <c r="G3310" i="10"/>
  <c r="I3310" i="10" s="1"/>
  <c r="H103" i="10"/>
  <c r="J103" i="10" s="1"/>
  <c r="G103" i="10"/>
  <c r="I103" i="10" s="1"/>
  <c r="H341" i="10"/>
  <c r="J341" i="10" s="1"/>
  <c r="G341" i="10"/>
  <c r="I341" i="10" s="1"/>
  <c r="D1217" i="10"/>
  <c r="C1217" i="10"/>
  <c r="H1120" i="10"/>
  <c r="J1120" i="10" s="1"/>
  <c r="G1120" i="10"/>
  <c r="I1120" i="10" s="1"/>
  <c r="H2500" i="10"/>
  <c r="J2500" i="10" s="1"/>
  <c r="G2500" i="10"/>
  <c r="I2500" i="10" s="1"/>
  <c r="H265" i="10"/>
  <c r="J265" i="10" s="1"/>
  <c r="G265" i="10"/>
  <c r="I265" i="10" s="1"/>
  <c r="D600" i="10"/>
  <c r="C600" i="10"/>
  <c r="G385" i="10"/>
  <c r="I385" i="10" s="1"/>
  <c r="H385" i="10"/>
  <c r="J385" i="10" s="1"/>
  <c r="D267" i="10"/>
  <c r="C267" i="10"/>
  <c r="D61" i="10"/>
  <c r="C61" i="10"/>
  <c r="G836" i="10"/>
  <c r="I836" i="10" s="1"/>
  <c r="H836" i="10"/>
  <c r="J836" i="10" s="1"/>
  <c r="H991" i="10"/>
  <c r="J991" i="10" s="1"/>
  <c r="G991" i="10"/>
  <c r="I991" i="10" s="1"/>
  <c r="H650" i="10"/>
  <c r="J650" i="10" s="1"/>
  <c r="G650" i="10"/>
  <c r="I650" i="10" s="1"/>
  <c r="D1064" i="10"/>
  <c r="C1064" i="10"/>
  <c r="D1225" i="10"/>
  <c r="C1225" i="10"/>
  <c r="C1666" i="10"/>
  <c r="D1666" i="10"/>
  <c r="G946" i="10"/>
  <c r="I946" i="10" s="1"/>
  <c r="H946" i="10"/>
  <c r="J946" i="10" s="1"/>
  <c r="D1160" i="10"/>
  <c r="C1160" i="10"/>
  <c r="C1051" i="10"/>
  <c r="D1051" i="10"/>
  <c r="H1974" i="10"/>
  <c r="J1974" i="10" s="1"/>
  <c r="G1974" i="10"/>
  <c r="I1974" i="10" s="1"/>
  <c r="H941" i="10"/>
  <c r="J941" i="10" s="1"/>
  <c r="G941" i="10"/>
  <c r="I941" i="10" s="1"/>
  <c r="H1012" i="10"/>
  <c r="J1012" i="10" s="1"/>
  <c r="G1012" i="10"/>
  <c r="I1012" i="10" s="1"/>
  <c r="H1684" i="10"/>
  <c r="J1684" i="10" s="1"/>
  <c r="G1684" i="10"/>
  <c r="I1684" i="10" s="1"/>
  <c r="H1908" i="10"/>
  <c r="J1908" i="10" s="1"/>
  <c r="G1908" i="10"/>
  <c r="I1908" i="10" s="1"/>
  <c r="H1958" i="10"/>
  <c r="J1958" i="10" s="1"/>
  <c r="G1958" i="10"/>
  <c r="I1958" i="10" s="1"/>
  <c r="H2130" i="10"/>
  <c r="J2130" i="10" s="1"/>
  <c r="G2130" i="10"/>
  <c r="I2130" i="10" s="1"/>
  <c r="H1885" i="10"/>
  <c r="J1885" i="10" s="1"/>
  <c r="G1885" i="10"/>
  <c r="I1885" i="10" s="1"/>
  <c r="C1737" i="10"/>
  <c r="D1737" i="10"/>
  <c r="H1953" i="10"/>
  <c r="J1953" i="10" s="1"/>
  <c r="G1953" i="10"/>
  <c r="I1953" i="10" s="1"/>
  <c r="D2218" i="10"/>
  <c r="C2218" i="10"/>
  <c r="D2481" i="10"/>
  <c r="C2481" i="10"/>
  <c r="G2701" i="10"/>
  <c r="I2701" i="10" s="1"/>
  <c r="H2701" i="10"/>
  <c r="J2701" i="10" s="1"/>
  <c r="H2633" i="10"/>
  <c r="J2633" i="10" s="1"/>
  <c r="G2633" i="10"/>
  <c r="I2633" i="10" s="1"/>
  <c r="D2706" i="10"/>
  <c r="C2706" i="10"/>
  <c r="H2963" i="10"/>
  <c r="J2963" i="10" s="1"/>
  <c r="G2963" i="10"/>
  <c r="I2963" i="10" s="1"/>
  <c r="H3170" i="10"/>
  <c r="J3170" i="10" s="1"/>
  <c r="G3170" i="10"/>
  <c r="I3170" i="10" s="1"/>
  <c r="G3087" i="10"/>
  <c r="I3087" i="10" s="1"/>
  <c r="H3087" i="10"/>
  <c r="J3087" i="10" s="1"/>
  <c r="G2659" i="10"/>
  <c r="I2659" i="10" s="1"/>
  <c r="H2659" i="10"/>
  <c r="J2659" i="10" s="1"/>
  <c r="C3238" i="10"/>
  <c r="D3238" i="10"/>
  <c r="H1338" i="10"/>
  <c r="J1338" i="10" s="1"/>
  <c r="G1338" i="10"/>
  <c r="I1338" i="10" s="1"/>
  <c r="D1208" i="10"/>
  <c r="C1208" i="10"/>
  <c r="G1669" i="10"/>
  <c r="I1669" i="10" s="1"/>
  <c r="H1669" i="10"/>
  <c r="J1669" i="10" s="1"/>
  <c r="D2626" i="10"/>
  <c r="C2626" i="10"/>
  <c r="D797" i="10"/>
  <c r="C797" i="10"/>
  <c r="G1236" i="10"/>
  <c r="I1236" i="10" s="1"/>
  <c r="H1236" i="10"/>
  <c r="J1236" i="10" s="1"/>
  <c r="D1169" i="10"/>
  <c r="C1169" i="10"/>
  <c r="H1749" i="10"/>
  <c r="J1749" i="10" s="1"/>
  <c r="G1749" i="10"/>
  <c r="I1749" i="10" s="1"/>
  <c r="D2934" i="10"/>
  <c r="C2934" i="10"/>
  <c r="H1044" i="10"/>
  <c r="J1044" i="10" s="1"/>
  <c r="G1044" i="10"/>
  <c r="I1044" i="10" s="1"/>
  <c r="D903" i="10"/>
  <c r="C903" i="10"/>
  <c r="G1134" i="10"/>
  <c r="I1134" i="10" s="1"/>
  <c r="H1134" i="10"/>
  <c r="J1134" i="10" s="1"/>
  <c r="G1215" i="10"/>
  <c r="I1215" i="10" s="1"/>
  <c r="H1215" i="10"/>
  <c r="J1215" i="10" s="1"/>
  <c r="C1322" i="10"/>
  <c r="D1322" i="10"/>
  <c r="H1720" i="10"/>
  <c r="J1720" i="10" s="1"/>
  <c r="G1720" i="10"/>
  <c r="I1720" i="10" s="1"/>
  <c r="C3006" i="10"/>
  <c r="D3006" i="10"/>
  <c r="D3116" i="10"/>
  <c r="C3116" i="10"/>
  <c r="H1994" i="10"/>
  <c r="J1994" i="10" s="1"/>
  <c r="G1994" i="10"/>
  <c r="I1994" i="10" s="1"/>
  <c r="D696" i="10"/>
  <c r="C696" i="10"/>
  <c r="H1554" i="10"/>
  <c r="J1554" i="10" s="1"/>
  <c r="G1554" i="10"/>
  <c r="I1554" i="10" s="1"/>
  <c r="D2524" i="10"/>
  <c r="C2524" i="10"/>
  <c r="G39" i="10"/>
  <c r="I39" i="10" s="1"/>
  <c r="H39" i="10"/>
  <c r="J39" i="10" s="1"/>
  <c r="H590" i="10"/>
  <c r="J590" i="10" s="1"/>
  <c r="G590" i="10"/>
  <c r="I590" i="10" s="1"/>
  <c r="C864" i="10"/>
  <c r="D864" i="10"/>
  <c r="D489" i="10"/>
  <c r="C489" i="10"/>
  <c r="H854" i="10"/>
  <c r="J854" i="10" s="1"/>
  <c r="G854" i="10"/>
  <c r="I854" i="10" s="1"/>
  <c r="C818" i="10"/>
  <c r="D818" i="10"/>
  <c r="D920" i="10"/>
  <c r="C920" i="10"/>
  <c r="H752" i="10"/>
  <c r="J752" i="10" s="1"/>
  <c r="G752" i="10"/>
  <c r="I752" i="10" s="1"/>
  <c r="C509" i="10"/>
  <c r="D509" i="10"/>
  <c r="G736" i="10"/>
  <c r="I736" i="10" s="1"/>
  <c r="H736" i="10"/>
  <c r="J736" i="10" s="1"/>
  <c r="G1128" i="10"/>
  <c r="I1128" i="10" s="1"/>
  <c r="H1128" i="10"/>
  <c r="J1128" i="10" s="1"/>
  <c r="H1457" i="10"/>
  <c r="J1457" i="10" s="1"/>
  <c r="G1457" i="10"/>
  <c r="I1457" i="10" s="1"/>
  <c r="H1970" i="10"/>
  <c r="J1970" i="10" s="1"/>
  <c r="G1970" i="10"/>
  <c r="I1970" i="10" s="1"/>
  <c r="H1878" i="10"/>
  <c r="J1878" i="10" s="1"/>
  <c r="G1878" i="10"/>
  <c r="I1878" i="10" s="1"/>
  <c r="D1631" i="10"/>
  <c r="C1631" i="10"/>
  <c r="H1482" i="10"/>
  <c r="J1482" i="10" s="1"/>
  <c r="G1482" i="10"/>
  <c r="I1482" i="10" s="1"/>
  <c r="H1320" i="10"/>
  <c r="J1320" i="10" s="1"/>
  <c r="G1320" i="10"/>
  <c r="I1320" i="10" s="1"/>
  <c r="D1174" i="10"/>
  <c r="C1174" i="10"/>
  <c r="H1686" i="10"/>
  <c r="J1686" i="10" s="1"/>
  <c r="G1686" i="10"/>
  <c r="I1686" i="10" s="1"/>
  <c r="D2317" i="10"/>
  <c r="C2317" i="10"/>
  <c r="G1167" i="10"/>
  <c r="I1167" i="10" s="1"/>
  <c r="H1167" i="10"/>
  <c r="J1167" i="10" s="1"/>
  <c r="H1383" i="10"/>
  <c r="J1383" i="10" s="1"/>
  <c r="G1383" i="10"/>
  <c r="I1383" i="10" s="1"/>
  <c r="H1382" i="10"/>
  <c r="J1382" i="10" s="1"/>
  <c r="G1382" i="10"/>
  <c r="I1382" i="10" s="1"/>
  <c r="H1598" i="10"/>
  <c r="J1598" i="10" s="1"/>
  <c r="G1598" i="10"/>
  <c r="I1598" i="10" s="1"/>
  <c r="H2016" i="10"/>
  <c r="J2016" i="10" s="1"/>
  <c r="G2016" i="10"/>
  <c r="I2016" i="10" s="1"/>
  <c r="D1555" i="10"/>
  <c r="C1555" i="10"/>
  <c r="H2024" i="10"/>
  <c r="J2024" i="10" s="1"/>
  <c r="G2024" i="10"/>
  <c r="I2024" i="10" s="1"/>
  <c r="C2334" i="10"/>
  <c r="D2334" i="10"/>
  <c r="D2409" i="10"/>
  <c r="C2409" i="10"/>
  <c r="H2149" i="10"/>
  <c r="J2149" i="10" s="1"/>
  <c r="G2149" i="10"/>
  <c r="I2149" i="10" s="1"/>
  <c r="H2274" i="10"/>
  <c r="J2274" i="10" s="1"/>
  <c r="G2274" i="10"/>
  <c r="I2274" i="10" s="1"/>
  <c r="H146" i="10"/>
  <c r="J146" i="10" s="1"/>
  <c r="G146" i="10"/>
  <c r="I146" i="10" s="1"/>
  <c r="C231" i="10"/>
  <c r="D231" i="10"/>
  <c r="C221" i="10"/>
  <c r="D221" i="10"/>
  <c r="H1007" i="10"/>
  <c r="J1007" i="10" s="1"/>
  <c r="G1007" i="10"/>
  <c r="I1007" i="10" s="1"/>
  <c r="H185" i="10"/>
  <c r="J185" i="10" s="1"/>
  <c r="G185" i="10"/>
  <c r="I185" i="10" s="1"/>
  <c r="G409" i="10"/>
  <c r="I409" i="10" s="1"/>
  <c r="H409" i="10"/>
  <c r="J409" i="10" s="1"/>
  <c r="H404" i="10"/>
  <c r="J404" i="10" s="1"/>
  <c r="G404" i="10"/>
  <c r="I404" i="10" s="1"/>
  <c r="H1330" i="10"/>
  <c r="J1330" i="10" s="1"/>
  <c r="G1330" i="10"/>
  <c r="I1330" i="10" s="1"/>
  <c r="H1032" i="10"/>
  <c r="J1032" i="10" s="1"/>
  <c r="G1032" i="10"/>
  <c r="I1032" i="10" s="1"/>
  <c r="H581" i="10"/>
  <c r="J581" i="10" s="1"/>
  <c r="G581" i="10"/>
  <c r="I581" i="10" s="1"/>
  <c r="C713" i="10"/>
  <c r="D713" i="10"/>
  <c r="H1480" i="10"/>
  <c r="J1480" i="10" s="1"/>
  <c r="G1480" i="10"/>
  <c r="I1480" i="10" s="1"/>
  <c r="G403" i="10"/>
  <c r="I403" i="10" s="1"/>
  <c r="H403" i="10"/>
  <c r="J403" i="10" s="1"/>
  <c r="G499" i="10"/>
  <c r="I499" i="10" s="1"/>
  <c r="H499" i="10"/>
  <c r="J499" i="10" s="1"/>
  <c r="G595" i="10"/>
  <c r="I595" i="10" s="1"/>
  <c r="H595" i="10"/>
  <c r="J595" i="10" s="1"/>
  <c r="G691" i="10"/>
  <c r="I691" i="10" s="1"/>
  <c r="H691" i="10"/>
  <c r="J691" i="10" s="1"/>
  <c r="G787" i="10"/>
  <c r="I787" i="10" s="1"/>
  <c r="H787" i="10"/>
  <c r="J787" i="10" s="1"/>
  <c r="G883" i="10"/>
  <c r="I883" i="10" s="1"/>
  <c r="H883" i="10"/>
  <c r="J883" i="10" s="1"/>
  <c r="G1409" i="10"/>
  <c r="I1409" i="10" s="1"/>
  <c r="H1409" i="10"/>
  <c r="J1409" i="10" s="1"/>
  <c r="H1444" i="10"/>
  <c r="J1444" i="10" s="1"/>
  <c r="G1444" i="10"/>
  <c r="I1444" i="10" s="1"/>
  <c r="C998" i="10"/>
  <c r="D998" i="10"/>
  <c r="G2282" i="10"/>
  <c r="I2282" i="10" s="1"/>
  <c r="H2282" i="10"/>
  <c r="J2282" i="10" s="1"/>
  <c r="H1879" i="10"/>
  <c r="J1879" i="10" s="1"/>
  <c r="G1879" i="10"/>
  <c r="I1879" i="10" s="1"/>
  <c r="H1882" i="10"/>
  <c r="J1882" i="10" s="1"/>
  <c r="G1882" i="10"/>
  <c r="I1882" i="10" s="1"/>
  <c r="H2223" i="10"/>
  <c r="J2223" i="10" s="1"/>
  <c r="G2223" i="10"/>
  <c r="I2223" i="10" s="1"/>
  <c r="H1515" i="10"/>
  <c r="J1515" i="10" s="1"/>
  <c r="G1515" i="10"/>
  <c r="I1515" i="10" s="1"/>
  <c r="H1659" i="10"/>
  <c r="J1659" i="10" s="1"/>
  <c r="G1659" i="10"/>
  <c r="I1659" i="10" s="1"/>
  <c r="H1918" i="10"/>
  <c r="J1918" i="10" s="1"/>
  <c r="G1918" i="10"/>
  <c r="I1918" i="10" s="1"/>
  <c r="H1926" i="10"/>
  <c r="J1926" i="10" s="1"/>
  <c r="G1926" i="10"/>
  <c r="I1926" i="10" s="1"/>
  <c r="G1771" i="10"/>
  <c r="I1771" i="10" s="1"/>
  <c r="H1771" i="10"/>
  <c r="J1771" i="10" s="1"/>
  <c r="C2169" i="10"/>
  <c r="D2169" i="10"/>
  <c r="H1779" i="10"/>
  <c r="J1779" i="10" s="1"/>
  <c r="G1779" i="10"/>
  <c r="I1779" i="10" s="1"/>
  <c r="D1995" i="10"/>
  <c r="C1995" i="10"/>
  <c r="H2144" i="10"/>
  <c r="J2144" i="10" s="1"/>
  <c r="G2144" i="10"/>
  <c r="I2144" i="10" s="1"/>
  <c r="D2153" i="10"/>
  <c r="C2153" i="10"/>
  <c r="G2632" i="10"/>
  <c r="I2632" i="10" s="1"/>
  <c r="H2632" i="10"/>
  <c r="J2632" i="10" s="1"/>
  <c r="D3131" i="10"/>
  <c r="C3131" i="10"/>
  <c r="D1321" i="10"/>
  <c r="C1321" i="10"/>
  <c r="D1065" i="10"/>
  <c r="C1065" i="10"/>
  <c r="H1460" i="10"/>
  <c r="J1460" i="10" s="1"/>
  <c r="G1460" i="10"/>
  <c r="I1460" i="10" s="1"/>
  <c r="H1564" i="10"/>
  <c r="J1564" i="10" s="1"/>
  <c r="G1564" i="10"/>
  <c r="I1564" i="10" s="1"/>
  <c r="D669" i="10"/>
  <c r="C669" i="10"/>
  <c r="G32" i="10"/>
  <c r="I32" i="10" s="1"/>
  <c r="H32" i="10"/>
  <c r="J32" i="10" s="1"/>
  <c r="D93" i="10"/>
  <c r="C93" i="10"/>
  <c r="H1518" i="10"/>
  <c r="J1518" i="10" s="1"/>
  <c r="G1518" i="10"/>
  <c r="I1518" i="10" s="1"/>
  <c r="H536" i="10"/>
  <c r="J536" i="10" s="1"/>
  <c r="G536" i="10"/>
  <c r="I536" i="10" s="1"/>
  <c r="G832" i="10"/>
  <c r="I832" i="10" s="1"/>
  <c r="H832" i="10"/>
  <c r="J832" i="10" s="1"/>
  <c r="D756" i="10"/>
  <c r="C756" i="10"/>
  <c r="H1372" i="10"/>
  <c r="J1372" i="10" s="1"/>
  <c r="G1372" i="10"/>
  <c r="I1372" i="10" s="1"/>
  <c r="H1846" i="10"/>
  <c r="J1846" i="10" s="1"/>
  <c r="G1846" i="10"/>
  <c r="I1846" i="10" s="1"/>
  <c r="H1852" i="10"/>
  <c r="J1852" i="10" s="1"/>
  <c r="G1852" i="10"/>
  <c r="I1852" i="10" s="1"/>
  <c r="H1261" i="10"/>
  <c r="J1261" i="10" s="1"/>
  <c r="G1261" i="10"/>
  <c r="I1261" i="10" s="1"/>
  <c r="D1640" i="10"/>
  <c r="C1640" i="10"/>
  <c r="G2517" i="10"/>
  <c r="I2517" i="10" s="1"/>
  <c r="H2517" i="10"/>
  <c r="J2517" i="10" s="1"/>
  <c r="H2803" i="10"/>
  <c r="J2803" i="10" s="1"/>
  <c r="G2803" i="10"/>
  <c r="I2803" i="10" s="1"/>
  <c r="H257" i="10"/>
  <c r="J257" i="10" s="1"/>
  <c r="G257" i="10"/>
  <c r="I257" i="10" s="1"/>
  <c r="D1159" i="10"/>
  <c r="C1159" i="10"/>
  <c r="C2385" i="10"/>
  <c r="D2385" i="10"/>
  <c r="H2037" i="10"/>
  <c r="J2037" i="10" s="1"/>
  <c r="G2037" i="10"/>
  <c r="I2037" i="10" s="1"/>
  <c r="D438" i="10"/>
  <c r="C438" i="10"/>
  <c r="G349" i="10"/>
  <c r="I349" i="10" s="1"/>
  <c r="H349" i="10"/>
  <c r="J349" i="10" s="1"/>
  <c r="C962" i="10"/>
  <c r="D962" i="10"/>
  <c r="G641" i="10"/>
  <c r="I641" i="10" s="1"/>
  <c r="H641" i="10"/>
  <c r="J641" i="10" s="1"/>
  <c r="C800" i="10"/>
  <c r="D800" i="10"/>
  <c r="H734" i="10"/>
  <c r="J734" i="10" s="1"/>
  <c r="G734" i="10"/>
  <c r="I734" i="10" s="1"/>
  <c r="G709" i="10"/>
  <c r="I709" i="10" s="1"/>
  <c r="H709" i="10"/>
  <c r="J709" i="10" s="1"/>
  <c r="D381" i="10"/>
  <c r="C381" i="10"/>
  <c r="D1380" i="10"/>
  <c r="C1380" i="10"/>
  <c r="H1858" i="10"/>
  <c r="J1858" i="10" s="1"/>
  <c r="G1858" i="10"/>
  <c r="I1858" i="10" s="1"/>
  <c r="G721" i="10"/>
  <c r="I721" i="10" s="1"/>
  <c r="H721" i="10"/>
  <c r="J721" i="10" s="1"/>
  <c r="H410" i="10"/>
  <c r="J410" i="10" s="1"/>
  <c r="G410" i="10"/>
  <c r="I410" i="10" s="1"/>
  <c r="D1186" i="10"/>
  <c r="C1186" i="10"/>
  <c r="H1050" i="10"/>
  <c r="J1050" i="10" s="1"/>
  <c r="G1050" i="10"/>
  <c r="I1050" i="10" s="1"/>
  <c r="H948" i="10"/>
  <c r="J948" i="10" s="1"/>
  <c r="G948" i="10"/>
  <c r="I948" i="10" s="1"/>
  <c r="H1614" i="10"/>
  <c r="J1614" i="10" s="1"/>
  <c r="G1614" i="10"/>
  <c r="I1614" i="10" s="1"/>
  <c r="H1828" i="10"/>
  <c r="J1828" i="10" s="1"/>
  <c r="G1828" i="10"/>
  <c r="I1828" i="10" s="1"/>
  <c r="H1759" i="10"/>
  <c r="J1759" i="10" s="1"/>
  <c r="G1759" i="10"/>
  <c r="I1759" i="10" s="1"/>
  <c r="H1602" i="10"/>
  <c r="J1602" i="10" s="1"/>
  <c r="G1602" i="10"/>
  <c r="I1602" i="10" s="1"/>
  <c r="H1560" i="10"/>
  <c r="J1560" i="10" s="1"/>
  <c r="G1560" i="10"/>
  <c r="I1560" i="10" s="1"/>
  <c r="H1888" i="10"/>
  <c r="J1888" i="10" s="1"/>
  <c r="G1888" i="10"/>
  <c r="I1888" i="10" s="1"/>
  <c r="H1986" i="10"/>
  <c r="J1986" i="10" s="1"/>
  <c r="G1986" i="10"/>
  <c r="I1986" i="10" s="1"/>
  <c r="G1149" i="10"/>
  <c r="I1149" i="10" s="1"/>
  <c r="H1149" i="10"/>
  <c r="J1149" i="10" s="1"/>
  <c r="H1365" i="10"/>
  <c r="J1365" i="10" s="1"/>
  <c r="G1365" i="10"/>
  <c r="I1365" i="10" s="1"/>
  <c r="D2946" i="10"/>
  <c r="C2946" i="10"/>
  <c r="H1364" i="10"/>
  <c r="J1364" i="10" s="1"/>
  <c r="G1364" i="10"/>
  <c r="I1364" i="10" s="1"/>
  <c r="H1580" i="10"/>
  <c r="J1580" i="10" s="1"/>
  <c r="G1580" i="10"/>
  <c r="I1580" i="10" s="1"/>
  <c r="H1727" i="10"/>
  <c r="J1727" i="10" s="1"/>
  <c r="G1727" i="10"/>
  <c r="I1727" i="10" s="1"/>
  <c r="H1465" i="10"/>
  <c r="J1465" i="10" s="1"/>
  <c r="G1465" i="10"/>
  <c r="I1465" i="10" s="1"/>
  <c r="G1681" i="10"/>
  <c r="I1681" i="10" s="1"/>
  <c r="H1681" i="10"/>
  <c r="J1681" i="10" s="1"/>
  <c r="H2084" i="10"/>
  <c r="J2084" i="10" s="1"/>
  <c r="G2084" i="10"/>
  <c r="I2084" i="10" s="1"/>
  <c r="H2090" i="10"/>
  <c r="J2090" i="10" s="1"/>
  <c r="G2090" i="10"/>
  <c r="I2090" i="10" s="1"/>
  <c r="H2727" i="10"/>
  <c r="J2727" i="10" s="1"/>
  <c r="G2727" i="10"/>
  <c r="I2727" i="10" s="1"/>
  <c r="D2493" i="10"/>
  <c r="C2493" i="10"/>
  <c r="C2204" i="10"/>
  <c r="D2204" i="10"/>
  <c r="D2657" i="10"/>
  <c r="C2657" i="10"/>
  <c r="H3317" i="10"/>
  <c r="J3317" i="10" s="1"/>
  <c r="G3317" i="10"/>
  <c r="I3317" i="10" s="1"/>
  <c r="G1014" i="10"/>
  <c r="I1014" i="10" s="1"/>
  <c r="H1014" i="10"/>
  <c r="J1014" i="10" s="1"/>
  <c r="H1861" i="10"/>
  <c r="J1861" i="10" s="1"/>
  <c r="G1861" i="10"/>
  <c r="I1861" i="10" s="1"/>
  <c r="H1072" i="10"/>
  <c r="J1072" i="10" s="1"/>
  <c r="G1072" i="10"/>
  <c r="I1072" i="10" s="1"/>
  <c r="H503" i="10"/>
  <c r="J503" i="10" s="1"/>
  <c r="G503" i="10"/>
  <c r="I503" i="10" s="1"/>
  <c r="D1127" i="10"/>
  <c r="C1127" i="10"/>
  <c r="H1430" i="10"/>
  <c r="J1430" i="10" s="1"/>
  <c r="G1430" i="10"/>
  <c r="I1430" i="10" s="1"/>
  <c r="H2202" i="10"/>
  <c r="J2202" i="10" s="1"/>
  <c r="G2202" i="10"/>
  <c r="I2202" i="10" s="1"/>
  <c r="D390" i="10"/>
  <c r="C390" i="10"/>
  <c r="H299" i="10"/>
  <c r="J299" i="10" s="1"/>
  <c r="G299" i="10"/>
  <c r="I299" i="10" s="1"/>
  <c r="H1254" i="10"/>
  <c r="J1254" i="10" s="1"/>
  <c r="G1254" i="10"/>
  <c r="I1254" i="10" s="1"/>
  <c r="H1608" i="10"/>
  <c r="J1608" i="10" s="1"/>
  <c r="G1608" i="10"/>
  <c r="I1608" i="10" s="1"/>
  <c r="H1933" i="10"/>
  <c r="J1933" i="10" s="1"/>
  <c r="G1933" i="10"/>
  <c r="I1933" i="10" s="1"/>
  <c r="H1791" i="10"/>
  <c r="J1791" i="10" s="1"/>
  <c r="G1791" i="10"/>
  <c r="I1791" i="10" s="1"/>
  <c r="D2471" i="10"/>
  <c r="C2471" i="10"/>
  <c r="C3126" i="10"/>
  <c r="D3126" i="10"/>
  <c r="H98" i="10"/>
  <c r="J98" i="10" s="1"/>
  <c r="G98" i="10"/>
  <c r="I98" i="10" s="1"/>
  <c r="G175" i="10"/>
  <c r="I175" i="10" s="1"/>
  <c r="H175" i="10"/>
  <c r="J175" i="10" s="1"/>
  <c r="C353" i="10"/>
  <c r="D353" i="10"/>
  <c r="G332" i="10"/>
  <c r="I332" i="10" s="1"/>
  <c r="H332" i="10"/>
  <c r="J332" i="10" s="1"/>
  <c r="D416" i="10"/>
  <c r="C416" i="10"/>
  <c r="C1024" i="10"/>
  <c r="D1024" i="10"/>
  <c r="H620" i="10"/>
  <c r="J620" i="10" s="1"/>
  <c r="G620" i="10"/>
  <c r="I620" i="10" s="1"/>
  <c r="C792" i="10"/>
  <c r="D792" i="10"/>
  <c r="D2190" i="10"/>
  <c r="C2190" i="10"/>
  <c r="G379" i="10"/>
  <c r="I379" i="10" s="1"/>
  <c r="H379" i="10"/>
  <c r="J379" i="10" s="1"/>
  <c r="G475" i="10"/>
  <c r="I475" i="10" s="1"/>
  <c r="H475" i="10"/>
  <c r="J475" i="10" s="1"/>
  <c r="G571" i="10"/>
  <c r="I571" i="10" s="1"/>
  <c r="H571" i="10"/>
  <c r="J571" i="10" s="1"/>
  <c r="G667" i="10"/>
  <c r="I667" i="10" s="1"/>
  <c r="H667" i="10"/>
  <c r="J667" i="10" s="1"/>
  <c r="G763" i="10"/>
  <c r="I763" i="10" s="1"/>
  <c r="H763" i="10"/>
  <c r="J763" i="10" s="1"/>
  <c r="G859" i="10"/>
  <c r="I859" i="10" s="1"/>
  <c r="H859" i="10"/>
  <c r="J859" i="10" s="1"/>
  <c r="G955" i="10"/>
  <c r="I955" i="10" s="1"/>
  <c r="H955" i="10"/>
  <c r="J955" i="10" s="1"/>
  <c r="D1375" i="10"/>
  <c r="C1375" i="10"/>
  <c r="H1870" i="10"/>
  <c r="J1870" i="10" s="1"/>
  <c r="G1870" i="10"/>
  <c r="I1870" i="10" s="1"/>
  <c r="H1384" i="10"/>
  <c r="J1384" i="10" s="1"/>
  <c r="G1384" i="10"/>
  <c r="I1384" i="10" s="1"/>
  <c r="H1468" i="10"/>
  <c r="J1468" i="10" s="1"/>
  <c r="G1468" i="10"/>
  <c r="I1468" i="10" s="1"/>
  <c r="C1931" i="10"/>
  <c r="D1931" i="10"/>
  <c r="H2062" i="10"/>
  <c r="J2062" i="10" s="1"/>
  <c r="G2062" i="10"/>
  <c r="I2062" i="10" s="1"/>
  <c r="C1527" i="10"/>
  <c r="D1527" i="10"/>
  <c r="C1671" i="10"/>
  <c r="D1671" i="10"/>
  <c r="D1703" i="10"/>
  <c r="C1703" i="10"/>
  <c r="H1826" i="10"/>
  <c r="J1826" i="10" s="1"/>
  <c r="G1826" i="10"/>
  <c r="I1826" i="10" s="1"/>
  <c r="H1914" i="10"/>
  <c r="J1914" i="10" s="1"/>
  <c r="G1914" i="10"/>
  <c r="I1914" i="10" s="1"/>
  <c r="C1761" i="10"/>
  <c r="D1761" i="10"/>
  <c r="H1977" i="10"/>
  <c r="J1977" i="10" s="1"/>
  <c r="G1977" i="10"/>
  <c r="I1977" i="10" s="1"/>
  <c r="G2225" i="10"/>
  <c r="I2225" i="10" s="1"/>
  <c r="H2225" i="10"/>
  <c r="J2225" i="10" s="1"/>
  <c r="H2597" i="10"/>
  <c r="J2597" i="10" s="1"/>
  <c r="G2597" i="10"/>
  <c r="I2597" i="10" s="1"/>
  <c r="D2534" i="10"/>
  <c r="C2534" i="10"/>
  <c r="D2742" i="10"/>
  <c r="C2742" i="10"/>
  <c r="D2898" i="10"/>
  <c r="C2898" i="10"/>
  <c r="D3125" i="10"/>
  <c r="C3125" i="10"/>
  <c r="H1713" i="10"/>
  <c r="J1713" i="10" s="1"/>
  <c r="G1713" i="10"/>
  <c r="I1713" i="10" s="1"/>
  <c r="D1075" i="10"/>
  <c r="C1075" i="10"/>
  <c r="G679" i="10"/>
  <c r="I679" i="10" s="1"/>
  <c r="H679" i="10"/>
  <c r="J679" i="10" s="1"/>
  <c r="H1449" i="10"/>
  <c r="J1449" i="10" s="1"/>
  <c r="G1449" i="10"/>
  <c r="I1449" i="10" s="1"/>
  <c r="H1848" i="10"/>
  <c r="J1848" i="10" s="1"/>
  <c r="G1848" i="10"/>
  <c r="I1848" i="10" s="1"/>
  <c r="H2439" i="10"/>
  <c r="J2439" i="10" s="1"/>
  <c r="G2439" i="10"/>
  <c r="I2439" i="10" s="1"/>
  <c r="D582" i="10"/>
  <c r="C582" i="10"/>
  <c r="H878" i="10"/>
  <c r="J878" i="10" s="1"/>
  <c r="G878" i="10"/>
  <c r="I878" i="10" s="1"/>
  <c r="G1112" i="10"/>
  <c r="I1112" i="10" s="1"/>
  <c r="H1112" i="10"/>
  <c r="J1112" i="10" s="1"/>
  <c r="H1864" i="10"/>
  <c r="J1864" i="10" s="1"/>
  <c r="G1864" i="10"/>
  <c r="I1864" i="10" s="1"/>
  <c r="H2089" i="10"/>
  <c r="J2089" i="10" s="1"/>
  <c r="G2089" i="10"/>
  <c r="I2089" i="10" s="1"/>
  <c r="H866" i="10"/>
  <c r="J866" i="10" s="1"/>
  <c r="G866" i="10"/>
  <c r="I866" i="10" s="1"/>
  <c r="D1553" i="10"/>
  <c r="C1553" i="10"/>
  <c r="D1079" i="10"/>
  <c r="C1079" i="10"/>
  <c r="D2029" i="10"/>
  <c r="C2029" i="10"/>
  <c r="H3159" i="10"/>
  <c r="J3159" i="10" s="1"/>
  <c r="G3159" i="10"/>
  <c r="I3159" i="10" s="1"/>
  <c r="H741" i="10"/>
  <c r="J741" i="10" s="1"/>
  <c r="G741" i="10"/>
  <c r="I741" i="10" s="1"/>
  <c r="D3198" i="10"/>
  <c r="C3198" i="10"/>
  <c r="D538" i="10"/>
  <c r="C538" i="10"/>
  <c r="H2366" i="10"/>
  <c r="J2366" i="10" s="1"/>
  <c r="G2366" i="10"/>
  <c r="I2366" i="10" s="1"/>
  <c r="H2019" i="10"/>
  <c r="J2019" i="10" s="1"/>
  <c r="G2019" i="10"/>
  <c r="I2019" i="10" s="1"/>
  <c r="D1840" i="10"/>
  <c r="C1840" i="10"/>
  <c r="H1675" i="10"/>
  <c r="J1675" i="10" s="1"/>
  <c r="G1675" i="10"/>
  <c r="I1675" i="10" s="1"/>
  <c r="D1709" i="10"/>
  <c r="C1709" i="10"/>
  <c r="H1175" i="10"/>
  <c r="J1175" i="10" s="1"/>
  <c r="G1175" i="10"/>
  <c r="I1175" i="10" s="1"/>
  <c r="D767" i="10"/>
  <c r="C767" i="10"/>
  <c r="H1461" i="10"/>
  <c r="J1461" i="10" s="1"/>
  <c r="G1461" i="10"/>
  <c r="I1461" i="10" s="1"/>
  <c r="C1702" i="10"/>
  <c r="D1702" i="10"/>
  <c r="D1915" i="10"/>
  <c r="C1915" i="10"/>
  <c r="G524" i="10"/>
  <c r="I524" i="10" s="1"/>
  <c r="H524" i="10"/>
  <c r="J524" i="10" s="1"/>
  <c r="D3100" i="10"/>
  <c r="C3100" i="10"/>
  <c r="C677" i="10"/>
  <c r="D677" i="10"/>
  <c r="G893" i="10"/>
  <c r="I893" i="10" s="1"/>
  <c r="H893" i="10"/>
  <c r="J893" i="10" s="1"/>
  <c r="D1850" i="10"/>
  <c r="C1850" i="10"/>
  <c r="H3140" i="10"/>
  <c r="J3140" i="10" s="1"/>
  <c r="G3140" i="10"/>
  <c r="I3140" i="10" s="1"/>
  <c r="H642" i="10"/>
  <c r="J642" i="10" s="1"/>
  <c r="G642" i="10"/>
  <c r="I642" i="10" s="1"/>
  <c r="D1529" i="10"/>
  <c r="C1529" i="10"/>
  <c r="C1672" i="10"/>
  <c r="D1672" i="10"/>
  <c r="H290" i="10"/>
  <c r="J290" i="10" s="1"/>
  <c r="G290" i="10"/>
  <c r="I290" i="10" s="1"/>
  <c r="D1582" i="10"/>
  <c r="C1582" i="10"/>
  <c r="C1738" i="10"/>
  <c r="D1738" i="10"/>
  <c r="C1663" i="10"/>
  <c r="D1663" i="10"/>
  <c r="H2067" i="10"/>
  <c r="J2067" i="10" s="1"/>
  <c r="G2067" i="10"/>
  <c r="I2067" i="10" s="1"/>
  <c r="D3111" i="10"/>
  <c r="C3111" i="10"/>
  <c r="D433" i="10"/>
  <c r="C433" i="10"/>
  <c r="C437" i="10"/>
  <c r="D437" i="10"/>
  <c r="D643" i="10"/>
  <c r="C643" i="10"/>
  <c r="H1211" i="10"/>
  <c r="J1211" i="10" s="1"/>
  <c r="G1211" i="10"/>
  <c r="I1211" i="10" s="1"/>
  <c r="D793" i="10"/>
  <c r="C793" i="10"/>
  <c r="D2020" i="10"/>
  <c r="C2020" i="10"/>
  <c r="D1530" i="10"/>
  <c r="C1530" i="10"/>
  <c r="D2168" i="10"/>
  <c r="C2168" i="10"/>
  <c r="C653" i="10"/>
  <c r="D653" i="10"/>
  <c r="D358" i="10"/>
  <c r="C358" i="10"/>
  <c r="D1588" i="10"/>
  <c r="C1588" i="10"/>
  <c r="G908" i="10"/>
  <c r="I908" i="10" s="1"/>
  <c r="H908" i="10"/>
  <c r="J908" i="10" s="1"/>
  <c r="G344" i="10"/>
  <c r="I344" i="10" s="1"/>
  <c r="H344" i="10"/>
  <c r="J344" i="10" s="1"/>
  <c r="D532" i="10"/>
  <c r="C532" i="10"/>
  <c r="H1041" i="10"/>
  <c r="J1041" i="10" s="1"/>
  <c r="G1041" i="10"/>
  <c r="I1041" i="10" s="1"/>
  <c r="G1857" i="10"/>
  <c r="I1857" i="10" s="1"/>
  <c r="H1857" i="10"/>
  <c r="J1857" i="10" s="1"/>
  <c r="C3211" i="10"/>
  <c r="D3211" i="10"/>
  <c r="G357" i="10"/>
  <c r="I357" i="10" s="1"/>
  <c r="H357" i="10"/>
  <c r="J357" i="10" s="1"/>
  <c r="H1073" i="10"/>
  <c r="J1073" i="10" s="1"/>
  <c r="G1073" i="10"/>
  <c r="I1073" i="10" s="1"/>
  <c r="H549" i="10"/>
  <c r="J549" i="10" s="1"/>
  <c r="G549" i="10"/>
  <c r="I549" i="10" s="1"/>
  <c r="G604" i="10"/>
  <c r="I604" i="10" s="1"/>
  <c r="H604" i="10"/>
  <c r="J604" i="10" s="1"/>
  <c r="H1507" i="10"/>
  <c r="J1507" i="10" s="1"/>
  <c r="G1507" i="10"/>
  <c r="I1507" i="10" s="1"/>
  <c r="H2591" i="10"/>
  <c r="J2591" i="10" s="1"/>
  <c r="G2591" i="10"/>
  <c r="I2591" i="10" s="1"/>
  <c r="H961" i="10"/>
  <c r="J961" i="10" s="1"/>
  <c r="G961" i="10"/>
  <c r="I961" i="10" s="1"/>
  <c r="H1473" i="10"/>
  <c r="J1473" i="10" s="1"/>
  <c r="G1473" i="10"/>
  <c r="I1473" i="10" s="1"/>
  <c r="H167" i="10"/>
  <c r="J167" i="10" s="1"/>
  <c r="G167" i="10"/>
  <c r="I167" i="10" s="1"/>
  <c r="D954" i="10"/>
  <c r="C954" i="10"/>
  <c r="C2366" i="10"/>
  <c r="D2366" i="10"/>
  <c r="H1803" i="10"/>
  <c r="J1803" i="10" s="1"/>
  <c r="G1803" i="10"/>
  <c r="I1803" i="10" s="1"/>
  <c r="H1840" i="10"/>
  <c r="J1840" i="10" s="1"/>
  <c r="G1840" i="10"/>
  <c r="I1840" i="10" s="1"/>
  <c r="H2125" i="10"/>
  <c r="J2125" i="10" s="1"/>
  <c r="G2125" i="10"/>
  <c r="I2125" i="10" s="1"/>
  <c r="D2876" i="10"/>
  <c r="C2876" i="10"/>
  <c r="G406" i="10"/>
  <c r="I406" i="10" s="1"/>
  <c r="H406" i="10"/>
  <c r="J406" i="10" s="1"/>
  <c r="H413" i="10"/>
  <c r="J413" i="10" s="1"/>
  <c r="G413" i="10"/>
  <c r="I413" i="10" s="1"/>
  <c r="C671" i="10"/>
  <c r="D671" i="10"/>
  <c r="H1053" i="10"/>
  <c r="J1053" i="10" s="1"/>
  <c r="G1053" i="10"/>
  <c r="I1053" i="10" s="1"/>
  <c r="G1789" i="10"/>
  <c r="I1789" i="10" s="1"/>
  <c r="H1789" i="10"/>
  <c r="J1789" i="10" s="1"/>
  <c r="H1525" i="10"/>
  <c r="J1525" i="10" s="1"/>
  <c r="G1525" i="10"/>
  <c r="I1525" i="10" s="1"/>
  <c r="G880" i="10"/>
  <c r="I880" i="10" s="1"/>
  <c r="H880" i="10"/>
  <c r="J880" i="10" s="1"/>
  <c r="D3228" i="10"/>
  <c r="C3228" i="10"/>
  <c r="H1693" i="10"/>
  <c r="J1693" i="10" s="1"/>
  <c r="G1693" i="10"/>
  <c r="I1693" i="10" s="1"/>
  <c r="H81" i="10"/>
  <c r="J81" i="10" s="1"/>
  <c r="G81" i="10"/>
  <c r="I81" i="10" s="1"/>
  <c r="H2241" i="10"/>
  <c r="J2241" i="10" s="1"/>
  <c r="G2241" i="10"/>
  <c r="I2241" i="10" s="1"/>
  <c r="H1421" i="10"/>
  <c r="J1421" i="10" s="1"/>
  <c r="G1421" i="10"/>
  <c r="I1421" i="10" s="1"/>
  <c r="D1166" i="10"/>
  <c r="C1166" i="10"/>
  <c r="G1164" i="10"/>
  <c r="I1164" i="10" s="1"/>
  <c r="H1164" i="10"/>
  <c r="J1164" i="10" s="1"/>
  <c r="C1648" i="10"/>
  <c r="D1648" i="10"/>
  <c r="H1490" i="10"/>
  <c r="J1490" i="10" s="1"/>
  <c r="G1490" i="10"/>
  <c r="I1490" i="10" s="1"/>
  <c r="D2067" i="10"/>
  <c r="C2067" i="10"/>
  <c r="G291" i="10"/>
  <c r="I291" i="10" s="1"/>
  <c r="H291" i="10"/>
  <c r="J291" i="10" s="1"/>
  <c r="D546" i="10"/>
  <c r="C546" i="10"/>
  <c r="D931" i="10"/>
  <c r="C931" i="10"/>
  <c r="C1587" i="10"/>
  <c r="D1587" i="10"/>
  <c r="D2679" i="10"/>
  <c r="C2679" i="10"/>
  <c r="H271" i="10"/>
  <c r="J271" i="10" s="1"/>
  <c r="G271" i="10"/>
  <c r="I271" i="10" s="1"/>
  <c r="G361" i="10"/>
  <c r="I361" i="10" s="1"/>
  <c r="H361" i="10"/>
  <c r="J361" i="10" s="1"/>
  <c r="C988" i="10"/>
  <c r="D988" i="10"/>
  <c r="H1754" i="10"/>
  <c r="J1754" i="10" s="1"/>
  <c r="G1754" i="10"/>
  <c r="I1754" i="10" s="1"/>
  <c r="G826" i="10"/>
  <c r="I826" i="10" s="1"/>
  <c r="H826" i="10"/>
  <c r="J826" i="10" s="1"/>
  <c r="G370" i="10"/>
  <c r="I370" i="10" s="1"/>
  <c r="H370" i="10"/>
  <c r="J370" i="10" s="1"/>
  <c r="H1541" i="10"/>
  <c r="J1541" i="10" s="1"/>
  <c r="G1541" i="10"/>
  <c r="I1541" i="10" s="1"/>
  <c r="C1257" i="10"/>
  <c r="D1257" i="10"/>
  <c r="H2557" i="10"/>
  <c r="J2557" i="10" s="1"/>
  <c r="G2557" i="10"/>
  <c r="I2557" i="10" s="1"/>
  <c r="H3236" i="10"/>
  <c r="J3236" i="10" s="1"/>
  <c r="G3236" i="10"/>
  <c r="I3236" i="10" s="1"/>
  <c r="H3211" i="10"/>
  <c r="J3211" i="10" s="1"/>
  <c r="G3211" i="10"/>
  <c r="I3211" i="10" s="1"/>
  <c r="C907" i="10"/>
  <c r="D907" i="10"/>
  <c r="C1181" i="10"/>
  <c r="D1181" i="10"/>
  <c r="D1069" i="10"/>
  <c r="C1069" i="10"/>
  <c r="H506" i="10"/>
  <c r="J506" i="10" s="1"/>
  <c r="G506" i="10"/>
  <c r="I506" i="10" s="1"/>
  <c r="D1031" i="10"/>
  <c r="C1031" i="10"/>
  <c r="D1586" i="10"/>
  <c r="C1586" i="10"/>
  <c r="H2289" i="10"/>
  <c r="J2289" i="10" s="1"/>
  <c r="G2289" i="10"/>
  <c r="I2289" i="10" s="1"/>
  <c r="C3028" i="10"/>
  <c r="D3028" i="10"/>
  <c r="D1948" i="10"/>
  <c r="C1948" i="10"/>
  <c r="D17" i="10"/>
  <c r="C17" i="10"/>
  <c r="D67" i="10"/>
  <c r="C67" i="10"/>
  <c r="D1206" i="10"/>
  <c r="C1206" i="10"/>
  <c r="H1770" i="10"/>
  <c r="J1770" i="10" s="1"/>
  <c r="G1770" i="10"/>
  <c r="I1770" i="10" s="1"/>
  <c r="C1839" i="10"/>
  <c r="D1839" i="10"/>
  <c r="H2775" i="10"/>
  <c r="J2775" i="10" s="1"/>
  <c r="G2775" i="10"/>
  <c r="I2775" i="10" s="1"/>
  <c r="D694" i="10"/>
  <c r="C694" i="10"/>
  <c r="C359" i="10"/>
  <c r="D359" i="10"/>
  <c r="H1228" i="10"/>
  <c r="J1228" i="10" s="1"/>
  <c r="G1228" i="10"/>
  <c r="I1228" i="10" s="1"/>
  <c r="D1348" i="10"/>
  <c r="C1348" i="10"/>
  <c r="C1696" i="10"/>
  <c r="D1696" i="10"/>
  <c r="D758" i="10"/>
  <c r="C758" i="10"/>
  <c r="H975" i="10"/>
  <c r="J975" i="10" s="1"/>
  <c r="G975" i="10"/>
  <c r="I975" i="10" s="1"/>
  <c r="H1629" i="10"/>
  <c r="J1629" i="10" s="1"/>
  <c r="G1629" i="10"/>
  <c r="I1629" i="10" s="1"/>
  <c r="H2206" i="10"/>
  <c r="J2206" i="10" s="1"/>
  <c r="G2206" i="10"/>
  <c r="I2206" i="10" s="1"/>
  <c r="D2162" i="10"/>
  <c r="C2162" i="10"/>
  <c r="D596" i="10"/>
  <c r="C596" i="10"/>
  <c r="D778" i="10"/>
  <c r="C778" i="10"/>
  <c r="G3156" i="10"/>
  <c r="I3156" i="10" s="1"/>
  <c r="H3156" i="10"/>
  <c r="J3156" i="10" s="1"/>
  <c r="G2329" i="10"/>
  <c r="I2329" i="10" s="1"/>
  <c r="H2329" i="10"/>
  <c r="J2329" i="10" s="1"/>
  <c r="H1459" i="10"/>
  <c r="J1459" i="10" s="1"/>
  <c r="G1459" i="10"/>
  <c r="I1459" i="10" s="1"/>
  <c r="D1252" i="10"/>
  <c r="C1252" i="10"/>
  <c r="D398" i="10"/>
  <c r="C398" i="10"/>
  <c r="D1523" i="10"/>
  <c r="C1523" i="10"/>
  <c r="H1782" i="10"/>
  <c r="J1782" i="10" s="1"/>
  <c r="G1782" i="10"/>
  <c r="I1782" i="10" s="1"/>
  <c r="D2891" i="10"/>
  <c r="C2891" i="10"/>
  <c r="H1282" i="10"/>
  <c r="J1282" i="10" s="1"/>
  <c r="G1282" i="10"/>
  <c r="I1282" i="10" s="1"/>
  <c r="D755" i="10"/>
  <c r="C755" i="10"/>
  <c r="D1606" i="10"/>
  <c r="C1606" i="10"/>
  <c r="H1706" i="10"/>
  <c r="J1706" i="10" s="1"/>
  <c r="G1706" i="10"/>
  <c r="I1706" i="10" s="1"/>
  <c r="H2839" i="10"/>
  <c r="J2839" i="10" s="1"/>
  <c r="G2839" i="10"/>
  <c r="I2839" i="10" s="1"/>
  <c r="H1110" i="10"/>
  <c r="J1110" i="10" s="1"/>
  <c r="G1110" i="10"/>
  <c r="I1110" i="10" s="1"/>
  <c r="D673" i="10"/>
  <c r="C673" i="10"/>
  <c r="D1245" i="10"/>
  <c r="C1245" i="10"/>
  <c r="H1201" i="10"/>
  <c r="J1201" i="10" s="1"/>
  <c r="G1201" i="10"/>
  <c r="I1201" i="10" s="1"/>
  <c r="D790" i="10"/>
  <c r="C790" i="10"/>
  <c r="D788" i="10"/>
  <c r="C788" i="10"/>
  <c r="H1293" i="10"/>
  <c r="J1293" i="10" s="1"/>
  <c r="G1293" i="10"/>
  <c r="I1293" i="10" s="1"/>
  <c r="C1609" i="10"/>
  <c r="D1609" i="10"/>
  <c r="D2053" i="10"/>
  <c r="C2053" i="10"/>
  <c r="D1230" i="10"/>
  <c r="C1230" i="10"/>
  <c r="D343" i="10"/>
  <c r="C343" i="10"/>
  <c r="D394" i="10"/>
  <c r="C394" i="10"/>
  <c r="G633" i="10"/>
  <c r="I633" i="10" s="1"/>
  <c r="H633" i="10"/>
  <c r="J633" i="10" s="1"/>
  <c r="D430" i="10"/>
  <c r="C430" i="10"/>
  <c r="C347" i="10"/>
  <c r="D347" i="10"/>
  <c r="D1040" i="10"/>
  <c r="C1040" i="10"/>
  <c r="H1827" i="10"/>
  <c r="J1827" i="10" s="1"/>
  <c r="G1827" i="10"/>
  <c r="I1827" i="10" s="1"/>
  <c r="G662" i="10"/>
  <c r="I662" i="10" s="1"/>
  <c r="H662" i="10"/>
  <c r="J662" i="10" s="1"/>
  <c r="C1716" i="10"/>
  <c r="D1716" i="10"/>
  <c r="D2635" i="10"/>
  <c r="C2635" i="10"/>
  <c r="D1222" i="10"/>
  <c r="C1222" i="10"/>
  <c r="D315" i="10"/>
  <c r="C315" i="10"/>
  <c r="D1124" i="10"/>
  <c r="C1124" i="10"/>
  <c r="H1589" i="10"/>
  <c r="J1589" i="10" s="1"/>
  <c r="G1589" i="10"/>
  <c r="I1589" i="10" s="1"/>
  <c r="C1859" i="10"/>
  <c r="D1859" i="10"/>
  <c r="G2950" i="10"/>
  <c r="I2950" i="10" s="1"/>
  <c r="H2950" i="10"/>
  <c r="J2950" i="10" s="1"/>
  <c r="H1405" i="10"/>
  <c r="J1405" i="10" s="1"/>
  <c r="G1405" i="10"/>
  <c r="I1405" i="10" s="1"/>
  <c r="H1696" i="10"/>
  <c r="J1696" i="10" s="1"/>
  <c r="G1696" i="10"/>
  <c r="I1696" i="10" s="1"/>
  <c r="H758" i="10"/>
  <c r="J758" i="10" s="1"/>
  <c r="G758" i="10"/>
  <c r="I758" i="10" s="1"/>
  <c r="C1304" i="10"/>
  <c r="D1304" i="10"/>
  <c r="H3285" i="10"/>
  <c r="J3285" i="10" s="1"/>
  <c r="G3285" i="10"/>
  <c r="I3285" i="10" s="1"/>
  <c r="H945" i="10"/>
  <c r="J945" i="10" s="1"/>
  <c r="G945" i="10"/>
  <c r="I945" i="10" s="1"/>
  <c r="D1368" i="10"/>
  <c r="C1368" i="10"/>
  <c r="D912" i="10"/>
  <c r="C912" i="10"/>
  <c r="H1607" i="10"/>
  <c r="J1607" i="10" s="1"/>
  <c r="G1607" i="10"/>
  <c r="I1607" i="10" s="1"/>
  <c r="G862" i="10"/>
  <c r="I862" i="10" s="1"/>
  <c r="H862" i="10"/>
  <c r="J862" i="10" s="1"/>
  <c r="H1690" i="10"/>
  <c r="J1690" i="10" s="1"/>
  <c r="G1690" i="10"/>
  <c r="I1690" i="10" s="1"/>
  <c r="C1697" i="10"/>
  <c r="D1697" i="10"/>
  <c r="H2815" i="10"/>
  <c r="J2815" i="10" s="1"/>
  <c r="G2815" i="10"/>
  <c r="I2815" i="10" s="1"/>
  <c r="C2922" i="10"/>
  <c r="D2922" i="10"/>
  <c r="H1700" i="10"/>
  <c r="J1700" i="10" s="1"/>
  <c r="G1700" i="10"/>
  <c r="I1700" i="10" s="1"/>
  <c r="H205" i="10"/>
  <c r="J205" i="10" s="1"/>
  <c r="G205" i="10"/>
  <c r="I205" i="10" s="1"/>
  <c r="H1552" i="10"/>
  <c r="J1552" i="10" s="1"/>
  <c r="G1552" i="10"/>
  <c r="I1552" i="10" s="1"/>
  <c r="D1095" i="10"/>
  <c r="C1095" i="10"/>
  <c r="C2166" i="10"/>
  <c r="D2166" i="10"/>
  <c r="D1282" i="10"/>
  <c r="C1282" i="10"/>
  <c r="D851" i="10"/>
  <c r="C851" i="10"/>
  <c r="D1467" i="10"/>
  <c r="C1467" i="10"/>
  <c r="G1094" i="10"/>
  <c r="I1094" i="10" s="1"/>
  <c r="H1094" i="10"/>
  <c r="J1094" i="10" s="1"/>
  <c r="D654" i="10"/>
  <c r="C654" i="10"/>
  <c r="H2413" i="10"/>
  <c r="J2413" i="10" s="1"/>
  <c r="G2413" i="10"/>
  <c r="I2413" i="10" s="1"/>
  <c r="D3172" i="10"/>
  <c r="C3172" i="10"/>
  <c r="H1288" i="10"/>
  <c r="J1288" i="10" s="1"/>
  <c r="G1288" i="10"/>
  <c r="I1288" i="10" s="1"/>
  <c r="C1979" i="10"/>
  <c r="D1979" i="10"/>
  <c r="H173" i="10"/>
  <c r="J173" i="10" s="1"/>
  <c r="G173" i="10"/>
  <c r="I173" i="10" s="1"/>
  <c r="H139" i="10"/>
  <c r="J139" i="10" s="1"/>
  <c r="G139" i="10"/>
  <c r="I139" i="10" s="1"/>
  <c r="H203" i="10"/>
  <c r="J203" i="10" s="1"/>
  <c r="G203" i="10"/>
  <c r="I203" i="10" s="1"/>
  <c r="G572" i="10"/>
  <c r="I572" i="10" s="1"/>
  <c r="H572" i="10"/>
  <c r="J572" i="10" s="1"/>
  <c r="C1293" i="10"/>
  <c r="D1293" i="10"/>
  <c r="D1827" i="10"/>
  <c r="C1827" i="10"/>
  <c r="D422" i="10"/>
  <c r="C422" i="10"/>
  <c r="G1234" i="10"/>
  <c r="I1234" i="10" s="1"/>
  <c r="H1234" i="10"/>
  <c r="J1234" i="10" s="1"/>
  <c r="D969" i="10"/>
  <c r="C969" i="10"/>
  <c r="D1227" i="10"/>
  <c r="C1227" i="10"/>
  <c r="H1775" i="10"/>
  <c r="J1775" i="10" s="1"/>
  <c r="G1775" i="10"/>
  <c r="I1775" i="10" s="1"/>
  <c r="D3054" i="10"/>
  <c r="C3054" i="10"/>
  <c r="D2936" i="10"/>
  <c r="C2936" i="10"/>
  <c r="D652" i="10"/>
  <c r="C652" i="10"/>
  <c r="D1824" i="10"/>
  <c r="C1824" i="10"/>
  <c r="D2794" i="10"/>
  <c r="C2794" i="10"/>
  <c r="D1224" i="10"/>
  <c r="C1224" i="10"/>
  <c r="D3106" i="10"/>
  <c r="C3106" i="10"/>
  <c r="D940" i="10"/>
  <c r="C940" i="10"/>
  <c r="D622" i="10"/>
  <c r="C622" i="10"/>
  <c r="C389" i="10"/>
  <c r="D389" i="10"/>
  <c r="D1082" i="10"/>
  <c r="C1082" i="10"/>
  <c r="D1546" i="10"/>
  <c r="C1546" i="10"/>
  <c r="D1946" i="10"/>
  <c r="C1946" i="10"/>
  <c r="D1521" i="10"/>
  <c r="C1521" i="10"/>
  <c r="H540" i="10"/>
  <c r="J540" i="10" s="1"/>
  <c r="G540" i="10"/>
  <c r="I540" i="10" s="1"/>
  <c r="H824" i="10"/>
  <c r="J824" i="10" s="1"/>
  <c r="G824" i="10"/>
  <c r="I824" i="10" s="1"/>
  <c r="D574" i="10"/>
  <c r="C574" i="10"/>
  <c r="D1080" i="10"/>
  <c r="C1080" i="10"/>
  <c r="D703" i="10"/>
  <c r="C703" i="10"/>
  <c r="H1296" i="10"/>
  <c r="J1296" i="10" s="1"/>
  <c r="G1296" i="10"/>
  <c r="I1296" i="10" s="1"/>
  <c r="G1653" i="10"/>
  <c r="I1653" i="10" s="1"/>
  <c r="H1653" i="10"/>
  <c r="J1653" i="10" s="1"/>
  <c r="D1549" i="10"/>
  <c r="C1549" i="10"/>
  <c r="D3034" i="10"/>
  <c r="C3034" i="10"/>
  <c r="D2983" i="10"/>
  <c r="C2983" i="10"/>
  <c r="D1158" i="10"/>
  <c r="C1158" i="10"/>
  <c r="H2333" i="10"/>
  <c r="J2333" i="10" s="1"/>
  <c r="G2333" i="10"/>
  <c r="I2333" i="10" s="1"/>
  <c r="G138" i="10"/>
  <c r="I138" i="10" s="1"/>
  <c r="H138" i="10"/>
  <c r="J138" i="10" s="1"/>
  <c r="D121" i="10"/>
  <c r="C121" i="10"/>
  <c r="D838" i="10"/>
  <c r="C838" i="10"/>
  <c r="D1584" i="10"/>
  <c r="C1584" i="10"/>
  <c r="D1997" i="10"/>
  <c r="C1997" i="10"/>
  <c r="D1701" i="10"/>
  <c r="C1701" i="10"/>
  <c r="D3232" i="10"/>
  <c r="C3232" i="10"/>
  <c r="D724" i="10"/>
  <c r="C724" i="10"/>
  <c r="D2008" i="10"/>
  <c r="C2008" i="10"/>
  <c r="H3202" i="10"/>
  <c r="J3202" i="10" s="1"/>
  <c r="G3202" i="10"/>
  <c r="I3202" i="10" s="1"/>
  <c r="D646" i="10"/>
  <c r="C646" i="10"/>
  <c r="H765" i="10"/>
  <c r="J765" i="10" s="1"/>
  <c r="G765" i="10"/>
  <c r="I765" i="10" s="1"/>
  <c r="D493" i="10"/>
  <c r="C493" i="10"/>
  <c r="G1131" i="10"/>
  <c r="I1131" i="10" s="1"/>
  <c r="H1131" i="10"/>
  <c r="J1131" i="10" s="1"/>
  <c r="D1562" i="10"/>
  <c r="C1562" i="10"/>
  <c r="H2514" i="10"/>
  <c r="J2514" i="10" s="1"/>
  <c r="G2514" i="10"/>
  <c r="I2514" i="10" s="1"/>
  <c r="H2570" i="10"/>
  <c r="J2570" i="10" s="1"/>
  <c r="G2570" i="10"/>
  <c r="I2570" i="10" s="1"/>
  <c r="G1223" i="10"/>
  <c r="I1223" i="10" s="1"/>
  <c r="H1223" i="10"/>
  <c r="J1223" i="10" s="1"/>
  <c r="D772" i="10"/>
  <c r="C772" i="10"/>
  <c r="H771" i="10"/>
  <c r="J771" i="10" s="1"/>
  <c r="G771" i="10"/>
  <c r="I771" i="10" s="1"/>
  <c r="H1841" i="10"/>
  <c r="J1841" i="10" s="1"/>
  <c r="G1841" i="10"/>
  <c r="I1841" i="10" s="1"/>
  <c r="D1891" i="10"/>
  <c r="C1891" i="10"/>
  <c r="H1244" i="10"/>
  <c r="J1244" i="10" s="1"/>
  <c r="G1244" i="10"/>
  <c r="I1244" i="10" s="1"/>
  <c r="C41" i="10"/>
  <c r="D41" i="10"/>
  <c r="C1219" i="10"/>
  <c r="D1219" i="10"/>
  <c r="H660" i="10"/>
  <c r="J660" i="10" s="1"/>
  <c r="G660" i="10"/>
  <c r="I660" i="10" s="1"/>
  <c r="D1939" i="10"/>
  <c r="C1939" i="10"/>
  <c r="D745" i="10"/>
  <c r="C745" i="10"/>
  <c r="H29" i="10"/>
  <c r="J29" i="10" s="1"/>
  <c r="G29" i="10"/>
  <c r="I29" i="10" s="1"/>
  <c r="D1020" i="10"/>
  <c r="C1020" i="10"/>
  <c r="D3093" i="10"/>
  <c r="C3093" i="10"/>
  <c r="H239" i="10"/>
  <c r="J239" i="10" s="1"/>
  <c r="G239" i="10"/>
  <c r="I239" i="10" s="1"/>
  <c r="G621" i="10"/>
  <c r="I621" i="10" s="1"/>
  <c r="H621" i="10"/>
  <c r="J621" i="10" s="1"/>
  <c r="H58" i="10"/>
  <c r="J58" i="10" s="1"/>
  <c r="G58" i="10"/>
  <c r="I58" i="10" s="1"/>
  <c r="H24" i="10"/>
  <c r="J24" i="10" s="1"/>
  <c r="G24" i="10"/>
  <c r="I24" i="10" s="1"/>
  <c r="G768" i="10"/>
  <c r="I768" i="10" s="1"/>
  <c r="H768" i="10"/>
  <c r="J768" i="10" s="1"/>
  <c r="D686" i="10"/>
  <c r="C686" i="10"/>
  <c r="D1339" i="10"/>
  <c r="C1339" i="10"/>
  <c r="D502" i="10"/>
  <c r="C502" i="10"/>
  <c r="D352" i="10"/>
  <c r="C352" i="10"/>
  <c r="D428" i="10"/>
  <c r="C428" i="10"/>
  <c r="H1006" i="10"/>
  <c r="J1006" i="10" s="1"/>
  <c r="G1006" i="10"/>
  <c r="I1006" i="10" s="1"/>
  <c r="G1378" i="10"/>
  <c r="I1378" i="10" s="1"/>
  <c r="H1378" i="10"/>
  <c r="J1378" i="10" s="1"/>
  <c r="H825" i="10"/>
  <c r="J825" i="10" s="1"/>
  <c r="G825" i="10"/>
  <c r="I825" i="10" s="1"/>
  <c r="G1145" i="10"/>
  <c r="I1145" i="10" s="1"/>
  <c r="H1145" i="10"/>
  <c r="J1145" i="10" s="1"/>
  <c r="D1578" i="10"/>
  <c r="C1578" i="10"/>
  <c r="D1090" i="10"/>
  <c r="C1090" i="10"/>
  <c r="H905" i="10"/>
  <c r="J905" i="10" s="1"/>
  <c r="G905" i="10"/>
  <c r="I905" i="10" s="1"/>
  <c r="C1807" i="10"/>
  <c r="D1807" i="10"/>
  <c r="H1189" i="10"/>
  <c r="J1189" i="10" s="1"/>
  <c r="G1189" i="10"/>
  <c r="I1189" i="10" s="1"/>
  <c r="H1235" i="10"/>
  <c r="J1235" i="10" s="1"/>
  <c r="G1235" i="10"/>
  <c r="I1235" i="10" s="1"/>
  <c r="D1474" i="10"/>
  <c r="C1474" i="10"/>
  <c r="D2021" i="10"/>
  <c r="C2021" i="10"/>
  <c r="H1083" i="10"/>
  <c r="J1083" i="10" s="1"/>
  <c r="G1083" i="10"/>
  <c r="I1083" i="10" s="1"/>
  <c r="H1299" i="10"/>
  <c r="J1299" i="10" s="1"/>
  <c r="G1299" i="10"/>
  <c r="I1299" i="10" s="1"/>
  <c r="D2005" i="10"/>
  <c r="C2005" i="10"/>
  <c r="H1262" i="10"/>
  <c r="J1262" i="10" s="1"/>
  <c r="G1262" i="10"/>
  <c r="I1262" i="10" s="1"/>
  <c r="D1478" i="10"/>
  <c r="C1478" i="10"/>
  <c r="H1688" i="10"/>
  <c r="J1688" i="10" s="1"/>
  <c r="G1688" i="10"/>
  <c r="I1688" i="10" s="1"/>
  <c r="D1897" i="10"/>
  <c r="C1897" i="10"/>
  <c r="D1435" i="10"/>
  <c r="C1435" i="10"/>
  <c r="C1651" i="10"/>
  <c r="D1651" i="10"/>
  <c r="D2108" i="10"/>
  <c r="C2108" i="10"/>
  <c r="D2118" i="10"/>
  <c r="C2118" i="10"/>
  <c r="H2397" i="10"/>
  <c r="J2397" i="10" s="1"/>
  <c r="G2397" i="10"/>
  <c r="I2397" i="10" s="1"/>
  <c r="H2136" i="10"/>
  <c r="J2136" i="10" s="1"/>
  <c r="G2136" i="10"/>
  <c r="I2136" i="10" s="1"/>
  <c r="D2238" i="10"/>
  <c r="C2238" i="10"/>
  <c r="D2615" i="10"/>
  <c r="C2615" i="10"/>
  <c r="D3204" i="10"/>
  <c r="C3204" i="10"/>
  <c r="H3107" i="10"/>
  <c r="J3107" i="10" s="1"/>
  <c r="G3107" i="10"/>
  <c r="I3107" i="10" s="1"/>
  <c r="H2694" i="10"/>
  <c r="J2694" i="10" s="1"/>
  <c r="G2694" i="10"/>
  <c r="I2694" i="10" s="1"/>
  <c r="C2941" i="10"/>
  <c r="D2941" i="10"/>
  <c r="H2749" i="10"/>
  <c r="J2749" i="10" s="1"/>
  <c r="G2749" i="10"/>
  <c r="I2749" i="10" s="1"/>
  <c r="D2624" i="10"/>
  <c r="C2624" i="10"/>
  <c r="C3308" i="10"/>
  <c r="D3308" i="10"/>
  <c r="D1962" i="10"/>
  <c r="C1962" i="10"/>
  <c r="D1942" i="10"/>
  <c r="C1942" i="10"/>
  <c r="D1967" i="10"/>
  <c r="C1967" i="10"/>
  <c r="C1633" i="10"/>
  <c r="D1633" i="10"/>
  <c r="H3171" i="10"/>
  <c r="J3171" i="10" s="1"/>
  <c r="G3171" i="10"/>
  <c r="I3171" i="10" s="1"/>
  <c r="H3094" i="10"/>
  <c r="J3094" i="10" s="1"/>
  <c r="G3094" i="10"/>
  <c r="I3094" i="10" s="1"/>
  <c r="D1481" i="10"/>
  <c r="C1481" i="10"/>
  <c r="D176" i="10"/>
  <c r="C176" i="10"/>
  <c r="H938" i="10"/>
  <c r="J938" i="10" s="1"/>
  <c r="G938" i="10"/>
  <c r="I938" i="10" s="1"/>
  <c r="D820" i="10"/>
  <c r="C820" i="10"/>
  <c r="D1522" i="10"/>
  <c r="C1522" i="10"/>
  <c r="H2370" i="10"/>
  <c r="J2370" i="10" s="1"/>
  <c r="G2370" i="10"/>
  <c r="I2370" i="10" s="1"/>
  <c r="H3162" i="10"/>
  <c r="J3162" i="10" s="1"/>
  <c r="G3162" i="10"/>
  <c r="I3162" i="10" s="1"/>
  <c r="H375" i="10"/>
  <c r="J375" i="10" s="1"/>
  <c r="G375" i="10"/>
  <c r="I375" i="10" s="1"/>
  <c r="G615" i="10"/>
  <c r="I615" i="10" s="1"/>
  <c r="H615" i="10"/>
  <c r="J615" i="10" s="1"/>
  <c r="C1337" i="10"/>
  <c r="D1337" i="10"/>
  <c r="D2388" i="10"/>
  <c r="C2388" i="10"/>
  <c r="D1251" i="10"/>
  <c r="C1251" i="10"/>
  <c r="G1603" i="10"/>
  <c r="I1603" i="10" s="1"/>
  <c r="H1603" i="10"/>
  <c r="J1603" i="10" s="1"/>
  <c r="H2230" i="10"/>
  <c r="J2230" i="10" s="1"/>
  <c r="G2230" i="10"/>
  <c r="I2230" i="10" s="1"/>
  <c r="H2737" i="10"/>
  <c r="J2737" i="10" s="1"/>
  <c r="G2737" i="10"/>
  <c r="I2737" i="10" s="1"/>
  <c r="G2644" i="10"/>
  <c r="I2644" i="10" s="1"/>
  <c r="H2644" i="10"/>
  <c r="J2644" i="10" s="1"/>
  <c r="C1438" i="10"/>
  <c r="D1438" i="10"/>
  <c r="H2186" i="10"/>
  <c r="J2186" i="10" s="1"/>
  <c r="G2186" i="10"/>
  <c r="I2186" i="10" s="1"/>
  <c r="H3001" i="10"/>
  <c r="J3001" i="10" s="1"/>
  <c r="G3001" i="10"/>
  <c r="I3001" i="10" s="1"/>
  <c r="H573" i="10"/>
  <c r="J573" i="10" s="1"/>
  <c r="G573" i="10"/>
  <c r="I573" i="10" s="1"/>
  <c r="D700" i="10"/>
  <c r="C700" i="10"/>
  <c r="D469" i="10"/>
  <c r="C469" i="10"/>
  <c r="D101" i="10"/>
  <c r="C101" i="10"/>
  <c r="D1306" i="10"/>
  <c r="C1306" i="10"/>
  <c r="D382" i="10"/>
  <c r="C382" i="10"/>
  <c r="H966" i="10"/>
  <c r="J966" i="10" s="1"/>
  <c r="G966" i="10"/>
  <c r="I966" i="10" s="1"/>
  <c r="H468" i="10"/>
  <c r="J468" i="10" s="1"/>
  <c r="G468" i="10"/>
  <c r="I468" i="10" s="1"/>
  <c r="H801" i="10"/>
  <c r="J801" i="10" s="1"/>
  <c r="G801" i="10"/>
  <c r="I801" i="10" s="1"/>
  <c r="D904" i="10"/>
  <c r="C904" i="10"/>
  <c r="D1506" i="10"/>
  <c r="C1506" i="10"/>
  <c r="H1001" i="10"/>
  <c r="J1001" i="10" s="1"/>
  <c r="G1001" i="10"/>
  <c r="I1001" i="10" s="1"/>
  <c r="D1146" i="10"/>
  <c r="C1146" i="10"/>
  <c r="D1511" i="10"/>
  <c r="C1511" i="10"/>
  <c r="H1805" i="10"/>
  <c r="J1805" i="10" s="1"/>
  <c r="G1805" i="10"/>
  <c r="I1805" i="10" s="1"/>
  <c r="H1694" i="10"/>
  <c r="J1694" i="10" s="1"/>
  <c r="G1694" i="10"/>
  <c r="I1694" i="10" s="1"/>
  <c r="H2782" i="10"/>
  <c r="J2782" i="10" s="1"/>
  <c r="G2782" i="10"/>
  <c r="I2782" i="10" s="1"/>
  <c r="D1802" i="10"/>
  <c r="C1802" i="10"/>
  <c r="D2178" i="10"/>
  <c r="C2178" i="10"/>
  <c r="D1731" i="10"/>
  <c r="C1731" i="10"/>
  <c r="H1947" i="10"/>
  <c r="J1947" i="10" s="1"/>
  <c r="G1947" i="10"/>
  <c r="I1947" i="10" s="1"/>
  <c r="D2120" i="10"/>
  <c r="C2120" i="10"/>
  <c r="G2485" i="10"/>
  <c r="I2485" i="10" s="1"/>
  <c r="H2485" i="10"/>
  <c r="J2485" i="10" s="1"/>
  <c r="G2578" i="10"/>
  <c r="I2578" i="10" s="1"/>
  <c r="H2578" i="10"/>
  <c r="J2578" i="10" s="1"/>
  <c r="H2257" i="10"/>
  <c r="J2257" i="10" s="1"/>
  <c r="G2257" i="10"/>
  <c r="I2257" i="10" s="1"/>
  <c r="D2504" i="10"/>
  <c r="C2504" i="10"/>
  <c r="D2228" i="10"/>
  <c r="C2228" i="10"/>
  <c r="C3299" i="10"/>
  <c r="D3299" i="10"/>
  <c r="G2755" i="10"/>
  <c r="I2755" i="10" s="1"/>
  <c r="H2755" i="10"/>
  <c r="J2755" i="10" s="1"/>
  <c r="C3251" i="10"/>
  <c r="D3251" i="10"/>
  <c r="D3214" i="10"/>
  <c r="C3214" i="10"/>
  <c r="C2995" i="10"/>
  <c r="D2995" i="10"/>
  <c r="D2865" i="10"/>
  <c r="C2865" i="10"/>
  <c r="H3128" i="10"/>
  <c r="J3128" i="10" s="1"/>
  <c r="G3128" i="10"/>
  <c r="I3128" i="10" s="1"/>
  <c r="G3165" i="10"/>
  <c r="I3165" i="10" s="1"/>
  <c r="H3165" i="10"/>
  <c r="J3165" i="10" s="1"/>
  <c r="D3321" i="10"/>
  <c r="C3321" i="10"/>
  <c r="H993" i="10"/>
  <c r="J993" i="10" s="1"/>
  <c r="G993" i="10"/>
  <c r="I993" i="10" s="1"/>
  <c r="H2262" i="10"/>
  <c r="J2262" i="10" s="1"/>
  <c r="G2262" i="10"/>
  <c r="I2262" i="10" s="1"/>
  <c r="D637" i="10"/>
  <c r="C637" i="10"/>
  <c r="D1667" i="10"/>
  <c r="C1667" i="10"/>
  <c r="H1129" i="10"/>
  <c r="J1129" i="10" s="1"/>
  <c r="G1129" i="10"/>
  <c r="I1129" i="10" s="1"/>
  <c r="D1821" i="10"/>
  <c r="C1821" i="10"/>
  <c r="H2172" i="10"/>
  <c r="J2172" i="10" s="1"/>
  <c r="G2172" i="10"/>
  <c r="I2172" i="10" s="1"/>
  <c r="D1570" i="10"/>
  <c r="C1570" i="10"/>
  <c r="C599" i="10"/>
  <c r="D599" i="10"/>
  <c r="C1699" i="10"/>
  <c r="D1699" i="10"/>
  <c r="C1741" i="10"/>
  <c r="D1741" i="10"/>
  <c r="H2192" i="10"/>
  <c r="J2192" i="10" s="1"/>
  <c r="G2192" i="10"/>
  <c r="I2192" i="10" s="1"/>
  <c r="G113" i="10"/>
  <c r="I113" i="10" s="1"/>
  <c r="H113" i="10"/>
  <c r="J113" i="10" s="1"/>
  <c r="D1100" i="10"/>
  <c r="C1100" i="10"/>
  <c r="H965" i="10"/>
  <c r="J965" i="10" s="1"/>
  <c r="G965" i="10"/>
  <c r="I965" i="10" s="1"/>
  <c r="D2007" i="10"/>
  <c r="C2007" i="10"/>
  <c r="H2997" i="10"/>
  <c r="J2997" i="10" s="1"/>
  <c r="G2997" i="10"/>
  <c r="I2997" i="10" s="1"/>
  <c r="D592" i="10"/>
  <c r="C592" i="10"/>
  <c r="D1936" i="10"/>
  <c r="C1936" i="10"/>
  <c r="H606" i="10"/>
  <c r="J606" i="10" s="1"/>
  <c r="G606" i="10"/>
  <c r="I606" i="10" s="1"/>
  <c r="D163" i="10"/>
  <c r="C163" i="10"/>
  <c r="D191" i="10"/>
  <c r="C191" i="10"/>
  <c r="G834" i="10"/>
  <c r="I834" i="10" s="1"/>
  <c r="H834" i="10"/>
  <c r="J834" i="10" s="1"/>
  <c r="C1297" i="10"/>
  <c r="D1297" i="10"/>
  <c r="D376" i="10"/>
  <c r="C376" i="10"/>
  <c r="H558" i="10"/>
  <c r="J558" i="10" s="1"/>
  <c r="G558" i="10"/>
  <c r="I558" i="10" s="1"/>
  <c r="D1300" i="10"/>
  <c r="C1300" i="10"/>
  <c r="D1393" i="10"/>
  <c r="C1393" i="10"/>
  <c r="D340" i="10"/>
  <c r="C340" i="10"/>
  <c r="G351" i="10"/>
  <c r="I351" i="10" s="1"/>
  <c r="H351" i="10"/>
  <c r="J351" i="10" s="1"/>
  <c r="H447" i="10"/>
  <c r="J447" i="10" s="1"/>
  <c r="G447" i="10"/>
  <c r="I447" i="10" s="1"/>
  <c r="H543" i="10"/>
  <c r="J543" i="10" s="1"/>
  <c r="G543" i="10"/>
  <c r="I543" i="10" s="1"/>
  <c r="G639" i="10"/>
  <c r="I639" i="10" s="1"/>
  <c r="H639" i="10"/>
  <c r="J639" i="10" s="1"/>
  <c r="G735" i="10"/>
  <c r="I735" i="10" s="1"/>
  <c r="H735" i="10"/>
  <c r="J735" i="10" s="1"/>
  <c r="H831" i="10"/>
  <c r="J831" i="10" s="1"/>
  <c r="G831" i="10"/>
  <c r="I831" i="10" s="1"/>
  <c r="D927" i="10"/>
  <c r="C927" i="10"/>
  <c r="D1982" i="10"/>
  <c r="C1982" i="10"/>
  <c r="C1732" i="10"/>
  <c r="D1732" i="10"/>
  <c r="D1718" i="10"/>
  <c r="C1718" i="10"/>
  <c r="D1197" i="10"/>
  <c r="C1197" i="10"/>
  <c r="D1413" i="10"/>
  <c r="C1413" i="10"/>
  <c r="H1557" i="10"/>
  <c r="J1557" i="10" s="1"/>
  <c r="G1557" i="10"/>
  <c r="I1557" i="10" s="1"/>
  <c r="H1895" i="10"/>
  <c r="J1895" i="10" s="1"/>
  <c r="G1895" i="10"/>
  <c r="I1895" i="10" s="1"/>
  <c r="H1196" i="10"/>
  <c r="J1196" i="10" s="1"/>
  <c r="G1196" i="10"/>
  <c r="I1196" i="10" s="1"/>
  <c r="D1412" i="10"/>
  <c r="C1412" i="10"/>
  <c r="D1628" i="10"/>
  <c r="C1628" i="10"/>
  <c r="H1823" i="10"/>
  <c r="J1823" i="10" s="1"/>
  <c r="G1823" i="10"/>
  <c r="I1823" i="10" s="1"/>
  <c r="D1621" i="10"/>
  <c r="C1621" i="10"/>
  <c r="D1844" i="10"/>
  <c r="C1844" i="10"/>
  <c r="D2122" i="10"/>
  <c r="C2122" i="10"/>
  <c r="H2682" i="10"/>
  <c r="J2682" i="10" s="1"/>
  <c r="G2682" i="10"/>
  <c r="I2682" i="10" s="1"/>
  <c r="H2594" i="10"/>
  <c r="J2594" i="10" s="1"/>
  <c r="G2594" i="10"/>
  <c r="I2594" i="10" s="1"/>
  <c r="D2396" i="10"/>
  <c r="C2396" i="10"/>
  <c r="D2696" i="10"/>
  <c r="C2696" i="10"/>
  <c r="H2824" i="10"/>
  <c r="J2824" i="10" s="1"/>
  <c r="G2824" i="10"/>
  <c r="I2824" i="10" s="1"/>
  <c r="D1904" i="10"/>
  <c r="C1904" i="10"/>
  <c r="D1830" i="10"/>
  <c r="C1830" i="10"/>
  <c r="G2605" i="10"/>
  <c r="I2605" i="10" s="1"/>
  <c r="H2605" i="10"/>
  <c r="J2605" i="10" s="1"/>
  <c r="D400" i="10"/>
  <c r="C400" i="10"/>
  <c r="D1323" i="10"/>
  <c r="C1323" i="10"/>
  <c r="H1567" i="10"/>
  <c r="J1567" i="10" s="1"/>
  <c r="G1567" i="10"/>
  <c r="I1567" i="10" s="1"/>
  <c r="G2373" i="10"/>
  <c r="I2373" i="10" s="1"/>
  <c r="H2373" i="10"/>
  <c r="J2373" i="10" s="1"/>
  <c r="D1446" i="10"/>
  <c r="C1446" i="10"/>
  <c r="G1199" i="10"/>
  <c r="I1199" i="10" s="1"/>
  <c r="H1199" i="10"/>
  <c r="J1199" i="10" s="1"/>
  <c r="D1266" i="10"/>
  <c r="C1266" i="10"/>
  <c r="D2012" i="10"/>
  <c r="C2012" i="10"/>
  <c r="D1719" i="10"/>
  <c r="C1719" i="10"/>
  <c r="H2729" i="10"/>
  <c r="J2729" i="10" s="1"/>
  <c r="G2729" i="10"/>
  <c r="I2729" i="10" s="1"/>
  <c r="H95" i="10"/>
  <c r="J95" i="10" s="1"/>
  <c r="G95" i="10"/>
  <c r="I95" i="10" s="1"/>
  <c r="G342" i="10"/>
  <c r="I342" i="10" s="1"/>
  <c r="H342" i="10"/>
  <c r="J342" i="10" s="1"/>
  <c r="H678" i="10"/>
  <c r="J678" i="10" s="1"/>
  <c r="G678" i="10"/>
  <c r="I678" i="10" s="1"/>
  <c r="D182" i="10"/>
  <c r="C182" i="10"/>
  <c r="H876" i="10"/>
  <c r="J876" i="10" s="1"/>
  <c r="G876" i="10"/>
  <c r="I876" i="10" s="1"/>
  <c r="D562" i="10"/>
  <c r="C562" i="10"/>
  <c r="G1148" i="10"/>
  <c r="I1148" i="10" s="1"/>
  <c r="H1148" i="10"/>
  <c r="J1148" i="10" s="1"/>
  <c r="H684" i="10"/>
  <c r="J684" i="10" s="1"/>
  <c r="G684" i="10"/>
  <c r="I684" i="10" s="1"/>
  <c r="H1138" i="10"/>
  <c r="J1138" i="10" s="1"/>
  <c r="G1138" i="10"/>
  <c r="I1138" i="10" s="1"/>
  <c r="D1510" i="10"/>
  <c r="C1510" i="10"/>
  <c r="D634" i="10"/>
  <c r="C634" i="10"/>
  <c r="G1273" i="10"/>
  <c r="I1273" i="10" s="1"/>
  <c r="H1273" i="10"/>
  <c r="J1273" i="10" s="1"/>
  <c r="G405" i="10"/>
  <c r="I405" i="10" s="1"/>
  <c r="H405" i="10"/>
  <c r="J405" i="10" s="1"/>
  <c r="D1704" i="10"/>
  <c r="C1704" i="10"/>
  <c r="D1279" i="10"/>
  <c r="C1279" i="10"/>
  <c r="D2069" i="10"/>
  <c r="C2069" i="10"/>
  <c r="G957" i="10"/>
  <c r="I957" i="10" s="1"/>
  <c r="H957" i="10"/>
  <c r="J957" i="10" s="1"/>
  <c r="G1034" i="10"/>
  <c r="I1034" i="10" s="1"/>
  <c r="H1034" i="10"/>
  <c r="J1034" i="10" s="1"/>
  <c r="G1632" i="10"/>
  <c r="I1632" i="10" s="1"/>
  <c r="H1632" i="10"/>
  <c r="J1632" i="10" s="1"/>
  <c r="D2028" i="10"/>
  <c r="C2028" i="10"/>
  <c r="D1999" i="10"/>
  <c r="C1999" i="10"/>
  <c r="H1698" i="10"/>
  <c r="J1698" i="10" s="1"/>
  <c r="G1698" i="10"/>
  <c r="I1698" i="10" s="1"/>
  <c r="D2018" i="10"/>
  <c r="C2018" i="10"/>
  <c r="C1773" i="10"/>
  <c r="D1773" i="10"/>
  <c r="D1989" i="10"/>
  <c r="C1989" i="10"/>
  <c r="D2611" i="10"/>
  <c r="C2611" i="10"/>
  <c r="H2953" i="10"/>
  <c r="J2953" i="10" s="1"/>
  <c r="G2953" i="10"/>
  <c r="I2953" i="10" s="1"/>
  <c r="G3113" i="10"/>
  <c r="I3113" i="10" s="1"/>
  <c r="H3113" i="10"/>
  <c r="J3113" i="10" s="1"/>
  <c r="H2618" i="10"/>
  <c r="J2618" i="10" s="1"/>
  <c r="G2618" i="10"/>
  <c r="I2618" i="10" s="1"/>
  <c r="D2677" i="10"/>
  <c r="C2677" i="10"/>
  <c r="H881" i="10"/>
  <c r="J881" i="10" s="1"/>
  <c r="G881" i="10"/>
  <c r="I881" i="10" s="1"/>
  <c r="D1424" i="10"/>
  <c r="C1424" i="10"/>
  <c r="C1795" i="10"/>
  <c r="D1795" i="10"/>
  <c r="H2631" i="10"/>
  <c r="J2631" i="10" s="1"/>
  <c r="G2631" i="10"/>
  <c r="I2631" i="10" s="1"/>
  <c r="H378" i="10"/>
  <c r="J378" i="10" s="1"/>
  <c r="G378" i="10"/>
  <c r="I378" i="10" s="1"/>
  <c r="D1111" i="10"/>
  <c r="C1111" i="10"/>
  <c r="D1487" i="10"/>
  <c r="C1487" i="10"/>
  <c r="H1144" i="10"/>
  <c r="J1144" i="10" s="1"/>
  <c r="G1144" i="10"/>
  <c r="I1144" i="10" s="1"/>
  <c r="D1929" i="10"/>
  <c r="C1929" i="10"/>
  <c r="D631" i="10"/>
  <c r="C631" i="10"/>
  <c r="D935" i="10"/>
  <c r="C935" i="10"/>
  <c r="D1837" i="10"/>
  <c r="C1837" i="10"/>
  <c r="D1359" i="10"/>
  <c r="C1359" i="10"/>
  <c r="D1502" i="10"/>
  <c r="C1502" i="10"/>
  <c r="D1865" i="10"/>
  <c r="C1865" i="10"/>
  <c r="D34" i="10"/>
  <c r="C34" i="10"/>
  <c r="H362" i="10"/>
  <c r="J362" i="10" s="1"/>
  <c r="G362" i="10"/>
  <c r="I362" i="10" s="1"/>
  <c r="H952" i="10"/>
  <c r="J952" i="10" s="1"/>
  <c r="G952" i="10"/>
  <c r="I952" i="10" s="1"/>
  <c r="C1307" i="10"/>
  <c r="D1307" i="10"/>
  <c r="G1863" i="10"/>
  <c r="I1863" i="10" s="1"/>
  <c r="H1863" i="10"/>
  <c r="J1863" i="10" s="1"/>
  <c r="H2661" i="10"/>
  <c r="J2661" i="10" s="1"/>
  <c r="G2661" i="10"/>
  <c r="I2661" i="10" s="1"/>
  <c r="G3099" i="10"/>
  <c r="I3099" i="10" s="1"/>
  <c r="H3099" i="10"/>
  <c r="J3099" i="10" s="1"/>
  <c r="D128" i="10"/>
  <c r="C128" i="10"/>
  <c r="C117" i="10"/>
  <c r="D117" i="10"/>
  <c r="H464" i="10"/>
  <c r="J464" i="10" s="1"/>
  <c r="G464" i="10"/>
  <c r="I464" i="10" s="1"/>
  <c r="D972" i="10"/>
  <c r="C972" i="10"/>
  <c r="D598" i="10"/>
  <c r="C598" i="10"/>
  <c r="D661" i="10"/>
  <c r="C661" i="10"/>
  <c r="D1033" i="10"/>
  <c r="C1033" i="10"/>
  <c r="H105" i="10"/>
  <c r="J105" i="10" s="1"/>
  <c r="G105" i="10"/>
  <c r="I105" i="10" s="1"/>
  <c r="D1258" i="10"/>
  <c r="C1258" i="10"/>
  <c r="D1302" i="10"/>
  <c r="C1302" i="10"/>
  <c r="G858" i="10"/>
  <c r="I858" i="10" s="1"/>
  <c r="H858" i="10"/>
  <c r="J858" i="10" s="1"/>
  <c r="H1177" i="10"/>
  <c r="J1177" i="10" s="1"/>
  <c r="G1177" i="10"/>
  <c r="I1177" i="10" s="1"/>
  <c r="H597" i="10"/>
  <c r="J597" i="10" s="1"/>
  <c r="G597" i="10"/>
  <c r="I597" i="10" s="1"/>
  <c r="H1019" i="10"/>
  <c r="J1019" i="10" s="1"/>
  <c r="G1019" i="10"/>
  <c r="I1019" i="10" s="1"/>
  <c r="D1901" i="10"/>
  <c r="C1901" i="10"/>
  <c r="D1872" i="10"/>
  <c r="C1872" i="10"/>
  <c r="D1638" i="10"/>
  <c r="C1638" i="10"/>
  <c r="G1381" i="10"/>
  <c r="I1381" i="10" s="1"/>
  <c r="H1381" i="10"/>
  <c r="J1381" i="10" s="1"/>
  <c r="H1246" i="10"/>
  <c r="J1246" i="10" s="1"/>
  <c r="G1246" i="10"/>
  <c r="I1246" i="10" s="1"/>
  <c r="H1733" i="10"/>
  <c r="J1733" i="10" s="1"/>
  <c r="G1733" i="10"/>
  <c r="I1733" i="10" s="1"/>
  <c r="H987" i="10"/>
  <c r="J987" i="10" s="1"/>
  <c r="G987" i="10"/>
  <c r="I987" i="10" s="1"/>
  <c r="D1203" i="10"/>
  <c r="C1203" i="10"/>
  <c r="H1793" i="10"/>
  <c r="J1793" i="10" s="1"/>
  <c r="G1793" i="10"/>
  <c r="I1793" i="10" s="1"/>
  <c r="G1202" i="10"/>
  <c r="I1202" i="10" s="1"/>
  <c r="H1202" i="10"/>
  <c r="J1202" i="10" s="1"/>
  <c r="D1418" i="10"/>
  <c r="C1418" i="10"/>
  <c r="H1634" i="10"/>
  <c r="J1634" i="10" s="1"/>
  <c r="G1634" i="10"/>
  <c r="I1634" i="10" s="1"/>
  <c r="H1591" i="10"/>
  <c r="J1591" i="10" s="1"/>
  <c r="G1591" i="10"/>
  <c r="I1591" i="10" s="1"/>
  <c r="C1747" i="10"/>
  <c r="D1747" i="10"/>
  <c r="H2293" i="10"/>
  <c r="J2293" i="10" s="1"/>
  <c r="G2293" i="10"/>
  <c r="I2293" i="10" s="1"/>
  <c r="D421" i="10"/>
  <c r="C421" i="10"/>
  <c r="D884" i="10"/>
  <c r="C884" i="10"/>
  <c r="G816" i="10"/>
  <c r="I816" i="10" s="1"/>
  <c r="H816" i="10"/>
  <c r="J816" i="10" s="1"/>
  <c r="D697" i="10"/>
  <c r="C697" i="10"/>
  <c r="C338" i="10"/>
  <c r="D338" i="10"/>
  <c r="D626" i="10"/>
  <c r="C626" i="10"/>
  <c r="D541" i="10"/>
  <c r="C541" i="10"/>
  <c r="H845" i="10"/>
  <c r="J845" i="10" s="1"/>
  <c r="G845" i="10"/>
  <c r="I845" i="10" s="1"/>
  <c r="H2105" i="10"/>
  <c r="J2105" i="10" s="1"/>
  <c r="G2105" i="10"/>
  <c r="I2105" i="10" s="1"/>
  <c r="G419" i="10"/>
  <c r="I419" i="10" s="1"/>
  <c r="H419" i="10"/>
  <c r="J419" i="10" s="1"/>
  <c r="C515" i="10"/>
  <c r="D515" i="10"/>
  <c r="H611" i="10"/>
  <c r="J611" i="10" s="1"/>
  <c r="G611" i="10"/>
  <c r="I611" i="10" s="1"/>
  <c r="H707" i="10"/>
  <c r="J707" i="10" s="1"/>
  <c r="G707" i="10"/>
  <c r="I707" i="10" s="1"/>
  <c r="H803" i="10"/>
  <c r="J803" i="10" s="1"/>
  <c r="G803" i="10"/>
  <c r="I803" i="10" s="1"/>
  <c r="H899" i="10"/>
  <c r="J899" i="10" s="1"/>
  <c r="G899" i="10"/>
  <c r="I899" i="10" s="1"/>
  <c r="D1954" i="10"/>
  <c r="C1954" i="10"/>
  <c r="D1565" i="10"/>
  <c r="C1565" i="10"/>
  <c r="D1117" i="10"/>
  <c r="C1117" i="10"/>
  <c r="H1153" i="10"/>
  <c r="J1153" i="10" s="1"/>
  <c r="G1153" i="10"/>
  <c r="I1153" i="10" s="1"/>
  <c r="D1916" i="10"/>
  <c r="C1916" i="10"/>
  <c r="D1539" i="10"/>
  <c r="C1539" i="10"/>
  <c r="H1769" i="10"/>
  <c r="J1769" i="10" s="1"/>
  <c r="G1769" i="10"/>
  <c r="I1769" i="10" s="1"/>
  <c r="D1996" i="10"/>
  <c r="C1996" i="10"/>
  <c r="D1963" i="10"/>
  <c r="C1963" i="10"/>
  <c r="H2286" i="10"/>
  <c r="J2286" i="10" s="1"/>
  <c r="G2286" i="10"/>
  <c r="I2286" i="10" s="1"/>
  <c r="C1815" i="10"/>
  <c r="D1815" i="10"/>
  <c r="H2421" i="10"/>
  <c r="J2421" i="10" s="1"/>
  <c r="G2421" i="10"/>
  <c r="I2421" i="10" s="1"/>
  <c r="H2297" i="10"/>
  <c r="J2297" i="10" s="1"/>
  <c r="G2297" i="10"/>
  <c r="I2297" i="10" s="1"/>
  <c r="D2948" i="10"/>
  <c r="C2948" i="10"/>
  <c r="D2662" i="10"/>
  <c r="C2662" i="10"/>
  <c r="H1766" i="10"/>
  <c r="J1766" i="10" s="1"/>
  <c r="G1766" i="10"/>
  <c r="I1766" i="10" s="1"/>
  <c r="H1344" i="10"/>
  <c r="J1344" i="10" s="1"/>
  <c r="G1344" i="10"/>
  <c r="I1344" i="10" s="1"/>
  <c r="D1173" i="10"/>
  <c r="C1173" i="10"/>
  <c r="D1532" i="10"/>
  <c r="C1532" i="10"/>
  <c r="D71" i="10"/>
  <c r="C71" i="10"/>
  <c r="H1267" i="10"/>
  <c r="J1267" i="10" s="1"/>
  <c r="G1267" i="10"/>
  <c r="I1267" i="10" s="1"/>
  <c r="H1260" i="10"/>
  <c r="J1260" i="10" s="1"/>
  <c r="G1260" i="10"/>
  <c r="I1260" i="10" s="1"/>
  <c r="D110" i="10"/>
  <c r="C110" i="10"/>
  <c r="G165" i="10"/>
  <c r="I165" i="10" s="1"/>
  <c r="H165" i="10"/>
  <c r="J165" i="10" s="1"/>
  <c r="D171" i="10"/>
  <c r="C171" i="10"/>
  <c r="H720" i="10"/>
  <c r="J720" i="10" s="1"/>
  <c r="G720" i="10"/>
  <c r="I720" i="10" s="1"/>
  <c r="G1114" i="10"/>
  <c r="I1114" i="10" s="1"/>
  <c r="H1114" i="10"/>
  <c r="J1114" i="10" s="1"/>
  <c r="H396" i="10"/>
  <c r="J396" i="10" s="1"/>
  <c r="G396" i="10"/>
  <c r="I396" i="10" s="1"/>
  <c r="D1498" i="10"/>
  <c r="C1498" i="10"/>
  <c r="D1594" i="10"/>
  <c r="C1594" i="10"/>
  <c r="D761" i="10"/>
  <c r="C761" i="10"/>
  <c r="D913" i="10"/>
  <c r="C913" i="10"/>
  <c r="C1379" i="10"/>
  <c r="D1379" i="10"/>
  <c r="D1417" i="10"/>
  <c r="C1417" i="10"/>
  <c r="H2630" i="10"/>
  <c r="J2630" i="10" s="1"/>
  <c r="G2630" i="10"/>
  <c r="I2630" i="10" s="1"/>
  <c r="H2788" i="10"/>
  <c r="J2788" i="10" s="1"/>
  <c r="G2788" i="10"/>
  <c r="I2788" i="10" s="1"/>
  <c r="D346" i="10"/>
  <c r="C346" i="10"/>
  <c r="H1643" i="10"/>
  <c r="J1643" i="10" s="1"/>
  <c r="G1643" i="10"/>
  <c r="I1643" i="10" s="1"/>
  <c r="D1981" i="10"/>
  <c r="C1981" i="10"/>
  <c r="D1785" i="10"/>
  <c r="C1785" i="10"/>
  <c r="H2732" i="10"/>
  <c r="J2732" i="10" s="1"/>
  <c r="G2732" i="10"/>
  <c r="I2732" i="10" s="1"/>
  <c r="G414" i="10"/>
  <c r="I414" i="10" s="1"/>
  <c r="H414" i="10"/>
  <c r="J414" i="10" s="1"/>
  <c r="D664" i="10"/>
  <c r="C664" i="10"/>
  <c r="D1464" i="10"/>
  <c r="C1464" i="10"/>
  <c r="D1058" i="10"/>
  <c r="C1058" i="10"/>
  <c r="D442" i="10"/>
  <c r="C442" i="10"/>
  <c r="C197" i="10"/>
  <c r="D197" i="10"/>
  <c r="D802" i="10"/>
  <c r="C802" i="10"/>
  <c r="H504" i="10"/>
  <c r="J504" i="10" s="1"/>
  <c r="G504" i="10"/>
  <c r="I504" i="10" s="1"/>
  <c r="D544" i="10"/>
  <c r="C544" i="10"/>
  <c r="G213" i="10"/>
  <c r="I213" i="10" s="1"/>
  <c r="H213" i="10"/>
  <c r="J213" i="10" s="1"/>
  <c r="H2523" i="10"/>
  <c r="J2523" i="10" s="1"/>
  <c r="G2523" i="10"/>
  <c r="I2523" i="10" s="1"/>
  <c r="D910" i="10"/>
  <c r="C910" i="10"/>
  <c r="D109" i="10"/>
  <c r="C109" i="10"/>
  <c r="D209" i="10"/>
  <c r="C209" i="10"/>
  <c r="D1085" i="10"/>
  <c r="C1085" i="10"/>
  <c r="D766" i="10"/>
  <c r="C766" i="10"/>
  <c r="H588" i="10"/>
  <c r="J588" i="10" s="1"/>
  <c r="G588" i="10"/>
  <c r="I588" i="10" s="1"/>
  <c r="H1308" i="10"/>
  <c r="J1308" i="10" s="1"/>
  <c r="G1308" i="10"/>
  <c r="I1308" i="10" s="1"/>
  <c r="D1104" i="10"/>
  <c r="C1104" i="10"/>
  <c r="D1152" i="10"/>
  <c r="C1152" i="10"/>
  <c r="D436" i="10"/>
  <c r="C436" i="10"/>
  <c r="C1385" i="10"/>
  <c r="D1385" i="10"/>
  <c r="D2060" i="10"/>
  <c r="C2060" i="10"/>
  <c r="D1674" i="10"/>
  <c r="C1674" i="10"/>
  <c r="H1187" i="10"/>
  <c r="J1187" i="10" s="1"/>
  <c r="G1187" i="10"/>
  <c r="I1187" i="10" s="1"/>
  <c r="D1957" i="10"/>
  <c r="C1957" i="10"/>
  <c r="H2658" i="10"/>
  <c r="J2658" i="10" s="1"/>
  <c r="G2658" i="10"/>
  <c r="I2658" i="10" s="1"/>
  <c r="D1185" i="10"/>
  <c r="C1185" i="10"/>
  <c r="D1401" i="10"/>
  <c r="C1401" i="10"/>
  <c r="H1724" i="10"/>
  <c r="J1724" i="10" s="1"/>
  <c r="G1724" i="10"/>
  <c r="I1724" i="10" s="1"/>
  <c r="G1184" i="10"/>
  <c r="I1184" i="10" s="1"/>
  <c r="H1184" i="10"/>
  <c r="J1184" i="10" s="1"/>
  <c r="D1400" i="10"/>
  <c r="C1400" i="10"/>
  <c r="D1616" i="10"/>
  <c r="C1616" i="10"/>
  <c r="H1871" i="10"/>
  <c r="J1871" i="10" s="1"/>
  <c r="G1871" i="10"/>
  <c r="I1871" i="10" s="1"/>
  <c r="D1501" i="10"/>
  <c r="C1501" i="10"/>
  <c r="H2160" i="10"/>
  <c r="J2160" i="10" s="1"/>
  <c r="G2160" i="10"/>
  <c r="I2160" i="10" s="1"/>
  <c r="H2326" i="10"/>
  <c r="J2326" i="10" s="1"/>
  <c r="G2326" i="10"/>
  <c r="I2326" i="10" s="1"/>
  <c r="G2221" i="10"/>
  <c r="I2221" i="10" s="1"/>
  <c r="H2221" i="10"/>
  <c r="J2221" i="10" s="1"/>
  <c r="G2547" i="10"/>
  <c r="I2547" i="10" s="1"/>
  <c r="H2547" i="10"/>
  <c r="J2547" i="10" s="1"/>
  <c r="H2556" i="10"/>
  <c r="J2556" i="10" s="1"/>
  <c r="G2556" i="10"/>
  <c r="I2556" i="10" s="1"/>
  <c r="D2372" i="10"/>
  <c r="C2372" i="10"/>
  <c r="G2958" i="10"/>
  <c r="I2958" i="10" s="1"/>
  <c r="H2958" i="10"/>
  <c r="J2958" i="10" s="1"/>
  <c r="D2735" i="10"/>
  <c r="C2735" i="10"/>
  <c r="D2665" i="10"/>
  <c r="C2665" i="10"/>
  <c r="D99" i="10"/>
  <c r="C99" i="10"/>
  <c r="G1054" i="10"/>
  <c r="I1054" i="10" s="1"/>
  <c r="H1054" i="10"/>
  <c r="J1054" i="10" s="1"/>
  <c r="D2039" i="10"/>
  <c r="C2039" i="10"/>
  <c r="D2881" i="10"/>
  <c r="C2881" i="10"/>
  <c r="D3312" i="10"/>
  <c r="C3312" i="10"/>
  <c r="H892" i="10"/>
  <c r="J892" i="10" s="1"/>
  <c r="G892" i="10"/>
  <c r="I892" i="10" s="1"/>
  <c r="D583" i="10"/>
  <c r="C583" i="10"/>
  <c r="D1439" i="10"/>
  <c r="C1439" i="10"/>
  <c r="D1531" i="10"/>
  <c r="C1531" i="10"/>
  <c r="G2587" i="10"/>
  <c r="I2587" i="10" s="1"/>
  <c r="H2587" i="10"/>
  <c r="J2587" i="10" s="1"/>
  <c r="D2838" i="10"/>
  <c r="C2838" i="10"/>
  <c r="D287" i="10"/>
  <c r="C287" i="10"/>
  <c r="D512" i="10"/>
  <c r="C512" i="10"/>
  <c r="D530" i="10"/>
  <c r="C530" i="10"/>
  <c r="H2582" i="10"/>
  <c r="J2582" i="10" s="1"/>
  <c r="G2582" i="10"/>
  <c r="I2582" i="10" s="1"/>
  <c r="H1788" i="10"/>
  <c r="J1788" i="10" s="1"/>
  <c r="G1788" i="10"/>
  <c r="I1788" i="10" s="1"/>
  <c r="H2502" i="10"/>
  <c r="J2502" i="10" s="1"/>
  <c r="G2502" i="10"/>
  <c r="I2502" i="10" s="1"/>
  <c r="C2935" i="10"/>
  <c r="D2935" i="10"/>
  <c r="H3153" i="10"/>
  <c r="J3153" i="10" s="1"/>
  <c r="G3153" i="10"/>
  <c r="I3153" i="10" s="1"/>
  <c r="D245" i="10"/>
  <c r="C245" i="10"/>
  <c r="D207" i="10"/>
  <c r="C207" i="10"/>
  <c r="D896" i="10"/>
  <c r="C896" i="10"/>
  <c r="H432" i="10"/>
  <c r="J432" i="10" s="1"/>
  <c r="G432" i="10"/>
  <c r="I432" i="10" s="1"/>
  <c r="D445" i="10"/>
  <c r="C445" i="10"/>
  <c r="G440" i="10"/>
  <c r="I440" i="10" s="1"/>
  <c r="H440" i="10"/>
  <c r="J440" i="10" s="1"/>
  <c r="C593" i="10"/>
  <c r="D593" i="10"/>
  <c r="D424" i="10"/>
  <c r="C424" i="10"/>
  <c r="D1976" i="10"/>
  <c r="C1976" i="10"/>
  <c r="D458" i="10"/>
  <c r="C458" i="10"/>
  <c r="D1391" i="10"/>
  <c r="C1391" i="10"/>
  <c r="D685" i="10"/>
  <c r="C685" i="10"/>
  <c r="D928" i="10"/>
  <c r="C928" i="10"/>
  <c r="D1910" i="10"/>
  <c r="C1910" i="10"/>
  <c r="C395" i="10"/>
  <c r="D395" i="10"/>
  <c r="C491" i="10"/>
  <c r="D491" i="10"/>
  <c r="H587" i="10"/>
  <c r="J587" i="10" s="1"/>
  <c r="G587" i="10"/>
  <c r="I587" i="10" s="1"/>
  <c r="H683" i="10"/>
  <c r="J683" i="10" s="1"/>
  <c r="G683" i="10"/>
  <c r="I683" i="10" s="1"/>
  <c r="H779" i="10"/>
  <c r="J779" i="10" s="1"/>
  <c r="G779" i="10"/>
  <c r="I779" i="10" s="1"/>
  <c r="H875" i="10"/>
  <c r="J875" i="10" s="1"/>
  <c r="G875" i="10"/>
  <c r="I875" i="10" s="1"/>
  <c r="D971" i="10"/>
  <c r="C971" i="10"/>
  <c r="D1542" i="10"/>
  <c r="C1542" i="10"/>
  <c r="D1009" i="10"/>
  <c r="C1009" i="10"/>
  <c r="C1528" i="10"/>
  <c r="D1528" i="10"/>
  <c r="D1818" i="10"/>
  <c r="C1818" i="10"/>
  <c r="H2405" i="10"/>
  <c r="J2405" i="10" s="1"/>
  <c r="G2405" i="10"/>
  <c r="I2405" i="10" s="1"/>
  <c r="H1551" i="10"/>
  <c r="J1551" i="10" s="1"/>
  <c r="G1551" i="10"/>
  <c r="I1551" i="10" s="1"/>
  <c r="C1728" i="10"/>
  <c r="D1728" i="10"/>
  <c r="H1751" i="10"/>
  <c r="J1751" i="10" s="1"/>
  <c r="G1751" i="10"/>
  <c r="I1751" i="10" s="1"/>
  <c r="D1900" i="10"/>
  <c r="C1900" i="10"/>
  <c r="G2164" i="10"/>
  <c r="I2164" i="10" s="1"/>
  <c r="H2164" i="10"/>
  <c r="J2164" i="10" s="1"/>
  <c r="H1797" i="10"/>
  <c r="J1797" i="10" s="1"/>
  <c r="G1797" i="10"/>
  <c r="I1797" i="10" s="1"/>
  <c r="D2013" i="10"/>
  <c r="C2013" i="10"/>
  <c r="H2821" i="10"/>
  <c r="J2821" i="10" s="1"/>
  <c r="G2821" i="10"/>
  <c r="I2821" i="10" s="1"/>
  <c r="H2369" i="10"/>
  <c r="J2369" i="10" s="1"/>
  <c r="G2369" i="10"/>
  <c r="I2369" i="10" s="1"/>
  <c r="D2516" i="10"/>
  <c r="C2516" i="10"/>
  <c r="G2499" i="10"/>
  <c r="I2499" i="10" s="1"/>
  <c r="H2499" i="10"/>
  <c r="J2499" i="10" s="1"/>
  <c r="D2593" i="10"/>
  <c r="C2593" i="10"/>
  <c r="D2883" i="10"/>
  <c r="C2883" i="10"/>
  <c r="H3241" i="10"/>
  <c r="J3241" i="10" s="1"/>
  <c r="G3241" i="10"/>
  <c r="I3241" i="10" s="1"/>
  <c r="H3224" i="10"/>
  <c r="J3224" i="10" s="1"/>
  <c r="G3224" i="10"/>
  <c r="I3224" i="10" s="1"/>
  <c r="H693" i="10"/>
  <c r="J693" i="10" s="1"/>
  <c r="G693" i="10"/>
  <c r="I693" i="10" s="1"/>
  <c r="D775" i="10"/>
  <c r="C775" i="10"/>
  <c r="D1641" i="10"/>
  <c r="C1641" i="10"/>
  <c r="H2129" i="10"/>
  <c r="J2129" i="10" s="1"/>
  <c r="G2129" i="10"/>
  <c r="I2129" i="10" s="1"/>
  <c r="D2229" i="10"/>
  <c r="C2229" i="10"/>
  <c r="H2822" i="10"/>
  <c r="J2822" i="10" s="1"/>
  <c r="G2822" i="10"/>
  <c r="I2822" i="10" s="1"/>
  <c r="H2801" i="10"/>
  <c r="J2801" i="10" s="1"/>
  <c r="G2801" i="10"/>
  <c r="I2801" i="10" s="1"/>
  <c r="D740" i="10"/>
  <c r="C740" i="10"/>
  <c r="D261" i="10"/>
  <c r="C261" i="10"/>
  <c r="D2030" i="10"/>
  <c r="C2030" i="10"/>
  <c r="D1849" i="10"/>
  <c r="C1849" i="10"/>
  <c r="D2829" i="10"/>
  <c r="C2829" i="10"/>
  <c r="D1351" i="10"/>
  <c r="C1351" i="10"/>
  <c r="H1371" i="10"/>
  <c r="J1371" i="10" s="1"/>
  <c r="G1371" i="10"/>
  <c r="I1371" i="10" s="1"/>
  <c r="D1730" i="10"/>
  <c r="C1730" i="10"/>
  <c r="H1388" i="10"/>
  <c r="J1388" i="10" s="1"/>
  <c r="G1388" i="10"/>
  <c r="I1388" i="10" s="1"/>
  <c r="H444" i="10"/>
  <c r="J444" i="10" s="1"/>
  <c r="G444" i="10"/>
  <c r="I444" i="10" s="1"/>
  <c r="H1327" i="10"/>
  <c r="J1327" i="10" s="1"/>
  <c r="G1327" i="10"/>
  <c r="I1327" i="10" s="1"/>
  <c r="D1932" i="10"/>
  <c r="C1932" i="10"/>
  <c r="D644" i="10"/>
  <c r="C644" i="10"/>
  <c r="G141" i="10"/>
  <c r="I141" i="10" s="1"/>
  <c r="H141" i="10"/>
  <c r="J141" i="10" s="1"/>
  <c r="C23" i="10"/>
  <c r="D23" i="10"/>
  <c r="H259" i="10"/>
  <c r="J259" i="10" s="1"/>
  <c r="G259" i="10"/>
  <c r="I259" i="10" s="1"/>
  <c r="C383" i="10"/>
  <c r="D383" i="10"/>
  <c r="D1445" i="10"/>
  <c r="C1445" i="10"/>
  <c r="H1477" i="10"/>
  <c r="J1477" i="10" s="1"/>
  <c r="G1477" i="10"/>
  <c r="I1477" i="10" s="1"/>
  <c r="D1525" i="10"/>
  <c r="C1525" i="10"/>
  <c r="D2304" i="10"/>
  <c r="C2304" i="10"/>
  <c r="D37" i="10"/>
  <c r="C37" i="10"/>
  <c r="D484" i="10"/>
  <c r="C484" i="10"/>
  <c r="D1817" i="10"/>
  <c r="C1817" i="10"/>
  <c r="H2182" i="10"/>
  <c r="J2182" i="10" s="1"/>
  <c r="G2182" i="10"/>
  <c r="I2182" i="10" s="1"/>
  <c r="D1922" i="10"/>
  <c r="C1922" i="10"/>
  <c r="H1648" i="10"/>
  <c r="J1648" i="10" s="1"/>
  <c r="G1648" i="10"/>
  <c r="I1648" i="10" s="1"/>
  <c r="D1490" i="10"/>
  <c r="C1490" i="10"/>
  <c r="D291" i="10"/>
  <c r="C291" i="10"/>
  <c r="D355" i="10"/>
  <c r="C355" i="10"/>
  <c r="D835" i="10"/>
  <c r="C835" i="10"/>
  <c r="H1443" i="10"/>
  <c r="J1443" i="10" s="1"/>
  <c r="G1443" i="10"/>
  <c r="I1443" i="10" s="1"/>
  <c r="H1887" i="10"/>
  <c r="J1887" i="10" s="1"/>
  <c r="G1887" i="10"/>
  <c r="I1887" i="10" s="1"/>
  <c r="D1816" i="10"/>
  <c r="C1816" i="10"/>
  <c r="H2254" i="10"/>
  <c r="J2254" i="10" s="1"/>
  <c r="G2254" i="10"/>
  <c r="I2254" i="10" s="1"/>
  <c r="D1754" i="10"/>
  <c r="C1754" i="10"/>
  <c r="D517" i="10"/>
  <c r="C517" i="10"/>
  <c r="D826" i="10"/>
  <c r="C826" i="10"/>
  <c r="D850" i="10"/>
  <c r="C850" i="10"/>
  <c r="H1655" i="10"/>
  <c r="J1655" i="10" s="1"/>
  <c r="G1655" i="10"/>
  <c r="I1655" i="10" s="1"/>
  <c r="H1256" i="10"/>
  <c r="J1256" i="10" s="1"/>
  <c r="G1256" i="10"/>
  <c r="I1256" i="10" s="1"/>
  <c r="H2487" i="10"/>
  <c r="J2487" i="10" s="1"/>
  <c r="G2487" i="10"/>
  <c r="I2487" i="10" s="1"/>
  <c r="H2607" i="10"/>
  <c r="J2607" i="10" s="1"/>
  <c r="G2607" i="10"/>
  <c r="I2607" i="10" s="1"/>
  <c r="H2994" i="10"/>
  <c r="J2994" i="10" s="1"/>
  <c r="G2994" i="10"/>
  <c r="I2994" i="10" s="1"/>
  <c r="C3236" i="10"/>
  <c r="D3236" i="10"/>
  <c r="D1427" i="10"/>
  <c r="C1427" i="10"/>
  <c r="D1396" i="10"/>
  <c r="C1396" i="10"/>
  <c r="D764" i="10"/>
  <c r="C764" i="10"/>
  <c r="H907" i="10"/>
  <c r="J907" i="10" s="1"/>
  <c r="G907" i="10"/>
  <c r="I907" i="10" s="1"/>
  <c r="H2362" i="10"/>
  <c r="J2362" i="10" s="1"/>
  <c r="G2362" i="10"/>
  <c r="I2362" i="10" s="1"/>
  <c r="G1181" i="10"/>
  <c r="I1181" i="10" s="1"/>
  <c r="H1181" i="10"/>
  <c r="J1181" i="10" s="1"/>
  <c r="H1333" i="10"/>
  <c r="J1333" i="10" s="1"/>
  <c r="G1333" i="10"/>
  <c r="I1333" i="10" s="1"/>
  <c r="C2214" i="10"/>
  <c r="D2214" i="10"/>
  <c r="H2348" i="10"/>
  <c r="J2348" i="10" s="1"/>
  <c r="G2348" i="10"/>
  <c r="I2348" i="10" s="1"/>
  <c r="D444" i="10"/>
  <c r="C444" i="10"/>
  <c r="C1327" i="10"/>
  <c r="D1327" i="10"/>
  <c r="H2579" i="10"/>
  <c r="J2579" i="10" s="1"/>
  <c r="G2579" i="10"/>
  <c r="I2579" i="10" s="1"/>
  <c r="H3240" i="10"/>
  <c r="J3240" i="10" s="1"/>
  <c r="G3240" i="10"/>
  <c r="I3240" i="10" s="1"/>
  <c r="G383" i="10"/>
  <c r="I383" i="10" s="1"/>
  <c r="H383" i="10"/>
  <c r="J383" i="10" s="1"/>
  <c r="H1132" i="10"/>
  <c r="J1132" i="10" s="1"/>
  <c r="G1132" i="10"/>
  <c r="I1132" i="10" s="1"/>
  <c r="H1786" i="10"/>
  <c r="J1786" i="10" s="1"/>
  <c r="G1786" i="10"/>
  <c r="I1786" i="10" s="1"/>
  <c r="G733" i="10"/>
  <c r="I733" i="10" s="1"/>
  <c r="H733" i="10"/>
  <c r="J733" i="10" s="1"/>
  <c r="D1192" i="10"/>
  <c r="C1192" i="10"/>
  <c r="G2689" i="10"/>
  <c r="I2689" i="10" s="1"/>
  <c r="H2689" i="10"/>
  <c r="J2689" i="10" s="1"/>
  <c r="D2768" i="10"/>
  <c r="C2768" i="10"/>
  <c r="D1029" i="10"/>
  <c r="C1029" i="10"/>
  <c r="H2205" i="10"/>
  <c r="J2205" i="10" s="1"/>
  <c r="G2205" i="10"/>
  <c r="I2205" i="10" s="1"/>
  <c r="C2232" i="10"/>
  <c r="D2232" i="10"/>
  <c r="D429" i="10"/>
  <c r="C429" i="10"/>
  <c r="D789" i="10"/>
  <c r="C789" i="10"/>
  <c r="H1059" i="10"/>
  <c r="J1059" i="10" s="1"/>
  <c r="G1059" i="10"/>
  <c r="I1059" i="10" s="1"/>
  <c r="H1663" i="10"/>
  <c r="J1663" i="10" s="1"/>
  <c r="G1663" i="10"/>
  <c r="I1663" i="10" s="1"/>
  <c r="D1746" i="10"/>
  <c r="C1746" i="10"/>
  <c r="H930" i="10"/>
  <c r="J930" i="10" s="1"/>
  <c r="G930" i="10"/>
  <c r="I930" i="10" s="1"/>
  <c r="G451" i="10"/>
  <c r="I451" i="10" s="1"/>
  <c r="H451" i="10"/>
  <c r="J451" i="10" s="1"/>
  <c r="H1312" i="10"/>
  <c r="J1312" i="10" s="1"/>
  <c r="G1312" i="10"/>
  <c r="I1312" i="10" s="1"/>
  <c r="H2866" i="10"/>
  <c r="J2866" i="10" s="1"/>
  <c r="G2866" i="10"/>
  <c r="I2866" i="10" s="1"/>
  <c r="D3195" i="10"/>
  <c r="C3195" i="10"/>
  <c r="H1530" i="10"/>
  <c r="J1530" i="10" s="1"/>
  <c r="G1530" i="10"/>
  <c r="I1530" i="10" s="1"/>
  <c r="C3041" i="10"/>
  <c r="D3041" i="10"/>
  <c r="D334" i="10"/>
  <c r="C334" i="10"/>
  <c r="G829" i="10"/>
  <c r="I829" i="10" s="1"/>
  <c r="H829" i="10"/>
  <c r="J829" i="10" s="1"/>
  <c r="G532" i="10"/>
  <c r="I532" i="10" s="1"/>
  <c r="H532" i="10"/>
  <c r="J532" i="10" s="1"/>
  <c r="H2109" i="10"/>
  <c r="J2109" i="10" s="1"/>
  <c r="G2109" i="10"/>
  <c r="I2109" i="10" s="1"/>
  <c r="H1952" i="10"/>
  <c r="J1952" i="10" s="1"/>
  <c r="G1952" i="10"/>
  <c r="I1952" i="10" s="1"/>
  <c r="D2607" i="10"/>
  <c r="C2607" i="10"/>
  <c r="D3217" i="10"/>
  <c r="C3217" i="10"/>
  <c r="H3191" i="10"/>
  <c r="J3191" i="10" s="1"/>
  <c r="G3191" i="10"/>
  <c r="I3191" i="10" s="1"/>
  <c r="G619" i="10"/>
  <c r="I619" i="10" s="1"/>
  <c r="H619" i="10"/>
  <c r="J619" i="10" s="1"/>
  <c r="C2015" i="10"/>
  <c r="D2015" i="10"/>
  <c r="G786" i="10"/>
  <c r="I786" i="10" s="1"/>
  <c r="H786" i="10"/>
  <c r="J786" i="10" s="1"/>
  <c r="D1191" i="10"/>
  <c r="C1191" i="10"/>
  <c r="D1969" i="10"/>
  <c r="C1969" i="10"/>
  <c r="H732" i="10"/>
  <c r="J732" i="10" s="1"/>
  <c r="G732" i="10"/>
  <c r="I732" i="10" s="1"/>
  <c r="D1470" i="10"/>
  <c r="C1470" i="10"/>
  <c r="D2022" i="10"/>
  <c r="C2022" i="10"/>
  <c r="C2977" i="10"/>
  <c r="D2977" i="10"/>
  <c r="C1280" i="10"/>
  <c r="D1280" i="10"/>
  <c r="H3313" i="10"/>
  <c r="J3313" i="10" s="1"/>
  <c r="G3313" i="10"/>
  <c r="I3313" i="10" s="1"/>
  <c r="H500" i="10"/>
  <c r="J500" i="10" s="1"/>
  <c r="G500" i="10"/>
  <c r="I500" i="10" s="1"/>
  <c r="H399" i="10"/>
  <c r="J399" i="10" s="1"/>
  <c r="G399" i="10"/>
  <c r="I399" i="10" s="1"/>
  <c r="H1304" i="10"/>
  <c r="J1304" i="10" s="1"/>
  <c r="G1304" i="10"/>
  <c r="I1304" i="10" s="1"/>
  <c r="D3285" i="10"/>
  <c r="C3285" i="10"/>
  <c r="D1978" i="10"/>
  <c r="C1978" i="10"/>
  <c r="D676" i="10"/>
  <c r="C676" i="10"/>
  <c r="D1607" i="10"/>
  <c r="C1607" i="10"/>
  <c r="D862" i="10"/>
  <c r="C862" i="10"/>
  <c r="D909" i="10"/>
  <c r="C909" i="10"/>
  <c r="H1697" i="10"/>
  <c r="J1697" i="10" s="1"/>
  <c r="G1697" i="10"/>
  <c r="I1697" i="10" s="1"/>
  <c r="C1289" i="10"/>
  <c r="D1289" i="10"/>
  <c r="H2678" i="10"/>
  <c r="J2678" i="10" s="1"/>
  <c r="G2678" i="10"/>
  <c r="I2678" i="10" s="1"/>
  <c r="D2189" i="10"/>
  <c r="C2189" i="10"/>
  <c r="D901" i="10"/>
  <c r="C901" i="10"/>
  <c r="H321" i="10"/>
  <c r="J321" i="10" s="1"/>
  <c r="G321" i="10"/>
  <c r="I321" i="10" s="1"/>
  <c r="C665" i="10"/>
  <c r="D665" i="10"/>
  <c r="H1331" i="10"/>
  <c r="J1331" i="10" s="1"/>
  <c r="G1331" i="10"/>
  <c r="I1331" i="10" s="1"/>
  <c r="D1526" i="10"/>
  <c r="C1526" i="10"/>
  <c r="D2294" i="10"/>
  <c r="C2294" i="10"/>
  <c r="C569" i="10"/>
  <c r="D569" i="10"/>
  <c r="C482" i="10"/>
  <c r="D482" i="10"/>
  <c r="H563" i="10"/>
  <c r="J563" i="10" s="1"/>
  <c r="G563" i="10"/>
  <c r="I563" i="10" s="1"/>
  <c r="D1991" i="10"/>
  <c r="C1991" i="10"/>
  <c r="D1611" i="10"/>
  <c r="C1611" i="10"/>
  <c r="D1707" i="10"/>
  <c r="C1707" i="10"/>
  <c r="H2546" i="10"/>
  <c r="J2546" i="10" s="1"/>
  <c r="G2546" i="10"/>
  <c r="I2546" i="10" s="1"/>
  <c r="C617" i="10"/>
  <c r="D617" i="10"/>
  <c r="D1492" i="10"/>
  <c r="C1492" i="10"/>
  <c r="G3098" i="10"/>
  <c r="I3098" i="10" s="1"/>
  <c r="H3098" i="10"/>
  <c r="J3098" i="10" s="1"/>
  <c r="D1458" i="10"/>
  <c r="C1458" i="10"/>
  <c r="G318" i="10"/>
  <c r="I318" i="10" s="1"/>
  <c r="H318" i="10"/>
  <c r="J318" i="10" s="1"/>
  <c r="H1049" i="10"/>
  <c r="J1049" i="10" s="1"/>
  <c r="G1049" i="10"/>
  <c r="I1049" i="10" s="1"/>
  <c r="C203" i="10"/>
  <c r="D203" i="10"/>
  <c r="H645" i="10"/>
  <c r="J645" i="10" s="1"/>
  <c r="G645" i="10"/>
  <c r="I645" i="10" s="1"/>
  <c r="D1077" i="10"/>
  <c r="C1077" i="10"/>
  <c r="D2042" i="10"/>
  <c r="C2042" i="10"/>
  <c r="D2830" i="10"/>
  <c r="C2830" i="10"/>
  <c r="G3060" i="10"/>
  <c r="I3060" i="10" s="1"/>
  <c r="H3060" i="10"/>
  <c r="J3060" i="10" s="1"/>
  <c r="D1965" i="10"/>
  <c r="C1965" i="10"/>
  <c r="H1665" i="10"/>
  <c r="J1665" i="10" s="1"/>
  <c r="G1665" i="10"/>
  <c r="I1665" i="10" s="1"/>
  <c r="H1150" i="10"/>
  <c r="J1150" i="10" s="1"/>
  <c r="G1150" i="10"/>
  <c r="I1150" i="10" s="1"/>
  <c r="D1030" i="10"/>
  <c r="C1030" i="10"/>
  <c r="D1794" i="10"/>
  <c r="C1794" i="10"/>
  <c r="G443" i="10"/>
  <c r="I443" i="10" s="1"/>
  <c r="H443" i="10"/>
  <c r="J443" i="10" s="1"/>
  <c r="D923" i="10"/>
  <c r="C923" i="10"/>
  <c r="D1960" i="10"/>
  <c r="C1960" i="10"/>
  <c r="D1045" i="10"/>
  <c r="C1045" i="10"/>
  <c r="H1069" i="10"/>
  <c r="J1069" i="10" s="1"/>
  <c r="G1069" i="10"/>
  <c r="I1069" i="10" s="1"/>
  <c r="G796" i="10"/>
  <c r="I796" i="10" s="1"/>
  <c r="H796" i="10"/>
  <c r="J796" i="10" s="1"/>
  <c r="C953" i="10"/>
  <c r="D953" i="10"/>
  <c r="H2893" i="10"/>
  <c r="J2893" i="10" s="1"/>
  <c r="G2893" i="10"/>
  <c r="I2893" i="10" s="1"/>
  <c r="H2513" i="10"/>
  <c r="J2513" i="10" s="1"/>
  <c r="G2513" i="10"/>
  <c r="I2513" i="10" s="1"/>
  <c r="G1253" i="10"/>
  <c r="I1253" i="10" s="1"/>
  <c r="H1253" i="10"/>
  <c r="J1253" i="10" s="1"/>
  <c r="C1907" i="10"/>
  <c r="D1907" i="10"/>
  <c r="D855" i="10"/>
  <c r="C855" i="10"/>
  <c r="G514" i="10"/>
  <c r="I514" i="10" s="1"/>
  <c r="H514" i="10"/>
  <c r="J514" i="10" s="1"/>
  <c r="H1147" i="10"/>
  <c r="J1147" i="10" s="1"/>
  <c r="G1147" i="10"/>
  <c r="I1147" i="10" s="1"/>
  <c r="D2290" i="10"/>
  <c r="C2290" i="10"/>
  <c r="D2869" i="10"/>
  <c r="C2869" i="10"/>
  <c r="G3138" i="10"/>
  <c r="I3138" i="10" s="1"/>
  <c r="H3138" i="10"/>
  <c r="J3138" i="10" s="1"/>
  <c r="D2568" i="10"/>
  <c r="C2568" i="10"/>
  <c r="G694" i="10"/>
  <c r="I694" i="10" s="1"/>
  <c r="H694" i="10"/>
  <c r="J694" i="10" s="1"/>
  <c r="G887" i="10"/>
  <c r="I887" i="10" s="1"/>
  <c r="H887" i="10"/>
  <c r="J887" i="10" s="1"/>
  <c r="D666" i="10"/>
  <c r="C666" i="10"/>
  <c r="H1930" i="10"/>
  <c r="J1930" i="10" s="1"/>
  <c r="G1930" i="10"/>
  <c r="I1930" i="10" s="1"/>
  <c r="D1213" i="10"/>
  <c r="C1213" i="10"/>
  <c r="H1854" i="10"/>
  <c r="J1854" i="10" s="1"/>
  <c r="G1854" i="10"/>
  <c r="I1854" i="10" s="1"/>
  <c r="C2773" i="10"/>
  <c r="D2773" i="10"/>
  <c r="H2857" i="10"/>
  <c r="J2857" i="10" s="1"/>
  <c r="G2857" i="10"/>
  <c r="I2857" i="10" s="1"/>
  <c r="G658" i="10"/>
  <c r="I658" i="10" s="1"/>
  <c r="H658" i="10"/>
  <c r="J658" i="10" s="1"/>
  <c r="G1361" i="10"/>
  <c r="I1361" i="10" s="1"/>
  <c r="H1361" i="10"/>
  <c r="J1361" i="10" s="1"/>
  <c r="C1678" i="10"/>
  <c r="D1678" i="10"/>
  <c r="H2776" i="10"/>
  <c r="J2776" i="10" s="1"/>
  <c r="G2776" i="10"/>
  <c r="I2776" i="10" s="1"/>
  <c r="H2538" i="10"/>
  <c r="J2538" i="10" s="1"/>
  <c r="G2538" i="10"/>
  <c r="I2538" i="10" s="1"/>
  <c r="D1135" i="10"/>
  <c r="C1135" i="10"/>
  <c r="D791" i="10"/>
  <c r="C791" i="10"/>
  <c r="H2189" i="10"/>
  <c r="J2189" i="10" s="1"/>
  <c r="G2189" i="10"/>
  <c r="I2189" i="10" s="1"/>
  <c r="H901" i="10"/>
  <c r="J901" i="10" s="1"/>
  <c r="G901" i="10"/>
  <c r="I901" i="10" s="1"/>
  <c r="D321" i="10"/>
  <c r="C321" i="10"/>
  <c r="G665" i="10"/>
  <c r="I665" i="10" s="1"/>
  <c r="H665" i="10"/>
  <c r="J665" i="10" s="1"/>
  <c r="C1331" i="10"/>
  <c r="D1331" i="10"/>
  <c r="H1526" i="10"/>
  <c r="J1526" i="10" s="1"/>
  <c r="G1526" i="10"/>
  <c r="I1526" i="10" s="1"/>
  <c r="H2140" i="10"/>
  <c r="J2140" i="10" s="1"/>
  <c r="G2140" i="10"/>
  <c r="I2140" i="10" s="1"/>
  <c r="G569" i="10"/>
  <c r="I569" i="10" s="1"/>
  <c r="H569" i="10"/>
  <c r="J569" i="10" s="1"/>
  <c r="H482" i="10"/>
  <c r="J482" i="10" s="1"/>
  <c r="G482" i="10"/>
  <c r="I482" i="10" s="1"/>
  <c r="C563" i="10"/>
  <c r="D563" i="10"/>
  <c r="H1606" i="10"/>
  <c r="J1606" i="10" s="1"/>
  <c r="G1606" i="10"/>
  <c r="I1606" i="10" s="1"/>
  <c r="H2494" i="10"/>
  <c r="J2494" i="10" s="1"/>
  <c r="G2494" i="10"/>
  <c r="I2494" i="10" s="1"/>
  <c r="D2839" i="10"/>
  <c r="C2839" i="10"/>
  <c r="H452" i="10"/>
  <c r="J452" i="10" s="1"/>
  <c r="G452" i="10"/>
  <c r="I452" i="10" s="1"/>
  <c r="H1027" i="10"/>
  <c r="J1027" i="10" s="1"/>
  <c r="G1027" i="10"/>
  <c r="I1027" i="10" s="1"/>
  <c r="D3098" i="10"/>
  <c r="C3098" i="10"/>
  <c r="D849" i="10"/>
  <c r="C849" i="10"/>
  <c r="H473" i="10"/>
  <c r="J473" i="10" s="1"/>
  <c r="G473" i="10"/>
  <c r="I473" i="10" s="1"/>
  <c r="D1332" i="10"/>
  <c r="C1332" i="10"/>
  <c r="G754" i="10"/>
  <c r="I754" i="10" s="1"/>
  <c r="H754" i="10"/>
  <c r="J754" i="10" s="1"/>
  <c r="H1046" i="10"/>
  <c r="J1046" i="10" s="1"/>
  <c r="G1046" i="10"/>
  <c r="I1046" i="10" s="1"/>
  <c r="G1242" i="10"/>
  <c r="I1242" i="10" s="1"/>
  <c r="H1242" i="10"/>
  <c r="J1242" i="10" s="1"/>
  <c r="H1292" i="10"/>
  <c r="J1292" i="10" s="1"/>
  <c r="G1292" i="10"/>
  <c r="I1292" i="10" s="1"/>
  <c r="H2830" i="10"/>
  <c r="J2830" i="10" s="1"/>
  <c r="G2830" i="10"/>
  <c r="I2830" i="10" s="1"/>
  <c r="G343" i="10"/>
  <c r="I343" i="10" s="1"/>
  <c r="H343" i="10"/>
  <c r="J343" i="10" s="1"/>
  <c r="H87" i="10"/>
  <c r="J87" i="10" s="1"/>
  <c r="G87" i="10"/>
  <c r="I87" i="10" s="1"/>
  <c r="H840" i="10"/>
  <c r="J840" i="10" s="1"/>
  <c r="G840" i="10"/>
  <c r="I840" i="10" s="1"/>
  <c r="D1534" i="10"/>
  <c r="C1534" i="10"/>
  <c r="D1834" i="10"/>
  <c r="C1834" i="10"/>
  <c r="D2584" i="10"/>
  <c r="C2584" i="10"/>
  <c r="H2384" i="10"/>
  <c r="J2384" i="10" s="1"/>
  <c r="G2384" i="10"/>
  <c r="I2384" i="10" s="1"/>
  <c r="D1067" i="10"/>
  <c r="C1067" i="10"/>
  <c r="G944" i="10"/>
  <c r="I944" i="10" s="1"/>
  <c r="H944" i="10"/>
  <c r="J944" i="10" s="1"/>
  <c r="H2840" i="10"/>
  <c r="J2840" i="10" s="1"/>
  <c r="G2840" i="10"/>
  <c r="I2840" i="10" s="1"/>
  <c r="D1847" i="10"/>
  <c r="C1847" i="10"/>
  <c r="H420" i="10"/>
  <c r="J420" i="10" s="1"/>
  <c r="G420" i="10"/>
  <c r="I420" i="10" s="1"/>
  <c r="H2541" i="10"/>
  <c r="J2541" i="10" s="1"/>
  <c r="G2541" i="10"/>
  <c r="I2541" i="10" s="1"/>
  <c r="D1369" i="10"/>
  <c r="C1369" i="10"/>
  <c r="D1404" i="10"/>
  <c r="C1404" i="10"/>
  <c r="D1595" i="10"/>
  <c r="C1595" i="10"/>
  <c r="D1808" i="10"/>
  <c r="C1808" i="10"/>
  <c r="D1972" i="10"/>
  <c r="C1972" i="10"/>
  <c r="H2697" i="10"/>
  <c r="J2697" i="10" s="1"/>
  <c r="G2697" i="10"/>
  <c r="I2697" i="10" s="1"/>
  <c r="C2759" i="10"/>
  <c r="D2759" i="10"/>
  <c r="H3192" i="10"/>
  <c r="J3192" i="10" s="1"/>
  <c r="G3192" i="10"/>
  <c r="I3192" i="10" s="1"/>
  <c r="D1625" i="10"/>
  <c r="C1625" i="10"/>
  <c r="D439" i="10"/>
  <c r="C439" i="10"/>
  <c r="C3254" i="10"/>
  <c r="D3254" i="10"/>
  <c r="D1682" i="10"/>
  <c r="C1682" i="10"/>
  <c r="H1060" i="10"/>
  <c r="J1060" i="10" s="1"/>
  <c r="G1060" i="10"/>
  <c r="I1060" i="10" s="1"/>
  <c r="D415" i="10"/>
  <c r="C415" i="10"/>
  <c r="D895" i="10"/>
  <c r="C895" i="10"/>
  <c r="H2330" i="10"/>
  <c r="J2330" i="10" s="1"/>
  <c r="G2330" i="10"/>
  <c r="I2330" i="10" s="1"/>
  <c r="D2142" i="10"/>
  <c r="C2142" i="10"/>
  <c r="C3272" i="10"/>
  <c r="D3272" i="10"/>
  <c r="D2989" i="10"/>
  <c r="C2989" i="10"/>
  <c r="D1366" i="10"/>
  <c r="C1366" i="10"/>
  <c r="H1162" i="10"/>
  <c r="J1162" i="10" s="1"/>
  <c r="G1162" i="10"/>
  <c r="I1162" i="10" s="1"/>
  <c r="D14" i="10"/>
  <c r="C14" i="10"/>
  <c r="G737" i="10"/>
  <c r="I737" i="10" s="1"/>
  <c r="H737" i="10"/>
  <c r="J737" i="10" s="1"/>
  <c r="H1002" i="10"/>
  <c r="J1002" i="10" s="1"/>
  <c r="G1002" i="10"/>
  <c r="I1002" i="10" s="1"/>
  <c r="D865" i="10"/>
  <c r="C865" i="10"/>
  <c r="C1762" i="10"/>
  <c r="D1762" i="10"/>
  <c r="D1917" i="10"/>
  <c r="C1917" i="10"/>
  <c r="G3092" i="10"/>
  <c r="I3092" i="10" s="1"/>
  <c r="H3092" i="10"/>
  <c r="J3092" i="10" s="1"/>
  <c r="H2852" i="10"/>
  <c r="J2852" i="10" s="1"/>
  <c r="G2852" i="10"/>
  <c r="I2852" i="10" s="1"/>
  <c r="H3035" i="10"/>
  <c r="J3035" i="10" s="1"/>
  <c r="G3035" i="10"/>
  <c r="I3035" i="10" s="1"/>
  <c r="H3068" i="10"/>
  <c r="J3068" i="10" s="1"/>
  <c r="G3068" i="10"/>
  <c r="I3068" i="10" s="1"/>
  <c r="D1489" i="10"/>
  <c r="C1489" i="10"/>
  <c r="H1056" i="10"/>
  <c r="J1056" i="10" s="1"/>
  <c r="G1056" i="10"/>
  <c r="I1056" i="10" s="1"/>
  <c r="D2641" i="10"/>
  <c r="C2641" i="10"/>
  <c r="H1408" i="10"/>
  <c r="J1408" i="10" s="1"/>
  <c r="G1408" i="10"/>
  <c r="I1408" i="10" s="1"/>
  <c r="H122" i="10"/>
  <c r="J122" i="10" s="1"/>
  <c r="G122" i="10"/>
  <c r="I122" i="10" s="1"/>
  <c r="H384" i="10"/>
  <c r="J384" i="10" s="1"/>
  <c r="G384" i="10"/>
  <c r="I384" i="10" s="1"/>
  <c r="G1042" i="10"/>
  <c r="I1042" i="10" s="1"/>
  <c r="H1042" i="10"/>
  <c r="J1042" i="10" s="1"/>
  <c r="D1140" i="10"/>
  <c r="C1140" i="10"/>
  <c r="D2011" i="10"/>
  <c r="C2011" i="10"/>
  <c r="C1346" i="10"/>
  <c r="D1346" i="10"/>
  <c r="D466" i="10"/>
  <c r="C466" i="10"/>
  <c r="H852" i="10"/>
  <c r="J852" i="10" s="1"/>
  <c r="G852" i="10"/>
  <c r="I852" i="10" s="1"/>
  <c r="H387" i="10"/>
  <c r="J387" i="10" s="1"/>
  <c r="G387" i="10"/>
  <c r="I387" i="10" s="1"/>
  <c r="H867" i="10"/>
  <c r="J867" i="10" s="1"/>
  <c r="G867" i="10"/>
  <c r="I867" i="10" s="1"/>
  <c r="C1729" i="10"/>
  <c r="D1729" i="10"/>
  <c r="C1714" i="10"/>
  <c r="D1714" i="10"/>
  <c r="H2313" i="10"/>
  <c r="J2313" i="10" s="1"/>
  <c r="G2313" i="10"/>
  <c r="I2313" i="10" s="1"/>
  <c r="G408" i="10"/>
  <c r="I408" i="10" s="1"/>
  <c r="H408" i="10"/>
  <c r="J408" i="10" s="1"/>
  <c r="D1000" i="10"/>
  <c r="C1000" i="10"/>
  <c r="D718" i="10"/>
  <c r="C718" i="10"/>
  <c r="D995" i="10"/>
  <c r="C995" i="10"/>
  <c r="H131" i="10"/>
  <c r="J131" i="10" s="1"/>
  <c r="G131" i="10"/>
  <c r="I131" i="10" s="1"/>
  <c r="H54" i="10"/>
  <c r="J54" i="10" s="1"/>
  <c r="G54" i="10"/>
  <c r="I54" i="10" s="1"/>
  <c r="D868" i="10"/>
  <c r="C868" i="10"/>
  <c r="D621" i="10"/>
  <c r="C621" i="10"/>
  <c r="D58" i="10"/>
  <c r="C58" i="10"/>
  <c r="D24" i="10"/>
  <c r="C24" i="10"/>
  <c r="D768" i="10"/>
  <c r="C768" i="10"/>
  <c r="H686" i="10"/>
  <c r="J686" i="10" s="1"/>
  <c r="G686" i="10"/>
  <c r="I686" i="10" s="1"/>
  <c r="H1339" i="10"/>
  <c r="J1339" i="10" s="1"/>
  <c r="G1339" i="10"/>
  <c r="I1339" i="10" s="1"/>
  <c r="G502" i="10"/>
  <c r="I502" i="10" s="1"/>
  <c r="H502" i="10"/>
  <c r="J502" i="10" s="1"/>
  <c r="G352" i="10"/>
  <c r="I352" i="10" s="1"/>
  <c r="H352" i="10"/>
  <c r="J352" i="10" s="1"/>
  <c r="G428" i="10"/>
  <c r="I428" i="10" s="1"/>
  <c r="H428" i="10"/>
  <c r="J428" i="10" s="1"/>
  <c r="C1006" i="10"/>
  <c r="D1006" i="10"/>
  <c r="D1378" i="10"/>
  <c r="C1378" i="10"/>
  <c r="D825" i="10"/>
  <c r="C825" i="10"/>
  <c r="D1145" i="10"/>
  <c r="C1145" i="10"/>
  <c r="H1578" i="10"/>
  <c r="J1578" i="10" s="1"/>
  <c r="G1578" i="10"/>
  <c r="I1578" i="10" s="1"/>
  <c r="H1090" i="10"/>
  <c r="J1090" i="10" s="1"/>
  <c r="G1090" i="10"/>
  <c r="I1090" i="10" s="1"/>
  <c r="C905" i="10"/>
  <c r="D905" i="10"/>
  <c r="H1807" i="10"/>
  <c r="J1807" i="10" s="1"/>
  <c r="G1807" i="10"/>
  <c r="I1807" i="10" s="1"/>
  <c r="D1189" i="10"/>
  <c r="C1189" i="10"/>
  <c r="C1235" i="10"/>
  <c r="D1235" i="10"/>
  <c r="H1474" i="10"/>
  <c r="J1474" i="10" s="1"/>
  <c r="G1474" i="10"/>
  <c r="I1474" i="10" s="1"/>
  <c r="H2021" i="10"/>
  <c r="J2021" i="10" s="1"/>
  <c r="G2021" i="10"/>
  <c r="I2021" i="10" s="1"/>
  <c r="D1083" i="10"/>
  <c r="C1083" i="10"/>
  <c r="D1299" i="10"/>
  <c r="C1299" i="10"/>
  <c r="H2005" i="10"/>
  <c r="J2005" i="10" s="1"/>
  <c r="G2005" i="10"/>
  <c r="I2005" i="10" s="1"/>
  <c r="C1262" i="10"/>
  <c r="D1262" i="10"/>
  <c r="H1478" i="10"/>
  <c r="J1478" i="10" s="1"/>
  <c r="G1478" i="10"/>
  <c r="I1478" i="10" s="1"/>
  <c r="C1688" i="10"/>
  <c r="D1688" i="10"/>
  <c r="H1897" i="10"/>
  <c r="J1897" i="10" s="1"/>
  <c r="G1897" i="10"/>
  <c r="I1897" i="10" s="1"/>
  <c r="H1435" i="10"/>
  <c r="J1435" i="10" s="1"/>
  <c r="G1435" i="10"/>
  <c r="I1435" i="10" s="1"/>
  <c r="G1651" i="10"/>
  <c r="I1651" i="10" s="1"/>
  <c r="H1651" i="10"/>
  <c r="J1651" i="10" s="1"/>
  <c r="H2108" i="10"/>
  <c r="J2108" i="10" s="1"/>
  <c r="G2108" i="10"/>
  <c r="I2108" i="10" s="1"/>
  <c r="H2118" i="10"/>
  <c r="J2118" i="10" s="1"/>
  <c r="G2118" i="10"/>
  <c r="I2118" i="10" s="1"/>
  <c r="C2397" i="10"/>
  <c r="D2397" i="10"/>
  <c r="D2136" i="10"/>
  <c r="C2136" i="10"/>
  <c r="G2238" i="10"/>
  <c r="I2238" i="10" s="1"/>
  <c r="H2238" i="10"/>
  <c r="J2238" i="10" s="1"/>
  <c r="H2615" i="10"/>
  <c r="J2615" i="10" s="1"/>
  <c r="G2615" i="10"/>
  <c r="I2615" i="10" s="1"/>
  <c r="H3204" i="10"/>
  <c r="J3204" i="10" s="1"/>
  <c r="G3204" i="10"/>
  <c r="I3204" i="10" s="1"/>
  <c r="D3107" i="10"/>
  <c r="C3107" i="10"/>
  <c r="D2694" i="10"/>
  <c r="C2694" i="10"/>
  <c r="G2941" i="10"/>
  <c r="I2941" i="10" s="1"/>
  <c r="H2941" i="10"/>
  <c r="J2941" i="10" s="1"/>
  <c r="D2749" i="10"/>
  <c r="C2749" i="10"/>
  <c r="G2624" i="10"/>
  <c r="I2624" i="10" s="1"/>
  <c r="H2624" i="10"/>
  <c r="J2624" i="10" s="1"/>
  <c r="H3308" i="10"/>
  <c r="J3308" i="10" s="1"/>
  <c r="G3308" i="10"/>
  <c r="I3308" i="10" s="1"/>
  <c r="H1962" i="10"/>
  <c r="J1962" i="10" s="1"/>
  <c r="G1962" i="10"/>
  <c r="I1962" i="10" s="1"/>
  <c r="H1942" i="10"/>
  <c r="J1942" i="10" s="1"/>
  <c r="G1942" i="10"/>
  <c r="I1942" i="10" s="1"/>
  <c r="H1967" i="10"/>
  <c r="J1967" i="10" s="1"/>
  <c r="G1967" i="10"/>
  <c r="I1967" i="10" s="1"/>
  <c r="G1633" i="10"/>
  <c r="I1633" i="10" s="1"/>
  <c r="H1633" i="10"/>
  <c r="J1633" i="10" s="1"/>
  <c r="D3171" i="10"/>
  <c r="C3171" i="10"/>
  <c r="C3094" i="10"/>
  <c r="D3094" i="10"/>
  <c r="H1481" i="10"/>
  <c r="J1481" i="10" s="1"/>
  <c r="G1481" i="10"/>
  <c r="I1481" i="10" s="1"/>
  <c r="H176" i="10"/>
  <c r="J176" i="10" s="1"/>
  <c r="G176" i="10"/>
  <c r="I176" i="10" s="1"/>
  <c r="D938" i="10"/>
  <c r="C938" i="10"/>
  <c r="G820" i="10"/>
  <c r="I820" i="10" s="1"/>
  <c r="H820" i="10"/>
  <c r="J820" i="10" s="1"/>
  <c r="H1522" i="10"/>
  <c r="J1522" i="10" s="1"/>
  <c r="G1522" i="10"/>
  <c r="I1522" i="10" s="1"/>
  <c r="C2370" i="10"/>
  <c r="D2370" i="10"/>
  <c r="D3162" i="10"/>
  <c r="C3162" i="10"/>
  <c r="D375" i="10"/>
  <c r="C375" i="10"/>
  <c r="D615" i="10"/>
  <c r="C615" i="10"/>
  <c r="H1337" i="10"/>
  <c r="J1337" i="10" s="1"/>
  <c r="G1337" i="10"/>
  <c r="I1337" i="10" s="1"/>
  <c r="H2388" i="10"/>
  <c r="J2388" i="10" s="1"/>
  <c r="G2388" i="10"/>
  <c r="I2388" i="10" s="1"/>
  <c r="H1251" i="10"/>
  <c r="J1251" i="10" s="1"/>
  <c r="G1251" i="10"/>
  <c r="I1251" i="10" s="1"/>
  <c r="D1603" i="10"/>
  <c r="C1603" i="10"/>
  <c r="D2230" i="10"/>
  <c r="C2230" i="10"/>
  <c r="C2737" i="10"/>
  <c r="D2737" i="10"/>
  <c r="D2644" i="10"/>
  <c r="C2644" i="10"/>
  <c r="H1438" i="10"/>
  <c r="J1438" i="10" s="1"/>
  <c r="G1438" i="10"/>
  <c r="I1438" i="10" s="1"/>
  <c r="C2186" i="10"/>
  <c r="D2186" i="10"/>
  <c r="D3001" i="10"/>
  <c r="C3001" i="10"/>
  <c r="D573" i="10"/>
  <c r="C573" i="10"/>
  <c r="G700" i="10"/>
  <c r="I700" i="10" s="1"/>
  <c r="H700" i="10"/>
  <c r="J700" i="10" s="1"/>
  <c r="G469" i="10"/>
  <c r="I469" i="10" s="1"/>
  <c r="H469" i="10"/>
  <c r="J469" i="10" s="1"/>
  <c r="H101" i="10"/>
  <c r="J101" i="10" s="1"/>
  <c r="G101" i="10"/>
  <c r="I101" i="10" s="1"/>
  <c r="H1306" i="10"/>
  <c r="J1306" i="10" s="1"/>
  <c r="G1306" i="10"/>
  <c r="I1306" i="10" s="1"/>
  <c r="G382" i="10"/>
  <c r="I382" i="10" s="1"/>
  <c r="H382" i="10"/>
  <c r="J382" i="10" s="1"/>
  <c r="D966" i="10"/>
  <c r="C966" i="10"/>
  <c r="D468" i="10"/>
  <c r="C468" i="10"/>
  <c r="D801" i="10"/>
  <c r="C801" i="10"/>
  <c r="H904" i="10"/>
  <c r="J904" i="10" s="1"/>
  <c r="G904" i="10"/>
  <c r="I904" i="10" s="1"/>
  <c r="H1506" i="10"/>
  <c r="J1506" i="10" s="1"/>
  <c r="G1506" i="10"/>
  <c r="I1506" i="10" s="1"/>
  <c r="D1001" i="10"/>
  <c r="C1001" i="10"/>
  <c r="G1146" i="10"/>
  <c r="I1146" i="10" s="1"/>
  <c r="H1146" i="10"/>
  <c r="J1146" i="10" s="1"/>
  <c r="H1511" i="10"/>
  <c r="J1511" i="10" s="1"/>
  <c r="G1511" i="10"/>
  <c r="I1511" i="10" s="1"/>
  <c r="C1805" i="10"/>
  <c r="D1805" i="10"/>
  <c r="D1694" i="10"/>
  <c r="C1694" i="10"/>
  <c r="C2782" i="10"/>
  <c r="D2782" i="10"/>
  <c r="H1802" i="10"/>
  <c r="J1802" i="10" s="1"/>
  <c r="G1802" i="10"/>
  <c r="I1802" i="10" s="1"/>
  <c r="H2178" i="10"/>
  <c r="J2178" i="10" s="1"/>
  <c r="G2178" i="10"/>
  <c r="I2178" i="10" s="1"/>
  <c r="H1731" i="10"/>
  <c r="J1731" i="10" s="1"/>
  <c r="G1731" i="10"/>
  <c r="I1731" i="10" s="1"/>
  <c r="D1947" i="10"/>
  <c r="C1947" i="10"/>
  <c r="H2120" i="10"/>
  <c r="J2120" i="10" s="1"/>
  <c r="G2120" i="10"/>
  <c r="I2120" i="10" s="1"/>
  <c r="D2485" i="10"/>
  <c r="C2485" i="10"/>
  <c r="D2578" i="10"/>
  <c r="C2578" i="10"/>
  <c r="D2257" i="10"/>
  <c r="C2257" i="10"/>
  <c r="G2504" i="10"/>
  <c r="I2504" i="10" s="1"/>
  <c r="H2504" i="10"/>
  <c r="J2504" i="10" s="1"/>
  <c r="G2228" i="10"/>
  <c r="I2228" i="10" s="1"/>
  <c r="H2228" i="10"/>
  <c r="J2228" i="10" s="1"/>
  <c r="H3299" i="10"/>
  <c r="J3299" i="10" s="1"/>
  <c r="G3299" i="10"/>
  <c r="I3299" i="10" s="1"/>
  <c r="C2755" i="10"/>
  <c r="D2755" i="10"/>
  <c r="G3251" i="10"/>
  <c r="I3251" i="10" s="1"/>
  <c r="H3251" i="10"/>
  <c r="J3251" i="10" s="1"/>
  <c r="H3214" i="10"/>
  <c r="J3214" i="10" s="1"/>
  <c r="G3214" i="10"/>
  <c r="I3214" i="10" s="1"/>
  <c r="G2995" i="10"/>
  <c r="I2995" i="10" s="1"/>
  <c r="H2995" i="10"/>
  <c r="J2995" i="10" s="1"/>
  <c r="G2865" i="10"/>
  <c r="I2865" i="10" s="1"/>
  <c r="H2865" i="10"/>
  <c r="J2865" i="10" s="1"/>
  <c r="D3128" i="10"/>
  <c r="C3128" i="10"/>
  <c r="D3165" i="10"/>
  <c r="C3165" i="10"/>
  <c r="H3321" i="10"/>
  <c r="J3321" i="10" s="1"/>
  <c r="G3321" i="10"/>
  <c r="I3321" i="10" s="1"/>
  <c r="D993" i="10"/>
  <c r="C993" i="10"/>
  <c r="D2262" i="10"/>
  <c r="C2262" i="10"/>
  <c r="G637" i="10"/>
  <c r="I637" i="10" s="1"/>
  <c r="H637" i="10"/>
  <c r="J637" i="10" s="1"/>
  <c r="H1667" i="10"/>
  <c r="J1667" i="10" s="1"/>
  <c r="G1667" i="10"/>
  <c r="I1667" i="10" s="1"/>
  <c r="C1129" i="10"/>
  <c r="D1129" i="10"/>
  <c r="H1821" i="10"/>
  <c r="J1821" i="10" s="1"/>
  <c r="G1821" i="10"/>
  <c r="I1821" i="10" s="1"/>
  <c r="D2172" i="10"/>
  <c r="C2172" i="10"/>
  <c r="H1570" i="10"/>
  <c r="J1570" i="10" s="1"/>
  <c r="G1570" i="10"/>
  <c r="I1570" i="10" s="1"/>
  <c r="H599" i="10"/>
  <c r="J599" i="10" s="1"/>
  <c r="G599" i="10"/>
  <c r="I599" i="10" s="1"/>
  <c r="H1699" i="10"/>
  <c r="J1699" i="10" s="1"/>
  <c r="G1699" i="10"/>
  <c r="I1699" i="10" s="1"/>
  <c r="H1741" i="10"/>
  <c r="J1741" i="10" s="1"/>
  <c r="G1741" i="10"/>
  <c r="I1741" i="10" s="1"/>
  <c r="D2192" i="10"/>
  <c r="C2192" i="10"/>
  <c r="C113" i="10"/>
  <c r="D113" i="10"/>
  <c r="G1100" i="10"/>
  <c r="I1100" i="10" s="1"/>
  <c r="H1100" i="10"/>
  <c r="J1100" i="10" s="1"/>
  <c r="D965" i="10"/>
  <c r="C965" i="10"/>
  <c r="H2007" i="10"/>
  <c r="J2007" i="10" s="1"/>
  <c r="G2007" i="10"/>
  <c r="I2007" i="10" s="1"/>
  <c r="D2997" i="10"/>
  <c r="C2997" i="10"/>
  <c r="G592" i="10"/>
  <c r="I592" i="10" s="1"/>
  <c r="H592" i="10"/>
  <c r="J592" i="10" s="1"/>
  <c r="H1936" i="10"/>
  <c r="J1936" i="10" s="1"/>
  <c r="G1936" i="10"/>
  <c r="I1936" i="10" s="1"/>
  <c r="C606" i="10"/>
  <c r="D606" i="10"/>
  <c r="H163" i="10"/>
  <c r="J163" i="10" s="1"/>
  <c r="G163" i="10"/>
  <c r="I163" i="10" s="1"/>
  <c r="H191" i="10"/>
  <c r="J191" i="10" s="1"/>
  <c r="G191" i="10"/>
  <c r="I191" i="10" s="1"/>
  <c r="D834" i="10"/>
  <c r="C834" i="10"/>
  <c r="H1297" i="10"/>
  <c r="J1297" i="10" s="1"/>
  <c r="G1297" i="10"/>
  <c r="I1297" i="10" s="1"/>
  <c r="G376" i="10"/>
  <c r="I376" i="10" s="1"/>
  <c r="H376" i="10"/>
  <c r="J376" i="10" s="1"/>
  <c r="D558" i="10"/>
  <c r="C558" i="10"/>
  <c r="H1300" i="10"/>
  <c r="J1300" i="10" s="1"/>
  <c r="G1300" i="10"/>
  <c r="I1300" i="10" s="1"/>
  <c r="H1393" i="10"/>
  <c r="J1393" i="10" s="1"/>
  <c r="G1393" i="10"/>
  <c r="I1393" i="10" s="1"/>
  <c r="G340" i="10"/>
  <c r="I340" i="10" s="1"/>
  <c r="H340" i="10"/>
  <c r="J340" i="10" s="1"/>
  <c r="D351" i="10"/>
  <c r="C351" i="10"/>
  <c r="D447" i="10"/>
  <c r="C447" i="10"/>
  <c r="D543" i="10"/>
  <c r="C543" i="10"/>
  <c r="D639" i="10"/>
  <c r="C639" i="10"/>
  <c r="D735" i="10"/>
  <c r="C735" i="10"/>
  <c r="D831" i="10"/>
  <c r="C831" i="10"/>
  <c r="H927" i="10"/>
  <c r="J927" i="10" s="1"/>
  <c r="G927" i="10"/>
  <c r="I927" i="10" s="1"/>
  <c r="H1982" i="10"/>
  <c r="J1982" i="10" s="1"/>
  <c r="G1982" i="10"/>
  <c r="I1982" i="10" s="1"/>
  <c r="G1732" i="10"/>
  <c r="I1732" i="10" s="1"/>
  <c r="H1732" i="10"/>
  <c r="J1732" i="10" s="1"/>
  <c r="H1718" i="10"/>
  <c r="J1718" i="10" s="1"/>
  <c r="G1718" i="10"/>
  <c r="I1718" i="10" s="1"/>
  <c r="G1197" i="10"/>
  <c r="I1197" i="10" s="1"/>
  <c r="H1197" i="10"/>
  <c r="J1197" i="10" s="1"/>
  <c r="H1413" i="10"/>
  <c r="J1413" i="10" s="1"/>
  <c r="G1413" i="10"/>
  <c r="I1413" i="10" s="1"/>
  <c r="D1557" i="10"/>
  <c r="C1557" i="10"/>
  <c r="C1895" i="10"/>
  <c r="D1895" i="10"/>
  <c r="D1196" i="10"/>
  <c r="C1196" i="10"/>
  <c r="H1412" i="10"/>
  <c r="J1412" i="10" s="1"/>
  <c r="G1412" i="10"/>
  <c r="I1412" i="10" s="1"/>
  <c r="H1628" i="10"/>
  <c r="J1628" i="10" s="1"/>
  <c r="G1628" i="10"/>
  <c r="I1628" i="10" s="1"/>
  <c r="C1823" i="10"/>
  <c r="D1823" i="10"/>
  <c r="H1621" i="10"/>
  <c r="J1621" i="10" s="1"/>
  <c r="G1621" i="10"/>
  <c r="I1621" i="10" s="1"/>
  <c r="H1844" i="10"/>
  <c r="J1844" i="10" s="1"/>
  <c r="G1844" i="10"/>
  <c r="I1844" i="10" s="1"/>
  <c r="H2122" i="10"/>
  <c r="J2122" i="10" s="1"/>
  <c r="G2122" i="10"/>
  <c r="I2122" i="10" s="1"/>
  <c r="D2682" i="10"/>
  <c r="C2682" i="10"/>
  <c r="D2594" i="10"/>
  <c r="C2594" i="10"/>
  <c r="H2396" i="10"/>
  <c r="J2396" i="10" s="1"/>
  <c r="G2396" i="10"/>
  <c r="I2396" i="10" s="1"/>
  <c r="H2696" i="10"/>
  <c r="J2696" i="10" s="1"/>
  <c r="G2696" i="10"/>
  <c r="I2696" i="10" s="1"/>
  <c r="D2824" i="10"/>
  <c r="C2824" i="10"/>
  <c r="H1904" i="10"/>
  <c r="J1904" i="10" s="1"/>
  <c r="G1904" i="10"/>
  <c r="I1904" i="10" s="1"/>
  <c r="H1830" i="10"/>
  <c r="J1830" i="10" s="1"/>
  <c r="G1830" i="10"/>
  <c r="I1830" i="10" s="1"/>
  <c r="D2605" i="10"/>
  <c r="C2605" i="10"/>
  <c r="G400" i="10"/>
  <c r="I400" i="10" s="1"/>
  <c r="H400" i="10"/>
  <c r="J400" i="10" s="1"/>
  <c r="H1323" i="10"/>
  <c r="J1323" i="10" s="1"/>
  <c r="G1323" i="10"/>
  <c r="I1323" i="10" s="1"/>
  <c r="D1567" i="10"/>
  <c r="C1567" i="10"/>
  <c r="C2373" i="10"/>
  <c r="D2373" i="10"/>
  <c r="H1446" i="10"/>
  <c r="J1446" i="10" s="1"/>
  <c r="G1446" i="10"/>
  <c r="I1446" i="10" s="1"/>
  <c r="C1199" i="10"/>
  <c r="D1199" i="10"/>
  <c r="H1266" i="10"/>
  <c r="J1266" i="10" s="1"/>
  <c r="G1266" i="10"/>
  <c r="I1266" i="10" s="1"/>
  <c r="H2012" i="10"/>
  <c r="J2012" i="10" s="1"/>
  <c r="G2012" i="10"/>
  <c r="I2012" i="10" s="1"/>
  <c r="H1719" i="10"/>
  <c r="J1719" i="10" s="1"/>
  <c r="G1719" i="10"/>
  <c r="I1719" i="10" s="1"/>
  <c r="D2729" i="10"/>
  <c r="C2729" i="10"/>
  <c r="C95" i="10"/>
  <c r="D95" i="10"/>
  <c r="D342" i="10"/>
  <c r="C342" i="10"/>
  <c r="D678" i="10"/>
  <c r="C678" i="10"/>
  <c r="G182" i="10"/>
  <c r="I182" i="10" s="1"/>
  <c r="H182" i="10"/>
  <c r="J182" i="10" s="1"/>
  <c r="D876" i="10"/>
  <c r="C876" i="10"/>
  <c r="G562" i="10"/>
  <c r="I562" i="10" s="1"/>
  <c r="H562" i="10"/>
  <c r="J562" i="10" s="1"/>
  <c r="D1148" i="10"/>
  <c r="C1148" i="10"/>
  <c r="D684" i="10"/>
  <c r="C684" i="10"/>
  <c r="D1138" i="10"/>
  <c r="C1138" i="10"/>
  <c r="H1510" i="10"/>
  <c r="J1510" i="10" s="1"/>
  <c r="G1510" i="10"/>
  <c r="I1510" i="10" s="1"/>
  <c r="G634" i="10"/>
  <c r="I634" i="10" s="1"/>
  <c r="H634" i="10"/>
  <c r="J634" i="10" s="1"/>
  <c r="C1273" i="10"/>
  <c r="D1273" i="10"/>
  <c r="D405" i="10"/>
  <c r="C405" i="10"/>
  <c r="H1704" i="10"/>
  <c r="J1704" i="10" s="1"/>
  <c r="G1704" i="10"/>
  <c r="I1704" i="10" s="1"/>
  <c r="H1279" i="10"/>
  <c r="J1279" i="10" s="1"/>
  <c r="G1279" i="10"/>
  <c r="I1279" i="10" s="1"/>
  <c r="H2069" i="10"/>
  <c r="J2069" i="10" s="1"/>
  <c r="G2069" i="10"/>
  <c r="I2069" i="10" s="1"/>
  <c r="D957" i="10"/>
  <c r="C957" i="10"/>
  <c r="C1034" i="10"/>
  <c r="D1034" i="10"/>
  <c r="D1632" i="10"/>
  <c r="C1632" i="10"/>
  <c r="H2028" i="10"/>
  <c r="J2028" i="10" s="1"/>
  <c r="G2028" i="10"/>
  <c r="I2028" i="10" s="1"/>
  <c r="H1999" i="10"/>
  <c r="J1999" i="10" s="1"/>
  <c r="G1999" i="10"/>
  <c r="I1999" i="10" s="1"/>
  <c r="C1698" i="10"/>
  <c r="D1698" i="10"/>
  <c r="H2018" i="10"/>
  <c r="J2018" i="10" s="1"/>
  <c r="G2018" i="10"/>
  <c r="I2018" i="10" s="1"/>
  <c r="H1773" i="10"/>
  <c r="J1773" i="10" s="1"/>
  <c r="G1773" i="10"/>
  <c r="I1773" i="10" s="1"/>
  <c r="H1989" i="10"/>
  <c r="J1989" i="10" s="1"/>
  <c r="G1989" i="10"/>
  <c r="I1989" i="10" s="1"/>
  <c r="G2611" i="10"/>
  <c r="I2611" i="10" s="1"/>
  <c r="H2611" i="10"/>
  <c r="J2611" i="10" s="1"/>
  <c r="C2953" i="10"/>
  <c r="D2953" i="10"/>
  <c r="D3113" i="10"/>
  <c r="C3113" i="10"/>
  <c r="C2618" i="10"/>
  <c r="D2618" i="10"/>
  <c r="G2677" i="10"/>
  <c r="I2677" i="10" s="1"/>
  <c r="H2677" i="10"/>
  <c r="J2677" i="10" s="1"/>
  <c r="D881" i="10"/>
  <c r="C881" i="10"/>
  <c r="H1424" i="10"/>
  <c r="J1424" i="10" s="1"/>
  <c r="G1424" i="10"/>
  <c r="I1424" i="10" s="1"/>
  <c r="H1795" i="10"/>
  <c r="J1795" i="10" s="1"/>
  <c r="G1795" i="10"/>
  <c r="I1795" i="10" s="1"/>
  <c r="C2631" i="10"/>
  <c r="D2631" i="10"/>
  <c r="D378" i="10"/>
  <c r="C378" i="10"/>
  <c r="H1111" i="10"/>
  <c r="J1111" i="10" s="1"/>
  <c r="G1111" i="10"/>
  <c r="I1111" i="10" s="1"/>
  <c r="H1487" i="10"/>
  <c r="J1487" i="10" s="1"/>
  <c r="G1487" i="10"/>
  <c r="I1487" i="10" s="1"/>
  <c r="D1144" i="10"/>
  <c r="C1144" i="10"/>
  <c r="H1929" i="10"/>
  <c r="J1929" i="10" s="1"/>
  <c r="G1929" i="10"/>
  <c r="I1929" i="10" s="1"/>
  <c r="G631" i="10"/>
  <c r="I631" i="10" s="1"/>
  <c r="H631" i="10"/>
  <c r="J631" i="10" s="1"/>
  <c r="H935" i="10"/>
  <c r="J935" i="10" s="1"/>
  <c r="G935" i="10"/>
  <c r="I935" i="10" s="1"/>
  <c r="H1837" i="10"/>
  <c r="J1837" i="10" s="1"/>
  <c r="G1837" i="10"/>
  <c r="I1837" i="10" s="1"/>
  <c r="H1359" i="10"/>
  <c r="J1359" i="10" s="1"/>
  <c r="G1359" i="10"/>
  <c r="I1359" i="10" s="1"/>
  <c r="H1502" i="10"/>
  <c r="J1502" i="10" s="1"/>
  <c r="G1502" i="10"/>
  <c r="I1502" i="10" s="1"/>
  <c r="H1865" i="10"/>
  <c r="J1865" i="10" s="1"/>
  <c r="G1865" i="10"/>
  <c r="I1865" i="10" s="1"/>
  <c r="H34" i="10"/>
  <c r="J34" i="10" s="1"/>
  <c r="G34" i="10"/>
  <c r="I34" i="10" s="1"/>
  <c r="C362" i="10"/>
  <c r="D362" i="10"/>
  <c r="C952" i="10"/>
  <c r="D952" i="10"/>
  <c r="G1307" i="10"/>
  <c r="I1307" i="10" s="1"/>
  <c r="H1307" i="10"/>
  <c r="J1307" i="10" s="1"/>
  <c r="D1863" i="10"/>
  <c r="C1863" i="10"/>
  <c r="D2661" i="10"/>
  <c r="C2661" i="10"/>
  <c r="C3099" i="10"/>
  <c r="D3099" i="10"/>
  <c r="H128" i="10"/>
  <c r="J128" i="10" s="1"/>
  <c r="G128" i="10"/>
  <c r="I128" i="10" s="1"/>
  <c r="H117" i="10"/>
  <c r="J117" i="10" s="1"/>
  <c r="G117" i="10"/>
  <c r="I117" i="10" s="1"/>
  <c r="D464" i="10"/>
  <c r="C464" i="10"/>
  <c r="H972" i="10"/>
  <c r="J972" i="10" s="1"/>
  <c r="G972" i="10"/>
  <c r="I972" i="10" s="1"/>
  <c r="G598" i="10"/>
  <c r="I598" i="10" s="1"/>
  <c r="H598" i="10"/>
  <c r="J598" i="10" s="1"/>
  <c r="G661" i="10"/>
  <c r="I661" i="10" s="1"/>
  <c r="H661" i="10"/>
  <c r="J661" i="10" s="1"/>
  <c r="H1033" i="10"/>
  <c r="J1033" i="10" s="1"/>
  <c r="G1033" i="10"/>
  <c r="I1033" i="10" s="1"/>
  <c r="D105" i="10"/>
  <c r="C105" i="10"/>
  <c r="H1258" i="10"/>
  <c r="J1258" i="10" s="1"/>
  <c r="G1258" i="10"/>
  <c r="I1258" i="10" s="1"/>
  <c r="H1302" i="10"/>
  <c r="J1302" i="10" s="1"/>
  <c r="G1302" i="10"/>
  <c r="I1302" i="10" s="1"/>
  <c r="D858" i="10"/>
  <c r="C858" i="10"/>
  <c r="D1177" i="10"/>
  <c r="C1177" i="10"/>
  <c r="D597" i="10"/>
  <c r="C597" i="10"/>
  <c r="D1019" i="10"/>
  <c r="C1019" i="10"/>
  <c r="H1901" i="10"/>
  <c r="J1901" i="10" s="1"/>
  <c r="G1901" i="10"/>
  <c r="I1901" i="10" s="1"/>
  <c r="H1872" i="10"/>
  <c r="J1872" i="10" s="1"/>
  <c r="G1872" i="10"/>
  <c r="I1872" i="10" s="1"/>
  <c r="H1638" i="10"/>
  <c r="J1638" i="10" s="1"/>
  <c r="G1638" i="10"/>
  <c r="I1638" i="10" s="1"/>
  <c r="C1381" i="10"/>
  <c r="D1381" i="10"/>
  <c r="D1246" i="10"/>
  <c r="C1246" i="10"/>
  <c r="C1733" i="10"/>
  <c r="D1733" i="10"/>
  <c r="D987" i="10"/>
  <c r="C987" i="10"/>
  <c r="G1203" i="10"/>
  <c r="I1203" i="10" s="1"/>
  <c r="H1203" i="10"/>
  <c r="J1203" i="10" s="1"/>
  <c r="D1793" i="10"/>
  <c r="C1793" i="10"/>
  <c r="D1202" i="10"/>
  <c r="C1202" i="10"/>
  <c r="H1418" i="10"/>
  <c r="J1418" i="10" s="1"/>
  <c r="G1418" i="10"/>
  <c r="I1418" i="10" s="1"/>
  <c r="D1634" i="10"/>
  <c r="C1634" i="10"/>
  <c r="D1591" i="10"/>
  <c r="C1591" i="10"/>
  <c r="H1747" i="10"/>
  <c r="J1747" i="10" s="1"/>
  <c r="G1747" i="10"/>
  <c r="I1747" i="10" s="1"/>
  <c r="D2293" i="10"/>
  <c r="C2293" i="10"/>
  <c r="G421" i="10"/>
  <c r="I421" i="10" s="1"/>
  <c r="H421" i="10"/>
  <c r="J421" i="10" s="1"/>
  <c r="G884" i="10"/>
  <c r="I884" i="10" s="1"/>
  <c r="H884" i="10"/>
  <c r="J884" i="10" s="1"/>
  <c r="C816" i="10"/>
  <c r="D816" i="10"/>
  <c r="G697" i="10"/>
  <c r="I697" i="10" s="1"/>
  <c r="H697" i="10"/>
  <c r="J697" i="10" s="1"/>
  <c r="H338" i="10"/>
  <c r="J338" i="10" s="1"/>
  <c r="G338" i="10"/>
  <c r="I338" i="10" s="1"/>
  <c r="H626" i="10"/>
  <c r="J626" i="10" s="1"/>
  <c r="G626" i="10"/>
  <c r="I626" i="10" s="1"/>
  <c r="G541" i="10"/>
  <c r="I541" i="10" s="1"/>
  <c r="H541" i="10"/>
  <c r="J541" i="10" s="1"/>
  <c r="D845" i="10"/>
  <c r="C845" i="10"/>
  <c r="C2105" i="10"/>
  <c r="D2105" i="10"/>
  <c r="C419" i="10"/>
  <c r="D419" i="10"/>
  <c r="G515" i="10"/>
  <c r="I515" i="10" s="1"/>
  <c r="H515" i="10"/>
  <c r="J515" i="10" s="1"/>
  <c r="C611" i="10"/>
  <c r="D611" i="10"/>
  <c r="C707" i="10"/>
  <c r="D707" i="10"/>
  <c r="D803" i="10"/>
  <c r="C803" i="10"/>
  <c r="D899" i="10"/>
  <c r="C899" i="10"/>
  <c r="H1954" i="10"/>
  <c r="J1954" i="10" s="1"/>
  <c r="G1954" i="10"/>
  <c r="I1954" i="10" s="1"/>
  <c r="H1565" i="10"/>
  <c r="J1565" i="10" s="1"/>
  <c r="G1565" i="10"/>
  <c r="I1565" i="10" s="1"/>
  <c r="H1117" i="10"/>
  <c r="J1117" i="10" s="1"/>
  <c r="G1117" i="10"/>
  <c r="I1117" i="10" s="1"/>
  <c r="D1153" i="10"/>
  <c r="C1153" i="10"/>
  <c r="H1916" i="10"/>
  <c r="J1916" i="10" s="1"/>
  <c r="G1916" i="10"/>
  <c r="I1916" i="10" s="1"/>
  <c r="H1539" i="10"/>
  <c r="J1539" i="10" s="1"/>
  <c r="G1539" i="10"/>
  <c r="I1539" i="10" s="1"/>
  <c r="C1769" i="10"/>
  <c r="D1769" i="10"/>
  <c r="H1996" i="10"/>
  <c r="J1996" i="10" s="1"/>
  <c r="G1996" i="10"/>
  <c r="I1996" i="10" s="1"/>
  <c r="H1963" i="10"/>
  <c r="J1963" i="10" s="1"/>
  <c r="G1963" i="10"/>
  <c r="I1963" i="10" s="1"/>
  <c r="C2286" i="10"/>
  <c r="D2286" i="10"/>
  <c r="H1815" i="10"/>
  <c r="J1815" i="10" s="1"/>
  <c r="G1815" i="10"/>
  <c r="I1815" i="10" s="1"/>
  <c r="D2421" i="10"/>
  <c r="C2421" i="10"/>
  <c r="D2297" i="10"/>
  <c r="C2297" i="10"/>
  <c r="H2948" i="10"/>
  <c r="J2948" i="10" s="1"/>
  <c r="G2948" i="10"/>
  <c r="I2948" i="10" s="1"/>
  <c r="G2662" i="10"/>
  <c r="I2662" i="10" s="1"/>
  <c r="H2662" i="10"/>
  <c r="J2662" i="10" s="1"/>
  <c r="D1766" i="10"/>
  <c r="C1766" i="10"/>
  <c r="D1344" i="10"/>
  <c r="C1344" i="10"/>
  <c r="G1173" i="10"/>
  <c r="I1173" i="10" s="1"/>
  <c r="H1173" i="10"/>
  <c r="J1173" i="10" s="1"/>
  <c r="H1532" i="10"/>
  <c r="J1532" i="10" s="1"/>
  <c r="G1532" i="10"/>
  <c r="I1532" i="10" s="1"/>
  <c r="H71" i="10"/>
  <c r="J71" i="10" s="1"/>
  <c r="G71" i="10"/>
  <c r="I71" i="10" s="1"/>
  <c r="D1267" i="10"/>
  <c r="C1267" i="10"/>
  <c r="C1260" i="10"/>
  <c r="D1260" i="10"/>
  <c r="H110" i="10"/>
  <c r="J110" i="10" s="1"/>
  <c r="G110" i="10"/>
  <c r="I110" i="10" s="1"/>
  <c r="C165" i="10"/>
  <c r="D165" i="10"/>
  <c r="H171" i="10"/>
  <c r="J171" i="10" s="1"/>
  <c r="G171" i="10"/>
  <c r="I171" i="10" s="1"/>
  <c r="D720" i="10"/>
  <c r="C720" i="10"/>
  <c r="C1114" i="10"/>
  <c r="D1114" i="10"/>
  <c r="D396" i="10"/>
  <c r="C396" i="10"/>
  <c r="H1498" i="10"/>
  <c r="J1498" i="10" s="1"/>
  <c r="G1498" i="10"/>
  <c r="I1498" i="10" s="1"/>
  <c r="H1594" i="10"/>
  <c r="J1594" i="10" s="1"/>
  <c r="G1594" i="10"/>
  <c r="I1594" i="10" s="1"/>
  <c r="H761" i="10"/>
  <c r="J761" i="10" s="1"/>
  <c r="G761" i="10"/>
  <c r="I761" i="10" s="1"/>
  <c r="H913" i="10"/>
  <c r="J913" i="10" s="1"/>
  <c r="G913" i="10"/>
  <c r="I913" i="10" s="1"/>
  <c r="G1379" i="10"/>
  <c r="I1379" i="10" s="1"/>
  <c r="H1379" i="10"/>
  <c r="J1379" i="10" s="1"/>
  <c r="H1417" i="10"/>
  <c r="J1417" i="10" s="1"/>
  <c r="G1417" i="10"/>
  <c r="I1417" i="10" s="1"/>
  <c r="D2630" i="10"/>
  <c r="C2630" i="10"/>
  <c r="D2788" i="10"/>
  <c r="C2788" i="10"/>
  <c r="G346" i="10"/>
  <c r="I346" i="10" s="1"/>
  <c r="H346" i="10"/>
  <c r="J346" i="10" s="1"/>
  <c r="D1643" i="10"/>
  <c r="C1643" i="10"/>
  <c r="H1981" i="10"/>
  <c r="J1981" i="10" s="1"/>
  <c r="G1981" i="10"/>
  <c r="I1981" i="10" s="1"/>
  <c r="G1785" i="10"/>
  <c r="I1785" i="10" s="1"/>
  <c r="H1785" i="10"/>
  <c r="J1785" i="10" s="1"/>
  <c r="D2732" i="10"/>
  <c r="C2732" i="10"/>
  <c r="D414" i="10"/>
  <c r="C414" i="10"/>
  <c r="G664" i="10"/>
  <c r="I664" i="10" s="1"/>
  <c r="H664" i="10"/>
  <c r="J664" i="10" s="1"/>
  <c r="H1464" i="10"/>
  <c r="J1464" i="10" s="1"/>
  <c r="G1464" i="10"/>
  <c r="I1464" i="10" s="1"/>
  <c r="G1058" i="10"/>
  <c r="I1058" i="10" s="1"/>
  <c r="H1058" i="10"/>
  <c r="J1058" i="10" s="1"/>
  <c r="G442" i="10"/>
  <c r="I442" i="10" s="1"/>
  <c r="H442" i="10"/>
  <c r="J442" i="10" s="1"/>
  <c r="H197" i="10"/>
  <c r="J197" i="10" s="1"/>
  <c r="G197" i="10"/>
  <c r="I197" i="10" s="1"/>
  <c r="G802" i="10"/>
  <c r="I802" i="10" s="1"/>
  <c r="H802" i="10"/>
  <c r="J802" i="10" s="1"/>
  <c r="D504" i="10"/>
  <c r="C504" i="10"/>
  <c r="G544" i="10"/>
  <c r="I544" i="10" s="1"/>
  <c r="H544" i="10"/>
  <c r="J544" i="10" s="1"/>
  <c r="D213" i="10"/>
  <c r="C213" i="10"/>
  <c r="D2523" i="10"/>
  <c r="C2523" i="10"/>
  <c r="H910" i="10"/>
  <c r="J910" i="10" s="1"/>
  <c r="G910" i="10"/>
  <c r="I910" i="10" s="1"/>
  <c r="H109" i="10"/>
  <c r="J109" i="10" s="1"/>
  <c r="G109" i="10"/>
  <c r="I109" i="10" s="1"/>
  <c r="H209" i="10"/>
  <c r="J209" i="10" s="1"/>
  <c r="G209" i="10"/>
  <c r="I209" i="10" s="1"/>
  <c r="H1085" i="10"/>
  <c r="J1085" i="10" s="1"/>
  <c r="G1085" i="10"/>
  <c r="I1085" i="10" s="1"/>
  <c r="G766" i="10"/>
  <c r="I766" i="10" s="1"/>
  <c r="H766" i="10"/>
  <c r="J766" i="10" s="1"/>
  <c r="D588" i="10"/>
  <c r="C588" i="10"/>
  <c r="D1308" i="10"/>
  <c r="C1308" i="10"/>
  <c r="G1104" i="10"/>
  <c r="I1104" i="10" s="1"/>
  <c r="H1104" i="10"/>
  <c r="J1104" i="10" s="1"/>
  <c r="G1152" i="10"/>
  <c r="I1152" i="10" s="1"/>
  <c r="H1152" i="10"/>
  <c r="J1152" i="10" s="1"/>
  <c r="G436" i="10"/>
  <c r="I436" i="10" s="1"/>
  <c r="H436" i="10"/>
  <c r="J436" i="10" s="1"/>
  <c r="H1385" i="10"/>
  <c r="J1385" i="10" s="1"/>
  <c r="G1385" i="10"/>
  <c r="I1385" i="10" s="1"/>
  <c r="H2060" i="10"/>
  <c r="J2060" i="10" s="1"/>
  <c r="G2060" i="10"/>
  <c r="I2060" i="10" s="1"/>
  <c r="H1674" i="10"/>
  <c r="J1674" i="10" s="1"/>
  <c r="G1674" i="10"/>
  <c r="I1674" i="10" s="1"/>
  <c r="D1187" i="10"/>
  <c r="C1187" i="10"/>
  <c r="H1957" i="10"/>
  <c r="J1957" i="10" s="1"/>
  <c r="G1957" i="10"/>
  <c r="I1957" i="10" s="1"/>
  <c r="D2658" i="10"/>
  <c r="C2658" i="10"/>
  <c r="G1185" i="10"/>
  <c r="I1185" i="10" s="1"/>
  <c r="H1185" i="10"/>
  <c r="J1185" i="10" s="1"/>
  <c r="H1401" i="10"/>
  <c r="J1401" i="10" s="1"/>
  <c r="G1401" i="10"/>
  <c r="I1401" i="10" s="1"/>
  <c r="C1724" i="10"/>
  <c r="D1724" i="10"/>
  <c r="D1184" i="10"/>
  <c r="C1184" i="10"/>
  <c r="H1400" i="10"/>
  <c r="J1400" i="10" s="1"/>
  <c r="G1400" i="10"/>
  <c r="I1400" i="10" s="1"/>
  <c r="H1616" i="10"/>
  <c r="J1616" i="10" s="1"/>
  <c r="G1616" i="10"/>
  <c r="I1616" i="10" s="1"/>
  <c r="D1871" i="10"/>
  <c r="C1871" i="10"/>
  <c r="H1501" i="10"/>
  <c r="J1501" i="10" s="1"/>
  <c r="G1501" i="10"/>
  <c r="I1501" i="10" s="1"/>
  <c r="D2160" i="10"/>
  <c r="C2160" i="10"/>
  <c r="D2326" i="10"/>
  <c r="C2326" i="10"/>
  <c r="D2221" i="10"/>
  <c r="C2221" i="10"/>
  <c r="D2547" i="10"/>
  <c r="C2547" i="10"/>
  <c r="D2556" i="10"/>
  <c r="C2556" i="10"/>
  <c r="H2372" i="10"/>
  <c r="J2372" i="10" s="1"/>
  <c r="G2372" i="10"/>
  <c r="I2372" i="10" s="1"/>
  <c r="C2958" i="10"/>
  <c r="D2958" i="10"/>
  <c r="G2735" i="10"/>
  <c r="I2735" i="10" s="1"/>
  <c r="H2735" i="10"/>
  <c r="J2735" i="10" s="1"/>
  <c r="G2665" i="10"/>
  <c r="I2665" i="10" s="1"/>
  <c r="H2665" i="10"/>
  <c r="J2665" i="10" s="1"/>
  <c r="H99" i="10"/>
  <c r="J99" i="10" s="1"/>
  <c r="G99" i="10"/>
  <c r="I99" i="10" s="1"/>
  <c r="C1054" i="10"/>
  <c r="D1054" i="10"/>
  <c r="H2039" i="10"/>
  <c r="J2039" i="10" s="1"/>
  <c r="G2039" i="10"/>
  <c r="I2039" i="10" s="1"/>
  <c r="H2881" i="10"/>
  <c r="J2881" i="10" s="1"/>
  <c r="G2881" i="10"/>
  <c r="I2881" i="10" s="1"/>
  <c r="H3312" i="10"/>
  <c r="J3312" i="10" s="1"/>
  <c r="G3312" i="10"/>
  <c r="I3312" i="10" s="1"/>
  <c r="D892" i="10"/>
  <c r="C892" i="10"/>
  <c r="G583" i="10"/>
  <c r="I583" i="10" s="1"/>
  <c r="H583" i="10"/>
  <c r="J583" i="10" s="1"/>
  <c r="G1439" i="10"/>
  <c r="I1439" i="10" s="1"/>
  <c r="H1439" i="10"/>
  <c r="J1439" i="10" s="1"/>
  <c r="H1531" i="10"/>
  <c r="J1531" i="10" s="1"/>
  <c r="G1531" i="10"/>
  <c r="I1531" i="10" s="1"/>
  <c r="D2587" i="10"/>
  <c r="C2587" i="10"/>
  <c r="H2838" i="10"/>
  <c r="J2838" i="10" s="1"/>
  <c r="G2838" i="10"/>
  <c r="I2838" i="10" s="1"/>
  <c r="H287" i="10"/>
  <c r="J287" i="10" s="1"/>
  <c r="G287" i="10"/>
  <c r="I287" i="10" s="1"/>
  <c r="G512" i="10"/>
  <c r="I512" i="10" s="1"/>
  <c r="H512" i="10"/>
  <c r="J512" i="10" s="1"/>
  <c r="G530" i="10"/>
  <c r="I530" i="10" s="1"/>
  <c r="H530" i="10"/>
  <c r="J530" i="10" s="1"/>
  <c r="C2582" i="10"/>
  <c r="D2582" i="10"/>
  <c r="D1788" i="10"/>
  <c r="C1788" i="10"/>
  <c r="D2502" i="10"/>
  <c r="C2502" i="10"/>
  <c r="H2935" i="10"/>
  <c r="J2935" i="10" s="1"/>
  <c r="G2935" i="10"/>
  <c r="I2935" i="10" s="1"/>
  <c r="D3153" i="10"/>
  <c r="C3153" i="10"/>
  <c r="H245" i="10"/>
  <c r="J245" i="10" s="1"/>
  <c r="G245" i="10"/>
  <c r="I245" i="10" s="1"/>
  <c r="G207" i="10"/>
  <c r="I207" i="10" s="1"/>
  <c r="H207" i="10"/>
  <c r="J207" i="10" s="1"/>
  <c r="G896" i="10"/>
  <c r="I896" i="10" s="1"/>
  <c r="H896" i="10"/>
  <c r="J896" i="10" s="1"/>
  <c r="D432" i="10"/>
  <c r="C432" i="10"/>
  <c r="G445" i="10"/>
  <c r="I445" i="10" s="1"/>
  <c r="H445" i="10"/>
  <c r="J445" i="10" s="1"/>
  <c r="D440" i="10"/>
  <c r="C440" i="10"/>
  <c r="G593" i="10"/>
  <c r="I593" i="10" s="1"/>
  <c r="H593" i="10"/>
  <c r="J593" i="10" s="1"/>
  <c r="G424" i="10"/>
  <c r="I424" i="10" s="1"/>
  <c r="H424" i="10"/>
  <c r="J424" i="10" s="1"/>
  <c r="H1976" i="10"/>
  <c r="J1976" i="10" s="1"/>
  <c r="G1976" i="10"/>
  <c r="I1976" i="10" s="1"/>
  <c r="H458" i="10"/>
  <c r="J458" i="10" s="1"/>
  <c r="G458" i="10"/>
  <c r="I458" i="10" s="1"/>
  <c r="H1391" i="10"/>
  <c r="J1391" i="10" s="1"/>
  <c r="G1391" i="10"/>
  <c r="I1391" i="10" s="1"/>
  <c r="G685" i="10"/>
  <c r="I685" i="10" s="1"/>
  <c r="H685" i="10"/>
  <c r="J685" i="10" s="1"/>
  <c r="H928" i="10"/>
  <c r="J928" i="10" s="1"/>
  <c r="G928" i="10"/>
  <c r="I928" i="10" s="1"/>
  <c r="H1910" i="10"/>
  <c r="J1910" i="10" s="1"/>
  <c r="G1910" i="10"/>
  <c r="I1910" i="10" s="1"/>
  <c r="H395" i="10"/>
  <c r="J395" i="10" s="1"/>
  <c r="G395" i="10"/>
  <c r="I395" i="10" s="1"/>
  <c r="H491" i="10"/>
  <c r="J491" i="10" s="1"/>
  <c r="G491" i="10"/>
  <c r="I491" i="10" s="1"/>
  <c r="C587" i="10"/>
  <c r="D587" i="10"/>
  <c r="C683" i="10"/>
  <c r="D683" i="10"/>
  <c r="D779" i="10"/>
  <c r="C779" i="10"/>
  <c r="D875" i="10"/>
  <c r="C875" i="10"/>
  <c r="H971" i="10"/>
  <c r="J971" i="10" s="1"/>
  <c r="G971" i="10"/>
  <c r="I971" i="10" s="1"/>
  <c r="H1542" i="10"/>
  <c r="J1542" i="10" s="1"/>
  <c r="G1542" i="10"/>
  <c r="I1542" i="10" s="1"/>
  <c r="H1009" i="10"/>
  <c r="J1009" i="10" s="1"/>
  <c r="G1009" i="10"/>
  <c r="I1009" i="10" s="1"/>
  <c r="H1528" i="10"/>
  <c r="J1528" i="10" s="1"/>
  <c r="G1528" i="10"/>
  <c r="I1528" i="10" s="1"/>
  <c r="H1818" i="10"/>
  <c r="J1818" i="10" s="1"/>
  <c r="G1818" i="10"/>
  <c r="I1818" i="10" s="1"/>
  <c r="C2405" i="10"/>
  <c r="D2405" i="10"/>
  <c r="C1551" i="10"/>
  <c r="D1551" i="10"/>
  <c r="H1728" i="10"/>
  <c r="J1728" i="10" s="1"/>
  <c r="G1728" i="10"/>
  <c r="I1728" i="10" s="1"/>
  <c r="C1751" i="10"/>
  <c r="D1751" i="10"/>
  <c r="H1900" i="10"/>
  <c r="J1900" i="10" s="1"/>
  <c r="G1900" i="10"/>
  <c r="I1900" i="10" s="1"/>
  <c r="D2164" i="10"/>
  <c r="C2164" i="10"/>
  <c r="D1797" i="10"/>
  <c r="C1797" i="10"/>
  <c r="H2013" i="10"/>
  <c r="J2013" i="10" s="1"/>
  <c r="G2013" i="10"/>
  <c r="I2013" i="10" s="1"/>
  <c r="D2821" i="10"/>
  <c r="C2821" i="10"/>
  <c r="D2369" i="10"/>
  <c r="C2369" i="10"/>
  <c r="H2516" i="10"/>
  <c r="J2516" i="10" s="1"/>
  <c r="G2516" i="10"/>
  <c r="I2516" i="10" s="1"/>
  <c r="D2499" i="10"/>
  <c r="C2499" i="10"/>
  <c r="G2593" i="10"/>
  <c r="I2593" i="10" s="1"/>
  <c r="H2593" i="10"/>
  <c r="J2593" i="10" s="1"/>
  <c r="G2883" i="10"/>
  <c r="I2883" i="10" s="1"/>
  <c r="H2883" i="10"/>
  <c r="J2883" i="10" s="1"/>
  <c r="C3241" i="10"/>
  <c r="D3241" i="10"/>
  <c r="C3224" i="10"/>
  <c r="D3224" i="10"/>
  <c r="D693" i="10"/>
  <c r="C693" i="10"/>
  <c r="G775" i="10"/>
  <c r="I775" i="10" s="1"/>
  <c r="H775" i="10"/>
  <c r="J775" i="10" s="1"/>
  <c r="H1641" i="10"/>
  <c r="J1641" i="10" s="1"/>
  <c r="G1641" i="10"/>
  <c r="I1641" i="10" s="1"/>
  <c r="C2129" i="10"/>
  <c r="D2129" i="10"/>
  <c r="H2229" i="10"/>
  <c r="J2229" i="10" s="1"/>
  <c r="G2229" i="10"/>
  <c r="I2229" i="10" s="1"/>
  <c r="D2822" i="10"/>
  <c r="C2822" i="10"/>
  <c r="D2801" i="10"/>
  <c r="C2801" i="10"/>
  <c r="H740" i="10"/>
  <c r="J740" i="10" s="1"/>
  <c r="G740" i="10"/>
  <c r="I740" i="10" s="1"/>
  <c r="G261" i="10"/>
  <c r="I261" i="10" s="1"/>
  <c r="H261" i="10"/>
  <c r="J261" i="10" s="1"/>
  <c r="H2030" i="10"/>
  <c r="J2030" i="10" s="1"/>
  <c r="G2030" i="10"/>
  <c r="I2030" i="10" s="1"/>
  <c r="H1849" i="10"/>
  <c r="J1849" i="10" s="1"/>
  <c r="G1849" i="10"/>
  <c r="I1849" i="10" s="1"/>
  <c r="H2829" i="10"/>
  <c r="J2829" i="10" s="1"/>
  <c r="G2829" i="10"/>
  <c r="I2829" i="10" s="1"/>
</calcChain>
</file>

<file path=xl/sharedStrings.xml><?xml version="1.0" encoding="utf-8"?>
<sst xmlns="http://schemas.openxmlformats.org/spreadsheetml/2006/main" count="44773" uniqueCount="3553">
  <si>
    <t>Generic Comet (GC) TIMES Residential</t>
  </si>
  <si>
    <t>Sheet color</t>
  </si>
  <si>
    <t>Parameters</t>
  </si>
  <si>
    <t>City Dashboard</t>
  </si>
  <si>
    <t>GC Databases</t>
  </si>
  <si>
    <t>TIMES formatted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</si>
  <si>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</si>
  <si>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</si>
  <si>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</si>
  <si>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</si>
  <si>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</si>
  <si>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</si>
  <si>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</si>
  <si>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</si>
  <si>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</si>
  <si>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</si>
  <si>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</si>
  <si>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</si>
  <si>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</si>
  <si>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</si>
  <si>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</si>
  <si>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</si>
  <si>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</si>
  <si>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</si>
  <si>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</si>
  <si>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</si>
  <si>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</si>
  <si>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</si>
  <si>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</si>
  <si>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</si>
  <si>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</si>
  <si>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</si>
  <si>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</si>
  <si>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</si>
  <si>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</si>
  <si>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</si>
  <si>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</si>
  <si>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</si>
  <si>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</si>
  <si>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</si>
  <si>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</si>
  <si>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</si>
  <si>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</si>
  <si>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</si>
  <si>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</si>
  <si>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</si>
  <si>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</si>
  <si>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</si>
  <si>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</si>
  <si>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</si>
  <si>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</si>
  <si>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</si>
  <si>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</si>
  <si>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</si>
  <si>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</si>
  <si>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</si>
  <si>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</si>
  <si>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</si>
  <si>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</si>
  <si>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</si>
  <si>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</si>
  <si>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</si>
  <si>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</si>
  <si>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</si>
  <si>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</si>
  <si>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</si>
  <si>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</si>
  <si>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</si>
  <si>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</si>
  <si>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</si>
  <si>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</si>
  <si>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</si>
  <si>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</si>
  <si>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</si>
  <si>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</si>
  <si>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</si>
  <si>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</si>
  <si>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Class</t>
  </si>
  <si>
    <t>Energy</t>
  </si>
  <si>
    <t>First Year</t>
  </si>
  <si>
    <t>Description</t>
  </si>
  <si>
    <t>Input Label</t>
  </si>
  <si>
    <t>Output Label</t>
  </si>
  <si>
    <t>Technology Label</t>
  </si>
  <si>
    <t>To include</t>
  </si>
  <si>
    <t>First availability year</t>
  </si>
  <si>
    <t>CAPEX (2023 US$ / unit)</t>
  </si>
  <si>
    <t>Average size (MWs,PJa,Mlma / Thousands unit)</t>
  </si>
  <si>
    <t>Capacity Unit</t>
  </si>
  <si>
    <t>CAPEX (Thousands 2023 US$ / capacity)</t>
  </si>
  <si>
    <t>Efficiency</t>
  </si>
  <si>
    <t>Efficiency Unit</t>
  </si>
  <si>
    <t>Efficiency (%TJ)</t>
  </si>
  <si>
    <t>Min Lifetime</t>
  </si>
  <si>
    <t>Max Lifetime</t>
  </si>
  <si>
    <t>Average Lifetime (year)</t>
  </si>
  <si>
    <t>CFA</t>
  </si>
  <si>
    <t>C2A</t>
  </si>
  <si>
    <t>Residential</t>
  </si>
  <si>
    <t>Apartment</t>
  </si>
  <si>
    <t>Low Income</t>
  </si>
  <si>
    <t>Old</t>
  </si>
  <si>
    <t>Water heating</t>
  </si>
  <si>
    <t>1</t>
  </si>
  <si>
    <t>Natural gas</t>
  </si>
  <si>
    <t>Water heating  Class1 Natural gas 2016</t>
  </si>
  <si>
    <t>RESNGA</t>
  </si>
  <si>
    <t>RESAPALOOldWHEUE</t>
  </si>
  <si>
    <t>RESAPALOOldWH1NGA20</t>
  </si>
  <si>
    <t>MW</t>
  </si>
  <si>
    <t>UEF</t>
  </si>
  <si>
    <t>2</t>
  </si>
  <si>
    <t>Water heating  Class2 Natural gas 2016</t>
  </si>
  <si>
    <t>RESAPALOOldWH2NGA20</t>
  </si>
  <si>
    <t>3</t>
  </si>
  <si>
    <t>Water heating  Class3 Natural gas 2016</t>
  </si>
  <si>
    <t>RESAPALOOldWH3NGA20</t>
  </si>
  <si>
    <t>Water heating  Class3 Natural gas 2023</t>
  </si>
  <si>
    <t>RESAPALOOldWH3NGA23</t>
  </si>
  <si>
    <t>4</t>
  </si>
  <si>
    <t>Water heating  Class4 Natural gas 2016</t>
  </si>
  <si>
    <t>RESAPALOOldWH4NGA20</t>
  </si>
  <si>
    <t>Water heating  Class4 Natural gas 2018</t>
  </si>
  <si>
    <t>Water heating  Class4 Natural gas 2022</t>
  </si>
  <si>
    <t>RESAPALOOldWH4NGA22</t>
  </si>
  <si>
    <t>Electricity</t>
  </si>
  <si>
    <t>Water heating  Class1 Electricity 2016</t>
  </si>
  <si>
    <t>RESELC</t>
  </si>
  <si>
    <t>RESAPALOOldWH1ELC20</t>
  </si>
  <si>
    <t>Water heating  Class2 Electricity 2016</t>
  </si>
  <si>
    <t>RESAPALOOldWH2ELC20</t>
  </si>
  <si>
    <t>Water heating  Class4 Electricity 2016</t>
  </si>
  <si>
    <t>RESAPALOOldWH4ELC20</t>
  </si>
  <si>
    <t>5</t>
  </si>
  <si>
    <t>Water heating  Class5 Electricity 2016</t>
  </si>
  <si>
    <t>RESAPALOOldWH5ELC20</t>
  </si>
  <si>
    <t>Water heating  Class5 Electricity 2022</t>
  </si>
  <si>
    <t>RESAPALOOldWH5ELC22</t>
  </si>
  <si>
    <t>6</t>
  </si>
  <si>
    <t>Water heating  Class6 Electricity 2016</t>
  </si>
  <si>
    <t>RESAPALOOldWH6ELC20</t>
  </si>
  <si>
    <t>Water heating  Class6 Electricity 2022</t>
  </si>
  <si>
    <t>RESAPALOOldWH6ELC22</t>
  </si>
  <si>
    <t>7</t>
  </si>
  <si>
    <t>Water heating  Class7 Electricity 2016</t>
  </si>
  <si>
    <t>RESAPALOOldWH7ELC20</t>
  </si>
  <si>
    <t>Water heating  Class7 Electricity 2022</t>
  </si>
  <si>
    <t>RESAPALOOldWH7ELC22</t>
  </si>
  <si>
    <t>Fuel oil</t>
  </si>
  <si>
    <t>Water heating  Class1 Fuel oil 2016</t>
  </si>
  <si>
    <t>RESFOI</t>
  </si>
  <si>
    <t>RESAPALOOldWH1FOI20</t>
  </si>
  <si>
    <t>Water heating  Class2 Fuel oil 2016</t>
  </si>
  <si>
    <t>RESAPALOOldWH2FOI20</t>
  </si>
  <si>
    <t>Water heating  Class4 Fuel oil 2016</t>
  </si>
  <si>
    <t>RESAPALOOldWH4FOI20</t>
  </si>
  <si>
    <t>LPG</t>
  </si>
  <si>
    <t>Water heating  Class1 LPG 2016</t>
  </si>
  <si>
    <t>RESLPG</t>
  </si>
  <si>
    <t>RESAPALOOldWH1LPG20</t>
  </si>
  <si>
    <t>Water heating  Class2 LPG 2016</t>
  </si>
  <si>
    <t>RESAPALOOldWH2LPG20</t>
  </si>
  <si>
    <t>Water heating  Class3 LPG 2016</t>
  </si>
  <si>
    <t>RESAPALOOldWH3LPG20</t>
  </si>
  <si>
    <t>Water heating  Class3 LPG 2023</t>
  </si>
  <si>
    <t>RESAPALOOldWH3LPG23</t>
  </si>
  <si>
    <t>Water heating  Class4 LPG 2016</t>
  </si>
  <si>
    <t>RESAPALOOldWH4LPG20</t>
  </si>
  <si>
    <t>Water heating  Class4 LPG 2018</t>
  </si>
  <si>
    <t>Solar</t>
  </si>
  <si>
    <t>Water heating  Class2 Solar 2016</t>
  </si>
  <si>
    <t>RESSOL</t>
  </si>
  <si>
    <t>RESAPALOOldWH2SOL20</t>
  </si>
  <si>
    <t>SEF</t>
  </si>
  <si>
    <t>Water heating  Class2 Solar 2020</t>
  </si>
  <si>
    <t>Water heating  Class2 Solar 2023</t>
  </si>
  <si>
    <t>RESAPALOOldWH2SOL23</t>
  </si>
  <si>
    <t>Water heating  Class2 Solar 2024</t>
  </si>
  <si>
    <t>RESAPALOOldWH2SOL24</t>
  </si>
  <si>
    <t>Space heating</t>
  </si>
  <si>
    <t>Air HP</t>
  </si>
  <si>
    <t>Space heating Air HP Class1 Electricity 2016</t>
  </si>
  <si>
    <t>RESAPALOOldSHEUE</t>
  </si>
  <si>
    <t>RESAPALOOldSHAHP1ELC20</t>
  </si>
  <si>
    <t>COP</t>
  </si>
  <si>
    <t>Space heating Air HP Class1 Electricity 2023</t>
  </si>
  <si>
    <t>RESAPALOOldSHAHP1ELC23</t>
  </si>
  <si>
    <t>Space heating Air HP Class2 Electricity 2016</t>
  </si>
  <si>
    <t>RESAPALOOldSHAHP2ELC20</t>
  </si>
  <si>
    <t>Space heating Air HP Class2 Electricity 2023</t>
  </si>
  <si>
    <t>RESAPALOOldSHAHP2ELC23</t>
  </si>
  <si>
    <t>Space heating Air HP Class3 Electricity 2016</t>
  </si>
  <si>
    <t>RESAPALOOldSHAHP3ELC20</t>
  </si>
  <si>
    <t>Space heating Air HP Class3 Electricity 2022</t>
  </si>
  <si>
    <t>RESAPALOOldSHAHP3ELC22</t>
  </si>
  <si>
    <t>Space heating Air HP Class3 Electricity 2023</t>
  </si>
  <si>
    <t>RESAPALOOldSHAHP3ELC23</t>
  </si>
  <si>
    <t>Space heating Air HP Class4 Electricity 2016</t>
  </si>
  <si>
    <t>RESAPALOOldSHAHP4ELC20</t>
  </si>
  <si>
    <t>Space heating Air HP Class4 Electricity 2022</t>
  </si>
  <si>
    <t>RESAPALOOldSHAHP4ELC22</t>
  </si>
  <si>
    <t>Geothermal HP</t>
  </si>
  <si>
    <t>Space heating Geothermal HP Class1 Electricity 2016</t>
  </si>
  <si>
    <t>RESAPALOOldSHGHP1ELC20</t>
  </si>
  <si>
    <t>Space heating Geothermal HP Class2 Electricity 2016</t>
  </si>
  <si>
    <t>RESAPALOOldSHGHP2ELC20</t>
  </si>
  <si>
    <t>Space heating Geothermal HP Class3 Electricity 2016</t>
  </si>
  <si>
    <t>RESAPALOOldSHGHP3ELC20</t>
  </si>
  <si>
    <t>Space heating Geothermal HP Class3 Electricity 2020</t>
  </si>
  <si>
    <t>Space heating Geothermal HP Class3 Electricity 2022</t>
  </si>
  <si>
    <t>RESAPALOOldSHGHP3ELC22</t>
  </si>
  <si>
    <t>Space heating Geothermal HP Class3 Electricity 2023</t>
  </si>
  <si>
    <t>RESAPALOOldSHGHP3ELC23</t>
  </si>
  <si>
    <t>Space heating Geothermal HP Class3 Electricity 2024</t>
  </si>
  <si>
    <t>RESAPALOOldSHGHP3ELC24</t>
  </si>
  <si>
    <t>Space heating Geothermal HP Class4 Electricity 2016</t>
  </si>
  <si>
    <t>RESAPALOOldSHGHP4ELC20</t>
  </si>
  <si>
    <t>Space heating Geothermal HP Class4 Electricity 2020</t>
  </si>
  <si>
    <t>Space heating Geothermal HP Class4 Electricity 2022</t>
  </si>
  <si>
    <t>RESAPALOOldSHGHP4ELC22</t>
  </si>
  <si>
    <t>Space heating Geothermal HP Class4 Electricity 2023</t>
  </si>
  <si>
    <t>RESAPALOOldSHGHP4ELC23</t>
  </si>
  <si>
    <t>Space heating Geothermal HP Class4 Electricity 2024</t>
  </si>
  <si>
    <t>RESAPALOOldSHGHP4ELC24</t>
  </si>
  <si>
    <t>Radiant</t>
  </si>
  <si>
    <t>Space heating Radiant Class2 Electricity 2016</t>
  </si>
  <si>
    <t>RESAPALOOldSHRAD2ELC20</t>
  </si>
  <si>
    <t>AFUE</t>
  </si>
  <si>
    <t>Furnace</t>
  </si>
  <si>
    <t>Space heating Furnace Class1 Natural gas 2016</t>
  </si>
  <si>
    <t>RESAPALOOldSHFUR1NGA20</t>
  </si>
  <si>
    <t>Space heating Furnace Class2 Natural gas 2016</t>
  </si>
  <si>
    <t>RESAPALOOldSHFUR2NGA20</t>
  </si>
  <si>
    <t>Space heating Furnace Class2 Natural gas 2020</t>
  </si>
  <si>
    <t>Space heating Furnace Class3 Natural gas 2016</t>
  </si>
  <si>
    <t>RESAPALOOldSHFUR3NGA20</t>
  </si>
  <si>
    <t>Space heating Furnace Class3 Natural gas 2022</t>
  </si>
  <si>
    <t>RESAPALOOldSHFUR3NGA22</t>
  </si>
  <si>
    <t>Space heating Furnace Class4 Natural gas 2016</t>
  </si>
  <si>
    <t>RESAPALOOldSHFUR4NGA20</t>
  </si>
  <si>
    <t>Space heating Furnace Class4 Natural gas 2022</t>
  </si>
  <si>
    <t>RESAPALOOldSHFUR4NGA22</t>
  </si>
  <si>
    <t>Space heating Radiant Class1 Natural gas 2016</t>
  </si>
  <si>
    <t>RESAPALOOldSHRAD1NGA20</t>
  </si>
  <si>
    <t>Space heating Radiant Class1 Natural gas 2021</t>
  </si>
  <si>
    <t>RESAPALOOldSHRAD1NGA21</t>
  </si>
  <si>
    <t>Space heating Radiant Class2 Natural gas 2016</t>
  </si>
  <si>
    <t>RESAPALOOldSHRAD2NGA20</t>
  </si>
  <si>
    <t>Space heating Radiant Class2 Natural gas 2020</t>
  </si>
  <si>
    <t>Space heating Radiant Class3 Natural gas 2016</t>
  </si>
  <si>
    <t>RESAPALOOldSHRAD3NGA20</t>
  </si>
  <si>
    <t>Space heating Radiant Class4 Natural gas 2016</t>
  </si>
  <si>
    <t>RESAPALOOldSHRAD4NGA20</t>
  </si>
  <si>
    <t>Space heating Radiant Class4 Natural gas 2022</t>
  </si>
  <si>
    <t>RESAPALOOldSHRAD4NGA22</t>
  </si>
  <si>
    <t>Kerosene</t>
  </si>
  <si>
    <t>Space heating Furnace Class1 Kerosene 2016</t>
  </si>
  <si>
    <t>RESKER</t>
  </si>
  <si>
    <t>RESAPALOOldSHFUR1KER20</t>
  </si>
  <si>
    <t>Space heating Furnace Class2 Kerosene 2016</t>
  </si>
  <si>
    <t>RESAPALOOldSHFUR2KER20</t>
  </si>
  <si>
    <t>Space heating Furnace Class2 Kerosene 2020</t>
  </si>
  <si>
    <t>Space heating Furnace Class3 Kerosene 2016</t>
  </si>
  <si>
    <t>RESAPALOOldSHFUR3KER20</t>
  </si>
  <si>
    <t>Space heating Furnace Class4 Kerosene 2016</t>
  </si>
  <si>
    <t>RESAPALOOldSHFUR4KER20</t>
  </si>
  <si>
    <t>Space heating Furnace Class4 Kerosene 2020</t>
  </si>
  <si>
    <t>Space heating Furnace Class1 LPG 2016</t>
  </si>
  <si>
    <t>RESAPALOOldSHFUR1LPG20</t>
  </si>
  <si>
    <t>Space heating Furnace Class2 LPG 2016</t>
  </si>
  <si>
    <t>RESAPALOOldSHFUR2LPG20</t>
  </si>
  <si>
    <t>Space heating Furnace Class2 LPG 2020</t>
  </si>
  <si>
    <t>Space heating Furnace Class3 LPG 2016</t>
  </si>
  <si>
    <t>RESAPALOOldSHFUR3LPG20</t>
  </si>
  <si>
    <t>Space heating Furnace Class3 LPG 2022</t>
  </si>
  <si>
    <t>RESAPALOOldSHFUR3LPG22</t>
  </si>
  <si>
    <t>Space heating Furnace Class4 LPG 2016</t>
  </si>
  <si>
    <t>RESAPALOOldSHFUR4LPG20</t>
  </si>
  <si>
    <t>Space heating Furnace Class4 LPG 2022</t>
  </si>
  <si>
    <t>RESAPALOOldSHFUR4LPG22</t>
  </si>
  <si>
    <t>Space heating Furnace Class1 Fuel oil 2016</t>
  </si>
  <si>
    <t>RESAPALOOldSHFUR1FOI20</t>
  </si>
  <si>
    <t>Space heating Furnace Class2 Fuel oil 2016</t>
  </si>
  <si>
    <t>RESAPALOOldSHFUR2FOI20</t>
  </si>
  <si>
    <t>Space heating Furnace Class2 Fuel oil 2022</t>
  </si>
  <si>
    <t>RESAPALOOldSHFUR2FOI22</t>
  </si>
  <si>
    <t>Space heating Furnace Class3 Fuel oil 2016</t>
  </si>
  <si>
    <t>RESAPALOOldSHFUR3FOI20</t>
  </si>
  <si>
    <t>Space heating Furnace Class4 Fuel oil 2016</t>
  </si>
  <si>
    <t>RESAPALOOldSHFUR4FOI20</t>
  </si>
  <si>
    <t>Space heating Furnace Class4 Fuel oil 2022</t>
  </si>
  <si>
    <t>RESAPALOOldSHFUR4FOI22</t>
  </si>
  <si>
    <t>Space heating Radiant Class1 Fuel oil 2016</t>
  </si>
  <si>
    <t>RESAPALOOldSHRAD1FOI20</t>
  </si>
  <si>
    <t>Space heating Radiant Class1 Fuel oil 2022</t>
  </si>
  <si>
    <t>RESAPALOOldSHRAD1FOI22</t>
  </si>
  <si>
    <t>Space heating Radiant Class2 Fuel oil 2016</t>
  </si>
  <si>
    <t>RESAPALOOldSHRAD2FOI20</t>
  </si>
  <si>
    <t>Space heating Radiant Class2 Fuel oil 2022</t>
  </si>
  <si>
    <t>RESAPALOOldSHRAD2FOI22</t>
  </si>
  <si>
    <t>Space heating Radiant Class3 Fuel oil 2016</t>
  </si>
  <si>
    <t>RESAPALOOldSHRAD3FOI20</t>
  </si>
  <si>
    <t>Space heating Radiant Class4 Fuel oil 2016</t>
  </si>
  <si>
    <t>RESAPALOOldSHRAD4FOI20</t>
  </si>
  <si>
    <t>Space cooling</t>
  </si>
  <si>
    <t>Space cooling Air HP Class2 Natural gas 2016</t>
  </si>
  <si>
    <t>RESAPALOOldSCEUE</t>
  </si>
  <si>
    <t>RESAPALOOldSCAHP2NGA20</t>
  </si>
  <si>
    <t>Space cooling Air HP Class2 Natural gas 2020</t>
  </si>
  <si>
    <t>Space cooling Air HP Class1 Electricity 2016</t>
  </si>
  <si>
    <t>RESAPALOOldSCAHP1ELC20</t>
  </si>
  <si>
    <t>Space cooling Air HP Class1 Electricity 2023</t>
  </si>
  <si>
    <t>RESAPALOOldSCAHP1ELC23</t>
  </si>
  <si>
    <t>Space cooling Air HP Class2 Electricity 2016</t>
  </si>
  <si>
    <t>RESAPALOOldSCAHP2ELC20</t>
  </si>
  <si>
    <t>Space cooling Air HP Class2 Electricity 2023</t>
  </si>
  <si>
    <t>RESAPALOOldSCAHP2ELC23</t>
  </si>
  <si>
    <t>Space cooling Air HP Class3 Electricity 2016</t>
  </si>
  <si>
    <t>RESAPALOOldSCAHP3ELC20</t>
  </si>
  <si>
    <t>Space cooling Air HP Class3 Electricity 2022</t>
  </si>
  <si>
    <t>RESAPALOOldSCAHP3ELC22</t>
  </si>
  <si>
    <t>Space cooling Air HP Class3 Electricity 2023</t>
  </si>
  <si>
    <t>RESAPALOOldSCAHP3ELC23</t>
  </si>
  <si>
    <t>Space cooling Air HP Class4 Electricity 2016</t>
  </si>
  <si>
    <t>RESAPALOOldSCAHP4ELC20</t>
  </si>
  <si>
    <t>Space cooling Air HP Class4 Electricity 2022</t>
  </si>
  <si>
    <t>RESAPALOOldSCAHP4ELC22</t>
  </si>
  <si>
    <t>Space cooling Geothermal HP Class1 Electricity 2016</t>
  </si>
  <si>
    <t>RESAPALOOldSCGHP1ELC20</t>
  </si>
  <si>
    <t>EER</t>
  </si>
  <si>
    <t>Space cooling Geothermal HP Class2 Electricity 2016</t>
  </si>
  <si>
    <t>RESAPALOOldSCGHP2ELC20</t>
  </si>
  <si>
    <t>Space cooling Geothermal HP Class3 Electricity 2016</t>
  </si>
  <si>
    <t>RESAPALOOldSCGHP3ELC20</t>
  </si>
  <si>
    <t>Space cooling Geothermal HP Class3 Electricity 2020</t>
  </si>
  <si>
    <t>Space cooling Geothermal HP Class3 Electricity 2022</t>
  </si>
  <si>
    <t>RESAPALOOldSCGHP3ELC22</t>
  </si>
  <si>
    <t>Space cooling Geothermal HP Class3 Electricity 2023</t>
  </si>
  <si>
    <t>RESAPALOOldSCGHP3ELC23</t>
  </si>
  <si>
    <t>Space cooling Geothermal HP Class3 Electricity 2024</t>
  </si>
  <si>
    <t>RESAPALOOldSCGHP3ELC24</t>
  </si>
  <si>
    <t>Space cooling Geothermal HP Class4 Electricity 2016</t>
  </si>
  <si>
    <t>RESAPALOOldSCGHP4ELC20</t>
  </si>
  <si>
    <t>Space cooling Geothermal HP Class4 Electricity 2020</t>
  </si>
  <si>
    <t>Space cooling Geothermal HP Class4 Electricity 2022</t>
  </si>
  <si>
    <t>RESAPALOOldSCGHP4ELC22</t>
  </si>
  <si>
    <t>Space cooling Geothermal HP Class4 Electricity 2023</t>
  </si>
  <si>
    <t>RESAPALOOldSCGHP4ELC23</t>
  </si>
  <si>
    <t>Space cooling Geothermal HP Class4 Electricity 2024</t>
  </si>
  <si>
    <t>RESAPALOOldSCGHP4ELC24</t>
  </si>
  <si>
    <t>Room AC</t>
  </si>
  <si>
    <t>Space cooling Room AC Class1 Electricity 2016</t>
  </si>
  <si>
    <t>RESAPALOOldSCRAC1ELC20</t>
  </si>
  <si>
    <t>Space cooling Room AC Class2 Electricity 2016</t>
  </si>
  <si>
    <t>RESAPALOOldSCRAC2ELC20</t>
  </si>
  <si>
    <t>Space cooling Room AC Class2 Electricity 2030</t>
  </si>
  <si>
    <t>RESAPALOOldSCRAC2ELC30</t>
  </si>
  <si>
    <t>Space cooling Room AC Class2 Electricity 2040</t>
  </si>
  <si>
    <t>RESAPALOOldSCRAC2ELC40</t>
  </si>
  <si>
    <t>Space cooling Room AC Class3 Electricity 2016</t>
  </si>
  <si>
    <t>RESAPALOOldSCRAC3ELC20</t>
  </si>
  <si>
    <t>Space cooling Room AC Class4 Electricity 2016</t>
  </si>
  <si>
    <t>RESAPALOOldSCRAC4ELC20</t>
  </si>
  <si>
    <t>Space cooling Room AC Class4 Electricity 2022</t>
  </si>
  <si>
    <t>RESAPALOOldSCRAC4ELC22</t>
  </si>
  <si>
    <t>Space cooling Room AC Class4 Electricity 2030</t>
  </si>
  <si>
    <t>RESAPALOOldSCRAC4ELC30</t>
  </si>
  <si>
    <t>Space cooling Room AC Class4 Electricity 2040</t>
  </si>
  <si>
    <t>RESAPALOOldSCRAC4ELC40</t>
  </si>
  <si>
    <t>Central AC</t>
  </si>
  <si>
    <t>Space cooling Central AC Class1 Electricity 2016</t>
  </si>
  <si>
    <t>RESAPALOOldSCCAC1ELC20</t>
  </si>
  <si>
    <t>Space cooling Central AC Class1 Electricity 2023</t>
  </si>
  <si>
    <t>RESAPALOOldSCCAC1ELC23</t>
  </si>
  <si>
    <t>Space cooling Central AC Class2 Electricity 2016</t>
  </si>
  <si>
    <t>RESAPALOOldSCCAC2ELC20</t>
  </si>
  <si>
    <t>Space cooling Central AC Class2 Electricity 2023</t>
  </si>
  <si>
    <t>RESAPALOOldSCCAC2ELC23</t>
  </si>
  <si>
    <t>Space cooling Central AC Class3 Electricity 2016</t>
  </si>
  <si>
    <t>RESAPALOOldSCCAC3ELC20</t>
  </si>
  <si>
    <t>Space cooling Central AC Class3 Electricity 2023</t>
  </si>
  <si>
    <t>RESAPALOOldSCCAC3ELC23</t>
  </si>
  <si>
    <t>Space cooling Central AC Class4 Electricity 2016</t>
  </si>
  <si>
    <t>RESAPALOOldSCCAC4ELC20</t>
  </si>
  <si>
    <t>Space cooling Central AC Class4 Electricity 2022</t>
  </si>
  <si>
    <t>RESAPALOOldSCCAC4ELC22</t>
  </si>
  <si>
    <t>Refrigeration</t>
  </si>
  <si>
    <t>TF1</t>
  </si>
  <si>
    <t>Refrigeration  ClassTF1 Electricity 2016</t>
  </si>
  <si>
    <t>RESAPALOOldREEUE</t>
  </si>
  <si>
    <t>RESAPALOOldRETF1ELC20</t>
  </si>
  <si>
    <t>TJa</t>
  </si>
  <si>
    <t>kWh/yr</t>
  </si>
  <si>
    <t>TF2</t>
  </si>
  <si>
    <t>Refrigeration  ClassTF2 Electricity 2016</t>
  </si>
  <si>
    <t>RESAPALOOldRETF2ELC20</t>
  </si>
  <si>
    <t>TF3</t>
  </si>
  <si>
    <t>Refrigeration  ClassTF3 Electricity 2016</t>
  </si>
  <si>
    <t>RESAPALOOldRETF3ELC20</t>
  </si>
  <si>
    <t>TF4</t>
  </si>
  <si>
    <t>Refrigeration  ClassTF4 Electricity 2016</t>
  </si>
  <si>
    <t>RESAPALOOldRETF4ELC20</t>
  </si>
  <si>
    <t>SF1</t>
  </si>
  <si>
    <t>Refrigeration  ClassSF1 Electricity 2016</t>
  </si>
  <si>
    <t>RESAPALOOldRESF1ELC20</t>
  </si>
  <si>
    <t>SF2</t>
  </si>
  <si>
    <t>Refrigeration  ClassSF2 Electricity 2016</t>
  </si>
  <si>
    <t>RESAPALOOldRESF2ELC20</t>
  </si>
  <si>
    <t>SF3</t>
  </si>
  <si>
    <t>Refrigeration  ClassSF3 Electricity 2016</t>
  </si>
  <si>
    <t>RESAPALOOldRESF3ELC20</t>
  </si>
  <si>
    <t>SF4</t>
  </si>
  <si>
    <t>Refrigeration  ClassSF4 Electricity 2016</t>
  </si>
  <si>
    <t>RESAPALOOldRESF4ELC20</t>
  </si>
  <si>
    <t>BF1</t>
  </si>
  <si>
    <t>Refrigeration  ClassBF1 Electricity 2016</t>
  </si>
  <si>
    <t>RESAPALOOldREBF1ELC20</t>
  </si>
  <si>
    <t>BF2</t>
  </si>
  <si>
    <t>Refrigeration  ClassBF2 Electricity 2016</t>
  </si>
  <si>
    <t>RESAPALOOldREBF2ELC20</t>
  </si>
  <si>
    <t>BF3</t>
  </si>
  <si>
    <t>Refrigeration  ClassBF3 Electricity 2016</t>
  </si>
  <si>
    <t>RESAPALOOldREBF3ELC20</t>
  </si>
  <si>
    <t>BF4</t>
  </si>
  <si>
    <t>Refrigeration  ClassBF4 Electricity 2016</t>
  </si>
  <si>
    <t>RESAPALOOldREBF4ELC20</t>
  </si>
  <si>
    <t>Freezing</t>
  </si>
  <si>
    <t>C1</t>
  </si>
  <si>
    <t>Freezing  ClassC1 Electricity 2016</t>
  </si>
  <si>
    <t>RESAPALOOldFREUE</t>
  </si>
  <si>
    <t>RESAPALOOldFRC1ELC20</t>
  </si>
  <si>
    <t>C2</t>
  </si>
  <si>
    <t>Freezing  ClassC2 Electricity 2016</t>
  </si>
  <si>
    <t>RESAPALOOldFRC2ELC20</t>
  </si>
  <si>
    <t>C3</t>
  </si>
  <si>
    <t>Freezing  ClassC3 Electricity 2016</t>
  </si>
  <si>
    <t>RESAPALOOldFRC3ELC20</t>
  </si>
  <si>
    <t>C4</t>
  </si>
  <si>
    <t>Freezing  ClassC4 Electricity 2016</t>
  </si>
  <si>
    <t>RESAPALOOldFRC4ELC20</t>
  </si>
  <si>
    <t>U1</t>
  </si>
  <si>
    <t>Freezing  ClassU1 Electricity 2016</t>
  </si>
  <si>
    <t>RESAPALOOldFRU1ELC20</t>
  </si>
  <si>
    <t>U2</t>
  </si>
  <si>
    <t>Freezing  ClassU2 Electricity 2016</t>
  </si>
  <si>
    <t>RESAPALOOldFRU2ELC20</t>
  </si>
  <si>
    <t>U3</t>
  </si>
  <si>
    <t>Freezing  ClassU3 Electricity 2016</t>
  </si>
  <si>
    <t>RESAPALOOldFRU3ELC20</t>
  </si>
  <si>
    <t>U4</t>
  </si>
  <si>
    <t>Freezing  ClassU4 Electricity 2016</t>
  </si>
  <si>
    <t>RESAPALOOldFRU4ELC20</t>
  </si>
  <si>
    <t>Cooking</t>
  </si>
  <si>
    <t>Cooking  Class2 Natural gas 2016</t>
  </si>
  <si>
    <t>RESAPALOOldCKEUE</t>
  </si>
  <si>
    <t>RESAPALOOldCK2NGA20</t>
  </si>
  <si>
    <t>% efficiency</t>
  </si>
  <si>
    <t>Cooking  Class4 Natural gas 2016</t>
  </si>
  <si>
    <t>RESAPALOOldCK4NGA20</t>
  </si>
  <si>
    <t>Cooking  Class2 LPG 2016</t>
  </si>
  <si>
    <t>RESAPALOOldCK2LPG20</t>
  </si>
  <si>
    <t>Cooking  Class4 LPG 2016</t>
  </si>
  <si>
    <t>RESAPALOOldCK4LPG20</t>
  </si>
  <si>
    <t>Cooking  Class2 Electricity 2016</t>
  </si>
  <si>
    <t>RESAPALOOldCK2ELC20</t>
  </si>
  <si>
    <t>Clothes washing</t>
  </si>
  <si>
    <t>F4</t>
  </si>
  <si>
    <t>Clothes washing  ClassF4 Electricity 2030</t>
  </si>
  <si>
    <t>RESAPALOOldCWEUE</t>
  </si>
  <si>
    <t>RESAPALOOldCWF4ELC30</t>
  </si>
  <si>
    <t>kWh/cycle</t>
  </si>
  <si>
    <t>T1</t>
  </si>
  <si>
    <t>Clothes washing  ClassT1 Electricity 2016</t>
  </si>
  <si>
    <t>RESAPALOOldCWT1ELC20</t>
  </si>
  <si>
    <t>T2</t>
  </si>
  <si>
    <t>Clothes washing  ClassT2 Electricity 2016</t>
  </si>
  <si>
    <t>RESAPALOOldCWT2ELC20</t>
  </si>
  <si>
    <t>Clothes washing  ClassT2 Electricity 2020</t>
  </si>
  <si>
    <t>T3</t>
  </si>
  <si>
    <t>Clothes washing  ClassT3 Electricity 2016</t>
  </si>
  <si>
    <t>RESAPALOOldCWT3ELC20</t>
  </si>
  <si>
    <t>T4</t>
  </si>
  <si>
    <t>Clothes washing  ClassT4 Electricity 2016</t>
  </si>
  <si>
    <t>RESAPALOOldCWT4ELC20</t>
  </si>
  <si>
    <t>F1</t>
  </si>
  <si>
    <t>Clothes washing  ClassF1 Electricity 2016</t>
  </si>
  <si>
    <t>RESAPALOOldCWF1ELC20</t>
  </si>
  <si>
    <t>F2</t>
  </si>
  <si>
    <t>Clothes washing  ClassF2 Electricity 2016</t>
  </si>
  <si>
    <t>RESAPALOOldCWF2ELC20</t>
  </si>
  <si>
    <t>Clothes washing  ClassF2 Electricity 2030</t>
  </si>
  <si>
    <t>RESAPALOOldCWF2ELC30</t>
  </si>
  <si>
    <t>F3</t>
  </si>
  <si>
    <t>Clothes washing  ClassF3 Electricity 2016</t>
  </si>
  <si>
    <t>RESAPALOOldCWF3ELC20</t>
  </si>
  <si>
    <t>Clothes washing  ClassF4 Electricity 2016</t>
  </si>
  <si>
    <t>RESAPALOOldCWF4ELC20</t>
  </si>
  <si>
    <t>Clothes washing  ClassF4 Electricity 2020</t>
  </si>
  <si>
    <t>Clothes drying</t>
  </si>
  <si>
    <t>Clothes drying  Class1 Natural gas 2016</t>
  </si>
  <si>
    <t>RESAPALOOldCDEUE</t>
  </si>
  <si>
    <t>RESAPALOOldCD1NGA20</t>
  </si>
  <si>
    <t>CEF</t>
  </si>
  <si>
    <t>Clothes drying  Class2 Natural gas 2016</t>
  </si>
  <si>
    <t>RESAPALOOldCD2NGA20</t>
  </si>
  <si>
    <t>Clothes drying  Class3 Natural gas 2016</t>
  </si>
  <si>
    <t>RESAPALOOldCD3NGA20</t>
  </si>
  <si>
    <t>Clothes drying  Class4 Natural gas 2016</t>
  </si>
  <si>
    <t>RESAPALOOldCD4NGA20</t>
  </si>
  <si>
    <t>Clothes drying  Class4 Natural gas 2030</t>
  </si>
  <si>
    <t>RESAPALOOldCD4NGA30</t>
  </si>
  <si>
    <t>Clothes drying  Class1 Electricity 2016</t>
  </si>
  <si>
    <t>RESAPALOOldCD1ELC20</t>
  </si>
  <si>
    <t>Clothes drying  Class2 Electricity 2016</t>
  </si>
  <si>
    <t>RESAPALOOldCD2ELC20</t>
  </si>
  <si>
    <t>Clothes drying  Class3 Electricity 2016</t>
  </si>
  <si>
    <t>RESAPALOOldCD3ELC20</t>
  </si>
  <si>
    <t>Clothes drying  Class4 Electricity 2016</t>
  </si>
  <si>
    <t>RESAPALOOldCD4ELC20</t>
  </si>
  <si>
    <t>House</t>
  </si>
  <si>
    <t>RESHOULOOldWHEUE</t>
  </si>
  <si>
    <t>RESHOULOOldWH1NGA20</t>
  </si>
  <si>
    <t>RESHOULOOldWH2NGA20</t>
  </si>
  <si>
    <t>RESHOULOOldWH3NGA20</t>
  </si>
  <si>
    <t>RESHOULOOldWH3NGA23</t>
  </si>
  <si>
    <t>RESHOULOOldWH4NGA20</t>
  </si>
  <si>
    <t>RESHOULOOldWH4NGA22</t>
  </si>
  <si>
    <t>RESHOULOOldWH1ELC20</t>
  </si>
  <si>
    <t>RESHOULOOldWH2ELC20</t>
  </si>
  <si>
    <t>RESHOULOOldWH4ELC20</t>
  </si>
  <si>
    <t>RESHOULOOldWH5ELC20</t>
  </si>
  <si>
    <t>RESHOULOOldWH5ELC22</t>
  </si>
  <si>
    <t>RESHOULOOldWH6ELC20</t>
  </si>
  <si>
    <t>RESHOULOOldWH6ELC22</t>
  </si>
  <si>
    <t>RESHOULOOldWH7ELC20</t>
  </si>
  <si>
    <t>RESHOULOOldWH7ELC22</t>
  </si>
  <si>
    <t>RESHOULOOldWH1FOI20</t>
  </si>
  <si>
    <t>RESHOULOOldWH2FOI20</t>
  </si>
  <si>
    <t>RESHOULOOldWH4FOI20</t>
  </si>
  <si>
    <t>RESHOULOOldWH1LPG20</t>
  </si>
  <si>
    <t>RESHOULOOldWH2LPG20</t>
  </si>
  <si>
    <t>RESHOULOOldWH3LPG20</t>
  </si>
  <si>
    <t>RESHOULOOldWH3LPG23</t>
  </si>
  <si>
    <t>RESHOULOOldWH4LPG20</t>
  </si>
  <si>
    <t>RESHOULOOldWH2SOL20</t>
  </si>
  <si>
    <t>RESHOULOOldWH2SOL23</t>
  </si>
  <si>
    <t>RESHOULOOldWH2SOL24</t>
  </si>
  <si>
    <t>RESHOULOOldSHEUE</t>
  </si>
  <si>
    <t>RESHOULOOldSHAHP1ELC20</t>
  </si>
  <si>
    <t>RESHOULOOldSHAHP1ELC23</t>
  </si>
  <si>
    <t>RESHOULOOldSHAHP2ELC20</t>
  </si>
  <si>
    <t>RESHOULOOldSHAHP2ELC23</t>
  </si>
  <si>
    <t>RESHOULOOldSHAHP3ELC20</t>
  </si>
  <si>
    <t>RESHOULOOldSHAHP3ELC22</t>
  </si>
  <si>
    <t>RESHOULOOldSHAHP3ELC23</t>
  </si>
  <si>
    <t>RESHOULOOldSHAHP4ELC20</t>
  </si>
  <si>
    <t>RESHOULOOldSHAHP4ELC22</t>
  </si>
  <si>
    <t>RESHOULOOldSHGHP1ELC20</t>
  </si>
  <si>
    <t>RESHOULOOldSHGHP2ELC20</t>
  </si>
  <si>
    <t>RESHOULOOldSHGHP3ELC20</t>
  </si>
  <si>
    <t>RESHOULOOldSHGHP3ELC22</t>
  </si>
  <si>
    <t>RESHOULOOldSHGHP3ELC23</t>
  </si>
  <si>
    <t>RESHOULOOldSHGHP3ELC24</t>
  </si>
  <si>
    <t>RESHOULOOldSHGHP4ELC20</t>
  </si>
  <si>
    <t>RESHOULOOldSHGHP4ELC22</t>
  </si>
  <si>
    <t>RESHOULOOldSHGHP4ELC23</t>
  </si>
  <si>
    <t>RESHOULOOldSHGHP4ELC24</t>
  </si>
  <si>
    <t>RESHOULOOldSHRAD2ELC20</t>
  </si>
  <si>
    <t>RESHOULOOldSHFUR1NGA20</t>
  </si>
  <si>
    <t>RESHOULOOldSHFUR2NGA20</t>
  </si>
  <si>
    <t>RESHOULOOldSHFUR3NGA20</t>
  </si>
  <si>
    <t>RESHOULOOldSHFUR3NGA22</t>
  </si>
  <si>
    <t>RESHOULOOldSHFUR4NGA20</t>
  </si>
  <si>
    <t>RESHOULOOldSHFUR4NGA22</t>
  </si>
  <si>
    <t>RESHOULOOldSHRAD1NGA20</t>
  </si>
  <si>
    <t>RESHOULOOldSHRAD1NGA21</t>
  </si>
  <si>
    <t>RESHOULOOldSHRAD2NGA20</t>
  </si>
  <si>
    <t>RESHOULOOldSHRAD3NGA20</t>
  </si>
  <si>
    <t>RESHOULOOldSHRAD4NGA20</t>
  </si>
  <si>
    <t>RESHOULOOldSHRAD4NGA22</t>
  </si>
  <si>
    <t>RESHOULOOldSHFUR1KER20</t>
  </si>
  <si>
    <t>RESHOULOOldSHFUR2KER20</t>
  </si>
  <si>
    <t>RESHOULOOldSHFUR3KER20</t>
  </si>
  <si>
    <t>RESHOULOOldSHFUR4KER20</t>
  </si>
  <si>
    <t>RESHOULOOldSHFUR1LPG20</t>
  </si>
  <si>
    <t>RESHOULOOldSHFUR2LPG20</t>
  </si>
  <si>
    <t>RESHOULOOldSHFUR3LPG20</t>
  </si>
  <si>
    <t>RESHOULOOldSHFUR3LPG22</t>
  </si>
  <si>
    <t>RESHOULOOldSHFUR4LPG20</t>
  </si>
  <si>
    <t>RESHOULOOldSHFUR4LPG22</t>
  </si>
  <si>
    <t>RESHOULOOldSHFUR1FOI20</t>
  </si>
  <si>
    <t>RESHOULOOldSHFUR2FOI20</t>
  </si>
  <si>
    <t>RESHOULOOldSHFUR2FOI22</t>
  </si>
  <si>
    <t>RESHOULOOldSHFUR3FOI20</t>
  </si>
  <si>
    <t>RESHOULOOldSHFUR4FOI20</t>
  </si>
  <si>
    <t>RESHOULOOldSHFUR4FOI22</t>
  </si>
  <si>
    <t>RESHOULOOldSHRAD1FOI20</t>
  </si>
  <si>
    <t>RESHOULOOldSHRAD1FOI22</t>
  </si>
  <si>
    <t>RESHOULOOldSHRAD2FOI20</t>
  </si>
  <si>
    <t>RESHOULOOldSHRAD2FOI22</t>
  </si>
  <si>
    <t>RESHOULOOldSHRAD3FOI20</t>
  </si>
  <si>
    <t>RESHOULOOldSHRAD4FOI20</t>
  </si>
  <si>
    <t>RESHOULOOldSCEUE</t>
  </si>
  <si>
    <t>RESHOULOOldSCAHP2NGA20</t>
  </si>
  <si>
    <t>RESHOULOOldSCAHP1ELC20</t>
  </si>
  <si>
    <t>RESHOULOOldSCAHP1ELC23</t>
  </si>
  <si>
    <t>RESHOULOOldSCAHP2ELC20</t>
  </si>
  <si>
    <t>RESHOULOOldSCAHP2ELC23</t>
  </si>
  <si>
    <t>RESHOULOOldSCAHP3ELC20</t>
  </si>
  <si>
    <t>RESHOULOOldSCAHP3ELC22</t>
  </si>
  <si>
    <t>RESHOULOOldSCAHP3ELC23</t>
  </si>
  <si>
    <t>RESHOULOOldSCAHP4ELC20</t>
  </si>
  <si>
    <t>RESHOULOOldSCAHP4ELC22</t>
  </si>
  <si>
    <t>RESHOULOOldSCGHP1ELC20</t>
  </si>
  <si>
    <t>RESHOULOOldSCGHP2ELC20</t>
  </si>
  <si>
    <t>RESHOULOOldSCGHP3ELC20</t>
  </si>
  <si>
    <t>RESHOULOOldSCGHP3ELC22</t>
  </si>
  <si>
    <t>RESHOULOOldSCGHP3ELC23</t>
  </si>
  <si>
    <t>RESHOULOOldSCGHP3ELC24</t>
  </si>
  <si>
    <t>RESHOULOOldSCGHP4ELC20</t>
  </si>
  <si>
    <t>RESHOULOOldSCGHP4ELC22</t>
  </si>
  <si>
    <t>RESHOULOOldSCGHP4ELC23</t>
  </si>
  <si>
    <t>RESHOULOOldSCGHP4ELC24</t>
  </si>
  <si>
    <t>RESHOULOOldSCRAC1ELC20</t>
  </si>
  <si>
    <t>RESHOULOOldSCRAC2ELC20</t>
  </si>
  <si>
    <t>RESHOULOOldSCRAC2ELC30</t>
  </si>
  <si>
    <t>RESHOULOOldSCRAC2ELC40</t>
  </si>
  <si>
    <t>RESHOULOOldSCRAC3ELC20</t>
  </si>
  <si>
    <t>RESHOULOOldSCRAC4ELC20</t>
  </si>
  <si>
    <t>RESHOULOOldSCRAC4ELC22</t>
  </si>
  <si>
    <t>RESHOULOOldSCRAC4ELC30</t>
  </si>
  <si>
    <t>RESHOULOOldSCRAC4ELC40</t>
  </si>
  <si>
    <t>RESHOULOOldSCCAC1ELC20</t>
  </si>
  <si>
    <t>RESHOULOOldSCCAC1ELC23</t>
  </si>
  <si>
    <t>RESHOULOOldSCCAC2ELC20</t>
  </si>
  <si>
    <t>RESHOULOOldSCCAC2ELC23</t>
  </si>
  <si>
    <t>RESHOULOOldSCCAC3ELC20</t>
  </si>
  <si>
    <t>RESHOULOOldSCCAC3ELC23</t>
  </si>
  <si>
    <t>RESHOULOOldSCCAC4ELC20</t>
  </si>
  <si>
    <t>RESHOULOOldSCCAC4ELC22</t>
  </si>
  <si>
    <t>RESHOULOOldREEUE</t>
  </si>
  <si>
    <t>RESHOULOOldRETF1ELC20</t>
  </si>
  <si>
    <t>RESHOULOOldRETF2ELC20</t>
  </si>
  <si>
    <t>RESHOULOOldRETF3ELC20</t>
  </si>
  <si>
    <t>RESHOULOOldRETF4ELC20</t>
  </si>
  <si>
    <t>RESHOULOOldRESF1ELC20</t>
  </si>
  <si>
    <t>RESHOULOOldRESF2ELC20</t>
  </si>
  <si>
    <t>RESHOULOOldRESF3ELC20</t>
  </si>
  <si>
    <t>RESHOULOOldRESF4ELC20</t>
  </si>
  <si>
    <t>RESHOULOOldREBF1ELC20</t>
  </si>
  <si>
    <t>RESHOULOOldREBF2ELC20</t>
  </si>
  <si>
    <t>RESHOULOOldREBF3ELC20</t>
  </si>
  <si>
    <t>RESHOULOOldREBF4ELC20</t>
  </si>
  <si>
    <t>RESHOULOOldFREUE</t>
  </si>
  <si>
    <t>RESHOULOOldFRC1ELC20</t>
  </si>
  <si>
    <t>RESHOULOOldFRC2ELC20</t>
  </si>
  <si>
    <t>RESHOULOOldFRC3ELC20</t>
  </si>
  <si>
    <t>RESHOULOOldFRC4ELC20</t>
  </si>
  <si>
    <t>RESHOULOOldFRU1ELC20</t>
  </si>
  <si>
    <t>RESHOULOOldFRU2ELC20</t>
  </si>
  <si>
    <t>RESHOULOOldFRU3ELC20</t>
  </si>
  <si>
    <t>RESHOULOOldFRU4ELC20</t>
  </si>
  <si>
    <t>RESHOULOOldCKEUE</t>
  </si>
  <si>
    <t>RESHOULOOldCK2NGA20</t>
  </si>
  <si>
    <t>RESHOULOOldCK4NGA20</t>
  </si>
  <si>
    <t>RESHOULOOldCK2LPG20</t>
  </si>
  <si>
    <t>RESHOULOOldCK4LPG20</t>
  </si>
  <si>
    <t>RESHOULOOldCK2ELC20</t>
  </si>
  <si>
    <t>RESHOULOOldCWEUE</t>
  </si>
  <si>
    <t>RESHOULOOldCWF4ELC30</t>
  </si>
  <si>
    <t>RESHOULOOldCWT1ELC20</t>
  </si>
  <si>
    <t>RESHOULOOldCWT2ELC20</t>
  </si>
  <si>
    <t>RESHOULOOldCWT3ELC20</t>
  </si>
  <si>
    <t>RESHOULOOldCWT4ELC20</t>
  </si>
  <si>
    <t>RESHOULOOldCWF1ELC20</t>
  </si>
  <si>
    <t>RESHOULOOldCWF2ELC20</t>
  </si>
  <si>
    <t>RESHOULOOldCWF2ELC30</t>
  </si>
  <si>
    <t>RESHOULOOldCWF3ELC20</t>
  </si>
  <si>
    <t>RESHOULOOldCWF4ELC20</t>
  </si>
  <si>
    <t>RESHOULOOldCDEUE</t>
  </si>
  <si>
    <t>RESHOULOOldCD1NGA20</t>
  </si>
  <si>
    <t>RESHOULOOldCD2NGA20</t>
  </si>
  <si>
    <t>RESHOULOOldCD3NGA20</t>
  </si>
  <si>
    <t>RESHOULOOldCD4NGA20</t>
  </si>
  <si>
    <t>RESHOULOOldCD4NGA30</t>
  </si>
  <si>
    <t>RESHOULOOldCD1ELC20</t>
  </si>
  <si>
    <t>RESHOULOOldCD2ELC20</t>
  </si>
  <si>
    <t>RESHOULOOldCD3ELC20</t>
  </si>
  <si>
    <t>RESHOULOOldCD4ELC20</t>
  </si>
  <si>
    <t>Lower-middle Income</t>
  </si>
  <si>
    <t>RESAPALMOldWHEUE</t>
  </si>
  <si>
    <t>RESAPALMOldWH1NGA20</t>
  </si>
  <si>
    <t>RESAPALMOldWH2NGA20</t>
  </si>
  <si>
    <t>RESAPALMOldWH3NGA20</t>
  </si>
  <si>
    <t>RESAPALMOldWH3NGA23</t>
  </si>
  <si>
    <t>RESAPALMOldWH4NGA20</t>
  </si>
  <si>
    <t>RESAPALMOldWH4NGA22</t>
  </si>
  <si>
    <t>RESAPALMOldWH1ELC20</t>
  </si>
  <si>
    <t>RESAPALMOldWH2ELC20</t>
  </si>
  <si>
    <t>RESAPALMOldWH4ELC20</t>
  </si>
  <si>
    <t>RESAPALMOldWH5ELC20</t>
  </si>
  <si>
    <t>RESAPALMOldWH5ELC22</t>
  </si>
  <si>
    <t>RESAPALMOldWH6ELC20</t>
  </si>
  <si>
    <t>RESAPALMOldWH6ELC22</t>
  </si>
  <si>
    <t>RESAPALMOldWH7ELC20</t>
  </si>
  <si>
    <t>RESAPALMOldWH7ELC22</t>
  </si>
  <si>
    <t>RESAPALMOldWH1FOI20</t>
  </si>
  <si>
    <t>RESAPALMOldWH2FOI20</t>
  </si>
  <si>
    <t>RESAPALMOldWH4FOI20</t>
  </si>
  <si>
    <t>RESAPALMOldWH1LPG20</t>
  </si>
  <si>
    <t>RESAPALMOldWH2LPG20</t>
  </si>
  <si>
    <t>RESAPALMOldWH3LPG20</t>
  </si>
  <si>
    <t>RESAPALMOldWH3LPG23</t>
  </si>
  <si>
    <t>RESAPALMOldWH4LPG20</t>
  </si>
  <si>
    <t>RESAPALMOldWH2SOL20</t>
  </si>
  <si>
    <t>RESAPALMOldWH2SOL23</t>
  </si>
  <si>
    <t>RESAPALMOldWH2SOL24</t>
  </si>
  <si>
    <t>RESAPALMOldSHEUE</t>
  </si>
  <si>
    <t>RESAPALMOldSHAHP1ELC20</t>
  </si>
  <si>
    <t>RESAPALMOldSHAHP1ELC23</t>
  </si>
  <si>
    <t>RESAPALMOldSHAHP2ELC20</t>
  </si>
  <si>
    <t>RESAPALMOldSHAHP2ELC23</t>
  </si>
  <si>
    <t>RESAPALMOldSHAHP3ELC20</t>
  </si>
  <si>
    <t>RESAPALMOldSHAHP3ELC22</t>
  </si>
  <si>
    <t>RESAPALMOldSHAHP3ELC23</t>
  </si>
  <si>
    <t>RESAPALMOldSHAHP4ELC20</t>
  </si>
  <si>
    <t>RESAPALMOldSHAHP4ELC22</t>
  </si>
  <si>
    <t>RESAPALMOldSHGHP1ELC20</t>
  </si>
  <si>
    <t>RESAPALMOldSHGHP2ELC20</t>
  </si>
  <si>
    <t>RESAPALMOldSHGHP3ELC20</t>
  </si>
  <si>
    <t>RESAPALMOldSHGHP3ELC22</t>
  </si>
  <si>
    <t>RESAPALMOldSHGHP3ELC23</t>
  </si>
  <si>
    <t>RESAPALMOldSHGHP3ELC24</t>
  </si>
  <si>
    <t>RESAPALMOldSHGHP4ELC20</t>
  </si>
  <si>
    <t>RESAPALMOldSHGHP4ELC22</t>
  </si>
  <si>
    <t>RESAPALMOldSHGHP4ELC23</t>
  </si>
  <si>
    <t>RESAPALMOldSHGHP4ELC24</t>
  </si>
  <si>
    <t>RESAPALMOldSHRAD2ELC20</t>
  </si>
  <si>
    <t>RESAPALMOldSHFUR1NGA20</t>
  </si>
  <si>
    <t>RESAPALMOldSHFUR2NGA20</t>
  </si>
  <si>
    <t>RESAPALMOldSHFUR3NGA20</t>
  </si>
  <si>
    <t>RESAPALMOldSHFUR3NGA22</t>
  </si>
  <si>
    <t>RESAPALMOldSHFUR4NGA20</t>
  </si>
  <si>
    <t>RESAPALMOldSHFUR4NGA22</t>
  </si>
  <si>
    <t>RESAPALMOldSHRAD1NGA20</t>
  </si>
  <si>
    <t>RESAPALMOldSHRAD1NGA21</t>
  </si>
  <si>
    <t>RESAPALMOldSHRAD2NGA20</t>
  </si>
  <si>
    <t>RESAPALMOldSHRAD3NGA20</t>
  </si>
  <si>
    <t>RESAPALMOldSHRAD4NGA20</t>
  </si>
  <si>
    <t>RESAPALMOldSHRAD4NGA22</t>
  </si>
  <si>
    <t>RESAPALMOldSHFUR1KER20</t>
  </si>
  <si>
    <t>RESAPALMOldSHFUR2KER20</t>
  </si>
  <si>
    <t>RESAPALMOldSHFUR3KER20</t>
  </si>
  <si>
    <t>RESAPALMOldSHFUR4KER20</t>
  </si>
  <si>
    <t>RESAPALMOldSHFUR1LPG20</t>
  </si>
  <si>
    <t>RESAPALMOldSHFUR2LPG20</t>
  </si>
  <si>
    <t>RESAPALMOldSHFUR3LPG20</t>
  </si>
  <si>
    <t>RESAPALMOldSHFUR3LPG22</t>
  </si>
  <si>
    <t>RESAPALMOldSHFUR4LPG20</t>
  </si>
  <si>
    <t>RESAPALMOldSHFUR4LPG22</t>
  </si>
  <si>
    <t>RESAPALMOldSHFUR1FOI20</t>
  </si>
  <si>
    <t>RESAPALMOldSHFUR2FOI20</t>
  </si>
  <si>
    <t>RESAPALMOldSHFUR2FOI22</t>
  </si>
  <si>
    <t>RESAPALMOldSHFUR3FOI20</t>
  </si>
  <si>
    <t>RESAPALMOldSHFUR4FOI20</t>
  </si>
  <si>
    <t>RESAPALMOldSHFUR4FOI22</t>
  </si>
  <si>
    <t>RESAPALMOldSHRAD1FOI20</t>
  </si>
  <si>
    <t>RESAPALMOldSHRAD1FOI22</t>
  </si>
  <si>
    <t>RESAPALMOldSHRAD2FOI20</t>
  </si>
  <si>
    <t>RESAPALMOldSHRAD2FOI22</t>
  </si>
  <si>
    <t>RESAPALMOldSHRAD3FOI20</t>
  </si>
  <si>
    <t>RESAPALMOldSHRAD4FOI20</t>
  </si>
  <si>
    <t>RESAPALMOldSCEUE</t>
  </si>
  <si>
    <t>RESAPALMOldSCAHP2NGA20</t>
  </si>
  <si>
    <t>RESAPALMOldSCAHP1ELC20</t>
  </si>
  <si>
    <t>RESAPALMOldSCAHP1ELC23</t>
  </si>
  <si>
    <t>RESAPALMOldSCAHP2ELC20</t>
  </si>
  <si>
    <t>RESAPALMOldSCAHP2ELC23</t>
  </si>
  <si>
    <t>RESAPALMOldSCAHP3ELC20</t>
  </si>
  <si>
    <t>RESAPALMOldSCAHP3ELC22</t>
  </si>
  <si>
    <t>RESAPALMOldSCAHP3ELC23</t>
  </si>
  <si>
    <t>RESAPALMOldSCAHP4ELC20</t>
  </si>
  <si>
    <t>RESAPALMOldSCAHP4ELC22</t>
  </si>
  <si>
    <t>RESAPALMOldSCGHP1ELC20</t>
  </si>
  <si>
    <t>RESAPALMOldSCGHP2ELC20</t>
  </si>
  <si>
    <t>RESAPALMOldSCGHP3ELC20</t>
  </si>
  <si>
    <t>RESAPALMOldSCGHP3ELC22</t>
  </si>
  <si>
    <t>RESAPALMOldSCGHP3ELC23</t>
  </si>
  <si>
    <t>RESAPALMOldSCGHP3ELC24</t>
  </si>
  <si>
    <t>RESAPALMOldSCGHP4ELC20</t>
  </si>
  <si>
    <t>RESAPALMOldSCGHP4ELC22</t>
  </si>
  <si>
    <t>RESAPALMOldSCGHP4ELC23</t>
  </si>
  <si>
    <t>RESAPALMOldSCGHP4ELC24</t>
  </si>
  <si>
    <t>RESAPALMOldSCRAC1ELC20</t>
  </si>
  <si>
    <t>RESAPALMOldSCRAC2ELC20</t>
  </si>
  <si>
    <t>RESAPALMOldSCRAC2ELC30</t>
  </si>
  <si>
    <t>RESAPALMOldSCRAC2ELC40</t>
  </si>
  <si>
    <t>RESAPALMOldSCRAC3ELC20</t>
  </si>
  <si>
    <t>RESAPALMOldSCRAC4ELC20</t>
  </si>
  <si>
    <t>RESAPALMOldSCRAC4ELC22</t>
  </si>
  <si>
    <t>RESAPALMOldSCRAC4ELC30</t>
  </si>
  <si>
    <t>RESAPALMOldSCRAC4ELC40</t>
  </si>
  <si>
    <t>RESAPALMOldSCCAC1ELC20</t>
  </si>
  <si>
    <t>RESAPALMOldSCCAC1ELC23</t>
  </si>
  <si>
    <t>RESAPALMOldSCCAC2ELC20</t>
  </si>
  <si>
    <t>RESAPALMOldSCCAC2ELC23</t>
  </si>
  <si>
    <t>RESAPALMOldSCCAC3ELC20</t>
  </si>
  <si>
    <t>RESAPALMOldSCCAC3ELC23</t>
  </si>
  <si>
    <t>RESAPALMOldSCCAC4ELC20</t>
  </si>
  <si>
    <t>RESAPALMOldSCCAC4ELC22</t>
  </si>
  <si>
    <t>RESAPALMOldREEUE</t>
  </si>
  <si>
    <t>RESAPALMOldRETF1ELC20</t>
  </si>
  <si>
    <t>RESAPALMOldRETF2ELC20</t>
  </si>
  <si>
    <t>RESAPALMOldRETF3ELC20</t>
  </si>
  <si>
    <t>RESAPALMOldRETF4ELC20</t>
  </si>
  <si>
    <t>RESAPALMOldRESF1ELC20</t>
  </si>
  <si>
    <t>RESAPALMOldRESF2ELC20</t>
  </si>
  <si>
    <t>RESAPALMOldRESF3ELC20</t>
  </si>
  <si>
    <t>RESAPALMOldRESF4ELC20</t>
  </si>
  <si>
    <t>RESAPALMOldREBF1ELC20</t>
  </si>
  <si>
    <t>RESAPALMOldREBF2ELC20</t>
  </si>
  <si>
    <t>RESAPALMOldREBF3ELC20</t>
  </si>
  <si>
    <t>RESAPALMOldREBF4ELC20</t>
  </si>
  <si>
    <t>RESAPALMOldFREUE</t>
  </si>
  <si>
    <t>RESAPALMOldFRC1ELC20</t>
  </si>
  <si>
    <t>RESAPALMOldFRC2ELC20</t>
  </si>
  <si>
    <t>RESAPALMOldFRC3ELC20</t>
  </si>
  <si>
    <t>RESAPALMOldFRC4ELC20</t>
  </si>
  <si>
    <t>RESAPALMOldFRU1ELC20</t>
  </si>
  <si>
    <t>RESAPALMOldFRU2ELC20</t>
  </si>
  <si>
    <t>RESAPALMOldFRU3ELC20</t>
  </si>
  <si>
    <t>RESAPALMOldFRU4ELC20</t>
  </si>
  <si>
    <t>RESAPALMOldCKEUE</t>
  </si>
  <si>
    <t>RESAPALMOldCK2NGA20</t>
  </si>
  <si>
    <t>RESAPALMOldCK4NGA20</t>
  </si>
  <si>
    <t>RESAPALMOldCK2LPG20</t>
  </si>
  <si>
    <t>RESAPALMOldCK4LPG20</t>
  </si>
  <si>
    <t>RESAPALMOldCK2ELC20</t>
  </si>
  <si>
    <t>RESAPALMOldCWEUE</t>
  </si>
  <si>
    <t>RESAPALMOldCWF4ELC30</t>
  </si>
  <si>
    <t>RESAPALMOldCWT1ELC20</t>
  </si>
  <si>
    <t>RESAPALMOldCWT2ELC20</t>
  </si>
  <si>
    <t>RESAPALMOldCWT3ELC20</t>
  </si>
  <si>
    <t>RESAPALMOldCWT4ELC20</t>
  </si>
  <si>
    <t>RESAPALMOldCWF1ELC20</t>
  </si>
  <si>
    <t>RESAPALMOldCWF2ELC20</t>
  </si>
  <si>
    <t>RESAPALMOldCWF2ELC30</t>
  </si>
  <si>
    <t>RESAPALMOldCWF3ELC20</t>
  </si>
  <si>
    <t>RESAPALMOldCWF4ELC20</t>
  </si>
  <si>
    <t>RESAPALMOldCDEUE</t>
  </si>
  <si>
    <t>RESAPALMOldCD1NGA20</t>
  </si>
  <si>
    <t>RESAPALMOldCD2NGA20</t>
  </si>
  <si>
    <t>RESAPALMOldCD3NGA20</t>
  </si>
  <si>
    <t>RESAPALMOldCD4NGA20</t>
  </si>
  <si>
    <t>RESAPALMOldCD4NGA30</t>
  </si>
  <si>
    <t>RESAPALMOldCD1ELC20</t>
  </si>
  <si>
    <t>RESAPALMOldCD2ELC20</t>
  </si>
  <si>
    <t>RESAPALMOldCD3ELC20</t>
  </si>
  <si>
    <t>RESAPALMOldCD4ELC20</t>
  </si>
  <si>
    <t>RESHOULMOldWHEUE</t>
  </si>
  <si>
    <t>RESHOULMOldWH1NGA20</t>
  </si>
  <si>
    <t>RESHOULMOldWH2NGA20</t>
  </si>
  <si>
    <t>RESHOULMOldWH3NGA20</t>
  </si>
  <si>
    <t>RESHOULMOldWH3NGA23</t>
  </si>
  <si>
    <t>RESHOULMOldWH4NGA20</t>
  </si>
  <si>
    <t>RESHOULMOldWH4NGA22</t>
  </si>
  <si>
    <t>RESHOULMOldWH1ELC20</t>
  </si>
  <si>
    <t>RESHOULMOldWH2ELC20</t>
  </si>
  <si>
    <t>RESHOULMOldWH4ELC20</t>
  </si>
  <si>
    <t>RESHOULMOldWH5ELC20</t>
  </si>
  <si>
    <t>RESHOULMOldWH5ELC22</t>
  </si>
  <si>
    <t>RESHOULMOldWH6ELC20</t>
  </si>
  <si>
    <t>RESHOULMOldWH6ELC22</t>
  </si>
  <si>
    <t>RESHOULMOldWH7ELC20</t>
  </si>
  <si>
    <t>RESHOULMOldWH7ELC22</t>
  </si>
  <si>
    <t>RESHOULMOldWH1FOI20</t>
  </si>
  <si>
    <t>RESHOULMOldWH2FOI20</t>
  </si>
  <si>
    <t>RESHOULMOldWH4FOI20</t>
  </si>
  <si>
    <t>RESHOULMOldWH1LPG20</t>
  </si>
  <si>
    <t>RESHOULMOldWH2LPG20</t>
  </si>
  <si>
    <t>RESHOULMOldWH3LPG20</t>
  </si>
  <si>
    <t>RESHOULMOldWH3LPG23</t>
  </si>
  <si>
    <t>RESHOULMOldWH4LPG20</t>
  </si>
  <si>
    <t>RESHOULMOldWH2SOL20</t>
  </si>
  <si>
    <t>RESHOULMOldWH2SOL23</t>
  </si>
  <si>
    <t>RESHOULMOldWH2SOL24</t>
  </si>
  <si>
    <t>RESHOULMOldSHEUE</t>
  </si>
  <si>
    <t>RESHOULMOldSHAHP1ELC20</t>
  </si>
  <si>
    <t>RESHOULMOldSHAHP1ELC23</t>
  </si>
  <si>
    <t>RESHOULMOldSHAHP2ELC20</t>
  </si>
  <si>
    <t>RESHOULMOldSHAHP2ELC23</t>
  </si>
  <si>
    <t>RESHOULMOldSHAHP3ELC20</t>
  </si>
  <si>
    <t>RESHOULMOldSHAHP3ELC22</t>
  </si>
  <si>
    <t>RESHOULMOldSHAHP3ELC23</t>
  </si>
  <si>
    <t>RESHOULMOldSHAHP4ELC20</t>
  </si>
  <si>
    <t>RESHOULMOldSHAHP4ELC22</t>
  </si>
  <si>
    <t>RESHOULMOldSHGHP1ELC20</t>
  </si>
  <si>
    <t>RESHOULMOldSHGHP2ELC20</t>
  </si>
  <si>
    <t>RESHOULMOldSHGHP3ELC20</t>
  </si>
  <si>
    <t>RESHOULMOldSHGHP3ELC22</t>
  </si>
  <si>
    <t>RESHOULMOldSHGHP3ELC23</t>
  </si>
  <si>
    <t>RESHOULMOldSHGHP3ELC24</t>
  </si>
  <si>
    <t>RESHOULMOldSHGHP4ELC20</t>
  </si>
  <si>
    <t>RESHOULMOldSHGHP4ELC22</t>
  </si>
  <si>
    <t>RESHOULMOldSHGHP4ELC23</t>
  </si>
  <si>
    <t>RESHOULMOldSHGHP4ELC24</t>
  </si>
  <si>
    <t>RESHOULMOldSHRAD2ELC20</t>
  </si>
  <si>
    <t>RESHOULMOldSHFUR1NGA20</t>
  </si>
  <si>
    <t>RESHOULMOldSHFUR2NGA20</t>
  </si>
  <si>
    <t>RESHOULMOldSHFUR3NGA20</t>
  </si>
  <si>
    <t>RESHOULMOldSHFUR3NGA22</t>
  </si>
  <si>
    <t>RESHOULMOldSHFUR4NGA20</t>
  </si>
  <si>
    <t>RESHOULMOldSHFUR4NGA22</t>
  </si>
  <si>
    <t>RESHOULMOldSHRAD1NGA20</t>
  </si>
  <si>
    <t>RESHOULMOldSHRAD1NGA21</t>
  </si>
  <si>
    <t>RESHOULMOldSHRAD2NGA20</t>
  </si>
  <si>
    <t>RESHOULMOldSHRAD3NGA20</t>
  </si>
  <si>
    <t>RESHOULMOldSHRAD4NGA20</t>
  </si>
  <si>
    <t>RESHOULMOldSHRAD4NGA22</t>
  </si>
  <si>
    <t>RESHOULMOldSHFUR1KER20</t>
  </si>
  <si>
    <t>RESHOULMOldSHFUR2KER20</t>
  </si>
  <si>
    <t>RESHOULMOldSHFUR3KER20</t>
  </si>
  <si>
    <t>RESHOULMOldSHFUR4KER20</t>
  </si>
  <si>
    <t>RESHOULMOldSHFUR1LPG20</t>
  </si>
  <si>
    <t>RESHOULMOldSHFUR2LPG20</t>
  </si>
  <si>
    <t>RESHOULMOldSHFUR3LPG20</t>
  </si>
  <si>
    <t>RESHOULMOldSHFUR3LPG22</t>
  </si>
  <si>
    <t>RESHOULMOldSHFUR4LPG20</t>
  </si>
  <si>
    <t>RESHOULMOldSHFUR4LPG22</t>
  </si>
  <si>
    <t>RESHOULMOldSHFUR1FOI20</t>
  </si>
  <si>
    <t>RESHOULMOldSHFUR2FOI20</t>
  </si>
  <si>
    <t>RESHOULMOldSHFUR2FOI22</t>
  </si>
  <si>
    <t>RESHOULMOldSHFUR3FOI20</t>
  </si>
  <si>
    <t>RESHOULMOldSHFUR4FOI20</t>
  </si>
  <si>
    <t>RESHOULMOldSHFUR4FOI22</t>
  </si>
  <si>
    <t>RESHOULMOldSHRAD1FOI20</t>
  </si>
  <si>
    <t>RESHOULMOldSHRAD1FOI22</t>
  </si>
  <si>
    <t>RESHOULMOldSHRAD2FOI20</t>
  </si>
  <si>
    <t>RESHOULMOldSHRAD2FOI22</t>
  </si>
  <si>
    <t>RESHOULMOldSHRAD3FOI20</t>
  </si>
  <si>
    <t>RESHOULMOldSHRAD4FOI20</t>
  </si>
  <si>
    <t>RESHOULMOldSCEUE</t>
  </si>
  <si>
    <t>RESHOULMOldSCAHP2NGA20</t>
  </si>
  <si>
    <t>RESHOULMOldSCAHP1ELC20</t>
  </si>
  <si>
    <t>RESHOULMOldSCAHP1ELC23</t>
  </si>
  <si>
    <t>RESHOULMOldSCAHP2ELC20</t>
  </si>
  <si>
    <t>RESHOULMOldSCAHP2ELC23</t>
  </si>
  <si>
    <t>RESHOULMOldSCAHP3ELC20</t>
  </si>
  <si>
    <t>RESHOULMOldSCAHP3ELC22</t>
  </si>
  <si>
    <t>RESHOULMOldSCAHP3ELC23</t>
  </si>
  <si>
    <t>RESHOULMOldSCAHP4ELC20</t>
  </si>
  <si>
    <t>RESHOULMOldSCAHP4ELC22</t>
  </si>
  <si>
    <t>RESHOULMOldSCGHP1ELC20</t>
  </si>
  <si>
    <t>RESHOULMOldSCGHP2ELC20</t>
  </si>
  <si>
    <t>RESHOULMOldSCGHP3ELC20</t>
  </si>
  <si>
    <t>RESHOULMOldSCGHP3ELC22</t>
  </si>
  <si>
    <t>RESHOULMOldSCGHP3ELC23</t>
  </si>
  <si>
    <t>RESHOULMOldSCGHP3ELC24</t>
  </si>
  <si>
    <t>RESHOULMOldSCGHP4ELC20</t>
  </si>
  <si>
    <t>RESHOULMOldSCGHP4ELC22</t>
  </si>
  <si>
    <t>RESHOULMOldSCGHP4ELC23</t>
  </si>
  <si>
    <t>RESHOULMOldSCGHP4ELC24</t>
  </si>
  <si>
    <t>RESHOULMOldSCRAC1ELC20</t>
  </si>
  <si>
    <t>RESHOULMOldSCRAC2ELC20</t>
  </si>
  <si>
    <t>RESHOULMOldSCRAC2ELC30</t>
  </si>
  <si>
    <t>RESHOULMOldSCRAC2ELC40</t>
  </si>
  <si>
    <t>RESHOULMOldSCRAC3ELC20</t>
  </si>
  <si>
    <t>RESHOULMOldSCRAC4ELC20</t>
  </si>
  <si>
    <t>RESHOULMOldSCRAC4ELC22</t>
  </si>
  <si>
    <t>RESHOULMOldSCRAC4ELC30</t>
  </si>
  <si>
    <t>RESHOULMOldSCRAC4ELC40</t>
  </si>
  <si>
    <t>RESHOULMOldSCCAC1ELC20</t>
  </si>
  <si>
    <t>RESHOULMOldSCCAC1ELC23</t>
  </si>
  <si>
    <t>RESHOULMOldSCCAC2ELC20</t>
  </si>
  <si>
    <t>RESHOULMOldSCCAC2ELC23</t>
  </si>
  <si>
    <t>RESHOULMOldSCCAC3ELC20</t>
  </si>
  <si>
    <t>RESHOULMOldSCCAC3ELC23</t>
  </si>
  <si>
    <t>RESHOULMOldSCCAC4ELC20</t>
  </si>
  <si>
    <t>RESHOULMOldSCCAC4ELC22</t>
  </si>
  <si>
    <t>RESHOULMOldREEUE</t>
  </si>
  <si>
    <t>RESHOULMOldRETF1ELC20</t>
  </si>
  <si>
    <t>RESHOULMOldRETF2ELC20</t>
  </si>
  <si>
    <t>RESHOULMOldRETF3ELC20</t>
  </si>
  <si>
    <t>RESHOULMOldRETF4ELC20</t>
  </si>
  <si>
    <t>RESHOULMOldRESF1ELC20</t>
  </si>
  <si>
    <t>RESHOULMOldRESF2ELC20</t>
  </si>
  <si>
    <t>RESHOULMOldRESF3ELC20</t>
  </si>
  <si>
    <t>RESHOULMOldRESF4ELC20</t>
  </si>
  <si>
    <t>RESHOULMOldREBF1ELC20</t>
  </si>
  <si>
    <t>RESHOULMOldREBF2ELC20</t>
  </si>
  <si>
    <t>RESHOULMOldREBF3ELC20</t>
  </si>
  <si>
    <t>RESHOULMOldREBF4ELC20</t>
  </si>
  <si>
    <t>RESHOULMOldFREUE</t>
  </si>
  <si>
    <t>RESHOULMOldFRC1ELC20</t>
  </si>
  <si>
    <t>RESHOULMOldFRC2ELC20</t>
  </si>
  <si>
    <t>RESHOULMOldFRC3ELC20</t>
  </si>
  <si>
    <t>RESHOULMOldFRC4ELC20</t>
  </si>
  <si>
    <t>RESHOULMOldFRU1ELC20</t>
  </si>
  <si>
    <t>RESHOULMOldFRU2ELC20</t>
  </si>
  <si>
    <t>RESHOULMOldFRU3ELC20</t>
  </si>
  <si>
    <t>RESHOULMOldFRU4ELC20</t>
  </si>
  <si>
    <t>RESHOULMOldCKEUE</t>
  </si>
  <si>
    <t>RESHOULMOldCK2NGA20</t>
  </si>
  <si>
    <t>RESHOULMOldCK4NGA20</t>
  </si>
  <si>
    <t>RESHOULMOldCK2LPG20</t>
  </si>
  <si>
    <t>RESHOULMOldCK4LPG20</t>
  </si>
  <si>
    <t>RESHOULMOldCK2ELC20</t>
  </si>
  <si>
    <t>RESHOULMOldCWEUE</t>
  </si>
  <si>
    <t>RESHOULMOldCWF4ELC30</t>
  </si>
  <si>
    <t>RESHOULMOldCWT1ELC20</t>
  </si>
  <si>
    <t>RESHOULMOldCWT2ELC20</t>
  </si>
  <si>
    <t>RESHOULMOldCWT3ELC20</t>
  </si>
  <si>
    <t>RESHOULMOldCWT4ELC20</t>
  </si>
  <si>
    <t>RESHOULMOldCWF1ELC20</t>
  </si>
  <si>
    <t>RESHOULMOldCWF2ELC20</t>
  </si>
  <si>
    <t>RESHOULMOldCWF2ELC30</t>
  </si>
  <si>
    <t>RESHOULMOldCWF3ELC20</t>
  </si>
  <si>
    <t>RESHOULMOldCWF4ELC20</t>
  </si>
  <si>
    <t>RESHOULMOldCDEUE</t>
  </si>
  <si>
    <t>RESHOULMOldCD1NGA20</t>
  </si>
  <si>
    <t>RESHOULMOldCD2NGA20</t>
  </si>
  <si>
    <t>RESHOULMOldCD3NGA20</t>
  </si>
  <si>
    <t>RESHOULMOldCD4NGA20</t>
  </si>
  <si>
    <t>RESHOULMOldCD4NGA30</t>
  </si>
  <si>
    <t>RESHOULMOldCD1ELC20</t>
  </si>
  <si>
    <t>RESHOULMOldCD2ELC20</t>
  </si>
  <si>
    <t>RESHOULMOldCD3ELC20</t>
  </si>
  <si>
    <t>RESHOULMOldCD4ELC20</t>
  </si>
  <si>
    <t>Upper-middle Income</t>
  </si>
  <si>
    <t>RESAPAUMOldWHEUE</t>
  </si>
  <si>
    <t>RESAPAUMOldWH1NGA20</t>
  </si>
  <si>
    <t>RESAPAUMOldWH2NGA20</t>
  </si>
  <si>
    <t>RESAPAUMOldWH3NGA20</t>
  </si>
  <si>
    <t>RESAPAUMOldWH3NGA23</t>
  </si>
  <si>
    <t>RESAPAUMOldWH4NGA20</t>
  </si>
  <si>
    <t>RESAPAUMOldWH4NGA22</t>
  </si>
  <si>
    <t>RESAPAUMOldWH1ELC20</t>
  </si>
  <si>
    <t>RESAPAUMOldWH2ELC20</t>
  </si>
  <si>
    <t>RESAPAUMOldWH4ELC20</t>
  </si>
  <si>
    <t>RESAPAUMOldWH5ELC20</t>
  </si>
  <si>
    <t>RESAPAUMOldWH5ELC22</t>
  </si>
  <si>
    <t>RESAPAUMOldWH6ELC20</t>
  </si>
  <si>
    <t>RESAPAUMOldWH6ELC22</t>
  </si>
  <si>
    <t>RESAPAUMOldWH7ELC20</t>
  </si>
  <si>
    <t>RESAPAUMOldWH7ELC22</t>
  </si>
  <si>
    <t>RESAPAUMOldWH1FOI20</t>
  </si>
  <si>
    <t>RESAPAUMOldWH2FOI20</t>
  </si>
  <si>
    <t>RESAPAUMOldWH4FOI20</t>
  </si>
  <si>
    <t>RESAPAUMOldWH1LPG20</t>
  </si>
  <si>
    <t>RESAPAUMOldWH2LPG20</t>
  </si>
  <si>
    <t>RESAPAUMOldWH3LPG20</t>
  </si>
  <si>
    <t>RESAPAUMOldWH3LPG23</t>
  </si>
  <si>
    <t>RESAPAUMOldWH4LPG20</t>
  </si>
  <si>
    <t>RESAPAUMOldWH2SOL20</t>
  </si>
  <si>
    <t>RESAPAUMOldWH2SOL23</t>
  </si>
  <si>
    <t>RESAPAUMOldWH2SOL24</t>
  </si>
  <si>
    <t>RESAPAUMOldSHEUE</t>
  </si>
  <si>
    <t>RESAPAUMOldSHAHP1ELC20</t>
  </si>
  <si>
    <t>RESAPAUMOldSHAHP1ELC23</t>
  </si>
  <si>
    <t>RESAPAUMOldSHAHP2ELC20</t>
  </si>
  <si>
    <t>RESAPAUMOldSHAHP2ELC23</t>
  </si>
  <si>
    <t>RESAPAUMOldSHAHP3ELC20</t>
  </si>
  <si>
    <t>RESAPAUMOldSHAHP3ELC22</t>
  </si>
  <si>
    <t>RESAPAUMOldSHAHP3ELC23</t>
  </si>
  <si>
    <t>RESAPAUMOldSHAHP4ELC20</t>
  </si>
  <si>
    <t>RESAPAUMOldSHAHP4ELC22</t>
  </si>
  <si>
    <t>RESAPAUMOldSHGHP1ELC20</t>
  </si>
  <si>
    <t>RESAPAUMOldSHGHP2ELC20</t>
  </si>
  <si>
    <t>RESAPAUMOldSHGHP3ELC20</t>
  </si>
  <si>
    <t>RESAPAUMOldSHGHP3ELC22</t>
  </si>
  <si>
    <t>RESAPAUMOldSHGHP3ELC23</t>
  </si>
  <si>
    <t>RESAPAUMOldSHGHP3ELC24</t>
  </si>
  <si>
    <t>RESAPAUMOldSHGHP4ELC20</t>
  </si>
  <si>
    <t>RESAPAUMOldSHGHP4ELC22</t>
  </si>
  <si>
    <t>RESAPAUMOldSHGHP4ELC23</t>
  </si>
  <si>
    <t>RESAPAUMOldSHGHP4ELC24</t>
  </si>
  <si>
    <t>RESAPAUMOldSHRAD2ELC20</t>
  </si>
  <si>
    <t>RESAPAUMOldSHFUR1NGA20</t>
  </si>
  <si>
    <t>RESAPAUMOldSHFUR2NGA20</t>
  </si>
  <si>
    <t>RESAPAUMOldSHFUR3NGA20</t>
  </si>
  <si>
    <t>RESAPAUMOldSHFUR3NGA22</t>
  </si>
  <si>
    <t>RESAPAUMOldSHFUR4NGA20</t>
  </si>
  <si>
    <t>RESAPAUMOldSHFUR4NGA22</t>
  </si>
  <si>
    <t>RESAPAUMOldSHRAD1NGA20</t>
  </si>
  <si>
    <t>RESAPAUMOldSHRAD1NGA21</t>
  </si>
  <si>
    <t>RESAPAUMOldSHRAD2NGA20</t>
  </si>
  <si>
    <t>RESAPAUMOldSHRAD3NGA20</t>
  </si>
  <si>
    <t>RESAPAUMOldSHRAD4NGA20</t>
  </si>
  <si>
    <t>RESAPAUMOldSHRAD4NGA22</t>
  </si>
  <si>
    <t>RESAPAUMOldSHFUR1KER20</t>
  </si>
  <si>
    <t>RESAPAUMOldSHFUR2KER20</t>
  </si>
  <si>
    <t>RESAPAUMOldSHFUR3KER20</t>
  </si>
  <si>
    <t>RESAPAUMOldSHFUR4KER20</t>
  </si>
  <si>
    <t>RESAPAUMOldSHFUR1LPG20</t>
  </si>
  <si>
    <t>RESAPAUMOldSHFUR2LPG20</t>
  </si>
  <si>
    <t>RESAPAUMOldSHFUR3LPG20</t>
  </si>
  <si>
    <t>RESAPAUMOldSHFUR3LPG22</t>
  </si>
  <si>
    <t>RESAPAUMOldSHFUR4LPG20</t>
  </si>
  <si>
    <t>RESAPAUMOldSHFUR4LPG22</t>
  </si>
  <si>
    <t>RESAPAUMOldSHFUR1FOI20</t>
  </si>
  <si>
    <t>RESAPAUMOldSHFUR2FOI20</t>
  </si>
  <si>
    <t>RESAPAUMOldSHFUR2FOI22</t>
  </si>
  <si>
    <t>RESAPAUMOldSHFUR3FOI20</t>
  </si>
  <si>
    <t>RESAPAUMOldSHFUR4FOI20</t>
  </si>
  <si>
    <t>RESAPAUMOldSHFUR4FOI22</t>
  </si>
  <si>
    <t>RESAPAUMOldSHRAD1FOI20</t>
  </si>
  <si>
    <t>RESAPAUMOldSHRAD1FOI22</t>
  </si>
  <si>
    <t>RESAPAUMOldSHRAD2FOI20</t>
  </si>
  <si>
    <t>RESAPAUMOldSHRAD2FOI22</t>
  </si>
  <si>
    <t>RESAPAUMOldSHRAD3FOI20</t>
  </si>
  <si>
    <t>RESAPAUMOldSHRAD4FOI20</t>
  </si>
  <si>
    <t>RESAPAUMOldSCEUE</t>
  </si>
  <si>
    <t>RESAPAUMOldSCAHP2NGA20</t>
  </si>
  <si>
    <t>RESAPAUMOldSCAHP1ELC20</t>
  </si>
  <si>
    <t>RESAPAUMOldSCAHP1ELC23</t>
  </si>
  <si>
    <t>RESAPAUMOldSCAHP2ELC20</t>
  </si>
  <si>
    <t>RESAPAUMOldSCAHP2ELC23</t>
  </si>
  <si>
    <t>RESAPAUMOldSCAHP3ELC20</t>
  </si>
  <si>
    <t>RESAPAUMOldSCAHP3ELC22</t>
  </si>
  <si>
    <t>RESAPAUMOldSCAHP3ELC23</t>
  </si>
  <si>
    <t>RESAPAUMOldSCAHP4ELC20</t>
  </si>
  <si>
    <t>RESAPAUMOldSCAHP4ELC22</t>
  </si>
  <si>
    <t>RESAPAUMOldSCGHP1ELC20</t>
  </si>
  <si>
    <t>RESAPAUMOldSCGHP2ELC20</t>
  </si>
  <si>
    <t>RESAPAUMOldSCGHP3ELC20</t>
  </si>
  <si>
    <t>RESAPAUMOldSCGHP3ELC22</t>
  </si>
  <si>
    <t>RESAPAUMOldSCGHP3ELC23</t>
  </si>
  <si>
    <t>RESAPAUMOldSCGHP3ELC24</t>
  </si>
  <si>
    <t>RESAPAUMOldSCGHP4ELC20</t>
  </si>
  <si>
    <t>RESAPAUMOldSCGHP4ELC22</t>
  </si>
  <si>
    <t>RESAPAUMOldSCGHP4ELC23</t>
  </si>
  <si>
    <t>RESAPAUMOldSCGHP4ELC24</t>
  </si>
  <si>
    <t>RESAPAUMOldSCRAC1ELC20</t>
  </si>
  <si>
    <t>RESAPAUMOldSCRAC2ELC20</t>
  </si>
  <si>
    <t>RESAPAUMOldSCRAC2ELC30</t>
  </si>
  <si>
    <t>RESAPAUMOldSCRAC2ELC40</t>
  </si>
  <si>
    <t>RESAPAUMOldSCRAC3ELC20</t>
  </si>
  <si>
    <t>RESAPAUMOldSCRAC4ELC20</t>
  </si>
  <si>
    <t>RESAPAUMOldSCRAC4ELC22</t>
  </si>
  <si>
    <t>RESAPAUMOldSCRAC4ELC30</t>
  </si>
  <si>
    <t>RESAPAUMOldSCRAC4ELC40</t>
  </si>
  <si>
    <t>RESAPAUMOldSCCAC1ELC20</t>
  </si>
  <si>
    <t>RESAPAUMOldSCCAC1ELC23</t>
  </si>
  <si>
    <t>RESAPAUMOldSCCAC2ELC20</t>
  </si>
  <si>
    <t>RESAPAUMOldSCCAC2ELC23</t>
  </si>
  <si>
    <t>RESAPAUMOldSCCAC3ELC20</t>
  </si>
  <si>
    <t>RESAPAUMOldSCCAC3ELC23</t>
  </si>
  <si>
    <t>RESAPAUMOldSCCAC4ELC20</t>
  </si>
  <si>
    <t>RESAPAUMOldSCCAC4ELC22</t>
  </si>
  <si>
    <t>RESAPAUMOldREEUE</t>
  </si>
  <si>
    <t>RESAPAUMOldRETF1ELC20</t>
  </si>
  <si>
    <t>RESAPAUMOldRETF2ELC20</t>
  </si>
  <si>
    <t>RESAPAUMOldRETF3ELC20</t>
  </si>
  <si>
    <t>RESAPAUMOldRETF4ELC20</t>
  </si>
  <si>
    <t>RESAPAUMOldRESF1ELC20</t>
  </si>
  <si>
    <t>RESAPAUMOldRESF2ELC20</t>
  </si>
  <si>
    <t>RESAPAUMOldRESF3ELC20</t>
  </si>
  <si>
    <t>RESAPAUMOldRESF4ELC20</t>
  </si>
  <si>
    <t>RESAPAUMOldREBF1ELC20</t>
  </si>
  <si>
    <t>RESAPAUMOldREBF2ELC20</t>
  </si>
  <si>
    <t>RESAPAUMOldREBF3ELC20</t>
  </si>
  <si>
    <t>RESAPAUMOldREBF4ELC20</t>
  </si>
  <si>
    <t>RESAPAUMOldFREUE</t>
  </si>
  <si>
    <t>RESAPAUMOldFRC1ELC20</t>
  </si>
  <si>
    <t>RESAPAUMOldFRC2ELC20</t>
  </si>
  <si>
    <t>RESAPAUMOldFRC3ELC20</t>
  </si>
  <si>
    <t>RESAPAUMOldFRC4ELC20</t>
  </si>
  <si>
    <t>RESAPAUMOldFRU1ELC20</t>
  </si>
  <si>
    <t>RESAPAUMOldFRU2ELC20</t>
  </si>
  <si>
    <t>RESAPAUMOldFRU3ELC20</t>
  </si>
  <si>
    <t>RESAPAUMOldFRU4ELC20</t>
  </si>
  <si>
    <t>RESAPAUMOldCKEUE</t>
  </si>
  <si>
    <t>RESAPAUMOldCK2NGA20</t>
  </si>
  <si>
    <t>RESAPAUMOldCK4NGA20</t>
  </si>
  <si>
    <t>RESAPAUMOldCK2LPG20</t>
  </si>
  <si>
    <t>RESAPAUMOldCK4LPG20</t>
  </si>
  <si>
    <t>RESAPAUMOldCK2ELC20</t>
  </si>
  <si>
    <t>RESAPAUMOldCWEUE</t>
  </si>
  <si>
    <t>RESAPAUMOldCWF4ELC30</t>
  </si>
  <si>
    <t>RESAPAUMOldCWT1ELC20</t>
  </si>
  <si>
    <t>RESAPAUMOldCWT2ELC20</t>
  </si>
  <si>
    <t>RESAPAUMOldCWT3ELC20</t>
  </si>
  <si>
    <t>RESAPAUMOldCWT4ELC20</t>
  </si>
  <si>
    <t>RESAPAUMOldCWF1ELC20</t>
  </si>
  <si>
    <t>RESAPAUMOldCWF2ELC20</t>
  </si>
  <si>
    <t>RESAPAUMOldCWF2ELC30</t>
  </si>
  <si>
    <t>RESAPAUMOldCWF3ELC20</t>
  </si>
  <si>
    <t>RESAPAUMOldCWF4ELC20</t>
  </si>
  <si>
    <t>RESAPAUMOldCDEUE</t>
  </si>
  <si>
    <t>RESAPAUMOldCD1NGA20</t>
  </si>
  <si>
    <t>RESAPAUMOldCD2NGA20</t>
  </si>
  <si>
    <t>RESAPAUMOldCD3NGA20</t>
  </si>
  <si>
    <t>RESAPAUMOldCD4NGA20</t>
  </si>
  <si>
    <t>RESAPAUMOldCD4NGA30</t>
  </si>
  <si>
    <t>RESAPAUMOldCD1ELC20</t>
  </si>
  <si>
    <t>RESAPAUMOldCD2ELC20</t>
  </si>
  <si>
    <t>RESAPAUMOldCD3ELC20</t>
  </si>
  <si>
    <t>RESAPAUMOldCD4ELC20</t>
  </si>
  <si>
    <t>RESHOUUMOldWHEUE</t>
  </si>
  <si>
    <t>RESHOUUMOldWH1NGA20</t>
  </si>
  <si>
    <t>RESHOUUMOldWH2NGA20</t>
  </si>
  <si>
    <t>RESHOUUMOldWH3NGA20</t>
  </si>
  <si>
    <t>RESHOUUMOldWH3NGA23</t>
  </si>
  <si>
    <t>RESHOUUMOldWH4NGA20</t>
  </si>
  <si>
    <t>RESHOUUMOldWH4NGA22</t>
  </si>
  <si>
    <t>RESHOUUMOldWH1ELC20</t>
  </si>
  <si>
    <t>RESHOUUMOldWH2ELC20</t>
  </si>
  <si>
    <t>RESHOUUMOldWH4ELC20</t>
  </si>
  <si>
    <t>RESHOUUMOldWH5ELC20</t>
  </si>
  <si>
    <t>RESHOUUMOldWH5ELC22</t>
  </si>
  <si>
    <t>RESHOUUMOldWH6ELC20</t>
  </si>
  <si>
    <t>RESHOUUMOldWH6ELC22</t>
  </si>
  <si>
    <t>RESHOUUMOldWH7ELC20</t>
  </si>
  <si>
    <t>RESHOUUMOldWH7ELC22</t>
  </si>
  <si>
    <t>RESHOUUMOldWH1FOI20</t>
  </si>
  <si>
    <t>RESHOUUMOldWH2FOI20</t>
  </si>
  <si>
    <t>RESHOUUMOldWH4FOI20</t>
  </si>
  <si>
    <t>RESHOUUMOldWH1LPG20</t>
  </si>
  <si>
    <t>RESHOUUMOldWH2LPG20</t>
  </si>
  <si>
    <t>RESHOUUMOldWH3LPG20</t>
  </si>
  <si>
    <t>RESHOUUMOldWH3LPG23</t>
  </si>
  <si>
    <t>RESHOUUMOldWH4LPG20</t>
  </si>
  <si>
    <t>RESHOUUMOldWH2SOL20</t>
  </si>
  <si>
    <t>RESHOUUMOldWH2SOL23</t>
  </si>
  <si>
    <t>RESHOUUMOldWH2SOL24</t>
  </si>
  <si>
    <t>RESHOUUMOldSHEUE</t>
  </si>
  <si>
    <t>RESHOUUMOldSHAHP1ELC20</t>
  </si>
  <si>
    <t>RESHOUUMOldSHAHP1ELC23</t>
  </si>
  <si>
    <t>RESHOUUMOldSHAHP2ELC20</t>
  </si>
  <si>
    <t>RESHOUUMOldSHAHP2ELC23</t>
  </si>
  <si>
    <t>RESHOUUMOldSHAHP3ELC20</t>
  </si>
  <si>
    <t>RESHOUUMOldSHAHP3ELC22</t>
  </si>
  <si>
    <t>RESHOUUMOldSHAHP3ELC23</t>
  </si>
  <si>
    <t>RESHOUUMOldSHAHP4ELC20</t>
  </si>
  <si>
    <t>RESHOUUMOldSHAHP4ELC22</t>
  </si>
  <si>
    <t>RESHOUUMOldSHGHP1ELC20</t>
  </si>
  <si>
    <t>RESHOUUMOldSHGHP2ELC20</t>
  </si>
  <si>
    <t>RESHOUUMOldSHGHP3ELC20</t>
  </si>
  <si>
    <t>RESHOUUMOldSHGHP3ELC22</t>
  </si>
  <si>
    <t>RESHOUUMOldSHGHP3ELC23</t>
  </si>
  <si>
    <t>RESHOUUMOldSHGHP3ELC24</t>
  </si>
  <si>
    <t>RESHOUUMOldSHGHP4ELC20</t>
  </si>
  <si>
    <t>RESHOUUMOldSHGHP4ELC22</t>
  </si>
  <si>
    <t>RESHOUUMOldSHGHP4ELC23</t>
  </si>
  <si>
    <t>RESHOUUMOldSHGHP4ELC24</t>
  </si>
  <si>
    <t>RESHOUUMOldSHRAD2ELC20</t>
  </si>
  <si>
    <t>RESHOUUMOldSHFUR1NGA20</t>
  </si>
  <si>
    <t>RESHOUUMOldSHFUR2NGA20</t>
  </si>
  <si>
    <t>RESHOUUMOldSHFUR3NGA20</t>
  </si>
  <si>
    <t>RESHOUUMOldSHFUR3NGA22</t>
  </si>
  <si>
    <t>RESHOUUMOldSHFUR4NGA20</t>
  </si>
  <si>
    <t>RESHOUUMOldSHFUR4NGA22</t>
  </si>
  <si>
    <t>RESHOUUMOldSHRAD1NGA20</t>
  </si>
  <si>
    <t>RESHOUUMOldSHRAD1NGA21</t>
  </si>
  <si>
    <t>RESHOUUMOldSHRAD2NGA20</t>
  </si>
  <si>
    <t>RESHOUUMOldSHRAD3NGA20</t>
  </si>
  <si>
    <t>RESHOUUMOldSHRAD4NGA20</t>
  </si>
  <si>
    <t>RESHOUUMOldSHRAD4NGA22</t>
  </si>
  <si>
    <t>RESHOUUMOldSHFUR1KER20</t>
  </si>
  <si>
    <t>RESHOUUMOldSHFUR2KER20</t>
  </si>
  <si>
    <t>RESHOUUMOldSHFUR3KER20</t>
  </si>
  <si>
    <t>RESHOUUMOldSHFUR4KER20</t>
  </si>
  <si>
    <t>RESHOUUMOldSHFUR1LPG20</t>
  </si>
  <si>
    <t>RESHOUUMOldSHFUR2LPG20</t>
  </si>
  <si>
    <t>RESHOUUMOldSHFUR3LPG20</t>
  </si>
  <si>
    <t>RESHOUUMOldSHFUR3LPG22</t>
  </si>
  <si>
    <t>RESHOUUMOldSHFUR4LPG20</t>
  </si>
  <si>
    <t>RESHOUUMOldSHFUR4LPG22</t>
  </si>
  <si>
    <t>RESHOUUMOldSHFUR1FOI20</t>
  </si>
  <si>
    <t>RESHOUUMOldSHFUR2FOI20</t>
  </si>
  <si>
    <t>RESHOUUMOldSHFUR2FOI22</t>
  </si>
  <si>
    <t>RESHOUUMOldSHFUR3FOI20</t>
  </si>
  <si>
    <t>RESHOUUMOldSHFUR4FOI20</t>
  </si>
  <si>
    <t>RESHOUUMOldSHFUR4FOI22</t>
  </si>
  <si>
    <t>RESHOUUMOldSHRAD1FOI20</t>
  </si>
  <si>
    <t>RESHOUUMOldSHRAD1FOI22</t>
  </si>
  <si>
    <t>RESHOUUMOldSHRAD2FOI20</t>
  </si>
  <si>
    <t>RESHOUUMOldSHRAD2FOI22</t>
  </si>
  <si>
    <t>RESHOUUMOldSHRAD3FOI20</t>
  </si>
  <si>
    <t>RESHOUUMOldSHRAD4FOI20</t>
  </si>
  <si>
    <t>RESHOUUMOldSCEUE</t>
  </si>
  <si>
    <t>RESHOUUMOldSCAHP2NGA20</t>
  </si>
  <si>
    <t>RESHOUUMOldSCAHP1ELC20</t>
  </si>
  <si>
    <t>RESHOUUMOldSCAHP1ELC23</t>
  </si>
  <si>
    <t>RESHOUUMOldSCAHP2ELC20</t>
  </si>
  <si>
    <t>RESHOUUMOldSCAHP2ELC23</t>
  </si>
  <si>
    <t>RESHOUUMOldSCAHP3ELC20</t>
  </si>
  <si>
    <t>RESHOUUMOldSCAHP3ELC22</t>
  </si>
  <si>
    <t>RESHOUUMOldSCAHP3ELC23</t>
  </si>
  <si>
    <t>RESHOUUMOldSCAHP4ELC20</t>
  </si>
  <si>
    <t>RESHOUUMOldSCAHP4ELC22</t>
  </si>
  <si>
    <t>RESHOUUMOldSCGHP1ELC20</t>
  </si>
  <si>
    <t>RESHOUUMOldSCGHP2ELC20</t>
  </si>
  <si>
    <t>RESHOUUMOldSCGHP3ELC20</t>
  </si>
  <si>
    <t>RESHOUUMOldSCGHP3ELC22</t>
  </si>
  <si>
    <t>RESHOUUMOldSCGHP3ELC23</t>
  </si>
  <si>
    <t>RESHOUUMOldSCGHP3ELC24</t>
  </si>
  <si>
    <t>RESHOUUMOldSCGHP4ELC20</t>
  </si>
  <si>
    <t>RESHOUUMOldSCGHP4ELC22</t>
  </si>
  <si>
    <t>RESHOUUMOldSCGHP4ELC23</t>
  </si>
  <si>
    <t>RESHOUUMOldSCGHP4ELC24</t>
  </si>
  <si>
    <t>RESHOUUMOldSCRAC1ELC20</t>
  </si>
  <si>
    <t>RESHOUUMOldSCRAC2ELC20</t>
  </si>
  <si>
    <t>RESHOUUMOldSCRAC2ELC30</t>
  </si>
  <si>
    <t>RESHOUUMOldSCRAC2ELC40</t>
  </si>
  <si>
    <t>RESHOUUMOldSCRAC3ELC20</t>
  </si>
  <si>
    <t>RESHOUUMOldSCRAC4ELC20</t>
  </si>
  <si>
    <t>RESHOUUMOldSCRAC4ELC22</t>
  </si>
  <si>
    <t>RESHOUUMOldSCRAC4ELC30</t>
  </si>
  <si>
    <t>RESHOUUMOldSCRAC4ELC40</t>
  </si>
  <si>
    <t>RESHOUUMOldSCCAC1ELC20</t>
  </si>
  <si>
    <t>RESHOUUMOldSCCAC1ELC23</t>
  </si>
  <si>
    <t>RESHOUUMOldSCCAC2ELC20</t>
  </si>
  <si>
    <t>RESHOUUMOldSCCAC2ELC23</t>
  </si>
  <si>
    <t>RESHOUUMOldSCCAC3ELC20</t>
  </si>
  <si>
    <t>RESHOUUMOldSCCAC3ELC23</t>
  </si>
  <si>
    <t>RESHOUUMOldSCCAC4ELC20</t>
  </si>
  <si>
    <t>RESHOUUMOldSCCAC4ELC22</t>
  </si>
  <si>
    <t>RESHOUUMOldREEUE</t>
  </si>
  <si>
    <t>RESHOUUMOldRETF1ELC20</t>
  </si>
  <si>
    <t>RESHOUUMOldRETF2ELC20</t>
  </si>
  <si>
    <t>RESHOUUMOldRETF3ELC20</t>
  </si>
  <si>
    <t>RESHOUUMOldRETF4ELC20</t>
  </si>
  <si>
    <t>RESHOUUMOldRESF1ELC20</t>
  </si>
  <si>
    <t>RESHOUUMOldRESF2ELC20</t>
  </si>
  <si>
    <t>RESHOUUMOldRESF3ELC20</t>
  </si>
  <si>
    <t>RESHOUUMOldRESF4ELC20</t>
  </si>
  <si>
    <t>RESHOUUMOldREBF1ELC20</t>
  </si>
  <si>
    <t>RESHOUUMOldREBF2ELC20</t>
  </si>
  <si>
    <t>RESHOUUMOldREBF3ELC20</t>
  </si>
  <si>
    <t>RESHOUUMOldREBF4ELC20</t>
  </si>
  <si>
    <t>RESHOUUMOldFREUE</t>
  </si>
  <si>
    <t>RESHOUUMOldFRC1ELC20</t>
  </si>
  <si>
    <t>RESHOUUMOldFRC2ELC20</t>
  </si>
  <si>
    <t>RESHOUUMOldFRC3ELC20</t>
  </si>
  <si>
    <t>RESHOUUMOldFRC4ELC20</t>
  </si>
  <si>
    <t>RESHOUUMOldFRU1ELC20</t>
  </si>
  <si>
    <t>RESHOUUMOldFRU2ELC20</t>
  </si>
  <si>
    <t>RESHOUUMOldFRU3ELC20</t>
  </si>
  <si>
    <t>RESHOUUMOldFRU4ELC20</t>
  </si>
  <si>
    <t>RESHOUUMOldCKEUE</t>
  </si>
  <si>
    <t>RESHOUUMOldCK2NGA20</t>
  </si>
  <si>
    <t>RESHOUUMOldCK4NGA20</t>
  </si>
  <si>
    <t>RESHOUUMOldCK2LPG20</t>
  </si>
  <si>
    <t>RESHOUUMOldCK4LPG20</t>
  </si>
  <si>
    <t>RESHOUUMOldCK2ELC20</t>
  </si>
  <si>
    <t>RESHOUUMOldCWEUE</t>
  </si>
  <si>
    <t>RESHOUUMOldCWF4ELC30</t>
  </si>
  <si>
    <t>RESHOUUMOldCWT1ELC20</t>
  </si>
  <si>
    <t>RESHOUUMOldCWT2ELC20</t>
  </si>
  <si>
    <t>RESHOUUMOldCWT3ELC20</t>
  </si>
  <si>
    <t>RESHOUUMOldCWT4ELC20</t>
  </si>
  <si>
    <t>RESHOUUMOldCWF1ELC20</t>
  </si>
  <si>
    <t>RESHOUUMOldCWF2ELC20</t>
  </si>
  <si>
    <t>RESHOUUMOldCWF2ELC30</t>
  </si>
  <si>
    <t>RESHOUUMOldCWF3ELC20</t>
  </si>
  <si>
    <t>RESHOUUMOldCWF4ELC20</t>
  </si>
  <si>
    <t>RESHOUUMOldCDEUE</t>
  </si>
  <si>
    <t>RESHOUUMOldCD1NGA20</t>
  </si>
  <si>
    <t>RESHOUUMOldCD2NGA20</t>
  </si>
  <si>
    <t>RESHOUUMOldCD3NGA20</t>
  </si>
  <si>
    <t>RESHOUUMOldCD4NGA20</t>
  </si>
  <si>
    <t>RESHOUUMOldCD4NGA30</t>
  </si>
  <si>
    <t>RESHOUUMOldCD1ELC20</t>
  </si>
  <si>
    <t>RESHOUUMOldCD2ELC20</t>
  </si>
  <si>
    <t>RESHOUUMOldCD3ELC20</t>
  </si>
  <si>
    <t>RESHOUUMOldCD4ELC20</t>
  </si>
  <si>
    <t>High Income</t>
  </si>
  <si>
    <t>RESAPAHIOldWHEUE</t>
  </si>
  <si>
    <t>RESAPAHIOldWH1NGA20</t>
  </si>
  <si>
    <t>RESAPAHIOldWH2NGA20</t>
  </si>
  <si>
    <t>RESAPAHIOldWH3NGA20</t>
  </si>
  <si>
    <t>RESAPAHIOldWH3NGA23</t>
  </si>
  <si>
    <t>RESAPAHIOldWH4NGA20</t>
  </si>
  <si>
    <t>RESAPAHIOldWH4NGA22</t>
  </si>
  <si>
    <t>RESAPAHIOldWH1ELC20</t>
  </si>
  <si>
    <t>RESAPAHIOldWH2ELC20</t>
  </si>
  <si>
    <t>RESAPAHIOldWH4ELC20</t>
  </si>
  <si>
    <t>RESAPAHIOldWH5ELC20</t>
  </si>
  <si>
    <t>RESAPAHIOldWH5ELC22</t>
  </si>
  <si>
    <t>RESAPAHIOldWH6ELC20</t>
  </si>
  <si>
    <t>RESAPAHIOldWH6ELC22</t>
  </si>
  <si>
    <t>RESAPAHIOldWH7ELC20</t>
  </si>
  <si>
    <t>RESAPAHIOldWH7ELC22</t>
  </si>
  <si>
    <t>RESAPAHIOldWH1FOI20</t>
  </si>
  <si>
    <t>RESAPAHIOldWH2FOI20</t>
  </si>
  <si>
    <t>RESAPAHIOldWH4FOI20</t>
  </si>
  <si>
    <t>RESAPAHIOldWH1LPG20</t>
  </si>
  <si>
    <t>RESAPAHIOldWH2LPG20</t>
  </si>
  <si>
    <t>RESAPAHIOldWH3LPG20</t>
  </si>
  <si>
    <t>RESAPAHIOldWH3LPG23</t>
  </si>
  <si>
    <t>RESAPAHIOldWH4LPG20</t>
  </si>
  <si>
    <t>RESAPAHIOldWH2SOL20</t>
  </si>
  <si>
    <t>RESAPAHIOldWH2SOL23</t>
  </si>
  <si>
    <t>RESAPAHIOldWH2SOL24</t>
  </si>
  <si>
    <t>RESAPAHIOldSHEUE</t>
  </si>
  <si>
    <t>RESAPAHIOldSHAHP1ELC20</t>
  </si>
  <si>
    <t>RESAPAHIOldSHAHP1ELC23</t>
  </si>
  <si>
    <t>RESAPAHIOldSHAHP2ELC20</t>
  </si>
  <si>
    <t>RESAPAHIOldSHAHP2ELC23</t>
  </si>
  <si>
    <t>RESAPAHIOldSHAHP3ELC20</t>
  </si>
  <si>
    <t>RESAPAHIOldSHAHP3ELC22</t>
  </si>
  <si>
    <t>RESAPAHIOldSHAHP3ELC23</t>
  </si>
  <si>
    <t>RESAPAHIOldSHAHP4ELC20</t>
  </si>
  <si>
    <t>RESAPAHIOldSHAHP4ELC22</t>
  </si>
  <si>
    <t>RESAPAHIOldSHGHP1ELC20</t>
  </si>
  <si>
    <t>RESAPAHIOldSHGHP2ELC20</t>
  </si>
  <si>
    <t>RESAPAHIOldSHGHP3ELC20</t>
  </si>
  <si>
    <t>RESAPAHIOldSHGHP3ELC22</t>
  </si>
  <si>
    <t>RESAPAHIOldSHGHP3ELC23</t>
  </si>
  <si>
    <t>RESAPAHIOldSHGHP3ELC24</t>
  </si>
  <si>
    <t>RESAPAHIOldSHGHP4ELC20</t>
  </si>
  <si>
    <t>RESAPAHIOldSHGHP4ELC22</t>
  </si>
  <si>
    <t>RESAPAHIOldSHGHP4ELC23</t>
  </si>
  <si>
    <t>RESAPAHIOldSHGHP4ELC24</t>
  </si>
  <si>
    <t>RESAPAHIOldSHRAD2ELC20</t>
  </si>
  <si>
    <t>RESAPAHIOldSHFUR1NGA20</t>
  </si>
  <si>
    <t>RESAPAHIOldSHFUR2NGA20</t>
  </si>
  <si>
    <t>RESAPAHIOldSHFUR3NGA20</t>
  </si>
  <si>
    <t>RESAPAHIOldSHFUR3NGA22</t>
  </si>
  <si>
    <t>RESAPAHIOldSHFUR4NGA20</t>
  </si>
  <si>
    <t>RESAPAHIOldSHFUR4NGA22</t>
  </si>
  <si>
    <t>RESAPAHIOldSHRAD1NGA20</t>
  </si>
  <si>
    <t>RESAPAHIOldSHRAD1NGA21</t>
  </si>
  <si>
    <t>RESAPAHIOldSHRAD2NGA20</t>
  </si>
  <si>
    <t>RESAPAHIOldSHRAD3NGA20</t>
  </si>
  <si>
    <t>RESAPAHIOldSHRAD4NGA20</t>
  </si>
  <si>
    <t>RESAPAHIOldSHRAD4NGA22</t>
  </si>
  <si>
    <t>RESAPAHIOldSHFUR1KER20</t>
  </si>
  <si>
    <t>RESAPAHIOldSHFUR2KER20</t>
  </si>
  <si>
    <t>RESAPAHIOldSHFUR3KER20</t>
  </si>
  <si>
    <t>RESAPAHIOldSHFUR4KER20</t>
  </si>
  <si>
    <t>RESAPAHIOldSHFUR1LPG20</t>
  </si>
  <si>
    <t>RESAPAHIOldSHFUR2LPG20</t>
  </si>
  <si>
    <t>RESAPAHIOldSHFUR3LPG20</t>
  </si>
  <si>
    <t>RESAPAHIOldSHFUR3LPG22</t>
  </si>
  <si>
    <t>RESAPAHIOldSHFUR4LPG20</t>
  </si>
  <si>
    <t>RESAPAHIOldSHFUR4LPG22</t>
  </si>
  <si>
    <t>RESAPAHIOldSHFUR1FOI20</t>
  </si>
  <si>
    <t>RESAPAHIOldSHFUR2FOI20</t>
  </si>
  <si>
    <t>RESAPAHIOldSHFUR2FOI22</t>
  </si>
  <si>
    <t>RESAPAHIOldSHFUR3FOI20</t>
  </si>
  <si>
    <t>RESAPAHIOldSHFUR4FOI20</t>
  </si>
  <si>
    <t>RESAPAHIOldSHFUR4FOI22</t>
  </si>
  <si>
    <t>RESAPAHIOldSHRAD1FOI20</t>
  </si>
  <si>
    <t>RESAPAHIOldSHRAD1FOI22</t>
  </si>
  <si>
    <t>RESAPAHIOldSHRAD2FOI20</t>
  </si>
  <si>
    <t>RESAPAHIOldSHRAD2FOI22</t>
  </si>
  <si>
    <t>RESAPAHIOldSHRAD3FOI20</t>
  </si>
  <si>
    <t>RESAPAHIOldSHRAD4FOI20</t>
  </si>
  <si>
    <t>RESAPAHIOldSCEUE</t>
  </si>
  <si>
    <t>RESAPAHIOldSCAHP2NGA20</t>
  </si>
  <si>
    <t>RESAPAHIOldSCAHP1ELC20</t>
  </si>
  <si>
    <t>RESAPAHIOldSCAHP1ELC23</t>
  </si>
  <si>
    <t>RESAPAHIOldSCAHP2ELC20</t>
  </si>
  <si>
    <t>RESAPAHIOldSCAHP2ELC23</t>
  </si>
  <si>
    <t>RESAPAHIOldSCAHP3ELC20</t>
  </si>
  <si>
    <t>RESAPAHIOldSCAHP3ELC22</t>
  </si>
  <si>
    <t>RESAPAHIOldSCAHP3ELC23</t>
  </si>
  <si>
    <t>RESAPAHIOldSCAHP4ELC20</t>
  </si>
  <si>
    <t>RESAPAHIOldSCAHP4ELC22</t>
  </si>
  <si>
    <t>RESAPAHIOldSCGHP1ELC20</t>
  </si>
  <si>
    <t>RESAPAHIOldSCGHP2ELC20</t>
  </si>
  <si>
    <t>RESAPAHIOldSCGHP3ELC20</t>
  </si>
  <si>
    <t>RESAPAHIOldSCGHP3ELC22</t>
  </si>
  <si>
    <t>RESAPAHIOldSCGHP3ELC23</t>
  </si>
  <si>
    <t>RESAPAHIOldSCGHP3ELC24</t>
  </si>
  <si>
    <t>RESAPAHIOldSCGHP4ELC20</t>
  </si>
  <si>
    <t>RESAPAHIOldSCGHP4ELC22</t>
  </si>
  <si>
    <t>RESAPAHIOldSCGHP4ELC23</t>
  </si>
  <si>
    <t>RESAPAHIOldSCGHP4ELC24</t>
  </si>
  <si>
    <t>RESAPAHIOldSCRAC1ELC20</t>
  </si>
  <si>
    <t>RESAPAHIOldSCRAC2ELC20</t>
  </si>
  <si>
    <t>RESAPAHIOldSCRAC2ELC30</t>
  </si>
  <si>
    <t>RESAPAHIOldSCRAC2ELC40</t>
  </si>
  <si>
    <t>RESAPAHIOldSCRAC3ELC20</t>
  </si>
  <si>
    <t>RESAPAHIOldSCRAC4ELC20</t>
  </si>
  <si>
    <t>RESAPAHIOldSCRAC4ELC22</t>
  </si>
  <si>
    <t>RESAPAHIOldSCRAC4ELC30</t>
  </si>
  <si>
    <t>RESAPAHIOldSCRAC4ELC40</t>
  </si>
  <si>
    <t>RESAPAHIOldSCCAC1ELC20</t>
  </si>
  <si>
    <t>RESAPAHIOldSCCAC1ELC23</t>
  </si>
  <si>
    <t>RESAPAHIOldSCCAC2ELC20</t>
  </si>
  <si>
    <t>RESAPAHIOldSCCAC2ELC23</t>
  </si>
  <si>
    <t>RESAPAHIOldSCCAC3ELC20</t>
  </si>
  <si>
    <t>RESAPAHIOldSCCAC3ELC23</t>
  </si>
  <si>
    <t>RESAPAHIOldSCCAC4ELC20</t>
  </si>
  <si>
    <t>RESAPAHIOldSCCAC4ELC22</t>
  </si>
  <si>
    <t>RESAPAHIOldREEUE</t>
  </si>
  <si>
    <t>RESAPAHIOldRETF1ELC20</t>
  </si>
  <si>
    <t>RESAPAHIOldRETF2ELC20</t>
  </si>
  <si>
    <t>RESAPAHIOldRETF3ELC20</t>
  </si>
  <si>
    <t>RESAPAHIOldRETF4ELC20</t>
  </si>
  <si>
    <t>RESAPAHIOldRESF1ELC20</t>
  </si>
  <si>
    <t>RESAPAHIOldRESF2ELC20</t>
  </si>
  <si>
    <t>RESAPAHIOldRESF3ELC20</t>
  </si>
  <si>
    <t>RESAPAHIOldRESF4ELC20</t>
  </si>
  <si>
    <t>RESAPAHIOldREBF1ELC20</t>
  </si>
  <si>
    <t>RESAPAHIOldREBF2ELC20</t>
  </si>
  <si>
    <t>RESAPAHIOldREBF3ELC20</t>
  </si>
  <si>
    <t>RESAPAHIOldREBF4ELC20</t>
  </si>
  <si>
    <t>RESAPAHIOldFREUE</t>
  </si>
  <si>
    <t>RESAPAHIOldFRC1ELC20</t>
  </si>
  <si>
    <t>RESAPAHIOldFRC2ELC20</t>
  </si>
  <si>
    <t>RESAPAHIOldFRC3ELC20</t>
  </si>
  <si>
    <t>RESAPAHIOldFRC4ELC20</t>
  </si>
  <si>
    <t>RESAPAHIOldFRU1ELC20</t>
  </si>
  <si>
    <t>RESAPAHIOldFRU2ELC20</t>
  </si>
  <si>
    <t>RESAPAHIOldFRU3ELC20</t>
  </si>
  <si>
    <t>RESAPAHIOldFRU4ELC20</t>
  </si>
  <si>
    <t>RESAPAHIOldCKEUE</t>
  </si>
  <si>
    <t>RESAPAHIOldCK2NGA20</t>
  </si>
  <si>
    <t>RESAPAHIOldCK4NGA20</t>
  </si>
  <si>
    <t>RESAPAHIOldCK2LPG20</t>
  </si>
  <si>
    <t>RESAPAHIOldCK4LPG20</t>
  </si>
  <si>
    <t>RESAPAHIOldCK2ELC20</t>
  </si>
  <si>
    <t>RESAPAHIOldCWEUE</t>
  </si>
  <si>
    <t>RESAPAHIOldCWF4ELC30</t>
  </si>
  <si>
    <t>RESAPAHIOldCWT1ELC20</t>
  </si>
  <si>
    <t>RESAPAHIOldCWT2ELC20</t>
  </si>
  <si>
    <t>RESAPAHIOldCWT3ELC20</t>
  </si>
  <si>
    <t>RESAPAHIOldCWT4ELC20</t>
  </si>
  <si>
    <t>RESAPAHIOldCWF1ELC20</t>
  </si>
  <si>
    <t>RESAPAHIOldCWF2ELC20</t>
  </si>
  <si>
    <t>RESAPAHIOldCWF2ELC30</t>
  </si>
  <si>
    <t>RESAPAHIOldCWF3ELC20</t>
  </si>
  <si>
    <t>RESAPAHIOldCWF4ELC20</t>
  </si>
  <si>
    <t>RESAPAHIOldCDEUE</t>
  </si>
  <si>
    <t>RESAPAHIOldCD1NGA20</t>
  </si>
  <si>
    <t>RESAPAHIOldCD2NGA20</t>
  </si>
  <si>
    <t>RESAPAHIOldCD3NGA20</t>
  </si>
  <si>
    <t>RESAPAHIOldCD4NGA20</t>
  </si>
  <si>
    <t>RESAPAHIOldCD4NGA30</t>
  </si>
  <si>
    <t>RESAPAHIOldCD1ELC20</t>
  </si>
  <si>
    <t>RESAPAHIOldCD2ELC20</t>
  </si>
  <si>
    <t>RESAPAHIOldCD3ELC20</t>
  </si>
  <si>
    <t>RESAPAHIOldCD4ELC20</t>
  </si>
  <si>
    <t>RESHOUHIOldWHEUE</t>
  </si>
  <si>
    <t>RESHOUHIOldWH1NGA20</t>
  </si>
  <si>
    <t>RESHOUHIOldWH2NGA20</t>
  </si>
  <si>
    <t>RESHOUHIOldWH3NGA20</t>
  </si>
  <si>
    <t>RESHOUHIOldWH3NGA23</t>
  </si>
  <si>
    <t>RESHOUHIOldWH4NGA20</t>
  </si>
  <si>
    <t>RESHOUHIOldWH4NGA22</t>
  </si>
  <si>
    <t>RESHOUHIOldWH1ELC20</t>
  </si>
  <si>
    <t>RESHOUHIOldWH2ELC20</t>
  </si>
  <si>
    <t>RESHOUHIOldWH4ELC20</t>
  </si>
  <si>
    <t>RESHOUHIOldWH5ELC20</t>
  </si>
  <si>
    <t>RESHOUHIOldWH5ELC22</t>
  </si>
  <si>
    <t>RESHOUHIOldWH6ELC20</t>
  </si>
  <si>
    <t>RESHOUHIOldWH6ELC22</t>
  </si>
  <si>
    <t>RESHOUHIOldWH7ELC20</t>
  </si>
  <si>
    <t>RESHOUHIOldWH7ELC22</t>
  </si>
  <si>
    <t>RESHOUHIOldWH1FOI20</t>
  </si>
  <si>
    <t>RESHOUHIOldWH2FOI20</t>
  </si>
  <si>
    <t>RESHOUHIOldWH4FOI20</t>
  </si>
  <si>
    <t>RESHOUHIOldWH1LPG20</t>
  </si>
  <si>
    <t>RESHOUHIOldWH2LPG20</t>
  </si>
  <si>
    <t>RESHOUHIOldWH3LPG20</t>
  </si>
  <si>
    <t>RESHOUHIOldWH3LPG23</t>
  </si>
  <si>
    <t>RESHOUHIOldWH4LPG20</t>
  </si>
  <si>
    <t>RESHOUHIOldWH2SOL20</t>
  </si>
  <si>
    <t>RESHOUHIOldWH2SOL23</t>
  </si>
  <si>
    <t>RESHOUHIOldWH2SOL24</t>
  </si>
  <si>
    <t>RESHOUHIOldSHEUE</t>
  </si>
  <si>
    <t>RESHOUHIOldSHAHP1ELC20</t>
  </si>
  <si>
    <t>RESHOUHIOldSHAHP1ELC23</t>
  </si>
  <si>
    <t>RESHOUHIOldSHAHP2ELC20</t>
  </si>
  <si>
    <t>RESHOUHIOldSHAHP2ELC23</t>
  </si>
  <si>
    <t>RESHOUHIOldSHAHP3ELC20</t>
  </si>
  <si>
    <t>RESHOUHIOldSHAHP3ELC22</t>
  </si>
  <si>
    <t>RESHOUHIOldSHAHP3ELC23</t>
  </si>
  <si>
    <t>RESHOUHIOldSHAHP4ELC20</t>
  </si>
  <si>
    <t>RESHOUHIOldSHAHP4ELC22</t>
  </si>
  <si>
    <t>RESHOUHIOldSHGHP1ELC20</t>
  </si>
  <si>
    <t>RESHOUHIOldSHGHP2ELC20</t>
  </si>
  <si>
    <t>RESHOUHIOldSHGHP3ELC20</t>
  </si>
  <si>
    <t>RESHOUHIOldSHGHP3ELC22</t>
  </si>
  <si>
    <t>RESHOUHIOldSHGHP3ELC23</t>
  </si>
  <si>
    <t>RESHOUHIOldSHGHP3ELC24</t>
  </si>
  <si>
    <t>RESHOUHIOldSHGHP4ELC20</t>
  </si>
  <si>
    <t>RESHOUHIOldSHGHP4ELC22</t>
  </si>
  <si>
    <t>RESHOUHIOldSHGHP4ELC23</t>
  </si>
  <si>
    <t>RESHOUHIOldSHGHP4ELC24</t>
  </si>
  <si>
    <t>RESHOUHIOldSHRAD2ELC20</t>
  </si>
  <si>
    <t>RESHOUHIOldSHFUR1NGA20</t>
  </si>
  <si>
    <t>RESHOUHIOldSHFUR2NGA20</t>
  </si>
  <si>
    <t>RESHOUHIOldSHFUR3NGA20</t>
  </si>
  <si>
    <t>RESHOUHIOldSHFUR3NGA22</t>
  </si>
  <si>
    <t>RESHOUHIOldSHFUR4NGA20</t>
  </si>
  <si>
    <t>RESHOUHIOldSHFUR4NGA22</t>
  </si>
  <si>
    <t>RESHOUHIOldSHRAD1NGA20</t>
  </si>
  <si>
    <t>RESHOUHIOldSHRAD1NGA21</t>
  </si>
  <si>
    <t>RESHOUHIOldSHRAD2NGA20</t>
  </si>
  <si>
    <t>RESHOUHIOldSHRAD3NGA20</t>
  </si>
  <si>
    <t>RESHOUHIOldSHRAD4NGA20</t>
  </si>
  <si>
    <t>RESHOUHIOldSHRAD4NGA22</t>
  </si>
  <si>
    <t>RESHOUHIOldSHFUR1KER20</t>
  </si>
  <si>
    <t>RESHOUHIOldSHFUR2KER20</t>
  </si>
  <si>
    <t>RESHOUHIOldSHFUR3KER20</t>
  </si>
  <si>
    <t>RESHOUHIOldSHFUR4KER20</t>
  </si>
  <si>
    <t>RESHOUHIOldSHFUR1LPG20</t>
  </si>
  <si>
    <t>RESHOUHIOldSHFUR2LPG20</t>
  </si>
  <si>
    <t>RESHOUHIOldSHFUR3LPG20</t>
  </si>
  <si>
    <t>RESHOUHIOldSHFUR3LPG22</t>
  </si>
  <si>
    <t>RESHOUHIOldSHFUR4LPG20</t>
  </si>
  <si>
    <t>RESHOUHIOldSHFUR4LPG22</t>
  </si>
  <si>
    <t>RESHOUHIOldSHFUR1FOI20</t>
  </si>
  <si>
    <t>RESHOUHIOldSHFUR2FOI20</t>
  </si>
  <si>
    <t>RESHOUHIOldSHFUR2FOI22</t>
  </si>
  <si>
    <t>RESHOUHIOldSHFUR3FOI20</t>
  </si>
  <si>
    <t>RESHOUHIOldSHFUR4FOI20</t>
  </si>
  <si>
    <t>RESHOUHIOldSHFUR4FOI22</t>
  </si>
  <si>
    <t>RESHOUHIOldSHRAD1FOI20</t>
  </si>
  <si>
    <t>RESHOUHIOldSHRAD1FOI22</t>
  </si>
  <si>
    <t>RESHOUHIOldSHRAD2FOI20</t>
  </si>
  <si>
    <t>RESHOUHIOldSHRAD2FOI22</t>
  </si>
  <si>
    <t>RESHOUHIOldSHRAD3FOI20</t>
  </si>
  <si>
    <t>RESHOUHIOldSHRAD4FOI20</t>
  </si>
  <si>
    <t>RESHOUHIOldSCEUE</t>
  </si>
  <si>
    <t>RESHOUHIOldSCAHP2NGA20</t>
  </si>
  <si>
    <t>RESHOUHIOldSCAHP1ELC20</t>
  </si>
  <si>
    <t>RESHOUHIOldSCAHP1ELC23</t>
  </si>
  <si>
    <t>RESHOUHIOldSCAHP2ELC20</t>
  </si>
  <si>
    <t>RESHOUHIOldSCAHP2ELC23</t>
  </si>
  <si>
    <t>RESHOUHIOldSCAHP3ELC20</t>
  </si>
  <si>
    <t>RESHOUHIOldSCAHP3ELC22</t>
  </si>
  <si>
    <t>RESHOUHIOldSCAHP3ELC23</t>
  </si>
  <si>
    <t>RESHOUHIOldSCAHP4ELC20</t>
  </si>
  <si>
    <t>RESHOUHIOldSCAHP4ELC22</t>
  </si>
  <si>
    <t>RESHOUHIOldSCGHP1ELC20</t>
  </si>
  <si>
    <t>RESHOUHIOldSCGHP2ELC20</t>
  </si>
  <si>
    <t>RESHOUHIOldSCGHP3ELC20</t>
  </si>
  <si>
    <t>RESHOUHIOldSCGHP3ELC22</t>
  </si>
  <si>
    <t>RESHOUHIOldSCGHP3ELC23</t>
  </si>
  <si>
    <t>RESHOUHIOldSCGHP3ELC24</t>
  </si>
  <si>
    <t>RESHOUHIOldSCGHP4ELC20</t>
  </si>
  <si>
    <t>RESHOUHIOldSCGHP4ELC22</t>
  </si>
  <si>
    <t>RESHOUHIOldSCGHP4ELC23</t>
  </si>
  <si>
    <t>RESHOUHIOldSCGHP4ELC24</t>
  </si>
  <si>
    <t>RESHOUHIOldSCRAC1ELC20</t>
  </si>
  <si>
    <t>RESHOUHIOldSCRAC2ELC20</t>
  </si>
  <si>
    <t>RESHOUHIOldSCRAC2ELC30</t>
  </si>
  <si>
    <t>RESHOUHIOldSCRAC2ELC40</t>
  </si>
  <si>
    <t>RESHOUHIOldSCRAC3ELC20</t>
  </si>
  <si>
    <t>RESHOUHIOldSCRAC4ELC20</t>
  </si>
  <si>
    <t>RESHOUHIOldSCRAC4ELC22</t>
  </si>
  <si>
    <t>RESHOUHIOldSCRAC4ELC30</t>
  </si>
  <si>
    <t>RESHOUHIOldSCRAC4ELC40</t>
  </si>
  <si>
    <t>RESHOUHIOldSCCAC1ELC20</t>
  </si>
  <si>
    <t>RESHOUHIOldSCCAC1ELC23</t>
  </si>
  <si>
    <t>RESHOUHIOldSCCAC2ELC20</t>
  </si>
  <si>
    <t>RESHOUHIOldSCCAC2ELC23</t>
  </si>
  <si>
    <t>RESHOUHIOldSCCAC3ELC20</t>
  </si>
  <si>
    <t>RESHOUHIOldSCCAC3ELC23</t>
  </si>
  <si>
    <t>RESHOUHIOldSCCAC4ELC20</t>
  </si>
  <si>
    <t>RESHOUHIOldSCCAC4ELC22</t>
  </si>
  <si>
    <t>RESHOUHIOldREEUE</t>
  </si>
  <si>
    <t>RESHOUHIOldRETF1ELC20</t>
  </si>
  <si>
    <t>RESHOUHIOldRETF2ELC20</t>
  </si>
  <si>
    <t>RESHOUHIOldRETF3ELC20</t>
  </si>
  <si>
    <t>RESHOUHIOldRETF4ELC20</t>
  </si>
  <si>
    <t>RESHOUHIOldRESF1ELC20</t>
  </si>
  <si>
    <t>RESHOUHIOldRESF2ELC20</t>
  </si>
  <si>
    <t>RESHOUHIOldRESF3ELC20</t>
  </si>
  <si>
    <t>RESHOUHIOldRESF4ELC20</t>
  </si>
  <si>
    <t>RESHOUHIOldREBF1ELC20</t>
  </si>
  <si>
    <t>RESHOUHIOldREBF2ELC20</t>
  </si>
  <si>
    <t>RESHOUHIOldREBF3ELC20</t>
  </si>
  <si>
    <t>RESHOUHIOldREBF4ELC20</t>
  </si>
  <si>
    <t>RESHOUHIOldFREUE</t>
  </si>
  <si>
    <t>RESHOUHIOldFRC1ELC20</t>
  </si>
  <si>
    <t>RESHOUHIOldFRC2ELC20</t>
  </si>
  <si>
    <t>RESHOUHIOldFRC3ELC20</t>
  </si>
  <si>
    <t>RESHOUHIOldFRC4ELC20</t>
  </si>
  <si>
    <t>RESHOUHIOldFRU1ELC20</t>
  </si>
  <si>
    <t>RESHOUHIOldFRU2ELC20</t>
  </si>
  <si>
    <t>RESHOUHIOldFRU3ELC20</t>
  </si>
  <si>
    <t>RESHOUHIOldFRU4ELC20</t>
  </si>
  <si>
    <t>RESHOUHIOldCKEUE</t>
  </si>
  <si>
    <t>RESHOUHIOldCK2NGA20</t>
  </si>
  <si>
    <t>RESHOUHIOldCK4NGA20</t>
  </si>
  <si>
    <t>RESHOUHIOldCK2LPG20</t>
  </si>
  <si>
    <t>RESHOUHIOldCK4LPG20</t>
  </si>
  <si>
    <t>RESHOUHIOldCK2ELC20</t>
  </si>
  <si>
    <t>RESHOUHIOldCWEUE</t>
  </si>
  <si>
    <t>RESHOUHIOldCWF4ELC30</t>
  </si>
  <si>
    <t>RESHOUHIOldCWT1ELC20</t>
  </si>
  <si>
    <t>RESHOUHIOldCWT2ELC20</t>
  </si>
  <si>
    <t>RESHOUHIOldCWT3ELC20</t>
  </si>
  <si>
    <t>RESHOUHIOldCWT4ELC20</t>
  </si>
  <si>
    <t>RESHOUHIOldCWF1ELC20</t>
  </si>
  <si>
    <t>RESHOUHIOldCWF2ELC20</t>
  </si>
  <si>
    <t>RESHOUHIOldCWF2ELC30</t>
  </si>
  <si>
    <t>RESHOUHIOldCWF3ELC20</t>
  </si>
  <si>
    <t>RESHOUHIOldCWF4ELC20</t>
  </si>
  <si>
    <t>RESHOUHIOldCDEUE</t>
  </si>
  <si>
    <t>RESHOUHIOldCD1NGA20</t>
  </si>
  <si>
    <t>RESHOUHIOldCD2NGA20</t>
  </si>
  <si>
    <t>RESHOUHIOldCD3NGA20</t>
  </si>
  <si>
    <t>RESHOUHIOldCD4NGA20</t>
  </si>
  <si>
    <t>RESHOUHIOldCD4NGA30</t>
  </si>
  <si>
    <t>RESHOUHIOldCD1ELC20</t>
  </si>
  <si>
    <t>RESHOUHIOldCD2ELC20</t>
  </si>
  <si>
    <t>RESHOUHIOldCD3ELC20</t>
  </si>
  <si>
    <t>RESHOUHIOldCD4ELC20</t>
  </si>
  <si>
    <t>*</t>
  </si>
  <si>
    <t>New</t>
  </si>
  <si>
    <t>RESAPALONewWHEUE</t>
  </si>
  <si>
    <t>RESAPALONewWH1NGA20</t>
  </si>
  <si>
    <t>RESAPALONewWH2NGA20</t>
  </si>
  <si>
    <t>RESAPALONewWH3NGA20</t>
  </si>
  <si>
    <t>RESAPALONewWH3NGA23</t>
  </si>
  <si>
    <t>RESAPALONewWH4NGA20</t>
  </si>
  <si>
    <t>RESAPALONewWH4NGA22</t>
  </si>
  <si>
    <t>RESAPALONewWH1ELC20</t>
  </si>
  <si>
    <t>RESAPALONewWH2ELC20</t>
  </si>
  <si>
    <t>RESAPALONewWH4ELC20</t>
  </si>
  <si>
    <t>RESAPALONewWH5ELC20</t>
  </si>
  <si>
    <t>RESAPALONewWH5ELC22</t>
  </si>
  <si>
    <t>RESAPALONewWH6ELC20</t>
  </si>
  <si>
    <t>RESAPALONewWH6ELC22</t>
  </si>
  <si>
    <t>RESAPALONewWH7ELC20</t>
  </si>
  <si>
    <t>RESAPALONewWH7ELC22</t>
  </si>
  <si>
    <t>RESAPALONewWH1FOI20</t>
  </si>
  <si>
    <t>RESAPALONewWH2FOI20</t>
  </si>
  <si>
    <t>RESAPALONewWH4FOI20</t>
  </si>
  <si>
    <t>RESAPALONewWH1LPG20</t>
  </si>
  <si>
    <t>RESAPALONewWH2LPG20</t>
  </si>
  <si>
    <t>RESAPALONewWH3LPG20</t>
  </si>
  <si>
    <t>RESAPALONewWH3LPG23</t>
  </si>
  <si>
    <t>RESAPALONewWH4LPG20</t>
  </si>
  <si>
    <t>RESAPALONewWH2SOL20</t>
  </si>
  <si>
    <t>RESAPALONewWH2SOL23</t>
  </si>
  <si>
    <t>RESAPALONewWH2SOL24</t>
  </si>
  <si>
    <t>RESAPALONewSHEUE</t>
  </si>
  <si>
    <t>RESAPALONewSHAHP1ELC20</t>
  </si>
  <si>
    <t>RESAPALONewSHAHP1ELC23</t>
  </si>
  <si>
    <t>RESAPALONewSHAHP2ELC20</t>
  </si>
  <si>
    <t>RESAPALONewSHAHP2ELC23</t>
  </si>
  <si>
    <t>RESAPALONewSHAHP3ELC20</t>
  </si>
  <si>
    <t>RESAPALONewSHAHP3ELC22</t>
  </si>
  <si>
    <t>RESAPALONewSHAHP3ELC23</t>
  </si>
  <si>
    <t>RESAPALONewSHAHP4ELC20</t>
  </si>
  <si>
    <t>RESAPALONewSHAHP4ELC22</t>
  </si>
  <si>
    <t>RESAPALONewSHGHP1ELC20</t>
  </si>
  <si>
    <t>RESAPALONewSHGHP2ELC20</t>
  </si>
  <si>
    <t>RESAPALONewSHGHP3ELC20</t>
  </si>
  <si>
    <t>RESAPALONewSHGHP3ELC22</t>
  </si>
  <si>
    <t>RESAPALONewSHGHP3ELC23</t>
  </si>
  <si>
    <t>RESAPALONewSHGHP3ELC24</t>
  </si>
  <si>
    <t>RESAPALONewSHGHP4ELC20</t>
  </si>
  <si>
    <t>RESAPALONewSHGHP4ELC22</t>
  </si>
  <si>
    <t>RESAPALONewSHGHP4ELC23</t>
  </si>
  <si>
    <t>RESAPALONewSHGHP4ELC24</t>
  </si>
  <si>
    <t>RESAPALONewSHRAD2ELC20</t>
  </si>
  <si>
    <t>RESAPALONewSHFUR1NGA20</t>
  </si>
  <si>
    <t>RESAPALONewSHFUR2NGA20</t>
  </si>
  <si>
    <t>RESAPALONewSHFUR3NGA20</t>
  </si>
  <si>
    <t>RESAPALONewSHFUR3NGA22</t>
  </si>
  <si>
    <t>RESAPALONewSHFUR4NGA20</t>
  </si>
  <si>
    <t>RESAPALONewSHFUR4NGA22</t>
  </si>
  <si>
    <t>RESAPALONewSHRAD1NGA20</t>
  </si>
  <si>
    <t>RESAPALONewSHRAD1NGA21</t>
  </si>
  <si>
    <t>RESAPALONewSHRAD2NGA20</t>
  </si>
  <si>
    <t>RESAPALONewSHRAD3NGA20</t>
  </si>
  <si>
    <t>RESAPALONewSHRAD4NGA20</t>
  </si>
  <si>
    <t>RESAPALONewSHRAD4NGA22</t>
  </si>
  <si>
    <t>RESAPALONewSHFUR1KER20</t>
  </si>
  <si>
    <t>RESAPALONewSHFUR2KER20</t>
  </si>
  <si>
    <t>RESAPALONewSHFUR3KER20</t>
  </si>
  <si>
    <t>RESAPALONewSHFUR4KER20</t>
  </si>
  <si>
    <t>RESAPALONewSHFUR1LPG20</t>
  </si>
  <si>
    <t>RESAPALONewSHFUR2LPG20</t>
  </si>
  <si>
    <t>RESAPALONewSHFUR3LPG20</t>
  </si>
  <si>
    <t>RESAPALONewSHFUR3LPG22</t>
  </si>
  <si>
    <t>RESAPALONewSHFUR4LPG20</t>
  </si>
  <si>
    <t>RESAPALONewSHFUR4LPG22</t>
  </si>
  <si>
    <t>RESAPALONewSHFUR1FOI20</t>
  </si>
  <si>
    <t>RESAPALONewSHFUR2FOI20</t>
  </si>
  <si>
    <t>RESAPALONewSHFUR2FOI22</t>
  </si>
  <si>
    <t>RESAPALONewSHFUR3FOI20</t>
  </si>
  <si>
    <t>RESAPALONewSHFUR4FOI20</t>
  </si>
  <si>
    <t>RESAPALONewSHFUR4FOI22</t>
  </si>
  <si>
    <t>RESAPALONewSHRAD1FOI20</t>
  </si>
  <si>
    <t>RESAPALONewSHRAD1FOI22</t>
  </si>
  <si>
    <t>RESAPALONewSHRAD2FOI20</t>
  </si>
  <si>
    <t>RESAPALONewSHRAD2FOI22</t>
  </si>
  <si>
    <t>RESAPALONewSHRAD3FOI20</t>
  </si>
  <si>
    <t>RESAPALONewSHRAD4FOI20</t>
  </si>
  <si>
    <t>RESAPALONewSCEUE</t>
  </si>
  <si>
    <t>RESAPALONewSCAHP2NGA20</t>
  </si>
  <si>
    <t>RESAPALONewSCAHP1ELC20</t>
  </si>
  <si>
    <t>RESAPALONewSCAHP1ELC23</t>
  </si>
  <si>
    <t>RESAPALONewSCAHP2ELC20</t>
  </si>
  <si>
    <t>RESAPALONewSCAHP2ELC23</t>
  </si>
  <si>
    <t>RESAPALONewSCAHP3ELC20</t>
  </si>
  <si>
    <t>RESAPALONewSCAHP3ELC22</t>
  </si>
  <si>
    <t>RESAPALONewSCAHP3ELC23</t>
  </si>
  <si>
    <t>RESAPALONewSCAHP4ELC20</t>
  </si>
  <si>
    <t>RESAPALONewSCAHP4ELC22</t>
  </si>
  <si>
    <t>RESAPALONewSCGHP1ELC20</t>
  </si>
  <si>
    <t>RESAPALONewSCGHP2ELC20</t>
  </si>
  <si>
    <t>RESAPALONewSCGHP3ELC20</t>
  </si>
  <si>
    <t>RESAPALONewSCGHP3ELC22</t>
  </si>
  <si>
    <t>RESAPALONewSCGHP3ELC23</t>
  </si>
  <si>
    <t>RESAPALONewSCGHP3ELC24</t>
  </si>
  <si>
    <t>RESAPALONewSCGHP4ELC20</t>
  </si>
  <si>
    <t>RESAPALONewSCGHP4ELC22</t>
  </si>
  <si>
    <t>RESAPALONewSCGHP4ELC23</t>
  </si>
  <si>
    <t>RESAPALONewSCGHP4ELC24</t>
  </si>
  <si>
    <t>RESAPALONewSCRAC1ELC20</t>
  </si>
  <si>
    <t>RESAPALONewSCRAC2ELC20</t>
  </si>
  <si>
    <t>RESAPALONewSCRAC2ELC30</t>
  </si>
  <si>
    <t>RESAPALONewSCRAC2ELC40</t>
  </si>
  <si>
    <t>RESAPALONewSCRAC3ELC20</t>
  </si>
  <si>
    <t>RESAPALONewSCRAC4ELC20</t>
  </si>
  <si>
    <t>RESAPALONewSCRAC4ELC22</t>
  </si>
  <si>
    <t>RESAPALONewSCRAC4ELC30</t>
  </si>
  <si>
    <t>RESAPALONewSCRAC4ELC40</t>
  </si>
  <si>
    <t>RESAPALONewSCCAC1ELC20</t>
  </si>
  <si>
    <t>RESAPALONewSCCAC1ELC23</t>
  </si>
  <si>
    <t>RESAPALONewSCCAC2ELC20</t>
  </si>
  <si>
    <t>RESAPALONewSCCAC2ELC23</t>
  </si>
  <si>
    <t>RESAPALONewSCCAC3ELC20</t>
  </si>
  <si>
    <t>RESAPALONewSCCAC3ELC23</t>
  </si>
  <si>
    <t>RESAPALONewSCCAC4ELC20</t>
  </si>
  <si>
    <t>RESAPALONewSCCAC4ELC22</t>
  </si>
  <si>
    <t>RESAPALONewREEUE</t>
  </si>
  <si>
    <t>RESAPALONewRETF1ELC20</t>
  </si>
  <si>
    <t>RESAPALONewRETF2ELC20</t>
  </si>
  <si>
    <t>RESAPALONewRETF3ELC20</t>
  </si>
  <si>
    <t>RESAPALONewRETF4ELC20</t>
  </si>
  <si>
    <t>RESAPALONewRESF1ELC20</t>
  </si>
  <si>
    <t>RESAPALONewRESF2ELC20</t>
  </si>
  <si>
    <t>RESAPALONewRESF3ELC20</t>
  </si>
  <si>
    <t>RESAPALONewRESF4ELC20</t>
  </si>
  <si>
    <t>RESAPALONewREBF1ELC20</t>
  </si>
  <si>
    <t>RESAPALONewREBF2ELC20</t>
  </si>
  <si>
    <t>RESAPALONewREBF3ELC20</t>
  </si>
  <si>
    <t>RESAPALONewREBF4ELC20</t>
  </si>
  <si>
    <t>RESAPALONewFREUE</t>
  </si>
  <si>
    <t>RESAPALONewFRC1ELC20</t>
  </si>
  <si>
    <t>RESAPALONewFRC2ELC20</t>
  </si>
  <si>
    <t>RESAPALONewFRC3ELC20</t>
  </si>
  <si>
    <t>RESAPALONewFRC4ELC20</t>
  </si>
  <si>
    <t>RESAPALONewFRU1ELC20</t>
  </si>
  <si>
    <t>RESAPALONewFRU2ELC20</t>
  </si>
  <si>
    <t>RESAPALONewFRU3ELC20</t>
  </si>
  <si>
    <t>RESAPALONewFRU4ELC20</t>
  </si>
  <si>
    <t>RESAPALONewCKEUE</t>
  </si>
  <si>
    <t>RESAPALONewCK2NGA20</t>
  </si>
  <si>
    <t>RESAPALONewCK4NGA20</t>
  </si>
  <si>
    <t>RESAPALONewCK2LPG20</t>
  </si>
  <si>
    <t>RESAPALONewCK4LPG20</t>
  </si>
  <si>
    <t>RESAPALONewCK2ELC20</t>
  </si>
  <si>
    <t>RESAPALONewCWEUE</t>
  </si>
  <si>
    <t>RESAPALONewCWF4ELC30</t>
  </si>
  <si>
    <t>RESAPALONewCWT1ELC20</t>
  </si>
  <si>
    <t>RESAPALONewCWT2ELC20</t>
  </si>
  <si>
    <t>RESAPALONewCWT3ELC20</t>
  </si>
  <si>
    <t>RESAPALONewCWT4ELC20</t>
  </si>
  <si>
    <t>RESAPALONewCWF1ELC20</t>
  </si>
  <si>
    <t>RESAPALONewCWF2ELC20</t>
  </si>
  <si>
    <t>RESAPALONewCWF2ELC30</t>
  </si>
  <si>
    <t>RESAPALONewCWF3ELC20</t>
  </si>
  <si>
    <t>RESAPALONewCWF4ELC20</t>
  </si>
  <si>
    <t>RESAPALONewCDEUE</t>
  </si>
  <si>
    <t>RESAPALONewCD1NGA20</t>
  </si>
  <si>
    <t>RESAPALONewCD2NGA20</t>
  </si>
  <si>
    <t>RESAPALONewCD3NGA20</t>
  </si>
  <si>
    <t>RESAPALONewCD4NGA20</t>
  </si>
  <si>
    <t>RESAPALONewCD4NGA30</t>
  </si>
  <si>
    <t>RESAPALONewCD1ELC20</t>
  </si>
  <si>
    <t>RESAPALONewCD2ELC20</t>
  </si>
  <si>
    <t>RESAPALONewCD3ELC20</t>
  </si>
  <si>
    <t>RESAPALONewCD4ELC20</t>
  </si>
  <si>
    <t>RESHOULONewWHEUE</t>
  </si>
  <si>
    <t>RESHOULONewWH1NGA20</t>
  </si>
  <si>
    <t>RESHOULONewWH2NGA20</t>
  </si>
  <si>
    <t>RESHOULONewWH3NGA20</t>
  </si>
  <si>
    <t>RESHOULONewWH3NGA23</t>
  </si>
  <si>
    <t>RESHOULONewWH4NGA20</t>
  </si>
  <si>
    <t>RESHOULONewWH4NGA22</t>
  </si>
  <si>
    <t>RESHOULONewWH1ELC20</t>
  </si>
  <si>
    <t>RESHOULONewWH2ELC20</t>
  </si>
  <si>
    <t>RESHOULONewWH4ELC20</t>
  </si>
  <si>
    <t>RESHOULONewWH5ELC20</t>
  </si>
  <si>
    <t>RESHOULONewWH5ELC22</t>
  </si>
  <si>
    <t>RESHOULONewWH6ELC20</t>
  </si>
  <si>
    <t>RESHOULONewWH6ELC22</t>
  </si>
  <si>
    <t>RESHOULONewWH7ELC20</t>
  </si>
  <si>
    <t>RESHOULONewWH7ELC22</t>
  </si>
  <si>
    <t>RESHOULONewWH1FOI20</t>
  </si>
  <si>
    <t>RESHOULONewWH2FOI20</t>
  </si>
  <si>
    <t>RESHOULONewWH4FOI20</t>
  </si>
  <si>
    <t>RESHOULONewWH1LPG20</t>
  </si>
  <si>
    <t>RESHOULONewWH2LPG20</t>
  </si>
  <si>
    <t>RESHOULONewWH3LPG20</t>
  </si>
  <si>
    <t>RESHOULONewWH3LPG23</t>
  </si>
  <si>
    <t>RESHOULONewWH4LPG20</t>
  </si>
  <si>
    <t>RESHOULONewWH2SOL20</t>
  </si>
  <si>
    <t>RESHOULONewWH2SOL23</t>
  </si>
  <si>
    <t>RESHOULONewWH2SOL24</t>
  </si>
  <si>
    <t>RESHOULONewSHEUE</t>
  </si>
  <si>
    <t>RESHOULONewSHAHP1ELC20</t>
  </si>
  <si>
    <t>RESHOULONewSHAHP1ELC23</t>
  </si>
  <si>
    <t>RESHOULONewSHAHP2ELC20</t>
  </si>
  <si>
    <t>RESHOULONewSHAHP2ELC23</t>
  </si>
  <si>
    <t>RESHOULONewSHAHP3ELC20</t>
  </si>
  <si>
    <t>RESHOULONewSHAHP3ELC22</t>
  </si>
  <si>
    <t>RESHOULONewSHAHP3ELC23</t>
  </si>
  <si>
    <t>RESHOULONewSHAHP4ELC20</t>
  </si>
  <si>
    <t>RESHOULONewSHAHP4ELC22</t>
  </si>
  <si>
    <t>RESHOULONewSHGHP1ELC20</t>
  </si>
  <si>
    <t>RESHOULONewSHGHP2ELC20</t>
  </si>
  <si>
    <t>RESHOULONewSHGHP3ELC20</t>
  </si>
  <si>
    <t>RESHOULONewSHGHP3ELC22</t>
  </si>
  <si>
    <t>RESHOULONewSHGHP3ELC23</t>
  </si>
  <si>
    <t>RESHOULONewSHGHP3ELC24</t>
  </si>
  <si>
    <t>RESHOULONewSHGHP4ELC20</t>
  </si>
  <si>
    <t>RESHOULONewSHGHP4ELC22</t>
  </si>
  <si>
    <t>RESHOULONewSHGHP4ELC23</t>
  </si>
  <si>
    <t>RESHOULONewSHGHP4ELC24</t>
  </si>
  <si>
    <t>RESHOULONewSHRAD2ELC20</t>
  </si>
  <si>
    <t>RESHOULONewSHFUR1NGA20</t>
  </si>
  <si>
    <t>RESHOULONewSHFUR2NGA20</t>
  </si>
  <si>
    <t>RESHOULONewSHFUR3NGA20</t>
  </si>
  <si>
    <t>RESHOULONewSHFUR3NGA22</t>
  </si>
  <si>
    <t>RESHOULONewSHFUR4NGA20</t>
  </si>
  <si>
    <t>RESHOULONewSHFUR4NGA22</t>
  </si>
  <si>
    <t>RESHOULONewSHRAD1NGA20</t>
  </si>
  <si>
    <t>RESHOULONewSHRAD1NGA21</t>
  </si>
  <si>
    <t>RESHOULONewSHRAD2NGA20</t>
  </si>
  <si>
    <t>RESHOULONewSHRAD3NGA20</t>
  </si>
  <si>
    <t>RESHOULONewSHRAD4NGA20</t>
  </si>
  <si>
    <t>RESHOULONewSHRAD4NGA22</t>
  </si>
  <si>
    <t>RESHOULONewSHFUR1KER20</t>
  </si>
  <si>
    <t>RESHOULONewSHFUR2KER20</t>
  </si>
  <si>
    <t>RESHOULONewSHFUR3KER20</t>
  </si>
  <si>
    <t>RESHOULONewSHFUR4KER20</t>
  </si>
  <si>
    <t>RESHOULONewSHFUR1LPG20</t>
  </si>
  <si>
    <t>RESHOULONewSHFUR2LPG20</t>
  </si>
  <si>
    <t>RESHOULONewSHFUR3LPG20</t>
  </si>
  <si>
    <t>RESHOULONewSHFUR3LPG22</t>
  </si>
  <si>
    <t>RESHOULONewSHFUR4LPG20</t>
  </si>
  <si>
    <t>RESHOULONewSHFUR4LPG22</t>
  </si>
  <si>
    <t>RESHOULONewSHFUR1FOI20</t>
  </si>
  <si>
    <t>RESHOULONewSHFUR2FOI20</t>
  </si>
  <si>
    <t>RESHOULONewSHFUR2FOI22</t>
  </si>
  <si>
    <t>RESHOULONewSHFUR3FOI20</t>
  </si>
  <si>
    <t>RESHOULONewSHFUR4FOI20</t>
  </si>
  <si>
    <t>RESHOULONewSHFUR4FOI22</t>
  </si>
  <si>
    <t>RESHOULONewSHRAD1FOI20</t>
  </si>
  <si>
    <t>RESHOULONewSHRAD1FOI22</t>
  </si>
  <si>
    <t>RESHOULONewSHRAD2FOI20</t>
  </si>
  <si>
    <t>RESHOULONewSHRAD2FOI22</t>
  </si>
  <si>
    <t>RESHOULONewSHRAD3FOI20</t>
  </si>
  <si>
    <t>RESHOULONewSHRAD4FOI20</t>
  </si>
  <si>
    <t>RESHOULONewSCEUE</t>
  </si>
  <si>
    <t>RESHOULONewSCAHP2NGA20</t>
  </si>
  <si>
    <t>RESHOULONewSCAHP1ELC20</t>
  </si>
  <si>
    <t>RESHOULONewSCAHP1ELC23</t>
  </si>
  <si>
    <t>RESHOULONewSCAHP2ELC20</t>
  </si>
  <si>
    <t>RESHOULONewSCAHP2ELC23</t>
  </si>
  <si>
    <t>RESHOULONewSCAHP3ELC20</t>
  </si>
  <si>
    <t>RESHOULONewSCAHP3ELC22</t>
  </si>
  <si>
    <t>RESHOULONewSCAHP3ELC23</t>
  </si>
  <si>
    <t>RESHOULONewSCAHP4ELC20</t>
  </si>
  <si>
    <t>RESHOULONewSCAHP4ELC22</t>
  </si>
  <si>
    <t>RESHOULONewSCGHP1ELC20</t>
  </si>
  <si>
    <t>RESHOULONewSCGHP2ELC20</t>
  </si>
  <si>
    <t>RESHOULONewSCGHP3ELC20</t>
  </si>
  <si>
    <t>RESHOULONewSCGHP3ELC22</t>
  </si>
  <si>
    <t>RESHOULONewSCGHP3ELC23</t>
  </si>
  <si>
    <t>RESHOULONewSCGHP3ELC24</t>
  </si>
  <si>
    <t>RESHOULONewSCGHP4ELC20</t>
  </si>
  <si>
    <t>RESHOULONewSCGHP4ELC22</t>
  </si>
  <si>
    <t>RESHOULONewSCGHP4ELC23</t>
  </si>
  <si>
    <t>RESHOULONewSCGHP4ELC24</t>
  </si>
  <si>
    <t>RESHOULONewSCRAC1ELC20</t>
  </si>
  <si>
    <t>RESHOULONewSCRAC2ELC20</t>
  </si>
  <si>
    <t>RESHOULONewSCRAC2ELC30</t>
  </si>
  <si>
    <t>RESHOULONewSCRAC2ELC40</t>
  </si>
  <si>
    <t>RESHOULONewSCRAC3ELC20</t>
  </si>
  <si>
    <t>RESHOULONewSCRAC4ELC20</t>
  </si>
  <si>
    <t>RESHOULONewSCRAC4ELC22</t>
  </si>
  <si>
    <t>RESHOULONewSCRAC4ELC30</t>
  </si>
  <si>
    <t>RESHOULONewSCRAC4ELC40</t>
  </si>
  <si>
    <t>RESHOULONewSCCAC1ELC20</t>
  </si>
  <si>
    <t>RESHOULONewSCCAC1ELC23</t>
  </si>
  <si>
    <t>RESHOULONewSCCAC2ELC20</t>
  </si>
  <si>
    <t>RESHOULONewSCCAC2ELC23</t>
  </si>
  <si>
    <t>RESHOULONewSCCAC3ELC20</t>
  </si>
  <si>
    <t>RESHOULONewSCCAC3ELC23</t>
  </si>
  <si>
    <t>RESHOULONewSCCAC4ELC20</t>
  </si>
  <si>
    <t>RESHOULONewSCCAC4ELC22</t>
  </si>
  <si>
    <t>RESHOULONewREEUE</t>
  </si>
  <si>
    <t>RESHOULONewRETF1ELC20</t>
  </si>
  <si>
    <t>RESHOULONewRETF2ELC20</t>
  </si>
  <si>
    <t>RESHOULONewRETF3ELC20</t>
  </si>
  <si>
    <t>RESHOULONewRETF4ELC20</t>
  </si>
  <si>
    <t>RESHOULONewRESF1ELC20</t>
  </si>
  <si>
    <t>RESHOULONewRESF2ELC20</t>
  </si>
  <si>
    <t>RESHOULONewRESF3ELC20</t>
  </si>
  <si>
    <t>RESHOULONewRESF4ELC20</t>
  </si>
  <si>
    <t>RESHOULONewREBF1ELC20</t>
  </si>
  <si>
    <t>RESHOULONewREBF2ELC20</t>
  </si>
  <si>
    <t>RESHOULONewREBF3ELC20</t>
  </si>
  <si>
    <t>RESHOULONewREBF4ELC20</t>
  </si>
  <si>
    <t>RESHOULONewFREUE</t>
  </si>
  <si>
    <t>RESHOULONewFRC1ELC20</t>
  </si>
  <si>
    <t>RESHOULONewFRC2ELC20</t>
  </si>
  <si>
    <t>RESHOULONewFRC3ELC20</t>
  </si>
  <si>
    <t>RESHOULONewFRC4ELC20</t>
  </si>
  <si>
    <t>RESHOULONewFRU1ELC20</t>
  </si>
  <si>
    <t>RESHOULONewFRU2ELC20</t>
  </si>
  <si>
    <t>RESHOULONewFRU3ELC20</t>
  </si>
  <si>
    <t>RESHOULONewFRU4ELC20</t>
  </si>
  <si>
    <t>RESHOULONewCKEUE</t>
  </si>
  <si>
    <t>RESHOULONewCK2NGA20</t>
  </si>
  <si>
    <t>RESHOULONewCK4NGA20</t>
  </si>
  <si>
    <t>RESHOULONewCK2LPG20</t>
  </si>
  <si>
    <t>RESHOULONewCK4LPG20</t>
  </si>
  <si>
    <t>RESHOULONewCK2ELC20</t>
  </si>
  <si>
    <t>RESHOULONewCWEUE</t>
  </si>
  <si>
    <t>RESHOULONewCWF4ELC30</t>
  </si>
  <si>
    <t>RESHOULONewCWT1ELC20</t>
  </si>
  <si>
    <t>RESHOULONewCWT2ELC20</t>
  </si>
  <si>
    <t>RESHOULONewCWT3ELC20</t>
  </si>
  <si>
    <t>RESHOULONewCWT4ELC20</t>
  </si>
  <si>
    <t>RESHOULONewCWF1ELC20</t>
  </si>
  <si>
    <t>RESHOULONewCWF2ELC20</t>
  </si>
  <si>
    <t>RESHOULONewCWF2ELC30</t>
  </si>
  <si>
    <t>RESHOULONewCWF3ELC20</t>
  </si>
  <si>
    <t>RESHOULONewCWF4ELC20</t>
  </si>
  <si>
    <t>RESHOULONewCDEUE</t>
  </si>
  <si>
    <t>RESHOULONewCD1NGA20</t>
  </si>
  <si>
    <t>RESHOULONewCD2NGA20</t>
  </si>
  <si>
    <t>RESHOULONewCD3NGA20</t>
  </si>
  <si>
    <t>RESHOULONewCD4NGA20</t>
  </si>
  <si>
    <t>RESHOULONewCD4NGA30</t>
  </si>
  <si>
    <t>RESHOULONewCD1ELC20</t>
  </si>
  <si>
    <t>RESHOULONewCD2ELC20</t>
  </si>
  <si>
    <t>RESHOULONewCD3ELC20</t>
  </si>
  <si>
    <t>RESHOULONewCD4ELC20</t>
  </si>
  <si>
    <t>RESAPALMNewWHEUE</t>
  </si>
  <si>
    <t>RESAPALMNewWH1NGA20</t>
  </si>
  <si>
    <t>RESAPALMNewWH2NGA20</t>
  </si>
  <si>
    <t>RESAPALMNewWH3NGA20</t>
  </si>
  <si>
    <t>RESAPALMNewWH3NGA23</t>
  </si>
  <si>
    <t>RESAPALMNewWH4NGA20</t>
  </si>
  <si>
    <t>RESAPALMNewWH4NGA22</t>
  </si>
  <si>
    <t>RESAPALMNewWH1ELC20</t>
  </si>
  <si>
    <t>RESAPALMNewWH2ELC20</t>
  </si>
  <si>
    <t>RESAPALMNewWH4ELC20</t>
  </si>
  <si>
    <t>RESAPALMNewWH5ELC20</t>
  </si>
  <si>
    <t>RESAPALMNewWH5ELC22</t>
  </si>
  <si>
    <t>RESAPALMNewWH6ELC20</t>
  </si>
  <si>
    <t>RESAPALMNewWH6ELC22</t>
  </si>
  <si>
    <t>RESAPALMNewWH7ELC20</t>
  </si>
  <si>
    <t>RESAPALMNewWH7ELC22</t>
  </si>
  <si>
    <t>RESAPALMNewWH1FOI20</t>
  </si>
  <si>
    <t>RESAPALMNewWH2FOI20</t>
  </si>
  <si>
    <t>RESAPALMNewWH4FOI20</t>
  </si>
  <si>
    <t>RESAPALMNewWH1LPG20</t>
  </si>
  <si>
    <t>RESAPALMNewWH2LPG20</t>
  </si>
  <si>
    <t>RESAPALMNewWH3LPG20</t>
  </si>
  <si>
    <t>RESAPALMNewWH3LPG23</t>
  </si>
  <si>
    <t>RESAPALMNewWH4LPG20</t>
  </si>
  <si>
    <t>RESAPALMNewWH2SOL20</t>
  </si>
  <si>
    <t>RESAPALMNewWH2SOL23</t>
  </si>
  <si>
    <t>RESAPALMNewWH2SOL24</t>
  </si>
  <si>
    <t>RESAPALMNewSHEUE</t>
  </si>
  <si>
    <t>RESAPALMNewSHAHP1ELC20</t>
  </si>
  <si>
    <t>RESAPALMNewSHAHP1ELC23</t>
  </si>
  <si>
    <t>RESAPALMNewSHAHP2ELC20</t>
  </si>
  <si>
    <t>RESAPALMNewSHAHP2ELC23</t>
  </si>
  <si>
    <t>RESAPALMNewSHAHP3ELC20</t>
  </si>
  <si>
    <t>RESAPALMNewSHAHP3ELC22</t>
  </si>
  <si>
    <t>RESAPALMNewSHAHP3ELC23</t>
  </si>
  <si>
    <t>RESAPALMNewSHAHP4ELC20</t>
  </si>
  <si>
    <t>RESAPALMNewSHAHP4ELC22</t>
  </si>
  <si>
    <t>RESAPALMNewSHGHP1ELC20</t>
  </si>
  <si>
    <t>RESAPALMNewSHGHP2ELC20</t>
  </si>
  <si>
    <t>RESAPALMNewSHGHP3ELC20</t>
  </si>
  <si>
    <t>RESAPALMNewSHGHP3ELC22</t>
  </si>
  <si>
    <t>RESAPALMNewSHGHP3ELC23</t>
  </si>
  <si>
    <t>RESAPALMNewSHGHP3ELC24</t>
  </si>
  <si>
    <t>RESAPALMNewSHGHP4ELC20</t>
  </si>
  <si>
    <t>RESAPALMNewSHGHP4ELC22</t>
  </si>
  <si>
    <t>RESAPALMNewSHGHP4ELC23</t>
  </si>
  <si>
    <t>RESAPALMNewSHGHP4ELC24</t>
  </si>
  <si>
    <t>RESAPALMNewSHRAD2ELC20</t>
  </si>
  <si>
    <t>RESAPALMNewSHFUR1NGA20</t>
  </si>
  <si>
    <t>RESAPALMNewSHFUR2NGA20</t>
  </si>
  <si>
    <t>RESAPALMNewSHFUR3NGA20</t>
  </si>
  <si>
    <t>RESAPALMNewSHFUR3NGA22</t>
  </si>
  <si>
    <t>RESAPALMNewSHFUR4NGA20</t>
  </si>
  <si>
    <t>RESAPALMNewSHFUR4NGA22</t>
  </si>
  <si>
    <t>RESAPALMNewSHRAD1NGA20</t>
  </si>
  <si>
    <t>RESAPALMNewSHRAD1NGA21</t>
  </si>
  <si>
    <t>RESAPALMNewSHRAD2NGA20</t>
  </si>
  <si>
    <t>RESAPALMNewSHRAD3NGA20</t>
  </si>
  <si>
    <t>RESAPALMNewSHRAD4NGA20</t>
  </si>
  <si>
    <t>RESAPALMNewSHRAD4NGA22</t>
  </si>
  <si>
    <t>RESAPALMNewSHFUR1KER20</t>
  </si>
  <si>
    <t>RESAPALMNewSHFUR2KER20</t>
  </si>
  <si>
    <t>RESAPALMNewSHFUR3KER20</t>
  </si>
  <si>
    <t>RESAPALMNewSHFUR4KER20</t>
  </si>
  <si>
    <t>RESAPALMNewSHFUR1LPG20</t>
  </si>
  <si>
    <t>RESAPALMNewSHFUR2LPG20</t>
  </si>
  <si>
    <t>RESAPALMNewSHFUR3LPG20</t>
  </si>
  <si>
    <t>RESAPALMNewSHFUR3LPG22</t>
  </si>
  <si>
    <t>RESAPALMNewSHFUR4LPG20</t>
  </si>
  <si>
    <t>RESAPALMNewSHFUR4LPG22</t>
  </si>
  <si>
    <t>RESAPALMNewSHFUR1FOI20</t>
  </si>
  <si>
    <t>RESAPALMNewSHFUR2FOI20</t>
  </si>
  <si>
    <t>RESAPALMNewSHFUR2FOI22</t>
  </si>
  <si>
    <t>RESAPALMNewSHFUR3FOI20</t>
  </si>
  <si>
    <t>RESAPALMNewSHFUR4FOI20</t>
  </si>
  <si>
    <t>RESAPALMNewSHFUR4FOI22</t>
  </si>
  <si>
    <t>RESAPALMNewSHRAD1FOI20</t>
  </si>
  <si>
    <t>RESAPALMNewSHRAD1FOI22</t>
  </si>
  <si>
    <t>RESAPALMNewSHRAD2FOI20</t>
  </si>
  <si>
    <t>RESAPALMNewSHRAD2FOI22</t>
  </si>
  <si>
    <t>RESAPALMNewSHRAD3FOI20</t>
  </si>
  <si>
    <t>RESAPALMNewSHRAD4FOI20</t>
  </si>
  <si>
    <t>RESAPALMNewSCEUE</t>
  </si>
  <si>
    <t>RESAPALMNewSCAHP2NGA20</t>
  </si>
  <si>
    <t>RESAPALMNewSCAHP1ELC20</t>
  </si>
  <si>
    <t>RESAPALMNewSCAHP1ELC23</t>
  </si>
  <si>
    <t>RESAPALMNewSCAHP2ELC20</t>
  </si>
  <si>
    <t>RESAPALMNewSCAHP2ELC23</t>
  </si>
  <si>
    <t>RESAPALMNewSCAHP3ELC20</t>
  </si>
  <si>
    <t>RESAPALMNewSCAHP3ELC22</t>
  </si>
  <si>
    <t>RESAPALMNewSCAHP3ELC23</t>
  </si>
  <si>
    <t>RESAPALMNewSCAHP4ELC20</t>
  </si>
  <si>
    <t>RESAPALMNewSCAHP4ELC22</t>
  </si>
  <si>
    <t>RESAPALMNewSCGHP1ELC20</t>
  </si>
  <si>
    <t>RESAPALMNewSCGHP2ELC20</t>
  </si>
  <si>
    <t>RESAPALMNewSCGHP3ELC20</t>
  </si>
  <si>
    <t>RESAPALMNewSCGHP3ELC22</t>
  </si>
  <si>
    <t>RESAPALMNewSCGHP3ELC23</t>
  </si>
  <si>
    <t>RESAPALMNewSCGHP3ELC24</t>
  </si>
  <si>
    <t>RESAPALMNewSCGHP4ELC20</t>
  </si>
  <si>
    <t>RESAPALMNewSCGHP4ELC22</t>
  </si>
  <si>
    <t>RESAPALMNewSCGHP4ELC23</t>
  </si>
  <si>
    <t>RESAPALMNewSCGHP4ELC24</t>
  </si>
  <si>
    <t>RESAPALMNewSCRAC1ELC20</t>
  </si>
  <si>
    <t>RESAPALMNewSCRAC2ELC20</t>
  </si>
  <si>
    <t>RESAPALMNewSCRAC2ELC30</t>
  </si>
  <si>
    <t>RESAPALMNewSCRAC2ELC40</t>
  </si>
  <si>
    <t>RESAPALMNewSCRAC3ELC20</t>
  </si>
  <si>
    <t>RESAPALMNewSCRAC4ELC20</t>
  </si>
  <si>
    <t>RESAPALMNewSCRAC4ELC22</t>
  </si>
  <si>
    <t>RESAPALMNewSCRAC4ELC30</t>
  </si>
  <si>
    <t>RESAPALMNewSCRAC4ELC40</t>
  </si>
  <si>
    <t>RESAPALMNewSCCAC1ELC20</t>
  </si>
  <si>
    <t>RESAPALMNewSCCAC1ELC23</t>
  </si>
  <si>
    <t>RESAPALMNewSCCAC2ELC20</t>
  </si>
  <si>
    <t>RESAPALMNewSCCAC2ELC23</t>
  </si>
  <si>
    <t>RESAPALMNewSCCAC3ELC20</t>
  </si>
  <si>
    <t>RESAPALMNewSCCAC3ELC23</t>
  </si>
  <si>
    <t>RESAPALMNewSCCAC4ELC20</t>
  </si>
  <si>
    <t>RESAPALMNewSCCAC4ELC22</t>
  </si>
  <si>
    <t>RESAPALMNewREEUE</t>
  </si>
  <si>
    <t>RESAPALMNewRETF1ELC20</t>
  </si>
  <si>
    <t>RESAPALMNewRETF2ELC20</t>
  </si>
  <si>
    <t>RESAPALMNewRETF3ELC20</t>
  </si>
  <si>
    <t>RESAPALMNewRETF4ELC20</t>
  </si>
  <si>
    <t>RESAPALMNewRESF1ELC20</t>
  </si>
  <si>
    <t>RESAPALMNewRESF2ELC20</t>
  </si>
  <si>
    <t>RESAPALMNewRESF3ELC20</t>
  </si>
  <si>
    <t>RESAPALMNewRESF4ELC20</t>
  </si>
  <si>
    <t>RESAPALMNewREBF1ELC20</t>
  </si>
  <si>
    <t>RESAPALMNewREBF2ELC20</t>
  </si>
  <si>
    <t>RESAPALMNewREBF3ELC20</t>
  </si>
  <si>
    <t>RESAPALMNewREBF4ELC20</t>
  </si>
  <si>
    <t>RESAPALMNewFREUE</t>
  </si>
  <si>
    <t>RESAPALMNewFRC1ELC20</t>
  </si>
  <si>
    <t>RESAPALMNewFRC2ELC20</t>
  </si>
  <si>
    <t>RESAPALMNewFRC3ELC20</t>
  </si>
  <si>
    <t>RESAPALMNewFRC4ELC20</t>
  </si>
  <si>
    <t>RESAPALMNewFRU1ELC20</t>
  </si>
  <si>
    <t>RESAPALMNewFRU2ELC20</t>
  </si>
  <si>
    <t>RESAPALMNewFRU3ELC20</t>
  </si>
  <si>
    <t>RESAPALMNewFRU4ELC20</t>
  </si>
  <si>
    <t>RESAPALMNewCKEUE</t>
  </si>
  <si>
    <t>RESAPALMNewCK2NGA20</t>
  </si>
  <si>
    <t>RESAPALMNewCK4NGA20</t>
  </si>
  <si>
    <t>RESAPALMNewCK2LPG20</t>
  </si>
  <si>
    <t>RESAPALMNewCK4LPG20</t>
  </si>
  <si>
    <t>RESAPALMNewCK2ELC20</t>
  </si>
  <si>
    <t>RESAPALMNewCWEUE</t>
  </si>
  <si>
    <t>RESAPALMNewCWF4ELC30</t>
  </si>
  <si>
    <t>RESAPALMNewCWT1ELC20</t>
  </si>
  <si>
    <t>RESAPALMNewCWT2ELC20</t>
  </si>
  <si>
    <t>RESAPALMNewCWT3ELC20</t>
  </si>
  <si>
    <t>RESAPALMNewCWT4ELC20</t>
  </si>
  <si>
    <t>RESAPALMNewCWF1ELC20</t>
  </si>
  <si>
    <t>RESAPALMNewCWF2ELC20</t>
  </si>
  <si>
    <t>RESAPALMNewCWF2ELC30</t>
  </si>
  <si>
    <t>RESAPALMNewCWF3ELC20</t>
  </si>
  <si>
    <t>RESAPALMNewCWF4ELC20</t>
  </si>
  <si>
    <t>RESAPALMNewCDEUE</t>
  </si>
  <si>
    <t>RESAPALMNewCD1NGA20</t>
  </si>
  <si>
    <t>RESAPALMNewCD2NGA20</t>
  </si>
  <si>
    <t>RESAPALMNewCD3NGA20</t>
  </si>
  <si>
    <t>RESAPALMNewCD4NGA20</t>
  </si>
  <si>
    <t>RESAPALMNewCD4NGA30</t>
  </si>
  <si>
    <t>RESAPALMNewCD1ELC20</t>
  </si>
  <si>
    <t>RESAPALMNewCD2ELC20</t>
  </si>
  <si>
    <t>RESAPALMNewCD3ELC20</t>
  </si>
  <si>
    <t>RESAPALMNewCD4ELC20</t>
  </si>
  <si>
    <t>RESHOULMNewWHEUE</t>
  </si>
  <si>
    <t>RESHOULMNewWH1NGA20</t>
  </si>
  <si>
    <t>RESHOULMNewWH2NGA20</t>
  </si>
  <si>
    <t>RESHOULMNewWH3NGA20</t>
  </si>
  <si>
    <t>RESHOULMNewWH3NGA23</t>
  </si>
  <si>
    <t>RESHOULMNewWH4NGA20</t>
  </si>
  <si>
    <t>RESHOULMNewWH4NGA22</t>
  </si>
  <si>
    <t>RESHOULMNewWH1ELC20</t>
  </si>
  <si>
    <t>RESHOULMNewWH2ELC20</t>
  </si>
  <si>
    <t>RESHOULMNewWH4ELC20</t>
  </si>
  <si>
    <t>RESHOULMNewWH5ELC20</t>
  </si>
  <si>
    <t>RESHOULMNewWH5ELC22</t>
  </si>
  <si>
    <t>RESHOULMNewWH6ELC20</t>
  </si>
  <si>
    <t>RESHOULMNewWH6ELC22</t>
  </si>
  <si>
    <t>RESHOULMNewWH7ELC20</t>
  </si>
  <si>
    <t>RESHOULMNewWH7ELC22</t>
  </si>
  <si>
    <t>RESHOULMNewWH1FOI20</t>
  </si>
  <si>
    <t>RESHOULMNewWH2FOI20</t>
  </si>
  <si>
    <t>RESHOULMNewWH4FOI20</t>
  </si>
  <si>
    <t>RESHOULMNewWH1LPG20</t>
  </si>
  <si>
    <t>RESHOULMNewWH2LPG20</t>
  </si>
  <si>
    <t>RESHOULMNewWH3LPG20</t>
  </si>
  <si>
    <t>RESHOULMNewWH3LPG23</t>
  </si>
  <si>
    <t>RESHOULMNewWH4LPG20</t>
  </si>
  <si>
    <t>RESHOULMNewWH2SOL20</t>
  </si>
  <si>
    <t>RESHOULMNewWH2SOL23</t>
  </si>
  <si>
    <t>RESHOULMNewWH2SOL24</t>
  </si>
  <si>
    <t>RESHOULMNewSHEUE</t>
  </si>
  <si>
    <t>RESHOULMNewSHAHP1ELC20</t>
  </si>
  <si>
    <t>RESHOULMNewSHAHP1ELC23</t>
  </si>
  <si>
    <t>RESHOULMNewSHAHP2ELC20</t>
  </si>
  <si>
    <t>RESHOULMNewSHAHP2ELC23</t>
  </si>
  <si>
    <t>RESHOULMNewSHAHP3ELC20</t>
  </si>
  <si>
    <t>RESHOULMNewSHAHP3ELC22</t>
  </si>
  <si>
    <t>RESHOULMNewSHAHP3ELC23</t>
  </si>
  <si>
    <t>RESHOULMNewSHAHP4ELC20</t>
  </si>
  <si>
    <t>RESHOULMNewSHAHP4ELC22</t>
  </si>
  <si>
    <t>RESHOULMNewSHGHP1ELC20</t>
  </si>
  <si>
    <t>RESHOULMNewSHGHP2ELC20</t>
  </si>
  <si>
    <t>RESHOULMNewSHGHP3ELC20</t>
  </si>
  <si>
    <t>RESHOULMNewSHGHP3ELC22</t>
  </si>
  <si>
    <t>RESHOULMNewSHGHP3ELC23</t>
  </si>
  <si>
    <t>RESHOULMNewSHGHP3ELC24</t>
  </si>
  <si>
    <t>RESHOULMNewSHGHP4ELC20</t>
  </si>
  <si>
    <t>RESHOULMNewSHGHP4ELC22</t>
  </si>
  <si>
    <t>RESHOULMNewSHGHP4ELC23</t>
  </si>
  <si>
    <t>RESHOULMNewSHGHP4ELC24</t>
  </si>
  <si>
    <t>RESHOULMNewSHRAD2ELC20</t>
  </si>
  <si>
    <t>RESHOULMNewSHFUR1NGA20</t>
  </si>
  <si>
    <t>RESHOULMNewSHFUR2NGA20</t>
  </si>
  <si>
    <t>RESHOULMNewSHFUR3NGA20</t>
  </si>
  <si>
    <t>RESHOULMNewSHFUR3NGA22</t>
  </si>
  <si>
    <t>RESHOULMNewSHFUR4NGA20</t>
  </si>
  <si>
    <t>RESHOULMNewSHFUR4NGA22</t>
  </si>
  <si>
    <t>RESHOULMNewSHRAD1NGA20</t>
  </si>
  <si>
    <t>RESHOULMNewSHRAD1NGA21</t>
  </si>
  <si>
    <t>RESHOULMNewSHRAD2NGA20</t>
  </si>
  <si>
    <t>RESHOULMNewSHRAD3NGA20</t>
  </si>
  <si>
    <t>RESHOULMNewSHRAD4NGA20</t>
  </si>
  <si>
    <t>RESHOULMNewSHRAD4NGA22</t>
  </si>
  <si>
    <t>RESHOULMNewSHFUR1KER20</t>
  </si>
  <si>
    <t>RESHOULMNewSHFUR2KER20</t>
  </si>
  <si>
    <t>RESHOULMNewSHFUR3KER20</t>
  </si>
  <si>
    <t>RESHOULMNewSHFUR4KER20</t>
  </si>
  <si>
    <t>RESHOULMNewSHFUR1LPG20</t>
  </si>
  <si>
    <t>RESHOULMNewSHFUR2LPG20</t>
  </si>
  <si>
    <t>RESHOULMNewSHFUR3LPG20</t>
  </si>
  <si>
    <t>RESHOULMNewSHFUR3LPG22</t>
  </si>
  <si>
    <t>RESHOULMNewSHFUR4LPG20</t>
  </si>
  <si>
    <t>RESHOULMNewSHFUR4LPG22</t>
  </si>
  <si>
    <t>RESHOULMNewSHFUR1FOI20</t>
  </si>
  <si>
    <t>RESHOULMNewSHFUR2FOI20</t>
  </si>
  <si>
    <t>RESHOULMNewSHFUR2FOI22</t>
  </si>
  <si>
    <t>RESHOULMNewSHFUR3FOI20</t>
  </si>
  <si>
    <t>RESHOULMNewSHFUR4FOI20</t>
  </si>
  <si>
    <t>RESHOULMNewSHFUR4FOI22</t>
  </si>
  <si>
    <t>RESHOULMNewSHRAD1FOI20</t>
  </si>
  <si>
    <t>RESHOULMNewSHRAD1FOI22</t>
  </si>
  <si>
    <t>RESHOULMNewSHRAD2FOI20</t>
  </si>
  <si>
    <t>RESHOULMNewSHRAD2FOI22</t>
  </si>
  <si>
    <t>RESHOULMNewSHRAD3FOI20</t>
  </si>
  <si>
    <t>RESHOULMNewSHRAD4FOI20</t>
  </si>
  <si>
    <t>RESHOULMNewSCEUE</t>
  </si>
  <si>
    <t>RESHOULMNewSCAHP2NGA20</t>
  </si>
  <si>
    <t>RESHOULMNewSCAHP1ELC20</t>
  </si>
  <si>
    <t>RESHOULMNewSCAHP1ELC23</t>
  </si>
  <si>
    <t>RESHOULMNewSCAHP2ELC20</t>
  </si>
  <si>
    <t>RESHOULMNewSCAHP2ELC23</t>
  </si>
  <si>
    <t>RESHOULMNewSCAHP3ELC20</t>
  </si>
  <si>
    <t>RESHOULMNewSCAHP3ELC22</t>
  </si>
  <si>
    <t>RESHOULMNewSCAHP3ELC23</t>
  </si>
  <si>
    <t>RESHOULMNewSCAHP4ELC20</t>
  </si>
  <si>
    <t>RESHOULMNewSCAHP4ELC22</t>
  </si>
  <si>
    <t>RESHOULMNewSCGHP1ELC20</t>
  </si>
  <si>
    <t>RESHOULMNewSCGHP2ELC20</t>
  </si>
  <si>
    <t>RESHOULMNewSCGHP3ELC20</t>
  </si>
  <si>
    <t>RESHOULMNewSCGHP3ELC22</t>
  </si>
  <si>
    <t>RESHOULMNewSCGHP3ELC23</t>
  </si>
  <si>
    <t>RESHOULMNewSCGHP3ELC24</t>
  </si>
  <si>
    <t>RESHOULMNewSCGHP4ELC20</t>
  </si>
  <si>
    <t>RESHOULMNewSCGHP4ELC22</t>
  </si>
  <si>
    <t>RESHOULMNewSCGHP4ELC23</t>
  </si>
  <si>
    <t>RESHOULMNewSCGHP4ELC24</t>
  </si>
  <si>
    <t>RESHOULMNewSCRAC1ELC20</t>
  </si>
  <si>
    <t>RESHOULMNewSCRAC2ELC20</t>
  </si>
  <si>
    <t>RESHOULMNewSCRAC2ELC30</t>
  </si>
  <si>
    <t>RESHOULMNewSCRAC2ELC40</t>
  </si>
  <si>
    <t>RESHOULMNewSCRAC3ELC20</t>
  </si>
  <si>
    <t>RESHOULMNewSCRAC4ELC20</t>
  </si>
  <si>
    <t>RESHOULMNewSCRAC4ELC22</t>
  </si>
  <si>
    <t>RESHOULMNewSCRAC4ELC30</t>
  </si>
  <si>
    <t>RESHOULMNewSCRAC4ELC40</t>
  </si>
  <si>
    <t>RESHOULMNewSCCAC1ELC20</t>
  </si>
  <si>
    <t>RESHOULMNewSCCAC1ELC23</t>
  </si>
  <si>
    <t>RESHOULMNewSCCAC2ELC20</t>
  </si>
  <si>
    <t>RESHOULMNewSCCAC2ELC23</t>
  </si>
  <si>
    <t>RESHOULMNewSCCAC3ELC20</t>
  </si>
  <si>
    <t>RESHOULMNewSCCAC3ELC23</t>
  </si>
  <si>
    <t>RESHOULMNewSCCAC4ELC20</t>
  </si>
  <si>
    <t>RESHOULMNewSCCAC4ELC22</t>
  </si>
  <si>
    <t>RESHOULMNewREEUE</t>
  </si>
  <si>
    <t>RESHOULMNewRETF1ELC20</t>
  </si>
  <si>
    <t>RESHOULMNewRETF2ELC20</t>
  </si>
  <si>
    <t>RESHOULMNewRETF3ELC20</t>
  </si>
  <si>
    <t>RESHOULMNewRETF4ELC20</t>
  </si>
  <si>
    <t>RESHOULMNewRESF1ELC20</t>
  </si>
  <si>
    <t>RESHOULMNewRESF2ELC20</t>
  </si>
  <si>
    <t>RESHOULMNewRESF3ELC20</t>
  </si>
  <si>
    <t>RESHOULMNewRESF4ELC20</t>
  </si>
  <si>
    <t>RESHOULMNewREBF1ELC20</t>
  </si>
  <si>
    <t>RESHOULMNewREBF2ELC20</t>
  </si>
  <si>
    <t>RESHOULMNewREBF3ELC20</t>
  </si>
  <si>
    <t>RESHOULMNewREBF4ELC20</t>
  </si>
  <si>
    <t>RESHOULMNewFREUE</t>
  </si>
  <si>
    <t>RESHOULMNewFRC1ELC20</t>
  </si>
  <si>
    <t>RESHOULMNewFRC2ELC20</t>
  </si>
  <si>
    <t>RESHOULMNewFRC3ELC20</t>
  </si>
  <si>
    <t>RESHOULMNewFRC4ELC20</t>
  </si>
  <si>
    <t>RESHOULMNewFRU1ELC20</t>
  </si>
  <si>
    <t>RESHOULMNewFRU2ELC20</t>
  </si>
  <si>
    <t>RESHOULMNewFRU3ELC20</t>
  </si>
  <si>
    <t>RESHOULMNewFRU4ELC20</t>
  </si>
  <si>
    <t>RESHOULMNewCKEUE</t>
  </si>
  <si>
    <t>RESHOULMNewCK2NGA20</t>
  </si>
  <si>
    <t>RESHOULMNewCK4NGA20</t>
  </si>
  <si>
    <t>RESHOULMNewCK2LPG20</t>
  </si>
  <si>
    <t>RESHOULMNewCK4LPG20</t>
  </si>
  <si>
    <t>RESHOULMNewCK2ELC20</t>
  </si>
  <si>
    <t>RESHOULMNewCWEUE</t>
  </si>
  <si>
    <t>RESHOULMNewCWF4ELC30</t>
  </si>
  <si>
    <t>RESHOULMNewCWT1ELC20</t>
  </si>
  <si>
    <t>RESHOULMNewCWT2ELC20</t>
  </si>
  <si>
    <t>RESHOULMNewCWT3ELC20</t>
  </si>
  <si>
    <t>RESHOULMNewCWT4ELC20</t>
  </si>
  <si>
    <t>RESHOULMNewCWF1ELC20</t>
  </si>
  <si>
    <t>RESHOULMNewCWF2ELC20</t>
  </si>
  <si>
    <t>RESHOULMNewCWF2ELC30</t>
  </si>
  <si>
    <t>RESHOULMNewCWF3ELC20</t>
  </si>
  <si>
    <t>RESHOULMNewCWF4ELC20</t>
  </si>
  <si>
    <t>RESHOULMNewCDEUE</t>
  </si>
  <si>
    <t>RESHOULMNewCD1NGA20</t>
  </si>
  <si>
    <t>RESHOULMNewCD2NGA20</t>
  </si>
  <si>
    <t>RESHOULMNewCD3NGA20</t>
  </si>
  <si>
    <t>RESHOULMNewCD4NGA20</t>
  </si>
  <si>
    <t>RESHOULMNewCD4NGA30</t>
  </si>
  <si>
    <t>RESHOULMNewCD1ELC20</t>
  </si>
  <si>
    <t>RESHOULMNewCD2ELC20</t>
  </si>
  <si>
    <t>RESHOULMNewCD3ELC20</t>
  </si>
  <si>
    <t>RESHOULMNewCD4ELC20</t>
  </si>
  <si>
    <t>RESAPAUMNewWHEUE</t>
  </si>
  <si>
    <t>RESAPAUMNewWH1NGA20</t>
  </si>
  <si>
    <t>RESAPAUMNewWH2NGA20</t>
  </si>
  <si>
    <t>RESAPAUMNewWH3NGA20</t>
  </si>
  <si>
    <t>RESAPAUMNewWH3NGA23</t>
  </si>
  <si>
    <t>RESAPAUMNewWH4NGA20</t>
  </si>
  <si>
    <t>RESAPAUMNewWH4NGA22</t>
  </si>
  <si>
    <t>RESAPAUMNewWH1ELC20</t>
  </si>
  <si>
    <t>RESAPAUMNewWH2ELC20</t>
  </si>
  <si>
    <t>RESAPAUMNewWH4ELC20</t>
  </si>
  <si>
    <t>RESAPAUMNewWH5ELC20</t>
  </si>
  <si>
    <t>RESAPAUMNewWH5ELC22</t>
  </si>
  <si>
    <t>RESAPAUMNewWH6ELC20</t>
  </si>
  <si>
    <t>RESAPAUMNewWH6ELC22</t>
  </si>
  <si>
    <t>RESAPAUMNewWH7ELC20</t>
  </si>
  <si>
    <t>RESAPAUMNewWH7ELC22</t>
  </si>
  <si>
    <t>RESAPAUMNewWH1FOI20</t>
  </si>
  <si>
    <t>RESAPAUMNewWH2FOI20</t>
  </si>
  <si>
    <t>RESAPAUMNewWH4FOI20</t>
  </si>
  <si>
    <t>RESAPAUMNewWH1LPG20</t>
  </si>
  <si>
    <t>RESAPAUMNewWH2LPG20</t>
  </si>
  <si>
    <t>RESAPAUMNewWH3LPG20</t>
  </si>
  <si>
    <t>RESAPAUMNewWH3LPG23</t>
  </si>
  <si>
    <t>RESAPAUMNewWH4LPG20</t>
  </si>
  <si>
    <t>RESAPAUMNewWH2SOL20</t>
  </si>
  <si>
    <t>RESAPAUMNewWH2SOL23</t>
  </si>
  <si>
    <t>RESAPAUMNewWH2SOL24</t>
  </si>
  <si>
    <t>RESAPAUMNewSHEUE</t>
  </si>
  <si>
    <t>RESAPAUMNewSHAHP1ELC20</t>
  </si>
  <si>
    <t>RESAPAUMNewSHAHP1ELC23</t>
  </si>
  <si>
    <t>RESAPAUMNewSHAHP2ELC20</t>
  </si>
  <si>
    <t>RESAPAUMNewSHAHP2ELC23</t>
  </si>
  <si>
    <t>RESAPAUMNewSHAHP3ELC20</t>
  </si>
  <si>
    <t>RESAPAUMNewSHAHP3ELC22</t>
  </si>
  <si>
    <t>RESAPAUMNewSHAHP3ELC23</t>
  </si>
  <si>
    <t>RESAPAUMNewSHAHP4ELC20</t>
  </si>
  <si>
    <t>RESAPAUMNewSHAHP4ELC22</t>
  </si>
  <si>
    <t>RESAPAUMNewSHGHP1ELC20</t>
  </si>
  <si>
    <t>RESAPAUMNewSHGHP2ELC20</t>
  </si>
  <si>
    <t>RESAPAUMNewSHGHP3ELC20</t>
  </si>
  <si>
    <t>RESAPAUMNewSHGHP3ELC22</t>
  </si>
  <si>
    <t>RESAPAUMNewSHGHP3ELC23</t>
  </si>
  <si>
    <t>RESAPAUMNewSHGHP3ELC24</t>
  </si>
  <si>
    <t>RESAPAUMNewSHGHP4ELC20</t>
  </si>
  <si>
    <t>RESAPAUMNewSHGHP4ELC22</t>
  </si>
  <si>
    <t>RESAPAUMNewSHGHP4ELC23</t>
  </si>
  <si>
    <t>RESAPAUMNewSHGHP4ELC24</t>
  </si>
  <si>
    <t>RESAPAUMNewSHRAD2ELC20</t>
  </si>
  <si>
    <t>RESAPAUMNewSHFUR1NGA20</t>
  </si>
  <si>
    <t>RESAPAUMNewSHFUR2NGA20</t>
  </si>
  <si>
    <t>RESAPAUMNewSHFUR3NGA20</t>
  </si>
  <si>
    <t>RESAPAUMNewSHFUR3NGA22</t>
  </si>
  <si>
    <t>RESAPAUMNewSHFUR4NGA20</t>
  </si>
  <si>
    <t>RESAPAUMNewSHFUR4NGA22</t>
  </si>
  <si>
    <t>RESAPAUMNewSHRAD1NGA20</t>
  </si>
  <si>
    <t>RESAPAUMNewSHRAD1NGA21</t>
  </si>
  <si>
    <t>RESAPAUMNewSHRAD2NGA20</t>
  </si>
  <si>
    <t>RESAPAUMNewSHRAD3NGA20</t>
  </si>
  <si>
    <t>RESAPAUMNewSHRAD4NGA20</t>
  </si>
  <si>
    <t>RESAPAUMNewSHRAD4NGA22</t>
  </si>
  <si>
    <t>RESAPAUMNewSHFUR1KER20</t>
  </si>
  <si>
    <t>RESAPAUMNewSHFUR2KER20</t>
  </si>
  <si>
    <t>RESAPAUMNewSHFUR3KER20</t>
  </si>
  <si>
    <t>RESAPAUMNewSHFUR4KER20</t>
  </si>
  <si>
    <t>RESAPAUMNewSHFUR1LPG20</t>
  </si>
  <si>
    <t>RESAPAUMNewSHFUR2LPG20</t>
  </si>
  <si>
    <t>RESAPAUMNewSHFUR3LPG20</t>
  </si>
  <si>
    <t>RESAPAUMNewSHFUR3LPG22</t>
  </si>
  <si>
    <t>RESAPAUMNewSHFUR4LPG20</t>
  </si>
  <si>
    <t>RESAPAUMNewSHFUR4LPG22</t>
  </si>
  <si>
    <t>RESAPAUMNewSHFUR1FOI20</t>
  </si>
  <si>
    <t>RESAPAUMNewSHFUR2FOI20</t>
  </si>
  <si>
    <t>RESAPAUMNewSHFUR2FOI22</t>
  </si>
  <si>
    <t>RESAPAUMNewSHFUR3FOI20</t>
  </si>
  <si>
    <t>RESAPAUMNewSHFUR4FOI20</t>
  </si>
  <si>
    <t>RESAPAUMNewSHFUR4FOI22</t>
  </si>
  <si>
    <t>RESAPAUMNewSHRAD1FOI20</t>
  </si>
  <si>
    <t>RESAPAUMNewSHRAD1FOI22</t>
  </si>
  <si>
    <t>RESAPAUMNewSHRAD2FOI20</t>
  </si>
  <si>
    <t>RESAPAUMNewSHRAD2FOI22</t>
  </si>
  <si>
    <t>RESAPAUMNewSHRAD3FOI20</t>
  </si>
  <si>
    <t>RESAPAUMNewSHRAD4FOI20</t>
  </si>
  <si>
    <t>RESAPAUMNewSCEUE</t>
  </si>
  <si>
    <t>RESAPAUMNewSCAHP2NGA20</t>
  </si>
  <si>
    <t>RESAPAUMNewSCAHP1ELC20</t>
  </si>
  <si>
    <t>RESAPAUMNewSCAHP1ELC23</t>
  </si>
  <si>
    <t>RESAPAUMNewSCAHP2ELC20</t>
  </si>
  <si>
    <t>RESAPAUMNewSCAHP2ELC23</t>
  </si>
  <si>
    <t>RESAPAUMNewSCAHP3ELC20</t>
  </si>
  <si>
    <t>RESAPAUMNewSCAHP3ELC22</t>
  </si>
  <si>
    <t>RESAPAUMNewSCAHP3ELC23</t>
  </si>
  <si>
    <t>RESAPAUMNewSCAHP4ELC20</t>
  </si>
  <si>
    <t>RESAPAUMNewSCAHP4ELC22</t>
  </si>
  <si>
    <t>RESAPAUMNewSCGHP1ELC20</t>
  </si>
  <si>
    <t>RESAPAUMNewSCGHP2ELC20</t>
  </si>
  <si>
    <t>RESAPAUMNewSCGHP3ELC20</t>
  </si>
  <si>
    <t>RESAPAUMNewSCGHP3ELC22</t>
  </si>
  <si>
    <t>RESAPAUMNewSCGHP3ELC23</t>
  </si>
  <si>
    <t>RESAPAUMNewSCGHP3ELC24</t>
  </si>
  <si>
    <t>RESAPAUMNewSCGHP4ELC20</t>
  </si>
  <si>
    <t>RESAPAUMNewSCGHP4ELC22</t>
  </si>
  <si>
    <t>RESAPAUMNewSCGHP4ELC23</t>
  </si>
  <si>
    <t>RESAPAUMNewSCGHP4ELC24</t>
  </si>
  <si>
    <t>RESAPAUMNewSCRAC1ELC20</t>
  </si>
  <si>
    <t>RESAPAUMNewSCRAC2ELC20</t>
  </si>
  <si>
    <t>RESAPAUMNewSCRAC2ELC30</t>
  </si>
  <si>
    <t>RESAPAUMNewSCRAC2ELC40</t>
  </si>
  <si>
    <t>RESAPAUMNewSCRAC3ELC20</t>
  </si>
  <si>
    <t>RESAPAUMNewSCRAC4ELC20</t>
  </si>
  <si>
    <t>RESAPAUMNewSCRAC4ELC22</t>
  </si>
  <si>
    <t>RESAPAUMNewSCRAC4ELC30</t>
  </si>
  <si>
    <t>RESAPAUMNewSCRAC4ELC40</t>
  </si>
  <si>
    <t>RESAPAUMNewSCCAC1ELC20</t>
  </si>
  <si>
    <t>RESAPAUMNewSCCAC1ELC23</t>
  </si>
  <si>
    <t>RESAPAUMNewSCCAC2ELC20</t>
  </si>
  <si>
    <t>RESAPAUMNewSCCAC2ELC23</t>
  </si>
  <si>
    <t>RESAPAUMNewSCCAC3ELC20</t>
  </si>
  <si>
    <t>RESAPAUMNewSCCAC3ELC23</t>
  </si>
  <si>
    <t>RESAPAUMNewSCCAC4ELC20</t>
  </si>
  <si>
    <t>RESAPAUMNewSCCAC4ELC22</t>
  </si>
  <si>
    <t>RESAPAUMNewREEUE</t>
  </si>
  <si>
    <t>RESAPAUMNewRETF1ELC20</t>
  </si>
  <si>
    <t>RESAPAUMNewRETF2ELC20</t>
  </si>
  <si>
    <t>RESAPAUMNewRETF3ELC20</t>
  </si>
  <si>
    <t>RESAPAUMNewRETF4ELC20</t>
  </si>
  <si>
    <t>RESAPAUMNewRESF1ELC20</t>
  </si>
  <si>
    <t>RESAPAUMNewRESF2ELC20</t>
  </si>
  <si>
    <t>RESAPAUMNewRESF3ELC20</t>
  </si>
  <si>
    <t>RESAPAUMNewRESF4ELC20</t>
  </si>
  <si>
    <t>RESAPAUMNewREBF1ELC20</t>
  </si>
  <si>
    <t>RESAPAUMNewREBF2ELC20</t>
  </si>
  <si>
    <t>RESAPAUMNewREBF3ELC20</t>
  </si>
  <si>
    <t>RESAPAUMNewREBF4ELC20</t>
  </si>
  <si>
    <t>RESAPAUMNewFREUE</t>
  </si>
  <si>
    <t>RESAPAUMNewFRC1ELC20</t>
  </si>
  <si>
    <t>RESAPAUMNewFRC2ELC20</t>
  </si>
  <si>
    <t>RESAPAUMNewFRC3ELC20</t>
  </si>
  <si>
    <t>RESAPAUMNewFRC4ELC20</t>
  </si>
  <si>
    <t>RESAPAUMNewFRU1ELC20</t>
  </si>
  <si>
    <t>RESAPAUMNewFRU2ELC20</t>
  </si>
  <si>
    <t>RESAPAUMNewFRU3ELC20</t>
  </si>
  <si>
    <t>RESAPAUMNewFRU4ELC20</t>
  </si>
  <si>
    <t>RESAPAUMNewCKEUE</t>
  </si>
  <si>
    <t>RESAPAUMNewCK2NGA20</t>
  </si>
  <si>
    <t>RESAPAUMNewCK4NGA20</t>
  </si>
  <si>
    <t>RESAPAUMNewCK2LPG20</t>
  </si>
  <si>
    <t>RESAPAUMNewCK4LPG20</t>
  </si>
  <si>
    <t>RESAPAUMNewCK2ELC20</t>
  </si>
  <si>
    <t>RESAPAUMNewCWEUE</t>
  </si>
  <si>
    <t>RESAPAUMNewCWF4ELC30</t>
  </si>
  <si>
    <t>RESAPAUMNewCWT1ELC20</t>
  </si>
  <si>
    <t>RESAPAUMNewCWT2ELC20</t>
  </si>
  <si>
    <t>RESAPAUMNewCWT3ELC20</t>
  </si>
  <si>
    <t>RESAPAUMNewCWT4ELC20</t>
  </si>
  <si>
    <t>RESAPAUMNewCWF1ELC20</t>
  </si>
  <si>
    <t>RESAPAUMNewCWF2ELC20</t>
  </si>
  <si>
    <t>RESAPAUMNewCWF2ELC30</t>
  </si>
  <si>
    <t>RESAPAUMNewCWF3ELC20</t>
  </si>
  <si>
    <t>RESAPAUMNewCWF4ELC20</t>
  </si>
  <si>
    <t>RESAPAUMNewCDEUE</t>
  </si>
  <si>
    <t>RESAPAUMNewCD1NGA20</t>
  </si>
  <si>
    <t>RESAPAUMNewCD2NGA20</t>
  </si>
  <si>
    <t>RESAPAUMNewCD3NGA20</t>
  </si>
  <si>
    <t>RESAPAUMNewCD4NGA20</t>
  </si>
  <si>
    <t>RESAPAUMNewCD4NGA30</t>
  </si>
  <si>
    <t>RESAPAUMNewCD1ELC20</t>
  </si>
  <si>
    <t>RESAPAUMNewCD2ELC20</t>
  </si>
  <si>
    <t>RESAPAUMNewCD3ELC20</t>
  </si>
  <si>
    <t>RESAPAUMNewCD4ELC20</t>
  </si>
  <si>
    <t>RESHOUUMNewWHEUE</t>
  </si>
  <si>
    <t>RESHOUUMNewWH1NGA20</t>
  </si>
  <si>
    <t>RESHOUUMNewWH2NGA20</t>
  </si>
  <si>
    <t>RESHOUUMNewWH3NGA20</t>
  </si>
  <si>
    <t>RESHOUUMNewWH3NGA23</t>
  </si>
  <si>
    <t>RESHOUUMNewWH4NGA20</t>
  </si>
  <si>
    <t>RESHOUUMNewWH4NGA22</t>
  </si>
  <si>
    <t>RESHOUUMNewWH1ELC20</t>
  </si>
  <si>
    <t>RESHOUUMNewWH2ELC20</t>
  </si>
  <si>
    <t>RESHOUUMNewWH4ELC20</t>
  </si>
  <si>
    <t>RESHOUUMNewWH5ELC20</t>
  </si>
  <si>
    <t>RESHOUUMNewWH5ELC22</t>
  </si>
  <si>
    <t>RESHOUUMNewWH6ELC20</t>
  </si>
  <si>
    <t>RESHOUUMNewWH6ELC22</t>
  </si>
  <si>
    <t>RESHOUUMNewWH7ELC20</t>
  </si>
  <si>
    <t>RESHOUUMNewWH7ELC22</t>
  </si>
  <si>
    <t>RESHOUUMNewWH1FOI20</t>
  </si>
  <si>
    <t>RESHOUUMNewWH2FOI20</t>
  </si>
  <si>
    <t>RESHOUUMNewWH4FOI20</t>
  </si>
  <si>
    <t>RESHOUUMNewWH1LPG20</t>
  </si>
  <si>
    <t>RESHOUUMNewWH2LPG20</t>
  </si>
  <si>
    <t>RESHOUUMNewWH3LPG20</t>
  </si>
  <si>
    <t>RESHOUUMNewWH3LPG23</t>
  </si>
  <si>
    <t>RESHOUUMNewWH4LPG20</t>
  </si>
  <si>
    <t>RESHOUUMNewWH2SOL20</t>
  </si>
  <si>
    <t>RESHOUUMNewWH2SOL23</t>
  </si>
  <si>
    <t>RESHOUUMNewWH2SOL24</t>
  </si>
  <si>
    <t>RESHOUUMNewSHEUE</t>
  </si>
  <si>
    <t>RESHOUUMNewSHAHP1ELC20</t>
  </si>
  <si>
    <t>RESHOUUMNewSHAHP1ELC23</t>
  </si>
  <si>
    <t>RESHOUUMNewSHAHP2ELC20</t>
  </si>
  <si>
    <t>RESHOUUMNewSHAHP2ELC23</t>
  </si>
  <si>
    <t>RESHOUUMNewSHAHP3ELC20</t>
  </si>
  <si>
    <t>RESHOUUMNewSHAHP3ELC22</t>
  </si>
  <si>
    <t>RESHOUUMNewSHAHP3ELC23</t>
  </si>
  <si>
    <t>RESHOUUMNewSHAHP4ELC20</t>
  </si>
  <si>
    <t>RESHOUUMNewSHAHP4ELC22</t>
  </si>
  <si>
    <t>RESHOUUMNewSHGHP1ELC20</t>
  </si>
  <si>
    <t>RESHOUUMNewSHGHP2ELC20</t>
  </si>
  <si>
    <t>RESHOUUMNewSHGHP3ELC20</t>
  </si>
  <si>
    <t>RESHOUUMNewSHGHP3ELC22</t>
  </si>
  <si>
    <t>RESHOUUMNewSHGHP3ELC23</t>
  </si>
  <si>
    <t>RESHOUUMNewSHGHP3ELC24</t>
  </si>
  <si>
    <t>RESHOUUMNewSHGHP4ELC20</t>
  </si>
  <si>
    <t>RESHOUUMNewSHGHP4ELC22</t>
  </si>
  <si>
    <t>RESHOUUMNewSHGHP4ELC23</t>
  </si>
  <si>
    <t>RESHOUUMNewSHGHP4ELC24</t>
  </si>
  <si>
    <t>RESHOUUMNewSHRAD2ELC20</t>
  </si>
  <si>
    <t>RESHOUUMNewSHFUR1NGA20</t>
  </si>
  <si>
    <t>RESHOUUMNewSHFUR2NGA20</t>
  </si>
  <si>
    <t>RESHOUUMNewSHFUR3NGA20</t>
  </si>
  <si>
    <t>RESHOUUMNewSHFUR3NGA22</t>
  </si>
  <si>
    <t>RESHOUUMNewSHFUR4NGA20</t>
  </si>
  <si>
    <t>RESHOUUMNewSHFUR4NGA22</t>
  </si>
  <si>
    <t>RESHOUUMNewSHRAD1NGA20</t>
  </si>
  <si>
    <t>RESHOUUMNewSHRAD1NGA21</t>
  </si>
  <si>
    <t>RESHOUUMNewSHRAD2NGA20</t>
  </si>
  <si>
    <t>RESHOUUMNewSHRAD3NGA20</t>
  </si>
  <si>
    <t>RESHOUUMNewSHRAD4NGA20</t>
  </si>
  <si>
    <t>RESHOUUMNewSHRAD4NGA22</t>
  </si>
  <si>
    <t>RESHOUUMNewSHFUR1KER20</t>
  </si>
  <si>
    <t>RESHOUUMNewSHFUR2KER20</t>
  </si>
  <si>
    <t>RESHOUUMNewSHFUR3KER20</t>
  </si>
  <si>
    <t>RESHOUUMNewSHFUR4KER20</t>
  </si>
  <si>
    <t>RESHOUUMNewSHFUR1LPG20</t>
  </si>
  <si>
    <t>RESHOUUMNewSHFUR2LPG20</t>
  </si>
  <si>
    <t>RESHOUUMNewSHFUR3LPG20</t>
  </si>
  <si>
    <t>RESHOUUMNewSHFUR3LPG22</t>
  </si>
  <si>
    <t>RESHOUUMNewSHFUR4LPG20</t>
  </si>
  <si>
    <t>RESHOUUMNewSHFUR4LPG22</t>
  </si>
  <si>
    <t>RESHOUUMNewSHFUR1FOI20</t>
  </si>
  <si>
    <t>RESHOUUMNewSHFUR2FOI20</t>
  </si>
  <si>
    <t>RESHOUUMNewSHFUR2FOI22</t>
  </si>
  <si>
    <t>RESHOUUMNewSHFUR3FOI20</t>
  </si>
  <si>
    <t>RESHOUUMNewSHFUR4FOI20</t>
  </si>
  <si>
    <t>RESHOUUMNewSHFUR4FOI22</t>
  </si>
  <si>
    <t>RESHOUUMNewSHRAD1FOI20</t>
  </si>
  <si>
    <t>RESHOUUMNewSHRAD1FOI22</t>
  </si>
  <si>
    <t>RESHOUUMNewSHRAD2FOI20</t>
  </si>
  <si>
    <t>RESHOUUMNewSHRAD2FOI22</t>
  </si>
  <si>
    <t>RESHOUUMNewSHRAD3FOI20</t>
  </si>
  <si>
    <t>RESHOUUMNewSHRAD4FOI20</t>
  </si>
  <si>
    <t>RESHOUUMNewSCEUE</t>
  </si>
  <si>
    <t>RESHOUUMNewSCAHP2NGA20</t>
  </si>
  <si>
    <t>RESHOUUMNewSCAHP1ELC20</t>
  </si>
  <si>
    <t>RESHOUUMNewSCAHP1ELC23</t>
  </si>
  <si>
    <t>RESHOUUMNewSCAHP2ELC20</t>
  </si>
  <si>
    <t>RESHOUUMNewSCAHP2ELC23</t>
  </si>
  <si>
    <t>RESHOUUMNewSCAHP3ELC20</t>
  </si>
  <si>
    <t>RESHOUUMNewSCAHP3ELC22</t>
  </si>
  <si>
    <t>RESHOUUMNewSCAHP3ELC23</t>
  </si>
  <si>
    <t>RESHOUUMNewSCAHP4ELC20</t>
  </si>
  <si>
    <t>RESHOUUMNewSCAHP4ELC22</t>
  </si>
  <si>
    <t>RESHOUUMNewSCGHP1ELC20</t>
  </si>
  <si>
    <t>RESHOUUMNewSCGHP2ELC20</t>
  </si>
  <si>
    <t>RESHOUUMNewSCGHP3ELC20</t>
  </si>
  <si>
    <t>RESHOUUMNewSCGHP3ELC22</t>
  </si>
  <si>
    <t>RESHOUUMNewSCGHP3ELC23</t>
  </si>
  <si>
    <t>RESHOUUMNewSCGHP3ELC24</t>
  </si>
  <si>
    <t>RESHOUUMNewSCGHP4ELC20</t>
  </si>
  <si>
    <t>RESHOUUMNewSCGHP4ELC22</t>
  </si>
  <si>
    <t>RESHOUUMNewSCGHP4ELC23</t>
  </si>
  <si>
    <t>RESHOUUMNewSCGHP4ELC24</t>
  </si>
  <si>
    <t>RESHOUUMNewSCRAC1ELC20</t>
  </si>
  <si>
    <t>RESHOUUMNewSCRAC2ELC20</t>
  </si>
  <si>
    <t>RESHOUUMNewSCRAC2ELC30</t>
  </si>
  <si>
    <t>RESHOUUMNewSCRAC2ELC40</t>
  </si>
  <si>
    <t>RESHOUUMNewSCRAC3ELC20</t>
  </si>
  <si>
    <t>RESHOUUMNewSCRAC4ELC20</t>
  </si>
  <si>
    <t>RESHOUUMNewSCRAC4ELC22</t>
  </si>
  <si>
    <t>RESHOUUMNewSCRAC4ELC30</t>
  </si>
  <si>
    <t>RESHOUUMNewSCRAC4ELC40</t>
  </si>
  <si>
    <t>RESHOUUMNewSCCAC1ELC20</t>
  </si>
  <si>
    <t>RESHOUUMNewSCCAC1ELC23</t>
  </si>
  <si>
    <t>RESHOUUMNewSCCAC2ELC20</t>
  </si>
  <si>
    <t>RESHOUUMNewSCCAC2ELC23</t>
  </si>
  <si>
    <t>RESHOUUMNewSCCAC3ELC20</t>
  </si>
  <si>
    <t>RESHOUUMNewSCCAC3ELC23</t>
  </si>
  <si>
    <t>RESHOUUMNewSCCAC4ELC20</t>
  </si>
  <si>
    <t>RESHOUUMNewSCCAC4ELC22</t>
  </si>
  <si>
    <t>RESHOUUMNewREEUE</t>
  </si>
  <si>
    <t>RESHOUUMNewRETF1ELC20</t>
  </si>
  <si>
    <t>RESHOUUMNewRETF2ELC20</t>
  </si>
  <si>
    <t>RESHOUUMNewRETF3ELC20</t>
  </si>
  <si>
    <t>RESHOUUMNewRETF4ELC20</t>
  </si>
  <si>
    <t>RESHOUUMNewRESF1ELC20</t>
  </si>
  <si>
    <t>RESHOUUMNewRESF2ELC20</t>
  </si>
  <si>
    <t>RESHOUUMNewRESF3ELC20</t>
  </si>
  <si>
    <t>RESHOUUMNewRESF4ELC20</t>
  </si>
  <si>
    <t>RESHOUUMNewREBF1ELC20</t>
  </si>
  <si>
    <t>RESHOUUMNewREBF2ELC20</t>
  </si>
  <si>
    <t>RESHOUUMNewREBF3ELC20</t>
  </si>
  <si>
    <t>RESHOUUMNewREBF4ELC20</t>
  </si>
  <si>
    <t>RESHOUUMNewFREUE</t>
  </si>
  <si>
    <t>RESHOUUMNewFRC1ELC20</t>
  </si>
  <si>
    <t>RESHOUUMNewFRC2ELC20</t>
  </si>
  <si>
    <t>RESHOUUMNewFRC3ELC20</t>
  </si>
  <si>
    <t>RESHOUUMNewFRC4ELC20</t>
  </si>
  <si>
    <t>RESHOUUMNewFRU1ELC20</t>
  </si>
  <si>
    <t>RESHOUUMNewFRU2ELC20</t>
  </si>
  <si>
    <t>RESHOUUMNewFRU3ELC20</t>
  </si>
  <si>
    <t>RESHOUUMNewFRU4ELC20</t>
  </si>
  <si>
    <t>RESHOUUMNewCKEUE</t>
  </si>
  <si>
    <t>RESHOUUMNewCK2NGA20</t>
  </si>
  <si>
    <t>RESHOUUMNewCK4NGA20</t>
  </si>
  <si>
    <t>RESHOUUMNewCK2LPG20</t>
  </si>
  <si>
    <t>RESHOUUMNewCK4LPG20</t>
  </si>
  <si>
    <t>RESHOUUMNewCK2ELC20</t>
  </si>
  <si>
    <t>RESHOUUMNewCWEUE</t>
  </si>
  <si>
    <t>RESHOUUMNewCWF4ELC30</t>
  </si>
  <si>
    <t>RESHOUUMNewCWT1ELC20</t>
  </si>
  <si>
    <t>RESHOUUMNewCWT2ELC20</t>
  </si>
  <si>
    <t>RESHOUUMNewCWT3ELC20</t>
  </si>
  <si>
    <t>RESHOUUMNewCWT4ELC20</t>
  </si>
  <si>
    <t>RESHOUUMNewCWF1ELC20</t>
  </si>
  <si>
    <t>RESHOUUMNewCWF2ELC20</t>
  </si>
  <si>
    <t>RESHOUUMNewCWF2ELC30</t>
  </si>
  <si>
    <t>RESHOUUMNewCWF3ELC20</t>
  </si>
  <si>
    <t>RESHOUUMNewCWF4ELC20</t>
  </si>
  <si>
    <t>RESHOUUMNewCDEUE</t>
  </si>
  <si>
    <t>RESHOUUMNewCD1NGA20</t>
  </si>
  <si>
    <t>RESHOUUMNewCD2NGA20</t>
  </si>
  <si>
    <t>RESHOUUMNewCD3NGA20</t>
  </si>
  <si>
    <t>RESHOUUMNewCD4NGA20</t>
  </si>
  <si>
    <t>RESHOUUMNewCD4NGA30</t>
  </si>
  <si>
    <t>RESHOUUMNewCD1ELC20</t>
  </si>
  <si>
    <t>RESHOUUMNewCD2ELC20</t>
  </si>
  <si>
    <t>RESHOUUMNewCD3ELC20</t>
  </si>
  <si>
    <t>RESHOUUMNewCD4ELC20</t>
  </si>
  <si>
    <t>RESAPAHINewWHEUE</t>
  </si>
  <si>
    <t>RESAPAHINewWH1NGA20</t>
  </si>
  <si>
    <t>RESAPAHINewWH2NGA20</t>
  </si>
  <si>
    <t>RESAPAHINewWH3NGA20</t>
  </si>
  <si>
    <t>RESAPAHINewWH3NGA23</t>
  </si>
  <si>
    <t>RESAPAHINewWH4NGA20</t>
  </si>
  <si>
    <t>RESAPAHINewWH4NGA22</t>
  </si>
  <si>
    <t>RESAPAHINewWH1ELC20</t>
  </si>
  <si>
    <t>RESAPAHINewWH2ELC20</t>
  </si>
  <si>
    <t>RESAPAHINewWH4ELC20</t>
  </si>
  <si>
    <t>RESAPAHINewWH5ELC20</t>
  </si>
  <si>
    <t>RESAPAHINewWH5ELC22</t>
  </si>
  <si>
    <t>RESAPAHINewWH6ELC20</t>
  </si>
  <si>
    <t>RESAPAHINewWH6ELC22</t>
  </si>
  <si>
    <t>RESAPAHINewWH7ELC20</t>
  </si>
  <si>
    <t>RESAPAHINewWH7ELC22</t>
  </si>
  <si>
    <t>RESAPAHINewWH1FOI20</t>
  </si>
  <si>
    <t>RESAPAHINewWH2FOI20</t>
  </si>
  <si>
    <t>RESAPAHINewWH4FOI20</t>
  </si>
  <si>
    <t>RESAPAHINewWH1LPG20</t>
  </si>
  <si>
    <t>RESAPAHINewWH2LPG20</t>
  </si>
  <si>
    <t>RESAPAHINewWH3LPG20</t>
  </si>
  <si>
    <t>RESAPAHINewWH3LPG23</t>
  </si>
  <si>
    <t>RESAPAHINewWH4LPG20</t>
  </si>
  <si>
    <t>RESAPAHINewWH2SOL20</t>
  </si>
  <si>
    <t>RESAPAHINewWH2SOL23</t>
  </si>
  <si>
    <t>RESAPAHINewWH2SOL24</t>
  </si>
  <si>
    <t>RESAPAHINewSHEUE</t>
  </si>
  <si>
    <t>RESAPAHINewSHAHP1ELC20</t>
  </si>
  <si>
    <t>RESAPAHINewSHAHP1ELC23</t>
  </si>
  <si>
    <t>RESAPAHINewSHAHP2ELC20</t>
  </si>
  <si>
    <t>RESAPAHINewSHAHP2ELC23</t>
  </si>
  <si>
    <t>RESAPAHINewSHAHP3ELC20</t>
  </si>
  <si>
    <t>RESAPAHINewSHAHP3ELC22</t>
  </si>
  <si>
    <t>RESAPAHINewSHAHP3ELC23</t>
  </si>
  <si>
    <t>RESAPAHINewSHAHP4ELC20</t>
  </si>
  <si>
    <t>RESAPAHINewSHAHP4ELC22</t>
  </si>
  <si>
    <t>RESAPAHINewSHGHP1ELC20</t>
  </si>
  <si>
    <t>RESAPAHINewSHGHP2ELC20</t>
  </si>
  <si>
    <t>RESAPAHINewSHGHP3ELC20</t>
  </si>
  <si>
    <t>RESAPAHINewSHGHP3ELC22</t>
  </si>
  <si>
    <t>RESAPAHINewSHGHP3ELC23</t>
  </si>
  <si>
    <t>RESAPAHINewSHGHP3ELC24</t>
  </si>
  <si>
    <t>RESAPAHINewSHGHP4ELC20</t>
  </si>
  <si>
    <t>RESAPAHINewSHGHP4ELC22</t>
  </si>
  <si>
    <t>RESAPAHINewSHGHP4ELC23</t>
  </si>
  <si>
    <t>RESAPAHINewSHGHP4ELC24</t>
  </si>
  <si>
    <t>RESAPAHINewSHRAD2ELC20</t>
  </si>
  <si>
    <t>RESAPAHINewSHFUR1NGA20</t>
  </si>
  <si>
    <t>RESAPAHINewSHFUR2NGA20</t>
  </si>
  <si>
    <t>RESAPAHINewSHFUR3NGA20</t>
  </si>
  <si>
    <t>RESAPAHINewSHFUR3NGA22</t>
  </si>
  <si>
    <t>RESAPAHINewSHFUR4NGA20</t>
  </si>
  <si>
    <t>RESAPAHINewSHFUR4NGA22</t>
  </si>
  <si>
    <t>RESAPAHINewSHRAD1NGA20</t>
  </si>
  <si>
    <t>RESAPAHINewSHRAD1NGA21</t>
  </si>
  <si>
    <t>RESAPAHINewSHRAD2NGA20</t>
  </si>
  <si>
    <t>RESAPAHINewSHRAD3NGA20</t>
  </si>
  <si>
    <t>RESAPAHINewSHRAD4NGA20</t>
  </si>
  <si>
    <t>RESAPAHINewSHRAD4NGA22</t>
  </si>
  <si>
    <t>RESAPAHINewSHFUR1KER20</t>
  </si>
  <si>
    <t>RESAPAHINewSHFUR2KER20</t>
  </si>
  <si>
    <t>RESAPAHINewSHFUR3KER20</t>
  </si>
  <si>
    <t>RESAPAHINewSHFUR4KER20</t>
  </si>
  <si>
    <t>RESAPAHINewSHFUR1LPG20</t>
  </si>
  <si>
    <t>RESAPAHINewSHFUR2LPG20</t>
  </si>
  <si>
    <t>RESAPAHINewSHFUR3LPG20</t>
  </si>
  <si>
    <t>RESAPAHINewSHFUR3LPG22</t>
  </si>
  <si>
    <t>RESAPAHINewSHFUR4LPG20</t>
  </si>
  <si>
    <t>RESAPAHINewSHFUR4LPG22</t>
  </si>
  <si>
    <t>RESAPAHINewSHFUR1FOI20</t>
  </si>
  <si>
    <t>RESAPAHINewSHFUR2FOI20</t>
  </si>
  <si>
    <t>RESAPAHINewSHFUR2FOI22</t>
  </si>
  <si>
    <t>RESAPAHINewSHFUR3FOI20</t>
  </si>
  <si>
    <t>RESAPAHINewSHFUR4FOI20</t>
  </si>
  <si>
    <t>RESAPAHINewSHFUR4FOI22</t>
  </si>
  <si>
    <t>RESAPAHINewSHRAD1FOI20</t>
  </si>
  <si>
    <t>RESAPAHINewSHRAD1FOI22</t>
  </si>
  <si>
    <t>RESAPAHINewSHRAD2FOI20</t>
  </si>
  <si>
    <t>RESAPAHINewSHRAD2FOI22</t>
  </si>
  <si>
    <t>RESAPAHINewSHRAD3FOI20</t>
  </si>
  <si>
    <t>RESAPAHINewSHRAD4FOI20</t>
  </si>
  <si>
    <t>RESAPAHINewSCEUE</t>
  </si>
  <si>
    <t>RESAPAHINewSCAHP2NGA20</t>
  </si>
  <si>
    <t>RESAPAHINewSCAHP1ELC20</t>
  </si>
  <si>
    <t>RESAPAHINewSCAHP1ELC23</t>
  </si>
  <si>
    <t>RESAPAHINewSCAHP2ELC20</t>
  </si>
  <si>
    <t>RESAPAHINewSCAHP2ELC23</t>
  </si>
  <si>
    <t>RESAPAHINewSCAHP3ELC20</t>
  </si>
  <si>
    <t>RESAPAHINewSCAHP3ELC22</t>
  </si>
  <si>
    <t>RESAPAHINewSCAHP3ELC23</t>
  </si>
  <si>
    <t>RESAPAHINewSCAHP4ELC20</t>
  </si>
  <si>
    <t>RESAPAHINewSCAHP4ELC22</t>
  </si>
  <si>
    <t>RESAPAHINewSCGHP1ELC20</t>
  </si>
  <si>
    <t>RESAPAHINewSCGHP2ELC20</t>
  </si>
  <si>
    <t>RESAPAHINewSCGHP3ELC20</t>
  </si>
  <si>
    <t>RESAPAHINewSCGHP3ELC22</t>
  </si>
  <si>
    <t>RESAPAHINewSCGHP3ELC23</t>
  </si>
  <si>
    <t>RESAPAHINewSCGHP3ELC24</t>
  </si>
  <si>
    <t>RESAPAHINewSCGHP4ELC20</t>
  </si>
  <si>
    <t>RESAPAHINewSCGHP4ELC22</t>
  </si>
  <si>
    <t>RESAPAHINewSCGHP4ELC23</t>
  </si>
  <si>
    <t>RESAPAHINewSCGHP4ELC24</t>
  </si>
  <si>
    <t>RESAPAHINewSCRAC1ELC20</t>
  </si>
  <si>
    <t>RESAPAHINewSCRAC2ELC20</t>
  </si>
  <si>
    <t>RESAPAHINewSCRAC2ELC30</t>
  </si>
  <si>
    <t>RESAPAHINewSCRAC2ELC40</t>
  </si>
  <si>
    <t>RESAPAHINewSCRAC3ELC20</t>
  </si>
  <si>
    <t>RESAPAHINewSCRAC4ELC20</t>
  </si>
  <si>
    <t>RESAPAHINewSCRAC4ELC22</t>
  </si>
  <si>
    <t>RESAPAHINewSCRAC4ELC30</t>
  </si>
  <si>
    <t>RESAPAHINewSCRAC4ELC40</t>
  </si>
  <si>
    <t>RESAPAHINewSCCAC1ELC20</t>
  </si>
  <si>
    <t>RESAPAHINewSCCAC1ELC23</t>
  </si>
  <si>
    <t>RESAPAHINewSCCAC2ELC20</t>
  </si>
  <si>
    <t>RESAPAHINewSCCAC2ELC23</t>
  </si>
  <si>
    <t>RESAPAHINewSCCAC3ELC20</t>
  </si>
  <si>
    <t>RESAPAHINewSCCAC3ELC23</t>
  </si>
  <si>
    <t>RESAPAHINewSCCAC4ELC20</t>
  </si>
  <si>
    <t>RESAPAHINewSCCAC4ELC22</t>
  </si>
  <si>
    <t>RESAPAHINewREEUE</t>
  </si>
  <si>
    <t>RESAPAHINewRETF1ELC20</t>
  </si>
  <si>
    <t>RESAPAHINewRETF2ELC20</t>
  </si>
  <si>
    <t>RESAPAHINewRETF3ELC20</t>
  </si>
  <si>
    <t>RESAPAHINewRETF4ELC20</t>
  </si>
  <si>
    <t>RESAPAHINewRESF1ELC20</t>
  </si>
  <si>
    <t>RESAPAHINewRESF2ELC20</t>
  </si>
  <si>
    <t>RESAPAHINewRESF3ELC20</t>
  </si>
  <si>
    <t>RESAPAHINewRESF4ELC20</t>
  </si>
  <si>
    <t>RESAPAHINewREBF1ELC20</t>
  </si>
  <si>
    <t>RESAPAHINewREBF2ELC20</t>
  </si>
  <si>
    <t>RESAPAHINewREBF3ELC20</t>
  </si>
  <si>
    <t>RESAPAHINewREBF4ELC20</t>
  </si>
  <si>
    <t>RESAPAHINewFREUE</t>
  </si>
  <si>
    <t>RESAPAHINewFRC1ELC20</t>
  </si>
  <si>
    <t>RESAPAHINewFRC2ELC20</t>
  </si>
  <si>
    <t>RESAPAHINewFRC3ELC20</t>
  </si>
  <si>
    <t>RESAPAHINewFRC4ELC20</t>
  </si>
  <si>
    <t>RESAPAHINewFRU1ELC20</t>
  </si>
  <si>
    <t>RESAPAHINewFRU2ELC20</t>
  </si>
  <si>
    <t>RESAPAHINewFRU3ELC20</t>
  </si>
  <si>
    <t>RESAPAHINewFRU4ELC20</t>
  </si>
  <si>
    <t>RESAPAHINewCKEUE</t>
  </si>
  <si>
    <t>RESAPAHINewCK2NGA20</t>
  </si>
  <si>
    <t>RESAPAHINewCK4NGA20</t>
  </si>
  <si>
    <t>RESAPAHINewCK2LPG20</t>
  </si>
  <si>
    <t>RESAPAHINewCK4LPG20</t>
  </si>
  <si>
    <t>RESAPAHINewCK2ELC20</t>
  </si>
  <si>
    <t>RESAPAHINewCWEUE</t>
  </si>
  <si>
    <t>RESAPAHINewCWF4ELC30</t>
  </si>
  <si>
    <t>RESAPAHINewCWT1ELC20</t>
  </si>
  <si>
    <t>RESAPAHINewCWT2ELC20</t>
  </si>
  <si>
    <t>RESAPAHINewCWT3ELC20</t>
  </si>
  <si>
    <t>RESAPAHINewCWT4ELC20</t>
  </si>
  <si>
    <t>RESAPAHINewCWF1ELC20</t>
  </si>
  <si>
    <t>RESAPAHINewCWF2ELC20</t>
  </si>
  <si>
    <t>RESAPAHINewCWF2ELC30</t>
  </si>
  <si>
    <t>RESAPAHINewCWF3ELC20</t>
  </si>
  <si>
    <t>RESAPAHINewCWF4ELC20</t>
  </si>
  <si>
    <t>RESAPAHINewCDEUE</t>
  </si>
  <si>
    <t>RESAPAHINewCD1NGA20</t>
  </si>
  <si>
    <t>RESAPAHINewCD2NGA20</t>
  </si>
  <si>
    <t>RESAPAHINewCD3NGA20</t>
  </si>
  <si>
    <t>RESAPAHINewCD4NGA20</t>
  </si>
  <si>
    <t>RESAPAHINewCD4NGA30</t>
  </si>
  <si>
    <t>RESAPAHINewCD1ELC20</t>
  </si>
  <si>
    <t>RESAPAHINewCD2ELC20</t>
  </si>
  <si>
    <t>RESAPAHINewCD3ELC20</t>
  </si>
  <si>
    <t>RESAPAHINewCD4ELC20</t>
  </si>
  <si>
    <t>RESHOUHINewWHEUE</t>
  </si>
  <si>
    <t>RESHOUHINewWH1NGA20</t>
  </si>
  <si>
    <t>RESHOUHINewWH2NGA20</t>
  </si>
  <si>
    <t>RESHOUHINewWH3NGA20</t>
  </si>
  <si>
    <t>RESHOUHINewWH3NGA23</t>
  </si>
  <si>
    <t>RESHOUHINewWH4NGA20</t>
  </si>
  <si>
    <t>RESHOUHINewWH4NGA22</t>
  </si>
  <si>
    <t>RESHOUHINewWH1ELC20</t>
  </si>
  <si>
    <t>RESHOUHINewWH2ELC20</t>
  </si>
  <si>
    <t>RESHOUHINewWH4ELC20</t>
  </si>
  <si>
    <t>RESHOUHINewWH5ELC20</t>
  </si>
  <si>
    <t>RESHOUHINewWH5ELC22</t>
  </si>
  <si>
    <t>RESHOUHINewWH6ELC20</t>
  </si>
  <si>
    <t>RESHOUHINewWH6ELC22</t>
  </si>
  <si>
    <t>RESHOUHINewWH7ELC20</t>
  </si>
  <si>
    <t>RESHOUHINewWH7ELC22</t>
  </si>
  <si>
    <t>RESHOUHINewWH1FOI20</t>
  </si>
  <si>
    <t>RESHOUHINewWH2FOI20</t>
  </si>
  <si>
    <t>RESHOUHINewWH4FOI20</t>
  </si>
  <si>
    <t>RESHOUHINewWH1LPG20</t>
  </si>
  <si>
    <t>RESHOUHINewWH2LPG20</t>
  </si>
  <si>
    <t>RESHOUHINewWH3LPG20</t>
  </si>
  <si>
    <t>RESHOUHINewWH3LPG23</t>
  </si>
  <si>
    <t>RESHOUHINewWH4LPG20</t>
  </si>
  <si>
    <t>RESHOUHINewWH2SOL20</t>
  </si>
  <si>
    <t>RESHOUHINewWH2SOL23</t>
  </si>
  <si>
    <t>RESHOUHINewWH2SOL24</t>
  </si>
  <si>
    <t>RESHOUHINewSHEUE</t>
  </si>
  <si>
    <t>RESHOUHINewSHAHP1ELC20</t>
  </si>
  <si>
    <t>RESHOUHINewSHAHP1ELC23</t>
  </si>
  <si>
    <t>RESHOUHINewSHAHP2ELC20</t>
  </si>
  <si>
    <t>RESHOUHINewSHAHP2ELC23</t>
  </si>
  <si>
    <t>RESHOUHINewSHAHP3ELC20</t>
  </si>
  <si>
    <t>RESHOUHINewSHAHP3ELC22</t>
  </si>
  <si>
    <t>RESHOUHINewSHAHP3ELC23</t>
  </si>
  <si>
    <t>RESHOUHINewSHAHP4ELC20</t>
  </si>
  <si>
    <t>RESHOUHINewSHAHP4ELC22</t>
  </si>
  <si>
    <t>RESHOUHINewSHGHP1ELC20</t>
  </si>
  <si>
    <t>RESHOUHINewSHGHP2ELC20</t>
  </si>
  <si>
    <t>RESHOUHINewSHGHP3ELC20</t>
  </si>
  <si>
    <t>RESHOUHINewSHGHP3ELC22</t>
  </si>
  <si>
    <t>RESHOUHINewSHGHP3ELC23</t>
  </si>
  <si>
    <t>RESHOUHINewSHGHP3ELC24</t>
  </si>
  <si>
    <t>RESHOUHINewSHGHP4ELC20</t>
  </si>
  <si>
    <t>RESHOUHINewSHGHP4ELC22</t>
  </si>
  <si>
    <t>RESHOUHINewSHGHP4ELC23</t>
  </si>
  <si>
    <t>RESHOUHINewSHGHP4ELC24</t>
  </si>
  <si>
    <t>RESHOUHINewSHRAD2ELC20</t>
  </si>
  <si>
    <t>RESHOUHINewSHFUR1NGA20</t>
  </si>
  <si>
    <t>RESHOUHINewSHFUR2NGA20</t>
  </si>
  <si>
    <t>RESHOUHINewSHFUR3NGA20</t>
  </si>
  <si>
    <t>RESHOUHINewSHFUR3NGA22</t>
  </si>
  <si>
    <t>RESHOUHINewSHFUR4NGA20</t>
  </si>
  <si>
    <t>RESHOUHINewSHFUR4NGA22</t>
  </si>
  <si>
    <t>RESHOUHINewSHRAD1NGA20</t>
  </si>
  <si>
    <t>RESHOUHINewSHRAD1NGA21</t>
  </si>
  <si>
    <t>RESHOUHINewSHRAD2NGA20</t>
  </si>
  <si>
    <t>RESHOUHINewSHRAD3NGA20</t>
  </si>
  <si>
    <t>RESHOUHINewSHRAD4NGA20</t>
  </si>
  <si>
    <t>RESHOUHINewSHRAD4NGA22</t>
  </si>
  <si>
    <t>RESHOUHINewSHFUR1KER20</t>
  </si>
  <si>
    <t>RESHOUHINewSHFUR2KER20</t>
  </si>
  <si>
    <t>RESHOUHINewSHFUR3KER20</t>
  </si>
  <si>
    <t>RESHOUHINewSHFUR4KER20</t>
  </si>
  <si>
    <t>RESHOUHINewSHFUR1LPG20</t>
  </si>
  <si>
    <t>RESHOUHINewSHFUR2LPG20</t>
  </si>
  <si>
    <t>RESHOUHINewSHFUR3LPG20</t>
  </si>
  <si>
    <t>RESHOUHINewSHFUR3LPG22</t>
  </si>
  <si>
    <t>RESHOUHINewSHFUR4LPG20</t>
  </si>
  <si>
    <t>RESHOUHINewSHFUR4LPG22</t>
  </si>
  <si>
    <t>RESHOUHINewSHFUR1FOI20</t>
  </si>
  <si>
    <t>RESHOUHINewSHFUR2FOI20</t>
  </si>
  <si>
    <t>RESHOUHINewSHFUR2FOI22</t>
  </si>
  <si>
    <t>RESHOUHINewSHFUR3FOI20</t>
  </si>
  <si>
    <t>RESHOUHINewSHFUR4FOI20</t>
  </si>
  <si>
    <t>RESHOUHINewSHFUR4FOI22</t>
  </si>
  <si>
    <t>RESHOUHINewSHRAD1FOI20</t>
  </si>
  <si>
    <t>RESHOUHINewSHRAD1FOI22</t>
  </si>
  <si>
    <t>RESHOUHINewSHRAD2FOI20</t>
  </si>
  <si>
    <t>RESHOUHINewSHRAD2FOI22</t>
  </si>
  <si>
    <t>RESHOUHINewSHRAD3FOI20</t>
  </si>
  <si>
    <t>RESHOUHINewSHRAD4FOI20</t>
  </si>
  <si>
    <t>RESHOUHINewSCEUE</t>
  </si>
  <si>
    <t>RESHOUHINewSCAHP2NGA20</t>
  </si>
  <si>
    <t>RESHOUHINewSCAHP1ELC20</t>
  </si>
  <si>
    <t>RESHOUHINewSCAHP1ELC23</t>
  </si>
  <si>
    <t>RESHOUHINewSCAHP2ELC20</t>
  </si>
  <si>
    <t>RESHOUHINewSCAHP2ELC23</t>
  </si>
  <si>
    <t>RESHOUHINewSCAHP3ELC20</t>
  </si>
  <si>
    <t>RESHOUHINewSCAHP3ELC22</t>
  </si>
  <si>
    <t>RESHOUHINewSCAHP3ELC23</t>
  </si>
  <si>
    <t>RESHOUHINewSCAHP4ELC20</t>
  </si>
  <si>
    <t>RESHOUHINewSCAHP4ELC22</t>
  </si>
  <si>
    <t>RESHOUHINewSCGHP1ELC20</t>
  </si>
  <si>
    <t>RESHOUHINewSCGHP2ELC20</t>
  </si>
  <si>
    <t>RESHOUHINewSCGHP3ELC20</t>
  </si>
  <si>
    <t>RESHOUHINewSCGHP3ELC22</t>
  </si>
  <si>
    <t>RESHOUHINewSCGHP3ELC23</t>
  </si>
  <si>
    <t>RESHOUHINewSCGHP3ELC24</t>
  </si>
  <si>
    <t>RESHOUHINewSCGHP4ELC20</t>
  </si>
  <si>
    <t>RESHOUHINewSCGHP4ELC22</t>
  </si>
  <si>
    <t>RESHOUHINewSCGHP4ELC23</t>
  </si>
  <si>
    <t>RESHOUHINewSCGHP4ELC24</t>
  </si>
  <si>
    <t>RESHOUHINewSCRAC1ELC20</t>
  </si>
  <si>
    <t>RESHOUHINewSCRAC2ELC20</t>
  </si>
  <si>
    <t>RESHOUHINewSCRAC2ELC30</t>
  </si>
  <si>
    <t>RESHOUHINewSCRAC2ELC40</t>
  </si>
  <si>
    <t>RESHOUHINewSCRAC3ELC20</t>
  </si>
  <si>
    <t>RESHOUHINewSCRAC4ELC20</t>
  </si>
  <si>
    <t>RESHOUHINewSCRAC4ELC22</t>
  </si>
  <si>
    <t>RESHOUHINewSCRAC4ELC30</t>
  </si>
  <si>
    <t>RESHOUHINewSCRAC4ELC40</t>
  </si>
  <si>
    <t>RESHOUHINewSCCAC1ELC20</t>
  </si>
  <si>
    <t>RESHOUHINewSCCAC1ELC23</t>
  </si>
  <si>
    <t>RESHOUHINewSCCAC2ELC20</t>
  </si>
  <si>
    <t>RESHOUHINewSCCAC2ELC23</t>
  </si>
  <si>
    <t>RESHOUHINewSCCAC3ELC20</t>
  </si>
  <si>
    <t>RESHOUHINewSCCAC3ELC23</t>
  </si>
  <si>
    <t>RESHOUHINewSCCAC4ELC20</t>
  </si>
  <si>
    <t>RESHOUHINewSCCAC4ELC22</t>
  </si>
  <si>
    <t>RESHOUHINewREEUE</t>
  </si>
  <si>
    <t>RESHOUHINewRETF1ELC20</t>
  </si>
  <si>
    <t>RESHOUHINewRETF2ELC20</t>
  </si>
  <si>
    <t>RESHOUHINewRETF3ELC20</t>
  </si>
  <si>
    <t>RESHOUHINewRETF4ELC20</t>
  </si>
  <si>
    <t>RESHOUHINewRESF1ELC20</t>
  </si>
  <si>
    <t>RESHOUHINewRESF2ELC20</t>
  </si>
  <si>
    <t>RESHOUHINewRESF3ELC20</t>
  </si>
  <si>
    <t>RESHOUHINewRESF4ELC20</t>
  </si>
  <si>
    <t>RESHOUHINewREBF1ELC20</t>
  </si>
  <si>
    <t>RESHOUHINewREBF2ELC20</t>
  </si>
  <si>
    <t>RESHOUHINewREBF3ELC20</t>
  </si>
  <si>
    <t>RESHOUHINewREBF4ELC20</t>
  </si>
  <si>
    <t>RESHOUHINewFREUE</t>
  </si>
  <si>
    <t>RESHOUHINewFRC1ELC20</t>
  </si>
  <si>
    <t>RESHOUHINewFRC2ELC20</t>
  </si>
  <si>
    <t>RESHOUHINewFRC3ELC20</t>
  </si>
  <si>
    <t>RESHOUHINewFRC4ELC20</t>
  </si>
  <si>
    <t>RESHOUHINewFRU1ELC20</t>
  </si>
  <si>
    <t>RESHOUHINewFRU2ELC20</t>
  </si>
  <si>
    <t>RESHOUHINewFRU3ELC20</t>
  </si>
  <si>
    <t>RESHOUHINewFRU4ELC20</t>
  </si>
  <si>
    <t>RESHOUHINewCKEUE</t>
  </si>
  <si>
    <t>RESHOUHINewCK2NGA20</t>
  </si>
  <si>
    <t>RESHOUHINewCK4NGA20</t>
  </si>
  <si>
    <t>RESHOUHINewCK2LPG20</t>
  </si>
  <si>
    <t>RESHOUHINewCK4LPG20</t>
  </si>
  <si>
    <t>RESHOUHINewCK2ELC20</t>
  </si>
  <si>
    <t>RESHOUHINewCWEUE</t>
  </si>
  <si>
    <t>RESHOUHINewCWF4ELC30</t>
  </si>
  <si>
    <t>RESHOUHINewCWT1ELC20</t>
  </si>
  <si>
    <t>RESHOUHINewCWT2ELC20</t>
  </si>
  <si>
    <t>RESHOUHINewCWT3ELC20</t>
  </si>
  <si>
    <t>RESHOUHINewCWT4ELC20</t>
  </si>
  <si>
    <t>RESHOUHINewCWF1ELC20</t>
  </si>
  <si>
    <t>RESHOUHINewCWF2ELC20</t>
  </si>
  <si>
    <t>RESHOUHINewCWF2ELC30</t>
  </si>
  <si>
    <t>RESHOUHINewCWF3ELC20</t>
  </si>
  <si>
    <t>RESHOUHINewCWF4ELC20</t>
  </si>
  <si>
    <t>RESHOUHINewCDEUE</t>
  </si>
  <si>
    <t>RESHOUHINewCD1NGA20</t>
  </si>
  <si>
    <t>RESHOUHINewCD2NGA20</t>
  </si>
  <si>
    <t>RESHOUHINewCD3NGA20</t>
  </si>
  <si>
    <t>RESHOUHINewCD4NGA20</t>
  </si>
  <si>
    <t>RESHOUHINewCD4NGA30</t>
  </si>
  <si>
    <t>RESHOUHINewCD1ELC20</t>
  </si>
  <si>
    <t>RESHOUHINewCD2ELC20</t>
  </si>
  <si>
    <t>RESHOUHINewCD3ELC20</t>
  </si>
  <si>
    <t>RESHOUHINewCD4ELC20</t>
  </si>
  <si>
    <t>Lighting</t>
  </si>
  <si>
    <t>Halogen</t>
  </si>
  <si>
    <t>Lighting Halogen Class Electricity 2015</t>
  </si>
  <si>
    <t>RESAPALOOldLTEUE</t>
  </si>
  <si>
    <t>RESAPALOOldLTHALELC20</t>
  </si>
  <si>
    <t>Mlma</t>
  </si>
  <si>
    <t>Lm/W</t>
  </si>
  <si>
    <t>Lighting Halogen Class Electricity 2020</t>
  </si>
  <si>
    <t>Lighting Halogen Class Electricity 2022</t>
  </si>
  <si>
    <t>RESAPALOOldLTHALELC22</t>
  </si>
  <si>
    <t>Compact Fluorescent</t>
  </si>
  <si>
    <t>Lighting Compact Fluorescent Class Electricity 2015</t>
  </si>
  <si>
    <t>RESAPALOOldLTCFLELCELC20</t>
  </si>
  <si>
    <t>Lighting Compact Fluorescent Class Electricity 2020</t>
  </si>
  <si>
    <t>Lighting Compact Fluorescent Class Electricity 2022</t>
  </si>
  <si>
    <t>RESAPALOOldLTCFLELCELC22</t>
  </si>
  <si>
    <t>Lighting Compact Fluorescent Class Electricity 2030</t>
  </si>
  <si>
    <t>RESAPALOOldLTCFLELCELC30</t>
  </si>
  <si>
    <t>Lighting Compact Fluorescent Class Electricity 2040</t>
  </si>
  <si>
    <t>RESAPALOOldLTCFLELCELC40</t>
  </si>
  <si>
    <t>LED</t>
  </si>
  <si>
    <t>Lighting LED Class Electricity 2015</t>
  </si>
  <si>
    <t>RESAPALOOldLTLEDELCELC20</t>
  </si>
  <si>
    <t>Lighting LED Class Electricity 2016</t>
  </si>
  <si>
    <t>Lighting LED Class Electricity 2017</t>
  </si>
  <si>
    <t>Lighting LED Class Electricity 2018</t>
  </si>
  <si>
    <t>Lighting LED Class Electricity 2019</t>
  </si>
  <si>
    <t>Lighting LED Class Electricity 2020</t>
  </si>
  <si>
    <t>Lighting LED Class Electricity 2021</t>
  </si>
  <si>
    <t>RESAPALOOldLTLEDELCELC21</t>
  </si>
  <si>
    <t>Lighting LED Class Electricity 2022</t>
  </si>
  <si>
    <t>RESAPALOOldLTLEDELCELC22</t>
  </si>
  <si>
    <t>Lighting LED Class Electricity 2023</t>
  </si>
  <si>
    <t>RESAPALOOldLTLEDELCELC23</t>
  </si>
  <si>
    <t>Lighting LED Class Electricity 2024</t>
  </si>
  <si>
    <t>RESAPALOOldLTLEDELCELC24</t>
  </si>
  <si>
    <t>Lighting LED Class Electricity 2025</t>
  </si>
  <si>
    <t>RESAPALOOldLTLEDELCELC25</t>
  </si>
  <si>
    <t>Lighting LED Class Electricity 2030</t>
  </si>
  <si>
    <t>RESAPALOOldLTLEDELCELC30</t>
  </si>
  <si>
    <t>Lighting LED Class Electricity 2040</t>
  </si>
  <si>
    <t>RESAPALOOldLTLEDELCELC40</t>
  </si>
  <si>
    <t>Incandescent</t>
  </si>
  <si>
    <t>Lighting Incandescent Class Electricity 2015</t>
  </si>
  <si>
    <t>RESAPALOOldLTINCELCELC20</t>
  </si>
  <si>
    <t>Lighting Incandescent Class Electricity 2022</t>
  </si>
  <si>
    <t>RESAPALOOldLTINCELCELC22</t>
  </si>
  <si>
    <t>T12 Fluorescent</t>
  </si>
  <si>
    <t>Lighting T12 Fluorescent Class Electricity 2015</t>
  </si>
  <si>
    <t>RESAPALOOldLTFLUT12ELC20</t>
  </si>
  <si>
    <t>T-8 Fluorescent</t>
  </si>
  <si>
    <t>Lighting T-8 Fluorescent Class Electricity 2015</t>
  </si>
  <si>
    <t>RESAPALOOldLTFLUT8ELC20</t>
  </si>
  <si>
    <t>Lighting T-8 Fluorescent Class Electricity 2020</t>
  </si>
  <si>
    <t>Lighting T-8 Fluorescent Class Electricity 2022</t>
  </si>
  <si>
    <t>RESAPALOOldLTFLUT8ELC22</t>
  </si>
  <si>
    <t>Lighting T-8 Fluorescent Class Electricity 2030</t>
  </si>
  <si>
    <t>RESAPALOOldLTFLUT8ELC30</t>
  </si>
  <si>
    <t>Lighting T-8 Fluorescent Class Electricity 2040</t>
  </si>
  <si>
    <t>RESAPALOOldLTFLUT8ELC40</t>
  </si>
  <si>
    <t>RESHOULOOldLTEUE</t>
  </si>
  <si>
    <t>RESHOULOOldLTHALELC20</t>
  </si>
  <si>
    <t>RESHOULOOldLTHALELC22</t>
  </si>
  <si>
    <t>RESHOULOOldLTCFLELCELC20</t>
  </si>
  <si>
    <t>RESHOULOOldLTCFLELCELC22</t>
  </si>
  <si>
    <t>RESHOULOOldLTCFLELCELC30</t>
  </si>
  <si>
    <t>RESHOULOOldLTCFLELCELC40</t>
  </si>
  <si>
    <t>RESHOULOOldLTLEDELCELC20</t>
  </si>
  <si>
    <t>RESHOULOOldLTLEDELCELC21</t>
  </si>
  <si>
    <t>RESHOULOOldLTLEDELCELC22</t>
  </si>
  <si>
    <t>RESHOULOOldLTLEDELCELC23</t>
  </si>
  <si>
    <t>RESHOULOOldLTLEDELCELC24</t>
  </si>
  <si>
    <t>RESHOULOOldLTLEDELCELC25</t>
  </si>
  <si>
    <t>RESHOULOOldLTLEDELCELC30</t>
  </si>
  <si>
    <t>RESHOULOOldLTLEDELCELC40</t>
  </si>
  <si>
    <t>RESHOULOOldLTINCELCELC20</t>
  </si>
  <si>
    <t>RESHOULOOldLTINCELCELC22</t>
  </si>
  <si>
    <t>RESHOULOOldLTFLUT12ELC20</t>
  </si>
  <si>
    <t>RESHOULOOldLTFLUT8ELC20</t>
  </si>
  <si>
    <t>RESHOULOOldLTFLUT8ELC22</t>
  </si>
  <si>
    <t>RESHOULOOldLTFLUT8ELC30</t>
  </si>
  <si>
    <t>RESHOULOOldLTFLUT8ELC40</t>
  </si>
  <si>
    <t>RESAPALMOldLTEUE</t>
  </si>
  <si>
    <t>RESAPALMOldLTHALELC20</t>
  </si>
  <si>
    <t>RESAPALMOldLTHALELC22</t>
  </si>
  <si>
    <t>RESAPALMOldLTCFLELCELC20</t>
  </si>
  <si>
    <t>RESAPALMOldLTCFLELCELC22</t>
  </si>
  <si>
    <t>RESAPALMOldLTCFLELCELC30</t>
  </si>
  <si>
    <t>RESAPALMOldLTCFLELCELC40</t>
  </si>
  <si>
    <t>RESAPALMOldLTLEDELCELC20</t>
  </si>
  <si>
    <t>RESAPALMOldLTLEDELCELC21</t>
  </si>
  <si>
    <t>RESAPALMOldLTLEDELCELC22</t>
  </si>
  <si>
    <t>RESAPALMOldLTLEDELCELC23</t>
  </si>
  <si>
    <t>RESAPALMOldLTLEDELCELC24</t>
  </si>
  <si>
    <t>RESAPALMOldLTLEDELCELC25</t>
  </si>
  <si>
    <t>RESAPALMOldLTLEDELCELC30</t>
  </si>
  <si>
    <t>RESAPALMOldLTLEDELCELC40</t>
  </si>
  <si>
    <t>RESAPALMOldLTINCELCELC20</t>
  </si>
  <si>
    <t>RESAPALMOldLTINCELCELC22</t>
  </si>
  <si>
    <t>RESAPALMOldLTFLUT12ELC20</t>
  </si>
  <si>
    <t>RESAPALMOldLTFLUT8ELC20</t>
  </si>
  <si>
    <t>RESAPALMOldLTFLUT8ELC22</t>
  </si>
  <si>
    <t>RESAPALMOldLTFLUT8ELC30</t>
  </si>
  <si>
    <t>RESAPALMOldLTFLUT8ELC40</t>
  </si>
  <si>
    <t>RESHOULMOldLTEUE</t>
  </si>
  <si>
    <t>RESHOULMOldLTHALELC20</t>
  </si>
  <si>
    <t>RESHOULMOldLTHALELC22</t>
  </si>
  <si>
    <t>RESHOULMOldLTCFLELCELC20</t>
  </si>
  <si>
    <t>RESHOULMOldLTCFLELCELC22</t>
  </si>
  <si>
    <t>RESHOULMOldLTCFLELCELC30</t>
  </si>
  <si>
    <t>RESHOULMOldLTCFLELCELC40</t>
  </si>
  <si>
    <t>RESHOULMOldLTLEDELCELC20</t>
  </si>
  <si>
    <t>RESHOULMOldLTLEDELCELC21</t>
  </si>
  <si>
    <t>RESHOULMOldLTLEDELCELC22</t>
  </si>
  <si>
    <t>RESHOULMOldLTLEDELCELC23</t>
  </si>
  <si>
    <t>RESHOULMOldLTLEDELCELC24</t>
  </si>
  <si>
    <t>RESHOULMOldLTLEDELCELC25</t>
  </si>
  <si>
    <t>RESHOULMOldLTLEDELCELC30</t>
  </si>
  <si>
    <t>RESHOULMOldLTLEDELCELC40</t>
  </si>
  <si>
    <t>RESHOULMOldLTINCELCELC20</t>
  </si>
  <si>
    <t>RESHOULMOldLTINCELCELC22</t>
  </si>
  <si>
    <t>RESHOULMOldLTFLUT12ELC20</t>
  </si>
  <si>
    <t>RESHOULMOldLTFLUT8ELC20</t>
  </si>
  <si>
    <t>RESHOULMOldLTFLUT8ELC22</t>
  </si>
  <si>
    <t>RESHOULMOldLTFLUT8ELC30</t>
  </si>
  <si>
    <t>RESHOULMOldLTFLUT8ELC40</t>
  </si>
  <si>
    <t>RESAPAUMOldLTEUE</t>
  </si>
  <si>
    <t>RESAPAUMOldLTHALELC20</t>
  </si>
  <si>
    <t>RESAPAUMOldLTHALELC22</t>
  </si>
  <si>
    <t>RESAPAUMOldLTCFLELCELC20</t>
  </si>
  <si>
    <t>RESAPAUMOldLTCFLELCELC22</t>
  </si>
  <si>
    <t>RESAPAUMOldLTCFLELCELC30</t>
  </si>
  <si>
    <t>RESAPAUMOldLTCFLELCELC40</t>
  </si>
  <si>
    <t>RESAPAUMOldLTLEDELCELC20</t>
  </si>
  <si>
    <t>RESAPAUMOldLTLEDELCELC21</t>
  </si>
  <si>
    <t>RESAPAUMOldLTLEDELCELC22</t>
  </si>
  <si>
    <t>RESAPAUMOldLTLEDELCELC23</t>
  </si>
  <si>
    <t>RESAPAUMOldLTLEDELCELC24</t>
  </si>
  <si>
    <t>RESAPAUMOldLTLEDELCELC25</t>
  </si>
  <si>
    <t>RESAPAUMOldLTLEDELCELC30</t>
  </si>
  <si>
    <t>RESAPAUMOldLTLEDELCELC40</t>
  </si>
  <si>
    <t>RESAPAUMOldLTINCELCELC20</t>
  </si>
  <si>
    <t>RESAPAUMOldLTINCELCELC22</t>
  </si>
  <si>
    <t>RESAPAUMOldLTFLUT12ELC20</t>
  </si>
  <si>
    <t>RESAPAUMOldLTFLUT8ELC20</t>
  </si>
  <si>
    <t>RESAPAUMOldLTFLUT8ELC22</t>
  </si>
  <si>
    <t>RESAPAUMOldLTFLUT8ELC30</t>
  </si>
  <si>
    <t>RESAPAUMOldLTFLUT8ELC40</t>
  </si>
  <si>
    <t>RESHOUUMOldLTEUE</t>
  </si>
  <si>
    <t>RESHOUUMOldLTHALELC20</t>
  </si>
  <si>
    <t>RESHOUUMOldLTHALELC22</t>
  </si>
  <si>
    <t>RESHOUUMOldLTCFLELCELC20</t>
  </si>
  <si>
    <t>RESHOUUMOldLTCFLELCELC22</t>
  </si>
  <si>
    <t>RESHOUUMOldLTCFLELCELC30</t>
  </si>
  <si>
    <t>RESHOUUMOldLTCFLELCELC40</t>
  </si>
  <si>
    <t>RESHOUUMOldLTLEDELCELC20</t>
  </si>
  <si>
    <t>RESHOUUMOldLTLEDELCELC21</t>
  </si>
  <si>
    <t>RESHOUUMOldLTLEDELCELC22</t>
  </si>
  <si>
    <t>RESHOUUMOldLTLEDELCELC23</t>
  </si>
  <si>
    <t>RESHOUUMOldLTLEDELCELC24</t>
  </si>
  <si>
    <t>RESHOUUMOldLTLEDELCELC25</t>
  </si>
  <si>
    <t>RESHOUUMOldLTLEDELCELC30</t>
  </si>
  <si>
    <t>RESHOUUMOldLTLEDELCELC40</t>
  </si>
  <si>
    <t>RESHOUUMOldLTINCELCELC20</t>
  </si>
  <si>
    <t>RESHOUUMOldLTINCELCELC22</t>
  </si>
  <si>
    <t>RESHOUUMOldLTFLUT12ELC20</t>
  </si>
  <si>
    <t>RESHOUUMOldLTFLUT8ELC20</t>
  </si>
  <si>
    <t>RESHOUUMOldLTFLUT8ELC22</t>
  </si>
  <si>
    <t>RESHOUUMOldLTFLUT8ELC30</t>
  </si>
  <si>
    <t>RESHOUUMOldLTFLUT8ELC40</t>
  </si>
  <si>
    <t>RESAPAHIOldLTEUE</t>
  </si>
  <si>
    <t>RESAPAHIOldLTHALELC20</t>
  </si>
  <si>
    <t>RESAPAHIOldLTHALELC22</t>
  </si>
  <si>
    <t>RESAPAHIOldLTCFLELCELC20</t>
  </si>
  <si>
    <t>RESAPAHIOldLTCFLELCELC22</t>
  </si>
  <si>
    <t>RESAPAHIOldLTCFLELCELC30</t>
  </si>
  <si>
    <t>RESAPAHIOldLTCFLELCELC40</t>
  </si>
  <si>
    <t>RESAPAHIOldLTLEDELCELC20</t>
  </si>
  <si>
    <t>RESAPAHIOldLTLEDELCELC21</t>
  </si>
  <si>
    <t>RESAPAHIOldLTLEDELCELC22</t>
  </si>
  <si>
    <t>RESAPAHIOldLTLEDELCELC23</t>
  </si>
  <si>
    <t>RESAPAHIOldLTLEDELCELC24</t>
  </si>
  <si>
    <t>RESAPAHIOldLTLEDELCELC25</t>
  </si>
  <si>
    <t>RESAPAHIOldLTLEDELCELC30</t>
  </si>
  <si>
    <t>RESAPAHIOldLTLEDELCELC40</t>
  </si>
  <si>
    <t>RESAPAHIOldLTINCELCELC20</t>
  </si>
  <si>
    <t>RESAPAHIOldLTINCELCELC22</t>
  </si>
  <si>
    <t>RESAPAHIOldLTFLUT12ELC20</t>
  </si>
  <si>
    <t>RESAPAHIOldLTFLUT8ELC20</t>
  </si>
  <si>
    <t>RESAPAHIOldLTFLUT8ELC22</t>
  </si>
  <si>
    <t>RESAPAHIOldLTFLUT8ELC30</t>
  </si>
  <si>
    <t>RESAPAHIOldLTFLUT8ELC40</t>
  </si>
  <si>
    <t>RESHOUHIOldLTEUE</t>
  </si>
  <si>
    <t>RESHOUHIOldLTHALELC20</t>
  </si>
  <si>
    <t>RESHOUHIOldLTHALELC22</t>
  </si>
  <si>
    <t>RESHOUHIOldLTCFLELCELC20</t>
  </si>
  <si>
    <t>RESHOUHIOldLTCFLELCELC22</t>
  </si>
  <si>
    <t>RESHOUHIOldLTCFLELCELC30</t>
  </si>
  <si>
    <t>RESHOUHIOldLTCFLELCELC40</t>
  </si>
  <si>
    <t>RESHOUHIOldLTLEDELCELC20</t>
  </si>
  <si>
    <t>RESHOUHIOldLTLEDELCELC21</t>
  </si>
  <si>
    <t>RESHOUHIOldLTLEDELCELC22</t>
  </si>
  <si>
    <t>RESHOUHIOldLTLEDELCELC23</t>
  </si>
  <si>
    <t>RESHOUHIOldLTLEDELCELC24</t>
  </si>
  <si>
    <t>RESHOUHIOldLTLEDELCELC25</t>
  </si>
  <si>
    <t>RESHOUHIOldLTLEDELCELC30</t>
  </si>
  <si>
    <t>RESHOUHIOldLTLEDELCELC40</t>
  </si>
  <si>
    <t>RESHOUHIOldLTINCELCELC20</t>
  </si>
  <si>
    <t>RESHOUHIOldLTINCELCELC22</t>
  </si>
  <si>
    <t>RESHOUHIOldLTFLUT12ELC20</t>
  </si>
  <si>
    <t>RESHOUHIOldLTFLUT8ELC20</t>
  </si>
  <si>
    <t>RESHOUHIOldLTFLUT8ELC22</t>
  </si>
  <si>
    <t>RESHOUHIOldLTFLUT8ELC30</t>
  </si>
  <si>
    <t>RESHOUHIOldLTFLUT8ELC40</t>
  </si>
  <si>
    <t>RESAPALONewLTEUE</t>
  </si>
  <si>
    <t>RESAPALONewLTHALELC20</t>
  </si>
  <si>
    <t>RESAPALONewLTHALELC22</t>
  </si>
  <si>
    <t>RESAPALONewLTCFLELCELC20</t>
  </si>
  <si>
    <t>RESAPALONewLTCFLELCELC22</t>
  </si>
  <si>
    <t>RESAPALONewLTCFLELCELC30</t>
  </si>
  <si>
    <t>RESAPALONewLTCFLELCELC40</t>
  </si>
  <si>
    <t>RESAPALONewLTLEDELCELC20</t>
  </si>
  <si>
    <t>RESAPALONewLTLEDELCELC21</t>
  </si>
  <si>
    <t>RESAPALONewLTLEDELCELC22</t>
  </si>
  <si>
    <t>RESAPALONewLTLEDELCELC23</t>
  </si>
  <si>
    <t>RESAPALONewLTLEDELCELC24</t>
  </si>
  <si>
    <t>RESAPALONewLTLEDELCELC25</t>
  </si>
  <si>
    <t>RESAPALONewLTLEDELCELC30</t>
  </si>
  <si>
    <t>RESAPALONewLTLEDELCELC40</t>
  </si>
  <si>
    <t>RESAPALONewLTINCELCELC20</t>
  </si>
  <si>
    <t>RESAPALONewLTINCELCELC22</t>
  </si>
  <si>
    <t>RESAPALONewLTFLUT12ELC20</t>
  </si>
  <si>
    <t>RESAPALONewLTFLUT8ELC20</t>
  </si>
  <si>
    <t>RESAPALONewLTFLUT8ELC22</t>
  </si>
  <si>
    <t>RESAPALONewLTFLUT8ELC30</t>
  </si>
  <si>
    <t>RESAPALONewLTFLUT8ELC40</t>
  </si>
  <si>
    <t>RESHOULONewLTEUE</t>
  </si>
  <si>
    <t>RESHOULONewLTHALELC20</t>
  </si>
  <si>
    <t>RESHOULONewLTHALELC22</t>
  </si>
  <si>
    <t>RESHOULONewLTCFLELCELC20</t>
  </si>
  <si>
    <t>RESHOULONewLTCFLELCELC22</t>
  </si>
  <si>
    <t>RESHOULONewLTCFLELCELC30</t>
  </si>
  <si>
    <t>RESHOULONewLTCFLELCELC40</t>
  </si>
  <si>
    <t>RESHOULONewLTLEDELCELC20</t>
  </si>
  <si>
    <t>RESHOULONewLTLEDELCELC21</t>
  </si>
  <si>
    <t>RESHOULONewLTLEDELCELC22</t>
  </si>
  <si>
    <t>RESHOULONewLTLEDELCELC23</t>
  </si>
  <si>
    <t>RESHOULONewLTLEDELCELC24</t>
  </si>
  <si>
    <t>RESHOULONewLTLEDELCELC25</t>
  </si>
  <si>
    <t>RESHOULONewLTLEDELCELC30</t>
  </si>
  <si>
    <t>RESHOULONewLTLEDELCELC40</t>
  </si>
  <si>
    <t>RESHOULONewLTINCELCELC20</t>
  </si>
  <si>
    <t>RESHOULONewLTINCELCELC22</t>
  </si>
  <si>
    <t>RESHOULONewLTFLUT12ELC20</t>
  </si>
  <si>
    <t>RESHOULONewLTFLUT8ELC20</t>
  </si>
  <si>
    <t>RESHOULONewLTFLUT8ELC22</t>
  </si>
  <si>
    <t>RESHOULONewLTFLUT8ELC30</t>
  </si>
  <si>
    <t>RESHOULONewLTFLUT8ELC40</t>
  </si>
  <si>
    <t>RESAPALMNewLTEUE</t>
  </si>
  <si>
    <t>RESAPALMNewLTHALELC20</t>
  </si>
  <si>
    <t>RESAPALMNewLTHALELC22</t>
  </si>
  <si>
    <t>RESAPALMNewLTCFLELCELC20</t>
  </si>
  <si>
    <t>RESAPALMNewLTCFLELCELC22</t>
  </si>
  <si>
    <t>RESAPALMNewLTCFLELCELC30</t>
  </si>
  <si>
    <t>RESAPALMNewLTCFLELCELC40</t>
  </si>
  <si>
    <t>RESAPALMNewLTLEDELCELC20</t>
  </si>
  <si>
    <t>RESAPALMNewLTLEDELCELC21</t>
  </si>
  <si>
    <t>RESAPALMNewLTLEDELCELC22</t>
  </si>
  <si>
    <t>RESAPALMNewLTLEDELCELC23</t>
  </si>
  <si>
    <t>RESAPALMNewLTLEDELCELC24</t>
  </si>
  <si>
    <t>RESAPALMNewLTLEDELCELC25</t>
  </si>
  <si>
    <t>RESAPALMNewLTLEDELCELC30</t>
  </si>
  <si>
    <t>RESAPALMNewLTLEDELCELC40</t>
  </si>
  <si>
    <t>RESAPALMNewLTINCELCELC20</t>
  </si>
  <si>
    <t>RESAPALMNewLTINCELCELC22</t>
  </si>
  <si>
    <t>RESAPALMNewLTFLUT12ELC20</t>
  </si>
  <si>
    <t>RESAPALMNewLTFLUT8ELC20</t>
  </si>
  <si>
    <t>RESAPALMNewLTFLUT8ELC22</t>
  </si>
  <si>
    <t>RESAPALMNewLTFLUT8ELC30</t>
  </si>
  <si>
    <t>RESAPALMNewLTFLUT8ELC40</t>
  </si>
  <si>
    <t>RESHOULMNewLTEUE</t>
  </si>
  <si>
    <t>RESHOULMNewLTHALELC20</t>
  </si>
  <si>
    <t>RESHOULMNewLTHALELC22</t>
  </si>
  <si>
    <t>RESHOULMNewLTCFLELCELC20</t>
  </si>
  <si>
    <t>RESHOULMNewLTCFLELCELC22</t>
  </si>
  <si>
    <t>RESHOULMNewLTCFLELCELC30</t>
  </si>
  <si>
    <t>RESHOULMNewLTCFLELCELC40</t>
  </si>
  <si>
    <t>RESHOULMNewLTLEDELCELC20</t>
  </si>
  <si>
    <t>RESHOULMNewLTLEDELCELC21</t>
  </si>
  <si>
    <t>RESHOULMNewLTLEDELCELC22</t>
  </si>
  <si>
    <t>RESHOULMNewLTLEDELCELC23</t>
  </si>
  <si>
    <t>RESHOULMNewLTLEDELCELC24</t>
  </si>
  <si>
    <t>RESHOULMNewLTLEDELCELC25</t>
  </si>
  <si>
    <t>RESHOULMNewLTLEDELCELC30</t>
  </si>
  <si>
    <t>RESHOULMNewLTLEDELCELC40</t>
  </si>
  <si>
    <t>RESHOULMNewLTINCELCELC20</t>
  </si>
  <si>
    <t>RESHOULMNewLTINCELCELC22</t>
  </si>
  <si>
    <t>RESHOULMNewLTFLUT12ELC20</t>
  </si>
  <si>
    <t>RESHOULMNewLTFLUT8ELC20</t>
  </si>
  <si>
    <t>RESHOULMNewLTFLUT8ELC22</t>
  </si>
  <si>
    <t>RESHOULMNewLTFLUT8ELC30</t>
  </si>
  <si>
    <t>RESHOULMNewLTFLUT8ELC40</t>
  </si>
  <si>
    <t>RESAPAUMNewLTEUE</t>
  </si>
  <si>
    <t>RESAPAUMNewLTHALELC20</t>
  </si>
  <si>
    <t>RESAPAUMNewLTHALELC22</t>
  </si>
  <si>
    <t>RESAPAUMNewLTCFLELCELC20</t>
  </si>
  <si>
    <t>RESAPAUMNewLTCFLELCELC22</t>
  </si>
  <si>
    <t>RESAPAUMNewLTCFLELCELC30</t>
  </si>
  <si>
    <t>RESAPAUMNewLTCFLELCELC40</t>
  </si>
  <si>
    <t>RESAPAUMNewLTLEDELCELC20</t>
  </si>
  <si>
    <t>RESAPAUMNewLTLEDELCELC21</t>
  </si>
  <si>
    <t>RESAPAUMNewLTLEDELCELC22</t>
  </si>
  <si>
    <t>RESAPAUMNewLTLEDELCELC23</t>
  </si>
  <si>
    <t>RESAPAUMNewLTLEDELCELC24</t>
  </si>
  <si>
    <t>RESAPAUMNewLTLEDELCELC25</t>
  </si>
  <si>
    <t>RESAPAUMNewLTLEDELCELC30</t>
  </si>
  <si>
    <t>RESAPAUMNewLTLEDELCELC40</t>
  </si>
  <si>
    <t>RESAPAUMNewLTINCELCELC20</t>
  </si>
  <si>
    <t>RESAPAUMNewLTINCELCELC22</t>
  </si>
  <si>
    <t>RESAPAUMNewLTFLUT12ELC20</t>
  </si>
  <si>
    <t>RESAPAUMNewLTFLUT8ELC20</t>
  </si>
  <si>
    <t>RESAPAUMNewLTFLUT8ELC22</t>
  </si>
  <si>
    <t>RESAPAUMNewLTFLUT8ELC30</t>
  </si>
  <si>
    <t>RESAPAUMNewLTFLUT8ELC40</t>
  </si>
  <si>
    <t>RESHOUUMNewLTEUE</t>
  </si>
  <si>
    <t>RESHOUUMNewLTHALELC20</t>
  </si>
  <si>
    <t>RESHOUUMNewLTHALELC22</t>
  </si>
  <si>
    <t>RESHOUUMNewLTCFLELCELC20</t>
  </si>
  <si>
    <t>RESHOUUMNewLTCFLELCELC22</t>
  </si>
  <si>
    <t>RESHOUUMNewLTCFLELCELC30</t>
  </si>
  <si>
    <t>RESHOUUMNewLTCFLELCELC40</t>
  </si>
  <si>
    <t>RESHOUUMNewLTLEDELCELC20</t>
  </si>
  <si>
    <t>RESHOUUMNewLTLEDELCELC21</t>
  </si>
  <si>
    <t>RESHOUUMNewLTLEDELCELC22</t>
  </si>
  <si>
    <t>RESHOUUMNewLTLEDELCELC23</t>
  </si>
  <si>
    <t>RESHOUUMNewLTLEDELCELC24</t>
  </si>
  <si>
    <t>RESHOUUMNewLTLEDELCELC25</t>
  </si>
  <si>
    <t>RESHOUUMNewLTLEDELCELC30</t>
  </si>
  <si>
    <t>RESHOUUMNewLTLEDELCELC40</t>
  </si>
  <si>
    <t>RESHOUUMNewLTINCELCELC20</t>
  </si>
  <si>
    <t>RESHOUUMNewLTINCELCELC22</t>
  </si>
  <si>
    <t>RESHOUUMNewLTFLUT12ELC20</t>
  </si>
  <si>
    <t>RESHOUUMNewLTFLUT8ELC20</t>
  </si>
  <si>
    <t>RESHOUUMNewLTFLUT8ELC22</t>
  </si>
  <si>
    <t>RESHOUUMNewLTFLUT8ELC30</t>
  </si>
  <si>
    <t>RESHOUUMNewLTFLUT8ELC40</t>
  </si>
  <si>
    <t>RESAPAHINewLTEUE</t>
  </si>
  <si>
    <t>RESAPAHINewLTHALELC20</t>
  </si>
  <si>
    <t>RESAPAHINewLTHALELC22</t>
  </si>
  <si>
    <t>RESAPAHINewLTCFLELCELC20</t>
  </si>
  <si>
    <t>RESAPAHINewLTCFLELCELC22</t>
  </si>
  <si>
    <t>RESAPAHINewLTCFLELCELC30</t>
  </si>
  <si>
    <t>RESAPAHINewLTCFLELCELC40</t>
  </si>
  <si>
    <t>RESAPAHINewLTLEDELCELC20</t>
  </si>
  <si>
    <t>RESAPAHINewLTLEDELCELC21</t>
  </si>
  <si>
    <t>RESAPAHINewLTLEDELCELC22</t>
  </si>
  <si>
    <t>RESAPAHINewLTLEDELCELC23</t>
  </si>
  <si>
    <t>RESAPAHINewLTLEDELCELC24</t>
  </si>
  <si>
    <t>RESAPAHINewLTLEDELCELC25</t>
  </si>
  <si>
    <t>RESAPAHINewLTLEDELCELC30</t>
  </si>
  <si>
    <t>RESAPAHINewLTLEDELCELC40</t>
  </si>
  <si>
    <t>RESAPAHINewLTINCELCELC20</t>
  </si>
  <si>
    <t>RESAPAHINewLTINCELCELC22</t>
  </si>
  <si>
    <t>RESAPAHINewLTFLUT12ELC20</t>
  </si>
  <si>
    <t>RESAPAHINewLTFLUT8ELC20</t>
  </si>
  <si>
    <t>RESAPAHINewLTFLUT8ELC22</t>
  </si>
  <si>
    <t>RESAPAHINewLTFLUT8ELC30</t>
  </si>
  <si>
    <t>RESAPAHINewLTFLUT8ELC40</t>
  </si>
  <si>
    <t>RESHOUHINewLTEUE</t>
  </si>
  <si>
    <t>RESHOUHINewLTHALELC20</t>
  </si>
  <si>
    <t>RESHOUHINewLTHALELC22</t>
  </si>
  <si>
    <t>RESHOUHINewLTCFLELCELC20</t>
  </si>
  <si>
    <t>RESHOUHINewLTCFLELCELC22</t>
  </si>
  <si>
    <t>RESHOUHINewLTCFLELCELC30</t>
  </si>
  <si>
    <t>RESHOUHINewLTCFLELCELC40</t>
  </si>
  <si>
    <t>RESHOUHINewLTLEDELCELC20</t>
  </si>
  <si>
    <t>RESHOUHINewLTLEDELCELC21</t>
  </si>
  <si>
    <t>RESHOUHINewLTLEDELCELC22</t>
  </si>
  <si>
    <t>RESHOUHINewLTLEDELCELC23</t>
  </si>
  <si>
    <t>RESHOUHINewLTLEDELCELC24</t>
  </si>
  <si>
    <t>RESHOUHINewLTLEDELCELC25</t>
  </si>
  <si>
    <t>RESHOUHINewLTLEDELCELC30</t>
  </si>
  <si>
    <t>RESHOUHINewLTLEDELCELC40</t>
  </si>
  <si>
    <t>RESHOUHINewLTINCELCELC20</t>
  </si>
  <si>
    <t>RESHOUHINewLTINCELCELC22</t>
  </si>
  <si>
    <t>RESHOUHINewLTFLUT12ELC20</t>
  </si>
  <si>
    <t>RESHOUHINewLTFLUT8ELC20</t>
  </si>
  <si>
    <t>RESHOUHINewLTFLUT8ELC22</t>
  </si>
  <si>
    <t>RESHOUHINewLTFLUT8ELC30</t>
  </si>
  <si>
    <t>RESHOUHINewLTFLUT8ELC40</t>
  </si>
  <si>
    <t>Other end use</t>
  </si>
  <si>
    <t>RESAPALOOldOEEUE</t>
  </si>
  <si>
    <t>RESAPALOOldOEELC20</t>
  </si>
  <si>
    <t>RESHOULOOldOEEUE</t>
  </si>
  <si>
    <t>RESHOULOOldOEELC20</t>
  </si>
  <si>
    <t>RESAPALMOldOEEUE</t>
  </si>
  <si>
    <t>RESAPALMOldOEELC20</t>
  </si>
  <si>
    <t>RESHOULMOldOEEUE</t>
  </si>
  <si>
    <t>RESHOULMOldOEELC20</t>
  </si>
  <si>
    <t>RESAPAUMOldOEEUE</t>
  </si>
  <si>
    <t>RESAPAUMOldOEELC20</t>
  </si>
  <si>
    <t>RESHOUUMOldOEEUE</t>
  </si>
  <si>
    <t>RESHOUUMOldOEELC20</t>
  </si>
  <si>
    <t>RESAPAHIOldOEEUE</t>
  </si>
  <si>
    <t>RESAPAHIOldOEELC20</t>
  </si>
  <si>
    <t>RESHOUHIOldOEEUE</t>
  </si>
  <si>
    <t>RESHOUHIOldOEELC20</t>
  </si>
  <si>
    <t>RESAPALONewOEEUE</t>
  </si>
  <si>
    <t>RESAPALONewOEELC20</t>
  </si>
  <si>
    <t>RESHOULONewOEEUE</t>
  </si>
  <si>
    <t>RESHOULONewOEELC20</t>
  </si>
  <si>
    <t>RESAPALMNewOEEUE</t>
  </si>
  <si>
    <t>RESAPALMNewOEELC20</t>
  </si>
  <si>
    <t>RESHOULMNewOEEUE</t>
  </si>
  <si>
    <t>RESHOULMNewOEELC20</t>
  </si>
  <si>
    <t>RESAPAUMNewOEEUE</t>
  </si>
  <si>
    <t>RESAPAUMNewOEELC20</t>
  </si>
  <si>
    <t>RESHOUUMNewOEEUE</t>
  </si>
  <si>
    <t>RESHOUUMNewOEELC20</t>
  </si>
  <si>
    <t>RESAPAHINewOEEUE</t>
  </si>
  <si>
    <t>RESAPAHINewOEELC20</t>
  </si>
  <si>
    <t>RESHOUHINewOEEUE</t>
  </si>
  <si>
    <t>RESHOUHINewOEELC20</t>
  </si>
  <si>
    <t>RESAPALOOldOENGA20</t>
  </si>
  <si>
    <t>RESHOULOOldOENGA20</t>
  </si>
  <si>
    <t>RESAPALMOldOENGA20</t>
  </si>
  <si>
    <t>RESHOULMOldOENGA20</t>
  </si>
  <si>
    <t>RESAPAUMOldOENGA20</t>
  </si>
  <si>
    <t>RESHOUUMOldOENGA20</t>
  </si>
  <si>
    <t>RESAPAHIOldOENGA20</t>
  </si>
  <si>
    <t>RESHOUHIOldOENGA20</t>
  </si>
  <si>
    <t>RESAPALONewOENGA20</t>
  </si>
  <si>
    <t>RESHOULONewOENGA20</t>
  </si>
  <si>
    <t>RESAPALMNewOENGA20</t>
  </si>
  <si>
    <t>RESHOULMNewOENGA20</t>
  </si>
  <si>
    <t>RESAPAUMNewOENGA20</t>
  </si>
  <si>
    <t>RESHOUUMNewOENGA20</t>
  </si>
  <si>
    <t>RESAPAHINewOENGA20</t>
  </si>
  <si>
    <t>RESHOUHINewOENGA20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</si>
  <si>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</si>
  <si>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</si>
  <si>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</si>
  <si>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</si>
  <si>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</si>
  <si>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</si>
  <si>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</si>
  <si>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</si>
  <si>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</si>
  <si>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</si>
  <si>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</si>
  <si>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</si>
  <si>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</si>
  <si>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TimeSlice level of Process Activity</t>
  </si>
  <si>
    <t>Primary Commodity Group</t>
  </si>
  <si>
    <t>Vintage Tracking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</si>
  <si>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</si>
  <si>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</si>
  <si>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</si>
  <si>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</si>
  <si>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</si>
  <si>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</si>
  <si>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</si>
  <si>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</si>
  <si>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</si>
  <si>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</si>
  <si>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</si>
  <si>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</si>
  <si>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</si>
  <si>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</si>
  <si>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</si>
  <si>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</si>
  <si>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~FI_T</t>
  </si>
  <si>
    <t>Comm-IN</t>
  </si>
  <si>
    <t>Comm-OUT</t>
  </si>
  <si>
    <t>NCAP_START</t>
  </si>
  <si>
    <t>NCAP_TLIFE</t>
  </si>
  <si>
    <t>EFF</t>
  </si>
  <si>
    <t>PRC_CAPACT</t>
  </si>
  <si>
    <t>NCAP_AFA</t>
  </si>
  <si>
    <t>NCAP_COST</t>
  </si>
  <si>
    <t>NCAP_FOM</t>
  </si>
  <si>
    <t>*NCAP_FOM</t>
  </si>
  <si>
    <t>NCAP_DRATE</t>
  </si>
  <si>
    <t>Yr</t>
  </si>
  <si>
    <t>Out/In</t>
  </si>
  <si>
    <t>TJ/MW</t>
  </si>
  <si>
    <t>%</t>
  </si>
  <si>
    <t>$ /kW</t>
  </si>
  <si>
    <t>$ /kW / Yr</t>
  </si>
  <si>
    <t>SHARE~UP</t>
  </si>
  <si>
    <t xml:space="preserve">SHARE~UP~2019 </t>
  </si>
  <si>
    <t>SHARE~UP~2025</t>
  </si>
  <si>
    <t>SHARE~UP~2100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</si>
</sst>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3" fillId="0" borderId="0" xfId="0" applyFont="1"/>
    <xf numFmtId="0" fontId="4" fillId="7" borderId="1" xfId="0" applyFont="1" applyFill="1" applyBorder="1"/>
    <xf numFmtId="0" fontId="5" fillId="8" borderId="2" xfId="1" applyFill="1" applyBorder="1" applyAlignment="1">
      <alignment horizontal="left" wrapText="1"/>
    </xf>
    <xf numFmtId="2" fontId="0" fillId="0" borderId="0" xfId="0" applyNumberFormat="1"/>
  </cellXfs>
  <cellStyles count="2">
    <cellStyle name="Normal" xfId="0" builtinId="0"/>
    <cellStyle name="Normal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6" width="8.85546875" style="2" customWidth="1"/>
    <col min="27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9" width="8.85546875" style="2" customWidth="1"/>
    <col min="40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3318"/>
  <sheetViews>
    <sheetView tabSelected="1" zoomScale="85" zoomScaleNormal="85" workbookViewId="0">
      <selection activeCell="P10" sqref="P10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8" width="11.7109375" bestFit="1" customWidth="1"/>
    <col min="9" max="9" width="20.85546875" bestFit="1" customWidth="1"/>
    <col min="10" max="10" width="50" bestFit="1" customWidth="1"/>
    <col min="11" max="11" width="14" style="8" customWidth="1"/>
    <col min="12" max="12" width="22.42578125" style="8" bestFit="1" customWidth="1"/>
    <col min="13" max="13" width="30.7109375" style="8" bestFit="1" customWidth="1"/>
    <col min="14" max="20" width="14" style="8" customWidth="1"/>
    <col min="21" max="22" width="17.28515625" customWidth="1"/>
    <col min="23" max="25" width="14" style="8" customWidth="1"/>
    <col min="26" max="26" width="11.85546875" bestFit="1" customWidth="1"/>
  </cols>
  <sheetData>
    <row r="2" spans="1:27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</row>
    <row r="3" spans="1:27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G3" t="s">
        <v>103</v>
      </c>
      <c r="H3" t="s">
        <v>104</v>
      </c>
      <c r="I3">
        <v>2016</v>
      </c>
      <c r="J3" t="s">
        <v>105</v>
      </c>
      <c r="K3" t="s">
        <v>106</v>
      </c>
      <c r="L3" t="s">
        <v>107</v>
      </c>
      <c r="M3" t="s">
        <v>108</v>
      </c>
      <c r="N3">
        <v>1</v>
      </c>
      <c r="O3">
        <v>2020</v>
      </c>
      <c r="P3">
        <v>2225.3303113170941</v>
      </c>
      <c r="Q3">
        <v>1.8010645099426681</v>
      </c>
      <c r="R3" t="s">
        <v>109</v>
      </c>
      <c r="S3">
        <v>1235.5639118045419</v>
      </c>
      <c r="T3">
        <v>0.61014999999999997</v>
      </c>
      <c r="U3" t="s">
        <v>110</v>
      </c>
      <c r="V3">
        <v>0.61014999999999997</v>
      </c>
      <c r="W3">
        <v>6</v>
      </c>
      <c r="X3">
        <v>20</v>
      </c>
      <c r="Y3">
        <v>14</v>
      </c>
      <c r="Z3">
        <v>0.24</v>
      </c>
      <c r="AA3">
        <v>31.536000000000001</v>
      </c>
    </row>
    <row r="4" spans="1:27" x14ac:dyDescent="0.25">
      <c r="A4" t="s">
        <v>98</v>
      </c>
      <c r="B4" t="s">
        <v>99</v>
      </c>
      <c r="C4" t="s">
        <v>100</v>
      </c>
      <c r="D4" t="s">
        <v>101</v>
      </c>
      <c r="E4" t="s">
        <v>102</v>
      </c>
      <c r="G4" t="s">
        <v>111</v>
      </c>
      <c r="H4" t="s">
        <v>104</v>
      </c>
      <c r="I4">
        <v>2016</v>
      </c>
      <c r="J4" t="s">
        <v>112</v>
      </c>
      <c r="K4" t="s">
        <v>106</v>
      </c>
      <c r="L4" t="s">
        <v>107</v>
      </c>
      <c r="M4" t="s">
        <v>113</v>
      </c>
      <c r="N4">
        <v>1</v>
      </c>
      <c r="O4">
        <v>2020</v>
      </c>
      <c r="P4">
        <v>2347.266218786523</v>
      </c>
      <c r="Q4">
        <v>1.8010645099426681</v>
      </c>
      <c r="R4" t="s">
        <v>109</v>
      </c>
      <c r="S4">
        <v>1303.266043958216</v>
      </c>
      <c r="T4">
        <v>0.63</v>
      </c>
      <c r="U4" t="s">
        <v>110</v>
      </c>
      <c r="V4">
        <v>0.63</v>
      </c>
      <c r="W4">
        <v>6</v>
      </c>
      <c r="X4">
        <v>20</v>
      </c>
      <c r="Y4">
        <v>14</v>
      </c>
      <c r="Z4">
        <v>0.24</v>
      </c>
      <c r="AA4">
        <v>31.536000000000001</v>
      </c>
    </row>
    <row r="5" spans="1:27" x14ac:dyDescent="0.25">
      <c r="A5" t="s">
        <v>98</v>
      </c>
      <c r="B5" t="s">
        <v>99</v>
      </c>
      <c r="C5" t="s">
        <v>100</v>
      </c>
      <c r="D5" t="s">
        <v>101</v>
      </c>
      <c r="E5" t="s">
        <v>102</v>
      </c>
      <c r="G5" t="s">
        <v>114</v>
      </c>
      <c r="H5" t="s">
        <v>104</v>
      </c>
      <c r="I5">
        <v>2016</v>
      </c>
      <c r="J5" t="s">
        <v>115</v>
      </c>
      <c r="K5" t="s">
        <v>106</v>
      </c>
      <c r="L5" t="s">
        <v>107</v>
      </c>
      <c r="M5" t="s">
        <v>116</v>
      </c>
      <c r="N5">
        <v>1</v>
      </c>
      <c r="O5">
        <v>2020</v>
      </c>
      <c r="P5">
        <v>2469.2021262559529</v>
      </c>
      <c r="Q5">
        <v>1.8010645099426681</v>
      </c>
      <c r="R5" t="s">
        <v>109</v>
      </c>
      <c r="S5">
        <v>1370.9681761118891</v>
      </c>
      <c r="T5">
        <v>0.66</v>
      </c>
      <c r="U5" t="s">
        <v>110</v>
      </c>
      <c r="V5">
        <v>0.66</v>
      </c>
      <c r="W5">
        <v>6</v>
      </c>
      <c r="X5">
        <v>20</v>
      </c>
      <c r="Y5">
        <v>14</v>
      </c>
      <c r="Z5">
        <v>0.24</v>
      </c>
      <c r="AA5">
        <v>31.536000000000001</v>
      </c>
    </row>
    <row r="6" spans="1:27" x14ac:dyDescent="0.25">
      <c r="A6" t="s">
        <v>98</v>
      </c>
      <c r="B6" t="s">
        <v>99</v>
      </c>
      <c r="C6" t="s">
        <v>100</v>
      </c>
      <c r="D6" t="s">
        <v>101</v>
      </c>
      <c r="E6" t="s">
        <v>102</v>
      </c>
      <c r="G6" t="s">
        <v>114</v>
      </c>
      <c r="H6" t="s">
        <v>104</v>
      </c>
      <c r="I6">
        <v>2023</v>
      </c>
      <c r="J6" t="s">
        <v>117</v>
      </c>
      <c r="K6" t="s">
        <v>106</v>
      </c>
      <c r="L6" t="s">
        <v>107</v>
      </c>
      <c r="M6" t="s">
        <v>118</v>
      </c>
      <c r="N6">
        <v>1</v>
      </c>
      <c r="O6">
        <v>2023</v>
      </c>
      <c r="P6">
        <v>3865.2553631628971</v>
      </c>
      <c r="Q6">
        <v>1.8010645099426681</v>
      </c>
      <c r="R6" t="s">
        <v>109</v>
      </c>
      <c r="S6">
        <v>2146.09490211205</v>
      </c>
      <c r="T6">
        <v>0.83499999999999996</v>
      </c>
      <c r="U6" t="s">
        <v>110</v>
      </c>
      <c r="V6">
        <v>0.83499999999999996</v>
      </c>
      <c r="W6">
        <v>6</v>
      </c>
      <c r="X6">
        <v>20</v>
      </c>
      <c r="Y6">
        <v>14</v>
      </c>
      <c r="Z6">
        <v>0.24</v>
      </c>
      <c r="AA6">
        <v>31.536000000000001</v>
      </c>
    </row>
    <row r="7" spans="1:27" x14ac:dyDescent="0.25">
      <c r="A7" t="s">
        <v>98</v>
      </c>
      <c r="B7" t="s">
        <v>99</v>
      </c>
      <c r="C7" t="s">
        <v>100</v>
      </c>
      <c r="D7" t="s">
        <v>101</v>
      </c>
      <c r="E7" t="s">
        <v>102</v>
      </c>
      <c r="G7" t="s">
        <v>119</v>
      </c>
      <c r="H7" t="s">
        <v>104</v>
      </c>
      <c r="I7">
        <v>2016</v>
      </c>
      <c r="J7" t="s">
        <v>120</v>
      </c>
      <c r="K7" t="s">
        <v>106</v>
      </c>
      <c r="L7" t="s">
        <v>107</v>
      </c>
      <c r="M7" t="s">
        <v>121</v>
      </c>
      <c r="N7">
        <v>0</v>
      </c>
      <c r="O7">
        <v>2020</v>
      </c>
      <c r="P7">
        <v>3749.5291546849662</v>
      </c>
      <c r="Q7">
        <v>1.8010645099426681</v>
      </c>
      <c r="R7" t="s">
        <v>109</v>
      </c>
      <c r="S7">
        <v>2081.8405637254609</v>
      </c>
      <c r="T7">
        <v>0.81</v>
      </c>
      <c r="U7" t="s">
        <v>110</v>
      </c>
      <c r="V7">
        <v>0.81</v>
      </c>
      <c r="W7">
        <v>6</v>
      </c>
      <c r="X7">
        <v>20</v>
      </c>
      <c r="Y7">
        <v>14</v>
      </c>
      <c r="Z7">
        <v>0.24</v>
      </c>
      <c r="AA7">
        <v>31.536000000000001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102</v>
      </c>
      <c r="G8" t="s">
        <v>119</v>
      </c>
      <c r="H8" t="s">
        <v>104</v>
      </c>
      <c r="I8">
        <v>2018</v>
      </c>
      <c r="J8" t="s">
        <v>122</v>
      </c>
      <c r="K8" t="s">
        <v>106</v>
      </c>
      <c r="L8" t="s">
        <v>107</v>
      </c>
      <c r="M8" t="s">
        <v>121</v>
      </c>
      <c r="N8">
        <v>1</v>
      </c>
      <c r="O8">
        <v>2020</v>
      </c>
      <c r="P8">
        <v>3749.5291546849662</v>
      </c>
      <c r="Q8">
        <v>1.8010645099426681</v>
      </c>
      <c r="R8" t="s">
        <v>109</v>
      </c>
      <c r="S8">
        <v>2081.8405637254609</v>
      </c>
      <c r="T8">
        <v>0.81</v>
      </c>
      <c r="U8" t="s">
        <v>110</v>
      </c>
      <c r="V8">
        <v>0.81</v>
      </c>
      <c r="W8">
        <v>6</v>
      </c>
      <c r="X8">
        <v>20</v>
      </c>
      <c r="Y8">
        <v>14</v>
      </c>
      <c r="Z8">
        <v>0.24</v>
      </c>
      <c r="AA8">
        <v>31.536000000000001</v>
      </c>
    </row>
    <row r="9" spans="1:27" x14ac:dyDescent="0.25">
      <c r="A9" t="s">
        <v>98</v>
      </c>
      <c r="B9" t="s">
        <v>99</v>
      </c>
      <c r="C9" t="s">
        <v>100</v>
      </c>
      <c r="D9" t="s">
        <v>101</v>
      </c>
      <c r="E9" t="s">
        <v>102</v>
      </c>
      <c r="G9" t="s">
        <v>119</v>
      </c>
      <c r="H9" t="s">
        <v>104</v>
      </c>
      <c r="I9">
        <v>2022</v>
      </c>
      <c r="J9" t="s">
        <v>123</v>
      </c>
      <c r="K9" t="s">
        <v>106</v>
      </c>
      <c r="L9" t="s">
        <v>107</v>
      </c>
      <c r="M9" t="s">
        <v>124</v>
      </c>
      <c r="N9">
        <v>1</v>
      </c>
      <c r="O9">
        <v>2022</v>
      </c>
      <c r="P9">
        <v>3749.5291546849662</v>
      </c>
      <c r="Q9">
        <v>1.8010645099426681</v>
      </c>
      <c r="R9" t="s">
        <v>109</v>
      </c>
      <c r="S9">
        <v>2081.8405637254609</v>
      </c>
      <c r="T9">
        <v>0.81</v>
      </c>
      <c r="U9" t="s">
        <v>110</v>
      </c>
      <c r="V9">
        <v>0.81</v>
      </c>
      <c r="W9">
        <v>6</v>
      </c>
      <c r="X9">
        <v>20</v>
      </c>
      <c r="Y9">
        <v>14</v>
      </c>
      <c r="Z9">
        <v>0.24</v>
      </c>
      <c r="AA9">
        <v>31.536000000000001</v>
      </c>
    </row>
    <row r="10" spans="1:27" x14ac:dyDescent="0.25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G10" t="s">
        <v>103</v>
      </c>
      <c r="H10" t="s">
        <v>125</v>
      </c>
      <c r="I10">
        <v>2016</v>
      </c>
      <c r="J10" t="s">
        <v>126</v>
      </c>
      <c r="K10" t="s">
        <v>127</v>
      </c>
      <c r="L10" t="s">
        <v>107</v>
      </c>
      <c r="M10" t="s">
        <v>128</v>
      </c>
      <c r="N10">
        <v>1</v>
      </c>
      <c r="O10">
        <v>2020</v>
      </c>
      <c r="P10">
        <v>945.00328288808089</v>
      </c>
      <c r="Q10">
        <v>1.8010645099426681</v>
      </c>
      <c r="R10" t="s">
        <v>109</v>
      </c>
      <c r="S10">
        <v>524.69152419096986</v>
      </c>
      <c r="T10">
        <v>0.91554999999999997</v>
      </c>
      <c r="U10" t="s">
        <v>110</v>
      </c>
      <c r="V10">
        <v>0.91554999999999997</v>
      </c>
      <c r="W10">
        <v>6</v>
      </c>
      <c r="X10">
        <v>20</v>
      </c>
      <c r="Y10">
        <v>14</v>
      </c>
      <c r="Z10">
        <v>0.24</v>
      </c>
      <c r="AA10">
        <v>31.536000000000001</v>
      </c>
    </row>
    <row r="11" spans="1:27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G11" t="s">
        <v>111</v>
      </c>
      <c r="H11" t="s">
        <v>125</v>
      </c>
      <c r="I11">
        <v>2016</v>
      </c>
      <c r="J11" t="s">
        <v>129</v>
      </c>
      <c r="K11" t="s">
        <v>127</v>
      </c>
      <c r="L11" t="s">
        <v>107</v>
      </c>
      <c r="M11" t="s">
        <v>130</v>
      </c>
      <c r="N11">
        <v>1</v>
      </c>
      <c r="O11">
        <v>2020</v>
      </c>
      <c r="P11">
        <v>1036.455213490153</v>
      </c>
      <c r="Q11">
        <v>1.8010645099426681</v>
      </c>
      <c r="R11" t="s">
        <v>109</v>
      </c>
      <c r="S11">
        <v>575.46812330622504</v>
      </c>
      <c r="T11">
        <v>0.93</v>
      </c>
      <c r="U11" t="s">
        <v>110</v>
      </c>
      <c r="V11">
        <v>0.93</v>
      </c>
      <c r="W11">
        <v>6</v>
      </c>
      <c r="X11">
        <v>20</v>
      </c>
      <c r="Y11">
        <v>14</v>
      </c>
      <c r="Z11">
        <v>0.24</v>
      </c>
      <c r="AA11">
        <v>31.536000000000001</v>
      </c>
    </row>
    <row r="12" spans="1:27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G12" t="s">
        <v>119</v>
      </c>
      <c r="H12" t="s">
        <v>125</v>
      </c>
      <c r="I12">
        <v>2016</v>
      </c>
      <c r="J12" t="s">
        <v>131</v>
      </c>
      <c r="K12" t="s">
        <v>127</v>
      </c>
      <c r="L12" t="s">
        <v>107</v>
      </c>
      <c r="M12" t="s">
        <v>132</v>
      </c>
      <c r="N12">
        <v>1</v>
      </c>
      <c r="O12">
        <v>2020</v>
      </c>
      <c r="P12">
        <v>1493.714866500515</v>
      </c>
      <c r="Q12">
        <v>1.8010645099426681</v>
      </c>
      <c r="R12" t="s">
        <v>109</v>
      </c>
      <c r="S12">
        <v>829.35111888250083</v>
      </c>
      <c r="T12">
        <v>0.95</v>
      </c>
      <c r="U12" t="s">
        <v>110</v>
      </c>
      <c r="V12">
        <v>0.95</v>
      </c>
      <c r="W12">
        <v>6</v>
      </c>
      <c r="X12">
        <v>20</v>
      </c>
      <c r="Y12">
        <v>14</v>
      </c>
      <c r="Z12">
        <v>0.24</v>
      </c>
      <c r="AA12">
        <v>31.536000000000001</v>
      </c>
    </row>
    <row r="13" spans="1:27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G13" t="s">
        <v>133</v>
      </c>
      <c r="H13" t="s">
        <v>125</v>
      </c>
      <c r="I13">
        <v>2016</v>
      </c>
      <c r="J13" t="s">
        <v>134</v>
      </c>
      <c r="K13" t="s">
        <v>127</v>
      </c>
      <c r="L13" t="s">
        <v>107</v>
      </c>
      <c r="M13" t="s">
        <v>135</v>
      </c>
      <c r="N13">
        <v>1</v>
      </c>
      <c r="O13">
        <v>2020</v>
      </c>
      <c r="P13">
        <v>2530.170079990668</v>
      </c>
      <c r="Q13">
        <v>1.8010645099426681</v>
      </c>
      <c r="R13" t="s">
        <v>109</v>
      </c>
      <c r="S13">
        <v>1404.8192421887261</v>
      </c>
      <c r="T13">
        <v>3.28</v>
      </c>
      <c r="U13" t="s">
        <v>110</v>
      </c>
      <c r="V13">
        <v>3.28</v>
      </c>
      <c r="W13">
        <v>6</v>
      </c>
      <c r="X13">
        <v>20</v>
      </c>
      <c r="Y13">
        <v>14</v>
      </c>
      <c r="Z13">
        <v>0.24</v>
      </c>
      <c r="AA13">
        <v>31.536000000000001</v>
      </c>
    </row>
    <row r="14" spans="1:27" x14ac:dyDescent="0.25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G14" t="s">
        <v>133</v>
      </c>
      <c r="H14" t="s">
        <v>125</v>
      </c>
      <c r="I14">
        <v>2022</v>
      </c>
      <c r="J14" t="s">
        <v>136</v>
      </c>
      <c r="K14" t="s">
        <v>127</v>
      </c>
      <c r="L14" t="s">
        <v>107</v>
      </c>
      <c r="M14" t="s">
        <v>137</v>
      </c>
      <c r="N14">
        <v>1</v>
      </c>
      <c r="O14">
        <v>2022</v>
      </c>
      <c r="P14">
        <v>2530.170079990668</v>
      </c>
      <c r="Q14">
        <v>1.8010645099426681</v>
      </c>
      <c r="R14" t="s">
        <v>109</v>
      </c>
      <c r="S14">
        <v>1404.8192421887261</v>
      </c>
      <c r="T14">
        <v>3.28</v>
      </c>
      <c r="U14" t="s">
        <v>110</v>
      </c>
      <c r="V14">
        <v>3.28</v>
      </c>
      <c r="W14">
        <v>6</v>
      </c>
      <c r="X14">
        <v>20</v>
      </c>
      <c r="Y14">
        <v>14</v>
      </c>
      <c r="Z14">
        <v>0.24</v>
      </c>
      <c r="AA14">
        <v>31.536000000000001</v>
      </c>
    </row>
    <row r="15" spans="1:27" x14ac:dyDescent="0.25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G15" t="s">
        <v>138</v>
      </c>
      <c r="H15" t="s">
        <v>125</v>
      </c>
      <c r="I15">
        <v>2016</v>
      </c>
      <c r="J15" t="s">
        <v>139</v>
      </c>
      <c r="K15" t="s">
        <v>127</v>
      </c>
      <c r="L15" t="s">
        <v>107</v>
      </c>
      <c r="M15" t="s">
        <v>140</v>
      </c>
      <c r="N15">
        <v>1</v>
      </c>
      <c r="O15">
        <v>2020</v>
      </c>
      <c r="P15">
        <v>2316.7822419191662</v>
      </c>
      <c r="Q15">
        <v>1.8010645099426681</v>
      </c>
      <c r="R15" t="s">
        <v>109</v>
      </c>
      <c r="S15">
        <v>1286.340510919797</v>
      </c>
      <c r="T15">
        <v>2</v>
      </c>
      <c r="U15" t="s">
        <v>110</v>
      </c>
      <c r="V15">
        <v>2</v>
      </c>
      <c r="W15">
        <v>6</v>
      </c>
      <c r="X15">
        <v>20</v>
      </c>
      <c r="Y15">
        <v>14</v>
      </c>
      <c r="Z15">
        <v>0.24</v>
      </c>
      <c r="AA15">
        <v>31.536000000000001</v>
      </c>
    </row>
    <row r="16" spans="1:27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G16" t="s">
        <v>138</v>
      </c>
      <c r="H16" t="s">
        <v>125</v>
      </c>
      <c r="I16">
        <v>2022</v>
      </c>
      <c r="J16" t="s">
        <v>141</v>
      </c>
      <c r="K16" t="s">
        <v>127</v>
      </c>
      <c r="L16" t="s">
        <v>107</v>
      </c>
      <c r="M16" t="s">
        <v>142</v>
      </c>
      <c r="N16">
        <v>1</v>
      </c>
      <c r="O16">
        <v>2022</v>
      </c>
      <c r="P16">
        <v>2805.3845753706141</v>
      </c>
      <c r="Q16">
        <v>1.8010645099426681</v>
      </c>
      <c r="R16" t="s">
        <v>109</v>
      </c>
      <c r="S16">
        <v>1557.625815113038</v>
      </c>
      <c r="T16">
        <v>3.3</v>
      </c>
      <c r="U16" t="s">
        <v>110</v>
      </c>
      <c r="V16">
        <v>3.3</v>
      </c>
      <c r="W16">
        <v>6</v>
      </c>
      <c r="X16">
        <v>20</v>
      </c>
      <c r="Y16">
        <v>14</v>
      </c>
      <c r="Z16">
        <v>0.24</v>
      </c>
      <c r="AA16">
        <v>31.536000000000001</v>
      </c>
    </row>
    <row r="17" spans="1:27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G17" t="s">
        <v>143</v>
      </c>
      <c r="H17" t="s">
        <v>125</v>
      </c>
      <c r="I17">
        <v>2016</v>
      </c>
      <c r="J17" t="s">
        <v>144</v>
      </c>
      <c r="K17" t="s">
        <v>127</v>
      </c>
      <c r="L17" t="s">
        <v>107</v>
      </c>
      <c r="M17" t="s">
        <v>145</v>
      </c>
      <c r="N17">
        <v>1</v>
      </c>
      <c r="O17">
        <v>2020</v>
      </c>
      <c r="P17">
        <v>3017.9137098683868</v>
      </c>
      <c r="Q17">
        <v>1.8010645099426681</v>
      </c>
      <c r="R17" t="s">
        <v>109</v>
      </c>
      <c r="S17">
        <v>1675.6277708034199</v>
      </c>
      <c r="T17">
        <v>3.55</v>
      </c>
      <c r="U17" t="s">
        <v>110</v>
      </c>
      <c r="V17">
        <v>3.55</v>
      </c>
      <c r="W17">
        <v>6</v>
      </c>
      <c r="X17">
        <v>20</v>
      </c>
      <c r="Y17">
        <v>14</v>
      </c>
      <c r="Z17">
        <v>0.24</v>
      </c>
      <c r="AA17">
        <v>31.536000000000001</v>
      </c>
    </row>
    <row r="18" spans="1:27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G18" t="s">
        <v>143</v>
      </c>
      <c r="H18" t="s">
        <v>125</v>
      </c>
      <c r="I18">
        <v>2022</v>
      </c>
      <c r="J18" t="s">
        <v>146</v>
      </c>
      <c r="K18" t="s">
        <v>127</v>
      </c>
      <c r="L18" t="s">
        <v>107</v>
      </c>
      <c r="M18" t="s">
        <v>147</v>
      </c>
      <c r="N18">
        <v>1</v>
      </c>
      <c r="O18">
        <v>2022</v>
      </c>
      <c r="P18">
        <v>3017.9137098683868</v>
      </c>
      <c r="Q18">
        <v>1.8010645099426681</v>
      </c>
      <c r="R18" t="s">
        <v>109</v>
      </c>
      <c r="S18">
        <v>1675.6277708034199</v>
      </c>
      <c r="T18">
        <v>3.55</v>
      </c>
      <c r="U18" t="s">
        <v>110</v>
      </c>
      <c r="V18">
        <v>3.55</v>
      </c>
      <c r="W18">
        <v>6</v>
      </c>
      <c r="X18">
        <v>20</v>
      </c>
      <c r="Y18">
        <v>14</v>
      </c>
      <c r="Z18">
        <v>0.24</v>
      </c>
      <c r="AA18">
        <v>31.536000000000001</v>
      </c>
    </row>
    <row r="19" spans="1:27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G19" t="s">
        <v>103</v>
      </c>
      <c r="H19" t="s">
        <v>148</v>
      </c>
      <c r="I19">
        <v>2016</v>
      </c>
      <c r="J19" t="s">
        <v>149</v>
      </c>
      <c r="K19" t="s">
        <v>150</v>
      </c>
      <c r="L19" t="s">
        <v>107</v>
      </c>
      <c r="M19" t="s">
        <v>151</v>
      </c>
      <c r="N19">
        <v>1</v>
      </c>
      <c r="O19">
        <v>2020</v>
      </c>
      <c r="P19">
        <v>2926.4617792663148</v>
      </c>
      <c r="Q19">
        <v>1.8010645099426681</v>
      </c>
      <c r="R19" t="s">
        <v>109</v>
      </c>
      <c r="S19">
        <v>1624.8511716881651</v>
      </c>
      <c r="T19">
        <v>0.63670000000000004</v>
      </c>
      <c r="U19" t="s">
        <v>110</v>
      </c>
      <c r="V19">
        <v>0.63670000000000004</v>
      </c>
      <c r="W19">
        <v>6</v>
      </c>
      <c r="X19">
        <v>20</v>
      </c>
      <c r="Y19">
        <v>14</v>
      </c>
      <c r="Z19">
        <v>0.24</v>
      </c>
      <c r="AA19">
        <v>31.536000000000001</v>
      </c>
    </row>
    <row r="20" spans="1:27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G20" t="s">
        <v>111</v>
      </c>
      <c r="H20" t="s">
        <v>148</v>
      </c>
      <c r="I20">
        <v>2016</v>
      </c>
      <c r="J20" t="s">
        <v>152</v>
      </c>
      <c r="K20" t="s">
        <v>150</v>
      </c>
      <c r="L20" t="s">
        <v>107</v>
      </c>
      <c r="M20" t="s">
        <v>153</v>
      </c>
      <c r="N20">
        <v>1</v>
      </c>
      <c r="O20">
        <v>2020</v>
      </c>
      <c r="P20">
        <v>3109.3656404704602</v>
      </c>
      <c r="Q20">
        <v>1.8010645099426681</v>
      </c>
      <c r="R20" t="s">
        <v>109</v>
      </c>
      <c r="S20">
        <v>1726.404369918675</v>
      </c>
      <c r="T20">
        <v>0.67</v>
      </c>
      <c r="U20" t="s">
        <v>110</v>
      </c>
      <c r="V20">
        <v>0.67</v>
      </c>
      <c r="W20">
        <v>6</v>
      </c>
      <c r="X20">
        <v>20</v>
      </c>
      <c r="Y20">
        <v>14</v>
      </c>
      <c r="Z20">
        <v>0.24</v>
      </c>
      <c r="AA20">
        <v>31.536000000000001</v>
      </c>
    </row>
    <row r="21" spans="1:27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G21" t="s">
        <v>119</v>
      </c>
      <c r="H21" t="s">
        <v>148</v>
      </c>
      <c r="I21">
        <v>2016</v>
      </c>
      <c r="J21" t="s">
        <v>154</v>
      </c>
      <c r="K21" t="s">
        <v>150</v>
      </c>
      <c r="L21" t="s">
        <v>107</v>
      </c>
      <c r="M21" t="s">
        <v>155</v>
      </c>
      <c r="N21">
        <v>1</v>
      </c>
      <c r="O21">
        <v>2020</v>
      </c>
      <c r="P21">
        <v>3078.881663603102</v>
      </c>
      <c r="Q21">
        <v>1.8010645099426681</v>
      </c>
      <c r="R21" t="s">
        <v>109</v>
      </c>
      <c r="S21">
        <v>1709.4788368802569</v>
      </c>
      <c r="T21">
        <v>0.69</v>
      </c>
      <c r="U21" t="s">
        <v>110</v>
      </c>
      <c r="V21">
        <v>0.69</v>
      </c>
      <c r="W21">
        <v>6</v>
      </c>
      <c r="X21">
        <v>20</v>
      </c>
      <c r="Y21">
        <v>14</v>
      </c>
      <c r="Z21">
        <v>0.24</v>
      </c>
      <c r="AA21">
        <v>31.536000000000001</v>
      </c>
    </row>
    <row r="22" spans="1:27" x14ac:dyDescent="0.2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G22" t="s">
        <v>103</v>
      </c>
      <c r="H22" t="s">
        <v>156</v>
      </c>
      <c r="I22">
        <v>2016</v>
      </c>
      <c r="J22" t="s">
        <v>157</v>
      </c>
      <c r="K22" t="s">
        <v>158</v>
      </c>
      <c r="L22" t="s">
        <v>107</v>
      </c>
      <c r="M22" t="s">
        <v>159</v>
      </c>
      <c r="N22">
        <v>1</v>
      </c>
      <c r="O22">
        <v>2020</v>
      </c>
      <c r="P22">
        <v>2225.3303113170941</v>
      </c>
      <c r="Q22">
        <v>1.8010645099426681</v>
      </c>
      <c r="R22" t="s">
        <v>109</v>
      </c>
      <c r="S22">
        <v>1235.5639118045419</v>
      </c>
      <c r="T22">
        <v>0.61014999999999997</v>
      </c>
      <c r="U22" t="s">
        <v>110</v>
      </c>
      <c r="V22">
        <v>0.61014999999999997</v>
      </c>
      <c r="W22">
        <v>6</v>
      </c>
      <c r="X22">
        <v>20</v>
      </c>
      <c r="Y22">
        <v>14</v>
      </c>
      <c r="Z22">
        <v>0.24</v>
      </c>
      <c r="AA22">
        <v>31.536000000000001</v>
      </c>
    </row>
    <row r="23" spans="1:27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G23" t="s">
        <v>111</v>
      </c>
      <c r="H23" t="s">
        <v>156</v>
      </c>
      <c r="I23">
        <v>2016</v>
      </c>
      <c r="J23" t="s">
        <v>160</v>
      </c>
      <c r="K23" t="s">
        <v>158</v>
      </c>
      <c r="L23" t="s">
        <v>107</v>
      </c>
      <c r="M23" t="s">
        <v>161</v>
      </c>
      <c r="N23">
        <v>1</v>
      </c>
      <c r="O23">
        <v>2020</v>
      </c>
      <c r="P23">
        <v>2347.266218786523</v>
      </c>
      <c r="Q23">
        <v>1.8010645099426681</v>
      </c>
      <c r="R23" t="s">
        <v>109</v>
      </c>
      <c r="S23">
        <v>1303.266043958216</v>
      </c>
      <c r="T23">
        <v>0.63</v>
      </c>
      <c r="U23" t="s">
        <v>110</v>
      </c>
      <c r="V23">
        <v>0.63</v>
      </c>
      <c r="W23">
        <v>6</v>
      </c>
      <c r="X23">
        <v>20</v>
      </c>
      <c r="Y23">
        <v>14</v>
      </c>
      <c r="Z23">
        <v>0.24</v>
      </c>
      <c r="AA23">
        <v>31.536000000000001</v>
      </c>
    </row>
    <row r="24" spans="1:27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G24" t="s">
        <v>114</v>
      </c>
      <c r="H24" t="s">
        <v>156</v>
      </c>
      <c r="I24">
        <v>2016</v>
      </c>
      <c r="J24" t="s">
        <v>162</v>
      </c>
      <c r="K24" t="s">
        <v>158</v>
      </c>
      <c r="L24" t="s">
        <v>107</v>
      </c>
      <c r="M24" t="s">
        <v>163</v>
      </c>
      <c r="N24">
        <v>1</v>
      </c>
      <c r="O24">
        <v>2020</v>
      </c>
      <c r="P24">
        <v>2469.2021262559529</v>
      </c>
      <c r="Q24">
        <v>1.8010645099426681</v>
      </c>
      <c r="R24" t="s">
        <v>109</v>
      </c>
      <c r="S24">
        <v>1370.9681761118891</v>
      </c>
      <c r="T24">
        <v>0.66</v>
      </c>
      <c r="U24" t="s">
        <v>110</v>
      </c>
      <c r="V24">
        <v>0.66</v>
      </c>
      <c r="W24">
        <v>6</v>
      </c>
      <c r="X24">
        <v>20</v>
      </c>
      <c r="Y24">
        <v>14</v>
      </c>
      <c r="Z24">
        <v>0.24</v>
      </c>
      <c r="AA24">
        <v>31.536000000000001</v>
      </c>
    </row>
    <row r="25" spans="1:27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G25" t="s">
        <v>114</v>
      </c>
      <c r="H25" t="s">
        <v>156</v>
      </c>
      <c r="I25">
        <v>2023</v>
      </c>
      <c r="J25" t="s">
        <v>164</v>
      </c>
      <c r="K25" t="s">
        <v>158</v>
      </c>
      <c r="L25" t="s">
        <v>107</v>
      </c>
      <c r="M25" t="s">
        <v>165</v>
      </c>
      <c r="N25">
        <v>1</v>
      </c>
      <c r="O25">
        <v>2023</v>
      </c>
      <c r="P25">
        <v>3865.2553631628971</v>
      </c>
      <c r="Q25">
        <v>1.8010645099426681</v>
      </c>
      <c r="R25" t="s">
        <v>109</v>
      </c>
      <c r="S25">
        <v>2146.09490211205</v>
      </c>
      <c r="T25">
        <v>0.83499999999999996</v>
      </c>
      <c r="U25" t="s">
        <v>110</v>
      </c>
      <c r="V25">
        <v>0.83499999999999996</v>
      </c>
      <c r="W25">
        <v>6</v>
      </c>
      <c r="X25">
        <v>20</v>
      </c>
      <c r="Y25">
        <v>14</v>
      </c>
      <c r="Z25">
        <v>0.24</v>
      </c>
      <c r="AA25">
        <v>31.536000000000001</v>
      </c>
    </row>
    <row r="26" spans="1:27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G26" t="s">
        <v>119</v>
      </c>
      <c r="H26" t="s">
        <v>156</v>
      </c>
      <c r="I26">
        <v>2016</v>
      </c>
      <c r="J26" t="s">
        <v>166</v>
      </c>
      <c r="K26" t="s">
        <v>158</v>
      </c>
      <c r="L26" t="s">
        <v>107</v>
      </c>
      <c r="M26" t="s">
        <v>167</v>
      </c>
      <c r="N26">
        <v>0</v>
      </c>
      <c r="O26">
        <v>2020</v>
      </c>
      <c r="P26">
        <v>3749.5291546849662</v>
      </c>
      <c r="Q26">
        <v>1.8010645099426681</v>
      </c>
      <c r="R26" t="s">
        <v>109</v>
      </c>
      <c r="S26">
        <v>2081.8405637254609</v>
      </c>
      <c r="T26">
        <v>0.81</v>
      </c>
      <c r="U26" t="s">
        <v>110</v>
      </c>
      <c r="V26">
        <v>0.81</v>
      </c>
      <c r="W26">
        <v>6</v>
      </c>
      <c r="X26">
        <v>20</v>
      </c>
      <c r="Y26">
        <v>14</v>
      </c>
      <c r="Z26">
        <v>0.24</v>
      </c>
      <c r="AA26">
        <v>31.536000000000001</v>
      </c>
    </row>
    <row r="27" spans="1:27" x14ac:dyDescent="0.25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G27" t="s">
        <v>119</v>
      </c>
      <c r="H27" t="s">
        <v>156</v>
      </c>
      <c r="I27">
        <v>2018</v>
      </c>
      <c r="J27" t="s">
        <v>168</v>
      </c>
      <c r="K27" t="s">
        <v>158</v>
      </c>
      <c r="L27" t="s">
        <v>107</v>
      </c>
      <c r="M27" t="s">
        <v>167</v>
      </c>
      <c r="N27">
        <v>1</v>
      </c>
      <c r="O27">
        <v>2020</v>
      </c>
      <c r="P27">
        <v>3749.5291546849662</v>
      </c>
      <c r="Q27">
        <v>1.8010645099426681</v>
      </c>
      <c r="R27" t="s">
        <v>109</v>
      </c>
      <c r="S27">
        <v>2081.8405637254609</v>
      </c>
      <c r="T27">
        <v>0.81</v>
      </c>
      <c r="U27" t="s">
        <v>110</v>
      </c>
      <c r="V27">
        <v>0.81</v>
      </c>
      <c r="W27">
        <v>6</v>
      </c>
      <c r="X27">
        <v>20</v>
      </c>
      <c r="Y27">
        <v>14</v>
      </c>
      <c r="Z27">
        <v>0.24</v>
      </c>
      <c r="AA27">
        <v>31.536000000000001</v>
      </c>
    </row>
    <row r="28" spans="1:27" x14ac:dyDescent="0.25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G28" t="s">
        <v>111</v>
      </c>
      <c r="H28" t="s">
        <v>169</v>
      </c>
      <c r="I28">
        <v>2016</v>
      </c>
      <c r="J28" t="s">
        <v>170</v>
      </c>
      <c r="K28" t="s">
        <v>171</v>
      </c>
      <c r="L28" t="s">
        <v>107</v>
      </c>
      <c r="M28" t="s">
        <v>172</v>
      </c>
      <c r="N28">
        <v>0</v>
      </c>
      <c r="O28">
        <v>2020</v>
      </c>
      <c r="P28">
        <v>13412.949821637279</v>
      </c>
      <c r="Q28">
        <v>1.8010645099426681</v>
      </c>
      <c r="R28" t="s">
        <v>109</v>
      </c>
      <c r="S28">
        <v>7447.2345369040904</v>
      </c>
      <c r="T28">
        <v>1</v>
      </c>
      <c r="U28" t="s">
        <v>173</v>
      </c>
      <c r="V28">
        <v>1</v>
      </c>
      <c r="W28">
        <v>15</v>
      </c>
      <c r="X28">
        <v>30</v>
      </c>
      <c r="Y28">
        <v>23</v>
      </c>
      <c r="Z28">
        <v>0.24</v>
      </c>
      <c r="AA28">
        <v>31.536000000000001</v>
      </c>
    </row>
    <row r="29" spans="1:27" x14ac:dyDescent="0.25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G29" t="s">
        <v>111</v>
      </c>
      <c r="H29" t="s">
        <v>169</v>
      </c>
      <c r="I29">
        <v>2020</v>
      </c>
      <c r="J29" t="s">
        <v>174</v>
      </c>
      <c r="K29" t="s">
        <v>171</v>
      </c>
      <c r="L29" t="s">
        <v>107</v>
      </c>
      <c r="M29" t="s">
        <v>172</v>
      </c>
      <c r="N29">
        <v>1</v>
      </c>
      <c r="O29">
        <v>2020</v>
      </c>
      <c r="P29">
        <v>13412.949821637279</v>
      </c>
      <c r="Q29">
        <v>1.8010645099426681</v>
      </c>
      <c r="R29" t="s">
        <v>109</v>
      </c>
      <c r="S29">
        <v>7447.2345369040904</v>
      </c>
      <c r="T29">
        <v>1</v>
      </c>
      <c r="U29" t="s">
        <v>173</v>
      </c>
      <c r="V29">
        <v>1</v>
      </c>
      <c r="W29">
        <v>15</v>
      </c>
      <c r="X29">
        <v>30</v>
      </c>
      <c r="Y29">
        <v>23</v>
      </c>
      <c r="Z29">
        <v>0.24</v>
      </c>
      <c r="AA29">
        <v>31.536000000000001</v>
      </c>
    </row>
    <row r="30" spans="1:27" x14ac:dyDescent="0.25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G30" t="s">
        <v>111</v>
      </c>
      <c r="H30" t="s">
        <v>169</v>
      </c>
      <c r="I30">
        <v>2023</v>
      </c>
      <c r="J30" t="s">
        <v>175</v>
      </c>
      <c r="K30" t="s">
        <v>171</v>
      </c>
      <c r="L30" t="s">
        <v>107</v>
      </c>
      <c r="M30" t="s">
        <v>176</v>
      </c>
      <c r="N30">
        <v>1</v>
      </c>
      <c r="O30">
        <v>2023</v>
      </c>
      <c r="P30">
        <v>13412.949821637279</v>
      </c>
      <c r="Q30">
        <v>1.8010645099426681</v>
      </c>
      <c r="R30" t="s">
        <v>109</v>
      </c>
      <c r="S30">
        <v>7447.2345369040904</v>
      </c>
      <c r="T30">
        <v>1</v>
      </c>
      <c r="U30" t="s">
        <v>173</v>
      </c>
      <c r="V30">
        <v>1</v>
      </c>
      <c r="W30">
        <v>15</v>
      </c>
      <c r="X30">
        <v>30</v>
      </c>
      <c r="Y30">
        <v>23</v>
      </c>
      <c r="Z30">
        <v>0.24</v>
      </c>
      <c r="AA30">
        <v>31.536000000000001</v>
      </c>
    </row>
    <row r="31" spans="1:27" x14ac:dyDescent="0.25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G31" t="s">
        <v>111</v>
      </c>
      <c r="H31" t="s">
        <v>169</v>
      </c>
      <c r="I31">
        <v>2024</v>
      </c>
      <c r="J31" t="s">
        <v>177</v>
      </c>
      <c r="K31" t="s">
        <v>171</v>
      </c>
      <c r="L31" t="s">
        <v>107</v>
      </c>
      <c r="M31" t="s">
        <v>178</v>
      </c>
      <c r="N31">
        <v>1</v>
      </c>
      <c r="O31">
        <v>2024</v>
      </c>
      <c r="P31">
        <v>13412.949821637279</v>
      </c>
      <c r="Q31">
        <v>1.8010645099426681</v>
      </c>
      <c r="R31" t="s">
        <v>109</v>
      </c>
      <c r="S31">
        <v>7447.2345369040904</v>
      </c>
      <c r="T31">
        <v>1</v>
      </c>
      <c r="U31" t="s">
        <v>173</v>
      </c>
      <c r="V31">
        <v>1</v>
      </c>
      <c r="W31">
        <v>15</v>
      </c>
      <c r="X31">
        <v>30</v>
      </c>
      <c r="Y31">
        <v>23</v>
      </c>
      <c r="Z31">
        <v>0.24</v>
      </c>
      <c r="AA31">
        <v>31.536000000000001</v>
      </c>
    </row>
    <row r="32" spans="1:27" x14ac:dyDescent="0.25">
      <c r="A32" t="s">
        <v>98</v>
      </c>
      <c r="B32" t="s">
        <v>99</v>
      </c>
      <c r="C32" t="s">
        <v>100</v>
      </c>
      <c r="D32" t="s">
        <v>101</v>
      </c>
      <c r="E32" t="s">
        <v>179</v>
      </c>
      <c r="F32" t="s">
        <v>180</v>
      </c>
      <c r="G32" t="s">
        <v>103</v>
      </c>
      <c r="H32" t="s">
        <v>125</v>
      </c>
      <c r="I32">
        <v>2016</v>
      </c>
      <c r="J32" t="s">
        <v>181</v>
      </c>
      <c r="K32" t="s">
        <v>127</v>
      </c>
      <c r="L32" t="s">
        <v>182</v>
      </c>
      <c r="M32" t="s">
        <v>183</v>
      </c>
      <c r="N32">
        <v>1</v>
      </c>
      <c r="O32">
        <v>2020</v>
      </c>
      <c r="P32">
        <v>2956.9457561336731</v>
      </c>
      <c r="Q32">
        <v>3.9515087003088269</v>
      </c>
      <c r="R32" t="s">
        <v>109</v>
      </c>
      <c r="S32">
        <v>748.30804646908018</v>
      </c>
      <c r="T32">
        <v>2.4032825322391562</v>
      </c>
      <c r="U32" t="s">
        <v>184</v>
      </c>
      <c r="V32">
        <v>2.4032825322391562</v>
      </c>
      <c r="W32">
        <v>9</v>
      </c>
      <c r="X32">
        <v>22</v>
      </c>
      <c r="Y32">
        <v>16</v>
      </c>
      <c r="Z32">
        <v>9.8628146588536497E-2</v>
      </c>
      <c r="AA32">
        <v>31.536000000000001</v>
      </c>
    </row>
    <row r="33" spans="1:27" x14ac:dyDescent="0.25">
      <c r="A33" t="s">
        <v>98</v>
      </c>
      <c r="B33" t="s">
        <v>99</v>
      </c>
      <c r="C33" t="s">
        <v>100</v>
      </c>
      <c r="D33" t="s">
        <v>101</v>
      </c>
      <c r="E33" t="s">
        <v>179</v>
      </c>
      <c r="F33" t="s">
        <v>180</v>
      </c>
      <c r="G33" t="s">
        <v>103</v>
      </c>
      <c r="H33" t="s">
        <v>125</v>
      </c>
      <c r="I33">
        <v>2023</v>
      </c>
      <c r="J33" t="s">
        <v>185</v>
      </c>
      <c r="K33" t="s">
        <v>127</v>
      </c>
      <c r="L33" t="s">
        <v>182</v>
      </c>
      <c r="M33" t="s">
        <v>186</v>
      </c>
      <c r="N33">
        <v>1</v>
      </c>
      <c r="O33">
        <v>2023</v>
      </c>
      <c r="P33">
        <v>2956.9457561336731</v>
      </c>
      <c r="Q33">
        <v>3.9515087003088269</v>
      </c>
      <c r="R33" t="s">
        <v>109</v>
      </c>
      <c r="S33">
        <v>748.30804646908018</v>
      </c>
      <c r="T33">
        <v>2.4032825322391562</v>
      </c>
      <c r="U33" t="s">
        <v>184</v>
      </c>
      <c r="V33">
        <v>2.4032825322391562</v>
      </c>
      <c r="W33">
        <v>9</v>
      </c>
      <c r="X33">
        <v>22</v>
      </c>
      <c r="Y33">
        <v>16</v>
      </c>
      <c r="Z33">
        <v>9.8628146588536497E-2</v>
      </c>
      <c r="AA33">
        <v>31.536000000000001</v>
      </c>
    </row>
    <row r="34" spans="1:27" x14ac:dyDescent="0.25">
      <c r="A34" t="s">
        <v>98</v>
      </c>
      <c r="B34" t="s">
        <v>99</v>
      </c>
      <c r="C34" t="s">
        <v>100</v>
      </c>
      <c r="D34" t="s">
        <v>101</v>
      </c>
      <c r="E34" t="s">
        <v>179</v>
      </c>
      <c r="F34" t="s">
        <v>180</v>
      </c>
      <c r="G34" t="s">
        <v>111</v>
      </c>
      <c r="H34" t="s">
        <v>125</v>
      </c>
      <c r="I34">
        <v>2016</v>
      </c>
      <c r="J34" t="s">
        <v>187</v>
      </c>
      <c r="K34" t="s">
        <v>127</v>
      </c>
      <c r="L34" t="s">
        <v>182</v>
      </c>
      <c r="M34" t="s">
        <v>188</v>
      </c>
      <c r="N34">
        <v>1</v>
      </c>
      <c r="O34">
        <v>2020</v>
      </c>
      <c r="P34">
        <v>3109.3656404704602</v>
      </c>
      <c r="Q34">
        <v>3.9515087003088269</v>
      </c>
      <c r="R34" t="s">
        <v>109</v>
      </c>
      <c r="S34">
        <v>786.88062618398124</v>
      </c>
      <c r="T34">
        <v>2.5205158264947238</v>
      </c>
      <c r="U34" t="s">
        <v>184</v>
      </c>
      <c r="V34">
        <v>2.5205158264947238</v>
      </c>
      <c r="W34">
        <v>9</v>
      </c>
      <c r="X34">
        <v>22</v>
      </c>
      <c r="Y34">
        <v>16</v>
      </c>
      <c r="Z34">
        <v>9.8628146588536497E-2</v>
      </c>
      <c r="AA34">
        <v>31.536000000000001</v>
      </c>
    </row>
    <row r="35" spans="1:27" x14ac:dyDescent="0.25">
      <c r="A35" t="s">
        <v>98</v>
      </c>
      <c r="B35" t="s">
        <v>99</v>
      </c>
      <c r="C35" t="s">
        <v>100</v>
      </c>
      <c r="D35" t="s">
        <v>101</v>
      </c>
      <c r="E35" t="s">
        <v>179</v>
      </c>
      <c r="F35" t="s">
        <v>180</v>
      </c>
      <c r="G35" t="s">
        <v>111</v>
      </c>
      <c r="H35" t="s">
        <v>125</v>
      </c>
      <c r="I35">
        <v>2023</v>
      </c>
      <c r="J35" t="s">
        <v>189</v>
      </c>
      <c r="K35" t="s">
        <v>127</v>
      </c>
      <c r="L35" t="s">
        <v>182</v>
      </c>
      <c r="M35" t="s">
        <v>190</v>
      </c>
      <c r="N35">
        <v>1</v>
      </c>
      <c r="O35">
        <v>2023</v>
      </c>
      <c r="P35">
        <v>3139.8496173378171</v>
      </c>
      <c r="Q35">
        <v>3.9515087003088269</v>
      </c>
      <c r="R35" t="s">
        <v>109</v>
      </c>
      <c r="S35">
        <v>794.59514212696138</v>
      </c>
      <c r="T35">
        <v>2.5791324736225092</v>
      </c>
      <c r="U35" t="s">
        <v>184</v>
      </c>
      <c r="V35">
        <v>2.5791324736225092</v>
      </c>
      <c r="W35">
        <v>9</v>
      </c>
      <c r="X35">
        <v>22</v>
      </c>
      <c r="Y35">
        <v>16</v>
      </c>
      <c r="Z35">
        <v>9.8628146588536497E-2</v>
      </c>
      <c r="AA35">
        <v>31.536000000000001</v>
      </c>
    </row>
    <row r="36" spans="1:27" x14ac:dyDescent="0.25">
      <c r="A36" t="s">
        <v>98</v>
      </c>
      <c r="B36" t="s">
        <v>99</v>
      </c>
      <c r="C36" t="s">
        <v>100</v>
      </c>
      <c r="D36" t="s">
        <v>101</v>
      </c>
      <c r="E36" t="s">
        <v>179</v>
      </c>
      <c r="F36" t="s">
        <v>180</v>
      </c>
      <c r="G36" t="s">
        <v>114</v>
      </c>
      <c r="H36" t="s">
        <v>125</v>
      </c>
      <c r="I36">
        <v>2016</v>
      </c>
      <c r="J36" t="s">
        <v>191</v>
      </c>
      <c r="K36" t="s">
        <v>127</v>
      </c>
      <c r="L36" t="s">
        <v>182</v>
      </c>
      <c r="M36" t="s">
        <v>192</v>
      </c>
      <c r="N36">
        <v>1</v>
      </c>
      <c r="O36">
        <v>2020</v>
      </c>
      <c r="P36">
        <v>3017.9137098683868</v>
      </c>
      <c r="Q36">
        <v>3.9515087003088269</v>
      </c>
      <c r="R36" t="s">
        <v>109</v>
      </c>
      <c r="S36">
        <v>763.73707835504058</v>
      </c>
      <c r="T36">
        <v>2.4912075029308318</v>
      </c>
      <c r="U36" t="s">
        <v>184</v>
      </c>
      <c r="V36">
        <v>2.4912075029308318</v>
      </c>
      <c r="W36">
        <v>9</v>
      </c>
      <c r="X36">
        <v>22</v>
      </c>
      <c r="Y36">
        <v>16</v>
      </c>
      <c r="Z36">
        <v>9.8628146588536497E-2</v>
      </c>
      <c r="AA36">
        <v>31.536000000000001</v>
      </c>
    </row>
    <row r="37" spans="1:27" x14ac:dyDescent="0.25">
      <c r="A37" t="s">
        <v>98</v>
      </c>
      <c r="B37" t="s">
        <v>99</v>
      </c>
      <c r="C37" t="s">
        <v>100</v>
      </c>
      <c r="D37" t="s">
        <v>101</v>
      </c>
      <c r="E37" t="s">
        <v>179</v>
      </c>
      <c r="F37" t="s">
        <v>180</v>
      </c>
      <c r="G37" t="s">
        <v>114</v>
      </c>
      <c r="H37" t="s">
        <v>125</v>
      </c>
      <c r="I37">
        <v>2022</v>
      </c>
      <c r="J37" t="s">
        <v>193</v>
      </c>
      <c r="K37" t="s">
        <v>127</v>
      </c>
      <c r="L37" t="s">
        <v>182</v>
      </c>
      <c r="M37" t="s">
        <v>194</v>
      </c>
      <c r="N37">
        <v>1</v>
      </c>
      <c r="O37">
        <v>2022</v>
      </c>
      <c r="P37">
        <v>3017.9137098683868</v>
      </c>
      <c r="Q37">
        <v>3.9515087003088269</v>
      </c>
      <c r="R37" t="s">
        <v>109</v>
      </c>
      <c r="S37">
        <v>763.73707835504058</v>
      </c>
      <c r="T37">
        <v>2.4912075029308318</v>
      </c>
      <c r="U37" t="s">
        <v>184</v>
      </c>
      <c r="V37">
        <v>2.4912075029308318</v>
      </c>
      <c r="W37">
        <v>9</v>
      </c>
      <c r="X37">
        <v>22</v>
      </c>
      <c r="Y37">
        <v>16</v>
      </c>
      <c r="Z37">
        <v>9.8628146588536497E-2</v>
      </c>
      <c r="AA37">
        <v>31.536000000000001</v>
      </c>
    </row>
    <row r="38" spans="1:27" x14ac:dyDescent="0.25">
      <c r="A38" t="s">
        <v>98</v>
      </c>
      <c r="B38" t="s">
        <v>99</v>
      </c>
      <c r="C38" t="s">
        <v>100</v>
      </c>
      <c r="D38" t="s">
        <v>101</v>
      </c>
      <c r="E38" t="s">
        <v>179</v>
      </c>
      <c r="F38" t="s">
        <v>180</v>
      </c>
      <c r="G38" t="s">
        <v>114</v>
      </c>
      <c r="H38" t="s">
        <v>125</v>
      </c>
      <c r="I38">
        <v>2023</v>
      </c>
      <c r="J38" t="s">
        <v>195</v>
      </c>
      <c r="K38" t="s">
        <v>127</v>
      </c>
      <c r="L38" t="s">
        <v>182</v>
      </c>
      <c r="M38" t="s">
        <v>196</v>
      </c>
      <c r="N38">
        <v>1</v>
      </c>
      <c r="O38">
        <v>2023</v>
      </c>
      <c r="P38">
        <v>3266.447780092843</v>
      </c>
      <c r="Q38">
        <v>3.9515087003088269</v>
      </c>
      <c r="R38" t="s">
        <v>109</v>
      </c>
      <c r="S38">
        <v>826.63307304310263</v>
      </c>
      <c r="T38">
        <v>2.6963657678780768</v>
      </c>
      <c r="U38" t="s">
        <v>184</v>
      </c>
      <c r="V38">
        <v>2.6963657678780768</v>
      </c>
      <c r="W38">
        <v>9</v>
      </c>
      <c r="X38">
        <v>22</v>
      </c>
      <c r="Y38">
        <v>16</v>
      </c>
      <c r="Z38">
        <v>9.8628146588536497E-2</v>
      </c>
      <c r="AA38">
        <v>31.536000000000001</v>
      </c>
    </row>
    <row r="39" spans="1:27" x14ac:dyDescent="0.25">
      <c r="A39" t="s">
        <v>98</v>
      </c>
      <c r="B39" t="s">
        <v>99</v>
      </c>
      <c r="C39" t="s">
        <v>100</v>
      </c>
      <c r="D39" t="s">
        <v>101</v>
      </c>
      <c r="E39" t="s">
        <v>179</v>
      </c>
      <c r="F39" t="s">
        <v>180</v>
      </c>
      <c r="G39" t="s">
        <v>119</v>
      </c>
      <c r="H39" t="s">
        <v>125</v>
      </c>
      <c r="I39">
        <v>2016</v>
      </c>
      <c r="J39" t="s">
        <v>197</v>
      </c>
      <c r="K39" t="s">
        <v>127</v>
      </c>
      <c r="L39" t="s">
        <v>182</v>
      </c>
      <c r="M39" t="s">
        <v>198</v>
      </c>
      <c r="N39">
        <v>1</v>
      </c>
      <c r="O39">
        <v>2020</v>
      </c>
      <c r="P39">
        <v>3719.0451778176089</v>
      </c>
      <c r="Q39">
        <v>3.9515087003088269</v>
      </c>
      <c r="R39" t="s">
        <v>109</v>
      </c>
      <c r="S39">
        <v>941.17094504358533</v>
      </c>
      <c r="T39">
        <v>2.6377491207502932</v>
      </c>
      <c r="U39" t="s">
        <v>184</v>
      </c>
      <c r="V39">
        <v>2.6377491207502932</v>
      </c>
      <c r="W39">
        <v>9</v>
      </c>
      <c r="X39">
        <v>22</v>
      </c>
      <c r="Y39">
        <v>16</v>
      </c>
      <c r="Z39">
        <v>9.8628146588536497E-2</v>
      </c>
      <c r="AA39">
        <v>31.536000000000001</v>
      </c>
    </row>
    <row r="40" spans="1:27" x14ac:dyDescent="0.25">
      <c r="A40" t="s">
        <v>98</v>
      </c>
      <c r="B40" t="s">
        <v>99</v>
      </c>
      <c r="C40" t="s">
        <v>100</v>
      </c>
      <c r="D40" t="s">
        <v>101</v>
      </c>
      <c r="E40" t="s">
        <v>179</v>
      </c>
      <c r="F40" t="s">
        <v>180</v>
      </c>
      <c r="G40" t="s">
        <v>119</v>
      </c>
      <c r="H40" t="s">
        <v>125</v>
      </c>
      <c r="I40">
        <v>2022</v>
      </c>
      <c r="J40" t="s">
        <v>199</v>
      </c>
      <c r="K40" t="s">
        <v>127</v>
      </c>
      <c r="L40" t="s">
        <v>182</v>
      </c>
      <c r="M40" t="s">
        <v>200</v>
      </c>
      <c r="N40">
        <v>1</v>
      </c>
      <c r="O40">
        <v>2022</v>
      </c>
      <c r="P40">
        <v>3914.784397702746</v>
      </c>
      <c r="Q40">
        <v>3.9515087003088269</v>
      </c>
      <c r="R40" t="s">
        <v>109</v>
      </c>
      <c r="S40">
        <v>990.70625794061618</v>
      </c>
      <c r="T40">
        <v>2.9308323563892151</v>
      </c>
      <c r="U40" t="s">
        <v>184</v>
      </c>
      <c r="V40">
        <v>2.9308323563892151</v>
      </c>
      <c r="W40">
        <v>9</v>
      </c>
      <c r="X40">
        <v>22</v>
      </c>
      <c r="Y40">
        <v>16</v>
      </c>
      <c r="Z40">
        <v>9.8628146588536497E-2</v>
      </c>
      <c r="AA40">
        <v>31.536000000000001</v>
      </c>
    </row>
    <row r="41" spans="1:27" x14ac:dyDescent="0.25">
      <c r="A41" t="s">
        <v>98</v>
      </c>
      <c r="B41" t="s">
        <v>99</v>
      </c>
      <c r="C41" t="s">
        <v>100</v>
      </c>
      <c r="D41" t="s">
        <v>101</v>
      </c>
      <c r="E41" t="s">
        <v>179</v>
      </c>
      <c r="F41" t="s">
        <v>201</v>
      </c>
      <c r="G41" t="s">
        <v>103</v>
      </c>
      <c r="H41" t="s">
        <v>125</v>
      </c>
      <c r="I41">
        <v>2016</v>
      </c>
      <c r="J41" t="s">
        <v>202</v>
      </c>
      <c r="K41" t="s">
        <v>127</v>
      </c>
      <c r="L41" t="s">
        <v>182</v>
      </c>
      <c r="M41" t="s">
        <v>203</v>
      </c>
      <c r="N41">
        <v>1</v>
      </c>
      <c r="O41">
        <v>2020</v>
      </c>
      <c r="P41">
        <v>9511.0007826155233</v>
      </c>
      <c r="Q41">
        <v>3.9515087003088269</v>
      </c>
      <c r="R41" t="s">
        <v>109</v>
      </c>
      <c r="S41">
        <v>2406.928974209824</v>
      </c>
      <c r="T41">
        <v>3.2</v>
      </c>
      <c r="U41" t="s">
        <v>184</v>
      </c>
      <c r="V41">
        <v>3.2</v>
      </c>
      <c r="W41">
        <v>8</v>
      </c>
      <c r="X41">
        <v>20.8</v>
      </c>
      <c r="Y41">
        <v>15</v>
      </c>
      <c r="Z41">
        <v>9.8628146588536497E-2</v>
      </c>
      <c r="AA41">
        <v>31.536000000000001</v>
      </c>
    </row>
    <row r="42" spans="1:27" x14ac:dyDescent="0.25">
      <c r="A42" t="s">
        <v>98</v>
      </c>
      <c r="B42" t="s">
        <v>99</v>
      </c>
      <c r="C42" t="s">
        <v>100</v>
      </c>
      <c r="D42" t="s">
        <v>101</v>
      </c>
      <c r="E42" t="s">
        <v>179</v>
      </c>
      <c r="F42" t="s">
        <v>201</v>
      </c>
      <c r="G42" t="s">
        <v>111</v>
      </c>
      <c r="H42" t="s">
        <v>125</v>
      </c>
      <c r="I42">
        <v>2016</v>
      </c>
      <c r="J42" t="s">
        <v>204</v>
      </c>
      <c r="K42" t="s">
        <v>127</v>
      </c>
      <c r="L42" t="s">
        <v>182</v>
      </c>
      <c r="M42" t="s">
        <v>205</v>
      </c>
      <c r="N42">
        <v>1</v>
      </c>
      <c r="O42">
        <v>2020</v>
      </c>
      <c r="P42">
        <v>9846.3245281564559</v>
      </c>
      <c r="Q42">
        <v>3.9515087003088269</v>
      </c>
      <c r="R42" t="s">
        <v>109</v>
      </c>
      <c r="S42">
        <v>2491.7886495826069</v>
      </c>
      <c r="T42">
        <v>3.7</v>
      </c>
      <c r="U42" t="s">
        <v>184</v>
      </c>
      <c r="V42">
        <v>3.7</v>
      </c>
      <c r="W42">
        <v>8</v>
      </c>
      <c r="X42">
        <v>20.8</v>
      </c>
      <c r="Y42">
        <v>15</v>
      </c>
      <c r="Z42">
        <v>9.8628146588536497E-2</v>
      </c>
      <c r="AA42">
        <v>31.536000000000001</v>
      </c>
    </row>
    <row r="43" spans="1:27" x14ac:dyDescent="0.25">
      <c r="A43" t="s">
        <v>98</v>
      </c>
      <c r="B43" t="s">
        <v>99</v>
      </c>
      <c r="C43" t="s">
        <v>100</v>
      </c>
      <c r="D43" t="s">
        <v>101</v>
      </c>
      <c r="E43" t="s">
        <v>179</v>
      </c>
      <c r="F43" t="s">
        <v>201</v>
      </c>
      <c r="G43" t="s">
        <v>114</v>
      </c>
      <c r="H43" t="s">
        <v>125</v>
      </c>
      <c r="I43">
        <v>2016</v>
      </c>
      <c r="J43" t="s">
        <v>206</v>
      </c>
      <c r="K43" t="s">
        <v>127</v>
      </c>
      <c r="L43" t="s">
        <v>182</v>
      </c>
      <c r="M43" t="s">
        <v>207</v>
      </c>
      <c r="N43">
        <v>0</v>
      </c>
      <c r="O43">
        <v>2020</v>
      </c>
      <c r="P43">
        <v>9846.3245281564559</v>
      </c>
      <c r="Q43">
        <v>3.9515087003088269</v>
      </c>
      <c r="R43" t="s">
        <v>109</v>
      </c>
      <c r="S43">
        <v>2491.7886495826069</v>
      </c>
      <c r="T43">
        <v>3.6</v>
      </c>
      <c r="U43" t="s">
        <v>184</v>
      </c>
      <c r="V43">
        <v>3.6</v>
      </c>
      <c r="W43">
        <v>8</v>
      </c>
      <c r="X43">
        <v>20.8</v>
      </c>
      <c r="Y43">
        <v>15</v>
      </c>
      <c r="Z43">
        <v>9.8628146588536497E-2</v>
      </c>
      <c r="AA43">
        <v>31.536000000000001</v>
      </c>
    </row>
    <row r="44" spans="1:27" x14ac:dyDescent="0.25">
      <c r="A44" t="s">
        <v>98</v>
      </c>
      <c r="B44" t="s">
        <v>99</v>
      </c>
      <c r="C44" t="s">
        <v>100</v>
      </c>
      <c r="D44" t="s">
        <v>101</v>
      </c>
      <c r="E44" t="s">
        <v>179</v>
      </c>
      <c r="F44" t="s">
        <v>201</v>
      </c>
      <c r="G44" t="s">
        <v>114</v>
      </c>
      <c r="H44" t="s">
        <v>125</v>
      </c>
      <c r="I44">
        <v>2020</v>
      </c>
      <c r="J44" t="s">
        <v>208</v>
      </c>
      <c r="K44" t="s">
        <v>127</v>
      </c>
      <c r="L44" t="s">
        <v>182</v>
      </c>
      <c r="M44" t="s">
        <v>207</v>
      </c>
      <c r="N44">
        <v>1</v>
      </c>
      <c r="O44">
        <v>2020</v>
      </c>
      <c r="P44">
        <v>9846.3245281564559</v>
      </c>
      <c r="Q44">
        <v>3.9515087003088269</v>
      </c>
      <c r="R44" t="s">
        <v>109</v>
      </c>
      <c r="S44">
        <v>2491.7886495826069</v>
      </c>
      <c r="T44">
        <v>3.6</v>
      </c>
      <c r="U44" t="s">
        <v>184</v>
      </c>
      <c r="V44">
        <v>3.6</v>
      </c>
      <c r="W44">
        <v>8</v>
      </c>
      <c r="X44">
        <v>20.8</v>
      </c>
      <c r="Y44">
        <v>15</v>
      </c>
      <c r="Z44">
        <v>9.8628146588536497E-2</v>
      </c>
      <c r="AA44">
        <v>31.536000000000001</v>
      </c>
    </row>
    <row r="45" spans="1:27" x14ac:dyDescent="0.25">
      <c r="A45" t="s">
        <v>98</v>
      </c>
      <c r="B45" t="s">
        <v>99</v>
      </c>
      <c r="C45" t="s">
        <v>100</v>
      </c>
      <c r="D45" t="s">
        <v>101</v>
      </c>
      <c r="E45" t="s">
        <v>179</v>
      </c>
      <c r="F45" t="s">
        <v>201</v>
      </c>
      <c r="G45" t="s">
        <v>114</v>
      </c>
      <c r="H45" t="s">
        <v>125</v>
      </c>
      <c r="I45">
        <v>2022</v>
      </c>
      <c r="J45" t="s">
        <v>209</v>
      </c>
      <c r="K45" t="s">
        <v>127</v>
      </c>
      <c r="L45" t="s">
        <v>182</v>
      </c>
      <c r="M45" t="s">
        <v>210</v>
      </c>
      <c r="N45">
        <v>1</v>
      </c>
      <c r="O45">
        <v>2022</v>
      </c>
      <c r="P45">
        <v>9846.3245281564559</v>
      </c>
      <c r="Q45">
        <v>3.9515087003088269</v>
      </c>
      <c r="R45" t="s">
        <v>109</v>
      </c>
      <c r="S45">
        <v>2491.7886495826069</v>
      </c>
      <c r="T45">
        <v>3.6</v>
      </c>
      <c r="U45" t="s">
        <v>184</v>
      </c>
      <c r="V45">
        <v>3.6</v>
      </c>
      <c r="W45">
        <v>8</v>
      </c>
      <c r="X45">
        <v>20.8</v>
      </c>
      <c r="Y45">
        <v>15</v>
      </c>
      <c r="Z45">
        <v>9.8628146588536497E-2</v>
      </c>
      <c r="AA45">
        <v>31.536000000000001</v>
      </c>
    </row>
    <row r="46" spans="1:27" x14ac:dyDescent="0.25">
      <c r="A46" t="s">
        <v>98</v>
      </c>
      <c r="B46" t="s">
        <v>99</v>
      </c>
      <c r="C46" t="s">
        <v>100</v>
      </c>
      <c r="D46" t="s">
        <v>101</v>
      </c>
      <c r="E46" t="s">
        <v>179</v>
      </c>
      <c r="F46" t="s">
        <v>201</v>
      </c>
      <c r="G46" t="s">
        <v>114</v>
      </c>
      <c r="H46" t="s">
        <v>125</v>
      </c>
      <c r="I46">
        <v>2023</v>
      </c>
      <c r="J46" t="s">
        <v>211</v>
      </c>
      <c r="K46" t="s">
        <v>127</v>
      </c>
      <c r="L46" t="s">
        <v>182</v>
      </c>
      <c r="M46" t="s">
        <v>212</v>
      </c>
      <c r="N46">
        <v>1</v>
      </c>
      <c r="O46">
        <v>2023</v>
      </c>
      <c r="P46">
        <v>9846.3245281564559</v>
      </c>
      <c r="Q46">
        <v>3.9515087003088269</v>
      </c>
      <c r="R46" t="s">
        <v>109</v>
      </c>
      <c r="S46">
        <v>2491.7886495826069</v>
      </c>
      <c r="T46">
        <v>3.6</v>
      </c>
      <c r="U46" t="s">
        <v>184</v>
      </c>
      <c r="V46">
        <v>3.6</v>
      </c>
      <c r="W46">
        <v>8</v>
      </c>
      <c r="X46">
        <v>20.8</v>
      </c>
      <c r="Y46">
        <v>15</v>
      </c>
      <c r="Z46">
        <v>9.8628146588536497E-2</v>
      </c>
      <c r="AA46">
        <v>31.536000000000001</v>
      </c>
    </row>
    <row r="47" spans="1:27" x14ac:dyDescent="0.25">
      <c r="A47" t="s">
        <v>98</v>
      </c>
      <c r="B47" t="s">
        <v>99</v>
      </c>
      <c r="C47" t="s">
        <v>100</v>
      </c>
      <c r="D47" t="s">
        <v>101</v>
      </c>
      <c r="E47" t="s">
        <v>179</v>
      </c>
      <c r="F47" t="s">
        <v>201</v>
      </c>
      <c r="G47" t="s">
        <v>114</v>
      </c>
      <c r="H47" t="s">
        <v>125</v>
      </c>
      <c r="I47">
        <v>2024</v>
      </c>
      <c r="J47" t="s">
        <v>213</v>
      </c>
      <c r="K47" t="s">
        <v>127</v>
      </c>
      <c r="L47" t="s">
        <v>182</v>
      </c>
      <c r="M47" t="s">
        <v>214</v>
      </c>
      <c r="N47">
        <v>1</v>
      </c>
      <c r="O47">
        <v>2024</v>
      </c>
      <c r="P47">
        <v>9846.3245281564559</v>
      </c>
      <c r="Q47">
        <v>3.9515087003088269</v>
      </c>
      <c r="R47" t="s">
        <v>109</v>
      </c>
      <c r="S47">
        <v>2491.7886495826069</v>
      </c>
      <c r="T47">
        <v>3.6</v>
      </c>
      <c r="U47" t="s">
        <v>184</v>
      </c>
      <c r="V47">
        <v>3.6</v>
      </c>
      <c r="W47">
        <v>8</v>
      </c>
      <c r="X47">
        <v>20.8</v>
      </c>
      <c r="Y47">
        <v>15</v>
      </c>
      <c r="Z47">
        <v>9.8628146588536497E-2</v>
      </c>
      <c r="AA47">
        <v>31.536000000000001</v>
      </c>
    </row>
    <row r="48" spans="1:27" x14ac:dyDescent="0.25">
      <c r="A48" t="s">
        <v>98</v>
      </c>
      <c r="B48" t="s">
        <v>99</v>
      </c>
      <c r="C48" t="s">
        <v>100</v>
      </c>
      <c r="D48" t="s">
        <v>101</v>
      </c>
      <c r="E48" t="s">
        <v>179</v>
      </c>
      <c r="F48" t="s">
        <v>201</v>
      </c>
      <c r="G48" t="s">
        <v>119</v>
      </c>
      <c r="H48" t="s">
        <v>125</v>
      </c>
      <c r="I48">
        <v>2016</v>
      </c>
      <c r="J48" t="s">
        <v>215</v>
      </c>
      <c r="K48" t="s">
        <v>127</v>
      </c>
      <c r="L48" t="s">
        <v>182</v>
      </c>
      <c r="M48" t="s">
        <v>216</v>
      </c>
      <c r="N48">
        <v>0</v>
      </c>
      <c r="O48">
        <v>2020</v>
      </c>
      <c r="P48">
        <v>10395.03611176889</v>
      </c>
      <c r="Q48">
        <v>3.9515087003088269</v>
      </c>
      <c r="R48" t="s">
        <v>109</v>
      </c>
      <c r="S48">
        <v>2630.6499365562509</v>
      </c>
      <c r="T48">
        <v>4.5</v>
      </c>
      <c r="U48" t="s">
        <v>184</v>
      </c>
      <c r="V48">
        <v>4.5</v>
      </c>
      <c r="W48">
        <v>8</v>
      </c>
      <c r="X48">
        <v>20.8</v>
      </c>
      <c r="Y48">
        <v>15</v>
      </c>
      <c r="Z48">
        <v>9.8628146588536497E-2</v>
      </c>
      <c r="AA48">
        <v>31.536000000000001</v>
      </c>
    </row>
    <row r="49" spans="1:27" x14ac:dyDescent="0.25">
      <c r="A49" t="s">
        <v>98</v>
      </c>
      <c r="B49" t="s">
        <v>99</v>
      </c>
      <c r="C49" t="s">
        <v>100</v>
      </c>
      <c r="D49" t="s">
        <v>101</v>
      </c>
      <c r="E49" t="s">
        <v>179</v>
      </c>
      <c r="F49" t="s">
        <v>201</v>
      </c>
      <c r="G49" t="s">
        <v>119</v>
      </c>
      <c r="H49" t="s">
        <v>125</v>
      </c>
      <c r="I49">
        <v>2020</v>
      </c>
      <c r="J49" t="s">
        <v>217</v>
      </c>
      <c r="K49" t="s">
        <v>127</v>
      </c>
      <c r="L49" t="s">
        <v>182</v>
      </c>
      <c r="M49" t="s">
        <v>216</v>
      </c>
      <c r="N49">
        <v>1</v>
      </c>
      <c r="O49">
        <v>2020</v>
      </c>
      <c r="P49">
        <v>10395.03611176889</v>
      </c>
      <c r="Q49">
        <v>3.9515087003088269</v>
      </c>
      <c r="R49" t="s">
        <v>109</v>
      </c>
      <c r="S49">
        <v>2630.6499365562509</v>
      </c>
      <c r="T49">
        <v>4.5</v>
      </c>
      <c r="U49" t="s">
        <v>184</v>
      </c>
      <c r="V49">
        <v>4.5</v>
      </c>
      <c r="W49">
        <v>8</v>
      </c>
      <c r="X49">
        <v>20.8</v>
      </c>
      <c r="Y49">
        <v>15</v>
      </c>
      <c r="Z49">
        <v>9.8628146588536497E-2</v>
      </c>
      <c r="AA49">
        <v>31.536000000000001</v>
      </c>
    </row>
    <row r="50" spans="1:27" x14ac:dyDescent="0.25">
      <c r="A50" t="s">
        <v>98</v>
      </c>
      <c r="B50" t="s">
        <v>99</v>
      </c>
      <c r="C50" t="s">
        <v>100</v>
      </c>
      <c r="D50" t="s">
        <v>101</v>
      </c>
      <c r="E50" t="s">
        <v>179</v>
      </c>
      <c r="F50" t="s">
        <v>201</v>
      </c>
      <c r="G50" t="s">
        <v>119</v>
      </c>
      <c r="H50" t="s">
        <v>125</v>
      </c>
      <c r="I50">
        <v>2022</v>
      </c>
      <c r="J50" t="s">
        <v>218</v>
      </c>
      <c r="K50" t="s">
        <v>127</v>
      </c>
      <c r="L50" t="s">
        <v>182</v>
      </c>
      <c r="M50" t="s">
        <v>219</v>
      </c>
      <c r="N50">
        <v>1</v>
      </c>
      <c r="O50">
        <v>2022</v>
      </c>
      <c r="P50">
        <v>10395.03611176889</v>
      </c>
      <c r="Q50">
        <v>3.9515087003088269</v>
      </c>
      <c r="R50" t="s">
        <v>109</v>
      </c>
      <c r="S50">
        <v>2630.6499365562509</v>
      </c>
      <c r="T50">
        <v>4.5</v>
      </c>
      <c r="U50" t="s">
        <v>184</v>
      </c>
      <c r="V50">
        <v>4.5</v>
      </c>
      <c r="W50">
        <v>8</v>
      </c>
      <c r="X50">
        <v>20.8</v>
      </c>
      <c r="Y50">
        <v>15</v>
      </c>
      <c r="Z50">
        <v>9.8628146588536497E-2</v>
      </c>
      <c r="AA50">
        <v>31.536000000000001</v>
      </c>
    </row>
    <row r="51" spans="1:27" x14ac:dyDescent="0.25">
      <c r="A51" t="s">
        <v>98</v>
      </c>
      <c r="B51" t="s">
        <v>99</v>
      </c>
      <c r="C51" t="s">
        <v>100</v>
      </c>
      <c r="D51" t="s">
        <v>101</v>
      </c>
      <c r="E51" t="s">
        <v>179</v>
      </c>
      <c r="F51" t="s">
        <v>201</v>
      </c>
      <c r="G51" t="s">
        <v>119</v>
      </c>
      <c r="H51" t="s">
        <v>125</v>
      </c>
      <c r="I51">
        <v>2023</v>
      </c>
      <c r="J51" t="s">
        <v>220</v>
      </c>
      <c r="K51" t="s">
        <v>127</v>
      </c>
      <c r="L51" t="s">
        <v>182</v>
      </c>
      <c r="M51" t="s">
        <v>221</v>
      </c>
      <c r="N51">
        <v>1</v>
      </c>
      <c r="O51">
        <v>2023</v>
      </c>
      <c r="P51">
        <v>10395.03611176889</v>
      </c>
      <c r="Q51">
        <v>3.9515087003088269</v>
      </c>
      <c r="R51" t="s">
        <v>109</v>
      </c>
      <c r="S51">
        <v>2630.6499365562509</v>
      </c>
      <c r="T51">
        <v>4.5</v>
      </c>
      <c r="U51" t="s">
        <v>184</v>
      </c>
      <c r="V51">
        <v>4.5</v>
      </c>
      <c r="W51">
        <v>8</v>
      </c>
      <c r="X51">
        <v>20.8</v>
      </c>
      <c r="Y51">
        <v>15</v>
      </c>
      <c r="Z51">
        <v>9.8628146588536497E-2</v>
      </c>
      <c r="AA51">
        <v>31.536000000000001</v>
      </c>
    </row>
    <row r="52" spans="1:27" x14ac:dyDescent="0.25">
      <c r="A52" t="s">
        <v>98</v>
      </c>
      <c r="B52" t="s">
        <v>99</v>
      </c>
      <c r="C52" t="s">
        <v>100</v>
      </c>
      <c r="D52" t="s">
        <v>101</v>
      </c>
      <c r="E52" t="s">
        <v>179</v>
      </c>
      <c r="F52" t="s">
        <v>201</v>
      </c>
      <c r="G52" t="s">
        <v>119</v>
      </c>
      <c r="H52" t="s">
        <v>125</v>
      </c>
      <c r="I52">
        <v>2024</v>
      </c>
      <c r="J52" t="s">
        <v>222</v>
      </c>
      <c r="K52" t="s">
        <v>127</v>
      </c>
      <c r="L52" t="s">
        <v>182</v>
      </c>
      <c r="M52" t="s">
        <v>223</v>
      </c>
      <c r="N52">
        <v>1</v>
      </c>
      <c r="O52">
        <v>2024</v>
      </c>
      <c r="P52">
        <v>10395.03611176889</v>
      </c>
      <c r="Q52">
        <v>3.9515087003088269</v>
      </c>
      <c r="R52" t="s">
        <v>109</v>
      </c>
      <c r="S52">
        <v>2630.6499365562509</v>
      </c>
      <c r="T52">
        <v>4.5</v>
      </c>
      <c r="U52" t="s">
        <v>184</v>
      </c>
      <c r="V52">
        <v>4.5</v>
      </c>
      <c r="W52">
        <v>8</v>
      </c>
      <c r="X52">
        <v>20.8</v>
      </c>
      <c r="Y52">
        <v>15</v>
      </c>
      <c r="Z52">
        <v>9.8628146588536497E-2</v>
      </c>
      <c r="AA52">
        <v>31.536000000000001</v>
      </c>
    </row>
    <row r="53" spans="1:27" x14ac:dyDescent="0.25">
      <c r="A53" t="s">
        <v>98</v>
      </c>
      <c r="B53" t="s">
        <v>99</v>
      </c>
      <c r="C53" t="s">
        <v>100</v>
      </c>
      <c r="D53" t="s">
        <v>101</v>
      </c>
      <c r="E53" t="s">
        <v>179</v>
      </c>
      <c r="F53" t="s">
        <v>224</v>
      </c>
      <c r="G53" t="s">
        <v>111</v>
      </c>
      <c r="H53" t="s">
        <v>125</v>
      </c>
      <c r="I53">
        <v>2016</v>
      </c>
      <c r="J53" t="s">
        <v>225</v>
      </c>
      <c r="K53" t="s">
        <v>127</v>
      </c>
      <c r="L53" t="s">
        <v>182</v>
      </c>
      <c r="M53" t="s">
        <v>226</v>
      </c>
      <c r="N53">
        <v>1</v>
      </c>
      <c r="O53">
        <v>2020</v>
      </c>
      <c r="P53">
        <v>1341.294982163728</v>
      </c>
      <c r="Q53">
        <v>3.9515087003088269</v>
      </c>
      <c r="R53" t="s">
        <v>109</v>
      </c>
      <c r="S53">
        <v>339.43870149112922</v>
      </c>
      <c r="T53">
        <v>0.98</v>
      </c>
      <c r="U53" t="s">
        <v>227</v>
      </c>
      <c r="V53">
        <v>0.98</v>
      </c>
      <c r="W53">
        <v>15</v>
      </c>
      <c r="X53">
        <v>30</v>
      </c>
      <c r="Y53">
        <v>23</v>
      </c>
      <c r="Z53">
        <v>9.8628146588536497E-2</v>
      </c>
      <c r="AA53">
        <v>31.536000000000001</v>
      </c>
    </row>
    <row r="54" spans="1:27" x14ac:dyDescent="0.25">
      <c r="A54" t="s">
        <v>98</v>
      </c>
      <c r="B54" t="s">
        <v>99</v>
      </c>
      <c r="C54" t="s">
        <v>100</v>
      </c>
      <c r="D54" t="s">
        <v>101</v>
      </c>
      <c r="E54" t="s">
        <v>179</v>
      </c>
      <c r="F54" t="s">
        <v>228</v>
      </c>
      <c r="G54" t="s">
        <v>103</v>
      </c>
      <c r="H54" t="s">
        <v>104</v>
      </c>
      <c r="I54">
        <v>2016</v>
      </c>
      <c r="J54" t="s">
        <v>229</v>
      </c>
      <c r="K54" t="s">
        <v>106</v>
      </c>
      <c r="L54" t="s">
        <v>182</v>
      </c>
      <c r="M54" t="s">
        <v>230</v>
      </c>
      <c r="N54">
        <v>1</v>
      </c>
      <c r="O54">
        <v>2020</v>
      </c>
      <c r="P54">
        <v>2499.6861031233111</v>
      </c>
      <c r="Q54">
        <v>3.9515087003088269</v>
      </c>
      <c r="R54" t="s">
        <v>109</v>
      </c>
      <c r="S54">
        <v>632.59030732437702</v>
      </c>
      <c r="T54">
        <v>0.8</v>
      </c>
      <c r="U54" t="s">
        <v>227</v>
      </c>
      <c r="V54">
        <v>0.8</v>
      </c>
      <c r="W54">
        <v>16</v>
      </c>
      <c r="X54">
        <v>27</v>
      </c>
      <c r="Y54">
        <v>22</v>
      </c>
      <c r="Z54">
        <v>9.8628146588536497E-2</v>
      </c>
      <c r="AA54">
        <v>31.536000000000001</v>
      </c>
    </row>
    <row r="55" spans="1:27" x14ac:dyDescent="0.25">
      <c r="A55" t="s">
        <v>98</v>
      </c>
      <c r="B55" t="s">
        <v>99</v>
      </c>
      <c r="C55" t="s">
        <v>100</v>
      </c>
      <c r="D55" t="s">
        <v>101</v>
      </c>
      <c r="E55" t="s">
        <v>179</v>
      </c>
      <c r="F55" t="s">
        <v>228</v>
      </c>
      <c r="G55" t="s">
        <v>111</v>
      </c>
      <c r="H55" t="s">
        <v>104</v>
      </c>
      <c r="I55">
        <v>2016</v>
      </c>
      <c r="J55" t="s">
        <v>231</v>
      </c>
      <c r="K55" t="s">
        <v>106</v>
      </c>
      <c r="L55" t="s">
        <v>182</v>
      </c>
      <c r="M55" t="s">
        <v>232</v>
      </c>
      <c r="N55">
        <v>0</v>
      </c>
      <c r="O55">
        <v>2020</v>
      </c>
      <c r="P55">
        <v>3182.5271849521182</v>
      </c>
      <c r="Q55">
        <v>3.9515087003088269</v>
      </c>
      <c r="R55" t="s">
        <v>109</v>
      </c>
      <c r="S55">
        <v>805.39546444713369</v>
      </c>
      <c r="T55">
        <v>0.92</v>
      </c>
      <c r="U55" t="s">
        <v>227</v>
      </c>
      <c r="V55">
        <v>0.92</v>
      </c>
      <c r="W55">
        <v>16</v>
      </c>
      <c r="X55">
        <v>27</v>
      </c>
      <c r="Y55">
        <v>22</v>
      </c>
      <c r="Z55">
        <v>9.8628146588536497E-2</v>
      </c>
      <c r="AA55">
        <v>31.536000000000001</v>
      </c>
    </row>
    <row r="56" spans="1:27" x14ac:dyDescent="0.25">
      <c r="A56" t="s">
        <v>98</v>
      </c>
      <c r="B56" t="s">
        <v>99</v>
      </c>
      <c r="C56" t="s">
        <v>100</v>
      </c>
      <c r="D56" t="s">
        <v>101</v>
      </c>
      <c r="E56" t="s">
        <v>179</v>
      </c>
      <c r="F56" t="s">
        <v>228</v>
      </c>
      <c r="G56" t="s">
        <v>111</v>
      </c>
      <c r="H56" t="s">
        <v>104</v>
      </c>
      <c r="I56">
        <v>2020</v>
      </c>
      <c r="J56" t="s">
        <v>233</v>
      </c>
      <c r="K56" t="s">
        <v>106</v>
      </c>
      <c r="L56" t="s">
        <v>182</v>
      </c>
      <c r="M56" t="s">
        <v>232</v>
      </c>
      <c r="N56">
        <v>1</v>
      </c>
      <c r="O56">
        <v>2020</v>
      </c>
      <c r="P56">
        <v>3365.4310461562618</v>
      </c>
      <c r="Q56">
        <v>3.9515087003088269</v>
      </c>
      <c r="R56" t="s">
        <v>109</v>
      </c>
      <c r="S56">
        <v>851.68256010501489</v>
      </c>
      <c r="T56">
        <v>0.92</v>
      </c>
      <c r="U56" t="s">
        <v>227</v>
      </c>
      <c r="V56">
        <v>0.92</v>
      </c>
      <c r="W56">
        <v>16</v>
      </c>
      <c r="X56">
        <v>27</v>
      </c>
      <c r="Y56">
        <v>22</v>
      </c>
      <c r="Z56">
        <v>9.8628146588536497E-2</v>
      </c>
      <c r="AA56">
        <v>31.536000000000001</v>
      </c>
    </row>
    <row r="57" spans="1:27" x14ac:dyDescent="0.25">
      <c r="A57" t="s">
        <v>98</v>
      </c>
      <c r="B57" t="s">
        <v>99</v>
      </c>
      <c r="C57" t="s">
        <v>100</v>
      </c>
      <c r="D57" t="s">
        <v>101</v>
      </c>
      <c r="E57" t="s">
        <v>179</v>
      </c>
      <c r="F57" t="s">
        <v>228</v>
      </c>
      <c r="G57" t="s">
        <v>114</v>
      </c>
      <c r="H57" t="s">
        <v>104</v>
      </c>
      <c r="I57">
        <v>2016</v>
      </c>
      <c r="J57" t="s">
        <v>234</v>
      </c>
      <c r="K57" t="s">
        <v>106</v>
      </c>
      <c r="L57" t="s">
        <v>182</v>
      </c>
      <c r="M57" t="s">
        <v>235</v>
      </c>
      <c r="N57">
        <v>1</v>
      </c>
      <c r="O57">
        <v>2020</v>
      </c>
      <c r="P57">
        <v>3341.043864662377</v>
      </c>
      <c r="Q57">
        <v>3.9515087003088269</v>
      </c>
      <c r="R57" t="s">
        <v>109</v>
      </c>
      <c r="S57">
        <v>845.51094735063077</v>
      </c>
      <c r="T57">
        <v>0.95</v>
      </c>
      <c r="U57" t="s">
        <v>227</v>
      </c>
      <c r="V57">
        <v>0.95</v>
      </c>
      <c r="W57">
        <v>16</v>
      </c>
      <c r="X57">
        <v>27</v>
      </c>
      <c r="Y57">
        <v>22</v>
      </c>
      <c r="Z57">
        <v>9.8628146588536497E-2</v>
      </c>
      <c r="AA57">
        <v>31.536000000000001</v>
      </c>
    </row>
    <row r="58" spans="1:27" x14ac:dyDescent="0.25">
      <c r="A58" t="s">
        <v>98</v>
      </c>
      <c r="B58" t="s">
        <v>99</v>
      </c>
      <c r="C58" t="s">
        <v>100</v>
      </c>
      <c r="D58" t="s">
        <v>101</v>
      </c>
      <c r="E58" t="s">
        <v>179</v>
      </c>
      <c r="F58" t="s">
        <v>228</v>
      </c>
      <c r="G58" t="s">
        <v>114</v>
      </c>
      <c r="H58" t="s">
        <v>104</v>
      </c>
      <c r="I58">
        <v>2022</v>
      </c>
      <c r="J58" t="s">
        <v>236</v>
      </c>
      <c r="K58" t="s">
        <v>106</v>
      </c>
      <c r="L58" t="s">
        <v>182</v>
      </c>
      <c r="M58" t="s">
        <v>237</v>
      </c>
      <c r="N58">
        <v>1</v>
      </c>
      <c r="O58">
        <v>2022</v>
      </c>
      <c r="P58">
        <v>3341.043864662377</v>
      </c>
      <c r="Q58">
        <v>3.9515087003088269</v>
      </c>
      <c r="R58" t="s">
        <v>109</v>
      </c>
      <c r="S58">
        <v>845.51094735063077</v>
      </c>
      <c r="T58">
        <v>0.95</v>
      </c>
      <c r="U58" t="s">
        <v>227</v>
      </c>
      <c r="V58">
        <v>0.95</v>
      </c>
      <c r="W58">
        <v>16</v>
      </c>
      <c r="X58">
        <v>27</v>
      </c>
      <c r="Y58">
        <v>22</v>
      </c>
      <c r="Z58">
        <v>9.8628146588536497E-2</v>
      </c>
      <c r="AA58">
        <v>31.536000000000001</v>
      </c>
    </row>
    <row r="59" spans="1:27" x14ac:dyDescent="0.25">
      <c r="A59" t="s">
        <v>98</v>
      </c>
      <c r="B59" t="s">
        <v>99</v>
      </c>
      <c r="C59" t="s">
        <v>100</v>
      </c>
      <c r="D59" t="s">
        <v>101</v>
      </c>
      <c r="E59" t="s">
        <v>179</v>
      </c>
      <c r="F59" t="s">
        <v>228</v>
      </c>
      <c r="G59" t="s">
        <v>119</v>
      </c>
      <c r="H59" t="s">
        <v>104</v>
      </c>
      <c r="I59">
        <v>2016</v>
      </c>
      <c r="J59" t="s">
        <v>238</v>
      </c>
      <c r="K59" t="s">
        <v>106</v>
      </c>
      <c r="L59" t="s">
        <v>182</v>
      </c>
      <c r="M59" t="s">
        <v>239</v>
      </c>
      <c r="N59">
        <v>1</v>
      </c>
      <c r="O59">
        <v>2020</v>
      </c>
      <c r="P59">
        <v>3706.851587070666</v>
      </c>
      <c r="Q59">
        <v>3.9515087003088269</v>
      </c>
      <c r="R59" t="s">
        <v>109</v>
      </c>
      <c r="S59">
        <v>938.08513866639316</v>
      </c>
      <c r="T59">
        <v>0.99</v>
      </c>
      <c r="U59" t="s">
        <v>227</v>
      </c>
      <c r="V59">
        <v>0.99</v>
      </c>
      <c r="W59">
        <v>16</v>
      </c>
      <c r="X59">
        <v>27</v>
      </c>
      <c r="Y59">
        <v>22</v>
      </c>
      <c r="Z59">
        <v>9.8628146588536497E-2</v>
      </c>
      <c r="AA59">
        <v>31.536000000000001</v>
      </c>
    </row>
    <row r="60" spans="1:27" x14ac:dyDescent="0.25">
      <c r="A60" t="s">
        <v>98</v>
      </c>
      <c r="B60" t="s">
        <v>99</v>
      </c>
      <c r="C60" t="s">
        <v>100</v>
      </c>
      <c r="D60" t="s">
        <v>101</v>
      </c>
      <c r="E60" t="s">
        <v>179</v>
      </c>
      <c r="F60" t="s">
        <v>228</v>
      </c>
      <c r="G60" t="s">
        <v>119</v>
      </c>
      <c r="H60" t="s">
        <v>104</v>
      </c>
      <c r="I60">
        <v>2022</v>
      </c>
      <c r="J60" t="s">
        <v>240</v>
      </c>
      <c r="K60" t="s">
        <v>106</v>
      </c>
      <c r="L60" t="s">
        <v>182</v>
      </c>
      <c r="M60" t="s">
        <v>241</v>
      </c>
      <c r="N60">
        <v>1</v>
      </c>
      <c r="O60">
        <v>2022</v>
      </c>
      <c r="P60">
        <v>3706.851587070666</v>
      </c>
      <c r="Q60">
        <v>3.9515087003088269</v>
      </c>
      <c r="R60" t="s">
        <v>109</v>
      </c>
      <c r="S60">
        <v>938.08513866639316</v>
      </c>
      <c r="T60">
        <v>0.99</v>
      </c>
      <c r="U60" t="s">
        <v>227</v>
      </c>
      <c r="V60">
        <v>0.99</v>
      </c>
      <c r="W60">
        <v>16</v>
      </c>
      <c r="X60">
        <v>27</v>
      </c>
      <c r="Y60">
        <v>22</v>
      </c>
      <c r="Z60">
        <v>9.8628146588536497E-2</v>
      </c>
      <c r="AA60">
        <v>31.536000000000001</v>
      </c>
    </row>
    <row r="61" spans="1:27" x14ac:dyDescent="0.25">
      <c r="A61" t="s">
        <v>98</v>
      </c>
      <c r="B61" t="s">
        <v>99</v>
      </c>
      <c r="C61" t="s">
        <v>100</v>
      </c>
      <c r="D61" t="s">
        <v>101</v>
      </c>
      <c r="E61" t="s">
        <v>179</v>
      </c>
      <c r="F61" t="s">
        <v>224</v>
      </c>
      <c r="G61" t="s">
        <v>103</v>
      </c>
      <c r="H61" t="s">
        <v>104</v>
      </c>
      <c r="I61">
        <v>2016</v>
      </c>
      <c r="J61" t="s">
        <v>242</v>
      </c>
      <c r="K61" t="s">
        <v>106</v>
      </c>
      <c r="L61" t="s">
        <v>182</v>
      </c>
      <c r="M61" t="s">
        <v>243</v>
      </c>
      <c r="N61">
        <v>1</v>
      </c>
      <c r="O61">
        <v>2020</v>
      </c>
      <c r="P61">
        <v>8748.901360931588</v>
      </c>
      <c r="Q61">
        <v>3.9515087003088269</v>
      </c>
      <c r="R61" t="s">
        <v>109</v>
      </c>
      <c r="S61">
        <v>2214.06607563532</v>
      </c>
      <c r="T61">
        <v>0.82</v>
      </c>
      <c r="U61" t="s">
        <v>227</v>
      </c>
      <c r="V61">
        <v>0.82</v>
      </c>
      <c r="W61">
        <v>20</v>
      </c>
      <c r="X61">
        <v>30</v>
      </c>
      <c r="Y61">
        <v>26</v>
      </c>
      <c r="Z61">
        <v>9.8628146588536497E-2</v>
      </c>
      <c r="AA61">
        <v>31.536000000000001</v>
      </c>
    </row>
    <row r="62" spans="1:27" x14ac:dyDescent="0.25">
      <c r="A62" t="s">
        <v>98</v>
      </c>
      <c r="B62" t="s">
        <v>99</v>
      </c>
      <c r="C62" t="s">
        <v>100</v>
      </c>
      <c r="D62" t="s">
        <v>101</v>
      </c>
      <c r="E62" t="s">
        <v>179</v>
      </c>
      <c r="F62" t="s">
        <v>224</v>
      </c>
      <c r="G62" t="s">
        <v>103</v>
      </c>
      <c r="H62" t="s">
        <v>104</v>
      </c>
      <c r="I62">
        <v>2021</v>
      </c>
      <c r="J62" t="s">
        <v>244</v>
      </c>
      <c r="K62" t="s">
        <v>106</v>
      </c>
      <c r="L62" t="s">
        <v>182</v>
      </c>
      <c r="M62" t="s">
        <v>245</v>
      </c>
      <c r="N62">
        <v>1</v>
      </c>
      <c r="O62">
        <v>2021</v>
      </c>
      <c r="P62">
        <v>8962.2891990030894</v>
      </c>
      <c r="Q62">
        <v>3.9515087003088269</v>
      </c>
      <c r="R62" t="s">
        <v>109</v>
      </c>
      <c r="S62">
        <v>2268.067687236181</v>
      </c>
      <c r="T62">
        <v>0.84</v>
      </c>
      <c r="U62" t="s">
        <v>227</v>
      </c>
      <c r="V62">
        <v>0.84</v>
      </c>
      <c r="W62">
        <v>20</v>
      </c>
      <c r="X62">
        <v>30</v>
      </c>
      <c r="Y62">
        <v>26</v>
      </c>
      <c r="Z62">
        <v>9.8628146588536497E-2</v>
      </c>
      <c r="AA62">
        <v>31.536000000000001</v>
      </c>
    </row>
    <row r="63" spans="1:27" x14ac:dyDescent="0.25">
      <c r="A63" t="s">
        <v>98</v>
      </c>
      <c r="B63" t="s">
        <v>99</v>
      </c>
      <c r="C63" t="s">
        <v>100</v>
      </c>
      <c r="D63" t="s">
        <v>101</v>
      </c>
      <c r="E63" t="s">
        <v>179</v>
      </c>
      <c r="F63" t="s">
        <v>224</v>
      </c>
      <c r="G63" t="s">
        <v>111</v>
      </c>
      <c r="H63" t="s">
        <v>104</v>
      </c>
      <c r="I63">
        <v>2016</v>
      </c>
      <c r="J63" t="s">
        <v>246</v>
      </c>
      <c r="K63" t="s">
        <v>106</v>
      </c>
      <c r="L63" t="s">
        <v>182</v>
      </c>
      <c r="M63" t="s">
        <v>247</v>
      </c>
      <c r="N63">
        <v>0</v>
      </c>
      <c r="O63">
        <v>2020</v>
      </c>
      <c r="P63">
        <v>8748.901360931588</v>
      </c>
      <c r="Q63">
        <v>3.9515087003088269</v>
      </c>
      <c r="R63" t="s">
        <v>109</v>
      </c>
      <c r="S63">
        <v>2214.06607563532</v>
      </c>
      <c r="T63">
        <v>0.82</v>
      </c>
      <c r="U63" t="s">
        <v>227</v>
      </c>
      <c r="V63">
        <v>0.82</v>
      </c>
      <c r="W63">
        <v>20</v>
      </c>
      <c r="X63">
        <v>30</v>
      </c>
      <c r="Y63">
        <v>26</v>
      </c>
      <c r="Z63">
        <v>9.8628146588536497E-2</v>
      </c>
      <c r="AA63">
        <v>31.536000000000001</v>
      </c>
    </row>
    <row r="64" spans="1:27" x14ac:dyDescent="0.25">
      <c r="A64" t="s">
        <v>98</v>
      </c>
      <c r="B64" t="s">
        <v>99</v>
      </c>
      <c r="C64" t="s">
        <v>100</v>
      </c>
      <c r="D64" t="s">
        <v>101</v>
      </c>
      <c r="E64" t="s">
        <v>179</v>
      </c>
      <c r="F64" t="s">
        <v>224</v>
      </c>
      <c r="G64" t="s">
        <v>111</v>
      </c>
      <c r="H64" t="s">
        <v>104</v>
      </c>
      <c r="I64">
        <v>2020</v>
      </c>
      <c r="J64" t="s">
        <v>248</v>
      </c>
      <c r="K64" t="s">
        <v>106</v>
      </c>
      <c r="L64" t="s">
        <v>182</v>
      </c>
      <c r="M64" t="s">
        <v>247</v>
      </c>
      <c r="N64">
        <v>1</v>
      </c>
      <c r="O64">
        <v>2020</v>
      </c>
      <c r="P64">
        <v>9602.4527132175954</v>
      </c>
      <c r="Q64">
        <v>3.9515087003088269</v>
      </c>
      <c r="R64" t="s">
        <v>109</v>
      </c>
      <c r="S64">
        <v>2430.0725220387649</v>
      </c>
      <c r="T64">
        <v>0.9</v>
      </c>
      <c r="U64" t="s">
        <v>227</v>
      </c>
      <c r="V64">
        <v>0.9</v>
      </c>
      <c r="W64">
        <v>20</v>
      </c>
      <c r="X64">
        <v>30</v>
      </c>
      <c r="Y64">
        <v>26</v>
      </c>
      <c r="Z64">
        <v>9.8628146588536497E-2</v>
      </c>
      <c r="AA64">
        <v>31.536000000000001</v>
      </c>
    </row>
    <row r="65" spans="1:27" x14ac:dyDescent="0.25">
      <c r="A65" t="s">
        <v>98</v>
      </c>
      <c r="B65" t="s">
        <v>99</v>
      </c>
      <c r="C65" t="s">
        <v>100</v>
      </c>
      <c r="D65" t="s">
        <v>101</v>
      </c>
      <c r="E65" t="s">
        <v>179</v>
      </c>
      <c r="F65" t="s">
        <v>224</v>
      </c>
      <c r="G65" t="s">
        <v>114</v>
      </c>
      <c r="H65" t="s">
        <v>104</v>
      </c>
      <c r="I65">
        <v>2016</v>
      </c>
      <c r="J65" t="s">
        <v>249</v>
      </c>
      <c r="K65" t="s">
        <v>106</v>
      </c>
      <c r="L65" t="s">
        <v>182</v>
      </c>
      <c r="M65" t="s">
        <v>250</v>
      </c>
      <c r="N65">
        <v>1</v>
      </c>
      <c r="O65">
        <v>2020</v>
      </c>
      <c r="P65">
        <v>9602.4527132175954</v>
      </c>
      <c r="Q65">
        <v>3.9515087003088269</v>
      </c>
      <c r="R65" t="s">
        <v>109</v>
      </c>
      <c r="S65">
        <v>2430.0725220387649</v>
      </c>
      <c r="T65">
        <v>0.9</v>
      </c>
      <c r="U65" t="s">
        <v>227</v>
      </c>
      <c r="V65">
        <v>0.9</v>
      </c>
      <c r="W65">
        <v>20</v>
      </c>
      <c r="X65">
        <v>30</v>
      </c>
      <c r="Y65">
        <v>26</v>
      </c>
      <c r="Z65">
        <v>9.8628146588536497E-2</v>
      </c>
      <c r="AA65">
        <v>31.536000000000001</v>
      </c>
    </row>
    <row r="66" spans="1:27" x14ac:dyDescent="0.25">
      <c r="A66" t="s">
        <v>98</v>
      </c>
      <c r="B66" t="s">
        <v>99</v>
      </c>
      <c r="C66" t="s">
        <v>100</v>
      </c>
      <c r="D66" t="s">
        <v>101</v>
      </c>
      <c r="E66" t="s">
        <v>179</v>
      </c>
      <c r="F66" t="s">
        <v>224</v>
      </c>
      <c r="G66" t="s">
        <v>119</v>
      </c>
      <c r="H66" t="s">
        <v>104</v>
      </c>
      <c r="I66">
        <v>2016</v>
      </c>
      <c r="J66" t="s">
        <v>251</v>
      </c>
      <c r="K66" t="s">
        <v>106</v>
      </c>
      <c r="L66" t="s">
        <v>182</v>
      </c>
      <c r="M66" t="s">
        <v>252</v>
      </c>
      <c r="N66">
        <v>1</v>
      </c>
      <c r="O66">
        <v>2020</v>
      </c>
      <c r="P66">
        <v>10882.779741646609</v>
      </c>
      <c r="Q66">
        <v>3.9515087003088269</v>
      </c>
      <c r="R66" t="s">
        <v>109</v>
      </c>
      <c r="S66">
        <v>2754.082191643934</v>
      </c>
      <c r="T66">
        <v>0.97</v>
      </c>
      <c r="U66" t="s">
        <v>227</v>
      </c>
      <c r="V66">
        <v>0.97</v>
      </c>
      <c r="W66">
        <v>20</v>
      </c>
      <c r="X66">
        <v>30</v>
      </c>
      <c r="Y66">
        <v>26</v>
      </c>
      <c r="Z66">
        <v>9.8628146588536497E-2</v>
      </c>
      <c r="AA66">
        <v>31.536000000000001</v>
      </c>
    </row>
    <row r="67" spans="1:27" x14ac:dyDescent="0.25">
      <c r="A67" t="s">
        <v>98</v>
      </c>
      <c r="B67" t="s">
        <v>99</v>
      </c>
      <c r="C67" t="s">
        <v>100</v>
      </c>
      <c r="D67" t="s">
        <v>101</v>
      </c>
      <c r="E67" t="s">
        <v>179</v>
      </c>
      <c r="F67" t="s">
        <v>224</v>
      </c>
      <c r="G67" t="s">
        <v>119</v>
      </c>
      <c r="H67" t="s">
        <v>104</v>
      </c>
      <c r="I67">
        <v>2022</v>
      </c>
      <c r="J67" t="s">
        <v>253</v>
      </c>
      <c r="K67" t="s">
        <v>106</v>
      </c>
      <c r="L67" t="s">
        <v>182</v>
      </c>
      <c r="M67" t="s">
        <v>254</v>
      </c>
      <c r="N67">
        <v>1</v>
      </c>
      <c r="O67">
        <v>2022</v>
      </c>
      <c r="P67">
        <v>10882.779741646609</v>
      </c>
      <c r="Q67">
        <v>3.9515087003088269</v>
      </c>
      <c r="R67" t="s">
        <v>109</v>
      </c>
      <c r="S67">
        <v>2754.082191643934</v>
      </c>
      <c r="T67">
        <v>0.97</v>
      </c>
      <c r="U67" t="s">
        <v>227</v>
      </c>
      <c r="V67">
        <v>0.97</v>
      </c>
      <c r="W67">
        <v>20</v>
      </c>
      <c r="X67">
        <v>30</v>
      </c>
      <c r="Y67">
        <v>26</v>
      </c>
      <c r="Z67">
        <v>9.8628146588536497E-2</v>
      </c>
      <c r="AA67">
        <v>31.536000000000001</v>
      </c>
    </row>
    <row r="68" spans="1:27" x14ac:dyDescent="0.25">
      <c r="A68" t="s">
        <v>98</v>
      </c>
      <c r="B68" t="s">
        <v>99</v>
      </c>
      <c r="C68" t="s">
        <v>100</v>
      </c>
      <c r="D68" t="s">
        <v>101</v>
      </c>
      <c r="E68" t="s">
        <v>179</v>
      </c>
      <c r="F68" t="s">
        <v>228</v>
      </c>
      <c r="G68" t="s">
        <v>103</v>
      </c>
      <c r="H68" t="s">
        <v>255</v>
      </c>
      <c r="I68">
        <v>2016</v>
      </c>
      <c r="J68" t="s">
        <v>256</v>
      </c>
      <c r="K68" t="s">
        <v>257</v>
      </c>
      <c r="L68" t="s">
        <v>182</v>
      </c>
      <c r="M68" t="s">
        <v>258</v>
      </c>
      <c r="N68">
        <v>1</v>
      </c>
      <c r="O68">
        <v>2020</v>
      </c>
      <c r="P68">
        <v>5029.8561831139787</v>
      </c>
      <c r="Q68">
        <v>3.9515087003088269</v>
      </c>
      <c r="R68" t="s">
        <v>109</v>
      </c>
      <c r="S68">
        <v>1272.895130591734</v>
      </c>
      <c r="T68">
        <v>0.83</v>
      </c>
      <c r="U68" t="s">
        <v>227</v>
      </c>
      <c r="V68">
        <v>0.83</v>
      </c>
      <c r="W68">
        <v>19.7</v>
      </c>
      <c r="X68">
        <v>33.1</v>
      </c>
      <c r="Y68">
        <v>27</v>
      </c>
      <c r="Z68">
        <v>9.8628146588536497E-2</v>
      </c>
      <c r="AA68">
        <v>31.536000000000001</v>
      </c>
    </row>
    <row r="69" spans="1:27" x14ac:dyDescent="0.25">
      <c r="A69" t="s">
        <v>98</v>
      </c>
      <c r="B69" t="s">
        <v>99</v>
      </c>
      <c r="C69" t="s">
        <v>100</v>
      </c>
      <c r="D69" t="s">
        <v>101</v>
      </c>
      <c r="E69" t="s">
        <v>179</v>
      </c>
      <c r="F69" t="s">
        <v>228</v>
      </c>
      <c r="G69" t="s">
        <v>111</v>
      </c>
      <c r="H69" t="s">
        <v>255</v>
      </c>
      <c r="I69">
        <v>2016</v>
      </c>
      <c r="J69" t="s">
        <v>259</v>
      </c>
      <c r="K69" t="s">
        <v>257</v>
      </c>
      <c r="L69" t="s">
        <v>182</v>
      </c>
      <c r="M69" t="s">
        <v>260</v>
      </c>
      <c r="N69">
        <v>0</v>
      </c>
      <c r="O69">
        <v>2020</v>
      </c>
      <c r="P69">
        <v>5029.8561831139787</v>
      </c>
      <c r="Q69">
        <v>3.9515087003088269</v>
      </c>
      <c r="R69" t="s">
        <v>109</v>
      </c>
      <c r="S69">
        <v>1272.895130591734</v>
      </c>
      <c r="T69">
        <v>0.83</v>
      </c>
      <c r="U69" t="s">
        <v>227</v>
      </c>
      <c r="V69">
        <v>0.83</v>
      </c>
      <c r="W69">
        <v>19.7</v>
      </c>
      <c r="X69">
        <v>33.1</v>
      </c>
      <c r="Y69">
        <v>27</v>
      </c>
      <c r="Z69">
        <v>9.8628146588536497E-2</v>
      </c>
      <c r="AA69">
        <v>31.536000000000001</v>
      </c>
    </row>
    <row r="70" spans="1:27" x14ac:dyDescent="0.25">
      <c r="A70" t="s">
        <v>98</v>
      </c>
      <c r="B70" t="s">
        <v>99</v>
      </c>
      <c r="C70" t="s">
        <v>100</v>
      </c>
      <c r="D70" t="s">
        <v>101</v>
      </c>
      <c r="E70" t="s">
        <v>179</v>
      </c>
      <c r="F70" t="s">
        <v>228</v>
      </c>
      <c r="G70" t="s">
        <v>111</v>
      </c>
      <c r="H70" t="s">
        <v>255</v>
      </c>
      <c r="I70">
        <v>2020</v>
      </c>
      <c r="J70" t="s">
        <v>261</v>
      </c>
      <c r="K70" t="s">
        <v>257</v>
      </c>
      <c r="L70" t="s">
        <v>182</v>
      </c>
      <c r="M70" t="s">
        <v>260</v>
      </c>
      <c r="N70">
        <v>1</v>
      </c>
      <c r="O70">
        <v>2020</v>
      </c>
      <c r="P70">
        <v>5151.7920905834089</v>
      </c>
      <c r="Q70">
        <v>3.9515087003088269</v>
      </c>
      <c r="R70" t="s">
        <v>109</v>
      </c>
      <c r="S70">
        <v>1303.753194363655</v>
      </c>
      <c r="T70">
        <v>0.84</v>
      </c>
      <c r="U70" t="s">
        <v>227</v>
      </c>
      <c r="V70">
        <v>0.84</v>
      </c>
      <c r="W70">
        <v>19.7</v>
      </c>
      <c r="X70">
        <v>33.1</v>
      </c>
      <c r="Y70">
        <v>27</v>
      </c>
      <c r="Z70">
        <v>9.8628146588536497E-2</v>
      </c>
      <c r="AA70">
        <v>31.536000000000001</v>
      </c>
    </row>
    <row r="71" spans="1:27" x14ac:dyDescent="0.25">
      <c r="A71" t="s">
        <v>98</v>
      </c>
      <c r="B71" t="s">
        <v>99</v>
      </c>
      <c r="C71" t="s">
        <v>100</v>
      </c>
      <c r="D71" t="s">
        <v>101</v>
      </c>
      <c r="E71" t="s">
        <v>179</v>
      </c>
      <c r="F71" t="s">
        <v>228</v>
      </c>
      <c r="G71" t="s">
        <v>114</v>
      </c>
      <c r="H71" t="s">
        <v>255</v>
      </c>
      <c r="I71">
        <v>2016</v>
      </c>
      <c r="J71" t="s">
        <v>262</v>
      </c>
      <c r="K71" t="s">
        <v>257</v>
      </c>
      <c r="L71" t="s">
        <v>182</v>
      </c>
      <c r="M71" t="s">
        <v>263</v>
      </c>
      <c r="N71">
        <v>1</v>
      </c>
      <c r="O71">
        <v>2020</v>
      </c>
      <c r="P71">
        <v>5304.2119749201956</v>
      </c>
      <c r="Q71">
        <v>3.9515087003088269</v>
      </c>
      <c r="R71" t="s">
        <v>109</v>
      </c>
      <c r="S71">
        <v>1342.3257740785559</v>
      </c>
      <c r="T71">
        <v>0.85</v>
      </c>
      <c r="U71" t="s">
        <v>227</v>
      </c>
      <c r="V71">
        <v>0.85</v>
      </c>
      <c r="W71">
        <v>19.7</v>
      </c>
      <c r="X71">
        <v>33.1</v>
      </c>
      <c r="Y71">
        <v>27</v>
      </c>
      <c r="Z71">
        <v>9.8628146588536497E-2</v>
      </c>
      <c r="AA71">
        <v>31.536000000000001</v>
      </c>
    </row>
    <row r="72" spans="1:27" x14ac:dyDescent="0.25">
      <c r="A72" t="s">
        <v>98</v>
      </c>
      <c r="B72" t="s">
        <v>99</v>
      </c>
      <c r="C72" t="s">
        <v>100</v>
      </c>
      <c r="D72" t="s">
        <v>101</v>
      </c>
      <c r="E72" t="s">
        <v>179</v>
      </c>
      <c r="F72" t="s">
        <v>228</v>
      </c>
      <c r="G72" t="s">
        <v>119</v>
      </c>
      <c r="H72" t="s">
        <v>255</v>
      </c>
      <c r="I72">
        <v>2016</v>
      </c>
      <c r="J72" t="s">
        <v>264</v>
      </c>
      <c r="K72" t="s">
        <v>257</v>
      </c>
      <c r="L72" t="s">
        <v>182</v>
      </c>
      <c r="M72" t="s">
        <v>265</v>
      </c>
      <c r="N72">
        <v>0</v>
      </c>
      <c r="O72">
        <v>2020</v>
      </c>
      <c r="P72">
        <v>7864.8660317782214</v>
      </c>
      <c r="Q72">
        <v>3.9515087003088269</v>
      </c>
      <c r="R72" t="s">
        <v>109</v>
      </c>
      <c r="S72">
        <v>1990.345113288894</v>
      </c>
      <c r="T72">
        <v>0.97</v>
      </c>
      <c r="U72" t="s">
        <v>227</v>
      </c>
      <c r="V72">
        <v>0.97</v>
      </c>
      <c r="W72">
        <v>19.7</v>
      </c>
      <c r="X72">
        <v>33.1</v>
      </c>
      <c r="Y72">
        <v>27</v>
      </c>
      <c r="Z72">
        <v>9.8628146588536497E-2</v>
      </c>
      <c r="AA72">
        <v>31.536000000000001</v>
      </c>
    </row>
    <row r="73" spans="1:27" x14ac:dyDescent="0.25">
      <c r="A73" t="s">
        <v>98</v>
      </c>
      <c r="B73" t="s">
        <v>99</v>
      </c>
      <c r="C73" t="s">
        <v>100</v>
      </c>
      <c r="D73" t="s">
        <v>101</v>
      </c>
      <c r="E73" t="s">
        <v>179</v>
      </c>
      <c r="F73" t="s">
        <v>228</v>
      </c>
      <c r="G73" t="s">
        <v>119</v>
      </c>
      <c r="H73" t="s">
        <v>255</v>
      </c>
      <c r="I73">
        <v>2020</v>
      </c>
      <c r="J73" t="s">
        <v>266</v>
      </c>
      <c r="K73" t="s">
        <v>257</v>
      </c>
      <c r="L73" t="s">
        <v>182</v>
      </c>
      <c r="M73" t="s">
        <v>265</v>
      </c>
      <c r="N73">
        <v>1</v>
      </c>
      <c r="O73">
        <v>2020</v>
      </c>
      <c r="P73">
        <v>7864.8660317782214</v>
      </c>
      <c r="Q73">
        <v>3.9515087003088269</v>
      </c>
      <c r="R73" t="s">
        <v>109</v>
      </c>
      <c r="S73">
        <v>1990.345113288894</v>
      </c>
      <c r="T73">
        <v>0.97</v>
      </c>
      <c r="U73" t="s">
        <v>227</v>
      </c>
      <c r="V73">
        <v>0.97</v>
      </c>
      <c r="W73">
        <v>19.7</v>
      </c>
      <c r="X73">
        <v>33.1</v>
      </c>
      <c r="Y73">
        <v>27</v>
      </c>
      <c r="Z73">
        <v>9.8628146588536497E-2</v>
      </c>
      <c r="AA73">
        <v>31.536000000000001</v>
      </c>
    </row>
    <row r="74" spans="1:27" x14ac:dyDescent="0.25">
      <c r="A74" t="s">
        <v>98</v>
      </c>
      <c r="B74" t="s">
        <v>99</v>
      </c>
      <c r="C74" t="s">
        <v>100</v>
      </c>
      <c r="D74" t="s">
        <v>101</v>
      </c>
      <c r="E74" t="s">
        <v>179</v>
      </c>
      <c r="F74" t="s">
        <v>228</v>
      </c>
      <c r="G74" t="s">
        <v>103</v>
      </c>
      <c r="H74" t="s">
        <v>156</v>
      </c>
      <c r="I74">
        <v>2016</v>
      </c>
      <c r="J74" t="s">
        <v>267</v>
      </c>
      <c r="K74" t="s">
        <v>158</v>
      </c>
      <c r="L74" t="s">
        <v>182</v>
      </c>
      <c r="M74" t="s">
        <v>268</v>
      </c>
      <c r="N74">
        <v>1</v>
      </c>
      <c r="O74">
        <v>2020</v>
      </c>
      <c r="P74">
        <v>2499.6861031233111</v>
      </c>
      <c r="Q74">
        <v>3.9515087003088269</v>
      </c>
      <c r="R74" t="s">
        <v>109</v>
      </c>
      <c r="S74">
        <v>632.59030732437702</v>
      </c>
      <c r="T74">
        <v>0.8</v>
      </c>
      <c r="U74" t="s">
        <v>227</v>
      </c>
      <c r="V74">
        <v>0.8</v>
      </c>
      <c r="W74">
        <v>16</v>
      </c>
      <c r="X74">
        <v>27</v>
      </c>
      <c r="Y74">
        <v>22</v>
      </c>
      <c r="Z74">
        <v>9.8628146588536497E-2</v>
      </c>
      <c r="AA74">
        <v>31.536000000000001</v>
      </c>
    </row>
    <row r="75" spans="1:27" x14ac:dyDescent="0.25">
      <c r="A75" t="s">
        <v>98</v>
      </c>
      <c r="B75" t="s">
        <v>99</v>
      </c>
      <c r="C75" t="s">
        <v>100</v>
      </c>
      <c r="D75" t="s">
        <v>101</v>
      </c>
      <c r="E75" t="s">
        <v>179</v>
      </c>
      <c r="F75" t="s">
        <v>228</v>
      </c>
      <c r="G75" t="s">
        <v>111</v>
      </c>
      <c r="H75" t="s">
        <v>156</v>
      </c>
      <c r="I75">
        <v>2016</v>
      </c>
      <c r="J75" t="s">
        <v>269</v>
      </c>
      <c r="K75" t="s">
        <v>158</v>
      </c>
      <c r="L75" t="s">
        <v>182</v>
      </c>
      <c r="M75" t="s">
        <v>270</v>
      </c>
      <c r="N75">
        <v>0</v>
      </c>
      <c r="O75">
        <v>2020</v>
      </c>
      <c r="P75">
        <v>3182.5271849521182</v>
      </c>
      <c r="Q75">
        <v>3.9515087003088269</v>
      </c>
      <c r="R75" t="s">
        <v>109</v>
      </c>
      <c r="S75">
        <v>805.39546444713369</v>
      </c>
      <c r="T75">
        <v>0.92</v>
      </c>
      <c r="U75" t="s">
        <v>227</v>
      </c>
      <c r="V75">
        <v>0.92</v>
      </c>
      <c r="W75">
        <v>16</v>
      </c>
      <c r="X75">
        <v>27</v>
      </c>
      <c r="Y75">
        <v>22</v>
      </c>
      <c r="Z75">
        <v>9.8628146588536497E-2</v>
      </c>
      <c r="AA75">
        <v>31.536000000000001</v>
      </c>
    </row>
    <row r="76" spans="1:27" x14ac:dyDescent="0.25">
      <c r="A76" t="s">
        <v>98</v>
      </c>
      <c r="B76" t="s">
        <v>99</v>
      </c>
      <c r="C76" t="s">
        <v>100</v>
      </c>
      <c r="D76" t="s">
        <v>101</v>
      </c>
      <c r="E76" t="s">
        <v>179</v>
      </c>
      <c r="F76" t="s">
        <v>228</v>
      </c>
      <c r="G76" t="s">
        <v>111</v>
      </c>
      <c r="H76" t="s">
        <v>156</v>
      </c>
      <c r="I76">
        <v>2020</v>
      </c>
      <c r="J76" t="s">
        <v>271</v>
      </c>
      <c r="K76" t="s">
        <v>158</v>
      </c>
      <c r="L76" t="s">
        <v>182</v>
      </c>
      <c r="M76" t="s">
        <v>270</v>
      </c>
      <c r="N76">
        <v>1</v>
      </c>
      <c r="O76">
        <v>2020</v>
      </c>
      <c r="P76">
        <v>3365.4310461562618</v>
      </c>
      <c r="Q76">
        <v>3.9515087003088269</v>
      </c>
      <c r="R76" t="s">
        <v>109</v>
      </c>
      <c r="S76">
        <v>851.68256010501489</v>
      </c>
      <c r="T76">
        <v>0.92</v>
      </c>
      <c r="U76" t="s">
        <v>227</v>
      </c>
      <c r="V76">
        <v>0.92</v>
      </c>
      <c r="W76">
        <v>16</v>
      </c>
      <c r="X76">
        <v>27</v>
      </c>
      <c r="Y76">
        <v>22</v>
      </c>
      <c r="Z76">
        <v>9.8628146588536497E-2</v>
      </c>
      <c r="AA76">
        <v>31.536000000000001</v>
      </c>
    </row>
    <row r="77" spans="1:27" x14ac:dyDescent="0.25">
      <c r="A77" t="s">
        <v>98</v>
      </c>
      <c r="B77" t="s">
        <v>99</v>
      </c>
      <c r="C77" t="s">
        <v>100</v>
      </c>
      <c r="D77" t="s">
        <v>101</v>
      </c>
      <c r="E77" t="s">
        <v>179</v>
      </c>
      <c r="F77" t="s">
        <v>228</v>
      </c>
      <c r="G77" t="s">
        <v>114</v>
      </c>
      <c r="H77" t="s">
        <v>156</v>
      </c>
      <c r="I77">
        <v>2016</v>
      </c>
      <c r="J77" t="s">
        <v>272</v>
      </c>
      <c r="K77" t="s">
        <v>158</v>
      </c>
      <c r="L77" t="s">
        <v>182</v>
      </c>
      <c r="M77" t="s">
        <v>273</v>
      </c>
      <c r="N77">
        <v>1</v>
      </c>
      <c r="O77">
        <v>2020</v>
      </c>
      <c r="P77">
        <v>3341.043864662377</v>
      </c>
      <c r="Q77">
        <v>3.9515087003088269</v>
      </c>
      <c r="R77" t="s">
        <v>109</v>
      </c>
      <c r="S77">
        <v>845.51094735063077</v>
      </c>
      <c r="T77">
        <v>0.95</v>
      </c>
      <c r="U77" t="s">
        <v>227</v>
      </c>
      <c r="V77">
        <v>0.95</v>
      </c>
      <c r="W77">
        <v>16</v>
      </c>
      <c r="X77">
        <v>27</v>
      </c>
      <c r="Y77">
        <v>22</v>
      </c>
      <c r="Z77">
        <v>9.8628146588536497E-2</v>
      </c>
      <c r="AA77">
        <v>31.536000000000001</v>
      </c>
    </row>
    <row r="78" spans="1:27" x14ac:dyDescent="0.25">
      <c r="A78" t="s">
        <v>98</v>
      </c>
      <c r="B78" t="s">
        <v>99</v>
      </c>
      <c r="C78" t="s">
        <v>100</v>
      </c>
      <c r="D78" t="s">
        <v>101</v>
      </c>
      <c r="E78" t="s">
        <v>179</v>
      </c>
      <c r="F78" t="s">
        <v>228</v>
      </c>
      <c r="G78" t="s">
        <v>114</v>
      </c>
      <c r="H78" t="s">
        <v>156</v>
      </c>
      <c r="I78">
        <v>2022</v>
      </c>
      <c r="J78" t="s">
        <v>274</v>
      </c>
      <c r="K78" t="s">
        <v>158</v>
      </c>
      <c r="L78" t="s">
        <v>182</v>
      </c>
      <c r="M78" t="s">
        <v>275</v>
      </c>
      <c r="N78">
        <v>1</v>
      </c>
      <c r="O78">
        <v>2022</v>
      </c>
      <c r="P78">
        <v>3341.043864662377</v>
      </c>
      <c r="Q78">
        <v>3.9515087003088269</v>
      </c>
      <c r="R78" t="s">
        <v>109</v>
      </c>
      <c r="S78">
        <v>845.51094735063077</v>
      </c>
      <c r="T78">
        <v>0.95</v>
      </c>
      <c r="U78" t="s">
        <v>227</v>
      </c>
      <c r="V78">
        <v>0.95</v>
      </c>
      <c r="W78">
        <v>16</v>
      </c>
      <c r="X78">
        <v>27</v>
      </c>
      <c r="Y78">
        <v>22</v>
      </c>
      <c r="Z78">
        <v>9.8628146588536497E-2</v>
      </c>
      <c r="AA78">
        <v>31.536000000000001</v>
      </c>
    </row>
    <row r="79" spans="1:27" x14ac:dyDescent="0.25">
      <c r="A79" t="s">
        <v>98</v>
      </c>
      <c r="B79" t="s">
        <v>99</v>
      </c>
      <c r="C79" t="s">
        <v>100</v>
      </c>
      <c r="D79" t="s">
        <v>101</v>
      </c>
      <c r="E79" t="s">
        <v>179</v>
      </c>
      <c r="F79" t="s">
        <v>228</v>
      </c>
      <c r="G79" t="s">
        <v>119</v>
      </c>
      <c r="H79" t="s">
        <v>156</v>
      </c>
      <c r="I79">
        <v>2016</v>
      </c>
      <c r="J79" t="s">
        <v>276</v>
      </c>
      <c r="K79" t="s">
        <v>158</v>
      </c>
      <c r="L79" t="s">
        <v>182</v>
      </c>
      <c r="M79" t="s">
        <v>277</v>
      </c>
      <c r="N79">
        <v>1</v>
      </c>
      <c r="O79">
        <v>2020</v>
      </c>
      <c r="P79">
        <v>3706.851587070666</v>
      </c>
      <c r="Q79">
        <v>3.9515087003088269</v>
      </c>
      <c r="R79" t="s">
        <v>109</v>
      </c>
      <c r="S79">
        <v>938.08513866639316</v>
      </c>
      <c r="T79">
        <v>0.99</v>
      </c>
      <c r="U79" t="s">
        <v>227</v>
      </c>
      <c r="V79">
        <v>0.99</v>
      </c>
      <c r="W79">
        <v>16</v>
      </c>
      <c r="X79">
        <v>27</v>
      </c>
      <c r="Y79">
        <v>22</v>
      </c>
      <c r="Z79">
        <v>9.8628146588536497E-2</v>
      </c>
      <c r="AA79">
        <v>31.536000000000001</v>
      </c>
    </row>
    <row r="80" spans="1:27" x14ac:dyDescent="0.25">
      <c r="A80" t="s">
        <v>98</v>
      </c>
      <c r="B80" t="s">
        <v>99</v>
      </c>
      <c r="C80" t="s">
        <v>100</v>
      </c>
      <c r="D80" t="s">
        <v>101</v>
      </c>
      <c r="E80" t="s">
        <v>179</v>
      </c>
      <c r="F80" t="s">
        <v>228</v>
      </c>
      <c r="G80" t="s">
        <v>119</v>
      </c>
      <c r="H80" t="s">
        <v>156</v>
      </c>
      <c r="I80">
        <v>2022</v>
      </c>
      <c r="J80" t="s">
        <v>278</v>
      </c>
      <c r="K80" t="s">
        <v>158</v>
      </c>
      <c r="L80" t="s">
        <v>182</v>
      </c>
      <c r="M80" t="s">
        <v>279</v>
      </c>
      <c r="N80">
        <v>1</v>
      </c>
      <c r="O80">
        <v>2022</v>
      </c>
      <c r="P80">
        <v>3706.851587070666</v>
      </c>
      <c r="Q80">
        <v>3.9515087003088269</v>
      </c>
      <c r="R80" t="s">
        <v>109</v>
      </c>
      <c r="S80">
        <v>938.08513866639316</v>
      </c>
      <c r="T80">
        <v>0.99</v>
      </c>
      <c r="U80" t="s">
        <v>227</v>
      </c>
      <c r="V80">
        <v>0.99</v>
      </c>
      <c r="W80">
        <v>16</v>
      </c>
      <c r="X80">
        <v>27</v>
      </c>
      <c r="Y80">
        <v>22</v>
      </c>
      <c r="Z80">
        <v>9.8628146588536497E-2</v>
      </c>
      <c r="AA80">
        <v>31.536000000000001</v>
      </c>
    </row>
    <row r="81" spans="1:27" x14ac:dyDescent="0.25">
      <c r="A81" t="s">
        <v>98</v>
      </c>
      <c r="B81" t="s">
        <v>99</v>
      </c>
      <c r="C81" t="s">
        <v>100</v>
      </c>
      <c r="D81" t="s">
        <v>101</v>
      </c>
      <c r="E81" t="s">
        <v>179</v>
      </c>
      <c r="F81" t="s">
        <v>228</v>
      </c>
      <c r="G81" t="s">
        <v>103</v>
      </c>
      <c r="H81" t="s">
        <v>148</v>
      </c>
      <c r="I81">
        <v>2016</v>
      </c>
      <c r="J81" t="s">
        <v>280</v>
      </c>
      <c r="K81" t="s">
        <v>150</v>
      </c>
      <c r="L81" t="s">
        <v>182</v>
      </c>
      <c r="M81" t="s">
        <v>281</v>
      </c>
      <c r="N81">
        <v>1</v>
      </c>
      <c r="O81">
        <v>2020</v>
      </c>
      <c r="P81">
        <v>5029.8561831139787</v>
      </c>
      <c r="Q81">
        <v>3.9515087003088269</v>
      </c>
      <c r="R81" t="s">
        <v>109</v>
      </c>
      <c r="S81">
        <v>1272.895130591734</v>
      </c>
      <c r="T81">
        <v>0.83</v>
      </c>
      <c r="U81" t="s">
        <v>227</v>
      </c>
      <c r="V81">
        <v>0.83</v>
      </c>
      <c r="W81">
        <v>19.7</v>
      </c>
      <c r="X81">
        <v>33.1</v>
      </c>
      <c r="Y81">
        <v>27</v>
      </c>
      <c r="Z81">
        <v>9.8628146588536497E-2</v>
      </c>
      <c r="AA81">
        <v>31.536000000000001</v>
      </c>
    </row>
    <row r="82" spans="1:27" x14ac:dyDescent="0.25">
      <c r="A82" t="s">
        <v>98</v>
      </c>
      <c r="B82" t="s">
        <v>99</v>
      </c>
      <c r="C82" t="s">
        <v>100</v>
      </c>
      <c r="D82" t="s">
        <v>101</v>
      </c>
      <c r="E82" t="s">
        <v>179</v>
      </c>
      <c r="F82" t="s">
        <v>228</v>
      </c>
      <c r="G82" t="s">
        <v>111</v>
      </c>
      <c r="H82" t="s">
        <v>148</v>
      </c>
      <c r="I82">
        <v>2016</v>
      </c>
      <c r="J82" t="s">
        <v>282</v>
      </c>
      <c r="K82" t="s">
        <v>150</v>
      </c>
      <c r="L82" t="s">
        <v>182</v>
      </c>
      <c r="M82" t="s">
        <v>283</v>
      </c>
      <c r="N82">
        <v>1</v>
      </c>
      <c r="O82">
        <v>2020</v>
      </c>
      <c r="P82">
        <v>5029.8561831139787</v>
      </c>
      <c r="Q82">
        <v>3.9515087003088269</v>
      </c>
      <c r="R82" t="s">
        <v>109</v>
      </c>
      <c r="S82">
        <v>1272.895130591734</v>
      </c>
      <c r="T82">
        <v>0.83</v>
      </c>
      <c r="U82" t="s">
        <v>227</v>
      </c>
      <c r="V82">
        <v>0.83</v>
      </c>
      <c r="W82">
        <v>19.7</v>
      </c>
      <c r="X82">
        <v>33.1</v>
      </c>
      <c r="Y82">
        <v>27</v>
      </c>
      <c r="Z82">
        <v>9.8628146588536497E-2</v>
      </c>
      <c r="AA82">
        <v>31.536000000000001</v>
      </c>
    </row>
    <row r="83" spans="1:27" x14ac:dyDescent="0.25">
      <c r="A83" t="s">
        <v>98</v>
      </c>
      <c r="B83" t="s">
        <v>99</v>
      </c>
      <c r="C83" t="s">
        <v>100</v>
      </c>
      <c r="D83" t="s">
        <v>101</v>
      </c>
      <c r="E83" t="s">
        <v>179</v>
      </c>
      <c r="F83" t="s">
        <v>228</v>
      </c>
      <c r="G83" t="s">
        <v>111</v>
      </c>
      <c r="H83" t="s">
        <v>148</v>
      </c>
      <c r="I83">
        <v>2022</v>
      </c>
      <c r="J83" t="s">
        <v>284</v>
      </c>
      <c r="K83" t="s">
        <v>150</v>
      </c>
      <c r="L83" t="s">
        <v>182</v>
      </c>
      <c r="M83" t="s">
        <v>285</v>
      </c>
      <c r="N83">
        <v>1</v>
      </c>
      <c r="O83">
        <v>2022</v>
      </c>
      <c r="P83">
        <v>5151.7920905834089</v>
      </c>
      <c r="Q83">
        <v>3.9515087003088269</v>
      </c>
      <c r="R83" t="s">
        <v>109</v>
      </c>
      <c r="S83">
        <v>1303.753194363655</v>
      </c>
      <c r="T83">
        <v>0.84</v>
      </c>
      <c r="U83" t="s">
        <v>227</v>
      </c>
      <c r="V83">
        <v>0.84</v>
      </c>
      <c r="W83">
        <v>19.7</v>
      </c>
      <c r="X83">
        <v>33.1</v>
      </c>
      <c r="Y83">
        <v>27</v>
      </c>
      <c r="Z83">
        <v>9.8628146588536497E-2</v>
      </c>
      <c r="AA83">
        <v>31.536000000000001</v>
      </c>
    </row>
    <row r="84" spans="1:27" x14ac:dyDescent="0.25">
      <c r="A84" t="s">
        <v>98</v>
      </c>
      <c r="B84" t="s">
        <v>99</v>
      </c>
      <c r="C84" t="s">
        <v>100</v>
      </c>
      <c r="D84" t="s">
        <v>101</v>
      </c>
      <c r="E84" t="s">
        <v>179</v>
      </c>
      <c r="F84" t="s">
        <v>228</v>
      </c>
      <c r="G84" t="s">
        <v>114</v>
      </c>
      <c r="H84" t="s">
        <v>148</v>
      </c>
      <c r="I84">
        <v>2016</v>
      </c>
      <c r="J84" t="s">
        <v>286</v>
      </c>
      <c r="K84" t="s">
        <v>150</v>
      </c>
      <c r="L84" t="s">
        <v>182</v>
      </c>
      <c r="M84" t="s">
        <v>287</v>
      </c>
      <c r="N84">
        <v>1</v>
      </c>
      <c r="O84">
        <v>2020</v>
      </c>
      <c r="P84">
        <v>5304.2119749201956</v>
      </c>
      <c r="Q84">
        <v>3.9515087003088269</v>
      </c>
      <c r="R84" t="s">
        <v>109</v>
      </c>
      <c r="S84">
        <v>1342.3257740785559</v>
      </c>
      <c r="T84">
        <v>0.85</v>
      </c>
      <c r="U84" t="s">
        <v>227</v>
      </c>
      <c r="V84">
        <v>0.85</v>
      </c>
      <c r="W84">
        <v>19.7</v>
      </c>
      <c r="X84">
        <v>33.1</v>
      </c>
      <c r="Y84">
        <v>27</v>
      </c>
      <c r="Z84">
        <v>9.8628146588536497E-2</v>
      </c>
      <c r="AA84">
        <v>31.536000000000001</v>
      </c>
    </row>
    <row r="85" spans="1:27" x14ac:dyDescent="0.25">
      <c r="A85" t="s">
        <v>98</v>
      </c>
      <c r="B85" t="s">
        <v>99</v>
      </c>
      <c r="C85" t="s">
        <v>100</v>
      </c>
      <c r="D85" t="s">
        <v>101</v>
      </c>
      <c r="E85" t="s">
        <v>179</v>
      </c>
      <c r="F85" t="s">
        <v>228</v>
      </c>
      <c r="G85" t="s">
        <v>119</v>
      </c>
      <c r="H85" t="s">
        <v>148</v>
      </c>
      <c r="I85">
        <v>2016</v>
      </c>
      <c r="J85" t="s">
        <v>288</v>
      </c>
      <c r="K85" t="s">
        <v>150</v>
      </c>
      <c r="L85" t="s">
        <v>182</v>
      </c>
      <c r="M85" t="s">
        <v>289</v>
      </c>
      <c r="N85">
        <v>1</v>
      </c>
      <c r="O85">
        <v>2020</v>
      </c>
      <c r="P85">
        <v>7864.8660317782214</v>
      </c>
      <c r="Q85">
        <v>3.9515087003088269</v>
      </c>
      <c r="R85" t="s">
        <v>109</v>
      </c>
      <c r="S85">
        <v>1990.345113288894</v>
      </c>
      <c r="T85">
        <v>0.97</v>
      </c>
      <c r="U85" t="s">
        <v>227</v>
      </c>
      <c r="V85">
        <v>0.97</v>
      </c>
      <c r="W85">
        <v>19.7</v>
      </c>
      <c r="X85">
        <v>33.1</v>
      </c>
      <c r="Y85">
        <v>27</v>
      </c>
      <c r="Z85">
        <v>9.8628146588536497E-2</v>
      </c>
      <c r="AA85">
        <v>31.536000000000001</v>
      </c>
    </row>
    <row r="86" spans="1:27" x14ac:dyDescent="0.25">
      <c r="A86" t="s">
        <v>98</v>
      </c>
      <c r="B86" t="s">
        <v>99</v>
      </c>
      <c r="C86" t="s">
        <v>100</v>
      </c>
      <c r="D86" t="s">
        <v>101</v>
      </c>
      <c r="E86" t="s">
        <v>179</v>
      </c>
      <c r="F86" t="s">
        <v>228</v>
      </c>
      <c r="G86" t="s">
        <v>119</v>
      </c>
      <c r="H86" t="s">
        <v>148</v>
      </c>
      <c r="I86">
        <v>2022</v>
      </c>
      <c r="J86" t="s">
        <v>290</v>
      </c>
      <c r="K86" t="s">
        <v>150</v>
      </c>
      <c r="L86" t="s">
        <v>182</v>
      </c>
      <c r="M86" t="s">
        <v>291</v>
      </c>
      <c r="N86">
        <v>1</v>
      </c>
      <c r="O86">
        <v>2022</v>
      </c>
      <c r="P86">
        <v>7864.8660317782214</v>
      </c>
      <c r="Q86">
        <v>3.9515087003088269</v>
      </c>
      <c r="R86" t="s">
        <v>109</v>
      </c>
      <c r="S86">
        <v>1990.345113288894</v>
      </c>
      <c r="T86">
        <v>0.97</v>
      </c>
      <c r="U86" t="s">
        <v>227</v>
      </c>
      <c r="V86">
        <v>0.97</v>
      </c>
      <c r="W86">
        <v>19.7</v>
      </c>
      <c r="X86">
        <v>33.1</v>
      </c>
      <c r="Y86">
        <v>27</v>
      </c>
      <c r="Z86">
        <v>9.8628146588536497E-2</v>
      </c>
      <c r="AA86">
        <v>31.536000000000001</v>
      </c>
    </row>
    <row r="87" spans="1:27" x14ac:dyDescent="0.25">
      <c r="A87" t="s">
        <v>98</v>
      </c>
      <c r="B87" t="s">
        <v>99</v>
      </c>
      <c r="C87" t="s">
        <v>100</v>
      </c>
      <c r="D87" t="s">
        <v>101</v>
      </c>
      <c r="E87" t="s">
        <v>179</v>
      </c>
      <c r="F87" t="s">
        <v>224</v>
      </c>
      <c r="G87" t="s">
        <v>103</v>
      </c>
      <c r="H87" t="s">
        <v>148</v>
      </c>
      <c r="I87">
        <v>2016</v>
      </c>
      <c r="J87" t="s">
        <v>292</v>
      </c>
      <c r="K87" t="s">
        <v>150</v>
      </c>
      <c r="L87" t="s">
        <v>182</v>
      </c>
      <c r="M87" t="s">
        <v>293</v>
      </c>
      <c r="N87">
        <v>1</v>
      </c>
      <c r="O87">
        <v>2020</v>
      </c>
      <c r="P87">
        <v>11126.65155658547</v>
      </c>
      <c r="Q87">
        <v>3.9515087003088269</v>
      </c>
      <c r="R87" t="s">
        <v>109</v>
      </c>
      <c r="S87">
        <v>2815.7983191877761</v>
      </c>
      <c r="T87">
        <v>0.84</v>
      </c>
      <c r="U87" t="s">
        <v>227</v>
      </c>
      <c r="V87">
        <v>0.84</v>
      </c>
      <c r="W87">
        <v>18</v>
      </c>
      <c r="X87">
        <v>28</v>
      </c>
      <c r="Y87">
        <v>24</v>
      </c>
      <c r="Z87">
        <v>9.8628146588536497E-2</v>
      </c>
      <c r="AA87">
        <v>31.536000000000001</v>
      </c>
    </row>
    <row r="88" spans="1:27" x14ac:dyDescent="0.25">
      <c r="A88" t="s">
        <v>98</v>
      </c>
      <c r="B88" t="s">
        <v>99</v>
      </c>
      <c r="C88" t="s">
        <v>100</v>
      </c>
      <c r="D88" t="s">
        <v>101</v>
      </c>
      <c r="E88" t="s">
        <v>179</v>
      </c>
      <c r="F88" t="s">
        <v>224</v>
      </c>
      <c r="G88" t="s">
        <v>103</v>
      </c>
      <c r="H88" t="s">
        <v>148</v>
      </c>
      <c r="I88">
        <v>2022</v>
      </c>
      <c r="J88" t="s">
        <v>294</v>
      </c>
      <c r="K88" t="s">
        <v>150</v>
      </c>
      <c r="L88" t="s">
        <v>182</v>
      </c>
      <c r="M88" t="s">
        <v>295</v>
      </c>
      <c r="N88">
        <v>1</v>
      </c>
      <c r="O88">
        <v>2022</v>
      </c>
      <c r="P88">
        <v>11492.45927899376</v>
      </c>
      <c r="Q88">
        <v>3.9515087003088269</v>
      </c>
      <c r="R88" t="s">
        <v>109</v>
      </c>
      <c r="S88">
        <v>2908.3725105035378</v>
      </c>
      <c r="T88">
        <v>0.86</v>
      </c>
      <c r="U88" t="s">
        <v>227</v>
      </c>
      <c r="V88">
        <v>0.86</v>
      </c>
      <c r="W88">
        <v>18</v>
      </c>
      <c r="X88">
        <v>28</v>
      </c>
      <c r="Y88">
        <v>24</v>
      </c>
      <c r="Z88">
        <v>9.8628146588536497E-2</v>
      </c>
      <c r="AA88">
        <v>31.536000000000001</v>
      </c>
    </row>
    <row r="89" spans="1:27" x14ac:dyDescent="0.25">
      <c r="A89" t="s">
        <v>98</v>
      </c>
      <c r="B89" t="s">
        <v>99</v>
      </c>
      <c r="C89" t="s">
        <v>100</v>
      </c>
      <c r="D89" t="s">
        <v>101</v>
      </c>
      <c r="E89" t="s">
        <v>179</v>
      </c>
      <c r="F89" t="s">
        <v>224</v>
      </c>
      <c r="G89" t="s">
        <v>111</v>
      </c>
      <c r="H89" t="s">
        <v>148</v>
      </c>
      <c r="I89">
        <v>2016</v>
      </c>
      <c r="J89" t="s">
        <v>296</v>
      </c>
      <c r="K89" t="s">
        <v>150</v>
      </c>
      <c r="L89" t="s">
        <v>182</v>
      </c>
      <c r="M89" t="s">
        <v>297</v>
      </c>
      <c r="N89">
        <v>1</v>
      </c>
      <c r="O89">
        <v>2020</v>
      </c>
      <c r="P89">
        <v>11126.65155658547</v>
      </c>
      <c r="Q89">
        <v>3.9515087003088269</v>
      </c>
      <c r="R89" t="s">
        <v>109</v>
      </c>
      <c r="S89">
        <v>2815.7983191877761</v>
      </c>
      <c r="T89">
        <v>0.84</v>
      </c>
      <c r="U89" t="s">
        <v>227</v>
      </c>
      <c r="V89">
        <v>0.84</v>
      </c>
      <c r="W89">
        <v>18</v>
      </c>
      <c r="X89">
        <v>28</v>
      </c>
      <c r="Y89">
        <v>24</v>
      </c>
      <c r="Z89">
        <v>9.8628146588536497E-2</v>
      </c>
      <c r="AA89">
        <v>31.536000000000001</v>
      </c>
    </row>
    <row r="90" spans="1:27" x14ac:dyDescent="0.25">
      <c r="A90" t="s">
        <v>98</v>
      </c>
      <c r="B90" t="s">
        <v>99</v>
      </c>
      <c r="C90" t="s">
        <v>100</v>
      </c>
      <c r="D90" t="s">
        <v>101</v>
      </c>
      <c r="E90" t="s">
        <v>179</v>
      </c>
      <c r="F90" t="s">
        <v>224</v>
      </c>
      <c r="G90" t="s">
        <v>111</v>
      </c>
      <c r="H90" t="s">
        <v>148</v>
      </c>
      <c r="I90">
        <v>2022</v>
      </c>
      <c r="J90" t="s">
        <v>298</v>
      </c>
      <c r="K90" t="s">
        <v>150</v>
      </c>
      <c r="L90" t="s">
        <v>182</v>
      </c>
      <c r="M90" t="s">
        <v>299</v>
      </c>
      <c r="N90">
        <v>1</v>
      </c>
      <c r="O90">
        <v>2022</v>
      </c>
      <c r="P90">
        <v>11492.45927899376</v>
      </c>
      <c r="Q90">
        <v>3.9515087003088269</v>
      </c>
      <c r="R90" t="s">
        <v>109</v>
      </c>
      <c r="S90">
        <v>2908.3725105035378</v>
      </c>
      <c r="T90">
        <v>0.86</v>
      </c>
      <c r="U90" t="s">
        <v>227</v>
      </c>
      <c r="V90">
        <v>0.86</v>
      </c>
      <c r="W90">
        <v>18</v>
      </c>
      <c r="X90">
        <v>28</v>
      </c>
      <c r="Y90">
        <v>24</v>
      </c>
      <c r="Z90">
        <v>9.8628146588536497E-2</v>
      </c>
      <c r="AA90">
        <v>31.536000000000001</v>
      </c>
    </row>
    <row r="91" spans="1:27" x14ac:dyDescent="0.25">
      <c r="A91" t="s">
        <v>98</v>
      </c>
      <c r="B91" t="s">
        <v>99</v>
      </c>
      <c r="C91" t="s">
        <v>100</v>
      </c>
      <c r="D91" t="s">
        <v>101</v>
      </c>
      <c r="E91" t="s">
        <v>179</v>
      </c>
      <c r="F91" t="s">
        <v>224</v>
      </c>
      <c r="G91" t="s">
        <v>114</v>
      </c>
      <c r="H91" t="s">
        <v>148</v>
      </c>
      <c r="I91">
        <v>2016</v>
      </c>
      <c r="J91" t="s">
        <v>300</v>
      </c>
      <c r="K91" t="s">
        <v>150</v>
      </c>
      <c r="L91" t="s">
        <v>182</v>
      </c>
      <c r="M91" t="s">
        <v>301</v>
      </c>
      <c r="N91">
        <v>1</v>
      </c>
      <c r="O91">
        <v>2020</v>
      </c>
      <c r="P91">
        <v>11492.45927899376</v>
      </c>
      <c r="Q91">
        <v>3.9515087003088269</v>
      </c>
      <c r="R91" t="s">
        <v>109</v>
      </c>
      <c r="S91">
        <v>2908.3725105035378</v>
      </c>
      <c r="T91">
        <v>0.87</v>
      </c>
      <c r="U91" t="s">
        <v>227</v>
      </c>
      <c r="V91">
        <v>0.87</v>
      </c>
      <c r="W91">
        <v>18</v>
      </c>
      <c r="X91">
        <v>28</v>
      </c>
      <c r="Y91">
        <v>24</v>
      </c>
      <c r="Z91">
        <v>9.8628146588536497E-2</v>
      </c>
      <c r="AA91">
        <v>31.536000000000001</v>
      </c>
    </row>
    <row r="92" spans="1:27" x14ac:dyDescent="0.25">
      <c r="A92" t="s">
        <v>98</v>
      </c>
      <c r="B92" t="s">
        <v>99</v>
      </c>
      <c r="C92" t="s">
        <v>100</v>
      </c>
      <c r="D92" t="s">
        <v>101</v>
      </c>
      <c r="E92" t="s">
        <v>179</v>
      </c>
      <c r="F92" t="s">
        <v>224</v>
      </c>
      <c r="G92" t="s">
        <v>119</v>
      </c>
      <c r="H92" t="s">
        <v>148</v>
      </c>
      <c r="I92">
        <v>2016</v>
      </c>
      <c r="J92" t="s">
        <v>302</v>
      </c>
      <c r="K92" t="s">
        <v>150</v>
      </c>
      <c r="L92" t="s">
        <v>182</v>
      </c>
      <c r="M92" t="s">
        <v>303</v>
      </c>
      <c r="N92">
        <v>1</v>
      </c>
      <c r="O92">
        <v>2020</v>
      </c>
      <c r="P92">
        <v>13961.66140524971</v>
      </c>
      <c r="Q92">
        <v>3.9515087003088269</v>
      </c>
      <c r="R92" t="s">
        <v>109</v>
      </c>
      <c r="S92">
        <v>3533.2483018849348</v>
      </c>
      <c r="T92">
        <v>0.9</v>
      </c>
      <c r="U92" t="s">
        <v>227</v>
      </c>
      <c r="V92">
        <v>0.9</v>
      </c>
      <c r="W92">
        <v>18</v>
      </c>
      <c r="X92">
        <v>28</v>
      </c>
      <c r="Y92">
        <v>24</v>
      </c>
      <c r="Z92">
        <v>9.8628146588536497E-2</v>
      </c>
      <c r="AA92">
        <v>31.536000000000001</v>
      </c>
    </row>
    <row r="93" spans="1:27" x14ac:dyDescent="0.25">
      <c r="A93" t="s">
        <v>98</v>
      </c>
      <c r="B93" t="s">
        <v>99</v>
      </c>
      <c r="C93" t="s">
        <v>100</v>
      </c>
      <c r="D93" t="s">
        <v>101</v>
      </c>
      <c r="E93" t="s">
        <v>304</v>
      </c>
      <c r="F93" t="s">
        <v>180</v>
      </c>
      <c r="G93" t="s">
        <v>111</v>
      </c>
      <c r="H93" t="s">
        <v>104</v>
      </c>
      <c r="I93">
        <v>2016</v>
      </c>
      <c r="J93" t="s">
        <v>305</v>
      </c>
      <c r="K93" t="s">
        <v>106</v>
      </c>
      <c r="L93" t="s">
        <v>306</v>
      </c>
      <c r="M93" t="s">
        <v>307</v>
      </c>
      <c r="N93">
        <v>0</v>
      </c>
      <c r="O93">
        <v>2020</v>
      </c>
      <c r="P93">
        <v>8291.641707921226</v>
      </c>
      <c r="Q93">
        <v>1.7409370701601361</v>
      </c>
      <c r="R93" t="s">
        <v>109</v>
      </c>
      <c r="S93">
        <v>4762.74636805714</v>
      </c>
      <c r="T93">
        <v>0.6</v>
      </c>
      <c r="U93" t="s">
        <v>184</v>
      </c>
      <c r="V93">
        <v>0.6</v>
      </c>
      <c r="W93">
        <v>12</v>
      </c>
      <c r="X93">
        <v>18</v>
      </c>
      <c r="Y93">
        <v>16</v>
      </c>
      <c r="Z93">
        <v>8.2748623405738631E-2</v>
      </c>
      <c r="AA93">
        <v>31.536000000000001</v>
      </c>
    </row>
    <row r="94" spans="1:27" x14ac:dyDescent="0.25">
      <c r="A94" t="s">
        <v>98</v>
      </c>
      <c r="B94" t="s">
        <v>99</v>
      </c>
      <c r="C94" t="s">
        <v>100</v>
      </c>
      <c r="D94" t="s">
        <v>101</v>
      </c>
      <c r="E94" t="s">
        <v>304</v>
      </c>
      <c r="F94" t="s">
        <v>180</v>
      </c>
      <c r="G94" t="s">
        <v>111</v>
      </c>
      <c r="H94" t="s">
        <v>104</v>
      </c>
      <c r="I94">
        <v>2020</v>
      </c>
      <c r="J94" t="s">
        <v>308</v>
      </c>
      <c r="K94" t="s">
        <v>106</v>
      </c>
      <c r="L94" t="s">
        <v>306</v>
      </c>
      <c r="M94" t="s">
        <v>307</v>
      </c>
      <c r="N94">
        <v>1</v>
      </c>
      <c r="O94">
        <v>2020</v>
      </c>
      <c r="P94">
        <v>8291.641707921226</v>
      </c>
      <c r="Q94">
        <v>1.7409370701601361</v>
      </c>
      <c r="R94" t="s">
        <v>109</v>
      </c>
      <c r="S94">
        <v>4762.74636805714</v>
      </c>
      <c r="T94">
        <v>0.7</v>
      </c>
      <c r="U94" t="s">
        <v>184</v>
      </c>
      <c r="V94">
        <v>0.7</v>
      </c>
      <c r="W94">
        <v>12</v>
      </c>
      <c r="X94">
        <v>18</v>
      </c>
      <c r="Y94">
        <v>16</v>
      </c>
      <c r="Z94">
        <v>8.2748623405738631E-2</v>
      </c>
      <c r="AA94">
        <v>31.536000000000001</v>
      </c>
    </row>
    <row r="95" spans="1:27" x14ac:dyDescent="0.25">
      <c r="A95" t="s">
        <v>98</v>
      </c>
      <c r="B95" t="s">
        <v>99</v>
      </c>
      <c r="C95" t="s">
        <v>100</v>
      </c>
      <c r="D95" t="s">
        <v>101</v>
      </c>
      <c r="E95" t="s">
        <v>304</v>
      </c>
      <c r="F95" t="s">
        <v>180</v>
      </c>
      <c r="G95" t="s">
        <v>103</v>
      </c>
      <c r="H95" t="s">
        <v>125</v>
      </c>
      <c r="I95">
        <v>2016</v>
      </c>
      <c r="J95" t="s">
        <v>309</v>
      </c>
      <c r="K95" t="s">
        <v>127</v>
      </c>
      <c r="L95" t="s">
        <v>306</v>
      </c>
      <c r="M95" t="s">
        <v>310</v>
      </c>
      <c r="N95">
        <v>1</v>
      </c>
      <c r="O95">
        <v>2020</v>
      </c>
      <c r="P95">
        <v>2956.9457561336731</v>
      </c>
      <c r="Q95">
        <v>1.7409370701601361</v>
      </c>
      <c r="R95" t="s">
        <v>109</v>
      </c>
      <c r="S95">
        <v>1698.4794033144949</v>
      </c>
      <c r="T95">
        <v>4.1031652989449006</v>
      </c>
      <c r="U95" t="s">
        <v>184</v>
      </c>
      <c r="V95">
        <v>4.1031652989449006</v>
      </c>
      <c r="W95">
        <v>9</v>
      </c>
      <c r="X95">
        <v>22</v>
      </c>
      <c r="Y95">
        <v>16</v>
      </c>
      <c r="Z95">
        <v>8.2748623405738631E-2</v>
      </c>
      <c r="AA95">
        <v>31.536000000000001</v>
      </c>
    </row>
    <row r="96" spans="1:27" x14ac:dyDescent="0.25">
      <c r="A96" t="s">
        <v>98</v>
      </c>
      <c r="B96" t="s">
        <v>99</v>
      </c>
      <c r="C96" t="s">
        <v>100</v>
      </c>
      <c r="D96" t="s">
        <v>101</v>
      </c>
      <c r="E96" t="s">
        <v>304</v>
      </c>
      <c r="F96" t="s">
        <v>180</v>
      </c>
      <c r="G96" t="s">
        <v>103</v>
      </c>
      <c r="H96" t="s">
        <v>125</v>
      </c>
      <c r="I96">
        <v>2023</v>
      </c>
      <c r="J96" t="s">
        <v>311</v>
      </c>
      <c r="K96" t="s">
        <v>127</v>
      </c>
      <c r="L96" t="s">
        <v>306</v>
      </c>
      <c r="M96" t="s">
        <v>312</v>
      </c>
      <c r="N96">
        <v>1</v>
      </c>
      <c r="O96">
        <v>2023</v>
      </c>
      <c r="P96">
        <v>2956.9457561336731</v>
      </c>
      <c r="Q96">
        <v>1.7409370701601361</v>
      </c>
      <c r="R96" t="s">
        <v>109</v>
      </c>
      <c r="S96">
        <v>1698.4794033144949</v>
      </c>
      <c r="T96">
        <v>4.1031652989449006</v>
      </c>
      <c r="U96" t="s">
        <v>184</v>
      </c>
      <c r="V96">
        <v>4.1031652989449006</v>
      </c>
      <c r="W96">
        <v>9</v>
      </c>
      <c r="X96">
        <v>22</v>
      </c>
      <c r="Y96">
        <v>16</v>
      </c>
      <c r="Z96">
        <v>8.2748623405738631E-2</v>
      </c>
      <c r="AA96">
        <v>31.536000000000001</v>
      </c>
    </row>
    <row r="97" spans="1:27" x14ac:dyDescent="0.25">
      <c r="A97" t="s">
        <v>98</v>
      </c>
      <c r="B97" t="s">
        <v>99</v>
      </c>
      <c r="C97" t="s">
        <v>100</v>
      </c>
      <c r="D97" t="s">
        <v>101</v>
      </c>
      <c r="E97" t="s">
        <v>304</v>
      </c>
      <c r="F97" t="s">
        <v>180</v>
      </c>
      <c r="G97" t="s">
        <v>111</v>
      </c>
      <c r="H97" t="s">
        <v>125</v>
      </c>
      <c r="I97">
        <v>2016</v>
      </c>
      <c r="J97" t="s">
        <v>313</v>
      </c>
      <c r="K97" t="s">
        <v>127</v>
      </c>
      <c r="L97" t="s">
        <v>306</v>
      </c>
      <c r="M97" t="s">
        <v>314</v>
      </c>
      <c r="N97">
        <v>1</v>
      </c>
      <c r="O97">
        <v>2020</v>
      </c>
      <c r="P97">
        <v>3109.3656404704602</v>
      </c>
      <c r="Q97">
        <v>1.7409370701601361</v>
      </c>
      <c r="R97" t="s">
        <v>109</v>
      </c>
      <c r="S97">
        <v>1786.029888021427</v>
      </c>
      <c r="T97">
        <v>4.484173505275499</v>
      </c>
      <c r="U97" t="s">
        <v>184</v>
      </c>
      <c r="V97">
        <v>4.484173505275499</v>
      </c>
      <c r="W97">
        <v>9</v>
      </c>
      <c r="X97">
        <v>22</v>
      </c>
      <c r="Y97">
        <v>16</v>
      </c>
      <c r="Z97">
        <v>8.2748623405738631E-2</v>
      </c>
      <c r="AA97">
        <v>31.536000000000001</v>
      </c>
    </row>
    <row r="98" spans="1:27" x14ac:dyDescent="0.25">
      <c r="A98" t="s">
        <v>98</v>
      </c>
      <c r="B98" t="s">
        <v>99</v>
      </c>
      <c r="C98" t="s">
        <v>100</v>
      </c>
      <c r="D98" t="s">
        <v>101</v>
      </c>
      <c r="E98" t="s">
        <v>304</v>
      </c>
      <c r="F98" t="s">
        <v>180</v>
      </c>
      <c r="G98" t="s">
        <v>111</v>
      </c>
      <c r="H98" t="s">
        <v>125</v>
      </c>
      <c r="I98">
        <v>2023</v>
      </c>
      <c r="J98" t="s">
        <v>315</v>
      </c>
      <c r="K98" t="s">
        <v>127</v>
      </c>
      <c r="L98" t="s">
        <v>306</v>
      </c>
      <c r="M98" t="s">
        <v>316</v>
      </c>
      <c r="N98">
        <v>1</v>
      </c>
      <c r="O98">
        <v>2023</v>
      </c>
      <c r="P98">
        <v>3139.8496173378171</v>
      </c>
      <c r="Q98">
        <v>1.7409370701601361</v>
      </c>
      <c r="R98" t="s">
        <v>109</v>
      </c>
      <c r="S98">
        <v>1803.5399849628141</v>
      </c>
      <c r="T98">
        <v>4.6307151230949586</v>
      </c>
      <c r="U98" t="s">
        <v>184</v>
      </c>
      <c r="V98">
        <v>4.6307151230949586</v>
      </c>
      <c r="W98">
        <v>9</v>
      </c>
      <c r="X98">
        <v>22</v>
      </c>
      <c r="Y98">
        <v>16</v>
      </c>
      <c r="Z98">
        <v>8.2748623405738631E-2</v>
      </c>
      <c r="AA98">
        <v>31.536000000000001</v>
      </c>
    </row>
    <row r="99" spans="1:27" x14ac:dyDescent="0.25">
      <c r="A99" t="s">
        <v>98</v>
      </c>
      <c r="B99" t="s">
        <v>99</v>
      </c>
      <c r="C99" t="s">
        <v>100</v>
      </c>
      <c r="D99" t="s">
        <v>101</v>
      </c>
      <c r="E99" t="s">
        <v>304</v>
      </c>
      <c r="F99" t="s">
        <v>180</v>
      </c>
      <c r="G99" t="s">
        <v>114</v>
      </c>
      <c r="H99" t="s">
        <v>125</v>
      </c>
      <c r="I99">
        <v>2016</v>
      </c>
      <c r="J99" t="s">
        <v>317</v>
      </c>
      <c r="K99" t="s">
        <v>127</v>
      </c>
      <c r="L99" t="s">
        <v>306</v>
      </c>
      <c r="M99" t="s">
        <v>318</v>
      </c>
      <c r="N99">
        <v>1</v>
      </c>
      <c r="O99">
        <v>2020</v>
      </c>
      <c r="P99">
        <v>3017.9137098683868</v>
      </c>
      <c r="Q99">
        <v>1.7409370701601361</v>
      </c>
      <c r="R99" t="s">
        <v>109</v>
      </c>
      <c r="S99">
        <v>1733.499597197268</v>
      </c>
      <c r="T99">
        <v>4.3962485345838216</v>
      </c>
      <c r="U99" t="s">
        <v>184</v>
      </c>
      <c r="V99">
        <v>4.3962485345838216</v>
      </c>
      <c r="W99">
        <v>9</v>
      </c>
      <c r="X99">
        <v>22</v>
      </c>
      <c r="Y99">
        <v>16</v>
      </c>
      <c r="Z99">
        <v>8.2748623405738631E-2</v>
      </c>
      <c r="AA99">
        <v>31.536000000000001</v>
      </c>
    </row>
    <row r="100" spans="1:27" x14ac:dyDescent="0.25">
      <c r="A100" t="s">
        <v>98</v>
      </c>
      <c r="B100" t="s">
        <v>99</v>
      </c>
      <c r="C100" t="s">
        <v>100</v>
      </c>
      <c r="D100" t="s">
        <v>101</v>
      </c>
      <c r="E100" t="s">
        <v>304</v>
      </c>
      <c r="F100" t="s">
        <v>180</v>
      </c>
      <c r="G100" t="s">
        <v>114</v>
      </c>
      <c r="H100" t="s">
        <v>125</v>
      </c>
      <c r="I100">
        <v>2022</v>
      </c>
      <c r="J100" t="s">
        <v>319</v>
      </c>
      <c r="K100" t="s">
        <v>127</v>
      </c>
      <c r="L100" t="s">
        <v>306</v>
      </c>
      <c r="M100" t="s">
        <v>320</v>
      </c>
      <c r="N100">
        <v>1</v>
      </c>
      <c r="O100">
        <v>2022</v>
      </c>
      <c r="P100">
        <v>3017.9137098683868</v>
      </c>
      <c r="Q100">
        <v>1.7409370701601361</v>
      </c>
      <c r="R100" t="s">
        <v>109</v>
      </c>
      <c r="S100">
        <v>1733.499597197268</v>
      </c>
      <c r="T100">
        <v>4.3962485345838216</v>
      </c>
      <c r="U100" t="s">
        <v>184</v>
      </c>
      <c r="V100">
        <v>4.3962485345838216</v>
      </c>
      <c r="W100">
        <v>9</v>
      </c>
      <c r="X100">
        <v>22</v>
      </c>
      <c r="Y100">
        <v>16</v>
      </c>
      <c r="Z100">
        <v>8.2748623405738631E-2</v>
      </c>
      <c r="AA100">
        <v>31.536000000000001</v>
      </c>
    </row>
    <row r="101" spans="1:27" x14ac:dyDescent="0.25">
      <c r="A101" t="s">
        <v>98</v>
      </c>
      <c r="B101" t="s">
        <v>99</v>
      </c>
      <c r="C101" t="s">
        <v>100</v>
      </c>
      <c r="D101" t="s">
        <v>101</v>
      </c>
      <c r="E101" t="s">
        <v>304</v>
      </c>
      <c r="F101" t="s">
        <v>180</v>
      </c>
      <c r="G101" t="s">
        <v>114</v>
      </c>
      <c r="H101" t="s">
        <v>125</v>
      </c>
      <c r="I101">
        <v>2023</v>
      </c>
      <c r="J101" t="s">
        <v>321</v>
      </c>
      <c r="K101" t="s">
        <v>127</v>
      </c>
      <c r="L101" t="s">
        <v>306</v>
      </c>
      <c r="M101" t="s">
        <v>322</v>
      </c>
      <c r="N101">
        <v>1</v>
      </c>
      <c r="O101">
        <v>2023</v>
      </c>
      <c r="P101">
        <v>3266.447780092843</v>
      </c>
      <c r="Q101">
        <v>1.7409370701601361</v>
      </c>
      <c r="R101" t="s">
        <v>109</v>
      </c>
      <c r="S101">
        <v>1876.25838755469</v>
      </c>
      <c r="T101">
        <v>4.6893317702227444</v>
      </c>
      <c r="U101" t="s">
        <v>184</v>
      </c>
      <c r="V101">
        <v>4.6893317702227444</v>
      </c>
      <c r="W101">
        <v>9</v>
      </c>
      <c r="X101">
        <v>22</v>
      </c>
      <c r="Y101">
        <v>16</v>
      </c>
      <c r="Z101">
        <v>8.2748623405738631E-2</v>
      </c>
      <c r="AA101">
        <v>31.536000000000001</v>
      </c>
    </row>
    <row r="102" spans="1:27" x14ac:dyDescent="0.25">
      <c r="A102" t="s">
        <v>98</v>
      </c>
      <c r="B102" t="s">
        <v>99</v>
      </c>
      <c r="C102" t="s">
        <v>100</v>
      </c>
      <c r="D102" t="s">
        <v>101</v>
      </c>
      <c r="E102" t="s">
        <v>304</v>
      </c>
      <c r="F102" t="s">
        <v>180</v>
      </c>
      <c r="G102" t="s">
        <v>119</v>
      </c>
      <c r="H102" t="s">
        <v>125</v>
      </c>
      <c r="I102">
        <v>2016</v>
      </c>
      <c r="J102" t="s">
        <v>323</v>
      </c>
      <c r="K102" t="s">
        <v>127</v>
      </c>
      <c r="L102" t="s">
        <v>306</v>
      </c>
      <c r="M102" t="s">
        <v>324</v>
      </c>
      <c r="N102">
        <v>1</v>
      </c>
      <c r="O102">
        <v>2020</v>
      </c>
      <c r="P102">
        <v>3719.0451778176089</v>
      </c>
      <c r="Q102">
        <v>1.7409370701601361</v>
      </c>
      <c r="R102" t="s">
        <v>109</v>
      </c>
      <c r="S102">
        <v>2136.231826849159</v>
      </c>
      <c r="T102">
        <v>5.5685814771395066</v>
      </c>
      <c r="U102" t="s">
        <v>184</v>
      </c>
      <c r="V102">
        <v>5.5685814771395066</v>
      </c>
      <c r="W102">
        <v>9</v>
      </c>
      <c r="X102">
        <v>22</v>
      </c>
      <c r="Y102">
        <v>16</v>
      </c>
      <c r="Z102">
        <v>8.2748623405738631E-2</v>
      </c>
      <c r="AA102">
        <v>31.536000000000001</v>
      </c>
    </row>
    <row r="103" spans="1:27" x14ac:dyDescent="0.25">
      <c r="A103" t="s">
        <v>98</v>
      </c>
      <c r="B103" t="s">
        <v>99</v>
      </c>
      <c r="C103" t="s">
        <v>100</v>
      </c>
      <c r="D103" t="s">
        <v>101</v>
      </c>
      <c r="E103" t="s">
        <v>304</v>
      </c>
      <c r="F103" t="s">
        <v>180</v>
      </c>
      <c r="G103" t="s">
        <v>119</v>
      </c>
      <c r="H103" t="s">
        <v>125</v>
      </c>
      <c r="I103">
        <v>2022</v>
      </c>
      <c r="J103" t="s">
        <v>325</v>
      </c>
      <c r="K103" t="s">
        <v>127</v>
      </c>
      <c r="L103" t="s">
        <v>306</v>
      </c>
      <c r="M103" t="s">
        <v>326</v>
      </c>
      <c r="N103">
        <v>1</v>
      </c>
      <c r="O103">
        <v>2022</v>
      </c>
      <c r="P103">
        <v>3914.784397702746</v>
      </c>
      <c r="Q103">
        <v>1.7409370701601361</v>
      </c>
      <c r="R103" t="s">
        <v>109</v>
      </c>
      <c r="S103">
        <v>2248.6650808938512</v>
      </c>
      <c r="T103">
        <v>5.8616647127784294</v>
      </c>
      <c r="U103" t="s">
        <v>184</v>
      </c>
      <c r="V103">
        <v>5.8616647127784294</v>
      </c>
      <c r="W103">
        <v>9</v>
      </c>
      <c r="X103">
        <v>22</v>
      </c>
      <c r="Y103">
        <v>16</v>
      </c>
      <c r="Z103">
        <v>8.2748623405738631E-2</v>
      </c>
      <c r="AA103">
        <v>31.536000000000001</v>
      </c>
    </row>
    <row r="104" spans="1:27" x14ac:dyDescent="0.25">
      <c r="A104" t="s">
        <v>98</v>
      </c>
      <c r="B104" t="s">
        <v>99</v>
      </c>
      <c r="C104" t="s">
        <v>100</v>
      </c>
      <c r="D104" t="s">
        <v>101</v>
      </c>
      <c r="E104" t="s">
        <v>304</v>
      </c>
      <c r="F104" t="s">
        <v>201</v>
      </c>
      <c r="G104" t="s">
        <v>103</v>
      </c>
      <c r="H104" t="s">
        <v>125</v>
      </c>
      <c r="I104">
        <v>2016</v>
      </c>
      <c r="J104" t="s">
        <v>327</v>
      </c>
      <c r="K104" t="s">
        <v>127</v>
      </c>
      <c r="L104" t="s">
        <v>306</v>
      </c>
      <c r="M104" t="s">
        <v>328</v>
      </c>
      <c r="N104">
        <v>1</v>
      </c>
      <c r="O104">
        <v>2020</v>
      </c>
      <c r="P104">
        <v>9511.0007826155233</v>
      </c>
      <c r="Q104">
        <v>1.7409370701601361</v>
      </c>
      <c r="R104" t="s">
        <v>109</v>
      </c>
      <c r="S104">
        <v>5463.1502457126007</v>
      </c>
      <c r="T104">
        <v>14.1</v>
      </c>
      <c r="U104" t="s">
        <v>329</v>
      </c>
      <c r="V104">
        <v>4.1348973607038122</v>
      </c>
      <c r="W104">
        <v>8</v>
      </c>
      <c r="X104">
        <v>20.8</v>
      </c>
      <c r="Y104">
        <v>15</v>
      </c>
      <c r="Z104">
        <v>8.2748623405738631E-2</v>
      </c>
      <c r="AA104">
        <v>31.536000000000001</v>
      </c>
    </row>
    <row r="105" spans="1:27" x14ac:dyDescent="0.25">
      <c r="A105" t="s">
        <v>98</v>
      </c>
      <c r="B105" t="s">
        <v>99</v>
      </c>
      <c r="C105" t="s">
        <v>100</v>
      </c>
      <c r="D105" t="s">
        <v>101</v>
      </c>
      <c r="E105" t="s">
        <v>304</v>
      </c>
      <c r="F105" t="s">
        <v>201</v>
      </c>
      <c r="G105" t="s">
        <v>111</v>
      </c>
      <c r="H105" t="s">
        <v>125</v>
      </c>
      <c r="I105">
        <v>2016</v>
      </c>
      <c r="J105" t="s">
        <v>330</v>
      </c>
      <c r="K105" t="s">
        <v>127</v>
      </c>
      <c r="L105" t="s">
        <v>306</v>
      </c>
      <c r="M105" t="s">
        <v>331</v>
      </c>
      <c r="N105">
        <v>1</v>
      </c>
      <c r="O105">
        <v>2020</v>
      </c>
      <c r="P105">
        <v>9846.3245281564559</v>
      </c>
      <c r="Q105">
        <v>1.7409370701601361</v>
      </c>
      <c r="R105" t="s">
        <v>109</v>
      </c>
      <c r="S105">
        <v>5655.7613120678534</v>
      </c>
      <c r="T105">
        <v>17.3</v>
      </c>
      <c r="U105" t="s">
        <v>329</v>
      </c>
      <c r="V105">
        <v>5.0733137829912023</v>
      </c>
      <c r="W105">
        <v>8</v>
      </c>
      <c r="X105">
        <v>20.8</v>
      </c>
      <c r="Y105">
        <v>15</v>
      </c>
      <c r="Z105">
        <v>8.2748623405738631E-2</v>
      </c>
      <c r="AA105">
        <v>31.536000000000001</v>
      </c>
    </row>
    <row r="106" spans="1:27" x14ac:dyDescent="0.25">
      <c r="A106" t="s">
        <v>98</v>
      </c>
      <c r="B106" t="s">
        <v>99</v>
      </c>
      <c r="C106" t="s">
        <v>100</v>
      </c>
      <c r="D106" t="s">
        <v>101</v>
      </c>
      <c r="E106" t="s">
        <v>304</v>
      </c>
      <c r="F106" t="s">
        <v>201</v>
      </c>
      <c r="G106" t="s">
        <v>114</v>
      </c>
      <c r="H106" t="s">
        <v>125</v>
      </c>
      <c r="I106">
        <v>2016</v>
      </c>
      <c r="J106" t="s">
        <v>332</v>
      </c>
      <c r="K106" t="s">
        <v>127</v>
      </c>
      <c r="L106" t="s">
        <v>306</v>
      </c>
      <c r="M106" t="s">
        <v>333</v>
      </c>
      <c r="N106">
        <v>0</v>
      </c>
      <c r="O106">
        <v>2020</v>
      </c>
      <c r="P106">
        <v>9846.3245281564559</v>
      </c>
      <c r="Q106">
        <v>1.7409370701601361</v>
      </c>
      <c r="R106" t="s">
        <v>109</v>
      </c>
      <c r="S106">
        <v>5655.7613120678534</v>
      </c>
      <c r="T106">
        <v>17.100000000000001</v>
      </c>
      <c r="U106" t="s">
        <v>329</v>
      </c>
      <c r="V106">
        <v>5.0146627565982396</v>
      </c>
      <c r="W106">
        <v>8</v>
      </c>
      <c r="X106">
        <v>20.8</v>
      </c>
      <c r="Y106">
        <v>15</v>
      </c>
      <c r="Z106">
        <v>8.2748623405738631E-2</v>
      </c>
      <c r="AA106">
        <v>31.536000000000001</v>
      </c>
    </row>
    <row r="107" spans="1:27" x14ac:dyDescent="0.25">
      <c r="A107" t="s">
        <v>98</v>
      </c>
      <c r="B107" t="s">
        <v>99</v>
      </c>
      <c r="C107" t="s">
        <v>100</v>
      </c>
      <c r="D107" t="s">
        <v>101</v>
      </c>
      <c r="E107" t="s">
        <v>304</v>
      </c>
      <c r="F107" t="s">
        <v>201</v>
      </c>
      <c r="G107" t="s">
        <v>114</v>
      </c>
      <c r="H107" t="s">
        <v>125</v>
      </c>
      <c r="I107">
        <v>2020</v>
      </c>
      <c r="J107" t="s">
        <v>334</v>
      </c>
      <c r="K107" t="s">
        <v>127</v>
      </c>
      <c r="L107" t="s">
        <v>306</v>
      </c>
      <c r="M107" t="s">
        <v>333</v>
      </c>
      <c r="N107">
        <v>1</v>
      </c>
      <c r="O107">
        <v>2020</v>
      </c>
      <c r="P107">
        <v>9846.3245281564559</v>
      </c>
      <c r="Q107">
        <v>1.7409370701601361</v>
      </c>
      <c r="R107" t="s">
        <v>109</v>
      </c>
      <c r="S107">
        <v>5655.7613120678534</v>
      </c>
      <c r="T107">
        <v>17.100000000000001</v>
      </c>
      <c r="U107" t="s">
        <v>329</v>
      </c>
      <c r="V107">
        <v>5.0146627565982396</v>
      </c>
      <c r="W107">
        <v>8</v>
      </c>
      <c r="X107">
        <v>20.8</v>
      </c>
      <c r="Y107">
        <v>15</v>
      </c>
      <c r="Z107">
        <v>8.2748623405738631E-2</v>
      </c>
      <c r="AA107">
        <v>31.536000000000001</v>
      </c>
    </row>
    <row r="108" spans="1:27" x14ac:dyDescent="0.25">
      <c r="A108" t="s">
        <v>98</v>
      </c>
      <c r="B108" t="s">
        <v>99</v>
      </c>
      <c r="C108" t="s">
        <v>100</v>
      </c>
      <c r="D108" t="s">
        <v>101</v>
      </c>
      <c r="E108" t="s">
        <v>304</v>
      </c>
      <c r="F108" t="s">
        <v>201</v>
      </c>
      <c r="G108" t="s">
        <v>114</v>
      </c>
      <c r="H108" t="s">
        <v>125</v>
      </c>
      <c r="I108">
        <v>2022</v>
      </c>
      <c r="J108" t="s">
        <v>335</v>
      </c>
      <c r="K108" t="s">
        <v>127</v>
      </c>
      <c r="L108" t="s">
        <v>306</v>
      </c>
      <c r="M108" t="s">
        <v>336</v>
      </c>
      <c r="N108">
        <v>1</v>
      </c>
      <c r="O108">
        <v>2022</v>
      </c>
      <c r="P108">
        <v>9846.3245281564559</v>
      </c>
      <c r="Q108">
        <v>1.7409370701601361</v>
      </c>
      <c r="R108" t="s">
        <v>109</v>
      </c>
      <c r="S108">
        <v>5655.7613120678534</v>
      </c>
      <c r="T108">
        <v>17.100000000000001</v>
      </c>
      <c r="U108" t="s">
        <v>329</v>
      </c>
      <c r="V108">
        <v>5.0146627565982396</v>
      </c>
      <c r="W108">
        <v>8</v>
      </c>
      <c r="X108">
        <v>20.8</v>
      </c>
      <c r="Y108">
        <v>15</v>
      </c>
      <c r="Z108">
        <v>8.2748623405738631E-2</v>
      </c>
      <c r="AA108">
        <v>31.536000000000001</v>
      </c>
    </row>
    <row r="109" spans="1:27" x14ac:dyDescent="0.25">
      <c r="A109" t="s">
        <v>98</v>
      </c>
      <c r="B109" t="s">
        <v>99</v>
      </c>
      <c r="C109" t="s">
        <v>100</v>
      </c>
      <c r="D109" t="s">
        <v>101</v>
      </c>
      <c r="E109" t="s">
        <v>304</v>
      </c>
      <c r="F109" t="s">
        <v>201</v>
      </c>
      <c r="G109" t="s">
        <v>114</v>
      </c>
      <c r="H109" t="s">
        <v>125</v>
      </c>
      <c r="I109">
        <v>2023</v>
      </c>
      <c r="J109" t="s">
        <v>337</v>
      </c>
      <c r="K109" t="s">
        <v>127</v>
      </c>
      <c r="L109" t="s">
        <v>306</v>
      </c>
      <c r="M109" t="s">
        <v>338</v>
      </c>
      <c r="N109">
        <v>1</v>
      </c>
      <c r="O109">
        <v>2023</v>
      </c>
      <c r="P109">
        <v>9846.3245281564559</v>
      </c>
      <c r="Q109">
        <v>1.7409370701601361</v>
      </c>
      <c r="R109" t="s">
        <v>109</v>
      </c>
      <c r="S109">
        <v>5655.7613120678534</v>
      </c>
      <c r="T109">
        <v>17.100000000000001</v>
      </c>
      <c r="U109" t="s">
        <v>329</v>
      </c>
      <c r="V109">
        <v>5.0146627565982396</v>
      </c>
      <c r="W109">
        <v>8</v>
      </c>
      <c r="X109">
        <v>20.8</v>
      </c>
      <c r="Y109">
        <v>15</v>
      </c>
      <c r="Z109">
        <v>8.2748623405738631E-2</v>
      </c>
      <c r="AA109">
        <v>31.536000000000001</v>
      </c>
    </row>
    <row r="110" spans="1:27" x14ac:dyDescent="0.25">
      <c r="A110" t="s">
        <v>98</v>
      </c>
      <c r="B110" t="s">
        <v>99</v>
      </c>
      <c r="C110" t="s">
        <v>100</v>
      </c>
      <c r="D110" t="s">
        <v>101</v>
      </c>
      <c r="E110" t="s">
        <v>304</v>
      </c>
      <c r="F110" t="s">
        <v>201</v>
      </c>
      <c r="G110" t="s">
        <v>114</v>
      </c>
      <c r="H110" t="s">
        <v>125</v>
      </c>
      <c r="I110">
        <v>2024</v>
      </c>
      <c r="J110" t="s">
        <v>339</v>
      </c>
      <c r="K110" t="s">
        <v>127</v>
      </c>
      <c r="L110" t="s">
        <v>306</v>
      </c>
      <c r="M110" t="s">
        <v>340</v>
      </c>
      <c r="N110">
        <v>1</v>
      </c>
      <c r="O110">
        <v>2024</v>
      </c>
      <c r="P110">
        <v>9846.3245281564559</v>
      </c>
      <c r="Q110">
        <v>1.7409370701601361</v>
      </c>
      <c r="R110" t="s">
        <v>109</v>
      </c>
      <c r="S110">
        <v>5655.7613120678534</v>
      </c>
      <c r="T110">
        <v>17.100000000000001</v>
      </c>
      <c r="U110" t="s">
        <v>329</v>
      </c>
      <c r="V110">
        <v>5.0146627565982396</v>
      </c>
      <c r="W110">
        <v>8</v>
      </c>
      <c r="X110">
        <v>20.8</v>
      </c>
      <c r="Y110">
        <v>15</v>
      </c>
      <c r="Z110">
        <v>8.2748623405738631E-2</v>
      </c>
      <c r="AA110">
        <v>31.536000000000001</v>
      </c>
    </row>
    <row r="111" spans="1:27" x14ac:dyDescent="0.25">
      <c r="A111" t="s">
        <v>98</v>
      </c>
      <c r="B111" t="s">
        <v>99</v>
      </c>
      <c r="C111" t="s">
        <v>100</v>
      </c>
      <c r="D111" t="s">
        <v>101</v>
      </c>
      <c r="E111" t="s">
        <v>304</v>
      </c>
      <c r="F111" t="s">
        <v>201</v>
      </c>
      <c r="G111" t="s">
        <v>119</v>
      </c>
      <c r="H111" t="s">
        <v>125</v>
      </c>
      <c r="I111">
        <v>2016</v>
      </c>
      <c r="J111" t="s">
        <v>341</v>
      </c>
      <c r="K111" t="s">
        <v>127</v>
      </c>
      <c r="L111" t="s">
        <v>306</v>
      </c>
      <c r="M111" t="s">
        <v>342</v>
      </c>
      <c r="N111">
        <v>0</v>
      </c>
      <c r="O111">
        <v>2020</v>
      </c>
      <c r="P111">
        <v>10395.03611176889</v>
      </c>
      <c r="Q111">
        <v>1.7409370701601361</v>
      </c>
      <c r="R111" t="s">
        <v>109</v>
      </c>
      <c r="S111">
        <v>5970.9430570128116</v>
      </c>
      <c r="T111">
        <v>22.4</v>
      </c>
      <c r="U111" t="s">
        <v>329</v>
      </c>
      <c r="V111">
        <v>6.5689149560117297</v>
      </c>
      <c r="W111">
        <v>8</v>
      </c>
      <c r="X111">
        <v>20.8</v>
      </c>
      <c r="Y111">
        <v>15</v>
      </c>
      <c r="Z111">
        <v>8.2748623405738631E-2</v>
      </c>
      <c r="AA111">
        <v>31.536000000000001</v>
      </c>
    </row>
    <row r="112" spans="1:27" x14ac:dyDescent="0.25">
      <c r="A112" t="s">
        <v>98</v>
      </c>
      <c r="B112" t="s">
        <v>99</v>
      </c>
      <c r="C112" t="s">
        <v>100</v>
      </c>
      <c r="D112" t="s">
        <v>101</v>
      </c>
      <c r="E112" t="s">
        <v>304</v>
      </c>
      <c r="F112" t="s">
        <v>201</v>
      </c>
      <c r="G112" t="s">
        <v>119</v>
      </c>
      <c r="H112" t="s">
        <v>125</v>
      </c>
      <c r="I112">
        <v>2020</v>
      </c>
      <c r="J112" t="s">
        <v>343</v>
      </c>
      <c r="K112" t="s">
        <v>127</v>
      </c>
      <c r="L112" t="s">
        <v>306</v>
      </c>
      <c r="M112" t="s">
        <v>342</v>
      </c>
      <c r="N112">
        <v>1</v>
      </c>
      <c r="O112">
        <v>2020</v>
      </c>
      <c r="P112">
        <v>10395.03611176889</v>
      </c>
      <c r="Q112">
        <v>1.7409370701601361</v>
      </c>
      <c r="R112" t="s">
        <v>109</v>
      </c>
      <c r="S112">
        <v>5970.9430570128116</v>
      </c>
      <c r="T112">
        <v>22.4</v>
      </c>
      <c r="U112" t="s">
        <v>329</v>
      </c>
      <c r="V112">
        <v>6.5689149560117297</v>
      </c>
      <c r="W112">
        <v>8</v>
      </c>
      <c r="X112">
        <v>20.8</v>
      </c>
      <c r="Y112">
        <v>15</v>
      </c>
      <c r="Z112">
        <v>8.2748623405738631E-2</v>
      </c>
      <c r="AA112">
        <v>31.536000000000001</v>
      </c>
    </row>
    <row r="113" spans="1:27" x14ac:dyDescent="0.25">
      <c r="A113" t="s">
        <v>98</v>
      </c>
      <c r="B113" t="s">
        <v>99</v>
      </c>
      <c r="C113" t="s">
        <v>100</v>
      </c>
      <c r="D113" t="s">
        <v>101</v>
      </c>
      <c r="E113" t="s">
        <v>304</v>
      </c>
      <c r="F113" t="s">
        <v>201</v>
      </c>
      <c r="G113" t="s">
        <v>119</v>
      </c>
      <c r="H113" t="s">
        <v>125</v>
      </c>
      <c r="I113">
        <v>2022</v>
      </c>
      <c r="J113" t="s">
        <v>344</v>
      </c>
      <c r="K113" t="s">
        <v>127</v>
      </c>
      <c r="L113" t="s">
        <v>306</v>
      </c>
      <c r="M113" t="s">
        <v>345</v>
      </c>
      <c r="N113">
        <v>1</v>
      </c>
      <c r="O113">
        <v>2022</v>
      </c>
      <c r="P113">
        <v>10395.03611176889</v>
      </c>
      <c r="Q113">
        <v>1.7409370701601361</v>
      </c>
      <c r="R113" t="s">
        <v>109</v>
      </c>
      <c r="S113">
        <v>5970.9430570128116</v>
      </c>
      <c r="T113">
        <v>22.4</v>
      </c>
      <c r="U113" t="s">
        <v>329</v>
      </c>
      <c r="V113">
        <v>6.5689149560117297</v>
      </c>
      <c r="W113">
        <v>8</v>
      </c>
      <c r="X113">
        <v>20.8</v>
      </c>
      <c r="Y113">
        <v>15</v>
      </c>
      <c r="Z113">
        <v>8.2748623405738631E-2</v>
      </c>
      <c r="AA113">
        <v>31.536000000000001</v>
      </c>
    </row>
    <row r="114" spans="1:27" x14ac:dyDescent="0.25">
      <c r="A114" t="s">
        <v>98</v>
      </c>
      <c r="B114" t="s">
        <v>99</v>
      </c>
      <c r="C114" t="s">
        <v>100</v>
      </c>
      <c r="D114" t="s">
        <v>101</v>
      </c>
      <c r="E114" t="s">
        <v>304</v>
      </c>
      <c r="F114" t="s">
        <v>201</v>
      </c>
      <c r="G114" t="s">
        <v>119</v>
      </c>
      <c r="H114" t="s">
        <v>125</v>
      </c>
      <c r="I114">
        <v>2023</v>
      </c>
      <c r="J114" t="s">
        <v>346</v>
      </c>
      <c r="K114" t="s">
        <v>127</v>
      </c>
      <c r="L114" t="s">
        <v>306</v>
      </c>
      <c r="M114" t="s">
        <v>347</v>
      </c>
      <c r="N114">
        <v>1</v>
      </c>
      <c r="O114">
        <v>2023</v>
      </c>
      <c r="P114">
        <v>10395.03611176889</v>
      </c>
      <c r="Q114">
        <v>1.7409370701601361</v>
      </c>
      <c r="R114" t="s">
        <v>109</v>
      </c>
      <c r="S114">
        <v>5970.9430570128116</v>
      </c>
      <c r="T114">
        <v>22.4</v>
      </c>
      <c r="U114" t="s">
        <v>329</v>
      </c>
      <c r="V114">
        <v>6.5689149560117297</v>
      </c>
      <c r="W114">
        <v>8</v>
      </c>
      <c r="X114">
        <v>20.8</v>
      </c>
      <c r="Y114">
        <v>15</v>
      </c>
      <c r="Z114">
        <v>8.2748623405738631E-2</v>
      </c>
      <c r="AA114">
        <v>31.536000000000001</v>
      </c>
    </row>
    <row r="115" spans="1:27" x14ac:dyDescent="0.25">
      <c r="A115" t="s">
        <v>98</v>
      </c>
      <c r="B115" t="s">
        <v>99</v>
      </c>
      <c r="C115" t="s">
        <v>100</v>
      </c>
      <c r="D115" t="s">
        <v>101</v>
      </c>
      <c r="E115" t="s">
        <v>304</v>
      </c>
      <c r="F115" t="s">
        <v>201</v>
      </c>
      <c r="G115" t="s">
        <v>119</v>
      </c>
      <c r="H115" t="s">
        <v>125</v>
      </c>
      <c r="I115">
        <v>2024</v>
      </c>
      <c r="J115" t="s">
        <v>348</v>
      </c>
      <c r="K115" t="s">
        <v>127</v>
      </c>
      <c r="L115" t="s">
        <v>306</v>
      </c>
      <c r="M115" t="s">
        <v>349</v>
      </c>
      <c r="N115">
        <v>1</v>
      </c>
      <c r="O115">
        <v>2024</v>
      </c>
      <c r="P115">
        <v>10395.03611176889</v>
      </c>
      <c r="Q115">
        <v>1.7409370701601361</v>
      </c>
      <c r="R115" t="s">
        <v>109</v>
      </c>
      <c r="S115">
        <v>5970.9430570128116</v>
      </c>
      <c r="T115">
        <v>22.4</v>
      </c>
      <c r="U115" t="s">
        <v>329</v>
      </c>
      <c r="V115">
        <v>6.5689149560117297</v>
      </c>
      <c r="W115">
        <v>8</v>
      </c>
      <c r="X115">
        <v>20.8</v>
      </c>
      <c r="Y115">
        <v>15</v>
      </c>
      <c r="Z115">
        <v>8.2748623405738631E-2</v>
      </c>
      <c r="AA115">
        <v>31.536000000000001</v>
      </c>
    </row>
    <row r="116" spans="1:27" x14ac:dyDescent="0.25">
      <c r="A116" t="s">
        <v>98</v>
      </c>
      <c r="B116" t="s">
        <v>99</v>
      </c>
      <c r="C116" t="s">
        <v>100</v>
      </c>
      <c r="D116" t="s">
        <v>101</v>
      </c>
      <c r="E116" t="s">
        <v>304</v>
      </c>
      <c r="F116" t="s">
        <v>350</v>
      </c>
      <c r="G116" t="s">
        <v>103</v>
      </c>
      <c r="H116" t="s">
        <v>125</v>
      </c>
      <c r="I116">
        <v>2016</v>
      </c>
      <c r="J116" t="s">
        <v>351</v>
      </c>
      <c r="K116" t="s">
        <v>127</v>
      </c>
      <c r="L116" t="s">
        <v>306</v>
      </c>
      <c r="M116" t="s">
        <v>352</v>
      </c>
      <c r="N116">
        <v>1</v>
      </c>
      <c r="O116">
        <v>2020</v>
      </c>
      <c r="P116">
        <v>756.00262631046473</v>
      </c>
      <c r="Q116">
        <v>1.7409370701601361</v>
      </c>
      <c r="R116" t="s">
        <v>109</v>
      </c>
      <c r="S116">
        <v>434.25040414638619</v>
      </c>
      <c r="T116">
        <v>3.1946072684642441</v>
      </c>
      <c r="U116" t="s">
        <v>184</v>
      </c>
      <c r="V116">
        <v>3.1946072684642441</v>
      </c>
      <c r="W116">
        <v>6</v>
      </c>
      <c r="X116">
        <v>13</v>
      </c>
      <c r="Y116">
        <v>10</v>
      </c>
      <c r="Z116">
        <v>8.2748623405738631E-2</v>
      </c>
      <c r="AA116">
        <v>31.536000000000001</v>
      </c>
    </row>
    <row r="117" spans="1:27" x14ac:dyDescent="0.25">
      <c r="A117" t="s">
        <v>98</v>
      </c>
      <c r="B117" t="s">
        <v>99</v>
      </c>
      <c r="C117" t="s">
        <v>100</v>
      </c>
      <c r="D117" t="s">
        <v>101</v>
      </c>
      <c r="E117" t="s">
        <v>304</v>
      </c>
      <c r="F117" t="s">
        <v>350</v>
      </c>
      <c r="G117" t="s">
        <v>111</v>
      </c>
      <c r="H117" t="s">
        <v>125</v>
      </c>
      <c r="I117">
        <v>2016</v>
      </c>
      <c r="J117" t="s">
        <v>353</v>
      </c>
      <c r="K117" t="s">
        <v>127</v>
      </c>
      <c r="L117" t="s">
        <v>306</v>
      </c>
      <c r="M117" t="s">
        <v>354</v>
      </c>
      <c r="N117">
        <v>1</v>
      </c>
      <c r="O117">
        <v>2020</v>
      </c>
      <c r="P117">
        <v>780.38980780435065</v>
      </c>
      <c r="Q117">
        <v>1.7409370701601361</v>
      </c>
      <c r="R117" t="s">
        <v>109</v>
      </c>
      <c r="S117">
        <v>448.25848169949552</v>
      </c>
      <c r="T117">
        <v>3.5169988276670581</v>
      </c>
      <c r="U117" t="s">
        <v>184</v>
      </c>
      <c r="V117">
        <v>3.5169988276670581</v>
      </c>
      <c r="W117">
        <v>6</v>
      </c>
      <c r="X117">
        <v>13</v>
      </c>
      <c r="Y117">
        <v>10</v>
      </c>
      <c r="Z117">
        <v>8.2748623405738631E-2</v>
      </c>
      <c r="AA117">
        <v>31.536000000000001</v>
      </c>
    </row>
    <row r="118" spans="1:27" x14ac:dyDescent="0.25">
      <c r="A118" t="s">
        <v>98</v>
      </c>
      <c r="B118" t="s">
        <v>99</v>
      </c>
      <c r="C118" t="s">
        <v>100</v>
      </c>
      <c r="D118" t="s">
        <v>101</v>
      </c>
      <c r="E118" t="s">
        <v>304</v>
      </c>
      <c r="F118" t="s">
        <v>350</v>
      </c>
      <c r="G118" t="s">
        <v>111</v>
      </c>
      <c r="H118" t="s">
        <v>125</v>
      </c>
      <c r="I118">
        <v>2030</v>
      </c>
      <c r="J118" t="s">
        <v>355</v>
      </c>
      <c r="K118" t="s">
        <v>127</v>
      </c>
      <c r="L118" t="s">
        <v>306</v>
      </c>
      <c r="M118" t="s">
        <v>356</v>
      </c>
      <c r="N118">
        <v>1</v>
      </c>
      <c r="O118">
        <v>2030</v>
      </c>
      <c r="P118">
        <v>780.38980780435065</v>
      </c>
      <c r="Q118">
        <v>1.7409370701601361</v>
      </c>
      <c r="R118" t="s">
        <v>109</v>
      </c>
      <c r="S118">
        <v>448.25848169949552</v>
      </c>
      <c r="T118">
        <v>3.5902696365767879</v>
      </c>
      <c r="U118" t="s">
        <v>184</v>
      </c>
      <c r="V118">
        <v>3.5902696365767879</v>
      </c>
      <c r="W118">
        <v>6</v>
      </c>
      <c r="X118">
        <v>13</v>
      </c>
      <c r="Y118">
        <v>10</v>
      </c>
      <c r="Z118">
        <v>8.2748623405738631E-2</v>
      </c>
      <c r="AA118">
        <v>31.536000000000001</v>
      </c>
    </row>
    <row r="119" spans="1:27" x14ac:dyDescent="0.25">
      <c r="A119" t="s">
        <v>98</v>
      </c>
      <c r="B119" t="s">
        <v>99</v>
      </c>
      <c r="C119" t="s">
        <v>100</v>
      </c>
      <c r="D119" t="s">
        <v>101</v>
      </c>
      <c r="E119" t="s">
        <v>304</v>
      </c>
      <c r="F119" t="s">
        <v>350</v>
      </c>
      <c r="G119" t="s">
        <v>111</v>
      </c>
      <c r="H119" t="s">
        <v>125</v>
      </c>
      <c r="I119">
        <v>2040</v>
      </c>
      <c r="J119" t="s">
        <v>357</v>
      </c>
      <c r="K119" t="s">
        <v>127</v>
      </c>
      <c r="L119" t="s">
        <v>306</v>
      </c>
      <c r="M119" t="s">
        <v>358</v>
      </c>
      <c r="N119">
        <v>1</v>
      </c>
      <c r="O119">
        <v>2040</v>
      </c>
      <c r="P119">
        <v>780.38980780435065</v>
      </c>
      <c r="Q119">
        <v>1.7409370701601361</v>
      </c>
      <c r="R119" t="s">
        <v>109</v>
      </c>
      <c r="S119">
        <v>448.25848169949552</v>
      </c>
      <c r="T119">
        <v>3.6635404454865181</v>
      </c>
      <c r="U119" t="s">
        <v>184</v>
      </c>
      <c r="V119">
        <v>3.6635404454865181</v>
      </c>
      <c r="W119">
        <v>6</v>
      </c>
      <c r="X119">
        <v>13</v>
      </c>
      <c r="Y119">
        <v>10</v>
      </c>
      <c r="Z119">
        <v>8.2748623405738631E-2</v>
      </c>
      <c r="AA119">
        <v>31.536000000000001</v>
      </c>
    </row>
    <row r="120" spans="1:27" x14ac:dyDescent="0.25">
      <c r="A120" t="s">
        <v>98</v>
      </c>
      <c r="B120" t="s">
        <v>99</v>
      </c>
      <c r="C120" t="s">
        <v>100</v>
      </c>
      <c r="D120" t="s">
        <v>101</v>
      </c>
      <c r="E120" t="s">
        <v>304</v>
      </c>
      <c r="F120" t="s">
        <v>350</v>
      </c>
      <c r="G120" t="s">
        <v>114</v>
      </c>
      <c r="H120" t="s">
        <v>125</v>
      </c>
      <c r="I120">
        <v>2016</v>
      </c>
      <c r="J120" t="s">
        <v>359</v>
      </c>
      <c r="K120" t="s">
        <v>127</v>
      </c>
      <c r="L120" t="s">
        <v>306</v>
      </c>
      <c r="M120" t="s">
        <v>360</v>
      </c>
      <c r="N120">
        <v>1</v>
      </c>
      <c r="O120">
        <v>2020</v>
      </c>
      <c r="P120">
        <v>780.38980780435065</v>
      </c>
      <c r="Q120">
        <v>1.7409370701601361</v>
      </c>
      <c r="R120" t="s">
        <v>109</v>
      </c>
      <c r="S120">
        <v>448.25848169949552</v>
      </c>
      <c r="T120">
        <v>3.5169988276670581</v>
      </c>
      <c r="U120" t="s">
        <v>184</v>
      </c>
      <c r="V120">
        <v>3.5169988276670581</v>
      </c>
      <c r="W120">
        <v>6</v>
      </c>
      <c r="X120">
        <v>13</v>
      </c>
      <c r="Y120">
        <v>10</v>
      </c>
      <c r="Z120">
        <v>8.2748623405738631E-2</v>
      </c>
      <c r="AA120">
        <v>31.536000000000001</v>
      </c>
    </row>
    <row r="121" spans="1:27" x14ac:dyDescent="0.25">
      <c r="A121" t="s">
        <v>98</v>
      </c>
      <c r="B121" t="s">
        <v>99</v>
      </c>
      <c r="C121" t="s">
        <v>100</v>
      </c>
      <c r="D121" t="s">
        <v>101</v>
      </c>
      <c r="E121" t="s">
        <v>304</v>
      </c>
      <c r="F121" t="s">
        <v>350</v>
      </c>
      <c r="G121" t="s">
        <v>119</v>
      </c>
      <c r="H121" t="s">
        <v>125</v>
      </c>
      <c r="I121">
        <v>2016</v>
      </c>
      <c r="J121" t="s">
        <v>361</v>
      </c>
      <c r="K121" t="s">
        <v>127</v>
      </c>
      <c r="L121" t="s">
        <v>306</v>
      </c>
      <c r="M121" t="s">
        <v>362</v>
      </c>
      <c r="N121">
        <v>1</v>
      </c>
      <c r="O121">
        <v>2020</v>
      </c>
      <c r="P121">
        <v>859.64814765948006</v>
      </c>
      <c r="Q121">
        <v>1.7409370701601361</v>
      </c>
      <c r="R121" t="s">
        <v>109</v>
      </c>
      <c r="S121">
        <v>493.78473374710052</v>
      </c>
      <c r="T121">
        <v>3.6049237983587341</v>
      </c>
      <c r="U121" t="s">
        <v>184</v>
      </c>
      <c r="V121">
        <v>3.6049237983587341</v>
      </c>
      <c r="W121">
        <v>6</v>
      </c>
      <c r="X121">
        <v>13</v>
      </c>
      <c r="Y121">
        <v>10</v>
      </c>
      <c r="Z121">
        <v>8.2748623405738631E-2</v>
      </c>
      <c r="AA121">
        <v>31.536000000000001</v>
      </c>
    </row>
    <row r="122" spans="1:27" x14ac:dyDescent="0.25">
      <c r="A122" t="s">
        <v>98</v>
      </c>
      <c r="B122" t="s">
        <v>99</v>
      </c>
      <c r="C122" t="s">
        <v>100</v>
      </c>
      <c r="D122" t="s">
        <v>101</v>
      </c>
      <c r="E122" t="s">
        <v>304</v>
      </c>
      <c r="F122" t="s">
        <v>350</v>
      </c>
      <c r="G122" t="s">
        <v>119</v>
      </c>
      <c r="H122" t="s">
        <v>125</v>
      </c>
      <c r="I122">
        <v>2022</v>
      </c>
      <c r="J122" t="s">
        <v>363</v>
      </c>
      <c r="K122" t="s">
        <v>127</v>
      </c>
      <c r="L122" t="s">
        <v>306</v>
      </c>
      <c r="M122" t="s">
        <v>364</v>
      </c>
      <c r="N122">
        <v>1</v>
      </c>
      <c r="O122">
        <v>2022</v>
      </c>
      <c r="P122">
        <v>859.64814765948006</v>
      </c>
      <c r="Q122">
        <v>1.7409370701601361</v>
      </c>
      <c r="R122" t="s">
        <v>109</v>
      </c>
      <c r="S122">
        <v>493.78473374710052</v>
      </c>
      <c r="T122">
        <v>3.6635404454865181</v>
      </c>
      <c r="U122" t="s">
        <v>184</v>
      </c>
      <c r="V122">
        <v>3.6635404454865181</v>
      </c>
      <c r="W122">
        <v>6</v>
      </c>
      <c r="X122">
        <v>13</v>
      </c>
      <c r="Y122">
        <v>10</v>
      </c>
      <c r="Z122">
        <v>8.2748623405738631E-2</v>
      </c>
      <c r="AA122">
        <v>31.536000000000001</v>
      </c>
    </row>
    <row r="123" spans="1:27" x14ac:dyDescent="0.25">
      <c r="A123" t="s">
        <v>98</v>
      </c>
      <c r="B123" t="s">
        <v>99</v>
      </c>
      <c r="C123" t="s">
        <v>100</v>
      </c>
      <c r="D123" t="s">
        <v>101</v>
      </c>
      <c r="E123" t="s">
        <v>304</v>
      </c>
      <c r="F123" t="s">
        <v>350</v>
      </c>
      <c r="G123" t="s">
        <v>119</v>
      </c>
      <c r="H123" t="s">
        <v>125</v>
      </c>
      <c r="I123">
        <v>2030</v>
      </c>
      <c r="J123" t="s">
        <v>365</v>
      </c>
      <c r="K123" t="s">
        <v>127</v>
      </c>
      <c r="L123" t="s">
        <v>306</v>
      </c>
      <c r="M123" t="s">
        <v>366</v>
      </c>
      <c r="N123">
        <v>1</v>
      </c>
      <c r="O123">
        <v>2030</v>
      </c>
      <c r="P123">
        <v>859.64814765948006</v>
      </c>
      <c r="Q123">
        <v>1.7409370701601361</v>
      </c>
      <c r="R123" t="s">
        <v>109</v>
      </c>
      <c r="S123">
        <v>493.78473374710052</v>
      </c>
      <c r="T123">
        <v>3.8100820633059791</v>
      </c>
      <c r="U123" t="s">
        <v>184</v>
      </c>
      <c r="V123">
        <v>3.8100820633059791</v>
      </c>
      <c r="W123">
        <v>6</v>
      </c>
      <c r="X123">
        <v>13</v>
      </c>
      <c r="Y123">
        <v>10</v>
      </c>
      <c r="Z123">
        <v>8.2748623405738631E-2</v>
      </c>
      <c r="AA123">
        <v>31.536000000000001</v>
      </c>
    </row>
    <row r="124" spans="1:27" x14ac:dyDescent="0.25">
      <c r="A124" t="s">
        <v>98</v>
      </c>
      <c r="B124" t="s">
        <v>99</v>
      </c>
      <c r="C124" t="s">
        <v>100</v>
      </c>
      <c r="D124" t="s">
        <v>101</v>
      </c>
      <c r="E124" t="s">
        <v>304</v>
      </c>
      <c r="F124" t="s">
        <v>350</v>
      </c>
      <c r="G124" t="s">
        <v>119</v>
      </c>
      <c r="H124" t="s">
        <v>125</v>
      </c>
      <c r="I124">
        <v>2040</v>
      </c>
      <c r="J124" t="s">
        <v>367</v>
      </c>
      <c r="K124" t="s">
        <v>127</v>
      </c>
      <c r="L124" t="s">
        <v>306</v>
      </c>
      <c r="M124" t="s">
        <v>368</v>
      </c>
      <c r="N124">
        <v>1</v>
      </c>
      <c r="O124">
        <v>2040</v>
      </c>
      <c r="P124">
        <v>859.64814765948006</v>
      </c>
      <c r="Q124">
        <v>1.7409370701601361</v>
      </c>
      <c r="R124" t="s">
        <v>109</v>
      </c>
      <c r="S124">
        <v>493.78473374710052</v>
      </c>
      <c r="T124">
        <v>3.9566236811254401</v>
      </c>
      <c r="U124" t="s">
        <v>184</v>
      </c>
      <c r="V124">
        <v>3.9566236811254401</v>
      </c>
      <c r="W124">
        <v>6</v>
      </c>
      <c r="X124">
        <v>13</v>
      </c>
      <c r="Y124">
        <v>10</v>
      </c>
      <c r="Z124">
        <v>8.2748623405738631E-2</v>
      </c>
      <c r="AA124">
        <v>31.536000000000001</v>
      </c>
    </row>
    <row r="125" spans="1:27" x14ac:dyDescent="0.25">
      <c r="A125" t="s">
        <v>98</v>
      </c>
      <c r="B125" t="s">
        <v>99</v>
      </c>
      <c r="C125" t="s">
        <v>100</v>
      </c>
      <c r="D125" t="s">
        <v>101</v>
      </c>
      <c r="E125" t="s">
        <v>304</v>
      </c>
      <c r="F125" t="s">
        <v>369</v>
      </c>
      <c r="G125" t="s">
        <v>103</v>
      </c>
      <c r="H125" t="s">
        <v>125</v>
      </c>
      <c r="I125">
        <v>2016</v>
      </c>
      <c r="J125" t="s">
        <v>370</v>
      </c>
      <c r="K125" t="s">
        <v>127</v>
      </c>
      <c r="L125" t="s">
        <v>306</v>
      </c>
      <c r="M125" t="s">
        <v>371</v>
      </c>
      <c r="N125">
        <v>1</v>
      </c>
      <c r="O125">
        <v>2020</v>
      </c>
      <c r="P125">
        <v>4328.724715164758</v>
      </c>
      <c r="Q125">
        <v>1.7409370701601361</v>
      </c>
      <c r="R125" t="s">
        <v>109</v>
      </c>
      <c r="S125">
        <v>2486.4337656768889</v>
      </c>
      <c r="T125">
        <v>3.8100820633059791</v>
      </c>
      <c r="U125" t="s">
        <v>184</v>
      </c>
      <c r="V125">
        <v>3.8100820633059791</v>
      </c>
      <c r="W125">
        <v>11</v>
      </c>
      <c r="X125">
        <v>25</v>
      </c>
      <c r="Y125">
        <v>19</v>
      </c>
      <c r="Z125">
        <v>8.2748623405738631E-2</v>
      </c>
      <c r="AA125">
        <v>31.536000000000001</v>
      </c>
    </row>
    <row r="126" spans="1:27" x14ac:dyDescent="0.25">
      <c r="A126" t="s">
        <v>98</v>
      </c>
      <c r="B126" t="s">
        <v>99</v>
      </c>
      <c r="C126" t="s">
        <v>100</v>
      </c>
      <c r="D126" t="s">
        <v>101</v>
      </c>
      <c r="E126" t="s">
        <v>304</v>
      </c>
      <c r="F126" t="s">
        <v>369</v>
      </c>
      <c r="G126" t="s">
        <v>103</v>
      </c>
      <c r="H126" t="s">
        <v>125</v>
      </c>
      <c r="I126">
        <v>2023</v>
      </c>
      <c r="J126" t="s">
        <v>372</v>
      </c>
      <c r="K126" t="s">
        <v>127</v>
      </c>
      <c r="L126" t="s">
        <v>306</v>
      </c>
      <c r="M126" t="s">
        <v>373</v>
      </c>
      <c r="N126">
        <v>1</v>
      </c>
      <c r="O126">
        <v>2023</v>
      </c>
      <c r="P126">
        <v>4328.724715164758</v>
      </c>
      <c r="Q126">
        <v>1.7409370701601361</v>
      </c>
      <c r="R126" t="s">
        <v>109</v>
      </c>
      <c r="S126">
        <v>2486.4337656768889</v>
      </c>
      <c r="T126">
        <v>3.8100820633059791</v>
      </c>
      <c r="U126" t="s">
        <v>184</v>
      </c>
      <c r="V126">
        <v>3.8100820633059791</v>
      </c>
      <c r="W126">
        <v>11</v>
      </c>
      <c r="X126">
        <v>25</v>
      </c>
      <c r="Y126">
        <v>19</v>
      </c>
      <c r="Z126">
        <v>8.2748623405738631E-2</v>
      </c>
      <c r="AA126">
        <v>31.536000000000001</v>
      </c>
    </row>
    <row r="127" spans="1:27" x14ac:dyDescent="0.25">
      <c r="A127" t="s">
        <v>98</v>
      </c>
      <c r="B127" t="s">
        <v>99</v>
      </c>
      <c r="C127" t="s">
        <v>100</v>
      </c>
      <c r="D127" t="s">
        <v>101</v>
      </c>
      <c r="E127" t="s">
        <v>304</v>
      </c>
      <c r="F127" t="s">
        <v>369</v>
      </c>
      <c r="G127" t="s">
        <v>111</v>
      </c>
      <c r="H127" t="s">
        <v>125</v>
      </c>
      <c r="I127">
        <v>2016</v>
      </c>
      <c r="J127" t="s">
        <v>374</v>
      </c>
      <c r="K127" t="s">
        <v>127</v>
      </c>
      <c r="L127" t="s">
        <v>306</v>
      </c>
      <c r="M127" t="s">
        <v>375</v>
      </c>
      <c r="N127">
        <v>1</v>
      </c>
      <c r="O127">
        <v>2020</v>
      </c>
      <c r="P127">
        <v>4450.6606226341873</v>
      </c>
      <c r="Q127">
        <v>1.7409370701601361</v>
      </c>
      <c r="R127" t="s">
        <v>109</v>
      </c>
      <c r="S127">
        <v>2556.4741534424352</v>
      </c>
      <c r="T127">
        <v>4.0738569753810081</v>
      </c>
      <c r="U127" t="s">
        <v>184</v>
      </c>
      <c r="V127">
        <v>4.0738569753810081</v>
      </c>
      <c r="W127">
        <v>11</v>
      </c>
      <c r="X127">
        <v>25</v>
      </c>
      <c r="Y127">
        <v>19</v>
      </c>
      <c r="Z127">
        <v>8.2748623405738631E-2</v>
      </c>
      <c r="AA127">
        <v>31.536000000000001</v>
      </c>
    </row>
    <row r="128" spans="1:27" x14ac:dyDescent="0.25">
      <c r="A128" t="s">
        <v>98</v>
      </c>
      <c r="B128" t="s">
        <v>99</v>
      </c>
      <c r="C128" t="s">
        <v>100</v>
      </c>
      <c r="D128" t="s">
        <v>101</v>
      </c>
      <c r="E128" t="s">
        <v>304</v>
      </c>
      <c r="F128" t="s">
        <v>369</v>
      </c>
      <c r="G128" t="s">
        <v>111</v>
      </c>
      <c r="H128" t="s">
        <v>125</v>
      </c>
      <c r="I128">
        <v>2023</v>
      </c>
      <c r="J128" t="s">
        <v>376</v>
      </c>
      <c r="K128" t="s">
        <v>127</v>
      </c>
      <c r="L128" t="s">
        <v>306</v>
      </c>
      <c r="M128" t="s">
        <v>377</v>
      </c>
      <c r="N128">
        <v>1</v>
      </c>
      <c r="O128">
        <v>2023</v>
      </c>
      <c r="P128">
        <v>4511.628576368902</v>
      </c>
      <c r="Q128">
        <v>1.7409370701601361</v>
      </c>
      <c r="R128" t="s">
        <v>109</v>
      </c>
      <c r="S128">
        <v>2591.4943473252079</v>
      </c>
      <c r="T128">
        <v>4.2203985932004704</v>
      </c>
      <c r="U128" t="s">
        <v>184</v>
      </c>
      <c r="V128">
        <v>4.2203985932004704</v>
      </c>
      <c r="W128">
        <v>11</v>
      </c>
      <c r="X128">
        <v>25</v>
      </c>
      <c r="Y128">
        <v>19</v>
      </c>
      <c r="Z128">
        <v>8.2748623405738631E-2</v>
      </c>
      <c r="AA128">
        <v>31.536000000000001</v>
      </c>
    </row>
    <row r="129" spans="1:27" x14ac:dyDescent="0.25">
      <c r="A129" t="s">
        <v>98</v>
      </c>
      <c r="B129" t="s">
        <v>99</v>
      </c>
      <c r="C129" t="s">
        <v>100</v>
      </c>
      <c r="D129" t="s">
        <v>101</v>
      </c>
      <c r="E129" t="s">
        <v>304</v>
      </c>
      <c r="F129" t="s">
        <v>369</v>
      </c>
      <c r="G129" t="s">
        <v>114</v>
      </c>
      <c r="H129" t="s">
        <v>125</v>
      </c>
      <c r="I129">
        <v>2016</v>
      </c>
      <c r="J129" t="s">
        <v>378</v>
      </c>
      <c r="K129" t="s">
        <v>127</v>
      </c>
      <c r="L129" t="s">
        <v>306</v>
      </c>
      <c r="M129" t="s">
        <v>379</v>
      </c>
      <c r="N129">
        <v>1</v>
      </c>
      <c r="O129">
        <v>2020</v>
      </c>
      <c r="P129">
        <v>4877.436298777192</v>
      </c>
      <c r="Q129">
        <v>1.7409370701601361</v>
      </c>
      <c r="R129" t="s">
        <v>109</v>
      </c>
      <c r="S129">
        <v>2801.6155106218471</v>
      </c>
      <c r="T129">
        <v>4.3962485345838216</v>
      </c>
      <c r="U129" t="s">
        <v>184</v>
      </c>
      <c r="V129">
        <v>4.3962485345838216</v>
      </c>
      <c r="W129">
        <v>11</v>
      </c>
      <c r="X129">
        <v>25</v>
      </c>
      <c r="Y129">
        <v>19</v>
      </c>
      <c r="Z129">
        <v>8.2748623405738631E-2</v>
      </c>
      <c r="AA129">
        <v>31.536000000000001</v>
      </c>
    </row>
    <row r="130" spans="1:27" x14ac:dyDescent="0.25">
      <c r="A130" t="s">
        <v>98</v>
      </c>
      <c r="B130" t="s">
        <v>99</v>
      </c>
      <c r="C130" t="s">
        <v>100</v>
      </c>
      <c r="D130" t="s">
        <v>101</v>
      </c>
      <c r="E130" t="s">
        <v>304</v>
      </c>
      <c r="F130" t="s">
        <v>369</v>
      </c>
      <c r="G130" t="s">
        <v>114</v>
      </c>
      <c r="H130" t="s">
        <v>125</v>
      </c>
      <c r="I130">
        <v>2023</v>
      </c>
      <c r="J130" t="s">
        <v>380</v>
      </c>
      <c r="K130" t="s">
        <v>127</v>
      </c>
      <c r="L130" t="s">
        <v>306</v>
      </c>
      <c r="M130" t="s">
        <v>381</v>
      </c>
      <c r="N130">
        <v>1</v>
      </c>
      <c r="O130">
        <v>2023</v>
      </c>
      <c r="P130">
        <v>5202.5987186956727</v>
      </c>
      <c r="Q130">
        <v>1.7409370701601361</v>
      </c>
      <c r="R130" t="s">
        <v>109</v>
      </c>
      <c r="S130">
        <v>2988.389877996638</v>
      </c>
      <c r="T130">
        <v>4.6893317702227444</v>
      </c>
      <c r="U130" t="s">
        <v>184</v>
      </c>
      <c r="V130">
        <v>4.6893317702227444</v>
      </c>
      <c r="W130">
        <v>11</v>
      </c>
      <c r="X130">
        <v>25</v>
      </c>
      <c r="Y130">
        <v>19</v>
      </c>
      <c r="Z130">
        <v>8.2748623405738631E-2</v>
      </c>
      <c r="AA130">
        <v>31.536000000000001</v>
      </c>
    </row>
    <row r="131" spans="1:27" x14ac:dyDescent="0.25">
      <c r="A131" t="s">
        <v>98</v>
      </c>
      <c r="B131" t="s">
        <v>99</v>
      </c>
      <c r="C131" t="s">
        <v>100</v>
      </c>
      <c r="D131" t="s">
        <v>101</v>
      </c>
      <c r="E131" t="s">
        <v>304</v>
      </c>
      <c r="F131" t="s">
        <v>369</v>
      </c>
      <c r="G131" t="s">
        <v>119</v>
      </c>
      <c r="H131" t="s">
        <v>125</v>
      </c>
      <c r="I131">
        <v>2016</v>
      </c>
      <c r="J131" t="s">
        <v>382</v>
      </c>
      <c r="K131" t="s">
        <v>127</v>
      </c>
      <c r="L131" t="s">
        <v>306</v>
      </c>
      <c r="M131" t="s">
        <v>383</v>
      </c>
      <c r="N131">
        <v>1</v>
      </c>
      <c r="O131">
        <v>2020</v>
      </c>
      <c r="P131">
        <v>5670.0196973284856</v>
      </c>
      <c r="Q131">
        <v>1.7409370701601361</v>
      </c>
      <c r="R131" t="s">
        <v>109</v>
      </c>
      <c r="S131">
        <v>3256.8780310978968</v>
      </c>
      <c r="T131">
        <v>4.835873388042204</v>
      </c>
      <c r="U131" t="s">
        <v>184</v>
      </c>
      <c r="V131">
        <v>4.835873388042204</v>
      </c>
      <c r="W131">
        <v>11</v>
      </c>
      <c r="X131">
        <v>25</v>
      </c>
      <c r="Y131">
        <v>19</v>
      </c>
      <c r="Z131">
        <v>8.2748623405738631E-2</v>
      </c>
      <c r="AA131">
        <v>31.536000000000001</v>
      </c>
    </row>
    <row r="132" spans="1:27" x14ac:dyDescent="0.25">
      <c r="A132" t="s">
        <v>98</v>
      </c>
      <c r="B132" t="s">
        <v>99</v>
      </c>
      <c r="C132" t="s">
        <v>100</v>
      </c>
      <c r="D132" t="s">
        <v>101</v>
      </c>
      <c r="E132" t="s">
        <v>304</v>
      </c>
      <c r="F132" t="s">
        <v>369</v>
      </c>
      <c r="G132" t="s">
        <v>119</v>
      </c>
      <c r="H132" t="s">
        <v>125</v>
      </c>
      <c r="I132">
        <v>2022</v>
      </c>
      <c r="J132" t="s">
        <v>384</v>
      </c>
      <c r="K132" t="s">
        <v>127</v>
      </c>
      <c r="L132" t="s">
        <v>306</v>
      </c>
      <c r="M132" t="s">
        <v>385</v>
      </c>
      <c r="N132">
        <v>1</v>
      </c>
      <c r="O132">
        <v>2022</v>
      </c>
      <c r="P132">
        <v>5670.0196973284856</v>
      </c>
      <c r="Q132">
        <v>1.7409370701601361</v>
      </c>
      <c r="R132" t="s">
        <v>109</v>
      </c>
      <c r="S132">
        <v>3256.8780310978968</v>
      </c>
      <c r="T132">
        <v>4.835873388042204</v>
      </c>
      <c r="U132" t="s">
        <v>184</v>
      </c>
      <c r="V132">
        <v>4.835873388042204</v>
      </c>
      <c r="W132">
        <v>11</v>
      </c>
      <c r="X132">
        <v>25</v>
      </c>
      <c r="Y132">
        <v>19</v>
      </c>
      <c r="Z132">
        <v>8.2748623405738631E-2</v>
      </c>
      <c r="AA132">
        <v>31.536000000000001</v>
      </c>
    </row>
    <row r="133" spans="1:27" x14ac:dyDescent="0.25">
      <c r="A133" t="s">
        <v>98</v>
      </c>
      <c r="B133" t="s">
        <v>99</v>
      </c>
      <c r="C133" t="s">
        <v>100</v>
      </c>
      <c r="D133" t="s">
        <v>101</v>
      </c>
      <c r="E133" t="s">
        <v>386</v>
      </c>
      <c r="G133" t="s">
        <v>387</v>
      </c>
      <c r="H133" t="s">
        <v>125</v>
      </c>
      <c r="I133">
        <v>2016</v>
      </c>
      <c r="J133" t="s">
        <v>388</v>
      </c>
      <c r="K133" t="s">
        <v>127</v>
      </c>
      <c r="L133" t="s">
        <v>389</v>
      </c>
      <c r="M133" t="s">
        <v>390</v>
      </c>
      <c r="N133">
        <v>1</v>
      </c>
      <c r="O133">
        <v>2020</v>
      </c>
      <c r="P133">
        <v>853.55135228600852</v>
      </c>
      <c r="Q133">
        <v>1.9035395180907011</v>
      </c>
      <c r="R133" t="s">
        <v>391</v>
      </c>
      <c r="S133">
        <v>448.40222342331111</v>
      </c>
      <c r="T133">
        <v>404.78399999999999</v>
      </c>
      <c r="U133" t="s">
        <v>392</v>
      </c>
      <c r="V133">
        <v>1.1306815642458099</v>
      </c>
      <c r="W133">
        <v>11.625999787885601</v>
      </c>
      <c r="X133">
        <v>21.895260974855479</v>
      </c>
      <c r="Y133">
        <v>17</v>
      </c>
      <c r="Z133">
        <v>0.65</v>
      </c>
      <c r="AA133">
        <v>1</v>
      </c>
    </row>
    <row r="134" spans="1:27" x14ac:dyDescent="0.25">
      <c r="A134" t="s">
        <v>98</v>
      </c>
      <c r="B134" t="s">
        <v>99</v>
      </c>
      <c r="C134" t="s">
        <v>100</v>
      </c>
      <c r="D134" t="s">
        <v>101</v>
      </c>
      <c r="E134" t="s">
        <v>386</v>
      </c>
      <c r="G134" t="s">
        <v>393</v>
      </c>
      <c r="H134" t="s">
        <v>125</v>
      </c>
      <c r="I134">
        <v>2016</v>
      </c>
      <c r="J134" t="s">
        <v>394</v>
      </c>
      <c r="K134" t="s">
        <v>127</v>
      </c>
      <c r="L134" t="s">
        <v>389</v>
      </c>
      <c r="M134" t="s">
        <v>395</v>
      </c>
      <c r="N134">
        <v>1</v>
      </c>
      <c r="O134">
        <v>2020</v>
      </c>
      <c r="P134">
        <v>914.51930602072343</v>
      </c>
      <c r="Q134">
        <v>1.9035395180907011</v>
      </c>
      <c r="R134" t="s">
        <v>391</v>
      </c>
      <c r="S134">
        <v>480.43095366783342</v>
      </c>
      <c r="T134">
        <v>389</v>
      </c>
      <c r="U134" t="s">
        <v>392</v>
      </c>
      <c r="V134">
        <v>1.08659217877095</v>
      </c>
      <c r="W134">
        <v>11.625999787885601</v>
      </c>
      <c r="X134">
        <v>21.895260974855479</v>
      </c>
      <c r="Y134">
        <v>17</v>
      </c>
      <c r="Z134">
        <v>0.65</v>
      </c>
      <c r="AA134">
        <v>1</v>
      </c>
    </row>
    <row r="135" spans="1:27" x14ac:dyDescent="0.25">
      <c r="A135" t="s">
        <v>98</v>
      </c>
      <c r="B135" t="s">
        <v>99</v>
      </c>
      <c r="C135" t="s">
        <v>100</v>
      </c>
      <c r="D135" t="s">
        <v>101</v>
      </c>
      <c r="E135" t="s">
        <v>386</v>
      </c>
      <c r="G135" t="s">
        <v>396</v>
      </c>
      <c r="H135" t="s">
        <v>125</v>
      </c>
      <c r="I135">
        <v>2016</v>
      </c>
      <c r="J135" t="s">
        <v>397</v>
      </c>
      <c r="K135" t="s">
        <v>127</v>
      </c>
      <c r="L135" t="s">
        <v>389</v>
      </c>
      <c r="M135" t="s">
        <v>398</v>
      </c>
      <c r="N135">
        <v>1</v>
      </c>
      <c r="O135">
        <v>2020</v>
      </c>
      <c r="P135">
        <v>1036.455213490153</v>
      </c>
      <c r="Q135">
        <v>1.9035395180907011</v>
      </c>
      <c r="R135" t="s">
        <v>391</v>
      </c>
      <c r="S135">
        <v>544.48841415687775</v>
      </c>
      <c r="T135">
        <v>364.30560000000003</v>
      </c>
      <c r="U135" t="s">
        <v>392</v>
      </c>
      <c r="V135">
        <v>1.0176134078212291</v>
      </c>
      <c r="W135">
        <v>11.625999787885601</v>
      </c>
      <c r="X135">
        <v>21.895260974855479</v>
      </c>
      <c r="Y135">
        <v>17</v>
      </c>
      <c r="Z135">
        <v>0.65</v>
      </c>
      <c r="AA135">
        <v>1</v>
      </c>
    </row>
    <row r="136" spans="1:27" x14ac:dyDescent="0.25">
      <c r="A136" t="s">
        <v>98</v>
      </c>
      <c r="B136" t="s">
        <v>99</v>
      </c>
      <c r="C136" t="s">
        <v>100</v>
      </c>
      <c r="D136" t="s">
        <v>101</v>
      </c>
      <c r="E136" t="s">
        <v>386</v>
      </c>
      <c r="G136" t="s">
        <v>399</v>
      </c>
      <c r="H136" t="s">
        <v>125</v>
      </c>
      <c r="I136">
        <v>2016</v>
      </c>
      <c r="J136" t="s">
        <v>400</v>
      </c>
      <c r="K136" t="s">
        <v>127</v>
      </c>
      <c r="L136" t="s">
        <v>389</v>
      </c>
      <c r="M136" t="s">
        <v>401</v>
      </c>
      <c r="N136">
        <v>1</v>
      </c>
      <c r="O136">
        <v>2020</v>
      </c>
      <c r="P136">
        <v>1073.035985730982</v>
      </c>
      <c r="Q136">
        <v>1.9035395180907011</v>
      </c>
      <c r="R136" t="s">
        <v>391</v>
      </c>
      <c r="S136">
        <v>563.70565230359114</v>
      </c>
      <c r="T136">
        <v>358</v>
      </c>
      <c r="U136" t="s">
        <v>392</v>
      </c>
      <c r="V136">
        <v>1</v>
      </c>
      <c r="W136">
        <v>11.625999787885601</v>
      </c>
      <c r="X136">
        <v>21.895260974855479</v>
      </c>
      <c r="Y136">
        <v>17</v>
      </c>
      <c r="Z136">
        <v>0.65</v>
      </c>
      <c r="AA136">
        <v>1</v>
      </c>
    </row>
    <row r="137" spans="1:27" x14ac:dyDescent="0.25">
      <c r="A137" t="s">
        <v>98</v>
      </c>
      <c r="B137" t="s">
        <v>99</v>
      </c>
      <c r="C137" t="s">
        <v>100</v>
      </c>
      <c r="D137" t="s">
        <v>101</v>
      </c>
      <c r="E137" t="s">
        <v>386</v>
      </c>
      <c r="G137" t="s">
        <v>402</v>
      </c>
      <c r="H137" t="s">
        <v>125</v>
      </c>
      <c r="I137">
        <v>2016</v>
      </c>
      <c r="J137" t="s">
        <v>403</v>
      </c>
      <c r="K137" t="s">
        <v>127</v>
      </c>
      <c r="L137" t="s">
        <v>389</v>
      </c>
      <c r="M137" t="s">
        <v>404</v>
      </c>
      <c r="N137">
        <v>1</v>
      </c>
      <c r="O137">
        <v>2020</v>
      </c>
      <c r="P137">
        <v>1597.3603878495301</v>
      </c>
      <c r="Q137">
        <v>1.9035395180907011</v>
      </c>
      <c r="R137" t="s">
        <v>391</v>
      </c>
      <c r="S137">
        <v>839.1527324064823</v>
      </c>
      <c r="T137">
        <v>705.226</v>
      </c>
      <c r="U137" t="s">
        <v>392</v>
      </c>
      <c r="V137">
        <v>1.9699050279329611</v>
      </c>
      <c r="W137">
        <v>11.625999787885601</v>
      </c>
      <c r="X137">
        <v>21.895260974855479</v>
      </c>
      <c r="Y137">
        <v>17</v>
      </c>
      <c r="Z137">
        <v>0.65</v>
      </c>
      <c r="AA137">
        <v>1</v>
      </c>
    </row>
    <row r="138" spans="1:27" x14ac:dyDescent="0.25">
      <c r="A138" t="s">
        <v>98</v>
      </c>
      <c r="B138" t="s">
        <v>99</v>
      </c>
      <c r="C138" t="s">
        <v>100</v>
      </c>
      <c r="D138" t="s">
        <v>101</v>
      </c>
      <c r="E138" t="s">
        <v>386</v>
      </c>
      <c r="G138" t="s">
        <v>405</v>
      </c>
      <c r="H138" t="s">
        <v>125</v>
      </c>
      <c r="I138">
        <v>2016</v>
      </c>
      <c r="J138" t="s">
        <v>406</v>
      </c>
      <c r="K138" t="s">
        <v>127</v>
      </c>
      <c r="L138" t="s">
        <v>389</v>
      </c>
      <c r="M138" t="s">
        <v>407</v>
      </c>
      <c r="N138">
        <v>1</v>
      </c>
      <c r="O138">
        <v>2020</v>
      </c>
      <c r="P138">
        <v>1731.489886065903</v>
      </c>
      <c r="Q138">
        <v>1.9035395180907011</v>
      </c>
      <c r="R138" t="s">
        <v>391</v>
      </c>
      <c r="S138">
        <v>909.61593894443115</v>
      </c>
      <c r="T138">
        <v>671</v>
      </c>
      <c r="U138" t="s">
        <v>392</v>
      </c>
      <c r="V138">
        <v>1.8743016759776541</v>
      </c>
      <c r="W138">
        <v>11.625999787885601</v>
      </c>
      <c r="X138">
        <v>21.895260974855479</v>
      </c>
      <c r="Y138">
        <v>17</v>
      </c>
      <c r="Z138">
        <v>0.65</v>
      </c>
      <c r="AA138">
        <v>1</v>
      </c>
    </row>
    <row r="139" spans="1:27" x14ac:dyDescent="0.25">
      <c r="A139" t="s">
        <v>98</v>
      </c>
      <c r="B139" t="s">
        <v>99</v>
      </c>
      <c r="C139" t="s">
        <v>100</v>
      </c>
      <c r="D139" t="s">
        <v>101</v>
      </c>
      <c r="E139" t="s">
        <v>386</v>
      </c>
      <c r="G139" t="s">
        <v>408</v>
      </c>
      <c r="H139" t="s">
        <v>125</v>
      </c>
      <c r="I139">
        <v>2016</v>
      </c>
      <c r="J139" t="s">
        <v>409</v>
      </c>
      <c r="K139" t="s">
        <v>127</v>
      </c>
      <c r="L139" t="s">
        <v>389</v>
      </c>
      <c r="M139" t="s">
        <v>410</v>
      </c>
      <c r="N139">
        <v>1</v>
      </c>
      <c r="O139">
        <v>2020</v>
      </c>
      <c r="P139">
        <v>1890.006565776162</v>
      </c>
      <c r="Q139">
        <v>1.9035395180907011</v>
      </c>
      <c r="R139" t="s">
        <v>391</v>
      </c>
      <c r="S139">
        <v>992.89063758018892</v>
      </c>
      <c r="T139">
        <v>634.70339999999999</v>
      </c>
      <c r="U139" t="s">
        <v>392</v>
      </c>
      <c r="V139">
        <v>1.772914525139665</v>
      </c>
      <c r="W139">
        <v>11.625999787885601</v>
      </c>
      <c r="X139">
        <v>21.895260974855479</v>
      </c>
      <c r="Y139">
        <v>17</v>
      </c>
      <c r="Z139">
        <v>0.65</v>
      </c>
      <c r="AA139">
        <v>1</v>
      </c>
    </row>
    <row r="140" spans="1:27" x14ac:dyDescent="0.25">
      <c r="A140" t="s">
        <v>98</v>
      </c>
      <c r="B140" t="s">
        <v>99</v>
      </c>
      <c r="C140" t="s">
        <v>100</v>
      </c>
      <c r="D140" t="s">
        <v>101</v>
      </c>
      <c r="E140" t="s">
        <v>386</v>
      </c>
      <c r="G140" t="s">
        <v>411</v>
      </c>
      <c r="H140" t="s">
        <v>125</v>
      </c>
      <c r="I140">
        <v>2016</v>
      </c>
      <c r="J140" t="s">
        <v>412</v>
      </c>
      <c r="K140" t="s">
        <v>127</v>
      </c>
      <c r="L140" t="s">
        <v>389</v>
      </c>
      <c r="M140" t="s">
        <v>413</v>
      </c>
      <c r="N140">
        <v>1</v>
      </c>
      <c r="O140">
        <v>2020</v>
      </c>
      <c r="P140">
        <v>2414.3309678947098</v>
      </c>
      <c r="Q140">
        <v>1.9035395180907011</v>
      </c>
      <c r="R140" t="s">
        <v>391</v>
      </c>
      <c r="S140">
        <v>1268.33771768308</v>
      </c>
      <c r="T140">
        <v>509</v>
      </c>
      <c r="U140" t="s">
        <v>392</v>
      </c>
      <c r="V140">
        <v>1.4217877094972069</v>
      </c>
      <c r="W140">
        <v>11.625999787885601</v>
      </c>
      <c r="X140">
        <v>21.895260974855479</v>
      </c>
      <c r="Y140">
        <v>17</v>
      </c>
      <c r="Z140">
        <v>0.65</v>
      </c>
      <c r="AA140">
        <v>1</v>
      </c>
    </row>
    <row r="141" spans="1:27" x14ac:dyDescent="0.25">
      <c r="A141" t="s">
        <v>98</v>
      </c>
      <c r="B141" t="s">
        <v>99</v>
      </c>
      <c r="C141" t="s">
        <v>100</v>
      </c>
      <c r="D141" t="s">
        <v>101</v>
      </c>
      <c r="E141" t="s">
        <v>386</v>
      </c>
      <c r="G141" t="s">
        <v>414</v>
      </c>
      <c r="H141" t="s">
        <v>125</v>
      </c>
      <c r="I141">
        <v>2016</v>
      </c>
      <c r="J141" t="s">
        <v>415</v>
      </c>
      <c r="K141" t="s">
        <v>127</v>
      </c>
      <c r="L141" t="s">
        <v>389</v>
      </c>
      <c r="M141" t="s">
        <v>416</v>
      </c>
      <c r="N141">
        <v>1</v>
      </c>
      <c r="O141">
        <v>2020</v>
      </c>
      <c r="P141">
        <v>1255.939846935127</v>
      </c>
      <c r="Q141">
        <v>1.9035395180907011</v>
      </c>
      <c r="R141" t="s">
        <v>391</v>
      </c>
      <c r="S141">
        <v>659.79184303715783</v>
      </c>
      <c r="T141">
        <v>520.54999999999995</v>
      </c>
      <c r="U141" t="s">
        <v>392</v>
      </c>
      <c r="V141">
        <v>1.4540502793296091</v>
      </c>
      <c r="W141">
        <v>11.625999787885601</v>
      </c>
      <c r="X141">
        <v>21.895260974855479</v>
      </c>
      <c r="Y141">
        <v>17</v>
      </c>
      <c r="Z141">
        <v>0.65</v>
      </c>
      <c r="AA141">
        <v>1</v>
      </c>
    </row>
    <row r="142" spans="1:27" x14ac:dyDescent="0.25">
      <c r="A142" t="s">
        <v>98</v>
      </c>
      <c r="B142" t="s">
        <v>99</v>
      </c>
      <c r="C142" t="s">
        <v>100</v>
      </c>
      <c r="D142" t="s">
        <v>101</v>
      </c>
      <c r="E142" t="s">
        <v>386</v>
      </c>
      <c r="G142" t="s">
        <v>417</v>
      </c>
      <c r="H142" t="s">
        <v>125</v>
      </c>
      <c r="I142">
        <v>2016</v>
      </c>
      <c r="J142" t="s">
        <v>418</v>
      </c>
      <c r="K142" t="s">
        <v>127</v>
      </c>
      <c r="L142" t="s">
        <v>389</v>
      </c>
      <c r="M142" t="s">
        <v>419</v>
      </c>
      <c r="N142">
        <v>1</v>
      </c>
      <c r="O142">
        <v>2020</v>
      </c>
      <c r="P142">
        <v>1365.682163657614</v>
      </c>
      <c r="Q142">
        <v>1.9035395180907011</v>
      </c>
      <c r="R142" t="s">
        <v>391</v>
      </c>
      <c r="S142">
        <v>717.44355747729787</v>
      </c>
      <c r="T142">
        <v>480</v>
      </c>
      <c r="U142" t="s">
        <v>392</v>
      </c>
      <c r="V142">
        <v>1.3407821229050281</v>
      </c>
      <c r="W142">
        <v>11.625999787885601</v>
      </c>
      <c r="X142">
        <v>21.895260974855479</v>
      </c>
      <c r="Y142">
        <v>17</v>
      </c>
      <c r="Z142">
        <v>0.65</v>
      </c>
      <c r="AA142">
        <v>1</v>
      </c>
    </row>
    <row r="143" spans="1:27" x14ac:dyDescent="0.25">
      <c r="A143" t="s">
        <v>98</v>
      </c>
      <c r="B143" t="s">
        <v>99</v>
      </c>
      <c r="C143" t="s">
        <v>100</v>
      </c>
      <c r="D143" t="s">
        <v>101</v>
      </c>
      <c r="E143" t="s">
        <v>386</v>
      </c>
      <c r="G143" t="s">
        <v>420</v>
      </c>
      <c r="H143" t="s">
        <v>125</v>
      </c>
      <c r="I143">
        <v>2016</v>
      </c>
      <c r="J143" t="s">
        <v>421</v>
      </c>
      <c r="K143" t="s">
        <v>127</v>
      </c>
      <c r="L143" t="s">
        <v>389</v>
      </c>
      <c r="M143" t="s">
        <v>422</v>
      </c>
      <c r="N143">
        <v>1</v>
      </c>
      <c r="O143">
        <v>2020</v>
      </c>
      <c r="P143">
        <v>1414.456526645386</v>
      </c>
      <c r="Q143">
        <v>1.9035395180907011</v>
      </c>
      <c r="R143" t="s">
        <v>391</v>
      </c>
      <c r="S143">
        <v>743.0665416729156</v>
      </c>
      <c r="T143">
        <v>469</v>
      </c>
      <c r="U143" t="s">
        <v>392</v>
      </c>
      <c r="V143">
        <v>1.310055865921788</v>
      </c>
      <c r="W143">
        <v>11.625999787885601</v>
      </c>
      <c r="X143">
        <v>21.895260974855479</v>
      </c>
      <c r="Y143">
        <v>17</v>
      </c>
      <c r="Z143">
        <v>0.65</v>
      </c>
      <c r="AA143">
        <v>1</v>
      </c>
    </row>
    <row r="144" spans="1:27" x14ac:dyDescent="0.25">
      <c r="A144" t="s">
        <v>98</v>
      </c>
      <c r="B144" t="s">
        <v>99</v>
      </c>
      <c r="C144" t="s">
        <v>100</v>
      </c>
      <c r="D144" t="s">
        <v>101</v>
      </c>
      <c r="E144" t="s">
        <v>386</v>
      </c>
      <c r="G144" t="s">
        <v>423</v>
      </c>
      <c r="H144" t="s">
        <v>125</v>
      </c>
      <c r="I144">
        <v>2016</v>
      </c>
      <c r="J144" t="s">
        <v>424</v>
      </c>
      <c r="K144" t="s">
        <v>127</v>
      </c>
      <c r="L144" t="s">
        <v>389</v>
      </c>
      <c r="M144" t="s">
        <v>425</v>
      </c>
      <c r="N144">
        <v>1</v>
      </c>
      <c r="O144">
        <v>2020</v>
      </c>
      <c r="P144">
        <v>1414.456526645386</v>
      </c>
      <c r="Q144">
        <v>1.9035395180907011</v>
      </c>
      <c r="R144" t="s">
        <v>391</v>
      </c>
      <c r="S144">
        <v>743.0665416729156</v>
      </c>
      <c r="T144">
        <v>469</v>
      </c>
      <c r="U144" t="s">
        <v>392</v>
      </c>
      <c r="V144">
        <v>1.310055865921788</v>
      </c>
      <c r="W144">
        <v>11.625999787885601</v>
      </c>
      <c r="X144">
        <v>21.895260974855479</v>
      </c>
      <c r="Y144">
        <v>17</v>
      </c>
      <c r="Z144">
        <v>0.65</v>
      </c>
      <c r="AA144">
        <v>1</v>
      </c>
    </row>
    <row r="145" spans="1:27" x14ac:dyDescent="0.25">
      <c r="A145" t="s">
        <v>98</v>
      </c>
      <c r="B145" t="s">
        <v>99</v>
      </c>
      <c r="C145" t="s">
        <v>100</v>
      </c>
      <c r="D145" t="s">
        <v>101</v>
      </c>
      <c r="E145" t="s">
        <v>426</v>
      </c>
      <c r="G145" t="s">
        <v>427</v>
      </c>
      <c r="H145" t="s">
        <v>125</v>
      </c>
      <c r="I145">
        <v>2016</v>
      </c>
      <c r="J145" t="s">
        <v>428</v>
      </c>
      <c r="K145" t="s">
        <v>127</v>
      </c>
      <c r="L145" t="s">
        <v>429</v>
      </c>
      <c r="M145" t="s">
        <v>430</v>
      </c>
      <c r="N145">
        <v>1</v>
      </c>
      <c r="O145">
        <v>2020</v>
      </c>
      <c r="P145">
        <v>609.67953734714899</v>
      </c>
      <c r="Q145">
        <v>0.20576820652852471</v>
      </c>
      <c r="R145" t="s">
        <v>391</v>
      </c>
      <c r="S145">
        <v>2962.9433411163641</v>
      </c>
      <c r="T145">
        <v>300.25599999999997</v>
      </c>
      <c r="U145" t="s">
        <v>392</v>
      </c>
      <c r="V145">
        <v>1.0918399999999999</v>
      </c>
      <c r="W145">
        <v>16.5973520403479</v>
      </c>
      <c r="X145">
        <v>27.331519839424129</v>
      </c>
      <c r="Y145">
        <v>22</v>
      </c>
      <c r="Z145">
        <v>0.65</v>
      </c>
      <c r="AA145">
        <v>1</v>
      </c>
    </row>
    <row r="146" spans="1:27" x14ac:dyDescent="0.25">
      <c r="A146" t="s">
        <v>98</v>
      </c>
      <c r="B146" t="s">
        <v>99</v>
      </c>
      <c r="C146" t="s">
        <v>100</v>
      </c>
      <c r="D146" t="s">
        <v>101</v>
      </c>
      <c r="E146" t="s">
        <v>426</v>
      </c>
      <c r="G146" t="s">
        <v>431</v>
      </c>
      <c r="H146" t="s">
        <v>125</v>
      </c>
      <c r="I146">
        <v>2016</v>
      </c>
      <c r="J146" t="s">
        <v>432</v>
      </c>
      <c r="K146" t="s">
        <v>127</v>
      </c>
      <c r="L146" t="s">
        <v>429</v>
      </c>
      <c r="M146" t="s">
        <v>433</v>
      </c>
      <c r="N146">
        <v>1</v>
      </c>
      <c r="O146">
        <v>2020</v>
      </c>
      <c r="P146">
        <v>609.67953734714899</v>
      </c>
      <c r="Q146">
        <v>0.20576820652852471</v>
      </c>
      <c r="R146" t="s">
        <v>391</v>
      </c>
      <c r="S146">
        <v>2962.9433411163641</v>
      </c>
      <c r="T146">
        <v>297</v>
      </c>
      <c r="U146" t="s">
        <v>392</v>
      </c>
      <c r="V146">
        <v>1.08</v>
      </c>
      <c r="W146">
        <v>16.5973520403479</v>
      </c>
      <c r="X146">
        <v>27.331519839424129</v>
      </c>
      <c r="Y146">
        <v>22</v>
      </c>
      <c r="Z146">
        <v>0.65</v>
      </c>
      <c r="AA146">
        <v>1</v>
      </c>
    </row>
    <row r="147" spans="1:27" x14ac:dyDescent="0.25">
      <c r="A147" t="s">
        <v>98</v>
      </c>
      <c r="B147" t="s">
        <v>99</v>
      </c>
      <c r="C147" t="s">
        <v>100</v>
      </c>
      <c r="D147" t="s">
        <v>101</v>
      </c>
      <c r="E147" t="s">
        <v>426</v>
      </c>
      <c r="G147" t="s">
        <v>434</v>
      </c>
      <c r="H147" t="s">
        <v>125</v>
      </c>
      <c r="I147">
        <v>2016</v>
      </c>
      <c r="J147" t="s">
        <v>435</v>
      </c>
      <c r="K147" t="s">
        <v>127</v>
      </c>
      <c r="L147" t="s">
        <v>429</v>
      </c>
      <c r="M147" t="s">
        <v>436</v>
      </c>
      <c r="N147">
        <v>1</v>
      </c>
      <c r="O147">
        <v>2020</v>
      </c>
      <c r="P147">
        <v>670.6474910818639</v>
      </c>
      <c r="Q147">
        <v>0.20576820652852471</v>
      </c>
      <c r="R147" t="s">
        <v>391</v>
      </c>
      <c r="S147">
        <v>3259.2376752280011</v>
      </c>
      <c r="T147">
        <v>277</v>
      </c>
      <c r="U147" t="s">
        <v>392</v>
      </c>
      <c r="V147">
        <v>1.0072727272727271</v>
      </c>
      <c r="W147">
        <v>16.5973520403479</v>
      </c>
      <c r="X147">
        <v>27.331519839424129</v>
      </c>
      <c r="Y147">
        <v>22</v>
      </c>
      <c r="Z147">
        <v>0.65</v>
      </c>
      <c r="AA147">
        <v>1</v>
      </c>
    </row>
    <row r="148" spans="1:27" x14ac:dyDescent="0.25">
      <c r="A148" t="s">
        <v>98</v>
      </c>
      <c r="B148" t="s">
        <v>99</v>
      </c>
      <c r="C148" t="s">
        <v>100</v>
      </c>
      <c r="D148" t="s">
        <v>101</v>
      </c>
      <c r="E148" t="s">
        <v>426</v>
      </c>
      <c r="G148" t="s">
        <v>437</v>
      </c>
      <c r="H148" t="s">
        <v>125</v>
      </c>
      <c r="I148">
        <v>2016</v>
      </c>
      <c r="J148" t="s">
        <v>438</v>
      </c>
      <c r="K148" t="s">
        <v>127</v>
      </c>
      <c r="L148" t="s">
        <v>429</v>
      </c>
      <c r="M148" t="s">
        <v>439</v>
      </c>
      <c r="N148">
        <v>1</v>
      </c>
      <c r="O148">
        <v>2020</v>
      </c>
      <c r="P148">
        <v>658.45390033492083</v>
      </c>
      <c r="Q148">
        <v>0.20576820652852471</v>
      </c>
      <c r="R148" t="s">
        <v>391</v>
      </c>
      <c r="S148">
        <v>3199.9788084056731</v>
      </c>
      <c r="T148">
        <v>275</v>
      </c>
      <c r="U148" t="s">
        <v>392</v>
      </c>
      <c r="V148">
        <v>1</v>
      </c>
      <c r="W148">
        <v>16.5973520403479</v>
      </c>
      <c r="X148">
        <v>27.331519839424129</v>
      </c>
      <c r="Y148">
        <v>22</v>
      </c>
      <c r="Z148">
        <v>0.65</v>
      </c>
      <c r="AA148">
        <v>1</v>
      </c>
    </row>
    <row r="149" spans="1:27" x14ac:dyDescent="0.25">
      <c r="A149" t="s">
        <v>98</v>
      </c>
      <c r="B149" t="s">
        <v>99</v>
      </c>
      <c r="C149" t="s">
        <v>100</v>
      </c>
      <c r="D149" t="s">
        <v>101</v>
      </c>
      <c r="E149" t="s">
        <v>426</v>
      </c>
      <c r="G149" t="s">
        <v>440</v>
      </c>
      <c r="H149" t="s">
        <v>125</v>
      </c>
      <c r="I149">
        <v>2016</v>
      </c>
      <c r="J149" t="s">
        <v>441</v>
      </c>
      <c r="K149" t="s">
        <v>127</v>
      </c>
      <c r="L149" t="s">
        <v>429</v>
      </c>
      <c r="M149" t="s">
        <v>442</v>
      </c>
      <c r="N149">
        <v>1</v>
      </c>
      <c r="O149">
        <v>2020</v>
      </c>
      <c r="P149">
        <v>841.35776153906556</v>
      </c>
      <c r="Q149">
        <v>0.20576820652852471</v>
      </c>
      <c r="R149" t="s">
        <v>391</v>
      </c>
      <c r="S149">
        <v>4088.8618107405819</v>
      </c>
      <c r="T149">
        <v>477.41800000000001</v>
      </c>
      <c r="U149" t="s">
        <v>392</v>
      </c>
      <c r="V149">
        <v>1.736065454545455</v>
      </c>
      <c r="W149">
        <v>16.5973520403479</v>
      </c>
      <c r="X149">
        <v>27.331519839424129</v>
      </c>
      <c r="Y149">
        <v>22</v>
      </c>
      <c r="Z149">
        <v>0.65</v>
      </c>
      <c r="AA149">
        <v>1</v>
      </c>
    </row>
    <row r="150" spans="1:27" x14ac:dyDescent="0.25">
      <c r="A150" t="s">
        <v>98</v>
      </c>
      <c r="B150" t="s">
        <v>99</v>
      </c>
      <c r="C150" t="s">
        <v>100</v>
      </c>
      <c r="D150" t="s">
        <v>101</v>
      </c>
      <c r="E150" t="s">
        <v>426</v>
      </c>
      <c r="G150" t="s">
        <v>443</v>
      </c>
      <c r="H150" t="s">
        <v>125</v>
      </c>
      <c r="I150">
        <v>2016</v>
      </c>
      <c r="J150" t="s">
        <v>444</v>
      </c>
      <c r="K150" t="s">
        <v>127</v>
      </c>
      <c r="L150" t="s">
        <v>429</v>
      </c>
      <c r="M150" t="s">
        <v>445</v>
      </c>
      <c r="N150">
        <v>1</v>
      </c>
      <c r="O150">
        <v>2020</v>
      </c>
      <c r="P150">
        <v>914.51930602072343</v>
      </c>
      <c r="Q150">
        <v>0.20576820652852471</v>
      </c>
      <c r="R150" t="s">
        <v>391</v>
      </c>
      <c r="S150">
        <v>4444.4150116745459</v>
      </c>
      <c r="T150">
        <v>446</v>
      </c>
      <c r="U150" t="s">
        <v>392</v>
      </c>
      <c r="V150">
        <v>1.621818181818182</v>
      </c>
      <c r="W150">
        <v>16.5973520403479</v>
      </c>
      <c r="X150">
        <v>27.331519839424129</v>
      </c>
      <c r="Y150">
        <v>22</v>
      </c>
      <c r="Z150">
        <v>0.65</v>
      </c>
      <c r="AA150">
        <v>1</v>
      </c>
    </row>
    <row r="151" spans="1:27" x14ac:dyDescent="0.25">
      <c r="A151" t="s">
        <v>98</v>
      </c>
      <c r="B151" t="s">
        <v>99</v>
      </c>
      <c r="C151" t="s">
        <v>100</v>
      </c>
      <c r="D151" t="s">
        <v>101</v>
      </c>
      <c r="E151" t="s">
        <v>426</v>
      </c>
      <c r="G151" t="s">
        <v>446</v>
      </c>
      <c r="H151" t="s">
        <v>125</v>
      </c>
      <c r="I151">
        <v>2016</v>
      </c>
      <c r="J151" t="s">
        <v>447</v>
      </c>
      <c r="K151" t="s">
        <v>127</v>
      </c>
      <c r="L151" t="s">
        <v>429</v>
      </c>
      <c r="M151" t="s">
        <v>448</v>
      </c>
      <c r="N151">
        <v>1</v>
      </c>
      <c r="O151">
        <v>2020</v>
      </c>
      <c r="P151">
        <v>963.29366900849539</v>
      </c>
      <c r="Q151">
        <v>0.20576820652852471</v>
      </c>
      <c r="R151" t="s">
        <v>391</v>
      </c>
      <c r="S151">
        <v>4681.4504789638559</v>
      </c>
      <c r="T151">
        <v>429.67619999999999</v>
      </c>
      <c r="U151" t="s">
        <v>392</v>
      </c>
      <c r="V151">
        <v>1.5624589090909089</v>
      </c>
      <c r="W151">
        <v>16.5973520403479</v>
      </c>
      <c r="X151">
        <v>27.331519839424129</v>
      </c>
      <c r="Y151">
        <v>22</v>
      </c>
      <c r="Z151">
        <v>0.65</v>
      </c>
      <c r="AA151">
        <v>1</v>
      </c>
    </row>
    <row r="152" spans="1:27" x14ac:dyDescent="0.25">
      <c r="A152" t="s">
        <v>98</v>
      </c>
      <c r="B152" t="s">
        <v>99</v>
      </c>
      <c r="C152" t="s">
        <v>100</v>
      </c>
      <c r="D152" t="s">
        <v>101</v>
      </c>
      <c r="E152" t="s">
        <v>426</v>
      </c>
      <c r="G152" t="s">
        <v>449</v>
      </c>
      <c r="H152" t="s">
        <v>125</v>
      </c>
      <c r="I152">
        <v>2016</v>
      </c>
      <c r="J152" t="s">
        <v>450</v>
      </c>
      <c r="K152" t="s">
        <v>127</v>
      </c>
      <c r="L152" t="s">
        <v>429</v>
      </c>
      <c r="M152" t="s">
        <v>451</v>
      </c>
      <c r="N152">
        <v>1</v>
      </c>
      <c r="O152">
        <v>2020</v>
      </c>
      <c r="P152">
        <v>987.6808505023813</v>
      </c>
      <c r="Q152">
        <v>0.20576820652852471</v>
      </c>
      <c r="R152" t="s">
        <v>391</v>
      </c>
      <c r="S152">
        <v>4799.9682126085099</v>
      </c>
      <c r="T152">
        <v>419</v>
      </c>
      <c r="U152" t="s">
        <v>392</v>
      </c>
      <c r="V152">
        <v>1.5236363636363639</v>
      </c>
      <c r="W152">
        <v>16.5973520403479</v>
      </c>
      <c r="X152">
        <v>27.331519839424129</v>
      </c>
      <c r="Y152">
        <v>22</v>
      </c>
      <c r="Z152">
        <v>0.65</v>
      </c>
      <c r="AA152">
        <v>1</v>
      </c>
    </row>
    <row r="153" spans="1:27" x14ac:dyDescent="0.25">
      <c r="A153" t="s">
        <v>98</v>
      </c>
      <c r="B153" t="s">
        <v>99</v>
      </c>
      <c r="C153" t="s">
        <v>100</v>
      </c>
      <c r="D153" t="s">
        <v>101</v>
      </c>
      <c r="E153" t="s">
        <v>452</v>
      </c>
      <c r="G153" t="s">
        <v>111</v>
      </c>
      <c r="H153" t="s">
        <v>104</v>
      </c>
      <c r="I153">
        <v>2016</v>
      </c>
      <c r="J153" t="s">
        <v>453</v>
      </c>
      <c r="K153" t="s">
        <v>106</v>
      </c>
      <c r="L153" t="s">
        <v>454</v>
      </c>
      <c r="M153" t="s">
        <v>455</v>
      </c>
      <c r="N153">
        <v>1</v>
      </c>
      <c r="O153">
        <v>2020</v>
      </c>
      <c r="P153">
        <v>451.16285763689018</v>
      </c>
      <c r="Q153">
        <v>14.300406602334011</v>
      </c>
      <c r="R153" t="s">
        <v>391</v>
      </c>
      <c r="S153">
        <v>31.548953129993841</v>
      </c>
      <c r="T153">
        <v>0.45</v>
      </c>
      <c r="U153" t="s">
        <v>456</v>
      </c>
      <c r="V153">
        <v>0.45</v>
      </c>
      <c r="W153">
        <v>9</v>
      </c>
      <c r="X153">
        <v>15</v>
      </c>
      <c r="Y153">
        <v>13</v>
      </c>
      <c r="Z153">
        <v>9.0000000000000011E-2</v>
      </c>
      <c r="AA153">
        <v>1</v>
      </c>
    </row>
    <row r="154" spans="1:27" x14ac:dyDescent="0.25">
      <c r="A154" t="s">
        <v>98</v>
      </c>
      <c r="B154" t="s">
        <v>99</v>
      </c>
      <c r="C154" t="s">
        <v>100</v>
      </c>
      <c r="D154" t="s">
        <v>101</v>
      </c>
      <c r="E154" t="s">
        <v>452</v>
      </c>
      <c r="G154" t="s">
        <v>119</v>
      </c>
      <c r="H154" t="s">
        <v>104</v>
      </c>
      <c r="I154">
        <v>2016</v>
      </c>
      <c r="J154" t="s">
        <v>457</v>
      </c>
      <c r="K154" t="s">
        <v>106</v>
      </c>
      <c r="L154" t="s">
        <v>454</v>
      </c>
      <c r="M154" t="s">
        <v>458</v>
      </c>
      <c r="N154">
        <v>1</v>
      </c>
      <c r="O154">
        <v>2020</v>
      </c>
      <c r="P154">
        <v>521.3437466026287</v>
      </c>
      <c r="Q154">
        <v>14.300406602334011</v>
      </c>
      <c r="R154" t="s">
        <v>391</v>
      </c>
      <c r="S154">
        <v>36.456568061326223</v>
      </c>
      <c r="T154">
        <v>0.52</v>
      </c>
      <c r="U154" t="s">
        <v>456</v>
      </c>
      <c r="V154">
        <v>0.52</v>
      </c>
      <c r="W154">
        <v>9</v>
      </c>
      <c r="X154">
        <v>15</v>
      </c>
      <c r="Y154">
        <v>13</v>
      </c>
      <c r="Z154">
        <v>9.0000000000000011E-2</v>
      </c>
      <c r="AA154">
        <v>1</v>
      </c>
    </row>
    <row r="155" spans="1:27" x14ac:dyDescent="0.25">
      <c r="A155" t="s">
        <v>98</v>
      </c>
      <c r="B155" t="s">
        <v>99</v>
      </c>
      <c r="C155" t="s">
        <v>100</v>
      </c>
      <c r="D155" t="s">
        <v>101</v>
      </c>
      <c r="E155" t="s">
        <v>452</v>
      </c>
      <c r="G155" t="s">
        <v>111</v>
      </c>
      <c r="H155" t="s">
        <v>156</v>
      </c>
      <c r="I155">
        <v>2016</v>
      </c>
      <c r="J155" t="s">
        <v>459</v>
      </c>
      <c r="K155" t="s">
        <v>158</v>
      </c>
      <c r="L155" t="s">
        <v>454</v>
      </c>
      <c r="M155" t="s">
        <v>460</v>
      </c>
      <c r="N155">
        <v>1</v>
      </c>
      <c r="O155">
        <v>2020</v>
      </c>
      <c r="P155">
        <v>451.16285763689018</v>
      </c>
      <c r="Q155">
        <v>14.300406602334011</v>
      </c>
      <c r="R155" t="s">
        <v>391</v>
      </c>
      <c r="S155">
        <v>31.548953129993841</v>
      </c>
      <c r="T155">
        <v>0.45</v>
      </c>
      <c r="U155" t="s">
        <v>456</v>
      </c>
      <c r="V155">
        <v>0.45</v>
      </c>
      <c r="W155">
        <v>9</v>
      </c>
      <c r="X155">
        <v>15</v>
      </c>
      <c r="Y155">
        <v>13</v>
      </c>
      <c r="Z155">
        <v>9.0000000000000011E-2</v>
      </c>
      <c r="AA155">
        <v>1</v>
      </c>
    </row>
    <row r="156" spans="1:27" x14ac:dyDescent="0.25">
      <c r="A156" t="s">
        <v>98</v>
      </c>
      <c r="B156" t="s">
        <v>99</v>
      </c>
      <c r="C156" t="s">
        <v>100</v>
      </c>
      <c r="D156" t="s">
        <v>101</v>
      </c>
      <c r="E156" t="s">
        <v>452</v>
      </c>
      <c r="G156" t="s">
        <v>119</v>
      </c>
      <c r="H156" t="s">
        <v>156</v>
      </c>
      <c r="I156">
        <v>2016</v>
      </c>
      <c r="J156" t="s">
        <v>461</v>
      </c>
      <c r="K156" t="s">
        <v>158</v>
      </c>
      <c r="L156" t="s">
        <v>454</v>
      </c>
      <c r="M156" t="s">
        <v>462</v>
      </c>
      <c r="N156">
        <v>1</v>
      </c>
      <c r="O156">
        <v>2020</v>
      </c>
      <c r="P156">
        <v>521.3437466026287</v>
      </c>
      <c r="Q156">
        <v>14.300406602334011</v>
      </c>
      <c r="R156" t="s">
        <v>391</v>
      </c>
      <c r="S156">
        <v>36.456568061326223</v>
      </c>
      <c r="T156">
        <v>0.52</v>
      </c>
      <c r="U156" t="s">
        <v>456</v>
      </c>
      <c r="V156">
        <v>0.52</v>
      </c>
      <c r="W156">
        <v>9</v>
      </c>
      <c r="X156">
        <v>15</v>
      </c>
      <c r="Y156">
        <v>13</v>
      </c>
      <c r="Z156">
        <v>9.0000000000000011E-2</v>
      </c>
      <c r="AA156">
        <v>1</v>
      </c>
    </row>
    <row r="157" spans="1:27" x14ac:dyDescent="0.25">
      <c r="A157" t="s">
        <v>98</v>
      </c>
      <c r="B157" t="s">
        <v>99</v>
      </c>
      <c r="C157" t="s">
        <v>100</v>
      </c>
      <c r="D157" t="s">
        <v>101</v>
      </c>
      <c r="E157" t="s">
        <v>452</v>
      </c>
      <c r="G157" t="s">
        <v>111</v>
      </c>
      <c r="H157" t="s">
        <v>125</v>
      </c>
      <c r="I157">
        <v>2016</v>
      </c>
      <c r="J157" t="s">
        <v>463</v>
      </c>
      <c r="K157" t="s">
        <v>127</v>
      </c>
      <c r="L157" t="s">
        <v>454</v>
      </c>
      <c r="M157" t="s">
        <v>464</v>
      </c>
      <c r="N157">
        <v>1</v>
      </c>
      <c r="O157">
        <v>2020</v>
      </c>
      <c r="P157">
        <v>938.90648751460947</v>
      </c>
      <c r="Q157">
        <v>14.300406602334011</v>
      </c>
      <c r="R157" t="s">
        <v>391</v>
      </c>
      <c r="S157">
        <v>65.655929486743943</v>
      </c>
      <c r="T157">
        <v>228.0913607809874</v>
      </c>
      <c r="U157" t="s">
        <v>392</v>
      </c>
      <c r="V157">
        <v>0.9</v>
      </c>
      <c r="W157">
        <v>10</v>
      </c>
      <c r="X157">
        <v>20</v>
      </c>
      <c r="Y157">
        <v>16</v>
      </c>
      <c r="Z157">
        <v>9.0000000000000011E-2</v>
      </c>
      <c r="AA157">
        <v>1</v>
      </c>
    </row>
    <row r="158" spans="1:27" x14ac:dyDescent="0.25">
      <c r="A158" t="s">
        <v>98</v>
      </c>
      <c r="B158" t="s">
        <v>99</v>
      </c>
      <c r="C158" t="s">
        <v>100</v>
      </c>
      <c r="D158" t="s">
        <v>101</v>
      </c>
      <c r="E158" t="s">
        <v>465</v>
      </c>
      <c r="G158" t="s">
        <v>466</v>
      </c>
      <c r="H158" t="s">
        <v>125</v>
      </c>
      <c r="I158">
        <v>2030</v>
      </c>
      <c r="J158" t="s">
        <v>467</v>
      </c>
      <c r="K158" t="s">
        <v>127</v>
      </c>
      <c r="L158" t="s">
        <v>468</v>
      </c>
      <c r="M158" t="s">
        <v>469</v>
      </c>
      <c r="N158">
        <v>1</v>
      </c>
      <c r="O158">
        <v>2030</v>
      </c>
      <c r="P158">
        <v>1646.1347508373019</v>
      </c>
      <c r="Q158">
        <v>1.7543545823700351</v>
      </c>
      <c r="R158" t="s">
        <v>391</v>
      </c>
      <c r="S158">
        <v>938.31359257685881</v>
      </c>
      <c r="T158">
        <v>0.28000000000000003</v>
      </c>
      <c r="U158" t="s">
        <v>470</v>
      </c>
      <c r="V158">
        <v>2.333333333333333</v>
      </c>
      <c r="W158">
        <v>6</v>
      </c>
      <c r="X158">
        <v>17</v>
      </c>
      <c r="Y158">
        <v>12</v>
      </c>
      <c r="Z158">
        <v>0.02</v>
      </c>
      <c r="AA158">
        <v>1</v>
      </c>
    </row>
    <row r="159" spans="1:27" x14ac:dyDescent="0.25">
      <c r="A159" t="s">
        <v>98</v>
      </c>
      <c r="B159" t="s">
        <v>99</v>
      </c>
      <c r="C159" t="s">
        <v>100</v>
      </c>
      <c r="D159" t="s">
        <v>101</v>
      </c>
      <c r="E159" t="s">
        <v>465</v>
      </c>
      <c r="G159" t="s">
        <v>471</v>
      </c>
      <c r="H159" t="s">
        <v>125</v>
      </c>
      <c r="I159">
        <v>2016</v>
      </c>
      <c r="J159" t="s">
        <v>472</v>
      </c>
      <c r="K159" t="s">
        <v>127</v>
      </c>
      <c r="L159" t="s">
        <v>468</v>
      </c>
      <c r="M159" t="s">
        <v>473</v>
      </c>
      <c r="N159">
        <v>1</v>
      </c>
      <c r="O159">
        <v>2020</v>
      </c>
      <c r="P159">
        <v>792.58339855129361</v>
      </c>
      <c r="Q159">
        <v>1.7543545823700351</v>
      </c>
      <c r="R159" t="s">
        <v>391</v>
      </c>
      <c r="S159">
        <v>451.78061864811718</v>
      </c>
      <c r="T159">
        <v>0.26</v>
      </c>
      <c r="U159" t="s">
        <v>470</v>
      </c>
      <c r="V159">
        <v>2.166666666666667</v>
      </c>
      <c r="W159">
        <v>6</v>
      </c>
      <c r="X159">
        <v>17</v>
      </c>
      <c r="Y159">
        <v>12</v>
      </c>
      <c r="Z159">
        <v>0.02</v>
      </c>
      <c r="AA159">
        <v>1</v>
      </c>
    </row>
    <row r="160" spans="1:27" x14ac:dyDescent="0.25">
      <c r="A160" t="s">
        <v>98</v>
      </c>
      <c r="B160" t="s">
        <v>99</v>
      </c>
      <c r="C160" t="s">
        <v>100</v>
      </c>
      <c r="D160" t="s">
        <v>101</v>
      </c>
      <c r="E160" t="s">
        <v>465</v>
      </c>
      <c r="G160" t="s">
        <v>474</v>
      </c>
      <c r="H160" t="s">
        <v>125</v>
      </c>
      <c r="I160">
        <v>2016</v>
      </c>
      <c r="J160" t="s">
        <v>475</v>
      </c>
      <c r="K160" t="s">
        <v>127</v>
      </c>
      <c r="L160" t="s">
        <v>468</v>
      </c>
      <c r="M160" t="s">
        <v>476</v>
      </c>
      <c r="N160">
        <v>0</v>
      </c>
      <c r="O160">
        <v>2020</v>
      </c>
      <c r="P160">
        <v>792.58339855129361</v>
      </c>
      <c r="Q160">
        <v>1.7543545823700351</v>
      </c>
      <c r="R160" t="s">
        <v>391</v>
      </c>
      <c r="S160">
        <v>451.78061864811718</v>
      </c>
      <c r="T160">
        <v>0.26</v>
      </c>
      <c r="U160" t="s">
        <v>470</v>
      </c>
      <c r="V160">
        <v>2.166666666666667</v>
      </c>
      <c r="W160">
        <v>6</v>
      </c>
      <c r="X160">
        <v>17</v>
      </c>
      <c r="Y160">
        <v>12</v>
      </c>
      <c r="Z160">
        <v>0.02</v>
      </c>
      <c r="AA160">
        <v>1</v>
      </c>
    </row>
    <row r="161" spans="1:27" x14ac:dyDescent="0.25">
      <c r="A161" t="s">
        <v>98</v>
      </c>
      <c r="B161" t="s">
        <v>99</v>
      </c>
      <c r="C161" t="s">
        <v>100</v>
      </c>
      <c r="D161" t="s">
        <v>101</v>
      </c>
      <c r="E161" t="s">
        <v>465</v>
      </c>
      <c r="G161" t="s">
        <v>474</v>
      </c>
      <c r="H161" t="s">
        <v>125</v>
      </c>
      <c r="I161">
        <v>2020</v>
      </c>
      <c r="J161" t="s">
        <v>477</v>
      </c>
      <c r="K161" t="s">
        <v>127</v>
      </c>
      <c r="L161" t="s">
        <v>468</v>
      </c>
      <c r="M161" t="s">
        <v>476</v>
      </c>
      <c r="N161">
        <v>1</v>
      </c>
      <c r="O161">
        <v>2020</v>
      </c>
      <c r="P161">
        <v>914.51930602072343</v>
      </c>
      <c r="Q161">
        <v>1.7543545823700351</v>
      </c>
      <c r="R161" t="s">
        <v>391</v>
      </c>
      <c r="S161">
        <v>521.28532920936607</v>
      </c>
      <c r="T161">
        <v>0.24</v>
      </c>
      <c r="U161" t="s">
        <v>470</v>
      </c>
      <c r="V161">
        <v>2</v>
      </c>
      <c r="W161">
        <v>6</v>
      </c>
      <c r="X161">
        <v>17</v>
      </c>
      <c r="Y161">
        <v>12</v>
      </c>
      <c r="Z161">
        <v>0.02</v>
      </c>
      <c r="AA161">
        <v>1</v>
      </c>
    </row>
    <row r="162" spans="1:27" x14ac:dyDescent="0.25">
      <c r="A162" t="s">
        <v>98</v>
      </c>
      <c r="B162" t="s">
        <v>99</v>
      </c>
      <c r="C162" t="s">
        <v>100</v>
      </c>
      <c r="D162" t="s">
        <v>101</v>
      </c>
      <c r="E162" t="s">
        <v>465</v>
      </c>
      <c r="G162" t="s">
        <v>478</v>
      </c>
      <c r="H162" t="s">
        <v>125</v>
      </c>
      <c r="I162">
        <v>2016</v>
      </c>
      <c r="J162" t="s">
        <v>479</v>
      </c>
      <c r="K162" t="s">
        <v>127</v>
      </c>
      <c r="L162" t="s">
        <v>468</v>
      </c>
      <c r="M162" t="s">
        <v>480</v>
      </c>
      <c r="N162">
        <v>1</v>
      </c>
      <c r="O162">
        <v>2020</v>
      </c>
      <c r="P162">
        <v>1158.3911209595831</v>
      </c>
      <c r="Q162">
        <v>1.7543545823700351</v>
      </c>
      <c r="R162" t="s">
        <v>391</v>
      </c>
      <c r="S162">
        <v>660.29475033186361</v>
      </c>
      <c r="T162">
        <v>0.15</v>
      </c>
      <c r="U162" t="s">
        <v>470</v>
      </c>
      <c r="V162">
        <v>1.25</v>
      </c>
      <c r="W162">
        <v>6</v>
      </c>
      <c r="X162">
        <v>17</v>
      </c>
      <c r="Y162">
        <v>12</v>
      </c>
      <c r="Z162">
        <v>0.02</v>
      </c>
      <c r="AA162">
        <v>1</v>
      </c>
    </row>
    <row r="163" spans="1:27" x14ac:dyDescent="0.25">
      <c r="A163" t="s">
        <v>98</v>
      </c>
      <c r="B163" t="s">
        <v>99</v>
      </c>
      <c r="C163" t="s">
        <v>100</v>
      </c>
      <c r="D163" t="s">
        <v>101</v>
      </c>
      <c r="E163" t="s">
        <v>465</v>
      </c>
      <c r="G163" t="s">
        <v>481</v>
      </c>
      <c r="H163" t="s">
        <v>125</v>
      </c>
      <c r="I163">
        <v>2016</v>
      </c>
      <c r="J163" t="s">
        <v>482</v>
      </c>
      <c r="K163" t="s">
        <v>127</v>
      </c>
      <c r="L163" t="s">
        <v>468</v>
      </c>
      <c r="M163" t="s">
        <v>483</v>
      </c>
      <c r="N163">
        <v>1</v>
      </c>
      <c r="O163">
        <v>2020</v>
      </c>
      <c r="P163">
        <v>1371.7789590310849</v>
      </c>
      <c r="Q163">
        <v>1.7543545823700351</v>
      </c>
      <c r="R163" t="s">
        <v>391</v>
      </c>
      <c r="S163">
        <v>781.92799381404905</v>
      </c>
      <c r="T163">
        <v>0.12</v>
      </c>
      <c r="U163" t="s">
        <v>470</v>
      </c>
      <c r="V163">
        <v>1</v>
      </c>
      <c r="W163">
        <v>6</v>
      </c>
      <c r="X163">
        <v>17</v>
      </c>
      <c r="Y163">
        <v>12</v>
      </c>
      <c r="Z163">
        <v>0.02</v>
      </c>
      <c r="AA163">
        <v>1</v>
      </c>
    </row>
    <row r="164" spans="1:27" x14ac:dyDescent="0.25">
      <c r="A164" t="s">
        <v>98</v>
      </c>
      <c r="B164" t="s">
        <v>99</v>
      </c>
      <c r="C164" t="s">
        <v>100</v>
      </c>
      <c r="D164" t="s">
        <v>101</v>
      </c>
      <c r="E164" t="s">
        <v>465</v>
      </c>
      <c r="G164" t="s">
        <v>484</v>
      </c>
      <c r="H164" t="s">
        <v>125</v>
      </c>
      <c r="I164">
        <v>2016</v>
      </c>
      <c r="J164" t="s">
        <v>485</v>
      </c>
      <c r="K164" t="s">
        <v>127</v>
      </c>
      <c r="L164" t="s">
        <v>468</v>
      </c>
      <c r="M164" t="s">
        <v>486</v>
      </c>
      <c r="N164">
        <v>1</v>
      </c>
      <c r="O164">
        <v>2020</v>
      </c>
      <c r="P164">
        <v>1158.3911209595831</v>
      </c>
      <c r="Q164">
        <v>1.7543545823700351</v>
      </c>
      <c r="R164" t="s">
        <v>391</v>
      </c>
      <c r="S164">
        <v>660.29475033186361</v>
      </c>
      <c r="T164">
        <v>0.15</v>
      </c>
      <c r="U164" t="s">
        <v>470</v>
      </c>
      <c r="V164">
        <v>1.25</v>
      </c>
      <c r="W164">
        <v>6</v>
      </c>
      <c r="X164">
        <v>17</v>
      </c>
      <c r="Y164">
        <v>12</v>
      </c>
      <c r="Z164">
        <v>0.02</v>
      </c>
      <c r="AA164">
        <v>1</v>
      </c>
    </row>
    <row r="165" spans="1:27" x14ac:dyDescent="0.25">
      <c r="A165" t="s">
        <v>98</v>
      </c>
      <c r="B165" t="s">
        <v>99</v>
      </c>
      <c r="C165" t="s">
        <v>100</v>
      </c>
      <c r="D165" t="s">
        <v>101</v>
      </c>
      <c r="E165" t="s">
        <v>465</v>
      </c>
      <c r="G165" t="s">
        <v>487</v>
      </c>
      <c r="H165" t="s">
        <v>125</v>
      </c>
      <c r="I165">
        <v>2016</v>
      </c>
      <c r="J165" t="s">
        <v>488</v>
      </c>
      <c r="K165" t="s">
        <v>127</v>
      </c>
      <c r="L165" t="s">
        <v>468</v>
      </c>
      <c r="M165" t="s">
        <v>489</v>
      </c>
      <c r="N165">
        <v>1</v>
      </c>
      <c r="O165">
        <v>2020</v>
      </c>
      <c r="P165">
        <v>1219.359074694298</v>
      </c>
      <c r="Q165">
        <v>1.7543545823700351</v>
      </c>
      <c r="R165" t="s">
        <v>391</v>
      </c>
      <c r="S165">
        <v>695.04710561248805</v>
      </c>
      <c r="T165">
        <v>0.21</v>
      </c>
      <c r="U165" t="s">
        <v>470</v>
      </c>
      <c r="V165">
        <v>1.75</v>
      </c>
      <c r="W165">
        <v>6</v>
      </c>
      <c r="X165">
        <v>17</v>
      </c>
      <c r="Y165">
        <v>12</v>
      </c>
      <c r="Z165">
        <v>0.02</v>
      </c>
      <c r="AA165">
        <v>1</v>
      </c>
    </row>
    <row r="166" spans="1:27" x14ac:dyDescent="0.25">
      <c r="A166" t="s">
        <v>98</v>
      </c>
      <c r="B166" t="s">
        <v>99</v>
      </c>
      <c r="C166" t="s">
        <v>100</v>
      </c>
      <c r="D166" t="s">
        <v>101</v>
      </c>
      <c r="E166" t="s">
        <v>465</v>
      </c>
      <c r="G166" t="s">
        <v>487</v>
      </c>
      <c r="H166" t="s">
        <v>125</v>
      </c>
      <c r="I166">
        <v>2030</v>
      </c>
      <c r="J166" t="s">
        <v>490</v>
      </c>
      <c r="K166" t="s">
        <v>127</v>
      </c>
      <c r="L166" t="s">
        <v>468</v>
      </c>
      <c r="M166" t="s">
        <v>491</v>
      </c>
      <c r="N166">
        <v>1</v>
      </c>
      <c r="O166">
        <v>2030</v>
      </c>
      <c r="P166">
        <v>1280.3270284290129</v>
      </c>
      <c r="Q166">
        <v>1.7543545823700351</v>
      </c>
      <c r="R166" t="s">
        <v>391</v>
      </c>
      <c r="S166">
        <v>729.7994608931125</v>
      </c>
      <c r="T166">
        <v>0.17</v>
      </c>
      <c r="U166" t="s">
        <v>470</v>
      </c>
      <c r="V166">
        <v>1.416666666666667</v>
      </c>
      <c r="W166">
        <v>6</v>
      </c>
      <c r="X166">
        <v>17</v>
      </c>
      <c r="Y166">
        <v>12</v>
      </c>
      <c r="Z166">
        <v>0.02</v>
      </c>
      <c r="AA166">
        <v>1</v>
      </c>
    </row>
    <row r="167" spans="1:27" x14ac:dyDescent="0.25">
      <c r="A167" t="s">
        <v>98</v>
      </c>
      <c r="B167" t="s">
        <v>99</v>
      </c>
      <c r="C167" t="s">
        <v>100</v>
      </c>
      <c r="D167" t="s">
        <v>101</v>
      </c>
      <c r="E167" t="s">
        <v>465</v>
      </c>
      <c r="G167" t="s">
        <v>492</v>
      </c>
      <c r="H167" t="s">
        <v>125</v>
      </c>
      <c r="I167">
        <v>2016</v>
      </c>
      <c r="J167" t="s">
        <v>493</v>
      </c>
      <c r="K167" t="s">
        <v>127</v>
      </c>
      <c r="L167" t="s">
        <v>468</v>
      </c>
      <c r="M167" t="s">
        <v>494</v>
      </c>
      <c r="N167">
        <v>1</v>
      </c>
      <c r="O167">
        <v>2020</v>
      </c>
      <c r="P167">
        <v>1158.3911209595831</v>
      </c>
      <c r="Q167">
        <v>1.7543545823700351</v>
      </c>
      <c r="R167" t="s">
        <v>391</v>
      </c>
      <c r="S167">
        <v>660.29475033186361</v>
      </c>
      <c r="T167">
        <v>0.28999999999999998</v>
      </c>
      <c r="U167" t="s">
        <v>470</v>
      </c>
      <c r="V167">
        <v>2.416666666666667</v>
      </c>
      <c r="W167">
        <v>6</v>
      </c>
      <c r="X167">
        <v>17</v>
      </c>
      <c r="Y167">
        <v>12</v>
      </c>
      <c r="Z167">
        <v>0.02</v>
      </c>
      <c r="AA167">
        <v>1</v>
      </c>
    </row>
    <row r="168" spans="1:27" x14ac:dyDescent="0.25">
      <c r="A168" t="s">
        <v>98</v>
      </c>
      <c r="B168" t="s">
        <v>99</v>
      </c>
      <c r="C168" t="s">
        <v>100</v>
      </c>
      <c r="D168" t="s">
        <v>101</v>
      </c>
      <c r="E168" t="s">
        <v>465</v>
      </c>
      <c r="G168" t="s">
        <v>466</v>
      </c>
      <c r="H168" t="s">
        <v>125</v>
      </c>
      <c r="I168">
        <v>2016</v>
      </c>
      <c r="J168" t="s">
        <v>495</v>
      </c>
      <c r="K168" t="s">
        <v>127</v>
      </c>
      <c r="L168" t="s">
        <v>468</v>
      </c>
      <c r="M168" t="s">
        <v>496</v>
      </c>
      <c r="N168">
        <v>0</v>
      </c>
      <c r="O168">
        <v>2020</v>
      </c>
      <c r="P168">
        <v>1280.3270284290129</v>
      </c>
      <c r="Q168">
        <v>1.7543545823700351</v>
      </c>
      <c r="R168" t="s">
        <v>391</v>
      </c>
      <c r="S168">
        <v>729.7994608931125</v>
      </c>
      <c r="T168">
        <v>0.17</v>
      </c>
      <c r="U168" t="s">
        <v>470</v>
      </c>
      <c r="V168">
        <v>1.416666666666667</v>
      </c>
      <c r="W168">
        <v>6</v>
      </c>
      <c r="X168">
        <v>17</v>
      </c>
      <c r="Y168">
        <v>12</v>
      </c>
      <c r="Z168">
        <v>0.02</v>
      </c>
      <c r="AA168">
        <v>1</v>
      </c>
    </row>
    <row r="169" spans="1:27" x14ac:dyDescent="0.25">
      <c r="A169" t="s">
        <v>98</v>
      </c>
      <c r="B169" t="s">
        <v>99</v>
      </c>
      <c r="C169" t="s">
        <v>100</v>
      </c>
      <c r="D169" t="s">
        <v>101</v>
      </c>
      <c r="E169" t="s">
        <v>465</v>
      </c>
      <c r="G169" t="s">
        <v>466</v>
      </c>
      <c r="H169" t="s">
        <v>125</v>
      </c>
      <c r="I169">
        <v>2020</v>
      </c>
      <c r="J169" t="s">
        <v>497</v>
      </c>
      <c r="K169" t="s">
        <v>127</v>
      </c>
      <c r="L169" t="s">
        <v>468</v>
      </c>
      <c r="M169" t="s">
        <v>496</v>
      </c>
      <c r="N169">
        <v>1</v>
      </c>
      <c r="O169">
        <v>2020</v>
      </c>
      <c r="P169">
        <v>1646.1347508373019</v>
      </c>
      <c r="Q169">
        <v>1.7543545823700351</v>
      </c>
      <c r="R169" t="s">
        <v>391</v>
      </c>
      <c r="S169">
        <v>938.31359257685881</v>
      </c>
      <c r="T169">
        <v>0.28000000000000003</v>
      </c>
      <c r="U169" t="s">
        <v>470</v>
      </c>
      <c r="V169">
        <v>2.333333333333333</v>
      </c>
      <c r="W169">
        <v>6</v>
      </c>
      <c r="X169">
        <v>17</v>
      </c>
      <c r="Y169">
        <v>12</v>
      </c>
      <c r="Z169">
        <v>0.02</v>
      </c>
      <c r="AA169">
        <v>1</v>
      </c>
    </row>
    <row r="170" spans="1:27" x14ac:dyDescent="0.25">
      <c r="A170" t="s">
        <v>98</v>
      </c>
      <c r="B170" t="s">
        <v>99</v>
      </c>
      <c r="C170" t="s">
        <v>100</v>
      </c>
      <c r="D170" t="s">
        <v>101</v>
      </c>
      <c r="E170" t="s">
        <v>498</v>
      </c>
      <c r="G170" t="s">
        <v>103</v>
      </c>
      <c r="H170" t="s">
        <v>104</v>
      </c>
      <c r="I170">
        <v>2016</v>
      </c>
      <c r="J170" t="s">
        <v>499</v>
      </c>
      <c r="K170" t="s">
        <v>106</v>
      </c>
      <c r="L170" t="s">
        <v>500</v>
      </c>
      <c r="M170" t="s">
        <v>501</v>
      </c>
      <c r="N170">
        <v>1</v>
      </c>
      <c r="O170">
        <v>2020</v>
      </c>
      <c r="P170">
        <v>792.58339855129361</v>
      </c>
      <c r="Q170">
        <v>14.45069547797033</v>
      </c>
      <c r="R170" t="s">
        <v>391</v>
      </c>
      <c r="S170">
        <v>54.847422379051856</v>
      </c>
      <c r="T170">
        <v>3.3</v>
      </c>
      <c r="U170" t="s">
        <v>502</v>
      </c>
      <c r="V170">
        <v>1</v>
      </c>
      <c r="W170">
        <v>8</v>
      </c>
      <c r="X170">
        <v>18</v>
      </c>
      <c r="Y170">
        <v>14</v>
      </c>
      <c r="Z170">
        <v>0.02</v>
      </c>
      <c r="AA170">
        <v>1</v>
      </c>
    </row>
    <row r="171" spans="1:27" x14ac:dyDescent="0.25">
      <c r="A171" t="s">
        <v>98</v>
      </c>
      <c r="B171" t="s">
        <v>99</v>
      </c>
      <c r="C171" t="s">
        <v>100</v>
      </c>
      <c r="D171" t="s">
        <v>101</v>
      </c>
      <c r="E171" t="s">
        <v>498</v>
      </c>
      <c r="G171" t="s">
        <v>111</v>
      </c>
      <c r="H171" t="s">
        <v>104</v>
      </c>
      <c r="I171">
        <v>2016</v>
      </c>
      <c r="J171" t="s">
        <v>503</v>
      </c>
      <c r="K171" t="s">
        <v>106</v>
      </c>
      <c r="L171" t="s">
        <v>500</v>
      </c>
      <c r="M171" t="s">
        <v>504</v>
      </c>
      <c r="N171">
        <v>1</v>
      </c>
      <c r="O171">
        <v>2020</v>
      </c>
      <c r="P171">
        <v>804.77698929823669</v>
      </c>
      <c r="Q171">
        <v>14.45069547797033</v>
      </c>
      <c r="R171" t="s">
        <v>391</v>
      </c>
      <c r="S171">
        <v>55.691228877191129</v>
      </c>
      <c r="T171">
        <v>3.32</v>
      </c>
      <c r="U171" t="s">
        <v>502</v>
      </c>
      <c r="V171">
        <v>1.0060606060606061</v>
      </c>
      <c r="W171">
        <v>8</v>
      </c>
      <c r="X171">
        <v>18</v>
      </c>
      <c r="Y171">
        <v>14</v>
      </c>
      <c r="Z171">
        <v>0.02</v>
      </c>
      <c r="AA171">
        <v>1</v>
      </c>
    </row>
    <row r="172" spans="1:27" x14ac:dyDescent="0.25">
      <c r="A172" t="s">
        <v>98</v>
      </c>
      <c r="B172" t="s">
        <v>99</v>
      </c>
      <c r="C172" t="s">
        <v>100</v>
      </c>
      <c r="D172" t="s">
        <v>101</v>
      </c>
      <c r="E172" t="s">
        <v>498</v>
      </c>
      <c r="G172" t="s">
        <v>114</v>
      </c>
      <c r="H172" t="s">
        <v>104</v>
      </c>
      <c r="I172">
        <v>2016</v>
      </c>
      <c r="J172" t="s">
        <v>505</v>
      </c>
      <c r="K172" t="s">
        <v>106</v>
      </c>
      <c r="L172" t="s">
        <v>500</v>
      </c>
      <c r="M172" t="s">
        <v>506</v>
      </c>
      <c r="N172">
        <v>1</v>
      </c>
      <c r="O172">
        <v>2020</v>
      </c>
      <c r="P172">
        <v>843.56142251742892</v>
      </c>
      <c r="Q172">
        <v>14.45069547797033</v>
      </c>
      <c r="R172" t="s">
        <v>391</v>
      </c>
      <c r="S172">
        <v>58.375143521875053</v>
      </c>
      <c r="T172">
        <v>3.48</v>
      </c>
      <c r="U172" t="s">
        <v>502</v>
      </c>
      <c r="V172">
        <v>1.0545454545454549</v>
      </c>
      <c r="W172">
        <v>8</v>
      </c>
      <c r="X172">
        <v>18</v>
      </c>
      <c r="Y172">
        <v>14</v>
      </c>
      <c r="Z172">
        <v>0.02</v>
      </c>
      <c r="AA172">
        <v>1</v>
      </c>
    </row>
    <row r="173" spans="1:27" x14ac:dyDescent="0.25">
      <c r="A173" t="s">
        <v>98</v>
      </c>
      <c r="B173" t="s">
        <v>99</v>
      </c>
      <c r="C173" t="s">
        <v>100</v>
      </c>
      <c r="D173" t="s">
        <v>101</v>
      </c>
      <c r="E173" t="s">
        <v>498</v>
      </c>
      <c r="G173" t="s">
        <v>119</v>
      </c>
      <c r="H173" t="s">
        <v>104</v>
      </c>
      <c r="I173">
        <v>2016</v>
      </c>
      <c r="J173" t="s">
        <v>507</v>
      </c>
      <c r="K173" t="s">
        <v>106</v>
      </c>
      <c r="L173" t="s">
        <v>500</v>
      </c>
      <c r="M173" t="s">
        <v>508</v>
      </c>
      <c r="N173">
        <v>1</v>
      </c>
      <c r="O173">
        <v>2020</v>
      </c>
      <c r="P173">
        <v>938.90648751460947</v>
      </c>
      <c r="Q173">
        <v>14.45069547797033</v>
      </c>
      <c r="R173" t="s">
        <v>391</v>
      </c>
      <c r="S173">
        <v>64.973100356722981</v>
      </c>
      <c r="T173">
        <v>3.49</v>
      </c>
      <c r="U173" t="s">
        <v>502</v>
      </c>
      <c r="V173">
        <v>1.0575757575757581</v>
      </c>
      <c r="W173">
        <v>8</v>
      </c>
      <c r="X173">
        <v>18</v>
      </c>
      <c r="Y173">
        <v>14</v>
      </c>
      <c r="Z173">
        <v>0.02</v>
      </c>
      <c r="AA173">
        <v>1</v>
      </c>
    </row>
    <row r="174" spans="1:27" x14ac:dyDescent="0.25">
      <c r="A174" t="s">
        <v>98</v>
      </c>
      <c r="B174" t="s">
        <v>99</v>
      </c>
      <c r="C174" t="s">
        <v>100</v>
      </c>
      <c r="D174" t="s">
        <v>101</v>
      </c>
      <c r="E174" t="s">
        <v>498</v>
      </c>
      <c r="G174" t="s">
        <v>119</v>
      </c>
      <c r="H174" t="s">
        <v>104</v>
      </c>
      <c r="I174">
        <v>2030</v>
      </c>
      <c r="J174" t="s">
        <v>509</v>
      </c>
      <c r="K174" t="s">
        <v>106</v>
      </c>
      <c r="L174" t="s">
        <v>500</v>
      </c>
      <c r="M174" t="s">
        <v>510</v>
      </c>
      <c r="N174">
        <v>1</v>
      </c>
      <c r="O174">
        <v>2030</v>
      </c>
      <c r="P174">
        <v>987.6808505023813</v>
      </c>
      <c r="Q174">
        <v>14.45069547797033</v>
      </c>
      <c r="R174" t="s">
        <v>391</v>
      </c>
      <c r="S174">
        <v>68.348326349280015</v>
      </c>
      <c r="T174">
        <v>3.61</v>
      </c>
      <c r="U174" t="s">
        <v>502</v>
      </c>
      <c r="V174">
        <v>1.093939393939394</v>
      </c>
      <c r="W174">
        <v>8</v>
      </c>
      <c r="X174">
        <v>18</v>
      </c>
      <c r="Y174">
        <v>14</v>
      </c>
      <c r="Z174">
        <v>0.02</v>
      </c>
      <c r="AA174">
        <v>1</v>
      </c>
    </row>
    <row r="175" spans="1:27" x14ac:dyDescent="0.25">
      <c r="A175" t="s">
        <v>98</v>
      </c>
      <c r="B175" t="s">
        <v>99</v>
      </c>
      <c r="C175" t="s">
        <v>100</v>
      </c>
      <c r="D175" t="s">
        <v>101</v>
      </c>
      <c r="E175" t="s">
        <v>498</v>
      </c>
      <c r="G175" t="s">
        <v>103</v>
      </c>
      <c r="H175" t="s">
        <v>125</v>
      </c>
      <c r="I175">
        <v>2016</v>
      </c>
      <c r="J175" t="s">
        <v>511</v>
      </c>
      <c r="K175" t="s">
        <v>127</v>
      </c>
      <c r="L175" t="s">
        <v>500</v>
      </c>
      <c r="M175" t="s">
        <v>512</v>
      </c>
      <c r="N175">
        <v>1</v>
      </c>
      <c r="O175">
        <v>2020</v>
      </c>
      <c r="P175">
        <v>646.26030958797787</v>
      </c>
      <c r="Q175">
        <v>14.45069547797033</v>
      </c>
      <c r="R175" t="s">
        <v>391</v>
      </c>
      <c r="S175">
        <v>44.721744401380747</v>
      </c>
      <c r="T175">
        <v>3.73</v>
      </c>
      <c r="U175" t="s">
        <v>502</v>
      </c>
      <c r="V175">
        <v>1.1303030303030299</v>
      </c>
      <c r="W175">
        <v>8</v>
      </c>
      <c r="X175">
        <v>18</v>
      </c>
      <c r="Y175">
        <v>14</v>
      </c>
      <c r="Z175">
        <v>0.02</v>
      </c>
      <c r="AA175">
        <v>1</v>
      </c>
    </row>
    <row r="176" spans="1:27" x14ac:dyDescent="0.25">
      <c r="A176" t="s">
        <v>98</v>
      </c>
      <c r="B176" t="s">
        <v>99</v>
      </c>
      <c r="C176" t="s">
        <v>100</v>
      </c>
      <c r="D176" t="s">
        <v>101</v>
      </c>
      <c r="E176" t="s">
        <v>498</v>
      </c>
      <c r="G176" t="s">
        <v>111</v>
      </c>
      <c r="H176" t="s">
        <v>125</v>
      </c>
      <c r="I176">
        <v>2016</v>
      </c>
      <c r="J176" t="s">
        <v>513</v>
      </c>
      <c r="K176" t="s">
        <v>127</v>
      </c>
      <c r="L176" t="s">
        <v>500</v>
      </c>
      <c r="M176" t="s">
        <v>514</v>
      </c>
      <c r="N176">
        <v>1</v>
      </c>
      <c r="O176">
        <v>2020</v>
      </c>
      <c r="P176">
        <v>658.45390033492083</v>
      </c>
      <c r="Q176">
        <v>14.45069547797033</v>
      </c>
      <c r="R176" t="s">
        <v>391</v>
      </c>
      <c r="S176">
        <v>45.565550899520012</v>
      </c>
      <c r="T176">
        <v>3.74</v>
      </c>
      <c r="U176" t="s">
        <v>502</v>
      </c>
      <c r="V176">
        <v>1.133333333333334</v>
      </c>
      <c r="W176">
        <v>8</v>
      </c>
      <c r="X176">
        <v>18</v>
      </c>
      <c r="Y176">
        <v>14</v>
      </c>
      <c r="Z176">
        <v>0.02</v>
      </c>
      <c r="AA176">
        <v>1</v>
      </c>
    </row>
    <row r="177" spans="1:27" x14ac:dyDescent="0.25">
      <c r="A177" t="s">
        <v>98</v>
      </c>
      <c r="B177" t="s">
        <v>99</v>
      </c>
      <c r="C177" t="s">
        <v>100</v>
      </c>
      <c r="D177" t="s">
        <v>101</v>
      </c>
      <c r="E177" t="s">
        <v>498</v>
      </c>
      <c r="G177" t="s">
        <v>114</v>
      </c>
      <c r="H177" t="s">
        <v>125</v>
      </c>
      <c r="I177">
        <v>2016</v>
      </c>
      <c r="J177" t="s">
        <v>515</v>
      </c>
      <c r="K177" t="s">
        <v>127</v>
      </c>
      <c r="L177" t="s">
        <v>500</v>
      </c>
      <c r="M177" t="s">
        <v>516</v>
      </c>
      <c r="N177">
        <v>1</v>
      </c>
      <c r="O177">
        <v>2020</v>
      </c>
      <c r="P177">
        <v>691.90476692947561</v>
      </c>
      <c r="Q177">
        <v>14.45069547797033</v>
      </c>
      <c r="R177" t="s">
        <v>391</v>
      </c>
      <c r="S177">
        <v>47.880378351634661</v>
      </c>
      <c r="T177">
        <v>3.93</v>
      </c>
      <c r="U177" t="s">
        <v>502</v>
      </c>
      <c r="V177">
        <v>1.1909090909090909</v>
      </c>
      <c r="W177">
        <v>8</v>
      </c>
      <c r="X177">
        <v>18</v>
      </c>
      <c r="Y177">
        <v>14</v>
      </c>
      <c r="Z177">
        <v>0.02</v>
      </c>
      <c r="AA177">
        <v>1</v>
      </c>
    </row>
    <row r="178" spans="1:27" x14ac:dyDescent="0.25">
      <c r="A178" t="s">
        <v>98</v>
      </c>
      <c r="B178" t="s">
        <v>99</v>
      </c>
      <c r="C178" t="s">
        <v>100</v>
      </c>
      <c r="D178" t="s">
        <v>101</v>
      </c>
      <c r="E178" t="s">
        <v>498</v>
      </c>
      <c r="G178" t="s">
        <v>119</v>
      </c>
      <c r="H178" t="s">
        <v>125</v>
      </c>
      <c r="I178">
        <v>2016</v>
      </c>
      <c r="J178" t="s">
        <v>517</v>
      </c>
      <c r="K178" t="s">
        <v>127</v>
      </c>
      <c r="L178" t="s">
        <v>500</v>
      </c>
      <c r="M178" t="s">
        <v>518</v>
      </c>
      <c r="N178">
        <v>1</v>
      </c>
      <c r="O178">
        <v>2020</v>
      </c>
      <c r="P178">
        <v>938.90648751460947</v>
      </c>
      <c r="Q178">
        <v>14.45069547797033</v>
      </c>
      <c r="R178" t="s">
        <v>391</v>
      </c>
      <c r="S178">
        <v>64.973100356722981</v>
      </c>
      <c r="T178">
        <v>4.5</v>
      </c>
      <c r="U178" t="s">
        <v>502</v>
      </c>
      <c r="V178">
        <v>1.363636363636364</v>
      </c>
      <c r="W178">
        <v>8</v>
      </c>
      <c r="X178">
        <v>18</v>
      </c>
      <c r="Y178">
        <v>14</v>
      </c>
      <c r="Z178">
        <v>0.02</v>
      </c>
      <c r="AA178">
        <v>1</v>
      </c>
    </row>
    <row r="179" spans="1:27" x14ac:dyDescent="0.25">
      <c r="A179" t="s">
        <v>98</v>
      </c>
      <c r="B179" t="s">
        <v>519</v>
      </c>
      <c r="C179" t="s">
        <v>100</v>
      </c>
      <c r="D179" t="s">
        <v>101</v>
      </c>
      <c r="E179" t="s">
        <v>102</v>
      </c>
      <c r="G179" t="s">
        <v>103</v>
      </c>
      <c r="H179" t="s">
        <v>104</v>
      </c>
      <c r="I179">
        <v>2016</v>
      </c>
      <c r="J179" t="s">
        <v>105</v>
      </c>
      <c r="K179" t="s">
        <v>106</v>
      </c>
      <c r="L179" t="s">
        <v>520</v>
      </c>
      <c r="M179" t="s">
        <v>521</v>
      </c>
      <c r="N179">
        <v>1</v>
      </c>
      <c r="O179">
        <v>2020</v>
      </c>
      <c r="P179">
        <v>2225.3303113170941</v>
      </c>
      <c r="Q179">
        <v>1.7376707260977911</v>
      </c>
      <c r="R179" t="s">
        <v>109</v>
      </c>
      <c r="S179">
        <v>1280.6398116140319</v>
      </c>
      <c r="T179">
        <v>0.61014999999999997</v>
      </c>
      <c r="U179" t="s">
        <v>110</v>
      </c>
      <c r="V179">
        <v>0.61014999999999997</v>
      </c>
      <c r="W179">
        <v>6</v>
      </c>
      <c r="X179">
        <v>20</v>
      </c>
      <c r="Y179">
        <v>14</v>
      </c>
      <c r="Z179">
        <v>0.24</v>
      </c>
      <c r="AA179">
        <v>31.536000000000001</v>
      </c>
    </row>
    <row r="180" spans="1:27" x14ac:dyDescent="0.25">
      <c r="A180" t="s">
        <v>98</v>
      </c>
      <c r="B180" t="s">
        <v>519</v>
      </c>
      <c r="C180" t="s">
        <v>100</v>
      </c>
      <c r="D180" t="s">
        <v>101</v>
      </c>
      <c r="E180" t="s">
        <v>102</v>
      </c>
      <c r="G180" t="s">
        <v>111</v>
      </c>
      <c r="H180" t="s">
        <v>104</v>
      </c>
      <c r="I180">
        <v>2016</v>
      </c>
      <c r="J180" t="s">
        <v>112</v>
      </c>
      <c r="K180" t="s">
        <v>106</v>
      </c>
      <c r="L180" t="s">
        <v>520</v>
      </c>
      <c r="M180" t="s">
        <v>522</v>
      </c>
      <c r="N180">
        <v>1</v>
      </c>
      <c r="O180">
        <v>2020</v>
      </c>
      <c r="P180">
        <v>2347.266218786523</v>
      </c>
      <c r="Q180">
        <v>1.7376707260977911</v>
      </c>
      <c r="R180" t="s">
        <v>109</v>
      </c>
      <c r="S180">
        <v>1350.8118560860339</v>
      </c>
      <c r="T180">
        <v>0.63</v>
      </c>
      <c r="U180" t="s">
        <v>110</v>
      </c>
      <c r="V180">
        <v>0.63</v>
      </c>
      <c r="W180">
        <v>6</v>
      </c>
      <c r="X180">
        <v>20</v>
      </c>
      <c r="Y180">
        <v>14</v>
      </c>
      <c r="Z180">
        <v>0.24</v>
      </c>
      <c r="AA180">
        <v>31.536000000000001</v>
      </c>
    </row>
    <row r="181" spans="1:27" x14ac:dyDescent="0.25">
      <c r="A181" t="s">
        <v>98</v>
      </c>
      <c r="B181" t="s">
        <v>519</v>
      </c>
      <c r="C181" t="s">
        <v>100</v>
      </c>
      <c r="D181" t="s">
        <v>101</v>
      </c>
      <c r="E181" t="s">
        <v>102</v>
      </c>
      <c r="G181" t="s">
        <v>114</v>
      </c>
      <c r="H181" t="s">
        <v>104</v>
      </c>
      <c r="I181">
        <v>2016</v>
      </c>
      <c r="J181" t="s">
        <v>115</v>
      </c>
      <c r="K181" t="s">
        <v>106</v>
      </c>
      <c r="L181" t="s">
        <v>520</v>
      </c>
      <c r="M181" t="s">
        <v>523</v>
      </c>
      <c r="N181">
        <v>1</v>
      </c>
      <c r="O181">
        <v>2020</v>
      </c>
      <c r="P181">
        <v>2469.2021262559529</v>
      </c>
      <c r="Q181">
        <v>1.7376707260977911</v>
      </c>
      <c r="R181" t="s">
        <v>109</v>
      </c>
      <c r="S181">
        <v>1420.9839005580361</v>
      </c>
      <c r="T181">
        <v>0.66</v>
      </c>
      <c r="U181" t="s">
        <v>110</v>
      </c>
      <c r="V181">
        <v>0.66</v>
      </c>
      <c r="W181">
        <v>6</v>
      </c>
      <c r="X181">
        <v>20</v>
      </c>
      <c r="Y181">
        <v>14</v>
      </c>
      <c r="Z181">
        <v>0.24</v>
      </c>
      <c r="AA181">
        <v>31.536000000000001</v>
      </c>
    </row>
    <row r="182" spans="1:27" x14ac:dyDescent="0.25">
      <c r="A182" t="s">
        <v>98</v>
      </c>
      <c r="B182" t="s">
        <v>519</v>
      </c>
      <c r="C182" t="s">
        <v>100</v>
      </c>
      <c r="D182" t="s">
        <v>101</v>
      </c>
      <c r="E182" t="s">
        <v>102</v>
      </c>
      <c r="G182" t="s">
        <v>114</v>
      </c>
      <c r="H182" t="s">
        <v>104</v>
      </c>
      <c r="I182">
        <v>2023</v>
      </c>
      <c r="J182" t="s">
        <v>117</v>
      </c>
      <c r="K182" t="s">
        <v>106</v>
      </c>
      <c r="L182" t="s">
        <v>520</v>
      </c>
      <c r="M182" t="s">
        <v>524</v>
      </c>
      <c r="N182">
        <v>1</v>
      </c>
      <c r="O182">
        <v>2023</v>
      </c>
      <c r="P182">
        <v>3865.2553631628971</v>
      </c>
      <c r="Q182">
        <v>1.7376707260977911</v>
      </c>
      <c r="R182" t="s">
        <v>109</v>
      </c>
      <c r="S182">
        <v>2224.3888356472039</v>
      </c>
      <c r="T182">
        <v>0.83499999999999996</v>
      </c>
      <c r="U182" t="s">
        <v>110</v>
      </c>
      <c r="V182">
        <v>0.83499999999999996</v>
      </c>
      <c r="W182">
        <v>6</v>
      </c>
      <c r="X182">
        <v>20</v>
      </c>
      <c r="Y182">
        <v>14</v>
      </c>
      <c r="Z182">
        <v>0.24</v>
      </c>
      <c r="AA182">
        <v>31.536000000000001</v>
      </c>
    </row>
    <row r="183" spans="1:27" x14ac:dyDescent="0.25">
      <c r="A183" t="s">
        <v>98</v>
      </c>
      <c r="B183" t="s">
        <v>519</v>
      </c>
      <c r="C183" t="s">
        <v>100</v>
      </c>
      <c r="D183" t="s">
        <v>101</v>
      </c>
      <c r="E183" t="s">
        <v>102</v>
      </c>
      <c r="G183" t="s">
        <v>119</v>
      </c>
      <c r="H183" t="s">
        <v>104</v>
      </c>
      <c r="I183">
        <v>2016</v>
      </c>
      <c r="J183" t="s">
        <v>120</v>
      </c>
      <c r="K183" t="s">
        <v>106</v>
      </c>
      <c r="L183" t="s">
        <v>520</v>
      </c>
      <c r="M183" t="s">
        <v>525</v>
      </c>
      <c r="N183">
        <v>0</v>
      </c>
      <c r="O183">
        <v>2020</v>
      </c>
      <c r="P183">
        <v>3749.5291546849662</v>
      </c>
      <c r="Q183">
        <v>1.7376707260977911</v>
      </c>
      <c r="R183" t="s">
        <v>109</v>
      </c>
      <c r="S183">
        <v>2157.7903675140542</v>
      </c>
      <c r="T183">
        <v>0.81</v>
      </c>
      <c r="U183" t="s">
        <v>110</v>
      </c>
      <c r="V183">
        <v>0.81</v>
      </c>
      <c r="W183">
        <v>6</v>
      </c>
      <c r="X183">
        <v>20</v>
      </c>
      <c r="Y183">
        <v>14</v>
      </c>
      <c r="Z183">
        <v>0.24</v>
      </c>
      <c r="AA183">
        <v>31.536000000000001</v>
      </c>
    </row>
    <row r="184" spans="1:27" x14ac:dyDescent="0.25">
      <c r="A184" t="s">
        <v>98</v>
      </c>
      <c r="B184" t="s">
        <v>519</v>
      </c>
      <c r="C184" t="s">
        <v>100</v>
      </c>
      <c r="D184" t="s">
        <v>101</v>
      </c>
      <c r="E184" t="s">
        <v>102</v>
      </c>
      <c r="G184" t="s">
        <v>119</v>
      </c>
      <c r="H184" t="s">
        <v>104</v>
      </c>
      <c r="I184">
        <v>2018</v>
      </c>
      <c r="J184" t="s">
        <v>122</v>
      </c>
      <c r="K184" t="s">
        <v>106</v>
      </c>
      <c r="L184" t="s">
        <v>520</v>
      </c>
      <c r="M184" t="s">
        <v>525</v>
      </c>
      <c r="N184">
        <v>1</v>
      </c>
      <c r="O184">
        <v>2020</v>
      </c>
      <c r="P184">
        <v>3749.5291546849662</v>
      </c>
      <c r="Q184">
        <v>1.7376707260977911</v>
      </c>
      <c r="R184" t="s">
        <v>109</v>
      </c>
      <c r="S184">
        <v>2157.7903675140542</v>
      </c>
      <c r="T184">
        <v>0.81</v>
      </c>
      <c r="U184" t="s">
        <v>110</v>
      </c>
      <c r="V184">
        <v>0.81</v>
      </c>
      <c r="W184">
        <v>6</v>
      </c>
      <c r="X184">
        <v>20</v>
      </c>
      <c r="Y184">
        <v>14</v>
      </c>
      <c r="Z184">
        <v>0.24</v>
      </c>
      <c r="AA184">
        <v>31.536000000000001</v>
      </c>
    </row>
    <row r="185" spans="1:27" x14ac:dyDescent="0.25">
      <c r="A185" t="s">
        <v>98</v>
      </c>
      <c r="B185" t="s">
        <v>519</v>
      </c>
      <c r="C185" t="s">
        <v>100</v>
      </c>
      <c r="D185" t="s">
        <v>101</v>
      </c>
      <c r="E185" t="s">
        <v>102</v>
      </c>
      <c r="G185" t="s">
        <v>119</v>
      </c>
      <c r="H185" t="s">
        <v>104</v>
      </c>
      <c r="I185">
        <v>2022</v>
      </c>
      <c r="J185" t="s">
        <v>123</v>
      </c>
      <c r="K185" t="s">
        <v>106</v>
      </c>
      <c r="L185" t="s">
        <v>520</v>
      </c>
      <c r="M185" t="s">
        <v>526</v>
      </c>
      <c r="N185">
        <v>1</v>
      </c>
      <c r="O185">
        <v>2022</v>
      </c>
      <c r="P185">
        <v>3749.5291546849662</v>
      </c>
      <c r="Q185">
        <v>1.7376707260977911</v>
      </c>
      <c r="R185" t="s">
        <v>109</v>
      </c>
      <c r="S185">
        <v>2157.7903675140542</v>
      </c>
      <c r="T185">
        <v>0.81</v>
      </c>
      <c r="U185" t="s">
        <v>110</v>
      </c>
      <c r="V185">
        <v>0.81</v>
      </c>
      <c r="W185">
        <v>6</v>
      </c>
      <c r="X185">
        <v>20</v>
      </c>
      <c r="Y185">
        <v>14</v>
      </c>
      <c r="Z185">
        <v>0.24</v>
      </c>
      <c r="AA185">
        <v>31.536000000000001</v>
      </c>
    </row>
    <row r="186" spans="1:27" x14ac:dyDescent="0.25">
      <c r="A186" t="s">
        <v>98</v>
      </c>
      <c r="B186" t="s">
        <v>519</v>
      </c>
      <c r="C186" t="s">
        <v>100</v>
      </c>
      <c r="D186" t="s">
        <v>101</v>
      </c>
      <c r="E186" t="s">
        <v>102</v>
      </c>
      <c r="G186" t="s">
        <v>103</v>
      </c>
      <c r="H186" t="s">
        <v>125</v>
      </c>
      <c r="I186">
        <v>2016</v>
      </c>
      <c r="J186" t="s">
        <v>126</v>
      </c>
      <c r="K186" t="s">
        <v>127</v>
      </c>
      <c r="L186" t="s">
        <v>520</v>
      </c>
      <c r="M186" t="s">
        <v>527</v>
      </c>
      <c r="N186">
        <v>1</v>
      </c>
      <c r="O186">
        <v>2020</v>
      </c>
      <c r="P186">
        <v>945.00328288808089</v>
      </c>
      <c r="Q186">
        <v>1.7376707260977911</v>
      </c>
      <c r="R186" t="s">
        <v>109</v>
      </c>
      <c r="S186">
        <v>543.83334465801363</v>
      </c>
      <c r="T186">
        <v>0.91554999999999997</v>
      </c>
      <c r="U186" t="s">
        <v>110</v>
      </c>
      <c r="V186">
        <v>0.91554999999999997</v>
      </c>
      <c r="W186">
        <v>6</v>
      </c>
      <c r="X186">
        <v>20</v>
      </c>
      <c r="Y186">
        <v>14</v>
      </c>
      <c r="Z186">
        <v>0.24</v>
      </c>
      <c r="AA186">
        <v>31.536000000000001</v>
      </c>
    </row>
    <row r="187" spans="1:27" x14ac:dyDescent="0.25">
      <c r="A187" t="s">
        <v>98</v>
      </c>
      <c r="B187" t="s">
        <v>519</v>
      </c>
      <c r="C187" t="s">
        <v>100</v>
      </c>
      <c r="D187" t="s">
        <v>101</v>
      </c>
      <c r="E187" t="s">
        <v>102</v>
      </c>
      <c r="G187" t="s">
        <v>111</v>
      </c>
      <c r="H187" t="s">
        <v>125</v>
      </c>
      <c r="I187">
        <v>2016</v>
      </c>
      <c r="J187" t="s">
        <v>129</v>
      </c>
      <c r="K187" t="s">
        <v>127</v>
      </c>
      <c r="L187" t="s">
        <v>520</v>
      </c>
      <c r="M187" t="s">
        <v>528</v>
      </c>
      <c r="N187">
        <v>1</v>
      </c>
      <c r="O187">
        <v>2020</v>
      </c>
      <c r="P187">
        <v>1036.455213490153</v>
      </c>
      <c r="Q187">
        <v>1.7376707260977911</v>
      </c>
      <c r="R187" t="s">
        <v>109</v>
      </c>
      <c r="S187">
        <v>596.46237801201505</v>
      </c>
      <c r="T187">
        <v>0.93</v>
      </c>
      <c r="U187" t="s">
        <v>110</v>
      </c>
      <c r="V187">
        <v>0.93</v>
      </c>
      <c r="W187">
        <v>6</v>
      </c>
      <c r="X187">
        <v>20</v>
      </c>
      <c r="Y187">
        <v>14</v>
      </c>
      <c r="Z187">
        <v>0.24</v>
      </c>
      <c r="AA187">
        <v>31.536000000000001</v>
      </c>
    </row>
    <row r="188" spans="1:27" x14ac:dyDescent="0.25">
      <c r="A188" t="s">
        <v>98</v>
      </c>
      <c r="B188" t="s">
        <v>519</v>
      </c>
      <c r="C188" t="s">
        <v>100</v>
      </c>
      <c r="D188" t="s">
        <v>101</v>
      </c>
      <c r="E188" t="s">
        <v>102</v>
      </c>
      <c r="G188" t="s">
        <v>119</v>
      </c>
      <c r="H188" t="s">
        <v>125</v>
      </c>
      <c r="I188">
        <v>2016</v>
      </c>
      <c r="J188" t="s">
        <v>131</v>
      </c>
      <c r="K188" t="s">
        <v>127</v>
      </c>
      <c r="L188" t="s">
        <v>520</v>
      </c>
      <c r="M188" t="s">
        <v>529</v>
      </c>
      <c r="N188">
        <v>1</v>
      </c>
      <c r="O188">
        <v>2020</v>
      </c>
      <c r="P188">
        <v>1493.714866500515</v>
      </c>
      <c r="Q188">
        <v>1.7376707260977911</v>
      </c>
      <c r="R188" t="s">
        <v>109</v>
      </c>
      <c r="S188">
        <v>859.60754478202159</v>
      </c>
      <c r="T188">
        <v>0.95</v>
      </c>
      <c r="U188" t="s">
        <v>110</v>
      </c>
      <c r="V188">
        <v>0.95</v>
      </c>
      <c r="W188">
        <v>6</v>
      </c>
      <c r="X188">
        <v>20</v>
      </c>
      <c r="Y188">
        <v>14</v>
      </c>
      <c r="Z188">
        <v>0.24</v>
      </c>
      <c r="AA188">
        <v>31.536000000000001</v>
      </c>
    </row>
    <row r="189" spans="1:27" x14ac:dyDescent="0.25">
      <c r="A189" t="s">
        <v>98</v>
      </c>
      <c r="B189" t="s">
        <v>519</v>
      </c>
      <c r="C189" t="s">
        <v>100</v>
      </c>
      <c r="D189" t="s">
        <v>101</v>
      </c>
      <c r="E189" t="s">
        <v>102</v>
      </c>
      <c r="G189" t="s">
        <v>133</v>
      </c>
      <c r="H189" t="s">
        <v>125</v>
      </c>
      <c r="I189">
        <v>2016</v>
      </c>
      <c r="J189" t="s">
        <v>134</v>
      </c>
      <c r="K189" t="s">
        <v>127</v>
      </c>
      <c r="L189" t="s">
        <v>520</v>
      </c>
      <c r="M189" t="s">
        <v>530</v>
      </c>
      <c r="N189">
        <v>1</v>
      </c>
      <c r="O189">
        <v>2020</v>
      </c>
      <c r="P189">
        <v>2530.170079990668</v>
      </c>
      <c r="Q189">
        <v>1.7376707260977911</v>
      </c>
      <c r="R189" t="s">
        <v>109</v>
      </c>
      <c r="S189">
        <v>1456.069922794037</v>
      </c>
      <c r="T189">
        <v>3.28</v>
      </c>
      <c r="U189" t="s">
        <v>110</v>
      </c>
      <c r="V189">
        <v>3.28</v>
      </c>
      <c r="W189">
        <v>6</v>
      </c>
      <c r="X189">
        <v>20</v>
      </c>
      <c r="Y189">
        <v>14</v>
      </c>
      <c r="Z189">
        <v>0.24</v>
      </c>
      <c r="AA189">
        <v>31.536000000000001</v>
      </c>
    </row>
    <row r="190" spans="1:27" x14ac:dyDescent="0.25">
      <c r="A190" t="s">
        <v>98</v>
      </c>
      <c r="B190" t="s">
        <v>519</v>
      </c>
      <c r="C190" t="s">
        <v>100</v>
      </c>
      <c r="D190" t="s">
        <v>101</v>
      </c>
      <c r="E190" t="s">
        <v>102</v>
      </c>
      <c r="G190" t="s">
        <v>133</v>
      </c>
      <c r="H190" t="s">
        <v>125</v>
      </c>
      <c r="I190">
        <v>2022</v>
      </c>
      <c r="J190" t="s">
        <v>136</v>
      </c>
      <c r="K190" t="s">
        <v>127</v>
      </c>
      <c r="L190" t="s">
        <v>520</v>
      </c>
      <c r="M190" t="s">
        <v>531</v>
      </c>
      <c r="N190">
        <v>1</v>
      </c>
      <c r="O190">
        <v>2022</v>
      </c>
      <c r="P190">
        <v>2530.170079990668</v>
      </c>
      <c r="Q190">
        <v>1.7376707260977911</v>
      </c>
      <c r="R190" t="s">
        <v>109</v>
      </c>
      <c r="S190">
        <v>1456.069922794037</v>
      </c>
      <c r="T190">
        <v>3.28</v>
      </c>
      <c r="U190" t="s">
        <v>110</v>
      </c>
      <c r="V190">
        <v>3.28</v>
      </c>
      <c r="W190">
        <v>6</v>
      </c>
      <c r="X190">
        <v>20</v>
      </c>
      <c r="Y190">
        <v>14</v>
      </c>
      <c r="Z190">
        <v>0.24</v>
      </c>
      <c r="AA190">
        <v>31.536000000000001</v>
      </c>
    </row>
    <row r="191" spans="1:27" x14ac:dyDescent="0.25">
      <c r="A191" t="s">
        <v>98</v>
      </c>
      <c r="B191" t="s">
        <v>519</v>
      </c>
      <c r="C191" t="s">
        <v>100</v>
      </c>
      <c r="D191" t="s">
        <v>101</v>
      </c>
      <c r="E191" t="s">
        <v>102</v>
      </c>
      <c r="G191" t="s">
        <v>138</v>
      </c>
      <c r="H191" t="s">
        <v>125</v>
      </c>
      <c r="I191">
        <v>2016</v>
      </c>
      <c r="J191" t="s">
        <v>139</v>
      </c>
      <c r="K191" t="s">
        <v>127</v>
      </c>
      <c r="L191" t="s">
        <v>520</v>
      </c>
      <c r="M191" t="s">
        <v>532</v>
      </c>
      <c r="N191">
        <v>1</v>
      </c>
      <c r="O191">
        <v>2020</v>
      </c>
      <c r="P191">
        <v>2316.7822419191662</v>
      </c>
      <c r="Q191">
        <v>1.7376707260977911</v>
      </c>
      <c r="R191" t="s">
        <v>109</v>
      </c>
      <c r="S191">
        <v>1333.268844968034</v>
      </c>
      <c r="T191">
        <v>2</v>
      </c>
      <c r="U191" t="s">
        <v>110</v>
      </c>
      <c r="V191">
        <v>2</v>
      </c>
      <c r="W191">
        <v>6</v>
      </c>
      <c r="X191">
        <v>20</v>
      </c>
      <c r="Y191">
        <v>14</v>
      </c>
      <c r="Z191">
        <v>0.24</v>
      </c>
      <c r="AA191">
        <v>31.536000000000001</v>
      </c>
    </row>
    <row r="192" spans="1:27" x14ac:dyDescent="0.25">
      <c r="A192" t="s">
        <v>98</v>
      </c>
      <c r="B192" t="s">
        <v>519</v>
      </c>
      <c r="C192" t="s">
        <v>100</v>
      </c>
      <c r="D192" t="s">
        <v>101</v>
      </c>
      <c r="E192" t="s">
        <v>102</v>
      </c>
      <c r="G192" t="s">
        <v>138</v>
      </c>
      <c r="H192" t="s">
        <v>125</v>
      </c>
      <c r="I192">
        <v>2022</v>
      </c>
      <c r="J192" t="s">
        <v>141</v>
      </c>
      <c r="K192" t="s">
        <v>127</v>
      </c>
      <c r="L192" t="s">
        <v>520</v>
      </c>
      <c r="M192" t="s">
        <v>533</v>
      </c>
      <c r="N192">
        <v>1</v>
      </c>
      <c r="O192">
        <v>2022</v>
      </c>
      <c r="P192">
        <v>2805.3845753706141</v>
      </c>
      <c r="Q192">
        <v>1.7376707260977911</v>
      </c>
      <c r="R192" t="s">
        <v>109</v>
      </c>
      <c r="S192">
        <v>1614.451192183308</v>
      </c>
      <c r="T192">
        <v>3.3</v>
      </c>
      <c r="U192" t="s">
        <v>110</v>
      </c>
      <c r="V192">
        <v>3.3</v>
      </c>
      <c r="W192">
        <v>6</v>
      </c>
      <c r="X192">
        <v>20</v>
      </c>
      <c r="Y192">
        <v>14</v>
      </c>
      <c r="Z192">
        <v>0.24</v>
      </c>
      <c r="AA192">
        <v>31.536000000000001</v>
      </c>
    </row>
    <row r="193" spans="1:27" x14ac:dyDescent="0.25">
      <c r="A193" t="s">
        <v>98</v>
      </c>
      <c r="B193" t="s">
        <v>519</v>
      </c>
      <c r="C193" t="s">
        <v>100</v>
      </c>
      <c r="D193" t="s">
        <v>101</v>
      </c>
      <c r="E193" t="s">
        <v>102</v>
      </c>
      <c r="G193" t="s">
        <v>143</v>
      </c>
      <c r="H193" t="s">
        <v>125</v>
      </c>
      <c r="I193">
        <v>2016</v>
      </c>
      <c r="J193" t="s">
        <v>144</v>
      </c>
      <c r="K193" t="s">
        <v>127</v>
      </c>
      <c r="L193" t="s">
        <v>520</v>
      </c>
      <c r="M193" t="s">
        <v>534</v>
      </c>
      <c r="N193">
        <v>1</v>
      </c>
      <c r="O193">
        <v>2020</v>
      </c>
      <c r="P193">
        <v>3017.9137098683868</v>
      </c>
      <c r="Q193">
        <v>1.7376707260977911</v>
      </c>
      <c r="R193" t="s">
        <v>109</v>
      </c>
      <c r="S193">
        <v>1736.758100682044</v>
      </c>
      <c r="T193">
        <v>3.55</v>
      </c>
      <c r="U193" t="s">
        <v>110</v>
      </c>
      <c r="V193">
        <v>3.55</v>
      </c>
      <c r="W193">
        <v>6</v>
      </c>
      <c r="X193">
        <v>20</v>
      </c>
      <c r="Y193">
        <v>14</v>
      </c>
      <c r="Z193">
        <v>0.24</v>
      </c>
      <c r="AA193">
        <v>31.536000000000001</v>
      </c>
    </row>
    <row r="194" spans="1:27" x14ac:dyDescent="0.25">
      <c r="A194" t="s">
        <v>98</v>
      </c>
      <c r="B194" t="s">
        <v>519</v>
      </c>
      <c r="C194" t="s">
        <v>100</v>
      </c>
      <c r="D194" t="s">
        <v>101</v>
      </c>
      <c r="E194" t="s">
        <v>102</v>
      </c>
      <c r="G194" t="s">
        <v>143</v>
      </c>
      <c r="H194" t="s">
        <v>125</v>
      </c>
      <c r="I194">
        <v>2022</v>
      </c>
      <c r="J194" t="s">
        <v>146</v>
      </c>
      <c r="K194" t="s">
        <v>127</v>
      </c>
      <c r="L194" t="s">
        <v>520</v>
      </c>
      <c r="M194" t="s">
        <v>535</v>
      </c>
      <c r="N194">
        <v>1</v>
      </c>
      <c r="O194">
        <v>2022</v>
      </c>
      <c r="P194">
        <v>3017.9137098683868</v>
      </c>
      <c r="Q194">
        <v>1.7376707260977911</v>
      </c>
      <c r="R194" t="s">
        <v>109</v>
      </c>
      <c r="S194">
        <v>1736.758100682044</v>
      </c>
      <c r="T194">
        <v>3.55</v>
      </c>
      <c r="U194" t="s">
        <v>110</v>
      </c>
      <c r="V194">
        <v>3.55</v>
      </c>
      <c r="W194">
        <v>6</v>
      </c>
      <c r="X194">
        <v>20</v>
      </c>
      <c r="Y194">
        <v>14</v>
      </c>
      <c r="Z194">
        <v>0.24</v>
      </c>
      <c r="AA194">
        <v>31.536000000000001</v>
      </c>
    </row>
    <row r="195" spans="1:27" x14ac:dyDescent="0.25">
      <c r="A195" t="s">
        <v>98</v>
      </c>
      <c r="B195" t="s">
        <v>519</v>
      </c>
      <c r="C195" t="s">
        <v>100</v>
      </c>
      <c r="D195" t="s">
        <v>101</v>
      </c>
      <c r="E195" t="s">
        <v>102</v>
      </c>
      <c r="G195" t="s">
        <v>103</v>
      </c>
      <c r="H195" t="s">
        <v>148</v>
      </c>
      <c r="I195">
        <v>2016</v>
      </c>
      <c r="J195" t="s">
        <v>149</v>
      </c>
      <c r="K195" t="s">
        <v>150</v>
      </c>
      <c r="L195" t="s">
        <v>520</v>
      </c>
      <c r="M195" t="s">
        <v>536</v>
      </c>
      <c r="N195">
        <v>1</v>
      </c>
      <c r="O195">
        <v>2020</v>
      </c>
      <c r="P195">
        <v>2926.4617792663148</v>
      </c>
      <c r="Q195">
        <v>1.7376707260977911</v>
      </c>
      <c r="R195" t="s">
        <v>109</v>
      </c>
      <c r="S195">
        <v>1684.129067328043</v>
      </c>
      <c r="T195">
        <v>0.63670000000000004</v>
      </c>
      <c r="U195" t="s">
        <v>110</v>
      </c>
      <c r="V195">
        <v>0.63670000000000004</v>
      </c>
      <c r="W195">
        <v>6</v>
      </c>
      <c r="X195">
        <v>20</v>
      </c>
      <c r="Y195">
        <v>14</v>
      </c>
      <c r="Z195">
        <v>0.24</v>
      </c>
      <c r="AA195">
        <v>31.536000000000001</v>
      </c>
    </row>
    <row r="196" spans="1:27" x14ac:dyDescent="0.25">
      <c r="A196" t="s">
        <v>98</v>
      </c>
      <c r="B196" t="s">
        <v>519</v>
      </c>
      <c r="C196" t="s">
        <v>100</v>
      </c>
      <c r="D196" t="s">
        <v>101</v>
      </c>
      <c r="E196" t="s">
        <v>102</v>
      </c>
      <c r="G196" t="s">
        <v>111</v>
      </c>
      <c r="H196" t="s">
        <v>148</v>
      </c>
      <c r="I196">
        <v>2016</v>
      </c>
      <c r="J196" t="s">
        <v>152</v>
      </c>
      <c r="K196" t="s">
        <v>150</v>
      </c>
      <c r="L196" t="s">
        <v>520</v>
      </c>
      <c r="M196" t="s">
        <v>537</v>
      </c>
      <c r="N196">
        <v>1</v>
      </c>
      <c r="O196">
        <v>2020</v>
      </c>
      <c r="P196">
        <v>3109.3656404704602</v>
      </c>
      <c r="Q196">
        <v>1.7376707260977911</v>
      </c>
      <c r="R196" t="s">
        <v>109</v>
      </c>
      <c r="S196">
        <v>1789.3871340360449</v>
      </c>
      <c r="T196">
        <v>0.67</v>
      </c>
      <c r="U196" t="s">
        <v>110</v>
      </c>
      <c r="V196">
        <v>0.67</v>
      </c>
      <c r="W196">
        <v>6</v>
      </c>
      <c r="X196">
        <v>20</v>
      </c>
      <c r="Y196">
        <v>14</v>
      </c>
      <c r="Z196">
        <v>0.24</v>
      </c>
      <c r="AA196">
        <v>31.536000000000001</v>
      </c>
    </row>
    <row r="197" spans="1:27" x14ac:dyDescent="0.25">
      <c r="A197" t="s">
        <v>98</v>
      </c>
      <c r="B197" t="s">
        <v>519</v>
      </c>
      <c r="C197" t="s">
        <v>100</v>
      </c>
      <c r="D197" t="s">
        <v>101</v>
      </c>
      <c r="E197" t="s">
        <v>102</v>
      </c>
      <c r="G197" t="s">
        <v>119</v>
      </c>
      <c r="H197" t="s">
        <v>148</v>
      </c>
      <c r="I197">
        <v>2016</v>
      </c>
      <c r="J197" t="s">
        <v>154</v>
      </c>
      <c r="K197" t="s">
        <v>150</v>
      </c>
      <c r="L197" t="s">
        <v>520</v>
      </c>
      <c r="M197" t="s">
        <v>538</v>
      </c>
      <c r="N197">
        <v>1</v>
      </c>
      <c r="O197">
        <v>2020</v>
      </c>
      <c r="P197">
        <v>3078.881663603102</v>
      </c>
      <c r="Q197">
        <v>1.7376707260977911</v>
      </c>
      <c r="R197" t="s">
        <v>109</v>
      </c>
      <c r="S197">
        <v>1771.8441229180451</v>
      </c>
      <c r="T197">
        <v>0.69</v>
      </c>
      <c r="U197" t="s">
        <v>110</v>
      </c>
      <c r="V197">
        <v>0.69</v>
      </c>
      <c r="W197">
        <v>6</v>
      </c>
      <c r="X197">
        <v>20</v>
      </c>
      <c r="Y197">
        <v>14</v>
      </c>
      <c r="Z197">
        <v>0.24</v>
      </c>
      <c r="AA197">
        <v>31.536000000000001</v>
      </c>
    </row>
    <row r="198" spans="1:27" x14ac:dyDescent="0.25">
      <c r="A198" t="s">
        <v>98</v>
      </c>
      <c r="B198" t="s">
        <v>519</v>
      </c>
      <c r="C198" t="s">
        <v>100</v>
      </c>
      <c r="D198" t="s">
        <v>101</v>
      </c>
      <c r="E198" t="s">
        <v>102</v>
      </c>
      <c r="G198" t="s">
        <v>103</v>
      </c>
      <c r="H198" t="s">
        <v>156</v>
      </c>
      <c r="I198">
        <v>2016</v>
      </c>
      <c r="J198" t="s">
        <v>157</v>
      </c>
      <c r="K198" t="s">
        <v>158</v>
      </c>
      <c r="L198" t="s">
        <v>520</v>
      </c>
      <c r="M198" t="s">
        <v>539</v>
      </c>
      <c r="N198">
        <v>1</v>
      </c>
      <c r="O198">
        <v>2020</v>
      </c>
      <c r="P198">
        <v>2225.3303113170941</v>
      </c>
      <c r="Q198">
        <v>1.7376707260977911</v>
      </c>
      <c r="R198" t="s">
        <v>109</v>
      </c>
      <c r="S198">
        <v>1280.6398116140319</v>
      </c>
      <c r="T198">
        <v>0.61014999999999997</v>
      </c>
      <c r="U198" t="s">
        <v>110</v>
      </c>
      <c r="V198">
        <v>0.61014999999999997</v>
      </c>
      <c r="W198">
        <v>6</v>
      </c>
      <c r="X198">
        <v>20</v>
      </c>
      <c r="Y198">
        <v>14</v>
      </c>
      <c r="Z198">
        <v>0.24</v>
      </c>
      <c r="AA198">
        <v>31.536000000000001</v>
      </c>
    </row>
    <row r="199" spans="1:27" x14ac:dyDescent="0.25">
      <c r="A199" t="s">
        <v>98</v>
      </c>
      <c r="B199" t="s">
        <v>519</v>
      </c>
      <c r="C199" t="s">
        <v>100</v>
      </c>
      <c r="D199" t="s">
        <v>101</v>
      </c>
      <c r="E199" t="s">
        <v>102</v>
      </c>
      <c r="G199" t="s">
        <v>111</v>
      </c>
      <c r="H199" t="s">
        <v>156</v>
      </c>
      <c r="I199">
        <v>2016</v>
      </c>
      <c r="J199" t="s">
        <v>160</v>
      </c>
      <c r="K199" t="s">
        <v>158</v>
      </c>
      <c r="L199" t="s">
        <v>520</v>
      </c>
      <c r="M199" t="s">
        <v>540</v>
      </c>
      <c r="N199">
        <v>1</v>
      </c>
      <c r="O199">
        <v>2020</v>
      </c>
      <c r="P199">
        <v>2347.266218786523</v>
      </c>
      <c r="Q199">
        <v>1.7376707260977911</v>
      </c>
      <c r="R199" t="s">
        <v>109</v>
      </c>
      <c r="S199">
        <v>1350.8118560860339</v>
      </c>
      <c r="T199">
        <v>0.63</v>
      </c>
      <c r="U199" t="s">
        <v>110</v>
      </c>
      <c r="V199">
        <v>0.63</v>
      </c>
      <c r="W199">
        <v>6</v>
      </c>
      <c r="X199">
        <v>20</v>
      </c>
      <c r="Y199">
        <v>14</v>
      </c>
      <c r="Z199">
        <v>0.24</v>
      </c>
      <c r="AA199">
        <v>31.536000000000001</v>
      </c>
    </row>
    <row r="200" spans="1:27" x14ac:dyDescent="0.25">
      <c r="A200" t="s">
        <v>98</v>
      </c>
      <c r="B200" t="s">
        <v>519</v>
      </c>
      <c r="C200" t="s">
        <v>100</v>
      </c>
      <c r="D200" t="s">
        <v>101</v>
      </c>
      <c r="E200" t="s">
        <v>102</v>
      </c>
      <c r="G200" t="s">
        <v>114</v>
      </c>
      <c r="H200" t="s">
        <v>156</v>
      </c>
      <c r="I200">
        <v>2016</v>
      </c>
      <c r="J200" t="s">
        <v>162</v>
      </c>
      <c r="K200" t="s">
        <v>158</v>
      </c>
      <c r="L200" t="s">
        <v>520</v>
      </c>
      <c r="M200" t="s">
        <v>541</v>
      </c>
      <c r="N200">
        <v>1</v>
      </c>
      <c r="O200">
        <v>2020</v>
      </c>
      <c r="P200">
        <v>2469.2021262559529</v>
      </c>
      <c r="Q200">
        <v>1.7376707260977911</v>
      </c>
      <c r="R200" t="s">
        <v>109</v>
      </c>
      <c r="S200">
        <v>1420.9839005580361</v>
      </c>
      <c r="T200">
        <v>0.66</v>
      </c>
      <c r="U200" t="s">
        <v>110</v>
      </c>
      <c r="V200">
        <v>0.66</v>
      </c>
      <c r="W200">
        <v>6</v>
      </c>
      <c r="X200">
        <v>20</v>
      </c>
      <c r="Y200">
        <v>14</v>
      </c>
      <c r="Z200">
        <v>0.24</v>
      </c>
      <c r="AA200">
        <v>31.536000000000001</v>
      </c>
    </row>
    <row r="201" spans="1:27" x14ac:dyDescent="0.25">
      <c r="A201" t="s">
        <v>98</v>
      </c>
      <c r="B201" t="s">
        <v>519</v>
      </c>
      <c r="C201" t="s">
        <v>100</v>
      </c>
      <c r="D201" t="s">
        <v>101</v>
      </c>
      <c r="E201" t="s">
        <v>102</v>
      </c>
      <c r="G201" t="s">
        <v>114</v>
      </c>
      <c r="H201" t="s">
        <v>156</v>
      </c>
      <c r="I201">
        <v>2023</v>
      </c>
      <c r="J201" t="s">
        <v>164</v>
      </c>
      <c r="K201" t="s">
        <v>158</v>
      </c>
      <c r="L201" t="s">
        <v>520</v>
      </c>
      <c r="M201" t="s">
        <v>542</v>
      </c>
      <c r="N201">
        <v>1</v>
      </c>
      <c r="O201">
        <v>2023</v>
      </c>
      <c r="P201">
        <v>3865.2553631628971</v>
      </c>
      <c r="Q201">
        <v>1.7376707260977911</v>
      </c>
      <c r="R201" t="s">
        <v>109</v>
      </c>
      <c r="S201">
        <v>2224.3888356472039</v>
      </c>
      <c r="T201">
        <v>0.83499999999999996</v>
      </c>
      <c r="U201" t="s">
        <v>110</v>
      </c>
      <c r="V201">
        <v>0.83499999999999996</v>
      </c>
      <c r="W201">
        <v>6</v>
      </c>
      <c r="X201">
        <v>20</v>
      </c>
      <c r="Y201">
        <v>14</v>
      </c>
      <c r="Z201">
        <v>0.24</v>
      </c>
      <c r="AA201">
        <v>31.536000000000001</v>
      </c>
    </row>
    <row r="202" spans="1:27" x14ac:dyDescent="0.25">
      <c r="A202" t="s">
        <v>98</v>
      </c>
      <c r="B202" t="s">
        <v>519</v>
      </c>
      <c r="C202" t="s">
        <v>100</v>
      </c>
      <c r="D202" t="s">
        <v>101</v>
      </c>
      <c r="E202" t="s">
        <v>102</v>
      </c>
      <c r="G202" t="s">
        <v>119</v>
      </c>
      <c r="H202" t="s">
        <v>156</v>
      </c>
      <c r="I202">
        <v>2016</v>
      </c>
      <c r="J202" t="s">
        <v>166</v>
      </c>
      <c r="K202" t="s">
        <v>158</v>
      </c>
      <c r="L202" t="s">
        <v>520</v>
      </c>
      <c r="M202" t="s">
        <v>543</v>
      </c>
      <c r="N202">
        <v>0</v>
      </c>
      <c r="O202">
        <v>2020</v>
      </c>
      <c r="P202">
        <v>3749.5291546849662</v>
      </c>
      <c r="Q202">
        <v>1.7376707260977911</v>
      </c>
      <c r="R202" t="s">
        <v>109</v>
      </c>
      <c r="S202">
        <v>2157.7903675140542</v>
      </c>
      <c r="T202">
        <v>0.81</v>
      </c>
      <c r="U202" t="s">
        <v>110</v>
      </c>
      <c r="V202">
        <v>0.81</v>
      </c>
      <c r="W202">
        <v>6</v>
      </c>
      <c r="X202">
        <v>20</v>
      </c>
      <c r="Y202">
        <v>14</v>
      </c>
      <c r="Z202">
        <v>0.24</v>
      </c>
      <c r="AA202">
        <v>31.536000000000001</v>
      </c>
    </row>
    <row r="203" spans="1:27" x14ac:dyDescent="0.25">
      <c r="A203" t="s">
        <v>98</v>
      </c>
      <c r="B203" t="s">
        <v>519</v>
      </c>
      <c r="C203" t="s">
        <v>100</v>
      </c>
      <c r="D203" t="s">
        <v>101</v>
      </c>
      <c r="E203" t="s">
        <v>102</v>
      </c>
      <c r="G203" t="s">
        <v>119</v>
      </c>
      <c r="H203" t="s">
        <v>156</v>
      </c>
      <c r="I203">
        <v>2018</v>
      </c>
      <c r="J203" t="s">
        <v>168</v>
      </c>
      <c r="K203" t="s">
        <v>158</v>
      </c>
      <c r="L203" t="s">
        <v>520</v>
      </c>
      <c r="M203" t="s">
        <v>543</v>
      </c>
      <c r="N203">
        <v>1</v>
      </c>
      <c r="O203">
        <v>2020</v>
      </c>
      <c r="P203">
        <v>3749.5291546849662</v>
      </c>
      <c r="Q203">
        <v>1.7376707260977911</v>
      </c>
      <c r="R203" t="s">
        <v>109</v>
      </c>
      <c r="S203">
        <v>2157.7903675140542</v>
      </c>
      <c r="T203">
        <v>0.81</v>
      </c>
      <c r="U203" t="s">
        <v>110</v>
      </c>
      <c r="V203">
        <v>0.81</v>
      </c>
      <c r="W203">
        <v>6</v>
      </c>
      <c r="X203">
        <v>20</v>
      </c>
      <c r="Y203">
        <v>14</v>
      </c>
      <c r="Z203">
        <v>0.24</v>
      </c>
      <c r="AA203">
        <v>31.536000000000001</v>
      </c>
    </row>
    <row r="204" spans="1:27" x14ac:dyDescent="0.25">
      <c r="A204" t="s">
        <v>98</v>
      </c>
      <c r="B204" t="s">
        <v>519</v>
      </c>
      <c r="C204" t="s">
        <v>100</v>
      </c>
      <c r="D204" t="s">
        <v>101</v>
      </c>
      <c r="E204" t="s">
        <v>102</v>
      </c>
      <c r="G204" t="s">
        <v>111</v>
      </c>
      <c r="H204" t="s">
        <v>169</v>
      </c>
      <c r="I204">
        <v>2016</v>
      </c>
      <c r="J204" t="s">
        <v>170</v>
      </c>
      <c r="K204" t="s">
        <v>171</v>
      </c>
      <c r="L204" t="s">
        <v>520</v>
      </c>
      <c r="M204" t="s">
        <v>544</v>
      </c>
      <c r="N204">
        <v>0</v>
      </c>
      <c r="O204">
        <v>2020</v>
      </c>
      <c r="P204">
        <v>13412.949821637279</v>
      </c>
      <c r="Q204">
        <v>1.7376707260977911</v>
      </c>
      <c r="R204" t="s">
        <v>109</v>
      </c>
      <c r="S204">
        <v>7718.9248919201946</v>
      </c>
      <c r="T204">
        <v>1</v>
      </c>
      <c r="U204" t="s">
        <v>173</v>
      </c>
      <c r="V204">
        <v>1</v>
      </c>
      <c r="W204">
        <v>15</v>
      </c>
      <c r="X204">
        <v>30</v>
      </c>
      <c r="Y204">
        <v>23</v>
      </c>
      <c r="Z204">
        <v>0.24</v>
      </c>
      <c r="AA204">
        <v>31.536000000000001</v>
      </c>
    </row>
    <row r="205" spans="1:27" x14ac:dyDescent="0.25">
      <c r="A205" t="s">
        <v>98</v>
      </c>
      <c r="B205" t="s">
        <v>519</v>
      </c>
      <c r="C205" t="s">
        <v>100</v>
      </c>
      <c r="D205" t="s">
        <v>101</v>
      </c>
      <c r="E205" t="s">
        <v>102</v>
      </c>
      <c r="G205" t="s">
        <v>111</v>
      </c>
      <c r="H205" t="s">
        <v>169</v>
      </c>
      <c r="I205">
        <v>2020</v>
      </c>
      <c r="J205" t="s">
        <v>174</v>
      </c>
      <c r="K205" t="s">
        <v>171</v>
      </c>
      <c r="L205" t="s">
        <v>520</v>
      </c>
      <c r="M205" t="s">
        <v>544</v>
      </c>
      <c r="N205">
        <v>1</v>
      </c>
      <c r="O205">
        <v>2020</v>
      </c>
      <c r="P205">
        <v>13412.949821637279</v>
      </c>
      <c r="Q205">
        <v>1.7376707260977911</v>
      </c>
      <c r="R205" t="s">
        <v>109</v>
      </c>
      <c r="S205">
        <v>7718.9248919201946</v>
      </c>
      <c r="T205">
        <v>1</v>
      </c>
      <c r="U205" t="s">
        <v>173</v>
      </c>
      <c r="V205">
        <v>1</v>
      </c>
      <c r="W205">
        <v>15</v>
      </c>
      <c r="X205">
        <v>30</v>
      </c>
      <c r="Y205">
        <v>23</v>
      </c>
      <c r="Z205">
        <v>0.24</v>
      </c>
      <c r="AA205">
        <v>31.536000000000001</v>
      </c>
    </row>
    <row r="206" spans="1:27" x14ac:dyDescent="0.25">
      <c r="A206" t="s">
        <v>98</v>
      </c>
      <c r="B206" t="s">
        <v>519</v>
      </c>
      <c r="C206" t="s">
        <v>100</v>
      </c>
      <c r="D206" t="s">
        <v>101</v>
      </c>
      <c r="E206" t="s">
        <v>102</v>
      </c>
      <c r="G206" t="s">
        <v>111</v>
      </c>
      <c r="H206" t="s">
        <v>169</v>
      </c>
      <c r="I206">
        <v>2023</v>
      </c>
      <c r="J206" t="s">
        <v>175</v>
      </c>
      <c r="K206" t="s">
        <v>171</v>
      </c>
      <c r="L206" t="s">
        <v>520</v>
      </c>
      <c r="M206" t="s">
        <v>545</v>
      </c>
      <c r="N206">
        <v>1</v>
      </c>
      <c r="O206">
        <v>2023</v>
      </c>
      <c r="P206">
        <v>13412.949821637279</v>
      </c>
      <c r="Q206">
        <v>1.7376707260977911</v>
      </c>
      <c r="R206" t="s">
        <v>109</v>
      </c>
      <c r="S206">
        <v>7718.9248919201946</v>
      </c>
      <c r="T206">
        <v>1</v>
      </c>
      <c r="U206" t="s">
        <v>173</v>
      </c>
      <c r="V206">
        <v>1</v>
      </c>
      <c r="W206">
        <v>15</v>
      </c>
      <c r="X206">
        <v>30</v>
      </c>
      <c r="Y206">
        <v>23</v>
      </c>
      <c r="Z206">
        <v>0.24</v>
      </c>
      <c r="AA206">
        <v>31.536000000000001</v>
      </c>
    </row>
    <row r="207" spans="1:27" x14ac:dyDescent="0.25">
      <c r="A207" t="s">
        <v>98</v>
      </c>
      <c r="B207" t="s">
        <v>519</v>
      </c>
      <c r="C207" t="s">
        <v>100</v>
      </c>
      <c r="D207" t="s">
        <v>101</v>
      </c>
      <c r="E207" t="s">
        <v>102</v>
      </c>
      <c r="G207" t="s">
        <v>111</v>
      </c>
      <c r="H207" t="s">
        <v>169</v>
      </c>
      <c r="I207">
        <v>2024</v>
      </c>
      <c r="J207" t="s">
        <v>177</v>
      </c>
      <c r="K207" t="s">
        <v>171</v>
      </c>
      <c r="L207" t="s">
        <v>520</v>
      </c>
      <c r="M207" t="s">
        <v>546</v>
      </c>
      <c r="N207">
        <v>1</v>
      </c>
      <c r="O207">
        <v>2024</v>
      </c>
      <c r="P207">
        <v>13412.949821637279</v>
      </c>
      <c r="Q207">
        <v>1.7376707260977911</v>
      </c>
      <c r="R207" t="s">
        <v>109</v>
      </c>
      <c r="S207">
        <v>7718.9248919201946</v>
      </c>
      <c r="T207">
        <v>1</v>
      </c>
      <c r="U207" t="s">
        <v>173</v>
      </c>
      <c r="V207">
        <v>1</v>
      </c>
      <c r="W207">
        <v>15</v>
      </c>
      <c r="X207">
        <v>30</v>
      </c>
      <c r="Y207">
        <v>23</v>
      </c>
      <c r="Z207">
        <v>0.24</v>
      </c>
      <c r="AA207">
        <v>31.536000000000001</v>
      </c>
    </row>
    <row r="208" spans="1:27" x14ac:dyDescent="0.25">
      <c r="A208" t="s">
        <v>98</v>
      </c>
      <c r="B208" t="s">
        <v>519</v>
      </c>
      <c r="C208" t="s">
        <v>100</v>
      </c>
      <c r="D208" t="s">
        <v>101</v>
      </c>
      <c r="E208" t="s">
        <v>179</v>
      </c>
      <c r="F208" t="s">
        <v>180</v>
      </c>
      <c r="G208" t="s">
        <v>103</v>
      </c>
      <c r="H208" t="s">
        <v>125</v>
      </c>
      <c r="I208">
        <v>2016</v>
      </c>
      <c r="J208" t="s">
        <v>181</v>
      </c>
      <c r="K208" t="s">
        <v>127</v>
      </c>
      <c r="L208" t="s">
        <v>547</v>
      </c>
      <c r="M208" t="s">
        <v>548</v>
      </c>
      <c r="N208">
        <v>1</v>
      </c>
      <c r="O208">
        <v>2020</v>
      </c>
      <c r="P208">
        <v>2956.9457561336731</v>
      </c>
      <c r="Q208">
        <v>15.04742874486676</v>
      </c>
      <c r="R208" t="s">
        <v>109</v>
      </c>
      <c r="S208">
        <v>196.50837403981049</v>
      </c>
      <c r="T208">
        <v>2.4032825322391562</v>
      </c>
      <c r="U208" t="s">
        <v>184</v>
      </c>
      <c r="V208">
        <v>2.4032825322391562</v>
      </c>
      <c r="W208">
        <v>9</v>
      </c>
      <c r="X208">
        <v>22</v>
      </c>
      <c r="Y208">
        <v>16</v>
      </c>
      <c r="Z208">
        <v>9.0305172134094655E-2</v>
      </c>
      <c r="AA208">
        <v>31.536000000000001</v>
      </c>
    </row>
    <row r="209" spans="1:27" x14ac:dyDescent="0.25">
      <c r="A209" t="s">
        <v>98</v>
      </c>
      <c r="B209" t="s">
        <v>519</v>
      </c>
      <c r="C209" t="s">
        <v>100</v>
      </c>
      <c r="D209" t="s">
        <v>101</v>
      </c>
      <c r="E209" t="s">
        <v>179</v>
      </c>
      <c r="F209" t="s">
        <v>180</v>
      </c>
      <c r="G209" t="s">
        <v>103</v>
      </c>
      <c r="H209" t="s">
        <v>125</v>
      </c>
      <c r="I209">
        <v>2023</v>
      </c>
      <c r="J209" t="s">
        <v>185</v>
      </c>
      <c r="K209" t="s">
        <v>127</v>
      </c>
      <c r="L209" t="s">
        <v>547</v>
      </c>
      <c r="M209" t="s">
        <v>549</v>
      </c>
      <c r="N209">
        <v>1</v>
      </c>
      <c r="O209">
        <v>2023</v>
      </c>
      <c r="P209">
        <v>2956.9457561336731</v>
      </c>
      <c r="Q209">
        <v>15.04742874486676</v>
      </c>
      <c r="R209" t="s">
        <v>109</v>
      </c>
      <c r="S209">
        <v>196.50837403981049</v>
      </c>
      <c r="T209">
        <v>2.4032825322391562</v>
      </c>
      <c r="U209" t="s">
        <v>184</v>
      </c>
      <c r="V209">
        <v>2.4032825322391562</v>
      </c>
      <c r="W209">
        <v>9</v>
      </c>
      <c r="X209">
        <v>22</v>
      </c>
      <c r="Y209">
        <v>16</v>
      </c>
      <c r="Z209">
        <v>9.0305172134094655E-2</v>
      </c>
      <c r="AA209">
        <v>31.536000000000001</v>
      </c>
    </row>
    <row r="210" spans="1:27" x14ac:dyDescent="0.25">
      <c r="A210" t="s">
        <v>98</v>
      </c>
      <c r="B210" t="s">
        <v>519</v>
      </c>
      <c r="C210" t="s">
        <v>100</v>
      </c>
      <c r="D210" t="s">
        <v>101</v>
      </c>
      <c r="E210" t="s">
        <v>179</v>
      </c>
      <c r="F210" t="s">
        <v>180</v>
      </c>
      <c r="G210" t="s">
        <v>111</v>
      </c>
      <c r="H210" t="s">
        <v>125</v>
      </c>
      <c r="I210">
        <v>2016</v>
      </c>
      <c r="J210" t="s">
        <v>187</v>
      </c>
      <c r="K210" t="s">
        <v>127</v>
      </c>
      <c r="L210" t="s">
        <v>547</v>
      </c>
      <c r="M210" t="s">
        <v>550</v>
      </c>
      <c r="N210">
        <v>1</v>
      </c>
      <c r="O210">
        <v>2020</v>
      </c>
      <c r="P210">
        <v>3109.3656404704602</v>
      </c>
      <c r="Q210">
        <v>15.04742874486676</v>
      </c>
      <c r="R210" t="s">
        <v>109</v>
      </c>
      <c r="S210">
        <v>206.63767167072851</v>
      </c>
      <c r="T210">
        <v>2.5205158264947238</v>
      </c>
      <c r="U210" t="s">
        <v>184</v>
      </c>
      <c r="V210">
        <v>2.5205158264947238</v>
      </c>
      <c r="W210">
        <v>9</v>
      </c>
      <c r="X210">
        <v>22</v>
      </c>
      <c r="Y210">
        <v>16</v>
      </c>
      <c r="Z210">
        <v>9.0305172134094655E-2</v>
      </c>
      <c r="AA210">
        <v>31.536000000000001</v>
      </c>
    </row>
    <row r="211" spans="1:27" x14ac:dyDescent="0.25">
      <c r="A211" t="s">
        <v>98</v>
      </c>
      <c r="B211" t="s">
        <v>519</v>
      </c>
      <c r="C211" t="s">
        <v>100</v>
      </c>
      <c r="D211" t="s">
        <v>101</v>
      </c>
      <c r="E211" t="s">
        <v>179</v>
      </c>
      <c r="F211" t="s">
        <v>180</v>
      </c>
      <c r="G211" t="s">
        <v>111</v>
      </c>
      <c r="H211" t="s">
        <v>125</v>
      </c>
      <c r="I211">
        <v>2023</v>
      </c>
      <c r="J211" t="s">
        <v>189</v>
      </c>
      <c r="K211" t="s">
        <v>127</v>
      </c>
      <c r="L211" t="s">
        <v>547</v>
      </c>
      <c r="M211" t="s">
        <v>551</v>
      </c>
      <c r="N211">
        <v>1</v>
      </c>
      <c r="O211">
        <v>2023</v>
      </c>
      <c r="P211">
        <v>3139.8496173378171</v>
      </c>
      <c r="Q211">
        <v>15.04742874486676</v>
      </c>
      <c r="R211" t="s">
        <v>109</v>
      </c>
      <c r="S211">
        <v>208.66353119691209</v>
      </c>
      <c r="T211">
        <v>2.5791324736225092</v>
      </c>
      <c r="U211" t="s">
        <v>184</v>
      </c>
      <c r="V211">
        <v>2.5791324736225092</v>
      </c>
      <c r="W211">
        <v>9</v>
      </c>
      <c r="X211">
        <v>22</v>
      </c>
      <c r="Y211">
        <v>16</v>
      </c>
      <c r="Z211">
        <v>9.0305172134094655E-2</v>
      </c>
      <c r="AA211">
        <v>31.536000000000001</v>
      </c>
    </row>
    <row r="212" spans="1:27" x14ac:dyDescent="0.25">
      <c r="A212" t="s">
        <v>98</v>
      </c>
      <c r="B212" t="s">
        <v>519</v>
      </c>
      <c r="C212" t="s">
        <v>100</v>
      </c>
      <c r="D212" t="s">
        <v>101</v>
      </c>
      <c r="E212" t="s">
        <v>179</v>
      </c>
      <c r="F212" t="s">
        <v>180</v>
      </c>
      <c r="G212" t="s">
        <v>114</v>
      </c>
      <c r="H212" t="s">
        <v>125</v>
      </c>
      <c r="I212">
        <v>2016</v>
      </c>
      <c r="J212" t="s">
        <v>191</v>
      </c>
      <c r="K212" t="s">
        <v>127</v>
      </c>
      <c r="L212" t="s">
        <v>547</v>
      </c>
      <c r="M212" t="s">
        <v>552</v>
      </c>
      <c r="N212">
        <v>1</v>
      </c>
      <c r="O212">
        <v>2020</v>
      </c>
      <c r="P212">
        <v>3017.9137098683868</v>
      </c>
      <c r="Q212">
        <v>15.04742874486676</v>
      </c>
      <c r="R212" t="s">
        <v>109</v>
      </c>
      <c r="S212">
        <v>200.56009309217771</v>
      </c>
      <c r="T212">
        <v>2.4912075029308318</v>
      </c>
      <c r="U212" t="s">
        <v>184</v>
      </c>
      <c r="V212">
        <v>2.4912075029308318</v>
      </c>
      <c r="W212">
        <v>9</v>
      </c>
      <c r="X212">
        <v>22</v>
      </c>
      <c r="Y212">
        <v>16</v>
      </c>
      <c r="Z212">
        <v>9.0305172134094655E-2</v>
      </c>
      <c r="AA212">
        <v>31.536000000000001</v>
      </c>
    </row>
    <row r="213" spans="1:27" x14ac:dyDescent="0.25">
      <c r="A213" t="s">
        <v>98</v>
      </c>
      <c r="B213" t="s">
        <v>519</v>
      </c>
      <c r="C213" t="s">
        <v>100</v>
      </c>
      <c r="D213" t="s">
        <v>101</v>
      </c>
      <c r="E213" t="s">
        <v>179</v>
      </c>
      <c r="F213" t="s">
        <v>180</v>
      </c>
      <c r="G213" t="s">
        <v>114</v>
      </c>
      <c r="H213" t="s">
        <v>125</v>
      </c>
      <c r="I213">
        <v>2022</v>
      </c>
      <c r="J213" t="s">
        <v>193</v>
      </c>
      <c r="K213" t="s">
        <v>127</v>
      </c>
      <c r="L213" t="s">
        <v>547</v>
      </c>
      <c r="M213" t="s">
        <v>553</v>
      </c>
      <c r="N213">
        <v>1</v>
      </c>
      <c r="O213">
        <v>2022</v>
      </c>
      <c r="P213">
        <v>3017.9137098683868</v>
      </c>
      <c r="Q213">
        <v>15.04742874486676</v>
      </c>
      <c r="R213" t="s">
        <v>109</v>
      </c>
      <c r="S213">
        <v>200.56009309217771</v>
      </c>
      <c r="T213">
        <v>2.4912075029308318</v>
      </c>
      <c r="U213" t="s">
        <v>184</v>
      </c>
      <c r="V213">
        <v>2.4912075029308318</v>
      </c>
      <c r="W213">
        <v>9</v>
      </c>
      <c r="X213">
        <v>22</v>
      </c>
      <c r="Y213">
        <v>16</v>
      </c>
      <c r="Z213">
        <v>9.0305172134094655E-2</v>
      </c>
      <c r="AA213">
        <v>31.536000000000001</v>
      </c>
    </row>
    <row r="214" spans="1:27" x14ac:dyDescent="0.25">
      <c r="A214" t="s">
        <v>98</v>
      </c>
      <c r="B214" t="s">
        <v>519</v>
      </c>
      <c r="C214" t="s">
        <v>100</v>
      </c>
      <c r="D214" t="s">
        <v>101</v>
      </c>
      <c r="E214" t="s">
        <v>179</v>
      </c>
      <c r="F214" t="s">
        <v>180</v>
      </c>
      <c r="G214" t="s">
        <v>114</v>
      </c>
      <c r="H214" t="s">
        <v>125</v>
      </c>
      <c r="I214">
        <v>2023</v>
      </c>
      <c r="J214" t="s">
        <v>195</v>
      </c>
      <c r="K214" t="s">
        <v>127</v>
      </c>
      <c r="L214" t="s">
        <v>547</v>
      </c>
      <c r="M214" t="s">
        <v>554</v>
      </c>
      <c r="N214">
        <v>1</v>
      </c>
      <c r="O214">
        <v>2023</v>
      </c>
      <c r="P214">
        <v>3266.447780092843</v>
      </c>
      <c r="Q214">
        <v>15.04742874486676</v>
      </c>
      <c r="R214" t="s">
        <v>109</v>
      </c>
      <c r="S214">
        <v>217.07680664094531</v>
      </c>
      <c r="T214">
        <v>2.6963657678780768</v>
      </c>
      <c r="U214" t="s">
        <v>184</v>
      </c>
      <c r="V214">
        <v>2.6963657678780768</v>
      </c>
      <c r="W214">
        <v>9</v>
      </c>
      <c r="X214">
        <v>22</v>
      </c>
      <c r="Y214">
        <v>16</v>
      </c>
      <c r="Z214">
        <v>9.0305172134094655E-2</v>
      </c>
      <c r="AA214">
        <v>31.536000000000001</v>
      </c>
    </row>
    <row r="215" spans="1:27" x14ac:dyDescent="0.25">
      <c r="A215" t="s">
        <v>98</v>
      </c>
      <c r="B215" t="s">
        <v>519</v>
      </c>
      <c r="C215" t="s">
        <v>100</v>
      </c>
      <c r="D215" t="s">
        <v>101</v>
      </c>
      <c r="E215" t="s">
        <v>179</v>
      </c>
      <c r="F215" t="s">
        <v>180</v>
      </c>
      <c r="G215" t="s">
        <v>119</v>
      </c>
      <c r="H215" t="s">
        <v>125</v>
      </c>
      <c r="I215">
        <v>2016</v>
      </c>
      <c r="J215" t="s">
        <v>197</v>
      </c>
      <c r="K215" t="s">
        <v>127</v>
      </c>
      <c r="L215" t="s">
        <v>547</v>
      </c>
      <c r="M215" t="s">
        <v>555</v>
      </c>
      <c r="N215">
        <v>1</v>
      </c>
      <c r="O215">
        <v>2020</v>
      </c>
      <c r="P215">
        <v>3719.0451778176089</v>
      </c>
      <c r="Q215">
        <v>15.04742874486676</v>
      </c>
      <c r="R215" t="s">
        <v>109</v>
      </c>
      <c r="S215">
        <v>247.15486219440081</v>
      </c>
      <c r="T215">
        <v>2.6377491207502932</v>
      </c>
      <c r="U215" t="s">
        <v>184</v>
      </c>
      <c r="V215">
        <v>2.6377491207502932</v>
      </c>
      <c r="W215">
        <v>9</v>
      </c>
      <c r="X215">
        <v>22</v>
      </c>
      <c r="Y215">
        <v>16</v>
      </c>
      <c r="Z215">
        <v>9.0305172134094655E-2</v>
      </c>
      <c r="AA215">
        <v>31.536000000000001</v>
      </c>
    </row>
    <row r="216" spans="1:27" x14ac:dyDescent="0.25">
      <c r="A216" t="s">
        <v>98</v>
      </c>
      <c r="B216" t="s">
        <v>519</v>
      </c>
      <c r="C216" t="s">
        <v>100</v>
      </c>
      <c r="D216" t="s">
        <v>101</v>
      </c>
      <c r="E216" t="s">
        <v>179</v>
      </c>
      <c r="F216" t="s">
        <v>180</v>
      </c>
      <c r="G216" t="s">
        <v>119</v>
      </c>
      <c r="H216" t="s">
        <v>125</v>
      </c>
      <c r="I216">
        <v>2022</v>
      </c>
      <c r="J216" t="s">
        <v>199</v>
      </c>
      <c r="K216" t="s">
        <v>127</v>
      </c>
      <c r="L216" t="s">
        <v>547</v>
      </c>
      <c r="M216" t="s">
        <v>556</v>
      </c>
      <c r="N216">
        <v>1</v>
      </c>
      <c r="O216">
        <v>2022</v>
      </c>
      <c r="P216">
        <v>3914.784397702746</v>
      </c>
      <c r="Q216">
        <v>15.04742874486676</v>
      </c>
      <c r="R216" t="s">
        <v>109</v>
      </c>
      <c r="S216">
        <v>260.16301283621141</v>
      </c>
      <c r="T216">
        <v>2.9308323563892151</v>
      </c>
      <c r="U216" t="s">
        <v>184</v>
      </c>
      <c r="V216">
        <v>2.9308323563892151</v>
      </c>
      <c r="W216">
        <v>9</v>
      </c>
      <c r="X216">
        <v>22</v>
      </c>
      <c r="Y216">
        <v>16</v>
      </c>
      <c r="Z216">
        <v>9.0305172134094655E-2</v>
      </c>
      <c r="AA216">
        <v>31.536000000000001</v>
      </c>
    </row>
    <row r="217" spans="1:27" x14ac:dyDescent="0.25">
      <c r="A217" t="s">
        <v>98</v>
      </c>
      <c r="B217" t="s">
        <v>519</v>
      </c>
      <c r="C217" t="s">
        <v>100</v>
      </c>
      <c r="D217" t="s">
        <v>101</v>
      </c>
      <c r="E217" t="s">
        <v>179</v>
      </c>
      <c r="F217" t="s">
        <v>201</v>
      </c>
      <c r="G217" t="s">
        <v>103</v>
      </c>
      <c r="H217" t="s">
        <v>125</v>
      </c>
      <c r="I217">
        <v>2016</v>
      </c>
      <c r="J217" t="s">
        <v>202</v>
      </c>
      <c r="K217" t="s">
        <v>127</v>
      </c>
      <c r="L217" t="s">
        <v>547</v>
      </c>
      <c r="M217" t="s">
        <v>557</v>
      </c>
      <c r="N217">
        <v>1</v>
      </c>
      <c r="O217">
        <v>2020</v>
      </c>
      <c r="P217">
        <v>9511.0007826155233</v>
      </c>
      <c r="Q217">
        <v>15.04742874486676</v>
      </c>
      <c r="R217" t="s">
        <v>109</v>
      </c>
      <c r="S217">
        <v>632.06817216928721</v>
      </c>
      <c r="T217">
        <v>3.2</v>
      </c>
      <c r="U217" t="s">
        <v>184</v>
      </c>
      <c r="V217">
        <v>3.2</v>
      </c>
      <c r="W217">
        <v>8</v>
      </c>
      <c r="X217">
        <v>20.8</v>
      </c>
      <c r="Y217">
        <v>15</v>
      </c>
      <c r="Z217">
        <v>9.0305172134094655E-2</v>
      </c>
      <c r="AA217">
        <v>31.536000000000001</v>
      </c>
    </row>
    <row r="218" spans="1:27" x14ac:dyDescent="0.25">
      <c r="A218" t="s">
        <v>98</v>
      </c>
      <c r="B218" t="s">
        <v>519</v>
      </c>
      <c r="C218" t="s">
        <v>100</v>
      </c>
      <c r="D218" t="s">
        <v>101</v>
      </c>
      <c r="E218" t="s">
        <v>179</v>
      </c>
      <c r="F218" t="s">
        <v>201</v>
      </c>
      <c r="G218" t="s">
        <v>111</v>
      </c>
      <c r="H218" t="s">
        <v>125</v>
      </c>
      <c r="I218">
        <v>2016</v>
      </c>
      <c r="J218" t="s">
        <v>204</v>
      </c>
      <c r="K218" t="s">
        <v>127</v>
      </c>
      <c r="L218" t="s">
        <v>547</v>
      </c>
      <c r="M218" t="s">
        <v>558</v>
      </c>
      <c r="N218">
        <v>1</v>
      </c>
      <c r="O218">
        <v>2020</v>
      </c>
      <c r="P218">
        <v>9846.3245281564559</v>
      </c>
      <c r="Q218">
        <v>15.04742874486676</v>
      </c>
      <c r="R218" t="s">
        <v>109</v>
      </c>
      <c r="S218">
        <v>654.35262695730705</v>
      </c>
      <c r="T218">
        <v>3.7</v>
      </c>
      <c r="U218" t="s">
        <v>184</v>
      </c>
      <c r="V218">
        <v>3.7</v>
      </c>
      <c r="W218">
        <v>8</v>
      </c>
      <c r="X218">
        <v>20.8</v>
      </c>
      <c r="Y218">
        <v>15</v>
      </c>
      <c r="Z218">
        <v>9.0305172134094655E-2</v>
      </c>
      <c r="AA218">
        <v>31.536000000000001</v>
      </c>
    </row>
    <row r="219" spans="1:27" x14ac:dyDescent="0.25">
      <c r="A219" t="s">
        <v>98</v>
      </c>
      <c r="B219" t="s">
        <v>519</v>
      </c>
      <c r="C219" t="s">
        <v>100</v>
      </c>
      <c r="D219" t="s">
        <v>101</v>
      </c>
      <c r="E219" t="s">
        <v>179</v>
      </c>
      <c r="F219" t="s">
        <v>201</v>
      </c>
      <c r="G219" t="s">
        <v>114</v>
      </c>
      <c r="H219" t="s">
        <v>125</v>
      </c>
      <c r="I219">
        <v>2016</v>
      </c>
      <c r="J219" t="s">
        <v>206</v>
      </c>
      <c r="K219" t="s">
        <v>127</v>
      </c>
      <c r="L219" t="s">
        <v>547</v>
      </c>
      <c r="M219" t="s">
        <v>559</v>
      </c>
      <c r="N219">
        <v>0</v>
      </c>
      <c r="O219">
        <v>2020</v>
      </c>
      <c r="P219">
        <v>9846.3245281564559</v>
      </c>
      <c r="Q219">
        <v>15.04742874486676</v>
      </c>
      <c r="R219" t="s">
        <v>109</v>
      </c>
      <c r="S219">
        <v>654.35262695730705</v>
      </c>
      <c r="T219">
        <v>3.6</v>
      </c>
      <c r="U219" t="s">
        <v>184</v>
      </c>
      <c r="V219">
        <v>3.6</v>
      </c>
      <c r="W219">
        <v>8</v>
      </c>
      <c r="X219">
        <v>20.8</v>
      </c>
      <c r="Y219">
        <v>15</v>
      </c>
      <c r="Z219">
        <v>9.0305172134094655E-2</v>
      </c>
      <c r="AA219">
        <v>31.536000000000001</v>
      </c>
    </row>
    <row r="220" spans="1:27" x14ac:dyDescent="0.25">
      <c r="A220" t="s">
        <v>98</v>
      </c>
      <c r="B220" t="s">
        <v>519</v>
      </c>
      <c r="C220" t="s">
        <v>100</v>
      </c>
      <c r="D220" t="s">
        <v>101</v>
      </c>
      <c r="E220" t="s">
        <v>179</v>
      </c>
      <c r="F220" t="s">
        <v>201</v>
      </c>
      <c r="G220" t="s">
        <v>114</v>
      </c>
      <c r="H220" t="s">
        <v>125</v>
      </c>
      <c r="I220">
        <v>2020</v>
      </c>
      <c r="J220" t="s">
        <v>208</v>
      </c>
      <c r="K220" t="s">
        <v>127</v>
      </c>
      <c r="L220" t="s">
        <v>547</v>
      </c>
      <c r="M220" t="s">
        <v>559</v>
      </c>
      <c r="N220">
        <v>1</v>
      </c>
      <c r="O220">
        <v>2020</v>
      </c>
      <c r="P220">
        <v>9846.3245281564559</v>
      </c>
      <c r="Q220">
        <v>15.04742874486676</v>
      </c>
      <c r="R220" t="s">
        <v>109</v>
      </c>
      <c r="S220">
        <v>654.35262695730705</v>
      </c>
      <c r="T220">
        <v>3.6</v>
      </c>
      <c r="U220" t="s">
        <v>184</v>
      </c>
      <c r="V220">
        <v>3.6</v>
      </c>
      <c r="W220">
        <v>8</v>
      </c>
      <c r="X220">
        <v>20.8</v>
      </c>
      <c r="Y220">
        <v>15</v>
      </c>
      <c r="Z220">
        <v>9.0305172134094655E-2</v>
      </c>
      <c r="AA220">
        <v>31.536000000000001</v>
      </c>
    </row>
    <row r="221" spans="1:27" x14ac:dyDescent="0.25">
      <c r="A221" t="s">
        <v>98</v>
      </c>
      <c r="B221" t="s">
        <v>519</v>
      </c>
      <c r="C221" t="s">
        <v>100</v>
      </c>
      <c r="D221" t="s">
        <v>101</v>
      </c>
      <c r="E221" t="s">
        <v>179</v>
      </c>
      <c r="F221" t="s">
        <v>201</v>
      </c>
      <c r="G221" t="s">
        <v>114</v>
      </c>
      <c r="H221" t="s">
        <v>125</v>
      </c>
      <c r="I221">
        <v>2022</v>
      </c>
      <c r="J221" t="s">
        <v>209</v>
      </c>
      <c r="K221" t="s">
        <v>127</v>
      </c>
      <c r="L221" t="s">
        <v>547</v>
      </c>
      <c r="M221" t="s">
        <v>560</v>
      </c>
      <c r="N221">
        <v>1</v>
      </c>
      <c r="O221">
        <v>2022</v>
      </c>
      <c r="P221">
        <v>9846.3245281564559</v>
      </c>
      <c r="Q221">
        <v>15.04742874486676</v>
      </c>
      <c r="R221" t="s">
        <v>109</v>
      </c>
      <c r="S221">
        <v>654.35262695730705</v>
      </c>
      <c r="T221">
        <v>3.6</v>
      </c>
      <c r="U221" t="s">
        <v>184</v>
      </c>
      <c r="V221">
        <v>3.6</v>
      </c>
      <c r="W221">
        <v>8</v>
      </c>
      <c r="X221">
        <v>20.8</v>
      </c>
      <c r="Y221">
        <v>15</v>
      </c>
      <c r="Z221">
        <v>9.0305172134094655E-2</v>
      </c>
      <c r="AA221">
        <v>31.536000000000001</v>
      </c>
    </row>
    <row r="222" spans="1:27" x14ac:dyDescent="0.25">
      <c r="A222" t="s">
        <v>98</v>
      </c>
      <c r="B222" t="s">
        <v>519</v>
      </c>
      <c r="C222" t="s">
        <v>100</v>
      </c>
      <c r="D222" t="s">
        <v>101</v>
      </c>
      <c r="E222" t="s">
        <v>179</v>
      </c>
      <c r="F222" t="s">
        <v>201</v>
      </c>
      <c r="G222" t="s">
        <v>114</v>
      </c>
      <c r="H222" t="s">
        <v>125</v>
      </c>
      <c r="I222">
        <v>2023</v>
      </c>
      <c r="J222" t="s">
        <v>211</v>
      </c>
      <c r="K222" t="s">
        <v>127</v>
      </c>
      <c r="L222" t="s">
        <v>547</v>
      </c>
      <c r="M222" t="s">
        <v>561</v>
      </c>
      <c r="N222">
        <v>1</v>
      </c>
      <c r="O222">
        <v>2023</v>
      </c>
      <c r="P222">
        <v>9846.3245281564559</v>
      </c>
      <c r="Q222">
        <v>15.04742874486676</v>
      </c>
      <c r="R222" t="s">
        <v>109</v>
      </c>
      <c r="S222">
        <v>654.35262695730705</v>
      </c>
      <c r="T222">
        <v>3.6</v>
      </c>
      <c r="U222" t="s">
        <v>184</v>
      </c>
      <c r="V222">
        <v>3.6</v>
      </c>
      <c r="W222">
        <v>8</v>
      </c>
      <c r="X222">
        <v>20.8</v>
      </c>
      <c r="Y222">
        <v>15</v>
      </c>
      <c r="Z222">
        <v>9.0305172134094655E-2</v>
      </c>
      <c r="AA222">
        <v>31.536000000000001</v>
      </c>
    </row>
    <row r="223" spans="1:27" x14ac:dyDescent="0.25">
      <c r="A223" t="s">
        <v>98</v>
      </c>
      <c r="B223" t="s">
        <v>519</v>
      </c>
      <c r="C223" t="s">
        <v>100</v>
      </c>
      <c r="D223" t="s">
        <v>101</v>
      </c>
      <c r="E223" t="s">
        <v>179</v>
      </c>
      <c r="F223" t="s">
        <v>201</v>
      </c>
      <c r="G223" t="s">
        <v>114</v>
      </c>
      <c r="H223" t="s">
        <v>125</v>
      </c>
      <c r="I223">
        <v>2024</v>
      </c>
      <c r="J223" t="s">
        <v>213</v>
      </c>
      <c r="K223" t="s">
        <v>127</v>
      </c>
      <c r="L223" t="s">
        <v>547</v>
      </c>
      <c r="M223" t="s">
        <v>562</v>
      </c>
      <c r="N223">
        <v>1</v>
      </c>
      <c r="O223">
        <v>2024</v>
      </c>
      <c r="P223">
        <v>9846.3245281564559</v>
      </c>
      <c r="Q223">
        <v>15.04742874486676</v>
      </c>
      <c r="R223" t="s">
        <v>109</v>
      </c>
      <c r="S223">
        <v>654.35262695730705</v>
      </c>
      <c r="T223">
        <v>3.6</v>
      </c>
      <c r="U223" t="s">
        <v>184</v>
      </c>
      <c r="V223">
        <v>3.6</v>
      </c>
      <c r="W223">
        <v>8</v>
      </c>
      <c r="X223">
        <v>20.8</v>
      </c>
      <c r="Y223">
        <v>15</v>
      </c>
      <c r="Z223">
        <v>9.0305172134094655E-2</v>
      </c>
      <c r="AA223">
        <v>31.536000000000001</v>
      </c>
    </row>
    <row r="224" spans="1:27" x14ac:dyDescent="0.25">
      <c r="A224" t="s">
        <v>98</v>
      </c>
      <c r="B224" t="s">
        <v>519</v>
      </c>
      <c r="C224" t="s">
        <v>100</v>
      </c>
      <c r="D224" t="s">
        <v>101</v>
      </c>
      <c r="E224" t="s">
        <v>179</v>
      </c>
      <c r="F224" t="s">
        <v>201</v>
      </c>
      <c r="G224" t="s">
        <v>119</v>
      </c>
      <c r="H224" t="s">
        <v>125</v>
      </c>
      <c r="I224">
        <v>2016</v>
      </c>
      <c r="J224" t="s">
        <v>215</v>
      </c>
      <c r="K224" t="s">
        <v>127</v>
      </c>
      <c r="L224" t="s">
        <v>547</v>
      </c>
      <c r="M224" t="s">
        <v>563</v>
      </c>
      <c r="N224">
        <v>0</v>
      </c>
      <c r="O224">
        <v>2020</v>
      </c>
      <c r="P224">
        <v>10395.03611176889</v>
      </c>
      <c r="Q224">
        <v>15.04742874486676</v>
      </c>
      <c r="R224" t="s">
        <v>109</v>
      </c>
      <c r="S224">
        <v>690.81809842861207</v>
      </c>
      <c r="T224">
        <v>4.5</v>
      </c>
      <c r="U224" t="s">
        <v>184</v>
      </c>
      <c r="V224">
        <v>4.5</v>
      </c>
      <c r="W224">
        <v>8</v>
      </c>
      <c r="X224">
        <v>20.8</v>
      </c>
      <c r="Y224">
        <v>15</v>
      </c>
      <c r="Z224">
        <v>9.0305172134094655E-2</v>
      </c>
      <c r="AA224">
        <v>31.536000000000001</v>
      </c>
    </row>
    <row r="225" spans="1:27" x14ac:dyDescent="0.25">
      <c r="A225" t="s">
        <v>98</v>
      </c>
      <c r="B225" t="s">
        <v>519</v>
      </c>
      <c r="C225" t="s">
        <v>100</v>
      </c>
      <c r="D225" t="s">
        <v>101</v>
      </c>
      <c r="E225" t="s">
        <v>179</v>
      </c>
      <c r="F225" t="s">
        <v>201</v>
      </c>
      <c r="G225" t="s">
        <v>119</v>
      </c>
      <c r="H225" t="s">
        <v>125</v>
      </c>
      <c r="I225">
        <v>2020</v>
      </c>
      <c r="J225" t="s">
        <v>217</v>
      </c>
      <c r="K225" t="s">
        <v>127</v>
      </c>
      <c r="L225" t="s">
        <v>547</v>
      </c>
      <c r="M225" t="s">
        <v>563</v>
      </c>
      <c r="N225">
        <v>1</v>
      </c>
      <c r="O225">
        <v>2020</v>
      </c>
      <c r="P225">
        <v>10395.03611176889</v>
      </c>
      <c r="Q225">
        <v>15.04742874486676</v>
      </c>
      <c r="R225" t="s">
        <v>109</v>
      </c>
      <c r="S225">
        <v>690.81809842861207</v>
      </c>
      <c r="T225">
        <v>4.5</v>
      </c>
      <c r="U225" t="s">
        <v>184</v>
      </c>
      <c r="V225">
        <v>4.5</v>
      </c>
      <c r="W225">
        <v>8</v>
      </c>
      <c r="X225">
        <v>20.8</v>
      </c>
      <c r="Y225">
        <v>15</v>
      </c>
      <c r="Z225">
        <v>9.0305172134094655E-2</v>
      </c>
      <c r="AA225">
        <v>31.536000000000001</v>
      </c>
    </row>
    <row r="226" spans="1:27" x14ac:dyDescent="0.25">
      <c r="A226" t="s">
        <v>98</v>
      </c>
      <c r="B226" t="s">
        <v>519</v>
      </c>
      <c r="C226" t="s">
        <v>100</v>
      </c>
      <c r="D226" t="s">
        <v>101</v>
      </c>
      <c r="E226" t="s">
        <v>179</v>
      </c>
      <c r="F226" t="s">
        <v>201</v>
      </c>
      <c r="G226" t="s">
        <v>119</v>
      </c>
      <c r="H226" t="s">
        <v>125</v>
      </c>
      <c r="I226">
        <v>2022</v>
      </c>
      <c r="J226" t="s">
        <v>218</v>
      </c>
      <c r="K226" t="s">
        <v>127</v>
      </c>
      <c r="L226" t="s">
        <v>547</v>
      </c>
      <c r="M226" t="s">
        <v>564</v>
      </c>
      <c r="N226">
        <v>1</v>
      </c>
      <c r="O226">
        <v>2022</v>
      </c>
      <c r="P226">
        <v>10395.03611176889</v>
      </c>
      <c r="Q226">
        <v>15.04742874486676</v>
      </c>
      <c r="R226" t="s">
        <v>109</v>
      </c>
      <c r="S226">
        <v>690.81809842861207</v>
      </c>
      <c r="T226">
        <v>4.5</v>
      </c>
      <c r="U226" t="s">
        <v>184</v>
      </c>
      <c r="V226">
        <v>4.5</v>
      </c>
      <c r="W226">
        <v>8</v>
      </c>
      <c r="X226">
        <v>20.8</v>
      </c>
      <c r="Y226">
        <v>15</v>
      </c>
      <c r="Z226">
        <v>9.0305172134094655E-2</v>
      </c>
      <c r="AA226">
        <v>31.536000000000001</v>
      </c>
    </row>
    <row r="227" spans="1:27" x14ac:dyDescent="0.25">
      <c r="A227" t="s">
        <v>98</v>
      </c>
      <c r="B227" t="s">
        <v>519</v>
      </c>
      <c r="C227" t="s">
        <v>100</v>
      </c>
      <c r="D227" t="s">
        <v>101</v>
      </c>
      <c r="E227" t="s">
        <v>179</v>
      </c>
      <c r="F227" t="s">
        <v>201</v>
      </c>
      <c r="G227" t="s">
        <v>119</v>
      </c>
      <c r="H227" t="s">
        <v>125</v>
      </c>
      <c r="I227">
        <v>2023</v>
      </c>
      <c r="J227" t="s">
        <v>220</v>
      </c>
      <c r="K227" t="s">
        <v>127</v>
      </c>
      <c r="L227" t="s">
        <v>547</v>
      </c>
      <c r="M227" t="s">
        <v>565</v>
      </c>
      <c r="N227">
        <v>1</v>
      </c>
      <c r="O227">
        <v>2023</v>
      </c>
      <c r="P227">
        <v>10395.03611176889</v>
      </c>
      <c r="Q227">
        <v>15.04742874486676</v>
      </c>
      <c r="R227" t="s">
        <v>109</v>
      </c>
      <c r="S227">
        <v>690.81809842861207</v>
      </c>
      <c r="T227">
        <v>4.5</v>
      </c>
      <c r="U227" t="s">
        <v>184</v>
      </c>
      <c r="V227">
        <v>4.5</v>
      </c>
      <c r="W227">
        <v>8</v>
      </c>
      <c r="X227">
        <v>20.8</v>
      </c>
      <c r="Y227">
        <v>15</v>
      </c>
      <c r="Z227">
        <v>9.0305172134094655E-2</v>
      </c>
      <c r="AA227">
        <v>31.536000000000001</v>
      </c>
    </row>
    <row r="228" spans="1:27" x14ac:dyDescent="0.25">
      <c r="A228" t="s">
        <v>98</v>
      </c>
      <c r="B228" t="s">
        <v>519</v>
      </c>
      <c r="C228" t="s">
        <v>100</v>
      </c>
      <c r="D228" t="s">
        <v>101</v>
      </c>
      <c r="E228" t="s">
        <v>179</v>
      </c>
      <c r="F228" t="s">
        <v>201</v>
      </c>
      <c r="G228" t="s">
        <v>119</v>
      </c>
      <c r="H228" t="s">
        <v>125</v>
      </c>
      <c r="I228">
        <v>2024</v>
      </c>
      <c r="J228" t="s">
        <v>222</v>
      </c>
      <c r="K228" t="s">
        <v>127</v>
      </c>
      <c r="L228" t="s">
        <v>547</v>
      </c>
      <c r="M228" t="s">
        <v>566</v>
      </c>
      <c r="N228">
        <v>1</v>
      </c>
      <c r="O228">
        <v>2024</v>
      </c>
      <c r="P228">
        <v>10395.03611176889</v>
      </c>
      <c r="Q228">
        <v>15.04742874486676</v>
      </c>
      <c r="R228" t="s">
        <v>109</v>
      </c>
      <c r="S228">
        <v>690.81809842861207</v>
      </c>
      <c r="T228">
        <v>4.5</v>
      </c>
      <c r="U228" t="s">
        <v>184</v>
      </c>
      <c r="V228">
        <v>4.5</v>
      </c>
      <c r="W228">
        <v>8</v>
      </c>
      <c r="X228">
        <v>20.8</v>
      </c>
      <c r="Y228">
        <v>15</v>
      </c>
      <c r="Z228">
        <v>9.0305172134094655E-2</v>
      </c>
      <c r="AA228">
        <v>31.536000000000001</v>
      </c>
    </row>
    <row r="229" spans="1:27" x14ac:dyDescent="0.25">
      <c r="A229" t="s">
        <v>98</v>
      </c>
      <c r="B229" t="s">
        <v>519</v>
      </c>
      <c r="C229" t="s">
        <v>100</v>
      </c>
      <c r="D229" t="s">
        <v>101</v>
      </c>
      <c r="E229" t="s">
        <v>179</v>
      </c>
      <c r="F229" t="s">
        <v>224</v>
      </c>
      <c r="G229" t="s">
        <v>111</v>
      </c>
      <c r="H229" t="s">
        <v>125</v>
      </c>
      <c r="I229">
        <v>2016</v>
      </c>
      <c r="J229" t="s">
        <v>225</v>
      </c>
      <c r="K229" t="s">
        <v>127</v>
      </c>
      <c r="L229" t="s">
        <v>547</v>
      </c>
      <c r="M229" t="s">
        <v>567</v>
      </c>
      <c r="N229">
        <v>1</v>
      </c>
      <c r="O229">
        <v>2020</v>
      </c>
      <c r="P229">
        <v>1341.294982163728</v>
      </c>
      <c r="Q229">
        <v>15.04742874486676</v>
      </c>
      <c r="R229" t="s">
        <v>109</v>
      </c>
      <c r="S229">
        <v>89.13781915207899</v>
      </c>
      <c r="T229">
        <v>0.98</v>
      </c>
      <c r="U229" t="s">
        <v>227</v>
      </c>
      <c r="V229">
        <v>0.98</v>
      </c>
      <c r="W229">
        <v>15</v>
      </c>
      <c r="X229">
        <v>30</v>
      </c>
      <c r="Y229">
        <v>23</v>
      </c>
      <c r="Z229">
        <v>9.0305172134094655E-2</v>
      </c>
      <c r="AA229">
        <v>31.536000000000001</v>
      </c>
    </row>
    <row r="230" spans="1:27" x14ac:dyDescent="0.25">
      <c r="A230" t="s">
        <v>98</v>
      </c>
      <c r="B230" t="s">
        <v>519</v>
      </c>
      <c r="C230" t="s">
        <v>100</v>
      </c>
      <c r="D230" t="s">
        <v>101</v>
      </c>
      <c r="E230" t="s">
        <v>179</v>
      </c>
      <c r="F230" t="s">
        <v>228</v>
      </c>
      <c r="G230" t="s">
        <v>103</v>
      </c>
      <c r="H230" t="s">
        <v>104</v>
      </c>
      <c r="I230">
        <v>2016</v>
      </c>
      <c r="J230" t="s">
        <v>229</v>
      </c>
      <c r="K230" t="s">
        <v>106</v>
      </c>
      <c r="L230" t="s">
        <v>547</v>
      </c>
      <c r="M230" t="s">
        <v>568</v>
      </c>
      <c r="N230">
        <v>1</v>
      </c>
      <c r="O230">
        <v>2020</v>
      </c>
      <c r="P230">
        <v>2499.6861031233111</v>
      </c>
      <c r="Q230">
        <v>15.04742874486676</v>
      </c>
      <c r="R230" t="s">
        <v>109</v>
      </c>
      <c r="S230">
        <v>166.1204811470563</v>
      </c>
      <c r="T230">
        <v>0.8</v>
      </c>
      <c r="U230" t="s">
        <v>227</v>
      </c>
      <c r="V230">
        <v>0.8</v>
      </c>
      <c r="W230">
        <v>16</v>
      </c>
      <c r="X230">
        <v>27</v>
      </c>
      <c r="Y230">
        <v>22</v>
      </c>
      <c r="Z230">
        <v>9.0305172134094655E-2</v>
      </c>
      <c r="AA230">
        <v>31.536000000000001</v>
      </c>
    </row>
    <row r="231" spans="1:27" x14ac:dyDescent="0.25">
      <c r="A231" t="s">
        <v>98</v>
      </c>
      <c r="B231" t="s">
        <v>519</v>
      </c>
      <c r="C231" t="s">
        <v>100</v>
      </c>
      <c r="D231" t="s">
        <v>101</v>
      </c>
      <c r="E231" t="s">
        <v>179</v>
      </c>
      <c r="F231" t="s">
        <v>228</v>
      </c>
      <c r="G231" t="s">
        <v>111</v>
      </c>
      <c r="H231" t="s">
        <v>104</v>
      </c>
      <c r="I231">
        <v>2016</v>
      </c>
      <c r="J231" t="s">
        <v>231</v>
      </c>
      <c r="K231" t="s">
        <v>106</v>
      </c>
      <c r="L231" t="s">
        <v>547</v>
      </c>
      <c r="M231" t="s">
        <v>569</v>
      </c>
      <c r="N231">
        <v>0</v>
      </c>
      <c r="O231">
        <v>2020</v>
      </c>
      <c r="P231">
        <v>3182.5271849521182</v>
      </c>
      <c r="Q231">
        <v>15.04742874486676</v>
      </c>
      <c r="R231" t="s">
        <v>109</v>
      </c>
      <c r="S231">
        <v>211.49973453356921</v>
      </c>
      <c r="T231">
        <v>0.92</v>
      </c>
      <c r="U231" t="s">
        <v>227</v>
      </c>
      <c r="V231">
        <v>0.92</v>
      </c>
      <c r="W231">
        <v>16</v>
      </c>
      <c r="X231">
        <v>27</v>
      </c>
      <c r="Y231">
        <v>22</v>
      </c>
      <c r="Z231">
        <v>9.0305172134094655E-2</v>
      </c>
      <c r="AA231">
        <v>31.536000000000001</v>
      </c>
    </row>
    <row r="232" spans="1:27" x14ac:dyDescent="0.25">
      <c r="A232" t="s">
        <v>98</v>
      </c>
      <c r="B232" t="s">
        <v>519</v>
      </c>
      <c r="C232" t="s">
        <v>100</v>
      </c>
      <c r="D232" t="s">
        <v>101</v>
      </c>
      <c r="E232" t="s">
        <v>179</v>
      </c>
      <c r="F232" t="s">
        <v>228</v>
      </c>
      <c r="G232" t="s">
        <v>111</v>
      </c>
      <c r="H232" t="s">
        <v>104</v>
      </c>
      <c r="I232">
        <v>2020</v>
      </c>
      <c r="J232" t="s">
        <v>233</v>
      </c>
      <c r="K232" t="s">
        <v>106</v>
      </c>
      <c r="L232" t="s">
        <v>547</v>
      </c>
      <c r="M232" t="s">
        <v>569</v>
      </c>
      <c r="N232">
        <v>1</v>
      </c>
      <c r="O232">
        <v>2020</v>
      </c>
      <c r="P232">
        <v>3365.4310461562618</v>
      </c>
      <c r="Q232">
        <v>15.04742874486676</v>
      </c>
      <c r="R232" t="s">
        <v>109</v>
      </c>
      <c r="S232">
        <v>223.65489169067089</v>
      </c>
      <c r="T232">
        <v>0.92</v>
      </c>
      <c r="U232" t="s">
        <v>227</v>
      </c>
      <c r="V232">
        <v>0.92</v>
      </c>
      <c r="W232">
        <v>16</v>
      </c>
      <c r="X232">
        <v>27</v>
      </c>
      <c r="Y232">
        <v>22</v>
      </c>
      <c r="Z232">
        <v>9.0305172134094655E-2</v>
      </c>
      <c r="AA232">
        <v>31.536000000000001</v>
      </c>
    </row>
    <row r="233" spans="1:27" x14ac:dyDescent="0.25">
      <c r="A233" t="s">
        <v>98</v>
      </c>
      <c r="B233" t="s">
        <v>519</v>
      </c>
      <c r="C233" t="s">
        <v>100</v>
      </c>
      <c r="D233" t="s">
        <v>101</v>
      </c>
      <c r="E233" t="s">
        <v>179</v>
      </c>
      <c r="F233" t="s">
        <v>228</v>
      </c>
      <c r="G233" t="s">
        <v>114</v>
      </c>
      <c r="H233" t="s">
        <v>104</v>
      </c>
      <c r="I233">
        <v>2016</v>
      </c>
      <c r="J233" t="s">
        <v>234</v>
      </c>
      <c r="K233" t="s">
        <v>106</v>
      </c>
      <c r="L233" t="s">
        <v>547</v>
      </c>
      <c r="M233" t="s">
        <v>570</v>
      </c>
      <c r="N233">
        <v>1</v>
      </c>
      <c r="O233">
        <v>2020</v>
      </c>
      <c r="P233">
        <v>3341.043864662377</v>
      </c>
      <c r="Q233">
        <v>15.04742874486676</v>
      </c>
      <c r="R233" t="s">
        <v>109</v>
      </c>
      <c r="S233">
        <v>222.03420406972401</v>
      </c>
      <c r="T233">
        <v>0.95</v>
      </c>
      <c r="U233" t="s">
        <v>227</v>
      </c>
      <c r="V233">
        <v>0.95</v>
      </c>
      <c r="W233">
        <v>16</v>
      </c>
      <c r="X233">
        <v>27</v>
      </c>
      <c r="Y233">
        <v>22</v>
      </c>
      <c r="Z233">
        <v>9.0305172134094655E-2</v>
      </c>
      <c r="AA233">
        <v>31.536000000000001</v>
      </c>
    </row>
    <row r="234" spans="1:27" x14ac:dyDescent="0.25">
      <c r="A234" t="s">
        <v>98</v>
      </c>
      <c r="B234" t="s">
        <v>519</v>
      </c>
      <c r="C234" t="s">
        <v>100</v>
      </c>
      <c r="D234" t="s">
        <v>101</v>
      </c>
      <c r="E234" t="s">
        <v>179</v>
      </c>
      <c r="F234" t="s">
        <v>228</v>
      </c>
      <c r="G234" t="s">
        <v>114</v>
      </c>
      <c r="H234" t="s">
        <v>104</v>
      </c>
      <c r="I234">
        <v>2022</v>
      </c>
      <c r="J234" t="s">
        <v>236</v>
      </c>
      <c r="K234" t="s">
        <v>106</v>
      </c>
      <c r="L234" t="s">
        <v>547</v>
      </c>
      <c r="M234" t="s">
        <v>571</v>
      </c>
      <c r="N234">
        <v>1</v>
      </c>
      <c r="O234">
        <v>2022</v>
      </c>
      <c r="P234">
        <v>3341.043864662377</v>
      </c>
      <c r="Q234">
        <v>15.04742874486676</v>
      </c>
      <c r="R234" t="s">
        <v>109</v>
      </c>
      <c r="S234">
        <v>222.03420406972401</v>
      </c>
      <c r="T234">
        <v>0.95</v>
      </c>
      <c r="U234" t="s">
        <v>227</v>
      </c>
      <c r="V234">
        <v>0.95</v>
      </c>
      <c r="W234">
        <v>16</v>
      </c>
      <c r="X234">
        <v>27</v>
      </c>
      <c r="Y234">
        <v>22</v>
      </c>
      <c r="Z234">
        <v>9.0305172134094655E-2</v>
      </c>
      <c r="AA234">
        <v>31.536000000000001</v>
      </c>
    </row>
    <row r="235" spans="1:27" x14ac:dyDescent="0.25">
      <c r="A235" t="s">
        <v>98</v>
      </c>
      <c r="B235" t="s">
        <v>519</v>
      </c>
      <c r="C235" t="s">
        <v>100</v>
      </c>
      <c r="D235" t="s">
        <v>101</v>
      </c>
      <c r="E235" t="s">
        <v>179</v>
      </c>
      <c r="F235" t="s">
        <v>228</v>
      </c>
      <c r="G235" t="s">
        <v>119</v>
      </c>
      <c r="H235" t="s">
        <v>104</v>
      </c>
      <c r="I235">
        <v>2016</v>
      </c>
      <c r="J235" t="s">
        <v>238</v>
      </c>
      <c r="K235" t="s">
        <v>106</v>
      </c>
      <c r="L235" t="s">
        <v>547</v>
      </c>
      <c r="M235" t="s">
        <v>572</v>
      </c>
      <c r="N235">
        <v>1</v>
      </c>
      <c r="O235">
        <v>2020</v>
      </c>
      <c r="P235">
        <v>3706.851587070666</v>
      </c>
      <c r="Q235">
        <v>15.04742874486676</v>
      </c>
      <c r="R235" t="s">
        <v>109</v>
      </c>
      <c r="S235">
        <v>246.34451838392741</v>
      </c>
      <c r="T235">
        <v>0.99</v>
      </c>
      <c r="U235" t="s">
        <v>227</v>
      </c>
      <c r="V235">
        <v>0.99</v>
      </c>
      <c r="W235">
        <v>16</v>
      </c>
      <c r="X235">
        <v>27</v>
      </c>
      <c r="Y235">
        <v>22</v>
      </c>
      <c r="Z235">
        <v>9.0305172134094655E-2</v>
      </c>
      <c r="AA235">
        <v>31.536000000000001</v>
      </c>
    </row>
    <row r="236" spans="1:27" x14ac:dyDescent="0.25">
      <c r="A236" t="s">
        <v>98</v>
      </c>
      <c r="B236" t="s">
        <v>519</v>
      </c>
      <c r="C236" t="s">
        <v>100</v>
      </c>
      <c r="D236" t="s">
        <v>101</v>
      </c>
      <c r="E236" t="s">
        <v>179</v>
      </c>
      <c r="F236" t="s">
        <v>228</v>
      </c>
      <c r="G236" t="s">
        <v>119</v>
      </c>
      <c r="H236" t="s">
        <v>104</v>
      </c>
      <c r="I236">
        <v>2022</v>
      </c>
      <c r="J236" t="s">
        <v>240</v>
      </c>
      <c r="K236" t="s">
        <v>106</v>
      </c>
      <c r="L236" t="s">
        <v>547</v>
      </c>
      <c r="M236" t="s">
        <v>573</v>
      </c>
      <c r="N236">
        <v>1</v>
      </c>
      <c r="O236">
        <v>2022</v>
      </c>
      <c r="P236">
        <v>3706.851587070666</v>
      </c>
      <c r="Q236">
        <v>15.04742874486676</v>
      </c>
      <c r="R236" t="s">
        <v>109</v>
      </c>
      <c r="S236">
        <v>246.34451838392741</v>
      </c>
      <c r="T236">
        <v>0.99</v>
      </c>
      <c r="U236" t="s">
        <v>227</v>
      </c>
      <c r="V236">
        <v>0.99</v>
      </c>
      <c r="W236">
        <v>16</v>
      </c>
      <c r="X236">
        <v>27</v>
      </c>
      <c r="Y236">
        <v>22</v>
      </c>
      <c r="Z236">
        <v>9.0305172134094655E-2</v>
      </c>
      <c r="AA236">
        <v>31.536000000000001</v>
      </c>
    </row>
    <row r="237" spans="1:27" x14ac:dyDescent="0.25">
      <c r="A237" t="s">
        <v>98</v>
      </c>
      <c r="B237" t="s">
        <v>519</v>
      </c>
      <c r="C237" t="s">
        <v>100</v>
      </c>
      <c r="D237" t="s">
        <v>101</v>
      </c>
      <c r="E237" t="s">
        <v>179</v>
      </c>
      <c r="F237" t="s">
        <v>224</v>
      </c>
      <c r="G237" t="s">
        <v>103</v>
      </c>
      <c r="H237" t="s">
        <v>104</v>
      </c>
      <c r="I237">
        <v>2016</v>
      </c>
      <c r="J237" t="s">
        <v>242</v>
      </c>
      <c r="K237" t="s">
        <v>106</v>
      </c>
      <c r="L237" t="s">
        <v>547</v>
      </c>
      <c r="M237" t="s">
        <v>574</v>
      </c>
      <c r="N237">
        <v>1</v>
      </c>
      <c r="O237">
        <v>2020</v>
      </c>
      <c r="P237">
        <v>8748.901360931588</v>
      </c>
      <c r="Q237">
        <v>15.04742874486676</v>
      </c>
      <c r="R237" t="s">
        <v>109</v>
      </c>
      <c r="S237">
        <v>581.42168401469701</v>
      </c>
      <c r="T237">
        <v>0.82</v>
      </c>
      <c r="U237" t="s">
        <v>227</v>
      </c>
      <c r="V237">
        <v>0.82</v>
      </c>
      <c r="W237">
        <v>20</v>
      </c>
      <c r="X237">
        <v>30</v>
      </c>
      <c r="Y237">
        <v>26</v>
      </c>
      <c r="Z237">
        <v>9.0305172134094655E-2</v>
      </c>
      <c r="AA237">
        <v>31.536000000000001</v>
      </c>
    </row>
    <row r="238" spans="1:27" x14ac:dyDescent="0.25">
      <c r="A238" t="s">
        <v>98</v>
      </c>
      <c r="B238" t="s">
        <v>519</v>
      </c>
      <c r="C238" t="s">
        <v>100</v>
      </c>
      <c r="D238" t="s">
        <v>101</v>
      </c>
      <c r="E238" t="s">
        <v>179</v>
      </c>
      <c r="F238" t="s">
        <v>224</v>
      </c>
      <c r="G238" t="s">
        <v>103</v>
      </c>
      <c r="H238" t="s">
        <v>104</v>
      </c>
      <c r="I238">
        <v>2021</v>
      </c>
      <c r="J238" t="s">
        <v>244</v>
      </c>
      <c r="K238" t="s">
        <v>106</v>
      </c>
      <c r="L238" t="s">
        <v>547</v>
      </c>
      <c r="M238" t="s">
        <v>575</v>
      </c>
      <c r="N238">
        <v>1</v>
      </c>
      <c r="O238">
        <v>2021</v>
      </c>
      <c r="P238">
        <v>8962.2891990030894</v>
      </c>
      <c r="Q238">
        <v>15.04742874486676</v>
      </c>
      <c r="R238" t="s">
        <v>109</v>
      </c>
      <c r="S238">
        <v>595.60270069798219</v>
      </c>
      <c r="T238">
        <v>0.84</v>
      </c>
      <c r="U238" t="s">
        <v>227</v>
      </c>
      <c r="V238">
        <v>0.84</v>
      </c>
      <c r="W238">
        <v>20</v>
      </c>
      <c r="X238">
        <v>30</v>
      </c>
      <c r="Y238">
        <v>26</v>
      </c>
      <c r="Z238">
        <v>9.0305172134094655E-2</v>
      </c>
      <c r="AA238">
        <v>31.536000000000001</v>
      </c>
    </row>
    <row r="239" spans="1:27" x14ac:dyDescent="0.25">
      <c r="A239" t="s">
        <v>98</v>
      </c>
      <c r="B239" t="s">
        <v>519</v>
      </c>
      <c r="C239" t="s">
        <v>100</v>
      </c>
      <c r="D239" t="s">
        <v>101</v>
      </c>
      <c r="E239" t="s">
        <v>179</v>
      </c>
      <c r="F239" t="s">
        <v>224</v>
      </c>
      <c r="G239" t="s">
        <v>111</v>
      </c>
      <c r="H239" t="s">
        <v>104</v>
      </c>
      <c r="I239">
        <v>2016</v>
      </c>
      <c r="J239" t="s">
        <v>246</v>
      </c>
      <c r="K239" t="s">
        <v>106</v>
      </c>
      <c r="L239" t="s">
        <v>547</v>
      </c>
      <c r="M239" t="s">
        <v>576</v>
      </c>
      <c r="N239">
        <v>0</v>
      </c>
      <c r="O239">
        <v>2020</v>
      </c>
      <c r="P239">
        <v>8748.901360931588</v>
      </c>
      <c r="Q239">
        <v>15.04742874486676</v>
      </c>
      <c r="R239" t="s">
        <v>109</v>
      </c>
      <c r="S239">
        <v>581.42168401469701</v>
      </c>
      <c r="T239">
        <v>0.82</v>
      </c>
      <c r="U239" t="s">
        <v>227</v>
      </c>
      <c r="V239">
        <v>0.82</v>
      </c>
      <c r="W239">
        <v>20</v>
      </c>
      <c r="X239">
        <v>30</v>
      </c>
      <c r="Y239">
        <v>26</v>
      </c>
      <c r="Z239">
        <v>9.0305172134094655E-2</v>
      </c>
      <c r="AA239">
        <v>31.536000000000001</v>
      </c>
    </row>
    <row r="240" spans="1:27" x14ac:dyDescent="0.25">
      <c r="A240" t="s">
        <v>98</v>
      </c>
      <c r="B240" t="s">
        <v>519</v>
      </c>
      <c r="C240" t="s">
        <v>100</v>
      </c>
      <c r="D240" t="s">
        <v>101</v>
      </c>
      <c r="E240" t="s">
        <v>179</v>
      </c>
      <c r="F240" t="s">
        <v>224</v>
      </c>
      <c r="G240" t="s">
        <v>111</v>
      </c>
      <c r="H240" t="s">
        <v>104</v>
      </c>
      <c r="I240">
        <v>2020</v>
      </c>
      <c r="J240" t="s">
        <v>248</v>
      </c>
      <c r="K240" t="s">
        <v>106</v>
      </c>
      <c r="L240" t="s">
        <v>547</v>
      </c>
      <c r="M240" t="s">
        <v>576</v>
      </c>
      <c r="N240">
        <v>1</v>
      </c>
      <c r="O240">
        <v>2020</v>
      </c>
      <c r="P240">
        <v>9602.4527132175954</v>
      </c>
      <c r="Q240">
        <v>15.04742874486676</v>
      </c>
      <c r="R240" t="s">
        <v>109</v>
      </c>
      <c r="S240">
        <v>638.14575074783806</v>
      </c>
      <c r="T240">
        <v>0.9</v>
      </c>
      <c r="U240" t="s">
        <v>227</v>
      </c>
      <c r="V240">
        <v>0.9</v>
      </c>
      <c r="W240">
        <v>20</v>
      </c>
      <c r="X240">
        <v>30</v>
      </c>
      <c r="Y240">
        <v>26</v>
      </c>
      <c r="Z240">
        <v>9.0305172134094655E-2</v>
      </c>
      <c r="AA240">
        <v>31.536000000000001</v>
      </c>
    </row>
    <row r="241" spans="1:27" x14ac:dyDescent="0.25">
      <c r="A241" t="s">
        <v>98</v>
      </c>
      <c r="B241" t="s">
        <v>519</v>
      </c>
      <c r="C241" t="s">
        <v>100</v>
      </c>
      <c r="D241" t="s">
        <v>101</v>
      </c>
      <c r="E241" t="s">
        <v>179</v>
      </c>
      <c r="F241" t="s">
        <v>224</v>
      </c>
      <c r="G241" t="s">
        <v>114</v>
      </c>
      <c r="H241" t="s">
        <v>104</v>
      </c>
      <c r="I241">
        <v>2016</v>
      </c>
      <c r="J241" t="s">
        <v>249</v>
      </c>
      <c r="K241" t="s">
        <v>106</v>
      </c>
      <c r="L241" t="s">
        <v>547</v>
      </c>
      <c r="M241" t="s">
        <v>577</v>
      </c>
      <c r="N241">
        <v>1</v>
      </c>
      <c r="O241">
        <v>2020</v>
      </c>
      <c r="P241">
        <v>9602.4527132175954</v>
      </c>
      <c r="Q241">
        <v>15.04742874486676</v>
      </c>
      <c r="R241" t="s">
        <v>109</v>
      </c>
      <c r="S241">
        <v>638.14575074783806</v>
      </c>
      <c r="T241">
        <v>0.9</v>
      </c>
      <c r="U241" t="s">
        <v>227</v>
      </c>
      <c r="V241">
        <v>0.9</v>
      </c>
      <c r="W241">
        <v>20</v>
      </c>
      <c r="X241">
        <v>30</v>
      </c>
      <c r="Y241">
        <v>26</v>
      </c>
      <c r="Z241">
        <v>9.0305172134094655E-2</v>
      </c>
      <c r="AA241">
        <v>31.536000000000001</v>
      </c>
    </row>
    <row r="242" spans="1:27" x14ac:dyDescent="0.25">
      <c r="A242" t="s">
        <v>98</v>
      </c>
      <c r="B242" t="s">
        <v>519</v>
      </c>
      <c r="C242" t="s">
        <v>100</v>
      </c>
      <c r="D242" t="s">
        <v>101</v>
      </c>
      <c r="E242" t="s">
        <v>179</v>
      </c>
      <c r="F242" t="s">
        <v>224</v>
      </c>
      <c r="G242" t="s">
        <v>119</v>
      </c>
      <c r="H242" t="s">
        <v>104</v>
      </c>
      <c r="I242">
        <v>2016</v>
      </c>
      <c r="J242" t="s">
        <v>251</v>
      </c>
      <c r="K242" t="s">
        <v>106</v>
      </c>
      <c r="L242" t="s">
        <v>547</v>
      </c>
      <c r="M242" t="s">
        <v>578</v>
      </c>
      <c r="N242">
        <v>1</v>
      </c>
      <c r="O242">
        <v>2020</v>
      </c>
      <c r="P242">
        <v>10882.779741646609</v>
      </c>
      <c r="Q242">
        <v>15.04742874486676</v>
      </c>
      <c r="R242" t="s">
        <v>109</v>
      </c>
      <c r="S242">
        <v>723.23185084754994</v>
      </c>
      <c r="T242">
        <v>0.97</v>
      </c>
      <c r="U242" t="s">
        <v>227</v>
      </c>
      <c r="V242">
        <v>0.97</v>
      </c>
      <c r="W242">
        <v>20</v>
      </c>
      <c r="X242">
        <v>30</v>
      </c>
      <c r="Y242">
        <v>26</v>
      </c>
      <c r="Z242">
        <v>9.0305172134094655E-2</v>
      </c>
      <c r="AA242">
        <v>31.536000000000001</v>
      </c>
    </row>
    <row r="243" spans="1:27" x14ac:dyDescent="0.25">
      <c r="A243" t="s">
        <v>98</v>
      </c>
      <c r="B243" t="s">
        <v>519</v>
      </c>
      <c r="C243" t="s">
        <v>100</v>
      </c>
      <c r="D243" t="s">
        <v>101</v>
      </c>
      <c r="E243" t="s">
        <v>179</v>
      </c>
      <c r="F243" t="s">
        <v>224</v>
      </c>
      <c r="G243" t="s">
        <v>119</v>
      </c>
      <c r="H243" t="s">
        <v>104</v>
      </c>
      <c r="I243">
        <v>2022</v>
      </c>
      <c r="J243" t="s">
        <v>253</v>
      </c>
      <c r="K243" t="s">
        <v>106</v>
      </c>
      <c r="L243" t="s">
        <v>547</v>
      </c>
      <c r="M243" t="s">
        <v>579</v>
      </c>
      <c r="N243">
        <v>1</v>
      </c>
      <c r="O243">
        <v>2022</v>
      </c>
      <c r="P243">
        <v>10882.779741646609</v>
      </c>
      <c r="Q243">
        <v>15.04742874486676</v>
      </c>
      <c r="R243" t="s">
        <v>109</v>
      </c>
      <c r="S243">
        <v>723.23185084754994</v>
      </c>
      <c r="T243">
        <v>0.97</v>
      </c>
      <c r="U243" t="s">
        <v>227</v>
      </c>
      <c r="V243">
        <v>0.97</v>
      </c>
      <c r="W243">
        <v>20</v>
      </c>
      <c r="X243">
        <v>30</v>
      </c>
      <c r="Y243">
        <v>26</v>
      </c>
      <c r="Z243">
        <v>9.0305172134094655E-2</v>
      </c>
      <c r="AA243">
        <v>31.536000000000001</v>
      </c>
    </row>
    <row r="244" spans="1:27" x14ac:dyDescent="0.25">
      <c r="A244" t="s">
        <v>98</v>
      </c>
      <c r="B244" t="s">
        <v>519</v>
      </c>
      <c r="C244" t="s">
        <v>100</v>
      </c>
      <c r="D244" t="s">
        <v>101</v>
      </c>
      <c r="E244" t="s">
        <v>179</v>
      </c>
      <c r="F244" t="s">
        <v>228</v>
      </c>
      <c r="G244" t="s">
        <v>103</v>
      </c>
      <c r="H244" t="s">
        <v>255</v>
      </c>
      <c r="I244">
        <v>2016</v>
      </c>
      <c r="J244" t="s">
        <v>256</v>
      </c>
      <c r="K244" t="s">
        <v>257</v>
      </c>
      <c r="L244" t="s">
        <v>547</v>
      </c>
      <c r="M244" t="s">
        <v>580</v>
      </c>
      <c r="N244">
        <v>1</v>
      </c>
      <c r="O244">
        <v>2020</v>
      </c>
      <c r="P244">
        <v>5029.8561831139787</v>
      </c>
      <c r="Q244">
        <v>15.04742874486676</v>
      </c>
      <c r="R244" t="s">
        <v>109</v>
      </c>
      <c r="S244">
        <v>334.26682182029617</v>
      </c>
      <c r="T244">
        <v>0.83</v>
      </c>
      <c r="U244" t="s">
        <v>227</v>
      </c>
      <c r="V244">
        <v>0.83</v>
      </c>
      <c r="W244">
        <v>19.7</v>
      </c>
      <c r="X244">
        <v>33.1</v>
      </c>
      <c r="Y244">
        <v>27</v>
      </c>
      <c r="Z244">
        <v>9.0305172134094655E-2</v>
      </c>
      <c r="AA244">
        <v>31.536000000000001</v>
      </c>
    </row>
    <row r="245" spans="1:27" x14ac:dyDescent="0.25">
      <c r="A245" t="s">
        <v>98</v>
      </c>
      <c r="B245" t="s">
        <v>519</v>
      </c>
      <c r="C245" t="s">
        <v>100</v>
      </c>
      <c r="D245" t="s">
        <v>101</v>
      </c>
      <c r="E245" t="s">
        <v>179</v>
      </c>
      <c r="F245" t="s">
        <v>228</v>
      </c>
      <c r="G245" t="s">
        <v>111</v>
      </c>
      <c r="H245" t="s">
        <v>255</v>
      </c>
      <c r="I245">
        <v>2016</v>
      </c>
      <c r="J245" t="s">
        <v>259</v>
      </c>
      <c r="K245" t="s">
        <v>257</v>
      </c>
      <c r="L245" t="s">
        <v>547</v>
      </c>
      <c r="M245" t="s">
        <v>581</v>
      </c>
      <c r="N245">
        <v>0</v>
      </c>
      <c r="O245">
        <v>2020</v>
      </c>
      <c r="P245">
        <v>5029.8561831139787</v>
      </c>
      <c r="Q245">
        <v>15.04742874486676</v>
      </c>
      <c r="R245" t="s">
        <v>109</v>
      </c>
      <c r="S245">
        <v>334.26682182029617</v>
      </c>
      <c r="T245">
        <v>0.83</v>
      </c>
      <c r="U245" t="s">
        <v>227</v>
      </c>
      <c r="V245">
        <v>0.83</v>
      </c>
      <c r="W245">
        <v>19.7</v>
      </c>
      <c r="X245">
        <v>33.1</v>
      </c>
      <c r="Y245">
        <v>27</v>
      </c>
      <c r="Z245">
        <v>9.0305172134094655E-2</v>
      </c>
      <c r="AA245">
        <v>31.536000000000001</v>
      </c>
    </row>
    <row r="246" spans="1:27" x14ac:dyDescent="0.25">
      <c r="A246" t="s">
        <v>98</v>
      </c>
      <c r="B246" t="s">
        <v>519</v>
      </c>
      <c r="C246" t="s">
        <v>100</v>
      </c>
      <c r="D246" t="s">
        <v>101</v>
      </c>
      <c r="E246" t="s">
        <v>179</v>
      </c>
      <c r="F246" t="s">
        <v>228</v>
      </c>
      <c r="G246" t="s">
        <v>111</v>
      </c>
      <c r="H246" t="s">
        <v>255</v>
      </c>
      <c r="I246">
        <v>2020</v>
      </c>
      <c r="J246" t="s">
        <v>261</v>
      </c>
      <c r="K246" t="s">
        <v>257</v>
      </c>
      <c r="L246" t="s">
        <v>547</v>
      </c>
      <c r="M246" t="s">
        <v>581</v>
      </c>
      <c r="N246">
        <v>1</v>
      </c>
      <c r="O246">
        <v>2020</v>
      </c>
      <c r="P246">
        <v>5151.7920905834089</v>
      </c>
      <c r="Q246">
        <v>15.04742874486676</v>
      </c>
      <c r="R246" t="s">
        <v>109</v>
      </c>
      <c r="S246">
        <v>342.37025992503061</v>
      </c>
      <c r="T246">
        <v>0.84</v>
      </c>
      <c r="U246" t="s">
        <v>227</v>
      </c>
      <c r="V246">
        <v>0.84</v>
      </c>
      <c r="W246">
        <v>19.7</v>
      </c>
      <c r="X246">
        <v>33.1</v>
      </c>
      <c r="Y246">
        <v>27</v>
      </c>
      <c r="Z246">
        <v>9.0305172134094655E-2</v>
      </c>
      <c r="AA246">
        <v>31.536000000000001</v>
      </c>
    </row>
    <row r="247" spans="1:27" x14ac:dyDescent="0.25">
      <c r="A247" t="s">
        <v>98</v>
      </c>
      <c r="B247" t="s">
        <v>519</v>
      </c>
      <c r="C247" t="s">
        <v>100</v>
      </c>
      <c r="D247" t="s">
        <v>101</v>
      </c>
      <c r="E247" t="s">
        <v>179</v>
      </c>
      <c r="F247" t="s">
        <v>228</v>
      </c>
      <c r="G247" t="s">
        <v>114</v>
      </c>
      <c r="H247" t="s">
        <v>255</v>
      </c>
      <c r="I247">
        <v>2016</v>
      </c>
      <c r="J247" t="s">
        <v>262</v>
      </c>
      <c r="K247" t="s">
        <v>257</v>
      </c>
      <c r="L247" t="s">
        <v>547</v>
      </c>
      <c r="M247" t="s">
        <v>582</v>
      </c>
      <c r="N247">
        <v>1</v>
      </c>
      <c r="O247">
        <v>2020</v>
      </c>
      <c r="P247">
        <v>5304.2119749201956</v>
      </c>
      <c r="Q247">
        <v>15.04742874486676</v>
      </c>
      <c r="R247" t="s">
        <v>109</v>
      </c>
      <c r="S247">
        <v>352.49955755594868</v>
      </c>
      <c r="T247">
        <v>0.85</v>
      </c>
      <c r="U247" t="s">
        <v>227</v>
      </c>
      <c r="V247">
        <v>0.85</v>
      </c>
      <c r="W247">
        <v>19.7</v>
      </c>
      <c r="X247">
        <v>33.1</v>
      </c>
      <c r="Y247">
        <v>27</v>
      </c>
      <c r="Z247">
        <v>9.0305172134094655E-2</v>
      </c>
      <c r="AA247">
        <v>31.536000000000001</v>
      </c>
    </row>
    <row r="248" spans="1:27" x14ac:dyDescent="0.25">
      <c r="A248" t="s">
        <v>98</v>
      </c>
      <c r="B248" t="s">
        <v>519</v>
      </c>
      <c r="C248" t="s">
        <v>100</v>
      </c>
      <c r="D248" t="s">
        <v>101</v>
      </c>
      <c r="E248" t="s">
        <v>179</v>
      </c>
      <c r="F248" t="s">
        <v>228</v>
      </c>
      <c r="G248" t="s">
        <v>119</v>
      </c>
      <c r="H248" t="s">
        <v>255</v>
      </c>
      <c r="I248">
        <v>2016</v>
      </c>
      <c r="J248" t="s">
        <v>264</v>
      </c>
      <c r="K248" t="s">
        <v>257</v>
      </c>
      <c r="L248" t="s">
        <v>547</v>
      </c>
      <c r="M248" t="s">
        <v>583</v>
      </c>
      <c r="N248">
        <v>0</v>
      </c>
      <c r="O248">
        <v>2020</v>
      </c>
      <c r="P248">
        <v>7864.8660317782214</v>
      </c>
      <c r="Q248">
        <v>15.04742874486676</v>
      </c>
      <c r="R248" t="s">
        <v>109</v>
      </c>
      <c r="S248">
        <v>522.67175775537214</v>
      </c>
      <c r="T248">
        <v>0.97</v>
      </c>
      <c r="U248" t="s">
        <v>227</v>
      </c>
      <c r="V248">
        <v>0.97</v>
      </c>
      <c r="W248">
        <v>19.7</v>
      </c>
      <c r="X248">
        <v>33.1</v>
      </c>
      <c r="Y248">
        <v>27</v>
      </c>
      <c r="Z248">
        <v>9.0305172134094655E-2</v>
      </c>
      <c r="AA248">
        <v>31.536000000000001</v>
      </c>
    </row>
    <row r="249" spans="1:27" x14ac:dyDescent="0.25">
      <c r="A249" t="s">
        <v>98</v>
      </c>
      <c r="B249" t="s">
        <v>519</v>
      </c>
      <c r="C249" t="s">
        <v>100</v>
      </c>
      <c r="D249" t="s">
        <v>101</v>
      </c>
      <c r="E249" t="s">
        <v>179</v>
      </c>
      <c r="F249" t="s">
        <v>228</v>
      </c>
      <c r="G249" t="s">
        <v>119</v>
      </c>
      <c r="H249" t="s">
        <v>255</v>
      </c>
      <c r="I249">
        <v>2020</v>
      </c>
      <c r="J249" t="s">
        <v>266</v>
      </c>
      <c r="K249" t="s">
        <v>257</v>
      </c>
      <c r="L249" t="s">
        <v>547</v>
      </c>
      <c r="M249" t="s">
        <v>583</v>
      </c>
      <c r="N249">
        <v>1</v>
      </c>
      <c r="O249">
        <v>2020</v>
      </c>
      <c r="P249">
        <v>7864.8660317782214</v>
      </c>
      <c r="Q249">
        <v>15.04742874486676</v>
      </c>
      <c r="R249" t="s">
        <v>109</v>
      </c>
      <c r="S249">
        <v>522.67175775537214</v>
      </c>
      <c r="T249">
        <v>0.97</v>
      </c>
      <c r="U249" t="s">
        <v>227</v>
      </c>
      <c r="V249">
        <v>0.97</v>
      </c>
      <c r="W249">
        <v>19.7</v>
      </c>
      <c r="X249">
        <v>33.1</v>
      </c>
      <c r="Y249">
        <v>27</v>
      </c>
      <c r="Z249">
        <v>9.0305172134094655E-2</v>
      </c>
      <c r="AA249">
        <v>31.536000000000001</v>
      </c>
    </row>
    <row r="250" spans="1:27" x14ac:dyDescent="0.25">
      <c r="A250" t="s">
        <v>98</v>
      </c>
      <c r="B250" t="s">
        <v>519</v>
      </c>
      <c r="C250" t="s">
        <v>100</v>
      </c>
      <c r="D250" t="s">
        <v>101</v>
      </c>
      <c r="E250" t="s">
        <v>179</v>
      </c>
      <c r="F250" t="s">
        <v>228</v>
      </c>
      <c r="G250" t="s">
        <v>103</v>
      </c>
      <c r="H250" t="s">
        <v>156</v>
      </c>
      <c r="I250">
        <v>2016</v>
      </c>
      <c r="J250" t="s">
        <v>267</v>
      </c>
      <c r="K250" t="s">
        <v>158</v>
      </c>
      <c r="L250" t="s">
        <v>547</v>
      </c>
      <c r="M250" t="s">
        <v>584</v>
      </c>
      <c r="N250">
        <v>1</v>
      </c>
      <c r="O250">
        <v>2020</v>
      </c>
      <c r="P250">
        <v>2499.6861031233111</v>
      </c>
      <c r="Q250">
        <v>15.04742874486676</v>
      </c>
      <c r="R250" t="s">
        <v>109</v>
      </c>
      <c r="S250">
        <v>166.1204811470563</v>
      </c>
      <c r="T250">
        <v>0.8</v>
      </c>
      <c r="U250" t="s">
        <v>227</v>
      </c>
      <c r="V250">
        <v>0.8</v>
      </c>
      <c r="W250">
        <v>16</v>
      </c>
      <c r="X250">
        <v>27</v>
      </c>
      <c r="Y250">
        <v>22</v>
      </c>
      <c r="Z250">
        <v>9.0305172134094655E-2</v>
      </c>
      <c r="AA250">
        <v>31.536000000000001</v>
      </c>
    </row>
    <row r="251" spans="1:27" x14ac:dyDescent="0.25">
      <c r="A251" t="s">
        <v>98</v>
      </c>
      <c r="B251" t="s">
        <v>519</v>
      </c>
      <c r="C251" t="s">
        <v>100</v>
      </c>
      <c r="D251" t="s">
        <v>101</v>
      </c>
      <c r="E251" t="s">
        <v>179</v>
      </c>
      <c r="F251" t="s">
        <v>228</v>
      </c>
      <c r="G251" t="s">
        <v>111</v>
      </c>
      <c r="H251" t="s">
        <v>156</v>
      </c>
      <c r="I251">
        <v>2016</v>
      </c>
      <c r="J251" t="s">
        <v>269</v>
      </c>
      <c r="K251" t="s">
        <v>158</v>
      </c>
      <c r="L251" t="s">
        <v>547</v>
      </c>
      <c r="M251" t="s">
        <v>585</v>
      </c>
      <c r="N251">
        <v>0</v>
      </c>
      <c r="O251">
        <v>2020</v>
      </c>
      <c r="P251">
        <v>3182.5271849521182</v>
      </c>
      <c r="Q251">
        <v>15.04742874486676</v>
      </c>
      <c r="R251" t="s">
        <v>109</v>
      </c>
      <c r="S251">
        <v>211.49973453356921</v>
      </c>
      <c r="T251">
        <v>0.92</v>
      </c>
      <c r="U251" t="s">
        <v>227</v>
      </c>
      <c r="V251">
        <v>0.92</v>
      </c>
      <c r="W251">
        <v>16</v>
      </c>
      <c r="X251">
        <v>27</v>
      </c>
      <c r="Y251">
        <v>22</v>
      </c>
      <c r="Z251">
        <v>9.0305172134094655E-2</v>
      </c>
      <c r="AA251">
        <v>31.536000000000001</v>
      </c>
    </row>
    <row r="252" spans="1:27" x14ac:dyDescent="0.25">
      <c r="A252" t="s">
        <v>98</v>
      </c>
      <c r="B252" t="s">
        <v>519</v>
      </c>
      <c r="C252" t="s">
        <v>100</v>
      </c>
      <c r="D252" t="s">
        <v>101</v>
      </c>
      <c r="E252" t="s">
        <v>179</v>
      </c>
      <c r="F252" t="s">
        <v>228</v>
      </c>
      <c r="G252" t="s">
        <v>111</v>
      </c>
      <c r="H252" t="s">
        <v>156</v>
      </c>
      <c r="I252">
        <v>2020</v>
      </c>
      <c r="J252" t="s">
        <v>271</v>
      </c>
      <c r="K252" t="s">
        <v>158</v>
      </c>
      <c r="L252" t="s">
        <v>547</v>
      </c>
      <c r="M252" t="s">
        <v>585</v>
      </c>
      <c r="N252">
        <v>1</v>
      </c>
      <c r="O252">
        <v>2020</v>
      </c>
      <c r="P252">
        <v>3365.4310461562618</v>
      </c>
      <c r="Q252">
        <v>15.04742874486676</v>
      </c>
      <c r="R252" t="s">
        <v>109</v>
      </c>
      <c r="S252">
        <v>223.65489169067089</v>
      </c>
      <c r="T252">
        <v>0.92</v>
      </c>
      <c r="U252" t="s">
        <v>227</v>
      </c>
      <c r="V252">
        <v>0.92</v>
      </c>
      <c r="W252">
        <v>16</v>
      </c>
      <c r="X252">
        <v>27</v>
      </c>
      <c r="Y252">
        <v>22</v>
      </c>
      <c r="Z252">
        <v>9.0305172134094655E-2</v>
      </c>
      <c r="AA252">
        <v>31.536000000000001</v>
      </c>
    </row>
    <row r="253" spans="1:27" x14ac:dyDescent="0.25">
      <c r="A253" t="s">
        <v>98</v>
      </c>
      <c r="B253" t="s">
        <v>519</v>
      </c>
      <c r="C253" t="s">
        <v>100</v>
      </c>
      <c r="D253" t="s">
        <v>101</v>
      </c>
      <c r="E253" t="s">
        <v>179</v>
      </c>
      <c r="F253" t="s">
        <v>228</v>
      </c>
      <c r="G253" t="s">
        <v>114</v>
      </c>
      <c r="H253" t="s">
        <v>156</v>
      </c>
      <c r="I253">
        <v>2016</v>
      </c>
      <c r="J253" t="s">
        <v>272</v>
      </c>
      <c r="K253" t="s">
        <v>158</v>
      </c>
      <c r="L253" t="s">
        <v>547</v>
      </c>
      <c r="M253" t="s">
        <v>586</v>
      </c>
      <c r="N253">
        <v>1</v>
      </c>
      <c r="O253">
        <v>2020</v>
      </c>
      <c r="P253">
        <v>3341.043864662377</v>
      </c>
      <c r="Q253">
        <v>15.04742874486676</v>
      </c>
      <c r="R253" t="s">
        <v>109</v>
      </c>
      <c r="S253">
        <v>222.03420406972401</v>
      </c>
      <c r="T253">
        <v>0.95</v>
      </c>
      <c r="U253" t="s">
        <v>227</v>
      </c>
      <c r="V253">
        <v>0.95</v>
      </c>
      <c r="W253">
        <v>16</v>
      </c>
      <c r="X253">
        <v>27</v>
      </c>
      <c r="Y253">
        <v>22</v>
      </c>
      <c r="Z253">
        <v>9.0305172134094655E-2</v>
      </c>
      <c r="AA253">
        <v>31.536000000000001</v>
      </c>
    </row>
    <row r="254" spans="1:27" x14ac:dyDescent="0.25">
      <c r="A254" t="s">
        <v>98</v>
      </c>
      <c r="B254" t="s">
        <v>519</v>
      </c>
      <c r="C254" t="s">
        <v>100</v>
      </c>
      <c r="D254" t="s">
        <v>101</v>
      </c>
      <c r="E254" t="s">
        <v>179</v>
      </c>
      <c r="F254" t="s">
        <v>228</v>
      </c>
      <c r="G254" t="s">
        <v>114</v>
      </c>
      <c r="H254" t="s">
        <v>156</v>
      </c>
      <c r="I254">
        <v>2022</v>
      </c>
      <c r="J254" t="s">
        <v>274</v>
      </c>
      <c r="K254" t="s">
        <v>158</v>
      </c>
      <c r="L254" t="s">
        <v>547</v>
      </c>
      <c r="M254" t="s">
        <v>587</v>
      </c>
      <c r="N254">
        <v>1</v>
      </c>
      <c r="O254">
        <v>2022</v>
      </c>
      <c r="P254">
        <v>3341.043864662377</v>
      </c>
      <c r="Q254">
        <v>15.04742874486676</v>
      </c>
      <c r="R254" t="s">
        <v>109</v>
      </c>
      <c r="S254">
        <v>222.03420406972401</v>
      </c>
      <c r="T254">
        <v>0.95</v>
      </c>
      <c r="U254" t="s">
        <v>227</v>
      </c>
      <c r="V254">
        <v>0.95</v>
      </c>
      <c r="W254">
        <v>16</v>
      </c>
      <c r="X254">
        <v>27</v>
      </c>
      <c r="Y254">
        <v>22</v>
      </c>
      <c r="Z254">
        <v>9.0305172134094655E-2</v>
      </c>
      <c r="AA254">
        <v>31.536000000000001</v>
      </c>
    </row>
    <row r="255" spans="1:27" x14ac:dyDescent="0.25">
      <c r="A255" t="s">
        <v>98</v>
      </c>
      <c r="B255" t="s">
        <v>519</v>
      </c>
      <c r="C255" t="s">
        <v>100</v>
      </c>
      <c r="D255" t="s">
        <v>101</v>
      </c>
      <c r="E255" t="s">
        <v>179</v>
      </c>
      <c r="F255" t="s">
        <v>228</v>
      </c>
      <c r="G255" t="s">
        <v>119</v>
      </c>
      <c r="H255" t="s">
        <v>156</v>
      </c>
      <c r="I255">
        <v>2016</v>
      </c>
      <c r="J255" t="s">
        <v>276</v>
      </c>
      <c r="K255" t="s">
        <v>158</v>
      </c>
      <c r="L255" t="s">
        <v>547</v>
      </c>
      <c r="M255" t="s">
        <v>588</v>
      </c>
      <c r="N255">
        <v>1</v>
      </c>
      <c r="O255">
        <v>2020</v>
      </c>
      <c r="P255">
        <v>3706.851587070666</v>
      </c>
      <c r="Q255">
        <v>15.04742874486676</v>
      </c>
      <c r="R255" t="s">
        <v>109</v>
      </c>
      <c r="S255">
        <v>246.34451838392741</v>
      </c>
      <c r="T255">
        <v>0.99</v>
      </c>
      <c r="U255" t="s">
        <v>227</v>
      </c>
      <c r="V255">
        <v>0.99</v>
      </c>
      <c r="W255">
        <v>16</v>
      </c>
      <c r="X255">
        <v>27</v>
      </c>
      <c r="Y255">
        <v>22</v>
      </c>
      <c r="Z255">
        <v>9.0305172134094655E-2</v>
      </c>
      <c r="AA255">
        <v>31.536000000000001</v>
      </c>
    </row>
    <row r="256" spans="1:27" x14ac:dyDescent="0.25">
      <c r="A256" t="s">
        <v>98</v>
      </c>
      <c r="B256" t="s">
        <v>519</v>
      </c>
      <c r="C256" t="s">
        <v>100</v>
      </c>
      <c r="D256" t="s">
        <v>101</v>
      </c>
      <c r="E256" t="s">
        <v>179</v>
      </c>
      <c r="F256" t="s">
        <v>228</v>
      </c>
      <c r="G256" t="s">
        <v>119</v>
      </c>
      <c r="H256" t="s">
        <v>156</v>
      </c>
      <c r="I256">
        <v>2022</v>
      </c>
      <c r="J256" t="s">
        <v>278</v>
      </c>
      <c r="K256" t="s">
        <v>158</v>
      </c>
      <c r="L256" t="s">
        <v>547</v>
      </c>
      <c r="M256" t="s">
        <v>589</v>
      </c>
      <c r="N256">
        <v>1</v>
      </c>
      <c r="O256">
        <v>2022</v>
      </c>
      <c r="P256">
        <v>3706.851587070666</v>
      </c>
      <c r="Q256">
        <v>15.04742874486676</v>
      </c>
      <c r="R256" t="s">
        <v>109</v>
      </c>
      <c r="S256">
        <v>246.34451838392741</v>
      </c>
      <c r="T256">
        <v>0.99</v>
      </c>
      <c r="U256" t="s">
        <v>227</v>
      </c>
      <c r="V256">
        <v>0.99</v>
      </c>
      <c r="W256">
        <v>16</v>
      </c>
      <c r="X256">
        <v>27</v>
      </c>
      <c r="Y256">
        <v>22</v>
      </c>
      <c r="Z256">
        <v>9.0305172134094655E-2</v>
      </c>
      <c r="AA256">
        <v>31.536000000000001</v>
      </c>
    </row>
    <row r="257" spans="1:27" x14ac:dyDescent="0.25">
      <c r="A257" t="s">
        <v>98</v>
      </c>
      <c r="B257" t="s">
        <v>519</v>
      </c>
      <c r="C257" t="s">
        <v>100</v>
      </c>
      <c r="D257" t="s">
        <v>101</v>
      </c>
      <c r="E257" t="s">
        <v>179</v>
      </c>
      <c r="F257" t="s">
        <v>228</v>
      </c>
      <c r="G257" t="s">
        <v>103</v>
      </c>
      <c r="H257" t="s">
        <v>148</v>
      </c>
      <c r="I257">
        <v>2016</v>
      </c>
      <c r="J257" t="s">
        <v>280</v>
      </c>
      <c r="K257" t="s">
        <v>150</v>
      </c>
      <c r="L257" t="s">
        <v>547</v>
      </c>
      <c r="M257" t="s">
        <v>590</v>
      </c>
      <c r="N257">
        <v>1</v>
      </c>
      <c r="O257">
        <v>2020</v>
      </c>
      <c r="P257">
        <v>5029.8561831139787</v>
      </c>
      <c r="Q257">
        <v>15.04742874486676</v>
      </c>
      <c r="R257" t="s">
        <v>109</v>
      </c>
      <c r="S257">
        <v>334.26682182029617</v>
      </c>
      <c r="T257">
        <v>0.83</v>
      </c>
      <c r="U257" t="s">
        <v>227</v>
      </c>
      <c r="V257">
        <v>0.83</v>
      </c>
      <c r="W257">
        <v>19.7</v>
      </c>
      <c r="X257">
        <v>33.1</v>
      </c>
      <c r="Y257">
        <v>27</v>
      </c>
      <c r="Z257">
        <v>9.0305172134094655E-2</v>
      </c>
      <c r="AA257">
        <v>31.536000000000001</v>
      </c>
    </row>
    <row r="258" spans="1:27" x14ac:dyDescent="0.25">
      <c r="A258" t="s">
        <v>98</v>
      </c>
      <c r="B258" t="s">
        <v>519</v>
      </c>
      <c r="C258" t="s">
        <v>100</v>
      </c>
      <c r="D258" t="s">
        <v>101</v>
      </c>
      <c r="E258" t="s">
        <v>179</v>
      </c>
      <c r="F258" t="s">
        <v>228</v>
      </c>
      <c r="G258" t="s">
        <v>111</v>
      </c>
      <c r="H258" t="s">
        <v>148</v>
      </c>
      <c r="I258">
        <v>2016</v>
      </c>
      <c r="J258" t="s">
        <v>282</v>
      </c>
      <c r="K258" t="s">
        <v>150</v>
      </c>
      <c r="L258" t="s">
        <v>547</v>
      </c>
      <c r="M258" t="s">
        <v>591</v>
      </c>
      <c r="N258">
        <v>1</v>
      </c>
      <c r="O258">
        <v>2020</v>
      </c>
      <c r="P258">
        <v>5029.8561831139787</v>
      </c>
      <c r="Q258">
        <v>15.04742874486676</v>
      </c>
      <c r="R258" t="s">
        <v>109</v>
      </c>
      <c r="S258">
        <v>334.26682182029617</v>
      </c>
      <c r="T258">
        <v>0.83</v>
      </c>
      <c r="U258" t="s">
        <v>227</v>
      </c>
      <c r="V258">
        <v>0.83</v>
      </c>
      <c r="W258">
        <v>19.7</v>
      </c>
      <c r="X258">
        <v>33.1</v>
      </c>
      <c r="Y258">
        <v>27</v>
      </c>
      <c r="Z258">
        <v>9.0305172134094655E-2</v>
      </c>
      <c r="AA258">
        <v>31.536000000000001</v>
      </c>
    </row>
    <row r="259" spans="1:27" x14ac:dyDescent="0.25">
      <c r="A259" t="s">
        <v>98</v>
      </c>
      <c r="B259" t="s">
        <v>519</v>
      </c>
      <c r="C259" t="s">
        <v>100</v>
      </c>
      <c r="D259" t="s">
        <v>101</v>
      </c>
      <c r="E259" t="s">
        <v>179</v>
      </c>
      <c r="F259" t="s">
        <v>228</v>
      </c>
      <c r="G259" t="s">
        <v>111</v>
      </c>
      <c r="H259" t="s">
        <v>148</v>
      </c>
      <c r="I259">
        <v>2022</v>
      </c>
      <c r="J259" t="s">
        <v>284</v>
      </c>
      <c r="K259" t="s">
        <v>150</v>
      </c>
      <c r="L259" t="s">
        <v>547</v>
      </c>
      <c r="M259" t="s">
        <v>592</v>
      </c>
      <c r="N259">
        <v>1</v>
      </c>
      <c r="O259">
        <v>2022</v>
      </c>
      <c r="P259">
        <v>5151.7920905834089</v>
      </c>
      <c r="Q259">
        <v>15.04742874486676</v>
      </c>
      <c r="R259" t="s">
        <v>109</v>
      </c>
      <c r="S259">
        <v>342.37025992503061</v>
      </c>
      <c r="T259">
        <v>0.84</v>
      </c>
      <c r="U259" t="s">
        <v>227</v>
      </c>
      <c r="V259">
        <v>0.84</v>
      </c>
      <c r="W259">
        <v>19.7</v>
      </c>
      <c r="X259">
        <v>33.1</v>
      </c>
      <c r="Y259">
        <v>27</v>
      </c>
      <c r="Z259">
        <v>9.0305172134094655E-2</v>
      </c>
      <c r="AA259">
        <v>31.536000000000001</v>
      </c>
    </row>
    <row r="260" spans="1:27" x14ac:dyDescent="0.25">
      <c r="A260" t="s">
        <v>98</v>
      </c>
      <c r="B260" t="s">
        <v>519</v>
      </c>
      <c r="C260" t="s">
        <v>100</v>
      </c>
      <c r="D260" t="s">
        <v>101</v>
      </c>
      <c r="E260" t="s">
        <v>179</v>
      </c>
      <c r="F260" t="s">
        <v>228</v>
      </c>
      <c r="G260" t="s">
        <v>114</v>
      </c>
      <c r="H260" t="s">
        <v>148</v>
      </c>
      <c r="I260">
        <v>2016</v>
      </c>
      <c r="J260" t="s">
        <v>286</v>
      </c>
      <c r="K260" t="s">
        <v>150</v>
      </c>
      <c r="L260" t="s">
        <v>547</v>
      </c>
      <c r="M260" t="s">
        <v>593</v>
      </c>
      <c r="N260">
        <v>1</v>
      </c>
      <c r="O260">
        <v>2020</v>
      </c>
      <c r="P260">
        <v>5304.2119749201956</v>
      </c>
      <c r="Q260">
        <v>15.04742874486676</v>
      </c>
      <c r="R260" t="s">
        <v>109</v>
      </c>
      <c r="S260">
        <v>352.49955755594868</v>
      </c>
      <c r="T260">
        <v>0.85</v>
      </c>
      <c r="U260" t="s">
        <v>227</v>
      </c>
      <c r="V260">
        <v>0.85</v>
      </c>
      <c r="W260">
        <v>19.7</v>
      </c>
      <c r="X260">
        <v>33.1</v>
      </c>
      <c r="Y260">
        <v>27</v>
      </c>
      <c r="Z260">
        <v>9.0305172134094655E-2</v>
      </c>
      <c r="AA260">
        <v>31.536000000000001</v>
      </c>
    </row>
    <row r="261" spans="1:27" x14ac:dyDescent="0.25">
      <c r="A261" t="s">
        <v>98</v>
      </c>
      <c r="B261" t="s">
        <v>519</v>
      </c>
      <c r="C261" t="s">
        <v>100</v>
      </c>
      <c r="D261" t="s">
        <v>101</v>
      </c>
      <c r="E261" t="s">
        <v>179</v>
      </c>
      <c r="F261" t="s">
        <v>228</v>
      </c>
      <c r="G261" t="s">
        <v>119</v>
      </c>
      <c r="H261" t="s">
        <v>148</v>
      </c>
      <c r="I261">
        <v>2016</v>
      </c>
      <c r="J261" t="s">
        <v>288</v>
      </c>
      <c r="K261" t="s">
        <v>150</v>
      </c>
      <c r="L261" t="s">
        <v>547</v>
      </c>
      <c r="M261" t="s">
        <v>594</v>
      </c>
      <c r="N261">
        <v>1</v>
      </c>
      <c r="O261">
        <v>2020</v>
      </c>
      <c r="P261">
        <v>7864.8660317782214</v>
      </c>
      <c r="Q261">
        <v>15.04742874486676</v>
      </c>
      <c r="R261" t="s">
        <v>109</v>
      </c>
      <c r="S261">
        <v>522.67175775537214</v>
      </c>
      <c r="T261">
        <v>0.97</v>
      </c>
      <c r="U261" t="s">
        <v>227</v>
      </c>
      <c r="V261">
        <v>0.97</v>
      </c>
      <c r="W261">
        <v>19.7</v>
      </c>
      <c r="X261">
        <v>33.1</v>
      </c>
      <c r="Y261">
        <v>27</v>
      </c>
      <c r="Z261">
        <v>9.0305172134094655E-2</v>
      </c>
      <c r="AA261">
        <v>31.536000000000001</v>
      </c>
    </row>
    <row r="262" spans="1:27" x14ac:dyDescent="0.25">
      <c r="A262" t="s">
        <v>98</v>
      </c>
      <c r="B262" t="s">
        <v>519</v>
      </c>
      <c r="C262" t="s">
        <v>100</v>
      </c>
      <c r="D262" t="s">
        <v>101</v>
      </c>
      <c r="E262" t="s">
        <v>179</v>
      </c>
      <c r="F262" t="s">
        <v>228</v>
      </c>
      <c r="G262" t="s">
        <v>119</v>
      </c>
      <c r="H262" t="s">
        <v>148</v>
      </c>
      <c r="I262">
        <v>2022</v>
      </c>
      <c r="J262" t="s">
        <v>290</v>
      </c>
      <c r="K262" t="s">
        <v>150</v>
      </c>
      <c r="L262" t="s">
        <v>547</v>
      </c>
      <c r="M262" t="s">
        <v>595</v>
      </c>
      <c r="N262">
        <v>1</v>
      </c>
      <c r="O262">
        <v>2022</v>
      </c>
      <c r="P262">
        <v>7864.8660317782214</v>
      </c>
      <c r="Q262">
        <v>15.04742874486676</v>
      </c>
      <c r="R262" t="s">
        <v>109</v>
      </c>
      <c r="S262">
        <v>522.67175775537214</v>
      </c>
      <c r="T262">
        <v>0.97</v>
      </c>
      <c r="U262" t="s">
        <v>227</v>
      </c>
      <c r="V262">
        <v>0.97</v>
      </c>
      <c r="W262">
        <v>19.7</v>
      </c>
      <c r="X262">
        <v>33.1</v>
      </c>
      <c r="Y262">
        <v>27</v>
      </c>
      <c r="Z262">
        <v>9.0305172134094655E-2</v>
      </c>
      <c r="AA262">
        <v>31.536000000000001</v>
      </c>
    </row>
    <row r="263" spans="1:27" x14ac:dyDescent="0.25">
      <c r="A263" t="s">
        <v>98</v>
      </c>
      <c r="B263" t="s">
        <v>519</v>
      </c>
      <c r="C263" t="s">
        <v>100</v>
      </c>
      <c r="D263" t="s">
        <v>101</v>
      </c>
      <c r="E263" t="s">
        <v>179</v>
      </c>
      <c r="F263" t="s">
        <v>224</v>
      </c>
      <c r="G263" t="s">
        <v>103</v>
      </c>
      <c r="H263" t="s">
        <v>148</v>
      </c>
      <c r="I263">
        <v>2016</v>
      </c>
      <c r="J263" t="s">
        <v>292</v>
      </c>
      <c r="K263" t="s">
        <v>150</v>
      </c>
      <c r="L263" t="s">
        <v>547</v>
      </c>
      <c r="M263" t="s">
        <v>596</v>
      </c>
      <c r="N263">
        <v>1</v>
      </c>
      <c r="O263">
        <v>2020</v>
      </c>
      <c r="P263">
        <v>11126.65155658547</v>
      </c>
      <c r="Q263">
        <v>15.04742874486676</v>
      </c>
      <c r="R263" t="s">
        <v>109</v>
      </c>
      <c r="S263">
        <v>739.4387270570187</v>
      </c>
      <c r="T263">
        <v>0.84</v>
      </c>
      <c r="U263" t="s">
        <v>227</v>
      </c>
      <c r="V263">
        <v>0.84</v>
      </c>
      <c r="W263">
        <v>18</v>
      </c>
      <c r="X263">
        <v>28</v>
      </c>
      <c r="Y263">
        <v>24</v>
      </c>
      <c r="Z263">
        <v>9.0305172134094655E-2</v>
      </c>
      <c r="AA263">
        <v>31.536000000000001</v>
      </c>
    </row>
    <row r="264" spans="1:27" x14ac:dyDescent="0.25">
      <c r="A264" t="s">
        <v>98</v>
      </c>
      <c r="B264" t="s">
        <v>519</v>
      </c>
      <c r="C264" t="s">
        <v>100</v>
      </c>
      <c r="D264" t="s">
        <v>101</v>
      </c>
      <c r="E264" t="s">
        <v>179</v>
      </c>
      <c r="F264" t="s">
        <v>224</v>
      </c>
      <c r="G264" t="s">
        <v>103</v>
      </c>
      <c r="H264" t="s">
        <v>148</v>
      </c>
      <c r="I264">
        <v>2022</v>
      </c>
      <c r="J264" t="s">
        <v>294</v>
      </c>
      <c r="K264" t="s">
        <v>150</v>
      </c>
      <c r="L264" t="s">
        <v>547</v>
      </c>
      <c r="M264" t="s">
        <v>597</v>
      </c>
      <c r="N264">
        <v>1</v>
      </c>
      <c r="O264">
        <v>2022</v>
      </c>
      <c r="P264">
        <v>11492.45927899376</v>
      </c>
      <c r="Q264">
        <v>15.04742874486676</v>
      </c>
      <c r="R264" t="s">
        <v>109</v>
      </c>
      <c r="S264">
        <v>763.74904137122212</v>
      </c>
      <c r="T264">
        <v>0.86</v>
      </c>
      <c r="U264" t="s">
        <v>227</v>
      </c>
      <c r="V264">
        <v>0.86</v>
      </c>
      <c r="W264">
        <v>18</v>
      </c>
      <c r="X264">
        <v>28</v>
      </c>
      <c r="Y264">
        <v>24</v>
      </c>
      <c r="Z264">
        <v>9.0305172134094655E-2</v>
      </c>
      <c r="AA264">
        <v>31.536000000000001</v>
      </c>
    </row>
    <row r="265" spans="1:27" x14ac:dyDescent="0.25">
      <c r="A265" t="s">
        <v>98</v>
      </c>
      <c r="B265" t="s">
        <v>519</v>
      </c>
      <c r="C265" t="s">
        <v>100</v>
      </c>
      <c r="D265" t="s">
        <v>101</v>
      </c>
      <c r="E265" t="s">
        <v>179</v>
      </c>
      <c r="F265" t="s">
        <v>224</v>
      </c>
      <c r="G265" t="s">
        <v>111</v>
      </c>
      <c r="H265" t="s">
        <v>148</v>
      </c>
      <c r="I265">
        <v>2016</v>
      </c>
      <c r="J265" t="s">
        <v>296</v>
      </c>
      <c r="K265" t="s">
        <v>150</v>
      </c>
      <c r="L265" t="s">
        <v>547</v>
      </c>
      <c r="M265" t="s">
        <v>598</v>
      </c>
      <c r="N265">
        <v>1</v>
      </c>
      <c r="O265">
        <v>2020</v>
      </c>
      <c r="P265">
        <v>11126.65155658547</v>
      </c>
      <c r="Q265">
        <v>15.04742874486676</v>
      </c>
      <c r="R265" t="s">
        <v>109</v>
      </c>
      <c r="S265">
        <v>739.4387270570187</v>
      </c>
      <c r="T265">
        <v>0.84</v>
      </c>
      <c r="U265" t="s">
        <v>227</v>
      </c>
      <c r="V265">
        <v>0.84</v>
      </c>
      <c r="W265">
        <v>18</v>
      </c>
      <c r="X265">
        <v>28</v>
      </c>
      <c r="Y265">
        <v>24</v>
      </c>
      <c r="Z265">
        <v>9.0305172134094655E-2</v>
      </c>
      <c r="AA265">
        <v>31.536000000000001</v>
      </c>
    </row>
    <row r="266" spans="1:27" x14ac:dyDescent="0.25">
      <c r="A266" t="s">
        <v>98</v>
      </c>
      <c r="B266" t="s">
        <v>519</v>
      </c>
      <c r="C266" t="s">
        <v>100</v>
      </c>
      <c r="D266" t="s">
        <v>101</v>
      </c>
      <c r="E266" t="s">
        <v>179</v>
      </c>
      <c r="F266" t="s">
        <v>224</v>
      </c>
      <c r="G266" t="s">
        <v>111</v>
      </c>
      <c r="H266" t="s">
        <v>148</v>
      </c>
      <c r="I266">
        <v>2022</v>
      </c>
      <c r="J266" t="s">
        <v>298</v>
      </c>
      <c r="K266" t="s">
        <v>150</v>
      </c>
      <c r="L266" t="s">
        <v>547</v>
      </c>
      <c r="M266" t="s">
        <v>599</v>
      </c>
      <c r="N266">
        <v>1</v>
      </c>
      <c r="O266">
        <v>2022</v>
      </c>
      <c r="P266">
        <v>11492.45927899376</v>
      </c>
      <c r="Q266">
        <v>15.04742874486676</v>
      </c>
      <c r="R266" t="s">
        <v>109</v>
      </c>
      <c r="S266">
        <v>763.74904137122212</v>
      </c>
      <c r="T266">
        <v>0.86</v>
      </c>
      <c r="U266" t="s">
        <v>227</v>
      </c>
      <c r="V266">
        <v>0.86</v>
      </c>
      <c r="W266">
        <v>18</v>
      </c>
      <c r="X266">
        <v>28</v>
      </c>
      <c r="Y266">
        <v>24</v>
      </c>
      <c r="Z266">
        <v>9.0305172134094655E-2</v>
      </c>
      <c r="AA266">
        <v>31.536000000000001</v>
      </c>
    </row>
    <row r="267" spans="1:27" x14ac:dyDescent="0.25">
      <c r="A267" t="s">
        <v>98</v>
      </c>
      <c r="B267" t="s">
        <v>519</v>
      </c>
      <c r="C267" t="s">
        <v>100</v>
      </c>
      <c r="D267" t="s">
        <v>101</v>
      </c>
      <c r="E267" t="s">
        <v>179</v>
      </c>
      <c r="F267" t="s">
        <v>224</v>
      </c>
      <c r="G267" t="s">
        <v>114</v>
      </c>
      <c r="H267" t="s">
        <v>148</v>
      </c>
      <c r="I267">
        <v>2016</v>
      </c>
      <c r="J267" t="s">
        <v>300</v>
      </c>
      <c r="K267" t="s">
        <v>150</v>
      </c>
      <c r="L267" t="s">
        <v>547</v>
      </c>
      <c r="M267" t="s">
        <v>600</v>
      </c>
      <c r="N267">
        <v>1</v>
      </c>
      <c r="O267">
        <v>2020</v>
      </c>
      <c r="P267">
        <v>11492.45927899376</v>
      </c>
      <c r="Q267">
        <v>15.04742874486676</v>
      </c>
      <c r="R267" t="s">
        <v>109</v>
      </c>
      <c r="S267">
        <v>763.74904137122212</v>
      </c>
      <c r="T267">
        <v>0.87</v>
      </c>
      <c r="U267" t="s">
        <v>227</v>
      </c>
      <c r="V267">
        <v>0.87</v>
      </c>
      <c r="W267">
        <v>18</v>
      </c>
      <c r="X267">
        <v>28</v>
      </c>
      <c r="Y267">
        <v>24</v>
      </c>
      <c r="Z267">
        <v>9.0305172134094655E-2</v>
      </c>
      <c r="AA267">
        <v>31.536000000000001</v>
      </c>
    </row>
    <row r="268" spans="1:27" x14ac:dyDescent="0.25">
      <c r="A268" t="s">
        <v>98</v>
      </c>
      <c r="B268" t="s">
        <v>519</v>
      </c>
      <c r="C268" t="s">
        <v>100</v>
      </c>
      <c r="D268" t="s">
        <v>101</v>
      </c>
      <c r="E268" t="s">
        <v>179</v>
      </c>
      <c r="F268" t="s">
        <v>224</v>
      </c>
      <c r="G268" t="s">
        <v>119</v>
      </c>
      <c r="H268" t="s">
        <v>148</v>
      </c>
      <c r="I268">
        <v>2016</v>
      </c>
      <c r="J268" t="s">
        <v>302</v>
      </c>
      <c r="K268" t="s">
        <v>150</v>
      </c>
      <c r="L268" t="s">
        <v>547</v>
      </c>
      <c r="M268" t="s">
        <v>601</v>
      </c>
      <c r="N268">
        <v>1</v>
      </c>
      <c r="O268">
        <v>2020</v>
      </c>
      <c r="P268">
        <v>13961.66140524971</v>
      </c>
      <c r="Q268">
        <v>15.04742874486676</v>
      </c>
      <c r="R268" t="s">
        <v>109</v>
      </c>
      <c r="S268">
        <v>927.84366299209478</v>
      </c>
      <c r="T268">
        <v>0.9</v>
      </c>
      <c r="U268" t="s">
        <v>227</v>
      </c>
      <c r="V268">
        <v>0.9</v>
      </c>
      <c r="W268">
        <v>18</v>
      </c>
      <c r="X268">
        <v>28</v>
      </c>
      <c r="Y268">
        <v>24</v>
      </c>
      <c r="Z268">
        <v>9.0305172134094655E-2</v>
      </c>
      <c r="AA268">
        <v>31.536000000000001</v>
      </c>
    </row>
    <row r="269" spans="1:27" x14ac:dyDescent="0.25">
      <c r="A269" t="s">
        <v>98</v>
      </c>
      <c r="B269" t="s">
        <v>519</v>
      </c>
      <c r="C269" t="s">
        <v>100</v>
      </c>
      <c r="D269" t="s">
        <v>101</v>
      </c>
      <c r="E269" t="s">
        <v>304</v>
      </c>
      <c r="F269" t="s">
        <v>180</v>
      </c>
      <c r="G269" t="s">
        <v>111</v>
      </c>
      <c r="H269" t="s">
        <v>104</v>
      </c>
      <c r="I269">
        <v>2016</v>
      </c>
      <c r="J269" t="s">
        <v>305</v>
      </c>
      <c r="K269" t="s">
        <v>106</v>
      </c>
      <c r="L269" t="s">
        <v>602</v>
      </c>
      <c r="M269" t="s">
        <v>603</v>
      </c>
      <c r="N269">
        <v>0</v>
      </c>
      <c r="O269">
        <v>2020</v>
      </c>
      <c r="P269">
        <v>8291.641707921226</v>
      </c>
      <c r="Q269">
        <v>3.6463116709824002</v>
      </c>
      <c r="R269" t="s">
        <v>109</v>
      </c>
      <c r="S269">
        <v>2273.9805195224212</v>
      </c>
      <c r="T269">
        <v>0.6</v>
      </c>
      <c r="U269" t="s">
        <v>184</v>
      </c>
      <c r="V269">
        <v>0.6</v>
      </c>
      <c r="W269">
        <v>12</v>
      </c>
      <c r="X269">
        <v>18</v>
      </c>
      <c r="Y269">
        <v>16</v>
      </c>
      <c r="Z269">
        <v>8.0981185647948012E-2</v>
      </c>
      <c r="AA269">
        <v>31.536000000000001</v>
      </c>
    </row>
    <row r="270" spans="1:27" x14ac:dyDescent="0.25">
      <c r="A270" t="s">
        <v>98</v>
      </c>
      <c r="B270" t="s">
        <v>519</v>
      </c>
      <c r="C270" t="s">
        <v>100</v>
      </c>
      <c r="D270" t="s">
        <v>101</v>
      </c>
      <c r="E270" t="s">
        <v>304</v>
      </c>
      <c r="F270" t="s">
        <v>180</v>
      </c>
      <c r="G270" t="s">
        <v>111</v>
      </c>
      <c r="H270" t="s">
        <v>104</v>
      </c>
      <c r="I270">
        <v>2020</v>
      </c>
      <c r="J270" t="s">
        <v>308</v>
      </c>
      <c r="K270" t="s">
        <v>106</v>
      </c>
      <c r="L270" t="s">
        <v>602</v>
      </c>
      <c r="M270" t="s">
        <v>603</v>
      </c>
      <c r="N270">
        <v>1</v>
      </c>
      <c r="O270">
        <v>2020</v>
      </c>
      <c r="P270">
        <v>8291.641707921226</v>
      </c>
      <c r="Q270">
        <v>3.6463116709824002</v>
      </c>
      <c r="R270" t="s">
        <v>109</v>
      </c>
      <c r="S270">
        <v>2273.9805195224212</v>
      </c>
      <c r="T270">
        <v>0.7</v>
      </c>
      <c r="U270" t="s">
        <v>184</v>
      </c>
      <c r="V270">
        <v>0.7</v>
      </c>
      <c r="W270">
        <v>12</v>
      </c>
      <c r="X270">
        <v>18</v>
      </c>
      <c r="Y270">
        <v>16</v>
      </c>
      <c r="Z270">
        <v>8.0981185647948012E-2</v>
      </c>
      <c r="AA270">
        <v>31.536000000000001</v>
      </c>
    </row>
    <row r="271" spans="1:27" x14ac:dyDescent="0.25">
      <c r="A271" t="s">
        <v>98</v>
      </c>
      <c r="B271" t="s">
        <v>519</v>
      </c>
      <c r="C271" t="s">
        <v>100</v>
      </c>
      <c r="D271" t="s">
        <v>101</v>
      </c>
      <c r="E271" t="s">
        <v>304</v>
      </c>
      <c r="F271" t="s">
        <v>180</v>
      </c>
      <c r="G271" t="s">
        <v>103</v>
      </c>
      <c r="H271" t="s">
        <v>125</v>
      </c>
      <c r="I271">
        <v>2016</v>
      </c>
      <c r="J271" t="s">
        <v>309</v>
      </c>
      <c r="K271" t="s">
        <v>127</v>
      </c>
      <c r="L271" t="s">
        <v>602</v>
      </c>
      <c r="M271" t="s">
        <v>604</v>
      </c>
      <c r="N271">
        <v>1</v>
      </c>
      <c r="O271">
        <v>2020</v>
      </c>
      <c r="P271">
        <v>2956.9457561336731</v>
      </c>
      <c r="Q271">
        <v>3.6463116709824002</v>
      </c>
      <c r="R271" t="s">
        <v>109</v>
      </c>
      <c r="S271">
        <v>810.94158232968698</v>
      </c>
      <c r="T271">
        <v>4.1031652989449006</v>
      </c>
      <c r="U271" t="s">
        <v>184</v>
      </c>
      <c r="V271">
        <v>4.1031652989449006</v>
      </c>
      <c r="W271">
        <v>9</v>
      </c>
      <c r="X271">
        <v>22</v>
      </c>
      <c r="Y271">
        <v>16</v>
      </c>
      <c r="Z271">
        <v>8.0981185647948012E-2</v>
      </c>
      <c r="AA271">
        <v>31.536000000000001</v>
      </c>
    </row>
    <row r="272" spans="1:27" x14ac:dyDescent="0.25">
      <c r="A272" t="s">
        <v>98</v>
      </c>
      <c r="B272" t="s">
        <v>519</v>
      </c>
      <c r="C272" t="s">
        <v>100</v>
      </c>
      <c r="D272" t="s">
        <v>101</v>
      </c>
      <c r="E272" t="s">
        <v>304</v>
      </c>
      <c r="F272" t="s">
        <v>180</v>
      </c>
      <c r="G272" t="s">
        <v>103</v>
      </c>
      <c r="H272" t="s">
        <v>125</v>
      </c>
      <c r="I272">
        <v>2023</v>
      </c>
      <c r="J272" t="s">
        <v>311</v>
      </c>
      <c r="K272" t="s">
        <v>127</v>
      </c>
      <c r="L272" t="s">
        <v>602</v>
      </c>
      <c r="M272" t="s">
        <v>605</v>
      </c>
      <c r="N272">
        <v>1</v>
      </c>
      <c r="O272">
        <v>2023</v>
      </c>
      <c r="P272">
        <v>2956.9457561336731</v>
      </c>
      <c r="Q272">
        <v>3.6463116709824002</v>
      </c>
      <c r="R272" t="s">
        <v>109</v>
      </c>
      <c r="S272">
        <v>810.94158232968698</v>
      </c>
      <c r="T272">
        <v>4.1031652989449006</v>
      </c>
      <c r="U272" t="s">
        <v>184</v>
      </c>
      <c r="V272">
        <v>4.1031652989449006</v>
      </c>
      <c r="W272">
        <v>9</v>
      </c>
      <c r="X272">
        <v>22</v>
      </c>
      <c r="Y272">
        <v>16</v>
      </c>
      <c r="Z272">
        <v>8.0981185647948012E-2</v>
      </c>
      <c r="AA272">
        <v>31.536000000000001</v>
      </c>
    </row>
    <row r="273" spans="1:27" x14ac:dyDescent="0.25">
      <c r="A273" t="s">
        <v>98</v>
      </c>
      <c r="B273" t="s">
        <v>519</v>
      </c>
      <c r="C273" t="s">
        <v>100</v>
      </c>
      <c r="D273" t="s">
        <v>101</v>
      </c>
      <c r="E273" t="s">
        <v>304</v>
      </c>
      <c r="F273" t="s">
        <v>180</v>
      </c>
      <c r="G273" t="s">
        <v>111</v>
      </c>
      <c r="H273" t="s">
        <v>125</v>
      </c>
      <c r="I273">
        <v>2016</v>
      </c>
      <c r="J273" t="s">
        <v>313</v>
      </c>
      <c r="K273" t="s">
        <v>127</v>
      </c>
      <c r="L273" t="s">
        <v>602</v>
      </c>
      <c r="M273" t="s">
        <v>606</v>
      </c>
      <c r="N273">
        <v>1</v>
      </c>
      <c r="O273">
        <v>2020</v>
      </c>
      <c r="P273">
        <v>3109.3656404704602</v>
      </c>
      <c r="Q273">
        <v>3.6463116709824002</v>
      </c>
      <c r="R273" t="s">
        <v>109</v>
      </c>
      <c r="S273">
        <v>852.7426948209079</v>
      </c>
      <c r="T273">
        <v>4.484173505275499</v>
      </c>
      <c r="U273" t="s">
        <v>184</v>
      </c>
      <c r="V273">
        <v>4.484173505275499</v>
      </c>
      <c r="W273">
        <v>9</v>
      </c>
      <c r="X273">
        <v>22</v>
      </c>
      <c r="Y273">
        <v>16</v>
      </c>
      <c r="Z273">
        <v>8.0981185647948012E-2</v>
      </c>
      <c r="AA273">
        <v>31.536000000000001</v>
      </c>
    </row>
    <row r="274" spans="1:27" x14ac:dyDescent="0.25">
      <c r="A274" t="s">
        <v>98</v>
      </c>
      <c r="B274" t="s">
        <v>519</v>
      </c>
      <c r="C274" t="s">
        <v>100</v>
      </c>
      <c r="D274" t="s">
        <v>101</v>
      </c>
      <c r="E274" t="s">
        <v>304</v>
      </c>
      <c r="F274" t="s">
        <v>180</v>
      </c>
      <c r="G274" t="s">
        <v>111</v>
      </c>
      <c r="H274" t="s">
        <v>125</v>
      </c>
      <c r="I274">
        <v>2023</v>
      </c>
      <c r="J274" t="s">
        <v>315</v>
      </c>
      <c r="K274" t="s">
        <v>127</v>
      </c>
      <c r="L274" t="s">
        <v>602</v>
      </c>
      <c r="M274" t="s">
        <v>607</v>
      </c>
      <c r="N274">
        <v>1</v>
      </c>
      <c r="O274">
        <v>2023</v>
      </c>
      <c r="P274">
        <v>3139.8496173378171</v>
      </c>
      <c r="Q274">
        <v>3.6463116709824002</v>
      </c>
      <c r="R274" t="s">
        <v>109</v>
      </c>
      <c r="S274">
        <v>861.10291731915208</v>
      </c>
      <c r="T274">
        <v>4.6307151230949586</v>
      </c>
      <c r="U274" t="s">
        <v>184</v>
      </c>
      <c r="V274">
        <v>4.6307151230949586</v>
      </c>
      <c r="W274">
        <v>9</v>
      </c>
      <c r="X274">
        <v>22</v>
      </c>
      <c r="Y274">
        <v>16</v>
      </c>
      <c r="Z274">
        <v>8.0981185647948012E-2</v>
      </c>
      <c r="AA274">
        <v>31.536000000000001</v>
      </c>
    </row>
    <row r="275" spans="1:27" x14ac:dyDescent="0.25">
      <c r="A275" t="s">
        <v>98</v>
      </c>
      <c r="B275" t="s">
        <v>519</v>
      </c>
      <c r="C275" t="s">
        <v>100</v>
      </c>
      <c r="D275" t="s">
        <v>101</v>
      </c>
      <c r="E275" t="s">
        <v>304</v>
      </c>
      <c r="F275" t="s">
        <v>180</v>
      </c>
      <c r="G275" t="s">
        <v>114</v>
      </c>
      <c r="H275" t="s">
        <v>125</v>
      </c>
      <c r="I275">
        <v>2016</v>
      </c>
      <c r="J275" t="s">
        <v>317</v>
      </c>
      <c r="K275" t="s">
        <v>127</v>
      </c>
      <c r="L275" t="s">
        <v>602</v>
      </c>
      <c r="M275" t="s">
        <v>608</v>
      </c>
      <c r="N275">
        <v>1</v>
      </c>
      <c r="O275">
        <v>2020</v>
      </c>
      <c r="P275">
        <v>3017.9137098683868</v>
      </c>
      <c r="Q275">
        <v>3.6463116709824002</v>
      </c>
      <c r="R275" t="s">
        <v>109</v>
      </c>
      <c r="S275">
        <v>827.66202732617535</v>
      </c>
      <c r="T275">
        <v>4.3962485345838216</v>
      </c>
      <c r="U275" t="s">
        <v>184</v>
      </c>
      <c r="V275">
        <v>4.3962485345838216</v>
      </c>
      <c r="W275">
        <v>9</v>
      </c>
      <c r="X275">
        <v>22</v>
      </c>
      <c r="Y275">
        <v>16</v>
      </c>
      <c r="Z275">
        <v>8.0981185647948012E-2</v>
      </c>
      <c r="AA275">
        <v>31.536000000000001</v>
      </c>
    </row>
    <row r="276" spans="1:27" x14ac:dyDescent="0.25">
      <c r="A276" t="s">
        <v>98</v>
      </c>
      <c r="B276" t="s">
        <v>519</v>
      </c>
      <c r="C276" t="s">
        <v>100</v>
      </c>
      <c r="D276" t="s">
        <v>101</v>
      </c>
      <c r="E276" t="s">
        <v>304</v>
      </c>
      <c r="F276" t="s">
        <v>180</v>
      </c>
      <c r="G276" t="s">
        <v>114</v>
      </c>
      <c r="H276" t="s">
        <v>125</v>
      </c>
      <c r="I276">
        <v>2022</v>
      </c>
      <c r="J276" t="s">
        <v>319</v>
      </c>
      <c r="K276" t="s">
        <v>127</v>
      </c>
      <c r="L276" t="s">
        <v>602</v>
      </c>
      <c r="M276" t="s">
        <v>609</v>
      </c>
      <c r="N276">
        <v>1</v>
      </c>
      <c r="O276">
        <v>2022</v>
      </c>
      <c r="P276">
        <v>3017.9137098683868</v>
      </c>
      <c r="Q276">
        <v>3.6463116709824002</v>
      </c>
      <c r="R276" t="s">
        <v>109</v>
      </c>
      <c r="S276">
        <v>827.66202732617535</v>
      </c>
      <c r="T276">
        <v>4.3962485345838216</v>
      </c>
      <c r="U276" t="s">
        <v>184</v>
      </c>
      <c r="V276">
        <v>4.3962485345838216</v>
      </c>
      <c r="W276">
        <v>9</v>
      </c>
      <c r="X276">
        <v>22</v>
      </c>
      <c r="Y276">
        <v>16</v>
      </c>
      <c r="Z276">
        <v>8.0981185647948012E-2</v>
      </c>
      <c r="AA276">
        <v>31.536000000000001</v>
      </c>
    </row>
    <row r="277" spans="1:27" x14ac:dyDescent="0.25">
      <c r="A277" t="s">
        <v>98</v>
      </c>
      <c r="B277" t="s">
        <v>519</v>
      </c>
      <c r="C277" t="s">
        <v>100</v>
      </c>
      <c r="D277" t="s">
        <v>101</v>
      </c>
      <c r="E277" t="s">
        <v>304</v>
      </c>
      <c r="F277" t="s">
        <v>180</v>
      </c>
      <c r="G277" t="s">
        <v>114</v>
      </c>
      <c r="H277" t="s">
        <v>125</v>
      </c>
      <c r="I277">
        <v>2023</v>
      </c>
      <c r="J277" t="s">
        <v>321</v>
      </c>
      <c r="K277" t="s">
        <v>127</v>
      </c>
      <c r="L277" t="s">
        <v>602</v>
      </c>
      <c r="M277" t="s">
        <v>610</v>
      </c>
      <c r="N277">
        <v>1</v>
      </c>
      <c r="O277">
        <v>2023</v>
      </c>
      <c r="P277">
        <v>3266.447780092843</v>
      </c>
      <c r="Q277">
        <v>3.6463116709824002</v>
      </c>
      <c r="R277" t="s">
        <v>109</v>
      </c>
      <c r="S277">
        <v>895.82242957656615</v>
      </c>
      <c r="T277">
        <v>4.6893317702227444</v>
      </c>
      <c r="U277" t="s">
        <v>184</v>
      </c>
      <c r="V277">
        <v>4.6893317702227444</v>
      </c>
      <c r="W277">
        <v>9</v>
      </c>
      <c r="X277">
        <v>22</v>
      </c>
      <c r="Y277">
        <v>16</v>
      </c>
      <c r="Z277">
        <v>8.0981185647948012E-2</v>
      </c>
      <c r="AA277">
        <v>31.536000000000001</v>
      </c>
    </row>
    <row r="278" spans="1:27" x14ac:dyDescent="0.25">
      <c r="A278" t="s">
        <v>98</v>
      </c>
      <c r="B278" t="s">
        <v>519</v>
      </c>
      <c r="C278" t="s">
        <v>100</v>
      </c>
      <c r="D278" t="s">
        <v>101</v>
      </c>
      <c r="E278" t="s">
        <v>304</v>
      </c>
      <c r="F278" t="s">
        <v>180</v>
      </c>
      <c r="G278" t="s">
        <v>119</v>
      </c>
      <c r="H278" t="s">
        <v>125</v>
      </c>
      <c r="I278">
        <v>2016</v>
      </c>
      <c r="J278" t="s">
        <v>323</v>
      </c>
      <c r="K278" t="s">
        <v>127</v>
      </c>
      <c r="L278" t="s">
        <v>602</v>
      </c>
      <c r="M278" t="s">
        <v>611</v>
      </c>
      <c r="N278">
        <v>1</v>
      </c>
      <c r="O278">
        <v>2020</v>
      </c>
      <c r="P278">
        <v>3719.0451778176089</v>
      </c>
      <c r="Q278">
        <v>3.6463116709824002</v>
      </c>
      <c r="R278" t="s">
        <v>109</v>
      </c>
      <c r="S278">
        <v>1019.947144785792</v>
      </c>
      <c r="T278">
        <v>5.5685814771395066</v>
      </c>
      <c r="U278" t="s">
        <v>184</v>
      </c>
      <c r="V278">
        <v>5.5685814771395066</v>
      </c>
      <c r="W278">
        <v>9</v>
      </c>
      <c r="X278">
        <v>22</v>
      </c>
      <c r="Y278">
        <v>16</v>
      </c>
      <c r="Z278">
        <v>8.0981185647948012E-2</v>
      </c>
      <c r="AA278">
        <v>31.536000000000001</v>
      </c>
    </row>
    <row r="279" spans="1:27" x14ac:dyDescent="0.25">
      <c r="A279" t="s">
        <v>98</v>
      </c>
      <c r="B279" t="s">
        <v>519</v>
      </c>
      <c r="C279" t="s">
        <v>100</v>
      </c>
      <c r="D279" t="s">
        <v>101</v>
      </c>
      <c r="E279" t="s">
        <v>304</v>
      </c>
      <c r="F279" t="s">
        <v>180</v>
      </c>
      <c r="G279" t="s">
        <v>119</v>
      </c>
      <c r="H279" t="s">
        <v>125</v>
      </c>
      <c r="I279">
        <v>2022</v>
      </c>
      <c r="J279" t="s">
        <v>325</v>
      </c>
      <c r="K279" t="s">
        <v>127</v>
      </c>
      <c r="L279" t="s">
        <v>602</v>
      </c>
      <c r="M279" t="s">
        <v>612</v>
      </c>
      <c r="N279">
        <v>1</v>
      </c>
      <c r="O279">
        <v>2022</v>
      </c>
      <c r="P279">
        <v>3914.784397702746</v>
      </c>
      <c r="Q279">
        <v>3.6463116709824002</v>
      </c>
      <c r="R279" t="s">
        <v>109</v>
      </c>
      <c r="S279">
        <v>1073.6285734587279</v>
      </c>
      <c r="T279">
        <v>5.8616647127784294</v>
      </c>
      <c r="U279" t="s">
        <v>184</v>
      </c>
      <c r="V279">
        <v>5.8616647127784294</v>
      </c>
      <c r="W279">
        <v>9</v>
      </c>
      <c r="X279">
        <v>22</v>
      </c>
      <c r="Y279">
        <v>16</v>
      </c>
      <c r="Z279">
        <v>8.0981185647948012E-2</v>
      </c>
      <c r="AA279">
        <v>31.536000000000001</v>
      </c>
    </row>
    <row r="280" spans="1:27" x14ac:dyDescent="0.25">
      <c r="A280" t="s">
        <v>98</v>
      </c>
      <c r="B280" t="s">
        <v>519</v>
      </c>
      <c r="C280" t="s">
        <v>100</v>
      </c>
      <c r="D280" t="s">
        <v>101</v>
      </c>
      <c r="E280" t="s">
        <v>304</v>
      </c>
      <c r="F280" t="s">
        <v>201</v>
      </c>
      <c r="G280" t="s">
        <v>103</v>
      </c>
      <c r="H280" t="s">
        <v>125</v>
      </c>
      <c r="I280">
        <v>2016</v>
      </c>
      <c r="J280" t="s">
        <v>327</v>
      </c>
      <c r="K280" t="s">
        <v>127</v>
      </c>
      <c r="L280" t="s">
        <v>602</v>
      </c>
      <c r="M280" t="s">
        <v>613</v>
      </c>
      <c r="N280">
        <v>1</v>
      </c>
      <c r="O280">
        <v>2020</v>
      </c>
      <c r="P280">
        <v>9511.0007826155233</v>
      </c>
      <c r="Q280">
        <v>3.6463116709824002</v>
      </c>
      <c r="R280" t="s">
        <v>109</v>
      </c>
      <c r="S280">
        <v>2608.389419452189</v>
      </c>
      <c r="T280">
        <v>14.1</v>
      </c>
      <c r="U280" t="s">
        <v>329</v>
      </c>
      <c r="V280">
        <v>4.1348973607038122</v>
      </c>
      <c r="W280">
        <v>8</v>
      </c>
      <c r="X280">
        <v>20.8</v>
      </c>
      <c r="Y280">
        <v>15</v>
      </c>
      <c r="Z280">
        <v>8.0981185647948012E-2</v>
      </c>
      <c r="AA280">
        <v>31.536000000000001</v>
      </c>
    </row>
    <row r="281" spans="1:27" x14ac:dyDescent="0.25">
      <c r="A281" t="s">
        <v>98</v>
      </c>
      <c r="B281" t="s">
        <v>519</v>
      </c>
      <c r="C281" t="s">
        <v>100</v>
      </c>
      <c r="D281" t="s">
        <v>101</v>
      </c>
      <c r="E281" t="s">
        <v>304</v>
      </c>
      <c r="F281" t="s">
        <v>201</v>
      </c>
      <c r="G281" t="s">
        <v>111</v>
      </c>
      <c r="H281" t="s">
        <v>125</v>
      </c>
      <c r="I281">
        <v>2016</v>
      </c>
      <c r="J281" t="s">
        <v>330</v>
      </c>
      <c r="K281" t="s">
        <v>127</v>
      </c>
      <c r="L281" t="s">
        <v>602</v>
      </c>
      <c r="M281" t="s">
        <v>614</v>
      </c>
      <c r="N281">
        <v>1</v>
      </c>
      <c r="O281">
        <v>2020</v>
      </c>
      <c r="P281">
        <v>9846.3245281564559</v>
      </c>
      <c r="Q281">
        <v>3.6463116709824002</v>
      </c>
      <c r="R281" t="s">
        <v>109</v>
      </c>
      <c r="S281">
        <v>2700.3518669328751</v>
      </c>
      <c r="T281">
        <v>17.3</v>
      </c>
      <c r="U281" t="s">
        <v>329</v>
      </c>
      <c r="V281">
        <v>5.0733137829912023</v>
      </c>
      <c r="W281">
        <v>8</v>
      </c>
      <c r="X281">
        <v>20.8</v>
      </c>
      <c r="Y281">
        <v>15</v>
      </c>
      <c r="Z281">
        <v>8.0981185647948012E-2</v>
      </c>
      <c r="AA281">
        <v>31.536000000000001</v>
      </c>
    </row>
    <row r="282" spans="1:27" x14ac:dyDescent="0.25">
      <c r="A282" t="s">
        <v>98</v>
      </c>
      <c r="B282" t="s">
        <v>519</v>
      </c>
      <c r="C282" t="s">
        <v>100</v>
      </c>
      <c r="D282" t="s">
        <v>101</v>
      </c>
      <c r="E282" t="s">
        <v>304</v>
      </c>
      <c r="F282" t="s">
        <v>201</v>
      </c>
      <c r="G282" t="s">
        <v>114</v>
      </c>
      <c r="H282" t="s">
        <v>125</v>
      </c>
      <c r="I282">
        <v>2016</v>
      </c>
      <c r="J282" t="s">
        <v>332</v>
      </c>
      <c r="K282" t="s">
        <v>127</v>
      </c>
      <c r="L282" t="s">
        <v>602</v>
      </c>
      <c r="M282" t="s">
        <v>615</v>
      </c>
      <c r="N282">
        <v>0</v>
      </c>
      <c r="O282">
        <v>2020</v>
      </c>
      <c r="P282">
        <v>9846.3245281564559</v>
      </c>
      <c r="Q282">
        <v>3.6463116709824002</v>
      </c>
      <c r="R282" t="s">
        <v>109</v>
      </c>
      <c r="S282">
        <v>2700.3518669328751</v>
      </c>
      <c r="T282">
        <v>17.100000000000001</v>
      </c>
      <c r="U282" t="s">
        <v>329</v>
      </c>
      <c r="V282">
        <v>5.0146627565982396</v>
      </c>
      <c r="W282">
        <v>8</v>
      </c>
      <c r="X282">
        <v>20.8</v>
      </c>
      <c r="Y282">
        <v>15</v>
      </c>
      <c r="Z282">
        <v>8.0981185647948012E-2</v>
      </c>
      <c r="AA282">
        <v>31.536000000000001</v>
      </c>
    </row>
    <row r="283" spans="1:27" x14ac:dyDescent="0.25">
      <c r="A283" t="s">
        <v>98</v>
      </c>
      <c r="B283" t="s">
        <v>519</v>
      </c>
      <c r="C283" t="s">
        <v>100</v>
      </c>
      <c r="D283" t="s">
        <v>101</v>
      </c>
      <c r="E283" t="s">
        <v>304</v>
      </c>
      <c r="F283" t="s">
        <v>201</v>
      </c>
      <c r="G283" t="s">
        <v>114</v>
      </c>
      <c r="H283" t="s">
        <v>125</v>
      </c>
      <c r="I283">
        <v>2020</v>
      </c>
      <c r="J283" t="s">
        <v>334</v>
      </c>
      <c r="K283" t="s">
        <v>127</v>
      </c>
      <c r="L283" t="s">
        <v>602</v>
      </c>
      <c r="M283" t="s">
        <v>615</v>
      </c>
      <c r="N283">
        <v>1</v>
      </c>
      <c r="O283">
        <v>2020</v>
      </c>
      <c r="P283">
        <v>9846.3245281564559</v>
      </c>
      <c r="Q283">
        <v>3.6463116709824002</v>
      </c>
      <c r="R283" t="s">
        <v>109</v>
      </c>
      <c r="S283">
        <v>2700.3518669328751</v>
      </c>
      <c r="T283">
        <v>17.100000000000001</v>
      </c>
      <c r="U283" t="s">
        <v>329</v>
      </c>
      <c r="V283">
        <v>5.0146627565982396</v>
      </c>
      <c r="W283">
        <v>8</v>
      </c>
      <c r="X283">
        <v>20.8</v>
      </c>
      <c r="Y283">
        <v>15</v>
      </c>
      <c r="Z283">
        <v>8.0981185647948012E-2</v>
      </c>
      <c r="AA283">
        <v>31.536000000000001</v>
      </c>
    </row>
    <row r="284" spans="1:27" x14ac:dyDescent="0.25">
      <c r="A284" t="s">
        <v>98</v>
      </c>
      <c r="B284" t="s">
        <v>519</v>
      </c>
      <c r="C284" t="s">
        <v>100</v>
      </c>
      <c r="D284" t="s">
        <v>101</v>
      </c>
      <c r="E284" t="s">
        <v>304</v>
      </c>
      <c r="F284" t="s">
        <v>201</v>
      </c>
      <c r="G284" t="s">
        <v>114</v>
      </c>
      <c r="H284" t="s">
        <v>125</v>
      </c>
      <c r="I284">
        <v>2022</v>
      </c>
      <c r="J284" t="s">
        <v>335</v>
      </c>
      <c r="K284" t="s">
        <v>127</v>
      </c>
      <c r="L284" t="s">
        <v>602</v>
      </c>
      <c r="M284" t="s">
        <v>616</v>
      </c>
      <c r="N284">
        <v>1</v>
      </c>
      <c r="O284">
        <v>2022</v>
      </c>
      <c r="P284">
        <v>9846.3245281564559</v>
      </c>
      <c r="Q284">
        <v>3.6463116709824002</v>
      </c>
      <c r="R284" t="s">
        <v>109</v>
      </c>
      <c r="S284">
        <v>2700.3518669328751</v>
      </c>
      <c r="T284">
        <v>17.100000000000001</v>
      </c>
      <c r="U284" t="s">
        <v>329</v>
      </c>
      <c r="V284">
        <v>5.0146627565982396</v>
      </c>
      <c r="W284">
        <v>8</v>
      </c>
      <c r="X284">
        <v>20.8</v>
      </c>
      <c r="Y284">
        <v>15</v>
      </c>
      <c r="Z284">
        <v>8.0981185647948012E-2</v>
      </c>
      <c r="AA284">
        <v>31.536000000000001</v>
      </c>
    </row>
    <row r="285" spans="1:27" x14ac:dyDescent="0.25">
      <c r="A285" t="s">
        <v>98</v>
      </c>
      <c r="B285" t="s">
        <v>519</v>
      </c>
      <c r="C285" t="s">
        <v>100</v>
      </c>
      <c r="D285" t="s">
        <v>101</v>
      </c>
      <c r="E285" t="s">
        <v>304</v>
      </c>
      <c r="F285" t="s">
        <v>201</v>
      </c>
      <c r="G285" t="s">
        <v>114</v>
      </c>
      <c r="H285" t="s">
        <v>125</v>
      </c>
      <c r="I285">
        <v>2023</v>
      </c>
      <c r="J285" t="s">
        <v>337</v>
      </c>
      <c r="K285" t="s">
        <v>127</v>
      </c>
      <c r="L285" t="s">
        <v>602</v>
      </c>
      <c r="M285" t="s">
        <v>617</v>
      </c>
      <c r="N285">
        <v>1</v>
      </c>
      <c r="O285">
        <v>2023</v>
      </c>
      <c r="P285">
        <v>9846.3245281564559</v>
      </c>
      <c r="Q285">
        <v>3.6463116709824002</v>
      </c>
      <c r="R285" t="s">
        <v>109</v>
      </c>
      <c r="S285">
        <v>2700.3518669328751</v>
      </c>
      <c r="T285">
        <v>17.100000000000001</v>
      </c>
      <c r="U285" t="s">
        <v>329</v>
      </c>
      <c r="V285">
        <v>5.0146627565982396</v>
      </c>
      <c r="W285">
        <v>8</v>
      </c>
      <c r="X285">
        <v>20.8</v>
      </c>
      <c r="Y285">
        <v>15</v>
      </c>
      <c r="Z285">
        <v>8.0981185647948012E-2</v>
      </c>
      <c r="AA285">
        <v>31.536000000000001</v>
      </c>
    </row>
    <row r="286" spans="1:27" x14ac:dyDescent="0.25">
      <c r="A286" t="s">
        <v>98</v>
      </c>
      <c r="B286" t="s">
        <v>519</v>
      </c>
      <c r="C286" t="s">
        <v>100</v>
      </c>
      <c r="D286" t="s">
        <v>101</v>
      </c>
      <c r="E286" t="s">
        <v>304</v>
      </c>
      <c r="F286" t="s">
        <v>201</v>
      </c>
      <c r="G286" t="s">
        <v>114</v>
      </c>
      <c r="H286" t="s">
        <v>125</v>
      </c>
      <c r="I286">
        <v>2024</v>
      </c>
      <c r="J286" t="s">
        <v>339</v>
      </c>
      <c r="K286" t="s">
        <v>127</v>
      </c>
      <c r="L286" t="s">
        <v>602</v>
      </c>
      <c r="M286" t="s">
        <v>618</v>
      </c>
      <c r="N286">
        <v>1</v>
      </c>
      <c r="O286">
        <v>2024</v>
      </c>
      <c r="P286">
        <v>9846.3245281564559</v>
      </c>
      <c r="Q286">
        <v>3.6463116709824002</v>
      </c>
      <c r="R286" t="s">
        <v>109</v>
      </c>
      <c r="S286">
        <v>2700.3518669328751</v>
      </c>
      <c r="T286">
        <v>17.100000000000001</v>
      </c>
      <c r="U286" t="s">
        <v>329</v>
      </c>
      <c r="V286">
        <v>5.0146627565982396</v>
      </c>
      <c r="W286">
        <v>8</v>
      </c>
      <c r="X286">
        <v>20.8</v>
      </c>
      <c r="Y286">
        <v>15</v>
      </c>
      <c r="Z286">
        <v>8.0981185647948012E-2</v>
      </c>
      <c r="AA286">
        <v>31.536000000000001</v>
      </c>
    </row>
    <row r="287" spans="1:27" x14ac:dyDescent="0.25">
      <c r="A287" t="s">
        <v>98</v>
      </c>
      <c r="B287" t="s">
        <v>519</v>
      </c>
      <c r="C287" t="s">
        <v>100</v>
      </c>
      <c r="D287" t="s">
        <v>101</v>
      </c>
      <c r="E287" t="s">
        <v>304</v>
      </c>
      <c r="F287" t="s">
        <v>201</v>
      </c>
      <c r="G287" t="s">
        <v>119</v>
      </c>
      <c r="H287" t="s">
        <v>125</v>
      </c>
      <c r="I287">
        <v>2016</v>
      </c>
      <c r="J287" t="s">
        <v>341</v>
      </c>
      <c r="K287" t="s">
        <v>127</v>
      </c>
      <c r="L287" t="s">
        <v>602</v>
      </c>
      <c r="M287" t="s">
        <v>619</v>
      </c>
      <c r="N287">
        <v>0</v>
      </c>
      <c r="O287">
        <v>2020</v>
      </c>
      <c r="P287">
        <v>10395.03611176889</v>
      </c>
      <c r="Q287">
        <v>3.6463116709824002</v>
      </c>
      <c r="R287" t="s">
        <v>109</v>
      </c>
      <c r="S287">
        <v>2850.8358719012708</v>
      </c>
      <c r="T287">
        <v>22.4</v>
      </c>
      <c r="U287" t="s">
        <v>329</v>
      </c>
      <c r="V287">
        <v>6.5689149560117297</v>
      </c>
      <c r="W287">
        <v>8</v>
      </c>
      <c r="X287">
        <v>20.8</v>
      </c>
      <c r="Y287">
        <v>15</v>
      </c>
      <c r="Z287">
        <v>8.0981185647948012E-2</v>
      </c>
      <c r="AA287">
        <v>31.536000000000001</v>
      </c>
    </row>
    <row r="288" spans="1:27" x14ac:dyDescent="0.25">
      <c r="A288" t="s">
        <v>98</v>
      </c>
      <c r="B288" t="s">
        <v>519</v>
      </c>
      <c r="C288" t="s">
        <v>100</v>
      </c>
      <c r="D288" t="s">
        <v>101</v>
      </c>
      <c r="E288" t="s">
        <v>304</v>
      </c>
      <c r="F288" t="s">
        <v>201</v>
      </c>
      <c r="G288" t="s">
        <v>119</v>
      </c>
      <c r="H288" t="s">
        <v>125</v>
      </c>
      <c r="I288">
        <v>2020</v>
      </c>
      <c r="J288" t="s">
        <v>343</v>
      </c>
      <c r="K288" t="s">
        <v>127</v>
      </c>
      <c r="L288" t="s">
        <v>602</v>
      </c>
      <c r="M288" t="s">
        <v>619</v>
      </c>
      <c r="N288">
        <v>1</v>
      </c>
      <c r="O288">
        <v>2020</v>
      </c>
      <c r="P288">
        <v>10395.03611176889</v>
      </c>
      <c r="Q288">
        <v>3.6463116709824002</v>
      </c>
      <c r="R288" t="s">
        <v>109</v>
      </c>
      <c r="S288">
        <v>2850.8358719012708</v>
      </c>
      <c r="T288">
        <v>22.4</v>
      </c>
      <c r="U288" t="s">
        <v>329</v>
      </c>
      <c r="V288">
        <v>6.5689149560117297</v>
      </c>
      <c r="W288">
        <v>8</v>
      </c>
      <c r="X288">
        <v>20.8</v>
      </c>
      <c r="Y288">
        <v>15</v>
      </c>
      <c r="Z288">
        <v>8.0981185647948012E-2</v>
      </c>
      <c r="AA288">
        <v>31.536000000000001</v>
      </c>
    </row>
    <row r="289" spans="1:27" x14ac:dyDescent="0.25">
      <c r="A289" t="s">
        <v>98</v>
      </c>
      <c r="B289" t="s">
        <v>519</v>
      </c>
      <c r="C289" t="s">
        <v>100</v>
      </c>
      <c r="D289" t="s">
        <v>101</v>
      </c>
      <c r="E289" t="s">
        <v>304</v>
      </c>
      <c r="F289" t="s">
        <v>201</v>
      </c>
      <c r="G289" t="s">
        <v>119</v>
      </c>
      <c r="H289" t="s">
        <v>125</v>
      </c>
      <c r="I289">
        <v>2022</v>
      </c>
      <c r="J289" t="s">
        <v>344</v>
      </c>
      <c r="K289" t="s">
        <v>127</v>
      </c>
      <c r="L289" t="s">
        <v>602</v>
      </c>
      <c r="M289" t="s">
        <v>620</v>
      </c>
      <c r="N289">
        <v>1</v>
      </c>
      <c r="O289">
        <v>2022</v>
      </c>
      <c r="P289">
        <v>10395.03611176889</v>
      </c>
      <c r="Q289">
        <v>3.6463116709824002</v>
      </c>
      <c r="R289" t="s">
        <v>109</v>
      </c>
      <c r="S289">
        <v>2850.8358719012708</v>
      </c>
      <c r="T289">
        <v>22.4</v>
      </c>
      <c r="U289" t="s">
        <v>329</v>
      </c>
      <c r="V289">
        <v>6.5689149560117297</v>
      </c>
      <c r="W289">
        <v>8</v>
      </c>
      <c r="X289">
        <v>20.8</v>
      </c>
      <c r="Y289">
        <v>15</v>
      </c>
      <c r="Z289">
        <v>8.0981185647948012E-2</v>
      </c>
      <c r="AA289">
        <v>31.536000000000001</v>
      </c>
    </row>
    <row r="290" spans="1:27" x14ac:dyDescent="0.25">
      <c r="A290" t="s">
        <v>98</v>
      </c>
      <c r="B290" t="s">
        <v>519</v>
      </c>
      <c r="C290" t="s">
        <v>100</v>
      </c>
      <c r="D290" t="s">
        <v>101</v>
      </c>
      <c r="E290" t="s">
        <v>304</v>
      </c>
      <c r="F290" t="s">
        <v>201</v>
      </c>
      <c r="G290" t="s">
        <v>119</v>
      </c>
      <c r="H290" t="s">
        <v>125</v>
      </c>
      <c r="I290">
        <v>2023</v>
      </c>
      <c r="J290" t="s">
        <v>346</v>
      </c>
      <c r="K290" t="s">
        <v>127</v>
      </c>
      <c r="L290" t="s">
        <v>602</v>
      </c>
      <c r="M290" t="s">
        <v>621</v>
      </c>
      <c r="N290">
        <v>1</v>
      </c>
      <c r="O290">
        <v>2023</v>
      </c>
      <c r="P290">
        <v>10395.03611176889</v>
      </c>
      <c r="Q290">
        <v>3.6463116709824002</v>
      </c>
      <c r="R290" t="s">
        <v>109</v>
      </c>
      <c r="S290">
        <v>2850.8358719012708</v>
      </c>
      <c r="T290">
        <v>22.4</v>
      </c>
      <c r="U290" t="s">
        <v>329</v>
      </c>
      <c r="V290">
        <v>6.5689149560117297</v>
      </c>
      <c r="W290">
        <v>8</v>
      </c>
      <c r="X290">
        <v>20.8</v>
      </c>
      <c r="Y290">
        <v>15</v>
      </c>
      <c r="Z290">
        <v>8.0981185647948012E-2</v>
      </c>
      <c r="AA290">
        <v>31.536000000000001</v>
      </c>
    </row>
    <row r="291" spans="1:27" x14ac:dyDescent="0.25">
      <c r="A291" t="s">
        <v>98</v>
      </c>
      <c r="B291" t="s">
        <v>519</v>
      </c>
      <c r="C291" t="s">
        <v>100</v>
      </c>
      <c r="D291" t="s">
        <v>101</v>
      </c>
      <c r="E291" t="s">
        <v>304</v>
      </c>
      <c r="F291" t="s">
        <v>201</v>
      </c>
      <c r="G291" t="s">
        <v>119</v>
      </c>
      <c r="H291" t="s">
        <v>125</v>
      </c>
      <c r="I291">
        <v>2024</v>
      </c>
      <c r="J291" t="s">
        <v>348</v>
      </c>
      <c r="K291" t="s">
        <v>127</v>
      </c>
      <c r="L291" t="s">
        <v>602</v>
      </c>
      <c r="M291" t="s">
        <v>622</v>
      </c>
      <c r="N291">
        <v>1</v>
      </c>
      <c r="O291">
        <v>2024</v>
      </c>
      <c r="P291">
        <v>10395.03611176889</v>
      </c>
      <c r="Q291">
        <v>3.6463116709824002</v>
      </c>
      <c r="R291" t="s">
        <v>109</v>
      </c>
      <c r="S291">
        <v>2850.8358719012708</v>
      </c>
      <c r="T291">
        <v>22.4</v>
      </c>
      <c r="U291" t="s">
        <v>329</v>
      </c>
      <c r="V291">
        <v>6.5689149560117297</v>
      </c>
      <c r="W291">
        <v>8</v>
      </c>
      <c r="X291">
        <v>20.8</v>
      </c>
      <c r="Y291">
        <v>15</v>
      </c>
      <c r="Z291">
        <v>8.0981185647948012E-2</v>
      </c>
      <c r="AA291">
        <v>31.536000000000001</v>
      </c>
    </row>
    <row r="292" spans="1:27" x14ac:dyDescent="0.25">
      <c r="A292" t="s">
        <v>98</v>
      </c>
      <c r="B292" t="s">
        <v>519</v>
      </c>
      <c r="C292" t="s">
        <v>100</v>
      </c>
      <c r="D292" t="s">
        <v>101</v>
      </c>
      <c r="E292" t="s">
        <v>304</v>
      </c>
      <c r="F292" t="s">
        <v>350</v>
      </c>
      <c r="G292" t="s">
        <v>103</v>
      </c>
      <c r="H292" t="s">
        <v>125</v>
      </c>
      <c r="I292">
        <v>2016</v>
      </c>
      <c r="J292" t="s">
        <v>351</v>
      </c>
      <c r="K292" t="s">
        <v>127</v>
      </c>
      <c r="L292" t="s">
        <v>602</v>
      </c>
      <c r="M292" t="s">
        <v>623</v>
      </c>
      <c r="N292">
        <v>1</v>
      </c>
      <c r="O292">
        <v>2020</v>
      </c>
      <c r="P292">
        <v>756.00262631046473</v>
      </c>
      <c r="Q292">
        <v>3.6463116709824002</v>
      </c>
      <c r="R292" t="s">
        <v>109</v>
      </c>
      <c r="S292">
        <v>207.33351795645609</v>
      </c>
      <c r="T292">
        <v>3.1946072684642441</v>
      </c>
      <c r="U292" t="s">
        <v>184</v>
      </c>
      <c r="V292">
        <v>3.1946072684642441</v>
      </c>
      <c r="W292">
        <v>6</v>
      </c>
      <c r="X292">
        <v>13</v>
      </c>
      <c r="Y292">
        <v>10</v>
      </c>
      <c r="Z292">
        <v>8.0981185647948012E-2</v>
      </c>
      <c r="AA292">
        <v>31.536000000000001</v>
      </c>
    </row>
    <row r="293" spans="1:27" x14ac:dyDescent="0.25">
      <c r="A293" t="s">
        <v>98</v>
      </c>
      <c r="B293" t="s">
        <v>519</v>
      </c>
      <c r="C293" t="s">
        <v>100</v>
      </c>
      <c r="D293" t="s">
        <v>101</v>
      </c>
      <c r="E293" t="s">
        <v>304</v>
      </c>
      <c r="F293" t="s">
        <v>350</v>
      </c>
      <c r="G293" t="s">
        <v>111</v>
      </c>
      <c r="H293" t="s">
        <v>125</v>
      </c>
      <c r="I293">
        <v>2016</v>
      </c>
      <c r="J293" t="s">
        <v>353</v>
      </c>
      <c r="K293" t="s">
        <v>127</v>
      </c>
      <c r="L293" t="s">
        <v>602</v>
      </c>
      <c r="M293" t="s">
        <v>624</v>
      </c>
      <c r="N293">
        <v>1</v>
      </c>
      <c r="O293">
        <v>2020</v>
      </c>
      <c r="P293">
        <v>780.38980780435065</v>
      </c>
      <c r="Q293">
        <v>3.6463116709824002</v>
      </c>
      <c r="R293" t="s">
        <v>109</v>
      </c>
      <c r="S293">
        <v>214.0216959550514</v>
      </c>
      <c r="T293">
        <v>3.5169988276670581</v>
      </c>
      <c r="U293" t="s">
        <v>184</v>
      </c>
      <c r="V293">
        <v>3.5169988276670581</v>
      </c>
      <c r="W293">
        <v>6</v>
      </c>
      <c r="X293">
        <v>13</v>
      </c>
      <c r="Y293">
        <v>10</v>
      </c>
      <c r="Z293">
        <v>8.0981185647948012E-2</v>
      </c>
      <c r="AA293">
        <v>31.536000000000001</v>
      </c>
    </row>
    <row r="294" spans="1:27" x14ac:dyDescent="0.25">
      <c r="A294" t="s">
        <v>98</v>
      </c>
      <c r="B294" t="s">
        <v>519</v>
      </c>
      <c r="C294" t="s">
        <v>100</v>
      </c>
      <c r="D294" t="s">
        <v>101</v>
      </c>
      <c r="E294" t="s">
        <v>304</v>
      </c>
      <c r="F294" t="s">
        <v>350</v>
      </c>
      <c r="G294" t="s">
        <v>111</v>
      </c>
      <c r="H294" t="s">
        <v>125</v>
      </c>
      <c r="I294">
        <v>2030</v>
      </c>
      <c r="J294" t="s">
        <v>355</v>
      </c>
      <c r="K294" t="s">
        <v>127</v>
      </c>
      <c r="L294" t="s">
        <v>602</v>
      </c>
      <c r="M294" t="s">
        <v>625</v>
      </c>
      <c r="N294">
        <v>1</v>
      </c>
      <c r="O294">
        <v>2030</v>
      </c>
      <c r="P294">
        <v>780.38980780435065</v>
      </c>
      <c r="Q294">
        <v>3.6463116709824002</v>
      </c>
      <c r="R294" t="s">
        <v>109</v>
      </c>
      <c r="S294">
        <v>214.0216959550514</v>
      </c>
      <c r="T294">
        <v>3.5902696365767879</v>
      </c>
      <c r="U294" t="s">
        <v>184</v>
      </c>
      <c r="V294">
        <v>3.5902696365767879</v>
      </c>
      <c r="W294">
        <v>6</v>
      </c>
      <c r="X294">
        <v>13</v>
      </c>
      <c r="Y294">
        <v>10</v>
      </c>
      <c r="Z294">
        <v>8.0981185647948012E-2</v>
      </c>
      <c r="AA294">
        <v>31.536000000000001</v>
      </c>
    </row>
    <row r="295" spans="1:27" x14ac:dyDescent="0.25">
      <c r="A295" t="s">
        <v>98</v>
      </c>
      <c r="B295" t="s">
        <v>519</v>
      </c>
      <c r="C295" t="s">
        <v>100</v>
      </c>
      <c r="D295" t="s">
        <v>101</v>
      </c>
      <c r="E295" t="s">
        <v>304</v>
      </c>
      <c r="F295" t="s">
        <v>350</v>
      </c>
      <c r="G295" t="s">
        <v>111</v>
      </c>
      <c r="H295" t="s">
        <v>125</v>
      </c>
      <c r="I295">
        <v>2040</v>
      </c>
      <c r="J295" t="s">
        <v>357</v>
      </c>
      <c r="K295" t="s">
        <v>127</v>
      </c>
      <c r="L295" t="s">
        <v>602</v>
      </c>
      <c r="M295" t="s">
        <v>626</v>
      </c>
      <c r="N295">
        <v>1</v>
      </c>
      <c r="O295">
        <v>2040</v>
      </c>
      <c r="P295">
        <v>780.38980780435065</v>
      </c>
      <c r="Q295">
        <v>3.6463116709824002</v>
      </c>
      <c r="R295" t="s">
        <v>109</v>
      </c>
      <c r="S295">
        <v>214.0216959550514</v>
      </c>
      <c r="T295">
        <v>3.6635404454865181</v>
      </c>
      <c r="U295" t="s">
        <v>184</v>
      </c>
      <c r="V295">
        <v>3.6635404454865181</v>
      </c>
      <c r="W295">
        <v>6</v>
      </c>
      <c r="X295">
        <v>13</v>
      </c>
      <c r="Y295">
        <v>10</v>
      </c>
      <c r="Z295">
        <v>8.0981185647948012E-2</v>
      </c>
      <c r="AA295">
        <v>31.536000000000001</v>
      </c>
    </row>
    <row r="296" spans="1:27" x14ac:dyDescent="0.25">
      <c r="A296" t="s">
        <v>98</v>
      </c>
      <c r="B296" t="s">
        <v>519</v>
      </c>
      <c r="C296" t="s">
        <v>100</v>
      </c>
      <c r="D296" t="s">
        <v>101</v>
      </c>
      <c r="E296" t="s">
        <v>304</v>
      </c>
      <c r="F296" t="s">
        <v>350</v>
      </c>
      <c r="G296" t="s">
        <v>114</v>
      </c>
      <c r="H296" t="s">
        <v>125</v>
      </c>
      <c r="I296">
        <v>2016</v>
      </c>
      <c r="J296" t="s">
        <v>359</v>
      </c>
      <c r="K296" t="s">
        <v>127</v>
      </c>
      <c r="L296" t="s">
        <v>602</v>
      </c>
      <c r="M296" t="s">
        <v>627</v>
      </c>
      <c r="N296">
        <v>1</v>
      </c>
      <c r="O296">
        <v>2020</v>
      </c>
      <c r="P296">
        <v>780.38980780435065</v>
      </c>
      <c r="Q296">
        <v>3.6463116709824002</v>
      </c>
      <c r="R296" t="s">
        <v>109</v>
      </c>
      <c r="S296">
        <v>214.0216959550514</v>
      </c>
      <c r="T296">
        <v>3.5169988276670581</v>
      </c>
      <c r="U296" t="s">
        <v>184</v>
      </c>
      <c r="V296">
        <v>3.5169988276670581</v>
      </c>
      <c r="W296">
        <v>6</v>
      </c>
      <c r="X296">
        <v>13</v>
      </c>
      <c r="Y296">
        <v>10</v>
      </c>
      <c r="Z296">
        <v>8.0981185647948012E-2</v>
      </c>
      <c r="AA296">
        <v>31.536000000000001</v>
      </c>
    </row>
    <row r="297" spans="1:27" x14ac:dyDescent="0.25">
      <c r="A297" t="s">
        <v>98</v>
      </c>
      <c r="B297" t="s">
        <v>519</v>
      </c>
      <c r="C297" t="s">
        <v>100</v>
      </c>
      <c r="D297" t="s">
        <v>101</v>
      </c>
      <c r="E297" t="s">
        <v>304</v>
      </c>
      <c r="F297" t="s">
        <v>350</v>
      </c>
      <c r="G297" t="s">
        <v>119</v>
      </c>
      <c r="H297" t="s">
        <v>125</v>
      </c>
      <c r="I297">
        <v>2016</v>
      </c>
      <c r="J297" t="s">
        <v>361</v>
      </c>
      <c r="K297" t="s">
        <v>127</v>
      </c>
      <c r="L297" t="s">
        <v>602</v>
      </c>
      <c r="M297" t="s">
        <v>628</v>
      </c>
      <c r="N297">
        <v>1</v>
      </c>
      <c r="O297">
        <v>2020</v>
      </c>
      <c r="P297">
        <v>859.64814765948006</v>
      </c>
      <c r="Q297">
        <v>3.6463116709824002</v>
      </c>
      <c r="R297" t="s">
        <v>109</v>
      </c>
      <c r="S297">
        <v>235.75827445048631</v>
      </c>
      <c r="T297">
        <v>3.6049237983587341</v>
      </c>
      <c r="U297" t="s">
        <v>184</v>
      </c>
      <c r="V297">
        <v>3.6049237983587341</v>
      </c>
      <c r="W297">
        <v>6</v>
      </c>
      <c r="X297">
        <v>13</v>
      </c>
      <c r="Y297">
        <v>10</v>
      </c>
      <c r="Z297">
        <v>8.0981185647948012E-2</v>
      </c>
      <c r="AA297">
        <v>31.536000000000001</v>
      </c>
    </row>
    <row r="298" spans="1:27" x14ac:dyDescent="0.25">
      <c r="A298" t="s">
        <v>98</v>
      </c>
      <c r="B298" t="s">
        <v>519</v>
      </c>
      <c r="C298" t="s">
        <v>100</v>
      </c>
      <c r="D298" t="s">
        <v>101</v>
      </c>
      <c r="E298" t="s">
        <v>304</v>
      </c>
      <c r="F298" t="s">
        <v>350</v>
      </c>
      <c r="G298" t="s">
        <v>119</v>
      </c>
      <c r="H298" t="s">
        <v>125</v>
      </c>
      <c r="I298">
        <v>2022</v>
      </c>
      <c r="J298" t="s">
        <v>363</v>
      </c>
      <c r="K298" t="s">
        <v>127</v>
      </c>
      <c r="L298" t="s">
        <v>602</v>
      </c>
      <c r="M298" t="s">
        <v>629</v>
      </c>
      <c r="N298">
        <v>1</v>
      </c>
      <c r="O298">
        <v>2022</v>
      </c>
      <c r="P298">
        <v>859.64814765948006</v>
      </c>
      <c r="Q298">
        <v>3.6463116709824002</v>
      </c>
      <c r="R298" t="s">
        <v>109</v>
      </c>
      <c r="S298">
        <v>235.75827445048631</v>
      </c>
      <c r="T298">
        <v>3.6635404454865181</v>
      </c>
      <c r="U298" t="s">
        <v>184</v>
      </c>
      <c r="V298">
        <v>3.6635404454865181</v>
      </c>
      <c r="W298">
        <v>6</v>
      </c>
      <c r="X298">
        <v>13</v>
      </c>
      <c r="Y298">
        <v>10</v>
      </c>
      <c r="Z298">
        <v>8.0981185647948012E-2</v>
      </c>
      <c r="AA298">
        <v>31.536000000000001</v>
      </c>
    </row>
    <row r="299" spans="1:27" x14ac:dyDescent="0.25">
      <c r="A299" t="s">
        <v>98</v>
      </c>
      <c r="B299" t="s">
        <v>519</v>
      </c>
      <c r="C299" t="s">
        <v>100</v>
      </c>
      <c r="D299" t="s">
        <v>101</v>
      </c>
      <c r="E299" t="s">
        <v>304</v>
      </c>
      <c r="F299" t="s">
        <v>350</v>
      </c>
      <c r="G299" t="s">
        <v>119</v>
      </c>
      <c r="H299" t="s">
        <v>125</v>
      </c>
      <c r="I299">
        <v>2030</v>
      </c>
      <c r="J299" t="s">
        <v>365</v>
      </c>
      <c r="K299" t="s">
        <v>127</v>
      </c>
      <c r="L299" t="s">
        <v>602</v>
      </c>
      <c r="M299" t="s">
        <v>630</v>
      </c>
      <c r="N299">
        <v>1</v>
      </c>
      <c r="O299">
        <v>2030</v>
      </c>
      <c r="P299">
        <v>859.64814765948006</v>
      </c>
      <c r="Q299">
        <v>3.6463116709824002</v>
      </c>
      <c r="R299" t="s">
        <v>109</v>
      </c>
      <c r="S299">
        <v>235.75827445048631</v>
      </c>
      <c r="T299">
        <v>3.8100820633059791</v>
      </c>
      <c r="U299" t="s">
        <v>184</v>
      </c>
      <c r="V299">
        <v>3.8100820633059791</v>
      </c>
      <c r="W299">
        <v>6</v>
      </c>
      <c r="X299">
        <v>13</v>
      </c>
      <c r="Y299">
        <v>10</v>
      </c>
      <c r="Z299">
        <v>8.0981185647948012E-2</v>
      </c>
      <c r="AA299">
        <v>31.536000000000001</v>
      </c>
    </row>
    <row r="300" spans="1:27" x14ac:dyDescent="0.25">
      <c r="A300" t="s">
        <v>98</v>
      </c>
      <c r="B300" t="s">
        <v>519</v>
      </c>
      <c r="C300" t="s">
        <v>100</v>
      </c>
      <c r="D300" t="s">
        <v>101</v>
      </c>
      <c r="E300" t="s">
        <v>304</v>
      </c>
      <c r="F300" t="s">
        <v>350</v>
      </c>
      <c r="G300" t="s">
        <v>119</v>
      </c>
      <c r="H300" t="s">
        <v>125</v>
      </c>
      <c r="I300">
        <v>2040</v>
      </c>
      <c r="J300" t="s">
        <v>367</v>
      </c>
      <c r="K300" t="s">
        <v>127</v>
      </c>
      <c r="L300" t="s">
        <v>602</v>
      </c>
      <c r="M300" t="s">
        <v>631</v>
      </c>
      <c r="N300">
        <v>1</v>
      </c>
      <c r="O300">
        <v>2040</v>
      </c>
      <c r="P300">
        <v>859.64814765948006</v>
      </c>
      <c r="Q300">
        <v>3.6463116709824002</v>
      </c>
      <c r="R300" t="s">
        <v>109</v>
      </c>
      <c r="S300">
        <v>235.75827445048631</v>
      </c>
      <c r="T300">
        <v>3.9566236811254401</v>
      </c>
      <c r="U300" t="s">
        <v>184</v>
      </c>
      <c r="V300">
        <v>3.9566236811254401</v>
      </c>
      <c r="W300">
        <v>6</v>
      </c>
      <c r="X300">
        <v>13</v>
      </c>
      <c r="Y300">
        <v>10</v>
      </c>
      <c r="Z300">
        <v>8.0981185647948012E-2</v>
      </c>
      <c r="AA300">
        <v>31.536000000000001</v>
      </c>
    </row>
    <row r="301" spans="1:27" x14ac:dyDescent="0.25">
      <c r="A301" t="s">
        <v>98</v>
      </c>
      <c r="B301" t="s">
        <v>519</v>
      </c>
      <c r="C301" t="s">
        <v>100</v>
      </c>
      <c r="D301" t="s">
        <v>101</v>
      </c>
      <c r="E301" t="s">
        <v>304</v>
      </c>
      <c r="F301" t="s">
        <v>369</v>
      </c>
      <c r="G301" t="s">
        <v>103</v>
      </c>
      <c r="H301" t="s">
        <v>125</v>
      </c>
      <c r="I301">
        <v>2016</v>
      </c>
      <c r="J301" t="s">
        <v>370</v>
      </c>
      <c r="K301" t="s">
        <v>127</v>
      </c>
      <c r="L301" t="s">
        <v>602</v>
      </c>
      <c r="M301" t="s">
        <v>632</v>
      </c>
      <c r="N301">
        <v>1</v>
      </c>
      <c r="O301">
        <v>2020</v>
      </c>
      <c r="P301">
        <v>4328.724715164758</v>
      </c>
      <c r="Q301">
        <v>3.6463116709824002</v>
      </c>
      <c r="R301" t="s">
        <v>109</v>
      </c>
      <c r="S301">
        <v>1187.1515947506759</v>
      </c>
      <c r="T301">
        <v>3.8100820633059791</v>
      </c>
      <c r="U301" t="s">
        <v>184</v>
      </c>
      <c r="V301">
        <v>3.8100820633059791</v>
      </c>
      <c r="W301">
        <v>11</v>
      </c>
      <c r="X301">
        <v>25</v>
      </c>
      <c r="Y301">
        <v>19</v>
      </c>
      <c r="Z301">
        <v>8.0981185647948012E-2</v>
      </c>
      <c r="AA301">
        <v>31.536000000000001</v>
      </c>
    </row>
    <row r="302" spans="1:27" x14ac:dyDescent="0.25">
      <c r="A302" t="s">
        <v>98</v>
      </c>
      <c r="B302" t="s">
        <v>519</v>
      </c>
      <c r="C302" t="s">
        <v>100</v>
      </c>
      <c r="D302" t="s">
        <v>101</v>
      </c>
      <c r="E302" t="s">
        <v>304</v>
      </c>
      <c r="F302" t="s">
        <v>369</v>
      </c>
      <c r="G302" t="s">
        <v>103</v>
      </c>
      <c r="H302" t="s">
        <v>125</v>
      </c>
      <c r="I302">
        <v>2023</v>
      </c>
      <c r="J302" t="s">
        <v>372</v>
      </c>
      <c r="K302" t="s">
        <v>127</v>
      </c>
      <c r="L302" t="s">
        <v>602</v>
      </c>
      <c r="M302" t="s">
        <v>633</v>
      </c>
      <c r="N302">
        <v>1</v>
      </c>
      <c r="O302">
        <v>2023</v>
      </c>
      <c r="P302">
        <v>4328.724715164758</v>
      </c>
      <c r="Q302">
        <v>3.6463116709824002</v>
      </c>
      <c r="R302" t="s">
        <v>109</v>
      </c>
      <c r="S302">
        <v>1187.1515947506759</v>
      </c>
      <c r="T302">
        <v>3.8100820633059791</v>
      </c>
      <c r="U302" t="s">
        <v>184</v>
      </c>
      <c r="V302">
        <v>3.8100820633059791</v>
      </c>
      <c r="W302">
        <v>11</v>
      </c>
      <c r="X302">
        <v>25</v>
      </c>
      <c r="Y302">
        <v>19</v>
      </c>
      <c r="Z302">
        <v>8.0981185647948012E-2</v>
      </c>
      <c r="AA302">
        <v>31.536000000000001</v>
      </c>
    </row>
    <row r="303" spans="1:27" x14ac:dyDescent="0.25">
      <c r="A303" t="s">
        <v>98</v>
      </c>
      <c r="B303" t="s">
        <v>519</v>
      </c>
      <c r="C303" t="s">
        <v>100</v>
      </c>
      <c r="D303" t="s">
        <v>101</v>
      </c>
      <c r="E303" t="s">
        <v>304</v>
      </c>
      <c r="F303" t="s">
        <v>369</v>
      </c>
      <c r="G303" t="s">
        <v>111</v>
      </c>
      <c r="H303" t="s">
        <v>125</v>
      </c>
      <c r="I303">
        <v>2016</v>
      </c>
      <c r="J303" t="s">
        <v>374</v>
      </c>
      <c r="K303" t="s">
        <v>127</v>
      </c>
      <c r="L303" t="s">
        <v>602</v>
      </c>
      <c r="M303" t="s">
        <v>634</v>
      </c>
      <c r="N303">
        <v>1</v>
      </c>
      <c r="O303">
        <v>2020</v>
      </c>
      <c r="P303">
        <v>4450.6606226341873</v>
      </c>
      <c r="Q303">
        <v>3.6463116709824002</v>
      </c>
      <c r="R303" t="s">
        <v>109</v>
      </c>
      <c r="S303">
        <v>1220.592484743652</v>
      </c>
      <c r="T303">
        <v>4.0738569753810081</v>
      </c>
      <c r="U303" t="s">
        <v>184</v>
      </c>
      <c r="V303">
        <v>4.0738569753810081</v>
      </c>
      <c r="W303">
        <v>11</v>
      </c>
      <c r="X303">
        <v>25</v>
      </c>
      <c r="Y303">
        <v>19</v>
      </c>
      <c r="Z303">
        <v>8.0981185647948012E-2</v>
      </c>
      <c r="AA303">
        <v>31.536000000000001</v>
      </c>
    </row>
    <row r="304" spans="1:27" x14ac:dyDescent="0.25">
      <c r="A304" t="s">
        <v>98</v>
      </c>
      <c r="B304" t="s">
        <v>519</v>
      </c>
      <c r="C304" t="s">
        <v>100</v>
      </c>
      <c r="D304" t="s">
        <v>101</v>
      </c>
      <c r="E304" t="s">
        <v>304</v>
      </c>
      <c r="F304" t="s">
        <v>369</v>
      </c>
      <c r="G304" t="s">
        <v>111</v>
      </c>
      <c r="H304" t="s">
        <v>125</v>
      </c>
      <c r="I304">
        <v>2023</v>
      </c>
      <c r="J304" t="s">
        <v>376</v>
      </c>
      <c r="K304" t="s">
        <v>127</v>
      </c>
      <c r="L304" t="s">
        <v>602</v>
      </c>
      <c r="M304" t="s">
        <v>635</v>
      </c>
      <c r="N304">
        <v>1</v>
      </c>
      <c r="O304">
        <v>2023</v>
      </c>
      <c r="P304">
        <v>4511.628576368902</v>
      </c>
      <c r="Q304">
        <v>3.6463116709824002</v>
      </c>
      <c r="R304" t="s">
        <v>109</v>
      </c>
      <c r="S304">
        <v>1237.312929740141</v>
      </c>
      <c r="T304">
        <v>4.2203985932004704</v>
      </c>
      <c r="U304" t="s">
        <v>184</v>
      </c>
      <c r="V304">
        <v>4.2203985932004704</v>
      </c>
      <c r="W304">
        <v>11</v>
      </c>
      <c r="X304">
        <v>25</v>
      </c>
      <c r="Y304">
        <v>19</v>
      </c>
      <c r="Z304">
        <v>8.0981185647948012E-2</v>
      </c>
      <c r="AA304">
        <v>31.536000000000001</v>
      </c>
    </row>
    <row r="305" spans="1:27" x14ac:dyDescent="0.25">
      <c r="A305" t="s">
        <v>98</v>
      </c>
      <c r="B305" t="s">
        <v>519</v>
      </c>
      <c r="C305" t="s">
        <v>100</v>
      </c>
      <c r="D305" t="s">
        <v>101</v>
      </c>
      <c r="E305" t="s">
        <v>304</v>
      </c>
      <c r="F305" t="s">
        <v>369</v>
      </c>
      <c r="G305" t="s">
        <v>114</v>
      </c>
      <c r="H305" t="s">
        <v>125</v>
      </c>
      <c r="I305">
        <v>2016</v>
      </c>
      <c r="J305" t="s">
        <v>378</v>
      </c>
      <c r="K305" t="s">
        <v>127</v>
      </c>
      <c r="L305" t="s">
        <v>602</v>
      </c>
      <c r="M305" t="s">
        <v>636</v>
      </c>
      <c r="N305">
        <v>1</v>
      </c>
      <c r="O305">
        <v>2020</v>
      </c>
      <c r="P305">
        <v>4877.436298777192</v>
      </c>
      <c r="Q305">
        <v>3.6463116709824002</v>
      </c>
      <c r="R305" t="s">
        <v>109</v>
      </c>
      <c r="S305">
        <v>1337.635599719071</v>
      </c>
      <c r="T305">
        <v>4.3962485345838216</v>
      </c>
      <c r="U305" t="s">
        <v>184</v>
      </c>
      <c r="V305">
        <v>4.3962485345838216</v>
      </c>
      <c r="W305">
        <v>11</v>
      </c>
      <c r="X305">
        <v>25</v>
      </c>
      <c r="Y305">
        <v>19</v>
      </c>
      <c r="Z305">
        <v>8.0981185647948012E-2</v>
      </c>
      <c r="AA305">
        <v>31.536000000000001</v>
      </c>
    </row>
    <row r="306" spans="1:27" x14ac:dyDescent="0.25">
      <c r="A306" t="s">
        <v>98</v>
      </c>
      <c r="B306" t="s">
        <v>519</v>
      </c>
      <c r="C306" t="s">
        <v>100</v>
      </c>
      <c r="D306" t="s">
        <v>101</v>
      </c>
      <c r="E306" t="s">
        <v>304</v>
      </c>
      <c r="F306" t="s">
        <v>369</v>
      </c>
      <c r="G306" t="s">
        <v>114</v>
      </c>
      <c r="H306" t="s">
        <v>125</v>
      </c>
      <c r="I306">
        <v>2023</v>
      </c>
      <c r="J306" t="s">
        <v>380</v>
      </c>
      <c r="K306" t="s">
        <v>127</v>
      </c>
      <c r="L306" t="s">
        <v>602</v>
      </c>
      <c r="M306" t="s">
        <v>637</v>
      </c>
      <c r="N306">
        <v>1</v>
      </c>
      <c r="O306">
        <v>2023</v>
      </c>
      <c r="P306">
        <v>5202.5987186956727</v>
      </c>
      <c r="Q306">
        <v>3.6463116709824002</v>
      </c>
      <c r="R306" t="s">
        <v>109</v>
      </c>
      <c r="S306">
        <v>1426.81130636701</v>
      </c>
      <c r="T306">
        <v>4.6893317702227444</v>
      </c>
      <c r="U306" t="s">
        <v>184</v>
      </c>
      <c r="V306">
        <v>4.6893317702227444</v>
      </c>
      <c r="W306">
        <v>11</v>
      </c>
      <c r="X306">
        <v>25</v>
      </c>
      <c r="Y306">
        <v>19</v>
      </c>
      <c r="Z306">
        <v>8.0981185647948012E-2</v>
      </c>
      <c r="AA306">
        <v>31.536000000000001</v>
      </c>
    </row>
    <row r="307" spans="1:27" x14ac:dyDescent="0.25">
      <c r="A307" t="s">
        <v>98</v>
      </c>
      <c r="B307" t="s">
        <v>519</v>
      </c>
      <c r="C307" t="s">
        <v>100</v>
      </c>
      <c r="D307" t="s">
        <v>101</v>
      </c>
      <c r="E307" t="s">
        <v>304</v>
      </c>
      <c r="F307" t="s">
        <v>369</v>
      </c>
      <c r="G307" t="s">
        <v>119</v>
      </c>
      <c r="H307" t="s">
        <v>125</v>
      </c>
      <c r="I307">
        <v>2016</v>
      </c>
      <c r="J307" t="s">
        <v>382</v>
      </c>
      <c r="K307" t="s">
        <v>127</v>
      </c>
      <c r="L307" t="s">
        <v>602</v>
      </c>
      <c r="M307" t="s">
        <v>638</v>
      </c>
      <c r="N307">
        <v>1</v>
      </c>
      <c r="O307">
        <v>2020</v>
      </c>
      <c r="P307">
        <v>5670.0196973284856</v>
      </c>
      <c r="Q307">
        <v>3.6463116709824002</v>
      </c>
      <c r="R307" t="s">
        <v>109</v>
      </c>
      <c r="S307">
        <v>1555.00138467342</v>
      </c>
      <c r="T307">
        <v>4.835873388042204</v>
      </c>
      <c r="U307" t="s">
        <v>184</v>
      </c>
      <c r="V307">
        <v>4.835873388042204</v>
      </c>
      <c r="W307">
        <v>11</v>
      </c>
      <c r="X307">
        <v>25</v>
      </c>
      <c r="Y307">
        <v>19</v>
      </c>
      <c r="Z307">
        <v>8.0981185647948012E-2</v>
      </c>
      <c r="AA307">
        <v>31.536000000000001</v>
      </c>
    </row>
    <row r="308" spans="1:27" x14ac:dyDescent="0.25">
      <c r="A308" t="s">
        <v>98</v>
      </c>
      <c r="B308" t="s">
        <v>519</v>
      </c>
      <c r="C308" t="s">
        <v>100</v>
      </c>
      <c r="D308" t="s">
        <v>101</v>
      </c>
      <c r="E308" t="s">
        <v>304</v>
      </c>
      <c r="F308" t="s">
        <v>369</v>
      </c>
      <c r="G308" t="s">
        <v>119</v>
      </c>
      <c r="H308" t="s">
        <v>125</v>
      </c>
      <c r="I308">
        <v>2022</v>
      </c>
      <c r="J308" t="s">
        <v>384</v>
      </c>
      <c r="K308" t="s">
        <v>127</v>
      </c>
      <c r="L308" t="s">
        <v>602</v>
      </c>
      <c r="M308" t="s">
        <v>639</v>
      </c>
      <c r="N308">
        <v>1</v>
      </c>
      <c r="O308">
        <v>2022</v>
      </c>
      <c r="P308">
        <v>5670.0196973284856</v>
      </c>
      <c r="Q308">
        <v>3.6463116709824002</v>
      </c>
      <c r="R308" t="s">
        <v>109</v>
      </c>
      <c r="S308">
        <v>1555.00138467342</v>
      </c>
      <c r="T308">
        <v>4.835873388042204</v>
      </c>
      <c r="U308" t="s">
        <v>184</v>
      </c>
      <c r="V308">
        <v>4.835873388042204</v>
      </c>
      <c r="W308">
        <v>11</v>
      </c>
      <c r="X308">
        <v>25</v>
      </c>
      <c r="Y308">
        <v>19</v>
      </c>
      <c r="Z308">
        <v>8.0981185647948012E-2</v>
      </c>
      <c r="AA308">
        <v>31.536000000000001</v>
      </c>
    </row>
    <row r="309" spans="1:27" x14ac:dyDescent="0.25">
      <c r="A309" t="s">
        <v>98</v>
      </c>
      <c r="B309" t="s">
        <v>519</v>
      </c>
      <c r="C309" t="s">
        <v>100</v>
      </c>
      <c r="D309" t="s">
        <v>101</v>
      </c>
      <c r="E309" t="s">
        <v>386</v>
      </c>
      <c r="G309" t="s">
        <v>387</v>
      </c>
      <c r="H309" t="s">
        <v>125</v>
      </c>
      <c r="I309">
        <v>2016</v>
      </c>
      <c r="J309" t="s">
        <v>388</v>
      </c>
      <c r="K309" t="s">
        <v>127</v>
      </c>
      <c r="L309" t="s">
        <v>640</v>
      </c>
      <c r="M309" t="s">
        <v>641</v>
      </c>
      <c r="N309">
        <v>1</v>
      </c>
      <c r="O309">
        <v>2020</v>
      </c>
      <c r="P309">
        <v>853.55135228600852</v>
      </c>
      <c r="Q309">
        <v>3.3741104866420111</v>
      </c>
      <c r="R309" t="s">
        <v>391</v>
      </c>
      <c r="S309">
        <v>252.97077723601211</v>
      </c>
      <c r="T309">
        <v>404.78399999999999</v>
      </c>
      <c r="U309" t="s">
        <v>392</v>
      </c>
      <c r="V309">
        <v>1.1306815642458099</v>
      </c>
      <c r="W309">
        <v>11.625999787885601</v>
      </c>
      <c r="X309">
        <v>21.895260974855479</v>
      </c>
      <c r="Y309">
        <v>17</v>
      </c>
      <c r="Z309">
        <v>0.65</v>
      </c>
      <c r="AA309">
        <v>1</v>
      </c>
    </row>
    <row r="310" spans="1:27" x14ac:dyDescent="0.25">
      <c r="A310" t="s">
        <v>98</v>
      </c>
      <c r="B310" t="s">
        <v>519</v>
      </c>
      <c r="C310" t="s">
        <v>100</v>
      </c>
      <c r="D310" t="s">
        <v>101</v>
      </c>
      <c r="E310" t="s">
        <v>386</v>
      </c>
      <c r="G310" t="s">
        <v>393</v>
      </c>
      <c r="H310" t="s">
        <v>125</v>
      </c>
      <c r="I310">
        <v>2016</v>
      </c>
      <c r="J310" t="s">
        <v>394</v>
      </c>
      <c r="K310" t="s">
        <v>127</v>
      </c>
      <c r="L310" t="s">
        <v>640</v>
      </c>
      <c r="M310" t="s">
        <v>642</v>
      </c>
      <c r="N310">
        <v>1</v>
      </c>
      <c r="O310">
        <v>2020</v>
      </c>
      <c r="P310">
        <v>914.51930602072343</v>
      </c>
      <c r="Q310">
        <v>3.3741104866420111</v>
      </c>
      <c r="R310" t="s">
        <v>391</v>
      </c>
      <c r="S310">
        <v>271.04011846715582</v>
      </c>
      <c r="T310">
        <v>389</v>
      </c>
      <c r="U310" t="s">
        <v>392</v>
      </c>
      <c r="V310">
        <v>1.08659217877095</v>
      </c>
      <c r="W310">
        <v>11.625999787885601</v>
      </c>
      <c r="X310">
        <v>21.895260974855479</v>
      </c>
      <c r="Y310">
        <v>17</v>
      </c>
      <c r="Z310">
        <v>0.65</v>
      </c>
      <c r="AA310">
        <v>1</v>
      </c>
    </row>
    <row r="311" spans="1:27" x14ac:dyDescent="0.25">
      <c r="A311" t="s">
        <v>98</v>
      </c>
      <c r="B311" t="s">
        <v>519</v>
      </c>
      <c r="C311" t="s">
        <v>100</v>
      </c>
      <c r="D311" t="s">
        <v>101</v>
      </c>
      <c r="E311" t="s">
        <v>386</v>
      </c>
      <c r="G311" t="s">
        <v>396</v>
      </c>
      <c r="H311" t="s">
        <v>125</v>
      </c>
      <c r="I311">
        <v>2016</v>
      </c>
      <c r="J311" t="s">
        <v>397</v>
      </c>
      <c r="K311" t="s">
        <v>127</v>
      </c>
      <c r="L311" t="s">
        <v>640</v>
      </c>
      <c r="M311" t="s">
        <v>643</v>
      </c>
      <c r="N311">
        <v>1</v>
      </c>
      <c r="O311">
        <v>2020</v>
      </c>
      <c r="P311">
        <v>1036.455213490153</v>
      </c>
      <c r="Q311">
        <v>3.3741104866420111</v>
      </c>
      <c r="R311" t="s">
        <v>391</v>
      </c>
      <c r="S311">
        <v>307.17880092944318</v>
      </c>
      <c r="T311">
        <v>364.30560000000003</v>
      </c>
      <c r="U311" t="s">
        <v>392</v>
      </c>
      <c r="V311">
        <v>1.0176134078212291</v>
      </c>
      <c r="W311">
        <v>11.625999787885601</v>
      </c>
      <c r="X311">
        <v>21.895260974855479</v>
      </c>
      <c r="Y311">
        <v>17</v>
      </c>
      <c r="Z311">
        <v>0.65</v>
      </c>
      <c r="AA311">
        <v>1</v>
      </c>
    </row>
    <row r="312" spans="1:27" x14ac:dyDescent="0.25">
      <c r="A312" t="s">
        <v>98</v>
      </c>
      <c r="B312" t="s">
        <v>519</v>
      </c>
      <c r="C312" t="s">
        <v>100</v>
      </c>
      <c r="D312" t="s">
        <v>101</v>
      </c>
      <c r="E312" t="s">
        <v>386</v>
      </c>
      <c r="G312" t="s">
        <v>399</v>
      </c>
      <c r="H312" t="s">
        <v>125</v>
      </c>
      <c r="I312">
        <v>2016</v>
      </c>
      <c r="J312" t="s">
        <v>400</v>
      </c>
      <c r="K312" t="s">
        <v>127</v>
      </c>
      <c r="L312" t="s">
        <v>640</v>
      </c>
      <c r="M312" t="s">
        <v>644</v>
      </c>
      <c r="N312">
        <v>1</v>
      </c>
      <c r="O312">
        <v>2020</v>
      </c>
      <c r="P312">
        <v>1073.035985730982</v>
      </c>
      <c r="Q312">
        <v>3.3741104866420111</v>
      </c>
      <c r="R312" t="s">
        <v>391</v>
      </c>
      <c r="S312">
        <v>318.02040566812951</v>
      </c>
      <c r="T312">
        <v>358</v>
      </c>
      <c r="U312" t="s">
        <v>392</v>
      </c>
      <c r="V312">
        <v>1</v>
      </c>
      <c r="W312">
        <v>11.625999787885601</v>
      </c>
      <c r="X312">
        <v>21.895260974855479</v>
      </c>
      <c r="Y312">
        <v>17</v>
      </c>
      <c r="Z312">
        <v>0.65</v>
      </c>
      <c r="AA312">
        <v>1</v>
      </c>
    </row>
    <row r="313" spans="1:27" x14ac:dyDescent="0.25">
      <c r="A313" t="s">
        <v>98</v>
      </c>
      <c r="B313" t="s">
        <v>519</v>
      </c>
      <c r="C313" t="s">
        <v>100</v>
      </c>
      <c r="D313" t="s">
        <v>101</v>
      </c>
      <c r="E313" t="s">
        <v>386</v>
      </c>
      <c r="G313" t="s">
        <v>402</v>
      </c>
      <c r="H313" t="s">
        <v>125</v>
      </c>
      <c r="I313">
        <v>2016</v>
      </c>
      <c r="J313" t="s">
        <v>403</v>
      </c>
      <c r="K313" t="s">
        <v>127</v>
      </c>
      <c r="L313" t="s">
        <v>640</v>
      </c>
      <c r="M313" t="s">
        <v>645</v>
      </c>
      <c r="N313">
        <v>1</v>
      </c>
      <c r="O313">
        <v>2020</v>
      </c>
      <c r="P313">
        <v>1597.3603878495301</v>
      </c>
      <c r="Q313">
        <v>3.3741104866420111</v>
      </c>
      <c r="R313" t="s">
        <v>391</v>
      </c>
      <c r="S313">
        <v>473.41674025596552</v>
      </c>
      <c r="T313">
        <v>705.226</v>
      </c>
      <c r="U313" t="s">
        <v>392</v>
      </c>
      <c r="V313">
        <v>1.9699050279329611</v>
      </c>
      <c r="W313">
        <v>11.625999787885601</v>
      </c>
      <c r="X313">
        <v>21.895260974855479</v>
      </c>
      <c r="Y313">
        <v>17</v>
      </c>
      <c r="Z313">
        <v>0.65</v>
      </c>
      <c r="AA313">
        <v>1</v>
      </c>
    </row>
    <row r="314" spans="1:27" x14ac:dyDescent="0.25">
      <c r="A314" t="s">
        <v>98</v>
      </c>
      <c r="B314" t="s">
        <v>519</v>
      </c>
      <c r="C314" t="s">
        <v>100</v>
      </c>
      <c r="D314" t="s">
        <v>101</v>
      </c>
      <c r="E314" t="s">
        <v>386</v>
      </c>
      <c r="G314" t="s">
        <v>405</v>
      </c>
      <c r="H314" t="s">
        <v>125</v>
      </c>
      <c r="I314">
        <v>2016</v>
      </c>
      <c r="J314" t="s">
        <v>406</v>
      </c>
      <c r="K314" t="s">
        <v>127</v>
      </c>
      <c r="L314" t="s">
        <v>640</v>
      </c>
      <c r="M314" t="s">
        <v>646</v>
      </c>
      <c r="N314">
        <v>1</v>
      </c>
      <c r="O314">
        <v>2020</v>
      </c>
      <c r="P314">
        <v>1731.489886065903</v>
      </c>
      <c r="Q314">
        <v>3.3741104866420111</v>
      </c>
      <c r="R314" t="s">
        <v>391</v>
      </c>
      <c r="S314">
        <v>513.16929096448166</v>
      </c>
      <c r="T314">
        <v>671</v>
      </c>
      <c r="U314" t="s">
        <v>392</v>
      </c>
      <c r="V314">
        <v>1.8743016759776541</v>
      </c>
      <c r="W314">
        <v>11.625999787885601</v>
      </c>
      <c r="X314">
        <v>21.895260974855479</v>
      </c>
      <c r="Y314">
        <v>17</v>
      </c>
      <c r="Z314">
        <v>0.65</v>
      </c>
      <c r="AA314">
        <v>1</v>
      </c>
    </row>
    <row r="315" spans="1:27" x14ac:dyDescent="0.25">
      <c r="A315" t="s">
        <v>98</v>
      </c>
      <c r="B315" t="s">
        <v>519</v>
      </c>
      <c r="C315" t="s">
        <v>100</v>
      </c>
      <c r="D315" t="s">
        <v>101</v>
      </c>
      <c r="E315" t="s">
        <v>386</v>
      </c>
      <c r="G315" t="s">
        <v>408</v>
      </c>
      <c r="H315" t="s">
        <v>125</v>
      </c>
      <c r="I315">
        <v>2016</v>
      </c>
      <c r="J315" t="s">
        <v>409</v>
      </c>
      <c r="K315" t="s">
        <v>127</v>
      </c>
      <c r="L315" t="s">
        <v>640</v>
      </c>
      <c r="M315" t="s">
        <v>647</v>
      </c>
      <c r="N315">
        <v>1</v>
      </c>
      <c r="O315">
        <v>2020</v>
      </c>
      <c r="P315">
        <v>1890.006565776162</v>
      </c>
      <c r="Q315">
        <v>3.3741104866420111</v>
      </c>
      <c r="R315" t="s">
        <v>391</v>
      </c>
      <c r="S315">
        <v>560.1495781654553</v>
      </c>
      <c r="T315">
        <v>634.70339999999999</v>
      </c>
      <c r="U315" t="s">
        <v>392</v>
      </c>
      <c r="V315">
        <v>1.772914525139665</v>
      </c>
      <c r="W315">
        <v>11.625999787885601</v>
      </c>
      <c r="X315">
        <v>21.895260974855479</v>
      </c>
      <c r="Y315">
        <v>17</v>
      </c>
      <c r="Z315">
        <v>0.65</v>
      </c>
      <c r="AA315">
        <v>1</v>
      </c>
    </row>
    <row r="316" spans="1:27" x14ac:dyDescent="0.25">
      <c r="A316" t="s">
        <v>98</v>
      </c>
      <c r="B316" t="s">
        <v>519</v>
      </c>
      <c r="C316" t="s">
        <v>100</v>
      </c>
      <c r="D316" t="s">
        <v>101</v>
      </c>
      <c r="E316" t="s">
        <v>386</v>
      </c>
      <c r="G316" t="s">
        <v>411</v>
      </c>
      <c r="H316" t="s">
        <v>125</v>
      </c>
      <c r="I316">
        <v>2016</v>
      </c>
      <c r="J316" t="s">
        <v>412</v>
      </c>
      <c r="K316" t="s">
        <v>127</v>
      </c>
      <c r="L316" t="s">
        <v>640</v>
      </c>
      <c r="M316" t="s">
        <v>648</v>
      </c>
      <c r="N316">
        <v>1</v>
      </c>
      <c r="O316">
        <v>2020</v>
      </c>
      <c r="P316">
        <v>2414.3309678947098</v>
      </c>
      <c r="Q316">
        <v>3.3741104866420111</v>
      </c>
      <c r="R316" t="s">
        <v>391</v>
      </c>
      <c r="S316">
        <v>715.5459127532913</v>
      </c>
      <c r="T316">
        <v>509</v>
      </c>
      <c r="U316" t="s">
        <v>392</v>
      </c>
      <c r="V316">
        <v>1.4217877094972069</v>
      </c>
      <c r="W316">
        <v>11.625999787885601</v>
      </c>
      <c r="X316">
        <v>21.895260974855479</v>
      </c>
      <c r="Y316">
        <v>17</v>
      </c>
      <c r="Z316">
        <v>0.65</v>
      </c>
      <c r="AA316">
        <v>1</v>
      </c>
    </row>
    <row r="317" spans="1:27" x14ac:dyDescent="0.25">
      <c r="A317" t="s">
        <v>98</v>
      </c>
      <c r="B317" t="s">
        <v>519</v>
      </c>
      <c r="C317" t="s">
        <v>100</v>
      </c>
      <c r="D317" t="s">
        <v>101</v>
      </c>
      <c r="E317" t="s">
        <v>386</v>
      </c>
      <c r="G317" t="s">
        <v>414</v>
      </c>
      <c r="H317" t="s">
        <v>125</v>
      </c>
      <c r="I317">
        <v>2016</v>
      </c>
      <c r="J317" t="s">
        <v>415</v>
      </c>
      <c r="K317" t="s">
        <v>127</v>
      </c>
      <c r="L317" t="s">
        <v>640</v>
      </c>
      <c r="M317" t="s">
        <v>649</v>
      </c>
      <c r="N317">
        <v>1</v>
      </c>
      <c r="O317">
        <v>2020</v>
      </c>
      <c r="P317">
        <v>1255.939846935127</v>
      </c>
      <c r="Q317">
        <v>3.3741104866420111</v>
      </c>
      <c r="R317" t="s">
        <v>391</v>
      </c>
      <c r="S317">
        <v>372.2284293615607</v>
      </c>
      <c r="T317">
        <v>520.54999999999995</v>
      </c>
      <c r="U317" t="s">
        <v>392</v>
      </c>
      <c r="V317">
        <v>1.4540502793296091</v>
      </c>
      <c r="W317">
        <v>11.625999787885601</v>
      </c>
      <c r="X317">
        <v>21.895260974855479</v>
      </c>
      <c r="Y317">
        <v>17</v>
      </c>
      <c r="Z317">
        <v>0.65</v>
      </c>
      <c r="AA317">
        <v>1</v>
      </c>
    </row>
    <row r="318" spans="1:27" x14ac:dyDescent="0.25">
      <c r="A318" t="s">
        <v>98</v>
      </c>
      <c r="B318" t="s">
        <v>519</v>
      </c>
      <c r="C318" t="s">
        <v>100</v>
      </c>
      <c r="D318" t="s">
        <v>101</v>
      </c>
      <c r="E318" t="s">
        <v>386</v>
      </c>
      <c r="G318" t="s">
        <v>417</v>
      </c>
      <c r="H318" t="s">
        <v>125</v>
      </c>
      <c r="I318">
        <v>2016</v>
      </c>
      <c r="J318" t="s">
        <v>418</v>
      </c>
      <c r="K318" t="s">
        <v>127</v>
      </c>
      <c r="L318" t="s">
        <v>640</v>
      </c>
      <c r="M318" t="s">
        <v>650</v>
      </c>
      <c r="N318">
        <v>1</v>
      </c>
      <c r="O318">
        <v>2020</v>
      </c>
      <c r="P318">
        <v>1365.682163657614</v>
      </c>
      <c r="Q318">
        <v>3.3741104866420111</v>
      </c>
      <c r="R318" t="s">
        <v>391</v>
      </c>
      <c r="S318">
        <v>404.75324357761929</v>
      </c>
      <c r="T318">
        <v>480</v>
      </c>
      <c r="U318" t="s">
        <v>392</v>
      </c>
      <c r="V318">
        <v>1.3407821229050281</v>
      </c>
      <c r="W318">
        <v>11.625999787885601</v>
      </c>
      <c r="X318">
        <v>21.895260974855479</v>
      </c>
      <c r="Y318">
        <v>17</v>
      </c>
      <c r="Z318">
        <v>0.65</v>
      </c>
      <c r="AA318">
        <v>1</v>
      </c>
    </row>
    <row r="319" spans="1:27" x14ac:dyDescent="0.25">
      <c r="A319" t="s">
        <v>98</v>
      </c>
      <c r="B319" t="s">
        <v>519</v>
      </c>
      <c r="C319" t="s">
        <v>100</v>
      </c>
      <c r="D319" t="s">
        <v>101</v>
      </c>
      <c r="E319" t="s">
        <v>386</v>
      </c>
      <c r="G319" t="s">
        <v>420</v>
      </c>
      <c r="H319" t="s">
        <v>125</v>
      </c>
      <c r="I319">
        <v>2016</v>
      </c>
      <c r="J319" t="s">
        <v>421</v>
      </c>
      <c r="K319" t="s">
        <v>127</v>
      </c>
      <c r="L319" t="s">
        <v>640</v>
      </c>
      <c r="M319" t="s">
        <v>651</v>
      </c>
      <c r="N319">
        <v>1</v>
      </c>
      <c r="O319">
        <v>2020</v>
      </c>
      <c r="P319">
        <v>1414.456526645386</v>
      </c>
      <c r="Q319">
        <v>3.3741104866420111</v>
      </c>
      <c r="R319" t="s">
        <v>391</v>
      </c>
      <c r="S319">
        <v>419.20871656253428</v>
      </c>
      <c r="T319">
        <v>469</v>
      </c>
      <c r="U319" t="s">
        <v>392</v>
      </c>
      <c r="V319">
        <v>1.310055865921788</v>
      </c>
      <c r="W319">
        <v>11.625999787885601</v>
      </c>
      <c r="X319">
        <v>21.895260974855479</v>
      </c>
      <c r="Y319">
        <v>17</v>
      </c>
      <c r="Z319">
        <v>0.65</v>
      </c>
      <c r="AA319">
        <v>1</v>
      </c>
    </row>
    <row r="320" spans="1:27" x14ac:dyDescent="0.25">
      <c r="A320" t="s">
        <v>98</v>
      </c>
      <c r="B320" t="s">
        <v>519</v>
      </c>
      <c r="C320" t="s">
        <v>100</v>
      </c>
      <c r="D320" t="s">
        <v>101</v>
      </c>
      <c r="E320" t="s">
        <v>386</v>
      </c>
      <c r="G320" t="s">
        <v>423</v>
      </c>
      <c r="H320" t="s">
        <v>125</v>
      </c>
      <c r="I320">
        <v>2016</v>
      </c>
      <c r="J320" t="s">
        <v>424</v>
      </c>
      <c r="K320" t="s">
        <v>127</v>
      </c>
      <c r="L320" t="s">
        <v>640</v>
      </c>
      <c r="M320" t="s">
        <v>652</v>
      </c>
      <c r="N320">
        <v>1</v>
      </c>
      <c r="O320">
        <v>2020</v>
      </c>
      <c r="P320">
        <v>1414.456526645386</v>
      </c>
      <c r="Q320">
        <v>3.3741104866420111</v>
      </c>
      <c r="R320" t="s">
        <v>391</v>
      </c>
      <c r="S320">
        <v>419.20871656253428</v>
      </c>
      <c r="T320">
        <v>469</v>
      </c>
      <c r="U320" t="s">
        <v>392</v>
      </c>
      <c r="V320">
        <v>1.310055865921788</v>
      </c>
      <c r="W320">
        <v>11.625999787885601</v>
      </c>
      <c r="X320">
        <v>21.895260974855479</v>
      </c>
      <c r="Y320">
        <v>17</v>
      </c>
      <c r="Z320">
        <v>0.65</v>
      </c>
      <c r="AA320">
        <v>1</v>
      </c>
    </row>
    <row r="321" spans="1:27" x14ac:dyDescent="0.25">
      <c r="A321" t="s">
        <v>98</v>
      </c>
      <c r="B321" t="s">
        <v>519</v>
      </c>
      <c r="C321" t="s">
        <v>100</v>
      </c>
      <c r="D321" t="s">
        <v>101</v>
      </c>
      <c r="E321" t="s">
        <v>426</v>
      </c>
      <c r="G321" t="s">
        <v>427</v>
      </c>
      <c r="H321" t="s">
        <v>125</v>
      </c>
      <c r="I321">
        <v>2016</v>
      </c>
      <c r="J321" t="s">
        <v>428</v>
      </c>
      <c r="K321" t="s">
        <v>127</v>
      </c>
      <c r="L321" t="s">
        <v>653</v>
      </c>
      <c r="M321" t="s">
        <v>654</v>
      </c>
      <c r="N321">
        <v>1</v>
      </c>
      <c r="O321">
        <v>2020</v>
      </c>
      <c r="P321">
        <v>609.67953734714899</v>
      </c>
      <c r="Q321">
        <v>0.78213799330500688</v>
      </c>
      <c r="R321" t="s">
        <v>391</v>
      </c>
      <c r="S321">
        <v>779.50379928595919</v>
      </c>
      <c r="T321">
        <v>300.25599999999997</v>
      </c>
      <c r="U321" t="s">
        <v>392</v>
      </c>
      <c r="V321">
        <v>1.0918399999999999</v>
      </c>
      <c r="W321">
        <v>16.5973520403479</v>
      </c>
      <c r="X321">
        <v>27.331519839424129</v>
      </c>
      <c r="Y321">
        <v>22</v>
      </c>
      <c r="Z321">
        <v>0.65</v>
      </c>
      <c r="AA321">
        <v>1</v>
      </c>
    </row>
    <row r="322" spans="1:27" x14ac:dyDescent="0.25">
      <c r="A322" t="s">
        <v>98</v>
      </c>
      <c r="B322" t="s">
        <v>519</v>
      </c>
      <c r="C322" t="s">
        <v>100</v>
      </c>
      <c r="D322" t="s">
        <v>101</v>
      </c>
      <c r="E322" t="s">
        <v>426</v>
      </c>
      <c r="G322" t="s">
        <v>431</v>
      </c>
      <c r="H322" t="s">
        <v>125</v>
      </c>
      <c r="I322">
        <v>2016</v>
      </c>
      <c r="J322" t="s">
        <v>432</v>
      </c>
      <c r="K322" t="s">
        <v>127</v>
      </c>
      <c r="L322" t="s">
        <v>653</v>
      </c>
      <c r="M322" t="s">
        <v>655</v>
      </c>
      <c r="N322">
        <v>1</v>
      </c>
      <c r="O322">
        <v>2020</v>
      </c>
      <c r="P322">
        <v>609.67953734714899</v>
      </c>
      <c r="Q322">
        <v>0.78213799330500688</v>
      </c>
      <c r="R322" t="s">
        <v>391</v>
      </c>
      <c r="S322">
        <v>779.50379928595919</v>
      </c>
      <c r="T322">
        <v>297</v>
      </c>
      <c r="U322" t="s">
        <v>392</v>
      </c>
      <c r="V322">
        <v>1.08</v>
      </c>
      <c r="W322">
        <v>16.5973520403479</v>
      </c>
      <c r="X322">
        <v>27.331519839424129</v>
      </c>
      <c r="Y322">
        <v>22</v>
      </c>
      <c r="Z322">
        <v>0.65</v>
      </c>
      <c r="AA322">
        <v>1</v>
      </c>
    </row>
    <row r="323" spans="1:27" x14ac:dyDescent="0.25">
      <c r="A323" t="s">
        <v>98</v>
      </c>
      <c r="B323" t="s">
        <v>519</v>
      </c>
      <c r="C323" t="s">
        <v>100</v>
      </c>
      <c r="D323" t="s">
        <v>101</v>
      </c>
      <c r="E323" t="s">
        <v>426</v>
      </c>
      <c r="G323" t="s">
        <v>434</v>
      </c>
      <c r="H323" t="s">
        <v>125</v>
      </c>
      <c r="I323">
        <v>2016</v>
      </c>
      <c r="J323" t="s">
        <v>435</v>
      </c>
      <c r="K323" t="s">
        <v>127</v>
      </c>
      <c r="L323" t="s">
        <v>653</v>
      </c>
      <c r="M323" t="s">
        <v>656</v>
      </c>
      <c r="N323">
        <v>1</v>
      </c>
      <c r="O323">
        <v>2020</v>
      </c>
      <c r="P323">
        <v>670.6474910818639</v>
      </c>
      <c r="Q323">
        <v>0.78213799330500688</v>
      </c>
      <c r="R323" t="s">
        <v>391</v>
      </c>
      <c r="S323">
        <v>857.4541792145551</v>
      </c>
      <c r="T323">
        <v>277</v>
      </c>
      <c r="U323" t="s">
        <v>392</v>
      </c>
      <c r="V323">
        <v>1.0072727272727271</v>
      </c>
      <c r="W323">
        <v>16.5973520403479</v>
      </c>
      <c r="X323">
        <v>27.331519839424129</v>
      </c>
      <c r="Y323">
        <v>22</v>
      </c>
      <c r="Z323">
        <v>0.65</v>
      </c>
      <c r="AA323">
        <v>1</v>
      </c>
    </row>
    <row r="324" spans="1:27" x14ac:dyDescent="0.25">
      <c r="A324" t="s">
        <v>98</v>
      </c>
      <c r="B324" t="s">
        <v>519</v>
      </c>
      <c r="C324" t="s">
        <v>100</v>
      </c>
      <c r="D324" t="s">
        <v>101</v>
      </c>
      <c r="E324" t="s">
        <v>426</v>
      </c>
      <c r="G324" t="s">
        <v>437</v>
      </c>
      <c r="H324" t="s">
        <v>125</v>
      </c>
      <c r="I324">
        <v>2016</v>
      </c>
      <c r="J324" t="s">
        <v>438</v>
      </c>
      <c r="K324" t="s">
        <v>127</v>
      </c>
      <c r="L324" t="s">
        <v>653</v>
      </c>
      <c r="M324" t="s">
        <v>657</v>
      </c>
      <c r="N324">
        <v>1</v>
      </c>
      <c r="O324">
        <v>2020</v>
      </c>
      <c r="P324">
        <v>658.45390033492083</v>
      </c>
      <c r="Q324">
        <v>0.78213799330500688</v>
      </c>
      <c r="R324" t="s">
        <v>391</v>
      </c>
      <c r="S324">
        <v>841.8641032288358</v>
      </c>
      <c r="T324">
        <v>275</v>
      </c>
      <c r="U324" t="s">
        <v>392</v>
      </c>
      <c r="V324">
        <v>1</v>
      </c>
      <c r="W324">
        <v>16.5973520403479</v>
      </c>
      <c r="X324">
        <v>27.331519839424129</v>
      </c>
      <c r="Y324">
        <v>22</v>
      </c>
      <c r="Z324">
        <v>0.65</v>
      </c>
      <c r="AA324">
        <v>1</v>
      </c>
    </row>
    <row r="325" spans="1:27" x14ac:dyDescent="0.25">
      <c r="A325" t="s">
        <v>98</v>
      </c>
      <c r="B325" t="s">
        <v>519</v>
      </c>
      <c r="C325" t="s">
        <v>100</v>
      </c>
      <c r="D325" t="s">
        <v>101</v>
      </c>
      <c r="E325" t="s">
        <v>426</v>
      </c>
      <c r="G325" t="s">
        <v>440</v>
      </c>
      <c r="H325" t="s">
        <v>125</v>
      </c>
      <c r="I325">
        <v>2016</v>
      </c>
      <c r="J325" t="s">
        <v>441</v>
      </c>
      <c r="K325" t="s">
        <v>127</v>
      </c>
      <c r="L325" t="s">
        <v>653</v>
      </c>
      <c r="M325" t="s">
        <v>658</v>
      </c>
      <c r="N325">
        <v>1</v>
      </c>
      <c r="O325">
        <v>2020</v>
      </c>
      <c r="P325">
        <v>841.35776153906556</v>
      </c>
      <c r="Q325">
        <v>0.78213799330500688</v>
      </c>
      <c r="R325" t="s">
        <v>391</v>
      </c>
      <c r="S325">
        <v>1075.7152430146241</v>
      </c>
      <c r="T325">
        <v>477.41800000000001</v>
      </c>
      <c r="U325" t="s">
        <v>392</v>
      </c>
      <c r="V325">
        <v>1.736065454545455</v>
      </c>
      <c r="W325">
        <v>16.5973520403479</v>
      </c>
      <c r="X325">
        <v>27.331519839424129</v>
      </c>
      <c r="Y325">
        <v>22</v>
      </c>
      <c r="Z325">
        <v>0.65</v>
      </c>
      <c r="AA325">
        <v>1</v>
      </c>
    </row>
    <row r="326" spans="1:27" x14ac:dyDescent="0.25">
      <c r="A326" t="s">
        <v>98</v>
      </c>
      <c r="B326" t="s">
        <v>519</v>
      </c>
      <c r="C326" t="s">
        <v>100</v>
      </c>
      <c r="D326" t="s">
        <v>101</v>
      </c>
      <c r="E326" t="s">
        <v>426</v>
      </c>
      <c r="G326" t="s">
        <v>443</v>
      </c>
      <c r="H326" t="s">
        <v>125</v>
      </c>
      <c r="I326">
        <v>2016</v>
      </c>
      <c r="J326" t="s">
        <v>444</v>
      </c>
      <c r="K326" t="s">
        <v>127</v>
      </c>
      <c r="L326" t="s">
        <v>653</v>
      </c>
      <c r="M326" t="s">
        <v>659</v>
      </c>
      <c r="N326">
        <v>1</v>
      </c>
      <c r="O326">
        <v>2020</v>
      </c>
      <c r="P326">
        <v>914.51930602072343</v>
      </c>
      <c r="Q326">
        <v>0.78213799330500688</v>
      </c>
      <c r="R326" t="s">
        <v>391</v>
      </c>
      <c r="S326">
        <v>1169.255698928939</v>
      </c>
      <c r="T326">
        <v>446</v>
      </c>
      <c r="U326" t="s">
        <v>392</v>
      </c>
      <c r="V326">
        <v>1.621818181818182</v>
      </c>
      <c r="W326">
        <v>16.5973520403479</v>
      </c>
      <c r="X326">
        <v>27.331519839424129</v>
      </c>
      <c r="Y326">
        <v>22</v>
      </c>
      <c r="Z326">
        <v>0.65</v>
      </c>
      <c r="AA326">
        <v>1</v>
      </c>
    </row>
    <row r="327" spans="1:27" x14ac:dyDescent="0.25">
      <c r="A327" t="s">
        <v>98</v>
      </c>
      <c r="B327" t="s">
        <v>519</v>
      </c>
      <c r="C327" t="s">
        <v>100</v>
      </c>
      <c r="D327" t="s">
        <v>101</v>
      </c>
      <c r="E327" t="s">
        <v>426</v>
      </c>
      <c r="G327" t="s">
        <v>446</v>
      </c>
      <c r="H327" t="s">
        <v>125</v>
      </c>
      <c r="I327">
        <v>2016</v>
      </c>
      <c r="J327" t="s">
        <v>447</v>
      </c>
      <c r="K327" t="s">
        <v>127</v>
      </c>
      <c r="L327" t="s">
        <v>653</v>
      </c>
      <c r="M327" t="s">
        <v>660</v>
      </c>
      <c r="N327">
        <v>1</v>
      </c>
      <c r="O327">
        <v>2020</v>
      </c>
      <c r="P327">
        <v>963.29366900849539</v>
      </c>
      <c r="Q327">
        <v>0.78213799330500688</v>
      </c>
      <c r="R327" t="s">
        <v>391</v>
      </c>
      <c r="S327">
        <v>1231.616002871815</v>
      </c>
      <c r="T327">
        <v>429.67619999999999</v>
      </c>
      <c r="U327" t="s">
        <v>392</v>
      </c>
      <c r="V327">
        <v>1.5624589090909089</v>
      </c>
      <c r="W327">
        <v>16.5973520403479</v>
      </c>
      <c r="X327">
        <v>27.331519839424129</v>
      </c>
      <c r="Y327">
        <v>22</v>
      </c>
      <c r="Z327">
        <v>0.65</v>
      </c>
      <c r="AA327">
        <v>1</v>
      </c>
    </row>
    <row r="328" spans="1:27" x14ac:dyDescent="0.25">
      <c r="A328" t="s">
        <v>98</v>
      </c>
      <c r="B328" t="s">
        <v>519</v>
      </c>
      <c r="C328" t="s">
        <v>100</v>
      </c>
      <c r="D328" t="s">
        <v>101</v>
      </c>
      <c r="E328" t="s">
        <v>426</v>
      </c>
      <c r="G328" t="s">
        <v>449</v>
      </c>
      <c r="H328" t="s">
        <v>125</v>
      </c>
      <c r="I328">
        <v>2016</v>
      </c>
      <c r="J328" t="s">
        <v>450</v>
      </c>
      <c r="K328" t="s">
        <v>127</v>
      </c>
      <c r="L328" t="s">
        <v>653</v>
      </c>
      <c r="M328" t="s">
        <v>661</v>
      </c>
      <c r="N328">
        <v>1</v>
      </c>
      <c r="O328">
        <v>2020</v>
      </c>
      <c r="P328">
        <v>987.6808505023813</v>
      </c>
      <c r="Q328">
        <v>0.78213799330500688</v>
      </c>
      <c r="R328" t="s">
        <v>391</v>
      </c>
      <c r="S328">
        <v>1262.796154843254</v>
      </c>
      <c r="T328">
        <v>419</v>
      </c>
      <c r="U328" t="s">
        <v>392</v>
      </c>
      <c r="V328">
        <v>1.5236363636363639</v>
      </c>
      <c r="W328">
        <v>16.5973520403479</v>
      </c>
      <c r="X328">
        <v>27.331519839424129</v>
      </c>
      <c r="Y328">
        <v>22</v>
      </c>
      <c r="Z328">
        <v>0.65</v>
      </c>
      <c r="AA328">
        <v>1</v>
      </c>
    </row>
    <row r="329" spans="1:27" x14ac:dyDescent="0.25">
      <c r="A329" t="s">
        <v>98</v>
      </c>
      <c r="B329" t="s">
        <v>519</v>
      </c>
      <c r="C329" t="s">
        <v>100</v>
      </c>
      <c r="D329" t="s">
        <v>101</v>
      </c>
      <c r="E329" t="s">
        <v>452</v>
      </c>
      <c r="G329" t="s">
        <v>111</v>
      </c>
      <c r="H329" t="s">
        <v>104</v>
      </c>
      <c r="I329">
        <v>2016</v>
      </c>
      <c r="J329" t="s">
        <v>453</v>
      </c>
      <c r="K329" t="s">
        <v>106</v>
      </c>
      <c r="L329" t="s">
        <v>662</v>
      </c>
      <c r="M329" t="s">
        <v>663</v>
      </c>
      <c r="N329">
        <v>1</v>
      </c>
      <c r="O329">
        <v>2020</v>
      </c>
      <c r="P329">
        <v>451.16285763689018</v>
      </c>
      <c r="Q329">
        <v>11.38788217856273</v>
      </c>
      <c r="R329" t="s">
        <v>391</v>
      </c>
      <c r="S329">
        <v>39.617801673974803</v>
      </c>
      <c r="T329">
        <v>0.45</v>
      </c>
      <c r="U329" t="s">
        <v>456</v>
      </c>
      <c r="V329">
        <v>0.45</v>
      </c>
      <c r="W329">
        <v>9</v>
      </c>
      <c r="X329">
        <v>15</v>
      </c>
      <c r="Y329">
        <v>13</v>
      </c>
      <c r="Z329">
        <v>9.0000000000000011E-2</v>
      </c>
      <c r="AA329">
        <v>1</v>
      </c>
    </row>
    <row r="330" spans="1:27" x14ac:dyDescent="0.25">
      <c r="A330" t="s">
        <v>98</v>
      </c>
      <c r="B330" t="s">
        <v>519</v>
      </c>
      <c r="C330" t="s">
        <v>100</v>
      </c>
      <c r="D330" t="s">
        <v>101</v>
      </c>
      <c r="E330" t="s">
        <v>452</v>
      </c>
      <c r="G330" t="s">
        <v>119</v>
      </c>
      <c r="H330" t="s">
        <v>104</v>
      </c>
      <c r="I330">
        <v>2016</v>
      </c>
      <c r="J330" t="s">
        <v>457</v>
      </c>
      <c r="K330" t="s">
        <v>106</v>
      </c>
      <c r="L330" t="s">
        <v>662</v>
      </c>
      <c r="M330" t="s">
        <v>664</v>
      </c>
      <c r="N330">
        <v>1</v>
      </c>
      <c r="O330">
        <v>2020</v>
      </c>
      <c r="P330">
        <v>521.3437466026287</v>
      </c>
      <c r="Q330">
        <v>11.38788217856273</v>
      </c>
      <c r="R330" t="s">
        <v>391</v>
      </c>
      <c r="S330">
        <v>45.780570823259772</v>
      </c>
      <c r="T330">
        <v>0.52</v>
      </c>
      <c r="U330" t="s">
        <v>456</v>
      </c>
      <c r="V330">
        <v>0.52</v>
      </c>
      <c r="W330">
        <v>9</v>
      </c>
      <c r="X330">
        <v>15</v>
      </c>
      <c r="Y330">
        <v>13</v>
      </c>
      <c r="Z330">
        <v>9.0000000000000011E-2</v>
      </c>
      <c r="AA330">
        <v>1</v>
      </c>
    </row>
    <row r="331" spans="1:27" x14ac:dyDescent="0.25">
      <c r="A331" t="s">
        <v>98</v>
      </c>
      <c r="B331" t="s">
        <v>519</v>
      </c>
      <c r="C331" t="s">
        <v>100</v>
      </c>
      <c r="D331" t="s">
        <v>101</v>
      </c>
      <c r="E331" t="s">
        <v>452</v>
      </c>
      <c r="G331" t="s">
        <v>111</v>
      </c>
      <c r="H331" t="s">
        <v>156</v>
      </c>
      <c r="I331">
        <v>2016</v>
      </c>
      <c r="J331" t="s">
        <v>459</v>
      </c>
      <c r="K331" t="s">
        <v>158</v>
      </c>
      <c r="L331" t="s">
        <v>662</v>
      </c>
      <c r="M331" t="s">
        <v>665</v>
      </c>
      <c r="N331">
        <v>1</v>
      </c>
      <c r="O331">
        <v>2020</v>
      </c>
      <c r="P331">
        <v>451.16285763689018</v>
      </c>
      <c r="Q331">
        <v>11.38788217856273</v>
      </c>
      <c r="R331" t="s">
        <v>391</v>
      </c>
      <c r="S331">
        <v>39.617801673974803</v>
      </c>
      <c r="T331">
        <v>0.45</v>
      </c>
      <c r="U331" t="s">
        <v>456</v>
      </c>
      <c r="V331">
        <v>0.45</v>
      </c>
      <c r="W331">
        <v>9</v>
      </c>
      <c r="X331">
        <v>15</v>
      </c>
      <c r="Y331">
        <v>13</v>
      </c>
      <c r="Z331">
        <v>9.0000000000000011E-2</v>
      </c>
      <c r="AA331">
        <v>1</v>
      </c>
    </row>
    <row r="332" spans="1:27" x14ac:dyDescent="0.25">
      <c r="A332" t="s">
        <v>98</v>
      </c>
      <c r="B332" t="s">
        <v>519</v>
      </c>
      <c r="C332" t="s">
        <v>100</v>
      </c>
      <c r="D332" t="s">
        <v>101</v>
      </c>
      <c r="E332" t="s">
        <v>452</v>
      </c>
      <c r="G332" t="s">
        <v>119</v>
      </c>
      <c r="H332" t="s">
        <v>156</v>
      </c>
      <c r="I332">
        <v>2016</v>
      </c>
      <c r="J332" t="s">
        <v>461</v>
      </c>
      <c r="K332" t="s">
        <v>158</v>
      </c>
      <c r="L332" t="s">
        <v>662</v>
      </c>
      <c r="M332" t="s">
        <v>666</v>
      </c>
      <c r="N332">
        <v>1</v>
      </c>
      <c r="O332">
        <v>2020</v>
      </c>
      <c r="P332">
        <v>521.3437466026287</v>
      </c>
      <c r="Q332">
        <v>11.38788217856273</v>
      </c>
      <c r="R332" t="s">
        <v>391</v>
      </c>
      <c r="S332">
        <v>45.780570823259772</v>
      </c>
      <c r="T332">
        <v>0.52</v>
      </c>
      <c r="U332" t="s">
        <v>456</v>
      </c>
      <c r="V332">
        <v>0.52</v>
      </c>
      <c r="W332">
        <v>9</v>
      </c>
      <c r="X332">
        <v>15</v>
      </c>
      <c r="Y332">
        <v>13</v>
      </c>
      <c r="Z332">
        <v>9.0000000000000011E-2</v>
      </c>
      <c r="AA332">
        <v>1</v>
      </c>
    </row>
    <row r="333" spans="1:27" x14ac:dyDescent="0.25">
      <c r="A333" t="s">
        <v>98</v>
      </c>
      <c r="B333" t="s">
        <v>519</v>
      </c>
      <c r="C333" t="s">
        <v>100</v>
      </c>
      <c r="D333" t="s">
        <v>101</v>
      </c>
      <c r="E333" t="s">
        <v>452</v>
      </c>
      <c r="G333" t="s">
        <v>111</v>
      </c>
      <c r="H333" t="s">
        <v>125</v>
      </c>
      <c r="I333">
        <v>2016</v>
      </c>
      <c r="J333" t="s">
        <v>463</v>
      </c>
      <c r="K333" t="s">
        <v>127</v>
      </c>
      <c r="L333" t="s">
        <v>662</v>
      </c>
      <c r="M333" t="s">
        <v>667</v>
      </c>
      <c r="N333">
        <v>1</v>
      </c>
      <c r="O333">
        <v>2020</v>
      </c>
      <c r="P333">
        <v>938.90648751460947</v>
      </c>
      <c r="Q333">
        <v>11.38788217856273</v>
      </c>
      <c r="R333" t="s">
        <v>391</v>
      </c>
      <c r="S333">
        <v>82.447857537731352</v>
      </c>
      <c r="T333">
        <v>228.0913607809874</v>
      </c>
      <c r="U333" t="s">
        <v>392</v>
      </c>
      <c r="V333">
        <v>0.9</v>
      </c>
      <c r="W333">
        <v>10</v>
      </c>
      <c r="X333">
        <v>20</v>
      </c>
      <c r="Y333">
        <v>16</v>
      </c>
      <c r="Z333">
        <v>9.0000000000000011E-2</v>
      </c>
      <c r="AA333">
        <v>1</v>
      </c>
    </row>
    <row r="334" spans="1:27" x14ac:dyDescent="0.25">
      <c r="A334" t="s">
        <v>98</v>
      </c>
      <c r="B334" t="s">
        <v>519</v>
      </c>
      <c r="C334" t="s">
        <v>100</v>
      </c>
      <c r="D334" t="s">
        <v>101</v>
      </c>
      <c r="E334" t="s">
        <v>465</v>
      </c>
      <c r="G334" t="s">
        <v>466</v>
      </c>
      <c r="H334" t="s">
        <v>125</v>
      </c>
      <c r="I334">
        <v>2030</v>
      </c>
      <c r="J334" t="s">
        <v>467</v>
      </c>
      <c r="K334" t="s">
        <v>127</v>
      </c>
      <c r="L334" t="s">
        <v>668</v>
      </c>
      <c r="M334" t="s">
        <v>669</v>
      </c>
      <c r="N334">
        <v>1</v>
      </c>
      <c r="O334">
        <v>2030</v>
      </c>
      <c r="P334">
        <v>1646.1347508373019</v>
      </c>
      <c r="Q334">
        <v>7.3845319926300279</v>
      </c>
      <c r="R334" t="s">
        <v>391</v>
      </c>
      <c r="S334">
        <v>222.91659816494681</v>
      </c>
      <c r="T334">
        <v>0.28000000000000003</v>
      </c>
      <c r="U334" t="s">
        <v>470</v>
      </c>
      <c r="V334">
        <v>2.333333333333333</v>
      </c>
      <c r="W334">
        <v>6</v>
      </c>
      <c r="X334">
        <v>17</v>
      </c>
      <c r="Y334">
        <v>12</v>
      </c>
      <c r="Z334">
        <v>0.02</v>
      </c>
      <c r="AA334">
        <v>1</v>
      </c>
    </row>
    <row r="335" spans="1:27" x14ac:dyDescent="0.25">
      <c r="A335" t="s">
        <v>98</v>
      </c>
      <c r="B335" t="s">
        <v>519</v>
      </c>
      <c r="C335" t="s">
        <v>100</v>
      </c>
      <c r="D335" t="s">
        <v>101</v>
      </c>
      <c r="E335" t="s">
        <v>465</v>
      </c>
      <c r="G335" t="s">
        <v>471</v>
      </c>
      <c r="H335" t="s">
        <v>125</v>
      </c>
      <c r="I335">
        <v>2016</v>
      </c>
      <c r="J335" t="s">
        <v>472</v>
      </c>
      <c r="K335" t="s">
        <v>127</v>
      </c>
      <c r="L335" t="s">
        <v>668</v>
      </c>
      <c r="M335" t="s">
        <v>670</v>
      </c>
      <c r="N335">
        <v>1</v>
      </c>
      <c r="O335">
        <v>2020</v>
      </c>
      <c r="P335">
        <v>792.58339855129361</v>
      </c>
      <c r="Q335">
        <v>7.3845319926300279</v>
      </c>
      <c r="R335" t="s">
        <v>391</v>
      </c>
      <c r="S335">
        <v>107.33021393127071</v>
      </c>
      <c r="T335">
        <v>0.26</v>
      </c>
      <c r="U335" t="s">
        <v>470</v>
      </c>
      <c r="V335">
        <v>2.166666666666667</v>
      </c>
      <c r="W335">
        <v>6</v>
      </c>
      <c r="X335">
        <v>17</v>
      </c>
      <c r="Y335">
        <v>12</v>
      </c>
      <c r="Z335">
        <v>0.02</v>
      </c>
      <c r="AA335">
        <v>1</v>
      </c>
    </row>
    <row r="336" spans="1:27" x14ac:dyDescent="0.25">
      <c r="A336" t="s">
        <v>98</v>
      </c>
      <c r="B336" t="s">
        <v>519</v>
      </c>
      <c r="C336" t="s">
        <v>100</v>
      </c>
      <c r="D336" t="s">
        <v>101</v>
      </c>
      <c r="E336" t="s">
        <v>465</v>
      </c>
      <c r="G336" t="s">
        <v>474</v>
      </c>
      <c r="H336" t="s">
        <v>125</v>
      </c>
      <c r="I336">
        <v>2016</v>
      </c>
      <c r="J336" t="s">
        <v>475</v>
      </c>
      <c r="K336" t="s">
        <v>127</v>
      </c>
      <c r="L336" t="s">
        <v>668</v>
      </c>
      <c r="M336" t="s">
        <v>671</v>
      </c>
      <c r="N336">
        <v>0</v>
      </c>
      <c r="O336">
        <v>2020</v>
      </c>
      <c r="P336">
        <v>792.58339855129361</v>
      </c>
      <c r="Q336">
        <v>7.3845319926300279</v>
      </c>
      <c r="R336" t="s">
        <v>391</v>
      </c>
      <c r="S336">
        <v>107.33021393127071</v>
      </c>
      <c r="T336">
        <v>0.26</v>
      </c>
      <c r="U336" t="s">
        <v>470</v>
      </c>
      <c r="V336">
        <v>2.166666666666667</v>
      </c>
      <c r="W336">
        <v>6</v>
      </c>
      <c r="X336">
        <v>17</v>
      </c>
      <c r="Y336">
        <v>12</v>
      </c>
      <c r="Z336">
        <v>0.02</v>
      </c>
      <c r="AA336">
        <v>1</v>
      </c>
    </row>
    <row r="337" spans="1:27" x14ac:dyDescent="0.25">
      <c r="A337" t="s">
        <v>98</v>
      </c>
      <c r="B337" t="s">
        <v>519</v>
      </c>
      <c r="C337" t="s">
        <v>100</v>
      </c>
      <c r="D337" t="s">
        <v>101</v>
      </c>
      <c r="E337" t="s">
        <v>465</v>
      </c>
      <c r="G337" t="s">
        <v>474</v>
      </c>
      <c r="H337" t="s">
        <v>125</v>
      </c>
      <c r="I337">
        <v>2020</v>
      </c>
      <c r="J337" t="s">
        <v>477</v>
      </c>
      <c r="K337" t="s">
        <v>127</v>
      </c>
      <c r="L337" t="s">
        <v>668</v>
      </c>
      <c r="M337" t="s">
        <v>671</v>
      </c>
      <c r="N337">
        <v>1</v>
      </c>
      <c r="O337">
        <v>2020</v>
      </c>
      <c r="P337">
        <v>914.51930602072343</v>
      </c>
      <c r="Q337">
        <v>7.3845319926300279</v>
      </c>
      <c r="R337" t="s">
        <v>391</v>
      </c>
      <c r="S337">
        <v>123.84255453608159</v>
      </c>
      <c r="T337">
        <v>0.24</v>
      </c>
      <c r="U337" t="s">
        <v>470</v>
      </c>
      <c r="V337">
        <v>2</v>
      </c>
      <c r="W337">
        <v>6</v>
      </c>
      <c r="X337">
        <v>17</v>
      </c>
      <c r="Y337">
        <v>12</v>
      </c>
      <c r="Z337">
        <v>0.02</v>
      </c>
      <c r="AA337">
        <v>1</v>
      </c>
    </row>
    <row r="338" spans="1:27" x14ac:dyDescent="0.25">
      <c r="A338" t="s">
        <v>98</v>
      </c>
      <c r="B338" t="s">
        <v>519</v>
      </c>
      <c r="C338" t="s">
        <v>100</v>
      </c>
      <c r="D338" t="s">
        <v>101</v>
      </c>
      <c r="E338" t="s">
        <v>465</v>
      </c>
      <c r="G338" t="s">
        <v>478</v>
      </c>
      <c r="H338" t="s">
        <v>125</v>
      </c>
      <c r="I338">
        <v>2016</v>
      </c>
      <c r="J338" t="s">
        <v>479</v>
      </c>
      <c r="K338" t="s">
        <v>127</v>
      </c>
      <c r="L338" t="s">
        <v>668</v>
      </c>
      <c r="M338" t="s">
        <v>672</v>
      </c>
      <c r="N338">
        <v>1</v>
      </c>
      <c r="O338">
        <v>2020</v>
      </c>
      <c r="P338">
        <v>1158.3911209595831</v>
      </c>
      <c r="Q338">
        <v>7.3845319926300279</v>
      </c>
      <c r="R338" t="s">
        <v>391</v>
      </c>
      <c r="S338">
        <v>156.86723574570331</v>
      </c>
      <c r="T338">
        <v>0.15</v>
      </c>
      <c r="U338" t="s">
        <v>470</v>
      </c>
      <c r="V338">
        <v>1.25</v>
      </c>
      <c r="W338">
        <v>6</v>
      </c>
      <c r="X338">
        <v>17</v>
      </c>
      <c r="Y338">
        <v>12</v>
      </c>
      <c r="Z338">
        <v>0.02</v>
      </c>
      <c r="AA338">
        <v>1</v>
      </c>
    </row>
    <row r="339" spans="1:27" x14ac:dyDescent="0.25">
      <c r="A339" t="s">
        <v>98</v>
      </c>
      <c r="B339" t="s">
        <v>519</v>
      </c>
      <c r="C339" t="s">
        <v>100</v>
      </c>
      <c r="D339" t="s">
        <v>101</v>
      </c>
      <c r="E339" t="s">
        <v>465</v>
      </c>
      <c r="G339" t="s">
        <v>481</v>
      </c>
      <c r="H339" t="s">
        <v>125</v>
      </c>
      <c r="I339">
        <v>2016</v>
      </c>
      <c r="J339" t="s">
        <v>482</v>
      </c>
      <c r="K339" t="s">
        <v>127</v>
      </c>
      <c r="L339" t="s">
        <v>668</v>
      </c>
      <c r="M339" t="s">
        <v>673</v>
      </c>
      <c r="N339">
        <v>1</v>
      </c>
      <c r="O339">
        <v>2020</v>
      </c>
      <c r="P339">
        <v>1371.7789590310849</v>
      </c>
      <c r="Q339">
        <v>7.3845319926300279</v>
      </c>
      <c r="R339" t="s">
        <v>391</v>
      </c>
      <c r="S339">
        <v>185.76383180412239</v>
      </c>
      <c r="T339">
        <v>0.12</v>
      </c>
      <c r="U339" t="s">
        <v>470</v>
      </c>
      <c r="V339">
        <v>1</v>
      </c>
      <c r="W339">
        <v>6</v>
      </c>
      <c r="X339">
        <v>17</v>
      </c>
      <c r="Y339">
        <v>12</v>
      </c>
      <c r="Z339">
        <v>0.02</v>
      </c>
      <c r="AA339">
        <v>1</v>
      </c>
    </row>
    <row r="340" spans="1:27" x14ac:dyDescent="0.25">
      <c r="A340" t="s">
        <v>98</v>
      </c>
      <c r="B340" t="s">
        <v>519</v>
      </c>
      <c r="C340" t="s">
        <v>100</v>
      </c>
      <c r="D340" t="s">
        <v>101</v>
      </c>
      <c r="E340" t="s">
        <v>465</v>
      </c>
      <c r="G340" t="s">
        <v>484</v>
      </c>
      <c r="H340" t="s">
        <v>125</v>
      </c>
      <c r="I340">
        <v>2016</v>
      </c>
      <c r="J340" t="s">
        <v>485</v>
      </c>
      <c r="K340" t="s">
        <v>127</v>
      </c>
      <c r="L340" t="s">
        <v>668</v>
      </c>
      <c r="M340" t="s">
        <v>674</v>
      </c>
      <c r="N340">
        <v>1</v>
      </c>
      <c r="O340">
        <v>2020</v>
      </c>
      <c r="P340">
        <v>1158.3911209595831</v>
      </c>
      <c r="Q340">
        <v>7.3845319926300279</v>
      </c>
      <c r="R340" t="s">
        <v>391</v>
      </c>
      <c r="S340">
        <v>156.86723574570331</v>
      </c>
      <c r="T340">
        <v>0.15</v>
      </c>
      <c r="U340" t="s">
        <v>470</v>
      </c>
      <c r="V340">
        <v>1.25</v>
      </c>
      <c r="W340">
        <v>6</v>
      </c>
      <c r="X340">
        <v>17</v>
      </c>
      <c r="Y340">
        <v>12</v>
      </c>
      <c r="Z340">
        <v>0.02</v>
      </c>
      <c r="AA340">
        <v>1</v>
      </c>
    </row>
    <row r="341" spans="1:27" x14ac:dyDescent="0.25">
      <c r="A341" t="s">
        <v>98</v>
      </c>
      <c r="B341" t="s">
        <v>519</v>
      </c>
      <c r="C341" t="s">
        <v>100</v>
      </c>
      <c r="D341" t="s">
        <v>101</v>
      </c>
      <c r="E341" t="s">
        <v>465</v>
      </c>
      <c r="G341" t="s">
        <v>487</v>
      </c>
      <c r="H341" t="s">
        <v>125</v>
      </c>
      <c r="I341">
        <v>2016</v>
      </c>
      <c r="J341" t="s">
        <v>488</v>
      </c>
      <c r="K341" t="s">
        <v>127</v>
      </c>
      <c r="L341" t="s">
        <v>668</v>
      </c>
      <c r="M341" t="s">
        <v>675</v>
      </c>
      <c r="N341">
        <v>1</v>
      </c>
      <c r="O341">
        <v>2020</v>
      </c>
      <c r="P341">
        <v>1219.359074694298</v>
      </c>
      <c r="Q341">
        <v>7.3845319926300279</v>
      </c>
      <c r="R341" t="s">
        <v>391</v>
      </c>
      <c r="S341">
        <v>165.12340604810879</v>
      </c>
      <c r="T341">
        <v>0.21</v>
      </c>
      <c r="U341" t="s">
        <v>470</v>
      </c>
      <c r="V341">
        <v>1.75</v>
      </c>
      <c r="W341">
        <v>6</v>
      </c>
      <c r="X341">
        <v>17</v>
      </c>
      <c r="Y341">
        <v>12</v>
      </c>
      <c r="Z341">
        <v>0.02</v>
      </c>
      <c r="AA341">
        <v>1</v>
      </c>
    </row>
    <row r="342" spans="1:27" x14ac:dyDescent="0.25">
      <c r="A342" t="s">
        <v>98</v>
      </c>
      <c r="B342" t="s">
        <v>519</v>
      </c>
      <c r="C342" t="s">
        <v>100</v>
      </c>
      <c r="D342" t="s">
        <v>101</v>
      </c>
      <c r="E342" t="s">
        <v>465</v>
      </c>
      <c r="G342" t="s">
        <v>487</v>
      </c>
      <c r="H342" t="s">
        <v>125</v>
      </c>
      <c r="I342">
        <v>2030</v>
      </c>
      <c r="J342" t="s">
        <v>490</v>
      </c>
      <c r="K342" t="s">
        <v>127</v>
      </c>
      <c r="L342" t="s">
        <v>668</v>
      </c>
      <c r="M342" t="s">
        <v>676</v>
      </c>
      <c r="N342">
        <v>1</v>
      </c>
      <c r="O342">
        <v>2030</v>
      </c>
      <c r="P342">
        <v>1280.3270284290129</v>
      </c>
      <c r="Q342">
        <v>7.3845319926300279</v>
      </c>
      <c r="R342" t="s">
        <v>391</v>
      </c>
      <c r="S342">
        <v>173.37957635051421</v>
      </c>
      <c r="T342">
        <v>0.17</v>
      </c>
      <c r="U342" t="s">
        <v>470</v>
      </c>
      <c r="V342">
        <v>1.416666666666667</v>
      </c>
      <c r="W342">
        <v>6</v>
      </c>
      <c r="X342">
        <v>17</v>
      </c>
      <c r="Y342">
        <v>12</v>
      </c>
      <c r="Z342">
        <v>0.02</v>
      </c>
      <c r="AA342">
        <v>1</v>
      </c>
    </row>
    <row r="343" spans="1:27" x14ac:dyDescent="0.25">
      <c r="A343" t="s">
        <v>98</v>
      </c>
      <c r="B343" t="s">
        <v>519</v>
      </c>
      <c r="C343" t="s">
        <v>100</v>
      </c>
      <c r="D343" t="s">
        <v>101</v>
      </c>
      <c r="E343" t="s">
        <v>465</v>
      </c>
      <c r="G343" t="s">
        <v>492</v>
      </c>
      <c r="H343" t="s">
        <v>125</v>
      </c>
      <c r="I343">
        <v>2016</v>
      </c>
      <c r="J343" t="s">
        <v>493</v>
      </c>
      <c r="K343" t="s">
        <v>127</v>
      </c>
      <c r="L343" t="s">
        <v>668</v>
      </c>
      <c r="M343" t="s">
        <v>677</v>
      </c>
      <c r="N343">
        <v>1</v>
      </c>
      <c r="O343">
        <v>2020</v>
      </c>
      <c r="P343">
        <v>1158.3911209595831</v>
      </c>
      <c r="Q343">
        <v>7.3845319926300279</v>
      </c>
      <c r="R343" t="s">
        <v>391</v>
      </c>
      <c r="S343">
        <v>156.86723574570331</v>
      </c>
      <c r="T343">
        <v>0.28999999999999998</v>
      </c>
      <c r="U343" t="s">
        <v>470</v>
      </c>
      <c r="V343">
        <v>2.416666666666667</v>
      </c>
      <c r="W343">
        <v>6</v>
      </c>
      <c r="X343">
        <v>17</v>
      </c>
      <c r="Y343">
        <v>12</v>
      </c>
      <c r="Z343">
        <v>0.02</v>
      </c>
      <c r="AA343">
        <v>1</v>
      </c>
    </row>
    <row r="344" spans="1:27" x14ac:dyDescent="0.25">
      <c r="A344" t="s">
        <v>98</v>
      </c>
      <c r="B344" t="s">
        <v>519</v>
      </c>
      <c r="C344" t="s">
        <v>100</v>
      </c>
      <c r="D344" t="s">
        <v>101</v>
      </c>
      <c r="E344" t="s">
        <v>465</v>
      </c>
      <c r="G344" t="s">
        <v>466</v>
      </c>
      <c r="H344" t="s">
        <v>125</v>
      </c>
      <c r="I344">
        <v>2016</v>
      </c>
      <c r="J344" t="s">
        <v>495</v>
      </c>
      <c r="K344" t="s">
        <v>127</v>
      </c>
      <c r="L344" t="s">
        <v>668</v>
      </c>
      <c r="M344" t="s">
        <v>678</v>
      </c>
      <c r="N344">
        <v>0</v>
      </c>
      <c r="O344">
        <v>2020</v>
      </c>
      <c r="P344">
        <v>1280.3270284290129</v>
      </c>
      <c r="Q344">
        <v>7.3845319926300279</v>
      </c>
      <c r="R344" t="s">
        <v>391</v>
      </c>
      <c r="S344">
        <v>173.37957635051421</v>
      </c>
      <c r="T344">
        <v>0.17</v>
      </c>
      <c r="U344" t="s">
        <v>470</v>
      </c>
      <c r="V344">
        <v>1.416666666666667</v>
      </c>
      <c r="W344">
        <v>6</v>
      </c>
      <c r="X344">
        <v>17</v>
      </c>
      <c r="Y344">
        <v>12</v>
      </c>
      <c r="Z344">
        <v>0.02</v>
      </c>
      <c r="AA344">
        <v>1</v>
      </c>
    </row>
    <row r="345" spans="1:27" x14ac:dyDescent="0.25">
      <c r="A345" t="s">
        <v>98</v>
      </c>
      <c r="B345" t="s">
        <v>519</v>
      </c>
      <c r="C345" t="s">
        <v>100</v>
      </c>
      <c r="D345" t="s">
        <v>101</v>
      </c>
      <c r="E345" t="s">
        <v>465</v>
      </c>
      <c r="G345" t="s">
        <v>466</v>
      </c>
      <c r="H345" t="s">
        <v>125</v>
      </c>
      <c r="I345">
        <v>2020</v>
      </c>
      <c r="J345" t="s">
        <v>497</v>
      </c>
      <c r="K345" t="s">
        <v>127</v>
      </c>
      <c r="L345" t="s">
        <v>668</v>
      </c>
      <c r="M345" t="s">
        <v>678</v>
      </c>
      <c r="N345">
        <v>1</v>
      </c>
      <c r="O345">
        <v>2020</v>
      </c>
      <c r="P345">
        <v>1646.1347508373019</v>
      </c>
      <c r="Q345">
        <v>7.3845319926300279</v>
      </c>
      <c r="R345" t="s">
        <v>391</v>
      </c>
      <c r="S345">
        <v>222.91659816494681</v>
      </c>
      <c r="T345">
        <v>0.28000000000000003</v>
      </c>
      <c r="U345" t="s">
        <v>470</v>
      </c>
      <c r="V345">
        <v>2.333333333333333</v>
      </c>
      <c r="W345">
        <v>6</v>
      </c>
      <c r="X345">
        <v>17</v>
      </c>
      <c r="Y345">
        <v>12</v>
      </c>
      <c r="Z345">
        <v>0.02</v>
      </c>
      <c r="AA345">
        <v>1</v>
      </c>
    </row>
    <row r="346" spans="1:27" x14ac:dyDescent="0.25">
      <c r="A346" t="s">
        <v>98</v>
      </c>
      <c r="B346" t="s">
        <v>519</v>
      </c>
      <c r="C346" t="s">
        <v>100</v>
      </c>
      <c r="D346" t="s">
        <v>101</v>
      </c>
      <c r="E346" t="s">
        <v>498</v>
      </c>
      <c r="G346" t="s">
        <v>103</v>
      </c>
      <c r="H346" t="s">
        <v>104</v>
      </c>
      <c r="I346">
        <v>2016</v>
      </c>
      <c r="J346" t="s">
        <v>499</v>
      </c>
      <c r="K346" t="s">
        <v>106</v>
      </c>
      <c r="L346" t="s">
        <v>679</v>
      </c>
      <c r="M346" t="s">
        <v>680</v>
      </c>
      <c r="N346">
        <v>1</v>
      </c>
      <c r="O346">
        <v>2020</v>
      </c>
      <c r="P346">
        <v>792.58339855129361</v>
      </c>
      <c r="Q346">
        <v>75.135363057532999</v>
      </c>
      <c r="R346" t="s">
        <v>391</v>
      </c>
      <c r="S346">
        <v>10.54873985162477</v>
      </c>
      <c r="T346">
        <v>3.3</v>
      </c>
      <c r="U346" t="s">
        <v>502</v>
      </c>
      <c r="V346">
        <v>1</v>
      </c>
      <c r="W346">
        <v>8</v>
      </c>
      <c r="X346">
        <v>18</v>
      </c>
      <c r="Y346">
        <v>14</v>
      </c>
      <c r="Z346">
        <v>0.02</v>
      </c>
      <c r="AA346">
        <v>1</v>
      </c>
    </row>
    <row r="347" spans="1:27" x14ac:dyDescent="0.25">
      <c r="A347" t="s">
        <v>98</v>
      </c>
      <c r="B347" t="s">
        <v>519</v>
      </c>
      <c r="C347" t="s">
        <v>100</v>
      </c>
      <c r="D347" t="s">
        <v>101</v>
      </c>
      <c r="E347" t="s">
        <v>498</v>
      </c>
      <c r="G347" t="s">
        <v>111</v>
      </c>
      <c r="H347" t="s">
        <v>104</v>
      </c>
      <c r="I347">
        <v>2016</v>
      </c>
      <c r="J347" t="s">
        <v>503</v>
      </c>
      <c r="K347" t="s">
        <v>106</v>
      </c>
      <c r="L347" t="s">
        <v>679</v>
      </c>
      <c r="M347" t="s">
        <v>681</v>
      </c>
      <c r="N347">
        <v>1</v>
      </c>
      <c r="O347">
        <v>2020</v>
      </c>
      <c r="P347">
        <v>804.77698929823669</v>
      </c>
      <c r="Q347">
        <v>75.135363057532999</v>
      </c>
      <c r="R347" t="s">
        <v>391</v>
      </c>
      <c r="S347">
        <v>10.711028157034381</v>
      </c>
      <c r="T347">
        <v>3.32</v>
      </c>
      <c r="U347" t="s">
        <v>502</v>
      </c>
      <c r="V347">
        <v>1.0060606060606061</v>
      </c>
      <c r="W347">
        <v>8</v>
      </c>
      <c r="X347">
        <v>18</v>
      </c>
      <c r="Y347">
        <v>14</v>
      </c>
      <c r="Z347">
        <v>0.02</v>
      </c>
      <c r="AA347">
        <v>1</v>
      </c>
    </row>
    <row r="348" spans="1:27" x14ac:dyDescent="0.25">
      <c r="A348" t="s">
        <v>98</v>
      </c>
      <c r="B348" t="s">
        <v>519</v>
      </c>
      <c r="C348" t="s">
        <v>100</v>
      </c>
      <c r="D348" t="s">
        <v>101</v>
      </c>
      <c r="E348" t="s">
        <v>498</v>
      </c>
      <c r="G348" t="s">
        <v>114</v>
      </c>
      <c r="H348" t="s">
        <v>104</v>
      </c>
      <c r="I348">
        <v>2016</v>
      </c>
      <c r="J348" t="s">
        <v>505</v>
      </c>
      <c r="K348" t="s">
        <v>106</v>
      </c>
      <c r="L348" t="s">
        <v>679</v>
      </c>
      <c r="M348" t="s">
        <v>682</v>
      </c>
      <c r="N348">
        <v>1</v>
      </c>
      <c r="O348">
        <v>2020</v>
      </c>
      <c r="P348">
        <v>843.56142251742892</v>
      </c>
      <c r="Q348">
        <v>75.135363057532999</v>
      </c>
      <c r="R348" t="s">
        <v>391</v>
      </c>
      <c r="S348">
        <v>11.227222285084229</v>
      </c>
      <c r="T348">
        <v>3.48</v>
      </c>
      <c r="U348" t="s">
        <v>502</v>
      </c>
      <c r="V348">
        <v>1.0545454545454549</v>
      </c>
      <c r="W348">
        <v>8</v>
      </c>
      <c r="X348">
        <v>18</v>
      </c>
      <c r="Y348">
        <v>14</v>
      </c>
      <c r="Z348">
        <v>0.02</v>
      </c>
      <c r="AA348">
        <v>1</v>
      </c>
    </row>
    <row r="349" spans="1:27" x14ac:dyDescent="0.25">
      <c r="A349" t="s">
        <v>98</v>
      </c>
      <c r="B349" t="s">
        <v>519</v>
      </c>
      <c r="C349" t="s">
        <v>100</v>
      </c>
      <c r="D349" t="s">
        <v>101</v>
      </c>
      <c r="E349" t="s">
        <v>498</v>
      </c>
      <c r="G349" t="s">
        <v>119</v>
      </c>
      <c r="H349" t="s">
        <v>104</v>
      </c>
      <c r="I349">
        <v>2016</v>
      </c>
      <c r="J349" t="s">
        <v>507</v>
      </c>
      <c r="K349" t="s">
        <v>106</v>
      </c>
      <c r="L349" t="s">
        <v>679</v>
      </c>
      <c r="M349" t="s">
        <v>683</v>
      </c>
      <c r="N349">
        <v>1</v>
      </c>
      <c r="O349">
        <v>2020</v>
      </c>
      <c r="P349">
        <v>938.90648751460947</v>
      </c>
      <c r="Q349">
        <v>75.135363057532999</v>
      </c>
      <c r="R349" t="s">
        <v>391</v>
      </c>
      <c r="S349">
        <v>12.496199516540109</v>
      </c>
      <c r="T349">
        <v>3.49</v>
      </c>
      <c r="U349" t="s">
        <v>502</v>
      </c>
      <c r="V349">
        <v>1.0575757575757581</v>
      </c>
      <c r="W349">
        <v>8</v>
      </c>
      <c r="X349">
        <v>18</v>
      </c>
      <c r="Y349">
        <v>14</v>
      </c>
      <c r="Z349">
        <v>0.02</v>
      </c>
      <c r="AA349">
        <v>1</v>
      </c>
    </row>
    <row r="350" spans="1:27" x14ac:dyDescent="0.25">
      <c r="A350" t="s">
        <v>98</v>
      </c>
      <c r="B350" t="s">
        <v>519</v>
      </c>
      <c r="C350" t="s">
        <v>100</v>
      </c>
      <c r="D350" t="s">
        <v>101</v>
      </c>
      <c r="E350" t="s">
        <v>498</v>
      </c>
      <c r="G350" t="s">
        <v>119</v>
      </c>
      <c r="H350" t="s">
        <v>104</v>
      </c>
      <c r="I350">
        <v>2030</v>
      </c>
      <c r="J350" t="s">
        <v>509</v>
      </c>
      <c r="K350" t="s">
        <v>106</v>
      </c>
      <c r="L350" t="s">
        <v>679</v>
      </c>
      <c r="M350" t="s">
        <v>684</v>
      </c>
      <c r="N350">
        <v>1</v>
      </c>
      <c r="O350">
        <v>2030</v>
      </c>
      <c r="P350">
        <v>987.6808505023813</v>
      </c>
      <c r="Q350">
        <v>75.135363057532999</v>
      </c>
      <c r="R350" t="s">
        <v>391</v>
      </c>
      <c r="S350">
        <v>13.145352738178561</v>
      </c>
      <c r="T350">
        <v>3.61</v>
      </c>
      <c r="U350" t="s">
        <v>502</v>
      </c>
      <c r="V350">
        <v>1.093939393939394</v>
      </c>
      <c r="W350">
        <v>8</v>
      </c>
      <c r="X350">
        <v>18</v>
      </c>
      <c r="Y350">
        <v>14</v>
      </c>
      <c r="Z350">
        <v>0.02</v>
      </c>
      <c r="AA350">
        <v>1</v>
      </c>
    </row>
    <row r="351" spans="1:27" x14ac:dyDescent="0.25">
      <c r="A351" t="s">
        <v>98</v>
      </c>
      <c r="B351" t="s">
        <v>519</v>
      </c>
      <c r="C351" t="s">
        <v>100</v>
      </c>
      <c r="D351" t="s">
        <v>101</v>
      </c>
      <c r="E351" t="s">
        <v>498</v>
      </c>
      <c r="G351" t="s">
        <v>103</v>
      </c>
      <c r="H351" t="s">
        <v>125</v>
      </c>
      <c r="I351">
        <v>2016</v>
      </c>
      <c r="J351" t="s">
        <v>511</v>
      </c>
      <c r="K351" t="s">
        <v>127</v>
      </c>
      <c r="L351" t="s">
        <v>679</v>
      </c>
      <c r="M351" t="s">
        <v>685</v>
      </c>
      <c r="N351">
        <v>1</v>
      </c>
      <c r="O351">
        <v>2020</v>
      </c>
      <c r="P351">
        <v>646.26030958797787</v>
      </c>
      <c r="Q351">
        <v>75.135363057532999</v>
      </c>
      <c r="R351" t="s">
        <v>391</v>
      </c>
      <c r="S351">
        <v>8.6012801867094257</v>
      </c>
      <c r="T351">
        <v>3.73</v>
      </c>
      <c r="U351" t="s">
        <v>502</v>
      </c>
      <c r="V351">
        <v>1.1303030303030299</v>
      </c>
      <c r="W351">
        <v>8</v>
      </c>
      <c r="X351">
        <v>18</v>
      </c>
      <c r="Y351">
        <v>14</v>
      </c>
      <c r="Z351">
        <v>0.02</v>
      </c>
      <c r="AA351">
        <v>1</v>
      </c>
    </row>
    <row r="352" spans="1:27" x14ac:dyDescent="0.25">
      <c r="A352" t="s">
        <v>98</v>
      </c>
      <c r="B352" t="s">
        <v>519</v>
      </c>
      <c r="C352" t="s">
        <v>100</v>
      </c>
      <c r="D352" t="s">
        <v>101</v>
      </c>
      <c r="E352" t="s">
        <v>498</v>
      </c>
      <c r="G352" t="s">
        <v>111</v>
      </c>
      <c r="H352" t="s">
        <v>125</v>
      </c>
      <c r="I352">
        <v>2016</v>
      </c>
      <c r="J352" t="s">
        <v>513</v>
      </c>
      <c r="K352" t="s">
        <v>127</v>
      </c>
      <c r="L352" t="s">
        <v>679</v>
      </c>
      <c r="M352" t="s">
        <v>686</v>
      </c>
      <c r="N352">
        <v>1</v>
      </c>
      <c r="O352">
        <v>2020</v>
      </c>
      <c r="P352">
        <v>658.45390033492083</v>
      </c>
      <c r="Q352">
        <v>75.135363057532999</v>
      </c>
      <c r="R352" t="s">
        <v>391</v>
      </c>
      <c r="S352">
        <v>8.7635684921190364</v>
      </c>
      <c r="T352">
        <v>3.74</v>
      </c>
      <c r="U352" t="s">
        <v>502</v>
      </c>
      <c r="V352">
        <v>1.133333333333334</v>
      </c>
      <c r="W352">
        <v>8</v>
      </c>
      <c r="X352">
        <v>18</v>
      </c>
      <c r="Y352">
        <v>14</v>
      </c>
      <c r="Z352">
        <v>0.02</v>
      </c>
      <c r="AA352">
        <v>1</v>
      </c>
    </row>
    <row r="353" spans="1:27" x14ac:dyDescent="0.25">
      <c r="A353" t="s">
        <v>98</v>
      </c>
      <c r="B353" t="s">
        <v>519</v>
      </c>
      <c r="C353" t="s">
        <v>100</v>
      </c>
      <c r="D353" t="s">
        <v>101</v>
      </c>
      <c r="E353" t="s">
        <v>498</v>
      </c>
      <c r="G353" t="s">
        <v>114</v>
      </c>
      <c r="H353" t="s">
        <v>125</v>
      </c>
      <c r="I353">
        <v>2016</v>
      </c>
      <c r="J353" t="s">
        <v>515</v>
      </c>
      <c r="K353" t="s">
        <v>127</v>
      </c>
      <c r="L353" t="s">
        <v>679</v>
      </c>
      <c r="M353" t="s">
        <v>687</v>
      </c>
      <c r="N353">
        <v>1</v>
      </c>
      <c r="O353">
        <v>2020</v>
      </c>
      <c r="P353">
        <v>691.90476692947561</v>
      </c>
      <c r="Q353">
        <v>75.135363057532999</v>
      </c>
      <c r="R353" t="s">
        <v>391</v>
      </c>
      <c r="S353">
        <v>9.2087765171197358</v>
      </c>
      <c r="T353">
        <v>3.93</v>
      </c>
      <c r="U353" t="s">
        <v>502</v>
      </c>
      <c r="V353">
        <v>1.1909090909090909</v>
      </c>
      <c r="W353">
        <v>8</v>
      </c>
      <c r="X353">
        <v>18</v>
      </c>
      <c r="Y353">
        <v>14</v>
      </c>
      <c r="Z353">
        <v>0.02</v>
      </c>
      <c r="AA353">
        <v>1</v>
      </c>
    </row>
    <row r="354" spans="1:27" x14ac:dyDescent="0.25">
      <c r="A354" t="s">
        <v>98</v>
      </c>
      <c r="B354" t="s">
        <v>519</v>
      </c>
      <c r="C354" t="s">
        <v>100</v>
      </c>
      <c r="D354" t="s">
        <v>101</v>
      </c>
      <c r="E354" t="s">
        <v>498</v>
      </c>
      <c r="G354" t="s">
        <v>119</v>
      </c>
      <c r="H354" t="s">
        <v>125</v>
      </c>
      <c r="I354">
        <v>2016</v>
      </c>
      <c r="J354" t="s">
        <v>517</v>
      </c>
      <c r="K354" t="s">
        <v>127</v>
      </c>
      <c r="L354" t="s">
        <v>679</v>
      </c>
      <c r="M354" t="s">
        <v>688</v>
      </c>
      <c r="N354">
        <v>1</v>
      </c>
      <c r="O354">
        <v>2020</v>
      </c>
      <c r="P354">
        <v>938.90648751460947</v>
      </c>
      <c r="Q354">
        <v>75.135363057532999</v>
      </c>
      <c r="R354" t="s">
        <v>391</v>
      </c>
      <c r="S354">
        <v>12.496199516540109</v>
      </c>
      <c r="T354">
        <v>4.5</v>
      </c>
      <c r="U354" t="s">
        <v>502</v>
      </c>
      <c r="V354">
        <v>1.363636363636364</v>
      </c>
      <c r="W354">
        <v>8</v>
      </c>
      <c r="X354">
        <v>18</v>
      </c>
      <c r="Y354">
        <v>14</v>
      </c>
      <c r="Z354">
        <v>0.02</v>
      </c>
      <c r="AA354">
        <v>1</v>
      </c>
    </row>
    <row r="355" spans="1:27" x14ac:dyDescent="0.25">
      <c r="A355" t="s">
        <v>98</v>
      </c>
      <c r="B355" t="s">
        <v>99</v>
      </c>
      <c r="C355" t="s">
        <v>689</v>
      </c>
      <c r="D355" t="s">
        <v>101</v>
      </c>
      <c r="E355" t="s">
        <v>102</v>
      </c>
      <c r="G355" t="s">
        <v>103</v>
      </c>
      <c r="H355" t="s">
        <v>104</v>
      </c>
      <c r="I355">
        <v>2016</v>
      </c>
      <c r="J355" t="s">
        <v>105</v>
      </c>
      <c r="K355" t="s">
        <v>106</v>
      </c>
      <c r="L355" t="s">
        <v>690</v>
      </c>
      <c r="M355" t="s">
        <v>691</v>
      </c>
      <c r="N355">
        <v>1</v>
      </c>
      <c r="O355">
        <v>2020</v>
      </c>
      <c r="P355">
        <v>2225.3303113170941</v>
      </c>
      <c r="Q355">
        <v>1.5324031945368921</v>
      </c>
      <c r="R355" t="s">
        <v>109</v>
      </c>
      <c r="S355">
        <v>1452.183289130777</v>
      </c>
      <c r="T355">
        <v>0.61014999999999997</v>
      </c>
      <c r="U355" t="s">
        <v>110</v>
      </c>
      <c r="V355">
        <v>0.61014999999999997</v>
      </c>
      <c r="W355">
        <v>6</v>
      </c>
      <c r="X355">
        <v>20</v>
      </c>
      <c r="Y355">
        <v>14</v>
      </c>
      <c r="Z355">
        <v>0.24</v>
      </c>
      <c r="AA355">
        <v>31.536000000000001</v>
      </c>
    </row>
    <row r="356" spans="1:27" x14ac:dyDescent="0.25">
      <c r="A356" t="s">
        <v>98</v>
      </c>
      <c r="B356" t="s">
        <v>99</v>
      </c>
      <c r="C356" t="s">
        <v>689</v>
      </c>
      <c r="D356" t="s">
        <v>101</v>
      </c>
      <c r="E356" t="s">
        <v>102</v>
      </c>
      <c r="G356" t="s">
        <v>111</v>
      </c>
      <c r="H356" t="s">
        <v>104</v>
      </c>
      <c r="I356">
        <v>2016</v>
      </c>
      <c r="J356" t="s">
        <v>112</v>
      </c>
      <c r="K356" t="s">
        <v>106</v>
      </c>
      <c r="L356" t="s">
        <v>690</v>
      </c>
      <c r="M356" t="s">
        <v>692</v>
      </c>
      <c r="N356">
        <v>1</v>
      </c>
      <c r="O356">
        <v>2020</v>
      </c>
      <c r="P356">
        <v>2347.266218786523</v>
      </c>
      <c r="Q356">
        <v>1.5324031945368921</v>
      </c>
      <c r="R356" t="s">
        <v>109</v>
      </c>
      <c r="S356">
        <v>1531.7549762064359</v>
      </c>
      <c r="T356">
        <v>0.63</v>
      </c>
      <c r="U356" t="s">
        <v>110</v>
      </c>
      <c r="V356">
        <v>0.63</v>
      </c>
      <c r="W356">
        <v>6</v>
      </c>
      <c r="X356">
        <v>20</v>
      </c>
      <c r="Y356">
        <v>14</v>
      </c>
      <c r="Z356">
        <v>0.24</v>
      </c>
      <c r="AA356">
        <v>31.536000000000001</v>
      </c>
    </row>
    <row r="357" spans="1:27" x14ac:dyDescent="0.25">
      <c r="A357" t="s">
        <v>98</v>
      </c>
      <c r="B357" t="s">
        <v>99</v>
      </c>
      <c r="C357" t="s">
        <v>689</v>
      </c>
      <c r="D357" t="s">
        <v>101</v>
      </c>
      <c r="E357" t="s">
        <v>102</v>
      </c>
      <c r="G357" t="s">
        <v>114</v>
      </c>
      <c r="H357" t="s">
        <v>104</v>
      </c>
      <c r="I357">
        <v>2016</v>
      </c>
      <c r="J357" t="s">
        <v>115</v>
      </c>
      <c r="K357" t="s">
        <v>106</v>
      </c>
      <c r="L357" t="s">
        <v>690</v>
      </c>
      <c r="M357" t="s">
        <v>693</v>
      </c>
      <c r="N357">
        <v>1</v>
      </c>
      <c r="O357">
        <v>2020</v>
      </c>
      <c r="P357">
        <v>2469.2021262559529</v>
      </c>
      <c r="Q357">
        <v>1.5324031945368921</v>
      </c>
      <c r="R357" t="s">
        <v>109</v>
      </c>
      <c r="S357">
        <v>1611.3266632820951</v>
      </c>
      <c r="T357">
        <v>0.66</v>
      </c>
      <c r="U357" t="s">
        <v>110</v>
      </c>
      <c r="V357">
        <v>0.66</v>
      </c>
      <c r="W357">
        <v>6</v>
      </c>
      <c r="X357">
        <v>20</v>
      </c>
      <c r="Y357">
        <v>14</v>
      </c>
      <c r="Z357">
        <v>0.24</v>
      </c>
      <c r="AA357">
        <v>31.536000000000001</v>
      </c>
    </row>
    <row r="358" spans="1:27" x14ac:dyDescent="0.25">
      <c r="A358" t="s">
        <v>98</v>
      </c>
      <c r="B358" t="s">
        <v>99</v>
      </c>
      <c r="C358" t="s">
        <v>689</v>
      </c>
      <c r="D358" t="s">
        <v>101</v>
      </c>
      <c r="E358" t="s">
        <v>102</v>
      </c>
      <c r="G358" t="s">
        <v>114</v>
      </c>
      <c r="H358" t="s">
        <v>104</v>
      </c>
      <c r="I358">
        <v>2023</v>
      </c>
      <c r="J358" t="s">
        <v>117</v>
      </c>
      <c r="K358" t="s">
        <v>106</v>
      </c>
      <c r="L358" t="s">
        <v>690</v>
      </c>
      <c r="M358" t="s">
        <v>694</v>
      </c>
      <c r="N358">
        <v>1</v>
      </c>
      <c r="O358">
        <v>2023</v>
      </c>
      <c r="P358">
        <v>3865.2553631628971</v>
      </c>
      <c r="Q358">
        <v>1.5324031945368921</v>
      </c>
      <c r="R358" t="s">
        <v>109</v>
      </c>
      <c r="S358">
        <v>2522.3488028103579</v>
      </c>
      <c r="T358">
        <v>0.83499999999999996</v>
      </c>
      <c r="U358" t="s">
        <v>110</v>
      </c>
      <c r="V358">
        <v>0.83499999999999996</v>
      </c>
      <c r="W358">
        <v>6</v>
      </c>
      <c r="X358">
        <v>20</v>
      </c>
      <c r="Y358">
        <v>14</v>
      </c>
      <c r="Z358">
        <v>0.24</v>
      </c>
      <c r="AA358">
        <v>31.536000000000001</v>
      </c>
    </row>
    <row r="359" spans="1:27" x14ac:dyDescent="0.25">
      <c r="A359" t="s">
        <v>98</v>
      </c>
      <c r="B359" t="s">
        <v>99</v>
      </c>
      <c r="C359" t="s">
        <v>689</v>
      </c>
      <c r="D359" t="s">
        <v>101</v>
      </c>
      <c r="E359" t="s">
        <v>102</v>
      </c>
      <c r="G359" t="s">
        <v>119</v>
      </c>
      <c r="H359" t="s">
        <v>104</v>
      </c>
      <c r="I359">
        <v>2016</v>
      </c>
      <c r="J359" t="s">
        <v>120</v>
      </c>
      <c r="K359" t="s">
        <v>106</v>
      </c>
      <c r="L359" t="s">
        <v>690</v>
      </c>
      <c r="M359" t="s">
        <v>695</v>
      </c>
      <c r="N359">
        <v>0</v>
      </c>
      <c r="O359">
        <v>2020</v>
      </c>
      <c r="P359">
        <v>3749.5291546849662</v>
      </c>
      <c r="Q359">
        <v>1.5324031945368921</v>
      </c>
      <c r="R359" t="s">
        <v>109</v>
      </c>
      <c r="S359">
        <v>2446.8293775765151</v>
      </c>
      <c r="T359">
        <v>0.81</v>
      </c>
      <c r="U359" t="s">
        <v>110</v>
      </c>
      <c r="V359">
        <v>0.81</v>
      </c>
      <c r="W359">
        <v>6</v>
      </c>
      <c r="X359">
        <v>20</v>
      </c>
      <c r="Y359">
        <v>14</v>
      </c>
      <c r="Z359">
        <v>0.24</v>
      </c>
      <c r="AA359">
        <v>31.536000000000001</v>
      </c>
    </row>
    <row r="360" spans="1:27" x14ac:dyDescent="0.25">
      <c r="A360" t="s">
        <v>98</v>
      </c>
      <c r="B360" t="s">
        <v>99</v>
      </c>
      <c r="C360" t="s">
        <v>689</v>
      </c>
      <c r="D360" t="s">
        <v>101</v>
      </c>
      <c r="E360" t="s">
        <v>102</v>
      </c>
      <c r="G360" t="s">
        <v>119</v>
      </c>
      <c r="H360" t="s">
        <v>104</v>
      </c>
      <c r="I360">
        <v>2018</v>
      </c>
      <c r="J360" t="s">
        <v>122</v>
      </c>
      <c r="K360" t="s">
        <v>106</v>
      </c>
      <c r="L360" t="s">
        <v>690</v>
      </c>
      <c r="M360" t="s">
        <v>695</v>
      </c>
      <c r="N360">
        <v>1</v>
      </c>
      <c r="O360">
        <v>2020</v>
      </c>
      <c r="P360">
        <v>3749.5291546849662</v>
      </c>
      <c r="Q360">
        <v>1.5324031945368921</v>
      </c>
      <c r="R360" t="s">
        <v>109</v>
      </c>
      <c r="S360">
        <v>2446.8293775765151</v>
      </c>
      <c r="T360">
        <v>0.81</v>
      </c>
      <c r="U360" t="s">
        <v>110</v>
      </c>
      <c r="V360">
        <v>0.81</v>
      </c>
      <c r="W360">
        <v>6</v>
      </c>
      <c r="X360">
        <v>20</v>
      </c>
      <c r="Y360">
        <v>14</v>
      </c>
      <c r="Z360">
        <v>0.24</v>
      </c>
      <c r="AA360">
        <v>31.536000000000001</v>
      </c>
    </row>
    <row r="361" spans="1:27" x14ac:dyDescent="0.25">
      <c r="A361" t="s">
        <v>98</v>
      </c>
      <c r="B361" t="s">
        <v>99</v>
      </c>
      <c r="C361" t="s">
        <v>689</v>
      </c>
      <c r="D361" t="s">
        <v>101</v>
      </c>
      <c r="E361" t="s">
        <v>102</v>
      </c>
      <c r="G361" t="s">
        <v>119</v>
      </c>
      <c r="H361" t="s">
        <v>104</v>
      </c>
      <c r="I361">
        <v>2022</v>
      </c>
      <c r="J361" t="s">
        <v>123</v>
      </c>
      <c r="K361" t="s">
        <v>106</v>
      </c>
      <c r="L361" t="s">
        <v>690</v>
      </c>
      <c r="M361" t="s">
        <v>696</v>
      </c>
      <c r="N361">
        <v>1</v>
      </c>
      <c r="O361">
        <v>2022</v>
      </c>
      <c r="P361">
        <v>3749.5291546849662</v>
      </c>
      <c r="Q361">
        <v>1.5324031945368921</v>
      </c>
      <c r="R361" t="s">
        <v>109</v>
      </c>
      <c r="S361">
        <v>2446.8293775765151</v>
      </c>
      <c r="T361">
        <v>0.81</v>
      </c>
      <c r="U361" t="s">
        <v>110</v>
      </c>
      <c r="V361">
        <v>0.81</v>
      </c>
      <c r="W361">
        <v>6</v>
      </c>
      <c r="X361">
        <v>20</v>
      </c>
      <c r="Y361">
        <v>14</v>
      </c>
      <c r="Z361">
        <v>0.24</v>
      </c>
      <c r="AA361">
        <v>31.536000000000001</v>
      </c>
    </row>
    <row r="362" spans="1:27" x14ac:dyDescent="0.25">
      <c r="A362" t="s">
        <v>98</v>
      </c>
      <c r="B362" t="s">
        <v>99</v>
      </c>
      <c r="C362" t="s">
        <v>689</v>
      </c>
      <c r="D362" t="s">
        <v>101</v>
      </c>
      <c r="E362" t="s">
        <v>102</v>
      </c>
      <c r="G362" t="s">
        <v>103</v>
      </c>
      <c r="H362" t="s">
        <v>125</v>
      </c>
      <c r="I362">
        <v>2016</v>
      </c>
      <c r="J362" t="s">
        <v>126</v>
      </c>
      <c r="K362" t="s">
        <v>127</v>
      </c>
      <c r="L362" t="s">
        <v>690</v>
      </c>
      <c r="M362" t="s">
        <v>697</v>
      </c>
      <c r="N362">
        <v>1</v>
      </c>
      <c r="O362">
        <v>2020</v>
      </c>
      <c r="P362">
        <v>945.00328288808089</v>
      </c>
      <c r="Q362">
        <v>1.5324031945368921</v>
      </c>
      <c r="R362" t="s">
        <v>109</v>
      </c>
      <c r="S362">
        <v>616.68057483635744</v>
      </c>
      <c r="T362">
        <v>0.91554999999999997</v>
      </c>
      <c r="U362" t="s">
        <v>110</v>
      </c>
      <c r="V362">
        <v>0.91554999999999997</v>
      </c>
      <c r="W362">
        <v>6</v>
      </c>
      <c r="X362">
        <v>20</v>
      </c>
      <c r="Y362">
        <v>14</v>
      </c>
      <c r="Z362">
        <v>0.24</v>
      </c>
      <c r="AA362">
        <v>31.536000000000001</v>
      </c>
    </row>
    <row r="363" spans="1:27" x14ac:dyDescent="0.25">
      <c r="A363" t="s">
        <v>98</v>
      </c>
      <c r="B363" t="s">
        <v>99</v>
      </c>
      <c r="C363" t="s">
        <v>689</v>
      </c>
      <c r="D363" t="s">
        <v>101</v>
      </c>
      <c r="E363" t="s">
        <v>102</v>
      </c>
      <c r="G363" t="s">
        <v>111</v>
      </c>
      <c r="H363" t="s">
        <v>125</v>
      </c>
      <c r="I363">
        <v>2016</v>
      </c>
      <c r="J363" t="s">
        <v>129</v>
      </c>
      <c r="K363" t="s">
        <v>127</v>
      </c>
      <c r="L363" t="s">
        <v>690</v>
      </c>
      <c r="M363" t="s">
        <v>698</v>
      </c>
      <c r="N363">
        <v>1</v>
      </c>
      <c r="O363">
        <v>2020</v>
      </c>
      <c r="P363">
        <v>1036.455213490153</v>
      </c>
      <c r="Q363">
        <v>1.5324031945368921</v>
      </c>
      <c r="R363" t="s">
        <v>109</v>
      </c>
      <c r="S363">
        <v>676.35934014310169</v>
      </c>
      <c r="T363">
        <v>0.93</v>
      </c>
      <c r="U363" t="s">
        <v>110</v>
      </c>
      <c r="V363">
        <v>0.93</v>
      </c>
      <c r="W363">
        <v>6</v>
      </c>
      <c r="X363">
        <v>20</v>
      </c>
      <c r="Y363">
        <v>14</v>
      </c>
      <c r="Z363">
        <v>0.24</v>
      </c>
      <c r="AA363">
        <v>31.536000000000001</v>
      </c>
    </row>
    <row r="364" spans="1:27" x14ac:dyDescent="0.25">
      <c r="A364" t="s">
        <v>98</v>
      </c>
      <c r="B364" t="s">
        <v>99</v>
      </c>
      <c r="C364" t="s">
        <v>689</v>
      </c>
      <c r="D364" t="s">
        <v>101</v>
      </c>
      <c r="E364" t="s">
        <v>102</v>
      </c>
      <c r="G364" t="s">
        <v>119</v>
      </c>
      <c r="H364" t="s">
        <v>125</v>
      </c>
      <c r="I364">
        <v>2016</v>
      </c>
      <c r="J364" t="s">
        <v>131</v>
      </c>
      <c r="K364" t="s">
        <v>127</v>
      </c>
      <c r="L364" t="s">
        <v>690</v>
      </c>
      <c r="M364" t="s">
        <v>699</v>
      </c>
      <c r="N364">
        <v>1</v>
      </c>
      <c r="O364">
        <v>2020</v>
      </c>
      <c r="P364">
        <v>1493.714866500515</v>
      </c>
      <c r="Q364">
        <v>1.5324031945368921</v>
      </c>
      <c r="R364" t="s">
        <v>109</v>
      </c>
      <c r="S364">
        <v>974.75316667682296</v>
      </c>
      <c r="T364">
        <v>0.95</v>
      </c>
      <c r="U364" t="s">
        <v>110</v>
      </c>
      <c r="V364">
        <v>0.95</v>
      </c>
      <c r="W364">
        <v>6</v>
      </c>
      <c r="X364">
        <v>20</v>
      </c>
      <c r="Y364">
        <v>14</v>
      </c>
      <c r="Z364">
        <v>0.24</v>
      </c>
      <c r="AA364">
        <v>31.536000000000001</v>
      </c>
    </row>
    <row r="365" spans="1:27" x14ac:dyDescent="0.25">
      <c r="A365" t="s">
        <v>98</v>
      </c>
      <c r="B365" t="s">
        <v>99</v>
      </c>
      <c r="C365" t="s">
        <v>689</v>
      </c>
      <c r="D365" t="s">
        <v>101</v>
      </c>
      <c r="E365" t="s">
        <v>102</v>
      </c>
      <c r="G365" t="s">
        <v>133</v>
      </c>
      <c r="H365" t="s">
        <v>125</v>
      </c>
      <c r="I365">
        <v>2016</v>
      </c>
      <c r="J365" t="s">
        <v>134</v>
      </c>
      <c r="K365" t="s">
        <v>127</v>
      </c>
      <c r="L365" t="s">
        <v>690</v>
      </c>
      <c r="M365" t="s">
        <v>700</v>
      </c>
      <c r="N365">
        <v>1</v>
      </c>
      <c r="O365">
        <v>2020</v>
      </c>
      <c r="P365">
        <v>2530.170079990668</v>
      </c>
      <c r="Q365">
        <v>1.5324031945368921</v>
      </c>
      <c r="R365" t="s">
        <v>109</v>
      </c>
      <c r="S365">
        <v>1651.112506819924</v>
      </c>
      <c r="T365">
        <v>3.28</v>
      </c>
      <c r="U365" t="s">
        <v>110</v>
      </c>
      <c r="V365">
        <v>3.28</v>
      </c>
      <c r="W365">
        <v>6</v>
      </c>
      <c r="X365">
        <v>20</v>
      </c>
      <c r="Y365">
        <v>14</v>
      </c>
      <c r="Z365">
        <v>0.24</v>
      </c>
      <c r="AA365">
        <v>31.536000000000001</v>
      </c>
    </row>
    <row r="366" spans="1:27" x14ac:dyDescent="0.25">
      <c r="A366" t="s">
        <v>98</v>
      </c>
      <c r="B366" t="s">
        <v>99</v>
      </c>
      <c r="C366" t="s">
        <v>689</v>
      </c>
      <c r="D366" t="s">
        <v>101</v>
      </c>
      <c r="E366" t="s">
        <v>102</v>
      </c>
      <c r="G366" t="s">
        <v>133</v>
      </c>
      <c r="H366" t="s">
        <v>125</v>
      </c>
      <c r="I366">
        <v>2022</v>
      </c>
      <c r="J366" t="s">
        <v>136</v>
      </c>
      <c r="K366" t="s">
        <v>127</v>
      </c>
      <c r="L366" t="s">
        <v>690</v>
      </c>
      <c r="M366" t="s">
        <v>701</v>
      </c>
      <c r="N366">
        <v>1</v>
      </c>
      <c r="O366">
        <v>2022</v>
      </c>
      <c r="P366">
        <v>2530.170079990668</v>
      </c>
      <c r="Q366">
        <v>1.5324031945368921</v>
      </c>
      <c r="R366" t="s">
        <v>109</v>
      </c>
      <c r="S366">
        <v>1651.112506819924</v>
      </c>
      <c r="T366">
        <v>3.28</v>
      </c>
      <c r="U366" t="s">
        <v>110</v>
      </c>
      <c r="V366">
        <v>3.28</v>
      </c>
      <c r="W366">
        <v>6</v>
      </c>
      <c r="X366">
        <v>20</v>
      </c>
      <c r="Y366">
        <v>14</v>
      </c>
      <c r="Z366">
        <v>0.24</v>
      </c>
      <c r="AA366">
        <v>31.536000000000001</v>
      </c>
    </row>
    <row r="367" spans="1:27" x14ac:dyDescent="0.25">
      <c r="A367" t="s">
        <v>98</v>
      </c>
      <c r="B367" t="s">
        <v>99</v>
      </c>
      <c r="C367" t="s">
        <v>689</v>
      </c>
      <c r="D367" t="s">
        <v>101</v>
      </c>
      <c r="E367" t="s">
        <v>102</v>
      </c>
      <c r="G367" t="s">
        <v>138</v>
      </c>
      <c r="H367" t="s">
        <v>125</v>
      </c>
      <c r="I367">
        <v>2016</v>
      </c>
      <c r="J367" t="s">
        <v>139</v>
      </c>
      <c r="K367" t="s">
        <v>127</v>
      </c>
      <c r="L367" t="s">
        <v>690</v>
      </c>
      <c r="M367" t="s">
        <v>702</v>
      </c>
      <c r="N367">
        <v>1</v>
      </c>
      <c r="O367">
        <v>2020</v>
      </c>
      <c r="P367">
        <v>2316.7822419191662</v>
      </c>
      <c r="Q367">
        <v>1.5324031945368921</v>
      </c>
      <c r="R367" t="s">
        <v>109</v>
      </c>
      <c r="S367">
        <v>1511.862054437521</v>
      </c>
      <c r="T367">
        <v>2</v>
      </c>
      <c r="U367" t="s">
        <v>110</v>
      </c>
      <c r="V367">
        <v>2</v>
      </c>
      <c r="W367">
        <v>6</v>
      </c>
      <c r="X367">
        <v>20</v>
      </c>
      <c r="Y367">
        <v>14</v>
      </c>
      <c r="Z367">
        <v>0.24</v>
      </c>
      <c r="AA367">
        <v>31.536000000000001</v>
      </c>
    </row>
    <row r="368" spans="1:27" x14ac:dyDescent="0.25">
      <c r="A368" t="s">
        <v>98</v>
      </c>
      <c r="B368" t="s">
        <v>99</v>
      </c>
      <c r="C368" t="s">
        <v>689</v>
      </c>
      <c r="D368" t="s">
        <v>101</v>
      </c>
      <c r="E368" t="s">
        <v>102</v>
      </c>
      <c r="G368" t="s">
        <v>138</v>
      </c>
      <c r="H368" t="s">
        <v>125</v>
      </c>
      <c r="I368">
        <v>2022</v>
      </c>
      <c r="J368" t="s">
        <v>141</v>
      </c>
      <c r="K368" t="s">
        <v>127</v>
      </c>
      <c r="L368" t="s">
        <v>690</v>
      </c>
      <c r="M368" t="s">
        <v>703</v>
      </c>
      <c r="N368">
        <v>1</v>
      </c>
      <c r="O368">
        <v>2022</v>
      </c>
      <c r="P368">
        <v>2805.3845753706141</v>
      </c>
      <c r="Q368">
        <v>1.5324031945368921</v>
      </c>
      <c r="R368" t="s">
        <v>109</v>
      </c>
      <c r="S368">
        <v>1830.7091667336481</v>
      </c>
      <c r="T368">
        <v>3.3</v>
      </c>
      <c r="U368" t="s">
        <v>110</v>
      </c>
      <c r="V368">
        <v>3.3</v>
      </c>
      <c r="W368">
        <v>6</v>
      </c>
      <c r="X368">
        <v>20</v>
      </c>
      <c r="Y368">
        <v>14</v>
      </c>
      <c r="Z368">
        <v>0.24</v>
      </c>
      <c r="AA368">
        <v>31.536000000000001</v>
      </c>
    </row>
    <row r="369" spans="1:27" x14ac:dyDescent="0.25">
      <c r="A369" t="s">
        <v>98</v>
      </c>
      <c r="B369" t="s">
        <v>99</v>
      </c>
      <c r="C369" t="s">
        <v>689</v>
      </c>
      <c r="D369" t="s">
        <v>101</v>
      </c>
      <c r="E369" t="s">
        <v>102</v>
      </c>
      <c r="G369" t="s">
        <v>143</v>
      </c>
      <c r="H369" t="s">
        <v>125</v>
      </c>
      <c r="I369">
        <v>2016</v>
      </c>
      <c r="J369" t="s">
        <v>144</v>
      </c>
      <c r="K369" t="s">
        <v>127</v>
      </c>
      <c r="L369" t="s">
        <v>690</v>
      </c>
      <c r="M369" t="s">
        <v>704</v>
      </c>
      <c r="N369">
        <v>1</v>
      </c>
      <c r="O369">
        <v>2020</v>
      </c>
      <c r="P369">
        <v>3017.9137098683868</v>
      </c>
      <c r="Q369">
        <v>1.5324031945368921</v>
      </c>
      <c r="R369" t="s">
        <v>109</v>
      </c>
      <c r="S369">
        <v>1969.399255122561</v>
      </c>
      <c r="T369">
        <v>3.55</v>
      </c>
      <c r="U369" t="s">
        <v>110</v>
      </c>
      <c r="V369">
        <v>3.55</v>
      </c>
      <c r="W369">
        <v>6</v>
      </c>
      <c r="X369">
        <v>20</v>
      </c>
      <c r="Y369">
        <v>14</v>
      </c>
      <c r="Z369">
        <v>0.24</v>
      </c>
      <c r="AA369">
        <v>31.536000000000001</v>
      </c>
    </row>
    <row r="370" spans="1:27" x14ac:dyDescent="0.25">
      <c r="A370" t="s">
        <v>98</v>
      </c>
      <c r="B370" t="s">
        <v>99</v>
      </c>
      <c r="C370" t="s">
        <v>689</v>
      </c>
      <c r="D370" t="s">
        <v>101</v>
      </c>
      <c r="E370" t="s">
        <v>102</v>
      </c>
      <c r="G370" t="s">
        <v>143</v>
      </c>
      <c r="H370" t="s">
        <v>125</v>
      </c>
      <c r="I370">
        <v>2022</v>
      </c>
      <c r="J370" t="s">
        <v>146</v>
      </c>
      <c r="K370" t="s">
        <v>127</v>
      </c>
      <c r="L370" t="s">
        <v>690</v>
      </c>
      <c r="M370" t="s">
        <v>705</v>
      </c>
      <c r="N370">
        <v>1</v>
      </c>
      <c r="O370">
        <v>2022</v>
      </c>
      <c r="P370">
        <v>3017.9137098683868</v>
      </c>
      <c r="Q370">
        <v>1.5324031945368921</v>
      </c>
      <c r="R370" t="s">
        <v>109</v>
      </c>
      <c r="S370">
        <v>1969.399255122561</v>
      </c>
      <c r="T370">
        <v>3.55</v>
      </c>
      <c r="U370" t="s">
        <v>110</v>
      </c>
      <c r="V370">
        <v>3.55</v>
      </c>
      <c r="W370">
        <v>6</v>
      </c>
      <c r="X370">
        <v>20</v>
      </c>
      <c r="Y370">
        <v>14</v>
      </c>
      <c r="Z370">
        <v>0.24</v>
      </c>
      <c r="AA370">
        <v>31.536000000000001</v>
      </c>
    </row>
    <row r="371" spans="1:27" x14ac:dyDescent="0.25">
      <c r="A371" t="s">
        <v>98</v>
      </c>
      <c r="B371" t="s">
        <v>99</v>
      </c>
      <c r="C371" t="s">
        <v>689</v>
      </c>
      <c r="D371" t="s">
        <v>101</v>
      </c>
      <c r="E371" t="s">
        <v>102</v>
      </c>
      <c r="G371" t="s">
        <v>103</v>
      </c>
      <c r="H371" t="s">
        <v>148</v>
      </c>
      <c r="I371">
        <v>2016</v>
      </c>
      <c r="J371" t="s">
        <v>149</v>
      </c>
      <c r="K371" t="s">
        <v>150</v>
      </c>
      <c r="L371" t="s">
        <v>690</v>
      </c>
      <c r="M371" t="s">
        <v>706</v>
      </c>
      <c r="N371">
        <v>1</v>
      </c>
      <c r="O371">
        <v>2020</v>
      </c>
      <c r="P371">
        <v>2926.4617792663148</v>
      </c>
      <c r="Q371">
        <v>1.5324031945368921</v>
      </c>
      <c r="R371" t="s">
        <v>109</v>
      </c>
      <c r="S371">
        <v>1909.720489815817</v>
      </c>
      <c r="T371">
        <v>0.63670000000000004</v>
      </c>
      <c r="U371" t="s">
        <v>110</v>
      </c>
      <c r="V371">
        <v>0.63670000000000004</v>
      </c>
      <c r="W371">
        <v>6</v>
      </c>
      <c r="X371">
        <v>20</v>
      </c>
      <c r="Y371">
        <v>14</v>
      </c>
      <c r="Z371">
        <v>0.24</v>
      </c>
      <c r="AA371">
        <v>31.536000000000001</v>
      </c>
    </row>
    <row r="372" spans="1:27" x14ac:dyDescent="0.25">
      <c r="A372" t="s">
        <v>98</v>
      </c>
      <c r="B372" t="s">
        <v>99</v>
      </c>
      <c r="C372" t="s">
        <v>689</v>
      </c>
      <c r="D372" t="s">
        <v>101</v>
      </c>
      <c r="E372" t="s">
        <v>102</v>
      </c>
      <c r="G372" t="s">
        <v>111</v>
      </c>
      <c r="H372" t="s">
        <v>148</v>
      </c>
      <c r="I372">
        <v>2016</v>
      </c>
      <c r="J372" t="s">
        <v>152</v>
      </c>
      <c r="K372" t="s">
        <v>150</v>
      </c>
      <c r="L372" t="s">
        <v>690</v>
      </c>
      <c r="M372" t="s">
        <v>707</v>
      </c>
      <c r="N372">
        <v>1</v>
      </c>
      <c r="O372">
        <v>2020</v>
      </c>
      <c r="P372">
        <v>3109.3656404704602</v>
      </c>
      <c r="Q372">
        <v>1.5324031945368921</v>
      </c>
      <c r="R372" t="s">
        <v>109</v>
      </c>
      <c r="S372">
        <v>2029.0780204293051</v>
      </c>
      <c r="T372">
        <v>0.67</v>
      </c>
      <c r="U372" t="s">
        <v>110</v>
      </c>
      <c r="V372">
        <v>0.67</v>
      </c>
      <c r="W372">
        <v>6</v>
      </c>
      <c r="X372">
        <v>20</v>
      </c>
      <c r="Y372">
        <v>14</v>
      </c>
      <c r="Z372">
        <v>0.24</v>
      </c>
      <c r="AA372">
        <v>31.536000000000001</v>
      </c>
    </row>
    <row r="373" spans="1:27" x14ac:dyDescent="0.25">
      <c r="A373" t="s">
        <v>98</v>
      </c>
      <c r="B373" t="s">
        <v>99</v>
      </c>
      <c r="C373" t="s">
        <v>689</v>
      </c>
      <c r="D373" t="s">
        <v>101</v>
      </c>
      <c r="E373" t="s">
        <v>102</v>
      </c>
      <c r="G373" t="s">
        <v>119</v>
      </c>
      <c r="H373" t="s">
        <v>148</v>
      </c>
      <c r="I373">
        <v>2016</v>
      </c>
      <c r="J373" t="s">
        <v>154</v>
      </c>
      <c r="K373" t="s">
        <v>150</v>
      </c>
      <c r="L373" t="s">
        <v>690</v>
      </c>
      <c r="M373" t="s">
        <v>708</v>
      </c>
      <c r="N373">
        <v>1</v>
      </c>
      <c r="O373">
        <v>2020</v>
      </c>
      <c r="P373">
        <v>3078.881663603102</v>
      </c>
      <c r="Q373">
        <v>1.5324031945368921</v>
      </c>
      <c r="R373" t="s">
        <v>109</v>
      </c>
      <c r="S373">
        <v>2009.1850986603899</v>
      </c>
      <c r="T373">
        <v>0.69</v>
      </c>
      <c r="U373" t="s">
        <v>110</v>
      </c>
      <c r="V373">
        <v>0.69</v>
      </c>
      <c r="W373">
        <v>6</v>
      </c>
      <c r="X373">
        <v>20</v>
      </c>
      <c r="Y373">
        <v>14</v>
      </c>
      <c r="Z373">
        <v>0.24</v>
      </c>
      <c r="AA373">
        <v>31.536000000000001</v>
      </c>
    </row>
    <row r="374" spans="1:27" x14ac:dyDescent="0.25">
      <c r="A374" t="s">
        <v>98</v>
      </c>
      <c r="B374" t="s">
        <v>99</v>
      </c>
      <c r="C374" t="s">
        <v>689</v>
      </c>
      <c r="D374" t="s">
        <v>101</v>
      </c>
      <c r="E374" t="s">
        <v>102</v>
      </c>
      <c r="G374" t="s">
        <v>103</v>
      </c>
      <c r="H374" t="s">
        <v>156</v>
      </c>
      <c r="I374">
        <v>2016</v>
      </c>
      <c r="J374" t="s">
        <v>157</v>
      </c>
      <c r="K374" t="s">
        <v>158</v>
      </c>
      <c r="L374" t="s">
        <v>690</v>
      </c>
      <c r="M374" t="s">
        <v>709</v>
      </c>
      <c r="N374">
        <v>1</v>
      </c>
      <c r="O374">
        <v>2020</v>
      </c>
      <c r="P374">
        <v>2225.3303113170941</v>
      </c>
      <c r="Q374">
        <v>1.5324031945368921</v>
      </c>
      <c r="R374" t="s">
        <v>109</v>
      </c>
      <c r="S374">
        <v>1452.183289130777</v>
      </c>
      <c r="T374">
        <v>0.61014999999999997</v>
      </c>
      <c r="U374" t="s">
        <v>110</v>
      </c>
      <c r="V374">
        <v>0.61014999999999997</v>
      </c>
      <c r="W374">
        <v>6</v>
      </c>
      <c r="X374">
        <v>20</v>
      </c>
      <c r="Y374">
        <v>14</v>
      </c>
      <c r="Z374">
        <v>0.24</v>
      </c>
      <c r="AA374">
        <v>31.536000000000001</v>
      </c>
    </row>
    <row r="375" spans="1:27" x14ac:dyDescent="0.25">
      <c r="A375" t="s">
        <v>98</v>
      </c>
      <c r="B375" t="s">
        <v>99</v>
      </c>
      <c r="C375" t="s">
        <v>689</v>
      </c>
      <c r="D375" t="s">
        <v>101</v>
      </c>
      <c r="E375" t="s">
        <v>102</v>
      </c>
      <c r="G375" t="s">
        <v>111</v>
      </c>
      <c r="H375" t="s">
        <v>156</v>
      </c>
      <c r="I375">
        <v>2016</v>
      </c>
      <c r="J375" t="s">
        <v>160</v>
      </c>
      <c r="K375" t="s">
        <v>158</v>
      </c>
      <c r="L375" t="s">
        <v>690</v>
      </c>
      <c r="M375" t="s">
        <v>710</v>
      </c>
      <c r="N375">
        <v>1</v>
      </c>
      <c r="O375">
        <v>2020</v>
      </c>
      <c r="P375">
        <v>2347.266218786523</v>
      </c>
      <c r="Q375">
        <v>1.5324031945368921</v>
      </c>
      <c r="R375" t="s">
        <v>109</v>
      </c>
      <c r="S375">
        <v>1531.7549762064359</v>
      </c>
      <c r="T375">
        <v>0.63</v>
      </c>
      <c r="U375" t="s">
        <v>110</v>
      </c>
      <c r="V375">
        <v>0.63</v>
      </c>
      <c r="W375">
        <v>6</v>
      </c>
      <c r="X375">
        <v>20</v>
      </c>
      <c r="Y375">
        <v>14</v>
      </c>
      <c r="Z375">
        <v>0.24</v>
      </c>
      <c r="AA375">
        <v>31.536000000000001</v>
      </c>
    </row>
    <row r="376" spans="1:27" x14ac:dyDescent="0.25">
      <c r="A376" t="s">
        <v>98</v>
      </c>
      <c r="B376" t="s">
        <v>99</v>
      </c>
      <c r="C376" t="s">
        <v>689</v>
      </c>
      <c r="D376" t="s">
        <v>101</v>
      </c>
      <c r="E376" t="s">
        <v>102</v>
      </c>
      <c r="G376" t="s">
        <v>114</v>
      </c>
      <c r="H376" t="s">
        <v>156</v>
      </c>
      <c r="I376">
        <v>2016</v>
      </c>
      <c r="J376" t="s">
        <v>162</v>
      </c>
      <c r="K376" t="s">
        <v>158</v>
      </c>
      <c r="L376" t="s">
        <v>690</v>
      </c>
      <c r="M376" t="s">
        <v>711</v>
      </c>
      <c r="N376">
        <v>1</v>
      </c>
      <c r="O376">
        <v>2020</v>
      </c>
      <c r="P376">
        <v>2469.2021262559529</v>
      </c>
      <c r="Q376">
        <v>1.5324031945368921</v>
      </c>
      <c r="R376" t="s">
        <v>109</v>
      </c>
      <c r="S376">
        <v>1611.3266632820951</v>
      </c>
      <c r="T376">
        <v>0.66</v>
      </c>
      <c r="U376" t="s">
        <v>110</v>
      </c>
      <c r="V376">
        <v>0.66</v>
      </c>
      <c r="W376">
        <v>6</v>
      </c>
      <c r="X376">
        <v>20</v>
      </c>
      <c r="Y376">
        <v>14</v>
      </c>
      <c r="Z376">
        <v>0.24</v>
      </c>
      <c r="AA376">
        <v>31.536000000000001</v>
      </c>
    </row>
    <row r="377" spans="1:27" x14ac:dyDescent="0.25">
      <c r="A377" t="s">
        <v>98</v>
      </c>
      <c r="B377" t="s">
        <v>99</v>
      </c>
      <c r="C377" t="s">
        <v>689</v>
      </c>
      <c r="D377" t="s">
        <v>101</v>
      </c>
      <c r="E377" t="s">
        <v>102</v>
      </c>
      <c r="G377" t="s">
        <v>114</v>
      </c>
      <c r="H377" t="s">
        <v>156</v>
      </c>
      <c r="I377">
        <v>2023</v>
      </c>
      <c r="J377" t="s">
        <v>164</v>
      </c>
      <c r="K377" t="s">
        <v>158</v>
      </c>
      <c r="L377" t="s">
        <v>690</v>
      </c>
      <c r="M377" t="s">
        <v>712</v>
      </c>
      <c r="N377">
        <v>1</v>
      </c>
      <c r="O377">
        <v>2023</v>
      </c>
      <c r="P377">
        <v>3865.2553631628971</v>
      </c>
      <c r="Q377">
        <v>1.5324031945368921</v>
      </c>
      <c r="R377" t="s">
        <v>109</v>
      </c>
      <c r="S377">
        <v>2522.3488028103579</v>
      </c>
      <c r="T377">
        <v>0.83499999999999996</v>
      </c>
      <c r="U377" t="s">
        <v>110</v>
      </c>
      <c r="V377">
        <v>0.83499999999999996</v>
      </c>
      <c r="W377">
        <v>6</v>
      </c>
      <c r="X377">
        <v>20</v>
      </c>
      <c r="Y377">
        <v>14</v>
      </c>
      <c r="Z377">
        <v>0.24</v>
      </c>
      <c r="AA377">
        <v>31.536000000000001</v>
      </c>
    </row>
    <row r="378" spans="1:27" x14ac:dyDescent="0.25">
      <c r="A378" t="s">
        <v>98</v>
      </c>
      <c r="B378" t="s">
        <v>99</v>
      </c>
      <c r="C378" t="s">
        <v>689</v>
      </c>
      <c r="D378" t="s">
        <v>101</v>
      </c>
      <c r="E378" t="s">
        <v>102</v>
      </c>
      <c r="G378" t="s">
        <v>119</v>
      </c>
      <c r="H378" t="s">
        <v>156</v>
      </c>
      <c r="I378">
        <v>2016</v>
      </c>
      <c r="J378" t="s">
        <v>166</v>
      </c>
      <c r="K378" t="s">
        <v>158</v>
      </c>
      <c r="L378" t="s">
        <v>690</v>
      </c>
      <c r="M378" t="s">
        <v>713</v>
      </c>
      <c r="N378">
        <v>0</v>
      </c>
      <c r="O378">
        <v>2020</v>
      </c>
      <c r="P378">
        <v>3749.5291546849662</v>
      </c>
      <c r="Q378">
        <v>1.5324031945368921</v>
      </c>
      <c r="R378" t="s">
        <v>109</v>
      </c>
      <c r="S378">
        <v>2446.8293775765151</v>
      </c>
      <c r="T378">
        <v>0.81</v>
      </c>
      <c r="U378" t="s">
        <v>110</v>
      </c>
      <c r="V378">
        <v>0.81</v>
      </c>
      <c r="W378">
        <v>6</v>
      </c>
      <c r="X378">
        <v>20</v>
      </c>
      <c r="Y378">
        <v>14</v>
      </c>
      <c r="Z378">
        <v>0.24</v>
      </c>
      <c r="AA378">
        <v>31.536000000000001</v>
      </c>
    </row>
    <row r="379" spans="1:27" x14ac:dyDescent="0.25">
      <c r="A379" t="s">
        <v>98</v>
      </c>
      <c r="B379" t="s">
        <v>99</v>
      </c>
      <c r="C379" t="s">
        <v>689</v>
      </c>
      <c r="D379" t="s">
        <v>101</v>
      </c>
      <c r="E379" t="s">
        <v>102</v>
      </c>
      <c r="G379" t="s">
        <v>119</v>
      </c>
      <c r="H379" t="s">
        <v>156</v>
      </c>
      <c r="I379">
        <v>2018</v>
      </c>
      <c r="J379" t="s">
        <v>168</v>
      </c>
      <c r="K379" t="s">
        <v>158</v>
      </c>
      <c r="L379" t="s">
        <v>690</v>
      </c>
      <c r="M379" t="s">
        <v>713</v>
      </c>
      <c r="N379">
        <v>1</v>
      </c>
      <c r="O379">
        <v>2020</v>
      </c>
      <c r="P379">
        <v>3749.5291546849662</v>
      </c>
      <c r="Q379">
        <v>1.5324031945368921</v>
      </c>
      <c r="R379" t="s">
        <v>109</v>
      </c>
      <c r="S379">
        <v>2446.8293775765151</v>
      </c>
      <c r="T379">
        <v>0.81</v>
      </c>
      <c r="U379" t="s">
        <v>110</v>
      </c>
      <c r="V379">
        <v>0.81</v>
      </c>
      <c r="W379">
        <v>6</v>
      </c>
      <c r="X379">
        <v>20</v>
      </c>
      <c r="Y379">
        <v>14</v>
      </c>
      <c r="Z379">
        <v>0.24</v>
      </c>
      <c r="AA379">
        <v>31.536000000000001</v>
      </c>
    </row>
    <row r="380" spans="1:27" x14ac:dyDescent="0.25">
      <c r="A380" t="s">
        <v>98</v>
      </c>
      <c r="B380" t="s">
        <v>99</v>
      </c>
      <c r="C380" t="s">
        <v>689</v>
      </c>
      <c r="D380" t="s">
        <v>101</v>
      </c>
      <c r="E380" t="s">
        <v>102</v>
      </c>
      <c r="G380" t="s">
        <v>111</v>
      </c>
      <c r="H380" t="s">
        <v>169</v>
      </c>
      <c r="I380">
        <v>2016</v>
      </c>
      <c r="J380" t="s">
        <v>170</v>
      </c>
      <c r="K380" t="s">
        <v>171</v>
      </c>
      <c r="L380" t="s">
        <v>690</v>
      </c>
      <c r="M380" t="s">
        <v>714</v>
      </c>
      <c r="N380">
        <v>0</v>
      </c>
      <c r="O380">
        <v>2020</v>
      </c>
      <c r="P380">
        <v>13412.949821637279</v>
      </c>
      <c r="Q380">
        <v>1.5324031945368921</v>
      </c>
      <c r="R380" t="s">
        <v>109</v>
      </c>
      <c r="S380">
        <v>8752.8855783224917</v>
      </c>
      <c r="T380">
        <v>1</v>
      </c>
      <c r="U380" t="s">
        <v>173</v>
      </c>
      <c r="V380">
        <v>1</v>
      </c>
      <c r="W380">
        <v>15</v>
      </c>
      <c r="X380">
        <v>30</v>
      </c>
      <c r="Y380">
        <v>23</v>
      </c>
      <c r="Z380">
        <v>0.24</v>
      </c>
      <c r="AA380">
        <v>31.536000000000001</v>
      </c>
    </row>
    <row r="381" spans="1:27" x14ac:dyDescent="0.25">
      <c r="A381" t="s">
        <v>98</v>
      </c>
      <c r="B381" t="s">
        <v>99</v>
      </c>
      <c r="C381" t="s">
        <v>689</v>
      </c>
      <c r="D381" t="s">
        <v>101</v>
      </c>
      <c r="E381" t="s">
        <v>102</v>
      </c>
      <c r="G381" t="s">
        <v>111</v>
      </c>
      <c r="H381" t="s">
        <v>169</v>
      </c>
      <c r="I381">
        <v>2020</v>
      </c>
      <c r="J381" t="s">
        <v>174</v>
      </c>
      <c r="K381" t="s">
        <v>171</v>
      </c>
      <c r="L381" t="s">
        <v>690</v>
      </c>
      <c r="M381" t="s">
        <v>714</v>
      </c>
      <c r="N381">
        <v>1</v>
      </c>
      <c r="O381">
        <v>2020</v>
      </c>
      <c r="P381">
        <v>13412.949821637279</v>
      </c>
      <c r="Q381">
        <v>1.5324031945368921</v>
      </c>
      <c r="R381" t="s">
        <v>109</v>
      </c>
      <c r="S381">
        <v>8752.8855783224917</v>
      </c>
      <c r="T381">
        <v>1</v>
      </c>
      <c r="U381" t="s">
        <v>173</v>
      </c>
      <c r="V381">
        <v>1</v>
      </c>
      <c r="W381">
        <v>15</v>
      </c>
      <c r="X381">
        <v>30</v>
      </c>
      <c r="Y381">
        <v>23</v>
      </c>
      <c r="Z381">
        <v>0.24</v>
      </c>
      <c r="AA381">
        <v>31.536000000000001</v>
      </c>
    </row>
    <row r="382" spans="1:27" x14ac:dyDescent="0.25">
      <c r="A382" t="s">
        <v>98</v>
      </c>
      <c r="B382" t="s">
        <v>99</v>
      </c>
      <c r="C382" t="s">
        <v>689</v>
      </c>
      <c r="D382" t="s">
        <v>101</v>
      </c>
      <c r="E382" t="s">
        <v>102</v>
      </c>
      <c r="G382" t="s">
        <v>111</v>
      </c>
      <c r="H382" t="s">
        <v>169</v>
      </c>
      <c r="I382">
        <v>2023</v>
      </c>
      <c r="J382" t="s">
        <v>175</v>
      </c>
      <c r="K382" t="s">
        <v>171</v>
      </c>
      <c r="L382" t="s">
        <v>690</v>
      </c>
      <c r="M382" t="s">
        <v>715</v>
      </c>
      <c r="N382">
        <v>1</v>
      </c>
      <c r="O382">
        <v>2023</v>
      </c>
      <c r="P382">
        <v>13412.949821637279</v>
      </c>
      <c r="Q382">
        <v>1.5324031945368921</v>
      </c>
      <c r="R382" t="s">
        <v>109</v>
      </c>
      <c r="S382">
        <v>8752.8855783224917</v>
      </c>
      <c r="T382">
        <v>1</v>
      </c>
      <c r="U382" t="s">
        <v>173</v>
      </c>
      <c r="V382">
        <v>1</v>
      </c>
      <c r="W382">
        <v>15</v>
      </c>
      <c r="X382">
        <v>30</v>
      </c>
      <c r="Y382">
        <v>23</v>
      </c>
      <c r="Z382">
        <v>0.24</v>
      </c>
      <c r="AA382">
        <v>31.536000000000001</v>
      </c>
    </row>
    <row r="383" spans="1:27" x14ac:dyDescent="0.25">
      <c r="A383" t="s">
        <v>98</v>
      </c>
      <c r="B383" t="s">
        <v>99</v>
      </c>
      <c r="C383" t="s">
        <v>689</v>
      </c>
      <c r="D383" t="s">
        <v>101</v>
      </c>
      <c r="E383" t="s">
        <v>102</v>
      </c>
      <c r="G383" t="s">
        <v>111</v>
      </c>
      <c r="H383" t="s">
        <v>169</v>
      </c>
      <c r="I383">
        <v>2024</v>
      </c>
      <c r="J383" t="s">
        <v>177</v>
      </c>
      <c r="K383" t="s">
        <v>171</v>
      </c>
      <c r="L383" t="s">
        <v>690</v>
      </c>
      <c r="M383" t="s">
        <v>716</v>
      </c>
      <c r="N383">
        <v>1</v>
      </c>
      <c r="O383">
        <v>2024</v>
      </c>
      <c r="P383">
        <v>13412.949821637279</v>
      </c>
      <c r="Q383">
        <v>1.5324031945368921</v>
      </c>
      <c r="R383" t="s">
        <v>109</v>
      </c>
      <c r="S383">
        <v>8752.8855783224917</v>
      </c>
      <c r="T383">
        <v>1</v>
      </c>
      <c r="U383" t="s">
        <v>173</v>
      </c>
      <c r="V383">
        <v>1</v>
      </c>
      <c r="W383">
        <v>15</v>
      </c>
      <c r="X383">
        <v>30</v>
      </c>
      <c r="Y383">
        <v>23</v>
      </c>
      <c r="Z383">
        <v>0.24</v>
      </c>
      <c r="AA383">
        <v>31.536000000000001</v>
      </c>
    </row>
    <row r="384" spans="1:27" x14ac:dyDescent="0.25">
      <c r="A384" t="s">
        <v>98</v>
      </c>
      <c r="B384" t="s">
        <v>99</v>
      </c>
      <c r="C384" t="s">
        <v>689</v>
      </c>
      <c r="D384" t="s">
        <v>101</v>
      </c>
      <c r="E384" t="s">
        <v>179</v>
      </c>
      <c r="F384" t="s">
        <v>180</v>
      </c>
      <c r="G384" t="s">
        <v>103</v>
      </c>
      <c r="H384" t="s">
        <v>125</v>
      </c>
      <c r="I384">
        <v>2016</v>
      </c>
      <c r="J384" t="s">
        <v>181</v>
      </c>
      <c r="K384" t="s">
        <v>127</v>
      </c>
      <c r="L384" t="s">
        <v>717</v>
      </c>
      <c r="M384" t="s">
        <v>718</v>
      </c>
      <c r="N384">
        <v>1</v>
      </c>
      <c r="O384">
        <v>2020</v>
      </c>
      <c r="P384">
        <v>2956.9457561336731</v>
      </c>
      <c r="Q384">
        <v>4.3808079625411702</v>
      </c>
      <c r="R384" t="s">
        <v>109</v>
      </c>
      <c r="S384">
        <v>674.97726022631696</v>
      </c>
      <c r="T384">
        <v>2.4032825322391562</v>
      </c>
      <c r="U384" t="s">
        <v>184</v>
      </c>
      <c r="V384">
        <v>2.4032825322391562</v>
      </c>
      <c r="W384">
        <v>9</v>
      </c>
      <c r="X384">
        <v>22</v>
      </c>
      <c r="Y384">
        <v>16</v>
      </c>
      <c r="Z384">
        <v>9.0799342577003436E-2</v>
      </c>
      <c r="AA384">
        <v>31.536000000000001</v>
      </c>
    </row>
    <row r="385" spans="1:27" x14ac:dyDescent="0.25">
      <c r="A385" t="s">
        <v>98</v>
      </c>
      <c r="B385" t="s">
        <v>99</v>
      </c>
      <c r="C385" t="s">
        <v>689</v>
      </c>
      <c r="D385" t="s">
        <v>101</v>
      </c>
      <c r="E385" t="s">
        <v>179</v>
      </c>
      <c r="F385" t="s">
        <v>180</v>
      </c>
      <c r="G385" t="s">
        <v>103</v>
      </c>
      <c r="H385" t="s">
        <v>125</v>
      </c>
      <c r="I385">
        <v>2023</v>
      </c>
      <c r="J385" t="s">
        <v>185</v>
      </c>
      <c r="K385" t="s">
        <v>127</v>
      </c>
      <c r="L385" t="s">
        <v>717</v>
      </c>
      <c r="M385" t="s">
        <v>719</v>
      </c>
      <c r="N385">
        <v>1</v>
      </c>
      <c r="O385">
        <v>2023</v>
      </c>
      <c r="P385">
        <v>2956.9457561336731</v>
      </c>
      <c r="Q385">
        <v>4.3808079625411702</v>
      </c>
      <c r="R385" t="s">
        <v>109</v>
      </c>
      <c r="S385">
        <v>674.97726022631696</v>
      </c>
      <c r="T385">
        <v>2.4032825322391562</v>
      </c>
      <c r="U385" t="s">
        <v>184</v>
      </c>
      <c r="V385">
        <v>2.4032825322391562</v>
      </c>
      <c r="W385">
        <v>9</v>
      </c>
      <c r="X385">
        <v>22</v>
      </c>
      <c r="Y385">
        <v>16</v>
      </c>
      <c r="Z385">
        <v>9.0799342577003436E-2</v>
      </c>
      <c r="AA385">
        <v>31.536000000000001</v>
      </c>
    </row>
    <row r="386" spans="1:27" x14ac:dyDescent="0.25">
      <c r="A386" t="s">
        <v>98</v>
      </c>
      <c r="B386" t="s">
        <v>99</v>
      </c>
      <c r="C386" t="s">
        <v>689</v>
      </c>
      <c r="D386" t="s">
        <v>101</v>
      </c>
      <c r="E386" t="s">
        <v>179</v>
      </c>
      <c r="F386" t="s">
        <v>180</v>
      </c>
      <c r="G386" t="s">
        <v>111</v>
      </c>
      <c r="H386" t="s">
        <v>125</v>
      </c>
      <c r="I386">
        <v>2016</v>
      </c>
      <c r="J386" t="s">
        <v>187</v>
      </c>
      <c r="K386" t="s">
        <v>127</v>
      </c>
      <c r="L386" t="s">
        <v>717</v>
      </c>
      <c r="M386" t="s">
        <v>720</v>
      </c>
      <c r="N386">
        <v>1</v>
      </c>
      <c r="O386">
        <v>2020</v>
      </c>
      <c r="P386">
        <v>3109.3656404704602</v>
      </c>
      <c r="Q386">
        <v>4.3808079625411702</v>
      </c>
      <c r="R386" t="s">
        <v>109</v>
      </c>
      <c r="S386">
        <v>709.76990250602398</v>
      </c>
      <c r="T386">
        <v>2.5205158264947238</v>
      </c>
      <c r="U386" t="s">
        <v>184</v>
      </c>
      <c r="V386">
        <v>2.5205158264947238</v>
      </c>
      <c r="W386">
        <v>9</v>
      </c>
      <c r="X386">
        <v>22</v>
      </c>
      <c r="Y386">
        <v>16</v>
      </c>
      <c r="Z386">
        <v>9.0799342577003436E-2</v>
      </c>
      <c r="AA386">
        <v>31.536000000000001</v>
      </c>
    </row>
    <row r="387" spans="1:27" x14ac:dyDescent="0.25">
      <c r="A387" t="s">
        <v>98</v>
      </c>
      <c r="B387" t="s">
        <v>99</v>
      </c>
      <c r="C387" t="s">
        <v>689</v>
      </c>
      <c r="D387" t="s">
        <v>101</v>
      </c>
      <c r="E387" t="s">
        <v>179</v>
      </c>
      <c r="F387" t="s">
        <v>180</v>
      </c>
      <c r="G387" t="s">
        <v>111</v>
      </c>
      <c r="H387" t="s">
        <v>125</v>
      </c>
      <c r="I387">
        <v>2023</v>
      </c>
      <c r="J387" t="s">
        <v>189</v>
      </c>
      <c r="K387" t="s">
        <v>127</v>
      </c>
      <c r="L387" t="s">
        <v>717</v>
      </c>
      <c r="M387" t="s">
        <v>721</v>
      </c>
      <c r="N387">
        <v>1</v>
      </c>
      <c r="O387">
        <v>2023</v>
      </c>
      <c r="P387">
        <v>3139.8496173378171</v>
      </c>
      <c r="Q387">
        <v>4.3808079625411702</v>
      </c>
      <c r="R387" t="s">
        <v>109</v>
      </c>
      <c r="S387">
        <v>716.72843096196527</v>
      </c>
      <c r="T387">
        <v>2.5791324736225092</v>
      </c>
      <c r="U387" t="s">
        <v>184</v>
      </c>
      <c r="V387">
        <v>2.5791324736225092</v>
      </c>
      <c r="W387">
        <v>9</v>
      </c>
      <c r="X387">
        <v>22</v>
      </c>
      <c r="Y387">
        <v>16</v>
      </c>
      <c r="Z387">
        <v>9.0799342577003436E-2</v>
      </c>
      <c r="AA387">
        <v>31.536000000000001</v>
      </c>
    </row>
    <row r="388" spans="1:27" x14ac:dyDescent="0.25">
      <c r="A388" t="s">
        <v>98</v>
      </c>
      <c r="B388" t="s">
        <v>99</v>
      </c>
      <c r="C388" t="s">
        <v>689</v>
      </c>
      <c r="D388" t="s">
        <v>101</v>
      </c>
      <c r="E388" t="s">
        <v>179</v>
      </c>
      <c r="F388" t="s">
        <v>180</v>
      </c>
      <c r="G388" t="s">
        <v>114</v>
      </c>
      <c r="H388" t="s">
        <v>125</v>
      </c>
      <c r="I388">
        <v>2016</v>
      </c>
      <c r="J388" t="s">
        <v>191</v>
      </c>
      <c r="K388" t="s">
        <v>127</v>
      </c>
      <c r="L388" t="s">
        <v>717</v>
      </c>
      <c r="M388" t="s">
        <v>722</v>
      </c>
      <c r="N388">
        <v>1</v>
      </c>
      <c r="O388">
        <v>2020</v>
      </c>
      <c r="P388">
        <v>3017.9137098683868</v>
      </c>
      <c r="Q388">
        <v>4.3808079625411702</v>
      </c>
      <c r="R388" t="s">
        <v>109</v>
      </c>
      <c r="S388">
        <v>688.89431713819965</v>
      </c>
      <c r="T388">
        <v>2.4912075029308318</v>
      </c>
      <c r="U388" t="s">
        <v>184</v>
      </c>
      <c r="V388">
        <v>2.4912075029308318</v>
      </c>
      <c r="W388">
        <v>9</v>
      </c>
      <c r="X388">
        <v>22</v>
      </c>
      <c r="Y388">
        <v>16</v>
      </c>
      <c r="Z388">
        <v>9.0799342577003436E-2</v>
      </c>
      <c r="AA388">
        <v>31.536000000000001</v>
      </c>
    </row>
    <row r="389" spans="1:27" x14ac:dyDescent="0.25">
      <c r="A389" t="s">
        <v>98</v>
      </c>
      <c r="B389" t="s">
        <v>99</v>
      </c>
      <c r="C389" t="s">
        <v>689</v>
      </c>
      <c r="D389" t="s">
        <v>101</v>
      </c>
      <c r="E389" t="s">
        <v>179</v>
      </c>
      <c r="F389" t="s">
        <v>180</v>
      </c>
      <c r="G389" t="s">
        <v>114</v>
      </c>
      <c r="H389" t="s">
        <v>125</v>
      </c>
      <c r="I389">
        <v>2022</v>
      </c>
      <c r="J389" t="s">
        <v>193</v>
      </c>
      <c r="K389" t="s">
        <v>127</v>
      </c>
      <c r="L389" t="s">
        <v>717</v>
      </c>
      <c r="M389" t="s">
        <v>723</v>
      </c>
      <c r="N389">
        <v>1</v>
      </c>
      <c r="O389">
        <v>2022</v>
      </c>
      <c r="P389">
        <v>3017.9137098683868</v>
      </c>
      <c r="Q389">
        <v>4.3808079625411702</v>
      </c>
      <c r="R389" t="s">
        <v>109</v>
      </c>
      <c r="S389">
        <v>688.89431713819965</v>
      </c>
      <c r="T389">
        <v>2.4912075029308318</v>
      </c>
      <c r="U389" t="s">
        <v>184</v>
      </c>
      <c r="V389">
        <v>2.4912075029308318</v>
      </c>
      <c r="W389">
        <v>9</v>
      </c>
      <c r="X389">
        <v>22</v>
      </c>
      <c r="Y389">
        <v>16</v>
      </c>
      <c r="Z389">
        <v>9.0799342577003436E-2</v>
      </c>
      <c r="AA389">
        <v>31.536000000000001</v>
      </c>
    </row>
    <row r="390" spans="1:27" x14ac:dyDescent="0.25">
      <c r="A390" t="s">
        <v>98</v>
      </c>
      <c r="B390" t="s">
        <v>99</v>
      </c>
      <c r="C390" t="s">
        <v>689</v>
      </c>
      <c r="D390" t="s">
        <v>101</v>
      </c>
      <c r="E390" t="s">
        <v>179</v>
      </c>
      <c r="F390" t="s">
        <v>180</v>
      </c>
      <c r="G390" t="s">
        <v>114</v>
      </c>
      <c r="H390" t="s">
        <v>125</v>
      </c>
      <c r="I390">
        <v>2023</v>
      </c>
      <c r="J390" t="s">
        <v>195</v>
      </c>
      <c r="K390" t="s">
        <v>127</v>
      </c>
      <c r="L390" t="s">
        <v>717</v>
      </c>
      <c r="M390" t="s">
        <v>724</v>
      </c>
      <c r="N390">
        <v>1</v>
      </c>
      <c r="O390">
        <v>2023</v>
      </c>
      <c r="P390">
        <v>3266.447780092843</v>
      </c>
      <c r="Q390">
        <v>4.3808079625411702</v>
      </c>
      <c r="R390" t="s">
        <v>109</v>
      </c>
      <c r="S390">
        <v>745.62679031428672</v>
      </c>
      <c r="T390">
        <v>2.6963657678780768</v>
      </c>
      <c r="U390" t="s">
        <v>184</v>
      </c>
      <c r="V390">
        <v>2.6963657678780768</v>
      </c>
      <c r="W390">
        <v>9</v>
      </c>
      <c r="X390">
        <v>22</v>
      </c>
      <c r="Y390">
        <v>16</v>
      </c>
      <c r="Z390">
        <v>9.0799342577003436E-2</v>
      </c>
      <c r="AA390">
        <v>31.536000000000001</v>
      </c>
    </row>
    <row r="391" spans="1:27" x14ac:dyDescent="0.25">
      <c r="A391" t="s">
        <v>98</v>
      </c>
      <c r="B391" t="s">
        <v>99</v>
      </c>
      <c r="C391" t="s">
        <v>689</v>
      </c>
      <c r="D391" t="s">
        <v>101</v>
      </c>
      <c r="E391" t="s">
        <v>179</v>
      </c>
      <c r="F391" t="s">
        <v>180</v>
      </c>
      <c r="G391" t="s">
        <v>119</v>
      </c>
      <c r="H391" t="s">
        <v>125</v>
      </c>
      <c r="I391">
        <v>2016</v>
      </c>
      <c r="J391" t="s">
        <v>197</v>
      </c>
      <c r="K391" t="s">
        <v>127</v>
      </c>
      <c r="L391" t="s">
        <v>717</v>
      </c>
      <c r="M391" t="s">
        <v>725</v>
      </c>
      <c r="N391">
        <v>1</v>
      </c>
      <c r="O391">
        <v>2020</v>
      </c>
      <c r="P391">
        <v>3719.0451778176089</v>
      </c>
      <c r="Q391">
        <v>4.3808079625411702</v>
      </c>
      <c r="R391" t="s">
        <v>109</v>
      </c>
      <c r="S391">
        <v>848.94047162485219</v>
      </c>
      <c r="T391">
        <v>2.6377491207502932</v>
      </c>
      <c r="U391" t="s">
        <v>184</v>
      </c>
      <c r="V391">
        <v>2.6377491207502932</v>
      </c>
      <c r="W391">
        <v>9</v>
      </c>
      <c r="X391">
        <v>22</v>
      </c>
      <c r="Y391">
        <v>16</v>
      </c>
      <c r="Z391">
        <v>9.0799342577003436E-2</v>
      </c>
      <c r="AA391">
        <v>31.536000000000001</v>
      </c>
    </row>
    <row r="392" spans="1:27" x14ac:dyDescent="0.25">
      <c r="A392" t="s">
        <v>98</v>
      </c>
      <c r="B392" t="s">
        <v>99</v>
      </c>
      <c r="C392" t="s">
        <v>689</v>
      </c>
      <c r="D392" t="s">
        <v>101</v>
      </c>
      <c r="E392" t="s">
        <v>179</v>
      </c>
      <c r="F392" t="s">
        <v>180</v>
      </c>
      <c r="G392" t="s">
        <v>119</v>
      </c>
      <c r="H392" t="s">
        <v>125</v>
      </c>
      <c r="I392">
        <v>2022</v>
      </c>
      <c r="J392" t="s">
        <v>199</v>
      </c>
      <c r="K392" t="s">
        <v>127</v>
      </c>
      <c r="L392" t="s">
        <v>717</v>
      </c>
      <c r="M392" t="s">
        <v>726</v>
      </c>
      <c r="N392">
        <v>1</v>
      </c>
      <c r="O392">
        <v>2022</v>
      </c>
      <c r="P392">
        <v>3914.784397702746</v>
      </c>
      <c r="Q392">
        <v>4.3808079625411702</v>
      </c>
      <c r="R392" t="s">
        <v>109</v>
      </c>
      <c r="S392">
        <v>893.62154907879176</v>
      </c>
      <c r="T392">
        <v>2.9308323563892151</v>
      </c>
      <c r="U392" t="s">
        <v>184</v>
      </c>
      <c r="V392">
        <v>2.9308323563892151</v>
      </c>
      <c r="W392">
        <v>9</v>
      </c>
      <c r="X392">
        <v>22</v>
      </c>
      <c r="Y392">
        <v>16</v>
      </c>
      <c r="Z392">
        <v>9.0799342577003436E-2</v>
      </c>
      <c r="AA392">
        <v>31.536000000000001</v>
      </c>
    </row>
    <row r="393" spans="1:27" x14ac:dyDescent="0.25">
      <c r="A393" t="s">
        <v>98</v>
      </c>
      <c r="B393" t="s">
        <v>99</v>
      </c>
      <c r="C393" t="s">
        <v>689</v>
      </c>
      <c r="D393" t="s">
        <v>101</v>
      </c>
      <c r="E393" t="s">
        <v>179</v>
      </c>
      <c r="F393" t="s">
        <v>201</v>
      </c>
      <c r="G393" t="s">
        <v>103</v>
      </c>
      <c r="H393" t="s">
        <v>125</v>
      </c>
      <c r="I393">
        <v>2016</v>
      </c>
      <c r="J393" t="s">
        <v>202</v>
      </c>
      <c r="K393" t="s">
        <v>127</v>
      </c>
      <c r="L393" t="s">
        <v>717</v>
      </c>
      <c r="M393" t="s">
        <v>727</v>
      </c>
      <c r="N393">
        <v>1</v>
      </c>
      <c r="O393">
        <v>2020</v>
      </c>
      <c r="P393">
        <v>9511.0007826155233</v>
      </c>
      <c r="Q393">
        <v>4.3808079625411702</v>
      </c>
      <c r="R393" t="s">
        <v>109</v>
      </c>
      <c r="S393">
        <v>2171.0608782537201</v>
      </c>
      <c r="T393">
        <v>3.2</v>
      </c>
      <c r="U393" t="s">
        <v>184</v>
      </c>
      <c r="V393">
        <v>3.2</v>
      </c>
      <c r="W393">
        <v>8</v>
      </c>
      <c r="X393">
        <v>20.8</v>
      </c>
      <c r="Y393">
        <v>15</v>
      </c>
      <c r="Z393">
        <v>9.0799342577003436E-2</v>
      </c>
      <c r="AA393">
        <v>31.536000000000001</v>
      </c>
    </row>
    <row r="394" spans="1:27" x14ac:dyDescent="0.25">
      <c r="A394" t="s">
        <v>98</v>
      </c>
      <c r="B394" t="s">
        <v>99</v>
      </c>
      <c r="C394" t="s">
        <v>689</v>
      </c>
      <c r="D394" t="s">
        <v>101</v>
      </c>
      <c r="E394" t="s">
        <v>179</v>
      </c>
      <c r="F394" t="s">
        <v>201</v>
      </c>
      <c r="G394" t="s">
        <v>111</v>
      </c>
      <c r="H394" t="s">
        <v>125</v>
      </c>
      <c r="I394">
        <v>2016</v>
      </c>
      <c r="J394" t="s">
        <v>204</v>
      </c>
      <c r="K394" t="s">
        <v>127</v>
      </c>
      <c r="L394" t="s">
        <v>717</v>
      </c>
      <c r="M394" t="s">
        <v>728</v>
      </c>
      <c r="N394">
        <v>1</v>
      </c>
      <c r="O394">
        <v>2020</v>
      </c>
      <c r="P394">
        <v>9846.3245281564559</v>
      </c>
      <c r="Q394">
        <v>4.3808079625411702</v>
      </c>
      <c r="R394" t="s">
        <v>109</v>
      </c>
      <c r="S394">
        <v>2247.6046912690758</v>
      </c>
      <c r="T394">
        <v>3.7</v>
      </c>
      <c r="U394" t="s">
        <v>184</v>
      </c>
      <c r="V394">
        <v>3.7</v>
      </c>
      <c r="W394">
        <v>8</v>
      </c>
      <c r="X394">
        <v>20.8</v>
      </c>
      <c r="Y394">
        <v>15</v>
      </c>
      <c r="Z394">
        <v>9.0799342577003436E-2</v>
      </c>
      <c r="AA394">
        <v>31.536000000000001</v>
      </c>
    </row>
    <row r="395" spans="1:27" x14ac:dyDescent="0.25">
      <c r="A395" t="s">
        <v>98</v>
      </c>
      <c r="B395" t="s">
        <v>99</v>
      </c>
      <c r="C395" t="s">
        <v>689</v>
      </c>
      <c r="D395" t="s">
        <v>101</v>
      </c>
      <c r="E395" t="s">
        <v>179</v>
      </c>
      <c r="F395" t="s">
        <v>201</v>
      </c>
      <c r="G395" t="s">
        <v>114</v>
      </c>
      <c r="H395" t="s">
        <v>125</v>
      </c>
      <c r="I395">
        <v>2016</v>
      </c>
      <c r="J395" t="s">
        <v>206</v>
      </c>
      <c r="K395" t="s">
        <v>127</v>
      </c>
      <c r="L395" t="s">
        <v>717</v>
      </c>
      <c r="M395" t="s">
        <v>729</v>
      </c>
      <c r="N395">
        <v>0</v>
      </c>
      <c r="O395">
        <v>2020</v>
      </c>
      <c r="P395">
        <v>9846.3245281564559</v>
      </c>
      <c r="Q395">
        <v>4.3808079625411702</v>
      </c>
      <c r="R395" t="s">
        <v>109</v>
      </c>
      <c r="S395">
        <v>2247.6046912690758</v>
      </c>
      <c r="T395">
        <v>3.6</v>
      </c>
      <c r="U395" t="s">
        <v>184</v>
      </c>
      <c r="V395">
        <v>3.6</v>
      </c>
      <c r="W395">
        <v>8</v>
      </c>
      <c r="X395">
        <v>20.8</v>
      </c>
      <c r="Y395">
        <v>15</v>
      </c>
      <c r="Z395">
        <v>9.0799342577003436E-2</v>
      </c>
      <c r="AA395">
        <v>31.536000000000001</v>
      </c>
    </row>
    <row r="396" spans="1:27" x14ac:dyDescent="0.25">
      <c r="A396" t="s">
        <v>98</v>
      </c>
      <c r="B396" t="s">
        <v>99</v>
      </c>
      <c r="C396" t="s">
        <v>689</v>
      </c>
      <c r="D396" t="s">
        <v>101</v>
      </c>
      <c r="E396" t="s">
        <v>179</v>
      </c>
      <c r="F396" t="s">
        <v>201</v>
      </c>
      <c r="G396" t="s">
        <v>114</v>
      </c>
      <c r="H396" t="s">
        <v>125</v>
      </c>
      <c r="I396">
        <v>2020</v>
      </c>
      <c r="J396" t="s">
        <v>208</v>
      </c>
      <c r="K396" t="s">
        <v>127</v>
      </c>
      <c r="L396" t="s">
        <v>717</v>
      </c>
      <c r="M396" t="s">
        <v>729</v>
      </c>
      <c r="N396">
        <v>1</v>
      </c>
      <c r="O396">
        <v>2020</v>
      </c>
      <c r="P396">
        <v>9846.3245281564559</v>
      </c>
      <c r="Q396">
        <v>4.3808079625411702</v>
      </c>
      <c r="R396" t="s">
        <v>109</v>
      </c>
      <c r="S396">
        <v>2247.6046912690758</v>
      </c>
      <c r="T396">
        <v>3.6</v>
      </c>
      <c r="U396" t="s">
        <v>184</v>
      </c>
      <c r="V396">
        <v>3.6</v>
      </c>
      <c r="W396">
        <v>8</v>
      </c>
      <c r="X396">
        <v>20.8</v>
      </c>
      <c r="Y396">
        <v>15</v>
      </c>
      <c r="Z396">
        <v>9.0799342577003436E-2</v>
      </c>
      <c r="AA396">
        <v>31.536000000000001</v>
      </c>
    </row>
    <row r="397" spans="1:27" x14ac:dyDescent="0.25">
      <c r="A397" t="s">
        <v>98</v>
      </c>
      <c r="B397" t="s">
        <v>99</v>
      </c>
      <c r="C397" t="s">
        <v>689</v>
      </c>
      <c r="D397" t="s">
        <v>101</v>
      </c>
      <c r="E397" t="s">
        <v>179</v>
      </c>
      <c r="F397" t="s">
        <v>201</v>
      </c>
      <c r="G397" t="s">
        <v>114</v>
      </c>
      <c r="H397" t="s">
        <v>125</v>
      </c>
      <c r="I397">
        <v>2022</v>
      </c>
      <c r="J397" t="s">
        <v>209</v>
      </c>
      <c r="K397" t="s">
        <v>127</v>
      </c>
      <c r="L397" t="s">
        <v>717</v>
      </c>
      <c r="M397" t="s">
        <v>730</v>
      </c>
      <c r="N397">
        <v>1</v>
      </c>
      <c r="O397">
        <v>2022</v>
      </c>
      <c r="P397">
        <v>9846.3245281564559</v>
      </c>
      <c r="Q397">
        <v>4.3808079625411702</v>
      </c>
      <c r="R397" t="s">
        <v>109</v>
      </c>
      <c r="S397">
        <v>2247.6046912690758</v>
      </c>
      <c r="T397">
        <v>3.6</v>
      </c>
      <c r="U397" t="s">
        <v>184</v>
      </c>
      <c r="V397">
        <v>3.6</v>
      </c>
      <c r="W397">
        <v>8</v>
      </c>
      <c r="X397">
        <v>20.8</v>
      </c>
      <c r="Y397">
        <v>15</v>
      </c>
      <c r="Z397">
        <v>9.0799342577003436E-2</v>
      </c>
      <c r="AA397">
        <v>31.536000000000001</v>
      </c>
    </row>
    <row r="398" spans="1:27" x14ac:dyDescent="0.25">
      <c r="A398" t="s">
        <v>98</v>
      </c>
      <c r="B398" t="s">
        <v>99</v>
      </c>
      <c r="C398" t="s">
        <v>689</v>
      </c>
      <c r="D398" t="s">
        <v>101</v>
      </c>
      <c r="E398" t="s">
        <v>179</v>
      </c>
      <c r="F398" t="s">
        <v>201</v>
      </c>
      <c r="G398" t="s">
        <v>114</v>
      </c>
      <c r="H398" t="s">
        <v>125</v>
      </c>
      <c r="I398">
        <v>2023</v>
      </c>
      <c r="J398" t="s">
        <v>211</v>
      </c>
      <c r="K398" t="s">
        <v>127</v>
      </c>
      <c r="L398" t="s">
        <v>717</v>
      </c>
      <c r="M398" t="s">
        <v>731</v>
      </c>
      <c r="N398">
        <v>1</v>
      </c>
      <c r="O398">
        <v>2023</v>
      </c>
      <c r="P398">
        <v>9846.3245281564559</v>
      </c>
      <c r="Q398">
        <v>4.3808079625411702</v>
      </c>
      <c r="R398" t="s">
        <v>109</v>
      </c>
      <c r="S398">
        <v>2247.6046912690758</v>
      </c>
      <c r="T398">
        <v>3.6</v>
      </c>
      <c r="U398" t="s">
        <v>184</v>
      </c>
      <c r="V398">
        <v>3.6</v>
      </c>
      <c r="W398">
        <v>8</v>
      </c>
      <c r="X398">
        <v>20.8</v>
      </c>
      <c r="Y398">
        <v>15</v>
      </c>
      <c r="Z398">
        <v>9.0799342577003436E-2</v>
      </c>
      <c r="AA398">
        <v>31.536000000000001</v>
      </c>
    </row>
    <row r="399" spans="1:27" x14ac:dyDescent="0.25">
      <c r="A399" t="s">
        <v>98</v>
      </c>
      <c r="B399" t="s">
        <v>99</v>
      </c>
      <c r="C399" t="s">
        <v>689</v>
      </c>
      <c r="D399" t="s">
        <v>101</v>
      </c>
      <c r="E399" t="s">
        <v>179</v>
      </c>
      <c r="F399" t="s">
        <v>201</v>
      </c>
      <c r="G399" t="s">
        <v>114</v>
      </c>
      <c r="H399" t="s">
        <v>125</v>
      </c>
      <c r="I399">
        <v>2024</v>
      </c>
      <c r="J399" t="s">
        <v>213</v>
      </c>
      <c r="K399" t="s">
        <v>127</v>
      </c>
      <c r="L399" t="s">
        <v>717</v>
      </c>
      <c r="M399" t="s">
        <v>732</v>
      </c>
      <c r="N399">
        <v>1</v>
      </c>
      <c r="O399">
        <v>2024</v>
      </c>
      <c r="P399">
        <v>9846.3245281564559</v>
      </c>
      <c r="Q399">
        <v>4.3808079625411702</v>
      </c>
      <c r="R399" t="s">
        <v>109</v>
      </c>
      <c r="S399">
        <v>2247.6046912690758</v>
      </c>
      <c r="T399">
        <v>3.6</v>
      </c>
      <c r="U399" t="s">
        <v>184</v>
      </c>
      <c r="V399">
        <v>3.6</v>
      </c>
      <c r="W399">
        <v>8</v>
      </c>
      <c r="X399">
        <v>20.8</v>
      </c>
      <c r="Y399">
        <v>15</v>
      </c>
      <c r="Z399">
        <v>9.0799342577003436E-2</v>
      </c>
      <c r="AA399">
        <v>31.536000000000001</v>
      </c>
    </row>
    <row r="400" spans="1:27" x14ac:dyDescent="0.25">
      <c r="A400" t="s">
        <v>98</v>
      </c>
      <c r="B400" t="s">
        <v>99</v>
      </c>
      <c r="C400" t="s">
        <v>689</v>
      </c>
      <c r="D400" t="s">
        <v>101</v>
      </c>
      <c r="E400" t="s">
        <v>179</v>
      </c>
      <c r="F400" t="s">
        <v>201</v>
      </c>
      <c r="G400" t="s">
        <v>119</v>
      </c>
      <c r="H400" t="s">
        <v>125</v>
      </c>
      <c r="I400">
        <v>2016</v>
      </c>
      <c r="J400" t="s">
        <v>215</v>
      </c>
      <c r="K400" t="s">
        <v>127</v>
      </c>
      <c r="L400" t="s">
        <v>717</v>
      </c>
      <c r="M400" t="s">
        <v>733</v>
      </c>
      <c r="N400">
        <v>0</v>
      </c>
      <c r="O400">
        <v>2020</v>
      </c>
      <c r="P400">
        <v>10395.03611176889</v>
      </c>
      <c r="Q400">
        <v>4.3808079625411702</v>
      </c>
      <c r="R400" t="s">
        <v>109</v>
      </c>
      <c r="S400">
        <v>2372.8582034760211</v>
      </c>
      <c r="T400">
        <v>4.5</v>
      </c>
      <c r="U400" t="s">
        <v>184</v>
      </c>
      <c r="V400">
        <v>4.5</v>
      </c>
      <c r="W400">
        <v>8</v>
      </c>
      <c r="X400">
        <v>20.8</v>
      </c>
      <c r="Y400">
        <v>15</v>
      </c>
      <c r="Z400">
        <v>9.0799342577003436E-2</v>
      </c>
      <c r="AA400">
        <v>31.536000000000001</v>
      </c>
    </row>
    <row r="401" spans="1:27" x14ac:dyDescent="0.25">
      <c r="A401" t="s">
        <v>98</v>
      </c>
      <c r="B401" t="s">
        <v>99</v>
      </c>
      <c r="C401" t="s">
        <v>689</v>
      </c>
      <c r="D401" t="s">
        <v>101</v>
      </c>
      <c r="E401" t="s">
        <v>179</v>
      </c>
      <c r="F401" t="s">
        <v>201</v>
      </c>
      <c r="G401" t="s">
        <v>119</v>
      </c>
      <c r="H401" t="s">
        <v>125</v>
      </c>
      <c r="I401">
        <v>2020</v>
      </c>
      <c r="J401" t="s">
        <v>217</v>
      </c>
      <c r="K401" t="s">
        <v>127</v>
      </c>
      <c r="L401" t="s">
        <v>717</v>
      </c>
      <c r="M401" t="s">
        <v>733</v>
      </c>
      <c r="N401">
        <v>1</v>
      </c>
      <c r="O401">
        <v>2020</v>
      </c>
      <c r="P401">
        <v>10395.03611176889</v>
      </c>
      <c r="Q401">
        <v>4.3808079625411702</v>
      </c>
      <c r="R401" t="s">
        <v>109</v>
      </c>
      <c r="S401">
        <v>2372.8582034760211</v>
      </c>
      <c r="T401">
        <v>4.5</v>
      </c>
      <c r="U401" t="s">
        <v>184</v>
      </c>
      <c r="V401">
        <v>4.5</v>
      </c>
      <c r="W401">
        <v>8</v>
      </c>
      <c r="X401">
        <v>20.8</v>
      </c>
      <c r="Y401">
        <v>15</v>
      </c>
      <c r="Z401">
        <v>9.0799342577003436E-2</v>
      </c>
      <c r="AA401">
        <v>31.536000000000001</v>
      </c>
    </row>
    <row r="402" spans="1:27" x14ac:dyDescent="0.25">
      <c r="A402" t="s">
        <v>98</v>
      </c>
      <c r="B402" t="s">
        <v>99</v>
      </c>
      <c r="C402" t="s">
        <v>689</v>
      </c>
      <c r="D402" t="s">
        <v>101</v>
      </c>
      <c r="E402" t="s">
        <v>179</v>
      </c>
      <c r="F402" t="s">
        <v>201</v>
      </c>
      <c r="G402" t="s">
        <v>119</v>
      </c>
      <c r="H402" t="s">
        <v>125</v>
      </c>
      <c r="I402">
        <v>2022</v>
      </c>
      <c r="J402" t="s">
        <v>218</v>
      </c>
      <c r="K402" t="s">
        <v>127</v>
      </c>
      <c r="L402" t="s">
        <v>717</v>
      </c>
      <c r="M402" t="s">
        <v>734</v>
      </c>
      <c r="N402">
        <v>1</v>
      </c>
      <c r="O402">
        <v>2022</v>
      </c>
      <c r="P402">
        <v>10395.03611176889</v>
      </c>
      <c r="Q402">
        <v>4.3808079625411702</v>
      </c>
      <c r="R402" t="s">
        <v>109</v>
      </c>
      <c r="S402">
        <v>2372.8582034760211</v>
      </c>
      <c r="T402">
        <v>4.5</v>
      </c>
      <c r="U402" t="s">
        <v>184</v>
      </c>
      <c r="V402">
        <v>4.5</v>
      </c>
      <c r="W402">
        <v>8</v>
      </c>
      <c r="X402">
        <v>20.8</v>
      </c>
      <c r="Y402">
        <v>15</v>
      </c>
      <c r="Z402">
        <v>9.0799342577003436E-2</v>
      </c>
      <c r="AA402">
        <v>31.536000000000001</v>
      </c>
    </row>
    <row r="403" spans="1:27" x14ac:dyDescent="0.25">
      <c r="A403" t="s">
        <v>98</v>
      </c>
      <c r="B403" t="s">
        <v>99</v>
      </c>
      <c r="C403" t="s">
        <v>689</v>
      </c>
      <c r="D403" t="s">
        <v>101</v>
      </c>
      <c r="E403" t="s">
        <v>179</v>
      </c>
      <c r="F403" t="s">
        <v>201</v>
      </c>
      <c r="G403" t="s">
        <v>119</v>
      </c>
      <c r="H403" t="s">
        <v>125</v>
      </c>
      <c r="I403">
        <v>2023</v>
      </c>
      <c r="J403" t="s">
        <v>220</v>
      </c>
      <c r="K403" t="s">
        <v>127</v>
      </c>
      <c r="L403" t="s">
        <v>717</v>
      </c>
      <c r="M403" t="s">
        <v>735</v>
      </c>
      <c r="N403">
        <v>1</v>
      </c>
      <c r="O403">
        <v>2023</v>
      </c>
      <c r="P403">
        <v>10395.03611176889</v>
      </c>
      <c r="Q403">
        <v>4.3808079625411702</v>
      </c>
      <c r="R403" t="s">
        <v>109</v>
      </c>
      <c r="S403">
        <v>2372.8582034760211</v>
      </c>
      <c r="T403">
        <v>4.5</v>
      </c>
      <c r="U403" t="s">
        <v>184</v>
      </c>
      <c r="V403">
        <v>4.5</v>
      </c>
      <c r="W403">
        <v>8</v>
      </c>
      <c r="X403">
        <v>20.8</v>
      </c>
      <c r="Y403">
        <v>15</v>
      </c>
      <c r="Z403">
        <v>9.0799342577003436E-2</v>
      </c>
      <c r="AA403">
        <v>31.536000000000001</v>
      </c>
    </row>
    <row r="404" spans="1:27" x14ac:dyDescent="0.25">
      <c r="A404" t="s">
        <v>98</v>
      </c>
      <c r="B404" t="s">
        <v>99</v>
      </c>
      <c r="C404" t="s">
        <v>689</v>
      </c>
      <c r="D404" t="s">
        <v>101</v>
      </c>
      <c r="E404" t="s">
        <v>179</v>
      </c>
      <c r="F404" t="s">
        <v>201</v>
      </c>
      <c r="G404" t="s">
        <v>119</v>
      </c>
      <c r="H404" t="s">
        <v>125</v>
      </c>
      <c r="I404">
        <v>2024</v>
      </c>
      <c r="J404" t="s">
        <v>222</v>
      </c>
      <c r="K404" t="s">
        <v>127</v>
      </c>
      <c r="L404" t="s">
        <v>717</v>
      </c>
      <c r="M404" t="s">
        <v>736</v>
      </c>
      <c r="N404">
        <v>1</v>
      </c>
      <c r="O404">
        <v>2024</v>
      </c>
      <c r="P404">
        <v>10395.03611176889</v>
      </c>
      <c r="Q404">
        <v>4.3808079625411702</v>
      </c>
      <c r="R404" t="s">
        <v>109</v>
      </c>
      <c r="S404">
        <v>2372.8582034760211</v>
      </c>
      <c r="T404">
        <v>4.5</v>
      </c>
      <c r="U404" t="s">
        <v>184</v>
      </c>
      <c r="V404">
        <v>4.5</v>
      </c>
      <c r="W404">
        <v>8</v>
      </c>
      <c r="X404">
        <v>20.8</v>
      </c>
      <c r="Y404">
        <v>15</v>
      </c>
      <c r="Z404">
        <v>9.0799342577003436E-2</v>
      </c>
      <c r="AA404">
        <v>31.536000000000001</v>
      </c>
    </row>
    <row r="405" spans="1:27" x14ac:dyDescent="0.25">
      <c r="A405" t="s">
        <v>98</v>
      </c>
      <c r="B405" t="s">
        <v>99</v>
      </c>
      <c r="C405" t="s">
        <v>689</v>
      </c>
      <c r="D405" t="s">
        <v>101</v>
      </c>
      <c r="E405" t="s">
        <v>179</v>
      </c>
      <c r="F405" t="s">
        <v>224</v>
      </c>
      <c r="G405" t="s">
        <v>111</v>
      </c>
      <c r="H405" t="s">
        <v>125</v>
      </c>
      <c r="I405">
        <v>2016</v>
      </c>
      <c r="J405" t="s">
        <v>225</v>
      </c>
      <c r="K405" t="s">
        <v>127</v>
      </c>
      <c r="L405" t="s">
        <v>717</v>
      </c>
      <c r="M405" t="s">
        <v>737</v>
      </c>
      <c r="N405">
        <v>1</v>
      </c>
      <c r="O405">
        <v>2020</v>
      </c>
      <c r="P405">
        <v>1341.294982163728</v>
      </c>
      <c r="Q405">
        <v>4.3808079625411702</v>
      </c>
      <c r="R405" t="s">
        <v>109</v>
      </c>
      <c r="S405">
        <v>306.1752520614221</v>
      </c>
      <c r="T405">
        <v>0.98</v>
      </c>
      <c r="U405" t="s">
        <v>227</v>
      </c>
      <c r="V405">
        <v>0.98</v>
      </c>
      <c r="W405">
        <v>15</v>
      </c>
      <c r="X405">
        <v>30</v>
      </c>
      <c r="Y405">
        <v>23</v>
      </c>
      <c r="Z405">
        <v>9.0799342577003436E-2</v>
      </c>
      <c r="AA405">
        <v>31.536000000000001</v>
      </c>
    </row>
    <row r="406" spans="1:27" x14ac:dyDescent="0.25">
      <c r="A406" t="s">
        <v>98</v>
      </c>
      <c r="B406" t="s">
        <v>99</v>
      </c>
      <c r="C406" t="s">
        <v>689</v>
      </c>
      <c r="D406" t="s">
        <v>101</v>
      </c>
      <c r="E406" t="s">
        <v>179</v>
      </c>
      <c r="F406" t="s">
        <v>228</v>
      </c>
      <c r="G406" t="s">
        <v>103</v>
      </c>
      <c r="H406" t="s">
        <v>104</v>
      </c>
      <c r="I406">
        <v>2016</v>
      </c>
      <c r="J406" t="s">
        <v>229</v>
      </c>
      <c r="K406" t="s">
        <v>106</v>
      </c>
      <c r="L406" t="s">
        <v>717</v>
      </c>
      <c r="M406" t="s">
        <v>738</v>
      </c>
      <c r="N406">
        <v>1</v>
      </c>
      <c r="O406">
        <v>2020</v>
      </c>
      <c r="P406">
        <v>2499.6861031233111</v>
      </c>
      <c r="Q406">
        <v>4.3808079625411702</v>
      </c>
      <c r="R406" t="s">
        <v>109</v>
      </c>
      <c r="S406">
        <v>570.59933338719566</v>
      </c>
      <c r="T406">
        <v>0.8</v>
      </c>
      <c r="U406" t="s">
        <v>227</v>
      </c>
      <c r="V406">
        <v>0.8</v>
      </c>
      <c r="W406">
        <v>16</v>
      </c>
      <c r="X406">
        <v>27</v>
      </c>
      <c r="Y406">
        <v>22</v>
      </c>
      <c r="Z406">
        <v>9.0799342577003436E-2</v>
      </c>
      <c r="AA406">
        <v>31.536000000000001</v>
      </c>
    </row>
    <row r="407" spans="1:27" x14ac:dyDescent="0.25">
      <c r="A407" t="s">
        <v>98</v>
      </c>
      <c r="B407" t="s">
        <v>99</v>
      </c>
      <c r="C407" t="s">
        <v>689</v>
      </c>
      <c r="D407" t="s">
        <v>101</v>
      </c>
      <c r="E407" t="s">
        <v>179</v>
      </c>
      <c r="F407" t="s">
        <v>228</v>
      </c>
      <c r="G407" t="s">
        <v>111</v>
      </c>
      <c r="H407" t="s">
        <v>104</v>
      </c>
      <c r="I407">
        <v>2016</v>
      </c>
      <c r="J407" t="s">
        <v>231</v>
      </c>
      <c r="K407" t="s">
        <v>106</v>
      </c>
      <c r="L407" t="s">
        <v>717</v>
      </c>
      <c r="M407" t="s">
        <v>739</v>
      </c>
      <c r="N407">
        <v>0</v>
      </c>
      <c r="O407">
        <v>2020</v>
      </c>
      <c r="P407">
        <v>3182.5271849521182</v>
      </c>
      <c r="Q407">
        <v>4.3808079625411702</v>
      </c>
      <c r="R407" t="s">
        <v>109</v>
      </c>
      <c r="S407">
        <v>726.47037080028338</v>
      </c>
      <c r="T407">
        <v>0.92</v>
      </c>
      <c r="U407" t="s">
        <v>227</v>
      </c>
      <c r="V407">
        <v>0.92</v>
      </c>
      <c r="W407">
        <v>16</v>
      </c>
      <c r="X407">
        <v>27</v>
      </c>
      <c r="Y407">
        <v>22</v>
      </c>
      <c r="Z407">
        <v>9.0799342577003436E-2</v>
      </c>
      <c r="AA407">
        <v>31.536000000000001</v>
      </c>
    </row>
    <row r="408" spans="1:27" x14ac:dyDescent="0.25">
      <c r="A408" t="s">
        <v>98</v>
      </c>
      <c r="B408" t="s">
        <v>99</v>
      </c>
      <c r="C408" t="s">
        <v>689</v>
      </c>
      <c r="D408" t="s">
        <v>101</v>
      </c>
      <c r="E408" t="s">
        <v>179</v>
      </c>
      <c r="F408" t="s">
        <v>228</v>
      </c>
      <c r="G408" t="s">
        <v>111</v>
      </c>
      <c r="H408" t="s">
        <v>104</v>
      </c>
      <c r="I408">
        <v>2020</v>
      </c>
      <c r="J408" t="s">
        <v>233</v>
      </c>
      <c r="K408" t="s">
        <v>106</v>
      </c>
      <c r="L408" t="s">
        <v>717</v>
      </c>
      <c r="M408" t="s">
        <v>739</v>
      </c>
      <c r="N408">
        <v>1</v>
      </c>
      <c r="O408">
        <v>2020</v>
      </c>
      <c r="P408">
        <v>3365.4310461562618</v>
      </c>
      <c r="Q408">
        <v>4.3808079625411702</v>
      </c>
      <c r="R408" t="s">
        <v>109</v>
      </c>
      <c r="S408">
        <v>768.22154153593181</v>
      </c>
      <c r="T408">
        <v>0.92</v>
      </c>
      <c r="U408" t="s">
        <v>227</v>
      </c>
      <c r="V408">
        <v>0.92</v>
      </c>
      <c r="W408">
        <v>16</v>
      </c>
      <c r="X408">
        <v>27</v>
      </c>
      <c r="Y408">
        <v>22</v>
      </c>
      <c r="Z408">
        <v>9.0799342577003436E-2</v>
      </c>
      <c r="AA408">
        <v>31.536000000000001</v>
      </c>
    </row>
    <row r="409" spans="1:27" x14ac:dyDescent="0.25">
      <c r="A409" t="s">
        <v>98</v>
      </c>
      <c r="B409" t="s">
        <v>99</v>
      </c>
      <c r="C409" t="s">
        <v>689</v>
      </c>
      <c r="D409" t="s">
        <v>101</v>
      </c>
      <c r="E409" t="s">
        <v>179</v>
      </c>
      <c r="F409" t="s">
        <v>228</v>
      </c>
      <c r="G409" t="s">
        <v>114</v>
      </c>
      <c r="H409" t="s">
        <v>104</v>
      </c>
      <c r="I409">
        <v>2016</v>
      </c>
      <c r="J409" t="s">
        <v>234</v>
      </c>
      <c r="K409" t="s">
        <v>106</v>
      </c>
      <c r="L409" t="s">
        <v>717</v>
      </c>
      <c r="M409" t="s">
        <v>740</v>
      </c>
      <c r="N409">
        <v>1</v>
      </c>
      <c r="O409">
        <v>2020</v>
      </c>
      <c r="P409">
        <v>3341.043864662377</v>
      </c>
      <c r="Q409">
        <v>4.3808079625411702</v>
      </c>
      <c r="R409" t="s">
        <v>109</v>
      </c>
      <c r="S409">
        <v>762.65471877117875</v>
      </c>
      <c r="T409">
        <v>0.95</v>
      </c>
      <c r="U409" t="s">
        <v>227</v>
      </c>
      <c r="V409">
        <v>0.95</v>
      </c>
      <c r="W409">
        <v>16</v>
      </c>
      <c r="X409">
        <v>27</v>
      </c>
      <c r="Y409">
        <v>22</v>
      </c>
      <c r="Z409">
        <v>9.0799342577003436E-2</v>
      </c>
      <c r="AA409">
        <v>31.536000000000001</v>
      </c>
    </row>
    <row r="410" spans="1:27" x14ac:dyDescent="0.25">
      <c r="A410" t="s">
        <v>98</v>
      </c>
      <c r="B410" t="s">
        <v>99</v>
      </c>
      <c r="C410" t="s">
        <v>689</v>
      </c>
      <c r="D410" t="s">
        <v>101</v>
      </c>
      <c r="E410" t="s">
        <v>179</v>
      </c>
      <c r="F410" t="s">
        <v>228</v>
      </c>
      <c r="G410" t="s">
        <v>114</v>
      </c>
      <c r="H410" t="s">
        <v>104</v>
      </c>
      <c r="I410">
        <v>2022</v>
      </c>
      <c r="J410" t="s">
        <v>236</v>
      </c>
      <c r="K410" t="s">
        <v>106</v>
      </c>
      <c r="L410" t="s">
        <v>717</v>
      </c>
      <c r="M410" t="s">
        <v>741</v>
      </c>
      <c r="N410">
        <v>1</v>
      </c>
      <c r="O410">
        <v>2022</v>
      </c>
      <c r="P410">
        <v>3341.043864662377</v>
      </c>
      <c r="Q410">
        <v>4.3808079625411702</v>
      </c>
      <c r="R410" t="s">
        <v>109</v>
      </c>
      <c r="S410">
        <v>762.65471877117875</v>
      </c>
      <c r="T410">
        <v>0.95</v>
      </c>
      <c r="U410" t="s">
        <v>227</v>
      </c>
      <c r="V410">
        <v>0.95</v>
      </c>
      <c r="W410">
        <v>16</v>
      </c>
      <c r="X410">
        <v>27</v>
      </c>
      <c r="Y410">
        <v>22</v>
      </c>
      <c r="Z410">
        <v>9.0799342577003436E-2</v>
      </c>
      <c r="AA410">
        <v>31.536000000000001</v>
      </c>
    </row>
    <row r="411" spans="1:27" x14ac:dyDescent="0.25">
      <c r="A411" t="s">
        <v>98</v>
      </c>
      <c r="B411" t="s">
        <v>99</v>
      </c>
      <c r="C411" t="s">
        <v>689</v>
      </c>
      <c r="D411" t="s">
        <v>101</v>
      </c>
      <c r="E411" t="s">
        <v>179</v>
      </c>
      <c r="F411" t="s">
        <v>228</v>
      </c>
      <c r="G411" t="s">
        <v>119</v>
      </c>
      <c r="H411" t="s">
        <v>104</v>
      </c>
      <c r="I411">
        <v>2016</v>
      </c>
      <c r="J411" t="s">
        <v>238</v>
      </c>
      <c r="K411" t="s">
        <v>106</v>
      </c>
      <c r="L411" t="s">
        <v>717</v>
      </c>
      <c r="M411" t="s">
        <v>742</v>
      </c>
      <c r="N411">
        <v>1</v>
      </c>
      <c r="O411">
        <v>2020</v>
      </c>
      <c r="P411">
        <v>3706.851587070666</v>
      </c>
      <c r="Q411">
        <v>4.3808079625411702</v>
      </c>
      <c r="R411" t="s">
        <v>109</v>
      </c>
      <c r="S411">
        <v>846.15706024247561</v>
      </c>
      <c r="T411">
        <v>0.99</v>
      </c>
      <c r="U411" t="s">
        <v>227</v>
      </c>
      <c r="V411">
        <v>0.99</v>
      </c>
      <c r="W411">
        <v>16</v>
      </c>
      <c r="X411">
        <v>27</v>
      </c>
      <c r="Y411">
        <v>22</v>
      </c>
      <c r="Z411">
        <v>9.0799342577003436E-2</v>
      </c>
      <c r="AA411">
        <v>31.536000000000001</v>
      </c>
    </row>
    <row r="412" spans="1:27" x14ac:dyDescent="0.25">
      <c r="A412" t="s">
        <v>98</v>
      </c>
      <c r="B412" t="s">
        <v>99</v>
      </c>
      <c r="C412" t="s">
        <v>689</v>
      </c>
      <c r="D412" t="s">
        <v>101</v>
      </c>
      <c r="E412" t="s">
        <v>179</v>
      </c>
      <c r="F412" t="s">
        <v>228</v>
      </c>
      <c r="G412" t="s">
        <v>119</v>
      </c>
      <c r="H412" t="s">
        <v>104</v>
      </c>
      <c r="I412">
        <v>2022</v>
      </c>
      <c r="J412" t="s">
        <v>240</v>
      </c>
      <c r="K412" t="s">
        <v>106</v>
      </c>
      <c r="L412" t="s">
        <v>717</v>
      </c>
      <c r="M412" t="s">
        <v>743</v>
      </c>
      <c r="N412">
        <v>1</v>
      </c>
      <c r="O412">
        <v>2022</v>
      </c>
      <c r="P412">
        <v>3706.851587070666</v>
      </c>
      <c r="Q412">
        <v>4.3808079625411702</v>
      </c>
      <c r="R412" t="s">
        <v>109</v>
      </c>
      <c r="S412">
        <v>846.15706024247561</v>
      </c>
      <c r="T412">
        <v>0.99</v>
      </c>
      <c r="U412" t="s">
        <v>227</v>
      </c>
      <c r="V412">
        <v>0.99</v>
      </c>
      <c r="W412">
        <v>16</v>
      </c>
      <c r="X412">
        <v>27</v>
      </c>
      <c r="Y412">
        <v>22</v>
      </c>
      <c r="Z412">
        <v>9.0799342577003436E-2</v>
      </c>
      <c r="AA412">
        <v>31.536000000000001</v>
      </c>
    </row>
    <row r="413" spans="1:27" x14ac:dyDescent="0.25">
      <c r="A413" t="s">
        <v>98</v>
      </c>
      <c r="B413" t="s">
        <v>99</v>
      </c>
      <c r="C413" t="s">
        <v>689</v>
      </c>
      <c r="D413" t="s">
        <v>101</v>
      </c>
      <c r="E413" t="s">
        <v>179</v>
      </c>
      <c r="F413" t="s">
        <v>224</v>
      </c>
      <c r="G413" t="s">
        <v>103</v>
      </c>
      <c r="H413" t="s">
        <v>104</v>
      </c>
      <c r="I413">
        <v>2016</v>
      </c>
      <c r="J413" t="s">
        <v>242</v>
      </c>
      <c r="K413" t="s">
        <v>106</v>
      </c>
      <c r="L413" t="s">
        <v>717</v>
      </c>
      <c r="M413" t="s">
        <v>744</v>
      </c>
      <c r="N413">
        <v>1</v>
      </c>
      <c r="O413">
        <v>2020</v>
      </c>
      <c r="P413">
        <v>8748.901360931588</v>
      </c>
      <c r="Q413">
        <v>4.3808079625411702</v>
      </c>
      <c r="R413" t="s">
        <v>109</v>
      </c>
      <c r="S413">
        <v>1997.097666855185</v>
      </c>
      <c r="T413">
        <v>0.82</v>
      </c>
      <c r="U413" t="s">
        <v>227</v>
      </c>
      <c r="V413">
        <v>0.82</v>
      </c>
      <c r="W413">
        <v>20</v>
      </c>
      <c r="X413">
        <v>30</v>
      </c>
      <c r="Y413">
        <v>26</v>
      </c>
      <c r="Z413">
        <v>9.0799342577003436E-2</v>
      </c>
      <c r="AA413">
        <v>31.536000000000001</v>
      </c>
    </row>
    <row r="414" spans="1:27" x14ac:dyDescent="0.25">
      <c r="A414" t="s">
        <v>98</v>
      </c>
      <c r="B414" t="s">
        <v>99</v>
      </c>
      <c r="C414" t="s">
        <v>689</v>
      </c>
      <c r="D414" t="s">
        <v>101</v>
      </c>
      <c r="E414" t="s">
        <v>179</v>
      </c>
      <c r="F414" t="s">
        <v>224</v>
      </c>
      <c r="G414" t="s">
        <v>103</v>
      </c>
      <c r="H414" t="s">
        <v>104</v>
      </c>
      <c r="I414">
        <v>2021</v>
      </c>
      <c r="J414" t="s">
        <v>244</v>
      </c>
      <c r="K414" t="s">
        <v>106</v>
      </c>
      <c r="L414" t="s">
        <v>717</v>
      </c>
      <c r="M414" t="s">
        <v>745</v>
      </c>
      <c r="N414">
        <v>1</v>
      </c>
      <c r="O414">
        <v>2021</v>
      </c>
      <c r="P414">
        <v>8962.2891990030894</v>
      </c>
      <c r="Q414">
        <v>4.3808079625411702</v>
      </c>
      <c r="R414" t="s">
        <v>109</v>
      </c>
      <c r="S414">
        <v>2045.8073660467751</v>
      </c>
      <c r="T414">
        <v>0.84</v>
      </c>
      <c r="U414" t="s">
        <v>227</v>
      </c>
      <c r="V414">
        <v>0.84</v>
      </c>
      <c r="W414">
        <v>20</v>
      </c>
      <c r="X414">
        <v>30</v>
      </c>
      <c r="Y414">
        <v>26</v>
      </c>
      <c r="Z414">
        <v>9.0799342577003436E-2</v>
      </c>
      <c r="AA414">
        <v>31.536000000000001</v>
      </c>
    </row>
    <row r="415" spans="1:27" x14ac:dyDescent="0.25">
      <c r="A415" t="s">
        <v>98</v>
      </c>
      <c r="B415" t="s">
        <v>99</v>
      </c>
      <c r="C415" t="s">
        <v>689</v>
      </c>
      <c r="D415" t="s">
        <v>101</v>
      </c>
      <c r="E415" t="s">
        <v>179</v>
      </c>
      <c r="F415" t="s">
        <v>224</v>
      </c>
      <c r="G415" t="s">
        <v>111</v>
      </c>
      <c r="H415" t="s">
        <v>104</v>
      </c>
      <c r="I415">
        <v>2016</v>
      </c>
      <c r="J415" t="s">
        <v>246</v>
      </c>
      <c r="K415" t="s">
        <v>106</v>
      </c>
      <c r="L415" t="s">
        <v>717</v>
      </c>
      <c r="M415" t="s">
        <v>746</v>
      </c>
      <c r="N415">
        <v>0</v>
      </c>
      <c r="O415">
        <v>2020</v>
      </c>
      <c r="P415">
        <v>8748.901360931588</v>
      </c>
      <c r="Q415">
        <v>4.3808079625411702</v>
      </c>
      <c r="R415" t="s">
        <v>109</v>
      </c>
      <c r="S415">
        <v>1997.097666855185</v>
      </c>
      <c r="T415">
        <v>0.82</v>
      </c>
      <c r="U415" t="s">
        <v>227</v>
      </c>
      <c r="V415">
        <v>0.82</v>
      </c>
      <c r="W415">
        <v>20</v>
      </c>
      <c r="X415">
        <v>30</v>
      </c>
      <c r="Y415">
        <v>26</v>
      </c>
      <c r="Z415">
        <v>9.0799342577003436E-2</v>
      </c>
      <c r="AA415">
        <v>31.536000000000001</v>
      </c>
    </row>
    <row r="416" spans="1:27" x14ac:dyDescent="0.25">
      <c r="A416" t="s">
        <v>98</v>
      </c>
      <c r="B416" t="s">
        <v>99</v>
      </c>
      <c r="C416" t="s">
        <v>689</v>
      </c>
      <c r="D416" t="s">
        <v>101</v>
      </c>
      <c r="E416" t="s">
        <v>179</v>
      </c>
      <c r="F416" t="s">
        <v>224</v>
      </c>
      <c r="G416" t="s">
        <v>111</v>
      </c>
      <c r="H416" t="s">
        <v>104</v>
      </c>
      <c r="I416">
        <v>2020</v>
      </c>
      <c r="J416" t="s">
        <v>248</v>
      </c>
      <c r="K416" t="s">
        <v>106</v>
      </c>
      <c r="L416" t="s">
        <v>717</v>
      </c>
      <c r="M416" t="s">
        <v>746</v>
      </c>
      <c r="N416">
        <v>1</v>
      </c>
      <c r="O416">
        <v>2020</v>
      </c>
      <c r="P416">
        <v>9602.4527132175954</v>
      </c>
      <c r="Q416">
        <v>4.3808079625411702</v>
      </c>
      <c r="R416" t="s">
        <v>109</v>
      </c>
      <c r="S416">
        <v>2191.9364636215441</v>
      </c>
      <c r="T416">
        <v>0.9</v>
      </c>
      <c r="U416" t="s">
        <v>227</v>
      </c>
      <c r="V416">
        <v>0.9</v>
      </c>
      <c r="W416">
        <v>20</v>
      </c>
      <c r="X416">
        <v>30</v>
      </c>
      <c r="Y416">
        <v>26</v>
      </c>
      <c r="Z416">
        <v>9.0799342577003436E-2</v>
      </c>
      <c r="AA416">
        <v>31.536000000000001</v>
      </c>
    </row>
    <row r="417" spans="1:27" x14ac:dyDescent="0.25">
      <c r="A417" t="s">
        <v>98</v>
      </c>
      <c r="B417" t="s">
        <v>99</v>
      </c>
      <c r="C417" t="s">
        <v>689</v>
      </c>
      <c r="D417" t="s">
        <v>101</v>
      </c>
      <c r="E417" t="s">
        <v>179</v>
      </c>
      <c r="F417" t="s">
        <v>224</v>
      </c>
      <c r="G417" t="s">
        <v>114</v>
      </c>
      <c r="H417" t="s">
        <v>104</v>
      </c>
      <c r="I417">
        <v>2016</v>
      </c>
      <c r="J417" t="s">
        <v>249</v>
      </c>
      <c r="K417" t="s">
        <v>106</v>
      </c>
      <c r="L417" t="s">
        <v>717</v>
      </c>
      <c r="M417" t="s">
        <v>747</v>
      </c>
      <c r="N417">
        <v>1</v>
      </c>
      <c r="O417">
        <v>2020</v>
      </c>
      <c r="P417">
        <v>9602.4527132175954</v>
      </c>
      <c r="Q417">
        <v>4.3808079625411702</v>
      </c>
      <c r="R417" t="s">
        <v>109</v>
      </c>
      <c r="S417">
        <v>2191.9364636215441</v>
      </c>
      <c r="T417">
        <v>0.9</v>
      </c>
      <c r="U417" t="s">
        <v>227</v>
      </c>
      <c r="V417">
        <v>0.9</v>
      </c>
      <c r="W417">
        <v>20</v>
      </c>
      <c r="X417">
        <v>30</v>
      </c>
      <c r="Y417">
        <v>26</v>
      </c>
      <c r="Z417">
        <v>9.0799342577003436E-2</v>
      </c>
      <c r="AA417">
        <v>31.536000000000001</v>
      </c>
    </row>
    <row r="418" spans="1:27" x14ac:dyDescent="0.25">
      <c r="A418" t="s">
        <v>98</v>
      </c>
      <c r="B418" t="s">
        <v>99</v>
      </c>
      <c r="C418" t="s">
        <v>689</v>
      </c>
      <c r="D418" t="s">
        <v>101</v>
      </c>
      <c r="E418" t="s">
        <v>179</v>
      </c>
      <c r="F418" t="s">
        <v>224</v>
      </c>
      <c r="G418" t="s">
        <v>119</v>
      </c>
      <c r="H418" t="s">
        <v>104</v>
      </c>
      <c r="I418">
        <v>2016</v>
      </c>
      <c r="J418" t="s">
        <v>251</v>
      </c>
      <c r="K418" t="s">
        <v>106</v>
      </c>
      <c r="L418" t="s">
        <v>717</v>
      </c>
      <c r="M418" t="s">
        <v>748</v>
      </c>
      <c r="N418">
        <v>1</v>
      </c>
      <c r="O418">
        <v>2020</v>
      </c>
      <c r="P418">
        <v>10882.779741646609</v>
      </c>
      <c r="Q418">
        <v>4.3808079625411702</v>
      </c>
      <c r="R418" t="s">
        <v>109</v>
      </c>
      <c r="S418">
        <v>2484.1946587710841</v>
      </c>
      <c r="T418">
        <v>0.97</v>
      </c>
      <c r="U418" t="s">
        <v>227</v>
      </c>
      <c r="V418">
        <v>0.97</v>
      </c>
      <c r="W418">
        <v>20</v>
      </c>
      <c r="X418">
        <v>30</v>
      </c>
      <c r="Y418">
        <v>26</v>
      </c>
      <c r="Z418">
        <v>9.0799342577003436E-2</v>
      </c>
      <c r="AA418">
        <v>31.536000000000001</v>
      </c>
    </row>
    <row r="419" spans="1:27" x14ac:dyDescent="0.25">
      <c r="A419" t="s">
        <v>98</v>
      </c>
      <c r="B419" t="s">
        <v>99</v>
      </c>
      <c r="C419" t="s">
        <v>689</v>
      </c>
      <c r="D419" t="s">
        <v>101</v>
      </c>
      <c r="E419" t="s">
        <v>179</v>
      </c>
      <c r="F419" t="s">
        <v>224</v>
      </c>
      <c r="G419" t="s">
        <v>119</v>
      </c>
      <c r="H419" t="s">
        <v>104</v>
      </c>
      <c r="I419">
        <v>2022</v>
      </c>
      <c r="J419" t="s">
        <v>253</v>
      </c>
      <c r="K419" t="s">
        <v>106</v>
      </c>
      <c r="L419" t="s">
        <v>717</v>
      </c>
      <c r="M419" t="s">
        <v>749</v>
      </c>
      <c r="N419">
        <v>1</v>
      </c>
      <c r="O419">
        <v>2022</v>
      </c>
      <c r="P419">
        <v>10882.779741646609</v>
      </c>
      <c r="Q419">
        <v>4.3808079625411702</v>
      </c>
      <c r="R419" t="s">
        <v>109</v>
      </c>
      <c r="S419">
        <v>2484.1946587710841</v>
      </c>
      <c r="T419">
        <v>0.97</v>
      </c>
      <c r="U419" t="s">
        <v>227</v>
      </c>
      <c r="V419">
        <v>0.97</v>
      </c>
      <c r="W419">
        <v>20</v>
      </c>
      <c r="X419">
        <v>30</v>
      </c>
      <c r="Y419">
        <v>26</v>
      </c>
      <c r="Z419">
        <v>9.0799342577003436E-2</v>
      </c>
      <c r="AA419">
        <v>31.536000000000001</v>
      </c>
    </row>
    <row r="420" spans="1:27" x14ac:dyDescent="0.25">
      <c r="A420" t="s">
        <v>98</v>
      </c>
      <c r="B420" t="s">
        <v>99</v>
      </c>
      <c r="C420" t="s">
        <v>689</v>
      </c>
      <c r="D420" t="s">
        <v>101</v>
      </c>
      <c r="E420" t="s">
        <v>179</v>
      </c>
      <c r="F420" t="s">
        <v>228</v>
      </c>
      <c r="G420" t="s">
        <v>103</v>
      </c>
      <c r="H420" t="s">
        <v>255</v>
      </c>
      <c r="I420">
        <v>2016</v>
      </c>
      <c r="J420" t="s">
        <v>256</v>
      </c>
      <c r="K420" t="s">
        <v>257</v>
      </c>
      <c r="L420" t="s">
        <v>717</v>
      </c>
      <c r="M420" t="s">
        <v>750</v>
      </c>
      <c r="N420">
        <v>1</v>
      </c>
      <c r="O420">
        <v>2020</v>
      </c>
      <c r="P420">
        <v>5029.8561831139787</v>
      </c>
      <c r="Q420">
        <v>4.3808079625411702</v>
      </c>
      <c r="R420" t="s">
        <v>109</v>
      </c>
      <c r="S420">
        <v>1148.1571952303329</v>
      </c>
      <c r="T420">
        <v>0.83</v>
      </c>
      <c r="U420" t="s">
        <v>227</v>
      </c>
      <c r="V420">
        <v>0.83</v>
      </c>
      <c r="W420">
        <v>19.7</v>
      </c>
      <c r="X420">
        <v>33.1</v>
      </c>
      <c r="Y420">
        <v>27</v>
      </c>
      <c r="Z420">
        <v>9.0799342577003436E-2</v>
      </c>
      <c r="AA420">
        <v>31.536000000000001</v>
      </c>
    </row>
    <row r="421" spans="1:27" x14ac:dyDescent="0.25">
      <c r="A421" t="s">
        <v>98</v>
      </c>
      <c r="B421" t="s">
        <v>99</v>
      </c>
      <c r="C421" t="s">
        <v>689</v>
      </c>
      <c r="D421" t="s">
        <v>101</v>
      </c>
      <c r="E421" t="s">
        <v>179</v>
      </c>
      <c r="F421" t="s">
        <v>228</v>
      </c>
      <c r="G421" t="s">
        <v>111</v>
      </c>
      <c r="H421" t="s">
        <v>255</v>
      </c>
      <c r="I421">
        <v>2016</v>
      </c>
      <c r="J421" t="s">
        <v>259</v>
      </c>
      <c r="K421" t="s">
        <v>257</v>
      </c>
      <c r="L421" t="s">
        <v>717</v>
      </c>
      <c r="M421" t="s">
        <v>751</v>
      </c>
      <c r="N421">
        <v>0</v>
      </c>
      <c r="O421">
        <v>2020</v>
      </c>
      <c r="P421">
        <v>5029.8561831139787</v>
      </c>
      <c r="Q421">
        <v>4.3808079625411702</v>
      </c>
      <c r="R421" t="s">
        <v>109</v>
      </c>
      <c r="S421">
        <v>1148.1571952303329</v>
      </c>
      <c r="T421">
        <v>0.83</v>
      </c>
      <c r="U421" t="s">
        <v>227</v>
      </c>
      <c r="V421">
        <v>0.83</v>
      </c>
      <c r="W421">
        <v>19.7</v>
      </c>
      <c r="X421">
        <v>33.1</v>
      </c>
      <c r="Y421">
        <v>27</v>
      </c>
      <c r="Z421">
        <v>9.0799342577003436E-2</v>
      </c>
      <c r="AA421">
        <v>31.536000000000001</v>
      </c>
    </row>
    <row r="422" spans="1:27" x14ac:dyDescent="0.25">
      <c r="A422" t="s">
        <v>98</v>
      </c>
      <c r="B422" t="s">
        <v>99</v>
      </c>
      <c r="C422" t="s">
        <v>689</v>
      </c>
      <c r="D422" t="s">
        <v>101</v>
      </c>
      <c r="E422" t="s">
        <v>179</v>
      </c>
      <c r="F422" t="s">
        <v>228</v>
      </c>
      <c r="G422" t="s">
        <v>111</v>
      </c>
      <c r="H422" t="s">
        <v>255</v>
      </c>
      <c r="I422">
        <v>2020</v>
      </c>
      <c r="J422" t="s">
        <v>261</v>
      </c>
      <c r="K422" t="s">
        <v>257</v>
      </c>
      <c r="L422" t="s">
        <v>717</v>
      </c>
      <c r="M422" t="s">
        <v>751</v>
      </c>
      <c r="N422">
        <v>1</v>
      </c>
      <c r="O422">
        <v>2020</v>
      </c>
      <c r="P422">
        <v>5151.7920905834089</v>
      </c>
      <c r="Q422">
        <v>4.3808079625411702</v>
      </c>
      <c r="R422" t="s">
        <v>109</v>
      </c>
      <c r="S422">
        <v>1175.991309054099</v>
      </c>
      <c r="T422">
        <v>0.84</v>
      </c>
      <c r="U422" t="s">
        <v>227</v>
      </c>
      <c r="V422">
        <v>0.84</v>
      </c>
      <c r="W422">
        <v>19.7</v>
      </c>
      <c r="X422">
        <v>33.1</v>
      </c>
      <c r="Y422">
        <v>27</v>
      </c>
      <c r="Z422">
        <v>9.0799342577003436E-2</v>
      </c>
      <c r="AA422">
        <v>31.536000000000001</v>
      </c>
    </row>
    <row r="423" spans="1:27" x14ac:dyDescent="0.25">
      <c r="A423" t="s">
        <v>98</v>
      </c>
      <c r="B423" t="s">
        <v>99</v>
      </c>
      <c r="C423" t="s">
        <v>689</v>
      </c>
      <c r="D423" t="s">
        <v>101</v>
      </c>
      <c r="E423" t="s">
        <v>179</v>
      </c>
      <c r="F423" t="s">
        <v>228</v>
      </c>
      <c r="G423" t="s">
        <v>114</v>
      </c>
      <c r="H423" t="s">
        <v>255</v>
      </c>
      <c r="I423">
        <v>2016</v>
      </c>
      <c r="J423" t="s">
        <v>262</v>
      </c>
      <c r="K423" t="s">
        <v>257</v>
      </c>
      <c r="L423" t="s">
        <v>717</v>
      </c>
      <c r="M423" t="s">
        <v>752</v>
      </c>
      <c r="N423">
        <v>1</v>
      </c>
      <c r="O423">
        <v>2020</v>
      </c>
      <c r="P423">
        <v>5304.2119749201956</v>
      </c>
      <c r="Q423">
        <v>4.3808079625411702</v>
      </c>
      <c r="R423" t="s">
        <v>109</v>
      </c>
      <c r="S423">
        <v>1210.7839513338049</v>
      </c>
      <c r="T423">
        <v>0.85</v>
      </c>
      <c r="U423" t="s">
        <v>227</v>
      </c>
      <c r="V423">
        <v>0.85</v>
      </c>
      <c r="W423">
        <v>19.7</v>
      </c>
      <c r="X423">
        <v>33.1</v>
      </c>
      <c r="Y423">
        <v>27</v>
      </c>
      <c r="Z423">
        <v>9.0799342577003436E-2</v>
      </c>
      <c r="AA423">
        <v>31.536000000000001</v>
      </c>
    </row>
    <row r="424" spans="1:27" x14ac:dyDescent="0.25">
      <c r="A424" t="s">
        <v>98</v>
      </c>
      <c r="B424" t="s">
        <v>99</v>
      </c>
      <c r="C424" t="s">
        <v>689</v>
      </c>
      <c r="D424" t="s">
        <v>101</v>
      </c>
      <c r="E424" t="s">
        <v>179</v>
      </c>
      <c r="F424" t="s">
        <v>228</v>
      </c>
      <c r="G424" t="s">
        <v>119</v>
      </c>
      <c r="H424" t="s">
        <v>255</v>
      </c>
      <c r="I424">
        <v>2016</v>
      </c>
      <c r="J424" t="s">
        <v>264</v>
      </c>
      <c r="K424" t="s">
        <v>257</v>
      </c>
      <c r="L424" t="s">
        <v>717</v>
      </c>
      <c r="M424" t="s">
        <v>753</v>
      </c>
      <c r="N424">
        <v>0</v>
      </c>
      <c r="O424">
        <v>2020</v>
      </c>
      <c r="P424">
        <v>7864.8660317782214</v>
      </c>
      <c r="Q424">
        <v>4.3808079625411702</v>
      </c>
      <c r="R424" t="s">
        <v>109</v>
      </c>
      <c r="S424">
        <v>1795.3003416328841</v>
      </c>
      <c r="T424">
        <v>0.97</v>
      </c>
      <c r="U424" t="s">
        <v>227</v>
      </c>
      <c r="V424">
        <v>0.97</v>
      </c>
      <c r="W424">
        <v>19.7</v>
      </c>
      <c r="X424">
        <v>33.1</v>
      </c>
      <c r="Y424">
        <v>27</v>
      </c>
      <c r="Z424">
        <v>9.0799342577003436E-2</v>
      </c>
      <c r="AA424">
        <v>31.536000000000001</v>
      </c>
    </row>
    <row r="425" spans="1:27" x14ac:dyDescent="0.25">
      <c r="A425" t="s">
        <v>98</v>
      </c>
      <c r="B425" t="s">
        <v>99</v>
      </c>
      <c r="C425" t="s">
        <v>689</v>
      </c>
      <c r="D425" t="s">
        <v>101</v>
      </c>
      <c r="E425" t="s">
        <v>179</v>
      </c>
      <c r="F425" t="s">
        <v>228</v>
      </c>
      <c r="G425" t="s">
        <v>119</v>
      </c>
      <c r="H425" t="s">
        <v>255</v>
      </c>
      <c r="I425">
        <v>2020</v>
      </c>
      <c r="J425" t="s">
        <v>266</v>
      </c>
      <c r="K425" t="s">
        <v>257</v>
      </c>
      <c r="L425" t="s">
        <v>717</v>
      </c>
      <c r="M425" t="s">
        <v>753</v>
      </c>
      <c r="N425">
        <v>1</v>
      </c>
      <c r="O425">
        <v>2020</v>
      </c>
      <c r="P425">
        <v>7864.8660317782214</v>
      </c>
      <c r="Q425">
        <v>4.3808079625411702</v>
      </c>
      <c r="R425" t="s">
        <v>109</v>
      </c>
      <c r="S425">
        <v>1795.3003416328841</v>
      </c>
      <c r="T425">
        <v>0.97</v>
      </c>
      <c r="U425" t="s">
        <v>227</v>
      </c>
      <c r="V425">
        <v>0.97</v>
      </c>
      <c r="W425">
        <v>19.7</v>
      </c>
      <c r="X425">
        <v>33.1</v>
      </c>
      <c r="Y425">
        <v>27</v>
      </c>
      <c r="Z425">
        <v>9.0799342577003436E-2</v>
      </c>
      <c r="AA425">
        <v>31.536000000000001</v>
      </c>
    </row>
    <row r="426" spans="1:27" x14ac:dyDescent="0.25">
      <c r="A426" t="s">
        <v>98</v>
      </c>
      <c r="B426" t="s">
        <v>99</v>
      </c>
      <c r="C426" t="s">
        <v>689</v>
      </c>
      <c r="D426" t="s">
        <v>101</v>
      </c>
      <c r="E426" t="s">
        <v>179</v>
      </c>
      <c r="F426" t="s">
        <v>228</v>
      </c>
      <c r="G426" t="s">
        <v>103</v>
      </c>
      <c r="H426" t="s">
        <v>156</v>
      </c>
      <c r="I426">
        <v>2016</v>
      </c>
      <c r="J426" t="s">
        <v>267</v>
      </c>
      <c r="K426" t="s">
        <v>158</v>
      </c>
      <c r="L426" t="s">
        <v>717</v>
      </c>
      <c r="M426" t="s">
        <v>754</v>
      </c>
      <c r="N426">
        <v>1</v>
      </c>
      <c r="O426">
        <v>2020</v>
      </c>
      <c r="P426">
        <v>2499.6861031233111</v>
      </c>
      <c r="Q426">
        <v>4.3808079625411702</v>
      </c>
      <c r="R426" t="s">
        <v>109</v>
      </c>
      <c r="S426">
        <v>570.59933338719566</v>
      </c>
      <c r="T426">
        <v>0.8</v>
      </c>
      <c r="U426" t="s">
        <v>227</v>
      </c>
      <c r="V426">
        <v>0.8</v>
      </c>
      <c r="W426">
        <v>16</v>
      </c>
      <c r="X426">
        <v>27</v>
      </c>
      <c r="Y426">
        <v>22</v>
      </c>
      <c r="Z426">
        <v>9.0799342577003436E-2</v>
      </c>
      <c r="AA426">
        <v>31.536000000000001</v>
      </c>
    </row>
    <row r="427" spans="1:27" x14ac:dyDescent="0.25">
      <c r="A427" t="s">
        <v>98</v>
      </c>
      <c r="B427" t="s">
        <v>99</v>
      </c>
      <c r="C427" t="s">
        <v>689</v>
      </c>
      <c r="D427" t="s">
        <v>101</v>
      </c>
      <c r="E427" t="s">
        <v>179</v>
      </c>
      <c r="F427" t="s">
        <v>228</v>
      </c>
      <c r="G427" t="s">
        <v>111</v>
      </c>
      <c r="H427" t="s">
        <v>156</v>
      </c>
      <c r="I427">
        <v>2016</v>
      </c>
      <c r="J427" t="s">
        <v>269</v>
      </c>
      <c r="K427" t="s">
        <v>158</v>
      </c>
      <c r="L427" t="s">
        <v>717</v>
      </c>
      <c r="M427" t="s">
        <v>755</v>
      </c>
      <c r="N427">
        <v>0</v>
      </c>
      <c r="O427">
        <v>2020</v>
      </c>
      <c r="P427">
        <v>3182.5271849521182</v>
      </c>
      <c r="Q427">
        <v>4.3808079625411702</v>
      </c>
      <c r="R427" t="s">
        <v>109</v>
      </c>
      <c r="S427">
        <v>726.47037080028338</v>
      </c>
      <c r="T427">
        <v>0.92</v>
      </c>
      <c r="U427" t="s">
        <v>227</v>
      </c>
      <c r="V427">
        <v>0.92</v>
      </c>
      <c r="W427">
        <v>16</v>
      </c>
      <c r="X427">
        <v>27</v>
      </c>
      <c r="Y427">
        <v>22</v>
      </c>
      <c r="Z427">
        <v>9.0799342577003436E-2</v>
      </c>
      <c r="AA427">
        <v>31.536000000000001</v>
      </c>
    </row>
    <row r="428" spans="1:27" x14ac:dyDescent="0.25">
      <c r="A428" t="s">
        <v>98</v>
      </c>
      <c r="B428" t="s">
        <v>99</v>
      </c>
      <c r="C428" t="s">
        <v>689</v>
      </c>
      <c r="D428" t="s">
        <v>101</v>
      </c>
      <c r="E428" t="s">
        <v>179</v>
      </c>
      <c r="F428" t="s">
        <v>228</v>
      </c>
      <c r="G428" t="s">
        <v>111</v>
      </c>
      <c r="H428" t="s">
        <v>156</v>
      </c>
      <c r="I428">
        <v>2020</v>
      </c>
      <c r="J428" t="s">
        <v>271</v>
      </c>
      <c r="K428" t="s">
        <v>158</v>
      </c>
      <c r="L428" t="s">
        <v>717</v>
      </c>
      <c r="M428" t="s">
        <v>755</v>
      </c>
      <c r="N428">
        <v>1</v>
      </c>
      <c r="O428">
        <v>2020</v>
      </c>
      <c r="P428">
        <v>3365.4310461562618</v>
      </c>
      <c r="Q428">
        <v>4.3808079625411702</v>
      </c>
      <c r="R428" t="s">
        <v>109</v>
      </c>
      <c r="S428">
        <v>768.22154153593181</v>
      </c>
      <c r="T428">
        <v>0.92</v>
      </c>
      <c r="U428" t="s">
        <v>227</v>
      </c>
      <c r="V428">
        <v>0.92</v>
      </c>
      <c r="W428">
        <v>16</v>
      </c>
      <c r="X428">
        <v>27</v>
      </c>
      <c r="Y428">
        <v>22</v>
      </c>
      <c r="Z428">
        <v>9.0799342577003436E-2</v>
      </c>
      <c r="AA428">
        <v>31.536000000000001</v>
      </c>
    </row>
    <row r="429" spans="1:27" x14ac:dyDescent="0.25">
      <c r="A429" t="s">
        <v>98</v>
      </c>
      <c r="B429" t="s">
        <v>99</v>
      </c>
      <c r="C429" t="s">
        <v>689</v>
      </c>
      <c r="D429" t="s">
        <v>101</v>
      </c>
      <c r="E429" t="s">
        <v>179</v>
      </c>
      <c r="F429" t="s">
        <v>228</v>
      </c>
      <c r="G429" t="s">
        <v>114</v>
      </c>
      <c r="H429" t="s">
        <v>156</v>
      </c>
      <c r="I429">
        <v>2016</v>
      </c>
      <c r="J429" t="s">
        <v>272</v>
      </c>
      <c r="K429" t="s">
        <v>158</v>
      </c>
      <c r="L429" t="s">
        <v>717</v>
      </c>
      <c r="M429" t="s">
        <v>756</v>
      </c>
      <c r="N429">
        <v>1</v>
      </c>
      <c r="O429">
        <v>2020</v>
      </c>
      <c r="P429">
        <v>3341.043864662377</v>
      </c>
      <c r="Q429">
        <v>4.3808079625411702</v>
      </c>
      <c r="R429" t="s">
        <v>109</v>
      </c>
      <c r="S429">
        <v>762.65471877117875</v>
      </c>
      <c r="T429">
        <v>0.95</v>
      </c>
      <c r="U429" t="s">
        <v>227</v>
      </c>
      <c r="V429">
        <v>0.95</v>
      </c>
      <c r="W429">
        <v>16</v>
      </c>
      <c r="X429">
        <v>27</v>
      </c>
      <c r="Y429">
        <v>22</v>
      </c>
      <c r="Z429">
        <v>9.0799342577003436E-2</v>
      </c>
      <c r="AA429">
        <v>31.536000000000001</v>
      </c>
    </row>
    <row r="430" spans="1:27" x14ac:dyDescent="0.25">
      <c r="A430" t="s">
        <v>98</v>
      </c>
      <c r="B430" t="s">
        <v>99</v>
      </c>
      <c r="C430" t="s">
        <v>689</v>
      </c>
      <c r="D430" t="s">
        <v>101</v>
      </c>
      <c r="E430" t="s">
        <v>179</v>
      </c>
      <c r="F430" t="s">
        <v>228</v>
      </c>
      <c r="G430" t="s">
        <v>114</v>
      </c>
      <c r="H430" t="s">
        <v>156</v>
      </c>
      <c r="I430">
        <v>2022</v>
      </c>
      <c r="J430" t="s">
        <v>274</v>
      </c>
      <c r="K430" t="s">
        <v>158</v>
      </c>
      <c r="L430" t="s">
        <v>717</v>
      </c>
      <c r="M430" t="s">
        <v>757</v>
      </c>
      <c r="N430">
        <v>1</v>
      </c>
      <c r="O430">
        <v>2022</v>
      </c>
      <c r="P430">
        <v>3341.043864662377</v>
      </c>
      <c r="Q430">
        <v>4.3808079625411702</v>
      </c>
      <c r="R430" t="s">
        <v>109</v>
      </c>
      <c r="S430">
        <v>762.65471877117875</v>
      </c>
      <c r="T430">
        <v>0.95</v>
      </c>
      <c r="U430" t="s">
        <v>227</v>
      </c>
      <c r="V430">
        <v>0.95</v>
      </c>
      <c r="W430">
        <v>16</v>
      </c>
      <c r="X430">
        <v>27</v>
      </c>
      <c r="Y430">
        <v>22</v>
      </c>
      <c r="Z430">
        <v>9.0799342577003436E-2</v>
      </c>
      <c r="AA430">
        <v>31.536000000000001</v>
      </c>
    </row>
    <row r="431" spans="1:27" x14ac:dyDescent="0.25">
      <c r="A431" t="s">
        <v>98</v>
      </c>
      <c r="B431" t="s">
        <v>99</v>
      </c>
      <c r="C431" t="s">
        <v>689</v>
      </c>
      <c r="D431" t="s">
        <v>101</v>
      </c>
      <c r="E431" t="s">
        <v>179</v>
      </c>
      <c r="F431" t="s">
        <v>228</v>
      </c>
      <c r="G431" t="s">
        <v>119</v>
      </c>
      <c r="H431" t="s">
        <v>156</v>
      </c>
      <c r="I431">
        <v>2016</v>
      </c>
      <c r="J431" t="s">
        <v>276</v>
      </c>
      <c r="K431" t="s">
        <v>158</v>
      </c>
      <c r="L431" t="s">
        <v>717</v>
      </c>
      <c r="M431" t="s">
        <v>758</v>
      </c>
      <c r="N431">
        <v>1</v>
      </c>
      <c r="O431">
        <v>2020</v>
      </c>
      <c r="P431">
        <v>3706.851587070666</v>
      </c>
      <c r="Q431">
        <v>4.3808079625411702</v>
      </c>
      <c r="R431" t="s">
        <v>109</v>
      </c>
      <c r="S431">
        <v>846.15706024247561</v>
      </c>
      <c r="T431">
        <v>0.99</v>
      </c>
      <c r="U431" t="s">
        <v>227</v>
      </c>
      <c r="V431">
        <v>0.99</v>
      </c>
      <c r="W431">
        <v>16</v>
      </c>
      <c r="X431">
        <v>27</v>
      </c>
      <c r="Y431">
        <v>22</v>
      </c>
      <c r="Z431">
        <v>9.0799342577003436E-2</v>
      </c>
      <c r="AA431">
        <v>31.536000000000001</v>
      </c>
    </row>
    <row r="432" spans="1:27" x14ac:dyDescent="0.25">
      <c r="A432" t="s">
        <v>98</v>
      </c>
      <c r="B432" t="s">
        <v>99</v>
      </c>
      <c r="C432" t="s">
        <v>689</v>
      </c>
      <c r="D432" t="s">
        <v>101</v>
      </c>
      <c r="E432" t="s">
        <v>179</v>
      </c>
      <c r="F432" t="s">
        <v>228</v>
      </c>
      <c r="G432" t="s">
        <v>119</v>
      </c>
      <c r="H432" t="s">
        <v>156</v>
      </c>
      <c r="I432">
        <v>2022</v>
      </c>
      <c r="J432" t="s">
        <v>278</v>
      </c>
      <c r="K432" t="s">
        <v>158</v>
      </c>
      <c r="L432" t="s">
        <v>717</v>
      </c>
      <c r="M432" t="s">
        <v>759</v>
      </c>
      <c r="N432">
        <v>1</v>
      </c>
      <c r="O432">
        <v>2022</v>
      </c>
      <c r="P432">
        <v>3706.851587070666</v>
      </c>
      <c r="Q432">
        <v>4.3808079625411702</v>
      </c>
      <c r="R432" t="s">
        <v>109</v>
      </c>
      <c r="S432">
        <v>846.15706024247561</v>
      </c>
      <c r="T432">
        <v>0.99</v>
      </c>
      <c r="U432" t="s">
        <v>227</v>
      </c>
      <c r="V432">
        <v>0.99</v>
      </c>
      <c r="W432">
        <v>16</v>
      </c>
      <c r="X432">
        <v>27</v>
      </c>
      <c r="Y432">
        <v>22</v>
      </c>
      <c r="Z432">
        <v>9.0799342577003436E-2</v>
      </c>
      <c r="AA432">
        <v>31.536000000000001</v>
      </c>
    </row>
    <row r="433" spans="1:27" x14ac:dyDescent="0.25">
      <c r="A433" t="s">
        <v>98</v>
      </c>
      <c r="B433" t="s">
        <v>99</v>
      </c>
      <c r="C433" t="s">
        <v>689</v>
      </c>
      <c r="D433" t="s">
        <v>101</v>
      </c>
      <c r="E433" t="s">
        <v>179</v>
      </c>
      <c r="F433" t="s">
        <v>228</v>
      </c>
      <c r="G433" t="s">
        <v>103</v>
      </c>
      <c r="H433" t="s">
        <v>148</v>
      </c>
      <c r="I433">
        <v>2016</v>
      </c>
      <c r="J433" t="s">
        <v>280</v>
      </c>
      <c r="K433" t="s">
        <v>150</v>
      </c>
      <c r="L433" t="s">
        <v>717</v>
      </c>
      <c r="M433" t="s">
        <v>760</v>
      </c>
      <c r="N433">
        <v>1</v>
      </c>
      <c r="O433">
        <v>2020</v>
      </c>
      <c r="P433">
        <v>5029.8561831139787</v>
      </c>
      <c r="Q433">
        <v>4.3808079625411702</v>
      </c>
      <c r="R433" t="s">
        <v>109</v>
      </c>
      <c r="S433">
        <v>1148.1571952303329</v>
      </c>
      <c r="T433">
        <v>0.83</v>
      </c>
      <c r="U433" t="s">
        <v>227</v>
      </c>
      <c r="V433">
        <v>0.83</v>
      </c>
      <c r="W433">
        <v>19.7</v>
      </c>
      <c r="X433">
        <v>33.1</v>
      </c>
      <c r="Y433">
        <v>27</v>
      </c>
      <c r="Z433">
        <v>9.0799342577003436E-2</v>
      </c>
      <c r="AA433">
        <v>31.536000000000001</v>
      </c>
    </row>
    <row r="434" spans="1:27" x14ac:dyDescent="0.25">
      <c r="A434" t="s">
        <v>98</v>
      </c>
      <c r="B434" t="s">
        <v>99</v>
      </c>
      <c r="C434" t="s">
        <v>689</v>
      </c>
      <c r="D434" t="s">
        <v>101</v>
      </c>
      <c r="E434" t="s">
        <v>179</v>
      </c>
      <c r="F434" t="s">
        <v>228</v>
      </c>
      <c r="G434" t="s">
        <v>111</v>
      </c>
      <c r="H434" t="s">
        <v>148</v>
      </c>
      <c r="I434">
        <v>2016</v>
      </c>
      <c r="J434" t="s">
        <v>282</v>
      </c>
      <c r="K434" t="s">
        <v>150</v>
      </c>
      <c r="L434" t="s">
        <v>717</v>
      </c>
      <c r="M434" t="s">
        <v>761</v>
      </c>
      <c r="N434">
        <v>1</v>
      </c>
      <c r="O434">
        <v>2020</v>
      </c>
      <c r="P434">
        <v>5029.8561831139787</v>
      </c>
      <c r="Q434">
        <v>4.3808079625411702</v>
      </c>
      <c r="R434" t="s">
        <v>109</v>
      </c>
      <c r="S434">
        <v>1148.1571952303329</v>
      </c>
      <c r="T434">
        <v>0.83</v>
      </c>
      <c r="U434" t="s">
        <v>227</v>
      </c>
      <c r="V434">
        <v>0.83</v>
      </c>
      <c r="W434">
        <v>19.7</v>
      </c>
      <c r="X434">
        <v>33.1</v>
      </c>
      <c r="Y434">
        <v>27</v>
      </c>
      <c r="Z434">
        <v>9.0799342577003436E-2</v>
      </c>
      <c r="AA434">
        <v>31.536000000000001</v>
      </c>
    </row>
    <row r="435" spans="1:27" x14ac:dyDescent="0.25">
      <c r="A435" t="s">
        <v>98</v>
      </c>
      <c r="B435" t="s">
        <v>99</v>
      </c>
      <c r="C435" t="s">
        <v>689</v>
      </c>
      <c r="D435" t="s">
        <v>101</v>
      </c>
      <c r="E435" t="s">
        <v>179</v>
      </c>
      <c r="F435" t="s">
        <v>228</v>
      </c>
      <c r="G435" t="s">
        <v>111</v>
      </c>
      <c r="H435" t="s">
        <v>148</v>
      </c>
      <c r="I435">
        <v>2022</v>
      </c>
      <c r="J435" t="s">
        <v>284</v>
      </c>
      <c r="K435" t="s">
        <v>150</v>
      </c>
      <c r="L435" t="s">
        <v>717</v>
      </c>
      <c r="M435" t="s">
        <v>762</v>
      </c>
      <c r="N435">
        <v>1</v>
      </c>
      <c r="O435">
        <v>2022</v>
      </c>
      <c r="P435">
        <v>5151.7920905834089</v>
      </c>
      <c r="Q435">
        <v>4.3808079625411702</v>
      </c>
      <c r="R435" t="s">
        <v>109</v>
      </c>
      <c r="S435">
        <v>1175.991309054099</v>
      </c>
      <c r="T435">
        <v>0.84</v>
      </c>
      <c r="U435" t="s">
        <v>227</v>
      </c>
      <c r="V435">
        <v>0.84</v>
      </c>
      <c r="W435">
        <v>19.7</v>
      </c>
      <c r="X435">
        <v>33.1</v>
      </c>
      <c r="Y435">
        <v>27</v>
      </c>
      <c r="Z435">
        <v>9.0799342577003436E-2</v>
      </c>
      <c r="AA435">
        <v>31.536000000000001</v>
      </c>
    </row>
    <row r="436" spans="1:27" x14ac:dyDescent="0.25">
      <c r="A436" t="s">
        <v>98</v>
      </c>
      <c r="B436" t="s">
        <v>99</v>
      </c>
      <c r="C436" t="s">
        <v>689</v>
      </c>
      <c r="D436" t="s">
        <v>101</v>
      </c>
      <c r="E436" t="s">
        <v>179</v>
      </c>
      <c r="F436" t="s">
        <v>228</v>
      </c>
      <c r="G436" t="s">
        <v>114</v>
      </c>
      <c r="H436" t="s">
        <v>148</v>
      </c>
      <c r="I436">
        <v>2016</v>
      </c>
      <c r="J436" t="s">
        <v>286</v>
      </c>
      <c r="K436" t="s">
        <v>150</v>
      </c>
      <c r="L436" t="s">
        <v>717</v>
      </c>
      <c r="M436" t="s">
        <v>763</v>
      </c>
      <c r="N436">
        <v>1</v>
      </c>
      <c r="O436">
        <v>2020</v>
      </c>
      <c r="P436">
        <v>5304.2119749201956</v>
      </c>
      <c r="Q436">
        <v>4.3808079625411702</v>
      </c>
      <c r="R436" t="s">
        <v>109</v>
      </c>
      <c r="S436">
        <v>1210.7839513338049</v>
      </c>
      <c r="T436">
        <v>0.85</v>
      </c>
      <c r="U436" t="s">
        <v>227</v>
      </c>
      <c r="V436">
        <v>0.85</v>
      </c>
      <c r="W436">
        <v>19.7</v>
      </c>
      <c r="X436">
        <v>33.1</v>
      </c>
      <c r="Y436">
        <v>27</v>
      </c>
      <c r="Z436">
        <v>9.0799342577003436E-2</v>
      </c>
      <c r="AA436">
        <v>31.536000000000001</v>
      </c>
    </row>
    <row r="437" spans="1:27" x14ac:dyDescent="0.25">
      <c r="A437" t="s">
        <v>98</v>
      </c>
      <c r="B437" t="s">
        <v>99</v>
      </c>
      <c r="C437" t="s">
        <v>689</v>
      </c>
      <c r="D437" t="s">
        <v>101</v>
      </c>
      <c r="E437" t="s">
        <v>179</v>
      </c>
      <c r="F437" t="s">
        <v>228</v>
      </c>
      <c r="G437" t="s">
        <v>119</v>
      </c>
      <c r="H437" t="s">
        <v>148</v>
      </c>
      <c r="I437">
        <v>2016</v>
      </c>
      <c r="J437" t="s">
        <v>288</v>
      </c>
      <c r="K437" t="s">
        <v>150</v>
      </c>
      <c r="L437" t="s">
        <v>717</v>
      </c>
      <c r="M437" t="s">
        <v>764</v>
      </c>
      <c r="N437">
        <v>1</v>
      </c>
      <c r="O437">
        <v>2020</v>
      </c>
      <c r="P437">
        <v>7864.8660317782214</v>
      </c>
      <c r="Q437">
        <v>4.3808079625411702</v>
      </c>
      <c r="R437" t="s">
        <v>109</v>
      </c>
      <c r="S437">
        <v>1795.3003416328841</v>
      </c>
      <c r="T437">
        <v>0.97</v>
      </c>
      <c r="U437" t="s">
        <v>227</v>
      </c>
      <c r="V437">
        <v>0.97</v>
      </c>
      <c r="W437">
        <v>19.7</v>
      </c>
      <c r="X437">
        <v>33.1</v>
      </c>
      <c r="Y437">
        <v>27</v>
      </c>
      <c r="Z437">
        <v>9.0799342577003436E-2</v>
      </c>
      <c r="AA437">
        <v>31.536000000000001</v>
      </c>
    </row>
    <row r="438" spans="1:27" x14ac:dyDescent="0.25">
      <c r="A438" t="s">
        <v>98</v>
      </c>
      <c r="B438" t="s">
        <v>99</v>
      </c>
      <c r="C438" t="s">
        <v>689</v>
      </c>
      <c r="D438" t="s">
        <v>101</v>
      </c>
      <c r="E438" t="s">
        <v>179</v>
      </c>
      <c r="F438" t="s">
        <v>228</v>
      </c>
      <c r="G438" t="s">
        <v>119</v>
      </c>
      <c r="H438" t="s">
        <v>148</v>
      </c>
      <c r="I438">
        <v>2022</v>
      </c>
      <c r="J438" t="s">
        <v>290</v>
      </c>
      <c r="K438" t="s">
        <v>150</v>
      </c>
      <c r="L438" t="s">
        <v>717</v>
      </c>
      <c r="M438" t="s">
        <v>765</v>
      </c>
      <c r="N438">
        <v>1</v>
      </c>
      <c r="O438">
        <v>2022</v>
      </c>
      <c r="P438">
        <v>7864.8660317782214</v>
      </c>
      <c r="Q438">
        <v>4.3808079625411702</v>
      </c>
      <c r="R438" t="s">
        <v>109</v>
      </c>
      <c r="S438">
        <v>1795.3003416328841</v>
      </c>
      <c r="T438">
        <v>0.97</v>
      </c>
      <c r="U438" t="s">
        <v>227</v>
      </c>
      <c r="V438">
        <v>0.97</v>
      </c>
      <c r="W438">
        <v>19.7</v>
      </c>
      <c r="X438">
        <v>33.1</v>
      </c>
      <c r="Y438">
        <v>27</v>
      </c>
      <c r="Z438">
        <v>9.0799342577003436E-2</v>
      </c>
      <c r="AA438">
        <v>31.536000000000001</v>
      </c>
    </row>
    <row r="439" spans="1:27" x14ac:dyDescent="0.25">
      <c r="A439" t="s">
        <v>98</v>
      </c>
      <c r="B439" t="s">
        <v>99</v>
      </c>
      <c r="C439" t="s">
        <v>689</v>
      </c>
      <c r="D439" t="s">
        <v>101</v>
      </c>
      <c r="E439" t="s">
        <v>179</v>
      </c>
      <c r="F439" t="s">
        <v>224</v>
      </c>
      <c r="G439" t="s">
        <v>103</v>
      </c>
      <c r="H439" t="s">
        <v>148</v>
      </c>
      <c r="I439">
        <v>2016</v>
      </c>
      <c r="J439" t="s">
        <v>292</v>
      </c>
      <c r="K439" t="s">
        <v>150</v>
      </c>
      <c r="L439" t="s">
        <v>717</v>
      </c>
      <c r="M439" t="s">
        <v>766</v>
      </c>
      <c r="N439">
        <v>1</v>
      </c>
      <c r="O439">
        <v>2020</v>
      </c>
      <c r="P439">
        <v>11126.65155658547</v>
      </c>
      <c r="Q439">
        <v>4.3808079625411702</v>
      </c>
      <c r="R439" t="s">
        <v>109</v>
      </c>
      <c r="S439">
        <v>2539.8628864186148</v>
      </c>
      <c r="T439">
        <v>0.84</v>
      </c>
      <c r="U439" t="s">
        <v>227</v>
      </c>
      <c r="V439">
        <v>0.84</v>
      </c>
      <c r="W439">
        <v>18</v>
      </c>
      <c r="X439">
        <v>28</v>
      </c>
      <c r="Y439">
        <v>24</v>
      </c>
      <c r="Z439">
        <v>9.0799342577003436E-2</v>
      </c>
      <c r="AA439">
        <v>31.536000000000001</v>
      </c>
    </row>
    <row r="440" spans="1:27" x14ac:dyDescent="0.25">
      <c r="A440" t="s">
        <v>98</v>
      </c>
      <c r="B440" t="s">
        <v>99</v>
      </c>
      <c r="C440" t="s">
        <v>689</v>
      </c>
      <c r="D440" t="s">
        <v>101</v>
      </c>
      <c r="E440" t="s">
        <v>179</v>
      </c>
      <c r="F440" t="s">
        <v>224</v>
      </c>
      <c r="G440" t="s">
        <v>103</v>
      </c>
      <c r="H440" t="s">
        <v>148</v>
      </c>
      <c r="I440">
        <v>2022</v>
      </c>
      <c r="J440" t="s">
        <v>294</v>
      </c>
      <c r="K440" t="s">
        <v>150</v>
      </c>
      <c r="L440" t="s">
        <v>717</v>
      </c>
      <c r="M440" t="s">
        <v>767</v>
      </c>
      <c r="N440">
        <v>1</v>
      </c>
      <c r="O440">
        <v>2022</v>
      </c>
      <c r="P440">
        <v>11492.45927899376</v>
      </c>
      <c r="Q440">
        <v>4.3808079625411702</v>
      </c>
      <c r="R440" t="s">
        <v>109</v>
      </c>
      <c r="S440">
        <v>2623.3652278899121</v>
      </c>
      <c r="T440">
        <v>0.86</v>
      </c>
      <c r="U440" t="s">
        <v>227</v>
      </c>
      <c r="V440">
        <v>0.86</v>
      </c>
      <c r="W440">
        <v>18</v>
      </c>
      <c r="X440">
        <v>28</v>
      </c>
      <c r="Y440">
        <v>24</v>
      </c>
      <c r="Z440">
        <v>9.0799342577003436E-2</v>
      </c>
      <c r="AA440">
        <v>31.536000000000001</v>
      </c>
    </row>
    <row r="441" spans="1:27" x14ac:dyDescent="0.25">
      <c r="A441" t="s">
        <v>98</v>
      </c>
      <c r="B441" t="s">
        <v>99</v>
      </c>
      <c r="C441" t="s">
        <v>689</v>
      </c>
      <c r="D441" t="s">
        <v>101</v>
      </c>
      <c r="E441" t="s">
        <v>179</v>
      </c>
      <c r="F441" t="s">
        <v>224</v>
      </c>
      <c r="G441" t="s">
        <v>111</v>
      </c>
      <c r="H441" t="s">
        <v>148</v>
      </c>
      <c r="I441">
        <v>2016</v>
      </c>
      <c r="J441" t="s">
        <v>296</v>
      </c>
      <c r="K441" t="s">
        <v>150</v>
      </c>
      <c r="L441" t="s">
        <v>717</v>
      </c>
      <c r="M441" t="s">
        <v>768</v>
      </c>
      <c r="N441">
        <v>1</v>
      </c>
      <c r="O441">
        <v>2020</v>
      </c>
      <c r="P441">
        <v>11126.65155658547</v>
      </c>
      <c r="Q441">
        <v>4.3808079625411702</v>
      </c>
      <c r="R441" t="s">
        <v>109</v>
      </c>
      <c r="S441">
        <v>2539.8628864186148</v>
      </c>
      <c r="T441">
        <v>0.84</v>
      </c>
      <c r="U441" t="s">
        <v>227</v>
      </c>
      <c r="V441">
        <v>0.84</v>
      </c>
      <c r="W441">
        <v>18</v>
      </c>
      <c r="X441">
        <v>28</v>
      </c>
      <c r="Y441">
        <v>24</v>
      </c>
      <c r="Z441">
        <v>9.0799342577003436E-2</v>
      </c>
      <c r="AA441">
        <v>31.536000000000001</v>
      </c>
    </row>
    <row r="442" spans="1:27" x14ac:dyDescent="0.25">
      <c r="A442" t="s">
        <v>98</v>
      </c>
      <c r="B442" t="s">
        <v>99</v>
      </c>
      <c r="C442" t="s">
        <v>689</v>
      </c>
      <c r="D442" t="s">
        <v>101</v>
      </c>
      <c r="E442" t="s">
        <v>179</v>
      </c>
      <c r="F442" t="s">
        <v>224</v>
      </c>
      <c r="G442" t="s">
        <v>111</v>
      </c>
      <c r="H442" t="s">
        <v>148</v>
      </c>
      <c r="I442">
        <v>2022</v>
      </c>
      <c r="J442" t="s">
        <v>298</v>
      </c>
      <c r="K442" t="s">
        <v>150</v>
      </c>
      <c r="L442" t="s">
        <v>717</v>
      </c>
      <c r="M442" t="s">
        <v>769</v>
      </c>
      <c r="N442">
        <v>1</v>
      </c>
      <c r="O442">
        <v>2022</v>
      </c>
      <c r="P442">
        <v>11492.45927899376</v>
      </c>
      <c r="Q442">
        <v>4.3808079625411702</v>
      </c>
      <c r="R442" t="s">
        <v>109</v>
      </c>
      <c r="S442">
        <v>2623.3652278899121</v>
      </c>
      <c r="T442">
        <v>0.86</v>
      </c>
      <c r="U442" t="s">
        <v>227</v>
      </c>
      <c r="V442">
        <v>0.86</v>
      </c>
      <c r="W442">
        <v>18</v>
      </c>
      <c r="X442">
        <v>28</v>
      </c>
      <c r="Y442">
        <v>24</v>
      </c>
      <c r="Z442">
        <v>9.0799342577003436E-2</v>
      </c>
      <c r="AA442">
        <v>31.536000000000001</v>
      </c>
    </row>
    <row r="443" spans="1:27" x14ac:dyDescent="0.25">
      <c r="A443" t="s">
        <v>98</v>
      </c>
      <c r="B443" t="s">
        <v>99</v>
      </c>
      <c r="C443" t="s">
        <v>689</v>
      </c>
      <c r="D443" t="s">
        <v>101</v>
      </c>
      <c r="E443" t="s">
        <v>179</v>
      </c>
      <c r="F443" t="s">
        <v>224</v>
      </c>
      <c r="G443" t="s">
        <v>114</v>
      </c>
      <c r="H443" t="s">
        <v>148</v>
      </c>
      <c r="I443">
        <v>2016</v>
      </c>
      <c r="J443" t="s">
        <v>300</v>
      </c>
      <c r="K443" t="s">
        <v>150</v>
      </c>
      <c r="L443" t="s">
        <v>717</v>
      </c>
      <c r="M443" t="s">
        <v>770</v>
      </c>
      <c r="N443">
        <v>1</v>
      </c>
      <c r="O443">
        <v>2020</v>
      </c>
      <c r="P443">
        <v>11492.45927899376</v>
      </c>
      <c r="Q443">
        <v>4.3808079625411702</v>
      </c>
      <c r="R443" t="s">
        <v>109</v>
      </c>
      <c r="S443">
        <v>2623.3652278899121</v>
      </c>
      <c r="T443">
        <v>0.87</v>
      </c>
      <c r="U443" t="s">
        <v>227</v>
      </c>
      <c r="V443">
        <v>0.87</v>
      </c>
      <c r="W443">
        <v>18</v>
      </c>
      <c r="X443">
        <v>28</v>
      </c>
      <c r="Y443">
        <v>24</v>
      </c>
      <c r="Z443">
        <v>9.0799342577003436E-2</v>
      </c>
      <c r="AA443">
        <v>31.536000000000001</v>
      </c>
    </row>
    <row r="444" spans="1:27" x14ac:dyDescent="0.25">
      <c r="A444" t="s">
        <v>98</v>
      </c>
      <c r="B444" t="s">
        <v>99</v>
      </c>
      <c r="C444" t="s">
        <v>689</v>
      </c>
      <c r="D444" t="s">
        <v>101</v>
      </c>
      <c r="E444" t="s">
        <v>179</v>
      </c>
      <c r="F444" t="s">
        <v>224</v>
      </c>
      <c r="G444" t="s">
        <v>119</v>
      </c>
      <c r="H444" t="s">
        <v>148</v>
      </c>
      <c r="I444">
        <v>2016</v>
      </c>
      <c r="J444" t="s">
        <v>302</v>
      </c>
      <c r="K444" t="s">
        <v>150</v>
      </c>
      <c r="L444" t="s">
        <v>717</v>
      </c>
      <c r="M444" t="s">
        <v>771</v>
      </c>
      <c r="N444">
        <v>1</v>
      </c>
      <c r="O444">
        <v>2020</v>
      </c>
      <c r="P444">
        <v>13961.66140524971</v>
      </c>
      <c r="Q444">
        <v>4.3808079625411702</v>
      </c>
      <c r="R444" t="s">
        <v>109</v>
      </c>
      <c r="S444">
        <v>3187.0060328211662</v>
      </c>
      <c r="T444">
        <v>0.9</v>
      </c>
      <c r="U444" t="s">
        <v>227</v>
      </c>
      <c r="V444">
        <v>0.9</v>
      </c>
      <c r="W444">
        <v>18</v>
      </c>
      <c r="X444">
        <v>28</v>
      </c>
      <c r="Y444">
        <v>24</v>
      </c>
      <c r="Z444">
        <v>9.0799342577003436E-2</v>
      </c>
      <c r="AA444">
        <v>31.536000000000001</v>
      </c>
    </row>
    <row r="445" spans="1:27" x14ac:dyDescent="0.25">
      <c r="A445" t="s">
        <v>98</v>
      </c>
      <c r="B445" t="s">
        <v>99</v>
      </c>
      <c r="C445" t="s">
        <v>689</v>
      </c>
      <c r="D445" t="s">
        <v>101</v>
      </c>
      <c r="E445" t="s">
        <v>304</v>
      </c>
      <c r="F445" t="s">
        <v>180</v>
      </c>
      <c r="G445" t="s">
        <v>111</v>
      </c>
      <c r="H445" t="s">
        <v>104</v>
      </c>
      <c r="I445">
        <v>2016</v>
      </c>
      <c r="J445" t="s">
        <v>305</v>
      </c>
      <c r="K445" t="s">
        <v>106</v>
      </c>
      <c r="L445" t="s">
        <v>772</v>
      </c>
      <c r="M445" t="s">
        <v>773</v>
      </c>
      <c r="N445">
        <v>0</v>
      </c>
      <c r="O445">
        <v>2020</v>
      </c>
      <c r="P445">
        <v>8291.641707921226</v>
      </c>
      <c r="Q445">
        <v>2.0610137692780768</v>
      </c>
      <c r="R445" t="s">
        <v>109</v>
      </c>
      <c r="S445">
        <v>4023.0889436636739</v>
      </c>
      <c r="T445">
        <v>0.6</v>
      </c>
      <c r="U445" t="s">
        <v>184</v>
      </c>
      <c r="V445">
        <v>0.6</v>
      </c>
      <c r="W445">
        <v>12</v>
      </c>
      <c r="X445">
        <v>18</v>
      </c>
      <c r="Y445">
        <v>16</v>
      </c>
      <c r="Z445">
        <v>7.9838654742081211E-2</v>
      </c>
      <c r="AA445">
        <v>31.536000000000001</v>
      </c>
    </row>
    <row r="446" spans="1:27" x14ac:dyDescent="0.25">
      <c r="A446" t="s">
        <v>98</v>
      </c>
      <c r="B446" t="s">
        <v>99</v>
      </c>
      <c r="C446" t="s">
        <v>689</v>
      </c>
      <c r="D446" t="s">
        <v>101</v>
      </c>
      <c r="E446" t="s">
        <v>304</v>
      </c>
      <c r="F446" t="s">
        <v>180</v>
      </c>
      <c r="G446" t="s">
        <v>111</v>
      </c>
      <c r="H446" t="s">
        <v>104</v>
      </c>
      <c r="I446">
        <v>2020</v>
      </c>
      <c r="J446" t="s">
        <v>308</v>
      </c>
      <c r="K446" t="s">
        <v>106</v>
      </c>
      <c r="L446" t="s">
        <v>772</v>
      </c>
      <c r="M446" t="s">
        <v>773</v>
      </c>
      <c r="N446">
        <v>1</v>
      </c>
      <c r="O446">
        <v>2020</v>
      </c>
      <c r="P446">
        <v>8291.641707921226</v>
      </c>
      <c r="Q446">
        <v>2.0610137692780768</v>
      </c>
      <c r="R446" t="s">
        <v>109</v>
      </c>
      <c r="S446">
        <v>4023.0889436636739</v>
      </c>
      <c r="T446">
        <v>0.7</v>
      </c>
      <c r="U446" t="s">
        <v>184</v>
      </c>
      <c r="V446">
        <v>0.7</v>
      </c>
      <c r="W446">
        <v>12</v>
      </c>
      <c r="X446">
        <v>18</v>
      </c>
      <c r="Y446">
        <v>16</v>
      </c>
      <c r="Z446">
        <v>7.9838654742081211E-2</v>
      </c>
      <c r="AA446">
        <v>31.536000000000001</v>
      </c>
    </row>
    <row r="447" spans="1:27" x14ac:dyDescent="0.25">
      <c r="A447" t="s">
        <v>98</v>
      </c>
      <c r="B447" t="s">
        <v>99</v>
      </c>
      <c r="C447" t="s">
        <v>689</v>
      </c>
      <c r="D447" t="s">
        <v>101</v>
      </c>
      <c r="E447" t="s">
        <v>304</v>
      </c>
      <c r="F447" t="s">
        <v>180</v>
      </c>
      <c r="G447" t="s">
        <v>103</v>
      </c>
      <c r="H447" t="s">
        <v>125</v>
      </c>
      <c r="I447">
        <v>2016</v>
      </c>
      <c r="J447" t="s">
        <v>309</v>
      </c>
      <c r="K447" t="s">
        <v>127</v>
      </c>
      <c r="L447" t="s">
        <v>772</v>
      </c>
      <c r="M447" t="s">
        <v>774</v>
      </c>
      <c r="N447">
        <v>1</v>
      </c>
      <c r="O447">
        <v>2020</v>
      </c>
      <c r="P447">
        <v>2956.9457561336731</v>
      </c>
      <c r="Q447">
        <v>2.0610137692780768</v>
      </c>
      <c r="R447" t="s">
        <v>109</v>
      </c>
      <c r="S447">
        <v>1434.704512997708</v>
      </c>
      <c r="T447">
        <v>4.1031652989449006</v>
      </c>
      <c r="U447" t="s">
        <v>184</v>
      </c>
      <c r="V447">
        <v>4.1031652989449006</v>
      </c>
      <c r="W447">
        <v>9</v>
      </c>
      <c r="X447">
        <v>22</v>
      </c>
      <c r="Y447">
        <v>16</v>
      </c>
      <c r="Z447">
        <v>7.9838654742081211E-2</v>
      </c>
      <c r="AA447">
        <v>31.536000000000001</v>
      </c>
    </row>
    <row r="448" spans="1:27" x14ac:dyDescent="0.25">
      <c r="A448" t="s">
        <v>98</v>
      </c>
      <c r="B448" t="s">
        <v>99</v>
      </c>
      <c r="C448" t="s">
        <v>689</v>
      </c>
      <c r="D448" t="s">
        <v>101</v>
      </c>
      <c r="E448" t="s">
        <v>304</v>
      </c>
      <c r="F448" t="s">
        <v>180</v>
      </c>
      <c r="G448" t="s">
        <v>103</v>
      </c>
      <c r="H448" t="s">
        <v>125</v>
      </c>
      <c r="I448">
        <v>2023</v>
      </c>
      <c r="J448" t="s">
        <v>311</v>
      </c>
      <c r="K448" t="s">
        <v>127</v>
      </c>
      <c r="L448" t="s">
        <v>772</v>
      </c>
      <c r="M448" t="s">
        <v>775</v>
      </c>
      <c r="N448">
        <v>1</v>
      </c>
      <c r="O448">
        <v>2023</v>
      </c>
      <c r="P448">
        <v>2956.9457561336731</v>
      </c>
      <c r="Q448">
        <v>2.0610137692780768</v>
      </c>
      <c r="R448" t="s">
        <v>109</v>
      </c>
      <c r="S448">
        <v>1434.704512997708</v>
      </c>
      <c r="T448">
        <v>4.1031652989449006</v>
      </c>
      <c r="U448" t="s">
        <v>184</v>
      </c>
      <c r="V448">
        <v>4.1031652989449006</v>
      </c>
      <c r="W448">
        <v>9</v>
      </c>
      <c r="X448">
        <v>22</v>
      </c>
      <c r="Y448">
        <v>16</v>
      </c>
      <c r="Z448">
        <v>7.9838654742081211E-2</v>
      </c>
      <c r="AA448">
        <v>31.536000000000001</v>
      </c>
    </row>
    <row r="449" spans="1:27" x14ac:dyDescent="0.25">
      <c r="A449" t="s">
        <v>98</v>
      </c>
      <c r="B449" t="s">
        <v>99</v>
      </c>
      <c r="C449" t="s">
        <v>689</v>
      </c>
      <c r="D449" t="s">
        <v>101</v>
      </c>
      <c r="E449" t="s">
        <v>304</v>
      </c>
      <c r="F449" t="s">
        <v>180</v>
      </c>
      <c r="G449" t="s">
        <v>111</v>
      </c>
      <c r="H449" t="s">
        <v>125</v>
      </c>
      <c r="I449">
        <v>2016</v>
      </c>
      <c r="J449" t="s">
        <v>313</v>
      </c>
      <c r="K449" t="s">
        <v>127</v>
      </c>
      <c r="L449" t="s">
        <v>772</v>
      </c>
      <c r="M449" t="s">
        <v>776</v>
      </c>
      <c r="N449">
        <v>1</v>
      </c>
      <c r="O449">
        <v>2020</v>
      </c>
      <c r="P449">
        <v>3109.3656404704602</v>
      </c>
      <c r="Q449">
        <v>2.0610137692780768</v>
      </c>
      <c r="R449" t="s">
        <v>109</v>
      </c>
      <c r="S449">
        <v>1508.658353873878</v>
      </c>
      <c r="T449">
        <v>4.484173505275499</v>
      </c>
      <c r="U449" t="s">
        <v>184</v>
      </c>
      <c r="V449">
        <v>4.484173505275499</v>
      </c>
      <c r="W449">
        <v>9</v>
      </c>
      <c r="X449">
        <v>22</v>
      </c>
      <c r="Y449">
        <v>16</v>
      </c>
      <c r="Z449">
        <v>7.9838654742081211E-2</v>
      </c>
      <c r="AA449">
        <v>31.536000000000001</v>
      </c>
    </row>
    <row r="450" spans="1:27" x14ac:dyDescent="0.25">
      <c r="A450" t="s">
        <v>98</v>
      </c>
      <c r="B450" t="s">
        <v>99</v>
      </c>
      <c r="C450" t="s">
        <v>689</v>
      </c>
      <c r="D450" t="s">
        <v>101</v>
      </c>
      <c r="E450" t="s">
        <v>304</v>
      </c>
      <c r="F450" t="s">
        <v>180</v>
      </c>
      <c r="G450" t="s">
        <v>111</v>
      </c>
      <c r="H450" t="s">
        <v>125</v>
      </c>
      <c r="I450">
        <v>2023</v>
      </c>
      <c r="J450" t="s">
        <v>315</v>
      </c>
      <c r="K450" t="s">
        <v>127</v>
      </c>
      <c r="L450" t="s">
        <v>772</v>
      </c>
      <c r="M450" t="s">
        <v>777</v>
      </c>
      <c r="N450">
        <v>1</v>
      </c>
      <c r="O450">
        <v>2023</v>
      </c>
      <c r="P450">
        <v>3139.8496173378171</v>
      </c>
      <c r="Q450">
        <v>2.0610137692780768</v>
      </c>
      <c r="R450" t="s">
        <v>109</v>
      </c>
      <c r="S450">
        <v>1523.449122049112</v>
      </c>
      <c r="T450">
        <v>4.6307151230949586</v>
      </c>
      <c r="U450" t="s">
        <v>184</v>
      </c>
      <c r="V450">
        <v>4.6307151230949586</v>
      </c>
      <c r="W450">
        <v>9</v>
      </c>
      <c r="X450">
        <v>22</v>
      </c>
      <c r="Y450">
        <v>16</v>
      </c>
      <c r="Z450">
        <v>7.9838654742081211E-2</v>
      </c>
      <c r="AA450">
        <v>31.536000000000001</v>
      </c>
    </row>
    <row r="451" spans="1:27" x14ac:dyDescent="0.25">
      <c r="A451" t="s">
        <v>98</v>
      </c>
      <c r="B451" t="s">
        <v>99</v>
      </c>
      <c r="C451" t="s">
        <v>689</v>
      </c>
      <c r="D451" t="s">
        <v>101</v>
      </c>
      <c r="E451" t="s">
        <v>304</v>
      </c>
      <c r="F451" t="s">
        <v>180</v>
      </c>
      <c r="G451" t="s">
        <v>114</v>
      </c>
      <c r="H451" t="s">
        <v>125</v>
      </c>
      <c r="I451">
        <v>2016</v>
      </c>
      <c r="J451" t="s">
        <v>317</v>
      </c>
      <c r="K451" t="s">
        <v>127</v>
      </c>
      <c r="L451" t="s">
        <v>772</v>
      </c>
      <c r="M451" t="s">
        <v>778</v>
      </c>
      <c r="N451">
        <v>1</v>
      </c>
      <c r="O451">
        <v>2020</v>
      </c>
      <c r="P451">
        <v>3017.9137098683868</v>
      </c>
      <c r="Q451">
        <v>2.0610137692780768</v>
      </c>
      <c r="R451" t="s">
        <v>109</v>
      </c>
      <c r="S451">
        <v>1464.286049348176</v>
      </c>
      <c r="T451">
        <v>4.3962485345838216</v>
      </c>
      <c r="U451" t="s">
        <v>184</v>
      </c>
      <c r="V451">
        <v>4.3962485345838216</v>
      </c>
      <c r="W451">
        <v>9</v>
      </c>
      <c r="X451">
        <v>22</v>
      </c>
      <c r="Y451">
        <v>16</v>
      </c>
      <c r="Z451">
        <v>7.9838654742081211E-2</v>
      </c>
      <c r="AA451">
        <v>31.536000000000001</v>
      </c>
    </row>
    <row r="452" spans="1:27" x14ac:dyDescent="0.25">
      <c r="A452" t="s">
        <v>98</v>
      </c>
      <c r="B452" t="s">
        <v>99</v>
      </c>
      <c r="C452" t="s">
        <v>689</v>
      </c>
      <c r="D452" t="s">
        <v>101</v>
      </c>
      <c r="E452" t="s">
        <v>304</v>
      </c>
      <c r="F452" t="s">
        <v>180</v>
      </c>
      <c r="G452" t="s">
        <v>114</v>
      </c>
      <c r="H452" t="s">
        <v>125</v>
      </c>
      <c r="I452">
        <v>2022</v>
      </c>
      <c r="J452" t="s">
        <v>319</v>
      </c>
      <c r="K452" t="s">
        <v>127</v>
      </c>
      <c r="L452" t="s">
        <v>772</v>
      </c>
      <c r="M452" t="s">
        <v>779</v>
      </c>
      <c r="N452">
        <v>1</v>
      </c>
      <c r="O452">
        <v>2022</v>
      </c>
      <c r="P452">
        <v>3017.9137098683868</v>
      </c>
      <c r="Q452">
        <v>2.0610137692780768</v>
      </c>
      <c r="R452" t="s">
        <v>109</v>
      </c>
      <c r="S452">
        <v>1464.286049348176</v>
      </c>
      <c r="T452">
        <v>4.3962485345838216</v>
      </c>
      <c r="U452" t="s">
        <v>184</v>
      </c>
      <c r="V452">
        <v>4.3962485345838216</v>
      </c>
      <c r="W452">
        <v>9</v>
      </c>
      <c r="X452">
        <v>22</v>
      </c>
      <c r="Y452">
        <v>16</v>
      </c>
      <c r="Z452">
        <v>7.9838654742081211E-2</v>
      </c>
      <c r="AA452">
        <v>31.536000000000001</v>
      </c>
    </row>
    <row r="453" spans="1:27" x14ac:dyDescent="0.25">
      <c r="A453" t="s">
        <v>98</v>
      </c>
      <c r="B453" t="s">
        <v>99</v>
      </c>
      <c r="C453" t="s">
        <v>689</v>
      </c>
      <c r="D453" t="s">
        <v>101</v>
      </c>
      <c r="E453" t="s">
        <v>304</v>
      </c>
      <c r="F453" t="s">
        <v>180</v>
      </c>
      <c r="G453" t="s">
        <v>114</v>
      </c>
      <c r="H453" t="s">
        <v>125</v>
      </c>
      <c r="I453">
        <v>2023</v>
      </c>
      <c r="J453" t="s">
        <v>321</v>
      </c>
      <c r="K453" t="s">
        <v>127</v>
      </c>
      <c r="L453" t="s">
        <v>772</v>
      </c>
      <c r="M453" t="s">
        <v>780</v>
      </c>
      <c r="N453">
        <v>1</v>
      </c>
      <c r="O453">
        <v>2023</v>
      </c>
      <c r="P453">
        <v>3266.447780092843</v>
      </c>
      <c r="Q453">
        <v>2.0610137692780768</v>
      </c>
      <c r="R453" t="s">
        <v>109</v>
      </c>
      <c r="S453">
        <v>1584.8743122356721</v>
      </c>
      <c r="T453">
        <v>4.6893317702227444</v>
      </c>
      <c r="U453" t="s">
        <v>184</v>
      </c>
      <c r="V453">
        <v>4.6893317702227444</v>
      </c>
      <c r="W453">
        <v>9</v>
      </c>
      <c r="X453">
        <v>22</v>
      </c>
      <c r="Y453">
        <v>16</v>
      </c>
      <c r="Z453">
        <v>7.9838654742081211E-2</v>
      </c>
      <c r="AA453">
        <v>31.536000000000001</v>
      </c>
    </row>
    <row r="454" spans="1:27" x14ac:dyDescent="0.25">
      <c r="A454" t="s">
        <v>98</v>
      </c>
      <c r="B454" t="s">
        <v>99</v>
      </c>
      <c r="C454" t="s">
        <v>689</v>
      </c>
      <c r="D454" t="s">
        <v>101</v>
      </c>
      <c r="E454" t="s">
        <v>304</v>
      </c>
      <c r="F454" t="s">
        <v>180</v>
      </c>
      <c r="G454" t="s">
        <v>119</v>
      </c>
      <c r="H454" t="s">
        <v>125</v>
      </c>
      <c r="I454">
        <v>2016</v>
      </c>
      <c r="J454" t="s">
        <v>323</v>
      </c>
      <c r="K454" t="s">
        <v>127</v>
      </c>
      <c r="L454" t="s">
        <v>772</v>
      </c>
      <c r="M454" t="s">
        <v>781</v>
      </c>
      <c r="N454">
        <v>1</v>
      </c>
      <c r="O454">
        <v>2020</v>
      </c>
      <c r="P454">
        <v>3719.0451778176089</v>
      </c>
      <c r="Q454">
        <v>2.0610137692780768</v>
      </c>
      <c r="R454" t="s">
        <v>109</v>
      </c>
      <c r="S454">
        <v>1804.47371737856</v>
      </c>
      <c r="T454">
        <v>5.5685814771395066</v>
      </c>
      <c r="U454" t="s">
        <v>184</v>
      </c>
      <c r="V454">
        <v>5.5685814771395066</v>
      </c>
      <c r="W454">
        <v>9</v>
      </c>
      <c r="X454">
        <v>22</v>
      </c>
      <c r="Y454">
        <v>16</v>
      </c>
      <c r="Z454">
        <v>7.9838654742081211E-2</v>
      </c>
      <c r="AA454">
        <v>31.536000000000001</v>
      </c>
    </row>
    <row r="455" spans="1:27" x14ac:dyDescent="0.25">
      <c r="A455" t="s">
        <v>98</v>
      </c>
      <c r="B455" t="s">
        <v>99</v>
      </c>
      <c r="C455" t="s">
        <v>689</v>
      </c>
      <c r="D455" t="s">
        <v>101</v>
      </c>
      <c r="E455" t="s">
        <v>304</v>
      </c>
      <c r="F455" t="s">
        <v>180</v>
      </c>
      <c r="G455" t="s">
        <v>119</v>
      </c>
      <c r="H455" t="s">
        <v>125</v>
      </c>
      <c r="I455">
        <v>2022</v>
      </c>
      <c r="J455" t="s">
        <v>325</v>
      </c>
      <c r="K455" t="s">
        <v>127</v>
      </c>
      <c r="L455" t="s">
        <v>772</v>
      </c>
      <c r="M455" t="s">
        <v>782</v>
      </c>
      <c r="N455">
        <v>1</v>
      </c>
      <c r="O455">
        <v>2022</v>
      </c>
      <c r="P455">
        <v>3914.784397702746</v>
      </c>
      <c r="Q455">
        <v>2.0610137692780768</v>
      </c>
      <c r="R455" t="s">
        <v>109</v>
      </c>
      <c r="S455">
        <v>1899.446018293221</v>
      </c>
      <c r="T455">
        <v>5.8616647127784294</v>
      </c>
      <c r="U455" t="s">
        <v>184</v>
      </c>
      <c r="V455">
        <v>5.8616647127784294</v>
      </c>
      <c r="W455">
        <v>9</v>
      </c>
      <c r="X455">
        <v>22</v>
      </c>
      <c r="Y455">
        <v>16</v>
      </c>
      <c r="Z455">
        <v>7.9838654742081211E-2</v>
      </c>
      <c r="AA455">
        <v>31.536000000000001</v>
      </c>
    </row>
    <row r="456" spans="1:27" x14ac:dyDescent="0.25">
      <c r="A456" t="s">
        <v>98</v>
      </c>
      <c r="B456" t="s">
        <v>99</v>
      </c>
      <c r="C456" t="s">
        <v>689</v>
      </c>
      <c r="D456" t="s">
        <v>101</v>
      </c>
      <c r="E456" t="s">
        <v>304</v>
      </c>
      <c r="F456" t="s">
        <v>201</v>
      </c>
      <c r="G456" t="s">
        <v>103</v>
      </c>
      <c r="H456" t="s">
        <v>125</v>
      </c>
      <c r="I456">
        <v>2016</v>
      </c>
      <c r="J456" t="s">
        <v>327</v>
      </c>
      <c r="K456" t="s">
        <v>127</v>
      </c>
      <c r="L456" t="s">
        <v>772</v>
      </c>
      <c r="M456" t="s">
        <v>783</v>
      </c>
      <c r="N456">
        <v>1</v>
      </c>
      <c r="O456">
        <v>2020</v>
      </c>
      <c r="P456">
        <v>9511.0007826155233</v>
      </c>
      <c r="Q456">
        <v>2.0610137692780768</v>
      </c>
      <c r="R456" t="s">
        <v>109</v>
      </c>
      <c r="S456">
        <v>4614.7196706730383</v>
      </c>
      <c r="T456">
        <v>14.1</v>
      </c>
      <c r="U456" t="s">
        <v>329</v>
      </c>
      <c r="V456">
        <v>4.1348973607038122</v>
      </c>
      <c r="W456">
        <v>8</v>
      </c>
      <c r="X456">
        <v>20.8</v>
      </c>
      <c r="Y456">
        <v>15</v>
      </c>
      <c r="Z456">
        <v>7.9838654742081211E-2</v>
      </c>
      <c r="AA456">
        <v>31.536000000000001</v>
      </c>
    </row>
    <row r="457" spans="1:27" x14ac:dyDescent="0.25">
      <c r="A457" t="s">
        <v>98</v>
      </c>
      <c r="B457" t="s">
        <v>99</v>
      </c>
      <c r="C457" t="s">
        <v>689</v>
      </c>
      <c r="D457" t="s">
        <v>101</v>
      </c>
      <c r="E457" t="s">
        <v>304</v>
      </c>
      <c r="F457" t="s">
        <v>201</v>
      </c>
      <c r="G457" t="s">
        <v>111</v>
      </c>
      <c r="H457" t="s">
        <v>125</v>
      </c>
      <c r="I457">
        <v>2016</v>
      </c>
      <c r="J457" t="s">
        <v>330</v>
      </c>
      <c r="K457" t="s">
        <v>127</v>
      </c>
      <c r="L457" t="s">
        <v>772</v>
      </c>
      <c r="M457" t="s">
        <v>784</v>
      </c>
      <c r="N457">
        <v>1</v>
      </c>
      <c r="O457">
        <v>2020</v>
      </c>
      <c r="P457">
        <v>9846.3245281564559</v>
      </c>
      <c r="Q457">
        <v>2.0610137692780768</v>
      </c>
      <c r="R457" t="s">
        <v>109</v>
      </c>
      <c r="S457">
        <v>4777.4181206006133</v>
      </c>
      <c r="T457">
        <v>17.3</v>
      </c>
      <c r="U457" t="s">
        <v>329</v>
      </c>
      <c r="V457">
        <v>5.0733137829912023</v>
      </c>
      <c r="W457">
        <v>8</v>
      </c>
      <c r="X457">
        <v>20.8</v>
      </c>
      <c r="Y457">
        <v>15</v>
      </c>
      <c r="Z457">
        <v>7.9838654742081211E-2</v>
      </c>
      <c r="AA457">
        <v>31.536000000000001</v>
      </c>
    </row>
    <row r="458" spans="1:27" x14ac:dyDescent="0.25">
      <c r="A458" t="s">
        <v>98</v>
      </c>
      <c r="B458" t="s">
        <v>99</v>
      </c>
      <c r="C458" t="s">
        <v>689</v>
      </c>
      <c r="D458" t="s">
        <v>101</v>
      </c>
      <c r="E458" t="s">
        <v>304</v>
      </c>
      <c r="F458" t="s">
        <v>201</v>
      </c>
      <c r="G458" t="s">
        <v>114</v>
      </c>
      <c r="H458" t="s">
        <v>125</v>
      </c>
      <c r="I458">
        <v>2016</v>
      </c>
      <c r="J458" t="s">
        <v>332</v>
      </c>
      <c r="K458" t="s">
        <v>127</v>
      </c>
      <c r="L458" t="s">
        <v>772</v>
      </c>
      <c r="M458" t="s">
        <v>785</v>
      </c>
      <c r="N458">
        <v>0</v>
      </c>
      <c r="O458">
        <v>2020</v>
      </c>
      <c r="P458">
        <v>9846.3245281564559</v>
      </c>
      <c r="Q458">
        <v>2.0610137692780768</v>
      </c>
      <c r="R458" t="s">
        <v>109</v>
      </c>
      <c r="S458">
        <v>4777.4181206006133</v>
      </c>
      <c r="T458">
        <v>17.100000000000001</v>
      </c>
      <c r="U458" t="s">
        <v>329</v>
      </c>
      <c r="V458">
        <v>5.0146627565982396</v>
      </c>
      <c r="W458">
        <v>8</v>
      </c>
      <c r="X458">
        <v>20.8</v>
      </c>
      <c r="Y458">
        <v>15</v>
      </c>
      <c r="Z458">
        <v>7.9838654742081211E-2</v>
      </c>
      <c r="AA458">
        <v>31.536000000000001</v>
      </c>
    </row>
    <row r="459" spans="1:27" x14ac:dyDescent="0.25">
      <c r="A459" t="s">
        <v>98</v>
      </c>
      <c r="B459" t="s">
        <v>99</v>
      </c>
      <c r="C459" t="s">
        <v>689</v>
      </c>
      <c r="D459" t="s">
        <v>101</v>
      </c>
      <c r="E459" t="s">
        <v>304</v>
      </c>
      <c r="F459" t="s">
        <v>201</v>
      </c>
      <c r="G459" t="s">
        <v>114</v>
      </c>
      <c r="H459" t="s">
        <v>125</v>
      </c>
      <c r="I459">
        <v>2020</v>
      </c>
      <c r="J459" t="s">
        <v>334</v>
      </c>
      <c r="K459" t="s">
        <v>127</v>
      </c>
      <c r="L459" t="s">
        <v>772</v>
      </c>
      <c r="M459" t="s">
        <v>785</v>
      </c>
      <c r="N459">
        <v>1</v>
      </c>
      <c r="O459">
        <v>2020</v>
      </c>
      <c r="P459">
        <v>9846.3245281564559</v>
      </c>
      <c r="Q459">
        <v>2.0610137692780768</v>
      </c>
      <c r="R459" t="s">
        <v>109</v>
      </c>
      <c r="S459">
        <v>4777.4181206006133</v>
      </c>
      <c r="T459">
        <v>17.100000000000001</v>
      </c>
      <c r="U459" t="s">
        <v>329</v>
      </c>
      <c r="V459">
        <v>5.0146627565982396</v>
      </c>
      <c r="W459">
        <v>8</v>
      </c>
      <c r="X459">
        <v>20.8</v>
      </c>
      <c r="Y459">
        <v>15</v>
      </c>
      <c r="Z459">
        <v>7.9838654742081211E-2</v>
      </c>
      <c r="AA459">
        <v>31.536000000000001</v>
      </c>
    </row>
    <row r="460" spans="1:27" x14ac:dyDescent="0.25">
      <c r="A460" t="s">
        <v>98</v>
      </c>
      <c r="B460" t="s">
        <v>99</v>
      </c>
      <c r="C460" t="s">
        <v>689</v>
      </c>
      <c r="D460" t="s">
        <v>101</v>
      </c>
      <c r="E460" t="s">
        <v>304</v>
      </c>
      <c r="F460" t="s">
        <v>201</v>
      </c>
      <c r="G460" t="s">
        <v>114</v>
      </c>
      <c r="H460" t="s">
        <v>125</v>
      </c>
      <c r="I460">
        <v>2022</v>
      </c>
      <c r="J460" t="s">
        <v>335</v>
      </c>
      <c r="K460" t="s">
        <v>127</v>
      </c>
      <c r="L460" t="s">
        <v>772</v>
      </c>
      <c r="M460" t="s">
        <v>786</v>
      </c>
      <c r="N460">
        <v>1</v>
      </c>
      <c r="O460">
        <v>2022</v>
      </c>
      <c r="P460">
        <v>9846.3245281564559</v>
      </c>
      <c r="Q460">
        <v>2.0610137692780768</v>
      </c>
      <c r="R460" t="s">
        <v>109</v>
      </c>
      <c r="S460">
        <v>4777.4181206006133</v>
      </c>
      <c r="T460">
        <v>17.100000000000001</v>
      </c>
      <c r="U460" t="s">
        <v>329</v>
      </c>
      <c r="V460">
        <v>5.0146627565982396</v>
      </c>
      <c r="W460">
        <v>8</v>
      </c>
      <c r="X460">
        <v>20.8</v>
      </c>
      <c r="Y460">
        <v>15</v>
      </c>
      <c r="Z460">
        <v>7.9838654742081211E-2</v>
      </c>
      <c r="AA460">
        <v>31.536000000000001</v>
      </c>
    </row>
    <row r="461" spans="1:27" x14ac:dyDescent="0.25">
      <c r="A461" t="s">
        <v>98</v>
      </c>
      <c r="B461" t="s">
        <v>99</v>
      </c>
      <c r="C461" t="s">
        <v>689</v>
      </c>
      <c r="D461" t="s">
        <v>101</v>
      </c>
      <c r="E461" t="s">
        <v>304</v>
      </c>
      <c r="F461" t="s">
        <v>201</v>
      </c>
      <c r="G461" t="s">
        <v>114</v>
      </c>
      <c r="H461" t="s">
        <v>125</v>
      </c>
      <c r="I461">
        <v>2023</v>
      </c>
      <c r="J461" t="s">
        <v>337</v>
      </c>
      <c r="K461" t="s">
        <v>127</v>
      </c>
      <c r="L461" t="s">
        <v>772</v>
      </c>
      <c r="M461" t="s">
        <v>787</v>
      </c>
      <c r="N461">
        <v>1</v>
      </c>
      <c r="O461">
        <v>2023</v>
      </c>
      <c r="P461">
        <v>9846.3245281564559</v>
      </c>
      <c r="Q461">
        <v>2.0610137692780768</v>
      </c>
      <c r="R461" t="s">
        <v>109</v>
      </c>
      <c r="S461">
        <v>4777.4181206006133</v>
      </c>
      <c r="T461">
        <v>17.100000000000001</v>
      </c>
      <c r="U461" t="s">
        <v>329</v>
      </c>
      <c r="V461">
        <v>5.0146627565982396</v>
      </c>
      <c r="W461">
        <v>8</v>
      </c>
      <c r="X461">
        <v>20.8</v>
      </c>
      <c r="Y461">
        <v>15</v>
      </c>
      <c r="Z461">
        <v>7.9838654742081211E-2</v>
      </c>
      <c r="AA461">
        <v>31.536000000000001</v>
      </c>
    </row>
    <row r="462" spans="1:27" x14ac:dyDescent="0.25">
      <c r="A462" t="s">
        <v>98</v>
      </c>
      <c r="B462" t="s">
        <v>99</v>
      </c>
      <c r="C462" t="s">
        <v>689</v>
      </c>
      <c r="D462" t="s">
        <v>101</v>
      </c>
      <c r="E462" t="s">
        <v>304</v>
      </c>
      <c r="F462" t="s">
        <v>201</v>
      </c>
      <c r="G462" t="s">
        <v>114</v>
      </c>
      <c r="H462" t="s">
        <v>125</v>
      </c>
      <c r="I462">
        <v>2024</v>
      </c>
      <c r="J462" t="s">
        <v>339</v>
      </c>
      <c r="K462" t="s">
        <v>127</v>
      </c>
      <c r="L462" t="s">
        <v>772</v>
      </c>
      <c r="M462" t="s">
        <v>788</v>
      </c>
      <c r="N462">
        <v>1</v>
      </c>
      <c r="O462">
        <v>2024</v>
      </c>
      <c r="P462">
        <v>9846.3245281564559</v>
      </c>
      <c r="Q462">
        <v>2.0610137692780768</v>
      </c>
      <c r="R462" t="s">
        <v>109</v>
      </c>
      <c r="S462">
        <v>4777.4181206006133</v>
      </c>
      <c r="T462">
        <v>17.100000000000001</v>
      </c>
      <c r="U462" t="s">
        <v>329</v>
      </c>
      <c r="V462">
        <v>5.0146627565982396</v>
      </c>
      <c r="W462">
        <v>8</v>
      </c>
      <c r="X462">
        <v>20.8</v>
      </c>
      <c r="Y462">
        <v>15</v>
      </c>
      <c r="Z462">
        <v>7.9838654742081211E-2</v>
      </c>
      <c r="AA462">
        <v>31.536000000000001</v>
      </c>
    </row>
    <row r="463" spans="1:27" x14ac:dyDescent="0.25">
      <c r="A463" t="s">
        <v>98</v>
      </c>
      <c r="B463" t="s">
        <v>99</v>
      </c>
      <c r="C463" t="s">
        <v>689</v>
      </c>
      <c r="D463" t="s">
        <v>101</v>
      </c>
      <c r="E463" t="s">
        <v>304</v>
      </c>
      <c r="F463" t="s">
        <v>201</v>
      </c>
      <c r="G463" t="s">
        <v>119</v>
      </c>
      <c r="H463" t="s">
        <v>125</v>
      </c>
      <c r="I463">
        <v>2016</v>
      </c>
      <c r="J463" t="s">
        <v>341</v>
      </c>
      <c r="K463" t="s">
        <v>127</v>
      </c>
      <c r="L463" t="s">
        <v>772</v>
      </c>
      <c r="M463" t="s">
        <v>789</v>
      </c>
      <c r="N463">
        <v>0</v>
      </c>
      <c r="O463">
        <v>2020</v>
      </c>
      <c r="P463">
        <v>10395.03611176889</v>
      </c>
      <c r="Q463">
        <v>2.0610137692780768</v>
      </c>
      <c r="R463" t="s">
        <v>109</v>
      </c>
      <c r="S463">
        <v>5043.6519477548272</v>
      </c>
      <c r="T463">
        <v>22.4</v>
      </c>
      <c r="U463" t="s">
        <v>329</v>
      </c>
      <c r="V463">
        <v>6.5689149560117297</v>
      </c>
      <c r="W463">
        <v>8</v>
      </c>
      <c r="X463">
        <v>20.8</v>
      </c>
      <c r="Y463">
        <v>15</v>
      </c>
      <c r="Z463">
        <v>7.9838654742081211E-2</v>
      </c>
      <c r="AA463">
        <v>31.536000000000001</v>
      </c>
    </row>
    <row r="464" spans="1:27" x14ac:dyDescent="0.25">
      <c r="A464" t="s">
        <v>98</v>
      </c>
      <c r="B464" t="s">
        <v>99</v>
      </c>
      <c r="C464" t="s">
        <v>689</v>
      </c>
      <c r="D464" t="s">
        <v>101</v>
      </c>
      <c r="E464" t="s">
        <v>304</v>
      </c>
      <c r="F464" t="s">
        <v>201</v>
      </c>
      <c r="G464" t="s">
        <v>119</v>
      </c>
      <c r="H464" t="s">
        <v>125</v>
      </c>
      <c r="I464">
        <v>2020</v>
      </c>
      <c r="J464" t="s">
        <v>343</v>
      </c>
      <c r="K464" t="s">
        <v>127</v>
      </c>
      <c r="L464" t="s">
        <v>772</v>
      </c>
      <c r="M464" t="s">
        <v>789</v>
      </c>
      <c r="N464">
        <v>1</v>
      </c>
      <c r="O464">
        <v>2020</v>
      </c>
      <c r="P464">
        <v>10395.03611176889</v>
      </c>
      <c r="Q464">
        <v>2.0610137692780768</v>
      </c>
      <c r="R464" t="s">
        <v>109</v>
      </c>
      <c r="S464">
        <v>5043.6519477548272</v>
      </c>
      <c r="T464">
        <v>22.4</v>
      </c>
      <c r="U464" t="s">
        <v>329</v>
      </c>
      <c r="V464">
        <v>6.5689149560117297</v>
      </c>
      <c r="W464">
        <v>8</v>
      </c>
      <c r="X464">
        <v>20.8</v>
      </c>
      <c r="Y464">
        <v>15</v>
      </c>
      <c r="Z464">
        <v>7.9838654742081211E-2</v>
      </c>
      <c r="AA464">
        <v>31.536000000000001</v>
      </c>
    </row>
    <row r="465" spans="1:27" x14ac:dyDescent="0.25">
      <c r="A465" t="s">
        <v>98</v>
      </c>
      <c r="B465" t="s">
        <v>99</v>
      </c>
      <c r="C465" t="s">
        <v>689</v>
      </c>
      <c r="D465" t="s">
        <v>101</v>
      </c>
      <c r="E465" t="s">
        <v>304</v>
      </c>
      <c r="F465" t="s">
        <v>201</v>
      </c>
      <c r="G465" t="s">
        <v>119</v>
      </c>
      <c r="H465" t="s">
        <v>125</v>
      </c>
      <c r="I465">
        <v>2022</v>
      </c>
      <c r="J465" t="s">
        <v>344</v>
      </c>
      <c r="K465" t="s">
        <v>127</v>
      </c>
      <c r="L465" t="s">
        <v>772</v>
      </c>
      <c r="M465" t="s">
        <v>790</v>
      </c>
      <c r="N465">
        <v>1</v>
      </c>
      <c r="O465">
        <v>2022</v>
      </c>
      <c r="P465">
        <v>10395.03611176889</v>
      </c>
      <c r="Q465">
        <v>2.0610137692780768</v>
      </c>
      <c r="R465" t="s">
        <v>109</v>
      </c>
      <c r="S465">
        <v>5043.6519477548272</v>
      </c>
      <c r="T465">
        <v>22.4</v>
      </c>
      <c r="U465" t="s">
        <v>329</v>
      </c>
      <c r="V465">
        <v>6.5689149560117297</v>
      </c>
      <c r="W465">
        <v>8</v>
      </c>
      <c r="X465">
        <v>20.8</v>
      </c>
      <c r="Y465">
        <v>15</v>
      </c>
      <c r="Z465">
        <v>7.9838654742081211E-2</v>
      </c>
      <c r="AA465">
        <v>31.536000000000001</v>
      </c>
    </row>
    <row r="466" spans="1:27" x14ac:dyDescent="0.25">
      <c r="A466" t="s">
        <v>98</v>
      </c>
      <c r="B466" t="s">
        <v>99</v>
      </c>
      <c r="C466" t="s">
        <v>689</v>
      </c>
      <c r="D466" t="s">
        <v>101</v>
      </c>
      <c r="E466" t="s">
        <v>304</v>
      </c>
      <c r="F466" t="s">
        <v>201</v>
      </c>
      <c r="G466" t="s">
        <v>119</v>
      </c>
      <c r="H466" t="s">
        <v>125</v>
      </c>
      <c r="I466">
        <v>2023</v>
      </c>
      <c r="J466" t="s">
        <v>346</v>
      </c>
      <c r="K466" t="s">
        <v>127</v>
      </c>
      <c r="L466" t="s">
        <v>772</v>
      </c>
      <c r="M466" t="s">
        <v>791</v>
      </c>
      <c r="N466">
        <v>1</v>
      </c>
      <c r="O466">
        <v>2023</v>
      </c>
      <c r="P466">
        <v>10395.03611176889</v>
      </c>
      <c r="Q466">
        <v>2.0610137692780768</v>
      </c>
      <c r="R466" t="s">
        <v>109</v>
      </c>
      <c r="S466">
        <v>5043.6519477548272</v>
      </c>
      <c r="T466">
        <v>22.4</v>
      </c>
      <c r="U466" t="s">
        <v>329</v>
      </c>
      <c r="V466">
        <v>6.5689149560117297</v>
      </c>
      <c r="W466">
        <v>8</v>
      </c>
      <c r="X466">
        <v>20.8</v>
      </c>
      <c r="Y466">
        <v>15</v>
      </c>
      <c r="Z466">
        <v>7.9838654742081211E-2</v>
      </c>
      <c r="AA466">
        <v>31.536000000000001</v>
      </c>
    </row>
    <row r="467" spans="1:27" x14ac:dyDescent="0.25">
      <c r="A467" t="s">
        <v>98</v>
      </c>
      <c r="B467" t="s">
        <v>99</v>
      </c>
      <c r="C467" t="s">
        <v>689</v>
      </c>
      <c r="D467" t="s">
        <v>101</v>
      </c>
      <c r="E467" t="s">
        <v>304</v>
      </c>
      <c r="F467" t="s">
        <v>201</v>
      </c>
      <c r="G467" t="s">
        <v>119</v>
      </c>
      <c r="H467" t="s">
        <v>125</v>
      </c>
      <c r="I467">
        <v>2024</v>
      </c>
      <c r="J467" t="s">
        <v>348</v>
      </c>
      <c r="K467" t="s">
        <v>127</v>
      </c>
      <c r="L467" t="s">
        <v>772</v>
      </c>
      <c r="M467" t="s">
        <v>792</v>
      </c>
      <c r="N467">
        <v>1</v>
      </c>
      <c r="O467">
        <v>2024</v>
      </c>
      <c r="P467">
        <v>10395.03611176889</v>
      </c>
      <c r="Q467">
        <v>2.0610137692780768</v>
      </c>
      <c r="R467" t="s">
        <v>109</v>
      </c>
      <c r="S467">
        <v>5043.6519477548272</v>
      </c>
      <c r="T467">
        <v>22.4</v>
      </c>
      <c r="U467" t="s">
        <v>329</v>
      </c>
      <c r="V467">
        <v>6.5689149560117297</v>
      </c>
      <c r="W467">
        <v>8</v>
      </c>
      <c r="X467">
        <v>20.8</v>
      </c>
      <c r="Y467">
        <v>15</v>
      </c>
      <c r="Z467">
        <v>7.9838654742081211E-2</v>
      </c>
      <c r="AA467">
        <v>31.536000000000001</v>
      </c>
    </row>
    <row r="468" spans="1:27" x14ac:dyDescent="0.25">
      <c r="A468" t="s">
        <v>98</v>
      </c>
      <c r="B468" t="s">
        <v>99</v>
      </c>
      <c r="C468" t="s">
        <v>689</v>
      </c>
      <c r="D468" t="s">
        <v>101</v>
      </c>
      <c r="E468" t="s">
        <v>304</v>
      </c>
      <c r="F468" t="s">
        <v>350</v>
      </c>
      <c r="G468" t="s">
        <v>103</v>
      </c>
      <c r="H468" t="s">
        <v>125</v>
      </c>
      <c r="I468">
        <v>2016</v>
      </c>
      <c r="J468" t="s">
        <v>351</v>
      </c>
      <c r="K468" t="s">
        <v>127</v>
      </c>
      <c r="L468" t="s">
        <v>772</v>
      </c>
      <c r="M468" t="s">
        <v>793</v>
      </c>
      <c r="N468">
        <v>1</v>
      </c>
      <c r="O468">
        <v>2020</v>
      </c>
      <c r="P468">
        <v>756.00262631046473</v>
      </c>
      <c r="Q468">
        <v>2.0610137692780768</v>
      </c>
      <c r="R468" t="s">
        <v>109</v>
      </c>
      <c r="S468">
        <v>366.81105074580557</v>
      </c>
      <c r="T468">
        <v>3.1946072684642441</v>
      </c>
      <c r="U468" t="s">
        <v>184</v>
      </c>
      <c r="V468">
        <v>3.1946072684642441</v>
      </c>
      <c r="W468">
        <v>6</v>
      </c>
      <c r="X468">
        <v>13</v>
      </c>
      <c r="Y468">
        <v>10</v>
      </c>
      <c r="Z468">
        <v>7.9838654742081211E-2</v>
      </c>
      <c r="AA468">
        <v>31.536000000000001</v>
      </c>
    </row>
    <row r="469" spans="1:27" x14ac:dyDescent="0.25">
      <c r="A469" t="s">
        <v>98</v>
      </c>
      <c r="B469" t="s">
        <v>99</v>
      </c>
      <c r="C469" t="s">
        <v>689</v>
      </c>
      <c r="D469" t="s">
        <v>101</v>
      </c>
      <c r="E469" t="s">
        <v>304</v>
      </c>
      <c r="F469" t="s">
        <v>350</v>
      </c>
      <c r="G469" t="s">
        <v>111</v>
      </c>
      <c r="H469" t="s">
        <v>125</v>
      </c>
      <c r="I469">
        <v>2016</v>
      </c>
      <c r="J469" t="s">
        <v>353</v>
      </c>
      <c r="K469" t="s">
        <v>127</v>
      </c>
      <c r="L469" t="s">
        <v>772</v>
      </c>
      <c r="M469" t="s">
        <v>794</v>
      </c>
      <c r="N469">
        <v>1</v>
      </c>
      <c r="O469">
        <v>2020</v>
      </c>
      <c r="P469">
        <v>780.38980780435065</v>
      </c>
      <c r="Q469">
        <v>2.0610137692780768</v>
      </c>
      <c r="R469" t="s">
        <v>109</v>
      </c>
      <c r="S469">
        <v>378.64366528599288</v>
      </c>
      <c r="T469">
        <v>3.5169988276670581</v>
      </c>
      <c r="U469" t="s">
        <v>184</v>
      </c>
      <c r="V469">
        <v>3.5169988276670581</v>
      </c>
      <c r="W469">
        <v>6</v>
      </c>
      <c r="X469">
        <v>13</v>
      </c>
      <c r="Y469">
        <v>10</v>
      </c>
      <c r="Z469">
        <v>7.9838654742081211E-2</v>
      </c>
      <c r="AA469">
        <v>31.536000000000001</v>
      </c>
    </row>
    <row r="470" spans="1:27" x14ac:dyDescent="0.25">
      <c r="A470" t="s">
        <v>98</v>
      </c>
      <c r="B470" t="s">
        <v>99</v>
      </c>
      <c r="C470" t="s">
        <v>689</v>
      </c>
      <c r="D470" t="s">
        <v>101</v>
      </c>
      <c r="E470" t="s">
        <v>304</v>
      </c>
      <c r="F470" t="s">
        <v>350</v>
      </c>
      <c r="G470" t="s">
        <v>111</v>
      </c>
      <c r="H470" t="s">
        <v>125</v>
      </c>
      <c r="I470">
        <v>2030</v>
      </c>
      <c r="J470" t="s">
        <v>355</v>
      </c>
      <c r="K470" t="s">
        <v>127</v>
      </c>
      <c r="L470" t="s">
        <v>772</v>
      </c>
      <c r="M470" t="s">
        <v>795</v>
      </c>
      <c r="N470">
        <v>1</v>
      </c>
      <c r="O470">
        <v>2030</v>
      </c>
      <c r="P470">
        <v>780.38980780435065</v>
      </c>
      <c r="Q470">
        <v>2.0610137692780768</v>
      </c>
      <c r="R470" t="s">
        <v>109</v>
      </c>
      <c r="S470">
        <v>378.64366528599288</v>
      </c>
      <c r="T470">
        <v>3.5902696365767879</v>
      </c>
      <c r="U470" t="s">
        <v>184</v>
      </c>
      <c r="V470">
        <v>3.5902696365767879</v>
      </c>
      <c r="W470">
        <v>6</v>
      </c>
      <c r="X470">
        <v>13</v>
      </c>
      <c r="Y470">
        <v>10</v>
      </c>
      <c r="Z470">
        <v>7.9838654742081211E-2</v>
      </c>
      <c r="AA470">
        <v>31.536000000000001</v>
      </c>
    </row>
    <row r="471" spans="1:27" x14ac:dyDescent="0.25">
      <c r="A471" t="s">
        <v>98</v>
      </c>
      <c r="B471" t="s">
        <v>99</v>
      </c>
      <c r="C471" t="s">
        <v>689</v>
      </c>
      <c r="D471" t="s">
        <v>101</v>
      </c>
      <c r="E471" t="s">
        <v>304</v>
      </c>
      <c r="F471" t="s">
        <v>350</v>
      </c>
      <c r="G471" t="s">
        <v>111</v>
      </c>
      <c r="H471" t="s">
        <v>125</v>
      </c>
      <c r="I471">
        <v>2040</v>
      </c>
      <c r="J471" t="s">
        <v>357</v>
      </c>
      <c r="K471" t="s">
        <v>127</v>
      </c>
      <c r="L471" t="s">
        <v>772</v>
      </c>
      <c r="M471" t="s">
        <v>796</v>
      </c>
      <c r="N471">
        <v>1</v>
      </c>
      <c r="O471">
        <v>2040</v>
      </c>
      <c r="P471">
        <v>780.38980780435065</v>
      </c>
      <c r="Q471">
        <v>2.0610137692780768</v>
      </c>
      <c r="R471" t="s">
        <v>109</v>
      </c>
      <c r="S471">
        <v>378.64366528599288</v>
      </c>
      <c r="T471">
        <v>3.6635404454865181</v>
      </c>
      <c r="U471" t="s">
        <v>184</v>
      </c>
      <c r="V471">
        <v>3.6635404454865181</v>
      </c>
      <c r="W471">
        <v>6</v>
      </c>
      <c r="X471">
        <v>13</v>
      </c>
      <c r="Y471">
        <v>10</v>
      </c>
      <c r="Z471">
        <v>7.9838654742081211E-2</v>
      </c>
      <c r="AA471">
        <v>31.536000000000001</v>
      </c>
    </row>
    <row r="472" spans="1:27" x14ac:dyDescent="0.25">
      <c r="A472" t="s">
        <v>98</v>
      </c>
      <c r="B472" t="s">
        <v>99</v>
      </c>
      <c r="C472" t="s">
        <v>689</v>
      </c>
      <c r="D472" t="s">
        <v>101</v>
      </c>
      <c r="E472" t="s">
        <v>304</v>
      </c>
      <c r="F472" t="s">
        <v>350</v>
      </c>
      <c r="G472" t="s">
        <v>114</v>
      </c>
      <c r="H472" t="s">
        <v>125</v>
      </c>
      <c r="I472">
        <v>2016</v>
      </c>
      <c r="J472" t="s">
        <v>359</v>
      </c>
      <c r="K472" t="s">
        <v>127</v>
      </c>
      <c r="L472" t="s">
        <v>772</v>
      </c>
      <c r="M472" t="s">
        <v>797</v>
      </c>
      <c r="N472">
        <v>1</v>
      </c>
      <c r="O472">
        <v>2020</v>
      </c>
      <c r="P472">
        <v>780.38980780435065</v>
      </c>
      <c r="Q472">
        <v>2.0610137692780768</v>
      </c>
      <c r="R472" t="s">
        <v>109</v>
      </c>
      <c r="S472">
        <v>378.64366528599288</v>
      </c>
      <c r="T472">
        <v>3.5169988276670581</v>
      </c>
      <c r="U472" t="s">
        <v>184</v>
      </c>
      <c r="V472">
        <v>3.5169988276670581</v>
      </c>
      <c r="W472">
        <v>6</v>
      </c>
      <c r="X472">
        <v>13</v>
      </c>
      <c r="Y472">
        <v>10</v>
      </c>
      <c r="Z472">
        <v>7.9838654742081211E-2</v>
      </c>
      <c r="AA472">
        <v>31.536000000000001</v>
      </c>
    </row>
    <row r="473" spans="1:27" x14ac:dyDescent="0.25">
      <c r="A473" t="s">
        <v>98</v>
      </c>
      <c r="B473" t="s">
        <v>99</v>
      </c>
      <c r="C473" t="s">
        <v>689</v>
      </c>
      <c r="D473" t="s">
        <v>101</v>
      </c>
      <c r="E473" t="s">
        <v>304</v>
      </c>
      <c r="F473" t="s">
        <v>350</v>
      </c>
      <c r="G473" t="s">
        <v>119</v>
      </c>
      <c r="H473" t="s">
        <v>125</v>
      </c>
      <c r="I473">
        <v>2016</v>
      </c>
      <c r="J473" t="s">
        <v>361</v>
      </c>
      <c r="K473" t="s">
        <v>127</v>
      </c>
      <c r="L473" t="s">
        <v>772</v>
      </c>
      <c r="M473" t="s">
        <v>798</v>
      </c>
      <c r="N473">
        <v>1</v>
      </c>
      <c r="O473">
        <v>2020</v>
      </c>
      <c r="P473">
        <v>859.64814765948006</v>
      </c>
      <c r="Q473">
        <v>2.0610137692780768</v>
      </c>
      <c r="R473" t="s">
        <v>109</v>
      </c>
      <c r="S473">
        <v>417.09966254160162</v>
      </c>
      <c r="T473">
        <v>3.6049237983587341</v>
      </c>
      <c r="U473" t="s">
        <v>184</v>
      </c>
      <c r="V473">
        <v>3.6049237983587341</v>
      </c>
      <c r="W473">
        <v>6</v>
      </c>
      <c r="X473">
        <v>13</v>
      </c>
      <c r="Y473">
        <v>10</v>
      </c>
      <c r="Z473">
        <v>7.9838654742081211E-2</v>
      </c>
      <c r="AA473">
        <v>31.536000000000001</v>
      </c>
    </row>
    <row r="474" spans="1:27" x14ac:dyDescent="0.25">
      <c r="A474" t="s">
        <v>98</v>
      </c>
      <c r="B474" t="s">
        <v>99</v>
      </c>
      <c r="C474" t="s">
        <v>689</v>
      </c>
      <c r="D474" t="s">
        <v>101</v>
      </c>
      <c r="E474" t="s">
        <v>304</v>
      </c>
      <c r="F474" t="s">
        <v>350</v>
      </c>
      <c r="G474" t="s">
        <v>119</v>
      </c>
      <c r="H474" t="s">
        <v>125</v>
      </c>
      <c r="I474">
        <v>2022</v>
      </c>
      <c r="J474" t="s">
        <v>363</v>
      </c>
      <c r="K474" t="s">
        <v>127</v>
      </c>
      <c r="L474" t="s">
        <v>772</v>
      </c>
      <c r="M474" t="s">
        <v>799</v>
      </c>
      <c r="N474">
        <v>1</v>
      </c>
      <c r="O474">
        <v>2022</v>
      </c>
      <c r="P474">
        <v>859.64814765948006</v>
      </c>
      <c r="Q474">
        <v>2.0610137692780768</v>
      </c>
      <c r="R474" t="s">
        <v>109</v>
      </c>
      <c r="S474">
        <v>417.09966254160162</v>
      </c>
      <c r="T474">
        <v>3.6635404454865181</v>
      </c>
      <c r="U474" t="s">
        <v>184</v>
      </c>
      <c r="V474">
        <v>3.6635404454865181</v>
      </c>
      <c r="W474">
        <v>6</v>
      </c>
      <c r="X474">
        <v>13</v>
      </c>
      <c r="Y474">
        <v>10</v>
      </c>
      <c r="Z474">
        <v>7.9838654742081211E-2</v>
      </c>
      <c r="AA474">
        <v>31.536000000000001</v>
      </c>
    </row>
    <row r="475" spans="1:27" x14ac:dyDescent="0.25">
      <c r="A475" t="s">
        <v>98</v>
      </c>
      <c r="B475" t="s">
        <v>99</v>
      </c>
      <c r="C475" t="s">
        <v>689</v>
      </c>
      <c r="D475" t="s">
        <v>101</v>
      </c>
      <c r="E475" t="s">
        <v>304</v>
      </c>
      <c r="F475" t="s">
        <v>350</v>
      </c>
      <c r="G475" t="s">
        <v>119</v>
      </c>
      <c r="H475" t="s">
        <v>125</v>
      </c>
      <c r="I475">
        <v>2030</v>
      </c>
      <c r="J475" t="s">
        <v>365</v>
      </c>
      <c r="K475" t="s">
        <v>127</v>
      </c>
      <c r="L475" t="s">
        <v>772</v>
      </c>
      <c r="M475" t="s">
        <v>800</v>
      </c>
      <c r="N475">
        <v>1</v>
      </c>
      <c r="O475">
        <v>2030</v>
      </c>
      <c r="P475">
        <v>859.64814765948006</v>
      </c>
      <c r="Q475">
        <v>2.0610137692780768</v>
      </c>
      <c r="R475" t="s">
        <v>109</v>
      </c>
      <c r="S475">
        <v>417.09966254160162</v>
      </c>
      <c r="T475">
        <v>3.8100820633059791</v>
      </c>
      <c r="U475" t="s">
        <v>184</v>
      </c>
      <c r="V475">
        <v>3.8100820633059791</v>
      </c>
      <c r="W475">
        <v>6</v>
      </c>
      <c r="X475">
        <v>13</v>
      </c>
      <c r="Y475">
        <v>10</v>
      </c>
      <c r="Z475">
        <v>7.9838654742081211E-2</v>
      </c>
      <c r="AA475">
        <v>31.536000000000001</v>
      </c>
    </row>
    <row r="476" spans="1:27" x14ac:dyDescent="0.25">
      <c r="A476" t="s">
        <v>98</v>
      </c>
      <c r="B476" t="s">
        <v>99</v>
      </c>
      <c r="C476" t="s">
        <v>689</v>
      </c>
      <c r="D476" t="s">
        <v>101</v>
      </c>
      <c r="E476" t="s">
        <v>304</v>
      </c>
      <c r="F476" t="s">
        <v>350</v>
      </c>
      <c r="G476" t="s">
        <v>119</v>
      </c>
      <c r="H476" t="s">
        <v>125</v>
      </c>
      <c r="I476">
        <v>2040</v>
      </c>
      <c r="J476" t="s">
        <v>367</v>
      </c>
      <c r="K476" t="s">
        <v>127</v>
      </c>
      <c r="L476" t="s">
        <v>772</v>
      </c>
      <c r="M476" t="s">
        <v>801</v>
      </c>
      <c r="N476">
        <v>1</v>
      </c>
      <c r="O476">
        <v>2040</v>
      </c>
      <c r="P476">
        <v>859.64814765948006</v>
      </c>
      <c r="Q476">
        <v>2.0610137692780768</v>
      </c>
      <c r="R476" t="s">
        <v>109</v>
      </c>
      <c r="S476">
        <v>417.09966254160162</v>
      </c>
      <c r="T476">
        <v>3.9566236811254401</v>
      </c>
      <c r="U476" t="s">
        <v>184</v>
      </c>
      <c r="V476">
        <v>3.9566236811254401</v>
      </c>
      <c r="W476">
        <v>6</v>
      </c>
      <c r="X476">
        <v>13</v>
      </c>
      <c r="Y476">
        <v>10</v>
      </c>
      <c r="Z476">
        <v>7.9838654742081211E-2</v>
      </c>
      <c r="AA476">
        <v>31.536000000000001</v>
      </c>
    </row>
    <row r="477" spans="1:27" x14ac:dyDescent="0.25">
      <c r="A477" t="s">
        <v>98</v>
      </c>
      <c r="B477" t="s">
        <v>99</v>
      </c>
      <c r="C477" t="s">
        <v>689</v>
      </c>
      <c r="D477" t="s">
        <v>101</v>
      </c>
      <c r="E477" t="s">
        <v>304</v>
      </c>
      <c r="F477" t="s">
        <v>369</v>
      </c>
      <c r="G477" t="s">
        <v>103</v>
      </c>
      <c r="H477" t="s">
        <v>125</v>
      </c>
      <c r="I477">
        <v>2016</v>
      </c>
      <c r="J477" t="s">
        <v>370</v>
      </c>
      <c r="K477" t="s">
        <v>127</v>
      </c>
      <c r="L477" t="s">
        <v>772</v>
      </c>
      <c r="M477" t="s">
        <v>802</v>
      </c>
      <c r="N477">
        <v>1</v>
      </c>
      <c r="O477">
        <v>2020</v>
      </c>
      <c r="P477">
        <v>4328.724715164758</v>
      </c>
      <c r="Q477">
        <v>2.0610137692780768</v>
      </c>
      <c r="R477" t="s">
        <v>109</v>
      </c>
      <c r="S477">
        <v>2100.2890808832421</v>
      </c>
      <c r="T477">
        <v>3.8100820633059791</v>
      </c>
      <c r="U477" t="s">
        <v>184</v>
      </c>
      <c r="V477">
        <v>3.8100820633059791</v>
      </c>
      <c r="W477">
        <v>11</v>
      </c>
      <c r="X477">
        <v>25</v>
      </c>
      <c r="Y477">
        <v>19</v>
      </c>
      <c r="Z477">
        <v>7.9838654742081211E-2</v>
      </c>
      <c r="AA477">
        <v>31.536000000000001</v>
      </c>
    </row>
    <row r="478" spans="1:27" x14ac:dyDescent="0.25">
      <c r="A478" t="s">
        <v>98</v>
      </c>
      <c r="B478" t="s">
        <v>99</v>
      </c>
      <c r="C478" t="s">
        <v>689</v>
      </c>
      <c r="D478" t="s">
        <v>101</v>
      </c>
      <c r="E478" t="s">
        <v>304</v>
      </c>
      <c r="F478" t="s">
        <v>369</v>
      </c>
      <c r="G478" t="s">
        <v>103</v>
      </c>
      <c r="H478" t="s">
        <v>125</v>
      </c>
      <c r="I478">
        <v>2023</v>
      </c>
      <c r="J478" t="s">
        <v>372</v>
      </c>
      <c r="K478" t="s">
        <v>127</v>
      </c>
      <c r="L478" t="s">
        <v>772</v>
      </c>
      <c r="M478" t="s">
        <v>803</v>
      </c>
      <c r="N478">
        <v>1</v>
      </c>
      <c r="O478">
        <v>2023</v>
      </c>
      <c r="P478">
        <v>4328.724715164758</v>
      </c>
      <c r="Q478">
        <v>2.0610137692780768</v>
      </c>
      <c r="R478" t="s">
        <v>109</v>
      </c>
      <c r="S478">
        <v>2100.2890808832421</v>
      </c>
      <c r="T478">
        <v>3.8100820633059791</v>
      </c>
      <c r="U478" t="s">
        <v>184</v>
      </c>
      <c r="V478">
        <v>3.8100820633059791</v>
      </c>
      <c r="W478">
        <v>11</v>
      </c>
      <c r="X478">
        <v>25</v>
      </c>
      <c r="Y478">
        <v>19</v>
      </c>
      <c r="Z478">
        <v>7.9838654742081211E-2</v>
      </c>
      <c r="AA478">
        <v>31.536000000000001</v>
      </c>
    </row>
    <row r="479" spans="1:27" x14ac:dyDescent="0.25">
      <c r="A479" t="s">
        <v>98</v>
      </c>
      <c r="B479" t="s">
        <v>99</v>
      </c>
      <c r="C479" t="s">
        <v>689</v>
      </c>
      <c r="D479" t="s">
        <v>101</v>
      </c>
      <c r="E479" t="s">
        <v>304</v>
      </c>
      <c r="F479" t="s">
        <v>369</v>
      </c>
      <c r="G479" t="s">
        <v>111</v>
      </c>
      <c r="H479" t="s">
        <v>125</v>
      </c>
      <c r="I479">
        <v>2016</v>
      </c>
      <c r="J479" t="s">
        <v>374</v>
      </c>
      <c r="K479" t="s">
        <v>127</v>
      </c>
      <c r="L479" t="s">
        <v>772</v>
      </c>
      <c r="M479" t="s">
        <v>804</v>
      </c>
      <c r="N479">
        <v>1</v>
      </c>
      <c r="O479">
        <v>2020</v>
      </c>
      <c r="P479">
        <v>4450.6606226341873</v>
      </c>
      <c r="Q479">
        <v>2.0610137692780768</v>
      </c>
      <c r="R479" t="s">
        <v>109</v>
      </c>
      <c r="S479">
        <v>2159.4521535841782</v>
      </c>
      <c r="T479">
        <v>4.0738569753810081</v>
      </c>
      <c r="U479" t="s">
        <v>184</v>
      </c>
      <c r="V479">
        <v>4.0738569753810081</v>
      </c>
      <c r="W479">
        <v>11</v>
      </c>
      <c r="X479">
        <v>25</v>
      </c>
      <c r="Y479">
        <v>19</v>
      </c>
      <c r="Z479">
        <v>7.9838654742081211E-2</v>
      </c>
      <c r="AA479">
        <v>31.536000000000001</v>
      </c>
    </row>
    <row r="480" spans="1:27" x14ac:dyDescent="0.25">
      <c r="A480" t="s">
        <v>98</v>
      </c>
      <c r="B480" t="s">
        <v>99</v>
      </c>
      <c r="C480" t="s">
        <v>689</v>
      </c>
      <c r="D480" t="s">
        <v>101</v>
      </c>
      <c r="E480" t="s">
        <v>304</v>
      </c>
      <c r="F480" t="s">
        <v>369</v>
      </c>
      <c r="G480" t="s">
        <v>111</v>
      </c>
      <c r="H480" t="s">
        <v>125</v>
      </c>
      <c r="I480">
        <v>2023</v>
      </c>
      <c r="J480" t="s">
        <v>376</v>
      </c>
      <c r="K480" t="s">
        <v>127</v>
      </c>
      <c r="L480" t="s">
        <v>772</v>
      </c>
      <c r="M480" t="s">
        <v>805</v>
      </c>
      <c r="N480">
        <v>1</v>
      </c>
      <c r="O480">
        <v>2023</v>
      </c>
      <c r="P480">
        <v>4511.628576368902</v>
      </c>
      <c r="Q480">
        <v>2.0610137692780768</v>
      </c>
      <c r="R480" t="s">
        <v>109</v>
      </c>
      <c r="S480">
        <v>2189.0336899346462</v>
      </c>
      <c r="T480">
        <v>4.2203985932004704</v>
      </c>
      <c r="U480" t="s">
        <v>184</v>
      </c>
      <c r="V480">
        <v>4.2203985932004704</v>
      </c>
      <c r="W480">
        <v>11</v>
      </c>
      <c r="X480">
        <v>25</v>
      </c>
      <c r="Y480">
        <v>19</v>
      </c>
      <c r="Z480">
        <v>7.9838654742081211E-2</v>
      </c>
      <c r="AA480">
        <v>31.536000000000001</v>
      </c>
    </row>
    <row r="481" spans="1:27" x14ac:dyDescent="0.25">
      <c r="A481" t="s">
        <v>98</v>
      </c>
      <c r="B481" t="s">
        <v>99</v>
      </c>
      <c r="C481" t="s">
        <v>689</v>
      </c>
      <c r="D481" t="s">
        <v>101</v>
      </c>
      <c r="E481" t="s">
        <v>304</v>
      </c>
      <c r="F481" t="s">
        <v>369</v>
      </c>
      <c r="G481" t="s">
        <v>114</v>
      </c>
      <c r="H481" t="s">
        <v>125</v>
      </c>
      <c r="I481">
        <v>2016</v>
      </c>
      <c r="J481" t="s">
        <v>378</v>
      </c>
      <c r="K481" t="s">
        <v>127</v>
      </c>
      <c r="L481" t="s">
        <v>772</v>
      </c>
      <c r="M481" t="s">
        <v>806</v>
      </c>
      <c r="N481">
        <v>1</v>
      </c>
      <c r="O481">
        <v>2020</v>
      </c>
      <c r="P481">
        <v>4877.436298777192</v>
      </c>
      <c r="Q481">
        <v>2.0610137692780768</v>
      </c>
      <c r="R481" t="s">
        <v>109</v>
      </c>
      <c r="S481">
        <v>2366.5229080374561</v>
      </c>
      <c r="T481">
        <v>4.3962485345838216</v>
      </c>
      <c r="U481" t="s">
        <v>184</v>
      </c>
      <c r="V481">
        <v>4.3962485345838216</v>
      </c>
      <c r="W481">
        <v>11</v>
      </c>
      <c r="X481">
        <v>25</v>
      </c>
      <c r="Y481">
        <v>19</v>
      </c>
      <c r="Z481">
        <v>7.9838654742081211E-2</v>
      </c>
      <c r="AA481">
        <v>31.536000000000001</v>
      </c>
    </row>
    <row r="482" spans="1:27" x14ac:dyDescent="0.25">
      <c r="A482" t="s">
        <v>98</v>
      </c>
      <c r="B482" t="s">
        <v>99</v>
      </c>
      <c r="C482" t="s">
        <v>689</v>
      </c>
      <c r="D482" t="s">
        <v>101</v>
      </c>
      <c r="E482" t="s">
        <v>304</v>
      </c>
      <c r="F482" t="s">
        <v>369</v>
      </c>
      <c r="G482" t="s">
        <v>114</v>
      </c>
      <c r="H482" t="s">
        <v>125</v>
      </c>
      <c r="I482">
        <v>2023</v>
      </c>
      <c r="J482" t="s">
        <v>380</v>
      </c>
      <c r="K482" t="s">
        <v>127</v>
      </c>
      <c r="L482" t="s">
        <v>772</v>
      </c>
      <c r="M482" t="s">
        <v>807</v>
      </c>
      <c r="N482">
        <v>1</v>
      </c>
      <c r="O482">
        <v>2023</v>
      </c>
      <c r="P482">
        <v>5202.5987186956727</v>
      </c>
      <c r="Q482">
        <v>2.0610137692780768</v>
      </c>
      <c r="R482" t="s">
        <v>109</v>
      </c>
      <c r="S482">
        <v>2524.29110190662</v>
      </c>
      <c r="T482">
        <v>4.6893317702227444</v>
      </c>
      <c r="U482" t="s">
        <v>184</v>
      </c>
      <c r="V482">
        <v>4.6893317702227444</v>
      </c>
      <c r="W482">
        <v>11</v>
      </c>
      <c r="X482">
        <v>25</v>
      </c>
      <c r="Y482">
        <v>19</v>
      </c>
      <c r="Z482">
        <v>7.9838654742081211E-2</v>
      </c>
      <c r="AA482">
        <v>31.536000000000001</v>
      </c>
    </row>
    <row r="483" spans="1:27" x14ac:dyDescent="0.25">
      <c r="A483" t="s">
        <v>98</v>
      </c>
      <c r="B483" t="s">
        <v>99</v>
      </c>
      <c r="C483" t="s">
        <v>689</v>
      </c>
      <c r="D483" t="s">
        <v>101</v>
      </c>
      <c r="E483" t="s">
        <v>304</v>
      </c>
      <c r="F483" t="s">
        <v>369</v>
      </c>
      <c r="G483" t="s">
        <v>119</v>
      </c>
      <c r="H483" t="s">
        <v>125</v>
      </c>
      <c r="I483">
        <v>2016</v>
      </c>
      <c r="J483" t="s">
        <v>382</v>
      </c>
      <c r="K483" t="s">
        <v>127</v>
      </c>
      <c r="L483" t="s">
        <v>772</v>
      </c>
      <c r="M483" t="s">
        <v>808</v>
      </c>
      <c r="N483">
        <v>1</v>
      </c>
      <c r="O483">
        <v>2020</v>
      </c>
      <c r="P483">
        <v>5670.0196973284856</v>
      </c>
      <c r="Q483">
        <v>2.0610137692780768</v>
      </c>
      <c r="R483" t="s">
        <v>109</v>
      </c>
      <c r="S483">
        <v>2751.0828805935421</v>
      </c>
      <c r="T483">
        <v>4.835873388042204</v>
      </c>
      <c r="U483" t="s">
        <v>184</v>
      </c>
      <c r="V483">
        <v>4.835873388042204</v>
      </c>
      <c r="W483">
        <v>11</v>
      </c>
      <c r="X483">
        <v>25</v>
      </c>
      <c r="Y483">
        <v>19</v>
      </c>
      <c r="Z483">
        <v>7.9838654742081211E-2</v>
      </c>
      <c r="AA483">
        <v>31.536000000000001</v>
      </c>
    </row>
    <row r="484" spans="1:27" x14ac:dyDescent="0.25">
      <c r="A484" t="s">
        <v>98</v>
      </c>
      <c r="B484" t="s">
        <v>99</v>
      </c>
      <c r="C484" t="s">
        <v>689</v>
      </c>
      <c r="D484" t="s">
        <v>101</v>
      </c>
      <c r="E484" t="s">
        <v>304</v>
      </c>
      <c r="F484" t="s">
        <v>369</v>
      </c>
      <c r="G484" t="s">
        <v>119</v>
      </c>
      <c r="H484" t="s">
        <v>125</v>
      </c>
      <c r="I484">
        <v>2022</v>
      </c>
      <c r="J484" t="s">
        <v>384</v>
      </c>
      <c r="K484" t="s">
        <v>127</v>
      </c>
      <c r="L484" t="s">
        <v>772</v>
      </c>
      <c r="M484" t="s">
        <v>809</v>
      </c>
      <c r="N484">
        <v>1</v>
      </c>
      <c r="O484">
        <v>2022</v>
      </c>
      <c r="P484">
        <v>5670.0196973284856</v>
      </c>
      <c r="Q484">
        <v>2.0610137692780768</v>
      </c>
      <c r="R484" t="s">
        <v>109</v>
      </c>
      <c r="S484">
        <v>2751.0828805935421</v>
      </c>
      <c r="T484">
        <v>4.835873388042204</v>
      </c>
      <c r="U484" t="s">
        <v>184</v>
      </c>
      <c r="V484">
        <v>4.835873388042204</v>
      </c>
      <c r="W484">
        <v>11</v>
      </c>
      <c r="X484">
        <v>25</v>
      </c>
      <c r="Y484">
        <v>19</v>
      </c>
      <c r="Z484">
        <v>7.9838654742081211E-2</v>
      </c>
      <c r="AA484">
        <v>31.536000000000001</v>
      </c>
    </row>
    <row r="485" spans="1:27" x14ac:dyDescent="0.25">
      <c r="A485" t="s">
        <v>98</v>
      </c>
      <c r="B485" t="s">
        <v>99</v>
      </c>
      <c r="C485" t="s">
        <v>689</v>
      </c>
      <c r="D485" t="s">
        <v>101</v>
      </c>
      <c r="E485" t="s">
        <v>386</v>
      </c>
      <c r="G485" t="s">
        <v>387</v>
      </c>
      <c r="H485" t="s">
        <v>125</v>
      </c>
      <c r="I485">
        <v>2016</v>
      </c>
      <c r="J485" t="s">
        <v>388</v>
      </c>
      <c r="K485" t="s">
        <v>127</v>
      </c>
      <c r="L485" t="s">
        <v>810</v>
      </c>
      <c r="M485" t="s">
        <v>811</v>
      </c>
      <c r="N485">
        <v>1</v>
      </c>
      <c r="O485">
        <v>2020</v>
      </c>
      <c r="P485">
        <v>853.55135228600852</v>
      </c>
      <c r="Q485">
        <v>1.892911011784838</v>
      </c>
      <c r="R485" t="s">
        <v>391</v>
      </c>
      <c r="S485">
        <v>450.91995713057293</v>
      </c>
      <c r="T485">
        <v>404.78399999999999</v>
      </c>
      <c r="U485" t="s">
        <v>392</v>
      </c>
      <c r="V485">
        <v>1.1306815642458099</v>
      </c>
      <c r="W485">
        <v>11.625999787885601</v>
      </c>
      <c r="X485">
        <v>21.895260974855479</v>
      </c>
      <c r="Y485">
        <v>17</v>
      </c>
      <c r="Z485">
        <v>0.65</v>
      </c>
      <c r="AA485">
        <v>1</v>
      </c>
    </row>
    <row r="486" spans="1:27" x14ac:dyDescent="0.25">
      <c r="A486" t="s">
        <v>98</v>
      </c>
      <c r="B486" t="s">
        <v>99</v>
      </c>
      <c r="C486" t="s">
        <v>689</v>
      </c>
      <c r="D486" t="s">
        <v>101</v>
      </c>
      <c r="E486" t="s">
        <v>386</v>
      </c>
      <c r="G486" t="s">
        <v>393</v>
      </c>
      <c r="H486" t="s">
        <v>125</v>
      </c>
      <c r="I486">
        <v>2016</v>
      </c>
      <c r="J486" t="s">
        <v>394</v>
      </c>
      <c r="K486" t="s">
        <v>127</v>
      </c>
      <c r="L486" t="s">
        <v>810</v>
      </c>
      <c r="M486" t="s">
        <v>812</v>
      </c>
      <c r="N486">
        <v>1</v>
      </c>
      <c r="O486">
        <v>2020</v>
      </c>
      <c r="P486">
        <v>914.51930602072343</v>
      </c>
      <c r="Q486">
        <v>1.892911011784838</v>
      </c>
      <c r="R486" t="s">
        <v>391</v>
      </c>
      <c r="S486">
        <v>483.1285254970424</v>
      </c>
      <c r="T486">
        <v>389</v>
      </c>
      <c r="U486" t="s">
        <v>392</v>
      </c>
      <c r="V486">
        <v>1.08659217877095</v>
      </c>
      <c r="W486">
        <v>11.625999787885601</v>
      </c>
      <c r="X486">
        <v>21.895260974855479</v>
      </c>
      <c r="Y486">
        <v>17</v>
      </c>
      <c r="Z486">
        <v>0.65</v>
      </c>
      <c r="AA486">
        <v>1</v>
      </c>
    </row>
    <row r="487" spans="1:27" x14ac:dyDescent="0.25">
      <c r="A487" t="s">
        <v>98</v>
      </c>
      <c r="B487" t="s">
        <v>99</v>
      </c>
      <c r="C487" t="s">
        <v>689</v>
      </c>
      <c r="D487" t="s">
        <v>101</v>
      </c>
      <c r="E487" t="s">
        <v>386</v>
      </c>
      <c r="G487" t="s">
        <v>396</v>
      </c>
      <c r="H487" t="s">
        <v>125</v>
      </c>
      <c r="I487">
        <v>2016</v>
      </c>
      <c r="J487" t="s">
        <v>397</v>
      </c>
      <c r="K487" t="s">
        <v>127</v>
      </c>
      <c r="L487" t="s">
        <v>810</v>
      </c>
      <c r="M487" t="s">
        <v>813</v>
      </c>
      <c r="N487">
        <v>1</v>
      </c>
      <c r="O487">
        <v>2020</v>
      </c>
      <c r="P487">
        <v>1036.455213490153</v>
      </c>
      <c r="Q487">
        <v>1.892911011784838</v>
      </c>
      <c r="R487" t="s">
        <v>391</v>
      </c>
      <c r="S487">
        <v>547.54566222998142</v>
      </c>
      <c r="T487">
        <v>364.30560000000003</v>
      </c>
      <c r="U487" t="s">
        <v>392</v>
      </c>
      <c r="V487">
        <v>1.0176134078212291</v>
      </c>
      <c r="W487">
        <v>11.625999787885601</v>
      </c>
      <c r="X487">
        <v>21.895260974855479</v>
      </c>
      <c r="Y487">
        <v>17</v>
      </c>
      <c r="Z487">
        <v>0.65</v>
      </c>
      <c r="AA487">
        <v>1</v>
      </c>
    </row>
    <row r="488" spans="1:27" x14ac:dyDescent="0.25">
      <c r="A488" t="s">
        <v>98</v>
      </c>
      <c r="B488" t="s">
        <v>99</v>
      </c>
      <c r="C488" t="s">
        <v>689</v>
      </c>
      <c r="D488" t="s">
        <v>101</v>
      </c>
      <c r="E488" t="s">
        <v>386</v>
      </c>
      <c r="G488" t="s">
        <v>399</v>
      </c>
      <c r="H488" t="s">
        <v>125</v>
      </c>
      <c r="I488">
        <v>2016</v>
      </c>
      <c r="J488" t="s">
        <v>400</v>
      </c>
      <c r="K488" t="s">
        <v>127</v>
      </c>
      <c r="L488" t="s">
        <v>810</v>
      </c>
      <c r="M488" t="s">
        <v>814</v>
      </c>
      <c r="N488">
        <v>1</v>
      </c>
      <c r="O488">
        <v>2020</v>
      </c>
      <c r="P488">
        <v>1073.035985730982</v>
      </c>
      <c r="Q488">
        <v>1.892911011784838</v>
      </c>
      <c r="R488" t="s">
        <v>391</v>
      </c>
      <c r="S488">
        <v>566.87080324986312</v>
      </c>
      <c r="T488">
        <v>358</v>
      </c>
      <c r="U488" t="s">
        <v>392</v>
      </c>
      <c r="V488">
        <v>1</v>
      </c>
      <c r="W488">
        <v>11.625999787885601</v>
      </c>
      <c r="X488">
        <v>21.895260974855479</v>
      </c>
      <c r="Y488">
        <v>17</v>
      </c>
      <c r="Z488">
        <v>0.65</v>
      </c>
      <c r="AA488">
        <v>1</v>
      </c>
    </row>
    <row r="489" spans="1:27" x14ac:dyDescent="0.25">
      <c r="A489" t="s">
        <v>98</v>
      </c>
      <c r="B489" t="s">
        <v>99</v>
      </c>
      <c r="C489" t="s">
        <v>689</v>
      </c>
      <c r="D489" t="s">
        <v>101</v>
      </c>
      <c r="E489" t="s">
        <v>386</v>
      </c>
      <c r="G489" t="s">
        <v>402</v>
      </c>
      <c r="H489" t="s">
        <v>125</v>
      </c>
      <c r="I489">
        <v>2016</v>
      </c>
      <c r="J489" t="s">
        <v>403</v>
      </c>
      <c r="K489" t="s">
        <v>127</v>
      </c>
      <c r="L489" t="s">
        <v>810</v>
      </c>
      <c r="M489" t="s">
        <v>815</v>
      </c>
      <c r="N489">
        <v>1</v>
      </c>
      <c r="O489">
        <v>2020</v>
      </c>
      <c r="P489">
        <v>1597.3603878495301</v>
      </c>
      <c r="Q489">
        <v>1.892911011784838</v>
      </c>
      <c r="R489" t="s">
        <v>391</v>
      </c>
      <c r="S489">
        <v>843.86449120150075</v>
      </c>
      <c r="T489">
        <v>705.226</v>
      </c>
      <c r="U489" t="s">
        <v>392</v>
      </c>
      <c r="V489">
        <v>1.9699050279329611</v>
      </c>
      <c r="W489">
        <v>11.625999787885601</v>
      </c>
      <c r="X489">
        <v>21.895260974855479</v>
      </c>
      <c r="Y489">
        <v>17</v>
      </c>
      <c r="Z489">
        <v>0.65</v>
      </c>
      <c r="AA489">
        <v>1</v>
      </c>
    </row>
    <row r="490" spans="1:27" x14ac:dyDescent="0.25">
      <c r="A490" t="s">
        <v>98</v>
      </c>
      <c r="B490" t="s">
        <v>99</v>
      </c>
      <c r="C490" t="s">
        <v>689</v>
      </c>
      <c r="D490" t="s">
        <v>101</v>
      </c>
      <c r="E490" t="s">
        <v>386</v>
      </c>
      <c r="G490" t="s">
        <v>405</v>
      </c>
      <c r="H490" t="s">
        <v>125</v>
      </c>
      <c r="I490">
        <v>2016</v>
      </c>
      <c r="J490" t="s">
        <v>406</v>
      </c>
      <c r="K490" t="s">
        <v>127</v>
      </c>
      <c r="L490" t="s">
        <v>810</v>
      </c>
      <c r="M490" t="s">
        <v>816</v>
      </c>
      <c r="N490">
        <v>1</v>
      </c>
      <c r="O490">
        <v>2020</v>
      </c>
      <c r="P490">
        <v>1731.489886065903</v>
      </c>
      <c r="Q490">
        <v>1.892911011784838</v>
      </c>
      <c r="R490" t="s">
        <v>391</v>
      </c>
      <c r="S490">
        <v>914.72334160773357</v>
      </c>
      <c r="T490">
        <v>671</v>
      </c>
      <c r="U490" t="s">
        <v>392</v>
      </c>
      <c r="V490">
        <v>1.8743016759776541</v>
      </c>
      <c r="W490">
        <v>11.625999787885601</v>
      </c>
      <c r="X490">
        <v>21.895260974855479</v>
      </c>
      <c r="Y490">
        <v>17</v>
      </c>
      <c r="Z490">
        <v>0.65</v>
      </c>
      <c r="AA490">
        <v>1</v>
      </c>
    </row>
    <row r="491" spans="1:27" x14ac:dyDescent="0.25">
      <c r="A491" t="s">
        <v>98</v>
      </c>
      <c r="B491" t="s">
        <v>99</v>
      </c>
      <c r="C491" t="s">
        <v>689</v>
      </c>
      <c r="D491" t="s">
        <v>101</v>
      </c>
      <c r="E491" t="s">
        <v>386</v>
      </c>
      <c r="G491" t="s">
        <v>408</v>
      </c>
      <c r="H491" t="s">
        <v>125</v>
      </c>
      <c r="I491">
        <v>2016</v>
      </c>
      <c r="J491" t="s">
        <v>409</v>
      </c>
      <c r="K491" t="s">
        <v>127</v>
      </c>
      <c r="L491" t="s">
        <v>810</v>
      </c>
      <c r="M491" t="s">
        <v>817</v>
      </c>
      <c r="N491">
        <v>1</v>
      </c>
      <c r="O491">
        <v>2020</v>
      </c>
      <c r="P491">
        <v>1890.006565776162</v>
      </c>
      <c r="Q491">
        <v>1.892911011784838</v>
      </c>
      <c r="R491" t="s">
        <v>391</v>
      </c>
      <c r="S491">
        <v>998.46561936055434</v>
      </c>
      <c r="T491">
        <v>634.70339999999999</v>
      </c>
      <c r="U491" t="s">
        <v>392</v>
      </c>
      <c r="V491">
        <v>1.772914525139665</v>
      </c>
      <c r="W491">
        <v>11.625999787885601</v>
      </c>
      <c r="X491">
        <v>21.895260974855479</v>
      </c>
      <c r="Y491">
        <v>17</v>
      </c>
      <c r="Z491">
        <v>0.65</v>
      </c>
      <c r="AA491">
        <v>1</v>
      </c>
    </row>
    <row r="492" spans="1:27" x14ac:dyDescent="0.25">
      <c r="A492" t="s">
        <v>98</v>
      </c>
      <c r="B492" t="s">
        <v>99</v>
      </c>
      <c r="C492" t="s">
        <v>689</v>
      </c>
      <c r="D492" t="s">
        <v>101</v>
      </c>
      <c r="E492" t="s">
        <v>386</v>
      </c>
      <c r="G492" t="s">
        <v>411</v>
      </c>
      <c r="H492" t="s">
        <v>125</v>
      </c>
      <c r="I492">
        <v>2016</v>
      </c>
      <c r="J492" t="s">
        <v>412</v>
      </c>
      <c r="K492" t="s">
        <v>127</v>
      </c>
      <c r="L492" t="s">
        <v>810</v>
      </c>
      <c r="M492" t="s">
        <v>818</v>
      </c>
      <c r="N492">
        <v>1</v>
      </c>
      <c r="O492">
        <v>2020</v>
      </c>
      <c r="P492">
        <v>2414.3309678947098</v>
      </c>
      <c r="Q492">
        <v>1.892911011784838</v>
      </c>
      <c r="R492" t="s">
        <v>391</v>
      </c>
      <c r="S492">
        <v>1275.4593073121921</v>
      </c>
      <c r="T492">
        <v>509</v>
      </c>
      <c r="U492" t="s">
        <v>392</v>
      </c>
      <c r="V492">
        <v>1.4217877094972069</v>
      </c>
      <c r="W492">
        <v>11.625999787885601</v>
      </c>
      <c r="X492">
        <v>21.895260974855479</v>
      </c>
      <c r="Y492">
        <v>17</v>
      </c>
      <c r="Z492">
        <v>0.65</v>
      </c>
      <c r="AA492">
        <v>1</v>
      </c>
    </row>
    <row r="493" spans="1:27" x14ac:dyDescent="0.25">
      <c r="A493" t="s">
        <v>98</v>
      </c>
      <c r="B493" t="s">
        <v>99</v>
      </c>
      <c r="C493" t="s">
        <v>689</v>
      </c>
      <c r="D493" t="s">
        <v>101</v>
      </c>
      <c r="E493" t="s">
        <v>386</v>
      </c>
      <c r="G493" t="s">
        <v>414</v>
      </c>
      <c r="H493" t="s">
        <v>125</v>
      </c>
      <c r="I493">
        <v>2016</v>
      </c>
      <c r="J493" t="s">
        <v>415</v>
      </c>
      <c r="K493" t="s">
        <v>127</v>
      </c>
      <c r="L493" t="s">
        <v>810</v>
      </c>
      <c r="M493" t="s">
        <v>819</v>
      </c>
      <c r="N493">
        <v>1</v>
      </c>
      <c r="O493">
        <v>2020</v>
      </c>
      <c r="P493">
        <v>1255.939846935127</v>
      </c>
      <c r="Q493">
        <v>1.892911011784838</v>
      </c>
      <c r="R493" t="s">
        <v>391</v>
      </c>
      <c r="S493">
        <v>663.49650834927161</v>
      </c>
      <c r="T493">
        <v>520.54999999999995</v>
      </c>
      <c r="U493" t="s">
        <v>392</v>
      </c>
      <c r="V493">
        <v>1.4540502793296091</v>
      </c>
      <c r="W493">
        <v>11.625999787885601</v>
      </c>
      <c r="X493">
        <v>21.895260974855479</v>
      </c>
      <c r="Y493">
        <v>17</v>
      </c>
      <c r="Z493">
        <v>0.65</v>
      </c>
      <c r="AA493">
        <v>1</v>
      </c>
    </row>
    <row r="494" spans="1:27" x14ac:dyDescent="0.25">
      <c r="A494" t="s">
        <v>98</v>
      </c>
      <c r="B494" t="s">
        <v>99</v>
      </c>
      <c r="C494" t="s">
        <v>689</v>
      </c>
      <c r="D494" t="s">
        <v>101</v>
      </c>
      <c r="E494" t="s">
        <v>386</v>
      </c>
      <c r="G494" t="s">
        <v>417</v>
      </c>
      <c r="H494" t="s">
        <v>125</v>
      </c>
      <c r="I494">
        <v>2016</v>
      </c>
      <c r="J494" t="s">
        <v>418</v>
      </c>
      <c r="K494" t="s">
        <v>127</v>
      </c>
      <c r="L494" t="s">
        <v>810</v>
      </c>
      <c r="M494" t="s">
        <v>820</v>
      </c>
      <c r="N494">
        <v>1</v>
      </c>
      <c r="O494">
        <v>2020</v>
      </c>
      <c r="P494">
        <v>1365.682163657614</v>
      </c>
      <c r="Q494">
        <v>1.892911011784838</v>
      </c>
      <c r="R494" t="s">
        <v>391</v>
      </c>
      <c r="S494">
        <v>721.4719314089167</v>
      </c>
      <c r="T494">
        <v>480</v>
      </c>
      <c r="U494" t="s">
        <v>392</v>
      </c>
      <c r="V494">
        <v>1.3407821229050281</v>
      </c>
      <c r="W494">
        <v>11.625999787885601</v>
      </c>
      <c r="X494">
        <v>21.895260974855479</v>
      </c>
      <c r="Y494">
        <v>17</v>
      </c>
      <c r="Z494">
        <v>0.65</v>
      </c>
      <c r="AA494">
        <v>1</v>
      </c>
    </row>
    <row r="495" spans="1:27" x14ac:dyDescent="0.25">
      <c r="A495" t="s">
        <v>98</v>
      </c>
      <c r="B495" t="s">
        <v>99</v>
      </c>
      <c r="C495" t="s">
        <v>689</v>
      </c>
      <c r="D495" t="s">
        <v>101</v>
      </c>
      <c r="E495" t="s">
        <v>386</v>
      </c>
      <c r="G495" t="s">
        <v>420</v>
      </c>
      <c r="H495" t="s">
        <v>125</v>
      </c>
      <c r="I495">
        <v>2016</v>
      </c>
      <c r="J495" t="s">
        <v>421</v>
      </c>
      <c r="K495" t="s">
        <v>127</v>
      </c>
      <c r="L495" t="s">
        <v>810</v>
      </c>
      <c r="M495" t="s">
        <v>821</v>
      </c>
      <c r="N495">
        <v>1</v>
      </c>
      <c r="O495">
        <v>2020</v>
      </c>
      <c r="P495">
        <v>1414.456526645386</v>
      </c>
      <c r="Q495">
        <v>1.892911011784838</v>
      </c>
      <c r="R495" t="s">
        <v>391</v>
      </c>
      <c r="S495">
        <v>747.23878610209226</v>
      </c>
      <c r="T495">
        <v>469</v>
      </c>
      <c r="U495" t="s">
        <v>392</v>
      </c>
      <c r="V495">
        <v>1.310055865921788</v>
      </c>
      <c r="W495">
        <v>11.625999787885601</v>
      </c>
      <c r="X495">
        <v>21.895260974855479</v>
      </c>
      <c r="Y495">
        <v>17</v>
      </c>
      <c r="Z495">
        <v>0.65</v>
      </c>
      <c r="AA495">
        <v>1</v>
      </c>
    </row>
    <row r="496" spans="1:27" x14ac:dyDescent="0.25">
      <c r="A496" t="s">
        <v>98</v>
      </c>
      <c r="B496" t="s">
        <v>99</v>
      </c>
      <c r="C496" t="s">
        <v>689</v>
      </c>
      <c r="D496" t="s">
        <v>101</v>
      </c>
      <c r="E496" t="s">
        <v>386</v>
      </c>
      <c r="G496" t="s">
        <v>423</v>
      </c>
      <c r="H496" t="s">
        <v>125</v>
      </c>
      <c r="I496">
        <v>2016</v>
      </c>
      <c r="J496" t="s">
        <v>424</v>
      </c>
      <c r="K496" t="s">
        <v>127</v>
      </c>
      <c r="L496" t="s">
        <v>810</v>
      </c>
      <c r="M496" t="s">
        <v>822</v>
      </c>
      <c r="N496">
        <v>1</v>
      </c>
      <c r="O496">
        <v>2020</v>
      </c>
      <c r="P496">
        <v>1414.456526645386</v>
      </c>
      <c r="Q496">
        <v>1.892911011784838</v>
      </c>
      <c r="R496" t="s">
        <v>391</v>
      </c>
      <c r="S496">
        <v>747.23878610209226</v>
      </c>
      <c r="T496">
        <v>469</v>
      </c>
      <c r="U496" t="s">
        <v>392</v>
      </c>
      <c r="V496">
        <v>1.310055865921788</v>
      </c>
      <c r="W496">
        <v>11.625999787885601</v>
      </c>
      <c r="X496">
        <v>21.895260974855479</v>
      </c>
      <c r="Y496">
        <v>17</v>
      </c>
      <c r="Z496">
        <v>0.65</v>
      </c>
      <c r="AA496">
        <v>1</v>
      </c>
    </row>
    <row r="497" spans="1:27" x14ac:dyDescent="0.25">
      <c r="A497" t="s">
        <v>98</v>
      </c>
      <c r="B497" t="s">
        <v>99</v>
      </c>
      <c r="C497" t="s">
        <v>689</v>
      </c>
      <c r="D497" t="s">
        <v>101</v>
      </c>
      <c r="E497" t="s">
        <v>426</v>
      </c>
      <c r="G497" t="s">
        <v>427</v>
      </c>
      <c r="H497" t="s">
        <v>125</v>
      </c>
      <c r="I497">
        <v>2016</v>
      </c>
      <c r="J497" t="s">
        <v>428</v>
      </c>
      <c r="K497" t="s">
        <v>127</v>
      </c>
      <c r="L497" t="s">
        <v>823</v>
      </c>
      <c r="M497" t="s">
        <v>824</v>
      </c>
      <c r="N497">
        <v>1</v>
      </c>
      <c r="O497">
        <v>2020</v>
      </c>
      <c r="P497">
        <v>609.67953734714899</v>
      </c>
      <c r="Q497">
        <v>0.2264658115138328</v>
      </c>
      <c r="R497" t="s">
        <v>391</v>
      </c>
      <c r="S497">
        <v>2692.1482464469432</v>
      </c>
      <c r="T497">
        <v>300.25599999999997</v>
      </c>
      <c r="U497" t="s">
        <v>392</v>
      </c>
      <c r="V497">
        <v>1.0918399999999999</v>
      </c>
      <c r="W497">
        <v>16.5973520403479</v>
      </c>
      <c r="X497">
        <v>27.331519839424129</v>
      </c>
      <c r="Y497">
        <v>22</v>
      </c>
      <c r="Z497">
        <v>0.65</v>
      </c>
      <c r="AA497">
        <v>1</v>
      </c>
    </row>
    <row r="498" spans="1:27" x14ac:dyDescent="0.25">
      <c r="A498" t="s">
        <v>98</v>
      </c>
      <c r="B498" t="s">
        <v>99</v>
      </c>
      <c r="C498" t="s">
        <v>689</v>
      </c>
      <c r="D498" t="s">
        <v>101</v>
      </c>
      <c r="E498" t="s">
        <v>426</v>
      </c>
      <c r="G498" t="s">
        <v>431</v>
      </c>
      <c r="H498" t="s">
        <v>125</v>
      </c>
      <c r="I498">
        <v>2016</v>
      </c>
      <c r="J498" t="s">
        <v>432</v>
      </c>
      <c r="K498" t="s">
        <v>127</v>
      </c>
      <c r="L498" t="s">
        <v>823</v>
      </c>
      <c r="M498" t="s">
        <v>825</v>
      </c>
      <c r="N498">
        <v>1</v>
      </c>
      <c r="O498">
        <v>2020</v>
      </c>
      <c r="P498">
        <v>609.67953734714899</v>
      </c>
      <c r="Q498">
        <v>0.2264658115138328</v>
      </c>
      <c r="R498" t="s">
        <v>391</v>
      </c>
      <c r="S498">
        <v>2692.1482464469432</v>
      </c>
      <c r="T498">
        <v>297</v>
      </c>
      <c r="U498" t="s">
        <v>392</v>
      </c>
      <c r="V498">
        <v>1.08</v>
      </c>
      <c r="W498">
        <v>16.5973520403479</v>
      </c>
      <c r="X498">
        <v>27.331519839424129</v>
      </c>
      <c r="Y498">
        <v>22</v>
      </c>
      <c r="Z498">
        <v>0.65</v>
      </c>
      <c r="AA498">
        <v>1</v>
      </c>
    </row>
    <row r="499" spans="1:27" x14ac:dyDescent="0.25">
      <c r="A499" t="s">
        <v>98</v>
      </c>
      <c r="B499" t="s">
        <v>99</v>
      </c>
      <c r="C499" t="s">
        <v>689</v>
      </c>
      <c r="D499" t="s">
        <v>101</v>
      </c>
      <c r="E499" t="s">
        <v>426</v>
      </c>
      <c r="G499" t="s">
        <v>434</v>
      </c>
      <c r="H499" t="s">
        <v>125</v>
      </c>
      <c r="I499">
        <v>2016</v>
      </c>
      <c r="J499" t="s">
        <v>435</v>
      </c>
      <c r="K499" t="s">
        <v>127</v>
      </c>
      <c r="L499" t="s">
        <v>823</v>
      </c>
      <c r="M499" t="s">
        <v>826</v>
      </c>
      <c r="N499">
        <v>1</v>
      </c>
      <c r="O499">
        <v>2020</v>
      </c>
      <c r="P499">
        <v>670.6474910818639</v>
      </c>
      <c r="Q499">
        <v>0.2264658115138328</v>
      </c>
      <c r="R499" t="s">
        <v>391</v>
      </c>
      <c r="S499">
        <v>2961.3630710916382</v>
      </c>
      <c r="T499">
        <v>277</v>
      </c>
      <c r="U499" t="s">
        <v>392</v>
      </c>
      <c r="V499">
        <v>1.0072727272727271</v>
      </c>
      <c r="W499">
        <v>16.5973520403479</v>
      </c>
      <c r="X499">
        <v>27.331519839424129</v>
      </c>
      <c r="Y499">
        <v>22</v>
      </c>
      <c r="Z499">
        <v>0.65</v>
      </c>
      <c r="AA499">
        <v>1</v>
      </c>
    </row>
    <row r="500" spans="1:27" x14ac:dyDescent="0.25">
      <c r="A500" t="s">
        <v>98</v>
      </c>
      <c r="B500" t="s">
        <v>99</v>
      </c>
      <c r="C500" t="s">
        <v>689</v>
      </c>
      <c r="D500" t="s">
        <v>101</v>
      </c>
      <c r="E500" t="s">
        <v>426</v>
      </c>
      <c r="G500" t="s">
        <v>437</v>
      </c>
      <c r="H500" t="s">
        <v>125</v>
      </c>
      <c r="I500">
        <v>2016</v>
      </c>
      <c r="J500" t="s">
        <v>438</v>
      </c>
      <c r="K500" t="s">
        <v>127</v>
      </c>
      <c r="L500" t="s">
        <v>823</v>
      </c>
      <c r="M500" t="s">
        <v>827</v>
      </c>
      <c r="N500">
        <v>1</v>
      </c>
      <c r="O500">
        <v>2020</v>
      </c>
      <c r="P500">
        <v>658.45390033492083</v>
      </c>
      <c r="Q500">
        <v>0.2264658115138328</v>
      </c>
      <c r="R500" t="s">
        <v>391</v>
      </c>
      <c r="S500">
        <v>2907.5201061626981</v>
      </c>
      <c r="T500">
        <v>275</v>
      </c>
      <c r="U500" t="s">
        <v>392</v>
      </c>
      <c r="V500">
        <v>1</v>
      </c>
      <c r="W500">
        <v>16.5973520403479</v>
      </c>
      <c r="X500">
        <v>27.331519839424129</v>
      </c>
      <c r="Y500">
        <v>22</v>
      </c>
      <c r="Z500">
        <v>0.65</v>
      </c>
      <c r="AA500">
        <v>1</v>
      </c>
    </row>
    <row r="501" spans="1:27" x14ac:dyDescent="0.25">
      <c r="A501" t="s">
        <v>98</v>
      </c>
      <c r="B501" t="s">
        <v>99</v>
      </c>
      <c r="C501" t="s">
        <v>689</v>
      </c>
      <c r="D501" t="s">
        <v>101</v>
      </c>
      <c r="E501" t="s">
        <v>426</v>
      </c>
      <c r="G501" t="s">
        <v>440</v>
      </c>
      <c r="H501" t="s">
        <v>125</v>
      </c>
      <c r="I501">
        <v>2016</v>
      </c>
      <c r="J501" t="s">
        <v>441</v>
      </c>
      <c r="K501" t="s">
        <v>127</v>
      </c>
      <c r="L501" t="s">
        <v>823</v>
      </c>
      <c r="M501" t="s">
        <v>828</v>
      </c>
      <c r="N501">
        <v>1</v>
      </c>
      <c r="O501">
        <v>2020</v>
      </c>
      <c r="P501">
        <v>841.35776153906556</v>
      </c>
      <c r="Q501">
        <v>0.2264658115138328</v>
      </c>
      <c r="R501" t="s">
        <v>391</v>
      </c>
      <c r="S501">
        <v>3715.1645800967808</v>
      </c>
      <c r="T501">
        <v>477.41800000000001</v>
      </c>
      <c r="U501" t="s">
        <v>392</v>
      </c>
      <c r="V501">
        <v>1.736065454545455</v>
      </c>
      <c r="W501">
        <v>16.5973520403479</v>
      </c>
      <c r="X501">
        <v>27.331519839424129</v>
      </c>
      <c r="Y501">
        <v>22</v>
      </c>
      <c r="Z501">
        <v>0.65</v>
      </c>
      <c r="AA501">
        <v>1</v>
      </c>
    </row>
    <row r="502" spans="1:27" x14ac:dyDescent="0.25">
      <c r="A502" t="s">
        <v>98</v>
      </c>
      <c r="B502" t="s">
        <v>99</v>
      </c>
      <c r="C502" t="s">
        <v>689</v>
      </c>
      <c r="D502" t="s">
        <v>101</v>
      </c>
      <c r="E502" t="s">
        <v>426</v>
      </c>
      <c r="G502" t="s">
        <v>443</v>
      </c>
      <c r="H502" t="s">
        <v>125</v>
      </c>
      <c r="I502">
        <v>2016</v>
      </c>
      <c r="J502" t="s">
        <v>444</v>
      </c>
      <c r="K502" t="s">
        <v>127</v>
      </c>
      <c r="L502" t="s">
        <v>823</v>
      </c>
      <c r="M502" t="s">
        <v>829</v>
      </c>
      <c r="N502">
        <v>1</v>
      </c>
      <c r="O502">
        <v>2020</v>
      </c>
      <c r="P502">
        <v>914.51930602072343</v>
      </c>
      <c r="Q502">
        <v>0.2264658115138328</v>
      </c>
      <c r="R502" t="s">
        <v>391</v>
      </c>
      <c r="S502">
        <v>4038.222369670415</v>
      </c>
      <c r="T502">
        <v>446</v>
      </c>
      <c r="U502" t="s">
        <v>392</v>
      </c>
      <c r="V502">
        <v>1.621818181818182</v>
      </c>
      <c r="W502">
        <v>16.5973520403479</v>
      </c>
      <c r="X502">
        <v>27.331519839424129</v>
      </c>
      <c r="Y502">
        <v>22</v>
      </c>
      <c r="Z502">
        <v>0.65</v>
      </c>
      <c r="AA502">
        <v>1</v>
      </c>
    </row>
    <row r="503" spans="1:27" x14ac:dyDescent="0.25">
      <c r="A503" t="s">
        <v>98</v>
      </c>
      <c r="B503" t="s">
        <v>99</v>
      </c>
      <c r="C503" t="s">
        <v>689</v>
      </c>
      <c r="D503" t="s">
        <v>101</v>
      </c>
      <c r="E503" t="s">
        <v>426</v>
      </c>
      <c r="G503" t="s">
        <v>446</v>
      </c>
      <c r="H503" t="s">
        <v>125</v>
      </c>
      <c r="I503">
        <v>2016</v>
      </c>
      <c r="J503" t="s">
        <v>447</v>
      </c>
      <c r="K503" t="s">
        <v>127</v>
      </c>
      <c r="L503" t="s">
        <v>823</v>
      </c>
      <c r="M503" t="s">
        <v>830</v>
      </c>
      <c r="N503">
        <v>1</v>
      </c>
      <c r="O503">
        <v>2020</v>
      </c>
      <c r="P503">
        <v>963.29366900849539</v>
      </c>
      <c r="Q503">
        <v>0.2264658115138328</v>
      </c>
      <c r="R503" t="s">
        <v>391</v>
      </c>
      <c r="S503">
        <v>4253.5942293861699</v>
      </c>
      <c r="T503">
        <v>429.67619999999999</v>
      </c>
      <c r="U503" t="s">
        <v>392</v>
      </c>
      <c r="V503">
        <v>1.5624589090909089</v>
      </c>
      <c r="W503">
        <v>16.5973520403479</v>
      </c>
      <c r="X503">
        <v>27.331519839424129</v>
      </c>
      <c r="Y503">
        <v>22</v>
      </c>
      <c r="Z503">
        <v>0.65</v>
      </c>
      <c r="AA503">
        <v>1</v>
      </c>
    </row>
    <row r="504" spans="1:27" x14ac:dyDescent="0.25">
      <c r="A504" t="s">
        <v>98</v>
      </c>
      <c r="B504" t="s">
        <v>99</v>
      </c>
      <c r="C504" t="s">
        <v>689</v>
      </c>
      <c r="D504" t="s">
        <v>101</v>
      </c>
      <c r="E504" t="s">
        <v>426</v>
      </c>
      <c r="G504" t="s">
        <v>449</v>
      </c>
      <c r="H504" t="s">
        <v>125</v>
      </c>
      <c r="I504">
        <v>2016</v>
      </c>
      <c r="J504" t="s">
        <v>450</v>
      </c>
      <c r="K504" t="s">
        <v>127</v>
      </c>
      <c r="L504" t="s">
        <v>823</v>
      </c>
      <c r="M504" t="s">
        <v>831</v>
      </c>
      <c r="N504">
        <v>1</v>
      </c>
      <c r="O504">
        <v>2020</v>
      </c>
      <c r="P504">
        <v>987.6808505023813</v>
      </c>
      <c r="Q504">
        <v>0.2264658115138328</v>
      </c>
      <c r="R504" t="s">
        <v>391</v>
      </c>
      <c r="S504">
        <v>4361.2801592440474</v>
      </c>
      <c r="T504">
        <v>419</v>
      </c>
      <c r="U504" t="s">
        <v>392</v>
      </c>
      <c r="V504">
        <v>1.5236363636363639</v>
      </c>
      <c r="W504">
        <v>16.5973520403479</v>
      </c>
      <c r="X504">
        <v>27.331519839424129</v>
      </c>
      <c r="Y504">
        <v>22</v>
      </c>
      <c r="Z504">
        <v>0.65</v>
      </c>
      <c r="AA504">
        <v>1</v>
      </c>
    </row>
    <row r="505" spans="1:27" x14ac:dyDescent="0.25">
      <c r="A505" t="s">
        <v>98</v>
      </c>
      <c r="B505" t="s">
        <v>99</v>
      </c>
      <c r="C505" t="s">
        <v>689</v>
      </c>
      <c r="D505" t="s">
        <v>101</v>
      </c>
      <c r="E505" t="s">
        <v>452</v>
      </c>
      <c r="G505" t="s">
        <v>111</v>
      </c>
      <c r="H505" t="s">
        <v>104</v>
      </c>
      <c r="I505">
        <v>2016</v>
      </c>
      <c r="J505" t="s">
        <v>453</v>
      </c>
      <c r="K505" t="s">
        <v>106</v>
      </c>
      <c r="L505" t="s">
        <v>832</v>
      </c>
      <c r="M505" t="s">
        <v>833</v>
      </c>
      <c r="N505">
        <v>1</v>
      </c>
      <c r="O505">
        <v>2020</v>
      </c>
      <c r="P505">
        <v>451.16285763689018</v>
      </c>
      <c r="Q505">
        <v>16.055331270483929</v>
      </c>
      <c r="R505" t="s">
        <v>391</v>
      </c>
      <c r="S505">
        <v>28.100501324834479</v>
      </c>
      <c r="T505">
        <v>0.45</v>
      </c>
      <c r="U505" t="s">
        <v>456</v>
      </c>
      <c r="V505">
        <v>0.45</v>
      </c>
      <c r="W505">
        <v>9</v>
      </c>
      <c r="X505">
        <v>15</v>
      </c>
      <c r="Y505">
        <v>13</v>
      </c>
      <c r="Z505">
        <v>9.0000000000000011E-2</v>
      </c>
      <c r="AA505">
        <v>1</v>
      </c>
    </row>
    <row r="506" spans="1:27" x14ac:dyDescent="0.25">
      <c r="A506" t="s">
        <v>98</v>
      </c>
      <c r="B506" t="s">
        <v>99</v>
      </c>
      <c r="C506" t="s">
        <v>689</v>
      </c>
      <c r="D506" t="s">
        <v>101</v>
      </c>
      <c r="E506" t="s">
        <v>452</v>
      </c>
      <c r="G506" t="s">
        <v>119</v>
      </c>
      <c r="H506" t="s">
        <v>104</v>
      </c>
      <c r="I506">
        <v>2016</v>
      </c>
      <c r="J506" t="s">
        <v>457</v>
      </c>
      <c r="K506" t="s">
        <v>106</v>
      </c>
      <c r="L506" t="s">
        <v>832</v>
      </c>
      <c r="M506" t="s">
        <v>834</v>
      </c>
      <c r="N506">
        <v>1</v>
      </c>
      <c r="O506">
        <v>2020</v>
      </c>
      <c r="P506">
        <v>521.3437466026287</v>
      </c>
      <c r="Q506">
        <v>16.055331270483929</v>
      </c>
      <c r="R506" t="s">
        <v>391</v>
      </c>
      <c r="S506">
        <v>32.471690419808731</v>
      </c>
      <c r="T506">
        <v>0.52</v>
      </c>
      <c r="U506" t="s">
        <v>456</v>
      </c>
      <c r="V506">
        <v>0.52</v>
      </c>
      <c r="W506">
        <v>9</v>
      </c>
      <c r="X506">
        <v>15</v>
      </c>
      <c r="Y506">
        <v>13</v>
      </c>
      <c r="Z506">
        <v>9.0000000000000011E-2</v>
      </c>
      <c r="AA506">
        <v>1</v>
      </c>
    </row>
    <row r="507" spans="1:27" x14ac:dyDescent="0.25">
      <c r="A507" t="s">
        <v>98</v>
      </c>
      <c r="B507" t="s">
        <v>99</v>
      </c>
      <c r="C507" t="s">
        <v>689</v>
      </c>
      <c r="D507" t="s">
        <v>101</v>
      </c>
      <c r="E507" t="s">
        <v>452</v>
      </c>
      <c r="G507" t="s">
        <v>111</v>
      </c>
      <c r="H507" t="s">
        <v>156</v>
      </c>
      <c r="I507">
        <v>2016</v>
      </c>
      <c r="J507" t="s">
        <v>459</v>
      </c>
      <c r="K507" t="s">
        <v>158</v>
      </c>
      <c r="L507" t="s">
        <v>832</v>
      </c>
      <c r="M507" t="s">
        <v>835</v>
      </c>
      <c r="N507">
        <v>1</v>
      </c>
      <c r="O507">
        <v>2020</v>
      </c>
      <c r="P507">
        <v>451.16285763689018</v>
      </c>
      <c r="Q507">
        <v>16.055331270483929</v>
      </c>
      <c r="R507" t="s">
        <v>391</v>
      </c>
      <c r="S507">
        <v>28.100501324834479</v>
      </c>
      <c r="T507">
        <v>0.45</v>
      </c>
      <c r="U507" t="s">
        <v>456</v>
      </c>
      <c r="V507">
        <v>0.45</v>
      </c>
      <c r="W507">
        <v>9</v>
      </c>
      <c r="X507">
        <v>15</v>
      </c>
      <c r="Y507">
        <v>13</v>
      </c>
      <c r="Z507">
        <v>9.0000000000000011E-2</v>
      </c>
      <c r="AA507">
        <v>1</v>
      </c>
    </row>
    <row r="508" spans="1:27" x14ac:dyDescent="0.25">
      <c r="A508" t="s">
        <v>98</v>
      </c>
      <c r="B508" t="s">
        <v>99</v>
      </c>
      <c r="C508" t="s">
        <v>689</v>
      </c>
      <c r="D508" t="s">
        <v>101</v>
      </c>
      <c r="E508" t="s">
        <v>452</v>
      </c>
      <c r="G508" t="s">
        <v>119</v>
      </c>
      <c r="H508" t="s">
        <v>156</v>
      </c>
      <c r="I508">
        <v>2016</v>
      </c>
      <c r="J508" t="s">
        <v>461</v>
      </c>
      <c r="K508" t="s">
        <v>158</v>
      </c>
      <c r="L508" t="s">
        <v>832</v>
      </c>
      <c r="M508" t="s">
        <v>836</v>
      </c>
      <c r="N508">
        <v>1</v>
      </c>
      <c r="O508">
        <v>2020</v>
      </c>
      <c r="P508">
        <v>521.3437466026287</v>
      </c>
      <c r="Q508">
        <v>16.055331270483929</v>
      </c>
      <c r="R508" t="s">
        <v>391</v>
      </c>
      <c r="S508">
        <v>32.471690419808731</v>
      </c>
      <c r="T508">
        <v>0.52</v>
      </c>
      <c r="U508" t="s">
        <v>456</v>
      </c>
      <c r="V508">
        <v>0.52</v>
      </c>
      <c r="W508">
        <v>9</v>
      </c>
      <c r="X508">
        <v>15</v>
      </c>
      <c r="Y508">
        <v>13</v>
      </c>
      <c r="Z508">
        <v>9.0000000000000011E-2</v>
      </c>
      <c r="AA508">
        <v>1</v>
      </c>
    </row>
    <row r="509" spans="1:27" x14ac:dyDescent="0.25">
      <c r="A509" t="s">
        <v>98</v>
      </c>
      <c r="B509" t="s">
        <v>99</v>
      </c>
      <c r="C509" t="s">
        <v>689</v>
      </c>
      <c r="D509" t="s">
        <v>101</v>
      </c>
      <c r="E509" t="s">
        <v>452</v>
      </c>
      <c r="G509" t="s">
        <v>111</v>
      </c>
      <c r="H509" t="s">
        <v>125</v>
      </c>
      <c r="I509">
        <v>2016</v>
      </c>
      <c r="J509" t="s">
        <v>463</v>
      </c>
      <c r="K509" t="s">
        <v>127</v>
      </c>
      <c r="L509" t="s">
        <v>832</v>
      </c>
      <c r="M509" t="s">
        <v>837</v>
      </c>
      <c r="N509">
        <v>1</v>
      </c>
      <c r="O509">
        <v>2020</v>
      </c>
      <c r="P509">
        <v>938.90648751460947</v>
      </c>
      <c r="Q509">
        <v>16.055331270483929</v>
      </c>
      <c r="R509" t="s">
        <v>391</v>
      </c>
      <c r="S509">
        <v>58.479421676006901</v>
      </c>
      <c r="T509">
        <v>228.0913607809874</v>
      </c>
      <c r="U509" t="s">
        <v>392</v>
      </c>
      <c r="V509">
        <v>0.9</v>
      </c>
      <c r="W509">
        <v>10</v>
      </c>
      <c r="X509">
        <v>20</v>
      </c>
      <c r="Y509">
        <v>16</v>
      </c>
      <c r="Z509">
        <v>9.0000000000000011E-2</v>
      </c>
      <c r="AA509">
        <v>1</v>
      </c>
    </row>
    <row r="510" spans="1:27" x14ac:dyDescent="0.25">
      <c r="A510" t="s">
        <v>98</v>
      </c>
      <c r="B510" t="s">
        <v>99</v>
      </c>
      <c r="C510" t="s">
        <v>689</v>
      </c>
      <c r="D510" t="s">
        <v>101</v>
      </c>
      <c r="E510" t="s">
        <v>465</v>
      </c>
      <c r="G510" t="s">
        <v>466</v>
      </c>
      <c r="H510" t="s">
        <v>125</v>
      </c>
      <c r="I510">
        <v>2030</v>
      </c>
      <c r="J510" t="s">
        <v>467</v>
      </c>
      <c r="K510" t="s">
        <v>127</v>
      </c>
      <c r="L510" t="s">
        <v>838</v>
      </c>
      <c r="M510" t="s">
        <v>839</v>
      </c>
      <c r="N510">
        <v>1</v>
      </c>
      <c r="O510">
        <v>2030</v>
      </c>
      <c r="P510">
        <v>1646.1347508373019</v>
      </c>
      <c r="Q510">
        <v>1.2636727213417449</v>
      </c>
      <c r="R510" t="s">
        <v>391</v>
      </c>
      <c r="S510">
        <v>1302.659084932581</v>
      </c>
      <c r="T510">
        <v>0.28000000000000003</v>
      </c>
      <c r="U510" t="s">
        <v>470</v>
      </c>
      <c r="V510">
        <v>2.333333333333333</v>
      </c>
      <c r="W510">
        <v>6</v>
      </c>
      <c r="X510">
        <v>17</v>
      </c>
      <c r="Y510">
        <v>12</v>
      </c>
      <c r="Z510">
        <v>0.02</v>
      </c>
      <c r="AA510">
        <v>1</v>
      </c>
    </row>
    <row r="511" spans="1:27" x14ac:dyDescent="0.25">
      <c r="A511" t="s">
        <v>98</v>
      </c>
      <c r="B511" t="s">
        <v>99</v>
      </c>
      <c r="C511" t="s">
        <v>689</v>
      </c>
      <c r="D511" t="s">
        <v>101</v>
      </c>
      <c r="E511" t="s">
        <v>465</v>
      </c>
      <c r="G511" t="s">
        <v>471</v>
      </c>
      <c r="H511" t="s">
        <v>125</v>
      </c>
      <c r="I511">
        <v>2016</v>
      </c>
      <c r="J511" t="s">
        <v>472</v>
      </c>
      <c r="K511" t="s">
        <v>127</v>
      </c>
      <c r="L511" t="s">
        <v>838</v>
      </c>
      <c r="M511" t="s">
        <v>840</v>
      </c>
      <c r="N511">
        <v>1</v>
      </c>
      <c r="O511">
        <v>2020</v>
      </c>
      <c r="P511">
        <v>792.58339855129361</v>
      </c>
      <c r="Q511">
        <v>1.2636727213417449</v>
      </c>
      <c r="R511" t="s">
        <v>391</v>
      </c>
      <c r="S511">
        <v>627.20622607865016</v>
      </c>
      <c r="T511">
        <v>0.26</v>
      </c>
      <c r="U511" t="s">
        <v>470</v>
      </c>
      <c r="V511">
        <v>2.166666666666667</v>
      </c>
      <c r="W511">
        <v>6</v>
      </c>
      <c r="X511">
        <v>17</v>
      </c>
      <c r="Y511">
        <v>12</v>
      </c>
      <c r="Z511">
        <v>0.02</v>
      </c>
      <c r="AA511">
        <v>1</v>
      </c>
    </row>
    <row r="512" spans="1:27" x14ac:dyDescent="0.25">
      <c r="A512" t="s">
        <v>98</v>
      </c>
      <c r="B512" t="s">
        <v>99</v>
      </c>
      <c r="C512" t="s">
        <v>689</v>
      </c>
      <c r="D512" t="s">
        <v>101</v>
      </c>
      <c r="E512" t="s">
        <v>465</v>
      </c>
      <c r="G512" t="s">
        <v>474</v>
      </c>
      <c r="H512" t="s">
        <v>125</v>
      </c>
      <c r="I512">
        <v>2016</v>
      </c>
      <c r="J512" t="s">
        <v>475</v>
      </c>
      <c r="K512" t="s">
        <v>127</v>
      </c>
      <c r="L512" t="s">
        <v>838</v>
      </c>
      <c r="M512" t="s">
        <v>841</v>
      </c>
      <c r="N512">
        <v>0</v>
      </c>
      <c r="O512">
        <v>2020</v>
      </c>
      <c r="P512">
        <v>792.58339855129361</v>
      </c>
      <c r="Q512">
        <v>1.2636727213417449</v>
      </c>
      <c r="R512" t="s">
        <v>391</v>
      </c>
      <c r="S512">
        <v>627.20622607865016</v>
      </c>
      <c r="T512">
        <v>0.26</v>
      </c>
      <c r="U512" t="s">
        <v>470</v>
      </c>
      <c r="V512">
        <v>2.166666666666667</v>
      </c>
      <c r="W512">
        <v>6</v>
      </c>
      <c r="X512">
        <v>17</v>
      </c>
      <c r="Y512">
        <v>12</v>
      </c>
      <c r="Z512">
        <v>0.02</v>
      </c>
      <c r="AA512">
        <v>1</v>
      </c>
    </row>
    <row r="513" spans="1:27" x14ac:dyDescent="0.25">
      <c r="A513" t="s">
        <v>98</v>
      </c>
      <c r="B513" t="s">
        <v>99</v>
      </c>
      <c r="C513" t="s">
        <v>689</v>
      </c>
      <c r="D513" t="s">
        <v>101</v>
      </c>
      <c r="E513" t="s">
        <v>465</v>
      </c>
      <c r="G513" t="s">
        <v>474</v>
      </c>
      <c r="H513" t="s">
        <v>125</v>
      </c>
      <c r="I513">
        <v>2020</v>
      </c>
      <c r="J513" t="s">
        <v>477</v>
      </c>
      <c r="K513" t="s">
        <v>127</v>
      </c>
      <c r="L513" t="s">
        <v>838</v>
      </c>
      <c r="M513" t="s">
        <v>841</v>
      </c>
      <c r="N513">
        <v>1</v>
      </c>
      <c r="O513">
        <v>2020</v>
      </c>
      <c r="P513">
        <v>914.51930602072343</v>
      </c>
      <c r="Q513">
        <v>1.2636727213417449</v>
      </c>
      <c r="R513" t="s">
        <v>391</v>
      </c>
      <c r="S513">
        <v>723.69949162921182</v>
      </c>
      <c r="T513">
        <v>0.24</v>
      </c>
      <c r="U513" t="s">
        <v>470</v>
      </c>
      <c r="V513">
        <v>2</v>
      </c>
      <c r="W513">
        <v>6</v>
      </c>
      <c r="X513">
        <v>17</v>
      </c>
      <c r="Y513">
        <v>12</v>
      </c>
      <c r="Z513">
        <v>0.02</v>
      </c>
      <c r="AA513">
        <v>1</v>
      </c>
    </row>
    <row r="514" spans="1:27" x14ac:dyDescent="0.25">
      <c r="A514" t="s">
        <v>98</v>
      </c>
      <c r="B514" t="s">
        <v>99</v>
      </c>
      <c r="C514" t="s">
        <v>689</v>
      </c>
      <c r="D514" t="s">
        <v>101</v>
      </c>
      <c r="E514" t="s">
        <v>465</v>
      </c>
      <c r="G514" t="s">
        <v>478</v>
      </c>
      <c r="H514" t="s">
        <v>125</v>
      </c>
      <c r="I514">
        <v>2016</v>
      </c>
      <c r="J514" t="s">
        <v>479</v>
      </c>
      <c r="K514" t="s">
        <v>127</v>
      </c>
      <c r="L514" t="s">
        <v>838</v>
      </c>
      <c r="M514" t="s">
        <v>842</v>
      </c>
      <c r="N514">
        <v>1</v>
      </c>
      <c r="O514">
        <v>2020</v>
      </c>
      <c r="P514">
        <v>1158.3911209595831</v>
      </c>
      <c r="Q514">
        <v>1.2636727213417449</v>
      </c>
      <c r="R514" t="s">
        <v>391</v>
      </c>
      <c r="S514">
        <v>916.68602273033503</v>
      </c>
      <c r="T514">
        <v>0.15</v>
      </c>
      <c r="U514" t="s">
        <v>470</v>
      </c>
      <c r="V514">
        <v>1.25</v>
      </c>
      <c r="W514">
        <v>6</v>
      </c>
      <c r="X514">
        <v>17</v>
      </c>
      <c r="Y514">
        <v>12</v>
      </c>
      <c r="Z514">
        <v>0.02</v>
      </c>
      <c r="AA514">
        <v>1</v>
      </c>
    </row>
    <row r="515" spans="1:27" x14ac:dyDescent="0.25">
      <c r="A515" t="s">
        <v>98</v>
      </c>
      <c r="B515" t="s">
        <v>99</v>
      </c>
      <c r="C515" t="s">
        <v>689</v>
      </c>
      <c r="D515" t="s">
        <v>101</v>
      </c>
      <c r="E515" t="s">
        <v>465</v>
      </c>
      <c r="G515" t="s">
        <v>481</v>
      </c>
      <c r="H515" t="s">
        <v>125</v>
      </c>
      <c r="I515">
        <v>2016</v>
      </c>
      <c r="J515" t="s">
        <v>482</v>
      </c>
      <c r="K515" t="s">
        <v>127</v>
      </c>
      <c r="L515" t="s">
        <v>838</v>
      </c>
      <c r="M515" t="s">
        <v>843</v>
      </c>
      <c r="N515">
        <v>1</v>
      </c>
      <c r="O515">
        <v>2020</v>
      </c>
      <c r="P515">
        <v>1371.7789590310849</v>
      </c>
      <c r="Q515">
        <v>1.2636727213417449</v>
      </c>
      <c r="R515" t="s">
        <v>391</v>
      </c>
      <c r="S515">
        <v>1085.5492374438179</v>
      </c>
      <c r="T515">
        <v>0.12</v>
      </c>
      <c r="U515" t="s">
        <v>470</v>
      </c>
      <c r="V515">
        <v>1</v>
      </c>
      <c r="W515">
        <v>6</v>
      </c>
      <c r="X515">
        <v>17</v>
      </c>
      <c r="Y515">
        <v>12</v>
      </c>
      <c r="Z515">
        <v>0.02</v>
      </c>
      <c r="AA515">
        <v>1</v>
      </c>
    </row>
    <row r="516" spans="1:27" x14ac:dyDescent="0.25">
      <c r="A516" t="s">
        <v>98</v>
      </c>
      <c r="B516" t="s">
        <v>99</v>
      </c>
      <c r="C516" t="s">
        <v>689</v>
      </c>
      <c r="D516" t="s">
        <v>101</v>
      </c>
      <c r="E516" t="s">
        <v>465</v>
      </c>
      <c r="G516" t="s">
        <v>484</v>
      </c>
      <c r="H516" t="s">
        <v>125</v>
      </c>
      <c r="I516">
        <v>2016</v>
      </c>
      <c r="J516" t="s">
        <v>485</v>
      </c>
      <c r="K516" t="s">
        <v>127</v>
      </c>
      <c r="L516" t="s">
        <v>838</v>
      </c>
      <c r="M516" t="s">
        <v>844</v>
      </c>
      <c r="N516">
        <v>1</v>
      </c>
      <c r="O516">
        <v>2020</v>
      </c>
      <c r="P516">
        <v>1158.3911209595831</v>
      </c>
      <c r="Q516">
        <v>1.2636727213417449</v>
      </c>
      <c r="R516" t="s">
        <v>391</v>
      </c>
      <c r="S516">
        <v>916.68602273033503</v>
      </c>
      <c r="T516">
        <v>0.15</v>
      </c>
      <c r="U516" t="s">
        <v>470</v>
      </c>
      <c r="V516">
        <v>1.25</v>
      </c>
      <c r="W516">
        <v>6</v>
      </c>
      <c r="X516">
        <v>17</v>
      </c>
      <c r="Y516">
        <v>12</v>
      </c>
      <c r="Z516">
        <v>0.02</v>
      </c>
      <c r="AA516">
        <v>1</v>
      </c>
    </row>
    <row r="517" spans="1:27" x14ac:dyDescent="0.25">
      <c r="A517" t="s">
        <v>98</v>
      </c>
      <c r="B517" t="s">
        <v>99</v>
      </c>
      <c r="C517" t="s">
        <v>689</v>
      </c>
      <c r="D517" t="s">
        <v>101</v>
      </c>
      <c r="E517" t="s">
        <v>465</v>
      </c>
      <c r="G517" t="s">
        <v>487</v>
      </c>
      <c r="H517" t="s">
        <v>125</v>
      </c>
      <c r="I517">
        <v>2016</v>
      </c>
      <c r="J517" t="s">
        <v>488</v>
      </c>
      <c r="K517" t="s">
        <v>127</v>
      </c>
      <c r="L517" t="s">
        <v>838</v>
      </c>
      <c r="M517" t="s">
        <v>845</v>
      </c>
      <c r="N517">
        <v>1</v>
      </c>
      <c r="O517">
        <v>2020</v>
      </c>
      <c r="P517">
        <v>1219.359074694298</v>
      </c>
      <c r="Q517">
        <v>1.2636727213417449</v>
      </c>
      <c r="R517" t="s">
        <v>391</v>
      </c>
      <c r="S517">
        <v>964.9326555056158</v>
      </c>
      <c r="T517">
        <v>0.21</v>
      </c>
      <c r="U517" t="s">
        <v>470</v>
      </c>
      <c r="V517">
        <v>1.75</v>
      </c>
      <c r="W517">
        <v>6</v>
      </c>
      <c r="X517">
        <v>17</v>
      </c>
      <c r="Y517">
        <v>12</v>
      </c>
      <c r="Z517">
        <v>0.02</v>
      </c>
      <c r="AA517">
        <v>1</v>
      </c>
    </row>
    <row r="518" spans="1:27" x14ac:dyDescent="0.25">
      <c r="A518" t="s">
        <v>98</v>
      </c>
      <c r="B518" t="s">
        <v>99</v>
      </c>
      <c r="C518" t="s">
        <v>689</v>
      </c>
      <c r="D518" t="s">
        <v>101</v>
      </c>
      <c r="E518" t="s">
        <v>465</v>
      </c>
      <c r="G518" t="s">
        <v>487</v>
      </c>
      <c r="H518" t="s">
        <v>125</v>
      </c>
      <c r="I518">
        <v>2030</v>
      </c>
      <c r="J518" t="s">
        <v>490</v>
      </c>
      <c r="K518" t="s">
        <v>127</v>
      </c>
      <c r="L518" t="s">
        <v>838</v>
      </c>
      <c r="M518" t="s">
        <v>846</v>
      </c>
      <c r="N518">
        <v>1</v>
      </c>
      <c r="O518">
        <v>2030</v>
      </c>
      <c r="P518">
        <v>1280.3270284290129</v>
      </c>
      <c r="Q518">
        <v>1.2636727213417449</v>
      </c>
      <c r="R518" t="s">
        <v>391</v>
      </c>
      <c r="S518">
        <v>1013.179288280897</v>
      </c>
      <c r="T518">
        <v>0.17</v>
      </c>
      <c r="U518" t="s">
        <v>470</v>
      </c>
      <c r="V518">
        <v>1.416666666666667</v>
      </c>
      <c r="W518">
        <v>6</v>
      </c>
      <c r="X518">
        <v>17</v>
      </c>
      <c r="Y518">
        <v>12</v>
      </c>
      <c r="Z518">
        <v>0.02</v>
      </c>
      <c r="AA518">
        <v>1</v>
      </c>
    </row>
    <row r="519" spans="1:27" x14ac:dyDescent="0.25">
      <c r="A519" t="s">
        <v>98</v>
      </c>
      <c r="B519" t="s">
        <v>99</v>
      </c>
      <c r="C519" t="s">
        <v>689</v>
      </c>
      <c r="D519" t="s">
        <v>101</v>
      </c>
      <c r="E519" t="s">
        <v>465</v>
      </c>
      <c r="G519" t="s">
        <v>492</v>
      </c>
      <c r="H519" t="s">
        <v>125</v>
      </c>
      <c r="I519">
        <v>2016</v>
      </c>
      <c r="J519" t="s">
        <v>493</v>
      </c>
      <c r="K519" t="s">
        <v>127</v>
      </c>
      <c r="L519" t="s">
        <v>838</v>
      </c>
      <c r="M519" t="s">
        <v>847</v>
      </c>
      <c r="N519">
        <v>1</v>
      </c>
      <c r="O519">
        <v>2020</v>
      </c>
      <c r="P519">
        <v>1158.3911209595831</v>
      </c>
      <c r="Q519">
        <v>1.2636727213417449</v>
      </c>
      <c r="R519" t="s">
        <v>391</v>
      </c>
      <c r="S519">
        <v>916.68602273033503</v>
      </c>
      <c r="T519">
        <v>0.28999999999999998</v>
      </c>
      <c r="U519" t="s">
        <v>470</v>
      </c>
      <c r="V519">
        <v>2.416666666666667</v>
      </c>
      <c r="W519">
        <v>6</v>
      </c>
      <c r="X519">
        <v>17</v>
      </c>
      <c r="Y519">
        <v>12</v>
      </c>
      <c r="Z519">
        <v>0.02</v>
      </c>
      <c r="AA519">
        <v>1</v>
      </c>
    </row>
    <row r="520" spans="1:27" x14ac:dyDescent="0.25">
      <c r="A520" t="s">
        <v>98</v>
      </c>
      <c r="B520" t="s">
        <v>99</v>
      </c>
      <c r="C520" t="s">
        <v>689</v>
      </c>
      <c r="D520" t="s">
        <v>101</v>
      </c>
      <c r="E520" t="s">
        <v>465</v>
      </c>
      <c r="G520" t="s">
        <v>466</v>
      </c>
      <c r="H520" t="s">
        <v>125</v>
      </c>
      <c r="I520">
        <v>2016</v>
      </c>
      <c r="J520" t="s">
        <v>495</v>
      </c>
      <c r="K520" t="s">
        <v>127</v>
      </c>
      <c r="L520" t="s">
        <v>838</v>
      </c>
      <c r="M520" t="s">
        <v>848</v>
      </c>
      <c r="N520">
        <v>0</v>
      </c>
      <c r="O520">
        <v>2020</v>
      </c>
      <c r="P520">
        <v>1280.3270284290129</v>
      </c>
      <c r="Q520">
        <v>1.2636727213417449</v>
      </c>
      <c r="R520" t="s">
        <v>391</v>
      </c>
      <c r="S520">
        <v>1013.179288280897</v>
      </c>
      <c r="T520">
        <v>0.17</v>
      </c>
      <c r="U520" t="s">
        <v>470</v>
      </c>
      <c r="V520">
        <v>1.416666666666667</v>
      </c>
      <c r="W520">
        <v>6</v>
      </c>
      <c r="X520">
        <v>17</v>
      </c>
      <c r="Y520">
        <v>12</v>
      </c>
      <c r="Z520">
        <v>0.02</v>
      </c>
      <c r="AA520">
        <v>1</v>
      </c>
    </row>
    <row r="521" spans="1:27" x14ac:dyDescent="0.25">
      <c r="A521" t="s">
        <v>98</v>
      </c>
      <c r="B521" t="s">
        <v>99</v>
      </c>
      <c r="C521" t="s">
        <v>689</v>
      </c>
      <c r="D521" t="s">
        <v>101</v>
      </c>
      <c r="E521" t="s">
        <v>465</v>
      </c>
      <c r="G521" t="s">
        <v>466</v>
      </c>
      <c r="H521" t="s">
        <v>125</v>
      </c>
      <c r="I521">
        <v>2020</v>
      </c>
      <c r="J521" t="s">
        <v>497</v>
      </c>
      <c r="K521" t="s">
        <v>127</v>
      </c>
      <c r="L521" t="s">
        <v>838</v>
      </c>
      <c r="M521" t="s">
        <v>848</v>
      </c>
      <c r="N521">
        <v>1</v>
      </c>
      <c r="O521">
        <v>2020</v>
      </c>
      <c r="P521">
        <v>1646.1347508373019</v>
      </c>
      <c r="Q521">
        <v>1.2636727213417449</v>
      </c>
      <c r="R521" t="s">
        <v>391</v>
      </c>
      <c r="S521">
        <v>1302.659084932581</v>
      </c>
      <c r="T521">
        <v>0.28000000000000003</v>
      </c>
      <c r="U521" t="s">
        <v>470</v>
      </c>
      <c r="V521">
        <v>2.333333333333333</v>
      </c>
      <c r="W521">
        <v>6</v>
      </c>
      <c r="X521">
        <v>17</v>
      </c>
      <c r="Y521">
        <v>12</v>
      </c>
      <c r="Z521">
        <v>0.02</v>
      </c>
      <c r="AA521">
        <v>1</v>
      </c>
    </row>
    <row r="522" spans="1:27" x14ac:dyDescent="0.25">
      <c r="A522" t="s">
        <v>98</v>
      </c>
      <c r="B522" t="s">
        <v>99</v>
      </c>
      <c r="C522" t="s">
        <v>689</v>
      </c>
      <c r="D522" t="s">
        <v>101</v>
      </c>
      <c r="E522" t="s">
        <v>498</v>
      </c>
      <c r="G522" t="s">
        <v>103</v>
      </c>
      <c r="H522" t="s">
        <v>104</v>
      </c>
      <c r="I522">
        <v>2016</v>
      </c>
      <c r="J522" t="s">
        <v>499</v>
      </c>
      <c r="K522" t="s">
        <v>106</v>
      </c>
      <c r="L522" t="s">
        <v>849</v>
      </c>
      <c r="M522" t="s">
        <v>850</v>
      </c>
      <c r="N522">
        <v>1</v>
      </c>
      <c r="O522">
        <v>2020</v>
      </c>
      <c r="P522">
        <v>792.58339855129361</v>
      </c>
      <c r="Q522">
        <v>12.617040935387189</v>
      </c>
      <c r="R522" t="s">
        <v>391</v>
      </c>
      <c r="S522">
        <v>62.818485143241787</v>
      </c>
      <c r="T522">
        <v>3.3</v>
      </c>
      <c r="U522" t="s">
        <v>502</v>
      </c>
      <c r="V522">
        <v>1</v>
      </c>
      <c r="W522">
        <v>8</v>
      </c>
      <c r="X522">
        <v>18</v>
      </c>
      <c r="Y522">
        <v>14</v>
      </c>
      <c r="Z522">
        <v>0.02</v>
      </c>
      <c r="AA522">
        <v>1</v>
      </c>
    </row>
    <row r="523" spans="1:27" x14ac:dyDescent="0.25">
      <c r="A523" t="s">
        <v>98</v>
      </c>
      <c r="B523" t="s">
        <v>99</v>
      </c>
      <c r="C523" t="s">
        <v>689</v>
      </c>
      <c r="D523" t="s">
        <v>101</v>
      </c>
      <c r="E523" t="s">
        <v>498</v>
      </c>
      <c r="G523" t="s">
        <v>111</v>
      </c>
      <c r="H523" t="s">
        <v>104</v>
      </c>
      <c r="I523">
        <v>2016</v>
      </c>
      <c r="J523" t="s">
        <v>503</v>
      </c>
      <c r="K523" t="s">
        <v>106</v>
      </c>
      <c r="L523" t="s">
        <v>849</v>
      </c>
      <c r="M523" t="s">
        <v>851</v>
      </c>
      <c r="N523">
        <v>1</v>
      </c>
      <c r="O523">
        <v>2020</v>
      </c>
      <c r="P523">
        <v>804.77698929823669</v>
      </c>
      <c r="Q523">
        <v>12.617040935387189</v>
      </c>
      <c r="R523" t="s">
        <v>391</v>
      </c>
      <c r="S523">
        <v>63.784923376214742</v>
      </c>
      <c r="T523">
        <v>3.32</v>
      </c>
      <c r="U523" t="s">
        <v>502</v>
      </c>
      <c r="V523">
        <v>1.0060606060606061</v>
      </c>
      <c r="W523">
        <v>8</v>
      </c>
      <c r="X523">
        <v>18</v>
      </c>
      <c r="Y523">
        <v>14</v>
      </c>
      <c r="Z523">
        <v>0.02</v>
      </c>
      <c r="AA523">
        <v>1</v>
      </c>
    </row>
    <row r="524" spans="1:27" x14ac:dyDescent="0.25">
      <c r="A524" t="s">
        <v>98</v>
      </c>
      <c r="B524" t="s">
        <v>99</v>
      </c>
      <c r="C524" t="s">
        <v>689</v>
      </c>
      <c r="D524" t="s">
        <v>101</v>
      </c>
      <c r="E524" t="s">
        <v>498</v>
      </c>
      <c r="G524" t="s">
        <v>114</v>
      </c>
      <c r="H524" t="s">
        <v>104</v>
      </c>
      <c r="I524">
        <v>2016</v>
      </c>
      <c r="J524" t="s">
        <v>505</v>
      </c>
      <c r="K524" t="s">
        <v>106</v>
      </c>
      <c r="L524" t="s">
        <v>849</v>
      </c>
      <c r="M524" t="s">
        <v>852</v>
      </c>
      <c r="N524">
        <v>1</v>
      </c>
      <c r="O524">
        <v>2020</v>
      </c>
      <c r="P524">
        <v>843.56142251742892</v>
      </c>
      <c r="Q524">
        <v>12.617040935387189</v>
      </c>
      <c r="R524" t="s">
        <v>391</v>
      </c>
      <c r="S524">
        <v>66.858895587116663</v>
      </c>
      <c r="T524">
        <v>3.48</v>
      </c>
      <c r="U524" t="s">
        <v>502</v>
      </c>
      <c r="V524">
        <v>1.0545454545454549</v>
      </c>
      <c r="W524">
        <v>8</v>
      </c>
      <c r="X524">
        <v>18</v>
      </c>
      <c r="Y524">
        <v>14</v>
      </c>
      <c r="Z524">
        <v>0.02</v>
      </c>
      <c r="AA524">
        <v>1</v>
      </c>
    </row>
    <row r="525" spans="1:27" x14ac:dyDescent="0.25">
      <c r="A525" t="s">
        <v>98</v>
      </c>
      <c r="B525" t="s">
        <v>99</v>
      </c>
      <c r="C525" t="s">
        <v>689</v>
      </c>
      <c r="D525" t="s">
        <v>101</v>
      </c>
      <c r="E525" t="s">
        <v>498</v>
      </c>
      <c r="G525" t="s">
        <v>119</v>
      </c>
      <c r="H525" t="s">
        <v>104</v>
      </c>
      <c r="I525">
        <v>2016</v>
      </c>
      <c r="J525" t="s">
        <v>507</v>
      </c>
      <c r="K525" t="s">
        <v>106</v>
      </c>
      <c r="L525" t="s">
        <v>849</v>
      </c>
      <c r="M525" t="s">
        <v>853</v>
      </c>
      <c r="N525">
        <v>1</v>
      </c>
      <c r="O525">
        <v>2020</v>
      </c>
      <c r="P525">
        <v>938.90648751460947</v>
      </c>
      <c r="Q525">
        <v>12.617040935387189</v>
      </c>
      <c r="R525" t="s">
        <v>391</v>
      </c>
      <c r="S525">
        <v>74.415743938917203</v>
      </c>
      <c r="T525">
        <v>3.49</v>
      </c>
      <c r="U525" t="s">
        <v>502</v>
      </c>
      <c r="V525">
        <v>1.0575757575757581</v>
      </c>
      <c r="W525">
        <v>8</v>
      </c>
      <c r="X525">
        <v>18</v>
      </c>
      <c r="Y525">
        <v>14</v>
      </c>
      <c r="Z525">
        <v>0.02</v>
      </c>
      <c r="AA525">
        <v>1</v>
      </c>
    </row>
    <row r="526" spans="1:27" x14ac:dyDescent="0.25">
      <c r="A526" t="s">
        <v>98</v>
      </c>
      <c r="B526" t="s">
        <v>99</v>
      </c>
      <c r="C526" t="s">
        <v>689</v>
      </c>
      <c r="D526" t="s">
        <v>101</v>
      </c>
      <c r="E526" t="s">
        <v>498</v>
      </c>
      <c r="G526" t="s">
        <v>119</v>
      </c>
      <c r="H526" t="s">
        <v>104</v>
      </c>
      <c r="I526">
        <v>2030</v>
      </c>
      <c r="J526" t="s">
        <v>509</v>
      </c>
      <c r="K526" t="s">
        <v>106</v>
      </c>
      <c r="L526" t="s">
        <v>849</v>
      </c>
      <c r="M526" t="s">
        <v>854</v>
      </c>
      <c r="N526">
        <v>1</v>
      </c>
      <c r="O526">
        <v>2030</v>
      </c>
      <c r="P526">
        <v>987.6808505023813</v>
      </c>
      <c r="Q526">
        <v>12.617040935387189</v>
      </c>
      <c r="R526" t="s">
        <v>391</v>
      </c>
      <c r="S526">
        <v>78.281496870808994</v>
      </c>
      <c r="T526">
        <v>3.61</v>
      </c>
      <c r="U526" t="s">
        <v>502</v>
      </c>
      <c r="V526">
        <v>1.093939393939394</v>
      </c>
      <c r="W526">
        <v>8</v>
      </c>
      <c r="X526">
        <v>18</v>
      </c>
      <c r="Y526">
        <v>14</v>
      </c>
      <c r="Z526">
        <v>0.02</v>
      </c>
      <c r="AA526">
        <v>1</v>
      </c>
    </row>
    <row r="527" spans="1:27" x14ac:dyDescent="0.25">
      <c r="A527" t="s">
        <v>98</v>
      </c>
      <c r="B527" t="s">
        <v>99</v>
      </c>
      <c r="C527" t="s">
        <v>689</v>
      </c>
      <c r="D527" t="s">
        <v>101</v>
      </c>
      <c r="E527" t="s">
        <v>498</v>
      </c>
      <c r="G527" t="s">
        <v>103</v>
      </c>
      <c r="H527" t="s">
        <v>125</v>
      </c>
      <c r="I527">
        <v>2016</v>
      </c>
      <c r="J527" t="s">
        <v>511</v>
      </c>
      <c r="K527" t="s">
        <v>127</v>
      </c>
      <c r="L527" t="s">
        <v>849</v>
      </c>
      <c r="M527" t="s">
        <v>855</v>
      </c>
      <c r="N527">
        <v>1</v>
      </c>
      <c r="O527">
        <v>2020</v>
      </c>
      <c r="P527">
        <v>646.26030958797787</v>
      </c>
      <c r="Q527">
        <v>12.617040935387189</v>
      </c>
      <c r="R527" t="s">
        <v>391</v>
      </c>
      <c r="S527">
        <v>51.221226347566379</v>
      </c>
      <c r="T527">
        <v>3.73</v>
      </c>
      <c r="U527" t="s">
        <v>502</v>
      </c>
      <c r="V527">
        <v>1.1303030303030299</v>
      </c>
      <c r="W527">
        <v>8</v>
      </c>
      <c r="X527">
        <v>18</v>
      </c>
      <c r="Y527">
        <v>14</v>
      </c>
      <c r="Z527">
        <v>0.02</v>
      </c>
      <c r="AA527">
        <v>1</v>
      </c>
    </row>
    <row r="528" spans="1:27" x14ac:dyDescent="0.25">
      <c r="A528" t="s">
        <v>98</v>
      </c>
      <c r="B528" t="s">
        <v>99</v>
      </c>
      <c r="C528" t="s">
        <v>689</v>
      </c>
      <c r="D528" t="s">
        <v>101</v>
      </c>
      <c r="E528" t="s">
        <v>498</v>
      </c>
      <c r="G528" t="s">
        <v>111</v>
      </c>
      <c r="H528" t="s">
        <v>125</v>
      </c>
      <c r="I528">
        <v>2016</v>
      </c>
      <c r="J528" t="s">
        <v>513</v>
      </c>
      <c r="K528" t="s">
        <v>127</v>
      </c>
      <c r="L528" t="s">
        <v>849</v>
      </c>
      <c r="M528" t="s">
        <v>856</v>
      </c>
      <c r="N528">
        <v>1</v>
      </c>
      <c r="O528">
        <v>2020</v>
      </c>
      <c r="P528">
        <v>658.45390033492083</v>
      </c>
      <c r="Q528">
        <v>12.617040935387189</v>
      </c>
      <c r="R528" t="s">
        <v>391</v>
      </c>
      <c r="S528">
        <v>52.187664580539327</v>
      </c>
      <c r="T528">
        <v>3.74</v>
      </c>
      <c r="U528" t="s">
        <v>502</v>
      </c>
      <c r="V528">
        <v>1.133333333333334</v>
      </c>
      <c r="W528">
        <v>8</v>
      </c>
      <c r="X528">
        <v>18</v>
      </c>
      <c r="Y528">
        <v>14</v>
      </c>
      <c r="Z528">
        <v>0.02</v>
      </c>
      <c r="AA528">
        <v>1</v>
      </c>
    </row>
    <row r="529" spans="1:27" x14ac:dyDescent="0.25">
      <c r="A529" t="s">
        <v>98</v>
      </c>
      <c r="B529" t="s">
        <v>99</v>
      </c>
      <c r="C529" t="s">
        <v>689</v>
      </c>
      <c r="D529" t="s">
        <v>101</v>
      </c>
      <c r="E529" t="s">
        <v>498</v>
      </c>
      <c r="G529" t="s">
        <v>114</v>
      </c>
      <c r="H529" t="s">
        <v>125</v>
      </c>
      <c r="I529">
        <v>2016</v>
      </c>
      <c r="J529" t="s">
        <v>515</v>
      </c>
      <c r="K529" t="s">
        <v>127</v>
      </c>
      <c r="L529" t="s">
        <v>849</v>
      </c>
      <c r="M529" t="s">
        <v>857</v>
      </c>
      <c r="N529">
        <v>1</v>
      </c>
      <c r="O529">
        <v>2020</v>
      </c>
      <c r="P529">
        <v>691.90476692947561</v>
      </c>
      <c r="Q529">
        <v>12.617040935387189</v>
      </c>
      <c r="R529" t="s">
        <v>391</v>
      </c>
      <c r="S529">
        <v>54.838909572598823</v>
      </c>
      <c r="T529">
        <v>3.93</v>
      </c>
      <c r="U529" t="s">
        <v>502</v>
      </c>
      <c r="V529">
        <v>1.1909090909090909</v>
      </c>
      <c r="W529">
        <v>8</v>
      </c>
      <c r="X529">
        <v>18</v>
      </c>
      <c r="Y529">
        <v>14</v>
      </c>
      <c r="Z529">
        <v>0.02</v>
      </c>
      <c r="AA529">
        <v>1</v>
      </c>
    </row>
    <row r="530" spans="1:27" x14ac:dyDescent="0.25">
      <c r="A530" t="s">
        <v>98</v>
      </c>
      <c r="B530" t="s">
        <v>99</v>
      </c>
      <c r="C530" t="s">
        <v>689</v>
      </c>
      <c r="D530" t="s">
        <v>101</v>
      </c>
      <c r="E530" t="s">
        <v>498</v>
      </c>
      <c r="G530" t="s">
        <v>119</v>
      </c>
      <c r="H530" t="s">
        <v>125</v>
      </c>
      <c r="I530">
        <v>2016</v>
      </c>
      <c r="J530" t="s">
        <v>517</v>
      </c>
      <c r="K530" t="s">
        <v>127</v>
      </c>
      <c r="L530" t="s">
        <v>849</v>
      </c>
      <c r="M530" t="s">
        <v>858</v>
      </c>
      <c r="N530">
        <v>1</v>
      </c>
      <c r="O530">
        <v>2020</v>
      </c>
      <c r="P530">
        <v>938.90648751460947</v>
      </c>
      <c r="Q530">
        <v>12.617040935387189</v>
      </c>
      <c r="R530" t="s">
        <v>391</v>
      </c>
      <c r="S530">
        <v>74.415743938917203</v>
      </c>
      <c r="T530">
        <v>4.5</v>
      </c>
      <c r="U530" t="s">
        <v>502</v>
      </c>
      <c r="V530">
        <v>1.363636363636364</v>
      </c>
      <c r="W530">
        <v>8</v>
      </c>
      <c r="X530">
        <v>18</v>
      </c>
      <c r="Y530">
        <v>14</v>
      </c>
      <c r="Z530">
        <v>0.02</v>
      </c>
      <c r="AA530">
        <v>1</v>
      </c>
    </row>
    <row r="531" spans="1:27" x14ac:dyDescent="0.25">
      <c r="A531" t="s">
        <v>98</v>
      </c>
      <c r="B531" t="s">
        <v>519</v>
      </c>
      <c r="C531" t="s">
        <v>689</v>
      </c>
      <c r="D531" t="s">
        <v>101</v>
      </c>
      <c r="E531" t="s">
        <v>102</v>
      </c>
      <c r="G531" t="s">
        <v>103</v>
      </c>
      <c r="H531" t="s">
        <v>104</v>
      </c>
      <c r="I531">
        <v>2016</v>
      </c>
      <c r="J531" t="s">
        <v>105</v>
      </c>
      <c r="K531" t="s">
        <v>106</v>
      </c>
      <c r="L531" t="s">
        <v>859</v>
      </c>
      <c r="M531" t="s">
        <v>860</v>
      </c>
      <c r="N531">
        <v>1</v>
      </c>
      <c r="O531">
        <v>2020</v>
      </c>
      <c r="P531">
        <v>2225.3303113170941</v>
      </c>
      <c r="Q531">
        <v>1.8663618897004079</v>
      </c>
      <c r="R531" t="s">
        <v>109</v>
      </c>
      <c r="S531">
        <v>1192.3359149142871</v>
      </c>
      <c r="T531">
        <v>0.61014999999999997</v>
      </c>
      <c r="U531" t="s">
        <v>110</v>
      </c>
      <c r="V531">
        <v>0.61014999999999997</v>
      </c>
      <c r="W531">
        <v>6</v>
      </c>
      <c r="X531">
        <v>20</v>
      </c>
      <c r="Y531">
        <v>14</v>
      </c>
      <c r="Z531">
        <v>0.24</v>
      </c>
      <c r="AA531">
        <v>31.536000000000001</v>
      </c>
    </row>
    <row r="532" spans="1:27" x14ac:dyDescent="0.25">
      <c r="A532" t="s">
        <v>98</v>
      </c>
      <c r="B532" t="s">
        <v>519</v>
      </c>
      <c r="C532" t="s">
        <v>689</v>
      </c>
      <c r="D532" t="s">
        <v>101</v>
      </c>
      <c r="E532" t="s">
        <v>102</v>
      </c>
      <c r="G532" t="s">
        <v>111</v>
      </c>
      <c r="H532" t="s">
        <v>104</v>
      </c>
      <c r="I532">
        <v>2016</v>
      </c>
      <c r="J532" t="s">
        <v>112</v>
      </c>
      <c r="K532" t="s">
        <v>106</v>
      </c>
      <c r="L532" t="s">
        <v>859</v>
      </c>
      <c r="M532" t="s">
        <v>861</v>
      </c>
      <c r="N532">
        <v>1</v>
      </c>
      <c r="O532">
        <v>2020</v>
      </c>
      <c r="P532">
        <v>2347.266218786523</v>
      </c>
      <c r="Q532">
        <v>1.8663618897004079</v>
      </c>
      <c r="R532" t="s">
        <v>109</v>
      </c>
      <c r="S532">
        <v>1257.6693897041109</v>
      </c>
      <c r="T532">
        <v>0.63</v>
      </c>
      <c r="U532" t="s">
        <v>110</v>
      </c>
      <c r="V532">
        <v>0.63</v>
      </c>
      <c r="W532">
        <v>6</v>
      </c>
      <c r="X532">
        <v>20</v>
      </c>
      <c r="Y532">
        <v>14</v>
      </c>
      <c r="Z532">
        <v>0.24</v>
      </c>
      <c r="AA532">
        <v>31.536000000000001</v>
      </c>
    </row>
    <row r="533" spans="1:27" x14ac:dyDescent="0.25">
      <c r="A533" t="s">
        <v>98</v>
      </c>
      <c r="B533" t="s">
        <v>519</v>
      </c>
      <c r="C533" t="s">
        <v>689</v>
      </c>
      <c r="D533" t="s">
        <v>101</v>
      </c>
      <c r="E533" t="s">
        <v>102</v>
      </c>
      <c r="G533" t="s">
        <v>114</v>
      </c>
      <c r="H533" t="s">
        <v>104</v>
      </c>
      <c r="I533">
        <v>2016</v>
      </c>
      <c r="J533" t="s">
        <v>115</v>
      </c>
      <c r="K533" t="s">
        <v>106</v>
      </c>
      <c r="L533" t="s">
        <v>859</v>
      </c>
      <c r="M533" t="s">
        <v>862</v>
      </c>
      <c r="N533">
        <v>1</v>
      </c>
      <c r="O533">
        <v>2020</v>
      </c>
      <c r="P533">
        <v>2469.2021262559529</v>
      </c>
      <c r="Q533">
        <v>1.8663618897004079</v>
      </c>
      <c r="R533" t="s">
        <v>109</v>
      </c>
      <c r="S533">
        <v>1323.002864493935</v>
      </c>
      <c r="T533">
        <v>0.66</v>
      </c>
      <c r="U533" t="s">
        <v>110</v>
      </c>
      <c r="V533">
        <v>0.66</v>
      </c>
      <c r="W533">
        <v>6</v>
      </c>
      <c r="X533">
        <v>20</v>
      </c>
      <c r="Y533">
        <v>14</v>
      </c>
      <c r="Z533">
        <v>0.24</v>
      </c>
      <c r="AA533">
        <v>31.536000000000001</v>
      </c>
    </row>
    <row r="534" spans="1:27" x14ac:dyDescent="0.25">
      <c r="A534" t="s">
        <v>98</v>
      </c>
      <c r="B534" t="s">
        <v>519</v>
      </c>
      <c r="C534" t="s">
        <v>689</v>
      </c>
      <c r="D534" t="s">
        <v>101</v>
      </c>
      <c r="E534" t="s">
        <v>102</v>
      </c>
      <c r="G534" t="s">
        <v>114</v>
      </c>
      <c r="H534" t="s">
        <v>104</v>
      </c>
      <c r="I534">
        <v>2023</v>
      </c>
      <c r="J534" t="s">
        <v>117</v>
      </c>
      <c r="K534" t="s">
        <v>106</v>
      </c>
      <c r="L534" t="s">
        <v>859</v>
      </c>
      <c r="M534" t="s">
        <v>863</v>
      </c>
      <c r="N534">
        <v>1</v>
      </c>
      <c r="O534">
        <v>2023</v>
      </c>
      <c r="P534">
        <v>3865.2553631628971</v>
      </c>
      <c r="Q534">
        <v>1.8663618897004079</v>
      </c>
      <c r="R534" t="s">
        <v>109</v>
      </c>
      <c r="S534">
        <v>2071.0106568792812</v>
      </c>
      <c r="T534">
        <v>0.83499999999999996</v>
      </c>
      <c r="U534" t="s">
        <v>110</v>
      </c>
      <c r="V534">
        <v>0.83499999999999996</v>
      </c>
      <c r="W534">
        <v>6</v>
      </c>
      <c r="X534">
        <v>20</v>
      </c>
      <c r="Y534">
        <v>14</v>
      </c>
      <c r="Z534">
        <v>0.24</v>
      </c>
      <c r="AA534">
        <v>31.536000000000001</v>
      </c>
    </row>
    <row r="535" spans="1:27" x14ac:dyDescent="0.25">
      <c r="A535" t="s">
        <v>98</v>
      </c>
      <c r="B535" t="s">
        <v>519</v>
      </c>
      <c r="C535" t="s">
        <v>689</v>
      </c>
      <c r="D535" t="s">
        <v>101</v>
      </c>
      <c r="E535" t="s">
        <v>102</v>
      </c>
      <c r="G535" t="s">
        <v>119</v>
      </c>
      <c r="H535" t="s">
        <v>104</v>
      </c>
      <c r="I535">
        <v>2016</v>
      </c>
      <c r="J535" t="s">
        <v>120</v>
      </c>
      <c r="K535" t="s">
        <v>106</v>
      </c>
      <c r="L535" t="s">
        <v>859</v>
      </c>
      <c r="M535" t="s">
        <v>864</v>
      </c>
      <c r="N535">
        <v>0</v>
      </c>
      <c r="O535">
        <v>2020</v>
      </c>
      <c r="P535">
        <v>3749.5291546849662</v>
      </c>
      <c r="Q535">
        <v>1.8663618897004079</v>
      </c>
      <c r="R535" t="s">
        <v>109</v>
      </c>
      <c r="S535">
        <v>2009.004349787087</v>
      </c>
      <c r="T535">
        <v>0.81</v>
      </c>
      <c r="U535" t="s">
        <v>110</v>
      </c>
      <c r="V535">
        <v>0.81</v>
      </c>
      <c r="W535">
        <v>6</v>
      </c>
      <c r="X535">
        <v>20</v>
      </c>
      <c r="Y535">
        <v>14</v>
      </c>
      <c r="Z535">
        <v>0.24</v>
      </c>
      <c r="AA535">
        <v>31.536000000000001</v>
      </c>
    </row>
    <row r="536" spans="1:27" x14ac:dyDescent="0.25">
      <c r="A536" t="s">
        <v>98</v>
      </c>
      <c r="B536" t="s">
        <v>519</v>
      </c>
      <c r="C536" t="s">
        <v>689</v>
      </c>
      <c r="D536" t="s">
        <v>101</v>
      </c>
      <c r="E536" t="s">
        <v>102</v>
      </c>
      <c r="G536" t="s">
        <v>119</v>
      </c>
      <c r="H536" t="s">
        <v>104</v>
      </c>
      <c r="I536">
        <v>2018</v>
      </c>
      <c r="J536" t="s">
        <v>122</v>
      </c>
      <c r="K536" t="s">
        <v>106</v>
      </c>
      <c r="L536" t="s">
        <v>859</v>
      </c>
      <c r="M536" t="s">
        <v>864</v>
      </c>
      <c r="N536">
        <v>1</v>
      </c>
      <c r="O536">
        <v>2020</v>
      </c>
      <c r="P536">
        <v>3749.5291546849662</v>
      </c>
      <c r="Q536">
        <v>1.8663618897004079</v>
      </c>
      <c r="R536" t="s">
        <v>109</v>
      </c>
      <c r="S536">
        <v>2009.004349787087</v>
      </c>
      <c r="T536">
        <v>0.81</v>
      </c>
      <c r="U536" t="s">
        <v>110</v>
      </c>
      <c r="V536">
        <v>0.81</v>
      </c>
      <c r="W536">
        <v>6</v>
      </c>
      <c r="X536">
        <v>20</v>
      </c>
      <c r="Y536">
        <v>14</v>
      </c>
      <c r="Z536">
        <v>0.24</v>
      </c>
      <c r="AA536">
        <v>31.536000000000001</v>
      </c>
    </row>
    <row r="537" spans="1:27" x14ac:dyDescent="0.25">
      <c r="A537" t="s">
        <v>98</v>
      </c>
      <c r="B537" t="s">
        <v>519</v>
      </c>
      <c r="C537" t="s">
        <v>689</v>
      </c>
      <c r="D537" t="s">
        <v>101</v>
      </c>
      <c r="E537" t="s">
        <v>102</v>
      </c>
      <c r="G537" t="s">
        <v>119</v>
      </c>
      <c r="H537" t="s">
        <v>104</v>
      </c>
      <c r="I537">
        <v>2022</v>
      </c>
      <c r="J537" t="s">
        <v>123</v>
      </c>
      <c r="K537" t="s">
        <v>106</v>
      </c>
      <c r="L537" t="s">
        <v>859</v>
      </c>
      <c r="M537" t="s">
        <v>865</v>
      </c>
      <c r="N537">
        <v>1</v>
      </c>
      <c r="O537">
        <v>2022</v>
      </c>
      <c r="P537">
        <v>3749.5291546849662</v>
      </c>
      <c r="Q537">
        <v>1.8663618897004079</v>
      </c>
      <c r="R537" t="s">
        <v>109</v>
      </c>
      <c r="S537">
        <v>2009.004349787087</v>
      </c>
      <c r="T537">
        <v>0.81</v>
      </c>
      <c r="U537" t="s">
        <v>110</v>
      </c>
      <c r="V537">
        <v>0.81</v>
      </c>
      <c r="W537">
        <v>6</v>
      </c>
      <c r="X537">
        <v>20</v>
      </c>
      <c r="Y537">
        <v>14</v>
      </c>
      <c r="Z537">
        <v>0.24</v>
      </c>
      <c r="AA537">
        <v>31.536000000000001</v>
      </c>
    </row>
    <row r="538" spans="1:27" x14ac:dyDescent="0.25">
      <c r="A538" t="s">
        <v>98</v>
      </c>
      <c r="B538" t="s">
        <v>519</v>
      </c>
      <c r="C538" t="s">
        <v>689</v>
      </c>
      <c r="D538" t="s">
        <v>101</v>
      </c>
      <c r="E538" t="s">
        <v>102</v>
      </c>
      <c r="G538" t="s">
        <v>103</v>
      </c>
      <c r="H538" t="s">
        <v>125</v>
      </c>
      <c r="I538">
        <v>2016</v>
      </c>
      <c r="J538" t="s">
        <v>126</v>
      </c>
      <c r="K538" t="s">
        <v>127</v>
      </c>
      <c r="L538" t="s">
        <v>859</v>
      </c>
      <c r="M538" t="s">
        <v>866</v>
      </c>
      <c r="N538">
        <v>1</v>
      </c>
      <c r="O538">
        <v>2020</v>
      </c>
      <c r="P538">
        <v>945.00328288808089</v>
      </c>
      <c r="Q538">
        <v>1.8663618897004079</v>
      </c>
      <c r="R538" t="s">
        <v>109</v>
      </c>
      <c r="S538">
        <v>506.33442962113571</v>
      </c>
      <c r="T538">
        <v>0.91554999999999997</v>
      </c>
      <c r="U538" t="s">
        <v>110</v>
      </c>
      <c r="V538">
        <v>0.91554999999999997</v>
      </c>
      <c r="W538">
        <v>6</v>
      </c>
      <c r="X538">
        <v>20</v>
      </c>
      <c r="Y538">
        <v>14</v>
      </c>
      <c r="Z538">
        <v>0.24</v>
      </c>
      <c r="AA538">
        <v>31.536000000000001</v>
      </c>
    </row>
    <row r="539" spans="1:27" x14ac:dyDescent="0.25">
      <c r="A539" t="s">
        <v>98</v>
      </c>
      <c r="B539" t="s">
        <v>519</v>
      </c>
      <c r="C539" t="s">
        <v>689</v>
      </c>
      <c r="D539" t="s">
        <v>101</v>
      </c>
      <c r="E539" t="s">
        <v>102</v>
      </c>
      <c r="G539" t="s">
        <v>111</v>
      </c>
      <c r="H539" t="s">
        <v>125</v>
      </c>
      <c r="I539">
        <v>2016</v>
      </c>
      <c r="J539" t="s">
        <v>129</v>
      </c>
      <c r="K539" t="s">
        <v>127</v>
      </c>
      <c r="L539" t="s">
        <v>859</v>
      </c>
      <c r="M539" t="s">
        <v>867</v>
      </c>
      <c r="N539">
        <v>1</v>
      </c>
      <c r="O539">
        <v>2020</v>
      </c>
      <c r="P539">
        <v>1036.455213490153</v>
      </c>
      <c r="Q539">
        <v>1.8663618897004079</v>
      </c>
      <c r="R539" t="s">
        <v>109</v>
      </c>
      <c r="S539">
        <v>555.33453571350378</v>
      </c>
      <c r="T539">
        <v>0.93</v>
      </c>
      <c r="U539" t="s">
        <v>110</v>
      </c>
      <c r="V539">
        <v>0.93</v>
      </c>
      <c r="W539">
        <v>6</v>
      </c>
      <c r="X539">
        <v>20</v>
      </c>
      <c r="Y539">
        <v>14</v>
      </c>
      <c r="Z539">
        <v>0.24</v>
      </c>
      <c r="AA539">
        <v>31.536000000000001</v>
      </c>
    </row>
    <row r="540" spans="1:27" x14ac:dyDescent="0.25">
      <c r="A540" t="s">
        <v>98</v>
      </c>
      <c r="B540" t="s">
        <v>519</v>
      </c>
      <c r="C540" t="s">
        <v>689</v>
      </c>
      <c r="D540" t="s">
        <v>101</v>
      </c>
      <c r="E540" t="s">
        <v>102</v>
      </c>
      <c r="G540" t="s">
        <v>119</v>
      </c>
      <c r="H540" t="s">
        <v>125</v>
      </c>
      <c r="I540">
        <v>2016</v>
      </c>
      <c r="J540" t="s">
        <v>131</v>
      </c>
      <c r="K540" t="s">
        <v>127</v>
      </c>
      <c r="L540" t="s">
        <v>859</v>
      </c>
      <c r="M540" t="s">
        <v>868</v>
      </c>
      <c r="N540">
        <v>1</v>
      </c>
      <c r="O540">
        <v>2020</v>
      </c>
      <c r="P540">
        <v>1493.714866500515</v>
      </c>
      <c r="Q540">
        <v>1.8663618897004079</v>
      </c>
      <c r="R540" t="s">
        <v>109</v>
      </c>
      <c r="S540">
        <v>800.33506617534363</v>
      </c>
      <c r="T540">
        <v>0.95</v>
      </c>
      <c r="U540" t="s">
        <v>110</v>
      </c>
      <c r="V540">
        <v>0.95</v>
      </c>
      <c r="W540">
        <v>6</v>
      </c>
      <c r="X540">
        <v>20</v>
      </c>
      <c r="Y540">
        <v>14</v>
      </c>
      <c r="Z540">
        <v>0.24</v>
      </c>
      <c r="AA540">
        <v>31.536000000000001</v>
      </c>
    </row>
    <row r="541" spans="1:27" x14ac:dyDescent="0.25">
      <c r="A541" t="s">
        <v>98</v>
      </c>
      <c r="B541" t="s">
        <v>519</v>
      </c>
      <c r="C541" t="s">
        <v>689</v>
      </c>
      <c r="D541" t="s">
        <v>101</v>
      </c>
      <c r="E541" t="s">
        <v>102</v>
      </c>
      <c r="G541" t="s">
        <v>133</v>
      </c>
      <c r="H541" t="s">
        <v>125</v>
      </c>
      <c r="I541">
        <v>2016</v>
      </c>
      <c r="J541" t="s">
        <v>134</v>
      </c>
      <c r="K541" t="s">
        <v>127</v>
      </c>
      <c r="L541" t="s">
        <v>859</v>
      </c>
      <c r="M541" t="s">
        <v>869</v>
      </c>
      <c r="N541">
        <v>1</v>
      </c>
      <c r="O541">
        <v>2020</v>
      </c>
      <c r="P541">
        <v>2530.170079990668</v>
      </c>
      <c r="Q541">
        <v>1.8663618897004079</v>
      </c>
      <c r="R541" t="s">
        <v>109</v>
      </c>
      <c r="S541">
        <v>1355.669601888847</v>
      </c>
      <c r="T541">
        <v>3.28</v>
      </c>
      <c r="U541" t="s">
        <v>110</v>
      </c>
      <c r="V541">
        <v>3.28</v>
      </c>
      <c r="W541">
        <v>6</v>
      </c>
      <c r="X541">
        <v>20</v>
      </c>
      <c r="Y541">
        <v>14</v>
      </c>
      <c r="Z541">
        <v>0.24</v>
      </c>
      <c r="AA541">
        <v>31.536000000000001</v>
      </c>
    </row>
    <row r="542" spans="1:27" x14ac:dyDescent="0.25">
      <c r="A542" t="s">
        <v>98</v>
      </c>
      <c r="B542" t="s">
        <v>519</v>
      </c>
      <c r="C542" t="s">
        <v>689</v>
      </c>
      <c r="D542" t="s">
        <v>101</v>
      </c>
      <c r="E542" t="s">
        <v>102</v>
      </c>
      <c r="G542" t="s">
        <v>133</v>
      </c>
      <c r="H542" t="s">
        <v>125</v>
      </c>
      <c r="I542">
        <v>2022</v>
      </c>
      <c r="J542" t="s">
        <v>136</v>
      </c>
      <c r="K542" t="s">
        <v>127</v>
      </c>
      <c r="L542" t="s">
        <v>859</v>
      </c>
      <c r="M542" t="s">
        <v>870</v>
      </c>
      <c r="N542">
        <v>1</v>
      </c>
      <c r="O542">
        <v>2022</v>
      </c>
      <c r="P542">
        <v>2530.170079990668</v>
      </c>
      <c r="Q542">
        <v>1.8663618897004079</v>
      </c>
      <c r="R542" t="s">
        <v>109</v>
      </c>
      <c r="S542">
        <v>1355.669601888847</v>
      </c>
      <c r="T542">
        <v>3.28</v>
      </c>
      <c r="U542" t="s">
        <v>110</v>
      </c>
      <c r="V542">
        <v>3.28</v>
      </c>
      <c r="W542">
        <v>6</v>
      </c>
      <c r="X542">
        <v>20</v>
      </c>
      <c r="Y542">
        <v>14</v>
      </c>
      <c r="Z542">
        <v>0.24</v>
      </c>
      <c r="AA542">
        <v>31.536000000000001</v>
      </c>
    </row>
    <row r="543" spans="1:27" x14ac:dyDescent="0.25">
      <c r="A543" t="s">
        <v>98</v>
      </c>
      <c r="B543" t="s">
        <v>519</v>
      </c>
      <c r="C543" t="s">
        <v>689</v>
      </c>
      <c r="D543" t="s">
        <v>101</v>
      </c>
      <c r="E543" t="s">
        <v>102</v>
      </c>
      <c r="G543" t="s">
        <v>138</v>
      </c>
      <c r="H543" t="s">
        <v>125</v>
      </c>
      <c r="I543">
        <v>2016</v>
      </c>
      <c r="J543" t="s">
        <v>139</v>
      </c>
      <c r="K543" t="s">
        <v>127</v>
      </c>
      <c r="L543" t="s">
        <v>859</v>
      </c>
      <c r="M543" t="s">
        <v>871</v>
      </c>
      <c r="N543">
        <v>1</v>
      </c>
      <c r="O543">
        <v>2020</v>
      </c>
      <c r="P543">
        <v>2316.7822419191662</v>
      </c>
      <c r="Q543">
        <v>1.8663618897004079</v>
      </c>
      <c r="R543" t="s">
        <v>109</v>
      </c>
      <c r="S543">
        <v>1241.336021006656</v>
      </c>
      <c r="T543">
        <v>2</v>
      </c>
      <c r="U543" t="s">
        <v>110</v>
      </c>
      <c r="V543">
        <v>2</v>
      </c>
      <c r="W543">
        <v>6</v>
      </c>
      <c r="X543">
        <v>20</v>
      </c>
      <c r="Y543">
        <v>14</v>
      </c>
      <c r="Z543">
        <v>0.24</v>
      </c>
      <c r="AA543">
        <v>31.536000000000001</v>
      </c>
    </row>
    <row r="544" spans="1:27" x14ac:dyDescent="0.25">
      <c r="A544" t="s">
        <v>98</v>
      </c>
      <c r="B544" t="s">
        <v>519</v>
      </c>
      <c r="C544" t="s">
        <v>689</v>
      </c>
      <c r="D544" t="s">
        <v>101</v>
      </c>
      <c r="E544" t="s">
        <v>102</v>
      </c>
      <c r="G544" t="s">
        <v>138</v>
      </c>
      <c r="H544" t="s">
        <v>125</v>
      </c>
      <c r="I544">
        <v>2022</v>
      </c>
      <c r="J544" t="s">
        <v>141</v>
      </c>
      <c r="K544" t="s">
        <v>127</v>
      </c>
      <c r="L544" t="s">
        <v>859</v>
      </c>
      <c r="M544" t="s">
        <v>872</v>
      </c>
      <c r="N544">
        <v>1</v>
      </c>
      <c r="O544">
        <v>2022</v>
      </c>
      <c r="P544">
        <v>2805.3845753706141</v>
      </c>
      <c r="Q544">
        <v>1.8663618897004079</v>
      </c>
      <c r="R544" t="s">
        <v>109</v>
      </c>
      <c r="S544">
        <v>1503.130015058837</v>
      </c>
      <c r="T544">
        <v>3.3</v>
      </c>
      <c r="U544" t="s">
        <v>110</v>
      </c>
      <c r="V544">
        <v>3.3</v>
      </c>
      <c r="W544">
        <v>6</v>
      </c>
      <c r="X544">
        <v>20</v>
      </c>
      <c r="Y544">
        <v>14</v>
      </c>
      <c r="Z544">
        <v>0.24</v>
      </c>
      <c r="AA544">
        <v>31.536000000000001</v>
      </c>
    </row>
    <row r="545" spans="1:27" x14ac:dyDescent="0.25">
      <c r="A545" t="s">
        <v>98</v>
      </c>
      <c r="B545" t="s">
        <v>519</v>
      </c>
      <c r="C545" t="s">
        <v>689</v>
      </c>
      <c r="D545" t="s">
        <v>101</v>
      </c>
      <c r="E545" t="s">
        <v>102</v>
      </c>
      <c r="G545" t="s">
        <v>143</v>
      </c>
      <c r="H545" t="s">
        <v>125</v>
      </c>
      <c r="I545">
        <v>2016</v>
      </c>
      <c r="J545" t="s">
        <v>144</v>
      </c>
      <c r="K545" t="s">
        <v>127</v>
      </c>
      <c r="L545" t="s">
        <v>859</v>
      </c>
      <c r="M545" t="s">
        <v>873</v>
      </c>
      <c r="N545">
        <v>1</v>
      </c>
      <c r="O545">
        <v>2020</v>
      </c>
      <c r="P545">
        <v>3017.9137098683868</v>
      </c>
      <c r="Q545">
        <v>1.8663618897004079</v>
      </c>
      <c r="R545" t="s">
        <v>109</v>
      </c>
      <c r="S545">
        <v>1617.0035010481431</v>
      </c>
      <c r="T545">
        <v>3.55</v>
      </c>
      <c r="U545" t="s">
        <v>110</v>
      </c>
      <c r="V545">
        <v>3.55</v>
      </c>
      <c r="W545">
        <v>6</v>
      </c>
      <c r="X545">
        <v>20</v>
      </c>
      <c r="Y545">
        <v>14</v>
      </c>
      <c r="Z545">
        <v>0.24</v>
      </c>
      <c r="AA545">
        <v>31.536000000000001</v>
      </c>
    </row>
    <row r="546" spans="1:27" x14ac:dyDescent="0.25">
      <c r="A546" t="s">
        <v>98</v>
      </c>
      <c r="B546" t="s">
        <v>519</v>
      </c>
      <c r="C546" t="s">
        <v>689</v>
      </c>
      <c r="D546" t="s">
        <v>101</v>
      </c>
      <c r="E546" t="s">
        <v>102</v>
      </c>
      <c r="G546" t="s">
        <v>143</v>
      </c>
      <c r="H546" t="s">
        <v>125</v>
      </c>
      <c r="I546">
        <v>2022</v>
      </c>
      <c r="J546" t="s">
        <v>146</v>
      </c>
      <c r="K546" t="s">
        <v>127</v>
      </c>
      <c r="L546" t="s">
        <v>859</v>
      </c>
      <c r="M546" t="s">
        <v>874</v>
      </c>
      <c r="N546">
        <v>1</v>
      </c>
      <c r="O546">
        <v>2022</v>
      </c>
      <c r="P546">
        <v>3017.9137098683868</v>
      </c>
      <c r="Q546">
        <v>1.8663618897004079</v>
      </c>
      <c r="R546" t="s">
        <v>109</v>
      </c>
      <c r="S546">
        <v>1617.0035010481431</v>
      </c>
      <c r="T546">
        <v>3.55</v>
      </c>
      <c r="U546" t="s">
        <v>110</v>
      </c>
      <c r="V546">
        <v>3.55</v>
      </c>
      <c r="W546">
        <v>6</v>
      </c>
      <c r="X546">
        <v>20</v>
      </c>
      <c r="Y546">
        <v>14</v>
      </c>
      <c r="Z546">
        <v>0.24</v>
      </c>
      <c r="AA546">
        <v>31.536000000000001</v>
      </c>
    </row>
    <row r="547" spans="1:27" x14ac:dyDescent="0.25">
      <c r="A547" t="s">
        <v>98</v>
      </c>
      <c r="B547" t="s">
        <v>519</v>
      </c>
      <c r="C547" t="s">
        <v>689</v>
      </c>
      <c r="D547" t="s">
        <v>101</v>
      </c>
      <c r="E547" t="s">
        <v>102</v>
      </c>
      <c r="G547" t="s">
        <v>103</v>
      </c>
      <c r="H547" t="s">
        <v>148</v>
      </c>
      <c r="I547">
        <v>2016</v>
      </c>
      <c r="J547" t="s">
        <v>149</v>
      </c>
      <c r="K547" t="s">
        <v>150</v>
      </c>
      <c r="L547" t="s">
        <v>859</v>
      </c>
      <c r="M547" t="s">
        <v>875</v>
      </c>
      <c r="N547">
        <v>1</v>
      </c>
      <c r="O547">
        <v>2020</v>
      </c>
      <c r="P547">
        <v>2926.4617792663148</v>
      </c>
      <c r="Q547">
        <v>1.8663618897004079</v>
      </c>
      <c r="R547" t="s">
        <v>109</v>
      </c>
      <c r="S547">
        <v>1568.0033949557751</v>
      </c>
      <c r="T547">
        <v>0.63670000000000004</v>
      </c>
      <c r="U547" t="s">
        <v>110</v>
      </c>
      <c r="V547">
        <v>0.63670000000000004</v>
      </c>
      <c r="W547">
        <v>6</v>
      </c>
      <c r="X547">
        <v>20</v>
      </c>
      <c r="Y547">
        <v>14</v>
      </c>
      <c r="Z547">
        <v>0.24</v>
      </c>
      <c r="AA547">
        <v>31.536000000000001</v>
      </c>
    </row>
    <row r="548" spans="1:27" x14ac:dyDescent="0.25">
      <c r="A548" t="s">
        <v>98</v>
      </c>
      <c r="B548" t="s">
        <v>519</v>
      </c>
      <c r="C548" t="s">
        <v>689</v>
      </c>
      <c r="D548" t="s">
        <v>101</v>
      </c>
      <c r="E548" t="s">
        <v>102</v>
      </c>
      <c r="G548" t="s">
        <v>111</v>
      </c>
      <c r="H548" t="s">
        <v>148</v>
      </c>
      <c r="I548">
        <v>2016</v>
      </c>
      <c r="J548" t="s">
        <v>152</v>
      </c>
      <c r="K548" t="s">
        <v>150</v>
      </c>
      <c r="L548" t="s">
        <v>859</v>
      </c>
      <c r="M548" t="s">
        <v>876</v>
      </c>
      <c r="N548">
        <v>1</v>
      </c>
      <c r="O548">
        <v>2020</v>
      </c>
      <c r="P548">
        <v>3109.3656404704602</v>
      </c>
      <c r="Q548">
        <v>1.8663618897004079</v>
      </c>
      <c r="R548" t="s">
        <v>109</v>
      </c>
      <c r="S548">
        <v>1666.0036071405109</v>
      </c>
      <c r="T548">
        <v>0.67</v>
      </c>
      <c r="U548" t="s">
        <v>110</v>
      </c>
      <c r="V548">
        <v>0.67</v>
      </c>
      <c r="W548">
        <v>6</v>
      </c>
      <c r="X548">
        <v>20</v>
      </c>
      <c r="Y548">
        <v>14</v>
      </c>
      <c r="Z548">
        <v>0.24</v>
      </c>
      <c r="AA548">
        <v>31.536000000000001</v>
      </c>
    </row>
    <row r="549" spans="1:27" x14ac:dyDescent="0.25">
      <c r="A549" t="s">
        <v>98</v>
      </c>
      <c r="B549" t="s">
        <v>519</v>
      </c>
      <c r="C549" t="s">
        <v>689</v>
      </c>
      <c r="D549" t="s">
        <v>101</v>
      </c>
      <c r="E549" t="s">
        <v>102</v>
      </c>
      <c r="G549" t="s">
        <v>119</v>
      </c>
      <c r="H549" t="s">
        <v>148</v>
      </c>
      <c r="I549">
        <v>2016</v>
      </c>
      <c r="J549" t="s">
        <v>154</v>
      </c>
      <c r="K549" t="s">
        <v>150</v>
      </c>
      <c r="L549" t="s">
        <v>859</v>
      </c>
      <c r="M549" t="s">
        <v>877</v>
      </c>
      <c r="N549">
        <v>1</v>
      </c>
      <c r="O549">
        <v>2020</v>
      </c>
      <c r="P549">
        <v>3078.881663603102</v>
      </c>
      <c r="Q549">
        <v>1.8663618897004079</v>
      </c>
      <c r="R549" t="s">
        <v>109</v>
      </c>
      <c r="S549">
        <v>1649.670238443055</v>
      </c>
      <c r="T549">
        <v>0.69</v>
      </c>
      <c r="U549" t="s">
        <v>110</v>
      </c>
      <c r="V549">
        <v>0.69</v>
      </c>
      <c r="W549">
        <v>6</v>
      </c>
      <c r="X549">
        <v>20</v>
      </c>
      <c r="Y549">
        <v>14</v>
      </c>
      <c r="Z549">
        <v>0.24</v>
      </c>
      <c r="AA549">
        <v>31.536000000000001</v>
      </c>
    </row>
    <row r="550" spans="1:27" x14ac:dyDescent="0.25">
      <c r="A550" t="s">
        <v>98</v>
      </c>
      <c r="B550" t="s">
        <v>519</v>
      </c>
      <c r="C550" t="s">
        <v>689</v>
      </c>
      <c r="D550" t="s">
        <v>101</v>
      </c>
      <c r="E550" t="s">
        <v>102</v>
      </c>
      <c r="G550" t="s">
        <v>103</v>
      </c>
      <c r="H550" t="s">
        <v>156</v>
      </c>
      <c r="I550">
        <v>2016</v>
      </c>
      <c r="J550" t="s">
        <v>157</v>
      </c>
      <c r="K550" t="s">
        <v>158</v>
      </c>
      <c r="L550" t="s">
        <v>859</v>
      </c>
      <c r="M550" t="s">
        <v>878</v>
      </c>
      <c r="N550">
        <v>1</v>
      </c>
      <c r="O550">
        <v>2020</v>
      </c>
      <c r="P550">
        <v>2225.3303113170941</v>
      </c>
      <c r="Q550">
        <v>1.8663618897004079</v>
      </c>
      <c r="R550" t="s">
        <v>109</v>
      </c>
      <c r="S550">
        <v>1192.3359149142871</v>
      </c>
      <c r="T550">
        <v>0.61014999999999997</v>
      </c>
      <c r="U550" t="s">
        <v>110</v>
      </c>
      <c r="V550">
        <v>0.61014999999999997</v>
      </c>
      <c r="W550">
        <v>6</v>
      </c>
      <c r="X550">
        <v>20</v>
      </c>
      <c r="Y550">
        <v>14</v>
      </c>
      <c r="Z550">
        <v>0.24</v>
      </c>
      <c r="AA550">
        <v>31.536000000000001</v>
      </c>
    </row>
    <row r="551" spans="1:27" x14ac:dyDescent="0.25">
      <c r="A551" t="s">
        <v>98</v>
      </c>
      <c r="B551" t="s">
        <v>519</v>
      </c>
      <c r="C551" t="s">
        <v>689</v>
      </c>
      <c r="D551" t="s">
        <v>101</v>
      </c>
      <c r="E551" t="s">
        <v>102</v>
      </c>
      <c r="G551" t="s">
        <v>111</v>
      </c>
      <c r="H551" t="s">
        <v>156</v>
      </c>
      <c r="I551">
        <v>2016</v>
      </c>
      <c r="J551" t="s">
        <v>160</v>
      </c>
      <c r="K551" t="s">
        <v>158</v>
      </c>
      <c r="L551" t="s">
        <v>859</v>
      </c>
      <c r="M551" t="s">
        <v>879</v>
      </c>
      <c r="N551">
        <v>1</v>
      </c>
      <c r="O551">
        <v>2020</v>
      </c>
      <c r="P551">
        <v>2347.266218786523</v>
      </c>
      <c r="Q551">
        <v>1.8663618897004079</v>
      </c>
      <c r="R551" t="s">
        <v>109</v>
      </c>
      <c r="S551">
        <v>1257.6693897041109</v>
      </c>
      <c r="T551">
        <v>0.63</v>
      </c>
      <c r="U551" t="s">
        <v>110</v>
      </c>
      <c r="V551">
        <v>0.63</v>
      </c>
      <c r="W551">
        <v>6</v>
      </c>
      <c r="X551">
        <v>20</v>
      </c>
      <c r="Y551">
        <v>14</v>
      </c>
      <c r="Z551">
        <v>0.24</v>
      </c>
      <c r="AA551">
        <v>31.536000000000001</v>
      </c>
    </row>
    <row r="552" spans="1:27" x14ac:dyDescent="0.25">
      <c r="A552" t="s">
        <v>98</v>
      </c>
      <c r="B552" t="s">
        <v>519</v>
      </c>
      <c r="C552" t="s">
        <v>689</v>
      </c>
      <c r="D552" t="s">
        <v>101</v>
      </c>
      <c r="E552" t="s">
        <v>102</v>
      </c>
      <c r="G552" t="s">
        <v>114</v>
      </c>
      <c r="H552" t="s">
        <v>156</v>
      </c>
      <c r="I552">
        <v>2016</v>
      </c>
      <c r="J552" t="s">
        <v>162</v>
      </c>
      <c r="K552" t="s">
        <v>158</v>
      </c>
      <c r="L552" t="s">
        <v>859</v>
      </c>
      <c r="M552" t="s">
        <v>880</v>
      </c>
      <c r="N552">
        <v>1</v>
      </c>
      <c r="O552">
        <v>2020</v>
      </c>
      <c r="P552">
        <v>2469.2021262559529</v>
      </c>
      <c r="Q552">
        <v>1.8663618897004079</v>
      </c>
      <c r="R552" t="s">
        <v>109</v>
      </c>
      <c r="S552">
        <v>1323.002864493935</v>
      </c>
      <c r="T552">
        <v>0.66</v>
      </c>
      <c r="U552" t="s">
        <v>110</v>
      </c>
      <c r="V552">
        <v>0.66</v>
      </c>
      <c r="W552">
        <v>6</v>
      </c>
      <c r="X552">
        <v>20</v>
      </c>
      <c r="Y552">
        <v>14</v>
      </c>
      <c r="Z552">
        <v>0.24</v>
      </c>
      <c r="AA552">
        <v>31.536000000000001</v>
      </c>
    </row>
    <row r="553" spans="1:27" x14ac:dyDescent="0.25">
      <c r="A553" t="s">
        <v>98</v>
      </c>
      <c r="B553" t="s">
        <v>519</v>
      </c>
      <c r="C553" t="s">
        <v>689</v>
      </c>
      <c r="D553" t="s">
        <v>101</v>
      </c>
      <c r="E553" t="s">
        <v>102</v>
      </c>
      <c r="G553" t="s">
        <v>114</v>
      </c>
      <c r="H553" t="s">
        <v>156</v>
      </c>
      <c r="I553">
        <v>2023</v>
      </c>
      <c r="J553" t="s">
        <v>164</v>
      </c>
      <c r="K553" t="s">
        <v>158</v>
      </c>
      <c r="L553" t="s">
        <v>859</v>
      </c>
      <c r="M553" t="s">
        <v>881</v>
      </c>
      <c r="N553">
        <v>1</v>
      </c>
      <c r="O553">
        <v>2023</v>
      </c>
      <c r="P553">
        <v>3865.2553631628971</v>
      </c>
      <c r="Q553">
        <v>1.8663618897004079</v>
      </c>
      <c r="R553" t="s">
        <v>109</v>
      </c>
      <c r="S553">
        <v>2071.0106568792812</v>
      </c>
      <c r="T553">
        <v>0.83499999999999996</v>
      </c>
      <c r="U553" t="s">
        <v>110</v>
      </c>
      <c r="V553">
        <v>0.83499999999999996</v>
      </c>
      <c r="W553">
        <v>6</v>
      </c>
      <c r="X553">
        <v>20</v>
      </c>
      <c r="Y553">
        <v>14</v>
      </c>
      <c r="Z553">
        <v>0.24</v>
      </c>
      <c r="AA553">
        <v>31.536000000000001</v>
      </c>
    </row>
    <row r="554" spans="1:27" x14ac:dyDescent="0.25">
      <c r="A554" t="s">
        <v>98</v>
      </c>
      <c r="B554" t="s">
        <v>519</v>
      </c>
      <c r="C554" t="s">
        <v>689</v>
      </c>
      <c r="D554" t="s">
        <v>101</v>
      </c>
      <c r="E554" t="s">
        <v>102</v>
      </c>
      <c r="G554" t="s">
        <v>119</v>
      </c>
      <c r="H554" t="s">
        <v>156</v>
      </c>
      <c r="I554">
        <v>2016</v>
      </c>
      <c r="J554" t="s">
        <v>166</v>
      </c>
      <c r="K554" t="s">
        <v>158</v>
      </c>
      <c r="L554" t="s">
        <v>859</v>
      </c>
      <c r="M554" t="s">
        <v>882</v>
      </c>
      <c r="N554">
        <v>0</v>
      </c>
      <c r="O554">
        <v>2020</v>
      </c>
      <c r="P554">
        <v>3749.5291546849662</v>
      </c>
      <c r="Q554">
        <v>1.8663618897004079</v>
      </c>
      <c r="R554" t="s">
        <v>109</v>
      </c>
      <c r="S554">
        <v>2009.004349787087</v>
      </c>
      <c r="T554">
        <v>0.81</v>
      </c>
      <c r="U554" t="s">
        <v>110</v>
      </c>
      <c r="V554">
        <v>0.81</v>
      </c>
      <c r="W554">
        <v>6</v>
      </c>
      <c r="X554">
        <v>20</v>
      </c>
      <c r="Y554">
        <v>14</v>
      </c>
      <c r="Z554">
        <v>0.24</v>
      </c>
      <c r="AA554">
        <v>31.536000000000001</v>
      </c>
    </row>
    <row r="555" spans="1:27" x14ac:dyDescent="0.25">
      <c r="A555" t="s">
        <v>98</v>
      </c>
      <c r="B555" t="s">
        <v>519</v>
      </c>
      <c r="C555" t="s">
        <v>689</v>
      </c>
      <c r="D555" t="s">
        <v>101</v>
      </c>
      <c r="E555" t="s">
        <v>102</v>
      </c>
      <c r="G555" t="s">
        <v>119</v>
      </c>
      <c r="H555" t="s">
        <v>156</v>
      </c>
      <c r="I555">
        <v>2018</v>
      </c>
      <c r="J555" t="s">
        <v>168</v>
      </c>
      <c r="K555" t="s">
        <v>158</v>
      </c>
      <c r="L555" t="s">
        <v>859</v>
      </c>
      <c r="M555" t="s">
        <v>882</v>
      </c>
      <c r="N555">
        <v>1</v>
      </c>
      <c r="O555">
        <v>2020</v>
      </c>
      <c r="P555">
        <v>3749.5291546849662</v>
      </c>
      <c r="Q555">
        <v>1.8663618897004079</v>
      </c>
      <c r="R555" t="s">
        <v>109</v>
      </c>
      <c r="S555">
        <v>2009.004349787087</v>
      </c>
      <c r="T555">
        <v>0.81</v>
      </c>
      <c r="U555" t="s">
        <v>110</v>
      </c>
      <c r="V555">
        <v>0.81</v>
      </c>
      <c r="W555">
        <v>6</v>
      </c>
      <c r="X555">
        <v>20</v>
      </c>
      <c r="Y555">
        <v>14</v>
      </c>
      <c r="Z555">
        <v>0.24</v>
      </c>
      <c r="AA555">
        <v>31.536000000000001</v>
      </c>
    </row>
    <row r="556" spans="1:27" x14ac:dyDescent="0.25">
      <c r="A556" t="s">
        <v>98</v>
      </c>
      <c r="B556" t="s">
        <v>519</v>
      </c>
      <c r="C556" t="s">
        <v>689</v>
      </c>
      <c r="D556" t="s">
        <v>101</v>
      </c>
      <c r="E556" t="s">
        <v>102</v>
      </c>
      <c r="G556" t="s">
        <v>111</v>
      </c>
      <c r="H556" t="s">
        <v>169</v>
      </c>
      <c r="I556">
        <v>2016</v>
      </c>
      <c r="J556" t="s">
        <v>170</v>
      </c>
      <c r="K556" t="s">
        <v>171</v>
      </c>
      <c r="L556" t="s">
        <v>859</v>
      </c>
      <c r="M556" t="s">
        <v>883</v>
      </c>
      <c r="N556">
        <v>0</v>
      </c>
      <c r="O556">
        <v>2020</v>
      </c>
      <c r="P556">
        <v>13412.949821637279</v>
      </c>
      <c r="Q556">
        <v>1.8663618897004079</v>
      </c>
      <c r="R556" t="s">
        <v>109</v>
      </c>
      <c r="S556">
        <v>7186.6822268806363</v>
      </c>
      <c r="T556">
        <v>1</v>
      </c>
      <c r="U556" t="s">
        <v>173</v>
      </c>
      <c r="V556">
        <v>1</v>
      </c>
      <c r="W556">
        <v>15</v>
      </c>
      <c r="X556">
        <v>30</v>
      </c>
      <c r="Y556">
        <v>23</v>
      </c>
      <c r="Z556">
        <v>0.24</v>
      </c>
      <c r="AA556">
        <v>31.536000000000001</v>
      </c>
    </row>
    <row r="557" spans="1:27" x14ac:dyDescent="0.25">
      <c r="A557" t="s">
        <v>98</v>
      </c>
      <c r="B557" t="s">
        <v>519</v>
      </c>
      <c r="C557" t="s">
        <v>689</v>
      </c>
      <c r="D557" t="s">
        <v>101</v>
      </c>
      <c r="E557" t="s">
        <v>102</v>
      </c>
      <c r="G557" t="s">
        <v>111</v>
      </c>
      <c r="H557" t="s">
        <v>169</v>
      </c>
      <c r="I557">
        <v>2020</v>
      </c>
      <c r="J557" t="s">
        <v>174</v>
      </c>
      <c r="K557" t="s">
        <v>171</v>
      </c>
      <c r="L557" t="s">
        <v>859</v>
      </c>
      <c r="M557" t="s">
        <v>883</v>
      </c>
      <c r="N557">
        <v>1</v>
      </c>
      <c r="O557">
        <v>2020</v>
      </c>
      <c r="P557">
        <v>13412.949821637279</v>
      </c>
      <c r="Q557">
        <v>1.8663618897004079</v>
      </c>
      <c r="R557" t="s">
        <v>109</v>
      </c>
      <c r="S557">
        <v>7186.6822268806363</v>
      </c>
      <c r="T557">
        <v>1</v>
      </c>
      <c r="U557" t="s">
        <v>173</v>
      </c>
      <c r="V557">
        <v>1</v>
      </c>
      <c r="W557">
        <v>15</v>
      </c>
      <c r="X557">
        <v>30</v>
      </c>
      <c r="Y557">
        <v>23</v>
      </c>
      <c r="Z557">
        <v>0.24</v>
      </c>
      <c r="AA557">
        <v>31.536000000000001</v>
      </c>
    </row>
    <row r="558" spans="1:27" x14ac:dyDescent="0.25">
      <c r="A558" t="s">
        <v>98</v>
      </c>
      <c r="B558" t="s">
        <v>519</v>
      </c>
      <c r="C558" t="s">
        <v>689</v>
      </c>
      <c r="D558" t="s">
        <v>101</v>
      </c>
      <c r="E558" t="s">
        <v>102</v>
      </c>
      <c r="G558" t="s">
        <v>111</v>
      </c>
      <c r="H558" t="s">
        <v>169</v>
      </c>
      <c r="I558">
        <v>2023</v>
      </c>
      <c r="J558" t="s">
        <v>175</v>
      </c>
      <c r="K558" t="s">
        <v>171</v>
      </c>
      <c r="L558" t="s">
        <v>859</v>
      </c>
      <c r="M558" t="s">
        <v>884</v>
      </c>
      <c r="N558">
        <v>1</v>
      </c>
      <c r="O558">
        <v>2023</v>
      </c>
      <c r="P558">
        <v>13412.949821637279</v>
      </c>
      <c r="Q558">
        <v>1.8663618897004079</v>
      </c>
      <c r="R558" t="s">
        <v>109</v>
      </c>
      <c r="S558">
        <v>7186.6822268806363</v>
      </c>
      <c r="T558">
        <v>1</v>
      </c>
      <c r="U558" t="s">
        <v>173</v>
      </c>
      <c r="V558">
        <v>1</v>
      </c>
      <c r="W558">
        <v>15</v>
      </c>
      <c r="X558">
        <v>30</v>
      </c>
      <c r="Y558">
        <v>23</v>
      </c>
      <c r="Z558">
        <v>0.24</v>
      </c>
      <c r="AA558">
        <v>31.536000000000001</v>
      </c>
    </row>
    <row r="559" spans="1:27" x14ac:dyDescent="0.25">
      <c r="A559" t="s">
        <v>98</v>
      </c>
      <c r="B559" t="s">
        <v>519</v>
      </c>
      <c r="C559" t="s">
        <v>689</v>
      </c>
      <c r="D559" t="s">
        <v>101</v>
      </c>
      <c r="E559" t="s">
        <v>102</v>
      </c>
      <c r="G559" t="s">
        <v>111</v>
      </c>
      <c r="H559" t="s">
        <v>169</v>
      </c>
      <c r="I559">
        <v>2024</v>
      </c>
      <c r="J559" t="s">
        <v>177</v>
      </c>
      <c r="K559" t="s">
        <v>171</v>
      </c>
      <c r="L559" t="s">
        <v>859</v>
      </c>
      <c r="M559" t="s">
        <v>885</v>
      </c>
      <c r="N559">
        <v>1</v>
      </c>
      <c r="O559">
        <v>2024</v>
      </c>
      <c r="P559">
        <v>13412.949821637279</v>
      </c>
      <c r="Q559">
        <v>1.8663618897004079</v>
      </c>
      <c r="R559" t="s">
        <v>109</v>
      </c>
      <c r="S559">
        <v>7186.6822268806363</v>
      </c>
      <c r="T559">
        <v>1</v>
      </c>
      <c r="U559" t="s">
        <v>173</v>
      </c>
      <c r="V559">
        <v>1</v>
      </c>
      <c r="W559">
        <v>15</v>
      </c>
      <c r="X559">
        <v>30</v>
      </c>
      <c r="Y559">
        <v>23</v>
      </c>
      <c r="Z559">
        <v>0.24</v>
      </c>
      <c r="AA559">
        <v>31.536000000000001</v>
      </c>
    </row>
    <row r="560" spans="1:27" x14ac:dyDescent="0.25">
      <c r="A560" t="s">
        <v>98</v>
      </c>
      <c r="B560" t="s">
        <v>519</v>
      </c>
      <c r="C560" t="s">
        <v>689</v>
      </c>
      <c r="D560" t="s">
        <v>101</v>
      </c>
      <c r="E560" t="s">
        <v>179</v>
      </c>
      <c r="F560" t="s">
        <v>180</v>
      </c>
      <c r="G560" t="s">
        <v>103</v>
      </c>
      <c r="H560" t="s">
        <v>125</v>
      </c>
      <c r="I560">
        <v>2016</v>
      </c>
      <c r="J560" t="s">
        <v>181</v>
      </c>
      <c r="K560" t="s">
        <v>127</v>
      </c>
      <c r="L560" t="s">
        <v>886</v>
      </c>
      <c r="M560" t="s">
        <v>887</v>
      </c>
      <c r="N560">
        <v>1</v>
      </c>
      <c r="O560">
        <v>2020</v>
      </c>
      <c r="P560">
        <v>2956.9457561336731</v>
      </c>
      <c r="Q560">
        <v>16.265240809907731</v>
      </c>
      <c r="R560" t="s">
        <v>109</v>
      </c>
      <c r="S560">
        <v>181.79538751940851</v>
      </c>
      <c r="T560">
        <v>2.4032825322391562</v>
      </c>
      <c r="U560" t="s">
        <v>184</v>
      </c>
      <c r="V560">
        <v>2.4032825322391562</v>
      </c>
      <c r="W560">
        <v>9</v>
      </c>
      <c r="X560">
        <v>22</v>
      </c>
      <c r="Y560">
        <v>16</v>
      </c>
      <c r="Z560">
        <v>8.263812321365821E-2</v>
      </c>
      <c r="AA560">
        <v>31.536000000000001</v>
      </c>
    </row>
    <row r="561" spans="1:27" x14ac:dyDescent="0.25">
      <c r="A561" t="s">
        <v>98</v>
      </c>
      <c r="B561" t="s">
        <v>519</v>
      </c>
      <c r="C561" t="s">
        <v>689</v>
      </c>
      <c r="D561" t="s">
        <v>101</v>
      </c>
      <c r="E561" t="s">
        <v>179</v>
      </c>
      <c r="F561" t="s">
        <v>180</v>
      </c>
      <c r="G561" t="s">
        <v>103</v>
      </c>
      <c r="H561" t="s">
        <v>125</v>
      </c>
      <c r="I561">
        <v>2023</v>
      </c>
      <c r="J561" t="s">
        <v>185</v>
      </c>
      <c r="K561" t="s">
        <v>127</v>
      </c>
      <c r="L561" t="s">
        <v>886</v>
      </c>
      <c r="M561" t="s">
        <v>888</v>
      </c>
      <c r="N561">
        <v>1</v>
      </c>
      <c r="O561">
        <v>2023</v>
      </c>
      <c r="P561">
        <v>2956.9457561336731</v>
      </c>
      <c r="Q561">
        <v>16.265240809907731</v>
      </c>
      <c r="R561" t="s">
        <v>109</v>
      </c>
      <c r="S561">
        <v>181.79538751940851</v>
      </c>
      <c r="T561">
        <v>2.4032825322391562</v>
      </c>
      <c r="U561" t="s">
        <v>184</v>
      </c>
      <c r="V561">
        <v>2.4032825322391562</v>
      </c>
      <c r="W561">
        <v>9</v>
      </c>
      <c r="X561">
        <v>22</v>
      </c>
      <c r="Y561">
        <v>16</v>
      </c>
      <c r="Z561">
        <v>8.263812321365821E-2</v>
      </c>
      <c r="AA561">
        <v>31.536000000000001</v>
      </c>
    </row>
    <row r="562" spans="1:27" x14ac:dyDescent="0.25">
      <c r="A562" t="s">
        <v>98</v>
      </c>
      <c r="B562" t="s">
        <v>519</v>
      </c>
      <c r="C562" t="s">
        <v>689</v>
      </c>
      <c r="D562" t="s">
        <v>101</v>
      </c>
      <c r="E562" t="s">
        <v>179</v>
      </c>
      <c r="F562" t="s">
        <v>180</v>
      </c>
      <c r="G562" t="s">
        <v>111</v>
      </c>
      <c r="H562" t="s">
        <v>125</v>
      </c>
      <c r="I562">
        <v>2016</v>
      </c>
      <c r="J562" t="s">
        <v>187</v>
      </c>
      <c r="K562" t="s">
        <v>127</v>
      </c>
      <c r="L562" t="s">
        <v>886</v>
      </c>
      <c r="M562" t="s">
        <v>889</v>
      </c>
      <c r="N562">
        <v>1</v>
      </c>
      <c r="O562">
        <v>2020</v>
      </c>
      <c r="P562">
        <v>3109.3656404704602</v>
      </c>
      <c r="Q562">
        <v>16.265240809907731</v>
      </c>
      <c r="R562" t="s">
        <v>109</v>
      </c>
      <c r="S562">
        <v>191.16628378329551</v>
      </c>
      <c r="T562">
        <v>2.5205158264947238</v>
      </c>
      <c r="U562" t="s">
        <v>184</v>
      </c>
      <c r="V562">
        <v>2.5205158264947238</v>
      </c>
      <c r="W562">
        <v>9</v>
      </c>
      <c r="X562">
        <v>22</v>
      </c>
      <c r="Y562">
        <v>16</v>
      </c>
      <c r="Z562">
        <v>8.263812321365821E-2</v>
      </c>
      <c r="AA562">
        <v>31.536000000000001</v>
      </c>
    </row>
    <row r="563" spans="1:27" x14ac:dyDescent="0.25">
      <c r="A563" t="s">
        <v>98</v>
      </c>
      <c r="B563" t="s">
        <v>519</v>
      </c>
      <c r="C563" t="s">
        <v>689</v>
      </c>
      <c r="D563" t="s">
        <v>101</v>
      </c>
      <c r="E563" t="s">
        <v>179</v>
      </c>
      <c r="F563" t="s">
        <v>180</v>
      </c>
      <c r="G563" t="s">
        <v>111</v>
      </c>
      <c r="H563" t="s">
        <v>125</v>
      </c>
      <c r="I563">
        <v>2023</v>
      </c>
      <c r="J563" t="s">
        <v>189</v>
      </c>
      <c r="K563" t="s">
        <v>127</v>
      </c>
      <c r="L563" t="s">
        <v>886</v>
      </c>
      <c r="M563" t="s">
        <v>890</v>
      </c>
      <c r="N563">
        <v>1</v>
      </c>
      <c r="O563">
        <v>2023</v>
      </c>
      <c r="P563">
        <v>3139.8496173378171</v>
      </c>
      <c r="Q563">
        <v>16.265240809907731</v>
      </c>
      <c r="R563" t="s">
        <v>109</v>
      </c>
      <c r="S563">
        <v>193.04046303607291</v>
      </c>
      <c r="T563">
        <v>2.5791324736225092</v>
      </c>
      <c r="U563" t="s">
        <v>184</v>
      </c>
      <c r="V563">
        <v>2.5791324736225092</v>
      </c>
      <c r="W563">
        <v>9</v>
      </c>
      <c r="X563">
        <v>22</v>
      </c>
      <c r="Y563">
        <v>16</v>
      </c>
      <c r="Z563">
        <v>8.263812321365821E-2</v>
      </c>
      <c r="AA563">
        <v>31.536000000000001</v>
      </c>
    </row>
    <row r="564" spans="1:27" x14ac:dyDescent="0.25">
      <c r="A564" t="s">
        <v>98</v>
      </c>
      <c r="B564" t="s">
        <v>519</v>
      </c>
      <c r="C564" t="s">
        <v>689</v>
      </c>
      <c r="D564" t="s">
        <v>101</v>
      </c>
      <c r="E564" t="s">
        <v>179</v>
      </c>
      <c r="F564" t="s">
        <v>180</v>
      </c>
      <c r="G564" t="s">
        <v>114</v>
      </c>
      <c r="H564" t="s">
        <v>125</v>
      </c>
      <c r="I564">
        <v>2016</v>
      </c>
      <c r="J564" t="s">
        <v>191</v>
      </c>
      <c r="K564" t="s">
        <v>127</v>
      </c>
      <c r="L564" t="s">
        <v>886</v>
      </c>
      <c r="M564" t="s">
        <v>891</v>
      </c>
      <c r="N564">
        <v>1</v>
      </c>
      <c r="O564">
        <v>2020</v>
      </c>
      <c r="P564">
        <v>3017.9137098683868</v>
      </c>
      <c r="Q564">
        <v>16.265240809907731</v>
      </c>
      <c r="R564" t="s">
        <v>109</v>
      </c>
      <c r="S564">
        <v>185.5437460249633</v>
      </c>
      <c r="T564">
        <v>2.4912075029308318</v>
      </c>
      <c r="U564" t="s">
        <v>184</v>
      </c>
      <c r="V564">
        <v>2.4912075029308318</v>
      </c>
      <c r="W564">
        <v>9</v>
      </c>
      <c r="X564">
        <v>22</v>
      </c>
      <c r="Y564">
        <v>16</v>
      </c>
      <c r="Z564">
        <v>8.263812321365821E-2</v>
      </c>
      <c r="AA564">
        <v>31.536000000000001</v>
      </c>
    </row>
    <row r="565" spans="1:27" x14ac:dyDescent="0.25">
      <c r="A565" t="s">
        <v>98</v>
      </c>
      <c r="B565" t="s">
        <v>519</v>
      </c>
      <c r="C565" t="s">
        <v>689</v>
      </c>
      <c r="D565" t="s">
        <v>101</v>
      </c>
      <c r="E565" t="s">
        <v>179</v>
      </c>
      <c r="F565" t="s">
        <v>180</v>
      </c>
      <c r="G565" t="s">
        <v>114</v>
      </c>
      <c r="H565" t="s">
        <v>125</v>
      </c>
      <c r="I565">
        <v>2022</v>
      </c>
      <c r="J565" t="s">
        <v>193</v>
      </c>
      <c r="K565" t="s">
        <v>127</v>
      </c>
      <c r="L565" t="s">
        <v>886</v>
      </c>
      <c r="M565" t="s">
        <v>892</v>
      </c>
      <c r="N565">
        <v>1</v>
      </c>
      <c r="O565">
        <v>2022</v>
      </c>
      <c r="P565">
        <v>3017.9137098683868</v>
      </c>
      <c r="Q565">
        <v>16.265240809907731</v>
      </c>
      <c r="R565" t="s">
        <v>109</v>
      </c>
      <c r="S565">
        <v>185.5437460249633</v>
      </c>
      <c r="T565">
        <v>2.4912075029308318</v>
      </c>
      <c r="U565" t="s">
        <v>184</v>
      </c>
      <c r="V565">
        <v>2.4912075029308318</v>
      </c>
      <c r="W565">
        <v>9</v>
      </c>
      <c r="X565">
        <v>22</v>
      </c>
      <c r="Y565">
        <v>16</v>
      </c>
      <c r="Z565">
        <v>8.263812321365821E-2</v>
      </c>
      <c r="AA565">
        <v>31.536000000000001</v>
      </c>
    </row>
    <row r="566" spans="1:27" x14ac:dyDescent="0.25">
      <c r="A566" t="s">
        <v>98</v>
      </c>
      <c r="B566" t="s">
        <v>519</v>
      </c>
      <c r="C566" t="s">
        <v>689</v>
      </c>
      <c r="D566" t="s">
        <v>101</v>
      </c>
      <c r="E566" t="s">
        <v>179</v>
      </c>
      <c r="F566" t="s">
        <v>180</v>
      </c>
      <c r="G566" t="s">
        <v>114</v>
      </c>
      <c r="H566" t="s">
        <v>125</v>
      </c>
      <c r="I566">
        <v>2023</v>
      </c>
      <c r="J566" t="s">
        <v>195</v>
      </c>
      <c r="K566" t="s">
        <v>127</v>
      </c>
      <c r="L566" t="s">
        <v>886</v>
      </c>
      <c r="M566" t="s">
        <v>893</v>
      </c>
      <c r="N566">
        <v>1</v>
      </c>
      <c r="O566">
        <v>2023</v>
      </c>
      <c r="P566">
        <v>3266.447780092843</v>
      </c>
      <c r="Q566">
        <v>16.265240809907731</v>
      </c>
      <c r="R566" t="s">
        <v>109</v>
      </c>
      <c r="S566">
        <v>200.8238192270191</v>
      </c>
      <c r="T566">
        <v>2.6963657678780768</v>
      </c>
      <c r="U566" t="s">
        <v>184</v>
      </c>
      <c r="V566">
        <v>2.6963657678780768</v>
      </c>
      <c r="W566">
        <v>9</v>
      </c>
      <c r="X566">
        <v>22</v>
      </c>
      <c r="Y566">
        <v>16</v>
      </c>
      <c r="Z566">
        <v>8.263812321365821E-2</v>
      </c>
      <c r="AA566">
        <v>31.536000000000001</v>
      </c>
    </row>
    <row r="567" spans="1:27" x14ac:dyDescent="0.25">
      <c r="A567" t="s">
        <v>98</v>
      </c>
      <c r="B567" t="s">
        <v>519</v>
      </c>
      <c r="C567" t="s">
        <v>689</v>
      </c>
      <c r="D567" t="s">
        <v>101</v>
      </c>
      <c r="E567" t="s">
        <v>179</v>
      </c>
      <c r="F567" t="s">
        <v>180</v>
      </c>
      <c r="G567" t="s">
        <v>119</v>
      </c>
      <c r="H567" t="s">
        <v>125</v>
      </c>
      <c r="I567">
        <v>2016</v>
      </c>
      <c r="J567" t="s">
        <v>197</v>
      </c>
      <c r="K567" t="s">
        <v>127</v>
      </c>
      <c r="L567" t="s">
        <v>886</v>
      </c>
      <c r="M567" t="s">
        <v>894</v>
      </c>
      <c r="N567">
        <v>1</v>
      </c>
      <c r="O567">
        <v>2020</v>
      </c>
      <c r="P567">
        <v>3719.0451778176089</v>
      </c>
      <c r="Q567">
        <v>16.265240809907731</v>
      </c>
      <c r="R567" t="s">
        <v>109</v>
      </c>
      <c r="S567">
        <v>228.64986883884359</v>
      </c>
      <c r="T567">
        <v>2.6377491207502932</v>
      </c>
      <c r="U567" t="s">
        <v>184</v>
      </c>
      <c r="V567">
        <v>2.6377491207502932</v>
      </c>
      <c r="W567">
        <v>9</v>
      </c>
      <c r="X567">
        <v>22</v>
      </c>
      <c r="Y567">
        <v>16</v>
      </c>
      <c r="Z567">
        <v>8.263812321365821E-2</v>
      </c>
      <c r="AA567">
        <v>31.536000000000001</v>
      </c>
    </row>
    <row r="568" spans="1:27" x14ac:dyDescent="0.25">
      <c r="A568" t="s">
        <v>98</v>
      </c>
      <c r="B568" t="s">
        <v>519</v>
      </c>
      <c r="C568" t="s">
        <v>689</v>
      </c>
      <c r="D568" t="s">
        <v>101</v>
      </c>
      <c r="E568" t="s">
        <v>179</v>
      </c>
      <c r="F568" t="s">
        <v>180</v>
      </c>
      <c r="G568" t="s">
        <v>119</v>
      </c>
      <c r="H568" t="s">
        <v>125</v>
      </c>
      <c r="I568">
        <v>2022</v>
      </c>
      <c r="J568" t="s">
        <v>199</v>
      </c>
      <c r="K568" t="s">
        <v>127</v>
      </c>
      <c r="L568" t="s">
        <v>886</v>
      </c>
      <c r="M568" t="s">
        <v>895</v>
      </c>
      <c r="N568">
        <v>1</v>
      </c>
      <c r="O568">
        <v>2022</v>
      </c>
      <c r="P568">
        <v>3914.784397702746</v>
      </c>
      <c r="Q568">
        <v>16.265240809907731</v>
      </c>
      <c r="R568" t="s">
        <v>109</v>
      </c>
      <c r="S568">
        <v>240.6840724619407</v>
      </c>
      <c r="T568">
        <v>2.9308323563892151</v>
      </c>
      <c r="U568" t="s">
        <v>184</v>
      </c>
      <c r="V568">
        <v>2.9308323563892151</v>
      </c>
      <c r="W568">
        <v>9</v>
      </c>
      <c r="X568">
        <v>22</v>
      </c>
      <c r="Y568">
        <v>16</v>
      </c>
      <c r="Z568">
        <v>8.263812321365821E-2</v>
      </c>
      <c r="AA568">
        <v>31.536000000000001</v>
      </c>
    </row>
    <row r="569" spans="1:27" x14ac:dyDescent="0.25">
      <c r="A569" t="s">
        <v>98</v>
      </c>
      <c r="B569" t="s">
        <v>519</v>
      </c>
      <c r="C569" t="s">
        <v>689</v>
      </c>
      <c r="D569" t="s">
        <v>101</v>
      </c>
      <c r="E569" t="s">
        <v>179</v>
      </c>
      <c r="F569" t="s">
        <v>201</v>
      </c>
      <c r="G569" t="s">
        <v>103</v>
      </c>
      <c r="H569" t="s">
        <v>125</v>
      </c>
      <c r="I569">
        <v>2016</v>
      </c>
      <c r="J569" t="s">
        <v>202</v>
      </c>
      <c r="K569" t="s">
        <v>127</v>
      </c>
      <c r="L569" t="s">
        <v>886</v>
      </c>
      <c r="M569" t="s">
        <v>896</v>
      </c>
      <c r="N569">
        <v>1</v>
      </c>
      <c r="O569">
        <v>2020</v>
      </c>
      <c r="P569">
        <v>9511.0007826155233</v>
      </c>
      <c r="Q569">
        <v>16.265240809907731</v>
      </c>
      <c r="R569" t="s">
        <v>109</v>
      </c>
      <c r="S569">
        <v>584.74392686655096</v>
      </c>
      <c r="T569">
        <v>3.2</v>
      </c>
      <c r="U569" t="s">
        <v>184</v>
      </c>
      <c r="V569">
        <v>3.2</v>
      </c>
      <c r="W569">
        <v>8</v>
      </c>
      <c r="X569">
        <v>20.8</v>
      </c>
      <c r="Y569">
        <v>15</v>
      </c>
      <c r="Z569">
        <v>8.263812321365821E-2</v>
      </c>
      <c r="AA569">
        <v>31.536000000000001</v>
      </c>
    </row>
    <row r="570" spans="1:27" x14ac:dyDescent="0.25">
      <c r="A570" t="s">
        <v>98</v>
      </c>
      <c r="B570" t="s">
        <v>519</v>
      </c>
      <c r="C570" t="s">
        <v>689</v>
      </c>
      <c r="D570" t="s">
        <v>101</v>
      </c>
      <c r="E570" t="s">
        <v>179</v>
      </c>
      <c r="F570" t="s">
        <v>201</v>
      </c>
      <c r="G570" t="s">
        <v>111</v>
      </c>
      <c r="H570" t="s">
        <v>125</v>
      </c>
      <c r="I570">
        <v>2016</v>
      </c>
      <c r="J570" t="s">
        <v>204</v>
      </c>
      <c r="K570" t="s">
        <v>127</v>
      </c>
      <c r="L570" t="s">
        <v>886</v>
      </c>
      <c r="M570" t="s">
        <v>897</v>
      </c>
      <c r="N570">
        <v>1</v>
      </c>
      <c r="O570">
        <v>2020</v>
      </c>
      <c r="P570">
        <v>9846.3245281564559</v>
      </c>
      <c r="Q570">
        <v>16.265240809907731</v>
      </c>
      <c r="R570" t="s">
        <v>109</v>
      </c>
      <c r="S570">
        <v>605.35989864710245</v>
      </c>
      <c r="T570">
        <v>3.7</v>
      </c>
      <c r="U570" t="s">
        <v>184</v>
      </c>
      <c r="V570">
        <v>3.7</v>
      </c>
      <c r="W570">
        <v>8</v>
      </c>
      <c r="X570">
        <v>20.8</v>
      </c>
      <c r="Y570">
        <v>15</v>
      </c>
      <c r="Z570">
        <v>8.263812321365821E-2</v>
      </c>
      <c r="AA570">
        <v>31.536000000000001</v>
      </c>
    </row>
    <row r="571" spans="1:27" x14ac:dyDescent="0.25">
      <c r="A571" t="s">
        <v>98</v>
      </c>
      <c r="B571" t="s">
        <v>519</v>
      </c>
      <c r="C571" t="s">
        <v>689</v>
      </c>
      <c r="D571" t="s">
        <v>101</v>
      </c>
      <c r="E571" t="s">
        <v>179</v>
      </c>
      <c r="F571" t="s">
        <v>201</v>
      </c>
      <c r="G571" t="s">
        <v>114</v>
      </c>
      <c r="H571" t="s">
        <v>125</v>
      </c>
      <c r="I571">
        <v>2016</v>
      </c>
      <c r="J571" t="s">
        <v>206</v>
      </c>
      <c r="K571" t="s">
        <v>127</v>
      </c>
      <c r="L571" t="s">
        <v>886</v>
      </c>
      <c r="M571" t="s">
        <v>898</v>
      </c>
      <c r="N571">
        <v>0</v>
      </c>
      <c r="O571">
        <v>2020</v>
      </c>
      <c r="P571">
        <v>9846.3245281564559</v>
      </c>
      <c r="Q571">
        <v>16.265240809907731</v>
      </c>
      <c r="R571" t="s">
        <v>109</v>
      </c>
      <c r="S571">
        <v>605.35989864710245</v>
      </c>
      <c r="T571">
        <v>3.6</v>
      </c>
      <c r="U571" t="s">
        <v>184</v>
      </c>
      <c r="V571">
        <v>3.6</v>
      </c>
      <c r="W571">
        <v>8</v>
      </c>
      <c r="X571">
        <v>20.8</v>
      </c>
      <c r="Y571">
        <v>15</v>
      </c>
      <c r="Z571">
        <v>8.263812321365821E-2</v>
      </c>
      <c r="AA571">
        <v>31.536000000000001</v>
      </c>
    </row>
    <row r="572" spans="1:27" x14ac:dyDescent="0.25">
      <c r="A572" t="s">
        <v>98</v>
      </c>
      <c r="B572" t="s">
        <v>519</v>
      </c>
      <c r="C572" t="s">
        <v>689</v>
      </c>
      <c r="D572" t="s">
        <v>101</v>
      </c>
      <c r="E572" t="s">
        <v>179</v>
      </c>
      <c r="F572" t="s">
        <v>201</v>
      </c>
      <c r="G572" t="s">
        <v>114</v>
      </c>
      <c r="H572" t="s">
        <v>125</v>
      </c>
      <c r="I572">
        <v>2020</v>
      </c>
      <c r="J572" t="s">
        <v>208</v>
      </c>
      <c r="K572" t="s">
        <v>127</v>
      </c>
      <c r="L572" t="s">
        <v>886</v>
      </c>
      <c r="M572" t="s">
        <v>898</v>
      </c>
      <c r="N572">
        <v>1</v>
      </c>
      <c r="O572">
        <v>2020</v>
      </c>
      <c r="P572">
        <v>9846.3245281564559</v>
      </c>
      <c r="Q572">
        <v>16.265240809907731</v>
      </c>
      <c r="R572" t="s">
        <v>109</v>
      </c>
      <c r="S572">
        <v>605.35989864710245</v>
      </c>
      <c r="T572">
        <v>3.6</v>
      </c>
      <c r="U572" t="s">
        <v>184</v>
      </c>
      <c r="V572">
        <v>3.6</v>
      </c>
      <c r="W572">
        <v>8</v>
      </c>
      <c r="X572">
        <v>20.8</v>
      </c>
      <c r="Y572">
        <v>15</v>
      </c>
      <c r="Z572">
        <v>8.263812321365821E-2</v>
      </c>
      <c r="AA572">
        <v>31.536000000000001</v>
      </c>
    </row>
    <row r="573" spans="1:27" x14ac:dyDescent="0.25">
      <c r="A573" t="s">
        <v>98</v>
      </c>
      <c r="B573" t="s">
        <v>519</v>
      </c>
      <c r="C573" t="s">
        <v>689</v>
      </c>
      <c r="D573" t="s">
        <v>101</v>
      </c>
      <c r="E573" t="s">
        <v>179</v>
      </c>
      <c r="F573" t="s">
        <v>201</v>
      </c>
      <c r="G573" t="s">
        <v>114</v>
      </c>
      <c r="H573" t="s">
        <v>125</v>
      </c>
      <c r="I573">
        <v>2022</v>
      </c>
      <c r="J573" t="s">
        <v>209</v>
      </c>
      <c r="K573" t="s">
        <v>127</v>
      </c>
      <c r="L573" t="s">
        <v>886</v>
      </c>
      <c r="M573" t="s">
        <v>899</v>
      </c>
      <c r="N573">
        <v>1</v>
      </c>
      <c r="O573">
        <v>2022</v>
      </c>
      <c r="P573">
        <v>9846.3245281564559</v>
      </c>
      <c r="Q573">
        <v>16.265240809907731</v>
      </c>
      <c r="R573" t="s">
        <v>109</v>
      </c>
      <c r="S573">
        <v>605.35989864710245</v>
      </c>
      <c r="T573">
        <v>3.6</v>
      </c>
      <c r="U573" t="s">
        <v>184</v>
      </c>
      <c r="V573">
        <v>3.6</v>
      </c>
      <c r="W573">
        <v>8</v>
      </c>
      <c r="X573">
        <v>20.8</v>
      </c>
      <c r="Y573">
        <v>15</v>
      </c>
      <c r="Z573">
        <v>8.263812321365821E-2</v>
      </c>
      <c r="AA573">
        <v>31.536000000000001</v>
      </c>
    </row>
    <row r="574" spans="1:27" x14ac:dyDescent="0.25">
      <c r="A574" t="s">
        <v>98</v>
      </c>
      <c r="B574" t="s">
        <v>519</v>
      </c>
      <c r="C574" t="s">
        <v>689</v>
      </c>
      <c r="D574" t="s">
        <v>101</v>
      </c>
      <c r="E574" t="s">
        <v>179</v>
      </c>
      <c r="F574" t="s">
        <v>201</v>
      </c>
      <c r="G574" t="s">
        <v>114</v>
      </c>
      <c r="H574" t="s">
        <v>125</v>
      </c>
      <c r="I574">
        <v>2023</v>
      </c>
      <c r="J574" t="s">
        <v>211</v>
      </c>
      <c r="K574" t="s">
        <v>127</v>
      </c>
      <c r="L574" t="s">
        <v>886</v>
      </c>
      <c r="M574" t="s">
        <v>900</v>
      </c>
      <c r="N574">
        <v>1</v>
      </c>
      <c r="O574">
        <v>2023</v>
      </c>
      <c r="P574">
        <v>9846.3245281564559</v>
      </c>
      <c r="Q574">
        <v>16.265240809907731</v>
      </c>
      <c r="R574" t="s">
        <v>109</v>
      </c>
      <c r="S574">
        <v>605.35989864710245</v>
      </c>
      <c r="T574">
        <v>3.6</v>
      </c>
      <c r="U574" t="s">
        <v>184</v>
      </c>
      <c r="V574">
        <v>3.6</v>
      </c>
      <c r="W574">
        <v>8</v>
      </c>
      <c r="X574">
        <v>20.8</v>
      </c>
      <c r="Y574">
        <v>15</v>
      </c>
      <c r="Z574">
        <v>8.263812321365821E-2</v>
      </c>
      <c r="AA574">
        <v>31.536000000000001</v>
      </c>
    </row>
    <row r="575" spans="1:27" x14ac:dyDescent="0.25">
      <c r="A575" t="s">
        <v>98</v>
      </c>
      <c r="B575" t="s">
        <v>519</v>
      </c>
      <c r="C575" t="s">
        <v>689</v>
      </c>
      <c r="D575" t="s">
        <v>101</v>
      </c>
      <c r="E575" t="s">
        <v>179</v>
      </c>
      <c r="F575" t="s">
        <v>201</v>
      </c>
      <c r="G575" t="s">
        <v>114</v>
      </c>
      <c r="H575" t="s">
        <v>125</v>
      </c>
      <c r="I575">
        <v>2024</v>
      </c>
      <c r="J575" t="s">
        <v>213</v>
      </c>
      <c r="K575" t="s">
        <v>127</v>
      </c>
      <c r="L575" t="s">
        <v>886</v>
      </c>
      <c r="M575" t="s">
        <v>901</v>
      </c>
      <c r="N575">
        <v>1</v>
      </c>
      <c r="O575">
        <v>2024</v>
      </c>
      <c r="P575">
        <v>9846.3245281564559</v>
      </c>
      <c r="Q575">
        <v>16.265240809907731</v>
      </c>
      <c r="R575" t="s">
        <v>109</v>
      </c>
      <c r="S575">
        <v>605.35989864710245</v>
      </c>
      <c r="T575">
        <v>3.6</v>
      </c>
      <c r="U575" t="s">
        <v>184</v>
      </c>
      <c r="V575">
        <v>3.6</v>
      </c>
      <c r="W575">
        <v>8</v>
      </c>
      <c r="X575">
        <v>20.8</v>
      </c>
      <c r="Y575">
        <v>15</v>
      </c>
      <c r="Z575">
        <v>8.263812321365821E-2</v>
      </c>
      <c r="AA575">
        <v>31.536000000000001</v>
      </c>
    </row>
    <row r="576" spans="1:27" x14ac:dyDescent="0.25">
      <c r="A576" t="s">
        <v>98</v>
      </c>
      <c r="B576" t="s">
        <v>519</v>
      </c>
      <c r="C576" t="s">
        <v>689</v>
      </c>
      <c r="D576" t="s">
        <v>101</v>
      </c>
      <c r="E576" t="s">
        <v>179</v>
      </c>
      <c r="F576" t="s">
        <v>201</v>
      </c>
      <c r="G576" t="s">
        <v>119</v>
      </c>
      <c r="H576" t="s">
        <v>125</v>
      </c>
      <c r="I576">
        <v>2016</v>
      </c>
      <c r="J576" t="s">
        <v>215</v>
      </c>
      <c r="K576" t="s">
        <v>127</v>
      </c>
      <c r="L576" t="s">
        <v>886</v>
      </c>
      <c r="M576" t="s">
        <v>902</v>
      </c>
      <c r="N576">
        <v>0</v>
      </c>
      <c r="O576">
        <v>2020</v>
      </c>
      <c r="P576">
        <v>10395.03611176889</v>
      </c>
      <c r="Q576">
        <v>16.265240809907731</v>
      </c>
      <c r="R576" t="s">
        <v>109</v>
      </c>
      <c r="S576">
        <v>639.09512519709574</v>
      </c>
      <c r="T576">
        <v>4.5</v>
      </c>
      <c r="U576" t="s">
        <v>184</v>
      </c>
      <c r="V576">
        <v>4.5</v>
      </c>
      <c r="W576">
        <v>8</v>
      </c>
      <c r="X576">
        <v>20.8</v>
      </c>
      <c r="Y576">
        <v>15</v>
      </c>
      <c r="Z576">
        <v>8.263812321365821E-2</v>
      </c>
      <c r="AA576">
        <v>31.536000000000001</v>
      </c>
    </row>
    <row r="577" spans="1:27" x14ac:dyDescent="0.25">
      <c r="A577" t="s">
        <v>98</v>
      </c>
      <c r="B577" t="s">
        <v>519</v>
      </c>
      <c r="C577" t="s">
        <v>689</v>
      </c>
      <c r="D577" t="s">
        <v>101</v>
      </c>
      <c r="E577" t="s">
        <v>179</v>
      </c>
      <c r="F577" t="s">
        <v>201</v>
      </c>
      <c r="G577" t="s">
        <v>119</v>
      </c>
      <c r="H577" t="s">
        <v>125</v>
      </c>
      <c r="I577">
        <v>2020</v>
      </c>
      <c r="J577" t="s">
        <v>217</v>
      </c>
      <c r="K577" t="s">
        <v>127</v>
      </c>
      <c r="L577" t="s">
        <v>886</v>
      </c>
      <c r="M577" t="s">
        <v>902</v>
      </c>
      <c r="N577">
        <v>1</v>
      </c>
      <c r="O577">
        <v>2020</v>
      </c>
      <c r="P577">
        <v>10395.03611176889</v>
      </c>
      <c r="Q577">
        <v>16.265240809907731</v>
      </c>
      <c r="R577" t="s">
        <v>109</v>
      </c>
      <c r="S577">
        <v>639.09512519709574</v>
      </c>
      <c r="T577">
        <v>4.5</v>
      </c>
      <c r="U577" t="s">
        <v>184</v>
      </c>
      <c r="V577">
        <v>4.5</v>
      </c>
      <c r="W577">
        <v>8</v>
      </c>
      <c r="X577">
        <v>20.8</v>
      </c>
      <c r="Y577">
        <v>15</v>
      </c>
      <c r="Z577">
        <v>8.263812321365821E-2</v>
      </c>
      <c r="AA577">
        <v>31.536000000000001</v>
      </c>
    </row>
    <row r="578" spans="1:27" x14ac:dyDescent="0.25">
      <c r="A578" t="s">
        <v>98</v>
      </c>
      <c r="B578" t="s">
        <v>519</v>
      </c>
      <c r="C578" t="s">
        <v>689</v>
      </c>
      <c r="D578" t="s">
        <v>101</v>
      </c>
      <c r="E578" t="s">
        <v>179</v>
      </c>
      <c r="F578" t="s">
        <v>201</v>
      </c>
      <c r="G578" t="s">
        <v>119</v>
      </c>
      <c r="H578" t="s">
        <v>125</v>
      </c>
      <c r="I578">
        <v>2022</v>
      </c>
      <c r="J578" t="s">
        <v>218</v>
      </c>
      <c r="K578" t="s">
        <v>127</v>
      </c>
      <c r="L578" t="s">
        <v>886</v>
      </c>
      <c r="M578" t="s">
        <v>903</v>
      </c>
      <c r="N578">
        <v>1</v>
      </c>
      <c r="O578">
        <v>2022</v>
      </c>
      <c r="P578">
        <v>10395.03611176889</v>
      </c>
      <c r="Q578">
        <v>16.265240809907731</v>
      </c>
      <c r="R578" t="s">
        <v>109</v>
      </c>
      <c r="S578">
        <v>639.09512519709574</v>
      </c>
      <c r="T578">
        <v>4.5</v>
      </c>
      <c r="U578" t="s">
        <v>184</v>
      </c>
      <c r="V578">
        <v>4.5</v>
      </c>
      <c r="W578">
        <v>8</v>
      </c>
      <c r="X578">
        <v>20.8</v>
      </c>
      <c r="Y578">
        <v>15</v>
      </c>
      <c r="Z578">
        <v>8.263812321365821E-2</v>
      </c>
      <c r="AA578">
        <v>31.536000000000001</v>
      </c>
    </row>
    <row r="579" spans="1:27" x14ac:dyDescent="0.25">
      <c r="A579" t="s">
        <v>98</v>
      </c>
      <c r="B579" t="s">
        <v>519</v>
      </c>
      <c r="C579" t="s">
        <v>689</v>
      </c>
      <c r="D579" t="s">
        <v>101</v>
      </c>
      <c r="E579" t="s">
        <v>179</v>
      </c>
      <c r="F579" t="s">
        <v>201</v>
      </c>
      <c r="G579" t="s">
        <v>119</v>
      </c>
      <c r="H579" t="s">
        <v>125</v>
      </c>
      <c r="I579">
        <v>2023</v>
      </c>
      <c r="J579" t="s">
        <v>220</v>
      </c>
      <c r="K579" t="s">
        <v>127</v>
      </c>
      <c r="L579" t="s">
        <v>886</v>
      </c>
      <c r="M579" t="s">
        <v>904</v>
      </c>
      <c r="N579">
        <v>1</v>
      </c>
      <c r="O579">
        <v>2023</v>
      </c>
      <c r="P579">
        <v>10395.03611176889</v>
      </c>
      <c r="Q579">
        <v>16.265240809907731</v>
      </c>
      <c r="R579" t="s">
        <v>109</v>
      </c>
      <c r="S579">
        <v>639.09512519709574</v>
      </c>
      <c r="T579">
        <v>4.5</v>
      </c>
      <c r="U579" t="s">
        <v>184</v>
      </c>
      <c r="V579">
        <v>4.5</v>
      </c>
      <c r="W579">
        <v>8</v>
      </c>
      <c r="X579">
        <v>20.8</v>
      </c>
      <c r="Y579">
        <v>15</v>
      </c>
      <c r="Z579">
        <v>8.263812321365821E-2</v>
      </c>
      <c r="AA579">
        <v>31.536000000000001</v>
      </c>
    </row>
    <row r="580" spans="1:27" x14ac:dyDescent="0.25">
      <c r="A580" t="s">
        <v>98</v>
      </c>
      <c r="B580" t="s">
        <v>519</v>
      </c>
      <c r="C580" t="s">
        <v>689</v>
      </c>
      <c r="D580" t="s">
        <v>101</v>
      </c>
      <c r="E580" t="s">
        <v>179</v>
      </c>
      <c r="F580" t="s">
        <v>201</v>
      </c>
      <c r="G580" t="s">
        <v>119</v>
      </c>
      <c r="H580" t="s">
        <v>125</v>
      </c>
      <c r="I580">
        <v>2024</v>
      </c>
      <c r="J580" t="s">
        <v>222</v>
      </c>
      <c r="K580" t="s">
        <v>127</v>
      </c>
      <c r="L580" t="s">
        <v>886</v>
      </c>
      <c r="M580" t="s">
        <v>905</v>
      </c>
      <c r="N580">
        <v>1</v>
      </c>
      <c r="O580">
        <v>2024</v>
      </c>
      <c r="P580">
        <v>10395.03611176889</v>
      </c>
      <c r="Q580">
        <v>16.265240809907731</v>
      </c>
      <c r="R580" t="s">
        <v>109</v>
      </c>
      <c r="S580">
        <v>639.09512519709574</v>
      </c>
      <c r="T580">
        <v>4.5</v>
      </c>
      <c r="U580" t="s">
        <v>184</v>
      </c>
      <c r="V580">
        <v>4.5</v>
      </c>
      <c r="W580">
        <v>8</v>
      </c>
      <c r="X580">
        <v>20.8</v>
      </c>
      <c r="Y580">
        <v>15</v>
      </c>
      <c r="Z580">
        <v>8.263812321365821E-2</v>
      </c>
      <c r="AA580">
        <v>31.536000000000001</v>
      </c>
    </row>
    <row r="581" spans="1:27" x14ac:dyDescent="0.25">
      <c r="A581" t="s">
        <v>98</v>
      </c>
      <c r="B581" t="s">
        <v>519</v>
      </c>
      <c r="C581" t="s">
        <v>689</v>
      </c>
      <c r="D581" t="s">
        <v>101</v>
      </c>
      <c r="E581" t="s">
        <v>179</v>
      </c>
      <c r="F581" t="s">
        <v>224</v>
      </c>
      <c r="G581" t="s">
        <v>111</v>
      </c>
      <c r="H581" t="s">
        <v>125</v>
      </c>
      <c r="I581">
        <v>2016</v>
      </c>
      <c r="J581" t="s">
        <v>225</v>
      </c>
      <c r="K581" t="s">
        <v>127</v>
      </c>
      <c r="L581" t="s">
        <v>886</v>
      </c>
      <c r="M581" t="s">
        <v>906</v>
      </c>
      <c r="N581">
        <v>1</v>
      </c>
      <c r="O581">
        <v>2020</v>
      </c>
      <c r="P581">
        <v>1341.294982163728</v>
      </c>
      <c r="Q581">
        <v>16.265240809907731</v>
      </c>
      <c r="R581" t="s">
        <v>109</v>
      </c>
      <c r="S581">
        <v>82.463887122205904</v>
      </c>
      <c r="T581">
        <v>0.98</v>
      </c>
      <c r="U581" t="s">
        <v>227</v>
      </c>
      <c r="V581">
        <v>0.98</v>
      </c>
      <c r="W581">
        <v>15</v>
      </c>
      <c r="X581">
        <v>30</v>
      </c>
      <c r="Y581">
        <v>23</v>
      </c>
      <c r="Z581">
        <v>8.263812321365821E-2</v>
      </c>
      <c r="AA581">
        <v>31.536000000000001</v>
      </c>
    </row>
    <row r="582" spans="1:27" x14ac:dyDescent="0.25">
      <c r="A582" t="s">
        <v>98</v>
      </c>
      <c r="B582" t="s">
        <v>519</v>
      </c>
      <c r="C582" t="s">
        <v>689</v>
      </c>
      <c r="D582" t="s">
        <v>101</v>
      </c>
      <c r="E582" t="s">
        <v>179</v>
      </c>
      <c r="F582" t="s">
        <v>228</v>
      </c>
      <c r="G582" t="s">
        <v>103</v>
      </c>
      <c r="H582" t="s">
        <v>104</v>
      </c>
      <c r="I582">
        <v>2016</v>
      </c>
      <c r="J582" t="s">
        <v>229</v>
      </c>
      <c r="K582" t="s">
        <v>106</v>
      </c>
      <c r="L582" t="s">
        <v>886</v>
      </c>
      <c r="M582" t="s">
        <v>907</v>
      </c>
      <c r="N582">
        <v>1</v>
      </c>
      <c r="O582">
        <v>2020</v>
      </c>
      <c r="P582">
        <v>2499.6861031233111</v>
      </c>
      <c r="Q582">
        <v>16.265240809907731</v>
      </c>
      <c r="R582" t="s">
        <v>109</v>
      </c>
      <c r="S582">
        <v>153.68269872774741</v>
      </c>
      <c r="T582">
        <v>0.8</v>
      </c>
      <c r="U582" t="s">
        <v>227</v>
      </c>
      <c r="V582">
        <v>0.8</v>
      </c>
      <c r="W582">
        <v>16</v>
      </c>
      <c r="X582">
        <v>27</v>
      </c>
      <c r="Y582">
        <v>22</v>
      </c>
      <c r="Z582">
        <v>8.263812321365821E-2</v>
      </c>
      <c r="AA582">
        <v>31.536000000000001</v>
      </c>
    </row>
    <row r="583" spans="1:27" x14ac:dyDescent="0.25">
      <c r="A583" t="s">
        <v>98</v>
      </c>
      <c r="B583" t="s">
        <v>519</v>
      </c>
      <c r="C583" t="s">
        <v>689</v>
      </c>
      <c r="D583" t="s">
        <v>101</v>
      </c>
      <c r="E583" t="s">
        <v>179</v>
      </c>
      <c r="F583" t="s">
        <v>228</v>
      </c>
      <c r="G583" t="s">
        <v>111</v>
      </c>
      <c r="H583" t="s">
        <v>104</v>
      </c>
      <c r="I583">
        <v>2016</v>
      </c>
      <c r="J583" t="s">
        <v>231</v>
      </c>
      <c r="K583" t="s">
        <v>106</v>
      </c>
      <c r="L583" t="s">
        <v>886</v>
      </c>
      <c r="M583" t="s">
        <v>908</v>
      </c>
      <c r="N583">
        <v>0</v>
      </c>
      <c r="O583">
        <v>2020</v>
      </c>
      <c r="P583">
        <v>3182.5271849521182</v>
      </c>
      <c r="Q583">
        <v>16.265240809907731</v>
      </c>
      <c r="R583" t="s">
        <v>109</v>
      </c>
      <c r="S583">
        <v>195.6643139899613</v>
      </c>
      <c r="T583">
        <v>0.92</v>
      </c>
      <c r="U583" t="s">
        <v>227</v>
      </c>
      <c r="V583">
        <v>0.92</v>
      </c>
      <c r="W583">
        <v>16</v>
      </c>
      <c r="X583">
        <v>27</v>
      </c>
      <c r="Y583">
        <v>22</v>
      </c>
      <c r="Z583">
        <v>8.263812321365821E-2</v>
      </c>
      <c r="AA583">
        <v>31.536000000000001</v>
      </c>
    </row>
    <row r="584" spans="1:27" x14ac:dyDescent="0.25">
      <c r="A584" t="s">
        <v>98</v>
      </c>
      <c r="B584" t="s">
        <v>519</v>
      </c>
      <c r="C584" t="s">
        <v>689</v>
      </c>
      <c r="D584" t="s">
        <v>101</v>
      </c>
      <c r="E584" t="s">
        <v>179</v>
      </c>
      <c r="F584" t="s">
        <v>228</v>
      </c>
      <c r="G584" t="s">
        <v>111</v>
      </c>
      <c r="H584" t="s">
        <v>104</v>
      </c>
      <c r="I584">
        <v>2020</v>
      </c>
      <c r="J584" t="s">
        <v>233</v>
      </c>
      <c r="K584" t="s">
        <v>106</v>
      </c>
      <c r="L584" t="s">
        <v>886</v>
      </c>
      <c r="M584" t="s">
        <v>908</v>
      </c>
      <c r="N584">
        <v>1</v>
      </c>
      <c r="O584">
        <v>2020</v>
      </c>
      <c r="P584">
        <v>3365.4310461562618</v>
      </c>
      <c r="Q584">
        <v>16.265240809907731</v>
      </c>
      <c r="R584" t="s">
        <v>109</v>
      </c>
      <c r="S584">
        <v>206.9093895066257</v>
      </c>
      <c r="T584">
        <v>0.92</v>
      </c>
      <c r="U584" t="s">
        <v>227</v>
      </c>
      <c r="V584">
        <v>0.92</v>
      </c>
      <c r="W584">
        <v>16</v>
      </c>
      <c r="X584">
        <v>27</v>
      </c>
      <c r="Y584">
        <v>22</v>
      </c>
      <c r="Z584">
        <v>8.263812321365821E-2</v>
      </c>
      <c r="AA584">
        <v>31.536000000000001</v>
      </c>
    </row>
    <row r="585" spans="1:27" x14ac:dyDescent="0.25">
      <c r="A585" t="s">
        <v>98</v>
      </c>
      <c r="B585" t="s">
        <v>519</v>
      </c>
      <c r="C585" t="s">
        <v>689</v>
      </c>
      <c r="D585" t="s">
        <v>101</v>
      </c>
      <c r="E585" t="s">
        <v>179</v>
      </c>
      <c r="F585" t="s">
        <v>228</v>
      </c>
      <c r="G585" t="s">
        <v>114</v>
      </c>
      <c r="H585" t="s">
        <v>104</v>
      </c>
      <c r="I585">
        <v>2016</v>
      </c>
      <c r="J585" t="s">
        <v>234</v>
      </c>
      <c r="K585" t="s">
        <v>106</v>
      </c>
      <c r="L585" t="s">
        <v>886</v>
      </c>
      <c r="M585" t="s">
        <v>909</v>
      </c>
      <c r="N585">
        <v>1</v>
      </c>
      <c r="O585">
        <v>2020</v>
      </c>
      <c r="P585">
        <v>3341.043864662377</v>
      </c>
      <c r="Q585">
        <v>16.265240809907731</v>
      </c>
      <c r="R585" t="s">
        <v>109</v>
      </c>
      <c r="S585">
        <v>205.41004610440379</v>
      </c>
      <c r="T585">
        <v>0.95</v>
      </c>
      <c r="U585" t="s">
        <v>227</v>
      </c>
      <c r="V585">
        <v>0.95</v>
      </c>
      <c r="W585">
        <v>16</v>
      </c>
      <c r="X585">
        <v>27</v>
      </c>
      <c r="Y585">
        <v>22</v>
      </c>
      <c r="Z585">
        <v>8.263812321365821E-2</v>
      </c>
      <c r="AA585">
        <v>31.536000000000001</v>
      </c>
    </row>
    <row r="586" spans="1:27" x14ac:dyDescent="0.25">
      <c r="A586" t="s">
        <v>98</v>
      </c>
      <c r="B586" t="s">
        <v>519</v>
      </c>
      <c r="C586" t="s">
        <v>689</v>
      </c>
      <c r="D586" t="s">
        <v>101</v>
      </c>
      <c r="E586" t="s">
        <v>179</v>
      </c>
      <c r="F586" t="s">
        <v>228</v>
      </c>
      <c r="G586" t="s">
        <v>114</v>
      </c>
      <c r="H586" t="s">
        <v>104</v>
      </c>
      <c r="I586">
        <v>2022</v>
      </c>
      <c r="J586" t="s">
        <v>236</v>
      </c>
      <c r="K586" t="s">
        <v>106</v>
      </c>
      <c r="L586" t="s">
        <v>886</v>
      </c>
      <c r="M586" t="s">
        <v>910</v>
      </c>
      <c r="N586">
        <v>1</v>
      </c>
      <c r="O586">
        <v>2022</v>
      </c>
      <c r="P586">
        <v>3341.043864662377</v>
      </c>
      <c r="Q586">
        <v>16.265240809907731</v>
      </c>
      <c r="R586" t="s">
        <v>109</v>
      </c>
      <c r="S586">
        <v>205.41004610440379</v>
      </c>
      <c r="T586">
        <v>0.95</v>
      </c>
      <c r="U586" t="s">
        <v>227</v>
      </c>
      <c r="V586">
        <v>0.95</v>
      </c>
      <c r="W586">
        <v>16</v>
      </c>
      <c r="X586">
        <v>27</v>
      </c>
      <c r="Y586">
        <v>22</v>
      </c>
      <c r="Z586">
        <v>8.263812321365821E-2</v>
      </c>
      <c r="AA586">
        <v>31.536000000000001</v>
      </c>
    </row>
    <row r="587" spans="1:27" x14ac:dyDescent="0.25">
      <c r="A587" t="s">
        <v>98</v>
      </c>
      <c r="B587" t="s">
        <v>519</v>
      </c>
      <c r="C587" t="s">
        <v>689</v>
      </c>
      <c r="D587" t="s">
        <v>101</v>
      </c>
      <c r="E587" t="s">
        <v>179</v>
      </c>
      <c r="F587" t="s">
        <v>228</v>
      </c>
      <c r="G587" t="s">
        <v>119</v>
      </c>
      <c r="H587" t="s">
        <v>104</v>
      </c>
      <c r="I587">
        <v>2016</v>
      </c>
      <c r="J587" t="s">
        <v>238</v>
      </c>
      <c r="K587" t="s">
        <v>106</v>
      </c>
      <c r="L587" t="s">
        <v>886</v>
      </c>
      <c r="M587" t="s">
        <v>911</v>
      </c>
      <c r="N587">
        <v>1</v>
      </c>
      <c r="O587">
        <v>2020</v>
      </c>
      <c r="P587">
        <v>3706.851587070666</v>
      </c>
      <c r="Q587">
        <v>16.265240809907731</v>
      </c>
      <c r="R587" t="s">
        <v>109</v>
      </c>
      <c r="S587">
        <v>227.9001971377327</v>
      </c>
      <c r="T587">
        <v>0.99</v>
      </c>
      <c r="U587" t="s">
        <v>227</v>
      </c>
      <c r="V587">
        <v>0.99</v>
      </c>
      <c r="W587">
        <v>16</v>
      </c>
      <c r="X587">
        <v>27</v>
      </c>
      <c r="Y587">
        <v>22</v>
      </c>
      <c r="Z587">
        <v>8.263812321365821E-2</v>
      </c>
      <c r="AA587">
        <v>31.536000000000001</v>
      </c>
    </row>
    <row r="588" spans="1:27" x14ac:dyDescent="0.25">
      <c r="A588" t="s">
        <v>98</v>
      </c>
      <c r="B588" t="s">
        <v>519</v>
      </c>
      <c r="C588" t="s">
        <v>689</v>
      </c>
      <c r="D588" t="s">
        <v>101</v>
      </c>
      <c r="E588" t="s">
        <v>179</v>
      </c>
      <c r="F588" t="s">
        <v>228</v>
      </c>
      <c r="G588" t="s">
        <v>119</v>
      </c>
      <c r="H588" t="s">
        <v>104</v>
      </c>
      <c r="I588">
        <v>2022</v>
      </c>
      <c r="J588" t="s">
        <v>240</v>
      </c>
      <c r="K588" t="s">
        <v>106</v>
      </c>
      <c r="L588" t="s">
        <v>886</v>
      </c>
      <c r="M588" t="s">
        <v>912</v>
      </c>
      <c r="N588">
        <v>1</v>
      </c>
      <c r="O588">
        <v>2022</v>
      </c>
      <c r="P588">
        <v>3706.851587070666</v>
      </c>
      <c r="Q588">
        <v>16.265240809907731</v>
      </c>
      <c r="R588" t="s">
        <v>109</v>
      </c>
      <c r="S588">
        <v>227.9001971377327</v>
      </c>
      <c r="T588">
        <v>0.99</v>
      </c>
      <c r="U588" t="s">
        <v>227</v>
      </c>
      <c r="V588">
        <v>0.99</v>
      </c>
      <c r="W588">
        <v>16</v>
      </c>
      <c r="X588">
        <v>27</v>
      </c>
      <c r="Y588">
        <v>22</v>
      </c>
      <c r="Z588">
        <v>8.263812321365821E-2</v>
      </c>
      <c r="AA588">
        <v>31.536000000000001</v>
      </c>
    </row>
    <row r="589" spans="1:27" x14ac:dyDescent="0.25">
      <c r="A589" t="s">
        <v>98</v>
      </c>
      <c r="B589" t="s">
        <v>519</v>
      </c>
      <c r="C589" t="s">
        <v>689</v>
      </c>
      <c r="D589" t="s">
        <v>101</v>
      </c>
      <c r="E589" t="s">
        <v>179</v>
      </c>
      <c r="F589" t="s">
        <v>224</v>
      </c>
      <c r="G589" t="s">
        <v>103</v>
      </c>
      <c r="H589" t="s">
        <v>104</v>
      </c>
      <c r="I589">
        <v>2016</v>
      </c>
      <c r="J589" t="s">
        <v>242</v>
      </c>
      <c r="K589" t="s">
        <v>106</v>
      </c>
      <c r="L589" t="s">
        <v>886</v>
      </c>
      <c r="M589" t="s">
        <v>913</v>
      </c>
      <c r="N589">
        <v>1</v>
      </c>
      <c r="O589">
        <v>2020</v>
      </c>
      <c r="P589">
        <v>8748.901360931588</v>
      </c>
      <c r="Q589">
        <v>16.265240809907731</v>
      </c>
      <c r="R589" t="s">
        <v>109</v>
      </c>
      <c r="S589">
        <v>537.88944554711577</v>
      </c>
      <c r="T589">
        <v>0.82</v>
      </c>
      <c r="U589" t="s">
        <v>227</v>
      </c>
      <c r="V589">
        <v>0.82</v>
      </c>
      <c r="W589">
        <v>20</v>
      </c>
      <c r="X589">
        <v>30</v>
      </c>
      <c r="Y589">
        <v>26</v>
      </c>
      <c r="Z589">
        <v>8.263812321365821E-2</v>
      </c>
      <c r="AA589">
        <v>31.536000000000001</v>
      </c>
    </row>
    <row r="590" spans="1:27" x14ac:dyDescent="0.25">
      <c r="A590" t="s">
        <v>98</v>
      </c>
      <c r="B590" t="s">
        <v>519</v>
      </c>
      <c r="C590" t="s">
        <v>689</v>
      </c>
      <c r="D590" t="s">
        <v>101</v>
      </c>
      <c r="E590" t="s">
        <v>179</v>
      </c>
      <c r="F590" t="s">
        <v>224</v>
      </c>
      <c r="G590" t="s">
        <v>103</v>
      </c>
      <c r="H590" t="s">
        <v>104</v>
      </c>
      <c r="I590">
        <v>2021</v>
      </c>
      <c r="J590" t="s">
        <v>244</v>
      </c>
      <c r="K590" t="s">
        <v>106</v>
      </c>
      <c r="L590" t="s">
        <v>886</v>
      </c>
      <c r="M590" t="s">
        <v>914</v>
      </c>
      <c r="N590">
        <v>1</v>
      </c>
      <c r="O590">
        <v>2021</v>
      </c>
      <c r="P590">
        <v>8962.2891990030894</v>
      </c>
      <c r="Q590">
        <v>16.265240809907731</v>
      </c>
      <c r="R590" t="s">
        <v>109</v>
      </c>
      <c r="S590">
        <v>551.00870031655757</v>
      </c>
      <c r="T590">
        <v>0.84</v>
      </c>
      <c r="U590" t="s">
        <v>227</v>
      </c>
      <c r="V590">
        <v>0.84</v>
      </c>
      <c r="W590">
        <v>20</v>
      </c>
      <c r="X590">
        <v>30</v>
      </c>
      <c r="Y590">
        <v>26</v>
      </c>
      <c r="Z590">
        <v>8.263812321365821E-2</v>
      </c>
      <c r="AA590">
        <v>31.536000000000001</v>
      </c>
    </row>
    <row r="591" spans="1:27" x14ac:dyDescent="0.25">
      <c r="A591" t="s">
        <v>98</v>
      </c>
      <c r="B591" t="s">
        <v>519</v>
      </c>
      <c r="C591" t="s">
        <v>689</v>
      </c>
      <c r="D591" t="s">
        <v>101</v>
      </c>
      <c r="E591" t="s">
        <v>179</v>
      </c>
      <c r="F591" t="s">
        <v>224</v>
      </c>
      <c r="G591" t="s">
        <v>111</v>
      </c>
      <c r="H591" t="s">
        <v>104</v>
      </c>
      <c r="I591">
        <v>2016</v>
      </c>
      <c r="J591" t="s">
        <v>246</v>
      </c>
      <c r="K591" t="s">
        <v>106</v>
      </c>
      <c r="L591" t="s">
        <v>886</v>
      </c>
      <c r="M591" t="s">
        <v>915</v>
      </c>
      <c r="N591">
        <v>0</v>
      </c>
      <c r="O591">
        <v>2020</v>
      </c>
      <c r="P591">
        <v>8748.901360931588</v>
      </c>
      <c r="Q591">
        <v>16.265240809907731</v>
      </c>
      <c r="R591" t="s">
        <v>109</v>
      </c>
      <c r="S591">
        <v>537.88944554711577</v>
      </c>
      <c r="T591">
        <v>0.82</v>
      </c>
      <c r="U591" t="s">
        <v>227</v>
      </c>
      <c r="V591">
        <v>0.82</v>
      </c>
      <c r="W591">
        <v>20</v>
      </c>
      <c r="X591">
        <v>30</v>
      </c>
      <c r="Y591">
        <v>26</v>
      </c>
      <c r="Z591">
        <v>8.263812321365821E-2</v>
      </c>
      <c r="AA591">
        <v>31.536000000000001</v>
      </c>
    </row>
    <row r="592" spans="1:27" x14ac:dyDescent="0.25">
      <c r="A592" t="s">
        <v>98</v>
      </c>
      <c r="B592" t="s">
        <v>519</v>
      </c>
      <c r="C592" t="s">
        <v>689</v>
      </c>
      <c r="D592" t="s">
        <v>101</v>
      </c>
      <c r="E592" t="s">
        <v>179</v>
      </c>
      <c r="F592" t="s">
        <v>224</v>
      </c>
      <c r="G592" t="s">
        <v>111</v>
      </c>
      <c r="H592" t="s">
        <v>104</v>
      </c>
      <c r="I592">
        <v>2020</v>
      </c>
      <c r="J592" t="s">
        <v>248</v>
      </c>
      <c r="K592" t="s">
        <v>106</v>
      </c>
      <c r="L592" t="s">
        <v>886</v>
      </c>
      <c r="M592" t="s">
        <v>915</v>
      </c>
      <c r="N592">
        <v>1</v>
      </c>
      <c r="O592">
        <v>2020</v>
      </c>
      <c r="P592">
        <v>9602.4527132175954</v>
      </c>
      <c r="Q592">
        <v>16.265240809907731</v>
      </c>
      <c r="R592" t="s">
        <v>109</v>
      </c>
      <c r="S592">
        <v>590.36646462488306</v>
      </c>
      <c r="T592">
        <v>0.9</v>
      </c>
      <c r="U592" t="s">
        <v>227</v>
      </c>
      <c r="V592">
        <v>0.9</v>
      </c>
      <c r="W592">
        <v>20</v>
      </c>
      <c r="X592">
        <v>30</v>
      </c>
      <c r="Y592">
        <v>26</v>
      </c>
      <c r="Z592">
        <v>8.263812321365821E-2</v>
      </c>
      <c r="AA592">
        <v>31.536000000000001</v>
      </c>
    </row>
    <row r="593" spans="1:27" x14ac:dyDescent="0.25">
      <c r="A593" t="s">
        <v>98</v>
      </c>
      <c r="B593" t="s">
        <v>519</v>
      </c>
      <c r="C593" t="s">
        <v>689</v>
      </c>
      <c r="D593" t="s">
        <v>101</v>
      </c>
      <c r="E593" t="s">
        <v>179</v>
      </c>
      <c r="F593" t="s">
        <v>224</v>
      </c>
      <c r="G593" t="s">
        <v>114</v>
      </c>
      <c r="H593" t="s">
        <v>104</v>
      </c>
      <c r="I593">
        <v>2016</v>
      </c>
      <c r="J593" t="s">
        <v>249</v>
      </c>
      <c r="K593" t="s">
        <v>106</v>
      </c>
      <c r="L593" t="s">
        <v>886</v>
      </c>
      <c r="M593" t="s">
        <v>916</v>
      </c>
      <c r="N593">
        <v>1</v>
      </c>
      <c r="O593">
        <v>2020</v>
      </c>
      <c r="P593">
        <v>9602.4527132175954</v>
      </c>
      <c r="Q593">
        <v>16.265240809907731</v>
      </c>
      <c r="R593" t="s">
        <v>109</v>
      </c>
      <c r="S593">
        <v>590.36646462488306</v>
      </c>
      <c r="T593">
        <v>0.9</v>
      </c>
      <c r="U593" t="s">
        <v>227</v>
      </c>
      <c r="V593">
        <v>0.9</v>
      </c>
      <c r="W593">
        <v>20</v>
      </c>
      <c r="X593">
        <v>30</v>
      </c>
      <c r="Y593">
        <v>26</v>
      </c>
      <c r="Z593">
        <v>8.263812321365821E-2</v>
      </c>
      <c r="AA593">
        <v>31.536000000000001</v>
      </c>
    </row>
    <row r="594" spans="1:27" x14ac:dyDescent="0.25">
      <c r="A594" t="s">
        <v>98</v>
      </c>
      <c r="B594" t="s">
        <v>519</v>
      </c>
      <c r="C594" t="s">
        <v>689</v>
      </c>
      <c r="D594" t="s">
        <v>101</v>
      </c>
      <c r="E594" t="s">
        <v>179</v>
      </c>
      <c r="F594" t="s">
        <v>224</v>
      </c>
      <c r="G594" t="s">
        <v>119</v>
      </c>
      <c r="H594" t="s">
        <v>104</v>
      </c>
      <c r="I594">
        <v>2016</v>
      </c>
      <c r="J594" t="s">
        <v>251</v>
      </c>
      <c r="K594" t="s">
        <v>106</v>
      </c>
      <c r="L594" t="s">
        <v>886</v>
      </c>
      <c r="M594" t="s">
        <v>917</v>
      </c>
      <c r="N594">
        <v>1</v>
      </c>
      <c r="O594">
        <v>2020</v>
      </c>
      <c r="P594">
        <v>10882.779741646609</v>
      </c>
      <c r="Q594">
        <v>16.265240809907731</v>
      </c>
      <c r="R594" t="s">
        <v>109</v>
      </c>
      <c r="S594">
        <v>669.08199324153429</v>
      </c>
      <c r="T594">
        <v>0.97</v>
      </c>
      <c r="U594" t="s">
        <v>227</v>
      </c>
      <c r="V594">
        <v>0.97</v>
      </c>
      <c r="W594">
        <v>20</v>
      </c>
      <c r="X594">
        <v>30</v>
      </c>
      <c r="Y594">
        <v>26</v>
      </c>
      <c r="Z594">
        <v>8.263812321365821E-2</v>
      </c>
      <c r="AA594">
        <v>31.536000000000001</v>
      </c>
    </row>
    <row r="595" spans="1:27" x14ac:dyDescent="0.25">
      <c r="A595" t="s">
        <v>98</v>
      </c>
      <c r="B595" t="s">
        <v>519</v>
      </c>
      <c r="C595" t="s">
        <v>689</v>
      </c>
      <c r="D595" t="s">
        <v>101</v>
      </c>
      <c r="E595" t="s">
        <v>179</v>
      </c>
      <c r="F595" t="s">
        <v>224</v>
      </c>
      <c r="G595" t="s">
        <v>119</v>
      </c>
      <c r="H595" t="s">
        <v>104</v>
      </c>
      <c r="I595">
        <v>2022</v>
      </c>
      <c r="J595" t="s">
        <v>253</v>
      </c>
      <c r="K595" t="s">
        <v>106</v>
      </c>
      <c r="L595" t="s">
        <v>886</v>
      </c>
      <c r="M595" t="s">
        <v>918</v>
      </c>
      <c r="N595">
        <v>1</v>
      </c>
      <c r="O595">
        <v>2022</v>
      </c>
      <c r="P595">
        <v>10882.779741646609</v>
      </c>
      <c r="Q595">
        <v>16.265240809907731</v>
      </c>
      <c r="R595" t="s">
        <v>109</v>
      </c>
      <c r="S595">
        <v>669.08199324153429</v>
      </c>
      <c r="T595">
        <v>0.97</v>
      </c>
      <c r="U595" t="s">
        <v>227</v>
      </c>
      <c r="V595">
        <v>0.97</v>
      </c>
      <c r="W595">
        <v>20</v>
      </c>
      <c r="X595">
        <v>30</v>
      </c>
      <c r="Y595">
        <v>26</v>
      </c>
      <c r="Z595">
        <v>8.263812321365821E-2</v>
      </c>
      <c r="AA595">
        <v>31.536000000000001</v>
      </c>
    </row>
    <row r="596" spans="1:27" x14ac:dyDescent="0.25">
      <c r="A596" t="s">
        <v>98</v>
      </c>
      <c r="B596" t="s">
        <v>519</v>
      </c>
      <c r="C596" t="s">
        <v>689</v>
      </c>
      <c r="D596" t="s">
        <v>101</v>
      </c>
      <c r="E596" t="s">
        <v>179</v>
      </c>
      <c r="F596" t="s">
        <v>228</v>
      </c>
      <c r="G596" t="s">
        <v>103</v>
      </c>
      <c r="H596" t="s">
        <v>255</v>
      </c>
      <c r="I596">
        <v>2016</v>
      </c>
      <c r="J596" t="s">
        <v>256</v>
      </c>
      <c r="K596" t="s">
        <v>257</v>
      </c>
      <c r="L596" t="s">
        <v>886</v>
      </c>
      <c r="M596" t="s">
        <v>919</v>
      </c>
      <c r="N596">
        <v>1</v>
      </c>
      <c r="O596">
        <v>2020</v>
      </c>
      <c r="P596">
        <v>5029.8561831139787</v>
      </c>
      <c r="Q596">
        <v>16.265240809907731</v>
      </c>
      <c r="R596" t="s">
        <v>109</v>
      </c>
      <c r="S596">
        <v>309.23957670827212</v>
      </c>
      <c r="T596">
        <v>0.83</v>
      </c>
      <c r="U596" t="s">
        <v>227</v>
      </c>
      <c r="V596">
        <v>0.83</v>
      </c>
      <c r="W596">
        <v>19.7</v>
      </c>
      <c r="X596">
        <v>33.1</v>
      </c>
      <c r="Y596">
        <v>27</v>
      </c>
      <c r="Z596">
        <v>8.263812321365821E-2</v>
      </c>
      <c r="AA596">
        <v>31.536000000000001</v>
      </c>
    </row>
    <row r="597" spans="1:27" x14ac:dyDescent="0.25">
      <c r="A597" t="s">
        <v>98</v>
      </c>
      <c r="B597" t="s">
        <v>519</v>
      </c>
      <c r="C597" t="s">
        <v>689</v>
      </c>
      <c r="D597" t="s">
        <v>101</v>
      </c>
      <c r="E597" t="s">
        <v>179</v>
      </c>
      <c r="F597" t="s">
        <v>228</v>
      </c>
      <c r="G597" t="s">
        <v>111</v>
      </c>
      <c r="H597" t="s">
        <v>255</v>
      </c>
      <c r="I597">
        <v>2016</v>
      </c>
      <c r="J597" t="s">
        <v>259</v>
      </c>
      <c r="K597" t="s">
        <v>257</v>
      </c>
      <c r="L597" t="s">
        <v>886</v>
      </c>
      <c r="M597" t="s">
        <v>920</v>
      </c>
      <c r="N597">
        <v>0</v>
      </c>
      <c r="O597">
        <v>2020</v>
      </c>
      <c r="P597">
        <v>5029.8561831139787</v>
      </c>
      <c r="Q597">
        <v>16.265240809907731</v>
      </c>
      <c r="R597" t="s">
        <v>109</v>
      </c>
      <c r="S597">
        <v>309.23957670827212</v>
      </c>
      <c r="T597">
        <v>0.83</v>
      </c>
      <c r="U597" t="s">
        <v>227</v>
      </c>
      <c r="V597">
        <v>0.83</v>
      </c>
      <c r="W597">
        <v>19.7</v>
      </c>
      <c r="X597">
        <v>33.1</v>
      </c>
      <c r="Y597">
        <v>27</v>
      </c>
      <c r="Z597">
        <v>8.263812321365821E-2</v>
      </c>
      <c r="AA597">
        <v>31.536000000000001</v>
      </c>
    </row>
    <row r="598" spans="1:27" x14ac:dyDescent="0.25">
      <c r="A598" t="s">
        <v>98</v>
      </c>
      <c r="B598" t="s">
        <v>519</v>
      </c>
      <c r="C598" t="s">
        <v>689</v>
      </c>
      <c r="D598" t="s">
        <v>101</v>
      </c>
      <c r="E598" t="s">
        <v>179</v>
      </c>
      <c r="F598" t="s">
        <v>228</v>
      </c>
      <c r="G598" t="s">
        <v>111</v>
      </c>
      <c r="H598" t="s">
        <v>255</v>
      </c>
      <c r="I598">
        <v>2020</v>
      </c>
      <c r="J598" t="s">
        <v>261</v>
      </c>
      <c r="K598" t="s">
        <v>257</v>
      </c>
      <c r="L598" t="s">
        <v>886</v>
      </c>
      <c r="M598" t="s">
        <v>920</v>
      </c>
      <c r="N598">
        <v>1</v>
      </c>
      <c r="O598">
        <v>2020</v>
      </c>
      <c r="P598">
        <v>5151.7920905834089</v>
      </c>
      <c r="Q598">
        <v>16.265240809907731</v>
      </c>
      <c r="R598" t="s">
        <v>109</v>
      </c>
      <c r="S598">
        <v>316.73629371938182</v>
      </c>
      <c r="T598">
        <v>0.84</v>
      </c>
      <c r="U598" t="s">
        <v>227</v>
      </c>
      <c r="V598">
        <v>0.84</v>
      </c>
      <c r="W598">
        <v>19.7</v>
      </c>
      <c r="X598">
        <v>33.1</v>
      </c>
      <c r="Y598">
        <v>27</v>
      </c>
      <c r="Z598">
        <v>8.263812321365821E-2</v>
      </c>
      <c r="AA598">
        <v>31.536000000000001</v>
      </c>
    </row>
    <row r="599" spans="1:27" x14ac:dyDescent="0.25">
      <c r="A599" t="s">
        <v>98</v>
      </c>
      <c r="B599" t="s">
        <v>519</v>
      </c>
      <c r="C599" t="s">
        <v>689</v>
      </c>
      <c r="D599" t="s">
        <v>101</v>
      </c>
      <c r="E599" t="s">
        <v>179</v>
      </c>
      <c r="F599" t="s">
        <v>228</v>
      </c>
      <c r="G599" t="s">
        <v>114</v>
      </c>
      <c r="H599" t="s">
        <v>255</v>
      </c>
      <c r="I599">
        <v>2016</v>
      </c>
      <c r="J599" t="s">
        <v>262</v>
      </c>
      <c r="K599" t="s">
        <v>257</v>
      </c>
      <c r="L599" t="s">
        <v>886</v>
      </c>
      <c r="M599" t="s">
        <v>921</v>
      </c>
      <c r="N599">
        <v>1</v>
      </c>
      <c r="O599">
        <v>2020</v>
      </c>
      <c r="P599">
        <v>5304.2119749201956</v>
      </c>
      <c r="Q599">
        <v>16.265240809907731</v>
      </c>
      <c r="R599" t="s">
        <v>109</v>
      </c>
      <c r="S599">
        <v>326.10718998326882</v>
      </c>
      <c r="T599">
        <v>0.85</v>
      </c>
      <c r="U599" t="s">
        <v>227</v>
      </c>
      <c r="V599">
        <v>0.85</v>
      </c>
      <c r="W599">
        <v>19.7</v>
      </c>
      <c r="X599">
        <v>33.1</v>
      </c>
      <c r="Y599">
        <v>27</v>
      </c>
      <c r="Z599">
        <v>8.263812321365821E-2</v>
      </c>
      <c r="AA599">
        <v>31.536000000000001</v>
      </c>
    </row>
    <row r="600" spans="1:27" x14ac:dyDescent="0.25">
      <c r="A600" t="s">
        <v>98</v>
      </c>
      <c r="B600" t="s">
        <v>519</v>
      </c>
      <c r="C600" t="s">
        <v>689</v>
      </c>
      <c r="D600" t="s">
        <v>101</v>
      </c>
      <c r="E600" t="s">
        <v>179</v>
      </c>
      <c r="F600" t="s">
        <v>228</v>
      </c>
      <c r="G600" t="s">
        <v>119</v>
      </c>
      <c r="H600" t="s">
        <v>255</v>
      </c>
      <c r="I600">
        <v>2016</v>
      </c>
      <c r="J600" t="s">
        <v>264</v>
      </c>
      <c r="K600" t="s">
        <v>257</v>
      </c>
      <c r="L600" t="s">
        <v>886</v>
      </c>
      <c r="M600" t="s">
        <v>922</v>
      </c>
      <c r="N600">
        <v>0</v>
      </c>
      <c r="O600">
        <v>2020</v>
      </c>
      <c r="P600">
        <v>7864.8660317782214</v>
      </c>
      <c r="Q600">
        <v>16.265240809907731</v>
      </c>
      <c r="R600" t="s">
        <v>109</v>
      </c>
      <c r="S600">
        <v>483.53824721657088</v>
      </c>
      <c r="T600">
        <v>0.97</v>
      </c>
      <c r="U600" t="s">
        <v>227</v>
      </c>
      <c r="V600">
        <v>0.97</v>
      </c>
      <c r="W600">
        <v>19.7</v>
      </c>
      <c r="X600">
        <v>33.1</v>
      </c>
      <c r="Y600">
        <v>27</v>
      </c>
      <c r="Z600">
        <v>8.263812321365821E-2</v>
      </c>
      <c r="AA600">
        <v>31.536000000000001</v>
      </c>
    </row>
    <row r="601" spans="1:27" x14ac:dyDescent="0.25">
      <c r="A601" t="s">
        <v>98</v>
      </c>
      <c r="B601" t="s">
        <v>519</v>
      </c>
      <c r="C601" t="s">
        <v>689</v>
      </c>
      <c r="D601" t="s">
        <v>101</v>
      </c>
      <c r="E601" t="s">
        <v>179</v>
      </c>
      <c r="F601" t="s">
        <v>228</v>
      </c>
      <c r="G601" t="s">
        <v>119</v>
      </c>
      <c r="H601" t="s">
        <v>255</v>
      </c>
      <c r="I601">
        <v>2020</v>
      </c>
      <c r="J601" t="s">
        <v>266</v>
      </c>
      <c r="K601" t="s">
        <v>257</v>
      </c>
      <c r="L601" t="s">
        <v>886</v>
      </c>
      <c r="M601" t="s">
        <v>922</v>
      </c>
      <c r="N601">
        <v>1</v>
      </c>
      <c r="O601">
        <v>2020</v>
      </c>
      <c r="P601">
        <v>7864.8660317782214</v>
      </c>
      <c r="Q601">
        <v>16.265240809907731</v>
      </c>
      <c r="R601" t="s">
        <v>109</v>
      </c>
      <c r="S601">
        <v>483.53824721657088</v>
      </c>
      <c r="T601">
        <v>0.97</v>
      </c>
      <c r="U601" t="s">
        <v>227</v>
      </c>
      <c r="V601">
        <v>0.97</v>
      </c>
      <c r="W601">
        <v>19.7</v>
      </c>
      <c r="X601">
        <v>33.1</v>
      </c>
      <c r="Y601">
        <v>27</v>
      </c>
      <c r="Z601">
        <v>8.263812321365821E-2</v>
      </c>
      <c r="AA601">
        <v>31.536000000000001</v>
      </c>
    </row>
    <row r="602" spans="1:27" x14ac:dyDescent="0.25">
      <c r="A602" t="s">
        <v>98</v>
      </c>
      <c r="B602" t="s">
        <v>519</v>
      </c>
      <c r="C602" t="s">
        <v>689</v>
      </c>
      <c r="D602" t="s">
        <v>101</v>
      </c>
      <c r="E602" t="s">
        <v>179</v>
      </c>
      <c r="F602" t="s">
        <v>228</v>
      </c>
      <c r="G602" t="s">
        <v>103</v>
      </c>
      <c r="H602" t="s">
        <v>156</v>
      </c>
      <c r="I602">
        <v>2016</v>
      </c>
      <c r="J602" t="s">
        <v>267</v>
      </c>
      <c r="K602" t="s">
        <v>158</v>
      </c>
      <c r="L602" t="s">
        <v>886</v>
      </c>
      <c r="M602" t="s">
        <v>923</v>
      </c>
      <c r="N602">
        <v>1</v>
      </c>
      <c r="O602">
        <v>2020</v>
      </c>
      <c r="P602">
        <v>2499.6861031233111</v>
      </c>
      <c r="Q602">
        <v>16.265240809907731</v>
      </c>
      <c r="R602" t="s">
        <v>109</v>
      </c>
      <c r="S602">
        <v>153.68269872774741</v>
      </c>
      <c r="T602">
        <v>0.8</v>
      </c>
      <c r="U602" t="s">
        <v>227</v>
      </c>
      <c r="V602">
        <v>0.8</v>
      </c>
      <c r="W602">
        <v>16</v>
      </c>
      <c r="X602">
        <v>27</v>
      </c>
      <c r="Y602">
        <v>22</v>
      </c>
      <c r="Z602">
        <v>8.263812321365821E-2</v>
      </c>
      <c r="AA602">
        <v>31.536000000000001</v>
      </c>
    </row>
    <row r="603" spans="1:27" x14ac:dyDescent="0.25">
      <c r="A603" t="s">
        <v>98</v>
      </c>
      <c r="B603" t="s">
        <v>519</v>
      </c>
      <c r="C603" t="s">
        <v>689</v>
      </c>
      <c r="D603" t="s">
        <v>101</v>
      </c>
      <c r="E603" t="s">
        <v>179</v>
      </c>
      <c r="F603" t="s">
        <v>228</v>
      </c>
      <c r="G603" t="s">
        <v>111</v>
      </c>
      <c r="H603" t="s">
        <v>156</v>
      </c>
      <c r="I603">
        <v>2016</v>
      </c>
      <c r="J603" t="s">
        <v>269</v>
      </c>
      <c r="K603" t="s">
        <v>158</v>
      </c>
      <c r="L603" t="s">
        <v>886</v>
      </c>
      <c r="M603" t="s">
        <v>924</v>
      </c>
      <c r="N603">
        <v>0</v>
      </c>
      <c r="O603">
        <v>2020</v>
      </c>
      <c r="P603">
        <v>3182.5271849521182</v>
      </c>
      <c r="Q603">
        <v>16.265240809907731</v>
      </c>
      <c r="R603" t="s">
        <v>109</v>
      </c>
      <c r="S603">
        <v>195.6643139899613</v>
      </c>
      <c r="T603">
        <v>0.92</v>
      </c>
      <c r="U603" t="s">
        <v>227</v>
      </c>
      <c r="V603">
        <v>0.92</v>
      </c>
      <c r="W603">
        <v>16</v>
      </c>
      <c r="X603">
        <v>27</v>
      </c>
      <c r="Y603">
        <v>22</v>
      </c>
      <c r="Z603">
        <v>8.263812321365821E-2</v>
      </c>
      <c r="AA603">
        <v>31.536000000000001</v>
      </c>
    </row>
    <row r="604" spans="1:27" x14ac:dyDescent="0.25">
      <c r="A604" t="s">
        <v>98</v>
      </c>
      <c r="B604" t="s">
        <v>519</v>
      </c>
      <c r="C604" t="s">
        <v>689</v>
      </c>
      <c r="D604" t="s">
        <v>101</v>
      </c>
      <c r="E604" t="s">
        <v>179</v>
      </c>
      <c r="F604" t="s">
        <v>228</v>
      </c>
      <c r="G604" t="s">
        <v>111</v>
      </c>
      <c r="H604" t="s">
        <v>156</v>
      </c>
      <c r="I604">
        <v>2020</v>
      </c>
      <c r="J604" t="s">
        <v>271</v>
      </c>
      <c r="K604" t="s">
        <v>158</v>
      </c>
      <c r="L604" t="s">
        <v>886</v>
      </c>
      <c r="M604" t="s">
        <v>924</v>
      </c>
      <c r="N604">
        <v>1</v>
      </c>
      <c r="O604">
        <v>2020</v>
      </c>
      <c r="P604">
        <v>3365.4310461562618</v>
      </c>
      <c r="Q604">
        <v>16.265240809907731</v>
      </c>
      <c r="R604" t="s">
        <v>109</v>
      </c>
      <c r="S604">
        <v>206.9093895066257</v>
      </c>
      <c r="T604">
        <v>0.92</v>
      </c>
      <c r="U604" t="s">
        <v>227</v>
      </c>
      <c r="V604">
        <v>0.92</v>
      </c>
      <c r="W604">
        <v>16</v>
      </c>
      <c r="X604">
        <v>27</v>
      </c>
      <c r="Y604">
        <v>22</v>
      </c>
      <c r="Z604">
        <v>8.263812321365821E-2</v>
      </c>
      <c r="AA604">
        <v>31.536000000000001</v>
      </c>
    </row>
    <row r="605" spans="1:27" x14ac:dyDescent="0.25">
      <c r="A605" t="s">
        <v>98</v>
      </c>
      <c r="B605" t="s">
        <v>519</v>
      </c>
      <c r="C605" t="s">
        <v>689</v>
      </c>
      <c r="D605" t="s">
        <v>101</v>
      </c>
      <c r="E605" t="s">
        <v>179</v>
      </c>
      <c r="F605" t="s">
        <v>228</v>
      </c>
      <c r="G605" t="s">
        <v>114</v>
      </c>
      <c r="H605" t="s">
        <v>156</v>
      </c>
      <c r="I605">
        <v>2016</v>
      </c>
      <c r="J605" t="s">
        <v>272</v>
      </c>
      <c r="K605" t="s">
        <v>158</v>
      </c>
      <c r="L605" t="s">
        <v>886</v>
      </c>
      <c r="M605" t="s">
        <v>925</v>
      </c>
      <c r="N605">
        <v>1</v>
      </c>
      <c r="O605">
        <v>2020</v>
      </c>
      <c r="P605">
        <v>3341.043864662377</v>
      </c>
      <c r="Q605">
        <v>16.265240809907731</v>
      </c>
      <c r="R605" t="s">
        <v>109</v>
      </c>
      <c r="S605">
        <v>205.41004610440379</v>
      </c>
      <c r="T605">
        <v>0.95</v>
      </c>
      <c r="U605" t="s">
        <v>227</v>
      </c>
      <c r="V605">
        <v>0.95</v>
      </c>
      <c r="W605">
        <v>16</v>
      </c>
      <c r="X605">
        <v>27</v>
      </c>
      <c r="Y605">
        <v>22</v>
      </c>
      <c r="Z605">
        <v>8.263812321365821E-2</v>
      </c>
      <c r="AA605">
        <v>31.536000000000001</v>
      </c>
    </row>
    <row r="606" spans="1:27" x14ac:dyDescent="0.25">
      <c r="A606" t="s">
        <v>98</v>
      </c>
      <c r="B606" t="s">
        <v>519</v>
      </c>
      <c r="C606" t="s">
        <v>689</v>
      </c>
      <c r="D606" t="s">
        <v>101</v>
      </c>
      <c r="E606" t="s">
        <v>179</v>
      </c>
      <c r="F606" t="s">
        <v>228</v>
      </c>
      <c r="G606" t="s">
        <v>114</v>
      </c>
      <c r="H606" t="s">
        <v>156</v>
      </c>
      <c r="I606">
        <v>2022</v>
      </c>
      <c r="J606" t="s">
        <v>274</v>
      </c>
      <c r="K606" t="s">
        <v>158</v>
      </c>
      <c r="L606" t="s">
        <v>886</v>
      </c>
      <c r="M606" t="s">
        <v>926</v>
      </c>
      <c r="N606">
        <v>1</v>
      </c>
      <c r="O606">
        <v>2022</v>
      </c>
      <c r="P606">
        <v>3341.043864662377</v>
      </c>
      <c r="Q606">
        <v>16.265240809907731</v>
      </c>
      <c r="R606" t="s">
        <v>109</v>
      </c>
      <c r="S606">
        <v>205.41004610440379</v>
      </c>
      <c r="T606">
        <v>0.95</v>
      </c>
      <c r="U606" t="s">
        <v>227</v>
      </c>
      <c r="V606">
        <v>0.95</v>
      </c>
      <c r="W606">
        <v>16</v>
      </c>
      <c r="X606">
        <v>27</v>
      </c>
      <c r="Y606">
        <v>22</v>
      </c>
      <c r="Z606">
        <v>8.263812321365821E-2</v>
      </c>
      <c r="AA606">
        <v>31.536000000000001</v>
      </c>
    </row>
    <row r="607" spans="1:27" x14ac:dyDescent="0.25">
      <c r="A607" t="s">
        <v>98</v>
      </c>
      <c r="B607" t="s">
        <v>519</v>
      </c>
      <c r="C607" t="s">
        <v>689</v>
      </c>
      <c r="D607" t="s">
        <v>101</v>
      </c>
      <c r="E607" t="s">
        <v>179</v>
      </c>
      <c r="F607" t="s">
        <v>228</v>
      </c>
      <c r="G607" t="s">
        <v>119</v>
      </c>
      <c r="H607" t="s">
        <v>156</v>
      </c>
      <c r="I607">
        <v>2016</v>
      </c>
      <c r="J607" t="s">
        <v>276</v>
      </c>
      <c r="K607" t="s">
        <v>158</v>
      </c>
      <c r="L607" t="s">
        <v>886</v>
      </c>
      <c r="M607" t="s">
        <v>927</v>
      </c>
      <c r="N607">
        <v>1</v>
      </c>
      <c r="O607">
        <v>2020</v>
      </c>
      <c r="P607">
        <v>3706.851587070666</v>
      </c>
      <c r="Q607">
        <v>16.265240809907731</v>
      </c>
      <c r="R607" t="s">
        <v>109</v>
      </c>
      <c r="S607">
        <v>227.9001971377327</v>
      </c>
      <c r="T607">
        <v>0.99</v>
      </c>
      <c r="U607" t="s">
        <v>227</v>
      </c>
      <c r="V607">
        <v>0.99</v>
      </c>
      <c r="W607">
        <v>16</v>
      </c>
      <c r="X607">
        <v>27</v>
      </c>
      <c r="Y607">
        <v>22</v>
      </c>
      <c r="Z607">
        <v>8.263812321365821E-2</v>
      </c>
      <c r="AA607">
        <v>31.536000000000001</v>
      </c>
    </row>
    <row r="608" spans="1:27" x14ac:dyDescent="0.25">
      <c r="A608" t="s">
        <v>98</v>
      </c>
      <c r="B608" t="s">
        <v>519</v>
      </c>
      <c r="C608" t="s">
        <v>689</v>
      </c>
      <c r="D608" t="s">
        <v>101</v>
      </c>
      <c r="E608" t="s">
        <v>179</v>
      </c>
      <c r="F608" t="s">
        <v>228</v>
      </c>
      <c r="G608" t="s">
        <v>119</v>
      </c>
      <c r="H608" t="s">
        <v>156</v>
      </c>
      <c r="I608">
        <v>2022</v>
      </c>
      <c r="J608" t="s">
        <v>278</v>
      </c>
      <c r="K608" t="s">
        <v>158</v>
      </c>
      <c r="L608" t="s">
        <v>886</v>
      </c>
      <c r="M608" t="s">
        <v>928</v>
      </c>
      <c r="N608">
        <v>1</v>
      </c>
      <c r="O608">
        <v>2022</v>
      </c>
      <c r="P608">
        <v>3706.851587070666</v>
      </c>
      <c r="Q608">
        <v>16.265240809907731</v>
      </c>
      <c r="R608" t="s">
        <v>109</v>
      </c>
      <c r="S608">
        <v>227.9001971377327</v>
      </c>
      <c r="T608">
        <v>0.99</v>
      </c>
      <c r="U608" t="s">
        <v>227</v>
      </c>
      <c r="V608">
        <v>0.99</v>
      </c>
      <c r="W608">
        <v>16</v>
      </c>
      <c r="X608">
        <v>27</v>
      </c>
      <c r="Y608">
        <v>22</v>
      </c>
      <c r="Z608">
        <v>8.263812321365821E-2</v>
      </c>
      <c r="AA608">
        <v>31.536000000000001</v>
      </c>
    </row>
    <row r="609" spans="1:27" x14ac:dyDescent="0.25">
      <c r="A609" t="s">
        <v>98</v>
      </c>
      <c r="B609" t="s">
        <v>519</v>
      </c>
      <c r="C609" t="s">
        <v>689</v>
      </c>
      <c r="D609" t="s">
        <v>101</v>
      </c>
      <c r="E609" t="s">
        <v>179</v>
      </c>
      <c r="F609" t="s">
        <v>228</v>
      </c>
      <c r="G609" t="s">
        <v>103</v>
      </c>
      <c r="H609" t="s">
        <v>148</v>
      </c>
      <c r="I609">
        <v>2016</v>
      </c>
      <c r="J609" t="s">
        <v>280</v>
      </c>
      <c r="K609" t="s">
        <v>150</v>
      </c>
      <c r="L609" t="s">
        <v>886</v>
      </c>
      <c r="M609" t="s">
        <v>929</v>
      </c>
      <c r="N609">
        <v>1</v>
      </c>
      <c r="O609">
        <v>2020</v>
      </c>
      <c r="P609">
        <v>5029.8561831139787</v>
      </c>
      <c r="Q609">
        <v>16.265240809907731</v>
      </c>
      <c r="R609" t="s">
        <v>109</v>
      </c>
      <c r="S609">
        <v>309.23957670827212</v>
      </c>
      <c r="T609">
        <v>0.83</v>
      </c>
      <c r="U609" t="s">
        <v>227</v>
      </c>
      <c r="V609">
        <v>0.83</v>
      </c>
      <c r="W609">
        <v>19.7</v>
      </c>
      <c r="X609">
        <v>33.1</v>
      </c>
      <c r="Y609">
        <v>27</v>
      </c>
      <c r="Z609">
        <v>8.263812321365821E-2</v>
      </c>
      <c r="AA609">
        <v>31.536000000000001</v>
      </c>
    </row>
    <row r="610" spans="1:27" x14ac:dyDescent="0.25">
      <c r="A610" t="s">
        <v>98</v>
      </c>
      <c r="B610" t="s">
        <v>519</v>
      </c>
      <c r="C610" t="s">
        <v>689</v>
      </c>
      <c r="D610" t="s">
        <v>101</v>
      </c>
      <c r="E610" t="s">
        <v>179</v>
      </c>
      <c r="F610" t="s">
        <v>228</v>
      </c>
      <c r="G610" t="s">
        <v>111</v>
      </c>
      <c r="H610" t="s">
        <v>148</v>
      </c>
      <c r="I610">
        <v>2016</v>
      </c>
      <c r="J610" t="s">
        <v>282</v>
      </c>
      <c r="K610" t="s">
        <v>150</v>
      </c>
      <c r="L610" t="s">
        <v>886</v>
      </c>
      <c r="M610" t="s">
        <v>930</v>
      </c>
      <c r="N610">
        <v>1</v>
      </c>
      <c r="O610">
        <v>2020</v>
      </c>
      <c r="P610">
        <v>5029.8561831139787</v>
      </c>
      <c r="Q610">
        <v>16.265240809907731</v>
      </c>
      <c r="R610" t="s">
        <v>109</v>
      </c>
      <c r="S610">
        <v>309.23957670827212</v>
      </c>
      <c r="T610">
        <v>0.83</v>
      </c>
      <c r="U610" t="s">
        <v>227</v>
      </c>
      <c r="V610">
        <v>0.83</v>
      </c>
      <c r="W610">
        <v>19.7</v>
      </c>
      <c r="X610">
        <v>33.1</v>
      </c>
      <c r="Y610">
        <v>27</v>
      </c>
      <c r="Z610">
        <v>8.263812321365821E-2</v>
      </c>
      <c r="AA610">
        <v>31.536000000000001</v>
      </c>
    </row>
    <row r="611" spans="1:27" x14ac:dyDescent="0.25">
      <c r="A611" t="s">
        <v>98</v>
      </c>
      <c r="B611" t="s">
        <v>519</v>
      </c>
      <c r="C611" t="s">
        <v>689</v>
      </c>
      <c r="D611" t="s">
        <v>101</v>
      </c>
      <c r="E611" t="s">
        <v>179</v>
      </c>
      <c r="F611" t="s">
        <v>228</v>
      </c>
      <c r="G611" t="s">
        <v>111</v>
      </c>
      <c r="H611" t="s">
        <v>148</v>
      </c>
      <c r="I611">
        <v>2022</v>
      </c>
      <c r="J611" t="s">
        <v>284</v>
      </c>
      <c r="K611" t="s">
        <v>150</v>
      </c>
      <c r="L611" t="s">
        <v>886</v>
      </c>
      <c r="M611" t="s">
        <v>931</v>
      </c>
      <c r="N611">
        <v>1</v>
      </c>
      <c r="O611">
        <v>2022</v>
      </c>
      <c r="P611">
        <v>5151.7920905834089</v>
      </c>
      <c r="Q611">
        <v>16.265240809907731</v>
      </c>
      <c r="R611" t="s">
        <v>109</v>
      </c>
      <c r="S611">
        <v>316.73629371938182</v>
      </c>
      <c r="T611">
        <v>0.84</v>
      </c>
      <c r="U611" t="s">
        <v>227</v>
      </c>
      <c r="V611">
        <v>0.84</v>
      </c>
      <c r="W611">
        <v>19.7</v>
      </c>
      <c r="X611">
        <v>33.1</v>
      </c>
      <c r="Y611">
        <v>27</v>
      </c>
      <c r="Z611">
        <v>8.263812321365821E-2</v>
      </c>
      <c r="AA611">
        <v>31.536000000000001</v>
      </c>
    </row>
    <row r="612" spans="1:27" x14ac:dyDescent="0.25">
      <c r="A612" t="s">
        <v>98</v>
      </c>
      <c r="B612" t="s">
        <v>519</v>
      </c>
      <c r="C612" t="s">
        <v>689</v>
      </c>
      <c r="D612" t="s">
        <v>101</v>
      </c>
      <c r="E612" t="s">
        <v>179</v>
      </c>
      <c r="F612" t="s">
        <v>228</v>
      </c>
      <c r="G612" t="s">
        <v>114</v>
      </c>
      <c r="H612" t="s">
        <v>148</v>
      </c>
      <c r="I612">
        <v>2016</v>
      </c>
      <c r="J612" t="s">
        <v>286</v>
      </c>
      <c r="K612" t="s">
        <v>150</v>
      </c>
      <c r="L612" t="s">
        <v>886</v>
      </c>
      <c r="M612" t="s">
        <v>932</v>
      </c>
      <c r="N612">
        <v>1</v>
      </c>
      <c r="O612">
        <v>2020</v>
      </c>
      <c r="P612">
        <v>5304.2119749201956</v>
      </c>
      <c r="Q612">
        <v>16.265240809907731</v>
      </c>
      <c r="R612" t="s">
        <v>109</v>
      </c>
      <c r="S612">
        <v>326.10718998326882</v>
      </c>
      <c r="T612">
        <v>0.85</v>
      </c>
      <c r="U612" t="s">
        <v>227</v>
      </c>
      <c r="V612">
        <v>0.85</v>
      </c>
      <c r="W612">
        <v>19.7</v>
      </c>
      <c r="X612">
        <v>33.1</v>
      </c>
      <c r="Y612">
        <v>27</v>
      </c>
      <c r="Z612">
        <v>8.263812321365821E-2</v>
      </c>
      <c r="AA612">
        <v>31.536000000000001</v>
      </c>
    </row>
    <row r="613" spans="1:27" x14ac:dyDescent="0.25">
      <c r="A613" t="s">
        <v>98</v>
      </c>
      <c r="B613" t="s">
        <v>519</v>
      </c>
      <c r="C613" t="s">
        <v>689</v>
      </c>
      <c r="D613" t="s">
        <v>101</v>
      </c>
      <c r="E613" t="s">
        <v>179</v>
      </c>
      <c r="F613" t="s">
        <v>228</v>
      </c>
      <c r="G613" t="s">
        <v>119</v>
      </c>
      <c r="H613" t="s">
        <v>148</v>
      </c>
      <c r="I613">
        <v>2016</v>
      </c>
      <c r="J613" t="s">
        <v>288</v>
      </c>
      <c r="K613" t="s">
        <v>150</v>
      </c>
      <c r="L613" t="s">
        <v>886</v>
      </c>
      <c r="M613" t="s">
        <v>933</v>
      </c>
      <c r="N613">
        <v>1</v>
      </c>
      <c r="O613">
        <v>2020</v>
      </c>
      <c r="P613">
        <v>7864.8660317782214</v>
      </c>
      <c r="Q613">
        <v>16.265240809907731</v>
      </c>
      <c r="R613" t="s">
        <v>109</v>
      </c>
      <c r="S613">
        <v>483.53824721657088</v>
      </c>
      <c r="T613">
        <v>0.97</v>
      </c>
      <c r="U613" t="s">
        <v>227</v>
      </c>
      <c r="V613">
        <v>0.97</v>
      </c>
      <c r="W613">
        <v>19.7</v>
      </c>
      <c r="X613">
        <v>33.1</v>
      </c>
      <c r="Y613">
        <v>27</v>
      </c>
      <c r="Z613">
        <v>8.263812321365821E-2</v>
      </c>
      <c r="AA613">
        <v>31.536000000000001</v>
      </c>
    </row>
    <row r="614" spans="1:27" x14ac:dyDescent="0.25">
      <c r="A614" t="s">
        <v>98</v>
      </c>
      <c r="B614" t="s">
        <v>519</v>
      </c>
      <c r="C614" t="s">
        <v>689</v>
      </c>
      <c r="D614" t="s">
        <v>101</v>
      </c>
      <c r="E614" t="s">
        <v>179</v>
      </c>
      <c r="F614" t="s">
        <v>228</v>
      </c>
      <c r="G614" t="s">
        <v>119</v>
      </c>
      <c r="H614" t="s">
        <v>148</v>
      </c>
      <c r="I614">
        <v>2022</v>
      </c>
      <c r="J614" t="s">
        <v>290</v>
      </c>
      <c r="K614" t="s">
        <v>150</v>
      </c>
      <c r="L614" t="s">
        <v>886</v>
      </c>
      <c r="M614" t="s">
        <v>934</v>
      </c>
      <c r="N614">
        <v>1</v>
      </c>
      <c r="O614">
        <v>2022</v>
      </c>
      <c r="P614">
        <v>7864.8660317782214</v>
      </c>
      <c r="Q614">
        <v>16.265240809907731</v>
      </c>
      <c r="R614" t="s">
        <v>109</v>
      </c>
      <c r="S614">
        <v>483.53824721657088</v>
      </c>
      <c r="T614">
        <v>0.97</v>
      </c>
      <c r="U614" t="s">
        <v>227</v>
      </c>
      <c r="V614">
        <v>0.97</v>
      </c>
      <c r="W614">
        <v>19.7</v>
      </c>
      <c r="X614">
        <v>33.1</v>
      </c>
      <c r="Y614">
        <v>27</v>
      </c>
      <c r="Z614">
        <v>8.263812321365821E-2</v>
      </c>
      <c r="AA614">
        <v>31.536000000000001</v>
      </c>
    </row>
    <row r="615" spans="1:27" x14ac:dyDescent="0.25">
      <c r="A615" t="s">
        <v>98</v>
      </c>
      <c r="B615" t="s">
        <v>519</v>
      </c>
      <c r="C615" t="s">
        <v>689</v>
      </c>
      <c r="D615" t="s">
        <v>101</v>
      </c>
      <c r="E615" t="s">
        <v>179</v>
      </c>
      <c r="F615" t="s">
        <v>224</v>
      </c>
      <c r="G615" t="s">
        <v>103</v>
      </c>
      <c r="H615" t="s">
        <v>148</v>
      </c>
      <c r="I615">
        <v>2016</v>
      </c>
      <c r="J615" t="s">
        <v>292</v>
      </c>
      <c r="K615" t="s">
        <v>150</v>
      </c>
      <c r="L615" t="s">
        <v>886</v>
      </c>
      <c r="M615" t="s">
        <v>935</v>
      </c>
      <c r="N615">
        <v>1</v>
      </c>
      <c r="O615">
        <v>2020</v>
      </c>
      <c r="P615">
        <v>11126.65155658547</v>
      </c>
      <c r="Q615">
        <v>16.265240809907731</v>
      </c>
      <c r="R615" t="s">
        <v>109</v>
      </c>
      <c r="S615">
        <v>684.07542726375345</v>
      </c>
      <c r="T615">
        <v>0.84</v>
      </c>
      <c r="U615" t="s">
        <v>227</v>
      </c>
      <c r="V615">
        <v>0.84</v>
      </c>
      <c r="W615">
        <v>18</v>
      </c>
      <c r="X615">
        <v>28</v>
      </c>
      <c r="Y615">
        <v>24</v>
      </c>
      <c r="Z615">
        <v>8.263812321365821E-2</v>
      </c>
      <c r="AA615">
        <v>31.536000000000001</v>
      </c>
    </row>
    <row r="616" spans="1:27" x14ac:dyDescent="0.25">
      <c r="A616" t="s">
        <v>98</v>
      </c>
      <c r="B616" t="s">
        <v>519</v>
      </c>
      <c r="C616" t="s">
        <v>689</v>
      </c>
      <c r="D616" t="s">
        <v>101</v>
      </c>
      <c r="E616" t="s">
        <v>179</v>
      </c>
      <c r="F616" t="s">
        <v>224</v>
      </c>
      <c r="G616" t="s">
        <v>103</v>
      </c>
      <c r="H616" t="s">
        <v>148</v>
      </c>
      <c r="I616">
        <v>2022</v>
      </c>
      <c r="J616" t="s">
        <v>294</v>
      </c>
      <c r="K616" t="s">
        <v>150</v>
      </c>
      <c r="L616" t="s">
        <v>886</v>
      </c>
      <c r="M616" t="s">
        <v>936</v>
      </c>
      <c r="N616">
        <v>1</v>
      </c>
      <c r="O616">
        <v>2022</v>
      </c>
      <c r="P616">
        <v>11492.45927899376</v>
      </c>
      <c r="Q616">
        <v>16.265240809907731</v>
      </c>
      <c r="R616" t="s">
        <v>109</v>
      </c>
      <c r="S616">
        <v>706.56557829708242</v>
      </c>
      <c r="T616">
        <v>0.86</v>
      </c>
      <c r="U616" t="s">
        <v>227</v>
      </c>
      <c r="V616">
        <v>0.86</v>
      </c>
      <c r="W616">
        <v>18</v>
      </c>
      <c r="X616">
        <v>28</v>
      </c>
      <c r="Y616">
        <v>24</v>
      </c>
      <c r="Z616">
        <v>8.263812321365821E-2</v>
      </c>
      <c r="AA616">
        <v>31.536000000000001</v>
      </c>
    </row>
    <row r="617" spans="1:27" x14ac:dyDescent="0.25">
      <c r="A617" t="s">
        <v>98</v>
      </c>
      <c r="B617" t="s">
        <v>519</v>
      </c>
      <c r="C617" t="s">
        <v>689</v>
      </c>
      <c r="D617" t="s">
        <v>101</v>
      </c>
      <c r="E617" t="s">
        <v>179</v>
      </c>
      <c r="F617" t="s">
        <v>224</v>
      </c>
      <c r="G617" t="s">
        <v>111</v>
      </c>
      <c r="H617" t="s">
        <v>148</v>
      </c>
      <c r="I617">
        <v>2016</v>
      </c>
      <c r="J617" t="s">
        <v>296</v>
      </c>
      <c r="K617" t="s">
        <v>150</v>
      </c>
      <c r="L617" t="s">
        <v>886</v>
      </c>
      <c r="M617" t="s">
        <v>937</v>
      </c>
      <c r="N617">
        <v>1</v>
      </c>
      <c r="O617">
        <v>2020</v>
      </c>
      <c r="P617">
        <v>11126.65155658547</v>
      </c>
      <c r="Q617">
        <v>16.265240809907731</v>
      </c>
      <c r="R617" t="s">
        <v>109</v>
      </c>
      <c r="S617">
        <v>684.07542726375345</v>
      </c>
      <c r="T617">
        <v>0.84</v>
      </c>
      <c r="U617" t="s">
        <v>227</v>
      </c>
      <c r="V617">
        <v>0.84</v>
      </c>
      <c r="W617">
        <v>18</v>
      </c>
      <c r="X617">
        <v>28</v>
      </c>
      <c r="Y617">
        <v>24</v>
      </c>
      <c r="Z617">
        <v>8.263812321365821E-2</v>
      </c>
      <c r="AA617">
        <v>31.536000000000001</v>
      </c>
    </row>
    <row r="618" spans="1:27" x14ac:dyDescent="0.25">
      <c r="A618" t="s">
        <v>98</v>
      </c>
      <c r="B618" t="s">
        <v>519</v>
      </c>
      <c r="C618" t="s">
        <v>689</v>
      </c>
      <c r="D618" t="s">
        <v>101</v>
      </c>
      <c r="E618" t="s">
        <v>179</v>
      </c>
      <c r="F618" t="s">
        <v>224</v>
      </c>
      <c r="G618" t="s">
        <v>111</v>
      </c>
      <c r="H618" t="s">
        <v>148</v>
      </c>
      <c r="I618">
        <v>2022</v>
      </c>
      <c r="J618" t="s">
        <v>298</v>
      </c>
      <c r="K618" t="s">
        <v>150</v>
      </c>
      <c r="L618" t="s">
        <v>886</v>
      </c>
      <c r="M618" t="s">
        <v>938</v>
      </c>
      <c r="N618">
        <v>1</v>
      </c>
      <c r="O618">
        <v>2022</v>
      </c>
      <c r="P618">
        <v>11492.45927899376</v>
      </c>
      <c r="Q618">
        <v>16.265240809907731</v>
      </c>
      <c r="R618" t="s">
        <v>109</v>
      </c>
      <c r="S618">
        <v>706.56557829708242</v>
      </c>
      <c r="T618">
        <v>0.86</v>
      </c>
      <c r="U618" t="s">
        <v>227</v>
      </c>
      <c r="V618">
        <v>0.86</v>
      </c>
      <c r="W618">
        <v>18</v>
      </c>
      <c r="X618">
        <v>28</v>
      </c>
      <c r="Y618">
        <v>24</v>
      </c>
      <c r="Z618">
        <v>8.263812321365821E-2</v>
      </c>
      <c r="AA618">
        <v>31.536000000000001</v>
      </c>
    </row>
    <row r="619" spans="1:27" x14ac:dyDescent="0.25">
      <c r="A619" t="s">
        <v>98</v>
      </c>
      <c r="B619" t="s">
        <v>519</v>
      </c>
      <c r="C619" t="s">
        <v>689</v>
      </c>
      <c r="D619" t="s">
        <v>101</v>
      </c>
      <c r="E619" t="s">
        <v>179</v>
      </c>
      <c r="F619" t="s">
        <v>224</v>
      </c>
      <c r="G619" t="s">
        <v>114</v>
      </c>
      <c r="H619" t="s">
        <v>148</v>
      </c>
      <c r="I619">
        <v>2016</v>
      </c>
      <c r="J619" t="s">
        <v>300</v>
      </c>
      <c r="K619" t="s">
        <v>150</v>
      </c>
      <c r="L619" t="s">
        <v>886</v>
      </c>
      <c r="M619" t="s">
        <v>939</v>
      </c>
      <c r="N619">
        <v>1</v>
      </c>
      <c r="O619">
        <v>2020</v>
      </c>
      <c r="P619">
        <v>11492.45927899376</v>
      </c>
      <c r="Q619">
        <v>16.265240809907731</v>
      </c>
      <c r="R619" t="s">
        <v>109</v>
      </c>
      <c r="S619">
        <v>706.56557829708242</v>
      </c>
      <c r="T619">
        <v>0.87</v>
      </c>
      <c r="U619" t="s">
        <v>227</v>
      </c>
      <c r="V619">
        <v>0.87</v>
      </c>
      <c r="W619">
        <v>18</v>
      </c>
      <c r="X619">
        <v>28</v>
      </c>
      <c r="Y619">
        <v>24</v>
      </c>
      <c r="Z619">
        <v>8.263812321365821E-2</v>
      </c>
      <c r="AA619">
        <v>31.536000000000001</v>
      </c>
    </row>
    <row r="620" spans="1:27" x14ac:dyDescent="0.25">
      <c r="A620" t="s">
        <v>98</v>
      </c>
      <c r="B620" t="s">
        <v>519</v>
      </c>
      <c r="C620" t="s">
        <v>689</v>
      </c>
      <c r="D620" t="s">
        <v>101</v>
      </c>
      <c r="E620" t="s">
        <v>179</v>
      </c>
      <c r="F620" t="s">
        <v>224</v>
      </c>
      <c r="G620" t="s">
        <v>119</v>
      </c>
      <c r="H620" t="s">
        <v>148</v>
      </c>
      <c r="I620">
        <v>2016</v>
      </c>
      <c r="J620" t="s">
        <v>302</v>
      </c>
      <c r="K620" t="s">
        <v>150</v>
      </c>
      <c r="L620" t="s">
        <v>886</v>
      </c>
      <c r="M620" t="s">
        <v>940</v>
      </c>
      <c r="N620">
        <v>1</v>
      </c>
      <c r="O620">
        <v>2020</v>
      </c>
      <c r="P620">
        <v>13961.66140524971</v>
      </c>
      <c r="Q620">
        <v>16.265240809907731</v>
      </c>
      <c r="R620" t="s">
        <v>109</v>
      </c>
      <c r="S620">
        <v>858.37409777205232</v>
      </c>
      <c r="T620">
        <v>0.9</v>
      </c>
      <c r="U620" t="s">
        <v>227</v>
      </c>
      <c r="V620">
        <v>0.9</v>
      </c>
      <c r="W620">
        <v>18</v>
      </c>
      <c r="X620">
        <v>28</v>
      </c>
      <c r="Y620">
        <v>24</v>
      </c>
      <c r="Z620">
        <v>8.263812321365821E-2</v>
      </c>
      <c r="AA620">
        <v>31.536000000000001</v>
      </c>
    </row>
    <row r="621" spans="1:27" x14ac:dyDescent="0.25">
      <c r="A621" t="s">
        <v>98</v>
      </c>
      <c r="B621" t="s">
        <v>519</v>
      </c>
      <c r="C621" t="s">
        <v>689</v>
      </c>
      <c r="D621" t="s">
        <v>101</v>
      </c>
      <c r="E621" t="s">
        <v>304</v>
      </c>
      <c r="F621" t="s">
        <v>180</v>
      </c>
      <c r="G621" t="s">
        <v>111</v>
      </c>
      <c r="H621" t="s">
        <v>104</v>
      </c>
      <c r="I621">
        <v>2016</v>
      </c>
      <c r="J621" t="s">
        <v>305</v>
      </c>
      <c r="K621" t="s">
        <v>106</v>
      </c>
      <c r="L621" t="s">
        <v>941</v>
      </c>
      <c r="M621" t="s">
        <v>942</v>
      </c>
      <c r="N621">
        <v>0</v>
      </c>
      <c r="O621">
        <v>2020</v>
      </c>
      <c r="P621">
        <v>8291.641707921226</v>
      </c>
      <c r="Q621">
        <v>4.0624899480159886</v>
      </c>
      <c r="R621" t="s">
        <v>109</v>
      </c>
      <c r="S621">
        <v>2041.0245475119621</v>
      </c>
      <c r="T621">
        <v>0.6</v>
      </c>
      <c r="U621" t="s">
        <v>184</v>
      </c>
      <c r="V621">
        <v>0.6</v>
      </c>
      <c r="W621">
        <v>12</v>
      </c>
      <c r="X621">
        <v>18</v>
      </c>
      <c r="Y621">
        <v>16</v>
      </c>
      <c r="Z621">
        <v>9.7022787788124412E-2</v>
      </c>
      <c r="AA621">
        <v>31.536000000000001</v>
      </c>
    </row>
    <row r="622" spans="1:27" x14ac:dyDescent="0.25">
      <c r="A622" t="s">
        <v>98</v>
      </c>
      <c r="B622" t="s">
        <v>519</v>
      </c>
      <c r="C622" t="s">
        <v>689</v>
      </c>
      <c r="D622" t="s">
        <v>101</v>
      </c>
      <c r="E622" t="s">
        <v>304</v>
      </c>
      <c r="F622" t="s">
        <v>180</v>
      </c>
      <c r="G622" t="s">
        <v>111</v>
      </c>
      <c r="H622" t="s">
        <v>104</v>
      </c>
      <c r="I622">
        <v>2020</v>
      </c>
      <c r="J622" t="s">
        <v>308</v>
      </c>
      <c r="K622" t="s">
        <v>106</v>
      </c>
      <c r="L622" t="s">
        <v>941</v>
      </c>
      <c r="M622" t="s">
        <v>942</v>
      </c>
      <c r="N622">
        <v>1</v>
      </c>
      <c r="O622">
        <v>2020</v>
      </c>
      <c r="P622">
        <v>8291.641707921226</v>
      </c>
      <c r="Q622">
        <v>4.0624899480159886</v>
      </c>
      <c r="R622" t="s">
        <v>109</v>
      </c>
      <c r="S622">
        <v>2041.0245475119621</v>
      </c>
      <c r="T622">
        <v>0.7</v>
      </c>
      <c r="U622" t="s">
        <v>184</v>
      </c>
      <c r="V622">
        <v>0.7</v>
      </c>
      <c r="W622">
        <v>12</v>
      </c>
      <c r="X622">
        <v>18</v>
      </c>
      <c r="Y622">
        <v>16</v>
      </c>
      <c r="Z622">
        <v>9.7022787788124412E-2</v>
      </c>
      <c r="AA622">
        <v>31.536000000000001</v>
      </c>
    </row>
    <row r="623" spans="1:27" x14ac:dyDescent="0.25">
      <c r="A623" t="s">
        <v>98</v>
      </c>
      <c r="B623" t="s">
        <v>519</v>
      </c>
      <c r="C623" t="s">
        <v>689</v>
      </c>
      <c r="D623" t="s">
        <v>101</v>
      </c>
      <c r="E623" t="s">
        <v>304</v>
      </c>
      <c r="F623" t="s">
        <v>180</v>
      </c>
      <c r="G623" t="s">
        <v>103</v>
      </c>
      <c r="H623" t="s">
        <v>125</v>
      </c>
      <c r="I623">
        <v>2016</v>
      </c>
      <c r="J623" t="s">
        <v>309</v>
      </c>
      <c r="K623" t="s">
        <v>127</v>
      </c>
      <c r="L623" t="s">
        <v>941</v>
      </c>
      <c r="M623" t="s">
        <v>943</v>
      </c>
      <c r="N623">
        <v>1</v>
      </c>
      <c r="O623">
        <v>2020</v>
      </c>
      <c r="P623">
        <v>2956.9457561336731</v>
      </c>
      <c r="Q623">
        <v>4.0624899480159886</v>
      </c>
      <c r="R623" t="s">
        <v>109</v>
      </c>
      <c r="S623">
        <v>727.86537172301576</v>
      </c>
      <c r="T623">
        <v>4.1031652989449006</v>
      </c>
      <c r="U623" t="s">
        <v>184</v>
      </c>
      <c r="V623">
        <v>4.1031652989449006</v>
      </c>
      <c r="W623">
        <v>9</v>
      </c>
      <c r="X623">
        <v>22</v>
      </c>
      <c r="Y623">
        <v>16</v>
      </c>
      <c r="Z623">
        <v>9.7022787788124412E-2</v>
      </c>
      <c r="AA623">
        <v>31.536000000000001</v>
      </c>
    </row>
    <row r="624" spans="1:27" x14ac:dyDescent="0.25">
      <c r="A624" t="s">
        <v>98</v>
      </c>
      <c r="B624" t="s">
        <v>519</v>
      </c>
      <c r="C624" t="s">
        <v>689</v>
      </c>
      <c r="D624" t="s">
        <v>101</v>
      </c>
      <c r="E624" t="s">
        <v>304</v>
      </c>
      <c r="F624" t="s">
        <v>180</v>
      </c>
      <c r="G624" t="s">
        <v>103</v>
      </c>
      <c r="H624" t="s">
        <v>125</v>
      </c>
      <c r="I624">
        <v>2023</v>
      </c>
      <c r="J624" t="s">
        <v>311</v>
      </c>
      <c r="K624" t="s">
        <v>127</v>
      </c>
      <c r="L624" t="s">
        <v>941</v>
      </c>
      <c r="M624" t="s">
        <v>944</v>
      </c>
      <c r="N624">
        <v>1</v>
      </c>
      <c r="O624">
        <v>2023</v>
      </c>
      <c r="P624">
        <v>2956.9457561336731</v>
      </c>
      <c r="Q624">
        <v>4.0624899480159886</v>
      </c>
      <c r="R624" t="s">
        <v>109</v>
      </c>
      <c r="S624">
        <v>727.86537172301576</v>
      </c>
      <c r="T624">
        <v>4.1031652989449006</v>
      </c>
      <c r="U624" t="s">
        <v>184</v>
      </c>
      <c r="V624">
        <v>4.1031652989449006</v>
      </c>
      <c r="W624">
        <v>9</v>
      </c>
      <c r="X624">
        <v>22</v>
      </c>
      <c r="Y624">
        <v>16</v>
      </c>
      <c r="Z624">
        <v>9.7022787788124412E-2</v>
      </c>
      <c r="AA624">
        <v>31.536000000000001</v>
      </c>
    </row>
    <row r="625" spans="1:27" x14ac:dyDescent="0.25">
      <c r="A625" t="s">
        <v>98</v>
      </c>
      <c r="B625" t="s">
        <v>519</v>
      </c>
      <c r="C625" t="s">
        <v>689</v>
      </c>
      <c r="D625" t="s">
        <v>101</v>
      </c>
      <c r="E625" t="s">
        <v>304</v>
      </c>
      <c r="F625" t="s">
        <v>180</v>
      </c>
      <c r="G625" t="s">
        <v>111</v>
      </c>
      <c r="H625" t="s">
        <v>125</v>
      </c>
      <c r="I625">
        <v>2016</v>
      </c>
      <c r="J625" t="s">
        <v>313</v>
      </c>
      <c r="K625" t="s">
        <v>127</v>
      </c>
      <c r="L625" t="s">
        <v>941</v>
      </c>
      <c r="M625" t="s">
        <v>945</v>
      </c>
      <c r="N625">
        <v>1</v>
      </c>
      <c r="O625">
        <v>2020</v>
      </c>
      <c r="P625">
        <v>3109.3656404704602</v>
      </c>
      <c r="Q625">
        <v>4.0624899480159886</v>
      </c>
      <c r="R625" t="s">
        <v>109</v>
      </c>
      <c r="S625">
        <v>765.38420531698569</v>
      </c>
      <c r="T625">
        <v>4.484173505275499</v>
      </c>
      <c r="U625" t="s">
        <v>184</v>
      </c>
      <c r="V625">
        <v>4.484173505275499</v>
      </c>
      <c r="W625">
        <v>9</v>
      </c>
      <c r="X625">
        <v>22</v>
      </c>
      <c r="Y625">
        <v>16</v>
      </c>
      <c r="Z625">
        <v>9.7022787788124412E-2</v>
      </c>
      <c r="AA625">
        <v>31.536000000000001</v>
      </c>
    </row>
    <row r="626" spans="1:27" x14ac:dyDescent="0.25">
      <c r="A626" t="s">
        <v>98</v>
      </c>
      <c r="B626" t="s">
        <v>519</v>
      </c>
      <c r="C626" t="s">
        <v>689</v>
      </c>
      <c r="D626" t="s">
        <v>101</v>
      </c>
      <c r="E626" t="s">
        <v>304</v>
      </c>
      <c r="F626" t="s">
        <v>180</v>
      </c>
      <c r="G626" t="s">
        <v>111</v>
      </c>
      <c r="H626" t="s">
        <v>125</v>
      </c>
      <c r="I626">
        <v>2023</v>
      </c>
      <c r="J626" t="s">
        <v>315</v>
      </c>
      <c r="K626" t="s">
        <v>127</v>
      </c>
      <c r="L626" t="s">
        <v>941</v>
      </c>
      <c r="M626" t="s">
        <v>946</v>
      </c>
      <c r="N626">
        <v>1</v>
      </c>
      <c r="O626">
        <v>2023</v>
      </c>
      <c r="P626">
        <v>3139.8496173378171</v>
      </c>
      <c r="Q626">
        <v>4.0624899480159886</v>
      </c>
      <c r="R626" t="s">
        <v>109</v>
      </c>
      <c r="S626">
        <v>772.88797203577963</v>
      </c>
      <c r="T626">
        <v>4.6307151230949586</v>
      </c>
      <c r="U626" t="s">
        <v>184</v>
      </c>
      <c r="V626">
        <v>4.6307151230949586</v>
      </c>
      <c r="W626">
        <v>9</v>
      </c>
      <c r="X626">
        <v>22</v>
      </c>
      <c r="Y626">
        <v>16</v>
      </c>
      <c r="Z626">
        <v>9.7022787788124412E-2</v>
      </c>
      <c r="AA626">
        <v>31.536000000000001</v>
      </c>
    </row>
    <row r="627" spans="1:27" x14ac:dyDescent="0.25">
      <c r="A627" t="s">
        <v>98</v>
      </c>
      <c r="B627" t="s">
        <v>519</v>
      </c>
      <c r="C627" t="s">
        <v>689</v>
      </c>
      <c r="D627" t="s">
        <v>101</v>
      </c>
      <c r="E627" t="s">
        <v>304</v>
      </c>
      <c r="F627" t="s">
        <v>180</v>
      </c>
      <c r="G627" t="s">
        <v>114</v>
      </c>
      <c r="H627" t="s">
        <v>125</v>
      </c>
      <c r="I627">
        <v>2016</v>
      </c>
      <c r="J627" t="s">
        <v>317</v>
      </c>
      <c r="K627" t="s">
        <v>127</v>
      </c>
      <c r="L627" t="s">
        <v>941</v>
      </c>
      <c r="M627" t="s">
        <v>947</v>
      </c>
      <c r="N627">
        <v>1</v>
      </c>
      <c r="O627">
        <v>2020</v>
      </c>
      <c r="P627">
        <v>3017.9137098683868</v>
      </c>
      <c r="Q627">
        <v>4.0624899480159886</v>
      </c>
      <c r="R627" t="s">
        <v>109</v>
      </c>
      <c r="S627">
        <v>742.87290516060364</v>
      </c>
      <c r="T627">
        <v>4.3962485345838216</v>
      </c>
      <c r="U627" t="s">
        <v>184</v>
      </c>
      <c r="V627">
        <v>4.3962485345838216</v>
      </c>
      <c r="W627">
        <v>9</v>
      </c>
      <c r="X627">
        <v>22</v>
      </c>
      <c r="Y627">
        <v>16</v>
      </c>
      <c r="Z627">
        <v>9.7022787788124412E-2</v>
      </c>
      <c r="AA627">
        <v>31.536000000000001</v>
      </c>
    </row>
    <row r="628" spans="1:27" x14ac:dyDescent="0.25">
      <c r="A628" t="s">
        <v>98</v>
      </c>
      <c r="B628" t="s">
        <v>519</v>
      </c>
      <c r="C628" t="s">
        <v>689</v>
      </c>
      <c r="D628" t="s">
        <v>101</v>
      </c>
      <c r="E628" t="s">
        <v>304</v>
      </c>
      <c r="F628" t="s">
        <v>180</v>
      </c>
      <c r="G628" t="s">
        <v>114</v>
      </c>
      <c r="H628" t="s">
        <v>125</v>
      </c>
      <c r="I628">
        <v>2022</v>
      </c>
      <c r="J628" t="s">
        <v>319</v>
      </c>
      <c r="K628" t="s">
        <v>127</v>
      </c>
      <c r="L628" t="s">
        <v>941</v>
      </c>
      <c r="M628" t="s">
        <v>948</v>
      </c>
      <c r="N628">
        <v>1</v>
      </c>
      <c r="O628">
        <v>2022</v>
      </c>
      <c r="P628">
        <v>3017.9137098683868</v>
      </c>
      <c r="Q628">
        <v>4.0624899480159886</v>
      </c>
      <c r="R628" t="s">
        <v>109</v>
      </c>
      <c r="S628">
        <v>742.87290516060364</v>
      </c>
      <c r="T628">
        <v>4.3962485345838216</v>
      </c>
      <c r="U628" t="s">
        <v>184</v>
      </c>
      <c r="V628">
        <v>4.3962485345838216</v>
      </c>
      <c r="W628">
        <v>9</v>
      </c>
      <c r="X628">
        <v>22</v>
      </c>
      <c r="Y628">
        <v>16</v>
      </c>
      <c r="Z628">
        <v>9.7022787788124412E-2</v>
      </c>
      <c r="AA628">
        <v>31.536000000000001</v>
      </c>
    </row>
    <row r="629" spans="1:27" x14ac:dyDescent="0.25">
      <c r="A629" t="s">
        <v>98</v>
      </c>
      <c r="B629" t="s">
        <v>519</v>
      </c>
      <c r="C629" t="s">
        <v>689</v>
      </c>
      <c r="D629" t="s">
        <v>101</v>
      </c>
      <c r="E629" t="s">
        <v>304</v>
      </c>
      <c r="F629" t="s">
        <v>180</v>
      </c>
      <c r="G629" t="s">
        <v>114</v>
      </c>
      <c r="H629" t="s">
        <v>125</v>
      </c>
      <c r="I629">
        <v>2023</v>
      </c>
      <c r="J629" t="s">
        <v>321</v>
      </c>
      <c r="K629" t="s">
        <v>127</v>
      </c>
      <c r="L629" t="s">
        <v>941</v>
      </c>
      <c r="M629" t="s">
        <v>949</v>
      </c>
      <c r="N629">
        <v>1</v>
      </c>
      <c r="O629">
        <v>2023</v>
      </c>
      <c r="P629">
        <v>3266.447780092843</v>
      </c>
      <c r="Q629">
        <v>4.0624899480159886</v>
      </c>
      <c r="R629" t="s">
        <v>109</v>
      </c>
      <c r="S629">
        <v>804.05067382088862</v>
      </c>
      <c r="T629">
        <v>4.6893317702227444</v>
      </c>
      <c r="U629" t="s">
        <v>184</v>
      </c>
      <c r="V629">
        <v>4.6893317702227444</v>
      </c>
      <c r="W629">
        <v>9</v>
      </c>
      <c r="X629">
        <v>22</v>
      </c>
      <c r="Y629">
        <v>16</v>
      </c>
      <c r="Z629">
        <v>9.7022787788124412E-2</v>
      </c>
      <c r="AA629">
        <v>31.536000000000001</v>
      </c>
    </row>
    <row r="630" spans="1:27" x14ac:dyDescent="0.25">
      <c r="A630" t="s">
        <v>98</v>
      </c>
      <c r="B630" t="s">
        <v>519</v>
      </c>
      <c r="C630" t="s">
        <v>689</v>
      </c>
      <c r="D630" t="s">
        <v>101</v>
      </c>
      <c r="E630" t="s">
        <v>304</v>
      </c>
      <c r="F630" t="s">
        <v>180</v>
      </c>
      <c r="G630" t="s">
        <v>119</v>
      </c>
      <c r="H630" t="s">
        <v>125</v>
      </c>
      <c r="I630">
        <v>2016</v>
      </c>
      <c r="J630" t="s">
        <v>323</v>
      </c>
      <c r="K630" t="s">
        <v>127</v>
      </c>
      <c r="L630" t="s">
        <v>941</v>
      </c>
      <c r="M630" t="s">
        <v>950</v>
      </c>
      <c r="N630">
        <v>1</v>
      </c>
      <c r="O630">
        <v>2020</v>
      </c>
      <c r="P630">
        <v>3719.0451778176089</v>
      </c>
      <c r="Q630">
        <v>4.0624899480159886</v>
      </c>
      <c r="R630" t="s">
        <v>109</v>
      </c>
      <c r="S630">
        <v>915.45953969286518</v>
      </c>
      <c r="T630">
        <v>5.5685814771395066</v>
      </c>
      <c r="U630" t="s">
        <v>184</v>
      </c>
      <c r="V630">
        <v>5.5685814771395066</v>
      </c>
      <c r="W630">
        <v>9</v>
      </c>
      <c r="X630">
        <v>22</v>
      </c>
      <c r="Y630">
        <v>16</v>
      </c>
      <c r="Z630">
        <v>9.7022787788124412E-2</v>
      </c>
      <c r="AA630">
        <v>31.536000000000001</v>
      </c>
    </row>
    <row r="631" spans="1:27" x14ac:dyDescent="0.25">
      <c r="A631" t="s">
        <v>98</v>
      </c>
      <c r="B631" t="s">
        <v>519</v>
      </c>
      <c r="C631" t="s">
        <v>689</v>
      </c>
      <c r="D631" t="s">
        <v>101</v>
      </c>
      <c r="E631" t="s">
        <v>304</v>
      </c>
      <c r="F631" t="s">
        <v>180</v>
      </c>
      <c r="G631" t="s">
        <v>119</v>
      </c>
      <c r="H631" t="s">
        <v>125</v>
      </c>
      <c r="I631">
        <v>2022</v>
      </c>
      <c r="J631" t="s">
        <v>325</v>
      </c>
      <c r="K631" t="s">
        <v>127</v>
      </c>
      <c r="L631" t="s">
        <v>941</v>
      </c>
      <c r="M631" t="s">
        <v>951</v>
      </c>
      <c r="N631">
        <v>1</v>
      </c>
      <c r="O631">
        <v>2022</v>
      </c>
      <c r="P631">
        <v>3914.784397702746</v>
      </c>
      <c r="Q631">
        <v>4.0624899480159886</v>
      </c>
      <c r="R631" t="s">
        <v>109</v>
      </c>
      <c r="S631">
        <v>963.64162072933175</v>
      </c>
      <c r="T631">
        <v>5.8616647127784294</v>
      </c>
      <c r="U631" t="s">
        <v>184</v>
      </c>
      <c r="V631">
        <v>5.8616647127784294</v>
      </c>
      <c r="W631">
        <v>9</v>
      </c>
      <c r="X631">
        <v>22</v>
      </c>
      <c r="Y631">
        <v>16</v>
      </c>
      <c r="Z631">
        <v>9.7022787788124412E-2</v>
      </c>
      <c r="AA631">
        <v>31.536000000000001</v>
      </c>
    </row>
    <row r="632" spans="1:27" x14ac:dyDescent="0.25">
      <c r="A632" t="s">
        <v>98</v>
      </c>
      <c r="B632" t="s">
        <v>519</v>
      </c>
      <c r="C632" t="s">
        <v>689</v>
      </c>
      <c r="D632" t="s">
        <v>101</v>
      </c>
      <c r="E632" t="s">
        <v>304</v>
      </c>
      <c r="F632" t="s">
        <v>201</v>
      </c>
      <c r="G632" t="s">
        <v>103</v>
      </c>
      <c r="H632" t="s">
        <v>125</v>
      </c>
      <c r="I632">
        <v>2016</v>
      </c>
      <c r="J632" t="s">
        <v>327</v>
      </c>
      <c r="K632" t="s">
        <v>127</v>
      </c>
      <c r="L632" t="s">
        <v>941</v>
      </c>
      <c r="M632" t="s">
        <v>952</v>
      </c>
      <c r="N632">
        <v>1</v>
      </c>
      <c r="O632">
        <v>2020</v>
      </c>
      <c r="P632">
        <v>9511.0007826155233</v>
      </c>
      <c r="Q632">
        <v>4.0624899480159886</v>
      </c>
      <c r="R632" t="s">
        <v>109</v>
      </c>
      <c r="S632">
        <v>2341.1752162637208</v>
      </c>
      <c r="T632">
        <v>14.1</v>
      </c>
      <c r="U632" t="s">
        <v>329</v>
      </c>
      <c r="V632">
        <v>4.1348973607038122</v>
      </c>
      <c r="W632">
        <v>8</v>
      </c>
      <c r="X632">
        <v>20.8</v>
      </c>
      <c r="Y632">
        <v>15</v>
      </c>
      <c r="Z632">
        <v>9.7022787788124412E-2</v>
      </c>
      <c r="AA632">
        <v>31.536000000000001</v>
      </c>
    </row>
    <row r="633" spans="1:27" x14ac:dyDescent="0.25">
      <c r="A633" t="s">
        <v>98</v>
      </c>
      <c r="B633" t="s">
        <v>519</v>
      </c>
      <c r="C633" t="s">
        <v>689</v>
      </c>
      <c r="D633" t="s">
        <v>101</v>
      </c>
      <c r="E633" t="s">
        <v>304</v>
      </c>
      <c r="F633" t="s">
        <v>201</v>
      </c>
      <c r="G633" t="s">
        <v>111</v>
      </c>
      <c r="H633" t="s">
        <v>125</v>
      </c>
      <c r="I633">
        <v>2016</v>
      </c>
      <c r="J633" t="s">
        <v>330</v>
      </c>
      <c r="K633" t="s">
        <v>127</v>
      </c>
      <c r="L633" t="s">
        <v>941</v>
      </c>
      <c r="M633" t="s">
        <v>953</v>
      </c>
      <c r="N633">
        <v>1</v>
      </c>
      <c r="O633">
        <v>2020</v>
      </c>
      <c r="P633">
        <v>9846.3245281564559</v>
      </c>
      <c r="Q633">
        <v>4.0624899480159886</v>
      </c>
      <c r="R633" t="s">
        <v>109</v>
      </c>
      <c r="S633">
        <v>2423.7166501704551</v>
      </c>
      <c r="T633">
        <v>17.3</v>
      </c>
      <c r="U633" t="s">
        <v>329</v>
      </c>
      <c r="V633">
        <v>5.0733137829912023</v>
      </c>
      <c r="W633">
        <v>8</v>
      </c>
      <c r="X633">
        <v>20.8</v>
      </c>
      <c r="Y633">
        <v>15</v>
      </c>
      <c r="Z633">
        <v>9.7022787788124412E-2</v>
      </c>
      <c r="AA633">
        <v>31.536000000000001</v>
      </c>
    </row>
    <row r="634" spans="1:27" x14ac:dyDescent="0.25">
      <c r="A634" t="s">
        <v>98</v>
      </c>
      <c r="B634" t="s">
        <v>519</v>
      </c>
      <c r="C634" t="s">
        <v>689</v>
      </c>
      <c r="D634" t="s">
        <v>101</v>
      </c>
      <c r="E634" t="s">
        <v>304</v>
      </c>
      <c r="F634" t="s">
        <v>201</v>
      </c>
      <c r="G634" t="s">
        <v>114</v>
      </c>
      <c r="H634" t="s">
        <v>125</v>
      </c>
      <c r="I634">
        <v>2016</v>
      </c>
      <c r="J634" t="s">
        <v>332</v>
      </c>
      <c r="K634" t="s">
        <v>127</v>
      </c>
      <c r="L634" t="s">
        <v>941</v>
      </c>
      <c r="M634" t="s">
        <v>954</v>
      </c>
      <c r="N634">
        <v>0</v>
      </c>
      <c r="O634">
        <v>2020</v>
      </c>
      <c r="P634">
        <v>9846.3245281564559</v>
      </c>
      <c r="Q634">
        <v>4.0624899480159886</v>
      </c>
      <c r="R634" t="s">
        <v>109</v>
      </c>
      <c r="S634">
        <v>2423.7166501704551</v>
      </c>
      <c r="T634">
        <v>17.100000000000001</v>
      </c>
      <c r="U634" t="s">
        <v>329</v>
      </c>
      <c r="V634">
        <v>5.0146627565982396</v>
      </c>
      <c r="W634">
        <v>8</v>
      </c>
      <c r="X634">
        <v>20.8</v>
      </c>
      <c r="Y634">
        <v>15</v>
      </c>
      <c r="Z634">
        <v>9.7022787788124412E-2</v>
      </c>
      <c r="AA634">
        <v>31.536000000000001</v>
      </c>
    </row>
    <row r="635" spans="1:27" x14ac:dyDescent="0.25">
      <c r="A635" t="s">
        <v>98</v>
      </c>
      <c r="B635" t="s">
        <v>519</v>
      </c>
      <c r="C635" t="s">
        <v>689</v>
      </c>
      <c r="D635" t="s">
        <v>101</v>
      </c>
      <c r="E635" t="s">
        <v>304</v>
      </c>
      <c r="F635" t="s">
        <v>201</v>
      </c>
      <c r="G635" t="s">
        <v>114</v>
      </c>
      <c r="H635" t="s">
        <v>125</v>
      </c>
      <c r="I635">
        <v>2020</v>
      </c>
      <c r="J635" t="s">
        <v>334</v>
      </c>
      <c r="K635" t="s">
        <v>127</v>
      </c>
      <c r="L635" t="s">
        <v>941</v>
      </c>
      <c r="M635" t="s">
        <v>954</v>
      </c>
      <c r="N635">
        <v>1</v>
      </c>
      <c r="O635">
        <v>2020</v>
      </c>
      <c r="P635">
        <v>9846.3245281564559</v>
      </c>
      <c r="Q635">
        <v>4.0624899480159886</v>
      </c>
      <c r="R635" t="s">
        <v>109</v>
      </c>
      <c r="S635">
        <v>2423.7166501704551</v>
      </c>
      <c r="T635">
        <v>17.100000000000001</v>
      </c>
      <c r="U635" t="s">
        <v>329</v>
      </c>
      <c r="V635">
        <v>5.0146627565982396</v>
      </c>
      <c r="W635">
        <v>8</v>
      </c>
      <c r="X635">
        <v>20.8</v>
      </c>
      <c r="Y635">
        <v>15</v>
      </c>
      <c r="Z635">
        <v>9.7022787788124412E-2</v>
      </c>
      <c r="AA635">
        <v>31.536000000000001</v>
      </c>
    </row>
    <row r="636" spans="1:27" x14ac:dyDescent="0.25">
      <c r="A636" t="s">
        <v>98</v>
      </c>
      <c r="B636" t="s">
        <v>519</v>
      </c>
      <c r="C636" t="s">
        <v>689</v>
      </c>
      <c r="D636" t="s">
        <v>101</v>
      </c>
      <c r="E636" t="s">
        <v>304</v>
      </c>
      <c r="F636" t="s">
        <v>201</v>
      </c>
      <c r="G636" t="s">
        <v>114</v>
      </c>
      <c r="H636" t="s">
        <v>125</v>
      </c>
      <c r="I636">
        <v>2022</v>
      </c>
      <c r="J636" t="s">
        <v>335</v>
      </c>
      <c r="K636" t="s">
        <v>127</v>
      </c>
      <c r="L636" t="s">
        <v>941</v>
      </c>
      <c r="M636" t="s">
        <v>955</v>
      </c>
      <c r="N636">
        <v>1</v>
      </c>
      <c r="O636">
        <v>2022</v>
      </c>
      <c r="P636">
        <v>9846.3245281564559</v>
      </c>
      <c r="Q636">
        <v>4.0624899480159886</v>
      </c>
      <c r="R636" t="s">
        <v>109</v>
      </c>
      <c r="S636">
        <v>2423.7166501704551</v>
      </c>
      <c r="T636">
        <v>17.100000000000001</v>
      </c>
      <c r="U636" t="s">
        <v>329</v>
      </c>
      <c r="V636">
        <v>5.0146627565982396</v>
      </c>
      <c r="W636">
        <v>8</v>
      </c>
      <c r="X636">
        <v>20.8</v>
      </c>
      <c r="Y636">
        <v>15</v>
      </c>
      <c r="Z636">
        <v>9.7022787788124412E-2</v>
      </c>
      <c r="AA636">
        <v>31.536000000000001</v>
      </c>
    </row>
    <row r="637" spans="1:27" x14ac:dyDescent="0.25">
      <c r="A637" t="s">
        <v>98</v>
      </c>
      <c r="B637" t="s">
        <v>519</v>
      </c>
      <c r="C637" t="s">
        <v>689</v>
      </c>
      <c r="D637" t="s">
        <v>101</v>
      </c>
      <c r="E637" t="s">
        <v>304</v>
      </c>
      <c r="F637" t="s">
        <v>201</v>
      </c>
      <c r="G637" t="s">
        <v>114</v>
      </c>
      <c r="H637" t="s">
        <v>125</v>
      </c>
      <c r="I637">
        <v>2023</v>
      </c>
      <c r="J637" t="s">
        <v>337</v>
      </c>
      <c r="K637" t="s">
        <v>127</v>
      </c>
      <c r="L637" t="s">
        <v>941</v>
      </c>
      <c r="M637" t="s">
        <v>956</v>
      </c>
      <c r="N637">
        <v>1</v>
      </c>
      <c r="O637">
        <v>2023</v>
      </c>
      <c r="P637">
        <v>9846.3245281564559</v>
      </c>
      <c r="Q637">
        <v>4.0624899480159886</v>
      </c>
      <c r="R637" t="s">
        <v>109</v>
      </c>
      <c r="S637">
        <v>2423.7166501704551</v>
      </c>
      <c r="T637">
        <v>17.100000000000001</v>
      </c>
      <c r="U637" t="s">
        <v>329</v>
      </c>
      <c r="V637">
        <v>5.0146627565982396</v>
      </c>
      <c r="W637">
        <v>8</v>
      </c>
      <c r="X637">
        <v>20.8</v>
      </c>
      <c r="Y637">
        <v>15</v>
      </c>
      <c r="Z637">
        <v>9.7022787788124412E-2</v>
      </c>
      <c r="AA637">
        <v>31.536000000000001</v>
      </c>
    </row>
    <row r="638" spans="1:27" x14ac:dyDescent="0.25">
      <c r="A638" t="s">
        <v>98</v>
      </c>
      <c r="B638" t="s">
        <v>519</v>
      </c>
      <c r="C638" t="s">
        <v>689</v>
      </c>
      <c r="D638" t="s">
        <v>101</v>
      </c>
      <c r="E638" t="s">
        <v>304</v>
      </c>
      <c r="F638" t="s">
        <v>201</v>
      </c>
      <c r="G638" t="s">
        <v>114</v>
      </c>
      <c r="H638" t="s">
        <v>125</v>
      </c>
      <c r="I638">
        <v>2024</v>
      </c>
      <c r="J638" t="s">
        <v>339</v>
      </c>
      <c r="K638" t="s">
        <v>127</v>
      </c>
      <c r="L638" t="s">
        <v>941</v>
      </c>
      <c r="M638" t="s">
        <v>957</v>
      </c>
      <c r="N638">
        <v>1</v>
      </c>
      <c r="O638">
        <v>2024</v>
      </c>
      <c r="P638">
        <v>9846.3245281564559</v>
      </c>
      <c r="Q638">
        <v>4.0624899480159886</v>
      </c>
      <c r="R638" t="s">
        <v>109</v>
      </c>
      <c r="S638">
        <v>2423.7166501704551</v>
      </c>
      <c r="T638">
        <v>17.100000000000001</v>
      </c>
      <c r="U638" t="s">
        <v>329</v>
      </c>
      <c r="V638">
        <v>5.0146627565982396</v>
      </c>
      <c r="W638">
        <v>8</v>
      </c>
      <c r="X638">
        <v>20.8</v>
      </c>
      <c r="Y638">
        <v>15</v>
      </c>
      <c r="Z638">
        <v>9.7022787788124412E-2</v>
      </c>
      <c r="AA638">
        <v>31.536000000000001</v>
      </c>
    </row>
    <row r="639" spans="1:27" x14ac:dyDescent="0.25">
      <c r="A639" t="s">
        <v>98</v>
      </c>
      <c r="B639" t="s">
        <v>519</v>
      </c>
      <c r="C639" t="s">
        <v>689</v>
      </c>
      <c r="D639" t="s">
        <v>101</v>
      </c>
      <c r="E639" t="s">
        <v>304</v>
      </c>
      <c r="F639" t="s">
        <v>201</v>
      </c>
      <c r="G639" t="s">
        <v>119</v>
      </c>
      <c r="H639" t="s">
        <v>125</v>
      </c>
      <c r="I639">
        <v>2016</v>
      </c>
      <c r="J639" t="s">
        <v>341</v>
      </c>
      <c r="K639" t="s">
        <v>127</v>
      </c>
      <c r="L639" t="s">
        <v>941</v>
      </c>
      <c r="M639" t="s">
        <v>958</v>
      </c>
      <c r="N639">
        <v>0</v>
      </c>
      <c r="O639">
        <v>2020</v>
      </c>
      <c r="P639">
        <v>10395.03611176889</v>
      </c>
      <c r="Q639">
        <v>4.0624899480159886</v>
      </c>
      <c r="R639" t="s">
        <v>109</v>
      </c>
      <c r="S639">
        <v>2558.784451108746</v>
      </c>
      <c r="T639">
        <v>22.4</v>
      </c>
      <c r="U639" t="s">
        <v>329</v>
      </c>
      <c r="V639">
        <v>6.5689149560117297</v>
      </c>
      <c r="W639">
        <v>8</v>
      </c>
      <c r="X639">
        <v>20.8</v>
      </c>
      <c r="Y639">
        <v>15</v>
      </c>
      <c r="Z639">
        <v>9.7022787788124412E-2</v>
      </c>
      <c r="AA639">
        <v>31.536000000000001</v>
      </c>
    </row>
    <row r="640" spans="1:27" x14ac:dyDescent="0.25">
      <c r="A640" t="s">
        <v>98</v>
      </c>
      <c r="B640" t="s">
        <v>519</v>
      </c>
      <c r="C640" t="s">
        <v>689</v>
      </c>
      <c r="D640" t="s">
        <v>101</v>
      </c>
      <c r="E640" t="s">
        <v>304</v>
      </c>
      <c r="F640" t="s">
        <v>201</v>
      </c>
      <c r="G640" t="s">
        <v>119</v>
      </c>
      <c r="H640" t="s">
        <v>125</v>
      </c>
      <c r="I640">
        <v>2020</v>
      </c>
      <c r="J640" t="s">
        <v>343</v>
      </c>
      <c r="K640" t="s">
        <v>127</v>
      </c>
      <c r="L640" t="s">
        <v>941</v>
      </c>
      <c r="M640" t="s">
        <v>958</v>
      </c>
      <c r="N640">
        <v>1</v>
      </c>
      <c r="O640">
        <v>2020</v>
      </c>
      <c r="P640">
        <v>10395.03611176889</v>
      </c>
      <c r="Q640">
        <v>4.0624899480159886</v>
      </c>
      <c r="R640" t="s">
        <v>109</v>
      </c>
      <c r="S640">
        <v>2558.784451108746</v>
      </c>
      <c r="T640">
        <v>22.4</v>
      </c>
      <c r="U640" t="s">
        <v>329</v>
      </c>
      <c r="V640">
        <v>6.5689149560117297</v>
      </c>
      <c r="W640">
        <v>8</v>
      </c>
      <c r="X640">
        <v>20.8</v>
      </c>
      <c r="Y640">
        <v>15</v>
      </c>
      <c r="Z640">
        <v>9.7022787788124412E-2</v>
      </c>
      <c r="AA640">
        <v>31.536000000000001</v>
      </c>
    </row>
    <row r="641" spans="1:27" x14ac:dyDescent="0.25">
      <c r="A641" t="s">
        <v>98</v>
      </c>
      <c r="B641" t="s">
        <v>519</v>
      </c>
      <c r="C641" t="s">
        <v>689</v>
      </c>
      <c r="D641" t="s">
        <v>101</v>
      </c>
      <c r="E641" t="s">
        <v>304</v>
      </c>
      <c r="F641" t="s">
        <v>201</v>
      </c>
      <c r="G641" t="s">
        <v>119</v>
      </c>
      <c r="H641" t="s">
        <v>125</v>
      </c>
      <c r="I641">
        <v>2022</v>
      </c>
      <c r="J641" t="s">
        <v>344</v>
      </c>
      <c r="K641" t="s">
        <v>127</v>
      </c>
      <c r="L641" t="s">
        <v>941</v>
      </c>
      <c r="M641" t="s">
        <v>959</v>
      </c>
      <c r="N641">
        <v>1</v>
      </c>
      <c r="O641">
        <v>2022</v>
      </c>
      <c r="P641">
        <v>10395.03611176889</v>
      </c>
      <c r="Q641">
        <v>4.0624899480159886</v>
      </c>
      <c r="R641" t="s">
        <v>109</v>
      </c>
      <c r="S641">
        <v>2558.784451108746</v>
      </c>
      <c r="T641">
        <v>22.4</v>
      </c>
      <c r="U641" t="s">
        <v>329</v>
      </c>
      <c r="V641">
        <v>6.5689149560117297</v>
      </c>
      <c r="W641">
        <v>8</v>
      </c>
      <c r="X641">
        <v>20.8</v>
      </c>
      <c r="Y641">
        <v>15</v>
      </c>
      <c r="Z641">
        <v>9.7022787788124412E-2</v>
      </c>
      <c r="AA641">
        <v>31.536000000000001</v>
      </c>
    </row>
    <row r="642" spans="1:27" x14ac:dyDescent="0.25">
      <c r="A642" t="s">
        <v>98</v>
      </c>
      <c r="B642" t="s">
        <v>519</v>
      </c>
      <c r="C642" t="s">
        <v>689</v>
      </c>
      <c r="D642" t="s">
        <v>101</v>
      </c>
      <c r="E642" t="s">
        <v>304</v>
      </c>
      <c r="F642" t="s">
        <v>201</v>
      </c>
      <c r="G642" t="s">
        <v>119</v>
      </c>
      <c r="H642" t="s">
        <v>125</v>
      </c>
      <c r="I642">
        <v>2023</v>
      </c>
      <c r="J642" t="s">
        <v>346</v>
      </c>
      <c r="K642" t="s">
        <v>127</v>
      </c>
      <c r="L642" t="s">
        <v>941</v>
      </c>
      <c r="M642" t="s">
        <v>960</v>
      </c>
      <c r="N642">
        <v>1</v>
      </c>
      <c r="O642">
        <v>2023</v>
      </c>
      <c r="P642">
        <v>10395.03611176889</v>
      </c>
      <c r="Q642">
        <v>4.0624899480159886</v>
      </c>
      <c r="R642" t="s">
        <v>109</v>
      </c>
      <c r="S642">
        <v>2558.784451108746</v>
      </c>
      <c r="T642">
        <v>22.4</v>
      </c>
      <c r="U642" t="s">
        <v>329</v>
      </c>
      <c r="V642">
        <v>6.5689149560117297</v>
      </c>
      <c r="W642">
        <v>8</v>
      </c>
      <c r="X642">
        <v>20.8</v>
      </c>
      <c r="Y642">
        <v>15</v>
      </c>
      <c r="Z642">
        <v>9.7022787788124412E-2</v>
      </c>
      <c r="AA642">
        <v>31.536000000000001</v>
      </c>
    </row>
    <row r="643" spans="1:27" x14ac:dyDescent="0.25">
      <c r="A643" t="s">
        <v>98</v>
      </c>
      <c r="B643" t="s">
        <v>519</v>
      </c>
      <c r="C643" t="s">
        <v>689</v>
      </c>
      <c r="D643" t="s">
        <v>101</v>
      </c>
      <c r="E643" t="s">
        <v>304</v>
      </c>
      <c r="F643" t="s">
        <v>201</v>
      </c>
      <c r="G643" t="s">
        <v>119</v>
      </c>
      <c r="H643" t="s">
        <v>125</v>
      </c>
      <c r="I643">
        <v>2024</v>
      </c>
      <c r="J643" t="s">
        <v>348</v>
      </c>
      <c r="K643" t="s">
        <v>127</v>
      </c>
      <c r="L643" t="s">
        <v>941</v>
      </c>
      <c r="M643" t="s">
        <v>961</v>
      </c>
      <c r="N643">
        <v>1</v>
      </c>
      <c r="O643">
        <v>2024</v>
      </c>
      <c r="P643">
        <v>10395.03611176889</v>
      </c>
      <c r="Q643">
        <v>4.0624899480159886</v>
      </c>
      <c r="R643" t="s">
        <v>109</v>
      </c>
      <c r="S643">
        <v>2558.784451108746</v>
      </c>
      <c r="T643">
        <v>22.4</v>
      </c>
      <c r="U643" t="s">
        <v>329</v>
      </c>
      <c r="V643">
        <v>6.5689149560117297</v>
      </c>
      <c r="W643">
        <v>8</v>
      </c>
      <c r="X643">
        <v>20.8</v>
      </c>
      <c r="Y643">
        <v>15</v>
      </c>
      <c r="Z643">
        <v>9.7022787788124412E-2</v>
      </c>
      <c r="AA643">
        <v>31.536000000000001</v>
      </c>
    </row>
    <row r="644" spans="1:27" x14ac:dyDescent="0.25">
      <c r="A644" t="s">
        <v>98</v>
      </c>
      <c r="B644" t="s">
        <v>519</v>
      </c>
      <c r="C644" t="s">
        <v>689</v>
      </c>
      <c r="D644" t="s">
        <v>101</v>
      </c>
      <c r="E644" t="s">
        <v>304</v>
      </c>
      <c r="F644" t="s">
        <v>350</v>
      </c>
      <c r="G644" t="s">
        <v>103</v>
      </c>
      <c r="H644" t="s">
        <v>125</v>
      </c>
      <c r="I644">
        <v>2016</v>
      </c>
      <c r="J644" t="s">
        <v>351</v>
      </c>
      <c r="K644" t="s">
        <v>127</v>
      </c>
      <c r="L644" t="s">
        <v>941</v>
      </c>
      <c r="M644" t="s">
        <v>962</v>
      </c>
      <c r="N644">
        <v>1</v>
      </c>
      <c r="O644">
        <v>2020</v>
      </c>
      <c r="P644">
        <v>756.00262631046473</v>
      </c>
      <c r="Q644">
        <v>4.0624899480159886</v>
      </c>
      <c r="R644" t="s">
        <v>109</v>
      </c>
      <c r="S644">
        <v>186.09341462609061</v>
      </c>
      <c r="T644">
        <v>3.1946072684642441</v>
      </c>
      <c r="U644" t="s">
        <v>184</v>
      </c>
      <c r="V644">
        <v>3.1946072684642441</v>
      </c>
      <c r="W644">
        <v>6</v>
      </c>
      <c r="X644">
        <v>13</v>
      </c>
      <c r="Y644">
        <v>10</v>
      </c>
      <c r="Z644">
        <v>9.7022787788124412E-2</v>
      </c>
      <c r="AA644">
        <v>31.536000000000001</v>
      </c>
    </row>
    <row r="645" spans="1:27" x14ac:dyDescent="0.25">
      <c r="A645" t="s">
        <v>98</v>
      </c>
      <c r="B645" t="s">
        <v>519</v>
      </c>
      <c r="C645" t="s">
        <v>689</v>
      </c>
      <c r="D645" t="s">
        <v>101</v>
      </c>
      <c r="E645" t="s">
        <v>304</v>
      </c>
      <c r="F645" t="s">
        <v>350</v>
      </c>
      <c r="G645" t="s">
        <v>111</v>
      </c>
      <c r="H645" t="s">
        <v>125</v>
      </c>
      <c r="I645">
        <v>2016</v>
      </c>
      <c r="J645" t="s">
        <v>353</v>
      </c>
      <c r="K645" t="s">
        <v>127</v>
      </c>
      <c r="L645" t="s">
        <v>941</v>
      </c>
      <c r="M645" t="s">
        <v>963</v>
      </c>
      <c r="N645">
        <v>1</v>
      </c>
      <c r="O645">
        <v>2020</v>
      </c>
      <c r="P645">
        <v>780.38980780435065</v>
      </c>
      <c r="Q645">
        <v>4.0624899480159886</v>
      </c>
      <c r="R645" t="s">
        <v>109</v>
      </c>
      <c r="S645">
        <v>192.09642800112579</v>
      </c>
      <c r="T645">
        <v>3.5169988276670581</v>
      </c>
      <c r="U645" t="s">
        <v>184</v>
      </c>
      <c r="V645">
        <v>3.5169988276670581</v>
      </c>
      <c r="W645">
        <v>6</v>
      </c>
      <c r="X645">
        <v>13</v>
      </c>
      <c r="Y645">
        <v>10</v>
      </c>
      <c r="Z645">
        <v>9.7022787788124412E-2</v>
      </c>
      <c r="AA645">
        <v>31.536000000000001</v>
      </c>
    </row>
    <row r="646" spans="1:27" x14ac:dyDescent="0.25">
      <c r="A646" t="s">
        <v>98</v>
      </c>
      <c r="B646" t="s">
        <v>519</v>
      </c>
      <c r="C646" t="s">
        <v>689</v>
      </c>
      <c r="D646" t="s">
        <v>101</v>
      </c>
      <c r="E646" t="s">
        <v>304</v>
      </c>
      <c r="F646" t="s">
        <v>350</v>
      </c>
      <c r="G646" t="s">
        <v>111</v>
      </c>
      <c r="H646" t="s">
        <v>125</v>
      </c>
      <c r="I646">
        <v>2030</v>
      </c>
      <c r="J646" t="s">
        <v>355</v>
      </c>
      <c r="K646" t="s">
        <v>127</v>
      </c>
      <c r="L646" t="s">
        <v>941</v>
      </c>
      <c r="M646" t="s">
        <v>964</v>
      </c>
      <c r="N646">
        <v>1</v>
      </c>
      <c r="O646">
        <v>2030</v>
      </c>
      <c r="P646">
        <v>780.38980780435065</v>
      </c>
      <c r="Q646">
        <v>4.0624899480159886</v>
      </c>
      <c r="R646" t="s">
        <v>109</v>
      </c>
      <c r="S646">
        <v>192.09642800112579</v>
      </c>
      <c r="T646">
        <v>3.5902696365767879</v>
      </c>
      <c r="U646" t="s">
        <v>184</v>
      </c>
      <c r="V646">
        <v>3.5902696365767879</v>
      </c>
      <c r="W646">
        <v>6</v>
      </c>
      <c r="X646">
        <v>13</v>
      </c>
      <c r="Y646">
        <v>10</v>
      </c>
      <c r="Z646">
        <v>9.7022787788124412E-2</v>
      </c>
      <c r="AA646">
        <v>31.536000000000001</v>
      </c>
    </row>
    <row r="647" spans="1:27" x14ac:dyDescent="0.25">
      <c r="A647" t="s">
        <v>98</v>
      </c>
      <c r="B647" t="s">
        <v>519</v>
      </c>
      <c r="C647" t="s">
        <v>689</v>
      </c>
      <c r="D647" t="s">
        <v>101</v>
      </c>
      <c r="E647" t="s">
        <v>304</v>
      </c>
      <c r="F647" t="s">
        <v>350</v>
      </c>
      <c r="G647" t="s">
        <v>111</v>
      </c>
      <c r="H647" t="s">
        <v>125</v>
      </c>
      <c r="I647">
        <v>2040</v>
      </c>
      <c r="J647" t="s">
        <v>357</v>
      </c>
      <c r="K647" t="s">
        <v>127</v>
      </c>
      <c r="L647" t="s">
        <v>941</v>
      </c>
      <c r="M647" t="s">
        <v>965</v>
      </c>
      <c r="N647">
        <v>1</v>
      </c>
      <c r="O647">
        <v>2040</v>
      </c>
      <c r="P647">
        <v>780.38980780435065</v>
      </c>
      <c r="Q647">
        <v>4.0624899480159886</v>
      </c>
      <c r="R647" t="s">
        <v>109</v>
      </c>
      <c r="S647">
        <v>192.09642800112579</v>
      </c>
      <c r="T647">
        <v>3.6635404454865181</v>
      </c>
      <c r="U647" t="s">
        <v>184</v>
      </c>
      <c r="V647">
        <v>3.6635404454865181</v>
      </c>
      <c r="W647">
        <v>6</v>
      </c>
      <c r="X647">
        <v>13</v>
      </c>
      <c r="Y647">
        <v>10</v>
      </c>
      <c r="Z647">
        <v>9.7022787788124412E-2</v>
      </c>
      <c r="AA647">
        <v>31.536000000000001</v>
      </c>
    </row>
    <row r="648" spans="1:27" x14ac:dyDescent="0.25">
      <c r="A648" t="s">
        <v>98</v>
      </c>
      <c r="B648" t="s">
        <v>519</v>
      </c>
      <c r="C648" t="s">
        <v>689</v>
      </c>
      <c r="D648" t="s">
        <v>101</v>
      </c>
      <c r="E648" t="s">
        <v>304</v>
      </c>
      <c r="F648" t="s">
        <v>350</v>
      </c>
      <c r="G648" t="s">
        <v>114</v>
      </c>
      <c r="H648" t="s">
        <v>125</v>
      </c>
      <c r="I648">
        <v>2016</v>
      </c>
      <c r="J648" t="s">
        <v>359</v>
      </c>
      <c r="K648" t="s">
        <v>127</v>
      </c>
      <c r="L648" t="s">
        <v>941</v>
      </c>
      <c r="M648" t="s">
        <v>966</v>
      </c>
      <c r="N648">
        <v>1</v>
      </c>
      <c r="O648">
        <v>2020</v>
      </c>
      <c r="P648">
        <v>780.38980780435065</v>
      </c>
      <c r="Q648">
        <v>4.0624899480159886</v>
      </c>
      <c r="R648" t="s">
        <v>109</v>
      </c>
      <c r="S648">
        <v>192.09642800112579</v>
      </c>
      <c r="T648">
        <v>3.5169988276670581</v>
      </c>
      <c r="U648" t="s">
        <v>184</v>
      </c>
      <c r="V648">
        <v>3.5169988276670581</v>
      </c>
      <c r="W648">
        <v>6</v>
      </c>
      <c r="X648">
        <v>13</v>
      </c>
      <c r="Y648">
        <v>10</v>
      </c>
      <c r="Z648">
        <v>9.7022787788124412E-2</v>
      </c>
      <c r="AA648">
        <v>31.536000000000001</v>
      </c>
    </row>
    <row r="649" spans="1:27" x14ac:dyDescent="0.25">
      <c r="A649" t="s">
        <v>98</v>
      </c>
      <c r="B649" t="s">
        <v>519</v>
      </c>
      <c r="C649" t="s">
        <v>689</v>
      </c>
      <c r="D649" t="s">
        <v>101</v>
      </c>
      <c r="E649" t="s">
        <v>304</v>
      </c>
      <c r="F649" t="s">
        <v>350</v>
      </c>
      <c r="G649" t="s">
        <v>119</v>
      </c>
      <c r="H649" t="s">
        <v>125</v>
      </c>
      <c r="I649">
        <v>2016</v>
      </c>
      <c r="J649" t="s">
        <v>361</v>
      </c>
      <c r="K649" t="s">
        <v>127</v>
      </c>
      <c r="L649" t="s">
        <v>941</v>
      </c>
      <c r="M649" t="s">
        <v>967</v>
      </c>
      <c r="N649">
        <v>1</v>
      </c>
      <c r="O649">
        <v>2020</v>
      </c>
      <c r="P649">
        <v>859.64814765948006</v>
      </c>
      <c r="Q649">
        <v>4.0624899480159886</v>
      </c>
      <c r="R649" t="s">
        <v>109</v>
      </c>
      <c r="S649">
        <v>211.60622146999009</v>
      </c>
      <c r="T649">
        <v>3.6049237983587341</v>
      </c>
      <c r="U649" t="s">
        <v>184</v>
      </c>
      <c r="V649">
        <v>3.6049237983587341</v>
      </c>
      <c r="W649">
        <v>6</v>
      </c>
      <c r="X649">
        <v>13</v>
      </c>
      <c r="Y649">
        <v>10</v>
      </c>
      <c r="Z649">
        <v>9.7022787788124412E-2</v>
      </c>
      <c r="AA649">
        <v>31.536000000000001</v>
      </c>
    </row>
    <row r="650" spans="1:27" x14ac:dyDescent="0.25">
      <c r="A650" t="s">
        <v>98</v>
      </c>
      <c r="B650" t="s">
        <v>519</v>
      </c>
      <c r="C650" t="s">
        <v>689</v>
      </c>
      <c r="D650" t="s">
        <v>101</v>
      </c>
      <c r="E650" t="s">
        <v>304</v>
      </c>
      <c r="F650" t="s">
        <v>350</v>
      </c>
      <c r="G650" t="s">
        <v>119</v>
      </c>
      <c r="H650" t="s">
        <v>125</v>
      </c>
      <c r="I650">
        <v>2022</v>
      </c>
      <c r="J650" t="s">
        <v>363</v>
      </c>
      <c r="K650" t="s">
        <v>127</v>
      </c>
      <c r="L650" t="s">
        <v>941</v>
      </c>
      <c r="M650" t="s">
        <v>968</v>
      </c>
      <c r="N650">
        <v>1</v>
      </c>
      <c r="O650">
        <v>2022</v>
      </c>
      <c r="P650">
        <v>859.64814765948006</v>
      </c>
      <c r="Q650">
        <v>4.0624899480159886</v>
      </c>
      <c r="R650" t="s">
        <v>109</v>
      </c>
      <c r="S650">
        <v>211.60622146999009</v>
      </c>
      <c r="T650">
        <v>3.6635404454865181</v>
      </c>
      <c r="U650" t="s">
        <v>184</v>
      </c>
      <c r="V650">
        <v>3.6635404454865181</v>
      </c>
      <c r="W650">
        <v>6</v>
      </c>
      <c r="X650">
        <v>13</v>
      </c>
      <c r="Y650">
        <v>10</v>
      </c>
      <c r="Z650">
        <v>9.7022787788124412E-2</v>
      </c>
      <c r="AA650">
        <v>31.536000000000001</v>
      </c>
    </row>
    <row r="651" spans="1:27" x14ac:dyDescent="0.25">
      <c r="A651" t="s">
        <v>98</v>
      </c>
      <c r="B651" t="s">
        <v>519</v>
      </c>
      <c r="C651" t="s">
        <v>689</v>
      </c>
      <c r="D651" t="s">
        <v>101</v>
      </c>
      <c r="E651" t="s">
        <v>304</v>
      </c>
      <c r="F651" t="s">
        <v>350</v>
      </c>
      <c r="G651" t="s">
        <v>119</v>
      </c>
      <c r="H651" t="s">
        <v>125</v>
      </c>
      <c r="I651">
        <v>2030</v>
      </c>
      <c r="J651" t="s">
        <v>365</v>
      </c>
      <c r="K651" t="s">
        <v>127</v>
      </c>
      <c r="L651" t="s">
        <v>941</v>
      </c>
      <c r="M651" t="s">
        <v>969</v>
      </c>
      <c r="N651">
        <v>1</v>
      </c>
      <c r="O651">
        <v>2030</v>
      </c>
      <c r="P651">
        <v>859.64814765948006</v>
      </c>
      <c r="Q651">
        <v>4.0624899480159886</v>
      </c>
      <c r="R651" t="s">
        <v>109</v>
      </c>
      <c r="S651">
        <v>211.60622146999009</v>
      </c>
      <c r="T651">
        <v>3.8100820633059791</v>
      </c>
      <c r="U651" t="s">
        <v>184</v>
      </c>
      <c r="V651">
        <v>3.8100820633059791</v>
      </c>
      <c r="W651">
        <v>6</v>
      </c>
      <c r="X651">
        <v>13</v>
      </c>
      <c r="Y651">
        <v>10</v>
      </c>
      <c r="Z651">
        <v>9.7022787788124412E-2</v>
      </c>
      <c r="AA651">
        <v>31.536000000000001</v>
      </c>
    </row>
    <row r="652" spans="1:27" x14ac:dyDescent="0.25">
      <c r="A652" t="s">
        <v>98</v>
      </c>
      <c r="B652" t="s">
        <v>519</v>
      </c>
      <c r="C652" t="s">
        <v>689</v>
      </c>
      <c r="D652" t="s">
        <v>101</v>
      </c>
      <c r="E652" t="s">
        <v>304</v>
      </c>
      <c r="F652" t="s">
        <v>350</v>
      </c>
      <c r="G652" t="s">
        <v>119</v>
      </c>
      <c r="H652" t="s">
        <v>125</v>
      </c>
      <c r="I652">
        <v>2040</v>
      </c>
      <c r="J652" t="s">
        <v>367</v>
      </c>
      <c r="K652" t="s">
        <v>127</v>
      </c>
      <c r="L652" t="s">
        <v>941</v>
      </c>
      <c r="M652" t="s">
        <v>970</v>
      </c>
      <c r="N652">
        <v>1</v>
      </c>
      <c r="O652">
        <v>2040</v>
      </c>
      <c r="P652">
        <v>859.64814765948006</v>
      </c>
      <c r="Q652">
        <v>4.0624899480159886</v>
      </c>
      <c r="R652" t="s">
        <v>109</v>
      </c>
      <c r="S652">
        <v>211.60622146999009</v>
      </c>
      <c r="T652">
        <v>3.9566236811254401</v>
      </c>
      <c r="U652" t="s">
        <v>184</v>
      </c>
      <c r="V652">
        <v>3.9566236811254401</v>
      </c>
      <c r="W652">
        <v>6</v>
      </c>
      <c r="X652">
        <v>13</v>
      </c>
      <c r="Y652">
        <v>10</v>
      </c>
      <c r="Z652">
        <v>9.7022787788124412E-2</v>
      </c>
      <c r="AA652">
        <v>31.536000000000001</v>
      </c>
    </row>
    <row r="653" spans="1:27" x14ac:dyDescent="0.25">
      <c r="A653" t="s">
        <v>98</v>
      </c>
      <c r="B653" t="s">
        <v>519</v>
      </c>
      <c r="C653" t="s">
        <v>689</v>
      </c>
      <c r="D653" t="s">
        <v>101</v>
      </c>
      <c r="E653" t="s">
        <v>304</v>
      </c>
      <c r="F653" t="s">
        <v>369</v>
      </c>
      <c r="G653" t="s">
        <v>103</v>
      </c>
      <c r="H653" t="s">
        <v>125</v>
      </c>
      <c r="I653">
        <v>2016</v>
      </c>
      <c r="J653" t="s">
        <v>370</v>
      </c>
      <c r="K653" t="s">
        <v>127</v>
      </c>
      <c r="L653" t="s">
        <v>941</v>
      </c>
      <c r="M653" t="s">
        <v>971</v>
      </c>
      <c r="N653">
        <v>1</v>
      </c>
      <c r="O653">
        <v>2020</v>
      </c>
      <c r="P653">
        <v>4328.724715164758</v>
      </c>
      <c r="Q653">
        <v>4.0624899480159886</v>
      </c>
      <c r="R653" t="s">
        <v>109</v>
      </c>
      <c r="S653">
        <v>1065.534874068745</v>
      </c>
      <c r="T653">
        <v>3.8100820633059791</v>
      </c>
      <c r="U653" t="s">
        <v>184</v>
      </c>
      <c r="V653">
        <v>3.8100820633059791</v>
      </c>
      <c r="W653">
        <v>11</v>
      </c>
      <c r="X653">
        <v>25</v>
      </c>
      <c r="Y653">
        <v>19</v>
      </c>
      <c r="Z653">
        <v>9.7022787788124412E-2</v>
      </c>
      <c r="AA653">
        <v>31.536000000000001</v>
      </c>
    </row>
    <row r="654" spans="1:27" x14ac:dyDescent="0.25">
      <c r="A654" t="s">
        <v>98</v>
      </c>
      <c r="B654" t="s">
        <v>519</v>
      </c>
      <c r="C654" t="s">
        <v>689</v>
      </c>
      <c r="D654" t="s">
        <v>101</v>
      </c>
      <c r="E654" t="s">
        <v>304</v>
      </c>
      <c r="F654" t="s">
        <v>369</v>
      </c>
      <c r="G654" t="s">
        <v>103</v>
      </c>
      <c r="H654" t="s">
        <v>125</v>
      </c>
      <c r="I654">
        <v>2023</v>
      </c>
      <c r="J654" t="s">
        <v>372</v>
      </c>
      <c r="K654" t="s">
        <v>127</v>
      </c>
      <c r="L654" t="s">
        <v>941</v>
      </c>
      <c r="M654" t="s">
        <v>972</v>
      </c>
      <c r="N654">
        <v>1</v>
      </c>
      <c r="O654">
        <v>2023</v>
      </c>
      <c r="P654">
        <v>4328.724715164758</v>
      </c>
      <c r="Q654">
        <v>4.0624899480159886</v>
      </c>
      <c r="R654" t="s">
        <v>109</v>
      </c>
      <c r="S654">
        <v>1065.534874068745</v>
      </c>
      <c r="T654">
        <v>3.8100820633059791</v>
      </c>
      <c r="U654" t="s">
        <v>184</v>
      </c>
      <c r="V654">
        <v>3.8100820633059791</v>
      </c>
      <c r="W654">
        <v>11</v>
      </c>
      <c r="X654">
        <v>25</v>
      </c>
      <c r="Y654">
        <v>19</v>
      </c>
      <c r="Z654">
        <v>9.7022787788124412E-2</v>
      </c>
      <c r="AA654">
        <v>31.536000000000001</v>
      </c>
    </row>
    <row r="655" spans="1:27" x14ac:dyDescent="0.25">
      <c r="A655" t="s">
        <v>98</v>
      </c>
      <c r="B655" t="s">
        <v>519</v>
      </c>
      <c r="C655" t="s">
        <v>689</v>
      </c>
      <c r="D655" t="s">
        <v>101</v>
      </c>
      <c r="E655" t="s">
        <v>304</v>
      </c>
      <c r="F655" t="s">
        <v>369</v>
      </c>
      <c r="G655" t="s">
        <v>111</v>
      </c>
      <c r="H655" t="s">
        <v>125</v>
      </c>
      <c r="I655">
        <v>2016</v>
      </c>
      <c r="J655" t="s">
        <v>374</v>
      </c>
      <c r="K655" t="s">
        <v>127</v>
      </c>
      <c r="L655" t="s">
        <v>941</v>
      </c>
      <c r="M655" t="s">
        <v>973</v>
      </c>
      <c r="N655">
        <v>1</v>
      </c>
      <c r="O655">
        <v>2020</v>
      </c>
      <c r="P655">
        <v>4450.6606226341873</v>
      </c>
      <c r="Q655">
        <v>4.0624899480159886</v>
      </c>
      <c r="R655" t="s">
        <v>109</v>
      </c>
      <c r="S655">
        <v>1095.549940943921</v>
      </c>
      <c r="T655">
        <v>4.0738569753810081</v>
      </c>
      <c r="U655" t="s">
        <v>184</v>
      </c>
      <c r="V655">
        <v>4.0738569753810081</v>
      </c>
      <c r="W655">
        <v>11</v>
      </c>
      <c r="X655">
        <v>25</v>
      </c>
      <c r="Y655">
        <v>19</v>
      </c>
      <c r="Z655">
        <v>9.7022787788124412E-2</v>
      </c>
      <c r="AA655">
        <v>31.536000000000001</v>
      </c>
    </row>
    <row r="656" spans="1:27" x14ac:dyDescent="0.25">
      <c r="A656" t="s">
        <v>98</v>
      </c>
      <c r="B656" t="s">
        <v>519</v>
      </c>
      <c r="C656" t="s">
        <v>689</v>
      </c>
      <c r="D656" t="s">
        <v>101</v>
      </c>
      <c r="E656" t="s">
        <v>304</v>
      </c>
      <c r="F656" t="s">
        <v>369</v>
      </c>
      <c r="G656" t="s">
        <v>111</v>
      </c>
      <c r="H656" t="s">
        <v>125</v>
      </c>
      <c r="I656">
        <v>2023</v>
      </c>
      <c r="J656" t="s">
        <v>376</v>
      </c>
      <c r="K656" t="s">
        <v>127</v>
      </c>
      <c r="L656" t="s">
        <v>941</v>
      </c>
      <c r="M656" t="s">
        <v>974</v>
      </c>
      <c r="N656">
        <v>1</v>
      </c>
      <c r="O656">
        <v>2023</v>
      </c>
      <c r="P656">
        <v>4511.628576368902</v>
      </c>
      <c r="Q656">
        <v>4.0624899480159886</v>
      </c>
      <c r="R656" t="s">
        <v>109</v>
      </c>
      <c r="S656">
        <v>1110.557474381508</v>
      </c>
      <c r="T656">
        <v>4.2203985932004704</v>
      </c>
      <c r="U656" t="s">
        <v>184</v>
      </c>
      <c r="V656">
        <v>4.2203985932004704</v>
      </c>
      <c r="W656">
        <v>11</v>
      </c>
      <c r="X656">
        <v>25</v>
      </c>
      <c r="Y656">
        <v>19</v>
      </c>
      <c r="Z656">
        <v>9.7022787788124412E-2</v>
      </c>
      <c r="AA656">
        <v>31.536000000000001</v>
      </c>
    </row>
    <row r="657" spans="1:27" x14ac:dyDescent="0.25">
      <c r="A657" t="s">
        <v>98</v>
      </c>
      <c r="B657" t="s">
        <v>519</v>
      </c>
      <c r="C657" t="s">
        <v>689</v>
      </c>
      <c r="D657" t="s">
        <v>101</v>
      </c>
      <c r="E657" t="s">
        <v>304</v>
      </c>
      <c r="F657" t="s">
        <v>369</v>
      </c>
      <c r="G657" t="s">
        <v>114</v>
      </c>
      <c r="H657" t="s">
        <v>125</v>
      </c>
      <c r="I657">
        <v>2016</v>
      </c>
      <c r="J657" t="s">
        <v>378</v>
      </c>
      <c r="K657" t="s">
        <v>127</v>
      </c>
      <c r="L657" t="s">
        <v>941</v>
      </c>
      <c r="M657" t="s">
        <v>975</v>
      </c>
      <c r="N657">
        <v>1</v>
      </c>
      <c r="O657">
        <v>2020</v>
      </c>
      <c r="P657">
        <v>4877.436298777192</v>
      </c>
      <c r="Q657">
        <v>4.0624899480159886</v>
      </c>
      <c r="R657" t="s">
        <v>109</v>
      </c>
      <c r="S657">
        <v>1200.6026750070359</v>
      </c>
      <c r="T657">
        <v>4.3962485345838216</v>
      </c>
      <c r="U657" t="s">
        <v>184</v>
      </c>
      <c r="V657">
        <v>4.3962485345838216</v>
      </c>
      <c r="W657">
        <v>11</v>
      </c>
      <c r="X657">
        <v>25</v>
      </c>
      <c r="Y657">
        <v>19</v>
      </c>
      <c r="Z657">
        <v>9.7022787788124412E-2</v>
      </c>
      <c r="AA657">
        <v>31.536000000000001</v>
      </c>
    </row>
    <row r="658" spans="1:27" x14ac:dyDescent="0.25">
      <c r="A658" t="s">
        <v>98</v>
      </c>
      <c r="B658" t="s">
        <v>519</v>
      </c>
      <c r="C658" t="s">
        <v>689</v>
      </c>
      <c r="D658" t="s">
        <v>101</v>
      </c>
      <c r="E658" t="s">
        <v>304</v>
      </c>
      <c r="F658" t="s">
        <v>369</v>
      </c>
      <c r="G658" t="s">
        <v>114</v>
      </c>
      <c r="H658" t="s">
        <v>125</v>
      </c>
      <c r="I658">
        <v>2023</v>
      </c>
      <c r="J658" t="s">
        <v>380</v>
      </c>
      <c r="K658" t="s">
        <v>127</v>
      </c>
      <c r="L658" t="s">
        <v>941</v>
      </c>
      <c r="M658" t="s">
        <v>976</v>
      </c>
      <c r="N658">
        <v>1</v>
      </c>
      <c r="O658">
        <v>2023</v>
      </c>
      <c r="P658">
        <v>5202.5987186956727</v>
      </c>
      <c r="Q658">
        <v>4.0624899480159886</v>
      </c>
      <c r="R658" t="s">
        <v>109</v>
      </c>
      <c r="S658">
        <v>1280.6428533408391</v>
      </c>
      <c r="T658">
        <v>4.6893317702227444</v>
      </c>
      <c r="U658" t="s">
        <v>184</v>
      </c>
      <c r="V658">
        <v>4.6893317702227444</v>
      </c>
      <c r="W658">
        <v>11</v>
      </c>
      <c r="X658">
        <v>25</v>
      </c>
      <c r="Y658">
        <v>19</v>
      </c>
      <c r="Z658">
        <v>9.7022787788124412E-2</v>
      </c>
      <c r="AA658">
        <v>31.536000000000001</v>
      </c>
    </row>
    <row r="659" spans="1:27" x14ac:dyDescent="0.25">
      <c r="A659" t="s">
        <v>98</v>
      </c>
      <c r="B659" t="s">
        <v>519</v>
      </c>
      <c r="C659" t="s">
        <v>689</v>
      </c>
      <c r="D659" t="s">
        <v>101</v>
      </c>
      <c r="E659" t="s">
        <v>304</v>
      </c>
      <c r="F659" t="s">
        <v>369</v>
      </c>
      <c r="G659" t="s">
        <v>119</v>
      </c>
      <c r="H659" t="s">
        <v>125</v>
      </c>
      <c r="I659">
        <v>2016</v>
      </c>
      <c r="J659" t="s">
        <v>382</v>
      </c>
      <c r="K659" t="s">
        <v>127</v>
      </c>
      <c r="L659" t="s">
        <v>941</v>
      </c>
      <c r="M659" t="s">
        <v>977</v>
      </c>
      <c r="N659">
        <v>1</v>
      </c>
      <c r="O659">
        <v>2020</v>
      </c>
      <c r="P659">
        <v>5670.0196973284856</v>
      </c>
      <c r="Q659">
        <v>4.0624899480159886</v>
      </c>
      <c r="R659" t="s">
        <v>109</v>
      </c>
      <c r="S659">
        <v>1395.70060969568</v>
      </c>
      <c r="T659">
        <v>4.835873388042204</v>
      </c>
      <c r="U659" t="s">
        <v>184</v>
      </c>
      <c r="V659">
        <v>4.835873388042204</v>
      </c>
      <c r="W659">
        <v>11</v>
      </c>
      <c r="X659">
        <v>25</v>
      </c>
      <c r="Y659">
        <v>19</v>
      </c>
      <c r="Z659">
        <v>9.7022787788124412E-2</v>
      </c>
      <c r="AA659">
        <v>31.536000000000001</v>
      </c>
    </row>
    <row r="660" spans="1:27" x14ac:dyDescent="0.25">
      <c r="A660" t="s">
        <v>98</v>
      </c>
      <c r="B660" t="s">
        <v>519</v>
      </c>
      <c r="C660" t="s">
        <v>689</v>
      </c>
      <c r="D660" t="s">
        <v>101</v>
      </c>
      <c r="E660" t="s">
        <v>304</v>
      </c>
      <c r="F660" t="s">
        <v>369</v>
      </c>
      <c r="G660" t="s">
        <v>119</v>
      </c>
      <c r="H660" t="s">
        <v>125</v>
      </c>
      <c r="I660">
        <v>2022</v>
      </c>
      <c r="J660" t="s">
        <v>384</v>
      </c>
      <c r="K660" t="s">
        <v>127</v>
      </c>
      <c r="L660" t="s">
        <v>941</v>
      </c>
      <c r="M660" t="s">
        <v>978</v>
      </c>
      <c r="N660">
        <v>1</v>
      </c>
      <c r="O660">
        <v>2022</v>
      </c>
      <c r="P660">
        <v>5670.0196973284856</v>
      </c>
      <c r="Q660">
        <v>4.0624899480159886</v>
      </c>
      <c r="R660" t="s">
        <v>109</v>
      </c>
      <c r="S660">
        <v>1395.70060969568</v>
      </c>
      <c r="T660">
        <v>4.835873388042204</v>
      </c>
      <c r="U660" t="s">
        <v>184</v>
      </c>
      <c r="V660">
        <v>4.835873388042204</v>
      </c>
      <c r="W660">
        <v>11</v>
      </c>
      <c r="X660">
        <v>25</v>
      </c>
      <c r="Y660">
        <v>19</v>
      </c>
      <c r="Z660">
        <v>9.7022787788124412E-2</v>
      </c>
      <c r="AA660">
        <v>31.536000000000001</v>
      </c>
    </row>
    <row r="661" spans="1:27" x14ac:dyDescent="0.25">
      <c r="A661" t="s">
        <v>98</v>
      </c>
      <c r="B661" t="s">
        <v>519</v>
      </c>
      <c r="C661" t="s">
        <v>689</v>
      </c>
      <c r="D661" t="s">
        <v>101</v>
      </c>
      <c r="E661" t="s">
        <v>386</v>
      </c>
      <c r="G661" t="s">
        <v>387</v>
      </c>
      <c r="H661" t="s">
        <v>125</v>
      </c>
      <c r="I661">
        <v>2016</v>
      </c>
      <c r="J661" t="s">
        <v>388</v>
      </c>
      <c r="K661" t="s">
        <v>127</v>
      </c>
      <c r="L661" t="s">
        <v>979</v>
      </c>
      <c r="M661" t="s">
        <v>980</v>
      </c>
      <c r="N661">
        <v>1</v>
      </c>
      <c r="O661">
        <v>2020</v>
      </c>
      <c r="P661">
        <v>853.55135228600852</v>
      </c>
      <c r="Q661">
        <v>3.9469660594818738</v>
      </c>
      <c r="R661" t="s">
        <v>391</v>
      </c>
      <c r="S661">
        <v>216.2550524688464</v>
      </c>
      <c r="T661">
        <v>404.78399999999999</v>
      </c>
      <c r="U661" t="s">
        <v>392</v>
      </c>
      <c r="V661">
        <v>1.1306815642458099</v>
      </c>
      <c r="W661">
        <v>11.625999787885601</v>
      </c>
      <c r="X661">
        <v>21.895260974855479</v>
      </c>
      <c r="Y661">
        <v>17</v>
      </c>
      <c r="Z661">
        <v>0.65</v>
      </c>
      <c r="AA661">
        <v>1</v>
      </c>
    </row>
    <row r="662" spans="1:27" x14ac:dyDescent="0.25">
      <c r="A662" t="s">
        <v>98</v>
      </c>
      <c r="B662" t="s">
        <v>519</v>
      </c>
      <c r="C662" t="s">
        <v>689</v>
      </c>
      <c r="D662" t="s">
        <v>101</v>
      </c>
      <c r="E662" t="s">
        <v>386</v>
      </c>
      <c r="G662" t="s">
        <v>393</v>
      </c>
      <c r="H662" t="s">
        <v>125</v>
      </c>
      <c r="I662">
        <v>2016</v>
      </c>
      <c r="J662" t="s">
        <v>394</v>
      </c>
      <c r="K662" t="s">
        <v>127</v>
      </c>
      <c r="L662" t="s">
        <v>979</v>
      </c>
      <c r="M662" t="s">
        <v>981</v>
      </c>
      <c r="N662">
        <v>1</v>
      </c>
      <c r="O662">
        <v>2020</v>
      </c>
      <c r="P662">
        <v>914.51930602072343</v>
      </c>
      <c r="Q662">
        <v>3.9469660594818738</v>
      </c>
      <c r="R662" t="s">
        <v>391</v>
      </c>
      <c r="S662">
        <v>231.7018419309068</v>
      </c>
      <c r="T662">
        <v>389</v>
      </c>
      <c r="U662" t="s">
        <v>392</v>
      </c>
      <c r="V662">
        <v>1.08659217877095</v>
      </c>
      <c r="W662">
        <v>11.625999787885601</v>
      </c>
      <c r="X662">
        <v>21.895260974855479</v>
      </c>
      <c r="Y662">
        <v>17</v>
      </c>
      <c r="Z662">
        <v>0.65</v>
      </c>
      <c r="AA662">
        <v>1</v>
      </c>
    </row>
    <row r="663" spans="1:27" x14ac:dyDescent="0.25">
      <c r="A663" t="s">
        <v>98</v>
      </c>
      <c r="B663" t="s">
        <v>519</v>
      </c>
      <c r="C663" t="s">
        <v>689</v>
      </c>
      <c r="D663" t="s">
        <v>101</v>
      </c>
      <c r="E663" t="s">
        <v>386</v>
      </c>
      <c r="G663" t="s">
        <v>396</v>
      </c>
      <c r="H663" t="s">
        <v>125</v>
      </c>
      <c r="I663">
        <v>2016</v>
      </c>
      <c r="J663" t="s">
        <v>397</v>
      </c>
      <c r="K663" t="s">
        <v>127</v>
      </c>
      <c r="L663" t="s">
        <v>979</v>
      </c>
      <c r="M663" t="s">
        <v>982</v>
      </c>
      <c r="N663">
        <v>1</v>
      </c>
      <c r="O663">
        <v>2020</v>
      </c>
      <c r="P663">
        <v>1036.455213490153</v>
      </c>
      <c r="Q663">
        <v>3.9469660594818738</v>
      </c>
      <c r="R663" t="s">
        <v>391</v>
      </c>
      <c r="S663">
        <v>262.59542085502773</v>
      </c>
      <c r="T663">
        <v>364.30560000000003</v>
      </c>
      <c r="U663" t="s">
        <v>392</v>
      </c>
      <c r="V663">
        <v>1.0176134078212291</v>
      </c>
      <c r="W663">
        <v>11.625999787885601</v>
      </c>
      <c r="X663">
        <v>21.895260974855479</v>
      </c>
      <c r="Y663">
        <v>17</v>
      </c>
      <c r="Z663">
        <v>0.65</v>
      </c>
      <c r="AA663">
        <v>1</v>
      </c>
    </row>
    <row r="664" spans="1:27" x14ac:dyDescent="0.25">
      <c r="A664" t="s">
        <v>98</v>
      </c>
      <c r="B664" t="s">
        <v>519</v>
      </c>
      <c r="C664" t="s">
        <v>689</v>
      </c>
      <c r="D664" t="s">
        <v>101</v>
      </c>
      <c r="E664" t="s">
        <v>386</v>
      </c>
      <c r="G664" t="s">
        <v>399</v>
      </c>
      <c r="H664" t="s">
        <v>125</v>
      </c>
      <c r="I664">
        <v>2016</v>
      </c>
      <c r="J664" t="s">
        <v>400</v>
      </c>
      <c r="K664" t="s">
        <v>127</v>
      </c>
      <c r="L664" t="s">
        <v>979</v>
      </c>
      <c r="M664" t="s">
        <v>983</v>
      </c>
      <c r="N664">
        <v>1</v>
      </c>
      <c r="O664">
        <v>2020</v>
      </c>
      <c r="P664">
        <v>1073.035985730982</v>
      </c>
      <c r="Q664">
        <v>3.9469660594818738</v>
      </c>
      <c r="R664" t="s">
        <v>391</v>
      </c>
      <c r="S664">
        <v>271.86349453226399</v>
      </c>
      <c r="T664">
        <v>358</v>
      </c>
      <c r="U664" t="s">
        <v>392</v>
      </c>
      <c r="V664">
        <v>1</v>
      </c>
      <c r="W664">
        <v>11.625999787885601</v>
      </c>
      <c r="X664">
        <v>21.895260974855479</v>
      </c>
      <c r="Y664">
        <v>17</v>
      </c>
      <c r="Z664">
        <v>0.65</v>
      </c>
      <c r="AA664">
        <v>1</v>
      </c>
    </row>
    <row r="665" spans="1:27" x14ac:dyDescent="0.25">
      <c r="A665" t="s">
        <v>98</v>
      </c>
      <c r="B665" t="s">
        <v>519</v>
      </c>
      <c r="C665" t="s">
        <v>689</v>
      </c>
      <c r="D665" t="s">
        <v>101</v>
      </c>
      <c r="E665" t="s">
        <v>386</v>
      </c>
      <c r="G665" t="s">
        <v>402</v>
      </c>
      <c r="H665" t="s">
        <v>125</v>
      </c>
      <c r="I665">
        <v>2016</v>
      </c>
      <c r="J665" t="s">
        <v>403</v>
      </c>
      <c r="K665" t="s">
        <v>127</v>
      </c>
      <c r="L665" t="s">
        <v>979</v>
      </c>
      <c r="M665" t="s">
        <v>984</v>
      </c>
      <c r="N665">
        <v>1</v>
      </c>
      <c r="O665">
        <v>2020</v>
      </c>
      <c r="P665">
        <v>1597.3603878495301</v>
      </c>
      <c r="Q665">
        <v>3.9469660594818738</v>
      </c>
      <c r="R665" t="s">
        <v>391</v>
      </c>
      <c r="S665">
        <v>404.70588390598391</v>
      </c>
      <c r="T665">
        <v>705.226</v>
      </c>
      <c r="U665" t="s">
        <v>392</v>
      </c>
      <c r="V665">
        <v>1.9699050279329611</v>
      </c>
      <c r="W665">
        <v>11.625999787885601</v>
      </c>
      <c r="X665">
        <v>21.895260974855479</v>
      </c>
      <c r="Y665">
        <v>17</v>
      </c>
      <c r="Z665">
        <v>0.65</v>
      </c>
      <c r="AA665">
        <v>1</v>
      </c>
    </row>
    <row r="666" spans="1:27" x14ac:dyDescent="0.25">
      <c r="A666" t="s">
        <v>98</v>
      </c>
      <c r="B666" t="s">
        <v>519</v>
      </c>
      <c r="C666" t="s">
        <v>689</v>
      </c>
      <c r="D666" t="s">
        <v>101</v>
      </c>
      <c r="E666" t="s">
        <v>386</v>
      </c>
      <c r="G666" t="s">
        <v>405</v>
      </c>
      <c r="H666" t="s">
        <v>125</v>
      </c>
      <c r="I666">
        <v>2016</v>
      </c>
      <c r="J666" t="s">
        <v>406</v>
      </c>
      <c r="K666" t="s">
        <v>127</v>
      </c>
      <c r="L666" t="s">
        <v>979</v>
      </c>
      <c r="M666" t="s">
        <v>985</v>
      </c>
      <c r="N666">
        <v>1</v>
      </c>
      <c r="O666">
        <v>2020</v>
      </c>
      <c r="P666">
        <v>1731.489886065903</v>
      </c>
      <c r="Q666">
        <v>3.9469660594818738</v>
      </c>
      <c r="R666" t="s">
        <v>391</v>
      </c>
      <c r="S666">
        <v>438.68882072251688</v>
      </c>
      <c r="T666">
        <v>671</v>
      </c>
      <c r="U666" t="s">
        <v>392</v>
      </c>
      <c r="V666">
        <v>1.8743016759776541</v>
      </c>
      <c r="W666">
        <v>11.625999787885601</v>
      </c>
      <c r="X666">
        <v>21.895260974855479</v>
      </c>
      <c r="Y666">
        <v>17</v>
      </c>
      <c r="Z666">
        <v>0.65</v>
      </c>
      <c r="AA666">
        <v>1</v>
      </c>
    </row>
    <row r="667" spans="1:27" x14ac:dyDescent="0.25">
      <c r="A667" t="s">
        <v>98</v>
      </c>
      <c r="B667" t="s">
        <v>519</v>
      </c>
      <c r="C667" t="s">
        <v>689</v>
      </c>
      <c r="D667" t="s">
        <v>101</v>
      </c>
      <c r="E667" t="s">
        <v>386</v>
      </c>
      <c r="G667" t="s">
        <v>408</v>
      </c>
      <c r="H667" t="s">
        <v>125</v>
      </c>
      <c r="I667">
        <v>2016</v>
      </c>
      <c r="J667" t="s">
        <v>409</v>
      </c>
      <c r="K667" t="s">
        <v>127</v>
      </c>
      <c r="L667" t="s">
        <v>979</v>
      </c>
      <c r="M667" t="s">
        <v>986</v>
      </c>
      <c r="N667">
        <v>1</v>
      </c>
      <c r="O667">
        <v>2020</v>
      </c>
      <c r="P667">
        <v>1890.006565776162</v>
      </c>
      <c r="Q667">
        <v>3.9469660594818738</v>
      </c>
      <c r="R667" t="s">
        <v>391</v>
      </c>
      <c r="S667">
        <v>478.8504733238741</v>
      </c>
      <c r="T667">
        <v>634.70339999999999</v>
      </c>
      <c r="U667" t="s">
        <v>392</v>
      </c>
      <c r="V667">
        <v>1.772914525139665</v>
      </c>
      <c r="W667">
        <v>11.625999787885601</v>
      </c>
      <c r="X667">
        <v>21.895260974855479</v>
      </c>
      <c r="Y667">
        <v>17</v>
      </c>
      <c r="Z667">
        <v>0.65</v>
      </c>
      <c r="AA667">
        <v>1</v>
      </c>
    </row>
    <row r="668" spans="1:27" x14ac:dyDescent="0.25">
      <c r="A668" t="s">
        <v>98</v>
      </c>
      <c r="B668" t="s">
        <v>519</v>
      </c>
      <c r="C668" t="s">
        <v>689</v>
      </c>
      <c r="D668" t="s">
        <v>101</v>
      </c>
      <c r="E668" t="s">
        <v>386</v>
      </c>
      <c r="G668" t="s">
        <v>411</v>
      </c>
      <c r="H668" t="s">
        <v>125</v>
      </c>
      <c r="I668">
        <v>2016</v>
      </c>
      <c r="J668" t="s">
        <v>412</v>
      </c>
      <c r="K668" t="s">
        <v>127</v>
      </c>
      <c r="L668" t="s">
        <v>979</v>
      </c>
      <c r="M668" t="s">
        <v>987</v>
      </c>
      <c r="N668">
        <v>1</v>
      </c>
      <c r="O668">
        <v>2020</v>
      </c>
      <c r="P668">
        <v>2414.3309678947098</v>
      </c>
      <c r="Q668">
        <v>3.9469660594818738</v>
      </c>
      <c r="R668" t="s">
        <v>391</v>
      </c>
      <c r="S668">
        <v>611.69286269759402</v>
      </c>
      <c r="T668">
        <v>509</v>
      </c>
      <c r="U668" t="s">
        <v>392</v>
      </c>
      <c r="V668">
        <v>1.4217877094972069</v>
      </c>
      <c r="W668">
        <v>11.625999787885601</v>
      </c>
      <c r="X668">
        <v>21.895260974855479</v>
      </c>
      <c r="Y668">
        <v>17</v>
      </c>
      <c r="Z668">
        <v>0.65</v>
      </c>
      <c r="AA668">
        <v>1</v>
      </c>
    </row>
    <row r="669" spans="1:27" x14ac:dyDescent="0.25">
      <c r="A669" t="s">
        <v>98</v>
      </c>
      <c r="B669" t="s">
        <v>519</v>
      </c>
      <c r="C669" t="s">
        <v>689</v>
      </c>
      <c r="D669" t="s">
        <v>101</v>
      </c>
      <c r="E669" t="s">
        <v>386</v>
      </c>
      <c r="G669" t="s">
        <v>414</v>
      </c>
      <c r="H669" t="s">
        <v>125</v>
      </c>
      <c r="I669">
        <v>2016</v>
      </c>
      <c r="J669" t="s">
        <v>415</v>
      </c>
      <c r="K669" t="s">
        <v>127</v>
      </c>
      <c r="L669" t="s">
        <v>979</v>
      </c>
      <c r="M669" t="s">
        <v>988</v>
      </c>
      <c r="N669">
        <v>1</v>
      </c>
      <c r="O669">
        <v>2020</v>
      </c>
      <c r="P669">
        <v>1255.939846935127</v>
      </c>
      <c r="Q669">
        <v>3.9469660594818738</v>
      </c>
      <c r="R669" t="s">
        <v>391</v>
      </c>
      <c r="S669">
        <v>318.2038629184454</v>
      </c>
      <c r="T669">
        <v>520.54999999999995</v>
      </c>
      <c r="U669" t="s">
        <v>392</v>
      </c>
      <c r="V669">
        <v>1.4540502793296091</v>
      </c>
      <c r="W669">
        <v>11.625999787885601</v>
      </c>
      <c r="X669">
        <v>21.895260974855479</v>
      </c>
      <c r="Y669">
        <v>17</v>
      </c>
      <c r="Z669">
        <v>0.65</v>
      </c>
      <c r="AA669">
        <v>1</v>
      </c>
    </row>
    <row r="670" spans="1:27" x14ac:dyDescent="0.25">
      <c r="A670" t="s">
        <v>98</v>
      </c>
      <c r="B670" t="s">
        <v>519</v>
      </c>
      <c r="C670" t="s">
        <v>689</v>
      </c>
      <c r="D670" t="s">
        <v>101</v>
      </c>
      <c r="E670" t="s">
        <v>386</v>
      </c>
      <c r="G670" t="s">
        <v>417</v>
      </c>
      <c r="H670" t="s">
        <v>125</v>
      </c>
      <c r="I670">
        <v>2016</v>
      </c>
      <c r="J670" t="s">
        <v>418</v>
      </c>
      <c r="K670" t="s">
        <v>127</v>
      </c>
      <c r="L670" t="s">
        <v>979</v>
      </c>
      <c r="M670" t="s">
        <v>989</v>
      </c>
      <c r="N670">
        <v>1</v>
      </c>
      <c r="O670">
        <v>2020</v>
      </c>
      <c r="P670">
        <v>1365.682163657614</v>
      </c>
      <c r="Q670">
        <v>3.9469660594818738</v>
      </c>
      <c r="R670" t="s">
        <v>391</v>
      </c>
      <c r="S670">
        <v>346.00808395015417</v>
      </c>
      <c r="T670">
        <v>480</v>
      </c>
      <c r="U670" t="s">
        <v>392</v>
      </c>
      <c r="V670">
        <v>1.3407821229050281</v>
      </c>
      <c r="W670">
        <v>11.625999787885601</v>
      </c>
      <c r="X670">
        <v>21.895260974855479</v>
      </c>
      <c r="Y670">
        <v>17</v>
      </c>
      <c r="Z670">
        <v>0.65</v>
      </c>
      <c r="AA670">
        <v>1</v>
      </c>
    </row>
    <row r="671" spans="1:27" x14ac:dyDescent="0.25">
      <c r="A671" t="s">
        <v>98</v>
      </c>
      <c r="B671" t="s">
        <v>519</v>
      </c>
      <c r="C671" t="s">
        <v>689</v>
      </c>
      <c r="D671" t="s">
        <v>101</v>
      </c>
      <c r="E671" t="s">
        <v>386</v>
      </c>
      <c r="G671" t="s">
        <v>420</v>
      </c>
      <c r="H671" t="s">
        <v>125</v>
      </c>
      <c r="I671">
        <v>2016</v>
      </c>
      <c r="J671" t="s">
        <v>421</v>
      </c>
      <c r="K671" t="s">
        <v>127</v>
      </c>
      <c r="L671" t="s">
        <v>979</v>
      </c>
      <c r="M671" t="s">
        <v>990</v>
      </c>
      <c r="N671">
        <v>1</v>
      </c>
      <c r="O671">
        <v>2020</v>
      </c>
      <c r="P671">
        <v>1414.456526645386</v>
      </c>
      <c r="Q671">
        <v>3.9469660594818738</v>
      </c>
      <c r="R671" t="s">
        <v>391</v>
      </c>
      <c r="S671">
        <v>358.36551551980261</v>
      </c>
      <c r="T671">
        <v>469</v>
      </c>
      <c r="U671" t="s">
        <v>392</v>
      </c>
      <c r="V671">
        <v>1.310055865921788</v>
      </c>
      <c r="W671">
        <v>11.625999787885601</v>
      </c>
      <c r="X671">
        <v>21.895260974855479</v>
      </c>
      <c r="Y671">
        <v>17</v>
      </c>
      <c r="Z671">
        <v>0.65</v>
      </c>
      <c r="AA671">
        <v>1</v>
      </c>
    </row>
    <row r="672" spans="1:27" x14ac:dyDescent="0.25">
      <c r="A672" t="s">
        <v>98</v>
      </c>
      <c r="B672" t="s">
        <v>519</v>
      </c>
      <c r="C672" t="s">
        <v>689</v>
      </c>
      <c r="D672" t="s">
        <v>101</v>
      </c>
      <c r="E672" t="s">
        <v>386</v>
      </c>
      <c r="G672" t="s">
        <v>423</v>
      </c>
      <c r="H672" t="s">
        <v>125</v>
      </c>
      <c r="I672">
        <v>2016</v>
      </c>
      <c r="J672" t="s">
        <v>424</v>
      </c>
      <c r="K672" t="s">
        <v>127</v>
      </c>
      <c r="L672" t="s">
        <v>979</v>
      </c>
      <c r="M672" t="s">
        <v>991</v>
      </c>
      <c r="N672">
        <v>1</v>
      </c>
      <c r="O672">
        <v>2020</v>
      </c>
      <c r="P672">
        <v>1414.456526645386</v>
      </c>
      <c r="Q672">
        <v>3.9469660594818738</v>
      </c>
      <c r="R672" t="s">
        <v>391</v>
      </c>
      <c r="S672">
        <v>358.36551551980261</v>
      </c>
      <c r="T672">
        <v>469</v>
      </c>
      <c r="U672" t="s">
        <v>392</v>
      </c>
      <c r="V672">
        <v>1.310055865921788</v>
      </c>
      <c r="W672">
        <v>11.625999787885601</v>
      </c>
      <c r="X672">
        <v>21.895260974855479</v>
      </c>
      <c r="Y672">
        <v>17</v>
      </c>
      <c r="Z672">
        <v>0.65</v>
      </c>
      <c r="AA672">
        <v>1</v>
      </c>
    </row>
    <row r="673" spans="1:27" x14ac:dyDescent="0.25">
      <c r="A673" t="s">
        <v>98</v>
      </c>
      <c r="B673" t="s">
        <v>519</v>
      </c>
      <c r="C673" t="s">
        <v>689</v>
      </c>
      <c r="D673" t="s">
        <v>101</v>
      </c>
      <c r="E673" t="s">
        <v>426</v>
      </c>
      <c r="G673" t="s">
        <v>427</v>
      </c>
      <c r="H673" t="s">
        <v>125</v>
      </c>
      <c r="I673">
        <v>2016</v>
      </c>
      <c r="J673" t="s">
        <v>428</v>
      </c>
      <c r="K673" t="s">
        <v>127</v>
      </c>
      <c r="L673" t="s">
        <v>992</v>
      </c>
      <c r="M673" t="s">
        <v>993</v>
      </c>
      <c r="N673">
        <v>1</v>
      </c>
      <c r="O673">
        <v>2020</v>
      </c>
      <c r="P673">
        <v>609.67953734714899</v>
      </c>
      <c r="Q673">
        <v>0.6008265752713503</v>
      </c>
      <c r="R673" t="s">
        <v>391</v>
      </c>
      <c r="S673">
        <v>1014.734637980686</v>
      </c>
      <c r="T673">
        <v>300.25599999999997</v>
      </c>
      <c r="U673" t="s">
        <v>392</v>
      </c>
      <c r="V673">
        <v>1.0918399999999999</v>
      </c>
      <c r="W673">
        <v>16.5973520403479</v>
      </c>
      <c r="X673">
        <v>27.331519839424129</v>
      </c>
      <c r="Y673">
        <v>22</v>
      </c>
      <c r="Z673">
        <v>0.65</v>
      </c>
      <c r="AA673">
        <v>1</v>
      </c>
    </row>
    <row r="674" spans="1:27" x14ac:dyDescent="0.25">
      <c r="A674" t="s">
        <v>98</v>
      </c>
      <c r="B674" t="s">
        <v>519</v>
      </c>
      <c r="C674" t="s">
        <v>689</v>
      </c>
      <c r="D674" t="s">
        <v>101</v>
      </c>
      <c r="E674" t="s">
        <v>426</v>
      </c>
      <c r="G674" t="s">
        <v>431</v>
      </c>
      <c r="H674" t="s">
        <v>125</v>
      </c>
      <c r="I674">
        <v>2016</v>
      </c>
      <c r="J674" t="s">
        <v>432</v>
      </c>
      <c r="K674" t="s">
        <v>127</v>
      </c>
      <c r="L674" t="s">
        <v>992</v>
      </c>
      <c r="M674" t="s">
        <v>994</v>
      </c>
      <c r="N674">
        <v>1</v>
      </c>
      <c r="O674">
        <v>2020</v>
      </c>
      <c r="P674">
        <v>609.67953734714899</v>
      </c>
      <c r="Q674">
        <v>0.6008265752713503</v>
      </c>
      <c r="R674" t="s">
        <v>391</v>
      </c>
      <c r="S674">
        <v>1014.734637980686</v>
      </c>
      <c r="T674">
        <v>297</v>
      </c>
      <c r="U674" t="s">
        <v>392</v>
      </c>
      <c r="V674">
        <v>1.08</v>
      </c>
      <c r="W674">
        <v>16.5973520403479</v>
      </c>
      <c r="X674">
        <v>27.331519839424129</v>
      </c>
      <c r="Y674">
        <v>22</v>
      </c>
      <c r="Z674">
        <v>0.65</v>
      </c>
      <c r="AA674">
        <v>1</v>
      </c>
    </row>
    <row r="675" spans="1:27" x14ac:dyDescent="0.25">
      <c r="A675" t="s">
        <v>98</v>
      </c>
      <c r="B675" t="s">
        <v>519</v>
      </c>
      <c r="C675" t="s">
        <v>689</v>
      </c>
      <c r="D675" t="s">
        <v>101</v>
      </c>
      <c r="E675" t="s">
        <v>426</v>
      </c>
      <c r="G675" t="s">
        <v>434</v>
      </c>
      <c r="H675" t="s">
        <v>125</v>
      </c>
      <c r="I675">
        <v>2016</v>
      </c>
      <c r="J675" t="s">
        <v>435</v>
      </c>
      <c r="K675" t="s">
        <v>127</v>
      </c>
      <c r="L675" t="s">
        <v>992</v>
      </c>
      <c r="M675" t="s">
        <v>995</v>
      </c>
      <c r="N675">
        <v>1</v>
      </c>
      <c r="O675">
        <v>2020</v>
      </c>
      <c r="P675">
        <v>670.6474910818639</v>
      </c>
      <c r="Q675">
        <v>0.6008265752713503</v>
      </c>
      <c r="R675" t="s">
        <v>391</v>
      </c>
      <c r="S675">
        <v>1116.208101778755</v>
      </c>
      <c r="T675">
        <v>277</v>
      </c>
      <c r="U675" t="s">
        <v>392</v>
      </c>
      <c r="V675">
        <v>1.0072727272727271</v>
      </c>
      <c r="W675">
        <v>16.5973520403479</v>
      </c>
      <c r="X675">
        <v>27.331519839424129</v>
      </c>
      <c r="Y675">
        <v>22</v>
      </c>
      <c r="Z675">
        <v>0.65</v>
      </c>
      <c r="AA675">
        <v>1</v>
      </c>
    </row>
    <row r="676" spans="1:27" x14ac:dyDescent="0.25">
      <c r="A676" t="s">
        <v>98</v>
      </c>
      <c r="B676" t="s">
        <v>519</v>
      </c>
      <c r="C676" t="s">
        <v>689</v>
      </c>
      <c r="D676" t="s">
        <v>101</v>
      </c>
      <c r="E676" t="s">
        <v>426</v>
      </c>
      <c r="G676" t="s">
        <v>437</v>
      </c>
      <c r="H676" t="s">
        <v>125</v>
      </c>
      <c r="I676">
        <v>2016</v>
      </c>
      <c r="J676" t="s">
        <v>438</v>
      </c>
      <c r="K676" t="s">
        <v>127</v>
      </c>
      <c r="L676" t="s">
        <v>992</v>
      </c>
      <c r="M676" t="s">
        <v>996</v>
      </c>
      <c r="N676">
        <v>1</v>
      </c>
      <c r="O676">
        <v>2020</v>
      </c>
      <c r="P676">
        <v>658.45390033492083</v>
      </c>
      <c r="Q676">
        <v>0.6008265752713503</v>
      </c>
      <c r="R676" t="s">
        <v>391</v>
      </c>
      <c r="S676">
        <v>1095.913409019141</v>
      </c>
      <c r="T676">
        <v>275</v>
      </c>
      <c r="U676" t="s">
        <v>392</v>
      </c>
      <c r="V676">
        <v>1</v>
      </c>
      <c r="W676">
        <v>16.5973520403479</v>
      </c>
      <c r="X676">
        <v>27.331519839424129</v>
      </c>
      <c r="Y676">
        <v>22</v>
      </c>
      <c r="Z676">
        <v>0.65</v>
      </c>
      <c r="AA676">
        <v>1</v>
      </c>
    </row>
    <row r="677" spans="1:27" x14ac:dyDescent="0.25">
      <c r="A677" t="s">
        <v>98</v>
      </c>
      <c r="B677" t="s">
        <v>519</v>
      </c>
      <c r="C677" t="s">
        <v>689</v>
      </c>
      <c r="D677" t="s">
        <v>101</v>
      </c>
      <c r="E677" t="s">
        <v>426</v>
      </c>
      <c r="G677" t="s">
        <v>440</v>
      </c>
      <c r="H677" t="s">
        <v>125</v>
      </c>
      <c r="I677">
        <v>2016</v>
      </c>
      <c r="J677" t="s">
        <v>441</v>
      </c>
      <c r="K677" t="s">
        <v>127</v>
      </c>
      <c r="L677" t="s">
        <v>992</v>
      </c>
      <c r="M677" t="s">
        <v>997</v>
      </c>
      <c r="N677">
        <v>1</v>
      </c>
      <c r="O677">
        <v>2020</v>
      </c>
      <c r="P677">
        <v>841.35776153906556</v>
      </c>
      <c r="Q677">
        <v>0.6008265752713503</v>
      </c>
      <c r="R677" t="s">
        <v>391</v>
      </c>
      <c r="S677">
        <v>1400.333800413347</v>
      </c>
      <c r="T677">
        <v>477.41800000000001</v>
      </c>
      <c r="U677" t="s">
        <v>392</v>
      </c>
      <c r="V677">
        <v>1.736065454545455</v>
      </c>
      <c r="W677">
        <v>16.5973520403479</v>
      </c>
      <c r="X677">
        <v>27.331519839424129</v>
      </c>
      <c r="Y677">
        <v>22</v>
      </c>
      <c r="Z677">
        <v>0.65</v>
      </c>
      <c r="AA677">
        <v>1</v>
      </c>
    </row>
    <row r="678" spans="1:27" x14ac:dyDescent="0.25">
      <c r="A678" t="s">
        <v>98</v>
      </c>
      <c r="B678" t="s">
        <v>519</v>
      </c>
      <c r="C678" t="s">
        <v>689</v>
      </c>
      <c r="D678" t="s">
        <v>101</v>
      </c>
      <c r="E678" t="s">
        <v>426</v>
      </c>
      <c r="G678" t="s">
        <v>443</v>
      </c>
      <c r="H678" t="s">
        <v>125</v>
      </c>
      <c r="I678">
        <v>2016</v>
      </c>
      <c r="J678" t="s">
        <v>444</v>
      </c>
      <c r="K678" t="s">
        <v>127</v>
      </c>
      <c r="L678" t="s">
        <v>992</v>
      </c>
      <c r="M678" t="s">
        <v>998</v>
      </c>
      <c r="N678">
        <v>1</v>
      </c>
      <c r="O678">
        <v>2020</v>
      </c>
      <c r="P678">
        <v>914.51930602072343</v>
      </c>
      <c r="Q678">
        <v>0.6008265752713503</v>
      </c>
      <c r="R678" t="s">
        <v>391</v>
      </c>
      <c r="S678">
        <v>1522.101956971029</v>
      </c>
      <c r="T678">
        <v>446</v>
      </c>
      <c r="U678" t="s">
        <v>392</v>
      </c>
      <c r="V678">
        <v>1.621818181818182</v>
      </c>
      <c r="W678">
        <v>16.5973520403479</v>
      </c>
      <c r="X678">
        <v>27.331519839424129</v>
      </c>
      <c r="Y678">
        <v>22</v>
      </c>
      <c r="Z678">
        <v>0.65</v>
      </c>
      <c r="AA678">
        <v>1</v>
      </c>
    </row>
    <row r="679" spans="1:27" x14ac:dyDescent="0.25">
      <c r="A679" t="s">
        <v>98</v>
      </c>
      <c r="B679" t="s">
        <v>519</v>
      </c>
      <c r="C679" t="s">
        <v>689</v>
      </c>
      <c r="D679" t="s">
        <v>101</v>
      </c>
      <c r="E679" t="s">
        <v>426</v>
      </c>
      <c r="G679" t="s">
        <v>446</v>
      </c>
      <c r="H679" t="s">
        <v>125</v>
      </c>
      <c r="I679">
        <v>2016</v>
      </c>
      <c r="J679" t="s">
        <v>447</v>
      </c>
      <c r="K679" t="s">
        <v>127</v>
      </c>
      <c r="L679" t="s">
        <v>992</v>
      </c>
      <c r="M679" t="s">
        <v>999</v>
      </c>
      <c r="N679">
        <v>1</v>
      </c>
      <c r="O679">
        <v>2020</v>
      </c>
      <c r="P679">
        <v>963.29366900849539</v>
      </c>
      <c r="Q679">
        <v>0.6008265752713503</v>
      </c>
      <c r="R679" t="s">
        <v>391</v>
      </c>
      <c r="S679">
        <v>1603.2807280094839</v>
      </c>
      <c r="T679">
        <v>429.67619999999999</v>
      </c>
      <c r="U679" t="s">
        <v>392</v>
      </c>
      <c r="V679">
        <v>1.5624589090909089</v>
      </c>
      <c r="W679">
        <v>16.5973520403479</v>
      </c>
      <c r="X679">
        <v>27.331519839424129</v>
      </c>
      <c r="Y679">
        <v>22</v>
      </c>
      <c r="Z679">
        <v>0.65</v>
      </c>
      <c r="AA679">
        <v>1</v>
      </c>
    </row>
    <row r="680" spans="1:27" x14ac:dyDescent="0.25">
      <c r="A680" t="s">
        <v>98</v>
      </c>
      <c r="B680" t="s">
        <v>519</v>
      </c>
      <c r="C680" t="s">
        <v>689</v>
      </c>
      <c r="D680" t="s">
        <v>101</v>
      </c>
      <c r="E680" t="s">
        <v>426</v>
      </c>
      <c r="G680" t="s">
        <v>449</v>
      </c>
      <c r="H680" t="s">
        <v>125</v>
      </c>
      <c r="I680">
        <v>2016</v>
      </c>
      <c r="J680" t="s">
        <v>450</v>
      </c>
      <c r="K680" t="s">
        <v>127</v>
      </c>
      <c r="L680" t="s">
        <v>992</v>
      </c>
      <c r="M680" t="s">
        <v>1000</v>
      </c>
      <c r="N680">
        <v>1</v>
      </c>
      <c r="O680">
        <v>2020</v>
      </c>
      <c r="P680">
        <v>987.6808505023813</v>
      </c>
      <c r="Q680">
        <v>0.6008265752713503</v>
      </c>
      <c r="R680" t="s">
        <v>391</v>
      </c>
      <c r="S680">
        <v>1643.870113528711</v>
      </c>
      <c r="T680">
        <v>419</v>
      </c>
      <c r="U680" t="s">
        <v>392</v>
      </c>
      <c r="V680">
        <v>1.5236363636363639</v>
      </c>
      <c r="W680">
        <v>16.5973520403479</v>
      </c>
      <c r="X680">
        <v>27.331519839424129</v>
      </c>
      <c r="Y680">
        <v>22</v>
      </c>
      <c r="Z680">
        <v>0.65</v>
      </c>
      <c r="AA680">
        <v>1</v>
      </c>
    </row>
    <row r="681" spans="1:27" x14ac:dyDescent="0.25">
      <c r="A681" t="s">
        <v>98</v>
      </c>
      <c r="B681" t="s">
        <v>519</v>
      </c>
      <c r="C681" t="s">
        <v>689</v>
      </c>
      <c r="D681" t="s">
        <v>101</v>
      </c>
      <c r="E681" t="s">
        <v>452</v>
      </c>
      <c r="G681" t="s">
        <v>111</v>
      </c>
      <c r="H681" t="s">
        <v>104</v>
      </c>
      <c r="I681">
        <v>2016</v>
      </c>
      <c r="J681" t="s">
        <v>453</v>
      </c>
      <c r="K681" t="s">
        <v>106</v>
      </c>
      <c r="L681" t="s">
        <v>1001</v>
      </c>
      <c r="M681" t="s">
        <v>1002</v>
      </c>
      <c r="N681">
        <v>1</v>
      </c>
      <c r="O681">
        <v>2020</v>
      </c>
      <c r="P681">
        <v>451.16285763689018</v>
      </c>
      <c r="Q681">
        <v>15.28769439442075</v>
      </c>
      <c r="R681" t="s">
        <v>391</v>
      </c>
      <c r="S681">
        <v>29.511504220122461</v>
      </c>
      <c r="T681">
        <v>0.45</v>
      </c>
      <c r="U681" t="s">
        <v>456</v>
      </c>
      <c r="V681">
        <v>0.45</v>
      </c>
      <c r="W681">
        <v>9</v>
      </c>
      <c r="X681">
        <v>15</v>
      </c>
      <c r="Y681">
        <v>13</v>
      </c>
      <c r="Z681">
        <v>9.0000000000000011E-2</v>
      </c>
      <c r="AA681">
        <v>1</v>
      </c>
    </row>
    <row r="682" spans="1:27" x14ac:dyDescent="0.25">
      <c r="A682" t="s">
        <v>98</v>
      </c>
      <c r="B682" t="s">
        <v>519</v>
      </c>
      <c r="C682" t="s">
        <v>689</v>
      </c>
      <c r="D682" t="s">
        <v>101</v>
      </c>
      <c r="E682" t="s">
        <v>452</v>
      </c>
      <c r="G682" t="s">
        <v>119</v>
      </c>
      <c r="H682" t="s">
        <v>104</v>
      </c>
      <c r="I682">
        <v>2016</v>
      </c>
      <c r="J682" t="s">
        <v>457</v>
      </c>
      <c r="K682" t="s">
        <v>106</v>
      </c>
      <c r="L682" t="s">
        <v>1001</v>
      </c>
      <c r="M682" t="s">
        <v>1003</v>
      </c>
      <c r="N682">
        <v>1</v>
      </c>
      <c r="O682">
        <v>2020</v>
      </c>
      <c r="P682">
        <v>521.3437466026287</v>
      </c>
      <c r="Q682">
        <v>15.28769439442075</v>
      </c>
      <c r="R682" t="s">
        <v>391</v>
      </c>
      <c r="S682">
        <v>34.102182654363723</v>
      </c>
      <c r="T682">
        <v>0.52</v>
      </c>
      <c r="U682" t="s">
        <v>456</v>
      </c>
      <c r="V682">
        <v>0.52</v>
      </c>
      <c r="W682">
        <v>9</v>
      </c>
      <c r="X682">
        <v>15</v>
      </c>
      <c r="Y682">
        <v>13</v>
      </c>
      <c r="Z682">
        <v>9.0000000000000011E-2</v>
      </c>
      <c r="AA682">
        <v>1</v>
      </c>
    </row>
    <row r="683" spans="1:27" x14ac:dyDescent="0.25">
      <c r="A683" t="s">
        <v>98</v>
      </c>
      <c r="B683" t="s">
        <v>519</v>
      </c>
      <c r="C683" t="s">
        <v>689</v>
      </c>
      <c r="D683" t="s">
        <v>101</v>
      </c>
      <c r="E683" t="s">
        <v>452</v>
      </c>
      <c r="G683" t="s">
        <v>111</v>
      </c>
      <c r="H683" t="s">
        <v>156</v>
      </c>
      <c r="I683">
        <v>2016</v>
      </c>
      <c r="J683" t="s">
        <v>459</v>
      </c>
      <c r="K683" t="s">
        <v>158</v>
      </c>
      <c r="L683" t="s">
        <v>1001</v>
      </c>
      <c r="M683" t="s">
        <v>1004</v>
      </c>
      <c r="N683">
        <v>1</v>
      </c>
      <c r="O683">
        <v>2020</v>
      </c>
      <c r="P683">
        <v>451.16285763689018</v>
      </c>
      <c r="Q683">
        <v>15.28769439442075</v>
      </c>
      <c r="R683" t="s">
        <v>391</v>
      </c>
      <c r="S683">
        <v>29.511504220122461</v>
      </c>
      <c r="T683">
        <v>0.45</v>
      </c>
      <c r="U683" t="s">
        <v>456</v>
      </c>
      <c r="V683">
        <v>0.45</v>
      </c>
      <c r="W683">
        <v>9</v>
      </c>
      <c r="X683">
        <v>15</v>
      </c>
      <c r="Y683">
        <v>13</v>
      </c>
      <c r="Z683">
        <v>9.0000000000000011E-2</v>
      </c>
      <c r="AA683">
        <v>1</v>
      </c>
    </row>
    <row r="684" spans="1:27" x14ac:dyDescent="0.25">
      <c r="A684" t="s">
        <v>98</v>
      </c>
      <c r="B684" t="s">
        <v>519</v>
      </c>
      <c r="C684" t="s">
        <v>689</v>
      </c>
      <c r="D684" t="s">
        <v>101</v>
      </c>
      <c r="E684" t="s">
        <v>452</v>
      </c>
      <c r="G684" t="s">
        <v>119</v>
      </c>
      <c r="H684" t="s">
        <v>156</v>
      </c>
      <c r="I684">
        <v>2016</v>
      </c>
      <c r="J684" t="s">
        <v>461</v>
      </c>
      <c r="K684" t="s">
        <v>158</v>
      </c>
      <c r="L684" t="s">
        <v>1001</v>
      </c>
      <c r="M684" t="s">
        <v>1005</v>
      </c>
      <c r="N684">
        <v>1</v>
      </c>
      <c r="O684">
        <v>2020</v>
      </c>
      <c r="P684">
        <v>521.3437466026287</v>
      </c>
      <c r="Q684">
        <v>15.28769439442075</v>
      </c>
      <c r="R684" t="s">
        <v>391</v>
      </c>
      <c r="S684">
        <v>34.102182654363723</v>
      </c>
      <c r="T684">
        <v>0.52</v>
      </c>
      <c r="U684" t="s">
        <v>456</v>
      </c>
      <c r="V684">
        <v>0.52</v>
      </c>
      <c r="W684">
        <v>9</v>
      </c>
      <c r="X684">
        <v>15</v>
      </c>
      <c r="Y684">
        <v>13</v>
      </c>
      <c r="Z684">
        <v>9.0000000000000011E-2</v>
      </c>
      <c r="AA684">
        <v>1</v>
      </c>
    </row>
    <row r="685" spans="1:27" x14ac:dyDescent="0.25">
      <c r="A685" t="s">
        <v>98</v>
      </c>
      <c r="B685" t="s">
        <v>519</v>
      </c>
      <c r="C685" t="s">
        <v>689</v>
      </c>
      <c r="D685" t="s">
        <v>101</v>
      </c>
      <c r="E685" t="s">
        <v>452</v>
      </c>
      <c r="G685" t="s">
        <v>111</v>
      </c>
      <c r="H685" t="s">
        <v>125</v>
      </c>
      <c r="I685">
        <v>2016</v>
      </c>
      <c r="J685" t="s">
        <v>463</v>
      </c>
      <c r="K685" t="s">
        <v>127</v>
      </c>
      <c r="L685" t="s">
        <v>1001</v>
      </c>
      <c r="M685" t="s">
        <v>1006</v>
      </c>
      <c r="N685">
        <v>1</v>
      </c>
      <c r="O685">
        <v>2020</v>
      </c>
      <c r="P685">
        <v>938.90648751460947</v>
      </c>
      <c r="Q685">
        <v>15.28769439442075</v>
      </c>
      <c r="R685" t="s">
        <v>391</v>
      </c>
      <c r="S685">
        <v>61.415833106741331</v>
      </c>
      <c r="T685">
        <v>228.0913607809874</v>
      </c>
      <c r="U685" t="s">
        <v>392</v>
      </c>
      <c r="V685">
        <v>0.9</v>
      </c>
      <c r="W685">
        <v>10</v>
      </c>
      <c r="X685">
        <v>20</v>
      </c>
      <c r="Y685">
        <v>16</v>
      </c>
      <c r="Z685">
        <v>9.0000000000000011E-2</v>
      </c>
      <c r="AA685">
        <v>1</v>
      </c>
    </row>
    <row r="686" spans="1:27" x14ac:dyDescent="0.25">
      <c r="A686" t="s">
        <v>98</v>
      </c>
      <c r="B686" t="s">
        <v>519</v>
      </c>
      <c r="C686" t="s">
        <v>689</v>
      </c>
      <c r="D686" t="s">
        <v>101</v>
      </c>
      <c r="E686" t="s">
        <v>465</v>
      </c>
      <c r="G686" t="s">
        <v>466</v>
      </c>
      <c r="H686" t="s">
        <v>125</v>
      </c>
      <c r="I686">
        <v>2030</v>
      </c>
      <c r="J686" t="s">
        <v>467</v>
      </c>
      <c r="K686" t="s">
        <v>127</v>
      </c>
      <c r="L686" t="s">
        <v>1007</v>
      </c>
      <c r="M686" t="s">
        <v>1008</v>
      </c>
      <c r="N686">
        <v>1</v>
      </c>
      <c r="O686">
        <v>2030</v>
      </c>
      <c r="P686">
        <v>1646.1347508373019</v>
      </c>
      <c r="Q686">
        <v>8.95099346900877</v>
      </c>
      <c r="R686" t="s">
        <v>391</v>
      </c>
      <c r="S686">
        <v>183.90525661053741</v>
      </c>
      <c r="T686">
        <v>0.28000000000000003</v>
      </c>
      <c r="U686" t="s">
        <v>470</v>
      </c>
      <c r="V686">
        <v>2.333333333333333</v>
      </c>
      <c r="W686">
        <v>6</v>
      </c>
      <c r="X686">
        <v>17</v>
      </c>
      <c r="Y686">
        <v>12</v>
      </c>
      <c r="Z686">
        <v>0.02</v>
      </c>
      <c r="AA686">
        <v>1</v>
      </c>
    </row>
    <row r="687" spans="1:27" x14ac:dyDescent="0.25">
      <c r="A687" t="s">
        <v>98</v>
      </c>
      <c r="B687" t="s">
        <v>519</v>
      </c>
      <c r="C687" t="s">
        <v>689</v>
      </c>
      <c r="D687" t="s">
        <v>101</v>
      </c>
      <c r="E687" t="s">
        <v>465</v>
      </c>
      <c r="G687" t="s">
        <v>471</v>
      </c>
      <c r="H687" t="s">
        <v>125</v>
      </c>
      <c r="I687">
        <v>2016</v>
      </c>
      <c r="J687" t="s">
        <v>472</v>
      </c>
      <c r="K687" t="s">
        <v>127</v>
      </c>
      <c r="L687" t="s">
        <v>1007</v>
      </c>
      <c r="M687" t="s">
        <v>1009</v>
      </c>
      <c r="N687">
        <v>1</v>
      </c>
      <c r="O687">
        <v>2020</v>
      </c>
      <c r="P687">
        <v>792.58339855129361</v>
      </c>
      <c r="Q687">
        <v>8.95099346900877</v>
      </c>
      <c r="R687" t="s">
        <v>391</v>
      </c>
      <c r="S687">
        <v>88.546975405073553</v>
      </c>
      <c r="T687">
        <v>0.26</v>
      </c>
      <c r="U687" t="s">
        <v>470</v>
      </c>
      <c r="V687">
        <v>2.166666666666667</v>
      </c>
      <c r="W687">
        <v>6</v>
      </c>
      <c r="X687">
        <v>17</v>
      </c>
      <c r="Y687">
        <v>12</v>
      </c>
      <c r="Z687">
        <v>0.02</v>
      </c>
      <c r="AA687">
        <v>1</v>
      </c>
    </row>
    <row r="688" spans="1:27" x14ac:dyDescent="0.25">
      <c r="A688" t="s">
        <v>98</v>
      </c>
      <c r="B688" t="s">
        <v>519</v>
      </c>
      <c r="C688" t="s">
        <v>689</v>
      </c>
      <c r="D688" t="s">
        <v>101</v>
      </c>
      <c r="E688" t="s">
        <v>465</v>
      </c>
      <c r="G688" t="s">
        <v>474</v>
      </c>
      <c r="H688" t="s">
        <v>125</v>
      </c>
      <c r="I688">
        <v>2016</v>
      </c>
      <c r="J688" t="s">
        <v>475</v>
      </c>
      <c r="K688" t="s">
        <v>127</v>
      </c>
      <c r="L688" t="s">
        <v>1007</v>
      </c>
      <c r="M688" t="s">
        <v>1010</v>
      </c>
      <c r="N688">
        <v>0</v>
      </c>
      <c r="O688">
        <v>2020</v>
      </c>
      <c r="P688">
        <v>792.58339855129361</v>
      </c>
      <c r="Q688">
        <v>8.95099346900877</v>
      </c>
      <c r="R688" t="s">
        <v>391</v>
      </c>
      <c r="S688">
        <v>88.546975405073553</v>
      </c>
      <c r="T688">
        <v>0.26</v>
      </c>
      <c r="U688" t="s">
        <v>470</v>
      </c>
      <c r="V688">
        <v>2.166666666666667</v>
      </c>
      <c r="W688">
        <v>6</v>
      </c>
      <c r="X688">
        <v>17</v>
      </c>
      <c r="Y688">
        <v>12</v>
      </c>
      <c r="Z688">
        <v>0.02</v>
      </c>
      <c r="AA688">
        <v>1</v>
      </c>
    </row>
    <row r="689" spans="1:27" x14ac:dyDescent="0.25">
      <c r="A689" t="s">
        <v>98</v>
      </c>
      <c r="B689" t="s">
        <v>519</v>
      </c>
      <c r="C689" t="s">
        <v>689</v>
      </c>
      <c r="D689" t="s">
        <v>101</v>
      </c>
      <c r="E689" t="s">
        <v>465</v>
      </c>
      <c r="G689" t="s">
        <v>474</v>
      </c>
      <c r="H689" t="s">
        <v>125</v>
      </c>
      <c r="I689">
        <v>2020</v>
      </c>
      <c r="J689" t="s">
        <v>477</v>
      </c>
      <c r="K689" t="s">
        <v>127</v>
      </c>
      <c r="L689" t="s">
        <v>1007</v>
      </c>
      <c r="M689" t="s">
        <v>1010</v>
      </c>
      <c r="N689">
        <v>1</v>
      </c>
      <c r="O689">
        <v>2020</v>
      </c>
      <c r="P689">
        <v>914.51930602072343</v>
      </c>
      <c r="Q689">
        <v>8.95099346900877</v>
      </c>
      <c r="R689" t="s">
        <v>391</v>
      </c>
      <c r="S689">
        <v>102.1695870058541</v>
      </c>
      <c r="T689">
        <v>0.24</v>
      </c>
      <c r="U689" t="s">
        <v>470</v>
      </c>
      <c r="V689">
        <v>2</v>
      </c>
      <c r="W689">
        <v>6</v>
      </c>
      <c r="X689">
        <v>17</v>
      </c>
      <c r="Y689">
        <v>12</v>
      </c>
      <c r="Z689">
        <v>0.02</v>
      </c>
      <c r="AA689">
        <v>1</v>
      </c>
    </row>
    <row r="690" spans="1:27" x14ac:dyDescent="0.25">
      <c r="A690" t="s">
        <v>98</v>
      </c>
      <c r="B690" t="s">
        <v>519</v>
      </c>
      <c r="C690" t="s">
        <v>689</v>
      </c>
      <c r="D690" t="s">
        <v>101</v>
      </c>
      <c r="E690" t="s">
        <v>465</v>
      </c>
      <c r="G690" t="s">
        <v>478</v>
      </c>
      <c r="H690" t="s">
        <v>125</v>
      </c>
      <c r="I690">
        <v>2016</v>
      </c>
      <c r="J690" t="s">
        <v>479</v>
      </c>
      <c r="K690" t="s">
        <v>127</v>
      </c>
      <c r="L690" t="s">
        <v>1007</v>
      </c>
      <c r="M690" t="s">
        <v>1011</v>
      </c>
      <c r="N690">
        <v>1</v>
      </c>
      <c r="O690">
        <v>2020</v>
      </c>
      <c r="P690">
        <v>1158.3911209595831</v>
      </c>
      <c r="Q690">
        <v>8.95099346900877</v>
      </c>
      <c r="R690" t="s">
        <v>391</v>
      </c>
      <c r="S690">
        <v>129.4148102074152</v>
      </c>
      <c r="T690">
        <v>0.15</v>
      </c>
      <c r="U690" t="s">
        <v>470</v>
      </c>
      <c r="V690">
        <v>1.25</v>
      </c>
      <c r="W690">
        <v>6</v>
      </c>
      <c r="X690">
        <v>17</v>
      </c>
      <c r="Y690">
        <v>12</v>
      </c>
      <c r="Z690">
        <v>0.02</v>
      </c>
      <c r="AA690">
        <v>1</v>
      </c>
    </row>
    <row r="691" spans="1:27" x14ac:dyDescent="0.25">
      <c r="A691" t="s">
        <v>98</v>
      </c>
      <c r="B691" t="s">
        <v>519</v>
      </c>
      <c r="C691" t="s">
        <v>689</v>
      </c>
      <c r="D691" t="s">
        <v>101</v>
      </c>
      <c r="E691" t="s">
        <v>465</v>
      </c>
      <c r="G691" t="s">
        <v>481</v>
      </c>
      <c r="H691" t="s">
        <v>125</v>
      </c>
      <c r="I691">
        <v>2016</v>
      </c>
      <c r="J691" t="s">
        <v>482</v>
      </c>
      <c r="K691" t="s">
        <v>127</v>
      </c>
      <c r="L691" t="s">
        <v>1007</v>
      </c>
      <c r="M691" t="s">
        <v>1012</v>
      </c>
      <c r="N691">
        <v>1</v>
      </c>
      <c r="O691">
        <v>2020</v>
      </c>
      <c r="P691">
        <v>1371.7789590310849</v>
      </c>
      <c r="Q691">
        <v>8.95099346900877</v>
      </c>
      <c r="R691" t="s">
        <v>391</v>
      </c>
      <c r="S691">
        <v>153.2543805087812</v>
      </c>
      <c r="T691">
        <v>0.12</v>
      </c>
      <c r="U691" t="s">
        <v>470</v>
      </c>
      <c r="V691">
        <v>1</v>
      </c>
      <c r="W691">
        <v>6</v>
      </c>
      <c r="X691">
        <v>17</v>
      </c>
      <c r="Y691">
        <v>12</v>
      </c>
      <c r="Z691">
        <v>0.02</v>
      </c>
      <c r="AA691">
        <v>1</v>
      </c>
    </row>
    <row r="692" spans="1:27" x14ac:dyDescent="0.25">
      <c r="A692" t="s">
        <v>98</v>
      </c>
      <c r="B692" t="s">
        <v>519</v>
      </c>
      <c r="C692" t="s">
        <v>689</v>
      </c>
      <c r="D692" t="s">
        <v>101</v>
      </c>
      <c r="E692" t="s">
        <v>465</v>
      </c>
      <c r="G692" t="s">
        <v>484</v>
      </c>
      <c r="H692" t="s">
        <v>125</v>
      </c>
      <c r="I692">
        <v>2016</v>
      </c>
      <c r="J692" t="s">
        <v>485</v>
      </c>
      <c r="K692" t="s">
        <v>127</v>
      </c>
      <c r="L692" t="s">
        <v>1007</v>
      </c>
      <c r="M692" t="s">
        <v>1013</v>
      </c>
      <c r="N692">
        <v>1</v>
      </c>
      <c r="O692">
        <v>2020</v>
      </c>
      <c r="P692">
        <v>1158.3911209595831</v>
      </c>
      <c r="Q692">
        <v>8.95099346900877</v>
      </c>
      <c r="R692" t="s">
        <v>391</v>
      </c>
      <c r="S692">
        <v>129.4148102074152</v>
      </c>
      <c r="T692">
        <v>0.15</v>
      </c>
      <c r="U692" t="s">
        <v>470</v>
      </c>
      <c r="V692">
        <v>1.25</v>
      </c>
      <c r="W692">
        <v>6</v>
      </c>
      <c r="X692">
        <v>17</v>
      </c>
      <c r="Y692">
        <v>12</v>
      </c>
      <c r="Z692">
        <v>0.02</v>
      </c>
      <c r="AA692">
        <v>1</v>
      </c>
    </row>
    <row r="693" spans="1:27" x14ac:dyDescent="0.25">
      <c r="A693" t="s">
        <v>98</v>
      </c>
      <c r="B693" t="s">
        <v>519</v>
      </c>
      <c r="C693" t="s">
        <v>689</v>
      </c>
      <c r="D693" t="s">
        <v>101</v>
      </c>
      <c r="E693" t="s">
        <v>465</v>
      </c>
      <c r="G693" t="s">
        <v>487</v>
      </c>
      <c r="H693" t="s">
        <v>125</v>
      </c>
      <c r="I693">
        <v>2016</v>
      </c>
      <c r="J693" t="s">
        <v>488</v>
      </c>
      <c r="K693" t="s">
        <v>127</v>
      </c>
      <c r="L693" t="s">
        <v>1007</v>
      </c>
      <c r="M693" t="s">
        <v>1014</v>
      </c>
      <c r="N693">
        <v>1</v>
      </c>
      <c r="O693">
        <v>2020</v>
      </c>
      <c r="P693">
        <v>1219.359074694298</v>
      </c>
      <c r="Q693">
        <v>8.95099346900877</v>
      </c>
      <c r="R693" t="s">
        <v>391</v>
      </c>
      <c r="S693">
        <v>136.2261160078055</v>
      </c>
      <c r="T693">
        <v>0.21</v>
      </c>
      <c r="U693" t="s">
        <v>470</v>
      </c>
      <c r="V693">
        <v>1.75</v>
      </c>
      <c r="W693">
        <v>6</v>
      </c>
      <c r="X693">
        <v>17</v>
      </c>
      <c r="Y693">
        <v>12</v>
      </c>
      <c r="Z693">
        <v>0.02</v>
      </c>
      <c r="AA693">
        <v>1</v>
      </c>
    </row>
    <row r="694" spans="1:27" x14ac:dyDescent="0.25">
      <c r="A694" t="s">
        <v>98</v>
      </c>
      <c r="B694" t="s">
        <v>519</v>
      </c>
      <c r="C694" t="s">
        <v>689</v>
      </c>
      <c r="D694" t="s">
        <v>101</v>
      </c>
      <c r="E694" t="s">
        <v>465</v>
      </c>
      <c r="G694" t="s">
        <v>487</v>
      </c>
      <c r="H694" t="s">
        <v>125</v>
      </c>
      <c r="I694">
        <v>2030</v>
      </c>
      <c r="J694" t="s">
        <v>490</v>
      </c>
      <c r="K694" t="s">
        <v>127</v>
      </c>
      <c r="L694" t="s">
        <v>1007</v>
      </c>
      <c r="M694" t="s">
        <v>1015</v>
      </c>
      <c r="N694">
        <v>1</v>
      </c>
      <c r="O694">
        <v>2030</v>
      </c>
      <c r="P694">
        <v>1280.3270284290129</v>
      </c>
      <c r="Q694">
        <v>8.95099346900877</v>
      </c>
      <c r="R694" t="s">
        <v>391</v>
      </c>
      <c r="S694">
        <v>143.0374218081958</v>
      </c>
      <c r="T694">
        <v>0.17</v>
      </c>
      <c r="U694" t="s">
        <v>470</v>
      </c>
      <c r="V694">
        <v>1.416666666666667</v>
      </c>
      <c r="W694">
        <v>6</v>
      </c>
      <c r="X694">
        <v>17</v>
      </c>
      <c r="Y694">
        <v>12</v>
      </c>
      <c r="Z694">
        <v>0.02</v>
      </c>
      <c r="AA694">
        <v>1</v>
      </c>
    </row>
    <row r="695" spans="1:27" x14ac:dyDescent="0.25">
      <c r="A695" t="s">
        <v>98</v>
      </c>
      <c r="B695" t="s">
        <v>519</v>
      </c>
      <c r="C695" t="s">
        <v>689</v>
      </c>
      <c r="D695" t="s">
        <v>101</v>
      </c>
      <c r="E695" t="s">
        <v>465</v>
      </c>
      <c r="G695" t="s">
        <v>492</v>
      </c>
      <c r="H695" t="s">
        <v>125</v>
      </c>
      <c r="I695">
        <v>2016</v>
      </c>
      <c r="J695" t="s">
        <v>493</v>
      </c>
      <c r="K695" t="s">
        <v>127</v>
      </c>
      <c r="L695" t="s">
        <v>1007</v>
      </c>
      <c r="M695" t="s">
        <v>1016</v>
      </c>
      <c r="N695">
        <v>1</v>
      </c>
      <c r="O695">
        <v>2020</v>
      </c>
      <c r="P695">
        <v>1158.3911209595831</v>
      </c>
      <c r="Q695">
        <v>8.95099346900877</v>
      </c>
      <c r="R695" t="s">
        <v>391</v>
      </c>
      <c r="S695">
        <v>129.4148102074152</v>
      </c>
      <c r="T695">
        <v>0.28999999999999998</v>
      </c>
      <c r="U695" t="s">
        <v>470</v>
      </c>
      <c r="V695">
        <v>2.416666666666667</v>
      </c>
      <c r="W695">
        <v>6</v>
      </c>
      <c r="X695">
        <v>17</v>
      </c>
      <c r="Y695">
        <v>12</v>
      </c>
      <c r="Z695">
        <v>0.02</v>
      </c>
      <c r="AA695">
        <v>1</v>
      </c>
    </row>
    <row r="696" spans="1:27" x14ac:dyDescent="0.25">
      <c r="A696" t="s">
        <v>98</v>
      </c>
      <c r="B696" t="s">
        <v>519</v>
      </c>
      <c r="C696" t="s">
        <v>689</v>
      </c>
      <c r="D696" t="s">
        <v>101</v>
      </c>
      <c r="E696" t="s">
        <v>465</v>
      </c>
      <c r="G696" t="s">
        <v>466</v>
      </c>
      <c r="H696" t="s">
        <v>125</v>
      </c>
      <c r="I696">
        <v>2016</v>
      </c>
      <c r="J696" t="s">
        <v>495</v>
      </c>
      <c r="K696" t="s">
        <v>127</v>
      </c>
      <c r="L696" t="s">
        <v>1007</v>
      </c>
      <c r="M696" t="s">
        <v>1017</v>
      </c>
      <c r="N696">
        <v>0</v>
      </c>
      <c r="O696">
        <v>2020</v>
      </c>
      <c r="P696">
        <v>1280.3270284290129</v>
      </c>
      <c r="Q696">
        <v>8.95099346900877</v>
      </c>
      <c r="R696" t="s">
        <v>391</v>
      </c>
      <c r="S696">
        <v>143.0374218081958</v>
      </c>
      <c r="T696">
        <v>0.17</v>
      </c>
      <c r="U696" t="s">
        <v>470</v>
      </c>
      <c r="V696">
        <v>1.416666666666667</v>
      </c>
      <c r="W696">
        <v>6</v>
      </c>
      <c r="X696">
        <v>17</v>
      </c>
      <c r="Y696">
        <v>12</v>
      </c>
      <c r="Z696">
        <v>0.02</v>
      </c>
      <c r="AA696">
        <v>1</v>
      </c>
    </row>
    <row r="697" spans="1:27" x14ac:dyDescent="0.25">
      <c r="A697" t="s">
        <v>98</v>
      </c>
      <c r="B697" t="s">
        <v>519</v>
      </c>
      <c r="C697" t="s">
        <v>689</v>
      </c>
      <c r="D697" t="s">
        <v>101</v>
      </c>
      <c r="E697" t="s">
        <v>465</v>
      </c>
      <c r="G697" t="s">
        <v>466</v>
      </c>
      <c r="H697" t="s">
        <v>125</v>
      </c>
      <c r="I697">
        <v>2020</v>
      </c>
      <c r="J697" t="s">
        <v>497</v>
      </c>
      <c r="K697" t="s">
        <v>127</v>
      </c>
      <c r="L697" t="s">
        <v>1007</v>
      </c>
      <c r="M697" t="s">
        <v>1017</v>
      </c>
      <c r="N697">
        <v>1</v>
      </c>
      <c r="O697">
        <v>2020</v>
      </c>
      <c r="P697">
        <v>1646.1347508373019</v>
      </c>
      <c r="Q697">
        <v>8.95099346900877</v>
      </c>
      <c r="R697" t="s">
        <v>391</v>
      </c>
      <c r="S697">
        <v>183.90525661053741</v>
      </c>
      <c r="T697">
        <v>0.28000000000000003</v>
      </c>
      <c r="U697" t="s">
        <v>470</v>
      </c>
      <c r="V697">
        <v>2.333333333333333</v>
      </c>
      <c r="W697">
        <v>6</v>
      </c>
      <c r="X697">
        <v>17</v>
      </c>
      <c r="Y697">
        <v>12</v>
      </c>
      <c r="Z697">
        <v>0.02</v>
      </c>
      <c r="AA697">
        <v>1</v>
      </c>
    </row>
    <row r="698" spans="1:27" x14ac:dyDescent="0.25">
      <c r="A698" t="s">
        <v>98</v>
      </c>
      <c r="B698" t="s">
        <v>519</v>
      </c>
      <c r="C698" t="s">
        <v>689</v>
      </c>
      <c r="D698" t="s">
        <v>101</v>
      </c>
      <c r="E698" t="s">
        <v>498</v>
      </c>
      <c r="G698" t="s">
        <v>103</v>
      </c>
      <c r="H698" t="s">
        <v>104</v>
      </c>
      <c r="I698">
        <v>2016</v>
      </c>
      <c r="J698" t="s">
        <v>499</v>
      </c>
      <c r="K698" t="s">
        <v>106</v>
      </c>
      <c r="L698" t="s">
        <v>1018</v>
      </c>
      <c r="M698" t="s">
        <v>1019</v>
      </c>
      <c r="N698">
        <v>1</v>
      </c>
      <c r="O698">
        <v>2020</v>
      </c>
      <c r="P698">
        <v>792.58339855129361</v>
      </c>
      <c r="Q698">
        <v>85.393302426154932</v>
      </c>
      <c r="R698" t="s">
        <v>391</v>
      </c>
      <c r="S698">
        <v>9.2815639638330101</v>
      </c>
      <c r="T698">
        <v>3.3</v>
      </c>
      <c r="U698" t="s">
        <v>502</v>
      </c>
      <c r="V698">
        <v>1</v>
      </c>
      <c r="W698">
        <v>8</v>
      </c>
      <c r="X698">
        <v>18</v>
      </c>
      <c r="Y698">
        <v>14</v>
      </c>
      <c r="Z698">
        <v>0.02</v>
      </c>
      <c r="AA698">
        <v>1</v>
      </c>
    </row>
    <row r="699" spans="1:27" x14ac:dyDescent="0.25">
      <c r="A699" t="s">
        <v>98</v>
      </c>
      <c r="B699" t="s">
        <v>519</v>
      </c>
      <c r="C699" t="s">
        <v>689</v>
      </c>
      <c r="D699" t="s">
        <v>101</v>
      </c>
      <c r="E699" t="s">
        <v>498</v>
      </c>
      <c r="G699" t="s">
        <v>111</v>
      </c>
      <c r="H699" t="s">
        <v>104</v>
      </c>
      <c r="I699">
        <v>2016</v>
      </c>
      <c r="J699" t="s">
        <v>503</v>
      </c>
      <c r="K699" t="s">
        <v>106</v>
      </c>
      <c r="L699" t="s">
        <v>1018</v>
      </c>
      <c r="M699" t="s">
        <v>1020</v>
      </c>
      <c r="N699">
        <v>1</v>
      </c>
      <c r="O699">
        <v>2020</v>
      </c>
      <c r="P699">
        <v>804.77698929823669</v>
      </c>
      <c r="Q699">
        <v>85.393302426154932</v>
      </c>
      <c r="R699" t="s">
        <v>391</v>
      </c>
      <c r="S699">
        <v>9.4243572555842885</v>
      </c>
      <c r="T699">
        <v>3.32</v>
      </c>
      <c r="U699" t="s">
        <v>502</v>
      </c>
      <c r="V699">
        <v>1.0060606060606061</v>
      </c>
      <c r="W699">
        <v>8</v>
      </c>
      <c r="X699">
        <v>18</v>
      </c>
      <c r="Y699">
        <v>14</v>
      </c>
      <c r="Z699">
        <v>0.02</v>
      </c>
      <c r="AA699">
        <v>1</v>
      </c>
    </row>
    <row r="700" spans="1:27" x14ac:dyDescent="0.25">
      <c r="A700" t="s">
        <v>98</v>
      </c>
      <c r="B700" t="s">
        <v>519</v>
      </c>
      <c r="C700" t="s">
        <v>689</v>
      </c>
      <c r="D700" t="s">
        <v>101</v>
      </c>
      <c r="E700" t="s">
        <v>498</v>
      </c>
      <c r="G700" t="s">
        <v>114</v>
      </c>
      <c r="H700" t="s">
        <v>104</v>
      </c>
      <c r="I700">
        <v>2016</v>
      </c>
      <c r="J700" t="s">
        <v>505</v>
      </c>
      <c r="K700" t="s">
        <v>106</v>
      </c>
      <c r="L700" t="s">
        <v>1018</v>
      </c>
      <c r="M700" t="s">
        <v>1021</v>
      </c>
      <c r="N700">
        <v>1</v>
      </c>
      <c r="O700">
        <v>2020</v>
      </c>
      <c r="P700">
        <v>843.56142251742892</v>
      </c>
      <c r="Q700">
        <v>85.393302426154932</v>
      </c>
      <c r="R700" t="s">
        <v>391</v>
      </c>
      <c r="S700">
        <v>9.878543147419677</v>
      </c>
      <c r="T700">
        <v>3.48</v>
      </c>
      <c r="U700" t="s">
        <v>502</v>
      </c>
      <c r="V700">
        <v>1.0545454545454549</v>
      </c>
      <c r="W700">
        <v>8</v>
      </c>
      <c r="X700">
        <v>18</v>
      </c>
      <c r="Y700">
        <v>14</v>
      </c>
      <c r="Z700">
        <v>0.02</v>
      </c>
      <c r="AA700">
        <v>1</v>
      </c>
    </row>
    <row r="701" spans="1:27" x14ac:dyDescent="0.25">
      <c r="A701" t="s">
        <v>98</v>
      </c>
      <c r="B701" t="s">
        <v>519</v>
      </c>
      <c r="C701" t="s">
        <v>689</v>
      </c>
      <c r="D701" t="s">
        <v>101</v>
      </c>
      <c r="E701" t="s">
        <v>498</v>
      </c>
      <c r="G701" t="s">
        <v>119</v>
      </c>
      <c r="H701" t="s">
        <v>104</v>
      </c>
      <c r="I701">
        <v>2016</v>
      </c>
      <c r="J701" t="s">
        <v>507</v>
      </c>
      <c r="K701" t="s">
        <v>106</v>
      </c>
      <c r="L701" t="s">
        <v>1018</v>
      </c>
      <c r="M701" t="s">
        <v>1022</v>
      </c>
      <c r="N701">
        <v>1</v>
      </c>
      <c r="O701">
        <v>2020</v>
      </c>
      <c r="P701">
        <v>938.90648751460947</v>
      </c>
      <c r="Q701">
        <v>85.393302426154932</v>
      </c>
      <c r="R701" t="s">
        <v>391</v>
      </c>
      <c r="S701">
        <v>10.99508346484834</v>
      </c>
      <c r="T701">
        <v>3.49</v>
      </c>
      <c r="U701" t="s">
        <v>502</v>
      </c>
      <c r="V701">
        <v>1.0575757575757581</v>
      </c>
      <c r="W701">
        <v>8</v>
      </c>
      <c r="X701">
        <v>18</v>
      </c>
      <c r="Y701">
        <v>14</v>
      </c>
      <c r="Z701">
        <v>0.02</v>
      </c>
      <c r="AA701">
        <v>1</v>
      </c>
    </row>
    <row r="702" spans="1:27" x14ac:dyDescent="0.25">
      <c r="A702" t="s">
        <v>98</v>
      </c>
      <c r="B702" t="s">
        <v>519</v>
      </c>
      <c r="C702" t="s">
        <v>689</v>
      </c>
      <c r="D702" t="s">
        <v>101</v>
      </c>
      <c r="E702" t="s">
        <v>498</v>
      </c>
      <c r="G702" t="s">
        <v>119</v>
      </c>
      <c r="H702" t="s">
        <v>104</v>
      </c>
      <c r="I702">
        <v>2030</v>
      </c>
      <c r="J702" t="s">
        <v>509</v>
      </c>
      <c r="K702" t="s">
        <v>106</v>
      </c>
      <c r="L702" t="s">
        <v>1018</v>
      </c>
      <c r="M702" t="s">
        <v>1023</v>
      </c>
      <c r="N702">
        <v>1</v>
      </c>
      <c r="O702">
        <v>2030</v>
      </c>
      <c r="P702">
        <v>987.6808505023813</v>
      </c>
      <c r="Q702">
        <v>85.393302426154932</v>
      </c>
      <c r="R702" t="s">
        <v>391</v>
      </c>
      <c r="S702">
        <v>11.566256631853451</v>
      </c>
      <c r="T702">
        <v>3.61</v>
      </c>
      <c r="U702" t="s">
        <v>502</v>
      </c>
      <c r="V702">
        <v>1.093939393939394</v>
      </c>
      <c r="W702">
        <v>8</v>
      </c>
      <c r="X702">
        <v>18</v>
      </c>
      <c r="Y702">
        <v>14</v>
      </c>
      <c r="Z702">
        <v>0.02</v>
      </c>
      <c r="AA702">
        <v>1</v>
      </c>
    </row>
    <row r="703" spans="1:27" x14ac:dyDescent="0.25">
      <c r="A703" t="s">
        <v>98</v>
      </c>
      <c r="B703" t="s">
        <v>519</v>
      </c>
      <c r="C703" t="s">
        <v>689</v>
      </c>
      <c r="D703" t="s">
        <v>101</v>
      </c>
      <c r="E703" t="s">
        <v>498</v>
      </c>
      <c r="G703" t="s">
        <v>103</v>
      </c>
      <c r="H703" t="s">
        <v>125</v>
      </c>
      <c r="I703">
        <v>2016</v>
      </c>
      <c r="J703" t="s">
        <v>511</v>
      </c>
      <c r="K703" t="s">
        <v>127</v>
      </c>
      <c r="L703" t="s">
        <v>1018</v>
      </c>
      <c r="M703" t="s">
        <v>1024</v>
      </c>
      <c r="N703">
        <v>1</v>
      </c>
      <c r="O703">
        <v>2020</v>
      </c>
      <c r="P703">
        <v>646.26030958797787</v>
      </c>
      <c r="Q703">
        <v>85.393302426154932</v>
      </c>
      <c r="R703" t="s">
        <v>391</v>
      </c>
      <c r="S703">
        <v>7.5680444628176859</v>
      </c>
      <c r="T703">
        <v>3.73</v>
      </c>
      <c r="U703" t="s">
        <v>502</v>
      </c>
      <c r="V703">
        <v>1.1303030303030299</v>
      </c>
      <c r="W703">
        <v>8</v>
      </c>
      <c r="X703">
        <v>18</v>
      </c>
      <c r="Y703">
        <v>14</v>
      </c>
      <c r="Z703">
        <v>0.02</v>
      </c>
      <c r="AA703">
        <v>1</v>
      </c>
    </row>
    <row r="704" spans="1:27" x14ac:dyDescent="0.25">
      <c r="A704" t="s">
        <v>98</v>
      </c>
      <c r="B704" t="s">
        <v>519</v>
      </c>
      <c r="C704" t="s">
        <v>689</v>
      </c>
      <c r="D704" t="s">
        <v>101</v>
      </c>
      <c r="E704" t="s">
        <v>498</v>
      </c>
      <c r="G704" t="s">
        <v>111</v>
      </c>
      <c r="H704" t="s">
        <v>125</v>
      </c>
      <c r="I704">
        <v>2016</v>
      </c>
      <c r="J704" t="s">
        <v>513</v>
      </c>
      <c r="K704" t="s">
        <v>127</v>
      </c>
      <c r="L704" t="s">
        <v>1018</v>
      </c>
      <c r="M704" t="s">
        <v>1025</v>
      </c>
      <c r="N704">
        <v>1</v>
      </c>
      <c r="O704">
        <v>2020</v>
      </c>
      <c r="P704">
        <v>658.45390033492083</v>
      </c>
      <c r="Q704">
        <v>85.393302426154932</v>
      </c>
      <c r="R704" t="s">
        <v>391</v>
      </c>
      <c r="S704">
        <v>7.7108377545689626</v>
      </c>
      <c r="T704">
        <v>3.74</v>
      </c>
      <c r="U704" t="s">
        <v>502</v>
      </c>
      <c r="V704">
        <v>1.133333333333334</v>
      </c>
      <c r="W704">
        <v>8</v>
      </c>
      <c r="X704">
        <v>18</v>
      </c>
      <c r="Y704">
        <v>14</v>
      </c>
      <c r="Z704">
        <v>0.02</v>
      </c>
      <c r="AA704">
        <v>1</v>
      </c>
    </row>
    <row r="705" spans="1:27" x14ac:dyDescent="0.25">
      <c r="A705" t="s">
        <v>98</v>
      </c>
      <c r="B705" t="s">
        <v>519</v>
      </c>
      <c r="C705" t="s">
        <v>689</v>
      </c>
      <c r="D705" t="s">
        <v>101</v>
      </c>
      <c r="E705" t="s">
        <v>498</v>
      </c>
      <c r="G705" t="s">
        <v>114</v>
      </c>
      <c r="H705" t="s">
        <v>125</v>
      </c>
      <c r="I705">
        <v>2016</v>
      </c>
      <c r="J705" t="s">
        <v>515</v>
      </c>
      <c r="K705" t="s">
        <v>127</v>
      </c>
      <c r="L705" t="s">
        <v>1018</v>
      </c>
      <c r="M705" t="s">
        <v>1026</v>
      </c>
      <c r="N705">
        <v>1</v>
      </c>
      <c r="O705">
        <v>2020</v>
      </c>
      <c r="P705">
        <v>691.90476692947561</v>
      </c>
      <c r="Q705">
        <v>85.393302426154932</v>
      </c>
      <c r="R705" t="s">
        <v>391</v>
      </c>
      <c r="S705">
        <v>8.1025648062716638</v>
      </c>
      <c r="T705">
        <v>3.93</v>
      </c>
      <c r="U705" t="s">
        <v>502</v>
      </c>
      <c r="V705">
        <v>1.1909090909090909</v>
      </c>
      <c r="W705">
        <v>8</v>
      </c>
      <c r="X705">
        <v>18</v>
      </c>
      <c r="Y705">
        <v>14</v>
      </c>
      <c r="Z705">
        <v>0.02</v>
      </c>
      <c r="AA705">
        <v>1</v>
      </c>
    </row>
    <row r="706" spans="1:27" x14ac:dyDescent="0.25">
      <c r="A706" t="s">
        <v>98</v>
      </c>
      <c r="B706" t="s">
        <v>519</v>
      </c>
      <c r="C706" t="s">
        <v>689</v>
      </c>
      <c r="D706" t="s">
        <v>101</v>
      </c>
      <c r="E706" t="s">
        <v>498</v>
      </c>
      <c r="G706" t="s">
        <v>119</v>
      </c>
      <c r="H706" t="s">
        <v>125</v>
      </c>
      <c r="I706">
        <v>2016</v>
      </c>
      <c r="J706" t="s">
        <v>517</v>
      </c>
      <c r="K706" t="s">
        <v>127</v>
      </c>
      <c r="L706" t="s">
        <v>1018</v>
      </c>
      <c r="M706" t="s">
        <v>1027</v>
      </c>
      <c r="N706">
        <v>1</v>
      </c>
      <c r="O706">
        <v>2020</v>
      </c>
      <c r="P706">
        <v>938.90648751460947</v>
      </c>
      <c r="Q706">
        <v>85.393302426154932</v>
      </c>
      <c r="R706" t="s">
        <v>391</v>
      </c>
      <c r="S706">
        <v>10.99508346484834</v>
      </c>
      <c r="T706">
        <v>4.5</v>
      </c>
      <c r="U706" t="s">
        <v>502</v>
      </c>
      <c r="V706">
        <v>1.363636363636364</v>
      </c>
      <c r="W706">
        <v>8</v>
      </c>
      <c r="X706">
        <v>18</v>
      </c>
      <c r="Y706">
        <v>14</v>
      </c>
      <c r="Z706">
        <v>0.02</v>
      </c>
      <c r="AA706">
        <v>1</v>
      </c>
    </row>
    <row r="707" spans="1:27" x14ac:dyDescent="0.25">
      <c r="A707" t="s">
        <v>98</v>
      </c>
      <c r="B707" t="s">
        <v>99</v>
      </c>
      <c r="C707" t="s">
        <v>1028</v>
      </c>
      <c r="D707" t="s">
        <v>101</v>
      </c>
      <c r="E707" t="s">
        <v>102</v>
      </c>
      <c r="G707" t="s">
        <v>103</v>
      </c>
      <c r="H707" t="s">
        <v>104</v>
      </c>
      <c r="I707">
        <v>2016</v>
      </c>
      <c r="J707" t="s">
        <v>105</v>
      </c>
      <c r="K707" t="s">
        <v>106</v>
      </c>
      <c r="L707" t="s">
        <v>1029</v>
      </c>
      <c r="M707" t="s">
        <v>1030</v>
      </c>
      <c r="N707">
        <v>1</v>
      </c>
      <c r="O707">
        <v>2020</v>
      </c>
      <c r="P707">
        <v>2225.3303113170941</v>
      </c>
      <c r="Q707">
        <v>1.414295330294598</v>
      </c>
      <c r="R707" t="s">
        <v>109</v>
      </c>
      <c r="S707">
        <v>1573.4551784552359</v>
      </c>
      <c r="T707">
        <v>0.61014999999999997</v>
      </c>
      <c r="U707" t="s">
        <v>110</v>
      </c>
      <c r="V707">
        <v>0.61014999999999997</v>
      </c>
      <c r="W707">
        <v>6</v>
      </c>
      <c r="X707">
        <v>20</v>
      </c>
      <c r="Y707">
        <v>14</v>
      </c>
      <c r="Z707">
        <v>0.24</v>
      </c>
      <c r="AA707">
        <v>31.536000000000001</v>
      </c>
    </row>
    <row r="708" spans="1:27" x14ac:dyDescent="0.25">
      <c r="A708" t="s">
        <v>98</v>
      </c>
      <c r="B708" t="s">
        <v>99</v>
      </c>
      <c r="C708" t="s">
        <v>1028</v>
      </c>
      <c r="D708" t="s">
        <v>101</v>
      </c>
      <c r="E708" t="s">
        <v>102</v>
      </c>
      <c r="G708" t="s">
        <v>111</v>
      </c>
      <c r="H708" t="s">
        <v>104</v>
      </c>
      <c r="I708">
        <v>2016</v>
      </c>
      <c r="J708" t="s">
        <v>112</v>
      </c>
      <c r="K708" t="s">
        <v>106</v>
      </c>
      <c r="L708" t="s">
        <v>1029</v>
      </c>
      <c r="M708" t="s">
        <v>1031</v>
      </c>
      <c r="N708">
        <v>1</v>
      </c>
      <c r="O708">
        <v>2020</v>
      </c>
      <c r="P708">
        <v>2347.266218786523</v>
      </c>
      <c r="Q708">
        <v>1.414295330294598</v>
      </c>
      <c r="R708" t="s">
        <v>109</v>
      </c>
      <c r="S708">
        <v>1659.671900562372</v>
      </c>
      <c r="T708">
        <v>0.63</v>
      </c>
      <c r="U708" t="s">
        <v>110</v>
      </c>
      <c r="V708">
        <v>0.63</v>
      </c>
      <c r="W708">
        <v>6</v>
      </c>
      <c r="X708">
        <v>20</v>
      </c>
      <c r="Y708">
        <v>14</v>
      </c>
      <c r="Z708">
        <v>0.24</v>
      </c>
      <c r="AA708">
        <v>31.536000000000001</v>
      </c>
    </row>
    <row r="709" spans="1:27" x14ac:dyDescent="0.25">
      <c r="A709" t="s">
        <v>98</v>
      </c>
      <c r="B709" t="s">
        <v>99</v>
      </c>
      <c r="C709" t="s">
        <v>1028</v>
      </c>
      <c r="D709" t="s">
        <v>101</v>
      </c>
      <c r="E709" t="s">
        <v>102</v>
      </c>
      <c r="G709" t="s">
        <v>114</v>
      </c>
      <c r="H709" t="s">
        <v>104</v>
      </c>
      <c r="I709">
        <v>2016</v>
      </c>
      <c r="J709" t="s">
        <v>115</v>
      </c>
      <c r="K709" t="s">
        <v>106</v>
      </c>
      <c r="L709" t="s">
        <v>1029</v>
      </c>
      <c r="M709" t="s">
        <v>1032</v>
      </c>
      <c r="N709">
        <v>1</v>
      </c>
      <c r="O709">
        <v>2020</v>
      </c>
      <c r="P709">
        <v>2469.2021262559529</v>
      </c>
      <c r="Q709">
        <v>1.414295330294598</v>
      </c>
      <c r="R709" t="s">
        <v>109</v>
      </c>
      <c r="S709">
        <v>1745.8886226695081</v>
      </c>
      <c r="T709">
        <v>0.66</v>
      </c>
      <c r="U709" t="s">
        <v>110</v>
      </c>
      <c r="V709">
        <v>0.66</v>
      </c>
      <c r="W709">
        <v>6</v>
      </c>
      <c r="X709">
        <v>20</v>
      </c>
      <c r="Y709">
        <v>14</v>
      </c>
      <c r="Z709">
        <v>0.24</v>
      </c>
      <c r="AA709">
        <v>31.536000000000001</v>
      </c>
    </row>
    <row r="710" spans="1:27" x14ac:dyDescent="0.25">
      <c r="A710" t="s">
        <v>98</v>
      </c>
      <c r="B710" t="s">
        <v>99</v>
      </c>
      <c r="C710" t="s">
        <v>1028</v>
      </c>
      <c r="D710" t="s">
        <v>101</v>
      </c>
      <c r="E710" t="s">
        <v>102</v>
      </c>
      <c r="G710" t="s">
        <v>114</v>
      </c>
      <c r="H710" t="s">
        <v>104</v>
      </c>
      <c r="I710">
        <v>2023</v>
      </c>
      <c r="J710" t="s">
        <v>117</v>
      </c>
      <c r="K710" t="s">
        <v>106</v>
      </c>
      <c r="L710" t="s">
        <v>1029</v>
      </c>
      <c r="M710" t="s">
        <v>1033</v>
      </c>
      <c r="N710">
        <v>1</v>
      </c>
      <c r="O710">
        <v>2023</v>
      </c>
      <c r="P710">
        <v>3865.2553631628971</v>
      </c>
      <c r="Q710">
        <v>1.414295330294598</v>
      </c>
      <c r="R710" t="s">
        <v>109</v>
      </c>
      <c r="S710">
        <v>2732.9902604979711</v>
      </c>
      <c r="T710">
        <v>0.83499999999999996</v>
      </c>
      <c r="U710" t="s">
        <v>110</v>
      </c>
      <c r="V710">
        <v>0.83499999999999996</v>
      </c>
      <c r="W710">
        <v>6</v>
      </c>
      <c r="X710">
        <v>20</v>
      </c>
      <c r="Y710">
        <v>14</v>
      </c>
      <c r="Z710">
        <v>0.24</v>
      </c>
      <c r="AA710">
        <v>31.536000000000001</v>
      </c>
    </row>
    <row r="711" spans="1:27" x14ac:dyDescent="0.25">
      <c r="A711" t="s">
        <v>98</v>
      </c>
      <c r="B711" t="s">
        <v>99</v>
      </c>
      <c r="C711" t="s">
        <v>1028</v>
      </c>
      <c r="D711" t="s">
        <v>101</v>
      </c>
      <c r="E711" t="s">
        <v>102</v>
      </c>
      <c r="G711" t="s">
        <v>119</v>
      </c>
      <c r="H711" t="s">
        <v>104</v>
      </c>
      <c r="I711">
        <v>2016</v>
      </c>
      <c r="J711" t="s">
        <v>120</v>
      </c>
      <c r="K711" t="s">
        <v>106</v>
      </c>
      <c r="L711" t="s">
        <v>1029</v>
      </c>
      <c r="M711" t="s">
        <v>1034</v>
      </c>
      <c r="N711">
        <v>0</v>
      </c>
      <c r="O711">
        <v>2020</v>
      </c>
      <c r="P711">
        <v>3749.5291546849662</v>
      </c>
      <c r="Q711">
        <v>1.414295330294598</v>
      </c>
      <c r="R711" t="s">
        <v>109</v>
      </c>
      <c r="S711">
        <v>2651.1642047944379</v>
      </c>
      <c r="T711">
        <v>0.81</v>
      </c>
      <c r="U711" t="s">
        <v>110</v>
      </c>
      <c r="V711">
        <v>0.81</v>
      </c>
      <c r="W711">
        <v>6</v>
      </c>
      <c r="X711">
        <v>20</v>
      </c>
      <c r="Y711">
        <v>14</v>
      </c>
      <c r="Z711">
        <v>0.24</v>
      </c>
      <c r="AA711">
        <v>31.536000000000001</v>
      </c>
    </row>
    <row r="712" spans="1:27" x14ac:dyDescent="0.25">
      <c r="A712" t="s">
        <v>98</v>
      </c>
      <c r="B712" t="s">
        <v>99</v>
      </c>
      <c r="C712" t="s">
        <v>1028</v>
      </c>
      <c r="D712" t="s">
        <v>101</v>
      </c>
      <c r="E712" t="s">
        <v>102</v>
      </c>
      <c r="G712" t="s">
        <v>119</v>
      </c>
      <c r="H712" t="s">
        <v>104</v>
      </c>
      <c r="I712">
        <v>2018</v>
      </c>
      <c r="J712" t="s">
        <v>122</v>
      </c>
      <c r="K712" t="s">
        <v>106</v>
      </c>
      <c r="L712" t="s">
        <v>1029</v>
      </c>
      <c r="M712" t="s">
        <v>1034</v>
      </c>
      <c r="N712">
        <v>1</v>
      </c>
      <c r="O712">
        <v>2020</v>
      </c>
      <c r="P712">
        <v>3749.5291546849662</v>
      </c>
      <c r="Q712">
        <v>1.414295330294598</v>
      </c>
      <c r="R712" t="s">
        <v>109</v>
      </c>
      <c r="S712">
        <v>2651.1642047944379</v>
      </c>
      <c r="T712">
        <v>0.81</v>
      </c>
      <c r="U712" t="s">
        <v>110</v>
      </c>
      <c r="V712">
        <v>0.81</v>
      </c>
      <c r="W712">
        <v>6</v>
      </c>
      <c r="X712">
        <v>20</v>
      </c>
      <c r="Y712">
        <v>14</v>
      </c>
      <c r="Z712">
        <v>0.24</v>
      </c>
      <c r="AA712">
        <v>31.536000000000001</v>
      </c>
    </row>
    <row r="713" spans="1:27" x14ac:dyDescent="0.25">
      <c r="A713" t="s">
        <v>98</v>
      </c>
      <c r="B713" t="s">
        <v>99</v>
      </c>
      <c r="C713" t="s">
        <v>1028</v>
      </c>
      <c r="D713" t="s">
        <v>101</v>
      </c>
      <c r="E713" t="s">
        <v>102</v>
      </c>
      <c r="G713" t="s">
        <v>119</v>
      </c>
      <c r="H713" t="s">
        <v>104</v>
      </c>
      <c r="I713">
        <v>2022</v>
      </c>
      <c r="J713" t="s">
        <v>123</v>
      </c>
      <c r="K713" t="s">
        <v>106</v>
      </c>
      <c r="L713" t="s">
        <v>1029</v>
      </c>
      <c r="M713" t="s">
        <v>1035</v>
      </c>
      <c r="N713">
        <v>1</v>
      </c>
      <c r="O713">
        <v>2022</v>
      </c>
      <c r="P713">
        <v>3749.5291546849662</v>
      </c>
      <c r="Q713">
        <v>1.414295330294598</v>
      </c>
      <c r="R713" t="s">
        <v>109</v>
      </c>
      <c r="S713">
        <v>2651.1642047944379</v>
      </c>
      <c r="T713">
        <v>0.81</v>
      </c>
      <c r="U713" t="s">
        <v>110</v>
      </c>
      <c r="V713">
        <v>0.81</v>
      </c>
      <c r="W713">
        <v>6</v>
      </c>
      <c r="X713">
        <v>20</v>
      </c>
      <c r="Y713">
        <v>14</v>
      </c>
      <c r="Z713">
        <v>0.24</v>
      </c>
      <c r="AA713">
        <v>31.536000000000001</v>
      </c>
    </row>
    <row r="714" spans="1:27" x14ac:dyDescent="0.25">
      <c r="A714" t="s">
        <v>98</v>
      </c>
      <c r="B714" t="s">
        <v>99</v>
      </c>
      <c r="C714" t="s">
        <v>1028</v>
      </c>
      <c r="D714" t="s">
        <v>101</v>
      </c>
      <c r="E714" t="s">
        <v>102</v>
      </c>
      <c r="G714" t="s">
        <v>103</v>
      </c>
      <c r="H714" t="s">
        <v>125</v>
      </c>
      <c r="I714">
        <v>2016</v>
      </c>
      <c r="J714" t="s">
        <v>126</v>
      </c>
      <c r="K714" t="s">
        <v>127</v>
      </c>
      <c r="L714" t="s">
        <v>1029</v>
      </c>
      <c r="M714" t="s">
        <v>1036</v>
      </c>
      <c r="N714">
        <v>1</v>
      </c>
      <c r="O714">
        <v>2020</v>
      </c>
      <c r="P714">
        <v>945.00328288808089</v>
      </c>
      <c r="Q714">
        <v>1.414295330294598</v>
      </c>
      <c r="R714" t="s">
        <v>109</v>
      </c>
      <c r="S714">
        <v>668.17959633030557</v>
      </c>
      <c r="T714">
        <v>0.91554999999999997</v>
      </c>
      <c r="U714" t="s">
        <v>110</v>
      </c>
      <c r="V714">
        <v>0.91554999999999997</v>
      </c>
      <c r="W714">
        <v>6</v>
      </c>
      <c r="X714">
        <v>20</v>
      </c>
      <c r="Y714">
        <v>14</v>
      </c>
      <c r="Z714">
        <v>0.24</v>
      </c>
      <c r="AA714">
        <v>31.536000000000001</v>
      </c>
    </row>
    <row r="715" spans="1:27" x14ac:dyDescent="0.25">
      <c r="A715" t="s">
        <v>98</v>
      </c>
      <c r="B715" t="s">
        <v>99</v>
      </c>
      <c r="C715" t="s">
        <v>1028</v>
      </c>
      <c r="D715" t="s">
        <v>101</v>
      </c>
      <c r="E715" t="s">
        <v>102</v>
      </c>
      <c r="G715" t="s">
        <v>111</v>
      </c>
      <c r="H715" t="s">
        <v>125</v>
      </c>
      <c r="I715">
        <v>2016</v>
      </c>
      <c r="J715" t="s">
        <v>129</v>
      </c>
      <c r="K715" t="s">
        <v>127</v>
      </c>
      <c r="L715" t="s">
        <v>1029</v>
      </c>
      <c r="M715" t="s">
        <v>1037</v>
      </c>
      <c r="N715">
        <v>1</v>
      </c>
      <c r="O715">
        <v>2020</v>
      </c>
      <c r="P715">
        <v>1036.455213490153</v>
      </c>
      <c r="Q715">
        <v>1.414295330294598</v>
      </c>
      <c r="R715" t="s">
        <v>109</v>
      </c>
      <c r="S715">
        <v>732.84213791065781</v>
      </c>
      <c r="T715">
        <v>0.93</v>
      </c>
      <c r="U715" t="s">
        <v>110</v>
      </c>
      <c r="V715">
        <v>0.93</v>
      </c>
      <c r="W715">
        <v>6</v>
      </c>
      <c r="X715">
        <v>20</v>
      </c>
      <c r="Y715">
        <v>14</v>
      </c>
      <c r="Z715">
        <v>0.24</v>
      </c>
      <c r="AA715">
        <v>31.536000000000001</v>
      </c>
    </row>
    <row r="716" spans="1:27" x14ac:dyDescent="0.25">
      <c r="A716" t="s">
        <v>98</v>
      </c>
      <c r="B716" t="s">
        <v>99</v>
      </c>
      <c r="C716" t="s">
        <v>1028</v>
      </c>
      <c r="D716" t="s">
        <v>101</v>
      </c>
      <c r="E716" t="s">
        <v>102</v>
      </c>
      <c r="G716" t="s">
        <v>119</v>
      </c>
      <c r="H716" t="s">
        <v>125</v>
      </c>
      <c r="I716">
        <v>2016</v>
      </c>
      <c r="J716" t="s">
        <v>131</v>
      </c>
      <c r="K716" t="s">
        <v>127</v>
      </c>
      <c r="L716" t="s">
        <v>1029</v>
      </c>
      <c r="M716" t="s">
        <v>1038</v>
      </c>
      <c r="N716">
        <v>1</v>
      </c>
      <c r="O716">
        <v>2020</v>
      </c>
      <c r="P716">
        <v>1493.714866500515</v>
      </c>
      <c r="Q716">
        <v>1.414295330294598</v>
      </c>
      <c r="R716" t="s">
        <v>109</v>
      </c>
      <c r="S716">
        <v>1056.1548458124189</v>
      </c>
      <c r="T716">
        <v>0.95</v>
      </c>
      <c r="U716" t="s">
        <v>110</v>
      </c>
      <c r="V716">
        <v>0.95</v>
      </c>
      <c r="W716">
        <v>6</v>
      </c>
      <c r="X716">
        <v>20</v>
      </c>
      <c r="Y716">
        <v>14</v>
      </c>
      <c r="Z716">
        <v>0.24</v>
      </c>
      <c r="AA716">
        <v>31.536000000000001</v>
      </c>
    </row>
    <row r="717" spans="1:27" x14ac:dyDescent="0.25">
      <c r="A717" t="s">
        <v>98</v>
      </c>
      <c r="B717" t="s">
        <v>99</v>
      </c>
      <c r="C717" t="s">
        <v>1028</v>
      </c>
      <c r="D717" t="s">
        <v>101</v>
      </c>
      <c r="E717" t="s">
        <v>102</v>
      </c>
      <c r="G717" t="s">
        <v>133</v>
      </c>
      <c r="H717" t="s">
        <v>125</v>
      </c>
      <c r="I717">
        <v>2016</v>
      </c>
      <c r="J717" t="s">
        <v>134</v>
      </c>
      <c r="K717" t="s">
        <v>127</v>
      </c>
      <c r="L717" t="s">
        <v>1029</v>
      </c>
      <c r="M717" t="s">
        <v>1039</v>
      </c>
      <c r="N717">
        <v>1</v>
      </c>
      <c r="O717">
        <v>2020</v>
      </c>
      <c r="P717">
        <v>2530.170079990668</v>
      </c>
      <c r="Q717">
        <v>1.414295330294598</v>
      </c>
      <c r="R717" t="s">
        <v>109</v>
      </c>
      <c r="S717">
        <v>1788.996983723076</v>
      </c>
      <c r="T717">
        <v>3.28</v>
      </c>
      <c r="U717" t="s">
        <v>110</v>
      </c>
      <c r="V717">
        <v>3.28</v>
      </c>
      <c r="W717">
        <v>6</v>
      </c>
      <c r="X717">
        <v>20</v>
      </c>
      <c r="Y717">
        <v>14</v>
      </c>
      <c r="Z717">
        <v>0.24</v>
      </c>
      <c r="AA717">
        <v>31.536000000000001</v>
      </c>
    </row>
    <row r="718" spans="1:27" x14ac:dyDescent="0.25">
      <c r="A718" t="s">
        <v>98</v>
      </c>
      <c r="B718" t="s">
        <v>99</v>
      </c>
      <c r="C718" t="s">
        <v>1028</v>
      </c>
      <c r="D718" t="s">
        <v>101</v>
      </c>
      <c r="E718" t="s">
        <v>102</v>
      </c>
      <c r="G718" t="s">
        <v>133</v>
      </c>
      <c r="H718" t="s">
        <v>125</v>
      </c>
      <c r="I718">
        <v>2022</v>
      </c>
      <c r="J718" t="s">
        <v>136</v>
      </c>
      <c r="K718" t="s">
        <v>127</v>
      </c>
      <c r="L718" t="s">
        <v>1029</v>
      </c>
      <c r="M718" t="s">
        <v>1040</v>
      </c>
      <c r="N718">
        <v>1</v>
      </c>
      <c r="O718">
        <v>2022</v>
      </c>
      <c r="P718">
        <v>2530.170079990668</v>
      </c>
      <c r="Q718">
        <v>1.414295330294598</v>
      </c>
      <c r="R718" t="s">
        <v>109</v>
      </c>
      <c r="S718">
        <v>1788.996983723076</v>
      </c>
      <c r="T718">
        <v>3.28</v>
      </c>
      <c r="U718" t="s">
        <v>110</v>
      </c>
      <c r="V718">
        <v>3.28</v>
      </c>
      <c r="W718">
        <v>6</v>
      </c>
      <c r="X718">
        <v>20</v>
      </c>
      <c r="Y718">
        <v>14</v>
      </c>
      <c r="Z718">
        <v>0.24</v>
      </c>
      <c r="AA718">
        <v>31.536000000000001</v>
      </c>
    </row>
    <row r="719" spans="1:27" x14ac:dyDescent="0.25">
      <c r="A719" t="s">
        <v>98</v>
      </c>
      <c r="B719" t="s">
        <v>99</v>
      </c>
      <c r="C719" t="s">
        <v>1028</v>
      </c>
      <c r="D719" t="s">
        <v>101</v>
      </c>
      <c r="E719" t="s">
        <v>102</v>
      </c>
      <c r="G719" t="s">
        <v>138</v>
      </c>
      <c r="H719" t="s">
        <v>125</v>
      </c>
      <c r="I719">
        <v>2016</v>
      </c>
      <c r="J719" t="s">
        <v>139</v>
      </c>
      <c r="K719" t="s">
        <v>127</v>
      </c>
      <c r="L719" t="s">
        <v>1029</v>
      </c>
      <c r="M719" t="s">
        <v>1041</v>
      </c>
      <c r="N719">
        <v>1</v>
      </c>
      <c r="O719">
        <v>2020</v>
      </c>
      <c r="P719">
        <v>2316.7822419191662</v>
      </c>
      <c r="Q719">
        <v>1.414295330294598</v>
      </c>
      <c r="R719" t="s">
        <v>109</v>
      </c>
      <c r="S719">
        <v>1638.117720035588</v>
      </c>
      <c r="T719">
        <v>2</v>
      </c>
      <c r="U719" t="s">
        <v>110</v>
      </c>
      <c r="V719">
        <v>2</v>
      </c>
      <c r="W719">
        <v>6</v>
      </c>
      <c r="X719">
        <v>20</v>
      </c>
      <c r="Y719">
        <v>14</v>
      </c>
      <c r="Z719">
        <v>0.24</v>
      </c>
      <c r="AA719">
        <v>31.536000000000001</v>
      </c>
    </row>
    <row r="720" spans="1:27" x14ac:dyDescent="0.25">
      <c r="A720" t="s">
        <v>98</v>
      </c>
      <c r="B720" t="s">
        <v>99</v>
      </c>
      <c r="C720" t="s">
        <v>1028</v>
      </c>
      <c r="D720" t="s">
        <v>101</v>
      </c>
      <c r="E720" t="s">
        <v>102</v>
      </c>
      <c r="G720" t="s">
        <v>138</v>
      </c>
      <c r="H720" t="s">
        <v>125</v>
      </c>
      <c r="I720">
        <v>2022</v>
      </c>
      <c r="J720" t="s">
        <v>141</v>
      </c>
      <c r="K720" t="s">
        <v>127</v>
      </c>
      <c r="L720" t="s">
        <v>1029</v>
      </c>
      <c r="M720" t="s">
        <v>1042</v>
      </c>
      <c r="N720">
        <v>1</v>
      </c>
      <c r="O720">
        <v>2022</v>
      </c>
      <c r="P720">
        <v>2805.3845753706141</v>
      </c>
      <c r="Q720">
        <v>1.414295330294598</v>
      </c>
      <c r="R720" t="s">
        <v>109</v>
      </c>
      <c r="S720">
        <v>1983.591768478972</v>
      </c>
      <c r="T720">
        <v>3.3</v>
      </c>
      <c r="U720" t="s">
        <v>110</v>
      </c>
      <c r="V720">
        <v>3.3</v>
      </c>
      <c r="W720">
        <v>6</v>
      </c>
      <c r="X720">
        <v>20</v>
      </c>
      <c r="Y720">
        <v>14</v>
      </c>
      <c r="Z720">
        <v>0.24</v>
      </c>
      <c r="AA720">
        <v>31.536000000000001</v>
      </c>
    </row>
    <row r="721" spans="1:27" x14ac:dyDescent="0.25">
      <c r="A721" t="s">
        <v>98</v>
      </c>
      <c r="B721" t="s">
        <v>99</v>
      </c>
      <c r="C721" t="s">
        <v>1028</v>
      </c>
      <c r="D721" t="s">
        <v>101</v>
      </c>
      <c r="E721" t="s">
        <v>102</v>
      </c>
      <c r="G721" t="s">
        <v>143</v>
      </c>
      <c r="H721" t="s">
        <v>125</v>
      </c>
      <c r="I721">
        <v>2016</v>
      </c>
      <c r="J721" t="s">
        <v>144</v>
      </c>
      <c r="K721" t="s">
        <v>127</v>
      </c>
      <c r="L721" t="s">
        <v>1029</v>
      </c>
      <c r="M721" t="s">
        <v>1043</v>
      </c>
      <c r="N721">
        <v>1</v>
      </c>
      <c r="O721">
        <v>2020</v>
      </c>
      <c r="P721">
        <v>3017.9137098683868</v>
      </c>
      <c r="Q721">
        <v>1.414295330294598</v>
      </c>
      <c r="R721" t="s">
        <v>109</v>
      </c>
      <c r="S721">
        <v>2133.8638721516209</v>
      </c>
      <c r="T721">
        <v>3.55</v>
      </c>
      <c r="U721" t="s">
        <v>110</v>
      </c>
      <c r="V721">
        <v>3.55</v>
      </c>
      <c r="W721">
        <v>6</v>
      </c>
      <c r="X721">
        <v>20</v>
      </c>
      <c r="Y721">
        <v>14</v>
      </c>
      <c r="Z721">
        <v>0.24</v>
      </c>
      <c r="AA721">
        <v>31.536000000000001</v>
      </c>
    </row>
    <row r="722" spans="1:27" x14ac:dyDescent="0.25">
      <c r="A722" t="s">
        <v>98</v>
      </c>
      <c r="B722" t="s">
        <v>99</v>
      </c>
      <c r="C722" t="s">
        <v>1028</v>
      </c>
      <c r="D722" t="s">
        <v>101</v>
      </c>
      <c r="E722" t="s">
        <v>102</v>
      </c>
      <c r="G722" t="s">
        <v>143</v>
      </c>
      <c r="H722" t="s">
        <v>125</v>
      </c>
      <c r="I722">
        <v>2022</v>
      </c>
      <c r="J722" t="s">
        <v>146</v>
      </c>
      <c r="K722" t="s">
        <v>127</v>
      </c>
      <c r="L722" t="s">
        <v>1029</v>
      </c>
      <c r="M722" t="s">
        <v>1044</v>
      </c>
      <c r="N722">
        <v>1</v>
      </c>
      <c r="O722">
        <v>2022</v>
      </c>
      <c r="P722">
        <v>3017.9137098683868</v>
      </c>
      <c r="Q722">
        <v>1.414295330294598</v>
      </c>
      <c r="R722" t="s">
        <v>109</v>
      </c>
      <c r="S722">
        <v>2133.8638721516209</v>
      </c>
      <c r="T722">
        <v>3.55</v>
      </c>
      <c r="U722" t="s">
        <v>110</v>
      </c>
      <c r="V722">
        <v>3.55</v>
      </c>
      <c r="W722">
        <v>6</v>
      </c>
      <c r="X722">
        <v>20</v>
      </c>
      <c r="Y722">
        <v>14</v>
      </c>
      <c r="Z722">
        <v>0.24</v>
      </c>
      <c r="AA722">
        <v>31.536000000000001</v>
      </c>
    </row>
    <row r="723" spans="1:27" x14ac:dyDescent="0.25">
      <c r="A723" t="s">
        <v>98</v>
      </c>
      <c r="B723" t="s">
        <v>99</v>
      </c>
      <c r="C723" t="s">
        <v>1028</v>
      </c>
      <c r="D723" t="s">
        <v>101</v>
      </c>
      <c r="E723" t="s">
        <v>102</v>
      </c>
      <c r="G723" t="s">
        <v>103</v>
      </c>
      <c r="H723" t="s">
        <v>148</v>
      </c>
      <c r="I723">
        <v>2016</v>
      </c>
      <c r="J723" t="s">
        <v>149</v>
      </c>
      <c r="K723" t="s">
        <v>150</v>
      </c>
      <c r="L723" t="s">
        <v>1029</v>
      </c>
      <c r="M723" t="s">
        <v>1045</v>
      </c>
      <c r="N723">
        <v>1</v>
      </c>
      <c r="O723">
        <v>2020</v>
      </c>
      <c r="P723">
        <v>2926.4617792663148</v>
      </c>
      <c r="Q723">
        <v>1.414295330294598</v>
      </c>
      <c r="R723" t="s">
        <v>109</v>
      </c>
      <c r="S723">
        <v>2069.201330571269</v>
      </c>
      <c r="T723">
        <v>0.63670000000000004</v>
      </c>
      <c r="U723" t="s">
        <v>110</v>
      </c>
      <c r="V723">
        <v>0.63670000000000004</v>
      </c>
      <c r="W723">
        <v>6</v>
      </c>
      <c r="X723">
        <v>20</v>
      </c>
      <c r="Y723">
        <v>14</v>
      </c>
      <c r="Z723">
        <v>0.24</v>
      </c>
      <c r="AA723">
        <v>31.536000000000001</v>
      </c>
    </row>
    <row r="724" spans="1:27" x14ac:dyDescent="0.25">
      <c r="A724" t="s">
        <v>98</v>
      </c>
      <c r="B724" t="s">
        <v>99</v>
      </c>
      <c r="C724" t="s">
        <v>1028</v>
      </c>
      <c r="D724" t="s">
        <v>101</v>
      </c>
      <c r="E724" t="s">
        <v>102</v>
      </c>
      <c r="G724" t="s">
        <v>111</v>
      </c>
      <c r="H724" t="s">
        <v>148</v>
      </c>
      <c r="I724">
        <v>2016</v>
      </c>
      <c r="J724" t="s">
        <v>152</v>
      </c>
      <c r="K724" t="s">
        <v>150</v>
      </c>
      <c r="L724" t="s">
        <v>1029</v>
      </c>
      <c r="M724" t="s">
        <v>1046</v>
      </c>
      <c r="N724">
        <v>1</v>
      </c>
      <c r="O724">
        <v>2020</v>
      </c>
      <c r="P724">
        <v>3109.3656404704602</v>
      </c>
      <c r="Q724">
        <v>1.414295330294598</v>
      </c>
      <c r="R724" t="s">
        <v>109</v>
      </c>
      <c r="S724">
        <v>2198.5264137319732</v>
      </c>
      <c r="T724">
        <v>0.67</v>
      </c>
      <c r="U724" t="s">
        <v>110</v>
      </c>
      <c r="V724">
        <v>0.67</v>
      </c>
      <c r="W724">
        <v>6</v>
      </c>
      <c r="X724">
        <v>20</v>
      </c>
      <c r="Y724">
        <v>14</v>
      </c>
      <c r="Z724">
        <v>0.24</v>
      </c>
      <c r="AA724">
        <v>31.536000000000001</v>
      </c>
    </row>
    <row r="725" spans="1:27" x14ac:dyDescent="0.25">
      <c r="A725" t="s">
        <v>98</v>
      </c>
      <c r="B725" t="s">
        <v>99</v>
      </c>
      <c r="C725" t="s">
        <v>1028</v>
      </c>
      <c r="D725" t="s">
        <v>101</v>
      </c>
      <c r="E725" t="s">
        <v>102</v>
      </c>
      <c r="G725" t="s">
        <v>119</v>
      </c>
      <c r="H725" t="s">
        <v>148</v>
      </c>
      <c r="I725">
        <v>2016</v>
      </c>
      <c r="J725" t="s">
        <v>154</v>
      </c>
      <c r="K725" t="s">
        <v>150</v>
      </c>
      <c r="L725" t="s">
        <v>1029</v>
      </c>
      <c r="M725" t="s">
        <v>1047</v>
      </c>
      <c r="N725">
        <v>1</v>
      </c>
      <c r="O725">
        <v>2020</v>
      </c>
      <c r="P725">
        <v>3078.881663603102</v>
      </c>
      <c r="Q725">
        <v>1.414295330294598</v>
      </c>
      <c r="R725" t="s">
        <v>109</v>
      </c>
      <c r="S725">
        <v>2176.9722332051888</v>
      </c>
      <c r="T725">
        <v>0.69</v>
      </c>
      <c r="U725" t="s">
        <v>110</v>
      </c>
      <c r="V725">
        <v>0.69</v>
      </c>
      <c r="W725">
        <v>6</v>
      </c>
      <c r="X725">
        <v>20</v>
      </c>
      <c r="Y725">
        <v>14</v>
      </c>
      <c r="Z725">
        <v>0.24</v>
      </c>
      <c r="AA725">
        <v>31.536000000000001</v>
      </c>
    </row>
    <row r="726" spans="1:27" x14ac:dyDescent="0.25">
      <c r="A726" t="s">
        <v>98</v>
      </c>
      <c r="B726" t="s">
        <v>99</v>
      </c>
      <c r="C726" t="s">
        <v>1028</v>
      </c>
      <c r="D726" t="s">
        <v>101</v>
      </c>
      <c r="E726" t="s">
        <v>102</v>
      </c>
      <c r="G726" t="s">
        <v>103</v>
      </c>
      <c r="H726" t="s">
        <v>156</v>
      </c>
      <c r="I726">
        <v>2016</v>
      </c>
      <c r="J726" t="s">
        <v>157</v>
      </c>
      <c r="K726" t="s">
        <v>158</v>
      </c>
      <c r="L726" t="s">
        <v>1029</v>
      </c>
      <c r="M726" t="s">
        <v>1048</v>
      </c>
      <c r="N726">
        <v>1</v>
      </c>
      <c r="O726">
        <v>2020</v>
      </c>
      <c r="P726">
        <v>2225.3303113170941</v>
      </c>
      <c r="Q726">
        <v>1.414295330294598</v>
      </c>
      <c r="R726" t="s">
        <v>109</v>
      </c>
      <c r="S726">
        <v>1573.4551784552359</v>
      </c>
      <c r="T726">
        <v>0.61014999999999997</v>
      </c>
      <c r="U726" t="s">
        <v>110</v>
      </c>
      <c r="V726">
        <v>0.61014999999999997</v>
      </c>
      <c r="W726">
        <v>6</v>
      </c>
      <c r="X726">
        <v>20</v>
      </c>
      <c r="Y726">
        <v>14</v>
      </c>
      <c r="Z726">
        <v>0.24</v>
      </c>
      <c r="AA726">
        <v>31.536000000000001</v>
      </c>
    </row>
    <row r="727" spans="1:27" x14ac:dyDescent="0.25">
      <c r="A727" t="s">
        <v>98</v>
      </c>
      <c r="B727" t="s">
        <v>99</v>
      </c>
      <c r="C727" t="s">
        <v>1028</v>
      </c>
      <c r="D727" t="s">
        <v>101</v>
      </c>
      <c r="E727" t="s">
        <v>102</v>
      </c>
      <c r="G727" t="s">
        <v>111</v>
      </c>
      <c r="H727" t="s">
        <v>156</v>
      </c>
      <c r="I727">
        <v>2016</v>
      </c>
      <c r="J727" t="s">
        <v>160</v>
      </c>
      <c r="K727" t="s">
        <v>158</v>
      </c>
      <c r="L727" t="s">
        <v>1029</v>
      </c>
      <c r="M727" t="s">
        <v>1049</v>
      </c>
      <c r="N727">
        <v>1</v>
      </c>
      <c r="O727">
        <v>2020</v>
      </c>
      <c r="P727">
        <v>2347.266218786523</v>
      </c>
      <c r="Q727">
        <v>1.414295330294598</v>
      </c>
      <c r="R727" t="s">
        <v>109</v>
      </c>
      <c r="S727">
        <v>1659.671900562372</v>
      </c>
      <c r="T727">
        <v>0.63</v>
      </c>
      <c r="U727" t="s">
        <v>110</v>
      </c>
      <c r="V727">
        <v>0.63</v>
      </c>
      <c r="W727">
        <v>6</v>
      </c>
      <c r="X727">
        <v>20</v>
      </c>
      <c r="Y727">
        <v>14</v>
      </c>
      <c r="Z727">
        <v>0.24</v>
      </c>
      <c r="AA727">
        <v>31.536000000000001</v>
      </c>
    </row>
    <row r="728" spans="1:27" x14ac:dyDescent="0.25">
      <c r="A728" t="s">
        <v>98</v>
      </c>
      <c r="B728" t="s">
        <v>99</v>
      </c>
      <c r="C728" t="s">
        <v>1028</v>
      </c>
      <c r="D728" t="s">
        <v>101</v>
      </c>
      <c r="E728" t="s">
        <v>102</v>
      </c>
      <c r="G728" t="s">
        <v>114</v>
      </c>
      <c r="H728" t="s">
        <v>156</v>
      </c>
      <c r="I728">
        <v>2016</v>
      </c>
      <c r="J728" t="s">
        <v>162</v>
      </c>
      <c r="K728" t="s">
        <v>158</v>
      </c>
      <c r="L728" t="s">
        <v>1029</v>
      </c>
      <c r="M728" t="s">
        <v>1050</v>
      </c>
      <c r="N728">
        <v>1</v>
      </c>
      <c r="O728">
        <v>2020</v>
      </c>
      <c r="P728">
        <v>2469.2021262559529</v>
      </c>
      <c r="Q728">
        <v>1.414295330294598</v>
      </c>
      <c r="R728" t="s">
        <v>109</v>
      </c>
      <c r="S728">
        <v>1745.8886226695081</v>
      </c>
      <c r="T728">
        <v>0.66</v>
      </c>
      <c r="U728" t="s">
        <v>110</v>
      </c>
      <c r="V728">
        <v>0.66</v>
      </c>
      <c r="W728">
        <v>6</v>
      </c>
      <c r="X728">
        <v>20</v>
      </c>
      <c r="Y728">
        <v>14</v>
      </c>
      <c r="Z728">
        <v>0.24</v>
      </c>
      <c r="AA728">
        <v>31.536000000000001</v>
      </c>
    </row>
    <row r="729" spans="1:27" x14ac:dyDescent="0.25">
      <c r="A729" t="s">
        <v>98</v>
      </c>
      <c r="B729" t="s">
        <v>99</v>
      </c>
      <c r="C729" t="s">
        <v>1028</v>
      </c>
      <c r="D729" t="s">
        <v>101</v>
      </c>
      <c r="E729" t="s">
        <v>102</v>
      </c>
      <c r="G729" t="s">
        <v>114</v>
      </c>
      <c r="H729" t="s">
        <v>156</v>
      </c>
      <c r="I729">
        <v>2023</v>
      </c>
      <c r="J729" t="s">
        <v>164</v>
      </c>
      <c r="K729" t="s">
        <v>158</v>
      </c>
      <c r="L729" t="s">
        <v>1029</v>
      </c>
      <c r="M729" t="s">
        <v>1051</v>
      </c>
      <c r="N729">
        <v>1</v>
      </c>
      <c r="O729">
        <v>2023</v>
      </c>
      <c r="P729">
        <v>3865.2553631628971</v>
      </c>
      <c r="Q729">
        <v>1.414295330294598</v>
      </c>
      <c r="R729" t="s">
        <v>109</v>
      </c>
      <c r="S729">
        <v>2732.9902604979711</v>
      </c>
      <c r="T729">
        <v>0.83499999999999996</v>
      </c>
      <c r="U729" t="s">
        <v>110</v>
      </c>
      <c r="V729">
        <v>0.83499999999999996</v>
      </c>
      <c r="W729">
        <v>6</v>
      </c>
      <c r="X729">
        <v>20</v>
      </c>
      <c r="Y729">
        <v>14</v>
      </c>
      <c r="Z729">
        <v>0.24</v>
      </c>
      <c r="AA729">
        <v>31.536000000000001</v>
      </c>
    </row>
    <row r="730" spans="1:27" x14ac:dyDescent="0.25">
      <c r="A730" t="s">
        <v>98</v>
      </c>
      <c r="B730" t="s">
        <v>99</v>
      </c>
      <c r="C730" t="s">
        <v>1028</v>
      </c>
      <c r="D730" t="s">
        <v>101</v>
      </c>
      <c r="E730" t="s">
        <v>102</v>
      </c>
      <c r="G730" t="s">
        <v>119</v>
      </c>
      <c r="H730" t="s">
        <v>156</v>
      </c>
      <c r="I730">
        <v>2016</v>
      </c>
      <c r="J730" t="s">
        <v>166</v>
      </c>
      <c r="K730" t="s">
        <v>158</v>
      </c>
      <c r="L730" t="s">
        <v>1029</v>
      </c>
      <c r="M730" t="s">
        <v>1052</v>
      </c>
      <c r="N730">
        <v>0</v>
      </c>
      <c r="O730">
        <v>2020</v>
      </c>
      <c r="P730">
        <v>3749.5291546849662</v>
      </c>
      <c r="Q730">
        <v>1.414295330294598</v>
      </c>
      <c r="R730" t="s">
        <v>109</v>
      </c>
      <c r="S730">
        <v>2651.1642047944379</v>
      </c>
      <c r="T730">
        <v>0.81</v>
      </c>
      <c r="U730" t="s">
        <v>110</v>
      </c>
      <c r="V730">
        <v>0.81</v>
      </c>
      <c r="W730">
        <v>6</v>
      </c>
      <c r="X730">
        <v>20</v>
      </c>
      <c r="Y730">
        <v>14</v>
      </c>
      <c r="Z730">
        <v>0.24</v>
      </c>
      <c r="AA730">
        <v>31.536000000000001</v>
      </c>
    </row>
    <row r="731" spans="1:27" x14ac:dyDescent="0.25">
      <c r="A731" t="s">
        <v>98</v>
      </c>
      <c r="B731" t="s">
        <v>99</v>
      </c>
      <c r="C731" t="s">
        <v>1028</v>
      </c>
      <c r="D731" t="s">
        <v>101</v>
      </c>
      <c r="E731" t="s">
        <v>102</v>
      </c>
      <c r="G731" t="s">
        <v>119</v>
      </c>
      <c r="H731" t="s">
        <v>156</v>
      </c>
      <c r="I731">
        <v>2018</v>
      </c>
      <c r="J731" t="s">
        <v>168</v>
      </c>
      <c r="K731" t="s">
        <v>158</v>
      </c>
      <c r="L731" t="s">
        <v>1029</v>
      </c>
      <c r="M731" t="s">
        <v>1052</v>
      </c>
      <c r="N731">
        <v>1</v>
      </c>
      <c r="O731">
        <v>2020</v>
      </c>
      <c r="P731">
        <v>3749.5291546849662</v>
      </c>
      <c r="Q731">
        <v>1.414295330294598</v>
      </c>
      <c r="R731" t="s">
        <v>109</v>
      </c>
      <c r="S731">
        <v>2651.1642047944379</v>
      </c>
      <c r="T731">
        <v>0.81</v>
      </c>
      <c r="U731" t="s">
        <v>110</v>
      </c>
      <c r="V731">
        <v>0.81</v>
      </c>
      <c r="W731">
        <v>6</v>
      </c>
      <c r="X731">
        <v>20</v>
      </c>
      <c r="Y731">
        <v>14</v>
      </c>
      <c r="Z731">
        <v>0.24</v>
      </c>
      <c r="AA731">
        <v>31.536000000000001</v>
      </c>
    </row>
    <row r="732" spans="1:27" x14ac:dyDescent="0.25">
      <c r="A732" t="s">
        <v>98</v>
      </c>
      <c r="B732" t="s">
        <v>99</v>
      </c>
      <c r="C732" t="s">
        <v>1028</v>
      </c>
      <c r="D732" t="s">
        <v>101</v>
      </c>
      <c r="E732" t="s">
        <v>102</v>
      </c>
      <c r="G732" t="s">
        <v>111</v>
      </c>
      <c r="H732" t="s">
        <v>169</v>
      </c>
      <c r="I732">
        <v>2016</v>
      </c>
      <c r="J732" t="s">
        <v>170</v>
      </c>
      <c r="K732" t="s">
        <v>171</v>
      </c>
      <c r="L732" t="s">
        <v>1029</v>
      </c>
      <c r="M732" t="s">
        <v>1053</v>
      </c>
      <c r="N732">
        <v>0</v>
      </c>
      <c r="O732">
        <v>2020</v>
      </c>
      <c r="P732">
        <v>13412.949821637279</v>
      </c>
      <c r="Q732">
        <v>1.414295330294598</v>
      </c>
      <c r="R732" t="s">
        <v>109</v>
      </c>
      <c r="S732">
        <v>9483.8394317849834</v>
      </c>
      <c r="T732">
        <v>1</v>
      </c>
      <c r="U732" t="s">
        <v>173</v>
      </c>
      <c r="V732">
        <v>1</v>
      </c>
      <c r="W732">
        <v>15</v>
      </c>
      <c r="X732">
        <v>30</v>
      </c>
      <c r="Y732">
        <v>23</v>
      </c>
      <c r="Z732">
        <v>0.24</v>
      </c>
      <c r="AA732">
        <v>31.536000000000001</v>
      </c>
    </row>
    <row r="733" spans="1:27" x14ac:dyDescent="0.25">
      <c r="A733" t="s">
        <v>98</v>
      </c>
      <c r="B733" t="s">
        <v>99</v>
      </c>
      <c r="C733" t="s">
        <v>1028</v>
      </c>
      <c r="D733" t="s">
        <v>101</v>
      </c>
      <c r="E733" t="s">
        <v>102</v>
      </c>
      <c r="G733" t="s">
        <v>111</v>
      </c>
      <c r="H733" t="s">
        <v>169</v>
      </c>
      <c r="I733">
        <v>2020</v>
      </c>
      <c r="J733" t="s">
        <v>174</v>
      </c>
      <c r="K733" t="s">
        <v>171</v>
      </c>
      <c r="L733" t="s">
        <v>1029</v>
      </c>
      <c r="M733" t="s">
        <v>1053</v>
      </c>
      <c r="N733">
        <v>1</v>
      </c>
      <c r="O733">
        <v>2020</v>
      </c>
      <c r="P733">
        <v>13412.949821637279</v>
      </c>
      <c r="Q733">
        <v>1.414295330294598</v>
      </c>
      <c r="R733" t="s">
        <v>109</v>
      </c>
      <c r="S733">
        <v>9483.8394317849834</v>
      </c>
      <c r="T733">
        <v>1</v>
      </c>
      <c r="U733" t="s">
        <v>173</v>
      </c>
      <c r="V733">
        <v>1</v>
      </c>
      <c r="W733">
        <v>15</v>
      </c>
      <c r="X733">
        <v>30</v>
      </c>
      <c r="Y733">
        <v>23</v>
      </c>
      <c r="Z733">
        <v>0.24</v>
      </c>
      <c r="AA733">
        <v>31.536000000000001</v>
      </c>
    </row>
    <row r="734" spans="1:27" x14ac:dyDescent="0.25">
      <c r="A734" t="s">
        <v>98</v>
      </c>
      <c r="B734" t="s">
        <v>99</v>
      </c>
      <c r="C734" t="s">
        <v>1028</v>
      </c>
      <c r="D734" t="s">
        <v>101</v>
      </c>
      <c r="E734" t="s">
        <v>102</v>
      </c>
      <c r="G734" t="s">
        <v>111</v>
      </c>
      <c r="H734" t="s">
        <v>169</v>
      </c>
      <c r="I734">
        <v>2023</v>
      </c>
      <c r="J734" t="s">
        <v>175</v>
      </c>
      <c r="K734" t="s">
        <v>171</v>
      </c>
      <c r="L734" t="s">
        <v>1029</v>
      </c>
      <c r="M734" t="s">
        <v>1054</v>
      </c>
      <c r="N734">
        <v>1</v>
      </c>
      <c r="O734">
        <v>2023</v>
      </c>
      <c r="P734">
        <v>13412.949821637279</v>
      </c>
      <c r="Q734">
        <v>1.414295330294598</v>
      </c>
      <c r="R734" t="s">
        <v>109</v>
      </c>
      <c r="S734">
        <v>9483.8394317849834</v>
      </c>
      <c r="T734">
        <v>1</v>
      </c>
      <c r="U734" t="s">
        <v>173</v>
      </c>
      <c r="V734">
        <v>1</v>
      </c>
      <c r="W734">
        <v>15</v>
      </c>
      <c r="X734">
        <v>30</v>
      </c>
      <c r="Y734">
        <v>23</v>
      </c>
      <c r="Z734">
        <v>0.24</v>
      </c>
      <c r="AA734">
        <v>31.536000000000001</v>
      </c>
    </row>
    <row r="735" spans="1:27" x14ac:dyDescent="0.25">
      <c r="A735" t="s">
        <v>98</v>
      </c>
      <c r="B735" t="s">
        <v>99</v>
      </c>
      <c r="C735" t="s">
        <v>1028</v>
      </c>
      <c r="D735" t="s">
        <v>101</v>
      </c>
      <c r="E735" t="s">
        <v>102</v>
      </c>
      <c r="G735" t="s">
        <v>111</v>
      </c>
      <c r="H735" t="s">
        <v>169</v>
      </c>
      <c r="I735">
        <v>2024</v>
      </c>
      <c r="J735" t="s">
        <v>177</v>
      </c>
      <c r="K735" t="s">
        <v>171</v>
      </c>
      <c r="L735" t="s">
        <v>1029</v>
      </c>
      <c r="M735" t="s">
        <v>1055</v>
      </c>
      <c r="N735">
        <v>1</v>
      </c>
      <c r="O735">
        <v>2024</v>
      </c>
      <c r="P735">
        <v>13412.949821637279</v>
      </c>
      <c r="Q735">
        <v>1.414295330294598</v>
      </c>
      <c r="R735" t="s">
        <v>109</v>
      </c>
      <c r="S735">
        <v>9483.8394317849834</v>
      </c>
      <c r="T735">
        <v>1</v>
      </c>
      <c r="U735" t="s">
        <v>173</v>
      </c>
      <c r="V735">
        <v>1</v>
      </c>
      <c r="W735">
        <v>15</v>
      </c>
      <c r="X735">
        <v>30</v>
      </c>
      <c r="Y735">
        <v>23</v>
      </c>
      <c r="Z735">
        <v>0.24</v>
      </c>
      <c r="AA735">
        <v>31.536000000000001</v>
      </c>
    </row>
    <row r="736" spans="1:27" x14ac:dyDescent="0.25">
      <c r="A736" t="s">
        <v>98</v>
      </c>
      <c r="B736" t="s">
        <v>99</v>
      </c>
      <c r="C736" t="s">
        <v>1028</v>
      </c>
      <c r="D736" t="s">
        <v>101</v>
      </c>
      <c r="E736" t="s">
        <v>179</v>
      </c>
      <c r="F736" t="s">
        <v>180</v>
      </c>
      <c r="G736" t="s">
        <v>103</v>
      </c>
      <c r="H736" t="s">
        <v>125</v>
      </c>
      <c r="I736">
        <v>2016</v>
      </c>
      <c r="J736" t="s">
        <v>181</v>
      </c>
      <c r="K736" t="s">
        <v>127</v>
      </c>
      <c r="L736" t="s">
        <v>1056</v>
      </c>
      <c r="M736" t="s">
        <v>1057</v>
      </c>
      <c r="N736">
        <v>1</v>
      </c>
      <c r="O736">
        <v>2020</v>
      </c>
      <c r="P736">
        <v>2956.9457561336731</v>
      </c>
      <c r="Q736">
        <v>3.956165386225861</v>
      </c>
      <c r="R736" t="s">
        <v>109</v>
      </c>
      <c r="S736">
        <v>747.42723507688515</v>
      </c>
      <c r="T736">
        <v>2.4032825322391562</v>
      </c>
      <c r="U736" t="s">
        <v>184</v>
      </c>
      <c r="V736">
        <v>2.4032825322391562</v>
      </c>
      <c r="W736">
        <v>9</v>
      </c>
      <c r="X736">
        <v>22</v>
      </c>
      <c r="Y736">
        <v>16</v>
      </c>
      <c r="Z736">
        <v>8.7856310855373987E-2</v>
      </c>
      <c r="AA736">
        <v>31.536000000000001</v>
      </c>
    </row>
    <row r="737" spans="1:27" x14ac:dyDescent="0.25">
      <c r="A737" t="s">
        <v>98</v>
      </c>
      <c r="B737" t="s">
        <v>99</v>
      </c>
      <c r="C737" t="s">
        <v>1028</v>
      </c>
      <c r="D737" t="s">
        <v>101</v>
      </c>
      <c r="E737" t="s">
        <v>179</v>
      </c>
      <c r="F737" t="s">
        <v>180</v>
      </c>
      <c r="G737" t="s">
        <v>103</v>
      </c>
      <c r="H737" t="s">
        <v>125</v>
      </c>
      <c r="I737">
        <v>2023</v>
      </c>
      <c r="J737" t="s">
        <v>185</v>
      </c>
      <c r="K737" t="s">
        <v>127</v>
      </c>
      <c r="L737" t="s">
        <v>1056</v>
      </c>
      <c r="M737" t="s">
        <v>1058</v>
      </c>
      <c r="N737">
        <v>1</v>
      </c>
      <c r="O737">
        <v>2023</v>
      </c>
      <c r="P737">
        <v>2956.9457561336731</v>
      </c>
      <c r="Q737">
        <v>3.956165386225861</v>
      </c>
      <c r="R737" t="s">
        <v>109</v>
      </c>
      <c r="S737">
        <v>747.42723507688515</v>
      </c>
      <c r="T737">
        <v>2.4032825322391562</v>
      </c>
      <c r="U737" t="s">
        <v>184</v>
      </c>
      <c r="V737">
        <v>2.4032825322391562</v>
      </c>
      <c r="W737">
        <v>9</v>
      </c>
      <c r="X737">
        <v>22</v>
      </c>
      <c r="Y737">
        <v>16</v>
      </c>
      <c r="Z737">
        <v>8.7856310855373987E-2</v>
      </c>
      <c r="AA737">
        <v>31.536000000000001</v>
      </c>
    </row>
    <row r="738" spans="1:27" x14ac:dyDescent="0.25">
      <c r="A738" t="s">
        <v>98</v>
      </c>
      <c r="B738" t="s">
        <v>99</v>
      </c>
      <c r="C738" t="s">
        <v>1028</v>
      </c>
      <c r="D738" t="s">
        <v>101</v>
      </c>
      <c r="E738" t="s">
        <v>179</v>
      </c>
      <c r="F738" t="s">
        <v>180</v>
      </c>
      <c r="G738" t="s">
        <v>111</v>
      </c>
      <c r="H738" t="s">
        <v>125</v>
      </c>
      <c r="I738">
        <v>2016</v>
      </c>
      <c r="J738" t="s">
        <v>187</v>
      </c>
      <c r="K738" t="s">
        <v>127</v>
      </c>
      <c r="L738" t="s">
        <v>1056</v>
      </c>
      <c r="M738" t="s">
        <v>1059</v>
      </c>
      <c r="N738">
        <v>1</v>
      </c>
      <c r="O738">
        <v>2020</v>
      </c>
      <c r="P738">
        <v>3109.3656404704602</v>
      </c>
      <c r="Q738">
        <v>3.956165386225861</v>
      </c>
      <c r="R738" t="s">
        <v>109</v>
      </c>
      <c r="S738">
        <v>785.95441214270397</v>
      </c>
      <c r="T738">
        <v>2.5205158264947238</v>
      </c>
      <c r="U738" t="s">
        <v>184</v>
      </c>
      <c r="V738">
        <v>2.5205158264947238</v>
      </c>
      <c r="W738">
        <v>9</v>
      </c>
      <c r="X738">
        <v>22</v>
      </c>
      <c r="Y738">
        <v>16</v>
      </c>
      <c r="Z738">
        <v>8.7856310855373987E-2</v>
      </c>
      <c r="AA738">
        <v>31.536000000000001</v>
      </c>
    </row>
    <row r="739" spans="1:27" x14ac:dyDescent="0.25">
      <c r="A739" t="s">
        <v>98</v>
      </c>
      <c r="B739" t="s">
        <v>99</v>
      </c>
      <c r="C739" t="s">
        <v>1028</v>
      </c>
      <c r="D739" t="s">
        <v>101</v>
      </c>
      <c r="E739" t="s">
        <v>179</v>
      </c>
      <c r="F739" t="s">
        <v>180</v>
      </c>
      <c r="G739" t="s">
        <v>111</v>
      </c>
      <c r="H739" t="s">
        <v>125</v>
      </c>
      <c r="I739">
        <v>2023</v>
      </c>
      <c r="J739" t="s">
        <v>189</v>
      </c>
      <c r="K739" t="s">
        <v>127</v>
      </c>
      <c r="L739" t="s">
        <v>1056</v>
      </c>
      <c r="M739" t="s">
        <v>1060</v>
      </c>
      <c r="N739">
        <v>1</v>
      </c>
      <c r="O739">
        <v>2023</v>
      </c>
      <c r="P739">
        <v>3139.8496173378171</v>
      </c>
      <c r="Q739">
        <v>3.956165386225861</v>
      </c>
      <c r="R739" t="s">
        <v>109</v>
      </c>
      <c r="S739">
        <v>793.65984755586771</v>
      </c>
      <c r="T739">
        <v>2.5791324736225092</v>
      </c>
      <c r="U739" t="s">
        <v>184</v>
      </c>
      <c r="V739">
        <v>2.5791324736225092</v>
      </c>
      <c r="W739">
        <v>9</v>
      </c>
      <c r="X739">
        <v>22</v>
      </c>
      <c r="Y739">
        <v>16</v>
      </c>
      <c r="Z739">
        <v>8.7856310855373987E-2</v>
      </c>
      <c r="AA739">
        <v>31.536000000000001</v>
      </c>
    </row>
    <row r="740" spans="1:27" x14ac:dyDescent="0.25">
      <c r="A740" t="s">
        <v>98</v>
      </c>
      <c r="B740" t="s">
        <v>99</v>
      </c>
      <c r="C740" t="s">
        <v>1028</v>
      </c>
      <c r="D740" t="s">
        <v>101</v>
      </c>
      <c r="E740" t="s">
        <v>179</v>
      </c>
      <c r="F740" t="s">
        <v>180</v>
      </c>
      <c r="G740" t="s">
        <v>114</v>
      </c>
      <c r="H740" t="s">
        <v>125</v>
      </c>
      <c r="I740">
        <v>2016</v>
      </c>
      <c r="J740" t="s">
        <v>191</v>
      </c>
      <c r="K740" t="s">
        <v>127</v>
      </c>
      <c r="L740" t="s">
        <v>1056</v>
      </c>
      <c r="M740" t="s">
        <v>1061</v>
      </c>
      <c r="N740">
        <v>1</v>
      </c>
      <c r="O740">
        <v>2020</v>
      </c>
      <c r="P740">
        <v>3017.9137098683868</v>
      </c>
      <c r="Q740">
        <v>3.956165386225861</v>
      </c>
      <c r="R740" t="s">
        <v>109</v>
      </c>
      <c r="S740">
        <v>762.83810590321264</v>
      </c>
      <c r="T740">
        <v>2.4912075029308318</v>
      </c>
      <c r="U740" t="s">
        <v>184</v>
      </c>
      <c r="V740">
        <v>2.4912075029308318</v>
      </c>
      <c r="W740">
        <v>9</v>
      </c>
      <c r="X740">
        <v>22</v>
      </c>
      <c r="Y740">
        <v>16</v>
      </c>
      <c r="Z740">
        <v>8.7856310855373987E-2</v>
      </c>
      <c r="AA740">
        <v>31.536000000000001</v>
      </c>
    </row>
    <row r="741" spans="1:27" x14ac:dyDescent="0.25">
      <c r="A741" t="s">
        <v>98</v>
      </c>
      <c r="B741" t="s">
        <v>99</v>
      </c>
      <c r="C741" t="s">
        <v>1028</v>
      </c>
      <c r="D741" t="s">
        <v>101</v>
      </c>
      <c r="E741" t="s">
        <v>179</v>
      </c>
      <c r="F741" t="s">
        <v>180</v>
      </c>
      <c r="G741" t="s">
        <v>114</v>
      </c>
      <c r="H741" t="s">
        <v>125</v>
      </c>
      <c r="I741">
        <v>2022</v>
      </c>
      <c r="J741" t="s">
        <v>193</v>
      </c>
      <c r="K741" t="s">
        <v>127</v>
      </c>
      <c r="L741" t="s">
        <v>1056</v>
      </c>
      <c r="M741" t="s">
        <v>1062</v>
      </c>
      <c r="N741">
        <v>1</v>
      </c>
      <c r="O741">
        <v>2022</v>
      </c>
      <c r="P741">
        <v>3017.9137098683868</v>
      </c>
      <c r="Q741">
        <v>3.956165386225861</v>
      </c>
      <c r="R741" t="s">
        <v>109</v>
      </c>
      <c r="S741">
        <v>762.83810590321264</v>
      </c>
      <c r="T741">
        <v>2.4912075029308318</v>
      </c>
      <c r="U741" t="s">
        <v>184</v>
      </c>
      <c r="V741">
        <v>2.4912075029308318</v>
      </c>
      <c r="W741">
        <v>9</v>
      </c>
      <c r="X741">
        <v>22</v>
      </c>
      <c r="Y741">
        <v>16</v>
      </c>
      <c r="Z741">
        <v>8.7856310855373987E-2</v>
      </c>
      <c r="AA741">
        <v>31.536000000000001</v>
      </c>
    </row>
    <row r="742" spans="1:27" x14ac:dyDescent="0.25">
      <c r="A742" t="s">
        <v>98</v>
      </c>
      <c r="B742" t="s">
        <v>99</v>
      </c>
      <c r="C742" t="s">
        <v>1028</v>
      </c>
      <c r="D742" t="s">
        <v>101</v>
      </c>
      <c r="E742" t="s">
        <v>179</v>
      </c>
      <c r="F742" t="s">
        <v>180</v>
      </c>
      <c r="G742" t="s">
        <v>114</v>
      </c>
      <c r="H742" t="s">
        <v>125</v>
      </c>
      <c r="I742">
        <v>2023</v>
      </c>
      <c r="J742" t="s">
        <v>195</v>
      </c>
      <c r="K742" t="s">
        <v>127</v>
      </c>
      <c r="L742" t="s">
        <v>1056</v>
      </c>
      <c r="M742" t="s">
        <v>1063</v>
      </c>
      <c r="N742">
        <v>1</v>
      </c>
      <c r="O742">
        <v>2023</v>
      </c>
      <c r="P742">
        <v>3266.447780092843</v>
      </c>
      <c r="Q742">
        <v>3.956165386225861</v>
      </c>
      <c r="R742" t="s">
        <v>109</v>
      </c>
      <c r="S742">
        <v>825.6600675658301</v>
      </c>
      <c r="T742">
        <v>2.6963657678780768</v>
      </c>
      <c r="U742" t="s">
        <v>184</v>
      </c>
      <c r="V742">
        <v>2.6963657678780768</v>
      </c>
      <c r="W742">
        <v>9</v>
      </c>
      <c r="X742">
        <v>22</v>
      </c>
      <c r="Y742">
        <v>16</v>
      </c>
      <c r="Z742">
        <v>8.7856310855373987E-2</v>
      </c>
      <c r="AA742">
        <v>31.536000000000001</v>
      </c>
    </row>
    <row r="743" spans="1:27" x14ac:dyDescent="0.25">
      <c r="A743" t="s">
        <v>98</v>
      </c>
      <c r="B743" t="s">
        <v>99</v>
      </c>
      <c r="C743" t="s">
        <v>1028</v>
      </c>
      <c r="D743" t="s">
        <v>101</v>
      </c>
      <c r="E743" t="s">
        <v>179</v>
      </c>
      <c r="F743" t="s">
        <v>180</v>
      </c>
      <c r="G743" t="s">
        <v>119</v>
      </c>
      <c r="H743" t="s">
        <v>125</v>
      </c>
      <c r="I743">
        <v>2016</v>
      </c>
      <c r="J743" t="s">
        <v>197</v>
      </c>
      <c r="K743" t="s">
        <v>127</v>
      </c>
      <c r="L743" t="s">
        <v>1056</v>
      </c>
      <c r="M743" t="s">
        <v>1064</v>
      </c>
      <c r="N743">
        <v>1</v>
      </c>
      <c r="O743">
        <v>2020</v>
      </c>
      <c r="P743">
        <v>3719.0451778176089</v>
      </c>
      <c r="Q743">
        <v>3.956165386225861</v>
      </c>
      <c r="R743" t="s">
        <v>109</v>
      </c>
      <c r="S743">
        <v>940.06312040597936</v>
      </c>
      <c r="T743">
        <v>2.6377491207502932</v>
      </c>
      <c r="U743" t="s">
        <v>184</v>
      </c>
      <c r="V743">
        <v>2.6377491207502932</v>
      </c>
      <c r="W743">
        <v>9</v>
      </c>
      <c r="X743">
        <v>22</v>
      </c>
      <c r="Y743">
        <v>16</v>
      </c>
      <c r="Z743">
        <v>8.7856310855373987E-2</v>
      </c>
      <c r="AA743">
        <v>31.536000000000001</v>
      </c>
    </row>
    <row r="744" spans="1:27" x14ac:dyDescent="0.25">
      <c r="A744" t="s">
        <v>98</v>
      </c>
      <c r="B744" t="s">
        <v>99</v>
      </c>
      <c r="C744" t="s">
        <v>1028</v>
      </c>
      <c r="D744" t="s">
        <v>101</v>
      </c>
      <c r="E744" t="s">
        <v>179</v>
      </c>
      <c r="F744" t="s">
        <v>180</v>
      </c>
      <c r="G744" t="s">
        <v>119</v>
      </c>
      <c r="H744" t="s">
        <v>125</v>
      </c>
      <c r="I744">
        <v>2022</v>
      </c>
      <c r="J744" t="s">
        <v>199</v>
      </c>
      <c r="K744" t="s">
        <v>127</v>
      </c>
      <c r="L744" t="s">
        <v>1056</v>
      </c>
      <c r="M744" t="s">
        <v>1065</v>
      </c>
      <c r="N744">
        <v>1</v>
      </c>
      <c r="O744">
        <v>2022</v>
      </c>
      <c r="P744">
        <v>3914.784397702746</v>
      </c>
      <c r="Q744">
        <v>3.956165386225861</v>
      </c>
      <c r="R744" t="s">
        <v>109</v>
      </c>
      <c r="S744">
        <v>989.54012674313606</v>
      </c>
      <c r="T744">
        <v>2.9308323563892151</v>
      </c>
      <c r="U744" t="s">
        <v>184</v>
      </c>
      <c r="V744">
        <v>2.9308323563892151</v>
      </c>
      <c r="W744">
        <v>9</v>
      </c>
      <c r="X744">
        <v>22</v>
      </c>
      <c r="Y744">
        <v>16</v>
      </c>
      <c r="Z744">
        <v>8.7856310855373987E-2</v>
      </c>
      <c r="AA744">
        <v>31.536000000000001</v>
      </c>
    </row>
    <row r="745" spans="1:27" x14ac:dyDescent="0.25">
      <c r="A745" t="s">
        <v>98</v>
      </c>
      <c r="B745" t="s">
        <v>99</v>
      </c>
      <c r="C745" t="s">
        <v>1028</v>
      </c>
      <c r="D745" t="s">
        <v>101</v>
      </c>
      <c r="E745" t="s">
        <v>179</v>
      </c>
      <c r="F745" t="s">
        <v>201</v>
      </c>
      <c r="G745" t="s">
        <v>103</v>
      </c>
      <c r="H745" t="s">
        <v>125</v>
      </c>
      <c r="I745">
        <v>2016</v>
      </c>
      <c r="J745" t="s">
        <v>202</v>
      </c>
      <c r="K745" t="s">
        <v>127</v>
      </c>
      <c r="L745" t="s">
        <v>1056</v>
      </c>
      <c r="M745" t="s">
        <v>1066</v>
      </c>
      <c r="N745">
        <v>1</v>
      </c>
      <c r="O745">
        <v>2020</v>
      </c>
      <c r="P745">
        <v>9511.0007826155233</v>
      </c>
      <c r="Q745">
        <v>3.956165386225861</v>
      </c>
      <c r="R745" t="s">
        <v>109</v>
      </c>
      <c r="S745">
        <v>2404.095848907094</v>
      </c>
      <c r="T745">
        <v>3.2</v>
      </c>
      <c r="U745" t="s">
        <v>184</v>
      </c>
      <c r="V745">
        <v>3.2</v>
      </c>
      <c r="W745">
        <v>8</v>
      </c>
      <c r="X745">
        <v>20.8</v>
      </c>
      <c r="Y745">
        <v>15</v>
      </c>
      <c r="Z745">
        <v>8.7856310855373987E-2</v>
      </c>
      <c r="AA745">
        <v>31.536000000000001</v>
      </c>
    </row>
    <row r="746" spans="1:27" x14ac:dyDescent="0.25">
      <c r="A746" t="s">
        <v>98</v>
      </c>
      <c r="B746" t="s">
        <v>99</v>
      </c>
      <c r="C746" t="s">
        <v>1028</v>
      </c>
      <c r="D746" t="s">
        <v>101</v>
      </c>
      <c r="E746" t="s">
        <v>179</v>
      </c>
      <c r="F746" t="s">
        <v>201</v>
      </c>
      <c r="G746" t="s">
        <v>111</v>
      </c>
      <c r="H746" t="s">
        <v>125</v>
      </c>
      <c r="I746">
        <v>2016</v>
      </c>
      <c r="J746" t="s">
        <v>204</v>
      </c>
      <c r="K746" t="s">
        <v>127</v>
      </c>
      <c r="L746" t="s">
        <v>1056</v>
      </c>
      <c r="M746" t="s">
        <v>1067</v>
      </c>
      <c r="N746">
        <v>1</v>
      </c>
      <c r="O746">
        <v>2020</v>
      </c>
      <c r="P746">
        <v>9846.3245281564559</v>
      </c>
      <c r="Q746">
        <v>3.956165386225861</v>
      </c>
      <c r="R746" t="s">
        <v>109</v>
      </c>
      <c r="S746">
        <v>2488.8556384518961</v>
      </c>
      <c r="T746">
        <v>3.7</v>
      </c>
      <c r="U746" t="s">
        <v>184</v>
      </c>
      <c r="V746">
        <v>3.7</v>
      </c>
      <c r="W746">
        <v>8</v>
      </c>
      <c r="X746">
        <v>20.8</v>
      </c>
      <c r="Y746">
        <v>15</v>
      </c>
      <c r="Z746">
        <v>8.7856310855373987E-2</v>
      </c>
      <c r="AA746">
        <v>31.536000000000001</v>
      </c>
    </row>
    <row r="747" spans="1:27" x14ac:dyDescent="0.25">
      <c r="A747" t="s">
        <v>98</v>
      </c>
      <c r="B747" t="s">
        <v>99</v>
      </c>
      <c r="C747" t="s">
        <v>1028</v>
      </c>
      <c r="D747" t="s">
        <v>101</v>
      </c>
      <c r="E747" t="s">
        <v>179</v>
      </c>
      <c r="F747" t="s">
        <v>201</v>
      </c>
      <c r="G747" t="s">
        <v>114</v>
      </c>
      <c r="H747" t="s">
        <v>125</v>
      </c>
      <c r="I747">
        <v>2016</v>
      </c>
      <c r="J747" t="s">
        <v>206</v>
      </c>
      <c r="K747" t="s">
        <v>127</v>
      </c>
      <c r="L747" t="s">
        <v>1056</v>
      </c>
      <c r="M747" t="s">
        <v>1068</v>
      </c>
      <c r="N747">
        <v>0</v>
      </c>
      <c r="O747">
        <v>2020</v>
      </c>
      <c r="P747">
        <v>9846.3245281564559</v>
      </c>
      <c r="Q747">
        <v>3.956165386225861</v>
      </c>
      <c r="R747" t="s">
        <v>109</v>
      </c>
      <c r="S747">
        <v>2488.8556384518961</v>
      </c>
      <c r="T747">
        <v>3.6</v>
      </c>
      <c r="U747" t="s">
        <v>184</v>
      </c>
      <c r="V747">
        <v>3.6</v>
      </c>
      <c r="W747">
        <v>8</v>
      </c>
      <c r="X747">
        <v>20.8</v>
      </c>
      <c r="Y747">
        <v>15</v>
      </c>
      <c r="Z747">
        <v>8.7856310855373987E-2</v>
      </c>
      <c r="AA747">
        <v>31.536000000000001</v>
      </c>
    </row>
    <row r="748" spans="1:27" x14ac:dyDescent="0.25">
      <c r="A748" t="s">
        <v>98</v>
      </c>
      <c r="B748" t="s">
        <v>99</v>
      </c>
      <c r="C748" t="s">
        <v>1028</v>
      </c>
      <c r="D748" t="s">
        <v>101</v>
      </c>
      <c r="E748" t="s">
        <v>179</v>
      </c>
      <c r="F748" t="s">
        <v>201</v>
      </c>
      <c r="G748" t="s">
        <v>114</v>
      </c>
      <c r="H748" t="s">
        <v>125</v>
      </c>
      <c r="I748">
        <v>2020</v>
      </c>
      <c r="J748" t="s">
        <v>208</v>
      </c>
      <c r="K748" t="s">
        <v>127</v>
      </c>
      <c r="L748" t="s">
        <v>1056</v>
      </c>
      <c r="M748" t="s">
        <v>1068</v>
      </c>
      <c r="N748">
        <v>1</v>
      </c>
      <c r="O748">
        <v>2020</v>
      </c>
      <c r="P748">
        <v>9846.3245281564559</v>
      </c>
      <c r="Q748">
        <v>3.956165386225861</v>
      </c>
      <c r="R748" t="s">
        <v>109</v>
      </c>
      <c r="S748">
        <v>2488.8556384518961</v>
      </c>
      <c r="T748">
        <v>3.6</v>
      </c>
      <c r="U748" t="s">
        <v>184</v>
      </c>
      <c r="V748">
        <v>3.6</v>
      </c>
      <c r="W748">
        <v>8</v>
      </c>
      <c r="X748">
        <v>20.8</v>
      </c>
      <c r="Y748">
        <v>15</v>
      </c>
      <c r="Z748">
        <v>8.7856310855373987E-2</v>
      </c>
      <c r="AA748">
        <v>31.536000000000001</v>
      </c>
    </row>
    <row r="749" spans="1:27" x14ac:dyDescent="0.25">
      <c r="A749" t="s">
        <v>98</v>
      </c>
      <c r="B749" t="s">
        <v>99</v>
      </c>
      <c r="C749" t="s">
        <v>1028</v>
      </c>
      <c r="D749" t="s">
        <v>101</v>
      </c>
      <c r="E749" t="s">
        <v>179</v>
      </c>
      <c r="F749" t="s">
        <v>201</v>
      </c>
      <c r="G749" t="s">
        <v>114</v>
      </c>
      <c r="H749" t="s">
        <v>125</v>
      </c>
      <c r="I749">
        <v>2022</v>
      </c>
      <c r="J749" t="s">
        <v>209</v>
      </c>
      <c r="K749" t="s">
        <v>127</v>
      </c>
      <c r="L749" t="s">
        <v>1056</v>
      </c>
      <c r="M749" t="s">
        <v>1069</v>
      </c>
      <c r="N749">
        <v>1</v>
      </c>
      <c r="O749">
        <v>2022</v>
      </c>
      <c r="P749">
        <v>9846.3245281564559</v>
      </c>
      <c r="Q749">
        <v>3.956165386225861</v>
      </c>
      <c r="R749" t="s">
        <v>109</v>
      </c>
      <c r="S749">
        <v>2488.8556384518961</v>
      </c>
      <c r="T749">
        <v>3.6</v>
      </c>
      <c r="U749" t="s">
        <v>184</v>
      </c>
      <c r="V749">
        <v>3.6</v>
      </c>
      <c r="W749">
        <v>8</v>
      </c>
      <c r="X749">
        <v>20.8</v>
      </c>
      <c r="Y749">
        <v>15</v>
      </c>
      <c r="Z749">
        <v>8.7856310855373987E-2</v>
      </c>
      <c r="AA749">
        <v>31.536000000000001</v>
      </c>
    </row>
    <row r="750" spans="1:27" x14ac:dyDescent="0.25">
      <c r="A750" t="s">
        <v>98</v>
      </c>
      <c r="B750" t="s">
        <v>99</v>
      </c>
      <c r="C750" t="s">
        <v>1028</v>
      </c>
      <c r="D750" t="s">
        <v>101</v>
      </c>
      <c r="E750" t="s">
        <v>179</v>
      </c>
      <c r="F750" t="s">
        <v>201</v>
      </c>
      <c r="G750" t="s">
        <v>114</v>
      </c>
      <c r="H750" t="s">
        <v>125</v>
      </c>
      <c r="I750">
        <v>2023</v>
      </c>
      <c r="J750" t="s">
        <v>211</v>
      </c>
      <c r="K750" t="s">
        <v>127</v>
      </c>
      <c r="L750" t="s">
        <v>1056</v>
      </c>
      <c r="M750" t="s">
        <v>1070</v>
      </c>
      <c r="N750">
        <v>1</v>
      </c>
      <c r="O750">
        <v>2023</v>
      </c>
      <c r="P750">
        <v>9846.3245281564559</v>
      </c>
      <c r="Q750">
        <v>3.956165386225861</v>
      </c>
      <c r="R750" t="s">
        <v>109</v>
      </c>
      <c r="S750">
        <v>2488.8556384518961</v>
      </c>
      <c r="T750">
        <v>3.6</v>
      </c>
      <c r="U750" t="s">
        <v>184</v>
      </c>
      <c r="V750">
        <v>3.6</v>
      </c>
      <c r="W750">
        <v>8</v>
      </c>
      <c r="X750">
        <v>20.8</v>
      </c>
      <c r="Y750">
        <v>15</v>
      </c>
      <c r="Z750">
        <v>8.7856310855373987E-2</v>
      </c>
      <c r="AA750">
        <v>31.536000000000001</v>
      </c>
    </row>
    <row r="751" spans="1:27" x14ac:dyDescent="0.25">
      <c r="A751" t="s">
        <v>98</v>
      </c>
      <c r="B751" t="s">
        <v>99</v>
      </c>
      <c r="C751" t="s">
        <v>1028</v>
      </c>
      <c r="D751" t="s">
        <v>101</v>
      </c>
      <c r="E751" t="s">
        <v>179</v>
      </c>
      <c r="F751" t="s">
        <v>201</v>
      </c>
      <c r="G751" t="s">
        <v>114</v>
      </c>
      <c r="H751" t="s">
        <v>125</v>
      </c>
      <c r="I751">
        <v>2024</v>
      </c>
      <c r="J751" t="s">
        <v>213</v>
      </c>
      <c r="K751" t="s">
        <v>127</v>
      </c>
      <c r="L751" t="s">
        <v>1056</v>
      </c>
      <c r="M751" t="s">
        <v>1071</v>
      </c>
      <c r="N751">
        <v>1</v>
      </c>
      <c r="O751">
        <v>2024</v>
      </c>
      <c r="P751">
        <v>9846.3245281564559</v>
      </c>
      <c r="Q751">
        <v>3.956165386225861</v>
      </c>
      <c r="R751" t="s">
        <v>109</v>
      </c>
      <c r="S751">
        <v>2488.8556384518961</v>
      </c>
      <c r="T751">
        <v>3.6</v>
      </c>
      <c r="U751" t="s">
        <v>184</v>
      </c>
      <c r="V751">
        <v>3.6</v>
      </c>
      <c r="W751">
        <v>8</v>
      </c>
      <c r="X751">
        <v>20.8</v>
      </c>
      <c r="Y751">
        <v>15</v>
      </c>
      <c r="Z751">
        <v>8.7856310855373987E-2</v>
      </c>
      <c r="AA751">
        <v>31.536000000000001</v>
      </c>
    </row>
    <row r="752" spans="1:27" x14ac:dyDescent="0.25">
      <c r="A752" t="s">
        <v>98</v>
      </c>
      <c r="B752" t="s">
        <v>99</v>
      </c>
      <c r="C752" t="s">
        <v>1028</v>
      </c>
      <c r="D752" t="s">
        <v>101</v>
      </c>
      <c r="E752" t="s">
        <v>179</v>
      </c>
      <c r="F752" t="s">
        <v>201</v>
      </c>
      <c r="G752" t="s">
        <v>119</v>
      </c>
      <c r="H752" t="s">
        <v>125</v>
      </c>
      <c r="I752">
        <v>2016</v>
      </c>
      <c r="J752" t="s">
        <v>215</v>
      </c>
      <c r="K752" t="s">
        <v>127</v>
      </c>
      <c r="L752" t="s">
        <v>1056</v>
      </c>
      <c r="M752" t="s">
        <v>1072</v>
      </c>
      <c r="N752">
        <v>0</v>
      </c>
      <c r="O752">
        <v>2020</v>
      </c>
      <c r="P752">
        <v>10395.03611176889</v>
      </c>
      <c r="Q752">
        <v>3.956165386225861</v>
      </c>
      <c r="R752" t="s">
        <v>109</v>
      </c>
      <c r="S752">
        <v>2627.5534758888439</v>
      </c>
      <c r="T752">
        <v>4.5</v>
      </c>
      <c r="U752" t="s">
        <v>184</v>
      </c>
      <c r="V752">
        <v>4.5</v>
      </c>
      <c r="W752">
        <v>8</v>
      </c>
      <c r="X752">
        <v>20.8</v>
      </c>
      <c r="Y752">
        <v>15</v>
      </c>
      <c r="Z752">
        <v>8.7856310855373987E-2</v>
      </c>
      <c r="AA752">
        <v>31.536000000000001</v>
      </c>
    </row>
    <row r="753" spans="1:27" x14ac:dyDescent="0.25">
      <c r="A753" t="s">
        <v>98</v>
      </c>
      <c r="B753" t="s">
        <v>99</v>
      </c>
      <c r="C753" t="s">
        <v>1028</v>
      </c>
      <c r="D753" t="s">
        <v>101</v>
      </c>
      <c r="E753" t="s">
        <v>179</v>
      </c>
      <c r="F753" t="s">
        <v>201</v>
      </c>
      <c r="G753" t="s">
        <v>119</v>
      </c>
      <c r="H753" t="s">
        <v>125</v>
      </c>
      <c r="I753">
        <v>2020</v>
      </c>
      <c r="J753" t="s">
        <v>217</v>
      </c>
      <c r="K753" t="s">
        <v>127</v>
      </c>
      <c r="L753" t="s">
        <v>1056</v>
      </c>
      <c r="M753" t="s">
        <v>1072</v>
      </c>
      <c r="N753">
        <v>1</v>
      </c>
      <c r="O753">
        <v>2020</v>
      </c>
      <c r="P753">
        <v>10395.03611176889</v>
      </c>
      <c r="Q753">
        <v>3.956165386225861</v>
      </c>
      <c r="R753" t="s">
        <v>109</v>
      </c>
      <c r="S753">
        <v>2627.5534758888439</v>
      </c>
      <c r="T753">
        <v>4.5</v>
      </c>
      <c r="U753" t="s">
        <v>184</v>
      </c>
      <c r="V753">
        <v>4.5</v>
      </c>
      <c r="W753">
        <v>8</v>
      </c>
      <c r="X753">
        <v>20.8</v>
      </c>
      <c r="Y753">
        <v>15</v>
      </c>
      <c r="Z753">
        <v>8.7856310855373987E-2</v>
      </c>
      <c r="AA753">
        <v>31.536000000000001</v>
      </c>
    </row>
    <row r="754" spans="1:27" x14ac:dyDescent="0.25">
      <c r="A754" t="s">
        <v>98</v>
      </c>
      <c r="B754" t="s">
        <v>99</v>
      </c>
      <c r="C754" t="s">
        <v>1028</v>
      </c>
      <c r="D754" t="s">
        <v>101</v>
      </c>
      <c r="E754" t="s">
        <v>179</v>
      </c>
      <c r="F754" t="s">
        <v>201</v>
      </c>
      <c r="G754" t="s">
        <v>119</v>
      </c>
      <c r="H754" t="s">
        <v>125</v>
      </c>
      <c r="I754">
        <v>2022</v>
      </c>
      <c r="J754" t="s">
        <v>218</v>
      </c>
      <c r="K754" t="s">
        <v>127</v>
      </c>
      <c r="L754" t="s">
        <v>1056</v>
      </c>
      <c r="M754" t="s">
        <v>1073</v>
      </c>
      <c r="N754">
        <v>1</v>
      </c>
      <c r="O754">
        <v>2022</v>
      </c>
      <c r="P754">
        <v>10395.03611176889</v>
      </c>
      <c r="Q754">
        <v>3.956165386225861</v>
      </c>
      <c r="R754" t="s">
        <v>109</v>
      </c>
      <c r="S754">
        <v>2627.5534758888439</v>
      </c>
      <c r="T754">
        <v>4.5</v>
      </c>
      <c r="U754" t="s">
        <v>184</v>
      </c>
      <c r="V754">
        <v>4.5</v>
      </c>
      <c r="W754">
        <v>8</v>
      </c>
      <c r="X754">
        <v>20.8</v>
      </c>
      <c r="Y754">
        <v>15</v>
      </c>
      <c r="Z754">
        <v>8.7856310855373987E-2</v>
      </c>
      <c r="AA754">
        <v>31.536000000000001</v>
      </c>
    </row>
    <row r="755" spans="1:27" x14ac:dyDescent="0.25">
      <c r="A755" t="s">
        <v>98</v>
      </c>
      <c r="B755" t="s">
        <v>99</v>
      </c>
      <c r="C755" t="s">
        <v>1028</v>
      </c>
      <c r="D755" t="s">
        <v>101</v>
      </c>
      <c r="E755" t="s">
        <v>179</v>
      </c>
      <c r="F755" t="s">
        <v>201</v>
      </c>
      <c r="G755" t="s">
        <v>119</v>
      </c>
      <c r="H755" t="s">
        <v>125</v>
      </c>
      <c r="I755">
        <v>2023</v>
      </c>
      <c r="J755" t="s">
        <v>220</v>
      </c>
      <c r="K755" t="s">
        <v>127</v>
      </c>
      <c r="L755" t="s">
        <v>1056</v>
      </c>
      <c r="M755" t="s">
        <v>1074</v>
      </c>
      <c r="N755">
        <v>1</v>
      </c>
      <c r="O755">
        <v>2023</v>
      </c>
      <c r="P755">
        <v>10395.03611176889</v>
      </c>
      <c r="Q755">
        <v>3.956165386225861</v>
      </c>
      <c r="R755" t="s">
        <v>109</v>
      </c>
      <c r="S755">
        <v>2627.5534758888439</v>
      </c>
      <c r="T755">
        <v>4.5</v>
      </c>
      <c r="U755" t="s">
        <v>184</v>
      </c>
      <c r="V755">
        <v>4.5</v>
      </c>
      <c r="W755">
        <v>8</v>
      </c>
      <c r="X755">
        <v>20.8</v>
      </c>
      <c r="Y755">
        <v>15</v>
      </c>
      <c r="Z755">
        <v>8.7856310855373987E-2</v>
      </c>
      <c r="AA755">
        <v>31.536000000000001</v>
      </c>
    </row>
    <row r="756" spans="1:27" x14ac:dyDescent="0.25">
      <c r="A756" t="s">
        <v>98</v>
      </c>
      <c r="B756" t="s">
        <v>99</v>
      </c>
      <c r="C756" t="s">
        <v>1028</v>
      </c>
      <c r="D756" t="s">
        <v>101</v>
      </c>
      <c r="E756" t="s">
        <v>179</v>
      </c>
      <c r="F756" t="s">
        <v>201</v>
      </c>
      <c r="G756" t="s">
        <v>119</v>
      </c>
      <c r="H756" t="s">
        <v>125</v>
      </c>
      <c r="I756">
        <v>2024</v>
      </c>
      <c r="J756" t="s">
        <v>222</v>
      </c>
      <c r="K756" t="s">
        <v>127</v>
      </c>
      <c r="L756" t="s">
        <v>1056</v>
      </c>
      <c r="M756" t="s">
        <v>1075</v>
      </c>
      <c r="N756">
        <v>1</v>
      </c>
      <c r="O756">
        <v>2024</v>
      </c>
      <c r="P756">
        <v>10395.03611176889</v>
      </c>
      <c r="Q756">
        <v>3.956165386225861</v>
      </c>
      <c r="R756" t="s">
        <v>109</v>
      </c>
      <c r="S756">
        <v>2627.5534758888439</v>
      </c>
      <c r="T756">
        <v>4.5</v>
      </c>
      <c r="U756" t="s">
        <v>184</v>
      </c>
      <c r="V756">
        <v>4.5</v>
      </c>
      <c r="W756">
        <v>8</v>
      </c>
      <c r="X756">
        <v>20.8</v>
      </c>
      <c r="Y756">
        <v>15</v>
      </c>
      <c r="Z756">
        <v>8.7856310855373987E-2</v>
      </c>
      <c r="AA756">
        <v>31.536000000000001</v>
      </c>
    </row>
    <row r="757" spans="1:27" x14ac:dyDescent="0.25">
      <c r="A757" t="s">
        <v>98</v>
      </c>
      <c r="B757" t="s">
        <v>99</v>
      </c>
      <c r="C757" t="s">
        <v>1028</v>
      </c>
      <c r="D757" t="s">
        <v>101</v>
      </c>
      <c r="E757" t="s">
        <v>179</v>
      </c>
      <c r="F757" t="s">
        <v>224</v>
      </c>
      <c r="G757" t="s">
        <v>111</v>
      </c>
      <c r="H757" t="s">
        <v>125</v>
      </c>
      <c r="I757">
        <v>2016</v>
      </c>
      <c r="J757" t="s">
        <v>225</v>
      </c>
      <c r="K757" t="s">
        <v>127</v>
      </c>
      <c r="L757" t="s">
        <v>1056</v>
      </c>
      <c r="M757" t="s">
        <v>1076</v>
      </c>
      <c r="N757">
        <v>1</v>
      </c>
      <c r="O757">
        <v>2020</v>
      </c>
      <c r="P757">
        <v>1341.294982163728</v>
      </c>
      <c r="Q757">
        <v>3.956165386225861</v>
      </c>
      <c r="R757" t="s">
        <v>109</v>
      </c>
      <c r="S757">
        <v>339.03915817920569</v>
      </c>
      <c r="T757">
        <v>0.98</v>
      </c>
      <c r="U757" t="s">
        <v>227</v>
      </c>
      <c r="V757">
        <v>0.98</v>
      </c>
      <c r="W757">
        <v>15</v>
      </c>
      <c r="X757">
        <v>30</v>
      </c>
      <c r="Y757">
        <v>23</v>
      </c>
      <c r="Z757">
        <v>8.7856310855373987E-2</v>
      </c>
      <c r="AA757">
        <v>31.536000000000001</v>
      </c>
    </row>
    <row r="758" spans="1:27" x14ac:dyDescent="0.25">
      <c r="A758" t="s">
        <v>98</v>
      </c>
      <c r="B758" t="s">
        <v>99</v>
      </c>
      <c r="C758" t="s">
        <v>1028</v>
      </c>
      <c r="D758" t="s">
        <v>101</v>
      </c>
      <c r="E758" t="s">
        <v>179</v>
      </c>
      <c r="F758" t="s">
        <v>228</v>
      </c>
      <c r="G758" t="s">
        <v>103</v>
      </c>
      <c r="H758" t="s">
        <v>104</v>
      </c>
      <c r="I758">
        <v>2016</v>
      </c>
      <c r="J758" t="s">
        <v>229</v>
      </c>
      <c r="K758" t="s">
        <v>106</v>
      </c>
      <c r="L758" t="s">
        <v>1056</v>
      </c>
      <c r="M758" t="s">
        <v>1077</v>
      </c>
      <c r="N758">
        <v>1</v>
      </c>
      <c r="O758">
        <v>2020</v>
      </c>
      <c r="P758">
        <v>2499.6861031233111</v>
      </c>
      <c r="Q758">
        <v>3.956165386225861</v>
      </c>
      <c r="R758" t="s">
        <v>109</v>
      </c>
      <c r="S758">
        <v>631.8457038794287</v>
      </c>
      <c r="T758">
        <v>0.8</v>
      </c>
      <c r="U758" t="s">
        <v>227</v>
      </c>
      <c r="V758">
        <v>0.8</v>
      </c>
      <c r="W758">
        <v>16</v>
      </c>
      <c r="X758">
        <v>27</v>
      </c>
      <c r="Y758">
        <v>22</v>
      </c>
      <c r="Z758">
        <v>8.7856310855373987E-2</v>
      </c>
      <c r="AA758">
        <v>31.536000000000001</v>
      </c>
    </row>
    <row r="759" spans="1:27" x14ac:dyDescent="0.25">
      <c r="A759" t="s">
        <v>98</v>
      </c>
      <c r="B759" t="s">
        <v>99</v>
      </c>
      <c r="C759" t="s">
        <v>1028</v>
      </c>
      <c r="D759" t="s">
        <v>101</v>
      </c>
      <c r="E759" t="s">
        <v>179</v>
      </c>
      <c r="F759" t="s">
        <v>228</v>
      </c>
      <c r="G759" t="s">
        <v>111</v>
      </c>
      <c r="H759" t="s">
        <v>104</v>
      </c>
      <c r="I759">
        <v>2016</v>
      </c>
      <c r="J759" t="s">
        <v>231</v>
      </c>
      <c r="K759" t="s">
        <v>106</v>
      </c>
      <c r="L759" t="s">
        <v>1056</v>
      </c>
      <c r="M759" t="s">
        <v>1078</v>
      </c>
      <c r="N759">
        <v>0</v>
      </c>
      <c r="O759">
        <v>2020</v>
      </c>
      <c r="P759">
        <v>3182.5271849521182</v>
      </c>
      <c r="Q759">
        <v>3.956165386225861</v>
      </c>
      <c r="R759" t="s">
        <v>109</v>
      </c>
      <c r="S759">
        <v>804.44745713429711</v>
      </c>
      <c r="T759">
        <v>0.92</v>
      </c>
      <c r="U759" t="s">
        <v>227</v>
      </c>
      <c r="V759">
        <v>0.92</v>
      </c>
      <c r="W759">
        <v>16</v>
      </c>
      <c r="X759">
        <v>27</v>
      </c>
      <c r="Y759">
        <v>22</v>
      </c>
      <c r="Z759">
        <v>8.7856310855373987E-2</v>
      </c>
      <c r="AA759">
        <v>31.536000000000001</v>
      </c>
    </row>
    <row r="760" spans="1:27" x14ac:dyDescent="0.25">
      <c r="A760" t="s">
        <v>98</v>
      </c>
      <c r="B760" t="s">
        <v>99</v>
      </c>
      <c r="C760" t="s">
        <v>1028</v>
      </c>
      <c r="D760" t="s">
        <v>101</v>
      </c>
      <c r="E760" t="s">
        <v>179</v>
      </c>
      <c r="F760" t="s">
        <v>228</v>
      </c>
      <c r="G760" t="s">
        <v>111</v>
      </c>
      <c r="H760" t="s">
        <v>104</v>
      </c>
      <c r="I760">
        <v>2020</v>
      </c>
      <c r="J760" t="s">
        <v>233</v>
      </c>
      <c r="K760" t="s">
        <v>106</v>
      </c>
      <c r="L760" t="s">
        <v>1056</v>
      </c>
      <c r="M760" t="s">
        <v>1078</v>
      </c>
      <c r="N760">
        <v>1</v>
      </c>
      <c r="O760">
        <v>2020</v>
      </c>
      <c r="P760">
        <v>3365.4310461562618</v>
      </c>
      <c r="Q760">
        <v>3.956165386225861</v>
      </c>
      <c r="R760" t="s">
        <v>109</v>
      </c>
      <c r="S760">
        <v>850.68006961327956</v>
      </c>
      <c r="T760">
        <v>0.92</v>
      </c>
      <c r="U760" t="s">
        <v>227</v>
      </c>
      <c r="V760">
        <v>0.92</v>
      </c>
      <c r="W760">
        <v>16</v>
      </c>
      <c r="X760">
        <v>27</v>
      </c>
      <c r="Y760">
        <v>22</v>
      </c>
      <c r="Z760">
        <v>8.7856310855373987E-2</v>
      </c>
      <c r="AA760">
        <v>31.536000000000001</v>
      </c>
    </row>
    <row r="761" spans="1:27" x14ac:dyDescent="0.25">
      <c r="A761" t="s">
        <v>98</v>
      </c>
      <c r="B761" t="s">
        <v>99</v>
      </c>
      <c r="C761" t="s">
        <v>1028</v>
      </c>
      <c r="D761" t="s">
        <v>101</v>
      </c>
      <c r="E761" t="s">
        <v>179</v>
      </c>
      <c r="F761" t="s">
        <v>228</v>
      </c>
      <c r="G761" t="s">
        <v>114</v>
      </c>
      <c r="H761" t="s">
        <v>104</v>
      </c>
      <c r="I761">
        <v>2016</v>
      </c>
      <c r="J761" t="s">
        <v>234</v>
      </c>
      <c r="K761" t="s">
        <v>106</v>
      </c>
      <c r="L761" t="s">
        <v>1056</v>
      </c>
      <c r="M761" t="s">
        <v>1079</v>
      </c>
      <c r="N761">
        <v>1</v>
      </c>
      <c r="O761">
        <v>2020</v>
      </c>
      <c r="P761">
        <v>3341.043864662377</v>
      </c>
      <c r="Q761">
        <v>3.956165386225861</v>
      </c>
      <c r="R761" t="s">
        <v>109</v>
      </c>
      <c r="S761">
        <v>844.5157212827487</v>
      </c>
      <c r="T761">
        <v>0.95</v>
      </c>
      <c r="U761" t="s">
        <v>227</v>
      </c>
      <c r="V761">
        <v>0.95</v>
      </c>
      <c r="W761">
        <v>16</v>
      </c>
      <c r="X761">
        <v>27</v>
      </c>
      <c r="Y761">
        <v>22</v>
      </c>
      <c r="Z761">
        <v>8.7856310855373987E-2</v>
      </c>
      <c r="AA761">
        <v>31.536000000000001</v>
      </c>
    </row>
    <row r="762" spans="1:27" x14ac:dyDescent="0.25">
      <c r="A762" t="s">
        <v>98</v>
      </c>
      <c r="B762" t="s">
        <v>99</v>
      </c>
      <c r="C762" t="s">
        <v>1028</v>
      </c>
      <c r="D762" t="s">
        <v>101</v>
      </c>
      <c r="E762" t="s">
        <v>179</v>
      </c>
      <c r="F762" t="s">
        <v>228</v>
      </c>
      <c r="G762" t="s">
        <v>114</v>
      </c>
      <c r="H762" t="s">
        <v>104</v>
      </c>
      <c r="I762">
        <v>2022</v>
      </c>
      <c r="J762" t="s">
        <v>236</v>
      </c>
      <c r="K762" t="s">
        <v>106</v>
      </c>
      <c r="L762" t="s">
        <v>1056</v>
      </c>
      <c r="M762" t="s">
        <v>1080</v>
      </c>
      <c r="N762">
        <v>1</v>
      </c>
      <c r="O762">
        <v>2022</v>
      </c>
      <c r="P762">
        <v>3341.043864662377</v>
      </c>
      <c r="Q762">
        <v>3.956165386225861</v>
      </c>
      <c r="R762" t="s">
        <v>109</v>
      </c>
      <c r="S762">
        <v>844.5157212827487</v>
      </c>
      <c r="T762">
        <v>0.95</v>
      </c>
      <c r="U762" t="s">
        <v>227</v>
      </c>
      <c r="V762">
        <v>0.95</v>
      </c>
      <c r="W762">
        <v>16</v>
      </c>
      <c r="X762">
        <v>27</v>
      </c>
      <c r="Y762">
        <v>22</v>
      </c>
      <c r="Z762">
        <v>8.7856310855373987E-2</v>
      </c>
      <c r="AA762">
        <v>31.536000000000001</v>
      </c>
    </row>
    <row r="763" spans="1:27" x14ac:dyDescent="0.25">
      <c r="A763" t="s">
        <v>98</v>
      </c>
      <c r="B763" t="s">
        <v>99</v>
      </c>
      <c r="C763" t="s">
        <v>1028</v>
      </c>
      <c r="D763" t="s">
        <v>101</v>
      </c>
      <c r="E763" t="s">
        <v>179</v>
      </c>
      <c r="F763" t="s">
        <v>228</v>
      </c>
      <c r="G763" t="s">
        <v>119</v>
      </c>
      <c r="H763" t="s">
        <v>104</v>
      </c>
      <c r="I763">
        <v>2016</v>
      </c>
      <c r="J763" t="s">
        <v>238</v>
      </c>
      <c r="K763" t="s">
        <v>106</v>
      </c>
      <c r="L763" t="s">
        <v>1056</v>
      </c>
      <c r="M763" t="s">
        <v>1081</v>
      </c>
      <c r="N763">
        <v>1</v>
      </c>
      <c r="O763">
        <v>2020</v>
      </c>
      <c r="P763">
        <v>3706.851587070666</v>
      </c>
      <c r="Q763">
        <v>3.956165386225861</v>
      </c>
      <c r="R763" t="s">
        <v>109</v>
      </c>
      <c r="S763">
        <v>936.98094624071371</v>
      </c>
      <c r="T763">
        <v>0.99</v>
      </c>
      <c r="U763" t="s">
        <v>227</v>
      </c>
      <c r="V763">
        <v>0.99</v>
      </c>
      <c r="W763">
        <v>16</v>
      </c>
      <c r="X763">
        <v>27</v>
      </c>
      <c r="Y763">
        <v>22</v>
      </c>
      <c r="Z763">
        <v>8.7856310855373987E-2</v>
      </c>
      <c r="AA763">
        <v>31.536000000000001</v>
      </c>
    </row>
    <row r="764" spans="1:27" x14ac:dyDescent="0.25">
      <c r="A764" t="s">
        <v>98</v>
      </c>
      <c r="B764" t="s">
        <v>99</v>
      </c>
      <c r="C764" t="s">
        <v>1028</v>
      </c>
      <c r="D764" t="s">
        <v>101</v>
      </c>
      <c r="E764" t="s">
        <v>179</v>
      </c>
      <c r="F764" t="s">
        <v>228</v>
      </c>
      <c r="G764" t="s">
        <v>119</v>
      </c>
      <c r="H764" t="s">
        <v>104</v>
      </c>
      <c r="I764">
        <v>2022</v>
      </c>
      <c r="J764" t="s">
        <v>240</v>
      </c>
      <c r="K764" t="s">
        <v>106</v>
      </c>
      <c r="L764" t="s">
        <v>1056</v>
      </c>
      <c r="M764" t="s">
        <v>1082</v>
      </c>
      <c r="N764">
        <v>1</v>
      </c>
      <c r="O764">
        <v>2022</v>
      </c>
      <c r="P764">
        <v>3706.851587070666</v>
      </c>
      <c r="Q764">
        <v>3.956165386225861</v>
      </c>
      <c r="R764" t="s">
        <v>109</v>
      </c>
      <c r="S764">
        <v>936.98094624071371</v>
      </c>
      <c r="T764">
        <v>0.99</v>
      </c>
      <c r="U764" t="s">
        <v>227</v>
      </c>
      <c r="V764">
        <v>0.99</v>
      </c>
      <c r="W764">
        <v>16</v>
      </c>
      <c r="X764">
        <v>27</v>
      </c>
      <c r="Y764">
        <v>22</v>
      </c>
      <c r="Z764">
        <v>8.7856310855373987E-2</v>
      </c>
      <c r="AA764">
        <v>31.536000000000001</v>
      </c>
    </row>
    <row r="765" spans="1:27" x14ac:dyDescent="0.25">
      <c r="A765" t="s">
        <v>98</v>
      </c>
      <c r="B765" t="s">
        <v>99</v>
      </c>
      <c r="C765" t="s">
        <v>1028</v>
      </c>
      <c r="D765" t="s">
        <v>101</v>
      </c>
      <c r="E765" t="s">
        <v>179</v>
      </c>
      <c r="F765" t="s">
        <v>224</v>
      </c>
      <c r="G765" t="s">
        <v>103</v>
      </c>
      <c r="H765" t="s">
        <v>104</v>
      </c>
      <c r="I765">
        <v>2016</v>
      </c>
      <c r="J765" t="s">
        <v>242</v>
      </c>
      <c r="K765" t="s">
        <v>106</v>
      </c>
      <c r="L765" t="s">
        <v>1056</v>
      </c>
      <c r="M765" t="s">
        <v>1083</v>
      </c>
      <c r="N765">
        <v>1</v>
      </c>
      <c r="O765">
        <v>2020</v>
      </c>
      <c r="P765">
        <v>8748.901360931588</v>
      </c>
      <c r="Q765">
        <v>3.956165386225861</v>
      </c>
      <c r="R765" t="s">
        <v>109</v>
      </c>
      <c r="S765">
        <v>2211.459963578</v>
      </c>
      <c r="T765">
        <v>0.82</v>
      </c>
      <c r="U765" t="s">
        <v>227</v>
      </c>
      <c r="V765">
        <v>0.82</v>
      </c>
      <c r="W765">
        <v>20</v>
      </c>
      <c r="X765">
        <v>30</v>
      </c>
      <c r="Y765">
        <v>26</v>
      </c>
      <c r="Z765">
        <v>8.7856310855373987E-2</v>
      </c>
      <c r="AA765">
        <v>31.536000000000001</v>
      </c>
    </row>
    <row r="766" spans="1:27" x14ac:dyDescent="0.25">
      <c r="A766" t="s">
        <v>98</v>
      </c>
      <c r="B766" t="s">
        <v>99</v>
      </c>
      <c r="C766" t="s">
        <v>1028</v>
      </c>
      <c r="D766" t="s">
        <v>101</v>
      </c>
      <c r="E766" t="s">
        <v>179</v>
      </c>
      <c r="F766" t="s">
        <v>224</v>
      </c>
      <c r="G766" t="s">
        <v>103</v>
      </c>
      <c r="H766" t="s">
        <v>104</v>
      </c>
      <c r="I766">
        <v>2021</v>
      </c>
      <c r="J766" t="s">
        <v>244</v>
      </c>
      <c r="K766" t="s">
        <v>106</v>
      </c>
      <c r="L766" t="s">
        <v>1056</v>
      </c>
      <c r="M766" t="s">
        <v>1084</v>
      </c>
      <c r="N766">
        <v>1</v>
      </c>
      <c r="O766">
        <v>2021</v>
      </c>
      <c r="P766">
        <v>8962.2891990030894</v>
      </c>
      <c r="Q766">
        <v>3.956165386225861</v>
      </c>
      <c r="R766" t="s">
        <v>109</v>
      </c>
      <c r="S766">
        <v>2265.3980114701471</v>
      </c>
      <c r="T766">
        <v>0.84</v>
      </c>
      <c r="U766" t="s">
        <v>227</v>
      </c>
      <c r="V766">
        <v>0.84</v>
      </c>
      <c r="W766">
        <v>20</v>
      </c>
      <c r="X766">
        <v>30</v>
      </c>
      <c r="Y766">
        <v>26</v>
      </c>
      <c r="Z766">
        <v>8.7856310855373987E-2</v>
      </c>
      <c r="AA766">
        <v>31.536000000000001</v>
      </c>
    </row>
    <row r="767" spans="1:27" x14ac:dyDescent="0.25">
      <c r="A767" t="s">
        <v>98</v>
      </c>
      <c r="B767" t="s">
        <v>99</v>
      </c>
      <c r="C767" t="s">
        <v>1028</v>
      </c>
      <c r="D767" t="s">
        <v>101</v>
      </c>
      <c r="E767" t="s">
        <v>179</v>
      </c>
      <c r="F767" t="s">
        <v>224</v>
      </c>
      <c r="G767" t="s">
        <v>111</v>
      </c>
      <c r="H767" t="s">
        <v>104</v>
      </c>
      <c r="I767">
        <v>2016</v>
      </c>
      <c r="J767" t="s">
        <v>246</v>
      </c>
      <c r="K767" t="s">
        <v>106</v>
      </c>
      <c r="L767" t="s">
        <v>1056</v>
      </c>
      <c r="M767" t="s">
        <v>1085</v>
      </c>
      <c r="N767">
        <v>0</v>
      </c>
      <c r="O767">
        <v>2020</v>
      </c>
      <c r="P767">
        <v>8748.901360931588</v>
      </c>
      <c r="Q767">
        <v>3.956165386225861</v>
      </c>
      <c r="R767" t="s">
        <v>109</v>
      </c>
      <c r="S767">
        <v>2211.459963578</v>
      </c>
      <c r="T767">
        <v>0.82</v>
      </c>
      <c r="U767" t="s">
        <v>227</v>
      </c>
      <c r="V767">
        <v>0.82</v>
      </c>
      <c r="W767">
        <v>20</v>
      </c>
      <c r="X767">
        <v>30</v>
      </c>
      <c r="Y767">
        <v>26</v>
      </c>
      <c r="Z767">
        <v>8.7856310855373987E-2</v>
      </c>
      <c r="AA767">
        <v>31.536000000000001</v>
      </c>
    </row>
    <row r="768" spans="1:27" x14ac:dyDescent="0.25">
      <c r="A768" t="s">
        <v>98</v>
      </c>
      <c r="B768" t="s">
        <v>99</v>
      </c>
      <c r="C768" t="s">
        <v>1028</v>
      </c>
      <c r="D768" t="s">
        <v>101</v>
      </c>
      <c r="E768" t="s">
        <v>179</v>
      </c>
      <c r="F768" t="s">
        <v>224</v>
      </c>
      <c r="G768" t="s">
        <v>111</v>
      </c>
      <c r="H768" t="s">
        <v>104</v>
      </c>
      <c r="I768">
        <v>2020</v>
      </c>
      <c r="J768" t="s">
        <v>248</v>
      </c>
      <c r="K768" t="s">
        <v>106</v>
      </c>
      <c r="L768" t="s">
        <v>1056</v>
      </c>
      <c r="M768" t="s">
        <v>1085</v>
      </c>
      <c r="N768">
        <v>1</v>
      </c>
      <c r="O768">
        <v>2020</v>
      </c>
      <c r="P768">
        <v>9602.4527132175954</v>
      </c>
      <c r="Q768">
        <v>3.956165386225861</v>
      </c>
      <c r="R768" t="s">
        <v>109</v>
      </c>
      <c r="S768">
        <v>2427.2121551465862</v>
      </c>
      <c r="T768">
        <v>0.9</v>
      </c>
      <c r="U768" t="s">
        <v>227</v>
      </c>
      <c r="V768">
        <v>0.9</v>
      </c>
      <c r="W768">
        <v>20</v>
      </c>
      <c r="X768">
        <v>30</v>
      </c>
      <c r="Y768">
        <v>26</v>
      </c>
      <c r="Z768">
        <v>8.7856310855373987E-2</v>
      </c>
      <c r="AA768">
        <v>31.536000000000001</v>
      </c>
    </row>
    <row r="769" spans="1:27" x14ac:dyDescent="0.25">
      <c r="A769" t="s">
        <v>98</v>
      </c>
      <c r="B769" t="s">
        <v>99</v>
      </c>
      <c r="C769" t="s">
        <v>1028</v>
      </c>
      <c r="D769" t="s">
        <v>101</v>
      </c>
      <c r="E769" t="s">
        <v>179</v>
      </c>
      <c r="F769" t="s">
        <v>224</v>
      </c>
      <c r="G769" t="s">
        <v>114</v>
      </c>
      <c r="H769" t="s">
        <v>104</v>
      </c>
      <c r="I769">
        <v>2016</v>
      </c>
      <c r="J769" t="s">
        <v>249</v>
      </c>
      <c r="K769" t="s">
        <v>106</v>
      </c>
      <c r="L769" t="s">
        <v>1056</v>
      </c>
      <c r="M769" t="s">
        <v>1086</v>
      </c>
      <c r="N769">
        <v>1</v>
      </c>
      <c r="O769">
        <v>2020</v>
      </c>
      <c r="P769">
        <v>9602.4527132175954</v>
      </c>
      <c r="Q769">
        <v>3.956165386225861</v>
      </c>
      <c r="R769" t="s">
        <v>109</v>
      </c>
      <c r="S769">
        <v>2427.2121551465862</v>
      </c>
      <c r="T769">
        <v>0.9</v>
      </c>
      <c r="U769" t="s">
        <v>227</v>
      </c>
      <c r="V769">
        <v>0.9</v>
      </c>
      <c r="W769">
        <v>20</v>
      </c>
      <c r="X769">
        <v>30</v>
      </c>
      <c r="Y769">
        <v>26</v>
      </c>
      <c r="Z769">
        <v>8.7856310855373987E-2</v>
      </c>
      <c r="AA769">
        <v>31.536000000000001</v>
      </c>
    </row>
    <row r="770" spans="1:27" x14ac:dyDescent="0.25">
      <c r="A770" t="s">
        <v>98</v>
      </c>
      <c r="B770" t="s">
        <v>99</v>
      </c>
      <c r="C770" t="s">
        <v>1028</v>
      </c>
      <c r="D770" t="s">
        <v>101</v>
      </c>
      <c r="E770" t="s">
        <v>179</v>
      </c>
      <c r="F770" t="s">
        <v>224</v>
      </c>
      <c r="G770" t="s">
        <v>119</v>
      </c>
      <c r="H770" t="s">
        <v>104</v>
      </c>
      <c r="I770">
        <v>2016</v>
      </c>
      <c r="J770" t="s">
        <v>251</v>
      </c>
      <c r="K770" t="s">
        <v>106</v>
      </c>
      <c r="L770" t="s">
        <v>1056</v>
      </c>
      <c r="M770" t="s">
        <v>1087</v>
      </c>
      <c r="N770">
        <v>1</v>
      </c>
      <c r="O770">
        <v>2020</v>
      </c>
      <c r="P770">
        <v>10882.779741646609</v>
      </c>
      <c r="Q770">
        <v>3.956165386225861</v>
      </c>
      <c r="R770" t="s">
        <v>109</v>
      </c>
      <c r="S770">
        <v>2750.8404424994642</v>
      </c>
      <c r="T770">
        <v>0.97</v>
      </c>
      <c r="U770" t="s">
        <v>227</v>
      </c>
      <c r="V770">
        <v>0.97</v>
      </c>
      <c r="W770">
        <v>20</v>
      </c>
      <c r="X770">
        <v>30</v>
      </c>
      <c r="Y770">
        <v>26</v>
      </c>
      <c r="Z770">
        <v>8.7856310855373987E-2</v>
      </c>
      <c r="AA770">
        <v>31.536000000000001</v>
      </c>
    </row>
    <row r="771" spans="1:27" x14ac:dyDescent="0.25">
      <c r="A771" t="s">
        <v>98</v>
      </c>
      <c r="B771" t="s">
        <v>99</v>
      </c>
      <c r="C771" t="s">
        <v>1028</v>
      </c>
      <c r="D771" t="s">
        <v>101</v>
      </c>
      <c r="E771" t="s">
        <v>179</v>
      </c>
      <c r="F771" t="s">
        <v>224</v>
      </c>
      <c r="G771" t="s">
        <v>119</v>
      </c>
      <c r="H771" t="s">
        <v>104</v>
      </c>
      <c r="I771">
        <v>2022</v>
      </c>
      <c r="J771" t="s">
        <v>253</v>
      </c>
      <c r="K771" t="s">
        <v>106</v>
      </c>
      <c r="L771" t="s">
        <v>1056</v>
      </c>
      <c r="M771" t="s">
        <v>1088</v>
      </c>
      <c r="N771">
        <v>1</v>
      </c>
      <c r="O771">
        <v>2022</v>
      </c>
      <c r="P771">
        <v>10882.779741646609</v>
      </c>
      <c r="Q771">
        <v>3.956165386225861</v>
      </c>
      <c r="R771" t="s">
        <v>109</v>
      </c>
      <c r="S771">
        <v>2750.8404424994642</v>
      </c>
      <c r="T771">
        <v>0.97</v>
      </c>
      <c r="U771" t="s">
        <v>227</v>
      </c>
      <c r="V771">
        <v>0.97</v>
      </c>
      <c r="W771">
        <v>20</v>
      </c>
      <c r="X771">
        <v>30</v>
      </c>
      <c r="Y771">
        <v>26</v>
      </c>
      <c r="Z771">
        <v>8.7856310855373987E-2</v>
      </c>
      <c r="AA771">
        <v>31.536000000000001</v>
      </c>
    </row>
    <row r="772" spans="1:27" x14ac:dyDescent="0.25">
      <c r="A772" t="s">
        <v>98</v>
      </c>
      <c r="B772" t="s">
        <v>99</v>
      </c>
      <c r="C772" t="s">
        <v>1028</v>
      </c>
      <c r="D772" t="s">
        <v>101</v>
      </c>
      <c r="E772" t="s">
        <v>179</v>
      </c>
      <c r="F772" t="s">
        <v>228</v>
      </c>
      <c r="G772" t="s">
        <v>103</v>
      </c>
      <c r="H772" t="s">
        <v>255</v>
      </c>
      <c r="I772">
        <v>2016</v>
      </c>
      <c r="J772" t="s">
        <v>256</v>
      </c>
      <c r="K772" t="s">
        <v>257</v>
      </c>
      <c r="L772" t="s">
        <v>1056</v>
      </c>
      <c r="M772" t="s">
        <v>1089</v>
      </c>
      <c r="N772">
        <v>1</v>
      </c>
      <c r="O772">
        <v>2020</v>
      </c>
      <c r="P772">
        <v>5029.8561831139787</v>
      </c>
      <c r="Q772">
        <v>3.956165386225861</v>
      </c>
      <c r="R772" t="s">
        <v>109</v>
      </c>
      <c r="S772">
        <v>1271.3968431720209</v>
      </c>
      <c r="T772">
        <v>0.83</v>
      </c>
      <c r="U772" t="s">
        <v>227</v>
      </c>
      <c r="V772">
        <v>0.83</v>
      </c>
      <c r="W772">
        <v>19.7</v>
      </c>
      <c r="X772">
        <v>33.1</v>
      </c>
      <c r="Y772">
        <v>27</v>
      </c>
      <c r="Z772">
        <v>8.7856310855373987E-2</v>
      </c>
      <c r="AA772">
        <v>31.536000000000001</v>
      </c>
    </row>
    <row r="773" spans="1:27" x14ac:dyDescent="0.25">
      <c r="A773" t="s">
        <v>98</v>
      </c>
      <c r="B773" t="s">
        <v>99</v>
      </c>
      <c r="C773" t="s">
        <v>1028</v>
      </c>
      <c r="D773" t="s">
        <v>101</v>
      </c>
      <c r="E773" t="s">
        <v>179</v>
      </c>
      <c r="F773" t="s">
        <v>228</v>
      </c>
      <c r="G773" t="s">
        <v>111</v>
      </c>
      <c r="H773" t="s">
        <v>255</v>
      </c>
      <c r="I773">
        <v>2016</v>
      </c>
      <c r="J773" t="s">
        <v>259</v>
      </c>
      <c r="K773" t="s">
        <v>257</v>
      </c>
      <c r="L773" t="s">
        <v>1056</v>
      </c>
      <c r="M773" t="s">
        <v>1090</v>
      </c>
      <c r="N773">
        <v>0</v>
      </c>
      <c r="O773">
        <v>2020</v>
      </c>
      <c r="P773">
        <v>5029.8561831139787</v>
      </c>
      <c r="Q773">
        <v>3.956165386225861</v>
      </c>
      <c r="R773" t="s">
        <v>109</v>
      </c>
      <c r="S773">
        <v>1271.3968431720209</v>
      </c>
      <c r="T773">
        <v>0.83</v>
      </c>
      <c r="U773" t="s">
        <v>227</v>
      </c>
      <c r="V773">
        <v>0.83</v>
      </c>
      <c r="W773">
        <v>19.7</v>
      </c>
      <c r="X773">
        <v>33.1</v>
      </c>
      <c r="Y773">
        <v>27</v>
      </c>
      <c r="Z773">
        <v>8.7856310855373987E-2</v>
      </c>
      <c r="AA773">
        <v>31.536000000000001</v>
      </c>
    </row>
    <row r="774" spans="1:27" x14ac:dyDescent="0.25">
      <c r="A774" t="s">
        <v>98</v>
      </c>
      <c r="B774" t="s">
        <v>99</v>
      </c>
      <c r="C774" t="s">
        <v>1028</v>
      </c>
      <c r="D774" t="s">
        <v>101</v>
      </c>
      <c r="E774" t="s">
        <v>179</v>
      </c>
      <c r="F774" t="s">
        <v>228</v>
      </c>
      <c r="G774" t="s">
        <v>111</v>
      </c>
      <c r="H774" t="s">
        <v>255</v>
      </c>
      <c r="I774">
        <v>2020</v>
      </c>
      <c r="J774" t="s">
        <v>261</v>
      </c>
      <c r="K774" t="s">
        <v>257</v>
      </c>
      <c r="L774" t="s">
        <v>1056</v>
      </c>
      <c r="M774" t="s">
        <v>1090</v>
      </c>
      <c r="N774">
        <v>1</v>
      </c>
      <c r="O774">
        <v>2020</v>
      </c>
      <c r="P774">
        <v>5151.7920905834089</v>
      </c>
      <c r="Q774">
        <v>3.956165386225861</v>
      </c>
      <c r="R774" t="s">
        <v>109</v>
      </c>
      <c r="S774">
        <v>1302.2185848246761</v>
      </c>
      <c r="T774">
        <v>0.84</v>
      </c>
      <c r="U774" t="s">
        <v>227</v>
      </c>
      <c r="V774">
        <v>0.84</v>
      </c>
      <c r="W774">
        <v>19.7</v>
      </c>
      <c r="X774">
        <v>33.1</v>
      </c>
      <c r="Y774">
        <v>27</v>
      </c>
      <c r="Z774">
        <v>8.7856310855373987E-2</v>
      </c>
      <c r="AA774">
        <v>31.536000000000001</v>
      </c>
    </row>
    <row r="775" spans="1:27" x14ac:dyDescent="0.25">
      <c r="A775" t="s">
        <v>98</v>
      </c>
      <c r="B775" t="s">
        <v>99</v>
      </c>
      <c r="C775" t="s">
        <v>1028</v>
      </c>
      <c r="D775" t="s">
        <v>101</v>
      </c>
      <c r="E775" t="s">
        <v>179</v>
      </c>
      <c r="F775" t="s">
        <v>228</v>
      </c>
      <c r="G775" t="s">
        <v>114</v>
      </c>
      <c r="H775" t="s">
        <v>255</v>
      </c>
      <c r="I775">
        <v>2016</v>
      </c>
      <c r="J775" t="s">
        <v>262</v>
      </c>
      <c r="K775" t="s">
        <v>257</v>
      </c>
      <c r="L775" t="s">
        <v>1056</v>
      </c>
      <c r="M775" t="s">
        <v>1091</v>
      </c>
      <c r="N775">
        <v>1</v>
      </c>
      <c r="O775">
        <v>2020</v>
      </c>
      <c r="P775">
        <v>5304.2119749201956</v>
      </c>
      <c r="Q775">
        <v>3.956165386225861</v>
      </c>
      <c r="R775" t="s">
        <v>109</v>
      </c>
      <c r="S775">
        <v>1340.745761890495</v>
      </c>
      <c r="T775">
        <v>0.85</v>
      </c>
      <c r="U775" t="s">
        <v>227</v>
      </c>
      <c r="V775">
        <v>0.85</v>
      </c>
      <c r="W775">
        <v>19.7</v>
      </c>
      <c r="X775">
        <v>33.1</v>
      </c>
      <c r="Y775">
        <v>27</v>
      </c>
      <c r="Z775">
        <v>8.7856310855373987E-2</v>
      </c>
      <c r="AA775">
        <v>31.536000000000001</v>
      </c>
    </row>
    <row r="776" spans="1:27" x14ac:dyDescent="0.25">
      <c r="A776" t="s">
        <v>98</v>
      </c>
      <c r="B776" t="s">
        <v>99</v>
      </c>
      <c r="C776" t="s">
        <v>1028</v>
      </c>
      <c r="D776" t="s">
        <v>101</v>
      </c>
      <c r="E776" t="s">
        <v>179</v>
      </c>
      <c r="F776" t="s">
        <v>228</v>
      </c>
      <c r="G776" t="s">
        <v>119</v>
      </c>
      <c r="H776" t="s">
        <v>255</v>
      </c>
      <c r="I776">
        <v>2016</v>
      </c>
      <c r="J776" t="s">
        <v>264</v>
      </c>
      <c r="K776" t="s">
        <v>257</v>
      </c>
      <c r="L776" t="s">
        <v>1056</v>
      </c>
      <c r="M776" t="s">
        <v>1092</v>
      </c>
      <c r="N776">
        <v>0</v>
      </c>
      <c r="O776">
        <v>2020</v>
      </c>
      <c r="P776">
        <v>7864.8660317782214</v>
      </c>
      <c r="Q776">
        <v>3.956165386225861</v>
      </c>
      <c r="R776" t="s">
        <v>109</v>
      </c>
      <c r="S776">
        <v>1988.0023365962511</v>
      </c>
      <c r="T776">
        <v>0.97</v>
      </c>
      <c r="U776" t="s">
        <v>227</v>
      </c>
      <c r="V776">
        <v>0.97</v>
      </c>
      <c r="W776">
        <v>19.7</v>
      </c>
      <c r="X776">
        <v>33.1</v>
      </c>
      <c r="Y776">
        <v>27</v>
      </c>
      <c r="Z776">
        <v>8.7856310855373987E-2</v>
      </c>
      <c r="AA776">
        <v>31.536000000000001</v>
      </c>
    </row>
    <row r="777" spans="1:27" x14ac:dyDescent="0.25">
      <c r="A777" t="s">
        <v>98</v>
      </c>
      <c r="B777" t="s">
        <v>99</v>
      </c>
      <c r="C777" t="s">
        <v>1028</v>
      </c>
      <c r="D777" t="s">
        <v>101</v>
      </c>
      <c r="E777" t="s">
        <v>179</v>
      </c>
      <c r="F777" t="s">
        <v>228</v>
      </c>
      <c r="G777" t="s">
        <v>119</v>
      </c>
      <c r="H777" t="s">
        <v>255</v>
      </c>
      <c r="I777">
        <v>2020</v>
      </c>
      <c r="J777" t="s">
        <v>266</v>
      </c>
      <c r="K777" t="s">
        <v>257</v>
      </c>
      <c r="L777" t="s">
        <v>1056</v>
      </c>
      <c r="M777" t="s">
        <v>1092</v>
      </c>
      <c r="N777">
        <v>1</v>
      </c>
      <c r="O777">
        <v>2020</v>
      </c>
      <c r="P777">
        <v>7864.8660317782214</v>
      </c>
      <c r="Q777">
        <v>3.956165386225861</v>
      </c>
      <c r="R777" t="s">
        <v>109</v>
      </c>
      <c r="S777">
        <v>1988.0023365962511</v>
      </c>
      <c r="T777">
        <v>0.97</v>
      </c>
      <c r="U777" t="s">
        <v>227</v>
      </c>
      <c r="V777">
        <v>0.97</v>
      </c>
      <c r="W777">
        <v>19.7</v>
      </c>
      <c r="X777">
        <v>33.1</v>
      </c>
      <c r="Y777">
        <v>27</v>
      </c>
      <c r="Z777">
        <v>8.7856310855373987E-2</v>
      </c>
      <c r="AA777">
        <v>31.536000000000001</v>
      </c>
    </row>
    <row r="778" spans="1:27" x14ac:dyDescent="0.25">
      <c r="A778" t="s">
        <v>98</v>
      </c>
      <c r="B778" t="s">
        <v>99</v>
      </c>
      <c r="C778" t="s">
        <v>1028</v>
      </c>
      <c r="D778" t="s">
        <v>101</v>
      </c>
      <c r="E778" t="s">
        <v>179</v>
      </c>
      <c r="F778" t="s">
        <v>228</v>
      </c>
      <c r="G778" t="s">
        <v>103</v>
      </c>
      <c r="H778" t="s">
        <v>156</v>
      </c>
      <c r="I778">
        <v>2016</v>
      </c>
      <c r="J778" t="s">
        <v>267</v>
      </c>
      <c r="K778" t="s">
        <v>158</v>
      </c>
      <c r="L778" t="s">
        <v>1056</v>
      </c>
      <c r="M778" t="s">
        <v>1093</v>
      </c>
      <c r="N778">
        <v>1</v>
      </c>
      <c r="O778">
        <v>2020</v>
      </c>
      <c r="P778">
        <v>2499.6861031233111</v>
      </c>
      <c r="Q778">
        <v>3.956165386225861</v>
      </c>
      <c r="R778" t="s">
        <v>109</v>
      </c>
      <c r="S778">
        <v>631.8457038794287</v>
      </c>
      <c r="T778">
        <v>0.8</v>
      </c>
      <c r="U778" t="s">
        <v>227</v>
      </c>
      <c r="V778">
        <v>0.8</v>
      </c>
      <c r="W778">
        <v>16</v>
      </c>
      <c r="X778">
        <v>27</v>
      </c>
      <c r="Y778">
        <v>22</v>
      </c>
      <c r="Z778">
        <v>8.7856310855373987E-2</v>
      </c>
      <c r="AA778">
        <v>31.536000000000001</v>
      </c>
    </row>
    <row r="779" spans="1:27" x14ac:dyDescent="0.25">
      <c r="A779" t="s">
        <v>98</v>
      </c>
      <c r="B779" t="s">
        <v>99</v>
      </c>
      <c r="C779" t="s">
        <v>1028</v>
      </c>
      <c r="D779" t="s">
        <v>101</v>
      </c>
      <c r="E779" t="s">
        <v>179</v>
      </c>
      <c r="F779" t="s">
        <v>228</v>
      </c>
      <c r="G779" t="s">
        <v>111</v>
      </c>
      <c r="H779" t="s">
        <v>156</v>
      </c>
      <c r="I779">
        <v>2016</v>
      </c>
      <c r="J779" t="s">
        <v>269</v>
      </c>
      <c r="K779" t="s">
        <v>158</v>
      </c>
      <c r="L779" t="s">
        <v>1056</v>
      </c>
      <c r="M779" t="s">
        <v>1094</v>
      </c>
      <c r="N779">
        <v>0</v>
      </c>
      <c r="O779">
        <v>2020</v>
      </c>
      <c r="P779">
        <v>3182.5271849521182</v>
      </c>
      <c r="Q779">
        <v>3.956165386225861</v>
      </c>
      <c r="R779" t="s">
        <v>109</v>
      </c>
      <c r="S779">
        <v>804.44745713429711</v>
      </c>
      <c r="T779">
        <v>0.92</v>
      </c>
      <c r="U779" t="s">
        <v>227</v>
      </c>
      <c r="V779">
        <v>0.92</v>
      </c>
      <c r="W779">
        <v>16</v>
      </c>
      <c r="X779">
        <v>27</v>
      </c>
      <c r="Y779">
        <v>22</v>
      </c>
      <c r="Z779">
        <v>8.7856310855373987E-2</v>
      </c>
      <c r="AA779">
        <v>31.536000000000001</v>
      </c>
    </row>
    <row r="780" spans="1:27" x14ac:dyDescent="0.25">
      <c r="A780" t="s">
        <v>98</v>
      </c>
      <c r="B780" t="s">
        <v>99</v>
      </c>
      <c r="C780" t="s">
        <v>1028</v>
      </c>
      <c r="D780" t="s">
        <v>101</v>
      </c>
      <c r="E780" t="s">
        <v>179</v>
      </c>
      <c r="F780" t="s">
        <v>228</v>
      </c>
      <c r="G780" t="s">
        <v>111</v>
      </c>
      <c r="H780" t="s">
        <v>156</v>
      </c>
      <c r="I780">
        <v>2020</v>
      </c>
      <c r="J780" t="s">
        <v>271</v>
      </c>
      <c r="K780" t="s">
        <v>158</v>
      </c>
      <c r="L780" t="s">
        <v>1056</v>
      </c>
      <c r="M780" t="s">
        <v>1094</v>
      </c>
      <c r="N780">
        <v>1</v>
      </c>
      <c r="O780">
        <v>2020</v>
      </c>
      <c r="P780">
        <v>3365.4310461562618</v>
      </c>
      <c r="Q780">
        <v>3.956165386225861</v>
      </c>
      <c r="R780" t="s">
        <v>109</v>
      </c>
      <c r="S780">
        <v>850.68006961327956</v>
      </c>
      <c r="T780">
        <v>0.92</v>
      </c>
      <c r="U780" t="s">
        <v>227</v>
      </c>
      <c r="V780">
        <v>0.92</v>
      </c>
      <c r="W780">
        <v>16</v>
      </c>
      <c r="X780">
        <v>27</v>
      </c>
      <c r="Y780">
        <v>22</v>
      </c>
      <c r="Z780">
        <v>8.7856310855373987E-2</v>
      </c>
      <c r="AA780">
        <v>31.536000000000001</v>
      </c>
    </row>
    <row r="781" spans="1:27" x14ac:dyDescent="0.25">
      <c r="A781" t="s">
        <v>98</v>
      </c>
      <c r="B781" t="s">
        <v>99</v>
      </c>
      <c r="C781" t="s">
        <v>1028</v>
      </c>
      <c r="D781" t="s">
        <v>101</v>
      </c>
      <c r="E781" t="s">
        <v>179</v>
      </c>
      <c r="F781" t="s">
        <v>228</v>
      </c>
      <c r="G781" t="s">
        <v>114</v>
      </c>
      <c r="H781" t="s">
        <v>156</v>
      </c>
      <c r="I781">
        <v>2016</v>
      </c>
      <c r="J781" t="s">
        <v>272</v>
      </c>
      <c r="K781" t="s">
        <v>158</v>
      </c>
      <c r="L781" t="s">
        <v>1056</v>
      </c>
      <c r="M781" t="s">
        <v>1095</v>
      </c>
      <c r="N781">
        <v>1</v>
      </c>
      <c r="O781">
        <v>2020</v>
      </c>
      <c r="P781">
        <v>3341.043864662377</v>
      </c>
      <c r="Q781">
        <v>3.956165386225861</v>
      </c>
      <c r="R781" t="s">
        <v>109</v>
      </c>
      <c r="S781">
        <v>844.5157212827487</v>
      </c>
      <c r="T781">
        <v>0.95</v>
      </c>
      <c r="U781" t="s">
        <v>227</v>
      </c>
      <c r="V781">
        <v>0.95</v>
      </c>
      <c r="W781">
        <v>16</v>
      </c>
      <c r="X781">
        <v>27</v>
      </c>
      <c r="Y781">
        <v>22</v>
      </c>
      <c r="Z781">
        <v>8.7856310855373987E-2</v>
      </c>
      <c r="AA781">
        <v>31.536000000000001</v>
      </c>
    </row>
    <row r="782" spans="1:27" x14ac:dyDescent="0.25">
      <c r="A782" t="s">
        <v>98</v>
      </c>
      <c r="B782" t="s">
        <v>99</v>
      </c>
      <c r="C782" t="s">
        <v>1028</v>
      </c>
      <c r="D782" t="s">
        <v>101</v>
      </c>
      <c r="E782" t="s">
        <v>179</v>
      </c>
      <c r="F782" t="s">
        <v>228</v>
      </c>
      <c r="G782" t="s">
        <v>114</v>
      </c>
      <c r="H782" t="s">
        <v>156</v>
      </c>
      <c r="I782">
        <v>2022</v>
      </c>
      <c r="J782" t="s">
        <v>274</v>
      </c>
      <c r="K782" t="s">
        <v>158</v>
      </c>
      <c r="L782" t="s">
        <v>1056</v>
      </c>
      <c r="M782" t="s">
        <v>1096</v>
      </c>
      <c r="N782">
        <v>1</v>
      </c>
      <c r="O782">
        <v>2022</v>
      </c>
      <c r="P782">
        <v>3341.043864662377</v>
      </c>
      <c r="Q782">
        <v>3.956165386225861</v>
      </c>
      <c r="R782" t="s">
        <v>109</v>
      </c>
      <c r="S782">
        <v>844.5157212827487</v>
      </c>
      <c r="T782">
        <v>0.95</v>
      </c>
      <c r="U782" t="s">
        <v>227</v>
      </c>
      <c r="V782">
        <v>0.95</v>
      </c>
      <c r="W782">
        <v>16</v>
      </c>
      <c r="X782">
        <v>27</v>
      </c>
      <c r="Y782">
        <v>22</v>
      </c>
      <c r="Z782">
        <v>8.7856310855373987E-2</v>
      </c>
      <c r="AA782">
        <v>31.536000000000001</v>
      </c>
    </row>
    <row r="783" spans="1:27" x14ac:dyDescent="0.25">
      <c r="A783" t="s">
        <v>98</v>
      </c>
      <c r="B783" t="s">
        <v>99</v>
      </c>
      <c r="C783" t="s">
        <v>1028</v>
      </c>
      <c r="D783" t="s">
        <v>101</v>
      </c>
      <c r="E783" t="s">
        <v>179</v>
      </c>
      <c r="F783" t="s">
        <v>228</v>
      </c>
      <c r="G783" t="s">
        <v>119</v>
      </c>
      <c r="H783" t="s">
        <v>156</v>
      </c>
      <c r="I783">
        <v>2016</v>
      </c>
      <c r="J783" t="s">
        <v>276</v>
      </c>
      <c r="K783" t="s">
        <v>158</v>
      </c>
      <c r="L783" t="s">
        <v>1056</v>
      </c>
      <c r="M783" t="s">
        <v>1097</v>
      </c>
      <c r="N783">
        <v>1</v>
      </c>
      <c r="O783">
        <v>2020</v>
      </c>
      <c r="P783">
        <v>3706.851587070666</v>
      </c>
      <c r="Q783">
        <v>3.956165386225861</v>
      </c>
      <c r="R783" t="s">
        <v>109</v>
      </c>
      <c r="S783">
        <v>936.98094624071371</v>
      </c>
      <c r="T783">
        <v>0.99</v>
      </c>
      <c r="U783" t="s">
        <v>227</v>
      </c>
      <c r="V783">
        <v>0.99</v>
      </c>
      <c r="W783">
        <v>16</v>
      </c>
      <c r="X783">
        <v>27</v>
      </c>
      <c r="Y783">
        <v>22</v>
      </c>
      <c r="Z783">
        <v>8.7856310855373987E-2</v>
      </c>
      <c r="AA783">
        <v>31.536000000000001</v>
      </c>
    </row>
    <row r="784" spans="1:27" x14ac:dyDescent="0.25">
      <c r="A784" t="s">
        <v>98</v>
      </c>
      <c r="B784" t="s">
        <v>99</v>
      </c>
      <c r="C784" t="s">
        <v>1028</v>
      </c>
      <c r="D784" t="s">
        <v>101</v>
      </c>
      <c r="E784" t="s">
        <v>179</v>
      </c>
      <c r="F784" t="s">
        <v>228</v>
      </c>
      <c r="G784" t="s">
        <v>119</v>
      </c>
      <c r="H784" t="s">
        <v>156</v>
      </c>
      <c r="I784">
        <v>2022</v>
      </c>
      <c r="J784" t="s">
        <v>278</v>
      </c>
      <c r="K784" t="s">
        <v>158</v>
      </c>
      <c r="L784" t="s">
        <v>1056</v>
      </c>
      <c r="M784" t="s">
        <v>1098</v>
      </c>
      <c r="N784">
        <v>1</v>
      </c>
      <c r="O784">
        <v>2022</v>
      </c>
      <c r="P784">
        <v>3706.851587070666</v>
      </c>
      <c r="Q784">
        <v>3.956165386225861</v>
      </c>
      <c r="R784" t="s">
        <v>109</v>
      </c>
      <c r="S784">
        <v>936.98094624071371</v>
      </c>
      <c r="T784">
        <v>0.99</v>
      </c>
      <c r="U784" t="s">
        <v>227</v>
      </c>
      <c r="V784">
        <v>0.99</v>
      </c>
      <c r="W784">
        <v>16</v>
      </c>
      <c r="X784">
        <v>27</v>
      </c>
      <c r="Y784">
        <v>22</v>
      </c>
      <c r="Z784">
        <v>8.7856310855373987E-2</v>
      </c>
      <c r="AA784">
        <v>31.536000000000001</v>
      </c>
    </row>
    <row r="785" spans="1:27" x14ac:dyDescent="0.25">
      <c r="A785" t="s">
        <v>98</v>
      </c>
      <c r="B785" t="s">
        <v>99</v>
      </c>
      <c r="C785" t="s">
        <v>1028</v>
      </c>
      <c r="D785" t="s">
        <v>101</v>
      </c>
      <c r="E785" t="s">
        <v>179</v>
      </c>
      <c r="F785" t="s">
        <v>228</v>
      </c>
      <c r="G785" t="s">
        <v>103</v>
      </c>
      <c r="H785" t="s">
        <v>148</v>
      </c>
      <c r="I785">
        <v>2016</v>
      </c>
      <c r="J785" t="s">
        <v>280</v>
      </c>
      <c r="K785" t="s">
        <v>150</v>
      </c>
      <c r="L785" t="s">
        <v>1056</v>
      </c>
      <c r="M785" t="s">
        <v>1099</v>
      </c>
      <c r="N785">
        <v>1</v>
      </c>
      <c r="O785">
        <v>2020</v>
      </c>
      <c r="P785">
        <v>5029.8561831139787</v>
      </c>
      <c r="Q785">
        <v>3.956165386225861</v>
      </c>
      <c r="R785" t="s">
        <v>109</v>
      </c>
      <c r="S785">
        <v>1271.3968431720209</v>
      </c>
      <c r="T785">
        <v>0.83</v>
      </c>
      <c r="U785" t="s">
        <v>227</v>
      </c>
      <c r="V785">
        <v>0.83</v>
      </c>
      <c r="W785">
        <v>19.7</v>
      </c>
      <c r="X785">
        <v>33.1</v>
      </c>
      <c r="Y785">
        <v>27</v>
      </c>
      <c r="Z785">
        <v>8.7856310855373987E-2</v>
      </c>
      <c r="AA785">
        <v>31.536000000000001</v>
      </c>
    </row>
    <row r="786" spans="1:27" x14ac:dyDescent="0.25">
      <c r="A786" t="s">
        <v>98</v>
      </c>
      <c r="B786" t="s">
        <v>99</v>
      </c>
      <c r="C786" t="s">
        <v>1028</v>
      </c>
      <c r="D786" t="s">
        <v>101</v>
      </c>
      <c r="E786" t="s">
        <v>179</v>
      </c>
      <c r="F786" t="s">
        <v>228</v>
      </c>
      <c r="G786" t="s">
        <v>111</v>
      </c>
      <c r="H786" t="s">
        <v>148</v>
      </c>
      <c r="I786">
        <v>2016</v>
      </c>
      <c r="J786" t="s">
        <v>282</v>
      </c>
      <c r="K786" t="s">
        <v>150</v>
      </c>
      <c r="L786" t="s">
        <v>1056</v>
      </c>
      <c r="M786" t="s">
        <v>1100</v>
      </c>
      <c r="N786">
        <v>1</v>
      </c>
      <c r="O786">
        <v>2020</v>
      </c>
      <c r="P786">
        <v>5029.8561831139787</v>
      </c>
      <c r="Q786">
        <v>3.956165386225861</v>
      </c>
      <c r="R786" t="s">
        <v>109</v>
      </c>
      <c r="S786">
        <v>1271.3968431720209</v>
      </c>
      <c r="T786">
        <v>0.83</v>
      </c>
      <c r="U786" t="s">
        <v>227</v>
      </c>
      <c r="V786">
        <v>0.83</v>
      </c>
      <c r="W786">
        <v>19.7</v>
      </c>
      <c r="X786">
        <v>33.1</v>
      </c>
      <c r="Y786">
        <v>27</v>
      </c>
      <c r="Z786">
        <v>8.7856310855373987E-2</v>
      </c>
      <c r="AA786">
        <v>31.536000000000001</v>
      </c>
    </row>
    <row r="787" spans="1:27" x14ac:dyDescent="0.25">
      <c r="A787" t="s">
        <v>98</v>
      </c>
      <c r="B787" t="s">
        <v>99</v>
      </c>
      <c r="C787" t="s">
        <v>1028</v>
      </c>
      <c r="D787" t="s">
        <v>101</v>
      </c>
      <c r="E787" t="s">
        <v>179</v>
      </c>
      <c r="F787" t="s">
        <v>228</v>
      </c>
      <c r="G787" t="s">
        <v>111</v>
      </c>
      <c r="H787" t="s">
        <v>148</v>
      </c>
      <c r="I787">
        <v>2022</v>
      </c>
      <c r="J787" t="s">
        <v>284</v>
      </c>
      <c r="K787" t="s">
        <v>150</v>
      </c>
      <c r="L787" t="s">
        <v>1056</v>
      </c>
      <c r="M787" t="s">
        <v>1101</v>
      </c>
      <c r="N787">
        <v>1</v>
      </c>
      <c r="O787">
        <v>2022</v>
      </c>
      <c r="P787">
        <v>5151.7920905834089</v>
      </c>
      <c r="Q787">
        <v>3.956165386225861</v>
      </c>
      <c r="R787" t="s">
        <v>109</v>
      </c>
      <c r="S787">
        <v>1302.2185848246761</v>
      </c>
      <c r="T787">
        <v>0.84</v>
      </c>
      <c r="U787" t="s">
        <v>227</v>
      </c>
      <c r="V787">
        <v>0.84</v>
      </c>
      <c r="W787">
        <v>19.7</v>
      </c>
      <c r="X787">
        <v>33.1</v>
      </c>
      <c r="Y787">
        <v>27</v>
      </c>
      <c r="Z787">
        <v>8.7856310855373987E-2</v>
      </c>
      <c r="AA787">
        <v>31.536000000000001</v>
      </c>
    </row>
    <row r="788" spans="1:27" x14ac:dyDescent="0.25">
      <c r="A788" t="s">
        <v>98</v>
      </c>
      <c r="B788" t="s">
        <v>99</v>
      </c>
      <c r="C788" t="s">
        <v>1028</v>
      </c>
      <c r="D788" t="s">
        <v>101</v>
      </c>
      <c r="E788" t="s">
        <v>179</v>
      </c>
      <c r="F788" t="s">
        <v>228</v>
      </c>
      <c r="G788" t="s">
        <v>114</v>
      </c>
      <c r="H788" t="s">
        <v>148</v>
      </c>
      <c r="I788">
        <v>2016</v>
      </c>
      <c r="J788" t="s">
        <v>286</v>
      </c>
      <c r="K788" t="s">
        <v>150</v>
      </c>
      <c r="L788" t="s">
        <v>1056</v>
      </c>
      <c r="M788" t="s">
        <v>1102</v>
      </c>
      <c r="N788">
        <v>1</v>
      </c>
      <c r="O788">
        <v>2020</v>
      </c>
      <c r="P788">
        <v>5304.2119749201956</v>
      </c>
      <c r="Q788">
        <v>3.956165386225861</v>
      </c>
      <c r="R788" t="s">
        <v>109</v>
      </c>
      <c r="S788">
        <v>1340.745761890495</v>
      </c>
      <c r="T788">
        <v>0.85</v>
      </c>
      <c r="U788" t="s">
        <v>227</v>
      </c>
      <c r="V788">
        <v>0.85</v>
      </c>
      <c r="W788">
        <v>19.7</v>
      </c>
      <c r="X788">
        <v>33.1</v>
      </c>
      <c r="Y788">
        <v>27</v>
      </c>
      <c r="Z788">
        <v>8.7856310855373987E-2</v>
      </c>
      <c r="AA788">
        <v>31.536000000000001</v>
      </c>
    </row>
    <row r="789" spans="1:27" x14ac:dyDescent="0.25">
      <c r="A789" t="s">
        <v>98</v>
      </c>
      <c r="B789" t="s">
        <v>99</v>
      </c>
      <c r="C789" t="s">
        <v>1028</v>
      </c>
      <c r="D789" t="s">
        <v>101</v>
      </c>
      <c r="E789" t="s">
        <v>179</v>
      </c>
      <c r="F789" t="s">
        <v>228</v>
      </c>
      <c r="G789" t="s">
        <v>119</v>
      </c>
      <c r="H789" t="s">
        <v>148</v>
      </c>
      <c r="I789">
        <v>2016</v>
      </c>
      <c r="J789" t="s">
        <v>288</v>
      </c>
      <c r="K789" t="s">
        <v>150</v>
      </c>
      <c r="L789" t="s">
        <v>1056</v>
      </c>
      <c r="M789" t="s">
        <v>1103</v>
      </c>
      <c r="N789">
        <v>1</v>
      </c>
      <c r="O789">
        <v>2020</v>
      </c>
      <c r="P789">
        <v>7864.8660317782214</v>
      </c>
      <c r="Q789">
        <v>3.956165386225861</v>
      </c>
      <c r="R789" t="s">
        <v>109</v>
      </c>
      <c r="S789">
        <v>1988.0023365962511</v>
      </c>
      <c r="T789">
        <v>0.97</v>
      </c>
      <c r="U789" t="s">
        <v>227</v>
      </c>
      <c r="V789">
        <v>0.97</v>
      </c>
      <c r="W789">
        <v>19.7</v>
      </c>
      <c r="X789">
        <v>33.1</v>
      </c>
      <c r="Y789">
        <v>27</v>
      </c>
      <c r="Z789">
        <v>8.7856310855373987E-2</v>
      </c>
      <c r="AA789">
        <v>31.536000000000001</v>
      </c>
    </row>
    <row r="790" spans="1:27" x14ac:dyDescent="0.25">
      <c r="A790" t="s">
        <v>98</v>
      </c>
      <c r="B790" t="s">
        <v>99</v>
      </c>
      <c r="C790" t="s">
        <v>1028</v>
      </c>
      <c r="D790" t="s">
        <v>101</v>
      </c>
      <c r="E790" t="s">
        <v>179</v>
      </c>
      <c r="F790" t="s">
        <v>228</v>
      </c>
      <c r="G790" t="s">
        <v>119</v>
      </c>
      <c r="H790" t="s">
        <v>148</v>
      </c>
      <c r="I790">
        <v>2022</v>
      </c>
      <c r="J790" t="s">
        <v>290</v>
      </c>
      <c r="K790" t="s">
        <v>150</v>
      </c>
      <c r="L790" t="s">
        <v>1056</v>
      </c>
      <c r="M790" t="s">
        <v>1104</v>
      </c>
      <c r="N790">
        <v>1</v>
      </c>
      <c r="O790">
        <v>2022</v>
      </c>
      <c r="P790">
        <v>7864.8660317782214</v>
      </c>
      <c r="Q790">
        <v>3.956165386225861</v>
      </c>
      <c r="R790" t="s">
        <v>109</v>
      </c>
      <c r="S790">
        <v>1988.0023365962511</v>
      </c>
      <c r="T790">
        <v>0.97</v>
      </c>
      <c r="U790" t="s">
        <v>227</v>
      </c>
      <c r="V790">
        <v>0.97</v>
      </c>
      <c r="W790">
        <v>19.7</v>
      </c>
      <c r="X790">
        <v>33.1</v>
      </c>
      <c r="Y790">
        <v>27</v>
      </c>
      <c r="Z790">
        <v>8.7856310855373987E-2</v>
      </c>
      <c r="AA790">
        <v>31.536000000000001</v>
      </c>
    </row>
    <row r="791" spans="1:27" x14ac:dyDescent="0.25">
      <c r="A791" t="s">
        <v>98</v>
      </c>
      <c r="B791" t="s">
        <v>99</v>
      </c>
      <c r="C791" t="s">
        <v>1028</v>
      </c>
      <c r="D791" t="s">
        <v>101</v>
      </c>
      <c r="E791" t="s">
        <v>179</v>
      </c>
      <c r="F791" t="s">
        <v>224</v>
      </c>
      <c r="G791" t="s">
        <v>103</v>
      </c>
      <c r="H791" t="s">
        <v>148</v>
      </c>
      <c r="I791">
        <v>2016</v>
      </c>
      <c r="J791" t="s">
        <v>292</v>
      </c>
      <c r="K791" t="s">
        <v>150</v>
      </c>
      <c r="L791" t="s">
        <v>1056</v>
      </c>
      <c r="M791" t="s">
        <v>1105</v>
      </c>
      <c r="N791">
        <v>1</v>
      </c>
      <c r="O791">
        <v>2020</v>
      </c>
      <c r="P791">
        <v>11126.65155658547</v>
      </c>
      <c r="Q791">
        <v>3.956165386225861</v>
      </c>
      <c r="R791" t="s">
        <v>109</v>
      </c>
      <c r="S791">
        <v>2812.4839258047741</v>
      </c>
      <c r="T791">
        <v>0.84</v>
      </c>
      <c r="U791" t="s">
        <v>227</v>
      </c>
      <c r="V791">
        <v>0.84</v>
      </c>
      <c r="W791">
        <v>18</v>
      </c>
      <c r="X791">
        <v>28</v>
      </c>
      <c r="Y791">
        <v>24</v>
      </c>
      <c r="Z791">
        <v>8.7856310855373987E-2</v>
      </c>
      <c r="AA791">
        <v>31.536000000000001</v>
      </c>
    </row>
    <row r="792" spans="1:27" x14ac:dyDescent="0.25">
      <c r="A792" t="s">
        <v>98</v>
      </c>
      <c r="B792" t="s">
        <v>99</v>
      </c>
      <c r="C792" t="s">
        <v>1028</v>
      </c>
      <c r="D792" t="s">
        <v>101</v>
      </c>
      <c r="E792" t="s">
        <v>179</v>
      </c>
      <c r="F792" t="s">
        <v>224</v>
      </c>
      <c r="G792" t="s">
        <v>103</v>
      </c>
      <c r="H792" t="s">
        <v>148</v>
      </c>
      <c r="I792">
        <v>2022</v>
      </c>
      <c r="J792" t="s">
        <v>294</v>
      </c>
      <c r="K792" t="s">
        <v>150</v>
      </c>
      <c r="L792" t="s">
        <v>1056</v>
      </c>
      <c r="M792" t="s">
        <v>1106</v>
      </c>
      <c r="N792">
        <v>1</v>
      </c>
      <c r="O792">
        <v>2022</v>
      </c>
      <c r="P792">
        <v>11492.45927899376</v>
      </c>
      <c r="Q792">
        <v>3.956165386225861</v>
      </c>
      <c r="R792" t="s">
        <v>109</v>
      </c>
      <c r="S792">
        <v>2904.949150762739</v>
      </c>
      <c r="T792">
        <v>0.86</v>
      </c>
      <c r="U792" t="s">
        <v>227</v>
      </c>
      <c r="V792">
        <v>0.86</v>
      </c>
      <c r="W792">
        <v>18</v>
      </c>
      <c r="X792">
        <v>28</v>
      </c>
      <c r="Y792">
        <v>24</v>
      </c>
      <c r="Z792">
        <v>8.7856310855373987E-2</v>
      </c>
      <c r="AA792">
        <v>31.536000000000001</v>
      </c>
    </row>
    <row r="793" spans="1:27" x14ac:dyDescent="0.25">
      <c r="A793" t="s">
        <v>98</v>
      </c>
      <c r="B793" t="s">
        <v>99</v>
      </c>
      <c r="C793" t="s">
        <v>1028</v>
      </c>
      <c r="D793" t="s">
        <v>101</v>
      </c>
      <c r="E793" t="s">
        <v>179</v>
      </c>
      <c r="F793" t="s">
        <v>224</v>
      </c>
      <c r="G793" t="s">
        <v>111</v>
      </c>
      <c r="H793" t="s">
        <v>148</v>
      </c>
      <c r="I793">
        <v>2016</v>
      </c>
      <c r="J793" t="s">
        <v>296</v>
      </c>
      <c r="K793" t="s">
        <v>150</v>
      </c>
      <c r="L793" t="s">
        <v>1056</v>
      </c>
      <c r="M793" t="s">
        <v>1107</v>
      </c>
      <c r="N793">
        <v>1</v>
      </c>
      <c r="O793">
        <v>2020</v>
      </c>
      <c r="P793">
        <v>11126.65155658547</v>
      </c>
      <c r="Q793">
        <v>3.956165386225861</v>
      </c>
      <c r="R793" t="s">
        <v>109</v>
      </c>
      <c r="S793">
        <v>2812.4839258047741</v>
      </c>
      <c r="T793">
        <v>0.84</v>
      </c>
      <c r="U793" t="s">
        <v>227</v>
      </c>
      <c r="V793">
        <v>0.84</v>
      </c>
      <c r="W793">
        <v>18</v>
      </c>
      <c r="X793">
        <v>28</v>
      </c>
      <c r="Y793">
        <v>24</v>
      </c>
      <c r="Z793">
        <v>8.7856310855373987E-2</v>
      </c>
      <c r="AA793">
        <v>31.536000000000001</v>
      </c>
    </row>
    <row r="794" spans="1:27" x14ac:dyDescent="0.25">
      <c r="A794" t="s">
        <v>98</v>
      </c>
      <c r="B794" t="s">
        <v>99</v>
      </c>
      <c r="C794" t="s">
        <v>1028</v>
      </c>
      <c r="D794" t="s">
        <v>101</v>
      </c>
      <c r="E794" t="s">
        <v>179</v>
      </c>
      <c r="F794" t="s">
        <v>224</v>
      </c>
      <c r="G794" t="s">
        <v>111</v>
      </c>
      <c r="H794" t="s">
        <v>148</v>
      </c>
      <c r="I794">
        <v>2022</v>
      </c>
      <c r="J794" t="s">
        <v>298</v>
      </c>
      <c r="K794" t="s">
        <v>150</v>
      </c>
      <c r="L794" t="s">
        <v>1056</v>
      </c>
      <c r="M794" t="s">
        <v>1108</v>
      </c>
      <c r="N794">
        <v>1</v>
      </c>
      <c r="O794">
        <v>2022</v>
      </c>
      <c r="P794">
        <v>11492.45927899376</v>
      </c>
      <c r="Q794">
        <v>3.956165386225861</v>
      </c>
      <c r="R794" t="s">
        <v>109</v>
      </c>
      <c r="S794">
        <v>2904.949150762739</v>
      </c>
      <c r="T794">
        <v>0.86</v>
      </c>
      <c r="U794" t="s">
        <v>227</v>
      </c>
      <c r="V794">
        <v>0.86</v>
      </c>
      <c r="W794">
        <v>18</v>
      </c>
      <c r="X794">
        <v>28</v>
      </c>
      <c r="Y794">
        <v>24</v>
      </c>
      <c r="Z794">
        <v>8.7856310855373987E-2</v>
      </c>
      <c r="AA794">
        <v>31.536000000000001</v>
      </c>
    </row>
    <row r="795" spans="1:27" x14ac:dyDescent="0.25">
      <c r="A795" t="s">
        <v>98</v>
      </c>
      <c r="B795" t="s">
        <v>99</v>
      </c>
      <c r="C795" t="s">
        <v>1028</v>
      </c>
      <c r="D795" t="s">
        <v>101</v>
      </c>
      <c r="E795" t="s">
        <v>179</v>
      </c>
      <c r="F795" t="s">
        <v>224</v>
      </c>
      <c r="G795" t="s">
        <v>114</v>
      </c>
      <c r="H795" t="s">
        <v>148</v>
      </c>
      <c r="I795">
        <v>2016</v>
      </c>
      <c r="J795" t="s">
        <v>300</v>
      </c>
      <c r="K795" t="s">
        <v>150</v>
      </c>
      <c r="L795" t="s">
        <v>1056</v>
      </c>
      <c r="M795" t="s">
        <v>1109</v>
      </c>
      <c r="N795">
        <v>1</v>
      </c>
      <c r="O795">
        <v>2020</v>
      </c>
      <c r="P795">
        <v>11492.45927899376</v>
      </c>
      <c r="Q795">
        <v>3.956165386225861</v>
      </c>
      <c r="R795" t="s">
        <v>109</v>
      </c>
      <c r="S795">
        <v>2904.949150762739</v>
      </c>
      <c r="T795">
        <v>0.87</v>
      </c>
      <c r="U795" t="s">
        <v>227</v>
      </c>
      <c r="V795">
        <v>0.87</v>
      </c>
      <c r="W795">
        <v>18</v>
      </c>
      <c r="X795">
        <v>28</v>
      </c>
      <c r="Y795">
        <v>24</v>
      </c>
      <c r="Z795">
        <v>8.7856310855373987E-2</v>
      </c>
      <c r="AA795">
        <v>31.536000000000001</v>
      </c>
    </row>
    <row r="796" spans="1:27" x14ac:dyDescent="0.25">
      <c r="A796" t="s">
        <v>98</v>
      </c>
      <c r="B796" t="s">
        <v>99</v>
      </c>
      <c r="C796" t="s">
        <v>1028</v>
      </c>
      <c r="D796" t="s">
        <v>101</v>
      </c>
      <c r="E796" t="s">
        <v>179</v>
      </c>
      <c r="F796" t="s">
        <v>224</v>
      </c>
      <c r="G796" t="s">
        <v>119</v>
      </c>
      <c r="H796" t="s">
        <v>148</v>
      </c>
      <c r="I796">
        <v>2016</v>
      </c>
      <c r="J796" t="s">
        <v>302</v>
      </c>
      <c r="K796" t="s">
        <v>150</v>
      </c>
      <c r="L796" t="s">
        <v>1056</v>
      </c>
      <c r="M796" t="s">
        <v>1110</v>
      </c>
      <c r="N796">
        <v>1</v>
      </c>
      <c r="O796">
        <v>2020</v>
      </c>
      <c r="P796">
        <v>13961.66140524971</v>
      </c>
      <c r="Q796">
        <v>3.956165386225861</v>
      </c>
      <c r="R796" t="s">
        <v>109</v>
      </c>
      <c r="S796">
        <v>3529.0894192290039</v>
      </c>
      <c r="T796">
        <v>0.9</v>
      </c>
      <c r="U796" t="s">
        <v>227</v>
      </c>
      <c r="V796">
        <v>0.9</v>
      </c>
      <c r="W796">
        <v>18</v>
      </c>
      <c r="X796">
        <v>28</v>
      </c>
      <c r="Y796">
        <v>24</v>
      </c>
      <c r="Z796">
        <v>8.7856310855373987E-2</v>
      </c>
      <c r="AA796">
        <v>31.536000000000001</v>
      </c>
    </row>
    <row r="797" spans="1:27" x14ac:dyDescent="0.25">
      <c r="A797" t="s">
        <v>98</v>
      </c>
      <c r="B797" t="s">
        <v>99</v>
      </c>
      <c r="C797" t="s">
        <v>1028</v>
      </c>
      <c r="D797" t="s">
        <v>101</v>
      </c>
      <c r="E797" t="s">
        <v>304</v>
      </c>
      <c r="F797" t="s">
        <v>180</v>
      </c>
      <c r="G797" t="s">
        <v>111</v>
      </c>
      <c r="H797" t="s">
        <v>104</v>
      </c>
      <c r="I797">
        <v>2016</v>
      </c>
      <c r="J797" t="s">
        <v>305</v>
      </c>
      <c r="K797" t="s">
        <v>106</v>
      </c>
      <c r="L797" t="s">
        <v>1111</v>
      </c>
      <c r="M797" t="s">
        <v>1112</v>
      </c>
      <c r="N797">
        <v>0</v>
      </c>
      <c r="O797">
        <v>2020</v>
      </c>
      <c r="P797">
        <v>8291.641707921226</v>
      </c>
      <c r="Q797">
        <v>2.0129588576131381</v>
      </c>
      <c r="R797" t="s">
        <v>109</v>
      </c>
      <c r="S797">
        <v>4119.1312363696416</v>
      </c>
      <c r="T797">
        <v>0.6</v>
      </c>
      <c r="U797" t="s">
        <v>184</v>
      </c>
      <c r="V797">
        <v>0.6</v>
      </c>
      <c r="W797">
        <v>12</v>
      </c>
      <c r="X797">
        <v>18</v>
      </c>
      <c r="Y797">
        <v>16</v>
      </c>
      <c r="Z797">
        <v>9.606602748064616E-2</v>
      </c>
      <c r="AA797">
        <v>31.536000000000001</v>
      </c>
    </row>
    <row r="798" spans="1:27" x14ac:dyDescent="0.25">
      <c r="A798" t="s">
        <v>98</v>
      </c>
      <c r="B798" t="s">
        <v>99</v>
      </c>
      <c r="C798" t="s">
        <v>1028</v>
      </c>
      <c r="D798" t="s">
        <v>101</v>
      </c>
      <c r="E798" t="s">
        <v>304</v>
      </c>
      <c r="F798" t="s">
        <v>180</v>
      </c>
      <c r="G798" t="s">
        <v>111</v>
      </c>
      <c r="H798" t="s">
        <v>104</v>
      </c>
      <c r="I798">
        <v>2020</v>
      </c>
      <c r="J798" t="s">
        <v>308</v>
      </c>
      <c r="K798" t="s">
        <v>106</v>
      </c>
      <c r="L798" t="s">
        <v>1111</v>
      </c>
      <c r="M798" t="s">
        <v>1112</v>
      </c>
      <c r="N798">
        <v>1</v>
      </c>
      <c r="O798">
        <v>2020</v>
      </c>
      <c r="P798">
        <v>8291.641707921226</v>
      </c>
      <c r="Q798">
        <v>2.0129588576131381</v>
      </c>
      <c r="R798" t="s">
        <v>109</v>
      </c>
      <c r="S798">
        <v>4119.1312363696416</v>
      </c>
      <c r="T798">
        <v>0.7</v>
      </c>
      <c r="U798" t="s">
        <v>184</v>
      </c>
      <c r="V798">
        <v>0.7</v>
      </c>
      <c r="W798">
        <v>12</v>
      </c>
      <c r="X798">
        <v>18</v>
      </c>
      <c r="Y798">
        <v>16</v>
      </c>
      <c r="Z798">
        <v>9.606602748064616E-2</v>
      </c>
      <c r="AA798">
        <v>31.536000000000001</v>
      </c>
    </row>
    <row r="799" spans="1:27" x14ac:dyDescent="0.25">
      <c r="A799" t="s">
        <v>98</v>
      </c>
      <c r="B799" t="s">
        <v>99</v>
      </c>
      <c r="C799" t="s">
        <v>1028</v>
      </c>
      <c r="D799" t="s">
        <v>101</v>
      </c>
      <c r="E799" t="s">
        <v>304</v>
      </c>
      <c r="F799" t="s">
        <v>180</v>
      </c>
      <c r="G799" t="s">
        <v>103</v>
      </c>
      <c r="H799" t="s">
        <v>125</v>
      </c>
      <c r="I799">
        <v>2016</v>
      </c>
      <c r="J799" t="s">
        <v>309</v>
      </c>
      <c r="K799" t="s">
        <v>127</v>
      </c>
      <c r="L799" t="s">
        <v>1111</v>
      </c>
      <c r="M799" t="s">
        <v>1113</v>
      </c>
      <c r="N799">
        <v>1</v>
      </c>
      <c r="O799">
        <v>2020</v>
      </c>
      <c r="P799">
        <v>2956.9457561336731</v>
      </c>
      <c r="Q799">
        <v>2.0129588576131381</v>
      </c>
      <c r="R799" t="s">
        <v>109</v>
      </c>
      <c r="S799">
        <v>1468.9548894406439</v>
      </c>
      <c r="T799">
        <v>4.1031652989449006</v>
      </c>
      <c r="U799" t="s">
        <v>184</v>
      </c>
      <c r="V799">
        <v>4.1031652989449006</v>
      </c>
      <c r="W799">
        <v>9</v>
      </c>
      <c r="X799">
        <v>22</v>
      </c>
      <c r="Y799">
        <v>16</v>
      </c>
      <c r="Z799">
        <v>9.606602748064616E-2</v>
      </c>
      <c r="AA799">
        <v>31.536000000000001</v>
      </c>
    </row>
    <row r="800" spans="1:27" x14ac:dyDescent="0.25">
      <c r="A800" t="s">
        <v>98</v>
      </c>
      <c r="B800" t="s">
        <v>99</v>
      </c>
      <c r="C800" t="s">
        <v>1028</v>
      </c>
      <c r="D800" t="s">
        <v>101</v>
      </c>
      <c r="E800" t="s">
        <v>304</v>
      </c>
      <c r="F800" t="s">
        <v>180</v>
      </c>
      <c r="G800" t="s">
        <v>103</v>
      </c>
      <c r="H800" t="s">
        <v>125</v>
      </c>
      <c r="I800">
        <v>2023</v>
      </c>
      <c r="J800" t="s">
        <v>311</v>
      </c>
      <c r="K800" t="s">
        <v>127</v>
      </c>
      <c r="L800" t="s">
        <v>1111</v>
      </c>
      <c r="M800" t="s">
        <v>1114</v>
      </c>
      <c r="N800">
        <v>1</v>
      </c>
      <c r="O800">
        <v>2023</v>
      </c>
      <c r="P800">
        <v>2956.9457561336731</v>
      </c>
      <c r="Q800">
        <v>2.0129588576131381</v>
      </c>
      <c r="R800" t="s">
        <v>109</v>
      </c>
      <c r="S800">
        <v>1468.9548894406439</v>
      </c>
      <c r="T800">
        <v>4.1031652989449006</v>
      </c>
      <c r="U800" t="s">
        <v>184</v>
      </c>
      <c r="V800">
        <v>4.1031652989449006</v>
      </c>
      <c r="W800">
        <v>9</v>
      </c>
      <c r="X800">
        <v>22</v>
      </c>
      <c r="Y800">
        <v>16</v>
      </c>
      <c r="Z800">
        <v>9.606602748064616E-2</v>
      </c>
      <c r="AA800">
        <v>31.536000000000001</v>
      </c>
    </row>
    <row r="801" spans="1:27" x14ac:dyDescent="0.25">
      <c r="A801" t="s">
        <v>98</v>
      </c>
      <c r="B801" t="s">
        <v>99</v>
      </c>
      <c r="C801" t="s">
        <v>1028</v>
      </c>
      <c r="D801" t="s">
        <v>101</v>
      </c>
      <c r="E801" t="s">
        <v>304</v>
      </c>
      <c r="F801" t="s">
        <v>180</v>
      </c>
      <c r="G801" t="s">
        <v>111</v>
      </c>
      <c r="H801" t="s">
        <v>125</v>
      </c>
      <c r="I801">
        <v>2016</v>
      </c>
      <c r="J801" t="s">
        <v>313</v>
      </c>
      <c r="K801" t="s">
        <v>127</v>
      </c>
      <c r="L801" t="s">
        <v>1111</v>
      </c>
      <c r="M801" t="s">
        <v>1115</v>
      </c>
      <c r="N801">
        <v>1</v>
      </c>
      <c r="O801">
        <v>2020</v>
      </c>
      <c r="P801">
        <v>3109.3656404704602</v>
      </c>
      <c r="Q801">
        <v>2.0129588576131381</v>
      </c>
      <c r="R801" t="s">
        <v>109</v>
      </c>
      <c r="S801">
        <v>1544.6742136386149</v>
      </c>
      <c r="T801">
        <v>4.484173505275499</v>
      </c>
      <c r="U801" t="s">
        <v>184</v>
      </c>
      <c r="V801">
        <v>4.484173505275499</v>
      </c>
      <c r="W801">
        <v>9</v>
      </c>
      <c r="X801">
        <v>22</v>
      </c>
      <c r="Y801">
        <v>16</v>
      </c>
      <c r="Z801">
        <v>9.606602748064616E-2</v>
      </c>
      <c r="AA801">
        <v>31.536000000000001</v>
      </c>
    </row>
    <row r="802" spans="1:27" x14ac:dyDescent="0.25">
      <c r="A802" t="s">
        <v>98</v>
      </c>
      <c r="B802" t="s">
        <v>99</v>
      </c>
      <c r="C802" t="s">
        <v>1028</v>
      </c>
      <c r="D802" t="s">
        <v>101</v>
      </c>
      <c r="E802" t="s">
        <v>304</v>
      </c>
      <c r="F802" t="s">
        <v>180</v>
      </c>
      <c r="G802" t="s">
        <v>111</v>
      </c>
      <c r="H802" t="s">
        <v>125</v>
      </c>
      <c r="I802">
        <v>2023</v>
      </c>
      <c r="J802" t="s">
        <v>315</v>
      </c>
      <c r="K802" t="s">
        <v>127</v>
      </c>
      <c r="L802" t="s">
        <v>1111</v>
      </c>
      <c r="M802" t="s">
        <v>1116</v>
      </c>
      <c r="N802">
        <v>1</v>
      </c>
      <c r="O802">
        <v>2023</v>
      </c>
      <c r="P802">
        <v>3139.8496173378171</v>
      </c>
      <c r="Q802">
        <v>2.0129588576131381</v>
      </c>
      <c r="R802" t="s">
        <v>109</v>
      </c>
      <c r="S802">
        <v>1559.8180784782101</v>
      </c>
      <c r="T802">
        <v>4.6307151230949586</v>
      </c>
      <c r="U802" t="s">
        <v>184</v>
      </c>
      <c r="V802">
        <v>4.6307151230949586</v>
      </c>
      <c r="W802">
        <v>9</v>
      </c>
      <c r="X802">
        <v>22</v>
      </c>
      <c r="Y802">
        <v>16</v>
      </c>
      <c r="Z802">
        <v>9.606602748064616E-2</v>
      </c>
      <c r="AA802">
        <v>31.536000000000001</v>
      </c>
    </row>
    <row r="803" spans="1:27" x14ac:dyDescent="0.25">
      <c r="A803" t="s">
        <v>98</v>
      </c>
      <c r="B803" t="s">
        <v>99</v>
      </c>
      <c r="C803" t="s">
        <v>1028</v>
      </c>
      <c r="D803" t="s">
        <v>101</v>
      </c>
      <c r="E803" t="s">
        <v>304</v>
      </c>
      <c r="F803" t="s">
        <v>180</v>
      </c>
      <c r="G803" t="s">
        <v>114</v>
      </c>
      <c r="H803" t="s">
        <v>125</v>
      </c>
      <c r="I803">
        <v>2016</v>
      </c>
      <c r="J803" t="s">
        <v>317</v>
      </c>
      <c r="K803" t="s">
        <v>127</v>
      </c>
      <c r="L803" t="s">
        <v>1111</v>
      </c>
      <c r="M803" t="s">
        <v>1117</v>
      </c>
      <c r="N803">
        <v>1</v>
      </c>
      <c r="O803">
        <v>2020</v>
      </c>
      <c r="P803">
        <v>3017.9137098683868</v>
      </c>
      <c r="Q803">
        <v>2.0129588576131381</v>
      </c>
      <c r="R803" t="s">
        <v>109</v>
      </c>
      <c r="S803">
        <v>1499.2426191198331</v>
      </c>
      <c r="T803">
        <v>4.3962485345838216</v>
      </c>
      <c r="U803" t="s">
        <v>184</v>
      </c>
      <c r="V803">
        <v>4.3962485345838216</v>
      </c>
      <c r="W803">
        <v>9</v>
      </c>
      <c r="X803">
        <v>22</v>
      </c>
      <c r="Y803">
        <v>16</v>
      </c>
      <c r="Z803">
        <v>9.606602748064616E-2</v>
      </c>
      <c r="AA803">
        <v>31.536000000000001</v>
      </c>
    </row>
    <row r="804" spans="1:27" x14ac:dyDescent="0.25">
      <c r="A804" t="s">
        <v>98</v>
      </c>
      <c r="B804" t="s">
        <v>99</v>
      </c>
      <c r="C804" t="s">
        <v>1028</v>
      </c>
      <c r="D804" t="s">
        <v>101</v>
      </c>
      <c r="E804" t="s">
        <v>304</v>
      </c>
      <c r="F804" t="s">
        <v>180</v>
      </c>
      <c r="G804" t="s">
        <v>114</v>
      </c>
      <c r="H804" t="s">
        <v>125</v>
      </c>
      <c r="I804">
        <v>2022</v>
      </c>
      <c r="J804" t="s">
        <v>319</v>
      </c>
      <c r="K804" t="s">
        <v>127</v>
      </c>
      <c r="L804" t="s">
        <v>1111</v>
      </c>
      <c r="M804" t="s">
        <v>1118</v>
      </c>
      <c r="N804">
        <v>1</v>
      </c>
      <c r="O804">
        <v>2022</v>
      </c>
      <c r="P804">
        <v>3017.9137098683868</v>
      </c>
      <c r="Q804">
        <v>2.0129588576131381</v>
      </c>
      <c r="R804" t="s">
        <v>109</v>
      </c>
      <c r="S804">
        <v>1499.2426191198331</v>
      </c>
      <c r="T804">
        <v>4.3962485345838216</v>
      </c>
      <c r="U804" t="s">
        <v>184</v>
      </c>
      <c r="V804">
        <v>4.3962485345838216</v>
      </c>
      <c r="W804">
        <v>9</v>
      </c>
      <c r="X804">
        <v>22</v>
      </c>
      <c r="Y804">
        <v>16</v>
      </c>
      <c r="Z804">
        <v>9.606602748064616E-2</v>
      </c>
      <c r="AA804">
        <v>31.536000000000001</v>
      </c>
    </row>
    <row r="805" spans="1:27" x14ac:dyDescent="0.25">
      <c r="A805" t="s">
        <v>98</v>
      </c>
      <c r="B805" t="s">
        <v>99</v>
      </c>
      <c r="C805" t="s">
        <v>1028</v>
      </c>
      <c r="D805" t="s">
        <v>101</v>
      </c>
      <c r="E805" t="s">
        <v>304</v>
      </c>
      <c r="F805" t="s">
        <v>180</v>
      </c>
      <c r="G805" t="s">
        <v>114</v>
      </c>
      <c r="H805" t="s">
        <v>125</v>
      </c>
      <c r="I805">
        <v>2023</v>
      </c>
      <c r="J805" t="s">
        <v>321</v>
      </c>
      <c r="K805" t="s">
        <v>127</v>
      </c>
      <c r="L805" t="s">
        <v>1111</v>
      </c>
      <c r="M805" t="s">
        <v>1119</v>
      </c>
      <c r="N805">
        <v>1</v>
      </c>
      <c r="O805">
        <v>2023</v>
      </c>
      <c r="P805">
        <v>3266.447780092843</v>
      </c>
      <c r="Q805">
        <v>2.0129588576131381</v>
      </c>
      <c r="R805" t="s">
        <v>109</v>
      </c>
      <c r="S805">
        <v>1622.7096583414659</v>
      </c>
      <c r="T805">
        <v>4.6893317702227444</v>
      </c>
      <c r="U805" t="s">
        <v>184</v>
      </c>
      <c r="V805">
        <v>4.6893317702227444</v>
      </c>
      <c r="W805">
        <v>9</v>
      </c>
      <c r="X805">
        <v>22</v>
      </c>
      <c r="Y805">
        <v>16</v>
      </c>
      <c r="Z805">
        <v>9.606602748064616E-2</v>
      </c>
      <c r="AA805">
        <v>31.536000000000001</v>
      </c>
    </row>
    <row r="806" spans="1:27" x14ac:dyDescent="0.25">
      <c r="A806" t="s">
        <v>98</v>
      </c>
      <c r="B806" t="s">
        <v>99</v>
      </c>
      <c r="C806" t="s">
        <v>1028</v>
      </c>
      <c r="D806" t="s">
        <v>101</v>
      </c>
      <c r="E806" t="s">
        <v>304</v>
      </c>
      <c r="F806" t="s">
        <v>180</v>
      </c>
      <c r="G806" t="s">
        <v>119</v>
      </c>
      <c r="H806" t="s">
        <v>125</v>
      </c>
      <c r="I806">
        <v>2016</v>
      </c>
      <c r="J806" t="s">
        <v>323</v>
      </c>
      <c r="K806" t="s">
        <v>127</v>
      </c>
      <c r="L806" t="s">
        <v>1111</v>
      </c>
      <c r="M806" t="s">
        <v>1120</v>
      </c>
      <c r="N806">
        <v>1</v>
      </c>
      <c r="O806">
        <v>2020</v>
      </c>
      <c r="P806">
        <v>3719.0451778176089</v>
      </c>
      <c r="Q806">
        <v>2.0129588576131381</v>
      </c>
      <c r="R806" t="s">
        <v>109</v>
      </c>
      <c r="S806">
        <v>1847.5515104305009</v>
      </c>
      <c r="T806">
        <v>5.5685814771395066</v>
      </c>
      <c r="U806" t="s">
        <v>184</v>
      </c>
      <c r="V806">
        <v>5.5685814771395066</v>
      </c>
      <c r="W806">
        <v>9</v>
      </c>
      <c r="X806">
        <v>22</v>
      </c>
      <c r="Y806">
        <v>16</v>
      </c>
      <c r="Z806">
        <v>9.606602748064616E-2</v>
      </c>
      <c r="AA806">
        <v>31.536000000000001</v>
      </c>
    </row>
    <row r="807" spans="1:27" x14ac:dyDescent="0.25">
      <c r="A807" t="s">
        <v>98</v>
      </c>
      <c r="B807" t="s">
        <v>99</v>
      </c>
      <c r="C807" t="s">
        <v>1028</v>
      </c>
      <c r="D807" t="s">
        <v>101</v>
      </c>
      <c r="E807" t="s">
        <v>304</v>
      </c>
      <c r="F807" t="s">
        <v>180</v>
      </c>
      <c r="G807" t="s">
        <v>119</v>
      </c>
      <c r="H807" t="s">
        <v>125</v>
      </c>
      <c r="I807">
        <v>2022</v>
      </c>
      <c r="J807" t="s">
        <v>325</v>
      </c>
      <c r="K807" t="s">
        <v>127</v>
      </c>
      <c r="L807" t="s">
        <v>1111</v>
      </c>
      <c r="M807" t="s">
        <v>1121</v>
      </c>
      <c r="N807">
        <v>1</v>
      </c>
      <c r="O807">
        <v>2022</v>
      </c>
      <c r="P807">
        <v>3914.784397702746</v>
      </c>
      <c r="Q807">
        <v>2.0129588576131381</v>
      </c>
      <c r="R807" t="s">
        <v>109</v>
      </c>
      <c r="S807">
        <v>1944.791063611053</v>
      </c>
      <c r="T807">
        <v>5.8616647127784294</v>
      </c>
      <c r="U807" t="s">
        <v>184</v>
      </c>
      <c r="V807">
        <v>5.8616647127784294</v>
      </c>
      <c r="W807">
        <v>9</v>
      </c>
      <c r="X807">
        <v>22</v>
      </c>
      <c r="Y807">
        <v>16</v>
      </c>
      <c r="Z807">
        <v>9.606602748064616E-2</v>
      </c>
      <c r="AA807">
        <v>31.536000000000001</v>
      </c>
    </row>
    <row r="808" spans="1:27" x14ac:dyDescent="0.25">
      <c r="A808" t="s">
        <v>98</v>
      </c>
      <c r="B808" t="s">
        <v>99</v>
      </c>
      <c r="C808" t="s">
        <v>1028</v>
      </c>
      <c r="D808" t="s">
        <v>101</v>
      </c>
      <c r="E808" t="s">
        <v>304</v>
      </c>
      <c r="F808" t="s">
        <v>201</v>
      </c>
      <c r="G808" t="s">
        <v>103</v>
      </c>
      <c r="H808" t="s">
        <v>125</v>
      </c>
      <c r="I808">
        <v>2016</v>
      </c>
      <c r="J808" t="s">
        <v>327</v>
      </c>
      <c r="K808" t="s">
        <v>127</v>
      </c>
      <c r="L808" t="s">
        <v>1111</v>
      </c>
      <c r="M808" t="s">
        <v>1122</v>
      </c>
      <c r="N808">
        <v>1</v>
      </c>
      <c r="O808">
        <v>2020</v>
      </c>
      <c r="P808">
        <v>9511.0007826155233</v>
      </c>
      <c r="Q808">
        <v>2.0129588576131381</v>
      </c>
      <c r="R808" t="s">
        <v>109</v>
      </c>
      <c r="S808">
        <v>4724.8858299534113</v>
      </c>
      <c r="T808">
        <v>14.1</v>
      </c>
      <c r="U808" t="s">
        <v>329</v>
      </c>
      <c r="V808">
        <v>4.1348973607038122</v>
      </c>
      <c r="W808">
        <v>8</v>
      </c>
      <c r="X808">
        <v>20.8</v>
      </c>
      <c r="Y808">
        <v>15</v>
      </c>
      <c r="Z808">
        <v>9.606602748064616E-2</v>
      </c>
      <c r="AA808">
        <v>31.536000000000001</v>
      </c>
    </row>
    <row r="809" spans="1:27" x14ac:dyDescent="0.25">
      <c r="A809" t="s">
        <v>98</v>
      </c>
      <c r="B809" t="s">
        <v>99</v>
      </c>
      <c r="C809" t="s">
        <v>1028</v>
      </c>
      <c r="D809" t="s">
        <v>101</v>
      </c>
      <c r="E809" t="s">
        <v>304</v>
      </c>
      <c r="F809" t="s">
        <v>201</v>
      </c>
      <c r="G809" t="s">
        <v>111</v>
      </c>
      <c r="H809" t="s">
        <v>125</v>
      </c>
      <c r="I809">
        <v>2016</v>
      </c>
      <c r="J809" t="s">
        <v>330</v>
      </c>
      <c r="K809" t="s">
        <v>127</v>
      </c>
      <c r="L809" t="s">
        <v>1111</v>
      </c>
      <c r="M809" t="s">
        <v>1123</v>
      </c>
      <c r="N809">
        <v>1</v>
      </c>
      <c r="O809">
        <v>2020</v>
      </c>
      <c r="P809">
        <v>9846.3245281564559</v>
      </c>
      <c r="Q809">
        <v>2.0129588576131381</v>
      </c>
      <c r="R809" t="s">
        <v>109</v>
      </c>
      <c r="S809">
        <v>4891.4683431889489</v>
      </c>
      <c r="T809">
        <v>17.3</v>
      </c>
      <c r="U809" t="s">
        <v>329</v>
      </c>
      <c r="V809">
        <v>5.0733137829912023</v>
      </c>
      <c r="W809">
        <v>8</v>
      </c>
      <c r="X809">
        <v>20.8</v>
      </c>
      <c r="Y809">
        <v>15</v>
      </c>
      <c r="Z809">
        <v>9.606602748064616E-2</v>
      </c>
      <c r="AA809">
        <v>31.536000000000001</v>
      </c>
    </row>
    <row r="810" spans="1:27" x14ac:dyDescent="0.25">
      <c r="A810" t="s">
        <v>98</v>
      </c>
      <c r="B810" t="s">
        <v>99</v>
      </c>
      <c r="C810" t="s">
        <v>1028</v>
      </c>
      <c r="D810" t="s">
        <v>101</v>
      </c>
      <c r="E810" t="s">
        <v>304</v>
      </c>
      <c r="F810" t="s">
        <v>201</v>
      </c>
      <c r="G810" t="s">
        <v>114</v>
      </c>
      <c r="H810" t="s">
        <v>125</v>
      </c>
      <c r="I810">
        <v>2016</v>
      </c>
      <c r="J810" t="s">
        <v>332</v>
      </c>
      <c r="K810" t="s">
        <v>127</v>
      </c>
      <c r="L810" t="s">
        <v>1111</v>
      </c>
      <c r="M810" t="s">
        <v>1124</v>
      </c>
      <c r="N810">
        <v>0</v>
      </c>
      <c r="O810">
        <v>2020</v>
      </c>
      <c r="P810">
        <v>9846.3245281564559</v>
      </c>
      <c r="Q810">
        <v>2.0129588576131381</v>
      </c>
      <c r="R810" t="s">
        <v>109</v>
      </c>
      <c r="S810">
        <v>4891.4683431889489</v>
      </c>
      <c r="T810">
        <v>17.100000000000001</v>
      </c>
      <c r="U810" t="s">
        <v>329</v>
      </c>
      <c r="V810">
        <v>5.0146627565982396</v>
      </c>
      <c r="W810">
        <v>8</v>
      </c>
      <c r="X810">
        <v>20.8</v>
      </c>
      <c r="Y810">
        <v>15</v>
      </c>
      <c r="Z810">
        <v>9.606602748064616E-2</v>
      </c>
      <c r="AA810">
        <v>31.536000000000001</v>
      </c>
    </row>
    <row r="811" spans="1:27" x14ac:dyDescent="0.25">
      <c r="A811" t="s">
        <v>98</v>
      </c>
      <c r="B811" t="s">
        <v>99</v>
      </c>
      <c r="C811" t="s">
        <v>1028</v>
      </c>
      <c r="D811" t="s">
        <v>101</v>
      </c>
      <c r="E811" t="s">
        <v>304</v>
      </c>
      <c r="F811" t="s">
        <v>201</v>
      </c>
      <c r="G811" t="s">
        <v>114</v>
      </c>
      <c r="H811" t="s">
        <v>125</v>
      </c>
      <c r="I811">
        <v>2020</v>
      </c>
      <c r="J811" t="s">
        <v>334</v>
      </c>
      <c r="K811" t="s">
        <v>127</v>
      </c>
      <c r="L811" t="s">
        <v>1111</v>
      </c>
      <c r="M811" t="s">
        <v>1124</v>
      </c>
      <c r="N811">
        <v>1</v>
      </c>
      <c r="O811">
        <v>2020</v>
      </c>
      <c r="P811">
        <v>9846.3245281564559</v>
      </c>
      <c r="Q811">
        <v>2.0129588576131381</v>
      </c>
      <c r="R811" t="s">
        <v>109</v>
      </c>
      <c r="S811">
        <v>4891.4683431889489</v>
      </c>
      <c r="T811">
        <v>17.100000000000001</v>
      </c>
      <c r="U811" t="s">
        <v>329</v>
      </c>
      <c r="V811">
        <v>5.0146627565982396</v>
      </c>
      <c r="W811">
        <v>8</v>
      </c>
      <c r="X811">
        <v>20.8</v>
      </c>
      <c r="Y811">
        <v>15</v>
      </c>
      <c r="Z811">
        <v>9.606602748064616E-2</v>
      </c>
      <c r="AA811">
        <v>31.536000000000001</v>
      </c>
    </row>
    <row r="812" spans="1:27" x14ac:dyDescent="0.25">
      <c r="A812" t="s">
        <v>98</v>
      </c>
      <c r="B812" t="s">
        <v>99</v>
      </c>
      <c r="C812" t="s">
        <v>1028</v>
      </c>
      <c r="D812" t="s">
        <v>101</v>
      </c>
      <c r="E812" t="s">
        <v>304</v>
      </c>
      <c r="F812" t="s">
        <v>201</v>
      </c>
      <c r="G812" t="s">
        <v>114</v>
      </c>
      <c r="H812" t="s">
        <v>125</v>
      </c>
      <c r="I812">
        <v>2022</v>
      </c>
      <c r="J812" t="s">
        <v>335</v>
      </c>
      <c r="K812" t="s">
        <v>127</v>
      </c>
      <c r="L812" t="s">
        <v>1111</v>
      </c>
      <c r="M812" t="s">
        <v>1125</v>
      </c>
      <c r="N812">
        <v>1</v>
      </c>
      <c r="O812">
        <v>2022</v>
      </c>
      <c r="P812">
        <v>9846.3245281564559</v>
      </c>
      <c r="Q812">
        <v>2.0129588576131381</v>
      </c>
      <c r="R812" t="s">
        <v>109</v>
      </c>
      <c r="S812">
        <v>4891.4683431889489</v>
      </c>
      <c r="T812">
        <v>17.100000000000001</v>
      </c>
      <c r="U812" t="s">
        <v>329</v>
      </c>
      <c r="V812">
        <v>5.0146627565982396</v>
      </c>
      <c r="W812">
        <v>8</v>
      </c>
      <c r="X812">
        <v>20.8</v>
      </c>
      <c r="Y812">
        <v>15</v>
      </c>
      <c r="Z812">
        <v>9.606602748064616E-2</v>
      </c>
      <c r="AA812">
        <v>31.536000000000001</v>
      </c>
    </row>
    <row r="813" spans="1:27" x14ac:dyDescent="0.25">
      <c r="A813" t="s">
        <v>98</v>
      </c>
      <c r="B813" t="s">
        <v>99</v>
      </c>
      <c r="C813" t="s">
        <v>1028</v>
      </c>
      <c r="D813" t="s">
        <v>101</v>
      </c>
      <c r="E813" t="s">
        <v>304</v>
      </c>
      <c r="F813" t="s">
        <v>201</v>
      </c>
      <c r="G813" t="s">
        <v>114</v>
      </c>
      <c r="H813" t="s">
        <v>125</v>
      </c>
      <c r="I813">
        <v>2023</v>
      </c>
      <c r="J813" t="s">
        <v>337</v>
      </c>
      <c r="K813" t="s">
        <v>127</v>
      </c>
      <c r="L813" t="s">
        <v>1111</v>
      </c>
      <c r="M813" t="s">
        <v>1126</v>
      </c>
      <c r="N813">
        <v>1</v>
      </c>
      <c r="O813">
        <v>2023</v>
      </c>
      <c r="P813">
        <v>9846.3245281564559</v>
      </c>
      <c r="Q813">
        <v>2.0129588576131381</v>
      </c>
      <c r="R813" t="s">
        <v>109</v>
      </c>
      <c r="S813">
        <v>4891.4683431889489</v>
      </c>
      <c r="T813">
        <v>17.100000000000001</v>
      </c>
      <c r="U813" t="s">
        <v>329</v>
      </c>
      <c r="V813">
        <v>5.0146627565982396</v>
      </c>
      <c r="W813">
        <v>8</v>
      </c>
      <c r="X813">
        <v>20.8</v>
      </c>
      <c r="Y813">
        <v>15</v>
      </c>
      <c r="Z813">
        <v>9.606602748064616E-2</v>
      </c>
      <c r="AA813">
        <v>31.536000000000001</v>
      </c>
    </row>
    <row r="814" spans="1:27" x14ac:dyDescent="0.25">
      <c r="A814" t="s">
        <v>98</v>
      </c>
      <c r="B814" t="s">
        <v>99</v>
      </c>
      <c r="C814" t="s">
        <v>1028</v>
      </c>
      <c r="D814" t="s">
        <v>101</v>
      </c>
      <c r="E814" t="s">
        <v>304</v>
      </c>
      <c r="F814" t="s">
        <v>201</v>
      </c>
      <c r="G814" t="s">
        <v>114</v>
      </c>
      <c r="H814" t="s">
        <v>125</v>
      </c>
      <c r="I814">
        <v>2024</v>
      </c>
      <c r="J814" t="s">
        <v>339</v>
      </c>
      <c r="K814" t="s">
        <v>127</v>
      </c>
      <c r="L814" t="s">
        <v>1111</v>
      </c>
      <c r="M814" t="s">
        <v>1127</v>
      </c>
      <c r="N814">
        <v>1</v>
      </c>
      <c r="O814">
        <v>2024</v>
      </c>
      <c r="P814">
        <v>9846.3245281564559</v>
      </c>
      <c r="Q814">
        <v>2.0129588576131381</v>
      </c>
      <c r="R814" t="s">
        <v>109</v>
      </c>
      <c r="S814">
        <v>4891.4683431889489</v>
      </c>
      <c r="T814">
        <v>17.100000000000001</v>
      </c>
      <c r="U814" t="s">
        <v>329</v>
      </c>
      <c r="V814">
        <v>5.0146627565982396</v>
      </c>
      <c r="W814">
        <v>8</v>
      </c>
      <c r="X814">
        <v>20.8</v>
      </c>
      <c r="Y814">
        <v>15</v>
      </c>
      <c r="Z814">
        <v>9.606602748064616E-2</v>
      </c>
      <c r="AA814">
        <v>31.536000000000001</v>
      </c>
    </row>
    <row r="815" spans="1:27" x14ac:dyDescent="0.25">
      <c r="A815" t="s">
        <v>98</v>
      </c>
      <c r="B815" t="s">
        <v>99</v>
      </c>
      <c r="C815" t="s">
        <v>1028</v>
      </c>
      <c r="D815" t="s">
        <v>101</v>
      </c>
      <c r="E815" t="s">
        <v>304</v>
      </c>
      <c r="F815" t="s">
        <v>201</v>
      </c>
      <c r="G815" t="s">
        <v>119</v>
      </c>
      <c r="H815" t="s">
        <v>125</v>
      </c>
      <c r="I815">
        <v>2016</v>
      </c>
      <c r="J815" t="s">
        <v>341</v>
      </c>
      <c r="K815" t="s">
        <v>127</v>
      </c>
      <c r="L815" t="s">
        <v>1111</v>
      </c>
      <c r="M815" t="s">
        <v>1128</v>
      </c>
      <c r="N815">
        <v>0</v>
      </c>
      <c r="O815">
        <v>2020</v>
      </c>
      <c r="P815">
        <v>10395.03611176889</v>
      </c>
      <c r="Q815">
        <v>2.0129588576131381</v>
      </c>
      <c r="R815" t="s">
        <v>109</v>
      </c>
      <c r="S815">
        <v>5164.0579103016453</v>
      </c>
      <c r="T815">
        <v>22.4</v>
      </c>
      <c r="U815" t="s">
        <v>329</v>
      </c>
      <c r="V815">
        <v>6.5689149560117297</v>
      </c>
      <c r="W815">
        <v>8</v>
      </c>
      <c r="X815">
        <v>20.8</v>
      </c>
      <c r="Y815">
        <v>15</v>
      </c>
      <c r="Z815">
        <v>9.606602748064616E-2</v>
      </c>
      <c r="AA815">
        <v>31.536000000000001</v>
      </c>
    </row>
    <row r="816" spans="1:27" x14ac:dyDescent="0.25">
      <c r="A816" t="s">
        <v>98</v>
      </c>
      <c r="B816" t="s">
        <v>99</v>
      </c>
      <c r="C816" t="s">
        <v>1028</v>
      </c>
      <c r="D816" t="s">
        <v>101</v>
      </c>
      <c r="E816" t="s">
        <v>304</v>
      </c>
      <c r="F816" t="s">
        <v>201</v>
      </c>
      <c r="G816" t="s">
        <v>119</v>
      </c>
      <c r="H816" t="s">
        <v>125</v>
      </c>
      <c r="I816">
        <v>2020</v>
      </c>
      <c r="J816" t="s">
        <v>343</v>
      </c>
      <c r="K816" t="s">
        <v>127</v>
      </c>
      <c r="L816" t="s">
        <v>1111</v>
      </c>
      <c r="M816" t="s">
        <v>1128</v>
      </c>
      <c r="N816">
        <v>1</v>
      </c>
      <c r="O816">
        <v>2020</v>
      </c>
      <c r="P816">
        <v>10395.03611176889</v>
      </c>
      <c r="Q816">
        <v>2.0129588576131381</v>
      </c>
      <c r="R816" t="s">
        <v>109</v>
      </c>
      <c r="S816">
        <v>5164.0579103016453</v>
      </c>
      <c r="T816">
        <v>22.4</v>
      </c>
      <c r="U816" t="s">
        <v>329</v>
      </c>
      <c r="V816">
        <v>6.5689149560117297</v>
      </c>
      <c r="W816">
        <v>8</v>
      </c>
      <c r="X816">
        <v>20.8</v>
      </c>
      <c r="Y816">
        <v>15</v>
      </c>
      <c r="Z816">
        <v>9.606602748064616E-2</v>
      </c>
      <c r="AA816">
        <v>31.536000000000001</v>
      </c>
    </row>
    <row r="817" spans="1:27" x14ac:dyDescent="0.25">
      <c r="A817" t="s">
        <v>98</v>
      </c>
      <c r="B817" t="s">
        <v>99</v>
      </c>
      <c r="C817" t="s">
        <v>1028</v>
      </c>
      <c r="D817" t="s">
        <v>101</v>
      </c>
      <c r="E817" t="s">
        <v>304</v>
      </c>
      <c r="F817" t="s">
        <v>201</v>
      </c>
      <c r="G817" t="s">
        <v>119</v>
      </c>
      <c r="H817" t="s">
        <v>125</v>
      </c>
      <c r="I817">
        <v>2022</v>
      </c>
      <c r="J817" t="s">
        <v>344</v>
      </c>
      <c r="K817" t="s">
        <v>127</v>
      </c>
      <c r="L817" t="s">
        <v>1111</v>
      </c>
      <c r="M817" t="s">
        <v>1129</v>
      </c>
      <c r="N817">
        <v>1</v>
      </c>
      <c r="O817">
        <v>2022</v>
      </c>
      <c r="P817">
        <v>10395.03611176889</v>
      </c>
      <c r="Q817">
        <v>2.0129588576131381</v>
      </c>
      <c r="R817" t="s">
        <v>109</v>
      </c>
      <c r="S817">
        <v>5164.0579103016453</v>
      </c>
      <c r="T817">
        <v>22.4</v>
      </c>
      <c r="U817" t="s">
        <v>329</v>
      </c>
      <c r="V817">
        <v>6.5689149560117297</v>
      </c>
      <c r="W817">
        <v>8</v>
      </c>
      <c r="X817">
        <v>20.8</v>
      </c>
      <c r="Y817">
        <v>15</v>
      </c>
      <c r="Z817">
        <v>9.606602748064616E-2</v>
      </c>
      <c r="AA817">
        <v>31.536000000000001</v>
      </c>
    </row>
    <row r="818" spans="1:27" x14ac:dyDescent="0.25">
      <c r="A818" t="s">
        <v>98</v>
      </c>
      <c r="B818" t="s">
        <v>99</v>
      </c>
      <c r="C818" t="s">
        <v>1028</v>
      </c>
      <c r="D818" t="s">
        <v>101</v>
      </c>
      <c r="E818" t="s">
        <v>304</v>
      </c>
      <c r="F818" t="s">
        <v>201</v>
      </c>
      <c r="G818" t="s">
        <v>119</v>
      </c>
      <c r="H818" t="s">
        <v>125</v>
      </c>
      <c r="I818">
        <v>2023</v>
      </c>
      <c r="J818" t="s">
        <v>346</v>
      </c>
      <c r="K818" t="s">
        <v>127</v>
      </c>
      <c r="L818" t="s">
        <v>1111</v>
      </c>
      <c r="M818" t="s">
        <v>1130</v>
      </c>
      <c r="N818">
        <v>1</v>
      </c>
      <c r="O818">
        <v>2023</v>
      </c>
      <c r="P818">
        <v>10395.03611176889</v>
      </c>
      <c r="Q818">
        <v>2.0129588576131381</v>
      </c>
      <c r="R818" t="s">
        <v>109</v>
      </c>
      <c r="S818">
        <v>5164.0579103016453</v>
      </c>
      <c r="T818">
        <v>22.4</v>
      </c>
      <c r="U818" t="s">
        <v>329</v>
      </c>
      <c r="V818">
        <v>6.5689149560117297</v>
      </c>
      <c r="W818">
        <v>8</v>
      </c>
      <c r="X818">
        <v>20.8</v>
      </c>
      <c r="Y818">
        <v>15</v>
      </c>
      <c r="Z818">
        <v>9.606602748064616E-2</v>
      </c>
      <c r="AA818">
        <v>31.536000000000001</v>
      </c>
    </row>
    <row r="819" spans="1:27" x14ac:dyDescent="0.25">
      <c r="A819" t="s">
        <v>98</v>
      </c>
      <c r="B819" t="s">
        <v>99</v>
      </c>
      <c r="C819" t="s">
        <v>1028</v>
      </c>
      <c r="D819" t="s">
        <v>101</v>
      </c>
      <c r="E819" t="s">
        <v>304</v>
      </c>
      <c r="F819" t="s">
        <v>201</v>
      </c>
      <c r="G819" t="s">
        <v>119</v>
      </c>
      <c r="H819" t="s">
        <v>125</v>
      </c>
      <c r="I819">
        <v>2024</v>
      </c>
      <c r="J819" t="s">
        <v>348</v>
      </c>
      <c r="K819" t="s">
        <v>127</v>
      </c>
      <c r="L819" t="s">
        <v>1111</v>
      </c>
      <c r="M819" t="s">
        <v>1131</v>
      </c>
      <c r="N819">
        <v>1</v>
      </c>
      <c r="O819">
        <v>2024</v>
      </c>
      <c r="P819">
        <v>10395.03611176889</v>
      </c>
      <c r="Q819">
        <v>2.0129588576131381</v>
      </c>
      <c r="R819" t="s">
        <v>109</v>
      </c>
      <c r="S819">
        <v>5164.0579103016453</v>
      </c>
      <c r="T819">
        <v>22.4</v>
      </c>
      <c r="U819" t="s">
        <v>329</v>
      </c>
      <c r="V819">
        <v>6.5689149560117297</v>
      </c>
      <c r="W819">
        <v>8</v>
      </c>
      <c r="X819">
        <v>20.8</v>
      </c>
      <c r="Y819">
        <v>15</v>
      </c>
      <c r="Z819">
        <v>9.606602748064616E-2</v>
      </c>
      <c r="AA819">
        <v>31.536000000000001</v>
      </c>
    </row>
    <row r="820" spans="1:27" x14ac:dyDescent="0.25">
      <c r="A820" t="s">
        <v>98</v>
      </c>
      <c r="B820" t="s">
        <v>99</v>
      </c>
      <c r="C820" t="s">
        <v>1028</v>
      </c>
      <c r="D820" t="s">
        <v>101</v>
      </c>
      <c r="E820" t="s">
        <v>304</v>
      </c>
      <c r="F820" t="s">
        <v>350</v>
      </c>
      <c r="G820" t="s">
        <v>103</v>
      </c>
      <c r="H820" t="s">
        <v>125</v>
      </c>
      <c r="I820">
        <v>2016</v>
      </c>
      <c r="J820" t="s">
        <v>351</v>
      </c>
      <c r="K820" t="s">
        <v>127</v>
      </c>
      <c r="L820" t="s">
        <v>1111</v>
      </c>
      <c r="M820" t="s">
        <v>1132</v>
      </c>
      <c r="N820">
        <v>1</v>
      </c>
      <c r="O820">
        <v>2020</v>
      </c>
      <c r="P820">
        <v>756.00262631046473</v>
      </c>
      <c r="Q820">
        <v>2.0129588576131381</v>
      </c>
      <c r="R820" t="s">
        <v>109</v>
      </c>
      <c r="S820">
        <v>375.56784802193789</v>
      </c>
      <c r="T820">
        <v>3.1946072684642441</v>
      </c>
      <c r="U820" t="s">
        <v>184</v>
      </c>
      <c r="V820">
        <v>3.1946072684642441</v>
      </c>
      <c r="W820">
        <v>6</v>
      </c>
      <c r="X820">
        <v>13</v>
      </c>
      <c r="Y820">
        <v>10</v>
      </c>
      <c r="Z820">
        <v>9.606602748064616E-2</v>
      </c>
      <c r="AA820">
        <v>31.536000000000001</v>
      </c>
    </row>
    <row r="821" spans="1:27" x14ac:dyDescent="0.25">
      <c r="A821" t="s">
        <v>98</v>
      </c>
      <c r="B821" t="s">
        <v>99</v>
      </c>
      <c r="C821" t="s">
        <v>1028</v>
      </c>
      <c r="D821" t="s">
        <v>101</v>
      </c>
      <c r="E821" t="s">
        <v>304</v>
      </c>
      <c r="F821" t="s">
        <v>350</v>
      </c>
      <c r="G821" t="s">
        <v>111</v>
      </c>
      <c r="H821" t="s">
        <v>125</v>
      </c>
      <c r="I821">
        <v>2016</v>
      </c>
      <c r="J821" t="s">
        <v>353</v>
      </c>
      <c r="K821" t="s">
        <v>127</v>
      </c>
      <c r="L821" t="s">
        <v>1111</v>
      </c>
      <c r="M821" t="s">
        <v>1133</v>
      </c>
      <c r="N821">
        <v>1</v>
      </c>
      <c r="O821">
        <v>2020</v>
      </c>
      <c r="P821">
        <v>780.38980780435065</v>
      </c>
      <c r="Q821">
        <v>2.0129588576131381</v>
      </c>
      <c r="R821" t="s">
        <v>109</v>
      </c>
      <c r="S821">
        <v>387.68293989361331</v>
      </c>
      <c r="T821">
        <v>3.5169988276670581</v>
      </c>
      <c r="U821" t="s">
        <v>184</v>
      </c>
      <c r="V821">
        <v>3.5169988276670581</v>
      </c>
      <c r="W821">
        <v>6</v>
      </c>
      <c r="X821">
        <v>13</v>
      </c>
      <c r="Y821">
        <v>10</v>
      </c>
      <c r="Z821">
        <v>9.606602748064616E-2</v>
      </c>
      <c r="AA821">
        <v>31.536000000000001</v>
      </c>
    </row>
    <row r="822" spans="1:27" x14ac:dyDescent="0.25">
      <c r="A822" t="s">
        <v>98</v>
      </c>
      <c r="B822" t="s">
        <v>99</v>
      </c>
      <c r="C822" t="s">
        <v>1028</v>
      </c>
      <c r="D822" t="s">
        <v>101</v>
      </c>
      <c r="E822" t="s">
        <v>304</v>
      </c>
      <c r="F822" t="s">
        <v>350</v>
      </c>
      <c r="G822" t="s">
        <v>111</v>
      </c>
      <c r="H822" t="s">
        <v>125</v>
      </c>
      <c r="I822">
        <v>2030</v>
      </c>
      <c r="J822" t="s">
        <v>355</v>
      </c>
      <c r="K822" t="s">
        <v>127</v>
      </c>
      <c r="L822" t="s">
        <v>1111</v>
      </c>
      <c r="M822" t="s">
        <v>1134</v>
      </c>
      <c r="N822">
        <v>1</v>
      </c>
      <c r="O822">
        <v>2030</v>
      </c>
      <c r="P822">
        <v>780.38980780435065</v>
      </c>
      <c r="Q822">
        <v>2.0129588576131381</v>
      </c>
      <c r="R822" t="s">
        <v>109</v>
      </c>
      <c r="S822">
        <v>387.68293989361331</v>
      </c>
      <c r="T822">
        <v>3.5902696365767879</v>
      </c>
      <c r="U822" t="s">
        <v>184</v>
      </c>
      <c r="V822">
        <v>3.5902696365767879</v>
      </c>
      <c r="W822">
        <v>6</v>
      </c>
      <c r="X822">
        <v>13</v>
      </c>
      <c r="Y822">
        <v>10</v>
      </c>
      <c r="Z822">
        <v>9.606602748064616E-2</v>
      </c>
      <c r="AA822">
        <v>31.536000000000001</v>
      </c>
    </row>
    <row r="823" spans="1:27" x14ac:dyDescent="0.25">
      <c r="A823" t="s">
        <v>98</v>
      </c>
      <c r="B823" t="s">
        <v>99</v>
      </c>
      <c r="C823" t="s">
        <v>1028</v>
      </c>
      <c r="D823" t="s">
        <v>101</v>
      </c>
      <c r="E823" t="s">
        <v>304</v>
      </c>
      <c r="F823" t="s">
        <v>350</v>
      </c>
      <c r="G823" t="s">
        <v>111</v>
      </c>
      <c r="H823" t="s">
        <v>125</v>
      </c>
      <c r="I823">
        <v>2040</v>
      </c>
      <c r="J823" t="s">
        <v>357</v>
      </c>
      <c r="K823" t="s">
        <v>127</v>
      </c>
      <c r="L823" t="s">
        <v>1111</v>
      </c>
      <c r="M823" t="s">
        <v>1135</v>
      </c>
      <c r="N823">
        <v>1</v>
      </c>
      <c r="O823">
        <v>2040</v>
      </c>
      <c r="P823">
        <v>780.38980780435065</v>
      </c>
      <c r="Q823">
        <v>2.0129588576131381</v>
      </c>
      <c r="R823" t="s">
        <v>109</v>
      </c>
      <c r="S823">
        <v>387.68293989361331</v>
      </c>
      <c r="T823">
        <v>3.6635404454865181</v>
      </c>
      <c r="U823" t="s">
        <v>184</v>
      </c>
      <c r="V823">
        <v>3.6635404454865181</v>
      </c>
      <c r="W823">
        <v>6</v>
      </c>
      <c r="X823">
        <v>13</v>
      </c>
      <c r="Y823">
        <v>10</v>
      </c>
      <c r="Z823">
        <v>9.606602748064616E-2</v>
      </c>
      <c r="AA823">
        <v>31.536000000000001</v>
      </c>
    </row>
    <row r="824" spans="1:27" x14ac:dyDescent="0.25">
      <c r="A824" t="s">
        <v>98</v>
      </c>
      <c r="B824" t="s">
        <v>99</v>
      </c>
      <c r="C824" t="s">
        <v>1028</v>
      </c>
      <c r="D824" t="s">
        <v>101</v>
      </c>
      <c r="E824" t="s">
        <v>304</v>
      </c>
      <c r="F824" t="s">
        <v>350</v>
      </c>
      <c r="G824" t="s">
        <v>114</v>
      </c>
      <c r="H824" t="s">
        <v>125</v>
      </c>
      <c r="I824">
        <v>2016</v>
      </c>
      <c r="J824" t="s">
        <v>359</v>
      </c>
      <c r="K824" t="s">
        <v>127</v>
      </c>
      <c r="L824" t="s">
        <v>1111</v>
      </c>
      <c r="M824" t="s">
        <v>1136</v>
      </c>
      <c r="N824">
        <v>1</v>
      </c>
      <c r="O824">
        <v>2020</v>
      </c>
      <c r="P824">
        <v>780.38980780435065</v>
      </c>
      <c r="Q824">
        <v>2.0129588576131381</v>
      </c>
      <c r="R824" t="s">
        <v>109</v>
      </c>
      <c r="S824">
        <v>387.68293989361331</v>
      </c>
      <c r="T824">
        <v>3.5169988276670581</v>
      </c>
      <c r="U824" t="s">
        <v>184</v>
      </c>
      <c r="V824">
        <v>3.5169988276670581</v>
      </c>
      <c r="W824">
        <v>6</v>
      </c>
      <c r="X824">
        <v>13</v>
      </c>
      <c r="Y824">
        <v>10</v>
      </c>
      <c r="Z824">
        <v>9.606602748064616E-2</v>
      </c>
      <c r="AA824">
        <v>31.536000000000001</v>
      </c>
    </row>
    <row r="825" spans="1:27" x14ac:dyDescent="0.25">
      <c r="A825" t="s">
        <v>98</v>
      </c>
      <c r="B825" t="s">
        <v>99</v>
      </c>
      <c r="C825" t="s">
        <v>1028</v>
      </c>
      <c r="D825" t="s">
        <v>101</v>
      </c>
      <c r="E825" t="s">
        <v>304</v>
      </c>
      <c r="F825" t="s">
        <v>350</v>
      </c>
      <c r="G825" t="s">
        <v>119</v>
      </c>
      <c r="H825" t="s">
        <v>125</v>
      </c>
      <c r="I825">
        <v>2016</v>
      </c>
      <c r="J825" t="s">
        <v>361</v>
      </c>
      <c r="K825" t="s">
        <v>127</v>
      </c>
      <c r="L825" t="s">
        <v>1111</v>
      </c>
      <c r="M825" t="s">
        <v>1137</v>
      </c>
      <c r="N825">
        <v>1</v>
      </c>
      <c r="O825">
        <v>2020</v>
      </c>
      <c r="P825">
        <v>859.64814765948006</v>
      </c>
      <c r="Q825">
        <v>2.0129588576131381</v>
      </c>
      <c r="R825" t="s">
        <v>109</v>
      </c>
      <c r="S825">
        <v>427.05698847655839</v>
      </c>
      <c r="T825">
        <v>3.6049237983587341</v>
      </c>
      <c r="U825" t="s">
        <v>184</v>
      </c>
      <c r="V825">
        <v>3.6049237983587341</v>
      </c>
      <c r="W825">
        <v>6</v>
      </c>
      <c r="X825">
        <v>13</v>
      </c>
      <c r="Y825">
        <v>10</v>
      </c>
      <c r="Z825">
        <v>9.606602748064616E-2</v>
      </c>
      <c r="AA825">
        <v>31.536000000000001</v>
      </c>
    </row>
    <row r="826" spans="1:27" x14ac:dyDescent="0.25">
      <c r="A826" t="s">
        <v>98</v>
      </c>
      <c r="B826" t="s">
        <v>99</v>
      </c>
      <c r="C826" t="s">
        <v>1028</v>
      </c>
      <c r="D826" t="s">
        <v>101</v>
      </c>
      <c r="E826" t="s">
        <v>304</v>
      </c>
      <c r="F826" t="s">
        <v>350</v>
      </c>
      <c r="G826" t="s">
        <v>119</v>
      </c>
      <c r="H826" t="s">
        <v>125</v>
      </c>
      <c r="I826">
        <v>2022</v>
      </c>
      <c r="J826" t="s">
        <v>363</v>
      </c>
      <c r="K826" t="s">
        <v>127</v>
      </c>
      <c r="L826" t="s">
        <v>1111</v>
      </c>
      <c r="M826" t="s">
        <v>1138</v>
      </c>
      <c r="N826">
        <v>1</v>
      </c>
      <c r="O826">
        <v>2022</v>
      </c>
      <c r="P826">
        <v>859.64814765948006</v>
      </c>
      <c r="Q826">
        <v>2.0129588576131381</v>
      </c>
      <c r="R826" t="s">
        <v>109</v>
      </c>
      <c r="S826">
        <v>427.05698847655839</v>
      </c>
      <c r="T826">
        <v>3.6635404454865181</v>
      </c>
      <c r="U826" t="s">
        <v>184</v>
      </c>
      <c r="V826">
        <v>3.6635404454865181</v>
      </c>
      <c r="W826">
        <v>6</v>
      </c>
      <c r="X826">
        <v>13</v>
      </c>
      <c r="Y826">
        <v>10</v>
      </c>
      <c r="Z826">
        <v>9.606602748064616E-2</v>
      </c>
      <c r="AA826">
        <v>31.536000000000001</v>
      </c>
    </row>
    <row r="827" spans="1:27" x14ac:dyDescent="0.25">
      <c r="A827" t="s">
        <v>98</v>
      </c>
      <c r="B827" t="s">
        <v>99</v>
      </c>
      <c r="C827" t="s">
        <v>1028</v>
      </c>
      <c r="D827" t="s">
        <v>101</v>
      </c>
      <c r="E827" t="s">
        <v>304</v>
      </c>
      <c r="F827" t="s">
        <v>350</v>
      </c>
      <c r="G827" t="s">
        <v>119</v>
      </c>
      <c r="H827" t="s">
        <v>125</v>
      </c>
      <c r="I827">
        <v>2030</v>
      </c>
      <c r="J827" t="s">
        <v>365</v>
      </c>
      <c r="K827" t="s">
        <v>127</v>
      </c>
      <c r="L827" t="s">
        <v>1111</v>
      </c>
      <c r="M827" t="s">
        <v>1139</v>
      </c>
      <c r="N827">
        <v>1</v>
      </c>
      <c r="O827">
        <v>2030</v>
      </c>
      <c r="P827">
        <v>859.64814765948006</v>
      </c>
      <c r="Q827">
        <v>2.0129588576131381</v>
      </c>
      <c r="R827" t="s">
        <v>109</v>
      </c>
      <c r="S827">
        <v>427.05698847655839</v>
      </c>
      <c r="T827">
        <v>3.8100820633059791</v>
      </c>
      <c r="U827" t="s">
        <v>184</v>
      </c>
      <c r="V827">
        <v>3.8100820633059791</v>
      </c>
      <c r="W827">
        <v>6</v>
      </c>
      <c r="X827">
        <v>13</v>
      </c>
      <c r="Y827">
        <v>10</v>
      </c>
      <c r="Z827">
        <v>9.606602748064616E-2</v>
      </c>
      <c r="AA827">
        <v>31.536000000000001</v>
      </c>
    </row>
    <row r="828" spans="1:27" x14ac:dyDescent="0.25">
      <c r="A828" t="s">
        <v>98</v>
      </c>
      <c r="B828" t="s">
        <v>99</v>
      </c>
      <c r="C828" t="s">
        <v>1028</v>
      </c>
      <c r="D828" t="s">
        <v>101</v>
      </c>
      <c r="E828" t="s">
        <v>304</v>
      </c>
      <c r="F828" t="s">
        <v>350</v>
      </c>
      <c r="G828" t="s">
        <v>119</v>
      </c>
      <c r="H828" t="s">
        <v>125</v>
      </c>
      <c r="I828">
        <v>2040</v>
      </c>
      <c r="J828" t="s">
        <v>367</v>
      </c>
      <c r="K828" t="s">
        <v>127</v>
      </c>
      <c r="L828" t="s">
        <v>1111</v>
      </c>
      <c r="M828" t="s">
        <v>1140</v>
      </c>
      <c r="N828">
        <v>1</v>
      </c>
      <c r="O828">
        <v>2040</v>
      </c>
      <c r="P828">
        <v>859.64814765948006</v>
      </c>
      <c r="Q828">
        <v>2.0129588576131381</v>
      </c>
      <c r="R828" t="s">
        <v>109</v>
      </c>
      <c r="S828">
        <v>427.05698847655839</v>
      </c>
      <c r="T828">
        <v>3.9566236811254401</v>
      </c>
      <c r="U828" t="s">
        <v>184</v>
      </c>
      <c r="V828">
        <v>3.9566236811254401</v>
      </c>
      <c r="W828">
        <v>6</v>
      </c>
      <c r="X828">
        <v>13</v>
      </c>
      <c r="Y828">
        <v>10</v>
      </c>
      <c r="Z828">
        <v>9.606602748064616E-2</v>
      </c>
      <c r="AA828">
        <v>31.536000000000001</v>
      </c>
    </row>
    <row r="829" spans="1:27" x14ac:dyDescent="0.25">
      <c r="A829" t="s">
        <v>98</v>
      </c>
      <c r="B829" t="s">
        <v>99</v>
      </c>
      <c r="C829" t="s">
        <v>1028</v>
      </c>
      <c r="D829" t="s">
        <v>101</v>
      </c>
      <c r="E829" t="s">
        <v>304</v>
      </c>
      <c r="F829" t="s">
        <v>369</v>
      </c>
      <c r="G829" t="s">
        <v>103</v>
      </c>
      <c r="H829" t="s">
        <v>125</v>
      </c>
      <c r="I829">
        <v>2016</v>
      </c>
      <c r="J829" t="s">
        <v>370</v>
      </c>
      <c r="K829" t="s">
        <v>127</v>
      </c>
      <c r="L829" t="s">
        <v>1111</v>
      </c>
      <c r="M829" t="s">
        <v>1141</v>
      </c>
      <c r="N829">
        <v>1</v>
      </c>
      <c r="O829">
        <v>2020</v>
      </c>
      <c r="P829">
        <v>4328.724715164758</v>
      </c>
      <c r="Q829">
        <v>2.0129588576131381</v>
      </c>
      <c r="R829" t="s">
        <v>109</v>
      </c>
      <c r="S829">
        <v>2150.4288072223858</v>
      </c>
      <c r="T829">
        <v>3.8100820633059791</v>
      </c>
      <c r="U829" t="s">
        <v>184</v>
      </c>
      <c r="V829">
        <v>3.8100820633059791</v>
      </c>
      <c r="W829">
        <v>11</v>
      </c>
      <c r="X829">
        <v>25</v>
      </c>
      <c r="Y829">
        <v>19</v>
      </c>
      <c r="Z829">
        <v>9.606602748064616E-2</v>
      </c>
      <c r="AA829">
        <v>31.536000000000001</v>
      </c>
    </row>
    <row r="830" spans="1:27" x14ac:dyDescent="0.25">
      <c r="A830" t="s">
        <v>98</v>
      </c>
      <c r="B830" t="s">
        <v>99</v>
      </c>
      <c r="C830" t="s">
        <v>1028</v>
      </c>
      <c r="D830" t="s">
        <v>101</v>
      </c>
      <c r="E830" t="s">
        <v>304</v>
      </c>
      <c r="F830" t="s">
        <v>369</v>
      </c>
      <c r="G830" t="s">
        <v>103</v>
      </c>
      <c r="H830" t="s">
        <v>125</v>
      </c>
      <c r="I830">
        <v>2023</v>
      </c>
      <c r="J830" t="s">
        <v>372</v>
      </c>
      <c r="K830" t="s">
        <v>127</v>
      </c>
      <c r="L830" t="s">
        <v>1111</v>
      </c>
      <c r="M830" t="s">
        <v>1142</v>
      </c>
      <c r="N830">
        <v>1</v>
      </c>
      <c r="O830">
        <v>2023</v>
      </c>
      <c r="P830">
        <v>4328.724715164758</v>
      </c>
      <c r="Q830">
        <v>2.0129588576131381</v>
      </c>
      <c r="R830" t="s">
        <v>109</v>
      </c>
      <c r="S830">
        <v>2150.4288072223858</v>
      </c>
      <c r="T830">
        <v>3.8100820633059791</v>
      </c>
      <c r="U830" t="s">
        <v>184</v>
      </c>
      <c r="V830">
        <v>3.8100820633059791</v>
      </c>
      <c r="W830">
        <v>11</v>
      </c>
      <c r="X830">
        <v>25</v>
      </c>
      <c r="Y830">
        <v>19</v>
      </c>
      <c r="Z830">
        <v>9.606602748064616E-2</v>
      </c>
      <c r="AA830">
        <v>31.536000000000001</v>
      </c>
    </row>
    <row r="831" spans="1:27" x14ac:dyDescent="0.25">
      <c r="A831" t="s">
        <v>98</v>
      </c>
      <c r="B831" t="s">
        <v>99</v>
      </c>
      <c r="C831" t="s">
        <v>1028</v>
      </c>
      <c r="D831" t="s">
        <v>101</v>
      </c>
      <c r="E831" t="s">
        <v>304</v>
      </c>
      <c r="F831" t="s">
        <v>369</v>
      </c>
      <c r="G831" t="s">
        <v>111</v>
      </c>
      <c r="H831" t="s">
        <v>125</v>
      </c>
      <c r="I831">
        <v>2016</v>
      </c>
      <c r="J831" t="s">
        <v>374</v>
      </c>
      <c r="K831" t="s">
        <v>127</v>
      </c>
      <c r="L831" t="s">
        <v>1111</v>
      </c>
      <c r="M831" t="s">
        <v>1143</v>
      </c>
      <c r="N831">
        <v>1</v>
      </c>
      <c r="O831">
        <v>2020</v>
      </c>
      <c r="P831">
        <v>4450.6606226341873</v>
      </c>
      <c r="Q831">
        <v>2.0129588576131381</v>
      </c>
      <c r="R831" t="s">
        <v>109</v>
      </c>
      <c r="S831">
        <v>2211.0042665807632</v>
      </c>
      <c r="T831">
        <v>4.0738569753810081</v>
      </c>
      <c r="U831" t="s">
        <v>184</v>
      </c>
      <c r="V831">
        <v>4.0738569753810081</v>
      </c>
      <c r="W831">
        <v>11</v>
      </c>
      <c r="X831">
        <v>25</v>
      </c>
      <c r="Y831">
        <v>19</v>
      </c>
      <c r="Z831">
        <v>9.606602748064616E-2</v>
      </c>
      <c r="AA831">
        <v>31.536000000000001</v>
      </c>
    </row>
    <row r="832" spans="1:27" x14ac:dyDescent="0.25">
      <c r="A832" t="s">
        <v>98</v>
      </c>
      <c r="B832" t="s">
        <v>99</v>
      </c>
      <c r="C832" t="s">
        <v>1028</v>
      </c>
      <c r="D832" t="s">
        <v>101</v>
      </c>
      <c r="E832" t="s">
        <v>304</v>
      </c>
      <c r="F832" t="s">
        <v>369</v>
      </c>
      <c r="G832" t="s">
        <v>111</v>
      </c>
      <c r="H832" t="s">
        <v>125</v>
      </c>
      <c r="I832">
        <v>2023</v>
      </c>
      <c r="J832" t="s">
        <v>376</v>
      </c>
      <c r="K832" t="s">
        <v>127</v>
      </c>
      <c r="L832" t="s">
        <v>1111</v>
      </c>
      <c r="M832" t="s">
        <v>1144</v>
      </c>
      <c r="N832">
        <v>1</v>
      </c>
      <c r="O832">
        <v>2023</v>
      </c>
      <c r="P832">
        <v>4511.628576368902</v>
      </c>
      <c r="Q832">
        <v>2.0129588576131381</v>
      </c>
      <c r="R832" t="s">
        <v>109</v>
      </c>
      <c r="S832">
        <v>2241.2919962599522</v>
      </c>
      <c r="T832">
        <v>4.2203985932004704</v>
      </c>
      <c r="U832" t="s">
        <v>184</v>
      </c>
      <c r="V832">
        <v>4.2203985932004704</v>
      </c>
      <c r="W832">
        <v>11</v>
      </c>
      <c r="X832">
        <v>25</v>
      </c>
      <c r="Y832">
        <v>19</v>
      </c>
      <c r="Z832">
        <v>9.606602748064616E-2</v>
      </c>
      <c r="AA832">
        <v>31.536000000000001</v>
      </c>
    </row>
    <row r="833" spans="1:27" x14ac:dyDescent="0.25">
      <c r="A833" t="s">
        <v>98</v>
      </c>
      <c r="B833" t="s">
        <v>99</v>
      </c>
      <c r="C833" t="s">
        <v>1028</v>
      </c>
      <c r="D833" t="s">
        <v>101</v>
      </c>
      <c r="E833" t="s">
        <v>304</v>
      </c>
      <c r="F833" t="s">
        <v>369</v>
      </c>
      <c r="G833" t="s">
        <v>114</v>
      </c>
      <c r="H833" t="s">
        <v>125</v>
      </c>
      <c r="I833">
        <v>2016</v>
      </c>
      <c r="J833" t="s">
        <v>378</v>
      </c>
      <c r="K833" t="s">
        <v>127</v>
      </c>
      <c r="L833" t="s">
        <v>1111</v>
      </c>
      <c r="M833" t="s">
        <v>1145</v>
      </c>
      <c r="N833">
        <v>1</v>
      </c>
      <c r="O833">
        <v>2020</v>
      </c>
      <c r="P833">
        <v>4877.436298777192</v>
      </c>
      <c r="Q833">
        <v>2.0129588576131381</v>
      </c>
      <c r="R833" t="s">
        <v>109</v>
      </c>
      <c r="S833">
        <v>2423.0183743350831</v>
      </c>
      <c r="T833">
        <v>4.3962485345838216</v>
      </c>
      <c r="U833" t="s">
        <v>184</v>
      </c>
      <c r="V833">
        <v>4.3962485345838216</v>
      </c>
      <c r="W833">
        <v>11</v>
      </c>
      <c r="X833">
        <v>25</v>
      </c>
      <c r="Y833">
        <v>19</v>
      </c>
      <c r="Z833">
        <v>9.606602748064616E-2</v>
      </c>
      <c r="AA833">
        <v>31.536000000000001</v>
      </c>
    </row>
    <row r="834" spans="1:27" x14ac:dyDescent="0.25">
      <c r="A834" t="s">
        <v>98</v>
      </c>
      <c r="B834" t="s">
        <v>99</v>
      </c>
      <c r="C834" t="s">
        <v>1028</v>
      </c>
      <c r="D834" t="s">
        <v>101</v>
      </c>
      <c r="E834" t="s">
        <v>304</v>
      </c>
      <c r="F834" t="s">
        <v>369</v>
      </c>
      <c r="G834" t="s">
        <v>114</v>
      </c>
      <c r="H834" t="s">
        <v>125</v>
      </c>
      <c r="I834">
        <v>2023</v>
      </c>
      <c r="J834" t="s">
        <v>380</v>
      </c>
      <c r="K834" t="s">
        <v>127</v>
      </c>
      <c r="L834" t="s">
        <v>1111</v>
      </c>
      <c r="M834" t="s">
        <v>1146</v>
      </c>
      <c r="N834">
        <v>1</v>
      </c>
      <c r="O834">
        <v>2023</v>
      </c>
      <c r="P834">
        <v>5202.5987186956727</v>
      </c>
      <c r="Q834">
        <v>2.0129588576131381</v>
      </c>
      <c r="R834" t="s">
        <v>109</v>
      </c>
      <c r="S834">
        <v>2584.552932624089</v>
      </c>
      <c r="T834">
        <v>4.6893317702227444</v>
      </c>
      <c r="U834" t="s">
        <v>184</v>
      </c>
      <c r="V834">
        <v>4.6893317702227444</v>
      </c>
      <c r="W834">
        <v>11</v>
      </c>
      <c r="X834">
        <v>25</v>
      </c>
      <c r="Y834">
        <v>19</v>
      </c>
      <c r="Z834">
        <v>9.606602748064616E-2</v>
      </c>
      <c r="AA834">
        <v>31.536000000000001</v>
      </c>
    </row>
    <row r="835" spans="1:27" x14ac:dyDescent="0.25">
      <c r="A835" t="s">
        <v>98</v>
      </c>
      <c r="B835" t="s">
        <v>99</v>
      </c>
      <c r="C835" t="s">
        <v>1028</v>
      </c>
      <c r="D835" t="s">
        <v>101</v>
      </c>
      <c r="E835" t="s">
        <v>304</v>
      </c>
      <c r="F835" t="s">
        <v>369</v>
      </c>
      <c r="G835" t="s">
        <v>119</v>
      </c>
      <c r="H835" t="s">
        <v>125</v>
      </c>
      <c r="I835">
        <v>2016</v>
      </c>
      <c r="J835" t="s">
        <v>382</v>
      </c>
      <c r="K835" t="s">
        <v>127</v>
      </c>
      <c r="L835" t="s">
        <v>1111</v>
      </c>
      <c r="M835" t="s">
        <v>1147</v>
      </c>
      <c r="N835">
        <v>1</v>
      </c>
      <c r="O835">
        <v>2020</v>
      </c>
      <c r="P835">
        <v>5670.0196973284856</v>
      </c>
      <c r="Q835">
        <v>2.0129588576131381</v>
      </c>
      <c r="R835" t="s">
        <v>109</v>
      </c>
      <c r="S835">
        <v>2816.7588601645339</v>
      </c>
      <c r="T835">
        <v>4.835873388042204</v>
      </c>
      <c r="U835" t="s">
        <v>184</v>
      </c>
      <c r="V835">
        <v>4.835873388042204</v>
      </c>
      <c r="W835">
        <v>11</v>
      </c>
      <c r="X835">
        <v>25</v>
      </c>
      <c r="Y835">
        <v>19</v>
      </c>
      <c r="Z835">
        <v>9.606602748064616E-2</v>
      </c>
      <c r="AA835">
        <v>31.536000000000001</v>
      </c>
    </row>
    <row r="836" spans="1:27" x14ac:dyDescent="0.25">
      <c r="A836" t="s">
        <v>98</v>
      </c>
      <c r="B836" t="s">
        <v>99</v>
      </c>
      <c r="C836" t="s">
        <v>1028</v>
      </c>
      <c r="D836" t="s">
        <v>101</v>
      </c>
      <c r="E836" t="s">
        <v>304</v>
      </c>
      <c r="F836" t="s">
        <v>369</v>
      </c>
      <c r="G836" t="s">
        <v>119</v>
      </c>
      <c r="H836" t="s">
        <v>125</v>
      </c>
      <c r="I836">
        <v>2022</v>
      </c>
      <c r="J836" t="s">
        <v>384</v>
      </c>
      <c r="K836" t="s">
        <v>127</v>
      </c>
      <c r="L836" t="s">
        <v>1111</v>
      </c>
      <c r="M836" t="s">
        <v>1148</v>
      </c>
      <c r="N836">
        <v>1</v>
      </c>
      <c r="O836">
        <v>2022</v>
      </c>
      <c r="P836">
        <v>5670.0196973284856</v>
      </c>
      <c r="Q836">
        <v>2.0129588576131381</v>
      </c>
      <c r="R836" t="s">
        <v>109</v>
      </c>
      <c r="S836">
        <v>2816.7588601645339</v>
      </c>
      <c r="T836">
        <v>4.835873388042204</v>
      </c>
      <c r="U836" t="s">
        <v>184</v>
      </c>
      <c r="V836">
        <v>4.835873388042204</v>
      </c>
      <c r="W836">
        <v>11</v>
      </c>
      <c r="X836">
        <v>25</v>
      </c>
      <c r="Y836">
        <v>19</v>
      </c>
      <c r="Z836">
        <v>9.606602748064616E-2</v>
      </c>
      <c r="AA836">
        <v>31.536000000000001</v>
      </c>
    </row>
    <row r="837" spans="1:27" x14ac:dyDescent="0.25">
      <c r="A837" t="s">
        <v>98</v>
      </c>
      <c r="B837" t="s">
        <v>99</v>
      </c>
      <c r="C837" t="s">
        <v>1028</v>
      </c>
      <c r="D837" t="s">
        <v>101</v>
      </c>
      <c r="E837" t="s">
        <v>386</v>
      </c>
      <c r="G837" t="s">
        <v>387</v>
      </c>
      <c r="H837" t="s">
        <v>125</v>
      </c>
      <c r="I837">
        <v>2016</v>
      </c>
      <c r="J837" t="s">
        <v>388</v>
      </c>
      <c r="K837" t="s">
        <v>127</v>
      </c>
      <c r="L837" t="s">
        <v>1149</v>
      </c>
      <c r="M837" t="s">
        <v>1150</v>
      </c>
      <c r="N837">
        <v>1</v>
      </c>
      <c r="O837">
        <v>2020</v>
      </c>
      <c r="P837">
        <v>853.55135228600852</v>
      </c>
      <c r="Q837">
        <v>1.662261447689525</v>
      </c>
      <c r="R837" t="s">
        <v>391</v>
      </c>
      <c r="S837">
        <v>513.48802769408508</v>
      </c>
      <c r="T837">
        <v>404.78399999999999</v>
      </c>
      <c r="U837" t="s">
        <v>392</v>
      </c>
      <c r="V837">
        <v>1.1306815642458099</v>
      </c>
      <c r="W837">
        <v>11.625999787885601</v>
      </c>
      <c r="X837">
        <v>21.895260974855479</v>
      </c>
      <c r="Y837">
        <v>17</v>
      </c>
      <c r="Z837">
        <v>0.65</v>
      </c>
      <c r="AA837">
        <v>1</v>
      </c>
    </row>
    <row r="838" spans="1:27" x14ac:dyDescent="0.25">
      <c r="A838" t="s">
        <v>98</v>
      </c>
      <c r="B838" t="s">
        <v>99</v>
      </c>
      <c r="C838" t="s">
        <v>1028</v>
      </c>
      <c r="D838" t="s">
        <v>101</v>
      </c>
      <c r="E838" t="s">
        <v>386</v>
      </c>
      <c r="G838" t="s">
        <v>393</v>
      </c>
      <c r="H838" t="s">
        <v>125</v>
      </c>
      <c r="I838">
        <v>2016</v>
      </c>
      <c r="J838" t="s">
        <v>394</v>
      </c>
      <c r="K838" t="s">
        <v>127</v>
      </c>
      <c r="L838" t="s">
        <v>1149</v>
      </c>
      <c r="M838" t="s">
        <v>1151</v>
      </c>
      <c r="N838">
        <v>1</v>
      </c>
      <c r="O838">
        <v>2020</v>
      </c>
      <c r="P838">
        <v>914.51930602072343</v>
      </c>
      <c r="Q838">
        <v>1.662261447689525</v>
      </c>
      <c r="R838" t="s">
        <v>391</v>
      </c>
      <c r="S838">
        <v>550.16574395794828</v>
      </c>
      <c r="T838">
        <v>389</v>
      </c>
      <c r="U838" t="s">
        <v>392</v>
      </c>
      <c r="V838">
        <v>1.08659217877095</v>
      </c>
      <c r="W838">
        <v>11.625999787885601</v>
      </c>
      <c r="X838">
        <v>21.895260974855479</v>
      </c>
      <c r="Y838">
        <v>17</v>
      </c>
      <c r="Z838">
        <v>0.65</v>
      </c>
      <c r="AA838">
        <v>1</v>
      </c>
    </row>
    <row r="839" spans="1:27" x14ac:dyDescent="0.25">
      <c r="A839" t="s">
        <v>98</v>
      </c>
      <c r="B839" t="s">
        <v>99</v>
      </c>
      <c r="C839" t="s">
        <v>1028</v>
      </c>
      <c r="D839" t="s">
        <v>101</v>
      </c>
      <c r="E839" t="s">
        <v>386</v>
      </c>
      <c r="G839" t="s">
        <v>396</v>
      </c>
      <c r="H839" t="s">
        <v>125</v>
      </c>
      <c r="I839">
        <v>2016</v>
      </c>
      <c r="J839" t="s">
        <v>397</v>
      </c>
      <c r="K839" t="s">
        <v>127</v>
      </c>
      <c r="L839" t="s">
        <v>1149</v>
      </c>
      <c r="M839" t="s">
        <v>1152</v>
      </c>
      <c r="N839">
        <v>1</v>
      </c>
      <c r="O839">
        <v>2020</v>
      </c>
      <c r="P839">
        <v>1036.455213490153</v>
      </c>
      <c r="Q839">
        <v>1.662261447689525</v>
      </c>
      <c r="R839" t="s">
        <v>391</v>
      </c>
      <c r="S839">
        <v>623.5211764856748</v>
      </c>
      <c r="T839">
        <v>364.30560000000003</v>
      </c>
      <c r="U839" t="s">
        <v>392</v>
      </c>
      <c r="V839">
        <v>1.0176134078212291</v>
      </c>
      <c r="W839">
        <v>11.625999787885601</v>
      </c>
      <c r="X839">
        <v>21.895260974855479</v>
      </c>
      <c r="Y839">
        <v>17</v>
      </c>
      <c r="Z839">
        <v>0.65</v>
      </c>
      <c r="AA839">
        <v>1</v>
      </c>
    </row>
    <row r="840" spans="1:27" x14ac:dyDescent="0.25">
      <c r="A840" t="s">
        <v>98</v>
      </c>
      <c r="B840" t="s">
        <v>99</v>
      </c>
      <c r="C840" t="s">
        <v>1028</v>
      </c>
      <c r="D840" t="s">
        <v>101</v>
      </c>
      <c r="E840" t="s">
        <v>386</v>
      </c>
      <c r="G840" t="s">
        <v>399</v>
      </c>
      <c r="H840" t="s">
        <v>125</v>
      </c>
      <c r="I840">
        <v>2016</v>
      </c>
      <c r="J840" t="s">
        <v>400</v>
      </c>
      <c r="K840" t="s">
        <v>127</v>
      </c>
      <c r="L840" t="s">
        <v>1149</v>
      </c>
      <c r="M840" t="s">
        <v>1153</v>
      </c>
      <c r="N840">
        <v>1</v>
      </c>
      <c r="O840">
        <v>2020</v>
      </c>
      <c r="P840">
        <v>1073.035985730982</v>
      </c>
      <c r="Q840">
        <v>1.662261447689525</v>
      </c>
      <c r="R840" t="s">
        <v>391</v>
      </c>
      <c r="S840">
        <v>645.5278062439927</v>
      </c>
      <c r="T840">
        <v>358</v>
      </c>
      <c r="U840" t="s">
        <v>392</v>
      </c>
      <c r="V840">
        <v>1</v>
      </c>
      <c r="W840">
        <v>11.625999787885601</v>
      </c>
      <c r="X840">
        <v>21.895260974855479</v>
      </c>
      <c r="Y840">
        <v>17</v>
      </c>
      <c r="Z840">
        <v>0.65</v>
      </c>
      <c r="AA840">
        <v>1</v>
      </c>
    </row>
    <row r="841" spans="1:27" x14ac:dyDescent="0.25">
      <c r="A841" t="s">
        <v>98</v>
      </c>
      <c r="B841" t="s">
        <v>99</v>
      </c>
      <c r="C841" t="s">
        <v>1028</v>
      </c>
      <c r="D841" t="s">
        <v>101</v>
      </c>
      <c r="E841" t="s">
        <v>386</v>
      </c>
      <c r="G841" t="s">
        <v>402</v>
      </c>
      <c r="H841" t="s">
        <v>125</v>
      </c>
      <c r="I841">
        <v>2016</v>
      </c>
      <c r="J841" t="s">
        <v>403</v>
      </c>
      <c r="K841" t="s">
        <v>127</v>
      </c>
      <c r="L841" t="s">
        <v>1149</v>
      </c>
      <c r="M841" t="s">
        <v>1154</v>
      </c>
      <c r="N841">
        <v>1</v>
      </c>
      <c r="O841">
        <v>2020</v>
      </c>
      <c r="P841">
        <v>1597.3603878495301</v>
      </c>
      <c r="Q841">
        <v>1.662261447689525</v>
      </c>
      <c r="R841" t="s">
        <v>391</v>
      </c>
      <c r="S841">
        <v>960.95616611321634</v>
      </c>
      <c r="T841">
        <v>705.226</v>
      </c>
      <c r="U841" t="s">
        <v>392</v>
      </c>
      <c r="V841">
        <v>1.9699050279329611</v>
      </c>
      <c r="W841">
        <v>11.625999787885601</v>
      </c>
      <c r="X841">
        <v>21.895260974855479</v>
      </c>
      <c r="Y841">
        <v>17</v>
      </c>
      <c r="Z841">
        <v>0.65</v>
      </c>
      <c r="AA841">
        <v>1</v>
      </c>
    </row>
    <row r="842" spans="1:27" x14ac:dyDescent="0.25">
      <c r="A842" t="s">
        <v>98</v>
      </c>
      <c r="B842" t="s">
        <v>99</v>
      </c>
      <c r="C842" t="s">
        <v>1028</v>
      </c>
      <c r="D842" t="s">
        <v>101</v>
      </c>
      <c r="E842" t="s">
        <v>386</v>
      </c>
      <c r="G842" t="s">
        <v>405</v>
      </c>
      <c r="H842" t="s">
        <v>125</v>
      </c>
      <c r="I842">
        <v>2016</v>
      </c>
      <c r="J842" t="s">
        <v>406</v>
      </c>
      <c r="K842" t="s">
        <v>127</v>
      </c>
      <c r="L842" t="s">
        <v>1149</v>
      </c>
      <c r="M842" t="s">
        <v>1155</v>
      </c>
      <c r="N842">
        <v>1</v>
      </c>
      <c r="O842">
        <v>2020</v>
      </c>
      <c r="P842">
        <v>1731.489886065903</v>
      </c>
      <c r="Q842">
        <v>1.662261447689525</v>
      </c>
      <c r="R842" t="s">
        <v>391</v>
      </c>
      <c r="S842">
        <v>1041.6471418937149</v>
      </c>
      <c r="T842">
        <v>671</v>
      </c>
      <c r="U842" t="s">
        <v>392</v>
      </c>
      <c r="V842">
        <v>1.8743016759776541</v>
      </c>
      <c r="W842">
        <v>11.625999787885601</v>
      </c>
      <c r="X842">
        <v>21.895260974855479</v>
      </c>
      <c r="Y842">
        <v>17</v>
      </c>
      <c r="Z842">
        <v>0.65</v>
      </c>
      <c r="AA842">
        <v>1</v>
      </c>
    </row>
    <row r="843" spans="1:27" x14ac:dyDescent="0.25">
      <c r="A843" t="s">
        <v>98</v>
      </c>
      <c r="B843" t="s">
        <v>99</v>
      </c>
      <c r="C843" t="s">
        <v>1028</v>
      </c>
      <c r="D843" t="s">
        <v>101</v>
      </c>
      <c r="E843" t="s">
        <v>386</v>
      </c>
      <c r="G843" t="s">
        <v>408</v>
      </c>
      <c r="H843" t="s">
        <v>125</v>
      </c>
      <c r="I843">
        <v>2016</v>
      </c>
      <c r="J843" t="s">
        <v>409</v>
      </c>
      <c r="K843" t="s">
        <v>127</v>
      </c>
      <c r="L843" t="s">
        <v>1149</v>
      </c>
      <c r="M843" t="s">
        <v>1156</v>
      </c>
      <c r="N843">
        <v>1</v>
      </c>
      <c r="O843">
        <v>2020</v>
      </c>
      <c r="P843">
        <v>1890.006565776162</v>
      </c>
      <c r="Q843">
        <v>1.662261447689525</v>
      </c>
      <c r="R843" t="s">
        <v>391</v>
      </c>
      <c r="S843">
        <v>1137.00920417976</v>
      </c>
      <c r="T843">
        <v>634.70339999999999</v>
      </c>
      <c r="U843" t="s">
        <v>392</v>
      </c>
      <c r="V843">
        <v>1.772914525139665</v>
      </c>
      <c r="W843">
        <v>11.625999787885601</v>
      </c>
      <c r="X843">
        <v>21.895260974855479</v>
      </c>
      <c r="Y843">
        <v>17</v>
      </c>
      <c r="Z843">
        <v>0.65</v>
      </c>
      <c r="AA843">
        <v>1</v>
      </c>
    </row>
    <row r="844" spans="1:27" x14ac:dyDescent="0.25">
      <c r="A844" t="s">
        <v>98</v>
      </c>
      <c r="B844" t="s">
        <v>99</v>
      </c>
      <c r="C844" t="s">
        <v>1028</v>
      </c>
      <c r="D844" t="s">
        <v>101</v>
      </c>
      <c r="E844" t="s">
        <v>386</v>
      </c>
      <c r="G844" t="s">
        <v>411</v>
      </c>
      <c r="H844" t="s">
        <v>125</v>
      </c>
      <c r="I844">
        <v>2016</v>
      </c>
      <c r="J844" t="s">
        <v>412</v>
      </c>
      <c r="K844" t="s">
        <v>127</v>
      </c>
      <c r="L844" t="s">
        <v>1149</v>
      </c>
      <c r="M844" t="s">
        <v>1157</v>
      </c>
      <c r="N844">
        <v>1</v>
      </c>
      <c r="O844">
        <v>2020</v>
      </c>
      <c r="P844">
        <v>2414.3309678947098</v>
      </c>
      <c r="Q844">
        <v>1.662261447689525</v>
      </c>
      <c r="R844" t="s">
        <v>391</v>
      </c>
      <c r="S844">
        <v>1452.4375640489829</v>
      </c>
      <c r="T844">
        <v>509</v>
      </c>
      <c r="U844" t="s">
        <v>392</v>
      </c>
      <c r="V844">
        <v>1.4217877094972069</v>
      </c>
      <c r="W844">
        <v>11.625999787885601</v>
      </c>
      <c r="X844">
        <v>21.895260974855479</v>
      </c>
      <c r="Y844">
        <v>17</v>
      </c>
      <c r="Z844">
        <v>0.65</v>
      </c>
      <c r="AA844">
        <v>1</v>
      </c>
    </row>
    <row r="845" spans="1:27" x14ac:dyDescent="0.25">
      <c r="A845" t="s">
        <v>98</v>
      </c>
      <c r="B845" t="s">
        <v>99</v>
      </c>
      <c r="C845" t="s">
        <v>1028</v>
      </c>
      <c r="D845" t="s">
        <v>101</v>
      </c>
      <c r="E845" t="s">
        <v>386</v>
      </c>
      <c r="G845" t="s">
        <v>414</v>
      </c>
      <c r="H845" t="s">
        <v>125</v>
      </c>
      <c r="I845">
        <v>2016</v>
      </c>
      <c r="J845" t="s">
        <v>415</v>
      </c>
      <c r="K845" t="s">
        <v>127</v>
      </c>
      <c r="L845" t="s">
        <v>1149</v>
      </c>
      <c r="M845" t="s">
        <v>1158</v>
      </c>
      <c r="N845">
        <v>1</v>
      </c>
      <c r="O845">
        <v>2020</v>
      </c>
      <c r="P845">
        <v>1255.939846935127</v>
      </c>
      <c r="Q845">
        <v>1.662261447689525</v>
      </c>
      <c r="R845" t="s">
        <v>391</v>
      </c>
      <c r="S845">
        <v>755.56095503558242</v>
      </c>
      <c r="T845">
        <v>520.54999999999995</v>
      </c>
      <c r="U845" t="s">
        <v>392</v>
      </c>
      <c r="V845">
        <v>1.4540502793296091</v>
      </c>
      <c r="W845">
        <v>11.625999787885601</v>
      </c>
      <c r="X845">
        <v>21.895260974855479</v>
      </c>
      <c r="Y845">
        <v>17</v>
      </c>
      <c r="Z845">
        <v>0.65</v>
      </c>
      <c r="AA845">
        <v>1</v>
      </c>
    </row>
    <row r="846" spans="1:27" x14ac:dyDescent="0.25">
      <c r="A846" t="s">
        <v>98</v>
      </c>
      <c r="B846" t="s">
        <v>99</v>
      </c>
      <c r="C846" t="s">
        <v>1028</v>
      </c>
      <c r="D846" t="s">
        <v>101</v>
      </c>
      <c r="E846" t="s">
        <v>386</v>
      </c>
      <c r="G846" t="s">
        <v>417</v>
      </c>
      <c r="H846" t="s">
        <v>125</v>
      </c>
      <c r="I846">
        <v>2016</v>
      </c>
      <c r="J846" t="s">
        <v>418</v>
      </c>
      <c r="K846" t="s">
        <v>127</v>
      </c>
      <c r="L846" t="s">
        <v>1149</v>
      </c>
      <c r="M846" t="s">
        <v>1159</v>
      </c>
      <c r="N846">
        <v>1</v>
      </c>
      <c r="O846">
        <v>2020</v>
      </c>
      <c r="P846">
        <v>1365.682163657614</v>
      </c>
      <c r="Q846">
        <v>1.662261447689525</v>
      </c>
      <c r="R846" t="s">
        <v>391</v>
      </c>
      <c r="S846">
        <v>821.58084431053612</v>
      </c>
      <c r="T846">
        <v>480</v>
      </c>
      <c r="U846" t="s">
        <v>392</v>
      </c>
      <c r="V846">
        <v>1.3407821229050281</v>
      </c>
      <c r="W846">
        <v>11.625999787885601</v>
      </c>
      <c r="X846">
        <v>21.895260974855479</v>
      </c>
      <c r="Y846">
        <v>17</v>
      </c>
      <c r="Z846">
        <v>0.65</v>
      </c>
      <c r="AA846">
        <v>1</v>
      </c>
    </row>
    <row r="847" spans="1:27" x14ac:dyDescent="0.25">
      <c r="A847" t="s">
        <v>98</v>
      </c>
      <c r="B847" t="s">
        <v>99</v>
      </c>
      <c r="C847" t="s">
        <v>1028</v>
      </c>
      <c r="D847" t="s">
        <v>101</v>
      </c>
      <c r="E847" t="s">
        <v>386</v>
      </c>
      <c r="G847" t="s">
        <v>420</v>
      </c>
      <c r="H847" t="s">
        <v>125</v>
      </c>
      <c r="I847">
        <v>2016</v>
      </c>
      <c r="J847" t="s">
        <v>421</v>
      </c>
      <c r="K847" t="s">
        <v>127</v>
      </c>
      <c r="L847" t="s">
        <v>1149</v>
      </c>
      <c r="M847" t="s">
        <v>1160</v>
      </c>
      <c r="N847">
        <v>1</v>
      </c>
      <c r="O847">
        <v>2020</v>
      </c>
      <c r="P847">
        <v>1414.456526645386</v>
      </c>
      <c r="Q847">
        <v>1.662261447689525</v>
      </c>
      <c r="R847" t="s">
        <v>391</v>
      </c>
      <c r="S847">
        <v>850.92301732162673</v>
      </c>
      <c r="T847">
        <v>469</v>
      </c>
      <c r="U847" t="s">
        <v>392</v>
      </c>
      <c r="V847">
        <v>1.310055865921788</v>
      </c>
      <c r="W847">
        <v>11.625999787885601</v>
      </c>
      <c r="X847">
        <v>21.895260974855479</v>
      </c>
      <c r="Y847">
        <v>17</v>
      </c>
      <c r="Z847">
        <v>0.65</v>
      </c>
      <c r="AA847">
        <v>1</v>
      </c>
    </row>
    <row r="848" spans="1:27" x14ac:dyDescent="0.25">
      <c r="A848" t="s">
        <v>98</v>
      </c>
      <c r="B848" t="s">
        <v>99</v>
      </c>
      <c r="C848" t="s">
        <v>1028</v>
      </c>
      <c r="D848" t="s">
        <v>101</v>
      </c>
      <c r="E848" t="s">
        <v>386</v>
      </c>
      <c r="G848" t="s">
        <v>423</v>
      </c>
      <c r="H848" t="s">
        <v>125</v>
      </c>
      <c r="I848">
        <v>2016</v>
      </c>
      <c r="J848" t="s">
        <v>424</v>
      </c>
      <c r="K848" t="s">
        <v>127</v>
      </c>
      <c r="L848" t="s">
        <v>1149</v>
      </c>
      <c r="M848" t="s">
        <v>1161</v>
      </c>
      <c r="N848">
        <v>1</v>
      </c>
      <c r="O848">
        <v>2020</v>
      </c>
      <c r="P848">
        <v>1414.456526645386</v>
      </c>
      <c r="Q848">
        <v>1.662261447689525</v>
      </c>
      <c r="R848" t="s">
        <v>391</v>
      </c>
      <c r="S848">
        <v>850.92301732162673</v>
      </c>
      <c r="T848">
        <v>469</v>
      </c>
      <c r="U848" t="s">
        <v>392</v>
      </c>
      <c r="V848">
        <v>1.310055865921788</v>
      </c>
      <c r="W848">
        <v>11.625999787885601</v>
      </c>
      <c r="X848">
        <v>21.895260974855479</v>
      </c>
      <c r="Y848">
        <v>17</v>
      </c>
      <c r="Z848">
        <v>0.65</v>
      </c>
      <c r="AA848">
        <v>1</v>
      </c>
    </row>
    <row r="849" spans="1:27" x14ac:dyDescent="0.25">
      <c r="A849" t="s">
        <v>98</v>
      </c>
      <c r="B849" t="s">
        <v>99</v>
      </c>
      <c r="C849" t="s">
        <v>1028</v>
      </c>
      <c r="D849" t="s">
        <v>101</v>
      </c>
      <c r="E849" t="s">
        <v>426</v>
      </c>
      <c r="G849" t="s">
        <v>427</v>
      </c>
      <c r="H849" t="s">
        <v>125</v>
      </c>
      <c r="I849">
        <v>2016</v>
      </c>
      <c r="J849" t="s">
        <v>428</v>
      </c>
      <c r="K849" t="s">
        <v>127</v>
      </c>
      <c r="L849" t="s">
        <v>1162</v>
      </c>
      <c r="M849" t="s">
        <v>1163</v>
      </c>
      <c r="N849">
        <v>1</v>
      </c>
      <c r="O849">
        <v>2020</v>
      </c>
      <c r="P849">
        <v>609.67953734714899</v>
      </c>
      <c r="Q849">
        <v>9.1750986966314119E-2</v>
      </c>
      <c r="R849" t="s">
        <v>391</v>
      </c>
      <c r="S849">
        <v>6644.9371010143959</v>
      </c>
      <c r="T849">
        <v>300.25599999999997</v>
      </c>
      <c r="U849" t="s">
        <v>392</v>
      </c>
      <c r="V849">
        <v>1.0918399999999999</v>
      </c>
      <c r="W849">
        <v>16.5973520403479</v>
      </c>
      <c r="X849">
        <v>27.331519839424129</v>
      </c>
      <c r="Y849">
        <v>22</v>
      </c>
      <c r="Z849">
        <v>0.65</v>
      </c>
      <c r="AA849">
        <v>1</v>
      </c>
    </row>
    <row r="850" spans="1:27" x14ac:dyDescent="0.25">
      <c r="A850" t="s">
        <v>98</v>
      </c>
      <c r="B850" t="s">
        <v>99</v>
      </c>
      <c r="C850" t="s">
        <v>1028</v>
      </c>
      <c r="D850" t="s">
        <v>101</v>
      </c>
      <c r="E850" t="s">
        <v>426</v>
      </c>
      <c r="G850" t="s">
        <v>431</v>
      </c>
      <c r="H850" t="s">
        <v>125</v>
      </c>
      <c r="I850">
        <v>2016</v>
      </c>
      <c r="J850" t="s">
        <v>432</v>
      </c>
      <c r="K850" t="s">
        <v>127</v>
      </c>
      <c r="L850" t="s">
        <v>1162</v>
      </c>
      <c r="M850" t="s">
        <v>1164</v>
      </c>
      <c r="N850">
        <v>1</v>
      </c>
      <c r="O850">
        <v>2020</v>
      </c>
      <c r="P850">
        <v>609.67953734714899</v>
      </c>
      <c r="Q850">
        <v>9.1750986966314119E-2</v>
      </c>
      <c r="R850" t="s">
        <v>391</v>
      </c>
      <c r="S850">
        <v>6644.9371010143959</v>
      </c>
      <c r="T850">
        <v>297</v>
      </c>
      <c r="U850" t="s">
        <v>392</v>
      </c>
      <c r="V850">
        <v>1.08</v>
      </c>
      <c r="W850">
        <v>16.5973520403479</v>
      </c>
      <c r="X850">
        <v>27.331519839424129</v>
      </c>
      <c r="Y850">
        <v>22</v>
      </c>
      <c r="Z850">
        <v>0.65</v>
      </c>
      <c r="AA850">
        <v>1</v>
      </c>
    </row>
    <row r="851" spans="1:27" x14ac:dyDescent="0.25">
      <c r="A851" t="s">
        <v>98</v>
      </c>
      <c r="B851" t="s">
        <v>99</v>
      </c>
      <c r="C851" t="s">
        <v>1028</v>
      </c>
      <c r="D851" t="s">
        <v>101</v>
      </c>
      <c r="E851" t="s">
        <v>426</v>
      </c>
      <c r="G851" t="s">
        <v>434</v>
      </c>
      <c r="H851" t="s">
        <v>125</v>
      </c>
      <c r="I851">
        <v>2016</v>
      </c>
      <c r="J851" t="s">
        <v>435</v>
      </c>
      <c r="K851" t="s">
        <v>127</v>
      </c>
      <c r="L851" t="s">
        <v>1162</v>
      </c>
      <c r="M851" t="s">
        <v>1165</v>
      </c>
      <c r="N851">
        <v>1</v>
      </c>
      <c r="O851">
        <v>2020</v>
      </c>
      <c r="P851">
        <v>670.6474910818639</v>
      </c>
      <c r="Q851">
        <v>9.1750986966314119E-2</v>
      </c>
      <c r="R851" t="s">
        <v>391</v>
      </c>
      <c r="S851">
        <v>7309.4308111158361</v>
      </c>
      <c r="T851">
        <v>277</v>
      </c>
      <c r="U851" t="s">
        <v>392</v>
      </c>
      <c r="V851">
        <v>1.0072727272727271</v>
      </c>
      <c r="W851">
        <v>16.5973520403479</v>
      </c>
      <c r="X851">
        <v>27.331519839424129</v>
      </c>
      <c r="Y851">
        <v>22</v>
      </c>
      <c r="Z851">
        <v>0.65</v>
      </c>
      <c r="AA851">
        <v>1</v>
      </c>
    </row>
    <row r="852" spans="1:27" x14ac:dyDescent="0.25">
      <c r="A852" t="s">
        <v>98</v>
      </c>
      <c r="B852" t="s">
        <v>99</v>
      </c>
      <c r="C852" t="s">
        <v>1028</v>
      </c>
      <c r="D852" t="s">
        <v>101</v>
      </c>
      <c r="E852" t="s">
        <v>426</v>
      </c>
      <c r="G852" t="s">
        <v>437</v>
      </c>
      <c r="H852" t="s">
        <v>125</v>
      </c>
      <c r="I852">
        <v>2016</v>
      </c>
      <c r="J852" t="s">
        <v>438</v>
      </c>
      <c r="K852" t="s">
        <v>127</v>
      </c>
      <c r="L852" t="s">
        <v>1162</v>
      </c>
      <c r="M852" t="s">
        <v>1166</v>
      </c>
      <c r="N852">
        <v>1</v>
      </c>
      <c r="O852">
        <v>2020</v>
      </c>
      <c r="P852">
        <v>658.45390033492083</v>
      </c>
      <c r="Q852">
        <v>9.1750986966314119E-2</v>
      </c>
      <c r="R852" t="s">
        <v>391</v>
      </c>
      <c r="S852">
        <v>7176.5320690955468</v>
      </c>
      <c r="T852">
        <v>275</v>
      </c>
      <c r="U852" t="s">
        <v>392</v>
      </c>
      <c r="V852">
        <v>1</v>
      </c>
      <c r="W852">
        <v>16.5973520403479</v>
      </c>
      <c r="X852">
        <v>27.331519839424129</v>
      </c>
      <c r="Y852">
        <v>22</v>
      </c>
      <c r="Z852">
        <v>0.65</v>
      </c>
      <c r="AA852">
        <v>1</v>
      </c>
    </row>
    <row r="853" spans="1:27" x14ac:dyDescent="0.25">
      <c r="A853" t="s">
        <v>98</v>
      </c>
      <c r="B853" t="s">
        <v>99</v>
      </c>
      <c r="C853" t="s">
        <v>1028</v>
      </c>
      <c r="D853" t="s">
        <v>101</v>
      </c>
      <c r="E853" t="s">
        <v>426</v>
      </c>
      <c r="G853" t="s">
        <v>440</v>
      </c>
      <c r="H853" t="s">
        <v>125</v>
      </c>
      <c r="I853">
        <v>2016</v>
      </c>
      <c r="J853" t="s">
        <v>441</v>
      </c>
      <c r="K853" t="s">
        <v>127</v>
      </c>
      <c r="L853" t="s">
        <v>1162</v>
      </c>
      <c r="M853" t="s">
        <v>1167</v>
      </c>
      <c r="N853">
        <v>1</v>
      </c>
      <c r="O853">
        <v>2020</v>
      </c>
      <c r="P853">
        <v>841.35776153906556</v>
      </c>
      <c r="Q853">
        <v>9.1750986966314119E-2</v>
      </c>
      <c r="R853" t="s">
        <v>391</v>
      </c>
      <c r="S853">
        <v>9170.0131993998657</v>
      </c>
      <c r="T853">
        <v>477.41800000000001</v>
      </c>
      <c r="U853" t="s">
        <v>392</v>
      </c>
      <c r="V853">
        <v>1.736065454545455</v>
      </c>
      <c r="W853">
        <v>16.5973520403479</v>
      </c>
      <c r="X853">
        <v>27.331519839424129</v>
      </c>
      <c r="Y853">
        <v>22</v>
      </c>
      <c r="Z853">
        <v>0.65</v>
      </c>
      <c r="AA853">
        <v>1</v>
      </c>
    </row>
    <row r="854" spans="1:27" x14ac:dyDescent="0.25">
      <c r="A854" t="s">
        <v>98</v>
      </c>
      <c r="B854" t="s">
        <v>99</v>
      </c>
      <c r="C854" t="s">
        <v>1028</v>
      </c>
      <c r="D854" t="s">
        <v>101</v>
      </c>
      <c r="E854" t="s">
        <v>426</v>
      </c>
      <c r="G854" t="s">
        <v>443</v>
      </c>
      <c r="H854" t="s">
        <v>125</v>
      </c>
      <c r="I854">
        <v>2016</v>
      </c>
      <c r="J854" t="s">
        <v>444</v>
      </c>
      <c r="K854" t="s">
        <v>127</v>
      </c>
      <c r="L854" t="s">
        <v>1162</v>
      </c>
      <c r="M854" t="s">
        <v>1168</v>
      </c>
      <c r="N854">
        <v>1</v>
      </c>
      <c r="O854">
        <v>2020</v>
      </c>
      <c r="P854">
        <v>914.51930602072343</v>
      </c>
      <c r="Q854">
        <v>9.1750986966314119E-2</v>
      </c>
      <c r="R854" t="s">
        <v>391</v>
      </c>
      <c r="S854">
        <v>9967.4056515215943</v>
      </c>
      <c r="T854">
        <v>446</v>
      </c>
      <c r="U854" t="s">
        <v>392</v>
      </c>
      <c r="V854">
        <v>1.621818181818182</v>
      </c>
      <c r="W854">
        <v>16.5973520403479</v>
      </c>
      <c r="X854">
        <v>27.331519839424129</v>
      </c>
      <c r="Y854">
        <v>22</v>
      </c>
      <c r="Z854">
        <v>0.65</v>
      </c>
      <c r="AA854">
        <v>1</v>
      </c>
    </row>
    <row r="855" spans="1:27" x14ac:dyDescent="0.25">
      <c r="A855" t="s">
        <v>98</v>
      </c>
      <c r="B855" t="s">
        <v>99</v>
      </c>
      <c r="C855" t="s">
        <v>1028</v>
      </c>
      <c r="D855" t="s">
        <v>101</v>
      </c>
      <c r="E855" t="s">
        <v>426</v>
      </c>
      <c r="G855" t="s">
        <v>446</v>
      </c>
      <c r="H855" t="s">
        <v>125</v>
      </c>
      <c r="I855">
        <v>2016</v>
      </c>
      <c r="J855" t="s">
        <v>447</v>
      </c>
      <c r="K855" t="s">
        <v>127</v>
      </c>
      <c r="L855" t="s">
        <v>1162</v>
      </c>
      <c r="M855" t="s">
        <v>1169</v>
      </c>
      <c r="N855">
        <v>1</v>
      </c>
      <c r="O855">
        <v>2020</v>
      </c>
      <c r="P855">
        <v>963.29366900849539</v>
      </c>
      <c r="Q855">
        <v>9.1750986966314119E-2</v>
      </c>
      <c r="R855" t="s">
        <v>391</v>
      </c>
      <c r="S855">
        <v>10499.00061960275</v>
      </c>
      <c r="T855">
        <v>429.67619999999999</v>
      </c>
      <c r="U855" t="s">
        <v>392</v>
      </c>
      <c r="V855">
        <v>1.5624589090909089</v>
      </c>
      <c r="W855">
        <v>16.5973520403479</v>
      </c>
      <c r="X855">
        <v>27.331519839424129</v>
      </c>
      <c r="Y855">
        <v>22</v>
      </c>
      <c r="Z855">
        <v>0.65</v>
      </c>
      <c r="AA855">
        <v>1</v>
      </c>
    </row>
    <row r="856" spans="1:27" x14ac:dyDescent="0.25">
      <c r="A856" t="s">
        <v>98</v>
      </c>
      <c r="B856" t="s">
        <v>99</v>
      </c>
      <c r="C856" t="s">
        <v>1028</v>
      </c>
      <c r="D856" t="s">
        <v>101</v>
      </c>
      <c r="E856" t="s">
        <v>426</v>
      </c>
      <c r="G856" t="s">
        <v>449</v>
      </c>
      <c r="H856" t="s">
        <v>125</v>
      </c>
      <c r="I856">
        <v>2016</v>
      </c>
      <c r="J856" t="s">
        <v>450</v>
      </c>
      <c r="K856" t="s">
        <v>127</v>
      </c>
      <c r="L856" t="s">
        <v>1162</v>
      </c>
      <c r="M856" t="s">
        <v>1170</v>
      </c>
      <c r="N856">
        <v>1</v>
      </c>
      <c r="O856">
        <v>2020</v>
      </c>
      <c r="P856">
        <v>987.6808505023813</v>
      </c>
      <c r="Q856">
        <v>9.1750986966314119E-2</v>
      </c>
      <c r="R856" t="s">
        <v>391</v>
      </c>
      <c r="S856">
        <v>10764.798103643319</v>
      </c>
      <c r="T856">
        <v>419</v>
      </c>
      <c r="U856" t="s">
        <v>392</v>
      </c>
      <c r="V856">
        <v>1.5236363636363639</v>
      </c>
      <c r="W856">
        <v>16.5973520403479</v>
      </c>
      <c r="X856">
        <v>27.331519839424129</v>
      </c>
      <c r="Y856">
        <v>22</v>
      </c>
      <c r="Z856">
        <v>0.65</v>
      </c>
      <c r="AA856">
        <v>1</v>
      </c>
    </row>
    <row r="857" spans="1:27" x14ac:dyDescent="0.25">
      <c r="A857" t="s">
        <v>98</v>
      </c>
      <c r="B857" t="s">
        <v>99</v>
      </c>
      <c r="C857" t="s">
        <v>1028</v>
      </c>
      <c r="D857" t="s">
        <v>101</v>
      </c>
      <c r="E857" t="s">
        <v>452</v>
      </c>
      <c r="G857" t="s">
        <v>111</v>
      </c>
      <c r="H857" t="s">
        <v>104</v>
      </c>
      <c r="I857">
        <v>2016</v>
      </c>
      <c r="J857" t="s">
        <v>453</v>
      </c>
      <c r="K857" t="s">
        <v>106</v>
      </c>
      <c r="L857" t="s">
        <v>1171</v>
      </c>
      <c r="M857" t="s">
        <v>1172</v>
      </c>
      <c r="N857">
        <v>1</v>
      </c>
      <c r="O857">
        <v>2020</v>
      </c>
      <c r="P857">
        <v>451.16285763689018</v>
      </c>
      <c r="Q857">
        <v>15.381322890595991</v>
      </c>
      <c r="R857" t="s">
        <v>391</v>
      </c>
      <c r="S857">
        <v>29.33186312035145</v>
      </c>
      <c r="T857">
        <v>0.45</v>
      </c>
      <c r="U857" t="s">
        <v>456</v>
      </c>
      <c r="V857">
        <v>0.45</v>
      </c>
      <c r="W857">
        <v>9</v>
      </c>
      <c r="X857">
        <v>15</v>
      </c>
      <c r="Y857">
        <v>13</v>
      </c>
      <c r="Z857">
        <v>9.0000000000000011E-2</v>
      </c>
      <c r="AA857">
        <v>1</v>
      </c>
    </row>
    <row r="858" spans="1:27" x14ac:dyDescent="0.25">
      <c r="A858" t="s">
        <v>98</v>
      </c>
      <c r="B858" t="s">
        <v>99</v>
      </c>
      <c r="C858" t="s">
        <v>1028</v>
      </c>
      <c r="D858" t="s">
        <v>101</v>
      </c>
      <c r="E858" t="s">
        <v>452</v>
      </c>
      <c r="G858" t="s">
        <v>119</v>
      </c>
      <c r="H858" t="s">
        <v>104</v>
      </c>
      <c r="I858">
        <v>2016</v>
      </c>
      <c r="J858" t="s">
        <v>457</v>
      </c>
      <c r="K858" t="s">
        <v>106</v>
      </c>
      <c r="L858" t="s">
        <v>1171</v>
      </c>
      <c r="M858" t="s">
        <v>1173</v>
      </c>
      <c r="N858">
        <v>1</v>
      </c>
      <c r="O858">
        <v>2020</v>
      </c>
      <c r="P858">
        <v>521.3437466026287</v>
      </c>
      <c r="Q858">
        <v>15.381322890595991</v>
      </c>
      <c r="R858" t="s">
        <v>391</v>
      </c>
      <c r="S858">
        <v>33.89459738351723</v>
      </c>
      <c r="T858">
        <v>0.52</v>
      </c>
      <c r="U858" t="s">
        <v>456</v>
      </c>
      <c r="V858">
        <v>0.52</v>
      </c>
      <c r="W858">
        <v>9</v>
      </c>
      <c r="X858">
        <v>15</v>
      </c>
      <c r="Y858">
        <v>13</v>
      </c>
      <c r="Z858">
        <v>9.0000000000000011E-2</v>
      </c>
      <c r="AA858">
        <v>1</v>
      </c>
    </row>
    <row r="859" spans="1:27" x14ac:dyDescent="0.25">
      <c r="A859" t="s">
        <v>98</v>
      </c>
      <c r="B859" t="s">
        <v>99</v>
      </c>
      <c r="C859" t="s">
        <v>1028</v>
      </c>
      <c r="D859" t="s">
        <v>101</v>
      </c>
      <c r="E859" t="s">
        <v>452</v>
      </c>
      <c r="G859" t="s">
        <v>111</v>
      </c>
      <c r="H859" t="s">
        <v>156</v>
      </c>
      <c r="I859">
        <v>2016</v>
      </c>
      <c r="J859" t="s">
        <v>459</v>
      </c>
      <c r="K859" t="s">
        <v>158</v>
      </c>
      <c r="L859" t="s">
        <v>1171</v>
      </c>
      <c r="M859" t="s">
        <v>1174</v>
      </c>
      <c r="N859">
        <v>1</v>
      </c>
      <c r="O859">
        <v>2020</v>
      </c>
      <c r="P859">
        <v>451.16285763689018</v>
      </c>
      <c r="Q859">
        <v>15.381322890595991</v>
      </c>
      <c r="R859" t="s">
        <v>391</v>
      </c>
      <c r="S859">
        <v>29.33186312035145</v>
      </c>
      <c r="T859">
        <v>0.45</v>
      </c>
      <c r="U859" t="s">
        <v>456</v>
      </c>
      <c r="V859">
        <v>0.45</v>
      </c>
      <c r="W859">
        <v>9</v>
      </c>
      <c r="X859">
        <v>15</v>
      </c>
      <c r="Y859">
        <v>13</v>
      </c>
      <c r="Z859">
        <v>9.0000000000000011E-2</v>
      </c>
      <c r="AA859">
        <v>1</v>
      </c>
    </row>
    <row r="860" spans="1:27" x14ac:dyDescent="0.25">
      <c r="A860" t="s">
        <v>98</v>
      </c>
      <c r="B860" t="s">
        <v>99</v>
      </c>
      <c r="C860" t="s">
        <v>1028</v>
      </c>
      <c r="D860" t="s">
        <v>101</v>
      </c>
      <c r="E860" t="s">
        <v>452</v>
      </c>
      <c r="G860" t="s">
        <v>119</v>
      </c>
      <c r="H860" t="s">
        <v>156</v>
      </c>
      <c r="I860">
        <v>2016</v>
      </c>
      <c r="J860" t="s">
        <v>461</v>
      </c>
      <c r="K860" t="s">
        <v>158</v>
      </c>
      <c r="L860" t="s">
        <v>1171</v>
      </c>
      <c r="M860" t="s">
        <v>1175</v>
      </c>
      <c r="N860">
        <v>1</v>
      </c>
      <c r="O860">
        <v>2020</v>
      </c>
      <c r="P860">
        <v>521.3437466026287</v>
      </c>
      <c r="Q860">
        <v>15.381322890595991</v>
      </c>
      <c r="R860" t="s">
        <v>391</v>
      </c>
      <c r="S860">
        <v>33.89459738351723</v>
      </c>
      <c r="T860">
        <v>0.52</v>
      </c>
      <c r="U860" t="s">
        <v>456</v>
      </c>
      <c r="V860">
        <v>0.52</v>
      </c>
      <c r="W860">
        <v>9</v>
      </c>
      <c r="X860">
        <v>15</v>
      </c>
      <c r="Y860">
        <v>13</v>
      </c>
      <c r="Z860">
        <v>9.0000000000000011E-2</v>
      </c>
      <c r="AA860">
        <v>1</v>
      </c>
    </row>
    <row r="861" spans="1:27" x14ac:dyDescent="0.25">
      <c r="A861" t="s">
        <v>98</v>
      </c>
      <c r="B861" t="s">
        <v>99</v>
      </c>
      <c r="C861" t="s">
        <v>1028</v>
      </c>
      <c r="D861" t="s">
        <v>101</v>
      </c>
      <c r="E861" t="s">
        <v>452</v>
      </c>
      <c r="G861" t="s">
        <v>111</v>
      </c>
      <c r="H861" t="s">
        <v>125</v>
      </c>
      <c r="I861">
        <v>2016</v>
      </c>
      <c r="J861" t="s">
        <v>463</v>
      </c>
      <c r="K861" t="s">
        <v>127</v>
      </c>
      <c r="L861" t="s">
        <v>1171</v>
      </c>
      <c r="M861" t="s">
        <v>1176</v>
      </c>
      <c r="N861">
        <v>1</v>
      </c>
      <c r="O861">
        <v>2020</v>
      </c>
      <c r="P861">
        <v>938.90648751460947</v>
      </c>
      <c r="Q861">
        <v>15.381322890595991</v>
      </c>
      <c r="R861" t="s">
        <v>391</v>
      </c>
      <c r="S861">
        <v>61.041985412623298</v>
      </c>
      <c r="T861">
        <v>228.0913607809874</v>
      </c>
      <c r="U861" t="s">
        <v>392</v>
      </c>
      <c r="V861">
        <v>0.9</v>
      </c>
      <c r="W861">
        <v>10</v>
      </c>
      <c r="X861">
        <v>20</v>
      </c>
      <c r="Y861">
        <v>16</v>
      </c>
      <c r="Z861">
        <v>9.0000000000000011E-2</v>
      </c>
      <c r="AA861">
        <v>1</v>
      </c>
    </row>
    <row r="862" spans="1:27" x14ac:dyDescent="0.25">
      <c r="A862" t="s">
        <v>98</v>
      </c>
      <c r="B862" t="s">
        <v>99</v>
      </c>
      <c r="C862" t="s">
        <v>1028</v>
      </c>
      <c r="D862" t="s">
        <v>101</v>
      </c>
      <c r="E862" t="s">
        <v>465</v>
      </c>
      <c r="G862" t="s">
        <v>466</v>
      </c>
      <c r="H862" t="s">
        <v>125</v>
      </c>
      <c r="I862">
        <v>2030</v>
      </c>
      <c r="J862" t="s">
        <v>467</v>
      </c>
      <c r="K862" t="s">
        <v>127</v>
      </c>
      <c r="L862" t="s">
        <v>1177</v>
      </c>
      <c r="M862" t="s">
        <v>1178</v>
      </c>
      <c r="N862">
        <v>1</v>
      </c>
      <c r="O862">
        <v>2030</v>
      </c>
      <c r="P862">
        <v>1646.1347508373019</v>
      </c>
      <c r="Q862">
        <v>1.242076820996882</v>
      </c>
      <c r="R862" t="s">
        <v>391</v>
      </c>
      <c r="S862">
        <v>1325.3083247428499</v>
      </c>
      <c r="T862">
        <v>0.28000000000000003</v>
      </c>
      <c r="U862" t="s">
        <v>470</v>
      </c>
      <c r="V862">
        <v>2.333333333333333</v>
      </c>
      <c r="W862">
        <v>6</v>
      </c>
      <c r="X862">
        <v>17</v>
      </c>
      <c r="Y862">
        <v>12</v>
      </c>
      <c r="Z862">
        <v>0.02</v>
      </c>
      <c r="AA862">
        <v>1</v>
      </c>
    </row>
    <row r="863" spans="1:27" x14ac:dyDescent="0.25">
      <c r="A863" t="s">
        <v>98</v>
      </c>
      <c r="B863" t="s">
        <v>99</v>
      </c>
      <c r="C863" t="s">
        <v>1028</v>
      </c>
      <c r="D863" t="s">
        <v>101</v>
      </c>
      <c r="E863" t="s">
        <v>465</v>
      </c>
      <c r="G863" t="s">
        <v>471</v>
      </c>
      <c r="H863" t="s">
        <v>125</v>
      </c>
      <c r="I863">
        <v>2016</v>
      </c>
      <c r="J863" t="s">
        <v>472</v>
      </c>
      <c r="K863" t="s">
        <v>127</v>
      </c>
      <c r="L863" t="s">
        <v>1177</v>
      </c>
      <c r="M863" t="s">
        <v>1179</v>
      </c>
      <c r="N863">
        <v>1</v>
      </c>
      <c r="O863">
        <v>2020</v>
      </c>
      <c r="P863">
        <v>792.58339855129361</v>
      </c>
      <c r="Q863">
        <v>1.242076820996882</v>
      </c>
      <c r="R863" t="s">
        <v>391</v>
      </c>
      <c r="S863">
        <v>638.11141561692773</v>
      </c>
      <c r="T863">
        <v>0.26</v>
      </c>
      <c r="U863" t="s">
        <v>470</v>
      </c>
      <c r="V863">
        <v>2.166666666666667</v>
      </c>
      <c r="W863">
        <v>6</v>
      </c>
      <c r="X863">
        <v>17</v>
      </c>
      <c r="Y863">
        <v>12</v>
      </c>
      <c r="Z863">
        <v>0.02</v>
      </c>
      <c r="AA863">
        <v>1</v>
      </c>
    </row>
    <row r="864" spans="1:27" x14ac:dyDescent="0.25">
      <c r="A864" t="s">
        <v>98</v>
      </c>
      <c r="B864" t="s">
        <v>99</v>
      </c>
      <c r="C864" t="s">
        <v>1028</v>
      </c>
      <c r="D864" t="s">
        <v>101</v>
      </c>
      <c r="E864" t="s">
        <v>465</v>
      </c>
      <c r="G864" t="s">
        <v>474</v>
      </c>
      <c r="H864" t="s">
        <v>125</v>
      </c>
      <c r="I864">
        <v>2016</v>
      </c>
      <c r="J864" t="s">
        <v>475</v>
      </c>
      <c r="K864" t="s">
        <v>127</v>
      </c>
      <c r="L864" t="s">
        <v>1177</v>
      </c>
      <c r="M864" t="s">
        <v>1180</v>
      </c>
      <c r="N864">
        <v>0</v>
      </c>
      <c r="O864">
        <v>2020</v>
      </c>
      <c r="P864">
        <v>792.58339855129361</v>
      </c>
      <c r="Q864">
        <v>1.242076820996882</v>
      </c>
      <c r="R864" t="s">
        <v>391</v>
      </c>
      <c r="S864">
        <v>638.11141561692773</v>
      </c>
      <c r="T864">
        <v>0.26</v>
      </c>
      <c r="U864" t="s">
        <v>470</v>
      </c>
      <c r="V864">
        <v>2.166666666666667</v>
      </c>
      <c r="W864">
        <v>6</v>
      </c>
      <c r="X864">
        <v>17</v>
      </c>
      <c r="Y864">
        <v>12</v>
      </c>
      <c r="Z864">
        <v>0.02</v>
      </c>
      <c r="AA864">
        <v>1</v>
      </c>
    </row>
    <row r="865" spans="1:27" x14ac:dyDescent="0.25">
      <c r="A865" t="s">
        <v>98</v>
      </c>
      <c r="B865" t="s">
        <v>99</v>
      </c>
      <c r="C865" t="s">
        <v>1028</v>
      </c>
      <c r="D865" t="s">
        <v>101</v>
      </c>
      <c r="E865" t="s">
        <v>465</v>
      </c>
      <c r="G865" t="s">
        <v>474</v>
      </c>
      <c r="H865" t="s">
        <v>125</v>
      </c>
      <c r="I865">
        <v>2020</v>
      </c>
      <c r="J865" t="s">
        <v>477</v>
      </c>
      <c r="K865" t="s">
        <v>127</v>
      </c>
      <c r="L865" t="s">
        <v>1177</v>
      </c>
      <c r="M865" t="s">
        <v>1180</v>
      </c>
      <c r="N865">
        <v>1</v>
      </c>
      <c r="O865">
        <v>2020</v>
      </c>
      <c r="P865">
        <v>914.51930602072343</v>
      </c>
      <c r="Q865">
        <v>1.242076820996882</v>
      </c>
      <c r="R865" t="s">
        <v>391</v>
      </c>
      <c r="S865">
        <v>736.28240263491671</v>
      </c>
      <c r="T865">
        <v>0.24</v>
      </c>
      <c r="U865" t="s">
        <v>470</v>
      </c>
      <c r="V865">
        <v>2</v>
      </c>
      <c r="W865">
        <v>6</v>
      </c>
      <c r="X865">
        <v>17</v>
      </c>
      <c r="Y865">
        <v>12</v>
      </c>
      <c r="Z865">
        <v>0.02</v>
      </c>
      <c r="AA865">
        <v>1</v>
      </c>
    </row>
    <row r="866" spans="1:27" x14ac:dyDescent="0.25">
      <c r="A866" t="s">
        <v>98</v>
      </c>
      <c r="B866" t="s">
        <v>99</v>
      </c>
      <c r="C866" t="s">
        <v>1028</v>
      </c>
      <c r="D866" t="s">
        <v>101</v>
      </c>
      <c r="E866" t="s">
        <v>465</v>
      </c>
      <c r="G866" t="s">
        <v>478</v>
      </c>
      <c r="H866" t="s">
        <v>125</v>
      </c>
      <c r="I866">
        <v>2016</v>
      </c>
      <c r="J866" t="s">
        <v>479</v>
      </c>
      <c r="K866" t="s">
        <v>127</v>
      </c>
      <c r="L866" t="s">
        <v>1177</v>
      </c>
      <c r="M866" t="s">
        <v>1181</v>
      </c>
      <c r="N866">
        <v>1</v>
      </c>
      <c r="O866">
        <v>2020</v>
      </c>
      <c r="P866">
        <v>1158.3911209595831</v>
      </c>
      <c r="Q866">
        <v>1.242076820996882</v>
      </c>
      <c r="R866" t="s">
        <v>391</v>
      </c>
      <c r="S866">
        <v>932.62437667089455</v>
      </c>
      <c r="T866">
        <v>0.15</v>
      </c>
      <c r="U866" t="s">
        <v>470</v>
      </c>
      <c r="V866">
        <v>1.25</v>
      </c>
      <c r="W866">
        <v>6</v>
      </c>
      <c r="X866">
        <v>17</v>
      </c>
      <c r="Y866">
        <v>12</v>
      </c>
      <c r="Z866">
        <v>0.02</v>
      </c>
      <c r="AA866">
        <v>1</v>
      </c>
    </row>
    <row r="867" spans="1:27" x14ac:dyDescent="0.25">
      <c r="A867" t="s">
        <v>98</v>
      </c>
      <c r="B867" t="s">
        <v>99</v>
      </c>
      <c r="C867" t="s">
        <v>1028</v>
      </c>
      <c r="D867" t="s">
        <v>101</v>
      </c>
      <c r="E867" t="s">
        <v>465</v>
      </c>
      <c r="G867" t="s">
        <v>481</v>
      </c>
      <c r="H867" t="s">
        <v>125</v>
      </c>
      <c r="I867">
        <v>2016</v>
      </c>
      <c r="J867" t="s">
        <v>482</v>
      </c>
      <c r="K867" t="s">
        <v>127</v>
      </c>
      <c r="L867" t="s">
        <v>1177</v>
      </c>
      <c r="M867" t="s">
        <v>1182</v>
      </c>
      <c r="N867">
        <v>1</v>
      </c>
      <c r="O867">
        <v>2020</v>
      </c>
      <c r="P867">
        <v>1371.7789590310849</v>
      </c>
      <c r="Q867">
        <v>1.242076820996882</v>
      </c>
      <c r="R867" t="s">
        <v>391</v>
      </c>
      <c r="S867">
        <v>1104.4236039523751</v>
      </c>
      <c r="T867">
        <v>0.12</v>
      </c>
      <c r="U867" t="s">
        <v>470</v>
      </c>
      <c r="V867">
        <v>1</v>
      </c>
      <c r="W867">
        <v>6</v>
      </c>
      <c r="X867">
        <v>17</v>
      </c>
      <c r="Y867">
        <v>12</v>
      </c>
      <c r="Z867">
        <v>0.02</v>
      </c>
      <c r="AA867">
        <v>1</v>
      </c>
    </row>
    <row r="868" spans="1:27" x14ac:dyDescent="0.25">
      <c r="A868" t="s">
        <v>98</v>
      </c>
      <c r="B868" t="s">
        <v>99</v>
      </c>
      <c r="C868" t="s">
        <v>1028</v>
      </c>
      <c r="D868" t="s">
        <v>101</v>
      </c>
      <c r="E868" t="s">
        <v>465</v>
      </c>
      <c r="G868" t="s">
        <v>484</v>
      </c>
      <c r="H868" t="s">
        <v>125</v>
      </c>
      <c r="I868">
        <v>2016</v>
      </c>
      <c r="J868" t="s">
        <v>485</v>
      </c>
      <c r="K868" t="s">
        <v>127</v>
      </c>
      <c r="L868" t="s">
        <v>1177</v>
      </c>
      <c r="M868" t="s">
        <v>1183</v>
      </c>
      <c r="N868">
        <v>1</v>
      </c>
      <c r="O868">
        <v>2020</v>
      </c>
      <c r="P868">
        <v>1158.3911209595831</v>
      </c>
      <c r="Q868">
        <v>1.242076820996882</v>
      </c>
      <c r="R868" t="s">
        <v>391</v>
      </c>
      <c r="S868">
        <v>932.62437667089455</v>
      </c>
      <c r="T868">
        <v>0.15</v>
      </c>
      <c r="U868" t="s">
        <v>470</v>
      </c>
      <c r="V868">
        <v>1.25</v>
      </c>
      <c r="W868">
        <v>6</v>
      </c>
      <c r="X868">
        <v>17</v>
      </c>
      <c r="Y868">
        <v>12</v>
      </c>
      <c r="Z868">
        <v>0.02</v>
      </c>
      <c r="AA868">
        <v>1</v>
      </c>
    </row>
    <row r="869" spans="1:27" x14ac:dyDescent="0.25">
      <c r="A869" t="s">
        <v>98</v>
      </c>
      <c r="B869" t="s">
        <v>99</v>
      </c>
      <c r="C869" t="s">
        <v>1028</v>
      </c>
      <c r="D869" t="s">
        <v>101</v>
      </c>
      <c r="E869" t="s">
        <v>465</v>
      </c>
      <c r="G869" t="s">
        <v>487</v>
      </c>
      <c r="H869" t="s">
        <v>125</v>
      </c>
      <c r="I869">
        <v>2016</v>
      </c>
      <c r="J869" t="s">
        <v>488</v>
      </c>
      <c r="K869" t="s">
        <v>127</v>
      </c>
      <c r="L869" t="s">
        <v>1177</v>
      </c>
      <c r="M869" t="s">
        <v>1184</v>
      </c>
      <c r="N869">
        <v>1</v>
      </c>
      <c r="O869">
        <v>2020</v>
      </c>
      <c r="P869">
        <v>1219.359074694298</v>
      </c>
      <c r="Q869">
        <v>1.242076820996882</v>
      </c>
      <c r="R869" t="s">
        <v>391</v>
      </c>
      <c r="S869">
        <v>981.70987017988898</v>
      </c>
      <c r="T869">
        <v>0.21</v>
      </c>
      <c r="U869" t="s">
        <v>470</v>
      </c>
      <c r="V869">
        <v>1.75</v>
      </c>
      <c r="W869">
        <v>6</v>
      </c>
      <c r="X869">
        <v>17</v>
      </c>
      <c r="Y869">
        <v>12</v>
      </c>
      <c r="Z869">
        <v>0.02</v>
      </c>
      <c r="AA869">
        <v>1</v>
      </c>
    </row>
    <row r="870" spans="1:27" x14ac:dyDescent="0.25">
      <c r="A870" t="s">
        <v>98</v>
      </c>
      <c r="B870" t="s">
        <v>99</v>
      </c>
      <c r="C870" t="s">
        <v>1028</v>
      </c>
      <c r="D870" t="s">
        <v>101</v>
      </c>
      <c r="E870" t="s">
        <v>465</v>
      </c>
      <c r="G870" t="s">
        <v>487</v>
      </c>
      <c r="H870" t="s">
        <v>125</v>
      </c>
      <c r="I870">
        <v>2030</v>
      </c>
      <c r="J870" t="s">
        <v>490</v>
      </c>
      <c r="K870" t="s">
        <v>127</v>
      </c>
      <c r="L870" t="s">
        <v>1177</v>
      </c>
      <c r="M870" t="s">
        <v>1185</v>
      </c>
      <c r="N870">
        <v>1</v>
      </c>
      <c r="O870">
        <v>2030</v>
      </c>
      <c r="P870">
        <v>1280.3270284290129</v>
      </c>
      <c r="Q870">
        <v>1.242076820996882</v>
      </c>
      <c r="R870" t="s">
        <v>391</v>
      </c>
      <c r="S870">
        <v>1030.795363688884</v>
      </c>
      <c r="T870">
        <v>0.17</v>
      </c>
      <c r="U870" t="s">
        <v>470</v>
      </c>
      <c r="V870">
        <v>1.416666666666667</v>
      </c>
      <c r="W870">
        <v>6</v>
      </c>
      <c r="X870">
        <v>17</v>
      </c>
      <c r="Y870">
        <v>12</v>
      </c>
      <c r="Z870">
        <v>0.02</v>
      </c>
      <c r="AA870">
        <v>1</v>
      </c>
    </row>
    <row r="871" spans="1:27" x14ac:dyDescent="0.25">
      <c r="A871" t="s">
        <v>98</v>
      </c>
      <c r="B871" t="s">
        <v>99</v>
      </c>
      <c r="C871" t="s">
        <v>1028</v>
      </c>
      <c r="D871" t="s">
        <v>101</v>
      </c>
      <c r="E871" t="s">
        <v>465</v>
      </c>
      <c r="G871" t="s">
        <v>492</v>
      </c>
      <c r="H871" t="s">
        <v>125</v>
      </c>
      <c r="I871">
        <v>2016</v>
      </c>
      <c r="J871" t="s">
        <v>493</v>
      </c>
      <c r="K871" t="s">
        <v>127</v>
      </c>
      <c r="L871" t="s">
        <v>1177</v>
      </c>
      <c r="M871" t="s">
        <v>1186</v>
      </c>
      <c r="N871">
        <v>1</v>
      </c>
      <c r="O871">
        <v>2020</v>
      </c>
      <c r="P871">
        <v>1158.3911209595831</v>
      </c>
      <c r="Q871">
        <v>1.242076820996882</v>
      </c>
      <c r="R871" t="s">
        <v>391</v>
      </c>
      <c r="S871">
        <v>932.62437667089455</v>
      </c>
      <c r="T871">
        <v>0.28999999999999998</v>
      </c>
      <c r="U871" t="s">
        <v>470</v>
      </c>
      <c r="V871">
        <v>2.416666666666667</v>
      </c>
      <c r="W871">
        <v>6</v>
      </c>
      <c r="X871">
        <v>17</v>
      </c>
      <c r="Y871">
        <v>12</v>
      </c>
      <c r="Z871">
        <v>0.02</v>
      </c>
      <c r="AA871">
        <v>1</v>
      </c>
    </row>
    <row r="872" spans="1:27" x14ac:dyDescent="0.25">
      <c r="A872" t="s">
        <v>98</v>
      </c>
      <c r="B872" t="s">
        <v>99</v>
      </c>
      <c r="C872" t="s">
        <v>1028</v>
      </c>
      <c r="D872" t="s">
        <v>101</v>
      </c>
      <c r="E872" t="s">
        <v>465</v>
      </c>
      <c r="G872" t="s">
        <v>466</v>
      </c>
      <c r="H872" t="s">
        <v>125</v>
      </c>
      <c r="I872">
        <v>2016</v>
      </c>
      <c r="J872" t="s">
        <v>495</v>
      </c>
      <c r="K872" t="s">
        <v>127</v>
      </c>
      <c r="L872" t="s">
        <v>1177</v>
      </c>
      <c r="M872" t="s">
        <v>1187</v>
      </c>
      <c r="N872">
        <v>0</v>
      </c>
      <c r="O872">
        <v>2020</v>
      </c>
      <c r="P872">
        <v>1280.3270284290129</v>
      </c>
      <c r="Q872">
        <v>1.242076820996882</v>
      </c>
      <c r="R872" t="s">
        <v>391</v>
      </c>
      <c r="S872">
        <v>1030.795363688884</v>
      </c>
      <c r="T872">
        <v>0.17</v>
      </c>
      <c r="U872" t="s">
        <v>470</v>
      </c>
      <c r="V872">
        <v>1.416666666666667</v>
      </c>
      <c r="W872">
        <v>6</v>
      </c>
      <c r="X872">
        <v>17</v>
      </c>
      <c r="Y872">
        <v>12</v>
      </c>
      <c r="Z872">
        <v>0.02</v>
      </c>
      <c r="AA872">
        <v>1</v>
      </c>
    </row>
    <row r="873" spans="1:27" x14ac:dyDescent="0.25">
      <c r="A873" t="s">
        <v>98</v>
      </c>
      <c r="B873" t="s">
        <v>99</v>
      </c>
      <c r="C873" t="s">
        <v>1028</v>
      </c>
      <c r="D873" t="s">
        <v>101</v>
      </c>
      <c r="E873" t="s">
        <v>465</v>
      </c>
      <c r="G873" t="s">
        <v>466</v>
      </c>
      <c r="H873" t="s">
        <v>125</v>
      </c>
      <c r="I873">
        <v>2020</v>
      </c>
      <c r="J873" t="s">
        <v>497</v>
      </c>
      <c r="K873" t="s">
        <v>127</v>
      </c>
      <c r="L873" t="s">
        <v>1177</v>
      </c>
      <c r="M873" t="s">
        <v>1187</v>
      </c>
      <c r="N873">
        <v>1</v>
      </c>
      <c r="O873">
        <v>2020</v>
      </c>
      <c r="P873">
        <v>1646.1347508373019</v>
      </c>
      <c r="Q873">
        <v>1.242076820996882</v>
      </c>
      <c r="R873" t="s">
        <v>391</v>
      </c>
      <c r="S873">
        <v>1325.3083247428499</v>
      </c>
      <c r="T873">
        <v>0.28000000000000003</v>
      </c>
      <c r="U873" t="s">
        <v>470</v>
      </c>
      <c r="V873">
        <v>2.333333333333333</v>
      </c>
      <c r="W873">
        <v>6</v>
      </c>
      <c r="X873">
        <v>17</v>
      </c>
      <c r="Y873">
        <v>12</v>
      </c>
      <c r="Z873">
        <v>0.02</v>
      </c>
      <c r="AA873">
        <v>1</v>
      </c>
    </row>
    <row r="874" spans="1:27" x14ac:dyDescent="0.25">
      <c r="A874" t="s">
        <v>98</v>
      </c>
      <c r="B874" t="s">
        <v>99</v>
      </c>
      <c r="C874" t="s">
        <v>1028</v>
      </c>
      <c r="D874" t="s">
        <v>101</v>
      </c>
      <c r="E874" t="s">
        <v>498</v>
      </c>
      <c r="G874" t="s">
        <v>103</v>
      </c>
      <c r="H874" t="s">
        <v>104</v>
      </c>
      <c r="I874">
        <v>2016</v>
      </c>
      <c r="J874" t="s">
        <v>499</v>
      </c>
      <c r="K874" t="s">
        <v>106</v>
      </c>
      <c r="L874" t="s">
        <v>1188</v>
      </c>
      <c r="M874" t="s">
        <v>1189</v>
      </c>
      <c r="N874">
        <v>1</v>
      </c>
      <c r="O874">
        <v>2020</v>
      </c>
      <c r="P874">
        <v>792.58339855129361</v>
      </c>
      <c r="Q874">
        <v>25.171625566225039</v>
      </c>
      <c r="R874" t="s">
        <v>391</v>
      </c>
      <c r="S874">
        <v>31.487175767256439</v>
      </c>
      <c r="T874">
        <v>3.3</v>
      </c>
      <c r="U874" t="s">
        <v>502</v>
      </c>
      <c r="V874">
        <v>1</v>
      </c>
      <c r="W874">
        <v>8</v>
      </c>
      <c r="X874">
        <v>18</v>
      </c>
      <c r="Y874">
        <v>14</v>
      </c>
      <c r="Z874">
        <v>0.02</v>
      </c>
      <c r="AA874">
        <v>1</v>
      </c>
    </row>
    <row r="875" spans="1:27" x14ac:dyDescent="0.25">
      <c r="A875" t="s">
        <v>98</v>
      </c>
      <c r="B875" t="s">
        <v>99</v>
      </c>
      <c r="C875" t="s">
        <v>1028</v>
      </c>
      <c r="D875" t="s">
        <v>101</v>
      </c>
      <c r="E875" t="s">
        <v>498</v>
      </c>
      <c r="G875" t="s">
        <v>111</v>
      </c>
      <c r="H875" t="s">
        <v>104</v>
      </c>
      <c r="I875">
        <v>2016</v>
      </c>
      <c r="J875" t="s">
        <v>503</v>
      </c>
      <c r="K875" t="s">
        <v>106</v>
      </c>
      <c r="L875" t="s">
        <v>1188</v>
      </c>
      <c r="M875" t="s">
        <v>1190</v>
      </c>
      <c r="N875">
        <v>1</v>
      </c>
      <c r="O875">
        <v>2020</v>
      </c>
      <c r="P875">
        <v>804.77698929823669</v>
      </c>
      <c r="Q875">
        <v>25.171625566225039</v>
      </c>
      <c r="R875" t="s">
        <v>391</v>
      </c>
      <c r="S875">
        <v>31.971593855983471</v>
      </c>
      <c r="T875">
        <v>3.32</v>
      </c>
      <c r="U875" t="s">
        <v>502</v>
      </c>
      <c r="V875">
        <v>1.0060606060606061</v>
      </c>
      <c r="W875">
        <v>8</v>
      </c>
      <c r="X875">
        <v>18</v>
      </c>
      <c r="Y875">
        <v>14</v>
      </c>
      <c r="Z875">
        <v>0.02</v>
      </c>
      <c r="AA875">
        <v>1</v>
      </c>
    </row>
    <row r="876" spans="1:27" x14ac:dyDescent="0.25">
      <c r="A876" t="s">
        <v>98</v>
      </c>
      <c r="B876" t="s">
        <v>99</v>
      </c>
      <c r="C876" t="s">
        <v>1028</v>
      </c>
      <c r="D876" t="s">
        <v>101</v>
      </c>
      <c r="E876" t="s">
        <v>498</v>
      </c>
      <c r="G876" t="s">
        <v>114</v>
      </c>
      <c r="H876" t="s">
        <v>104</v>
      </c>
      <c r="I876">
        <v>2016</v>
      </c>
      <c r="J876" t="s">
        <v>505</v>
      </c>
      <c r="K876" t="s">
        <v>106</v>
      </c>
      <c r="L876" t="s">
        <v>1188</v>
      </c>
      <c r="M876" t="s">
        <v>1191</v>
      </c>
      <c r="N876">
        <v>1</v>
      </c>
      <c r="O876">
        <v>2020</v>
      </c>
      <c r="P876">
        <v>843.56142251742892</v>
      </c>
      <c r="Q876">
        <v>25.171625566225039</v>
      </c>
      <c r="R876" t="s">
        <v>391</v>
      </c>
      <c r="S876">
        <v>33.512393559886291</v>
      </c>
      <c r="T876">
        <v>3.48</v>
      </c>
      <c r="U876" t="s">
        <v>502</v>
      </c>
      <c r="V876">
        <v>1.0545454545454549</v>
      </c>
      <c r="W876">
        <v>8</v>
      </c>
      <c r="X876">
        <v>18</v>
      </c>
      <c r="Y876">
        <v>14</v>
      </c>
      <c r="Z876">
        <v>0.02</v>
      </c>
      <c r="AA876">
        <v>1</v>
      </c>
    </row>
    <row r="877" spans="1:27" x14ac:dyDescent="0.25">
      <c r="A877" t="s">
        <v>98</v>
      </c>
      <c r="B877" t="s">
        <v>99</v>
      </c>
      <c r="C877" t="s">
        <v>1028</v>
      </c>
      <c r="D877" t="s">
        <v>101</v>
      </c>
      <c r="E877" t="s">
        <v>498</v>
      </c>
      <c r="G877" t="s">
        <v>119</v>
      </c>
      <c r="H877" t="s">
        <v>104</v>
      </c>
      <c r="I877">
        <v>2016</v>
      </c>
      <c r="J877" t="s">
        <v>507</v>
      </c>
      <c r="K877" t="s">
        <v>106</v>
      </c>
      <c r="L877" t="s">
        <v>1188</v>
      </c>
      <c r="M877" t="s">
        <v>1192</v>
      </c>
      <c r="N877">
        <v>1</v>
      </c>
      <c r="O877">
        <v>2020</v>
      </c>
      <c r="P877">
        <v>938.90648751460947</v>
      </c>
      <c r="Q877">
        <v>25.171625566225039</v>
      </c>
      <c r="R877" t="s">
        <v>391</v>
      </c>
      <c r="S877">
        <v>37.300192831980709</v>
      </c>
      <c r="T877">
        <v>3.49</v>
      </c>
      <c r="U877" t="s">
        <v>502</v>
      </c>
      <c r="V877">
        <v>1.0575757575757581</v>
      </c>
      <c r="W877">
        <v>8</v>
      </c>
      <c r="X877">
        <v>18</v>
      </c>
      <c r="Y877">
        <v>14</v>
      </c>
      <c r="Z877">
        <v>0.02</v>
      </c>
      <c r="AA877">
        <v>1</v>
      </c>
    </row>
    <row r="878" spans="1:27" x14ac:dyDescent="0.25">
      <c r="A878" t="s">
        <v>98</v>
      </c>
      <c r="B878" t="s">
        <v>99</v>
      </c>
      <c r="C878" t="s">
        <v>1028</v>
      </c>
      <c r="D878" t="s">
        <v>101</v>
      </c>
      <c r="E878" t="s">
        <v>498</v>
      </c>
      <c r="G878" t="s">
        <v>119</v>
      </c>
      <c r="H878" t="s">
        <v>104</v>
      </c>
      <c r="I878">
        <v>2030</v>
      </c>
      <c r="J878" t="s">
        <v>509</v>
      </c>
      <c r="K878" t="s">
        <v>106</v>
      </c>
      <c r="L878" t="s">
        <v>1188</v>
      </c>
      <c r="M878" t="s">
        <v>1193</v>
      </c>
      <c r="N878">
        <v>1</v>
      </c>
      <c r="O878">
        <v>2030</v>
      </c>
      <c r="P878">
        <v>987.6808505023813</v>
      </c>
      <c r="Q878">
        <v>25.171625566225039</v>
      </c>
      <c r="R878" t="s">
        <v>391</v>
      </c>
      <c r="S878">
        <v>39.237865186888797</v>
      </c>
      <c r="T878">
        <v>3.61</v>
      </c>
      <c r="U878" t="s">
        <v>502</v>
      </c>
      <c r="V878">
        <v>1.093939393939394</v>
      </c>
      <c r="W878">
        <v>8</v>
      </c>
      <c r="X878">
        <v>18</v>
      </c>
      <c r="Y878">
        <v>14</v>
      </c>
      <c r="Z878">
        <v>0.02</v>
      </c>
      <c r="AA878">
        <v>1</v>
      </c>
    </row>
    <row r="879" spans="1:27" x14ac:dyDescent="0.25">
      <c r="A879" t="s">
        <v>98</v>
      </c>
      <c r="B879" t="s">
        <v>99</v>
      </c>
      <c r="C879" t="s">
        <v>1028</v>
      </c>
      <c r="D879" t="s">
        <v>101</v>
      </c>
      <c r="E879" t="s">
        <v>498</v>
      </c>
      <c r="G879" t="s">
        <v>103</v>
      </c>
      <c r="H879" t="s">
        <v>125</v>
      </c>
      <c r="I879">
        <v>2016</v>
      </c>
      <c r="J879" t="s">
        <v>511</v>
      </c>
      <c r="K879" t="s">
        <v>127</v>
      </c>
      <c r="L879" t="s">
        <v>1188</v>
      </c>
      <c r="M879" t="s">
        <v>1194</v>
      </c>
      <c r="N879">
        <v>1</v>
      </c>
      <c r="O879">
        <v>2020</v>
      </c>
      <c r="P879">
        <v>646.26030958797787</v>
      </c>
      <c r="Q879">
        <v>25.171625566225039</v>
      </c>
      <c r="R879" t="s">
        <v>391</v>
      </c>
      <c r="S879">
        <v>25.674158702532171</v>
      </c>
      <c r="T879">
        <v>3.73</v>
      </c>
      <c r="U879" t="s">
        <v>502</v>
      </c>
      <c r="V879">
        <v>1.1303030303030299</v>
      </c>
      <c r="W879">
        <v>8</v>
      </c>
      <c r="X879">
        <v>18</v>
      </c>
      <c r="Y879">
        <v>14</v>
      </c>
      <c r="Z879">
        <v>0.02</v>
      </c>
      <c r="AA879">
        <v>1</v>
      </c>
    </row>
    <row r="880" spans="1:27" x14ac:dyDescent="0.25">
      <c r="A880" t="s">
        <v>98</v>
      </c>
      <c r="B880" t="s">
        <v>99</v>
      </c>
      <c r="C880" t="s">
        <v>1028</v>
      </c>
      <c r="D880" t="s">
        <v>101</v>
      </c>
      <c r="E880" t="s">
        <v>498</v>
      </c>
      <c r="G880" t="s">
        <v>111</v>
      </c>
      <c r="H880" t="s">
        <v>125</v>
      </c>
      <c r="I880">
        <v>2016</v>
      </c>
      <c r="J880" t="s">
        <v>513</v>
      </c>
      <c r="K880" t="s">
        <v>127</v>
      </c>
      <c r="L880" t="s">
        <v>1188</v>
      </c>
      <c r="M880" t="s">
        <v>1195</v>
      </c>
      <c r="N880">
        <v>1</v>
      </c>
      <c r="O880">
        <v>2020</v>
      </c>
      <c r="P880">
        <v>658.45390033492083</v>
      </c>
      <c r="Q880">
        <v>25.171625566225039</v>
      </c>
      <c r="R880" t="s">
        <v>391</v>
      </c>
      <c r="S880">
        <v>26.1585767912592</v>
      </c>
      <c r="T880">
        <v>3.74</v>
      </c>
      <c r="U880" t="s">
        <v>502</v>
      </c>
      <c r="V880">
        <v>1.133333333333334</v>
      </c>
      <c r="W880">
        <v>8</v>
      </c>
      <c r="X880">
        <v>18</v>
      </c>
      <c r="Y880">
        <v>14</v>
      </c>
      <c r="Z880">
        <v>0.02</v>
      </c>
      <c r="AA880">
        <v>1</v>
      </c>
    </row>
    <row r="881" spans="1:27" x14ac:dyDescent="0.25">
      <c r="A881" t="s">
        <v>98</v>
      </c>
      <c r="B881" t="s">
        <v>99</v>
      </c>
      <c r="C881" t="s">
        <v>1028</v>
      </c>
      <c r="D881" t="s">
        <v>101</v>
      </c>
      <c r="E881" t="s">
        <v>498</v>
      </c>
      <c r="G881" t="s">
        <v>114</v>
      </c>
      <c r="H881" t="s">
        <v>125</v>
      </c>
      <c r="I881">
        <v>2016</v>
      </c>
      <c r="J881" t="s">
        <v>515</v>
      </c>
      <c r="K881" t="s">
        <v>127</v>
      </c>
      <c r="L881" t="s">
        <v>1188</v>
      </c>
      <c r="M881" t="s">
        <v>1196</v>
      </c>
      <c r="N881">
        <v>1</v>
      </c>
      <c r="O881">
        <v>2020</v>
      </c>
      <c r="P881">
        <v>691.90476692947561</v>
      </c>
      <c r="Q881">
        <v>25.171625566225039</v>
      </c>
      <c r="R881" t="s">
        <v>391</v>
      </c>
      <c r="S881">
        <v>27.48748844643012</v>
      </c>
      <c r="T881">
        <v>3.93</v>
      </c>
      <c r="U881" t="s">
        <v>502</v>
      </c>
      <c r="V881">
        <v>1.1909090909090909</v>
      </c>
      <c r="W881">
        <v>8</v>
      </c>
      <c r="X881">
        <v>18</v>
      </c>
      <c r="Y881">
        <v>14</v>
      </c>
      <c r="Z881">
        <v>0.02</v>
      </c>
      <c r="AA881">
        <v>1</v>
      </c>
    </row>
    <row r="882" spans="1:27" x14ac:dyDescent="0.25">
      <c r="A882" t="s">
        <v>98</v>
      </c>
      <c r="B882" t="s">
        <v>99</v>
      </c>
      <c r="C882" t="s">
        <v>1028</v>
      </c>
      <c r="D882" t="s">
        <v>101</v>
      </c>
      <c r="E882" t="s">
        <v>498</v>
      </c>
      <c r="G882" t="s">
        <v>119</v>
      </c>
      <c r="H882" t="s">
        <v>125</v>
      </c>
      <c r="I882">
        <v>2016</v>
      </c>
      <c r="J882" t="s">
        <v>517</v>
      </c>
      <c r="K882" t="s">
        <v>127</v>
      </c>
      <c r="L882" t="s">
        <v>1188</v>
      </c>
      <c r="M882" t="s">
        <v>1197</v>
      </c>
      <c r="N882">
        <v>1</v>
      </c>
      <c r="O882">
        <v>2020</v>
      </c>
      <c r="P882">
        <v>938.90648751460947</v>
      </c>
      <c r="Q882">
        <v>25.171625566225039</v>
      </c>
      <c r="R882" t="s">
        <v>391</v>
      </c>
      <c r="S882">
        <v>37.300192831980709</v>
      </c>
      <c r="T882">
        <v>4.5</v>
      </c>
      <c r="U882" t="s">
        <v>502</v>
      </c>
      <c r="V882">
        <v>1.363636363636364</v>
      </c>
      <c r="W882">
        <v>8</v>
      </c>
      <c r="X882">
        <v>18</v>
      </c>
      <c r="Y882">
        <v>14</v>
      </c>
      <c r="Z882">
        <v>0.02</v>
      </c>
      <c r="AA882">
        <v>1</v>
      </c>
    </row>
    <row r="883" spans="1:27" x14ac:dyDescent="0.25">
      <c r="A883" t="s">
        <v>98</v>
      </c>
      <c r="B883" t="s">
        <v>519</v>
      </c>
      <c r="C883" t="s">
        <v>1028</v>
      </c>
      <c r="D883" t="s">
        <v>101</v>
      </c>
      <c r="E883" t="s">
        <v>102</v>
      </c>
      <c r="G883" t="s">
        <v>103</v>
      </c>
      <c r="H883" t="s">
        <v>104</v>
      </c>
      <c r="I883">
        <v>2016</v>
      </c>
      <c r="J883" t="s">
        <v>105</v>
      </c>
      <c r="K883" t="s">
        <v>106</v>
      </c>
      <c r="L883" t="s">
        <v>1198</v>
      </c>
      <c r="M883" t="s">
        <v>1199</v>
      </c>
      <c r="N883">
        <v>1</v>
      </c>
      <c r="O883">
        <v>2020</v>
      </c>
      <c r="P883">
        <v>2225.3303113170941</v>
      </c>
      <c r="Q883">
        <v>2.210318051644093</v>
      </c>
      <c r="R883" t="s">
        <v>109</v>
      </c>
      <c r="S883">
        <v>1006.791900225324</v>
      </c>
      <c r="T883">
        <v>0.61014999999999997</v>
      </c>
      <c r="U883" t="s">
        <v>110</v>
      </c>
      <c r="V883">
        <v>0.61014999999999997</v>
      </c>
      <c r="W883">
        <v>6</v>
      </c>
      <c r="X883">
        <v>20</v>
      </c>
      <c r="Y883">
        <v>14</v>
      </c>
      <c r="Z883">
        <v>0.24</v>
      </c>
      <c r="AA883">
        <v>31.536000000000001</v>
      </c>
    </row>
    <row r="884" spans="1:27" x14ac:dyDescent="0.25">
      <c r="A884" t="s">
        <v>98</v>
      </c>
      <c r="B884" t="s">
        <v>519</v>
      </c>
      <c r="C884" t="s">
        <v>1028</v>
      </c>
      <c r="D884" t="s">
        <v>101</v>
      </c>
      <c r="E884" t="s">
        <v>102</v>
      </c>
      <c r="G884" t="s">
        <v>111</v>
      </c>
      <c r="H884" t="s">
        <v>104</v>
      </c>
      <c r="I884">
        <v>2016</v>
      </c>
      <c r="J884" t="s">
        <v>112</v>
      </c>
      <c r="K884" t="s">
        <v>106</v>
      </c>
      <c r="L884" t="s">
        <v>1198</v>
      </c>
      <c r="M884" t="s">
        <v>1200</v>
      </c>
      <c r="N884">
        <v>1</v>
      </c>
      <c r="O884">
        <v>2020</v>
      </c>
      <c r="P884">
        <v>2347.266218786523</v>
      </c>
      <c r="Q884">
        <v>2.210318051644093</v>
      </c>
      <c r="R884" t="s">
        <v>109</v>
      </c>
      <c r="S884">
        <v>1061.9585796897261</v>
      </c>
      <c r="T884">
        <v>0.63</v>
      </c>
      <c r="U884" t="s">
        <v>110</v>
      </c>
      <c r="V884">
        <v>0.63</v>
      </c>
      <c r="W884">
        <v>6</v>
      </c>
      <c r="X884">
        <v>20</v>
      </c>
      <c r="Y884">
        <v>14</v>
      </c>
      <c r="Z884">
        <v>0.24</v>
      </c>
      <c r="AA884">
        <v>31.536000000000001</v>
      </c>
    </row>
    <row r="885" spans="1:27" x14ac:dyDescent="0.25">
      <c r="A885" t="s">
        <v>98</v>
      </c>
      <c r="B885" t="s">
        <v>519</v>
      </c>
      <c r="C885" t="s">
        <v>1028</v>
      </c>
      <c r="D885" t="s">
        <v>101</v>
      </c>
      <c r="E885" t="s">
        <v>102</v>
      </c>
      <c r="G885" t="s">
        <v>114</v>
      </c>
      <c r="H885" t="s">
        <v>104</v>
      </c>
      <c r="I885">
        <v>2016</v>
      </c>
      <c r="J885" t="s">
        <v>115</v>
      </c>
      <c r="K885" t="s">
        <v>106</v>
      </c>
      <c r="L885" t="s">
        <v>1198</v>
      </c>
      <c r="M885" t="s">
        <v>1201</v>
      </c>
      <c r="N885">
        <v>1</v>
      </c>
      <c r="O885">
        <v>2020</v>
      </c>
      <c r="P885">
        <v>2469.2021262559529</v>
      </c>
      <c r="Q885">
        <v>2.210318051644093</v>
      </c>
      <c r="R885" t="s">
        <v>109</v>
      </c>
      <c r="S885">
        <v>1117.125259154127</v>
      </c>
      <c r="T885">
        <v>0.66</v>
      </c>
      <c r="U885" t="s">
        <v>110</v>
      </c>
      <c r="V885">
        <v>0.66</v>
      </c>
      <c r="W885">
        <v>6</v>
      </c>
      <c r="X885">
        <v>20</v>
      </c>
      <c r="Y885">
        <v>14</v>
      </c>
      <c r="Z885">
        <v>0.24</v>
      </c>
      <c r="AA885">
        <v>31.536000000000001</v>
      </c>
    </row>
    <row r="886" spans="1:27" x14ac:dyDescent="0.25">
      <c r="A886" t="s">
        <v>98</v>
      </c>
      <c r="B886" t="s">
        <v>519</v>
      </c>
      <c r="C886" t="s">
        <v>1028</v>
      </c>
      <c r="D886" t="s">
        <v>101</v>
      </c>
      <c r="E886" t="s">
        <v>102</v>
      </c>
      <c r="G886" t="s">
        <v>114</v>
      </c>
      <c r="H886" t="s">
        <v>104</v>
      </c>
      <c r="I886">
        <v>2023</v>
      </c>
      <c r="J886" t="s">
        <v>117</v>
      </c>
      <c r="K886" t="s">
        <v>106</v>
      </c>
      <c r="L886" t="s">
        <v>1198</v>
      </c>
      <c r="M886" t="s">
        <v>1202</v>
      </c>
      <c r="N886">
        <v>1</v>
      </c>
      <c r="O886">
        <v>2023</v>
      </c>
      <c r="P886">
        <v>3865.2553631628971</v>
      </c>
      <c r="Q886">
        <v>2.210318051644093</v>
      </c>
      <c r="R886" t="s">
        <v>109</v>
      </c>
      <c r="S886">
        <v>1748.732658762759</v>
      </c>
      <c r="T886">
        <v>0.83499999999999996</v>
      </c>
      <c r="U886" t="s">
        <v>110</v>
      </c>
      <c r="V886">
        <v>0.83499999999999996</v>
      </c>
      <c r="W886">
        <v>6</v>
      </c>
      <c r="X886">
        <v>20</v>
      </c>
      <c r="Y886">
        <v>14</v>
      </c>
      <c r="Z886">
        <v>0.24</v>
      </c>
      <c r="AA886">
        <v>31.536000000000001</v>
      </c>
    </row>
    <row r="887" spans="1:27" x14ac:dyDescent="0.25">
      <c r="A887" t="s">
        <v>98</v>
      </c>
      <c r="B887" t="s">
        <v>519</v>
      </c>
      <c r="C887" t="s">
        <v>1028</v>
      </c>
      <c r="D887" t="s">
        <v>101</v>
      </c>
      <c r="E887" t="s">
        <v>102</v>
      </c>
      <c r="G887" t="s">
        <v>119</v>
      </c>
      <c r="H887" t="s">
        <v>104</v>
      </c>
      <c r="I887">
        <v>2016</v>
      </c>
      <c r="J887" t="s">
        <v>120</v>
      </c>
      <c r="K887" t="s">
        <v>106</v>
      </c>
      <c r="L887" t="s">
        <v>1198</v>
      </c>
      <c r="M887" t="s">
        <v>1203</v>
      </c>
      <c r="N887">
        <v>0</v>
      </c>
      <c r="O887">
        <v>2020</v>
      </c>
      <c r="P887">
        <v>3749.5291546849662</v>
      </c>
      <c r="Q887">
        <v>2.210318051644093</v>
      </c>
      <c r="R887" t="s">
        <v>109</v>
      </c>
      <c r="S887">
        <v>1696.3753935303409</v>
      </c>
      <c r="T887">
        <v>0.81</v>
      </c>
      <c r="U887" t="s">
        <v>110</v>
      </c>
      <c r="V887">
        <v>0.81</v>
      </c>
      <c r="W887">
        <v>6</v>
      </c>
      <c r="X887">
        <v>20</v>
      </c>
      <c r="Y887">
        <v>14</v>
      </c>
      <c r="Z887">
        <v>0.24</v>
      </c>
      <c r="AA887">
        <v>31.536000000000001</v>
      </c>
    </row>
    <row r="888" spans="1:27" x14ac:dyDescent="0.25">
      <c r="A888" t="s">
        <v>98</v>
      </c>
      <c r="B888" t="s">
        <v>519</v>
      </c>
      <c r="C888" t="s">
        <v>1028</v>
      </c>
      <c r="D888" t="s">
        <v>101</v>
      </c>
      <c r="E888" t="s">
        <v>102</v>
      </c>
      <c r="G888" t="s">
        <v>119</v>
      </c>
      <c r="H888" t="s">
        <v>104</v>
      </c>
      <c r="I888">
        <v>2018</v>
      </c>
      <c r="J888" t="s">
        <v>122</v>
      </c>
      <c r="K888" t="s">
        <v>106</v>
      </c>
      <c r="L888" t="s">
        <v>1198</v>
      </c>
      <c r="M888" t="s">
        <v>1203</v>
      </c>
      <c r="N888">
        <v>1</v>
      </c>
      <c r="O888">
        <v>2020</v>
      </c>
      <c r="P888">
        <v>3749.5291546849662</v>
      </c>
      <c r="Q888">
        <v>2.210318051644093</v>
      </c>
      <c r="R888" t="s">
        <v>109</v>
      </c>
      <c r="S888">
        <v>1696.3753935303409</v>
      </c>
      <c r="T888">
        <v>0.81</v>
      </c>
      <c r="U888" t="s">
        <v>110</v>
      </c>
      <c r="V888">
        <v>0.81</v>
      </c>
      <c r="W888">
        <v>6</v>
      </c>
      <c r="X888">
        <v>20</v>
      </c>
      <c r="Y888">
        <v>14</v>
      </c>
      <c r="Z888">
        <v>0.24</v>
      </c>
      <c r="AA888">
        <v>31.536000000000001</v>
      </c>
    </row>
    <row r="889" spans="1:27" x14ac:dyDescent="0.25">
      <c r="A889" t="s">
        <v>98</v>
      </c>
      <c r="B889" t="s">
        <v>519</v>
      </c>
      <c r="C889" t="s">
        <v>1028</v>
      </c>
      <c r="D889" t="s">
        <v>101</v>
      </c>
      <c r="E889" t="s">
        <v>102</v>
      </c>
      <c r="G889" t="s">
        <v>119</v>
      </c>
      <c r="H889" t="s">
        <v>104</v>
      </c>
      <c r="I889">
        <v>2022</v>
      </c>
      <c r="J889" t="s">
        <v>123</v>
      </c>
      <c r="K889" t="s">
        <v>106</v>
      </c>
      <c r="L889" t="s">
        <v>1198</v>
      </c>
      <c r="M889" t="s">
        <v>1204</v>
      </c>
      <c r="N889">
        <v>1</v>
      </c>
      <c r="O889">
        <v>2022</v>
      </c>
      <c r="P889">
        <v>3749.5291546849662</v>
      </c>
      <c r="Q889">
        <v>2.210318051644093</v>
      </c>
      <c r="R889" t="s">
        <v>109</v>
      </c>
      <c r="S889">
        <v>1696.3753935303409</v>
      </c>
      <c r="T889">
        <v>0.81</v>
      </c>
      <c r="U889" t="s">
        <v>110</v>
      </c>
      <c r="V889">
        <v>0.81</v>
      </c>
      <c r="W889">
        <v>6</v>
      </c>
      <c r="X889">
        <v>20</v>
      </c>
      <c r="Y889">
        <v>14</v>
      </c>
      <c r="Z889">
        <v>0.24</v>
      </c>
      <c r="AA889">
        <v>31.536000000000001</v>
      </c>
    </row>
    <row r="890" spans="1:27" x14ac:dyDescent="0.25">
      <c r="A890" t="s">
        <v>98</v>
      </c>
      <c r="B890" t="s">
        <v>519</v>
      </c>
      <c r="C890" t="s">
        <v>1028</v>
      </c>
      <c r="D890" t="s">
        <v>101</v>
      </c>
      <c r="E890" t="s">
        <v>102</v>
      </c>
      <c r="G890" t="s">
        <v>103</v>
      </c>
      <c r="H890" t="s">
        <v>125</v>
      </c>
      <c r="I890">
        <v>2016</v>
      </c>
      <c r="J890" t="s">
        <v>126</v>
      </c>
      <c r="K890" t="s">
        <v>127</v>
      </c>
      <c r="L890" t="s">
        <v>1198</v>
      </c>
      <c r="M890" t="s">
        <v>1205</v>
      </c>
      <c r="N890">
        <v>1</v>
      </c>
      <c r="O890">
        <v>2020</v>
      </c>
      <c r="P890">
        <v>945.00328288808089</v>
      </c>
      <c r="Q890">
        <v>2.210318051644093</v>
      </c>
      <c r="R890" t="s">
        <v>109</v>
      </c>
      <c r="S890">
        <v>427.54176584911039</v>
      </c>
      <c r="T890">
        <v>0.91554999999999997</v>
      </c>
      <c r="U890" t="s">
        <v>110</v>
      </c>
      <c r="V890">
        <v>0.91554999999999997</v>
      </c>
      <c r="W890">
        <v>6</v>
      </c>
      <c r="X890">
        <v>20</v>
      </c>
      <c r="Y890">
        <v>14</v>
      </c>
      <c r="Z890">
        <v>0.24</v>
      </c>
      <c r="AA890">
        <v>31.536000000000001</v>
      </c>
    </row>
    <row r="891" spans="1:27" x14ac:dyDescent="0.25">
      <c r="A891" t="s">
        <v>98</v>
      </c>
      <c r="B891" t="s">
        <v>519</v>
      </c>
      <c r="C891" t="s">
        <v>1028</v>
      </c>
      <c r="D891" t="s">
        <v>101</v>
      </c>
      <c r="E891" t="s">
        <v>102</v>
      </c>
      <c r="G891" t="s">
        <v>111</v>
      </c>
      <c r="H891" t="s">
        <v>125</v>
      </c>
      <c r="I891">
        <v>2016</v>
      </c>
      <c r="J891" t="s">
        <v>129</v>
      </c>
      <c r="K891" t="s">
        <v>127</v>
      </c>
      <c r="L891" t="s">
        <v>1198</v>
      </c>
      <c r="M891" t="s">
        <v>1206</v>
      </c>
      <c r="N891">
        <v>1</v>
      </c>
      <c r="O891">
        <v>2020</v>
      </c>
      <c r="P891">
        <v>1036.455213490153</v>
      </c>
      <c r="Q891">
        <v>2.210318051644093</v>
      </c>
      <c r="R891" t="s">
        <v>109</v>
      </c>
      <c r="S891">
        <v>468.9167754474114</v>
      </c>
      <c r="T891">
        <v>0.93</v>
      </c>
      <c r="U891" t="s">
        <v>110</v>
      </c>
      <c r="V891">
        <v>0.93</v>
      </c>
      <c r="W891">
        <v>6</v>
      </c>
      <c r="X891">
        <v>20</v>
      </c>
      <c r="Y891">
        <v>14</v>
      </c>
      <c r="Z891">
        <v>0.24</v>
      </c>
      <c r="AA891">
        <v>31.536000000000001</v>
      </c>
    </row>
    <row r="892" spans="1:27" x14ac:dyDescent="0.25">
      <c r="A892" t="s">
        <v>98</v>
      </c>
      <c r="B892" t="s">
        <v>519</v>
      </c>
      <c r="C892" t="s">
        <v>1028</v>
      </c>
      <c r="D892" t="s">
        <v>101</v>
      </c>
      <c r="E892" t="s">
        <v>102</v>
      </c>
      <c r="G892" t="s">
        <v>119</v>
      </c>
      <c r="H892" t="s">
        <v>125</v>
      </c>
      <c r="I892">
        <v>2016</v>
      </c>
      <c r="J892" t="s">
        <v>131</v>
      </c>
      <c r="K892" t="s">
        <v>127</v>
      </c>
      <c r="L892" t="s">
        <v>1198</v>
      </c>
      <c r="M892" t="s">
        <v>1207</v>
      </c>
      <c r="N892">
        <v>1</v>
      </c>
      <c r="O892">
        <v>2020</v>
      </c>
      <c r="P892">
        <v>1493.714866500515</v>
      </c>
      <c r="Q892">
        <v>2.210318051644093</v>
      </c>
      <c r="R892" t="s">
        <v>109</v>
      </c>
      <c r="S892">
        <v>675.79182343891648</v>
      </c>
      <c r="T892">
        <v>0.95</v>
      </c>
      <c r="U892" t="s">
        <v>110</v>
      </c>
      <c r="V892">
        <v>0.95</v>
      </c>
      <c r="W892">
        <v>6</v>
      </c>
      <c r="X892">
        <v>20</v>
      </c>
      <c r="Y892">
        <v>14</v>
      </c>
      <c r="Z892">
        <v>0.24</v>
      </c>
      <c r="AA892">
        <v>31.536000000000001</v>
      </c>
    </row>
    <row r="893" spans="1:27" x14ac:dyDescent="0.25">
      <c r="A893" t="s">
        <v>98</v>
      </c>
      <c r="B893" t="s">
        <v>519</v>
      </c>
      <c r="C893" t="s">
        <v>1028</v>
      </c>
      <c r="D893" t="s">
        <v>101</v>
      </c>
      <c r="E893" t="s">
        <v>102</v>
      </c>
      <c r="G893" t="s">
        <v>133</v>
      </c>
      <c r="H893" t="s">
        <v>125</v>
      </c>
      <c r="I893">
        <v>2016</v>
      </c>
      <c r="J893" t="s">
        <v>134</v>
      </c>
      <c r="K893" t="s">
        <v>127</v>
      </c>
      <c r="L893" t="s">
        <v>1198</v>
      </c>
      <c r="M893" t="s">
        <v>1208</v>
      </c>
      <c r="N893">
        <v>1</v>
      </c>
      <c r="O893">
        <v>2020</v>
      </c>
      <c r="P893">
        <v>2530.170079990668</v>
      </c>
      <c r="Q893">
        <v>2.210318051644093</v>
      </c>
      <c r="R893" t="s">
        <v>109</v>
      </c>
      <c r="S893">
        <v>1144.708598886328</v>
      </c>
      <c r="T893">
        <v>3.28</v>
      </c>
      <c r="U893" t="s">
        <v>110</v>
      </c>
      <c r="V893">
        <v>3.28</v>
      </c>
      <c r="W893">
        <v>6</v>
      </c>
      <c r="X893">
        <v>20</v>
      </c>
      <c r="Y893">
        <v>14</v>
      </c>
      <c r="Z893">
        <v>0.24</v>
      </c>
      <c r="AA893">
        <v>31.536000000000001</v>
      </c>
    </row>
    <row r="894" spans="1:27" x14ac:dyDescent="0.25">
      <c r="A894" t="s">
        <v>98</v>
      </c>
      <c r="B894" t="s">
        <v>519</v>
      </c>
      <c r="C894" t="s">
        <v>1028</v>
      </c>
      <c r="D894" t="s">
        <v>101</v>
      </c>
      <c r="E894" t="s">
        <v>102</v>
      </c>
      <c r="G894" t="s">
        <v>133</v>
      </c>
      <c r="H894" t="s">
        <v>125</v>
      </c>
      <c r="I894">
        <v>2022</v>
      </c>
      <c r="J894" t="s">
        <v>136</v>
      </c>
      <c r="K894" t="s">
        <v>127</v>
      </c>
      <c r="L894" t="s">
        <v>1198</v>
      </c>
      <c r="M894" t="s">
        <v>1209</v>
      </c>
      <c r="N894">
        <v>1</v>
      </c>
      <c r="O894">
        <v>2022</v>
      </c>
      <c r="P894">
        <v>2530.170079990668</v>
      </c>
      <c r="Q894">
        <v>2.210318051644093</v>
      </c>
      <c r="R894" t="s">
        <v>109</v>
      </c>
      <c r="S894">
        <v>1144.708598886328</v>
      </c>
      <c r="T894">
        <v>3.28</v>
      </c>
      <c r="U894" t="s">
        <v>110</v>
      </c>
      <c r="V894">
        <v>3.28</v>
      </c>
      <c r="W894">
        <v>6</v>
      </c>
      <c r="X894">
        <v>20</v>
      </c>
      <c r="Y894">
        <v>14</v>
      </c>
      <c r="Z894">
        <v>0.24</v>
      </c>
      <c r="AA894">
        <v>31.536000000000001</v>
      </c>
    </row>
    <row r="895" spans="1:27" x14ac:dyDescent="0.25">
      <c r="A895" t="s">
        <v>98</v>
      </c>
      <c r="B895" t="s">
        <v>519</v>
      </c>
      <c r="C895" t="s">
        <v>1028</v>
      </c>
      <c r="D895" t="s">
        <v>101</v>
      </c>
      <c r="E895" t="s">
        <v>102</v>
      </c>
      <c r="G895" t="s">
        <v>138</v>
      </c>
      <c r="H895" t="s">
        <v>125</v>
      </c>
      <c r="I895">
        <v>2016</v>
      </c>
      <c r="J895" t="s">
        <v>139</v>
      </c>
      <c r="K895" t="s">
        <v>127</v>
      </c>
      <c r="L895" t="s">
        <v>1198</v>
      </c>
      <c r="M895" t="s">
        <v>1210</v>
      </c>
      <c r="N895">
        <v>1</v>
      </c>
      <c r="O895">
        <v>2020</v>
      </c>
      <c r="P895">
        <v>2316.7822419191662</v>
      </c>
      <c r="Q895">
        <v>2.210318051644093</v>
      </c>
      <c r="R895" t="s">
        <v>109</v>
      </c>
      <c r="S895">
        <v>1048.166909823625</v>
      </c>
      <c r="T895">
        <v>2</v>
      </c>
      <c r="U895" t="s">
        <v>110</v>
      </c>
      <c r="V895">
        <v>2</v>
      </c>
      <c r="W895">
        <v>6</v>
      </c>
      <c r="X895">
        <v>20</v>
      </c>
      <c r="Y895">
        <v>14</v>
      </c>
      <c r="Z895">
        <v>0.24</v>
      </c>
      <c r="AA895">
        <v>31.536000000000001</v>
      </c>
    </row>
    <row r="896" spans="1:27" x14ac:dyDescent="0.25">
      <c r="A896" t="s">
        <v>98</v>
      </c>
      <c r="B896" t="s">
        <v>519</v>
      </c>
      <c r="C896" t="s">
        <v>1028</v>
      </c>
      <c r="D896" t="s">
        <v>101</v>
      </c>
      <c r="E896" t="s">
        <v>102</v>
      </c>
      <c r="G896" t="s">
        <v>138</v>
      </c>
      <c r="H896" t="s">
        <v>125</v>
      </c>
      <c r="I896">
        <v>2022</v>
      </c>
      <c r="J896" t="s">
        <v>141</v>
      </c>
      <c r="K896" t="s">
        <v>127</v>
      </c>
      <c r="L896" t="s">
        <v>1198</v>
      </c>
      <c r="M896" t="s">
        <v>1211</v>
      </c>
      <c r="N896">
        <v>1</v>
      </c>
      <c r="O896">
        <v>2022</v>
      </c>
      <c r="P896">
        <v>2805.3845753706141</v>
      </c>
      <c r="Q896">
        <v>2.210318051644093</v>
      </c>
      <c r="R896" t="s">
        <v>109</v>
      </c>
      <c r="S896">
        <v>1269.222125423938</v>
      </c>
      <c r="T896">
        <v>3.3</v>
      </c>
      <c r="U896" t="s">
        <v>110</v>
      </c>
      <c r="V896">
        <v>3.3</v>
      </c>
      <c r="W896">
        <v>6</v>
      </c>
      <c r="X896">
        <v>20</v>
      </c>
      <c r="Y896">
        <v>14</v>
      </c>
      <c r="Z896">
        <v>0.24</v>
      </c>
      <c r="AA896">
        <v>31.536000000000001</v>
      </c>
    </row>
    <row r="897" spans="1:27" x14ac:dyDescent="0.25">
      <c r="A897" t="s">
        <v>98</v>
      </c>
      <c r="B897" t="s">
        <v>519</v>
      </c>
      <c r="C897" t="s">
        <v>1028</v>
      </c>
      <c r="D897" t="s">
        <v>101</v>
      </c>
      <c r="E897" t="s">
        <v>102</v>
      </c>
      <c r="G897" t="s">
        <v>143</v>
      </c>
      <c r="H897" t="s">
        <v>125</v>
      </c>
      <c r="I897">
        <v>2016</v>
      </c>
      <c r="J897" t="s">
        <v>144</v>
      </c>
      <c r="K897" t="s">
        <v>127</v>
      </c>
      <c r="L897" t="s">
        <v>1198</v>
      </c>
      <c r="M897" t="s">
        <v>1212</v>
      </c>
      <c r="N897">
        <v>1</v>
      </c>
      <c r="O897">
        <v>2020</v>
      </c>
      <c r="P897">
        <v>3017.9137098683868</v>
      </c>
      <c r="Q897">
        <v>2.210318051644093</v>
      </c>
      <c r="R897" t="s">
        <v>109</v>
      </c>
      <c r="S897">
        <v>1365.3753167439329</v>
      </c>
      <c r="T897">
        <v>3.55</v>
      </c>
      <c r="U897" t="s">
        <v>110</v>
      </c>
      <c r="V897">
        <v>3.55</v>
      </c>
      <c r="W897">
        <v>6</v>
      </c>
      <c r="X897">
        <v>20</v>
      </c>
      <c r="Y897">
        <v>14</v>
      </c>
      <c r="Z897">
        <v>0.24</v>
      </c>
      <c r="AA897">
        <v>31.536000000000001</v>
      </c>
    </row>
    <row r="898" spans="1:27" x14ac:dyDescent="0.25">
      <c r="A898" t="s">
        <v>98</v>
      </c>
      <c r="B898" t="s">
        <v>519</v>
      </c>
      <c r="C898" t="s">
        <v>1028</v>
      </c>
      <c r="D898" t="s">
        <v>101</v>
      </c>
      <c r="E898" t="s">
        <v>102</v>
      </c>
      <c r="G898" t="s">
        <v>143</v>
      </c>
      <c r="H898" t="s">
        <v>125</v>
      </c>
      <c r="I898">
        <v>2022</v>
      </c>
      <c r="J898" t="s">
        <v>146</v>
      </c>
      <c r="K898" t="s">
        <v>127</v>
      </c>
      <c r="L898" t="s">
        <v>1198</v>
      </c>
      <c r="M898" t="s">
        <v>1213</v>
      </c>
      <c r="N898">
        <v>1</v>
      </c>
      <c r="O898">
        <v>2022</v>
      </c>
      <c r="P898">
        <v>3017.9137098683868</v>
      </c>
      <c r="Q898">
        <v>2.210318051644093</v>
      </c>
      <c r="R898" t="s">
        <v>109</v>
      </c>
      <c r="S898">
        <v>1365.3753167439329</v>
      </c>
      <c r="T898">
        <v>3.55</v>
      </c>
      <c r="U898" t="s">
        <v>110</v>
      </c>
      <c r="V898">
        <v>3.55</v>
      </c>
      <c r="W898">
        <v>6</v>
      </c>
      <c r="X898">
        <v>20</v>
      </c>
      <c r="Y898">
        <v>14</v>
      </c>
      <c r="Z898">
        <v>0.24</v>
      </c>
      <c r="AA898">
        <v>31.536000000000001</v>
      </c>
    </row>
    <row r="899" spans="1:27" x14ac:dyDescent="0.25">
      <c r="A899" t="s">
        <v>98</v>
      </c>
      <c r="B899" t="s">
        <v>519</v>
      </c>
      <c r="C899" t="s">
        <v>1028</v>
      </c>
      <c r="D899" t="s">
        <v>101</v>
      </c>
      <c r="E899" t="s">
        <v>102</v>
      </c>
      <c r="G899" t="s">
        <v>103</v>
      </c>
      <c r="H899" t="s">
        <v>148</v>
      </c>
      <c r="I899">
        <v>2016</v>
      </c>
      <c r="J899" t="s">
        <v>149</v>
      </c>
      <c r="K899" t="s">
        <v>150</v>
      </c>
      <c r="L899" t="s">
        <v>1198</v>
      </c>
      <c r="M899" t="s">
        <v>1214</v>
      </c>
      <c r="N899">
        <v>1</v>
      </c>
      <c r="O899">
        <v>2020</v>
      </c>
      <c r="P899">
        <v>2926.4617792663148</v>
      </c>
      <c r="Q899">
        <v>2.210318051644093</v>
      </c>
      <c r="R899" t="s">
        <v>109</v>
      </c>
      <c r="S899">
        <v>1324.000307145632</v>
      </c>
      <c r="T899">
        <v>0.63670000000000004</v>
      </c>
      <c r="U899" t="s">
        <v>110</v>
      </c>
      <c r="V899">
        <v>0.63670000000000004</v>
      </c>
      <c r="W899">
        <v>6</v>
      </c>
      <c r="X899">
        <v>20</v>
      </c>
      <c r="Y899">
        <v>14</v>
      </c>
      <c r="Z899">
        <v>0.24</v>
      </c>
      <c r="AA899">
        <v>31.536000000000001</v>
      </c>
    </row>
    <row r="900" spans="1:27" x14ac:dyDescent="0.25">
      <c r="A900" t="s">
        <v>98</v>
      </c>
      <c r="B900" t="s">
        <v>519</v>
      </c>
      <c r="C900" t="s">
        <v>1028</v>
      </c>
      <c r="D900" t="s">
        <v>101</v>
      </c>
      <c r="E900" t="s">
        <v>102</v>
      </c>
      <c r="G900" t="s">
        <v>111</v>
      </c>
      <c r="H900" t="s">
        <v>148</v>
      </c>
      <c r="I900">
        <v>2016</v>
      </c>
      <c r="J900" t="s">
        <v>152</v>
      </c>
      <c r="K900" t="s">
        <v>150</v>
      </c>
      <c r="L900" t="s">
        <v>1198</v>
      </c>
      <c r="M900" t="s">
        <v>1215</v>
      </c>
      <c r="N900">
        <v>1</v>
      </c>
      <c r="O900">
        <v>2020</v>
      </c>
      <c r="P900">
        <v>3109.3656404704602</v>
      </c>
      <c r="Q900">
        <v>2.210318051644093</v>
      </c>
      <c r="R900" t="s">
        <v>109</v>
      </c>
      <c r="S900">
        <v>1406.7503263422341</v>
      </c>
      <c r="T900">
        <v>0.67</v>
      </c>
      <c r="U900" t="s">
        <v>110</v>
      </c>
      <c r="V900">
        <v>0.67</v>
      </c>
      <c r="W900">
        <v>6</v>
      </c>
      <c r="X900">
        <v>20</v>
      </c>
      <c r="Y900">
        <v>14</v>
      </c>
      <c r="Z900">
        <v>0.24</v>
      </c>
      <c r="AA900">
        <v>31.536000000000001</v>
      </c>
    </row>
    <row r="901" spans="1:27" x14ac:dyDescent="0.25">
      <c r="A901" t="s">
        <v>98</v>
      </c>
      <c r="B901" t="s">
        <v>519</v>
      </c>
      <c r="C901" t="s">
        <v>1028</v>
      </c>
      <c r="D901" t="s">
        <v>101</v>
      </c>
      <c r="E901" t="s">
        <v>102</v>
      </c>
      <c r="G901" t="s">
        <v>119</v>
      </c>
      <c r="H901" t="s">
        <v>148</v>
      </c>
      <c r="I901">
        <v>2016</v>
      </c>
      <c r="J901" t="s">
        <v>154</v>
      </c>
      <c r="K901" t="s">
        <v>150</v>
      </c>
      <c r="L901" t="s">
        <v>1198</v>
      </c>
      <c r="M901" t="s">
        <v>1216</v>
      </c>
      <c r="N901">
        <v>1</v>
      </c>
      <c r="O901">
        <v>2020</v>
      </c>
      <c r="P901">
        <v>3078.881663603102</v>
      </c>
      <c r="Q901">
        <v>2.210318051644093</v>
      </c>
      <c r="R901" t="s">
        <v>109</v>
      </c>
      <c r="S901">
        <v>1392.9586564761339</v>
      </c>
      <c r="T901">
        <v>0.69</v>
      </c>
      <c r="U901" t="s">
        <v>110</v>
      </c>
      <c r="V901">
        <v>0.69</v>
      </c>
      <c r="W901">
        <v>6</v>
      </c>
      <c r="X901">
        <v>20</v>
      </c>
      <c r="Y901">
        <v>14</v>
      </c>
      <c r="Z901">
        <v>0.24</v>
      </c>
      <c r="AA901">
        <v>31.536000000000001</v>
      </c>
    </row>
    <row r="902" spans="1:27" x14ac:dyDescent="0.25">
      <c r="A902" t="s">
        <v>98</v>
      </c>
      <c r="B902" t="s">
        <v>519</v>
      </c>
      <c r="C902" t="s">
        <v>1028</v>
      </c>
      <c r="D902" t="s">
        <v>101</v>
      </c>
      <c r="E902" t="s">
        <v>102</v>
      </c>
      <c r="G902" t="s">
        <v>103</v>
      </c>
      <c r="H902" t="s">
        <v>156</v>
      </c>
      <c r="I902">
        <v>2016</v>
      </c>
      <c r="J902" t="s">
        <v>157</v>
      </c>
      <c r="K902" t="s">
        <v>158</v>
      </c>
      <c r="L902" t="s">
        <v>1198</v>
      </c>
      <c r="M902" t="s">
        <v>1217</v>
      </c>
      <c r="N902">
        <v>1</v>
      </c>
      <c r="O902">
        <v>2020</v>
      </c>
      <c r="P902">
        <v>2225.3303113170941</v>
      </c>
      <c r="Q902">
        <v>2.210318051644093</v>
      </c>
      <c r="R902" t="s">
        <v>109</v>
      </c>
      <c r="S902">
        <v>1006.791900225324</v>
      </c>
      <c r="T902">
        <v>0.61014999999999997</v>
      </c>
      <c r="U902" t="s">
        <v>110</v>
      </c>
      <c r="V902">
        <v>0.61014999999999997</v>
      </c>
      <c r="W902">
        <v>6</v>
      </c>
      <c r="X902">
        <v>20</v>
      </c>
      <c r="Y902">
        <v>14</v>
      </c>
      <c r="Z902">
        <v>0.24</v>
      </c>
      <c r="AA902">
        <v>31.536000000000001</v>
      </c>
    </row>
    <row r="903" spans="1:27" x14ac:dyDescent="0.25">
      <c r="A903" t="s">
        <v>98</v>
      </c>
      <c r="B903" t="s">
        <v>519</v>
      </c>
      <c r="C903" t="s">
        <v>1028</v>
      </c>
      <c r="D903" t="s">
        <v>101</v>
      </c>
      <c r="E903" t="s">
        <v>102</v>
      </c>
      <c r="G903" t="s">
        <v>111</v>
      </c>
      <c r="H903" t="s">
        <v>156</v>
      </c>
      <c r="I903">
        <v>2016</v>
      </c>
      <c r="J903" t="s">
        <v>160</v>
      </c>
      <c r="K903" t="s">
        <v>158</v>
      </c>
      <c r="L903" t="s">
        <v>1198</v>
      </c>
      <c r="M903" t="s">
        <v>1218</v>
      </c>
      <c r="N903">
        <v>1</v>
      </c>
      <c r="O903">
        <v>2020</v>
      </c>
      <c r="P903">
        <v>2347.266218786523</v>
      </c>
      <c r="Q903">
        <v>2.210318051644093</v>
      </c>
      <c r="R903" t="s">
        <v>109</v>
      </c>
      <c r="S903">
        <v>1061.9585796897261</v>
      </c>
      <c r="T903">
        <v>0.63</v>
      </c>
      <c r="U903" t="s">
        <v>110</v>
      </c>
      <c r="V903">
        <v>0.63</v>
      </c>
      <c r="W903">
        <v>6</v>
      </c>
      <c r="X903">
        <v>20</v>
      </c>
      <c r="Y903">
        <v>14</v>
      </c>
      <c r="Z903">
        <v>0.24</v>
      </c>
      <c r="AA903">
        <v>31.536000000000001</v>
      </c>
    </row>
    <row r="904" spans="1:27" x14ac:dyDescent="0.25">
      <c r="A904" t="s">
        <v>98</v>
      </c>
      <c r="B904" t="s">
        <v>519</v>
      </c>
      <c r="C904" t="s">
        <v>1028</v>
      </c>
      <c r="D904" t="s">
        <v>101</v>
      </c>
      <c r="E904" t="s">
        <v>102</v>
      </c>
      <c r="G904" t="s">
        <v>114</v>
      </c>
      <c r="H904" t="s">
        <v>156</v>
      </c>
      <c r="I904">
        <v>2016</v>
      </c>
      <c r="J904" t="s">
        <v>162</v>
      </c>
      <c r="K904" t="s">
        <v>158</v>
      </c>
      <c r="L904" t="s">
        <v>1198</v>
      </c>
      <c r="M904" t="s">
        <v>1219</v>
      </c>
      <c r="N904">
        <v>1</v>
      </c>
      <c r="O904">
        <v>2020</v>
      </c>
      <c r="P904">
        <v>2469.2021262559529</v>
      </c>
      <c r="Q904">
        <v>2.210318051644093</v>
      </c>
      <c r="R904" t="s">
        <v>109</v>
      </c>
      <c r="S904">
        <v>1117.125259154127</v>
      </c>
      <c r="T904">
        <v>0.66</v>
      </c>
      <c r="U904" t="s">
        <v>110</v>
      </c>
      <c r="V904">
        <v>0.66</v>
      </c>
      <c r="W904">
        <v>6</v>
      </c>
      <c r="X904">
        <v>20</v>
      </c>
      <c r="Y904">
        <v>14</v>
      </c>
      <c r="Z904">
        <v>0.24</v>
      </c>
      <c r="AA904">
        <v>31.536000000000001</v>
      </c>
    </row>
    <row r="905" spans="1:27" x14ac:dyDescent="0.25">
      <c r="A905" t="s">
        <v>98</v>
      </c>
      <c r="B905" t="s">
        <v>519</v>
      </c>
      <c r="C905" t="s">
        <v>1028</v>
      </c>
      <c r="D905" t="s">
        <v>101</v>
      </c>
      <c r="E905" t="s">
        <v>102</v>
      </c>
      <c r="G905" t="s">
        <v>114</v>
      </c>
      <c r="H905" t="s">
        <v>156</v>
      </c>
      <c r="I905">
        <v>2023</v>
      </c>
      <c r="J905" t="s">
        <v>164</v>
      </c>
      <c r="K905" t="s">
        <v>158</v>
      </c>
      <c r="L905" t="s">
        <v>1198</v>
      </c>
      <c r="M905" t="s">
        <v>1220</v>
      </c>
      <c r="N905">
        <v>1</v>
      </c>
      <c r="O905">
        <v>2023</v>
      </c>
      <c r="P905">
        <v>3865.2553631628971</v>
      </c>
      <c r="Q905">
        <v>2.210318051644093</v>
      </c>
      <c r="R905" t="s">
        <v>109</v>
      </c>
      <c r="S905">
        <v>1748.732658762759</v>
      </c>
      <c r="T905">
        <v>0.83499999999999996</v>
      </c>
      <c r="U905" t="s">
        <v>110</v>
      </c>
      <c r="V905">
        <v>0.83499999999999996</v>
      </c>
      <c r="W905">
        <v>6</v>
      </c>
      <c r="X905">
        <v>20</v>
      </c>
      <c r="Y905">
        <v>14</v>
      </c>
      <c r="Z905">
        <v>0.24</v>
      </c>
      <c r="AA905">
        <v>31.536000000000001</v>
      </c>
    </row>
    <row r="906" spans="1:27" x14ac:dyDescent="0.25">
      <c r="A906" t="s">
        <v>98</v>
      </c>
      <c r="B906" t="s">
        <v>519</v>
      </c>
      <c r="C906" t="s">
        <v>1028</v>
      </c>
      <c r="D906" t="s">
        <v>101</v>
      </c>
      <c r="E906" t="s">
        <v>102</v>
      </c>
      <c r="G906" t="s">
        <v>119</v>
      </c>
      <c r="H906" t="s">
        <v>156</v>
      </c>
      <c r="I906">
        <v>2016</v>
      </c>
      <c r="J906" t="s">
        <v>166</v>
      </c>
      <c r="K906" t="s">
        <v>158</v>
      </c>
      <c r="L906" t="s">
        <v>1198</v>
      </c>
      <c r="M906" t="s">
        <v>1221</v>
      </c>
      <c r="N906">
        <v>0</v>
      </c>
      <c r="O906">
        <v>2020</v>
      </c>
      <c r="P906">
        <v>3749.5291546849662</v>
      </c>
      <c r="Q906">
        <v>2.210318051644093</v>
      </c>
      <c r="R906" t="s">
        <v>109</v>
      </c>
      <c r="S906">
        <v>1696.3753935303409</v>
      </c>
      <c r="T906">
        <v>0.81</v>
      </c>
      <c r="U906" t="s">
        <v>110</v>
      </c>
      <c r="V906">
        <v>0.81</v>
      </c>
      <c r="W906">
        <v>6</v>
      </c>
      <c r="X906">
        <v>20</v>
      </c>
      <c r="Y906">
        <v>14</v>
      </c>
      <c r="Z906">
        <v>0.24</v>
      </c>
      <c r="AA906">
        <v>31.536000000000001</v>
      </c>
    </row>
    <row r="907" spans="1:27" x14ac:dyDescent="0.25">
      <c r="A907" t="s">
        <v>98</v>
      </c>
      <c r="B907" t="s">
        <v>519</v>
      </c>
      <c r="C907" t="s">
        <v>1028</v>
      </c>
      <c r="D907" t="s">
        <v>101</v>
      </c>
      <c r="E907" t="s">
        <v>102</v>
      </c>
      <c r="G907" t="s">
        <v>119</v>
      </c>
      <c r="H907" t="s">
        <v>156</v>
      </c>
      <c r="I907">
        <v>2018</v>
      </c>
      <c r="J907" t="s">
        <v>168</v>
      </c>
      <c r="K907" t="s">
        <v>158</v>
      </c>
      <c r="L907" t="s">
        <v>1198</v>
      </c>
      <c r="M907" t="s">
        <v>1221</v>
      </c>
      <c r="N907">
        <v>1</v>
      </c>
      <c r="O907">
        <v>2020</v>
      </c>
      <c r="P907">
        <v>3749.5291546849662</v>
      </c>
      <c r="Q907">
        <v>2.210318051644093</v>
      </c>
      <c r="R907" t="s">
        <v>109</v>
      </c>
      <c r="S907">
        <v>1696.3753935303409</v>
      </c>
      <c r="T907">
        <v>0.81</v>
      </c>
      <c r="U907" t="s">
        <v>110</v>
      </c>
      <c r="V907">
        <v>0.81</v>
      </c>
      <c r="W907">
        <v>6</v>
      </c>
      <c r="X907">
        <v>20</v>
      </c>
      <c r="Y907">
        <v>14</v>
      </c>
      <c r="Z907">
        <v>0.24</v>
      </c>
      <c r="AA907">
        <v>31.536000000000001</v>
      </c>
    </row>
    <row r="908" spans="1:27" x14ac:dyDescent="0.25">
      <c r="A908" t="s">
        <v>98</v>
      </c>
      <c r="B908" t="s">
        <v>519</v>
      </c>
      <c r="C908" t="s">
        <v>1028</v>
      </c>
      <c r="D908" t="s">
        <v>101</v>
      </c>
      <c r="E908" t="s">
        <v>102</v>
      </c>
      <c r="G908" t="s">
        <v>111</v>
      </c>
      <c r="H908" t="s">
        <v>169</v>
      </c>
      <c r="I908">
        <v>2016</v>
      </c>
      <c r="J908" t="s">
        <v>170</v>
      </c>
      <c r="K908" t="s">
        <v>171</v>
      </c>
      <c r="L908" t="s">
        <v>1198</v>
      </c>
      <c r="M908" t="s">
        <v>1222</v>
      </c>
      <c r="N908">
        <v>0</v>
      </c>
      <c r="O908">
        <v>2020</v>
      </c>
      <c r="P908">
        <v>13412.949821637279</v>
      </c>
      <c r="Q908">
        <v>2.210318051644093</v>
      </c>
      <c r="R908" t="s">
        <v>109</v>
      </c>
      <c r="S908">
        <v>6068.3347410841479</v>
      </c>
      <c r="T908">
        <v>1</v>
      </c>
      <c r="U908" t="s">
        <v>173</v>
      </c>
      <c r="V908">
        <v>1</v>
      </c>
      <c r="W908">
        <v>15</v>
      </c>
      <c r="X908">
        <v>30</v>
      </c>
      <c r="Y908">
        <v>23</v>
      </c>
      <c r="Z908">
        <v>0.24</v>
      </c>
      <c r="AA908">
        <v>31.536000000000001</v>
      </c>
    </row>
    <row r="909" spans="1:27" x14ac:dyDescent="0.25">
      <c r="A909" t="s">
        <v>98</v>
      </c>
      <c r="B909" t="s">
        <v>519</v>
      </c>
      <c r="C909" t="s">
        <v>1028</v>
      </c>
      <c r="D909" t="s">
        <v>101</v>
      </c>
      <c r="E909" t="s">
        <v>102</v>
      </c>
      <c r="G909" t="s">
        <v>111</v>
      </c>
      <c r="H909" t="s">
        <v>169</v>
      </c>
      <c r="I909">
        <v>2020</v>
      </c>
      <c r="J909" t="s">
        <v>174</v>
      </c>
      <c r="K909" t="s">
        <v>171</v>
      </c>
      <c r="L909" t="s">
        <v>1198</v>
      </c>
      <c r="M909" t="s">
        <v>1222</v>
      </c>
      <c r="N909">
        <v>1</v>
      </c>
      <c r="O909">
        <v>2020</v>
      </c>
      <c r="P909">
        <v>13412.949821637279</v>
      </c>
      <c r="Q909">
        <v>2.210318051644093</v>
      </c>
      <c r="R909" t="s">
        <v>109</v>
      </c>
      <c r="S909">
        <v>6068.3347410841479</v>
      </c>
      <c r="T909">
        <v>1</v>
      </c>
      <c r="U909" t="s">
        <v>173</v>
      </c>
      <c r="V909">
        <v>1</v>
      </c>
      <c r="W909">
        <v>15</v>
      </c>
      <c r="X909">
        <v>30</v>
      </c>
      <c r="Y909">
        <v>23</v>
      </c>
      <c r="Z909">
        <v>0.24</v>
      </c>
      <c r="AA909">
        <v>31.536000000000001</v>
      </c>
    </row>
    <row r="910" spans="1:27" x14ac:dyDescent="0.25">
      <c r="A910" t="s">
        <v>98</v>
      </c>
      <c r="B910" t="s">
        <v>519</v>
      </c>
      <c r="C910" t="s">
        <v>1028</v>
      </c>
      <c r="D910" t="s">
        <v>101</v>
      </c>
      <c r="E910" t="s">
        <v>102</v>
      </c>
      <c r="G910" t="s">
        <v>111</v>
      </c>
      <c r="H910" t="s">
        <v>169</v>
      </c>
      <c r="I910">
        <v>2023</v>
      </c>
      <c r="J910" t="s">
        <v>175</v>
      </c>
      <c r="K910" t="s">
        <v>171</v>
      </c>
      <c r="L910" t="s">
        <v>1198</v>
      </c>
      <c r="M910" t="s">
        <v>1223</v>
      </c>
      <c r="N910">
        <v>1</v>
      </c>
      <c r="O910">
        <v>2023</v>
      </c>
      <c r="P910">
        <v>13412.949821637279</v>
      </c>
      <c r="Q910">
        <v>2.210318051644093</v>
      </c>
      <c r="R910" t="s">
        <v>109</v>
      </c>
      <c r="S910">
        <v>6068.3347410841479</v>
      </c>
      <c r="T910">
        <v>1</v>
      </c>
      <c r="U910" t="s">
        <v>173</v>
      </c>
      <c r="V910">
        <v>1</v>
      </c>
      <c r="W910">
        <v>15</v>
      </c>
      <c r="X910">
        <v>30</v>
      </c>
      <c r="Y910">
        <v>23</v>
      </c>
      <c r="Z910">
        <v>0.24</v>
      </c>
      <c r="AA910">
        <v>31.536000000000001</v>
      </c>
    </row>
    <row r="911" spans="1:27" x14ac:dyDescent="0.25">
      <c r="A911" t="s">
        <v>98</v>
      </c>
      <c r="B911" t="s">
        <v>519</v>
      </c>
      <c r="C911" t="s">
        <v>1028</v>
      </c>
      <c r="D911" t="s">
        <v>101</v>
      </c>
      <c r="E911" t="s">
        <v>102</v>
      </c>
      <c r="G911" t="s">
        <v>111</v>
      </c>
      <c r="H911" t="s">
        <v>169</v>
      </c>
      <c r="I911">
        <v>2024</v>
      </c>
      <c r="J911" t="s">
        <v>177</v>
      </c>
      <c r="K911" t="s">
        <v>171</v>
      </c>
      <c r="L911" t="s">
        <v>1198</v>
      </c>
      <c r="M911" t="s">
        <v>1224</v>
      </c>
      <c r="N911">
        <v>1</v>
      </c>
      <c r="O911">
        <v>2024</v>
      </c>
      <c r="P911">
        <v>13412.949821637279</v>
      </c>
      <c r="Q911">
        <v>2.210318051644093</v>
      </c>
      <c r="R911" t="s">
        <v>109</v>
      </c>
      <c r="S911">
        <v>6068.3347410841479</v>
      </c>
      <c r="T911">
        <v>1</v>
      </c>
      <c r="U911" t="s">
        <v>173</v>
      </c>
      <c r="V911">
        <v>1</v>
      </c>
      <c r="W911">
        <v>15</v>
      </c>
      <c r="X911">
        <v>30</v>
      </c>
      <c r="Y911">
        <v>23</v>
      </c>
      <c r="Z911">
        <v>0.24</v>
      </c>
      <c r="AA911">
        <v>31.536000000000001</v>
      </c>
    </row>
    <row r="912" spans="1:27" x14ac:dyDescent="0.25">
      <c r="A912" t="s">
        <v>98</v>
      </c>
      <c r="B912" t="s">
        <v>519</v>
      </c>
      <c r="C912" t="s">
        <v>1028</v>
      </c>
      <c r="D912" t="s">
        <v>101</v>
      </c>
      <c r="E912" t="s">
        <v>179</v>
      </c>
      <c r="F912" t="s">
        <v>180</v>
      </c>
      <c r="G912" t="s">
        <v>103</v>
      </c>
      <c r="H912" t="s">
        <v>125</v>
      </c>
      <c r="I912">
        <v>2016</v>
      </c>
      <c r="J912" t="s">
        <v>181</v>
      </c>
      <c r="K912" t="s">
        <v>127</v>
      </c>
      <c r="L912" t="s">
        <v>1225</v>
      </c>
      <c r="M912" t="s">
        <v>1226</v>
      </c>
      <c r="N912">
        <v>1</v>
      </c>
      <c r="O912">
        <v>2020</v>
      </c>
      <c r="P912">
        <v>2956.9457561336731</v>
      </c>
      <c r="Q912">
        <v>17.168943682756151</v>
      </c>
      <c r="R912" t="s">
        <v>109</v>
      </c>
      <c r="S912">
        <v>172.22642293966629</v>
      </c>
      <c r="T912">
        <v>2.4032825322391562</v>
      </c>
      <c r="U912" t="s">
        <v>184</v>
      </c>
      <c r="V912">
        <v>2.4032825322391562</v>
      </c>
      <c r="W912">
        <v>9</v>
      </c>
      <c r="X912">
        <v>22</v>
      </c>
      <c r="Y912">
        <v>16</v>
      </c>
      <c r="Z912">
        <v>9.1249964693936397E-2</v>
      </c>
      <c r="AA912">
        <v>31.536000000000001</v>
      </c>
    </row>
    <row r="913" spans="1:27" x14ac:dyDescent="0.25">
      <c r="A913" t="s">
        <v>98</v>
      </c>
      <c r="B913" t="s">
        <v>519</v>
      </c>
      <c r="C913" t="s">
        <v>1028</v>
      </c>
      <c r="D913" t="s">
        <v>101</v>
      </c>
      <c r="E913" t="s">
        <v>179</v>
      </c>
      <c r="F913" t="s">
        <v>180</v>
      </c>
      <c r="G913" t="s">
        <v>103</v>
      </c>
      <c r="H913" t="s">
        <v>125</v>
      </c>
      <c r="I913">
        <v>2023</v>
      </c>
      <c r="J913" t="s">
        <v>185</v>
      </c>
      <c r="K913" t="s">
        <v>127</v>
      </c>
      <c r="L913" t="s">
        <v>1225</v>
      </c>
      <c r="M913" t="s">
        <v>1227</v>
      </c>
      <c r="N913">
        <v>1</v>
      </c>
      <c r="O913">
        <v>2023</v>
      </c>
      <c r="P913">
        <v>2956.9457561336731</v>
      </c>
      <c r="Q913">
        <v>17.168943682756151</v>
      </c>
      <c r="R913" t="s">
        <v>109</v>
      </c>
      <c r="S913">
        <v>172.22642293966629</v>
      </c>
      <c r="T913">
        <v>2.4032825322391562</v>
      </c>
      <c r="U913" t="s">
        <v>184</v>
      </c>
      <c r="V913">
        <v>2.4032825322391562</v>
      </c>
      <c r="W913">
        <v>9</v>
      </c>
      <c r="X913">
        <v>22</v>
      </c>
      <c r="Y913">
        <v>16</v>
      </c>
      <c r="Z913">
        <v>9.1249964693936397E-2</v>
      </c>
      <c r="AA913">
        <v>31.536000000000001</v>
      </c>
    </row>
    <row r="914" spans="1:27" x14ac:dyDescent="0.25">
      <c r="A914" t="s">
        <v>98</v>
      </c>
      <c r="B914" t="s">
        <v>519</v>
      </c>
      <c r="C914" t="s">
        <v>1028</v>
      </c>
      <c r="D914" t="s">
        <v>101</v>
      </c>
      <c r="E914" t="s">
        <v>179</v>
      </c>
      <c r="F914" t="s">
        <v>180</v>
      </c>
      <c r="G914" t="s">
        <v>111</v>
      </c>
      <c r="H914" t="s">
        <v>125</v>
      </c>
      <c r="I914">
        <v>2016</v>
      </c>
      <c r="J914" t="s">
        <v>187</v>
      </c>
      <c r="K914" t="s">
        <v>127</v>
      </c>
      <c r="L914" t="s">
        <v>1225</v>
      </c>
      <c r="M914" t="s">
        <v>1228</v>
      </c>
      <c r="N914">
        <v>1</v>
      </c>
      <c r="O914">
        <v>2020</v>
      </c>
      <c r="P914">
        <v>3109.3656404704602</v>
      </c>
      <c r="Q914">
        <v>17.168943682756151</v>
      </c>
      <c r="R914" t="s">
        <v>109</v>
      </c>
      <c r="S914">
        <v>181.1040736066594</v>
      </c>
      <c r="T914">
        <v>2.5205158264947238</v>
      </c>
      <c r="U914" t="s">
        <v>184</v>
      </c>
      <c r="V914">
        <v>2.5205158264947238</v>
      </c>
      <c r="W914">
        <v>9</v>
      </c>
      <c r="X914">
        <v>22</v>
      </c>
      <c r="Y914">
        <v>16</v>
      </c>
      <c r="Z914">
        <v>9.1249964693936397E-2</v>
      </c>
      <c r="AA914">
        <v>31.536000000000001</v>
      </c>
    </row>
    <row r="915" spans="1:27" x14ac:dyDescent="0.25">
      <c r="A915" t="s">
        <v>98</v>
      </c>
      <c r="B915" t="s">
        <v>519</v>
      </c>
      <c r="C915" t="s">
        <v>1028</v>
      </c>
      <c r="D915" t="s">
        <v>101</v>
      </c>
      <c r="E915" t="s">
        <v>179</v>
      </c>
      <c r="F915" t="s">
        <v>180</v>
      </c>
      <c r="G915" t="s">
        <v>111</v>
      </c>
      <c r="H915" t="s">
        <v>125</v>
      </c>
      <c r="I915">
        <v>2023</v>
      </c>
      <c r="J915" t="s">
        <v>189</v>
      </c>
      <c r="K915" t="s">
        <v>127</v>
      </c>
      <c r="L915" t="s">
        <v>1225</v>
      </c>
      <c r="M915" t="s">
        <v>1229</v>
      </c>
      <c r="N915">
        <v>1</v>
      </c>
      <c r="O915">
        <v>2023</v>
      </c>
      <c r="P915">
        <v>3139.8496173378171</v>
      </c>
      <c r="Q915">
        <v>17.168943682756151</v>
      </c>
      <c r="R915" t="s">
        <v>109</v>
      </c>
      <c r="S915">
        <v>182.879603740058</v>
      </c>
      <c r="T915">
        <v>2.5791324736225092</v>
      </c>
      <c r="U915" t="s">
        <v>184</v>
      </c>
      <c r="V915">
        <v>2.5791324736225092</v>
      </c>
      <c r="W915">
        <v>9</v>
      </c>
      <c r="X915">
        <v>22</v>
      </c>
      <c r="Y915">
        <v>16</v>
      </c>
      <c r="Z915">
        <v>9.1249964693936397E-2</v>
      </c>
      <c r="AA915">
        <v>31.536000000000001</v>
      </c>
    </row>
    <row r="916" spans="1:27" x14ac:dyDescent="0.25">
      <c r="A916" t="s">
        <v>98</v>
      </c>
      <c r="B916" t="s">
        <v>519</v>
      </c>
      <c r="C916" t="s">
        <v>1028</v>
      </c>
      <c r="D916" t="s">
        <v>101</v>
      </c>
      <c r="E916" t="s">
        <v>179</v>
      </c>
      <c r="F916" t="s">
        <v>180</v>
      </c>
      <c r="G916" t="s">
        <v>114</v>
      </c>
      <c r="H916" t="s">
        <v>125</v>
      </c>
      <c r="I916">
        <v>2016</v>
      </c>
      <c r="J916" t="s">
        <v>191</v>
      </c>
      <c r="K916" t="s">
        <v>127</v>
      </c>
      <c r="L916" t="s">
        <v>1225</v>
      </c>
      <c r="M916" t="s">
        <v>1230</v>
      </c>
      <c r="N916">
        <v>1</v>
      </c>
      <c r="O916">
        <v>2020</v>
      </c>
      <c r="P916">
        <v>3017.9137098683868</v>
      </c>
      <c r="Q916">
        <v>17.168943682756151</v>
      </c>
      <c r="R916" t="s">
        <v>109</v>
      </c>
      <c r="S916">
        <v>175.7774832064635</v>
      </c>
      <c r="T916">
        <v>2.4912075029308318</v>
      </c>
      <c r="U916" t="s">
        <v>184</v>
      </c>
      <c r="V916">
        <v>2.4912075029308318</v>
      </c>
      <c r="W916">
        <v>9</v>
      </c>
      <c r="X916">
        <v>22</v>
      </c>
      <c r="Y916">
        <v>16</v>
      </c>
      <c r="Z916">
        <v>9.1249964693936397E-2</v>
      </c>
      <c r="AA916">
        <v>31.536000000000001</v>
      </c>
    </row>
    <row r="917" spans="1:27" x14ac:dyDescent="0.25">
      <c r="A917" t="s">
        <v>98</v>
      </c>
      <c r="B917" t="s">
        <v>519</v>
      </c>
      <c r="C917" t="s">
        <v>1028</v>
      </c>
      <c r="D917" t="s">
        <v>101</v>
      </c>
      <c r="E917" t="s">
        <v>179</v>
      </c>
      <c r="F917" t="s">
        <v>180</v>
      </c>
      <c r="G917" t="s">
        <v>114</v>
      </c>
      <c r="H917" t="s">
        <v>125</v>
      </c>
      <c r="I917">
        <v>2022</v>
      </c>
      <c r="J917" t="s">
        <v>193</v>
      </c>
      <c r="K917" t="s">
        <v>127</v>
      </c>
      <c r="L917" t="s">
        <v>1225</v>
      </c>
      <c r="M917" t="s">
        <v>1231</v>
      </c>
      <c r="N917">
        <v>1</v>
      </c>
      <c r="O917">
        <v>2022</v>
      </c>
      <c r="P917">
        <v>3017.9137098683868</v>
      </c>
      <c r="Q917">
        <v>17.168943682756151</v>
      </c>
      <c r="R917" t="s">
        <v>109</v>
      </c>
      <c r="S917">
        <v>175.7774832064635</v>
      </c>
      <c r="T917">
        <v>2.4912075029308318</v>
      </c>
      <c r="U917" t="s">
        <v>184</v>
      </c>
      <c r="V917">
        <v>2.4912075029308318</v>
      </c>
      <c r="W917">
        <v>9</v>
      </c>
      <c r="X917">
        <v>22</v>
      </c>
      <c r="Y917">
        <v>16</v>
      </c>
      <c r="Z917">
        <v>9.1249964693936397E-2</v>
      </c>
      <c r="AA917">
        <v>31.536000000000001</v>
      </c>
    </row>
    <row r="918" spans="1:27" x14ac:dyDescent="0.25">
      <c r="A918" t="s">
        <v>98</v>
      </c>
      <c r="B918" t="s">
        <v>519</v>
      </c>
      <c r="C918" t="s">
        <v>1028</v>
      </c>
      <c r="D918" t="s">
        <v>101</v>
      </c>
      <c r="E918" t="s">
        <v>179</v>
      </c>
      <c r="F918" t="s">
        <v>180</v>
      </c>
      <c r="G918" t="s">
        <v>114</v>
      </c>
      <c r="H918" t="s">
        <v>125</v>
      </c>
      <c r="I918">
        <v>2023</v>
      </c>
      <c r="J918" t="s">
        <v>195</v>
      </c>
      <c r="K918" t="s">
        <v>127</v>
      </c>
      <c r="L918" t="s">
        <v>1225</v>
      </c>
      <c r="M918" t="s">
        <v>1232</v>
      </c>
      <c r="N918">
        <v>1</v>
      </c>
      <c r="O918">
        <v>2023</v>
      </c>
      <c r="P918">
        <v>3266.447780092843</v>
      </c>
      <c r="Q918">
        <v>17.168943682756151</v>
      </c>
      <c r="R918" t="s">
        <v>109</v>
      </c>
      <c r="S918">
        <v>190.2532759411134</v>
      </c>
      <c r="T918">
        <v>2.6963657678780768</v>
      </c>
      <c r="U918" t="s">
        <v>184</v>
      </c>
      <c r="V918">
        <v>2.6963657678780768</v>
      </c>
      <c r="W918">
        <v>9</v>
      </c>
      <c r="X918">
        <v>22</v>
      </c>
      <c r="Y918">
        <v>16</v>
      </c>
      <c r="Z918">
        <v>9.1249964693936397E-2</v>
      </c>
      <c r="AA918">
        <v>31.536000000000001</v>
      </c>
    </row>
    <row r="919" spans="1:27" x14ac:dyDescent="0.25">
      <c r="A919" t="s">
        <v>98</v>
      </c>
      <c r="B919" t="s">
        <v>519</v>
      </c>
      <c r="C919" t="s">
        <v>1028</v>
      </c>
      <c r="D919" t="s">
        <v>101</v>
      </c>
      <c r="E919" t="s">
        <v>179</v>
      </c>
      <c r="F919" t="s">
        <v>180</v>
      </c>
      <c r="G919" t="s">
        <v>119</v>
      </c>
      <c r="H919" t="s">
        <v>125</v>
      </c>
      <c r="I919">
        <v>2016</v>
      </c>
      <c r="J919" t="s">
        <v>197</v>
      </c>
      <c r="K919" t="s">
        <v>127</v>
      </c>
      <c r="L919" t="s">
        <v>1225</v>
      </c>
      <c r="M919" t="s">
        <v>1233</v>
      </c>
      <c r="N919">
        <v>1</v>
      </c>
      <c r="O919">
        <v>2020</v>
      </c>
      <c r="P919">
        <v>3719.0451778176089</v>
      </c>
      <c r="Q919">
        <v>17.168943682756151</v>
      </c>
      <c r="R919" t="s">
        <v>109</v>
      </c>
      <c r="S919">
        <v>216.61467627463179</v>
      </c>
      <c r="T919">
        <v>2.6377491207502932</v>
      </c>
      <c r="U919" t="s">
        <v>184</v>
      </c>
      <c r="V919">
        <v>2.6377491207502932</v>
      </c>
      <c r="W919">
        <v>9</v>
      </c>
      <c r="X919">
        <v>22</v>
      </c>
      <c r="Y919">
        <v>16</v>
      </c>
      <c r="Z919">
        <v>9.1249964693936397E-2</v>
      </c>
      <c r="AA919">
        <v>31.536000000000001</v>
      </c>
    </row>
    <row r="920" spans="1:27" x14ac:dyDescent="0.25">
      <c r="A920" t="s">
        <v>98</v>
      </c>
      <c r="B920" t="s">
        <v>519</v>
      </c>
      <c r="C920" t="s">
        <v>1028</v>
      </c>
      <c r="D920" t="s">
        <v>101</v>
      </c>
      <c r="E920" t="s">
        <v>179</v>
      </c>
      <c r="F920" t="s">
        <v>180</v>
      </c>
      <c r="G920" t="s">
        <v>119</v>
      </c>
      <c r="H920" t="s">
        <v>125</v>
      </c>
      <c r="I920">
        <v>2022</v>
      </c>
      <c r="J920" t="s">
        <v>199</v>
      </c>
      <c r="K920" t="s">
        <v>127</v>
      </c>
      <c r="L920" t="s">
        <v>1225</v>
      </c>
      <c r="M920" t="s">
        <v>1234</v>
      </c>
      <c r="N920">
        <v>1</v>
      </c>
      <c r="O920">
        <v>2022</v>
      </c>
      <c r="P920">
        <v>3914.784397702746</v>
      </c>
      <c r="Q920">
        <v>17.168943682756151</v>
      </c>
      <c r="R920" t="s">
        <v>109</v>
      </c>
      <c r="S920">
        <v>228.01544871013871</v>
      </c>
      <c r="T920">
        <v>2.9308323563892151</v>
      </c>
      <c r="U920" t="s">
        <v>184</v>
      </c>
      <c r="V920">
        <v>2.9308323563892151</v>
      </c>
      <c r="W920">
        <v>9</v>
      </c>
      <c r="X920">
        <v>22</v>
      </c>
      <c r="Y920">
        <v>16</v>
      </c>
      <c r="Z920">
        <v>9.1249964693936397E-2</v>
      </c>
      <c r="AA920">
        <v>31.536000000000001</v>
      </c>
    </row>
    <row r="921" spans="1:27" x14ac:dyDescent="0.25">
      <c r="A921" t="s">
        <v>98</v>
      </c>
      <c r="B921" t="s">
        <v>519</v>
      </c>
      <c r="C921" t="s">
        <v>1028</v>
      </c>
      <c r="D921" t="s">
        <v>101</v>
      </c>
      <c r="E921" t="s">
        <v>179</v>
      </c>
      <c r="F921" t="s">
        <v>201</v>
      </c>
      <c r="G921" t="s">
        <v>103</v>
      </c>
      <c r="H921" t="s">
        <v>125</v>
      </c>
      <c r="I921">
        <v>2016</v>
      </c>
      <c r="J921" t="s">
        <v>202</v>
      </c>
      <c r="K921" t="s">
        <v>127</v>
      </c>
      <c r="L921" t="s">
        <v>1225</v>
      </c>
      <c r="M921" t="s">
        <v>1235</v>
      </c>
      <c r="N921">
        <v>1</v>
      </c>
      <c r="O921">
        <v>2020</v>
      </c>
      <c r="P921">
        <v>9511.0007826155233</v>
      </c>
      <c r="Q921">
        <v>17.168943682756151</v>
      </c>
      <c r="R921" t="s">
        <v>109</v>
      </c>
      <c r="S921">
        <v>553.96540162036979</v>
      </c>
      <c r="T921">
        <v>3.2</v>
      </c>
      <c r="U921" t="s">
        <v>184</v>
      </c>
      <c r="V921">
        <v>3.2</v>
      </c>
      <c r="W921">
        <v>8</v>
      </c>
      <c r="X921">
        <v>20.8</v>
      </c>
      <c r="Y921">
        <v>15</v>
      </c>
      <c r="Z921">
        <v>9.1249964693936397E-2</v>
      </c>
      <c r="AA921">
        <v>31.536000000000001</v>
      </c>
    </row>
    <row r="922" spans="1:27" x14ac:dyDescent="0.25">
      <c r="A922" t="s">
        <v>98</v>
      </c>
      <c r="B922" t="s">
        <v>519</v>
      </c>
      <c r="C922" t="s">
        <v>1028</v>
      </c>
      <c r="D922" t="s">
        <v>101</v>
      </c>
      <c r="E922" t="s">
        <v>179</v>
      </c>
      <c r="F922" t="s">
        <v>201</v>
      </c>
      <c r="G922" t="s">
        <v>111</v>
      </c>
      <c r="H922" t="s">
        <v>125</v>
      </c>
      <c r="I922">
        <v>2016</v>
      </c>
      <c r="J922" t="s">
        <v>204</v>
      </c>
      <c r="K922" t="s">
        <v>127</v>
      </c>
      <c r="L922" t="s">
        <v>1225</v>
      </c>
      <c r="M922" t="s">
        <v>1236</v>
      </c>
      <c r="N922">
        <v>1</v>
      </c>
      <c r="O922">
        <v>2020</v>
      </c>
      <c r="P922">
        <v>9846.3245281564559</v>
      </c>
      <c r="Q922">
        <v>17.168943682756151</v>
      </c>
      <c r="R922" t="s">
        <v>109</v>
      </c>
      <c r="S922">
        <v>573.4962330877546</v>
      </c>
      <c r="T922">
        <v>3.7</v>
      </c>
      <c r="U922" t="s">
        <v>184</v>
      </c>
      <c r="V922">
        <v>3.7</v>
      </c>
      <c r="W922">
        <v>8</v>
      </c>
      <c r="X922">
        <v>20.8</v>
      </c>
      <c r="Y922">
        <v>15</v>
      </c>
      <c r="Z922">
        <v>9.1249964693936397E-2</v>
      </c>
      <c r="AA922">
        <v>31.536000000000001</v>
      </c>
    </row>
    <row r="923" spans="1:27" x14ac:dyDescent="0.25">
      <c r="A923" t="s">
        <v>98</v>
      </c>
      <c r="B923" t="s">
        <v>519</v>
      </c>
      <c r="C923" t="s">
        <v>1028</v>
      </c>
      <c r="D923" t="s">
        <v>101</v>
      </c>
      <c r="E923" t="s">
        <v>179</v>
      </c>
      <c r="F923" t="s">
        <v>201</v>
      </c>
      <c r="G923" t="s">
        <v>114</v>
      </c>
      <c r="H923" t="s">
        <v>125</v>
      </c>
      <c r="I923">
        <v>2016</v>
      </c>
      <c r="J923" t="s">
        <v>206</v>
      </c>
      <c r="K923" t="s">
        <v>127</v>
      </c>
      <c r="L923" t="s">
        <v>1225</v>
      </c>
      <c r="M923" t="s">
        <v>1237</v>
      </c>
      <c r="N923">
        <v>0</v>
      </c>
      <c r="O923">
        <v>2020</v>
      </c>
      <c r="P923">
        <v>9846.3245281564559</v>
      </c>
      <c r="Q923">
        <v>17.168943682756151</v>
      </c>
      <c r="R923" t="s">
        <v>109</v>
      </c>
      <c r="S923">
        <v>573.4962330877546</v>
      </c>
      <c r="T923">
        <v>3.6</v>
      </c>
      <c r="U923" t="s">
        <v>184</v>
      </c>
      <c r="V923">
        <v>3.6</v>
      </c>
      <c r="W923">
        <v>8</v>
      </c>
      <c r="X923">
        <v>20.8</v>
      </c>
      <c r="Y923">
        <v>15</v>
      </c>
      <c r="Z923">
        <v>9.1249964693936397E-2</v>
      </c>
      <c r="AA923">
        <v>31.536000000000001</v>
      </c>
    </row>
    <row r="924" spans="1:27" x14ac:dyDescent="0.25">
      <c r="A924" t="s">
        <v>98</v>
      </c>
      <c r="B924" t="s">
        <v>519</v>
      </c>
      <c r="C924" t="s">
        <v>1028</v>
      </c>
      <c r="D924" t="s">
        <v>101</v>
      </c>
      <c r="E924" t="s">
        <v>179</v>
      </c>
      <c r="F924" t="s">
        <v>201</v>
      </c>
      <c r="G924" t="s">
        <v>114</v>
      </c>
      <c r="H924" t="s">
        <v>125</v>
      </c>
      <c r="I924">
        <v>2020</v>
      </c>
      <c r="J924" t="s">
        <v>208</v>
      </c>
      <c r="K924" t="s">
        <v>127</v>
      </c>
      <c r="L924" t="s">
        <v>1225</v>
      </c>
      <c r="M924" t="s">
        <v>1237</v>
      </c>
      <c r="N924">
        <v>1</v>
      </c>
      <c r="O924">
        <v>2020</v>
      </c>
      <c r="P924">
        <v>9846.3245281564559</v>
      </c>
      <c r="Q924">
        <v>17.168943682756151</v>
      </c>
      <c r="R924" t="s">
        <v>109</v>
      </c>
      <c r="S924">
        <v>573.4962330877546</v>
      </c>
      <c r="T924">
        <v>3.6</v>
      </c>
      <c r="U924" t="s">
        <v>184</v>
      </c>
      <c r="V924">
        <v>3.6</v>
      </c>
      <c r="W924">
        <v>8</v>
      </c>
      <c r="X924">
        <v>20.8</v>
      </c>
      <c r="Y924">
        <v>15</v>
      </c>
      <c r="Z924">
        <v>9.1249964693936397E-2</v>
      </c>
      <c r="AA924">
        <v>31.536000000000001</v>
      </c>
    </row>
    <row r="925" spans="1:27" x14ac:dyDescent="0.25">
      <c r="A925" t="s">
        <v>98</v>
      </c>
      <c r="B925" t="s">
        <v>519</v>
      </c>
      <c r="C925" t="s">
        <v>1028</v>
      </c>
      <c r="D925" t="s">
        <v>101</v>
      </c>
      <c r="E925" t="s">
        <v>179</v>
      </c>
      <c r="F925" t="s">
        <v>201</v>
      </c>
      <c r="G925" t="s">
        <v>114</v>
      </c>
      <c r="H925" t="s">
        <v>125</v>
      </c>
      <c r="I925">
        <v>2022</v>
      </c>
      <c r="J925" t="s">
        <v>209</v>
      </c>
      <c r="K925" t="s">
        <v>127</v>
      </c>
      <c r="L925" t="s">
        <v>1225</v>
      </c>
      <c r="M925" t="s">
        <v>1238</v>
      </c>
      <c r="N925">
        <v>1</v>
      </c>
      <c r="O925">
        <v>2022</v>
      </c>
      <c r="P925">
        <v>9846.3245281564559</v>
      </c>
      <c r="Q925">
        <v>17.168943682756151</v>
      </c>
      <c r="R925" t="s">
        <v>109</v>
      </c>
      <c r="S925">
        <v>573.4962330877546</v>
      </c>
      <c r="T925">
        <v>3.6</v>
      </c>
      <c r="U925" t="s">
        <v>184</v>
      </c>
      <c r="V925">
        <v>3.6</v>
      </c>
      <c r="W925">
        <v>8</v>
      </c>
      <c r="X925">
        <v>20.8</v>
      </c>
      <c r="Y925">
        <v>15</v>
      </c>
      <c r="Z925">
        <v>9.1249964693936397E-2</v>
      </c>
      <c r="AA925">
        <v>31.536000000000001</v>
      </c>
    </row>
    <row r="926" spans="1:27" x14ac:dyDescent="0.25">
      <c r="A926" t="s">
        <v>98</v>
      </c>
      <c r="B926" t="s">
        <v>519</v>
      </c>
      <c r="C926" t="s">
        <v>1028</v>
      </c>
      <c r="D926" t="s">
        <v>101</v>
      </c>
      <c r="E926" t="s">
        <v>179</v>
      </c>
      <c r="F926" t="s">
        <v>201</v>
      </c>
      <c r="G926" t="s">
        <v>114</v>
      </c>
      <c r="H926" t="s">
        <v>125</v>
      </c>
      <c r="I926">
        <v>2023</v>
      </c>
      <c r="J926" t="s">
        <v>211</v>
      </c>
      <c r="K926" t="s">
        <v>127</v>
      </c>
      <c r="L926" t="s">
        <v>1225</v>
      </c>
      <c r="M926" t="s">
        <v>1239</v>
      </c>
      <c r="N926">
        <v>1</v>
      </c>
      <c r="O926">
        <v>2023</v>
      </c>
      <c r="P926">
        <v>9846.3245281564559</v>
      </c>
      <c r="Q926">
        <v>17.168943682756151</v>
      </c>
      <c r="R926" t="s">
        <v>109</v>
      </c>
      <c r="S926">
        <v>573.4962330877546</v>
      </c>
      <c r="T926">
        <v>3.6</v>
      </c>
      <c r="U926" t="s">
        <v>184</v>
      </c>
      <c r="V926">
        <v>3.6</v>
      </c>
      <c r="W926">
        <v>8</v>
      </c>
      <c r="X926">
        <v>20.8</v>
      </c>
      <c r="Y926">
        <v>15</v>
      </c>
      <c r="Z926">
        <v>9.1249964693936397E-2</v>
      </c>
      <c r="AA926">
        <v>31.536000000000001</v>
      </c>
    </row>
    <row r="927" spans="1:27" x14ac:dyDescent="0.25">
      <c r="A927" t="s">
        <v>98</v>
      </c>
      <c r="B927" t="s">
        <v>519</v>
      </c>
      <c r="C927" t="s">
        <v>1028</v>
      </c>
      <c r="D927" t="s">
        <v>101</v>
      </c>
      <c r="E927" t="s">
        <v>179</v>
      </c>
      <c r="F927" t="s">
        <v>201</v>
      </c>
      <c r="G927" t="s">
        <v>114</v>
      </c>
      <c r="H927" t="s">
        <v>125</v>
      </c>
      <c r="I927">
        <v>2024</v>
      </c>
      <c r="J927" t="s">
        <v>213</v>
      </c>
      <c r="K927" t="s">
        <v>127</v>
      </c>
      <c r="L927" t="s">
        <v>1225</v>
      </c>
      <c r="M927" t="s">
        <v>1240</v>
      </c>
      <c r="N927">
        <v>1</v>
      </c>
      <c r="O927">
        <v>2024</v>
      </c>
      <c r="P927">
        <v>9846.3245281564559</v>
      </c>
      <c r="Q927">
        <v>17.168943682756151</v>
      </c>
      <c r="R927" t="s">
        <v>109</v>
      </c>
      <c r="S927">
        <v>573.4962330877546</v>
      </c>
      <c r="T927">
        <v>3.6</v>
      </c>
      <c r="U927" t="s">
        <v>184</v>
      </c>
      <c r="V927">
        <v>3.6</v>
      </c>
      <c r="W927">
        <v>8</v>
      </c>
      <c r="X927">
        <v>20.8</v>
      </c>
      <c r="Y927">
        <v>15</v>
      </c>
      <c r="Z927">
        <v>9.1249964693936397E-2</v>
      </c>
      <c r="AA927">
        <v>31.536000000000001</v>
      </c>
    </row>
    <row r="928" spans="1:27" x14ac:dyDescent="0.25">
      <c r="A928" t="s">
        <v>98</v>
      </c>
      <c r="B928" t="s">
        <v>519</v>
      </c>
      <c r="C928" t="s">
        <v>1028</v>
      </c>
      <c r="D928" t="s">
        <v>101</v>
      </c>
      <c r="E928" t="s">
        <v>179</v>
      </c>
      <c r="F928" t="s">
        <v>201</v>
      </c>
      <c r="G928" t="s">
        <v>119</v>
      </c>
      <c r="H928" t="s">
        <v>125</v>
      </c>
      <c r="I928">
        <v>2016</v>
      </c>
      <c r="J928" t="s">
        <v>215</v>
      </c>
      <c r="K928" t="s">
        <v>127</v>
      </c>
      <c r="L928" t="s">
        <v>1225</v>
      </c>
      <c r="M928" t="s">
        <v>1241</v>
      </c>
      <c r="N928">
        <v>0</v>
      </c>
      <c r="O928">
        <v>2020</v>
      </c>
      <c r="P928">
        <v>10395.03611176889</v>
      </c>
      <c r="Q928">
        <v>17.168943682756151</v>
      </c>
      <c r="R928" t="s">
        <v>109</v>
      </c>
      <c r="S928">
        <v>605.45577548892982</v>
      </c>
      <c r="T928">
        <v>4.5</v>
      </c>
      <c r="U928" t="s">
        <v>184</v>
      </c>
      <c r="V928">
        <v>4.5</v>
      </c>
      <c r="W928">
        <v>8</v>
      </c>
      <c r="X928">
        <v>20.8</v>
      </c>
      <c r="Y928">
        <v>15</v>
      </c>
      <c r="Z928">
        <v>9.1249964693936397E-2</v>
      </c>
      <c r="AA928">
        <v>31.536000000000001</v>
      </c>
    </row>
    <row r="929" spans="1:27" x14ac:dyDescent="0.25">
      <c r="A929" t="s">
        <v>98</v>
      </c>
      <c r="B929" t="s">
        <v>519</v>
      </c>
      <c r="C929" t="s">
        <v>1028</v>
      </c>
      <c r="D929" t="s">
        <v>101</v>
      </c>
      <c r="E929" t="s">
        <v>179</v>
      </c>
      <c r="F929" t="s">
        <v>201</v>
      </c>
      <c r="G929" t="s">
        <v>119</v>
      </c>
      <c r="H929" t="s">
        <v>125</v>
      </c>
      <c r="I929">
        <v>2020</v>
      </c>
      <c r="J929" t="s">
        <v>217</v>
      </c>
      <c r="K929" t="s">
        <v>127</v>
      </c>
      <c r="L929" t="s">
        <v>1225</v>
      </c>
      <c r="M929" t="s">
        <v>1241</v>
      </c>
      <c r="N929">
        <v>1</v>
      </c>
      <c r="O929">
        <v>2020</v>
      </c>
      <c r="P929">
        <v>10395.03611176889</v>
      </c>
      <c r="Q929">
        <v>17.168943682756151</v>
      </c>
      <c r="R929" t="s">
        <v>109</v>
      </c>
      <c r="S929">
        <v>605.45577548892982</v>
      </c>
      <c r="T929">
        <v>4.5</v>
      </c>
      <c r="U929" t="s">
        <v>184</v>
      </c>
      <c r="V929">
        <v>4.5</v>
      </c>
      <c r="W929">
        <v>8</v>
      </c>
      <c r="X929">
        <v>20.8</v>
      </c>
      <c r="Y929">
        <v>15</v>
      </c>
      <c r="Z929">
        <v>9.1249964693936397E-2</v>
      </c>
      <c r="AA929">
        <v>31.536000000000001</v>
      </c>
    </row>
    <row r="930" spans="1:27" x14ac:dyDescent="0.25">
      <c r="A930" t="s">
        <v>98</v>
      </c>
      <c r="B930" t="s">
        <v>519</v>
      </c>
      <c r="C930" t="s">
        <v>1028</v>
      </c>
      <c r="D930" t="s">
        <v>101</v>
      </c>
      <c r="E930" t="s">
        <v>179</v>
      </c>
      <c r="F930" t="s">
        <v>201</v>
      </c>
      <c r="G930" t="s">
        <v>119</v>
      </c>
      <c r="H930" t="s">
        <v>125</v>
      </c>
      <c r="I930">
        <v>2022</v>
      </c>
      <c r="J930" t="s">
        <v>218</v>
      </c>
      <c r="K930" t="s">
        <v>127</v>
      </c>
      <c r="L930" t="s">
        <v>1225</v>
      </c>
      <c r="M930" t="s">
        <v>1242</v>
      </c>
      <c r="N930">
        <v>1</v>
      </c>
      <c r="O930">
        <v>2022</v>
      </c>
      <c r="P930">
        <v>10395.03611176889</v>
      </c>
      <c r="Q930">
        <v>17.168943682756151</v>
      </c>
      <c r="R930" t="s">
        <v>109</v>
      </c>
      <c r="S930">
        <v>605.45577548892982</v>
      </c>
      <c r="T930">
        <v>4.5</v>
      </c>
      <c r="U930" t="s">
        <v>184</v>
      </c>
      <c r="V930">
        <v>4.5</v>
      </c>
      <c r="W930">
        <v>8</v>
      </c>
      <c r="X930">
        <v>20.8</v>
      </c>
      <c r="Y930">
        <v>15</v>
      </c>
      <c r="Z930">
        <v>9.1249964693936397E-2</v>
      </c>
      <c r="AA930">
        <v>31.536000000000001</v>
      </c>
    </row>
    <row r="931" spans="1:27" x14ac:dyDescent="0.25">
      <c r="A931" t="s">
        <v>98</v>
      </c>
      <c r="B931" t="s">
        <v>519</v>
      </c>
      <c r="C931" t="s">
        <v>1028</v>
      </c>
      <c r="D931" t="s">
        <v>101</v>
      </c>
      <c r="E931" t="s">
        <v>179</v>
      </c>
      <c r="F931" t="s">
        <v>201</v>
      </c>
      <c r="G931" t="s">
        <v>119</v>
      </c>
      <c r="H931" t="s">
        <v>125</v>
      </c>
      <c r="I931">
        <v>2023</v>
      </c>
      <c r="J931" t="s">
        <v>220</v>
      </c>
      <c r="K931" t="s">
        <v>127</v>
      </c>
      <c r="L931" t="s">
        <v>1225</v>
      </c>
      <c r="M931" t="s">
        <v>1243</v>
      </c>
      <c r="N931">
        <v>1</v>
      </c>
      <c r="O931">
        <v>2023</v>
      </c>
      <c r="P931">
        <v>10395.03611176889</v>
      </c>
      <c r="Q931">
        <v>17.168943682756151</v>
      </c>
      <c r="R931" t="s">
        <v>109</v>
      </c>
      <c r="S931">
        <v>605.45577548892982</v>
      </c>
      <c r="T931">
        <v>4.5</v>
      </c>
      <c r="U931" t="s">
        <v>184</v>
      </c>
      <c r="V931">
        <v>4.5</v>
      </c>
      <c r="W931">
        <v>8</v>
      </c>
      <c r="X931">
        <v>20.8</v>
      </c>
      <c r="Y931">
        <v>15</v>
      </c>
      <c r="Z931">
        <v>9.1249964693936397E-2</v>
      </c>
      <c r="AA931">
        <v>31.536000000000001</v>
      </c>
    </row>
    <row r="932" spans="1:27" x14ac:dyDescent="0.25">
      <c r="A932" t="s">
        <v>98</v>
      </c>
      <c r="B932" t="s">
        <v>519</v>
      </c>
      <c r="C932" t="s">
        <v>1028</v>
      </c>
      <c r="D932" t="s">
        <v>101</v>
      </c>
      <c r="E932" t="s">
        <v>179</v>
      </c>
      <c r="F932" t="s">
        <v>201</v>
      </c>
      <c r="G932" t="s">
        <v>119</v>
      </c>
      <c r="H932" t="s">
        <v>125</v>
      </c>
      <c r="I932">
        <v>2024</v>
      </c>
      <c r="J932" t="s">
        <v>222</v>
      </c>
      <c r="K932" t="s">
        <v>127</v>
      </c>
      <c r="L932" t="s">
        <v>1225</v>
      </c>
      <c r="M932" t="s">
        <v>1244</v>
      </c>
      <c r="N932">
        <v>1</v>
      </c>
      <c r="O932">
        <v>2024</v>
      </c>
      <c r="P932">
        <v>10395.03611176889</v>
      </c>
      <c r="Q932">
        <v>17.168943682756151</v>
      </c>
      <c r="R932" t="s">
        <v>109</v>
      </c>
      <c r="S932">
        <v>605.45577548892982</v>
      </c>
      <c r="T932">
        <v>4.5</v>
      </c>
      <c r="U932" t="s">
        <v>184</v>
      </c>
      <c r="V932">
        <v>4.5</v>
      </c>
      <c r="W932">
        <v>8</v>
      </c>
      <c r="X932">
        <v>20.8</v>
      </c>
      <c r="Y932">
        <v>15</v>
      </c>
      <c r="Z932">
        <v>9.1249964693936397E-2</v>
      </c>
      <c r="AA932">
        <v>31.536000000000001</v>
      </c>
    </row>
    <row r="933" spans="1:27" x14ac:dyDescent="0.25">
      <c r="A933" t="s">
        <v>98</v>
      </c>
      <c r="B933" t="s">
        <v>519</v>
      </c>
      <c r="C933" t="s">
        <v>1028</v>
      </c>
      <c r="D933" t="s">
        <v>101</v>
      </c>
      <c r="E933" t="s">
        <v>179</v>
      </c>
      <c r="F933" t="s">
        <v>224</v>
      </c>
      <c r="G933" t="s">
        <v>111</v>
      </c>
      <c r="H933" t="s">
        <v>125</v>
      </c>
      <c r="I933">
        <v>2016</v>
      </c>
      <c r="J933" t="s">
        <v>225</v>
      </c>
      <c r="K933" t="s">
        <v>127</v>
      </c>
      <c r="L933" t="s">
        <v>1225</v>
      </c>
      <c r="M933" t="s">
        <v>1245</v>
      </c>
      <c r="N933">
        <v>1</v>
      </c>
      <c r="O933">
        <v>2020</v>
      </c>
      <c r="P933">
        <v>1341.294982163728</v>
      </c>
      <c r="Q933">
        <v>17.168943682756151</v>
      </c>
      <c r="R933" t="s">
        <v>109</v>
      </c>
      <c r="S933">
        <v>78.123325869539329</v>
      </c>
      <c r="T933">
        <v>0.98</v>
      </c>
      <c r="U933" t="s">
        <v>227</v>
      </c>
      <c r="V933">
        <v>0.98</v>
      </c>
      <c r="W933">
        <v>15</v>
      </c>
      <c r="X933">
        <v>30</v>
      </c>
      <c r="Y933">
        <v>23</v>
      </c>
      <c r="Z933">
        <v>9.1249964693936397E-2</v>
      </c>
      <c r="AA933">
        <v>31.536000000000001</v>
      </c>
    </row>
    <row r="934" spans="1:27" x14ac:dyDescent="0.25">
      <c r="A934" t="s">
        <v>98</v>
      </c>
      <c r="B934" t="s">
        <v>519</v>
      </c>
      <c r="C934" t="s">
        <v>1028</v>
      </c>
      <c r="D934" t="s">
        <v>101</v>
      </c>
      <c r="E934" t="s">
        <v>179</v>
      </c>
      <c r="F934" t="s">
        <v>228</v>
      </c>
      <c r="G934" t="s">
        <v>103</v>
      </c>
      <c r="H934" t="s">
        <v>104</v>
      </c>
      <c r="I934">
        <v>2016</v>
      </c>
      <c r="J934" t="s">
        <v>229</v>
      </c>
      <c r="K934" t="s">
        <v>106</v>
      </c>
      <c r="L934" t="s">
        <v>1225</v>
      </c>
      <c r="M934" t="s">
        <v>1246</v>
      </c>
      <c r="N934">
        <v>1</v>
      </c>
      <c r="O934">
        <v>2020</v>
      </c>
      <c r="P934">
        <v>2499.6861031233111</v>
      </c>
      <c r="Q934">
        <v>17.168943682756151</v>
      </c>
      <c r="R934" t="s">
        <v>109</v>
      </c>
      <c r="S934">
        <v>145.59347093868689</v>
      </c>
      <c r="T934">
        <v>0.8</v>
      </c>
      <c r="U934" t="s">
        <v>227</v>
      </c>
      <c r="V934">
        <v>0.8</v>
      </c>
      <c r="W934">
        <v>16</v>
      </c>
      <c r="X934">
        <v>27</v>
      </c>
      <c r="Y934">
        <v>22</v>
      </c>
      <c r="Z934">
        <v>9.1249964693936397E-2</v>
      </c>
      <c r="AA934">
        <v>31.536000000000001</v>
      </c>
    </row>
    <row r="935" spans="1:27" x14ac:dyDescent="0.25">
      <c r="A935" t="s">
        <v>98</v>
      </c>
      <c r="B935" t="s">
        <v>519</v>
      </c>
      <c r="C935" t="s">
        <v>1028</v>
      </c>
      <c r="D935" t="s">
        <v>101</v>
      </c>
      <c r="E935" t="s">
        <v>179</v>
      </c>
      <c r="F935" t="s">
        <v>228</v>
      </c>
      <c r="G935" t="s">
        <v>111</v>
      </c>
      <c r="H935" t="s">
        <v>104</v>
      </c>
      <c r="I935">
        <v>2016</v>
      </c>
      <c r="J935" t="s">
        <v>231</v>
      </c>
      <c r="K935" t="s">
        <v>106</v>
      </c>
      <c r="L935" t="s">
        <v>1225</v>
      </c>
      <c r="M935" t="s">
        <v>1247</v>
      </c>
      <c r="N935">
        <v>0</v>
      </c>
      <c r="O935">
        <v>2020</v>
      </c>
      <c r="P935">
        <v>3182.5271849521182</v>
      </c>
      <c r="Q935">
        <v>17.168943682756151</v>
      </c>
      <c r="R935" t="s">
        <v>109</v>
      </c>
      <c r="S935">
        <v>185.36534592681599</v>
      </c>
      <c r="T935">
        <v>0.92</v>
      </c>
      <c r="U935" t="s">
        <v>227</v>
      </c>
      <c r="V935">
        <v>0.92</v>
      </c>
      <c r="W935">
        <v>16</v>
      </c>
      <c r="X935">
        <v>27</v>
      </c>
      <c r="Y935">
        <v>22</v>
      </c>
      <c r="Z935">
        <v>9.1249964693936397E-2</v>
      </c>
      <c r="AA935">
        <v>31.536000000000001</v>
      </c>
    </row>
    <row r="936" spans="1:27" x14ac:dyDescent="0.25">
      <c r="A936" t="s">
        <v>98</v>
      </c>
      <c r="B936" t="s">
        <v>519</v>
      </c>
      <c r="C936" t="s">
        <v>1028</v>
      </c>
      <c r="D936" t="s">
        <v>101</v>
      </c>
      <c r="E936" t="s">
        <v>179</v>
      </c>
      <c r="F936" t="s">
        <v>228</v>
      </c>
      <c r="G936" t="s">
        <v>111</v>
      </c>
      <c r="H936" t="s">
        <v>104</v>
      </c>
      <c r="I936">
        <v>2020</v>
      </c>
      <c r="J936" t="s">
        <v>233</v>
      </c>
      <c r="K936" t="s">
        <v>106</v>
      </c>
      <c r="L936" t="s">
        <v>1225</v>
      </c>
      <c r="M936" t="s">
        <v>1247</v>
      </c>
      <c r="N936">
        <v>1</v>
      </c>
      <c r="O936">
        <v>2020</v>
      </c>
      <c r="P936">
        <v>3365.4310461562618</v>
      </c>
      <c r="Q936">
        <v>17.168943682756151</v>
      </c>
      <c r="R936" t="s">
        <v>109</v>
      </c>
      <c r="S936">
        <v>196.01852672720781</v>
      </c>
      <c r="T936">
        <v>0.92</v>
      </c>
      <c r="U936" t="s">
        <v>227</v>
      </c>
      <c r="V936">
        <v>0.92</v>
      </c>
      <c r="W936">
        <v>16</v>
      </c>
      <c r="X936">
        <v>27</v>
      </c>
      <c r="Y936">
        <v>22</v>
      </c>
      <c r="Z936">
        <v>9.1249964693936397E-2</v>
      </c>
      <c r="AA936">
        <v>31.536000000000001</v>
      </c>
    </row>
    <row r="937" spans="1:27" x14ac:dyDescent="0.25">
      <c r="A937" t="s">
        <v>98</v>
      </c>
      <c r="B937" t="s">
        <v>519</v>
      </c>
      <c r="C937" t="s">
        <v>1028</v>
      </c>
      <c r="D937" t="s">
        <v>101</v>
      </c>
      <c r="E937" t="s">
        <v>179</v>
      </c>
      <c r="F937" t="s">
        <v>228</v>
      </c>
      <c r="G937" t="s">
        <v>114</v>
      </c>
      <c r="H937" t="s">
        <v>104</v>
      </c>
      <c r="I937">
        <v>2016</v>
      </c>
      <c r="J937" t="s">
        <v>234</v>
      </c>
      <c r="K937" t="s">
        <v>106</v>
      </c>
      <c r="L937" t="s">
        <v>1225</v>
      </c>
      <c r="M937" t="s">
        <v>1248</v>
      </c>
      <c r="N937">
        <v>1</v>
      </c>
      <c r="O937">
        <v>2020</v>
      </c>
      <c r="P937">
        <v>3341.043864662377</v>
      </c>
      <c r="Q937">
        <v>17.168943682756151</v>
      </c>
      <c r="R937" t="s">
        <v>109</v>
      </c>
      <c r="S937">
        <v>194.5981026204889</v>
      </c>
      <c r="T937">
        <v>0.95</v>
      </c>
      <c r="U937" t="s">
        <v>227</v>
      </c>
      <c r="V937">
        <v>0.95</v>
      </c>
      <c r="W937">
        <v>16</v>
      </c>
      <c r="X937">
        <v>27</v>
      </c>
      <c r="Y937">
        <v>22</v>
      </c>
      <c r="Z937">
        <v>9.1249964693936397E-2</v>
      </c>
      <c r="AA937">
        <v>31.536000000000001</v>
      </c>
    </row>
    <row r="938" spans="1:27" x14ac:dyDescent="0.25">
      <c r="A938" t="s">
        <v>98</v>
      </c>
      <c r="B938" t="s">
        <v>519</v>
      </c>
      <c r="C938" t="s">
        <v>1028</v>
      </c>
      <c r="D938" t="s">
        <v>101</v>
      </c>
      <c r="E938" t="s">
        <v>179</v>
      </c>
      <c r="F938" t="s">
        <v>228</v>
      </c>
      <c r="G938" t="s">
        <v>114</v>
      </c>
      <c r="H938" t="s">
        <v>104</v>
      </c>
      <c r="I938">
        <v>2022</v>
      </c>
      <c r="J938" t="s">
        <v>236</v>
      </c>
      <c r="K938" t="s">
        <v>106</v>
      </c>
      <c r="L938" t="s">
        <v>1225</v>
      </c>
      <c r="M938" t="s">
        <v>1249</v>
      </c>
      <c r="N938">
        <v>1</v>
      </c>
      <c r="O938">
        <v>2022</v>
      </c>
      <c r="P938">
        <v>3341.043864662377</v>
      </c>
      <c r="Q938">
        <v>17.168943682756151</v>
      </c>
      <c r="R938" t="s">
        <v>109</v>
      </c>
      <c r="S938">
        <v>194.5981026204889</v>
      </c>
      <c r="T938">
        <v>0.95</v>
      </c>
      <c r="U938" t="s">
        <v>227</v>
      </c>
      <c r="V938">
        <v>0.95</v>
      </c>
      <c r="W938">
        <v>16</v>
      </c>
      <c r="X938">
        <v>27</v>
      </c>
      <c r="Y938">
        <v>22</v>
      </c>
      <c r="Z938">
        <v>9.1249964693936397E-2</v>
      </c>
      <c r="AA938">
        <v>31.536000000000001</v>
      </c>
    </row>
    <row r="939" spans="1:27" x14ac:dyDescent="0.25">
      <c r="A939" t="s">
        <v>98</v>
      </c>
      <c r="B939" t="s">
        <v>519</v>
      </c>
      <c r="C939" t="s">
        <v>1028</v>
      </c>
      <c r="D939" t="s">
        <v>101</v>
      </c>
      <c r="E939" t="s">
        <v>179</v>
      </c>
      <c r="F939" t="s">
        <v>228</v>
      </c>
      <c r="G939" t="s">
        <v>119</v>
      </c>
      <c r="H939" t="s">
        <v>104</v>
      </c>
      <c r="I939">
        <v>2016</v>
      </c>
      <c r="J939" t="s">
        <v>238</v>
      </c>
      <c r="K939" t="s">
        <v>106</v>
      </c>
      <c r="L939" t="s">
        <v>1225</v>
      </c>
      <c r="M939" t="s">
        <v>1250</v>
      </c>
      <c r="N939">
        <v>1</v>
      </c>
      <c r="O939">
        <v>2020</v>
      </c>
      <c r="P939">
        <v>3706.851587070666</v>
      </c>
      <c r="Q939">
        <v>17.168943682756151</v>
      </c>
      <c r="R939" t="s">
        <v>109</v>
      </c>
      <c r="S939">
        <v>215.90446422127229</v>
      </c>
      <c r="T939">
        <v>0.99</v>
      </c>
      <c r="U939" t="s">
        <v>227</v>
      </c>
      <c r="V939">
        <v>0.99</v>
      </c>
      <c r="W939">
        <v>16</v>
      </c>
      <c r="X939">
        <v>27</v>
      </c>
      <c r="Y939">
        <v>22</v>
      </c>
      <c r="Z939">
        <v>9.1249964693936397E-2</v>
      </c>
      <c r="AA939">
        <v>31.536000000000001</v>
      </c>
    </row>
    <row r="940" spans="1:27" x14ac:dyDescent="0.25">
      <c r="A940" t="s">
        <v>98</v>
      </c>
      <c r="B940" t="s">
        <v>519</v>
      </c>
      <c r="C940" t="s">
        <v>1028</v>
      </c>
      <c r="D940" t="s">
        <v>101</v>
      </c>
      <c r="E940" t="s">
        <v>179</v>
      </c>
      <c r="F940" t="s">
        <v>228</v>
      </c>
      <c r="G940" t="s">
        <v>119</v>
      </c>
      <c r="H940" t="s">
        <v>104</v>
      </c>
      <c r="I940">
        <v>2022</v>
      </c>
      <c r="J940" t="s">
        <v>240</v>
      </c>
      <c r="K940" t="s">
        <v>106</v>
      </c>
      <c r="L940" t="s">
        <v>1225</v>
      </c>
      <c r="M940" t="s">
        <v>1251</v>
      </c>
      <c r="N940">
        <v>1</v>
      </c>
      <c r="O940">
        <v>2022</v>
      </c>
      <c r="P940">
        <v>3706.851587070666</v>
      </c>
      <c r="Q940">
        <v>17.168943682756151</v>
      </c>
      <c r="R940" t="s">
        <v>109</v>
      </c>
      <c r="S940">
        <v>215.90446422127229</v>
      </c>
      <c r="T940">
        <v>0.99</v>
      </c>
      <c r="U940" t="s">
        <v>227</v>
      </c>
      <c r="V940">
        <v>0.99</v>
      </c>
      <c r="W940">
        <v>16</v>
      </c>
      <c r="X940">
        <v>27</v>
      </c>
      <c r="Y940">
        <v>22</v>
      </c>
      <c r="Z940">
        <v>9.1249964693936397E-2</v>
      </c>
      <c r="AA940">
        <v>31.536000000000001</v>
      </c>
    </row>
    <row r="941" spans="1:27" x14ac:dyDescent="0.25">
      <c r="A941" t="s">
        <v>98</v>
      </c>
      <c r="B941" t="s">
        <v>519</v>
      </c>
      <c r="C941" t="s">
        <v>1028</v>
      </c>
      <c r="D941" t="s">
        <v>101</v>
      </c>
      <c r="E941" t="s">
        <v>179</v>
      </c>
      <c r="F941" t="s">
        <v>224</v>
      </c>
      <c r="G941" t="s">
        <v>103</v>
      </c>
      <c r="H941" t="s">
        <v>104</v>
      </c>
      <c r="I941">
        <v>2016</v>
      </c>
      <c r="J941" t="s">
        <v>242</v>
      </c>
      <c r="K941" t="s">
        <v>106</v>
      </c>
      <c r="L941" t="s">
        <v>1225</v>
      </c>
      <c r="M941" t="s">
        <v>1252</v>
      </c>
      <c r="N941">
        <v>1</v>
      </c>
      <c r="O941">
        <v>2020</v>
      </c>
      <c r="P941">
        <v>8748.901360931588</v>
      </c>
      <c r="Q941">
        <v>17.168943682756151</v>
      </c>
      <c r="R941" t="s">
        <v>109</v>
      </c>
      <c r="S941">
        <v>509.57714828540429</v>
      </c>
      <c r="T941">
        <v>0.82</v>
      </c>
      <c r="U941" t="s">
        <v>227</v>
      </c>
      <c r="V941">
        <v>0.82</v>
      </c>
      <c r="W941">
        <v>20</v>
      </c>
      <c r="X941">
        <v>30</v>
      </c>
      <c r="Y941">
        <v>26</v>
      </c>
      <c r="Z941">
        <v>9.1249964693936397E-2</v>
      </c>
      <c r="AA941">
        <v>31.536000000000001</v>
      </c>
    </row>
    <row r="942" spans="1:27" x14ac:dyDescent="0.25">
      <c r="A942" t="s">
        <v>98</v>
      </c>
      <c r="B942" t="s">
        <v>519</v>
      </c>
      <c r="C942" t="s">
        <v>1028</v>
      </c>
      <c r="D942" t="s">
        <v>101</v>
      </c>
      <c r="E942" t="s">
        <v>179</v>
      </c>
      <c r="F942" t="s">
        <v>224</v>
      </c>
      <c r="G942" t="s">
        <v>103</v>
      </c>
      <c r="H942" t="s">
        <v>104</v>
      </c>
      <c r="I942">
        <v>2021</v>
      </c>
      <c r="J942" t="s">
        <v>244</v>
      </c>
      <c r="K942" t="s">
        <v>106</v>
      </c>
      <c r="L942" t="s">
        <v>1225</v>
      </c>
      <c r="M942" t="s">
        <v>1253</v>
      </c>
      <c r="N942">
        <v>1</v>
      </c>
      <c r="O942">
        <v>2021</v>
      </c>
      <c r="P942">
        <v>8962.2891990030894</v>
      </c>
      <c r="Q942">
        <v>17.168943682756151</v>
      </c>
      <c r="R942" t="s">
        <v>109</v>
      </c>
      <c r="S942">
        <v>522.00585921919458</v>
      </c>
      <c r="T942">
        <v>0.84</v>
      </c>
      <c r="U942" t="s">
        <v>227</v>
      </c>
      <c r="V942">
        <v>0.84</v>
      </c>
      <c r="W942">
        <v>20</v>
      </c>
      <c r="X942">
        <v>30</v>
      </c>
      <c r="Y942">
        <v>26</v>
      </c>
      <c r="Z942">
        <v>9.1249964693936397E-2</v>
      </c>
      <c r="AA942">
        <v>31.536000000000001</v>
      </c>
    </row>
    <row r="943" spans="1:27" x14ac:dyDescent="0.25">
      <c r="A943" t="s">
        <v>98</v>
      </c>
      <c r="B943" t="s">
        <v>519</v>
      </c>
      <c r="C943" t="s">
        <v>1028</v>
      </c>
      <c r="D943" t="s">
        <v>101</v>
      </c>
      <c r="E943" t="s">
        <v>179</v>
      </c>
      <c r="F943" t="s">
        <v>224</v>
      </c>
      <c r="G943" t="s">
        <v>111</v>
      </c>
      <c r="H943" t="s">
        <v>104</v>
      </c>
      <c r="I943">
        <v>2016</v>
      </c>
      <c r="J943" t="s">
        <v>246</v>
      </c>
      <c r="K943" t="s">
        <v>106</v>
      </c>
      <c r="L943" t="s">
        <v>1225</v>
      </c>
      <c r="M943" t="s">
        <v>1254</v>
      </c>
      <c r="N943">
        <v>0</v>
      </c>
      <c r="O943">
        <v>2020</v>
      </c>
      <c r="P943">
        <v>8748.901360931588</v>
      </c>
      <c r="Q943">
        <v>17.168943682756151</v>
      </c>
      <c r="R943" t="s">
        <v>109</v>
      </c>
      <c r="S943">
        <v>509.57714828540429</v>
      </c>
      <c r="T943">
        <v>0.82</v>
      </c>
      <c r="U943" t="s">
        <v>227</v>
      </c>
      <c r="V943">
        <v>0.82</v>
      </c>
      <c r="W943">
        <v>20</v>
      </c>
      <c r="X943">
        <v>30</v>
      </c>
      <c r="Y943">
        <v>26</v>
      </c>
      <c r="Z943">
        <v>9.1249964693936397E-2</v>
      </c>
      <c r="AA943">
        <v>31.536000000000001</v>
      </c>
    </row>
    <row r="944" spans="1:27" x14ac:dyDescent="0.25">
      <c r="A944" t="s">
        <v>98</v>
      </c>
      <c r="B944" t="s">
        <v>519</v>
      </c>
      <c r="C944" t="s">
        <v>1028</v>
      </c>
      <c r="D944" t="s">
        <v>101</v>
      </c>
      <c r="E944" t="s">
        <v>179</v>
      </c>
      <c r="F944" t="s">
        <v>224</v>
      </c>
      <c r="G944" t="s">
        <v>111</v>
      </c>
      <c r="H944" t="s">
        <v>104</v>
      </c>
      <c r="I944">
        <v>2020</v>
      </c>
      <c r="J944" t="s">
        <v>248</v>
      </c>
      <c r="K944" t="s">
        <v>106</v>
      </c>
      <c r="L944" t="s">
        <v>1225</v>
      </c>
      <c r="M944" t="s">
        <v>1254</v>
      </c>
      <c r="N944">
        <v>1</v>
      </c>
      <c r="O944">
        <v>2020</v>
      </c>
      <c r="P944">
        <v>9602.4527132175954</v>
      </c>
      <c r="Q944">
        <v>17.168943682756151</v>
      </c>
      <c r="R944" t="s">
        <v>109</v>
      </c>
      <c r="S944">
        <v>559.29199202056566</v>
      </c>
      <c r="T944">
        <v>0.9</v>
      </c>
      <c r="U944" t="s">
        <v>227</v>
      </c>
      <c r="V944">
        <v>0.9</v>
      </c>
      <c r="W944">
        <v>20</v>
      </c>
      <c r="X944">
        <v>30</v>
      </c>
      <c r="Y944">
        <v>26</v>
      </c>
      <c r="Z944">
        <v>9.1249964693936397E-2</v>
      </c>
      <c r="AA944">
        <v>31.536000000000001</v>
      </c>
    </row>
    <row r="945" spans="1:27" x14ac:dyDescent="0.25">
      <c r="A945" t="s">
        <v>98</v>
      </c>
      <c r="B945" t="s">
        <v>519</v>
      </c>
      <c r="C945" t="s">
        <v>1028</v>
      </c>
      <c r="D945" t="s">
        <v>101</v>
      </c>
      <c r="E945" t="s">
        <v>179</v>
      </c>
      <c r="F945" t="s">
        <v>224</v>
      </c>
      <c r="G945" t="s">
        <v>114</v>
      </c>
      <c r="H945" t="s">
        <v>104</v>
      </c>
      <c r="I945">
        <v>2016</v>
      </c>
      <c r="J945" t="s">
        <v>249</v>
      </c>
      <c r="K945" t="s">
        <v>106</v>
      </c>
      <c r="L945" t="s">
        <v>1225</v>
      </c>
      <c r="M945" t="s">
        <v>1255</v>
      </c>
      <c r="N945">
        <v>1</v>
      </c>
      <c r="O945">
        <v>2020</v>
      </c>
      <c r="P945">
        <v>9602.4527132175954</v>
      </c>
      <c r="Q945">
        <v>17.168943682756151</v>
      </c>
      <c r="R945" t="s">
        <v>109</v>
      </c>
      <c r="S945">
        <v>559.29199202056566</v>
      </c>
      <c r="T945">
        <v>0.9</v>
      </c>
      <c r="U945" t="s">
        <v>227</v>
      </c>
      <c r="V945">
        <v>0.9</v>
      </c>
      <c r="W945">
        <v>20</v>
      </c>
      <c r="X945">
        <v>30</v>
      </c>
      <c r="Y945">
        <v>26</v>
      </c>
      <c r="Z945">
        <v>9.1249964693936397E-2</v>
      </c>
      <c r="AA945">
        <v>31.536000000000001</v>
      </c>
    </row>
    <row r="946" spans="1:27" x14ac:dyDescent="0.25">
      <c r="A946" t="s">
        <v>98</v>
      </c>
      <c r="B946" t="s">
        <v>519</v>
      </c>
      <c r="C946" t="s">
        <v>1028</v>
      </c>
      <c r="D946" t="s">
        <v>101</v>
      </c>
      <c r="E946" t="s">
        <v>179</v>
      </c>
      <c r="F946" t="s">
        <v>224</v>
      </c>
      <c r="G946" t="s">
        <v>119</v>
      </c>
      <c r="H946" t="s">
        <v>104</v>
      </c>
      <c r="I946">
        <v>2016</v>
      </c>
      <c r="J946" t="s">
        <v>251</v>
      </c>
      <c r="K946" t="s">
        <v>106</v>
      </c>
      <c r="L946" t="s">
        <v>1225</v>
      </c>
      <c r="M946" t="s">
        <v>1256</v>
      </c>
      <c r="N946">
        <v>1</v>
      </c>
      <c r="O946">
        <v>2020</v>
      </c>
      <c r="P946">
        <v>10882.779741646609</v>
      </c>
      <c r="Q946">
        <v>17.168943682756151</v>
      </c>
      <c r="R946" t="s">
        <v>109</v>
      </c>
      <c r="S946">
        <v>633.86425762330771</v>
      </c>
      <c r="T946">
        <v>0.97</v>
      </c>
      <c r="U946" t="s">
        <v>227</v>
      </c>
      <c r="V946">
        <v>0.97</v>
      </c>
      <c r="W946">
        <v>20</v>
      </c>
      <c r="X946">
        <v>30</v>
      </c>
      <c r="Y946">
        <v>26</v>
      </c>
      <c r="Z946">
        <v>9.1249964693936397E-2</v>
      </c>
      <c r="AA946">
        <v>31.536000000000001</v>
      </c>
    </row>
    <row r="947" spans="1:27" x14ac:dyDescent="0.25">
      <c r="A947" t="s">
        <v>98</v>
      </c>
      <c r="B947" t="s">
        <v>519</v>
      </c>
      <c r="C947" t="s">
        <v>1028</v>
      </c>
      <c r="D947" t="s">
        <v>101</v>
      </c>
      <c r="E947" t="s">
        <v>179</v>
      </c>
      <c r="F947" t="s">
        <v>224</v>
      </c>
      <c r="G947" t="s">
        <v>119</v>
      </c>
      <c r="H947" t="s">
        <v>104</v>
      </c>
      <c r="I947">
        <v>2022</v>
      </c>
      <c r="J947" t="s">
        <v>253</v>
      </c>
      <c r="K947" t="s">
        <v>106</v>
      </c>
      <c r="L947" t="s">
        <v>1225</v>
      </c>
      <c r="M947" t="s">
        <v>1257</v>
      </c>
      <c r="N947">
        <v>1</v>
      </c>
      <c r="O947">
        <v>2022</v>
      </c>
      <c r="P947">
        <v>10882.779741646609</v>
      </c>
      <c r="Q947">
        <v>17.168943682756151</v>
      </c>
      <c r="R947" t="s">
        <v>109</v>
      </c>
      <c r="S947">
        <v>633.86425762330771</v>
      </c>
      <c r="T947">
        <v>0.97</v>
      </c>
      <c r="U947" t="s">
        <v>227</v>
      </c>
      <c r="V947">
        <v>0.97</v>
      </c>
      <c r="W947">
        <v>20</v>
      </c>
      <c r="X947">
        <v>30</v>
      </c>
      <c r="Y947">
        <v>26</v>
      </c>
      <c r="Z947">
        <v>9.1249964693936397E-2</v>
      </c>
      <c r="AA947">
        <v>31.536000000000001</v>
      </c>
    </row>
    <row r="948" spans="1:27" x14ac:dyDescent="0.25">
      <c r="A948" t="s">
        <v>98</v>
      </c>
      <c r="B948" t="s">
        <v>519</v>
      </c>
      <c r="C948" t="s">
        <v>1028</v>
      </c>
      <c r="D948" t="s">
        <v>101</v>
      </c>
      <c r="E948" t="s">
        <v>179</v>
      </c>
      <c r="F948" t="s">
        <v>228</v>
      </c>
      <c r="G948" t="s">
        <v>103</v>
      </c>
      <c r="H948" t="s">
        <v>255</v>
      </c>
      <c r="I948">
        <v>2016</v>
      </c>
      <c r="J948" t="s">
        <v>256</v>
      </c>
      <c r="K948" t="s">
        <v>257</v>
      </c>
      <c r="L948" t="s">
        <v>1225</v>
      </c>
      <c r="M948" t="s">
        <v>1258</v>
      </c>
      <c r="N948">
        <v>1</v>
      </c>
      <c r="O948">
        <v>2020</v>
      </c>
      <c r="P948">
        <v>5029.8561831139787</v>
      </c>
      <c r="Q948">
        <v>17.168943682756151</v>
      </c>
      <c r="R948" t="s">
        <v>109</v>
      </c>
      <c r="S948">
        <v>292.96247201077239</v>
      </c>
      <c r="T948">
        <v>0.83</v>
      </c>
      <c r="U948" t="s">
        <v>227</v>
      </c>
      <c r="V948">
        <v>0.83</v>
      </c>
      <c r="W948">
        <v>19.7</v>
      </c>
      <c r="X948">
        <v>33.1</v>
      </c>
      <c r="Y948">
        <v>27</v>
      </c>
      <c r="Z948">
        <v>9.1249964693936397E-2</v>
      </c>
      <c r="AA948">
        <v>31.536000000000001</v>
      </c>
    </row>
    <row r="949" spans="1:27" x14ac:dyDescent="0.25">
      <c r="A949" t="s">
        <v>98</v>
      </c>
      <c r="B949" t="s">
        <v>519</v>
      </c>
      <c r="C949" t="s">
        <v>1028</v>
      </c>
      <c r="D949" t="s">
        <v>101</v>
      </c>
      <c r="E949" t="s">
        <v>179</v>
      </c>
      <c r="F949" t="s">
        <v>228</v>
      </c>
      <c r="G949" t="s">
        <v>111</v>
      </c>
      <c r="H949" t="s">
        <v>255</v>
      </c>
      <c r="I949">
        <v>2016</v>
      </c>
      <c r="J949" t="s">
        <v>259</v>
      </c>
      <c r="K949" t="s">
        <v>257</v>
      </c>
      <c r="L949" t="s">
        <v>1225</v>
      </c>
      <c r="M949" t="s">
        <v>1259</v>
      </c>
      <c r="N949">
        <v>0</v>
      </c>
      <c r="O949">
        <v>2020</v>
      </c>
      <c r="P949">
        <v>5029.8561831139787</v>
      </c>
      <c r="Q949">
        <v>17.168943682756151</v>
      </c>
      <c r="R949" t="s">
        <v>109</v>
      </c>
      <c r="S949">
        <v>292.96247201077239</v>
      </c>
      <c r="T949">
        <v>0.83</v>
      </c>
      <c r="U949" t="s">
        <v>227</v>
      </c>
      <c r="V949">
        <v>0.83</v>
      </c>
      <c r="W949">
        <v>19.7</v>
      </c>
      <c r="X949">
        <v>33.1</v>
      </c>
      <c r="Y949">
        <v>27</v>
      </c>
      <c r="Z949">
        <v>9.1249964693936397E-2</v>
      </c>
      <c r="AA949">
        <v>31.536000000000001</v>
      </c>
    </row>
    <row r="950" spans="1:27" x14ac:dyDescent="0.25">
      <c r="A950" t="s">
        <v>98</v>
      </c>
      <c r="B950" t="s">
        <v>519</v>
      </c>
      <c r="C950" t="s">
        <v>1028</v>
      </c>
      <c r="D950" t="s">
        <v>101</v>
      </c>
      <c r="E950" t="s">
        <v>179</v>
      </c>
      <c r="F950" t="s">
        <v>228</v>
      </c>
      <c r="G950" t="s">
        <v>111</v>
      </c>
      <c r="H950" t="s">
        <v>255</v>
      </c>
      <c r="I950">
        <v>2020</v>
      </c>
      <c r="J950" t="s">
        <v>261</v>
      </c>
      <c r="K950" t="s">
        <v>257</v>
      </c>
      <c r="L950" t="s">
        <v>1225</v>
      </c>
      <c r="M950" t="s">
        <v>1259</v>
      </c>
      <c r="N950">
        <v>1</v>
      </c>
      <c r="O950">
        <v>2020</v>
      </c>
      <c r="P950">
        <v>5151.7920905834089</v>
      </c>
      <c r="Q950">
        <v>17.168943682756151</v>
      </c>
      <c r="R950" t="s">
        <v>109</v>
      </c>
      <c r="S950">
        <v>300.06459254436697</v>
      </c>
      <c r="T950">
        <v>0.84</v>
      </c>
      <c r="U950" t="s">
        <v>227</v>
      </c>
      <c r="V950">
        <v>0.84</v>
      </c>
      <c r="W950">
        <v>19.7</v>
      </c>
      <c r="X950">
        <v>33.1</v>
      </c>
      <c r="Y950">
        <v>27</v>
      </c>
      <c r="Z950">
        <v>9.1249964693936397E-2</v>
      </c>
      <c r="AA950">
        <v>31.536000000000001</v>
      </c>
    </row>
    <row r="951" spans="1:27" x14ac:dyDescent="0.25">
      <c r="A951" t="s">
        <v>98</v>
      </c>
      <c r="B951" t="s">
        <v>519</v>
      </c>
      <c r="C951" t="s">
        <v>1028</v>
      </c>
      <c r="D951" t="s">
        <v>101</v>
      </c>
      <c r="E951" t="s">
        <v>179</v>
      </c>
      <c r="F951" t="s">
        <v>228</v>
      </c>
      <c r="G951" t="s">
        <v>114</v>
      </c>
      <c r="H951" t="s">
        <v>255</v>
      </c>
      <c r="I951">
        <v>2016</v>
      </c>
      <c r="J951" t="s">
        <v>262</v>
      </c>
      <c r="K951" t="s">
        <v>257</v>
      </c>
      <c r="L951" t="s">
        <v>1225</v>
      </c>
      <c r="M951" t="s">
        <v>1260</v>
      </c>
      <c r="N951">
        <v>1</v>
      </c>
      <c r="O951">
        <v>2020</v>
      </c>
      <c r="P951">
        <v>5304.2119749201956</v>
      </c>
      <c r="Q951">
        <v>17.168943682756151</v>
      </c>
      <c r="R951" t="s">
        <v>109</v>
      </c>
      <c r="S951">
        <v>308.94224321136011</v>
      </c>
      <c r="T951">
        <v>0.85</v>
      </c>
      <c r="U951" t="s">
        <v>227</v>
      </c>
      <c r="V951">
        <v>0.85</v>
      </c>
      <c r="W951">
        <v>19.7</v>
      </c>
      <c r="X951">
        <v>33.1</v>
      </c>
      <c r="Y951">
        <v>27</v>
      </c>
      <c r="Z951">
        <v>9.1249964693936397E-2</v>
      </c>
      <c r="AA951">
        <v>31.536000000000001</v>
      </c>
    </row>
    <row r="952" spans="1:27" x14ac:dyDescent="0.25">
      <c r="A952" t="s">
        <v>98</v>
      </c>
      <c r="B952" t="s">
        <v>519</v>
      </c>
      <c r="C952" t="s">
        <v>1028</v>
      </c>
      <c r="D952" t="s">
        <v>101</v>
      </c>
      <c r="E952" t="s">
        <v>179</v>
      </c>
      <c r="F952" t="s">
        <v>228</v>
      </c>
      <c r="G952" t="s">
        <v>119</v>
      </c>
      <c r="H952" t="s">
        <v>255</v>
      </c>
      <c r="I952">
        <v>2016</v>
      </c>
      <c r="J952" t="s">
        <v>264</v>
      </c>
      <c r="K952" t="s">
        <v>257</v>
      </c>
      <c r="L952" t="s">
        <v>1225</v>
      </c>
      <c r="M952" t="s">
        <v>1261</v>
      </c>
      <c r="N952">
        <v>0</v>
      </c>
      <c r="O952">
        <v>2020</v>
      </c>
      <c r="P952">
        <v>7864.8660317782214</v>
      </c>
      <c r="Q952">
        <v>17.168943682756151</v>
      </c>
      <c r="R952" t="s">
        <v>109</v>
      </c>
      <c r="S952">
        <v>458.08677441684432</v>
      </c>
      <c r="T952">
        <v>0.97</v>
      </c>
      <c r="U952" t="s">
        <v>227</v>
      </c>
      <c r="V952">
        <v>0.97</v>
      </c>
      <c r="W952">
        <v>19.7</v>
      </c>
      <c r="X952">
        <v>33.1</v>
      </c>
      <c r="Y952">
        <v>27</v>
      </c>
      <c r="Z952">
        <v>9.1249964693936397E-2</v>
      </c>
      <c r="AA952">
        <v>31.536000000000001</v>
      </c>
    </row>
    <row r="953" spans="1:27" x14ac:dyDescent="0.25">
      <c r="A953" t="s">
        <v>98</v>
      </c>
      <c r="B953" t="s">
        <v>519</v>
      </c>
      <c r="C953" t="s">
        <v>1028</v>
      </c>
      <c r="D953" t="s">
        <v>101</v>
      </c>
      <c r="E953" t="s">
        <v>179</v>
      </c>
      <c r="F953" t="s">
        <v>228</v>
      </c>
      <c r="G953" t="s">
        <v>119</v>
      </c>
      <c r="H953" t="s">
        <v>255</v>
      </c>
      <c r="I953">
        <v>2020</v>
      </c>
      <c r="J953" t="s">
        <v>266</v>
      </c>
      <c r="K953" t="s">
        <v>257</v>
      </c>
      <c r="L953" t="s">
        <v>1225</v>
      </c>
      <c r="M953" t="s">
        <v>1261</v>
      </c>
      <c r="N953">
        <v>1</v>
      </c>
      <c r="O953">
        <v>2020</v>
      </c>
      <c r="P953">
        <v>7864.8660317782214</v>
      </c>
      <c r="Q953">
        <v>17.168943682756151</v>
      </c>
      <c r="R953" t="s">
        <v>109</v>
      </c>
      <c r="S953">
        <v>458.08677441684432</v>
      </c>
      <c r="T953">
        <v>0.97</v>
      </c>
      <c r="U953" t="s">
        <v>227</v>
      </c>
      <c r="V953">
        <v>0.97</v>
      </c>
      <c r="W953">
        <v>19.7</v>
      </c>
      <c r="X953">
        <v>33.1</v>
      </c>
      <c r="Y953">
        <v>27</v>
      </c>
      <c r="Z953">
        <v>9.1249964693936397E-2</v>
      </c>
      <c r="AA953">
        <v>31.536000000000001</v>
      </c>
    </row>
    <row r="954" spans="1:27" x14ac:dyDescent="0.25">
      <c r="A954" t="s">
        <v>98</v>
      </c>
      <c r="B954" t="s">
        <v>519</v>
      </c>
      <c r="C954" t="s">
        <v>1028</v>
      </c>
      <c r="D954" t="s">
        <v>101</v>
      </c>
      <c r="E954" t="s">
        <v>179</v>
      </c>
      <c r="F954" t="s">
        <v>228</v>
      </c>
      <c r="G954" t="s">
        <v>103</v>
      </c>
      <c r="H954" t="s">
        <v>156</v>
      </c>
      <c r="I954">
        <v>2016</v>
      </c>
      <c r="J954" t="s">
        <v>267</v>
      </c>
      <c r="K954" t="s">
        <v>158</v>
      </c>
      <c r="L954" t="s">
        <v>1225</v>
      </c>
      <c r="M954" t="s">
        <v>1262</v>
      </c>
      <c r="N954">
        <v>1</v>
      </c>
      <c r="O954">
        <v>2020</v>
      </c>
      <c r="P954">
        <v>2499.6861031233111</v>
      </c>
      <c r="Q954">
        <v>17.168943682756151</v>
      </c>
      <c r="R954" t="s">
        <v>109</v>
      </c>
      <c r="S954">
        <v>145.59347093868689</v>
      </c>
      <c r="T954">
        <v>0.8</v>
      </c>
      <c r="U954" t="s">
        <v>227</v>
      </c>
      <c r="V954">
        <v>0.8</v>
      </c>
      <c r="W954">
        <v>16</v>
      </c>
      <c r="X954">
        <v>27</v>
      </c>
      <c r="Y954">
        <v>22</v>
      </c>
      <c r="Z954">
        <v>9.1249964693936397E-2</v>
      </c>
      <c r="AA954">
        <v>31.536000000000001</v>
      </c>
    </row>
    <row r="955" spans="1:27" x14ac:dyDescent="0.25">
      <c r="A955" t="s">
        <v>98</v>
      </c>
      <c r="B955" t="s">
        <v>519</v>
      </c>
      <c r="C955" t="s">
        <v>1028</v>
      </c>
      <c r="D955" t="s">
        <v>101</v>
      </c>
      <c r="E955" t="s">
        <v>179</v>
      </c>
      <c r="F955" t="s">
        <v>228</v>
      </c>
      <c r="G955" t="s">
        <v>111</v>
      </c>
      <c r="H955" t="s">
        <v>156</v>
      </c>
      <c r="I955">
        <v>2016</v>
      </c>
      <c r="J955" t="s">
        <v>269</v>
      </c>
      <c r="K955" t="s">
        <v>158</v>
      </c>
      <c r="L955" t="s">
        <v>1225</v>
      </c>
      <c r="M955" t="s">
        <v>1263</v>
      </c>
      <c r="N955">
        <v>0</v>
      </c>
      <c r="O955">
        <v>2020</v>
      </c>
      <c r="P955">
        <v>3182.5271849521182</v>
      </c>
      <c r="Q955">
        <v>17.168943682756151</v>
      </c>
      <c r="R955" t="s">
        <v>109</v>
      </c>
      <c r="S955">
        <v>185.36534592681599</v>
      </c>
      <c r="T955">
        <v>0.92</v>
      </c>
      <c r="U955" t="s">
        <v>227</v>
      </c>
      <c r="V955">
        <v>0.92</v>
      </c>
      <c r="W955">
        <v>16</v>
      </c>
      <c r="X955">
        <v>27</v>
      </c>
      <c r="Y955">
        <v>22</v>
      </c>
      <c r="Z955">
        <v>9.1249964693936397E-2</v>
      </c>
      <c r="AA955">
        <v>31.536000000000001</v>
      </c>
    </row>
    <row r="956" spans="1:27" x14ac:dyDescent="0.25">
      <c r="A956" t="s">
        <v>98</v>
      </c>
      <c r="B956" t="s">
        <v>519</v>
      </c>
      <c r="C956" t="s">
        <v>1028</v>
      </c>
      <c r="D956" t="s">
        <v>101</v>
      </c>
      <c r="E956" t="s">
        <v>179</v>
      </c>
      <c r="F956" t="s">
        <v>228</v>
      </c>
      <c r="G956" t="s">
        <v>111</v>
      </c>
      <c r="H956" t="s">
        <v>156</v>
      </c>
      <c r="I956">
        <v>2020</v>
      </c>
      <c r="J956" t="s">
        <v>271</v>
      </c>
      <c r="K956" t="s">
        <v>158</v>
      </c>
      <c r="L956" t="s">
        <v>1225</v>
      </c>
      <c r="M956" t="s">
        <v>1263</v>
      </c>
      <c r="N956">
        <v>1</v>
      </c>
      <c r="O956">
        <v>2020</v>
      </c>
      <c r="P956">
        <v>3365.4310461562618</v>
      </c>
      <c r="Q956">
        <v>17.168943682756151</v>
      </c>
      <c r="R956" t="s">
        <v>109</v>
      </c>
      <c r="S956">
        <v>196.01852672720781</v>
      </c>
      <c r="T956">
        <v>0.92</v>
      </c>
      <c r="U956" t="s">
        <v>227</v>
      </c>
      <c r="V956">
        <v>0.92</v>
      </c>
      <c r="W956">
        <v>16</v>
      </c>
      <c r="X956">
        <v>27</v>
      </c>
      <c r="Y956">
        <v>22</v>
      </c>
      <c r="Z956">
        <v>9.1249964693936397E-2</v>
      </c>
      <c r="AA956">
        <v>31.536000000000001</v>
      </c>
    </row>
    <row r="957" spans="1:27" x14ac:dyDescent="0.25">
      <c r="A957" t="s">
        <v>98</v>
      </c>
      <c r="B957" t="s">
        <v>519</v>
      </c>
      <c r="C957" t="s">
        <v>1028</v>
      </c>
      <c r="D957" t="s">
        <v>101</v>
      </c>
      <c r="E957" t="s">
        <v>179</v>
      </c>
      <c r="F957" t="s">
        <v>228</v>
      </c>
      <c r="G957" t="s">
        <v>114</v>
      </c>
      <c r="H957" t="s">
        <v>156</v>
      </c>
      <c r="I957">
        <v>2016</v>
      </c>
      <c r="J957" t="s">
        <v>272</v>
      </c>
      <c r="K957" t="s">
        <v>158</v>
      </c>
      <c r="L957" t="s">
        <v>1225</v>
      </c>
      <c r="M957" t="s">
        <v>1264</v>
      </c>
      <c r="N957">
        <v>1</v>
      </c>
      <c r="O957">
        <v>2020</v>
      </c>
      <c r="P957">
        <v>3341.043864662377</v>
      </c>
      <c r="Q957">
        <v>17.168943682756151</v>
      </c>
      <c r="R957" t="s">
        <v>109</v>
      </c>
      <c r="S957">
        <v>194.5981026204889</v>
      </c>
      <c r="T957">
        <v>0.95</v>
      </c>
      <c r="U957" t="s">
        <v>227</v>
      </c>
      <c r="V957">
        <v>0.95</v>
      </c>
      <c r="W957">
        <v>16</v>
      </c>
      <c r="X957">
        <v>27</v>
      </c>
      <c r="Y957">
        <v>22</v>
      </c>
      <c r="Z957">
        <v>9.1249964693936397E-2</v>
      </c>
      <c r="AA957">
        <v>31.536000000000001</v>
      </c>
    </row>
    <row r="958" spans="1:27" x14ac:dyDescent="0.25">
      <c r="A958" t="s">
        <v>98</v>
      </c>
      <c r="B958" t="s">
        <v>519</v>
      </c>
      <c r="C958" t="s">
        <v>1028</v>
      </c>
      <c r="D958" t="s">
        <v>101</v>
      </c>
      <c r="E958" t="s">
        <v>179</v>
      </c>
      <c r="F958" t="s">
        <v>228</v>
      </c>
      <c r="G958" t="s">
        <v>114</v>
      </c>
      <c r="H958" t="s">
        <v>156</v>
      </c>
      <c r="I958">
        <v>2022</v>
      </c>
      <c r="J958" t="s">
        <v>274</v>
      </c>
      <c r="K958" t="s">
        <v>158</v>
      </c>
      <c r="L958" t="s">
        <v>1225</v>
      </c>
      <c r="M958" t="s">
        <v>1265</v>
      </c>
      <c r="N958">
        <v>1</v>
      </c>
      <c r="O958">
        <v>2022</v>
      </c>
      <c r="P958">
        <v>3341.043864662377</v>
      </c>
      <c r="Q958">
        <v>17.168943682756151</v>
      </c>
      <c r="R958" t="s">
        <v>109</v>
      </c>
      <c r="S958">
        <v>194.5981026204889</v>
      </c>
      <c r="T958">
        <v>0.95</v>
      </c>
      <c r="U958" t="s">
        <v>227</v>
      </c>
      <c r="V958">
        <v>0.95</v>
      </c>
      <c r="W958">
        <v>16</v>
      </c>
      <c r="X958">
        <v>27</v>
      </c>
      <c r="Y958">
        <v>22</v>
      </c>
      <c r="Z958">
        <v>9.1249964693936397E-2</v>
      </c>
      <c r="AA958">
        <v>31.536000000000001</v>
      </c>
    </row>
    <row r="959" spans="1:27" x14ac:dyDescent="0.25">
      <c r="A959" t="s">
        <v>98</v>
      </c>
      <c r="B959" t="s">
        <v>519</v>
      </c>
      <c r="C959" t="s">
        <v>1028</v>
      </c>
      <c r="D959" t="s">
        <v>101</v>
      </c>
      <c r="E959" t="s">
        <v>179</v>
      </c>
      <c r="F959" t="s">
        <v>228</v>
      </c>
      <c r="G959" t="s">
        <v>119</v>
      </c>
      <c r="H959" t="s">
        <v>156</v>
      </c>
      <c r="I959">
        <v>2016</v>
      </c>
      <c r="J959" t="s">
        <v>276</v>
      </c>
      <c r="K959" t="s">
        <v>158</v>
      </c>
      <c r="L959" t="s">
        <v>1225</v>
      </c>
      <c r="M959" t="s">
        <v>1266</v>
      </c>
      <c r="N959">
        <v>1</v>
      </c>
      <c r="O959">
        <v>2020</v>
      </c>
      <c r="P959">
        <v>3706.851587070666</v>
      </c>
      <c r="Q959">
        <v>17.168943682756151</v>
      </c>
      <c r="R959" t="s">
        <v>109</v>
      </c>
      <c r="S959">
        <v>215.90446422127229</v>
      </c>
      <c r="T959">
        <v>0.99</v>
      </c>
      <c r="U959" t="s">
        <v>227</v>
      </c>
      <c r="V959">
        <v>0.99</v>
      </c>
      <c r="W959">
        <v>16</v>
      </c>
      <c r="X959">
        <v>27</v>
      </c>
      <c r="Y959">
        <v>22</v>
      </c>
      <c r="Z959">
        <v>9.1249964693936397E-2</v>
      </c>
      <c r="AA959">
        <v>31.536000000000001</v>
      </c>
    </row>
    <row r="960" spans="1:27" x14ac:dyDescent="0.25">
      <c r="A960" t="s">
        <v>98</v>
      </c>
      <c r="B960" t="s">
        <v>519</v>
      </c>
      <c r="C960" t="s">
        <v>1028</v>
      </c>
      <c r="D960" t="s">
        <v>101</v>
      </c>
      <c r="E960" t="s">
        <v>179</v>
      </c>
      <c r="F960" t="s">
        <v>228</v>
      </c>
      <c r="G960" t="s">
        <v>119</v>
      </c>
      <c r="H960" t="s">
        <v>156</v>
      </c>
      <c r="I960">
        <v>2022</v>
      </c>
      <c r="J960" t="s">
        <v>278</v>
      </c>
      <c r="K960" t="s">
        <v>158</v>
      </c>
      <c r="L960" t="s">
        <v>1225</v>
      </c>
      <c r="M960" t="s">
        <v>1267</v>
      </c>
      <c r="N960">
        <v>1</v>
      </c>
      <c r="O960">
        <v>2022</v>
      </c>
      <c r="P960">
        <v>3706.851587070666</v>
      </c>
      <c r="Q960">
        <v>17.168943682756151</v>
      </c>
      <c r="R960" t="s">
        <v>109</v>
      </c>
      <c r="S960">
        <v>215.90446422127229</v>
      </c>
      <c r="T960">
        <v>0.99</v>
      </c>
      <c r="U960" t="s">
        <v>227</v>
      </c>
      <c r="V960">
        <v>0.99</v>
      </c>
      <c r="W960">
        <v>16</v>
      </c>
      <c r="X960">
        <v>27</v>
      </c>
      <c r="Y960">
        <v>22</v>
      </c>
      <c r="Z960">
        <v>9.1249964693936397E-2</v>
      </c>
      <c r="AA960">
        <v>31.536000000000001</v>
      </c>
    </row>
    <row r="961" spans="1:27" x14ac:dyDescent="0.25">
      <c r="A961" t="s">
        <v>98</v>
      </c>
      <c r="B961" t="s">
        <v>519</v>
      </c>
      <c r="C961" t="s">
        <v>1028</v>
      </c>
      <c r="D961" t="s">
        <v>101</v>
      </c>
      <c r="E961" t="s">
        <v>179</v>
      </c>
      <c r="F961" t="s">
        <v>228</v>
      </c>
      <c r="G961" t="s">
        <v>103</v>
      </c>
      <c r="H961" t="s">
        <v>148</v>
      </c>
      <c r="I961">
        <v>2016</v>
      </c>
      <c r="J961" t="s">
        <v>280</v>
      </c>
      <c r="K961" t="s">
        <v>150</v>
      </c>
      <c r="L961" t="s">
        <v>1225</v>
      </c>
      <c r="M961" t="s">
        <v>1268</v>
      </c>
      <c r="N961">
        <v>1</v>
      </c>
      <c r="O961">
        <v>2020</v>
      </c>
      <c r="P961">
        <v>5029.8561831139787</v>
      </c>
      <c r="Q961">
        <v>17.168943682756151</v>
      </c>
      <c r="R961" t="s">
        <v>109</v>
      </c>
      <c r="S961">
        <v>292.96247201077239</v>
      </c>
      <c r="T961">
        <v>0.83</v>
      </c>
      <c r="U961" t="s">
        <v>227</v>
      </c>
      <c r="V961">
        <v>0.83</v>
      </c>
      <c r="W961">
        <v>19.7</v>
      </c>
      <c r="X961">
        <v>33.1</v>
      </c>
      <c r="Y961">
        <v>27</v>
      </c>
      <c r="Z961">
        <v>9.1249964693936397E-2</v>
      </c>
      <c r="AA961">
        <v>31.536000000000001</v>
      </c>
    </row>
    <row r="962" spans="1:27" x14ac:dyDescent="0.25">
      <c r="A962" t="s">
        <v>98</v>
      </c>
      <c r="B962" t="s">
        <v>519</v>
      </c>
      <c r="C962" t="s">
        <v>1028</v>
      </c>
      <c r="D962" t="s">
        <v>101</v>
      </c>
      <c r="E962" t="s">
        <v>179</v>
      </c>
      <c r="F962" t="s">
        <v>228</v>
      </c>
      <c r="G962" t="s">
        <v>111</v>
      </c>
      <c r="H962" t="s">
        <v>148</v>
      </c>
      <c r="I962">
        <v>2016</v>
      </c>
      <c r="J962" t="s">
        <v>282</v>
      </c>
      <c r="K962" t="s">
        <v>150</v>
      </c>
      <c r="L962" t="s">
        <v>1225</v>
      </c>
      <c r="M962" t="s">
        <v>1269</v>
      </c>
      <c r="N962">
        <v>1</v>
      </c>
      <c r="O962">
        <v>2020</v>
      </c>
      <c r="P962">
        <v>5029.8561831139787</v>
      </c>
      <c r="Q962">
        <v>17.168943682756151</v>
      </c>
      <c r="R962" t="s">
        <v>109</v>
      </c>
      <c r="S962">
        <v>292.96247201077239</v>
      </c>
      <c r="T962">
        <v>0.83</v>
      </c>
      <c r="U962" t="s">
        <v>227</v>
      </c>
      <c r="V962">
        <v>0.83</v>
      </c>
      <c r="W962">
        <v>19.7</v>
      </c>
      <c r="X962">
        <v>33.1</v>
      </c>
      <c r="Y962">
        <v>27</v>
      </c>
      <c r="Z962">
        <v>9.1249964693936397E-2</v>
      </c>
      <c r="AA962">
        <v>31.536000000000001</v>
      </c>
    </row>
    <row r="963" spans="1:27" x14ac:dyDescent="0.25">
      <c r="A963" t="s">
        <v>98</v>
      </c>
      <c r="B963" t="s">
        <v>519</v>
      </c>
      <c r="C963" t="s">
        <v>1028</v>
      </c>
      <c r="D963" t="s">
        <v>101</v>
      </c>
      <c r="E963" t="s">
        <v>179</v>
      </c>
      <c r="F963" t="s">
        <v>228</v>
      </c>
      <c r="G963" t="s">
        <v>111</v>
      </c>
      <c r="H963" t="s">
        <v>148</v>
      </c>
      <c r="I963">
        <v>2022</v>
      </c>
      <c r="J963" t="s">
        <v>284</v>
      </c>
      <c r="K963" t="s">
        <v>150</v>
      </c>
      <c r="L963" t="s">
        <v>1225</v>
      </c>
      <c r="M963" t="s">
        <v>1270</v>
      </c>
      <c r="N963">
        <v>1</v>
      </c>
      <c r="O963">
        <v>2022</v>
      </c>
      <c r="P963">
        <v>5151.7920905834089</v>
      </c>
      <c r="Q963">
        <v>17.168943682756151</v>
      </c>
      <c r="R963" t="s">
        <v>109</v>
      </c>
      <c r="S963">
        <v>300.06459254436697</v>
      </c>
      <c r="T963">
        <v>0.84</v>
      </c>
      <c r="U963" t="s">
        <v>227</v>
      </c>
      <c r="V963">
        <v>0.84</v>
      </c>
      <c r="W963">
        <v>19.7</v>
      </c>
      <c r="X963">
        <v>33.1</v>
      </c>
      <c r="Y963">
        <v>27</v>
      </c>
      <c r="Z963">
        <v>9.1249964693936397E-2</v>
      </c>
      <c r="AA963">
        <v>31.536000000000001</v>
      </c>
    </row>
    <row r="964" spans="1:27" x14ac:dyDescent="0.25">
      <c r="A964" t="s">
        <v>98</v>
      </c>
      <c r="B964" t="s">
        <v>519</v>
      </c>
      <c r="C964" t="s">
        <v>1028</v>
      </c>
      <c r="D964" t="s">
        <v>101</v>
      </c>
      <c r="E964" t="s">
        <v>179</v>
      </c>
      <c r="F964" t="s">
        <v>228</v>
      </c>
      <c r="G964" t="s">
        <v>114</v>
      </c>
      <c r="H964" t="s">
        <v>148</v>
      </c>
      <c r="I964">
        <v>2016</v>
      </c>
      <c r="J964" t="s">
        <v>286</v>
      </c>
      <c r="K964" t="s">
        <v>150</v>
      </c>
      <c r="L964" t="s">
        <v>1225</v>
      </c>
      <c r="M964" t="s">
        <v>1271</v>
      </c>
      <c r="N964">
        <v>1</v>
      </c>
      <c r="O964">
        <v>2020</v>
      </c>
      <c r="P964">
        <v>5304.2119749201956</v>
      </c>
      <c r="Q964">
        <v>17.168943682756151</v>
      </c>
      <c r="R964" t="s">
        <v>109</v>
      </c>
      <c r="S964">
        <v>308.94224321136011</v>
      </c>
      <c r="T964">
        <v>0.85</v>
      </c>
      <c r="U964" t="s">
        <v>227</v>
      </c>
      <c r="V964">
        <v>0.85</v>
      </c>
      <c r="W964">
        <v>19.7</v>
      </c>
      <c r="X964">
        <v>33.1</v>
      </c>
      <c r="Y964">
        <v>27</v>
      </c>
      <c r="Z964">
        <v>9.1249964693936397E-2</v>
      </c>
      <c r="AA964">
        <v>31.536000000000001</v>
      </c>
    </row>
    <row r="965" spans="1:27" x14ac:dyDescent="0.25">
      <c r="A965" t="s">
        <v>98</v>
      </c>
      <c r="B965" t="s">
        <v>519</v>
      </c>
      <c r="C965" t="s">
        <v>1028</v>
      </c>
      <c r="D965" t="s">
        <v>101</v>
      </c>
      <c r="E965" t="s">
        <v>179</v>
      </c>
      <c r="F965" t="s">
        <v>228</v>
      </c>
      <c r="G965" t="s">
        <v>119</v>
      </c>
      <c r="H965" t="s">
        <v>148</v>
      </c>
      <c r="I965">
        <v>2016</v>
      </c>
      <c r="J965" t="s">
        <v>288</v>
      </c>
      <c r="K965" t="s">
        <v>150</v>
      </c>
      <c r="L965" t="s">
        <v>1225</v>
      </c>
      <c r="M965" t="s">
        <v>1272</v>
      </c>
      <c r="N965">
        <v>1</v>
      </c>
      <c r="O965">
        <v>2020</v>
      </c>
      <c r="P965">
        <v>7864.8660317782214</v>
      </c>
      <c r="Q965">
        <v>17.168943682756151</v>
      </c>
      <c r="R965" t="s">
        <v>109</v>
      </c>
      <c r="S965">
        <v>458.08677441684432</v>
      </c>
      <c r="T965">
        <v>0.97</v>
      </c>
      <c r="U965" t="s">
        <v>227</v>
      </c>
      <c r="V965">
        <v>0.97</v>
      </c>
      <c r="W965">
        <v>19.7</v>
      </c>
      <c r="X965">
        <v>33.1</v>
      </c>
      <c r="Y965">
        <v>27</v>
      </c>
      <c r="Z965">
        <v>9.1249964693936397E-2</v>
      </c>
      <c r="AA965">
        <v>31.536000000000001</v>
      </c>
    </row>
    <row r="966" spans="1:27" x14ac:dyDescent="0.25">
      <c r="A966" t="s">
        <v>98</v>
      </c>
      <c r="B966" t="s">
        <v>519</v>
      </c>
      <c r="C966" t="s">
        <v>1028</v>
      </c>
      <c r="D966" t="s">
        <v>101</v>
      </c>
      <c r="E966" t="s">
        <v>179</v>
      </c>
      <c r="F966" t="s">
        <v>228</v>
      </c>
      <c r="G966" t="s">
        <v>119</v>
      </c>
      <c r="H966" t="s">
        <v>148</v>
      </c>
      <c r="I966">
        <v>2022</v>
      </c>
      <c r="J966" t="s">
        <v>290</v>
      </c>
      <c r="K966" t="s">
        <v>150</v>
      </c>
      <c r="L966" t="s">
        <v>1225</v>
      </c>
      <c r="M966" t="s">
        <v>1273</v>
      </c>
      <c r="N966">
        <v>1</v>
      </c>
      <c r="O966">
        <v>2022</v>
      </c>
      <c r="P966">
        <v>7864.8660317782214</v>
      </c>
      <c r="Q966">
        <v>17.168943682756151</v>
      </c>
      <c r="R966" t="s">
        <v>109</v>
      </c>
      <c r="S966">
        <v>458.08677441684432</v>
      </c>
      <c r="T966">
        <v>0.97</v>
      </c>
      <c r="U966" t="s">
        <v>227</v>
      </c>
      <c r="V966">
        <v>0.97</v>
      </c>
      <c r="W966">
        <v>19.7</v>
      </c>
      <c r="X966">
        <v>33.1</v>
      </c>
      <c r="Y966">
        <v>27</v>
      </c>
      <c r="Z966">
        <v>9.1249964693936397E-2</v>
      </c>
      <c r="AA966">
        <v>31.536000000000001</v>
      </c>
    </row>
    <row r="967" spans="1:27" x14ac:dyDescent="0.25">
      <c r="A967" t="s">
        <v>98</v>
      </c>
      <c r="B967" t="s">
        <v>519</v>
      </c>
      <c r="C967" t="s">
        <v>1028</v>
      </c>
      <c r="D967" t="s">
        <v>101</v>
      </c>
      <c r="E967" t="s">
        <v>179</v>
      </c>
      <c r="F967" t="s">
        <v>224</v>
      </c>
      <c r="G967" t="s">
        <v>103</v>
      </c>
      <c r="H967" t="s">
        <v>148</v>
      </c>
      <c r="I967">
        <v>2016</v>
      </c>
      <c r="J967" t="s">
        <v>292</v>
      </c>
      <c r="K967" t="s">
        <v>150</v>
      </c>
      <c r="L967" t="s">
        <v>1225</v>
      </c>
      <c r="M967" t="s">
        <v>1274</v>
      </c>
      <c r="N967">
        <v>1</v>
      </c>
      <c r="O967">
        <v>2020</v>
      </c>
      <c r="P967">
        <v>11126.65155658547</v>
      </c>
      <c r="Q967">
        <v>17.168943682756151</v>
      </c>
      <c r="R967" t="s">
        <v>109</v>
      </c>
      <c r="S967">
        <v>648.06849869049665</v>
      </c>
      <c r="T967">
        <v>0.84</v>
      </c>
      <c r="U967" t="s">
        <v>227</v>
      </c>
      <c r="V967">
        <v>0.84</v>
      </c>
      <c r="W967">
        <v>18</v>
      </c>
      <c r="X967">
        <v>28</v>
      </c>
      <c r="Y967">
        <v>24</v>
      </c>
      <c r="Z967">
        <v>9.1249964693936397E-2</v>
      </c>
      <c r="AA967">
        <v>31.536000000000001</v>
      </c>
    </row>
    <row r="968" spans="1:27" x14ac:dyDescent="0.25">
      <c r="A968" t="s">
        <v>98</v>
      </c>
      <c r="B968" t="s">
        <v>519</v>
      </c>
      <c r="C968" t="s">
        <v>1028</v>
      </c>
      <c r="D968" t="s">
        <v>101</v>
      </c>
      <c r="E968" t="s">
        <v>179</v>
      </c>
      <c r="F968" t="s">
        <v>224</v>
      </c>
      <c r="G968" t="s">
        <v>103</v>
      </c>
      <c r="H968" t="s">
        <v>148</v>
      </c>
      <c r="I968">
        <v>2022</v>
      </c>
      <c r="J968" t="s">
        <v>294</v>
      </c>
      <c r="K968" t="s">
        <v>150</v>
      </c>
      <c r="L968" t="s">
        <v>1225</v>
      </c>
      <c r="M968" t="s">
        <v>1275</v>
      </c>
      <c r="N968">
        <v>1</v>
      </c>
      <c r="O968">
        <v>2022</v>
      </c>
      <c r="P968">
        <v>11492.45927899376</v>
      </c>
      <c r="Q968">
        <v>17.168943682756151</v>
      </c>
      <c r="R968" t="s">
        <v>109</v>
      </c>
      <c r="S968">
        <v>669.37486029128013</v>
      </c>
      <c r="T968">
        <v>0.86</v>
      </c>
      <c r="U968" t="s">
        <v>227</v>
      </c>
      <c r="V968">
        <v>0.86</v>
      </c>
      <c r="W968">
        <v>18</v>
      </c>
      <c r="X968">
        <v>28</v>
      </c>
      <c r="Y968">
        <v>24</v>
      </c>
      <c r="Z968">
        <v>9.1249964693936397E-2</v>
      </c>
      <c r="AA968">
        <v>31.536000000000001</v>
      </c>
    </row>
    <row r="969" spans="1:27" x14ac:dyDescent="0.25">
      <c r="A969" t="s">
        <v>98</v>
      </c>
      <c r="B969" t="s">
        <v>519</v>
      </c>
      <c r="C969" t="s">
        <v>1028</v>
      </c>
      <c r="D969" t="s">
        <v>101</v>
      </c>
      <c r="E969" t="s">
        <v>179</v>
      </c>
      <c r="F969" t="s">
        <v>224</v>
      </c>
      <c r="G969" t="s">
        <v>111</v>
      </c>
      <c r="H969" t="s">
        <v>148</v>
      </c>
      <c r="I969">
        <v>2016</v>
      </c>
      <c r="J969" t="s">
        <v>296</v>
      </c>
      <c r="K969" t="s">
        <v>150</v>
      </c>
      <c r="L969" t="s">
        <v>1225</v>
      </c>
      <c r="M969" t="s">
        <v>1276</v>
      </c>
      <c r="N969">
        <v>1</v>
      </c>
      <c r="O969">
        <v>2020</v>
      </c>
      <c r="P969">
        <v>11126.65155658547</v>
      </c>
      <c r="Q969">
        <v>17.168943682756151</v>
      </c>
      <c r="R969" t="s">
        <v>109</v>
      </c>
      <c r="S969">
        <v>648.06849869049665</v>
      </c>
      <c r="T969">
        <v>0.84</v>
      </c>
      <c r="U969" t="s">
        <v>227</v>
      </c>
      <c r="V969">
        <v>0.84</v>
      </c>
      <c r="W969">
        <v>18</v>
      </c>
      <c r="X969">
        <v>28</v>
      </c>
      <c r="Y969">
        <v>24</v>
      </c>
      <c r="Z969">
        <v>9.1249964693936397E-2</v>
      </c>
      <c r="AA969">
        <v>31.536000000000001</v>
      </c>
    </row>
    <row r="970" spans="1:27" x14ac:dyDescent="0.25">
      <c r="A970" t="s">
        <v>98</v>
      </c>
      <c r="B970" t="s">
        <v>519</v>
      </c>
      <c r="C970" t="s">
        <v>1028</v>
      </c>
      <c r="D970" t="s">
        <v>101</v>
      </c>
      <c r="E970" t="s">
        <v>179</v>
      </c>
      <c r="F970" t="s">
        <v>224</v>
      </c>
      <c r="G970" t="s">
        <v>111</v>
      </c>
      <c r="H970" t="s">
        <v>148</v>
      </c>
      <c r="I970">
        <v>2022</v>
      </c>
      <c r="J970" t="s">
        <v>298</v>
      </c>
      <c r="K970" t="s">
        <v>150</v>
      </c>
      <c r="L970" t="s">
        <v>1225</v>
      </c>
      <c r="M970" t="s">
        <v>1277</v>
      </c>
      <c r="N970">
        <v>1</v>
      </c>
      <c r="O970">
        <v>2022</v>
      </c>
      <c r="P970">
        <v>11492.45927899376</v>
      </c>
      <c r="Q970">
        <v>17.168943682756151</v>
      </c>
      <c r="R970" t="s">
        <v>109</v>
      </c>
      <c r="S970">
        <v>669.37486029128013</v>
      </c>
      <c r="T970">
        <v>0.86</v>
      </c>
      <c r="U970" t="s">
        <v>227</v>
      </c>
      <c r="V970">
        <v>0.86</v>
      </c>
      <c r="W970">
        <v>18</v>
      </c>
      <c r="X970">
        <v>28</v>
      </c>
      <c r="Y970">
        <v>24</v>
      </c>
      <c r="Z970">
        <v>9.1249964693936397E-2</v>
      </c>
      <c r="AA970">
        <v>31.536000000000001</v>
      </c>
    </row>
    <row r="971" spans="1:27" x14ac:dyDescent="0.25">
      <c r="A971" t="s">
        <v>98</v>
      </c>
      <c r="B971" t="s">
        <v>519</v>
      </c>
      <c r="C971" t="s">
        <v>1028</v>
      </c>
      <c r="D971" t="s">
        <v>101</v>
      </c>
      <c r="E971" t="s">
        <v>179</v>
      </c>
      <c r="F971" t="s">
        <v>224</v>
      </c>
      <c r="G971" t="s">
        <v>114</v>
      </c>
      <c r="H971" t="s">
        <v>148</v>
      </c>
      <c r="I971">
        <v>2016</v>
      </c>
      <c r="J971" t="s">
        <v>300</v>
      </c>
      <c r="K971" t="s">
        <v>150</v>
      </c>
      <c r="L971" t="s">
        <v>1225</v>
      </c>
      <c r="M971" t="s">
        <v>1278</v>
      </c>
      <c r="N971">
        <v>1</v>
      </c>
      <c r="O971">
        <v>2020</v>
      </c>
      <c r="P971">
        <v>11492.45927899376</v>
      </c>
      <c r="Q971">
        <v>17.168943682756151</v>
      </c>
      <c r="R971" t="s">
        <v>109</v>
      </c>
      <c r="S971">
        <v>669.37486029128013</v>
      </c>
      <c r="T971">
        <v>0.87</v>
      </c>
      <c r="U971" t="s">
        <v>227</v>
      </c>
      <c r="V971">
        <v>0.87</v>
      </c>
      <c r="W971">
        <v>18</v>
      </c>
      <c r="X971">
        <v>28</v>
      </c>
      <c r="Y971">
        <v>24</v>
      </c>
      <c r="Z971">
        <v>9.1249964693936397E-2</v>
      </c>
      <c r="AA971">
        <v>31.536000000000001</v>
      </c>
    </row>
    <row r="972" spans="1:27" x14ac:dyDescent="0.25">
      <c r="A972" t="s">
        <v>98</v>
      </c>
      <c r="B972" t="s">
        <v>519</v>
      </c>
      <c r="C972" t="s">
        <v>1028</v>
      </c>
      <c r="D972" t="s">
        <v>101</v>
      </c>
      <c r="E972" t="s">
        <v>179</v>
      </c>
      <c r="F972" t="s">
        <v>224</v>
      </c>
      <c r="G972" t="s">
        <v>119</v>
      </c>
      <c r="H972" t="s">
        <v>148</v>
      </c>
      <c r="I972">
        <v>2016</v>
      </c>
      <c r="J972" t="s">
        <v>302</v>
      </c>
      <c r="K972" t="s">
        <v>150</v>
      </c>
      <c r="L972" t="s">
        <v>1225</v>
      </c>
      <c r="M972" t="s">
        <v>1279</v>
      </c>
      <c r="N972">
        <v>1</v>
      </c>
      <c r="O972">
        <v>2020</v>
      </c>
      <c r="P972">
        <v>13961.66140524971</v>
      </c>
      <c r="Q972">
        <v>17.168943682756151</v>
      </c>
      <c r="R972" t="s">
        <v>109</v>
      </c>
      <c r="S972">
        <v>813.19280109656847</v>
      </c>
      <c r="T972">
        <v>0.9</v>
      </c>
      <c r="U972" t="s">
        <v>227</v>
      </c>
      <c r="V972">
        <v>0.9</v>
      </c>
      <c r="W972">
        <v>18</v>
      </c>
      <c r="X972">
        <v>28</v>
      </c>
      <c r="Y972">
        <v>24</v>
      </c>
      <c r="Z972">
        <v>9.1249964693936397E-2</v>
      </c>
      <c r="AA972">
        <v>31.536000000000001</v>
      </c>
    </row>
    <row r="973" spans="1:27" x14ac:dyDescent="0.25">
      <c r="A973" t="s">
        <v>98</v>
      </c>
      <c r="B973" t="s">
        <v>519</v>
      </c>
      <c r="C973" t="s">
        <v>1028</v>
      </c>
      <c r="D973" t="s">
        <v>101</v>
      </c>
      <c r="E973" t="s">
        <v>304</v>
      </c>
      <c r="F973" t="s">
        <v>180</v>
      </c>
      <c r="G973" t="s">
        <v>111</v>
      </c>
      <c r="H973" t="s">
        <v>104</v>
      </c>
      <c r="I973">
        <v>2016</v>
      </c>
      <c r="J973" t="s">
        <v>305</v>
      </c>
      <c r="K973" t="s">
        <v>106</v>
      </c>
      <c r="L973" t="s">
        <v>1280</v>
      </c>
      <c r="M973" t="s">
        <v>1281</v>
      </c>
      <c r="N973">
        <v>0</v>
      </c>
      <c r="O973">
        <v>2020</v>
      </c>
      <c r="P973">
        <v>8291.641707921226</v>
      </c>
      <c r="Q973">
        <v>5.1641446916145979</v>
      </c>
      <c r="R973" t="s">
        <v>109</v>
      </c>
      <c r="S973">
        <v>1605.617619774476</v>
      </c>
      <c r="T973">
        <v>0.6</v>
      </c>
      <c r="U973" t="s">
        <v>184</v>
      </c>
      <c r="V973">
        <v>0.6</v>
      </c>
      <c r="W973">
        <v>12</v>
      </c>
      <c r="X973">
        <v>18</v>
      </c>
      <c r="Y973">
        <v>16</v>
      </c>
      <c r="Z973">
        <v>5.8273038403982118E-2</v>
      </c>
      <c r="AA973">
        <v>31.536000000000001</v>
      </c>
    </row>
    <row r="974" spans="1:27" x14ac:dyDescent="0.25">
      <c r="A974" t="s">
        <v>98</v>
      </c>
      <c r="B974" t="s">
        <v>519</v>
      </c>
      <c r="C974" t="s">
        <v>1028</v>
      </c>
      <c r="D974" t="s">
        <v>101</v>
      </c>
      <c r="E974" t="s">
        <v>304</v>
      </c>
      <c r="F974" t="s">
        <v>180</v>
      </c>
      <c r="G974" t="s">
        <v>111</v>
      </c>
      <c r="H974" t="s">
        <v>104</v>
      </c>
      <c r="I974">
        <v>2020</v>
      </c>
      <c r="J974" t="s">
        <v>308</v>
      </c>
      <c r="K974" t="s">
        <v>106</v>
      </c>
      <c r="L974" t="s">
        <v>1280</v>
      </c>
      <c r="M974" t="s">
        <v>1281</v>
      </c>
      <c r="N974">
        <v>1</v>
      </c>
      <c r="O974">
        <v>2020</v>
      </c>
      <c r="P974">
        <v>8291.641707921226</v>
      </c>
      <c r="Q974">
        <v>5.1641446916145979</v>
      </c>
      <c r="R974" t="s">
        <v>109</v>
      </c>
      <c r="S974">
        <v>1605.617619774476</v>
      </c>
      <c r="T974">
        <v>0.7</v>
      </c>
      <c r="U974" t="s">
        <v>184</v>
      </c>
      <c r="V974">
        <v>0.7</v>
      </c>
      <c r="W974">
        <v>12</v>
      </c>
      <c r="X974">
        <v>18</v>
      </c>
      <c r="Y974">
        <v>16</v>
      </c>
      <c r="Z974">
        <v>5.8273038403982118E-2</v>
      </c>
      <c r="AA974">
        <v>31.536000000000001</v>
      </c>
    </row>
    <row r="975" spans="1:27" x14ac:dyDescent="0.25">
      <c r="A975" t="s">
        <v>98</v>
      </c>
      <c r="B975" t="s">
        <v>519</v>
      </c>
      <c r="C975" t="s">
        <v>1028</v>
      </c>
      <c r="D975" t="s">
        <v>101</v>
      </c>
      <c r="E975" t="s">
        <v>304</v>
      </c>
      <c r="F975" t="s">
        <v>180</v>
      </c>
      <c r="G975" t="s">
        <v>103</v>
      </c>
      <c r="H975" t="s">
        <v>125</v>
      </c>
      <c r="I975">
        <v>2016</v>
      </c>
      <c r="J975" t="s">
        <v>309</v>
      </c>
      <c r="K975" t="s">
        <v>127</v>
      </c>
      <c r="L975" t="s">
        <v>1280</v>
      </c>
      <c r="M975" t="s">
        <v>1282</v>
      </c>
      <c r="N975">
        <v>1</v>
      </c>
      <c r="O975">
        <v>2020</v>
      </c>
      <c r="P975">
        <v>2956.9457561336731</v>
      </c>
      <c r="Q975">
        <v>5.1641446916145979</v>
      </c>
      <c r="R975" t="s">
        <v>109</v>
      </c>
      <c r="S975">
        <v>572.59157764016243</v>
      </c>
      <c r="T975">
        <v>4.1031652989449006</v>
      </c>
      <c r="U975" t="s">
        <v>184</v>
      </c>
      <c r="V975">
        <v>4.1031652989449006</v>
      </c>
      <c r="W975">
        <v>9</v>
      </c>
      <c r="X975">
        <v>22</v>
      </c>
      <c r="Y975">
        <v>16</v>
      </c>
      <c r="Z975">
        <v>5.8273038403982118E-2</v>
      </c>
      <c r="AA975">
        <v>31.536000000000001</v>
      </c>
    </row>
    <row r="976" spans="1:27" x14ac:dyDescent="0.25">
      <c r="A976" t="s">
        <v>98</v>
      </c>
      <c r="B976" t="s">
        <v>519</v>
      </c>
      <c r="C976" t="s">
        <v>1028</v>
      </c>
      <c r="D976" t="s">
        <v>101</v>
      </c>
      <c r="E976" t="s">
        <v>304</v>
      </c>
      <c r="F976" t="s">
        <v>180</v>
      </c>
      <c r="G976" t="s">
        <v>103</v>
      </c>
      <c r="H976" t="s">
        <v>125</v>
      </c>
      <c r="I976">
        <v>2023</v>
      </c>
      <c r="J976" t="s">
        <v>311</v>
      </c>
      <c r="K976" t="s">
        <v>127</v>
      </c>
      <c r="L976" t="s">
        <v>1280</v>
      </c>
      <c r="M976" t="s">
        <v>1283</v>
      </c>
      <c r="N976">
        <v>1</v>
      </c>
      <c r="O976">
        <v>2023</v>
      </c>
      <c r="P976">
        <v>2956.9457561336731</v>
      </c>
      <c r="Q976">
        <v>5.1641446916145979</v>
      </c>
      <c r="R976" t="s">
        <v>109</v>
      </c>
      <c r="S976">
        <v>572.59157764016243</v>
      </c>
      <c r="T976">
        <v>4.1031652989449006</v>
      </c>
      <c r="U976" t="s">
        <v>184</v>
      </c>
      <c r="V976">
        <v>4.1031652989449006</v>
      </c>
      <c r="W976">
        <v>9</v>
      </c>
      <c r="X976">
        <v>22</v>
      </c>
      <c r="Y976">
        <v>16</v>
      </c>
      <c r="Z976">
        <v>5.8273038403982118E-2</v>
      </c>
      <c r="AA976">
        <v>31.536000000000001</v>
      </c>
    </row>
    <row r="977" spans="1:27" x14ac:dyDescent="0.25">
      <c r="A977" t="s">
        <v>98</v>
      </c>
      <c r="B977" t="s">
        <v>519</v>
      </c>
      <c r="C977" t="s">
        <v>1028</v>
      </c>
      <c r="D977" t="s">
        <v>101</v>
      </c>
      <c r="E977" t="s">
        <v>304</v>
      </c>
      <c r="F977" t="s">
        <v>180</v>
      </c>
      <c r="G977" t="s">
        <v>111</v>
      </c>
      <c r="H977" t="s">
        <v>125</v>
      </c>
      <c r="I977">
        <v>2016</v>
      </c>
      <c r="J977" t="s">
        <v>313</v>
      </c>
      <c r="K977" t="s">
        <v>127</v>
      </c>
      <c r="L977" t="s">
        <v>1280</v>
      </c>
      <c r="M977" t="s">
        <v>1284</v>
      </c>
      <c r="N977">
        <v>1</v>
      </c>
      <c r="O977">
        <v>2020</v>
      </c>
      <c r="P977">
        <v>3109.3656404704602</v>
      </c>
      <c r="Q977">
        <v>5.1641446916145979</v>
      </c>
      <c r="R977" t="s">
        <v>109</v>
      </c>
      <c r="S977">
        <v>602.10660741542847</v>
      </c>
      <c r="T977">
        <v>4.484173505275499</v>
      </c>
      <c r="U977" t="s">
        <v>184</v>
      </c>
      <c r="V977">
        <v>4.484173505275499</v>
      </c>
      <c r="W977">
        <v>9</v>
      </c>
      <c r="X977">
        <v>22</v>
      </c>
      <c r="Y977">
        <v>16</v>
      </c>
      <c r="Z977">
        <v>5.8273038403982118E-2</v>
      </c>
      <c r="AA977">
        <v>31.536000000000001</v>
      </c>
    </row>
    <row r="978" spans="1:27" x14ac:dyDescent="0.25">
      <c r="A978" t="s">
        <v>98</v>
      </c>
      <c r="B978" t="s">
        <v>519</v>
      </c>
      <c r="C978" t="s">
        <v>1028</v>
      </c>
      <c r="D978" t="s">
        <v>101</v>
      </c>
      <c r="E978" t="s">
        <v>304</v>
      </c>
      <c r="F978" t="s">
        <v>180</v>
      </c>
      <c r="G978" t="s">
        <v>111</v>
      </c>
      <c r="H978" t="s">
        <v>125</v>
      </c>
      <c r="I978">
        <v>2023</v>
      </c>
      <c r="J978" t="s">
        <v>315</v>
      </c>
      <c r="K978" t="s">
        <v>127</v>
      </c>
      <c r="L978" t="s">
        <v>1280</v>
      </c>
      <c r="M978" t="s">
        <v>1285</v>
      </c>
      <c r="N978">
        <v>1</v>
      </c>
      <c r="O978">
        <v>2023</v>
      </c>
      <c r="P978">
        <v>3139.8496173378171</v>
      </c>
      <c r="Q978">
        <v>5.1641446916145979</v>
      </c>
      <c r="R978" t="s">
        <v>109</v>
      </c>
      <c r="S978">
        <v>608.0096133704817</v>
      </c>
      <c r="T978">
        <v>4.6307151230949586</v>
      </c>
      <c r="U978" t="s">
        <v>184</v>
      </c>
      <c r="V978">
        <v>4.6307151230949586</v>
      </c>
      <c r="W978">
        <v>9</v>
      </c>
      <c r="X978">
        <v>22</v>
      </c>
      <c r="Y978">
        <v>16</v>
      </c>
      <c r="Z978">
        <v>5.8273038403982118E-2</v>
      </c>
      <c r="AA978">
        <v>31.536000000000001</v>
      </c>
    </row>
    <row r="979" spans="1:27" x14ac:dyDescent="0.25">
      <c r="A979" t="s">
        <v>98</v>
      </c>
      <c r="B979" t="s">
        <v>519</v>
      </c>
      <c r="C979" t="s">
        <v>1028</v>
      </c>
      <c r="D979" t="s">
        <v>101</v>
      </c>
      <c r="E979" t="s">
        <v>304</v>
      </c>
      <c r="F979" t="s">
        <v>180</v>
      </c>
      <c r="G979" t="s">
        <v>114</v>
      </c>
      <c r="H979" t="s">
        <v>125</v>
      </c>
      <c r="I979">
        <v>2016</v>
      </c>
      <c r="J979" t="s">
        <v>317</v>
      </c>
      <c r="K979" t="s">
        <v>127</v>
      </c>
      <c r="L979" t="s">
        <v>1280</v>
      </c>
      <c r="M979" t="s">
        <v>1286</v>
      </c>
      <c r="N979">
        <v>1</v>
      </c>
      <c r="O979">
        <v>2020</v>
      </c>
      <c r="P979">
        <v>3017.9137098683868</v>
      </c>
      <c r="Q979">
        <v>5.1641446916145979</v>
      </c>
      <c r="R979" t="s">
        <v>109</v>
      </c>
      <c r="S979">
        <v>584.39758955026878</v>
      </c>
      <c r="T979">
        <v>4.3962485345838216</v>
      </c>
      <c r="U979" t="s">
        <v>184</v>
      </c>
      <c r="V979">
        <v>4.3962485345838216</v>
      </c>
      <c r="W979">
        <v>9</v>
      </c>
      <c r="X979">
        <v>22</v>
      </c>
      <c r="Y979">
        <v>16</v>
      </c>
      <c r="Z979">
        <v>5.8273038403982118E-2</v>
      </c>
      <c r="AA979">
        <v>31.536000000000001</v>
      </c>
    </row>
    <row r="980" spans="1:27" x14ac:dyDescent="0.25">
      <c r="A980" t="s">
        <v>98</v>
      </c>
      <c r="B980" t="s">
        <v>519</v>
      </c>
      <c r="C980" t="s">
        <v>1028</v>
      </c>
      <c r="D980" t="s">
        <v>101</v>
      </c>
      <c r="E980" t="s">
        <v>304</v>
      </c>
      <c r="F980" t="s">
        <v>180</v>
      </c>
      <c r="G980" t="s">
        <v>114</v>
      </c>
      <c r="H980" t="s">
        <v>125</v>
      </c>
      <c r="I980">
        <v>2022</v>
      </c>
      <c r="J980" t="s">
        <v>319</v>
      </c>
      <c r="K980" t="s">
        <v>127</v>
      </c>
      <c r="L980" t="s">
        <v>1280</v>
      </c>
      <c r="M980" t="s">
        <v>1287</v>
      </c>
      <c r="N980">
        <v>1</v>
      </c>
      <c r="O980">
        <v>2022</v>
      </c>
      <c r="P980">
        <v>3017.9137098683868</v>
      </c>
      <c r="Q980">
        <v>5.1641446916145979</v>
      </c>
      <c r="R980" t="s">
        <v>109</v>
      </c>
      <c r="S980">
        <v>584.39758955026878</v>
      </c>
      <c r="T980">
        <v>4.3962485345838216</v>
      </c>
      <c r="U980" t="s">
        <v>184</v>
      </c>
      <c r="V980">
        <v>4.3962485345838216</v>
      </c>
      <c r="W980">
        <v>9</v>
      </c>
      <c r="X980">
        <v>22</v>
      </c>
      <c r="Y980">
        <v>16</v>
      </c>
      <c r="Z980">
        <v>5.8273038403982118E-2</v>
      </c>
      <c r="AA980">
        <v>31.536000000000001</v>
      </c>
    </row>
    <row r="981" spans="1:27" x14ac:dyDescent="0.25">
      <c r="A981" t="s">
        <v>98</v>
      </c>
      <c r="B981" t="s">
        <v>519</v>
      </c>
      <c r="C981" t="s">
        <v>1028</v>
      </c>
      <c r="D981" t="s">
        <v>101</v>
      </c>
      <c r="E981" t="s">
        <v>304</v>
      </c>
      <c r="F981" t="s">
        <v>180</v>
      </c>
      <c r="G981" t="s">
        <v>114</v>
      </c>
      <c r="H981" t="s">
        <v>125</v>
      </c>
      <c r="I981">
        <v>2023</v>
      </c>
      <c r="J981" t="s">
        <v>321</v>
      </c>
      <c r="K981" t="s">
        <v>127</v>
      </c>
      <c r="L981" t="s">
        <v>1280</v>
      </c>
      <c r="M981" t="s">
        <v>1288</v>
      </c>
      <c r="N981">
        <v>1</v>
      </c>
      <c r="O981">
        <v>2023</v>
      </c>
      <c r="P981">
        <v>3266.447780092843</v>
      </c>
      <c r="Q981">
        <v>5.1641446916145979</v>
      </c>
      <c r="R981" t="s">
        <v>109</v>
      </c>
      <c r="S981">
        <v>632.52444986617331</v>
      </c>
      <c r="T981">
        <v>4.6893317702227444</v>
      </c>
      <c r="U981" t="s">
        <v>184</v>
      </c>
      <c r="V981">
        <v>4.6893317702227444</v>
      </c>
      <c r="W981">
        <v>9</v>
      </c>
      <c r="X981">
        <v>22</v>
      </c>
      <c r="Y981">
        <v>16</v>
      </c>
      <c r="Z981">
        <v>5.8273038403982118E-2</v>
      </c>
      <c r="AA981">
        <v>31.536000000000001</v>
      </c>
    </row>
    <row r="982" spans="1:27" x14ac:dyDescent="0.25">
      <c r="A982" t="s">
        <v>98</v>
      </c>
      <c r="B982" t="s">
        <v>519</v>
      </c>
      <c r="C982" t="s">
        <v>1028</v>
      </c>
      <c r="D982" t="s">
        <v>101</v>
      </c>
      <c r="E982" t="s">
        <v>304</v>
      </c>
      <c r="F982" t="s">
        <v>180</v>
      </c>
      <c r="G982" t="s">
        <v>119</v>
      </c>
      <c r="H982" t="s">
        <v>125</v>
      </c>
      <c r="I982">
        <v>2016</v>
      </c>
      <c r="J982" t="s">
        <v>323</v>
      </c>
      <c r="K982" t="s">
        <v>127</v>
      </c>
      <c r="L982" t="s">
        <v>1280</v>
      </c>
      <c r="M982" t="s">
        <v>1289</v>
      </c>
      <c r="N982">
        <v>1</v>
      </c>
      <c r="O982">
        <v>2020</v>
      </c>
      <c r="P982">
        <v>3719.0451778176089</v>
      </c>
      <c r="Q982">
        <v>5.1641446916145979</v>
      </c>
      <c r="R982" t="s">
        <v>109</v>
      </c>
      <c r="S982">
        <v>720.16672651649299</v>
      </c>
      <c r="T982">
        <v>5.5685814771395066</v>
      </c>
      <c r="U982" t="s">
        <v>184</v>
      </c>
      <c r="V982">
        <v>5.5685814771395066</v>
      </c>
      <c r="W982">
        <v>9</v>
      </c>
      <c r="X982">
        <v>22</v>
      </c>
      <c r="Y982">
        <v>16</v>
      </c>
      <c r="Z982">
        <v>5.8273038403982118E-2</v>
      </c>
      <c r="AA982">
        <v>31.536000000000001</v>
      </c>
    </row>
    <row r="983" spans="1:27" x14ac:dyDescent="0.25">
      <c r="A983" t="s">
        <v>98</v>
      </c>
      <c r="B983" t="s">
        <v>519</v>
      </c>
      <c r="C983" t="s">
        <v>1028</v>
      </c>
      <c r="D983" t="s">
        <v>101</v>
      </c>
      <c r="E983" t="s">
        <v>304</v>
      </c>
      <c r="F983" t="s">
        <v>180</v>
      </c>
      <c r="G983" t="s">
        <v>119</v>
      </c>
      <c r="H983" t="s">
        <v>125</v>
      </c>
      <c r="I983">
        <v>2022</v>
      </c>
      <c r="J983" t="s">
        <v>325</v>
      </c>
      <c r="K983" t="s">
        <v>127</v>
      </c>
      <c r="L983" t="s">
        <v>1280</v>
      </c>
      <c r="M983" t="s">
        <v>1290</v>
      </c>
      <c r="N983">
        <v>1</v>
      </c>
      <c r="O983">
        <v>2022</v>
      </c>
      <c r="P983">
        <v>3914.784397702746</v>
      </c>
      <c r="Q983">
        <v>5.1641446916145979</v>
      </c>
      <c r="R983" t="s">
        <v>109</v>
      </c>
      <c r="S983">
        <v>758.07023843841353</v>
      </c>
      <c r="T983">
        <v>5.8616647127784294</v>
      </c>
      <c r="U983" t="s">
        <v>184</v>
      </c>
      <c r="V983">
        <v>5.8616647127784294</v>
      </c>
      <c r="W983">
        <v>9</v>
      </c>
      <c r="X983">
        <v>22</v>
      </c>
      <c r="Y983">
        <v>16</v>
      </c>
      <c r="Z983">
        <v>5.8273038403982118E-2</v>
      </c>
      <c r="AA983">
        <v>31.536000000000001</v>
      </c>
    </row>
    <row r="984" spans="1:27" x14ac:dyDescent="0.25">
      <c r="A984" t="s">
        <v>98</v>
      </c>
      <c r="B984" t="s">
        <v>519</v>
      </c>
      <c r="C984" t="s">
        <v>1028</v>
      </c>
      <c r="D984" t="s">
        <v>101</v>
      </c>
      <c r="E984" t="s">
        <v>304</v>
      </c>
      <c r="F984" t="s">
        <v>201</v>
      </c>
      <c r="G984" t="s">
        <v>103</v>
      </c>
      <c r="H984" t="s">
        <v>125</v>
      </c>
      <c r="I984">
        <v>2016</v>
      </c>
      <c r="J984" t="s">
        <v>327</v>
      </c>
      <c r="K984" t="s">
        <v>127</v>
      </c>
      <c r="L984" t="s">
        <v>1280</v>
      </c>
      <c r="M984" t="s">
        <v>1291</v>
      </c>
      <c r="N984">
        <v>1</v>
      </c>
      <c r="O984">
        <v>2020</v>
      </c>
      <c r="P984">
        <v>9511.0007826155233</v>
      </c>
      <c r="Q984">
        <v>5.1641446916145979</v>
      </c>
      <c r="R984" t="s">
        <v>109</v>
      </c>
      <c r="S984">
        <v>1841.737857976605</v>
      </c>
      <c r="T984">
        <v>14.1</v>
      </c>
      <c r="U984" t="s">
        <v>329</v>
      </c>
      <c r="V984">
        <v>4.1348973607038122</v>
      </c>
      <c r="W984">
        <v>8</v>
      </c>
      <c r="X984">
        <v>20.8</v>
      </c>
      <c r="Y984">
        <v>15</v>
      </c>
      <c r="Z984">
        <v>5.8273038403982118E-2</v>
      </c>
      <c r="AA984">
        <v>31.536000000000001</v>
      </c>
    </row>
    <row r="985" spans="1:27" x14ac:dyDescent="0.25">
      <c r="A985" t="s">
        <v>98</v>
      </c>
      <c r="B985" t="s">
        <v>519</v>
      </c>
      <c r="C985" t="s">
        <v>1028</v>
      </c>
      <c r="D985" t="s">
        <v>101</v>
      </c>
      <c r="E985" t="s">
        <v>304</v>
      </c>
      <c r="F985" t="s">
        <v>201</v>
      </c>
      <c r="G985" t="s">
        <v>111</v>
      </c>
      <c r="H985" t="s">
        <v>125</v>
      </c>
      <c r="I985">
        <v>2016</v>
      </c>
      <c r="J985" t="s">
        <v>330</v>
      </c>
      <c r="K985" t="s">
        <v>127</v>
      </c>
      <c r="L985" t="s">
        <v>1280</v>
      </c>
      <c r="M985" t="s">
        <v>1292</v>
      </c>
      <c r="N985">
        <v>1</v>
      </c>
      <c r="O985">
        <v>2020</v>
      </c>
      <c r="P985">
        <v>9846.3245281564559</v>
      </c>
      <c r="Q985">
        <v>5.1641446916145979</v>
      </c>
      <c r="R985" t="s">
        <v>109</v>
      </c>
      <c r="S985">
        <v>1906.6709234821899</v>
      </c>
      <c r="T985">
        <v>17.3</v>
      </c>
      <c r="U985" t="s">
        <v>329</v>
      </c>
      <c r="V985">
        <v>5.0733137829912023</v>
      </c>
      <c r="W985">
        <v>8</v>
      </c>
      <c r="X985">
        <v>20.8</v>
      </c>
      <c r="Y985">
        <v>15</v>
      </c>
      <c r="Z985">
        <v>5.8273038403982118E-2</v>
      </c>
      <c r="AA985">
        <v>31.536000000000001</v>
      </c>
    </row>
    <row r="986" spans="1:27" x14ac:dyDescent="0.25">
      <c r="A986" t="s">
        <v>98</v>
      </c>
      <c r="B986" t="s">
        <v>519</v>
      </c>
      <c r="C986" t="s">
        <v>1028</v>
      </c>
      <c r="D986" t="s">
        <v>101</v>
      </c>
      <c r="E986" t="s">
        <v>304</v>
      </c>
      <c r="F986" t="s">
        <v>201</v>
      </c>
      <c r="G986" t="s">
        <v>114</v>
      </c>
      <c r="H986" t="s">
        <v>125</v>
      </c>
      <c r="I986">
        <v>2016</v>
      </c>
      <c r="J986" t="s">
        <v>332</v>
      </c>
      <c r="K986" t="s">
        <v>127</v>
      </c>
      <c r="L986" t="s">
        <v>1280</v>
      </c>
      <c r="M986" t="s">
        <v>1293</v>
      </c>
      <c r="N986">
        <v>0</v>
      </c>
      <c r="O986">
        <v>2020</v>
      </c>
      <c r="P986">
        <v>9846.3245281564559</v>
      </c>
      <c r="Q986">
        <v>5.1641446916145979</v>
      </c>
      <c r="R986" t="s">
        <v>109</v>
      </c>
      <c r="S986">
        <v>1906.6709234821899</v>
      </c>
      <c r="T986">
        <v>17.100000000000001</v>
      </c>
      <c r="U986" t="s">
        <v>329</v>
      </c>
      <c r="V986">
        <v>5.0146627565982396</v>
      </c>
      <c r="W986">
        <v>8</v>
      </c>
      <c r="X986">
        <v>20.8</v>
      </c>
      <c r="Y986">
        <v>15</v>
      </c>
      <c r="Z986">
        <v>5.8273038403982118E-2</v>
      </c>
      <c r="AA986">
        <v>31.536000000000001</v>
      </c>
    </row>
    <row r="987" spans="1:27" x14ac:dyDescent="0.25">
      <c r="A987" t="s">
        <v>98</v>
      </c>
      <c r="B987" t="s">
        <v>519</v>
      </c>
      <c r="C987" t="s">
        <v>1028</v>
      </c>
      <c r="D987" t="s">
        <v>101</v>
      </c>
      <c r="E987" t="s">
        <v>304</v>
      </c>
      <c r="F987" t="s">
        <v>201</v>
      </c>
      <c r="G987" t="s">
        <v>114</v>
      </c>
      <c r="H987" t="s">
        <v>125</v>
      </c>
      <c r="I987">
        <v>2020</v>
      </c>
      <c r="J987" t="s">
        <v>334</v>
      </c>
      <c r="K987" t="s">
        <v>127</v>
      </c>
      <c r="L987" t="s">
        <v>1280</v>
      </c>
      <c r="M987" t="s">
        <v>1293</v>
      </c>
      <c r="N987">
        <v>1</v>
      </c>
      <c r="O987">
        <v>2020</v>
      </c>
      <c r="P987">
        <v>9846.3245281564559</v>
      </c>
      <c r="Q987">
        <v>5.1641446916145979</v>
      </c>
      <c r="R987" t="s">
        <v>109</v>
      </c>
      <c r="S987">
        <v>1906.6709234821899</v>
      </c>
      <c r="T987">
        <v>17.100000000000001</v>
      </c>
      <c r="U987" t="s">
        <v>329</v>
      </c>
      <c r="V987">
        <v>5.0146627565982396</v>
      </c>
      <c r="W987">
        <v>8</v>
      </c>
      <c r="X987">
        <v>20.8</v>
      </c>
      <c r="Y987">
        <v>15</v>
      </c>
      <c r="Z987">
        <v>5.8273038403982118E-2</v>
      </c>
      <c r="AA987">
        <v>31.536000000000001</v>
      </c>
    </row>
    <row r="988" spans="1:27" x14ac:dyDescent="0.25">
      <c r="A988" t="s">
        <v>98</v>
      </c>
      <c r="B988" t="s">
        <v>519</v>
      </c>
      <c r="C988" t="s">
        <v>1028</v>
      </c>
      <c r="D988" t="s">
        <v>101</v>
      </c>
      <c r="E988" t="s">
        <v>304</v>
      </c>
      <c r="F988" t="s">
        <v>201</v>
      </c>
      <c r="G988" t="s">
        <v>114</v>
      </c>
      <c r="H988" t="s">
        <v>125</v>
      </c>
      <c r="I988">
        <v>2022</v>
      </c>
      <c r="J988" t="s">
        <v>335</v>
      </c>
      <c r="K988" t="s">
        <v>127</v>
      </c>
      <c r="L988" t="s">
        <v>1280</v>
      </c>
      <c r="M988" t="s">
        <v>1294</v>
      </c>
      <c r="N988">
        <v>1</v>
      </c>
      <c r="O988">
        <v>2022</v>
      </c>
      <c r="P988">
        <v>9846.3245281564559</v>
      </c>
      <c r="Q988">
        <v>5.1641446916145979</v>
      </c>
      <c r="R988" t="s">
        <v>109</v>
      </c>
      <c r="S988">
        <v>1906.6709234821899</v>
      </c>
      <c r="T988">
        <v>17.100000000000001</v>
      </c>
      <c r="U988" t="s">
        <v>329</v>
      </c>
      <c r="V988">
        <v>5.0146627565982396</v>
      </c>
      <c r="W988">
        <v>8</v>
      </c>
      <c r="X988">
        <v>20.8</v>
      </c>
      <c r="Y988">
        <v>15</v>
      </c>
      <c r="Z988">
        <v>5.8273038403982118E-2</v>
      </c>
      <c r="AA988">
        <v>31.536000000000001</v>
      </c>
    </row>
    <row r="989" spans="1:27" x14ac:dyDescent="0.25">
      <c r="A989" t="s">
        <v>98</v>
      </c>
      <c r="B989" t="s">
        <v>519</v>
      </c>
      <c r="C989" t="s">
        <v>1028</v>
      </c>
      <c r="D989" t="s">
        <v>101</v>
      </c>
      <c r="E989" t="s">
        <v>304</v>
      </c>
      <c r="F989" t="s">
        <v>201</v>
      </c>
      <c r="G989" t="s">
        <v>114</v>
      </c>
      <c r="H989" t="s">
        <v>125</v>
      </c>
      <c r="I989">
        <v>2023</v>
      </c>
      <c r="J989" t="s">
        <v>337</v>
      </c>
      <c r="K989" t="s">
        <v>127</v>
      </c>
      <c r="L989" t="s">
        <v>1280</v>
      </c>
      <c r="M989" t="s">
        <v>1295</v>
      </c>
      <c r="N989">
        <v>1</v>
      </c>
      <c r="O989">
        <v>2023</v>
      </c>
      <c r="P989">
        <v>9846.3245281564559</v>
      </c>
      <c r="Q989">
        <v>5.1641446916145979</v>
      </c>
      <c r="R989" t="s">
        <v>109</v>
      </c>
      <c r="S989">
        <v>1906.6709234821899</v>
      </c>
      <c r="T989">
        <v>17.100000000000001</v>
      </c>
      <c r="U989" t="s">
        <v>329</v>
      </c>
      <c r="V989">
        <v>5.0146627565982396</v>
      </c>
      <c r="W989">
        <v>8</v>
      </c>
      <c r="X989">
        <v>20.8</v>
      </c>
      <c r="Y989">
        <v>15</v>
      </c>
      <c r="Z989">
        <v>5.8273038403982118E-2</v>
      </c>
      <c r="AA989">
        <v>31.536000000000001</v>
      </c>
    </row>
    <row r="990" spans="1:27" x14ac:dyDescent="0.25">
      <c r="A990" t="s">
        <v>98</v>
      </c>
      <c r="B990" t="s">
        <v>519</v>
      </c>
      <c r="C990" t="s">
        <v>1028</v>
      </c>
      <c r="D990" t="s">
        <v>101</v>
      </c>
      <c r="E990" t="s">
        <v>304</v>
      </c>
      <c r="F990" t="s">
        <v>201</v>
      </c>
      <c r="G990" t="s">
        <v>114</v>
      </c>
      <c r="H990" t="s">
        <v>125</v>
      </c>
      <c r="I990">
        <v>2024</v>
      </c>
      <c r="J990" t="s">
        <v>339</v>
      </c>
      <c r="K990" t="s">
        <v>127</v>
      </c>
      <c r="L990" t="s">
        <v>1280</v>
      </c>
      <c r="M990" t="s">
        <v>1296</v>
      </c>
      <c r="N990">
        <v>1</v>
      </c>
      <c r="O990">
        <v>2024</v>
      </c>
      <c r="P990">
        <v>9846.3245281564559</v>
      </c>
      <c r="Q990">
        <v>5.1641446916145979</v>
      </c>
      <c r="R990" t="s">
        <v>109</v>
      </c>
      <c r="S990">
        <v>1906.6709234821899</v>
      </c>
      <c r="T990">
        <v>17.100000000000001</v>
      </c>
      <c r="U990" t="s">
        <v>329</v>
      </c>
      <c r="V990">
        <v>5.0146627565982396</v>
      </c>
      <c r="W990">
        <v>8</v>
      </c>
      <c r="X990">
        <v>20.8</v>
      </c>
      <c r="Y990">
        <v>15</v>
      </c>
      <c r="Z990">
        <v>5.8273038403982118E-2</v>
      </c>
      <c r="AA990">
        <v>31.536000000000001</v>
      </c>
    </row>
    <row r="991" spans="1:27" x14ac:dyDescent="0.25">
      <c r="A991" t="s">
        <v>98</v>
      </c>
      <c r="B991" t="s">
        <v>519</v>
      </c>
      <c r="C991" t="s">
        <v>1028</v>
      </c>
      <c r="D991" t="s">
        <v>101</v>
      </c>
      <c r="E991" t="s">
        <v>304</v>
      </c>
      <c r="F991" t="s">
        <v>201</v>
      </c>
      <c r="G991" t="s">
        <v>119</v>
      </c>
      <c r="H991" t="s">
        <v>125</v>
      </c>
      <c r="I991">
        <v>2016</v>
      </c>
      <c r="J991" t="s">
        <v>341</v>
      </c>
      <c r="K991" t="s">
        <v>127</v>
      </c>
      <c r="L991" t="s">
        <v>1280</v>
      </c>
      <c r="M991" t="s">
        <v>1297</v>
      </c>
      <c r="N991">
        <v>0</v>
      </c>
      <c r="O991">
        <v>2020</v>
      </c>
      <c r="P991">
        <v>10395.03611176889</v>
      </c>
      <c r="Q991">
        <v>5.1641446916145979</v>
      </c>
      <c r="R991" t="s">
        <v>109</v>
      </c>
      <c r="S991">
        <v>2012.9250306731481</v>
      </c>
      <c r="T991">
        <v>22.4</v>
      </c>
      <c r="U991" t="s">
        <v>329</v>
      </c>
      <c r="V991">
        <v>6.5689149560117297</v>
      </c>
      <c r="W991">
        <v>8</v>
      </c>
      <c r="X991">
        <v>20.8</v>
      </c>
      <c r="Y991">
        <v>15</v>
      </c>
      <c r="Z991">
        <v>5.8273038403982118E-2</v>
      </c>
      <c r="AA991">
        <v>31.536000000000001</v>
      </c>
    </row>
    <row r="992" spans="1:27" x14ac:dyDescent="0.25">
      <c r="A992" t="s">
        <v>98</v>
      </c>
      <c r="B992" t="s">
        <v>519</v>
      </c>
      <c r="C992" t="s">
        <v>1028</v>
      </c>
      <c r="D992" t="s">
        <v>101</v>
      </c>
      <c r="E992" t="s">
        <v>304</v>
      </c>
      <c r="F992" t="s">
        <v>201</v>
      </c>
      <c r="G992" t="s">
        <v>119</v>
      </c>
      <c r="H992" t="s">
        <v>125</v>
      </c>
      <c r="I992">
        <v>2020</v>
      </c>
      <c r="J992" t="s">
        <v>343</v>
      </c>
      <c r="K992" t="s">
        <v>127</v>
      </c>
      <c r="L992" t="s">
        <v>1280</v>
      </c>
      <c r="M992" t="s">
        <v>1297</v>
      </c>
      <c r="N992">
        <v>1</v>
      </c>
      <c r="O992">
        <v>2020</v>
      </c>
      <c r="P992">
        <v>10395.03611176889</v>
      </c>
      <c r="Q992">
        <v>5.1641446916145979</v>
      </c>
      <c r="R992" t="s">
        <v>109</v>
      </c>
      <c r="S992">
        <v>2012.9250306731481</v>
      </c>
      <c r="T992">
        <v>22.4</v>
      </c>
      <c r="U992" t="s">
        <v>329</v>
      </c>
      <c r="V992">
        <v>6.5689149560117297</v>
      </c>
      <c r="W992">
        <v>8</v>
      </c>
      <c r="X992">
        <v>20.8</v>
      </c>
      <c r="Y992">
        <v>15</v>
      </c>
      <c r="Z992">
        <v>5.8273038403982118E-2</v>
      </c>
      <c r="AA992">
        <v>31.536000000000001</v>
      </c>
    </row>
    <row r="993" spans="1:27" x14ac:dyDescent="0.25">
      <c r="A993" t="s">
        <v>98</v>
      </c>
      <c r="B993" t="s">
        <v>519</v>
      </c>
      <c r="C993" t="s">
        <v>1028</v>
      </c>
      <c r="D993" t="s">
        <v>101</v>
      </c>
      <c r="E993" t="s">
        <v>304</v>
      </c>
      <c r="F993" t="s">
        <v>201</v>
      </c>
      <c r="G993" t="s">
        <v>119</v>
      </c>
      <c r="H993" t="s">
        <v>125</v>
      </c>
      <c r="I993">
        <v>2022</v>
      </c>
      <c r="J993" t="s">
        <v>344</v>
      </c>
      <c r="K993" t="s">
        <v>127</v>
      </c>
      <c r="L993" t="s">
        <v>1280</v>
      </c>
      <c r="M993" t="s">
        <v>1298</v>
      </c>
      <c r="N993">
        <v>1</v>
      </c>
      <c r="O993">
        <v>2022</v>
      </c>
      <c r="P993">
        <v>10395.03611176889</v>
      </c>
      <c r="Q993">
        <v>5.1641446916145979</v>
      </c>
      <c r="R993" t="s">
        <v>109</v>
      </c>
      <c r="S993">
        <v>2012.9250306731481</v>
      </c>
      <c r="T993">
        <v>22.4</v>
      </c>
      <c r="U993" t="s">
        <v>329</v>
      </c>
      <c r="V993">
        <v>6.5689149560117297</v>
      </c>
      <c r="W993">
        <v>8</v>
      </c>
      <c r="X993">
        <v>20.8</v>
      </c>
      <c r="Y993">
        <v>15</v>
      </c>
      <c r="Z993">
        <v>5.8273038403982118E-2</v>
      </c>
      <c r="AA993">
        <v>31.536000000000001</v>
      </c>
    </row>
    <row r="994" spans="1:27" x14ac:dyDescent="0.25">
      <c r="A994" t="s">
        <v>98</v>
      </c>
      <c r="B994" t="s">
        <v>519</v>
      </c>
      <c r="C994" t="s">
        <v>1028</v>
      </c>
      <c r="D994" t="s">
        <v>101</v>
      </c>
      <c r="E994" t="s">
        <v>304</v>
      </c>
      <c r="F994" t="s">
        <v>201</v>
      </c>
      <c r="G994" t="s">
        <v>119</v>
      </c>
      <c r="H994" t="s">
        <v>125</v>
      </c>
      <c r="I994">
        <v>2023</v>
      </c>
      <c r="J994" t="s">
        <v>346</v>
      </c>
      <c r="K994" t="s">
        <v>127</v>
      </c>
      <c r="L994" t="s">
        <v>1280</v>
      </c>
      <c r="M994" t="s">
        <v>1299</v>
      </c>
      <c r="N994">
        <v>1</v>
      </c>
      <c r="O994">
        <v>2023</v>
      </c>
      <c r="P994">
        <v>10395.03611176889</v>
      </c>
      <c r="Q994">
        <v>5.1641446916145979</v>
      </c>
      <c r="R994" t="s">
        <v>109</v>
      </c>
      <c r="S994">
        <v>2012.9250306731481</v>
      </c>
      <c r="T994">
        <v>22.4</v>
      </c>
      <c r="U994" t="s">
        <v>329</v>
      </c>
      <c r="V994">
        <v>6.5689149560117297</v>
      </c>
      <c r="W994">
        <v>8</v>
      </c>
      <c r="X994">
        <v>20.8</v>
      </c>
      <c r="Y994">
        <v>15</v>
      </c>
      <c r="Z994">
        <v>5.8273038403982118E-2</v>
      </c>
      <c r="AA994">
        <v>31.536000000000001</v>
      </c>
    </row>
    <row r="995" spans="1:27" x14ac:dyDescent="0.25">
      <c r="A995" t="s">
        <v>98</v>
      </c>
      <c r="B995" t="s">
        <v>519</v>
      </c>
      <c r="C995" t="s">
        <v>1028</v>
      </c>
      <c r="D995" t="s">
        <v>101</v>
      </c>
      <c r="E995" t="s">
        <v>304</v>
      </c>
      <c r="F995" t="s">
        <v>201</v>
      </c>
      <c r="G995" t="s">
        <v>119</v>
      </c>
      <c r="H995" t="s">
        <v>125</v>
      </c>
      <c r="I995">
        <v>2024</v>
      </c>
      <c r="J995" t="s">
        <v>348</v>
      </c>
      <c r="K995" t="s">
        <v>127</v>
      </c>
      <c r="L995" t="s">
        <v>1280</v>
      </c>
      <c r="M995" t="s">
        <v>1300</v>
      </c>
      <c r="N995">
        <v>1</v>
      </c>
      <c r="O995">
        <v>2024</v>
      </c>
      <c r="P995">
        <v>10395.03611176889</v>
      </c>
      <c r="Q995">
        <v>5.1641446916145979</v>
      </c>
      <c r="R995" t="s">
        <v>109</v>
      </c>
      <c r="S995">
        <v>2012.9250306731481</v>
      </c>
      <c r="T995">
        <v>22.4</v>
      </c>
      <c r="U995" t="s">
        <v>329</v>
      </c>
      <c r="V995">
        <v>6.5689149560117297</v>
      </c>
      <c r="W995">
        <v>8</v>
      </c>
      <c r="X995">
        <v>20.8</v>
      </c>
      <c r="Y995">
        <v>15</v>
      </c>
      <c r="Z995">
        <v>5.8273038403982118E-2</v>
      </c>
      <c r="AA995">
        <v>31.536000000000001</v>
      </c>
    </row>
    <row r="996" spans="1:27" x14ac:dyDescent="0.25">
      <c r="A996" t="s">
        <v>98</v>
      </c>
      <c r="B996" t="s">
        <v>519</v>
      </c>
      <c r="C996" t="s">
        <v>1028</v>
      </c>
      <c r="D996" t="s">
        <v>101</v>
      </c>
      <c r="E996" t="s">
        <v>304</v>
      </c>
      <c r="F996" t="s">
        <v>350</v>
      </c>
      <c r="G996" t="s">
        <v>103</v>
      </c>
      <c r="H996" t="s">
        <v>125</v>
      </c>
      <c r="I996">
        <v>2016</v>
      </c>
      <c r="J996" t="s">
        <v>351</v>
      </c>
      <c r="K996" t="s">
        <v>127</v>
      </c>
      <c r="L996" t="s">
        <v>1280</v>
      </c>
      <c r="M996" t="s">
        <v>1301</v>
      </c>
      <c r="N996">
        <v>1</v>
      </c>
      <c r="O996">
        <v>2020</v>
      </c>
      <c r="P996">
        <v>756.00262631046473</v>
      </c>
      <c r="Q996">
        <v>5.1641446916145979</v>
      </c>
      <c r="R996" t="s">
        <v>109</v>
      </c>
      <c r="S996">
        <v>146.39454768531991</v>
      </c>
      <c r="T996">
        <v>3.1946072684642441</v>
      </c>
      <c r="U996" t="s">
        <v>184</v>
      </c>
      <c r="V996">
        <v>3.1946072684642441</v>
      </c>
      <c r="W996">
        <v>6</v>
      </c>
      <c r="X996">
        <v>13</v>
      </c>
      <c r="Y996">
        <v>10</v>
      </c>
      <c r="Z996">
        <v>5.8273038403982118E-2</v>
      </c>
      <c r="AA996">
        <v>31.536000000000001</v>
      </c>
    </row>
    <row r="997" spans="1:27" x14ac:dyDescent="0.25">
      <c r="A997" t="s">
        <v>98</v>
      </c>
      <c r="B997" t="s">
        <v>519</v>
      </c>
      <c r="C997" t="s">
        <v>1028</v>
      </c>
      <c r="D997" t="s">
        <v>101</v>
      </c>
      <c r="E997" t="s">
        <v>304</v>
      </c>
      <c r="F997" t="s">
        <v>350</v>
      </c>
      <c r="G997" t="s">
        <v>111</v>
      </c>
      <c r="H997" t="s">
        <v>125</v>
      </c>
      <c r="I997">
        <v>2016</v>
      </c>
      <c r="J997" t="s">
        <v>353</v>
      </c>
      <c r="K997" t="s">
        <v>127</v>
      </c>
      <c r="L997" t="s">
        <v>1280</v>
      </c>
      <c r="M997" t="s">
        <v>1302</v>
      </c>
      <c r="N997">
        <v>1</v>
      </c>
      <c r="O997">
        <v>2020</v>
      </c>
      <c r="P997">
        <v>780.38980780435065</v>
      </c>
      <c r="Q997">
        <v>5.1641446916145979</v>
      </c>
      <c r="R997" t="s">
        <v>109</v>
      </c>
      <c r="S997">
        <v>151.1169524493624</v>
      </c>
      <c r="T997">
        <v>3.5169988276670581</v>
      </c>
      <c r="U997" t="s">
        <v>184</v>
      </c>
      <c r="V997">
        <v>3.5169988276670581</v>
      </c>
      <c r="W997">
        <v>6</v>
      </c>
      <c r="X997">
        <v>13</v>
      </c>
      <c r="Y997">
        <v>10</v>
      </c>
      <c r="Z997">
        <v>5.8273038403982118E-2</v>
      </c>
      <c r="AA997">
        <v>31.536000000000001</v>
      </c>
    </row>
    <row r="998" spans="1:27" x14ac:dyDescent="0.25">
      <c r="A998" t="s">
        <v>98</v>
      </c>
      <c r="B998" t="s">
        <v>519</v>
      </c>
      <c r="C998" t="s">
        <v>1028</v>
      </c>
      <c r="D998" t="s">
        <v>101</v>
      </c>
      <c r="E998" t="s">
        <v>304</v>
      </c>
      <c r="F998" t="s">
        <v>350</v>
      </c>
      <c r="G998" t="s">
        <v>111</v>
      </c>
      <c r="H998" t="s">
        <v>125</v>
      </c>
      <c r="I998">
        <v>2030</v>
      </c>
      <c r="J998" t="s">
        <v>355</v>
      </c>
      <c r="K998" t="s">
        <v>127</v>
      </c>
      <c r="L998" t="s">
        <v>1280</v>
      </c>
      <c r="M998" t="s">
        <v>1303</v>
      </c>
      <c r="N998">
        <v>1</v>
      </c>
      <c r="O998">
        <v>2030</v>
      </c>
      <c r="P998">
        <v>780.38980780435065</v>
      </c>
      <c r="Q998">
        <v>5.1641446916145979</v>
      </c>
      <c r="R998" t="s">
        <v>109</v>
      </c>
      <c r="S998">
        <v>151.1169524493624</v>
      </c>
      <c r="T998">
        <v>3.5902696365767879</v>
      </c>
      <c r="U998" t="s">
        <v>184</v>
      </c>
      <c r="V998">
        <v>3.5902696365767879</v>
      </c>
      <c r="W998">
        <v>6</v>
      </c>
      <c r="X998">
        <v>13</v>
      </c>
      <c r="Y998">
        <v>10</v>
      </c>
      <c r="Z998">
        <v>5.8273038403982118E-2</v>
      </c>
      <c r="AA998">
        <v>31.536000000000001</v>
      </c>
    </row>
    <row r="999" spans="1:27" x14ac:dyDescent="0.25">
      <c r="A999" t="s">
        <v>98</v>
      </c>
      <c r="B999" t="s">
        <v>519</v>
      </c>
      <c r="C999" t="s">
        <v>1028</v>
      </c>
      <c r="D999" t="s">
        <v>101</v>
      </c>
      <c r="E999" t="s">
        <v>304</v>
      </c>
      <c r="F999" t="s">
        <v>350</v>
      </c>
      <c r="G999" t="s">
        <v>111</v>
      </c>
      <c r="H999" t="s">
        <v>125</v>
      </c>
      <c r="I999">
        <v>2040</v>
      </c>
      <c r="J999" t="s">
        <v>357</v>
      </c>
      <c r="K999" t="s">
        <v>127</v>
      </c>
      <c r="L999" t="s">
        <v>1280</v>
      </c>
      <c r="M999" t="s">
        <v>1304</v>
      </c>
      <c r="N999">
        <v>1</v>
      </c>
      <c r="O999">
        <v>2040</v>
      </c>
      <c r="P999">
        <v>780.38980780435065</v>
      </c>
      <c r="Q999">
        <v>5.1641446916145979</v>
      </c>
      <c r="R999" t="s">
        <v>109</v>
      </c>
      <c r="S999">
        <v>151.1169524493624</v>
      </c>
      <c r="T999">
        <v>3.6635404454865181</v>
      </c>
      <c r="U999" t="s">
        <v>184</v>
      </c>
      <c r="V999">
        <v>3.6635404454865181</v>
      </c>
      <c r="W999">
        <v>6</v>
      </c>
      <c r="X999">
        <v>13</v>
      </c>
      <c r="Y999">
        <v>10</v>
      </c>
      <c r="Z999">
        <v>5.8273038403982118E-2</v>
      </c>
      <c r="AA999">
        <v>31.536000000000001</v>
      </c>
    </row>
    <row r="1000" spans="1:27" x14ac:dyDescent="0.25">
      <c r="A1000" t="s">
        <v>98</v>
      </c>
      <c r="B1000" t="s">
        <v>519</v>
      </c>
      <c r="C1000" t="s">
        <v>1028</v>
      </c>
      <c r="D1000" t="s">
        <v>101</v>
      </c>
      <c r="E1000" t="s">
        <v>304</v>
      </c>
      <c r="F1000" t="s">
        <v>350</v>
      </c>
      <c r="G1000" t="s">
        <v>114</v>
      </c>
      <c r="H1000" t="s">
        <v>125</v>
      </c>
      <c r="I1000">
        <v>2016</v>
      </c>
      <c r="J1000" t="s">
        <v>359</v>
      </c>
      <c r="K1000" t="s">
        <v>127</v>
      </c>
      <c r="L1000" t="s">
        <v>1280</v>
      </c>
      <c r="M1000" t="s">
        <v>1305</v>
      </c>
      <c r="N1000">
        <v>1</v>
      </c>
      <c r="O1000">
        <v>2020</v>
      </c>
      <c r="P1000">
        <v>780.38980780435065</v>
      </c>
      <c r="Q1000">
        <v>5.1641446916145979</v>
      </c>
      <c r="R1000" t="s">
        <v>109</v>
      </c>
      <c r="S1000">
        <v>151.1169524493624</v>
      </c>
      <c r="T1000">
        <v>3.5169988276670581</v>
      </c>
      <c r="U1000" t="s">
        <v>184</v>
      </c>
      <c r="V1000">
        <v>3.5169988276670581</v>
      </c>
      <c r="W1000">
        <v>6</v>
      </c>
      <c r="X1000">
        <v>13</v>
      </c>
      <c r="Y1000">
        <v>10</v>
      </c>
      <c r="Z1000">
        <v>5.8273038403982118E-2</v>
      </c>
      <c r="AA1000">
        <v>31.536000000000001</v>
      </c>
    </row>
    <row r="1001" spans="1:27" x14ac:dyDescent="0.25">
      <c r="A1001" t="s">
        <v>98</v>
      </c>
      <c r="B1001" t="s">
        <v>519</v>
      </c>
      <c r="C1001" t="s">
        <v>1028</v>
      </c>
      <c r="D1001" t="s">
        <v>101</v>
      </c>
      <c r="E1001" t="s">
        <v>304</v>
      </c>
      <c r="F1001" t="s">
        <v>350</v>
      </c>
      <c r="G1001" t="s">
        <v>119</v>
      </c>
      <c r="H1001" t="s">
        <v>125</v>
      </c>
      <c r="I1001">
        <v>2016</v>
      </c>
      <c r="J1001" t="s">
        <v>361</v>
      </c>
      <c r="K1001" t="s">
        <v>127</v>
      </c>
      <c r="L1001" t="s">
        <v>1280</v>
      </c>
      <c r="M1001" t="s">
        <v>1306</v>
      </c>
      <c r="N1001">
        <v>1</v>
      </c>
      <c r="O1001">
        <v>2020</v>
      </c>
      <c r="P1001">
        <v>859.64814765948006</v>
      </c>
      <c r="Q1001">
        <v>5.1641446916145979</v>
      </c>
      <c r="R1001" t="s">
        <v>109</v>
      </c>
      <c r="S1001">
        <v>166.46476793250079</v>
      </c>
      <c r="T1001">
        <v>3.6049237983587341</v>
      </c>
      <c r="U1001" t="s">
        <v>184</v>
      </c>
      <c r="V1001">
        <v>3.6049237983587341</v>
      </c>
      <c r="W1001">
        <v>6</v>
      </c>
      <c r="X1001">
        <v>13</v>
      </c>
      <c r="Y1001">
        <v>10</v>
      </c>
      <c r="Z1001">
        <v>5.8273038403982118E-2</v>
      </c>
      <c r="AA1001">
        <v>31.536000000000001</v>
      </c>
    </row>
    <row r="1002" spans="1:27" x14ac:dyDescent="0.25">
      <c r="A1002" t="s">
        <v>98</v>
      </c>
      <c r="B1002" t="s">
        <v>519</v>
      </c>
      <c r="C1002" t="s">
        <v>1028</v>
      </c>
      <c r="D1002" t="s">
        <v>101</v>
      </c>
      <c r="E1002" t="s">
        <v>304</v>
      </c>
      <c r="F1002" t="s">
        <v>350</v>
      </c>
      <c r="G1002" t="s">
        <v>119</v>
      </c>
      <c r="H1002" t="s">
        <v>125</v>
      </c>
      <c r="I1002">
        <v>2022</v>
      </c>
      <c r="J1002" t="s">
        <v>363</v>
      </c>
      <c r="K1002" t="s">
        <v>127</v>
      </c>
      <c r="L1002" t="s">
        <v>1280</v>
      </c>
      <c r="M1002" t="s">
        <v>1307</v>
      </c>
      <c r="N1002">
        <v>1</v>
      </c>
      <c r="O1002">
        <v>2022</v>
      </c>
      <c r="P1002">
        <v>859.64814765948006</v>
      </c>
      <c r="Q1002">
        <v>5.1641446916145979</v>
      </c>
      <c r="R1002" t="s">
        <v>109</v>
      </c>
      <c r="S1002">
        <v>166.46476793250079</v>
      </c>
      <c r="T1002">
        <v>3.6635404454865181</v>
      </c>
      <c r="U1002" t="s">
        <v>184</v>
      </c>
      <c r="V1002">
        <v>3.6635404454865181</v>
      </c>
      <c r="W1002">
        <v>6</v>
      </c>
      <c r="X1002">
        <v>13</v>
      </c>
      <c r="Y1002">
        <v>10</v>
      </c>
      <c r="Z1002">
        <v>5.8273038403982118E-2</v>
      </c>
      <c r="AA1002">
        <v>31.536000000000001</v>
      </c>
    </row>
    <row r="1003" spans="1:27" x14ac:dyDescent="0.25">
      <c r="A1003" t="s">
        <v>98</v>
      </c>
      <c r="B1003" t="s">
        <v>519</v>
      </c>
      <c r="C1003" t="s">
        <v>1028</v>
      </c>
      <c r="D1003" t="s">
        <v>101</v>
      </c>
      <c r="E1003" t="s">
        <v>304</v>
      </c>
      <c r="F1003" t="s">
        <v>350</v>
      </c>
      <c r="G1003" t="s">
        <v>119</v>
      </c>
      <c r="H1003" t="s">
        <v>125</v>
      </c>
      <c r="I1003">
        <v>2030</v>
      </c>
      <c r="J1003" t="s">
        <v>365</v>
      </c>
      <c r="K1003" t="s">
        <v>127</v>
      </c>
      <c r="L1003" t="s">
        <v>1280</v>
      </c>
      <c r="M1003" t="s">
        <v>1308</v>
      </c>
      <c r="N1003">
        <v>1</v>
      </c>
      <c r="O1003">
        <v>2030</v>
      </c>
      <c r="P1003">
        <v>859.64814765948006</v>
      </c>
      <c r="Q1003">
        <v>5.1641446916145979</v>
      </c>
      <c r="R1003" t="s">
        <v>109</v>
      </c>
      <c r="S1003">
        <v>166.46476793250079</v>
      </c>
      <c r="T1003">
        <v>3.8100820633059791</v>
      </c>
      <c r="U1003" t="s">
        <v>184</v>
      </c>
      <c r="V1003">
        <v>3.8100820633059791</v>
      </c>
      <c r="W1003">
        <v>6</v>
      </c>
      <c r="X1003">
        <v>13</v>
      </c>
      <c r="Y1003">
        <v>10</v>
      </c>
      <c r="Z1003">
        <v>5.8273038403982118E-2</v>
      </c>
      <c r="AA1003">
        <v>31.536000000000001</v>
      </c>
    </row>
    <row r="1004" spans="1:27" x14ac:dyDescent="0.25">
      <c r="A1004" t="s">
        <v>98</v>
      </c>
      <c r="B1004" t="s">
        <v>519</v>
      </c>
      <c r="C1004" t="s">
        <v>1028</v>
      </c>
      <c r="D1004" t="s">
        <v>101</v>
      </c>
      <c r="E1004" t="s">
        <v>304</v>
      </c>
      <c r="F1004" t="s">
        <v>350</v>
      </c>
      <c r="G1004" t="s">
        <v>119</v>
      </c>
      <c r="H1004" t="s">
        <v>125</v>
      </c>
      <c r="I1004">
        <v>2040</v>
      </c>
      <c r="J1004" t="s">
        <v>367</v>
      </c>
      <c r="K1004" t="s">
        <v>127</v>
      </c>
      <c r="L1004" t="s">
        <v>1280</v>
      </c>
      <c r="M1004" t="s">
        <v>1309</v>
      </c>
      <c r="N1004">
        <v>1</v>
      </c>
      <c r="O1004">
        <v>2040</v>
      </c>
      <c r="P1004">
        <v>859.64814765948006</v>
      </c>
      <c r="Q1004">
        <v>5.1641446916145979</v>
      </c>
      <c r="R1004" t="s">
        <v>109</v>
      </c>
      <c r="S1004">
        <v>166.46476793250079</v>
      </c>
      <c r="T1004">
        <v>3.9566236811254401</v>
      </c>
      <c r="U1004" t="s">
        <v>184</v>
      </c>
      <c r="V1004">
        <v>3.9566236811254401</v>
      </c>
      <c r="W1004">
        <v>6</v>
      </c>
      <c r="X1004">
        <v>13</v>
      </c>
      <c r="Y1004">
        <v>10</v>
      </c>
      <c r="Z1004">
        <v>5.8273038403982118E-2</v>
      </c>
      <c r="AA1004">
        <v>31.536000000000001</v>
      </c>
    </row>
    <row r="1005" spans="1:27" x14ac:dyDescent="0.25">
      <c r="A1005" t="s">
        <v>98</v>
      </c>
      <c r="B1005" t="s">
        <v>519</v>
      </c>
      <c r="C1005" t="s">
        <v>1028</v>
      </c>
      <c r="D1005" t="s">
        <v>101</v>
      </c>
      <c r="E1005" t="s">
        <v>304</v>
      </c>
      <c r="F1005" t="s">
        <v>369</v>
      </c>
      <c r="G1005" t="s">
        <v>103</v>
      </c>
      <c r="H1005" t="s">
        <v>125</v>
      </c>
      <c r="I1005">
        <v>2016</v>
      </c>
      <c r="J1005" t="s">
        <v>370</v>
      </c>
      <c r="K1005" t="s">
        <v>127</v>
      </c>
      <c r="L1005" t="s">
        <v>1280</v>
      </c>
      <c r="M1005" t="s">
        <v>1310</v>
      </c>
      <c r="N1005">
        <v>1</v>
      </c>
      <c r="O1005">
        <v>2020</v>
      </c>
      <c r="P1005">
        <v>4328.724715164758</v>
      </c>
      <c r="Q1005">
        <v>5.1641446916145979</v>
      </c>
      <c r="R1005" t="s">
        <v>109</v>
      </c>
      <c r="S1005">
        <v>838.22684561755739</v>
      </c>
      <c r="T1005">
        <v>3.8100820633059791</v>
      </c>
      <c r="U1005" t="s">
        <v>184</v>
      </c>
      <c r="V1005">
        <v>3.8100820633059791</v>
      </c>
      <c r="W1005">
        <v>11</v>
      </c>
      <c r="X1005">
        <v>25</v>
      </c>
      <c r="Y1005">
        <v>19</v>
      </c>
      <c r="Z1005">
        <v>5.8273038403982118E-2</v>
      </c>
      <c r="AA1005">
        <v>31.536000000000001</v>
      </c>
    </row>
    <row r="1006" spans="1:27" x14ac:dyDescent="0.25">
      <c r="A1006" t="s">
        <v>98</v>
      </c>
      <c r="B1006" t="s">
        <v>519</v>
      </c>
      <c r="C1006" t="s">
        <v>1028</v>
      </c>
      <c r="D1006" t="s">
        <v>101</v>
      </c>
      <c r="E1006" t="s">
        <v>304</v>
      </c>
      <c r="F1006" t="s">
        <v>369</v>
      </c>
      <c r="G1006" t="s">
        <v>103</v>
      </c>
      <c r="H1006" t="s">
        <v>125</v>
      </c>
      <c r="I1006">
        <v>2023</v>
      </c>
      <c r="J1006" t="s">
        <v>372</v>
      </c>
      <c r="K1006" t="s">
        <v>127</v>
      </c>
      <c r="L1006" t="s">
        <v>1280</v>
      </c>
      <c r="M1006" t="s">
        <v>1311</v>
      </c>
      <c r="N1006">
        <v>1</v>
      </c>
      <c r="O1006">
        <v>2023</v>
      </c>
      <c r="P1006">
        <v>4328.724715164758</v>
      </c>
      <c r="Q1006">
        <v>5.1641446916145979</v>
      </c>
      <c r="R1006" t="s">
        <v>109</v>
      </c>
      <c r="S1006">
        <v>838.22684561755739</v>
      </c>
      <c r="T1006">
        <v>3.8100820633059791</v>
      </c>
      <c r="U1006" t="s">
        <v>184</v>
      </c>
      <c r="V1006">
        <v>3.8100820633059791</v>
      </c>
      <c r="W1006">
        <v>11</v>
      </c>
      <c r="X1006">
        <v>25</v>
      </c>
      <c r="Y1006">
        <v>19</v>
      </c>
      <c r="Z1006">
        <v>5.8273038403982118E-2</v>
      </c>
      <c r="AA1006">
        <v>31.536000000000001</v>
      </c>
    </row>
    <row r="1007" spans="1:27" x14ac:dyDescent="0.25">
      <c r="A1007" t="s">
        <v>98</v>
      </c>
      <c r="B1007" t="s">
        <v>519</v>
      </c>
      <c r="C1007" t="s">
        <v>1028</v>
      </c>
      <c r="D1007" t="s">
        <v>101</v>
      </c>
      <c r="E1007" t="s">
        <v>304</v>
      </c>
      <c r="F1007" t="s">
        <v>369</v>
      </c>
      <c r="G1007" t="s">
        <v>111</v>
      </c>
      <c r="H1007" t="s">
        <v>125</v>
      </c>
      <c r="I1007">
        <v>2016</v>
      </c>
      <c r="J1007" t="s">
        <v>374</v>
      </c>
      <c r="K1007" t="s">
        <v>127</v>
      </c>
      <c r="L1007" t="s">
        <v>1280</v>
      </c>
      <c r="M1007" t="s">
        <v>1312</v>
      </c>
      <c r="N1007">
        <v>1</v>
      </c>
      <c r="O1007">
        <v>2020</v>
      </c>
      <c r="P1007">
        <v>4450.6606226341873</v>
      </c>
      <c r="Q1007">
        <v>5.1641446916145979</v>
      </c>
      <c r="R1007" t="s">
        <v>109</v>
      </c>
      <c r="S1007">
        <v>861.8388694377702</v>
      </c>
      <c r="T1007">
        <v>4.0738569753810081</v>
      </c>
      <c r="U1007" t="s">
        <v>184</v>
      </c>
      <c r="V1007">
        <v>4.0738569753810081</v>
      </c>
      <c r="W1007">
        <v>11</v>
      </c>
      <c r="X1007">
        <v>25</v>
      </c>
      <c r="Y1007">
        <v>19</v>
      </c>
      <c r="Z1007">
        <v>5.8273038403982118E-2</v>
      </c>
      <c r="AA1007">
        <v>31.536000000000001</v>
      </c>
    </row>
    <row r="1008" spans="1:27" x14ac:dyDescent="0.25">
      <c r="A1008" t="s">
        <v>98</v>
      </c>
      <c r="B1008" t="s">
        <v>519</v>
      </c>
      <c r="C1008" t="s">
        <v>1028</v>
      </c>
      <c r="D1008" t="s">
        <v>101</v>
      </c>
      <c r="E1008" t="s">
        <v>304</v>
      </c>
      <c r="F1008" t="s">
        <v>369</v>
      </c>
      <c r="G1008" t="s">
        <v>111</v>
      </c>
      <c r="H1008" t="s">
        <v>125</v>
      </c>
      <c r="I1008">
        <v>2023</v>
      </c>
      <c r="J1008" t="s">
        <v>376</v>
      </c>
      <c r="K1008" t="s">
        <v>127</v>
      </c>
      <c r="L1008" t="s">
        <v>1280</v>
      </c>
      <c r="M1008" t="s">
        <v>1313</v>
      </c>
      <c r="N1008">
        <v>1</v>
      </c>
      <c r="O1008">
        <v>2023</v>
      </c>
      <c r="P1008">
        <v>4511.628576368902</v>
      </c>
      <c r="Q1008">
        <v>5.1641446916145979</v>
      </c>
      <c r="R1008" t="s">
        <v>109</v>
      </c>
      <c r="S1008">
        <v>873.64488134787655</v>
      </c>
      <c r="T1008">
        <v>4.2203985932004704</v>
      </c>
      <c r="U1008" t="s">
        <v>184</v>
      </c>
      <c r="V1008">
        <v>4.2203985932004704</v>
      </c>
      <c r="W1008">
        <v>11</v>
      </c>
      <c r="X1008">
        <v>25</v>
      </c>
      <c r="Y1008">
        <v>19</v>
      </c>
      <c r="Z1008">
        <v>5.8273038403982118E-2</v>
      </c>
      <c r="AA1008">
        <v>31.536000000000001</v>
      </c>
    </row>
    <row r="1009" spans="1:27" x14ac:dyDescent="0.25">
      <c r="A1009" t="s">
        <v>98</v>
      </c>
      <c r="B1009" t="s">
        <v>519</v>
      </c>
      <c r="C1009" t="s">
        <v>1028</v>
      </c>
      <c r="D1009" t="s">
        <v>101</v>
      </c>
      <c r="E1009" t="s">
        <v>304</v>
      </c>
      <c r="F1009" t="s">
        <v>369</v>
      </c>
      <c r="G1009" t="s">
        <v>114</v>
      </c>
      <c r="H1009" t="s">
        <v>125</v>
      </c>
      <c r="I1009">
        <v>2016</v>
      </c>
      <c r="J1009" t="s">
        <v>378</v>
      </c>
      <c r="K1009" t="s">
        <v>127</v>
      </c>
      <c r="L1009" t="s">
        <v>1280</v>
      </c>
      <c r="M1009" t="s">
        <v>1314</v>
      </c>
      <c r="N1009">
        <v>1</v>
      </c>
      <c r="O1009">
        <v>2020</v>
      </c>
      <c r="P1009">
        <v>4877.436298777192</v>
      </c>
      <c r="Q1009">
        <v>5.1641446916145979</v>
      </c>
      <c r="R1009" t="s">
        <v>109</v>
      </c>
      <c r="S1009">
        <v>944.48095280851533</v>
      </c>
      <c r="T1009">
        <v>4.3962485345838216</v>
      </c>
      <c r="U1009" t="s">
        <v>184</v>
      </c>
      <c r="V1009">
        <v>4.3962485345838216</v>
      </c>
      <c r="W1009">
        <v>11</v>
      </c>
      <c r="X1009">
        <v>25</v>
      </c>
      <c r="Y1009">
        <v>19</v>
      </c>
      <c r="Z1009">
        <v>5.8273038403982118E-2</v>
      </c>
      <c r="AA1009">
        <v>31.536000000000001</v>
      </c>
    </row>
    <row r="1010" spans="1:27" x14ac:dyDescent="0.25">
      <c r="A1010" t="s">
        <v>98</v>
      </c>
      <c r="B1010" t="s">
        <v>519</v>
      </c>
      <c r="C1010" t="s">
        <v>1028</v>
      </c>
      <c r="D1010" t="s">
        <v>101</v>
      </c>
      <c r="E1010" t="s">
        <v>304</v>
      </c>
      <c r="F1010" t="s">
        <v>369</v>
      </c>
      <c r="G1010" t="s">
        <v>114</v>
      </c>
      <c r="H1010" t="s">
        <v>125</v>
      </c>
      <c r="I1010">
        <v>2023</v>
      </c>
      <c r="J1010" t="s">
        <v>380</v>
      </c>
      <c r="K1010" t="s">
        <v>127</v>
      </c>
      <c r="L1010" t="s">
        <v>1280</v>
      </c>
      <c r="M1010" t="s">
        <v>1315</v>
      </c>
      <c r="N1010">
        <v>1</v>
      </c>
      <c r="O1010">
        <v>2023</v>
      </c>
      <c r="P1010">
        <v>5202.5987186956727</v>
      </c>
      <c r="Q1010">
        <v>5.1641446916145979</v>
      </c>
      <c r="R1010" t="s">
        <v>109</v>
      </c>
      <c r="S1010">
        <v>1007.446349662417</v>
      </c>
      <c r="T1010">
        <v>4.6893317702227444</v>
      </c>
      <c r="U1010" t="s">
        <v>184</v>
      </c>
      <c r="V1010">
        <v>4.6893317702227444</v>
      </c>
      <c r="W1010">
        <v>11</v>
      </c>
      <c r="X1010">
        <v>25</v>
      </c>
      <c r="Y1010">
        <v>19</v>
      </c>
      <c r="Z1010">
        <v>5.8273038403982118E-2</v>
      </c>
      <c r="AA1010">
        <v>31.536000000000001</v>
      </c>
    </row>
    <row r="1011" spans="1:27" x14ac:dyDescent="0.25">
      <c r="A1011" t="s">
        <v>98</v>
      </c>
      <c r="B1011" t="s">
        <v>519</v>
      </c>
      <c r="C1011" t="s">
        <v>1028</v>
      </c>
      <c r="D1011" t="s">
        <v>101</v>
      </c>
      <c r="E1011" t="s">
        <v>304</v>
      </c>
      <c r="F1011" t="s">
        <v>369</v>
      </c>
      <c r="G1011" t="s">
        <v>119</v>
      </c>
      <c r="H1011" t="s">
        <v>125</v>
      </c>
      <c r="I1011">
        <v>2016</v>
      </c>
      <c r="J1011" t="s">
        <v>382</v>
      </c>
      <c r="K1011" t="s">
        <v>127</v>
      </c>
      <c r="L1011" t="s">
        <v>1280</v>
      </c>
      <c r="M1011" t="s">
        <v>1316</v>
      </c>
      <c r="N1011">
        <v>1</v>
      </c>
      <c r="O1011">
        <v>2020</v>
      </c>
      <c r="P1011">
        <v>5670.0196973284856</v>
      </c>
      <c r="Q1011">
        <v>5.1641446916145979</v>
      </c>
      <c r="R1011" t="s">
        <v>109</v>
      </c>
      <c r="S1011">
        <v>1097.959107639899</v>
      </c>
      <c r="T1011">
        <v>4.835873388042204</v>
      </c>
      <c r="U1011" t="s">
        <v>184</v>
      </c>
      <c r="V1011">
        <v>4.835873388042204</v>
      </c>
      <c r="W1011">
        <v>11</v>
      </c>
      <c r="X1011">
        <v>25</v>
      </c>
      <c r="Y1011">
        <v>19</v>
      </c>
      <c r="Z1011">
        <v>5.8273038403982118E-2</v>
      </c>
      <c r="AA1011">
        <v>31.536000000000001</v>
      </c>
    </row>
    <row r="1012" spans="1:27" x14ac:dyDescent="0.25">
      <c r="A1012" t="s">
        <v>98</v>
      </c>
      <c r="B1012" t="s">
        <v>519</v>
      </c>
      <c r="C1012" t="s">
        <v>1028</v>
      </c>
      <c r="D1012" t="s">
        <v>101</v>
      </c>
      <c r="E1012" t="s">
        <v>304</v>
      </c>
      <c r="F1012" t="s">
        <v>369</v>
      </c>
      <c r="G1012" t="s">
        <v>119</v>
      </c>
      <c r="H1012" t="s">
        <v>125</v>
      </c>
      <c r="I1012">
        <v>2022</v>
      </c>
      <c r="J1012" t="s">
        <v>384</v>
      </c>
      <c r="K1012" t="s">
        <v>127</v>
      </c>
      <c r="L1012" t="s">
        <v>1280</v>
      </c>
      <c r="M1012" t="s">
        <v>1317</v>
      </c>
      <c r="N1012">
        <v>1</v>
      </c>
      <c r="O1012">
        <v>2022</v>
      </c>
      <c r="P1012">
        <v>5670.0196973284856</v>
      </c>
      <c r="Q1012">
        <v>5.1641446916145979</v>
      </c>
      <c r="R1012" t="s">
        <v>109</v>
      </c>
      <c r="S1012">
        <v>1097.959107639899</v>
      </c>
      <c r="T1012">
        <v>4.835873388042204</v>
      </c>
      <c r="U1012" t="s">
        <v>184</v>
      </c>
      <c r="V1012">
        <v>4.835873388042204</v>
      </c>
      <c r="W1012">
        <v>11</v>
      </c>
      <c r="X1012">
        <v>25</v>
      </c>
      <c r="Y1012">
        <v>19</v>
      </c>
      <c r="Z1012">
        <v>5.8273038403982118E-2</v>
      </c>
      <c r="AA1012">
        <v>31.536000000000001</v>
      </c>
    </row>
    <row r="1013" spans="1:27" x14ac:dyDescent="0.25">
      <c r="A1013" t="s">
        <v>98</v>
      </c>
      <c r="B1013" t="s">
        <v>519</v>
      </c>
      <c r="C1013" t="s">
        <v>1028</v>
      </c>
      <c r="D1013" t="s">
        <v>101</v>
      </c>
      <c r="E1013" t="s">
        <v>386</v>
      </c>
      <c r="G1013" t="s">
        <v>387</v>
      </c>
      <c r="H1013" t="s">
        <v>125</v>
      </c>
      <c r="I1013">
        <v>2016</v>
      </c>
      <c r="J1013" t="s">
        <v>388</v>
      </c>
      <c r="K1013" t="s">
        <v>127</v>
      </c>
      <c r="L1013" t="s">
        <v>1318</v>
      </c>
      <c r="M1013" t="s">
        <v>1319</v>
      </c>
      <c r="N1013">
        <v>1</v>
      </c>
      <c r="O1013">
        <v>2020</v>
      </c>
      <c r="P1013">
        <v>853.55135228600852</v>
      </c>
      <c r="Q1013">
        <v>4.3717947668625428</v>
      </c>
      <c r="R1013" t="s">
        <v>391</v>
      </c>
      <c r="S1013">
        <v>195.24048995981741</v>
      </c>
      <c r="T1013">
        <v>404.78399999999999</v>
      </c>
      <c r="U1013" t="s">
        <v>392</v>
      </c>
      <c r="V1013">
        <v>1.1306815642458099</v>
      </c>
      <c r="W1013">
        <v>11.625999787885601</v>
      </c>
      <c r="X1013">
        <v>21.895260974855479</v>
      </c>
      <c r="Y1013">
        <v>17</v>
      </c>
      <c r="Z1013">
        <v>0.65</v>
      </c>
      <c r="AA1013">
        <v>1</v>
      </c>
    </row>
    <row r="1014" spans="1:27" x14ac:dyDescent="0.25">
      <c r="A1014" t="s">
        <v>98</v>
      </c>
      <c r="B1014" t="s">
        <v>519</v>
      </c>
      <c r="C1014" t="s">
        <v>1028</v>
      </c>
      <c r="D1014" t="s">
        <v>101</v>
      </c>
      <c r="E1014" t="s">
        <v>386</v>
      </c>
      <c r="G1014" t="s">
        <v>393</v>
      </c>
      <c r="H1014" t="s">
        <v>125</v>
      </c>
      <c r="I1014">
        <v>2016</v>
      </c>
      <c r="J1014" t="s">
        <v>394</v>
      </c>
      <c r="K1014" t="s">
        <v>127</v>
      </c>
      <c r="L1014" t="s">
        <v>1318</v>
      </c>
      <c r="M1014" t="s">
        <v>1320</v>
      </c>
      <c r="N1014">
        <v>1</v>
      </c>
      <c r="O1014">
        <v>2020</v>
      </c>
      <c r="P1014">
        <v>914.51930602072343</v>
      </c>
      <c r="Q1014">
        <v>4.3717947668625428</v>
      </c>
      <c r="R1014" t="s">
        <v>391</v>
      </c>
      <c r="S1014">
        <v>209.18623924266149</v>
      </c>
      <c r="T1014">
        <v>389</v>
      </c>
      <c r="U1014" t="s">
        <v>392</v>
      </c>
      <c r="V1014">
        <v>1.08659217877095</v>
      </c>
      <c r="W1014">
        <v>11.625999787885601</v>
      </c>
      <c r="X1014">
        <v>21.895260974855479</v>
      </c>
      <c r="Y1014">
        <v>17</v>
      </c>
      <c r="Z1014">
        <v>0.65</v>
      </c>
      <c r="AA1014">
        <v>1</v>
      </c>
    </row>
    <row r="1015" spans="1:27" x14ac:dyDescent="0.25">
      <c r="A1015" t="s">
        <v>98</v>
      </c>
      <c r="B1015" t="s">
        <v>519</v>
      </c>
      <c r="C1015" t="s">
        <v>1028</v>
      </c>
      <c r="D1015" t="s">
        <v>101</v>
      </c>
      <c r="E1015" t="s">
        <v>386</v>
      </c>
      <c r="G1015" t="s">
        <v>396</v>
      </c>
      <c r="H1015" t="s">
        <v>125</v>
      </c>
      <c r="I1015">
        <v>2016</v>
      </c>
      <c r="J1015" t="s">
        <v>397</v>
      </c>
      <c r="K1015" t="s">
        <v>127</v>
      </c>
      <c r="L1015" t="s">
        <v>1318</v>
      </c>
      <c r="M1015" t="s">
        <v>1321</v>
      </c>
      <c r="N1015">
        <v>1</v>
      </c>
      <c r="O1015">
        <v>2020</v>
      </c>
      <c r="P1015">
        <v>1036.455213490153</v>
      </c>
      <c r="Q1015">
        <v>4.3717947668625428</v>
      </c>
      <c r="R1015" t="s">
        <v>391</v>
      </c>
      <c r="S1015">
        <v>237.0777378083497</v>
      </c>
      <c r="T1015">
        <v>364.30560000000003</v>
      </c>
      <c r="U1015" t="s">
        <v>392</v>
      </c>
      <c r="V1015">
        <v>1.0176134078212291</v>
      </c>
      <c r="W1015">
        <v>11.625999787885601</v>
      </c>
      <c r="X1015">
        <v>21.895260974855479</v>
      </c>
      <c r="Y1015">
        <v>17</v>
      </c>
      <c r="Z1015">
        <v>0.65</v>
      </c>
      <c r="AA1015">
        <v>1</v>
      </c>
    </row>
    <row r="1016" spans="1:27" x14ac:dyDescent="0.25">
      <c r="A1016" t="s">
        <v>98</v>
      </c>
      <c r="B1016" t="s">
        <v>519</v>
      </c>
      <c r="C1016" t="s">
        <v>1028</v>
      </c>
      <c r="D1016" t="s">
        <v>101</v>
      </c>
      <c r="E1016" t="s">
        <v>386</v>
      </c>
      <c r="G1016" t="s">
        <v>399</v>
      </c>
      <c r="H1016" t="s">
        <v>125</v>
      </c>
      <c r="I1016">
        <v>2016</v>
      </c>
      <c r="J1016" t="s">
        <v>400</v>
      </c>
      <c r="K1016" t="s">
        <v>127</v>
      </c>
      <c r="L1016" t="s">
        <v>1318</v>
      </c>
      <c r="M1016" t="s">
        <v>1322</v>
      </c>
      <c r="N1016">
        <v>1</v>
      </c>
      <c r="O1016">
        <v>2020</v>
      </c>
      <c r="P1016">
        <v>1073.035985730982</v>
      </c>
      <c r="Q1016">
        <v>4.3717947668625428</v>
      </c>
      <c r="R1016" t="s">
        <v>391</v>
      </c>
      <c r="S1016">
        <v>245.4451873780562</v>
      </c>
      <c r="T1016">
        <v>358</v>
      </c>
      <c r="U1016" t="s">
        <v>392</v>
      </c>
      <c r="V1016">
        <v>1</v>
      </c>
      <c r="W1016">
        <v>11.625999787885601</v>
      </c>
      <c r="X1016">
        <v>21.895260974855479</v>
      </c>
      <c r="Y1016">
        <v>17</v>
      </c>
      <c r="Z1016">
        <v>0.65</v>
      </c>
      <c r="AA1016">
        <v>1</v>
      </c>
    </row>
    <row r="1017" spans="1:27" x14ac:dyDescent="0.25">
      <c r="A1017" t="s">
        <v>98</v>
      </c>
      <c r="B1017" t="s">
        <v>519</v>
      </c>
      <c r="C1017" t="s">
        <v>1028</v>
      </c>
      <c r="D1017" t="s">
        <v>101</v>
      </c>
      <c r="E1017" t="s">
        <v>386</v>
      </c>
      <c r="G1017" t="s">
        <v>402</v>
      </c>
      <c r="H1017" t="s">
        <v>125</v>
      </c>
      <c r="I1017">
        <v>2016</v>
      </c>
      <c r="J1017" t="s">
        <v>403</v>
      </c>
      <c r="K1017" t="s">
        <v>127</v>
      </c>
      <c r="L1017" t="s">
        <v>1318</v>
      </c>
      <c r="M1017" t="s">
        <v>1323</v>
      </c>
      <c r="N1017">
        <v>1</v>
      </c>
      <c r="O1017">
        <v>2020</v>
      </c>
      <c r="P1017">
        <v>1597.3603878495301</v>
      </c>
      <c r="Q1017">
        <v>4.3717947668625428</v>
      </c>
      <c r="R1017" t="s">
        <v>391</v>
      </c>
      <c r="S1017">
        <v>365.37863121051538</v>
      </c>
      <c r="T1017">
        <v>705.226</v>
      </c>
      <c r="U1017" t="s">
        <v>392</v>
      </c>
      <c r="V1017">
        <v>1.9699050279329611</v>
      </c>
      <c r="W1017">
        <v>11.625999787885601</v>
      </c>
      <c r="X1017">
        <v>21.895260974855479</v>
      </c>
      <c r="Y1017">
        <v>17</v>
      </c>
      <c r="Z1017">
        <v>0.65</v>
      </c>
      <c r="AA1017">
        <v>1</v>
      </c>
    </row>
    <row r="1018" spans="1:27" x14ac:dyDescent="0.25">
      <c r="A1018" t="s">
        <v>98</v>
      </c>
      <c r="B1018" t="s">
        <v>519</v>
      </c>
      <c r="C1018" t="s">
        <v>1028</v>
      </c>
      <c r="D1018" t="s">
        <v>101</v>
      </c>
      <c r="E1018" t="s">
        <v>386</v>
      </c>
      <c r="G1018" t="s">
        <v>405</v>
      </c>
      <c r="H1018" t="s">
        <v>125</v>
      </c>
      <c r="I1018">
        <v>2016</v>
      </c>
      <c r="J1018" t="s">
        <v>406</v>
      </c>
      <c r="K1018" t="s">
        <v>127</v>
      </c>
      <c r="L1018" t="s">
        <v>1318</v>
      </c>
      <c r="M1018" t="s">
        <v>1324</v>
      </c>
      <c r="N1018">
        <v>1</v>
      </c>
      <c r="O1018">
        <v>2020</v>
      </c>
      <c r="P1018">
        <v>1731.489886065903</v>
      </c>
      <c r="Q1018">
        <v>4.3717947668625428</v>
      </c>
      <c r="R1018" t="s">
        <v>391</v>
      </c>
      <c r="S1018">
        <v>396.05927963277242</v>
      </c>
      <c r="T1018">
        <v>671</v>
      </c>
      <c r="U1018" t="s">
        <v>392</v>
      </c>
      <c r="V1018">
        <v>1.8743016759776541</v>
      </c>
      <c r="W1018">
        <v>11.625999787885601</v>
      </c>
      <c r="X1018">
        <v>21.895260974855479</v>
      </c>
      <c r="Y1018">
        <v>17</v>
      </c>
      <c r="Z1018">
        <v>0.65</v>
      </c>
      <c r="AA1018">
        <v>1</v>
      </c>
    </row>
    <row r="1019" spans="1:27" x14ac:dyDescent="0.25">
      <c r="A1019" t="s">
        <v>98</v>
      </c>
      <c r="B1019" t="s">
        <v>519</v>
      </c>
      <c r="C1019" t="s">
        <v>1028</v>
      </c>
      <c r="D1019" t="s">
        <v>101</v>
      </c>
      <c r="E1019" t="s">
        <v>386</v>
      </c>
      <c r="G1019" t="s">
        <v>408</v>
      </c>
      <c r="H1019" t="s">
        <v>125</v>
      </c>
      <c r="I1019">
        <v>2016</v>
      </c>
      <c r="J1019" t="s">
        <v>409</v>
      </c>
      <c r="K1019" t="s">
        <v>127</v>
      </c>
      <c r="L1019" t="s">
        <v>1318</v>
      </c>
      <c r="M1019" t="s">
        <v>1325</v>
      </c>
      <c r="N1019">
        <v>1</v>
      </c>
      <c r="O1019">
        <v>2020</v>
      </c>
      <c r="P1019">
        <v>1890.006565776162</v>
      </c>
      <c r="Q1019">
        <v>4.3717947668625428</v>
      </c>
      <c r="R1019" t="s">
        <v>391</v>
      </c>
      <c r="S1019">
        <v>432.31822776816711</v>
      </c>
      <c r="T1019">
        <v>634.70339999999999</v>
      </c>
      <c r="U1019" t="s">
        <v>392</v>
      </c>
      <c r="V1019">
        <v>1.772914525139665</v>
      </c>
      <c r="W1019">
        <v>11.625999787885601</v>
      </c>
      <c r="X1019">
        <v>21.895260974855479</v>
      </c>
      <c r="Y1019">
        <v>17</v>
      </c>
      <c r="Z1019">
        <v>0.65</v>
      </c>
      <c r="AA1019">
        <v>1</v>
      </c>
    </row>
    <row r="1020" spans="1:27" x14ac:dyDescent="0.25">
      <c r="A1020" t="s">
        <v>98</v>
      </c>
      <c r="B1020" t="s">
        <v>519</v>
      </c>
      <c r="C1020" t="s">
        <v>1028</v>
      </c>
      <c r="D1020" t="s">
        <v>101</v>
      </c>
      <c r="E1020" t="s">
        <v>386</v>
      </c>
      <c r="G1020" t="s">
        <v>411</v>
      </c>
      <c r="H1020" t="s">
        <v>125</v>
      </c>
      <c r="I1020">
        <v>2016</v>
      </c>
      <c r="J1020" t="s">
        <v>412</v>
      </c>
      <c r="K1020" t="s">
        <v>127</v>
      </c>
      <c r="L1020" t="s">
        <v>1318</v>
      </c>
      <c r="M1020" t="s">
        <v>1326</v>
      </c>
      <c r="N1020">
        <v>1</v>
      </c>
      <c r="O1020">
        <v>2020</v>
      </c>
      <c r="P1020">
        <v>2414.3309678947098</v>
      </c>
      <c r="Q1020">
        <v>4.3717947668625428</v>
      </c>
      <c r="R1020" t="s">
        <v>391</v>
      </c>
      <c r="S1020">
        <v>552.25167160062631</v>
      </c>
      <c r="T1020">
        <v>509</v>
      </c>
      <c r="U1020" t="s">
        <v>392</v>
      </c>
      <c r="V1020">
        <v>1.4217877094972069</v>
      </c>
      <c r="W1020">
        <v>11.625999787885601</v>
      </c>
      <c r="X1020">
        <v>21.895260974855479</v>
      </c>
      <c r="Y1020">
        <v>17</v>
      </c>
      <c r="Z1020">
        <v>0.65</v>
      </c>
      <c r="AA1020">
        <v>1</v>
      </c>
    </row>
    <row r="1021" spans="1:27" x14ac:dyDescent="0.25">
      <c r="A1021" t="s">
        <v>98</v>
      </c>
      <c r="B1021" t="s">
        <v>519</v>
      </c>
      <c r="C1021" t="s">
        <v>1028</v>
      </c>
      <c r="D1021" t="s">
        <v>101</v>
      </c>
      <c r="E1021" t="s">
        <v>386</v>
      </c>
      <c r="G1021" t="s">
        <v>414</v>
      </c>
      <c r="H1021" t="s">
        <v>125</v>
      </c>
      <c r="I1021">
        <v>2016</v>
      </c>
      <c r="J1021" t="s">
        <v>415</v>
      </c>
      <c r="K1021" t="s">
        <v>127</v>
      </c>
      <c r="L1021" t="s">
        <v>1318</v>
      </c>
      <c r="M1021" t="s">
        <v>1327</v>
      </c>
      <c r="N1021">
        <v>1</v>
      </c>
      <c r="O1021">
        <v>2020</v>
      </c>
      <c r="P1021">
        <v>1255.939846935127</v>
      </c>
      <c r="Q1021">
        <v>4.3717947668625428</v>
      </c>
      <c r="R1021" t="s">
        <v>391</v>
      </c>
      <c r="S1021">
        <v>287.28243522658852</v>
      </c>
      <c r="T1021">
        <v>520.54999999999995</v>
      </c>
      <c r="U1021" t="s">
        <v>392</v>
      </c>
      <c r="V1021">
        <v>1.4540502793296091</v>
      </c>
      <c r="W1021">
        <v>11.625999787885601</v>
      </c>
      <c r="X1021">
        <v>21.895260974855479</v>
      </c>
      <c r="Y1021">
        <v>17</v>
      </c>
      <c r="Z1021">
        <v>0.65</v>
      </c>
      <c r="AA1021">
        <v>1</v>
      </c>
    </row>
    <row r="1022" spans="1:27" x14ac:dyDescent="0.25">
      <c r="A1022" t="s">
        <v>98</v>
      </c>
      <c r="B1022" t="s">
        <v>519</v>
      </c>
      <c r="C1022" t="s">
        <v>1028</v>
      </c>
      <c r="D1022" t="s">
        <v>101</v>
      </c>
      <c r="E1022" t="s">
        <v>386</v>
      </c>
      <c r="G1022" t="s">
        <v>417</v>
      </c>
      <c r="H1022" t="s">
        <v>125</v>
      </c>
      <c r="I1022">
        <v>2016</v>
      </c>
      <c r="J1022" t="s">
        <v>418</v>
      </c>
      <c r="K1022" t="s">
        <v>127</v>
      </c>
      <c r="L1022" t="s">
        <v>1318</v>
      </c>
      <c r="M1022" t="s">
        <v>1328</v>
      </c>
      <c r="N1022">
        <v>1</v>
      </c>
      <c r="O1022">
        <v>2020</v>
      </c>
      <c r="P1022">
        <v>1365.682163657614</v>
      </c>
      <c r="Q1022">
        <v>4.3717947668625428</v>
      </c>
      <c r="R1022" t="s">
        <v>391</v>
      </c>
      <c r="S1022">
        <v>312.38478393570779</v>
      </c>
      <c r="T1022">
        <v>480</v>
      </c>
      <c r="U1022" t="s">
        <v>392</v>
      </c>
      <c r="V1022">
        <v>1.3407821229050281</v>
      </c>
      <c r="W1022">
        <v>11.625999787885601</v>
      </c>
      <c r="X1022">
        <v>21.895260974855479</v>
      </c>
      <c r="Y1022">
        <v>17</v>
      </c>
      <c r="Z1022">
        <v>0.65</v>
      </c>
      <c r="AA1022">
        <v>1</v>
      </c>
    </row>
    <row r="1023" spans="1:27" x14ac:dyDescent="0.25">
      <c r="A1023" t="s">
        <v>98</v>
      </c>
      <c r="B1023" t="s">
        <v>519</v>
      </c>
      <c r="C1023" t="s">
        <v>1028</v>
      </c>
      <c r="D1023" t="s">
        <v>101</v>
      </c>
      <c r="E1023" t="s">
        <v>386</v>
      </c>
      <c r="G1023" t="s">
        <v>420</v>
      </c>
      <c r="H1023" t="s">
        <v>125</v>
      </c>
      <c r="I1023">
        <v>2016</v>
      </c>
      <c r="J1023" t="s">
        <v>421</v>
      </c>
      <c r="K1023" t="s">
        <v>127</v>
      </c>
      <c r="L1023" t="s">
        <v>1318</v>
      </c>
      <c r="M1023" t="s">
        <v>1329</v>
      </c>
      <c r="N1023">
        <v>1</v>
      </c>
      <c r="O1023">
        <v>2020</v>
      </c>
      <c r="P1023">
        <v>1414.456526645386</v>
      </c>
      <c r="Q1023">
        <v>4.3717947668625428</v>
      </c>
      <c r="R1023" t="s">
        <v>391</v>
      </c>
      <c r="S1023">
        <v>323.54138336198309</v>
      </c>
      <c r="T1023">
        <v>469</v>
      </c>
      <c r="U1023" t="s">
        <v>392</v>
      </c>
      <c r="V1023">
        <v>1.310055865921788</v>
      </c>
      <c r="W1023">
        <v>11.625999787885601</v>
      </c>
      <c r="X1023">
        <v>21.895260974855479</v>
      </c>
      <c r="Y1023">
        <v>17</v>
      </c>
      <c r="Z1023">
        <v>0.65</v>
      </c>
      <c r="AA1023">
        <v>1</v>
      </c>
    </row>
    <row r="1024" spans="1:27" x14ac:dyDescent="0.25">
      <c r="A1024" t="s">
        <v>98</v>
      </c>
      <c r="B1024" t="s">
        <v>519</v>
      </c>
      <c r="C1024" t="s">
        <v>1028</v>
      </c>
      <c r="D1024" t="s">
        <v>101</v>
      </c>
      <c r="E1024" t="s">
        <v>386</v>
      </c>
      <c r="G1024" t="s">
        <v>423</v>
      </c>
      <c r="H1024" t="s">
        <v>125</v>
      </c>
      <c r="I1024">
        <v>2016</v>
      </c>
      <c r="J1024" t="s">
        <v>424</v>
      </c>
      <c r="K1024" t="s">
        <v>127</v>
      </c>
      <c r="L1024" t="s">
        <v>1318</v>
      </c>
      <c r="M1024" t="s">
        <v>1330</v>
      </c>
      <c r="N1024">
        <v>1</v>
      </c>
      <c r="O1024">
        <v>2020</v>
      </c>
      <c r="P1024">
        <v>1414.456526645386</v>
      </c>
      <c r="Q1024">
        <v>4.3717947668625428</v>
      </c>
      <c r="R1024" t="s">
        <v>391</v>
      </c>
      <c r="S1024">
        <v>323.54138336198309</v>
      </c>
      <c r="T1024">
        <v>469</v>
      </c>
      <c r="U1024" t="s">
        <v>392</v>
      </c>
      <c r="V1024">
        <v>1.310055865921788</v>
      </c>
      <c r="W1024">
        <v>11.625999787885601</v>
      </c>
      <c r="X1024">
        <v>21.895260974855479</v>
      </c>
      <c r="Y1024">
        <v>17</v>
      </c>
      <c r="Z1024">
        <v>0.65</v>
      </c>
      <c r="AA1024">
        <v>1</v>
      </c>
    </row>
    <row r="1025" spans="1:27" x14ac:dyDescent="0.25">
      <c r="A1025" t="s">
        <v>98</v>
      </c>
      <c r="B1025" t="s">
        <v>519</v>
      </c>
      <c r="C1025" t="s">
        <v>1028</v>
      </c>
      <c r="D1025" t="s">
        <v>101</v>
      </c>
      <c r="E1025" t="s">
        <v>426</v>
      </c>
      <c r="G1025" t="s">
        <v>427</v>
      </c>
      <c r="H1025" t="s">
        <v>125</v>
      </c>
      <c r="I1025">
        <v>2016</v>
      </c>
      <c r="J1025" t="s">
        <v>428</v>
      </c>
      <c r="K1025" t="s">
        <v>127</v>
      </c>
      <c r="L1025" t="s">
        <v>1331</v>
      </c>
      <c r="M1025" t="s">
        <v>1332</v>
      </c>
      <c r="N1025">
        <v>1</v>
      </c>
      <c r="O1025">
        <v>2020</v>
      </c>
      <c r="P1025">
        <v>609.67953734714899</v>
      </c>
      <c r="Q1025">
        <v>0.72117223912657968</v>
      </c>
      <c r="R1025" t="s">
        <v>391</v>
      </c>
      <c r="S1025">
        <v>845.40072990821056</v>
      </c>
      <c r="T1025">
        <v>300.25599999999997</v>
      </c>
      <c r="U1025" t="s">
        <v>392</v>
      </c>
      <c r="V1025">
        <v>1.0918399999999999</v>
      </c>
      <c r="W1025">
        <v>16.5973520403479</v>
      </c>
      <c r="X1025">
        <v>27.331519839424129</v>
      </c>
      <c r="Y1025">
        <v>22</v>
      </c>
      <c r="Z1025">
        <v>0.65</v>
      </c>
      <c r="AA1025">
        <v>1</v>
      </c>
    </row>
    <row r="1026" spans="1:27" x14ac:dyDescent="0.25">
      <c r="A1026" t="s">
        <v>98</v>
      </c>
      <c r="B1026" t="s">
        <v>519</v>
      </c>
      <c r="C1026" t="s">
        <v>1028</v>
      </c>
      <c r="D1026" t="s">
        <v>101</v>
      </c>
      <c r="E1026" t="s">
        <v>426</v>
      </c>
      <c r="G1026" t="s">
        <v>431</v>
      </c>
      <c r="H1026" t="s">
        <v>125</v>
      </c>
      <c r="I1026">
        <v>2016</v>
      </c>
      <c r="J1026" t="s">
        <v>432</v>
      </c>
      <c r="K1026" t="s">
        <v>127</v>
      </c>
      <c r="L1026" t="s">
        <v>1331</v>
      </c>
      <c r="M1026" t="s">
        <v>1333</v>
      </c>
      <c r="N1026">
        <v>1</v>
      </c>
      <c r="O1026">
        <v>2020</v>
      </c>
      <c r="P1026">
        <v>609.67953734714899</v>
      </c>
      <c r="Q1026">
        <v>0.72117223912657968</v>
      </c>
      <c r="R1026" t="s">
        <v>391</v>
      </c>
      <c r="S1026">
        <v>845.40072990821056</v>
      </c>
      <c r="T1026">
        <v>297</v>
      </c>
      <c r="U1026" t="s">
        <v>392</v>
      </c>
      <c r="V1026">
        <v>1.08</v>
      </c>
      <c r="W1026">
        <v>16.5973520403479</v>
      </c>
      <c r="X1026">
        <v>27.331519839424129</v>
      </c>
      <c r="Y1026">
        <v>22</v>
      </c>
      <c r="Z1026">
        <v>0.65</v>
      </c>
      <c r="AA1026">
        <v>1</v>
      </c>
    </row>
    <row r="1027" spans="1:27" x14ac:dyDescent="0.25">
      <c r="A1027" t="s">
        <v>98</v>
      </c>
      <c r="B1027" t="s">
        <v>519</v>
      </c>
      <c r="C1027" t="s">
        <v>1028</v>
      </c>
      <c r="D1027" t="s">
        <v>101</v>
      </c>
      <c r="E1027" t="s">
        <v>426</v>
      </c>
      <c r="G1027" t="s">
        <v>434</v>
      </c>
      <c r="H1027" t="s">
        <v>125</v>
      </c>
      <c r="I1027">
        <v>2016</v>
      </c>
      <c r="J1027" t="s">
        <v>435</v>
      </c>
      <c r="K1027" t="s">
        <v>127</v>
      </c>
      <c r="L1027" t="s">
        <v>1331</v>
      </c>
      <c r="M1027" t="s">
        <v>1334</v>
      </c>
      <c r="N1027">
        <v>1</v>
      </c>
      <c r="O1027">
        <v>2020</v>
      </c>
      <c r="P1027">
        <v>670.6474910818639</v>
      </c>
      <c r="Q1027">
        <v>0.72117223912657968</v>
      </c>
      <c r="R1027" t="s">
        <v>391</v>
      </c>
      <c r="S1027">
        <v>929.94080289903161</v>
      </c>
      <c r="T1027">
        <v>277</v>
      </c>
      <c r="U1027" t="s">
        <v>392</v>
      </c>
      <c r="V1027">
        <v>1.0072727272727271</v>
      </c>
      <c r="W1027">
        <v>16.5973520403479</v>
      </c>
      <c r="X1027">
        <v>27.331519839424129</v>
      </c>
      <c r="Y1027">
        <v>22</v>
      </c>
      <c r="Z1027">
        <v>0.65</v>
      </c>
      <c r="AA1027">
        <v>1</v>
      </c>
    </row>
    <row r="1028" spans="1:27" x14ac:dyDescent="0.25">
      <c r="A1028" t="s">
        <v>98</v>
      </c>
      <c r="B1028" t="s">
        <v>519</v>
      </c>
      <c r="C1028" t="s">
        <v>1028</v>
      </c>
      <c r="D1028" t="s">
        <v>101</v>
      </c>
      <c r="E1028" t="s">
        <v>426</v>
      </c>
      <c r="G1028" t="s">
        <v>437</v>
      </c>
      <c r="H1028" t="s">
        <v>125</v>
      </c>
      <c r="I1028">
        <v>2016</v>
      </c>
      <c r="J1028" t="s">
        <v>438</v>
      </c>
      <c r="K1028" t="s">
        <v>127</v>
      </c>
      <c r="L1028" t="s">
        <v>1331</v>
      </c>
      <c r="M1028" t="s">
        <v>1335</v>
      </c>
      <c r="N1028">
        <v>1</v>
      </c>
      <c r="O1028">
        <v>2020</v>
      </c>
      <c r="P1028">
        <v>658.45390033492083</v>
      </c>
      <c r="Q1028">
        <v>0.72117223912657968</v>
      </c>
      <c r="R1028" t="s">
        <v>391</v>
      </c>
      <c r="S1028">
        <v>913.0327883008672</v>
      </c>
      <c r="T1028">
        <v>275</v>
      </c>
      <c r="U1028" t="s">
        <v>392</v>
      </c>
      <c r="V1028">
        <v>1</v>
      </c>
      <c r="W1028">
        <v>16.5973520403479</v>
      </c>
      <c r="X1028">
        <v>27.331519839424129</v>
      </c>
      <c r="Y1028">
        <v>22</v>
      </c>
      <c r="Z1028">
        <v>0.65</v>
      </c>
      <c r="AA1028">
        <v>1</v>
      </c>
    </row>
    <row r="1029" spans="1:27" x14ac:dyDescent="0.25">
      <c r="A1029" t="s">
        <v>98</v>
      </c>
      <c r="B1029" t="s">
        <v>519</v>
      </c>
      <c r="C1029" t="s">
        <v>1028</v>
      </c>
      <c r="D1029" t="s">
        <v>101</v>
      </c>
      <c r="E1029" t="s">
        <v>426</v>
      </c>
      <c r="G1029" t="s">
        <v>440</v>
      </c>
      <c r="H1029" t="s">
        <v>125</v>
      </c>
      <c r="I1029">
        <v>2016</v>
      </c>
      <c r="J1029" t="s">
        <v>441</v>
      </c>
      <c r="K1029" t="s">
        <v>127</v>
      </c>
      <c r="L1029" t="s">
        <v>1331</v>
      </c>
      <c r="M1029" t="s">
        <v>1336</v>
      </c>
      <c r="N1029">
        <v>1</v>
      </c>
      <c r="O1029">
        <v>2020</v>
      </c>
      <c r="P1029">
        <v>841.35776153906556</v>
      </c>
      <c r="Q1029">
        <v>0.72117223912657968</v>
      </c>
      <c r="R1029" t="s">
        <v>391</v>
      </c>
      <c r="S1029">
        <v>1166.6530072733301</v>
      </c>
      <c r="T1029">
        <v>477.41800000000001</v>
      </c>
      <c r="U1029" t="s">
        <v>392</v>
      </c>
      <c r="V1029">
        <v>1.736065454545455</v>
      </c>
      <c r="W1029">
        <v>16.5973520403479</v>
      </c>
      <c r="X1029">
        <v>27.331519839424129</v>
      </c>
      <c r="Y1029">
        <v>22</v>
      </c>
      <c r="Z1029">
        <v>0.65</v>
      </c>
      <c r="AA1029">
        <v>1</v>
      </c>
    </row>
    <row r="1030" spans="1:27" x14ac:dyDescent="0.25">
      <c r="A1030" t="s">
        <v>98</v>
      </c>
      <c r="B1030" t="s">
        <v>519</v>
      </c>
      <c r="C1030" t="s">
        <v>1028</v>
      </c>
      <c r="D1030" t="s">
        <v>101</v>
      </c>
      <c r="E1030" t="s">
        <v>426</v>
      </c>
      <c r="G1030" t="s">
        <v>443</v>
      </c>
      <c r="H1030" t="s">
        <v>125</v>
      </c>
      <c r="I1030">
        <v>2016</v>
      </c>
      <c r="J1030" t="s">
        <v>444</v>
      </c>
      <c r="K1030" t="s">
        <v>127</v>
      </c>
      <c r="L1030" t="s">
        <v>1331</v>
      </c>
      <c r="M1030" t="s">
        <v>1337</v>
      </c>
      <c r="N1030">
        <v>1</v>
      </c>
      <c r="O1030">
        <v>2020</v>
      </c>
      <c r="P1030">
        <v>914.51930602072343</v>
      </c>
      <c r="Q1030">
        <v>0.72117223912657968</v>
      </c>
      <c r="R1030" t="s">
        <v>391</v>
      </c>
      <c r="S1030">
        <v>1268.1010948623159</v>
      </c>
      <c r="T1030">
        <v>446</v>
      </c>
      <c r="U1030" t="s">
        <v>392</v>
      </c>
      <c r="V1030">
        <v>1.621818181818182</v>
      </c>
      <c r="W1030">
        <v>16.5973520403479</v>
      </c>
      <c r="X1030">
        <v>27.331519839424129</v>
      </c>
      <c r="Y1030">
        <v>22</v>
      </c>
      <c r="Z1030">
        <v>0.65</v>
      </c>
      <c r="AA1030">
        <v>1</v>
      </c>
    </row>
    <row r="1031" spans="1:27" x14ac:dyDescent="0.25">
      <c r="A1031" t="s">
        <v>98</v>
      </c>
      <c r="B1031" t="s">
        <v>519</v>
      </c>
      <c r="C1031" t="s">
        <v>1028</v>
      </c>
      <c r="D1031" t="s">
        <v>101</v>
      </c>
      <c r="E1031" t="s">
        <v>426</v>
      </c>
      <c r="G1031" t="s">
        <v>446</v>
      </c>
      <c r="H1031" t="s">
        <v>125</v>
      </c>
      <c r="I1031">
        <v>2016</v>
      </c>
      <c r="J1031" t="s">
        <v>447</v>
      </c>
      <c r="K1031" t="s">
        <v>127</v>
      </c>
      <c r="L1031" t="s">
        <v>1331</v>
      </c>
      <c r="M1031" t="s">
        <v>1338</v>
      </c>
      <c r="N1031">
        <v>1</v>
      </c>
      <c r="O1031">
        <v>2020</v>
      </c>
      <c r="P1031">
        <v>963.29366900849539</v>
      </c>
      <c r="Q1031">
        <v>0.72117223912657968</v>
      </c>
      <c r="R1031" t="s">
        <v>391</v>
      </c>
      <c r="S1031">
        <v>1335.7331532549731</v>
      </c>
      <c r="T1031">
        <v>429.67619999999999</v>
      </c>
      <c r="U1031" t="s">
        <v>392</v>
      </c>
      <c r="V1031">
        <v>1.5624589090909089</v>
      </c>
      <c r="W1031">
        <v>16.5973520403479</v>
      </c>
      <c r="X1031">
        <v>27.331519839424129</v>
      </c>
      <c r="Y1031">
        <v>22</v>
      </c>
      <c r="Z1031">
        <v>0.65</v>
      </c>
      <c r="AA1031">
        <v>1</v>
      </c>
    </row>
    <row r="1032" spans="1:27" x14ac:dyDescent="0.25">
      <c r="A1032" t="s">
        <v>98</v>
      </c>
      <c r="B1032" t="s">
        <v>519</v>
      </c>
      <c r="C1032" t="s">
        <v>1028</v>
      </c>
      <c r="D1032" t="s">
        <v>101</v>
      </c>
      <c r="E1032" t="s">
        <v>426</v>
      </c>
      <c r="G1032" t="s">
        <v>449</v>
      </c>
      <c r="H1032" t="s">
        <v>125</v>
      </c>
      <c r="I1032">
        <v>2016</v>
      </c>
      <c r="J1032" t="s">
        <v>450</v>
      </c>
      <c r="K1032" t="s">
        <v>127</v>
      </c>
      <c r="L1032" t="s">
        <v>1331</v>
      </c>
      <c r="M1032" t="s">
        <v>1339</v>
      </c>
      <c r="N1032">
        <v>1</v>
      </c>
      <c r="O1032">
        <v>2020</v>
      </c>
      <c r="P1032">
        <v>987.6808505023813</v>
      </c>
      <c r="Q1032">
        <v>0.72117223912657968</v>
      </c>
      <c r="R1032" t="s">
        <v>391</v>
      </c>
      <c r="S1032">
        <v>1369.549182451301</v>
      </c>
      <c r="T1032">
        <v>419</v>
      </c>
      <c r="U1032" t="s">
        <v>392</v>
      </c>
      <c r="V1032">
        <v>1.5236363636363639</v>
      </c>
      <c r="W1032">
        <v>16.5973520403479</v>
      </c>
      <c r="X1032">
        <v>27.331519839424129</v>
      </c>
      <c r="Y1032">
        <v>22</v>
      </c>
      <c r="Z1032">
        <v>0.65</v>
      </c>
      <c r="AA1032">
        <v>1</v>
      </c>
    </row>
    <row r="1033" spans="1:27" x14ac:dyDescent="0.25">
      <c r="A1033" t="s">
        <v>98</v>
      </c>
      <c r="B1033" t="s">
        <v>519</v>
      </c>
      <c r="C1033" t="s">
        <v>1028</v>
      </c>
      <c r="D1033" t="s">
        <v>101</v>
      </c>
      <c r="E1033" t="s">
        <v>452</v>
      </c>
      <c r="G1033" t="s">
        <v>111</v>
      </c>
      <c r="H1033" t="s">
        <v>104</v>
      </c>
      <c r="I1033">
        <v>2016</v>
      </c>
      <c r="J1033" t="s">
        <v>453</v>
      </c>
      <c r="K1033" t="s">
        <v>106</v>
      </c>
      <c r="L1033" t="s">
        <v>1340</v>
      </c>
      <c r="M1033" t="s">
        <v>1341</v>
      </c>
      <c r="N1033">
        <v>1</v>
      </c>
      <c r="O1033">
        <v>2020</v>
      </c>
      <c r="P1033">
        <v>451.16285763689018</v>
      </c>
      <c r="Q1033">
        <v>17.42129846998877</v>
      </c>
      <c r="R1033" t="s">
        <v>391</v>
      </c>
      <c r="S1033">
        <v>25.89720039606101</v>
      </c>
      <c r="T1033">
        <v>0.45</v>
      </c>
      <c r="U1033" t="s">
        <v>456</v>
      </c>
      <c r="V1033">
        <v>0.45</v>
      </c>
      <c r="W1033">
        <v>9</v>
      </c>
      <c r="X1033">
        <v>15</v>
      </c>
      <c r="Y1033">
        <v>13</v>
      </c>
      <c r="Z1033">
        <v>9.0000000000000011E-2</v>
      </c>
      <c r="AA1033">
        <v>1</v>
      </c>
    </row>
    <row r="1034" spans="1:27" x14ac:dyDescent="0.25">
      <c r="A1034" t="s">
        <v>98</v>
      </c>
      <c r="B1034" t="s">
        <v>519</v>
      </c>
      <c r="C1034" t="s">
        <v>1028</v>
      </c>
      <c r="D1034" t="s">
        <v>101</v>
      </c>
      <c r="E1034" t="s">
        <v>452</v>
      </c>
      <c r="G1034" t="s">
        <v>119</v>
      </c>
      <c r="H1034" t="s">
        <v>104</v>
      </c>
      <c r="I1034">
        <v>2016</v>
      </c>
      <c r="J1034" t="s">
        <v>457</v>
      </c>
      <c r="K1034" t="s">
        <v>106</v>
      </c>
      <c r="L1034" t="s">
        <v>1340</v>
      </c>
      <c r="M1034" t="s">
        <v>1342</v>
      </c>
      <c r="N1034">
        <v>1</v>
      </c>
      <c r="O1034">
        <v>2020</v>
      </c>
      <c r="P1034">
        <v>521.3437466026287</v>
      </c>
      <c r="Q1034">
        <v>17.42129846998877</v>
      </c>
      <c r="R1034" t="s">
        <v>391</v>
      </c>
      <c r="S1034">
        <v>29.925653791003828</v>
      </c>
      <c r="T1034">
        <v>0.52</v>
      </c>
      <c r="U1034" t="s">
        <v>456</v>
      </c>
      <c r="V1034">
        <v>0.52</v>
      </c>
      <c r="W1034">
        <v>9</v>
      </c>
      <c r="X1034">
        <v>15</v>
      </c>
      <c r="Y1034">
        <v>13</v>
      </c>
      <c r="Z1034">
        <v>9.0000000000000011E-2</v>
      </c>
      <c r="AA1034">
        <v>1</v>
      </c>
    </row>
    <row r="1035" spans="1:27" x14ac:dyDescent="0.25">
      <c r="A1035" t="s">
        <v>98</v>
      </c>
      <c r="B1035" t="s">
        <v>519</v>
      </c>
      <c r="C1035" t="s">
        <v>1028</v>
      </c>
      <c r="D1035" t="s">
        <v>101</v>
      </c>
      <c r="E1035" t="s">
        <v>452</v>
      </c>
      <c r="G1035" t="s">
        <v>111</v>
      </c>
      <c r="H1035" t="s">
        <v>156</v>
      </c>
      <c r="I1035">
        <v>2016</v>
      </c>
      <c r="J1035" t="s">
        <v>459</v>
      </c>
      <c r="K1035" t="s">
        <v>158</v>
      </c>
      <c r="L1035" t="s">
        <v>1340</v>
      </c>
      <c r="M1035" t="s">
        <v>1343</v>
      </c>
      <c r="N1035">
        <v>1</v>
      </c>
      <c r="O1035">
        <v>2020</v>
      </c>
      <c r="P1035">
        <v>451.16285763689018</v>
      </c>
      <c r="Q1035">
        <v>17.42129846998877</v>
      </c>
      <c r="R1035" t="s">
        <v>391</v>
      </c>
      <c r="S1035">
        <v>25.89720039606101</v>
      </c>
      <c r="T1035">
        <v>0.45</v>
      </c>
      <c r="U1035" t="s">
        <v>456</v>
      </c>
      <c r="V1035">
        <v>0.45</v>
      </c>
      <c r="W1035">
        <v>9</v>
      </c>
      <c r="X1035">
        <v>15</v>
      </c>
      <c r="Y1035">
        <v>13</v>
      </c>
      <c r="Z1035">
        <v>9.0000000000000011E-2</v>
      </c>
      <c r="AA1035">
        <v>1</v>
      </c>
    </row>
    <row r="1036" spans="1:27" x14ac:dyDescent="0.25">
      <c r="A1036" t="s">
        <v>98</v>
      </c>
      <c r="B1036" t="s">
        <v>519</v>
      </c>
      <c r="C1036" t="s">
        <v>1028</v>
      </c>
      <c r="D1036" t="s">
        <v>101</v>
      </c>
      <c r="E1036" t="s">
        <v>452</v>
      </c>
      <c r="G1036" t="s">
        <v>119</v>
      </c>
      <c r="H1036" t="s">
        <v>156</v>
      </c>
      <c r="I1036">
        <v>2016</v>
      </c>
      <c r="J1036" t="s">
        <v>461</v>
      </c>
      <c r="K1036" t="s">
        <v>158</v>
      </c>
      <c r="L1036" t="s">
        <v>1340</v>
      </c>
      <c r="M1036" t="s">
        <v>1344</v>
      </c>
      <c r="N1036">
        <v>1</v>
      </c>
      <c r="O1036">
        <v>2020</v>
      </c>
      <c r="P1036">
        <v>521.3437466026287</v>
      </c>
      <c r="Q1036">
        <v>17.42129846998877</v>
      </c>
      <c r="R1036" t="s">
        <v>391</v>
      </c>
      <c r="S1036">
        <v>29.925653791003828</v>
      </c>
      <c r="T1036">
        <v>0.52</v>
      </c>
      <c r="U1036" t="s">
        <v>456</v>
      </c>
      <c r="V1036">
        <v>0.52</v>
      </c>
      <c r="W1036">
        <v>9</v>
      </c>
      <c r="X1036">
        <v>15</v>
      </c>
      <c r="Y1036">
        <v>13</v>
      </c>
      <c r="Z1036">
        <v>9.0000000000000011E-2</v>
      </c>
      <c r="AA1036">
        <v>1</v>
      </c>
    </row>
    <row r="1037" spans="1:27" x14ac:dyDescent="0.25">
      <c r="A1037" t="s">
        <v>98</v>
      </c>
      <c r="B1037" t="s">
        <v>519</v>
      </c>
      <c r="C1037" t="s">
        <v>1028</v>
      </c>
      <c r="D1037" t="s">
        <v>101</v>
      </c>
      <c r="E1037" t="s">
        <v>452</v>
      </c>
      <c r="G1037" t="s">
        <v>111</v>
      </c>
      <c r="H1037" t="s">
        <v>125</v>
      </c>
      <c r="I1037">
        <v>2016</v>
      </c>
      <c r="J1037" t="s">
        <v>463</v>
      </c>
      <c r="K1037" t="s">
        <v>127</v>
      </c>
      <c r="L1037" t="s">
        <v>1340</v>
      </c>
      <c r="M1037" t="s">
        <v>1345</v>
      </c>
      <c r="N1037">
        <v>1</v>
      </c>
      <c r="O1037">
        <v>2020</v>
      </c>
      <c r="P1037">
        <v>938.90648751460947</v>
      </c>
      <c r="Q1037">
        <v>17.42129846998877</v>
      </c>
      <c r="R1037" t="s">
        <v>391</v>
      </c>
      <c r="S1037">
        <v>53.894173797208047</v>
      </c>
      <c r="T1037">
        <v>228.0913607809874</v>
      </c>
      <c r="U1037" t="s">
        <v>392</v>
      </c>
      <c r="V1037">
        <v>0.9</v>
      </c>
      <c r="W1037">
        <v>10</v>
      </c>
      <c r="X1037">
        <v>20</v>
      </c>
      <c r="Y1037">
        <v>16</v>
      </c>
      <c r="Z1037">
        <v>9.0000000000000011E-2</v>
      </c>
      <c r="AA1037">
        <v>1</v>
      </c>
    </row>
    <row r="1038" spans="1:27" x14ac:dyDescent="0.25">
      <c r="A1038" t="s">
        <v>98</v>
      </c>
      <c r="B1038" t="s">
        <v>519</v>
      </c>
      <c r="C1038" t="s">
        <v>1028</v>
      </c>
      <c r="D1038" t="s">
        <v>101</v>
      </c>
      <c r="E1038" t="s">
        <v>465</v>
      </c>
      <c r="G1038" t="s">
        <v>466</v>
      </c>
      <c r="H1038" t="s">
        <v>125</v>
      </c>
      <c r="I1038">
        <v>2030</v>
      </c>
      <c r="J1038" t="s">
        <v>467</v>
      </c>
      <c r="K1038" t="s">
        <v>127</v>
      </c>
      <c r="L1038" t="s">
        <v>1346</v>
      </c>
      <c r="M1038" t="s">
        <v>1347</v>
      </c>
      <c r="N1038">
        <v>1</v>
      </c>
      <c r="O1038">
        <v>2030</v>
      </c>
      <c r="P1038">
        <v>1646.1347508373019</v>
      </c>
      <c r="Q1038">
        <v>9.4642370851586541</v>
      </c>
      <c r="R1038" t="s">
        <v>391</v>
      </c>
      <c r="S1038">
        <v>173.93211264949059</v>
      </c>
      <c r="T1038">
        <v>0.28000000000000003</v>
      </c>
      <c r="U1038" t="s">
        <v>470</v>
      </c>
      <c r="V1038">
        <v>2.333333333333333</v>
      </c>
      <c r="W1038">
        <v>6</v>
      </c>
      <c r="X1038">
        <v>17</v>
      </c>
      <c r="Y1038">
        <v>12</v>
      </c>
      <c r="Z1038">
        <v>0.02</v>
      </c>
      <c r="AA1038">
        <v>1</v>
      </c>
    </row>
    <row r="1039" spans="1:27" x14ac:dyDescent="0.25">
      <c r="A1039" t="s">
        <v>98</v>
      </c>
      <c r="B1039" t="s">
        <v>519</v>
      </c>
      <c r="C1039" t="s">
        <v>1028</v>
      </c>
      <c r="D1039" t="s">
        <v>101</v>
      </c>
      <c r="E1039" t="s">
        <v>465</v>
      </c>
      <c r="G1039" t="s">
        <v>471</v>
      </c>
      <c r="H1039" t="s">
        <v>125</v>
      </c>
      <c r="I1039">
        <v>2016</v>
      </c>
      <c r="J1039" t="s">
        <v>472</v>
      </c>
      <c r="K1039" t="s">
        <v>127</v>
      </c>
      <c r="L1039" t="s">
        <v>1346</v>
      </c>
      <c r="M1039" t="s">
        <v>1348</v>
      </c>
      <c r="N1039">
        <v>1</v>
      </c>
      <c r="O1039">
        <v>2020</v>
      </c>
      <c r="P1039">
        <v>792.58339855129361</v>
      </c>
      <c r="Q1039">
        <v>9.4642370851586541</v>
      </c>
      <c r="R1039" t="s">
        <v>391</v>
      </c>
      <c r="S1039">
        <v>83.745091275680693</v>
      </c>
      <c r="T1039">
        <v>0.26</v>
      </c>
      <c r="U1039" t="s">
        <v>470</v>
      </c>
      <c r="V1039">
        <v>2.166666666666667</v>
      </c>
      <c r="W1039">
        <v>6</v>
      </c>
      <c r="X1039">
        <v>17</v>
      </c>
      <c r="Y1039">
        <v>12</v>
      </c>
      <c r="Z1039">
        <v>0.02</v>
      </c>
      <c r="AA1039">
        <v>1</v>
      </c>
    </row>
    <row r="1040" spans="1:27" x14ac:dyDescent="0.25">
      <c r="A1040" t="s">
        <v>98</v>
      </c>
      <c r="B1040" t="s">
        <v>519</v>
      </c>
      <c r="C1040" t="s">
        <v>1028</v>
      </c>
      <c r="D1040" t="s">
        <v>101</v>
      </c>
      <c r="E1040" t="s">
        <v>465</v>
      </c>
      <c r="G1040" t="s">
        <v>474</v>
      </c>
      <c r="H1040" t="s">
        <v>125</v>
      </c>
      <c r="I1040">
        <v>2016</v>
      </c>
      <c r="J1040" t="s">
        <v>475</v>
      </c>
      <c r="K1040" t="s">
        <v>127</v>
      </c>
      <c r="L1040" t="s">
        <v>1346</v>
      </c>
      <c r="M1040" t="s">
        <v>1349</v>
      </c>
      <c r="N1040">
        <v>0</v>
      </c>
      <c r="O1040">
        <v>2020</v>
      </c>
      <c r="P1040">
        <v>792.58339855129361</v>
      </c>
      <c r="Q1040">
        <v>9.4642370851586541</v>
      </c>
      <c r="R1040" t="s">
        <v>391</v>
      </c>
      <c r="S1040">
        <v>83.745091275680693</v>
      </c>
      <c r="T1040">
        <v>0.26</v>
      </c>
      <c r="U1040" t="s">
        <v>470</v>
      </c>
      <c r="V1040">
        <v>2.166666666666667</v>
      </c>
      <c r="W1040">
        <v>6</v>
      </c>
      <c r="X1040">
        <v>17</v>
      </c>
      <c r="Y1040">
        <v>12</v>
      </c>
      <c r="Z1040">
        <v>0.02</v>
      </c>
      <c r="AA1040">
        <v>1</v>
      </c>
    </row>
    <row r="1041" spans="1:27" x14ac:dyDescent="0.25">
      <c r="A1041" t="s">
        <v>98</v>
      </c>
      <c r="B1041" t="s">
        <v>519</v>
      </c>
      <c r="C1041" t="s">
        <v>1028</v>
      </c>
      <c r="D1041" t="s">
        <v>101</v>
      </c>
      <c r="E1041" t="s">
        <v>465</v>
      </c>
      <c r="G1041" t="s">
        <v>474</v>
      </c>
      <c r="H1041" t="s">
        <v>125</v>
      </c>
      <c r="I1041">
        <v>2020</v>
      </c>
      <c r="J1041" t="s">
        <v>477</v>
      </c>
      <c r="K1041" t="s">
        <v>127</v>
      </c>
      <c r="L1041" t="s">
        <v>1346</v>
      </c>
      <c r="M1041" t="s">
        <v>1349</v>
      </c>
      <c r="N1041">
        <v>1</v>
      </c>
      <c r="O1041">
        <v>2020</v>
      </c>
      <c r="P1041">
        <v>914.51930602072343</v>
      </c>
      <c r="Q1041">
        <v>9.4642370851586541</v>
      </c>
      <c r="R1041" t="s">
        <v>391</v>
      </c>
      <c r="S1041">
        <v>96.62895147193926</v>
      </c>
      <c r="T1041">
        <v>0.24</v>
      </c>
      <c r="U1041" t="s">
        <v>470</v>
      </c>
      <c r="V1041">
        <v>2</v>
      </c>
      <c r="W1041">
        <v>6</v>
      </c>
      <c r="X1041">
        <v>17</v>
      </c>
      <c r="Y1041">
        <v>12</v>
      </c>
      <c r="Z1041">
        <v>0.02</v>
      </c>
      <c r="AA1041">
        <v>1</v>
      </c>
    </row>
    <row r="1042" spans="1:27" x14ac:dyDescent="0.25">
      <c r="A1042" t="s">
        <v>98</v>
      </c>
      <c r="B1042" t="s">
        <v>519</v>
      </c>
      <c r="C1042" t="s">
        <v>1028</v>
      </c>
      <c r="D1042" t="s">
        <v>101</v>
      </c>
      <c r="E1042" t="s">
        <v>465</v>
      </c>
      <c r="G1042" t="s">
        <v>478</v>
      </c>
      <c r="H1042" t="s">
        <v>125</v>
      </c>
      <c r="I1042">
        <v>2016</v>
      </c>
      <c r="J1042" t="s">
        <v>479</v>
      </c>
      <c r="K1042" t="s">
        <v>127</v>
      </c>
      <c r="L1042" t="s">
        <v>1346</v>
      </c>
      <c r="M1042" t="s">
        <v>1350</v>
      </c>
      <c r="N1042">
        <v>1</v>
      </c>
      <c r="O1042">
        <v>2020</v>
      </c>
      <c r="P1042">
        <v>1158.3911209595831</v>
      </c>
      <c r="Q1042">
        <v>9.4642370851586541</v>
      </c>
      <c r="R1042" t="s">
        <v>391</v>
      </c>
      <c r="S1042">
        <v>122.39667186445639</v>
      </c>
      <c r="T1042">
        <v>0.15</v>
      </c>
      <c r="U1042" t="s">
        <v>470</v>
      </c>
      <c r="V1042">
        <v>1.25</v>
      </c>
      <c r="W1042">
        <v>6</v>
      </c>
      <c r="X1042">
        <v>17</v>
      </c>
      <c r="Y1042">
        <v>12</v>
      </c>
      <c r="Z1042">
        <v>0.02</v>
      </c>
      <c r="AA1042">
        <v>1</v>
      </c>
    </row>
    <row r="1043" spans="1:27" x14ac:dyDescent="0.25">
      <c r="A1043" t="s">
        <v>98</v>
      </c>
      <c r="B1043" t="s">
        <v>519</v>
      </c>
      <c r="C1043" t="s">
        <v>1028</v>
      </c>
      <c r="D1043" t="s">
        <v>101</v>
      </c>
      <c r="E1043" t="s">
        <v>465</v>
      </c>
      <c r="G1043" t="s">
        <v>481</v>
      </c>
      <c r="H1043" t="s">
        <v>125</v>
      </c>
      <c r="I1043">
        <v>2016</v>
      </c>
      <c r="J1043" t="s">
        <v>482</v>
      </c>
      <c r="K1043" t="s">
        <v>127</v>
      </c>
      <c r="L1043" t="s">
        <v>1346</v>
      </c>
      <c r="M1043" t="s">
        <v>1351</v>
      </c>
      <c r="N1043">
        <v>1</v>
      </c>
      <c r="O1043">
        <v>2020</v>
      </c>
      <c r="P1043">
        <v>1371.7789590310849</v>
      </c>
      <c r="Q1043">
        <v>9.4642370851586541</v>
      </c>
      <c r="R1043" t="s">
        <v>391</v>
      </c>
      <c r="S1043">
        <v>144.94342720790891</v>
      </c>
      <c r="T1043">
        <v>0.12</v>
      </c>
      <c r="U1043" t="s">
        <v>470</v>
      </c>
      <c r="V1043">
        <v>1</v>
      </c>
      <c r="W1043">
        <v>6</v>
      </c>
      <c r="X1043">
        <v>17</v>
      </c>
      <c r="Y1043">
        <v>12</v>
      </c>
      <c r="Z1043">
        <v>0.02</v>
      </c>
      <c r="AA1043">
        <v>1</v>
      </c>
    </row>
    <row r="1044" spans="1:27" x14ac:dyDescent="0.25">
      <c r="A1044" t="s">
        <v>98</v>
      </c>
      <c r="B1044" t="s">
        <v>519</v>
      </c>
      <c r="C1044" t="s">
        <v>1028</v>
      </c>
      <c r="D1044" t="s">
        <v>101</v>
      </c>
      <c r="E1044" t="s">
        <v>465</v>
      </c>
      <c r="G1044" t="s">
        <v>484</v>
      </c>
      <c r="H1044" t="s">
        <v>125</v>
      </c>
      <c r="I1044">
        <v>2016</v>
      </c>
      <c r="J1044" t="s">
        <v>485</v>
      </c>
      <c r="K1044" t="s">
        <v>127</v>
      </c>
      <c r="L1044" t="s">
        <v>1346</v>
      </c>
      <c r="M1044" t="s">
        <v>1352</v>
      </c>
      <c r="N1044">
        <v>1</v>
      </c>
      <c r="O1044">
        <v>2020</v>
      </c>
      <c r="P1044">
        <v>1158.3911209595831</v>
      </c>
      <c r="Q1044">
        <v>9.4642370851586541</v>
      </c>
      <c r="R1044" t="s">
        <v>391</v>
      </c>
      <c r="S1044">
        <v>122.39667186445639</v>
      </c>
      <c r="T1044">
        <v>0.15</v>
      </c>
      <c r="U1044" t="s">
        <v>470</v>
      </c>
      <c r="V1044">
        <v>1.25</v>
      </c>
      <c r="W1044">
        <v>6</v>
      </c>
      <c r="X1044">
        <v>17</v>
      </c>
      <c r="Y1044">
        <v>12</v>
      </c>
      <c r="Z1044">
        <v>0.02</v>
      </c>
      <c r="AA1044">
        <v>1</v>
      </c>
    </row>
    <row r="1045" spans="1:27" x14ac:dyDescent="0.25">
      <c r="A1045" t="s">
        <v>98</v>
      </c>
      <c r="B1045" t="s">
        <v>519</v>
      </c>
      <c r="C1045" t="s">
        <v>1028</v>
      </c>
      <c r="D1045" t="s">
        <v>101</v>
      </c>
      <c r="E1045" t="s">
        <v>465</v>
      </c>
      <c r="G1045" t="s">
        <v>487</v>
      </c>
      <c r="H1045" t="s">
        <v>125</v>
      </c>
      <c r="I1045">
        <v>2016</v>
      </c>
      <c r="J1045" t="s">
        <v>488</v>
      </c>
      <c r="K1045" t="s">
        <v>127</v>
      </c>
      <c r="L1045" t="s">
        <v>1346</v>
      </c>
      <c r="M1045" t="s">
        <v>1353</v>
      </c>
      <c r="N1045">
        <v>1</v>
      </c>
      <c r="O1045">
        <v>2020</v>
      </c>
      <c r="P1045">
        <v>1219.359074694298</v>
      </c>
      <c r="Q1045">
        <v>9.4642370851586541</v>
      </c>
      <c r="R1045" t="s">
        <v>391</v>
      </c>
      <c r="S1045">
        <v>128.8386019625857</v>
      </c>
      <c r="T1045">
        <v>0.21</v>
      </c>
      <c r="U1045" t="s">
        <v>470</v>
      </c>
      <c r="V1045">
        <v>1.75</v>
      </c>
      <c r="W1045">
        <v>6</v>
      </c>
      <c r="X1045">
        <v>17</v>
      </c>
      <c r="Y1045">
        <v>12</v>
      </c>
      <c r="Z1045">
        <v>0.02</v>
      </c>
      <c r="AA1045">
        <v>1</v>
      </c>
    </row>
    <row r="1046" spans="1:27" x14ac:dyDescent="0.25">
      <c r="A1046" t="s">
        <v>98</v>
      </c>
      <c r="B1046" t="s">
        <v>519</v>
      </c>
      <c r="C1046" t="s">
        <v>1028</v>
      </c>
      <c r="D1046" t="s">
        <v>101</v>
      </c>
      <c r="E1046" t="s">
        <v>465</v>
      </c>
      <c r="G1046" t="s">
        <v>487</v>
      </c>
      <c r="H1046" t="s">
        <v>125</v>
      </c>
      <c r="I1046">
        <v>2030</v>
      </c>
      <c r="J1046" t="s">
        <v>490</v>
      </c>
      <c r="K1046" t="s">
        <v>127</v>
      </c>
      <c r="L1046" t="s">
        <v>1346</v>
      </c>
      <c r="M1046" t="s">
        <v>1354</v>
      </c>
      <c r="N1046">
        <v>1</v>
      </c>
      <c r="O1046">
        <v>2030</v>
      </c>
      <c r="P1046">
        <v>1280.3270284290129</v>
      </c>
      <c r="Q1046">
        <v>9.4642370851586541</v>
      </c>
      <c r="R1046" t="s">
        <v>391</v>
      </c>
      <c r="S1046">
        <v>135.28053206071499</v>
      </c>
      <c r="T1046">
        <v>0.17</v>
      </c>
      <c r="U1046" t="s">
        <v>470</v>
      </c>
      <c r="V1046">
        <v>1.416666666666667</v>
      </c>
      <c r="W1046">
        <v>6</v>
      </c>
      <c r="X1046">
        <v>17</v>
      </c>
      <c r="Y1046">
        <v>12</v>
      </c>
      <c r="Z1046">
        <v>0.02</v>
      </c>
      <c r="AA1046">
        <v>1</v>
      </c>
    </row>
    <row r="1047" spans="1:27" x14ac:dyDescent="0.25">
      <c r="A1047" t="s">
        <v>98</v>
      </c>
      <c r="B1047" t="s">
        <v>519</v>
      </c>
      <c r="C1047" t="s">
        <v>1028</v>
      </c>
      <c r="D1047" t="s">
        <v>101</v>
      </c>
      <c r="E1047" t="s">
        <v>465</v>
      </c>
      <c r="G1047" t="s">
        <v>492</v>
      </c>
      <c r="H1047" t="s">
        <v>125</v>
      </c>
      <c r="I1047">
        <v>2016</v>
      </c>
      <c r="J1047" t="s">
        <v>493</v>
      </c>
      <c r="K1047" t="s">
        <v>127</v>
      </c>
      <c r="L1047" t="s">
        <v>1346</v>
      </c>
      <c r="M1047" t="s">
        <v>1355</v>
      </c>
      <c r="N1047">
        <v>1</v>
      </c>
      <c r="O1047">
        <v>2020</v>
      </c>
      <c r="P1047">
        <v>1158.3911209595831</v>
      </c>
      <c r="Q1047">
        <v>9.4642370851586541</v>
      </c>
      <c r="R1047" t="s">
        <v>391</v>
      </c>
      <c r="S1047">
        <v>122.39667186445639</v>
      </c>
      <c r="T1047">
        <v>0.28999999999999998</v>
      </c>
      <c r="U1047" t="s">
        <v>470</v>
      </c>
      <c r="V1047">
        <v>2.416666666666667</v>
      </c>
      <c r="W1047">
        <v>6</v>
      </c>
      <c r="X1047">
        <v>17</v>
      </c>
      <c r="Y1047">
        <v>12</v>
      </c>
      <c r="Z1047">
        <v>0.02</v>
      </c>
      <c r="AA1047">
        <v>1</v>
      </c>
    </row>
    <row r="1048" spans="1:27" x14ac:dyDescent="0.25">
      <c r="A1048" t="s">
        <v>98</v>
      </c>
      <c r="B1048" t="s">
        <v>519</v>
      </c>
      <c r="C1048" t="s">
        <v>1028</v>
      </c>
      <c r="D1048" t="s">
        <v>101</v>
      </c>
      <c r="E1048" t="s">
        <v>465</v>
      </c>
      <c r="G1048" t="s">
        <v>466</v>
      </c>
      <c r="H1048" t="s">
        <v>125</v>
      </c>
      <c r="I1048">
        <v>2016</v>
      </c>
      <c r="J1048" t="s">
        <v>495</v>
      </c>
      <c r="K1048" t="s">
        <v>127</v>
      </c>
      <c r="L1048" t="s">
        <v>1346</v>
      </c>
      <c r="M1048" t="s">
        <v>1356</v>
      </c>
      <c r="N1048">
        <v>0</v>
      </c>
      <c r="O1048">
        <v>2020</v>
      </c>
      <c r="P1048">
        <v>1280.3270284290129</v>
      </c>
      <c r="Q1048">
        <v>9.4642370851586541</v>
      </c>
      <c r="R1048" t="s">
        <v>391</v>
      </c>
      <c r="S1048">
        <v>135.28053206071499</v>
      </c>
      <c r="T1048">
        <v>0.17</v>
      </c>
      <c r="U1048" t="s">
        <v>470</v>
      </c>
      <c r="V1048">
        <v>1.416666666666667</v>
      </c>
      <c r="W1048">
        <v>6</v>
      </c>
      <c r="X1048">
        <v>17</v>
      </c>
      <c r="Y1048">
        <v>12</v>
      </c>
      <c r="Z1048">
        <v>0.02</v>
      </c>
      <c r="AA1048">
        <v>1</v>
      </c>
    </row>
    <row r="1049" spans="1:27" x14ac:dyDescent="0.25">
      <c r="A1049" t="s">
        <v>98</v>
      </c>
      <c r="B1049" t="s">
        <v>519</v>
      </c>
      <c r="C1049" t="s">
        <v>1028</v>
      </c>
      <c r="D1049" t="s">
        <v>101</v>
      </c>
      <c r="E1049" t="s">
        <v>465</v>
      </c>
      <c r="G1049" t="s">
        <v>466</v>
      </c>
      <c r="H1049" t="s">
        <v>125</v>
      </c>
      <c r="I1049">
        <v>2020</v>
      </c>
      <c r="J1049" t="s">
        <v>497</v>
      </c>
      <c r="K1049" t="s">
        <v>127</v>
      </c>
      <c r="L1049" t="s">
        <v>1346</v>
      </c>
      <c r="M1049" t="s">
        <v>1356</v>
      </c>
      <c r="N1049">
        <v>1</v>
      </c>
      <c r="O1049">
        <v>2020</v>
      </c>
      <c r="P1049">
        <v>1646.1347508373019</v>
      </c>
      <c r="Q1049">
        <v>9.4642370851586541</v>
      </c>
      <c r="R1049" t="s">
        <v>391</v>
      </c>
      <c r="S1049">
        <v>173.93211264949059</v>
      </c>
      <c r="T1049">
        <v>0.28000000000000003</v>
      </c>
      <c r="U1049" t="s">
        <v>470</v>
      </c>
      <c r="V1049">
        <v>2.333333333333333</v>
      </c>
      <c r="W1049">
        <v>6</v>
      </c>
      <c r="X1049">
        <v>17</v>
      </c>
      <c r="Y1049">
        <v>12</v>
      </c>
      <c r="Z1049">
        <v>0.02</v>
      </c>
      <c r="AA1049">
        <v>1</v>
      </c>
    </row>
    <row r="1050" spans="1:27" x14ac:dyDescent="0.25">
      <c r="A1050" t="s">
        <v>98</v>
      </c>
      <c r="B1050" t="s">
        <v>519</v>
      </c>
      <c r="C1050" t="s">
        <v>1028</v>
      </c>
      <c r="D1050" t="s">
        <v>101</v>
      </c>
      <c r="E1050" t="s">
        <v>498</v>
      </c>
      <c r="G1050" t="s">
        <v>103</v>
      </c>
      <c r="H1050" t="s">
        <v>104</v>
      </c>
      <c r="I1050">
        <v>2016</v>
      </c>
      <c r="J1050" t="s">
        <v>499</v>
      </c>
      <c r="K1050" t="s">
        <v>106</v>
      </c>
      <c r="L1050" t="s">
        <v>1357</v>
      </c>
      <c r="M1050" t="s">
        <v>1358</v>
      </c>
      <c r="N1050">
        <v>1</v>
      </c>
      <c r="O1050">
        <v>2020</v>
      </c>
      <c r="P1050">
        <v>792.58339855129361</v>
      </c>
      <c r="Q1050">
        <v>110.40985293857921</v>
      </c>
      <c r="R1050" t="s">
        <v>391</v>
      </c>
      <c r="S1050">
        <v>7.1785567814514337</v>
      </c>
      <c r="T1050">
        <v>3.3</v>
      </c>
      <c r="U1050" t="s">
        <v>502</v>
      </c>
      <c r="V1050">
        <v>1</v>
      </c>
      <c r="W1050">
        <v>8</v>
      </c>
      <c r="X1050">
        <v>18</v>
      </c>
      <c r="Y1050">
        <v>14</v>
      </c>
      <c r="Z1050">
        <v>0.02</v>
      </c>
      <c r="AA1050">
        <v>1</v>
      </c>
    </row>
    <row r="1051" spans="1:27" x14ac:dyDescent="0.25">
      <c r="A1051" t="s">
        <v>98</v>
      </c>
      <c r="B1051" t="s">
        <v>519</v>
      </c>
      <c r="C1051" t="s">
        <v>1028</v>
      </c>
      <c r="D1051" t="s">
        <v>101</v>
      </c>
      <c r="E1051" t="s">
        <v>498</v>
      </c>
      <c r="G1051" t="s">
        <v>111</v>
      </c>
      <c r="H1051" t="s">
        <v>104</v>
      </c>
      <c r="I1051">
        <v>2016</v>
      </c>
      <c r="J1051" t="s">
        <v>503</v>
      </c>
      <c r="K1051" t="s">
        <v>106</v>
      </c>
      <c r="L1051" t="s">
        <v>1357</v>
      </c>
      <c r="M1051" t="s">
        <v>1359</v>
      </c>
      <c r="N1051">
        <v>1</v>
      </c>
      <c r="O1051">
        <v>2020</v>
      </c>
      <c r="P1051">
        <v>804.77698929823669</v>
      </c>
      <c r="Q1051">
        <v>110.40985293857921</v>
      </c>
      <c r="R1051" t="s">
        <v>391</v>
      </c>
      <c r="S1051">
        <v>7.2889961165506874</v>
      </c>
      <c r="T1051">
        <v>3.32</v>
      </c>
      <c r="U1051" t="s">
        <v>502</v>
      </c>
      <c r="V1051">
        <v>1.0060606060606061</v>
      </c>
      <c r="W1051">
        <v>8</v>
      </c>
      <c r="X1051">
        <v>18</v>
      </c>
      <c r="Y1051">
        <v>14</v>
      </c>
      <c r="Z1051">
        <v>0.02</v>
      </c>
      <c r="AA1051">
        <v>1</v>
      </c>
    </row>
    <row r="1052" spans="1:27" x14ac:dyDescent="0.25">
      <c r="A1052" t="s">
        <v>98</v>
      </c>
      <c r="B1052" t="s">
        <v>519</v>
      </c>
      <c r="C1052" t="s">
        <v>1028</v>
      </c>
      <c r="D1052" t="s">
        <v>101</v>
      </c>
      <c r="E1052" t="s">
        <v>498</v>
      </c>
      <c r="G1052" t="s">
        <v>114</v>
      </c>
      <c r="H1052" t="s">
        <v>104</v>
      </c>
      <c r="I1052">
        <v>2016</v>
      </c>
      <c r="J1052" t="s">
        <v>505</v>
      </c>
      <c r="K1052" t="s">
        <v>106</v>
      </c>
      <c r="L1052" t="s">
        <v>1357</v>
      </c>
      <c r="M1052" t="s">
        <v>1360</v>
      </c>
      <c r="N1052">
        <v>1</v>
      </c>
      <c r="O1052">
        <v>2020</v>
      </c>
      <c r="P1052">
        <v>843.56142251742892</v>
      </c>
      <c r="Q1052">
        <v>110.40985293857921</v>
      </c>
      <c r="R1052" t="s">
        <v>391</v>
      </c>
      <c r="S1052">
        <v>7.6402730378302399</v>
      </c>
      <c r="T1052">
        <v>3.48</v>
      </c>
      <c r="U1052" t="s">
        <v>502</v>
      </c>
      <c r="V1052">
        <v>1.0545454545454549</v>
      </c>
      <c r="W1052">
        <v>8</v>
      </c>
      <c r="X1052">
        <v>18</v>
      </c>
      <c r="Y1052">
        <v>14</v>
      </c>
      <c r="Z1052">
        <v>0.02</v>
      </c>
      <c r="AA1052">
        <v>1</v>
      </c>
    </row>
    <row r="1053" spans="1:27" x14ac:dyDescent="0.25">
      <c r="A1053" t="s">
        <v>98</v>
      </c>
      <c r="B1053" t="s">
        <v>519</v>
      </c>
      <c r="C1053" t="s">
        <v>1028</v>
      </c>
      <c r="D1053" t="s">
        <v>101</v>
      </c>
      <c r="E1053" t="s">
        <v>498</v>
      </c>
      <c r="G1053" t="s">
        <v>119</v>
      </c>
      <c r="H1053" t="s">
        <v>104</v>
      </c>
      <c r="I1053">
        <v>2016</v>
      </c>
      <c r="J1053" t="s">
        <v>507</v>
      </c>
      <c r="K1053" t="s">
        <v>106</v>
      </c>
      <c r="L1053" t="s">
        <v>1357</v>
      </c>
      <c r="M1053" t="s">
        <v>1361</v>
      </c>
      <c r="N1053">
        <v>1</v>
      </c>
      <c r="O1053">
        <v>2020</v>
      </c>
      <c r="P1053">
        <v>938.90648751460947</v>
      </c>
      <c r="Q1053">
        <v>110.40985293857921</v>
      </c>
      <c r="R1053" t="s">
        <v>391</v>
      </c>
      <c r="S1053">
        <v>8.5038288026424684</v>
      </c>
      <c r="T1053">
        <v>3.49</v>
      </c>
      <c r="U1053" t="s">
        <v>502</v>
      </c>
      <c r="V1053">
        <v>1.0575757575757581</v>
      </c>
      <c r="W1053">
        <v>8</v>
      </c>
      <c r="X1053">
        <v>18</v>
      </c>
      <c r="Y1053">
        <v>14</v>
      </c>
      <c r="Z1053">
        <v>0.02</v>
      </c>
      <c r="AA1053">
        <v>1</v>
      </c>
    </row>
    <row r="1054" spans="1:27" x14ac:dyDescent="0.25">
      <c r="A1054" t="s">
        <v>98</v>
      </c>
      <c r="B1054" t="s">
        <v>519</v>
      </c>
      <c r="C1054" t="s">
        <v>1028</v>
      </c>
      <c r="D1054" t="s">
        <v>101</v>
      </c>
      <c r="E1054" t="s">
        <v>498</v>
      </c>
      <c r="G1054" t="s">
        <v>119</v>
      </c>
      <c r="H1054" t="s">
        <v>104</v>
      </c>
      <c r="I1054">
        <v>2030</v>
      </c>
      <c r="J1054" t="s">
        <v>509</v>
      </c>
      <c r="K1054" t="s">
        <v>106</v>
      </c>
      <c r="L1054" t="s">
        <v>1357</v>
      </c>
      <c r="M1054" t="s">
        <v>1362</v>
      </c>
      <c r="N1054">
        <v>1</v>
      </c>
      <c r="O1054">
        <v>2030</v>
      </c>
      <c r="P1054">
        <v>987.6808505023813</v>
      </c>
      <c r="Q1054">
        <v>110.40985293857921</v>
      </c>
      <c r="R1054" t="s">
        <v>391</v>
      </c>
      <c r="S1054">
        <v>8.9455861430394794</v>
      </c>
      <c r="T1054">
        <v>3.61</v>
      </c>
      <c r="U1054" t="s">
        <v>502</v>
      </c>
      <c r="V1054">
        <v>1.093939393939394</v>
      </c>
      <c r="W1054">
        <v>8</v>
      </c>
      <c r="X1054">
        <v>18</v>
      </c>
      <c r="Y1054">
        <v>14</v>
      </c>
      <c r="Z1054">
        <v>0.02</v>
      </c>
      <c r="AA1054">
        <v>1</v>
      </c>
    </row>
    <row r="1055" spans="1:27" x14ac:dyDescent="0.25">
      <c r="A1055" t="s">
        <v>98</v>
      </c>
      <c r="B1055" t="s">
        <v>519</v>
      </c>
      <c r="C1055" t="s">
        <v>1028</v>
      </c>
      <c r="D1055" t="s">
        <v>101</v>
      </c>
      <c r="E1055" t="s">
        <v>498</v>
      </c>
      <c r="G1055" t="s">
        <v>103</v>
      </c>
      <c r="H1055" t="s">
        <v>125</v>
      </c>
      <c r="I1055">
        <v>2016</v>
      </c>
      <c r="J1055" t="s">
        <v>511</v>
      </c>
      <c r="K1055" t="s">
        <v>127</v>
      </c>
      <c r="L1055" t="s">
        <v>1357</v>
      </c>
      <c r="M1055" t="s">
        <v>1363</v>
      </c>
      <c r="N1055">
        <v>1</v>
      </c>
      <c r="O1055">
        <v>2020</v>
      </c>
      <c r="P1055">
        <v>646.26030958797787</v>
      </c>
      <c r="Q1055">
        <v>110.40985293857921</v>
      </c>
      <c r="R1055" t="s">
        <v>391</v>
      </c>
      <c r="S1055">
        <v>5.8532847602603999</v>
      </c>
      <c r="T1055">
        <v>3.73</v>
      </c>
      <c r="U1055" t="s">
        <v>502</v>
      </c>
      <c r="V1055">
        <v>1.1303030303030299</v>
      </c>
      <c r="W1055">
        <v>8</v>
      </c>
      <c r="X1055">
        <v>18</v>
      </c>
      <c r="Y1055">
        <v>14</v>
      </c>
      <c r="Z1055">
        <v>0.02</v>
      </c>
      <c r="AA1055">
        <v>1</v>
      </c>
    </row>
    <row r="1056" spans="1:27" x14ac:dyDescent="0.25">
      <c r="A1056" t="s">
        <v>98</v>
      </c>
      <c r="B1056" t="s">
        <v>519</v>
      </c>
      <c r="C1056" t="s">
        <v>1028</v>
      </c>
      <c r="D1056" t="s">
        <v>101</v>
      </c>
      <c r="E1056" t="s">
        <v>498</v>
      </c>
      <c r="G1056" t="s">
        <v>111</v>
      </c>
      <c r="H1056" t="s">
        <v>125</v>
      </c>
      <c r="I1056">
        <v>2016</v>
      </c>
      <c r="J1056" t="s">
        <v>513</v>
      </c>
      <c r="K1056" t="s">
        <v>127</v>
      </c>
      <c r="L1056" t="s">
        <v>1357</v>
      </c>
      <c r="M1056" t="s">
        <v>1364</v>
      </c>
      <c r="N1056">
        <v>1</v>
      </c>
      <c r="O1056">
        <v>2020</v>
      </c>
      <c r="P1056">
        <v>658.45390033492083</v>
      </c>
      <c r="Q1056">
        <v>110.40985293857921</v>
      </c>
      <c r="R1056" t="s">
        <v>391</v>
      </c>
      <c r="S1056">
        <v>5.9637240953596526</v>
      </c>
      <c r="T1056">
        <v>3.74</v>
      </c>
      <c r="U1056" t="s">
        <v>502</v>
      </c>
      <c r="V1056">
        <v>1.133333333333334</v>
      </c>
      <c r="W1056">
        <v>8</v>
      </c>
      <c r="X1056">
        <v>18</v>
      </c>
      <c r="Y1056">
        <v>14</v>
      </c>
      <c r="Z1056">
        <v>0.02</v>
      </c>
      <c r="AA1056">
        <v>1</v>
      </c>
    </row>
    <row r="1057" spans="1:27" x14ac:dyDescent="0.25">
      <c r="A1057" t="s">
        <v>98</v>
      </c>
      <c r="B1057" t="s">
        <v>519</v>
      </c>
      <c r="C1057" t="s">
        <v>1028</v>
      </c>
      <c r="D1057" t="s">
        <v>101</v>
      </c>
      <c r="E1057" t="s">
        <v>498</v>
      </c>
      <c r="G1057" t="s">
        <v>114</v>
      </c>
      <c r="H1057" t="s">
        <v>125</v>
      </c>
      <c r="I1057">
        <v>2016</v>
      </c>
      <c r="J1057" t="s">
        <v>515</v>
      </c>
      <c r="K1057" t="s">
        <v>127</v>
      </c>
      <c r="L1057" t="s">
        <v>1357</v>
      </c>
      <c r="M1057" t="s">
        <v>1365</v>
      </c>
      <c r="N1057">
        <v>1</v>
      </c>
      <c r="O1057">
        <v>2020</v>
      </c>
      <c r="P1057">
        <v>691.90476692947561</v>
      </c>
      <c r="Q1057">
        <v>110.40985293857921</v>
      </c>
      <c r="R1057" t="s">
        <v>391</v>
      </c>
      <c r="S1057">
        <v>6.2666940360330043</v>
      </c>
      <c r="T1057">
        <v>3.93</v>
      </c>
      <c r="U1057" t="s">
        <v>502</v>
      </c>
      <c r="V1057">
        <v>1.1909090909090909</v>
      </c>
      <c r="W1057">
        <v>8</v>
      </c>
      <c r="X1057">
        <v>18</v>
      </c>
      <c r="Y1057">
        <v>14</v>
      </c>
      <c r="Z1057">
        <v>0.02</v>
      </c>
      <c r="AA1057">
        <v>1</v>
      </c>
    </row>
    <row r="1058" spans="1:27" x14ac:dyDescent="0.25">
      <c r="A1058" t="s">
        <v>98</v>
      </c>
      <c r="B1058" t="s">
        <v>519</v>
      </c>
      <c r="C1058" t="s">
        <v>1028</v>
      </c>
      <c r="D1058" t="s">
        <v>101</v>
      </c>
      <c r="E1058" t="s">
        <v>498</v>
      </c>
      <c r="G1058" t="s">
        <v>119</v>
      </c>
      <c r="H1058" t="s">
        <v>125</v>
      </c>
      <c r="I1058">
        <v>2016</v>
      </c>
      <c r="J1058" t="s">
        <v>517</v>
      </c>
      <c r="K1058" t="s">
        <v>127</v>
      </c>
      <c r="L1058" t="s">
        <v>1357</v>
      </c>
      <c r="M1058" t="s">
        <v>1366</v>
      </c>
      <c r="N1058">
        <v>1</v>
      </c>
      <c r="O1058">
        <v>2020</v>
      </c>
      <c r="P1058">
        <v>938.90648751460947</v>
      </c>
      <c r="Q1058">
        <v>110.40985293857921</v>
      </c>
      <c r="R1058" t="s">
        <v>391</v>
      </c>
      <c r="S1058">
        <v>8.5038288026424684</v>
      </c>
      <c r="T1058">
        <v>4.5</v>
      </c>
      <c r="U1058" t="s">
        <v>502</v>
      </c>
      <c r="V1058">
        <v>1.363636363636364</v>
      </c>
      <c r="W1058">
        <v>8</v>
      </c>
      <c r="X1058">
        <v>18</v>
      </c>
      <c r="Y1058">
        <v>14</v>
      </c>
      <c r="Z1058">
        <v>0.02</v>
      </c>
      <c r="AA1058">
        <v>1</v>
      </c>
    </row>
    <row r="1059" spans="1:27" x14ac:dyDescent="0.25">
      <c r="A1059" t="s">
        <v>98</v>
      </c>
      <c r="B1059" t="s">
        <v>99</v>
      </c>
      <c r="C1059" t="s">
        <v>1367</v>
      </c>
      <c r="D1059" t="s">
        <v>101</v>
      </c>
      <c r="E1059" t="s">
        <v>102</v>
      </c>
      <c r="G1059" t="s">
        <v>103</v>
      </c>
      <c r="H1059" t="s">
        <v>104</v>
      </c>
      <c r="I1059">
        <v>2016</v>
      </c>
      <c r="J1059" t="s">
        <v>105</v>
      </c>
      <c r="K1059" t="s">
        <v>106</v>
      </c>
      <c r="L1059" t="s">
        <v>1368</v>
      </c>
      <c r="M1059" t="s">
        <v>1369</v>
      </c>
      <c r="N1059">
        <v>1</v>
      </c>
      <c r="O1059">
        <v>2020</v>
      </c>
      <c r="P1059">
        <v>2225.3303113170941</v>
      </c>
      <c r="Q1059">
        <v>1.615518797047149</v>
      </c>
      <c r="R1059" t="s">
        <v>109</v>
      </c>
      <c r="S1059">
        <v>1377.4710114079519</v>
      </c>
      <c r="T1059">
        <v>0.61014999999999997</v>
      </c>
      <c r="U1059" t="s">
        <v>110</v>
      </c>
      <c r="V1059">
        <v>0.61014999999999997</v>
      </c>
      <c r="W1059">
        <v>6</v>
      </c>
      <c r="X1059">
        <v>20</v>
      </c>
      <c r="Y1059">
        <v>14</v>
      </c>
      <c r="Z1059">
        <v>0.24</v>
      </c>
      <c r="AA1059">
        <v>31.536000000000001</v>
      </c>
    </row>
    <row r="1060" spans="1:27" x14ac:dyDescent="0.25">
      <c r="A1060" t="s">
        <v>98</v>
      </c>
      <c r="B1060" t="s">
        <v>99</v>
      </c>
      <c r="C1060" t="s">
        <v>1367</v>
      </c>
      <c r="D1060" t="s">
        <v>101</v>
      </c>
      <c r="E1060" t="s">
        <v>102</v>
      </c>
      <c r="G1060" t="s">
        <v>111</v>
      </c>
      <c r="H1060" t="s">
        <v>104</v>
      </c>
      <c r="I1060">
        <v>2016</v>
      </c>
      <c r="J1060" t="s">
        <v>112</v>
      </c>
      <c r="K1060" t="s">
        <v>106</v>
      </c>
      <c r="L1060" t="s">
        <v>1368</v>
      </c>
      <c r="M1060" t="s">
        <v>1370</v>
      </c>
      <c r="N1060">
        <v>1</v>
      </c>
      <c r="O1060">
        <v>2020</v>
      </c>
      <c r="P1060">
        <v>2347.266218786523</v>
      </c>
      <c r="Q1060">
        <v>1.615518797047149</v>
      </c>
      <c r="R1060" t="s">
        <v>109</v>
      </c>
      <c r="S1060">
        <v>1452.948875046744</v>
      </c>
      <c r="T1060">
        <v>0.63</v>
      </c>
      <c r="U1060" t="s">
        <v>110</v>
      </c>
      <c r="V1060">
        <v>0.63</v>
      </c>
      <c r="W1060">
        <v>6</v>
      </c>
      <c r="X1060">
        <v>20</v>
      </c>
      <c r="Y1060">
        <v>14</v>
      </c>
      <c r="Z1060">
        <v>0.24</v>
      </c>
      <c r="AA1060">
        <v>31.536000000000001</v>
      </c>
    </row>
    <row r="1061" spans="1:27" x14ac:dyDescent="0.25">
      <c r="A1061" t="s">
        <v>98</v>
      </c>
      <c r="B1061" t="s">
        <v>99</v>
      </c>
      <c r="C1061" t="s">
        <v>1367</v>
      </c>
      <c r="D1061" t="s">
        <v>101</v>
      </c>
      <c r="E1061" t="s">
        <v>102</v>
      </c>
      <c r="G1061" t="s">
        <v>114</v>
      </c>
      <c r="H1061" t="s">
        <v>104</v>
      </c>
      <c r="I1061">
        <v>2016</v>
      </c>
      <c r="J1061" t="s">
        <v>115</v>
      </c>
      <c r="K1061" t="s">
        <v>106</v>
      </c>
      <c r="L1061" t="s">
        <v>1368</v>
      </c>
      <c r="M1061" t="s">
        <v>1371</v>
      </c>
      <c r="N1061">
        <v>1</v>
      </c>
      <c r="O1061">
        <v>2020</v>
      </c>
      <c r="P1061">
        <v>2469.2021262559529</v>
      </c>
      <c r="Q1061">
        <v>1.615518797047149</v>
      </c>
      <c r="R1061" t="s">
        <v>109</v>
      </c>
      <c r="S1061">
        <v>1528.4267386855361</v>
      </c>
      <c r="T1061">
        <v>0.66</v>
      </c>
      <c r="U1061" t="s">
        <v>110</v>
      </c>
      <c r="V1061">
        <v>0.66</v>
      </c>
      <c r="W1061">
        <v>6</v>
      </c>
      <c r="X1061">
        <v>20</v>
      </c>
      <c r="Y1061">
        <v>14</v>
      </c>
      <c r="Z1061">
        <v>0.24</v>
      </c>
      <c r="AA1061">
        <v>31.536000000000001</v>
      </c>
    </row>
    <row r="1062" spans="1:27" x14ac:dyDescent="0.25">
      <c r="A1062" t="s">
        <v>98</v>
      </c>
      <c r="B1062" t="s">
        <v>99</v>
      </c>
      <c r="C1062" t="s">
        <v>1367</v>
      </c>
      <c r="D1062" t="s">
        <v>101</v>
      </c>
      <c r="E1062" t="s">
        <v>102</v>
      </c>
      <c r="G1062" t="s">
        <v>114</v>
      </c>
      <c r="H1062" t="s">
        <v>104</v>
      </c>
      <c r="I1062">
        <v>2023</v>
      </c>
      <c r="J1062" t="s">
        <v>117</v>
      </c>
      <c r="K1062" t="s">
        <v>106</v>
      </c>
      <c r="L1062" t="s">
        <v>1368</v>
      </c>
      <c r="M1062" t="s">
        <v>1372</v>
      </c>
      <c r="N1062">
        <v>1</v>
      </c>
      <c r="O1062">
        <v>2023</v>
      </c>
      <c r="P1062">
        <v>3865.2553631628971</v>
      </c>
      <c r="Q1062">
        <v>1.615518797047149</v>
      </c>
      <c r="R1062" t="s">
        <v>109</v>
      </c>
      <c r="S1062">
        <v>2392.5783904389259</v>
      </c>
      <c r="T1062">
        <v>0.83499999999999996</v>
      </c>
      <c r="U1062" t="s">
        <v>110</v>
      </c>
      <c r="V1062">
        <v>0.83499999999999996</v>
      </c>
      <c r="W1062">
        <v>6</v>
      </c>
      <c r="X1062">
        <v>20</v>
      </c>
      <c r="Y1062">
        <v>14</v>
      </c>
      <c r="Z1062">
        <v>0.24</v>
      </c>
      <c r="AA1062">
        <v>31.536000000000001</v>
      </c>
    </row>
    <row r="1063" spans="1:27" x14ac:dyDescent="0.25">
      <c r="A1063" t="s">
        <v>98</v>
      </c>
      <c r="B1063" t="s">
        <v>99</v>
      </c>
      <c r="C1063" t="s">
        <v>1367</v>
      </c>
      <c r="D1063" t="s">
        <v>101</v>
      </c>
      <c r="E1063" t="s">
        <v>102</v>
      </c>
      <c r="G1063" t="s">
        <v>119</v>
      </c>
      <c r="H1063" t="s">
        <v>104</v>
      </c>
      <c r="I1063">
        <v>2016</v>
      </c>
      <c r="J1063" t="s">
        <v>120</v>
      </c>
      <c r="K1063" t="s">
        <v>106</v>
      </c>
      <c r="L1063" t="s">
        <v>1368</v>
      </c>
      <c r="M1063" t="s">
        <v>1373</v>
      </c>
      <c r="N1063">
        <v>0</v>
      </c>
      <c r="O1063">
        <v>2020</v>
      </c>
      <c r="P1063">
        <v>3749.5291546849662</v>
      </c>
      <c r="Q1063">
        <v>1.615518797047149</v>
      </c>
      <c r="R1063" t="s">
        <v>109</v>
      </c>
      <c r="S1063">
        <v>2320.9443068928508</v>
      </c>
      <c r="T1063">
        <v>0.81</v>
      </c>
      <c r="U1063" t="s">
        <v>110</v>
      </c>
      <c r="V1063">
        <v>0.81</v>
      </c>
      <c r="W1063">
        <v>6</v>
      </c>
      <c r="X1063">
        <v>20</v>
      </c>
      <c r="Y1063">
        <v>14</v>
      </c>
      <c r="Z1063">
        <v>0.24</v>
      </c>
      <c r="AA1063">
        <v>31.536000000000001</v>
      </c>
    </row>
    <row r="1064" spans="1:27" x14ac:dyDescent="0.25">
      <c r="A1064" t="s">
        <v>98</v>
      </c>
      <c r="B1064" t="s">
        <v>99</v>
      </c>
      <c r="C1064" t="s">
        <v>1367</v>
      </c>
      <c r="D1064" t="s">
        <v>101</v>
      </c>
      <c r="E1064" t="s">
        <v>102</v>
      </c>
      <c r="G1064" t="s">
        <v>119</v>
      </c>
      <c r="H1064" t="s">
        <v>104</v>
      </c>
      <c r="I1064">
        <v>2018</v>
      </c>
      <c r="J1064" t="s">
        <v>122</v>
      </c>
      <c r="K1064" t="s">
        <v>106</v>
      </c>
      <c r="L1064" t="s">
        <v>1368</v>
      </c>
      <c r="M1064" t="s">
        <v>1373</v>
      </c>
      <c r="N1064">
        <v>1</v>
      </c>
      <c r="O1064">
        <v>2020</v>
      </c>
      <c r="P1064">
        <v>3749.5291546849662</v>
      </c>
      <c r="Q1064">
        <v>1.615518797047149</v>
      </c>
      <c r="R1064" t="s">
        <v>109</v>
      </c>
      <c r="S1064">
        <v>2320.9443068928508</v>
      </c>
      <c r="T1064">
        <v>0.81</v>
      </c>
      <c r="U1064" t="s">
        <v>110</v>
      </c>
      <c r="V1064">
        <v>0.81</v>
      </c>
      <c r="W1064">
        <v>6</v>
      </c>
      <c r="X1064">
        <v>20</v>
      </c>
      <c r="Y1064">
        <v>14</v>
      </c>
      <c r="Z1064">
        <v>0.24</v>
      </c>
      <c r="AA1064">
        <v>31.536000000000001</v>
      </c>
    </row>
    <row r="1065" spans="1:27" x14ac:dyDescent="0.25">
      <c r="A1065" t="s">
        <v>98</v>
      </c>
      <c r="B1065" t="s">
        <v>99</v>
      </c>
      <c r="C1065" t="s">
        <v>1367</v>
      </c>
      <c r="D1065" t="s">
        <v>101</v>
      </c>
      <c r="E1065" t="s">
        <v>102</v>
      </c>
      <c r="G1065" t="s">
        <v>119</v>
      </c>
      <c r="H1065" t="s">
        <v>104</v>
      </c>
      <c r="I1065">
        <v>2022</v>
      </c>
      <c r="J1065" t="s">
        <v>123</v>
      </c>
      <c r="K1065" t="s">
        <v>106</v>
      </c>
      <c r="L1065" t="s">
        <v>1368</v>
      </c>
      <c r="M1065" t="s">
        <v>1374</v>
      </c>
      <c r="N1065">
        <v>1</v>
      </c>
      <c r="O1065">
        <v>2022</v>
      </c>
      <c r="P1065">
        <v>3749.5291546849662</v>
      </c>
      <c r="Q1065">
        <v>1.615518797047149</v>
      </c>
      <c r="R1065" t="s">
        <v>109</v>
      </c>
      <c r="S1065">
        <v>2320.9443068928508</v>
      </c>
      <c r="T1065">
        <v>0.81</v>
      </c>
      <c r="U1065" t="s">
        <v>110</v>
      </c>
      <c r="V1065">
        <v>0.81</v>
      </c>
      <c r="W1065">
        <v>6</v>
      </c>
      <c r="X1065">
        <v>20</v>
      </c>
      <c r="Y1065">
        <v>14</v>
      </c>
      <c r="Z1065">
        <v>0.24</v>
      </c>
      <c r="AA1065">
        <v>31.536000000000001</v>
      </c>
    </row>
    <row r="1066" spans="1:27" x14ac:dyDescent="0.25">
      <c r="A1066" t="s">
        <v>98</v>
      </c>
      <c r="B1066" t="s">
        <v>99</v>
      </c>
      <c r="C1066" t="s">
        <v>1367</v>
      </c>
      <c r="D1066" t="s">
        <v>101</v>
      </c>
      <c r="E1066" t="s">
        <v>102</v>
      </c>
      <c r="G1066" t="s">
        <v>103</v>
      </c>
      <c r="H1066" t="s">
        <v>125</v>
      </c>
      <c r="I1066">
        <v>2016</v>
      </c>
      <c r="J1066" t="s">
        <v>126</v>
      </c>
      <c r="K1066" t="s">
        <v>127</v>
      </c>
      <c r="L1066" t="s">
        <v>1368</v>
      </c>
      <c r="M1066" t="s">
        <v>1375</v>
      </c>
      <c r="N1066">
        <v>1</v>
      </c>
      <c r="O1066">
        <v>2020</v>
      </c>
      <c r="P1066">
        <v>945.00328288808089</v>
      </c>
      <c r="Q1066">
        <v>1.615518797047149</v>
      </c>
      <c r="R1066" t="s">
        <v>109</v>
      </c>
      <c r="S1066">
        <v>584.95344320063714</v>
      </c>
      <c r="T1066">
        <v>0.91554999999999997</v>
      </c>
      <c r="U1066" t="s">
        <v>110</v>
      </c>
      <c r="V1066">
        <v>0.91554999999999997</v>
      </c>
      <c r="W1066">
        <v>6</v>
      </c>
      <c r="X1066">
        <v>20</v>
      </c>
      <c r="Y1066">
        <v>14</v>
      </c>
      <c r="Z1066">
        <v>0.24</v>
      </c>
      <c r="AA1066">
        <v>31.536000000000001</v>
      </c>
    </row>
    <row r="1067" spans="1:27" x14ac:dyDescent="0.25">
      <c r="A1067" t="s">
        <v>98</v>
      </c>
      <c r="B1067" t="s">
        <v>99</v>
      </c>
      <c r="C1067" t="s">
        <v>1367</v>
      </c>
      <c r="D1067" t="s">
        <v>101</v>
      </c>
      <c r="E1067" t="s">
        <v>102</v>
      </c>
      <c r="G1067" t="s">
        <v>111</v>
      </c>
      <c r="H1067" t="s">
        <v>125</v>
      </c>
      <c r="I1067">
        <v>2016</v>
      </c>
      <c r="J1067" t="s">
        <v>129</v>
      </c>
      <c r="K1067" t="s">
        <v>127</v>
      </c>
      <c r="L1067" t="s">
        <v>1368</v>
      </c>
      <c r="M1067" t="s">
        <v>1376</v>
      </c>
      <c r="N1067">
        <v>1</v>
      </c>
      <c r="O1067">
        <v>2020</v>
      </c>
      <c r="P1067">
        <v>1036.455213490153</v>
      </c>
      <c r="Q1067">
        <v>1.615518797047149</v>
      </c>
      <c r="R1067" t="s">
        <v>109</v>
      </c>
      <c r="S1067">
        <v>641.56184092973115</v>
      </c>
      <c r="T1067">
        <v>0.93</v>
      </c>
      <c r="U1067" t="s">
        <v>110</v>
      </c>
      <c r="V1067">
        <v>0.93</v>
      </c>
      <c r="W1067">
        <v>6</v>
      </c>
      <c r="X1067">
        <v>20</v>
      </c>
      <c r="Y1067">
        <v>14</v>
      </c>
      <c r="Z1067">
        <v>0.24</v>
      </c>
      <c r="AA1067">
        <v>31.536000000000001</v>
      </c>
    </row>
    <row r="1068" spans="1:27" x14ac:dyDescent="0.25">
      <c r="A1068" t="s">
        <v>98</v>
      </c>
      <c r="B1068" t="s">
        <v>99</v>
      </c>
      <c r="C1068" t="s">
        <v>1367</v>
      </c>
      <c r="D1068" t="s">
        <v>101</v>
      </c>
      <c r="E1068" t="s">
        <v>102</v>
      </c>
      <c r="G1068" t="s">
        <v>119</v>
      </c>
      <c r="H1068" t="s">
        <v>125</v>
      </c>
      <c r="I1068">
        <v>2016</v>
      </c>
      <c r="J1068" t="s">
        <v>131</v>
      </c>
      <c r="K1068" t="s">
        <v>127</v>
      </c>
      <c r="L1068" t="s">
        <v>1368</v>
      </c>
      <c r="M1068" t="s">
        <v>1377</v>
      </c>
      <c r="N1068">
        <v>1</v>
      </c>
      <c r="O1068">
        <v>2020</v>
      </c>
      <c r="P1068">
        <v>1493.714866500515</v>
      </c>
      <c r="Q1068">
        <v>1.615518797047149</v>
      </c>
      <c r="R1068" t="s">
        <v>109</v>
      </c>
      <c r="S1068">
        <v>924.60382957520073</v>
      </c>
      <c r="T1068">
        <v>0.95</v>
      </c>
      <c r="U1068" t="s">
        <v>110</v>
      </c>
      <c r="V1068">
        <v>0.95</v>
      </c>
      <c r="W1068">
        <v>6</v>
      </c>
      <c r="X1068">
        <v>20</v>
      </c>
      <c r="Y1068">
        <v>14</v>
      </c>
      <c r="Z1068">
        <v>0.24</v>
      </c>
      <c r="AA1068">
        <v>31.536000000000001</v>
      </c>
    </row>
    <row r="1069" spans="1:27" x14ac:dyDescent="0.25">
      <c r="A1069" t="s">
        <v>98</v>
      </c>
      <c r="B1069" t="s">
        <v>99</v>
      </c>
      <c r="C1069" t="s">
        <v>1367</v>
      </c>
      <c r="D1069" t="s">
        <v>101</v>
      </c>
      <c r="E1069" t="s">
        <v>102</v>
      </c>
      <c r="G1069" t="s">
        <v>133</v>
      </c>
      <c r="H1069" t="s">
        <v>125</v>
      </c>
      <c r="I1069">
        <v>2016</v>
      </c>
      <c r="J1069" t="s">
        <v>134</v>
      </c>
      <c r="K1069" t="s">
        <v>127</v>
      </c>
      <c r="L1069" t="s">
        <v>1368</v>
      </c>
      <c r="M1069" t="s">
        <v>1378</v>
      </c>
      <c r="N1069">
        <v>1</v>
      </c>
      <c r="O1069">
        <v>2020</v>
      </c>
      <c r="P1069">
        <v>2530.170079990668</v>
      </c>
      <c r="Q1069">
        <v>1.615518797047149</v>
      </c>
      <c r="R1069" t="s">
        <v>109</v>
      </c>
      <c r="S1069">
        <v>1566.165670504932</v>
      </c>
      <c r="T1069">
        <v>3.28</v>
      </c>
      <c r="U1069" t="s">
        <v>110</v>
      </c>
      <c r="V1069">
        <v>3.28</v>
      </c>
      <c r="W1069">
        <v>6</v>
      </c>
      <c r="X1069">
        <v>20</v>
      </c>
      <c r="Y1069">
        <v>14</v>
      </c>
      <c r="Z1069">
        <v>0.24</v>
      </c>
      <c r="AA1069">
        <v>31.536000000000001</v>
      </c>
    </row>
    <row r="1070" spans="1:27" x14ac:dyDescent="0.25">
      <c r="A1070" t="s">
        <v>98</v>
      </c>
      <c r="B1070" t="s">
        <v>99</v>
      </c>
      <c r="C1070" t="s">
        <v>1367</v>
      </c>
      <c r="D1070" t="s">
        <v>101</v>
      </c>
      <c r="E1070" t="s">
        <v>102</v>
      </c>
      <c r="G1070" t="s">
        <v>133</v>
      </c>
      <c r="H1070" t="s">
        <v>125</v>
      </c>
      <c r="I1070">
        <v>2022</v>
      </c>
      <c r="J1070" t="s">
        <v>136</v>
      </c>
      <c r="K1070" t="s">
        <v>127</v>
      </c>
      <c r="L1070" t="s">
        <v>1368</v>
      </c>
      <c r="M1070" t="s">
        <v>1379</v>
      </c>
      <c r="N1070">
        <v>1</v>
      </c>
      <c r="O1070">
        <v>2022</v>
      </c>
      <c r="P1070">
        <v>2530.170079990668</v>
      </c>
      <c r="Q1070">
        <v>1.615518797047149</v>
      </c>
      <c r="R1070" t="s">
        <v>109</v>
      </c>
      <c r="S1070">
        <v>1566.165670504932</v>
      </c>
      <c r="T1070">
        <v>3.28</v>
      </c>
      <c r="U1070" t="s">
        <v>110</v>
      </c>
      <c r="V1070">
        <v>3.28</v>
      </c>
      <c r="W1070">
        <v>6</v>
      </c>
      <c r="X1070">
        <v>20</v>
      </c>
      <c r="Y1070">
        <v>14</v>
      </c>
      <c r="Z1070">
        <v>0.24</v>
      </c>
      <c r="AA1070">
        <v>31.536000000000001</v>
      </c>
    </row>
    <row r="1071" spans="1:27" x14ac:dyDescent="0.25">
      <c r="A1071" t="s">
        <v>98</v>
      </c>
      <c r="B1071" t="s">
        <v>99</v>
      </c>
      <c r="C1071" t="s">
        <v>1367</v>
      </c>
      <c r="D1071" t="s">
        <v>101</v>
      </c>
      <c r="E1071" t="s">
        <v>102</v>
      </c>
      <c r="G1071" t="s">
        <v>138</v>
      </c>
      <c r="H1071" t="s">
        <v>125</v>
      </c>
      <c r="I1071">
        <v>2016</v>
      </c>
      <c r="J1071" t="s">
        <v>139</v>
      </c>
      <c r="K1071" t="s">
        <v>127</v>
      </c>
      <c r="L1071" t="s">
        <v>1368</v>
      </c>
      <c r="M1071" t="s">
        <v>1380</v>
      </c>
      <c r="N1071">
        <v>1</v>
      </c>
      <c r="O1071">
        <v>2020</v>
      </c>
      <c r="P1071">
        <v>2316.7822419191662</v>
      </c>
      <c r="Q1071">
        <v>1.615518797047149</v>
      </c>
      <c r="R1071" t="s">
        <v>109</v>
      </c>
      <c r="S1071">
        <v>1434.079409137046</v>
      </c>
      <c r="T1071">
        <v>2</v>
      </c>
      <c r="U1071" t="s">
        <v>110</v>
      </c>
      <c r="V1071">
        <v>2</v>
      </c>
      <c r="W1071">
        <v>6</v>
      </c>
      <c r="X1071">
        <v>20</v>
      </c>
      <c r="Y1071">
        <v>14</v>
      </c>
      <c r="Z1071">
        <v>0.24</v>
      </c>
      <c r="AA1071">
        <v>31.536000000000001</v>
      </c>
    </row>
    <row r="1072" spans="1:27" x14ac:dyDescent="0.25">
      <c r="A1072" t="s">
        <v>98</v>
      </c>
      <c r="B1072" t="s">
        <v>99</v>
      </c>
      <c r="C1072" t="s">
        <v>1367</v>
      </c>
      <c r="D1072" t="s">
        <v>101</v>
      </c>
      <c r="E1072" t="s">
        <v>102</v>
      </c>
      <c r="G1072" t="s">
        <v>138</v>
      </c>
      <c r="H1072" t="s">
        <v>125</v>
      </c>
      <c r="I1072">
        <v>2022</v>
      </c>
      <c r="J1072" t="s">
        <v>141</v>
      </c>
      <c r="K1072" t="s">
        <v>127</v>
      </c>
      <c r="L1072" t="s">
        <v>1368</v>
      </c>
      <c r="M1072" t="s">
        <v>1381</v>
      </c>
      <c r="N1072">
        <v>1</v>
      </c>
      <c r="O1072">
        <v>2022</v>
      </c>
      <c r="P1072">
        <v>2805.3845753706141</v>
      </c>
      <c r="Q1072">
        <v>1.615518797047149</v>
      </c>
      <c r="R1072" t="s">
        <v>109</v>
      </c>
      <c r="S1072">
        <v>1736.522397943191</v>
      </c>
      <c r="T1072">
        <v>3.3</v>
      </c>
      <c r="U1072" t="s">
        <v>110</v>
      </c>
      <c r="V1072">
        <v>3.3</v>
      </c>
      <c r="W1072">
        <v>6</v>
      </c>
      <c r="X1072">
        <v>20</v>
      </c>
      <c r="Y1072">
        <v>14</v>
      </c>
      <c r="Z1072">
        <v>0.24</v>
      </c>
      <c r="AA1072">
        <v>31.536000000000001</v>
      </c>
    </row>
    <row r="1073" spans="1:27" x14ac:dyDescent="0.25">
      <c r="A1073" t="s">
        <v>98</v>
      </c>
      <c r="B1073" t="s">
        <v>99</v>
      </c>
      <c r="C1073" t="s">
        <v>1367</v>
      </c>
      <c r="D1073" t="s">
        <v>101</v>
      </c>
      <c r="E1073" t="s">
        <v>102</v>
      </c>
      <c r="G1073" t="s">
        <v>143</v>
      </c>
      <c r="H1073" t="s">
        <v>125</v>
      </c>
      <c r="I1073">
        <v>2016</v>
      </c>
      <c r="J1073" t="s">
        <v>144</v>
      </c>
      <c r="K1073" t="s">
        <v>127</v>
      </c>
      <c r="L1073" t="s">
        <v>1368</v>
      </c>
      <c r="M1073" t="s">
        <v>1382</v>
      </c>
      <c r="N1073">
        <v>1</v>
      </c>
      <c r="O1073">
        <v>2020</v>
      </c>
      <c r="P1073">
        <v>3017.9137098683868</v>
      </c>
      <c r="Q1073">
        <v>1.615518797047149</v>
      </c>
      <c r="R1073" t="s">
        <v>109</v>
      </c>
      <c r="S1073">
        <v>1868.077125060099</v>
      </c>
      <c r="T1073">
        <v>3.55</v>
      </c>
      <c r="U1073" t="s">
        <v>110</v>
      </c>
      <c r="V1073">
        <v>3.55</v>
      </c>
      <c r="W1073">
        <v>6</v>
      </c>
      <c r="X1073">
        <v>20</v>
      </c>
      <c r="Y1073">
        <v>14</v>
      </c>
      <c r="Z1073">
        <v>0.24</v>
      </c>
      <c r="AA1073">
        <v>31.536000000000001</v>
      </c>
    </row>
    <row r="1074" spans="1:27" x14ac:dyDescent="0.25">
      <c r="A1074" t="s">
        <v>98</v>
      </c>
      <c r="B1074" t="s">
        <v>99</v>
      </c>
      <c r="C1074" t="s">
        <v>1367</v>
      </c>
      <c r="D1074" t="s">
        <v>101</v>
      </c>
      <c r="E1074" t="s">
        <v>102</v>
      </c>
      <c r="G1074" t="s">
        <v>143</v>
      </c>
      <c r="H1074" t="s">
        <v>125</v>
      </c>
      <c r="I1074">
        <v>2022</v>
      </c>
      <c r="J1074" t="s">
        <v>146</v>
      </c>
      <c r="K1074" t="s">
        <v>127</v>
      </c>
      <c r="L1074" t="s">
        <v>1368</v>
      </c>
      <c r="M1074" t="s">
        <v>1383</v>
      </c>
      <c r="N1074">
        <v>1</v>
      </c>
      <c r="O1074">
        <v>2022</v>
      </c>
      <c r="P1074">
        <v>3017.9137098683868</v>
      </c>
      <c r="Q1074">
        <v>1.615518797047149</v>
      </c>
      <c r="R1074" t="s">
        <v>109</v>
      </c>
      <c r="S1074">
        <v>1868.077125060099</v>
      </c>
      <c r="T1074">
        <v>3.55</v>
      </c>
      <c r="U1074" t="s">
        <v>110</v>
      </c>
      <c r="V1074">
        <v>3.55</v>
      </c>
      <c r="W1074">
        <v>6</v>
      </c>
      <c r="X1074">
        <v>20</v>
      </c>
      <c r="Y1074">
        <v>14</v>
      </c>
      <c r="Z1074">
        <v>0.24</v>
      </c>
      <c r="AA1074">
        <v>31.536000000000001</v>
      </c>
    </row>
    <row r="1075" spans="1:27" x14ac:dyDescent="0.25">
      <c r="A1075" t="s">
        <v>98</v>
      </c>
      <c r="B1075" t="s">
        <v>99</v>
      </c>
      <c r="C1075" t="s">
        <v>1367</v>
      </c>
      <c r="D1075" t="s">
        <v>101</v>
      </c>
      <c r="E1075" t="s">
        <v>102</v>
      </c>
      <c r="G1075" t="s">
        <v>103</v>
      </c>
      <c r="H1075" t="s">
        <v>148</v>
      </c>
      <c r="I1075">
        <v>2016</v>
      </c>
      <c r="J1075" t="s">
        <v>149</v>
      </c>
      <c r="K1075" t="s">
        <v>150</v>
      </c>
      <c r="L1075" t="s">
        <v>1368</v>
      </c>
      <c r="M1075" t="s">
        <v>1384</v>
      </c>
      <c r="N1075">
        <v>1</v>
      </c>
      <c r="O1075">
        <v>2020</v>
      </c>
      <c r="P1075">
        <v>2926.4617792663148</v>
      </c>
      <c r="Q1075">
        <v>1.615518797047149</v>
      </c>
      <c r="R1075" t="s">
        <v>109</v>
      </c>
      <c r="S1075">
        <v>1811.468727331006</v>
      </c>
      <c r="T1075">
        <v>0.63670000000000004</v>
      </c>
      <c r="U1075" t="s">
        <v>110</v>
      </c>
      <c r="V1075">
        <v>0.63670000000000004</v>
      </c>
      <c r="W1075">
        <v>6</v>
      </c>
      <c r="X1075">
        <v>20</v>
      </c>
      <c r="Y1075">
        <v>14</v>
      </c>
      <c r="Z1075">
        <v>0.24</v>
      </c>
      <c r="AA1075">
        <v>31.536000000000001</v>
      </c>
    </row>
    <row r="1076" spans="1:27" x14ac:dyDescent="0.25">
      <c r="A1076" t="s">
        <v>98</v>
      </c>
      <c r="B1076" t="s">
        <v>99</v>
      </c>
      <c r="C1076" t="s">
        <v>1367</v>
      </c>
      <c r="D1076" t="s">
        <v>101</v>
      </c>
      <c r="E1076" t="s">
        <v>102</v>
      </c>
      <c r="G1076" t="s">
        <v>111</v>
      </c>
      <c r="H1076" t="s">
        <v>148</v>
      </c>
      <c r="I1076">
        <v>2016</v>
      </c>
      <c r="J1076" t="s">
        <v>152</v>
      </c>
      <c r="K1076" t="s">
        <v>150</v>
      </c>
      <c r="L1076" t="s">
        <v>1368</v>
      </c>
      <c r="M1076" t="s">
        <v>1385</v>
      </c>
      <c r="N1076">
        <v>1</v>
      </c>
      <c r="O1076">
        <v>2020</v>
      </c>
      <c r="P1076">
        <v>3109.3656404704602</v>
      </c>
      <c r="Q1076">
        <v>1.615518797047149</v>
      </c>
      <c r="R1076" t="s">
        <v>109</v>
      </c>
      <c r="S1076">
        <v>1924.6855227891931</v>
      </c>
      <c r="T1076">
        <v>0.67</v>
      </c>
      <c r="U1076" t="s">
        <v>110</v>
      </c>
      <c r="V1076">
        <v>0.67</v>
      </c>
      <c r="W1076">
        <v>6</v>
      </c>
      <c r="X1076">
        <v>20</v>
      </c>
      <c r="Y1076">
        <v>14</v>
      </c>
      <c r="Z1076">
        <v>0.24</v>
      </c>
      <c r="AA1076">
        <v>31.536000000000001</v>
      </c>
    </row>
    <row r="1077" spans="1:27" x14ac:dyDescent="0.25">
      <c r="A1077" t="s">
        <v>98</v>
      </c>
      <c r="B1077" t="s">
        <v>99</v>
      </c>
      <c r="C1077" t="s">
        <v>1367</v>
      </c>
      <c r="D1077" t="s">
        <v>101</v>
      </c>
      <c r="E1077" t="s">
        <v>102</v>
      </c>
      <c r="G1077" t="s">
        <v>119</v>
      </c>
      <c r="H1077" t="s">
        <v>148</v>
      </c>
      <c r="I1077">
        <v>2016</v>
      </c>
      <c r="J1077" t="s">
        <v>154</v>
      </c>
      <c r="K1077" t="s">
        <v>150</v>
      </c>
      <c r="L1077" t="s">
        <v>1368</v>
      </c>
      <c r="M1077" t="s">
        <v>1386</v>
      </c>
      <c r="N1077">
        <v>1</v>
      </c>
      <c r="O1077">
        <v>2020</v>
      </c>
      <c r="P1077">
        <v>3078.881663603102</v>
      </c>
      <c r="Q1077">
        <v>1.615518797047149</v>
      </c>
      <c r="R1077" t="s">
        <v>109</v>
      </c>
      <c r="S1077">
        <v>1905.8160568794949</v>
      </c>
      <c r="T1077">
        <v>0.69</v>
      </c>
      <c r="U1077" t="s">
        <v>110</v>
      </c>
      <c r="V1077">
        <v>0.69</v>
      </c>
      <c r="W1077">
        <v>6</v>
      </c>
      <c r="X1077">
        <v>20</v>
      </c>
      <c r="Y1077">
        <v>14</v>
      </c>
      <c r="Z1077">
        <v>0.24</v>
      </c>
      <c r="AA1077">
        <v>31.536000000000001</v>
      </c>
    </row>
    <row r="1078" spans="1:27" x14ac:dyDescent="0.25">
      <c r="A1078" t="s">
        <v>98</v>
      </c>
      <c r="B1078" t="s">
        <v>99</v>
      </c>
      <c r="C1078" t="s">
        <v>1367</v>
      </c>
      <c r="D1078" t="s">
        <v>101</v>
      </c>
      <c r="E1078" t="s">
        <v>102</v>
      </c>
      <c r="G1078" t="s">
        <v>103</v>
      </c>
      <c r="H1078" t="s">
        <v>156</v>
      </c>
      <c r="I1078">
        <v>2016</v>
      </c>
      <c r="J1078" t="s">
        <v>157</v>
      </c>
      <c r="K1078" t="s">
        <v>158</v>
      </c>
      <c r="L1078" t="s">
        <v>1368</v>
      </c>
      <c r="M1078" t="s">
        <v>1387</v>
      </c>
      <c r="N1078">
        <v>1</v>
      </c>
      <c r="O1078">
        <v>2020</v>
      </c>
      <c r="P1078">
        <v>2225.3303113170941</v>
      </c>
      <c r="Q1078">
        <v>1.615518797047149</v>
      </c>
      <c r="R1078" t="s">
        <v>109</v>
      </c>
      <c r="S1078">
        <v>1377.4710114079519</v>
      </c>
      <c r="T1078">
        <v>0.61014999999999997</v>
      </c>
      <c r="U1078" t="s">
        <v>110</v>
      </c>
      <c r="V1078">
        <v>0.61014999999999997</v>
      </c>
      <c r="W1078">
        <v>6</v>
      </c>
      <c r="X1078">
        <v>20</v>
      </c>
      <c r="Y1078">
        <v>14</v>
      </c>
      <c r="Z1078">
        <v>0.24</v>
      </c>
      <c r="AA1078">
        <v>31.536000000000001</v>
      </c>
    </row>
    <row r="1079" spans="1:27" x14ac:dyDescent="0.25">
      <c r="A1079" t="s">
        <v>98</v>
      </c>
      <c r="B1079" t="s">
        <v>99</v>
      </c>
      <c r="C1079" t="s">
        <v>1367</v>
      </c>
      <c r="D1079" t="s">
        <v>101</v>
      </c>
      <c r="E1079" t="s">
        <v>102</v>
      </c>
      <c r="G1079" t="s">
        <v>111</v>
      </c>
      <c r="H1079" t="s">
        <v>156</v>
      </c>
      <c r="I1079">
        <v>2016</v>
      </c>
      <c r="J1079" t="s">
        <v>160</v>
      </c>
      <c r="K1079" t="s">
        <v>158</v>
      </c>
      <c r="L1079" t="s">
        <v>1368</v>
      </c>
      <c r="M1079" t="s">
        <v>1388</v>
      </c>
      <c r="N1079">
        <v>1</v>
      </c>
      <c r="O1079">
        <v>2020</v>
      </c>
      <c r="P1079">
        <v>2347.266218786523</v>
      </c>
      <c r="Q1079">
        <v>1.615518797047149</v>
      </c>
      <c r="R1079" t="s">
        <v>109</v>
      </c>
      <c r="S1079">
        <v>1452.948875046744</v>
      </c>
      <c r="T1079">
        <v>0.63</v>
      </c>
      <c r="U1079" t="s">
        <v>110</v>
      </c>
      <c r="V1079">
        <v>0.63</v>
      </c>
      <c r="W1079">
        <v>6</v>
      </c>
      <c r="X1079">
        <v>20</v>
      </c>
      <c r="Y1079">
        <v>14</v>
      </c>
      <c r="Z1079">
        <v>0.24</v>
      </c>
      <c r="AA1079">
        <v>31.536000000000001</v>
      </c>
    </row>
    <row r="1080" spans="1:27" x14ac:dyDescent="0.25">
      <c r="A1080" t="s">
        <v>98</v>
      </c>
      <c r="B1080" t="s">
        <v>99</v>
      </c>
      <c r="C1080" t="s">
        <v>1367</v>
      </c>
      <c r="D1080" t="s">
        <v>101</v>
      </c>
      <c r="E1080" t="s">
        <v>102</v>
      </c>
      <c r="G1080" t="s">
        <v>114</v>
      </c>
      <c r="H1080" t="s">
        <v>156</v>
      </c>
      <c r="I1080">
        <v>2016</v>
      </c>
      <c r="J1080" t="s">
        <v>162</v>
      </c>
      <c r="K1080" t="s">
        <v>158</v>
      </c>
      <c r="L1080" t="s">
        <v>1368</v>
      </c>
      <c r="M1080" t="s">
        <v>1389</v>
      </c>
      <c r="N1080">
        <v>1</v>
      </c>
      <c r="O1080">
        <v>2020</v>
      </c>
      <c r="P1080">
        <v>2469.2021262559529</v>
      </c>
      <c r="Q1080">
        <v>1.615518797047149</v>
      </c>
      <c r="R1080" t="s">
        <v>109</v>
      </c>
      <c r="S1080">
        <v>1528.4267386855361</v>
      </c>
      <c r="T1080">
        <v>0.66</v>
      </c>
      <c r="U1080" t="s">
        <v>110</v>
      </c>
      <c r="V1080">
        <v>0.66</v>
      </c>
      <c r="W1080">
        <v>6</v>
      </c>
      <c r="X1080">
        <v>20</v>
      </c>
      <c r="Y1080">
        <v>14</v>
      </c>
      <c r="Z1080">
        <v>0.24</v>
      </c>
      <c r="AA1080">
        <v>31.536000000000001</v>
      </c>
    </row>
    <row r="1081" spans="1:27" x14ac:dyDescent="0.25">
      <c r="A1081" t="s">
        <v>98</v>
      </c>
      <c r="B1081" t="s">
        <v>99</v>
      </c>
      <c r="C1081" t="s">
        <v>1367</v>
      </c>
      <c r="D1081" t="s">
        <v>101</v>
      </c>
      <c r="E1081" t="s">
        <v>102</v>
      </c>
      <c r="G1081" t="s">
        <v>114</v>
      </c>
      <c r="H1081" t="s">
        <v>156</v>
      </c>
      <c r="I1081">
        <v>2023</v>
      </c>
      <c r="J1081" t="s">
        <v>164</v>
      </c>
      <c r="K1081" t="s">
        <v>158</v>
      </c>
      <c r="L1081" t="s">
        <v>1368</v>
      </c>
      <c r="M1081" t="s">
        <v>1390</v>
      </c>
      <c r="N1081">
        <v>1</v>
      </c>
      <c r="O1081">
        <v>2023</v>
      </c>
      <c r="P1081">
        <v>3865.2553631628971</v>
      </c>
      <c r="Q1081">
        <v>1.615518797047149</v>
      </c>
      <c r="R1081" t="s">
        <v>109</v>
      </c>
      <c r="S1081">
        <v>2392.5783904389259</v>
      </c>
      <c r="T1081">
        <v>0.83499999999999996</v>
      </c>
      <c r="U1081" t="s">
        <v>110</v>
      </c>
      <c r="V1081">
        <v>0.83499999999999996</v>
      </c>
      <c r="W1081">
        <v>6</v>
      </c>
      <c r="X1081">
        <v>20</v>
      </c>
      <c r="Y1081">
        <v>14</v>
      </c>
      <c r="Z1081">
        <v>0.24</v>
      </c>
      <c r="AA1081">
        <v>31.536000000000001</v>
      </c>
    </row>
    <row r="1082" spans="1:27" x14ac:dyDescent="0.25">
      <c r="A1082" t="s">
        <v>98</v>
      </c>
      <c r="B1082" t="s">
        <v>99</v>
      </c>
      <c r="C1082" t="s">
        <v>1367</v>
      </c>
      <c r="D1082" t="s">
        <v>101</v>
      </c>
      <c r="E1082" t="s">
        <v>102</v>
      </c>
      <c r="G1082" t="s">
        <v>119</v>
      </c>
      <c r="H1082" t="s">
        <v>156</v>
      </c>
      <c r="I1082">
        <v>2016</v>
      </c>
      <c r="J1082" t="s">
        <v>166</v>
      </c>
      <c r="K1082" t="s">
        <v>158</v>
      </c>
      <c r="L1082" t="s">
        <v>1368</v>
      </c>
      <c r="M1082" t="s">
        <v>1391</v>
      </c>
      <c r="N1082">
        <v>0</v>
      </c>
      <c r="O1082">
        <v>2020</v>
      </c>
      <c r="P1082">
        <v>3749.5291546849662</v>
      </c>
      <c r="Q1082">
        <v>1.615518797047149</v>
      </c>
      <c r="R1082" t="s">
        <v>109</v>
      </c>
      <c r="S1082">
        <v>2320.9443068928508</v>
      </c>
      <c r="T1082">
        <v>0.81</v>
      </c>
      <c r="U1082" t="s">
        <v>110</v>
      </c>
      <c r="V1082">
        <v>0.81</v>
      </c>
      <c r="W1082">
        <v>6</v>
      </c>
      <c r="X1082">
        <v>20</v>
      </c>
      <c r="Y1082">
        <v>14</v>
      </c>
      <c r="Z1082">
        <v>0.24</v>
      </c>
      <c r="AA1082">
        <v>31.536000000000001</v>
      </c>
    </row>
    <row r="1083" spans="1:27" x14ac:dyDescent="0.25">
      <c r="A1083" t="s">
        <v>98</v>
      </c>
      <c r="B1083" t="s">
        <v>99</v>
      </c>
      <c r="C1083" t="s">
        <v>1367</v>
      </c>
      <c r="D1083" t="s">
        <v>101</v>
      </c>
      <c r="E1083" t="s">
        <v>102</v>
      </c>
      <c r="G1083" t="s">
        <v>119</v>
      </c>
      <c r="H1083" t="s">
        <v>156</v>
      </c>
      <c r="I1083">
        <v>2018</v>
      </c>
      <c r="J1083" t="s">
        <v>168</v>
      </c>
      <c r="K1083" t="s">
        <v>158</v>
      </c>
      <c r="L1083" t="s">
        <v>1368</v>
      </c>
      <c r="M1083" t="s">
        <v>1391</v>
      </c>
      <c r="N1083">
        <v>1</v>
      </c>
      <c r="O1083">
        <v>2020</v>
      </c>
      <c r="P1083">
        <v>3749.5291546849662</v>
      </c>
      <c r="Q1083">
        <v>1.615518797047149</v>
      </c>
      <c r="R1083" t="s">
        <v>109</v>
      </c>
      <c r="S1083">
        <v>2320.9443068928508</v>
      </c>
      <c r="T1083">
        <v>0.81</v>
      </c>
      <c r="U1083" t="s">
        <v>110</v>
      </c>
      <c r="V1083">
        <v>0.81</v>
      </c>
      <c r="W1083">
        <v>6</v>
      </c>
      <c r="X1083">
        <v>20</v>
      </c>
      <c r="Y1083">
        <v>14</v>
      </c>
      <c r="Z1083">
        <v>0.24</v>
      </c>
      <c r="AA1083">
        <v>31.536000000000001</v>
      </c>
    </row>
    <row r="1084" spans="1:27" x14ac:dyDescent="0.25">
      <c r="A1084" t="s">
        <v>98</v>
      </c>
      <c r="B1084" t="s">
        <v>99</v>
      </c>
      <c r="C1084" t="s">
        <v>1367</v>
      </c>
      <c r="D1084" t="s">
        <v>101</v>
      </c>
      <c r="E1084" t="s">
        <v>102</v>
      </c>
      <c r="G1084" t="s">
        <v>111</v>
      </c>
      <c r="H1084" t="s">
        <v>169</v>
      </c>
      <c r="I1084">
        <v>2016</v>
      </c>
      <c r="J1084" t="s">
        <v>170</v>
      </c>
      <c r="K1084" t="s">
        <v>171</v>
      </c>
      <c r="L1084" t="s">
        <v>1368</v>
      </c>
      <c r="M1084" t="s">
        <v>1392</v>
      </c>
      <c r="N1084">
        <v>0</v>
      </c>
      <c r="O1084">
        <v>2020</v>
      </c>
      <c r="P1084">
        <v>13412.949821637279</v>
      </c>
      <c r="Q1084">
        <v>1.615518797047149</v>
      </c>
      <c r="R1084" t="s">
        <v>109</v>
      </c>
      <c r="S1084">
        <v>8302.5650002671082</v>
      </c>
      <c r="T1084">
        <v>1</v>
      </c>
      <c r="U1084" t="s">
        <v>173</v>
      </c>
      <c r="V1084">
        <v>1</v>
      </c>
      <c r="W1084">
        <v>15</v>
      </c>
      <c r="X1084">
        <v>30</v>
      </c>
      <c r="Y1084">
        <v>23</v>
      </c>
      <c r="Z1084">
        <v>0.24</v>
      </c>
      <c r="AA1084">
        <v>31.536000000000001</v>
      </c>
    </row>
    <row r="1085" spans="1:27" x14ac:dyDescent="0.25">
      <c r="A1085" t="s">
        <v>98</v>
      </c>
      <c r="B1085" t="s">
        <v>99</v>
      </c>
      <c r="C1085" t="s">
        <v>1367</v>
      </c>
      <c r="D1085" t="s">
        <v>101</v>
      </c>
      <c r="E1085" t="s">
        <v>102</v>
      </c>
      <c r="G1085" t="s">
        <v>111</v>
      </c>
      <c r="H1085" t="s">
        <v>169</v>
      </c>
      <c r="I1085">
        <v>2020</v>
      </c>
      <c r="J1085" t="s">
        <v>174</v>
      </c>
      <c r="K1085" t="s">
        <v>171</v>
      </c>
      <c r="L1085" t="s">
        <v>1368</v>
      </c>
      <c r="M1085" t="s">
        <v>1392</v>
      </c>
      <c r="N1085">
        <v>1</v>
      </c>
      <c r="O1085">
        <v>2020</v>
      </c>
      <c r="P1085">
        <v>13412.949821637279</v>
      </c>
      <c r="Q1085">
        <v>1.615518797047149</v>
      </c>
      <c r="R1085" t="s">
        <v>109</v>
      </c>
      <c r="S1085">
        <v>8302.5650002671082</v>
      </c>
      <c r="T1085">
        <v>1</v>
      </c>
      <c r="U1085" t="s">
        <v>173</v>
      </c>
      <c r="V1085">
        <v>1</v>
      </c>
      <c r="W1085">
        <v>15</v>
      </c>
      <c r="X1085">
        <v>30</v>
      </c>
      <c r="Y1085">
        <v>23</v>
      </c>
      <c r="Z1085">
        <v>0.24</v>
      </c>
      <c r="AA1085">
        <v>31.536000000000001</v>
      </c>
    </row>
    <row r="1086" spans="1:27" x14ac:dyDescent="0.25">
      <c r="A1086" t="s">
        <v>98</v>
      </c>
      <c r="B1086" t="s">
        <v>99</v>
      </c>
      <c r="C1086" t="s">
        <v>1367</v>
      </c>
      <c r="D1086" t="s">
        <v>101</v>
      </c>
      <c r="E1086" t="s">
        <v>102</v>
      </c>
      <c r="G1086" t="s">
        <v>111</v>
      </c>
      <c r="H1086" t="s">
        <v>169</v>
      </c>
      <c r="I1086">
        <v>2023</v>
      </c>
      <c r="J1086" t="s">
        <v>175</v>
      </c>
      <c r="K1086" t="s">
        <v>171</v>
      </c>
      <c r="L1086" t="s">
        <v>1368</v>
      </c>
      <c r="M1086" t="s">
        <v>1393</v>
      </c>
      <c r="N1086">
        <v>1</v>
      </c>
      <c r="O1086">
        <v>2023</v>
      </c>
      <c r="P1086">
        <v>13412.949821637279</v>
      </c>
      <c r="Q1086">
        <v>1.615518797047149</v>
      </c>
      <c r="R1086" t="s">
        <v>109</v>
      </c>
      <c r="S1086">
        <v>8302.5650002671082</v>
      </c>
      <c r="T1086">
        <v>1</v>
      </c>
      <c r="U1086" t="s">
        <v>173</v>
      </c>
      <c r="V1086">
        <v>1</v>
      </c>
      <c r="W1086">
        <v>15</v>
      </c>
      <c r="X1086">
        <v>30</v>
      </c>
      <c r="Y1086">
        <v>23</v>
      </c>
      <c r="Z1086">
        <v>0.24</v>
      </c>
      <c r="AA1086">
        <v>31.536000000000001</v>
      </c>
    </row>
    <row r="1087" spans="1:27" x14ac:dyDescent="0.25">
      <c r="A1087" t="s">
        <v>98</v>
      </c>
      <c r="B1087" t="s">
        <v>99</v>
      </c>
      <c r="C1087" t="s">
        <v>1367</v>
      </c>
      <c r="D1087" t="s">
        <v>101</v>
      </c>
      <c r="E1087" t="s">
        <v>102</v>
      </c>
      <c r="G1087" t="s">
        <v>111</v>
      </c>
      <c r="H1087" t="s">
        <v>169</v>
      </c>
      <c r="I1087">
        <v>2024</v>
      </c>
      <c r="J1087" t="s">
        <v>177</v>
      </c>
      <c r="K1087" t="s">
        <v>171</v>
      </c>
      <c r="L1087" t="s">
        <v>1368</v>
      </c>
      <c r="M1087" t="s">
        <v>1394</v>
      </c>
      <c r="N1087">
        <v>1</v>
      </c>
      <c r="O1087">
        <v>2024</v>
      </c>
      <c r="P1087">
        <v>13412.949821637279</v>
      </c>
      <c r="Q1087">
        <v>1.615518797047149</v>
      </c>
      <c r="R1087" t="s">
        <v>109</v>
      </c>
      <c r="S1087">
        <v>8302.5650002671082</v>
      </c>
      <c r="T1087">
        <v>1</v>
      </c>
      <c r="U1087" t="s">
        <v>173</v>
      </c>
      <c r="V1087">
        <v>1</v>
      </c>
      <c r="W1087">
        <v>15</v>
      </c>
      <c r="X1087">
        <v>30</v>
      </c>
      <c r="Y1087">
        <v>23</v>
      </c>
      <c r="Z1087">
        <v>0.24</v>
      </c>
      <c r="AA1087">
        <v>31.536000000000001</v>
      </c>
    </row>
    <row r="1088" spans="1:27" x14ac:dyDescent="0.25">
      <c r="A1088" t="s">
        <v>98</v>
      </c>
      <c r="B1088" t="s">
        <v>99</v>
      </c>
      <c r="C1088" t="s">
        <v>1367</v>
      </c>
      <c r="D1088" t="s">
        <v>101</v>
      </c>
      <c r="E1088" t="s">
        <v>179</v>
      </c>
      <c r="F1088" t="s">
        <v>180</v>
      </c>
      <c r="G1088" t="s">
        <v>103</v>
      </c>
      <c r="H1088" t="s">
        <v>125</v>
      </c>
      <c r="I1088">
        <v>2016</v>
      </c>
      <c r="J1088" t="s">
        <v>181</v>
      </c>
      <c r="K1088" t="s">
        <v>127</v>
      </c>
      <c r="L1088" t="s">
        <v>1395</v>
      </c>
      <c r="M1088" t="s">
        <v>1396</v>
      </c>
      <c r="N1088">
        <v>1</v>
      </c>
      <c r="O1088">
        <v>2020</v>
      </c>
      <c r="P1088">
        <v>2956.9457561336731</v>
      </c>
      <c r="Q1088">
        <v>4.0938754601769656</v>
      </c>
      <c r="R1088" t="s">
        <v>109</v>
      </c>
      <c r="S1088">
        <v>722.28522457443125</v>
      </c>
      <c r="T1088">
        <v>2.4032825322391562</v>
      </c>
      <c r="U1088" t="s">
        <v>184</v>
      </c>
      <c r="V1088">
        <v>2.4032825322391562</v>
      </c>
      <c r="W1088">
        <v>9</v>
      </c>
      <c r="X1088">
        <v>22</v>
      </c>
      <c r="Y1088">
        <v>16</v>
      </c>
      <c r="Z1088">
        <v>0.10652957206919771</v>
      </c>
      <c r="AA1088">
        <v>31.536000000000001</v>
      </c>
    </row>
    <row r="1089" spans="1:27" x14ac:dyDescent="0.25">
      <c r="A1089" t="s">
        <v>98</v>
      </c>
      <c r="B1089" t="s">
        <v>99</v>
      </c>
      <c r="C1089" t="s">
        <v>1367</v>
      </c>
      <c r="D1089" t="s">
        <v>101</v>
      </c>
      <c r="E1089" t="s">
        <v>179</v>
      </c>
      <c r="F1089" t="s">
        <v>180</v>
      </c>
      <c r="G1089" t="s">
        <v>103</v>
      </c>
      <c r="H1089" t="s">
        <v>125</v>
      </c>
      <c r="I1089">
        <v>2023</v>
      </c>
      <c r="J1089" t="s">
        <v>185</v>
      </c>
      <c r="K1089" t="s">
        <v>127</v>
      </c>
      <c r="L1089" t="s">
        <v>1395</v>
      </c>
      <c r="M1089" t="s">
        <v>1397</v>
      </c>
      <c r="N1089">
        <v>1</v>
      </c>
      <c r="O1089">
        <v>2023</v>
      </c>
      <c r="P1089">
        <v>2956.9457561336731</v>
      </c>
      <c r="Q1089">
        <v>4.0938754601769656</v>
      </c>
      <c r="R1089" t="s">
        <v>109</v>
      </c>
      <c r="S1089">
        <v>722.28522457443125</v>
      </c>
      <c r="T1089">
        <v>2.4032825322391562</v>
      </c>
      <c r="U1089" t="s">
        <v>184</v>
      </c>
      <c r="V1089">
        <v>2.4032825322391562</v>
      </c>
      <c r="W1089">
        <v>9</v>
      </c>
      <c r="X1089">
        <v>22</v>
      </c>
      <c r="Y1089">
        <v>16</v>
      </c>
      <c r="Z1089">
        <v>0.10652957206919771</v>
      </c>
      <c r="AA1089">
        <v>31.536000000000001</v>
      </c>
    </row>
    <row r="1090" spans="1:27" x14ac:dyDescent="0.25">
      <c r="A1090" t="s">
        <v>98</v>
      </c>
      <c r="B1090" t="s">
        <v>99</v>
      </c>
      <c r="C1090" t="s">
        <v>1367</v>
      </c>
      <c r="D1090" t="s">
        <v>101</v>
      </c>
      <c r="E1090" t="s">
        <v>179</v>
      </c>
      <c r="F1090" t="s">
        <v>180</v>
      </c>
      <c r="G1090" t="s">
        <v>111</v>
      </c>
      <c r="H1090" t="s">
        <v>125</v>
      </c>
      <c r="I1090">
        <v>2016</v>
      </c>
      <c r="J1090" t="s">
        <v>187</v>
      </c>
      <c r="K1090" t="s">
        <v>127</v>
      </c>
      <c r="L1090" t="s">
        <v>1395</v>
      </c>
      <c r="M1090" t="s">
        <v>1398</v>
      </c>
      <c r="N1090">
        <v>1</v>
      </c>
      <c r="O1090">
        <v>2020</v>
      </c>
      <c r="P1090">
        <v>3109.3656404704602</v>
      </c>
      <c r="Q1090">
        <v>4.0938754601769656</v>
      </c>
      <c r="R1090" t="s">
        <v>109</v>
      </c>
      <c r="S1090">
        <v>759.51642171744311</v>
      </c>
      <c r="T1090">
        <v>2.5205158264947238</v>
      </c>
      <c r="U1090" t="s">
        <v>184</v>
      </c>
      <c r="V1090">
        <v>2.5205158264947238</v>
      </c>
      <c r="W1090">
        <v>9</v>
      </c>
      <c r="X1090">
        <v>22</v>
      </c>
      <c r="Y1090">
        <v>16</v>
      </c>
      <c r="Z1090">
        <v>0.10652957206919771</v>
      </c>
      <c r="AA1090">
        <v>31.536000000000001</v>
      </c>
    </row>
    <row r="1091" spans="1:27" x14ac:dyDescent="0.25">
      <c r="A1091" t="s">
        <v>98</v>
      </c>
      <c r="B1091" t="s">
        <v>99</v>
      </c>
      <c r="C1091" t="s">
        <v>1367</v>
      </c>
      <c r="D1091" t="s">
        <v>101</v>
      </c>
      <c r="E1091" t="s">
        <v>179</v>
      </c>
      <c r="F1091" t="s">
        <v>180</v>
      </c>
      <c r="G1091" t="s">
        <v>111</v>
      </c>
      <c r="H1091" t="s">
        <v>125</v>
      </c>
      <c r="I1091">
        <v>2023</v>
      </c>
      <c r="J1091" t="s">
        <v>189</v>
      </c>
      <c r="K1091" t="s">
        <v>127</v>
      </c>
      <c r="L1091" t="s">
        <v>1395</v>
      </c>
      <c r="M1091" t="s">
        <v>1399</v>
      </c>
      <c r="N1091">
        <v>1</v>
      </c>
      <c r="O1091">
        <v>2023</v>
      </c>
      <c r="P1091">
        <v>3139.8496173378171</v>
      </c>
      <c r="Q1091">
        <v>4.0938754601769656</v>
      </c>
      <c r="R1091" t="s">
        <v>109</v>
      </c>
      <c r="S1091">
        <v>766.96266114604555</v>
      </c>
      <c r="T1091">
        <v>2.5791324736225092</v>
      </c>
      <c r="U1091" t="s">
        <v>184</v>
      </c>
      <c r="V1091">
        <v>2.5791324736225092</v>
      </c>
      <c r="W1091">
        <v>9</v>
      </c>
      <c r="X1091">
        <v>22</v>
      </c>
      <c r="Y1091">
        <v>16</v>
      </c>
      <c r="Z1091">
        <v>0.10652957206919771</v>
      </c>
      <c r="AA1091">
        <v>31.536000000000001</v>
      </c>
    </row>
    <row r="1092" spans="1:27" x14ac:dyDescent="0.25">
      <c r="A1092" t="s">
        <v>98</v>
      </c>
      <c r="B1092" t="s">
        <v>99</v>
      </c>
      <c r="C1092" t="s">
        <v>1367</v>
      </c>
      <c r="D1092" t="s">
        <v>101</v>
      </c>
      <c r="E1092" t="s">
        <v>179</v>
      </c>
      <c r="F1092" t="s">
        <v>180</v>
      </c>
      <c r="G1092" t="s">
        <v>114</v>
      </c>
      <c r="H1092" t="s">
        <v>125</v>
      </c>
      <c r="I1092">
        <v>2016</v>
      </c>
      <c r="J1092" t="s">
        <v>191</v>
      </c>
      <c r="K1092" t="s">
        <v>127</v>
      </c>
      <c r="L1092" t="s">
        <v>1395</v>
      </c>
      <c r="M1092" t="s">
        <v>1400</v>
      </c>
      <c r="N1092">
        <v>1</v>
      </c>
      <c r="O1092">
        <v>2020</v>
      </c>
      <c r="P1092">
        <v>3017.9137098683868</v>
      </c>
      <c r="Q1092">
        <v>4.0938754601769656</v>
      </c>
      <c r="R1092" t="s">
        <v>109</v>
      </c>
      <c r="S1092">
        <v>737.1777034316359</v>
      </c>
      <c r="T1092">
        <v>2.4912075029308318</v>
      </c>
      <c r="U1092" t="s">
        <v>184</v>
      </c>
      <c r="V1092">
        <v>2.4912075029308318</v>
      </c>
      <c r="W1092">
        <v>9</v>
      </c>
      <c r="X1092">
        <v>22</v>
      </c>
      <c r="Y1092">
        <v>16</v>
      </c>
      <c r="Z1092">
        <v>0.10652957206919771</v>
      </c>
      <c r="AA1092">
        <v>31.536000000000001</v>
      </c>
    </row>
    <row r="1093" spans="1:27" x14ac:dyDescent="0.25">
      <c r="A1093" t="s">
        <v>98</v>
      </c>
      <c r="B1093" t="s">
        <v>99</v>
      </c>
      <c r="C1093" t="s">
        <v>1367</v>
      </c>
      <c r="D1093" t="s">
        <v>101</v>
      </c>
      <c r="E1093" t="s">
        <v>179</v>
      </c>
      <c r="F1093" t="s">
        <v>180</v>
      </c>
      <c r="G1093" t="s">
        <v>114</v>
      </c>
      <c r="H1093" t="s">
        <v>125</v>
      </c>
      <c r="I1093">
        <v>2022</v>
      </c>
      <c r="J1093" t="s">
        <v>193</v>
      </c>
      <c r="K1093" t="s">
        <v>127</v>
      </c>
      <c r="L1093" t="s">
        <v>1395</v>
      </c>
      <c r="M1093" t="s">
        <v>1401</v>
      </c>
      <c r="N1093">
        <v>1</v>
      </c>
      <c r="O1093">
        <v>2022</v>
      </c>
      <c r="P1093">
        <v>3017.9137098683868</v>
      </c>
      <c r="Q1093">
        <v>4.0938754601769656</v>
      </c>
      <c r="R1093" t="s">
        <v>109</v>
      </c>
      <c r="S1093">
        <v>737.1777034316359</v>
      </c>
      <c r="T1093">
        <v>2.4912075029308318</v>
      </c>
      <c r="U1093" t="s">
        <v>184</v>
      </c>
      <c r="V1093">
        <v>2.4912075029308318</v>
      </c>
      <c r="W1093">
        <v>9</v>
      </c>
      <c r="X1093">
        <v>22</v>
      </c>
      <c r="Y1093">
        <v>16</v>
      </c>
      <c r="Z1093">
        <v>0.10652957206919771</v>
      </c>
      <c r="AA1093">
        <v>31.536000000000001</v>
      </c>
    </row>
    <row r="1094" spans="1:27" x14ac:dyDescent="0.25">
      <c r="A1094" t="s">
        <v>98</v>
      </c>
      <c r="B1094" t="s">
        <v>99</v>
      </c>
      <c r="C1094" t="s">
        <v>1367</v>
      </c>
      <c r="D1094" t="s">
        <v>101</v>
      </c>
      <c r="E1094" t="s">
        <v>179</v>
      </c>
      <c r="F1094" t="s">
        <v>180</v>
      </c>
      <c r="G1094" t="s">
        <v>114</v>
      </c>
      <c r="H1094" t="s">
        <v>125</v>
      </c>
      <c r="I1094">
        <v>2023</v>
      </c>
      <c r="J1094" t="s">
        <v>195</v>
      </c>
      <c r="K1094" t="s">
        <v>127</v>
      </c>
      <c r="L1094" t="s">
        <v>1395</v>
      </c>
      <c r="M1094" t="s">
        <v>1402</v>
      </c>
      <c r="N1094">
        <v>1</v>
      </c>
      <c r="O1094">
        <v>2023</v>
      </c>
      <c r="P1094">
        <v>3266.447780092843</v>
      </c>
      <c r="Q1094">
        <v>4.0938754601769656</v>
      </c>
      <c r="R1094" t="s">
        <v>109</v>
      </c>
      <c r="S1094">
        <v>797.88645547894714</v>
      </c>
      <c r="T1094">
        <v>2.6963657678780768</v>
      </c>
      <c r="U1094" t="s">
        <v>184</v>
      </c>
      <c r="V1094">
        <v>2.6963657678780768</v>
      </c>
      <c r="W1094">
        <v>9</v>
      </c>
      <c r="X1094">
        <v>22</v>
      </c>
      <c r="Y1094">
        <v>16</v>
      </c>
      <c r="Z1094">
        <v>0.10652957206919771</v>
      </c>
      <c r="AA1094">
        <v>31.536000000000001</v>
      </c>
    </row>
    <row r="1095" spans="1:27" x14ac:dyDescent="0.25">
      <c r="A1095" t="s">
        <v>98</v>
      </c>
      <c r="B1095" t="s">
        <v>99</v>
      </c>
      <c r="C1095" t="s">
        <v>1367</v>
      </c>
      <c r="D1095" t="s">
        <v>101</v>
      </c>
      <c r="E1095" t="s">
        <v>179</v>
      </c>
      <c r="F1095" t="s">
        <v>180</v>
      </c>
      <c r="G1095" t="s">
        <v>119</v>
      </c>
      <c r="H1095" t="s">
        <v>125</v>
      </c>
      <c r="I1095">
        <v>2016</v>
      </c>
      <c r="J1095" t="s">
        <v>197</v>
      </c>
      <c r="K1095" t="s">
        <v>127</v>
      </c>
      <c r="L1095" t="s">
        <v>1395</v>
      </c>
      <c r="M1095" t="s">
        <v>1403</v>
      </c>
      <c r="N1095">
        <v>1</v>
      </c>
      <c r="O1095">
        <v>2020</v>
      </c>
      <c r="P1095">
        <v>3719.0451778176089</v>
      </c>
      <c r="Q1095">
        <v>4.0938754601769656</v>
      </c>
      <c r="R1095" t="s">
        <v>109</v>
      </c>
      <c r="S1095">
        <v>908.44121028949087</v>
      </c>
      <c r="T1095">
        <v>2.6377491207502932</v>
      </c>
      <c r="U1095" t="s">
        <v>184</v>
      </c>
      <c r="V1095">
        <v>2.6377491207502932</v>
      </c>
      <c r="W1095">
        <v>9</v>
      </c>
      <c r="X1095">
        <v>22</v>
      </c>
      <c r="Y1095">
        <v>16</v>
      </c>
      <c r="Z1095">
        <v>0.10652957206919771</v>
      </c>
      <c r="AA1095">
        <v>31.536000000000001</v>
      </c>
    </row>
    <row r="1096" spans="1:27" x14ac:dyDescent="0.25">
      <c r="A1096" t="s">
        <v>98</v>
      </c>
      <c r="B1096" t="s">
        <v>99</v>
      </c>
      <c r="C1096" t="s">
        <v>1367</v>
      </c>
      <c r="D1096" t="s">
        <v>101</v>
      </c>
      <c r="E1096" t="s">
        <v>179</v>
      </c>
      <c r="F1096" t="s">
        <v>180</v>
      </c>
      <c r="G1096" t="s">
        <v>119</v>
      </c>
      <c r="H1096" t="s">
        <v>125</v>
      </c>
      <c r="I1096">
        <v>2022</v>
      </c>
      <c r="J1096" t="s">
        <v>199</v>
      </c>
      <c r="K1096" t="s">
        <v>127</v>
      </c>
      <c r="L1096" t="s">
        <v>1395</v>
      </c>
      <c r="M1096" t="s">
        <v>1404</v>
      </c>
      <c r="N1096">
        <v>1</v>
      </c>
      <c r="O1096">
        <v>2022</v>
      </c>
      <c r="P1096">
        <v>3914.784397702746</v>
      </c>
      <c r="Q1096">
        <v>4.0938754601769656</v>
      </c>
      <c r="R1096" t="s">
        <v>109</v>
      </c>
      <c r="S1096">
        <v>956.253905567885</v>
      </c>
      <c r="T1096">
        <v>2.9308323563892151</v>
      </c>
      <c r="U1096" t="s">
        <v>184</v>
      </c>
      <c r="V1096">
        <v>2.9308323563892151</v>
      </c>
      <c r="W1096">
        <v>9</v>
      </c>
      <c r="X1096">
        <v>22</v>
      </c>
      <c r="Y1096">
        <v>16</v>
      </c>
      <c r="Z1096">
        <v>0.10652957206919771</v>
      </c>
      <c r="AA1096">
        <v>31.536000000000001</v>
      </c>
    </row>
    <row r="1097" spans="1:27" x14ac:dyDescent="0.25">
      <c r="A1097" t="s">
        <v>98</v>
      </c>
      <c r="B1097" t="s">
        <v>99</v>
      </c>
      <c r="C1097" t="s">
        <v>1367</v>
      </c>
      <c r="D1097" t="s">
        <v>101</v>
      </c>
      <c r="E1097" t="s">
        <v>179</v>
      </c>
      <c r="F1097" t="s">
        <v>201</v>
      </c>
      <c r="G1097" t="s">
        <v>103</v>
      </c>
      <c r="H1097" t="s">
        <v>125</v>
      </c>
      <c r="I1097">
        <v>2016</v>
      </c>
      <c r="J1097" t="s">
        <v>202</v>
      </c>
      <c r="K1097" t="s">
        <v>127</v>
      </c>
      <c r="L1097" t="s">
        <v>1395</v>
      </c>
      <c r="M1097" t="s">
        <v>1405</v>
      </c>
      <c r="N1097">
        <v>1</v>
      </c>
      <c r="O1097">
        <v>2020</v>
      </c>
      <c r="P1097">
        <v>9511.0007826155233</v>
      </c>
      <c r="Q1097">
        <v>4.0938754601769656</v>
      </c>
      <c r="R1097" t="s">
        <v>109</v>
      </c>
      <c r="S1097">
        <v>2323.2267017239442</v>
      </c>
      <c r="T1097">
        <v>3.2</v>
      </c>
      <c r="U1097" t="s">
        <v>184</v>
      </c>
      <c r="V1097">
        <v>3.2</v>
      </c>
      <c r="W1097">
        <v>8</v>
      </c>
      <c r="X1097">
        <v>20.8</v>
      </c>
      <c r="Y1097">
        <v>15</v>
      </c>
      <c r="Z1097">
        <v>0.10652957206919771</v>
      </c>
      <c r="AA1097">
        <v>31.536000000000001</v>
      </c>
    </row>
    <row r="1098" spans="1:27" x14ac:dyDescent="0.25">
      <c r="A1098" t="s">
        <v>98</v>
      </c>
      <c r="B1098" t="s">
        <v>99</v>
      </c>
      <c r="C1098" t="s">
        <v>1367</v>
      </c>
      <c r="D1098" t="s">
        <v>101</v>
      </c>
      <c r="E1098" t="s">
        <v>179</v>
      </c>
      <c r="F1098" t="s">
        <v>201</v>
      </c>
      <c r="G1098" t="s">
        <v>111</v>
      </c>
      <c r="H1098" t="s">
        <v>125</v>
      </c>
      <c r="I1098">
        <v>2016</v>
      </c>
      <c r="J1098" t="s">
        <v>204</v>
      </c>
      <c r="K1098" t="s">
        <v>127</v>
      </c>
      <c r="L1098" t="s">
        <v>1395</v>
      </c>
      <c r="M1098" t="s">
        <v>1406</v>
      </c>
      <c r="N1098">
        <v>1</v>
      </c>
      <c r="O1098">
        <v>2020</v>
      </c>
      <c r="P1098">
        <v>9846.3245281564559</v>
      </c>
      <c r="Q1098">
        <v>4.0938754601769656</v>
      </c>
      <c r="R1098" t="s">
        <v>109</v>
      </c>
      <c r="S1098">
        <v>2405.1353354385701</v>
      </c>
      <c r="T1098">
        <v>3.7</v>
      </c>
      <c r="U1098" t="s">
        <v>184</v>
      </c>
      <c r="V1098">
        <v>3.7</v>
      </c>
      <c r="W1098">
        <v>8</v>
      </c>
      <c r="X1098">
        <v>20.8</v>
      </c>
      <c r="Y1098">
        <v>15</v>
      </c>
      <c r="Z1098">
        <v>0.10652957206919771</v>
      </c>
      <c r="AA1098">
        <v>31.536000000000001</v>
      </c>
    </row>
    <row r="1099" spans="1:27" x14ac:dyDescent="0.25">
      <c r="A1099" t="s">
        <v>98</v>
      </c>
      <c r="B1099" t="s">
        <v>99</v>
      </c>
      <c r="C1099" t="s">
        <v>1367</v>
      </c>
      <c r="D1099" t="s">
        <v>101</v>
      </c>
      <c r="E1099" t="s">
        <v>179</v>
      </c>
      <c r="F1099" t="s">
        <v>201</v>
      </c>
      <c r="G1099" t="s">
        <v>114</v>
      </c>
      <c r="H1099" t="s">
        <v>125</v>
      </c>
      <c r="I1099">
        <v>2016</v>
      </c>
      <c r="J1099" t="s">
        <v>206</v>
      </c>
      <c r="K1099" t="s">
        <v>127</v>
      </c>
      <c r="L1099" t="s">
        <v>1395</v>
      </c>
      <c r="M1099" t="s">
        <v>1407</v>
      </c>
      <c r="N1099">
        <v>0</v>
      </c>
      <c r="O1099">
        <v>2020</v>
      </c>
      <c r="P1099">
        <v>9846.3245281564559</v>
      </c>
      <c r="Q1099">
        <v>4.0938754601769656</v>
      </c>
      <c r="R1099" t="s">
        <v>109</v>
      </c>
      <c r="S1099">
        <v>2405.1353354385701</v>
      </c>
      <c r="T1099">
        <v>3.6</v>
      </c>
      <c r="U1099" t="s">
        <v>184</v>
      </c>
      <c r="V1099">
        <v>3.6</v>
      </c>
      <c r="W1099">
        <v>8</v>
      </c>
      <c r="X1099">
        <v>20.8</v>
      </c>
      <c r="Y1099">
        <v>15</v>
      </c>
      <c r="Z1099">
        <v>0.10652957206919771</v>
      </c>
      <c r="AA1099">
        <v>31.536000000000001</v>
      </c>
    </row>
    <row r="1100" spans="1:27" x14ac:dyDescent="0.25">
      <c r="A1100" t="s">
        <v>98</v>
      </c>
      <c r="B1100" t="s">
        <v>99</v>
      </c>
      <c r="C1100" t="s">
        <v>1367</v>
      </c>
      <c r="D1100" t="s">
        <v>101</v>
      </c>
      <c r="E1100" t="s">
        <v>179</v>
      </c>
      <c r="F1100" t="s">
        <v>201</v>
      </c>
      <c r="G1100" t="s">
        <v>114</v>
      </c>
      <c r="H1100" t="s">
        <v>125</v>
      </c>
      <c r="I1100">
        <v>2020</v>
      </c>
      <c r="J1100" t="s">
        <v>208</v>
      </c>
      <c r="K1100" t="s">
        <v>127</v>
      </c>
      <c r="L1100" t="s">
        <v>1395</v>
      </c>
      <c r="M1100" t="s">
        <v>1407</v>
      </c>
      <c r="N1100">
        <v>1</v>
      </c>
      <c r="O1100">
        <v>2020</v>
      </c>
      <c r="P1100">
        <v>9846.3245281564559</v>
      </c>
      <c r="Q1100">
        <v>4.0938754601769656</v>
      </c>
      <c r="R1100" t="s">
        <v>109</v>
      </c>
      <c r="S1100">
        <v>2405.1353354385701</v>
      </c>
      <c r="T1100">
        <v>3.6</v>
      </c>
      <c r="U1100" t="s">
        <v>184</v>
      </c>
      <c r="V1100">
        <v>3.6</v>
      </c>
      <c r="W1100">
        <v>8</v>
      </c>
      <c r="X1100">
        <v>20.8</v>
      </c>
      <c r="Y1100">
        <v>15</v>
      </c>
      <c r="Z1100">
        <v>0.10652957206919771</v>
      </c>
      <c r="AA1100">
        <v>31.536000000000001</v>
      </c>
    </row>
    <row r="1101" spans="1:27" x14ac:dyDescent="0.25">
      <c r="A1101" t="s">
        <v>98</v>
      </c>
      <c r="B1101" t="s">
        <v>99</v>
      </c>
      <c r="C1101" t="s">
        <v>1367</v>
      </c>
      <c r="D1101" t="s">
        <v>101</v>
      </c>
      <c r="E1101" t="s">
        <v>179</v>
      </c>
      <c r="F1101" t="s">
        <v>201</v>
      </c>
      <c r="G1101" t="s">
        <v>114</v>
      </c>
      <c r="H1101" t="s">
        <v>125</v>
      </c>
      <c r="I1101">
        <v>2022</v>
      </c>
      <c r="J1101" t="s">
        <v>209</v>
      </c>
      <c r="K1101" t="s">
        <v>127</v>
      </c>
      <c r="L1101" t="s">
        <v>1395</v>
      </c>
      <c r="M1101" t="s">
        <v>1408</v>
      </c>
      <c r="N1101">
        <v>1</v>
      </c>
      <c r="O1101">
        <v>2022</v>
      </c>
      <c r="P1101">
        <v>9846.3245281564559</v>
      </c>
      <c r="Q1101">
        <v>4.0938754601769656</v>
      </c>
      <c r="R1101" t="s">
        <v>109</v>
      </c>
      <c r="S1101">
        <v>2405.1353354385701</v>
      </c>
      <c r="T1101">
        <v>3.6</v>
      </c>
      <c r="U1101" t="s">
        <v>184</v>
      </c>
      <c r="V1101">
        <v>3.6</v>
      </c>
      <c r="W1101">
        <v>8</v>
      </c>
      <c r="X1101">
        <v>20.8</v>
      </c>
      <c r="Y1101">
        <v>15</v>
      </c>
      <c r="Z1101">
        <v>0.10652957206919771</v>
      </c>
      <c r="AA1101">
        <v>31.536000000000001</v>
      </c>
    </row>
    <row r="1102" spans="1:27" x14ac:dyDescent="0.25">
      <c r="A1102" t="s">
        <v>98</v>
      </c>
      <c r="B1102" t="s">
        <v>99</v>
      </c>
      <c r="C1102" t="s">
        <v>1367</v>
      </c>
      <c r="D1102" t="s">
        <v>101</v>
      </c>
      <c r="E1102" t="s">
        <v>179</v>
      </c>
      <c r="F1102" t="s">
        <v>201</v>
      </c>
      <c r="G1102" t="s">
        <v>114</v>
      </c>
      <c r="H1102" t="s">
        <v>125</v>
      </c>
      <c r="I1102">
        <v>2023</v>
      </c>
      <c r="J1102" t="s">
        <v>211</v>
      </c>
      <c r="K1102" t="s">
        <v>127</v>
      </c>
      <c r="L1102" t="s">
        <v>1395</v>
      </c>
      <c r="M1102" t="s">
        <v>1409</v>
      </c>
      <c r="N1102">
        <v>1</v>
      </c>
      <c r="O1102">
        <v>2023</v>
      </c>
      <c r="P1102">
        <v>9846.3245281564559</v>
      </c>
      <c r="Q1102">
        <v>4.0938754601769656</v>
      </c>
      <c r="R1102" t="s">
        <v>109</v>
      </c>
      <c r="S1102">
        <v>2405.1353354385701</v>
      </c>
      <c r="T1102">
        <v>3.6</v>
      </c>
      <c r="U1102" t="s">
        <v>184</v>
      </c>
      <c r="V1102">
        <v>3.6</v>
      </c>
      <c r="W1102">
        <v>8</v>
      </c>
      <c r="X1102">
        <v>20.8</v>
      </c>
      <c r="Y1102">
        <v>15</v>
      </c>
      <c r="Z1102">
        <v>0.10652957206919771</v>
      </c>
      <c r="AA1102">
        <v>31.536000000000001</v>
      </c>
    </row>
    <row r="1103" spans="1:27" x14ac:dyDescent="0.25">
      <c r="A1103" t="s">
        <v>98</v>
      </c>
      <c r="B1103" t="s">
        <v>99</v>
      </c>
      <c r="C1103" t="s">
        <v>1367</v>
      </c>
      <c r="D1103" t="s">
        <v>101</v>
      </c>
      <c r="E1103" t="s">
        <v>179</v>
      </c>
      <c r="F1103" t="s">
        <v>201</v>
      </c>
      <c r="G1103" t="s">
        <v>114</v>
      </c>
      <c r="H1103" t="s">
        <v>125</v>
      </c>
      <c r="I1103">
        <v>2024</v>
      </c>
      <c r="J1103" t="s">
        <v>213</v>
      </c>
      <c r="K1103" t="s">
        <v>127</v>
      </c>
      <c r="L1103" t="s">
        <v>1395</v>
      </c>
      <c r="M1103" t="s">
        <v>1410</v>
      </c>
      <c r="N1103">
        <v>1</v>
      </c>
      <c r="O1103">
        <v>2024</v>
      </c>
      <c r="P1103">
        <v>9846.3245281564559</v>
      </c>
      <c r="Q1103">
        <v>4.0938754601769656</v>
      </c>
      <c r="R1103" t="s">
        <v>109</v>
      </c>
      <c r="S1103">
        <v>2405.1353354385701</v>
      </c>
      <c r="T1103">
        <v>3.6</v>
      </c>
      <c r="U1103" t="s">
        <v>184</v>
      </c>
      <c r="V1103">
        <v>3.6</v>
      </c>
      <c r="W1103">
        <v>8</v>
      </c>
      <c r="X1103">
        <v>20.8</v>
      </c>
      <c r="Y1103">
        <v>15</v>
      </c>
      <c r="Z1103">
        <v>0.10652957206919771</v>
      </c>
      <c r="AA1103">
        <v>31.536000000000001</v>
      </c>
    </row>
    <row r="1104" spans="1:27" x14ac:dyDescent="0.25">
      <c r="A1104" t="s">
        <v>98</v>
      </c>
      <c r="B1104" t="s">
        <v>99</v>
      </c>
      <c r="C1104" t="s">
        <v>1367</v>
      </c>
      <c r="D1104" t="s">
        <v>101</v>
      </c>
      <c r="E1104" t="s">
        <v>179</v>
      </c>
      <c r="F1104" t="s">
        <v>201</v>
      </c>
      <c r="G1104" t="s">
        <v>119</v>
      </c>
      <c r="H1104" t="s">
        <v>125</v>
      </c>
      <c r="I1104">
        <v>2016</v>
      </c>
      <c r="J1104" t="s">
        <v>215</v>
      </c>
      <c r="K1104" t="s">
        <v>127</v>
      </c>
      <c r="L1104" t="s">
        <v>1395</v>
      </c>
      <c r="M1104" t="s">
        <v>1411</v>
      </c>
      <c r="N1104">
        <v>0</v>
      </c>
      <c r="O1104">
        <v>2020</v>
      </c>
      <c r="P1104">
        <v>10395.03611176889</v>
      </c>
      <c r="Q1104">
        <v>4.0938754601769656</v>
      </c>
      <c r="R1104" t="s">
        <v>109</v>
      </c>
      <c r="S1104">
        <v>2539.1676451534131</v>
      </c>
      <c r="T1104">
        <v>4.5</v>
      </c>
      <c r="U1104" t="s">
        <v>184</v>
      </c>
      <c r="V1104">
        <v>4.5</v>
      </c>
      <c r="W1104">
        <v>8</v>
      </c>
      <c r="X1104">
        <v>20.8</v>
      </c>
      <c r="Y1104">
        <v>15</v>
      </c>
      <c r="Z1104">
        <v>0.10652957206919771</v>
      </c>
      <c r="AA1104">
        <v>31.536000000000001</v>
      </c>
    </row>
    <row r="1105" spans="1:27" x14ac:dyDescent="0.25">
      <c r="A1105" t="s">
        <v>98</v>
      </c>
      <c r="B1105" t="s">
        <v>99</v>
      </c>
      <c r="C1105" t="s">
        <v>1367</v>
      </c>
      <c r="D1105" t="s">
        <v>101</v>
      </c>
      <c r="E1105" t="s">
        <v>179</v>
      </c>
      <c r="F1105" t="s">
        <v>201</v>
      </c>
      <c r="G1105" t="s">
        <v>119</v>
      </c>
      <c r="H1105" t="s">
        <v>125</v>
      </c>
      <c r="I1105">
        <v>2020</v>
      </c>
      <c r="J1105" t="s">
        <v>217</v>
      </c>
      <c r="K1105" t="s">
        <v>127</v>
      </c>
      <c r="L1105" t="s">
        <v>1395</v>
      </c>
      <c r="M1105" t="s">
        <v>1411</v>
      </c>
      <c r="N1105">
        <v>1</v>
      </c>
      <c r="O1105">
        <v>2020</v>
      </c>
      <c r="P1105">
        <v>10395.03611176889</v>
      </c>
      <c r="Q1105">
        <v>4.0938754601769656</v>
      </c>
      <c r="R1105" t="s">
        <v>109</v>
      </c>
      <c r="S1105">
        <v>2539.1676451534131</v>
      </c>
      <c r="T1105">
        <v>4.5</v>
      </c>
      <c r="U1105" t="s">
        <v>184</v>
      </c>
      <c r="V1105">
        <v>4.5</v>
      </c>
      <c r="W1105">
        <v>8</v>
      </c>
      <c r="X1105">
        <v>20.8</v>
      </c>
      <c r="Y1105">
        <v>15</v>
      </c>
      <c r="Z1105">
        <v>0.10652957206919771</v>
      </c>
      <c r="AA1105">
        <v>31.536000000000001</v>
      </c>
    </row>
    <row r="1106" spans="1:27" x14ac:dyDescent="0.25">
      <c r="A1106" t="s">
        <v>98</v>
      </c>
      <c r="B1106" t="s">
        <v>99</v>
      </c>
      <c r="C1106" t="s">
        <v>1367</v>
      </c>
      <c r="D1106" t="s">
        <v>101</v>
      </c>
      <c r="E1106" t="s">
        <v>179</v>
      </c>
      <c r="F1106" t="s">
        <v>201</v>
      </c>
      <c r="G1106" t="s">
        <v>119</v>
      </c>
      <c r="H1106" t="s">
        <v>125</v>
      </c>
      <c r="I1106">
        <v>2022</v>
      </c>
      <c r="J1106" t="s">
        <v>218</v>
      </c>
      <c r="K1106" t="s">
        <v>127</v>
      </c>
      <c r="L1106" t="s">
        <v>1395</v>
      </c>
      <c r="M1106" t="s">
        <v>1412</v>
      </c>
      <c r="N1106">
        <v>1</v>
      </c>
      <c r="O1106">
        <v>2022</v>
      </c>
      <c r="P1106">
        <v>10395.03611176889</v>
      </c>
      <c r="Q1106">
        <v>4.0938754601769656</v>
      </c>
      <c r="R1106" t="s">
        <v>109</v>
      </c>
      <c r="S1106">
        <v>2539.1676451534131</v>
      </c>
      <c r="T1106">
        <v>4.5</v>
      </c>
      <c r="U1106" t="s">
        <v>184</v>
      </c>
      <c r="V1106">
        <v>4.5</v>
      </c>
      <c r="W1106">
        <v>8</v>
      </c>
      <c r="X1106">
        <v>20.8</v>
      </c>
      <c r="Y1106">
        <v>15</v>
      </c>
      <c r="Z1106">
        <v>0.10652957206919771</v>
      </c>
      <c r="AA1106">
        <v>31.536000000000001</v>
      </c>
    </row>
    <row r="1107" spans="1:27" x14ac:dyDescent="0.25">
      <c r="A1107" t="s">
        <v>98</v>
      </c>
      <c r="B1107" t="s">
        <v>99</v>
      </c>
      <c r="C1107" t="s">
        <v>1367</v>
      </c>
      <c r="D1107" t="s">
        <v>101</v>
      </c>
      <c r="E1107" t="s">
        <v>179</v>
      </c>
      <c r="F1107" t="s">
        <v>201</v>
      </c>
      <c r="G1107" t="s">
        <v>119</v>
      </c>
      <c r="H1107" t="s">
        <v>125</v>
      </c>
      <c r="I1107">
        <v>2023</v>
      </c>
      <c r="J1107" t="s">
        <v>220</v>
      </c>
      <c r="K1107" t="s">
        <v>127</v>
      </c>
      <c r="L1107" t="s">
        <v>1395</v>
      </c>
      <c r="M1107" t="s">
        <v>1413</v>
      </c>
      <c r="N1107">
        <v>1</v>
      </c>
      <c r="O1107">
        <v>2023</v>
      </c>
      <c r="P1107">
        <v>10395.03611176889</v>
      </c>
      <c r="Q1107">
        <v>4.0938754601769656</v>
      </c>
      <c r="R1107" t="s">
        <v>109</v>
      </c>
      <c r="S1107">
        <v>2539.1676451534131</v>
      </c>
      <c r="T1107">
        <v>4.5</v>
      </c>
      <c r="U1107" t="s">
        <v>184</v>
      </c>
      <c r="V1107">
        <v>4.5</v>
      </c>
      <c r="W1107">
        <v>8</v>
      </c>
      <c r="X1107">
        <v>20.8</v>
      </c>
      <c r="Y1107">
        <v>15</v>
      </c>
      <c r="Z1107">
        <v>0.10652957206919771</v>
      </c>
      <c r="AA1107">
        <v>31.536000000000001</v>
      </c>
    </row>
    <row r="1108" spans="1:27" x14ac:dyDescent="0.25">
      <c r="A1108" t="s">
        <v>98</v>
      </c>
      <c r="B1108" t="s">
        <v>99</v>
      </c>
      <c r="C1108" t="s">
        <v>1367</v>
      </c>
      <c r="D1108" t="s">
        <v>101</v>
      </c>
      <c r="E1108" t="s">
        <v>179</v>
      </c>
      <c r="F1108" t="s">
        <v>201</v>
      </c>
      <c r="G1108" t="s">
        <v>119</v>
      </c>
      <c r="H1108" t="s">
        <v>125</v>
      </c>
      <c r="I1108">
        <v>2024</v>
      </c>
      <c r="J1108" t="s">
        <v>222</v>
      </c>
      <c r="K1108" t="s">
        <v>127</v>
      </c>
      <c r="L1108" t="s">
        <v>1395</v>
      </c>
      <c r="M1108" t="s">
        <v>1414</v>
      </c>
      <c r="N1108">
        <v>1</v>
      </c>
      <c r="O1108">
        <v>2024</v>
      </c>
      <c r="P1108">
        <v>10395.03611176889</v>
      </c>
      <c r="Q1108">
        <v>4.0938754601769656</v>
      </c>
      <c r="R1108" t="s">
        <v>109</v>
      </c>
      <c r="S1108">
        <v>2539.1676451534131</v>
      </c>
      <c r="T1108">
        <v>4.5</v>
      </c>
      <c r="U1108" t="s">
        <v>184</v>
      </c>
      <c r="V1108">
        <v>4.5</v>
      </c>
      <c r="W1108">
        <v>8</v>
      </c>
      <c r="X1108">
        <v>20.8</v>
      </c>
      <c r="Y1108">
        <v>15</v>
      </c>
      <c r="Z1108">
        <v>0.10652957206919771</v>
      </c>
      <c r="AA1108">
        <v>31.536000000000001</v>
      </c>
    </row>
    <row r="1109" spans="1:27" x14ac:dyDescent="0.25">
      <c r="A1109" t="s">
        <v>98</v>
      </c>
      <c r="B1109" t="s">
        <v>99</v>
      </c>
      <c r="C1109" t="s">
        <v>1367</v>
      </c>
      <c r="D1109" t="s">
        <v>101</v>
      </c>
      <c r="E1109" t="s">
        <v>179</v>
      </c>
      <c r="F1109" t="s">
        <v>224</v>
      </c>
      <c r="G1109" t="s">
        <v>111</v>
      </c>
      <c r="H1109" t="s">
        <v>125</v>
      </c>
      <c r="I1109">
        <v>2016</v>
      </c>
      <c r="J1109" t="s">
        <v>225</v>
      </c>
      <c r="K1109" t="s">
        <v>127</v>
      </c>
      <c r="L1109" t="s">
        <v>1395</v>
      </c>
      <c r="M1109" t="s">
        <v>1415</v>
      </c>
      <c r="N1109">
        <v>1</v>
      </c>
      <c r="O1109">
        <v>2020</v>
      </c>
      <c r="P1109">
        <v>1341.294982163728</v>
      </c>
      <c r="Q1109">
        <v>4.0938754601769656</v>
      </c>
      <c r="R1109" t="s">
        <v>109</v>
      </c>
      <c r="S1109">
        <v>327.63453485850488</v>
      </c>
      <c r="T1109">
        <v>0.98</v>
      </c>
      <c r="U1109" t="s">
        <v>227</v>
      </c>
      <c r="V1109">
        <v>0.98</v>
      </c>
      <c r="W1109">
        <v>15</v>
      </c>
      <c r="X1109">
        <v>30</v>
      </c>
      <c r="Y1109">
        <v>23</v>
      </c>
      <c r="Z1109">
        <v>0.10652957206919771</v>
      </c>
      <c r="AA1109">
        <v>31.536000000000001</v>
      </c>
    </row>
    <row r="1110" spans="1:27" x14ac:dyDescent="0.25">
      <c r="A1110" t="s">
        <v>98</v>
      </c>
      <c r="B1110" t="s">
        <v>99</v>
      </c>
      <c r="C1110" t="s">
        <v>1367</v>
      </c>
      <c r="D1110" t="s">
        <v>101</v>
      </c>
      <c r="E1110" t="s">
        <v>179</v>
      </c>
      <c r="F1110" t="s">
        <v>228</v>
      </c>
      <c r="G1110" t="s">
        <v>103</v>
      </c>
      <c r="H1110" t="s">
        <v>104</v>
      </c>
      <c r="I1110">
        <v>2016</v>
      </c>
      <c r="J1110" t="s">
        <v>229</v>
      </c>
      <c r="K1110" t="s">
        <v>106</v>
      </c>
      <c r="L1110" t="s">
        <v>1395</v>
      </c>
      <c r="M1110" t="s">
        <v>1416</v>
      </c>
      <c r="N1110">
        <v>1</v>
      </c>
      <c r="O1110">
        <v>2020</v>
      </c>
      <c r="P1110">
        <v>2499.6861031233111</v>
      </c>
      <c r="Q1110">
        <v>4.0938754601769656</v>
      </c>
      <c r="R1110" t="s">
        <v>109</v>
      </c>
      <c r="S1110">
        <v>610.59163314539546</v>
      </c>
      <c r="T1110">
        <v>0.8</v>
      </c>
      <c r="U1110" t="s">
        <v>227</v>
      </c>
      <c r="V1110">
        <v>0.8</v>
      </c>
      <c r="W1110">
        <v>16</v>
      </c>
      <c r="X1110">
        <v>27</v>
      </c>
      <c r="Y1110">
        <v>22</v>
      </c>
      <c r="Z1110">
        <v>0.10652957206919771</v>
      </c>
      <c r="AA1110">
        <v>31.536000000000001</v>
      </c>
    </row>
    <row r="1111" spans="1:27" x14ac:dyDescent="0.25">
      <c r="A1111" t="s">
        <v>98</v>
      </c>
      <c r="B1111" t="s">
        <v>99</v>
      </c>
      <c r="C1111" t="s">
        <v>1367</v>
      </c>
      <c r="D1111" t="s">
        <v>101</v>
      </c>
      <c r="E1111" t="s">
        <v>179</v>
      </c>
      <c r="F1111" t="s">
        <v>228</v>
      </c>
      <c r="G1111" t="s">
        <v>111</v>
      </c>
      <c r="H1111" t="s">
        <v>104</v>
      </c>
      <c r="I1111">
        <v>2016</v>
      </c>
      <c r="J1111" t="s">
        <v>231</v>
      </c>
      <c r="K1111" t="s">
        <v>106</v>
      </c>
      <c r="L1111" t="s">
        <v>1395</v>
      </c>
      <c r="M1111" t="s">
        <v>1417</v>
      </c>
      <c r="N1111">
        <v>0</v>
      </c>
      <c r="O1111">
        <v>2020</v>
      </c>
      <c r="P1111">
        <v>3182.5271849521182</v>
      </c>
      <c r="Q1111">
        <v>4.0938754601769656</v>
      </c>
      <c r="R1111" t="s">
        <v>109</v>
      </c>
      <c r="S1111">
        <v>777.38739634608885</v>
      </c>
      <c r="T1111">
        <v>0.92</v>
      </c>
      <c r="U1111" t="s">
        <v>227</v>
      </c>
      <c r="V1111">
        <v>0.92</v>
      </c>
      <c r="W1111">
        <v>16</v>
      </c>
      <c r="X1111">
        <v>27</v>
      </c>
      <c r="Y1111">
        <v>22</v>
      </c>
      <c r="Z1111">
        <v>0.10652957206919771</v>
      </c>
      <c r="AA1111">
        <v>31.536000000000001</v>
      </c>
    </row>
    <row r="1112" spans="1:27" x14ac:dyDescent="0.25">
      <c r="A1112" t="s">
        <v>98</v>
      </c>
      <c r="B1112" t="s">
        <v>99</v>
      </c>
      <c r="C1112" t="s">
        <v>1367</v>
      </c>
      <c r="D1112" t="s">
        <v>101</v>
      </c>
      <c r="E1112" t="s">
        <v>179</v>
      </c>
      <c r="F1112" t="s">
        <v>228</v>
      </c>
      <c r="G1112" t="s">
        <v>111</v>
      </c>
      <c r="H1112" t="s">
        <v>104</v>
      </c>
      <c r="I1112">
        <v>2020</v>
      </c>
      <c r="J1112" t="s">
        <v>233</v>
      </c>
      <c r="K1112" t="s">
        <v>106</v>
      </c>
      <c r="L1112" t="s">
        <v>1395</v>
      </c>
      <c r="M1112" t="s">
        <v>1417</v>
      </c>
      <c r="N1112">
        <v>1</v>
      </c>
      <c r="O1112">
        <v>2020</v>
      </c>
      <c r="P1112">
        <v>3365.4310461562618</v>
      </c>
      <c r="Q1112">
        <v>4.0938754601769656</v>
      </c>
      <c r="R1112" t="s">
        <v>109</v>
      </c>
      <c r="S1112">
        <v>822.06483291770314</v>
      </c>
      <c r="T1112">
        <v>0.92</v>
      </c>
      <c r="U1112" t="s">
        <v>227</v>
      </c>
      <c r="V1112">
        <v>0.92</v>
      </c>
      <c r="W1112">
        <v>16</v>
      </c>
      <c r="X1112">
        <v>27</v>
      </c>
      <c r="Y1112">
        <v>22</v>
      </c>
      <c r="Z1112">
        <v>0.10652957206919771</v>
      </c>
      <c r="AA1112">
        <v>31.536000000000001</v>
      </c>
    </row>
    <row r="1113" spans="1:27" x14ac:dyDescent="0.25">
      <c r="A1113" t="s">
        <v>98</v>
      </c>
      <c r="B1113" t="s">
        <v>99</v>
      </c>
      <c r="C1113" t="s">
        <v>1367</v>
      </c>
      <c r="D1113" t="s">
        <v>101</v>
      </c>
      <c r="E1113" t="s">
        <v>179</v>
      </c>
      <c r="F1113" t="s">
        <v>228</v>
      </c>
      <c r="G1113" t="s">
        <v>114</v>
      </c>
      <c r="H1113" t="s">
        <v>104</v>
      </c>
      <c r="I1113">
        <v>2016</v>
      </c>
      <c r="J1113" t="s">
        <v>234</v>
      </c>
      <c r="K1113" t="s">
        <v>106</v>
      </c>
      <c r="L1113" t="s">
        <v>1395</v>
      </c>
      <c r="M1113" t="s">
        <v>1418</v>
      </c>
      <c r="N1113">
        <v>1</v>
      </c>
      <c r="O1113">
        <v>2020</v>
      </c>
      <c r="P1113">
        <v>3341.043864662377</v>
      </c>
      <c r="Q1113">
        <v>4.0938754601769656</v>
      </c>
      <c r="R1113" t="s">
        <v>109</v>
      </c>
      <c r="S1113">
        <v>816.10784137482131</v>
      </c>
      <c r="T1113">
        <v>0.95</v>
      </c>
      <c r="U1113" t="s">
        <v>227</v>
      </c>
      <c r="V1113">
        <v>0.95</v>
      </c>
      <c r="W1113">
        <v>16</v>
      </c>
      <c r="X1113">
        <v>27</v>
      </c>
      <c r="Y1113">
        <v>22</v>
      </c>
      <c r="Z1113">
        <v>0.10652957206919771</v>
      </c>
      <c r="AA1113">
        <v>31.536000000000001</v>
      </c>
    </row>
    <row r="1114" spans="1:27" x14ac:dyDescent="0.25">
      <c r="A1114" t="s">
        <v>98</v>
      </c>
      <c r="B1114" t="s">
        <v>99</v>
      </c>
      <c r="C1114" t="s">
        <v>1367</v>
      </c>
      <c r="D1114" t="s">
        <v>101</v>
      </c>
      <c r="E1114" t="s">
        <v>179</v>
      </c>
      <c r="F1114" t="s">
        <v>228</v>
      </c>
      <c r="G1114" t="s">
        <v>114</v>
      </c>
      <c r="H1114" t="s">
        <v>104</v>
      </c>
      <c r="I1114">
        <v>2022</v>
      </c>
      <c r="J1114" t="s">
        <v>236</v>
      </c>
      <c r="K1114" t="s">
        <v>106</v>
      </c>
      <c r="L1114" t="s">
        <v>1395</v>
      </c>
      <c r="M1114" t="s">
        <v>1419</v>
      </c>
      <c r="N1114">
        <v>1</v>
      </c>
      <c r="O1114">
        <v>2022</v>
      </c>
      <c r="P1114">
        <v>3341.043864662377</v>
      </c>
      <c r="Q1114">
        <v>4.0938754601769656</v>
      </c>
      <c r="R1114" t="s">
        <v>109</v>
      </c>
      <c r="S1114">
        <v>816.10784137482131</v>
      </c>
      <c r="T1114">
        <v>0.95</v>
      </c>
      <c r="U1114" t="s">
        <v>227</v>
      </c>
      <c r="V1114">
        <v>0.95</v>
      </c>
      <c r="W1114">
        <v>16</v>
      </c>
      <c r="X1114">
        <v>27</v>
      </c>
      <c r="Y1114">
        <v>22</v>
      </c>
      <c r="Z1114">
        <v>0.10652957206919771</v>
      </c>
      <c r="AA1114">
        <v>31.536000000000001</v>
      </c>
    </row>
    <row r="1115" spans="1:27" x14ac:dyDescent="0.25">
      <c r="A1115" t="s">
        <v>98</v>
      </c>
      <c r="B1115" t="s">
        <v>99</v>
      </c>
      <c r="C1115" t="s">
        <v>1367</v>
      </c>
      <c r="D1115" t="s">
        <v>101</v>
      </c>
      <c r="E1115" t="s">
        <v>179</v>
      </c>
      <c r="F1115" t="s">
        <v>228</v>
      </c>
      <c r="G1115" t="s">
        <v>119</v>
      </c>
      <c r="H1115" t="s">
        <v>104</v>
      </c>
      <c r="I1115">
        <v>2016</v>
      </c>
      <c r="J1115" t="s">
        <v>238</v>
      </c>
      <c r="K1115" t="s">
        <v>106</v>
      </c>
      <c r="L1115" t="s">
        <v>1395</v>
      </c>
      <c r="M1115" t="s">
        <v>1420</v>
      </c>
      <c r="N1115">
        <v>1</v>
      </c>
      <c r="O1115">
        <v>2020</v>
      </c>
      <c r="P1115">
        <v>3706.851587070666</v>
      </c>
      <c r="Q1115">
        <v>4.0938754601769656</v>
      </c>
      <c r="R1115" t="s">
        <v>109</v>
      </c>
      <c r="S1115">
        <v>905.46271451804978</v>
      </c>
      <c r="T1115">
        <v>0.99</v>
      </c>
      <c r="U1115" t="s">
        <v>227</v>
      </c>
      <c r="V1115">
        <v>0.99</v>
      </c>
      <c r="W1115">
        <v>16</v>
      </c>
      <c r="X1115">
        <v>27</v>
      </c>
      <c r="Y1115">
        <v>22</v>
      </c>
      <c r="Z1115">
        <v>0.10652957206919771</v>
      </c>
      <c r="AA1115">
        <v>31.536000000000001</v>
      </c>
    </row>
    <row r="1116" spans="1:27" x14ac:dyDescent="0.25">
      <c r="A1116" t="s">
        <v>98</v>
      </c>
      <c r="B1116" t="s">
        <v>99</v>
      </c>
      <c r="C1116" t="s">
        <v>1367</v>
      </c>
      <c r="D1116" t="s">
        <v>101</v>
      </c>
      <c r="E1116" t="s">
        <v>179</v>
      </c>
      <c r="F1116" t="s">
        <v>228</v>
      </c>
      <c r="G1116" t="s">
        <v>119</v>
      </c>
      <c r="H1116" t="s">
        <v>104</v>
      </c>
      <c r="I1116">
        <v>2022</v>
      </c>
      <c r="J1116" t="s">
        <v>240</v>
      </c>
      <c r="K1116" t="s">
        <v>106</v>
      </c>
      <c r="L1116" t="s">
        <v>1395</v>
      </c>
      <c r="M1116" t="s">
        <v>1421</v>
      </c>
      <c r="N1116">
        <v>1</v>
      </c>
      <c r="O1116">
        <v>2022</v>
      </c>
      <c r="P1116">
        <v>3706.851587070666</v>
      </c>
      <c r="Q1116">
        <v>4.0938754601769656</v>
      </c>
      <c r="R1116" t="s">
        <v>109</v>
      </c>
      <c r="S1116">
        <v>905.46271451804978</v>
      </c>
      <c r="T1116">
        <v>0.99</v>
      </c>
      <c r="U1116" t="s">
        <v>227</v>
      </c>
      <c r="V1116">
        <v>0.99</v>
      </c>
      <c r="W1116">
        <v>16</v>
      </c>
      <c r="X1116">
        <v>27</v>
      </c>
      <c r="Y1116">
        <v>22</v>
      </c>
      <c r="Z1116">
        <v>0.10652957206919771</v>
      </c>
      <c r="AA1116">
        <v>31.536000000000001</v>
      </c>
    </row>
    <row r="1117" spans="1:27" x14ac:dyDescent="0.25">
      <c r="A1117" t="s">
        <v>98</v>
      </c>
      <c r="B1117" t="s">
        <v>99</v>
      </c>
      <c r="C1117" t="s">
        <v>1367</v>
      </c>
      <c r="D1117" t="s">
        <v>101</v>
      </c>
      <c r="E1117" t="s">
        <v>179</v>
      </c>
      <c r="F1117" t="s">
        <v>224</v>
      </c>
      <c r="G1117" t="s">
        <v>103</v>
      </c>
      <c r="H1117" t="s">
        <v>104</v>
      </c>
      <c r="I1117">
        <v>2016</v>
      </c>
      <c r="J1117" t="s">
        <v>242</v>
      </c>
      <c r="K1117" t="s">
        <v>106</v>
      </c>
      <c r="L1117" t="s">
        <v>1395</v>
      </c>
      <c r="M1117" t="s">
        <v>1422</v>
      </c>
      <c r="N1117">
        <v>1</v>
      </c>
      <c r="O1117">
        <v>2020</v>
      </c>
      <c r="P1117">
        <v>8748.901360931588</v>
      </c>
      <c r="Q1117">
        <v>4.0938754601769656</v>
      </c>
      <c r="R1117" t="s">
        <v>109</v>
      </c>
      <c r="S1117">
        <v>2137.0707160088841</v>
      </c>
      <c r="T1117">
        <v>0.82</v>
      </c>
      <c r="U1117" t="s">
        <v>227</v>
      </c>
      <c r="V1117">
        <v>0.82</v>
      </c>
      <c r="W1117">
        <v>20</v>
      </c>
      <c r="X1117">
        <v>30</v>
      </c>
      <c r="Y1117">
        <v>26</v>
      </c>
      <c r="Z1117">
        <v>0.10652957206919771</v>
      </c>
      <c r="AA1117">
        <v>31.536000000000001</v>
      </c>
    </row>
    <row r="1118" spans="1:27" x14ac:dyDescent="0.25">
      <c r="A1118" t="s">
        <v>98</v>
      </c>
      <c r="B1118" t="s">
        <v>99</v>
      </c>
      <c r="C1118" t="s">
        <v>1367</v>
      </c>
      <c r="D1118" t="s">
        <v>101</v>
      </c>
      <c r="E1118" t="s">
        <v>179</v>
      </c>
      <c r="F1118" t="s">
        <v>224</v>
      </c>
      <c r="G1118" t="s">
        <v>103</v>
      </c>
      <c r="H1118" t="s">
        <v>104</v>
      </c>
      <c r="I1118">
        <v>2021</v>
      </c>
      <c r="J1118" t="s">
        <v>244</v>
      </c>
      <c r="K1118" t="s">
        <v>106</v>
      </c>
      <c r="L1118" t="s">
        <v>1395</v>
      </c>
      <c r="M1118" t="s">
        <v>1423</v>
      </c>
      <c r="N1118">
        <v>1</v>
      </c>
      <c r="O1118">
        <v>2021</v>
      </c>
      <c r="P1118">
        <v>8962.2891990030894</v>
      </c>
      <c r="Q1118">
        <v>4.0938754601769656</v>
      </c>
      <c r="R1118" t="s">
        <v>109</v>
      </c>
      <c r="S1118">
        <v>2189.1943920091012</v>
      </c>
      <c r="T1118">
        <v>0.84</v>
      </c>
      <c r="U1118" t="s">
        <v>227</v>
      </c>
      <c r="V1118">
        <v>0.84</v>
      </c>
      <c r="W1118">
        <v>20</v>
      </c>
      <c r="X1118">
        <v>30</v>
      </c>
      <c r="Y1118">
        <v>26</v>
      </c>
      <c r="Z1118">
        <v>0.10652957206919771</v>
      </c>
      <c r="AA1118">
        <v>31.536000000000001</v>
      </c>
    </row>
    <row r="1119" spans="1:27" x14ac:dyDescent="0.25">
      <c r="A1119" t="s">
        <v>98</v>
      </c>
      <c r="B1119" t="s">
        <v>99</v>
      </c>
      <c r="C1119" t="s">
        <v>1367</v>
      </c>
      <c r="D1119" t="s">
        <v>101</v>
      </c>
      <c r="E1119" t="s">
        <v>179</v>
      </c>
      <c r="F1119" t="s">
        <v>224</v>
      </c>
      <c r="G1119" t="s">
        <v>111</v>
      </c>
      <c r="H1119" t="s">
        <v>104</v>
      </c>
      <c r="I1119">
        <v>2016</v>
      </c>
      <c r="J1119" t="s">
        <v>246</v>
      </c>
      <c r="K1119" t="s">
        <v>106</v>
      </c>
      <c r="L1119" t="s">
        <v>1395</v>
      </c>
      <c r="M1119" t="s">
        <v>1424</v>
      </c>
      <c r="N1119">
        <v>0</v>
      </c>
      <c r="O1119">
        <v>2020</v>
      </c>
      <c r="P1119">
        <v>8748.901360931588</v>
      </c>
      <c r="Q1119">
        <v>4.0938754601769656</v>
      </c>
      <c r="R1119" t="s">
        <v>109</v>
      </c>
      <c r="S1119">
        <v>2137.0707160088841</v>
      </c>
      <c r="T1119">
        <v>0.82</v>
      </c>
      <c r="U1119" t="s">
        <v>227</v>
      </c>
      <c r="V1119">
        <v>0.82</v>
      </c>
      <c r="W1119">
        <v>20</v>
      </c>
      <c r="X1119">
        <v>30</v>
      </c>
      <c r="Y1119">
        <v>26</v>
      </c>
      <c r="Z1119">
        <v>0.10652957206919771</v>
      </c>
      <c r="AA1119">
        <v>31.536000000000001</v>
      </c>
    </row>
    <row r="1120" spans="1:27" x14ac:dyDescent="0.25">
      <c r="A1120" t="s">
        <v>98</v>
      </c>
      <c r="B1120" t="s">
        <v>99</v>
      </c>
      <c r="C1120" t="s">
        <v>1367</v>
      </c>
      <c r="D1120" t="s">
        <v>101</v>
      </c>
      <c r="E1120" t="s">
        <v>179</v>
      </c>
      <c r="F1120" t="s">
        <v>224</v>
      </c>
      <c r="G1120" t="s">
        <v>111</v>
      </c>
      <c r="H1120" t="s">
        <v>104</v>
      </c>
      <c r="I1120">
        <v>2020</v>
      </c>
      <c r="J1120" t="s">
        <v>248</v>
      </c>
      <c r="K1120" t="s">
        <v>106</v>
      </c>
      <c r="L1120" t="s">
        <v>1395</v>
      </c>
      <c r="M1120" t="s">
        <v>1424</v>
      </c>
      <c r="N1120">
        <v>1</v>
      </c>
      <c r="O1120">
        <v>2020</v>
      </c>
      <c r="P1120">
        <v>9602.4527132175954</v>
      </c>
      <c r="Q1120">
        <v>4.0938754601769656</v>
      </c>
      <c r="R1120" t="s">
        <v>109</v>
      </c>
      <c r="S1120">
        <v>2345.5654200097511</v>
      </c>
      <c r="T1120">
        <v>0.9</v>
      </c>
      <c r="U1120" t="s">
        <v>227</v>
      </c>
      <c r="V1120">
        <v>0.9</v>
      </c>
      <c r="W1120">
        <v>20</v>
      </c>
      <c r="X1120">
        <v>30</v>
      </c>
      <c r="Y1120">
        <v>26</v>
      </c>
      <c r="Z1120">
        <v>0.10652957206919771</v>
      </c>
      <c r="AA1120">
        <v>31.536000000000001</v>
      </c>
    </row>
    <row r="1121" spans="1:27" x14ac:dyDescent="0.25">
      <c r="A1121" t="s">
        <v>98</v>
      </c>
      <c r="B1121" t="s">
        <v>99</v>
      </c>
      <c r="C1121" t="s">
        <v>1367</v>
      </c>
      <c r="D1121" t="s">
        <v>101</v>
      </c>
      <c r="E1121" t="s">
        <v>179</v>
      </c>
      <c r="F1121" t="s">
        <v>224</v>
      </c>
      <c r="G1121" t="s">
        <v>114</v>
      </c>
      <c r="H1121" t="s">
        <v>104</v>
      </c>
      <c r="I1121">
        <v>2016</v>
      </c>
      <c r="J1121" t="s">
        <v>249</v>
      </c>
      <c r="K1121" t="s">
        <v>106</v>
      </c>
      <c r="L1121" t="s">
        <v>1395</v>
      </c>
      <c r="M1121" t="s">
        <v>1425</v>
      </c>
      <c r="N1121">
        <v>1</v>
      </c>
      <c r="O1121">
        <v>2020</v>
      </c>
      <c r="P1121">
        <v>9602.4527132175954</v>
      </c>
      <c r="Q1121">
        <v>4.0938754601769656</v>
      </c>
      <c r="R1121" t="s">
        <v>109</v>
      </c>
      <c r="S1121">
        <v>2345.5654200097511</v>
      </c>
      <c r="T1121">
        <v>0.9</v>
      </c>
      <c r="U1121" t="s">
        <v>227</v>
      </c>
      <c r="V1121">
        <v>0.9</v>
      </c>
      <c r="W1121">
        <v>20</v>
      </c>
      <c r="X1121">
        <v>30</v>
      </c>
      <c r="Y1121">
        <v>26</v>
      </c>
      <c r="Z1121">
        <v>0.10652957206919771</v>
      </c>
      <c r="AA1121">
        <v>31.536000000000001</v>
      </c>
    </row>
    <row r="1122" spans="1:27" x14ac:dyDescent="0.25">
      <c r="A1122" t="s">
        <v>98</v>
      </c>
      <c r="B1122" t="s">
        <v>99</v>
      </c>
      <c r="C1122" t="s">
        <v>1367</v>
      </c>
      <c r="D1122" t="s">
        <v>101</v>
      </c>
      <c r="E1122" t="s">
        <v>179</v>
      </c>
      <c r="F1122" t="s">
        <v>224</v>
      </c>
      <c r="G1122" t="s">
        <v>119</v>
      </c>
      <c r="H1122" t="s">
        <v>104</v>
      </c>
      <c r="I1122">
        <v>2016</v>
      </c>
      <c r="J1122" t="s">
        <v>251</v>
      </c>
      <c r="K1122" t="s">
        <v>106</v>
      </c>
      <c r="L1122" t="s">
        <v>1395</v>
      </c>
      <c r="M1122" t="s">
        <v>1426</v>
      </c>
      <c r="N1122">
        <v>1</v>
      </c>
      <c r="O1122">
        <v>2020</v>
      </c>
      <c r="P1122">
        <v>10882.779741646609</v>
      </c>
      <c r="Q1122">
        <v>4.0938754601769656</v>
      </c>
      <c r="R1122" t="s">
        <v>109</v>
      </c>
      <c r="S1122">
        <v>2658.3074760110512</v>
      </c>
      <c r="T1122">
        <v>0.97</v>
      </c>
      <c r="U1122" t="s">
        <v>227</v>
      </c>
      <c r="V1122">
        <v>0.97</v>
      </c>
      <c r="W1122">
        <v>20</v>
      </c>
      <c r="X1122">
        <v>30</v>
      </c>
      <c r="Y1122">
        <v>26</v>
      </c>
      <c r="Z1122">
        <v>0.10652957206919771</v>
      </c>
      <c r="AA1122">
        <v>31.536000000000001</v>
      </c>
    </row>
    <row r="1123" spans="1:27" x14ac:dyDescent="0.25">
      <c r="A1123" t="s">
        <v>98</v>
      </c>
      <c r="B1123" t="s">
        <v>99</v>
      </c>
      <c r="C1123" t="s">
        <v>1367</v>
      </c>
      <c r="D1123" t="s">
        <v>101</v>
      </c>
      <c r="E1123" t="s">
        <v>179</v>
      </c>
      <c r="F1123" t="s">
        <v>224</v>
      </c>
      <c r="G1123" t="s">
        <v>119</v>
      </c>
      <c r="H1123" t="s">
        <v>104</v>
      </c>
      <c r="I1123">
        <v>2022</v>
      </c>
      <c r="J1123" t="s">
        <v>253</v>
      </c>
      <c r="K1123" t="s">
        <v>106</v>
      </c>
      <c r="L1123" t="s">
        <v>1395</v>
      </c>
      <c r="M1123" t="s">
        <v>1427</v>
      </c>
      <c r="N1123">
        <v>1</v>
      </c>
      <c r="O1123">
        <v>2022</v>
      </c>
      <c r="P1123">
        <v>10882.779741646609</v>
      </c>
      <c r="Q1123">
        <v>4.0938754601769656</v>
      </c>
      <c r="R1123" t="s">
        <v>109</v>
      </c>
      <c r="S1123">
        <v>2658.3074760110512</v>
      </c>
      <c r="T1123">
        <v>0.97</v>
      </c>
      <c r="U1123" t="s">
        <v>227</v>
      </c>
      <c r="V1123">
        <v>0.97</v>
      </c>
      <c r="W1123">
        <v>20</v>
      </c>
      <c r="X1123">
        <v>30</v>
      </c>
      <c r="Y1123">
        <v>26</v>
      </c>
      <c r="Z1123">
        <v>0.10652957206919771</v>
      </c>
      <c r="AA1123">
        <v>31.536000000000001</v>
      </c>
    </row>
    <row r="1124" spans="1:27" x14ac:dyDescent="0.25">
      <c r="A1124" t="s">
        <v>98</v>
      </c>
      <c r="B1124" t="s">
        <v>99</v>
      </c>
      <c r="C1124" t="s">
        <v>1367</v>
      </c>
      <c r="D1124" t="s">
        <v>101</v>
      </c>
      <c r="E1124" t="s">
        <v>179</v>
      </c>
      <c r="F1124" t="s">
        <v>228</v>
      </c>
      <c r="G1124" t="s">
        <v>103</v>
      </c>
      <c r="H1124" t="s">
        <v>255</v>
      </c>
      <c r="I1124">
        <v>2016</v>
      </c>
      <c r="J1124" t="s">
        <v>256</v>
      </c>
      <c r="K1124" t="s">
        <v>257</v>
      </c>
      <c r="L1124" t="s">
        <v>1395</v>
      </c>
      <c r="M1124" t="s">
        <v>1428</v>
      </c>
      <c r="N1124">
        <v>1</v>
      </c>
      <c r="O1124">
        <v>2020</v>
      </c>
      <c r="P1124">
        <v>5029.8561831139787</v>
      </c>
      <c r="Q1124">
        <v>4.0938754601769656</v>
      </c>
      <c r="R1124" t="s">
        <v>109</v>
      </c>
      <c r="S1124">
        <v>1228.6295057193929</v>
      </c>
      <c r="T1124">
        <v>0.83</v>
      </c>
      <c r="U1124" t="s">
        <v>227</v>
      </c>
      <c r="V1124">
        <v>0.83</v>
      </c>
      <c r="W1124">
        <v>19.7</v>
      </c>
      <c r="X1124">
        <v>33.1</v>
      </c>
      <c r="Y1124">
        <v>27</v>
      </c>
      <c r="Z1124">
        <v>0.10652957206919771</v>
      </c>
      <c r="AA1124">
        <v>31.536000000000001</v>
      </c>
    </row>
    <row r="1125" spans="1:27" x14ac:dyDescent="0.25">
      <c r="A1125" t="s">
        <v>98</v>
      </c>
      <c r="B1125" t="s">
        <v>99</v>
      </c>
      <c r="C1125" t="s">
        <v>1367</v>
      </c>
      <c r="D1125" t="s">
        <v>101</v>
      </c>
      <c r="E1125" t="s">
        <v>179</v>
      </c>
      <c r="F1125" t="s">
        <v>228</v>
      </c>
      <c r="G1125" t="s">
        <v>111</v>
      </c>
      <c r="H1125" t="s">
        <v>255</v>
      </c>
      <c r="I1125">
        <v>2016</v>
      </c>
      <c r="J1125" t="s">
        <v>259</v>
      </c>
      <c r="K1125" t="s">
        <v>257</v>
      </c>
      <c r="L1125" t="s">
        <v>1395</v>
      </c>
      <c r="M1125" t="s">
        <v>1429</v>
      </c>
      <c r="N1125">
        <v>0</v>
      </c>
      <c r="O1125">
        <v>2020</v>
      </c>
      <c r="P1125">
        <v>5029.8561831139787</v>
      </c>
      <c r="Q1125">
        <v>4.0938754601769656</v>
      </c>
      <c r="R1125" t="s">
        <v>109</v>
      </c>
      <c r="S1125">
        <v>1228.6295057193929</v>
      </c>
      <c r="T1125">
        <v>0.83</v>
      </c>
      <c r="U1125" t="s">
        <v>227</v>
      </c>
      <c r="V1125">
        <v>0.83</v>
      </c>
      <c r="W1125">
        <v>19.7</v>
      </c>
      <c r="X1125">
        <v>33.1</v>
      </c>
      <c r="Y1125">
        <v>27</v>
      </c>
      <c r="Z1125">
        <v>0.10652957206919771</v>
      </c>
      <c r="AA1125">
        <v>31.536000000000001</v>
      </c>
    </row>
    <row r="1126" spans="1:27" x14ac:dyDescent="0.25">
      <c r="A1126" t="s">
        <v>98</v>
      </c>
      <c r="B1126" t="s">
        <v>99</v>
      </c>
      <c r="C1126" t="s">
        <v>1367</v>
      </c>
      <c r="D1126" t="s">
        <v>101</v>
      </c>
      <c r="E1126" t="s">
        <v>179</v>
      </c>
      <c r="F1126" t="s">
        <v>228</v>
      </c>
      <c r="G1126" t="s">
        <v>111</v>
      </c>
      <c r="H1126" t="s">
        <v>255</v>
      </c>
      <c r="I1126">
        <v>2020</v>
      </c>
      <c r="J1126" t="s">
        <v>261</v>
      </c>
      <c r="K1126" t="s">
        <v>257</v>
      </c>
      <c r="L1126" t="s">
        <v>1395</v>
      </c>
      <c r="M1126" t="s">
        <v>1429</v>
      </c>
      <c r="N1126">
        <v>1</v>
      </c>
      <c r="O1126">
        <v>2020</v>
      </c>
      <c r="P1126">
        <v>5151.7920905834089</v>
      </c>
      <c r="Q1126">
        <v>4.0938754601769656</v>
      </c>
      <c r="R1126" t="s">
        <v>109</v>
      </c>
      <c r="S1126">
        <v>1258.4144634338029</v>
      </c>
      <c r="T1126">
        <v>0.84</v>
      </c>
      <c r="U1126" t="s">
        <v>227</v>
      </c>
      <c r="V1126">
        <v>0.84</v>
      </c>
      <c r="W1126">
        <v>19.7</v>
      </c>
      <c r="X1126">
        <v>33.1</v>
      </c>
      <c r="Y1126">
        <v>27</v>
      </c>
      <c r="Z1126">
        <v>0.10652957206919771</v>
      </c>
      <c r="AA1126">
        <v>31.536000000000001</v>
      </c>
    </row>
    <row r="1127" spans="1:27" x14ac:dyDescent="0.25">
      <c r="A1127" t="s">
        <v>98</v>
      </c>
      <c r="B1127" t="s">
        <v>99</v>
      </c>
      <c r="C1127" t="s">
        <v>1367</v>
      </c>
      <c r="D1127" t="s">
        <v>101</v>
      </c>
      <c r="E1127" t="s">
        <v>179</v>
      </c>
      <c r="F1127" t="s">
        <v>228</v>
      </c>
      <c r="G1127" t="s">
        <v>114</v>
      </c>
      <c r="H1127" t="s">
        <v>255</v>
      </c>
      <c r="I1127">
        <v>2016</v>
      </c>
      <c r="J1127" t="s">
        <v>262</v>
      </c>
      <c r="K1127" t="s">
        <v>257</v>
      </c>
      <c r="L1127" t="s">
        <v>1395</v>
      </c>
      <c r="M1127" t="s">
        <v>1430</v>
      </c>
      <c r="N1127">
        <v>1</v>
      </c>
      <c r="O1127">
        <v>2020</v>
      </c>
      <c r="P1127">
        <v>5304.2119749201956</v>
      </c>
      <c r="Q1127">
        <v>4.0938754601769656</v>
      </c>
      <c r="R1127" t="s">
        <v>109</v>
      </c>
      <c r="S1127">
        <v>1295.6456605768151</v>
      </c>
      <c r="T1127">
        <v>0.85</v>
      </c>
      <c r="U1127" t="s">
        <v>227</v>
      </c>
      <c r="V1127">
        <v>0.85</v>
      </c>
      <c r="W1127">
        <v>19.7</v>
      </c>
      <c r="X1127">
        <v>33.1</v>
      </c>
      <c r="Y1127">
        <v>27</v>
      </c>
      <c r="Z1127">
        <v>0.10652957206919771</v>
      </c>
      <c r="AA1127">
        <v>31.536000000000001</v>
      </c>
    </row>
    <row r="1128" spans="1:27" x14ac:dyDescent="0.25">
      <c r="A1128" t="s">
        <v>98</v>
      </c>
      <c r="B1128" t="s">
        <v>99</v>
      </c>
      <c r="C1128" t="s">
        <v>1367</v>
      </c>
      <c r="D1128" t="s">
        <v>101</v>
      </c>
      <c r="E1128" t="s">
        <v>179</v>
      </c>
      <c r="F1128" t="s">
        <v>228</v>
      </c>
      <c r="G1128" t="s">
        <v>119</v>
      </c>
      <c r="H1128" t="s">
        <v>255</v>
      </c>
      <c r="I1128">
        <v>2016</v>
      </c>
      <c r="J1128" t="s">
        <v>264</v>
      </c>
      <c r="K1128" t="s">
        <v>257</v>
      </c>
      <c r="L1128" t="s">
        <v>1395</v>
      </c>
      <c r="M1128" t="s">
        <v>1431</v>
      </c>
      <c r="N1128">
        <v>0</v>
      </c>
      <c r="O1128">
        <v>2020</v>
      </c>
      <c r="P1128">
        <v>7864.8660317782214</v>
      </c>
      <c r="Q1128">
        <v>4.0938754601769656</v>
      </c>
      <c r="R1128" t="s">
        <v>109</v>
      </c>
      <c r="S1128">
        <v>1921.129772579415</v>
      </c>
      <c r="T1128">
        <v>0.97</v>
      </c>
      <c r="U1128" t="s">
        <v>227</v>
      </c>
      <c r="V1128">
        <v>0.97</v>
      </c>
      <c r="W1128">
        <v>19.7</v>
      </c>
      <c r="X1128">
        <v>33.1</v>
      </c>
      <c r="Y1128">
        <v>27</v>
      </c>
      <c r="Z1128">
        <v>0.10652957206919771</v>
      </c>
      <c r="AA1128">
        <v>31.536000000000001</v>
      </c>
    </row>
    <row r="1129" spans="1:27" x14ac:dyDescent="0.25">
      <c r="A1129" t="s">
        <v>98</v>
      </c>
      <c r="B1129" t="s">
        <v>99</v>
      </c>
      <c r="C1129" t="s">
        <v>1367</v>
      </c>
      <c r="D1129" t="s">
        <v>101</v>
      </c>
      <c r="E1129" t="s">
        <v>179</v>
      </c>
      <c r="F1129" t="s">
        <v>228</v>
      </c>
      <c r="G1129" t="s">
        <v>119</v>
      </c>
      <c r="H1129" t="s">
        <v>255</v>
      </c>
      <c r="I1129">
        <v>2020</v>
      </c>
      <c r="J1129" t="s">
        <v>266</v>
      </c>
      <c r="K1129" t="s">
        <v>257</v>
      </c>
      <c r="L1129" t="s">
        <v>1395</v>
      </c>
      <c r="M1129" t="s">
        <v>1431</v>
      </c>
      <c r="N1129">
        <v>1</v>
      </c>
      <c r="O1129">
        <v>2020</v>
      </c>
      <c r="P1129">
        <v>7864.8660317782214</v>
      </c>
      <c r="Q1129">
        <v>4.0938754601769656</v>
      </c>
      <c r="R1129" t="s">
        <v>109</v>
      </c>
      <c r="S1129">
        <v>1921.129772579415</v>
      </c>
      <c r="T1129">
        <v>0.97</v>
      </c>
      <c r="U1129" t="s">
        <v>227</v>
      </c>
      <c r="V1129">
        <v>0.97</v>
      </c>
      <c r="W1129">
        <v>19.7</v>
      </c>
      <c r="X1129">
        <v>33.1</v>
      </c>
      <c r="Y1129">
        <v>27</v>
      </c>
      <c r="Z1129">
        <v>0.10652957206919771</v>
      </c>
      <c r="AA1129">
        <v>31.536000000000001</v>
      </c>
    </row>
    <row r="1130" spans="1:27" x14ac:dyDescent="0.25">
      <c r="A1130" t="s">
        <v>98</v>
      </c>
      <c r="B1130" t="s">
        <v>99</v>
      </c>
      <c r="C1130" t="s">
        <v>1367</v>
      </c>
      <c r="D1130" t="s">
        <v>101</v>
      </c>
      <c r="E1130" t="s">
        <v>179</v>
      </c>
      <c r="F1130" t="s">
        <v>228</v>
      </c>
      <c r="G1130" t="s">
        <v>103</v>
      </c>
      <c r="H1130" t="s">
        <v>156</v>
      </c>
      <c r="I1130">
        <v>2016</v>
      </c>
      <c r="J1130" t="s">
        <v>267</v>
      </c>
      <c r="K1130" t="s">
        <v>158</v>
      </c>
      <c r="L1130" t="s">
        <v>1395</v>
      </c>
      <c r="M1130" t="s">
        <v>1432</v>
      </c>
      <c r="N1130">
        <v>1</v>
      </c>
      <c r="O1130">
        <v>2020</v>
      </c>
      <c r="P1130">
        <v>2499.6861031233111</v>
      </c>
      <c r="Q1130">
        <v>4.0938754601769656</v>
      </c>
      <c r="R1130" t="s">
        <v>109</v>
      </c>
      <c r="S1130">
        <v>610.59163314539546</v>
      </c>
      <c r="T1130">
        <v>0.8</v>
      </c>
      <c r="U1130" t="s">
        <v>227</v>
      </c>
      <c r="V1130">
        <v>0.8</v>
      </c>
      <c r="W1130">
        <v>16</v>
      </c>
      <c r="X1130">
        <v>27</v>
      </c>
      <c r="Y1130">
        <v>22</v>
      </c>
      <c r="Z1130">
        <v>0.10652957206919771</v>
      </c>
      <c r="AA1130">
        <v>31.536000000000001</v>
      </c>
    </row>
    <row r="1131" spans="1:27" x14ac:dyDescent="0.25">
      <c r="A1131" t="s">
        <v>98</v>
      </c>
      <c r="B1131" t="s">
        <v>99</v>
      </c>
      <c r="C1131" t="s">
        <v>1367</v>
      </c>
      <c r="D1131" t="s">
        <v>101</v>
      </c>
      <c r="E1131" t="s">
        <v>179</v>
      </c>
      <c r="F1131" t="s">
        <v>228</v>
      </c>
      <c r="G1131" t="s">
        <v>111</v>
      </c>
      <c r="H1131" t="s">
        <v>156</v>
      </c>
      <c r="I1131">
        <v>2016</v>
      </c>
      <c r="J1131" t="s">
        <v>269</v>
      </c>
      <c r="K1131" t="s">
        <v>158</v>
      </c>
      <c r="L1131" t="s">
        <v>1395</v>
      </c>
      <c r="M1131" t="s">
        <v>1433</v>
      </c>
      <c r="N1131">
        <v>0</v>
      </c>
      <c r="O1131">
        <v>2020</v>
      </c>
      <c r="P1131">
        <v>3182.5271849521182</v>
      </c>
      <c r="Q1131">
        <v>4.0938754601769656</v>
      </c>
      <c r="R1131" t="s">
        <v>109</v>
      </c>
      <c r="S1131">
        <v>777.38739634608885</v>
      </c>
      <c r="T1131">
        <v>0.92</v>
      </c>
      <c r="U1131" t="s">
        <v>227</v>
      </c>
      <c r="V1131">
        <v>0.92</v>
      </c>
      <c r="W1131">
        <v>16</v>
      </c>
      <c r="X1131">
        <v>27</v>
      </c>
      <c r="Y1131">
        <v>22</v>
      </c>
      <c r="Z1131">
        <v>0.10652957206919771</v>
      </c>
      <c r="AA1131">
        <v>31.536000000000001</v>
      </c>
    </row>
    <row r="1132" spans="1:27" x14ac:dyDescent="0.25">
      <c r="A1132" t="s">
        <v>98</v>
      </c>
      <c r="B1132" t="s">
        <v>99</v>
      </c>
      <c r="C1132" t="s">
        <v>1367</v>
      </c>
      <c r="D1132" t="s">
        <v>101</v>
      </c>
      <c r="E1132" t="s">
        <v>179</v>
      </c>
      <c r="F1132" t="s">
        <v>228</v>
      </c>
      <c r="G1132" t="s">
        <v>111</v>
      </c>
      <c r="H1132" t="s">
        <v>156</v>
      </c>
      <c r="I1132">
        <v>2020</v>
      </c>
      <c r="J1132" t="s">
        <v>271</v>
      </c>
      <c r="K1132" t="s">
        <v>158</v>
      </c>
      <c r="L1132" t="s">
        <v>1395</v>
      </c>
      <c r="M1132" t="s">
        <v>1433</v>
      </c>
      <c r="N1132">
        <v>1</v>
      </c>
      <c r="O1132">
        <v>2020</v>
      </c>
      <c r="P1132">
        <v>3365.4310461562618</v>
      </c>
      <c r="Q1132">
        <v>4.0938754601769656</v>
      </c>
      <c r="R1132" t="s">
        <v>109</v>
      </c>
      <c r="S1132">
        <v>822.06483291770314</v>
      </c>
      <c r="T1132">
        <v>0.92</v>
      </c>
      <c r="U1132" t="s">
        <v>227</v>
      </c>
      <c r="V1132">
        <v>0.92</v>
      </c>
      <c r="W1132">
        <v>16</v>
      </c>
      <c r="X1132">
        <v>27</v>
      </c>
      <c r="Y1132">
        <v>22</v>
      </c>
      <c r="Z1132">
        <v>0.10652957206919771</v>
      </c>
      <c r="AA1132">
        <v>31.536000000000001</v>
      </c>
    </row>
    <row r="1133" spans="1:27" x14ac:dyDescent="0.25">
      <c r="A1133" t="s">
        <v>98</v>
      </c>
      <c r="B1133" t="s">
        <v>99</v>
      </c>
      <c r="C1133" t="s">
        <v>1367</v>
      </c>
      <c r="D1133" t="s">
        <v>101</v>
      </c>
      <c r="E1133" t="s">
        <v>179</v>
      </c>
      <c r="F1133" t="s">
        <v>228</v>
      </c>
      <c r="G1133" t="s">
        <v>114</v>
      </c>
      <c r="H1133" t="s">
        <v>156</v>
      </c>
      <c r="I1133">
        <v>2016</v>
      </c>
      <c r="J1133" t="s">
        <v>272</v>
      </c>
      <c r="K1133" t="s">
        <v>158</v>
      </c>
      <c r="L1133" t="s">
        <v>1395</v>
      </c>
      <c r="M1133" t="s">
        <v>1434</v>
      </c>
      <c r="N1133">
        <v>1</v>
      </c>
      <c r="O1133">
        <v>2020</v>
      </c>
      <c r="P1133">
        <v>3341.043864662377</v>
      </c>
      <c r="Q1133">
        <v>4.0938754601769656</v>
      </c>
      <c r="R1133" t="s">
        <v>109</v>
      </c>
      <c r="S1133">
        <v>816.10784137482131</v>
      </c>
      <c r="T1133">
        <v>0.95</v>
      </c>
      <c r="U1133" t="s">
        <v>227</v>
      </c>
      <c r="V1133">
        <v>0.95</v>
      </c>
      <c r="W1133">
        <v>16</v>
      </c>
      <c r="X1133">
        <v>27</v>
      </c>
      <c r="Y1133">
        <v>22</v>
      </c>
      <c r="Z1133">
        <v>0.10652957206919771</v>
      </c>
      <c r="AA1133">
        <v>31.536000000000001</v>
      </c>
    </row>
    <row r="1134" spans="1:27" x14ac:dyDescent="0.25">
      <c r="A1134" t="s">
        <v>98</v>
      </c>
      <c r="B1134" t="s">
        <v>99</v>
      </c>
      <c r="C1134" t="s">
        <v>1367</v>
      </c>
      <c r="D1134" t="s">
        <v>101</v>
      </c>
      <c r="E1134" t="s">
        <v>179</v>
      </c>
      <c r="F1134" t="s">
        <v>228</v>
      </c>
      <c r="G1134" t="s">
        <v>114</v>
      </c>
      <c r="H1134" t="s">
        <v>156</v>
      </c>
      <c r="I1134">
        <v>2022</v>
      </c>
      <c r="J1134" t="s">
        <v>274</v>
      </c>
      <c r="K1134" t="s">
        <v>158</v>
      </c>
      <c r="L1134" t="s">
        <v>1395</v>
      </c>
      <c r="M1134" t="s">
        <v>1435</v>
      </c>
      <c r="N1134">
        <v>1</v>
      </c>
      <c r="O1134">
        <v>2022</v>
      </c>
      <c r="P1134">
        <v>3341.043864662377</v>
      </c>
      <c r="Q1134">
        <v>4.0938754601769656</v>
      </c>
      <c r="R1134" t="s">
        <v>109</v>
      </c>
      <c r="S1134">
        <v>816.10784137482131</v>
      </c>
      <c r="T1134">
        <v>0.95</v>
      </c>
      <c r="U1134" t="s">
        <v>227</v>
      </c>
      <c r="V1134">
        <v>0.95</v>
      </c>
      <c r="W1134">
        <v>16</v>
      </c>
      <c r="X1134">
        <v>27</v>
      </c>
      <c r="Y1134">
        <v>22</v>
      </c>
      <c r="Z1134">
        <v>0.10652957206919771</v>
      </c>
      <c r="AA1134">
        <v>31.536000000000001</v>
      </c>
    </row>
    <row r="1135" spans="1:27" x14ac:dyDescent="0.25">
      <c r="A1135" t="s">
        <v>98</v>
      </c>
      <c r="B1135" t="s">
        <v>99</v>
      </c>
      <c r="C1135" t="s">
        <v>1367</v>
      </c>
      <c r="D1135" t="s">
        <v>101</v>
      </c>
      <c r="E1135" t="s">
        <v>179</v>
      </c>
      <c r="F1135" t="s">
        <v>228</v>
      </c>
      <c r="G1135" t="s">
        <v>119</v>
      </c>
      <c r="H1135" t="s">
        <v>156</v>
      </c>
      <c r="I1135">
        <v>2016</v>
      </c>
      <c r="J1135" t="s">
        <v>276</v>
      </c>
      <c r="K1135" t="s">
        <v>158</v>
      </c>
      <c r="L1135" t="s">
        <v>1395</v>
      </c>
      <c r="M1135" t="s">
        <v>1436</v>
      </c>
      <c r="N1135">
        <v>1</v>
      </c>
      <c r="O1135">
        <v>2020</v>
      </c>
      <c r="P1135">
        <v>3706.851587070666</v>
      </c>
      <c r="Q1135">
        <v>4.0938754601769656</v>
      </c>
      <c r="R1135" t="s">
        <v>109</v>
      </c>
      <c r="S1135">
        <v>905.46271451804978</v>
      </c>
      <c r="T1135">
        <v>0.99</v>
      </c>
      <c r="U1135" t="s">
        <v>227</v>
      </c>
      <c r="V1135">
        <v>0.99</v>
      </c>
      <c r="W1135">
        <v>16</v>
      </c>
      <c r="X1135">
        <v>27</v>
      </c>
      <c r="Y1135">
        <v>22</v>
      </c>
      <c r="Z1135">
        <v>0.10652957206919771</v>
      </c>
      <c r="AA1135">
        <v>31.536000000000001</v>
      </c>
    </row>
    <row r="1136" spans="1:27" x14ac:dyDescent="0.25">
      <c r="A1136" t="s">
        <v>98</v>
      </c>
      <c r="B1136" t="s">
        <v>99</v>
      </c>
      <c r="C1136" t="s">
        <v>1367</v>
      </c>
      <c r="D1136" t="s">
        <v>101</v>
      </c>
      <c r="E1136" t="s">
        <v>179</v>
      </c>
      <c r="F1136" t="s">
        <v>228</v>
      </c>
      <c r="G1136" t="s">
        <v>119</v>
      </c>
      <c r="H1136" t="s">
        <v>156</v>
      </c>
      <c r="I1136">
        <v>2022</v>
      </c>
      <c r="J1136" t="s">
        <v>278</v>
      </c>
      <c r="K1136" t="s">
        <v>158</v>
      </c>
      <c r="L1136" t="s">
        <v>1395</v>
      </c>
      <c r="M1136" t="s">
        <v>1437</v>
      </c>
      <c r="N1136">
        <v>1</v>
      </c>
      <c r="O1136">
        <v>2022</v>
      </c>
      <c r="P1136">
        <v>3706.851587070666</v>
      </c>
      <c r="Q1136">
        <v>4.0938754601769656</v>
      </c>
      <c r="R1136" t="s">
        <v>109</v>
      </c>
      <c r="S1136">
        <v>905.46271451804978</v>
      </c>
      <c r="T1136">
        <v>0.99</v>
      </c>
      <c r="U1136" t="s">
        <v>227</v>
      </c>
      <c r="V1136">
        <v>0.99</v>
      </c>
      <c r="W1136">
        <v>16</v>
      </c>
      <c r="X1136">
        <v>27</v>
      </c>
      <c r="Y1136">
        <v>22</v>
      </c>
      <c r="Z1136">
        <v>0.10652957206919771</v>
      </c>
      <c r="AA1136">
        <v>31.536000000000001</v>
      </c>
    </row>
    <row r="1137" spans="1:27" x14ac:dyDescent="0.25">
      <c r="A1137" t="s">
        <v>98</v>
      </c>
      <c r="B1137" t="s">
        <v>99</v>
      </c>
      <c r="C1137" t="s">
        <v>1367</v>
      </c>
      <c r="D1137" t="s">
        <v>101</v>
      </c>
      <c r="E1137" t="s">
        <v>179</v>
      </c>
      <c r="F1137" t="s">
        <v>228</v>
      </c>
      <c r="G1137" t="s">
        <v>103</v>
      </c>
      <c r="H1137" t="s">
        <v>148</v>
      </c>
      <c r="I1137">
        <v>2016</v>
      </c>
      <c r="J1137" t="s">
        <v>280</v>
      </c>
      <c r="K1137" t="s">
        <v>150</v>
      </c>
      <c r="L1137" t="s">
        <v>1395</v>
      </c>
      <c r="M1137" t="s">
        <v>1438</v>
      </c>
      <c r="N1137">
        <v>1</v>
      </c>
      <c r="O1137">
        <v>2020</v>
      </c>
      <c r="P1137">
        <v>5029.8561831139787</v>
      </c>
      <c r="Q1137">
        <v>4.0938754601769656</v>
      </c>
      <c r="R1137" t="s">
        <v>109</v>
      </c>
      <c r="S1137">
        <v>1228.6295057193929</v>
      </c>
      <c r="T1137">
        <v>0.83</v>
      </c>
      <c r="U1137" t="s">
        <v>227</v>
      </c>
      <c r="V1137">
        <v>0.83</v>
      </c>
      <c r="W1137">
        <v>19.7</v>
      </c>
      <c r="X1137">
        <v>33.1</v>
      </c>
      <c r="Y1137">
        <v>27</v>
      </c>
      <c r="Z1137">
        <v>0.10652957206919771</v>
      </c>
      <c r="AA1137">
        <v>31.536000000000001</v>
      </c>
    </row>
    <row r="1138" spans="1:27" x14ac:dyDescent="0.25">
      <c r="A1138" t="s">
        <v>98</v>
      </c>
      <c r="B1138" t="s">
        <v>99</v>
      </c>
      <c r="C1138" t="s">
        <v>1367</v>
      </c>
      <c r="D1138" t="s">
        <v>101</v>
      </c>
      <c r="E1138" t="s">
        <v>179</v>
      </c>
      <c r="F1138" t="s">
        <v>228</v>
      </c>
      <c r="G1138" t="s">
        <v>111</v>
      </c>
      <c r="H1138" t="s">
        <v>148</v>
      </c>
      <c r="I1138">
        <v>2016</v>
      </c>
      <c r="J1138" t="s">
        <v>282</v>
      </c>
      <c r="K1138" t="s">
        <v>150</v>
      </c>
      <c r="L1138" t="s">
        <v>1395</v>
      </c>
      <c r="M1138" t="s">
        <v>1439</v>
      </c>
      <c r="N1138">
        <v>1</v>
      </c>
      <c r="O1138">
        <v>2020</v>
      </c>
      <c r="P1138">
        <v>5029.8561831139787</v>
      </c>
      <c r="Q1138">
        <v>4.0938754601769656</v>
      </c>
      <c r="R1138" t="s">
        <v>109</v>
      </c>
      <c r="S1138">
        <v>1228.6295057193929</v>
      </c>
      <c r="T1138">
        <v>0.83</v>
      </c>
      <c r="U1138" t="s">
        <v>227</v>
      </c>
      <c r="V1138">
        <v>0.83</v>
      </c>
      <c r="W1138">
        <v>19.7</v>
      </c>
      <c r="X1138">
        <v>33.1</v>
      </c>
      <c r="Y1138">
        <v>27</v>
      </c>
      <c r="Z1138">
        <v>0.10652957206919771</v>
      </c>
      <c r="AA1138">
        <v>31.536000000000001</v>
      </c>
    </row>
    <row r="1139" spans="1:27" x14ac:dyDescent="0.25">
      <c r="A1139" t="s">
        <v>98</v>
      </c>
      <c r="B1139" t="s">
        <v>99</v>
      </c>
      <c r="C1139" t="s">
        <v>1367</v>
      </c>
      <c r="D1139" t="s">
        <v>101</v>
      </c>
      <c r="E1139" t="s">
        <v>179</v>
      </c>
      <c r="F1139" t="s">
        <v>228</v>
      </c>
      <c r="G1139" t="s">
        <v>111</v>
      </c>
      <c r="H1139" t="s">
        <v>148</v>
      </c>
      <c r="I1139">
        <v>2022</v>
      </c>
      <c r="J1139" t="s">
        <v>284</v>
      </c>
      <c r="K1139" t="s">
        <v>150</v>
      </c>
      <c r="L1139" t="s">
        <v>1395</v>
      </c>
      <c r="M1139" t="s">
        <v>1440</v>
      </c>
      <c r="N1139">
        <v>1</v>
      </c>
      <c r="O1139">
        <v>2022</v>
      </c>
      <c r="P1139">
        <v>5151.7920905834089</v>
      </c>
      <c r="Q1139">
        <v>4.0938754601769656</v>
      </c>
      <c r="R1139" t="s">
        <v>109</v>
      </c>
      <c r="S1139">
        <v>1258.4144634338029</v>
      </c>
      <c r="T1139">
        <v>0.84</v>
      </c>
      <c r="U1139" t="s">
        <v>227</v>
      </c>
      <c r="V1139">
        <v>0.84</v>
      </c>
      <c r="W1139">
        <v>19.7</v>
      </c>
      <c r="X1139">
        <v>33.1</v>
      </c>
      <c r="Y1139">
        <v>27</v>
      </c>
      <c r="Z1139">
        <v>0.10652957206919771</v>
      </c>
      <c r="AA1139">
        <v>31.536000000000001</v>
      </c>
    </row>
    <row r="1140" spans="1:27" x14ac:dyDescent="0.25">
      <c r="A1140" t="s">
        <v>98</v>
      </c>
      <c r="B1140" t="s">
        <v>99</v>
      </c>
      <c r="C1140" t="s">
        <v>1367</v>
      </c>
      <c r="D1140" t="s">
        <v>101</v>
      </c>
      <c r="E1140" t="s">
        <v>179</v>
      </c>
      <c r="F1140" t="s">
        <v>228</v>
      </c>
      <c r="G1140" t="s">
        <v>114</v>
      </c>
      <c r="H1140" t="s">
        <v>148</v>
      </c>
      <c r="I1140">
        <v>2016</v>
      </c>
      <c r="J1140" t="s">
        <v>286</v>
      </c>
      <c r="K1140" t="s">
        <v>150</v>
      </c>
      <c r="L1140" t="s">
        <v>1395</v>
      </c>
      <c r="M1140" t="s">
        <v>1441</v>
      </c>
      <c r="N1140">
        <v>1</v>
      </c>
      <c r="O1140">
        <v>2020</v>
      </c>
      <c r="P1140">
        <v>5304.2119749201956</v>
      </c>
      <c r="Q1140">
        <v>4.0938754601769656</v>
      </c>
      <c r="R1140" t="s">
        <v>109</v>
      </c>
      <c r="S1140">
        <v>1295.6456605768151</v>
      </c>
      <c r="T1140">
        <v>0.85</v>
      </c>
      <c r="U1140" t="s">
        <v>227</v>
      </c>
      <c r="V1140">
        <v>0.85</v>
      </c>
      <c r="W1140">
        <v>19.7</v>
      </c>
      <c r="X1140">
        <v>33.1</v>
      </c>
      <c r="Y1140">
        <v>27</v>
      </c>
      <c r="Z1140">
        <v>0.10652957206919771</v>
      </c>
      <c r="AA1140">
        <v>31.536000000000001</v>
      </c>
    </row>
    <row r="1141" spans="1:27" x14ac:dyDescent="0.25">
      <c r="A1141" t="s">
        <v>98</v>
      </c>
      <c r="B1141" t="s">
        <v>99</v>
      </c>
      <c r="C1141" t="s">
        <v>1367</v>
      </c>
      <c r="D1141" t="s">
        <v>101</v>
      </c>
      <c r="E1141" t="s">
        <v>179</v>
      </c>
      <c r="F1141" t="s">
        <v>228</v>
      </c>
      <c r="G1141" t="s">
        <v>119</v>
      </c>
      <c r="H1141" t="s">
        <v>148</v>
      </c>
      <c r="I1141">
        <v>2016</v>
      </c>
      <c r="J1141" t="s">
        <v>288</v>
      </c>
      <c r="K1141" t="s">
        <v>150</v>
      </c>
      <c r="L1141" t="s">
        <v>1395</v>
      </c>
      <c r="M1141" t="s">
        <v>1442</v>
      </c>
      <c r="N1141">
        <v>1</v>
      </c>
      <c r="O1141">
        <v>2020</v>
      </c>
      <c r="P1141">
        <v>7864.8660317782214</v>
      </c>
      <c r="Q1141">
        <v>4.0938754601769656</v>
      </c>
      <c r="R1141" t="s">
        <v>109</v>
      </c>
      <c r="S1141">
        <v>1921.129772579415</v>
      </c>
      <c r="T1141">
        <v>0.97</v>
      </c>
      <c r="U1141" t="s">
        <v>227</v>
      </c>
      <c r="V1141">
        <v>0.97</v>
      </c>
      <c r="W1141">
        <v>19.7</v>
      </c>
      <c r="X1141">
        <v>33.1</v>
      </c>
      <c r="Y1141">
        <v>27</v>
      </c>
      <c r="Z1141">
        <v>0.10652957206919771</v>
      </c>
      <c r="AA1141">
        <v>31.536000000000001</v>
      </c>
    </row>
    <row r="1142" spans="1:27" x14ac:dyDescent="0.25">
      <c r="A1142" t="s">
        <v>98</v>
      </c>
      <c r="B1142" t="s">
        <v>99</v>
      </c>
      <c r="C1142" t="s">
        <v>1367</v>
      </c>
      <c r="D1142" t="s">
        <v>101</v>
      </c>
      <c r="E1142" t="s">
        <v>179</v>
      </c>
      <c r="F1142" t="s">
        <v>228</v>
      </c>
      <c r="G1142" t="s">
        <v>119</v>
      </c>
      <c r="H1142" t="s">
        <v>148</v>
      </c>
      <c r="I1142">
        <v>2022</v>
      </c>
      <c r="J1142" t="s">
        <v>290</v>
      </c>
      <c r="K1142" t="s">
        <v>150</v>
      </c>
      <c r="L1142" t="s">
        <v>1395</v>
      </c>
      <c r="M1142" t="s">
        <v>1443</v>
      </c>
      <c r="N1142">
        <v>1</v>
      </c>
      <c r="O1142">
        <v>2022</v>
      </c>
      <c r="P1142">
        <v>7864.8660317782214</v>
      </c>
      <c r="Q1142">
        <v>4.0938754601769656</v>
      </c>
      <c r="R1142" t="s">
        <v>109</v>
      </c>
      <c r="S1142">
        <v>1921.129772579415</v>
      </c>
      <c r="T1142">
        <v>0.97</v>
      </c>
      <c r="U1142" t="s">
        <v>227</v>
      </c>
      <c r="V1142">
        <v>0.97</v>
      </c>
      <c r="W1142">
        <v>19.7</v>
      </c>
      <c r="X1142">
        <v>33.1</v>
      </c>
      <c r="Y1142">
        <v>27</v>
      </c>
      <c r="Z1142">
        <v>0.10652957206919771</v>
      </c>
      <c r="AA1142">
        <v>31.536000000000001</v>
      </c>
    </row>
    <row r="1143" spans="1:27" x14ac:dyDescent="0.25">
      <c r="A1143" t="s">
        <v>98</v>
      </c>
      <c r="B1143" t="s">
        <v>99</v>
      </c>
      <c r="C1143" t="s">
        <v>1367</v>
      </c>
      <c r="D1143" t="s">
        <v>101</v>
      </c>
      <c r="E1143" t="s">
        <v>179</v>
      </c>
      <c r="F1143" t="s">
        <v>224</v>
      </c>
      <c r="G1143" t="s">
        <v>103</v>
      </c>
      <c r="H1143" t="s">
        <v>148</v>
      </c>
      <c r="I1143">
        <v>2016</v>
      </c>
      <c r="J1143" t="s">
        <v>292</v>
      </c>
      <c r="K1143" t="s">
        <v>150</v>
      </c>
      <c r="L1143" t="s">
        <v>1395</v>
      </c>
      <c r="M1143" t="s">
        <v>1444</v>
      </c>
      <c r="N1143">
        <v>1</v>
      </c>
      <c r="O1143">
        <v>2020</v>
      </c>
      <c r="P1143">
        <v>11126.65155658547</v>
      </c>
      <c r="Q1143">
        <v>4.0938754601769656</v>
      </c>
      <c r="R1143" t="s">
        <v>109</v>
      </c>
      <c r="S1143">
        <v>2717.8773914398698</v>
      </c>
      <c r="T1143">
        <v>0.84</v>
      </c>
      <c r="U1143" t="s">
        <v>227</v>
      </c>
      <c r="V1143">
        <v>0.84</v>
      </c>
      <c r="W1143">
        <v>18</v>
      </c>
      <c r="X1143">
        <v>28</v>
      </c>
      <c r="Y1143">
        <v>24</v>
      </c>
      <c r="Z1143">
        <v>0.10652957206919771</v>
      </c>
      <c r="AA1143">
        <v>31.536000000000001</v>
      </c>
    </row>
    <row r="1144" spans="1:27" x14ac:dyDescent="0.25">
      <c r="A1144" t="s">
        <v>98</v>
      </c>
      <c r="B1144" t="s">
        <v>99</v>
      </c>
      <c r="C1144" t="s">
        <v>1367</v>
      </c>
      <c r="D1144" t="s">
        <v>101</v>
      </c>
      <c r="E1144" t="s">
        <v>179</v>
      </c>
      <c r="F1144" t="s">
        <v>224</v>
      </c>
      <c r="G1144" t="s">
        <v>103</v>
      </c>
      <c r="H1144" t="s">
        <v>148</v>
      </c>
      <c r="I1144">
        <v>2022</v>
      </c>
      <c r="J1144" t="s">
        <v>294</v>
      </c>
      <c r="K1144" t="s">
        <v>150</v>
      </c>
      <c r="L1144" t="s">
        <v>1395</v>
      </c>
      <c r="M1144" t="s">
        <v>1445</v>
      </c>
      <c r="N1144">
        <v>1</v>
      </c>
      <c r="O1144">
        <v>2022</v>
      </c>
      <c r="P1144">
        <v>11492.45927899376</v>
      </c>
      <c r="Q1144">
        <v>4.0938754601769656</v>
      </c>
      <c r="R1144" t="s">
        <v>109</v>
      </c>
      <c r="S1144">
        <v>2807.2322645830991</v>
      </c>
      <c r="T1144">
        <v>0.86</v>
      </c>
      <c r="U1144" t="s">
        <v>227</v>
      </c>
      <c r="V1144">
        <v>0.86</v>
      </c>
      <c r="W1144">
        <v>18</v>
      </c>
      <c r="X1144">
        <v>28</v>
      </c>
      <c r="Y1144">
        <v>24</v>
      </c>
      <c r="Z1144">
        <v>0.10652957206919771</v>
      </c>
      <c r="AA1144">
        <v>31.536000000000001</v>
      </c>
    </row>
    <row r="1145" spans="1:27" x14ac:dyDescent="0.25">
      <c r="A1145" t="s">
        <v>98</v>
      </c>
      <c r="B1145" t="s">
        <v>99</v>
      </c>
      <c r="C1145" t="s">
        <v>1367</v>
      </c>
      <c r="D1145" t="s">
        <v>101</v>
      </c>
      <c r="E1145" t="s">
        <v>179</v>
      </c>
      <c r="F1145" t="s">
        <v>224</v>
      </c>
      <c r="G1145" t="s">
        <v>111</v>
      </c>
      <c r="H1145" t="s">
        <v>148</v>
      </c>
      <c r="I1145">
        <v>2016</v>
      </c>
      <c r="J1145" t="s">
        <v>296</v>
      </c>
      <c r="K1145" t="s">
        <v>150</v>
      </c>
      <c r="L1145" t="s">
        <v>1395</v>
      </c>
      <c r="M1145" t="s">
        <v>1446</v>
      </c>
      <c r="N1145">
        <v>1</v>
      </c>
      <c r="O1145">
        <v>2020</v>
      </c>
      <c r="P1145">
        <v>11126.65155658547</v>
      </c>
      <c r="Q1145">
        <v>4.0938754601769656</v>
      </c>
      <c r="R1145" t="s">
        <v>109</v>
      </c>
      <c r="S1145">
        <v>2717.8773914398698</v>
      </c>
      <c r="T1145">
        <v>0.84</v>
      </c>
      <c r="U1145" t="s">
        <v>227</v>
      </c>
      <c r="V1145">
        <v>0.84</v>
      </c>
      <c r="W1145">
        <v>18</v>
      </c>
      <c r="X1145">
        <v>28</v>
      </c>
      <c r="Y1145">
        <v>24</v>
      </c>
      <c r="Z1145">
        <v>0.10652957206919771</v>
      </c>
      <c r="AA1145">
        <v>31.536000000000001</v>
      </c>
    </row>
    <row r="1146" spans="1:27" x14ac:dyDescent="0.25">
      <c r="A1146" t="s">
        <v>98</v>
      </c>
      <c r="B1146" t="s">
        <v>99</v>
      </c>
      <c r="C1146" t="s">
        <v>1367</v>
      </c>
      <c r="D1146" t="s">
        <v>101</v>
      </c>
      <c r="E1146" t="s">
        <v>179</v>
      </c>
      <c r="F1146" t="s">
        <v>224</v>
      </c>
      <c r="G1146" t="s">
        <v>111</v>
      </c>
      <c r="H1146" t="s">
        <v>148</v>
      </c>
      <c r="I1146">
        <v>2022</v>
      </c>
      <c r="J1146" t="s">
        <v>298</v>
      </c>
      <c r="K1146" t="s">
        <v>150</v>
      </c>
      <c r="L1146" t="s">
        <v>1395</v>
      </c>
      <c r="M1146" t="s">
        <v>1447</v>
      </c>
      <c r="N1146">
        <v>1</v>
      </c>
      <c r="O1146">
        <v>2022</v>
      </c>
      <c r="P1146">
        <v>11492.45927899376</v>
      </c>
      <c r="Q1146">
        <v>4.0938754601769656</v>
      </c>
      <c r="R1146" t="s">
        <v>109</v>
      </c>
      <c r="S1146">
        <v>2807.2322645830991</v>
      </c>
      <c r="T1146">
        <v>0.86</v>
      </c>
      <c r="U1146" t="s">
        <v>227</v>
      </c>
      <c r="V1146">
        <v>0.86</v>
      </c>
      <c r="W1146">
        <v>18</v>
      </c>
      <c r="X1146">
        <v>28</v>
      </c>
      <c r="Y1146">
        <v>24</v>
      </c>
      <c r="Z1146">
        <v>0.10652957206919771</v>
      </c>
      <c r="AA1146">
        <v>31.536000000000001</v>
      </c>
    </row>
    <row r="1147" spans="1:27" x14ac:dyDescent="0.25">
      <c r="A1147" t="s">
        <v>98</v>
      </c>
      <c r="B1147" t="s">
        <v>99</v>
      </c>
      <c r="C1147" t="s">
        <v>1367</v>
      </c>
      <c r="D1147" t="s">
        <v>101</v>
      </c>
      <c r="E1147" t="s">
        <v>179</v>
      </c>
      <c r="F1147" t="s">
        <v>224</v>
      </c>
      <c r="G1147" t="s">
        <v>114</v>
      </c>
      <c r="H1147" t="s">
        <v>148</v>
      </c>
      <c r="I1147">
        <v>2016</v>
      </c>
      <c r="J1147" t="s">
        <v>300</v>
      </c>
      <c r="K1147" t="s">
        <v>150</v>
      </c>
      <c r="L1147" t="s">
        <v>1395</v>
      </c>
      <c r="M1147" t="s">
        <v>1448</v>
      </c>
      <c r="N1147">
        <v>1</v>
      </c>
      <c r="O1147">
        <v>2020</v>
      </c>
      <c r="P1147">
        <v>11492.45927899376</v>
      </c>
      <c r="Q1147">
        <v>4.0938754601769656</v>
      </c>
      <c r="R1147" t="s">
        <v>109</v>
      </c>
      <c r="S1147">
        <v>2807.2322645830991</v>
      </c>
      <c r="T1147">
        <v>0.87</v>
      </c>
      <c r="U1147" t="s">
        <v>227</v>
      </c>
      <c r="V1147">
        <v>0.87</v>
      </c>
      <c r="W1147">
        <v>18</v>
      </c>
      <c r="X1147">
        <v>28</v>
      </c>
      <c r="Y1147">
        <v>24</v>
      </c>
      <c r="Z1147">
        <v>0.10652957206919771</v>
      </c>
      <c r="AA1147">
        <v>31.536000000000001</v>
      </c>
    </row>
    <row r="1148" spans="1:27" x14ac:dyDescent="0.25">
      <c r="A1148" t="s">
        <v>98</v>
      </c>
      <c r="B1148" t="s">
        <v>99</v>
      </c>
      <c r="C1148" t="s">
        <v>1367</v>
      </c>
      <c r="D1148" t="s">
        <v>101</v>
      </c>
      <c r="E1148" t="s">
        <v>179</v>
      </c>
      <c r="F1148" t="s">
        <v>224</v>
      </c>
      <c r="G1148" t="s">
        <v>119</v>
      </c>
      <c r="H1148" t="s">
        <v>148</v>
      </c>
      <c r="I1148">
        <v>2016</v>
      </c>
      <c r="J1148" t="s">
        <v>302</v>
      </c>
      <c r="K1148" t="s">
        <v>150</v>
      </c>
      <c r="L1148" t="s">
        <v>1395</v>
      </c>
      <c r="M1148" t="s">
        <v>1449</v>
      </c>
      <c r="N1148">
        <v>1</v>
      </c>
      <c r="O1148">
        <v>2020</v>
      </c>
      <c r="P1148">
        <v>13961.66140524971</v>
      </c>
      <c r="Q1148">
        <v>4.0938754601769656</v>
      </c>
      <c r="R1148" t="s">
        <v>109</v>
      </c>
      <c r="S1148">
        <v>3410.3776582998921</v>
      </c>
      <c r="T1148">
        <v>0.9</v>
      </c>
      <c r="U1148" t="s">
        <v>227</v>
      </c>
      <c r="V1148">
        <v>0.9</v>
      </c>
      <c r="W1148">
        <v>18</v>
      </c>
      <c r="X1148">
        <v>28</v>
      </c>
      <c r="Y1148">
        <v>24</v>
      </c>
      <c r="Z1148">
        <v>0.10652957206919771</v>
      </c>
      <c r="AA1148">
        <v>31.536000000000001</v>
      </c>
    </row>
    <row r="1149" spans="1:27" x14ac:dyDescent="0.25">
      <c r="A1149" t="s">
        <v>98</v>
      </c>
      <c r="B1149" t="s">
        <v>99</v>
      </c>
      <c r="C1149" t="s">
        <v>1367</v>
      </c>
      <c r="D1149" t="s">
        <v>101</v>
      </c>
      <c r="E1149" t="s">
        <v>304</v>
      </c>
      <c r="F1149" t="s">
        <v>180</v>
      </c>
      <c r="G1149" t="s">
        <v>111</v>
      </c>
      <c r="H1149" t="s">
        <v>104</v>
      </c>
      <c r="I1149">
        <v>2016</v>
      </c>
      <c r="J1149" t="s">
        <v>305</v>
      </c>
      <c r="K1149" t="s">
        <v>106</v>
      </c>
      <c r="L1149" t="s">
        <v>1450</v>
      </c>
      <c r="M1149" t="s">
        <v>1451</v>
      </c>
      <c r="N1149">
        <v>0</v>
      </c>
      <c r="O1149">
        <v>2020</v>
      </c>
      <c r="P1149">
        <v>8291.641707921226</v>
      </c>
      <c r="Q1149">
        <v>2.764334235731762</v>
      </c>
      <c r="R1149" t="s">
        <v>109</v>
      </c>
      <c r="S1149">
        <v>2999.507657483503</v>
      </c>
      <c r="T1149">
        <v>0.6</v>
      </c>
      <c r="U1149" t="s">
        <v>184</v>
      </c>
      <c r="V1149">
        <v>0.6</v>
      </c>
      <c r="W1149">
        <v>12</v>
      </c>
      <c r="X1149">
        <v>18</v>
      </c>
      <c r="Y1149">
        <v>16</v>
      </c>
      <c r="Z1149">
        <v>6.1608679451578198E-2</v>
      </c>
      <c r="AA1149">
        <v>31.536000000000001</v>
      </c>
    </row>
    <row r="1150" spans="1:27" x14ac:dyDescent="0.25">
      <c r="A1150" t="s">
        <v>98</v>
      </c>
      <c r="B1150" t="s">
        <v>99</v>
      </c>
      <c r="C1150" t="s">
        <v>1367</v>
      </c>
      <c r="D1150" t="s">
        <v>101</v>
      </c>
      <c r="E1150" t="s">
        <v>304</v>
      </c>
      <c r="F1150" t="s">
        <v>180</v>
      </c>
      <c r="G1150" t="s">
        <v>111</v>
      </c>
      <c r="H1150" t="s">
        <v>104</v>
      </c>
      <c r="I1150">
        <v>2020</v>
      </c>
      <c r="J1150" t="s">
        <v>308</v>
      </c>
      <c r="K1150" t="s">
        <v>106</v>
      </c>
      <c r="L1150" t="s">
        <v>1450</v>
      </c>
      <c r="M1150" t="s">
        <v>1451</v>
      </c>
      <c r="N1150">
        <v>1</v>
      </c>
      <c r="O1150">
        <v>2020</v>
      </c>
      <c r="P1150">
        <v>8291.641707921226</v>
      </c>
      <c r="Q1150">
        <v>2.764334235731762</v>
      </c>
      <c r="R1150" t="s">
        <v>109</v>
      </c>
      <c r="S1150">
        <v>2999.507657483503</v>
      </c>
      <c r="T1150">
        <v>0.7</v>
      </c>
      <c r="U1150" t="s">
        <v>184</v>
      </c>
      <c r="V1150">
        <v>0.7</v>
      </c>
      <c r="W1150">
        <v>12</v>
      </c>
      <c r="X1150">
        <v>18</v>
      </c>
      <c r="Y1150">
        <v>16</v>
      </c>
      <c r="Z1150">
        <v>6.1608679451578198E-2</v>
      </c>
      <c r="AA1150">
        <v>31.536000000000001</v>
      </c>
    </row>
    <row r="1151" spans="1:27" x14ac:dyDescent="0.25">
      <c r="A1151" t="s">
        <v>98</v>
      </c>
      <c r="B1151" t="s">
        <v>99</v>
      </c>
      <c r="C1151" t="s">
        <v>1367</v>
      </c>
      <c r="D1151" t="s">
        <v>101</v>
      </c>
      <c r="E1151" t="s">
        <v>304</v>
      </c>
      <c r="F1151" t="s">
        <v>180</v>
      </c>
      <c r="G1151" t="s">
        <v>103</v>
      </c>
      <c r="H1151" t="s">
        <v>125</v>
      </c>
      <c r="I1151">
        <v>2016</v>
      </c>
      <c r="J1151" t="s">
        <v>309</v>
      </c>
      <c r="K1151" t="s">
        <v>127</v>
      </c>
      <c r="L1151" t="s">
        <v>1450</v>
      </c>
      <c r="M1151" t="s">
        <v>1452</v>
      </c>
      <c r="N1151">
        <v>1</v>
      </c>
      <c r="O1151">
        <v>2020</v>
      </c>
      <c r="P1151">
        <v>2956.9457561336731</v>
      </c>
      <c r="Q1151">
        <v>2.764334235731762</v>
      </c>
      <c r="R1151" t="s">
        <v>109</v>
      </c>
      <c r="S1151">
        <v>1069.6773631466911</v>
      </c>
      <c r="T1151">
        <v>4.1031652989449006</v>
      </c>
      <c r="U1151" t="s">
        <v>184</v>
      </c>
      <c r="V1151">
        <v>4.1031652989449006</v>
      </c>
      <c r="W1151">
        <v>9</v>
      </c>
      <c r="X1151">
        <v>22</v>
      </c>
      <c r="Y1151">
        <v>16</v>
      </c>
      <c r="Z1151">
        <v>6.1608679451578198E-2</v>
      </c>
      <c r="AA1151">
        <v>31.536000000000001</v>
      </c>
    </row>
    <row r="1152" spans="1:27" x14ac:dyDescent="0.25">
      <c r="A1152" t="s">
        <v>98</v>
      </c>
      <c r="B1152" t="s">
        <v>99</v>
      </c>
      <c r="C1152" t="s">
        <v>1367</v>
      </c>
      <c r="D1152" t="s">
        <v>101</v>
      </c>
      <c r="E1152" t="s">
        <v>304</v>
      </c>
      <c r="F1152" t="s">
        <v>180</v>
      </c>
      <c r="G1152" t="s">
        <v>103</v>
      </c>
      <c r="H1152" t="s">
        <v>125</v>
      </c>
      <c r="I1152">
        <v>2023</v>
      </c>
      <c r="J1152" t="s">
        <v>311</v>
      </c>
      <c r="K1152" t="s">
        <v>127</v>
      </c>
      <c r="L1152" t="s">
        <v>1450</v>
      </c>
      <c r="M1152" t="s">
        <v>1453</v>
      </c>
      <c r="N1152">
        <v>1</v>
      </c>
      <c r="O1152">
        <v>2023</v>
      </c>
      <c r="P1152">
        <v>2956.9457561336731</v>
      </c>
      <c r="Q1152">
        <v>2.764334235731762</v>
      </c>
      <c r="R1152" t="s">
        <v>109</v>
      </c>
      <c r="S1152">
        <v>1069.6773631466911</v>
      </c>
      <c r="T1152">
        <v>4.1031652989449006</v>
      </c>
      <c r="U1152" t="s">
        <v>184</v>
      </c>
      <c r="V1152">
        <v>4.1031652989449006</v>
      </c>
      <c r="W1152">
        <v>9</v>
      </c>
      <c r="X1152">
        <v>22</v>
      </c>
      <c r="Y1152">
        <v>16</v>
      </c>
      <c r="Z1152">
        <v>6.1608679451578198E-2</v>
      </c>
      <c r="AA1152">
        <v>31.536000000000001</v>
      </c>
    </row>
    <row r="1153" spans="1:27" x14ac:dyDescent="0.25">
      <c r="A1153" t="s">
        <v>98</v>
      </c>
      <c r="B1153" t="s">
        <v>99</v>
      </c>
      <c r="C1153" t="s">
        <v>1367</v>
      </c>
      <c r="D1153" t="s">
        <v>101</v>
      </c>
      <c r="E1153" t="s">
        <v>304</v>
      </c>
      <c r="F1153" t="s">
        <v>180</v>
      </c>
      <c r="G1153" t="s">
        <v>111</v>
      </c>
      <c r="H1153" t="s">
        <v>125</v>
      </c>
      <c r="I1153">
        <v>2016</v>
      </c>
      <c r="J1153" t="s">
        <v>313</v>
      </c>
      <c r="K1153" t="s">
        <v>127</v>
      </c>
      <c r="L1153" t="s">
        <v>1450</v>
      </c>
      <c r="M1153" t="s">
        <v>1454</v>
      </c>
      <c r="N1153">
        <v>1</v>
      </c>
      <c r="O1153">
        <v>2020</v>
      </c>
      <c r="P1153">
        <v>3109.3656404704602</v>
      </c>
      <c r="Q1153">
        <v>2.764334235731762</v>
      </c>
      <c r="R1153" t="s">
        <v>109</v>
      </c>
      <c r="S1153">
        <v>1124.8153715563139</v>
      </c>
      <c r="T1153">
        <v>4.484173505275499</v>
      </c>
      <c r="U1153" t="s">
        <v>184</v>
      </c>
      <c r="V1153">
        <v>4.484173505275499</v>
      </c>
      <c r="W1153">
        <v>9</v>
      </c>
      <c r="X1153">
        <v>22</v>
      </c>
      <c r="Y1153">
        <v>16</v>
      </c>
      <c r="Z1153">
        <v>6.1608679451578198E-2</v>
      </c>
      <c r="AA1153">
        <v>31.536000000000001</v>
      </c>
    </row>
    <row r="1154" spans="1:27" x14ac:dyDescent="0.25">
      <c r="A1154" t="s">
        <v>98</v>
      </c>
      <c r="B1154" t="s">
        <v>99</v>
      </c>
      <c r="C1154" t="s">
        <v>1367</v>
      </c>
      <c r="D1154" t="s">
        <v>101</v>
      </c>
      <c r="E1154" t="s">
        <v>304</v>
      </c>
      <c r="F1154" t="s">
        <v>180</v>
      </c>
      <c r="G1154" t="s">
        <v>111</v>
      </c>
      <c r="H1154" t="s">
        <v>125</v>
      </c>
      <c r="I1154">
        <v>2023</v>
      </c>
      <c r="J1154" t="s">
        <v>315</v>
      </c>
      <c r="K1154" t="s">
        <v>127</v>
      </c>
      <c r="L1154" t="s">
        <v>1450</v>
      </c>
      <c r="M1154" t="s">
        <v>1455</v>
      </c>
      <c r="N1154">
        <v>1</v>
      </c>
      <c r="O1154">
        <v>2023</v>
      </c>
      <c r="P1154">
        <v>3139.8496173378171</v>
      </c>
      <c r="Q1154">
        <v>2.764334235731762</v>
      </c>
      <c r="R1154" t="s">
        <v>109</v>
      </c>
      <c r="S1154">
        <v>1135.8429732382381</v>
      </c>
      <c r="T1154">
        <v>4.6307151230949586</v>
      </c>
      <c r="U1154" t="s">
        <v>184</v>
      </c>
      <c r="V1154">
        <v>4.6307151230949586</v>
      </c>
      <c r="W1154">
        <v>9</v>
      </c>
      <c r="X1154">
        <v>22</v>
      </c>
      <c r="Y1154">
        <v>16</v>
      </c>
      <c r="Z1154">
        <v>6.1608679451578198E-2</v>
      </c>
      <c r="AA1154">
        <v>31.536000000000001</v>
      </c>
    </row>
    <row r="1155" spans="1:27" x14ac:dyDescent="0.25">
      <c r="A1155" t="s">
        <v>98</v>
      </c>
      <c r="B1155" t="s">
        <v>99</v>
      </c>
      <c r="C1155" t="s">
        <v>1367</v>
      </c>
      <c r="D1155" t="s">
        <v>101</v>
      </c>
      <c r="E1155" t="s">
        <v>304</v>
      </c>
      <c r="F1155" t="s">
        <v>180</v>
      </c>
      <c r="G1155" t="s">
        <v>114</v>
      </c>
      <c r="H1155" t="s">
        <v>125</v>
      </c>
      <c r="I1155">
        <v>2016</v>
      </c>
      <c r="J1155" t="s">
        <v>317</v>
      </c>
      <c r="K1155" t="s">
        <v>127</v>
      </c>
      <c r="L1155" t="s">
        <v>1450</v>
      </c>
      <c r="M1155" t="s">
        <v>1456</v>
      </c>
      <c r="N1155">
        <v>1</v>
      </c>
      <c r="O1155">
        <v>2020</v>
      </c>
      <c r="P1155">
        <v>3017.9137098683868</v>
      </c>
      <c r="Q1155">
        <v>2.764334235731762</v>
      </c>
      <c r="R1155" t="s">
        <v>109</v>
      </c>
      <c r="S1155">
        <v>1091.73256651054</v>
      </c>
      <c r="T1155">
        <v>4.3962485345838216</v>
      </c>
      <c r="U1155" t="s">
        <v>184</v>
      </c>
      <c r="V1155">
        <v>4.3962485345838216</v>
      </c>
      <c r="W1155">
        <v>9</v>
      </c>
      <c r="X1155">
        <v>22</v>
      </c>
      <c r="Y1155">
        <v>16</v>
      </c>
      <c r="Z1155">
        <v>6.1608679451578198E-2</v>
      </c>
      <c r="AA1155">
        <v>31.536000000000001</v>
      </c>
    </row>
    <row r="1156" spans="1:27" x14ac:dyDescent="0.25">
      <c r="A1156" t="s">
        <v>98</v>
      </c>
      <c r="B1156" t="s">
        <v>99</v>
      </c>
      <c r="C1156" t="s">
        <v>1367</v>
      </c>
      <c r="D1156" t="s">
        <v>101</v>
      </c>
      <c r="E1156" t="s">
        <v>304</v>
      </c>
      <c r="F1156" t="s">
        <v>180</v>
      </c>
      <c r="G1156" t="s">
        <v>114</v>
      </c>
      <c r="H1156" t="s">
        <v>125</v>
      </c>
      <c r="I1156">
        <v>2022</v>
      </c>
      <c r="J1156" t="s">
        <v>319</v>
      </c>
      <c r="K1156" t="s">
        <v>127</v>
      </c>
      <c r="L1156" t="s">
        <v>1450</v>
      </c>
      <c r="M1156" t="s">
        <v>1457</v>
      </c>
      <c r="N1156">
        <v>1</v>
      </c>
      <c r="O1156">
        <v>2022</v>
      </c>
      <c r="P1156">
        <v>3017.9137098683868</v>
      </c>
      <c r="Q1156">
        <v>2.764334235731762</v>
      </c>
      <c r="R1156" t="s">
        <v>109</v>
      </c>
      <c r="S1156">
        <v>1091.73256651054</v>
      </c>
      <c r="T1156">
        <v>4.3962485345838216</v>
      </c>
      <c r="U1156" t="s">
        <v>184</v>
      </c>
      <c r="V1156">
        <v>4.3962485345838216</v>
      </c>
      <c r="W1156">
        <v>9</v>
      </c>
      <c r="X1156">
        <v>22</v>
      </c>
      <c r="Y1156">
        <v>16</v>
      </c>
      <c r="Z1156">
        <v>6.1608679451578198E-2</v>
      </c>
      <c r="AA1156">
        <v>31.536000000000001</v>
      </c>
    </row>
    <row r="1157" spans="1:27" x14ac:dyDescent="0.25">
      <c r="A1157" t="s">
        <v>98</v>
      </c>
      <c r="B1157" t="s">
        <v>99</v>
      </c>
      <c r="C1157" t="s">
        <v>1367</v>
      </c>
      <c r="D1157" t="s">
        <v>101</v>
      </c>
      <c r="E1157" t="s">
        <v>304</v>
      </c>
      <c r="F1157" t="s">
        <v>180</v>
      </c>
      <c r="G1157" t="s">
        <v>114</v>
      </c>
      <c r="H1157" t="s">
        <v>125</v>
      </c>
      <c r="I1157">
        <v>2023</v>
      </c>
      <c r="J1157" t="s">
        <v>321</v>
      </c>
      <c r="K1157" t="s">
        <v>127</v>
      </c>
      <c r="L1157" t="s">
        <v>1450</v>
      </c>
      <c r="M1157" t="s">
        <v>1458</v>
      </c>
      <c r="N1157">
        <v>1</v>
      </c>
      <c r="O1157">
        <v>2023</v>
      </c>
      <c r="P1157">
        <v>3266.447780092843</v>
      </c>
      <c r="Q1157">
        <v>2.764334235731762</v>
      </c>
      <c r="R1157" t="s">
        <v>109</v>
      </c>
      <c r="S1157">
        <v>1181.639954340819</v>
      </c>
      <c r="T1157">
        <v>4.6893317702227444</v>
      </c>
      <c r="U1157" t="s">
        <v>184</v>
      </c>
      <c r="V1157">
        <v>4.6893317702227444</v>
      </c>
      <c r="W1157">
        <v>9</v>
      </c>
      <c r="X1157">
        <v>22</v>
      </c>
      <c r="Y1157">
        <v>16</v>
      </c>
      <c r="Z1157">
        <v>6.1608679451578198E-2</v>
      </c>
      <c r="AA1157">
        <v>31.536000000000001</v>
      </c>
    </row>
    <row r="1158" spans="1:27" x14ac:dyDescent="0.25">
      <c r="A1158" t="s">
        <v>98</v>
      </c>
      <c r="B1158" t="s">
        <v>99</v>
      </c>
      <c r="C1158" t="s">
        <v>1367</v>
      </c>
      <c r="D1158" t="s">
        <v>101</v>
      </c>
      <c r="E1158" t="s">
        <v>304</v>
      </c>
      <c r="F1158" t="s">
        <v>180</v>
      </c>
      <c r="G1158" t="s">
        <v>119</v>
      </c>
      <c r="H1158" t="s">
        <v>125</v>
      </c>
      <c r="I1158">
        <v>2016</v>
      </c>
      <c r="J1158" t="s">
        <v>323</v>
      </c>
      <c r="K1158" t="s">
        <v>127</v>
      </c>
      <c r="L1158" t="s">
        <v>1450</v>
      </c>
      <c r="M1158" t="s">
        <v>1459</v>
      </c>
      <c r="N1158">
        <v>1</v>
      </c>
      <c r="O1158">
        <v>2020</v>
      </c>
      <c r="P1158">
        <v>3719.0451778176089</v>
      </c>
      <c r="Q1158">
        <v>2.764334235731762</v>
      </c>
      <c r="R1158" t="s">
        <v>109</v>
      </c>
      <c r="S1158">
        <v>1345.3674051948069</v>
      </c>
      <c r="T1158">
        <v>5.5685814771395066</v>
      </c>
      <c r="U1158" t="s">
        <v>184</v>
      </c>
      <c r="V1158">
        <v>5.5685814771395066</v>
      </c>
      <c r="W1158">
        <v>9</v>
      </c>
      <c r="X1158">
        <v>22</v>
      </c>
      <c r="Y1158">
        <v>16</v>
      </c>
      <c r="Z1158">
        <v>6.1608679451578198E-2</v>
      </c>
      <c r="AA1158">
        <v>31.536000000000001</v>
      </c>
    </row>
    <row r="1159" spans="1:27" x14ac:dyDescent="0.25">
      <c r="A1159" t="s">
        <v>98</v>
      </c>
      <c r="B1159" t="s">
        <v>99</v>
      </c>
      <c r="C1159" t="s">
        <v>1367</v>
      </c>
      <c r="D1159" t="s">
        <v>101</v>
      </c>
      <c r="E1159" t="s">
        <v>304</v>
      </c>
      <c r="F1159" t="s">
        <v>180</v>
      </c>
      <c r="G1159" t="s">
        <v>119</v>
      </c>
      <c r="H1159" t="s">
        <v>125</v>
      </c>
      <c r="I1159">
        <v>2022</v>
      </c>
      <c r="J1159" t="s">
        <v>325</v>
      </c>
      <c r="K1159" t="s">
        <v>127</v>
      </c>
      <c r="L1159" t="s">
        <v>1450</v>
      </c>
      <c r="M1159" t="s">
        <v>1460</v>
      </c>
      <c r="N1159">
        <v>1</v>
      </c>
      <c r="O1159">
        <v>2022</v>
      </c>
      <c r="P1159">
        <v>3914.784397702746</v>
      </c>
      <c r="Q1159">
        <v>2.764334235731762</v>
      </c>
      <c r="R1159" t="s">
        <v>109</v>
      </c>
      <c r="S1159">
        <v>1416.1762159945331</v>
      </c>
      <c r="T1159">
        <v>5.8616647127784294</v>
      </c>
      <c r="U1159" t="s">
        <v>184</v>
      </c>
      <c r="V1159">
        <v>5.8616647127784294</v>
      </c>
      <c r="W1159">
        <v>9</v>
      </c>
      <c r="X1159">
        <v>22</v>
      </c>
      <c r="Y1159">
        <v>16</v>
      </c>
      <c r="Z1159">
        <v>6.1608679451578198E-2</v>
      </c>
      <c r="AA1159">
        <v>31.536000000000001</v>
      </c>
    </row>
    <row r="1160" spans="1:27" x14ac:dyDescent="0.25">
      <c r="A1160" t="s">
        <v>98</v>
      </c>
      <c r="B1160" t="s">
        <v>99</v>
      </c>
      <c r="C1160" t="s">
        <v>1367</v>
      </c>
      <c r="D1160" t="s">
        <v>101</v>
      </c>
      <c r="E1160" t="s">
        <v>304</v>
      </c>
      <c r="F1160" t="s">
        <v>201</v>
      </c>
      <c r="G1160" t="s">
        <v>103</v>
      </c>
      <c r="H1160" t="s">
        <v>125</v>
      </c>
      <c r="I1160">
        <v>2016</v>
      </c>
      <c r="J1160" t="s">
        <v>327</v>
      </c>
      <c r="K1160" t="s">
        <v>127</v>
      </c>
      <c r="L1160" t="s">
        <v>1450</v>
      </c>
      <c r="M1160" t="s">
        <v>1461</v>
      </c>
      <c r="N1160">
        <v>1</v>
      </c>
      <c r="O1160">
        <v>2020</v>
      </c>
      <c r="P1160">
        <v>9511.0007826155233</v>
      </c>
      <c r="Q1160">
        <v>2.764334235731762</v>
      </c>
      <c r="R1160" t="s">
        <v>109</v>
      </c>
      <c r="S1160">
        <v>3440.6117247604889</v>
      </c>
      <c r="T1160">
        <v>14.1</v>
      </c>
      <c r="U1160" t="s">
        <v>329</v>
      </c>
      <c r="V1160">
        <v>4.1348973607038122</v>
      </c>
      <c r="W1160">
        <v>8</v>
      </c>
      <c r="X1160">
        <v>20.8</v>
      </c>
      <c r="Y1160">
        <v>15</v>
      </c>
      <c r="Z1160">
        <v>6.1608679451578198E-2</v>
      </c>
      <c r="AA1160">
        <v>31.536000000000001</v>
      </c>
    </row>
    <row r="1161" spans="1:27" x14ac:dyDescent="0.25">
      <c r="A1161" t="s">
        <v>98</v>
      </c>
      <c r="B1161" t="s">
        <v>99</v>
      </c>
      <c r="C1161" t="s">
        <v>1367</v>
      </c>
      <c r="D1161" t="s">
        <v>101</v>
      </c>
      <c r="E1161" t="s">
        <v>304</v>
      </c>
      <c r="F1161" t="s">
        <v>201</v>
      </c>
      <c r="G1161" t="s">
        <v>111</v>
      </c>
      <c r="H1161" t="s">
        <v>125</v>
      </c>
      <c r="I1161">
        <v>2016</v>
      </c>
      <c r="J1161" t="s">
        <v>330</v>
      </c>
      <c r="K1161" t="s">
        <v>127</v>
      </c>
      <c r="L1161" t="s">
        <v>1450</v>
      </c>
      <c r="M1161" t="s">
        <v>1462</v>
      </c>
      <c r="N1161">
        <v>1</v>
      </c>
      <c r="O1161">
        <v>2020</v>
      </c>
      <c r="P1161">
        <v>9846.3245281564559</v>
      </c>
      <c r="Q1161">
        <v>2.764334235731762</v>
      </c>
      <c r="R1161" t="s">
        <v>109</v>
      </c>
      <c r="S1161">
        <v>3561.9153432616599</v>
      </c>
      <c r="T1161">
        <v>17.3</v>
      </c>
      <c r="U1161" t="s">
        <v>329</v>
      </c>
      <c r="V1161">
        <v>5.0733137829912023</v>
      </c>
      <c r="W1161">
        <v>8</v>
      </c>
      <c r="X1161">
        <v>20.8</v>
      </c>
      <c r="Y1161">
        <v>15</v>
      </c>
      <c r="Z1161">
        <v>6.1608679451578198E-2</v>
      </c>
      <c r="AA1161">
        <v>31.536000000000001</v>
      </c>
    </row>
    <row r="1162" spans="1:27" x14ac:dyDescent="0.25">
      <c r="A1162" t="s">
        <v>98</v>
      </c>
      <c r="B1162" t="s">
        <v>99</v>
      </c>
      <c r="C1162" t="s">
        <v>1367</v>
      </c>
      <c r="D1162" t="s">
        <v>101</v>
      </c>
      <c r="E1162" t="s">
        <v>304</v>
      </c>
      <c r="F1162" t="s">
        <v>201</v>
      </c>
      <c r="G1162" t="s">
        <v>114</v>
      </c>
      <c r="H1162" t="s">
        <v>125</v>
      </c>
      <c r="I1162">
        <v>2016</v>
      </c>
      <c r="J1162" t="s">
        <v>332</v>
      </c>
      <c r="K1162" t="s">
        <v>127</v>
      </c>
      <c r="L1162" t="s">
        <v>1450</v>
      </c>
      <c r="M1162" t="s">
        <v>1463</v>
      </c>
      <c r="N1162">
        <v>0</v>
      </c>
      <c r="O1162">
        <v>2020</v>
      </c>
      <c r="P1162">
        <v>9846.3245281564559</v>
      </c>
      <c r="Q1162">
        <v>2.764334235731762</v>
      </c>
      <c r="R1162" t="s">
        <v>109</v>
      </c>
      <c r="S1162">
        <v>3561.9153432616599</v>
      </c>
      <c r="T1162">
        <v>17.100000000000001</v>
      </c>
      <c r="U1162" t="s">
        <v>329</v>
      </c>
      <c r="V1162">
        <v>5.0146627565982396</v>
      </c>
      <c r="W1162">
        <v>8</v>
      </c>
      <c r="X1162">
        <v>20.8</v>
      </c>
      <c r="Y1162">
        <v>15</v>
      </c>
      <c r="Z1162">
        <v>6.1608679451578198E-2</v>
      </c>
      <c r="AA1162">
        <v>31.536000000000001</v>
      </c>
    </row>
    <row r="1163" spans="1:27" x14ac:dyDescent="0.25">
      <c r="A1163" t="s">
        <v>98</v>
      </c>
      <c r="B1163" t="s">
        <v>99</v>
      </c>
      <c r="C1163" t="s">
        <v>1367</v>
      </c>
      <c r="D1163" t="s">
        <v>101</v>
      </c>
      <c r="E1163" t="s">
        <v>304</v>
      </c>
      <c r="F1163" t="s">
        <v>201</v>
      </c>
      <c r="G1163" t="s">
        <v>114</v>
      </c>
      <c r="H1163" t="s">
        <v>125</v>
      </c>
      <c r="I1163">
        <v>2020</v>
      </c>
      <c r="J1163" t="s">
        <v>334</v>
      </c>
      <c r="K1163" t="s">
        <v>127</v>
      </c>
      <c r="L1163" t="s">
        <v>1450</v>
      </c>
      <c r="M1163" t="s">
        <v>1463</v>
      </c>
      <c r="N1163">
        <v>1</v>
      </c>
      <c r="O1163">
        <v>2020</v>
      </c>
      <c r="P1163">
        <v>9846.3245281564559</v>
      </c>
      <c r="Q1163">
        <v>2.764334235731762</v>
      </c>
      <c r="R1163" t="s">
        <v>109</v>
      </c>
      <c r="S1163">
        <v>3561.9153432616599</v>
      </c>
      <c r="T1163">
        <v>17.100000000000001</v>
      </c>
      <c r="U1163" t="s">
        <v>329</v>
      </c>
      <c r="V1163">
        <v>5.0146627565982396</v>
      </c>
      <c r="W1163">
        <v>8</v>
      </c>
      <c r="X1163">
        <v>20.8</v>
      </c>
      <c r="Y1163">
        <v>15</v>
      </c>
      <c r="Z1163">
        <v>6.1608679451578198E-2</v>
      </c>
      <c r="AA1163">
        <v>31.536000000000001</v>
      </c>
    </row>
    <row r="1164" spans="1:27" x14ac:dyDescent="0.25">
      <c r="A1164" t="s">
        <v>98</v>
      </c>
      <c r="B1164" t="s">
        <v>99</v>
      </c>
      <c r="C1164" t="s">
        <v>1367</v>
      </c>
      <c r="D1164" t="s">
        <v>101</v>
      </c>
      <c r="E1164" t="s">
        <v>304</v>
      </c>
      <c r="F1164" t="s">
        <v>201</v>
      </c>
      <c r="G1164" t="s">
        <v>114</v>
      </c>
      <c r="H1164" t="s">
        <v>125</v>
      </c>
      <c r="I1164">
        <v>2022</v>
      </c>
      <c r="J1164" t="s">
        <v>335</v>
      </c>
      <c r="K1164" t="s">
        <v>127</v>
      </c>
      <c r="L1164" t="s">
        <v>1450</v>
      </c>
      <c r="M1164" t="s">
        <v>1464</v>
      </c>
      <c r="N1164">
        <v>1</v>
      </c>
      <c r="O1164">
        <v>2022</v>
      </c>
      <c r="P1164">
        <v>9846.3245281564559</v>
      </c>
      <c r="Q1164">
        <v>2.764334235731762</v>
      </c>
      <c r="R1164" t="s">
        <v>109</v>
      </c>
      <c r="S1164">
        <v>3561.9153432616599</v>
      </c>
      <c r="T1164">
        <v>17.100000000000001</v>
      </c>
      <c r="U1164" t="s">
        <v>329</v>
      </c>
      <c r="V1164">
        <v>5.0146627565982396</v>
      </c>
      <c r="W1164">
        <v>8</v>
      </c>
      <c r="X1164">
        <v>20.8</v>
      </c>
      <c r="Y1164">
        <v>15</v>
      </c>
      <c r="Z1164">
        <v>6.1608679451578198E-2</v>
      </c>
      <c r="AA1164">
        <v>31.536000000000001</v>
      </c>
    </row>
    <row r="1165" spans="1:27" x14ac:dyDescent="0.25">
      <c r="A1165" t="s">
        <v>98</v>
      </c>
      <c r="B1165" t="s">
        <v>99</v>
      </c>
      <c r="C1165" t="s">
        <v>1367</v>
      </c>
      <c r="D1165" t="s">
        <v>101</v>
      </c>
      <c r="E1165" t="s">
        <v>304</v>
      </c>
      <c r="F1165" t="s">
        <v>201</v>
      </c>
      <c r="G1165" t="s">
        <v>114</v>
      </c>
      <c r="H1165" t="s">
        <v>125</v>
      </c>
      <c r="I1165">
        <v>2023</v>
      </c>
      <c r="J1165" t="s">
        <v>337</v>
      </c>
      <c r="K1165" t="s">
        <v>127</v>
      </c>
      <c r="L1165" t="s">
        <v>1450</v>
      </c>
      <c r="M1165" t="s">
        <v>1465</v>
      </c>
      <c r="N1165">
        <v>1</v>
      </c>
      <c r="O1165">
        <v>2023</v>
      </c>
      <c r="P1165">
        <v>9846.3245281564559</v>
      </c>
      <c r="Q1165">
        <v>2.764334235731762</v>
      </c>
      <c r="R1165" t="s">
        <v>109</v>
      </c>
      <c r="S1165">
        <v>3561.9153432616599</v>
      </c>
      <c r="T1165">
        <v>17.100000000000001</v>
      </c>
      <c r="U1165" t="s">
        <v>329</v>
      </c>
      <c r="V1165">
        <v>5.0146627565982396</v>
      </c>
      <c r="W1165">
        <v>8</v>
      </c>
      <c r="X1165">
        <v>20.8</v>
      </c>
      <c r="Y1165">
        <v>15</v>
      </c>
      <c r="Z1165">
        <v>6.1608679451578198E-2</v>
      </c>
      <c r="AA1165">
        <v>31.536000000000001</v>
      </c>
    </row>
    <row r="1166" spans="1:27" x14ac:dyDescent="0.25">
      <c r="A1166" t="s">
        <v>98</v>
      </c>
      <c r="B1166" t="s">
        <v>99</v>
      </c>
      <c r="C1166" t="s">
        <v>1367</v>
      </c>
      <c r="D1166" t="s">
        <v>101</v>
      </c>
      <c r="E1166" t="s">
        <v>304</v>
      </c>
      <c r="F1166" t="s">
        <v>201</v>
      </c>
      <c r="G1166" t="s">
        <v>114</v>
      </c>
      <c r="H1166" t="s">
        <v>125</v>
      </c>
      <c r="I1166">
        <v>2024</v>
      </c>
      <c r="J1166" t="s">
        <v>339</v>
      </c>
      <c r="K1166" t="s">
        <v>127</v>
      </c>
      <c r="L1166" t="s">
        <v>1450</v>
      </c>
      <c r="M1166" t="s">
        <v>1466</v>
      </c>
      <c r="N1166">
        <v>1</v>
      </c>
      <c r="O1166">
        <v>2024</v>
      </c>
      <c r="P1166">
        <v>9846.3245281564559</v>
      </c>
      <c r="Q1166">
        <v>2.764334235731762</v>
      </c>
      <c r="R1166" t="s">
        <v>109</v>
      </c>
      <c r="S1166">
        <v>3561.9153432616599</v>
      </c>
      <c r="T1166">
        <v>17.100000000000001</v>
      </c>
      <c r="U1166" t="s">
        <v>329</v>
      </c>
      <c r="V1166">
        <v>5.0146627565982396</v>
      </c>
      <c r="W1166">
        <v>8</v>
      </c>
      <c r="X1166">
        <v>20.8</v>
      </c>
      <c r="Y1166">
        <v>15</v>
      </c>
      <c r="Z1166">
        <v>6.1608679451578198E-2</v>
      </c>
      <c r="AA1166">
        <v>31.536000000000001</v>
      </c>
    </row>
    <row r="1167" spans="1:27" x14ac:dyDescent="0.25">
      <c r="A1167" t="s">
        <v>98</v>
      </c>
      <c r="B1167" t="s">
        <v>99</v>
      </c>
      <c r="C1167" t="s">
        <v>1367</v>
      </c>
      <c r="D1167" t="s">
        <v>101</v>
      </c>
      <c r="E1167" t="s">
        <v>304</v>
      </c>
      <c r="F1167" t="s">
        <v>201</v>
      </c>
      <c r="G1167" t="s">
        <v>119</v>
      </c>
      <c r="H1167" t="s">
        <v>125</v>
      </c>
      <c r="I1167">
        <v>2016</v>
      </c>
      <c r="J1167" t="s">
        <v>341</v>
      </c>
      <c r="K1167" t="s">
        <v>127</v>
      </c>
      <c r="L1167" t="s">
        <v>1450</v>
      </c>
      <c r="M1167" t="s">
        <v>1467</v>
      </c>
      <c r="N1167">
        <v>0</v>
      </c>
      <c r="O1167">
        <v>2020</v>
      </c>
      <c r="P1167">
        <v>10395.03611176889</v>
      </c>
      <c r="Q1167">
        <v>2.764334235731762</v>
      </c>
      <c r="R1167" t="s">
        <v>109</v>
      </c>
      <c r="S1167">
        <v>3760.4121735363042</v>
      </c>
      <c r="T1167">
        <v>22.4</v>
      </c>
      <c r="U1167" t="s">
        <v>329</v>
      </c>
      <c r="V1167">
        <v>6.5689149560117297</v>
      </c>
      <c r="W1167">
        <v>8</v>
      </c>
      <c r="X1167">
        <v>20.8</v>
      </c>
      <c r="Y1167">
        <v>15</v>
      </c>
      <c r="Z1167">
        <v>6.1608679451578198E-2</v>
      </c>
      <c r="AA1167">
        <v>31.536000000000001</v>
      </c>
    </row>
    <row r="1168" spans="1:27" x14ac:dyDescent="0.25">
      <c r="A1168" t="s">
        <v>98</v>
      </c>
      <c r="B1168" t="s">
        <v>99</v>
      </c>
      <c r="C1168" t="s">
        <v>1367</v>
      </c>
      <c r="D1168" t="s">
        <v>101</v>
      </c>
      <c r="E1168" t="s">
        <v>304</v>
      </c>
      <c r="F1168" t="s">
        <v>201</v>
      </c>
      <c r="G1168" t="s">
        <v>119</v>
      </c>
      <c r="H1168" t="s">
        <v>125</v>
      </c>
      <c r="I1168">
        <v>2020</v>
      </c>
      <c r="J1168" t="s">
        <v>343</v>
      </c>
      <c r="K1168" t="s">
        <v>127</v>
      </c>
      <c r="L1168" t="s">
        <v>1450</v>
      </c>
      <c r="M1168" t="s">
        <v>1467</v>
      </c>
      <c r="N1168">
        <v>1</v>
      </c>
      <c r="O1168">
        <v>2020</v>
      </c>
      <c r="P1168">
        <v>10395.03611176889</v>
      </c>
      <c r="Q1168">
        <v>2.764334235731762</v>
      </c>
      <c r="R1168" t="s">
        <v>109</v>
      </c>
      <c r="S1168">
        <v>3760.4121735363042</v>
      </c>
      <c r="T1168">
        <v>22.4</v>
      </c>
      <c r="U1168" t="s">
        <v>329</v>
      </c>
      <c r="V1168">
        <v>6.5689149560117297</v>
      </c>
      <c r="W1168">
        <v>8</v>
      </c>
      <c r="X1168">
        <v>20.8</v>
      </c>
      <c r="Y1168">
        <v>15</v>
      </c>
      <c r="Z1168">
        <v>6.1608679451578198E-2</v>
      </c>
      <c r="AA1168">
        <v>31.536000000000001</v>
      </c>
    </row>
    <row r="1169" spans="1:27" x14ac:dyDescent="0.25">
      <c r="A1169" t="s">
        <v>98</v>
      </c>
      <c r="B1169" t="s">
        <v>99</v>
      </c>
      <c r="C1169" t="s">
        <v>1367</v>
      </c>
      <c r="D1169" t="s">
        <v>101</v>
      </c>
      <c r="E1169" t="s">
        <v>304</v>
      </c>
      <c r="F1169" t="s">
        <v>201</v>
      </c>
      <c r="G1169" t="s">
        <v>119</v>
      </c>
      <c r="H1169" t="s">
        <v>125</v>
      </c>
      <c r="I1169">
        <v>2022</v>
      </c>
      <c r="J1169" t="s">
        <v>344</v>
      </c>
      <c r="K1169" t="s">
        <v>127</v>
      </c>
      <c r="L1169" t="s">
        <v>1450</v>
      </c>
      <c r="M1169" t="s">
        <v>1468</v>
      </c>
      <c r="N1169">
        <v>1</v>
      </c>
      <c r="O1169">
        <v>2022</v>
      </c>
      <c r="P1169">
        <v>10395.03611176889</v>
      </c>
      <c r="Q1169">
        <v>2.764334235731762</v>
      </c>
      <c r="R1169" t="s">
        <v>109</v>
      </c>
      <c r="S1169">
        <v>3760.4121735363042</v>
      </c>
      <c r="T1169">
        <v>22.4</v>
      </c>
      <c r="U1169" t="s">
        <v>329</v>
      </c>
      <c r="V1169">
        <v>6.5689149560117297</v>
      </c>
      <c r="W1169">
        <v>8</v>
      </c>
      <c r="X1169">
        <v>20.8</v>
      </c>
      <c r="Y1169">
        <v>15</v>
      </c>
      <c r="Z1169">
        <v>6.1608679451578198E-2</v>
      </c>
      <c r="AA1169">
        <v>31.536000000000001</v>
      </c>
    </row>
    <row r="1170" spans="1:27" x14ac:dyDescent="0.25">
      <c r="A1170" t="s">
        <v>98</v>
      </c>
      <c r="B1170" t="s">
        <v>99</v>
      </c>
      <c r="C1170" t="s">
        <v>1367</v>
      </c>
      <c r="D1170" t="s">
        <v>101</v>
      </c>
      <c r="E1170" t="s">
        <v>304</v>
      </c>
      <c r="F1170" t="s">
        <v>201</v>
      </c>
      <c r="G1170" t="s">
        <v>119</v>
      </c>
      <c r="H1170" t="s">
        <v>125</v>
      </c>
      <c r="I1170">
        <v>2023</v>
      </c>
      <c r="J1170" t="s">
        <v>346</v>
      </c>
      <c r="K1170" t="s">
        <v>127</v>
      </c>
      <c r="L1170" t="s">
        <v>1450</v>
      </c>
      <c r="M1170" t="s">
        <v>1469</v>
      </c>
      <c r="N1170">
        <v>1</v>
      </c>
      <c r="O1170">
        <v>2023</v>
      </c>
      <c r="P1170">
        <v>10395.03611176889</v>
      </c>
      <c r="Q1170">
        <v>2.764334235731762</v>
      </c>
      <c r="R1170" t="s">
        <v>109</v>
      </c>
      <c r="S1170">
        <v>3760.4121735363042</v>
      </c>
      <c r="T1170">
        <v>22.4</v>
      </c>
      <c r="U1170" t="s">
        <v>329</v>
      </c>
      <c r="V1170">
        <v>6.5689149560117297</v>
      </c>
      <c r="W1170">
        <v>8</v>
      </c>
      <c r="X1170">
        <v>20.8</v>
      </c>
      <c r="Y1170">
        <v>15</v>
      </c>
      <c r="Z1170">
        <v>6.1608679451578198E-2</v>
      </c>
      <c r="AA1170">
        <v>31.536000000000001</v>
      </c>
    </row>
    <row r="1171" spans="1:27" x14ac:dyDescent="0.25">
      <c r="A1171" t="s">
        <v>98</v>
      </c>
      <c r="B1171" t="s">
        <v>99</v>
      </c>
      <c r="C1171" t="s">
        <v>1367</v>
      </c>
      <c r="D1171" t="s">
        <v>101</v>
      </c>
      <c r="E1171" t="s">
        <v>304</v>
      </c>
      <c r="F1171" t="s">
        <v>201</v>
      </c>
      <c r="G1171" t="s">
        <v>119</v>
      </c>
      <c r="H1171" t="s">
        <v>125</v>
      </c>
      <c r="I1171">
        <v>2024</v>
      </c>
      <c r="J1171" t="s">
        <v>348</v>
      </c>
      <c r="K1171" t="s">
        <v>127</v>
      </c>
      <c r="L1171" t="s">
        <v>1450</v>
      </c>
      <c r="M1171" t="s">
        <v>1470</v>
      </c>
      <c r="N1171">
        <v>1</v>
      </c>
      <c r="O1171">
        <v>2024</v>
      </c>
      <c r="P1171">
        <v>10395.03611176889</v>
      </c>
      <c r="Q1171">
        <v>2.764334235731762</v>
      </c>
      <c r="R1171" t="s">
        <v>109</v>
      </c>
      <c r="S1171">
        <v>3760.4121735363042</v>
      </c>
      <c r="T1171">
        <v>22.4</v>
      </c>
      <c r="U1171" t="s">
        <v>329</v>
      </c>
      <c r="V1171">
        <v>6.5689149560117297</v>
      </c>
      <c r="W1171">
        <v>8</v>
      </c>
      <c r="X1171">
        <v>20.8</v>
      </c>
      <c r="Y1171">
        <v>15</v>
      </c>
      <c r="Z1171">
        <v>6.1608679451578198E-2</v>
      </c>
      <c r="AA1171">
        <v>31.536000000000001</v>
      </c>
    </row>
    <row r="1172" spans="1:27" x14ac:dyDescent="0.25">
      <c r="A1172" t="s">
        <v>98</v>
      </c>
      <c r="B1172" t="s">
        <v>99</v>
      </c>
      <c r="C1172" t="s">
        <v>1367</v>
      </c>
      <c r="D1172" t="s">
        <v>101</v>
      </c>
      <c r="E1172" t="s">
        <v>304</v>
      </c>
      <c r="F1172" t="s">
        <v>350</v>
      </c>
      <c r="G1172" t="s">
        <v>103</v>
      </c>
      <c r="H1172" t="s">
        <v>125</v>
      </c>
      <c r="I1172">
        <v>2016</v>
      </c>
      <c r="J1172" t="s">
        <v>351</v>
      </c>
      <c r="K1172" t="s">
        <v>127</v>
      </c>
      <c r="L1172" t="s">
        <v>1450</v>
      </c>
      <c r="M1172" t="s">
        <v>1471</v>
      </c>
      <c r="N1172">
        <v>1</v>
      </c>
      <c r="O1172">
        <v>2020</v>
      </c>
      <c r="P1172">
        <v>756.00262631046473</v>
      </c>
      <c r="Q1172">
        <v>2.764334235731762</v>
      </c>
      <c r="R1172" t="s">
        <v>109</v>
      </c>
      <c r="S1172">
        <v>273.48452171173119</v>
      </c>
      <c r="T1172">
        <v>3.1946072684642441</v>
      </c>
      <c r="U1172" t="s">
        <v>184</v>
      </c>
      <c r="V1172">
        <v>3.1946072684642441</v>
      </c>
      <c r="W1172">
        <v>6</v>
      </c>
      <c r="X1172">
        <v>13</v>
      </c>
      <c r="Y1172">
        <v>10</v>
      </c>
      <c r="Z1172">
        <v>6.1608679451578198E-2</v>
      </c>
      <c r="AA1172">
        <v>31.536000000000001</v>
      </c>
    </row>
    <row r="1173" spans="1:27" x14ac:dyDescent="0.25">
      <c r="A1173" t="s">
        <v>98</v>
      </c>
      <c r="B1173" t="s">
        <v>99</v>
      </c>
      <c r="C1173" t="s">
        <v>1367</v>
      </c>
      <c r="D1173" t="s">
        <v>101</v>
      </c>
      <c r="E1173" t="s">
        <v>304</v>
      </c>
      <c r="F1173" t="s">
        <v>350</v>
      </c>
      <c r="G1173" t="s">
        <v>111</v>
      </c>
      <c r="H1173" t="s">
        <v>125</v>
      </c>
      <c r="I1173">
        <v>2016</v>
      </c>
      <c r="J1173" t="s">
        <v>353</v>
      </c>
      <c r="K1173" t="s">
        <v>127</v>
      </c>
      <c r="L1173" t="s">
        <v>1450</v>
      </c>
      <c r="M1173" t="s">
        <v>1472</v>
      </c>
      <c r="N1173">
        <v>1</v>
      </c>
      <c r="O1173">
        <v>2020</v>
      </c>
      <c r="P1173">
        <v>780.38980780435065</v>
      </c>
      <c r="Q1173">
        <v>2.764334235731762</v>
      </c>
      <c r="R1173" t="s">
        <v>109</v>
      </c>
      <c r="S1173">
        <v>282.30660305727088</v>
      </c>
      <c r="T1173">
        <v>3.5169988276670581</v>
      </c>
      <c r="U1173" t="s">
        <v>184</v>
      </c>
      <c r="V1173">
        <v>3.5169988276670581</v>
      </c>
      <c r="W1173">
        <v>6</v>
      </c>
      <c r="X1173">
        <v>13</v>
      </c>
      <c r="Y1173">
        <v>10</v>
      </c>
      <c r="Z1173">
        <v>6.1608679451578198E-2</v>
      </c>
      <c r="AA1173">
        <v>31.536000000000001</v>
      </c>
    </row>
    <row r="1174" spans="1:27" x14ac:dyDescent="0.25">
      <c r="A1174" t="s">
        <v>98</v>
      </c>
      <c r="B1174" t="s">
        <v>99</v>
      </c>
      <c r="C1174" t="s">
        <v>1367</v>
      </c>
      <c r="D1174" t="s">
        <v>101</v>
      </c>
      <c r="E1174" t="s">
        <v>304</v>
      </c>
      <c r="F1174" t="s">
        <v>350</v>
      </c>
      <c r="G1174" t="s">
        <v>111</v>
      </c>
      <c r="H1174" t="s">
        <v>125</v>
      </c>
      <c r="I1174">
        <v>2030</v>
      </c>
      <c r="J1174" t="s">
        <v>355</v>
      </c>
      <c r="K1174" t="s">
        <v>127</v>
      </c>
      <c r="L1174" t="s">
        <v>1450</v>
      </c>
      <c r="M1174" t="s">
        <v>1473</v>
      </c>
      <c r="N1174">
        <v>1</v>
      </c>
      <c r="O1174">
        <v>2030</v>
      </c>
      <c r="P1174">
        <v>780.38980780435065</v>
      </c>
      <c r="Q1174">
        <v>2.764334235731762</v>
      </c>
      <c r="R1174" t="s">
        <v>109</v>
      </c>
      <c r="S1174">
        <v>282.30660305727088</v>
      </c>
      <c r="T1174">
        <v>3.5902696365767879</v>
      </c>
      <c r="U1174" t="s">
        <v>184</v>
      </c>
      <c r="V1174">
        <v>3.5902696365767879</v>
      </c>
      <c r="W1174">
        <v>6</v>
      </c>
      <c r="X1174">
        <v>13</v>
      </c>
      <c r="Y1174">
        <v>10</v>
      </c>
      <c r="Z1174">
        <v>6.1608679451578198E-2</v>
      </c>
      <c r="AA1174">
        <v>31.536000000000001</v>
      </c>
    </row>
    <row r="1175" spans="1:27" x14ac:dyDescent="0.25">
      <c r="A1175" t="s">
        <v>98</v>
      </c>
      <c r="B1175" t="s">
        <v>99</v>
      </c>
      <c r="C1175" t="s">
        <v>1367</v>
      </c>
      <c r="D1175" t="s">
        <v>101</v>
      </c>
      <c r="E1175" t="s">
        <v>304</v>
      </c>
      <c r="F1175" t="s">
        <v>350</v>
      </c>
      <c r="G1175" t="s">
        <v>111</v>
      </c>
      <c r="H1175" t="s">
        <v>125</v>
      </c>
      <c r="I1175">
        <v>2040</v>
      </c>
      <c r="J1175" t="s">
        <v>357</v>
      </c>
      <c r="K1175" t="s">
        <v>127</v>
      </c>
      <c r="L1175" t="s">
        <v>1450</v>
      </c>
      <c r="M1175" t="s">
        <v>1474</v>
      </c>
      <c r="N1175">
        <v>1</v>
      </c>
      <c r="O1175">
        <v>2040</v>
      </c>
      <c r="P1175">
        <v>780.38980780435065</v>
      </c>
      <c r="Q1175">
        <v>2.764334235731762</v>
      </c>
      <c r="R1175" t="s">
        <v>109</v>
      </c>
      <c r="S1175">
        <v>282.30660305727088</v>
      </c>
      <c r="T1175">
        <v>3.6635404454865181</v>
      </c>
      <c r="U1175" t="s">
        <v>184</v>
      </c>
      <c r="V1175">
        <v>3.6635404454865181</v>
      </c>
      <c r="W1175">
        <v>6</v>
      </c>
      <c r="X1175">
        <v>13</v>
      </c>
      <c r="Y1175">
        <v>10</v>
      </c>
      <c r="Z1175">
        <v>6.1608679451578198E-2</v>
      </c>
      <c r="AA1175">
        <v>31.536000000000001</v>
      </c>
    </row>
    <row r="1176" spans="1:27" x14ac:dyDescent="0.25">
      <c r="A1176" t="s">
        <v>98</v>
      </c>
      <c r="B1176" t="s">
        <v>99</v>
      </c>
      <c r="C1176" t="s">
        <v>1367</v>
      </c>
      <c r="D1176" t="s">
        <v>101</v>
      </c>
      <c r="E1176" t="s">
        <v>304</v>
      </c>
      <c r="F1176" t="s">
        <v>350</v>
      </c>
      <c r="G1176" t="s">
        <v>114</v>
      </c>
      <c r="H1176" t="s">
        <v>125</v>
      </c>
      <c r="I1176">
        <v>2016</v>
      </c>
      <c r="J1176" t="s">
        <v>359</v>
      </c>
      <c r="K1176" t="s">
        <v>127</v>
      </c>
      <c r="L1176" t="s">
        <v>1450</v>
      </c>
      <c r="M1176" t="s">
        <v>1475</v>
      </c>
      <c r="N1176">
        <v>1</v>
      </c>
      <c r="O1176">
        <v>2020</v>
      </c>
      <c r="P1176">
        <v>780.38980780435065</v>
      </c>
      <c r="Q1176">
        <v>2.764334235731762</v>
      </c>
      <c r="R1176" t="s">
        <v>109</v>
      </c>
      <c r="S1176">
        <v>282.30660305727088</v>
      </c>
      <c r="T1176">
        <v>3.5169988276670581</v>
      </c>
      <c r="U1176" t="s">
        <v>184</v>
      </c>
      <c r="V1176">
        <v>3.5169988276670581</v>
      </c>
      <c r="W1176">
        <v>6</v>
      </c>
      <c r="X1176">
        <v>13</v>
      </c>
      <c r="Y1176">
        <v>10</v>
      </c>
      <c r="Z1176">
        <v>6.1608679451578198E-2</v>
      </c>
      <c r="AA1176">
        <v>31.536000000000001</v>
      </c>
    </row>
    <row r="1177" spans="1:27" x14ac:dyDescent="0.25">
      <c r="A1177" t="s">
        <v>98</v>
      </c>
      <c r="B1177" t="s">
        <v>99</v>
      </c>
      <c r="C1177" t="s">
        <v>1367</v>
      </c>
      <c r="D1177" t="s">
        <v>101</v>
      </c>
      <c r="E1177" t="s">
        <v>304</v>
      </c>
      <c r="F1177" t="s">
        <v>350</v>
      </c>
      <c r="G1177" t="s">
        <v>119</v>
      </c>
      <c r="H1177" t="s">
        <v>125</v>
      </c>
      <c r="I1177">
        <v>2016</v>
      </c>
      <c r="J1177" t="s">
        <v>361</v>
      </c>
      <c r="K1177" t="s">
        <v>127</v>
      </c>
      <c r="L1177" t="s">
        <v>1450</v>
      </c>
      <c r="M1177" t="s">
        <v>1476</v>
      </c>
      <c r="N1177">
        <v>1</v>
      </c>
      <c r="O1177">
        <v>2020</v>
      </c>
      <c r="P1177">
        <v>859.64814765948006</v>
      </c>
      <c r="Q1177">
        <v>2.764334235731762</v>
      </c>
      <c r="R1177" t="s">
        <v>109</v>
      </c>
      <c r="S1177">
        <v>310.97836743027489</v>
      </c>
      <c r="T1177">
        <v>3.6049237983587341</v>
      </c>
      <c r="U1177" t="s">
        <v>184</v>
      </c>
      <c r="V1177">
        <v>3.6049237983587341</v>
      </c>
      <c r="W1177">
        <v>6</v>
      </c>
      <c r="X1177">
        <v>13</v>
      </c>
      <c r="Y1177">
        <v>10</v>
      </c>
      <c r="Z1177">
        <v>6.1608679451578198E-2</v>
      </c>
      <c r="AA1177">
        <v>31.536000000000001</v>
      </c>
    </row>
    <row r="1178" spans="1:27" x14ac:dyDescent="0.25">
      <c r="A1178" t="s">
        <v>98</v>
      </c>
      <c r="B1178" t="s">
        <v>99</v>
      </c>
      <c r="C1178" t="s">
        <v>1367</v>
      </c>
      <c r="D1178" t="s">
        <v>101</v>
      </c>
      <c r="E1178" t="s">
        <v>304</v>
      </c>
      <c r="F1178" t="s">
        <v>350</v>
      </c>
      <c r="G1178" t="s">
        <v>119</v>
      </c>
      <c r="H1178" t="s">
        <v>125</v>
      </c>
      <c r="I1178">
        <v>2022</v>
      </c>
      <c r="J1178" t="s">
        <v>363</v>
      </c>
      <c r="K1178" t="s">
        <v>127</v>
      </c>
      <c r="L1178" t="s">
        <v>1450</v>
      </c>
      <c r="M1178" t="s">
        <v>1477</v>
      </c>
      <c r="N1178">
        <v>1</v>
      </c>
      <c r="O1178">
        <v>2022</v>
      </c>
      <c r="P1178">
        <v>859.64814765948006</v>
      </c>
      <c r="Q1178">
        <v>2.764334235731762</v>
      </c>
      <c r="R1178" t="s">
        <v>109</v>
      </c>
      <c r="S1178">
        <v>310.97836743027489</v>
      </c>
      <c r="T1178">
        <v>3.6635404454865181</v>
      </c>
      <c r="U1178" t="s">
        <v>184</v>
      </c>
      <c r="V1178">
        <v>3.6635404454865181</v>
      </c>
      <c r="W1178">
        <v>6</v>
      </c>
      <c r="X1178">
        <v>13</v>
      </c>
      <c r="Y1178">
        <v>10</v>
      </c>
      <c r="Z1178">
        <v>6.1608679451578198E-2</v>
      </c>
      <c r="AA1178">
        <v>31.536000000000001</v>
      </c>
    </row>
    <row r="1179" spans="1:27" x14ac:dyDescent="0.25">
      <c r="A1179" t="s">
        <v>98</v>
      </c>
      <c r="B1179" t="s">
        <v>99</v>
      </c>
      <c r="C1179" t="s">
        <v>1367</v>
      </c>
      <c r="D1179" t="s">
        <v>101</v>
      </c>
      <c r="E1179" t="s">
        <v>304</v>
      </c>
      <c r="F1179" t="s">
        <v>350</v>
      </c>
      <c r="G1179" t="s">
        <v>119</v>
      </c>
      <c r="H1179" t="s">
        <v>125</v>
      </c>
      <c r="I1179">
        <v>2030</v>
      </c>
      <c r="J1179" t="s">
        <v>365</v>
      </c>
      <c r="K1179" t="s">
        <v>127</v>
      </c>
      <c r="L1179" t="s">
        <v>1450</v>
      </c>
      <c r="M1179" t="s">
        <v>1478</v>
      </c>
      <c r="N1179">
        <v>1</v>
      </c>
      <c r="O1179">
        <v>2030</v>
      </c>
      <c r="P1179">
        <v>859.64814765948006</v>
      </c>
      <c r="Q1179">
        <v>2.764334235731762</v>
      </c>
      <c r="R1179" t="s">
        <v>109</v>
      </c>
      <c r="S1179">
        <v>310.97836743027489</v>
      </c>
      <c r="T1179">
        <v>3.8100820633059791</v>
      </c>
      <c r="U1179" t="s">
        <v>184</v>
      </c>
      <c r="V1179">
        <v>3.8100820633059791</v>
      </c>
      <c r="W1179">
        <v>6</v>
      </c>
      <c r="X1179">
        <v>13</v>
      </c>
      <c r="Y1179">
        <v>10</v>
      </c>
      <c r="Z1179">
        <v>6.1608679451578198E-2</v>
      </c>
      <c r="AA1179">
        <v>31.536000000000001</v>
      </c>
    </row>
    <row r="1180" spans="1:27" x14ac:dyDescent="0.25">
      <c r="A1180" t="s">
        <v>98</v>
      </c>
      <c r="B1180" t="s">
        <v>99</v>
      </c>
      <c r="C1180" t="s">
        <v>1367</v>
      </c>
      <c r="D1180" t="s">
        <v>101</v>
      </c>
      <c r="E1180" t="s">
        <v>304</v>
      </c>
      <c r="F1180" t="s">
        <v>350</v>
      </c>
      <c r="G1180" t="s">
        <v>119</v>
      </c>
      <c r="H1180" t="s">
        <v>125</v>
      </c>
      <c r="I1180">
        <v>2040</v>
      </c>
      <c r="J1180" t="s">
        <v>367</v>
      </c>
      <c r="K1180" t="s">
        <v>127</v>
      </c>
      <c r="L1180" t="s">
        <v>1450</v>
      </c>
      <c r="M1180" t="s">
        <v>1479</v>
      </c>
      <c r="N1180">
        <v>1</v>
      </c>
      <c r="O1180">
        <v>2040</v>
      </c>
      <c r="P1180">
        <v>859.64814765948006</v>
      </c>
      <c r="Q1180">
        <v>2.764334235731762</v>
      </c>
      <c r="R1180" t="s">
        <v>109</v>
      </c>
      <c r="S1180">
        <v>310.97836743027489</v>
      </c>
      <c r="T1180">
        <v>3.9566236811254401</v>
      </c>
      <c r="U1180" t="s">
        <v>184</v>
      </c>
      <c r="V1180">
        <v>3.9566236811254401</v>
      </c>
      <c r="W1180">
        <v>6</v>
      </c>
      <c r="X1180">
        <v>13</v>
      </c>
      <c r="Y1180">
        <v>10</v>
      </c>
      <c r="Z1180">
        <v>6.1608679451578198E-2</v>
      </c>
      <c r="AA1180">
        <v>31.536000000000001</v>
      </c>
    </row>
    <row r="1181" spans="1:27" x14ac:dyDescent="0.25">
      <c r="A1181" t="s">
        <v>98</v>
      </c>
      <c r="B1181" t="s">
        <v>99</v>
      </c>
      <c r="C1181" t="s">
        <v>1367</v>
      </c>
      <c r="D1181" t="s">
        <v>101</v>
      </c>
      <c r="E1181" t="s">
        <v>304</v>
      </c>
      <c r="F1181" t="s">
        <v>369</v>
      </c>
      <c r="G1181" t="s">
        <v>103</v>
      </c>
      <c r="H1181" t="s">
        <v>125</v>
      </c>
      <c r="I1181">
        <v>2016</v>
      </c>
      <c r="J1181" t="s">
        <v>370</v>
      </c>
      <c r="K1181" t="s">
        <v>127</v>
      </c>
      <c r="L1181" t="s">
        <v>1450</v>
      </c>
      <c r="M1181" t="s">
        <v>1480</v>
      </c>
      <c r="N1181">
        <v>1</v>
      </c>
      <c r="O1181">
        <v>2020</v>
      </c>
      <c r="P1181">
        <v>4328.724715164758</v>
      </c>
      <c r="Q1181">
        <v>2.764334235731762</v>
      </c>
      <c r="R1181" t="s">
        <v>109</v>
      </c>
      <c r="S1181">
        <v>1565.9194388333001</v>
      </c>
      <c r="T1181">
        <v>3.8100820633059791</v>
      </c>
      <c r="U1181" t="s">
        <v>184</v>
      </c>
      <c r="V1181">
        <v>3.8100820633059791</v>
      </c>
      <c r="W1181">
        <v>11</v>
      </c>
      <c r="X1181">
        <v>25</v>
      </c>
      <c r="Y1181">
        <v>19</v>
      </c>
      <c r="Z1181">
        <v>6.1608679451578198E-2</v>
      </c>
      <c r="AA1181">
        <v>31.536000000000001</v>
      </c>
    </row>
    <row r="1182" spans="1:27" x14ac:dyDescent="0.25">
      <c r="A1182" t="s">
        <v>98</v>
      </c>
      <c r="B1182" t="s">
        <v>99</v>
      </c>
      <c r="C1182" t="s">
        <v>1367</v>
      </c>
      <c r="D1182" t="s">
        <v>101</v>
      </c>
      <c r="E1182" t="s">
        <v>304</v>
      </c>
      <c r="F1182" t="s">
        <v>369</v>
      </c>
      <c r="G1182" t="s">
        <v>103</v>
      </c>
      <c r="H1182" t="s">
        <v>125</v>
      </c>
      <c r="I1182">
        <v>2023</v>
      </c>
      <c r="J1182" t="s">
        <v>372</v>
      </c>
      <c r="K1182" t="s">
        <v>127</v>
      </c>
      <c r="L1182" t="s">
        <v>1450</v>
      </c>
      <c r="M1182" t="s">
        <v>1481</v>
      </c>
      <c r="N1182">
        <v>1</v>
      </c>
      <c r="O1182">
        <v>2023</v>
      </c>
      <c r="P1182">
        <v>4328.724715164758</v>
      </c>
      <c r="Q1182">
        <v>2.764334235731762</v>
      </c>
      <c r="R1182" t="s">
        <v>109</v>
      </c>
      <c r="S1182">
        <v>1565.9194388333001</v>
      </c>
      <c r="T1182">
        <v>3.8100820633059791</v>
      </c>
      <c r="U1182" t="s">
        <v>184</v>
      </c>
      <c r="V1182">
        <v>3.8100820633059791</v>
      </c>
      <c r="W1182">
        <v>11</v>
      </c>
      <c r="X1182">
        <v>25</v>
      </c>
      <c r="Y1182">
        <v>19</v>
      </c>
      <c r="Z1182">
        <v>6.1608679451578198E-2</v>
      </c>
      <c r="AA1182">
        <v>31.536000000000001</v>
      </c>
    </row>
    <row r="1183" spans="1:27" x14ac:dyDescent="0.25">
      <c r="A1183" t="s">
        <v>98</v>
      </c>
      <c r="B1183" t="s">
        <v>99</v>
      </c>
      <c r="C1183" t="s">
        <v>1367</v>
      </c>
      <c r="D1183" t="s">
        <v>101</v>
      </c>
      <c r="E1183" t="s">
        <v>304</v>
      </c>
      <c r="F1183" t="s">
        <v>369</v>
      </c>
      <c r="G1183" t="s">
        <v>111</v>
      </c>
      <c r="H1183" t="s">
        <v>125</v>
      </c>
      <c r="I1183">
        <v>2016</v>
      </c>
      <c r="J1183" t="s">
        <v>374</v>
      </c>
      <c r="K1183" t="s">
        <v>127</v>
      </c>
      <c r="L1183" t="s">
        <v>1450</v>
      </c>
      <c r="M1183" t="s">
        <v>1482</v>
      </c>
      <c r="N1183">
        <v>1</v>
      </c>
      <c r="O1183">
        <v>2020</v>
      </c>
      <c r="P1183">
        <v>4450.6606226341873</v>
      </c>
      <c r="Q1183">
        <v>2.764334235731762</v>
      </c>
      <c r="R1183" t="s">
        <v>109</v>
      </c>
      <c r="S1183">
        <v>1610.029845560998</v>
      </c>
      <c r="T1183">
        <v>4.0738569753810081</v>
      </c>
      <c r="U1183" t="s">
        <v>184</v>
      </c>
      <c r="V1183">
        <v>4.0738569753810081</v>
      </c>
      <c r="W1183">
        <v>11</v>
      </c>
      <c r="X1183">
        <v>25</v>
      </c>
      <c r="Y1183">
        <v>19</v>
      </c>
      <c r="Z1183">
        <v>6.1608679451578198E-2</v>
      </c>
      <c r="AA1183">
        <v>31.536000000000001</v>
      </c>
    </row>
    <row r="1184" spans="1:27" x14ac:dyDescent="0.25">
      <c r="A1184" t="s">
        <v>98</v>
      </c>
      <c r="B1184" t="s">
        <v>99</v>
      </c>
      <c r="C1184" t="s">
        <v>1367</v>
      </c>
      <c r="D1184" t="s">
        <v>101</v>
      </c>
      <c r="E1184" t="s">
        <v>304</v>
      </c>
      <c r="F1184" t="s">
        <v>369</v>
      </c>
      <c r="G1184" t="s">
        <v>111</v>
      </c>
      <c r="H1184" t="s">
        <v>125</v>
      </c>
      <c r="I1184">
        <v>2023</v>
      </c>
      <c r="J1184" t="s">
        <v>376</v>
      </c>
      <c r="K1184" t="s">
        <v>127</v>
      </c>
      <c r="L1184" t="s">
        <v>1450</v>
      </c>
      <c r="M1184" t="s">
        <v>1483</v>
      </c>
      <c r="N1184">
        <v>1</v>
      </c>
      <c r="O1184">
        <v>2023</v>
      </c>
      <c r="P1184">
        <v>4511.628576368902</v>
      </c>
      <c r="Q1184">
        <v>2.764334235731762</v>
      </c>
      <c r="R1184" t="s">
        <v>109</v>
      </c>
      <c r="S1184">
        <v>1632.0850489248469</v>
      </c>
      <c r="T1184">
        <v>4.2203985932004704</v>
      </c>
      <c r="U1184" t="s">
        <v>184</v>
      </c>
      <c r="V1184">
        <v>4.2203985932004704</v>
      </c>
      <c r="W1184">
        <v>11</v>
      </c>
      <c r="X1184">
        <v>25</v>
      </c>
      <c r="Y1184">
        <v>19</v>
      </c>
      <c r="Z1184">
        <v>6.1608679451578198E-2</v>
      </c>
      <c r="AA1184">
        <v>31.536000000000001</v>
      </c>
    </row>
    <row r="1185" spans="1:27" x14ac:dyDescent="0.25">
      <c r="A1185" t="s">
        <v>98</v>
      </c>
      <c r="B1185" t="s">
        <v>99</v>
      </c>
      <c r="C1185" t="s">
        <v>1367</v>
      </c>
      <c r="D1185" t="s">
        <v>101</v>
      </c>
      <c r="E1185" t="s">
        <v>304</v>
      </c>
      <c r="F1185" t="s">
        <v>369</v>
      </c>
      <c r="G1185" t="s">
        <v>114</v>
      </c>
      <c r="H1185" t="s">
        <v>125</v>
      </c>
      <c r="I1185">
        <v>2016</v>
      </c>
      <c r="J1185" t="s">
        <v>378</v>
      </c>
      <c r="K1185" t="s">
        <v>127</v>
      </c>
      <c r="L1185" t="s">
        <v>1450</v>
      </c>
      <c r="M1185" t="s">
        <v>1484</v>
      </c>
      <c r="N1185">
        <v>1</v>
      </c>
      <c r="O1185">
        <v>2020</v>
      </c>
      <c r="P1185">
        <v>4877.436298777192</v>
      </c>
      <c r="Q1185">
        <v>2.764334235731762</v>
      </c>
      <c r="R1185" t="s">
        <v>109</v>
      </c>
      <c r="S1185">
        <v>1764.416269107943</v>
      </c>
      <c r="T1185">
        <v>4.3962485345838216</v>
      </c>
      <c r="U1185" t="s">
        <v>184</v>
      </c>
      <c r="V1185">
        <v>4.3962485345838216</v>
      </c>
      <c r="W1185">
        <v>11</v>
      </c>
      <c r="X1185">
        <v>25</v>
      </c>
      <c r="Y1185">
        <v>19</v>
      </c>
      <c r="Z1185">
        <v>6.1608679451578198E-2</v>
      </c>
      <c r="AA1185">
        <v>31.536000000000001</v>
      </c>
    </row>
    <row r="1186" spans="1:27" x14ac:dyDescent="0.25">
      <c r="A1186" t="s">
        <v>98</v>
      </c>
      <c r="B1186" t="s">
        <v>99</v>
      </c>
      <c r="C1186" t="s">
        <v>1367</v>
      </c>
      <c r="D1186" t="s">
        <v>101</v>
      </c>
      <c r="E1186" t="s">
        <v>304</v>
      </c>
      <c r="F1186" t="s">
        <v>369</v>
      </c>
      <c r="G1186" t="s">
        <v>114</v>
      </c>
      <c r="H1186" t="s">
        <v>125</v>
      </c>
      <c r="I1186">
        <v>2023</v>
      </c>
      <c r="J1186" t="s">
        <v>380</v>
      </c>
      <c r="K1186" t="s">
        <v>127</v>
      </c>
      <c r="L1186" t="s">
        <v>1450</v>
      </c>
      <c r="M1186" t="s">
        <v>1485</v>
      </c>
      <c r="N1186">
        <v>1</v>
      </c>
      <c r="O1186">
        <v>2023</v>
      </c>
      <c r="P1186">
        <v>5202.5987186956727</v>
      </c>
      <c r="Q1186">
        <v>2.764334235731762</v>
      </c>
      <c r="R1186" t="s">
        <v>109</v>
      </c>
      <c r="S1186">
        <v>1882.0440203818059</v>
      </c>
      <c r="T1186">
        <v>4.6893317702227444</v>
      </c>
      <c r="U1186" t="s">
        <v>184</v>
      </c>
      <c r="V1186">
        <v>4.6893317702227444</v>
      </c>
      <c r="W1186">
        <v>11</v>
      </c>
      <c r="X1186">
        <v>25</v>
      </c>
      <c r="Y1186">
        <v>19</v>
      </c>
      <c r="Z1186">
        <v>6.1608679451578198E-2</v>
      </c>
      <c r="AA1186">
        <v>31.536000000000001</v>
      </c>
    </row>
    <row r="1187" spans="1:27" x14ac:dyDescent="0.25">
      <c r="A1187" t="s">
        <v>98</v>
      </c>
      <c r="B1187" t="s">
        <v>99</v>
      </c>
      <c r="C1187" t="s">
        <v>1367</v>
      </c>
      <c r="D1187" t="s">
        <v>101</v>
      </c>
      <c r="E1187" t="s">
        <v>304</v>
      </c>
      <c r="F1187" t="s">
        <v>369</v>
      </c>
      <c r="G1187" t="s">
        <v>119</v>
      </c>
      <c r="H1187" t="s">
        <v>125</v>
      </c>
      <c r="I1187">
        <v>2016</v>
      </c>
      <c r="J1187" t="s">
        <v>382</v>
      </c>
      <c r="K1187" t="s">
        <v>127</v>
      </c>
      <c r="L1187" t="s">
        <v>1450</v>
      </c>
      <c r="M1187" t="s">
        <v>1486</v>
      </c>
      <c r="N1187">
        <v>1</v>
      </c>
      <c r="O1187">
        <v>2020</v>
      </c>
      <c r="P1187">
        <v>5670.0196973284856</v>
      </c>
      <c r="Q1187">
        <v>2.764334235731762</v>
      </c>
      <c r="R1187" t="s">
        <v>109</v>
      </c>
      <c r="S1187">
        <v>2051.1339128379841</v>
      </c>
      <c r="T1187">
        <v>4.835873388042204</v>
      </c>
      <c r="U1187" t="s">
        <v>184</v>
      </c>
      <c r="V1187">
        <v>4.835873388042204</v>
      </c>
      <c r="W1187">
        <v>11</v>
      </c>
      <c r="X1187">
        <v>25</v>
      </c>
      <c r="Y1187">
        <v>19</v>
      </c>
      <c r="Z1187">
        <v>6.1608679451578198E-2</v>
      </c>
      <c r="AA1187">
        <v>31.536000000000001</v>
      </c>
    </row>
    <row r="1188" spans="1:27" x14ac:dyDescent="0.25">
      <c r="A1188" t="s">
        <v>98</v>
      </c>
      <c r="B1188" t="s">
        <v>99</v>
      </c>
      <c r="C1188" t="s">
        <v>1367</v>
      </c>
      <c r="D1188" t="s">
        <v>101</v>
      </c>
      <c r="E1188" t="s">
        <v>304</v>
      </c>
      <c r="F1188" t="s">
        <v>369</v>
      </c>
      <c r="G1188" t="s">
        <v>119</v>
      </c>
      <c r="H1188" t="s">
        <v>125</v>
      </c>
      <c r="I1188">
        <v>2022</v>
      </c>
      <c r="J1188" t="s">
        <v>384</v>
      </c>
      <c r="K1188" t="s">
        <v>127</v>
      </c>
      <c r="L1188" t="s">
        <v>1450</v>
      </c>
      <c r="M1188" t="s">
        <v>1487</v>
      </c>
      <c r="N1188">
        <v>1</v>
      </c>
      <c r="O1188">
        <v>2022</v>
      </c>
      <c r="P1188">
        <v>5670.0196973284856</v>
      </c>
      <c r="Q1188">
        <v>2.764334235731762</v>
      </c>
      <c r="R1188" t="s">
        <v>109</v>
      </c>
      <c r="S1188">
        <v>2051.1339128379841</v>
      </c>
      <c r="T1188">
        <v>4.835873388042204</v>
      </c>
      <c r="U1188" t="s">
        <v>184</v>
      </c>
      <c r="V1188">
        <v>4.835873388042204</v>
      </c>
      <c r="W1188">
        <v>11</v>
      </c>
      <c r="X1188">
        <v>25</v>
      </c>
      <c r="Y1188">
        <v>19</v>
      </c>
      <c r="Z1188">
        <v>6.1608679451578198E-2</v>
      </c>
      <c r="AA1188">
        <v>31.536000000000001</v>
      </c>
    </row>
    <row r="1189" spans="1:27" x14ac:dyDescent="0.25">
      <c r="A1189" t="s">
        <v>98</v>
      </c>
      <c r="B1189" t="s">
        <v>99</v>
      </c>
      <c r="C1189" t="s">
        <v>1367</v>
      </c>
      <c r="D1189" t="s">
        <v>101</v>
      </c>
      <c r="E1189" t="s">
        <v>386</v>
      </c>
      <c r="G1189" t="s">
        <v>387</v>
      </c>
      <c r="H1189" t="s">
        <v>125</v>
      </c>
      <c r="I1189">
        <v>2016</v>
      </c>
      <c r="J1189" t="s">
        <v>388</v>
      </c>
      <c r="K1189" t="s">
        <v>127</v>
      </c>
      <c r="L1189" t="s">
        <v>1488</v>
      </c>
      <c r="M1189" t="s">
        <v>1489</v>
      </c>
      <c r="N1189">
        <v>1</v>
      </c>
      <c r="O1189">
        <v>2020</v>
      </c>
      <c r="P1189">
        <v>853.55135228600852</v>
      </c>
      <c r="Q1189">
        <v>2.1646303172329149</v>
      </c>
      <c r="R1189" t="s">
        <v>391</v>
      </c>
      <c r="S1189">
        <v>394.31737857996848</v>
      </c>
      <c r="T1189">
        <v>404.78399999999999</v>
      </c>
      <c r="U1189" t="s">
        <v>392</v>
      </c>
      <c r="V1189">
        <v>1.1306815642458099</v>
      </c>
      <c r="W1189">
        <v>11.625999787885601</v>
      </c>
      <c r="X1189">
        <v>21.895260974855479</v>
      </c>
      <c r="Y1189">
        <v>17</v>
      </c>
      <c r="Z1189">
        <v>0.65</v>
      </c>
      <c r="AA1189">
        <v>1</v>
      </c>
    </row>
    <row r="1190" spans="1:27" x14ac:dyDescent="0.25">
      <c r="A1190" t="s">
        <v>98</v>
      </c>
      <c r="B1190" t="s">
        <v>99</v>
      </c>
      <c r="C1190" t="s">
        <v>1367</v>
      </c>
      <c r="D1190" t="s">
        <v>101</v>
      </c>
      <c r="E1190" t="s">
        <v>386</v>
      </c>
      <c r="G1190" t="s">
        <v>393</v>
      </c>
      <c r="H1190" t="s">
        <v>125</v>
      </c>
      <c r="I1190">
        <v>2016</v>
      </c>
      <c r="J1190" t="s">
        <v>394</v>
      </c>
      <c r="K1190" t="s">
        <v>127</v>
      </c>
      <c r="L1190" t="s">
        <v>1488</v>
      </c>
      <c r="M1190" t="s">
        <v>1490</v>
      </c>
      <c r="N1190">
        <v>1</v>
      </c>
      <c r="O1190">
        <v>2020</v>
      </c>
      <c r="P1190">
        <v>914.51930602072343</v>
      </c>
      <c r="Q1190">
        <v>2.1646303172329149</v>
      </c>
      <c r="R1190" t="s">
        <v>391</v>
      </c>
      <c r="S1190">
        <v>422.48290562139482</v>
      </c>
      <c r="T1190">
        <v>389</v>
      </c>
      <c r="U1190" t="s">
        <v>392</v>
      </c>
      <c r="V1190">
        <v>1.08659217877095</v>
      </c>
      <c r="W1190">
        <v>11.625999787885601</v>
      </c>
      <c r="X1190">
        <v>21.895260974855479</v>
      </c>
      <c r="Y1190">
        <v>17</v>
      </c>
      <c r="Z1190">
        <v>0.65</v>
      </c>
      <c r="AA1190">
        <v>1</v>
      </c>
    </row>
    <row r="1191" spans="1:27" x14ac:dyDescent="0.25">
      <c r="A1191" t="s">
        <v>98</v>
      </c>
      <c r="B1191" t="s">
        <v>99</v>
      </c>
      <c r="C1191" t="s">
        <v>1367</v>
      </c>
      <c r="D1191" t="s">
        <v>101</v>
      </c>
      <c r="E1191" t="s">
        <v>386</v>
      </c>
      <c r="G1191" t="s">
        <v>396</v>
      </c>
      <c r="H1191" t="s">
        <v>125</v>
      </c>
      <c r="I1191">
        <v>2016</v>
      </c>
      <c r="J1191" t="s">
        <v>397</v>
      </c>
      <c r="K1191" t="s">
        <v>127</v>
      </c>
      <c r="L1191" t="s">
        <v>1488</v>
      </c>
      <c r="M1191" t="s">
        <v>1491</v>
      </c>
      <c r="N1191">
        <v>1</v>
      </c>
      <c r="O1191">
        <v>2020</v>
      </c>
      <c r="P1191">
        <v>1036.455213490153</v>
      </c>
      <c r="Q1191">
        <v>2.1646303172329149</v>
      </c>
      <c r="R1191" t="s">
        <v>391</v>
      </c>
      <c r="S1191">
        <v>478.81395970424751</v>
      </c>
      <c r="T1191">
        <v>364.30560000000003</v>
      </c>
      <c r="U1191" t="s">
        <v>392</v>
      </c>
      <c r="V1191">
        <v>1.0176134078212291</v>
      </c>
      <c r="W1191">
        <v>11.625999787885601</v>
      </c>
      <c r="X1191">
        <v>21.895260974855479</v>
      </c>
      <c r="Y1191">
        <v>17</v>
      </c>
      <c r="Z1191">
        <v>0.65</v>
      </c>
      <c r="AA1191">
        <v>1</v>
      </c>
    </row>
    <row r="1192" spans="1:27" x14ac:dyDescent="0.25">
      <c r="A1192" t="s">
        <v>98</v>
      </c>
      <c r="B1192" t="s">
        <v>99</v>
      </c>
      <c r="C1192" t="s">
        <v>1367</v>
      </c>
      <c r="D1192" t="s">
        <v>101</v>
      </c>
      <c r="E1192" t="s">
        <v>386</v>
      </c>
      <c r="G1192" t="s">
        <v>399</v>
      </c>
      <c r="H1192" t="s">
        <v>125</v>
      </c>
      <c r="I1192">
        <v>2016</v>
      </c>
      <c r="J1192" t="s">
        <v>400</v>
      </c>
      <c r="K1192" t="s">
        <v>127</v>
      </c>
      <c r="L1192" t="s">
        <v>1488</v>
      </c>
      <c r="M1192" t="s">
        <v>1492</v>
      </c>
      <c r="N1192">
        <v>1</v>
      </c>
      <c r="O1192">
        <v>2020</v>
      </c>
      <c r="P1192">
        <v>1073.035985730982</v>
      </c>
      <c r="Q1192">
        <v>2.1646303172329149</v>
      </c>
      <c r="R1192" t="s">
        <v>391</v>
      </c>
      <c r="S1192">
        <v>495.71327592910319</v>
      </c>
      <c r="T1192">
        <v>358</v>
      </c>
      <c r="U1192" t="s">
        <v>392</v>
      </c>
      <c r="V1192">
        <v>1</v>
      </c>
      <c r="W1192">
        <v>11.625999787885601</v>
      </c>
      <c r="X1192">
        <v>21.895260974855479</v>
      </c>
      <c r="Y1192">
        <v>17</v>
      </c>
      <c r="Z1192">
        <v>0.65</v>
      </c>
      <c r="AA1192">
        <v>1</v>
      </c>
    </row>
    <row r="1193" spans="1:27" x14ac:dyDescent="0.25">
      <c r="A1193" t="s">
        <v>98</v>
      </c>
      <c r="B1193" t="s">
        <v>99</v>
      </c>
      <c r="C1193" t="s">
        <v>1367</v>
      </c>
      <c r="D1193" t="s">
        <v>101</v>
      </c>
      <c r="E1193" t="s">
        <v>386</v>
      </c>
      <c r="G1193" t="s">
        <v>402</v>
      </c>
      <c r="H1193" t="s">
        <v>125</v>
      </c>
      <c r="I1193">
        <v>2016</v>
      </c>
      <c r="J1193" t="s">
        <v>403</v>
      </c>
      <c r="K1193" t="s">
        <v>127</v>
      </c>
      <c r="L1193" t="s">
        <v>1488</v>
      </c>
      <c r="M1193" t="s">
        <v>1493</v>
      </c>
      <c r="N1193">
        <v>1</v>
      </c>
      <c r="O1193">
        <v>2020</v>
      </c>
      <c r="P1193">
        <v>1597.3603878495301</v>
      </c>
      <c r="Q1193">
        <v>2.1646303172329149</v>
      </c>
      <c r="R1193" t="s">
        <v>391</v>
      </c>
      <c r="S1193">
        <v>737.93680848536962</v>
      </c>
      <c r="T1193">
        <v>705.226</v>
      </c>
      <c r="U1193" t="s">
        <v>392</v>
      </c>
      <c r="V1193">
        <v>1.9699050279329611</v>
      </c>
      <c r="W1193">
        <v>11.625999787885601</v>
      </c>
      <c r="X1193">
        <v>21.895260974855479</v>
      </c>
      <c r="Y1193">
        <v>17</v>
      </c>
      <c r="Z1193">
        <v>0.65</v>
      </c>
      <c r="AA1193">
        <v>1</v>
      </c>
    </row>
    <row r="1194" spans="1:27" x14ac:dyDescent="0.25">
      <c r="A1194" t="s">
        <v>98</v>
      </c>
      <c r="B1194" t="s">
        <v>99</v>
      </c>
      <c r="C1194" t="s">
        <v>1367</v>
      </c>
      <c r="D1194" t="s">
        <v>101</v>
      </c>
      <c r="E1194" t="s">
        <v>386</v>
      </c>
      <c r="G1194" t="s">
        <v>405</v>
      </c>
      <c r="H1194" t="s">
        <v>125</v>
      </c>
      <c r="I1194">
        <v>2016</v>
      </c>
      <c r="J1194" t="s">
        <v>406</v>
      </c>
      <c r="K1194" t="s">
        <v>127</v>
      </c>
      <c r="L1194" t="s">
        <v>1488</v>
      </c>
      <c r="M1194" t="s">
        <v>1494</v>
      </c>
      <c r="N1194">
        <v>1</v>
      </c>
      <c r="O1194">
        <v>2020</v>
      </c>
      <c r="P1194">
        <v>1731.489886065903</v>
      </c>
      <c r="Q1194">
        <v>2.1646303172329149</v>
      </c>
      <c r="R1194" t="s">
        <v>391</v>
      </c>
      <c r="S1194">
        <v>799.90096797650745</v>
      </c>
      <c r="T1194">
        <v>671</v>
      </c>
      <c r="U1194" t="s">
        <v>392</v>
      </c>
      <c r="V1194">
        <v>1.8743016759776541</v>
      </c>
      <c r="W1194">
        <v>11.625999787885601</v>
      </c>
      <c r="X1194">
        <v>21.895260974855479</v>
      </c>
      <c r="Y1194">
        <v>17</v>
      </c>
      <c r="Z1194">
        <v>0.65</v>
      </c>
      <c r="AA1194">
        <v>1</v>
      </c>
    </row>
    <row r="1195" spans="1:27" x14ac:dyDescent="0.25">
      <c r="A1195" t="s">
        <v>98</v>
      </c>
      <c r="B1195" t="s">
        <v>99</v>
      </c>
      <c r="C1195" t="s">
        <v>1367</v>
      </c>
      <c r="D1195" t="s">
        <v>101</v>
      </c>
      <c r="E1195" t="s">
        <v>386</v>
      </c>
      <c r="G1195" t="s">
        <v>408</v>
      </c>
      <c r="H1195" t="s">
        <v>125</v>
      </c>
      <c r="I1195">
        <v>2016</v>
      </c>
      <c r="J1195" t="s">
        <v>409</v>
      </c>
      <c r="K1195" t="s">
        <v>127</v>
      </c>
      <c r="L1195" t="s">
        <v>1488</v>
      </c>
      <c r="M1195" t="s">
        <v>1495</v>
      </c>
      <c r="N1195">
        <v>1</v>
      </c>
      <c r="O1195">
        <v>2020</v>
      </c>
      <c r="P1195">
        <v>1890.006565776162</v>
      </c>
      <c r="Q1195">
        <v>2.1646303172329149</v>
      </c>
      <c r="R1195" t="s">
        <v>391</v>
      </c>
      <c r="S1195">
        <v>873.13133828421587</v>
      </c>
      <c r="T1195">
        <v>634.70339999999999</v>
      </c>
      <c r="U1195" t="s">
        <v>392</v>
      </c>
      <c r="V1195">
        <v>1.772914525139665</v>
      </c>
      <c r="W1195">
        <v>11.625999787885601</v>
      </c>
      <c r="X1195">
        <v>21.895260974855479</v>
      </c>
      <c r="Y1195">
        <v>17</v>
      </c>
      <c r="Z1195">
        <v>0.65</v>
      </c>
      <c r="AA1195">
        <v>1</v>
      </c>
    </row>
    <row r="1196" spans="1:27" x14ac:dyDescent="0.25">
      <c r="A1196" t="s">
        <v>98</v>
      </c>
      <c r="B1196" t="s">
        <v>99</v>
      </c>
      <c r="C1196" t="s">
        <v>1367</v>
      </c>
      <c r="D1196" t="s">
        <v>101</v>
      </c>
      <c r="E1196" t="s">
        <v>386</v>
      </c>
      <c r="G1196" t="s">
        <v>411</v>
      </c>
      <c r="H1196" t="s">
        <v>125</v>
      </c>
      <c r="I1196">
        <v>2016</v>
      </c>
      <c r="J1196" t="s">
        <v>412</v>
      </c>
      <c r="K1196" t="s">
        <v>127</v>
      </c>
      <c r="L1196" t="s">
        <v>1488</v>
      </c>
      <c r="M1196" t="s">
        <v>1496</v>
      </c>
      <c r="N1196">
        <v>1</v>
      </c>
      <c r="O1196">
        <v>2020</v>
      </c>
      <c r="P1196">
        <v>2414.3309678947098</v>
      </c>
      <c r="Q1196">
        <v>2.1646303172329149</v>
      </c>
      <c r="R1196" t="s">
        <v>391</v>
      </c>
      <c r="S1196">
        <v>1115.3548708404819</v>
      </c>
      <c r="T1196">
        <v>509</v>
      </c>
      <c r="U1196" t="s">
        <v>392</v>
      </c>
      <c r="V1196">
        <v>1.4217877094972069</v>
      </c>
      <c r="W1196">
        <v>11.625999787885601</v>
      </c>
      <c r="X1196">
        <v>21.895260974855479</v>
      </c>
      <c r="Y1196">
        <v>17</v>
      </c>
      <c r="Z1196">
        <v>0.65</v>
      </c>
      <c r="AA1196">
        <v>1</v>
      </c>
    </row>
    <row r="1197" spans="1:27" x14ac:dyDescent="0.25">
      <c r="A1197" t="s">
        <v>98</v>
      </c>
      <c r="B1197" t="s">
        <v>99</v>
      </c>
      <c r="C1197" t="s">
        <v>1367</v>
      </c>
      <c r="D1197" t="s">
        <v>101</v>
      </c>
      <c r="E1197" t="s">
        <v>386</v>
      </c>
      <c r="G1197" t="s">
        <v>414</v>
      </c>
      <c r="H1197" t="s">
        <v>125</v>
      </c>
      <c r="I1197">
        <v>2016</v>
      </c>
      <c r="J1197" t="s">
        <v>415</v>
      </c>
      <c r="K1197" t="s">
        <v>127</v>
      </c>
      <c r="L1197" t="s">
        <v>1488</v>
      </c>
      <c r="M1197" t="s">
        <v>1497</v>
      </c>
      <c r="N1197">
        <v>1</v>
      </c>
      <c r="O1197">
        <v>2020</v>
      </c>
      <c r="P1197">
        <v>1255.939846935127</v>
      </c>
      <c r="Q1197">
        <v>2.1646303172329149</v>
      </c>
      <c r="R1197" t="s">
        <v>391</v>
      </c>
      <c r="S1197">
        <v>580.20985705338228</v>
      </c>
      <c r="T1197">
        <v>520.54999999999995</v>
      </c>
      <c r="U1197" t="s">
        <v>392</v>
      </c>
      <c r="V1197">
        <v>1.4540502793296091</v>
      </c>
      <c r="W1197">
        <v>11.625999787885601</v>
      </c>
      <c r="X1197">
        <v>21.895260974855479</v>
      </c>
      <c r="Y1197">
        <v>17</v>
      </c>
      <c r="Z1197">
        <v>0.65</v>
      </c>
      <c r="AA1197">
        <v>1</v>
      </c>
    </row>
    <row r="1198" spans="1:27" x14ac:dyDescent="0.25">
      <c r="A1198" t="s">
        <v>98</v>
      </c>
      <c r="B1198" t="s">
        <v>99</v>
      </c>
      <c r="C1198" t="s">
        <v>1367</v>
      </c>
      <c r="D1198" t="s">
        <v>101</v>
      </c>
      <c r="E1198" t="s">
        <v>386</v>
      </c>
      <c r="G1198" t="s">
        <v>417</v>
      </c>
      <c r="H1198" t="s">
        <v>125</v>
      </c>
      <c r="I1198">
        <v>2016</v>
      </c>
      <c r="J1198" t="s">
        <v>418</v>
      </c>
      <c r="K1198" t="s">
        <v>127</v>
      </c>
      <c r="L1198" t="s">
        <v>1488</v>
      </c>
      <c r="M1198" t="s">
        <v>1498</v>
      </c>
      <c r="N1198">
        <v>1</v>
      </c>
      <c r="O1198">
        <v>2020</v>
      </c>
      <c r="P1198">
        <v>1365.682163657614</v>
      </c>
      <c r="Q1198">
        <v>2.1646303172329149</v>
      </c>
      <c r="R1198" t="s">
        <v>391</v>
      </c>
      <c r="S1198">
        <v>630.90780572794961</v>
      </c>
      <c r="T1198">
        <v>480</v>
      </c>
      <c r="U1198" t="s">
        <v>392</v>
      </c>
      <c r="V1198">
        <v>1.3407821229050281</v>
      </c>
      <c r="W1198">
        <v>11.625999787885601</v>
      </c>
      <c r="X1198">
        <v>21.895260974855479</v>
      </c>
      <c r="Y1198">
        <v>17</v>
      </c>
      <c r="Z1198">
        <v>0.65</v>
      </c>
      <c r="AA1198">
        <v>1</v>
      </c>
    </row>
    <row r="1199" spans="1:27" x14ac:dyDescent="0.25">
      <c r="A1199" t="s">
        <v>98</v>
      </c>
      <c r="B1199" t="s">
        <v>99</v>
      </c>
      <c r="C1199" t="s">
        <v>1367</v>
      </c>
      <c r="D1199" t="s">
        <v>101</v>
      </c>
      <c r="E1199" t="s">
        <v>386</v>
      </c>
      <c r="G1199" t="s">
        <v>420</v>
      </c>
      <c r="H1199" t="s">
        <v>125</v>
      </c>
      <c r="I1199">
        <v>2016</v>
      </c>
      <c r="J1199" t="s">
        <v>421</v>
      </c>
      <c r="K1199" t="s">
        <v>127</v>
      </c>
      <c r="L1199" t="s">
        <v>1488</v>
      </c>
      <c r="M1199" t="s">
        <v>1499</v>
      </c>
      <c r="N1199">
        <v>1</v>
      </c>
      <c r="O1199">
        <v>2020</v>
      </c>
      <c r="P1199">
        <v>1414.456526645386</v>
      </c>
      <c r="Q1199">
        <v>2.1646303172329149</v>
      </c>
      <c r="R1199" t="s">
        <v>391</v>
      </c>
      <c r="S1199">
        <v>653.44022736109059</v>
      </c>
      <c r="T1199">
        <v>469</v>
      </c>
      <c r="U1199" t="s">
        <v>392</v>
      </c>
      <c r="V1199">
        <v>1.310055865921788</v>
      </c>
      <c r="W1199">
        <v>11.625999787885601</v>
      </c>
      <c r="X1199">
        <v>21.895260974855479</v>
      </c>
      <c r="Y1199">
        <v>17</v>
      </c>
      <c r="Z1199">
        <v>0.65</v>
      </c>
      <c r="AA1199">
        <v>1</v>
      </c>
    </row>
    <row r="1200" spans="1:27" x14ac:dyDescent="0.25">
      <c r="A1200" t="s">
        <v>98</v>
      </c>
      <c r="B1200" t="s">
        <v>99</v>
      </c>
      <c r="C1200" t="s">
        <v>1367</v>
      </c>
      <c r="D1200" t="s">
        <v>101</v>
      </c>
      <c r="E1200" t="s">
        <v>386</v>
      </c>
      <c r="G1200" t="s">
        <v>423</v>
      </c>
      <c r="H1200" t="s">
        <v>125</v>
      </c>
      <c r="I1200">
        <v>2016</v>
      </c>
      <c r="J1200" t="s">
        <v>424</v>
      </c>
      <c r="K1200" t="s">
        <v>127</v>
      </c>
      <c r="L1200" t="s">
        <v>1488</v>
      </c>
      <c r="M1200" t="s">
        <v>1500</v>
      </c>
      <c r="N1200">
        <v>1</v>
      </c>
      <c r="O1200">
        <v>2020</v>
      </c>
      <c r="P1200">
        <v>1414.456526645386</v>
      </c>
      <c r="Q1200">
        <v>2.1646303172329149</v>
      </c>
      <c r="R1200" t="s">
        <v>391</v>
      </c>
      <c r="S1200">
        <v>653.44022736109059</v>
      </c>
      <c r="T1200">
        <v>469</v>
      </c>
      <c r="U1200" t="s">
        <v>392</v>
      </c>
      <c r="V1200">
        <v>1.310055865921788</v>
      </c>
      <c r="W1200">
        <v>11.625999787885601</v>
      </c>
      <c r="X1200">
        <v>21.895260974855479</v>
      </c>
      <c r="Y1200">
        <v>17</v>
      </c>
      <c r="Z1200">
        <v>0.65</v>
      </c>
      <c r="AA1200">
        <v>1</v>
      </c>
    </row>
    <row r="1201" spans="1:27" x14ac:dyDescent="0.25">
      <c r="A1201" t="s">
        <v>98</v>
      </c>
      <c r="B1201" t="s">
        <v>99</v>
      </c>
      <c r="C1201" t="s">
        <v>1367</v>
      </c>
      <c r="D1201" t="s">
        <v>101</v>
      </c>
      <c r="E1201" t="s">
        <v>426</v>
      </c>
      <c r="G1201" t="s">
        <v>427</v>
      </c>
      <c r="H1201" t="s">
        <v>125</v>
      </c>
      <c r="I1201">
        <v>2016</v>
      </c>
      <c r="J1201" t="s">
        <v>428</v>
      </c>
      <c r="K1201" t="s">
        <v>127</v>
      </c>
      <c r="L1201" t="s">
        <v>1501</v>
      </c>
      <c r="M1201" t="s">
        <v>1502</v>
      </c>
      <c r="N1201">
        <v>1</v>
      </c>
      <c r="O1201">
        <v>2020</v>
      </c>
      <c r="P1201">
        <v>609.67953734714899</v>
      </c>
      <c r="Q1201">
        <v>0.1064422737763619</v>
      </c>
      <c r="R1201" t="s">
        <v>391</v>
      </c>
      <c r="S1201">
        <v>5727.7951298569787</v>
      </c>
      <c r="T1201">
        <v>300.25599999999997</v>
      </c>
      <c r="U1201" t="s">
        <v>392</v>
      </c>
      <c r="V1201">
        <v>1.0918399999999999</v>
      </c>
      <c r="W1201">
        <v>16.5973520403479</v>
      </c>
      <c r="X1201">
        <v>27.331519839424129</v>
      </c>
      <c r="Y1201">
        <v>22</v>
      </c>
      <c r="Z1201">
        <v>0.65</v>
      </c>
      <c r="AA1201">
        <v>1</v>
      </c>
    </row>
    <row r="1202" spans="1:27" x14ac:dyDescent="0.25">
      <c r="A1202" t="s">
        <v>98</v>
      </c>
      <c r="B1202" t="s">
        <v>99</v>
      </c>
      <c r="C1202" t="s">
        <v>1367</v>
      </c>
      <c r="D1202" t="s">
        <v>101</v>
      </c>
      <c r="E1202" t="s">
        <v>426</v>
      </c>
      <c r="G1202" t="s">
        <v>431</v>
      </c>
      <c r="H1202" t="s">
        <v>125</v>
      </c>
      <c r="I1202">
        <v>2016</v>
      </c>
      <c r="J1202" t="s">
        <v>432</v>
      </c>
      <c r="K1202" t="s">
        <v>127</v>
      </c>
      <c r="L1202" t="s">
        <v>1501</v>
      </c>
      <c r="M1202" t="s">
        <v>1503</v>
      </c>
      <c r="N1202">
        <v>1</v>
      </c>
      <c r="O1202">
        <v>2020</v>
      </c>
      <c r="P1202">
        <v>609.67953734714899</v>
      </c>
      <c r="Q1202">
        <v>0.1064422737763619</v>
      </c>
      <c r="R1202" t="s">
        <v>391</v>
      </c>
      <c r="S1202">
        <v>5727.7951298569787</v>
      </c>
      <c r="T1202">
        <v>297</v>
      </c>
      <c r="U1202" t="s">
        <v>392</v>
      </c>
      <c r="V1202">
        <v>1.08</v>
      </c>
      <c r="W1202">
        <v>16.5973520403479</v>
      </c>
      <c r="X1202">
        <v>27.331519839424129</v>
      </c>
      <c r="Y1202">
        <v>22</v>
      </c>
      <c r="Z1202">
        <v>0.65</v>
      </c>
      <c r="AA1202">
        <v>1</v>
      </c>
    </row>
    <row r="1203" spans="1:27" x14ac:dyDescent="0.25">
      <c r="A1203" t="s">
        <v>98</v>
      </c>
      <c r="B1203" t="s">
        <v>99</v>
      </c>
      <c r="C1203" t="s">
        <v>1367</v>
      </c>
      <c r="D1203" t="s">
        <v>101</v>
      </c>
      <c r="E1203" t="s">
        <v>426</v>
      </c>
      <c r="G1203" t="s">
        <v>434</v>
      </c>
      <c r="H1203" t="s">
        <v>125</v>
      </c>
      <c r="I1203">
        <v>2016</v>
      </c>
      <c r="J1203" t="s">
        <v>435</v>
      </c>
      <c r="K1203" t="s">
        <v>127</v>
      </c>
      <c r="L1203" t="s">
        <v>1501</v>
      </c>
      <c r="M1203" t="s">
        <v>1504</v>
      </c>
      <c r="N1203">
        <v>1</v>
      </c>
      <c r="O1203">
        <v>2020</v>
      </c>
      <c r="P1203">
        <v>670.6474910818639</v>
      </c>
      <c r="Q1203">
        <v>0.1064422737763619</v>
      </c>
      <c r="R1203" t="s">
        <v>391</v>
      </c>
      <c r="S1203">
        <v>6300.5746428426773</v>
      </c>
      <c r="T1203">
        <v>277</v>
      </c>
      <c r="U1203" t="s">
        <v>392</v>
      </c>
      <c r="V1203">
        <v>1.0072727272727271</v>
      </c>
      <c r="W1203">
        <v>16.5973520403479</v>
      </c>
      <c r="X1203">
        <v>27.331519839424129</v>
      </c>
      <c r="Y1203">
        <v>22</v>
      </c>
      <c r="Z1203">
        <v>0.65</v>
      </c>
      <c r="AA1203">
        <v>1</v>
      </c>
    </row>
    <row r="1204" spans="1:27" x14ac:dyDescent="0.25">
      <c r="A1204" t="s">
        <v>98</v>
      </c>
      <c r="B1204" t="s">
        <v>99</v>
      </c>
      <c r="C1204" t="s">
        <v>1367</v>
      </c>
      <c r="D1204" t="s">
        <v>101</v>
      </c>
      <c r="E1204" t="s">
        <v>426</v>
      </c>
      <c r="G1204" t="s">
        <v>437</v>
      </c>
      <c r="H1204" t="s">
        <v>125</v>
      </c>
      <c r="I1204">
        <v>2016</v>
      </c>
      <c r="J1204" t="s">
        <v>438</v>
      </c>
      <c r="K1204" t="s">
        <v>127</v>
      </c>
      <c r="L1204" t="s">
        <v>1501</v>
      </c>
      <c r="M1204" t="s">
        <v>1505</v>
      </c>
      <c r="N1204">
        <v>1</v>
      </c>
      <c r="O1204">
        <v>2020</v>
      </c>
      <c r="P1204">
        <v>658.45390033492083</v>
      </c>
      <c r="Q1204">
        <v>0.1064422737763619</v>
      </c>
      <c r="R1204" t="s">
        <v>391</v>
      </c>
      <c r="S1204">
        <v>6186.0187402455367</v>
      </c>
      <c r="T1204">
        <v>275</v>
      </c>
      <c r="U1204" t="s">
        <v>392</v>
      </c>
      <c r="V1204">
        <v>1</v>
      </c>
      <c r="W1204">
        <v>16.5973520403479</v>
      </c>
      <c r="X1204">
        <v>27.331519839424129</v>
      </c>
      <c r="Y1204">
        <v>22</v>
      </c>
      <c r="Z1204">
        <v>0.65</v>
      </c>
      <c r="AA1204">
        <v>1</v>
      </c>
    </row>
    <row r="1205" spans="1:27" x14ac:dyDescent="0.25">
      <c r="A1205" t="s">
        <v>98</v>
      </c>
      <c r="B1205" t="s">
        <v>99</v>
      </c>
      <c r="C1205" t="s">
        <v>1367</v>
      </c>
      <c r="D1205" t="s">
        <v>101</v>
      </c>
      <c r="E1205" t="s">
        <v>426</v>
      </c>
      <c r="G1205" t="s">
        <v>440</v>
      </c>
      <c r="H1205" t="s">
        <v>125</v>
      </c>
      <c r="I1205">
        <v>2016</v>
      </c>
      <c r="J1205" t="s">
        <v>441</v>
      </c>
      <c r="K1205" t="s">
        <v>127</v>
      </c>
      <c r="L1205" t="s">
        <v>1501</v>
      </c>
      <c r="M1205" t="s">
        <v>1506</v>
      </c>
      <c r="N1205">
        <v>1</v>
      </c>
      <c r="O1205">
        <v>2020</v>
      </c>
      <c r="P1205">
        <v>841.35776153906556</v>
      </c>
      <c r="Q1205">
        <v>0.1064422737763619</v>
      </c>
      <c r="R1205" t="s">
        <v>391</v>
      </c>
      <c r="S1205">
        <v>7904.3572792026307</v>
      </c>
      <c r="T1205">
        <v>477.41800000000001</v>
      </c>
      <c r="U1205" t="s">
        <v>392</v>
      </c>
      <c r="V1205">
        <v>1.736065454545455</v>
      </c>
      <c r="W1205">
        <v>16.5973520403479</v>
      </c>
      <c r="X1205">
        <v>27.331519839424129</v>
      </c>
      <c r="Y1205">
        <v>22</v>
      </c>
      <c r="Z1205">
        <v>0.65</v>
      </c>
      <c r="AA1205">
        <v>1</v>
      </c>
    </row>
    <row r="1206" spans="1:27" x14ac:dyDescent="0.25">
      <c r="A1206" t="s">
        <v>98</v>
      </c>
      <c r="B1206" t="s">
        <v>99</v>
      </c>
      <c r="C1206" t="s">
        <v>1367</v>
      </c>
      <c r="D1206" t="s">
        <v>101</v>
      </c>
      <c r="E1206" t="s">
        <v>426</v>
      </c>
      <c r="G1206" t="s">
        <v>443</v>
      </c>
      <c r="H1206" t="s">
        <v>125</v>
      </c>
      <c r="I1206">
        <v>2016</v>
      </c>
      <c r="J1206" t="s">
        <v>444</v>
      </c>
      <c r="K1206" t="s">
        <v>127</v>
      </c>
      <c r="L1206" t="s">
        <v>1501</v>
      </c>
      <c r="M1206" t="s">
        <v>1507</v>
      </c>
      <c r="N1206">
        <v>1</v>
      </c>
      <c r="O1206">
        <v>2020</v>
      </c>
      <c r="P1206">
        <v>914.51930602072343</v>
      </c>
      <c r="Q1206">
        <v>0.1064422737763619</v>
      </c>
      <c r="R1206" t="s">
        <v>391</v>
      </c>
      <c r="S1206">
        <v>8591.6926947854681</v>
      </c>
      <c r="T1206">
        <v>446</v>
      </c>
      <c r="U1206" t="s">
        <v>392</v>
      </c>
      <c r="V1206">
        <v>1.621818181818182</v>
      </c>
      <c r="W1206">
        <v>16.5973520403479</v>
      </c>
      <c r="X1206">
        <v>27.331519839424129</v>
      </c>
      <c r="Y1206">
        <v>22</v>
      </c>
      <c r="Z1206">
        <v>0.65</v>
      </c>
      <c r="AA1206">
        <v>1</v>
      </c>
    </row>
    <row r="1207" spans="1:27" x14ac:dyDescent="0.25">
      <c r="A1207" t="s">
        <v>98</v>
      </c>
      <c r="B1207" t="s">
        <v>99</v>
      </c>
      <c r="C1207" t="s">
        <v>1367</v>
      </c>
      <c r="D1207" t="s">
        <v>101</v>
      </c>
      <c r="E1207" t="s">
        <v>426</v>
      </c>
      <c r="G1207" t="s">
        <v>446</v>
      </c>
      <c r="H1207" t="s">
        <v>125</v>
      </c>
      <c r="I1207">
        <v>2016</v>
      </c>
      <c r="J1207" t="s">
        <v>447</v>
      </c>
      <c r="K1207" t="s">
        <v>127</v>
      </c>
      <c r="L1207" t="s">
        <v>1501</v>
      </c>
      <c r="M1207" t="s">
        <v>1508</v>
      </c>
      <c r="N1207">
        <v>1</v>
      </c>
      <c r="O1207">
        <v>2020</v>
      </c>
      <c r="P1207">
        <v>963.29366900849539</v>
      </c>
      <c r="Q1207">
        <v>0.1064422737763619</v>
      </c>
      <c r="R1207" t="s">
        <v>391</v>
      </c>
      <c r="S1207">
        <v>9049.916305174027</v>
      </c>
      <c r="T1207">
        <v>429.67619999999999</v>
      </c>
      <c r="U1207" t="s">
        <v>392</v>
      </c>
      <c r="V1207">
        <v>1.5624589090909089</v>
      </c>
      <c r="W1207">
        <v>16.5973520403479</v>
      </c>
      <c r="X1207">
        <v>27.331519839424129</v>
      </c>
      <c r="Y1207">
        <v>22</v>
      </c>
      <c r="Z1207">
        <v>0.65</v>
      </c>
      <c r="AA1207">
        <v>1</v>
      </c>
    </row>
    <row r="1208" spans="1:27" x14ac:dyDescent="0.25">
      <c r="A1208" t="s">
        <v>98</v>
      </c>
      <c r="B1208" t="s">
        <v>99</v>
      </c>
      <c r="C1208" t="s">
        <v>1367</v>
      </c>
      <c r="D1208" t="s">
        <v>101</v>
      </c>
      <c r="E1208" t="s">
        <v>426</v>
      </c>
      <c r="G1208" t="s">
        <v>449</v>
      </c>
      <c r="H1208" t="s">
        <v>125</v>
      </c>
      <c r="I1208">
        <v>2016</v>
      </c>
      <c r="J1208" t="s">
        <v>450</v>
      </c>
      <c r="K1208" t="s">
        <v>127</v>
      </c>
      <c r="L1208" t="s">
        <v>1501</v>
      </c>
      <c r="M1208" t="s">
        <v>1509</v>
      </c>
      <c r="N1208">
        <v>1</v>
      </c>
      <c r="O1208">
        <v>2020</v>
      </c>
      <c r="P1208">
        <v>987.6808505023813</v>
      </c>
      <c r="Q1208">
        <v>0.1064422737763619</v>
      </c>
      <c r="R1208" t="s">
        <v>391</v>
      </c>
      <c r="S1208">
        <v>9279.0281103683064</v>
      </c>
      <c r="T1208">
        <v>419</v>
      </c>
      <c r="U1208" t="s">
        <v>392</v>
      </c>
      <c r="V1208">
        <v>1.5236363636363639</v>
      </c>
      <c r="W1208">
        <v>16.5973520403479</v>
      </c>
      <c r="X1208">
        <v>27.331519839424129</v>
      </c>
      <c r="Y1208">
        <v>22</v>
      </c>
      <c r="Z1208">
        <v>0.65</v>
      </c>
      <c r="AA1208">
        <v>1</v>
      </c>
    </row>
    <row r="1209" spans="1:27" x14ac:dyDescent="0.25">
      <c r="A1209" t="s">
        <v>98</v>
      </c>
      <c r="B1209" t="s">
        <v>99</v>
      </c>
      <c r="C1209" t="s">
        <v>1367</v>
      </c>
      <c r="D1209" t="s">
        <v>101</v>
      </c>
      <c r="E1209" t="s">
        <v>452</v>
      </c>
      <c r="G1209" t="s">
        <v>111</v>
      </c>
      <c r="H1209" t="s">
        <v>104</v>
      </c>
      <c r="I1209">
        <v>2016</v>
      </c>
      <c r="J1209" t="s">
        <v>453</v>
      </c>
      <c r="K1209" t="s">
        <v>106</v>
      </c>
      <c r="L1209" t="s">
        <v>1510</v>
      </c>
      <c r="M1209" t="s">
        <v>1511</v>
      </c>
      <c r="N1209">
        <v>1</v>
      </c>
      <c r="O1209">
        <v>2020</v>
      </c>
      <c r="P1209">
        <v>451.16285763689018</v>
      </c>
      <c r="Q1209">
        <v>30.659778388311501</v>
      </c>
      <c r="R1209" t="s">
        <v>391</v>
      </c>
      <c r="S1209">
        <v>14.71513759567447</v>
      </c>
      <c r="T1209">
        <v>0.45</v>
      </c>
      <c r="U1209" t="s">
        <v>456</v>
      </c>
      <c r="V1209">
        <v>0.45</v>
      </c>
      <c r="W1209">
        <v>9</v>
      </c>
      <c r="X1209">
        <v>15</v>
      </c>
      <c r="Y1209">
        <v>13</v>
      </c>
      <c r="Z1209">
        <v>9.0000000000000011E-2</v>
      </c>
      <c r="AA1209">
        <v>1</v>
      </c>
    </row>
    <row r="1210" spans="1:27" x14ac:dyDescent="0.25">
      <c r="A1210" t="s">
        <v>98</v>
      </c>
      <c r="B1210" t="s">
        <v>99</v>
      </c>
      <c r="C1210" t="s">
        <v>1367</v>
      </c>
      <c r="D1210" t="s">
        <v>101</v>
      </c>
      <c r="E1210" t="s">
        <v>452</v>
      </c>
      <c r="G1210" t="s">
        <v>119</v>
      </c>
      <c r="H1210" t="s">
        <v>104</v>
      </c>
      <c r="I1210">
        <v>2016</v>
      </c>
      <c r="J1210" t="s">
        <v>457</v>
      </c>
      <c r="K1210" t="s">
        <v>106</v>
      </c>
      <c r="L1210" t="s">
        <v>1510</v>
      </c>
      <c r="M1210" t="s">
        <v>1512</v>
      </c>
      <c r="N1210">
        <v>1</v>
      </c>
      <c r="O1210">
        <v>2020</v>
      </c>
      <c r="P1210">
        <v>521.3437466026287</v>
      </c>
      <c r="Q1210">
        <v>30.659778388311501</v>
      </c>
      <c r="R1210" t="s">
        <v>391</v>
      </c>
      <c r="S1210">
        <v>17.004158999446059</v>
      </c>
      <c r="T1210">
        <v>0.52</v>
      </c>
      <c r="U1210" t="s">
        <v>456</v>
      </c>
      <c r="V1210">
        <v>0.52</v>
      </c>
      <c r="W1210">
        <v>9</v>
      </c>
      <c r="X1210">
        <v>15</v>
      </c>
      <c r="Y1210">
        <v>13</v>
      </c>
      <c r="Z1210">
        <v>9.0000000000000011E-2</v>
      </c>
      <c r="AA1210">
        <v>1</v>
      </c>
    </row>
    <row r="1211" spans="1:27" x14ac:dyDescent="0.25">
      <c r="A1211" t="s">
        <v>98</v>
      </c>
      <c r="B1211" t="s">
        <v>99</v>
      </c>
      <c r="C1211" t="s">
        <v>1367</v>
      </c>
      <c r="D1211" t="s">
        <v>101</v>
      </c>
      <c r="E1211" t="s">
        <v>452</v>
      </c>
      <c r="G1211" t="s">
        <v>111</v>
      </c>
      <c r="H1211" t="s">
        <v>156</v>
      </c>
      <c r="I1211">
        <v>2016</v>
      </c>
      <c r="J1211" t="s">
        <v>459</v>
      </c>
      <c r="K1211" t="s">
        <v>158</v>
      </c>
      <c r="L1211" t="s">
        <v>1510</v>
      </c>
      <c r="M1211" t="s">
        <v>1513</v>
      </c>
      <c r="N1211">
        <v>1</v>
      </c>
      <c r="O1211">
        <v>2020</v>
      </c>
      <c r="P1211">
        <v>451.16285763689018</v>
      </c>
      <c r="Q1211">
        <v>30.659778388311501</v>
      </c>
      <c r="R1211" t="s">
        <v>391</v>
      </c>
      <c r="S1211">
        <v>14.71513759567447</v>
      </c>
      <c r="T1211">
        <v>0.45</v>
      </c>
      <c r="U1211" t="s">
        <v>456</v>
      </c>
      <c r="V1211">
        <v>0.45</v>
      </c>
      <c r="W1211">
        <v>9</v>
      </c>
      <c r="X1211">
        <v>15</v>
      </c>
      <c r="Y1211">
        <v>13</v>
      </c>
      <c r="Z1211">
        <v>9.0000000000000011E-2</v>
      </c>
      <c r="AA1211">
        <v>1</v>
      </c>
    </row>
    <row r="1212" spans="1:27" x14ac:dyDescent="0.25">
      <c r="A1212" t="s">
        <v>98</v>
      </c>
      <c r="B1212" t="s">
        <v>99</v>
      </c>
      <c r="C1212" t="s">
        <v>1367</v>
      </c>
      <c r="D1212" t="s">
        <v>101</v>
      </c>
      <c r="E1212" t="s">
        <v>452</v>
      </c>
      <c r="G1212" t="s">
        <v>119</v>
      </c>
      <c r="H1212" t="s">
        <v>156</v>
      </c>
      <c r="I1212">
        <v>2016</v>
      </c>
      <c r="J1212" t="s">
        <v>461</v>
      </c>
      <c r="K1212" t="s">
        <v>158</v>
      </c>
      <c r="L1212" t="s">
        <v>1510</v>
      </c>
      <c r="M1212" t="s">
        <v>1514</v>
      </c>
      <c r="N1212">
        <v>1</v>
      </c>
      <c r="O1212">
        <v>2020</v>
      </c>
      <c r="P1212">
        <v>521.3437466026287</v>
      </c>
      <c r="Q1212">
        <v>30.659778388311501</v>
      </c>
      <c r="R1212" t="s">
        <v>391</v>
      </c>
      <c r="S1212">
        <v>17.004158999446059</v>
      </c>
      <c r="T1212">
        <v>0.52</v>
      </c>
      <c r="U1212" t="s">
        <v>456</v>
      </c>
      <c r="V1212">
        <v>0.52</v>
      </c>
      <c r="W1212">
        <v>9</v>
      </c>
      <c r="X1212">
        <v>15</v>
      </c>
      <c r="Y1212">
        <v>13</v>
      </c>
      <c r="Z1212">
        <v>9.0000000000000011E-2</v>
      </c>
      <c r="AA1212">
        <v>1</v>
      </c>
    </row>
    <row r="1213" spans="1:27" x14ac:dyDescent="0.25">
      <c r="A1213" t="s">
        <v>98</v>
      </c>
      <c r="B1213" t="s">
        <v>99</v>
      </c>
      <c r="C1213" t="s">
        <v>1367</v>
      </c>
      <c r="D1213" t="s">
        <v>101</v>
      </c>
      <c r="E1213" t="s">
        <v>452</v>
      </c>
      <c r="G1213" t="s">
        <v>111</v>
      </c>
      <c r="H1213" t="s">
        <v>125</v>
      </c>
      <c r="I1213">
        <v>2016</v>
      </c>
      <c r="J1213" t="s">
        <v>463</v>
      </c>
      <c r="K1213" t="s">
        <v>127</v>
      </c>
      <c r="L1213" t="s">
        <v>1510</v>
      </c>
      <c r="M1213" t="s">
        <v>1515</v>
      </c>
      <c r="N1213">
        <v>1</v>
      </c>
      <c r="O1213">
        <v>2020</v>
      </c>
      <c r="P1213">
        <v>938.90648751460947</v>
      </c>
      <c r="Q1213">
        <v>30.659778388311501</v>
      </c>
      <c r="R1213" t="s">
        <v>391</v>
      </c>
      <c r="S1213">
        <v>30.623394455863099</v>
      </c>
      <c r="T1213">
        <v>228.0913607809874</v>
      </c>
      <c r="U1213" t="s">
        <v>392</v>
      </c>
      <c r="V1213">
        <v>0.9</v>
      </c>
      <c r="W1213">
        <v>10</v>
      </c>
      <c r="X1213">
        <v>20</v>
      </c>
      <c r="Y1213">
        <v>16</v>
      </c>
      <c r="Z1213">
        <v>9.0000000000000011E-2</v>
      </c>
      <c r="AA1213">
        <v>1</v>
      </c>
    </row>
    <row r="1214" spans="1:27" x14ac:dyDescent="0.25">
      <c r="A1214" t="s">
        <v>98</v>
      </c>
      <c r="B1214" t="s">
        <v>99</v>
      </c>
      <c r="C1214" t="s">
        <v>1367</v>
      </c>
      <c r="D1214" t="s">
        <v>101</v>
      </c>
      <c r="E1214" t="s">
        <v>465</v>
      </c>
      <c r="G1214" t="s">
        <v>466</v>
      </c>
      <c r="H1214" t="s">
        <v>125</v>
      </c>
      <c r="I1214">
        <v>2030</v>
      </c>
      <c r="J1214" t="s">
        <v>467</v>
      </c>
      <c r="K1214" t="s">
        <v>127</v>
      </c>
      <c r="L1214" t="s">
        <v>1516</v>
      </c>
      <c r="M1214" t="s">
        <v>1517</v>
      </c>
      <c r="N1214">
        <v>1</v>
      </c>
      <c r="O1214">
        <v>2030</v>
      </c>
      <c r="P1214">
        <v>1646.1347508373019</v>
      </c>
      <c r="Q1214">
        <v>2.3150423430152598</v>
      </c>
      <c r="R1214" t="s">
        <v>391</v>
      </c>
      <c r="S1214">
        <v>711.06032069083892</v>
      </c>
      <c r="T1214">
        <v>0.28000000000000003</v>
      </c>
      <c r="U1214" t="s">
        <v>470</v>
      </c>
      <c r="V1214">
        <v>2.333333333333333</v>
      </c>
      <c r="W1214">
        <v>6</v>
      </c>
      <c r="X1214">
        <v>17</v>
      </c>
      <c r="Y1214">
        <v>12</v>
      </c>
      <c r="Z1214">
        <v>0.02</v>
      </c>
      <c r="AA1214">
        <v>1</v>
      </c>
    </row>
    <row r="1215" spans="1:27" x14ac:dyDescent="0.25">
      <c r="A1215" t="s">
        <v>98</v>
      </c>
      <c r="B1215" t="s">
        <v>99</v>
      </c>
      <c r="C1215" t="s">
        <v>1367</v>
      </c>
      <c r="D1215" t="s">
        <v>101</v>
      </c>
      <c r="E1215" t="s">
        <v>465</v>
      </c>
      <c r="G1215" t="s">
        <v>471</v>
      </c>
      <c r="H1215" t="s">
        <v>125</v>
      </c>
      <c r="I1215">
        <v>2016</v>
      </c>
      <c r="J1215" t="s">
        <v>472</v>
      </c>
      <c r="K1215" t="s">
        <v>127</v>
      </c>
      <c r="L1215" t="s">
        <v>1516</v>
      </c>
      <c r="M1215" t="s">
        <v>1518</v>
      </c>
      <c r="N1215">
        <v>1</v>
      </c>
      <c r="O1215">
        <v>2020</v>
      </c>
      <c r="P1215">
        <v>792.58339855129361</v>
      </c>
      <c r="Q1215">
        <v>2.3150423430152598</v>
      </c>
      <c r="R1215" t="s">
        <v>391</v>
      </c>
      <c r="S1215">
        <v>342.36237662892239</v>
      </c>
      <c r="T1215">
        <v>0.26</v>
      </c>
      <c r="U1215" t="s">
        <v>470</v>
      </c>
      <c r="V1215">
        <v>2.166666666666667</v>
      </c>
      <c r="W1215">
        <v>6</v>
      </c>
      <c r="X1215">
        <v>17</v>
      </c>
      <c r="Y1215">
        <v>12</v>
      </c>
      <c r="Z1215">
        <v>0.02</v>
      </c>
      <c r="AA1215">
        <v>1</v>
      </c>
    </row>
    <row r="1216" spans="1:27" x14ac:dyDescent="0.25">
      <c r="A1216" t="s">
        <v>98</v>
      </c>
      <c r="B1216" t="s">
        <v>99</v>
      </c>
      <c r="C1216" t="s">
        <v>1367</v>
      </c>
      <c r="D1216" t="s">
        <v>101</v>
      </c>
      <c r="E1216" t="s">
        <v>465</v>
      </c>
      <c r="G1216" t="s">
        <v>474</v>
      </c>
      <c r="H1216" t="s">
        <v>125</v>
      </c>
      <c r="I1216">
        <v>2016</v>
      </c>
      <c r="J1216" t="s">
        <v>475</v>
      </c>
      <c r="K1216" t="s">
        <v>127</v>
      </c>
      <c r="L1216" t="s">
        <v>1516</v>
      </c>
      <c r="M1216" t="s">
        <v>1519</v>
      </c>
      <c r="N1216">
        <v>0</v>
      </c>
      <c r="O1216">
        <v>2020</v>
      </c>
      <c r="P1216">
        <v>792.58339855129361</v>
      </c>
      <c r="Q1216">
        <v>2.3150423430152598</v>
      </c>
      <c r="R1216" t="s">
        <v>391</v>
      </c>
      <c r="S1216">
        <v>342.36237662892239</v>
      </c>
      <c r="T1216">
        <v>0.26</v>
      </c>
      <c r="U1216" t="s">
        <v>470</v>
      </c>
      <c r="V1216">
        <v>2.166666666666667</v>
      </c>
      <c r="W1216">
        <v>6</v>
      </c>
      <c r="X1216">
        <v>17</v>
      </c>
      <c r="Y1216">
        <v>12</v>
      </c>
      <c r="Z1216">
        <v>0.02</v>
      </c>
      <c r="AA1216">
        <v>1</v>
      </c>
    </row>
    <row r="1217" spans="1:27" x14ac:dyDescent="0.25">
      <c r="A1217" t="s">
        <v>98</v>
      </c>
      <c r="B1217" t="s">
        <v>99</v>
      </c>
      <c r="C1217" t="s">
        <v>1367</v>
      </c>
      <c r="D1217" t="s">
        <v>101</v>
      </c>
      <c r="E1217" t="s">
        <v>465</v>
      </c>
      <c r="G1217" t="s">
        <v>474</v>
      </c>
      <c r="H1217" t="s">
        <v>125</v>
      </c>
      <c r="I1217">
        <v>2020</v>
      </c>
      <c r="J1217" t="s">
        <v>477</v>
      </c>
      <c r="K1217" t="s">
        <v>127</v>
      </c>
      <c r="L1217" t="s">
        <v>1516</v>
      </c>
      <c r="M1217" t="s">
        <v>1519</v>
      </c>
      <c r="N1217">
        <v>1</v>
      </c>
      <c r="O1217">
        <v>2020</v>
      </c>
      <c r="P1217">
        <v>914.51930602072343</v>
      </c>
      <c r="Q1217">
        <v>2.3150423430152598</v>
      </c>
      <c r="R1217" t="s">
        <v>391</v>
      </c>
      <c r="S1217">
        <v>395.03351149491061</v>
      </c>
      <c r="T1217">
        <v>0.24</v>
      </c>
      <c r="U1217" t="s">
        <v>470</v>
      </c>
      <c r="V1217">
        <v>2</v>
      </c>
      <c r="W1217">
        <v>6</v>
      </c>
      <c r="X1217">
        <v>17</v>
      </c>
      <c r="Y1217">
        <v>12</v>
      </c>
      <c r="Z1217">
        <v>0.02</v>
      </c>
      <c r="AA1217">
        <v>1</v>
      </c>
    </row>
    <row r="1218" spans="1:27" x14ac:dyDescent="0.25">
      <c r="A1218" t="s">
        <v>98</v>
      </c>
      <c r="B1218" t="s">
        <v>99</v>
      </c>
      <c r="C1218" t="s">
        <v>1367</v>
      </c>
      <c r="D1218" t="s">
        <v>101</v>
      </c>
      <c r="E1218" t="s">
        <v>465</v>
      </c>
      <c r="G1218" t="s">
        <v>478</v>
      </c>
      <c r="H1218" t="s">
        <v>125</v>
      </c>
      <c r="I1218">
        <v>2016</v>
      </c>
      <c r="J1218" t="s">
        <v>479</v>
      </c>
      <c r="K1218" t="s">
        <v>127</v>
      </c>
      <c r="L1218" t="s">
        <v>1516</v>
      </c>
      <c r="M1218" t="s">
        <v>1520</v>
      </c>
      <c r="N1218">
        <v>1</v>
      </c>
      <c r="O1218">
        <v>2020</v>
      </c>
      <c r="P1218">
        <v>1158.3911209595831</v>
      </c>
      <c r="Q1218">
        <v>2.3150423430152598</v>
      </c>
      <c r="R1218" t="s">
        <v>391</v>
      </c>
      <c r="S1218">
        <v>500.37578122688672</v>
      </c>
      <c r="T1218">
        <v>0.15</v>
      </c>
      <c r="U1218" t="s">
        <v>470</v>
      </c>
      <c r="V1218">
        <v>1.25</v>
      </c>
      <c r="W1218">
        <v>6</v>
      </c>
      <c r="X1218">
        <v>17</v>
      </c>
      <c r="Y1218">
        <v>12</v>
      </c>
      <c r="Z1218">
        <v>0.02</v>
      </c>
      <c r="AA1218">
        <v>1</v>
      </c>
    </row>
    <row r="1219" spans="1:27" x14ac:dyDescent="0.25">
      <c r="A1219" t="s">
        <v>98</v>
      </c>
      <c r="B1219" t="s">
        <v>99</v>
      </c>
      <c r="C1219" t="s">
        <v>1367</v>
      </c>
      <c r="D1219" t="s">
        <v>101</v>
      </c>
      <c r="E1219" t="s">
        <v>465</v>
      </c>
      <c r="G1219" t="s">
        <v>481</v>
      </c>
      <c r="H1219" t="s">
        <v>125</v>
      </c>
      <c r="I1219">
        <v>2016</v>
      </c>
      <c r="J1219" t="s">
        <v>482</v>
      </c>
      <c r="K1219" t="s">
        <v>127</v>
      </c>
      <c r="L1219" t="s">
        <v>1516</v>
      </c>
      <c r="M1219" t="s">
        <v>1521</v>
      </c>
      <c r="N1219">
        <v>1</v>
      </c>
      <c r="O1219">
        <v>2020</v>
      </c>
      <c r="P1219">
        <v>1371.7789590310849</v>
      </c>
      <c r="Q1219">
        <v>2.3150423430152598</v>
      </c>
      <c r="R1219" t="s">
        <v>391</v>
      </c>
      <c r="S1219">
        <v>592.55026724236586</v>
      </c>
      <c r="T1219">
        <v>0.12</v>
      </c>
      <c r="U1219" t="s">
        <v>470</v>
      </c>
      <c r="V1219">
        <v>1</v>
      </c>
      <c r="W1219">
        <v>6</v>
      </c>
      <c r="X1219">
        <v>17</v>
      </c>
      <c r="Y1219">
        <v>12</v>
      </c>
      <c r="Z1219">
        <v>0.02</v>
      </c>
      <c r="AA1219">
        <v>1</v>
      </c>
    </row>
    <row r="1220" spans="1:27" x14ac:dyDescent="0.25">
      <c r="A1220" t="s">
        <v>98</v>
      </c>
      <c r="B1220" t="s">
        <v>99</v>
      </c>
      <c r="C1220" t="s">
        <v>1367</v>
      </c>
      <c r="D1220" t="s">
        <v>101</v>
      </c>
      <c r="E1220" t="s">
        <v>465</v>
      </c>
      <c r="G1220" t="s">
        <v>484</v>
      </c>
      <c r="H1220" t="s">
        <v>125</v>
      </c>
      <c r="I1220">
        <v>2016</v>
      </c>
      <c r="J1220" t="s">
        <v>485</v>
      </c>
      <c r="K1220" t="s">
        <v>127</v>
      </c>
      <c r="L1220" t="s">
        <v>1516</v>
      </c>
      <c r="M1220" t="s">
        <v>1522</v>
      </c>
      <c r="N1220">
        <v>1</v>
      </c>
      <c r="O1220">
        <v>2020</v>
      </c>
      <c r="P1220">
        <v>1158.3911209595831</v>
      </c>
      <c r="Q1220">
        <v>2.3150423430152598</v>
      </c>
      <c r="R1220" t="s">
        <v>391</v>
      </c>
      <c r="S1220">
        <v>500.37578122688672</v>
      </c>
      <c r="T1220">
        <v>0.15</v>
      </c>
      <c r="U1220" t="s">
        <v>470</v>
      </c>
      <c r="V1220">
        <v>1.25</v>
      </c>
      <c r="W1220">
        <v>6</v>
      </c>
      <c r="X1220">
        <v>17</v>
      </c>
      <c r="Y1220">
        <v>12</v>
      </c>
      <c r="Z1220">
        <v>0.02</v>
      </c>
      <c r="AA1220">
        <v>1</v>
      </c>
    </row>
    <row r="1221" spans="1:27" x14ac:dyDescent="0.25">
      <c r="A1221" t="s">
        <v>98</v>
      </c>
      <c r="B1221" t="s">
        <v>99</v>
      </c>
      <c r="C1221" t="s">
        <v>1367</v>
      </c>
      <c r="D1221" t="s">
        <v>101</v>
      </c>
      <c r="E1221" t="s">
        <v>465</v>
      </c>
      <c r="G1221" t="s">
        <v>487</v>
      </c>
      <c r="H1221" t="s">
        <v>125</v>
      </c>
      <c r="I1221">
        <v>2016</v>
      </c>
      <c r="J1221" t="s">
        <v>488</v>
      </c>
      <c r="K1221" t="s">
        <v>127</v>
      </c>
      <c r="L1221" t="s">
        <v>1516</v>
      </c>
      <c r="M1221" t="s">
        <v>1523</v>
      </c>
      <c r="N1221">
        <v>1</v>
      </c>
      <c r="O1221">
        <v>2020</v>
      </c>
      <c r="P1221">
        <v>1219.359074694298</v>
      </c>
      <c r="Q1221">
        <v>2.3150423430152598</v>
      </c>
      <c r="R1221" t="s">
        <v>391</v>
      </c>
      <c r="S1221">
        <v>526.71134865988074</v>
      </c>
      <c r="T1221">
        <v>0.21</v>
      </c>
      <c r="U1221" t="s">
        <v>470</v>
      </c>
      <c r="V1221">
        <v>1.75</v>
      </c>
      <c r="W1221">
        <v>6</v>
      </c>
      <c r="X1221">
        <v>17</v>
      </c>
      <c r="Y1221">
        <v>12</v>
      </c>
      <c r="Z1221">
        <v>0.02</v>
      </c>
      <c r="AA1221">
        <v>1</v>
      </c>
    </row>
    <row r="1222" spans="1:27" x14ac:dyDescent="0.25">
      <c r="A1222" t="s">
        <v>98</v>
      </c>
      <c r="B1222" t="s">
        <v>99</v>
      </c>
      <c r="C1222" t="s">
        <v>1367</v>
      </c>
      <c r="D1222" t="s">
        <v>101</v>
      </c>
      <c r="E1222" t="s">
        <v>465</v>
      </c>
      <c r="G1222" t="s">
        <v>487</v>
      </c>
      <c r="H1222" t="s">
        <v>125</v>
      </c>
      <c r="I1222">
        <v>2030</v>
      </c>
      <c r="J1222" t="s">
        <v>490</v>
      </c>
      <c r="K1222" t="s">
        <v>127</v>
      </c>
      <c r="L1222" t="s">
        <v>1516</v>
      </c>
      <c r="M1222" t="s">
        <v>1524</v>
      </c>
      <c r="N1222">
        <v>1</v>
      </c>
      <c r="O1222">
        <v>2030</v>
      </c>
      <c r="P1222">
        <v>1280.3270284290129</v>
      </c>
      <c r="Q1222">
        <v>2.3150423430152598</v>
      </c>
      <c r="R1222" t="s">
        <v>391</v>
      </c>
      <c r="S1222">
        <v>553.04691609287477</v>
      </c>
      <c r="T1222">
        <v>0.17</v>
      </c>
      <c r="U1222" t="s">
        <v>470</v>
      </c>
      <c r="V1222">
        <v>1.416666666666667</v>
      </c>
      <c r="W1222">
        <v>6</v>
      </c>
      <c r="X1222">
        <v>17</v>
      </c>
      <c r="Y1222">
        <v>12</v>
      </c>
      <c r="Z1222">
        <v>0.02</v>
      </c>
      <c r="AA1222">
        <v>1</v>
      </c>
    </row>
    <row r="1223" spans="1:27" x14ac:dyDescent="0.25">
      <c r="A1223" t="s">
        <v>98</v>
      </c>
      <c r="B1223" t="s">
        <v>99</v>
      </c>
      <c r="C1223" t="s">
        <v>1367</v>
      </c>
      <c r="D1223" t="s">
        <v>101</v>
      </c>
      <c r="E1223" t="s">
        <v>465</v>
      </c>
      <c r="G1223" t="s">
        <v>492</v>
      </c>
      <c r="H1223" t="s">
        <v>125</v>
      </c>
      <c r="I1223">
        <v>2016</v>
      </c>
      <c r="J1223" t="s">
        <v>493</v>
      </c>
      <c r="K1223" t="s">
        <v>127</v>
      </c>
      <c r="L1223" t="s">
        <v>1516</v>
      </c>
      <c r="M1223" t="s">
        <v>1525</v>
      </c>
      <c r="N1223">
        <v>1</v>
      </c>
      <c r="O1223">
        <v>2020</v>
      </c>
      <c r="P1223">
        <v>1158.3911209595831</v>
      </c>
      <c r="Q1223">
        <v>2.3150423430152598</v>
      </c>
      <c r="R1223" t="s">
        <v>391</v>
      </c>
      <c r="S1223">
        <v>500.37578122688672</v>
      </c>
      <c r="T1223">
        <v>0.28999999999999998</v>
      </c>
      <c r="U1223" t="s">
        <v>470</v>
      </c>
      <c r="V1223">
        <v>2.416666666666667</v>
      </c>
      <c r="W1223">
        <v>6</v>
      </c>
      <c r="X1223">
        <v>17</v>
      </c>
      <c r="Y1223">
        <v>12</v>
      </c>
      <c r="Z1223">
        <v>0.02</v>
      </c>
      <c r="AA1223">
        <v>1</v>
      </c>
    </row>
    <row r="1224" spans="1:27" x14ac:dyDescent="0.25">
      <c r="A1224" t="s">
        <v>98</v>
      </c>
      <c r="B1224" t="s">
        <v>99</v>
      </c>
      <c r="C1224" t="s">
        <v>1367</v>
      </c>
      <c r="D1224" t="s">
        <v>101</v>
      </c>
      <c r="E1224" t="s">
        <v>465</v>
      </c>
      <c r="G1224" t="s">
        <v>466</v>
      </c>
      <c r="H1224" t="s">
        <v>125</v>
      </c>
      <c r="I1224">
        <v>2016</v>
      </c>
      <c r="J1224" t="s">
        <v>495</v>
      </c>
      <c r="K1224" t="s">
        <v>127</v>
      </c>
      <c r="L1224" t="s">
        <v>1516</v>
      </c>
      <c r="M1224" t="s">
        <v>1526</v>
      </c>
      <c r="N1224">
        <v>0</v>
      </c>
      <c r="O1224">
        <v>2020</v>
      </c>
      <c r="P1224">
        <v>1280.3270284290129</v>
      </c>
      <c r="Q1224">
        <v>2.3150423430152598</v>
      </c>
      <c r="R1224" t="s">
        <v>391</v>
      </c>
      <c r="S1224">
        <v>553.04691609287477</v>
      </c>
      <c r="T1224">
        <v>0.17</v>
      </c>
      <c r="U1224" t="s">
        <v>470</v>
      </c>
      <c r="V1224">
        <v>1.416666666666667</v>
      </c>
      <c r="W1224">
        <v>6</v>
      </c>
      <c r="X1224">
        <v>17</v>
      </c>
      <c r="Y1224">
        <v>12</v>
      </c>
      <c r="Z1224">
        <v>0.02</v>
      </c>
      <c r="AA1224">
        <v>1</v>
      </c>
    </row>
    <row r="1225" spans="1:27" x14ac:dyDescent="0.25">
      <c r="A1225" t="s">
        <v>98</v>
      </c>
      <c r="B1225" t="s">
        <v>99</v>
      </c>
      <c r="C1225" t="s">
        <v>1367</v>
      </c>
      <c r="D1225" t="s">
        <v>101</v>
      </c>
      <c r="E1225" t="s">
        <v>465</v>
      </c>
      <c r="G1225" t="s">
        <v>466</v>
      </c>
      <c r="H1225" t="s">
        <v>125</v>
      </c>
      <c r="I1225">
        <v>2020</v>
      </c>
      <c r="J1225" t="s">
        <v>497</v>
      </c>
      <c r="K1225" t="s">
        <v>127</v>
      </c>
      <c r="L1225" t="s">
        <v>1516</v>
      </c>
      <c r="M1225" t="s">
        <v>1526</v>
      </c>
      <c r="N1225">
        <v>1</v>
      </c>
      <c r="O1225">
        <v>2020</v>
      </c>
      <c r="P1225">
        <v>1646.1347508373019</v>
      </c>
      <c r="Q1225">
        <v>2.3150423430152598</v>
      </c>
      <c r="R1225" t="s">
        <v>391</v>
      </c>
      <c r="S1225">
        <v>711.06032069083892</v>
      </c>
      <c r="T1225">
        <v>0.28000000000000003</v>
      </c>
      <c r="U1225" t="s">
        <v>470</v>
      </c>
      <c r="V1225">
        <v>2.333333333333333</v>
      </c>
      <c r="W1225">
        <v>6</v>
      </c>
      <c r="X1225">
        <v>17</v>
      </c>
      <c r="Y1225">
        <v>12</v>
      </c>
      <c r="Z1225">
        <v>0.02</v>
      </c>
      <c r="AA1225">
        <v>1</v>
      </c>
    </row>
    <row r="1226" spans="1:27" x14ac:dyDescent="0.25">
      <c r="A1226" t="s">
        <v>98</v>
      </c>
      <c r="B1226" t="s">
        <v>99</v>
      </c>
      <c r="C1226" t="s">
        <v>1367</v>
      </c>
      <c r="D1226" t="s">
        <v>101</v>
      </c>
      <c r="E1226" t="s">
        <v>498</v>
      </c>
      <c r="G1226" t="s">
        <v>103</v>
      </c>
      <c r="H1226" t="s">
        <v>104</v>
      </c>
      <c r="I1226">
        <v>2016</v>
      </c>
      <c r="J1226" t="s">
        <v>499</v>
      </c>
      <c r="K1226" t="s">
        <v>106</v>
      </c>
      <c r="L1226" t="s">
        <v>1527</v>
      </c>
      <c r="M1226" t="s">
        <v>1528</v>
      </c>
      <c r="N1226">
        <v>1</v>
      </c>
      <c r="O1226">
        <v>2020</v>
      </c>
      <c r="P1226">
        <v>792.58339855129361</v>
      </c>
      <c r="Q1226">
        <v>29.59868669025969</v>
      </c>
      <c r="R1226" t="s">
        <v>391</v>
      </c>
      <c r="S1226">
        <v>26.77765425356241</v>
      </c>
      <c r="T1226">
        <v>3.3</v>
      </c>
      <c r="U1226" t="s">
        <v>502</v>
      </c>
      <c r="V1226">
        <v>1</v>
      </c>
      <c r="W1226">
        <v>8</v>
      </c>
      <c r="X1226">
        <v>18</v>
      </c>
      <c r="Y1226">
        <v>14</v>
      </c>
      <c r="Z1226">
        <v>0.02</v>
      </c>
      <c r="AA1226">
        <v>1</v>
      </c>
    </row>
    <row r="1227" spans="1:27" x14ac:dyDescent="0.25">
      <c r="A1227" t="s">
        <v>98</v>
      </c>
      <c r="B1227" t="s">
        <v>99</v>
      </c>
      <c r="C1227" t="s">
        <v>1367</v>
      </c>
      <c r="D1227" t="s">
        <v>101</v>
      </c>
      <c r="E1227" t="s">
        <v>498</v>
      </c>
      <c r="G1227" t="s">
        <v>111</v>
      </c>
      <c r="H1227" t="s">
        <v>104</v>
      </c>
      <c r="I1227">
        <v>2016</v>
      </c>
      <c r="J1227" t="s">
        <v>503</v>
      </c>
      <c r="K1227" t="s">
        <v>106</v>
      </c>
      <c r="L1227" t="s">
        <v>1527</v>
      </c>
      <c r="M1227" t="s">
        <v>1529</v>
      </c>
      <c r="N1227">
        <v>1</v>
      </c>
      <c r="O1227">
        <v>2020</v>
      </c>
      <c r="P1227">
        <v>804.77698929823669</v>
      </c>
      <c r="Q1227">
        <v>29.59868669025969</v>
      </c>
      <c r="R1227" t="s">
        <v>391</v>
      </c>
      <c r="S1227">
        <v>27.189618165155679</v>
      </c>
      <c r="T1227">
        <v>3.32</v>
      </c>
      <c r="U1227" t="s">
        <v>502</v>
      </c>
      <c r="V1227">
        <v>1.0060606060606061</v>
      </c>
      <c r="W1227">
        <v>8</v>
      </c>
      <c r="X1227">
        <v>18</v>
      </c>
      <c r="Y1227">
        <v>14</v>
      </c>
      <c r="Z1227">
        <v>0.02</v>
      </c>
      <c r="AA1227">
        <v>1</v>
      </c>
    </row>
    <row r="1228" spans="1:27" x14ac:dyDescent="0.25">
      <c r="A1228" t="s">
        <v>98</v>
      </c>
      <c r="B1228" t="s">
        <v>99</v>
      </c>
      <c r="C1228" t="s">
        <v>1367</v>
      </c>
      <c r="D1228" t="s">
        <v>101</v>
      </c>
      <c r="E1228" t="s">
        <v>498</v>
      </c>
      <c r="G1228" t="s">
        <v>114</v>
      </c>
      <c r="H1228" t="s">
        <v>104</v>
      </c>
      <c r="I1228">
        <v>2016</v>
      </c>
      <c r="J1228" t="s">
        <v>505</v>
      </c>
      <c r="K1228" t="s">
        <v>106</v>
      </c>
      <c r="L1228" t="s">
        <v>1527</v>
      </c>
      <c r="M1228" t="s">
        <v>1530</v>
      </c>
      <c r="N1228">
        <v>1</v>
      </c>
      <c r="O1228">
        <v>2020</v>
      </c>
      <c r="P1228">
        <v>843.56142251742892</v>
      </c>
      <c r="Q1228">
        <v>29.59868669025969</v>
      </c>
      <c r="R1228" t="s">
        <v>391</v>
      </c>
      <c r="S1228">
        <v>28.49996120925957</v>
      </c>
      <c r="T1228">
        <v>3.48</v>
      </c>
      <c r="U1228" t="s">
        <v>502</v>
      </c>
      <c r="V1228">
        <v>1.0545454545454549</v>
      </c>
      <c r="W1228">
        <v>8</v>
      </c>
      <c r="X1228">
        <v>18</v>
      </c>
      <c r="Y1228">
        <v>14</v>
      </c>
      <c r="Z1228">
        <v>0.02</v>
      </c>
      <c r="AA1228">
        <v>1</v>
      </c>
    </row>
    <row r="1229" spans="1:27" x14ac:dyDescent="0.25">
      <c r="A1229" t="s">
        <v>98</v>
      </c>
      <c r="B1229" t="s">
        <v>99</v>
      </c>
      <c r="C1229" t="s">
        <v>1367</v>
      </c>
      <c r="D1229" t="s">
        <v>101</v>
      </c>
      <c r="E1229" t="s">
        <v>498</v>
      </c>
      <c r="G1229" t="s">
        <v>119</v>
      </c>
      <c r="H1229" t="s">
        <v>104</v>
      </c>
      <c r="I1229">
        <v>2016</v>
      </c>
      <c r="J1229" t="s">
        <v>507</v>
      </c>
      <c r="K1229" t="s">
        <v>106</v>
      </c>
      <c r="L1229" t="s">
        <v>1527</v>
      </c>
      <c r="M1229" t="s">
        <v>1531</v>
      </c>
      <c r="N1229">
        <v>1</v>
      </c>
      <c r="O1229">
        <v>2020</v>
      </c>
      <c r="P1229">
        <v>938.90648751460947</v>
      </c>
      <c r="Q1229">
        <v>29.59868669025969</v>
      </c>
      <c r="R1229" t="s">
        <v>391</v>
      </c>
      <c r="S1229">
        <v>31.721221192681629</v>
      </c>
      <c r="T1229">
        <v>3.49</v>
      </c>
      <c r="U1229" t="s">
        <v>502</v>
      </c>
      <c r="V1229">
        <v>1.0575757575757581</v>
      </c>
      <c r="W1229">
        <v>8</v>
      </c>
      <c r="X1229">
        <v>18</v>
      </c>
      <c r="Y1229">
        <v>14</v>
      </c>
      <c r="Z1229">
        <v>0.02</v>
      </c>
      <c r="AA1229">
        <v>1</v>
      </c>
    </row>
    <row r="1230" spans="1:27" x14ac:dyDescent="0.25">
      <c r="A1230" t="s">
        <v>98</v>
      </c>
      <c r="B1230" t="s">
        <v>99</v>
      </c>
      <c r="C1230" t="s">
        <v>1367</v>
      </c>
      <c r="D1230" t="s">
        <v>101</v>
      </c>
      <c r="E1230" t="s">
        <v>498</v>
      </c>
      <c r="G1230" t="s">
        <v>119</v>
      </c>
      <c r="H1230" t="s">
        <v>104</v>
      </c>
      <c r="I1230">
        <v>2030</v>
      </c>
      <c r="J1230" t="s">
        <v>509</v>
      </c>
      <c r="K1230" t="s">
        <v>106</v>
      </c>
      <c r="L1230" t="s">
        <v>1527</v>
      </c>
      <c r="M1230" t="s">
        <v>1532</v>
      </c>
      <c r="N1230">
        <v>1</v>
      </c>
      <c r="O1230">
        <v>2030</v>
      </c>
      <c r="P1230">
        <v>987.6808505023813</v>
      </c>
      <c r="Q1230">
        <v>29.59868669025969</v>
      </c>
      <c r="R1230" t="s">
        <v>391</v>
      </c>
      <c r="S1230">
        <v>33.369076839054699</v>
      </c>
      <c r="T1230">
        <v>3.61</v>
      </c>
      <c r="U1230" t="s">
        <v>502</v>
      </c>
      <c r="V1230">
        <v>1.093939393939394</v>
      </c>
      <c r="W1230">
        <v>8</v>
      </c>
      <c r="X1230">
        <v>18</v>
      </c>
      <c r="Y1230">
        <v>14</v>
      </c>
      <c r="Z1230">
        <v>0.02</v>
      </c>
      <c r="AA1230">
        <v>1</v>
      </c>
    </row>
    <row r="1231" spans="1:27" x14ac:dyDescent="0.25">
      <c r="A1231" t="s">
        <v>98</v>
      </c>
      <c r="B1231" t="s">
        <v>99</v>
      </c>
      <c r="C1231" t="s">
        <v>1367</v>
      </c>
      <c r="D1231" t="s">
        <v>101</v>
      </c>
      <c r="E1231" t="s">
        <v>498</v>
      </c>
      <c r="G1231" t="s">
        <v>103</v>
      </c>
      <c r="H1231" t="s">
        <v>125</v>
      </c>
      <c r="I1231">
        <v>2016</v>
      </c>
      <c r="J1231" t="s">
        <v>511</v>
      </c>
      <c r="K1231" t="s">
        <v>127</v>
      </c>
      <c r="L1231" t="s">
        <v>1527</v>
      </c>
      <c r="M1231" t="s">
        <v>1533</v>
      </c>
      <c r="N1231">
        <v>1</v>
      </c>
      <c r="O1231">
        <v>2020</v>
      </c>
      <c r="P1231">
        <v>646.26030958797787</v>
      </c>
      <c r="Q1231">
        <v>29.59868669025969</v>
      </c>
      <c r="R1231" t="s">
        <v>391</v>
      </c>
      <c r="S1231">
        <v>21.834087314443199</v>
      </c>
      <c r="T1231">
        <v>3.73</v>
      </c>
      <c r="U1231" t="s">
        <v>502</v>
      </c>
      <c r="V1231">
        <v>1.1303030303030299</v>
      </c>
      <c r="W1231">
        <v>8</v>
      </c>
      <c r="X1231">
        <v>18</v>
      </c>
      <c r="Y1231">
        <v>14</v>
      </c>
      <c r="Z1231">
        <v>0.02</v>
      </c>
      <c r="AA1231">
        <v>1</v>
      </c>
    </row>
    <row r="1232" spans="1:27" x14ac:dyDescent="0.25">
      <c r="A1232" t="s">
        <v>98</v>
      </c>
      <c r="B1232" t="s">
        <v>99</v>
      </c>
      <c r="C1232" t="s">
        <v>1367</v>
      </c>
      <c r="D1232" t="s">
        <v>101</v>
      </c>
      <c r="E1232" t="s">
        <v>498</v>
      </c>
      <c r="G1232" t="s">
        <v>111</v>
      </c>
      <c r="H1232" t="s">
        <v>125</v>
      </c>
      <c r="I1232">
        <v>2016</v>
      </c>
      <c r="J1232" t="s">
        <v>513</v>
      </c>
      <c r="K1232" t="s">
        <v>127</v>
      </c>
      <c r="L1232" t="s">
        <v>1527</v>
      </c>
      <c r="M1232" t="s">
        <v>1534</v>
      </c>
      <c r="N1232">
        <v>1</v>
      </c>
      <c r="O1232">
        <v>2020</v>
      </c>
      <c r="P1232">
        <v>658.45390033492083</v>
      </c>
      <c r="Q1232">
        <v>29.59868669025969</v>
      </c>
      <c r="R1232" t="s">
        <v>391</v>
      </c>
      <c r="S1232">
        <v>22.24605122603646</v>
      </c>
      <c r="T1232">
        <v>3.74</v>
      </c>
      <c r="U1232" t="s">
        <v>502</v>
      </c>
      <c r="V1232">
        <v>1.133333333333334</v>
      </c>
      <c r="W1232">
        <v>8</v>
      </c>
      <c r="X1232">
        <v>18</v>
      </c>
      <c r="Y1232">
        <v>14</v>
      </c>
      <c r="Z1232">
        <v>0.02</v>
      </c>
      <c r="AA1232">
        <v>1</v>
      </c>
    </row>
    <row r="1233" spans="1:27" x14ac:dyDescent="0.25">
      <c r="A1233" t="s">
        <v>98</v>
      </c>
      <c r="B1233" t="s">
        <v>99</v>
      </c>
      <c r="C1233" t="s">
        <v>1367</v>
      </c>
      <c r="D1233" t="s">
        <v>101</v>
      </c>
      <c r="E1233" t="s">
        <v>498</v>
      </c>
      <c r="G1233" t="s">
        <v>114</v>
      </c>
      <c r="H1233" t="s">
        <v>125</v>
      </c>
      <c r="I1233">
        <v>2016</v>
      </c>
      <c r="J1233" t="s">
        <v>515</v>
      </c>
      <c r="K1233" t="s">
        <v>127</v>
      </c>
      <c r="L1233" t="s">
        <v>1527</v>
      </c>
      <c r="M1233" t="s">
        <v>1535</v>
      </c>
      <c r="N1233">
        <v>1</v>
      </c>
      <c r="O1233">
        <v>2020</v>
      </c>
      <c r="P1233">
        <v>691.90476692947561</v>
      </c>
      <c r="Q1233">
        <v>29.59868669025969</v>
      </c>
      <c r="R1233" t="s">
        <v>391</v>
      </c>
      <c r="S1233">
        <v>23.376198213455432</v>
      </c>
      <c r="T1233">
        <v>3.93</v>
      </c>
      <c r="U1233" t="s">
        <v>502</v>
      </c>
      <c r="V1233">
        <v>1.1909090909090909</v>
      </c>
      <c r="W1233">
        <v>8</v>
      </c>
      <c r="X1233">
        <v>18</v>
      </c>
      <c r="Y1233">
        <v>14</v>
      </c>
      <c r="Z1233">
        <v>0.02</v>
      </c>
      <c r="AA1233">
        <v>1</v>
      </c>
    </row>
    <row r="1234" spans="1:27" x14ac:dyDescent="0.25">
      <c r="A1234" t="s">
        <v>98</v>
      </c>
      <c r="B1234" t="s">
        <v>99</v>
      </c>
      <c r="C1234" t="s">
        <v>1367</v>
      </c>
      <c r="D1234" t="s">
        <v>101</v>
      </c>
      <c r="E1234" t="s">
        <v>498</v>
      </c>
      <c r="G1234" t="s">
        <v>119</v>
      </c>
      <c r="H1234" t="s">
        <v>125</v>
      </c>
      <c r="I1234">
        <v>2016</v>
      </c>
      <c r="J1234" t="s">
        <v>517</v>
      </c>
      <c r="K1234" t="s">
        <v>127</v>
      </c>
      <c r="L1234" t="s">
        <v>1527</v>
      </c>
      <c r="M1234" t="s">
        <v>1536</v>
      </c>
      <c r="N1234">
        <v>1</v>
      </c>
      <c r="O1234">
        <v>2020</v>
      </c>
      <c r="P1234">
        <v>938.90648751460947</v>
      </c>
      <c r="Q1234">
        <v>29.59868669025969</v>
      </c>
      <c r="R1234" t="s">
        <v>391</v>
      </c>
      <c r="S1234">
        <v>31.721221192681629</v>
      </c>
      <c r="T1234">
        <v>4.5</v>
      </c>
      <c r="U1234" t="s">
        <v>502</v>
      </c>
      <c r="V1234">
        <v>1.363636363636364</v>
      </c>
      <c r="W1234">
        <v>8</v>
      </c>
      <c r="X1234">
        <v>18</v>
      </c>
      <c r="Y1234">
        <v>14</v>
      </c>
      <c r="Z1234">
        <v>0.02</v>
      </c>
      <c r="AA1234">
        <v>1</v>
      </c>
    </row>
    <row r="1235" spans="1:27" x14ac:dyDescent="0.25">
      <c r="A1235" t="s">
        <v>98</v>
      </c>
      <c r="B1235" t="s">
        <v>519</v>
      </c>
      <c r="C1235" t="s">
        <v>1367</v>
      </c>
      <c r="D1235" t="s">
        <v>101</v>
      </c>
      <c r="E1235" t="s">
        <v>102</v>
      </c>
      <c r="G1235" t="s">
        <v>103</v>
      </c>
      <c r="H1235" t="s">
        <v>104</v>
      </c>
      <c r="I1235">
        <v>2016</v>
      </c>
      <c r="J1235" t="s">
        <v>105</v>
      </c>
      <c r="K1235" t="s">
        <v>106</v>
      </c>
      <c r="L1235" t="s">
        <v>1537</v>
      </c>
      <c r="M1235" t="s">
        <v>1538</v>
      </c>
      <c r="N1235">
        <v>1</v>
      </c>
      <c r="O1235">
        <v>2020</v>
      </c>
      <c r="P1235">
        <v>2225.3303113170941</v>
      </c>
      <c r="Q1235">
        <v>2.6125724148833172</v>
      </c>
      <c r="R1235" t="s">
        <v>109</v>
      </c>
      <c r="S1235">
        <v>851.77746601005958</v>
      </c>
      <c r="T1235">
        <v>0.61014999999999997</v>
      </c>
      <c r="U1235" t="s">
        <v>110</v>
      </c>
      <c r="V1235">
        <v>0.61014999999999997</v>
      </c>
      <c r="W1235">
        <v>6</v>
      </c>
      <c r="X1235">
        <v>20</v>
      </c>
      <c r="Y1235">
        <v>14</v>
      </c>
      <c r="Z1235">
        <v>0.24</v>
      </c>
      <c r="AA1235">
        <v>31.536000000000001</v>
      </c>
    </row>
    <row r="1236" spans="1:27" x14ac:dyDescent="0.25">
      <c r="A1236" t="s">
        <v>98</v>
      </c>
      <c r="B1236" t="s">
        <v>519</v>
      </c>
      <c r="C1236" t="s">
        <v>1367</v>
      </c>
      <c r="D1236" t="s">
        <v>101</v>
      </c>
      <c r="E1236" t="s">
        <v>102</v>
      </c>
      <c r="G1236" t="s">
        <v>111</v>
      </c>
      <c r="H1236" t="s">
        <v>104</v>
      </c>
      <c r="I1236">
        <v>2016</v>
      </c>
      <c r="J1236" t="s">
        <v>112</v>
      </c>
      <c r="K1236" t="s">
        <v>106</v>
      </c>
      <c r="L1236" t="s">
        <v>1537</v>
      </c>
      <c r="M1236" t="s">
        <v>1539</v>
      </c>
      <c r="N1236">
        <v>1</v>
      </c>
      <c r="O1236">
        <v>2020</v>
      </c>
      <c r="P1236">
        <v>2347.266218786523</v>
      </c>
      <c r="Q1236">
        <v>2.6125724148833172</v>
      </c>
      <c r="R1236" t="s">
        <v>109</v>
      </c>
      <c r="S1236">
        <v>898.45020387362456</v>
      </c>
      <c r="T1236">
        <v>0.63</v>
      </c>
      <c r="U1236" t="s">
        <v>110</v>
      </c>
      <c r="V1236">
        <v>0.63</v>
      </c>
      <c r="W1236">
        <v>6</v>
      </c>
      <c r="X1236">
        <v>20</v>
      </c>
      <c r="Y1236">
        <v>14</v>
      </c>
      <c r="Z1236">
        <v>0.24</v>
      </c>
      <c r="AA1236">
        <v>31.536000000000001</v>
      </c>
    </row>
    <row r="1237" spans="1:27" x14ac:dyDescent="0.25">
      <c r="A1237" t="s">
        <v>98</v>
      </c>
      <c r="B1237" t="s">
        <v>519</v>
      </c>
      <c r="C1237" t="s">
        <v>1367</v>
      </c>
      <c r="D1237" t="s">
        <v>101</v>
      </c>
      <c r="E1237" t="s">
        <v>102</v>
      </c>
      <c r="G1237" t="s">
        <v>114</v>
      </c>
      <c r="H1237" t="s">
        <v>104</v>
      </c>
      <c r="I1237">
        <v>2016</v>
      </c>
      <c r="J1237" t="s">
        <v>115</v>
      </c>
      <c r="K1237" t="s">
        <v>106</v>
      </c>
      <c r="L1237" t="s">
        <v>1537</v>
      </c>
      <c r="M1237" t="s">
        <v>1540</v>
      </c>
      <c r="N1237">
        <v>1</v>
      </c>
      <c r="O1237">
        <v>2020</v>
      </c>
      <c r="P1237">
        <v>2469.2021262559529</v>
      </c>
      <c r="Q1237">
        <v>2.6125724148833172</v>
      </c>
      <c r="R1237" t="s">
        <v>109</v>
      </c>
      <c r="S1237">
        <v>945.12294173718942</v>
      </c>
      <c r="T1237">
        <v>0.66</v>
      </c>
      <c r="U1237" t="s">
        <v>110</v>
      </c>
      <c r="V1237">
        <v>0.66</v>
      </c>
      <c r="W1237">
        <v>6</v>
      </c>
      <c r="X1237">
        <v>20</v>
      </c>
      <c r="Y1237">
        <v>14</v>
      </c>
      <c r="Z1237">
        <v>0.24</v>
      </c>
      <c r="AA1237">
        <v>31.536000000000001</v>
      </c>
    </row>
    <row r="1238" spans="1:27" x14ac:dyDescent="0.25">
      <c r="A1238" t="s">
        <v>98</v>
      </c>
      <c r="B1238" t="s">
        <v>519</v>
      </c>
      <c r="C1238" t="s">
        <v>1367</v>
      </c>
      <c r="D1238" t="s">
        <v>101</v>
      </c>
      <c r="E1238" t="s">
        <v>102</v>
      </c>
      <c r="G1238" t="s">
        <v>114</v>
      </c>
      <c r="H1238" t="s">
        <v>104</v>
      </c>
      <c r="I1238">
        <v>2023</v>
      </c>
      <c r="J1238" t="s">
        <v>117</v>
      </c>
      <c r="K1238" t="s">
        <v>106</v>
      </c>
      <c r="L1238" t="s">
        <v>1537</v>
      </c>
      <c r="M1238" t="s">
        <v>1541</v>
      </c>
      <c r="N1238">
        <v>1</v>
      </c>
      <c r="O1238">
        <v>2023</v>
      </c>
      <c r="P1238">
        <v>3865.2553631628971</v>
      </c>
      <c r="Q1238">
        <v>2.6125724148833172</v>
      </c>
      <c r="R1238" t="s">
        <v>109</v>
      </c>
      <c r="S1238">
        <v>1479.482574776986</v>
      </c>
      <c r="T1238">
        <v>0.83499999999999996</v>
      </c>
      <c r="U1238" t="s">
        <v>110</v>
      </c>
      <c r="V1238">
        <v>0.83499999999999996</v>
      </c>
      <c r="W1238">
        <v>6</v>
      </c>
      <c r="X1238">
        <v>20</v>
      </c>
      <c r="Y1238">
        <v>14</v>
      </c>
      <c r="Z1238">
        <v>0.24</v>
      </c>
      <c r="AA1238">
        <v>31.536000000000001</v>
      </c>
    </row>
    <row r="1239" spans="1:27" x14ac:dyDescent="0.25">
      <c r="A1239" t="s">
        <v>98</v>
      </c>
      <c r="B1239" t="s">
        <v>519</v>
      </c>
      <c r="C1239" t="s">
        <v>1367</v>
      </c>
      <c r="D1239" t="s">
        <v>101</v>
      </c>
      <c r="E1239" t="s">
        <v>102</v>
      </c>
      <c r="G1239" t="s">
        <v>119</v>
      </c>
      <c r="H1239" t="s">
        <v>104</v>
      </c>
      <c r="I1239">
        <v>2016</v>
      </c>
      <c r="J1239" t="s">
        <v>120</v>
      </c>
      <c r="K1239" t="s">
        <v>106</v>
      </c>
      <c r="L1239" t="s">
        <v>1537</v>
      </c>
      <c r="M1239" t="s">
        <v>1542</v>
      </c>
      <c r="N1239">
        <v>0</v>
      </c>
      <c r="O1239">
        <v>2020</v>
      </c>
      <c r="P1239">
        <v>3749.5291546849662</v>
      </c>
      <c r="Q1239">
        <v>2.6125724148833172</v>
      </c>
      <c r="R1239" t="s">
        <v>109</v>
      </c>
      <c r="S1239">
        <v>1435.186689304621</v>
      </c>
      <c r="T1239">
        <v>0.81</v>
      </c>
      <c r="U1239" t="s">
        <v>110</v>
      </c>
      <c r="V1239">
        <v>0.81</v>
      </c>
      <c r="W1239">
        <v>6</v>
      </c>
      <c r="X1239">
        <v>20</v>
      </c>
      <c r="Y1239">
        <v>14</v>
      </c>
      <c r="Z1239">
        <v>0.24</v>
      </c>
      <c r="AA1239">
        <v>31.536000000000001</v>
      </c>
    </row>
    <row r="1240" spans="1:27" x14ac:dyDescent="0.25">
      <c r="A1240" t="s">
        <v>98</v>
      </c>
      <c r="B1240" t="s">
        <v>519</v>
      </c>
      <c r="C1240" t="s">
        <v>1367</v>
      </c>
      <c r="D1240" t="s">
        <v>101</v>
      </c>
      <c r="E1240" t="s">
        <v>102</v>
      </c>
      <c r="G1240" t="s">
        <v>119</v>
      </c>
      <c r="H1240" t="s">
        <v>104</v>
      </c>
      <c r="I1240">
        <v>2018</v>
      </c>
      <c r="J1240" t="s">
        <v>122</v>
      </c>
      <c r="K1240" t="s">
        <v>106</v>
      </c>
      <c r="L1240" t="s">
        <v>1537</v>
      </c>
      <c r="M1240" t="s">
        <v>1542</v>
      </c>
      <c r="N1240">
        <v>1</v>
      </c>
      <c r="O1240">
        <v>2020</v>
      </c>
      <c r="P1240">
        <v>3749.5291546849662</v>
      </c>
      <c r="Q1240">
        <v>2.6125724148833172</v>
      </c>
      <c r="R1240" t="s">
        <v>109</v>
      </c>
      <c r="S1240">
        <v>1435.186689304621</v>
      </c>
      <c r="T1240">
        <v>0.81</v>
      </c>
      <c r="U1240" t="s">
        <v>110</v>
      </c>
      <c r="V1240">
        <v>0.81</v>
      </c>
      <c r="W1240">
        <v>6</v>
      </c>
      <c r="X1240">
        <v>20</v>
      </c>
      <c r="Y1240">
        <v>14</v>
      </c>
      <c r="Z1240">
        <v>0.24</v>
      </c>
      <c r="AA1240">
        <v>31.536000000000001</v>
      </c>
    </row>
    <row r="1241" spans="1:27" x14ac:dyDescent="0.25">
      <c r="A1241" t="s">
        <v>98</v>
      </c>
      <c r="B1241" t="s">
        <v>519</v>
      </c>
      <c r="C1241" t="s">
        <v>1367</v>
      </c>
      <c r="D1241" t="s">
        <v>101</v>
      </c>
      <c r="E1241" t="s">
        <v>102</v>
      </c>
      <c r="G1241" t="s">
        <v>119</v>
      </c>
      <c r="H1241" t="s">
        <v>104</v>
      </c>
      <c r="I1241">
        <v>2022</v>
      </c>
      <c r="J1241" t="s">
        <v>123</v>
      </c>
      <c r="K1241" t="s">
        <v>106</v>
      </c>
      <c r="L1241" t="s">
        <v>1537</v>
      </c>
      <c r="M1241" t="s">
        <v>1543</v>
      </c>
      <c r="N1241">
        <v>1</v>
      </c>
      <c r="O1241">
        <v>2022</v>
      </c>
      <c r="P1241">
        <v>3749.5291546849662</v>
      </c>
      <c r="Q1241">
        <v>2.6125724148833172</v>
      </c>
      <c r="R1241" t="s">
        <v>109</v>
      </c>
      <c r="S1241">
        <v>1435.186689304621</v>
      </c>
      <c r="T1241">
        <v>0.81</v>
      </c>
      <c r="U1241" t="s">
        <v>110</v>
      </c>
      <c r="V1241">
        <v>0.81</v>
      </c>
      <c r="W1241">
        <v>6</v>
      </c>
      <c r="X1241">
        <v>20</v>
      </c>
      <c r="Y1241">
        <v>14</v>
      </c>
      <c r="Z1241">
        <v>0.24</v>
      </c>
      <c r="AA1241">
        <v>31.536000000000001</v>
      </c>
    </row>
    <row r="1242" spans="1:27" x14ac:dyDescent="0.25">
      <c r="A1242" t="s">
        <v>98</v>
      </c>
      <c r="B1242" t="s">
        <v>519</v>
      </c>
      <c r="C1242" t="s">
        <v>1367</v>
      </c>
      <c r="D1242" t="s">
        <v>101</v>
      </c>
      <c r="E1242" t="s">
        <v>102</v>
      </c>
      <c r="G1242" t="s">
        <v>103</v>
      </c>
      <c r="H1242" t="s">
        <v>125</v>
      </c>
      <c r="I1242">
        <v>2016</v>
      </c>
      <c r="J1242" t="s">
        <v>126</v>
      </c>
      <c r="K1242" t="s">
        <v>127</v>
      </c>
      <c r="L1242" t="s">
        <v>1537</v>
      </c>
      <c r="M1242" t="s">
        <v>1544</v>
      </c>
      <c r="N1242">
        <v>1</v>
      </c>
      <c r="O1242">
        <v>2020</v>
      </c>
      <c r="P1242">
        <v>945.00328288808089</v>
      </c>
      <c r="Q1242">
        <v>2.6125724148833172</v>
      </c>
      <c r="R1242" t="s">
        <v>109</v>
      </c>
      <c r="S1242">
        <v>361.71371844262808</v>
      </c>
      <c r="T1242">
        <v>0.91554999999999997</v>
      </c>
      <c r="U1242" t="s">
        <v>110</v>
      </c>
      <c r="V1242">
        <v>0.91554999999999997</v>
      </c>
      <c r="W1242">
        <v>6</v>
      </c>
      <c r="X1242">
        <v>20</v>
      </c>
      <c r="Y1242">
        <v>14</v>
      </c>
      <c r="Z1242">
        <v>0.24</v>
      </c>
      <c r="AA1242">
        <v>31.536000000000001</v>
      </c>
    </row>
    <row r="1243" spans="1:27" x14ac:dyDescent="0.25">
      <c r="A1243" t="s">
        <v>98</v>
      </c>
      <c r="B1243" t="s">
        <v>519</v>
      </c>
      <c r="C1243" t="s">
        <v>1367</v>
      </c>
      <c r="D1243" t="s">
        <v>101</v>
      </c>
      <c r="E1243" t="s">
        <v>102</v>
      </c>
      <c r="G1243" t="s">
        <v>111</v>
      </c>
      <c r="H1243" t="s">
        <v>125</v>
      </c>
      <c r="I1243">
        <v>2016</v>
      </c>
      <c r="J1243" t="s">
        <v>129</v>
      </c>
      <c r="K1243" t="s">
        <v>127</v>
      </c>
      <c r="L1243" t="s">
        <v>1537</v>
      </c>
      <c r="M1243" t="s">
        <v>1545</v>
      </c>
      <c r="N1243">
        <v>1</v>
      </c>
      <c r="O1243">
        <v>2020</v>
      </c>
      <c r="P1243">
        <v>1036.455213490153</v>
      </c>
      <c r="Q1243">
        <v>2.6125724148833172</v>
      </c>
      <c r="R1243" t="s">
        <v>109</v>
      </c>
      <c r="S1243">
        <v>396.71827184030178</v>
      </c>
      <c r="T1243">
        <v>0.93</v>
      </c>
      <c r="U1243" t="s">
        <v>110</v>
      </c>
      <c r="V1243">
        <v>0.93</v>
      </c>
      <c r="W1243">
        <v>6</v>
      </c>
      <c r="X1243">
        <v>20</v>
      </c>
      <c r="Y1243">
        <v>14</v>
      </c>
      <c r="Z1243">
        <v>0.24</v>
      </c>
      <c r="AA1243">
        <v>31.536000000000001</v>
      </c>
    </row>
    <row r="1244" spans="1:27" x14ac:dyDescent="0.25">
      <c r="A1244" t="s">
        <v>98</v>
      </c>
      <c r="B1244" t="s">
        <v>519</v>
      </c>
      <c r="C1244" t="s">
        <v>1367</v>
      </c>
      <c r="D1244" t="s">
        <v>101</v>
      </c>
      <c r="E1244" t="s">
        <v>102</v>
      </c>
      <c r="G1244" t="s">
        <v>119</v>
      </c>
      <c r="H1244" t="s">
        <v>125</v>
      </c>
      <c r="I1244">
        <v>2016</v>
      </c>
      <c r="J1244" t="s">
        <v>131</v>
      </c>
      <c r="K1244" t="s">
        <v>127</v>
      </c>
      <c r="L1244" t="s">
        <v>1537</v>
      </c>
      <c r="M1244" t="s">
        <v>1546</v>
      </c>
      <c r="N1244">
        <v>1</v>
      </c>
      <c r="O1244">
        <v>2020</v>
      </c>
      <c r="P1244">
        <v>1493.714866500515</v>
      </c>
      <c r="Q1244">
        <v>2.6125724148833172</v>
      </c>
      <c r="R1244" t="s">
        <v>109</v>
      </c>
      <c r="S1244">
        <v>571.74103882867018</v>
      </c>
      <c r="T1244">
        <v>0.95</v>
      </c>
      <c r="U1244" t="s">
        <v>110</v>
      </c>
      <c r="V1244">
        <v>0.95</v>
      </c>
      <c r="W1244">
        <v>6</v>
      </c>
      <c r="X1244">
        <v>20</v>
      </c>
      <c r="Y1244">
        <v>14</v>
      </c>
      <c r="Z1244">
        <v>0.24</v>
      </c>
      <c r="AA1244">
        <v>31.536000000000001</v>
      </c>
    </row>
    <row r="1245" spans="1:27" x14ac:dyDescent="0.25">
      <c r="A1245" t="s">
        <v>98</v>
      </c>
      <c r="B1245" t="s">
        <v>519</v>
      </c>
      <c r="C1245" t="s">
        <v>1367</v>
      </c>
      <c r="D1245" t="s">
        <v>101</v>
      </c>
      <c r="E1245" t="s">
        <v>102</v>
      </c>
      <c r="G1245" t="s">
        <v>133</v>
      </c>
      <c r="H1245" t="s">
        <v>125</v>
      </c>
      <c r="I1245">
        <v>2016</v>
      </c>
      <c r="J1245" t="s">
        <v>134</v>
      </c>
      <c r="K1245" t="s">
        <v>127</v>
      </c>
      <c r="L1245" t="s">
        <v>1537</v>
      </c>
      <c r="M1245" t="s">
        <v>1547</v>
      </c>
      <c r="N1245">
        <v>1</v>
      </c>
      <c r="O1245">
        <v>2020</v>
      </c>
      <c r="P1245">
        <v>2530.170079990668</v>
      </c>
      <c r="Q1245">
        <v>2.6125724148833172</v>
      </c>
      <c r="R1245" t="s">
        <v>109</v>
      </c>
      <c r="S1245">
        <v>968.45931066897185</v>
      </c>
      <c r="T1245">
        <v>3.28</v>
      </c>
      <c r="U1245" t="s">
        <v>110</v>
      </c>
      <c r="V1245">
        <v>3.28</v>
      </c>
      <c r="W1245">
        <v>6</v>
      </c>
      <c r="X1245">
        <v>20</v>
      </c>
      <c r="Y1245">
        <v>14</v>
      </c>
      <c r="Z1245">
        <v>0.24</v>
      </c>
      <c r="AA1245">
        <v>31.536000000000001</v>
      </c>
    </row>
    <row r="1246" spans="1:27" x14ac:dyDescent="0.25">
      <c r="A1246" t="s">
        <v>98</v>
      </c>
      <c r="B1246" t="s">
        <v>519</v>
      </c>
      <c r="C1246" t="s">
        <v>1367</v>
      </c>
      <c r="D1246" t="s">
        <v>101</v>
      </c>
      <c r="E1246" t="s">
        <v>102</v>
      </c>
      <c r="G1246" t="s">
        <v>133</v>
      </c>
      <c r="H1246" t="s">
        <v>125</v>
      </c>
      <c r="I1246">
        <v>2022</v>
      </c>
      <c r="J1246" t="s">
        <v>136</v>
      </c>
      <c r="K1246" t="s">
        <v>127</v>
      </c>
      <c r="L1246" t="s">
        <v>1537</v>
      </c>
      <c r="M1246" t="s">
        <v>1548</v>
      </c>
      <c r="N1246">
        <v>1</v>
      </c>
      <c r="O1246">
        <v>2022</v>
      </c>
      <c r="P1246">
        <v>2530.170079990668</v>
      </c>
      <c r="Q1246">
        <v>2.6125724148833172</v>
      </c>
      <c r="R1246" t="s">
        <v>109</v>
      </c>
      <c r="S1246">
        <v>968.45931066897185</v>
      </c>
      <c r="T1246">
        <v>3.28</v>
      </c>
      <c r="U1246" t="s">
        <v>110</v>
      </c>
      <c r="V1246">
        <v>3.28</v>
      </c>
      <c r="W1246">
        <v>6</v>
      </c>
      <c r="X1246">
        <v>20</v>
      </c>
      <c r="Y1246">
        <v>14</v>
      </c>
      <c r="Z1246">
        <v>0.24</v>
      </c>
      <c r="AA1246">
        <v>31.536000000000001</v>
      </c>
    </row>
    <row r="1247" spans="1:27" x14ac:dyDescent="0.25">
      <c r="A1247" t="s">
        <v>98</v>
      </c>
      <c r="B1247" t="s">
        <v>519</v>
      </c>
      <c r="C1247" t="s">
        <v>1367</v>
      </c>
      <c r="D1247" t="s">
        <v>101</v>
      </c>
      <c r="E1247" t="s">
        <v>102</v>
      </c>
      <c r="G1247" t="s">
        <v>138</v>
      </c>
      <c r="H1247" t="s">
        <v>125</v>
      </c>
      <c r="I1247">
        <v>2016</v>
      </c>
      <c r="J1247" t="s">
        <v>139</v>
      </c>
      <c r="K1247" t="s">
        <v>127</v>
      </c>
      <c r="L1247" t="s">
        <v>1537</v>
      </c>
      <c r="M1247" t="s">
        <v>1549</v>
      </c>
      <c r="N1247">
        <v>1</v>
      </c>
      <c r="O1247">
        <v>2020</v>
      </c>
      <c r="P1247">
        <v>2316.7822419191662</v>
      </c>
      <c r="Q1247">
        <v>2.6125724148833172</v>
      </c>
      <c r="R1247" t="s">
        <v>109</v>
      </c>
      <c r="S1247">
        <v>886.7820194077334</v>
      </c>
      <c r="T1247">
        <v>2</v>
      </c>
      <c r="U1247" t="s">
        <v>110</v>
      </c>
      <c r="V1247">
        <v>2</v>
      </c>
      <c r="W1247">
        <v>6</v>
      </c>
      <c r="X1247">
        <v>20</v>
      </c>
      <c r="Y1247">
        <v>14</v>
      </c>
      <c r="Z1247">
        <v>0.24</v>
      </c>
      <c r="AA1247">
        <v>31.536000000000001</v>
      </c>
    </row>
    <row r="1248" spans="1:27" x14ac:dyDescent="0.25">
      <c r="A1248" t="s">
        <v>98</v>
      </c>
      <c r="B1248" t="s">
        <v>519</v>
      </c>
      <c r="C1248" t="s">
        <v>1367</v>
      </c>
      <c r="D1248" t="s">
        <v>101</v>
      </c>
      <c r="E1248" t="s">
        <v>102</v>
      </c>
      <c r="G1248" t="s">
        <v>138</v>
      </c>
      <c r="H1248" t="s">
        <v>125</v>
      </c>
      <c r="I1248">
        <v>2022</v>
      </c>
      <c r="J1248" t="s">
        <v>141</v>
      </c>
      <c r="K1248" t="s">
        <v>127</v>
      </c>
      <c r="L1248" t="s">
        <v>1537</v>
      </c>
      <c r="M1248" t="s">
        <v>1550</v>
      </c>
      <c r="N1248">
        <v>1</v>
      </c>
      <c r="O1248">
        <v>2022</v>
      </c>
      <c r="P1248">
        <v>2805.3845753706141</v>
      </c>
      <c r="Q1248">
        <v>2.6125724148833172</v>
      </c>
      <c r="R1248" t="s">
        <v>109</v>
      </c>
      <c r="S1248">
        <v>1073.801652114553</v>
      </c>
      <c r="T1248">
        <v>3.3</v>
      </c>
      <c r="U1248" t="s">
        <v>110</v>
      </c>
      <c r="V1248">
        <v>3.3</v>
      </c>
      <c r="W1248">
        <v>6</v>
      </c>
      <c r="X1248">
        <v>20</v>
      </c>
      <c r="Y1248">
        <v>14</v>
      </c>
      <c r="Z1248">
        <v>0.24</v>
      </c>
      <c r="AA1248">
        <v>31.536000000000001</v>
      </c>
    </row>
    <row r="1249" spans="1:27" x14ac:dyDescent="0.25">
      <c r="A1249" t="s">
        <v>98</v>
      </c>
      <c r="B1249" t="s">
        <v>519</v>
      </c>
      <c r="C1249" t="s">
        <v>1367</v>
      </c>
      <c r="D1249" t="s">
        <v>101</v>
      </c>
      <c r="E1249" t="s">
        <v>102</v>
      </c>
      <c r="G1249" t="s">
        <v>143</v>
      </c>
      <c r="H1249" t="s">
        <v>125</v>
      </c>
      <c r="I1249">
        <v>2016</v>
      </c>
      <c r="J1249" t="s">
        <v>144</v>
      </c>
      <c r="K1249" t="s">
        <v>127</v>
      </c>
      <c r="L1249" t="s">
        <v>1537</v>
      </c>
      <c r="M1249" t="s">
        <v>1551</v>
      </c>
      <c r="N1249">
        <v>1</v>
      </c>
      <c r="O1249">
        <v>2020</v>
      </c>
      <c r="P1249">
        <v>3017.9137098683868</v>
      </c>
      <c r="Q1249">
        <v>2.6125724148833172</v>
      </c>
      <c r="R1249" t="s">
        <v>109</v>
      </c>
      <c r="S1249">
        <v>1155.1502621232321</v>
      </c>
      <c r="T1249">
        <v>3.55</v>
      </c>
      <c r="U1249" t="s">
        <v>110</v>
      </c>
      <c r="V1249">
        <v>3.55</v>
      </c>
      <c r="W1249">
        <v>6</v>
      </c>
      <c r="X1249">
        <v>20</v>
      </c>
      <c r="Y1249">
        <v>14</v>
      </c>
      <c r="Z1249">
        <v>0.24</v>
      </c>
      <c r="AA1249">
        <v>31.536000000000001</v>
      </c>
    </row>
    <row r="1250" spans="1:27" x14ac:dyDescent="0.25">
      <c r="A1250" t="s">
        <v>98</v>
      </c>
      <c r="B1250" t="s">
        <v>519</v>
      </c>
      <c r="C1250" t="s">
        <v>1367</v>
      </c>
      <c r="D1250" t="s">
        <v>101</v>
      </c>
      <c r="E1250" t="s">
        <v>102</v>
      </c>
      <c r="G1250" t="s">
        <v>143</v>
      </c>
      <c r="H1250" t="s">
        <v>125</v>
      </c>
      <c r="I1250">
        <v>2022</v>
      </c>
      <c r="J1250" t="s">
        <v>146</v>
      </c>
      <c r="K1250" t="s">
        <v>127</v>
      </c>
      <c r="L1250" t="s">
        <v>1537</v>
      </c>
      <c r="M1250" t="s">
        <v>1552</v>
      </c>
      <c r="N1250">
        <v>1</v>
      </c>
      <c r="O1250">
        <v>2022</v>
      </c>
      <c r="P1250">
        <v>3017.9137098683868</v>
      </c>
      <c r="Q1250">
        <v>2.6125724148833172</v>
      </c>
      <c r="R1250" t="s">
        <v>109</v>
      </c>
      <c r="S1250">
        <v>1155.1502621232321</v>
      </c>
      <c r="T1250">
        <v>3.55</v>
      </c>
      <c r="U1250" t="s">
        <v>110</v>
      </c>
      <c r="V1250">
        <v>3.55</v>
      </c>
      <c r="W1250">
        <v>6</v>
      </c>
      <c r="X1250">
        <v>20</v>
      </c>
      <c r="Y1250">
        <v>14</v>
      </c>
      <c r="Z1250">
        <v>0.24</v>
      </c>
      <c r="AA1250">
        <v>31.536000000000001</v>
      </c>
    </row>
    <row r="1251" spans="1:27" x14ac:dyDescent="0.25">
      <c r="A1251" t="s">
        <v>98</v>
      </c>
      <c r="B1251" t="s">
        <v>519</v>
      </c>
      <c r="C1251" t="s">
        <v>1367</v>
      </c>
      <c r="D1251" t="s">
        <v>101</v>
      </c>
      <c r="E1251" t="s">
        <v>102</v>
      </c>
      <c r="G1251" t="s">
        <v>103</v>
      </c>
      <c r="H1251" t="s">
        <v>148</v>
      </c>
      <c r="I1251">
        <v>2016</v>
      </c>
      <c r="J1251" t="s">
        <v>149</v>
      </c>
      <c r="K1251" t="s">
        <v>150</v>
      </c>
      <c r="L1251" t="s">
        <v>1537</v>
      </c>
      <c r="M1251" t="s">
        <v>1553</v>
      </c>
      <c r="N1251">
        <v>1</v>
      </c>
      <c r="O1251">
        <v>2020</v>
      </c>
      <c r="P1251">
        <v>2926.4617792663148</v>
      </c>
      <c r="Q1251">
        <v>2.6125724148833172</v>
      </c>
      <c r="R1251" t="s">
        <v>109</v>
      </c>
      <c r="S1251">
        <v>1120.1457087255581</v>
      </c>
      <c r="T1251">
        <v>0.63670000000000004</v>
      </c>
      <c r="U1251" t="s">
        <v>110</v>
      </c>
      <c r="V1251">
        <v>0.63670000000000004</v>
      </c>
      <c r="W1251">
        <v>6</v>
      </c>
      <c r="X1251">
        <v>20</v>
      </c>
      <c r="Y1251">
        <v>14</v>
      </c>
      <c r="Z1251">
        <v>0.24</v>
      </c>
      <c r="AA1251">
        <v>31.536000000000001</v>
      </c>
    </row>
    <row r="1252" spans="1:27" x14ac:dyDescent="0.25">
      <c r="A1252" t="s">
        <v>98</v>
      </c>
      <c r="B1252" t="s">
        <v>519</v>
      </c>
      <c r="C1252" t="s">
        <v>1367</v>
      </c>
      <c r="D1252" t="s">
        <v>101</v>
      </c>
      <c r="E1252" t="s">
        <v>102</v>
      </c>
      <c r="G1252" t="s">
        <v>111</v>
      </c>
      <c r="H1252" t="s">
        <v>148</v>
      </c>
      <c r="I1252">
        <v>2016</v>
      </c>
      <c r="J1252" t="s">
        <v>152</v>
      </c>
      <c r="K1252" t="s">
        <v>150</v>
      </c>
      <c r="L1252" t="s">
        <v>1537</v>
      </c>
      <c r="M1252" t="s">
        <v>1554</v>
      </c>
      <c r="N1252">
        <v>1</v>
      </c>
      <c r="O1252">
        <v>2020</v>
      </c>
      <c r="P1252">
        <v>3109.3656404704602</v>
      </c>
      <c r="Q1252">
        <v>2.6125724148833172</v>
      </c>
      <c r="R1252" t="s">
        <v>109</v>
      </c>
      <c r="S1252">
        <v>1190.154815520905</v>
      </c>
      <c r="T1252">
        <v>0.67</v>
      </c>
      <c r="U1252" t="s">
        <v>110</v>
      </c>
      <c r="V1252">
        <v>0.67</v>
      </c>
      <c r="W1252">
        <v>6</v>
      </c>
      <c r="X1252">
        <v>20</v>
      </c>
      <c r="Y1252">
        <v>14</v>
      </c>
      <c r="Z1252">
        <v>0.24</v>
      </c>
      <c r="AA1252">
        <v>31.536000000000001</v>
      </c>
    </row>
    <row r="1253" spans="1:27" x14ac:dyDescent="0.25">
      <c r="A1253" t="s">
        <v>98</v>
      </c>
      <c r="B1253" t="s">
        <v>519</v>
      </c>
      <c r="C1253" t="s">
        <v>1367</v>
      </c>
      <c r="D1253" t="s">
        <v>101</v>
      </c>
      <c r="E1253" t="s">
        <v>102</v>
      </c>
      <c r="G1253" t="s">
        <v>119</v>
      </c>
      <c r="H1253" t="s">
        <v>148</v>
      </c>
      <c r="I1253">
        <v>2016</v>
      </c>
      <c r="J1253" t="s">
        <v>154</v>
      </c>
      <c r="K1253" t="s">
        <v>150</v>
      </c>
      <c r="L1253" t="s">
        <v>1537</v>
      </c>
      <c r="M1253" t="s">
        <v>1555</v>
      </c>
      <c r="N1253">
        <v>1</v>
      </c>
      <c r="O1253">
        <v>2020</v>
      </c>
      <c r="P1253">
        <v>3078.881663603102</v>
      </c>
      <c r="Q1253">
        <v>2.6125724148833172</v>
      </c>
      <c r="R1253" t="s">
        <v>109</v>
      </c>
      <c r="S1253">
        <v>1178.486631055014</v>
      </c>
      <c r="T1253">
        <v>0.69</v>
      </c>
      <c r="U1253" t="s">
        <v>110</v>
      </c>
      <c r="V1253">
        <v>0.69</v>
      </c>
      <c r="W1253">
        <v>6</v>
      </c>
      <c r="X1253">
        <v>20</v>
      </c>
      <c r="Y1253">
        <v>14</v>
      </c>
      <c r="Z1253">
        <v>0.24</v>
      </c>
      <c r="AA1253">
        <v>31.536000000000001</v>
      </c>
    </row>
    <row r="1254" spans="1:27" x14ac:dyDescent="0.25">
      <c r="A1254" t="s">
        <v>98</v>
      </c>
      <c r="B1254" t="s">
        <v>519</v>
      </c>
      <c r="C1254" t="s">
        <v>1367</v>
      </c>
      <c r="D1254" t="s">
        <v>101</v>
      </c>
      <c r="E1254" t="s">
        <v>102</v>
      </c>
      <c r="G1254" t="s">
        <v>103</v>
      </c>
      <c r="H1254" t="s">
        <v>156</v>
      </c>
      <c r="I1254">
        <v>2016</v>
      </c>
      <c r="J1254" t="s">
        <v>157</v>
      </c>
      <c r="K1254" t="s">
        <v>158</v>
      </c>
      <c r="L1254" t="s">
        <v>1537</v>
      </c>
      <c r="M1254" t="s">
        <v>1556</v>
      </c>
      <c r="N1254">
        <v>1</v>
      </c>
      <c r="O1254">
        <v>2020</v>
      </c>
      <c r="P1254">
        <v>2225.3303113170941</v>
      </c>
      <c r="Q1254">
        <v>2.6125724148833172</v>
      </c>
      <c r="R1254" t="s">
        <v>109</v>
      </c>
      <c r="S1254">
        <v>851.77746601005958</v>
      </c>
      <c r="T1254">
        <v>0.61014999999999997</v>
      </c>
      <c r="U1254" t="s">
        <v>110</v>
      </c>
      <c r="V1254">
        <v>0.61014999999999997</v>
      </c>
      <c r="W1254">
        <v>6</v>
      </c>
      <c r="X1254">
        <v>20</v>
      </c>
      <c r="Y1254">
        <v>14</v>
      </c>
      <c r="Z1254">
        <v>0.24</v>
      </c>
      <c r="AA1254">
        <v>31.536000000000001</v>
      </c>
    </row>
    <row r="1255" spans="1:27" x14ac:dyDescent="0.25">
      <c r="A1255" t="s">
        <v>98</v>
      </c>
      <c r="B1255" t="s">
        <v>519</v>
      </c>
      <c r="C1255" t="s">
        <v>1367</v>
      </c>
      <c r="D1255" t="s">
        <v>101</v>
      </c>
      <c r="E1255" t="s">
        <v>102</v>
      </c>
      <c r="G1255" t="s">
        <v>111</v>
      </c>
      <c r="H1255" t="s">
        <v>156</v>
      </c>
      <c r="I1255">
        <v>2016</v>
      </c>
      <c r="J1255" t="s">
        <v>160</v>
      </c>
      <c r="K1255" t="s">
        <v>158</v>
      </c>
      <c r="L1255" t="s">
        <v>1537</v>
      </c>
      <c r="M1255" t="s">
        <v>1557</v>
      </c>
      <c r="N1255">
        <v>1</v>
      </c>
      <c r="O1255">
        <v>2020</v>
      </c>
      <c r="P1255">
        <v>2347.266218786523</v>
      </c>
      <c r="Q1255">
        <v>2.6125724148833172</v>
      </c>
      <c r="R1255" t="s">
        <v>109</v>
      </c>
      <c r="S1255">
        <v>898.45020387362456</v>
      </c>
      <c r="T1255">
        <v>0.63</v>
      </c>
      <c r="U1255" t="s">
        <v>110</v>
      </c>
      <c r="V1255">
        <v>0.63</v>
      </c>
      <c r="W1255">
        <v>6</v>
      </c>
      <c r="X1255">
        <v>20</v>
      </c>
      <c r="Y1255">
        <v>14</v>
      </c>
      <c r="Z1255">
        <v>0.24</v>
      </c>
      <c r="AA1255">
        <v>31.536000000000001</v>
      </c>
    </row>
    <row r="1256" spans="1:27" x14ac:dyDescent="0.25">
      <c r="A1256" t="s">
        <v>98</v>
      </c>
      <c r="B1256" t="s">
        <v>519</v>
      </c>
      <c r="C1256" t="s">
        <v>1367</v>
      </c>
      <c r="D1256" t="s">
        <v>101</v>
      </c>
      <c r="E1256" t="s">
        <v>102</v>
      </c>
      <c r="G1256" t="s">
        <v>114</v>
      </c>
      <c r="H1256" t="s">
        <v>156</v>
      </c>
      <c r="I1256">
        <v>2016</v>
      </c>
      <c r="J1256" t="s">
        <v>162</v>
      </c>
      <c r="K1256" t="s">
        <v>158</v>
      </c>
      <c r="L1256" t="s">
        <v>1537</v>
      </c>
      <c r="M1256" t="s">
        <v>1558</v>
      </c>
      <c r="N1256">
        <v>1</v>
      </c>
      <c r="O1256">
        <v>2020</v>
      </c>
      <c r="P1256">
        <v>2469.2021262559529</v>
      </c>
      <c r="Q1256">
        <v>2.6125724148833172</v>
      </c>
      <c r="R1256" t="s">
        <v>109</v>
      </c>
      <c r="S1256">
        <v>945.12294173718942</v>
      </c>
      <c r="T1256">
        <v>0.66</v>
      </c>
      <c r="U1256" t="s">
        <v>110</v>
      </c>
      <c r="V1256">
        <v>0.66</v>
      </c>
      <c r="W1256">
        <v>6</v>
      </c>
      <c r="X1256">
        <v>20</v>
      </c>
      <c r="Y1256">
        <v>14</v>
      </c>
      <c r="Z1256">
        <v>0.24</v>
      </c>
      <c r="AA1256">
        <v>31.536000000000001</v>
      </c>
    </row>
    <row r="1257" spans="1:27" x14ac:dyDescent="0.25">
      <c r="A1257" t="s">
        <v>98</v>
      </c>
      <c r="B1257" t="s">
        <v>519</v>
      </c>
      <c r="C1257" t="s">
        <v>1367</v>
      </c>
      <c r="D1257" t="s">
        <v>101</v>
      </c>
      <c r="E1257" t="s">
        <v>102</v>
      </c>
      <c r="G1257" t="s">
        <v>114</v>
      </c>
      <c r="H1257" t="s">
        <v>156</v>
      </c>
      <c r="I1257">
        <v>2023</v>
      </c>
      <c r="J1257" t="s">
        <v>164</v>
      </c>
      <c r="K1257" t="s">
        <v>158</v>
      </c>
      <c r="L1257" t="s">
        <v>1537</v>
      </c>
      <c r="M1257" t="s">
        <v>1559</v>
      </c>
      <c r="N1257">
        <v>1</v>
      </c>
      <c r="O1257">
        <v>2023</v>
      </c>
      <c r="P1257">
        <v>3865.2553631628971</v>
      </c>
      <c r="Q1257">
        <v>2.6125724148833172</v>
      </c>
      <c r="R1257" t="s">
        <v>109</v>
      </c>
      <c r="S1257">
        <v>1479.482574776986</v>
      </c>
      <c r="T1257">
        <v>0.83499999999999996</v>
      </c>
      <c r="U1257" t="s">
        <v>110</v>
      </c>
      <c r="V1257">
        <v>0.83499999999999996</v>
      </c>
      <c r="W1257">
        <v>6</v>
      </c>
      <c r="X1257">
        <v>20</v>
      </c>
      <c r="Y1257">
        <v>14</v>
      </c>
      <c r="Z1257">
        <v>0.24</v>
      </c>
      <c r="AA1257">
        <v>31.536000000000001</v>
      </c>
    </row>
    <row r="1258" spans="1:27" x14ac:dyDescent="0.25">
      <c r="A1258" t="s">
        <v>98</v>
      </c>
      <c r="B1258" t="s">
        <v>519</v>
      </c>
      <c r="C1258" t="s">
        <v>1367</v>
      </c>
      <c r="D1258" t="s">
        <v>101</v>
      </c>
      <c r="E1258" t="s">
        <v>102</v>
      </c>
      <c r="G1258" t="s">
        <v>119</v>
      </c>
      <c r="H1258" t="s">
        <v>156</v>
      </c>
      <c r="I1258">
        <v>2016</v>
      </c>
      <c r="J1258" t="s">
        <v>166</v>
      </c>
      <c r="K1258" t="s">
        <v>158</v>
      </c>
      <c r="L1258" t="s">
        <v>1537</v>
      </c>
      <c r="M1258" t="s">
        <v>1560</v>
      </c>
      <c r="N1258">
        <v>0</v>
      </c>
      <c r="O1258">
        <v>2020</v>
      </c>
      <c r="P1258">
        <v>3749.5291546849662</v>
      </c>
      <c r="Q1258">
        <v>2.6125724148833172</v>
      </c>
      <c r="R1258" t="s">
        <v>109</v>
      </c>
      <c r="S1258">
        <v>1435.186689304621</v>
      </c>
      <c r="T1258">
        <v>0.81</v>
      </c>
      <c r="U1258" t="s">
        <v>110</v>
      </c>
      <c r="V1258">
        <v>0.81</v>
      </c>
      <c r="W1258">
        <v>6</v>
      </c>
      <c r="X1258">
        <v>20</v>
      </c>
      <c r="Y1258">
        <v>14</v>
      </c>
      <c r="Z1258">
        <v>0.24</v>
      </c>
      <c r="AA1258">
        <v>31.536000000000001</v>
      </c>
    </row>
    <row r="1259" spans="1:27" x14ac:dyDescent="0.25">
      <c r="A1259" t="s">
        <v>98</v>
      </c>
      <c r="B1259" t="s">
        <v>519</v>
      </c>
      <c r="C1259" t="s">
        <v>1367</v>
      </c>
      <c r="D1259" t="s">
        <v>101</v>
      </c>
      <c r="E1259" t="s">
        <v>102</v>
      </c>
      <c r="G1259" t="s">
        <v>119</v>
      </c>
      <c r="H1259" t="s">
        <v>156</v>
      </c>
      <c r="I1259">
        <v>2018</v>
      </c>
      <c r="J1259" t="s">
        <v>168</v>
      </c>
      <c r="K1259" t="s">
        <v>158</v>
      </c>
      <c r="L1259" t="s">
        <v>1537</v>
      </c>
      <c r="M1259" t="s">
        <v>1560</v>
      </c>
      <c r="N1259">
        <v>1</v>
      </c>
      <c r="O1259">
        <v>2020</v>
      </c>
      <c r="P1259">
        <v>3749.5291546849662</v>
      </c>
      <c r="Q1259">
        <v>2.6125724148833172</v>
      </c>
      <c r="R1259" t="s">
        <v>109</v>
      </c>
      <c r="S1259">
        <v>1435.186689304621</v>
      </c>
      <c r="T1259">
        <v>0.81</v>
      </c>
      <c r="U1259" t="s">
        <v>110</v>
      </c>
      <c r="V1259">
        <v>0.81</v>
      </c>
      <c r="W1259">
        <v>6</v>
      </c>
      <c r="X1259">
        <v>20</v>
      </c>
      <c r="Y1259">
        <v>14</v>
      </c>
      <c r="Z1259">
        <v>0.24</v>
      </c>
      <c r="AA1259">
        <v>31.536000000000001</v>
      </c>
    </row>
    <row r="1260" spans="1:27" x14ac:dyDescent="0.25">
      <c r="A1260" t="s">
        <v>98</v>
      </c>
      <c r="B1260" t="s">
        <v>519</v>
      </c>
      <c r="C1260" t="s">
        <v>1367</v>
      </c>
      <c r="D1260" t="s">
        <v>101</v>
      </c>
      <c r="E1260" t="s">
        <v>102</v>
      </c>
      <c r="G1260" t="s">
        <v>111</v>
      </c>
      <c r="H1260" t="s">
        <v>169</v>
      </c>
      <c r="I1260">
        <v>2016</v>
      </c>
      <c r="J1260" t="s">
        <v>170</v>
      </c>
      <c r="K1260" t="s">
        <v>171</v>
      </c>
      <c r="L1260" t="s">
        <v>1537</v>
      </c>
      <c r="M1260" t="s">
        <v>1561</v>
      </c>
      <c r="N1260">
        <v>0</v>
      </c>
      <c r="O1260">
        <v>2020</v>
      </c>
      <c r="P1260">
        <v>13412.949821637279</v>
      </c>
      <c r="Q1260">
        <v>2.6125724148833172</v>
      </c>
      <c r="R1260" t="s">
        <v>109</v>
      </c>
      <c r="S1260">
        <v>5134.0011649921407</v>
      </c>
      <c r="T1260">
        <v>1</v>
      </c>
      <c r="U1260" t="s">
        <v>173</v>
      </c>
      <c r="V1260">
        <v>1</v>
      </c>
      <c r="W1260">
        <v>15</v>
      </c>
      <c r="X1260">
        <v>30</v>
      </c>
      <c r="Y1260">
        <v>23</v>
      </c>
      <c r="Z1260">
        <v>0.24</v>
      </c>
      <c r="AA1260">
        <v>31.536000000000001</v>
      </c>
    </row>
    <row r="1261" spans="1:27" x14ac:dyDescent="0.25">
      <c r="A1261" t="s">
        <v>98</v>
      </c>
      <c r="B1261" t="s">
        <v>519</v>
      </c>
      <c r="C1261" t="s">
        <v>1367</v>
      </c>
      <c r="D1261" t="s">
        <v>101</v>
      </c>
      <c r="E1261" t="s">
        <v>102</v>
      </c>
      <c r="G1261" t="s">
        <v>111</v>
      </c>
      <c r="H1261" t="s">
        <v>169</v>
      </c>
      <c r="I1261">
        <v>2020</v>
      </c>
      <c r="J1261" t="s">
        <v>174</v>
      </c>
      <c r="K1261" t="s">
        <v>171</v>
      </c>
      <c r="L1261" t="s">
        <v>1537</v>
      </c>
      <c r="M1261" t="s">
        <v>1561</v>
      </c>
      <c r="N1261">
        <v>1</v>
      </c>
      <c r="O1261">
        <v>2020</v>
      </c>
      <c r="P1261">
        <v>13412.949821637279</v>
      </c>
      <c r="Q1261">
        <v>2.6125724148833172</v>
      </c>
      <c r="R1261" t="s">
        <v>109</v>
      </c>
      <c r="S1261">
        <v>5134.0011649921407</v>
      </c>
      <c r="T1261">
        <v>1</v>
      </c>
      <c r="U1261" t="s">
        <v>173</v>
      </c>
      <c r="V1261">
        <v>1</v>
      </c>
      <c r="W1261">
        <v>15</v>
      </c>
      <c r="X1261">
        <v>30</v>
      </c>
      <c r="Y1261">
        <v>23</v>
      </c>
      <c r="Z1261">
        <v>0.24</v>
      </c>
      <c r="AA1261">
        <v>31.536000000000001</v>
      </c>
    </row>
    <row r="1262" spans="1:27" x14ac:dyDescent="0.25">
      <c r="A1262" t="s">
        <v>98</v>
      </c>
      <c r="B1262" t="s">
        <v>519</v>
      </c>
      <c r="C1262" t="s">
        <v>1367</v>
      </c>
      <c r="D1262" t="s">
        <v>101</v>
      </c>
      <c r="E1262" t="s">
        <v>102</v>
      </c>
      <c r="G1262" t="s">
        <v>111</v>
      </c>
      <c r="H1262" t="s">
        <v>169</v>
      </c>
      <c r="I1262">
        <v>2023</v>
      </c>
      <c r="J1262" t="s">
        <v>175</v>
      </c>
      <c r="K1262" t="s">
        <v>171</v>
      </c>
      <c r="L1262" t="s">
        <v>1537</v>
      </c>
      <c r="M1262" t="s">
        <v>1562</v>
      </c>
      <c r="N1262">
        <v>1</v>
      </c>
      <c r="O1262">
        <v>2023</v>
      </c>
      <c r="P1262">
        <v>13412.949821637279</v>
      </c>
      <c r="Q1262">
        <v>2.6125724148833172</v>
      </c>
      <c r="R1262" t="s">
        <v>109</v>
      </c>
      <c r="S1262">
        <v>5134.0011649921407</v>
      </c>
      <c r="T1262">
        <v>1</v>
      </c>
      <c r="U1262" t="s">
        <v>173</v>
      </c>
      <c r="V1262">
        <v>1</v>
      </c>
      <c r="W1262">
        <v>15</v>
      </c>
      <c r="X1262">
        <v>30</v>
      </c>
      <c r="Y1262">
        <v>23</v>
      </c>
      <c r="Z1262">
        <v>0.24</v>
      </c>
      <c r="AA1262">
        <v>31.536000000000001</v>
      </c>
    </row>
    <row r="1263" spans="1:27" x14ac:dyDescent="0.25">
      <c r="A1263" t="s">
        <v>98</v>
      </c>
      <c r="B1263" t="s">
        <v>519</v>
      </c>
      <c r="C1263" t="s">
        <v>1367</v>
      </c>
      <c r="D1263" t="s">
        <v>101</v>
      </c>
      <c r="E1263" t="s">
        <v>102</v>
      </c>
      <c r="G1263" t="s">
        <v>111</v>
      </c>
      <c r="H1263" t="s">
        <v>169</v>
      </c>
      <c r="I1263">
        <v>2024</v>
      </c>
      <c r="J1263" t="s">
        <v>177</v>
      </c>
      <c r="K1263" t="s">
        <v>171</v>
      </c>
      <c r="L1263" t="s">
        <v>1537</v>
      </c>
      <c r="M1263" t="s">
        <v>1563</v>
      </c>
      <c r="N1263">
        <v>1</v>
      </c>
      <c r="O1263">
        <v>2024</v>
      </c>
      <c r="P1263">
        <v>13412.949821637279</v>
      </c>
      <c r="Q1263">
        <v>2.6125724148833172</v>
      </c>
      <c r="R1263" t="s">
        <v>109</v>
      </c>
      <c r="S1263">
        <v>5134.0011649921407</v>
      </c>
      <c r="T1263">
        <v>1</v>
      </c>
      <c r="U1263" t="s">
        <v>173</v>
      </c>
      <c r="V1263">
        <v>1</v>
      </c>
      <c r="W1263">
        <v>15</v>
      </c>
      <c r="X1263">
        <v>30</v>
      </c>
      <c r="Y1263">
        <v>23</v>
      </c>
      <c r="Z1263">
        <v>0.24</v>
      </c>
      <c r="AA1263">
        <v>31.536000000000001</v>
      </c>
    </row>
    <row r="1264" spans="1:27" x14ac:dyDescent="0.25">
      <c r="A1264" t="s">
        <v>98</v>
      </c>
      <c r="B1264" t="s">
        <v>519</v>
      </c>
      <c r="C1264" t="s">
        <v>1367</v>
      </c>
      <c r="D1264" t="s">
        <v>101</v>
      </c>
      <c r="E1264" t="s">
        <v>179</v>
      </c>
      <c r="F1264" t="s">
        <v>180</v>
      </c>
      <c r="G1264" t="s">
        <v>103</v>
      </c>
      <c r="H1264" t="s">
        <v>125</v>
      </c>
      <c r="I1264">
        <v>2016</v>
      </c>
      <c r="J1264" t="s">
        <v>181</v>
      </c>
      <c r="K1264" t="s">
        <v>127</v>
      </c>
      <c r="L1264" t="s">
        <v>1564</v>
      </c>
      <c r="M1264" t="s">
        <v>1565</v>
      </c>
      <c r="N1264">
        <v>1</v>
      </c>
      <c r="O1264">
        <v>2020</v>
      </c>
      <c r="P1264">
        <v>2956.9457561336731</v>
      </c>
      <c r="Q1264">
        <v>22.041493010063569</v>
      </c>
      <c r="R1264" t="s">
        <v>109</v>
      </c>
      <c r="S1264">
        <v>134.15360541972399</v>
      </c>
      <c r="T1264">
        <v>2.4032825322391562</v>
      </c>
      <c r="U1264" t="s">
        <v>184</v>
      </c>
      <c r="V1264">
        <v>2.4032825322391562</v>
      </c>
      <c r="W1264">
        <v>9</v>
      </c>
      <c r="X1264">
        <v>22</v>
      </c>
      <c r="Y1264">
        <v>16</v>
      </c>
      <c r="Z1264">
        <v>7.9105094690167521E-2</v>
      </c>
      <c r="AA1264">
        <v>31.536000000000001</v>
      </c>
    </row>
    <row r="1265" spans="1:27" x14ac:dyDescent="0.25">
      <c r="A1265" t="s">
        <v>98</v>
      </c>
      <c r="B1265" t="s">
        <v>519</v>
      </c>
      <c r="C1265" t="s">
        <v>1367</v>
      </c>
      <c r="D1265" t="s">
        <v>101</v>
      </c>
      <c r="E1265" t="s">
        <v>179</v>
      </c>
      <c r="F1265" t="s">
        <v>180</v>
      </c>
      <c r="G1265" t="s">
        <v>103</v>
      </c>
      <c r="H1265" t="s">
        <v>125</v>
      </c>
      <c r="I1265">
        <v>2023</v>
      </c>
      <c r="J1265" t="s">
        <v>185</v>
      </c>
      <c r="K1265" t="s">
        <v>127</v>
      </c>
      <c r="L1265" t="s">
        <v>1564</v>
      </c>
      <c r="M1265" t="s">
        <v>1566</v>
      </c>
      <c r="N1265">
        <v>1</v>
      </c>
      <c r="O1265">
        <v>2023</v>
      </c>
      <c r="P1265">
        <v>2956.9457561336731</v>
      </c>
      <c r="Q1265">
        <v>22.041493010063569</v>
      </c>
      <c r="R1265" t="s">
        <v>109</v>
      </c>
      <c r="S1265">
        <v>134.15360541972399</v>
      </c>
      <c r="T1265">
        <v>2.4032825322391562</v>
      </c>
      <c r="U1265" t="s">
        <v>184</v>
      </c>
      <c r="V1265">
        <v>2.4032825322391562</v>
      </c>
      <c r="W1265">
        <v>9</v>
      </c>
      <c r="X1265">
        <v>22</v>
      </c>
      <c r="Y1265">
        <v>16</v>
      </c>
      <c r="Z1265">
        <v>7.9105094690167521E-2</v>
      </c>
      <c r="AA1265">
        <v>31.536000000000001</v>
      </c>
    </row>
    <row r="1266" spans="1:27" x14ac:dyDescent="0.25">
      <c r="A1266" t="s">
        <v>98</v>
      </c>
      <c r="B1266" t="s">
        <v>519</v>
      </c>
      <c r="C1266" t="s">
        <v>1367</v>
      </c>
      <c r="D1266" t="s">
        <v>101</v>
      </c>
      <c r="E1266" t="s">
        <v>179</v>
      </c>
      <c r="F1266" t="s">
        <v>180</v>
      </c>
      <c r="G1266" t="s">
        <v>111</v>
      </c>
      <c r="H1266" t="s">
        <v>125</v>
      </c>
      <c r="I1266">
        <v>2016</v>
      </c>
      <c r="J1266" t="s">
        <v>187</v>
      </c>
      <c r="K1266" t="s">
        <v>127</v>
      </c>
      <c r="L1266" t="s">
        <v>1564</v>
      </c>
      <c r="M1266" t="s">
        <v>1567</v>
      </c>
      <c r="N1266">
        <v>1</v>
      </c>
      <c r="O1266">
        <v>2020</v>
      </c>
      <c r="P1266">
        <v>3109.3656404704602</v>
      </c>
      <c r="Q1266">
        <v>22.041493010063569</v>
      </c>
      <c r="R1266" t="s">
        <v>109</v>
      </c>
      <c r="S1266">
        <v>141.06873971970981</v>
      </c>
      <c r="T1266">
        <v>2.5205158264947238</v>
      </c>
      <c r="U1266" t="s">
        <v>184</v>
      </c>
      <c r="V1266">
        <v>2.5205158264947238</v>
      </c>
      <c r="W1266">
        <v>9</v>
      </c>
      <c r="X1266">
        <v>22</v>
      </c>
      <c r="Y1266">
        <v>16</v>
      </c>
      <c r="Z1266">
        <v>7.9105094690167521E-2</v>
      </c>
      <c r="AA1266">
        <v>31.536000000000001</v>
      </c>
    </row>
    <row r="1267" spans="1:27" x14ac:dyDescent="0.25">
      <c r="A1267" t="s">
        <v>98</v>
      </c>
      <c r="B1267" t="s">
        <v>519</v>
      </c>
      <c r="C1267" t="s">
        <v>1367</v>
      </c>
      <c r="D1267" t="s">
        <v>101</v>
      </c>
      <c r="E1267" t="s">
        <v>179</v>
      </c>
      <c r="F1267" t="s">
        <v>180</v>
      </c>
      <c r="G1267" t="s">
        <v>111</v>
      </c>
      <c r="H1267" t="s">
        <v>125</v>
      </c>
      <c r="I1267">
        <v>2023</v>
      </c>
      <c r="J1267" t="s">
        <v>189</v>
      </c>
      <c r="K1267" t="s">
        <v>127</v>
      </c>
      <c r="L1267" t="s">
        <v>1564</v>
      </c>
      <c r="M1267" t="s">
        <v>1568</v>
      </c>
      <c r="N1267">
        <v>1</v>
      </c>
      <c r="O1267">
        <v>2023</v>
      </c>
      <c r="P1267">
        <v>3139.8496173378171</v>
      </c>
      <c r="Q1267">
        <v>22.041493010063569</v>
      </c>
      <c r="R1267" t="s">
        <v>109</v>
      </c>
      <c r="S1267">
        <v>142.45176657970691</v>
      </c>
      <c r="T1267">
        <v>2.5791324736225092</v>
      </c>
      <c r="U1267" t="s">
        <v>184</v>
      </c>
      <c r="V1267">
        <v>2.5791324736225092</v>
      </c>
      <c r="W1267">
        <v>9</v>
      </c>
      <c r="X1267">
        <v>22</v>
      </c>
      <c r="Y1267">
        <v>16</v>
      </c>
      <c r="Z1267">
        <v>7.9105094690167521E-2</v>
      </c>
      <c r="AA1267">
        <v>31.536000000000001</v>
      </c>
    </row>
    <row r="1268" spans="1:27" x14ac:dyDescent="0.25">
      <c r="A1268" t="s">
        <v>98</v>
      </c>
      <c r="B1268" t="s">
        <v>519</v>
      </c>
      <c r="C1268" t="s">
        <v>1367</v>
      </c>
      <c r="D1268" t="s">
        <v>101</v>
      </c>
      <c r="E1268" t="s">
        <v>179</v>
      </c>
      <c r="F1268" t="s">
        <v>180</v>
      </c>
      <c r="G1268" t="s">
        <v>114</v>
      </c>
      <c r="H1268" t="s">
        <v>125</v>
      </c>
      <c r="I1268">
        <v>2016</v>
      </c>
      <c r="J1268" t="s">
        <v>191</v>
      </c>
      <c r="K1268" t="s">
        <v>127</v>
      </c>
      <c r="L1268" t="s">
        <v>1564</v>
      </c>
      <c r="M1268" t="s">
        <v>1569</v>
      </c>
      <c r="N1268">
        <v>1</v>
      </c>
      <c r="O1268">
        <v>2020</v>
      </c>
      <c r="P1268">
        <v>3017.9137098683868</v>
      </c>
      <c r="Q1268">
        <v>22.041493010063569</v>
      </c>
      <c r="R1268" t="s">
        <v>109</v>
      </c>
      <c r="S1268">
        <v>136.91965913971831</v>
      </c>
      <c r="T1268">
        <v>2.4912075029308318</v>
      </c>
      <c r="U1268" t="s">
        <v>184</v>
      </c>
      <c r="V1268">
        <v>2.4912075029308318</v>
      </c>
      <c r="W1268">
        <v>9</v>
      </c>
      <c r="X1268">
        <v>22</v>
      </c>
      <c r="Y1268">
        <v>16</v>
      </c>
      <c r="Z1268">
        <v>7.9105094690167521E-2</v>
      </c>
      <c r="AA1268">
        <v>31.536000000000001</v>
      </c>
    </row>
    <row r="1269" spans="1:27" x14ac:dyDescent="0.25">
      <c r="A1269" t="s">
        <v>98</v>
      </c>
      <c r="B1269" t="s">
        <v>519</v>
      </c>
      <c r="C1269" t="s">
        <v>1367</v>
      </c>
      <c r="D1269" t="s">
        <v>101</v>
      </c>
      <c r="E1269" t="s">
        <v>179</v>
      </c>
      <c r="F1269" t="s">
        <v>180</v>
      </c>
      <c r="G1269" t="s">
        <v>114</v>
      </c>
      <c r="H1269" t="s">
        <v>125</v>
      </c>
      <c r="I1269">
        <v>2022</v>
      </c>
      <c r="J1269" t="s">
        <v>193</v>
      </c>
      <c r="K1269" t="s">
        <v>127</v>
      </c>
      <c r="L1269" t="s">
        <v>1564</v>
      </c>
      <c r="M1269" t="s">
        <v>1570</v>
      </c>
      <c r="N1269">
        <v>1</v>
      </c>
      <c r="O1269">
        <v>2022</v>
      </c>
      <c r="P1269">
        <v>3017.9137098683868</v>
      </c>
      <c r="Q1269">
        <v>22.041493010063569</v>
      </c>
      <c r="R1269" t="s">
        <v>109</v>
      </c>
      <c r="S1269">
        <v>136.91965913971831</v>
      </c>
      <c r="T1269">
        <v>2.4912075029308318</v>
      </c>
      <c r="U1269" t="s">
        <v>184</v>
      </c>
      <c r="V1269">
        <v>2.4912075029308318</v>
      </c>
      <c r="W1269">
        <v>9</v>
      </c>
      <c r="X1269">
        <v>22</v>
      </c>
      <c r="Y1269">
        <v>16</v>
      </c>
      <c r="Z1269">
        <v>7.9105094690167521E-2</v>
      </c>
      <c r="AA1269">
        <v>31.536000000000001</v>
      </c>
    </row>
    <row r="1270" spans="1:27" x14ac:dyDescent="0.25">
      <c r="A1270" t="s">
        <v>98</v>
      </c>
      <c r="B1270" t="s">
        <v>519</v>
      </c>
      <c r="C1270" t="s">
        <v>1367</v>
      </c>
      <c r="D1270" t="s">
        <v>101</v>
      </c>
      <c r="E1270" t="s">
        <v>179</v>
      </c>
      <c r="F1270" t="s">
        <v>180</v>
      </c>
      <c r="G1270" t="s">
        <v>114</v>
      </c>
      <c r="H1270" t="s">
        <v>125</v>
      </c>
      <c r="I1270">
        <v>2023</v>
      </c>
      <c r="J1270" t="s">
        <v>195</v>
      </c>
      <c r="K1270" t="s">
        <v>127</v>
      </c>
      <c r="L1270" t="s">
        <v>1564</v>
      </c>
      <c r="M1270" t="s">
        <v>1571</v>
      </c>
      <c r="N1270">
        <v>1</v>
      </c>
      <c r="O1270">
        <v>2023</v>
      </c>
      <c r="P1270">
        <v>3266.447780092843</v>
      </c>
      <c r="Q1270">
        <v>22.041493010063569</v>
      </c>
      <c r="R1270" t="s">
        <v>109</v>
      </c>
      <c r="S1270">
        <v>148.19539577475391</v>
      </c>
      <c r="T1270">
        <v>2.6963657678780768</v>
      </c>
      <c r="U1270" t="s">
        <v>184</v>
      </c>
      <c r="V1270">
        <v>2.6963657678780768</v>
      </c>
      <c r="W1270">
        <v>9</v>
      </c>
      <c r="X1270">
        <v>22</v>
      </c>
      <c r="Y1270">
        <v>16</v>
      </c>
      <c r="Z1270">
        <v>7.9105094690167521E-2</v>
      </c>
      <c r="AA1270">
        <v>31.536000000000001</v>
      </c>
    </row>
    <row r="1271" spans="1:27" x14ac:dyDescent="0.25">
      <c r="A1271" t="s">
        <v>98</v>
      </c>
      <c r="B1271" t="s">
        <v>519</v>
      </c>
      <c r="C1271" t="s">
        <v>1367</v>
      </c>
      <c r="D1271" t="s">
        <v>101</v>
      </c>
      <c r="E1271" t="s">
        <v>179</v>
      </c>
      <c r="F1271" t="s">
        <v>180</v>
      </c>
      <c r="G1271" t="s">
        <v>119</v>
      </c>
      <c r="H1271" t="s">
        <v>125</v>
      </c>
      <c r="I1271">
        <v>2016</v>
      </c>
      <c r="J1271" t="s">
        <v>197</v>
      </c>
      <c r="K1271" t="s">
        <v>127</v>
      </c>
      <c r="L1271" t="s">
        <v>1564</v>
      </c>
      <c r="M1271" t="s">
        <v>1572</v>
      </c>
      <c r="N1271">
        <v>1</v>
      </c>
      <c r="O1271">
        <v>2020</v>
      </c>
      <c r="P1271">
        <v>3719.0451778176089</v>
      </c>
      <c r="Q1271">
        <v>22.041493010063569</v>
      </c>
      <c r="R1271" t="s">
        <v>109</v>
      </c>
      <c r="S1271">
        <v>168.7292769196529</v>
      </c>
      <c r="T1271">
        <v>2.6377491207502932</v>
      </c>
      <c r="U1271" t="s">
        <v>184</v>
      </c>
      <c r="V1271">
        <v>2.6377491207502932</v>
      </c>
      <c r="W1271">
        <v>9</v>
      </c>
      <c r="X1271">
        <v>22</v>
      </c>
      <c r="Y1271">
        <v>16</v>
      </c>
      <c r="Z1271">
        <v>7.9105094690167521E-2</v>
      </c>
      <c r="AA1271">
        <v>31.536000000000001</v>
      </c>
    </row>
    <row r="1272" spans="1:27" x14ac:dyDescent="0.25">
      <c r="A1272" t="s">
        <v>98</v>
      </c>
      <c r="B1272" t="s">
        <v>519</v>
      </c>
      <c r="C1272" t="s">
        <v>1367</v>
      </c>
      <c r="D1272" t="s">
        <v>101</v>
      </c>
      <c r="E1272" t="s">
        <v>179</v>
      </c>
      <c r="F1272" t="s">
        <v>180</v>
      </c>
      <c r="G1272" t="s">
        <v>119</v>
      </c>
      <c r="H1272" t="s">
        <v>125</v>
      </c>
      <c r="I1272">
        <v>2022</v>
      </c>
      <c r="J1272" t="s">
        <v>199</v>
      </c>
      <c r="K1272" t="s">
        <v>127</v>
      </c>
      <c r="L1272" t="s">
        <v>1564</v>
      </c>
      <c r="M1272" t="s">
        <v>1573</v>
      </c>
      <c r="N1272">
        <v>1</v>
      </c>
      <c r="O1272">
        <v>2022</v>
      </c>
      <c r="P1272">
        <v>3914.784397702746</v>
      </c>
      <c r="Q1272">
        <v>22.041493010063569</v>
      </c>
      <c r="R1272" t="s">
        <v>109</v>
      </c>
      <c r="S1272">
        <v>177.60976517858199</v>
      </c>
      <c r="T1272">
        <v>2.9308323563892151</v>
      </c>
      <c r="U1272" t="s">
        <v>184</v>
      </c>
      <c r="V1272">
        <v>2.9308323563892151</v>
      </c>
      <c r="W1272">
        <v>9</v>
      </c>
      <c r="X1272">
        <v>22</v>
      </c>
      <c r="Y1272">
        <v>16</v>
      </c>
      <c r="Z1272">
        <v>7.9105094690167521E-2</v>
      </c>
      <c r="AA1272">
        <v>31.536000000000001</v>
      </c>
    </row>
    <row r="1273" spans="1:27" x14ac:dyDescent="0.25">
      <c r="A1273" t="s">
        <v>98</v>
      </c>
      <c r="B1273" t="s">
        <v>519</v>
      </c>
      <c r="C1273" t="s">
        <v>1367</v>
      </c>
      <c r="D1273" t="s">
        <v>101</v>
      </c>
      <c r="E1273" t="s">
        <v>179</v>
      </c>
      <c r="F1273" t="s">
        <v>201</v>
      </c>
      <c r="G1273" t="s">
        <v>103</v>
      </c>
      <c r="H1273" t="s">
        <v>125</v>
      </c>
      <c r="I1273">
        <v>2016</v>
      </c>
      <c r="J1273" t="s">
        <v>202</v>
      </c>
      <c r="K1273" t="s">
        <v>127</v>
      </c>
      <c r="L1273" t="s">
        <v>1564</v>
      </c>
      <c r="M1273" t="s">
        <v>1574</v>
      </c>
      <c r="N1273">
        <v>1</v>
      </c>
      <c r="O1273">
        <v>2020</v>
      </c>
      <c r="P1273">
        <v>9511.0007826155233</v>
      </c>
      <c r="Q1273">
        <v>22.041493010063569</v>
      </c>
      <c r="R1273" t="s">
        <v>109</v>
      </c>
      <c r="S1273">
        <v>431.50438031911222</v>
      </c>
      <c r="T1273">
        <v>3.2</v>
      </c>
      <c r="U1273" t="s">
        <v>184</v>
      </c>
      <c r="V1273">
        <v>3.2</v>
      </c>
      <c r="W1273">
        <v>8</v>
      </c>
      <c r="X1273">
        <v>20.8</v>
      </c>
      <c r="Y1273">
        <v>15</v>
      </c>
      <c r="Z1273">
        <v>7.9105094690167521E-2</v>
      </c>
      <c r="AA1273">
        <v>31.536000000000001</v>
      </c>
    </row>
    <row r="1274" spans="1:27" x14ac:dyDescent="0.25">
      <c r="A1274" t="s">
        <v>98</v>
      </c>
      <c r="B1274" t="s">
        <v>519</v>
      </c>
      <c r="C1274" t="s">
        <v>1367</v>
      </c>
      <c r="D1274" t="s">
        <v>101</v>
      </c>
      <c r="E1274" t="s">
        <v>179</v>
      </c>
      <c r="F1274" t="s">
        <v>201</v>
      </c>
      <c r="G1274" t="s">
        <v>111</v>
      </c>
      <c r="H1274" t="s">
        <v>125</v>
      </c>
      <c r="I1274">
        <v>2016</v>
      </c>
      <c r="J1274" t="s">
        <v>204</v>
      </c>
      <c r="K1274" t="s">
        <v>127</v>
      </c>
      <c r="L1274" t="s">
        <v>1564</v>
      </c>
      <c r="M1274" t="s">
        <v>1575</v>
      </c>
      <c r="N1274">
        <v>1</v>
      </c>
      <c r="O1274">
        <v>2020</v>
      </c>
      <c r="P1274">
        <v>9846.3245281564559</v>
      </c>
      <c r="Q1274">
        <v>22.041493010063569</v>
      </c>
      <c r="R1274" t="s">
        <v>109</v>
      </c>
      <c r="S1274">
        <v>446.71767577908088</v>
      </c>
      <c r="T1274">
        <v>3.7</v>
      </c>
      <c r="U1274" t="s">
        <v>184</v>
      </c>
      <c r="V1274">
        <v>3.7</v>
      </c>
      <c r="W1274">
        <v>8</v>
      </c>
      <c r="X1274">
        <v>20.8</v>
      </c>
      <c r="Y1274">
        <v>15</v>
      </c>
      <c r="Z1274">
        <v>7.9105094690167521E-2</v>
      </c>
      <c r="AA1274">
        <v>31.536000000000001</v>
      </c>
    </row>
    <row r="1275" spans="1:27" x14ac:dyDescent="0.25">
      <c r="A1275" t="s">
        <v>98</v>
      </c>
      <c r="B1275" t="s">
        <v>519</v>
      </c>
      <c r="C1275" t="s">
        <v>1367</v>
      </c>
      <c r="D1275" t="s">
        <v>101</v>
      </c>
      <c r="E1275" t="s">
        <v>179</v>
      </c>
      <c r="F1275" t="s">
        <v>201</v>
      </c>
      <c r="G1275" t="s">
        <v>114</v>
      </c>
      <c r="H1275" t="s">
        <v>125</v>
      </c>
      <c r="I1275">
        <v>2016</v>
      </c>
      <c r="J1275" t="s">
        <v>206</v>
      </c>
      <c r="K1275" t="s">
        <v>127</v>
      </c>
      <c r="L1275" t="s">
        <v>1564</v>
      </c>
      <c r="M1275" t="s">
        <v>1576</v>
      </c>
      <c r="N1275">
        <v>0</v>
      </c>
      <c r="O1275">
        <v>2020</v>
      </c>
      <c r="P1275">
        <v>9846.3245281564559</v>
      </c>
      <c r="Q1275">
        <v>22.041493010063569</v>
      </c>
      <c r="R1275" t="s">
        <v>109</v>
      </c>
      <c r="S1275">
        <v>446.71767577908088</v>
      </c>
      <c r="T1275">
        <v>3.6</v>
      </c>
      <c r="U1275" t="s">
        <v>184</v>
      </c>
      <c r="V1275">
        <v>3.6</v>
      </c>
      <c r="W1275">
        <v>8</v>
      </c>
      <c r="X1275">
        <v>20.8</v>
      </c>
      <c r="Y1275">
        <v>15</v>
      </c>
      <c r="Z1275">
        <v>7.9105094690167521E-2</v>
      </c>
      <c r="AA1275">
        <v>31.536000000000001</v>
      </c>
    </row>
    <row r="1276" spans="1:27" x14ac:dyDescent="0.25">
      <c r="A1276" t="s">
        <v>98</v>
      </c>
      <c r="B1276" t="s">
        <v>519</v>
      </c>
      <c r="C1276" t="s">
        <v>1367</v>
      </c>
      <c r="D1276" t="s">
        <v>101</v>
      </c>
      <c r="E1276" t="s">
        <v>179</v>
      </c>
      <c r="F1276" t="s">
        <v>201</v>
      </c>
      <c r="G1276" t="s">
        <v>114</v>
      </c>
      <c r="H1276" t="s">
        <v>125</v>
      </c>
      <c r="I1276">
        <v>2020</v>
      </c>
      <c r="J1276" t="s">
        <v>208</v>
      </c>
      <c r="K1276" t="s">
        <v>127</v>
      </c>
      <c r="L1276" t="s">
        <v>1564</v>
      </c>
      <c r="M1276" t="s">
        <v>1576</v>
      </c>
      <c r="N1276">
        <v>1</v>
      </c>
      <c r="O1276">
        <v>2020</v>
      </c>
      <c r="P1276">
        <v>9846.3245281564559</v>
      </c>
      <c r="Q1276">
        <v>22.041493010063569</v>
      </c>
      <c r="R1276" t="s">
        <v>109</v>
      </c>
      <c r="S1276">
        <v>446.71767577908088</v>
      </c>
      <c r="T1276">
        <v>3.6</v>
      </c>
      <c r="U1276" t="s">
        <v>184</v>
      </c>
      <c r="V1276">
        <v>3.6</v>
      </c>
      <c r="W1276">
        <v>8</v>
      </c>
      <c r="X1276">
        <v>20.8</v>
      </c>
      <c r="Y1276">
        <v>15</v>
      </c>
      <c r="Z1276">
        <v>7.9105094690167521E-2</v>
      </c>
      <c r="AA1276">
        <v>31.536000000000001</v>
      </c>
    </row>
    <row r="1277" spans="1:27" x14ac:dyDescent="0.25">
      <c r="A1277" t="s">
        <v>98</v>
      </c>
      <c r="B1277" t="s">
        <v>519</v>
      </c>
      <c r="C1277" t="s">
        <v>1367</v>
      </c>
      <c r="D1277" t="s">
        <v>101</v>
      </c>
      <c r="E1277" t="s">
        <v>179</v>
      </c>
      <c r="F1277" t="s">
        <v>201</v>
      </c>
      <c r="G1277" t="s">
        <v>114</v>
      </c>
      <c r="H1277" t="s">
        <v>125</v>
      </c>
      <c r="I1277">
        <v>2022</v>
      </c>
      <c r="J1277" t="s">
        <v>209</v>
      </c>
      <c r="K1277" t="s">
        <v>127</v>
      </c>
      <c r="L1277" t="s">
        <v>1564</v>
      </c>
      <c r="M1277" t="s">
        <v>1577</v>
      </c>
      <c r="N1277">
        <v>1</v>
      </c>
      <c r="O1277">
        <v>2022</v>
      </c>
      <c r="P1277">
        <v>9846.3245281564559</v>
      </c>
      <c r="Q1277">
        <v>22.041493010063569</v>
      </c>
      <c r="R1277" t="s">
        <v>109</v>
      </c>
      <c r="S1277">
        <v>446.71767577908088</v>
      </c>
      <c r="T1277">
        <v>3.6</v>
      </c>
      <c r="U1277" t="s">
        <v>184</v>
      </c>
      <c r="V1277">
        <v>3.6</v>
      </c>
      <c r="W1277">
        <v>8</v>
      </c>
      <c r="X1277">
        <v>20.8</v>
      </c>
      <c r="Y1277">
        <v>15</v>
      </c>
      <c r="Z1277">
        <v>7.9105094690167521E-2</v>
      </c>
      <c r="AA1277">
        <v>31.536000000000001</v>
      </c>
    </row>
    <row r="1278" spans="1:27" x14ac:dyDescent="0.25">
      <c r="A1278" t="s">
        <v>98</v>
      </c>
      <c r="B1278" t="s">
        <v>519</v>
      </c>
      <c r="C1278" t="s">
        <v>1367</v>
      </c>
      <c r="D1278" t="s">
        <v>101</v>
      </c>
      <c r="E1278" t="s">
        <v>179</v>
      </c>
      <c r="F1278" t="s">
        <v>201</v>
      </c>
      <c r="G1278" t="s">
        <v>114</v>
      </c>
      <c r="H1278" t="s">
        <v>125</v>
      </c>
      <c r="I1278">
        <v>2023</v>
      </c>
      <c r="J1278" t="s">
        <v>211</v>
      </c>
      <c r="K1278" t="s">
        <v>127</v>
      </c>
      <c r="L1278" t="s">
        <v>1564</v>
      </c>
      <c r="M1278" t="s">
        <v>1578</v>
      </c>
      <c r="N1278">
        <v>1</v>
      </c>
      <c r="O1278">
        <v>2023</v>
      </c>
      <c r="P1278">
        <v>9846.3245281564559</v>
      </c>
      <c r="Q1278">
        <v>22.041493010063569</v>
      </c>
      <c r="R1278" t="s">
        <v>109</v>
      </c>
      <c r="S1278">
        <v>446.71767577908088</v>
      </c>
      <c r="T1278">
        <v>3.6</v>
      </c>
      <c r="U1278" t="s">
        <v>184</v>
      </c>
      <c r="V1278">
        <v>3.6</v>
      </c>
      <c r="W1278">
        <v>8</v>
      </c>
      <c r="X1278">
        <v>20.8</v>
      </c>
      <c r="Y1278">
        <v>15</v>
      </c>
      <c r="Z1278">
        <v>7.9105094690167521E-2</v>
      </c>
      <c r="AA1278">
        <v>31.536000000000001</v>
      </c>
    </row>
    <row r="1279" spans="1:27" x14ac:dyDescent="0.25">
      <c r="A1279" t="s">
        <v>98</v>
      </c>
      <c r="B1279" t="s">
        <v>519</v>
      </c>
      <c r="C1279" t="s">
        <v>1367</v>
      </c>
      <c r="D1279" t="s">
        <v>101</v>
      </c>
      <c r="E1279" t="s">
        <v>179</v>
      </c>
      <c r="F1279" t="s">
        <v>201</v>
      </c>
      <c r="G1279" t="s">
        <v>114</v>
      </c>
      <c r="H1279" t="s">
        <v>125</v>
      </c>
      <c r="I1279">
        <v>2024</v>
      </c>
      <c r="J1279" t="s">
        <v>213</v>
      </c>
      <c r="K1279" t="s">
        <v>127</v>
      </c>
      <c r="L1279" t="s">
        <v>1564</v>
      </c>
      <c r="M1279" t="s">
        <v>1579</v>
      </c>
      <c r="N1279">
        <v>1</v>
      </c>
      <c r="O1279">
        <v>2024</v>
      </c>
      <c r="P1279">
        <v>9846.3245281564559</v>
      </c>
      <c r="Q1279">
        <v>22.041493010063569</v>
      </c>
      <c r="R1279" t="s">
        <v>109</v>
      </c>
      <c r="S1279">
        <v>446.71767577908088</v>
      </c>
      <c r="T1279">
        <v>3.6</v>
      </c>
      <c r="U1279" t="s">
        <v>184</v>
      </c>
      <c r="V1279">
        <v>3.6</v>
      </c>
      <c r="W1279">
        <v>8</v>
      </c>
      <c r="X1279">
        <v>20.8</v>
      </c>
      <c r="Y1279">
        <v>15</v>
      </c>
      <c r="Z1279">
        <v>7.9105094690167521E-2</v>
      </c>
      <c r="AA1279">
        <v>31.536000000000001</v>
      </c>
    </row>
    <row r="1280" spans="1:27" x14ac:dyDescent="0.25">
      <c r="A1280" t="s">
        <v>98</v>
      </c>
      <c r="B1280" t="s">
        <v>519</v>
      </c>
      <c r="C1280" t="s">
        <v>1367</v>
      </c>
      <c r="D1280" t="s">
        <v>101</v>
      </c>
      <c r="E1280" t="s">
        <v>179</v>
      </c>
      <c r="F1280" t="s">
        <v>201</v>
      </c>
      <c r="G1280" t="s">
        <v>119</v>
      </c>
      <c r="H1280" t="s">
        <v>125</v>
      </c>
      <c r="I1280">
        <v>2016</v>
      </c>
      <c r="J1280" t="s">
        <v>215</v>
      </c>
      <c r="K1280" t="s">
        <v>127</v>
      </c>
      <c r="L1280" t="s">
        <v>1564</v>
      </c>
      <c r="M1280" t="s">
        <v>1580</v>
      </c>
      <c r="N1280">
        <v>0</v>
      </c>
      <c r="O1280">
        <v>2020</v>
      </c>
      <c r="P1280">
        <v>10395.03611176889</v>
      </c>
      <c r="Q1280">
        <v>22.041493010063569</v>
      </c>
      <c r="R1280" t="s">
        <v>109</v>
      </c>
      <c r="S1280">
        <v>471.61215925902968</v>
      </c>
      <c r="T1280">
        <v>4.5</v>
      </c>
      <c r="U1280" t="s">
        <v>184</v>
      </c>
      <c r="V1280">
        <v>4.5</v>
      </c>
      <c r="W1280">
        <v>8</v>
      </c>
      <c r="X1280">
        <v>20.8</v>
      </c>
      <c r="Y1280">
        <v>15</v>
      </c>
      <c r="Z1280">
        <v>7.9105094690167521E-2</v>
      </c>
      <c r="AA1280">
        <v>31.536000000000001</v>
      </c>
    </row>
    <row r="1281" spans="1:27" x14ac:dyDescent="0.25">
      <c r="A1281" t="s">
        <v>98</v>
      </c>
      <c r="B1281" t="s">
        <v>519</v>
      </c>
      <c r="C1281" t="s">
        <v>1367</v>
      </c>
      <c r="D1281" t="s">
        <v>101</v>
      </c>
      <c r="E1281" t="s">
        <v>179</v>
      </c>
      <c r="F1281" t="s">
        <v>201</v>
      </c>
      <c r="G1281" t="s">
        <v>119</v>
      </c>
      <c r="H1281" t="s">
        <v>125</v>
      </c>
      <c r="I1281">
        <v>2020</v>
      </c>
      <c r="J1281" t="s">
        <v>217</v>
      </c>
      <c r="K1281" t="s">
        <v>127</v>
      </c>
      <c r="L1281" t="s">
        <v>1564</v>
      </c>
      <c r="M1281" t="s">
        <v>1580</v>
      </c>
      <c r="N1281">
        <v>1</v>
      </c>
      <c r="O1281">
        <v>2020</v>
      </c>
      <c r="P1281">
        <v>10395.03611176889</v>
      </c>
      <c r="Q1281">
        <v>22.041493010063569</v>
      </c>
      <c r="R1281" t="s">
        <v>109</v>
      </c>
      <c r="S1281">
        <v>471.61215925902968</v>
      </c>
      <c r="T1281">
        <v>4.5</v>
      </c>
      <c r="U1281" t="s">
        <v>184</v>
      </c>
      <c r="V1281">
        <v>4.5</v>
      </c>
      <c r="W1281">
        <v>8</v>
      </c>
      <c r="X1281">
        <v>20.8</v>
      </c>
      <c r="Y1281">
        <v>15</v>
      </c>
      <c r="Z1281">
        <v>7.9105094690167521E-2</v>
      </c>
      <c r="AA1281">
        <v>31.536000000000001</v>
      </c>
    </row>
    <row r="1282" spans="1:27" x14ac:dyDescent="0.25">
      <c r="A1282" t="s">
        <v>98</v>
      </c>
      <c r="B1282" t="s">
        <v>519</v>
      </c>
      <c r="C1282" t="s">
        <v>1367</v>
      </c>
      <c r="D1282" t="s">
        <v>101</v>
      </c>
      <c r="E1282" t="s">
        <v>179</v>
      </c>
      <c r="F1282" t="s">
        <v>201</v>
      </c>
      <c r="G1282" t="s">
        <v>119</v>
      </c>
      <c r="H1282" t="s">
        <v>125</v>
      </c>
      <c r="I1282">
        <v>2022</v>
      </c>
      <c r="J1282" t="s">
        <v>218</v>
      </c>
      <c r="K1282" t="s">
        <v>127</v>
      </c>
      <c r="L1282" t="s">
        <v>1564</v>
      </c>
      <c r="M1282" t="s">
        <v>1581</v>
      </c>
      <c r="N1282">
        <v>1</v>
      </c>
      <c r="O1282">
        <v>2022</v>
      </c>
      <c r="P1282">
        <v>10395.03611176889</v>
      </c>
      <c r="Q1282">
        <v>22.041493010063569</v>
      </c>
      <c r="R1282" t="s">
        <v>109</v>
      </c>
      <c r="S1282">
        <v>471.61215925902968</v>
      </c>
      <c r="T1282">
        <v>4.5</v>
      </c>
      <c r="U1282" t="s">
        <v>184</v>
      </c>
      <c r="V1282">
        <v>4.5</v>
      </c>
      <c r="W1282">
        <v>8</v>
      </c>
      <c r="X1282">
        <v>20.8</v>
      </c>
      <c r="Y1282">
        <v>15</v>
      </c>
      <c r="Z1282">
        <v>7.9105094690167521E-2</v>
      </c>
      <c r="AA1282">
        <v>31.536000000000001</v>
      </c>
    </row>
    <row r="1283" spans="1:27" x14ac:dyDescent="0.25">
      <c r="A1283" t="s">
        <v>98</v>
      </c>
      <c r="B1283" t="s">
        <v>519</v>
      </c>
      <c r="C1283" t="s">
        <v>1367</v>
      </c>
      <c r="D1283" t="s">
        <v>101</v>
      </c>
      <c r="E1283" t="s">
        <v>179</v>
      </c>
      <c r="F1283" t="s">
        <v>201</v>
      </c>
      <c r="G1283" t="s">
        <v>119</v>
      </c>
      <c r="H1283" t="s">
        <v>125</v>
      </c>
      <c r="I1283">
        <v>2023</v>
      </c>
      <c r="J1283" t="s">
        <v>220</v>
      </c>
      <c r="K1283" t="s">
        <v>127</v>
      </c>
      <c r="L1283" t="s">
        <v>1564</v>
      </c>
      <c r="M1283" t="s">
        <v>1582</v>
      </c>
      <c r="N1283">
        <v>1</v>
      </c>
      <c r="O1283">
        <v>2023</v>
      </c>
      <c r="P1283">
        <v>10395.03611176889</v>
      </c>
      <c r="Q1283">
        <v>22.041493010063569</v>
      </c>
      <c r="R1283" t="s">
        <v>109</v>
      </c>
      <c r="S1283">
        <v>471.61215925902968</v>
      </c>
      <c r="T1283">
        <v>4.5</v>
      </c>
      <c r="U1283" t="s">
        <v>184</v>
      </c>
      <c r="V1283">
        <v>4.5</v>
      </c>
      <c r="W1283">
        <v>8</v>
      </c>
      <c r="X1283">
        <v>20.8</v>
      </c>
      <c r="Y1283">
        <v>15</v>
      </c>
      <c r="Z1283">
        <v>7.9105094690167521E-2</v>
      </c>
      <c r="AA1283">
        <v>31.536000000000001</v>
      </c>
    </row>
    <row r="1284" spans="1:27" x14ac:dyDescent="0.25">
      <c r="A1284" t="s">
        <v>98</v>
      </c>
      <c r="B1284" t="s">
        <v>519</v>
      </c>
      <c r="C1284" t="s">
        <v>1367</v>
      </c>
      <c r="D1284" t="s">
        <v>101</v>
      </c>
      <c r="E1284" t="s">
        <v>179</v>
      </c>
      <c r="F1284" t="s">
        <v>201</v>
      </c>
      <c r="G1284" t="s">
        <v>119</v>
      </c>
      <c r="H1284" t="s">
        <v>125</v>
      </c>
      <c r="I1284">
        <v>2024</v>
      </c>
      <c r="J1284" t="s">
        <v>222</v>
      </c>
      <c r="K1284" t="s">
        <v>127</v>
      </c>
      <c r="L1284" t="s">
        <v>1564</v>
      </c>
      <c r="M1284" t="s">
        <v>1583</v>
      </c>
      <c r="N1284">
        <v>1</v>
      </c>
      <c r="O1284">
        <v>2024</v>
      </c>
      <c r="P1284">
        <v>10395.03611176889</v>
      </c>
      <c r="Q1284">
        <v>22.041493010063569</v>
      </c>
      <c r="R1284" t="s">
        <v>109</v>
      </c>
      <c r="S1284">
        <v>471.61215925902968</v>
      </c>
      <c r="T1284">
        <v>4.5</v>
      </c>
      <c r="U1284" t="s">
        <v>184</v>
      </c>
      <c r="V1284">
        <v>4.5</v>
      </c>
      <c r="W1284">
        <v>8</v>
      </c>
      <c r="X1284">
        <v>20.8</v>
      </c>
      <c r="Y1284">
        <v>15</v>
      </c>
      <c r="Z1284">
        <v>7.9105094690167521E-2</v>
      </c>
      <c r="AA1284">
        <v>31.536000000000001</v>
      </c>
    </row>
    <row r="1285" spans="1:27" x14ac:dyDescent="0.25">
      <c r="A1285" t="s">
        <v>98</v>
      </c>
      <c r="B1285" t="s">
        <v>519</v>
      </c>
      <c r="C1285" t="s">
        <v>1367</v>
      </c>
      <c r="D1285" t="s">
        <v>101</v>
      </c>
      <c r="E1285" t="s">
        <v>179</v>
      </c>
      <c r="F1285" t="s">
        <v>224</v>
      </c>
      <c r="G1285" t="s">
        <v>111</v>
      </c>
      <c r="H1285" t="s">
        <v>125</v>
      </c>
      <c r="I1285">
        <v>2016</v>
      </c>
      <c r="J1285" t="s">
        <v>225</v>
      </c>
      <c r="K1285" t="s">
        <v>127</v>
      </c>
      <c r="L1285" t="s">
        <v>1564</v>
      </c>
      <c r="M1285" t="s">
        <v>1584</v>
      </c>
      <c r="N1285">
        <v>1</v>
      </c>
      <c r="O1285">
        <v>2020</v>
      </c>
      <c r="P1285">
        <v>1341.294982163728</v>
      </c>
      <c r="Q1285">
        <v>22.041493010063569</v>
      </c>
      <c r="R1285" t="s">
        <v>109</v>
      </c>
      <c r="S1285">
        <v>60.853181839874807</v>
      </c>
      <c r="T1285">
        <v>0.98</v>
      </c>
      <c r="U1285" t="s">
        <v>227</v>
      </c>
      <c r="V1285">
        <v>0.98</v>
      </c>
      <c r="W1285">
        <v>15</v>
      </c>
      <c r="X1285">
        <v>30</v>
      </c>
      <c r="Y1285">
        <v>23</v>
      </c>
      <c r="Z1285">
        <v>7.9105094690167521E-2</v>
      </c>
      <c r="AA1285">
        <v>31.536000000000001</v>
      </c>
    </row>
    <row r="1286" spans="1:27" x14ac:dyDescent="0.25">
      <c r="A1286" t="s">
        <v>98</v>
      </c>
      <c r="B1286" t="s">
        <v>519</v>
      </c>
      <c r="C1286" t="s">
        <v>1367</v>
      </c>
      <c r="D1286" t="s">
        <v>101</v>
      </c>
      <c r="E1286" t="s">
        <v>179</v>
      </c>
      <c r="F1286" t="s">
        <v>228</v>
      </c>
      <c r="G1286" t="s">
        <v>103</v>
      </c>
      <c r="H1286" t="s">
        <v>104</v>
      </c>
      <c r="I1286">
        <v>2016</v>
      </c>
      <c r="J1286" t="s">
        <v>229</v>
      </c>
      <c r="K1286" t="s">
        <v>106</v>
      </c>
      <c r="L1286" t="s">
        <v>1564</v>
      </c>
      <c r="M1286" t="s">
        <v>1585</v>
      </c>
      <c r="N1286">
        <v>1</v>
      </c>
      <c r="O1286">
        <v>2020</v>
      </c>
      <c r="P1286">
        <v>2499.6861031233111</v>
      </c>
      <c r="Q1286">
        <v>22.041493010063569</v>
      </c>
      <c r="R1286" t="s">
        <v>109</v>
      </c>
      <c r="S1286">
        <v>113.4082025197667</v>
      </c>
      <c r="T1286">
        <v>0.8</v>
      </c>
      <c r="U1286" t="s">
        <v>227</v>
      </c>
      <c r="V1286">
        <v>0.8</v>
      </c>
      <c r="W1286">
        <v>16</v>
      </c>
      <c r="X1286">
        <v>27</v>
      </c>
      <c r="Y1286">
        <v>22</v>
      </c>
      <c r="Z1286">
        <v>7.9105094690167521E-2</v>
      </c>
      <c r="AA1286">
        <v>31.536000000000001</v>
      </c>
    </row>
    <row r="1287" spans="1:27" x14ac:dyDescent="0.25">
      <c r="A1287" t="s">
        <v>98</v>
      </c>
      <c r="B1287" t="s">
        <v>519</v>
      </c>
      <c r="C1287" t="s">
        <v>1367</v>
      </c>
      <c r="D1287" t="s">
        <v>101</v>
      </c>
      <c r="E1287" t="s">
        <v>179</v>
      </c>
      <c r="F1287" t="s">
        <v>228</v>
      </c>
      <c r="G1287" t="s">
        <v>111</v>
      </c>
      <c r="H1287" t="s">
        <v>104</v>
      </c>
      <c r="I1287">
        <v>2016</v>
      </c>
      <c r="J1287" t="s">
        <v>231</v>
      </c>
      <c r="K1287" t="s">
        <v>106</v>
      </c>
      <c r="L1287" t="s">
        <v>1564</v>
      </c>
      <c r="M1287" t="s">
        <v>1586</v>
      </c>
      <c r="N1287">
        <v>0</v>
      </c>
      <c r="O1287">
        <v>2020</v>
      </c>
      <c r="P1287">
        <v>3182.5271849521182</v>
      </c>
      <c r="Q1287">
        <v>22.041493010063569</v>
      </c>
      <c r="R1287" t="s">
        <v>109</v>
      </c>
      <c r="S1287">
        <v>144.38800418370289</v>
      </c>
      <c r="T1287">
        <v>0.92</v>
      </c>
      <c r="U1287" t="s">
        <v>227</v>
      </c>
      <c r="V1287">
        <v>0.92</v>
      </c>
      <c r="W1287">
        <v>16</v>
      </c>
      <c r="X1287">
        <v>27</v>
      </c>
      <c r="Y1287">
        <v>22</v>
      </c>
      <c r="Z1287">
        <v>7.9105094690167521E-2</v>
      </c>
      <c r="AA1287">
        <v>31.536000000000001</v>
      </c>
    </row>
    <row r="1288" spans="1:27" x14ac:dyDescent="0.25">
      <c r="A1288" t="s">
        <v>98</v>
      </c>
      <c r="B1288" t="s">
        <v>519</v>
      </c>
      <c r="C1288" t="s">
        <v>1367</v>
      </c>
      <c r="D1288" t="s">
        <v>101</v>
      </c>
      <c r="E1288" t="s">
        <v>179</v>
      </c>
      <c r="F1288" t="s">
        <v>228</v>
      </c>
      <c r="G1288" t="s">
        <v>111</v>
      </c>
      <c r="H1288" t="s">
        <v>104</v>
      </c>
      <c r="I1288">
        <v>2020</v>
      </c>
      <c r="J1288" t="s">
        <v>233</v>
      </c>
      <c r="K1288" t="s">
        <v>106</v>
      </c>
      <c r="L1288" t="s">
        <v>1564</v>
      </c>
      <c r="M1288" t="s">
        <v>1586</v>
      </c>
      <c r="N1288">
        <v>1</v>
      </c>
      <c r="O1288">
        <v>2020</v>
      </c>
      <c r="P1288">
        <v>3365.4310461562618</v>
      </c>
      <c r="Q1288">
        <v>22.041493010063569</v>
      </c>
      <c r="R1288" t="s">
        <v>109</v>
      </c>
      <c r="S1288">
        <v>152.6861653436859</v>
      </c>
      <c r="T1288">
        <v>0.92</v>
      </c>
      <c r="U1288" t="s">
        <v>227</v>
      </c>
      <c r="V1288">
        <v>0.92</v>
      </c>
      <c r="W1288">
        <v>16</v>
      </c>
      <c r="X1288">
        <v>27</v>
      </c>
      <c r="Y1288">
        <v>22</v>
      </c>
      <c r="Z1288">
        <v>7.9105094690167521E-2</v>
      </c>
      <c r="AA1288">
        <v>31.536000000000001</v>
      </c>
    </row>
    <row r="1289" spans="1:27" x14ac:dyDescent="0.25">
      <c r="A1289" t="s">
        <v>98</v>
      </c>
      <c r="B1289" t="s">
        <v>519</v>
      </c>
      <c r="C1289" t="s">
        <v>1367</v>
      </c>
      <c r="D1289" t="s">
        <v>101</v>
      </c>
      <c r="E1289" t="s">
        <v>179</v>
      </c>
      <c r="F1289" t="s">
        <v>228</v>
      </c>
      <c r="G1289" t="s">
        <v>114</v>
      </c>
      <c r="H1289" t="s">
        <v>104</v>
      </c>
      <c r="I1289">
        <v>2016</v>
      </c>
      <c r="J1289" t="s">
        <v>234</v>
      </c>
      <c r="K1289" t="s">
        <v>106</v>
      </c>
      <c r="L1289" t="s">
        <v>1564</v>
      </c>
      <c r="M1289" t="s">
        <v>1587</v>
      </c>
      <c r="N1289">
        <v>1</v>
      </c>
      <c r="O1289">
        <v>2020</v>
      </c>
      <c r="P1289">
        <v>3341.043864662377</v>
      </c>
      <c r="Q1289">
        <v>22.041493010063569</v>
      </c>
      <c r="R1289" t="s">
        <v>109</v>
      </c>
      <c r="S1289">
        <v>151.57974385568821</v>
      </c>
      <c r="T1289">
        <v>0.95</v>
      </c>
      <c r="U1289" t="s">
        <v>227</v>
      </c>
      <c r="V1289">
        <v>0.95</v>
      </c>
      <c r="W1289">
        <v>16</v>
      </c>
      <c r="X1289">
        <v>27</v>
      </c>
      <c r="Y1289">
        <v>22</v>
      </c>
      <c r="Z1289">
        <v>7.9105094690167521E-2</v>
      </c>
      <c r="AA1289">
        <v>31.536000000000001</v>
      </c>
    </row>
    <row r="1290" spans="1:27" x14ac:dyDescent="0.25">
      <c r="A1290" t="s">
        <v>98</v>
      </c>
      <c r="B1290" t="s">
        <v>519</v>
      </c>
      <c r="C1290" t="s">
        <v>1367</v>
      </c>
      <c r="D1290" t="s">
        <v>101</v>
      </c>
      <c r="E1290" t="s">
        <v>179</v>
      </c>
      <c r="F1290" t="s">
        <v>228</v>
      </c>
      <c r="G1290" t="s">
        <v>114</v>
      </c>
      <c r="H1290" t="s">
        <v>104</v>
      </c>
      <c r="I1290">
        <v>2022</v>
      </c>
      <c r="J1290" t="s">
        <v>236</v>
      </c>
      <c r="K1290" t="s">
        <v>106</v>
      </c>
      <c r="L1290" t="s">
        <v>1564</v>
      </c>
      <c r="M1290" t="s">
        <v>1588</v>
      </c>
      <c r="N1290">
        <v>1</v>
      </c>
      <c r="O1290">
        <v>2022</v>
      </c>
      <c r="P1290">
        <v>3341.043864662377</v>
      </c>
      <c r="Q1290">
        <v>22.041493010063569</v>
      </c>
      <c r="R1290" t="s">
        <v>109</v>
      </c>
      <c r="S1290">
        <v>151.57974385568821</v>
      </c>
      <c r="T1290">
        <v>0.95</v>
      </c>
      <c r="U1290" t="s">
        <v>227</v>
      </c>
      <c r="V1290">
        <v>0.95</v>
      </c>
      <c r="W1290">
        <v>16</v>
      </c>
      <c r="X1290">
        <v>27</v>
      </c>
      <c r="Y1290">
        <v>22</v>
      </c>
      <c r="Z1290">
        <v>7.9105094690167521E-2</v>
      </c>
      <c r="AA1290">
        <v>31.536000000000001</v>
      </c>
    </row>
    <row r="1291" spans="1:27" x14ac:dyDescent="0.25">
      <c r="A1291" t="s">
        <v>98</v>
      </c>
      <c r="B1291" t="s">
        <v>519</v>
      </c>
      <c r="C1291" t="s">
        <v>1367</v>
      </c>
      <c r="D1291" t="s">
        <v>101</v>
      </c>
      <c r="E1291" t="s">
        <v>179</v>
      </c>
      <c r="F1291" t="s">
        <v>228</v>
      </c>
      <c r="G1291" t="s">
        <v>119</v>
      </c>
      <c r="H1291" t="s">
        <v>104</v>
      </c>
      <c r="I1291">
        <v>2016</v>
      </c>
      <c r="J1291" t="s">
        <v>238</v>
      </c>
      <c r="K1291" t="s">
        <v>106</v>
      </c>
      <c r="L1291" t="s">
        <v>1564</v>
      </c>
      <c r="M1291" t="s">
        <v>1589</v>
      </c>
      <c r="N1291">
        <v>1</v>
      </c>
      <c r="O1291">
        <v>2020</v>
      </c>
      <c r="P1291">
        <v>3706.851587070666</v>
      </c>
      <c r="Q1291">
        <v>22.041493010063569</v>
      </c>
      <c r="R1291" t="s">
        <v>109</v>
      </c>
      <c r="S1291">
        <v>168.176066175654</v>
      </c>
      <c r="T1291">
        <v>0.99</v>
      </c>
      <c r="U1291" t="s">
        <v>227</v>
      </c>
      <c r="V1291">
        <v>0.99</v>
      </c>
      <c r="W1291">
        <v>16</v>
      </c>
      <c r="X1291">
        <v>27</v>
      </c>
      <c r="Y1291">
        <v>22</v>
      </c>
      <c r="Z1291">
        <v>7.9105094690167521E-2</v>
      </c>
      <c r="AA1291">
        <v>31.536000000000001</v>
      </c>
    </row>
    <row r="1292" spans="1:27" x14ac:dyDescent="0.25">
      <c r="A1292" t="s">
        <v>98</v>
      </c>
      <c r="B1292" t="s">
        <v>519</v>
      </c>
      <c r="C1292" t="s">
        <v>1367</v>
      </c>
      <c r="D1292" t="s">
        <v>101</v>
      </c>
      <c r="E1292" t="s">
        <v>179</v>
      </c>
      <c r="F1292" t="s">
        <v>228</v>
      </c>
      <c r="G1292" t="s">
        <v>119</v>
      </c>
      <c r="H1292" t="s">
        <v>104</v>
      </c>
      <c r="I1292">
        <v>2022</v>
      </c>
      <c r="J1292" t="s">
        <v>240</v>
      </c>
      <c r="K1292" t="s">
        <v>106</v>
      </c>
      <c r="L1292" t="s">
        <v>1564</v>
      </c>
      <c r="M1292" t="s">
        <v>1590</v>
      </c>
      <c r="N1292">
        <v>1</v>
      </c>
      <c r="O1292">
        <v>2022</v>
      </c>
      <c r="P1292">
        <v>3706.851587070666</v>
      </c>
      <c r="Q1292">
        <v>22.041493010063569</v>
      </c>
      <c r="R1292" t="s">
        <v>109</v>
      </c>
      <c r="S1292">
        <v>168.176066175654</v>
      </c>
      <c r="T1292">
        <v>0.99</v>
      </c>
      <c r="U1292" t="s">
        <v>227</v>
      </c>
      <c r="V1292">
        <v>0.99</v>
      </c>
      <c r="W1292">
        <v>16</v>
      </c>
      <c r="X1292">
        <v>27</v>
      </c>
      <c r="Y1292">
        <v>22</v>
      </c>
      <c r="Z1292">
        <v>7.9105094690167521E-2</v>
      </c>
      <c r="AA1292">
        <v>31.536000000000001</v>
      </c>
    </row>
    <row r="1293" spans="1:27" x14ac:dyDescent="0.25">
      <c r="A1293" t="s">
        <v>98</v>
      </c>
      <c r="B1293" t="s">
        <v>519</v>
      </c>
      <c r="C1293" t="s">
        <v>1367</v>
      </c>
      <c r="D1293" t="s">
        <v>101</v>
      </c>
      <c r="E1293" t="s">
        <v>179</v>
      </c>
      <c r="F1293" t="s">
        <v>224</v>
      </c>
      <c r="G1293" t="s">
        <v>103</v>
      </c>
      <c r="H1293" t="s">
        <v>104</v>
      </c>
      <c r="I1293">
        <v>2016</v>
      </c>
      <c r="J1293" t="s">
        <v>242</v>
      </c>
      <c r="K1293" t="s">
        <v>106</v>
      </c>
      <c r="L1293" t="s">
        <v>1564</v>
      </c>
      <c r="M1293" t="s">
        <v>1591</v>
      </c>
      <c r="N1293">
        <v>1</v>
      </c>
      <c r="O1293">
        <v>2020</v>
      </c>
      <c r="P1293">
        <v>8748.901360931588</v>
      </c>
      <c r="Q1293">
        <v>22.041493010063569</v>
      </c>
      <c r="R1293" t="s">
        <v>109</v>
      </c>
      <c r="S1293">
        <v>396.92870881918338</v>
      </c>
      <c r="T1293">
        <v>0.82</v>
      </c>
      <c r="U1293" t="s">
        <v>227</v>
      </c>
      <c r="V1293">
        <v>0.82</v>
      </c>
      <c r="W1293">
        <v>20</v>
      </c>
      <c r="X1293">
        <v>30</v>
      </c>
      <c r="Y1293">
        <v>26</v>
      </c>
      <c r="Z1293">
        <v>7.9105094690167521E-2</v>
      </c>
      <c r="AA1293">
        <v>31.536000000000001</v>
      </c>
    </row>
    <row r="1294" spans="1:27" x14ac:dyDescent="0.25">
      <c r="A1294" t="s">
        <v>98</v>
      </c>
      <c r="B1294" t="s">
        <v>519</v>
      </c>
      <c r="C1294" t="s">
        <v>1367</v>
      </c>
      <c r="D1294" t="s">
        <v>101</v>
      </c>
      <c r="E1294" t="s">
        <v>179</v>
      </c>
      <c r="F1294" t="s">
        <v>224</v>
      </c>
      <c r="G1294" t="s">
        <v>103</v>
      </c>
      <c r="H1294" t="s">
        <v>104</v>
      </c>
      <c r="I1294">
        <v>2021</v>
      </c>
      <c r="J1294" t="s">
        <v>244</v>
      </c>
      <c r="K1294" t="s">
        <v>106</v>
      </c>
      <c r="L1294" t="s">
        <v>1564</v>
      </c>
      <c r="M1294" t="s">
        <v>1592</v>
      </c>
      <c r="N1294">
        <v>1</v>
      </c>
      <c r="O1294">
        <v>2021</v>
      </c>
      <c r="P1294">
        <v>8962.2891990030894</v>
      </c>
      <c r="Q1294">
        <v>22.041493010063569</v>
      </c>
      <c r="R1294" t="s">
        <v>109</v>
      </c>
      <c r="S1294">
        <v>406.60989683916341</v>
      </c>
      <c r="T1294">
        <v>0.84</v>
      </c>
      <c r="U1294" t="s">
        <v>227</v>
      </c>
      <c r="V1294">
        <v>0.84</v>
      </c>
      <c r="W1294">
        <v>20</v>
      </c>
      <c r="X1294">
        <v>30</v>
      </c>
      <c r="Y1294">
        <v>26</v>
      </c>
      <c r="Z1294">
        <v>7.9105094690167521E-2</v>
      </c>
      <c r="AA1294">
        <v>31.536000000000001</v>
      </c>
    </row>
    <row r="1295" spans="1:27" x14ac:dyDescent="0.25">
      <c r="A1295" t="s">
        <v>98</v>
      </c>
      <c r="B1295" t="s">
        <v>519</v>
      </c>
      <c r="C1295" t="s">
        <v>1367</v>
      </c>
      <c r="D1295" t="s">
        <v>101</v>
      </c>
      <c r="E1295" t="s">
        <v>179</v>
      </c>
      <c r="F1295" t="s">
        <v>224</v>
      </c>
      <c r="G1295" t="s">
        <v>111</v>
      </c>
      <c r="H1295" t="s">
        <v>104</v>
      </c>
      <c r="I1295">
        <v>2016</v>
      </c>
      <c r="J1295" t="s">
        <v>246</v>
      </c>
      <c r="K1295" t="s">
        <v>106</v>
      </c>
      <c r="L1295" t="s">
        <v>1564</v>
      </c>
      <c r="M1295" t="s">
        <v>1593</v>
      </c>
      <c r="N1295">
        <v>0</v>
      </c>
      <c r="O1295">
        <v>2020</v>
      </c>
      <c r="P1295">
        <v>8748.901360931588</v>
      </c>
      <c r="Q1295">
        <v>22.041493010063569</v>
      </c>
      <c r="R1295" t="s">
        <v>109</v>
      </c>
      <c r="S1295">
        <v>396.92870881918338</v>
      </c>
      <c r="T1295">
        <v>0.82</v>
      </c>
      <c r="U1295" t="s">
        <v>227</v>
      </c>
      <c r="V1295">
        <v>0.82</v>
      </c>
      <c r="W1295">
        <v>20</v>
      </c>
      <c r="X1295">
        <v>30</v>
      </c>
      <c r="Y1295">
        <v>26</v>
      </c>
      <c r="Z1295">
        <v>7.9105094690167521E-2</v>
      </c>
      <c r="AA1295">
        <v>31.536000000000001</v>
      </c>
    </row>
    <row r="1296" spans="1:27" x14ac:dyDescent="0.25">
      <c r="A1296" t="s">
        <v>98</v>
      </c>
      <c r="B1296" t="s">
        <v>519</v>
      </c>
      <c r="C1296" t="s">
        <v>1367</v>
      </c>
      <c r="D1296" t="s">
        <v>101</v>
      </c>
      <c r="E1296" t="s">
        <v>179</v>
      </c>
      <c r="F1296" t="s">
        <v>224</v>
      </c>
      <c r="G1296" t="s">
        <v>111</v>
      </c>
      <c r="H1296" t="s">
        <v>104</v>
      </c>
      <c r="I1296">
        <v>2020</v>
      </c>
      <c r="J1296" t="s">
        <v>248</v>
      </c>
      <c r="K1296" t="s">
        <v>106</v>
      </c>
      <c r="L1296" t="s">
        <v>1564</v>
      </c>
      <c r="M1296" t="s">
        <v>1593</v>
      </c>
      <c r="N1296">
        <v>1</v>
      </c>
      <c r="O1296">
        <v>2020</v>
      </c>
      <c r="P1296">
        <v>9602.4527132175954</v>
      </c>
      <c r="Q1296">
        <v>22.041493010063569</v>
      </c>
      <c r="R1296" t="s">
        <v>109</v>
      </c>
      <c r="S1296">
        <v>435.65346089910372</v>
      </c>
      <c r="T1296">
        <v>0.9</v>
      </c>
      <c r="U1296" t="s">
        <v>227</v>
      </c>
      <c r="V1296">
        <v>0.9</v>
      </c>
      <c r="W1296">
        <v>20</v>
      </c>
      <c r="X1296">
        <v>30</v>
      </c>
      <c r="Y1296">
        <v>26</v>
      </c>
      <c r="Z1296">
        <v>7.9105094690167521E-2</v>
      </c>
      <c r="AA1296">
        <v>31.536000000000001</v>
      </c>
    </row>
    <row r="1297" spans="1:27" x14ac:dyDescent="0.25">
      <c r="A1297" t="s">
        <v>98</v>
      </c>
      <c r="B1297" t="s">
        <v>519</v>
      </c>
      <c r="C1297" t="s">
        <v>1367</v>
      </c>
      <c r="D1297" t="s">
        <v>101</v>
      </c>
      <c r="E1297" t="s">
        <v>179</v>
      </c>
      <c r="F1297" t="s">
        <v>224</v>
      </c>
      <c r="G1297" t="s">
        <v>114</v>
      </c>
      <c r="H1297" t="s">
        <v>104</v>
      </c>
      <c r="I1297">
        <v>2016</v>
      </c>
      <c r="J1297" t="s">
        <v>249</v>
      </c>
      <c r="K1297" t="s">
        <v>106</v>
      </c>
      <c r="L1297" t="s">
        <v>1564</v>
      </c>
      <c r="M1297" t="s">
        <v>1594</v>
      </c>
      <c r="N1297">
        <v>1</v>
      </c>
      <c r="O1297">
        <v>2020</v>
      </c>
      <c r="P1297">
        <v>9602.4527132175954</v>
      </c>
      <c r="Q1297">
        <v>22.041493010063569</v>
      </c>
      <c r="R1297" t="s">
        <v>109</v>
      </c>
      <c r="S1297">
        <v>435.65346089910372</v>
      </c>
      <c r="T1297">
        <v>0.9</v>
      </c>
      <c r="U1297" t="s">
        <v>227</v>
      </c>
      <c r="V1297">
        <v>0.9</v>
      </c>
      <c r="W1297">
        <v>20</v>
      </c>
      <c r="X1297">
        <v>30</v>
      </c>
      <c r="Y1297">
        <v>26</v>
      </c>
      <c r="Z1297">
        <v>7.9105094690167521E-2</v>
      </c>
      <c r="AA1297">
        <v>31.536000000000001</v>
      </c>
    </row>
    <row r="1298" spans="1:27" x14ac:dyDescent="0.25">
      <c r="A1298" t="s">
        <v>98</v>
      </c>
      <c r="B1298" t="s">
        <v>519</v>
      </c>
      <c r="C1298" t="s">
        <v>1367</v>
      </c>
      <c r="D1298" t="s">
        <v>101</v>
      </c>
      <c r="E1298" t="s">
        <v>179</v>
      </c>
      <c r="F1298" t="s">
        <v>224</v>
      </c>
      <c r="G1298" t="s">
        <v>119</v>
      </c>
      <c r="H1298" t="s">
        <v>104</v>
      </c>
      <c r="I1298">
        <v>2016</v>
      </c>
      <c r="J1298" t="s">
        <v>251</v>
      </c>
      <c r="K1298" t="s">
        <v>106</v>
      </c>
      <c r="L1298" t="s">
        <v>1564</v>
      </c>
      <c r="M1298" t="s">
        <v>1595</v>
      </c>
      <c r="N1298">
        <v>1</v>
      </c>
      <c r="O1298">
        <v>2020</v>
      </c>
      <c r="P1298">
        <v>10882.779741646609</v>
      </c>
      <c r="Q1298">
        <v>22.041493010063569</v>
      </c>
      <c r="R1298" t="s">
        <v>109</v>
      </c>
      <c r="S1298">
        <v>493.74058901898422</v>
      </c>
      <c r="T1298">
        <v>0.97</v>
      </c>
      <c r="U1298" t="s">
        <v>227</v>
      </c>
      <c r="V1298">
        <v>0.97</v>
      </c>
      <c r="W1298">
        <v>20</v>
      </c>
      <c r="X1298">
        <v>30</v>
      </c>
      <c r="Y1298">
        <v>26</v>
      </c>
      <c r="Z1298">
        <v>7.9105094690167521E-2</v>
      </c>
      <c r="AA1298">
        <v>31.536000000000001</v>
      </c>
    </row>
    <row r="1299" spans="1:27" x14ac:dyDescent="0.25">
      <c r="A1299" t="s">
        <v>98</v>
      </c>
      <c r="B1299" t="s">
        <v>519</v>
      </c>
      <c r="C1299" t="s">
        <v>1367</v>
      </c>
      <c r="D1299" t="s">
        <v>101</v>
      </c>
      <c r="E1299" t="s">
        <v>179</v>
      </c>
      <c r="F1299" t="s">
        <v>224</v>
      </c>
      <c r="G1299" t="s">
        <v>119</v>
      </c>
      <c r="H1299" t="s">
        <v>104</v>
      </c>
      <c r="I1299">
        <v>2022</v>
      </c>
      <c r="J1299" t="s">
        <v>253</v>
      </c>
      <c r="K1299" t="s">
        <v>106</v>
      </c>
      <c r="L1299" t="s">
        <v>1564</v>
      </c>
      <c r="M1299" t="s">
        <v>1596</v>
      </c>
      <c r="N1299">
        <v>1</v>
      </c>
      <c r="O1299">
        <v>2022</v>
      </c>
      <c r="P1299">
        <v>10882.779741646609</v>
      </c>
      <c r="Q1299">
        <v>22.041493010063569</v>
      </c>
      <c r="R1299" t="s">
        <v>109</v>
      </c>
      <c r="S1299">
        <v>493.74058901898422</v>
      </c>
      <c r="T1299">
        <v>0.97</v>
      </c>
      <c r="U1299" t="s">
        <v>227</v>
      </c>
      <c r="V1299">
        <v>0.97</v>
      </c>
      <c r="W1299">
        <v>20</v>
      </c>
      <c r="X1299">
        <v>30</v>
      </c>
      <c r="Y1299">
        <v>26</v>
      </c>
      <c r="Z1299">
        <v>7.9105094690167521E-2</v>
      </c>
      <c r="AA1299">
        <v>31.536000000000001</v>
      </c>
    </row>
    <row r="1300" spans="1:27" x14ac:dyDescent="0.25">
      <c r="A1300" t="s">
        <v>98</v>
      </c>
      <c r="B1300" t="s">
        <v>519</v>
      </c>
      <c r="C1300" t="s">
        <v>1367</v>
      </c>
      <c r="D1300" t="s">
        <v>101</v>
      </c>
      <c r="E1300" t="s">
        <v>179</v>
      </c>
      <c r="F1300" t="s">
        <v>228</v>
      </c>
      <c r="G1300" t="s">
        <v>103</v>
      </c>
      <c r="H1300" t="s">
        <v>255</v>
      </c>
      <c r="I1300">
        <v>2016</v>
      </c>
      <c r="J1300" t="s">
        <v>256</v>
      </c>
      <c r="K1300" t="s">
        <v>257</v>
      </c>
      <c r="L1300" t="s">
        <v>1564</v>
      </c>
      <c r="M1300" t="s">
        <v>1597</v>
      </c>
      <c r="N1300">
        <v>1</v>
      </c>
      <c r="O1300">
        <v>2020</v>
      </c>
      <c r="P1300">
        <v>5029.8561831139787</v>
      </c>
      <c r="Q1300">
        <v>22.041493010063569</v>
      </c>
      <c r="R1300" t="s">
        <v>109</v>
      </c>
      <c r="S1300">
        <v>228.19943189953051</v>
      </c>
      <c r="T1300">
        <v>0.83</v>
      </c>
      <c r="U1300" t="s">
        <v>227</v>
      </c>
      <c r="V1300">
        <v>0.83</v>
      </c>
      <c r="W1300">
        <v>19.7</v>
      </c>
      <c r="X1300">
        <v>33.1</v>
      </c>
      <c r="Y1300">
        <v>27</v>
      </c>
      <c r="Z1300">
        <v>7.9105094690167521E-2</v>
      </c>
      <c r="AA1300">
        <v>31.536000000000001</v>
      </c>
    </row>
    <row r="1301" spans="1:27" x14ac:dyDescent="0.25">
      <c r="A1301" t="s">
        <v>98</v>
      </c>
      <c r="B1301" t="s">
        <v>519</v>
      </c>
      <c r="C1301" t="s">
        <v>1367</v>
      </c>
      <c r="D1301" t="s">
        <v>101</v>
      </c>
      <c r="E1301" t="s">
        <v>179</v>
      </c>
      <c r="F1301" t="s">
        <v>228</v>
      </c>
      <c r="G1301" t="s">
        <v>111</v>
      </c>
      <c r="H1301" t="s">
        <v>255</v>
      </c>
      <c r="I1301">
        <v>2016</v>
      </c>
      <c r="J1301" t="s">
        <v>259</v>
      </c>
      <c r="K1301" t="s">
        <v>257</v>
      </c>
      <c r="L1301" t="s">
        <v>1564</v>
      </c>
      <c r="M1301" t="s">
        <v>1598</v>
      </c>
      <c r="N1301">
        <v>0</v>
      </c>
      <c r="O1301">
        <v>2020</v>
      </c>
      <c r="P1301">
        <v>5029.8561831139787</v>
      </c>
      <c r="Q1301">
        <v>22.041493010063569</v>
      </c>
      <c r="R1301" t="s">
        <v>109</v>
      </c>
      <c r="S1301">
        <v>228.19943189953051</v>
      </c>
      <c r="T1301">
        <v>0.83</v>
      </c>
      <c r="U1301" t="s">
        <v>227</v>
      </c>
      <c r="V1301">
        <v>0.83</v>
      </c>
      <c r="W1301">
        <v>19.7</v>
      </c>
      <c r="X1301">
        <v>33.1</v>
      </c>
      <c r="Y1301">
        <v>27</v>
      </c>
      <c r="Z1301">
        <v>7.9105094690167521E-2</v>
      </c>
      <c r="AA1301">
        <v>31.536000000000001</v>
      </c>
    </row>
    <row r="1302" spans="1:27" x14ac:dyDescent="0.25">
      <c r="A1302" t="s">
        <v>98</v>
      </c>
      <c r="B1302" t="s">
        <v>519</v>
      </c>
      <c r="C1302" t="s">
        <v>1367</v>
      </c>
      <c r="D1302" t="s">
        <v>101</v>
      </c>
      <c r="E1302" t="s">
        <v>179</v>
      </c>
      <c r="F1302" t="s">
        <v>228</v>
      </c>
      <c r="G1302" t="s">
        <v>111</v>
      </c>
      <c r="H1302" t="s">
        <v>255</v>
      </c>
      <c r="I1302">
        <v>2020</v>
      </c>
      <c r="J1302" t="s">
        <v>261</v>
      </c>
      <c r="K1302" t="s">
        <v>257</v>
      </c>
      <c r="L1302" t="s">
        <v>1564</v>
      </c>
      <c r="M1302" t="s">
        <v>1598</v>
      </c>
      <c r="N1302">
        <v>1</v>
      </c>
      <c r="O1302">
        <v>2020</v>
      </c>
      <c r="P1302">
        <v>5151.7920905834089</v>
      </c>
      <c r="Q1302">
        <v>22.041493010063569</v>
      </c>
      <c r="R1302" t="s">
        <v>109</v>
      </c>
      <c r="S1302">
        <v>233.73153933951909</v>
      </c>
      <c r="T1302">
        <v>0.84</v>
      </c>
      <c r="U1302" t="s">
        <v>227</v>
      </c>
      <c r="V1302">
        <v>0.84</v>
      </c>
      <c r="W1302">
        <v>19.7</v>
      </c>
      <c r="X1302">
        <v>33.1</v>
      </c>
      <c r="Y1302">
        <v>27</v>
      </c>
      <c r="Z1302">
        <v>7.9105094690167521E-2</v>
      </c>
      <c r="AA1302">
        <v>31.536000000000001</v>
      </c>
    </row>
    <row r="1303" spans="1:27" x14ac:dyDescent="0.25">
      <c r="A1303" t="s">
        <v>98</v>
      </c>
      <c r="B1303" t="s">
        <v>519</v>
      </c>
      <c r="C1303" t="s">
        <v>1367</v>
      </c>
      <c r="D1303" t="s">
        <v>101</v>
      </c>
      <c r="E1303" t="s">
        <v>179</v>
      </c>
      <c r="F1303" t="s">
        <v>228</v>
      </c>
      <c r="G1303" t="s">
        <v>114</v>
      </c>
      <c r="H1303" t="s">
        <v>255</v>
      </c>
      <c r="I1303">
        <v>2016</v>
      </c>
      <c r="J1303" t="s">
        <v>262</v>
      </c>
      <c r="K1303" t="s">
        <v>257</v>
      </c>
      <c r="L1303" t="s">
        <v>1564</v>
      </c>
      <c r="M1303" t="s">
        <v>1599</v>
      </c>
      <c r="N1303">
        <v>1</v>
      </c>
      <c r="O1303">
        <v>2020</v>
      </c>
      <c r="P1303">
        <v>5304.2119749201956</v>
      </c>
      <c r="Q1303">
        <v>22.041493010063569</v>
      </c>
      <c r="R1303" t="s">
        <v>109</v>
      </c>
      <c r="S1303">
        <v>240.64667363950491</v>
      </c>
      <c r="T1303">
        <v>0.85</v>
      </c>
      <c r="U1303" t="s">
        <v>227</v>
      </c>
      <c r="V1303">
        <v>0.85</v>
      </c>
      <c r="W1303">
        <v>19.7</v>
      </c>
      <c r="X1303">
        <v>33.1</v>
      </c>
      <c r="Y1303">
        <v>27</v>
      </c>
      <c r="Z1303">
        <v>7.9105094690167521E-2</v>
      </c>
      <c r="AA1303">
        <v>31.536000000000001</v>
      </c>
    </row>
    <row r="1304" spans="1:27" x14ac:dyDescent="0.25">
      <c r="A1304" t="s">
        <v>98</v>
      </c>
      <c r="B1304" t="s">
        <v>519</v>
      </c>
      <c r="C1304" t="s">
        <v>1367</v>
      </c>
      <c r="D1304" t="s">
        <v>101</v>
      </c>
      <c r="E1304" t="s">
        <v>179</v>
      </c>
      <c r="F1304" t="s">
        <v>228</v>
      </c>
      <c r="G1304" t="s">
        <v>119</v>
      </c>
      <c r="H1304" t="s">
        <v>255</v>
      </c>
      <c r="I1304">
        <v>2016</v>
      </c>
      <c r="J1304" t="s">
        <v>264</v>
      </c>
      <c r="K1304" t="s">
        <v>257</v>
      </c>
      <c r="L1304" t="s">
        <v>1564</v>
      </c>
      <c r="M1304" t="s">
        <v>1600</v>
      </c>
      <c r="N1304">
        <v>0</v>
      </c>
      <c r="O1304">
        <v>2020</v>
      </c>
      <c r="P1304">
        <v>7864.8660317782214</v>
      </c>
      <c r="Q1304">
        <v>22.041493010063569</v>
      </c>
      <c r="R1304" t="s">
        <v>109</v>
      </c>
      <c r="S1304">
        <v>356.82092987926592</v>
      </c>
      <c r="T1304">
        <v>0.97</v>
      </c>
      <c r="U1304" t="s">
        <v>227</v>
      </c>
      <c r="V1304">
        <v>0.97</v>
      </c>
      <c r="W1304">
        <v>19.7</v>
      </c>
      <c r="X1304">
        <v>33.1</v>
      </c>
      <c r="Y1304">
        <v>27</v>
      </c>
      <c r="Z1304">
        <v>7.9105094690167521E-2</v>
      </c>
      <c r="AA1304">
        <v>31.536000000000001</v>
      </c>
    </row>
    <row r="1305" spans="1:27" x14ac:dyDescent="0.25">
      <c r="A1305" t="s">
        <v>98</v>
      </c>
      <c r="B1305" t="s">
        <v>519</v>
      </c>
      <c r="C1305" t="s">
        <v>1367</v>
      </c>
      <c r="D1305" t="s">
        <v>101</v>
      </c>
      <c r="E1305" t="s">
        <v>179</v>
      </c>
      <c r="F1305" t="s">
        <v>228</v>
      </c>
      <c r="G1305" t="s">
        <v>119</v>
      </c>
      <c r="H1305" t="s">
        <v>255</v>
      </c>
      <c r="I1305">
        <v>2020</v>
      </c>
      <c r="J1305" t="s">
        <v>266</v>
      </c>
      <c r="K1305" t="s">
        <v>257</v>
      </c>
      <c r="L1305" t="s">
        <v>1564</v>
      </c>
      <c r="M1305" t="s">
        <v>1600</v>
      </c>
      <c r="N1305">
        <v>1</v>
      </c>
      <c r="O1305">
        <v>2020</v>
      </c>
      <c r="P1305">
        <v>7864.8660317782214</v>
      </c>
      <c r="Q1305">
        <v>22.041493010063569</v>
      </c>
      <c r="R1305" t="s">
        <v>109</v>
      </c>
      <c r="S1305">
        <v>356.82092987926592</v>
      </c>
      <c r="T1305">
        <v>0.97</v>
      </c>
      <c r="U1305" t="s">
        <v>227</v>
      </c>
      <c r="V1305">
        <v>0.97</v>
      </c>
      <c r="W1305">
        <v>19.7</v>
      </c>
      <c r="X1305">
        <v>33.1</v>
      </c>
      <c r="Y1305">
        <v>27</v>
      </c>
      <c r="Z1305">
        <v>7.9105094690167521E-2</v>
      </c>
      <c r="AA1305">
        <v>31.536000000000001</v>
      </c>
    </row>
    <row r="1306" spans="1:27" x14ac:dyDescent="0.25">
      <c r="A1306" t="s">
        <v>98</v>
      </c>
      <c r="B1306" t="s">
        <v>519</v>
      </c>
      <c r="C1306" t="s">
        <v>1367</v>
      </c>
      <c r="D1306" t="s">
        <v>101</v>
      </c>
      <c r="E1306" t="s">
        <v>179</v>
      </c>
      <c r="F1306" t="s">
        <v>228</v>
      </c>
      <c r="G1306" t="s">
        <v>103</v>
      </c>
      <c r="H1306" t="s">
        <v>156</v>
      </c>
      <c r="I1306">
        <v>2016</v>
      </c>
      <c r="J1306" t="s">
        <v>267</v>
      </c>
      <c r="K1306" t="s">
        <v>158</v>
      </c>
      <c r="L1306" t="s">
        <v>1564</v>
      </c>
      <c r="M1306" t="s">
        <v>1601</v>
      </c>
      <c r="N1306">
        <v>1</v>
      </c>
      <c r="O1306">
        <v>2020</v>
      </c>
      <c r="P1306">
        <v>2499.6861031233111</v>
      </c>
      <c r="Q1306">
        <v>22.041493010063569</v>
      </c>
      <c r="R1306" t="s">
        <v>109</v>
      </c>
      <c r="S1306">
        <v>113.4082025197667</v>
      </c>
      <c r="T1306">
        <v>0.8</v>
      </c>
      <c r="U1306" t="s">
        <v>227</v>
      </c>
      <c r="V1306">
        <v>0.8</v>
      </c>
      <c r="W1306">
        <v>16</v>
      </c>
      <c r="X1306">
        <v>27</v>
      </c>
      <c r="Y1306">
        <v>22</v>
      </c>
      <c r="Z1306">
        <v>7.9105094690167521E-2</v>
      </c>
      <c r="AA1306">
        <v>31.536000000000001</v>
      </c>
    </row>
    <row r="1307" spans="1:27" x14ac:dyDescent="0.25">
      <c r="A1307" t="s">
        <v>98</v>
      </c>
      <c r="B1307" t="s">
        <v>519</v>
      </c>
      <c r="C1307" t="s">
        <v>1367</v>
      </c>
      <c r="D1307" t="s">
        <v>101</v>
      </c>
      <c r="E1307" t="s">
        <v>179</v>
      </c>
      <c r="F1307" t="s">
        <v>228</v>
      </c>
      <c r="G1307" t="s">
        <v>111</v>
      </c>
      <c r="H1307" t="s">
        <v>156</v>
      </c>
      <c r="I1307">
        <v>2016</v>
      </c>
      <c r="J1307" t="s">
        <v>269</v>
      </c>
      <c r="K1307" t="s">
        <v>158</v>
      </c>
      <c r="L1307" t="s">
        <v>1564</v>
      </c>
      <c r="M1307" t="s">
        <v>1602</v>
      </c>
      <c r="N1307">
        <v>0</v>
      </c>
      <c r="O1307">
        <v>2020</v>
      </c>
      <c r="P1307">
        <v>3182.5271849521182</v>
      </c>
      <c r="Q1307">
        <v>22.041493010063569</v>
      </c>
      <c r="R1307" t="s">
        <v>109</v>
      </c>
      <c r="S1307">
        <v>144.38800418370289</v>
      </c>
      <c r="T1307">
        <v>0.92</v>
      </c>
      <c r="U1307" t="s">
        <v>227</v>
      </c>
      <c r="V1307">
        <v>0.92</v>
      </c>
      <c r="W1307">
        <v>16</v>
      </c>
      <c r="X1307">
        <v>27</v>
      </c>
      <c r="Y1307">
        <v>22</v>
      </c>
      <c r="Z1307">
        <v>7.9105094690167521E-2</v>
      </c>
      <c r="AA1307">
        <v>31.536000000000001</v>
      </c>
    </row>
    <row r="1308" spans="1:27" x14ac:dyDescent="0.25">
      <c r="A1308" t="s">
        <v>98</v>
      </c>
      <c r="B1308" t="s">
        <v>519</v>
      </c>
      <c r="C1308" t="s">
        <v>1367</v>
      </c>
      <c r="D1308" t="s">
        <v>101</v>
      </c>
      <c r="E1308" t="s">
        <v>179</v>
      </c>
      <c r="F1308" t="s">
        <v>228</v>
      </c>
      <c r="G1308" t="s">
        <v>111</v>
      </c>
      <c r="H1308" t="s">
        <v>156</v>
      </c>
      <c r="I1308">
        <v>2020</v>
      </c>
      <c r="J1308" t="s">
        <v>271</v>
      </c>
      <c r="K1308" t="s">
        <v>158</v>
      </c>
      <c r="L1308" t="s">
        <v>1564</v>
      </c>
      <c r="M1308" t="s">
        <v>1602</v>
      </c>
      <c r="N1308">
        <v>1</v>
      </c>
      <c r="O1308">
        <v>2020</v>
      </c>
      <c r="P1308">
        <v>3365.4310461562618</v>
      </c>
      <c r="Q1308">
        <v>22.041493010063569</v>
      </c>
      <c r="R1308" t="s">
        <v>109</v>
      </c>
      <c r="S1308">
        <v>152.6861653436859</v>
      </c>
      <c r="T1308">
        <v>0.92</v>
      </c>
      <c r="U1308" t="s">
        <v>227</v>
      </c>
      <c r="V1308">
        <v>0.92</v>
      </c>
      <c r="W1308">
        <v>16</v>
      </c>
      <c r="X1308">
        <v>27</v>
      </c>
      <c r="Y1308">
        <v>22</v>
      </c>
      <c r="Z1308">
        <v>7.9105094690167521E-2</v>
      </c>
      <c r="AA1308">
        <v>31.536000000000001</v>
      </c>
    </row>
    <row r="1309" spans="1:27" x14ac:dyDescent="0.25">
      <c r="A1309" t="s">
        <v>98</v>
      </c>
      <c r="B1309" t="s">
        <v>519</v>
      </c>
      <c r="C1309" t="s">
        <v>1367</v>
      </c>
      <c r="D1309" t="s">
        <v>101</v>
      </c>
      <c r="E1309" t="s">
        <v>179</v>
      </c>
      <c r="F1309" t="s">
        <v>228</v>
      </c>
      <c r="G1309" t="s">
        <v>114</v>
      </c>
      <c r="H1309" t="s">
        <v>156</v>
      </c>
      <c r="I1309">
        <v>2016</v>
      </c>
      <c r="J1309" t="s">
        <v>272</v>
      </c>
      <c r="K1309" t="s">
        <v>158</v>
      </c>
      <c r="L1309" t="s">
        <v>1564</v>
      </c>
      <c r="M1309" t="s">
        <v>1603</v>
      </c>
      <c r="N1309">
        <v>1</v>
      </c>
      <c r="O1309">
        <v>2020</v>
      </c>
      <c r="P1309">
        <v>3341.043864662377</v>
      </c>
      <c r="Q1309">
        <v>22.041493010063569</v>
      </c>
      <c r="R1309" t="s">
        <v>109</v>
      </c>
      <c r="S1309">
        <v>151.57974385568821</v>
      </c>
      <c r="T1309">
        <v>0.95</v>
      </c>
      <c r="U1309" t="s">
        <v>227</v>
      </c>
      <c r="V1309">
        <v>0.95</v>
      </c>
      <c r="W1309">
        <v>16</v>
      </c>
      <c r="X1309">
        <v>27</v>
      </c>
      <c r="Y1309">
        <v>22</v>
      </c>
      <c r="Z1309">
        <v>7.9105094690167521E-2</v>
      </c>
      <c r="AA1309">
        <v>31.536000000000001</v>
      </c>
    </row>
    <row r="1310" spans="1:27" x14ac:dyDescent="0.25">
      <c r="A1310" t="s">
        <v>98</v>
      </c>
      <c r="B1310" t="s">
        <v>519</v>
      </c>
      <c r="C1310" t="s">
        <v>1367</v>
      </c>
      <c r="D1310" t="s">
        <v>101</v>
      </c>
      <c r="E1310" t="s">
        <v>179</v>
      </c>
      <c r="F1310" t="s">
        <v>228</v>
      </c>
      <c r="G1310" t="s">
        <v>114</v>
      </c>
      <c r="H1310" t="s">
        <v>156</v>
      </c>
      <c r="I1310">
        <v>2022</v>
      </c>
      <c r="J1310" t="s">
        <v>274</v>
      </c>
      <c r="K1310" t="s">
        <v>158</v>
      </c>
      <c r="L1310" t="s">
        <v>1564</v>
      </c>
      <c r="M1310" t="s">
        <v>1604</v>
      </c>
      <c r="N1310">
        <v>1</v>
      </c>
      <c r="O1310">
        <v>2022</v>
      </c>
      <c r="P1310">
        <v>3341.043864662377</v>
      </c>
      <c r="Q1310">
        <v>22.041493010063569</v>
      </c>
      <c r="R1310" t="s">
        <v>109</v>
      </c>
      <c r="S1310">
        <v>151.57974385568821</v>
      </c>
      <c r="T1310">
        <v>0.95</v>
      </c>
      <c r="U1310" t="s">
        <v>227</v>
      </c>
      <c r="V1310">
        <v>0.95</v>
      </c>
      <c r="W1310">
        <v>16</v>
      </c>
      <c r="X1310">
        <v>27</v>
      </c>
      <c r="Y1310">
        <v>22</v>
      </c>
      <c r="Z1310">
        <v>7.9105094690167521E-2</v>
      </c>
      <c r="AA1310">
        <v>31.536000000000001</v>
      </c>
    </row>
    <row r="1311" spans="1:27" x14ac:dyDescent="0.25">
      <c r="A1311" t="s">
        <v>98</v>
      </c>
      <c r="B1311" t="s">
        <v>519</v>
      </c>
      <c r="C1311" t="s">
        <v>1367</v>
      </c>
      <c r="D1311" t="s">
        <v>101</v>
      </c>
      <c r="E1311" t="s">
        <v>179</v>
      </c>
      <c r="F1311" t="s">
        <v>228</v>
      </c>
      <c r="G1311" t="s">
        <v>119</v>
      </c>
      <c r="H1311" t="s">
        <v>156</v>
      </c>
      <c r="I1311">
        <v>2016</v>
      </c>
      <c r="J1311" t="s">
        <v>276</v>
      </c>
      <c r="K1311" t="s">
        <v>158</v>
      </c>
      <c r="L1311" t="s">
        <v>1564</v>
      </c>
      <c r="M1311" t="s">
        <v>1605</v>
      </c>
      <c r="N1311">
        <v>1</v>
      </c>
      <c r="O1311">
        <v>2020</v>
      </c>
      <c r="P1311">
        <v>3706.851587070666</v>
      </c>
      <c r="Q1311">
        <v>22.041493010063569</v>
      </c>
      <c r="R1311" t="s">
        <v>109</v>
      </c>
      <c r="S1311">
        <v>168.176066175654</v>
      </c>
      <c r="T1311">
        <v>0.99</v>
      </c>
      <c r="U1311" t="s">
        <v>227</v>
      </c>
      <c r="V1311">
        <v>0.99</v>
      </c>
      <c r="W1311">
        <v>16</v>
      </c>
      <c r="X1311">
        <v>27</v>
      </c>
      <c r="Y1311">
        <v>22</v>
      </c>
      <c r="Z1311">
        <v>7.9105094690167521E-2</v>
      </c>
      <c r="AA1311">
        <v>31.536000000000001</v>
      </c>
    </row>
    <row r="1312" spans="1:27" x14ac:dyDescent="0.25">
      <c r="A1312" t="s">
        <v>98</v>
      </c>
      <c r="B1312" t="s">
        <v>519</v>
      </c>
      <c r="C1312" t="s">
        <v>1367</v>
      </c>
      <c r="D1312" t="s">
        <v>101</v>
      </c>
      <c r="E1312" t="s">
        <v>179</v>
      </c>
      <c r="F1312" t="s">
        <v>228</v>
      </c>
      <c r="G1312" t="s">
        <v>119</v>
      </c>
      <c r="H1312" t="s">
        <v>156</v>
      </c>
      <c r="I1312">
        <v>2022</v>
      </c>
      <c r="J1312" t="s">
        <v>278</v>
      </c>
      <c r="K1312" t="s">
        <v>158</v>
      </c>
      <c r="L1312" t="s">
        <v>1564</v>
      </c>
      <c r="M1312" t="s">
        <v>1606</v>
      </c>
      <c r="N1312">
        <v>1</v>
      </c>
      <c r="O1312">
        <v>2022</v>
      </c>
      <c r="P1312">
        <v>3706.851587070666</v>
      </c>
      <c r="Q1312">
        <v>22.041493010063569</v>
      </c>
      <c r="R1312" t="s">
        <v>109</v>
      </c>
      <c r="S1312">
        <v>168.176066175654</v>
      </c>
      <c r="T1312">
        <v>0.99</v>
      </c>
      <c r="U1312" t="s">
        <v>227</v>
      </c>
      <c r="V1312">
        <v>0.99</v>
      </c>
      <c r="W1312">
        <v>16</v>
      </c>
      <c r="X1312">
        <v>27</v>
      </c>
      <c r="Y1312">
        <v>22</v>
      </c>
      <c r="Z1312">
        <v>7.9105094690167521E-2</v>
      </c>
      <c r="AA1312">
        <v>31.536000000000001</v>
      </c>
    </row>
    <row r="1313" spans="1:27" x14ac:dyDescent="0.25">
      <c r="A1313" t="s">
        <v>98</v>
      </c>
      <c r="B1313" t="s">
        <v>519</v>
      </c>
      <c r="C1313" t="s">
        <v>1367</v>
      </c>
      <c r="D1313" t="s">
        <v>101</v>
      </c>
      <c r="E1313" t="s">
        <v>179</v>
      </c>
      <c r="F1313" t="s">
        <v>228</v>
      </c>
      <c r="G1313" t="s">
        <v>103</v>
      </c>
      <c r="H1313" t="s">
        <v>148</v>
      </c>
      <c r="I1313">
        <v>2016</v>
      </c>
      <c r="J1313" t="s">
        <v>280</v>
      </c>
      <c r="K1313" t="s">
        <v>150</v>
      </c>
      <c r="L1313" t="s">
        <v>1564</v>
      </c>
      <c r="M1313" t="s">
        <v>1607</v>
      </c>
      <c r="N1313">
        <v>1</v>
      </c>
      <c r="O1313">
        <v>2020</v>
      </c>
      <c r="P1313">
        <v>5029.8561831139787</v>
      </c>
      <c r="Q1313">
        <v>22.041493010063569</v>
      </c>
      <c r="R1313" t="s">
        <v>109</v>
      </c>
      <c r="S1313">
        <v>228.19943189953051</v>
      </c>
      <c r="T1313">
        <v>0.83</v>
      </c>
      <c r="U1313" t="s">
        <v>227</v>
      </c>
      <c r="V1313">
        <v>0.83</v>
      </c>
      <c r="W1313">
        <v>19.7</v>
      </c>
      <c r="X1313">
        <v>33.1</v>
      </c>
      <c r="Y1313">
        <v>27</v>
      </c>
      <c r="Z1313">
        <v>7.9105094690167521E-2</v>
      </c>
      <c r="AA1313">
        <v>31.536000000000001</v>
      </c>
    </row>
    <row r="1314" spans="1:27" x14ac:dyDescent="0.25">
      <c r="A1314" t="s">
        <v>98</v>
      </c>
      <c r="B1314" t="s">
        <v>519</v>
      </c>
      <c r="C1314" t="s">
        <v>1367</v>
      </c>
      <c r="D1314" t="s">
        <v>101</v>
      </c>
      <c r="E1314" t="s">
        <v>179</v>
      </c>
      <c r="F1314" t="s">
        <v>228</v>
      </c>
      <c r="G1314" t="s">
        <v>111</v>
      </c>
      <c r="H1314" t="s">
        <v>148</v>
      </c>
      <c r="I1314">
        <v>2016</v>
      </c>
      <c r="J1314" t="s">
        <v>282</v>
      </c>
      <c r="K1314" t="s">
        <v>150</v>
      </c>
      <c r="L1314" t="s">
        <v>1564</v>
      </c>
      <c r="M1314" t="s">
        <v>1608</v>
      </c>
      <c r="N1314">
        <v>1</v>
      </c>
      <c r="O1314">
        <v>2020</v>
      </c>
      <c r="P1314">
        <v>5029.8561831139787</v>
      </c>
      <c r="Q1314">
        <v>22.041493010063569</v>
      </c>
      <c r="R1314" t="s">
        <v>109</v>
      </c>
      <c r="S1314">
        <v>228.19943189953051</v>
      </c>
      <c r="T1314">
        <v>0.83</v>
      </c>
      <c r="U1314" t="s">
        <v>227</v>
      </c>
      <c r="V1314">
        <v>0.83</v>
      </c>
      <c r="W1314">
        <v>19.7</v>
      </c>
      <c r="X1314">
        <v>33.1</v>
      </c>
      <c r="Y1314">
        <v>27</v>
      </c>
      <c r="Z1314">
        <v>7.9105094690167521E-2</v>
      </c>
      <c r="AA1314">
        <v>31.536000000000001</v>
      </c>
    </row>
    <row r="1315" spans="1:27" x14ac:dyDescent="0.25">
      <c r="A1315" t="s">
        <v>98</v>
      </c>
      <c r="B1315" t="s">
        <v>519</v>
      </c>
      <c r="C1315" t="s">
        <v>1367</v>
      </c>
      <c r="D1315" t="s">
        <v>101</v>
      </c>
      <c r="E1315" t="s">
        <v>179</v>
      </c>
      <c r="F1315" t="s">
        <v>228</v>
      </c>
      <c r="G1315" t="s">
        <v>111</v>
      </c>
      <c r="H1315" t="s">
        <v>148</v>
      </c>
      <c r="I1315">
        <v>2022</v>
      </c>
      <c r="J1315" t="s">
        <v>284</v>
      </c>
      <c r="K1315" t="s">
        <v>150</v>
      </c>
      <c r="L1315" t="s">
        <v>1564</v>
      </c>
      <c r="M1315" t="s">
        <v>1609</v>
      </c>
      <c r="N1315">
        <v>1</v>
      </c>
      <c r="O1315">
        <v>2022</v>
      </c>
      <c r="P1315">
        <v>5151.7920905834089</v>
      </c>
      <c r="Q1315">
        <v>22.041493010063569</v>
      </c>
      <c r="R1315" t="s">
        <v>109</v>
      </c>
      <c r="S1315">
        <v>233.73153933951909</v>
      </c>
      <c r="T1315">
        <v>0.84</v>
      </c>
      <c r="U1315" t="s">
        <v>227</v>
      </c>
      <c r="V1315">
        <v>0.84</v>
      </c>
      <c r="W1315">
        <v>19.7</v>
      </c>
      <c r="X1315">
        <v>33.1</v>
      </c>
      <c r="Y1315">
        <v>27</v>
      </c>
      <c r="Z1315">
        <v>7.9105094690167521E-2</v>
      </c>
      <c r="AA1315">
        <v>31.536000000000001</v>
      </c>
    </row>
    <row r="1316" spans="1:27" x14ac:dyDescent="0.25">
      <c r="A1316" t="s">
        <v>98</v>
      </c>
      <c r="B1316" t="s">
        <v>519</v>
      </c>
      <c r="C1316" t="s">
        <v>1367</v>
      </c>
      <c r="D1316" t="s">
        <v>101</v>
      </c>
      <c r="E1316" t="s">
        <v>179</v>
      </c>
      <c r="F1316" t="s">
        <v>228</v>
      </c>
      <c r="G1316" t="s">
        <v>114</v>
      </c>
      <c r="H1316" t="s">
        <v>148</v>
      </c>
      <c r="I1316">
        <v>2016</v>
      </c>
      <c r="J1316" t="s">
        <v>286</v>
      </c>
      <c r="K1316" t="s">
        <v>150</v>
      </c>
      <c r="L1316" t="s">
        <v>1564</v>
      </c>
      <c r="M1316" t="s">
        <v>1610</v>
      </c>
      <c r="N1316">
        <v>1</v>
      </c>
      <c r="O1316">
        <v>2020</v>
      </c>
      <c r="P1316">
        <v>5304.2119749201956</v>
      </c>
      <c r="Q1316">
        <v>22.041493010063569</v>
      </c>
      <c r="R1316" t="s">
        <v>109</v>
      </c>
      <c r="S1316">
        <v>240.64667363950491</v>
      </c>
      <c r="T1316">
        <v>0.85</v>
      </c>
      <c r="U1316" t="s">
        <v>227</v>
      </c>
      <c r="V1316">
        <v>0.85</v>
      </c>
      <c r="W1316">
        <v>19.7</v>
      </c>
      <c r="X1316">
        <v>33.1</v>
      </c>
      <c r="Y1316">
        <v>27</v>
      </c>
      <c r="Z1316">
        <v>7.9105094690167521E-2</v>
      </c>
      <c r="AA1316">
        <v>31.536000000000001</v>
      </c>
    </row>
    <row r="1317" spans="1:27" x14ac:dyDescent="0.25">
      <c r="A1317" t="s">
        <v>98</v>
      </c>
      <c r="B1317" t="s">
        <v>519</v>
      </c>
      <c r="C1317" t="s">
        <v>1367</v>
      </c>
      <c r="D1317" t="s">
        <v>101</v>
      </c>
      <c r="E1317" t="s">
        <v>179</v>
      </c>
      <c r="F1317" t="s">
        <v>228</v>
      </c>
      <c r="G1317" t="s">
        <v>119</v>
      </c>
      <c r="H1317" t="s">
        <v>148</v>
      </c>
      <c r="I1317">
        <v>2016</v>
      </c>
      <c r="J1317" t="s">
        <v>288</v>
      </c>
      <c r="K1317" t="s">
        <v>150</v>
      </c>
      <c r="L1317" t="s">
        <v>1564</v>
      </c>
      <c r="M1317" t="s">
        <v>1611</v>
      </c>
      <c r="N1317">
        <v>1</v>
      </c>
      <c r="O1317">
        <v>2020</v>
      </c>
      <c r="P1317">
        <v>7864.8660317782214</v>
      </c>
      <c r="Q1317">
        <v>22.041493010063569</v>
      </c>
      <c r="R1317" t="s">
        <v>109</v>
      </c>
      <c r="S1317">
        <v>356.82092987926592</v>
      </c>
      <c r="T1317">
        <v>0.97</v>
      </c>
      <c r="U1317" t="s">
        <v>227</v>
      </c>
      <c r="V1317">
        <v>0.97</v>
      </c>
      <c r="W1317">
        <v>19.7</v>
      </c>
      <c r="X1317">
        <v>33.1</v>
      </c>
      <c r="Y1317">
        <v>27</v>
      </c>
      <c r="Z1317">
        <v>7.9105094690167521E-2</v>
      </c>
      <c r="AA1317">
        <v>31.536000000000001</v>
      </c>
    </row>
    <row r="1318" spans="1:27" x14ac:dyDescent="0.25">
      <c r="A1318" t="s">
        <v>98</v>
      </c>
      <c r="B1318" t="s">
        <v>519</v>
      </c>
      <c r="C1318" t="s">
        <v>1367</v>
      </c>
      <c r="D1318" t="s">
        <v>101</v>
      </c>
      <c r="E1318" t="s">
        <v>179</v>
      </c>
      <c r="F1318" t="s">
        <v>228</v>
      </c>
      <c r="G1318" t="s">
        <v>119</v>
      </c>
      <c r="H1318" t="s">
        <v>148</v>
      </c>
      <c r="I1318">
        <v>2022</v>
      </c>
      <c r="J1318" t="s">
        <v>290</v>
      </c>
      <c r="K1318" t="s">
        <v>150</v>
      </c>
      <c r="L1318" t="s">
        <v>1564</v>
      </c>
      <c r="M1318" t="s">
        <v>1612</v>
      </c>
      <c r="N1318">
        <v>1</v>
      </c>
      <c r="O1318">
        <v>2022</v>
      </c>
      <c r="P1318">
        <v>7864.8660317782214</v>
      </c>
      <c r="Q1318">
        <v>22.041493010063569</v>
      </c>
      <c r="R1318" t="s">
        <v>109</v>
      </c>
      <c r="S1318">
        <v>356.82092987926592</v>
      </c>
      <c r="T1318">
        <v>0.97</v>
      </c>
      <c r="U1318" t="s">
        <v>227</v>
      </c>
      <c r="V1318">
        <v>0.97</v>
      </c>
      <c r="W1318">
        <v>19.7</v>
      </c>
      <c r="X1318">
        <v>33.1</v>
      </c>
      <c r="Y1318">
        <v>27</v>
      </c>
      <c r="Z1318">
        <v>7.9105094690167521E-2</v>
      </c>
      <c r="AA1318">
        <v>31.536000000000001</v>
      </c>
    </row>
    <row r="1319" spans="1:27" x14ac:dyDescent="0.25">
      <c r="A1319" t="s">
        <v>98</v>
      </c>
      <c r="B1319" t="s">
        <v>519</v>
      </c>
      <c r="C1319" t="s">
        <v>1367</v>
      </c>
      <c r="D1319" t="s">
        <v>101</v>
      </c>
      <c r="E1319" t="s">
        <v>179</v>
      </c>
      <c r="F1319" t="s">
        <v>224</v>
      </c>
      <c r="G1319" t="s">
        <v>103</v>
      </c>
      <c r="H1319" t="s">
        <v>148</v>
      </c>
      <c r="I1319">
        <v>2016</v>
      </c>
      <c r="J1319" t="s">
        <v>292</v>
      </c>
      <c r="K1319" t="s">
        <v>150</v>
      </c>
      <c r="L1319" t="s">
        <v>1564</v>
      </c>
      <c r="M1319" t="s">
        <v>1613</v>
      </c>
      <c r="N1319">
        <v>1</v>
      </c>
      <c r="O1319">
        <v>2020</v>
      </c>
      <c r="P1319">
        <v>11126.65155658547</v>
      </c>
      <c r="Q1319">
        <v>22.041493010063569</v>
      </c>
      <c r="R1319" t="s">
        <v>109</v>
      </c>
      <c r="S1319">
        <v>504.80480389896138</v>
      </c>
      <c r="T1319">
        <v>0.84</v>
      </c>
      <c r="U1319" t="s">
        <v>227</v>
      </c>
      <c r="V1319">
        <v>0.84</v>
      </c>
      <c r="W1319">
        <v>18</v>
      </c>
      <c r="X1319">
        <v>28</v>
      </c>
      <c r="Y1319">
        <v>24</v>
      </c>
      <c r="Z1319">
        <v>7.9105094690167521E-2</v>
      </c>
      <c r="AA1319">
        <v>31.536000000000001</v>
      </c>
    </row>
    <row r="1320" spans="1:27" x14ac:dyDescent="0.25">
      <c r="A1320" t="s">
        <v>98</v>
      </c>
      <c r="B1320" t="s">
        <v>519</v>
      </c>
      <c r="C1320" t="s">
        <v>1367</v>
      </c>
      <c r="D1320" t="s">
        <v>101</v>
      </c>
      <c r="E1320" t="s">
        <v>179</v>
      </c>
      <c r="F1320" t="s">
        <v>224</v>
      </c>
      <c r="G1320" t="s">
        <v>103</v>
      </c>
      <c r="H1320" t="s">
        <v>148</v>
      </c>
      <c r="I1320">
        <v>2022</v>
      </c>
      <c r="J1320" t="s">
        <v>294</v>
      </c>
      <c r="K1320" t="s">
        <v>150</v>
      </c>
      <c r="L1320" t="s">
        <v>1564</v>
      </c>
      <c r="M1320" t="s">
        <v>1614</v>
      </c>
      <c r="N1320">
        <v>1</v>
      </c>
      <c r="O1320">
        <v>2022</v>
      </c>
      <c r="P1320">
        <v>11492.45927899376</v>
      </c>
      <c r="Q1320">
        <v>22.041493010063569</v>
      </c>
      <c r="R1320" t="s">
        <v>109</v>
      </c>
      <c r="S1320">
        <v>521.40112621892729</v>
      </c>
      <c r="T1320">
        <v>0.86</v>
      </c>
      <c r="U1320" t="s">
        <v>227</v>
      </c>
      <c r="V1320">
        <v>0.86</v>
      </c>
      <c r="W1320">
        <v>18</v>
      </c>
      <c r="X1320">
        <v>28</v>
      </c>
      <c r="Y1320">
        <v>24</v>
      </c>
      <c r="Z1320">
        <v>7.9105094690167521E-2</v>
      </c>
      <c r="AA1320">
        <v>31.536000000000001</v>
      </c>
    </row>
    <row r="1321" spans="1:27" x14ac:dyDescent="0.25">
      <c r="A1321" t="s">
        <v>98</v>
      </c>
      <c r="B1321" t="s">
        <v>519</v>
      </c>
      <c r="C1321" t="s">
        <v>1367</v>
      </c>
      <c r="D1321" t="s">
        <v>101</v>
      </c>
      <c r="E1321" t="s">
        <v>179</v>
      </c>
      <c r="F1321" t="s">
        <v>224</v>
      </c>
      <c r="G1321" t="s">
        <v>111</v>
      </c>
      <c r="H1321" t="s">
        <v>148</v>
      </c>
      <c r="I1321">
        <v>2016</v>
      </c>
      <c r="J1321" t="s">
        <v>296</v>
      </c>
      <c r="K1321" t="s">
        <v>150</v>
      </c>
      <c r="L1321" t="s">
        <v>1564</v>
      </c>
      <c r="M1321" t="s">
        <v>1615</v>
      </c>
      <c r="N1321">
        <v>1</v>
      </c>
      <c r="O1321">
        <v>2020</v>
      </c>
      <c r="P1321">
        <v>11126.65155658547</v>
      </c>
      <c r="Q1321">
        <v>22.041493010063569</v>
      </c>
      <c r="R1321" t="s">
        <v>109</v>
      </c>
      <c r="S1321">
        <v>504.80480389896138</v>
      </c>
      <c r="T1321">
        <v>0.84</v>
      </c>
      <c r="U1321" t="s">
        <v>227</v>
      </c>
      <c r="V1321">
        <v>0.84</v>
      </c>
      <c r="W1321">
        <v>18</v>
      </c>
      <c r="X1321">
        <v>28</v>
      </c>
      <c r="Y1321">
        <v>24</v>
      </c>
      <c r="Z1321">
        <v>7.9105094690167521E-2</v>
      </c>
      <c r="AA1321">
        <v>31.536000000000001</v>
      </c>
    </row>
    <row r="1322" spans="1:27" x14ac:dyDescent="0.25">
      <c r="A1322" t="s">
        <v>98</v>
      </c>
      <c r="B1322" t="s">
        <v>519</v>
      </c>
      <c r="C1322" t="s">
        <v>1367</v>
      </c>
      <c r="D1322" t="s">
        <v>101</v>
      </c>
      <c r="E1322" t="s">
        <v>179</v>
      </c>
      <c r="F1322" t="s">
        <v>224</v>
      </c>
      <c r="G1322" t="s">
        <v>111</v>
      </c>
      <c r="H1322" t="s">
        <v>148</v>
      </c>
      <c r="I1322">
        <v>2022</v>
      </c>
      <c r="J1322" t="s">
        <v>298</v>
      </c>
      <c r="K1322" t="s">
        <v>150</v>
      </c>
      <c r="L1322" t="s">
        <v>1564</v>
      </c>
      <c r="M1322" t="s">
        <v>1616</v>
      </c>
      <c r="N1322">
        <v>1</v>
      </c>
      <c r="O1322">
        <v>2022</v>
      </c>
      <c r="P1322">
        <v>11492.45927899376</v>
      </c>
      <c r="Q1322">
        <v>22.041493010063569</v>
      </c>
      <c r="R1322" t="s">
        <v>109</v>
      </c>
      <c r="S1322">
        <v>521.40112621892729</v>
      </c>
      <c r="T1322">
        <v>0.86</v>
      </c>
      <c r="U1322" t="s">
        <v>227</v>
      </c>
      <c r="V1322">
        <v>0.86</v>
      </c>
      <c r="W1322">
        <v>18</v>
      </c>
      <c r="X1322">
        <v>28</v>
      </c>
      <c r="Y1322">
        <v>24</v>
      </c>
      <c r="Z1322">
        <v>7.9105094690167521E-2</v>
      </c>
      <c r="AA1322">
        <v>31.536000000000001</v>
      </c>
    </row>
    <row r="1323" spans="1:27" x14ac:dyDescent="0.25">
      <c r="A1323" t="s">
        <v>98</v>
      </c>
      <c r="B1323" t="s">
        <v>519</v>
      </c>
      <c r="C1323" t="s">
        <v>1367</v>
      </c>
      <c r="D1323" t="s">
        <v>101</v>
      </c>
      <c r="E1323" t="s">
        <v>179</v>
      </c>
      <c r="F1323" t="s">
        <v>224</v>
      </c>
      <c r="G1323" t="s">
        <v>114</v>
      </c>
      <c r="H1323" t="s">
        <v>148</v>
      </c>
      <c r="I1323">
        <v>2016</v>
      </c>
      <c r="J1323" t="s">
        <v>300</v>
      </c>
      <c r="K1323" t="s">
        <v>150</v>
      </c>
      <c r="L1323" t="s">
        <v>1564</v>
      </c>
      <c r="M1323" t="s">
        <v>1617</v>
      </c>
      <c r="N1323">
        <v>1</v>
      </c>
      <c r="O1323">
        <v>2020</v>
      </c>
      <c r="P1323">
        <v>11492.45927899376</v>
      </c>
      <c r="Q1323">
        <v>22.041493010063569</v>
      </c>
      <c r="R1323" t="s">
        <v>109</v>
      </c>
      <c r="S1323">
        <v>521.40112621892729</v>
      </c>
      <c r="T1323">
        <v>0.87</v>
      </c>
      <c r="U1323" t="s">
        <v>227</v>
      </c>
      <c r="V1323">
        <v>0.87</v>
      </c>
      <c r="W1323">
        <v>18</v>
      </c>
      <c r="X1323">
        <v>28</v>
      </c>
      <c r="Y1323">
        <v>24</v>
      </c>
      <c r="Z1323">
        <v>7.9105094690167521E-2</v>
      </c>
      <c r="AA1323">
        <v>31.536000000000001</v>
      </c>
    </row>
    <row r="1324" spans="1:27" x14ac:dyDescent="0.25">
      <c r="A1324" t="s">
        <v>98</v>
      </c>
      <c r="B1324" t="s">
        <v>519</v>
      </c>
      <c r="C1324" t="s">
        <v>1367</v>
      </c>
      <c r="D1324" t="s">
        <v>101</v>
      </c>
      <c r="E1324" t="s">
        <v>179</v>
      </c>
      <c r="F1324" t="s">
        <v>224</v>
      </c>
      <c r="G1324" t="s">
        <v>119</v>
      </c>
      <c r="H1324" t="s">
        <v>148</v>
      </c>
      <c r="I1324">
        <v>2016</v>
      </c>
      <c r="J1324" t="s">
        <v>302</v>
      </c>
      <c r="K1324" t="s">
        <v>150</v>
      </c>
      <c r="L1324" t="s">
        <v>1564</v>
      </c>
      <c r="M1324" t="s">
        <v>1618</v>
      </c>
      <c r="N1324">
        <v>1</v>
      </c>
      <c r="O1324">
        <v>2020</v>
      </c>
      <c r="P1324">
        <v>13961.66140524971</v>
      </c>
      <c r="Q1324">
        <v>22.041493010063569</v>
      </c>
      <c r="R1324" t="s">
        <v>109</v>
      </c>
      <c r="S1324">
        <v>633.42630187869679</v>
      </c>
      <c r="T1324">
        <v>0.9</v>
      </c>
      <c r="U1324" t="s">
        <v>227</v>
      </c>
      <c r="V1324">
        <v>0.9</v>
      </c>
      <c r="W1324">
        <v>18</v>
      </c>
      <c r="X1324">
        <v>28</v>
      </c>
      <c r="Y1324">
        <v>24</v>
      </c>
      <c r="Z1324">
        <v>7.9105094690167521E-2</v>
      </c>
      <c r="AA1324">
        <v>31.536000000000001</v>
      </c>
    </row>
    <row r="1325" spans="1:27" x14ac:dyDescent="0.25">
      <c r="A1325" t="s">
        <v>98</v>
      </c>
      <c r="B1325" t="s">
        <v>519</v>
      </c>
      <c r="C1325" t="s">
        <v>1367</v>
      </c>
      <c r="D1325" t="s">
        <v>101</v>
      </c>
      <c r="E1325" t="s">
        <v>304</v>
      </c>
      <c r="F1325" t="s">
        <v>180</v>
      </c>
      <c r="G1325" t="s">
        <v>111</v>
      </c>
      <c r="H1325" t="s">
        <v>104</v>
      </c>
      <c r="I1325">
        <v>2016</v>
      </c>
      <c r="J1325" t="s">
        <v>305</v>
      </c>
      <c r="K1325" t="s">
        <v>106</v>
      </c>
      <c r="L1325" t="s">
        <v>1619</v>
      </c>
      <c r="M1325" t="s">
        <v>1620</v>
      </c>
      <c r="N1325">
        <v>0</v>
      </c>
      <c r="O1325">
        <v>2020</v>
      </c>
      <c r="P1325">
        <v>8291.641707921226</v>
      </c>
      <c r="Q1325">
        <v>7.4806159733468123</v>
      </c>
      <c r="R1325" t="s">
        <v>109</v>
      </c>
      <c r="S1325">
        <v>1108.4169722739509</v>
      </c>
      <c r="T1325">
        <v>0.6</v>
      </c>
      <c r="U1325" t="s">
        <v>184</v>
      </c>
      <c r="V1325">
        <v>0.6</v>
      </c>
      <c r="W1325">
        <v>12</v>
      </c>
      <c r="X1325">
        <v>18</v>
      </c>
      <c r="Y1325">
        <v>16</v>
      </c>
      <c r="Z1325">
        <v>7.2863694504238907E-2</v>
      </c>
      <c r="AA1325">
        <v>31.536000000000001</v>
      </c>
    </row>
    <row r="1326" spans="1:27" x14ac:dyDescent="0.25">
      <c r="A1326" t="s">
        <v>98</v>
      </c>
      <c r="B1326" t="s">
        <v>519</v>
      </c>
      <c r="C1326" t="s">
        <v>1367</v>
      </c>
      <c r="D1326" t="s">
        <v>101</v>
      </c>
      <c r="E1326" t="s">
        <v>304</v>
      </c>
      <c r="F1326" t="s">
        <v>180</v>
      </c>
      <c r="G1326" t="s">
        <v>111</v>
      </c>
      <c r="H1326" t="s">
        <v>104</v>
      </c>
      <c r="I1326">
        <v>2020</v>
      </c>
      <c r="J1326" t="s">
        <v>308</v>
      </c>
      <c r="K1326" t="s">
        <v>106</v>
      </c>
      <c r="L1326" t="s">
        <v>1619</v>
      </c>
      <c r="M1326" t="s">
        <v>1620</v>
      </c>
      <c r="N1326">
        <v>1</v>
      </c>
      <c r="O1326">
        <v>2020</v>
      </c>
      <c r="P1326">
        <v>8291.641707921226</v>
      </c>
      <c r="Q1326">
        <v>7.4806159733468123</v>
      </c>
      <c r="R1326" t="s">
        <v>109</v>
      </c>
      <c r="S1326">
        <v>1108.4169722739509</v>
      </c>
      <c r="T1326">
        <v>0.7</v>
      </c>
      <c r="U1326" t="s">
        <v>184</v>
      </c>
      <c r="V1326">
        <v>0.7</v>
      </c>
      <c r="W1326">
        <v>12</v>
      </c>
      <c r="X1326">
        <v>18</v>
      </c>
      <c r="Y1326">
        <v>16</v>
      </c>
      <c r="Z1326">
        <v>7.2863694504238907E-2</v>
      </c>
      <c r="AA1326">
        <v>31.536000000000001</v>
      </c>
    </row>
    <row r="1327" spans="1:27" x14ac:dyDescent="0.25">
      <c r="A1327" t="s">
        <v>98</v>
      </c>
      <c r="B1327" t="s">
        <v>519</v>
      </c>
      <c r="C1327" t="s">
        <v>1367</v>
      </c>
      <c r="D1327" t="s">
        <v>101</v>
      </c>
      <c r="E1327" t="s">
        <v>304</v>
      </c>
      <c r="F1327" t="s">
        <v>180</v>
      </c>
      <c r="G1327" t="s">
        <v>103</v>
      </c>
      <c r="H1327" t="s">
        <v>125</v>
      </c>
      <c r="I1327">
        <v>2016</v>
      </c>
      <c r="J1327" t="s">
        <v>309</v>
      </c>
      <c r="K1327" t="s">
        <v>127</v>
      </c>
      <c r="L1327" t="s">
        <v>1619</v>
      </c>
      <c r="M1327" t="s">
        <v>1621</v>
      </c>
      <c r="N1327">
        <v>1</v>
      </c>
      <c r="O1327">
        <v>2020</v>
      </c>
      <c r="P1327">
        <v>2956.9457561336731</v>
      </c>
      <c r="Q1327">
        <v>7.4806159733468123</v>
      </c>
      <c r="R1327" t="s">
        <v>109</v>
      </c>
      <c r="S1327">
        <v>395.28105261240148</v>
      </c>
      <c r="T1327">
        <v>4.1031652989449006</v>
      </c>
      <c r="U1327" t="s">
        <v>184</v>
      </c>
      <c r="V1327">
        <v>4.1031652989449006</v>
      </c>
      <c r="W1327">
        <v>9</v>
      </c>
      <c r="X1327">
        <v>22</v>
      </c>
      <c r="Y1327">
        <v>16</v>
      </c>
      <c r="Z1327">
        <v>7.2863694504238907E-2</v>
      </c>
      <c r="AA1327">
        <v>31.536000000000001</v>
      </c>
    </row>
    <row r="1328" spans="1:27" x14ac:dyDescent="0.25">
      <c r="A1328" t="s">
        <v>98</v>
      </c>
      <c r="B1328" t="s">
        <v>519</v>
      </c>
      <c r="C1328" t="s">
        <v>1367</v>
      </c>
      <c r="D1328" t="s">
        <v>101</v>
      </c>
      <c r="E1328" t="s">
        <v>304</v>
      </c>
      <c r="F1328" t="s">
        <v>180</v>
      </c>
      <c r="G1328" t="s">
        <v>103</v>
      </c>
      <c r="H1328" t="s">
        <v>125</v>
      </c>
      <c r="I1328">
        <v>2023</v>
      </c>
      <c r="J1328" t="s">
        <v>311</v>
      </c>
      <c r="K1328" t="s">
        <v>127</v>
      </c>
      <c r="L1328" t="s">
        <v>1619</v>
      </c>
      <c r="M1328" t="s">
        <v>1622</v>
      </c>
      <c r="N1328">
        <v>1</v>
      </c>
      <c r="O1328">
        <v>2023</v>
      </c>
      <c r="P1328">
        <v>2956.9457561336731</v>
      </c>
      <c r="Q1328">
        <v>7.4806159733468123</v>
      </c>
      <c r="R1328" t="s">
        <v>109</v>
      </c>
      <c r="S1328">
        <v>395.28105261240148</v>
      </c>
      <c r="T1328">
        <v>4.1031652989449006</v>
      </c>
      <c r="U1328" t="s">
        <v>184</v>
      </c>
      <c r="V1328">
        <v>4.1031652989449006</v>
      </c>
      <c r="W1328">
        <v>9</v>
      </c>
      <c r="X1328">
        <v>22</v>
      </c>
      <c r="Y1328">
        <v>16</v>
      </c>
      <c r="Z1328">
        <v>7.2863694504238907E-2</v>
      </c>
      <c r="AA1328">
        <v>31.536000000000001</v>
      </c>
    </row>
    <row r="1329" spans="1:27" x14ac:dyDescent="0.25">
      <c r="A1329" t="s">
        <v>98</v>
      </c>
      <c r="B1329" t="s">
        <v>519</v>
      </c>
      <c r="C1329" t="s">
        <v>1367</v>
      </c>
      <c r="D1329" t="s">
        <v>101</v>
      </c>
      <c r="E1329" t="s">
        <v>304</v>
      </c>
      <c r="F1329" t="s">
        <v>180</v>
      </c>
      <c r="G1329" t="s">
        <v>111</v>
      </c>
      <c r="H1329" t="s">
        <v>125</v>
      </c>
      <c r="I1329">
        <v>2016</v>
      </c>
      <c r="J1329" t="s">
        <v>313</v>
      </c>
      <c r="K1329" t="s">
        <v>127</v>
      </c>
      <c r="L1329" t="s">
        <v>1619</v>
      </c>
      <c r="M1329" t="s">
        <v>1623</v>
      </c>
      <c r="N1329">
        <v>1</v>
      </c>
      <c r="O1329">
        <v>2020</v>
      </c>
      <c r="P1329">
        <v>3109.3656404704602</v>
      </c>
      <c r="Q1329">
        <v>7.4806159733468123</v>
      </c>
      <c r="R1329" t="s">
        <v>109</v>
      </c>
      <c r="S1329">
        <v>415.65636460273151</v>
      </c>
      <c r="T1329">
        <v>4.484173505275499</v>
      </c>
      <c r="U1329" t="s">
        <v>184</v>
      </c>
      <c r="V1329">
        <v>4.484173505275499</v>
      </c>
      <c r="W1329">
        <v>9</v>
      </c>
      <c r="X1329">
        <v>22</v>
      </c>
      <c r="Y1329">
        <v>16</v>
      </c>
      <c r="Z1329">
        <v>7.2863694504238907E-2</v>
      </c>
      <c r="AA1329">
        <v>31.536000000000001</v>
      </c>
    </row>
    <row r="1330" spans="1:27" x14ac:dyDescent="0.25">
      <c r="A1330" t="s">
        <v>98</v>
      </c>
      <c r="B1330" t="s">
        <v>519</v>
      </c>
      <c r="C1330" t="s">
        <v>1367</v>
      </c>
      <c r="D1330" t="s">
        <v>101</v>
      </c>
      <c r="E1330" t="s">
        <v>304</v>
      </c>
      <c r="F1330" t="s">
        <v>180</v>
      </c>
      <c r="G1330" t="s">
        <v>111</v>
      </c>
      <c r="H1330" t="s">
        <v>125</v>
      </c>
      <c r="I1330">
        <v>2023</v>
      </c>
      <c r="J1330" t="s">
        <v>315</v>
      </c>
      <c r="K1330" t="s">
        <v>127</v>
      </c>
      <c r="L1330" t="s">
        <v>1619</v>
      </c>
      <c r="M1330" t="s">
        <v>1624</v>
      </c>
      <c r="N1330">
        <v>1</v>
      </c>
      <c r="O1330">
        <v>2023</v>
      </c>
      <c r="P1330">
        <v>3139.8496173378171</v>
      </c>
      <c r="Q1330">
        <v>7.4806159733468123</v>
      </c>
      <c r="R1330" t="s">
        <v>109</v>
      </c>
      <c r="S1330">
        <v>419.73142700079751</v>
      </c>
      <c r="T1330">
        <v>4.6307151230949586</v>
      </c>
      <c r="U1330" t="s">
        <v>184</v>
      </c>
      <c r="V1330">
        <v>4.6307151230949586</v>
      </c>
      <c r="W1330">
        <v>9</v>
      </c>
      <c r="X1330">
        <v>22</v>
      </c>
      <c r="Y1330">
        <v>16</v>
      </c>
      <c r="Z1330">
        <v>7.2863694504238907E-2</v>
      </c>
      <c r="AA1330">
        <v>31.536000000000001</v>
      </c>
    </row>
    <row r="1331" spans="1:27" x14ac:dyDescent="0.25">
      <c r="A1331" t="s">
        <v>98</v>
      </c>
      <c r="B1331" t="s">
        <v>519</v>
      </c>
      <c r="C1331" t="s">
        <v>1367</v>
      </c>
      <c r="D1331" t="s">
        <v>101</v>
      </c>
      <c r="E1331" t="s">
        <v>304</v>
      </c>
      <c r="F1331" t="s">
        <v>180</v>
      </c>
      <c r="G1331" t="s">
        <v>114</v>
      </c>
      <c r="H1331" t="s">
        <v>125</v>
      </c>
      <c r="I1331">
        <v>2016</v>
      </c>
      <c r="J1331" t="s">
        <v>317</v>
      </c>
      <c r="K1331" t="s">
        <v>127</v>
      </c>
      <c r="L1331" t="s">
        <v>1619</v>
      </c>
      <c r="M1331" t="s">
        <v>1625</v>
      </c>
      <c r="N1331">
        <v>1</v>
      </c>
      <c r="O1331">
        <v>2020</v>
      </c>
      <c r="P1331">
        <v>3017.9137098683868</v>
      </c>
      <c r="Q1331">
        <v>7.4806159733468123</v>
      </c>
      <c r="R1331" t="s">
        <v>109</v>
      </c>
      <c r="S1331">
        <v>403.43117740853347</v>
      </c>
      <c r="T1331">
        <v>4.3962485345838216</v>
      </c>
      <c r="U1331" t="s">
        <v>184</v>
      </c>
      <c r="V1331">
        <v>4.3962485345838216</v>
      </c>
      <c r="W1331">
        <v>9</v>
      </c>
      <c r="X1331">
        <v>22</v>
      </c>
      <c r="Y1331">
        <v>16</v>
      </c>
      <c r="Z1331">
        <v>7.2863694504238907E-2</v>
      </c>
      <c r="AA1331">
        <v>31.536000000000001</v>
      </c>
    </row>
    <row r="1332" spans="1:27" x14ac:dyDescent="0.25">
      <c r="A1332" t="s">
        <v>98</v>
      </c>
      <c r="B1332" t="s">
        <v>519</v>
      </c>
      <c r="C1332" t="s">
        <v>1367</v>
      </c>
      <c r="D1332" t="s">
        <v>101</v>
      </c>
      <c r="E1332" t="s">
        <v>304</v>
      </c>
      <c r="F1332" t="s">
        <v>180</v>
      </c>
      <c r="G1332" t="s">
        <v>114</v>
      </c>
      <c r="H1332" t="s">
        <v>125</v>
      </c>
      <c r="I1332">
        <v>2022</v>
      </c>
      <c r="J1332" t="s">
        <v>319</v>
      </c>
      <c r="K1332" t="s">
        <v>127</v>
      </c>
      <c r="L1332" t="s">
        <v>1619</v>
      </c>
      <c r="M1332" t="s">
        <v>1626</v>
      </c>
      <c r="N1332">
        <v>1</v>
      </c>
      <c r="O1332">
        <v>2022</v>
      </c>
      <c r="P1332">
        <v>3017.9137098683868</v>
      </c>
      <c r="Q1332">
        <v>7.4806159733468123</v>
      </c>
      <c r="R1332" t="s">
        <v>109</v>
      </c>
      <c r="S1332">
        <v>403.43117740853347</v>
      </c>
      <c r="T1332">
        <v>4.3962485345838216</v>
      </c>
      <c r="U1332" t="s">
        <v>184</v>
      </c>
      <c r="V1332">
        <v>4.3962485345838216</v>
      </c>
      <c r="W1332">
        <v>9</v>
      </c>
      <c r="X1332">
        <v>22</v>
      </c>
      <c r="Y1332">
        <v>16</v>
      </c>
      <c r="Z1332">
        <v>7.2863694504238907E-2</v>
      </c>
      <c r="AA1332">
        <v>31.536000000000001</v>
      </c>
    </row>
    <row r="1333" spans="1:27" x14ac:dyDescent="0.25">
      <c r="A1333" t="s">
        <v>98</v>
      </c>
      <c r="B1333" t="s">
        <v>519</v>
      </c>
      <c r="C1333" t="s">
        <v>1367</v>
      </c>
      <c r="D1333" t="s">
        <v>101</v>
      </c>
      <c r="E1333" t="s">
        <v>304</v>
      </c>
      <c r="F1333" t="s">
        <v>180</v>
      </c>
      <c r="G1333" t="s">
        <v>114</v>
      </c>
      <c r="H1333" t="s">
        <v>125</v>
      </c>
      <c r="I1333">
        <v>2023</v>
      </c>
      <c r="J1333" t="s">
        <v>321</v>
      </c>
      <c r="K1333" t="s">
        <v>127</v>
      </c>
      <c r="L1333" t="s">
        <v>1619</v>
      </c>
      <c r="M1333" t="s">
        <v>1627</v>
      </c>
      <c r="N1333">
        <v>1</v>
      </c>
      <c r="O1333">
        <v>2023</v>
      </c>
      <c r="P1333">
        <v>3266.447780092843</v>
      </c>
      <c r="Q1333">
        <v>7.4806159733468123</v>
      </c>
      <c r="R1333" t="s">
        <v>109</v>
      </c>
      <c r="S1333">
        <v>436.65492143041268</v>
      </c>
      <c r="T1333">
        <v>4.6893317702227444</v>
      </c>
      <c r="U1333" t="s">
        <v>184</v>
      </c>
      <c r="V1333">
        <v>4.6893317702227444</v>
      </c>
      <c r="W1333">
        <v>9</v>
      </c>
      <c r="X1333">
        <v>22</v>
      </c>
      <c r="Y1333">
        <v>16</v>
      </c>
      <c r="Z1333">
        <v>7.2863694504238907E-2</v>
      </c>
      <c r="AA1333">
        <v>31.536000000000001</v>
      </c>
    </row>
    <row r="1334" spans="1:27" x14ac:dyDescent="0.25">
      <c r="A1334" t="s">
        <v>98</v>
      </c>
      <c r="B1334" t="s">
        <v>519</v>
      </c>
      <c r="C1334" t="s">
        <v>1367</v>
      </c>
      <c r="D1334" t="s">
        <v>101</v>
      </c>
      <c r="E1334" t="s">
        <v>304</v>
      </c>
      <c r="F1334" t="s">
        <v>180</v>
      </c>
      <c r="G1334" t="s">
        <v>119</v>
      </c>
      <c r="H1334" t="s">
        <v>125</v>
      </c>
      <c r="I1334">
        <v>2016</v>
      </c>
      <c r="J1334" t="s">
        <v>323</v>
      </c>
      <c r="K1334" t="s">
        <v>127</v>
      </c>
      <c r="L1334" t="s">
        <v>1619</v>
      </c>
      <c r="M1334" t="s">
        <v>1628</v>
      </c>
      <c r="N1334">
        <v>1</v>
      </c>
      <c r="O1334">
        <v>2020</v>
      </c>
      <c r="P1334">
        <v>3719.0451778176089</v>
      </c>
      <c r="Q1334">
        <v>7.4806159733468123</v>
      </c>
      <c r="R1334" t="s">
        <v>109</v>
      </c>
      <c r="S1334">
        <v>497.15761256405142</v>
      </c>
      <c r="T1334">
        <v>5.5685814771395066</v>
      </c>
      <c r="U1334" t="s">
        <v>184</v>
      </c>
      <c r="V1334">
        <v>5.5685814771395066</v>
      </c>
      <c r="W1334">
        <v>9</v>
      </c>
      <c r="X1334">
        <v>22</v>
      </c>
      <c r="Y1334">
        <v>16</v>
      </c>
      <c r="Z1334">
        <v>7.2863694504238907E-2</v>
      </c>
      <c r="AA1334">
        <v>31.536000000000001</v>
      </c>
    </row>
    <row r="1335" spans="1:27" x14ac:dyDescent="0.25">
      <c r="A1335" t="s">
        <v>98</v>
      </c>
      <c r="B1335" t="s">
        <v>519</v>
      </c>
      <c r="C1335" t="s">
        <v>1367</v>
      </c>
      <c r="D1335" t="s">
        <v>101</v>
      </c>
      <c r="E1335" t="s">
        <v>304</v>
      </c>
      <c r="F1335" t="s">
        <v>180</v>
      </c>
      <c r="G1335" t="s">
        <v>119</v>
      </c>
      <c r="H1335" t="s">
        <v>125</v>
      </c>
      <c r="I1335">
        <v>2022</v>
      </c>
      <c r="J1335" t="s">
        <v>325</v>
      </c>
      <c r="K1335" t="s">
        <v>127</v>
      </c>
      <c r="L1335" t="s">
        <v>1619</v>
      </c>
      <c r="M1335" t="s">
        <v>1629</v>
      </c>
      <c r="N1335">
        <v>1</v>
      </c>
      <c r="O1335">
        <v>2022</v>
      </c>
      <c r="P1335">
        <v>3914.784397702746</v>
      </c>
      <c r="Q1335">
        <v>7.4806159733468123</v>
      </c>
      <c r="R1335" t="s">
        <v>109</v>
      </c>
      <c r="S1335">
        <v>523.32380269900148</v>
      </c>
      <c r="T1335">
        <v>5.8616647127784294</v>
      </c>
      <c r="U1335" t="s">
        <v>184</v>
      </c>
      <c r="V1335">
        <v>5.8616647127784294</v>
      </c>
      <c r="W1335">
        <v>9</v>
      </c>
      <c r="X1335">
        <v>22</v>
      </c>
      <c r="Y1335">
        <v>16</v>
      </c>
      <c r="Z1335">
        <v>7.2863694504238907E-2</v>
      </c>
      <c r="AA1335">
        <v>31.536000000000001</v>
      </c>
    </row>
    <row r="1336" spans="1:27" x14ac:dyDescent="0.25">
      <c r="A1336" t="s">
        <v>98</v>
      </c>
      <c r="B1336" t="s">
        <v>519</v>
      </c>
      <c r="C1336" t="s">
        <v>1367</v>
      </c>
      <c r="D1336" t="s">
        <v>101</v>
      </c>
      <c r="E1336" t="s">
        <v>304</v>
      </c>
      <c r="F1336" t="s">
        <v>201</v>
      </c>
      <c r="G1336" t="s">
        <v>103</v>
      </c>
      <c r="H1336" t="s">
        <v>125</v>
      </c>
      <c r="I1336">
        <v>2016</v>
      </c>
      <c r="J1336" t="s">
        <v>327</v>
      </c>
      <c r="K1336" t="s">
        <v>127</v>
      </c>
      <c r="L1336" t="s">
        <v>1619</v>
      </c>
      <c r="M1336" t="s">
        <v>1630</v>
      </c>
      <c r="N1336">
        <v>1</v>
      </c>
      <c r="O1336">
        <v>2020</v>
      </c>
      <c r="P1336">
        <v>9511.0007826155233</v>
      </c>
      <c r="Q1336">
        <v>7.4806159733468123</v>
      </c>
      <c r="R1336" t="s">
        <v>109</v>
      </c>
      <c r="S1336">
        <v>1271.4194681965901</v>
      </c>
      <c r="T1336">
        <v>14.1</v>
      </c>
      <c r="U1336" t="s">
        <v>329</v>
      </c>
      <c r="V1336">
        <v>4.1348973607038122</v>
      </c>
      <c r="W1336">
        <v>8</v>
      </c>
      <c r="X1336">
        <v>20.8</v>
      </c>
      <c r="Y1336">
        <v>15</v>
      </c>
      <c r="Z1336">
        <v>7.2863694504238907E-2</v>
      </c>
      <c r="AA1336">
        <v>31.536000000000001</v>
      </c>
    </row>
    <row r="1337" spans="1:27" x14ac:dyDescent="0.25">
      <c r="A1337" t="s">
        <v>98</v>
      </c>
      <c r="B1337" t="s">
        <v>519</v>
      </c>
      <c r="C1337" t="s">
        <v>1367</v>
      </c>
      <c r="D1337" t="s">
        <v>101</v>
      </c>
      <c r="E1337" t="s">
        <v>304</v>
      </c>
      <c r="F1337" t="s">
        <v>201</v>
      </c>
      <c r="G1337" t="s">
        <v>111</v>
      </c>
      <c r="H1337" t="s">
        <v>125</v>
      </c>
      <c r="I1337">
        <v>2016</v>
      </c>
      <c r="J1337" t="s">
        <v>330</v>
      </c>
      <c r="K1337" t="s">
        <v>127</v>
      </c>
      <c r="L1337" t="s">
        <v>1619</v>
      </c>
      <c r="M1337" t="s">
        <v>1631</v>
      </c>
      <c r="N1337">
        <v>1</v>
      </c>
      <c r="O1337">
        <v>2020</v>
      </c>
      <c r="P1337">
        <v>9846.3245281564559</v>
      </c>
      <c r="Q1337">
        <v>7.4806159733468123</v>
      </c>
      <c r="R1337" t="s">
        <v>109</v>
      </c>
      <c r="S1337">
        <v>1316.245154575317</v>
      </c>
      <c r="T1337">
        <v>17.3</v>
      </c>
      <c r="U1337" t="s">
        <v>329</v>
      </c>
      <c r="V1337">
        <v>5.0733137829912023</v>
      </c>
      <c r="W1337">
        <v>8</v>
      </c>
      <c r="X1337">
        <v>20.8</v>
      </c>
      <c r="Y1337">
        <v>15</v>
      </c>
      <c r="Z1337">
        <v>7.2863694504238907E-2</v>
      </c>
      <c r="AA1337">
        <v>31.536000000000001</v>
      </c>
    </row>
    <row r="1338" spans="1:27" x14ac:dyDescent="0.25">
      <c r="A1338" t="s">
        <v>98</v>
      </c>
      <c r="B1338" t="s">
        <v>519</v>
      </c>
      <c r="C1338" t="s">
        <v>1367</v>
      </c>
      <c r="D1338" t="s">
        <v>101</v>
      </c>
      <c r="E1338" t="s">
        <v>304</v>
      </c>
      <c r="F1338" t="s">
        <v>201</v>
      </c>
      <c r="G1338" t="s">
        <v>114</v>
      </c>
      <c r="H1338" t="s">
        <v>125</v>
      </c>
      <c r="I1338">
        <v>2016</v>
      </c>
      <c r="J1338" t="s">
        <v>332</v>
      </c>
      <c r="K1338" t="s">
        <v>127</v>
      </c>
      <c r="L1338" t="s">
        <v>1619</v>
      </c>
      <c r="M1338" t="s">
        <v>1632</v>
      </c>
      <c r="N1338">
        <v>0</v>
      </c>
      <c r="O1338">
        <v>2020</v>
      </c>
      <c r="P1338">
        <v>9846.3245281564559</v>
      </c>
      <c r="Q1338">
        <v>7.4806159733468123</v>
      </c>
      <c r="R1338" t="s">
        <v>109</v>
      </c>
      <c r="S1338">
        <v>1316.245154575317</v>
      </c>
      <c r="T1338">
        <v>17.100000000000001</v>
      </c>
      <c r="U1338" t="s">
        <v>329</v>
      </c>
      <c r="V1338">
        <v>5.0146627565982396</v>
      </c>
      <c r="W1338">
        <v>8</v>
      </c>
      <c r="X1338">
        <v>20.8</v>
      </c>
      <c r="Y1338">
        <v>15</v>
      </c>
      <c r="Z1338">
        <v>7.2863694504238907E-2</v>
      </c>
      <c r="AA1338">
        <v>31.536000000000001</v>
      </c>
    </row>
    <row r="1339" spans="1:27" x14ac:dyDescent="0.25">
      <c r="A1339" t="s">
        <v>98</v>
      </c>
      <c r="B1339" t="s">
        <v>519</v>
      </c>
      <c r="C1339" t="s">
        <v>1367</v>
      </c>
      <c r="D1339" t="s">
        <v>101</v>
      </c>
      <c r="E1339" t="s">
        <v>304</v>
      </c>
      <c r="F1339" t="s">
        <v>201</v>
      </c>
      <c r="G1339" t="s">
        <v>114</v>
      </c>
      <c r="H1339" t="s">
        <v>125</v>
      </c>
      <c r="I1339">
        <v>2020</v>
      </c>
      <c r="J1339" t="s">
        <v>334</v>
      </c>
      <c r="K1339" t="s">
        <v>127</v>
      </c>
      <c r="L1339" t="s">
        <v>1619</v>
      </c>
      <c r="M1339" t="s">
        <v>1632</v>
      </c>
      <c r="N1339">
        <v>1</v>
      </c>
      <c r="O1339">
        <v>2020</v>
      </c>
      <c r="P1339">
        <v>9846.3245281564559</v>
      </c>
      <c r="Q1339">
        <v>7.4806159733468123</v>
      </c>
      <c r="R1339" t="s">
        <v>109</v>
      </c>
      <c r="S1339">
        <v>1316.245154575317</v>
      </c>
      <c r="T1339">
        <v>17.100000000000001</v>
      </c>
      <c r="U1339" t="s">
        <v>329</v>
      </c>
      <c r="V1339">
        <v>5.0146627565982396</v>
      </c>
      <c r="W1339">
        <v>8</v>
      </c>
      <c r="X1339">
        <v>20.8</v>
      </c>
      <c r="Y1339">
        <v>15</v>
      </c>
      <c r="Z1339">
        <v>7.2863694504238907E-2</v>
      </c>
      <c r="AA1339">
        <v>31.536000000000001</v>
      </c>
    </row>
    <row r="1340" spans="1:27" x14ac:dyDescent="0.25">
      <c r="A1340" t="s">
        <v>98</v>
      </c>
      <c r="B1340" t="s">
        <v>519</v>
      </c>
      <c r="C1340" t="s">
        <v>1367</v>
      </c>
      <c r="D1340" t="s">
        <v>101</v>
      </c>
      <c r="E1340" t="s">
        <v>304</v>
      </c>
      <c r="F1340" t="s">
        <v>201</v>
      </c>
      <c r="G1340" t="s">
        <v>114</v>
      </c>
      <c r="H1340" t="s">
        <v>125</v>
      </c>
      <c r="I1340">
        <v>2022</v>
      </c>
      <c r="J1340" t="s">
        <v>335</v>
      </c>
      <c r="K1340" t="s">
        <v>127</v>
      </c>
      <c r="L1340" t="s">
        <v>1619</v>
      </c>
      <c r="M1340" t="s">
        <v>1633</v>
      </c>
      <c r="N1340">
        <v>1</v>
      </c>
      <c r="O1340">
        <v>2022</v>
      </c>
      <c r="P1340">
        <v>9846.3245281564559</v>
      </c>
      <c r="Q1340">
        <v>7.4806159733468123</v>
      </c>
      <c r="R1340" t="s">
        <v>109</v>
      </c>
      <c r="S1340">
        <v>1316.245154575317</v>
      </c>
      <c r="T1340">
        <v>17.100000000000001</v>
      </c>
      <c r="U1340" t="s">
        <v>329</v>
      </c>
      <c r="V1340">
        <v>5.0146627565982396</v>
      </c>
      <c r="W1340">
        <v>8</v>
      </c>
      <c r="X1340">
        <v>20.8</v>
      </c>
      <c r="Y1340">
        <v>15</v>
      </c>
      <c r="Z1340">
        <v>7.2863694504238907E-2</v>
      </c>
      <c r="AA1340">
        <v>31.536000000000001</v>
      </c>
    </row>
    <row r="1341" spans="1:27" x14ac:dyDescent="0.25">
      <c r="A1341" t="s">
        <v>98</v>
      </c>
      <c r="B1341" t="s">
        <v>519</v>
      </c>
      <c r="C1341" t="s">
        <v>1367</v>
      </c>
      <c r="D1341" t="s">
        <v>101</v>
      </c>
      <c r="E1341" t="s">
        <v>304</v>
      </c>
      <c r="F1341" t="s">
        <v>201</v>
      </c>
      <c r="G1341" t="s">
        <v>114</v>
      </c>
      <c r="H1341" t="s">
        <v>125</v>
      </c>
      <c r="I1341">
        <v>2023</v>
      </c>
      <c r="J1341" t="s">
        <v>337</v>
      </c>
      <c r="K1341" t="s">
        <v>127</v>
      </c>
      <c r="L1341" t="s">
        <v>1619</v>
      </c>
      <c r="M1341" t="s">
        <v>1634</v>
      </c>
      <c r="N1341">
        <v>1</v>
      </c>
      <c r="O1341">
        <v>2023</v>
      </c>
      <c r="P1341">
        <v>9846.3245281564559</v>
      </c>
      <c r="Q1341">
        <v>7.4806159733468123</v>
      </c>
      <c r="R1341" t="s">
        <v>109</v>
      </c>
      <c r="S1341">
        <v>1316.245154575317</v>
      </c>
      <c r="T1341">
        <v>17.100000000000001</v>
      </c>
      <c r="U1341" t="s">
        <v>329</v>
      </c>
      <c r="V1341">
        <v>5.0146627565982396</v>
      </c>
      <c r="W1341">
        <v>8</v>
      </c>
      <c r="X1341">
        <v>20.8</v>
      </c>
      <c r="Y1341">
        <v>15</v>
      </c>
      <c r="Z1341">
        <v>7.2863694504238907E-2</v>
      </c>
      <c r="AA1341">
        <v>31.536000000000001</v>
      </c>
    </row>
    <row r="1342" spans="1:27" x14ac:dyDescent="0.25">
      <c r="A1342" t="s">
        <v>98</v>
      </c>
      <c r="B1342" t="s">
        <v>519</v>
      </c>
      <c r="C1342" t="s">
        <v>1367</v>
      </c>
      <c r="D1342" t="s">
        <v>101</v>
      </c>
      <c r="E1342" t="s">
        <v>304</v>
      </c>
      <c r="F1342" t="s">
        <v>201</v>
      </c>
      <c r="G1342" t="s">
        <v>114</v>
      </c>
      <c r="H1342" t="s">
        <v>125</v>
      </c>
      <c r="I1342">
        <v>2024</v>
      </c>
      <c r="J1342" t="s">
        <v>339</v>
      </c>
      <c r="K1342" t="s">
        <v>127</v>
      </c>
      <c r="L1342" t="s">
        <v>1619</v>
      </c>
      <c r="M1342" t="s">
        <v>1635</v>
      </c>
      <c r="N1342">
        <v>1</v>
      </c>
      <c r="O1342">
        <v>2024</v>
      </c>
      <c r="P1342">
        <v>9846.3245281564559</v>
      </c>
      <c r="Q1342">
        <v>7.4806159733468123</v>
      </c>
      <c r="R1342" t="s">
        <v>109</v>
      </c>
      <c r="S1342">
        <v>1316.245154575317</v>
      </c>
      <c r="T1342">
        <v>17.100000000000001</v>
      </c>
      <c r="U1342" t="s">
        <v>329</v>
      </c>
      <c r="V1342">
        <v>5.0146627565982396</v>
      </c>
      <c r="W1342">
        <v>8</v>
      </c>
      <c r="X1342">
        <v>20.8</v>
      </c>
      <c r="Y1342">
        <v>15</v>
      </c>
      <c r="Z1342">
        <v>7.2863694504238907E-2</v>
      </c>
      <c r="AA1342">
        <v>31.536000000000001</v>
      </c>
    </row>
    <row r="1343" spans="1:27" x14ac:dyDescent="0.25">
      <c r="A1343" t="s">
        <v>98</v>
      </c>
      <c r="B1343" t="s">
        <v>519</v>
      </c>
      <c r="C1343" t="s">
        <v>1367</v>
      </c>
      <c r="D1343" t="s">
        <v>101</v>
      </c>
      <c r="E1343" t="s">
        <v>304</v>
      </c>
      <c r="F1343" t="s">
        <v>201</v>
      </c>
      <c r="G1343" t="s">
        <v>119</v>
      </c>
      <c r="H1343" t="s">
        <v>125</v>
      </c>
      <c r="I1343">
        <v>2016</v>
      </c>
      <c r="J1343" t="s">
        <v>341</v>
      </c>
      <c r="K1343" t="s">
        <v>127</v>
      </c>
      <c r="L1343" t="s">
        <v>1619</v>
      </c>
      <c r="M1343" t="s">
        <v>1636</v>
      </c>
      <c r="N1343">
        <v>0</v>
      </c>
      <c r="O1343">
        <v>2020</v>
      </c>
      <c r="P1343">
        <v>10395.03611176889</v>
      </c>
      <c r="Q1343">
        <v>7.4806159733468123</v>
      </c>
      <c r="R1343" t="s">
        <v>109</v>
      </c>
      <c r="S1343">
        <v>1389.5962777405041</v>
      </c>
      <c r="T1343">
        <v>22.4</v>
      </c>
      <c r="U1343" t="s">
        <v>329</v>
      </c>
      <c r="V1343">
        <v>6.5689149560117297</v>
      </c>
      <c r="W1343">
        <v>8</v>
      </c>
      <c r="X1343">
        <v>20.8</v>
      </c>
      <c r="Y1343">
        <v>15</v>
      </c>
      <c r="Z1343">
        <v>7.2863694504238907E-2</v>
      </c>
      <c r="AA1343">
        <v>31.536000000000001</v>
      </c>
    </row>
    <row r="1344" spans="1:27" x14ac:dyDescent="0.25">
      <c r="A1344" t="s">
        <v>98</v>
      </c>
      <c r="B1344" t="s">
        <v>519</v>
      </c>
      <c r="C1344" t="s">
        <v>1367</v>
      </c>
      <c r="D1344" t="s">
        <v>101</v>
      </c>
      <c r="E1344" t="s">
        <v>304</v>
      </c>
      <c r="F1344" t="s">
        <v>201</v>
      </c>
      <c r="G1344" t="s">
        <v>119</v>
      </c>
      <c r="H1344" t="s">
        <v>125</v>
      </c>
      <c r="I1344">
        <v>2020</v>
      </c>
      <c r="J1344" t="s">
        <v>343</v>
      </c>
      <c r="K1344" t="s">
        <v>127</v>
      </c>
      <c r="L1344" t="s">
        <v>1619</v>
      </c>
      <c r="M1344" t="s">
        <v>1636</v>
      </c>
      <c r="N1344">
        <v>1</v>
      </c>
      <c r="O1344">
        <v>2020</v>
      </c>
      <c r="P1344">
        <v>10395.03611176889</v>
      </c>
      <c r="Q1344">
        <v>7.4806159733468123</v>
      </c>
      <c r="R1344" t="s">
        <v>109</v>
      </c>
      <c r="S1344">
        <v>1389.5962777405041</v>
      </c>
      <c r="T1344">
        <v>22.4</v>
      </c>
      <c r="U1344" t="s">
        <v>329</v>
      </c>
      <c r="V1344">
        <v>6.5689149560117297</v>
      </c>
      <c r="W1344">
        <v>8</v>
      </c>
      <c r="X1344">
        <v>20.8</v>
      </c>
      <c r="Y1344">
        <v>15</v>
      </c>
      <c r="Z1344">
        <v>7.2863694504238907E-2</v>
      </c>
      <c r="AA1344">
        <v>31.536000000000001</v>
      </c>
    </row>
    <row r="1345" spans="1:27" x14ac:dyDescent="0.25">
      <c r="A1345" t="s">
        <v>98</v>
      </c>
      <c r="B1345" t="s">
        <v>519</v>
      </c>
      <c r="C1345" t="s">
        <v>1367</v>
      </c>
      <c r="D1345" t="s">
        <v>101</v>
      </c>
      <c r="E1345" t="s">
        <v>304</v>
      </c>
      <c r="F1345" t="s">
        <v>201</v>
      </c>
      <c r="G1345" t="s">
        <v>119</v>
      </c>
      <c r="H1345" t="s">
        <v>125</v>
      </c>
      <c r="I1345">
        <v>2022</v>
      </c>
      <c r="J1345" t="s">
        <v>344</v>
      </c>
      <c r="K1345" t="s">
        <v>127</v>
      </c>
      <c r="L1345" t="s">
        <v>1619</v>
      </c>
      <c r="M1345" t="s">
        <v>1637</v>
      </c>
      <c r="N1345">
        <v>1</v>
      </c>
      <c r="O1345">
        <v>2022</v>
      </c>
      <c r="P1345">
        <v>10395.03611176889</v>
      </c>
      <c r="Q1345">
        <v>7.4806159733468123</v>
      </c>
      <c r="R1345" t="s">
        <v>109</v>
      </c>
      <c r="S1345">
        <v>1389.5962777405041</v>
      </c>
      <c r="T1345">
        <v>22.4</v>
      </c>
      <c r="U1345" t="s">
        <v>329</v>
      </c>
      <c r="V1345">
        <v>6.5689149560117297</v>
      </c>
      <c r="W1345">
        <v>8</v>
      </c>
      <c r="X1345">
        <v>20.8</v>
      </c>
      <c r="Y1345">
        <v>15</v>
      </c>
      <c r="Z1345">
        <v>7.2863694504238907E-2</v>
      </c>
      <c r="AA1345">
        <v>31.536000000000001</v>
      </c>
    </row>
    <row r="1346" spans="1:27" x14ac:dyDescent="0.25">
      <c r="A1346" t="s">
        <v>98</v>
      </c>
      <c r="B1346" t="s">
        <v>519</v>
      </c>
      <c r="C1346" t="s">
        <v>1367</v>
      </c>
      <c r="D1346" t="s">
        <v>101</v>
      </c>
      <c r="E1346" t="s">
        <v>304</v>
      </c>
      <c r="F1346" t="s">
        <v>201</v>
      </c>
      <c r="G1346" t="s">
        <v>119</v>
      </c>
      <c r="H1346" t="s">
        <v>125</v>
      </c>
      <c r="I1346">
        <v>2023</v>
      </c>
      <c r="J1346" t="s">
        <v>346</v>
      </c>
      <c r="K1346" t="s">
        <v>127</v>
      </c>
      <c r="L1346" t="s">
        <v>1619</v>
      </c>
      <c r="M1346" t="s">
        <v>1638</v>
      </c>
      <c r="N1346">
        <v>1</v>
      </c>
      <c r="O1346">
        <v>2023</v>
      </c>
      <c r="P1346">
        <v>10395.03611176889</v>
      </c>
      <c r="Q1346">
        <v>7.4806159733468123</v>
      </c>
      <c r="R1346" t="s">
        <v>109</v>
      </c>
      <c r="S1346">
        <v>1389.5962777405041</v>
      </c>
      <c r="T1346">
        <v>22.4</v>
      </c>
      <c r="U1346" t="s">
        <v>329</v>
      </c>
      <c r="V1346">
        <v>6.5689149560117297</v>
      </c>
      <c r="W1346">
        <v>8</v>
      </c>
      <c r="X1346">
        <v>20.8</v>
      </c>
      <c r="Y1346">
        <v>15</v>
      </c>
      <c r="Z1346">
        <v>7.2863694504238907E-2</v>
      </c>
      <c r="AA1346">
        <v>31.536000000000001</v>
      </c>
    </row>
    <row r="1347" spans="1:27" x14ac:dyDescent="0.25">
      <c r="A1347" t="s">
        <v>98</v>
      </c>
      <c r="B1347" t="s">
        <v>519</v>
      </c>
      <c r="C1347" t="s">
        <v>1367</v>
      </c>
      <c r="D1347" t="s">
        <v>101</v>
      </c>
      <c r="E1347" t="s">
        <v>304</v>
      </c>
      <c r="F1347" t="s">
        <v>201</v>
      </c>
      <c r="G1347" t="s">
        <v>119</v>
      </c>
      <c r="H1347" t="s">
        <v>125</v>
      </c>
      <c r="I1347">
        <v>2024</v>
      </c>
      <c r="J1347" t="s">
        <v>348</v>
      </c>
      <c r="K1347" t="s">
        <v>127</v>
      </c>
      <c r="L1347" t="s">
        <v>1619</v>
      </c>
      <c r="M1347" t="s">
        <v>1639</v>
      </c>
      <c r="N1347">
        <v>1</v>
      </c>
      <c r="O1347">
        <v>2024</v>
      </c>
      <c r="P1347">
        <v>10395.03611176889</v>
      </c>
      <c r="Q1347">
        <v>7.4806159733468123</v>
      </c>
      <c r="R1347" t="s">
        <v>109</v>
      </c>
      <c r="S1347">
        <v>1389.5962777405041</v>
      </c>
      <c r="T1347">
        <v>22.4</v>
      </c>
      <c r="U1347" t="s">
        <v>329</v>
      </c>
      <c r="V1347">
        <v>6.5689149560117297</v>
      </c>
      <c r="W1347">
        <v>8</v>
      </c>
      <c r="X1347">
        <v>20.8</v>
      </c>
      <c r="Y1347">
        <v>15</v>
      </c>
      <c r="Z1347">
        <v>7.2863694504238907E-2</v>
      </c>
      <c r="AA1347">
        <v>31.536000000000001</v>
      </c>
    </row>
    <row r="1348" spans="1:27" x14ac:dyDescent="0.25">
      <c r="A1348" t="s">
        <v>98</v>
      </c>
      <c r="B1348" t="s">
        <v>519</v>
      </c>
      <c r="C1348" t="s">
        <v>1367</v>
      </c>
      <c r="D1348" t="s">
        <v>101</v>
      </c>
      <c r="E1348" t="s">
        <v>304</v>
      </c>
      <c r="F1348" t="s">
        <v>350</v>
      </c>
      <c r="G1348" t="s">
        <v>103</v>
      </c>
      <c r="H1348" t="s">
        <v>125</v>
      </c>
      <c r="I1348">
        <v>2016</v>
      </c>
      <c r="J1348" t="s">
        <v>351</v>
      </c>
      <c r="K1348" t="s">
        <v>127</v>
      </c>
      <c r="L1348" t="s">
        <v>1619</v>
      </c>
      <c r="M1348" t="s">
        <v>1640</v>
      </c>
      <c r="N1348">
        <v>1</v>
      </c>
      <c r="O1348">
        <v>2020</v>
      </c>
      <c r="P1348">
        <v>756.00262631046473</v>
      </c>
      <c r="Q1348">
        <v>7.4806159733468123</v>
      </c>
      <c r="R1348" t="s">
        <v>109</v>
      </c>
      <c r="S1348">
        <v>101.06154747203669</v>
      </c>
      <c r="T1348">
        <v>3.1946072684642441</v>
      </c>
      <c r="U1348" t="s">
        <v>184</v>
      </c>
      <c r="V1348">
        <v>3.1946072684642441</v>
      </c>
      <c r="W1348">
        <v>6</v>
      </c>
      <c r="X1348">
        <v>13</v>
      </c>
      <c r="Y1348">
        <v>10</v>
      </c>
      <c r="Z1348">
        <v>7.2863694504238907E-2</v>
      </c>
      <c r="AA1348">
        <v>31.536000000000001</v>
      </c>
    </row>
    <row r="1349" spans="1:27" x14ac:dyDescent="0.25">
      <c r="A1349" t="s">
        <v>98</v>
      </c>
      <c r="B1349" t="s">
        <v>519</v>
      </c>
      <c r="C1349" t="s">
        <v>1367</v>
      </c>
      <c r="D1349" t="s">
        <v>101</v>
      </c>
      <c r="E1349" t="s">
        <v>304</v>
      </c>
      <c r="F1349" t="s">
        <v>350</v>
      </c>
      <c r="G1349" t="s">
        <v>111</v>
      </c>
      <c r="H1349" t="s">
        <v>125</v>
      </c>
      <c r="I1349">
        <v>2016</v>
      </c>
      <c r="J1349" t="s">
        <v>353</v>
      </c>
      <c r="K1349" t="s">
        <v>127</v>
      </c>
      <c r="L1349" t="s">
        <v>1619</v>
      </c>
      <c r="M1349" t="s">
        <v>1641</v>
      </c>
      <c r="N1349">
        <v>1</v>
      </c>
      <c r="O1349">
        <v>2020</v>
      </c>
      <c r="P1349">
        <v>780.38980780435065</v>
      </c>
      <c r="Q1349">
        <v>7.4806159733468123</v>
      </c>
      <c r="R1349" t="s">
        <v>109</v>
      </c>
      <c r="S1349">
        <v>104.3215973904895</v>
      </c>
      <c r="T1349">
        <v>3.5169988276670581</v>
      </c>
      <c r="U1349" t="s">
        <v>184</v>
      </c>
      <c r="V1349">
        <v>3.5169988276670581</v>
      </c>
      <c r="W1349">
        <v>6</v>
      </c>
      <c r="X1349">
        <v>13</v>
      </c>
      <c r="Y1349">
        <v>10</v>
      </c>
      <c r="Z1349">
        <v>7.2863694504238907E-2</v>
      </c>
      <c r="AA1349">
        <v>31.536000000000001</v>
      </c>
    </row>
    <row r="1350" spans="1:27" x14ac:dyDescent="0.25">
      <c r="A1350" t="s">
        <v>98</v>
      </c>
      <c r="B1350" t="s">
        <v>519</v>
      </c>
      <c r="C1350" t="s">
        <v>1367</v>
      </c>
      <c r="D1350" t="s">
        <v>101</v>
      </c>
      <c r="E1350" t="s">
        <v>304</v>
      </c>
      <c r="F1350" t="s">
        <v>350</v>
      </c>
      <c r="G1350" t="s">
        <v>111</v>
      </c>
      <c r="H1350" t="s">
        <v>125</v>
      </c>
      <c r="I1350">
        <v>2030</v>
      </c>
      <c r="J1350" t="s">
        <v>355</v>
      </c>
      <c r="K1350" t="s">
        <v>127</v>
      </c>
      <c r="L1350" t="s">
        <v>1619</v>
      </c>
      <c r="M1350" t="s">
        <v>1642</v>
      </c>
      <c r="N1350">
        <v>1</v>
      </c>
      <c r="O1350">
        <v>2030</v>
      </c>
      <c r="P1350">
        <v>780.38980780435065</v>
      </c>
      <c r="Q1350">
        <v>7.4806159733468123</v>
      </c>
      <c r="R1350" t="s">
        <v>109</v>
      </c>
      <c r="S1350">
        <v>104.3215973904895</v>
      </c>
      <c r="T1350">
        <v>3.5902696365767879</v>
      </c>
      <c r="U1350" t="s">
        <v>184</v>
      </c>
      <c r="V1350">
        <v>3.5902696365767879</v>
      </c>
      <c r="W1350">
        <v>6</v>
      </c>
      <c r="X1350">
        <v>13</v>
      </c>
      <c r="Y1350">
        <v>10</v>
      </c>
      <c r="Z1350">
        <v>7.2863694504238907E-2</v>
      </c>
      <c r="AA1350">
        <v>31.536000000000001</v>
      </c>
    </row>
    <row r="1351" spans="1:27" x14ac:dyDescent="0.25">
      <c r="A1351" t="s">
        <v>98</v>
      </c>
      <c r="B1351" t="s">
        <v>519</v>
      </c>
      <c r="C1351" t="s">
        <v>1367</v>
      </c>
      <c r="D1351" t="s">
        <v>101</v>
      </c>
      <c r="E1351" t="s">
        <v>304</v>
      </c>
      <c r="F1351" t="s">
        <v>350</v>
      </c>
      <c r="G1351" t="s">
        <v>111</v>
      </c>
      <c r="H1351" t="s">
        <v>125</v>
      </c>
      <c r="I1351">
        <v>2040</v>
      </c>
      <c r="J1351" t="s">
        <v>357</v>
      </c>
      <c r="K1351" t="s">
        <v>127</v>
      </c>
      <c r="L1351" t="s">
        <v>1619</v>
      </c>
      <c r="M1351" t="s">
        <v>1643</v>
      </c>
      <c r="N1351">
        <v>1</v>
      </c>
      <c r="O1351">
        <v>2040</v>
      </c>
      <c r="P1351">
        <v>780.38980780435065</v>
      </c>
      <c r="Q1351">
        <v>7.4806159733468123</v>
      </c>
      <c r="R1351" t="s">
        <v>109</v>
      </c>
      <c r="S1351">
        <v>104.3215973904895</v>
      </c>
      <c r="T1351">
        <v>3.6635404454865181</v>
      </c>
      <c r="U1351" t="s">
        <v>184</v>
      </c>
      <c r="V1351">
        <v>3.6635404454865181</v>
      </c>
      <c r="W1351">
        <v>6</v>
      </c>
      <c r="X1351">
        <v>13</v>
      </c>
      <c r="Y1351">
        <v>10</v>
      </c>
      <c r="Z1351">
        <v>7.2863694504238907E-2</v>
      </c>
      <c r="AA1351">
        <v>31.536000000000001</v>
      </c>
    </row>
    <row r="1352" spans="1:27" x14ac:dyDescent="0.25">
      <c r="A1352" t="s">
        <v>98</v>
      </c>
      <c r="B1352" t="s">
        <v>519</v>
      </c>
      <c r="C1352" t="s">
        <v>1367</v>
      </c>
      <c r="D1352" t="s">
        <v>101</v>
      </c>
      <c r="E1352" t="s">
        <v>304</v>
      </c>
      <c r="F1352" t="s">
        <v>350</v>
      </c>
      <c r="G1352" t="s">
        <v>114</v>
      </c>
      <c r="H1352" t="s">
        <v>125</v>
      </c>
      <c r="I1352">
        <v>2016</v>
      </c>
      <c r="J1352" t="s">
        <v>359</v>
      </c>
      <c r="K1352" t="s">
        <v>127</v>
      </c>
      <c r="L1352" t="s">
        <v>1619</v>
      </c>
      <c r="M1352" t="s">
        <v>1644</v>
      </c>
      <c r="N1352">
        <v>1</v>
      </c>
      <c r="O1352">
        <v>2020</v>
      </c>
      <c r="P1352">
        <v>780.38980780435065</v>
      </c>
      <c r="Q1352">
        <v>7.4806159733468123</v>
      </c>
      <c r="R1352" t="s">
        <v>109</v>
      </c>
      <c r="S1352">
        <v>104.3215973904895</v>
      </c>
      <c r="T1352">
        <v>3.5169988276670581</v>
      </c>
      <c r="U1352" t="s">
        <v>184</v>
      </c>
      <c r="V1352">
        <v>3.5169988276670581</v>
      </c>
      <c r="W1352">
        <v>6</v>
      </c>
      <c r="X1352">
        <v>13</v>
      </c>
      <c r="Y1352">
        <v>10</v>
      </c>
      <c r="Z1352">
        <v>7.2863694504238907E-2</v>
      </c>
      <c r="AA1352">
        <v>31.536000000000001</v>
      </c>
    </row>
    <row r="1353" spans="1:27" x14ac:dyDescent="0.25">
      <c r="A1353" t="s">
        <v>98</v>
      </c>
      <c r="B1353" t="s">
        <v>519</v>
      </c>
      <c r="C1353" t="s">
        <v>1367</v>
      </c>
      <c r="D1353" t="s">
        <v>101</v>
      </c>
      <c r="E1353" t="s">
        <v>304</v>
      </c>
      <c r="F1353" t="s">
        <v>350</v>
      </c>
      <c r="G1353" t="s">
        <v>119</v>
      </c>
      <c r="H1353" t="s">
        <v>125</v>
      </c>
      <c r="I1353">
        <v>2016</v>
      </c>
      <c r="J1353" t="s">
        <v>361</v>
      </c>
      <c r="K1353" t="s">
        <v>127</v>
      </c>
      <c r="L1353" t="s">
        <v>1619</v>
      </c>
      <c r="M1353" t="s">
        <v>1645</v>
      </c>
      <c r="N1353">
        <v>1</v>
      </c>
      <c r="O1353">
        <v>2020</v>
      </c>
      <c r="P1353">
        <v>859.64814765948006</v>
      </c>
      <c r="Q1353">
        <v>7.4806159733468123</v>
      </c>
      <c r="R1353" t="s">
        <v>109</v>
      </c>
      <c r="S1353">
        <v>114.9167596254611</v>
      </c>
      <c r="T1353">
        <v>3.6049237983587341</v>
      </c>
      <c r="U1353" t="s">
        <v>184</v>
      </c>
      <c r="V1353">
        <v>3.6049237983587341</v>
      </c>
      <c r="W1353">
        <v>6</v>
      </c>
      <c r="X1353">
        <v>13</v>
      </c>
      <c r="Y1353">
        <v>10</v>
      </c>
      <c r="Z1353">
        <v>7.2863694504238907E-2</v>
      </c>
      <c r="AA1353">
        <v>31.536000000000001</v>
      </c>
    </row>
    <row r="1354" spans="1:27" x14ac:dyDescent="0.25">
      <c r="A1354" t="s">
        <v>98</v>
      </c>
      <c r="B1354" t="s">
        <v>519</v>
      </c>
      <c r="C1354" t="s">
        <v>1367</v>
      </c>
      <c r="D1354" t="s">
        <v>101</v>
      </c>
      <c r="E1354" t="s">
        <v>304</v>
      </c>
      <c r="F1354" t="s">
        <v>350</v>
      </c>
      <c r="G1354" t="s">
        <v>119</v>
      </c>
      <c r="H1354" t="s">
        <v>125</v>
      </c>
      <c r="I1354">
        <v>2022</v>
      </c>
      <c r="J1354" t="s">
        <v>363</v>
      </c>
      <c r="K1354" t="s">
        <v>127</v>
      </c>
      <c r="L1354" t="s">
        <v>1619</v>
      </c>
      <c r="M1354" t="s">
        <v>1646</v>
      </c>
      <c r="N1354">
        <v>1</v>
      </c>
      <c r="O1354">
        <v>2022</v>
      </c>
      <c r="P1354">
        <v>859.64814765948006</v>
      </c>
      <c r="Q1354">
        <v>7.4806159733468123</v>
      </c>
      <c r="R1354" t="s">
        <v>109</v>
      </c>
      <c r="S1354">
        <v>114.9167596254611</v>
      </c>
      <c r="T1354">
        <v>3.6635404454865181</v>
      </c>
      <c r="U1354" t="s">
        <v>184</v>
      </c>
      <c r="V1354">
        <v>3.6635404454865181</v>
      </c>
      <c r="W1354">
        <v>6</v>
      </c>
      <c r="X1354">
        <v>13</v>
      </c>
      <c r="Y1354">
        <v>10</v>
      </c>
      <c r="Z1354">
        <v>7.2863694504238907E-2</v>
      </c>
      <c r="AA1354">
        <v>31.536000000000001</v>
      </c>
    </row>
    <row r="1355" spans="1:27" x14ac:dyDescent="0.25">
      <c r="A1355" t="s">
        <v>98</v>
      </c>
      <c r="B1355" t="s">
        <v>519</v>
      </c>
      <c r="C1355" t="s">
        <v>1367</v>
      </c>
      <c r="D1355" t="s">
        <v>101</v>
      </c>
      <c r="E1355" t="s">
        <v>304</v>
      </c>
      <c r="F1355" t="s">
        <v>350</v>
      </c>
      <c r="G1355" t="s">
        <v>119</v>
      </c>
      <c r="H1355" t="s">
        <v>125</v>
      </c>
      <c r="I1355">
        <v>2030</v>
      </c>
      <c r="J1355" t="s">
        <v>365</v>
      </c>
      <c r="K1355" t="s">
        <v>127</v>
      </c>
      <c r="L1355" t="s">
        <v>1619</v>
      </c>
      <c r="M1355" t="s">
        <v>1647</v>
      </c>
      <c r="N1355">
        <v>1</v>
      </c>
      <c r="O1355">
        <v>2030</v>
      </c>
      <c r="P1355">
        <v>859.64814765948006</v>
      </c>
      <c r="Q1355">
        <v>7.4806159733468123</v>
      </c>
      <c r="R1355" t="s">
        <v>109</v>
      </c>
      <c r="S1355">
        <v>114.9167596254611</v>
      </c>
      <c r="T1355">
        <v>3.8100820633059791</v>
      </c>
      <c r="U1355" t="s">
        <v>184</v>
      </c>
      <c r="V1355">
        <v>3.8100820633059791</v>
      </c>
      <c r="W1355">
        <v>6</v>
      </c>
      <c r="X1355">
        <v>13</v>
      </c>
      <c r="Y1355">
        <v>10</v>
      </c>
      <c r="Z1355">
        <v>7.2863694504238907E-2</v>
      </c>
      <c r="AA1355">
        <v>31.536000000000001</v>
      </c>
    </row>
    <row r="1356" spans="1:27" x14ac:dyDescent="0.25">
      <c r="A1356" t="s">
        <v>98</v>
      </c>
      <c r="B1356" t="s">
        <v>519</v>
      </c>
      <c r="C1356" t="s">
        <v>1367</v>
      </c>
      <c r="D1356" t="s">
        <v>101</v>
      </c>
      <c r="E1356" t="s">
        <v>304</v>
      </c>
      <c r="F1356" t="s">
        <v>350</v>
      </c>
      <c r="G1356" t="s">
        <v>119</v>
      </c>
      <c r="H1356" t="s">
        <v>125</v>
      </c>
      <c r="I1356">
        <v>2040</v>
      </c>
      <c r="J1356" t="s">
        <v>367</v>
      </c>
      <c r="K1356" t="s">
        <v>127</v>
      </c>
      <c r="L1356" t="s">
        <v>1619</v>
      </c>
      <c r="M1356" t="s">
        <v>1648</v>
      </c>
      <c r="N1356">
        <v>1</v>
      </c>
      <c r="O1356">
        <v>2040</v>
      </c>
      <c r="P1356">
        <v>859.64814765948006</v>
      </c>
      <c r="Q1356">
        <v>7.4806159733468123</v>
      </c>
      <c r="R1356" t="s">
        <v>109</v>
      </c>
      <c r="S1356">
        <v>114.9167596254611</v>
      </c>
      <c r="T1356">
        <v>3.9566236811254401</v>
      </c>
      <c r="U1356" t="s">
        <v>184</v>
      </c>
      <c r="V1356">
        <v>3.9566236811254401</v>
      </c>
      <c r="W1356">
        <v>6</v>
      </c>
      <c r="X1356">
        <v>13</v>
      </c>
      <c r="Y1356">
        <v>10</v>
      </c>
      <c r="Z1356">
        <v>7.2863694504238907E-2</v>
      </c>
      <c r="AA1356">
        <v>31.536000000000001</v>
      </c>
    </row>
    <row r="1357" spans="1:27" x14ac:dyDescent="0.25">
      <c r="A1357" t="s">
        <v>98</v>
      </c>
      <c r="B1357" t="s">
        <v>519</v>
      </c>
      <c r="C1357" t="s">
        <v>1367</v>
      </c>
      <c r="D1357" t="s">
        <v>101</v>
      </c>
      <c r="E1357" t="s">
        <v>304</v>
      </c>
      <c r="F1357" t="s">
        <v>369</v>
      </c>
      <c r="G1357" t="s">
        <v>103</v>
      </c>
      <c r="H1357" t="s">
        <v>125</v>
      </c>
      <c r="I1357">
        <v>2016</v>
      </c>
      <c r="J1357" t="s">
        <v>370</v>
      </c>
      <c r="K1357" t="s">
        <v>127</v>
      </c>
      <c r="L1357" t="s">
        <v>1619</v>
      </c>
      <c r="M1357" t="s">
        <v>1649</v>
      </c>
      <c r="N1357">
        <v>1</v>
      </c>
      <c r="O1357">
        <v>2020</v>
      </c>
      <c r="P1357">
        <v>4328.724715164758</v>
      </c>
      <c r="Q1357">
        <v>7.4806159733468123</v>
      </c>
      <c r="R1357" t="s">
        <v>109</v>
      </c>
      <c r="S1357">
        <v>578.65886052537132</v>
      </c>
      <c r="T1357">
        <v>3.8100820633059791</v>
      </c>
      <c r="U1357" t="s">
        <v>184</v>
      </c>
      <c r="V1357">
        <v>3.8100820633059791</v>
      </c>
      <c r="W1357">
        <v>11</v>
      </c>
      <c r="X1357">
        <v>25</v>
      </c>
      <c r="Y1357">
        <v>19</v>
      </c>
      <c r="Z1357">
        <v>7.2863694504238907E-2</v>
      </c>
      <c r="AA1357">
        <v>31.536000000000001</v>
      </c>
    </row>
    <row r="1358" spans="1:27" x14ac:dyDescent="0.25">
      <c r="A1358" t="s">
        <v>98</v>
      </c>
      <c r="B1358" t="s">
        <v>519</v>
      </c>
      <c r="C1358" t="s">
        <v>1367</v>
      </c>
      <c r="D1358" t="s">
        <v>101</v>
      </c>
      <c r="E1358" t="s">
        <v>304</v>
      </c>
      <c r="F1358" t="s">
        <v>369</v>
      </c>
      <c r="G1358" t="s">
        <v>103</v>
      </c>
      <c r="H1358" t="s">
        <v>125</v>
      </c>
      <c r="I1358">
        <v>2023</v>
      </c>
      <c r="J1358" t="s">
        <v>372</v>
      </c>
      <c r="K1358" t="s">
        <v>127</v>
      </c>
      <c r="L1358" t="s">
        <v>1619</v>
      </c>
      <c r="M1358" t="s">
        <v>1650</v>
      </c>
      <c r="N1358">
        <v>1</v>
      </c>
      <c r="O1358">
        <v>2023</v>
      </c>
      <c r="P1358">
        <v>4328.724715164758</v>
      </c>
      <c r="Q1358">
        <v>7.4806159733468123</v>
      </c>
      <c r="R1358" t="s">
        <v>109</v>
      </c>
      <c r="S1358">
        <v>578.65886052537132</v>
      </c>
      <c r="T1358">
        <v>3.8100820633059791</v>
      </c>
      <c r="U1358" t="s">
        <v>184</v>
      </c>
      <c r="V1358">
        <v>3.8100820633059791</v>
      </c>
      <c r="W1358">
        <v>11</v>
      </c>
      <c r="X1358">
        <v>25</v>
      </c>
      <c r="Y1358">
        <v>19</v>
      </c>
      <c r="Z1358">
        <v>7.2863694504238907E-2</v>
      </c>
      <c r="AA1358">
        <v>31.536000000000001</v>
      </c>
    </row>
    <row r="1359" spans="1:27" x14ac:dyDescent="0.25">
      <c r="A1359" t="s">
        <v>98</v>
      </c>
      <c r="B1359" t="s">
        <v>519</v>
      </c>
      <c r="C1359" t="s">
        <v>1367</v>
      </c>
      <c r="D1359" t="s">
        <v>101</v>
      </c>
      <c r="E1359" t="s">
        <v>304</v>
      </c>
      <c r="F1359" t="s">
        <v>369</v>
      </c>
      <c r="G1359" t="s">
        <v>111</v>
      </c>
      <c r="H1359" t="s">
        <v>125</v>
      </c>
      <c r="I1359">
        <v>2016</v>
      </c>
      <c r="J1359" t="s">
        <v>374</v>
      </c>
      <c r="K1359" t="s">
        <v>127</v>
      </c>
      <c r="L1359" t="s">
        <v>1619</v>
      </c>
      <c r="M1359" t="s">
        <v>1651</v>
      </c>
      <c r="N1359">
        <v>1</v>
      </c>
      <c r="O1359">
        <v>2020</v>
      </c>
      <c r="P1359">
        <v>4450.6606226341873</v>
      </c>
      <c r="Q1359">
        <v>7.4806159733468123</v>
      </c>
      <c r="R1359" t="s">
        <v>109</v>
      </c>
      <c r="S1359">
        <v>594.9591101176353</v>
      </c>
      <c r="T1359">
        <v>4.0738569753810081</v>
      </c>
      <c r="U1359" t="s">
        <v>184</v>
      </c>
      <c r="V1359">
        <v>4.0738569753810081</v>
      </c>
      <c r="W1359">
        <v>11</v>
      </c>
      <c r="X1359">
        <v>25</v>
      </c>
      <c r="Y1359">
        <v>19</v>
      </c>
      <c r="Z1359">
        <v>7.2863694504238907E-2</v>
      </c>
      <c r="AA1359">
        <v>31.536000000000001</v>
      </c>
    </row>
    <row r="1360" spans="1:27" x14ac:dyDescent="0.25">
      <c r="A1360" t="s">
        <v>98</v>
      </c>
      <c r="B1360" t="s">
        <v>519</v>
      </c>
      <c r="C1360" t="s">
        <v>1367</v>
      </c>
      <c r="D1360" t="s">
        <v>101</v>
      </c>
      <c r="E1360" t="s">
        <v>304</v>
      </c>
      <c r="F1360" t="s">
        <v>369</v>
      </c>
      <c r="G1360" t="s">
        <v>111</v>
      </c>
      <c r="H1360" t="s">
        <v>125</v>
      </c>
      <c r="I1360">
        <v>2023</v>
      </c>
      <c r="J1360" t="s">
        <v>376</v>
      </c>
      <c r="K1360" t="s">
        <v>127</v>
      </c>
      <c r="L1360" t="s">
        <v>1619</v>
      </c>
      <c r="M1360" t="s">
        <v>1652</v>
      </c>
      <c r="N1360">
        <v>1</v>
      </c>
      <c r="O1360">
        <v>2023</v>
      </c>
      <c r="P1360">
        <v>4511.628576368902</v>
      </c>
      <c r="Q1360">
        <v>7.4806159733468123</v>
      </c>
      <c r="R1360" t="s">
        <v>109</v>
      </c>
      <c r="S1360">
        <v>603.10923491376718</v>
      </c>
      <c r="T1360">
        <v>4.2203985932004704</v>
      </c>
      <c r="U1360" t="s">
        <v>184</v>
      </c>
      <c r="V1360">
        <v>4.2203985932004704</v>
      </c>
      <c r="W1360">
        <v>11</v>
      </c>
      <c r="X1360">
        <v>25</v>
      </c>
      <c r="Y1360">
        <v>19</v>
      </c>
      <c r="Z1360">
        <v>7.2863694504238907E-2</v>
      </c>
      <c r="AA1360">
        <v>31.536000000000001</v>
      </c>
    </row>
    <row r="1361" spans="1:27" x14ac:dyDescent="0.25">
      <c r="A1361" t="s">
        <v>98</v>
      </c>
      <c r="B1361" t="s">
        <v>519</v>
      </c>
      <c r="C1361" t="s">
        <v>1367</v>
      </c>
      <c r="D1361" t="s">
        <v>101</v>
      </c>
      <c r="E1361" t="s">
        <v>304</v>
      </c>
      <c r="F1361" t="s">
        <v>369</v>
      </c>
      <c r="G1361" t="s">
        <v>114</v>
      </c>
      <c r="H1361" t="s">
        <v>125</v>
      </c>
      <c r="I1361">
        <v>2016</v>
      </c>
      <c r="J1361" t="s">
        <v>378</v>
      </c>
      <c r="K1361" t="s">
        <v>127</v>
      </c>
      <c r="L1361" t="s">
        <v>1619</v>
      </c>
      <c r="M1361" t="s">
        <v>1653</v>
      </c>
      <c r="N1361">
        <v>1</v>
      </c>
      <c r="O1361">
        <v>2020</v>
      </c>
      <c r="P1361">
        <v>4877.436298777192</v>
      </c>
      <c r="Q1361">
        <v>7.4806159733468123</v>
      </c>
      <c r="R1361" t="s">
        <v>109</v>
      </c>
      <c r="S1361">
        <v>652.00998369055924</v>
      </c>
      <c r="T1361">
        <v>4.3962485345838216</v>
      </c>
      <c r="U1361" t="s">
        <v>184</v>
      </c>
      <c r="V1361">
        <v>4.3962485345838216</v>
      </c>
      <c r="W1361">
        <v>11</v>
      </c>
      <c r="X1361">
        <v>25</v>
      </c>
      <c r="Y1361">
        <v>19</v>
      </c>
      <c r="Z1361">
        <v>7.2863694504238907E-2</v>
      </c>
      <c r="AA1361">
        <v>31.536000000000001</v>
      </c>
    </row>
    <row r="1362" spans="1:27" x14ac:dyDescent="0.25">
      <c r="A1362" t="s">
        <v>98</v>
      </c>
      <c r="B1362" t="s">
        <v>519</v>
      </c>
      <c r="C1362" t="s">
        <v>1367</v>
      </c>
      <c r="D1362" t="s">
        <v>101</v>
      </c>
      <c r="E1362" t="s">
        <v>304</v>
      </c>
      <c r="F1362" t="s">
        <v>369</v>
      </c>
      <c r="G1362" t="s">
        <v>114</v>
      </c>
      <c r="H1362" t="s">
        <v>125</v>
      </c>
      <c r="I1362">
        <v>2023</v>
      </c>
      <c r="J1362" t="s">
        <v>380</v>
      </c>
      <c r="K1362" t="s">
        <v>127</v>
      </c>
      <c r="L1362" t="s">
        <v>1619</v>
      </c>
      <c r="M1362" t="s">
        <v>1654</v>
      </c>
      <c r="N1362">
        <v>1</v>
      </c>
      <c r="O1362">
        <v>2023</v>
      </c>
      <c r="P1362">
        <v>5202.5987186956727</v>
      </c>
      <c r="Q1362">
        <v>7.4806159733468123</v>
      </c>
      <c r="R1362" t="s">
        <v>109</v>
      </c>
      <c r="S1362">
        <v>695.47731593659671</v>
      </c>
      <c r="T1362">
        <v>4.6893317702227444</v>
      </c>
      <c r="U1362" t="s">
        <v>184</v>
      </c>
      <c r="V1362">
        <v>4.6893317702227444</v>
      </c>
      <c r="W1362">
        <v>11</v>
      </c>
      <c r="X1362">
        <v>25</v>
      </c>
      <c r="Y1362">
        <v>19</v>
      </c>
      <c r="Z1362">
        <v>7.2863694504238907E-2</v>
      </c>
      <c r="AA1362">
        <v>31.536000000000001</v>
      </c>
    </row>
    <row r="1363" spans="1:27" x14ac:dyDescent="0.25">
      <c r="A1363" t="s">
        <v>98</v>
      </c>
      <c r="B1363" t="s">
        <v>519</v>
      </c>
      <c r="C1363" t="s">
        <v>1367</v>
      </c>
      <c r="D1363" t="s">
        <v>101</v>
      </c>
      <c r="E1363" t="s">
        <v>304</v>
      </c>
      <c r="F1363" t="s">
        <v>369</v>
      </c>
      <c r="G1363" t="s">
        <v>119</v>
      </c>
      <c r="H1363" t="s">
        <v>125</v>
      </c>
      <c r="I1363">
        <v>2016</v>
      </c>
      <c r="J1363" t="s">
        <v>382</v>
      </c>
      <c r="K1363" t="s">
        <v>127</v>
      </c>
      <c r="L1363" t="s">
        <v>1619</v>
      </c>
      <c r="M1363" t="s">
        <v>1655</v>
      </c>
      <c r="N1363">
        <v>1</v>
      </c>
      <c r="O1363">
        <v>2020</v>
      </c>
      <c r="P1363">
        <v>5670.0196973284856</v>
      </c>
      <c r="Q1363">
        <v>7.4806159733468123</v>
      </c>
      <c r="R1363" t="s">
        <v>109</v>
      </c>
      <c r="S1363">
        <v>757.96160604027511</v>
      </c>
      <c r="T1363">
        <v>4.835873388042204</v>
      </c>
      <c r="U1363" t="s">
        <v>184</v>
      </c>
      <c r="V1363">
        <v>4.835873388042204</v>
      </c>
      <c r="W1363">
        <v>11</v>
      </c>
      <c r="X1363">
        <v>25</v>
      </c>
      <c r="Y1363">
        <v>19</v>
      </c>
      <c r="Z1363">
        <v>7.2863694504238907E-2</v>
      </c>
      <c r="AA1363">
        <v>31.536000000000001</v>
      </c>
    </row>
    <row r="1364" spans="1:27" x14ac:dyDescent="0.25">
      <c r="A1364" t="s">
        <v>98</v>
      </c>
      <c r="B1364" t="s">
        <v>519</v>
      </c>
      <c r="C1364" t="s">
        <v>1367</v>
      </c>
      <c r="D1364" t="s">
        <v>101</v>
      </c>
      <c r="E1364" t="s">
        <v>304</v>
      </c>
      <c r="F1364" t="s">
        <v>369</v>
      </c>
      <c r="G1364" t="s">
        <v>119</v>
      </c>
      <c r="H1364" t="s">
        <v>125</v>
      </c>
      <c r="I1364">
        <v>2022</v>
      </c>
      <c r="J1364" t="s">
        <v>384</v>
      </c>
      <c r="K1364" t="s">
        <v>127</v>
      </c>
      <c r="L1364" t="s">
        <v>1619</v>
      </c>
      <c r="M1364" t="s">
        <v>1656</v>
      </c>
      <c r="N1364">
        <v>1</v>
      </c>
      <c r="O1364">
        <v>2022</v>
      </c>
      <c r="P1364">
        <v>5670.0196973284856</v>
      </c>
      <c r="Q1364">
        <v>7.4806159733468123</v>
      </c>
      <c r="R1364" t="s">
        <v>109</v>
      </c>
      <c r="S1364">
        <v>757.96160604027511</v>
      </c>
      <c r="T1364">
        <v>4.835873388042204</v>
      </c>
      <c r="U1364" t="s">
        <v>184</v>
      </c>
      <c r="V1364">
        <v>4.835873388042204</v>
      </c>
      <c r="W1364">
        <v>11</v>
      </c>
      <c r="X1364">
        <v>25</v>
      </c>
      <c r="Y1364">
        <v>19</v>
      </c>
      <c r="Z1364">
        <v>7.2863694504238907E-2</v>
      </c>
      <c r="AA1364">
        <v>31.536000000000001</v>
      </c>
    </row>
    <row r="1365" spans="1:27" x14ac:dyDescent="0.25">
      <c r="A1365" t="s">
        <v>98</v>
      </c>
      <c r="B1365" t="s">
        <v>519</v>
      </c>
      <c r="C1365" t="s">
        <v>1367</v>
      </c>
      <c r="D1365" t="s">
        <v>101</v>
      </c>
      <c r="E1365" t="s">
        <v>386</v>
      </c>
      <c r="G1365" t="s">
        <v>387</v>
      </c>
      <c r="H1365" t="s">
        <v>125</v>
      </c>
      <c r="I1365">
        <v>2016</v>
      </c>
      <c r="J1365" t="s">
        <v>388</v>
      </c>
      <c r="K1365" t="s">
        <v>127</v>
      </c>
      <c r="L1365" t="s">
        <v>1657</v>
      </c>
      <c r="M1365" t="s">
        <v>1658</v>
      </c>
      <c r="N1365">
        <v>1</v>
      </c>
      <c r="O1365">
        <v>2020</v>
      </c>
      <c r="P1365">
        <v>853.55135228600852</v>
      </c>
      <c r="Q1365">
        <v>5.1893066468841136</v>
      </c>
      <c r="R1365" t="s">
        <v>391</v>
      </c>
      <c r="S1365">
        <v>164.4827354341293</v>
      </c>
      <c r="T1365">
        <v>404.78399999999999</v>
      </c>
      <c r="U1365" t="s">
        <v>392</v>
      </c>
      <c r="V1365">
        <v>1.1306815642458099</v>
      </c>
      <c r="W1365">
        <v>11.625999787885601</v>
      </c>
      <c r="X1365">
        <v>21.895260974855479</v>
      </c>
      <c r="Y1365">
        <v>17</v>
      </c>
      <c r="Z1365">
        <v>0.65</v>
      </c>
      <c r="AA1365">
        <v>1</v>
      </c>
    </row>
    <row r="1366" spans="1:27" x14ac:dyDescent="0.25">
      <c r="A1366" t="s">
        <v>98</v>
      </c>
      <c r="B1366" t="s">
        <v>519</v>
      </c>
      <c r="C1366" t="s">
        <v>1367</v>
      </c>
      <c r="D1366" t="s">
        <v>101</v>
      </c>
      <c r="E1366" t="s">
        <v>386</v>
      </c>
      <c r="G1366" t="s">
        <v>393</v>
      </c>
      <c r="H1366" t="s">
        <v>125</v>
      </c>
      <c r="I1366">
        <v>2016</v>
      </c>
      <c r="J1366" t="s">
        <v>394</v>
      </c>
      <c r="K1366" t="s">
        <v>127</v>
      </c>
      <c r="L1366" t="s">
        <v>1657</v>
      </c>
      <c r="M1366" t="s">
        <v>1659</v>
      </c>
      <c r="N1366">
        <v>1</v>
      </c>
      <c r="O1366">
        <v>2020</v>
      </c>
      <c r="P1366">
        <v>914.51930602072343</v>
      </c>
      <c r="Q1366">
        <v>5.1893066468841136</v>
      </c>
      <c r="R1366" t="s">
        <v>391</v>
      </c>
      <c r="S1366">
        <v>176.23150225085291</v>
      </c>
      <c r="T1366">
        <v>389</v>
      </c>
      <c r="U1366" t="s">
        <v>392</v>
      </c>
      <c r="V1366">
        <v>1.08659217877095</v>
      </c>
      <c r="W1366">
        <v>11.625999787885601</v>
      </c>
      <c r="X1366">
        <v>21.895260974855479</v>
      </c>
      <c r="Y1366">
        <v>17</v>
      </c>
      <c r="Z1366">
        <v>0.65</v>
      </c>
      <c r="AA1366">
        <v>1</v>
      </c>
    </row>
    <row r="1367" spans="1:27" x14ac:dyDescent="0.25">
      <c r="A1367" t="s">
        <v>98</v>
      </c>
      <c r="B1367" t="s">
        <v>519</v>
      </c>
      <c r="C1367" t="s">
        <v>1367</v>
      </c>
      <c r="D1367" t="s">
        <v>101</v>
      </c>
      <c r="E1367" t="s">
        <v>386</v>
      </c>
      <c r="G1367" t="s">
        <v>396</v>
      </c>
      <c r="H1367" t="s">
        <v>125</v>
      </c>
      <c r="I1367">
        <v>2016</v>
      </c>
      <c r="J1367" t="s">
        <v>397</v>
      </c>
      <c r="K1367" t="s">
        <v>127</v>
      </c>
      <c r="L1367" t="s">
        <v>1657</v>
      </c>
      <c r="M1367" t="s">
        <v>1660</v>
      </c>
      <c r="N1367">
        <v>1</v>
      </c>
      <c r="O1367">
        <v>2020</v>
      </c>
      <c r="P1367">
        <v>1036.455213490153</v>
      </c>
      <c r="Q1367">
        <v>5.1893066468841136</v>
      </c>
      <c r="R1367" t="s">
        <v>391</v>
      </c>
      <c r="S1367">
        <v>199.72903588429989</v>
      </c>
      <c r="T1367">
        <v>364.30560000000003</v>
      </c>
      <c r="U1367" t="s">
        <v>392</v>
      </c>
      <c r="V1367">
        <v>1.0176134078212291</v>
      </c>
      <c r="W1367">
        <v>11.625999787885601</v>
      </c>
      <c r="X1367">
        <v>21.895260974855479</v>
      </c>
      <c r="Y1367">
        <v>17</v>
      </c>
      <c r="Z1367">
        <v>0.65</v>
      </c>
      <c r="AA1367">
        <v>1</v>
      </c>
    </row>
    <row r="1368" spans="1:27" x14ac:dyDescent="0.25">
      <c r="A1368" t="s">
        <v>98</v>
      </c>
      <c r="B1368" t="s">
        <v>519</v>
      </c>
      <c r="C1368" t="s">
        <v>1367</v>
      </c>
      <c r="D1368" t="s">
        <v>101</v>
      </c>
      <c r="E1368" t="s">
        <v>386</v>
      </c>
      <c r="G1368" t="s">
        <v>399</v>
      </c>
      <c r="H1368" t="s">
        <v>125</v>
      </c>
      <c r="I1368">
        <v>2016</v>
      </c>
      <c r="J1368" t="s">
        <v>400</v>
      </c>
      <c r="K1368" t="s">
        <v>127</v>
      </c>
      <c r="L1368" t="s">
        <v>1657</v>
      </c>
      <c r="M1368" t="s">
        <v>1661</v>
      </c>
      <c r="N1368">
        <v>1</v>
      </c>
      <c r="O1368">
        <v>2020</v>
      </c>
      <c r="P1368">
        <v>1073.035985730982</v>
      </c>
      <c r="Q1368">
        <v>5.1893066468841136</v>
      </c>
      <c r="R1368" t="s">
        <v>391</v>
      </c>
      <c r="S1368">
        <v>206.77829597433399</v>
      </c>
      <c r="T1368">
        <v>358</v>
      </c>
      <c r="U1368" t="s">
        <v>392</v>
      </c>
      <c r="V1368">
        <v>1</v>
      </c>
      <c r="W1368">
        <v>11.625999787885601</v>
      </c>
      <c r="X1368">
        <v>21.895260974855479</v>
      </c>
      <c r="Y1368">
        <v>17</v>
      </c>
      <c r="Z1368">
        <v>0.65</v>
      </c>
      <c r="AA1368">
        <v>1</v>
      </c>
    </row>
    <row r="1369" spans="1:27" x14ac:dyDescent="0.25">
      <c r="A1369" t="s">
        <v>98</v>
      </c>
      <c r="B1369" t="s">
        <v>519</v>
      </c>
      <c r="C1369" t="s">
        <v>1367</v>
      </c>
      <c r="D1369" t="s">
        <v>101</v>
      </c>
      <c r="E1369" t="s">
        <v>386</v>
      </c>
      <c r="G1369" t="s">
        <v>402</v>
      </c>
      <c r="H1369" t="s">
        <v>125</v>
      </c>
      <c r="I1369">
        <v>2016</v>
      </c>
      <c r="J1369" t="s">
        <v>403</v>
      </c>
      <c r="K1369" t="s">
        <v>127</v>
      </c>
      <c r="L1369" t="s">
        <v>1657</v>
      </c>
      <c r="M1369" t="s">
        <v>1662</v>
      </c>
      <c r="N1369">
        <v>1</v>
      </c>
      <c r="O1369">
        <v>2020</v>
      </c>
      <c r="P1369">
        <v>1597.3603878495301</v>
      </c>
      <c r="Q1369">
        <v>5.1893066468841136</v>
      </c>
      <c r="R1369" t="s">
        <v>391</v>
      </c>
      <c r="S1369">
        <v>307.81769059815628</v>
      </c>
      <c r="T1369">
        <v>705.226</v>
      </c>
      <c r="U1369" t="s">
        <v>392</v>
      </c>
      <c r="V1369">
        <v>1.9699050279329611</v>
      </c>
      <c r="W1369">
        <v>11.625999787885601</v>
      </c>
      <c r="X1369">
        <v>21.895260974855479</v>
      </c>
      <c r="Y1369">
        <v>17</v>
      </c>
      <c r="Z1369">
        <v>0.65</v>
      </c>
      <c r="AA1369">
        <v>1</v>
      </c>
    </row>
    <row r="1370" spans="1:27" x14ac:dyDescent="0.25">
      <c r="A1370" t="s">
        <v>98</v>
      </c>
      <c r="B1370" t="s">
        <v>519</v>
      </c>
      <c r="C1370" t="s">
        <v>1367</v>
      </c>
      <c r="D1370" t="s">
        <v>101</v>
      </c>
      <c r="E1370" t="s">
        <v>386</v>
      </c>
      <c r="G1370" t="s">
        <v>405</v>
      </c>
      <c r="H1370" t="s">
        <v>125</v>
      </c>
      <c r="I1370">
        <v>2016</v>
      </c>
      <c r="J1370" t="s">
        <v>406</v>
      </c>
      <c r="K1370" t="s">
        <v>127</v>
      </c>
      <c r="L1370" t="s">
        <v>1657</v>
      </c>
      <c r="M1370" t="s">
        <v>1663</v>
      </c>
      <c r="N1370">
        <v>1</v>
      </c>
      <c r="O1370">
        <v>2020</v>
      </c>
      <c r="P1370">
        <v>1731.489886065903</v>
      </c>
      <c r="Q1370">
        <v>5.1893066468841136</v>
      </c>
      <c r="R1370" t="s">
        <v>391</v>
      </c>
      <c r="S1370">
        <v>333.66497759494803</v>
      </c>
      <c r="T1370">
        <v>671</v>
      </c>
      <c r="U1370" t="s">
        <v>392</v>
      </c>
      <c r="V1370">
        <v>1.8743016759776541</v>
      </c>
      <c r="W1370">
        <v>11.625999787885601</v>
      </c>
      <c r="X1370">
        <v>21.895260974855479</v>
      </c>
      <c r="Y1370">
        <v>17</v>
      </c>
      <c r="Z1370">
        <v>0.65</v>
      </c>
      <c r="AA1370">
        <v>1</v>
      </c>
    </row>
    <row r="1371" spans="1:27" x14ac:dyDescent="0.25">
      <c r="A1371" t="s">
        <v>98</v>
      </c>
      <c r="B1371" t="s">
        <v>519</v>
      </c>
      <c r="C1371" t="s">
        <v>1367</v>
      </c>
      <c r="D1371" t="s">
        <v>101</v>
      </c>
      <c r="E1371" t="s">
        <v>386</v>
      </c>
      <c r="G1371" t="s">
        <v>408</v>
      </c>
      <c r="H1371" t="s">
        <v>125</v>
      </c>
      <c r="I1371">
        <v>2016</v>
      </c>
      <c r="J1371" t="s">
        <v>409</v>
      </c>
      <c r="K1371" t="s">
        <v>127</v>
      </c>
      <c r="L1371" t="s">
        <v>1657</v>
      </c>
      <c r="M1371" t="s">
        <v>1664</v>
      </c>
      <c r="N1371">
        <v>1</v>
      </c>
      <c r="O1371">
        <v>2020</v>
      </c>
      <c r="P1371">
        <v>1890.006565776162</v>
      </c>
      <c r="Q1371">
        <v>5.1893066468841136</v>
      </c>
      <c r="R1371" t="s">
        <v>391</v>
      </c>
      <c r="S1371">
        <v>364.21177131842921</v>
      </c>
      <c r="T1371">
        <v>634.70339999999999</v>
      </c>
      <c r="U1371" t="s">
        <v>392</v>
      </c>
      <c r="V1371">
        <v>1.772914525139665</v>
      </c>
      <c r="W1371">
        <v>11.625999787885601</v>
      </c>
      <c r="X1371">
        <v>21.895260974855479</v>
      </c>
      <c r="Y1371">
        <v>17</v>
      </c>
      <c r="Z1371">
        <v>0.65</v>
      </c>
      <c r="AA1371">
        <v>1</v>
      </c>
    </row>
    <row r="1372" spans="1:27" x14ac:dyDescent="0.25">
      <c r="A1372" t="s">
        <v>98</v>
      </c>
      <c r="B1372" t="s">
        <v>519</v>
      </c>
      <c r="C1372" t="s">
        <v>1367</v>
      </c>
      <c r="D1372" t="s">
        <v>101</v>
      </c>
      <c r="E1372" t="s">
        <v>386</v>
      </c>
      <c r="G1372" t="s">
        <v>411</v>
      </c>
      <c r="H1372" t="s">
        <v>125</v>
      </c>
      <c r="I1372">
        <v>2016</v>
      </c>
      <c r="J1372" t="s">
        <v>412</v>
      </c>
      <c r="K1372" t="s">
        <v>127</v>
      </c>
      <c r="L1372" t="s">
        <v>1657</v>
      </c>
      <c r="M1372" t="s">
        <v>1665</v>
      </c>
      <c r="N1372">
        <v>1</v>
      </c>
      <c r="O1372">
        <v>2020</v>
      </c>
      <c r="P1372">
        <v>2414.3309678947098</v>
      </c>
      <c r="Q1372">
        <v>5.1893066468841136</v>
      </c>
      <c r="R1372" t="s">
        <v>391</v>
      </c>
      <c r="S1372">
        <v>465.25116594225148</v>
      </c>
      <c r="T1372">
        <v>509</v>
      </c>
      <c r="U1372" t="s">
        <v>392</v>
      </c>
      <c r="V1372">
        <v>1.4217877094972069</v>
      </c>
      <c r="W1372">
        <v>11.625999787885601</v>
      </c>
      <c r="X1372">
        <v>21.895260974855479</v>
      </c>
      <c r="Y1372">
        <v>17</v>
      </c>
      <c r="Z1372">
        <v>0.65</v>
      </c>
      <c r="AA1372">
        <v>1</v>
      </c>
    </row>
    <row r="1373" spans="1:27" x14ac:dyDescent="0.25">
      <c r="A1373" t="s">
        <v>98</v>
      </c>
      <c r="B1373" t="s">
        <v>519</v>
      </c>
      <c r="C1373" t="s">
        <v>1367</v>
      </c>
      <c r="D1373" t="s">
        <v>101</v>
      </c>
      <c r="E1373" t="s">
        <v>386</v>
      </c>
      <c r="G1373" t="s">
        <v>414</v>
      </c>
      <c r="H1373" t="s">
        <v>125</v>
      </c>
      <c r="I1373">
        <v>2016</v>
      </c>
      <c r="J1373" t="s">
        <v>415</v>
      </c>
      <c r="K1373" t="s">
        <v>127</v>
      </c>
      <c r="L1373" t="s">
        <v>1657</v>
      </c>
      <c r="M1373" t="s">
        <v>1666</v>
      </c>
      <c r="N1373">
        <v>1</v>
      </c>
      <c r="O1373">
        <v>2020</v>
      </c>
      <c r="P1373">
        <v>1255.939846935127</v>
      </c>
      <c r="Q1373">
        <v>5.1893066468841136</v>
      </c>
      <c r="R1373" t="s">
        <v>391</v>
      </c>
      <c r="S1373">
        <v>242.02459642450461</v>
      </c>
      <c r="T1373">
        <v>520.54999999999995</v>
      </c>
      <c r="U1373" t="s">
        <v>392</v>
      </c>
      <c r="V1373">
        <v>1.4540502793296091</v>
      </c>
      <c r="W1373">
        <v>11.625999787885601</v>
      </c>
      <c r="X1373">
        <v>21.895260974855479</v>
      </c>
      <c r="Y1373">
        <v>17</v>
      </c>
      <c r="Z1373">
        <v>0.65</v>
      </c>
      <c r="AA1373">
        <v>1</v>
      </c>
    </row>
    <row r="1374" spans="1:27" x14ac:dyDescent="0.25">
      <c r="A1374" t="s">
        <v>98</v>
      </c>
      <c r="B1374" t="s">
        <v>519</v>
      </c>
      <c r="C1374" t="s">
        <v>1367</v>
      </c>
      <c r="D1374" t="s">
        <v>101</v>
      </c>
      <c r="E1374" t="s">
        <v>386</v>
      </c>
      <c r="G1374" t="s">
        <v>417</v>
      </c>
      <c r="H1374" t="s">
        <v>125</v>
      </c>
      <c r="I1374">
        <v>2016</v>
      </c>
      <c r="J1374" t="s">
        <v>418</v>
      </c>
      <c r="K1374" t="s">
        <v>127</v>
      </c>
      <c r="L1374" t="s">
        <v>1657</v>
      </c>
      <c r="M1374" t="s">
        <v>1667</v>
      </c>
      <c r="N1374">
        <v>1</v>
      </c>
      <c r="O1374">
        <v>2020</v>
      </c>
      <c r="P1374">
        <v>1365.682163657614</v>
      </c>
      <c r="Q1374">
        <v>5.1893066468841136</v>
      </c>
      <c r="R1374" t="s">
        <v>391</v>
      </c>
      <c r="S1374">
        <v>263.1723766946069</v>
      </c>
      <c r="T1374">
        <v>480</v>
      </c>
      <c r="U1374" t="s">
        <v>392</v>
      </c>
      <c r="V1374">
        <v>1.3407821229050281</v>
      </c>
      <c r="W1374">
        <v>11.625999787885601</v>
      </c>
      <c r="X1374">
        <v>21.895260974855479</v>
      </c>
      <c r="Y1374">
        <v>17</v>
      </c>
      <c r="Z1374">
        <v>0.65</v>
      </c>
      <c r="AA1374">
        <v>1</v>
      </c>
    </row>
    <row r="1375" spans="1:27" x14ac:dyDescent="0.25">
      <c r="A1375" t="s">
        <v>98</v>
      </c>
      <c r="B1375" t="s">
        <v>519</v>
      </c>
      <c r="C1375" t="s">
        <v>1367</v>
      </c>
      <c r="D1375" t="s">
        <v>101</v>
      </c>
      <c r="E1375" t="s">
        <v>386</v>
      </c>
      <c r="G1375" t="s">
        <v>420</v>
      </c>
      <c r="H1375" t="s">
        <v>125</v>
      </c>
      <c r="I1375">
        <v>2016</v>
      </c>
      <c r="J1375" t="s">
        <v>421</v>
      </c>
      <c r="K1375" t="s">
        <v>127</v>
      </c>
      <c r="L1375" t="s">
        <v>1657</v>
      </c>
      <c r="M1375" t="s">
        <v>1668</v>
      </c>
      <c r="N1375">
        <v>1</v>
      </c>
      <c r="O1375">
        <v>2020</v>
      </c>
      <c r="P1375">
        <v>1414.456526645386</v>
      </c>
      <c r="Q1375">
        <v>5.1893066468841136</v>
      </c>
      <c r="R1375" t="s">
        <v>391</v>
      </c>
      <c r="S1375">
        <v>272.57139014798571</v>
      </c>
      <c r="T1375">
        <v>469</v>
      </c>
      <c r="U1375" t="s">
        <v>392</v>
      </c>
      <c r="V1375">
        <v>1.310055865921788</v>
      </c>
      <c r="W1375">
        <v>11.625999787885601</v>
      </c>
      <c r="X1375">
        <v>21.895260974855479</v>
      </c>
      <c r="Y1375">
        <v>17</v>
      </c>
      <c r="Z1375">
        <v>0.65</v>
      </c>
      <c r="AA1375">
        <v>1</v>
      </c>
    </row>
    <row r="1376" spans="1:27" x14ac:dyDescent="0.25">
      <c r="A1376" t="s">
        <v>98</v>
      </c>
      <c r="B1376" t="s">
        <v>519</v>
      </c>
      <c r="C1376" t="s">
        <v>1367</v>
      </c>
      <c r="D1376" t="s">
        <v>101</v>
      </c>
      <c r="E1376" t="s">
        <v>386</v>
      </c>
      <c r="G1376" t="s">
        <v>423</v>
      </c>
      <c r="H1376" t="s">
        <v>125</v>
      </c>
      <c r="I1376">
        <v>2016</v>
      </c>
      <c r="J1376" t="s">
        <v>424</v>
      </c>
      <c r="K1376" t="s">
        <v>127</v>
      </c>
      <c r="L1376" t="s">
        <v>1657</v>
      </c>
      <c r="M1376" t="s">
        <v>1669</v>
      </c>
      <c r="N1376">
        <v>1</v>
      </c>
      <c r="O1376">
        <v>2020</v>
      </c>
      <c r="P1376">
        <v>1414.456526645386</v>
      </c>
      <c r="Q1376">
        <v>5.1893066468841136</v>
      </c>
      <c r="R1376" t="s">
        <v>391</v>
      </c>
      <c r="S1376">
        <v>272.57139014798571</v>
      </c>
      <c r="T1376">
        <v>469</v>
      </c>
      <c r="U1376" t="s">
        <v>392</v>
      </c>
      <c r="V1376">
        <v>1.310055865921788</v>
      </c>
      <c r="W1376">
        <v>11.625999787885601</v>
      </c>
      <c r="X1376">
        <v>21.895260974855479</v>
      </c>
      <c r="Y1376">
        <v>17</v>
      </c>
      <c r="Z1376">
        <v>0.65</v>
      </c>
      <c r="AA1376">
        <v>1</v>
      </c>
    </row>
    <row r="1377" spans="1:27" x14ac:dyDescent="0.25">
      <c r="A1377" t="s">
        <v>98</v>
      </c>
      <c r="B1377" t="s">
        <v>519</v>
      </c>
      <c r="C1377" t="s">
        <v>1367</v>
      </c>
      <c r="D1377" t="s">
        <v>101</v>
      </c>
      <c r="E1377" t="s">
        <v>426</v>
      </c>
      <c r="G1377" t="s">
        <v>427</v>
      </c>
      <c r="H1377" t="s">
        <v>125</v>
      </c>
      <c r="I1377">
        <v>2016</v>
      </c>
      <c r="J1377" t="s">
        <v>428</v>
      </c>
      <c r="K1377" t="s">
        <v>127</v>
      </c>
      <c r="L1377" t="s">
        <v>1670</v>
      </c>
      <c r="M1377" t="s">
        <v>1671</v>
      </c>
      <c r="N1377">
        <v>1</v>
      </c>
      <c r="O1377">
        <v>2020</v>
      </c>
      <c r="P1377">
        <v>609.67953734714899</v>
      </c>
      <c r="Q1377">
        <v>0.7595291822898359</v>
      </c>
      <c r="R1377" t="s">
        <v>391</v>
      </c>
      <c r="S1377">
        <v>802.70719224912625</v>
      </c>
      <c r="T1377">
        <v>300.25599999999997</v>
      </c>
      <c r="U1377" t="s">
        <v>392</v>
      </c>
      <c r="V1377">
        <v>1.0918399999999999</v>
      </c>
      <c r="W1377">
        <v>16.5973520403479</v>
      </c>
      <c r="X1377">
        <v>27.331519839424129</v>
      </c>
      <c r="Y1377">
        <v>22</v>
      </c>
      <c r="Z1377">
        <v>0.65</v>
      </c>
      <c r="AA1377">
        <v>1</v>
      </c>
    </row>
    <row r="1378" spans="1:27" x14ac:dyDescent="0.25">
      <c r="A1378" t="s">
        <v>98</v>
      </c>
      <c r="B1378" t="s">
        <v>519</v>
      </c>
      <c r="C1378" t="s">
        <v>1367</v>
      </c>
      <c r="D1378" t="s">
        <v>101</v>
      </c>
      <c r="E1378" t="s">
        <v>426</v>
      </c>
      <c r="G1378" t="s">
        <v>431</v>
      </c>
      <c r="H1378" t="s">
        <v>125</v>
      </c>
      <c r="I1378">
        <v>2016</v>
      </c>
      <c r="J1378" t="s">
        <v>432</v>
      </c>
      <c r="K1378" t="s">
        <v>127</v>
      </c>
      <c r="L1378" t="s">
        <v>1670</v>
      </c>
      <c r="M1378" t="s">
        <v>1672</v>
      </c>
      <c r="N1378">
        <v>1</v>
      </c>
      <c r="O1378">
        <v>2020</v>
      </c>
      <c r="P1378">
        <v>609.67953734714899</v>
      </c>
      <c r="Q1378">
        <v>0.7595291822898359</v>
      </c>
      <c r="R1378" t="s">
        <v>391</v>
      </c>
      <c r="S1378">
        <v>802.70719224912625</v>
      </c>
      <c r="T1378">
        <v>297</v>
      </c>
      <c r="U1378" t="s">
        <v>392</v>
      </c>
      <c r="V1378">
        <v>1.08</v>
      </c>
      <c r="W1378">
        <v>16.5973520403479</v>
      </c>
      <c r="X1378">
        <v>27.331519839424129</v>
      </c>
      <c r="Y1378">
        <v>22</v>
      </c>
      <c r="Z1378">
        <v>0.65</v>
      </c>
      <c r="AA1378">
        <v>1</v>
      </c>
    </row>
    <row r="1379" spans="1:27" x14ac:dyDescent="0.25">
      <c r="A1379" t="s">
        <v>98</v>
      </c>
      <c r="B1379" t="s">
        <v>519</v>
      </c>
      <c r="C1379" t="s">
        <v>1367</v>
      </c>
      <c r="D1379" t="s">
        <v>101</v>
      </c>
      <c r="E1379" t="s">
        <v>426</v>
      </c>
      <c r="G1379" t="s">
        <v>434</v>
      </c>
      <c r="H1379" t="s">
        <v>125</v>
      </c>
      <c r="I1379">
        <v>2016</v>
      </c>
      <c r="J1379" t="s">
        <v>435</v>
      </c>
      <c r="K1379" t="s">
        <v>127</v>
      </c>
      <c r="L1379" t="s">
        <v>1670</v>
      </c>
      <c r="M1379" t="s">
        <v>1673</v>
      </c>
      <c r="N1379">
        <v>1</v>
      </c>
      <c r="O1379">
        <v>2020</v>
      </c>
      <c r="P1379">
        <v>670.6474910818639</v>
      </c>
      <c r="Q1379">
        <v>0.7595291822898359</v>
      </c>
      <c r="R1379" t="s">
        <v>391</v>
      </c>
      <c r="S1379">
        <v>882.97791147403893</v>
      </c>
      <c r="T1379">
        <v>277</v>
      </c>
      <c r="U1379" t="s">
        <v>392</v>
      </c>
      <c r="V1379">
        <v>1.0072727272727271</v>
      </c>
      <c r="W1379">
        <v>16.5973520403479</v>
      </c>
      <c r="X1379">
        <v>27.331519839424129</v>
      </c>
      <c r="Y1379">
        <v>22</v>
      </c>
      <c r="Z1379">
        <v>0.65</v>
      </c>
      <c r="AA1379">
        <v>1</v>
      </c>
    </row>
    <row r="1380" spans="1:27" x14ac:dyDescent="0.25">
      <c r="A1380" t="s">
        <v>98</v>
      </c>
      <c r="B1380" t="s">
        <v>519</v>
      </c>
      <c r="C1380" t="s">
        <v>1367</v>
      </c>
      <c r="D1380" t="s">
        <v>101</v>
      </c>
      <c r="E1380" t="s">
        <v>426</v>
      </c>
      <c r="G1380" t="s">
        <v>437</v>
      </c>
      <c r="H1380" t="s">
        <v>125</v>
      </c>
      <c r="I1380">
        <v>2016</v>
      </c>
      <c r="J1380" t="s">
        <v>438</v>
      </c>
      <c r="K1380" t="s">
        <v>127</v>
      </c>
      <c r="L1380" t="s">
        <v>1670</v>
      </c>
      <c r="M1380" t="s">
        <v>1674</v>
      </c>
      <c r="N1380">
        <v>1</v>
      </c>
      <c r="O1380">
        <v>2020</v>
      </c>
      <c r="P1380">
        <v>658.45390033492083</v>
      </c>
      <c r="Q1380">
        <v>0.7595291822898359</v>
      </c>
      <c r="R1380" t="s">
        <v>391</v>
      </c>
      <c r="S1380">
        <v>866.92376762905633</v>
      </c>
      <c r="T1380">
        <v>275</v>
      </c>
      <c r="U1380" t="s">
        <v>392</v>
      </c>
      <c r="V1380">
        <v>1</v>
      </c>
      <c r="W1380">
        <v>16.5973520403479</v>
      </c>
      <c r="X1380">
        <v>27.331519839424129</v>
      </c>
      <c r="Y1380">
        <v>22</v>
      </c>
      <c r="Z1380">
        <v>0.65</v>
      </c>
      <c r="AA1380">
        <v>1</v>
      </c>
    </row>
    <row r="1381" spans="1:27" x14ac:dyDescent="0.25">
      <c r="A1381" t="s">
        <v>98</v>
      </c>
      <c r="B1381" t="s">
        <v>519</v>
      </c>
      <c r="C1381" t="s">
        <v>1367</v>
      </c>
      <c r="D1381" t="s">
        <v>101</v>
      </c>
      <c r="E1381" t="s">
        <v>426</v>
      </c>
      <c r="G1381" t="s">
        <v>440</v>
      </c>
      <c r="H1381" t="s">
        <v>125</v>
      </c>
      <c r="I1381">
        <v>2016</v>
      </c>
      <c r="J1381" t="s">
        <v>441</v>
      </c>
      <c r="K1381" t="s">
        <v>127</v>
      </c>
      <c r="L1381" t="s">
        <v>1670</v>
      </c>
      <c r="M1381" t="s">
        <v>1675</v>
      </c>
      <c r="N1381">
        <v>1</v>
      </c>
      <c r="O1381">
        <v>2020</v>
      </c>
      <c r="P1381">
        <v>841.35776153906556</v>
      </c>
      <c r="Q1381">
        <v>0.7595291822898359</v>
      </c>
      <c r="R1381" t="s">
        <v>391</v>
      </c>
      <c r="S1381">
        <v>1107.7359253037939</v>
      </c>
      <c r="T1381">
        <v>477.41800000000001</v>
      </c>
      <c r="U1381" t="s">
        <v>392</v>
      </c>
      <c r="V1381">
        <v>1.736065454545455</v>
      </c>
      <c r="W1381">
        <v>16.5973520403479</v>
      </c>
      <c r="X1381">
        <v>27.331519839424129</v>
      </c>
      <c r="Y1381">
        <v>22</v>
      </c>
      <c r="Z1381">
        <v>0.65</v>
      </c>
      <c r="AA1381">
        <v>1</v>
      </c>
    </row>
    <row r="1382" spans="1:27" x14ac:dyDescent="0.25">
      <c r="A1382" t="s">
        <v>98</v>
      </c>
      <c r="B1382" t="s">
        <v>519</v>
      </c>
      <c r="C1382" t="s">
        <v>1367</v>
      </c>
      <c r="D1382" t="s">
        <v>101</v>
      </c>
      <c r="E1382" t="s">
        <v>426</v>
      </c>
      <c r="G1382" t="s">
        <v>443</v>
      </c>
      <c r="H1382" t="s">
        <v>125</v>
      </c>
      <c r="I1382">
        <v>2016</v>
      </c>
      <c r="J1382" t="s">
        <v>444</v>
      </c>
      <c r="K1382" t="s">
        <v>127</v>
      </c>
      <c r="L1382" t="s">
        <v>1670</v>
      </c>
      <c r="M1382" t="s">
        <v>1676</v>
      </c>
      <c r="N1382">
        <v>1</v>
      </c>
      <c r="O1382">
        <v>2020</v>
      </c>
      <c r="P1382">
        <v>914.51930602072343</v>
      </c>
      <c r="Q1382">
        <v>0.7595291822898359</v>
      </c>
      <c r="R1382" t="s">
        <v>391</v>
      </c>
      <c r="S1382">
        <v>1204.0607883736891</v>
      </c>
      <c r="T1382">
        <v>446</v>
      </c>
      <c r="U1382" t="s">
        <v>392</v>
      </c>
      <c r="V1382">
        <v>1.621818181818182</v>
      </c>
      <c r="W1382">
        <v>16.5973520403479</v>
      </c>
      <c r="X1382">
        <v>27.331519839424129</v>
      </c>
      <c r="Y1382">
        <v>22</v>
      </c>
      <c r="Z1382">
        <v>0.65</v>
      </c>
      <c r="AA1382">
        <v>1</v>
      </c>
    </row>
    <row r="1383" spans="1:27" x14ac:dyDescent="0.25">
      <c r="A1383" t="s">
        <v>98</v>
      </c>
      <c r="B1383" t="s">
        <v>519</v>
      </c>
      <c r="C1383" t="s">
        <v>1367</v>
      </c>
      <c r="D1383" t="s">
        <v>101</v>
      </c>
      <c r="E1383" t="s">
        <v>426</v>
      </c>
      <c r="G1383" t="s">
        <v>446</v>
      </c>
      <c r="H1383" t="s">
        <v>125</v>
      </c>
      <c r="I1383">
        <v>2016</v>
      </c>
      <c r="J1383" t="s">
        <v>447</v>
      </c>
      <c r="K1383" t="s">
        <v>127</v>
      </c>
      <c r="L1383" t="s">
        <v>1670</v>
      </c>
      <c r="M1383" t="s">
        <v>1677</v>
      </c>
      <c r="N1383">
        <v>1</v>
      </c>
      <c r="O1383">
        <v>2020</v>
      </c>
      <c r="P1383">
        <v>963.29366900849539</v>
      </c>
      <c r="Q1383">
        <v>0.7595291822898359</v>
      </c>
      <c r="R1383" t="s">
        <v>391</v>
      </c>
      <c r="S1383">
        <v>1268.27736375362</v>
      </c>
      <c r="T1383">
        <v>429.67619999999999</v>
      </c>
      <c r="U1383" t="s">
        <v>392</v>
      </c>
      <c r="V1383">
        <v>1.5624589090909089</v>
      </c>
      <c r="W1383">
        <v>16.5973520403479</v>
      </c>
      <c r="X1383">
        <v>27.331519839424129</v>
      </c>
      <c r="Y1383">
        <v>22</v>
      </c>
      <c r="Z1383">
        <v>0.65</v>
      </c>
      <c r="AA1383">
        <v>1</v>
      </c>
    </row>
    <row r="1384" spans="1:27" x14ac:dyDescent="0.25">
      <c r="A1384" t="s">
        <v>98</v>
      </c>
      <c r="B1384" t="s">
        <v>519</v>
      </c>
      <c r="C1384" t="s">
        <v>1367</v>
      </c>
      <c r="D1384" t="s">
        <v>101</v>
      </c>
      <c r="E1384" t="s">
        <v>426</v>
      </c>
      <c r="G1384" t="s">
        <v>449</v>
      </c>
      <c r="H1384" t="s">
        <v>125</v>
      </c>
      <c r="I1384">
        <v>2016</v>
      </c>
      <c r="J1384" t="s">
        <v>450</v>
      </c>
      <c r="K1384" t="s">
        <v>127</v>
      </c>
      <c r="L1384" t="s">
        <v>1670</v>
      </c>
      <c r="M1384" t="s">
        <v>1678</v>
      </c>
      <c r="N1384">
        <v>1</v>
      </c>
      <c r="O1384">
        <v>2020</v>
      </c>
      <c r="P1384">
        <v>987.6808505023813</v>
      </c>
      <c r="Q1384">
        <v>0.7595291822898359</v>
      </c>
      <c r="R1384" t="s">
        <v>391</v>
      </c>
      <c r="S1384">
        <v>1300.385651443584</v>
      </c>
      <c r="T1384">
        <v>419</v>
      </c>
      <c r="U1384" t="s">
        <v>392</v>
      </c>
      <c r="V1384">
        <v>1.5236363636363639</v>
      </c>
      <c r="W1384">
        <v>16.5973520403479</v>
      </c>
      <c r="X1384">
        <v>27.331519839424129</v>
      </c>
      <c r="Y1384">
        <v>22</v>
      </c>
      <c r="Z1384">
        <v>0.65</v>
      </c>
      <c r="AA1384">
        <v>1</v>
      </c>
    </row>
    <row r="1385" spans="1:27" x14ac:dyDescent="0.25">
      <c r="A1385" t="s">
        <v>98</v>
      </c>
      <c r="B1385" t="s">
        <v>519</v>
      </c>
      <c r="C1385" t="s">
        <v>1367</v>
      </c>
      <c r="D1385" t="s">
        <v>101</v>
      </c>
      <c r="E1385" t="s">
        <v>452</v>
      </c>
      <c r="G1385" t="s">
        <v>111</v>
      </c>
      <c r="H1385" t="s">
        <v>104</v>
      </c>
      <c r="I1385">
        <v>2016</v>
      </c>
      <c r="J1385" t="s">
        <v>453</v>
      </c>
      <c r="K1385" t="s">
        <v>106</v>
      </c>
      <c r="L1385" t="s">
        <v>1679</v>
      </c>
      <c r="M1385" t="s">
        <v>1680</v>
      </c>
      <c r="N1385">
        <v>1</v>
      </c>
      <c r="O1385">
        <v>2020</v>
      </c>
      <c r="P1385">
        <v>451.16285763689018</v>
      </c>
      <c r="Q1385">
        <v>26.4248842618948</v>
      </c>
      <c r="R1385" t="s">
        <v>391</v>
      </c>
      <c r="S1385">
        <v>17.073409032389819</v>
      </c>
      <c r="T1385">
        <v>0.45</v>
      </c>
      <c r="U1385" t="s">
        <v>456</v>
      </c>
      <c r="V1385">
        <v>0.45</v>
      </c>
      <c r="W1385">
        <v>9</v>
      </c>
      <c r="X1385">
        <v>15</v>
      </c>
      <c r="Y1385">
        <v>13</v>
      </c>
      <c r="Z1385">
        <v>9.0000000000000011E-2</v>
      </c>
      <c r="AA1385">
        <v>1</v>
      </c>
    </row>
    <row r="1386" spans="1:27" x14ac:dyDescent="0.25">
      <c r="A1386" t="s">
        <v>98</v>
      </c>
      <c r="B1386" t="s">
        <v>519</v>
      </c>
      <c r="C1386" t="s">
        <v>1367</v>
      </c>
      <c r="D1386" t="s">
        <v>101</v>
      </c>
      <c r="E1386" t="s">
        <v>452</v>
      </c>
      <c r="G1386" t="s">
        <v>119</v>
      </c>
      <c r="H1386" t="s">
        <v>104</v>
      </c>
      <c r="I1386">
        <v>2016</v>
      </c>
      <c r="J1386" t="s">
        <v>457</v>
      </c>
      <c r="K1386" t="s">
        <v>106</v>
      </c>
      <c r="L1386" t="s">
        <v>1679</v>
      </c>
      <c r="M1386" t="s">
        <v>1681</v>
      </c>
      <c r="N1386">
        <v>1</v>
      </c>
      <c r="O1386">
        <v>2020</v>
      </c>
      <c r="P1386">
        <v>521.3437466026287</v>
      </c>
      <c r="Q1386">
        <v>26.4248842618948</v>
      </c>
      <c r="R1386" t="s">
        <v>391</v>
      </c>
      <c r="S1386">
        <v>19.729272659650459</v>
      </c>
      <c r="T1386">
        <v>0.52</v>
      </c>
      <c r="U1386" t="s">
        <v>456</v>
      </c>
      <c r="V1386">
        <v>0.52</v>
      </c>
      <c r="W1386">
        <v>9</v>
      </c>
      <c r="X1386">
        <v>15</v>
      </c>
      <c r="Y1386">
        <v>13</v>
      </c>
      <c r="Z1386">
        <v>9.0000000000000011E-2</v>
      </c>
      <c r="AA1386">
        <v>1</v>
      </c>
    </row>
    <row r="1387" spans="1:27" x14ac:dyDescent="0.25">
      <c r="A1387" t="s">
        <v>98</v>
      </c>
      <c r="B1387" t="s">
        <v>519</v>
      </c>
      <c r="C1387" t="s">
        <v>1367</v>
      </c>
      <c r="D1387" t="s">
        <v>101</v>
      </c>
      <c r="E1387" t="s">
        <v>452</v>
      </c>
      <c r="G1387" t="s">
        <v>111</v>
      </c>
      <c r="H1387" t="s">
        <v>156</v>
      </c>
      <c r="I1387">
        <v>2016</v>
      </c>
      <c r="J1387" t="s">
        <v>459</v>
      </c>
      <c r="K1387" t="s">
        <v>158</v>
      </c>
      <c r="L1387" t="s">
        <v>1679</v>
      </c>
      <c r="M1387" t="s">
        <v>1682</v>
      </c>
      <c r="N1387">
        <v>1</v>
      </c>
      <c r="O1387">
        <v>2020</v>
      </c>
      <c r="P1387">
        <v>451.16285763689018</v>
      </c>
      <c r="Q1387">
        <v>26.4248842618948</v>
      </c>
      <c r="R1387" t="s">
        <v>391</v>
      </c>
      <c r="S1387">
        <v>17.073409032389819</v>
      </c>
      <c r="T1387">
        <v>0.45</v>
      </c>
      <c r="U1387" t="s">
        <v>456</v>
      </c>
      <c r="V1387">
        <v>0.45</v>
      </c>
      <c r="W1387">
        <v>9</v>
      </c>
      <c r="X1387">
        <v>15</v>
      </c>
      <c r="Y1387">
        <v>13</v>
      </c>
      <c r="Z1387">
        <v>9.0000000000000011E-2</v>
      </c>
      <c r="AA1387">
        <v>1</v>
      </c>
    </row>
    <row r="1388" spans="1:27" x14ac:dyDescent="0.25">
      <c r="A1388" t="s">
        <v>98</v>
      </c>
      <c r="B1388" t="s">
        <v>519</v>
      </c>
      <c r="C1388" t="s">
        <v>1367</v>
      </c>
      <c r="D1388" t="s">
        <v>101</v>
      </c>
      <c r="E1388" t="s">
        <v>452</v>
      </c>
      <c r="G1388" t="s">
        <v>119</v>
      </c>
      <c r="H1388" t="s">
        <v>156</v>
      </c>
      <c r="I1388">
        <v>2016</v>
      </c>
      <c r="J1388" t="s">
        <v>461</v>
      </c>
      <c r="K1388" t="s">
        <v>158</v>
      </c>
      <c r="L1388" t="s">
        <v>1679</v>
      </c>
      <c r="M1388" t="s">
        <v>1683</v>
      </c>
      <c r="N1388">
        <v>1</v>
      </c>
      <c r="O1388">
        <v>2020</v>
      </c>
      <c r="P1388">
        <v>521.3437466026287</v>
      </c>
      <c r="Q1388">
        <v>26.4248842618948</v>
      </c>
      <c r="R1388" t="s">
        <v>391</v>
      </c>
      <c r="S1388">
        <v>19.729272659650459</v>
      </c>
      <c r="T1388">
        <v>0.52</v>
      </c>
      <c r="U1388" t="s">
        <v>456</v>
      </c>
      <c r="V1388">
        <v>0.52</v>
      </c>
      <c r="W1388">
        <v>9</v>
      </c>
      <c r="X1388">
        <v>15</v>
      </c>
      <c r="Y1388">
        <v>13</v>
      </c>
      <c r="Z1388">
        <v>9.0000000000000011E-2</v>
      </c>
      <c r="AA1388">
        <v>1</v>
      </c>
    </row>
    <row r="1389" spans="1:27" x14ac:dyDescent="0.25">
      <c r="A1389" t="s">
        <v>98</v>
      </c>
      <c r="B1389" t="s">
        <v>519</v>
      </c>
      <c r="C1389" t="s">
        <v>1367</v>
      </c>
      <c r="D1389" t="s">
        <v>101</v>
      </c>
      <c r="E1389" t="s">
        <v>452</v>
      </c>
      <c r="G1389" t="s">
        <v>111</v>
      </c>
      <c r="H1389" t="s">
        <v>125</v>
      </c>
      <c r="I1389">
        <v>2016</v>
      </c>
      <c r="J1389" t="s">
        <v>463</v>
      </c>
      <c r="K1389" t="s">
        <v>127</v>
      </c>
      <c r="L1389" t="s">
        <v>1679</v>
      </c>
      <c r="M1389" t="s">
        <v>1684</v>
      </c>
      <c r="N1389">
        <v>1</v>
      </c>
      <c r="O1389">
        <v>2020</v>
      </c>
      <c r="P1389">
        <v>938.90648751460947</v>
      </c>
      <c r="Q1389">
        <v>26.4248842618948</v>
      </c>
      <c r="R1389" t="s">
        <v>391</v>
      </c>
      <c r="S1389">
        <v>35.531148526865302</v>
      </c>
      <c r="T1389">
        <v>228.0913607809874</v>
      </c>
      <c r="U1389" t="s">
        <v>392</v>
      </c>
      <c r="V1389">
        <v>0.9</v>
      </c>
      <c r="W1389">
        <v>10</v>
      </c>
      <c r="X1389">
        <v>20</v>
      </c>
      <c r="Y1389">
        <v>16</v>
      </c>
      <c r="Z1389">
        <v>9.0000000000000011E-2</v>
      </c>
      <c r="AA1389">
        <v>1</v>
      </c>
    </row>
    <row r="1390" spans="1:27" x14ac:dyDescent="0.25">
      <c r="A1390" t="s">
        <v>98</v>
      </c>
      <c r="B1390" t="s">
        <v>519</v>
      </c>
      <c r="C1390" t="s">
        <v>1367</v>
      </c>
      <c r="D1390" t="s">
        <v>101</v>
      </c>
      <c r="E1390" t="s">
        <v>465</v>
      </c>
      <c r="G1390" t="s">
        <v>466</v>
      </c>
      <c r="H1390" t="s">
        <v>125</v>
      </c>
      <c r="I1390">
        <v>2030</v>
      </c>
      <c r="J1390" t="s">
        <v>467</v>
      </c>
      <c r="K1390" t="s">
        <v>127</v>
      </c>
      <c r="L1390" t="s">
        <v>1685</v>
      </c>
      <c r="M1390" t="s">
        <v>1686</v>
      </c>
      <c r="N1390">
        <v>1</v>
      </c>
      <c r="O1390">
        <v>2030</v>
      </c>
      <c r="P1390">
        <v>1646.1347508373019</v>
      </c>
      <c r="Q1390">
        <v>11.87275774201475</v>
      </c>
      <c r="R1390" t="s">
        <v>391</v>
      </c>
      <c r="S1390">
        <v>138.6480535193638</v>
      </c>
      <c r="T1390">
        <v>0.28000000000000003</v>
      </c>
      <c r="U1390" t="s">
        <v>470</v>
      </c>
      <c r="V1390">
        <v>2.333333333333333</v>
      </c>
      <c r="W1390">
        <v>6</v>
      </c>
      <c r="X1390">
        <v>17</v>
      </c>
      <c r="Y1390">
        <v>12</v>
      </c>
      <c r="Z1390">
        <v>0.02</v>
      </c>
      <c r="AA1390">
        <v>1</v>
      </c>
    </row>
    <row r="1391" spans="1:27" x14ac:dyDescent="0.25">
      <c r="A1391" t="s">
        <v>98</v>
      </c>
      <c r="B1391" t="s">
        <v>519</v>
      </c>
      <c r="C1391" t="s">
        <v>1367</v>
      </c>
      <c r="D1391" t="s">
        <v>101</v>
      </c>
      <c r="E1391" t="s">
        <v>465</v>
      </c>
      <c r="G1391" t="s">
        <v>471</v>
      </c>
      <c r="H1391" t="s">
        <v>125</v>
      </c>
      <c r="I1391">
        <v>2016</v>
      </c>
      <c r="J1391" t="s">
        <v>472</v>
      </c>
      <c r="K1391" t="s">
        <v>127</v>
      </c>
      <c r="L1391" t="s">
        <v>1685</v>
      </c>
      <c r="M1391" t="s">
        <v>1687</v>
      </c>
      <c r="N1391">
        <v>1</v>
      </c>
      <c r="O1391">
        <v>2020</v>
      </c>
      <c r="P1391">
        <v>792.58339855129361</v>
      </c>
      <c r="Q1391">
        <v>11.87275774201475</v>
      </c>
      <c r="R1391" t="s">
        <v>391</v>
      </c>
      <c r="S1391">
        <v>66.756470213027001</v>
      </c>
      <c r="T1391">
        <v>0.26</v>
      </c>
      <c r="U1391" t="s">
        <v>470</v>
      </c>
      <c r="V1391">
        <v>2.166666666666667</v>
      </c>
      <c r="W1391">
        <v>6</v>
      </c>
      <c r="X1391">
        <v>17</v>
      </c>
      <c r="Y1391">
        <v>12</v>
      </c>
      <c r="Z1391">
        <v>0.02</v>
      </c>
      <c r="AA1391">
        <v>1</v>
      </c>
    </row>
    <row r="1392" spans="1:27" x14ac:dyDescent="0.25">
      <c r="A1392" t="s">
        <v>98</v>
      </c>
      <c r="B1392" t="s">
        <v>519</v>
      </c>
      <c r="C1392" t="s">
        <v>1367</v>
      </c>
      <c r="D1392" t="s">
        <v>101</v>
      </c>
      <c r="E1392" t="s">
        <v>465</v>
      </c>
      <c r="G1392" t="s">
        <v>474</v>
      </c>
      <c r="H1392" t="s">
        <v>125</v>
      </c>
      <c r="I1392">
        <v>2016</v>
      </c>
      <c r="J1392" t="s">
        <v>475</v>
      </c>
      <c r="K1392" t="s">
        <v>127</v>
      </c>
      <c r="L1392" t="s">
        <v>1685</v>
      </c>
      <c r="M1392" t="s">
        <v>1688</v>
      </c>
      <c r="N1392">
        <v>0</v>
      </c>
      <c r="O1392">
        <v>2020</v>
      </c>
      <c r="P1392">
        <v>792.58339855129361</v>
      </c>
      <c r="Q1392">
        <v>11.87275774201475</v>
      </c>
      <c r="R1392" t="s">
        <v>391</v>
      </c>
      <c r="S1392">
        <v>66.756470213027001</v>
      </c>
      <c r="T1392">
        <v>0.26</v>
      </c>
      <c r="U1392" t="s">
        <v>470</v>
      </c>
      <c r="V1392">
        <v>2.166666666666667</v>
      </c>
      <c r="W1392">
        <v>6</v>
      </c>
      <c r="X1392">
        <v>17</v>
      </c>
      <c r="Y1392">
        <v>12</v>
      </c>
      <c r="Z1392">
        <v>0.02</v>
      </c>
      <c r="AA1392">
        <v>1</v>
      </c>
    </row>
    <row r="1393" spans="1:27" x14ac:dyDescent="0.25">
      <c r="A1393" t="s">
        <v>98</v>
      </c>
      <c r="B1393" t="s">
        <v>519</v>
      </c>
      <c r="C1393" t="s">
        <v>1367</v>
      </c>
      <c r="D1393" t="s">
        <v>101</v>
      </c>
      <c r="E1393" t="s">
        <v>465</v>
      </c>
      <c r="G1393" t="s">
        <v>474</v>
      </c>
      <c r="H1393" t="s">
        <v>125</v>
      </c>
      <c r="I1393">
        <v>2020</v>
      </c>
      <c r="J1393" t="s">
        <v>477</v>
      </c>
      <c r="K1393" t="s">
        <v>127</v>
      </c>
      <c r="L1393" t="s">
        <v>1685</v>
      </c>
      <c r="M1393" t="s">
        <v>1688</v>
      </c>
      <c r="N1393">
        <v>1</v>
      </c>
      <c r="O1393">
        <v>2020</v>
      </c>
      <c r="P1393">
        <v>914.51930602072343</v>
      </c>
      <c r="Q1393">
        <v>11.87275774201475</v>
      </c>
      <c r="R1393" t="s">
        <v>391</v>
      </c>
      <c r="S1393">
        <v>77.026696399646539</v>
      </c>
      <c r="T1393">
        <v>0.24</v>
      </c>
      <c r="U1393" t="s">
        <v>470</v>
      </c>
      <c r="V1393">
        <v>2</v>
      </c>
      <c r="W1393">
        <v>6</v>
      </c>
      <c r="X1393">
        <v>17</v>
      </c>
      <c r="Y1393">
        <v>12</v>
      </c>
      <c r="Z1393">
        <v>0.02</v>
      </c>
      <c r="AA1393">
        <v>1</v>
      </c>
    </row>
    <row r="1394" spans="1:27" x14ac:dyDescent="0.25">
      <c r="A1394" t="s">
        <v>98</v>
      </c>
      <c r="B1394" t="s">
        <v>519</v>
      </c>
      <c r="C1394" t="s">
        <v>1367</v>
      </c>
      <c r="D1394" t="s">
        <v>101</v>
      </c>
      <c r="E1394" t="s">
        <v>465</v>
      </c>
      <c r="G1394" t="s">
        <v>478</v>
      </c>
      <c r="H1394" t="s">
        <v>125</v>
      </c>
      <c r="I1394">
        <v>2016</v>
      </c>
      <c r="J1394" t="s">
        <v>479</v>
      </c>
      <c r="K1394" t="s">
        <v>127</v>
      </c>
      <c r="L1394" t="s">
        <v>1685</v>
      </c>
      <c r="M1394" t="s">
        <v>1689</v>
      </c>
      <c r="N1394">
        <v>1</v>
      </c>
      <c r="O1394">
        <v>2020</v>
      </c>
      <c r="P1394">
        <v>1158.3911209595831</v>
      </c>
      <c r="Q1394">
        <v>11.87275774201475</v>
      </c>
      <c r="R1394" t="s">
        <v>391</v>
      </c>
      <c r="S1394">
        <v>97.567148772885631</v>
      </c>
      <c r="T1394">
        <v>0.15</v>
      </c>
      <c r="U1394" t="s">
        <v>470</v>
      </c>
      <c r="V1394">
        <v>1.25</v>
      </c>
      <c r="W1394">
        <v>6</v>
      </c>
      <c r="X1394">
        <v>17</v>
      </c>
      <c r="Y1394">
        <v>12</v>
      </c>
      <c r="Z1394">
        <v>0.02</v>
      </c>
      <c r="AA1394">
        <v>1</v>
      </c>
    </row>
    <row r="1395" spans="1:27" x14ac:dyDescent="0.25">
      <c r="A1395" t="s">
        <v>98</v>
      </c>
      <c r="B1395" t="s">
        <v>519</v>
      </c>
      <c r="C1395" t="s">
        <v>1367</v>
      </c>
      <c r="D1395" t="s">
        <v>101</v>
      </c>
      <c r="E1395" t="s">
        <v>465</v>
      </c>
      <c r="G1395" t="s">
        <v>481</v>
      </c>
      <c r="H1395" t="s">
        <v>125</v>
      </c>
      <c r="I1395">
        <v>2016</v>
      </c>
      <c r="J1395" t="s">
        <v>482</v>
      </c>
      <c r="K1395" t="s">
        <v>127</v>
      </c>
      <c r="L1395" t="s">
        <v>1685</v>
      </c>
      <c r="M1395" t="s">
        <v>1690</v>
      </c>
      <c r="N1395">
        <v>1</v>
      </c>
      <c r="O1395">
        <v>2020</v>
      </c>
      <c r="P1395">
        <v>1371.7789590310849</v>
      </c>
      <c r="Q1395">
        <v>11.87275774201475</v>
      </c>
      <c r="R1395" t="s">
        <v>391</v>
      </c>
      <c r="S1395">
        <v>115.54004459946979</v>
      </c>
      <c r="T1395">
        <v>0.12</v>
      </c>
      <c r="U1395" t="s">
        <v>470</v>
      </c>
      <c r="V1395">
        <v>1</v>
      </c>
      <c r="W1395">
        <v>6</v>
      </c>
      <c r="X1395">
        <v>17</v>
      </c>
      <c r="Y1395">
        <v>12</v>
      </c>
      <c r="Z1395">
        <v>0.02</v>
      </c>
      <c r="AA1395">
        <v>1</v>
      </c>
    </row>
    <row r="1396" spans="1:27" x14ac:dyDescent="0.25">
      <c r="A1396" t="s">
        <v>98</v>
      </c>
      <c r="B1396" t="s">
        <v>519</v>
      </c>
      <c r="C1396" t="s">
        <v>1367</v>
      </c>
      <c r="D1396" t="s">
        <v>101</v>
      </c>
      <c r="E1396" t="s">
        <v>465</v>
      </c>
      <c r="G1396" t="s">
        <v>484</v>
      </c>
      <c r="H1396" t="s">
        <v>125</v>
      </c>
      <c r="I1396">
        <v>2016</v>
      </c>
      <c r="J1396" t="s">
        <v>485</v>
      </c>
      <c r="K1396" t="s">
        <v>127</v>
      </c>
      <c r="L1396" t="s">
        <v>1685</v>
      </c>
      <c r="M1396" t="s">
        <v>1691</v>
      </c>
      <c r="N1396">
        <v>1</v>
      </c>
      <c r="O1396">
        <v>2020</v>
      </c>
      <c r="P1396">
        <v>1158.3911209595831</v>
      </c>
      <c r="Q1396">
        <v>11.87275774201475</v>
      </c>
      <c r="R1396" t="s">
        <v>391</v>
      </c>
      <c r="S1396">
        <v>97.567148772885631</v>
      </c>
      <c r="T1396">
        <v>0.15</v>
      </c>
      <c r="U1396" t="s">
        <v>470</v>
      </c>
      <c r="V1396">
        <v>1.25</v>
      </c>
      <c r="W1396">
        <v>6</v>
      </c>
      <c r="X1396">
        <v>17</v>
      </c>
      <c r="Y1396">
        <v>12</v>
      </c>
      <c r="Z1396">
        <v>0.02</v>
      </c>
      <c r="AA1396">
        <v>1</v>
      </c>
    </row>
    <row r="1397" spans="1:27" x14ac:dyDescent="0.25">
      <c r="A1397" t="s">
        <v>98</v>
      </c>
      <c r="B1397" t="s">
        <v>519</v>
      </c>
      <c r="C1397" t="s">
        <v>1367</v>
      </c>
      <c r="D1397" t="s">
        <v>101</v>
      </c>
      <c r="E1397" t="s">
        <v>465</v>
      </c>
      <c r="G1397" t="s">
        <v>487</v>
      </c>
      <c r="H1397" t="s">
        <v>125</v>
      </c>
      <c r="I1397">
        <v>2016</v>
      </c>
      <c r="J1397" t="s">
        <v>488</v>
      </c>
      <c r="K1397" t="s">
        <v>127</v>
      </c>
      <c r="L1397" t="s">
        <v>1685</v>
      </c>
      <c r="M1397" t="s">
        <v>1692</v>
      </c>
      <c r="N1397">
        <v>1</v>
      </c>
      <c r="O1397">
        <v>2020</v>
      </c>
      <c r="P1397">
        <v>1219.359074694298</v>
      </c>
      <c r="Q1397">
        <v>11.87275774201475</v>
      </c>
      <c r="R1397" t="s">
        <v>391</v>
      </c>
      <c r="S1397">
        <v>102.7022618661954</v>
      </c>
      <c r="T1397">
        <v>0.21</v>
      </c>
      <c r="U1397" t="s">
        <v>470</v>
      </c>
      <c r="V1397">
        <v>1.75</v>
      </c>
      <c r="W1397">
        <v>6</v>
      </c>
      <c r="X1397">
        <v>17</v>
      </c>
      <c r="Y1397">
        <v>12</v>
      </c>
      <c r="Z1397">
        <v>0.02</v>
      </c>
      <c r="AA1397">
        <v>1</v>
      </c>
    </row>
    <row r="1398" spans="1:27" x14ac:dyDescent="0.25">
      <c r="A1398" t="s">
        <v>98</v>
      </c>
      <c r="B1398" t="s">
        <v>519</v>
      </c>
      <c r="C1398" t="s">
        <v>1367</v>
      </c>
      <c r="D1398" t="s">
        <v>101</v>
      </c>
      <c r="E1398" t="s">
        <v>465</v>
      </c>
      <c r="G1398" t="s">
        <v>487</v>
      </c>
      <c r="H1398" t="s">
        <v>125</v>
      </c>
      <c r="I1398">
        <v>2030</v>
      </c>
      <c r="J1398" t="s">
        <v>490</v>
      </c>
      <c r="K1398" t="s">
        <v>127</v>
      </c>
      <c r="L1398" t="s">
        <v>1685</v>
      </c>
      <c r="M1398" t="s">
        <v>1693</v>
      </c>
      <c r="N1398">
        <v>1</v>
      </c>
      <c r="O1398">
        <v>2030</v>
      </c>
      <c r="P1398">
        <v>1280.3270284290129</v>
      </c>
      <c r="Q1398">
        <v>11.87275774201475</v>
      </c>
      <c r="R1398" t="s">
        <v>391</v>
      </c>
      <c r="S1398">
        <v>107.8373749595052</v>
      </c>
      <c r="T1398">
        <v>0.17</v>
      </c>
      <c r="U1398" t="s">
        <v>470</v>
      </c>
      <c r="V1398">
        <v>1.416666666666667</v>
      </c>
      <c r="W1398">
        <v>6</v>
      </c>
      <c r="X1398">
        <v>17</v>
      </c>
      <c r="Y1398">
        <v>12</v>
      </c>
      <c r="Z1398">
        <v>0.02</v>
      </c>
      <c r="AA1398">
        <v>1</v>
      </c>
    </row>
    <row r="1399" spans="1:27" x14ac:dyDescent="0.25">
      <c r="A1399" t="s">
        <v>98</v>
      </c>
      <c r="B1399" t="s">
        <v>519</v>
      </c>
      <c r="C1399" t="s">
        <v>1367</v>
      </c>
      <c r="D1399" t="s">
        <v>101</v>
      </c>
      <c r="E1399" t="s">
        <v>465</v>
      </c>
      <c r="G1399" t="s">
        <v>492</v>
      </c>
      <c r="H1399" t="s">
        <v>125</v>
      </c>
      <c r="I1399">
        <v>2016</v>
      </c>
      <c r="J1399" t="s">
        <v>493</v>
      </c>
      <c r="K1399" t="s">
        <v>127</v>
      </c>
      <c r="L1399" t="s">
        <v>1685</v>
      </c>
      <c r="M1399" t="s">
        <v>1694</v>
      </c>
      <c r="N1399">
        <v>1</v>
      </c>
      <c r="O1399">
        <v>2020</v>
      </c>
      <c r="P1399">
        <v>1158.3911209595831</v>
      </c>
      <c r="Q1399">
        <v>11.87275774201475</v>
      </c>
      <c r="R1399" t="s">
        <v>391</v>
      </c>
      <c r="S1399">
        <v>97.567148772885631</v>
      </c>
      <c r="T1399">
        <v>0.28999999999999998</v>
      </c>
      <c r="U1399" t="s">
        <v>470</v>
      </c>
      <c r="V1399">
        <v>2.416666666666667</v>
      </c>
      <c r="W1399">
        <v>6</v>
      </c>
      <c r="X1399">
        <v>17</v>
      </c>
      <c r="Y1399">
        <v>12</v>
      </c>
      <c r="Z1399">
        <v>0.02</v>
      </c>
      <c r="AA1399">
        <v>1</v>
      </c>
    </row>
    <row r="1400" spans="1:27" x14ac:dyDescent="0.25">
      <c r="A1400" t="s">
        <v>98</v>
      </c>
      <c r="B1400" t="s">
        <v>519</v>
      </c>
      <c r="C1400" t="s">
        <v>1367</v>
      </c>
      <c r="D1400" t="s">
        <v>101</v>
      </c>
      <c r="E1400" t="s">
        <v>465</v>
      </c>
      <c r="G1400" t="s">
        <v>466</v>
      </c>
      <c r="H1400" t="s">
        <v>125</v>
      </c>
      <c r="I1400">
        <v>2016</v>
      </c>
      <c r="J1400" t="s">
        <v>495</v>
      </c>
      <c r="K1400" t="s">
        <v>127</v>
      </c>
      <c r="L1400" t="s">
        <v>1685</v>
      </c>
      <c r="M1400" t="s">
        <v>1695</v>
      </c>
      <c r="N1400">
        <v>0</v>
      </c>
      <c r="O1400">
        <v>2020</v>
      </c>
      <c r="P1400">
        <v>1280.3270284290129</v>
      </c>
      <c r="Q1400">
        <v>11.87275774201475</v>
      </c>
      <c r="R1400" t="s">
        <v>391</v>
      </c>
      <c r="S1400">
        <v>107.8373749595052</v>
      </c>
      <c r="T1400">
        <v>0.17</v>
      </c>
      <c r="U1400" t="s">
        <v>470</v>
      </c>
      <c r="V1400">
        <v>1.416666666666667</v>
      </c>
      <c r="W1400">
        <v>6</v>
      </c>
      <c r="X1400">
        <v>17</v>
      </c>
      <c r="Y1400">
        <v>12</v>
      </c>
      <c r="Z1400">
        <v>0.02</v>
      </c>
      <c r="AA1400">
        <v>1</v>
      </c>
    </row>
    <row r="1401" spans="1:27" x14ac:dyDescent="0.25">
      <c r="A1401" t="s">
        <v>98</v>
      </c>
      <c r="B1401" t="s">
        <v>519</v>
      </c>
      <c r="C1401" t="s">
        <v>1367</v>
      </c>
      <c r="D1401" t="s">
        <v>101</v>
      </c>
      <c r="E1401" t="s">
        <v>465</v>
      </c>
      <c r="G1401" t="s">
        <v>466</v>
      </c>
      <c r="H1401" t="s">
        <v>125</v>
      </c>
      <c r="I1401">
        <v>2020</v>
      </c>
      <c r="J1401" t="s">
        <v>497</v>
      </c>
      <c r="K1401" t="s">
        <v>127</v>
      </c>
      <c r="L1401" t="s">
        <v>1685</v>
      </c>
      <c r="M1401" t="s">
        <v>1695</v>
      </c>
      <c r="N1401">
        <v>1</v>
      </c>
      <c r="O1401">
        <v>2020</v>
      </c>
      <c r="P1401">
        <v>1646.1347508373019</v>
      </c>
      <c r="Q1401">
        <v>11.87275774201475</v>
      </c>
      <c r="R1401" t="s">
        <v>391</v>
      </c>
      <c r="S1401">
        <v>138.6480535193638</v>
      </c>
      <c r="T1401">
        <v>0.28000000000000003</v>
      </c>
      <c r="U1401" t="s">
        <v>470</v>
      </c>
      <c r="V1401">
        <v>2.333333333333333</v>
      </c>
      <c r="W1401">
        <v>6</v>
      </c>
      <c r="X1401">
        <v>17</v>
      </c>
      <c r="Y1401">
        <v>12</v>
      </c>
      <c r="Z1401">
        <v>0.02</v>
      </c>
      <c r="AA1401">
        <v>1</v>
      </c>
    </row>
    <row r="1402" spans="1:27" x14ac:dyDescent="0.25">
      <c r="A1402" t="s">
        <v>98</v>
      </c>
      <c r="B1402" t="s">
        <v>519</v>
      </c>
      <c r="C1402" t="s">
        <v>1367</v>
      </c>
      <c r="D1402" t="s">
        <v>101</v>
      </c>
      <c r="E1402" t="s">
        <v>498</v>
      </c>
      <c r="G1402" t="s">
        <v>103</v>
      </c>
      <c r="H1402" t="s">
        <v>104</v>
      </c>
      <c r="I1402">
        <v>2016</v>
      </c>
      <c r="J1402" t="s">
        <v>499</v>
      </c>
      <c r="K1402" t="s">
        <v>106</v>
      </c>
      <c r="L1402" t="s">
        <v>1696</v>
      </c>
      <c r="M1402" t="s">
        <v>1697</v>
      </c>
      <c r="N1402">
        <v>1</v>
      </c>
      <c r="O1402">
        <v>2020</v>
      </c>
      <c r="P1402">
        <v>792.58339855129361</v>
      </c>
      <c r="Q1402">
        <v>150.92524263607899</v>
      </c>
      <c r="R1402" t="s">
        <v>391</v>
      </c>
      <c r="S1402">
        <v>5.2514965999585872</v>
      </c>
      <c r="T1402">
        <v>3.3</v>
      </c>
      <c r="U1402" t="s">
        <v>502</v>
      </c>
      <c r="V1402">
        <v>1</v>
      </c>
      <c r="W1402">
        <v>8</v>
      </c>
      <c r="X1402">
        <v>18</v>
      </c>
      <c r="Y1402">
        <v>14</v>
      </c>
      <c r="Z1402">
        <v>0.02</v>
      </c>
      <c r="AA1402">
        <v>1</v>
      </c>
    </row>
    <row r="1403" spans="1:27" x14ac:dyDescent="0.25">
      <c r="A1403" t="s">
        <v>98</v>
      </c>
      <c r="B1403" t="s">
        <v>519</v>
      </c>
      <c r="C1403" t="s">
        <v>1367</v>
      </c>
      <c r="D1403" t="s">
        <v>101</v>
      </c>
      <c r="E1403" t="s">
        <v>498</v>
      </c>
      <c r="G1403" t="s">
        <v>111</v>
      </c>
      <c r="H1403" t="s">
        <v>104</v>
      </c>
      <c r="I1403">
        <v>2016</v>
      </c>
      <c r="J1403" t="s">
        <v>503</v>
      </c>
      <c r="K1403" t="s">
        <v>106</v>
      </c>
      <c r="L1403" t="s">
        <v>1696</v>
      </c>
      <c r="M1403" t="s">
        <v>1698</v>
      </c>
      <c r="N1403">
        <v>1</v>
      </c>
      <c r="O1403">
        <v>2020</v>
      </c>
      <c r="P1403">
        <v>804.77698929823669</v>
      </c>
      <c r="Q1403">
        <v>150.92524263607899</v>
      </c>
      <c r="R1403" t="s">
        <v>391</v>
      </c>
      <c r="S1403">
        <v>5.3322888553425658</v>
      </c>
      <c r="T1403">
        <v>3.32</v>
      </c>
      <c r="U1403" t="s">
        <v>502</v>
      </c>
      <c r="V1403">
        <v>1.0060606060606061</v>
      </c>
      <c r="W1403">
        <v>8</v>
      </c>
      <c r="X1403">
        <v>18</v>
      </c>
      <c r="Y1403">
        <v>14</v>
      </c>
      <c r="Z1403">
        <v>0.02</v>
      </c>
      <c r="AA1403">
        <v>1</v>
      </c>
    </row>
    <row r="1404" spans="1:27" x14ac:dyDescent="0.25">
      <c r="A1404" t="s">
        <v>98</v>
      </c>
      <c r="B1404" t="s">
        <v>519</v>
      </c>
      <c r="C1404" t="s">
        <v>1367</v>
      </c>
      <c r="D1404" t="s">
        <v>101</v>
      </c>
      <c r="E1404" t="s">
        <v>498</v>
      </c>
      <c r="G1404" t="s">
        <v>114</v>
      </c>
      <c r="H1404" t="s">
        <v>104</v>
      </c>
      <c r="I1404">
        <v>2016</v>
      </c>
      <c r="J1404" t="s">
        <v>505</v>
      </c>
      <c r="K1404" t="s">
        <v>106</v>
      </c>
      <c r="L1404" t="s">
        <v>1696</v>
      </c>
      <c r="M1404" t="s">
        <v>1699</v>
      </c>
      <c r="N1404">
        <v>1</v>
      </c>
      <c r="O1404">
        <v>2020</v>
      </c>
      <c r="P1404">
        <v>843.56142251742892</v>
      </c>
      <c r="Q1404">
        <v>150.92524263607899</v>
      </c>
      <c r="R1404" t="s">
        <v>391</v>
      </c>
      <c r="S1404">
        <v>5.5892666315036541</v>
      </c>
      <c r="T1404">
        <v>3.48</v>
      </c>
      <c r="U1404" t="s">
        <v>502</v>
      </c>
      <c r="V1404">
        <v>1.0545454545454549</v>
      </c>
      <c r="W1404">
        <v>8</v>
      </c>
      <c r="X1404">
        <v>18</v>
      </c>
      <c r="Y1404">
        <v>14</v>
      </c>
      <c r="Z1404">
        <v>0.02</v>
      </c>
      <c r="AA1404">
        <v>1</v>
      </c>
    </row>
    <row r="1405" spans="1:27" x14ac:dyDescent="0.25">
      <c r="A1405" t="s">
        <v>98</v>
      </c>
      <c r="B1405" t="s">
        <v>519</v>
      </c>
      <c r="C1405" t="s">
        <v>1367</v>
      </c>
      <c r="D1405" t="s">
        <v>101</v>
      </c>
      <c r="E1405" t="s">
        <v>498</v>
      </c>
      <c r="G1405" t="s">
        <v>119</v>
      </c>
      <c r="H1405" t="s">
        <v>104</v>
      </c>
      <c r="I1405">
        <v>2016</v>
      </c>
      <c r="J1405" t="s">
        <v>507</v>
      </c>
      <c r="K1405" t="s">
        <v>106</v>
      </c>
      <c r="L1405" t="s">
        <v>1696</v>
      </c>
      <c r="M1405" t="s">
        <v>1700</v>
      </c>
      <c r="N1405">
        <v>1</v>
      </c>
      <c r="O1405">
        <v>2020</v>
      </c>
      <c r="P1405">
        <v>938.90648751460947</v>
      </c>
      <c r="Q1405">
        <v>150.92524263607899</v>
      </c>
      <c r="R1405" t="s">
        <v>391</v>
      </c>
      <c r="S1405">
        <v>6.2210036645663269</v>
      </c>
      <c r="T1405">
        <v>3.49</v>
      </c>
      <c r="U1405" t="s">
        <v>502</v>
      </c>
      <c r="V1405">
        <v>1.0575757575757581</v>
      </c>
      <c r="W1405">
        <v>8</v>
      </c>
      <c r="X1405">
        <v>18</v>
      </c>
      <c r="Y1405">
        <v>14</v>
      </c>
      <c r="Z1405">
        <v>0.02</v>
      </c>
      <c r="AA1405">
        <v>1</v>
      </c>
    </row>
    <row r="1406" spans="1:27" x14ac:dyDescent="0.25">
      <c r="A1406" t="s">
        <v>98</v>
      </c>
      <c r="B1406" t="s">
        <v>519</v>
      </c>
      <c r="C1406" t="s">
        <v>1367</v>
      </c>
      <c r="D1406" t="s">
        <v>101</v>
      </c>
      <c r="E1406" t="s">
        <v>498</v>
      </c>
      <c r="G1406" t="s">
        <v>119</v>
      </c>
      <c r="H1406" t="s">
        <v>104</v>
      </c>
      <c r="I1406">
        <v>2030</v>
      </c>
      <c r="J1406" t="s">
        <v>509</v>
      </c>
      <c r="K1406" t="s">
        <v>106</v>
      </c>
      <c r="L1406" t="s">
        <v>1696</v>
      </c>
      <c r="M1406" t="s">
        <v>1701</v>
      </c>
      <c r="N1406">
        <v>1</v>
      </c>
      <c r="O1406">
        <v>2030</v>
      </c>
      <c r="P1406">
        <v>987.6808505023813</v>
      </c>
      <c r="Q1406">
        <v>150.92524263607899</v>
      </c>
      <c r="R1406" t="s">
        <v>391</v>
      </c>
      <c r="S1406">
        <v>6.5441726861022396</v>
      </c>
      <c r="T1406">
        <v>3.61</v>
      </c>
      <c r="U1406" t="s">
        <v>502</v>
      </c>
      <c r="V1406">
        <v>1.093939393939394</v>
      </c>
      <c r="W1406">
        <v>8</v>
      </c>
      <c r="X1406">
        <v>18</v>
      </c>
      <c r="Y1406">
        <v>14</v>
      </c>
      <c r="Z1406">
        <v>0.02</v>
      </c>
      <c r="AA1406">
        <v>1</v>
      </c>
    </row>
    <row r="1407" spans="1:27" x14ac:dyDescent="0.25">
      <c r="A1407" t="s">
        <v>98</v>
      </c>
      <c r="B1407" t="s">
        <v>519</v>
      </c>
      <c r="C1407" t="s">
        <v>1367</v>
      </c>
      <c r="D1407" t="s">
        <v>101</v>
      </c>
      <c r="E1407" t="s">
        <v>498</v>
      </c>
      <c r="G1407" t="s">
        <v>103</v>
      </c>
      <c r="H1407" t="s">
        <v>125</v>
      </c>
      <c r="I1407">
        <v>2016</v>
      </c>
      <c r="J1407" t="s">
        <v>511</v>
      </c>
      <c r="K1407" t="s">
        <v>127</v>
      </c>
      <c r="L1407" t="s">
        <v>1696</v>
      </c>
      <c r="M1407" t="s">
        <v>1702</v>
      </c>
      <c r="N1407">
        <v>1</v>
      </c>
      <c r="O1407">
        <v>2020</v>
      </c>
      <c r="P1407">
        <v>646.26030958797787</v>
      </c>
      <c r="Q1407">
        <v>150.92524263607899</v>
      </c>
      <c r="R1407" t="s">
        <v>391</v>
      </c>
      <c r="S1407">
        <v>4.2819895353508484</v>
      </c>
      <c r="T1407">
        <v>3.73</v>
      </c>
      <c r="U1407" t="s">
        <v>502</v>
      </c>
      <c r="V1407">
        <v>1.1303030303030299</v>
      </c>
      <c r="W1407">
        <v>8</v>
      </c>
      <c r="X1407">
        <v>18</v>
      </c>
      <c r="Y1407">
        <v>14</v>
      </c>
      <c r="Z1407">
        <v>0.02</v>
      </c>
      <c r="AA1407">
        <v>1</v>
      </c>
    </row>
    <row r="1408" spans="1:27" x14ac:dyDescent="0.25">
      <c r="A1408" t="s">
        <v>98</v>
      </c>
      <c r="B1408" t="s">
        <v>519</v>
      </c>
      <c r="C1408" t="s">
        <v>1367</v>
      </c>
      <c r="D1408" t="s">
        <v>101</v>
      </c>
      <c r="E1408" t="s">
        <v>498</v>
      </c>
      <c r="G1408" t="s">
        <v>111</v>
      </c>
      <c r="H1408" t="s">
        <v>125</v>
      </c>
      <c r="I1408">
        <v>2016</v>
      </c>
      <c r="J1408" t="s">
        <v>513</v>
      </c>
      <c r="K1408" t="s">
        <v>127</v>
      </c>
      <c r="L1408" t="s">
        <v>1696</v>
      </c>
      <c r="M1408" t="s">
        <v>1703</v>
      </c>
      <c r="N1408">
        <v>1</v>
      </c>
      <c r="O1408">
        <v>2020</v>
      </c>
      <c r="P1408">
        <v>658.45390033492083</v>
      </c>
      <c r="Q1408">
        <v>150.92524263607899</v>
      </c>
      <c r="R1408" t="s">
        <v>391</v>
      </c>
      <c r="S1408">
        <v>4.3627817907348261</v>
      </c>
      <c r="T1408">
        <v>3.74</v>
      </c>
      <c r="U1408" t="s">
        <v>502</v>
      </c>
      <c r="V1408">
        <v>1.133333333333334</v>
      </c>
      <c r="W1408">
        <v>8</v>
      </c>
      <c r="X1408">
        <v>18</v>
      </c>
      <c r="Y1408">
        <v>14</v>
      </c>
      <c r="Z1408">
        <v>0.02</v>
      </c>
      <c r="AA1408">
        <v>1</v>
      </c>
    </row>
    <row r="1409" spans="1:27" x14ac:dyDescent="0.25">
      <c r="A1409" t="s">
        <v>98</v>
      </c>
      <c r="B1409" t="s">
        <v>519</v>
      </c>
      <c r="C1409" t="s">
        <v>1367</v>
      </c>
      <c r="D1409" t="s">
        <v>101</v>
      </c>
      <c r="E1409" t="s">
        <v>498</v>
      </c>
      <c r="G1409" t="s">
        <v>114</v>
      </c>
      <c r="H1409" t="s">
        <v>125</v>
      </c>
      <c r="I1409">
        <v>2016</v>
      </c>
      <c r="J1409" t="s">
        <v>515</v>
      </c>
      <c r="K1409" t="s">
        <v>127</v>
      </c>
      <c r="L1409" t="s">
        <v>1696</v>
      </c>
      <c r="M1409" t="s">
        <v>1704</v>
      </c>
      <c r="N1409">
        <v>1</v>
      </c>
      <c r="O1409">
        <v>2020</v>
      </c>
      <c r="P1409">
        <v>691.90476692947561</v>
      </c>
      <c r="Q1409">
        <v>150.92524263607899</v>
      </c>
      <c r="R1409" t="s">
        <v>391</v>
      </c>
      <c r="S1409">
        <v>4.5844204378577178</v>
      </c>
      <c r="T1409">
        <v>3.93</v>
      </c>
      <c r="U1409" t="s">
        <v>502</v>
      </c>
      <c r="V1409">
        <v>1.1909090909090909</v>
      </c>
      <c r="W1409">
        <v>8</v>
      </c>
      <c r="X1409">
        <v>18</v>
      </c>
      <c r="Y1409">
        <v>14</v>
      </c>
      <c r="Z1409">
        <v>0.02</v>
      </c>
      <c r="AA1409">
        <v>1</v>
      </c>
    </row>
    <row r="1410" spans="1:27" x14ac:dyDescent="0.25">
      <c r="A1410" t="s">
        <v>98</v>
      </c>
      <c r="B1410" t="s">
        <v>519</v>
      </c>
      <c r="C1410" t="s">
        <v>1367</v>
      </c>
      <c r="D1410" t="s">
        <v>101</v>
      </c>
      <c r="E1410" t="s">
        <v>498</v>
      </c>
      <c r="G1410" t="s">
        <v>119</v>
      </c>
      <c r="H1410" t="s">
        <v>125</v>
      </c>
      <c r="I1410">
        <v>2016</v>
      </c>
      <c r="J1410" t="s">
        <v>517</v>
      </c>
      <c r="K1410" t="s">
        <v>127</v>
      </c>
      <c r="L1410" t="s">
        <v>1696</v>
      </c>
      <c r="M1410" t="s">
        <v>1705</v>
      </c>
      <c r="N1410">
        <v>1</v>
      </c>
      <c r="O1410">
        <v>2020</v>
      </c>
      <c r="P1410">
        <v>938.90648751460947</v>
      </c>
      <c r="Q1410">
        <v>150.92524263607899</v>
      </c>
      <c r="R1410" t="s">
        <v>391</v>
      </c>
      <c r="S1410">
        <v>6.2210036645663269</v>
      </c>
      <c r="T1410">
        <v>4.5</v>
      </c>
      <c r="U1410" t="s">
        <v>502</v>
      </c>
      <c r="V1410">
        <v>1.363636363636364</v>
      </c>
      <c r="W1410">
        <v>8</v>
      </c>
      <c r="X1410">
        <v>18</v>
      </c>
      <c r="Y1410">
        <v>14</v>
      </c>
      <c r="Z1410">
        <v>0.02</v>
      </c>
      <c r="AA1410">
        <v>1</v>
      </c>
    </row>
    <row r="1411" spans="1:27" x14ac:dyDescent="0.25">
      <c r="A1411" t="s">
        <v>1706</v>
      </c>
      <c r="M1411" t="s">
        <v>1706</v>
      </c>
      <c r="N1411" t="s">
        <v>1706</v>
      </c>
    </row>
    <row r="1412" spans="1:27" x14ac:dyDescent="0.25">
      <c r="A1412" t="s">
        <v>98</v>
      </c>
      <c r="B1412" t="s">
        <v>99</v>
      </c>
      <c r="C1412" t="s">
        <v>100</v>
      </c>
      <c r="D1412" t="s">
        <v>1707</v>
      </c>
      <c r="E1412" t="s">
        <v>102</v>
      </c>
      <c r="G1412" t="s">
        <v>103</v>
      </c>
      <c r="H1412" t="s">
        <v>104</v>
      </c>
      <c r="I1412">
        <v>2016</v>
      </c>
      <c r="J1412" t="s">
        <v>105</v>
      </c>
      <c r="K1412" t="s">
        <v>106</v>
      </c>
      <c r="L1412" t="s">
        <v>1708</v>
      </c>
      <c r="M1412" t="s">
        <v>1709</v>
      </c>
      <c r="N1412">
        <v>1</v>
      </c>
      <c r="O1412">
        <v>2020</v>
      </c>
      <c r="P1412">
        <v>2225.3303113170941</v>
      </c>
      <c r="Q1412">
        <v>1.8010645099426681</v>
      </c>
      <c r="R1412" t="s">
        <v>109</v>
      </c>
      <c r="S1412">
        <v>1235.5639118045419</v>
      </c>
      <c r="T1412">
        <v>0.61014999999999997</v>
      </c>
      <c r="U1412" t="s">
        <v>110</v>
      </c>
      <c r="V1412">
        <v>0.61014999999999997</v>
      </c>
      <c r="W1412">
        <v>6</v>
      </c>
      <c r="X1412">
        <v>20</v>
      </c>
      <c r="Y1412">
        <v>14</v>
      </c>
      <c r="Z1412">
        <v>0.24</v>
      </c>
      <c r="AA1412">
        <v>31.536000000000001</v>
      </c>
    </row>
    <row r="1413" spans="1:27" x14ac:dyDescent="0.25">
      <c r="A1413" t="s">
        <v>98</v>
      </c>
      <c r="B1413" t="s">
        <v>99</v>
      </c>
      <c r="C1413" t="s">
        <v>100</v>
      </c>
      <c r="D1413" t="s">
        <v>1707</v>
      </c>
      <c r="E1413" t="s">
        <v>102</v>
      </c>
      <c r="G1413" t="s">
        <v>111</v>
      </c>
      <c r="H1413" t="s">
        <v>104</v>
      </c>
      <c r="I1413">
        <v>2016</v>
      </c>
      <c r="J1413" t="s">
        <v>112</v>
      </c>
      <c r="K1413" t="s">
        <v>106</v>
      </c>
      <c r="L1413" t="s">
        <v>1708</v>
      </c>
      <c r="M1413" t="s">
        <v>1710</v>
      </c>
      <c r="N1413">
        <v>1</v>
      </c>
      <c r="O1413">
        <v>2020</v>
      </c>
      <c r="P1413">
        <v>2347.266218786523</v>
      </c>
      <c r="Q1413">
        <v>1.8010645099426681</v>
      </c>
      <c r="R1413" t="s">
        <v>109</v>
      </c>
      <c r="S1413">
        <v>1303.266043958216</v>
      </c>
      <c r="T1413">
        <v>0.63</v>
      </c>
      <c r="U1413" t="s">
        <v>110</v>
      </c>
      <c r="V1413">
        <v>0.63</v>
      </c>
      <c r="W1413">
        <v>6</v>
      </c>
      <c r="X1413">
        <v>20</v>
      </c>
      <c r="Y1413">
        <v>14</v>
      </c>
      <c r="Z1413">
        <v>0.24</v>
      </c>
      <c r="AA1413">
        <v>31.536000000000001</v>
      </c>
    </row>
    <row r="1414" spans="1:27" x14ac:dyDescent="0.25">
      <c r="A1414" t="s">
        <v>98</v>
      </c>
      <c r="B1414" t="s">
        <v>99</v>
      </c>
      <c r="C1414" t="s">
        <v>100</v>
      </c>
      <c r="D1414" t="s">
        <v>1707</v>
      </c>
      <c r="E1414" t="s">
        <v>102</v>
      </c>
      <c r="G1414" t="s">
        <v>114</v>
      </c>
      <c r="H1414" t="s">
        <v>104</v>
      </c>
      <c r="I1414">
        <v>2016</v>
      </c>
      <c r="J1414" t="s">
        <v>115</v>
      </c>
      <c r="K1414" t="s">
        <v>106</v>
      </c>
      <c r="L1414" t="s">
        <v>1708</v>
      </c>
      <c r="M1414" t="s">
        <v>1711</v>
      </c>
      <c r="N1414">
        <v>1</v>
      </c>
      <c r="O1414">
        <v>2020</v>
      </c>
      <c r="P1414">
        <v>2469.2021262559529</v>
      </c>
      <c r="Q1414">
        <v>1.8010645099426681</v>
      </c>
      <c r="R1414" t="s">
        <v>109</v>
      </c>
      <c r="S1414">
        <v>1370.9681761118891</v>
      </c>
      <c r="T1414">
        <v>0.66</v>
      </c>
      <c r="U1414" t="s">
        <v>110</v>
      </c>
      <c r="V1414">
        <v>0.66</v>
      </c>
      <c r="W1414">
        <v>6</v>
      </c>
      <c r="X1414">
        <v>20</v>
      </c>
      <c r="Y1414">
        <v>14</v>
      </c>
      <c r="Z1414">
        <v>0.24</v>
      </c>
      <c r="AA1414">
        <v>31.536000000000001</v>
      </c>
    </row>
    <row r="1415" spans="1:27" x14ac:dyDescent="0.25">
      <c r="A1415" t="s">
        <v>98</v>
      </c>
      <c r="B1415" t="s">
        <v>99</v>
      </c>
      <c r="C1415" t="s">
        <v>100</v>
      </c>
      <c r="D1415" t="s">
        <v>1707</v>
      </c>
      <c r="E1415" t="s">
        <v>102</v>
      </c>
      <c r="G1415" t="s">
        <v>114</v>
      </c>
      <c r="H1415" t="s">
        <v>104</v>
      </c>
      <c r="I1415">
        <v>2023</v>
      </c>
      <c r="J1415" t="s">
        <v>117</v>
      </c>
      <c r="K1415" t="s">
        <v>106</v>
      </c>
      <c r="L1415" t="s">
        <v>1708</v>
      </c>
      <c r="M1415" t="s">
        <v>1712</v>
      </c>
      <c r="N1415">
        <v>1</v>
      </c>
      <c r="O1415">
        <v>2023</v>
      </c>
      <c r="P1415">
        <v>3865.2553631628971</v>
      </c>
      <c r="Q1415">
        <v>1.8010645099426681</v>
      </c>
      <c r="R1415" t="s">
        <v>109</v>
      </c>
      <c r="S1415">
        <v>2146.09490211205</v>
      </c>
      <c r="T1415">
        <v>0.83499999999999996</v>
      </c>
      <c r="U1415" t="s">
        <v>110</v>
      </c>
      <c r="V1415">
        <v>0.83499999999999996</v>
      </c>
      <c r="W1415">
        <v>6</v>
      </c>
      <c r="X1415">
        <v>20</v>
      </c>
      <c r="Y1415">
        <v>14</v>
      </c>
      <c r="Z1415">
        <v>0.24</v>
      </c>
      <c r="AA1415">
        <v>31.536000000000001</v>
      </c>
    </row>
    <row r="1416" spans="1:27" x14ac:dyDescent="0.25">
      <c r="A1416" t="s">
        <v>98</v>
      </c>
      <c r="B1416" t="s">
        <v>99</v>
      </c>
      <c r="C1416" t="s">
        <v>100</v>
      </c>
      <c r="D1416" t="s">
        <v>1707</v>
      </c>
      <c r="E1416" t="s">
        <v>102</v>
      </c>
      <c r="G1416" t="s">
        <v>119</v>
      </c>
      <c r="H1416" t="s">
        <v>104</v>
      </c>
      <c r="I1416">
        <v>2016</v>
      </c>
      <c r="J1416" t="s">
        <v>120</v>
      </c>
      <c r="K1416" t="s">
        <v>106</v>
      </c>
      <c r="L1416" t="s">
        <v>1708</v>
      </c>
      <c r="M1416" t="s">
        <v>1713</v>
      </c>
      <c r="N1416">
        <v>0</v>
      </c>
      <c r="O1416">
        <v>2020</v>
      </c>
      <c r="P1416">
        <v>3749.5291546849662</v>
      </c>
      <c r="Q1416">
        <v>1.8010645099426681</v>
      </c>
      <c r="R1416" t="s">
        <v>109</v>
      </c>
      <c r="S1416">
        <v>2081.8405637254609</v>
      </c>
      <c r="T1416">
        <v>0.81</v>
      </c>
      <c r="U1416" t="s">
        <v>110</v>
      </c>
      <c r="V1416">
        <v>0.81</v>
      </c>
      <c r="W1416">
        <v>6</v>
      </c>
      <c r="X1416">
        <v>20</v>
      </c>
      <c r="Y1416">
        <v>14</v>
      </c>
      <c r="Z1416">
        <v>0.24</v>
      </c>
      <c r="AA1416">
        <v>31.536000000000001</v>
      </c>
    </row>
    <row r="1417" spans="1:27" x14ac:dyDescent="0.25">
      <c r="A1417" t="s">
        <v>98</v>
      </c>
      <c r="B1417" t="s">
        <v>99</v>
      </c>
      <c r="C1417" t="s">
        <v>100</v>
      </c>
      <c r="D1417" t="s">
        <v>1707</v>
      </c>
      <c r="E1417" t="s">
        <v>102</v>
      </c>
      <c r="G1417" t="s">
        <v>119</v>
      </c>
      <c r="H1417" t="s">
        <v>104</v>
      </c>
      <c r="I1417">
        <v>2018</v>
      </c>
      <c r="J1417" t="s">
        <v>122</v>
      </c>
      <c r="K1417" t="s">
        <v>106</v>
      </c>
      <c r="L1417" t="s">
        <v>1708</v>
      </c>
      <c r="M1417" t="s">
        <v>1713</v>
      </c>
      <c r="N1417">
        <v>1</v>
      </c>
      <c r="O1417">
        <v>2020</v>
      </c>
      <c r="P1417">
        <v>3749.5291546849662</v>
      </c>
      <c r="Q1417">
        <v>1.8010645099426681</v>
      </c>
      <c r="R1417" t="s">
        <v>109</v>
      </c>
      <c r="S1417">
        <v>2081.8405637254609</v>
      </c>
      <c r="T1417">
        <v>0.81</v>
      </c>
      <c r="U1417" t="s">
        <v>110</v>
      </c>
      <c r="V1417">
        <v>0.81</v>
      </c>
      <c r="W1417">
        <v>6</v>
      </c>
      <c r="X1417">
        <v>20</v>
      </c>
      <c r="Y1417">
        <v>14</v>
      </c>
      <c r="Z1417">
        <v>0.24</v>
      </c>
      <c r="AA1417">
        <v>31.536000000000001</v>
      </c>
    </row>
    <row r="1418" spans="1:27" x14ac:dyDescent="0.25">
      <c r="A1418" t="s">
        <v>98</v>
      </c>
      <c r="B1418" t="s">
        <v>99</v>
      </c>
      <c r="C1418" t="s">
        <v>100</v>
      </c>
      <c r="D1418" t="s">
        <v>1707</v>
      </c>
      <c r="E1418" t="s">
        <v>102</v>
      </c>
      <c r="G1418" t="s">
        <v>119</v>
      </c>
      <c r="H1418" t="s">
        <v>104</v>
      </c>
      <c r="I1418">
        <v>2022</v>
      </c>
      <c r="J1418" t="s">
        <v>123</v>
      </c>
      <c r="K1418" t="s">
        <v>106</v>
      </c>
      <c r="L1418" t="s">
        <v>1708</v>
      </c>
      <c r="M1418" t="s">
        <v>1714</v>
      </c>
      <c r="N1418">
        <v>1</v>
      </c>
      <c r="O1418">
        <v>2022</v>
      </c>
      <c r="P1418">
        <v>3749.5291546849662</v>
      </c>
      <c r="Q1418">
        <v>1.8010645099426681</v>
      </c>
      <c r="R1418" t="s">
        <v>109</v>
      </c>
      <c r="S1418">
        <v>2081.8405637254609</v>
      </c>
      <c r="T1418">
        <v>0.81</v>
      </c>
      <c r="U1418" t="s">
        <v>110</v>
      </c>
      <c r="V1418">
        <v>0.81</v>
      </c>
      <c r="W1418">
        <v>6</v>
      </c>
      <c r="X1418">
        <v>20</v>
      </c>
      <c r="Y1418">
        <v>14</v>
      </c>
      <c r="Z1418">
        <v>0.24</v>
      </c>
      <c r="AA1418">
        <v>31.536000000000001</v>
      </c>
    </row>
    <row r="1419" spans="1:27" x14ac:dyDescent="0.25">
      <c r="A1419" t="s">
        <v>98</v>
      </c>
      <c r="B1419" t="s">
        <v>99</v>
      </c>
      <c r="C1419" t="s">
        <v>100</v>
      </c>
      <c r="D1419" t="s">
        <v>1707</v>
      </c>
      <c r="E1419" t="s">
        <v>102</v>
      </c>
      <c r="G1419" t="s">
        <v>103</v>
      </c>
      <c r="H1419" t="s">
        <v>125</v>
      </c>
      <c r="I1419">
        <v>2016</v>
      </c>
      <c r="J1419" t="s">
        <v>126</v>
      </c>
      <c r="K1419" t="s">
        <v>127</v>
      </c>
      <c r="L1419" t="s">
        <v>1708</v>
      </c>
      <c r="M1419" t="s">
        <v>1715</v>
      </c>
      <c r="N1419">
        <v>1</v>
      </c>
      <c r="O1419">
        <v>2020</v>
      </c>
      <c r="P1419">
        <v>945.00328288808089</v>
      </c>
      <c r="Q1419">
        <v>1.8010645099426681</v>
      </c>
      <c r="R1419" t="s">
        <v>109</v>
      </c>
      <c r="S1419">
        <v>524.69152419096986</v>
      </c>
      <c r="T1419">
        <v>0.91554999999999997</v>
      </c>
      <c r="U1419" t="s">
        <v>110</v>
      </c>
      <c r="V1419">
        <v>0.91554999999999997</v>
      </c>
      <c r="W1419">
        <v>6</v>
      </c>
      <c r="X1419">
        <v>20</v>
      </c>
      <c r="Y1419">
        <v>14</v>
      </c>
      <c r="Z1419">
        <v>0.24</v>
      </c>
      <c r="AA1419">
        <v>31.536000000000001</v>
      </c>
    </row>
    <row r="1420" spans="1:27" x14ac:dyDescent="0.25">
      <c r="A1420" t="s">
        <v>98</v>
      </c>
      <c r="B1420" t="s">
        <v>99</v>
      </c>
      <c r="C1420" t="s">
        <v>100</v>
      </c>
      <c r="D1420" t="s">
        <v>1707</v>
      </c>
      <c r="E1420" t="s">
        <v>102</v>
      </c>
      <c r="G1420" t="s">
        <v>111</v>
      </c>
      <c r="H1420" t="s">
        <v>125</v>
      </c>
      <c r="I1420">
        <v>2016</v>
      </c>
      <c r="J1420" t="s">
        <v>129</v>
      </c>
      <c r="K1420" t="s">
        <v>127</v>
      </c>
      <c r="L1420" t="s">
        <v>1708</v>
      </c>
      <c r="M1420" t="s">
        <v>1716</v>
      </c>
      <c r="N1420">
        <v>1</v>
      </c>
      <c r="O1420">
        <v>2020</v>
      </c>
      <c r="P1420">
        <v>1036.455213490153</v>
      </c>
      <c r="Q1420">
        <v>1.8010645099426681</v>
      </c>
      <c r="R1420" t="s">
        <v>109</v>
      </c>
      <c r="S1420">
        <v>575.46812330622504</v>
      </c>
      <c r="T1420">
        <v>0.93</v>
      </c>
      <c r="U1420" t="s">
        <v>110</v>
      </c>
      <c r="V1420">
        <v>0.93</v>
      </c>
      <c r="W1420">
        <v>6</v>
      </c>
      <c r="X1420">
        <v>20</v>
      </c>
      <c r="Y1420">
        <v>14</v>
      </c>
      <c r="Z1420">
        <v>0.24</v>
      </c>
      <c r="AA1420">
        <v>31.536000000000001</v>
      </c>
    </row>
    <row r="1421" spans="1:27" x14ac:dyDescent="0.25">
      <c r="A1421" t="s">
        <v>98</v>
      </c>
      <c r="B1421" t="s">
        <v>99</v>
      </c>
      <c r="C1421" t="s">
        <v>100</v>
      </c>
      <c r="D1421" t="s">
        <v>1707</v>
      </c>
      <c r="E1421" t="s">
        <v>102</v>
      </c>
      <c r="G1421" t="s">
        <v>119</v>
      </c>
      <c r="H1421" t="s">
        <v>125</v>
      </c>
      <c r="I1421">
        <v>2016</v>
      </c>
      <c r="J1421" t="s">
        <v>131</v>
      </c>
      <c r="K1421" t="s">
        <v>127</v>
      </c>
      <c r="L1421" t="s">
        <v>1708</v>
      </c>
      <c r="M1421" t="s">
        <v>1717</v>
      </c>
      <c r="N1421">
        <v>1</v>
      </c>
      <c r="O1421">
        <v>2020</v>
      </c>
      <c r="P1421">
        <v>1493.714866500515</v>
      </c>
      <c r="Q1421">
        <v>1.8010645099426681</v>
      </c>
      <c r="R1421" t="s">
        <v>109</v>
      </c>
      <c r="S1421">
        <v>829.35111888250083</v>
      </c>
      <c r="T1421">
        <v>0.95</v>
      </c>
      <c r="U1421" t="s">
        <v>110</v>
      </c>
      <c r="V1421">
        <v>0.95</v>
      </c>
      <c r="W1421">
        <v>6</v>
      </c>
      <c r="X1421">
        <v>20</v>
      </c>
      <c r="Y1421">
        <v>14</v>
      </c>
      <c r="Z1421">
        <v>0.24</v>
      </c>
      <c r="AA1421">
        <v>31.536000000000001</v>
      </c>
    </row>
    <row r="1422" spans="1:27" x14ac:dyDescent="0.25">
      <c r="A1422" t="s">
        <v>98</v>
      </c>
      <c r="B1422" t="s">
        <v>99</v>
      </c>
      <c r="C1422" t="s">
        <v>100</v>
      </c>
      <c r="D1422" t="s">
        <v>1707</v>
      </c>
      <c r="E1422" t="s">
        <v>102</v>
      </c>
      <c r="G1422" t="s">
        <v>133</v>
      </c>
      <c r="H1422" t="s">
        <v>125</v>
      </c>
      <c r="I1422">
        <v>2016</v>
      </c>
      <c r="J1422" t="s">
        <v>134</v>
      </c>
      <c r="K1422" t="s">
        <v>127</v>
      </c>
      <c r="L1422" t="s">
        <v>1708</v>
      </c>
      <c r="M1422" t="s">
        <v>1718</v>
      </c>
      <c r="N1422">
        <v>1</v>
      </c>
      <c r="O1422">
        <v>2020</v>
      </c>
      <c r="P1422">
        <v>2530.170079990668</v>
      </c>
      <c r="Q1422">
        <v>1.8010645099426681</v>
      </c>
      <c r="R1422" t="s">
        <v>109</v>
      </c>
      <c r="S1422">
        <v>1404.8192421887261</v>
      </c>
      <c r="T1422">
        <v>3.28</v>
      </c>
      <c r="U1422" t="s">
        <v>110</v>
      </c>
      <c r="V1422">
        <v>3.28</v>
      </c>
      <c r="W1422">
        <v>6</v>
      </c>
      <c r="X1422">
        <v>20</v>
      </c>
      <c r="Y1422">
        <v>14</v>
      </c>
      <c r="Z1422">
        <v>0.24</v>
      </c>
      <c r="AA1422">
        <v>31.536000000000001</v>
      </c>
    </row>
    <row r="1423" spans="1:27" x14ac:dyDescent="0.25">
      <c r="A1423" t="s">
        <v>98</v>
      </c>
      <c r="B1423" t="s">
        <v>99</v>
      </c>
      <c r="C1423" t="s">
        <v>100</v>
      </c>
      <c r="D1423" t="s">
        <v>1707</v>
      </c>
      <c r="E1423" t="s">
        <v>102</v>
      </c>
      <c r="G1423" t="s">
        <v>133</v>
      </c>
      <c r="H1423" t="s">
        <v>125</v>
      </c>
      <c r="I1423">
        <v>2022</v>
      </c>
      <c r="J1423" t="s">
        <v>136</v>
      </c>
      <c r="K1423" t="s">
        <v>127</v>
      </c>
      <c r="L1423" t="s">
        <v>1708</v>
      </c>
      <c r="M1423" t="s">
        <v>1719</v>
      </c>
      <c r="N1423">
        <v>1</v>
      </c>
      <c r="O1423">
        <v>2022</v>
      </c>
      <c r="P1423">
        <v>2530.170079990668</v>
      </c>
      <c r="Q1423">
        <v>1.8010645099426681</v>
      </c>
      <c r="R1423" t="s">
        <v>109</v>
      </c>
      <c r="S1423">
        <v>1404.8192421887261</v>
      </c>
      <c r="T1423">
        <v>3.28</v>
      </c>
      <c r="U1423" t="s">
        <v>110</v>
      </c>
      <c r="V1423">
        <v>3.28</v>
      </c>
      <c r="W1423">
        <v>6</v>
      </c>
      <c r="X1423">
        <v>20</v>
      </c>
      <c r="Y1423">
        <v>14</v>
      </c>
      <c r="Z1423">
        <v>0.24</v>
      </c>
      <c r="AA1423">
        <v>31.536000000000001</v>
      </c>
    </row>
    <row r="1424" spans="1:27" x14ac:dyDescent="0.25">
      <c r="A1424" t="s">
        <v>98</v>
      </c>
      <c r="B1424" t="s">
        <v>99</v>
      </c>
      <c r="C1424" t="s">
        <v>100</v>
      </c>
      <c r="D1424" t="s">
        <v>1707</v>
      </c>
      <c r="E1424" t="s">
        <v>102</v>
      </c>
      <c r="G1424" t="s">
        <v>138</v>
      </c>
      <c r="H1424" t="s">
        <v>125</v>
      </c>
      <c r="I1424">
        <v>2016</v>
      </c>
      <c r="J1424" t="s">
        <v>139</v>
      </c>
      <c r="K1424" t="s">
        <v>127</v>
      </c>
      <c r="L1424" t="s">
        <v>1708</v>
      </c>
      <c r="M1424" t="s">
        <v>1720</v>
      </c>
      <c r="N1424">
        <v>1</v>
      </c>
      <c r="O1424">
        <v>2020</v>
      </c>
      <c r="P1424">
        <v>2316.7822419191662</v>
      </c>
      <c r="Q1424">
        <v>1.8010645099426681</v>
      </c>
      <c r="R1424" t="s">
        <v>109</v>
      </c>
      <c r="S1424">
        <v>1286.340510919797</v>
      </c>
      <c r="T1424">
        <v>2</v>
      </c>
      <c r="U1424" t="s">
        <v>110</v>
      </c>
      <c r="V1424">
        <v>2</v>
      </c>
      <c r="W1424">
        <v>6</v>
      </c>
      <c r="X1424">
        <v>20</v>
      </c>
      <c r="Y1424">
        <v>14</v>
      </c>
      <c r="Z1424">
        <v>0.24</v>
      </c>
      <c r="AA1424">
        <v>31.536000000000001</v>
      </c>
    </row>
    <row r="1425" spans="1:27" x14ac:dyDescent="0.25">
      <c r="A1425" t="s">
        <v>98</v>
      </c>
      <c r="B1425" t="s">
        <v>99</v>
      </c>
      <c r="C1425" t="s">
        <v>100</v>
      </c>
      <c r="D1425" t="s">
        <v>1707</v>
      </c>
      <c r="E1425" t="s">
        <v>102</v>
      </c>
      <c r="G1425" t="s">
        <v>138</v>
      </c>
      <c r="H1425" t="s">
        <v>125</v>
      </c>
      <c r="I1425">
        <v>2022</v>
      </c>
      <c r="J1425" t="s">
        <v>141</v>
      </c>
      <c r="K1425" t="s">
        <v>127</v>
      </c>
      <c r="L1425" t="s">
        <v>1708</v>
      </c>
      <c r="M1425" t="s">
        <v>1721</v>
      </c>
      <c r="N1425">
        <v>1</v>
      </c>
      <c r="O1425">
        <v>2022</v>
      </c>
      <c r="P1425">
        <v>2805.3845753706141</v>
      </c>
      <c r="Q1425">
        <v>1.8010645099426681</v>
      </c>
      <c r="R1425" t="s">
        <v>109</v>
      </c>
      <c r="S1425">
        <v>1557.625815113038</v>
      </c>
      <c r="T1425">
        <v>3.3</v>
      </c>
      <c r="U1425" t="s">
        <v>110</v>
      </c>
      <c r="V1425">
        <v>3.3</v>
      </c>
      <c r="W1425">
        <v>6</v>
      </c>
      <c r="X1425">
        <v>20</v>
      </c>
      <c r="Y1425">
        <v>14</v>
      </c>
      <c r="Z1425">
        <v>0.24</v>
      </c>
      <c r="AA1425">
        <v>31.536000000000001</v>
      </c>
    </row>
    <row r="1426" spans="1:27" x14ac:dyDescent="0.25">
      <c r="A1426" t="s">
        <v>98</v>
      </c>
      <c r="B1426" t="s">
        <v>99</v>
      </c>
      <c r="C1426" t="s">
        <v>100</v>
      </c>
      <c r="D1426" t="s">
        <v>1707</v>
      </c>
      <c r="E1426" t="s">
        <v>102</v>
      </c>
      <c r="G1426" t="s">
        <v>143</v>
      </c>
      <c r="H1426" t="s">
        <v>125</v>
      </c>
      <c r="I1426">
        <v>2016</v>
      </c>
      <c r="J1426" t="s">
        <v>144</v>
      </c>
      <c r="K1426" t="s">
        <v>127</v>
      </c>
      <c r="L1426" t="s">
        <v>1708</v>
      </c>
      <c r="M1426" t="s">
        <v>1722</v>
      </c>
      <c r="N1426">
        <v>1</v>
      </c>
      <c r="O1426">
        <v>2020</v>
      </c>
      <c r="P1426">
        <v>3017.9137098683868</v>
      </c>
      <c r="Q1426">
        <v>1.8010645099426681</v>
      </c>
      <c r="R1426" t="s">
        <v>109</v>
      </c>
      <c r="S1426">
        <v>1675.6277708034199</v>
      </c>
      <c r="T1426">
        <v>3.55</v>
      </c>
      <c r="U1426" t="s">
        <v>110</v>
      </c>
      <c r="V1426">
        <v>3.55</v>
      </c>
      <c r="W1426">
        <v>6</v>
      </c>
      <c r="X1426">
        <v>20</v>
      </c>
      <c r="Y1426">
        <v>14</v>
      </c>
      <c r="Z1426">
        <v>0.24</v>
      </c>
      <c r="AA1426">
        <v>31.536000000000001</v>
      </c>
    </row>
    <row r="1427" spans="1:27" x14ac:dyDescent="0.25">
      <c r="A1427" t="s">
        <v>98</v>
      </c>
      <c r="B1427" t="s">
        <v>99</v>
      </c>
      <c r="C1427" t="s">
        <v>100</v>
      </c>
      <c r="D1427" t="s">
        <v>1707</v>
      </c>
      <c r="E1427" t="s">
        <v>102</v>
      </c>
      <c r="G1427" t="s">
        <v>143</v>
      </c>
      <c r="H1427" t="s">
        <v>125</v>
      </c>
      <c r="I1427">
        <v>2022</v>
      </c>
      <c r="J1427" t="s">
        <v>146</v>
      </c>
      <c r="K1427" t="s">
        <v>127</v>
      </c>
      <c r="L1427" t="s">
        <v>1708</v>
      </c>
      <c r="M1427" t="s">
        <v>1723</v>
      </c>
      <c r="N1427">
        <v>1</v>
      </c>
      <c r="O1427">
        <v>2022</v>
      </c>
      <c r="P1427">
        <v>3017.9137098683868</v>
      </c>
      <c r="Q1427">
        <v>1.8010645099426681</v>
      </c>
      <c r="R1427" t="s">
        <v>109</v>
      </c>
      <c r="S1427">
        <v>1675.6277708034199</v>
      </c>
      <c r="T1427">
        <v>3.55</v>
      </c>
      <c r="U1427" t="s">
        <v>110</v>
      </c>
      <c r="V1427">
        <v>3.55</v>
      </c>
      <c r="W1427">
        <v>6</v>
      </c>
      <c r="X1427">
        <v>20</v>
      </c>
      <c r="Y1427">
        <v>14</v>
      </c>
      <c r="Z1427">
        <v>0.24</v>
      </c>
      <c r="AA1427">
        <v>31.536000000000001</v>
      </c>
    </row>
    <row r="1428" spans="1:27" x14ac:dyDescent="0.25">
      <c r="A1428" t="s">
        <v>98</v>
      </c>
      <c r="B1428" t="s">
        <v>99</v>
      </c>
      <c r="C1428" t="s">
        <v>100</v>
      </c>
      <c r="D1428" t="s">
        <v>1707</v>
      </c>
      <c r="E1428" t="s">
        <v>102</v>
      </c>
      <c r="G1428" t="s">
        <v>103</v>
      </c>
      <c r="H1428" t="s">
        <v>148</v>
      </c>
      <c r="I1428">
        <v>2016</v>
      </c>
      <c r="J1428" t="s">
        <v>149</v>
      </c>
      <c r="K1428" t="s">
        <v>150</v>
      </c>
      <c r="L1428" t="s">
        <v>1708</v>
      </c>
      <c r="M1428" t="s">
        <v>1724</v>
      </c>
      <c r="N1428">
        <v>1</v>
      </c>
      <c r="O1428">
        <v>2020</v>
      </c>
      <c r="P1428">
        <v>2926.4617792663148</v>
      </c>
      <c r="Q1428">
        <v>1.8010645099426681</v>
      </c>
      <c r="R1428" t="s">
        <v>109</v>
      </c>
      <c r="S1428">
        <v>1624.8511716881651</v>
      </c>
      <c r="T1428">
        <v>0.63670000000000004</v>
      </c>
      <c r="U1428" t="s">
        <v>110</v>
      </c>
      <c r="V1428">
        <v>0.63670000000000004</v>
      </c>
      <c r="W1428">
        <v>6</v>
      </c>
      <c r="X1428">
        <v>20</v>
      </c>
      <c r="Y1428">
        <v>14</v>
      </c>
      <c r="Z1428">
        <v>0.24</v>
      </c>
      <c r="AA1428">
        <v>31.536000000000001</v>
      </c>
    </row>
    <row r="1429" spans="1:27" x14ac:dyDescent="0.25">
      <c r="A1429" t="s">
        <v>98</v>
      </c>
      <c r="B1429" t="s">
        <v>99</v>
      </c>
      <c r="C1429" t="s">
        <v>100</v>
      </c>
      <c r="D1429" t="s">
        <v>1707</v>
      </c>
      <c r="E1429" t="s">
        <v>102</v>
      </c>
      <c r="G1429" t="s">
        <v>111</v>
      </c>
      <c r="H1429" t="s">
        <v>148</v>
      </c>
      <c r="I1429">
        <v>2016</v>
      </c>
      <c r="J1429" t="s">
        <v>152</v>
      </c>
      <c r="K1429" t="s">
        <v>150</v>
      </c>
      <c r="L1429" t="s">
        <v>1708</v>
      </c>
      <c r="M1429" t="s">
        <v>1725</v>
      </c>
      <c r="N1429">
        <v>1</v>
      </c>
      <c r="O1429">
        <v>2020</v>
      </c>
      <c r="P1429">
        <v>3109.3656404704602</v>
      </c>
      <c r="Q1429">
        <v>1.8010645099426681</v>
      </c>
      <c r="R1429" t="s">
        <v>109</v>
      </c>
      <c r="S1429">
        <v>1726.404369918675</v>
      </c>
      <c r="T1429">
        <v>0.67</v>
      </c>
      <c r="U1429" t="s">
        <v>110</v>
      </c>
      <c r="V1429">
        <v>0.67</v>
      </c>
      <c r="W1429">
        <v>6</v>
      </c>
      <c r="X1429">
        <v>20</v>
      </c>
      <c r="Y1429">
        <v>14</v>
      </c>
      <c r="Z1429">
        <v>0.24</v>
      </c>
      <c r="AA1429">
        <v>31.536000000000001</v>
      </c>
    </row>
    <row r="1430" spans="1:27" x14ac:dyDescent="0.25">
      <c r="A1430" t="s">
        <v>98</v>
      </c>
      <c r="B1430" t="s">
        <v>99</v>
      </c>
      <c r="C1430" t="s">
        <v>100</v>
      </c>
      <c r="D1430" t="s">
        <v>1707</v>
      </c>
      <c r="E1430" t="s">
        <v>102</v>
      </c>
      <c r="G1430" t="s">
        <v>119</v>
      </c>
      <c r="H1430" t="s">
        <v>148</v>
      </c>
      <c r="I1430">
        <v>2016</v>
      </c>
      <c r="J1430" t="s">
        <v>154</v>
      </c>
      <c r="K1430" t="s">
        <v>150</v>
      </c>
      <c r="L1430" t="s">
        <v>1708</v>
      </c>
      <c r="M1430" t="s">
        <v>1726</v>
      </c>
      <c r="N1430">
        <v>1</v>
      </c>
      <c r="O1430">
        <v>2020</v>
      </c>
      <c r="P1430">
        <v>3078.881663603102</v>
      </c>
      <c r="Q1430">
        <v>1.8010645099426681</v>
      </c>
      <c r="R1430" t="s">
        <v>109</v>
      </c>
      <c r="S1430">
        <v>1709.4788368802569</v>
      </c>
      <c r="T1430">
        <v>0.69</v>
      </c>
      <c r="U1430" t="s">
        <v>110</v>
      </c>
      <c r="V1430">
        <v>0.69</v>
      </c>
      <c r="W1430">
        <v>6</v>
      </c>
      <c r="X1430">
        <v>20</v>
      </c>
      <c r="Y1430">
        <v>14</v>
      </c>
      <c r="Z1430">
        <v>0.24</v>
      </c>
      <c r="AA1430">
        <v>31.536000000000001</v>
      </c>
    </row>
    <row r="1431" spans="1:27" x14ac:dyDescent="0.25">
      <c r="A1431" t="s">
        <v>98</v>
      </c>
      <c r="B1431" t="s">
        <v>99</v>
      </c>
      <c r="C1431" t="s">
        <v>100</v>
      </c>
      <c r="D1431" t="s">
        <v>1707</v>
      </c>
      <c r="E1431" t="s">
        <v>102</v>
      </c>
      <c r="G1431" t="s">
        <v>103</v>
      </c>
      <c r="H1431" t="s">
        <v>156</v>
      </c>
      <c r="I1431">
        <v>2016</v>
      </c>
      <c r="J1431" t="s">
        <v>157</v>
      </c>
      <c r="K1431" t="s">
        <v>158</v>
      </c>
      <c r="L1431" t="s">
        <v>1708</v>
      </c>
      <c r="M1431" t="s">
        <v>1727</v>
      </c>
      <c r="N1431">
        <v>1</v>
      </c>
      <c r="O1431">
        <v>2020</v>
      </c>
      <c r="P1431">
        <v>2225.3303113170941</v>
      </c>
      <c r="Q1431">
        <v>1.8010645099426681</v>
      </c>
      <c r="R1431" t="s">
        <v>109</v>
      </c>
      <c r="S1431">
        <v>1235.5639118045419</v>
      </c>
      <c r="T1431">
        <v>0.61014999999999997</v>
      </c>
      <c r="U1431" t="s">
        <v>110</v>
      </c>
      <c r="V1431">
        <v>0.61014999999999997</v>
      </c>
      <c r="W1431">
        <v>6</v>
      </c>
      <c r="X1431">
        <v>20</v>
      </c>
      <c r="Y1431">
        <v>14</v>
      </c>
      <c r="Z1431">
        <v>0.24</v>
      </c>
      <c r="AA1431">
        <v>31.536000000000001</v>
      </c>
    </row>
    <row r="1432" spans="1:27" x14ac:dyDescent="0.25">
      <c r="A1432" t="s">
        <v>98</v>
      </c>
      <c r="B1432" t="s">
        <v>99</v>
      </c>
      <c r="C1432" t="s">
        <v>100</v>
      </c>
      <c r="D1432" t="s">
        <v>1707</v>
      </c>
      <c r="E1432" t="s">
        <v>102</v>
      </c>
      <c r="G1432" t="s">
        <v>111</v>
      </c>
      <c r="H1432" t="s">
        <v>156</v>
      </c>
      <c r="I1432">
        <v>2016</v>
      </c>
      <c r="J1432" t="s">
        <v>160</v>
      </c>
      <c r="K1432" t="s">
        <v>158</v>
      </c>
      <c r="L1432" t="s">
        <v>1708</v>
      </c>
      <c r="M1432" t="s">
        <v>1728</v>
      </c>
      <c r="N1432">
        <v>1</v>
      </c>
      <c r="O1432">
        <v>2020</v>
      </c>
      <c r="P1432">
        <v>2347.266218786523</v>
      </c>
      <c r="Q1432">
        <v>1.8010645099426681</v>
      </c>
      <c r="R1432" t="s">
        <v>109</v>
      </c>
      <c r="S1432">
        <v>1303.266043958216</v>
      </c>
      <c r="T1432">
        <v>0.63</v>
      </c>
      <c r="U1432" t="s">
        <v>110</v>
      </c>
      <c r="V1432">
        <v>0.63</v>
      </c>
      <c r="W1432">
        <v>6</v>
      </c>
      <c r="X1432">
        <v>20</v>
      </c>
      <c r="Y1432">
        <v>14</v>
      </c>
      <c r="Z1432">
        <v>0.24</v>
      </c>
      <c r="AA1432">
        <v>31.536000000000001</v>
      </c>
    </row>
    <row r="1433" spans="1:27" x14ac:dyDescent="0.25">
      <c r="A1433" t="s">
        <v>98</v>
      </c>
      <c r="B1433" t="s">
        <v>99</v>
      </c>
      <c r="C1433" t="s">
        <v>100</v>
      </c>
      <c r="D1433" t="s">
        <v>1707</v>
      </c>
      <c r="E1433" t="s">
        <v>102</v>
      </c>
      <c r="G1433" t="s">
        <v>114</v>
      </c>
      <c r="H1433" t="s">
        <v>156</v>
      </c>
      <c r="I1433">
        <v>2016</v>
      </c>
      <c r="J1433" t="s">
        <v>162</v>
      </c>
      <c r="K1433" t="s">
        <v>158</v>
      </c>
      <c r="L1433" t="s">
        <v>1708</v>
      </c>
      <c r="M1433" t="s">
        <v>1729</v>
      </c>
      <c r="N1433">
        <v>1</v>
      </c>
      <c r="O1433">
        <v>2020</v>
      </c>
      <c r="P1433">
        <v>2469.2021262559529</v>
      </c>
      <c r="Q1433">
        <v>1.8010645099426681</v>
      </c>
      <c r="R1433" t="s">
        <v>109</v>
      </c>
      <c r="S1433">
        <v>1370.9681761118891</v>
      </c>
      <c r="T1433">
        <v>0.66</v>
      </c>
      <c r="U1433" t="s">
        <v>110</v>
      </c>
      <c r="V1433">
        <v>0.66</v>
      </c>
      <c r="W1433">
        <v>6</v>
      </c>
      <c r="X1433">
        <v>20</v>
      </c>
      <c r="Y1433">
        <v>14</v>
      </c>
      <c r="Z1433">
        <v>0.24</v>
      </c>
      <c r="AA1433">
        <v>31.536000000000001</v>
      </c>
    </row>
    <row r="1434" spans="1:27" x14ac:dyDescent="0.25">
      <c r="A1434" t="s">
        <v>98</v>
      </c>
      <c r="B1434" t="s">
        <v>99</v>
      </c>
      <c r="C1434" t="s">
        <v>100</v>
      </c>
      <c r="D1434" t="s">
        <v>1707</v>
      </c>
      <c r="E1434" t="s">
        <v>102</v>
      </c>
      <c r="G1434" t="s">
        <v>114</v>
      </c>
      <c r="H1434" t="s">
        <v>156</v>
      </c>
      <c r="I1434">
        <v>2023</v>
      </c>
      <c r="J1434" t="s">
        <v>164</v>
      </c>
      <c r="K1434" t="s">
        <v>158</v>
      </c>
      <c r="L1434" t="s">
        <v>1708</v>
      </c>
      <c r="M1434" t="s">
        <v>1730</v>
      </c>
      <c r="N1434">
        <v>1</v>
      </c>
      <c r="O1434">
        <v>2023</v>
      </c>
      <c r="P1434">
        <v>3865.2553631628971</v>
      </c>
      <c r="Q1434">
        <v>1.8010645099426681</v>
      </c>
      <c r="R1434" t="s">
        <v>109</v>
      </c>
      <c r="S1434">
        <v>2146.09490211205</v>
      </c>
      <c r="T1434">
        <v>0.83499999999999996</v>
      </c>
      <c r="U1434" t="s">
        <v>110</v>
      </c>
      <c r="V1434">
        <v>0.83499999999999996</v>
      </c>
      <c r="W1434">
        <v>6</v>
      </c>
      <c r="X1434">
        <v>20</v>
      </c>
      <c r="Y1434">
        <v>14</v>
      </c>
      <c r="Z1434">
        <v>0.24</v>
      </c>
      <c r="AA1434">
        <v>31.536000000000001</v>
      </c>
    </row>
    <row r="1435" spans="1:27" x14ac:dyDescent="0.25">
      <c r="A1435" t="s">
        <v>98</v>
      </c>
      <c r="B1435" t="s">
        <v>99</v>
      </c>
      <c r="C1435" t="s">
        <v>100</v>
      </c>
      <c r="D1435" t="s">
        <v>1707</v>
      </c>
      <c r="E1435" t="s">
        <v>102</v>
      </c>
      <c r="G1435" t="s">
        <v>119</v>
      </c>
      <c r="H1435" t="s">
        <v>156</v>
      </c>
      <c r="I1435">
        <v>2016</v>
      </c>
      <c r="J1435" t="s">
        <v>166</v>
      </c>
      <c r="K1435" t="s">
        <v>158</v>
      </c>
      <c r="L1435" t="s">
        <v>1708</v>
      </c>
      <c r="M1435" t="s">
        <v>1731</v>
      </c>
      <c r="N1435">
        <v>0</v>
      </c>
      <c r="O1435">
        <v>2020</v>
      </c>
      <c r="P1435">
        <v>3749.5291546849662</v>
      </c>
      <c r="Q1435">
        <v>1.8010645099426681</v>
      </c>
      <c r="R1435" t="s">
        <v>109</v>
      </c>
      <c r="S1435">
        <v>2081.8405637254609</v>
      </c>
      <c r="T1435">
        <v>0.81</v>
      </c>
      <c r="U1435" t="s">
        <v>110</v>
      </c>
      <c r="V1435">
        <v>0.81</v>
      </c>
      <c r="W1435">
        <v>6</v>
      </c>
      <c r="X1435">
        <v>20</v>
      </c>
      <c r="Y1435">
        <v>14</v>
      </c>
      <c r="Z1435">
        <v>0.24</v>
      </c>
      <c r="AA1435">
        <v>31.536000000000001</v>
      </c>
    </row>
    <row r="1436" spans="1:27" x14ac:dyDescent="0.25">
      <c r="A1436" t="s">
        <v>98</v>
      </c>
      <c r="B1436" t="s">
        <v>99</v>
      </c>
      <c r="C1436" t="s">
        <v>100</v>
      </c>
      <c r="D1436" t="s">
        <v>1707</v>
      </c>
      <c r="E1436" t="s">
        <v>102</v>
      </c>
      <c r="G1436" t="s">
        <v>119</v>
      </c>
      <c r="H1436" t="s">
        <v>156</v>
      </c>
      <c r="I1436">
        <v>2018</v>
      </c>
      <c r="J1436" t="s">
        <v>168</v>
      </c>
      <c r="K1436" t="s">
        <v>158</v>
      </c>
      <c r="L1436" t="s">
        <v>1708</v>
      </c>
      <c r="M1436" t="s">
        <v>1731</v>
      </c>
      <c r="N1436">
        <v>1</v>
      </c>
      <c r="O1436">
        <v>2020</v>
      </c>
      <c r="P1436">
        <v>3749.5291546849662</v>
      </c>
      <c r="Q1436">
        <v>1.8010645099426681</v>
      </c>
      <c r="R1436" t="s">
        <v>109</v>
      </c>
      <c r="S1436">
        <v>2081.8405637254609</v>
      </c>
      <c r="T1436">
        <v>0.81</v>
      </c>
      <c r="U1436" t="s">
        <v>110</v>
      </c>
      <c r="V1436">
        <v>0.81</v>
      </c>
      <c r="W1436">
        <v>6</v>
      </c>
      <c r="X1436">
        <v>20</v>
      </c>
      <c r="Y1436">
        <v>14</v>
      </c>
      <c r="Z1436">
        <v>0.24</v>
      </c>
      <c r="AA1436">
        <v>31.536000000000001</v>
      </c>
    </row>
    <row r="1437" spans="1:27" x14ac:dyDescent="0.25">
      <c r="A1437" t="s">
        <v>98</v>
      </c>
      <c r="B1437" t="s">
        <v>99</v>
      </c>
      <c r="C1437" t="s">
        <v>100</v>
      </c>
      <c r="D1437" t="s">
        <v>1707</v>
      </c>
      <c r="E1437" t="s">
        <v>102</v>
      </c>
      <c r="G1437" t="s">
        <v>111</v>
      </c>
      <c r="H1437" t="s">
        <v>169</v>
      </c>
      <c r="I1437">
        <v>2016</v>
      </c>
      <c r="J1437" t="s">
        <v>170</v>
      </c>
      <c r="K1437" t="s">
        <v>171</v>
      </c>
      <c r="L1437" t="s">
        <v>1708</v>
      </c>
      <c r="M1437" t="s">
        <v>1732</v>
      </c>
      <c r="N1437">
        <v>0</v>
      </c>
      <c r="O1437">
        <v>2020</v>
      </c>
      <c r="P1437">
        <v>13412.949821637279</v>
      </c>
      <c r="Q1437">
        <v>1.8010645099426681</v>
      </c>
      <c r="R1437" t="s">
        <v>109</v>
      </c>
      <c r="S1437">
        <v>7447.2345369040904</v>
      </c>
      <c r="T1437">
        <v>1</v>
      </c>
      <c r="U1437" t="s">
        <v>173</v>
      </c>
      <c r="V1437">
        <v>1</v>
      </c>
      <c r="W1437">
        <v>15</v>
      </c>
      <c r="X1437">
        <v>30</v>
      </c>
      <c r="Y1437">
        <v>23</v>
      </c>
      <c r="Z1437">
        <v>0.24</v>
      </c>
      <c r="AA1437">
        <v>31.536000000000001</v>
      </c>
    </row>
    <row r="1438" spans="1:27" x14ac:dyDescent="0.25">
      <c r="A1438" t="s">
        <v>98</v>
      </c>
      <c r="B1438" t="s">
        <v>99</v>
      </c>
      <c r="C1438" t="s">
        <v>100</v>
      </c>
      <c r="D1438" t="s">
        <v>1707</v>
      </c>
      <c r="E1438" t="s">
        <v>102</v>
      </c>
      <c r="G1438" t="s">
        <v>111</v>
      </c>
      <c r="H1438" t="s">
        <v>169</v>
      </c>
      <c r="I1438">
        <v>2020</v>
      </c>
      <c r="J1438" t="s">
        <v>174</v>
      </c>
      <c r="K1438" t="s">
        <v>171</v>
      </c>
      <c r="L1438" t="s">
        <v>1708</v>
      </c>
      <c r="M1438" t="s">
        <v>1732</v>
      </c>
      <c r="N1438">
        <v>1</v>
      </c>
      <c r="O1438">
        <v>2020</v>
      </c>
      <c r="P1438">
        <v>13412.949821637279</v>
      </c>
      <c r="Q1438">
        <v>1.8010645099426681</v>
      </c>
      <c r="R1438" t="s">
        <v>109</v>
      </c>
      <c r="S1438">
        <v>7447.2345369040904</v>
      </c>
      <c r="T1438">
        <v>1</v>
      </c>
      <c r="U1438" t="s">
        <v>173</v>
      </c>
      <c r="V1438">
        <v>1</v>
      </c>
      <c r="W1438">
        <v>15</v>
      </c>
      <c r="X1438">
        <v>30</v>
      </c>
      <c r="Y1438">
        <v>23</v>
      </c>
      <c r="Z1438">
        <v>0.24</v>
      </c>
      <c r="AA1438">
        <v>31.536000000000001</v>
      </c>
    </row>
    <row r="1439" spans="1:27" x14ac:dyDescent="0.25">
      <c r="A1439" t="s">
        <v>98</v>
      </c>
      <c r="B1439" t="s">
        <v>99</v>
      </c>
      <c r="C1439" t="s">
        <v>100</v>
      </c>
      <c r="D1439" t="s">
        <v>1707</v>
      </c>
      <c r="E1439" t="s">
        <v>102</v>
      </c>
      <c r="G1439" t="s">
        <v>111</v>
      </c>
      <c r="H1439" t="s">
        <v>169</v>
      </c>
      <c r="I1439">
        <v>2023</v>
      </c>
      <c r="J1439" t="s">
        <v>175</v>
      </c>
      <c r="K1439" t="s">
        <v>171</v>
      </c>
      <c r="L1439" t="s">
        <v>1708</v>
      </c>
      <c r="M1439" t="s">
        <v>1733</v>
      </c>
      <c r="N1439">
        <v>1</v>
      </c>
      <c r="O1439">
        <v>2023</v>
      </c>
      <c r="P1439">
        <v>13412.949821637279</v>
      </c>
      <c r="Q1439">
        <v>1.8010645099426681</v>
      </c>
      <c r="R1439" t="s">
        <v>109</v>
      </c>
      <c r="S1439">
        <v>7447.2345369040904</v>
      </c>
      <c r="T1439">
        <v>1</v>
      </c>
      <c r="U1439" t="s">
        <v>173</v>
      </c>
      <c r="V1439">
        <v>1</v>
      </c>
      <c r="W1439">
        <v>15</v>
      </c>
      <c r="X1439">
        <v>30</v>
      </c>
      <c r="Y1439">
        <v>23</v>
      </c>
      <c r="Z1439">
        <v>0.24</v>
      </c>
      <c r="AA1439">
        <v>31.536000000000001</v>
      </c>
    </row>
    <row r="1440" spans="1:27" x14ac:dyDescent="0.25">
      <c r="A1440" t="s">
        <v>98</v>
      </c>
      <c r="B1440" t="s">
        <v>99</v>
      </c>
      <c r="C1440" t="s">
        <v>100</v>
      </c>
      <c r="D1440" t="s">
        <v>1707</v>
      </c>
      <c r="E1440" t="s">
        <v>102</v>
      </c>
      <c r="G1440" t="s">
        <v>111</v>
      </c>
      <c r="H1440" t="s">
        <v>169</v>
      </c>
      <c r="I1440">
        <v>2024</v>
      </c>
      <c r="J1440" t="s">
        <v>177</v>
      </c>
      <c r="K1440" t="s">
        <v>171</v>
      </c>
      <c r="L1440" t="s">
        <v>1708</v>
      </c>
      <c r="M1440" t="s">
        <v>1734</v>
      </c>
      <c r="N1440">
        <v>1</v>
      </c>
      <c r="O1440">
        <v>2024</v>
      </c>
      <c r="P1440">
        <v>13412.949821637279</v>
      </c>
      <c r="Q1440">
        <v>1.8010645099426681</v>
      </c>
      <c r="R1440" t="s">
        <v>109</v>
      </c>
      <c r="S1440">
        <v>7447.2345369040904</v>
      </c>
      <c r="T1440">
        <v>1</v>
      </c>
      <c r="U1440" t="s">
        <v>173</v>
      </c>
      <c r="V1440">
        <v>1</v>
      </c>
      <c r="W1440">
        <v>15</v>
      </c>
      <c r="X1440">
        <v>30</v>
      </c>
      <c r="Y1440">
        <v>23</v>
      </c>
      <c r="Z1440">
        <v>0.24</v>
      </c>
      <c r="AA1440">
        <v>31.536000000000001</v>
      </c>
    </row>
    <row r="1441" spans="1:27" x14ac:dyDescent="0.25">
      <c r="A1441" t="s">
        <v>98</v>
      </c>
      <c r="B1441" t="s">
        <v>99</v>
      </c>
      <c r="C1441" t="s">
        <v>100</v>
      </c>
      <c r="D1441" t="s">
        <v>1707</v>
      </c>
      <c r="E1441" t="s">
        <v>179</v>
      </c>
      <c r="F1441" t="s">
        <v>180</v>
      </c>
      <c r="G1441" t="s">
        <v>103</v>
      </c>
      <c r="H1441" t="s">
        <v>125</v>
      </c>
      <c r="I1441">
        <v>2016</v>
      </c>
      <c r="J1441" t="s">
        <v>181</v>
      </c>
      <c r="K1441" t="s">
        <v>127</v>
      </c>
      <c r="L1441" t="s">
        <v>1735</v>
      </c>
      <c r="M1441" t="s">
        <v>1736</v>
      </c>
      <c r="N1441">
        <v>1</v>
      </c>
      <c r="O1441">
        <v>2020</v>
      </c>
      <c r="P1441">
        <v>2956.9457561336731</v>
      </c>
      <c r="Q1441">
        <v>3.9515087003088269</v>
      </c>
      <c r="R1441" t="s">
        <v>109</v>
      </c>
      <c r="S1441">
        <v>748.30804646908018</v>
      </c>
      <c r="T1441">
        <v>2.4032825322391562</v>
      </c>
      <c r="U1441" t="s">
        <v>184</v>
      </c>
      <c r="V1441">
        <v>2.4032825322391562</v>
      </c>
      <c r="W1441">
        <v>9</v>
      </c>
      <c r="X1441">
        <v>22</v>
      </c>
      <c r="Y1441">
        <v>16</v>
      </c>
      <c r="Z1441">
        <v>9.8628146588536497E-2</v>
      </c>
      <c r="AA1441">
        <v>31.536000000000001</v>
      </c>
    </row>
    <row r="1442" spans="1:27" x14ac:dyDescent="0.25">
      <c r="A1442" t="s">
        <v>98</v>
      </c>
      <c r="B1442" t="s">
        <v>99</v>
      </c>
      <c r="C1442" t="s">
        <v>100</v>
      </c>
      <c r="D1442" t="s">
        <v>1707</v>
      </c>
      <c r="E1442" t="s">
        <v>179</v>
      </c>
      <c r="F1442" t="s">
        <v>180</v>
      </c>
      <c r="G1442" t="s">
        <v>103</v>
      </c>
      <c r="H1442" t="s">
        <v>125</v>
      </c>
      <c r="I1442">
        <v>2023</v>
      </c>
      <c r="J1442" t="s">
        <v>185</v>
      </c>
      <c r="K1442" t="s">
        <v>127</v>
      </c>
      <c r="L1442" t="s">
        <v>1735</v>
      </c>
      <c r="M1442" t="s">
        <v>1737</v>
      </c>
      <c r="N1442">
        <v>1</v>
      </c>
      <c r="O1442">
        <v>2023</v>
      </c>
      <c r="P1442">
        <v>2956.9457561336731</v>
      </c>
      <c r="Q1442">
        <v>3.9515087003088269</v>
      </c>
      <c r="R1442" t="s">
        <v>109</v>
      </c>
      <c r="S1442">
        <v>748.30804646908018</v>
      </c>
      <c r="T1442">
        <v>2.4032825322391562</v>
      </c>
      <c r="U1442" t="s">
        <v>184</v>
      </c>
      <c r="V1442">
        <v>2.4032825322391562</v>
      </c>
      <c r="W1442">
        <v>9</v>
      </c>
      <c r="X1442">
        <v>22</v>
      </c>
      <c r="Y1442">
        <v>16</v>
      </c>
      <c r="Z1442">
        <v>9.8628146588536497E-2</v>
      </c>
      <c r="AA1442">
        <v>31.536000000000001</v>
      </c>
    </row>
    <row r="1443" spans="1:27" x14ac:dyDescent="0.25">
      <c r="A1443" t="s">
        <v>98</v>
      </c>
      <c r="B1443" t="s">
        <v>99</v>
      </c>
      <c r="C1443" t="s">
        <v>100</v>
      </c>
      <c r="D1443" t="s">
        <v>1707</v>
      </c>
      <c r="E1443" t="s">
        <v>179</v>
      </c>
      <c r="F1443" t="s">
        <v>180</v>
      </c>
      <c r="G1443" t="s">
        <v>111</v>
      </c>
      <c r="H1443" t="s">
        <v>125</v>
      </c>
      <c r="I1443">
        <v>2016</v>
      </c>
      <c r="J1443" t="s">
        <v>187</v>
      </c>
      <c r="K1443" t="s">
        <v>127</v>
      </c>
      <c r="L1443" t="s">
        <v>1735</v>
      </c>
      <c r="M1443" t="s">
        <v>1738</v>
      </c>
      <c r="N1443">
        <v>1</v>
      </c>
      <c r="O1443">
        <v>2020</v>
      </c>
      <c r="P1443">
        <v>3109.3656404704602</v>
      </c>
      <c r="Q1443">
        <v>3.9515087003088269</v>
      </c>
      <c r="R1443" t="s">
        <v>109</v>
      </c>
      <c r="S1443">
        <v>786.88062618398124</v>
      </c>
      <c r="T1443">
        <v>2.5205158264947238</v>
      </c>
      <c r="U1443" t="s">
        <v>184</v>
      </c>
      <c r="V1443">
        <v>2.5205158264947238</v>
      </c>
      <c r="W1443">
        <v>9</v>
      </c>
      <c r="X1443">
        <v>22</v>
      </c>
      <c r="Y1443">
        <v>16</v>
      </c>
      <c r="Z1443">
        <v>9.8628146588536497E-2</v>
      </c>
      <c r="AA1443">
        <v>31.536000000000001</v>
      </c>
    </row>
    <row r="1444" spans="1:27" x14ac:dyDescent="0.25">
      <c r="A1444" t="s">
        <v>98</v>
      </c>
      <c r="B1444" t="s">
        <v>99</v>
      </c>
      <c r="C1444" t="s">
        <v>100</v>
      </c>
      <c r="D1444" t="s">
        <v>1707</v>
      </c>
      <c r="E1444" t="s">
        <v>179</v>
      </c>
      <c r="F1444" t="s">
        <v>180</v>
      </c>
      <c r="G1444" t="s">
        <v>111</v>
      </c>
      <c r="H1444" t="s">
        <v>125</v>
      </c>
      <c r="I1444">
        <v>2023</v>
      </c>
      <c r="J1444" t="s">
        <v>189</v>
      </c>
      <c r="K1444" t="s">
        <v>127</v>
      </c>
      <c r="L1444" t="s">
        <v>1735</v>
      </c>
      <c r="M1444" t="s">
        <v>1739</v>
      </c>
      <c r="N1444">
        <v>1</v>
      </c>
      <c r="O1444">
        <v>2023</v>
      </c>
      <c r="P1444">
        <v>3139.8496173378171</v>
      </c>
      <c r="Q1444">
        <v>3.9515087003088269</v>
      </c>
      <c r="R1444" t="s">
        <v>109</v>
      </c>
      <c r="S1444">
        <v>794.59514212696138</v>
      </c>
      <c r="T1444">
        <v>2.5791324736225092</v>
      </c>
      <c r="U1444" t="s">
        <v>184</v>
      </c>
      <c r="V1444">
        <v>2.5791324736225092</v>
      </c>
      <c r="W1444">
        <v>9</v>
      </c>
      <c r="X1444">
        <v>22</v>
      </c>
      <c r="Y1444">
        <v>16</v>
      </c>
      <c r="Z1444">
        <v>9.8628146588536497E-2</v>
      </c>
      <c r="AA1444">
        <v>31.536000000000001</v>
      </c>
    </row>
    <row r="1445" spans="1:27" x14ac:dyDescent="0.25">
      <c r="A1445" t="s">
        <v>98</v>
      </c>
      <c r="B1445" t="s">
        <v>99</v>
      </c>
      <c r="C1445" t="s">
        <v>100</v>
      </c>
      <c r="D1445" t="s">
        <v>1707</v>
      </c>
      <c r="E1445" t="s">
        <v>179</v>
      </c>
      <c r="F1445" t="s">
        <v>180</v>
      </c>
      <c r="G1445" t="s">
        <v>114</v>
      </c>
      <c r="H1445" t="s">
        <v>125</v>
      </c>
      <c r="I1445">
        <v>2016</v>
      </c>
      <c r="J1445" t="s">
        <v>191</v>
      </c>
      <c r="K1445" t="s">
        <v>127</v>
      </c>
      <c r="L1445" t="s">
        <v>1735</v>
      </c>
      <c r="M1445" t="s">
        <v>1740</v>
      </c>
      <c r="N1445">
        <v>1</v>
      </c>
      <c r="O1445">
        <v>2020</v>
      </c>
      <c r="P1445">
        <v>3017.9137098683868</v>
      </c>
      <c r="Q1445">
        <v>3.9515087003088269</v>
      </c>
      <c r="R1445" t="s">
        <v>109</v>
      </c>
      <c r="S1445">
        <v>763.73707835504058</v>
      </c>
      <c r="T1445">
        <v>2.4912075029308318</v>
      </c>
      <c r="U1445" t="s">
        <v>184</v>
      </c>
      <c r="V1445">
        <v>2.4912075029308318</v>
      </c>
      <c r="W1445">
        <v>9</v>
      </c>
      <c r="X1445">
        <v>22</v>
      </c>
      <c r="Y1445">
        <v>16</v>
      </c>
      <c r="Z1445">
        <v>9.8628146588536497E-2</v>
      </c>
      <c r="AA1445">
        <v>31.536000000000001</v>
      </c>
    </row>
    <row r="1446" spans="1:27" x14ac:dyDescent="0.25">
      <c r="A1446" t="s">
        <v>98</v>
      </c>
      <c r="B1446" t="s">
        <v>99</v>
      </c>
      <c r="C1446" t="s">
        <v>100</v>
      </c>
      <c r="D1446" t="s">
        <v>1707</v>
      </c>
      <c r="E1446" t="s">
        <v>179</v>
      </c>
      <c r="F1446" t="s">
        <v>180</v>
      </c>
      <c r="G1446" t="s">
        <v>114</v>
      </c>
      <c r="H1446" t="s">
        <v>125</v>
      </c>
      <c r="I1446">
        <v>2022</v>
      </c>
      <c r="J1446" t="s">
        <v>193</v>
      </c>
      <c r="K1446" t="s">
        <v>127</v>
      </c>
      <c r="L1446" t="s">
        <v>1735</v>
      </c>
      <c r="M1446" t="s">
        <v>1741</v>
      </c>
      <c r="N1446">
        <v>1</v>
      </c>
      <c r="O1446">
        <v>2022</v>
      </c>
      <c r="P1446">
        <v>3017.9137098683868</v>
      </c>
      <c r="Q1446">
        <v>3.9515087003088269</v>
      </c>
      <c r="R1446" t="s">
        <v>109</v>
      </c>
      <c r="S1446">
        <v>763.73707835504058</v>
      </c>
      <c r="T1446">
        <v>2.4912075029308318</v>
      </c>
      <c r="U1446" t="s">
        <v>184</v>
      </c>
      <c r="V1446">
        <v>2.4912075029308318</v>
      </c>
      <c r="W1446">
        <v>9</v>
      </c>
      <c r="X1446">
        <v>22</v>
      </c>
      <c r="Y1446">
        <v>16</v>
      </c>
      <c r="Z1446">
        <v>9.8628146588536497E-2</v>
      </c>
      <c r="AA1446">
        <v>31.536000000000001</v>
      </c>
    </row>
    <row r="1447" spans="1:27" x14ac:dyDescent="0.25">
      <c r="A1447" t="s">
        <v>98</v>
      </c>
      <c r="B1447" t="s">
        <v>99</v>
      </c>
      <c r="C1447" t="s">
        <v>100</v>
      </c>
      <c r="D1447" t="s">
        <v>1707</v>
      </c>
      <c r="E1447" t="s">
        <v>179</v>
      </c>
      <c r="F1447" t="s">
        <v>180</v>
      </c>
      <c r="G1447" t="s">
        <v>114</v>
      </c>
      <c r="H1447" t="s">
        <v>125</v>
      </c>
      <c r="I1447">
        <v>2023</v>
      </c>
      <c r="J1447" t="s">
        <v>195</v>
      </c>
      <c r="K1447" t="s">
        <v>127</v>
      </c>
      <c r="L1447" t="s">
        <v>1735</v>
      </c>
      <c r="M1447" t="s">
        <v>1742</v>
      </c>
      <c r="N1447">
        <v>1</v>
      </c>
      <c r="O1447">
        <v>2023</v>
      </c>
      <c r="P1447">
        <v>3266.447780092843</v>
      </c>
      <c r="Q1447">
        <v>3.9515087003088269</v>
      </c>
      <c r="R1447" t="s">
        <v>109</v>
      </c>
      <c r="S1447">
        <v>826.63307304310263</v>
      </c>
      <c r="T1447">
        <v>2.6963657678780768</v>
      </c>
      <c r="U1447" t="s">
        <v>184</v>
      </c>
      <c r="V1447">
        <v>2.6963657678780768</v>
      </c>
      <c r="W1447">
        <v>9</v>
      </c>
      <c r="X1447">
        <v>22</v>
      </c>
      <c r="Y1447">
        <v>16</v>
      </c>
      <c r="Z1447">
        <v>9.8628146588536497E-2</v>
      </c>
      <c r="AA1447">
        <v>31.536000000000001</v>
      </c>
    </row>
    <row r="1448" spans="1:27" x14ac:dyDescent="0.25">
      <c r="A1448" t="s">
        <v>98</v>
      </c>
      <c r="B1448" t="s">
        <v>99</v>
      </c>
      <c r="C1448" t="s">
        <v>100</v>
      </c>
      <c r="D1448" t="s">
        <v>1707</v>
      </c>
      <c r="E1448" t="s">
        <v>179</v>
      </c>
      <c r="F1448" t="s">
        <v>180</v>
      </c>
      <c r="G1448" t="s">
        <v>119</v>
      </c>
      <c r="H1448" t="s">
        <v>125</v>
      </c>
      <c r="I1448">
        <v>2016</v>
      </c>
      <c r="J1448" t="s">
        <v>197</v>
      </c>
      <c r="K1448" t="s">
        <v>127</v>
      </c>
      <c r="L1448" t="s">
        <v>1735</v>
      </c>
      <c r="M1448" t="s">
        <v>1743</v>
      </c>
      <c r="N1448">
        <v>1</v>
      </c>
      <c r="O1448">
        <v>2020</v>
      </c>
      <c r="P1448">
        <v>3719.0451778176089</v>
      </c>
      <c r="Q1448">
        <v>3.9515087003088269</v>
      </c>
      <c r="R1448" t="s">
        <v>109</v>
      </c>
      <c r="S1448">
        <v>941.17094504358533</v>
      </c>
      <c r="T1448">
        <v>2.6377491207502932</v>
      </c>
      <c r="U1448" t="s">
        <v>184</v>
      </c>
      <c r="V1448">
        <v>2.6377491207502932</v>
      </c>
      <c r="W1448">
        <v>9</v>
      </c>
      <c r="X1448">
        <v>22</v>
      </c>
      <c r="Y1448">
        <v>16</v>
      </c>
      <c r="Z1448">
        <v>9.8628146588536497E-2</v>
      </c>
      <c r="AA1448">
        <v>31.536000000000001</v>
      </c>
    </row>
    <row r="1449" spans="1:27" x14ac:dyDescent="0.25">
      <c r="A1449" t="s">
        <v>98</v>
      </c>
      <c r="B1449" t="s">
        <v>99</v>
      </c>
      <c r="C1449" t="s">
        <v>100</v>
      </c>
      <c r="D1449" t="s">
        <v>1707</v>
      </c>
      <c r="E1449" t="s">
        <v>179</v>
      </c>
      <c r="F1449" t="s">
        <v>180</v>
      </c>
      <c r="G1449" t="s">
        <v>119</v>
      </c>
      <c r="H1449" t="s">
        <v>125</v>
      </c>
      <c r="I1449">
        <v>2022</v>
      </c>
      <c r="J1449" t="s">
        <v>199</v>
      </c>
      <c r="K1449" t="s">
        <v>127</v>
      </c>
      <c r="L1449" t="s">
        <v>1735</v>
      </c>
      <c r="M1449" t="s">
        <v>1744</v>
      </c>
      <c r="N1449">
        <v>1</v>
      </c>
      <c r="O1449">
        <v>2022</v>
      </c>
      <c r="P1449">
        <v>3914.784397702746</v>
      </c>
      <c r="Q1449">
        <v>3.9515087003088269</v>
      </c>
      <c r="R1449" t="s">
        <v>109</v>
      </c>
      <c r="S1449">
        <v>990.70625794061618</v>
      </c>
      <c r="T1449">
        <v>2.9308323563892151</v>
      </c>
      <c r="U1449" t="s">
        <v>184</v>
      </c>
      <c r="V1449">
        <v>2.9308323563892151</v>
      </c>
      <c r="W1449">
        <v>9</v>
      </c>
      <c r="X1449">
        <v>22</v>
      </c>
      <c r="Y1449">
        <v>16</v>
      </c>
      <c r="Z1449">
        <v>9.8628146588536497E-2</v>
      </c>
      <c r="AA1449">
        <v>31.536000000000001</v>
      </c>
    </row>
    <row r="1450" spans="1:27" x14ac:dyDescent="0.25">
      <c r="A1450" t="s">
        <v>98</v>
      </c>
      <c r="B1450" t="s">
        <v>99</v>
      </c>
      <c r="C1450" t="s">
        <v>100</v>
      </c>
      <c r="D1450" t="s">
        <v>1707</v>
      </c>
      <c r="E1450" t="s">
        <v>179</v>
      </c>
      <c r="F1450" t="s">
        <v>201</v>
      </c>
      <c r="G1450" t="s">
        <v>103</v>
      </c>
      <c r="H1450" t="s">
        <v>125</v>
      </c>
      <c r="I1450">
        <v>2016</v>
      </c>
      <c r="J1450" t="s">
        <v>202</v>
      </c>
      <c r="K1450" t="s">
        <v>127</v>
      </c>
      <c r="L1450" t="s">
        <v>1735</v>
      </c>
      <c r="M1450" t="s">
        <v>1745</v>
      </c>
      <c r="N1450">
        <v>1</v>
      </c>
      <c r="O1450">
        <v>2020</v>
      </c>
      <c r="P1450">
        <v>9511.0007826155233</v>
      </c>
      <c r="Q1450">
        <v>3.9515087003088269</v>
      </c>
      <c r="R1450" t="s">
        <v>109</v>
      </c>
      <c r="S1450">
        <v>2406.928974209824</v>
      </c>
      <c r="T1450">
        <v>3.2</v>
      </c>
      <c r="U1450" t="s">
        <v>184</v>
      </c>
      <c r="V1450">
        <v>3.2</v>
      </c>
      <c r="W1450">
        <v>8</v>
      </c>
      <c r="X1450">
        <v>20.8</v>
      </c>
      <c r="Y1450">
        <v>15</v>
      </c>
      <c r="Z1450">
        <v>9.8628146588536497E-2</v>
      </c>
      <c r="AA1450">
        <v>31.536000000000001</v>
      </c>
    </row>
    <row r="1451" spans="1:27" x14ac:dyDescent="0.25">
      <c r="A1451" t="s">
        <v>98</v>
      </c>
      <c r="B1451" t="s">
        <v>99</v>
      </c>
      <c r="C1451" t="s">
        <v>100</v>
      </c>
      <c r="D1451" t="s">
        <v>1707</v>
      </c>
      <c r="E1451" t="s">
        <v>179</v>
      </c>
      <c r="F1451" t="s">
        <v>201</v>
      </c>
      <c r="G1451" t="s">
        <v>111</v>
      </c>
      <c r="H1451" t="s">
        <v>125</v>
      </c>
      <c r="I1451">
        <v>2016</v>
      </c>
      <c r="J1451" t="s">
        <v>204</v>
      </c>
      <c r="K1451" t="s">
        <v>127</v>
      </c>
      <c r="L1451" t="s">
        <v>1735</v>
      </c>
      <c r="M1451" t="s">
        <v>1746</v>
      </c>
      <c r="N1451">
        <v>1</v>
      </c>
      <c r="O1451">
        <v>2020</v>
      </c>
      <c r="P1451">
        <v>9846.3245281564559</v>
      </c>
      <c r="Q1451">
        <v>3.9515087003088269</v>
      </c>
      <c r="R1451" t="s">
        <v>109</v>
      </c>
      <c r="S1451">
        <v>2491.7886495826069</v>
      </c>
      <c r="T1451">
        <v>3.7</v>
      </c>
      <c r="U1451" t="s">
        <v>184</v>
      </c>
      <c r="V1451">
        <v>3.7</v>
      </c>
      <c r="W1451">
        <v>8</v>
      </c>
      <c r="X1451">
        <v>20.8</v>
      </c>
      <c r="Y1451">
        <v>15</v>
      </c>
      <c r="Z1451">
        <v>9.8628146588536497E-2</v>
      </c>
      <c r="AA1451">
        <v>31.536000000000001</v>
      </c>
    </row>
    <row r="1452" spans="1:27" x14ac:dyDescent="0.25">
      <c r="A1452" t="s">
        <v>98</v>
      </c>
      <c r="B1452" t="s">
        <v>99</v>
      </c>
      <c r="C1452" t="s">
        <v>100</v>
      </c>
      <c r="D1452" t="s">
        <v>1707</v>
      </c>
      <c r="E1452" t="s">
        <v>179</v>
      </c>
      <c r="F1452" t="s">
        <v>201</v>
      </c>
      <c r="G1452" t="s">
        <v>114</v>
      </c>
      <c r="H1452" t="s">
        <v>125</v>
      </c>
      <c r="I1452">
        <v>2016</v>
      </c>
      <c r="J1452" t="s">
        <v>206</v>
      </c>
      <c r="K1452" t="s">
        <v>127</v>
      </c>
      <c r="L1452" t="s">
        <v>1735</v>
      </c>
      <c r="M1452" t="s">
        <v>1747</v>
      </c>
      <c r="N1452">
        <v>0</v>
      </c>
      <c r="O1452">
        <v>2020</v>
      </c>
      <c r="P1452">
        <v>9846.3245281564559</v>
      </c>
      <c r="Q1452">
        <v>3.9515087003088269</v>
      </c>
      <c r="R1452" t="s">
        <v>109</v>
      </c>
      <c r="S1452">
        <v>2491.7886495826069</v>
      </c>
      <c r="T1452">
        <v>3.6</v>
      </c>
      <c r="U1452" t="s">
        <v>184</v>
      </c>
      <c r="V1452">
        <v>3.6</v>
      </c>
      <c r="W1452">
        <v>8</v>
      </c>
      <c r="X1452">
        <v>20.8</v>
      </c>
      <c r="Y1452">
        <v>15</v>
      </c>
      <c r="Z1452">
        <v>9.8628146588536497E-2</v>
      </c>
      <c r="AA1452">
        <v>31.536000000000001</v>
      </c>
    </row>
    <row r="1453" spans="1:27" x14ac:dyDescent="0.25">
      <c r="A1453" t="s">
        <v>98</v>
      </c>
      <c r="B1453" t="s">
        <v>99</v>
      </c>
      <c r="C1453" t="s">
        <v>100</v>
      </c>
      <c r="D1453" t="s">
        <v>1707</v>
      </c>
      <c r="E1453" t="s">
        <v>179</v>
      </c>
      <c r="F1453" t="s">
        <v>201</v>
      </c>
      <c r="G1453" t="s">
        <v>114</v>
      </c>
      <c r="H1453" t="s">
        <v>125</v>
      </c>
      <c r="I1453">
        <v>2020</v>
      </c>
      <c r="J1453" t="s">
        <v>208</v>
      </c>
      <c r="K1453" t="s">
        <v>127</v>
      </c>
      <c r="L1453" t="s">
        <v>1735</v>
      </c>
      <c r="M1453" t="s">
        <v>1747</v>
      </c>
      <c r="N1453">
        <v>1</v>
      </c>
      <c r="O1453">
        <v>2020</v>
      </c>
      <c r="P1453">
        <v>9846.3245281564559</v>
      </c>
      <c r="Q1453">
        <v>3.9515087003088269</v>
      </c>
      <c r="R1453" t="s">
        <v>109</v>
      </c>
      <c r="S1453">
        <v>2491.7886495826069</v>
      </c>
      <c r="T1453">
        <v>3.6</v>
      </c>
      <c r="U1453" t="s">
        <v>184</v>
      </c>
      <c r="V1453">
        <v>3.6</v>
      </c>
      <c r="W1453">
        <v>8</v>
      </c>
      <c r="X1453">
        <v>20.8</v>
      </c>
      <c r="Y1453">
        <v>15</v>
      </c>
      <c r="Z1453">
        <v>9.8628146588536497E-2</v>
      </c>
      <c r="AA1453">
        <v>31.536000000000001</v>
      </c>
    </row>
    <row r="1454" spans="1:27" x14ac:dyDescent="0.25">
      <c r="A1454" t="s">
        <v>98</v>
      </c>
      <c r="B1454" t="s">
        <v>99</v>
      </c>
      <c r="C1454" t="s">
        <v>100</v>
      </c>
      <c r="D1454" t="s">
        <v>1707</v>
      </c>
      <c r="E1454" t="s">
        <v>179</v>
      </c>
      <c r="F1454" t="s">
        <v>201</v>
      </c>
      <c r="G1454" t="s">
        <v>114</v>
      </c>
      <c r="H1454" t="s">
        <v>125</v>
      </c>
      <c r="I1454">
        <v>2022</v>
      </c>
      <c r="J1454" t="s">
        <v>209</v>
      </c>
      <c r="K1454" t="s">
        <v>127</v>
      </c>
      <c r="L1454" t="s">
        <v>1735</v>
      </c>
      <c r="M1454" t="s">
        <v>1748</v>
      </c>
      <c r="N1454">
        <v>1</v>
      </c>
      <c r="O1454">
        <v>2022</v>
      </c>
      <c r="P1454">
        <v>9846.3245281564559</v>
      </c>
      <c r="Q1454">
        <v>3.9515087003088269</v>
      </c>
      <c r="R1454" t="s">
        <v>109</v>
      </c>
      <c r="S1454">
        <v>2491.7886495826069</v>
      </c>
      <c r="T1454">
        <v>3.6</v>
      </c>
      <c r="U1454" t="s">
        <v>184</v>
      </c>
      <c r="V1454">
        <v>3.6</v>
      </c>
      <c r="W1454">
        <v>8</v>
      </c>
      <c r="X1454">
        <v>20.8</v>
      </c>
      <c r="Y1454">
        <v>15</v>
      </c>
      <c r="Z1454">
        <v>9.8628146588536497E-2</v>
      </c>
      <c r="AA1454">
        <v>31.536000000000001</v>
      </c>
    </row>
    <row r="1455" spans="1:27" x14ac:dyDescent="0.25">
      <c r="A1455" t="s">
        <v>98</v>
      </c>
      <c r="B1455" t="s">
        <v>99</v>
      </c>
      <c r="C1455" t="s">
        <v>100</v>
      </c>
      <c r="D1455" t="s">
        <v>1707</v>
      </c>
      <c r="E1455" t="s">
        <v>179</v>
      </c>
      <c r="F1455" t="s">
        <v>201</v>
      </c>
      <c r="G1455" t="s">
        <v>114</v>
      </c>
      <c r="H1455" t="s">
        <v>125</v>
      </c>
      <c r="I1455">
        <v>2023</v>
      </c>
      <c r="J1455" t="s">
        <v>211</v>
      </c>
      <c r="K1455" t="s">
        <v>127</v>
      </c>
      <c r="L1455" t="s">
        <v>1735</v>
      </c>
      <c r="M1455" t="s">
        <v>1749</v>
      </c>
      <c r="N1455">
        <v>1</v>
      </c>
      <c r="O1455">
        <v>2023</v>
      </c>
      <c r="P1455">
        <v>9846.3245281564559</v>
      </c>
      <c r="Q1455">
        <v>3.9515087003088269</v>
      </c>
      <c r="R1455" t="s">
        <v>109</v>
      </c>
      <c r="S1455">
        <v>2491.7886495826069</v>
      </c>
      <c r="T1455">
        <v>3.6</v>
      </c>
      <c r="U1455" t="s">
        <v>184</v>
      </c>
      <c r="V1455">
        <v>3.6</v>
      </c>
      <c r="W1455">
        <v>8</v>
      </c>
      <c r="X1455">
        <v>20.8</v>
      </c>
      <c r="Y1455">
        <v>15</v>
      </c>
      <c r="Z1455">
        <v>9.8628146588536497E-2</v>
      </c>
      <c r="AA1455">
        <v>31.536000000000001</v>
      </c>
    </row>
    <row r="1456" spans="1:27" x14ac:dyDescent="0.25">
      <c r="A1456" t="s">
        <v>98</v>
      </c>
      <c r="B1456" t="s">
        <v>99</v>
      </c>
      <c r="C1456" t="s">
        <v>100</v>
      </c>
      <c r="D1456" t="s">
        <v>1707</v>
      </c>
      <c r="E1456" t="s">
        <v>179</v>
      </c>
      <c r="F1456" t="s">
        <v>201</v>
      </c>
      <c r="G1456" t="s">
        <v>114</v>
      </c>
      <c r="H1456" t="s">
        <v>125</v>
      </c>
      <c r="I1456">
        <v>2024</v>
      </c>
      <c r="J1456" t="s">
        <v>213</v>
      </c>
      <c r="K1456" t="s">
        <v>127</v>
      </c>
      <c r="L1456" t="s">
        <v>1735</v>
      </c>
      <c r="M1456" t="s">
        <v>1750</v>
      </c>
      <c r="N1456">
        <v>1</v>
      </c>
      <c r="O1456">
        <v>2024</v>
      </c>
      <c r="P1456">
        <v>9846.3245281564559</v>
      </c>
      <c r="Q1456">
        <v>3.9515087003088269</v>
      </c>
      <c r="R1456" t="s">
        <v>109</v>
      </c>
      <c r="S1456">
        <v>2491.7886495826069</v>
      </c>
      <c r="T1456">
        <v>3.6</v>
      </c>
      <c r="U1456" t="s">
        <v>184</v>
      </c>
      <c r="V1456">
        <v>3.6</v>
      </c>
      <c r="W1456">
        <v>8</v>
      </c>
      <c r="X1456">
        <v>20.8</v>
      </c>
      <c r="Y1456">
        <v>15</v>
      </c>
      <c r="Z1456">
        <v>9.8628146588536497E-2</v>
      </c>
      <c r="AA1456">
        <v>31.536000000000001</v>
      </c>
    </row>
    <row r="1457" spans="1:27" x14ac:dyDescent="0.25">
      <c r="A1457" t="s">
        <v>98</v>
      </c>
      <c r="B1457" t="s">
        <v>99</v>
      </c>
      <c r="C1457" t="s">
        <v>100</v>
      </c>
      <c r="D1457" t="s">
        <v>1707</v>
      </c>
      <c r="E1457" t="s">
        <v>179</v>
      </c>
      <c r="F1457" t="s">
        <v>201</v>
      </c>
      <c r="G1457" t="s">
        <v>119</v>
      </c>
      <c r="H1457" t="s">
        <v>125</v>
      </c>
      <c r="I1457">
        <v>2016</v>
      </c>
      <c r="J1457" t="s">
        <v>215</v>
      </c>
      <c r="K1457" t="s">
        <v>127</v>
      </c>
      <c r="L1457" t="s">
        <v>1735</v>
      </c>
      <c r="M1457" t="s">
        <v>1751</v>
      </c>
      <c r="N1457">
        <v>0</v>
      </c>
      <c r="O1457">
        <v>2020</v>
      </c>
      <c r="P1457">
        <v>10395.03611176889</v>
      </c>
      <c r="Q1457">
        <v>3.9515087003088269</v>
      </c>
      <c r="R1457" t="s">
        <v>109</v>
      </c>
      <c r="S1457">
        <v>2630.6499365562509</v>
      </c>
      <c r="T1457">
        <v>4.5</v>
      </c>
      <c r="U1457" t="s">
        <v>184</v>
      </c>
      <c r="V1457">
        <v>4.5</v>
      </c>
      <c r="W1457">
        <v>8</v>
      </c>
      <c r="X1457">
        <v>20.8</v>
      </c>
      <c r="Y1457">
        <v>15</v>
      </c>
      <c r="Z1457">
        <v>9.8628146588536497E-2</v>
      </c>
      <c r="AA1457">
        <v>31.536000000000001</v>
      </c>
    </row>
    <row r="1458" spans="1:27" x14ac:dyDescent="0.25">
      <c r="A1458" t="s">
        <v>98</v>
      </c>
      <c r="B1458" t="s">
        <v>99</v>
      </c>
      <c r="C1458" t="s">
        <v>100</v>
      </c>
      <c r="D1458" t="s">
        <v>1707</v>
      </c>
      <c r="E1458" t="s">
        <v>179</v>
      </c>
      <c r="F1458" t="s">
        <v>201</v>
      </c>
      <c r="G1458" t="s">
        <v>119</v>
      </c>
      <c r="H1458" t="s">
        <v>125</v>
      </c>
      <c r="I1458">
        <v>2020</v>
      </c>
      <c r="J1458" t="s">
        <v>217</v>
      </c>
      <c r="K1458" t="s">
        <v>127</v>
      </c>
      <c r="L1458" t="s">
        <v>1735</v>
      </c>
      <c r="M1458" t="s">
        <v>1751</v>
      </c>
      <c r="N1458">
        <v>1</v>
      </c>
      <c r="O1458">
        <v>2020</v>
      </c>
      <c r="P1458">
        <v>10395.03611176889</v>
      </c>
      <c r="Q1458">
        <v>3.9515087003088269</v>
      </c>
      <c r="R1458" t="s">
        <v>109</v>
      </c>
      <c r="S1458">
        <v>2630.6499365562509</v>
      </c>
      <c r="T1458">
        <v>4.5</v>
      </c>
      <c r="U1458" t="s">
        <v>184</v>
      </c>
      <c r="V1458">
        <v>4.5</v>
      </c>
      <c r="W1458">
        <v>8</v>
      </c>
      <c r="X1458">
        <v>20.8</v>
      </c>
      <c r="Y1458">
        <v>15</v>
      </c>
      <c r="Z1458">
        <v>9.8628146588536497E-2</v>
      </c>
      <c r="AA1458">
        <v>31.536000000000001</v>
      </c>
    </row>
    <row r="1459" spans="1:27" x14ac:dyDescent="0.25">
      <c r="A1459" t="s">
        <v>98</v>
      </c>
      <c r="B1459" t="s">
        <v>99</v>
      </c>
      <c r="C1459" t="s">
        <v>100</v>
      </c>
      <c r="D1459" t="s">
        <v>1707</v>
      </c>
      <c r="E1459" t="s">
        <v>179</v>
      </c>
      <c r="F1459" t="s">
        <v>201</v>
      </c>
      <c r="G1459" t="s">
        <v>119</v>
      </c>
      <c r="H1459" t="s">
        <v>125</v>
      </c>
      <c r="I1459">
        <v>2022</v>
      </c>
      <c r="J1459" t="s">
        <v>218</v>
      </c>
      <c r="K1459" t="s">
        <v>127</v>
      </c>
      <c r="L1459" t="s">
        <v>1735</v>
      </c>
      <c r="M1459" t="s">
        <v>1752</v>
      </c>
      <c r="N1459">
        <v>1</v>
      </c>
      <c r="O1459">
        <v>2022</v>
      </c>
      <c r="P1459">
        <v>10395.03611176889</v>
      </c>
      <c r="Q1459">
        <v>3.9515087003088269</v>
      </c>
      <c r="R1459" t="s">
        <v>109</v>
      </c>
      <c r="S1459">
        <v>2630.6499365562509</v>
      </c>
      <c r="T1459">
        <v>4.5</v>
      </c>
      <c r="U1459" t="s">
        <v>184</v>
      </c>
      <c r="V1459">
        <v>4.5</v>
      </c>
      <c r="W1459">
        <v>8</v>
      </c>
      <c r="X1459">
        <v>20.8</v>
      </c>
      <c r="Y1459">
        <v>15</v>
      </c>
      <c r="Z1459">
        <v>9.8628146588536497E-2</v>
      </c>
      <c r="AA1459">
        <v>31.536000000000001</v>
      </c>
    </row>
    <row r="1460" spans="1:27" x14ac:dyDescent="0.25">
      <c r="A1460" t="s">
        <v>98</v>
      </c>
      <c r="B1460" t="s">
        <v>99</v>
      </c>
      <c r="C1460" t="s">
        <v>100</v>
      </c>
      <c r="D1460" t="s">
        <v>1707</v>
      </c>
      <c r="E1460" t="s">
        <v>179</v>
      </c>
      <c r="F1460" t="s">
        <v>201</v>
      </c>
      <c r="G1460" t="s">
        <v>119</v>
      </c>
      <c r="H1460" t="s">
        <v>125</v>
      </c>
      <c r="I1460">
        <v>2023</v>
      </c>
      <c r="J1460" t="s">
        <v>220</v>
      </c>
      <c r="K1460" t="s">
        <v>127</v>
      </c>
      <c r="L1460" t="s">
        <v>1735</v>
      </c>
      <c r="M1460" t="s">
        <v>1753</v>
      </c>
      <c r="N1460">
        <v>1</v>
      </c>
      <c r="O1460">
        <v>2023</v>
      </c>
      <c r="P1460">
        <v>10395.03611176889</v>
      </c>
      <c r="Q1460">
        <v>3.9515087003088269</v>
      </c>
      <c r="R1460" t="s">
        <v>109</v>
      </c>
      <c r="S1460">
        <v>2630.6499365562509</v>
      </c>
      <c r="T1460">
        <v>4.5</v>
      </c>
      <c r="U1460" t="s">
        <v>184</v>
      </c>
      <c r="V1460">
        <v>4.5</v>
      </c>
      <c r="W1460">
        <v>8</v>
      </c>
      <c r="X1460">
        <v>20.8</v>
      </c>
      <c r="Y1460">
        <v>15</v>
      </c>
      <c r="Z1460">
        <v>9.8628146588536497E-2</v>
      </c>
      <c r="AA1460">
        <v>31.536000000000001</v>
      </c>
    </row>
    <row r="1461" spans="1:27" x14ac:dyDescent="0.25">
      <c r="A1461" t="s">
        <v>98</v>
      </c>
      <c r="B1461" t="s">
        <v>99</v>
      </c>
      <c r="C1461" t="s">
        <v>100</v>
      </c>
      <c r="D1461" t="s">
        <v>1707</v>
      </c>
      <c r="E1461" t="s">
        <v>179</v>
      </c>
      <c r="F1461" t="s">
        <v>201</v>
      </c>
      <c r="G1461" t="s">
        <v>119</v>
      </c>
      <c r="H1461" t="s">
        <v>125</v>
      </c>
      <c r="I1461">
        <v>2024</v>
      </c>
      <c r="J1461" t="s">
        <v>222</v>
      </c>
      <c r="K1461" t="s">
        <v>127</v>
      </c>
      <c r="L1461" t="s">
        <v>1735</v>
      </c>
      <c r="M1461" t="s">
        <v>1754</v>
      </c>
      <c r="N1461">
        <v>1</v>
      </c>
      <c r="O1461">
        <v>2024</v>
      </c>
      <c r="P1461">
        <v>10395.03611176889</v>
      </c>
      <c r="Q1461">
        <v>3.9515087003088269</v>
      </c>
      <c r="R1461" t="s">
        <v>109</v>
      </c>
      <c r="S1461">
        <v>2630.6499365562509</v>
      </c>
      <c r="T1461">
        <v>4.5</v>
      </c>
      <c r="U1461" t="s">
        <v>184</v>
      </c>
      <c r="V1461">
        <v>4.5</v>
      </c>
      <c r="W1461">
        <v>8</v>
      </c>
      <c r="X1461">
        <v>20.8</v>
      </c>
      <c r="Y1461">
        <v>15</v>
      </c>
      <c r="Z1461">
        <v>9.8628146588536497E-2</v>
      </c>
      <c r="AA1461">
        <v>31.536000000000001</v>
      </c>
    </row>
    <row r="1462" spans="1:27" x14ac:dyDescent="0.25">
      <c r="A1462" t="s">
        <v>98</v>
      </c>
      <c r="B1462" t="s">
        <v>99</v>
      </c>
      <c r="C1462" t="s">
        <v>100</v>
      </c>
      <c r="D1462" t="s">
        <v>1707</v>
      </c>
      <c r="E1462" t="s">
        <v>179</v>
      </c>
      <c r="F1462" t="s">
        <v>224</v>
      </c>
      <c r="G1462" t="s">
        <v>111</v>
      </c>
      <c r="H1462" t="s">
        <v>125</v>
      </c>
      <c r="I1462">
        <v>2016</v>
      </c>
      <c r="J1462" t="s">
        <v>225</v>
      </c>
      <c r="K1462" t="s">
        <v>127</v>
      </c>
      <c r="L1462" t="s">
        <v>1735</v>
      </c>
      <c r="M1462" t="s">
        <v>1755</v>
      </c>
      <c r="N1462">
        <v>1</v>
      </c>
      <c r="O1462">
        <v>2020</v>
      </c>
      <c r="P1462">
        <v>1341.294982163728</v>
      </c>
      <c r="Q1462">
        <v>3.9515087003088269</v>
      </c>
      <c r="R1462" t="s">
        <v>109</v>
      </c>
      <c r="S1462">
        <v>339.43870149112922</v>
      </c>
      <c r="T1462">
        <v>0.98</v>
      </c>
      <c r="U1462" t="s">
        <v>227</v>
      </c>
      <c r="V1462">
        <v>0.98</v>
      </c>
      <c r="W1462">
        <v>15</v>
      </c>
      <c r="X1462">
        <v>30</v>
      </c>
      <c r="Y1462">
        <v>23</v>
      </c>
      <c r="Z1462">
        <v>9.8628146588536497E-2</v>
      </c>
      <c r="AA1462">
        <v>31.536000000000001</v>
      </c>
    </row>
    <row r="1463" spans="1:27" x14ac:dyDescent="0.25">
      <c r="A1463" t="s">
        <v>98</v>
      </c>
      <c r="B1463" t="s">
        <v>99</v>
      </c>
      <c r="C1463" t="s">
        <v>100</v>
      </c>
      <c r="D1463" t="s">
        <v>1707</v>
      </c>
      <c r="E1463" t="s">
        <v>179</v>
      </c>
      <c r="F1463" t="s">
        <v>228</v>
      </c>
      <c r="G1463" t="s">
        <v>103</v>
      </c>
      <c r="H1463" t="s">
        <v>104</v>
      </c>
      <c r="I1463">
        <v>2016</v>
      </c>
      <c r="J1463" t="s">
        <v>229</v>
      </c>
      <c r="K1463" t="s">
        <v>106</v>
      </c>
      <c r="L1463" t="s">
        <v>1735</v>
      </c>
      <c r="M1463" t="s">
        <v>1756</v>
      </c>
      <c r="N1463">
        <v>1</v>
      </c>
      <c r="O1463">
        <v>2020</v>
      </c>
      <c r="P1463">
        <v>2499.6861031233111</v>
      </c>
      <c r="Q1463">
        <v>3.9515087003088269</v>
      </c>
      <c r="R1463" t="s">
        <v>109</v>
      </c>
      <c r="S1463">
        <v>632.59030732437702</v>
      </c>
      <c r="T1463">
        <v>0.8</v>
      </c>
      <c r="U1463" t="s">
        <v>227</v>
      </c>
      <c r="V1463">
        <v>0.8</v>
      </c>
      <c r="W1463">
        <v>16</v>
      </c>
      <c r="X1463">
        <v>27</v>
      </c>
      <c r="Y1463">
        <v>22</v>
      </c>
      <c r="Z1463">
        <v>9.8628146588536497E-2</v>
      </c>
      <c r="AA1463">
        <v>31.536000000000001</v>
      </c>
    </row>
    <row r="1464" spans="1:27" x14ac:dyDescent="0.25">
      <c r="A1464" t="s">
        <v>98</v>
      </c>
      <c r="B1464" t="s">
        <v>99</v>
      </c>
      <c r="C1464" t="s">
        <v>100</v>
      </c>
      <c r="D1464" t="s">
        <v>1707</v>
      </c>
      <c r="E1464" t="s">
        <v>179</v>
      </c>
      <c r="F1464" t="s">
        <v>228</v>
      </c>
      <c r="G1464" t="s">
        <v>111</v>
      </c>
      <c r="H1464" t="s">
        <v>104</v>
      </c>
      <c r="I1464">
        <v>2016</v>
      </c>
      <c r="J1464" t="s">
        <v>231</v>
      </c>
      <c r="K1464" t="s">
        <v>106</v>
      </c>
      <c r="L1464" t="s">
        <v>1735</v>
      </c>
      <c r="M1464" t="s">
        <v>1757</v>
      </c>
      <c r="N1464">
        <v>0</v>
      </c>
      <c r="O1464">
        <v>2020</v>
      </c>
      <c r="P1464">
        <v>3182.5271849521182</v>
      </c>
      <c r="Q1464">
        <v>3.9515087003088269</v>
      </c>
      <c r="R1464" t="s">
        <v>109</v>
      </c>
      <c r="S1464">
        <v>805.39546444713369</v>
      </c>
      <c r="T1464">
        <v>0.92</v>
      </c>
      <c r="U1464" t="s">
        <v>227</v>
      </c>
      <c r="V1464">
        <v>0.92</v>
      </c>
      <c r="W1464">
        <v>16</v>
      </c>
      <c r="X1464">
        <v>27</v>
      </c>
      <c r="Y1464">
        <v>22</v>
      </c>
      <c r="Z1464">
        <v>9.8628146588536497E-2</v>
      </c>
      <c r="AA1464">
        <v>31.536000000000001</v>
      </c>
    </row>
    <row r="1465" spans="1:27" x14ac:dyDescent="0.25">
      <c r="A1465" t="s">
        <v>98</v>
      </c>
      <c r="B1465" t="s">
        <v>99</v>
      </c>
      <c r="C1465" t="s">
        <v>100</v>
      </c>
      <c r="D1465" t="s">
        <v>1707</v>
      </c>
      <c r="E1465" t="s">
        <v>179</v>
      </c>
      <c r="F1465" t="s">
        <v>228</v>
      </c>
      <c r="G1465" t="s">
        <v>111</v>
      </c>
      <c r="H1465" t="s">
        <v>104</v>
      </c>
      <c r="I1465">
        <v>2020</v>
      </c>
      <c r="J1465" t="s">
        <v>233</v>
      </c>
      <c r="K1465" t="s">
        <v>106</v>
      </c>
      <c r="L1465" t="s">
        <v>1735</v>
      </c>
      <c r="M1465" t="s">
        <v>1757</v>
      </c>
      <c r="N1465">
        <v>1</v>
      </c>
      <c r="O1465">
        <v>2020</v>
      </c>
      <c r="P1465">
        <v>3365.4310461562618</v>
      </c>
      <c r="Q1465">
        <v>3.9515087003088269</v>
      </c>
      <c r="R1465" t="s">
        <v>109</v>
      </c>
      <c r="S1465">
        <v>851.68256010501489</v>
      </c>
      <c r="T1465">
        <v>0.92</v>
      </c>
      <c r="U1465" t="s">
        <v>227</v>
      </c>
      <c r="V1465">
        <v>0.92</v>
      </c>
      <c r="W1465">
        <v>16</v>
      </c>
      <c r="X1465">
        <v>27</v>
      </c>
      <c r="Y1465">
        <v>22</v>
      </c>
      <c r="Z1465">
        <v>9.8628146588536497E-2</v>
      </c>
      <c r="AA1465">
        <v>31.536000000000001</v>
      </c>
    </row>
    <row r="1466" spans="1:27" x14ac:dyDescent="0.25">
      <c r="A1466" t="s">
        <v>98</v>
      </c>
      <c r="B1466" t="s">
        <v>99</v>
      </c>
      <c r="C1466" t="s">
        <v>100</v>
      </c>
      <c r="D1466" t="s">
        <v>1707</v>
      </c>
      <c r="E1466" t="s">
        <v>179</v>
      </c>
      <c r="F1466" t="s">
        <v>228</v>
      </c>
      <c r="G1466" t="s">
        <v>114</v>
      </c>
      <c r="H1466" t="s">
        <v>104</v>
      </c>
      <c r="I1466">
        <v>2016</v>
      </c>
      <c r="J1466" t="s">
        <v>234</v>
      </c>
      <c r="K1466" t="s">
        <v>106</v>
      </c>
      <c r="L1466" t="s">
        <v>1735</v>
      </c>
      <c r="M1466" t="s">
        <v>1758</v>
      </c>
      <c r="N1466">
        <v>1</v>
      </c>
      <c r="O1466">
        <v>2020</v>
      </c>
      <c r="P1466">
        <v>3341.043864662377</v>
      </c>
      <c r="Q1466">
        <v>3.9515087003088269</v>
      </c>
      <c r="R1466" t="s">
        <v>109</v>
      </c>
      <c r="S1466">
        <v>845.51094735063077</v>
      </c>
      <c r="T1466">
        <v>0.95</v>
      </c>
      <c r="U1466" t="s">
        <v>227</v>
      </c>
      <c r="V1466">
        <v>0.95</v>
      </c>
      <c r="W1466">
        <v>16</v>
      </c>
      <c r="X1466">
        <v>27</v>
      </c>
      <c r="Y1466">
        <v>22</v>
      </c>
      <c r="Z1466">
        <v>9.8628146588536497E-2</v>
      </c>
      <c r="AA1466">
        <v>31.536000000000001</v>
      </c>
    </row>
    <row r="1467" spans="1:27" x14ac:dyDescent="0.25">
      <c r="A1467" t="s">
        <v>98</v>
      </c>
      <c r="B1467" t="s">
        <v>99</v>
      </c>
      <c r="C1467" t="s">
        <v>100</v>
      </c>
      <c r="D1467" t="s">
        <v>1707</v>
      </c>
      <c r="E1467" t="s">
        <v>179</v>
      </c>
      <c r="F1467" t="s">
        <v>228</v>
      </c>
      <c r="G1467" t="s">
        <v>114</v>
      </c>
      <c r="H1467" t="s">
        <v>104</v>
      </c>
      <c r="I1467">
        <v>2022</v>
      </c>
      <c r="J1467" t="s">
        <v>236</v>
      </c>
      <c r="K1467" t="s">
        <v>106</v>
      </c>
      <c r="L1467" t="s">
        <v>1735</v>
      </c>
      <c r="M1467" t="s">
        <v>1759</v>
      </c>
      <c r="N1467">
        <v>1</v>
      </c>
      <c r="O1467">
        <v>2022</v>
      </c>
      <c r="P1467">
        <v>3341.043864662377</v>
      </c>
      <c r="Q1467">
        <v>3.9515087003088269</v>
      </c>
      <c r="R1467" t="s">
        <v>109</v>
      </c>
      <c r="S1467">
        <v>845.51094735063077</v>
      </c>
      <c r="T1467">
        <v>0.95</v>
      </c>
      <c r="U1467" t="s">
        <v>227</v>
      </c>
      <c r="V1467">
        <v>0.95</v>
      </c>
      <c r="W1467">
        <v>16</v>
      </c>
      <c r="X1467">
        <v>27</v>
      </c>
      <c r="Y1467">
        <v>22</v>
      </c>
      <c r="Z1467">
        <v>9.8628146588536497E-2</v>
      </c>
      <c r="AA1467">
        <v>31.536000000000001</v>
      </c>
    </row>
    <row r="1468" spans="1:27" x14ac:dyDescent="0.25">
      <c r="A1468" t="s">
        <v>98</v>
      </c>
      <c r="B1468" t="s">
        <v>99</v>
      </c>
      <c r="C1468" t="s">
        <v>100</v>
      </c>
      <c r="D1468" t="s">
        <v>1707</v>
      </c>
      <c r="E1468" t="s">
        <v>179</v>
      </c>
      <c r="F1468" t="s">
        <v>228</v>
      </c>
      <c r="G1468" t="s">
        <v>119</v>
      </c>
      <c r="H1468" t="s">
        <v>104</v>
      </c>
      <c r="I1468">
        <v>2016</v>
      </c>
      <c r="J1468" t="s">
        <v>238</v>
      </c>
      <c r="K1468" t="s">
        <v>106</v>
      </c>
      <c r="L1468" t="s">
        <v>1735</v>
      </c>
      <c r="M1468" t="s">
        <v>1760</v>
      </c>
      <c r="N1468">
        <v>1</v>
      </c>
      <c r="O1468">
        <v>2020</v>
      </c>
      <c r="P1468">
        <v>3706.851587070666</v>
      </c>
      <c r="Q1468">
        <v>3.9515087003088269</v>
      </c>
      <c r="R1468" t="s">
        <v>109</v>
      </c>
      <c r="S1468">
        <v>938.08513866639316</v>
      </c>
      <c r="T1468">
        <v>0.99</v>
      </c>
      <c r="U1468" t="s">
        <v>227</v>
      </c>
      <c r="V1468">
        <v>0.99</v>
      </c>
      <c r="W1468">
        <v>16</v>
      </c>
      <c r="X1468">
        <v>27</v>
      </c>
      <c r="Y1468">
        <v>22</v>
      </c>
      <c r="Z1468">
        <v>9.8628146588536497E-2</v>
      </c>
      <c r="AA1468">
        <v>31.536000000000001</v>
      </c>
    </row>
    <row r="1469" spans="1:27" x14ac:dyDescent="0.25">
      <c r="A1469" t="s">
        <v>98</v>
      </c>
      <c r="B1469" t="s">
        <v>99</v>
      </c>
      <c r="C1469" t="s">
        <v>100</v>
      </c>
      <c r="D1469" t="s">
        <v>1707</v>
      </c>
      <c r="E1469" t="s">
        <v>179</v>
      </c>
      <c r="F1469" t="s">
        <v>228</v>
      </c>
      <c r="G1469" t="s">
        <v>119</v>
      </c>
      <c r="H1469" t="s">
        <v>104</v>
      </c>
      <c r="I1469">
        <v>2022</v>
      </c>
      <c r="J1469" t="s">
        <v>240</v>
      </c>
      <c r="K1469" t="s">
        <v>106</v>
      </c>
      <c r="L1469" t="s">
        <v>1735</v>
      </c>
      <c r="M1469" t="s">
        <v>1761</v>
      </c>
      <c r="N1469">
        <v>1</v>
      </c>
      <c r="O1469">
        <v>2022</v>
      </c>
      <c r="P1469">
        <v>3706.851587070666</v>
      </c>
      <c r="Q1469">
        <v>3.9515087003088269</v>
      </c>
      <c r="R1469" t="s">
        <v>109</v>
      </c>
      <c r="S1469">
        <v>938.08513866639316</v>
      </c>
      <c r="T1469">
        <v>0.99</v>
      </c>
      <c r="U1469" t="s">
        <v>227</v>
      </c>
      <c r="V1469">
        <v>0.99</v>
      </c>
      <c r="W1469">
        <v>16</v>
      </c>
      <c r="X1469">
        <v>27</v>
      </c>
      <c r="Y1469">
        <v>22</v>
      </c>
      <c r="Z1469">
        <v>9.8628146588536497E-2</v>
      </c>
      <c r="AA1469">
        <v>31.536000000000001</v>
      </c>
    </row>
    <row r="1470" spans="1:27" x14ac:dyDescent="0.25">
      <c r="A1470" t="s">
        <v>98</v>
      </c>
      <c r="B1470" t="s">
        <v>99</v>
      </c>
      <c r="C1470" t="s">
        <v>100</v>
      </c>
      <c r="D1470" t="s">
        <v>1707</v>
      </c>
      <c r="E1470" t="s">
        <v>179</v>
      </c>
      <c r="F1470" t="s">
        <v>224</v>
      </c>
      <c r="G1470" t="s">
        <v>103</v>
      </c>
      <c r="H1470" t="s">
        <v>104</v>
      </c>
      <c r="I1470">
        <v>2016</v>
      </c>
      <c r="J1470" t="s">
        <v>242</v>
      </c>
      <c r="K1470" t="s">
        <v>106</v>
      </c>
      <c r="L1470" t="s">
        <v>1735</v>
      </c>
      <c r="M1470" t="s">
        <v>1762</v>
      </c>
      <c r="N1470">
        <v>1</v>
      </c>
      <c r="O1470">
        <v>2020</v>
      </c>
      <c r="P1470">
        <v>8748.901360931588</v>
      </c>
      <c r="Q1470">
        <v>3.9515087003088269</v>
      </c>
      <c r="R1470" t="s">
        <v>109</v>
      </c>
      <c r="S1470">
        <v>2214.06607563532</v>
      </c>
      <c r="T1470">
        <v>0.82</v>
      </c>
      <c r="U1470" t="s">
        <v>227</v>
      </c>
      <c r="V1470">
        <v>0.82</v>
      </c>
      <c r="W1470">
        <v>20</v>
      </c>
      <c r="X1470">
        <v>30</v>
      </c>
      <c r="Y1470">
        <v>26</v>
      </c>
      <c r="Z1470">
        <v>9.8628146588536497E-2</v>
      </c>
      <c r="AA1470">
        <v>31.536000000000001</v>
      </c>
    </row>
    <row r="1471" spans="1:27" x14ac:dyDescent="0.25">
      <c r="A1471" t="s">
        <v>98</v>
      </c>
      <c r="B1471" t="s">
        <v>99</v>
      </c>
      <c r="C1471" t="s">
        <v>100</v>
      </c>
      <c r="D1471" t="s">
        <v>1707</v>
      </c>
      <c r="E1471" t="s">
        <v>179</v>
      </c>
      <c r="F1471" t="s">
        <v>224</v>
      </c>
      <c r="G1471" t="s">
        <v>103</v>
      </c>
      <c r="H1471" t="s">
        <v>104</v>
      </c>
      <c r="I1471">
        <v>2021</v>
      </c>
      <c r="J1471" t="s">
        <v>244</v>
      </c>
      <c r="K1471" t="s">
        <v>106</v>
      </c>
      <c r="L1471" t="s">
        <v>1735</v>
      </c>
      <c r="M1471" t="s">
        <v>1763</v>
      </c>
      <c r="N1471">
        <v>1</v>
      </c>
      <c r="O1471">
        <v>2021</v>
      </c>
      <c r="P1471">
        <v>8962.2891990030894</v>
      </c>
      <c r="Q1471">
        <v>3.9515087003088269</v>
      </c>
      <c r="R1471" t="s">
        <v>109</v>
      </c>
      <c r="S1471">
        <v>2268.067687236181</v>
      </c>
      <c r="T1471">
        <v>0.84</v>
      </c>
      <c r="U1471" t="s">
        <v>227</v>
      </c>
      <c r="V1471">
        <v>0.84</v>
      </c>
      <c r="W1471">
        <v>20</v>
      </c>
      <c r="X1471">
        <v>30</v>
      </c>
      <c r="Y1471">
        <v>26</v>
      </c>
      <c r="Z1471">
        <v>9.8628146588536497E-2</v>
      </c>
      <c r="AA1471">
        <v>31.536000000000001</v>
      </c>
    </row>
    <row r="1472" spans="1:27" x14ac:dyDescent="0.25">
      <c r="A1472" t="s">
        <v>98</v>
      </c>
      <c r="B1472" t="s">
        <v>99</v>
      </c>
      <c r="C1472" t="s">
        <v>100</v>
      </c>
      <c r="D1472" t="s">
        <v>1707</v>
      </c>
      <c r="E1472" t="s">
        <v>179</v>
      </c>
      <c r="F1472" t="s">
        <v>224</v>
      </c>
      <c r="G1472" t="s">
        <v>111</v>
      </c>
      <c r="H1472" t="s">
        <v>104</v>
      </c>
      <c r="I1472">
        <v>2016</v>
      </c>
      <c r="J1472" t="s">
        <v>246</v>
      </c>
      <c r="K1472" t="s">
        <v>106</v>
      </c>
      <c r="L1472" t="s">
        <v>1735</v>
      </c>
      <c r="M1472" t="s">
        <v>1764</v>
      </c>
      <c r="N1472">
        <v>0</v>
      </c>
      <c r="O1472">
        <v>2020</v>
      </c>
      <c r="P1472">
        <v>8748.901360931588</v>
      </c>
      <c r="Q1472">
        <v>3.9515087003088269</v>
      </c>
      <c r="R1472" t="s">
        <v>109</v>
      </c>
      <c r="S1472">
        <v>2214.06607563532</v>
      </c>
      <c r="T1472">
        <v>0.82</v>
      </c>
      <c r="U1472" t="s">
        <v>227</v>
      </c>
      <c r="V1472">
        <v>0.82</v>
      </c>
      <c r="W1472">
        <v>20</v>
      </c>
      <c r="X1472">
        <v>30</v>
      </c>
      <c r="Y1472">
        <v>26</v>
      </c>
      <c r="Z1472">
        <v>9.8628146588536497E-2</v>
      </c>
      <c r="AA1472">
        <v>31.536000000000001</v>
      </c>
    </row>
    <row r="1473" spans="1:27" x14ac:dyDescent="0.25">
      <c r="A1473" t="s">
        <v>98</v>
      </c>
      <c r="B1473" t="s">
        <v>99</v>
      </c>
      <c r="C1473" t="s">
        <v>100</v>
      </c>
      <c r="D1473" t="s">
        <v>1707</v>
      </c>
      <c r="E1473" t="s">
        <v>179</v>
      </c>
      <c r="F1473" t="s">
        <v>224</v>
      </c>
      <c r="G1473" t="s">
        <v>111</v>
      </c>
      <c r="H1473" t="s">
        <v>104</v>
      </c>
      <c r="I1473">
        <v>2020</v>
      </c>
      <c r="J1473" t="s">
        <v>248</v>
      </c>
      <c r="K1473" t="s">
        <v>106</v>
      </c>
      <c r="L1473" t="s">
        <v>1735</v>
      </c>
      <c r="M1473" t="s">
        <v>1764</v>
      </c>
      <c r="N1473">
        <v>1</v>
      </c>
      <c r="O1473">
        <v>2020</v>
      </c>
      <c r="P1473">
        <v>9602.4527132175954</v>
      </c>
      <c r="Q1473">
        <v>3.9515087003088269</v>
      </c>
      <c r="R1473" t="s">
        <v>109</v>
      </c>
      <c r="S1473">
        <v>2430.0725220387649</v>
      </c>
      <c r="T1473">
        <v>0.9</v>
      </c>
      <c r="U1473" t="s">
        <v>227</v>
      </c>
      <c r="V1473">
        <v>0.9</v>
      </c>
      <c r="W1473">
        <v>20</v>
      </c>
      <c r="X1473">
        <v>30</v>
      </c>
      <c r="Y1473">
        <v>26</v>
      </c>
      <c r="Z1473">
        <v>9.8628146588536497E-2</v>
      </c>
      <c r="AA1473">
        <v>31.536000000000001</v>
      </c>
    </row>
    <row r="1474" spans="1:27" x14ac:dyDescent="0.25">
      <c r="A1474" t="s">
        <v>98</v>
      </c>
      <c r="B1474" t="s">
        <v>99</v>
      </c>
      <c r="C1474" t="s">
        <v>100</v>
      </c>
      <c r="D1474" t="s">
        <v>1707</v>
      </c>
      <c r="E1474" t="s">
        <v>179</v>
      </c>
      <c r="F1474" t="s">
        <v>224</v>
      </c>
      <c r="G1474" t="s">
        <v>114</v>
      </c>
      <c r="H1474" t="s">
        <v>104</v>
      </c>
      <c r="I1474">
        <v>2016</v>
      </c>
      <c r="J1474" t="s">
        <v>249</v>
      </c>
      <c r="K1474" t="s">
        <v>106</v>
      </c>
      <c r="L1474" t="s">
        <v>1735</v>
      </c>
      <c r="M1474" t="s">
        <v>1765</v>
      </c>
      <c r="N1474">
        <v>1</v>
      </c>
      <c r="O1474">
        <v>2020</v>
      </c>
      <c r="P1474">
        <v>9602.4527132175954</v>
      </c>
      <c r="Q1474">
        <v>3.9515087003088269</v>
      </c>
      <c r="R1474" t="s">
        <v>109</v>
      </c>
      <c r="S1474">
        <v>2430.0725220387649</v>
      </c>
      <c r="T1474">
        <v>0.9</v>
      </c>
      <c r="U1474" t="s">
        <v>227</v>
      </c>
      <c r="V1474">
        <v>0.9</v>
      </c>
      <c r="W1474">
        <v>20</v>
      </c>
      <c r="X1474">
        <v>30</v>
      </c>
      <c r="Y1474">
        <v>26</v>
      </c>
      <c r="Z1474">
        <v>9.8628146588536497E-2</v>
      </c>
      <c r="AA1474">
        <v>31.536000000000001</v>
      </c>
    </row>
    <row r="1475" spans="1:27" x14ac:dyDescent="0.25">
      <c r="A1475" t="s">
        <v>98</v>
      </c>
      <c r="B1475" t="s">
        <v>99</v>
      </c>
      <c r="C1475" t="s">
        <v>100</v>
      </c>
      <c r="D1475" t="s">
        <v>1707</v>
      </c>
      <c r="E1475" t="s">
        <v>179</v>
      </c>
      <c r="F1475" t="s">
        <v>224</v>
      </c>
      <c r="G1475" t="s">
        <v>119</v>
      </c>
      <c r="H1475" t="s">
        <v>104</v>
      </c>
      <c r="I1475">
        <v>2016</v>
      </c>
      <c r="J1475" t="s">
        <v>251</v>
      </c>
      <c r="K1475" t="s">
        <v>106</v>
      </c>
      <c r="L1475" t="s">
        <v>1735</v>
      </c>
      <c r="M1475" t="s">
        <v>1766</v>
      </c>
      <c r="N1475">
        <v>1</v>
      </c>
      <c r="O1475">
        <v>2020</v>
      </c>
      <c r="P1475">
        <v>10882.779741646609</v>
      </c>
      <c r="Q1475">
        <v>3.9515087003088269</v>
      </c>
      <c r="R1475" t="s">
        <v>109</v>
      </c>
      <c r="S1475">
        <v>2754.082191643934</v>
      </c>
      <c r="T1475">
        <v>0.97</v>
      </c>
      <c r="U1475" t="s">
        <v>227</v>
      </c>
      <c r="V1475">
        <v>0.97</v>
      </c>
      <c r="W1475">
        <v>20</v>
      </c>
      <c r="X1475">
        <v>30</v>
      </c>
      <c r="Y1475">
        <v>26</v>
      </c>
      <c r="Z1475">
        <v>9.8628146588536497E-2</v>
      </c>
      <c r="AA1475">
        <v>31.536000000000001</v>
      </c>
    </row>
    <row r="1476" spans="1:27" x14ac:dyDescent="0.25">
      <c r="A1476" t="s">
        <v>98</v>
      </c>
      <c r="B1476" t="s">
        <v>99</v>
      </c>
      <c r="C1476" t="s">
        <v>100</v>
      </c>
      <c r="D1476" t="s">
        <v>1707</v>
      </c>
      <c r="E1476" t="s">
        <v>179</v>
      </c>
      <c r="F1476" t="s">
        <v>224</v>
      </c>
      <c r="G1476" t="s">
        <v>119</v>
      </c>
      <c r="H1476" t="s">
        <v>104</v>
      </c>
      <c r="I1476">
        <v>2022</v>
      </c>
      <c r="J1476" t="s">
        <v>253</v>
      </c>
      <c r="K1476" t="s">
        <v>106</v>
      </c>
      <c r="L1476" t="s">
        <v>1735</v>
      </c>
      <c r="M1476" t="s">
        <v>1767</v>
      </c>
      <c r="N1476">
        <v>1</v>
      </c>
      <c r="O1476">
        <v>2022</v>
      </c>
      <c r="P1476">
        <v>10882.779741646609</v>
      </c>
      <c r="Q1476">
        <v>3.9515087003088269</v>
      </c>
      <c r="R1476" t="s">
        <v>109</v>
      </c>
      <c r="S1476">
        <v>2754.082191643934</v>
      </c>
      <c r="T1476">
        <v>0.97</v>
      </c>
      <c r="U1476" t="s">
        <v>227</v>
      </c>
      <c r="V1476">
        <v>0.97</v>
      </c>
      <c r="W1476">
        <v>20</v>
      </c>
      <c r="X1476">
        <v>30</v>
      </c>
      <c r="Y1476">
        <v>26</v>
      </c>
      <c r="Z1476">
        <v>9.8628146588536497E-2</v>
      </c>
      <c r="AA1476">
        <v>31.536000000000001</v>
      </c>
    </row>
    <row r="1477" spans="1:27" x14ac:dyDescent="0.25">
      <c r="A1477" t="s">
        <v>98</v>
      </c>
      <c r="B1477" t="s">
        <v>99</v>
      </c>
      <c r="C1477" t="s">
        <v>100</v>
      </c>
      <c r="D1477" t="s">
        <v>1707</v>
      </c>
      <c r="E1477" t="s">
        <v>179</v>
      </c>
      <c r="F1477" t="s">
        <v>228</v>
      </c>
      <c r="G1477" t="s">
        <v>103</v>
      </c>
      <c r="H1477" t="s">
        <v>255</v>
      </c>
      <c r="I1477">
        <v>2016</v>
      </c>
      <c r="J1477" t="s">
        <v>256</v>
      </c>
      <c r="K1477" t="s">
        <v>257</v>
      </c>
      <c r="L1477" t="s">
        <v>1735</v>
      </c>
      <c r="M1477" t="s">
        <v>1768</v>
      </c>
      <c r="N1477">
        <v>1</v>
      </c>
      <c r="O1477">
        <v>2020</v>
      </c>
      <c r="P1477">
        <v>5029.8561831139787</v>
      </c>
      <c r="Q1477">
        <v>3.9515087003088269</v>
      </c>
      <c r="R1477" t="s">
        <v>109</v>
      </c>
      <c r="S1477">
        <v>1272.895130591734</v>
      </c>
      <c r="T1477">
        <v>0.83</v>
      </c>
      <c r="U1477" t="s">
        <v>227</v>
      </c>
      <c r="V1477">
        <v>0.83</v>
      </c>
      <c r="W1477">
        <v>19.7</v>
      </c>
      <c r="X1477">
        <v>33.1</v>
      </c>
      <c r="Y1477">
        <v>27</v>
      </c>
      <c r="Z1477">
        <v>9.8628146588536497E-2</v>
      </c>
      <c r="AA1477">
        <v>31.536000000000001</v>
      </c>
    </row>
    <row r="1478" spans="1:27" x14ac:dyDescent="0.25">
      <c r="A1478" t="s">
        <v>98</v>
      </c>
      <c r="B1478" t="s">
        <v>99</v>
      </c>
      <c r="C1478" t="s">
        <v>100</v>
      </c>
      <c r="D1478" t="s">
        <v>1707</v>
      </c>
      <c r="E1478" t="s">
        <v>179</v>
      </c>
      <c r="F1478" t="s">
        <v>228</v>
      </c>
      <c r="G1478" t="s">
        <v>111</v>
      </c>
      <c r="H1478" t="s">
        <v>255</v>
      </c>
      <c r="I1478">
        <v>2016</v>
      </c>
      <c r="J1478" t="s">
        <v>259</v>
      </c>
      <c r="K1478" t="s">
        <v>257</v>
      </c>
      <c r="L1478" t="s">
        <v>1735</v>
      </c>
      <c r="M1478" t="s">
        <v>1769</v>
      </c>
      <c r="N1478">
        <v>0</v>
      </c>
      <c r="O1478">
        <v>2020</v>
      </c>
      <c r="P1478">
        <v>5029.8561831139787</v>
      </c>
      <c r="Q1478">
        <v>3.9515087003088269</v>
      </c>
      <c r="R1478" t="s">
        <v>109</v>
      </c>
      <c r="S1478">
        <v>1272.895130591734</v>
      </c>
      <c r="T1478">
        <v>0.83</v>
      </c>
      <c r="U1478" t="s">
        <v>227</v>
      </c>
      <c r="V1478">
        <v>0.83</v>
      </c>
      <c r="W1478">
        <v>19.7</v>
      </c>
      <c r="X1478">
        <v>33.1</v>
      </c>
      <c r="Y1478">
        <v>27</v>
      </c>
      <c r="Z1478">
        <v>9.8628146588536497E-2</v>
      </c>
      <c r="AA1478">
        <v>31.536000000000001</v>
      </c>
    </row>
    <row r="1479" spans="1:27" x14ac:dyDescent="0.25">
      <c r="A1479" t="s">
        <v>98</v>
      </c>
      <c r="B1479" t="s">
        <v>99</v>
      </c>
      <c r="C1479" t="s">
        <v>100</v>
      </c>
      <c r="D1479" t="s">
        <v>1707</v>
      </c>
      <c r="E1479" t="s">
        <v>179</v>
      </c>
      <c r="F1479" t="s">
        <v>228</v>
      </c>
      <c r="G1479" t="s">
        <v>111</v>
      </c>
      <c r="H1479" t="s">
        <v>255</v>
      </c>
      <c r="I1479">
        <v>2020</v>
      </c>
      <c r="J1479" t="s">
        <v>261</v>
      </c>
      <c r="K1479" t="s">
        <v>257</v>
      </c>
      <c r="L1479" t="s">
        <v>1735</v>
      </c>
      <c r="M1479" t="s">
        <v>1769</v>
      </c>
      <c r="N1479">
        <v>1</v>
      </c>
      <c r="O1479">
        <v>2020</v>
      </c>
      <c r="P1479">
        <v>5151.7920905834089</v>
      </c>
      <c r="Q1479">
        <v>3.9515087003088269</v>
      </c>
      <c r="R1479" t="s">
        <v>109</v>
      </c>
      <c r="S1479">
        <v>1303.753194363655</v>
      </c>
      <c r="T1479">
        <v>0.84</v>
      </c>
      <c r="U1479" t="s">
        <v>227</v>
      </c>
      <c r="V1479">
        <v>0.84</v>
      </c>
      <c r="W1479">
        <v>19.7</v>
      </c>
      <c r="X1479">
        <v>33.1</v>
      </c>
      <c r="Y1479">
        <v>27</v>
      </c>
      <c r="Z1479">
        <v>9.8628146588536497E-2</v>
      </c>
      <c r="AA1479">
        <v>31.536000000000001</v>
      </c>
    </row>
    <row r="1480" spans="1:27" x14ac:dyDescent="0.25">
      <c r="A1480" t="s">
        <v>98</v>
      </c>
      <c r="B1480" t="s">
        <v>99</v>
      </c>
      <c r="C1480" t="s">
        <v>100</v>
      </c>
      <c r="D1480" t="s">
        <v>1707</v>
      </c>
      <c r="E1480" t="s">
        <v>179</v>
      </c>
      <c r="F1480" t="s">
        <v>228</v>
      </c>
      <c r="G1480" t="s">
        <v>114</v>
      </c>
      <c r="H1480" t="s">
        <v>255</v>
      </c>
      <c r="I1480">
        <v>2016</v>
      </c>
      <c r="J1480" t="s">
        <v>262</v>
      </c>
      <c r="K1480" t="s">
        <v>257</v>
      </c>
      <c r="L1480" t="s">
        <v>1735</v>
      </c>
      <c r="M1480" t="s">
        <v>1770</v>
      </c>
      <c r="N1480">
        <v>1</v>
      </c>
      <c r="O1480">
        <v>2020</v>
      </c>
      <c r="P1480">
        <v>5304.2119749201956</v>
      </c>
      <c r="Q1480">
        <v>3.9515087003088269</v>
      </c>
      <c r="R1480" t="s">
        <v>109</v>
      </c>
      <c r="S1480">
        <v>1342.3257740785559</v>
      </c>
      <c r="T1480">
        <v>0.85</v>
      </c>
      <c r="U1480" t="s">
        <v>227</v>
      </c>
      <c r="V1480">
        <v>0.85</v>
      </c>
      <c r="W1480">
        <v>19.7</v>
      </c>
      <c r="X1480">
        <v>33.1</v>
      </c>
      <c r="Y1480">
        <v>27</v>
      </c>
      <c r="Z1480">
        <v>9.8628146588536497E-2</v>
      </c>
      <c r="AA1480">
        <v>31.536000000000001</v>
      </c>
    </row>
    <row r="1481" spans="1:27" x14ac:dyDescent="0.25">
      <c r="A1481" t="s">
        <v>98</v>
      </c>
      <c r="B1481" t="s">
        <v>99</v>
      </c>
      <c r="C1481" t="s">
        <v>100</v>
      </c>
      <c r="D1481" t="s">
        <v>1707</v>
      </c>
      <c r="E1481" t="s">
        <v>179</v>
      </c>
      <c r="F1481" t="s">
        <v>228</v>
      </c>
      <c r="G1481" t="s">
        <v>119</v>
      </c>
      <c r="H1481" t="s">
        <v>255</v>
      </c>
      <c r="I1481">
        <v>2016</v>
      </c>
      <c r="J1481" t="s">
        <v>264</v>
      </c>
      <c r="K1481" t="s">
        <v>257</v>
      </c>
      <c r="L1481" t="s">
        <v>1735</v>
      </c>
      <c r="M1481" t="s">
        <v>1771</v>
      </c>
      <c r="N1481">
        <v>0</v>
      </c>
      <c r="O1481">
        <v>2020</v>
      </c>
      <c r="P1481">
        <v>7864.8660317782214</v>
      </c>
      <c r="Q1481">
        <v>3.9515087003088269</v>
      </c>
      <c r="R1481" t="s">
        <v>109</v>
      </c>
      <c r="S1481">
        <v>1990.345113288894</v>
      </c>
      <c r="T1481">
        <v>0.97</v>
      </c>
      <c r="U1481" t="s">
        <v>227</v>
      </c>
      <c r="V1481">
        <v>0.97</v>
      </c>
      <c r="W1481">
        <v>19.7</v>
      </c>
      <c r="X1481">
        <v>33.1</v>
      </c>
      <c r="Y1481">
        <v>27</v>
      </c>
      <c r="Z1481">
        <v>9.8628146588536497E-2</v>
      </c>
      <c r="AA1481">
        <v>31.536000000000001</v>
      </c>
    </row>
    <row r="1482" spans="1:27" x14ac:dyDescent="0.25">
      <c r="A1482" t="s">
        <v>98</v>
      </c>
      <c r="B1482" t="s">
        <v>99</v>
      </c>
      <c r="C1482" t="s">
        <v>100</v>
      </c>
      <c r="D1482" t="s">
        <v>1707</v>
      </c>
      <c r="E1482" t="s">
        <v>179</v>
      </c>
      <c r="F1482" t="s">
        <v>228</v>
      </c>
      <c r="G1482" t="s">
        <v>119</v>
      </c>
      <c r="H1482" t="s">
        <v>255</v>
      </c>
      <c r="I1482">
        <v>2020</v>
      </c>
      <c r="J1482" t="s">
        <v>266</v>
      </c>
      <c r="K1482" t="s">
        <v>257</v>
      </c>
      <c r="L1482" t="s">
        <v>1735</v>
      </c>
      <c r="M1482" t="s">
        <v>1771</v>
      </c>
      <c r="N1482">
        <v>1</v>
      </c>
      <c r="O1482">
        <v>2020</v>
      </c>
      <c r="P1482">
        <v>7864.8660317782214</v>
      </c>
      <c r="Q1482">
        <v>3.9515087003088269</v>
      </c>
      <c r="R1482" t="s">
        <v>109</v>
      </c>
      <c r="S1482">
        <v>1990.345113288894</v>
      </c>
      <c r="T1482">
        <v>0.97</v>
      </c>
      <c r="U1482" t="s">
        <v>227</v>
      </c>
      <c r="V1482">
        <v>0.97</v>
      </c>
      <c r="W1482">
        <v>19.7</v>
      </c>
      <c r="X1482">
        <v>33.1</v>
      </c>
      <c r="Y1482">
        <v>27</v>
      </c>
      <c r="Z1482">
        <v>9.8628146588536497E-2</v>
      </c>
      <c r="AA1482">
        <v>31.536000000000001</v>
      </c>
    </row>
    <row r="1483" spans="1:27" x14ac:dyDescent="0.25">
      <c r="A1483" t="s">
        <v>98</v>
      </c>
      <c r="B1483" t="s">
        <v>99</v>
      </c>
      <c r="C1483" t="s">
        <v>100</v>
      </c>
      <c r="D1483" t="s">
        <v>1707</v>
      </c>
      <c r="E1483" t="s">
        <v>179</v>
      </c>
      <c r="F1483" t="s">
        <v>228</v>
      </c>
      <c r="G1483" t="s">
        <v>103</v>
      </c>
      <c r="H1483" t="s">
        <v>156</v>
      </c>
      <c r="I1483">
        <v>2016</v>
      </c>
      <c r="J1483" t="s">
        <v>267</v>
      </c>
      <c r="K1483" t="s">
        <v>158</v>
      </c>
      <c r="L1483" t="s">
        <v>1735</v>
      </c>
      <c r="M1483" t="s">
        <v>1772</v>
      </c>
      <c r="N1483">
        <v>1</v>
      </c>
      <c r="O1483">
        <v>2020</v>
      </c>
      <c r="P1483">
        <v>2499.6861031233111</v>
      </c>
      <c r="Q1483">
        <v>3.9515087003088269</v>
      </c>
      <c r="R1483" t="s">
        <v>109</v>
      </c>
      <c r="S1483">
        <v>632.59030732437702</v>
      </c>
      <c r="T1483">
        <v>0.8</v>
      </c>
      <c r="U1483" t="s">
        <v>227</v>
      </c>
      <c r="V1483">
        <v>0.8</v>
      </c>
      <c r="W1483">
        <v>16</v>
      </c>
      <c r="X1483">
        <v>27</v>
      </c>
      <c r="Y1483">
        <v>22</v>
      </c>
      <c r="Z1483">
        <v>9.8628146588536497E-2</v>
      </c>
      <c r="AA1483">
        <v>31.536000000000001</v>
      </c>
    </row>
    <row r="1484" spans="1:27" x14ac:dyDescent="0.25">
      <c r="A1484" t="s">
        <v>98</v>
      </c>
      <c r="B1484" t="s">
        <v>99</v>
      </c>
      <c r="C1484" t="s">
        <v>100</v>
      </c>
      <c r="D1484" t="s">
        <v>1707</v>
      </c>
      <c r="E1484" t="s">
        <v>179</v>
      </c>
      <c r="F1484" t="s">
        <v>228</v>
      </c>
      <c r="G1484" t="s">
        <v>111</v>
      </c>
      <c r="H1484" t="s">
        <v>156</v>
      </c>
      <c r="I1484">
        <v>2016</v>
      </c>
      <c r="J1484" t="s">
        <v>269</v>
      </c>
      <c r="K1484" t="s">
        <v>158</v>
      </c>
      <c r="L1484" t="s">
        <v>1735</v>
      </c>
      <c r="M1484" t="s">
        <v>1773</v>
      </c>
      <c r="N1484">
        <v>0</v>
      </c>
      <c r="O1484">
        <v>2020</v>
      </c>
      <c r="P1484">
        <v>3182.5271849521182</v>
      </c>
      <c r="Q1484">
        <v>3.9515087003088269</v>
      </c>
      <c r="R1484" t="s">
        <v>109</v>
      </c>
      <c r="S1484">
        <v>805.39546444713369</v>
      </c>
      <c r="T1484">
        <v>0.92</v>
      </c>
      <c r="U1484" t="s">
        <v>227</v>
      </c>
      <c r="V1484">
        <v>0.92</v>
      </c>
      <c r="W1484">
        <v>16</v>
      </c>
      <c r="X1484">
        <v>27</v>
      </c>
      <c r="Y1484">
        <v>22</v>
      </c>
      <c r="Z1484">
        <v>9.8628146588536497E-2</v>
      </c>
      <c r="AA1484">
        <v>31.536000000000001</v>
      </c>
    </row>
    <row r="1485" spans="1:27" x14ac:dyDescent="0.25">
      <c r="A1485" t="s">
        <v>98</v>
      </c>
      <c r="B1485" t="s">
        <v>99</v>
      </c>
      <c r="C1485" t="s">
        <v>100</v>
      </c>
      <c r="D1485" t="s">
        <v>1707</v>
      </c>
      <c r="E1485" t="s">
        <v>179</v>
      </c>
      <c r="F1485" t="s">
        <v>228</v>
      </c>
      <c r="G1485" t="s">
        <v>111</v>
      </c>
      <c r="H1485" t="s">
        <v>156</v>
      </c>
      <c r="I1485">
        <v>2020</v>
      </c>
      <c r="J1485" t="s">
        <v>271</v>
      </c>
      <c r="K1485" t="s">
        <v>158</v>
      </c>
      <c r="L1485" t="s">
        <v>1735</v>
      </c>
      <c r="M1485" t="s">
        <v>1773</v>
      </c>
      <c r="N1485">
        <v>1</v>
      </c>
      <c r="O1485">
        <v>2020</v>
      </c>
      <c r="P1485">
        <v>3365.4310461562618</v>
      </c>
      <c r="Q1485">
        <v>3.9515087003088269</v>
      </c>
      <c r="R1485" t="s">
        <v>109</v>
      </c>
      <c r="S1485">
        <v>851.68256010501489</v>
      </c>
      <c r="T1485">
        <v>0.92</v>
      </c>
      <c r="U1485" t="s">
        <v>227</v>
      </c>
      <c r="V1485">
        <v>0.92</v>
      </c>
      <c r="W1485">
        <v>16</v>
      </c>
      <c r="X1485">
        <v>27</v>
      </c>
      <c r="Y1485">
        <v>22</v>
      </c>
      <c r="Z1485">
        <v>9.8628146588536497E-2</v>
      </c>
      <c r="AA1485">
        <v>31.536000000000001</v>
      </c>
    </row>
    <row r="1486" spans="1:27" x14ac:dyDescent="0.25">
      <c r="A1486" t="s">
        <v>98</v>
      </c>
      <c r="B1486" t="s">
        <v>99</v>
      </c>
      <c r="C1486" t="s">
        <v>100</v>
      </c>
      <c r="D1486" t="s">
        <v>1707</v>
      </c>
      <c r="E1486" t="s">
        <v>179</v>
      </c>
      <c r="F1486" t="s">
        <v>228</v>
      </c>
      <c r="G1486" t="s">
        <v>114</v>
      </c>
      <c r="H1486" t="s">
        <v>156</v>
      </c>
      <c r="I1486">
        <v>2016</v>
      </c>
      <c r="J1486" t="s">
        <v>272</v>
      </c>
      <c r="K1486" t="s">
        <v>158</v>
      </c>
      <c r="L1486" t="s">
        <v>1735</v>
      </c>
      <c r="M1486" t="s">
        <v>1774</v>
      </c>
      <c r="N1486">
        <v>1</v>
      </c>
      <c r="O1486">
        <v>2020</v>
      </c>
      <c r="P1486">
        <v>3341.043864662377</v>
      </c>
      <c r="Q1486">
        <v>3.9515087003088269</v>
      </c>
      <c r="R1486" t="s">
        <v>109</v>
      </c>
      <c r="S1486">
        <v>845.51094735063077</v>
      </c>
      <c r="T1486">
        <v>0.95</v>
      </c>
      <c r="U1486" t="s">
        <v>227</v>
      </c>
      <c r="V1486">
        <v>0.95</v>
      </c>
      <c r="W1486">
        <v>16</v>
      </c>
      <c r="X1486">
        <v>27</v>
      </c>
      <c r="Y1486">
        <v>22</v>
      </c>
      <c r="Z1486">
        <v>9.8628146588536497E-2</v>
      </c>
      <c r="AA1486">
        <v>31.536000000000001</v>
      </c>
    </row>
    <row r="1487" spans="1:27" x14ac:dyDescent="0.25">
      <c r="A1487" t="s">
        <v>98</v>
      </c>
      <c r="B1487" t="s">
        <v>99</v>
      </c>
      <c r="C1487" t="s">
        <v>100</v>
      </c>
      <c r="D1487" t="s">
        <v>1707</v>
      </c>
      <c r="E1487" t="s">
        <v>179</v>
      </c>
      <c r="F1487" t="s">
        <v>228</v>
      </c>
      <c r="G1487" t="s">
        <v>114</v>
      </c>
      <c r="H1487" t="s">
        <v>156</v>
      </c>
      <c r="I1487">
        <v>2022</v>
      </c>
      <c r="J1487" t="s">
        <v>274</v>
      </c>
      <c r="K1487" t="s">
        <v>158</v>
      </c>
      <c r="L1487" t="s">
        <v>1735</v>
      </c>
      <c r="M1487" t="s">
        <v>1775</v>
      </c>
      <c r="N1487">
        <v>1</v>
      </c>
      <c r="O1487">
        <v>2022</v>
      </c>
      <c r="P1487">
        <v>3341.043864662377</v>
      </c>
      <c r="Q1487">
        <v>3.9515087003088269</v>
      </c>
      <c r="R1487" t="s">
        <v>109</v>
      </c>
      <c r="S1487">
        <v>845.51094735063077</v>
      </c>
      <c r="T1487">
        <v>0.95</v>
      </c>
      <c r="U1487" t="s">
        <v>227</v>
      </c>
      <c r="V1487">
        <v>0.95</v>
      </c>
      <c r="W1487">
        <v>16</v>
      </c>
      <c r="X1487">
        <v>27</v>
      </c>
      <c r="Y1487">
        <v>22</v>
      </c>
      <c r="Z1487">
        <v>9.8628146588536497E-2</v>
      </c>
      <c r="AA1487">
        <v>31.536000000000001</v>
      </c>
    </row>
    <row r="1488" spans="1:27" x14ac:dyDescent="0.25">
      <c r="A1488" t="s">
        <v>98</v>
      </c>
      <c r="B1488" t="s">
        <v>99</v>
      </c>
      <c r="C1488" t="s">
        <v>100</v>
      </c>
      <c r="D1488" t="s">
        <v>1707</v>
      </c>
      <c r="E1488" t="s">
        <v>179</v>
      </c>
      <c r="F1488" t="s">
        <v>228</v>
      </c>
      <c r="G1488" t="s">
        <v>119</v>
      </c>
      <c r="H1488" t="s">
        <v>156</v>
      </c>
      <c r="I1488">
        <v>2016</v>
      </c>
      <c r="J1488" t="s">
        <v>276</v>
      </c>
      <c r="K1488" t="s">
        <v>158</v>
      </c>
      <c r="L1488" t="s">
        <v>1735</v>
      </c>
      <c r="M1488" t="s">
        <v>1776</v>
      </c>
      <c r="N1488">
        <v>1</v>
      </c>
      <c r="O1488">
        <v>2020</v>
      </c>
      <c r="P1488">
        <v>3706.851587070666</v>
      </c>
      <c r="Q1488">
        <v>3.9515087003088269</v>
      </c>
      <c r="R1488" t="s">
        <v>109</v>
      </c>
      <c r="S1488">
        <v>938.08513866639316</v>
      </c>
      <c r="T1488">
        <v>0.99</v>
      </c>
      <c r="U1488" t="s">
        <v>227</v>
      </c>
      <c r="V1488">
        <v>0.99</v>
      </c>
      <c r="W1488">
        <v>16</v>
      </c>
      <c r="X1488">
        <v>27</v>
      </c>
      <c r="Y1488">
        <v>22</v>
      </c>
      <c r="Z1488">
        <v>9.8628146588536497E-2</v>
      </c>
      <c r="AA1488">
        <v>31.536000000000001</v>
      </c>
    </row>
    <row r="1489" spans="1:27" x14ac:dyDescent="0.25">
      <c r="A1489" t="s">
        <v>98</v>
      </c>
      <c r="B1489" t="s">
        <v>99</v>
      </c>
      <c r="C1489" t="s">
        <v>100</v>
      </c>
      <c r="D1489" t="s">
        <v>1707</v>
      </c>
      <c r="E1489" t="s">
        <v>179</v>
      </c>
      <c r="F1489" t="s">
        <v>228</v>
      </c>
      <c r="G1489" t="s">
        <v>119</v>
      </c>
      <c r="H1489" t="s">
        <v>156</v>
      </c>
      <c r="I1489">
        <v>2022</v>
      </c>
      <c r="J1489" t="s">
        <v>278</v>
      </c>
      <c r="K1489" t="s">
        <v>158</v>
      </c>
      <c r="L1489" t="s">
        <v>1735</v>
      </c>
      <c r="M1489" t="s">
        <v>1777</v>
      </c>
      <c r="N1489">
        <v>1</v>
      </c>
      <c r="O1489">
        <v>2022</v>
      </c>
      <c r="P1489">
        <v>3706.851587070666</v>
      </c>
      <c r="Q1489">
        <v>3.9515087003088269</v>
      </c>
      <c r="R1489" t="s">
        <v>109</v>
      </c>
      <c r="S1489">
        <v>938.08513866639316</v>
      </c>
      <c r="T1489">
        <v>0.99</v>
      </c>
      <c r="U1489" t="s">
        <v>227</v>
      </c>
      <c r="V1489">
        <v>0.99</v>
      </c>
      <c r="W1489">
        <v>16</v>
      </c>
      <c r="X1489">
        <v>27</v>
      </c>
      <c r="Y1489">
        <v>22</v>
      </c>
      <c r="Z1489">
        <v>9.8628146588536497E-2</v>
      </c>
      <c r="AA1489">
        <v>31.536000000000001</v>
      </c>
    </row>
    <row r="1490" spans="1:27" x14ac:dyDescent="0.25">
      <c r="A1490" t="s">
        <v>98</v>
      </c>
      <c r="B1490" t="s">
        <v>99</v>
      </c>
      <c r="C1490" t="s">
        <v>100</v>
      </c>
      <c r="D1490" t="s">
        <v>1707</v>
      </c>
      <c r="E1490" t="s">
        <v>179</v>
      </c>
      <c r="F1490" t="s">
        <v>228</v>
      </c>
      <c r="G1490" t="s">
        <v>103</v>
      </c>
      <c r="H1490" t="s">
        <v>148</v>
      </c>
      <c r="I1490">
        <v>2016</v>
      </c>
      <c r="J1490" t="s">
        <v>280</v>
      </c>
      <c r="K1490" t="s">
        <v>150</v>
      </c>
      <c r="L1490" t="s">
        <v>1735</v>
      </c>
      <c r="M1490" t="s">
        <v>1778</v>
      </c>
      <c r="N1490">
        <v>1</v>
      </c>
      <c r="O1490">
        <v>2020</v>
      </c>
      <c r="P1490">
        <v>5029.8561831139787</v>
      </c>
      <c r="Q1490">
        <v>3.9515087003088269</v>
      </c>
      <c r="R1490" t="s">
        <v>109</v>
      </c>
      <c r="S1490">
        <v>1272.895130591734</v>
      </c>
      <c r="T1490">
        <v>0.83</v>
      </c>
      <c r="U1490" t="s">
        <v>227</v>
      </c>
      <c r="V1490">
        <v>0.83</v>
      </c>
      <c r="W1490">
        <v>19.7</v>
      </c>
      <c r="X1490">
        <v>33.1</v>
      </c>
      <c r="Y1490">
        <v>27</v>
      </c>
      <c r="Z1490">
        <v>9.8628146588536497E-2</v>
      </c>
      <c r="AA1490">
        <v>31.536000000000001</v>
      </c>
    </row>
    <row r="1491" spans="1:27" x14ac:dyDescent="0.25">
      <c r="A1491" t="s">
        <v>98</v>
      </c>
      <c r="B1491" t="s">
        <v>99</v>
      </c>
      <c r="C1491" t="s">
        <v>100</v>
      </c>
      <c r="D1491" t="s">
        <v>1707</v>
      </c>
      <c r="E1491" t="s">
        <v>179</v>
      </c>
      <c r="F1491" t="s">
        <v>228</v>
      </c>
      <c r="G1491" t="s">
        <v>111</v>
      </c>
      <c r="H1491" t="s">
        <v>148</v>
      </c>
      <c r="I1491">
        <v>2016</v>
      </c>
      <c r="J1491" t="s">
        <v>282</v>
      </c>
      <c r="K1491" t="s">
        <v>150</v>
      </c>
      <c r="L1491" t="s">
        <v>1735</v>
      </c>
      <c r="M1491" t="s">
        <v>1779</v>
      </c>
      <c r="N1491">
        <v>1</v>
      </c>
      <c r="O1491">
        <v>2020</v>
      </c>
      <c r="P1491">
        <v>5029.8561831139787</v>
      </c>
      <c r="Q1491">
        <v>3.9515087003088269</v>
      </c>
      <c r="R1491" t="s">
        <v>109</v>
      </c>
      <c r="S1491">
        <v>1272.895130591734</v>
      </c>
      <c r="T1491">
        <v>0.83</v>
      </c>
      <c r="U1491" t="s">
        <v>227</v>
      </c>
      <c r="V1491">
        <v>0.83</v>
      </c>
      <c r="W1491">
        <v>19.7</v>
      </c>
      <c r="X1491">
        <v>33.1</v>
      </c>
      <c r="Y1491">
        <v>27</v>
      </c>
      <c r="Z1491">
        <v>9.8628146588536497E-2</v>
      </c>
      <c r="AA1491">
        <v>31.536000000000001</v>
      </c>
    </row>
    <row r="1492" spans="1:27" x14ac:dyDescent="0.25">
      <c r="A1492" t="s">
        <v>98</v>
      </c>
      <c r="B1492" t="s">
        <v>99</v>
      </c>
      <c r="C1492" t="s">
        <v>100</v>
      </c>
      <c r="D1492" t="s">
        <v>1707</v>
      </c>
      <c r="E1492" t="s">
        <v>179</v>
      </c>
      <c r="F1492" t="s">
        <v>228</v>
      </c>
      <c r="G1492" t="s">
        <v>111</v>
      </c>
      <c r="H1492" t="s">
        <v>148</v>
      </c>
      <c r="I1492">
        <v>2022</v>
      </c>
      <c r="J1492" t="s">
        <v>284</v>
      </c>
      <c r="K1492" t="s">
        <v>150</v>
      </c>
      <c r="L1492" t="s">
        <v>1735</v>
      </c>
      <c r="M1492" t="s">
        <v>1780</v>
      </c>
      <c r="N1492">
        <v>1</v>
      </c>
      <c r="O1492">
        <v>2022</v>
      </c>
      <c r="P1492">
        <v>5151.7920905834089</v>
      </c>
      <c r="Q1492">
        <v>3.9515087003088269</v>
      </c>
      <c r="R1492" t="s">
        <v>109</v>
      </c>
      <c r="S1492">
        <v>1303.753194363655</v>
      </c>
      <c r="T1492">
        <v>0.84</v>
      </c>
      <c r="U1492" t="s">
        <v>227</v>
      </c>
      <c r="V1492">
        <v>0.84</v>
      </c>
      <c r="W1492">
        <v>19.7</v>
      </c>
      <c r="X1492">
        <v>33.1</v>
      </c>
      <c r="Y1492">
        <v>27</v>
      </c>
      <c r="Z1492">
        <v>9.8628146588536497E-2</v>
      </c>
      <c r="AA1492">
        <v>31.536000000000001</v>
      </c>
    </row>
    <row r="1493" spans="1:27" x14ac:dyDescent="0.25">
      <c r="A1493" t="s">
        <v>98</v>
      </c>
      <c r="B1493" t="s">
        <v>99</v>
      </c>
      <c r="C1493" t="s">
        <v>100</v>
      </c>
      <c r="D1493" t="s">
        <v>1707</v>
      </c>
      <c r="E1493" t="s">
        <v>179</v>
      </c>
      <c r="F1493" t="s">
        <v>228</v>
      </c>
      <c r="G1493" t="s">
        <v>114</v>
      </c>
      <c r="H1493" t="s">
        <v>148</v>
      </c>
      <c r="I1493">
        <v>2016</v>
      </c>
      <c r="J1493" t="s">
        <v>286</v>
      </c>
      <c r="K1493" t="s">
        <v>150</v>
      </c>
      <c r="L1493" t="s">
        <v>1735</v>
      </c>
      <c r="M1493" t="s">
        <v>1781</v>
      </c>
      <c r="N1493">
        <v>1</v>
      </c>
      <c r="O1493">
        <v>2020</v>
      </c>
      <c r="P1493">
        <v>5304.2119749201956</v>
      </c>
      <c r="Q1493">
        <v>3.9515087003088269</v>
      </c>
      <c r="R1493" t="s">
        <v>109</v>
      </c>
      <c r="S1493">
        <v>1342.3257740785559</v>
      </c>
      <c r="T1493">
        <v>0.85</v>
      </c>
      <c r="U1493" t="s">
        <v>227</v>
      </c>
      <c r="V1493">
        <v>0.85</v>
      </c>
      <c r="W1493">
        <v>19.7</v>
      </c>
      <c r="X1493">
        <v>33.1</v>
      </c>
      <c r="Y1493">
        <v>27</v>
      </c>
      <c r="Z1493">
        <v>9.8628146588536497E-2</v>
      </c>
      <c r="AA1493">
        <v>31.536000000000001</v>
      </c>
    </row>
    <row r="1494" spans="1:27" x14ac:dyDescent="0.25">
      <c r="A1494" t="s">
        <v>98</v>
      </c>
      <c r="B1494" t="s">
        <v>99</v>
      </c>
      <c r="C1494" t="s">
        <v>100</v>
      </c>
      <c r="D1494" t="s">
        <v>1707</v>
      </c>
      <c r="E1494" t="s">
        <v>179</v>
      </c>
      <c r="F1494" t="s">
        <v>228</v>
      </c>
      <c r="G1494" t="s">
        <v>119</v>
      </c>
      <c r="H1494" t="s">
        <v>148</v>
      </c>
      <c r="I1494">
        <v>2016</v>
      </c>
      <c r="J1494" t="s">
        <v>288</v>
      </c>
      <c r="K1494" t="s">
        <v>150</v>
      </c>
      <c r="L1494" t="s">
        <v>1735</v>
      </c>
      <c r="M1494" t="s">
        <v>1782</v>
      </c>
      <c r="N1494">
        <v>1</v>
      </c>
      <c r="O1494">
        <v>2020</v>
      </c>
      <c r="P1494">
        <v>7864.8660317782214</v>
      </c>
      <c r="Q1494">
        <v>3.9515087003088269</v>
      </c>
      <c r="R1494" t="s">
        <v>109</v>
      </c>
      <c r="S1494">
        <v>1990.345113288894</v>
      </c>
      <c r="T1494">
        <v>0.97</v>
      </c>
      <c r="U1494" t="s">
        <v>227</v>
      </c>
      <c r="V1494">
        <v>0.97</v>
      </c>
      <c r="W1494">
        <v>19.7</v>
      </c>
      <c r="X1494">
        <v>33.1</v>
      </c>
      <c r="Y1494">
        <v>27</v>
      </c>
      <c r="Z1494">
        <v>9.8628146588536497E-2</v>
      </c>
      <c r="AA1494">
        <v>31.536000000000001</v>
      </c>
    </row>
    <row r="1495" spans="1:27" x14ac:dyDescent="0.25">
      <c r="A1495" t="s">
        <v>98</v>
      </c>
      <c r="B1495" t="s">
        <v>99</v>
      </c>
      <c r="C1495" t="s">
        <v>100</v>
      </c>
      <c r="D1495" t="s">
        <v>1707</v>
      </c>
      <c r="E1495" t="s">
        <v>179</v>
      </c>
      <c r="F1495" t="s">
        <v>228</v>
      </c>
      <c r="G1495" t="s">
        <v>119</v>
      </c>
      <c r="H1495" t="s">
        <v>148</v>
      </c>
      <c r="I1495">
        <v>2022</v>
      </c>
      <c r="J1495" t="s">
        <v>290</v>
      </c>
      <c r="K1495" t="s">
        <v>150</v>
      </c>
      <c r="L1495" t="s">
        <v>1735</v>
      </c>
      <c r="M1495" t="s">
        <v>1783</v>
      </c>
      <c r="N1495">
        <v>1</v>
      </c>
      <c r="O1495">
        <v>2022</v>
      </c>
      <c r="P1495">
        <v>7864.8660317782214</v>
      </c>
      <c r="Q1495">
        <v>3.9515087003088269</v>
      </c>
      <c r="R1495" t="s">
        <v>109</v>
      </c>
      <c r="S1495">
        <v>1990.345113288894</v>
      </c>
      <c r="T1495">
        <v>0.97</v>
      </c>
      <c r="U1495" t="s">
        <v>227</v>
      </c>
      <c r="V1495">
        <v>0.97</v>
      </c>
      <c r="W1495">
        <v>19.7</v>
      </c>
      <c r="X1495">
        <v>33.1</v>
      </c>
      <c r="Y1495">
        <v>27</v>
      </c>
      <c r="Z1495">
        <v>9.8628146588536497E-2</v>
      </c>
      <c r="AA1495">
        <v>31.536000000000001</v>
      </c>
    </row>
    <row r="1496" spans="1:27" x14ac:dyDescent="0.25">
      <c r="A1496" t="s">
        <v>98</v>
      </c>
      <c r="B1496" t="s">
        <v>99</v>
      </c>
      <c r="C1496" t="s">
        <v>100</v>
      </c>
      <c r="D1496" t="s">
        <v>1707</v>
      </c>
      <c r="E1496" t="s">
        <v>179</v>
      </c>
      <c r="F1496" t="s">
        <v>224</v>
      </c>
      <c r="G1496" t="s">
        <v>103</v>
      </c>
      <c r="H1496" t="s">
        <v>148</v>
      </c>
      <c r="I1496">
        <v>2016</v>
      </c>
      <c r="J1496" t="s">
        <v>292</v>
      </c>
      <c r="K1496" t="s">
        <v>150</v>
      </c>
      <c r="L1496" t="s">
        <v>1735</v>
      </c>
      <c r="M1496" t="s">
        <v>1784</v>
      </c>
      <c r="N1496">
        <v>1</v>
      </c>
      <c r="O1496">
        <v>2020</v>
      </c>
      <c r="P1496">
        <v>11126.65155658547</v>
      </c>
      <c r="Q1496">
        <v>3.9515087003088269</v>
      </c>
      <c r="R1496" t="s">
        <v>109</v>
      </c>
      <c r="S1496">
        <v>2815.7983191877761</v>
      </c>
      <c r="T1496">
        <v>0.84</v>
      </c>
      <c r="U1496" t="s">
        <v>227</v>
      </c>
      <c r="V1496">
        <v>0.84</v>
      </c>
      <c r="W1496">
        <v>18</v>
      </c>
      <c r="X1496">
        <v>28</v>
      </c>
      <c r="Y1496">
        <v>24</v>
      </c>
      <c r="Z1496">
        <v>9.8628146588536497E-2</v>
      </c>
      <c r="AA1496">
        <v>31.536000000000001</v>
      </c>
    </row>
    <row r="1497" spans="1:27" x14ac:dyDescent="0.25">
      <c r="A1497" t="s">
        <v>98</v>
      </c>
      <c r="B1497" t="s">
        <v>99</v>
      </c>
      <c r="C1497" t="s">
        <v>100</v>
      </c>
      <c r="D1497" t="s">
        <v>1707</v>
      </c>
      <c r="E1497" t="s">
        <v>179</v>
      </c>
      <c r="F1497" t="s">
        <v>224</v>
      </c>
      <c r="G1497" t="s">
        <v>103</v>
      </c>
      <c r="H1497" t="s">
        <v>148</v>
      </c>
      <c r="I1497">
        <v>2022</v>
      </c>
      <c r="J1497" t="s">
        <v>294</v>
      </c>
      <c r="K1497" t="s">
        <v>150</v>
      </c>
      <c r="L1497" t="s">
        <v>1735</v>
      </c>
      <c r="M1497" t="s">
        <v>1785</v>
      </c>
      <c r="N1497">
        <v>1</v>
      </c>
      <c r="O1497">
        <v>2022</v>
      </c>
      <c r="P1497">
        <v>11492.45927899376</v>
      </c>
      <c r="Q1497">
        <v>3.9515087003088269</v>
      </c>
      <c r="R1497" t="s">
        <v>109</v>
      </c>
      <c r="S1497">
        <v>2908.3725105035378</v>
      </c>
      <c r="T1497">
        <v>0.86</v>
      </c>
      <c r="U1497" t="s">
        <v>227</v>
      </c>
      <c r="V1497">
        <v>0.86</v>
      </c>
      <c r="W1497">
        <v>18</v>
      </c>
      <c r="X1497">
        <v>28</v>
      </c>
      <c r="Y1497">
        <v>24</v>
      </c>
      <c r="Z1497">
        <v>9.8628146588536497E-2</v>
      </c>
      <c r="AA1497">
        <v>31.536000000000001</v>
      </c>
    </row>
    <row r="1498" spans="1:27" x14ac:dyDescent="0.25">
      <c r="A1498" t="s">
        <v>98</v>
      </c>
      <c r="B1498" t="s">
        <v>99</v>
      </c>
      <c r="C1498" t="s">
        <v>100</v>
      </c>
      <c r="D1498" t="s">
        <v>1707</v>
      </c>
      <c r="E1498" t="s">
        <v>179</v>
      </c>
      <c r="F1498" t="s">
        <v>224</v>
      </c>
      <c r="G1498" t="s">
        <v>111</v>
      </c>
      <c r="H1498" t="s">
        <v>148</v>
      </c>
      <c r="I1498">
        <v>2016</v>
      </c>
      <c r="J1498" t="s">
        <v>296</v>
      </c>
      <c r="K1498" t="s">
        <v>150</v>
      </c>
      <c r="L1498" t="s">
        <v>1735</v>
      </c>
      <c r="M1498" t="s">
        <v>1786</v>
      </c>
      <c r="N1498">
        <v>1</v>
      </c>
      <c r="O1498">
        <v>2020</v>
      </c>
      <c r="P1498">
        <v>11126.65155658547</v>
      </c>
      <c r="Q1498">
        <v>3.9515087003088269</v>
      </c>
      <c r="R1498" t="s">
        <v>109</v>
      </c>
      <c r="S1498">
        <v>2815.7983191877761</v>
      </c>
      <c r="T1498">
        <v>0.84</v>
      </c>
      <c r="U1498" t="s">
        <v>227</v>
      </c>
      <c r="V1498">
        <v>0.84</v>
      </c>
      <c r="W1498">
        <v>18</v>
      </c>
      <c r="X1498">
        <v>28</v>
      </c>
      <c r="Y1498">
        <v>24</v>
      </c>
      <c r="Z1498">
        <v>9.8628146588536497E-2</v>
      </c>
      <c r="AA1498">
        <v>31.536000000000001</v>
      </c>
    </row>
    <row r="1499" spans="1:27" x14ac:dyDescent="0.25">
      <c r="A1499" t="s">
        <v>98</v>
      </c>
      <c r="B1499" t="s">
        <v>99</v>
      </c>
      <c r="C1499" t="s">
        <v>100</v>
      </c>
      <c r="D1499" t="s">
        <v>1707</v>
      </c>
      <c r="E1499" t="s">
        <v>179</v>
      </c>
      <c r="F1499" t="s">
        <v>224</v>
      </c>
      <c r="G1499" t="s">
        <v>111</v>
      </c>
      <c r="H1499" t="s">
        <v>148</v>
      </c>
      <c r="I1499">
        <v>2022</v>
      </c>
      <c r="J1499" t="s">
        <v>298</v>
      </c>
      <c r="K1499" t="s">
        <v>150</v>
      </c>
      <c r="L1499" t="s">
        <v>1735</v>
      </c>
      <c r="M1499" t="s">
        <v>1787</v>
      </c>
      <c r="N1499">
        <v>1</v>
      </c>
      <c r="O1499">
        <v>2022</v>
      </c>
      <c r="P1499">
        <v>11492.45927899376</v>
      </c>
      <c r="Q1499">
        <v>3.9515087003088269</v>
      </c>
      <c r="R1499" t="s">
        <v>109</v>
      </c>
      <c r="S1499">
        <v>2908.3725105035378</v>
      </c>
      <c r="T1499">
        <v>0.86</v>
      </c>
      <c r="U1499" t="s">
        <v>227</v>
      </c>
      <c r="V1499">
        <v>0.86</v>
      </c>
      <c r="W1499">
        <v>18</v>
      </c>
      <c r="X1499">
        <v>28</v>
      </c>
      <c r="Y1499">
        <v>24</v>
      </c>
      <c r="Z1499">
        <v>9.8628146588536497E-2</v>
      </c>
      <c r="AA1499">
        <v>31.536000000000001</v>
      </c>
    </row>
    <row r="1500" spans="1:27" x14ac:dyDescent="0.25">
      <c r="A1500" t="s">
        <v>98</v>
      </c>
      <c r="B1500" t="s">
        <v>99</v>
      </c>
      <c r="C1500" t="s">
        <v>100</v>
      </c>
      <c r="D1500" t="s">
        <v>1707</v>
      </c>
      <c r="E1500" t="s">
        <v>179</v>
      </c>
      <c r="F1500" t="s">
        <v>224</v>
      </c>
      <c r="G1500" t="s">
        <v>114</v>
      </c>
      <c r="H1500" t="s">
        <v>148</v>
      </c>
      <c r="I1500">
        <v>2016</v>
      </c>
      <c r="J1500" t="s">
        <v>300</v>
      </c>
      <c r="K1500" t="s">
        <v>150</v>
      </c>
      <c r="L1500" t="s">
        <v>1735</v>
      </c>
      <c r="M1500" t="s">
        <v>1788</v>
      </c>
      <c r="N1500">
        <v>1</v>
      </c>
      <c r="O1500">
        <v>2020</v>
      </c>
      <c r="P1500">
        <v>11492.45927899376</v>
      </c>
      <c r="Q1500">
        <v>3.9515087003088269</v>
      </c>
      <c r="R1500" t="s">
        <v>109</v>
      </c>
      <c r="S1500">
        <v>2908.3725105035378</v>
      </c>
      <c r="T1500">
        <v>0.87</v>
      </c>
      <c r="U1500" t="s">
        <v>227</v>
      </c>
      <c r="V1500">
        <v>0.87</v>
      </c>
      <c r="W1500">
        <v>18</v>
      </c>
      <c r="X1500">
        <v>28</v>
      </c>
      <c r="Y1500">
        <v>24</v>
      </c>
      <c r="Z1500">
        <v>9.8628146588536497E-2</v>
      </c>
      <c r="AA1500">
        <v>31.536000000000001</v>
      </c>
    </row>
    <row r="1501" spans="1:27" x14ac:dyDescent="0.25">
      <c r="A1501" t="s">
        <v>98</v>
      </c>
      <c r="B1501" t="s">
        <v>99</v>
      </c>
      <c r="C1501" t="s">
        <v>100</v>
      </c>
      <c r="D1501" t="s">
        <v>1707</v>
      </c>
      <c r="E1501" t="s">
        <v>179</v>
      </c>
      <c r="F1501" t="s">
        <v>224</v>
      </c>
      <c r="G1501" t="s">
        <v>119</v>
      </c>
      <c r="H1501" t="s">
        <v>148</v>
      </c>
      <c r="I1501">
        <v>2016</v>
      </c>
      <c r="J1501" t="s">
        <v>302</v>
      </c>
      <c r="K1501" t="s">
        <v>150</v>
      </c>
      <c r="L1501" t="s">
        <v>1735</v>
      </c>
      <c r="M1501" t="s">
        <v>1789</v>
      </c>
      <c r="N1501">
        <v>1</v>
      </c>
      <c r="O1501">
        <v>2020</v>
      </c>
      <c r="P1501">
        <v>13961.66140524971</v>
      </c>
      <c r="Q1501">
        <v>3.9515087003088269</v>
      </c>
      <c r="R1501" t="s">
        <v>109</v>
      </c>
      <c r="S1501">
        <v>3533.2483018849348</v>
      </c>
      <c r="T1501">
        <v>0.9</v>
      </c>
      <c r="U1501" t="s">
        <v>227</v>
      </c>
      <c r="V1501">
        <v>0.9</v>
      </c>
      <c r="W1501">
        <v>18</v>
      </c>
      <c r="X1501">
        <v>28</v>
      </c>
      <c r="Y1501">
        <v>24</v>
      </c>
      <c r="Z1501">
        <v>9.8628146588536497E-2</v>
      </c>
      <c r="AA1501">
        <v>31.536000000000001</v>
      </c>
    </row>
    <row r="1502" spans="1:27" x14ac:dyDescent="0.25">
      <c r="A1502" t="s">
        <v>98</v>
      </c>
      <c r="B1502" t="s">
        <v>99</v>
      </c>
      <c r="C1502" t="s">
        <v>100</v>
      </c>
      <c r="D1502" t="s">
        <v>1707</v>
      </c>
      <c r="E1502" t="s">
        <v>304</v>
      </c>
      <c r="F1502" t="s">
        <v>180</v>
      </c>
      <c r="G1502" t="s">
        <v>111</v>
      </c>
      <c r="H1502" t="s">
        <v>104</v>
      </c>
      <c r="I1502">
        <v>2016</v>
      </c>
      <c r="J1502" t="s">
        <v>305</v>
      </c>
      <c r="K1502" t="s">
        <v>106</v>
      </c>
      <c r="L1502" t="s">
        <v>1790</v>
      </c>
      <c r="M1502" t="s">
        <v>1791</v>
      </c>
      <c r="N1502">
        <v>0</v>
      </c>
      <c r="O1502">
        <v>2020</v>
      </c>
      <c r="P1502">
        <v>8291.641707921226</v>
      </c>
      <c r="Q1502">
        <v>1.7409370701601361</v>
      </c>
      <c r="R1502" t="s">
        <v>109</v>
      </c>
      <c r="S1502">
        <v>4762.74636805714</v>
      </c>
      <c r="T1502">
        <v>0.6</v>
      </c>
      <c r="U1502" t="s">
        <v>184</v>
      </c>
      <c r="V1502">
        <v>0.6</v>
      </c>
      <c r="W1502">
        <v>12</v>
      </c>
      <c r="X1502">
        <v>18</v>
      </c>
      <c r="Y1502">
        <v>16</v>
      </c>
      <c r="Z1502">
        <v>8.2748623405738631E-2</v>
      </c>
      <c r="AA1502">
        <v>31.536000000000001</v>
      </c>
    </row>
    <row r="1503" spans="1:27" x14ac:dyDescent="0.25">
      <c r="A1503" t="s">
        <v>98</v>
      </c>
      <c r="B1503" t="s">
        <v>99</v>
      </c>
      <c r="C1503" t="s">
        <v>100</v>
      </c>
      <c r="D1503" t="s">
        <v>1707</v>
      </c>
      <c r="E1503" t="s">
        <v>304</v>
      </c>
      <c r="F1503" t="s">
        <v>180</v>
      </c>
      <c r="G1503" t="s">
        <v>111</v>
      </c>
      <c r="H1503" t="s">
        <v>104</v>
      </c>
      <c r="I1503">
        <v>2020</v>
      </c>
      <c r="J1503" t="s">
        <v>308</v>
      </c>
      <c r="K1503" t="s">
        <v>106</v>
      </c>
      <c r="L1503" t="s">
        <v>1790</v>
      </c>
      <c r="M1503" t="s">
        <v>1791</v>
      </c>
      <c r="N1503">
        <v>1</v>
      </c>
      <c r="O1503">
        <v>2020</v>
      </c>
      <c r="P1503">
        <v>8291.641707921226</v>
      </c>
      <c r="Q1503">
        <v>1.7409370701601361</v>
      </c>
      <c r="R1503" t="s">
        <v>109</v>
      </c>
      <c r="S1503">
        <v>4762.74636805714</v>
      </c>
      <c r="T1503">
        <v>0.7</v>
      </c>
      <c r="U1503" t="s">
        <v>184</v>
      </c>
      <c r="V1503">
        <v>0.7</v>
      </c>
      <c r="W1503">
        <v>12</v>
      </c>
      <c r="X1503">
        <v>18</v>
      </c>
      <c r="Y1503">
        <v>16</v>
      </c>
      <c r="Z1503">
        <v>8.2748623405738631E-2</v>
      </c>
      <c r="AA1503">
        <v>31.536000000000001</v>
      </c>
    </row>
    <row r="1504" spans="1:27" x14ac:dyDescent="0.25">
      <c r="A1504" t="s">
        <v>98</v>
      </c>
      <c r="B1504" t="s">
        <v>99</v>
      </c>
      <c r="C1504" t="s">
        <v>100</v>
      </c>
      <c r="D1504" t="s">
        <v>1707</v>
      </c>
      <c r="E1504" t="s">
        <v>304</v>
      </c>
      <c r="F1504" t="s">
        <v>180</v>
      </c>
      <c r="G1504" t="s">
        <v>103</v>
      </c>
      <c r="H1504" t="s">
        <v>125</v>
      </c>
      <c r="I1504">
        <v>2016</v>
      </c>
      <c r="J1504" t="s">
        <v>309</v>
      </c>
      <c r="K1504" t="s">
        <v>127</v>
      </c>
      <c r="L1504" t="s">
        <v>1790</v>
      </c>
      <c r="M1504" t="s">
        <v>1792</v>
      </c>
      <c r="N1504">
        <v>1</v>
      </c>
      <c r="O1504">
        <v>2020</v>
      </c>
      <c r="P1504">
        <v>2956.9457561336731</v>
      </c>
      <c r="Q1504">
        <v>1.7409370701601361</v>
      </c>
      <c r="R1504" t="s">
        <v>109</v>
      </c>
      <c r="S1504">
        <v>1698.4794033144949</v>
      </c>
      <c r="T1504">
        <v>4.1031652989449006</v>
      </c>
      <c r="U1504" t="s">
        <v>184</v>
      </c>
      <c r="V1504">
        <v>4.1031652989449006</v>
      </c>
      <c r="W1504">
        <v>9</v>
      </c>
      <c r="X1504">
        <v>22</v>
      </c>
      <c r="Y1504">
        <v>16</v>
      </c>
      <c r="Z1504">
        <v>8.2748623405738631E-2</v>
      </c>
      <c r="AA1504">
        <v>31.536000000000001</v>
      </c>
    </row>
    <row r="1505" spans="1:27" x14ac:dyDescent="0.25">
      <c r="A1505" t="s">
        <v>98</v>
      </c>
      <c r="B1505" t="s">
        <v>99</v>
      </c>
      <c r="C1505" t="s">
        <v>100</v>
      </c>
      <c r="D1505" t="s">
        <v>1707</v>
      </c>
      <c r="E1505" t="s">
        <v>304</v>
      </c>
      <c r="F1505" t="s">
        <v>180</v>
      </c>
      <c r="G1505" t="s">
        <v>103</v>
      </c>
      <c r="H1505" t="s">
        <v>125</v>
      </c>
      <c r="I1505">
        <v>2023</v>
      </c>
      <c r="J1505" t="s">
        <v>311</v>
      </c>
      <c r="K1505" t="s">
        <v>127</v>
      </c>
      <c r="L1505" t="s">
        <v>1790</v>
      </c>
      <c r="M1505" t="s">
        <v>1793</v>
      </c>
      <c r="N1505">
        <v>1</v>
      </c>
      <c r="O1505">
        <v>2023</v>
      </c>
      <c r="P1505">
        <v>2956.9457561336731</v>
      </c>
      <c r="Q1505">
        <v>1.7409370701601361</v>
      </c>
      <c r="R1505" t="s">
        <v>109</v>
      </c>
      <c r="S1505">
        <v>1698.4794033144949</v>
      </c>
      <c r="T1505">
        <v>4.1031652989449006</v>
      </c>
      <c r="U1505" t="s">
        <v>184</v>
      </c>
      <c r="V1505">
        <v>4.1031652989449006</v>
      </c>
      <c r="W1505">
        <v>9</v>
      </c>
      <c r="X1505">
        <v>22</v>
      </c>
      <c r="Y1505">
        <v>16</v>
      </c>
      <c r="Z1505">
        <v>8.2748623405738631E-2</v>
      </c>
      <c r="AA1505">
        <v>31.536000000000001</v>
      </c>
    </row>
    <row r="1506" spans="1:27" x14ac:dyDescent="0.25">
      <c r="A1506" t="s">
        <v>98</v>
      </c>
      <c r="B1506" t="s">
        <v>99</v>
      </c>
      <c r="C1506" t="s">
        <v>100</v>
      </c>
      <c r="D1506" t="s">
        <v>1707</v>
      </c>
      <c r="E1506" t="s">
        <v>304</v>
      </c>
      <c r="F1506" t="s">
        <v>180</v>
      </c>
      <c r="G1506" t="s">
        <v>111</v>
      </c>
      <c r="H1506" t="s">
        <v>125</v>
      </c>
      <c r="I1506">
        <v>2016</v>
      </c>
      <c r="J1506" t="s">
        <v>313</v>
      </c>
      <c r="K1506" t="s">
        <v>127</v>
      </c>
      <c r="L1506" t="s">
        <v>1790</v>
      </c>
      <c r="M1506" t="s">
        <v>1794</v>
      </c>
      <c r="N1506">
        <v>1</v>
      </c>
      <c r="O1506">
        <v>2020</v>
      </c>
      <c r="P1506">
        <v>3109.3656404704602</v>
      </c>
      <c r="Q1506">
        <v>1.7409370701601361</v>
      </c>
      <c r="R1506" t="s">
        <v>109</v>
      </c>
      <c r="S1506">
        <v>1786.029888021427</v>
      </c>
      <c r="T1506">
        <v>4.484173505275499</v>
      </c>
      <c r="U1506" t="s">
        <v>184</v>
      </c>
      <c r="V1506">
        <v>4.484173505275499</v>
      </c>
      <c r="W1506">
        <v>9</v>
      </c>
      <c r="X1506">
        <v>22</v>
      </c>
      <c r="Y1506">
        <v>16</v>
      </c>
      <c r="Z1506">
        <v>8.2748623405738631E-2</v>
      </c>
      <c r="AA1506">
        <v>31.536000000000001</v>
      </c>
    </row>
    <row r="1507" spans="1:27" x14ac:dyDescent="0.25">
      <c r="A1507" t="s">
        <v>98</v>
      </c>
      <c r="B1507" t="s">
        <v>99</v>
      </c>
      <c r="C1507" t="s">
        <v>100</v>
      </c>
      <c r="D1507" t="s">
        <v>1707</v>
      </c>
      <c r="E1507" t="s">
        <v>304</v>
      </c>
      <c r="F1507" t="s">
        <v>180</v>
      </c>
      <c r="G1507" t="s">
        <v>111</v>
      </c>
      <c r="H1507" t="s">
        <v>125</v>
      </c>
      <c r="I1507">
        <v>2023</v>
      </c>
      <c r="J1507" t="s">
        <v>315</v>
      </c>
      <c r="K1507" t="s">
        <v>127</v>
      </c>
      <c r="L1507" t="s">
        <v>1790</v>
      </c>
      <c r="M1507" t="s">
        <v>1795</v>
      </c>
      <c r="N1507">
        <v>1</v>
      </c>
      <c r="O1507">
        <v>2023</v>
      </c>
      <c r="P1507">
        <v>3139.8496173378171</v>
      </c>
      <c r="Q1507">
        <v>1.7409370701601361</v>
      </c>
      <c r="R1507" t="s">
        <v>109</v>
      </c>
      <c r="S1507">
        <v>1803.5399849628141</v>
      </c>
      <c r="T1507">
        <v>4.6307151230949586</v>
      </c>
      <c r="U1507" t="s">
        <v>184</v>
      </c>
      <c r="V1507">
        <v>4.6307151230949586</v>
      </c>
      <c r="W1507">
        <v>9</v>
      </c>
      <c r="X1507">
        <v>22</v>
      </c>
      <c r="Y1507">
        <v>16</v>
      </c>
      <c r="Z1507">
        <v>8.2748623405738631E-2</v>
      </c>
      <c r="AA1507">
        <v>31.536000000000001</v>
      </c>
    </row>
    <row r="1508" spans="1:27" x14ac:dyDescent="0.25">
      <c r="A1508" t="s">
        <v>98</v>
      </c>
      <c r="B1508" t="s">
        <v>99</v>
      </c>
      <c r="C1508" t="s">
        <v>100</v>
      </c>
      <c r="D1508" t="s">
        <v>1707</v>
      </c>
      <c r="E1508" t="s">
        <v>304</v>
      </c>
      <c r="F1508" t="s">
        <v>180</v>
      </c>
      <c r="G1508" t="s">
        <v>114</v>
      </c>
      <c r="H1508" t="s">
        <v>125</v>
      </c>
      <c r="I1508">
        <v>2016</v>
      </c>
      <c r="J1508" t="s">
        <v>317</v>
      </c>
      <c r="K1508" t="s">
        <v>127</v>
      </c>
      <c r="L1508" t="s">
        <v>1790</v>
      </c>
      <c r="M1508" t="s">
        <v>1796</v>
      </c>
      <c r="N1508">
        <v>1</v>
      </c>
      <c r="O1508">
        <v>2020</v>
      </c>
      <c r="P1508">
        <v>3017.9137098683868</v>
      </c>
      <c r="Q1508">
        <v>1.7409370701601361</v>
      </c>
      <c r="R1508" t="s">
        <v>109</v>
      </c>
      <c r="S1508">
        <v>1733.499597197268</v>
      </c>
      <c r="T1508">
        <v>4.3962485345838216</v>
      </c>
      <c r="U1508" t="s">
        <v>184</v>
      </c>
      <c r="V1508">
        <v>4.3962485345838216</v>
      </c>
      <c r="W1508">
        <v>9</v>
      </c>
      <c r="X1508">
        <v>22</v>
      </c>
      <c r="Y1508">
        <v>16</v>
      </c>
      <c r="Z1508">
        <v>8.2748623405738631E-2</v>
      </c>
      <c r="AA1508">
        <v>31.536000000000001</v>
      </c>
    </row>
    <row r="1509" spans="1:27" x14ac:dyDescent="0.25">
      <c r="A1509" t="s">
        <v>98</v>
      </c>
      <c r="B1509" t="s">
        <v>99</v>
      </c>
      <c r="C1509" t="s">
        <v>100</v>
      </c>
      <c r="D1509" t="s">
        <v>1707</v>
      </c>
      <c r="E1509" t="s">
        <v>304</v>
      </c>
      <c r="F1509" t="s">
        <v>180</v>
      </c>
      <c r="G1509" t="s">
        <v>114</v>
      </c>
      <c r="H1509" t="s">
        <v>125</v>
      </c>
      <c r="I1509">
        <v>2022</v>
      </c>
      <c r="J1509" t="s">
        <v>319</v>
      </c>
      <c r="K1509" t="s">
        <v>127</v>
      </c>
      <c r="L1509" t="s">
        <v>1790</v>
      </c>
      <c r="M1509" t="s">
        <v>1797</v>
      </c>
      <c r="N1509">
        <v>1</v>
      </c>
      <c r="O1509">
        <v>2022</v>
      </c>
      <c r="P1509">
        <v>3017.9137098683868</v>
      </c>
      <c r="Q1509">
        <v>1.7409370701601361</v>
      </c>
      <c r="R1509" t="s">
        <v>109</v>
      </c>
      <c r="S1509">
        <v>1733.499597197268</v>
      </c>
      <c r="T1509">
        <v>4.3962485345838216</v>
      </c>
      <c r="U1509" t="s">
        <v>184</v>
      </c>
      <c r="V1509">
        <v>4.3962485345838216</v>
      </c>
      <c r="W1509">
        <v>9</v>
      </c>
      <c r="X1509">
        <v>22</v>
      </c>
      <c r="Y1509">
        <v>16</v>
      </c>
      <c r="Z1509">
        <v>8.2748623405738631E-2</v>
      </c>
      <c r="AA1509">
        <v>31.536000000000001</v>
      </c>
    </row>
    <row r="1510" spans="1:27" x14ac:dyDescent="0.25">
      <c r="A1510" t="s">
        <v>98</v>
      </c>
      <c r="B1510" t="s">
        <v>99</v>
      </c>
      <c r="C1510" t="s">
        <v>100</v>
      </c>
      <c r="D1510" t="s">
        <v>1707</v>
      </c>
      <c r="E1510" t="s">
        <v>304</v>
      </c>
      <c r="F1510" t="s">
        <v>180</v>
      </c>
      <c r="G1510" t="s">
        <v>114</v>
      </c>
      <c r="H1510" t="s">
        <v>125</v>
      </c>
      <c r="I1510">
        <v>2023</v>
      </c>
      <c r="J1510" t="s">
        <v>321</v>
      </c>
      <c r="K1510" t="s">
        <v>127</v>
      </c>
      <c r="L1510" t="s">
        <v>1790</v>
      </c>
      <c r="M1510" t="s">
        <v>1798</v>
      </c>
      <c r="N1510">
        <v>1</v>
      </c>
      <c r="O1510">
        <v>2023</v>
      </c>
      <c r="P1510">
        <v>3266.447780092843</v>
      </c>
      <c r="Q1510">
        <v>1.7409370701601361</v>
      </c>
      <c r="R1510" t="s">
        <v>109</v>
      </c>
      <c r="S1510">
        <v>1876.25838755469</v>
      </c>
      <c r="T1510">
        <v>4.6893317702227444</v>
      </c>
      <c r="U1510" t="s">
        <v>184</v>
      </c>
      <c r="V1510">
        <v>4.6893317702227444</v>
      </c>
      <c r="W1510">
        <v>9</v>
      </c>
      <c r="X1510">
        <v>22</v>
      </c>
      <c r="Y1510">
        <v>16</v>
      </c>
      <c r="Z1510">
        <v>8.2748623405738631E-2</v>
      </c>
      <c r="AA1510">
        <v>31.536000000000001</v>
      </c>
    </row>
    <row r="1511" spans="1:27" x14ac:dyDescent="0.25">
      <c r="A1511" t="s">
        <v>98</v>
      </c>
      <c r="B1511" t="s">
        <v>99</v>
      </c>
      <c r="C1511" t="s">
        <v>100</v>
      </c>
      <c r="D1511" t="s">
        <v>1707</v>
      </c>
      <c r="E1511" t="s">
        <v>304</v>
      </c>
      <c r="F1511" t="s">
        <v>180</v>
      </c>
      <c r="G1511" t="s">
        <v>119</v>
      </c>
      <c r="H1511" t="s">
        <v>125</v>
      </c>
      <c r="I1511">
        <v>2016</v>
      </c>
      <c r="J1511" t="s">
        <v>323</v>
      </c>
      <c r="K1511" t="s">
        <v>127</v>
      </c>
      <c r="L1511" t="s">
        <v>1790</v>
      </c>
      <c r="M1511" t="s">
        <v>1799</v>
      </c>
      <c r="N1511">
        <v>1</v>
      </c>
      <c r="O1511">
        <v>2020</v>
      </c>
      <c r="P1511">
        <v>3719.0451778176089</v>
      </c>
      <c r="Q1511">
        <v>1.7409370701601361</v>
      </c>
      <c r="R1511" t="s">
        <v>109</v>
      </c>
      <c r="S1511">
        <v>2136.231826849159</v>
      </c>
      <c r="T1511">
        <v>5.5685814771395066</v>
      </c>
      <c r="U1511" t="s">
        <v>184</v>
      </c>
      <c r="V1511">
        <v>5.5685814771395066</v>
      </c>
      <c r="W1511">
        <v>9</v>
      </c>
      <c r="X1511">
        <v>22</v>
      </c>
      <c r="Y1511">
        <v>16</v>
      </c>
      <c r="Z1511">
        <v>8.2748623405738631E-2</v>
      </c>
      <c r="AA1511">
        <v>31.536000000000001</v>
      </c>
    </row>
    <row r="1512" spans="1:27" x14ac:dyDescent="0.25">
      <c r="A1512" t="s">
        <v>98</v>
      </c>
      <c r="B1512" t="s">
        <v>99</v>
      </c>
      <c r="C1512" t="s">
        <v>100</v>
      </c>
      <c r="D1512" t="s">
        <v>1707</v>
      </c>
      <c r="E1512" t="s">
        <v>304</v>
      </c>
      <c r="F1512" t="s">
        <v>180</v>
      </c>
      <c r="G1512" t="s">
        <v>119</v>
      </c>
      <c r="H1512" t="s">
        <v>125</v>
      </c>
      <c r="I1512">
        <v>2022</v>
      </c>
      <c r="J1512" t="s">
        <v>325</v>
      </c>
      <c r="K1512" t="s">
        <v>127</v>
      </c>
      <c r="L1512" t="s">
        <v>1790</v>
      </c>
      <c r="M1512" t="s">
        <v>1800</v>
      </c>
      <c r="N1512">
        <v>1</v>
      </c>
      <c r="O1512">
        <v>2022</v>
      </c>
      <c r="P1512">
        <v>3914.784397702746</v>
      </c>
      <c r="Q1512">
        <v>1.7409370701601361</v>
      </c>
      <c r="R1512" t="s">
        <v>109</v>
      </c>
      <c r="S1512">
        <v>2248.6650808938512</v>
      </c>
      <c r="T1512">
        <v>5.8616647127784294</v>
      </c>
      <c r="U1512" t="s">
        <v>184</v>
      </c>
      <c r="V1512">
        <v>5.8616647127784294</v>
      </c>
      <c r="W1512">
        <v>9</v>
      </c>
      <c r="X1512">
        <v>22</v>
      </c>
      <c r="Y1512">
        <v>16</v>
      </c>
      <c r="Z1512">
        <v>8.2748623405738631E-2</v>
      </c>
      <c r="AA1512">
        <v>31.536000000000001</v>
      </c>
    </row>
    <row r="1513" spans="1:27" x14ac:dyDescent="0.25">
      <c r="A1513" t="s">
        <v>98</v>
      </c>
      <c r="B1513" t="s">
        <v>99</v>
      </c>
      <c r="C1513" t="s">
        <v>100</v>
      </c>
      <c r="D1513" t="s">
        <v>1707</v>
      </c>
      <c r="E1513" t="s">
        <v>304</v>
      </c>
      <c r="F1513" t="s">
        <v>201</v>
      </c>
      <c r="G1513" t="s">
        <v>103</v>
      </c>
      <c r="H1513" t="s">
        <v>125</v>
      </c>
      <c r="I1513">
        <v>2016</v>
      </c>
      <c r="J1513" t="s">
        <v>327</v>
      </c>
      <c r="K1513" t="s">
        <v>127</v>
      </c>
      <c r="L1513" t="s">
        <v>1790</v>
      </c>
      <c r="M1513" t="s">
        <v>1801</v>
      </c>
      <c r="N1513">
        <v>1</v>
      </c>
      <c r="O1513">
        <v>2020</v>
      </c>
      <c r="P1513">
        <v>9511.0007826155233</v>
      </c>
      <c r="Q1513">
        <v>1.7409370701601361</v>
      </c>
      <c r="R1513" t="s">
        <v>109</v>
      </c>
      <c r="S1513">
        <v>5463.1502457126007</v>
      </c>
      <c r="T1513">
        <v>14.1</v>
      </c>
      <c r="U1513" t="s">
        <v>329</v>
      </c>
      <c r="V1513">
        <v>4.1348973607038122</v>
      </c>
      <c r="W1513">
        <v>8</v>
      </c>
      <c r="X1513">
        <v>20.8</v>
      </c>
      <c r="Y1513">
        <v>15</v>
      </c>
      <c r="Z1513">
        <v>8.2748623405738631E-2</v>
      </c>
      <c r="AA1513">
        <v>31.536000000000001</v>
      </c>
    </row>
    <row r="1514" spans="1:27" x14ac:dyDescent="0.25">
      <c r="A1514" t="s">
        <v>98</v>
      </c>
      <c r="B1514" t="s">
        <v>99</v>
      </c>
      <c r="C1514" t="s">
        <v>100</v>
      </c>
      <c r="D1514" t="s">
        <v>1707</v>
      </c>
      <c r="E1514" t="s">
        <v>304</v>
      </c>
      <c r="F1514" t="s">
        <v>201</v>
      </c>
      <c r="G1514" t="s">
        <v>111</v>
      </c>
      <c r="H1514" t="s">
        <v>125</v>
      </c>
      <c r="I1514">
        <v>2016</v>
      </c>
      <c r="J1514" t="s">
        <v>330</v>
      </c>
      <c r="K1514" t="s">
        <v>127</v>
      </c>
      <c r="L1514" t="s">
        <v>1790</v>
      </c>
      <c r="M1514" t="s">
        <v>1802</v>
      </c>
      <c r="N1514">
        <v>1</v>
      </c>
      <c r="O1514">
        <v>2020</v>
      </c>
      <c r="P1514">
        <v>9846.3245281564559</v>
      </c>
      <c r="Q1514">
        <v>1.7409370701601361</v>
      </c>
      <c r="R1514" t="s">
        <v>109</v>
      </c>
      <c r="S1514">
        <v>5655.7613120678534</v>
      </c>
      <c r="T1514">
        <v>17.3</v>
      </c>
      <c r="U1514" t="s">
        <v>329</v>
      </c>
      <c r="V1514">
        <v>5.0733137829912023</v>
      </c>
      <c r="W1514">
        <v>8</v>
      </c>
      <c r="X1514">
        <v>20.8</v>
      </c>
      <c r="Y1514">
        <v>15</v>
      </c>
      <c r="Z1514">
        <v>8.2748623405738631E-2</v>
      </c>
      <c r="AA1514">
        <v>31.536000000000001</v>
      </c>
    </row>
    <row r="1515" spans="1:27" x14ac:dyDescent="0.25">
      <c r="A1515" t="s">
        <v>98</v>
      </c>
      <c r="B1515" t="s">
        <v>99</v>
      </c>
      <c r="C1515" t="s">
        <v>100</v>
      </c>
      <c r="D1515" t="s">
        <v>1707</v>
      </c>
      <c r="E1515" t="s">
        <v>304</v>
      </c>
      <c r="F1515" t="s">
        <v>201</v>
      </c>
      <c r="G1515" t="s">
        <v>114</v>
      </c>
      <c r="H1515" t="s">
        <v>125</v>
      </c>
      <c r="I1515">
        <v>2016</v>
      </c>
      <c r="J1515" t="s">
        <v>332</v>
      </c>
      <c r="K1515" t="s">
        <v>127</v>
      </c>
      <c r="L1515" t="s">
        <v>1790</v>
      </c>
      <c r="M1515" t="s">
        <v>1803</v>
      </c>
      <c r="N1515">
        <v>0</v>
      </c>
      <c r="O1515">
        <v>2020</v>
      </c>
      <c r="P1515">
        <v>9846.3245281564559</v>
      </c>
      <c r="Q1515">
        <v>1.7409370701601361</v>
      </c>
      <c r="R1515" t="s">
        <v>109</v>
      </c>
      <c r="S1515">
        <v>5655.7613120678534</v>
      </c>
      <c r="T1515">
        <v>17.100000000000001</v>
      </c>
      <c r="U1515" t="s">
        <v>329</v>
      </c>
      <c r="V1515">
        <v>5.0146627565982396</v>
      </c>
      <c r="W1515">
        <v>8</v>
      </c>
      <c r="X1515">
        <v>20.8</v>
      </c>
      <c r="Y1515">
        <v>15</v>
      </c>
      <c r="Z1515">
        <v>8.2748623405738631E-2</v>
      </c>
      <c r="AA1515">
        <v>31.536000000000001</v>
      </c>
    </row>
    <row r="1516" spans="1:27" x14ac:dyDescent="0.25">
      <c r="A1516" t="s">
        <v>98</v>
      </c>
      <c r="B1516" t="s">
        <v>99</v>
      </c>
      <c r="C1516" t="s">
        <v>100</v>
      </c>
      <c r="D1516" t="s">
        <v>1707</v>
      </c>
      <c r="E1516" t="s">
        <v>304</v>
      </c>
      <c r="F1516" t="s">
        <v>201</v>
      </c>
      <c r="G1516" t="s">
        <v>114</v>
      </c>
      <c r="H1516" t="s">
        <v>125</v>
      </c>
      <c r="I1516">
        <v>2020</v>
      </c>
      <c r="J1516" t="s">
        <v>334</v>
      </c>
      <c r="K1516" t="s">
        <v>127</v>
      </c>
      <c r="L1516" t="s">
        <v>1790</v>
      </c>
      <c r="M1516" t="s">
        <v>1803</v>
      </c>
      <c r="N1516">
        <v>1</v>
      </c>
      <c r="O1516">
        <v>2020</v>
      </c>
      <c r="P1516">
        <v>9846.3245281564559</v>
      </c>
      <c r="Q1516">
        <v>1.7409370701601361</v>
      </c>
      <c r="R1516" t="s">
        <v>109</v>
      </c>
      <c r="S1516">
        <v>5655.7613120678534</v>
      </c>
      <c r="T1516">
        <v>17.100000000000001</v>
      </c>
      <c r="U1516" t="s">
        <v>329</v>
      </c>
      <c r="V1516">
        <v>5.0146627565982396</v>
      </c>
      <c r="W1516">
        <v>8</v>
      </c>
      <c r="X1516">
        <v>20.8</v>
      </c>
      <c r="Y1516">
        <v>15</v>
      </c>
      <c r="Z1516">
        <v>8.2748623405738631E-2</v>
      </c>
      <c r="AA1516">
        <v>31.536000000000001</v>
      </c>
    </row>
    <row r="1517" spans="1:27" x14ac:dyDescent="0.25">
      <c r="A1517" t="s">
        <v>98</v>
      </c>
      <c r="B1517" t="s">
        <v>99</v>
      </c>
      <c r="C1517" t="s">
        <v>100</v>
      </c>
      <c r="D1517" t="s">
        <v>1707</v>
      </c>
      <c r="E1517" t="s">
        <v>304</v>
      </c>
      <c r="F1517" t="s">
        <v>201</v>
      </c>
      <c r="G1517" t="s">
        <v>114</v>
      </c>
      <c r="H1517" t="s">
        <v>125</v>
      </c>
      <c r="I1517">
        <v>2022</v>
      </c>
      <c r="J1517" t="s">
        <v>335</v>
      </c>
      <c r="K1517" t="s">
        <v>127</v>
      </c>
      <c r="L1517" t="s">
        <v>1790</v>
      </c>
      <c r="M1517" t="s">
        <v>1804</v>
      </c>
      <c r="N1517">
        <v>1</v>
      </c>
      <c r="O1517">
        <v>2022</v>
      </c>
      <c r="P1517">
        <v>9846.3245281564559</v>
      </c>
      <c r="Q1517">
        <v>1.7409370701601361</v>
      </c>
      <c r="R1517" t="s">
        <v>109</v>
      </c>
      <c r="S1517">
        <v>5655.7613120678534</v>
      </c>
      <c r="T1517">
        <v>17.100000000000001</v>
      </c>
      <c r="U1517" t="s">
        <v>329</v>
      </c>
      <c r="V1517">
        <v>5.0146627565982396</v>
      </c>
      <c r="W1517">
        <v>8</v>
      </c>
      <c r="X1517">
        <v>20.8</v>
      </c>
      <c r="Y1517">
        <v>15</v>
      </c>
      <c r="Z1517">
        <v>8.2748623405738631E-2</v>
      </c>
      <c r="AA1517">
        <v>31.536000000000001</v>
      </c>
    </row>
    <row r="1518" spans="1:27" x14ac:dyDescent="0.25">
      <c r="A1518" t="s">
        <v>98</v>
      </c>
      <c r="B1518" t="s">
        <v>99</v>
      </c>
      <c r="C1518" t="s">
        <v>100</v>
      </c>
      <c r="D1518" t="s">
        <v>1707</v>
      </c>
      <c r="E1518" t="s">
        <v>304</v>
      </c>
      <c r="F1518" t="s">
        <v>201</v>
      </c>
      <c r="G1518" t="s">
        <v>114</v>
      </c>
      <c r="H1518" t="s">
        <v>125</v>
      </c>
      <c r="I1518">
        <v>2023</v>
      </c>
      <c r="J1518" t="s">
        <v>337</v>
      </c>
      <c r="K1518" t="s">
        <v>127</v>
      </c>
      <c r="L1518" t="s">
        <v>1790</v>
      </c>
      <c r="M1518" t="s">
        <v>1805</v>
      </c>
      <c r="N1518">
        <v>1</v>
      </c>
      <c r="O1518">
        <v>2023</v>
      </c>
      <c r="P1518">
        <v>9846.3245281564559</v>
      </c>
      <c r="Q1518">
        <v>1.7409370701601361</v>
      </c>
      <c r="R1518" t="s">
        <v>109</v>
      </c>
      <c r="S1518">
        <v>5655.7613120678534</v>
      </c>
      <c r="T1518">
        <v>17.100000000000001</v>
      </c>
      <c r="U1518" t="s">
        <v>329</v>
      </c>
      <c r="V1518">
        <v>5.0146627565982396</v>
      </c>
      <c r="W1518">
        <v>8</v>
      </c>
      <c r="X1518">
        <v>20.8</v>
      </c>
      <c r="Y1518">
        <v>15</v>
      </c>
      <c r="Z1518">
        <v>8.2748623405738631E-2</v>
      </c>
      <c r="AA1518">
        <v>31.536000000000001</v>
      </c>
    </row>
    <row r="1519" spans="1:27" x14ac:dyDescent="0.25">
      <c r="A1519" t="s">
        <v>98</v>
      </c>
      <c r="B1519" t="s">
        <v>99</v>
      </c>
      <c r="C1519" t="s">
        <v>100</v>
      </c>
      <c r="D1519" t="s">
        <v>1707</v>
      </c>
      <c r="E1519" t="s">
        <v>304</v>
      </c>
      <c r="F1519" t="s">
        <v>201</v>
      </c>
      <c r="G1519" t="s">
        <v>114</v>
      </c>
      <c r="H1519" t="s">
        <v>125</v>
      </c>
      <c r="I1519">
        <v>2024</v>
      </c>
      <c r="J1519" t="s">
        <v>339</v>
      </c>
      <c r="K1519" t="s">
        <v>127</v>
      </c>
      <c r="L1519" t="s">
        <v>1790</v>
      </c>
      <c r="M1519" t="s">
        <v>1806</v>
      </c>
      <c r="N1519">
        <v>1</v>
      </c>
      <c r="O1519">
        <v>2024</v>
      </c>
      <c r="P1519">
        <v>9846.3245281564559</v>
      </c>
      <c r="Q1519">
        <v>1.7409370701601361</v>
      </c>
      <c r="R1519" t="s">
        <v>109</v>
      </c>
      <c r="S1519">
        <v>5655.7613120678534</v>
      </c>
      <c r="T1519">
        <v>17.100000000000001</v>
      </c>
      <c r="U1519" t="s">
        <v>329</v>
      </c>
      <c r="V1519">
        <v>5.0146627565982396</v>
      </c>
      <c r="W1519">
        <v>8</v>
      </c>
      <c r="X1519">
        <v>20.8</v>
      </c>
      <c r="Y1519">
        <v>15</v>
      </c>
      <c r="Z1519">
        <v>8.2748623405738631E-2</v>
      </c>
      <c r="AA1519">
        <v>31.536000000000001</v>
      </c>
    </row>
    <row r="1520" spans="1:27" x14ac:dyDescent="0.25">
      <c r="A1520" t="s">
        <v>98</v>
      </c>
      <c r="B1520" t="s">
        <v>99</v>
      </c>
      <c r="C1520" t="s">
        <v>100</v>
      </c>
      <c r="D1520" t="s">
        <v>1707</v>
      </c>
      <c r="E1520" t="s">
        <v>304</v>
      </c>
      <c r="F1520" t="s">
        <v>201</v>
      </c>
      <c r="G1520" t="s">
        <v>119</v>
      </c>
      <c r="H1520" t="s">
        <v>125</v>
      </c>
      <c r="I1520">
        <v>2016</v>
      </c>
      <c r="J1520" t="s">
        <v>341</v>
      </c>
      <c r="K1520" t="s">
        <v>127</v>
      </c>
      <c r="L1520" t="s">
        <v>1790</v>
      </c>
      <c r="M1520" t="s">
        <v>1807</v>
      </c>
      <c r="N1520">
        <v>0</v>
      </c>
      <c r="O1520">
        <v>2020</v>
      </c>
      <c r="P1520">
        <v>10395.03611176889</v>
      </c>
      <c r="Q1520">
        <v>1.7409370701601361</v>
      </c>
      <c r="R1520" t="s">
        <v>109</v>
      </c>
      <c r="S1520">
        <v>5970.9430570128116</v>
      </c>
      <c r="T1520">
        <v>22.4</v>
      </c>
      <c r="U1520" t="s">
        <v>329</v>
      </c>
      <c r="V1520">
        <v>6.5689149560117297</v>
      </c>
      <c r="W1520">
        <v>8</v>
      </c>
      <c r="X1520">
        <v>20.8</v>
      </c>
      <c r="Y1520">
        <v>15</v>
      </c>
      <c r="Z1520">
        <v>8.2748623405738631E-2</v>
      </c>
      <c r="AA1520">
        <v>31.536000000000001</v>
      </c>
    </row>
    <row r="1521" spans="1:27" x14ac:dyDescent="0.25">
      <c r="A1521" t="s">
        <v>98</v>
      </c>
      <c r="B1521" t="s">
        <v>99</v>
      </c>
      <c r="C1521" t="s">
        <v>100</v>
      </c>
      <c r="D1521" t="s">
        <v>1707</v>
      </c>
      <c r="E1521" t="s">
        <v>304</v>
      </c>
      <c r="F1521" t="s">
        <v>201</v>
      </c>
      <c r="G1521" t="s">
        <v>119</v>
      </c>
      <c r="H1521" t="s">
        <v>125</v>
      </c>
      <c r="I1521">
        <v>2020</v>
      </c>
      <c r="J1521" t="s">
        <v>343</v>
      </c>
      <c r="K1521" t="s">
        <v>127</v>
      </c>
      <c r="L1521" t="s">
        <v>1790</v>
      </c>
      <c r="M1521" t="s">
        <v>1807</v>
      </c>
      <c r="N1521">
        <v>1</v>
      </c>
      <c r="O1521">
        <v>2020</v>
      </c>
      <c r="P1521">
        <v>10395.03611176889</v>
      </c>
      <c r="Q1521">
        <v>1.7409370701601361</v>
      </c>
      <c r="R1521" t="s">
        <v>109</v>
      </c>
      <c r="S1521">
        <v>5970.9430570128116</v>
      </c>
      <c r="T1521">
        <v>22.4</v>
      </c>
      <c r="U1521" t="s">
        <v>329</v>
      </c>
      <c r="V1521">
        <v>6.5689149560117297</v>
      </c>
      <c r="W1521">
        <v>8</v>
      </c>
      <c r="X1521">
        <v>20.8</v>
      </c>
      <c r="Y1521">
        <v>15</v>
      </c>
      <c r="Z1521">
        <v>8.2748623405738631E-2</v>
      </c>
      <c r="AA1521">
        <v>31.536000000000001</v>
      </c>
    </row>
    <row r="1522" spans="1:27" x14ac:dyDescent="0.25">
      <c r="A1522" t="s">
        <v>98</v>
      </c>
      <c r="B1522" t="s">
        <v>99</v>
      </c>
      <c r="C1522" t="s">
        <v>100</v>
      </c>
      <c r="D1522" t="s">
        <v>1707</v>
      </c>
      <c r="E1522" t="s">
        <v>304</v>
      </c>
      <c r="F1522" t="s">
        <v>201</v>
      </c>
      <c r="G1522" t="s">
        <v>119</v>
      </c>
      <c r="H1522" t="s">
        <v>125</v>
      </c>
      <c r="I1522">
        <v>2022</v>
      </c>
      <c r="J1522" t="s">
        <v>344</v>
      </c>
      <c r="K1522" t="s">
        <v>127</v>
      </c>
      <c r="L1522" t="s">
        <v>1790</v>
      </c>
      <c r="M1522" t="s">
        <v>1808</v>
      </c>
      <c r="N1522">
        <v>1</v>
      </c>
      <c r="O1522">
        <v>2022</v>
      </c>
      <c r="P1522">
        <v>10395.03611176889</v>
      </c>
      <c r="Q1522">
        <v>1.7409370701601361</v>
      </c>
      <c r="R1522" t="s">
        <v>109</v>
      </c>
      <c r="S1522">
        <v>5970.9430570128116</v>
      </c>
      <c r="T1522">
        <v>22.4</v>
      </c>
      <c r="U1522" t="s">
        <v>329</v>
      </c>
      <c r="V1522">
        <v>6.5689149560117297</v>
      </c>
      <c r="W1522">
        <v>8</v>
      </c>
      <c r="X1522">
        <v>20.8</v>
      </c>
      <c r="Y1522">
        <v>15</v>
      </c>
      <c r="Z1522">
        <v>8.2748623405738631E-2</v>
      </c>
      <c r="AA1522">
        <v>31.536000000000001</v>
      </c>
    </row>
    <row r="1523" spans="1:27" x14ac:dyDescent="0.25">
      <c r="A1523" t="s">
        <v>98</v>
      </c>
      <c r="B1523" t="s">
        <v>99</v>
      </c>
      <c r="C1523" t="s">
        <v>100</v>
      </c>
      <c r="D1523" t="s">
        <v>1707</v>
      </c>
      <c r="E1523" t="s">
        <v>304</v>
      </c>
      <c r="F1523" t="s">
        <v>201</v>
      </c>
      <c r="G1523" t="s">
        <v>119</v>
      </c>
      <c r="H1523" t="s">
        <v>125</v>
      </c>
      <c r="I1523">
        <v>2023</v>
      </c>
      <c r="J1523" t="s">
        <v>346</v>
      </c>
      <c r="K1523" t="s">
        <v>127</v>
      </c>
      <c r="L1523" t="s">
        <v>1790</v>
      </c>
      <c r="M1523" t="s">
        <v>1809</v>
      </c>
      <c r="N1523">
        <v>1</v>
      </c>
      <c r="O1523">
        <v>2023</v>
      </c>
      <c r="P1523">
        <v>10395.03611176889</v>
      </c>
      <c r="Q1523">
        <v>1.7409370701601361</v>
      </c>
      <c r="R1523" t="s">
        <v>109</v>
      </c>
      <c r="S1523">
        <v>5970.9430570128116</v>
      </c>
      <c r="T1523">
        <v>22.4</v>
      </c>
      <c r="U1523" t="s">
        <v>329</v>
      </c>
      <c r="V1523">
        <v>6.5689149560117297</v>
      </c>
      <c r="W1523">
        <v>8</v>
      </c>
      <c r="X1523">
        <v>20.8</v>
      </c>
      <c r="Y1523">
        <v>15</v>
      </c>
      <c r="Z1523">
        <v>8.2748623405738631E-2</v>
      </c>
      <c r="AA1523">
        <v>31.536000000000001</v>
      </c>
    </row>
    <row r="1524" spans="1:27" x14ac:dyDescent="0.25">
      <c r="A1524" t="s">
        <v>98</v>
      </c>
      <c r="B1524" t="s">
        <v>99</v>
      </c>
      <c r="C1524" t="s">
        <v>100</v>
      </c>
      <c r="D1524" t="s">
        <v>1707</v>
      </c>
      <c r="E1524" t="s">
        <v>304</v>
      </c>
      <c r="F1524" t="s">
        <v>201</v>
      </c>
      <c r="G1524" t="s">
        <v>119</v>
      </c>
      <c r="H1524" t="s">
        <v>125</v>
      </c>
      <c r="I1524">
        <v>2024</v>
      </c>
      <c r="J1524" t="s">
        <v>348</v>
      </c>
      <c r="K1524" t="s">
        <v>127</v>
      </c>
      <c r="L1524" t="s">
        <v>1790</v>
      </c>
      <c r="M1524" t="s">
        <v>1810</v>
      </c>
      <c r="N1524">
        <v>1</v>
      </c>
      <c r="O1524">
        <v>2024</v>
      </c>
      <c r="P1524">
        <v>10395.03611176889</v>
      </c>
      <c r="Q1524">
        <v>1.7409370701601361</v>
      </c>
      <c r="R1524" t="s">
        <v>109</v>
      </c>
      <c r="S1524">
        <v>5970.9430570128116</v>
      </c>
      <c r="T1524">
        <v>22.4</v>
      </c>
      <c r="U1524" t="s">
        <v>329</v>
      </c>
      <c r="V1524">
        <v>6.5689149560117297</v>
      </c>
      <c r="W1524">
        <v>8</v>
      </c>
      <c r="X1524">
        <v>20.8</v>
      </c>
      <c r="Y1524">
        <v>15</v>
      </c>
      <c r="Z1524">
        <v>8.2748623405738631E-2</v>
      </c>
      <c r="AA1524">
        <v>31.536000000000001</v>
      </c>
    </row>
    <row r="1525" spans="1:27" x14ac:dyDescent="0.25">
      <c r="A1525" t="s">
        <v>98</v>
      </c>
      <c r="B1525" t="s">
        <v>99</v>
      </c>
      <c r="C1525" t="s">
        <v>100</v>
      </c>
      <c r="D1525" t="s">
        <v>1707</v>
      </c>
      <c r="E1525" t="s">
        <v>304</v>
      </c>
      <c r="F1525" t="s">
        <v>350</v>
      </c>
      <c r="G1525" t="s">
        <v>103</v>
      </c>
      <c r="H1525" t="s">
        <v>125</v>
      </c>
      <c r="I1525">
        <v>2016</v>
      </c>
      <c r="J1525" t="s">
        <v>351</v>
      </c>
      <c r="K1525" t="s">
        <v>127</v>
      </c>
      <c r="L1525" t="s">
        <v>1790</v>
      </c>
      <c r="M1525" t="s">
        <v>1811</v>
      </c>
      <c r="N1525">
        <v>1</v>
      </c>
      <c r="O1525">
        <v>2020</v>
      </c>
      <c r="P1525">
        <v>756.00262631046473</v>
      </c>
      <c r="Q1525">
        <v>1.7409370701601361</v>
      </c>
      <c r="R1525" t="s">
        <v>109</v>
      </c>
      <c r="S1525">
        <v>434.25040414638619</v>
      </c>
      <c r="T1525">
        <v>3.1946072684642441</v>
      </c>
      <c r="U1525" t="s">
        <v>184</v>
      </c>
      <c r="V1525">
        <v>3.1946072684642441</v>
      </c>
      <c r="W1525">
        <v>6</v>
      </c>
      <c r="X1525">
        <v>13</v>
      </c>
      <c r="Y1525">
        <v>10</v>
      </c>
      <c r="Z1525">
        <v>8.2748623405738631E-2</v>
      </c>
      <c r="AA1525">
        <v>31.536000000000001</v>
      </c>
    </row>
    <row r="1526" spans="1:27" x14ac:dyDescent="0.25">
      <c r="A1526" t="s">
        <v>98</v>
      </c>
      <c r="B1526" t="s">
        <v>99</v>
      </c>
      <c r="C1526" t="s">
        <v>100</v>
      </c>
      <c r="D1526" t="s">
        <v>1707</v>
      </c>
      <c r="E1526" t="s">
        <v>304</v>
      </c>
      <c r="F1526" t="s">
        <v>350</v>
      </c>
      <c r="G1526" t="s">
        <v>111</v>
      </c>
      <c r="H1526" t="s">
        <v>125</v>
      </c>
      <c r="I1526">
        <v>2016</v>
      </c>
      <c r="J1526" t="s">
        <v>353</v>
      </c>
      <c r="K1526" t="s">
        <v>127</v>
      </c>
      <c r="L1526" t="s">
        <v>1790</v>
      </c>
      <c r="M1526" t="s">
        <v>1812</v>
      </c>
      <c r="N1526">
        <v>1</v>
      </c>
      <c r="O1526">
        <v>2020</v>
      </c>
      <c r="P1526">
        <v>780.38980780435065</v>
      </c>
      <c r="Q1526">
        <v>1.7409370701601361</v>
      </c>
      <c r="R1526" t="s">
        <v>109</v>
      </c>
      <c r="S1526">
        <v>448.25848169949552</v>
      </c>
      <c r="T1526">
        <v>3.5169988276670581</v>
      </c>
      <c r="U1526" t="s">
        <v>184</v>
      </c>
      <c r="V1526">
        <v>3.5169988276670581</v>
      </c>
      <c r="W1526">
        <v>6</v>
      </c>
      <c r="X1526">
        <v>13</v>
      </c>
      <c r="Y1526">
        <v>10</v>
      </c>
      <c r="Z1526">
        <v>8.2748623405738631E-2</v>
      </c>
      <c r="AA1526">
        <v>31.536000000000001</v>
      </c>
    </row>
    <row r="1527" spans="1:27" x14ac:dyDescent="0.25">
      <c r="A1527" t="s">
        <v>98</v>
      </c>
      <c r="B1527" t="s">
        <v>99</v>
      </c>
      <c r="C1527" t="s">
        <v>100</v>
      </c>
      <c r="D1527" t="s">
        <v>1707</v>
      </c>
      <c r="E1527" t="s">
        <v>304</v>
      </c>
      <c r="F1527" t="s">
        <v>350</v>
      </c>
      <c r="G1527" t="s">
        <v>111</v>
      </c>
      <c r="H1527" t="s">
        <v>125</v>
      </c>
      <c r="I1527">
        <v>2030</v>
      </c>
      <c r="J1527" t="s">
        <v>355</v>
      </c>
      <c r="K1527" t="s">
        <v>127</v>
      </c>
      <c r="L1527" t="s">
        <v>1790</v>
      </c>
      <c r="M1527" t="s">
        <v>1813</v>
      </c>
      <c r="N1527">
        <v>1</v>
      </c>
      <c r="O1527">
        <v>2030</v>
      </c>
      <c r="P1527">
        <v>780.38980780435065</v>
      </c>
      <c r="Q1527">
        <v>1.7409370701601361</v>
      </c>
      <c r="R1527" t="s">
        <v>109</v>
      </c>
      <c r="S1527">
        <v>448.25848169949552</v>
      </c>
      <c r="T1527">
        <v>3.5902696365767879</v>
      </c>
      <c r="U1527" t="s">
        <v>184</v>
      </c>
      <c r="V1527">
        <v>3.5902696365767879</v>
      </c>
      <c r="W1527">
        <v>6</v>
      </c>
      <c r="X1527">
        <v>13</v>
      </c>
      <c r="Y1527">
        <v>10</v>
      </c>
      <c r="Z1527">
        <v>8.2748623405738631E-2</v>
      </c>
      <c r="AA1527">
        <v>31.536000000000001</v>
      </c>
    </row>
    <row r="1528" spans="1:27" x14ac:dyDescent="0.25">
      <c r="A1528" t="s">
        <v>98</v>
      </c>
      <c r="B1528" t="s">
        <v>99</v>
      </c>
      <c r="C1528" t="s">
        <v>100</v>
      </c>
      <c r="D1528" t="s">
        <v>1707</v>
      </c>
      <c r="E1528" t="s">
        <v>304</v>
      </c>
      <c r="F1528" t="s">
        <v>350</v>
      </c>
      <c r="G1528" t="s">
        <v>111</v>
      </c>
      <c r="H1528" t="s">
        <v>125</v>
      </c>
      <c r="I1528">
        <v>2040</v>
      </c>
      <c r="J1528" t="s">
        <v>357</v>
      </c>
      <c r="K1528" t="s">
        <v>127</v>
      </c>
      <c r="L1528" t="s">
        <v>1790</v>
      </c>
      <c r="M1528" t="s">
        <v>1814</v>
      </c>
      <c r="N1528">
        <v>1</v>
      </c>
      <c r="O1528">
        <v>2040</v>
      </c>
      <c r="P1528">
        <v>780.38980780435065</v>
      </c>
      <c r="Q1528">
        <v>1.7409370701601361</v>
      </c>
      <c r="R1528" t="s">
        <v>109</v>
      </c>
      <c r="S1528">
        <v>448.25848169949552</v>
      </c>
      <c r="T1528">
        <v>3.6635404454865181</v>
      </c>
      <c r="U1528" t="s">
        <v>184</v>
      </c>
      <c r="V1528">
        <v>3.6635404454865181</v>
      </c>
      <c r="W1528">
        <v>6</v>
      </c>
      <c r="X1528">
        <v>13</v>
      </c>
      <c r="Y1528">
        <v>10</v>
      </c>
      <c r="Z1528">
        <v>8.2748623405738631E-2</v>
      </c>
      <c r="AA1528">
        <v>31.536000000000001</v>
      </c>
    </row>
    <row r="1529" spans="1:27" x14ac:dyDescent="0.25">
      <c r="A1529" t="s">
        <v>98</v>
      </c>
      <c r="B1529" t="s">
        <v>99</v>
      </c>
      <c r="C1529" t="s">
        <v>100</v>
      </c>
      <c r="D1529" t="s">
        <v>1707</v>
      </c>
      <c r="E1529" t="s">
        <v>304</v>
      </c>
      <c r="F1529" t="s">
        <v>350</v>
      </c>
      <c r="G1529" t="s">
        <v>114</v>
      </c>
      <c r="H1529" t="s">
        <v>125</v>
      </c>
      <c r="I1529">
        <v>2016</v>
      </c>
      <c r="J1529" t="s">
        <v>359</v>
      </c>
      <c r="K1529" t="s">
        <v>127</v>
      </c>
      <c r="L1529" t="s">
        <v>1790</v>
      </c>
      <c r="M1529" t="s">
        <v>1815</v>
      </c>
      <c r="N1529">
        <v>1</v>
      </c>
      <c r="O1529">
        <v>2020</v>
      </c>
      <c r="P1529">
        <v>780.38980780435065</v>
      </c>
      <c r="Q1529">
        <v>1.7409370701601361</v>
      </c>
      <c r="R1529" t="s">
        <v>109</v>
      </c>
      <c r="S1529">
        <v>448.25848169949552</v>
      </c>
      <c r="T1529">
        <v>3.5169988276670581</v>
      </c>
      <c r="U1529" t="s">
        <v>184</v>
      </c>
      <c r="V1529">
        <v>3.5169988276670581</v>
      </c>
      <c r="W1529">
        <v>6</v>
      </c>
      <c r="X1529">
        <v>13</v>
      </c>
      <c r="Y1529">
        <v>10</v>
      </c>
      <c r="Z1529">
        <v>8.2748623405738631E-2</v>
      </c>
      <c r="AA1529">
        <v>31.536000000000001</v>
      </c>
    </row>
    <row r="1530" spans="1:27" x14ac:dyDescent="0.25">
      <c r="A1530" t="s">
        <v>98</v>
      </c>
      <c r="B1530" t="s">
        <v>99</v>
      </c>
      <c r="C1530" t="s">
        <v>100</v>
      </c>
      <c r="D1530" t="s">
        <v>1707</v>
      </c>
      <c r="E1530" t="s">
        <v>304</v>
      </c>
      <c r="F1530" t="s">
        <v>350</v>
      </c>
      <c r="G1530" t="s">
        <v>119</v>
      </c>
      <c r="H1530" t="s">
        <v>125</v>
      </c>
      <c r="I1530">
        <v>2016</v>
      </c>
      <c r="J1530" t="s">
        <v>361</v>
      </c>
      <c r="K1530" t="s">
        <v>127</v>
      </c>
      <c r="L1530" t="s">
        <v>1790</v>
      </c>
      <c r="M1530" t="s">
        <v>1816</v>
      </c>
      <c r="N1530">
        <v>1</v>
      </c>
      <c r="O1530">
        <v>2020</v>
      </c>
      <c r="P1530">
        <v>859.64814765948006</v>
      </c>
      <c r="Q1530">
        <v>1.7409370701601361</v>
      </c>
      <c r="R1530" t="s">
        <v>109</v>
      </c>
      <c r="S1530">
        <v>493.78473374710052</v>
      </c>
      <c r="T1530">
        <v>3.6049237983587341</v>
      </c>
      <c r="U1530" t="s">
        <v>184</v>
      </c>
      <c r="V1530">
        <v>3.6049237983587341</v>
      </c>
      <c r="W1530">
        <v>6</v>
      </c>
      <c r="X1530">
        <v>13</v>
      </c>
      <c r="Y1530">
        <v>10</v>
      </c>
      <c r="Z1530">
        <v>8.2748623405738631E-2</v>
      </c>
      <c r="AA1530">
        <v>31.536000000000001</v>
      </c>
    </row>
    <row r="1531" spans="1:27" x14ac:dyDescent="0.25">
      <c r="A1531" t="s">
        <v>98</v>
      </c>
      <c r="B1531" t="s">
        <v>99</v>
      </c>
      <c r="C1531" t="s">
        <v>100</v>
      </c>
      <c r="D1531" t="s">
        <v>1707</v>
      </c>
      <c r="E1531" t="s">
        <v>304</v>
      </c>
      <c r="F1531" t="s">
        <v>350</v>
      </c>
      <c r="G1531" t="s">
        <v>119</v>
      </c>
      <c r="H1531" t="s">
        <v>125</v>
      </c>
      <c r="I1531">
        <v>2022</v>
      </c>
      <c r="J1531" t="s">
        <v>363</v>
      </c>
      <c r="K1531" t="s">
        <v>127</v>
      </c>
      <c r="L1531" t="s">
        <v>1790</v>
      </c>
      <c r="M1531" t="s">
        <v>1817</v>
      </c>
      <c r="N1531">
        <v>1</v>
      </c>
      <c r="O1531">
        <v>2022</v>
      </c>
      <c r="P1531">
        <v>859.64814765948006</v>
      </c>
      <c r="Q1531">
        <v>1.7409370701601361</v>
      </c>
      <c r="R1531" t="s">
        <v>109</v>
      </c>
      <c r="S1531">
        <v>493.78473374710052</v>
      </c>
      <c r="T1531">
        <v>3.6635404454865181</v>
      </c>
      <c r="U1531" t="s">
        <v>184</v>
      </c>
      <c r="V1531">
        <v>3.6635404454865181</v>
      </c>
      <c r="W1531">
        <v>6</v>
      </c>
      <c r="X1531">
        <v>13</v>
      </c>
      <c r="Y1531">
        <v>10</v>
      </c>
      <c r="Z1531">
        <v>8.2748623405738631E-2</v>
      </c>
      <c r="AA1531">
        <v>31.536000000000001</v>
      </c>
    </row>
    <row r="1532" spans="1:27" x14ac:dyDescent="0.25">
      <c r="A1532" t="s">
        <v>98</v>
      </c>
      <c r="B1532" t="s">
        <v>99</v>
      </c>
      <c r="C1532" t="s">
        <v>100</v>
      </c>
      <c r="D1532" t="s">
        <v>1707</v>
      </c>
      <c r="E1532" t="s">
        <v>304</v>
      </c>
      <c r="F1532" t="s">
        <v>350</v>
      </c>
      <c r="G1532" t="s">
        <v>119</v>
      </c>
      <c r="H1532" t="s">
        <v>125</v>
      </c>
      <c r="I1532">
        <v>2030</v>
      </c>
      <c r="J1532" t="s">
        <v>365</v>
      </c>
      <c r="K1532" t="s">
        <v>127</v>
      </c>
      <c r="L1532" t="s">
        <v>1790</v>
      </c>
      <c r="M1532" t="s">
        <v>1818</v>
      </c>
      <c r="N1532">
        <v>1</v>
      </c>
      <c r="O1532">
        <v>2030</v>
      </c>
      <c r="P1532">
        <v>859.64814765948006</v>
      </c>
      <c r="Q1532">
        <v>1.7409370701601361</v>
      </c>
      <c r="R1532" t="s">
        <v>109</v>
      </c>
      <c r="S1532">
        <v>493.78473374710052</v>
      </c>
      <c r="T1532">
        <v>3.8100820633059791</v>
      </c>
      <c r="U1532" t="s">
        <v>184</v>
      </c>
      <c r="V1532">
        <v>3.8100820633059791</v>
      </c>
      <c r="W1532">
        <v>6</v>
      </c>
      <c r="X1532">
        <v>13</v>
      </c>
      <c r="Y1532">
        <v>10</v>
      </c>
      <c r="Z1532">
        <v>8.2748623405738631E-2</v>
      </c>
      <c r="AA1532">
        <v>31.536000000000001</v>
      </c>
    </row>
    <row r="1533" spans="1:27" x14ac:dyDescent="0.25">
      <c r="A1533" t="s">
        <v>98</v>
      </c>
      <c r="B1533" t="s">
        <v>99</v>
      </c>
      <c r="C1533" t="s">
        <v>100</v>
      </c>
      <c r="D1533" t="s">
        <v>1707</v>
      </c>
      <c r="E1533" t="s">
        <v>304</v>
      </c>
      <c r="F1533" t="s">
        <v>350</v>
      </c>
      <c r="G1533" t="s">
        <v>119</v>
      </c>
      <c r="H1533" t="s">
        <v>125</v>
      </c>
      <c r="I1533">
        <v>2040</v>
      </c>
      <c r="J1533" t="s">
        <v>367</v>
      </c>
      <c r="K1533" t="s">
        <v>127</v>
      </c>
      <c r="L1533" t="s">
        <v>1790</v>
      </c>
      <c r="M1533" t="s">
        <v>1819</v>
      </c>
      <c r="N1533">
        <v>1</v>
      </c>
      <c r="O1533">
        <v>2040</v>
      </c>
      <c r="P1533">
        <v>859.64814765948006</v>
      </c>
      <c r="Q1533">
        <v>1.7409370701601361</v>
      </c>
      <c r="R1533" t="s">
        <v>109</v>
      </c>
      <c r="S1533">
        <v>493.78473374710052</v>
      </c>
      <c r="T1533">
        <v>3.9566236811254401</v>
      </c>
      <c r="U1533" t="s">
        <v>184</v>
      </c>
      <c r="V1533">
        <v>3.9566236811254401</v>
      </c>
      <c r="W1533">
        <v>6</v>
      </c>
      <c r="X1533">
        <v>13</v>
      </c>
      <c r="Y1533">
        <v>10</v>
      </c>
      <c r="Z1533">
        <v>8.2748623405738631E-2</v>
      </c>
      <c r="AA1533">
        <v>31.536000000000001</v>
      </c>
    </row>
    <row r="1534" spans="1:27" x14ac:dyDescent="0.25">
      <c r="A1534" t="s">
        <v>98</v>
      </c>
      <c r="B1534" t="s">
        <v>99</v>
      </c>
      <c r="C1534" t="s">
        <v>100</v>
      </c>
      <c r="D1534" t="s">
        <v>1707</v>
      </c>
      <c r="E1534" t="s">
        <v>304</v>
      </c>
      <c r="F1534" t="s">
        <v>369</v>
      </c>
      <c r="G1534" t="s">
        <v>103</v>
      </c>
      <c r="H1534" t="s">
        <v>125</v>
      </c>
      <c r="I1534">
        <v>2016</v>
      </c>
      <c r="J1534" t="s">
        <v>370</v>
      </c>
      <c r="K1534" t="s">
        <v>127</v>
      </c>
      <c r="L1534" t="s">
        <v>1790</v>
      </c>
      <c r="M1534" t="s">
        <v>1820</v>
      </c>
      <c r="N1534">
        <v>1</v>
      </c>
      <c r="O1534">
        <v>2020</v>
      </c>
      <c r="P1534">
        <v>4328.724715164758</v>
      </c>
      <c r="Q1534">
        <v>1.7409370701601361</v>
      </c>
      <c r="R1534" t="s">
        <v>109</v>
      </c>
      <c r="S1534">
        <v>2486.4337656768889</v>
      </c>
      <c r="T1534">
        <v>3.8100820633059791</v>
      </c>
      <c r="U1534" t="s">
        <v>184</v>
      </c>
      <c r="V1534">
        <v>3.8100820633059791</v>
      </c>
      <c r="W1534">
        <v>11</v>
      </c>
      <c r="X1534">
        <v>25</v>
      </c>
      <c r="Y1534">
        <v>19</v>
      </c>
      <c r="Z1534">
        <v>8.2748623405738631E-2</v>
      </c>
      <c r="AA1534">
        <v>31.536000000000001</v>
      </c>
    </row>
    <row r="1535" spans="1:27" x14ac:dyDescent="0.25">
      <c r="A1535" t="s">
        <v>98</v>
      </c>
      <c r="B1535" t="s">
        <v>99</v>
      </c>
      <c r="C1535" t="s">
        <v>100</v>
      </c>
      <c r="D1535" t="s">
        <v>1707</v>
      </c>
      <c r="E1535" t="s">
        <v>304</v>
      </c>
      <c r="F1535" t="s">
        <v>369</v>
      </c>
      <c r="G1535" t="s">
        <v>103</v>
      </c>
      <c r="H1535" t="s">
        <v>125</v>
      </c>
      <c r="I1535">
        <v>2023</v>
      </c>
      <c r="J1535" t="s">
        <v>372</v>
      </c>
      <c r="K1535" t="s">
        <v>127</v>
      </c>
      <c r="L1535" t="s">
        <v>1790</v>
      </c>
      <c r="M1535" t="s">
        <v>1821</v>
      </c>
      <c r="N1535">
        <v>1</v>
      </c>
      <c r="O1535">
        <v>2023</v>
      </c>
      <c r="P1535">
        <v>4328.724715164758</v>
      </c>
      <c r="Q1535">
        <v>1.7409370701601361</v>
      </c>
      <c r="R1535" t="s">
        <v>109</v>
      </c>
      <c r="S1535">
        <v>2486.4337656768889</v>
      </c>
      <c r="T1535">
        <v>3.8100820633059791</v>
      </c>
      <c r="U1535" t="s">
        <v>184</v>
      </c>
      <c r="V1535">
        <v>3.8100820633059791</v>
      </c>
      <c r="W1535">
        <v>11</v>
      </c>
      <c r="X1535">
        <v>25</v>
      </c>
      <c r="Y1535">
        <v>19</v>
      </c>
      <c r="Z1535">
        <v>8.2748623405738631E-2</v>
      </c>
      <c r="AA1535">
        <v>31.536000000000001</v>
      </c>
    </row>
    <row r="1536" spans="1:27" x14ac:dyDescent="0.25">
      <c r="A1536" t="s">
        <v>98</v>
      </c>
      <c r="B1536" t="s">
        <v>99</v>
      </c>
      <c r="C1536" t="s">
        <v>100</v>
      </c>
      <c r="D1536" t="s">
        <v>1707</v>
      </c>
      <c r="E1536" t="s">
        <v>304</v>
      </c>
      <c r="F1536" t="s">
        <v>369</v>
      </c>
      <c r="G1536" t="s">
        <v>111</v>
      </c>
      <c r="H1536" t="s">
        <v>125</v>
      </c>
      <c r="I1536">
        <v>2016</v>
      </c>
      <c r="J1536" t="s">
        <v>374</v>
      </c>
      <c r="K1536" t="s">
        <v>127</v>
      </c>
      <c r="L1536" t="s">
        <v>1790</v>
      </c>
      <c r="M1536" t="s">
        <v>1822</v>
      </c>
      <c r="N1536">
        <v>1</v>
      </c>
      <c r="O1536">
        <v>2020</v>
      </c>
      <c r="P1536">
        <v>4450.6606226341873</v>
      </c>
      <c r="Q1536">
        <v>1.7409370701601361</v>
      </c>
      <c r="R1536" t="s">
        <v>109</v>
      </c>
      <c r="S1536">
        <v>2556.4741534424352</v>
      </c>
      <c r="T1536">
        <v>4.0738569753810081</v>
      </c>
      <c r="U1536" t="s">
        <v>184</v>
      </c>
      <c r="V1536">
        <v>4.0738569753810081</v>
      </c>
      <c r="W1536">
        <v>11</v>
      </c>
      <c r="X1536">
        <v>25</v>
      </c>
      <c r="Y1536">
        <v>19</v>
      </c>
      <c r="Z1536">
        <v>8.2748623405738631E-2</v>
      </c>
      <c r="AA1536">
        <v>31.536000000000001</v>
      </c>
    </row>
    <row r="1537" spans="1:27" x14ac:dyDescent="0.25">
      <c r="A1537" t="s">
        <v>98</v>
      </c>
      <c r="B1537" t="s">
        <v>99</v>
      </c>
      <c r="C1537" t="s">
        <v>100</v>
      </c>
      <c r="D1537" t="s">
        <v>1707</v>
      </c>
      <c r="E1537" t="s">
        <v>304</v>
      </c>
      <c r="F1537" t="s">
        <v>369</v>
      </c>
      <c r="G1537" t="s">
        <v>111</v>
      </c>
      <c r="H1537" t="s">
        <v>125</v>
      </c>
      <c r="I1537">
        <v>2023</v>
      </c>
      <c r="J1537" t="s">
        <v>376</v>
      </c>
      <c r="K1537" t="s">
        <v>127</v>
      </c>
      <c r="L1537" t="s">
        <v>1790</v>
      </c>
      <c r="M1537" t="s">
        <v>1823</v>
      </c>
      <c r="N1537">
        <v>1</v>
      </c>
      <c r="O1537">
        <v>2023</v>
      </c>
      <c r="P1537">
        <v>4511.628576368902</v>
      </c>
      <c r="Q1537">
        <v>1.7409370701601361</v>
      </c>
      <c r="R1537" t="s">
        <v>109</v>
      </c>
      <c r="S1537">
        <v>2591.4943473252079</v>
      </c>
      <c r="T1537">
        <v>4.2203985932004704</v>
      </c>
      <c r="U1537" t="s">
        <v>184</v>
      </c>
      <c r="V1537">
        <v>4.2203985932004704</v>
      </c>
      <c r="W1537">
        <v>11</v>
      </c>
      <c r="X1537">
        <v>25</v>
      </c>
      <c r="Y1537">
        <v>19</v>
      </c>
      <c r="Z1537">
        <v>8.2748623405738631E-2</v>
      </c>
      <c r="AA1537">
        <v>31.536000000000001</v>
      </c>
    </row>
    <row r="1538" spans="1:27" x14ac:dyDescent="0.25">
      <c r="A1538" t="s">
        <v>98</v>
      </c>
      <c r="B1538" t="s">
        <v>99</v>
      </c>
      <c r="C1538" t="s">
        <v>100</v>
      </c>
      <c r="D1538" t="s">
        <v>1707</v>
      </c>
      <c r="E1538" t="s">
        <v>304</v>
      </c>
      <c r="F1538" t="s">
        <v>369</v>
      </c>
      <c r="G1538" t="s">
        <v>114</v>
      </c>
      <c r="H1538" t="s">
        <v>125</v>
      </c>
      <c r="I1538">
        <v>2016</v>
      </c>
      <c r="J1538" t="s">
        <v>378</v>
      </c>
      <c r="K1538" t="s">
        <v>127</v>
      </c>
      <c r="L1538" t="s">
        <v>1790</v>
      </c>
      <c r="M1538" t="s">
        <v>1824</v>
      </c>
      <c r="N1538">
        <v>1</v>
      </c>
      <c r="O1538">
        <v>2020</v>
      </c>
      <c r="P1538">
        <v>4877.436298777192</v>
      </c>
      <c r="Q1538">
        <v>1.7409370701601361</v>
      </c>
      <c r="R1538" t="s">
        <v>109</v>
      </c>
      <c r="S1538">
        <v>2801.6155106218471</v>
      </c>
      <c r="T1538">
        <v>4.3962485345838216</v>
      </c>
      <c r="U1538" t="s">
        <v>184</v>
      </c>
      <c r="V1538">
        <v>4.3962485345838216</v>
      </c>
      <c r="W1538">
        <v>11</v>
      </c>
      <c r="X1538">
        <v>25</v>
      </c>
      <c r="Y1538">
        <v>19</v>
      </c>
      <c r="Z1538">
        <v>8.2748623405738631E-2</v>
      </c>
      <c r="AA1538">
        <v>31.536000000000001</v>
      </c>
    </row>
    <row r="1539" spans="1:27" x14ac:dyDescent="0.25">
      <c r="A1539" t="s">
        <v>98</v>
      </c>
      <c r="B1539" t="s">
        <v>99</v>
      </c>
      <c r="C1539" t="s">
        <v>100</v>
      </c>
      <c r="D1539" t="s">
        <v>1707</v>
      </c>
      <c r="E1539" t="s">
        <v>304</v>
      </c>
      <c r="F1539" t="s">
        <v>369</v>
      </c>
      <c r="G1539" t="s">
        <v>114</v>
      </c>
      <c r="H1539" t="s">
        <v>125</v>
      </c>
      <c r="I1539">
        <v>2023</v>
      </c>
      <c r="J1539" t="s">
        <v>380</v>
      </c>
      <c r="K1539" t="s">
        <v>127</v>
      </c>
      <c r="L1539" t="s">
        <v>1790</v>
      </c>
      <c r="M1539" t="s">
        <v>1825</v>
      </c>
      <c r="N1539">
        <v>1</v>
      </c>
      <c r="O1539">
        <v>2023</v>
      </c>
      <c r="P1539">
        <v>5202.5987186956727</v>
      </c>
      <c r="Q1539">
        <v>1.7409370701601361</v>
      </c>
      <c r="R1539" t="s">
        <v>109</v>
      </c>
      <c r="S1539">
        <v>2988.389877996638</v>
      </c>
      <c r="T1539">
        <v>4.6893317702227444</v>
      </c>
      <c r="U1539" t="s">
        <v>184</v>
      </c>
      <c r="V1539">
        <v>4.6893317702227444</v>
      </c>
      <c r="W1539">
        <v>11</v>
      </c>
      <c r="X1539">
        <v>25</v>
      </c>
      <c r="Y1539">
        <v>19</v>
      </c>
      <c r="Z1539">
        <v>8.2748623405738631E-2</v>
      </c>
      <c r="AA1539">
        <v>31.536000000000001</v>
      </c>
    </row>
    <row r="1540" spans="1:27" x14ac:dyDescent="0.25">
      <c r="A1540" t="s">
        <v>98</v>
      </c>
      <c r="B1540" t="s">
        <v>99</v>
      </c>
      <c r="C1540" t="s">
        <v>100</v>
      </c>
      <c r="D1540" t="s">
        <v>1707</v>
      </c>
      <c r="E1540" t="s">
        <v>304</v>
      </c>
      <c r="F1540" t="s">
        <v>369</v>
      </c>
      <c r="G1540" t="s">
        <v>119</v>
      </c>
      <c r="H1540" t="s">
        <v>125</v>
      </c>
      <c r="I1540">
        <v>2016</v>
      </c>
      <c r="J1540" t="s">
        <v>382</v>
      </c>
      <c r="K1540" t="s">
        <v>127</v>
      </c>
      <c r="L1540" t="s">
        <v>1790</v>
      </c>
      <c r="M1540" t="s">
        <v>1826</v>
      </c>
      <c r="N1540">
        <v>1</v>
      </c>
      <c r="O1540">
        <v>2020</v>
      </c>
      <c r="P1540">
        <v>5670.0196973284856</v>
      </c>
      <c r="Q1540">
        <v>1.7409370701601361</v>
      </c>
      <c r="R1540" t="s">
        <v>109</v>
      </c>
      <c r="S1540">
        <v>3256.8780310978968</v>
      </c>
      <c r="T1540">
        <v>4.835873388042204</v>
      </c>
      <c r="U1540" t="s">
        <v>184</v>
      </c>
      <c r="V1540">
        <v>4.835873388042204</v>
      </c>
      <c r="W1540">
        <v>11</v>
      </c>
      <c r="X1540">
        <v>25</v>
      </c>
      <c r="Y1540">
        <v>19</v>
      </c>
      <c r="Z1540">
        <v>8.2748623405738631E-2</v>
      </c>
      <c r="AA1540">
        <v>31.536000000000001</v>
      </c>
    </row>
    <row r="1541" spans="1:27" x14ac:dyDescent="0.25">
      <c r="A1541" t="s">
        <v>98</v>
      </c>
      <c r="B1541" t="s">
        <v>99</v>
      </c>
      <c r="C1541" t="s">
        <v>100</v>
      </c>
      <c r="D1541" t="s">
        <v>1707</v>
      </c>
      <c r="E1541" t="s">
        <v>304</v>
      </c>
      <c r="F1541" t="s">
        <v>369</v>
      </c>
      <c r="G1541" t="s">
        <v>119</v>
      </c>
      <c r="H1541" t="s">
        <v>125</v>
      </c>
      <c r="I1541">
        <v>2022</v>
      </c>
      <c r="J1541" t="s">
        <v>384</v>
      </c>
      <c r="K1541" t="s">
        <v>127</v>
      </c>
      <c r="L1541" t="s">
        <v>1790</v>
      </c>
      <c r="M1541" t="s">
        <v>1827</v>
      </c>
      <c r="N1541">
        <v>1</v>
      </c>
      <c r="O1541">
        <v>2022</v>
      </c>
      <c r="P1541">
        <v>5670.0196973284856</v>
      </c>
      <c r="Q1541">
        <v>1.7409370701601361</v>
      </c>
      <c r="R1541" t="s">
        <v>109</v>
      </c>
      <c r="S1541">
        <v>3256.8780310978968</v>
      </c>
      <c r="T1541">
        <v>4.835873388042204</v>
      </c>
      <c r="U1541" t="s">
        <v>184</v>
      </c>
      <c r="V1541">
        <v>4.835873388042204</v>
      </c>
      <c r="W1541">
        <v>11</v>
      </c>
      <c r="X1541">
        <v>25</v>
      </c>
      <c r="Y1541">
        <v>19</v>
      </c>
      <c r="Z1541">
        <v>8.2748623405738631E-2</v>
      </c>
      <c r="AA1541">
        <v>31.536000000000001</v>
      </c>
    </row>
    <row r="1542" spans="1:27" x14ac:dyDescent="0.25">
      <c r="A1542" t="s">
        <v>98</v>
      </c>
      <c r="B1542" t="s">
        <v>99</v>
      </c>
      <c r="C1542" t="s">
        <v>100</v>
      </c>
      <c r="D1542" t="s">
        <v>1707</v>
      </c>
      <c r="E1542" t="s">
        <v>386</v>
      </c>
      <c r="G1542" t="s">
        <v>387</v>
      </c>
      <c r="H1542" t="s">
        <v>125</v>
      </c>
      <c r="I1542">
        <v>2016</v>
      </c>
      <c r="J1542" t="s">
        <v>388</v>
      </c>
      <c r="K1542" t="s">
        <v>127</v>
      </c>
      <c r="L1542" t="s">
        <v>1828</v>
      </c>
      <c r="M1542" t="s">
        <v>1829</v>
      </c>
      <c r="N1542">
        <v>1</v>
      </c>
      <c r="O1542">
        <v>2020</v>
      </c>
      <c r="P1542">
        <v>853.55135228600852</v>
      </c>
      <c r="Q1542">
        <v>1.9035395180907011</v>
      </c>
      <c r="R1542" t="s">
        <v>391</v>
      </c>
      <c r="S1542">
        <v>448.40222342331111</v>
      </c>
      <c r="T1542">
        <v>404.78399999999999</v>
      </c>
      <c r="U1542" t="s">
        <v>392</v>
      </c>
      <c r="V1542">
        <v>1.1306815642458099</v>
      </c>
      <c r="W1542">
        <v>11.625999787885601</v>
      </c>
      <c r="X1542">
        <v>21.895260974855479</v>
      </c>
      <c r="Y1542">
        <v>17</v>
      </c>
      <c r="Z1542">
        <v>0.65</v>
      </c>
      <c r="AA1542">
        <v>1</v>
      </c>
    </row>
    <row r="1543" spans="1:27" x14ac:dyDescent="0.25">
      <c r="A1543" t="s">
        <v>98</v>
      </c>
      <c r="B1543" t="s">
        <v>99</v>
      </c>
      <c r="C1543" t="s">
        <v>100</v>
      </c>
      <c r="D1543" t="s">
        <v>1707</v>
      </c>
      <c r="E1543" t="s">
        <v>386</v>
      </c>
      <c r="G1543" t="s">
        <v>393</v>
      </c>
      <c r="H1543" t="s">
        <v>125</v>
      </c>
      <c r="I1543">
        <v>2016</v>
      </c>
      <c r="J1543" t="s">
        <v>394</v>
      </c>
      <c r="K1543" t="s">
        <v>127</v>
      </c>
      <c r="L1543" t="s">
        <v>1828</v>
      </c>
      <c r="M1543" t="s">
        <v>1830</v>
      </c>
      <c r="N1543">
        <v>1</v>
      </c>
      <c r="O1543">
        <v>2020</v>
      </c>
      <c r="P1543">
        <v>914.51930602072343</v>
      </c>
      <c r="Q1543">
        <v>1.9035395180907011</v>
      </c>
      <c r="R1543" t="s">
        <v>391</v>
      </c>
      <c r="S1543">
        <v>480.43095366783342</v>
      </c>
      <c r="T1543">
        <v>389</v>
      </c>
      <c r="U1543" t="s">
        <v>392</v>
      </c>
      <c r="V1543">
        <v>1.08659217877095</v>
      </c>
      <c r="W1543">
        <v>11.625999787885601</v>
      </c>
      <c r="X1543">
        <v>21.895260974855479</v>
      </c>
      <c r="Y1543">
        <v>17</v>
      </c>
      <c r="Z1543">
        <v>0.65</v>
      </c>
      <c r="AA1543">
        <v>1</v>
      </c>
    </row>
    <row r="1544" spans="1:27" x14ac:dyDescent="0.25">
      <c r="A1544" t="s">
        <v>98</v>
      </c>
      <c r="B1544" t="s">
        <v>99</v>
      </c>
      <c r="C1544" t="s">
        <v>100</v>
      </c>
      <c r="D1544" t="s">
        <v>1707</v>
      </c>
      <c r="E1544" t="s">
        <v>386</v>
      </c>
      <c r="G1544" t="s">
        <v>396</v>
      </c>
      <c r="H1544" t="s">
        <v>125</v>
      </c>
      <c r="I1544">
        <v>2016</v>
      </c>
      <c r="J1544" t="s">
        <v>397</v>
      </c>
      <c r="K1544" t="s">
        <v>127</v>
      </c>
      <c r="L1544" t="s">
        <v>1828</v>
      </c>
      <c r="M1544" t="s">
        <v>1831</v>
      </c>
      <c r="N1544">
        <v>1</v>
      </c>
      <c r="O1544">
        <v>2020</v>
      </c>
      <c r="P1544">
        <v>1036.455213490153</v>
      </c>
      <c r="Q1544">
        <v>1.9035395180907011</v>
      </c>
      <c r="R1544" t="s">
        <v>391</v>
      </c>
      <c r="S1544">
        <v>544.48841415687775</v>
      </c>
      <c r="T1544">
        <v>364.30560000000003</v>
      </c>
      <c r="U1544" t="s">
        <v>392</v>
      </c>
      <c r="V1544">
        <v>1.0176134078212291</v>
      </c>
      <c r="W1544">
        <v>11.625999787885601</v>
      </c>
      <c r="X1544">
        <v>21.895260974855479</v>
      </c>
      <c r="Y1544">
        <v>17</v>
      </c>
      <c r="Z1544">
        <v>0.65</v>
      </c>
      <c r="AA1544">
        <v>1</v>
      </c>
    </row>
    <row r="1545" spans="1:27" x14ac:dyDescent="0.25">
      <c r="A1545" t="s">
        <v>98</v>
      </c>
      <c r="B1545" t="s">
        <v>99</v>
      </c>
      <c r="C1545" t="s">
        <v>100</v>
      </c>
      <c r="D1545" t="s">
        <v>1707</v>
      </c>
      <c r="E1545" t="s">
        <v>386</v>
      </c>
      <c r="G1545" t="s">
        <v>399</v>
      </c>
      <c r="H1545" t="s">
        <v>125</v>
      </c>
      <c r="I1545">
        <v>2016</v>
      </c>
      <c r="J1545" t="s">
        <v>400</v>
      </c>
      <c r="K1545" t="s">
        <v>127</v>
      </c>
      <c r="L1545" t="s">
        <v>1828</v>
      </c>
      <c r="M1545" t="s">
        <v>1832</v>
      </c>
      <c r="N1545">
        <v>1</v>
      </c>
      <c r="O1545">
        <v>2020</v>
      </c>
      <c r="P1545">
        <v>1073.035985730982</v>
      </c>
      <c r="Q1545">
        <v>1.9035395180907011</v>
      </c>
      <c r="R1545" t="s">
        <v>391</v>
      </c>
      <c r="S1545">
        <v>563.70565230359114</v>
      </c>
      <c r="T1545">
        <v>358</v>
      </c>
      <c r="U1545" t="s">
        <v>392</v>
      </c>
      <c r="V1545">
        <v>1</v>
      </c>
      <c r="W1545">
        <v>11.625999787885601</v>
      </c>
      <c r="X1545">
        <v>21.895260974855479</v>
      </c>
      <c r="Y1545">
        <v>17</v>
      </c>
      <c r="Z1545">
        <v>0.65</v>
      </c>
      <c r="AA1545">
        <v>1</v>
      </c>
    </row>
    <row r="1546" spans="1:27" x14ac:dyDescent="0.25">
      <c r="A1546" t="s">
        <v>98</v>
      </c>
      <c r="B1546" t="s">
        <v>99</v>
      </c>
      <c r="C1546" t="s">
        <v>100</v>
      </c>
      <c r="D1546" t="s">
        <v>1707</v>
      </c>
      <c r="E1546" t="s">
        <v>386</v>
      </c>
      <c r="G1546" t="s">
        <v>402</v>
      </c>
      <c r="H1546" t="s">
        <v>125</v>
      </c>
      <c r="I1546">
        <v>2016</v>
      </c>
      <c r="J1546" t="s">
        <v>403</v>
      </c>
      <c r="K1546" t="s">
        <v>127</v>
      </c>
      <c r="L1546" t="s">
        <v>1828</v>
      </c>
      <c r="M1546" t="s">
        <v>1833</v>
      </c>
      <c r="N1546">
        <v>1</v>
      </c>
      <c r="O1546">
        <v>2020</v>
      </c>
      <c r="P1546">
        <v>1597.3603878495301</v>
      </c>
      <c r="Q1546">
        <v>1.9035395180907011</v>
      </c>
      <c r="R1546" t="s">
        <v>391</v>
      </c>
      <c r="S1546">
        <v>839.1527324064823</v>
      </c>
      <c r="T1546">
        <v>705.226</v>
      </c>
      <c r="U1546" t="s">
        <v>392</v>
      </c>
      <c r="V1546">
        <v>1.9699050279329611</v>
      </c>
      <c r="W1546">
        <v>11.625999787885601</v>
      </c>
      <c r="X1546">
        <v>21.895260974855479</v>
      </c>
      <c r="Y1546">
        <v>17</v>
      </c>
      <c r="Z1546">
        <v>0.65</v>
      </c>
      <c r="AA1546">
        <v>1</v>
      </c>
    </row>
    <row r="1547" spans="1:27" x14ac:dyDescent="0.25">
      <c r="A1547" t="s">
        <v>98</v>
      </c>
      <c r="B1547" t="s">
        <v>99</v>
      </c>
      <c r="C1547" t="s">
        <v>100</v>
      </c>
      <c r="D1547" t="s">
        <v>1707</v>
      </c>
      <c r="E1547" t="s">
        <v>386</v>
      </c>
      <c r="G1547" t="s">
        <v>405</v>
      </c>
      <c r="H1547" t="s">
        <v>125</v>
      </c>
      <c r="I1547">
        <v>2016</v>
      </c>
      <c r="J1547" t="s">
        <v>406</v>
      </c>
      <c r="K1547" t="s">
        <v>127</v>
      </c>
      <c r="L1547" t="s">
        <v>1828</v>
      </c>
      <c r="M1547" t="s">
        <v>1834</v>
      </c>
      <c r="N1547">
        <v>1</v>
      </c>
      <c r="O1547">
        <v>2020</v>
      </c>
      <c r="P1547">
        <v>1731.489886065903</v>
      </c>
      <c r="Q1547">
        <v>1.9035395180907011</v>
      </c>
      <c r="R1547" t="s">
        <v>391</v>
      </c>
      <c r="S1547">
        <v>909.61593894443115</v>
      </c>
      <c r="T1547">
        <v>671</v>
      </c>
      <c r="U1547" t="s">
        <v>392</v>
      </c>
      <c r="V1547">
        <v>1.8743016759776541</v>
      </c>
      <c r="W1547">
        <v>11.625999787885601</v>
      </c>
      <c r="X1547">
        <v>21.895260974855479</v>
      </c>
      <c r="Y1547">
        <v>17</v>
      </c>
      <c r="Z1547">
        <v>0.65</v>
      </c>
      <c r="AA1547">
        <v>1</v>
      </c>
    </row>
    <row r="1548" spans="1:27" x14ac:dyDescent="0.25">
      <c r="A1548" t="s">
        <v>98</v>
      </c>
      <c r="B1548" t="s">
        <v>99</v>
      </c>
      <c r="C1548" t="s">
        <v>100</v>
      </c>
      <c r="D1548" t="s">
        <v>1707</v>
      </c>
      <c r="E1548" t="s">
        <v>386</v>
      </c>
      <c r="G1548" t="s">
        <v>408</v>
      </c>
      <c r="H1548" t="s">
        <v>125</v>
      </c>
      <c r="I1548">
        <v>2016</v>
      </c>
      <c r="J1548" t="s">
        <v>409</v>
      </c>
      <c r="K1548" t="s">
        <v>127</v>
      </c>
      <c r="L1548" t="s">
        <v>1828</v>
      </c>
      <c r="M1548" t="s">
        <v>1835</v>
      </c>
      <c r="N1548">
        <v>1</v>
      </c>
      <c r="O1548">
        <v>2020</v>
      </c>
      <c r="P1548">
        <v>1890.006565776162</v>
      </c>
      <c r="Q1548">
        <v>1.9035395180907011</v>
      </c>
      <c r="R1548" t="s">
        <v>391</v>
      </c>
      <c r="S1548">
        <v>992.89063758018892</v>
      </c>
      <c r="T1548">
        <v>634.70339999999999</v>
      </c>
      <c r="U1548" t="s">
        <v>392</v>
      </c>
      <c r="V1548">
        <v>1.772914525139665</v>
      </c>
      <c r="W1548">
        <v>11.625999787885601</v>
      </c>
      <c r="X1548">
        <v>21.895260974855479</v>
      </c>
      <c r="Y1548">
        <v>17</v>
      </c>
      <c r="Z1548">
        <v>0.65</v>
      </c>
      <c r="AA1548">
        <v>1</v>
      </c>
    </row>
    <row r="1549" spans="1:27" x14ac:dyDescent="0.25">
      <c r="A1549" t="s">
        <v>98</v>
      </c>
      <c r="B1549" t="s">
        <v>99</v>
      </c>
      <c r="C1549" t="s">
        <v>100</v>
      </c>
      <c r="D1549" t="s">
        <v>1707</v>
      </c>
      <c r="E1549" t="s">
        <v>386</v>
      </c>
      <c r="G1549" t="s">
        <v>411</v>
      </c>
      <c r="H1549" t="s">
        <v>125</v>
      </c>
      <c r="I1549">
        <v>2016</v>
      </c>
      <c r="J1549" t="s">
        <v>412</v>
      </c>
      <c r="K1549" t="s">
        <v>127</v>
      </c>
      <c r="L1549" t="s">
        <v>1828</v>
      </c>
      <c r="M1549" t="s">
        <v>1836</v>
      </c>
      <c r="N1549">
        <v>1</v>
      </c>
      <c r="O1549">
        <v>2020</v>
      </c>
      <c r="P1549">
        <v>2414.3309678947098</v>
      </c>
      <c r="Q1549">
        <v>1.9035395180907011</v>
      </c>
      <c r="R1549" t="s">
        <v>391</v>
      </c>
      <c r="S1549">
        <v>1268.33771768308</v>
      </c>
      <c r="T1549">
        <v>509</v>
      </c>
      <c r="U1549" t="s">
        <v>392</v>
      </c>
      <c r="V1549">
        <v>1.4217877094972069</v>
      </c>
      <c r="W1549">
        <v>11.625999787885601</v>
      </c>
      <c r="X1549">
        <v>21.895260974855479</v>
      </c>
      <c r="Y1549">
        <v>17</v>
      </c>
      <c r="Z1549">
        <v>0.65</v>
      </c>
      <c r="AA1549">
        <v>1</v>
      </c>
    </row>
    <row r="1550" spans="1:27" x14ac:dyDescent="0.25">
      <c r="A1550" t="s">
        <v>98</v>
      </c>
      <c r="B1550" t="s">
        <v>99</v>
      </c>
      <c r="C1550" t="s">
        <v>100</v>
      </c>
      <c r="D1550" t="s">
        <v>1707</v>
      </c>
      <c r="E1550" t="s">
        <v>386</v>
      </c>
      <c r="G1550" t="s">
        <v>414</v>
      </c>
      <c r="H1550" t="s">
        <v>125</v>
      </c>
      <c r="I1550">
        <v>2016</v>
      </c>
      <c r="J1550" t="s">
        <v>415</v>
      </c>
      <c r="K1550" t="s">
        <v>127</v>
      </c>
      <c r="L1550" t="s">
        <v>1828</v>
      </c>
      <c r="M1550" t="s">
        <v>1837</v>
      </c>
      <c r="N1550">
        <v>1</v>
      </c>
      <c r="O1550">
        <v>2020</v>
      </c>
      <c r="P1550">
        <v>1255.939846935127</v>
      </c>
      <c r="Q1550">
        <v>1.9035395180907011</v>
      </c>
      <c r="R1550" t="s">
        <v>391</v>
      </c>
      <c r="S1550">
        <v>659.79184303715783</v>
      </c>
      <c r="T1550">
        <v>520.54999999999995</v>
      </c>
      <c r="U1550" t="s">
        <v>392</v>
      </c>
      <c r="V1550">
        <v>1.4540502793296091</v>
      </c>
      <c r="W1550">
        <v>11.625999787885601</v>
      </c>
      <c r="X1550">
        <v>21.895260974855479</v>
      </c>
      <c r="Y1550">
        <v>17</v>
      </c>
      <c r="Z1550">
        <v>0.65</v>
      </c>
      <c r="AA1550">
        <v>1</v>
      </c>
    </row>
    <row r="1551" spans="1:27" x14ac:dyDescent="0.25">
      <c r="A1551" t="s">
        <v>98</v>
      </c>
      <c r="B1551" t="s">
        <v>99</v>
      </c>
      <c r="C1551" t="s">
        <v>100</v>
      </c>
      <c r="D1551" t="s">
        <v>1707</v>
      </c>
      <c r="E1551" t="s">
        <v>386</v>
      </c>
      <c r="G1551" t="s">
        <v>417</v>
      </c>
      <c r="H1551" t="s">
        <v>125</v>
      </c>
      <c r="I1551">
        <v>2016</v>
      </c>
      <c r="J1551" t="s">
        <v>418</v>
      </c>
      <c r="K1551" t="s">
        <v>127</v>
      </c>
      <c r="L1551" t="s">
        <v>1828</v>
      </c>
      <c r="M1551" t="s">
        <v>1838</v>
      </c>
      <c r="N1551">
        <v>1</v>
      </c>
      <c r="O1551">
        <v>2020</v>
      </c>
      <c r="P1551">
        <v>1365.682163657614</v>
      </c>
      <c r="Q1551">
        <v>1.9035395180907011</v>
      </c>
      <c r="R1551" t="s">
        <v>391</v>
      </c>
      <c r="S1551">
        <v>717.44355747729787</v>
      </c>
      <c r="T1551">
        <v>480</v>
      </c>
      <c r="U1551" t="s">
        <v>392</v>
      </c>
      <c r="V1551">
        <v>1.3407821229050281</v>
      </c>
      <c r="W1551">
        <v>11.625999787885601</v>
      </c>
      <c r="X1551">
        <v>21.895260974855479</v>
      </c>
      <c r="Y1551">
        <v>17</v>
      </c>
      <c r="Z1551">
        <v>0.65</v>
      </c>
      <c r="AA1551">
        <v>1</v>
      </c>
    </row>
    <row r="1552" spans="1:27" x14ac:dyDescent="0.25">
      <c r="A1552" t="s">
        <v>98</v>
      </c>
      <c r="B1552" t="s">
        <v>99</v>
      </c>
      <c r="C1552" t="s">
        <v>100</v>
      </c>
      <c r="D1552" t="s">
        <v>1707</v>
      </c>
      <c r="E1552" t="s">
        <v>386</v>
      </c>
      <c r="G1552" t="s">
        <v>420</v>
      </c>
      <c r="H1552" t="s">
        <v>125</v>
      </c>
      <c r="I1552">
        <v>2016</v>
      </c>
      <c r="J1552" t="s">
        <v>421</v>
      </c>
      <c r="K1552" t="s">
        <v>127</v>
      </c>
      <c r="L1552" t="s">
        <v>1828</v>
      </c>
      <c r="M1552" t="s">
        <v>1839</v>
      </c>
      <c r="N1552">
        <v>1</v>
      </c>
      <c r="O1552">
        <v>2020</v>
      </c>
      <c r="P1552">
        <v>1414.456526645386</v>
      </c>
      <c r="Q1552">
        <v>1.9035395180907011</v>
      </c>
      <c r="R1552" t="s">
        <v>391</v>
      </c>
      <c r="S1552">
        <v>743.0665416729156</v>
      </c>
      <c r="T1552">
        <v>469</v>
      </c>
      <c r="U1552" t="s">
        <v>392</v>
      </c>
      <c r="V1552">
        <v>1.310055865921788</v>
      </c>
      <c r="W1552">
        <v>11.625999787885601</v>
      </c>
      <c r="X1552">
        <v>21.895260974855479</v>
      </c>
      <c r="Y1552">
        <v>17</v>
      </c>
      <c r="Z1552">
        <v>0.65</v>
      </c>
      <c r="AA1552">
        <v>1</v>
      </c>
    </row>
    <row r="1553" spans="1:27" x14ac:dyDescent="0.25">
      <c r="A1553" t="s">
        <v>98</v>
      </c>
      <c r="B1553" t="s">
        <v>99</v>
      </c>
      <c r="C1553" t="s">
        <v>100</v>
      </c>
      <c r="D1553" t="s">
        <v>1707</v>
      </c>
      <c r="E1553" t="s">
        <v>386</v>
      </c>
      <c r="G1553" t="s">
        <v>423</v>
      </c>
      <c r="H1553" t="s">
        <v>125</v>
      </c>
      <c r="I1553">
        <v>2016</v>
      </c>
      <c r="J1553" t="s">
        <v>424</v>
      </c>
      <c r="K1553" t="s">
        <v>127</v>
      </c>
      <c r="L1553" t="s">
        <v>1828</v>
      </c>
      <c r="M1553" t="s">
        <v>1840</v>
      </c>
      <c r="N1553">
        <v>1</v>
      </c>
      <c r="O1553">
        <v>2020</v>
      </c>
      <c r="P1553">
        <v>1414.456526645386</v>
      </c>
      <c r="Q1553">
        <v>1.9035395180907011</v>
      </c>
      <c r="R1553" t="s">
        <v>391</v>
      </c>
      <c r="S1553">
        <v>743.0665416729156</v>
      </c>
      <c r="T1553">
        <v>469</v>
      </c>
      <c r="U1553" t="s">
        <v>392</v>
      </c>
      <c r="V1553">
        <v>1.310055865921788</v>
      </c>
      <c r="W1553">
        <v>11.625999787885601</v>
      </c>
      <c r="X1553">
        <v>21.895260974855479</v>
      </c>
      <c r="Y1553">
        <v>17</v>
      </c>
      <c r="Z1553">
        <v>0.65</v>
      </c>
      <c r="AA1553">
        <v>1</v>
      </c>
    </row>
    <row r="1554" spans="1:27" x14ac:dyDescent="0.25">
      <c r="A1554" t="s">
        <v>98</v>
      </c>
      <c r="B1554" t="s">
        <v>99</v>
      </c>
      <c r="C1554" t="s">
        <v>100</v>
      </c>
      <c r="D1554" t="s">
        <v>1707</v>
      </c>
      <c r="E1554" t="s">
        <v>426</v>
      </c>
      <c r="G1554" t="s">
        <v>427</v>
      </c>
      <c r="H1554" t="s">
        <v>125</v>
      </c>
      <c r="I1554">
        <v>2016</v>
      </c>
      <c r="J1554" t="s">
        <v>428</v>
      </c>
      <c r="K1554" t="s">
        <v>127</v>
      </c>
      <c r="L1554" t="s">
        <v>1841</v>
      </c>
      <c r="M1554" t="s">
        <v>1842</v>
      </c>
      <c r="N1554">
        <v>1</v>
      </c>
      <c r="O1554">
        <v>2020</v>
      </c>
      <c r="P1554">
        <v>609.67953734714899</v>
      </c>
      <c r="Q1554">
        <v>0.20576820652852471</v>
      </c>
      <c r="R1554" t="s">
        <v>391</v>
      </c>
      <c r="S1554">
        <v>2962.9433411163641</v>
      </c>
      <c r="T1554">
        <v>300.25599999999997</v>
      </c>
      <c r="U1554" t="s">
        <v>392</v>
      </c>
      <c r="V1554">
        <v>1.0918399999999999</v>
      </c>
      <c r="W1554">
        <v>16.5973520403479</v>
      </c>
      <c r="X1554">
        <v>27.331519839424129</v>
      </c>
      <c r="Y1554">
        <v>22</v>
      </c>
      <c r="Z1554">
        <v>0.65</v>
      </c>
      <c r="AA1554">
        <v>1</v>
      </c>
    </row>
    <row r="1555" spans="1:27" x14ac:dyDescent="0.25">
      <c r="A1555" t="s">
        <v>98</v>
      </c>
      <c r="B1555" t="s">
        <v>99</v>
      </c>
      <c r="C1555" t="s">
        <v>100</v>
      </c>
      <c r="D1555" t="s">
        <v>1707</v>
      </c>
      <c r="E1555" t="s">
        <v>426</v>
      </c>
      <c r="G1555" t="s">
        <v>431</v>
      </c>
      <c r="H1555" t="s">
        <v>125</v>
      </c>
      <c r="I1555">
        <v>2016</v>
      </c>
      <c r="J1555" t="s">
        <v>432</v>
      </c>
      <c r="K1555" t="s">
        <v>127</v>
      </c>
      <c r="L1555" t="s">
        <v>1841</v>
      </c>
      <c r="M1555" t="s">
        <v>1843</v>
      </c>
      <c r="N1555">
        <v>1</v>
      </c>
      <c r="O1555">
        <v>2020</v>
      </c>
      <c r="P1555">
        <v>609.67953734714899</v>
      </c>
      <c r="Q1555">
        <v>0.20576820652852471</v>
      </c>
      <c r="R1555" t="s">
        <v>391</v>
      </c>
      <c r="S1555">
        <v>2962.9433411163641</v>
      </c>
      <c r="T1555">
        <v>297</v>
      </c>
      <c r="U1555" t="s">
        <v>392</v>
      </c>
      <c r="V1555">
        <v>1.08</v>
      </c>
      <c r="W1555">
        <v>16.5973520403479</v>
      </c>
      <c r="X1555">
        <v>27.331519839424129</v>
      </c>
      <c r="Y1555">
        <v>22</v>
      </c>
      <c r="Z1555">
        <v>0.65</v>
      </c>
      <c r="AA1555">
        <v>1</v>
      </c>
    </row>
    <row r="1556" spans="1:27" x14ac:dyDescent="0.25">
      <c r="A1556" t="s">
        <v>98</v>
      </c>
      <c r="B1556" t="s">
        <v>99</v>
      </c>
      <c r="C1556" t="s">
        <v>100</v>
      </c>
      <c r="D1556" t="s">
        <v>1707</v>
      </c>
      <c r="E1556" t="s">
        <v>426</v>
      </c>
      <c r="G1556" t="s">
        <v>434</v>
      </c>
      <c r="H1556" t="s">
        <v>125</v>
      </c>
      <c r="I1556">
        <v>2016</v>
      </c>
      <c r="J1556" t="s">
        <v>435</v>
      </c>
      <c r="K1556" t="s">
        <v>127</v>
      </c>
      <c r="L1556" t="s">
        <v>1841</v>
      </c>
      <c r="M1556" t="s">
        <v>1844</v>
      </c>
      <c r="N1556">
        <v>1</v>
      </c>
      <c r="O1556">
        <v>2020</v>
      </c>
      <c r="P1556">
        <v>670.6474910818639</v>
      </c>
      <c r="Q1556">
        <v>0.20576820652852471</v>
      </c>
      <c r="R1556" t="s">
        <v>391</v>
      </c>
      <c r="S1556">
        <v>3259.2376752280011</v>
      </c>
      <c r="T1556">
        <v>277</v>
      </c>
      <c r="U1556" t="s">
        <v>392</v>
      </c>
      <c r="V1556">
        <v>1.0072727272727271</v>
      </c>
      <c r="W1556">
        <v>16.5973520403479</v>
      </c>
      <c r="X1556">
        <v>27.331519839424129</v>
      </c>
      <c r="Y1556">
        <v>22</v>
      </c>
      <c r="Z1556">
        <v>0.65</v>
      </c>
      <c r="AA1556">
        <v>1</v>
      </c>
    </row>
    <row r="1557" spans="1:27" x14ac:dyDescent="0.25">
      <c r="A1557" t="s">
        <v>98</v>
      </c>
      <c r="B1557" t="s">
        <v>99</v>
      </c>
      <c r="C1557" t="s">
        <v>100</v>
      </c>
      <c r="D1557" t="s">
        <v>1707</v>
      </c>
      <c r="E1557" t="s">
        <v>426</v>
      </c>
      <c r="G1557" t="s">
        <v>437</v>
      </c>
      <c r="H1557" t="s">
        <v>125</v>
      </c>
      <c r="I1557">
        <v>2016</v>
      </c>
      <c r="J1557" t="s">
        <v>438</v>
      </c>
      <c r="K1557" t="s">
        <v>127</v>
      </c>
      <c r="L1557" t="s">
        <v>1841</v>
      </c>
      <c r="M1557" t="s">
        <v>1845</v>
      </c>
      <c r="N1557">
        <v>1</v>
      </c>
      <c r="O1557">
        <v>2020</v>
      </c>
      <c r="P1557">
        <v>658.45390033492083</v>
      </c>
      <c r="Q1557">
        <v>0.20576820652852471</v>
      </c>
      <c r="R1557" t="s">
        <v>391</v>
      </c>
      <c r="S1557">
        <v>3199.9788084056731</v>
      </c>
      <c r="T1557">
        <v>275</v>
      </c>
      <c r="U1557" t="s">
        <v>392</v>
      </c>
      <c r="V1557">
        <v>1</v>
      </c>
      <c r="W1557">
        <v>16.5973520403479</v>
      </c>
      <c r="X1557">
        <v>27.331519839424129</v>
      </c>
      <c r="Y1557">
        <v>22</v>
      </c>
      <c r="Z1557">
        <v>0.65</v>
      </c>
      <c r="AA1557">
        <v>1</v>
      </c>
    </row>
    <row r="1558" spans="1:27" x14ac:dyDescent="0.25">
      <c r="A1558" t="s">
        <v>98</v>
      </c>
      <c r="B1558" t="s">
        <v>99</v>
      </c>
      <c r="C1558" t="s">
        <v>100</v>
      </c>
      <c r="D1558" t="s">
        <v>1707</v>
      </c>
      <c r="E1558" t="s">
        <v>426</v>
      </c>
      <c r="G1558" t="s">
        <v>440</v>
      </c>
      <c r="H1558" t="s">
        <v>125</v>
      </c>
      <c r="I1558">
        <v>2016</v>
      </c>
      <c r="J1558" t="s">
        <v>441</v>
      </c>
      <c r="K1558" t="s">
        <v>127</v>
      </c>
      <c r="L1558" t="s">
        <v>1841</v>
      </c>
      <c r="M1558" t="s">
        <v>1846</v>
      </c>
      <c r="N1558">
        <v>1</v>
      </c>
      <c r="O1558">
        <v>2020</v>
      </c>
      <c r="P1558">
        <v>841.35776153906556</v>
      </c>
      <c r="Q1558">
        <v>0.20576820652852471</v>
      </c>
      <c r="R1558" t="s">
        <v>391</v>
      </c>
      <c r="S1558">
        <v>4088.8618107405819</v>
      </c>
      <c r="T1558">
        <v>477.41800000000001</v>
      </c>
      <c r="U1558" t="s">
        <v>392</v>
      </c>
      <c r="V1558">
        <v>1.736065454545455</v>
      </c>
      <c r="W1558">
        <v>16.5973520403479</v>
      </c>
      <c r="X1558">
        <v>27.331519839424129</v>
      </c>
      <c r="Y1558">
        <v>22</v>
      </c>
      <c r="Z1558">
        <v>0.65</v>
      </c>
      <c r="AA1558">
        <v>1</v>
      </c>
    </row>
    <row r="1559" spans="1:27" x14ac:dyDescent="0.25">
      <c r="A1559" t="s">
        <v>98</v>
      </c>
      <c r="B1559" t="s">
        <v>99</v>
      </c>
      <c r="C1559" t="s">
        <v>100</v>
      </c>
      <c r="D1559" t="s">
        <v>1707</v>
      </c>
      <c r="E1559" t="s">
        <v>426</v>
      </c>
      <c r="G1559" t="s">
        <v>443</v>
      </c>
      <c r="H1559" t="s">
        <v>125</v>
      </c>
      <c r="I1559">
        <v>2016</v>
      </c>
      <c r="J1559" t="s">
        <v>444</v>
      </c>
      <c r="K1559" t="s">
        <v>127</v>
      </c>
      <c r="L1559" t="s">
        <v>1841</v>
      </c>
      <c r="M1559" t="s">
        <v>1847</v>
      </c>
      <c r="N1559">
        <v>1</v>
      </c>
      <c r="O1559">
        <v>2020</v>
      </c>
      <c r="P1559">
        <v>914.51930602072343</v>
      </c>
      <c r="Q1559">
        <v>0.20576820652852471</v>
      </c>
      <c r="R1559" t="s">
        <v>391</v>
      </c>
      <c r="S1559">
        <v>4444.4150116745459</v>
      </c>
      <c r="T1559">
        <v>446</v>
      </c>
      <c r="U1559" t="s">
        <v>392</v>
      </c>
      <c r="V1559">
        <v>1.621818181818182</v>
      </c>
      <c r="W1559">
        <v>16.5973520403479</v>
      </c>
      <c r="X1559">
        <v>27.331519839424129</v>
      </c>
      <c r="Y1559">
        <v>22</v>
      </c>
      <c r="Z1559">
        <v>0.65</v>
      </c>
      <c r="AA1559">
        <v>1</v>
      </c>
    </row>
    <row r="1560" spans="1:27" x14ac:dyDescent="0.25">
      <c r="A1560" t="s">
        <v>98</v>
      </c>
      <c r="B1560" t="s">
        <v>99</v>
      </c>
      <c r="C1560" t="s">
        <v>100</v>
      </c>
      <c r="D1560" t="s">
        <v>1707</v>
      </c>
      <c r="E1560" t="s">
        <v>426</v>
      </c>
      <c r="G1560" t="s">
        <v>446</v>
      </c>
      <c r="H1560" t="s">
        <v>125</v>
      </c>
      <c r="I1560">
        <v>2016</v>
      </c>
      <c r="J1560" t="s">
        <v>447</v>
      </c>
      <c r="K1560" t="s">
        <v>127</v>
      </c>
      <c r="L1560" t="s">
        <v>1841</v>
      </c>
      <c r="M1560" t="s">
        <v>1848</v>
      </c>
      <c r="N1560">
        <v>1</v>
      </c>
      <c r="O1560">
        <v>2020</v>
      </c>
      <c r="P1560">
        <v>963.29366900849539</v>
      </c>
      <c r="Q1560">
        <v>0.20576820652852471</v>
      </c>
      <c r="R1560" t="s">
        <v>391</v>
      </c>
      <c r="S1560">
        <v>4681.4504789638559</v>
      </c>
      <c r="T1560">
        <v>429.67619999999999</v>
      </c>
      <c r="U1560" t="s">
        <v>392</v>
      </c>
      <c r="V1560">
        <v>1.5624589090909089</v>
      </c>
      <c r="W1560">
        <v>16.5973520403479</v>
      </c>
      <c r="X1560">
        <v>27.331519839424129</v>
      </c>
      <c r="Y1560">
        <v>22</v>
      </c>
      <c r="Z1560">
        <v>0.65</v>
      </c>
      <c r="AA1560">
        <v>1</v>
      </c>
    </row>
    <row r="1561" spans="1:27" x14ac:dyDescent="0.25">
      <c r="A1561" t="s">
        <v>98</v>
      </c>
      <c r="B1561" t="s">
        <v>99</v>
      </c>
      <c r="C1561" t="s">
        <v>100</v>
      </c>
      <c r="D1561" t="s">
        <v>1707</v>
      </c>
      <c r="E1561" t="s">
        <v>426</v>
      </c>
      <c r="G1561" t="s">
        <v>449</v>
      </c>
      <c r="H1561" t="s">
        <v>125</v>
      </c>
      <c r="I1561">
        <v>2016</v>
      </c>
      <c r="J1561" t="s">
        <v>450</v>
      </c>
      <c r="K1561" t="s">
        <v>127</v>
      </c>
      <c r="L1561" t="s">
        <v>1841</v>
      </c>
      <c r="M1561" t="s">
        <v>1849</v>
      </c>
      <c r="N1561">
        <v>1</v>
      </c>
      <c r="O1561">
        <v>2020</v>
      </c>
      <c r="P1561">
        <v>987.6808505023813</v>
      </c>
      <c r="Q1561">
        <v>0.20576820652852471</v>
      </c>
      <c r="R1561" t="s">
        <v>391</v>
      </c>
      <c r="S1561">
        <v>4799.9682126085099</v>
      </c>
      <c r="T1561">
        <v>419</v>
      </c>
      <c r="U1561" t="s">
        <v>392</v>
      </c>
      <c r="V1561">
        <v>1.5236363636363639</v>
      </c>
      <c r="W1561">
        <v>16.5973520403479</v>
      </c>
      <c r="X1561">
        <v>27.331519839424129</v>
      </c>
      <c r="Y1561">
        <v>22</v>
      </c>
      <c r="Z1561">
        <v>0.65</v>
      </c>
      <c r="AA1561">
        <v>1</v>
      </c>
    </row>
    <row r="1562" spans="1:27" x14ac:dyDescent="0.25">
      <c r="A1562" t="s">
        <v>98</v>
      </c>
      <c r="B1562" t="s">
        <v>99</v>
      </c>
      <c r="C1562" t="s">
        <v>100</v>
      </c>
      <c r="D1562" t="s">
        <v>1707</v>
      </c>
      <c r="E1562" t="s">
        <v>452</v>
      </c>
      <c r="G1562" t="s">
        <v>111</v>
      </c>
      <c r="H1562" t="s">
        <v>104</v>
      </c>
      <c r="I1562">
        <v>2016</v>
      </c>
      <c r="J1562" t="s">
        <v>453</v>
      </c>
      <c r="K1562" t="s">
        <v>106</v>
      </c>
      <c r="L1562" t="s">
        <v>1850</v>
      </c>
      <c r="M1562" t="s">
        <v>1851</v>
      </c>
      <c r="N1562">
        <v>1</v>
      </c>
      <c r="O1562">
        <v>2020</v>
      </c>
      <c r="P1562">
        <v>451.16285763689018</v>
      </c>
      <c r="Q1562">
        <v>14.300406602334011</v>
      </c>
      <c r="R1562" t="s">
        <v>391</v>
      </c>
      <c r="S1562">
        <v>31.548953129993841</v>
      </c>
      <c r="T1562">
        <v>0.45</v>
      </c>
      <c r="U1562" t="s">
        <v>456</v>
      </c>
      <c r="V1562">
        <v>0.45</v>
      </c>
      <c r="W1562">
        <v>9</v>
      </c>
      <c r="X1562">
        <v>15</v>
      </c>
      <c r="Y1562">
        <v>13</v>
      </c>
      <c r="Z1562">
        <v>9.0000000000000011E-2</v>
      </c>
      <c r="AA1562">
        <v>1</v>
      </c>
    </row>
    <row r="1563" spans="1:27" x14ac:dyDescent="0.25">
      <c r="A1563" t="s">
        <v>98</v>
      </c>
      <c r="B1563" t="s">
        <v>99</v>
      </c>
      <c r="C1563" t="s">
        <v>100</v>
      </c>
      <c r="D1563" t="s">
        <v>1707</v>
      </c>
      <c r="E1563" t="s">
        <v>452</v>
      </c>
      <c r="G1563" t="s">
        <v>119</v>
      </c>
      <c r="H1563" t="s">
        <v>104</v>
      </c>
      <c r="I1563">
        <v>2016</v>
      </c>
      <c r="J1563" t="s">
        <v>457</v>
      </c>
      <c r="K1563" t="s">
        <v>106</v>
      </c>
      <c r="L1563" t="s">
        <v>1850</v>
      </c>
      <c r="M1563" t="s">
        <v>1852</v>
      </c>
      <c r="N1563">
        <v>1</v>
      </c>
      <c r="O1563">
        <v>2020</v>
      </c>
      <c r="P1563">
        <v>521.3437466026287</v>
      </c>
      <c r="Q1563">
        <v>14.300406602334011</v>
      </c>
      <c r="R1563" t="s">
        <v>391</v>
      </c>
      <c r="S1563">
        <v>36.456568061326223</v>
      </c>
      <c r="T1563">
        <v>0.52</v>
      </c>
      <c r="U1563" t="s">
        <v>456</v>
      </c>
      <c r="V1563">
        <v>0.52</v>
      </c>
      <c r="W1563">
        <v>9</v>
      </c>
      <c r="X1563">
        <v>15</v>
      </c>
      <c r="Y1563">
        <v>13</v>
      </c>
      <c r="Z1563">
        <v>9.0000000000000011E-2</v>
      </c>
      <c r="AA1563">
        <v>1</v>
      </c>
    </row>
    <row r="1564" spans="1:27" x14ac:dyDescent="0.25">
      <c r="A1564" t="s">
        <v>98</v>
      </c>
      <c r="B1564" t="s">
        <v>99</v>
      </c>
      <c r="C1564" t="s">
        <v>100</v>
      </c>
      <c r="D1564" t="s">
        <v>1707</v>
      </c>
      <c r="E1564" t="s">
        <v>452</v>
      </c>
      <c r="G1564" t="s">
        <v>111</v>
      </c>
      <c r="H1564" t="s">
        <v>156</v>
      </c>
      <c r="I1564">
        <v>2016</v>
      </c>
      <c r="J1564" t="s">
        <v>459</v>
      </c>
      <c r="K1564" t="s">
        <v>158</v>
      </c>
      <c r="L1564" t="s">
        <v>1850</v>
      </c>
      <c r="M1564" t="s">
        <v>1853</v>
      </c>
      <c r="N1564">
        <v>1</v>
      </c>
      <c r="O1564">
        <v>2020</v>
      </c>
      <c r="P1564">
        <v>451.16285763689018</v>
      </c>
      <c r="Q1564">
        <v>14.300406602334011</v>
      </c>
      <c r="R1564" t="s">
        <v>391</v>
      </c>
      <c r="S1564">
        <v>31.548953129993841</v>
      </c>
      <c r="T1564">
        <v>0.45</v>
      </c>
      <c r="U1564" t="s">
        <v>456</v>
      </c>
      <c r="V1564">
        <v>0.45</v>
      </c>
      <c r="W1564">
        <v>9</v>
      </c>
      <c r="X1564">
        <v>15</v>
      </c>
      <c r="Y1564">
        <v>13</v>
      </c>
      <c r="Z1564">
        <v>9.0000000000000011E-2</v>
      </c>
      <c r="AA1564">
        <v>1</v>
      </c>
    </row>
    <row r="1565" spans="1:27" x14ac:dyDescent="0.25">
      <c r="A1565" t="s">
        <v>98</v>
      </c>
      <c r="B1565" t="s">
        <v>99</v>
      </c>
      <c r="C1565" t="s">
        <v>100</v>
      </c>
      <c r="D1565" t="s">
        <v>1707</v>
      </c>
      <c r="E1565" t="s">
        <v>452</v>
      </c>
      <c r="G1565" t="s">
        <v>119</v>
      </c>
      <c r="H1565" t="s">
        <v>156</v>
      </c>
      <c r="I1565">
        <v>2016</v>
      </c>
      <c r="J1565" t="s">
        <v>461</v>
      </c>
      <c r="K1565" t="s">
        <v>158</v>
      </c>
      <c r="L1565" t="s">
        <v>1850</v>
      </c>
      <c r="M1565" t="s">
        <v>1854</v>
      </c>
      <c r="N1565">
        <v>1</v>
      </c>
      <c r="O1565">
        <v>2020</v>
      </c>
      <c r="P1565">
        <v>521.3437466026287</v>
      </c>
      <c r="Q1565">
        <v>14.300406602334011</v>
      </c>
      <c r="R1565" t="s">
        <v>391</v>
      </c>
      <c r="S1565">
        <v>36.456568061326223</v>
      </c>
      <c r="T1565">
        <v>0.52</v>
      </c>
      <c r="U1565" t="s">
        <v>456</v>
      </c>
      <c r="V1565">
        <v>0.52</v>
      </c>
      <c r="W1565">
        <v>9</v>
      </c>
      <c r="X1565">
        <v>15</v>
      </c>
      <c r="Y1565">
        <v>13</v>
      </c>
      <c r="Z1565">
        <v>9.0000000000000011E-2</v>
      </c>
      <c r="AA1565">
        <v>1</v>
      </c>
    </row>
    <row r="1566" spans="1:27" x14ac:dyDescent="0.25">
      <c r="A1566" t="s">
        <v>98</v>
      </c>
      <c r="B1566" t="s">
        <v>99</v>
      </c>
      <c r="C1566" t="s">
        <v>100</v>
      </c>
      <c r="D1566" t="s">
        <v>1707</v>
      </c>
      <c r="E1566" t="s">
        <v>452</v>
      </c>
      <c r="G1566" t="s">
        <v>111</v>
      </c>
      <c r="H1566" t="s">
        <v>125</v>
      </c>
      <c r="I1566">
        <v>2016</v>
      </c>
      <c r="J1566" t="s">
        <v>463</v>
      </c>
      <c r="K1566" t="s">
        <v>127</v>
      </c>
      <c r="L1566" t="s">
        <v>1850</v>
      </c>
      <c r="M1566" t="s">
        <v>1855</v>
      </c>
      <c r="N1566">
        <v>1</v>
      </c>
      <c r="O1566">
        <v>2020</v>
      </c>
      <c r="P1566">
        <v>938.90648751460947</v>
      </c>
      <c r="Q1566">
        <v>14.300406602334011</v>
      </c>
      <c r="R1566" t="s">
        <v>391</v>
      </c>
      <c r="S1566">
        <v>65.655929486743943</v>
      </c>
      <c r="T1566">
        <v>228.0913607809874</v>
      </c>
      <c r="U1566" t="s">
        <v>392</v>
      </c>
      <c r="V1566">
        <v>0.9</v>
      </c>
      <c r="W1566">
        <v>10</v>
      </c>
      <c r="X1566">
        <v>20</v>
      </c>
      <c r="Y1566">
        <v>16</v>
      </c>
      <c r="Z1566">
        <v>9.0000000000000011E-2</v>
      </c>
      <c r="AA1566">
        <v>1</v>
      </c>
    </row>
    <row r="1567" spans="1:27" x14ac:dyDescent="0.25">
      <c r="A1567" t="s">
        <v>98</v>
      </c>
      <c r="B1567" t="s">
        <v>99</v>
      </c>
      <c r="C1567" t="s">
        <v>100</v>
      </c>
      <c r="D1567" t="s">
        <v>1707</v>
      </c>
      <c r="E1567" t="s">
        <v>465</v>
      </c>
      <c r="G1567" t="s">
        <v>466</v>
      </c>
      <c r="H1567" t="s">
        <v>125</v>
      </c>
      <c r="I1567">
        <v>2030</v>
      </c>
      <c r="J1567" t="s">
        <v>467</v>
      </c>
      <c r="K1567" t="s">
        <v>127</v>
      </c>
      <c r="L1567" t="s">
        <v>1856</v>
      </c>
      <c r="M1567" t="s">
        <v>1857</v>
      </c>
      <c r="N1567">
        <v>1</v>
      </c>
      <c r="O1567">
        <v>2030</v>
      </c>
      <c r="P1567">
        <v>1646.1347508373019</v>
      </c>
      <c r="Q1567">
        <v>1.7543545823700351</v>
      </c>
      <c r="R1567" t="s">
        <v>391</v>
      </c>
      <c r="S1567">
        <v>938.31359257685881</v>
      </c>
      <c r="T1567">
        <v>0.28000000000000003</v>
      </c>
      <c r="U1567" t="s">
        <v>470</v>
      </c>
      <c r="V1567">
        <v>2.333333333333333</v>
      </c>
      <c r="W1567">
        <v>6</v>
      </c>
      <c r="X1567">
        <v>17</v>
      </c>
      <c r="Y1567">
        <v>12</v>
      </c>
      <c r="Z1567">
        <v>0.02</v>
      </c>
      <c r="AA1567">
        <v>1</v>
      </c>
    </row>
    <row r="1568" spans="1:27" x14ac:dyDescent="0.25">
      <c r="A1568" t="s">
        <v>98</v>
      </c>
      <c r="B1568" t="s">
        <v>99</v>
      </c>
      <c r="C1568" t="s">
        <v>100</v>
      </c>
      <c r="D1568" t="s">
        <v>1707</v>
      </c>
      <c r="E1568" t="s">
        <v>465</v>
      </c>
      <c r="G1568" t="s">
        <v>471</v>
      </c>
      <c r="H1568" t="s">
        <v>125</v>
      </c>
      <c r="I1568">
        <v>2016</v>
      </c>
      <c r="J1568" t="s">
        <v>472</v>
      </c>
      <c r="K1568" t="s">
        <v>127</v>
      </c>
      <c r="L1568" t="s">
        <v>1856</v>
      </c>
      <c r="M1568" t="s">
        <v>1858</v>
      </c>
      <c r="N1568">
        <v>1</v>
      </c>
      <c r="O1568">
        <v>2020</v>
      </c>
      <c r="P1568">
        <v>792.58339855129361</v>
      </c>
      <c r="Q1568">
        <v>1.7543545823700351</v>
      </c>
      <c r="R1568" t="s">
        <v>391</v>
      </c>
      <c r="S1568">
        <v>451.78061864811718</v>
      </c>
      <c r="T1568">
        <v>0.26</v>
      </c>
      <c r="U1568" t="s">
        <v>470</v>
      </c>
      <c r="V1568">
        <v>2.166666666666667</v>
      </c>
      <c r="W1568">
        <v>6</v>
      </c>
      <c r="X1568">
        <v>17</v>
      </c>
      <c r="Y1568">
        <v>12</v>
      </c>
      <c r="Z1568">
        <v>0.02</v>
      </c>
      <c r="AA1568">
        <v>1</v>
      </c>
    </row>
    <row r="1569" spans="1:27" x14ac:dyDescent="0.25">
      <c r="A1569" t="s">
        <v>98</v>
      </c>
      <c r="B1569" t="s">
        <v>99</v>
      </c>
      <c r="C1569" t="s">
        <v>100</v>
      </c>
      <c r="D1569" t="s">
        <v>1707</v>
      </c>
      <c r="E1569" t="s">
        <v>465</v>
      </c>
      <c r="G1569" t="s">
        <v>474</v>
      </c>
      <c r="H1569" t="s">
        <v>125</v>
      </c>
      <c r="I1569">
        <v>2016</v>
      </c>
      <c r="J1569" t="s">
        <v>475</v>
      </c>
      <c r="K1569" t="s">
        <v>127</v>
      </c>
      <c r="L1569" t="s">
        <v>1856</v>
      </c>
      <c r="M1569" t="s">
        <v>1859</v>
      </c>
      <c r="N1569">
        <v>0</v>
      </c>
      <c r="O1569">
        <v>2020</v>
      </c>
      <c r="P1569">
        <v>792.58339855129361</v>
      </c>
      <c r="Q1569">
        <v>1.7543545823700351</v>
      </c>
      <c r="R1569" t="s">
        <v>391</v>
      </c>
      <c r="S1569">
        <v>451.78061864811718</v>
      </c>
      <c r="T1569">
        <v>0.26</v>
      </c>
      <c r="U1569" t="s">
        <v>470</v>
      </c>
      <c r="V1569">
        <v>2.166666666666667</v>
      </c>
      <c r="W1569">
        <v>6</v>
      </c>
      <c r="X1569">
        <v>17</v>
      </c>
      <c r="Y1569">
        <v>12</v>
      </c>
      <c r="Z1569">
        <v>0.02</v>
      </c>
      <c r="AA1569">
        <v>1</v>
      </c>
    </row>
    <row r="1570" spans="1:27" x14ac:dyDescent="0.25">
      <c r="A1570" t="s">
        <v>98</v>
      </c>
      <c r="B1570" t="s">
        <v>99</v>
      </c>
      <c r="C1570" t="s">
        <v>100</v>
      </c>
      <c r="D1570" t="s">
        <v>1707</v>
      </c>
      <c r="E1570" t="s">
        <v>465</v>
      </c>
      <c r="G1570" t="s">
        <v>474</v>
      </c>
      <c r="H1570" t="s">
        <v>125</v>
      </c>
      <c r="I1570">
        <v>2020</v>
      </c>
      <c r="J1570" t="s">
        <v>477</v>
      </c>
      <c r="K1570" t="s">
        <v>127</v>
      </c>
      <c r="L1570" t="s">
        <v>1856</v>
      </c>
      <c r="M1570" t="s">
        <v>1859</v>
      </c>
      <c r="N1570">
        <v>1</v>
      </c>
      <c r="O1570">
        <v>2020</v>
      </c>
      <c r="P1570">
        <v>914.51930602072343</v>
      </c>
      <c r="Q1570">
        <v>1.7543545823700351</v>
      </c>
      <c r="R1570" t="s">
        <v>391</v>
      </c>
      <c r="S1570">
        <v>521.28532920936607</v>
      </c>
      <c r="T1570">
        <v>0.24</v>
      </c>
      <c r="U1570" t="s">
        <v>470</v>
      </c>
      <c r="V1570">
        <v>2</v>
      </c>
      <c r="W1570">
        <v>6</v>
      </c>
      <c r="X1570">
        <v>17</v>
      </c>
      <c r="Y1570">
        <v>12</v>
      </c>
      <c r="Z1570">
        <v>0.02</v>
      </c>
      <c r="AA1570">
        <v>1</v>
      </c>
    </row>
    <row r="1571" spans="1:27" x14ac:dyDescent="0.25">
      <c r="A1571" t="s">
        <v>98</v>
      </c>
      <c r="B1571" t="s">
        <v>99</v>
      </c>
      <c r="C1571" t="s">
        <v>100</v>
      </c>
      <c r="D1571" t="s">
        <v>1707</v>
      </c>
      <c r="E1571" t="s">
        <v>465</v>
      </c>
      <c r="G1571" t="s">
        <v>478</v>
      </c>
      <c r="H1571" t="s">
        <v>125</v>
      </c>
      <c r="I1571">
        <v>2016</v>
      </c>
      <c r="J1571" t="s">
        <v>479</v>
      </c>
      <c r="K1571" t="s">
        <v>127</v>
      </c>
      <c r="L1571" t="s">
        <v>1856</v>
      </c>
      <c r="M1571" t="s">
        <v>1860</v>
      </c>
      <c r="N1571">
        <v>1</v>
      </c>
      <c r="O1571">
        <v>2020</v>
      </c>
      <c r="P1571">
        <v>1158.3911209595831</v>
      </c>
      <c r="Q1571">
        <v>1.7543545823700351</v>
      </c>
      <c r="R1571" t="s">
        <v>391</v>
      </c>
      <c r="S1571">
        <v>660.29475033186361</v>
      </c>
      <c r="T1571">
        <v>0.15</v>
      </c>
      <c r="U1571" t="s">
        <v>470</v>
      </c>
      <c r="V1571">
        <v>1.25</v>
      </c>
      <c r="W1571">
        <v>6</v>
      </c>
      <c r="X1571">
        <v>17</v>
      </c>
      <c r="Y1571">
        <v>12</v>
      </c>
      <c r="Z1571">
        <v>0.02</v>
      </c>
      <c r="AA1571">
        <v>1</v>
      </c>
    </row>
    <row r="1572" spans="1:27" x14ac:dyDescent="0.25">
      <c r="A1572" t="s">
        <v>98</v>
      </c>
      <c r="B1572" t="s">
        <v>99</v>
      </c>
      <c r="C1572" t="s">
        <v>100</v>
      </c>
      <c r="D1572" t="s">
        <v>1707</v>
      </c>
      <c r="E1572" t="s">
        <v>465</v>
      </c>
      <c r="G1572" t="s">
        <v>481</v>
      </c>
      <c r="H1572" t="s">
        <v>125</v>
      </c>
      <c r="I1572">
        <v>2016</v>
      </c>
      <c r="J1572" t="s">
        <v>482</v>
      </c>
      <c r="K1572" t="s">
        <v>127</v>
      </c>
      <c r="L1572" t="s">
        <v>1856</v>
      </c>
      <c r="M1572" t="s">
        <v>1861</v>
      </c>
      <c r="N1572">
        <v>1</v>
      </c>
      <c r="O1572">
        <v>2020</v>
      </c>
      <c r="P1572">
        <v>1371.7789590310849</v>
      </c>
      <c r="Q1572">
        <v>1.7543545823700351</v>
      </c>
      <c r="R1572" t="s">
        <v>391</v>
      </c>
      <c r="S1572">
        <v>781.92799381404905</v>
      </c>
      <c r="T1572">
        <v>0.12</v>
      </c>
      <c r="U1572" t="s">
        <v>470</v>
      </c>
      <c r="V1572">
        <v>1</v>
      </c>
      <c r="W1572">
        <v>6</v>
      </c>
      <c r="X1572">
        <v>17</v>
      </c>
      <c r="Y1572">
        <v>12</v>
      </c>
      <c r="Z1572">
        <v>0.02</v>
      </c>
      <c r="AA1572">
        <v>1</v>
      </c>
    </row>
    <row r="1573" spans="1:27" x14ac:dyDescent="0.25">
      <c r="A1573" t="s">
        <v>98</v>
      </c>
      <c r="B1573" t="s">
        <v>99</v>
      </c>
      <c r="C1573" t="s">
        <v>100</v>
      </c>
      <c r="D1573" t="s">
        <v>1707</v>
      </c>
      <c r="E1573" t="s">
        <v>465</v>
      </c>
      <c r="G1573" t="s">
        <v>484</v>
      </c>
      <c r="H1573" t="s">
        <v>125</v>
      </c>
      <c r="I1573">
        <v>2016</v>
      </c>
      <c r="J1573" t="s">
        <v>485</v>
      </c>
      <c r="K1573" t="s">
        <v>127</v>
      </c>
      <c r="L1573" t="s">
        <v>1856</v>
      </c>
      <c r="M1573" t="s">
        <v>1862</v>
      </c>
      <c r="N1573">
        <v>1</v>
      </c>
      <c r="O1573">
        <v>2020</v>
      </c>
      <c r="P1573">
        <v>1158.3911209595831</v>
      </c>
      <c r="Q1573">
        <v>1.7543545823700351</v>
      </c>
      <c r="R1573" t="s">
        <v>391</v>
      </c>
      <c r="S1573">
        <v>660.29475033186361</v>
      </c>
      <c r="T1573">
        <v>0.15</v>
      </c>
      <c r="U1573" t="s">
        <v>470</v>
      </c>
      <c r="V1573">
        <v>1.25</v>
      </c>
      <c r="W1573">
        <v>6</v>
      </c>
      <c r="X1573">
        <v>17</v>
      </c>
      <c r="Y1573">
        <v>12</v>
      </c>
      <c r="Z1573">
        <v>0.02</v>
      </c>
      <c r="AA1573">
        <v>1</v>
      </c>
    </row>
    <row r="1574" spans="1:27" x14ac:dyDescent="0.25">
      <c r="A1574" t="s">
        <v>98</v>
      </c>
      <c r="B1574" t="s">
        <v>99</v>
      </c>
      <c r="C1574" t="s">
        <v>100</v>
      </c>
      <c r="D1574" t="s">
        <v>1707</v>
      </c>
      <c r="E1574" t="s">
        <v>465</v>
      </c>
      <c r="G1574" t="s">
        <v>487</v>
      </c>
      <c r="H1574" t="s">
        <v>125</v>
      </c>
      <c r="I1574">
        <v>2016</v>
      </c>
      <c r="J1574" t="s">
        <v>488</v>
      </c>
      <c r="K1574" t="s">
        <v>127</v>
      </c>
      <c r="L1574" t="s">
        <v>1856</v>
      </c>
      <c r="M1574" t="s">
        <v>1863</v>
      </c>
      <c r="N1574">
        <v>1</v>
      </c>
      <c r="O1574">
        <v>2020</v>
      </c>
      <c r="P1574">
        <v>1219.359074694298</v>
      </c>
      <c r="Q1574">
        <v>1.7543545823700351</v>
      </c>
      <c r="R1574" t="s">
        <v>391</v>
      </c>
      <c r="S1574">
        <v>695.04710561248805</v>
      </c>
      <c r="T1574">
        <v>0.21</v>
      </c>
      <c r="U1574" t="s">
        <v>470</v>
      </c>
      <c r="V1574">
        <v>1.75</v>
      </c>
      <c r="W1574">
        <v>6</v>
      </c>
      <c r="X1574">
        <v>17</v>
      </c>
      <c r="Y1574">
        <v>12</v>
      </c>
      <c r="Z1574">
        <v>0.02</v>
      </c>
      <c r="AA1574">
        <v>1</v>
      </c>
    </row>
    <row r="1575" spans="1:27" x14ac:dyDescent="0.25">
      <c r="A1575" t="s">
        <v>98</v>
      </c>
      <c r="B1575" t="s">
        <v>99</v>
      </c>
      <c r="C1575" t="s">
        <v>100</v>
      </c>
      <c r="D1575" t="s">
        <v>1707</v>
      </c>
      <c r="E1575" t="s">
        <v>465</v>
      </c>
      <c r="G1575" t="s">
        <v>487</v>
      </c>
      <c r="H1575" t="s">
        <v>125</v>
      </c>
      <c r="I1575">
        <v>2030</v>
      </c>
      <c r="J1575" t="s">
        <v>490</v>
      </c>
      <c r="K1575" t="s">
        <v>127</v>
      </c>
      <c r="L1575" t="s">
        <v>1856</v>
      </c>
      <c r="M1575" t="s">
        <v>1864</v>
      </c>
      <c r="N1575">
        <v>1</v>
      </c>
      <c r="O1575">
        <v>2030</v>
      </c>
      <c r="P1575">
        <v>1280.3270284290129</v>
      </c>
      <c r="Q1575">
        <v>1.7543545823700351</v>
      </c>
      <c r="R1575" t="s">
        <v>391</v>
      </c>
      <c r="S1575">
        <v>729.7994608931125</v>
      </c>
      <c r="T1575">
        <v>0.17</v>
      </c>
      <c r="U1575" t="s">
        <v>470</v>
      </c>
      <c r="V1575">
        <v>1.416666666666667</v>
      </c>
      <c r="W1575">
        <v>6</v>
      </c>
      <c r="X1575">
        <v>17</v>
      </c>
      <c r="Y1575">
        <v>12</v>
      </c>
      <c r="Z1575">
        <v>0.02</v>
      </c>
      <c r="AA1575">
        <v>1</v>
      </c>
    </row>
    <row r="1576" spans="1:27" x14ac:dyDescent="0.25">
      <c r="A1576" t="s">
        <v>98</v>
      </c>
      <c r="B1576" t="s">
        <v>99</v>
      </c>
      <c r="C1576" t="s">
        <v>100</v>
      </c>
      <c r="D1576" t="s">
        <v>1707</v>
      </c>
      <c r="E1576" t="s">
        <v>465</v>
      </c>
      <c r="G1576" t="s">
        <v>492</v>
      </c>
      <c r="H1576" t="s">
        <v>125</v>
      </c>
      <c r="I1576">
        <v>2016</v>
      </c>
      <c r="J1576" t="s">
        <v>493</v>
      </c>
      <c r="K1576" t="s">
        <v>127</v>
      </c>
      <c r="L1576" t="s">
        <v>1856</v>
      </c>
      <c r="M1576" t="s">
        <v>1865</v>
      </c>
      <c r="N1576">
        <v>1</v>
      </c>
      <c r="O1576">
        <v>2020</v>
      </c>
      <c r="P1576">
        <v>1158.3911209595831</v>
      </c>
      <c r="Q1576">
        <v>1.7543545823700351</v>
      </c>
      <c r="R1576" t="s">
        <v>391</v>
      </c>
      <c r="S1576">
        <v>660.29475033186361</v>
      </c>
      <c r="T1576">
        <v>0.28999999999999998</v>
      </c>
      <c r="U1576" t="s">
        <v>470</v>
      </c>
      <c r="V1576">
        <v>2.416666666666667</v>
      </c>
      <c r="W1576">
        <v>6</v>
      </c>
      <c r="X1576">
        <v>17</v>
      </c>
      <c r="Y1576">
        <v>12</v>
      </c>
      <c r="Z1576">
        <v>0.02</v>
      </c>
      <c r="AA1576">
        <v>1</v>
      </c>
    </row>
    <row r="1577" spans="1:27" x14ac:dyDescent="0.25">
      <c r="A1577" t="s">
        <v>98</v>
      </c>
      <c r="B1577" t="s">
        <v>99</v>
      </c>
      <c r="C1577" t="s">
        <v>100</v>
      </c>
      <c r="D1577" t="s">
        <v>1707</v>
      </c>
      <c r="E1577" t="s">
        <v>465</v>
      </c>
      <c r="G1577" t="s">
        <v>466</v>
      </c>
      <c r="H1577" t="s">
        <v>125</v>
      </c>
      <c r="I1577">
        <v>2016</v>
      </c>
      <c r="J1577" t="s">
        <v>495</v>
      </c>
      <c r="K1577" t="s">
        <v>127</v>
      </c>
      <c r="L1577" t="s">
        <v>1856</v>
      </c>
      <c r="M1577" t="s">
        <v>1866</v>
      </c>
      <c r="N1577">
        <v>0</v>
      </c>
      <c r="O1577">
        <v>2020</v>
      </c>
      <c r="P1577">
        <v>1280.3270284290129</v>
      </c>
      <c r="Q1577">
        <v>1.7543545823700351</v>
      </c>
      <c r="R1577" t="s">
        <v>391</v>
      </c>
      <c r="S1577">
        <v>729.7994608931125</v>
      </c>
      <c r="T1577">
        <v>0.17</v>
      </c>
      <c r="U1577" t="s">
        <v>470</v>
      </c>
      <c r="V1577">
        <v>1.416666666666667</v>
      </c>
      <c r="W1577">
        <v>6</v>
      </c>
      <c r="X1577">
        <v>17</v>
      </c>
      <c r="Y1577">
        <v>12</v>
      </c>
      <c r="Z1577">
        <v>0.02</v>
      </c>
      <c r="AA1577">
        <v>1</v>
      </c>
    </row>
    <row r="1578" spans="1:27" x14ac:dyDescent="0.25">
      <c r="A1578" t="s">
        <v>98</v>
      </c>
      <c r="B1578" t="s">
        <v>99</v>
      </c>
      <c r="C1578" t="s">
        <v>100</v>
      </c>
      <c r="D1578" t="s">
        <v>1707</v>
      </c>
      <c r="E1578" t="s">
        <v>465</v>
      </c>
      <c r="G1578" t="s">
        <v>466</v>
      </c>
      <c r="H1578" t="s">
        <v>125</v>
      </c>
      <c r="I1578">
        <v>2020</v>
      </c>
      <c r="J1578" t="s">
        <v>497</v>
      </c>
      <c r="K1578" t="s">
        <v>127</v>
      </c>
      <c r="L1578" t="s">
        <v>1856</v>
      </c>
      <c r="M1578" t="s">
        <v>1866</v>
      </c>
      <c r="N1578">
        <v>1</v>
      </c>
      <c r="O1578">
        <v>2020</v>
      </c>
      <c r="P1578">
        <v>1646.1347508373019</v>
      </c>
      <c r="Q1578">
        <v>1.7543545823700351</v>
      </c>
      <c r="R1578" t="s">
        <v>391</v>
      </c>
      <c r="S1578">
        <v>938.31359257685881</v>
      </c>
      <c r="T1578">
        <v>0.28000000000000003</v>
      </c>
      <c r="U1578" t="s">
        <v>470</v>
      </c>
      <c r="V1578">
        <v>2.333333333333333</v>
      </c>
      <c r="W1578">
        <v>6</v>
      </c>
      <c r="X1578">
        <v>17</v>
      </c>
      <c r="Y1578">
        <v>12</v>
      </c>
      <c r="Z1578">
        <v>0.02</v>
      </c>
      <c r="AA1578">
        <v>1</v>
      </c>
    </row>
    <row r="1579" spans="1:27" x14ac:dyDescent="0.25">
      <c r="A1579" t="s">
        <v>98</v>
      </c>
      <c r="B1579" t="s">
        <v>99</v>
      </c>
      <c r="C1579" t="s">
        <v>100</v>
      </c>
      <c r="D1579" t="s">
        <v>1707</v>
      </c>
      <c r="E1579" t="s">
        <v>498</v>
      </c>
      <c r="G1579" t="s">
        <v>103</v>
      </c>
      <c r="H1579" t="s">
        <v>104</v>
      </c>
      <c r="I1579">
        <v>2016</v>
      </c>
      <c r="J1579" t="s">
        <v>499</v>
      </c>
      <c r="K1579" t="s">
        <v>106</v>
      </c>
      <c r="L1579" t="s">
        <v>1867</v>
      </c>
      <c r="M1579" t="s">
        <v>1868</v>
      </c>
      <c r="N1579">
        <v>1</v>
      </c>
      <c r="O1579">
        <v>2020</v>
      </c>
      <c r="P1579">
        <v>792.58339855129361</v>
      </c>
      <c r="Q1579">
        <v>14.45069547797033</v>
      </c>
      <c r="R1579" t="s">
        <v>391</v>
      </c>
      <c r="S1579">
        <v>54.847422379051856</v>
      </c>
      <c r="T1579">
        <v>3.3</v>
      </c>
      <c r="U1579" t="s">
        <v>502</v>
      </c>
      <c r="V1579">
        <v>1</v>
      </c>
      <c r="W1579">
        <v>8</v>
      </c>
      <c r="X1579">
        <v>18</v>
      </c>
      <c r="Y1579">
        <v>14</v>
      </c>
      <c r="Z1579">
        <v>0.02</v>
      </c>
      <c r="AA1579">
        <v>1</v>
      </c>
    </row>
    <row r="1580" spans="1:27" x14ac:dyDescent="0.25">
      <c r="A1580" t="s">
        <v>98</v>
      </c>
      <c r="B1580" t="s">
        <v>99</v>
      </c>
      <c r="C1580" t="s">
        <v>100</v>
      </c>
      <c r="D1580" t="s">
        <v>1707</v>
      </c>
      <c r="E1580" t="s">
        <v>498</v>
      </c>
      <c r="G1580" t="s">
        <v>111</v>
      </c>
      <c r="H1580" t="s">
        <v>104</v>
      </c>
      <c r="I1580">
        <v>2016</v>
      </c>
      <c r="J1580" t="s">
        <v>503</v>
      </c>
      <c r="K1580" t="s">
        <v>106</v>
      </c>
      <c r="L1580" t="s">
        <v>1867</v>
      </c>
      <c r="M1580" t="s">
        <v>1869</v>
      </c>
      <c r="N1580">
        <v>1</v>
      </c>
      <c r="O1580">
        <v>2020</v>
      </c>
      <c r="P1580">
        <v>804.77698929823669</v>
      </c>
      <c r="Q1580">
        <v>14.45069547797033</v>
      </c>
      <c r="R1580" t="s">
        <v>391</v>
      </c>
      <c r="S1580">
        <v>55.691228877191129</v>
      </c>
      <c r="T1580">
        <v>3.32</v>
      </c>
      <c r="U1580" t="s">
        <v>502</v>
      </c>
      <c r="V1580">
        <v>1.0060606060606061</v>
      </c>
      <c r="W1580">
        <v>8</v>
      </c>
      <c r="X1580">
        <v>18</v>
      </c>
      <c r="Y1580">
        <v>14</v>
      </c>
      <c r="Z1580">
        <v>0.02</v>
      </c>
      <c r="AA1580">
        <v>1</v>
      </c>
    </row>
    <row r="1581" spans="1:27" x14ac:dyDescent="0.25">
      <c r="A1581" t="s">
        <v>98</v>
      </c>
      <c r="B1581" t="s">
        <v>99</v>
      </c>
      <c r="C1581" t="s">
        <v>100</v>
      </c>
      <c r="D1581" t="s">
        <v>1707</v>
      </c>
      <c r="E1581" t="s">
        <v>498</v>
      </c>
      <c r="G1581" t="s">
        <v>114</v>
      </c>
      <c r="H1581" t="s">
        <v>104</v>
      </c>
      <c r="I1581">
        <v>2016</v>
      </c>
      <c r="J1581" t="s">
        <v>505</v>
      </c>
      <c r="K1581" t="s">
        <v>106</v>
      </c>
      <c r="L1581" t="s">
        <v>1867</v>
      </c>
      <c r="M1581" t="s">
        <v>1870</v>
      </c>
      <c r="N1581">
        <v>1</v>
      </c>
      <c r="O1581">
        <v>2020</v>
      </c>
      <c r="P1581">
        <v>843.56142251742892</v>
      </c>
      <c r="Q1581">
        <v>14.45069547797033</v>
      </c>
      <c r="R1581" t="s">
        <v>391</v>
      </c>
      <c r="S1581">
        <v>58.375143521875053</v>
      </c>
      <c r="T1581">
        <v>3.48</v>
      </c>
      <c r="U1581" t="s">
        <v>502</v>
      </c>
      <c r="V1581">
        <v>1.0545454545454549</v>
      </c>
      <c r="W1581">
        <v>8</v>
      </c>
      <c r="X1581">
        <v>18</v>
      </c>
      <c r="Y1581">
        <v>14</v>
      </c>
      <c r="Z1581">
        <v>0.02</v>
      </c>
      <c r="AA1581">
        <v>1</v>
      </c>
    </row>
    <row r="1582" spans="1:27" x14ac:dyDescent="0.25">
      <c r="A1582" t="s">
        <v>98</v>
      </c>
      <c r="B1582" t="s">
        <v>99</v>
      </c>
      <c r="C1582" t="s">
        <v>100</v>
      </c>
      <c r="D1582" t="s">
        <v>1707</v>
      </c>
      <c r="E1582" t="s">
        <v>498</v>
      </c>
      <c r="G1582" t="s">
        <v>119</v>
      </c>
      <c r="H1582" t="s">
        <v>104</v>
      </c>
      <c r="I1582">
        <v>2016</v>
      </c>
      <c r="J1582" t="s">
        <v>507</v>
      </c>
      <c r="K1582" t="s">
        <v>106</v>
      </c>
      <c r="L1582" t="s">
        <v>1867</v>
      </c>
      <c r="M1582" t="s">
        <v>1871</v>
      </c>
      <c r="N1582">
        <v>1</v>
      </c>
      <c r="O1582">
        <v>2020</v>
      </c>
      <c r="P1582">
        <v>938.90648751460947</v>
      </c>
      <c r="Q1582">
        <v>14.45069547797033</v>
      </c>
      <c r="R1582" t="s">
        <v>391</v>
      </c>
      <c r="S1582">
        <v>64.973100356722981</v>
      </c>
      <c r="T1582">
        <v>3.49</v>
      </c>
      <c r="U1582" t="s">
        <v>502</v>
      </c>
      <c r="V1582">
        <v>1.0575757575757581</v>
      </c>
      <c r="W1582">
        <v>8</v>
      </c>
      <c r="X1582">
        <v>18</v>
      </c>
      <c r="Y1582">
        <v>14</v>
      </c>
      <c r="Z1582">
        <v>0.02</v>
      </c>
      <c r="AA1582">
        <v>1</v>
      </c>
    </row>
    <row r="1583" spans="1:27" x14ac:dyDescent="0.25">
      <c r="A1583" t="s">
        <v>98</v>
      </c>
      <c r="B1583" t="s">
        <v>99</v>
      </c>
      <c r="C1583" t="s">
        <v>100</v>
      </c>
      <c r="D1583" t="s">
        <v>1707</v>
      </c>
      <c r="E1583" t="s">
        <v>498</v>
      </c>
      <c r="G1583" t="s">
        <v>119</v>
      </c>
      <c r="H1583" t="s">
        <v>104</v>
      </c>
      <c r="I1583">
        <v>2030</v>
      </c>
      <c r="J1583" t="s">
        <v>509</v>
      </c>
      <c r="K1583" t="s">
        <v>106</v>
      </c>
      <c r="L1583" t="s">
        <v>1867</v>
      </c>
      <c r="M1583" t="s">
        <v>1872</v>
      </c>
      <c r="N1583">
        <v>1</v>
      </c>
      <c r="O1583">
        <v>2030</v>
      </c>
      <c r="P1583">
        <v>987.6808505023813</v>
      </c>
      <c r="Q1583">
        <v>14.45069547797033</v>
      </c>
      <c r="R1583" t="s">
        <v>391</v>
      </c>
      <c r="S1583">
        <v>68.348326349280015</v>
      </c>
      <c r="T1583">
        <v>3.61</v>
      </c>
      <c r="U1583" t="s">
        <v>502</v>
      </c>
      <c r="V1583">
        <v>1.093939393939394</v>
      </c>
      <c r="W1583">
        <v>8</v>
      </c>
      <c r="X1583">
        <v>18</v>
      </c>
      <c r="Y1583">
        <v>14</v>
      </c>
      <c r="Z1583">
        <v>0.02</v>
      </c>
      <c r="AA1583">
        <v>1</v>
      </c>
    </row>
    <row r="1584" spans="1:27" x14ac:dyDescent="0.25">
      <c r="A1584" t="s">
        <v>98</v>
      </c>
      <c r="B1584" t="s">
        <v>99</v>
      </c>
      <c r="C1584" t="s">
        <v>100</v>
      </c>
      <c r="D1584" t="s">
        <v>1707</v>
      </c>
      <c r="E1584" t="s">
        <v>498</v>
      </c>
      <c r="G1584" t="s">
        <v>103</v>
      </c>
      <c r="H1584" t="s">
        <v>125</v>
      </c>
      <c r="I1584">
        <v>2016</v>
      </c>
      <c r="J1584" t="s">
        <v>511</v>
      </c>
      <c r="K1584" t="s">
        <v>127</v>
      </c>
      <c r="L1584" t="s">
        <v>1867</v>
      </c>
      <c r="M1584" t="s">
        <v>1873</v>
      </c>
      <c r="N1584">
        <v>1</v>
      </c>
      <c r="O1584">
        <v>2020</v>
      </c>
      <c r="P1584">
        <v>646.26030958797787</v>
      </c>
      <c r="Q1584">
        <v>14.45069547797033</v>
      </c>
      <c r="R1584" t="s">
        <v>391</v>
      </c>
      <c r="S1584">
        <v>44.721744401380747</v>
      </c>
      <c r="T1584">
        <v>3.73</v>
      </c>
      <c r="U1584" t="s">
        <v>502</v>
      </c>
      <c r="V1584">
        <v>1.1303030303030299</v>
      </c>
      <c r="W1584">
        <v>8</v>
      </c>
      <c r="X1584">
        <v>18</v>
      </c>
      <c r="Y1584">
        <v>14</v>
      </c>
      <c r="Z1584">
        <v>0.02</v>
      </c>
      <c r="AA1584">
        <v>1</v>
      </c>
    </row>
    <row r="1585" spans="1:27" x14ac:dyDescent="0.25">
      <c r="A1585" t="s">
        <v>98</v>
      </c>
      <c r="B1585" t="s">
        <v>99</v>
      </c>
      <c r="C1585" t="s">
        <v>100</v>
      </c>
      <c r="D1585" t="s">
        <v>1707</v>
      </c>
      <c r="E1585" t="s">
        <v>498</v>
      </c>
      <c r="G1585" t="s">
        <v>111</v>
      </c>
      <c r="H1585" t="s">
        <v>125</v>
      </c>
      <c r="I1585">
        <v>2016</v>
      </c>
      <c r="J1585" t="s">
        <v>513</v>
      </c>
      <c r="K1585" t="s">
        <v>127</v>
      </c>
      <c r="L1585" t="s">
        <v>1867</v>
      </c>
      <c r="M1585" t="s">
        <v>1874</v>
      </c>
      <c r="N1585">
        <v>1</v>
      </c>
      <c r="O1585">
        <v>2020</v>
      </c>
      <c r="P1585">
        <v>658.45390033492083</v>
      </c>
      <c r="Q1585">
        <v>14.45069547797033</v>
      </c>
      <c r="R1585" t="s">
        <v>391</v>
      </c>
      <c r="S1585">
        <v>45.565550899520012</v>
      </c>
      <c r="T1585">
        <v>3.74</v>
      </c>
      <c r="U1585" t="s">
        <v>502</v>
      </c>
      <c r="V1585">
        <v>1.133333333333334</v>
      </c>
      <c r="W1585">
        <v>8</v>
      </c>
      <c r="X1585">
        <v>18</v>
      </c>
      <c r="Y1585">
        <v>14</v>
      </c>
      <c r="Z1585">
        <v>0.02</v>
      </c>
      <c r="AA1585">
        <v>1</v>
      </c>
    </row>
    <row r="1586" spans="1:27" x14ac:dyDescent="0.25">
      <c r="A1586" t="s">
        <v>98</v>
      </c>
      <c r="B1586" t="s">
        <v>99</v>
      </c>
      <c r="C1586" t="s">
        <v>100</v>
      </c>
      <c r="D1586" t="s">
        <v>1707</v>
      </c>
      <c r="E1586" t="s">
        <v>498</v>
      </c>
      <c r="G1586" t="s">
        <v>114</v>
      </c>
      <c r="H1586" t="s">
        <v>125</v>
      </c>
      <c r="I1586">
        <v>2016</v>
      </c>
      <c r="J1586" t="s">
        <v>515</v>
      </c>
      <c r="K1586" t="s">
        <v>127</v>
      </c>
      <c r="L1586" t="s">
        <v>1867</v>
      </c>
      <c r="M1586" t="s">
        <v>1875</v>
      </c>
      <c r="N1586">
        <v>1</v>
      </c>
      <c r="O1586">
        <v>2020</v>
      </c>
      <c r="P1586">
        <v>691.90476692947561</v>
      </c>
      <c r="Q1586">
        <v>14.45069547797033</v>
      </c>
      <c r="R1586" t="s">
        <v>391</v>
      </c>
      <c r="S1586">
        <v>47.880378351634661</v>
      </c>
      <c r="T1586">
        <v>3.93</v>
      </c>
      <c r="U1586" t="s">
        <v>502</v>
      </c>
      <c r="V1586">
        <v>1.1909090909090909</v>
      </c>
      <c r="W1586">
        <v>8</v>
      </c>
      <c r="X1586">
        <v>18</v>
      </c>
      <c r="Y1586">
        <v>14</v>
      </c>
      <c r="Z1586">
        <v>0.02</v>
      </c>
      <c r="AA1586">
        <v>1</v>
      </c>
    </row>
    <row r="1587" spans="1:27" x14ac:dyDescent="0.25">
      <c r="A1587" t="s">
        <v>98</v>
      </c>
      <c r="B1587" t="s">
        <v>99</v>
      </c>
      <c r="C1587" t="s">
        <v>100</v>
      </c>
      <c r="D1587" t="s">
        <v>1707</v>
      </c>
      <c r="E1587" t="s">
        <v>498</v>
      </c>
      <c r="G1587" t="s">
        <v>119</v>
      </c>
      <c r="H1587" t="s">
        <v>125</v>
      </c>
      <c r="I1587">
        <v>2016</v>
      </c>
      <c r="J1587" t="s">
        <v>517</v>
      </c>
      <c r="K1587" t="s">
        <v>127</v>
      </c>
      <c r="L1587" t="s">
        <v>1867</v>
      </c>
      <c r="M1587" t="s">
        <v>1876</v>
      </c>
      <c r="N1587">
        <v>1</v>
      </c>
      <c r="O1587">
        <v>2020</v>
      </c>
      <c r="P1587">
        <v>938.90648751460947</v>
      </c>
      <c r="Q1587">
        <v>14.45069547797033</v>
      </c>
      <c r="R1587" t="s">
        <v>391</v>
      </c>
      <c r="S1587">
        <v>64.973100356722981</v>
      </c>
      <c r="T1587">
        <v>4.5</v>
      </c>
      <c r="U1587" t="s">
        <v>502</v>
      </c>
      <c r="V1587">
        <v>1.363636363636364</v>
      </c>
      <c r="W1587">
        <v>8</v>
      </c>
      <c r="X1587">
        <v>18</v>
      </c>
      <c r="Y1587">
        <v>14</v>
      </c>
      <c r="Z1587">
        <v>0.02</v>
      </c>
      <c r="AA1587">
        <v>1</v>
      </c>
    </row>
    <row r="1588" spans="1:27" x14ac:dyDescent="0.25">
      <c r="A1588" t="s">
        <v>98</v>
      </c>
      <c r="B1588" t="s">
        <v>519</v>
      </c>
      <c r="C1588" t="s">
        <v>100</v>
      </c>
      <c r="D1588" t="s">
        <v>1707</v>
      </c>
      <c r="E1588" t="s">
        <v>102</v>
      </c>
      <c r="G1588" t="s">
        <v>103</v>
      </c>
      <c r="H1588" t="s">
        <v>104</v>
      </c>
      <c r="I1588">
        <v>2016</v>
      </c>
      <c r="J1588" t="s">
        <v>105</v>
      </c>
      <c r="K1588" t="s">
        <v>106</v>
      </c>
      <c r="L1588" t="s">
        <v>1877</v>
      </c>
      <c r="M1588" t="s">
        <v>1878</v>
      </c>
      <c r="N1588">
        <v>1</v>
      </c>
      <c r="O1588">
        <v>2020</v>
      </c>
      <c r="P1588">
        <v>2225.3303113170941</v>
      </c>
      <c r="Q1588">
        <v>1.7376707260977911</v>
      </c>
      <c r="R1588" t="s">
        <v>109</v>
      </c>
      <c r="S1588">
        <v>1280.6398116140319</v>
      </c>
      <c r="T1588">
        <v>0.61014999999999997</v>
      </c>
      <c r="U1588" t="s">
        <v>110</v>
      </c>
      <c r="V1588">
        <v>0.61014999999999997</v>
      </c>
      <c r="W1588">
        <v>6</v>
      </c>
      <c r="X1588">
        <v>20</v>
      </c>
      <c r="Y1588">
        <v>14</v>
      </c>
      <c r="Z1588">
        <v>0.24</v>
      </c>
      <c r="AA1588">
        <v>31.536000000000001</v>
      </c>
    </row>
    <row r="1589" spans="1:27" x14ac:dyDescent="0.25">
      <c r="A1589" t="s">
        <v>98</v>
      </c>
      <c r="B1589" t="s">
        <v>519</v>
      </c>
      <c r="C1589" t="s">
        <v>100</v>
      </c>
      <c r="D1589" t="s">
        <v>1707</v>
      </c>
      <c r="E1589" t="s">
        <v>102</v>
      </c>
      <c r="G1589" t="s">
        <v>111</v>
      </c>
      <c r="H1589" t="s">
        <v>104</v>
      </c>
      <c r="I1589">
        <v>2016</v>
      </c>
      <c r="J1589" t="s">
        <v>112</v>
      </c>
      <c r="K1589" t="s">
        <v>106</v>
      </c>
      <c r="L1589" t="s">
        <v>1877</v>
      </c>
      <c r="M1589" t="s">
        <v>1879</v>
      </c>
      <c r="N1589">
        <v>1</v>
      </c>
      <c r="O1589">
        <v>2020</v>
      </c>
      <c r="P1589">
        <v>2347.266218786523</v>
      </c>
      <c r="Q1589">
        <v>1.7376707260977911</v>
      </c>
      <c r="R1589" t="s">
        <v>109</v>
      </c>
      <c r="S1589">
        <v>1350.8118560860339</v>
      </c>
      <c r="T1589">
        <v>0.63</v>
      </c>
      <c r="U1589" t="s">
        <v>110</v>
      </c>
      <c r="V1589">
        <v>0.63</v>
      </c>
      <c r="W1589">
        <v>6</v>
      </c>
      <c r="X1589">
        <v>20</v>
      </c>
      <c r="Y1589">
        <v>14</v>
      </c>
      <c r="Z1589">
        <v>0.24</v>
      </c>
      <c r="AA1589">
        <v>31.536000000000001</v>
      </c>
    </row>
    <row r="1590" spans="1:27" x14ac:dyDescent="0.25">
      <c r="A1590" t="s">
        <v>98</v>
      </c>
      <c r="B1590" t="s">
        <v>519</v>
      </c>
      <c r="C1590" t="s">
        <v>100</v>
      </c>
      <c r="D1590" t="s">
        <v>1707</v>
      </c>
      <c r="E1590" t="s">
        <v>102</v>
      </c>
      <c r="G1590" t="s">
        <v>114</v>
      </c>
      <c r="H1590" t="s">
        <v>104</v>
      </c>
      <c r="I1590">
        <v>2016</v>
      </c>
      <c r="J1590" t="s">
        <v>115</v>
      </c>
      <c r="K1590" t="s">
        <v>106</v>
      </c>
      <c r="L1590" t="s">
        <v>1877</v>
      </c>
      <c r="M1590" t="s">
        <v>1880</v>
      </c>
      <c r="N1590">
        <v>1</v>
      </c>
      <c r="O1590">
        <v>2020</v>
      </c>
      <c r="P1590">
        <v>2469.2021262559529</v>
      </c>
      <c r="Q1590">
        <v>1.7376707260977911</v>
      </c>
      <c r="R1590" t="s">
        <v>109</v>
      </c>
      <c r="S1590">
        <v>1420.9839005580361</v>
      </c>
      <c r="T1590">
        <v>0.66</v>
      </c>
      <c r="U1590" t="s">
        <v>110</v>
      </c>
      <c r="V1590">
        <v>0.66</v>
      </c>
      <c r="W1590">
        <v>6</v>
      </c>
      <c r="X1590">
        <v>20</v>
      </c>
      <c r="Y1590">
        <v>14</v>
      </c>
      <c r="Z1590">
        <v>0.24</v>
      </c>
      <c r="AA1590">
        <v>31.536000000000001</v>
      </c>
    </row>
    <row r="1591" spans="1:27" x14ac:dyDescent="0.25">
      <c r="A1591" t="s">
        <v>98</v>
      </c>
      <c r="B1591" t="s">
        <v>519</v>
      </c>
      <c r="C1591" t="s">
        <v>100</v>
      </c>
      <c r="D1591" t="s">
        <v>1707</v>
      </c>
      <c r="E1591" t="s">
        <v>102</v>
      </c>
      <c r="G1591" t="s">
        <v>114</v>
      </c>
      <c r="H1591" t="s">
        <v>104</v>
      </c>
      <c r="I1591">
        <v>2023</v>
      </c>
      <c r="J1591" t="s">
        <v>117</v>
      </c>
      <c r="K1591" t="s">
        <v>106</v>
      </c>
      <c r="L1591" t="s">
        <v>1877</v>
      </c>
      <c r="M1591" t="s">
        <v>1881</v>
      </c>
      <c r="N1591">
        <v>1</v>
      </c>
      <c r="O1591">
        <v>2023</v>
      </c>
      <c r="P1591">
        <v>3865.2553631628971</v>
      </c>
      <c r="Q1591">
        <v>1.7376707260977911</v>
      </c>
      <c r="R1591" t="s">
        <v>109</v>
      </c>
      <c r="S1591">
        <v>2224.3888356472039</v>
      </c>
      <c r="T1591">
        <v>0.83499999999999996</v>
      </c>
      <c r="U1591" t="s">
        <v>110</v>
      </c>
      <c r="V1591">
        <v>0.83499999999999996</v>
      </c>
      <c r="W1591">
        <v>6</v>
      </c>
      <c r="X1591">
        <v>20</v>
      </c>
      <c r="Y1591">
        <v>14</v>
      </c>
      <c r="Z1591">
        <v>0.24</v>
      </c>
      <c r="AA1591">
        <v>31.536000000000001</v>
      </c>
    </row>
    <row r="1592" spans="1:27" x14ac:dyDescent="0.25">
      <c r="A1592" t="s">
        <v>98</v>
      </c>
      <c r="B1592" t="s">
        <v>519</v>
      </c>
      <c r="C1592" t="s">
        <v>100</v>
      </c>
      <c r="D1592" t="s">
        <v>1707</v>
      </c>
      <c r="E1592" t="s">
        <v>102</v>
      </c>
      <c r="G1592" t="s">
        <v>119</v>
      </c>
      <c r="H1592" t="s">
        <v>104</v>
      </c>
      <c r="I1592">
        <v>2016</v>
      </c>
      <c r="J1592" t="s">
        <v>120</v>
      </c>
      <c r="K1592" t="s">
        <v>106</v>
      </c>
      <c r="L1592" t="s">
        <v>1877</v>
      </c>
      <c r="M1592" t="s">
        <v>1882</v>
      </c>
      <c r="N1592">
        <v>0</v>
      </c>
      <c r="O1592">
        <v>2020</v>
      </c>
      <c r="P1592">
        <v>3749.5291546849662</v>
      </c>
      <c r="Q1592">
        <v>1.7376707260977911</v>
      </c>
      <c r="R1592" t="s">
        <v>109</v>
      </c>
      <c r="S1592">
        <v>2157.7903675140542</v>
      </c>
      <c r="T1592">
        <v>0.81</v>
      </c>
      <c r="U1592" t="s">
        <v>110</v>
      </c>
      <c r="V1592">
        <v>0.81</v>
      </c>
      <c r="W1592">
        <v>6</v>
      </c>
      <c r="X1592">
        <v>20</v>
      </c>
      <c r="Y1592">
        <v>14</v>
      </c>
      <c r="Z1592">
        <v>0.24</v>
      </c>
      <c r="AA1592">
        <v>31.536000000000001</v>
      </c>
    </row>
    <row r="1593" spans="1:27" x14ac:dyDescent="0.25">
      <c r="A1593" t="s">
        <v>98</v>
      </c>
      <c r="B1593" t="s">
        <v>519</v>
      </c>
      <c r="C1593" t="s">
        <v>100</v>
      </c>
      <c r="D1593" t="s">
        <v>1707</v>
      </c>
      <c r="E1593" t="s">
        <v>102</v>
      </c>
      <c r="G1593" t="s">
        <v>119</v>
      </c>
      <c r="H1593" t="s">
        <v>104</v>
      </c>
      <c r="I1593">
        <v>2018</v>
      </c>
      <c r="J1593" t="s">
        <v>122</v>
      </c>
      <c r="K1593" t="s">
        <v>106</v>
      </c>
      <c r="L1593" t="s">
        <v>1877</v>
      </c>
      <c r="M1593" t="s">
        <v>1882</v>
      </c>
      <c r="N1593">
        <v>1</v>
      </c>
      <c r="O1593">
        <v>2020</v>
      </c>
      <c r="P1593">
        <v>3749.5291546849662</v>
      </c>
      <c r="Q1593">
        <v>1.7376707260977911</v>
      </c>
      <c r="R1593" t="s">
        <v>109</v>
      </c>
      <c r="S1593">
        <v>2157.7903675140542</v>
      </c>
      <c r="T1593">
        <v>0.81</v>
      </c>
      <c r="U1593" t="s">
        <v>110</v>
      </c>
      <c r="V1593">
        <v>0.81</v>
      </c>
      <c r="W1593">
        <v>6</v>
      </c>
      <c r="X1593">
        <v>20</v>
      </c>
      <c r="Y1593">
        <v>14</v>
      </c>
      <c r="Z1593">
        <v>0.24</v>
      </c>
      <c r="AA1593">
        <v>31.536000000000001</v>
      </c>
    </row>
    <row r="1594" spans="1:27" x14ac:dyDescent="0.25">
      <c r="A1594" t="s">
        <v>98</v>
      </c>
      <c r="B1594" t="s">
        <v>519</v>
      </c>
      <c r="C1594" t="s">
        <v>100</v>
      </c>
      <c r="D1594" t="s">
        <v>1707</v>
      </c>
      <c r="E1594" t="s">
        <v>102</v>
      </c>
      <c r="G1594" t="s">
        <v>119</v>
      </c>
      <c r="H1594" t="s">
        <v>104</v>
      </c>
      <c r="I1594">
        <v>2022</v>
      </c>
      <c r="J1594" t="s">
        <v>123</v>
      </c>
      <c r="K1594" t="s">
        <v>106</v>
      </c>
      <c r="L1594" t="s">
        <v>1877</v>
      </c>
      <c r="M1594" t="s">
        <v>1883</v>
      </c>
      <c r="N1594">
        <v>1</v>
      </c>
      <c r="O1594">
        <v>2022</v>
      </c>
      <c r="P1594">
        <v>3749.5291546849662</v>
      </c>
      <c r="Q1594">
        <v>1.7376707260977911</v>
      </c>
      <c r="R1594" t="s">
        <v>109</v>
      </c>
      <c r="S1594">
        <v>2157.7903675140542</v>
      </c>
      <c r="T1594">
        <v>0.81</v>
      </c>
      <c r="U1594" t="s">
        <v>110</v>
      </c>
      <c r="V1594">
        <v>0.81</v>
      </c>
      <c r="W1594">
        <v>6</v>
      </c>
      <c r="X1594">
        <v>20</v>
      </c>
      <c r="Y1594">
        <v>14</v>
      </c>
      <c r="Z1594">
        <v>0.24</v>
      </c>
      <c r="AA1594">
        <v>31.536000000000001</v>
      </c>
    </row>
    <row r="1595" spans="1:27" x14ac:dyDescent="0.25">
      <c r="A1595" t="s">
        <v>98</v>
      </c>
      <c r="B1595" t="s">
        <v>519</v>
      </c>
      <c r="C1595" t="s">
        <v>100</v>
      </c>
      <c r="D1595" t="s">
        <v>1707</v>
      </c>
      <c r="E1595" t="s">
        <v>102</v>
      </c>
      <c r="G1595" t="s">
        <v>103</v>
      </c>
      <c r="H1595" t="s">
        <v>125</v>
      </c>
      <c r="I1595">
        <v>2016</v>
      </c>
      <c r="J1595" t="s">
        <v>126</v>
      </c>
      <c r="K1595" t="s">
        <v>127</v>
      </c>
      <c r="L1595" t="s">
        <v>1877</v>
      </c>
      <c r="M1595" t="s">
        <v>1884</v>
      </c>
      <c r="N1595">
        <v>1</v>
      </c>
      <c r="O1595">
        <v>2020</v>
      </c>
      <c r="P1595">
        <v>945.00328288808089</v>
      </c>
      <c r="Q1595">
        <v>1.7376707260977911</v>
      </c>
      <c r="R1595" t="s">
        <v>109</v>
      </c>
      <c r="S1595">
        <v>543.83334465801363</v>
      </c>
      <c r="T1595">
        <v>0.91554999999999997</v>
      </c>
      <c r="U1595" t="s">
        <v>110</v>
      </c>
      <c r="V1595">
        <v>0.91554999999999997</v>
      </c>
      <c r="W1595">
        <v>6</v>
      </c>
      <c r="X1595">
        <v>20</v>
      </c>
      <c r="Y1595">
        <v>14</v>
      </c>
      <c r="Z1595">
        <v>0.24</v>
      </c>
      <c r="AA1595">
        <v>31.536000000000001</v>
      </c>
    </row>
    <row r="1596" spans="1:27" x14ac:dyDescent="0.25">
      <c r="A1596" t="s">
        <v>98</v>
      </c>
      <c r="B1596" t="s">
        <v>519</v>
      </c>
      <c r="C1596" t="s">
        <v>100</v>
      </c>
      <c r="D1596" t="s">
        <v>1707</v>
      </c>
      <c r="E1596" t="s">
        <v>102</v>
      </c>
      <c r="G1596" t="s">
        <v>111</v>
      </c>
      <c r="H1596" t="s">
        <v>125</v>
      </c>
      <c r="I1596">
        <v>2016</v>
      </c>
      <c r="J1596" t="s">
        <v>129</v>
      </c>
      <c r="K1596" t="s">
        <v>127</v>
      </c>
      <c r="L1596" t="s">
        <v>1877</v>
      </c>
      <c r="M1596" t="s">
        <v>1885</v>
      </c>
      <c r="N1596">
        <v>1</v>
      </c>
      <c r="O1596">
        <v>2020</v>
      </c>
      <c r="P1596">
        <v>1036.455213490153</v>
      </c>
      <c r="Q1596">
        <v>1.7376707260977911</v>
      </c>
      <c r="R1596" t="s">
        <v>109</v>
      </c>
      <c r="S1596">
        <v>596.46237801201505</v>
      </c>
      <c r="T1596">
        <v>0.93</v>
      </c>
      <c r="U1596" t="s">
        <v>110</v>
      </c>
      <c r="V1596">
        <v>0.93</v>
      </c>
      <c r="W1596">
        <v>6</v>
      </c>
      <c r="X1596">
        <v>20</v>
      </c>
      <c r="Y1596">
        <v>14</v>
      </c>
      <c r="Z1596">
        <v>0.24</v>
      </c>
      <c r="AA1596">
        <v>31.536000000000001</v>
      </c>
    </row>
    <row r="1597" spans="1:27" x14ac:dyDescent="0.25">
      <c r="A1597" t="s">
        <v>98</v>
      </c>
      <c r="B1597" t="s">
        <v>519</v>
      </c>
      <c r="C1597" t="s">
        <v>100</v>
      </c>
      <c r="D1597" t="s">
        <v>1707</v>
      </c>
      <c r="E1597" t="s">
        <v>102</v>
      </c>
      <c r="G1597" t="s">
        <v>119</v>
      </c>
      <c r="H1597" t="s">
        <v>125</v>
      </c>
      <c r="I1597">
        <v>2016</v>
      </c>
      <c r="J1597" t="s">
        <v>131</v>
      </c>
      <c r="K1597" t="s">
        <v>127</v>
      </c>
      <c r="L1597" t="s">
        <v>1877</v>
      </c>
      <c r="M1597" t="s">
        <v>1886</v>
      </c>
      <c r="N1597">
        <v>1</v>
      </c>
      <c r="O1597">
        <v>2020</v>
      </c>
      <c r="P1597">
        <v>1493.714866500515</v>
      </c>
      <c r="Q1597">
        <v>1.7376707260977911</v>
      </c>
      <c r="R1597" t="s">
        <v>109</v>
      </c>
      <c r="S1597">
        <v>859.60754478202159</v>
      </c>
      <c r="T1597">
        <v>0.95</v>
      </c>
      <c r="U1597" t="s">
        <v>110</v>
      </c>
      <c r="V1597">
        <v>0.95</v>
      </c>
      <c r="W1597">
        <v>6</v>
      </c>
      <c r="X1597">
        <v>20</v>
      </c>
      <c r="Y1597">
        <v>14</v>
      </c>
      <c r="Z1597">
        <v>0.24</v>
      </c>
      <c r="AA1597">
        <v>31.536000000000001</v>
      </c>
    </row>
    <row r="1598" spans="1:27" x14ac:dyDescent="0.25">
      <c r="A1598" t="s">
        <v>98</v>
      </c>
      <c r="B1598" t="s">
        <v>519</v>
      </c>
      <c r="C1598" t="s">
        <v>100</v>
      </c>
      <c r="D1598" t="s">
        <v>1707</v>
      </c>
      <c r="E1598" t="s">
        <v>102</v>
      </c>
      <c r="G1598" t="s">
        <v>133</v>
      </c>
      <c r="H1598" t="s">
        <v>125</v>
      </c>
      <c r="I1598">
        <v>2016</v>
      </c>
      <c r="J1598" t="s">
        <v>134</v>
      </c>
      <c r="K1598" t="s">
        <v>127</v>
      </c>
      <c r="L1598" t="s">
        <v>1877</v>
      </c>
      <c r="M1598" t="s">
        <v>1887</v>
      </c>
      <c r="N1598">
        <v>1</v>
      </c>
      <c r="O1598">
        <v>2020</v>
      </c>
      <c r="P1598">
        <v>2530.170079990668</v>
      </c>
      <c r="Q1598">
        <v>1.7376707260977911</v>
      </c>
      <c r="R1598" t="s">
        <v>109</v>
      </c>
      <c r="S1598">
        <v>1456.069922794037</v>
      </c>
      <c r="T1598">
        <v>3.28</v>
      </c>
      <c r="U1598" t="s">
        <v>110</v>
      </c>
      <c r="V1598">
        <v>3.28</v>
      </c>
      <c r="W1598">
        <v>6</v>
      </c>
      <c r="X1598">
        <v>20</v>
      </c>
      <c r="Y1598">
        <v>14</v>
      </c>
      <c r="Z1598">
        <v>0.24</v>
      </c>
      <c r="AA1598">
        <v>31.536000000000001</v>
      </c>
    </row>
    <row r="1599" spans="1:27" x14ac:dyDescent="0.25">
      <c r="A1599" t="s">
        <v>98</v>
      </c>
      <c r="B1599" t="s">
        <v>519</v>
      </c>
      <c r="C1599" t="s">
        <v>100</v>
      </c>
      <c r="D1599" t="s">
        <v>1707</v>
      </c>
      <c r="E1599" t="s">
        <v>102</v>
      </c>
      <c r="G1599" t="s">
        <v>133</v>
      </c>
      <c r="H1599" t="s">
        <v>125</v>
      </c>
      <c r="I1599">
        <v>2022</v>
      </c>
      <c r="J1599" t="s">
        <v>136</v>
      </c>
      <c r="K1599" t="s">
        <v>127</v>
      </c>
      <c r="L1599" t="s">
        <v>1877</v>
      </c>
      <c r="M1599" t="s">
        <v>1888</v>
      </c>
      <c r="N1599">
        <v>1</v>
      </c>
      <c r="O1599">
        <v>2022</v>
      </c>
      <c r="P1599">
        <v>2530.170079990668</v>
      </c>
      <c r="Q1599">
        <v>1.7376707260977911</v>
      </c>
      <c r="R1599" t="s">
        <v>109</v>
      </c>
      <c r="S1599">
        <v>1456.069922794037</v>
      </c>
      <c r="T1599">
        <v>3.28</v>
      </c>
      <c r="U1599" t="s">
        <v>110</v>
      </c>
      <c r="V1599">
        <v>3.28</v>
      </c>
      <c r="W1599">
        <v>6</v>
      </c>
      <c r="X1599">
        <v>20</v>
      </c>
      <c r="Y1599">
        <v>14</v>
      </c>
      <c r="Z1599">
        <v>0.24</v>
      </c>
      <c r="AA1599">
        <v>31.536000000000001</v>
      </c>
    </row>
    <row r="1600" spans="1:27" x14ac:dyDescent="0.25">
      <c r="A1600" t="s">
        <v>98</v>
      </c>
      <c r="B1600" t="s">
        <v>519</v>
      </c>
      <c r="C1600" t="s">
        <v>100</v>
      </c>
      <c r="D1600" t="s">
        <v>1707</v>
      </c>
      <c r="E1600" t="s">
        <v>102</v>
      </c>
      <c r="G1600" t="s">
        <v>138</v>
      </c>
      <c r="H1600" t="s">
        <v>125</v>
      </c>
      <c r="I1600">
        <v>2016</v>
      </c>
      <c r="J1600" t="s">
        <v>139</v>
      </c>
      <c r="K1600" t="s">
        <v>127</v>
      </c>
      <c r="L1600" t="s">
        <v>1877</v>
      </c>
      <c r="M1600" t="s">
        <v>1889</v>
      </c>
      <c r="N1600">
        <v>1</v>
      </c>
      <c r="O1600">
        <v>2020</v>
      </c>
      <c r="P1600">
        <v>2316.7822419191662</v>
      </c>
      <c r="Q1600">
        <v>1.7376707260977911</v>
      </c>
      <c r="R1600" t="s">
        <v>109</v>
      </c>
      <c r="S1600">
        <v>1333.268844968034</v>
      </c>
      <c r="T1600">
        <v>2</v>
      </c>
      <c r="U1600" t="s">
        <v>110</v>
      </c>
      <c r="V1600">
        <v>2</v>
      </c>
      <c r="W1600">
        <v>6</v>
      </c>
      <c r="X1600">
        <v>20</v>
      </c>
      <c r="Y1600">
        <v>14</v>
      </c>
      <c r="Z1600">
        <v>0.24</v>
      </c>
      <c r="AA1600">
        <v>31.536000000000001</v>
      </c>
    </row>
    <row r="1601" spans="1:27" x14ac:dyDescent="0.25">
      <c r="A1601" t="s">
        <v>98</v>
      </c>
      <c r="B1601" t="s">
        <v>519</v>
      </c>
      <c r="C1601" t="s">
        <v>100</v>
      </c>
      <c r="D1601" t="s">
        <v>1707</v>
      </c>
      <c r="E1601" t="s">
        <v>102</v>
      </c>
      <c r="G1601" t="s">
        <v>138</v>
      </c>
      <c r="H1601" t="s">
        <v>125</v>
      </c>
      <c r="I1601">
        <v>2022</v>
      </c>
      <c r="J1601" t="s">
        <v>141</v>
      </c>
      <c r="K1601" t="s">
        <v>127</v>
      </c>
      <c r="L1601" t="s">
        <v>1877</v>
      </c>
      <c r="M1601" t="s">
        <v>1890</v>
      </c>
      <c r="N1601">
        <v>1</v>
      </c>
      <c r="O1601">
        <v>2022</v>
      </c>
      <c r="P1601">
        <v>2805.3845753706141</v>
      </c>
      <c r="Q1601">
        <v>1.7376707260977911</v>
      </c>
      <c r="R1601" t="s">
        <v>109</v>
      </c>
      <c r="S1601">
        <v>1614.451192183308</v>
      </c>
      <c r="T1601">
        <v>3.3</v>
      </c>
      <c r="U1601" t="s">
        <v>110</v>
      </c>
      <c r="V1601">
        <v>3.3</v>
      </c>
      <c r="W1601">
        <v>6</v>
      </c>
      <c r="X1601">
        <v>20</v>
      </c>
      <c r="Y1601">
        <v>14</v>
      </c>
      <c r="Z1601">
        <v>0.24</v>
      </c>
      <c r="AA1601">
        <v>31.536000000000001</v>
      </c>
    </row>
    <row r="1602" spans="1:27" x14ac:dyDescent="0.25">
      <c r="A1602" t="s">
        <v>98</v>
      </c>
      <c r="B1602" t="s">
        <v>519</v>
      </c>
      <c r="C1602" t="s">
        <v>100</v>
      </c>
      <c r="D1602" t="s">
        <v>1707</v>
      </c>
      <c r="E1602" t="s">
        <v>102</v>
      </c>
      <c r="G1602" t="s">
        <v>143</v>
      </c>
      <c r="H1602" t="s">
        <v>125</v>
      </c>
      <c r="I1602">
        <v>2016</v>
      </c>
      <c r="J1602" t="s">
        <v>144</v>
      </c>
      <c r="K1602" t="s">
        <v>127</v>
      </c>
      <c r="L1602" t="s">
        <v>1877</v>
      </c>
      <c r="M1602" t="s">
        <v>1891</v>
      </c>
      <c r="N1602">
        <v>1</v>
      </c>
      <c r="O1602">
        <v>2020</v>
      </c>
      <c r="P1602">
        <v>3017.9137098683868</v>
      </c>
      <c r="Q1602">
        <v>1.7376707260977911</v>
      </c>
      <c r="R1602" t="s">
        <v>109</v>
      </c>
      <c r="S1602">
        <v>1736.758100682044</v>
      </c>
      <c r="T1602">
        <v>3.55</v>
      </c>
      <c r="U1602" t="s">
        <v>110</v>
      </c>
      <c r="V1602">
        <v>3.55</v>
      </c>
      <c r="W1602">
        <v>6</v>
      </c>
      <c r="X1602">
        <v>20</v>
      </c>
      <c r="Y1602">
        <v>14</v>
      </c>
      <c r="Z1602">
        <v>0.24</v>
      </c>
      <c r="AA1602">
        <v>31.536000000000001</v>
      </c>
    </row>
    <row r="1603" spans="1:27" x14ac:dyDescent="0.25">
      <c r="A1603" t="s">
        <v>98</v>
      </c>
      <c r="B1603" t="s">
        <v>519</v>
      </c>
      <c r="C1603" t="s">
        <v>100</v>
      </c>
      <c r="D1603" t="s">
        <v>1707</v>
      </c>
      <c r="E1603" t="s">
        <v>102</v>
      </c>
      <c r="G1603" t="s">
        <v>143</v>
      </c>
      <c r="H1603" t="s">
        <v>125</v>
      </c>
      <c r="I1603">
        <v>2022</v>
      </c>
      <c r="J1603" t="s">
        <v>146</v>
      </c>
      <c r="K1603" t="s">
        <v>127</v>
      </c>
      <c r="L1603" t="s">
        <v>1877</v>
      </c>
      <c r="M1603" t="s">
        <v>1892</v>
      </c>
      <c r="N1603">
        <v>1</v>
      </c>
      <c r="O1603">
        <v>2022</v>
      </c>
      <c r="P1603">
        <v>3017.9137098683868</v>
      </c>
      <c r="Q1603">
        <v>1.7376707260977911</v>
      </c>
      <c r="R1603" t="s">
        <v>109</v>
      </c>
      <c r="S1603">
        <v>1736.758100682044</v>
      </c>
      <c r="T1603">
        <v>3.55</v>
      </c>
      <c r="U1603" t="s">
        <v>110</v>
      </c>
      <c r="V1603">
        <v>3.55</v>
      </c>
      <c r="W1603">
        <v>6</v>
      </c>
      <c r="X1603">
        <v>20</v>
      </c>
      <c r="Y1603">
        <v>14</v>
      </c>
      <c r="Z1603">
        <v>0.24</v>
      </c>
      <c r="AA1603">
        <v>31.536000000000001</v>
      </c>
    </row>
    <row r="1604" spans="1:27" x14ac:dyDescent="0.25">
      <c r="A1604" t="s">
        <v>98</v>
      </c>
      <c r="B1604" t="s">
        <v>519</v>
      </c>
      <c r="C1604" t="s">
        <v>100</v>
      </c>
      <c r="D1604" t="s">
        <v>1707</v>
      </c>
      <c r="E1604" t="s">
        <v>102</v>
      </c>
      <c r="G1604" t="s">
        <v>103</v>
      </c>
      <c r="H1604" t="s">
        <v>148</v>
      </c>
      <c r="I1604">
        <v>2016</v>
      </c>
      <c r="J1604" t="s">
        <v>149</v>
      </c>
      <c r="K1604" t="s">
        <v>150</v>
      </c>
      <c r="L1604" t="s">
        <v>1877</v>
      </c>
      <c r="M1604" t="s">
        <v>1893</v>
      </c>
      <c r="N1604">
        <v>1</v>
      </c>
      <c r="O1604">
        <v>2020</v>
      </c>
      <c r="P1604">
        <v>2926.4617792663148</v>
      </c>
      <c r="Q1604">
        <v>1.7376707260977911</v>
      </c>
      <c r="R1604" t="s">
        <v>109</v>
      </c>
      <c r="S1604">
        <v>1684.129067328043</v>
      </c>
      <c r="T1604">
        <v>0.63670000000000004</v>
      </c>
      <c r="U1604" t="s">
        <v>110</v>
      </c>
      <c r="V1604">
        <v>0.63670000000000004</v>
      </c>
      <c r="W1604">
        <v>6</v>
      </c>
      <c r="X1604">
        <v>20</v>
      </c>
      <c r="Y1604">
        <v>14</v>
      </c>
      <c r="Z1604">
        <v>0.24</v>
      </c>
      <c r="AA1604">
        <v>31.536000000000001</v>
      </c>
    </row>
    <row r="1605" spans="1:27" x14ac:dyDescent="0.25">
      <c r="A1605" t="s">
        <v>98</v>
      </c>
      <c r="B1605" t="s">
        <v>519</v>
      </c>
      <c r="C1605" t="s">
        <v>100</v>
      </c>
      <c r="D1605" t="s">
        <v>1707</v>
      </c>
      <c r="E1605" t="s">
        <v>102</v>
      </c>
      <c r="G1605" t="s">
        <v>111</v>
      </c>
      <c r="H1605" t="s">
        <v>148</v>
      </c>
      <c r="I1605">
        <v>2016</v>
      </c>
      <c r="J1605" t="s">
        <v>152</v>
      </c>
      <c r="K1605" t="s">
        <v>150</v>
      </c>
      <c r="L1605" t="s">
        <v>1877</v>
      </c>
      <c r="M1605" t="s">
        <v>1894</v>
      </c>
      <c r="N1605">
        <v>1</v>
      </c>
      <c r="O1605">
        <v>2020</v>
      </c>
      <c r="P1605">
        <v>3109.3656404704602</v>
      </c>
      <c r="Q1605">
        <v>1.7376707260977911</v>
      </c>
      <c r="R1605" t="s">
        <v>109</v>
      </c>
      <c r="S1605">
        <v>1789.3871340360449</v>
      </c>
      <c r="T1605">
        <v>0.67</v>
      </c>
      <c r="U1605" t="s">
        <v>110</v>
      </c>
      <c r="V1605">
        <v>0.67</v>
      </c>
      <c r="W1605">
        <v>6</v>
      </c>
      <c r="X1605">
        <v>20</v>
      </c>
      <c r="Y1605">
        <v>14</v>
      </c>
      <c r="Z1605">
        <v>0.24</v>
      </c>
      <c r="AA1605">
        <v>31.536000000000001</v>
      </c>
    </row>
    <row r="1606" spans="1:27" x14ac:dyDescent="0.25">
      <c r="A1606" t="s">
        <v>98</v>
      </c>
      <c r="B1606" t="s">
        <v>519</v>
      </c>
      <c r="C1606" t="s">
        <v>100</v>
      </c>
      <c r="D1606" t="s">
        <v>1707</v>
      </c>
      <c r="E1606" t="s">
        <v>102</v>
      </c>
      <c r="G1606" t="s">
        <v>119</v>
      </c>
      <c r="H1606" t="s">
        <v>148</v>
      </c>
      <c r="I1606">
        <v>2016</v>
      </c>
      <c r="J1606" t="s">
        <v>154</v>
      </c>
      <c r="K1606" t="s">
        <v>150</v>
      </c>
      <c r="L1606" t="s">
        <v>1877</v>
      </c>
      <c r="M1606" t="s">
        <v>1895</v>
      </c>
      <c r="N1606">
        <v>1</v>
      </c>
      <c r="O1606">
        <v>2020</v>
      </c>
      <c r="P1606">
        <v>3078.881663603102</v>
      </c>
      <c r="Q1606">
        <v>1.7376707260977911</v>
      </c>
      <c r="R1606" t="s">
        <v>109</v>
      </c>
      <c r="S1606">
        <v>1771.8441229180451</v>
      </c>
      <c r="T1606">
        <v>0.69</v>
      </c>
      <c r="U1606" t="s">
        <v>110</v>
      </c>
      <c r="V1606">
        <v>0.69</v>
      </c>
      <c r="W1606">
        <v>6</v>
      </c>
      <c r="X1606">
        <v>20</v>
      </c>
      <c r="Y1606">
        <v>14</v>
      </c>
      <c r="Z1606">
        <v>0.24</v>
      </c>
      <c r="AA1606">
        <v>31.536000000000001</v>
      </c>
    </row>
    <row r="1607" spans="1:27" x14ac:dyDescent="0.25">
      <c r="A1607" t="s">
        <v>98</v>
      </c>
      <c r="B1607" t="s">
        <v>519</v>
      </c>
      <c r="C1607" t="s">
        <v>100</v>
      </c>
      <c r="D1607" t="s">
        <v>1707</v>
      </c>
      <c r="E1607" t="s">
        <v>102</v>
      </c>
      <c r="G1607" t="s">
        <v>103</v>
      </c>
      <c r="H1607" t="s">
        <v>156</v>
      </c>
      <c r="I1607">
        <v>2016</v>
      </c>
      <c r="J1607" t="s">
        <v>157</v>
      </c>
      <c r="K1607" t="s">
        <v>158</v>
      </c>
      <c r="L1607" t="s">
        <v>1877</v>
      </c>
      <c r="M1607" t="s">
        <v>1896</v>
      </c>
      <c r="N1607">
        <v>1</v>
      </c>
      <c r="O1607">
        <v>2020</v>
      </c>
      <c r="P1607">
        <v>2225.3303113170941</v>
      </c>
      <c r="Q1607">
        <v>1.7376707260977911</v>
      </c>
      <c r="R1607" t="s">
        <v>109</v>
      </c>
      <c r="S1607">
        <v>1280.6398116140319</v>
      </c>
      <c r="T1607">
        <v>0.61014999999999997</v>
      </c>
      <c r="U1607" t="s">
        <v>110</v>
      </c>
      <c r="V1607">
        <v>0.61014999999999997</v>
      </c>
      <c r="W1607">
        <v>6</v>
      </c>
      <c r="X1607">
        <v>20</v>
      </c>
      <c r="Y1607">
        <v>14</v>
      </c>
      <c r="Z1607">
        <v>0.24</v>
      </c>
      <c r="AA1607">
        <v>31.536000000000001</v>
      </c>
    </row>
    <row r="1608" spans="1:27" x14ac:dyDescent="0.25">
      <c r="A1608" t="s">
        <v>98</v>
      </c>
      <c r="B1608" t="s">
        <v>519</v>
      </c>
      <c r="C1608" t="s">
        <v>100</v>
      </c>
      <c r="D1608" t="s">
        <v>1707</v>
      </c>
      <c r="E1608" t="s">
        <v>102</v>
      </c>
      <c r="G1608" t="s">
        <v>111</v>
      </c>
      <c r="H1608" t="s">
        <v>156</v>
      </c>
      <c r="I1608">
        <v>2016</v>
      </c>
      <c r="J1608" t="s">
        <v>160</v>
      </c>
      <c r="K1608" t="s">
        <v>158</v>
      </c>
      <c r="L1608" t="s">
        <v>1877</v>
      </c>
      <c r="M1608" t="s">
        <v>1897</v>
      </c>
      <c r="N1608">
        <v>1</v>
      </c>
      <c r="O1608">
        <v>2020</v>
      </c>
      <c r="P1608">
        <v>2347.266218786523</v>
      </c>
      <c r="Q1608">
        <v>1.7376707260977911</v>
      </c>
      <c r="R1608" t="s">
        <v>109</v>
      </c>
      <c r="S1608">
        <v>1350.8118560860339</v>
      </c>
      <c r="T1608">
        <v>0.63</v>
      </c>
      <c r="U1608" t="s">
        <v>110</v>
      </c>
      <c r="V1608">
        <v>0.63</v>
      </c>
      <c r="W1608">
        <v>6</v>
      </c>
      <c r="X1608">
        <v>20</v>
      </c>
      <c r="Y1608">
        <v>14</v>
      </c>
      <c r="Z1608">
        <v>0.24</v>
      </c>
      <c r="AA1608">
        <v>31.536000000000001</v>
      </c>
    </row>
    <row r="1609" spans="1:27" x14ac:dyDescent="0.25">
      <c r="A1609" t="s">
        <v>98</v>
      </c>
      <c r="B1609" t="s">
        <v>519</v>
      </c>
      <c r="C1609" t="s">
        <v>100</v>
      </c>
      <c r="D1609" t="s">
        <v>1707</v>
      </c>
      <c r="E1609" t="s">
        <v>102</v>
      </c>
      <c r="G1609" t="s">
        <v>114</v>
      </c>
      <c r="H1609" t="s">
        <v>156</v>
      </c>
      <c r="I1609">
        <v>2016</v>
      </c>
      <c r="J1609" t="s">
        <v>162</v>
      </c>
      <c r="K1609" t="s">
        <v>158</v>
      </c>
      <c r="L1609" t="s">
        <v>1877</v>
      </c>
      <c r="M1609" t="s">
        <v>1898</v>
      </c>
      <c r="N1609">
        <v>1</v>
      </c>
      <c r="O1609">
        <v>2020</v>
      </c>
      <c r="P1609">
        <v>2469.2021262559529</v>
      </c>
      <c r="Q1609">
        <v>1.7376707260977911</v>
      </c>
      <c r="R1609" t="s">
        <v>109</v>
      </c>
      <c r="S1609">
        <v>1420.9839005580361</v>
      </c>
      <c r="T1609">
        <v>0.66</v>
      </c>
      <c r="U1609" t="s">
        <v>110</v>
      </c>
      <c r="V1609">
        <v>0.66</v>
      </c>
      <c r="W1609">
        <v>6</v>
      </c>
      <c r="X1609">
        <v>20</v>
      </c>
      <c r="Y1609">
        <v>14</v>
      </c>
      <c r="Z1609">
        <v>0.24</v>
      </c>
      <c r="AA1609">
        <v>31.536000000000001</v>
      </c>
    </row>
    <row r="1610" spans="1:27" x14ac:dyDescent="0.25">
      <c r="A1610" t="s">
        <v>98</v>
      </c>
      <c r="B1610" t="s">
        <v>519</v>
      </c>
      <c r="C1610" t="s">
        <v>100</v>
      </c>
      <c r="D1610" t="s">
        <v>1707</v>
      </c>
      <c r="E1610" t="s">
        <v>102</v>
      </c>
      <c r="G1610" t="s">
        <v>114</v>
      </c>
      <c r="H1610" t="s">
        <v>156</v>
      </c>
      <c r="I1610">
        <v>2023</v>
      </c>
      <c r="J1610" t="s">
        <v>164</v>
      </c>
      <c r="K1610" t="s">
        <v>158</v>
      </c>
      <c r="L1610" t="s">
        <v>1877</v>
      </c>
      <c r="M1610" t="s">
        <v>1899</v>
      </c>
      <c r="N1610">
        <v>1</v>
      </c>
      <c r="O1610">
        <v>2023</v>
      </c>
      <c r="P1610">
        <v>3865.2553631628971</v>
      </c>
      <c r="Q1610">
        <v>1.7376707260977911</v>
      </c>
      <c r="R1610" t="s">
        <v>109</v>
      </c>
      <c r="S1610">
        <v>2224.3888356472039</v>
      </c>
      <c r="T1610">
        <v>0.83499999999999996</v>
      </c>
      <c r="U1610" t="s">
        <v>110</v>
      </c>
      <c r="V1610">
        <v>0.83499999999999996</v>
      </c>
      <c r="W1610">
        <v>6</v>
      </c>
      <c r="X1610">
        <v>20</v>
      </c>
      <c r="Y1610">
        <v>14</v>
      </c>
      <c r="Z1610">
        <v>0.24</v>
      </c>
      <c r="AA1610">
        <v>31.536000000000001</v>
      </c>
    </row>
    <row r="1611" spans="1:27" x14ac:dyDescent="0.25">
      <c r="A1611" t="s">
        <v>98</v>
      </c>
      <c r="B1611" t="s">
        <v>519</v>
      </c>
      <c r="C1611" t="s">
        <v>100</v>
      </c>
      <c r="D1611" t="s">
        <v>1707</v>
      </c>
      <c r="E1611" t="s">
        <v>102</v>
      </c>
      <c r="G1611" t="s">
        <v>119</v>
      </c>
      <c r="H1611" t="s">
        <v>156</v>
      </c>
      <c r="I1611">
        <v>2016</v>
      </c>
      <c r="J1611" t="s">
        <v>166</v>
      </c>
      <c r="K1611" t="s">
        <v>158</v>
      </c>
      <c r="L1611" t="s">
        <v>1877</v>
      </c>
      <c r="M1611" t="s">
        <v>1900</v>
      </c>
      <c r="N1611">
        <v>0</v>
      </c>
      <c r="O1611">
        <v>2020</v>
      </c>
      <c r="P1611">
        <v>3749.5291546849662</v>
      </c>
      <c r="Q1611">
        <v>1.7376707260977911</v>
      </c>
      <c r="R1611" t="s">
        <v>109</v>
      </c>
      <c r="S1611">
        <v>2157.7903675140542</v>
      </c>
      <c r="T1611">
        <v>0.81</v>
      </c>
      <c r="U1611" t="s">
        <v>110</v>
      </c>
      <c r="V1611">
        <v>0.81</v>
      </c>
      <c r="W1611">
        <v>6</v>
      </c>
      <c r="X1611">
        <v>20</v>
      </c>
      <c r="Y1611">
        <v>14</v>
      </c>
      <c r="Z1611">
        <v>0.24</v>
      </c>
      <c r="AA1611">
        <v>31.536000000000001</v>
      </c>
    </row>
    <row r="1612" spans="1:27" x14ac:dyDescent="0.25">
      <c r="A1612" t="s">
        <v>98</v>
      </c>
      <c r="B1612" t="s">
        <v>519</v>
      </c>
      <c r="C1612" t="s">
        <v>100</v>
      </c>
      <c r="D1612" t="s">
        <v>1707</v>
      </c>
      <c r="E1612" t="s">
        <v>102</v>
      </c>
      <c r="G1612" t="s">
        <v>119</v>
      </c>
      <c r="H1612" t="s">
        <v>156</v>
      </c>
      <c r="I1612">
        <v>2018</v>
      </c>
      <c r="J1612" t="s">
        <v>168</v>
      </c>
      <c r="K1612" t="s">
        <v>158</v>
      </c>
      <c r="L1612" t="s">
        <v>1877</v>
      </c>
      <c r="M1612" t="s">
        <v>1900</v>
      </c>
      <c r="N1612">
        <v>1</v>
      </c>
      <c r="O1612">
        <v>2020</v>
      </c>
      <c r="P1612">
        <v>3749.5291546849662</v>
      </c>
      <c r="Q1612">
        <v>1.7376707260977911</v>
      </c>
      <c r="R1612" t="s">
        <v>109</v>
      </c>
      <c r="S1612">
        <v>2157.7903675140542</v>
      </c>
      <c r="T1612">
        <v>0.81</v>
      </c>
      <c r="U1612" t="s">
        <v>110</v>
      </c>
      <c r="V1612">
        <v>0.81</v>
      </c>
      <c r="W1612">
        <v>6</v>
      </c>
      <c r="X1612">
        <v>20</v>
      </c>
      <c r="Y1612">
        <v>14</v>
      </c>
      <c r="Z1612">
        <v>0.24</v>
      </c>
      <c r="AA1612">
        <v>31.536000000000001</v>
      </c>
    </row>
    <row r="1613" spans="1:27" x14ac:dyDescent="0.25">
      <c r="A1613" t="s">
        <v>98</v>
      </c>
      <c r="B1613" t="s">
        <v>519</v>
      </c>
      <c r="C1613" t="s">
        <v>100</v>
      </c>
      <c r="D1613" t="s">
        <v>1707</v>
      </c>
      <c r="E1613" t="s">
        <v>102</v>
      </c>
      <c r="G1613" t="s">
        <v>111</v>
      </c>
      <c r="H1613" t="s">
        <v>169</v>
      </c>
      <c r="I1613">
        <v>2016</v>
      </c>
      <c r="J1613" t="s">
        <v>170</v>
      </c>
      <c r="K1613" t="s">
        <v>171</v>
      </c>
      <c r="L1613" t="s">
        <v>1877</v>
      </c>
      <c r="M1613" t="s">
        <v>1901</v>
      </c>
      <c r="N1613">
        <v>0</v>
      </c>
      <c r="O1613">
        <v>2020</v>
      </c>
      <c r="P1613">
        <v>13412.949821637279</v>
      </c>
      <c r="Q1613">
        <v>1.7376707260977911</v>
      </c>
      <c r="R1613" t="s">
        <v>109</v>
      </c>
      <c r="S1613">
        <v>7718.9248919201946</v>
      </c>
      <c r="T1613">
        <v>1</v>
      </c>
      <c r="U1613" t="s">
        <v>173</v>
      </c>
      <c r="V1613">
        <v>1</v>
      </c>
      <c r="W1613">
        <v>15</v>
      </c>
      <c r="X1613">
        <v>30</v>
      </c>
      <c r="Y1613">
        <v>23</v>
      </c>
      <c r="Z1613">
        <v>0.24</v>
      </c>
      <c r="AA1613">
        <v>31.536000000000001</v>
      </c>
    </row>
    <row r="1614" spans="1:27" x14ac:dyDescent="0.25">
      <c r="A1614" t="s">
        <v>98</v>
      </c>
      <c r="B1614" t="s">
        <v>519</v>
      </c>
      <c r="C1614" t="s">
        <v>100</v>
      </c>
      <c r="D1614" t="s">
        <v>1707</v>
      </c>
      <c r="E1614" t="s">
        <v>102</v>
      </c>
      <c r="G1614" t="s">
        <v>111</v>
      </c>
      <c r="H1614" t="s">
        <v>169</v>
      </c>
      <c r="I1614">
        <v>2020</v>
      </c>
      <c r="J1614" t="s">
        <v>174</v>
      </c>
      <c r="K1614" t="s">
        <v>171</v>
      </c>
      <c r="L1614" t="s">
        <v>1877</v>
      </c>
      <c r="M1614" t="s">
        <v>1901</v>
      </c>
      <c r="N1614">
        <v>1</v>
      </c>
      <c r="O1614">
        <v>2020</v>
      </c>
      <c r="P1614">
        <v>13412.949821637279</v>
      </c>
      <c r="Q1614">
        <v>1.7376707260977911</v>
      </c>
      <c r="R1614" t="s">
        <v>109</v>
      </c>
      <c r="S1614">
        <v>7718.9248919201946</v>
      </c>
      <c r="T1614">
        <v>1</v>
      </c>
      <c r="U1614" t="s">
        <v>173</v>
      </c>
      <c r="V1614">
        <v>1</v>
      </c>
      <c r="W1614">
        <v>15</v>
      </c>
      <c r="X1614">
        <v>30</v>
      </c>
      <c r="Y1614">
        <v>23</v>
      </c>
      <c r="Z1614">
        <v>0.24</v>
      </c>
      <c r="AA1614">
        <v>31.536000000000001</v>
      </c>
    </row>
    <row r="1615" spans="1:27" x14ac:dyDescent="0.25">
      <c r="A1615" t="s">
        <v>98</v>
      </c>
      <c r="B1615" t="s">
        <v>519</v>
      </c>
      <c r="C1615" t="s">
        <v>100</v>
      </c>
      <c r="D1615" t="s">
        <v>1707</v>
      </c>
      <c r="E1615" t="s">
        <v>102</v>
      </c>
      <c r="G1615" t="s">
        <v>111</v>
      </c>
      <c r="H1615" t="s">
        <v>169</v>
      </c>
      <c r="I1615">
        <v>2023</v>
      </c>
      <c r="J1615" t="s">
        <v>175</v>
      </c>
      <c r="K1615" t="s">
        <v>171</v>
      </c>
      <c r="L1615" t="s">
        <v>1877</v>
      </c>
      <c r="M1615" t="s">
        <v>1902</v>
      </c>
      <c r="N1615">
        <v>1</v>
      </c>
      <c r="O1615">
        <v>2023</v>
      </c>
      <c r="P1615">
        <v>13412.949821637279</v>
      </c>
      <c r="Q1615">
        <v>1.7376707260977911</v>
      </c>
      <c r="R1615" t="s">
        <v>109</v>
      </c>
      <c r="S1615">
        <v>7718.9248919201946</v>
      </c>
      <c r="T1615">
        <v>1</v>
      </c>
      <c r="U1615" t="s">
        <v>173</v>
      </c>
      <c r="V1615">
        <v>1</v>
      </c>
      <c r="W1615">
        <v>15</v>
      </c>
      <c r="X1615">
        <v>30</v>
      </c>
      <c r="Y1615">
        <v>23</v>
      </c>
      <c r="Z1615">
        <v>0.24</v>
      </c>
      <c r="AA1615">
        <v>31.536000000000001</v>
      </c>
    </row>
    <row r="1616" spans="1:27" x14ac:dyDescent="0.25">
      <c r="A1616" t="s">
        <v>98</v>
      </c>
      <c r="B1616" t="s">
        <v>519</v>
      </c>
      <c r="C1616" t="s">
        <v>100</v>
      </c>
      <c r="D1616" t="s">
        <v>1707</v>
      </c>
      <c r="E1616" t="s">
        <v>102</v>
      </c>
      <c r="G1616" t="s">
        <v>111</v>
      </c>
      <c r="H1616" t="s">
        <v>169</v>
      </c>
      <c r="I1616">
        <v>2024</v>
      </c>
      <c r="J1616" t="s">
        <v>177</v>
      </c>
      <c r="K1616" t="s">
        <v>171</v>
      </c>
      <c r="L1616" t="s">
        <v>1877</v>
      </c>
      <c r="M1616" t="s">
        <v>1903</v>
      </c>
      <c r="N1616">
        <v>1</v>
      </c>
      <c r="O1616">
        <v>2024</v>
      </c>
      <c r="P1616">
        <v>13412.949821637279</v>
      </c>
      <c r="Q1616">
        <v>1.7376707260977911</v>
      </c>
      <c r="R1616" t="s">
        <v>109</v>
      </c>
      <c r="S1616">
        <v>7718.9248919201946</v>
      </c>
      <c r="T1616">
        <v>1</v>
      </c>
      <c r="U1616" t="s">
        <v>173</v>
      </c>
      <c r="V1616">
        <v>1</v>
      </c>
      <c r="W1616">
        <v>15</v>
      </c>
      <c r="X1616">
        <v>30</v>
      </c>
      <c r="Y1616">
        <v>23</v>
      </c>
      <c r="Z1616">
        <v>0.24</v>
      </c>
      <c r="AA1616">
        <v>31.536000000000001</v>
      </c>
    </row>
    <row r="1617" spans="1:27" x14ac:dyDescent="0.25">
      <c r="A1617" t="s">
        <v>98</v>
      </c>
      <c r="B1617" t="s">
        <v>519</v>
      </c>
      <c r="C1617" t="s">
        <v>100</v>
      </c>
      <c r="D1617" t="s">
        <v>1707</v>
      </c>
      <c r="E1617" t="s">
        <v>179</v>
      </c>
      <c r="F1617" t="s">
        <v>180</v>
      </c>
      <c r="G1617" t="s">
        <v>103</v>
      </c>
      <c r="H1617" t="s">
        <v>125</v>
      </c>
      <c r="I1617">
        <v>2016</v>
      </c>
      <c r="J1617" t="s">
        <v>181</v>
      </c>
      <c r="K1617" t="s">
        <v>127</v>
      </c>
      <c r="L1617" t="s">
        <v>1904</v>
      </c>
      <c r="M1617" t="s">
        <v>1905</v>
      </c>
      <c r="N1617">
        <v>1</v>
      </c>
      <c r="O1617">
        <v>2020</v>
      </c>
      <c r="P1617">
        <v>2956.9457561336731</v>
      </c>
      <c r="Q1617">
        <v>15.04742874486676</v>
      </c>
      <c r="R1617" t="s">
        <v>109</v>
      </c>
      <c r="S1617">
        <v>196.50837403981049</v>
      </c>
      <c r="T1617">
        <v>2.4032825322391562</v>
      </c>
      <c r="U1617" t="s">
        <v>184</v>
      </c>
      <c r="V1617">
        <v>2.4032825322391562</v>
      </c>
      <c r="W1617">
        <v>9</v>
      </c>
      <c r="X1617">
        <v>22</v>
      </c>
      <c r="Y1617">
        <v>16</v>
      </c>
      <c r="Z1617">
        <v>9.0305172134094655E-2</v>
      </c>
      <c r="AA1617">
        <v>31.536000000000001</v>
      </c>
    </row>
    <row r="1618" spans="1:27" x14ac:dyDescent="0.25">
      <c r="A1618" t="s">
        <v>98</v>
      </c>
      <c r="B1618" t="s">
        <v>519</v>
      </c>
      <c r="C1618" t="s">
        <v>100</v>
      </c>
      <c r="D1618" t="s">
        <v>1707</v>
      </c>
      <c r="E1618" t="s">
        <v>179</v>
      </c>
      <c r="F1618" t="s">
        <v>180</v>
      </c>
      <c r="G1618" t="s">
        <v>103</v>
      </c>
      <c r="H1618" t="s">
        <v>125</v>
      </c>
      <c r="I1618">
        <v>2023</v>
      </c>
      <c r="J1618" t="s">
        <v>185</v>
      </c>
      <c r="K1618" t="s">
        <v>127</v>
      </c>
      <c r="L1618" t="s">
        <v>1904</v>
      </c>
      <c r="M1618" t="s">
        <v>1906</v>
      </c>
      <c r="N1618">
        <v>1</v>
      </c>
      <c r="O1618">
        <v>2023</v>
      </c>
      <c r="P1618">
        <v>2956.9457561336731</v>
      </c>
      <c r="Q1618">
        <v>15.04742874486676</v>
      </c>
      <c r="R1618" t="s">
        <v>109</v>
      </c>
      <c r="S1618">
        <v>196.50837403981049</v>
      </c>
      <c r="T1618">
        <v>2.4032825322391562</v>
      </c>
      <c r="U1618" t="s">
        <v>184</v>
      </c>
      <c r="V1618">
        <v>2.4032825322391562</v>
      </c>
      <c r="W1618">
        <v>9</v>
      </c>
      <c r="X1618">
        <v>22</v>
      </c>
      <c r="Y1618">
        <v>16</v>
      </c>
      <c r="Z1618">
        <v>9.0305172134094655E-2</v>
      </c>
      <c r="AA1618">
        <v>31.536000000000001</v>
      </c>
    </row>
    <row r="1619" spans="1:27" x14ac:dyDescent="0.25">
      <c r="A1619" t="s">
        <v>98</v>
      </c>
      <c r="B1619" t="s">
        <v>519</v>
      </c>
      <c r="C1619" t="s">
        <v>100</v>
      </c>
      <c r="D1619" t="s">
        <v>1707</v>
      </c>
      <c r="E1619" t="s">
        <v>179</v>
      </c>
      <c r="F1619" t="s">
        <v>180</v>
      </c>
      <c r="G1619" t="s">
        <v>111</v>
      </c>
      <c r="H1619" t="s">
        <v>125</v>
      </c>
      <c r="I1619">
        <v>2016</v>
      </c>
      <c r="J1619" t="s">
        <v>187</v>
      </c>
      <c r="K1619" t="s">
        <v>127</v>
      </c>
      <c r="L1619" t="s">
        <v>1904</v>
      </c>
      <c r="M1619" t="s">
        <v>1907</v>
      </c>
      <c r="N1619">
        <v>1</v>
      </c>
      <c r="O1619">
        <v>2020</v>
      </c>
      <c r="P1619">
        <v>3109.3656404704602</v>
      </c>
      <c r="Q1619">
        <v>15.04742874486676</v>
      </c>
      <c r="R1619" t="s">
        <v>109</v>
      </c>
      <c r="S1619">
        <v>206.63767167072851</v>
      </c>
      <c r="T1619">
        <v>2.5205158264947238</v>
      </c>
      <c r="U1619" t="s">
        <v>184</v>
      </c>
      <c r="V1619">
        <v>2.5205158264947238</v>
      </c>
      <c r="W1619">
        <v>9</v>
      </c>
      <c r="X1619">
        <v>22</v>
      </c>
      <c r="Y1619">
        <v>16</v>
      </c>
      <c r="Z1619">
        <v>9.0305172134094655E-2</v>
      </c>
      <c r="AA1619">
        <v>31.536000000000001</v>
      </c>
    </row>
    <row r="1620" spans="1:27" x14ac:dyDescent="0.25">
      <c r="A1620" t="s">
        <v>98</v>
      </c>
      <c r="B1620" t="s">
        <v>519</v>
      </c>
      <c r="C1620" t="s">
        <v>100</v>
      </c>
      <c r="D1620" t="s">
        <v>1707</v>
      </c>
      <c r="E1620" t="s">
        <v>179</v>
      </c>
      <c r="F1620" t="s">
        <v>180</v>
      </c>
      <c r="G1620" t="s">
        <v>111</v>
      </c>
      <c r="H1620" t="s">
        <v>125</v>
      </c>
      <c r="I1620">
        <v>2023</v>
      </c>
      <c r="J1620" t="s">
        <v>189</v>
      </c>
      <c r="K1620" t="s">
        <v>127</v>
      </c>
      <c r="L1620" t="s">
        <v>1904</v>
      </c>
      <c r="M1620" t="s">
        <v>1908</v>
      </c>
      <c r="N1620">
        <v>1</v>
      </c>
      <c r="O1620">
        <v>2023</v>
      </c>
      <c r="P1620">
        <v>3139.8496173378171</v>
      </c>
      <c r="Q1620">
        <v>15.04742874486676</v>
      </c>
      <c r="R1620" t="s">
        <v>109</v>
      </c>
      <c r="S1620">
        <v>208.66353119691209</v>
      </c>
      <c r="T1620">
        <v>2.5791324736225092</v>
      </c>
      <c r="U1620" t="s">
        <v>184</v>
      </c>
      <c r="V1620">
        <v>2.5791324736225092</v>
      </c>
      <c r="W1620">
        <v>9</v>
      </c>
      <c r="X1620">
        <v>22</v>
      </c>
      <c r="Y1620">
        <v>16</v>
      </c>
      <c r="Z1620">
        <v>9.0305172134094655E-2</v>
      </c>
      <c r="AA1620">
        <v>31.536000000000001</v>
      </c>
    </row>
    <row r="1621" spans="1:27" x14ac:dyDescent="0.25">
      <c r="A1621" t="s">
        <v>98</v>
      </c>
      <c r="B1621" t="s">
        <v>519</v>
      </c>
      <c r="C1621" t="s">
        <v>100</v>
      </c>
      <c r="D1621" t="s">
        <v>1707</v>
      </c>
      <c r="E1621" t="s">
        <v>179</v>
      </c>
      <c r="F1621" t="s">
        <v>180</v>
      </c>
      <c r="G1621" t="s">
        <v>114</v>
      </c>
      <c r="H1621" t="s">
        <v>125</v>
      </c>
      <c r="I1621">
        <v>2016</v>
      </c>
      <c r="J1621" t="s">
        <v>191</v>
      </c>
      <c r="K1621" t="s">
        <v>127</v>
      </c>
      <c r="L1621" t="s">
        <v>1904</v>
      </c>
      <c r="M1621" t="s">
        <v>1909</v>
      </c>
      <c r="N1621">
        <v>1</v>
      </c>
      <c r="O1621">
        <v>2020</v>
      </c>
      <c r="P1621">
        <v>3017.9137098683868</v>
      </c>
      <c r="Q1621">
        <v>15.04742874486676</v>
      </c>
      <c r="R1621" t="s">
        <v>109</v>
      </c>
      <c r="S1621">
        <v>200.56009309217771</v>
      </c>
      <c r="T1621">
        <v>2.4912075029308318</v>
      </c>
      <c r="U1621" t="s">
        <v>184</v>
      </c>
      <c r="V1621">
        <v>2.4912075029308318</v>
      </c>
      <c r="W1621">
        <v>9</v>
      </c>
      <c r="X1621">
        <v>22</v>
      </c>
      <c r="Y1621">
        <v>16</v>
      </c>
      <c r="Z1621">
        <v>9.0305172134094655E-2</v>
      </c>
      <c r="AA1621">
        <v>31.536000000000001</v>
      </c>
    </row>
    <row r="1622" spans="1:27" x14ac:dyDescent="0.25">
      <c r="A1622" t="s">
        <v>98</v>
      </c>
      <c r="B1622" t="s">
        <v>519</v>
      </c>
      <c r="C1622" t="s">
        <v>100</v>
      </c>
      <c r="D1622" t="s">
        <v>1707</v>
      </c>
      <c r="E1622" t="s">
        <v>179</v>
      </c>
      <c r="F1622" t="s">
        <v>180</v>
      </c>
      <c r="G1622" t="s">
        <v>114</v>
      </c>
      <c r="H1622" t="s">
        <v>125</v>
      </c>
      <c r="I1622">
        <v>2022</v>
      </c>
      <c r="J1622" t="s">
        <v>193</v>
      </c>
      <c r="K1622" t="s">
        <v>127</v>
      </c>
      <c r="L1622" t="s">
        <v>1904</v>
      </c>
      <c r="M1622" t="s">
        <v>1910</v>
      </c>
      <c r="N1622">
        <v>1</v>
      </c>
      <c r="O1622">
        <v>2022</v>
      </c>
      <c r="P1622">
        <v>3017.9137098683868</v>
      </c>
      <c r="Q1622">
        <v>15.04742874486676</v>
      </c>
      <c r="R1622" t="s">
        <v>109</v>
      </c>
      <c r="S1622">
        <v>200.56009309217771</v>
      </c>
      <c r="T1622">
        <v>2.4912075029308318</v>
      </c>
      <c r="U1622" t="s">
        <v>184</v>
      </c>
      <c r="V1622">
        <v>2.4912075029308318</v>
      </c>
      <c r="W1622">
        <v>9</v>
      </c>
      <c r="X1622">
        <v>22</v>
      </c>
      <c r="Y1622">
        <v>16</v>
      </c>
      <c r="Z1622">
        <v>9.0305172134094655E-2</v>
      </c>
      <c r="AA1622">
        <v>31.536000000000001</v>
      </c>
    </row>
    <row r="1623" spans="1:27" x14ac:dyDescent="0.25">
      <c r="A1623" t="s">
        <v>98</v>
      </c>
      <c r="B1623" t="s">
        <v>519</v>
      </c>
      <c r="C1623" t="s">
        <v>100</v>
      </c>
      <c r="D1623" t="s">
        <v>1707</v>
      </c>
      <c r="E1623" t="s">
        <v>179</v>
      </c>
      <c r="F1623" t="s">
        <v>180</v>
      </c>
      <c r="G1623" t="s">
        <v>114</v>
      </c>
      <c r="H1623" t="s">
        <v>125</v>
      </c>
      <c r="I1623">
        <v>2023</v>
      </c>
      <c r="J1623" t="s">
        <v>195</v>
      </c>
      <c r="K1623" t="s">
        <v>127</v>
      </c>
      <c r="L1623" t="s">
        <v>1904</v>
      </c>
      <c r="M1623" t="s">
        <v>1911</v>
      </c>
      <c r="N1623">
        <v>1</v>
      </c>
      <c r="O1623">
        <v>2023</v>
      </c>
      <c r="P1623">
        <v>3266.447780092843</v>
      </c>
      <c r="Q1623">
        <v>15.04742874486676</v>
      </c>
      <c r="R1623" t="s">
        <v>109</v>
      </c>
      <c r="S1623">
        <v>217.07680664094531</v>
      </c>
      <c r="T1623">
        <v>2.6963657678780768</v>
      </c>
      <c r="U1623" t="s">
        <v>184</v>
      </c>
      <c r="V1623">
        <v>2.6963657678780768</v>
      </c>
      <c r="W1623">
        <v>9</v>
      </c>
      <c r="X1623">
        <v>22</v>
      </c>
      <c r="Y1623">
        <v>16</v>
      </c>
      <c r="Z1623">
        <v>9.0305172134094655E-2</v>
      </c>
      <c r="AA1623">
        <v>31.536000000000001</v>
      </c>
    </row>
    <row r="1624" spans="1:27" x14ac:dyDescent="0.25">
      <c r="A1624" t="s">
        <v>98</v>
      </c>
      <c r="B1624" t="s">
        <v>519</v>
      </c>
      <c r="C1624" t="s">
        <v>100</v>
      </c>
      <c r="D1624" t="s">
        <v>1707</v>
      </c>
      <c r="E1624" t="s">
        <v>179</v>
      </c>
      <c r="F1624" t="s">
        <v>180</v>
      </c>
      <c r="G1624" t="s">
        <v>119</v>
      </c>
      <c r="H1624" t="s">
        <v>125</v>
      </c>
      <c r="I1624">
        <v>2016</v>
      </c>
      <c r="J1624" t="s">
        <v>197</v>
      </c>
      <c r="K1624" t="s">
        <v>127</v>
      </c>
      <c r="L1624" t="s">
        <v>1904</v>
      </c>
      <c r="M1624" t="s">
        <v>1912</v>
      </c>
      <c r="N1624">
        <v>1</v>
      </c>
      <c r="O1624">
        <v>2020</v>
      </c>
      <c r="P1624">
        <v>3719.0451778176089</v>
      </c>
      <c r="Q1624">
        <v>15.04742874486676</v>
      </c>
      <c r="R1624" t="s">
        <v>109</v>
      </c>
      <c r="S1624">
        <v>247.15486219440081</v>
      </c>
      <c r="T1624">
        <v>2.6377491207502932</v>
      </c>
      <c r="U1624" t="s">
        <v>184</v>
      </c>
      <c r="V1624">
        <v>2.6377491207502932</v>
      </c>
      <c r="W1624">
        <v>9</v>
      </c>
      <c r="X1624">
        <v>22</v>
      </c>
      <c r="Y1624">
        <v>16</v>
      </c>
      <c r="Z1624">
        <v>9.0305172134094655E-2</v>
      </c>
      <c r="AA1624">
        <v>31.536000000000001</v>
      </c>
    </row>
    <row r="1625" spans="1:27" x14ac:dyDescent="0.25">
      <c r="A1625" t="s">
        <v>98</v>
      </c>
      <c r="B1625" t="s">
        <v>519</v>
      </c>
      <c r="C1625" t="s">
        <v>100</v>
      </c>
      <c r="D1625" t="s">
        <v>1707</v>
      </c>
      <c r="E1625" t="s">
        <v>179</v>
      </c>
      <c r="F1625" t="s">
        <v>180</v>
      </c>
      <c r="G1625" t="s">
        <v>119</v>
      </c>
      <c r="H1625" t="s">
        <v>125</v>
      </c>
      <c r="I1625">
        <v>2022</v>
      </c>
      <c r="J1625" t="s">
        <v>199</v>
      </c>
      <c r="K1625" t="s">
        <v>127</v>
      </c>
      <c r="L1625" t="s">
        <v>1904</v>
      </c>
      <c r="M1625" t="s">
        <v>1913</v>
      </c>
      <c r="N1625">
        <v>1</v>
      </c>
      <c r="O1625">
        <v>2022</v>
      </c>
      <c r="P1625">
        <v>3914.784397702746</v>
      </c>
      <c r="Q1625">
        <v>15.04742874486676</v>
      </c>
      <c r="R1625" t="s">
        <v>109</v>
      </c>
      <c r="S1625">
        <v>260.16301283621141</v>
      </c>
      <c r="T1625">
        <v>2.9308323563892151</v>
      </c>
      <c r="U1625" t="s">
        <v>184</v>
      </c>
      <c r="V1625">
        <v>2.9308323563892151</v>
      </c>
      <c r="W1625">
        <v>9</v>
      </c>
      <c r="X1625">
        <v>22</v>
      </c>
      <c r="Y1625">
        <v>16</v>
      </c>
      <c r="Z1625">
        <v>9.0305172134094655E-2</v>
      </c>
      <c r="AA1625">
        <v>31.536000000000001</v>
      </c>
    </row>
    <row r="1626" spans="1:27" x14ac:dyDescent="0.25">
      <c r="A1626" t="s">
        <v>98</v>
      </c>
      <c r="B1626" t="s">
        <v>519</v>
      </c>
      <c r="C1626" t="s">
        <v>100</v>
      </c>
      <c r="D1626" t="s">
        <v>1707</v>
      </c>
      <c r="E1626" t="s">
        <v>179</v>
      </c>
      <c r="F1626" t="s">
        <v>201</v>
      </c>
      <c r="G1626" t="s">
        <v>103</v>
      </c>
      <c r="H1626" t="s">
        <v>125</v>
      </c>
      <c r="I1626">
        <v>2016</v>
      </c>
      <c r="J1626" t="s">
        <v>202</v>
      </c>
      <c r="K1626" t="s">
        <v>127</v>
      </c>
      <c r="L1626" t="s">
        <v>1904</v>
      </c>
      <c r="M1626" t="s">
        <v>1914</v>
      </c>
      <c r="N1626">
        <v>1</v>
      </c>
      <c r="O1626">
        <v>2020</v>
      </c>
      <c r="P1626">
        <v>9511.0007826155233</v>
      </c>
      <c r="Q1626">
        <v>15.04742874486676</v>
      </c>
      <c r="R1626" t="s">
        <v>109</v>
      </c>
      <c r="S1626">
        <v>632.06817216928721</v>
      </c>
      <c r="T1626">
        <v>3.2</v>
      </c>
      <c r="U1626" t="s">
        <v>184</v>
      </c>
      <c r="V1626">
        <v>3.2</v>
      </c>
      <c r="W1626">
        <v>8</v>
      </c>
      <c r="X1626">
        <v>20.8</v>
      </c>
      <c r="Y1626">
        <v>15</v>
      </c>
      <c r="Z1626">
        <v>9.0305172134094655E-2</v>
      </c>
      <c r="AA1626">
        <v>31.536000000000001</v>
      </c>
    </row>
    <row r="1627" spans="1:27" x14ac:dyDescent="0.25">
      <c r="A1627" t="s">
        <v>98</v>
      </c>
      <c r="B1627" t="s">
        <v>519</v>
      </c>
      <c r="C1627" t="s">
        <v>100</v>
      </c>
      <c r="D1627" t="s">
        <v>1707</v>
      </c>
      <c r="E1627" t="s">
        <v>179</v>
      </c>
      <c r="F1627" t="s">
        <v>201</v>
      </c>
      <c r="G1627" t="s">
        <v>111</v>
      </c>
      <c r="H1627" t="s">
        <v>125</v>
      </c>
      <c r="I1627">
        <v>2016</v>
      </c>
      <c r="J1627" t="s">
        <v>204</v>
      </c>
      <c r="K1627" t="s">
        <v>127</v>
      </c>
      <c r="L1627" t="s">
        <v>1904</v>
      </c>
      <c r="M1627" t="s">
        <v>1915</v>
      </c>
      <c r="N1627">
        <v>1</v>
      </c>
      <c r="O1627">
        <v>2020</v>
      </c>
      <c r="P1627">
        <v>9846.3245281564559</v>
      </c>
      <c r="Q1627">
        <v>15.04742874486676</v>
      </c>
      <c r="R1627" t="s">
        <v>109</v>
      </c>
      <c r="S1627">
        <v>654.35262695730705</v>
      </c>
      <c r="T1627">
        <v>3.7</v>
      </c>
      <c r="U1627" t="s">
        <v>184</v>
      </c>
      <c r="V1627">
        <v>3.7</v>
      </c>
      <c r="W1627">
        <v>8</v>
      </c>
      <c r="X1627">
        <v>20.8</v>
      </c>
      <c r="Y1627">
        <v>15</v>
      </c>
      <c r="Z1627">
        <v>9.0305172134094655E-2</v>
      </c>
      <c r="AA1627">
        <v>31.536000000000001</v>
      </c>
    </row>
    <row r="1628" spans="1:27" x14ac:dyDescent="0.25">
      <c r="A1628" t="s">
        <v>98</v>
      </c>
      <c r="B1628" t="s">
        <v>519</v>
      </c>
      <c r="C1628" t="s">
        <v>100</v>
      </c>
      <c r="D1628" t="s">
        <v>1707</v>
      </c>
      <c r="E1628" t="s">
        <v>179</v>
      </c>
      <c r="F1628" t="s">
        <v>201</v>
      </c>
      <c r="G1628" t="s">
        <v>114</v>
      </c>
      <c r="H1628" t="s">
        <v>125</v>
      </c>
      <c r="I1628">
        <v>2016</v>
      </c>
      <c r="J1628" t="s">
        <v>206</v>
      </c>
      <c r="K1628" t="s">
        <v>127</v>
      </c>
      <c r="L1628" t="s">
        <v>1904</v>
      </c>
      <c r="M1628" t="s">
        <v>1916</v>
      </c>
      <c r="N1628">
        <v>0</v>
      </c>
      <c r="O1628">
        <v>2020</v>
      </c>
      <c r="P1628">
        <v>9846.3245281564559</v>
      </c>
      <c r="Q1628">
        <v>15.04742874486676</v>
      </c>
      <c r="R1628" t="s">
        <v>109</v>
      </c>
      <c r="S1628">
        <v>654.35262695730705</v>
      </c>
      <c r="T1628">
        <v>3.6</v>
      </c>
      <c r="U1628" t="s">
        <v>184</v>
      </c>
      <c r="V1628">
        <v>3.6</v>
      </c>
      <c r="W1628">
        <v>8</v>
      </c>
      <c r="X1628">
        <v>20.8</v>
      </c>
      <c r="Y1628">
        <v>15</v>
      </c>
      <c r="Z1628">
        <v>9.0305172134094655E-2</v>
      </c>
      <c r="AA1628">
        <v>31.536000000000001</v>
      </c>
    </row>
    <row r="1629" spans="1:27" x14ac:dyDescent="0.25">
      <c r="A1629" t="s">
        <v>98</v>
      </c>
      <c r="B1629" t="s">
        <v>519</v>
      </c>
      <c r="C1629" t="s">
        <v>100</v>
      </c>
      <c r="D1629" t="s">
        <v>1707</v>
      </c>
      <c r="E1629" t="s">
        <v>179</v>
      </c>
      <c r="F1629" t="s">
        <v>201</v>
      </c>
      <c r="G1629" t="s">
        <v>114</v>
      </c>
      <c r="H1629" t="s">
        <v>125</v>
      </c>
      <c r="I1629">
        <v>2020</v>
      </c>
      <c r="J1629" t="s">
        <v>208</v>
      </c>
      <c r="K1629" t="s">
        <v>127</v>
      </c>
      <c r="L1629" t="s">
        <v>1904</v>
      </c>
      <c r="M1629" t="s">
        <v>1916</v>
      </c>
      <c r="N1629">
        <v>1</v>
      </c>
      <c r="O1629">
        <v>2020</v>
      </c>
      <c r="P1629">
        <v>9846.3245281564559</v>
      </c>
      <c r="Q1629">
        <v>15.04742874486676</v>
      </c>
      <c r="R1629" t="s">
        <v>109</v>
      </c>
      <c r="S1629">
        <v>654.35262695730705</v>
      </c>
      <c r="T1629">
        <v>3.6</v>
      </c>
      <c r="U1629" t="s">
        <v>184</v>
      </c>
      <c r="V1629">
        <v>3.6</v>
      </c>
      <c r="W1629">
        <v>8</v>
      </c>
      <c r="X1629">
        <v>20.8</v>
      </c>
      <c r="Y1629">
        <v>15</v>
      </c>
      <c r="Z1629">
        <v>9.0305172134094655E-2</v>
      </c>
      <c r="AA1629">
        <v>31.536000000000001</v>
      </c>
    </row>
    <row r="1630" spans="1:27" x14ac:dyDescent="0.25">
      <c r="A1630" t="s">
        <v>98</v>
      </c>
      <c r="B1630" t="s">
        <v>519</v>
      </c>
      <c r="C1630" t="s">
        <v>100</v>
      </c>
      <c r="D1630" t="s">
        <v>1707</v>
      </c>
      <c r="E1630" t="s">
        <v>179</v>
      </c>
      <c r="F1630" t="s">
        <v>201</v>
      </c>
      <c r="G1630" t="s">
        <v>114</v>
      </c>
      <c r="H1630" t="s">
        <v>125</v>
      </c>
      <c r="I1630">
        <v>2022</v>
      </c>
      <c r="J1630" t="s">
        <v>209</v>
      </c>
      <c r="K1630" t="s">
        <v>127</v>
      </c>
      <c r="L1630" t="s">
        <v>1904</v>
      </c>
      <c r="M1630" t="s">
        <v>1917</v>
      </c>
      <c r="N1630">
        <v>1</v>
      </c>
      <c r="O1630">
        <v>2022</v>
      </c>
      <c r="P1630">
        <v>9846.3245281564559</v>
      </c>
      <c r="Q1630">
        <v>15.04742874486676</v>
      </c>
      <c r="R1630" t="s">
        <v>109</v>
      </c>
      <c r="S1630">
        <v>654.35262695730705</v>
      </c>
      <c r="T1630">
        <v>3.6</v>
      </c>
      <c r="U1630" t="s">
        <v>184</v>
      </c>
      <c r="V1630">
        <v>3.6</v>
      </c>
      <c r="W1630">
        <v>8</v>
      </c>
      <c r="X1630">
        <v>20.8</v>
      </c>
      <c r="Y1630">
        <v>15</v>
      </c>
      <c r="Z1630">
        <v>9.0305172134094655E-2</v>
      </c>
      <c r="AA1630">
        <v>31.536000000000001</v>
      </c>
    </row>
    <row r="1631" spans="1:27" x14ac:dyDescent="0.25">
      <c r="A1631" t="s">
        <v>98</v>
      </c>
      <c r="B1631" t="s">
        <v>519</v>
      </c>
      <c r="C1631" t="s">
        <v>100</v>
      </c>
      <c r="D1631" t="s">
        <v>1707</v>
      </c>
      <c r="E1631" t="s">
        <v>179</v>
      </c>
      <c r="F1631" t="s">
        <v>201</v>
      </c>
      <c r="G1631" t="s">
        <v>114</v>
      </c>
      <c r="H1631" t="s">
        <v>125</v>
      </c>
      <c r="I1631">
        <v>2023</v>
      </c>
      <c r="J1631" t="s">
        <v>211</v>
      </c>
      <c r="K1631" t="s">
        <v>127</v>
      </c>
      <c r="L1631" t="s">
        <v>1904</v>
      </c>
      <c r="M1631" t="s">
        <v>1918</v>
      </c>
      <c r="N1631">
        <v>1</v>
      </c>
      <c r="O1631">
        <v>2023</v>
      </c>
      <c r="P1631">
        <v>9846.3245281564559</v>
      </c>
      <c r="Q1631">
        <v>15.04742874486676</v>
      </c>
      <c r="R1631" t="s">
        <v>109</v>
      </c>
      <c r="S1631">
        <v>654.35262695730705</v>
      </c>
      <c r="T1631">
        <v>3.6</v>
      </c>
      <c r="U1631" t="s">
        <v>184</v>
      </c>
      <c r="V1631">
        <v>3.6</v>
      </c>
      <c r="W1631">
        <v>8</v>
      </c>
      <c r="X1631">
        <v>20.8</v>
      </c>
      <c r="Y1631">
        <v>15</v>
      </c>
      <c r="Z1631">
        <v>9.0305172134094655E-2</v>
      </c>
      <c r="AA1631">
        <v>31.536000000000001</v>
      </c>
    </row>
    <row r="1632" spans="1:27" x14ac:dyDescent="0.25">
      <c r="A1632" t="s">
        <v>98</v>
      </c>
      <c r="B1632" t="s">
        <v>519</v>
      </c>
      <c r="C1632" t="s">
        <v>100</v>
      </c>
      <c r="D1632" t="s">
        <v>1707</v>
      </c>
      <c r="E1632" t="s">
        <v>179</v>
      </c>
      <c r="F1632" t="s">
        <v>201</v>
      </c>
      <c r="G1632" t="s">
        <v>114</v>
      </c>
      <c r="H1632" t="s">
        <v>125</v>
      </c>
      <c r="I1632">
        <v>2024</v>
      </c>
      <c r="J1632" t="s">
        <v>213</v>
      </c>
      <c r="K1632" t="s">
        <v>127</v>
      </c>
      <c r="L1632" t="s">
        <v>1904</v>
      </c>
      <c r="M1632" t="s">
        <v>1919</v>
      </c>
      <c r="N1632">
        <v>1</v>
      </c>
      <c r="O1632">
        <v>2024</v>
      </c>
      <c r="P1632">
        <v>9846.3245281564559</v>
      </c>
      <c r="Q1632">
        <v>15.04742874486676</v>
      </c>
      <c r="R1632" t="s">
        <v>109</v>
      </c>
      <c r="S1632">
        <v>654.35262695730705</v>
      </c>
      <c r="T1632">
        <v>3.6</v>
      </c>
      <c r="U1632" t="s">
        <v>184</v>
      </c>
      <c r="V1632">
        <v>3.6</v>
      </c>
      <c r="W1632">
        <v>8</v>
      </c>
      <c r="X1632">
        <v>20.8</v>
      </c>
      <c r="Y1632">
        <v>15</v>
      </c>
      <c r="Z1632">
        <v>9.0305172134094655E-2</v>
      </c>
      <c r="AA1632">
        <v>31.536000000000001</v>
      </c>
    </row>
    <row r="1633" spans="1:27" x14ac:dyDescent="0.25">
      <c r="A1633" t="s">
        <v>98</v>
      </c>
      <c r="B1633" t="s">
        <v>519</v>
      </c>
      <c r="C1633" t="s">
        <v>100</v>
      </c>
      <c r="D1633" t="s">
        <v>1707</v>
      </c>
      <c r="E1633" t="s">
        <v>179</v>
      </c>
      <c r="F1633" t="s">
        <v>201</v>
      </c>
      <c r="G1633" t="s">
        <v>119</v>
      </c>
      <c r="H1633" t="s">
        <v>125</v>
      </c>
      <c r="I1633">
        <v>2016</v>
      </c>
      <c r="J1633" t="s">
        <v>215</v>
      </c>
      <c r="K1633" t="s">
        <v>127</v>
      </c>
      <c r="L1633" t="s">
        <v>1904</v>
      </c>
      <c r="M1633" t="s">
        <v>1920</v>
      </c>
      <c r="N1633">
        <v>0</v>
      </c>
      <c r="O1633">
        <v>2020</v>
      </c>
      <c r="P1633">
        <v>10395.03611176889</v>
      </c>
      <c r="Q1633">
        <v>15.04742874486676</v>
      </c>
      <c r="R1633" t="s">
        <v>109</v>
      </c>
      <c r="S1633">
        <v>690.81809842861207</v>
      </c>
      <c r="T1633">
        <v>4.5</v>
      </c>
      <c r="U1633" t="s">
        <v>184</v>
      </c>
      <c r="V1633">
        <v>4.5</v>
      </c>
      <c r="W1633">
        <v>8</v>
      </c>
      <c r="X1633">
        <v>20.8</v>
      </c>
      <c r="Y1633">
        <v>15</v>
      </c>
      <c r="Z1633">
        <v>9.0305172134094655E-2</v>
      </c>
      <c r="AA1633">
        <v>31.536000000000001</v>
      </c>
    </row>
    <row r="1634" spans="1:27" x14ac:dyDescent="0.25">
      <c r="A1634" t="s">
        <v>98</v>
      </c>
      <c r="B1634" t="s">
        <v>519</v>
      </c>
      <c r="C1634" t="s">
        <v>100</v>
      </c>
      <c r="D1634" t="s">
        <v>1707</v>
      </c>
      <c r="E1634" t="s">
        <v>179</v>
      </c>
      <c r="F1634" t="s">
        <v>201</v>
      </c>
      <c r="G1634" t="s">
        <v>119</v>
      </c>
      <c r="H1634" t="s">
        <v>125</v>
      </c>
      <c r="I1634">
        <v>2020</v>
      </c>
      <c r="J1634" t="s">
        <v>217</v>
      </c>
      <c r="K1634" t="s">
        <v>127</v>
      </c>
      <c r="L1634" t="s">
        <v>1904</v>
      </c>
      <c r="M1634" t="s">
        <v>1920</v>
      </c>
      <c r="N1634">
        <v>1</v>
      </c>
      <c r="O1634">
        <v>2020</v>
      </c>
      <c r="P1634">
        <v>10395.03611176889</v>
      </c>
      <c r="Q1634">
        <v>15.04742874486676</v>
      </c>
      <c r="R1634" t="s">
        <v>109</v>
      </c>
      <c r="S1634">
        <v>690.81809842861207</v>
      </c>
      <c r="T1634">
        <v>4.5</v>
      </c>
      <c r="U1634" t="s">
        <v>184</v>
      </c>
      <c r="V1634">
        <v>4.5</v>
      </c>
      <c r="W1634">
        <v>8</v>
      </c>
      <c r="X1634">
        <v>20.8</v>
      </c>
      <c r="Y1634">
        <v>15</v>
      </c>
      <c r="Z1634">
        <v>9.0305172134094655E-2</v>
      </c>
      <c r="AA1634">
        <v>31.536000000000001</v>
      </c>
    </row>
    <row r="1635" spans="1:27" x14ac:dyDescent="0.25">
      <c r="A1635" t="s">
        <v>98</v>
      </c>
      <c r="B1635" t="s">
        <v>519</v>
      </c>
      <c r="C1635" t="s">
        <v>100</v>
      </c>
      <c r="D1635" t="s">
        <v>1707</v>
      </c>
      <c r="E1635" t="s">
        <v>179</v>
      </c>
      <c r="F1635" t="s">
        <v>201</v>
      </c>
      <c r="G1635" t="s">
        <v>119</v>
      </c>
      <c r="H1635" t="s">
        <v>125</v>
      </c>
      <c r="I1635">
        <v>2022</v>
      </c>
      <c r="J1635" t="s">
        <v>218</v>
      </c>
      <c r="K1635" t="s">
        <v>127</v>
      </c>
      <c r="L1635" t="s">
        <v>1904</v>
      </c>
      <c r="M1635" t="s">
        <v>1921</v>
      </c>
      <c r="N1635">
        <v>1</v>
      </c>
      <c r="O1635">
        <v>2022</v>
      </c>
      <c r="P1635">
        <v>10395.03611176889</v>
      </c>
      <c r="Q1635">
        <v>15.04742874486676</v>
      </c>
      <c r="R1635" t="s">
        <v>109</v>
      </c>
      <c r="S1635">
        <v>690.81809842861207</v>
      </c>
      <c r="T1635">
        <v>4.5</v>
      </c>
      <c r="U1635" t="s">
        <v>184</v>
      </c>
      <c r="V1635">
        <v>4.5</v>
      </c>
      <c r="W1635">
        <v>8</v>
      </c>
      <c r="X1635">
        <v>20.8</v>
      </c>
      <c r="Y1635">
        <v>15</v>
      </c>
      <c r="Z1635">
        <v>9.0305172134094655E-2</v>
      </c>
      <c r="AA1635">
        <v>31.536000000000001</v>
      </c>
    </row>
    <row r="1636" spans="1:27" x14ac:dyDescent="0.25">
      <c r="A1636" t="s">
        <v>98</v>
      </c>
      <c r="B1636" t="s">
        <v>519</v>
      </c>
      <c r="C1636" t="s">
        <v>100</v>
      </c>
      <c r="D1636" t="s">
        <v>1707</v>
      </c>
      <c r="E1636" t="s">
        <v>179</v>
      </c>
      <c r="F1636" t="s">
        <v>201</v>
      </c>
      <c r="G1636" t="s">
        <v>119</v>
      </c>
      <c r="H1636" t="s">
        <v>125</v>
      </c>
      <c r="I1636">
        <v>2023</v>
      </c>
      <c r="J1636" t="s">
        <v>220</v>
      </c>
      <c r="K1636" t="s">
        <v>127</v>
      </c>
      <c r="L1636" t="s">
        <v>1904</v>
      </c>
      <c r="M1636" t="s">
        <v>1922</v>
      </c>
      <c r="N1636">
        <v>1</v>
      </c>
      <c r="O1636">
        <v>2023</v>
      </c>
      <c r="P1636">
        <v>10395.03611176889</v>
      </c>
      <c r="Q1636">
        <v>15.04742874486676</v>
      </c>
      <c r="R1636" t="s">
        <v>109</v>
      </c>
      <c r="S1636">
        <v>690.81809842861207</v>
      </c>
      <c r="T1636">
        <v>4.5</v>
      </c>
      <c r="U1636" t="s">
        <v>184</v>
      </c>
      <c r="V1636">
        <v>4.5</v>
      </c>
      <c r="W1636">
        <v>8</v>
      </c>
      <c r="X1636">
        <v>20.8</v>
      </c>
      <c r="Y1636">
        <v>15</v>
      </c>
      <c r="Z1636">
        <v>9.0305172134094655E-2</v>
      </c>
      <c r="AA1636">
        <v>31.536000000000001</v>
      </c>
    </row>
    <row r="1637" spans="1:27" x14ac:dyDescent="0.25">
      <c r="A1637" t="s">
        <v>98</v>
      </c>
      <c r="B1637" t="s">
        <v>519</v>
      </c>
      <c r="C1637" t="s">
        <v>100</v>
      </c>
      <c r="D1637" t="s">
        <v>1707</v>
      </c>
      <c r="E1637" t="s">
        <v>179</v>
      </c>
      <c r="F1637" t="s">
        <v>201</v>
      </c>
      <c r="G1637" t="s">
        <v>119</v>
      </c>
      <c r="H1637" t="s">
        <v>125</v>
      </c>
      <c r="I1637">
        <v>2024</v>
      </c>
      <c r="J1637" t="s">
        <v>222</v>
      </c>
      <c r="K1637" t="s">
        <v>127</v>
      </c>
      <c r="L1637" t="s">
        <v>1904</v>
      </c>
      <c r="M1637" t="s">
        <v>1923</v>
      </c>
      <c r="N1637">
        <v>1</v>
      </c>
      <c r="O1637">
        <v>2024</v>
      </c>
      <c r="P1637">
        <v>10395.03611176889</v>
      </c>
      <c r="Q1637">
        <v>15.04742874486676</v>
      </c>
      <c r="R1637" t="s">
        <v>109</v>
      </c>
      <c r="S1637">
        <v>690.81809842861207</v>
      </c>
      <c r="T1637">
        <v>4.5</v>
      </c>
      <c r="U1637" t="s">
        <v>184</v>
      </c>
      <c r="V1637">
        <v>4.5</v>
      </c>
      <c r="W1637">
        <v>8</v>
      </c>
      <c r="X1637">
        <v>20.8</v>
      </c>
      <c r="Y1637">
        <v>15</v>
      </c>
      <c r="Z1637">
        <v>9.0305172134094655E-2</v>
      </c>
      <c r="AA1637">
        <v>31.536000000000001</v>
      </c>
    </row>
    <row r="1638" spans="1:27" x14ac:dyDescent="0.25">
      <c r="A1638" t="s">
        <v>98</v>
      </c>
      <c r="B1638" t="s">
        <v>519</v>
      </c>
      <c r="C1638" t="s">
        <v>100</v>
      </c>
      <c r="D1638" t="s">
        <v>1707</v>
      </c>
      <c r="E1638" t="s">
        <v>179</v>
      </c>
      <c r="F1638" t="s">
        <v>224</v>
      </c>
      <c r="G1638" t="s">
        <v>111</v>
      </c>
      <c r="H1638" t="s">
        <v>125</v>
      </c>
      <c r="I1638">
        <v>2016</v>
      </c>
      <c r="J1638" t="s">
        <v>225</v>
      </c>
      <c r="K1638" t="s">
        <v>127</v>
      </c>
      <c r="L1638" t="s">
        <v>1904</v>
      </c>
      <c r="M1638" t="s">
        <v>1924</v>
      </c>
      <c r="N1638">
        <v>1</v>
      </c>
      <c r="O1638">
        <v>2020</v>
      </c>
      <c r="P1638">
        <v>1341.294982163728</v>
      </c>
      <c r="Q1638">
        <v>15.04742874486676</v>
      </c>
      <c r="R1638" t="s">
        <v>109</v>
      </c>
      <c r="S1638">
        <v>89.13781915207899</v>
      </c>
      <c r="T1638">
        <v>0.98</v>
      </c>
      <c r="U1638" t="s">
        <v>227</v>
      </c>
      <c r="V1638">
        <v>0.98</v>
      </c>
      <c r="W1638">
        <v>15</v>
      </c>
      <c r="X1638">
        <v>30</v>
      </c>
      <c r="Y1638">
        <v>23</v>
      </c>
      <c r="Z1638">
        <v>9.0305172134094655E-2</v>
      </c>
      <c r="AA1638">
        <v>31.536000000000001</v>
      </c>
    </row>
    <row r="1639" spans="1:27" x14ac:dyDescent="0.25">
      <c r="A1639" t="s">
        <v>98</v>
      </c>
      <c r="B1639" t="s">
        <v>519</v>
      </c>
      <c r="C1639" t="s">
        <v>100</v>
      </c>
      <c r="D1639" t="s">
        <v>1707</v>
      </c>
      <c r="E1639" t="s">
        <v>179</v>
      </c>
      <c r="F1639" t="s">
        <v>228</v>
      </c>
      <c r="G1639" t="s">
        <v>103</v>
      </c>
      <c r="H1639" t="s">
        <v>104</v>
      </c>
      <c r="I1639">
        <v>2016</v>
      </c>
      <c r="J1639" t="s">
        <v>229</v>
      </c>
      <c r="K1639" t="s">
        <v>106</v>
      </c>
      <c r="L1639" t="s">
        <v>1904</v>
      </c>
      <c r="M1639" t="s">
        <v>1925</v>
      </c>
      <c r="N1639">
        <v>1</v>
      </c>
      <c r="O1639">
        <v>2020</v>
      </c>
      <c r="P1639">
        <v>2499.6861031233111</v>
      </c>
      <c r="Q1639">
        <v>15.04742874486676</v>
      </c>
      <c r="R1639" t="s">
        <v>109</v>
      </c>
      <c r="S1639">
        <v>166.1204811470563</v>
      </c>
      <c r="T1639">
        <v>0.8</v>
      </c>
      <c r="U1639" t="s">
        <v>227</v>
      </c>
      <c r="V1639">
        <v>0.8</v>
      </c>
      <c r="W1639">
        <v>16</v>
      </c>
      <c r="X1639">
        <v>27</v>
      </c>
      <c r="Y1639">
        <v>22</v>
      </c>
      <c r="Z1639">
        <v>9.0305172134094655E-2</v>
      </c>
      <c r="AA1639">
        <v>31.536000000000001</v>
      </c>
    </row>
    <row r="1640" spans="1:27" x14ac:dyDescent="0.25">
      <c r="A1640" t="s">
        <v>98</v>
      </c>
      <c r="B1640" t="s">
        <v>519</v>
      </c>
      <c r="C1640" t="s">
        <v>100</v>
      </c>
      <c r="D1640" t="s">
        <v>1707</v>
      </c>
      <c r="E1640" t="s">
        <v>179</v>
      </c>
      <c r="F1640" t="s">
        <v>228</v>
      </c>
      <c r="G1640" t="s">
        <v>111</v>
      </c>
      <c r="H1640" t="s">
        <v>104</v>
      </c>
      <c r="I1640">
        <v>2016</v>
      </c>
      <c r="J1640" t="s">
        <v>231</v>
      </c>
      <c r="K1640" t="s">
        <v>106</v>
      </c>
      <c r="L1640" t="s">
        <v>1904</v>
      </c>
      <c r="M1640" t="s">
        <v>1926</v>
      </c>
      <c r="N1640">
        <v>0</v>
      </c>
      <c r="O1640">
        <v>2020</v>
      </c>
      <c r="P1640">
        <v>3182.5271849521182</v>
      </c>
      <c r="Q1640">
        <v>15.04742874486676</v>
      </c>
      <c r="R1640" t="s">
        <v>109</v>
      </c>
      <c r="S1640">
        <v>211.49973453356921</v>
      </c>
      <c r="T1640">
        <v>0.92</v>
      </c>
      <c r="U1640" t="s">
        <v>227</v>
      </c>
      <c r="V1640">
        <v>0.92</v>
      </c>
      <c r="W1640">
        <v>16</v>
      </c>
      <c r="X1640">
        <v>27</v>
      </c>
      <c r="Y1640">
        <v>22</v>
      </c>
      <c r="Z1640">
        <v>9.0305172134094655E-2</v>
      </c>
      <c r="AA1640">
        <v>31.536000000000001</v>
      </c>
    </row>
    <row r="1641" spans="1:27" x14ac:dyDescent="0.25">
      <c r="A1641" t="s">
        <v>98</v>
      </c>
      <c r="B1641" t="s">
        <v>519</v>
      </c>
      <c r="C1641" t="s">
        <v>100</v>
      </c>
      <c r="D1641" t="s">
        <v>1707</v>
      </c>
      <c r="E1641" t="s">
        <v>179</v>
      </c>
      <c r="F1641" t="s">
        <v>228</v>
      </c>
      <c r="G1641" t="s">
        <v>111</v>
      </c>
      <c r="H1641" t="s">
        <v>104</v>
      </c>
      <c r="I1641">
        <v>2020</v>
      </c>
      <c r="J1641" t="s">
        <v>233</v>
      </c>
      <c r="K1641" t="s">
        <v>106</v>
      </c>
      <c r="L1641" t="s">
        <v>1904</v>
      </c>
      <c r="M1641" t="s">
        <v>1926</v>
      </c>
      <c r="N1641">
        <v>1</v>
      </c>
      <c r="O1641">
        <v>2020</v>
      </c>
      <c r="P1641">
        <v>3365.4310461562618</v>
      </c>
      <c r="Q1641">
        <v>15.04742874486676</v>
      </c>
      <c r="R1641" t="s">
        <v>109</v>
      </c>
      <c r="S1641">
        <v>223.65489169067089</v>
      </c>
      <c r="T1641">
        <v>0.92</v>
      </c>
      <c r="U1641" t="s">
        <v>227</v>
      </c>
      <c r="V1641">
        <v>0.92</v>
      </c>
      <c r="W1641">
        <v>16</v>
      </c>
      <c r="X1641">
        <v>27</v>
      </c>
      <c r="Y1641">
        <v>22</v>
      </c>
      <c r="Z1641">
        <v>9.0305172134094655E-2</v>
      </c>
      <c r="AA1641">
        <v>31.536000000000001</v>
      </c>
    </row>
    <row r="1642" spans="1:27" x14ac:dyDescent="0.25">
      <c r="A1642" t="s">
        <v>98</v>
      </c>
      <c r="B1642" t="s">
        <v>519</v>
      </c>
      <c r="C1642" t="s">
        <v>100</v>
      </c>
      <c r="D1642" t="s">
        <v>1707</v>
      </c>
      <c r="E1642" t="s">
        <v>179</v>
      </c>
      <c r="F1642" t="s">
        <v>228</v>
      </c>
      <c r="G1642" t="s">
        <v>114</v>
      </c>
      <c r="H1642" t="s">
        <v>104</v>
      </c>
      <c r="I1642">
        <v>2016</v>
      </c>
      <c r="J1642" t="s">
        <v>234</v>
      </c>
      <c r="K1642" t="s">
        <v>106</v>
      </c>
      <c r="L1642" t="s">
        <v>1904</v>
      </c>
      <c r="M1642" t="s">
        <v>1927</v>
      </c>
      <c r="N1642">
        <v>1</v>
      </c>
      <c r="O1642">
        <v>2020</v>
      </c>
      <c r="P1642">
        <v>3341.043864662377</v>
      </c>
      <c r="Q1642">
        <v>15.04742874486676</v>
      </c>
      <c r="R1642" t="s">
        <v>109</v>
      </c>
      <c r="S1642">
        <v>222.03420406972401</v>
      </c>
      <c r="T1642">
        <v>0.95</v>
      </c>
      <c r="U1642" t="s">
        <v>227</v>
      </c>
      <c r="V1642">
        <v>0.95</v>
      </c>
      <c r="W1642">
        <v>16</v>
      </c>
      <c r="X1642">
        <v>27</v>
      </c>
      <c r="Y1642">
        <v>22</v>
      </c>
      <c r="Z1642">
        <v>9.0305172134094655E-2</v>
      </c>
      <c r="AA1642">
        <v>31.536000000000001</v>
      </c>
    </row>
    <row r="1643" spans="1:27" x14ac:dyDescent="0.25">
      <c r="A1643" t="s">
        <v>98</v>
      </c>
      <c r="B1643" t="s">
        <v>519</v>
      </c>
      <c r="C1643" t="s">
        <v>100</v>
      </c>
      <c r="D1643" t="s">
        <v>1707</v>
      </c>
      <c r="E1643" t="s">
        <v>179</v>
      </c>
      <c r="F1643" t="s">
        <v>228</v>
      </c>
      <c r="G1643" t="s">
        <v>114</v>
      </c>
      <c r="H1643" t="s">
        <v>104</v>
      </c>
      <c r="I1643">
        <v>2022</v>
      </c>
      <c r="J1643" t="s">
        <v>236</v>
      </c>
      <c r="K1643" t="s">
        <v>106</v>
      </c>
      <c r="L1643" t="s">
        <v>1904</v>
      </c>
      <c r="M1643" t="s">
        <v>1928</v>
      </c>
      <c r="N1643">
        <v>1</v>
      </c>
      <c r="O1643">
        <v>2022</v>
      </c>
      <c r="P1643">
        <v>3341.043864662377</v>
      </c>
      <c r="Q1643">
        <v>15.04742874486676</v>
      </c>
      <c r="R1643" t="s">
        <v>109</v>
      </c>
      <c r="S1643">
        <v>222.03420406972401</v>
      </c>
      <c r="T1643">
        <v>0.95</v>
      </c>
      <c r="U1643" t="s">
        <v>227</v>
      </c>
      <c r="V1643">
        <v>0.95</v>
      </c>
      <c r="W1643">
        <v>16</v>
      </c>
      <c r="X1643">
        <v>27</v>
      </c>
      <c r="Y1643">
        <v>22</v>
      </c>
      <c r="Z1643">
        <v>9.0305172134094655E-2</v>
      </c>
      <c r="AA1643">
        <v>31.536000000000001</v>
      </c>
    </row>
    <row r="1644" spans="1:27" x14ac:dyDescent="0.25">
      <c r="A1644" t="s">
        <v>98</v>
      </c>
      <c r="B1644" t="s">
        <v>519</v>
      </c>
      <c r="C1644" t="s">
        <v>100</v>
      </c>
      <c r="D1644" t="s">
        <v>1707</v>
      </c>
      <c r="E1644" t="s">
        <v>179</v>
      </c>
      <c r="F1644" t="s">
        <v>228</v>
      </c>
      <c r="G1644" t="s">
        <v>119</v>
      </c>
      <c r="H1644" t="s">
        <v>104</v>
      </c>
      <c r="I1644">
        <v>2016</v>
      </c>
      <c r="J1644" t="s">
        <v>238</v>
      </c>
      <c r="K1644" t="s">
        <v>106</v>
      </c>
      <c r="L1644" t="s">
        <v>1904</v>
      </c>
      <c r="M1644" t="s">
        <v>1929</v>
      </c>
      <c r="N1644">
        <v>1</v>
      </c>
      <c r="O1644">
        <v>2020</v>
      </c>
      <c r="P1644">
        <v>3706.851587070666</v>
      </c>
      <c r="Q1644">
        <v>15.04742874486676</v>
      </c>
      <c r="R1644" t="s">
        <v>109</v>
      </c>
      <c r="S1644">
        <v>246.34451838392741</v>
      </c>
      <c r="T1644">
        <v>0.99</v>
      </c>
      <c r="U1644" t="s">
        <v>227</v>
      </c>
      <c r="V1644">
        <v>0.99</v>
      </c>
      <c r="W1644">
        <v>16</v>
      </c>
      <c r="X1644">
        <v>27</v>
      </c>
      <c r="Y1644">
        <v>22</v>
      </c>
      <c r="Z1644">
        <v>9.0305172134094655E-2</v>
      </c>
      <c r="AA1644">
        <v>31.536000000000001</v>
      </c>
    </row>
    <row r="1645" spans="1:27" x14ac:dyDescent="0.25">
      <c r="A1645" t="s">
        <v>98</v>
      </c>
      <c r="B1645" t="s">
        <v>519</v>
      </c>
      <c r="C1645" t="s">
        <v>100</v>
      </c>
      <c r="D1645" t="s">
        <v>1707</v>
      </c>
      <c r="E1645" t="s">
        <v>179</v>
      </c>
      <c r="F1645" t="s">
        <v>228</v>
      </c>
      <c r="G1645" t="s">
        <v>119</v>
      </c>
      <c r="H1645" t="s">
        <v>104</v>
      </c>
      <c r="I1645">
        <v>2022</v>
      </c>
      <c r="J1645" t="s">
        <v>240</v>
      </c>
      <c r="K1645" t="s">
        <v>106</v>
      </c>
      <c r="L1645" t="s">
        <v>1904</v>
      </c>
      <c r="M1645" t="s">
        <v>1930</v>
      </c>
      <c r="N1645">
        <v>1</v>
      </c>
      <c r="O1645">
        <v>2022</v>
      </c>
      <c r="P1645">
        <v>3706.851587070666</v>
      </c>
      <c r="Q1645">
        <v>15.04742874486676</v>
      </c>
      <c r="R1645" t="s">
        <v>109</v>
      </c>
      <c r="S1645">
        <v>246.34451838392741</v>
      </c>
      <c r="T1645">
        <v>0.99</v>
      </c>
      <c r="U1645" t="s">
        <v>227</v>
      </c>
      <c r="V1645">
        <v>0.99</v>
      </c>
      <c r="W1645">
        <v>16</v>
      </c>
      <c r="X1645">
        <v>27</v>
      </c>
      <c r="Y1645">
        <v>22</v>
      </c>
      <c r="Z1645">
        <v>9.0305172134094655E-2</v>
      </c>
      <c r="AA1645">
        <v>31.536000000000001</v>
      </c>
    </row>
    <row r="1646" spans="1:27" x14ac:dyDescent="0.25">
      <c r="A1646" t="s">
        <v>98</v>
      </c>
      <c r="B1646" t="s">
        <v>519</v>
      </c>
      <c r="C1646" t="s">
        <v>100</v>
      </c>
      <c r="D1646" t="s">
        <v>1707</v>
      </c>
      <c r="E1646" t="s">
        <v>179</v>
      </c>
      <c r="F1646" t="s">
        <v>224</v>
      </c>
      <c r="G1646" t="s">
        <v>103</v>
      </c>
      <c r="H1646" t="s">
        <v>104</v>
      </c>
      <c r="I1646">
        <v>2016</v>
      </c>
      <c r="J1646" t="s">
        <v>242</v>
      </c>
      <c r="K1646" t="s">
        <v>106</v>
      </c>
      <c r="L1646" t="s">
        <v>1904</v>
      </c>
      <c r="M1646" t="s">
        <v>1931</v>
      </c>
      <c r="N1646">
        <v>1</v>
      </c>
      <c r="O1646">
        <v>2020</v>
      </c>
      <c r="P1646">
        <v>8748.901360931588</v>
      </c>
      <c r="Q1646">
        <v>15.04742874486676</v>
      </c>
      <c r="R1646" t="s">
        <v>109</v>
      </c>
      <c r="S1646">
        <v>581.42168401469701</v>
      </c>
      <c r="T1646">
        <v>0.82</v>
      </c>
      <c r="U1646" t="s">
        <v>227</v>
      </c>
      <c r="V1646">
        <v>0.82</v>
      </c>
      <c r="W1646">
        <v>20</v>
      </c>
      <c r="X1646">
        <v>30</v>
      </c>
      <c r="Y1646">
        <v>26</v>
      </c>
      <c r="Z1646">
        <v>9.0305172134094655E-2</v>
      </c>
      <c r="AA1646">
        <v>31.536000000000001</v>
      </c>
    </row>
    <row r="1647" spans="1:27" x14ac:dyDescent="0.25">
      <c r="A1647" t="s">
        <v>98</v>
      </c>
      <c r="B1647" t="s">
        <v>519</v>
      </c>
      <c r="C1647" t="s">
        <v>100</v>
      </c>
      <c r="D1647" t="s">
        <v>1707</v>
      </c>
      <c r="E1647" t="s">
        <v>179</v>
      </c>
      <c r="F1647" t="s">
        <v>224</v>
      </c>
      <c r="G1647" t="s">
        <v>103</v>
      </c>
      <c r="H1647" t="s">
        <v>104</v>
      </c>
      <c r="I1647">
        <v>2021</v>
      </c>
      <c r="J1647" t="s">
        <v>244</v>
      </c>
      <c r="K1647" t="s">
        <v>106</v>
      </c>
      <c r="L1647" t="s">
        <v>1904</v>
      </c>
      <c r="M1647" t="s">
        <v>1932</v>
      </c>
      <c r="N1647">
        <v>1</v>
      </c>
      <c r="O1647">
        <v>2021</v>
      </c>
      <c r="P1647">
        <v>8962.2891990030894</v>
      </c>
      <c r="Q1647">
        <v>15.04742874486676</v>
      </c>
      <c r="R1647" t="s">
        <v>109</v>
      </c>
      <c r="S1647">
        <v>595.60270069798219</v>
      </c>
      <c r="T1647">
        <v>0.84</v>
      </c>
      <c r="U1647" t="s">
        <v>227</v>
      </c>
      <c r="V1647">
        <v>0.84</v>
      </c>
      <c r="W1647">
        <v>20</v>
      </c>
      <c r="X1647">
        <v>30</v>
      </c>
      <c r="Y1647">
        <v>26</v>
      </c>
      <c r="Z1647">
        <v>9.0305172134094655E-2</v>
      </c>
      <c r="AA1647">
        <v>31.536000000000001</v>
      </c>
    </row>
    <row r="1648" spans="1:27" x14ac:dyDescent="0.25">
      <c r="A1648" t="s">
        <v>98</v>
      </c>
      <c r="B1648" t="s">
        <v>519</v>
      </c>
      <c r="C1648" t="s">
        <v>100</v>
      </c>
      <c r="D1648" t="s">
        <v>1707</v>
      </c>
      <c r="E1648" t="s">
        <v>179</v>
      </c>
      <c r="F1648" t="s">
        <v>224</v>
      </c>
      <c r="G1648" t="s">
        <v>111</v>
      </c>
      <c r="H1648" t="s">
        <v>104</v>
      </c>
      <c r="I1648">
        <v>2016</v>
      </c>
      <c r="J1648" t="s">
        <v>246</v>
      </c>
      <c r="K1648" t="s">
        <v>106</v>
      </c>
      <c r="L1648" t="s">
        <v>1904</v>
      </c>
      <c r="M1648" t="s">
        <v>1933</v>
      </c>
      <c r="N1648">
        <v>0</v>
      </c>
      <c r="O1648">
        <v>2020</v>
      </c>
      <c r="P1648">
        <v>8748.901360931588</v>
      </c>
      <c r="Q1648">
        <v>15.04742874486676</v>
      </c>
      <c r="R1648" t="s">
        <v>109</v>
      </c>
      <c r="S1648">
        <v>581.42168401469701</v>
      </c>
      <c r="T1648">
        <v>0.82</v>
      </c>
      <c r="U1648" t="s">
        <v>227</v>
      </c>
      <c r="V1648">
        <v>0.82</v>
      </c>
      <c r="W1648">
        <v>20</v>
      </c>
      <c r="X1648">
        <v>30</v>
      </c>
      <c r="Y1648">
        <v>26</v>
      </c>
      <c r="Z1648">
        <v>9.0305172134094655E-2</v>
      </c>
      <c r="AA1648">
        <v>31.536000000000001</v>
      </c>
    </row>
    <row r="1649" spans="1:27" x14ac:dyDescent="0.25">
      <c r="A1649" t="s">
        <v>98</v>
      </c>
      <c r="B1649" t="s">
        <v>519</v>
      </c>
      <c r="C1649" t="s">
        <v>100</v>
      </c>
      <c r="D1649" t="s">
        <v>1707</v>
      </c>
      <c r="E1649" t="s">
        <v>179</v>
      </c>
      <c r="F1649" t="s">
        <v>224</v>
      </c>
      <c r="G1649" t="s">
        <v>111</v>
      </c>
      <c r="H1649" t="s">
        <v>104</v>
      </c>
      <c r="I1649">
        <v>2020</v>
      </c>
      <c r="J1649" t="s">
        <v>248</v>
      </c>
      <c r="K1649" t="s">
        <v>106</v>
      </c>
      <c r="L1649" t="s">
        <v>1904</v>
      </c>
      <c r="M1649" t="s">
        <v>1933</v>
      </c>
      <c r="N1649">
        <v>1</v>
      </c>
      <c r="O1649">
        <v>2020</v>
      </c>
      <c r="P1649">
        <v>9602.4527132175954</v>
      </c>
      <c r="Q1649">
        <v>15.04742874486676</v>
      </c>
      <c r="R1649" t="s">
        <v>109</v>
      </c>
      <c r="S1649">
        <v>638.14575074783806</v>
      </c>
      <c r="T1649">
        <v>0.9</v>
      </c>
      <c r="U1649" t="s">
        <v>227</v>
      </c>
      <c r="V1649">
        <v>0.9</v>
      </c>
      <c r="W1649">
        <v>20</v>
      </c>
      <c r="X1649">
        <v>30</v>
      </c>
      <c r="Y1649">
        <v>26</v>
      </c>
      <c r="Z1649">
        <v>9.0305172134094655E-2</v>
      </c>
      <c r="AA1649">
        <v>31.536000000000001</v>
      </c>
    </row>
    <row r="1650" spans="1:27" x14ac:dyDescent="0.25">
      <c r="A1650" t="s">
        <v>98</v>
      </c>
      <c r="B1650" t="s">
        <v>519</v>
      </c>
      <c r="C1650" t="s">
        <v>100</v>
      </c>
      <c r="D1650" t="s">
        <v>1707</v>
      </c>
      <c r="E1650" t="s">
        <v>179</v>
      </c>
      <c r="F1650" t="s">
        <v>224</v>
      </c>
      <c r="G1650" t="s">
        <v>114</v>
      </c>
      <c r="H1650" t="s">
        <v>104</v>
      </c>
      <c r="I1650">
        <v>2016</v>
      </c>
      <c r="J1650" t="s">
        <v>249</v>
      </c>
      <c r="K1650" t="s">
        <v>106</v>
      </c>
      <c r="L1650" t="s">
        <v>1904</v>
      </c>
      <c r="M1650" t="s">
        <v>1934</v>
      </c>
      <c r="N1650">
        <v>1</v>
      </c>
      <c r="O1650">
        <v>2020</v>
      </c>
      <c r="P1650">
        <v>9602.4527132175954</v>
      </c>
      <c r="Q1650">
        <v>15.04742874486676</v>
      </c>
      <c r="R1650" t="s">
        <v>109</v>
      </c>
      <c r="S1650">
        <v>638.14575074783806</v>
      </c>
      <c r="T1650">
        <v>0.9</v>
      </c>
      <c r="U1650" t="s">
        <v>227</v>
      </c>
      <c r="V1650">
        <v>0.9</v>
      </c>
      <c r="W1650">
        <v>20</v>
      </c>
      <c r="X1650">
        <v>30</v>
      </c>
      <c r="Y1650">
        <v>26</v>
      </c>
      <c r="Z1650">
        <v>9.0305172134094655E-2</v>
      </c>
      <c r="AA1650">
        <v>31.536000000000001</v>
      </c>
    </row>
    <row r="1651" spans="1:27" x14ac:dyDescent="0.25">
      <c r="A1651" t="s">
        <v>98</v>
      </c>
      <c r="B1651" t="s">
        <v>519</v>
      </c>
      <c r="C1651" t="s">
        <v>100</v>
      </c>
      <c r="D1651" t="s">
        <v>1707</v>
      </c>
      <c r="E1651" t="s">
        <v>179</v>
      </c>
      <c r="F1651" t="s">
        <v>224</v>
      </c>
      <c r="G1651" t="s">
        <v>119</v>
      </c>
      <c r="H1651" t="s">
        <v>104</v>
      </c>
      <c r="I1651">
        <v>2016</v>
      </c>
      <c r="J1651" t="s">
        <v>251</v>
      </c>
      <c r="K1651" t="s">
        <v>106</v>
      </c>
      <c r="L1651" t="s">
        <v>1904</v>
      </c>
      <c r="M1651" t="s">
        <v>1935</v>
      </c>
      <c r="N1651">
        <v>1</v>
      </c>
      <c r="O1651">
        <v>2020</v>
      </c>
      <c r="P1651">
        <v>10882.779741646609</v>
      </c>
      <c r="Q1651">
        <v>15.04742874486676</v>
      </c>
      <c r="R1651" t="s">
        <v>109</v>
      </c>
      <c r="S1651">
        <v>723.23185084754994</v>
      </c>
      <c r="T1651">
        <v>0.97</v>
      </c>
      <c r="U1651" t="s">
        <v>227</v>
      </c>
      <c r="V1651">
        <v>0.97</v>
      </c>
      <c r="W1651">
        <v>20</v>
      </c>
      <c r="X1651">
        <v>30</v>
      </c>
      <c r="Y1651">
        <v>26</v>
      </c>
      <c r="Z1651">
        <v>9.0305172134094655E-2</v>
      </c>
      <c r="AA1651">
        <v>31.536000000000001</v>
      </c>
    </row>
    <row r="1652" spans="1:27" x14ac:dyDescent="0.25">
      <c r="A1652" t="s">
        <v>98</v>
      </c>
      <c r="B1652" t="s">
        <v>519</v>
      </c>
      <c r="C1652" t="s">
        <v>100</v>
      </c>
      <c r="D1652" t="s">
        <v>1707</v>
      </c>
      <c r="E1652" t="s">
        <v>179</v>
      </c>
      <c r="F1652" t="s">
        <v>224</v>
      </c>
      <c r="G1652" t="s">
        <v>119</v>
      </c>
      <c r="H1652" t="s">
        <v>104</v>
      </c>
      <c r="I1652">
        <v>2022</v>
      </c>
      <c r="J1652" t="s">
        <v>253</v>
      </c>
      <c r="K1652" t="s">
        <v>106</v>
      </c>
      <c r="L1652" t="s">
        <v>1904</v>
      </c>
      <c r="M1652" t="s">
        <v>1936</v>
      </c>
      <c r="N1652">
        <v>1</v>
      </c>
      <c r="O1652">
        <v>2022</v>
      </c>
      <c r="P1652">
        <v>10882.779741646609</v>
      </c>
      <c r="Q1652">
        <v>15.04742874486676</v>
      </c>
      <c r="R1652" t="s">
        <v>109</v>
      </c>
      <c r="S1652">
        <v>723.23185084754994</v>
      </c>
      <c r="T1652">
        <v>0.97</v>
      </c>
      <c r="U1652" t="s">
        <v>227</v>
      </c>
      <c r="V1652">
        <v>0.97</v>
      </c>
      <c r="W1652">
        <v>20</v>
      </c>
      <c r="X1652">
        <v>30</v>
      </c>
      <c r="Y1652">
        <v>26</v>
      </c>
      <c r="Z1652">
        <v>9.0305172134094655E-2</v>
      </c>
      <c r="AA1652">
        <v>31.536000000000001</v>
      </c>
    </row>
    <row r="1653" spans="1:27" x14ac:dyDescent="0.25">
      <c r="A1653" t="s">
        <v>98</v>
      </c>
      <c r="B1653" t="s">
        <v>519</v>
      </c>
      <c r="C1653" t="s">
        <v>100</v>
      </c>
      <c r="D1653" t="s">
        <v>1707</v>
      </c>
      <c r="E1653" t="s">
        <v>179</v>
      </c>
      <c r="F1653" t="s">
        <v>228</v>
      </c>
      <c r="G1653" t="s">
        <v>103</v>
      </c>
      <c r="H1653" t="s">
        <v>255</v>
      </c>
      <c r="I1653">
        <v>2016</v>
      </c>
      <c r="J1653" t="s">
        <v>256</v>
      </c>
      <c r="K1653" t="s">
        <v>257</v>
      </c>
      <c r="L1653" t="s">
        <v>1904</v>
      </c>
      <c r="M1653" t="s">
        <v>1937</v>
      </c>
      <c r="N1653">
        <v>1</v>
      </c>
      <c r="O1653">
        <v>2020</v>
      </c>
      <c r="P1653">
        <v>5029.8561831139787</v>
      </c>
      <c r="Q1653">
        <v>15.04742874486676</v>
      </c>
      <c r="R1653" t="s">
        <v>109</v>
      </c>
      <c r="S1653">
        <v>334.26682182029617</v>
      </c>
      <c r="T1653">
        <v>0.83</v>
      </c>
      <c r="U1653" t="s">
        <v>227</v>
      </c>
      <c r="V1653">
        <v>0.83</v>
      </c>
      <c r="W1653">
        <v>19.7</v>
      </c>
      <c r="X1653">
        <v>33.1</v>
      </c>
      <c r="Y1653">
        <v>27</v>
      </c>
      <c r="Z1653">
        <v>9.0305172134094655E-2</v>
      </c>
      <c r="AA1653">
        <v>31.536000000000001</v>
      </c>
    </row>
    <row r="1654" spans="1:27" x14ac:dyDescent="0.25">
      <c r="A1654" t="s">
        <v>98</v>
      </c>
      <c r="B1654" t="s">
        <v>519</v>
      </c>
      <c r="C1654" t="s">
        <v>100</v>
      </c>
      <c r="D1654" t="s">
        <v>1707</v>
      </c>
      <c r="E1654" t="s">
        <v>179</v>
      </c>
      <c r="F1654" t="s">
        <v>228</v>
      </c>
      <c r="G1654" t="s">
        <v>111</v>
      </c>
      <c r="H1654" t="s">
        <v>255</v>
      </c>
      <c r="I1654">
        <v>2016</v>
      </c>
      <c r="J1654" t="s">
        <v>259</v>
      </c>
      <c r="K1654" t="s">
        <v>257</v>
      </c>
      <c r="L1654" t="s">
        <v>1904</v>
      </c>
      <c r="M1654" t="s">
        <v>1938</v>
      </c>
      <c r="N1654">
        <v>0</v>
      </c>
      <c r="O1654">
        <v>2020</v>
      </c>
      <c r="P1654">
        <v>5029.8561831139787</v>
      </c>
      <c r="Q1654">
        <v>15.04742874486676</v>
      </c>
      <c r="R1654" t="s">
        <v>109</v>
      </c>
      <c r="S1654">
        <v>334.26682182029617</v>
      </c>
      <c r="T1654">
        <v>0.83</v>
      </c>
      <c r="U1654" t="s">
        <v>227</v>
      </c>
      <c r="V1654">
        <v>0.83</v>
      </c>
      <c r="W1654">
        <v>19.7</v>
      </c>
      <c r="X1654">
        <v>33.1</v>
      </c>
      <c r="Y1654">
        <v>27</v>
      </c>
      <c r="Z1654">
        <v>9.0305172134094655E-2</v>
      </c>
      <c r="AA1654">
        <v>31.536000000000001</v>
      </c>
    </row>
    <row r="1655" spans="1:27" x14ac:dyDescent="0.25">
      <c r="A1655" t="s">
        <v>98</v>
      </c>
      <c r="B1655" t="s">
        <v>519</v>
      </c>
      <c r="C1655" t="s">
        <v>100</v>
      </c>
      <c r="D1655" t="s">
        <v>1707</v>
      </c>
      <c r="E1655" t="s">
        <v>179</v>
      </c>
      <c r="F1655" t="s">
        <v>228</v>
      </c>
      <c r="G1655" t="s">
        <v>111</v>
      </c>
      <c r="H1655" t="s">
        <v>255</v>
      </c>
      <c r="I1655">
        <v>2020</v>
      </c>
      <c r="J1655" t="s">
        <v>261</v>
      </c>
      <c r="K1655" t="s">
        <v>257</v>
      </c>
      <c r="L1655" t="s">
        <v>1904</v>
      </c>
      <c r="M1655" t="s">
        <v>1938</v>
      </c>
      <c r="N1655">
        <v>1</v>
      </c>
      <c r="O1655">
        <v>2020</v>
      </c>
      <c r="P1655">
        <v>5151.7920905834089</v>
      </c>
      <c r="Q1655">
        <v>15.04742874486676</v>
      </c>
      <c r="R1655" t="s">
        <v>109</v>
      </c>
      <c r="S1655">
        <v>342.37025992503061</v>
      </c>
      <c r="T1655">
        <v>0.84</v>
      </c>
      <c r="U1655" t="s">
        <v>227</v>
      </c>
      <c r="V1655">
        <v>0.84</v>
      </c>
      <c r="W1655">
        <v>19.7</v>
      </c>
      <c r="X1655">
        <v>33.1</v>
      </c>
      <c r="Y1655">
        <v>27</v>
      </c>
      <c r="Z1655">
        <v>9.0305172134094655E-2</v>
      </c>
      <c r="AA1655">
        <v>31.536000000000001</v>
      </c>
    </row>
    <row r="1656" spans="1:27" x14ac:dyDescent="0.25">
      <c r="A1656" t="s">
        <v>98</v>
      </c>
      <c r="B1656" t="s">
        <v>519</v>
      </c>
      <c r="C1656" t="s">
        <v>100</v>
      </c>
      <c r="D1656" t="s">
        <v>1707</v>
      </c>
      <c r="E1656" t="s">
        <v>179</v>
      </c>
      <c r="F1656" t="s">
        <v>228</v>
      </c>
      <c r="G1656" t="s">
        <v>114</v>
      </c>
      <c r="H1656" t="s">
        <v>255</v>
      </c>
      <c r="I1656">
        <v>2016</v>
      </c>
      <c r="J1656" t="s">
        <v>262</v>
      </c>
      <c r="K1656" t="s">
        <v>257</v>
      </c>
      <c r="L1656" t="s">
        <v>1904</v>
      </c>
      <c r="M1656" t="s">
        <v>1939</v>
      </c>
      <c r="N1656">
        <v>1</v>
      </c>
      <c r="O1656">
        <v>2020</v>
      </c>
      <c r="P1656">
        <v>5304.2119749201956</v>
      </c>
      <c r="Q1656">
        <v>15.04742874486676</v>
      </c>
      <c r="R1656" t="s">
        <v>109</v>
      </c>
      <c r="S1656">
        <v>352.49955755594868</v>
      </c>
      <c r="T1656">
        <v>0.85</v>
      </c>
      <c r="U1656" t="s">
        <v>227</v>
      </c>
      <c r="V1656">
        <v>0.85</v>
      </c>
      <c r="W1656">
        <v>19.7</v>
      </c>
      <c r="X1656">
        <v>33.1</v>
      </c>
      <c r="Y1656">
        <v>27</v>
      </c>
      <c r="Z1656">
        <v>9.0305172134094655E-2</v>
      </c>
      <c r="AA1656">
        <v>31.536000000000001</v>
      </c>
    </row>
    <row r="1657" spans="1:27" x14ac:dyDescent="0.25">
      <c r="A1657" t="s">
        <v>98</v>
      </c>
      <c r="B1657" t="s">
        <v>519</v>
      </c>
      <c r="C1657" t="s">
        <v>100</v>
      </c>
      <c r="D1657" t="s">
        <v>1707</v>
      </c>
      <c r="E1657" t="s">
        <v>179</v>
      </c>
      <c r="F1657" t="s">
        <v>228</v>
      </c>
      <c r="G1657" t="s">
        <v>119</v>
      </c>
      <c r="H1657" t="s">
        <v>255</v>
      </c>
      <c r="I1657">
        <v>2016</v>
      </c>
      <c r="J1657" t="s">
        <v>264</v>
      </c>
      <c r="K1657" t="s">
        <v>257</v>
      </c>
      <c r="L1657" t="s">
        <v>1904</v>
      </c>
      <c r="M1657" t="s">
        <v>1940</v>
      </c>
      <c r="N1657">
        <v>0</v>
      </c>
      <c r="O1657">
        <v>2020</v>
      </c>
      <c r="P1657">
        <v>7864.8660317782214</v>
      </c>
      <c r="Q1657">
        <v>15.04742874486676</v>
      </c>
      <c r="R1657" t="s">
        <v>109</v>
      </c>
      <c r="S1657">
        <v>522.67175775537214</v>
      </c>
      <c r="T1657">
        <v>0.97</v>
      </c>
      <c r="U1657" t="s">
        <v>227</v>
      </c>
      <c r="V1657">
        <v>0.97</v>
      </c>
      <c r="W1657">
        <v>19.7</v>
      </c>
      <c r="X1657">
        <v>33.1</v>
      </c>
      <c r="Y1657">
        <v>27</v>
      </c>
      <c r="Z1657">
        <v>9.0305172134094655E-2</v>
      </c>
      <c r="AA1657">
        <v>31.536000000000001</v>
      </c>
    </row>
    <row r="1658" spans="1:27" x14ac:dyDescent="0.25">
      <c r="A1658" t="s">
        <v>98</v>
      </c>
      <c r="B1658" t="s">
        <v>519</v>
      </c>
      <c r="C1658" t="s">
        <v>100</v>
      </c>
      <c r="D1658" t="s">
        <v>1707</v>
      </c>
      <c r="E1658" t="s">
        <v>179</v>
      </c>
      <c r="F1658" t="s">
        <v>228</v>
      </c>
      <c r="G1658" t="s">
        <v>119</v>
      </c>
      <c r="H1658" t="s">
        <v>255</v>
      </c>
      <c r="I1658">
        <v>2020</v>
      </c>
      <c r="J1658" t="s">
        <v>266</v>
      </c>
      <c r="K1658" t="s">
        <v>257</v>
      </c>
      <c r="L1658" t="s">
        <v>1904</v>
      </c>
      <c r="M1658" t="s">
        <v>1940</v>
      </c>
      <c r="N1658">
        <v>1</v>
      </c>
      <c r="O1658">
        <v>2020</v>
      </c>
      <c r="P1658">
        <v>7864.8660317782214</v>
      </c>
      <c r="Q1658">
        <v>15.04742874486676</v>
      </c>
      <c r="R1658" t="s">
        <v>109</v>
      </c>
      <c r="S1658">
        <v>522.67175775537214</v>
      </c>
      <c r="T1658">
        <v>0.97</v>
      </c>
      <c r="U1658" t="s">
        <v>227</v>
      </c>
      <c r="V1658">
        <v>0.97</v>
      </c>
      <c r="W1658">
        <v>19.7</v>
      </c>
      <c r="X1658">
        <v>33.1</v>
      </c>
      <c r="Y1658">
        <v>27</v>
      </c>
      <c r="Z1658">
        <v>9.0305172134094655E-2</v>
      </c>
      <c r="AA1658">
        <v>31.536000000000001</v>
      </c>
    </row>
    <row r="1659" spans="1:27" x14ac:dyDescent="0.25">
      <c r="A1659" t="s">
        <v>98</v>
      </c>
      <c r="B1659" t="s">
        <v>519</v>
      </c>
      <c r="C1659" t="s">
        <v>100</v>
      </c>
      <c r="D1659" t="s">
        <v>1707</v>
      </c>
      <c r="E1659" t="s">
        <v>179</v>
      </c>
      <c r="F1659" t="s">
        <v>228</v>
      </c>
      <c r="G1659" t="s">
        <v>103</v>
      </c>
      <c r="H1659" t="s">
        <v>156</v>
      </c>
      <c r="I1659">
        <v>2016</v>
      </c>
      <c r="J1659" t="s">
        <v>267</v>
      </c>
      <c r="K1659" t="s">
        <v>158</v>
      </c>
      <c r="L1659" t="s">
        <v>1904</v>
      </c>
      <c r="M1659" t="s">
        <v>1941</v>
      </c>
      <c r="N1659">
        <v>1</v>
      </c>
      <c r="O1659">
        <v>2020</v>
      </c>
      <c r="P1659">
        <v>2499.6861031233111</v>
      </c>
      <c r="Q1659">
        <v>15.04742874486676</v>
      </c>
      <c r="R1659" t="s">
        <v>109</v>
      </c>
      <c r="S1659">
        <v>166.1204811470563</v>
      </c>
      <c r="T1659">
        <v>0.8</v>
      </c>
      <c r="U1659" t="s">
        <v>227</v>
      </c>
      <c r="V1659">
        <v>0.8</v>
      </c>
      <c r="W1659">
        <v>16</v>
      </c>
      <c r="X1659">
        <v>27</v>
      </c>
      <c r="Y1659">
        <v>22</v>
      </c>
      <c r="Z1659">
        <v>9.0305172134094655E-2</v>
      </c>
      <c r="AA1659">
        <v>31.536000000000001</v>
      </c>
    </row>
    <row r="1660" spans="1:27" x14ac:dyDescent="0.25">
      <c r="A1660" t="s">
        <v>98</v>
      </c>
      <c r="B1660" t="s">
        <v>519</v>
      </c>
      <c r="C1660" t="s">
        <v>100</v>
      </c>
      <c r="D1660" t="s">
        <v>1707</v>
      </c>
      <c r="E1660" t="s">
        <v>179</v>
      </c>
      <c r="F1660" t="s">
        <v>228</v>
      </c>
      <c r="G1660" t="s">
        <v>111</v>
      </c>
      <c r="H1660" t="s">
        <v>156</v>
      </c>
      <c r="I1660">
        <v>2016</v>
      </c>
      <c r="J1660" t="s">
        <v>269</v>
      </c>
      <c r="K1660" t="s">
        <v>158</v>
      </c>
      <c r="L1660" t="s">
        <v>1904</v>
      </c>
      <c r="M1660" t="s">
        <v>1942</v>
      </c>
      <c r="N1660">
        <v>0</v>
      </c>
      <c r="O1660">
        <v>2020</v>
      </c>
      <c r="P1660">
        <v>3182.5271849521182</v>
      </c>
      <c r="Q1660">
        <v>15.04742874486676</v>
      </c>
      <c r="R1660" t="s">
        <v>109</v>
      </c>
      <c r="S1660">
        <v>211.49973453356921</v>
      </c>
      <c r="T1660">
        <v>0.92</v>
      </c>
      <c r="U1660" t="s">
        <v>227</v>
      </c>
      <c r="V1660">
        <v>0.92</v>
      </c>
      <c r="W1660">
        <v>16</v>
      </c>
      <c r="X1660">
        <v>27</v>
      </c>
      <c r="Y1660">
        <v>22</v>
      </c>
      <c r="Z1660">
        <v>9.0305172134094655E-2</v>
      </c>
      <c r="AA1660">
        <v>31.536000000000001</v>
      </c>
    </row>
    <row r="1661" spans="1:27" x14ac:dyDescent="0.25">
      <c r="A1661" t="s">
        <v>98</v>
      </c>
      <c r="B1661" t="s">
        <v>519</v>
      </c>
      <c r="C1661" t="s">
        <v>100</v>
      </c>
      <c r="D1661" t="s">
        <v>1707</v>
      </c>
      <c r="E1661" t="s">
        <v>179</v>
      </c>
      <c r="F1661" t="s">
        <v>228</v>
      </c>
      <c r="G1661" t="s">
        <v>111</v>
      </c>
      <c r="H1661" t="s">
        <v>156</v>
      </c>
      <c r="I1661">
        <v>2020</v>
      </c>
      <c r="J1661" t="s">
        <v>271</v>
      </c>
      <c r="K1661" t="s">
        <v>158</v>
      </c>
      <c r="L1661" t="s">
        <v>1904</v>
      </c>
      <c r="M1661" t="s">
        <v>1942</v>
      </c>
      <c r="N1661">
        <v>1</v>
      </c>
      <c r="O1661">
        <v>2020</v>
      </c>
      <c r="P1661">
        <v>3365.4310461562618</v>
      </c>
      <c r="Q1661">
        <v>15.04742874486676</v>
      </c>
      <c r="R1661" t="s">
        <v>109</v>
      </c>
      <c r="S1661">
        <v>223.65489169067089</v>
      </c>
      <c r="T1661">
        <v>0.92</v>
      </c>
      <c r="U1661" t="s">
        <v>227</v>
      </c>
      <c r="V1661">
        <v>0.92</v>
      </c>
      <c r="W1661">
        <v>16</v>
      </c>
      <c r="X1661">
        <v>27</v>
      </c>
      <c r="Y1661">
        <v>22</v>
      </c>
      <c r="Z1661">
        <v>9.0305172134094655E-2</v>
      </c>
      <c r="AA1661">
        <v>31.536000000000001</v>
      </c>
    </row>
    <row r="1662" spans="1:27" x14ac:dyDescent="0.25">
      <c r="A1662" t="s">
        <v>98</v>
      </c>
      <c r="B1662" t="s">
        <v>519</v>
      </c>
      <c r="C1662" t="s">
        <v>100</v>
      </c>
      <c r="D1662" t="s">
        <v>1707</v>
      </c>
      <c r="E1662" t="s">
        <v>179</v>
      </c>
      <c r="F1662" t="s">
        <v>228</v>
      </c>
      <c r="G1662" t="s">
        <v>114</v>
      </c>
      <c r="H1662" t="s">
        <v>156</v>
      </c>
      <c r="I1662">
        <v>2016</v>
      </c>
      <c r="J1662" t="s">
        <v>272</v>
      </c>
      <c r="K1662" t="s">
        <v>158</v>
      </c>
      <c r="L1662" t="s">
        <v>1904</v>
      </c>
      <c r="M1662" t="s">
        <v>1943</v>
      </c>
      <c r="N1662">
        <v>1</v>
      </c>
      <c r="O1662">
        <v>2020</v>
      </c>
      <c r="P1662">
        <v>3341.043864662377</v>
      </c>
      <c r="Q1662">
        <v>15.04742874486676</v>
      </c>
      <c r="R1662" t="s">
        <v>109</v>
      </c>
      <c r="S1662">
        <v>222.03420406972401</v>
      </c>
      <c r="T1662">
        <v>0.95</v>
      </c>
      <c r="U1662" t="s">
        <v>227</v>
      </c>
      <c r="V1662">
        <v>0.95</v>
      </c>
      <c r="W1662">
        <v>16</v>
      </c>
      <c r="X1662">
        <v>27</v>
      </c>
      <c r="Y1662">
        <v>22</v>
      </c>
      <c r="Z1662">
        <v>9.0305172134094655E-2</v>
      </c>
      <c r="AA1662">
        <v>31.536000000000001</v>
      </c>
    </row>
    <row r="1663" spans="1:27" x14ac:dyDescent="0.25">
      <c r="A1663" t="s">
        <v>98</v>
      </c>
      <c r="B1663" t="s">
        <v>519</v>
      </c>
      <c r="C1663" t="s">
        <v>100</v>
      </c>
      <c r="D1663" t="s">
        <v>1707</v>
      </c>
      <c r="E1663" t="s">
        <v>179</v>
      </c>
      <c r="F1663" t="s">
        <v>228</v>
      </c>
      <c r="G1663" t="s">
        <v>114</v>
      </c>
      <c r="H1663" t="s">
        <v>156</v>
      </c>
      <c r="I1663">
        <v>2022</v>
      </c>
      <c r="J1663" t="s">
        <v>274</v>
      </c>
      <c r="K1663" t="s">
        <v>158</v>
      </c>
      <c r="L1663" t="s">
        <v>1904</v>
      </c>
      <c r="M1663" t="s">
        <v>1944</v>
      </c>
      <c r="N1663">
        <v>1</v>
      </c>
      <c r="O1663">
        <v>2022</v>
      </c>
      <c r="P1663">
        <v>3341.043864662377</v>
      </c>
      <c r="Q1663">
        <v>15.04742874486676</v>
      </c>
      <c r="R1663" t="s">
        <v>109</v>
      </c>
      <c r="S1663">
        <v>222.03420406972401</v>
      </c>
      <c r="T1663">
        <v>0.95</v>
      </c>
      <c r="U1663" t="s">
        <v>227</v>
      </c>
      <c r="V1663">
        <v>0.95</v>
      </c>
      <c r="W1663">
        <v>16</v>
      </c>
      <c r="X1663">
        <v>27</v>
      </c>
      <c r="Y1663">
        <v>22</v>
      </c>
      <c r="Z1663">
        <v>9.0305172134094655E-2</v>
      </c>
      <c r="AA1663">
        <v>31.536000000000001</v>
      </c>
    </row>
    <row r="1664" spans="1:27" x14ac:dyDescent="0.25">
      <c r="A1664" t="s">
        <v>98</v>
      </c>
      <c r="B1664" t="s">
        <v>519</v>
      </c>
      <c r="C1664" t="s">
        <v>100</v>
      </c>
      <c r="D1664" t="s">
        <v>1707</v>
      </c>
      <c r="E1664" t="s">
        <v>179</v>
      </c>
      <c r="F1664" t="s">
        <v>228</v>
      </c>
      <c r="G1664" t="s">
        <v>119</v>
      </c>
      <c r="H1664" t="s">
        <v>156</v>
      </c>
      <c r="I1664">
        <v>2016</v>
      </c>
      <c r="J1664" t="s">
        <v>276</v>
      </c>
      <c r="K1664" t="s">
        <v>158</v>
      </c>
      <c r="L1664" t="s">
        <v>1904</v>
      </c>
      <c r="M1664" t="s">
        <v>1945</v>
      </c>
      <c r="N1664">
        <v>1</v>
      </c>
      <c r="O1664">
        <v>2020</v>
      </c>
      <c r="P1664">
        <v>3706.851587070666</v>
      </c>
      <c r="Q1664">
        <v>15.04742874486676</v>
      </c>
      <c r="R1664" t="s">
        <v>109</v>
      </c>
      <c r="S1664">
        <v>246.34451838392741</v>
      </c>
      <c r="T1664">
        <v>0.99</v>
      </c>
      <c r="U1664" t="s">
        <v>227</v>
      </c>
      <c r="V1664">
        <v>0.99</v>
      </c>
      <c r="W1664">
        <v>16</v>
      </c>
      <c r="X1664">
        <v>27</v>
      </c>
      <c r="Y1664">
        <v>22</v>
      </c>
      <c r="Z1664">
        <v>9.0305172134094655E-2</v>
      </c>
      <c r="AA1664">
        <v>31.536000000000001</v>
      </c>
    </row>
    <row r="1665" spans="1:27" x14ac:dyDescent="0.25">
      <c r="A1665" t="s">
        <v>98</v>
      </c>
      <c r="B1665" t="s">
        <v>519</v>
      </c>
      <c r="C1665" t="s">
        <v>100</v>
      </c>
      <c r="D1665" t="s">
        <v>1707</v>
      </c>
      <c r="E1665" t="s">
        <v>179</v>
      </c>
      <c r="F1665" t="s">
        <v>228</v>
      </c>
      <c r="G1665" t="s">
        <v>119</v>
      </c>
      <c r="H1665" t="s">
        <v>156</v>
      </c>
      <c r="I1665">
        <v>2022</v>
      </c>
      <c r="J1665" t="s">
        <v>278</v>
      </c>
      <c r="K1665" t="s">
        <v>158</v>
      </c>
      <c r="L1665" t="s">
        <v>1904</v>
      </c>
      <c r="M1665" t="s">
        <v>1946</v>
      </c>
      <c r="N1665">
        <v>1</v>
      </c>
      <c r="O1665">
        <v>2022</v>
      </c>
      <c r="P1665">
        <v>3706.851587070666</v>
      </c>
      <c r="Q1665">
        <v>15.04742874486676</v>
      </c>
      <c r="R1665" t="s">
        <v>109</v>
      </c>
      <c r="S1665">
        <v>246.34451838392741</v>
      </c>
      <c r="T1665">
        <v>0.99</v>
      </c>
      <c r="U1665" t="s">
        <v>227</v>
      </c>
      <c r="V1665">
        <v>0.99</v>
      </c>
      <c r="W1665">
        <v>16</v>
      </c>
      <c r="X1665">
        <v>27</v>
      </c>
      <c r="Y1665">
        <v>22</v>
      </c>
      <c r="Z1665">
        <v>9.0305172134094655E-2</v>
      </c>
      <c r="AA1665">
        <v>31.536000000000001</v>
      </c>
    </row>
    <row r="1666" spans="1:27" x14ac:dyDescent="0.25">
      <c r="A1666" t="s">
        <v>98</v>
      </c>
      <c r="B1666" t="s">
        <v>519</v>
      </c>
      <c r="C1666" t="s">
        <v>100</v>
      </c>
      <c r="D1666" t="s">
        <v>1707</v>
      </c>
      <c r="E1666" t="s">
        <v>179</v>
      </c>
      <c r="F1666" t="s">
        <v>228</v>
      </c>
      <c r="G1666" t="s">
        <v>103</v>
      </c>
      <c r="H1666" t="s">
        <v>148</v>
      </c>
      <c r="I1666">
        <v>2016</v>
      </c>
      <c r="J1666" t="s">
        <v>280</v>
      </c>
      <c r="K1666" t="s">
        <v>150</v>
      </c>
      <c r="L1666" t="s">
        <v>1904</v>
      </c>
      <c r="M1666" t="s">
        <v>1947</v>
      </c>
      <c r="N1666">
        <v>1</v>
      </c>
      <c r="O1666">
        <v>2020</v>
      </c>
      <c r="P1666">
        <v>5029.8561831139787</v>
      </c>
      <c r="Q1666">
        <v>15.04742874486676</v>
      </c>
      <c r="R1666" t="s">
        <v>109</v>
      </c>
      <c r="S1666">
        <v>334.26682182029617</v>
      </c>
      <c r="T1666">
        <v>0.83</v>
      </c>
      <c r="U1666" t="s">
        <v>227</v>
      </c>
      <c r="V1666">
        <v>0.83</v>
      </c>
      <c r="W1666">
        <v>19.7</v>
      </c>
      <c r="X1666">
        <v>33.1</v>
      </c>
      <c r="Y1666">
        <v>27</v>
      </c>
      <c r="Z1666">
        <v>9.0305172134094655E-2</v>
      </c>
      <c r="AA1666">
        <v>31.536000000000001</v>
      </c>
    </row>
    <row r="1667" spans="1:27" x14ac:dyDescent="0.25">
      <c r="A1667" t="s">
        <v>98</v>
      </c>
      <c r="B1667" t="s">
        <v>519</v>
      </c>
      <c r="C1667" t="s">
        <v>100</v>
      </c>
      <c r="D1667" t="s">
        <v>1707</v>
      </c>
      <c r="E1667" t="s">
        <v>179</v>
      </c>
      <c r="F1667" t="s">
        <v>228</v>
      </c>
      <c r="G1667" t="s">
        <v>111</v>
      </c>
      <c r="H1667" t="s">
        <v>148</v>
      </c>
      <c r="I1667">
        <v>2016</v>
      </c>
      <c r="J1667" t="s">
        <v>282</v>
      </c>
      <c r="K1667" t="s">
        <v>150</v>
      </c>
      <c r="L1667" t="s">
        <v>1904</v>
      </c>
      <c r="M1667" t="s">
        <v>1948</v>
      </c>
      <c r="N1667">
        <v>1</v>
      </c>
      <c r="O1667">
        <v>2020</v>
      </c>
      <c r="P1667">
        <v>5029.8561831139787</v>
      </c>
      <c r="Q1667">
        <v>15.04742874486676</v>
      </c>
      <c r="R1667" t="s">
        <v>109</v>
      </c>
      <c r="S1667">
        <v>334.26682182029617</v>
      </c>
      <c r="T1667">
        <v>0.83</v>
      </c>
      <c r="U1667" t="s">
        <v>227</v>
      </c>
      <c r="V1667">
        <v>0.83</v>
      </c>
      <c r="W1667">
        <v>19.7</v>
      </c>
      <c r="X1667">
        <v>33.1</v>
      </c>
      <c r="Y1667">
        <v>27</v>
      </c>
      <c r="Z1667">
        <v>9.0305172134094655E-2</v>
      </c>
      <c r="AA1667">
        <v>31.536000000000001</v>
      </c>
    </row>
    <row r="1668" spans="1:27" x14ac:dyDescent="0.25">
      <c r="A1668" t="s">
        <v>98</v>
      </c>
      <c r="B1668" t="s">
        <v>519</v>
      </c>
      <c r="C1668" t="s">
        <v>100</v>
      </c>
      <c r="D1668" t="s">
        <v>1707</v>
      </c>
      <c r="E1668" t="s">
        <v>179</v>
      </c>
      <c r="F1668" t="s">
        <v>228</v>
      </c>
      <c r="G1668" t="s">
        <v>111</v>
      </c>
      <c r="H1668" t="s">
        <v>148</v>
      </c>
      <c r="I1668">
        <v>2022</v>
      </c>
      <c r="J1668" t="s">
        <v>284</v>
      </c>
      <c r="K1668" t="s">
        <v>150</v>
      </c>
      <c r="L1668" t="s">
        <v>1904</v>
      </c>
      <c r="M1668" t="s">
        <v>1949</v>
      </c>
      <c r="N1668">
        <v>1</v>
      </c>
      <c r="O1668">
        <v>2022</v>
      </c>
      <c r="P1668">
        <v>5151.7920905834089</v>
      </c>
      <c r="Q1668">
        <v>15.04742874486676</v>
      </c>
      <c r="R1668" t="s">
        <v>109</v>
      </c>
      <c r="S1668">
        <v>342.37025992503061</v>
      </c>
      <c r="T1668">
        <v>0.84</v>
      </c>
      <c r="U1668" t="s">
        <v>227</v>
      </c>
      <c r="V1668">
        <v>0.84</v>
      </c>
      <c r="W1668">
        <v>19.7</v>
      </c>
      <c r="X1668">
        <v>33.1</v>
      </c>
      <c r="Y1668">
        <v>27</v>
      </c>
      <c r="Z1668">
        <v>9.0305172134094655E-2</v>
      </c>
      <c r="AA1668">
        <v>31.536000000000001</v>
      </c>
    </row>
    <row r="1669" spans="1:27" x14ac:dyDescent="0.25">
      <c r="A1669" t="s">
        <v>98</v>
      </c>
      <c r="B1669" t="s">
        <v>519</v>
      </c>
      <c r="C1669" t="s">
        <v>100</v>
      </c>
      <c r="D1669" t="s">
        <v>1707</v>
      </c>
      <c r="E1669" t="s">
        <v>179</v>
      </c>
      <c r="F1669" t="s">
        <v>228</v>
      </c>
      <c r="G1669" t="s">
        <v>114</v>
      </c>
      <c r="H1669" t="s">
        <v>148</v>
      </c>
      <c r="I1669">
        <v>2016</v>
      </c>
      <c r="J1669" t="s">
        <v>286</v>
      </c>
      <c r="K1669" t="s">
        <v>150</v>
      </c>
      <c r="L1669" t="s">
        <v>1904</v>
      </c>
      <c r="M1669" t="s">
        <v>1950</v>
      </c>
      <c r="N1669">
        <v>1</v>
      </c>
      <c r="O1669">
        <v>2020</v>
      </c>
      <c r="P1669">
        <v>5304.2119749201956</v>
      </c>
      <c r="Q1669">
        <v>15.04742874486676</v>
      </c>
      <c r="R1669" t="s">
        <v>109</v>
      </c>
      <c r="S1669">
        <v>352.49955755594868</v>
      </c>
      <c r="T1669">
        <v>0.85</v>
      </c>
      <c r="U1669" t="s">
        <v>227</v>
      </c>
      <c r="V1669">
        <v>0.85</v>
      </c>
      <c r="W1669">
        <v>19.7</v>
      </c>
      <c r="X1669">
        <v>33.1</v>
      </c>
      <c r="Y1669">
        <v>27</v>
      </c>
      <c r="Z1669">
        <v>9.0305172134094655E-2</v>
      </c>
      <c r="AA1669">
        <v>31.536000000000001</v>
      </c>
    </row>
    <row r="1670" spans="1:27" x14ac:dyDescent="0.25">
      <c r="A1670" t="s">
        <v>98</v>
      </c>
      <c r="B1670" t="s">
        <v>519</v>
      </c>
      <c r="C1670" t="s">
        <v>100</v>
      </c>
      <c r="D1670" t="s">
        <v>1707</v>
      </c>
      <c r="E1670" t="s">
        <v>179</v>
      </c>
      <c r="F1670" t="s">
        <v>228</v>
      </c>
      <c r="G1670" t="s">
        <v>119</v>
      </c>
      <c r="H1670" t="s">
        <v>148</v>
      </c>
      <c r="I1670">
        <v>2016</v>
      </c>
      <c r="J1670" t="s">
        <v>288</v>
      </c>
      <c r="K1670" t="s">
        <v>150</v>
      </c>
      <c r="L1670" t="s">
        <v>1904</v>
      </c>
      <c r="M1670" t="s">
        <v>1951</v>
      </c>
      <c r="N1670">
        <v>1</v>
      </c>
      <c r="O1670">
        <v>2020</v>
      </c>
      <c r="P1670">
        <v>7864.8660317782214</v>
      </c>
      <c r="Q1670">
        <v>15.04742874486676</v>
      </c>
      <c r="R1670" t="s">
        <v>109</v>
      </c>
      <c r="S1670">
        <v>522.67175775537214</v>
      </c>
      <c r="T1670">
        <v>0.97</v>
      </c>
      <c r="U1670" t="s">
        <v>227</v>
      </c>
      <c r="V1670">
        <v>0.97</v>
      </c>
      <c r="W1670">
        <v>19.7</v>
      </c>
      <c r="X1670">
        <v>33.1</v>
      </c>
      <c r="Y1670">
        <v>27</v>
      </c>
      <c r="Z1670">
        <v>9.0305172134094655E-2</v>
      </c>
      <c r="AA1670">
        <v>31.536000000000001</v>
      </c>
    </row>
    <row r="1671" spans="1:27" x14ac:dyDescent="0.25">
      <c r="A1671" t="s">
        <v>98</v>
      </c>
      <c r="B1671" t="s">
        <v>519</v>
      </c>
      <c r="C1671" t="s">
        <v>100</v>
      </c>
      <c r="D1671" t="s">
        <v>1707</v>
      </c>
      <c r="E1671" t="s">
        <v>179</v>
      </c>
      <c r="F1671" t="s">
        <v>228</v>
      </c>
      <c r="G1671" t="s">
        <v>119</v>
      </c>
      <c r="H1671" t="s">
        <v>148</v>
      </c>
      <c r="I1671">
        <v>2022</v>
      </c>
      <c r="J1671" t="s">
        <v>290</v>
      </c>
      <c r="K1671" t="s">
        <v>150</v>
      </c>
      <c r="L1671" t="s">
        <v>1904</v>
      </c>
      <c r="M1671" t="s">
        <v>1952</v>
      </c>
      <c r="N1671">
        <v>1</v>
      </c>
      <c r="O1671">
        <v>2022</v>
      </c>
      <c r="P1671">
        <v>7864.8660317782214</v>
      </c>
      <c r="Q1671">
        <v>15.04742874486676</v>
      </c>
      <c r="R1671" t="s">
        <v>109</v>
      </c>
      <c r="S1671">
        <v>522.67175775537214</v>
      </c>
      <c r="T1671">
        <v>0.97</v>
      </c>
      <c r="U1671" t="s">
        <v>227</v>
      </c>
      <c r="V1671">
        <v>0.97</v>
      </c>
      <c r="W1671">
        <v>19.7</v>
      </c>
      <c r="X1671">
        <v>33.1</v>
      </c>
      <c r="Y1671">
        <v>27</v>
      </c>
      <c r="Z1671">
        <v>9.0305172134094655E-2</v>
      </c>
      <c r="AA1671">
        <v>31.536000000000001</v>
      </c>
    </row>
    <row r="1672" spans="1:27" x14ac:dyDescent="0.25">
      <c r="A1672" t="s">
        <v>98</v>
      </c>
      <c r="B1672" t="s">
        <v>519</v>
      </c>
      <c r="C1672" t="s">
        <v>100</v>
      </c>
      <c r="D1672" t="s">
        <v>1707</v>
      </c>
      <c r="E1672" t="s">
        <v>179</v>
      </c>
      <c r="F1672" t="s">
        <v>224</v>
      </c>
      <c r="G1672" t="s">
        <v>103</v>
      </c>
      <c r="H1672" t="s">
        <v>148</v>
      </c>
      <c r="I1672">
        <v>2016</v>
      </c>
      <c r="J1672" t="s">
        <v>292</v>
      </c>
      <c r="K1672" t="s">
        <v>150</v>
      </c>
      <c r="L1672" t="s">
        <v>1904</v>
      </c>
      <c r="M1672" t="s">
        <v>1953</v>
      </c>
      <c r="N1672">
        <v>1</v>
      </c>
      <c r="O1672">
        <v>2020</v>
      </c>
      <c r="P1672">
        <v>11126.65155658547</v>
      </c>
      <c r="Q1672">
        <v>15.04742874486676</v>
      </c>
      <c r="R1672" t="s">
        <v>109</v>
      </c>
      <c r="S1672">
        <v>739.4387270570187</v>
      </c>
      <c r="T1672">
        <v>0.84</v>
      </c>
      <c r="U1672" t="s">
        <v>227</v>
      </c>
      <c r="V1672">
        <v>0.84</v>
      </c>
      <c r="W1672">
        <v>18</v>
      </c>
      <c r="X1672">
        <v>28</v>
      </c>
      <c r="Y1672">
        <v>24</v>
      </c>
      <c r="Z1672">
        <v>9.0305172134094655E-2</v>
      </c>
      <c r="AA1672">
        <v>31.536000000000001</v>
      </c>
    </row>
    <row r="1673" spans="1:27" x14ac:dyDescent="0.25">
      <c r="A1673" t="s">
        <v>98</v>
      </c>
      <c r="B1673" t="s">
        <v>519</v>
      </c>
      <c r="C1673" t="s">
        <v>100</v>
      </c>
      <c r="D1673" t="s">
        <v>1707</v>
      </c>
      <c r="E1673" t="s">
        <v>179</v>
      </c>
      <c r="F1673" t="s">
        <v>224</v>
      </c>
      <c r="G1673" t="s">
        <v>103</v>
      </c>
      <c r="H1673" t="s">
        <v>148</v>
      </c>
      <c r="I1673">
        <v>2022</v>
      </c>
      <c r="J1673" t="s">
        <v>294</v>
      </c>
      <c r="K1673" t="s">
        <v>150</v>
      </c>
      <c r="L1673" t="s">
        <v>1904</v>
      </c>
      <c r="M1673" t="s">
        <v>1954</v>
      </c>
      <c r="N1673">
        <v>1</v>
      </c>
      <c r="O1673">
        <v>2022</v>
      </c>
      <c r="P1673">
        <v>11492.45927899376</v>
      </c>
      <c r="Q1673">
        <v>15.04742874486676</v>
      </c>
      <c r="R1673" t="s">
        <v>109</v>
      </c>
      <c r="S1673">
        <v>763.74904137122212</v>
      </c>
      <c r="T1673">
        <v>0.86</v>
      </c>
      <c r="U1673" t="s">
        <v>227</v>
      </c>
      <c r="V1673">
        <v>0.86</v>
      </c>
      <c r="W1673">
        <v>18</v>
      </c>
      <c r="X1673">
        <v>28</v>
      </c>
      <c r="Y1673">
        <v>24</v>
      </c>
      <c r="Z1673">
        <v>9.0305172134094655E-2</v>
      </c>
      <c r="AA1673">
        <v>31.536000000000001</v>
      </c>
    </row>
    <row r="1674" spans="1:27" x14ac:dyDescent="0.25">
      <c r="A1674" t="s">
        <v>98</v>
      </c>
      <c r="B1674" t="s">
        <v>519</v>
      </c>
      <c r="C1674" t="s">
        <v>100</v>
      </c>
      <c r="D1674" t="s">
        <v>1707</v>
      </c>
      <c r="E1674" t="s">
        <v>179</v>
      </c>
      <c r="F1674" t="s">
        <v>224</v>
      </c>
      <c r="G1674" t="s">
        <v>111</v>
      </c>
      <c r="H1674" t="s">
        <v>148</v>
      </c>
      <c r="I1674">
        <v>2016</v>
      </c>
      <c r="J1674" t="s">
        <v>296</v>
      </c>
      <c r="K1674" t="s">
        <v>150</v>
      </c>
      <c r="L1674" t="s">
        <v>1904</v>
      </c>
      <c r="M1674" t="s">
        <v>1955</v>
      </c>
      <c r="N1674">
        <v>1</v>
      </c>
      <c r="O1674">
        <v>2020</v>
      </c>
      <c r="P1674">
        <v>11126.65155658547</v>
      </c>
      <c r="Q1674">
        <v>15.04742874486676</v>
      </c>
      <c r="R1674" t="s">
        <v>109</v>
      </c>
      <c r="S1674">
        <v>739.4387270570187</v>
      </c>
      <c r="T1674">
        <v>0.84</v>
      </c>
      <c r="U1674" t="s">
        <v>227</v>
      </c>
      <c r="V1674">
        <v>0.84</v>
      </c>
      <c r="W1674">
        <v>18</v>
      </c>
      <c r="X1674">
        <v>28</v>
      </c>
      <c r="Y1674">
        <v>24</v>
      </c>
      <c r="Z1674">
        <v>9.0305172134094655E-2</v>
      </c>
      <c r="AA1674">
        <v>31.536000000000001</v>
      </c>
    </row>
    <row r="1675" spans="1:27" x14ac:dyDescent="0.25">
      <c r="A1675" t="s">
        <v>98</v>
      </c>
      <c r="B1675" t="s">
        <v>519</v>
      </c>
      <c r="C1675" t="s">
        <v>100</v>
      </c>
      <c r="D1675" t="s">
        <v>1707</v>
      </c>
      <c r="E1675" t="s">
        <v>179</v>
      </c>
      <c r="F1675" t="s">
        <v>224</v>
      </c>
      <c r="G1675" t="s">
        <v>111</v>
      </c>
      <c r="H1675" t="s">
        <v>148</v>
      </c>
      <c r="I1675">
        <v>2022</v>
      </c>
      <c r="J1675" t="s">
        <v>298</v>
      </c>
      <c r="K1675" t="s">
        <v>150</v>
      </c>
      <c r="L1675" t="s">
        <v>1904</v>
      </c>
      <c r="M1675" t="s">
        <v>1956</v>
      </c>
      <c r="N1675">
        <v>1</v>
      </c>
      <c r="O1675">
        <v>2022</v>
      </c>
      <c r="P1675">
        <v>11492.45927899376</v>
      </c>
      <c r="Q1675">
        <v>15.04742874486676</v>
      </c>
      <c r="R1675" t="s">
        <v>109</v>
      </c>
      <c r="S1675">
        <v>763.74904137122212</v>
      </c>
      <c r="T1675">
        <v>0.86</v>
      </c>
      <c r="U1675" t="s">
        <v>227</v>
      </c>
      <c r="V1675">
        <v>0.86</v>
      </c>
      <c r="W1675">
        <v>18</v>
      </c>
      <c r="X1675">
        <v>28</v>
      </c>
      <c r="Y1675">
        <v>24</v>
      </c>
      <c r="Z1675">
        <v>9.0305172134094655E-2</v>
      </c>
      <c r="AA1675">
        <v>31.536000000000001</v>
      </c>
    </row>
    <row r="1676" spans="1:27" x14ac:dyDescent="0.25">
      <c r="A1676" t="s">
        <v>98</v>
      </c>
      <c r="B1676" t="s">
        <v>519</v>
      </c>
      <c r="C1676" t="s">
        <v>100</v>
      </c>
      <c r="D1676" t="s">
        <v>1707</v>
      </c>
      <c r="E1676" t="s">
        <v>179</v>
      </c>
      <c r="F1676" t="s">
        <v>224</v>
      </c>
      <c r="G1676" t="s">
        <v>114</v>
      </c>
      <c r="H1676" t="s">
        <v>148</v>
      </c>
      <c r="I1676">
        <v>2016</v>
      </c>
      <c r="J1676" t="s">
        <v>300</v>
      </c>
      <c r="K1676" t="s">
        <v>150</v>
      </c>
      <c r="L1676" t="s">
        <v>1904</v>
      </c>
      <c r="M1676" t="s">
        <v>1957</v>
      </c>
      <c r="N1676">
        <v>1</v>
      </c>
      <c r="O1676">
        <v>2020</v>
      </c>
      <c r="P1676">
        <v>11492.45927899376</v>
      </c>
      <c r="Q1676">
        <v>15.04742874486676</v>
      </c>
      <c r="R1676" t="s">
        <v>109</v>
      </c>
      <c r="S1676">
        <v>763.74904137122212</v>
      </c>
      <c r="T1676">
        <v>0.87</v>
      </c>
      <c r="U1676" t="s">
        <v>227</v>
      </c>
      <c r="V1676">
        <v>0.87</v>
      </c>
      <c r="W1676">
        <v>18</v>
      </c>
      <c r="X1676">
        <v>28</v>
      </c>
      <c r="Y1676">
        <v>24</v>
      </c>
      <c r="Z1676">
        <v>9.0305172134094655E-2</v>
      </c>
      <c r="AA1676">
        <v>31.536000000000001</v>
      </c>
    </row>
    <row r="1677" spans="1:27" x14ac:dyDescent="0.25">
      <c r="A1677" t="s">
        <v>98</v>
      </c>
      <c r="B1677" t="s">
        <v>519</v>
      </c>
      <c r="C1677" t="s">
        <v>100</v>
      </c>
      <c r="D1677" t="s">
        <v>1707</v>
      </c>
      <c r="E1677" t="s">
        <v>179</v>
      </c>
      <c r="F1677" t="s">
        <v>224</v>
      </c>
      <c r="G1677" t="s">
        <v>119</v>
      </c>
      <c r="H1677" t="s">
        <v>148</v>
      </c>
      <c r="I1677">
        <v>2016</v>
      </c>
      <c r="J1677" t="s">
        <v>302</v>
      </c>
      <c r="K1677" t="s">
        <v>150</v>
      </c>
      <c r="L1677" t="s">
        <v>1904</v>
      </c>
      <c r="M1677" t="s">
        <v>1958</v>
      </c>
      <c r="N1677">
        <v>1</v>
      </c>
      <c r="O1677">
        <v>2020</v>
      </c>
      <c r="P1677">
        <v>13961.66140524971</v>
      </c>
      <c r="Q1677">
        <v>15.04742874486676</v>
      </c>
      <c r="R1677" t="s">
        <v>109</v>
      </c>
      <c r="S1677">
        <v>927.84366299209478</v>
      </c>
      <c r="T1677">
        <v>0.9</v>
      </c>
      <c r="U1677" t="s">
        <v>227</v>
      </c>
      <c r="V1677">
        <v>0.9</v>
      </c>
      <c r="W1677">
        <v>18</v>
      </c>
      <c r="X1677">
        <v>28</v>
      </c>
      <c r="Y1677">
        <v>24</v>
      </c>
      <c r="Z1677">
        <v>9.0305172134094655E-2</v>
      </c>
      <c r="AA1677">
        <v>31.536000000000001</v>
      </c>
    </row>
    <row r="1678" spans="1:27" x14ac:dyDescent="0.25">
      <c r="A1678" t="s">
        <v>98</v>
      </c>
      <c r="B1678" t="s">
        <v>519</v>
      </c>
      <c r="C1678" t="s">
        <v>100</v>
      </c>
      <c r="D1678" t="s">
        <v>1707</v>
      </c>
      <c r="E1678" t="s">
        <v>304</v>
      </c>
      <c r="F1678" t="s">
        <v>180</v>
      </c>
      <c r="G1678" t="s">
        <v>111</v>
      </c>
      <c r="H1678" t="s">
        <v>104</v>
      </c>
      <c r="I1678">
        <v>2016</v>
      </c>
      <c r="J1678" t="s">
        <v>305</v>
      </c>
      <c r="K1678" t="s">
        <v>106</v>
      </c>
      <c r="L1678" t="s">
        <v>1959</v>
      </c>
      <c r="M1678" t="s">
        <v>1960</v>
      </c>
      <c r="N1678">
        <v>0</v>
      </c>
      <c r="O1678">
        <v>2020</v>
      </c>
      <c r="P1678">
        <v>8291.641707921226</v>
      </c>
      <c r="Q1678">
        <v>3.6463116709824002</v>
      </c>
      <c r="R1678" t="s">
        <v>109</v>
      </c>
      <c r="S1678">
        <v>2273.9805195224212</v>
      </c>
      <c r="T1678">
        <v>0.6</v>
      </c>
      <c r="U1678" t="s">
        <v>184</v>
      </c>
      <c r="V1678">
        <v>0.6</v>
      </c>
      <c r="W1678">
        <v>12</v>
      </c>
      <c r="X1678">
        <v>18</v>
      </c>
      <c r="Y1678">
        <v>16</v>
      </c>
      <c r="Z1678">
        <v>8.0981185647948012E-2</v>
      </c>
      <c r="AA1678">
        <v>31.536000000000001</v>
      </c>
    </row>
    <row r="1679" spans="1:27" x14ac:dyDescent="0.25">
      <c r="A1679" t="s">
        <v>98</v>
      </c>
      <c r="B1679" t="s">
        <v>519</v>
      </c>
      <c r="C1679" t="s">
        <v>100</v>
      </c>
      <c r="D1679" t="s">
        <v>1707</v>
      </c>
      <c r="E1679" t="s">
        <v>304</v>
      </c>
      <c r="F1679" t="s">
        <v>180</v>
      </c>
      <c r="G1679" t="s">
        <v>111</v>
      </c>
      <c r="H1679" t="s">
        <v>104</v>
      </c>
      <c r="I1679">
        <v>2020</v>
      </c>
      <c r="J1679" t="s">
        <v>308</v>
      </c>
      <c r="K1679" t="s">
        <v>106</v>
      </c>
      <c r="L1679" t="s">
        <v>1959</v>
      </c>
      <c r="M1679" t="s">
        <v>1960</v>
      </c>
      <c r="N1679">
        <v>1</v>
      </c>
      <c r="O1679">
        <v>2020</v>
      </c>
      <c r="P1679">
        <v>8291.641707921226</v>
      </c>
      <c r="Q1679">
        <v>3.6463116709824002</v>
      </c>
      <c r="R1679" t="s">
        <v>109</v>
      </c>
      <c r="S1679">
        <v>2273.9805195224212</v>
      </c>
      <c r="T1679">
        <v>0.7</v>
      </c>
      <c r="U1679" t="s">
        <v>184</v>
      </c>
      <c r="V1679">
        <v>0.7</v>
      </c>
      <c r="W1679">
        <v>12</v>
      </c>
      <c r="X1679">
        <v>18</v>
      </c>
      <c r="Y1679">
        <v>16</v>
      </c>
      <c r="Z1679">
        <v>8.0981185647948012E-2</v>
      </c>
      <c r="AA1679">
        <v>31.536000000000001</v>
      </c>
    </row>
    <row r="1680" spans="1:27" x14ac:dyDescent="0.25">
      <c r="A1680" t="s">
        <v>98</v>
      </c>
      <c r="B1680" t="s">
        <v>519</v>
      </c>
      <c r="C1680" t="s">
        <v>100</v>
      </c>
      <c r="D1680" t="s">
        <v>1707</v>
      </c>
      <c r="E1680" t="s">
        <v>304</v>
      </c>
      <c r="F1680" t="s">
        <v>180</v>
      </c>
      <c r="G1680" t="s">
        <v>103</v>
      </c>
      <c r="H1680" t="s">
        <v>125</v>
      </c>
      <c r="I1680">
        <v>2016</v>
      </c>
      <c r="J1680" t="s">
        <v>309</v>
      </c>
      <c r="K1680" t="s">
        <v>127</v>
      </c>
      <c r="L1680" t="s">
        <v>1959</v>
      </c>
      <c r="M1680" t="s">
        <v>1961</v>
      </c>
      <c r="N1680">
        <v>1</v>
      </c>
      <c r="O1680">
        <v>2020</v>
      </c>
      <c r="P1680">
        <v>2956.9457561336731</v>
      </c>
      <c r="Q1680">
        <v>3.6463116709824002</v>
      </c>
      <c r="R1680" t="s">
        <v>109</v>
      </c>
      <c r="S1680">
        <v>810.94158232968698</v>
      </c>
      <c r="T1680">
        <v>4.1031652989449006</v>
      </c>
      <c r="U1680" t="s">
        <v>184</v>
      </c>
      <c r="V1680">
        <v>4.1031652989449006</v>
      </c>
      <c r="W1680">
        <v>9</v>
      </c>
      <c r="X1680">
        <v>22</v>
      </c>
      <c r="Y1680">
        <v>16</v>
      </c>
      <c r="Z1680">
        <v>8.0981185647948012E-2</v>
      </c>
      <c r="AA1680">
        <v>31.536000000000001</v>
      </c>
    </row>
    <row r="1681" spans="1:27" x14ac:dyDescent="0.25">
      <c r="A1681" t="s">
        <v>98</v>
      </c>
      <c r="B1681" t="s">
        <v>519</v>
      </c>
      <c r="C1681" t="s">
        <v>100</v>
      </c>
      <c r="D1681" t="s">
        <v>1707</v>
      </c>
      <c r="E1681" t="s">
        <v>304</v>
      </c>
      <c r="F1681" t="s">
        <v>180</v>
      </c>
      <c r="G1681" t="s">
        <v>103</v>
      </c>
      <c r="H1681" t="s">
        <v>125</v>
      </c>
      <c r="I1681">
        <v>2023</v>
      </c>
      <c r="J1681" t="s">
        <v>311</v>
      </c>
      <c r="K1681" t="s">
        <v>127</v>
      </c>
      <c r="L1681" t="s">
        <v>1959</v>
      </c>
      <c r="M1681" t="s">
        <v>1962</v>
      </c>
      <c r="N1681">
        <v>1</v>
      </c>
      <c r="O1681">
        <v>2023</v>
      </c>
      <c r="P1681">
        <v>2956.9457561336731</v>
      </c>
      <c r="Q1681">
        <v>3.6463116709824002</v>
      </c>
      <c r="R1681" t="s">
        <v>109</v>
      </c>
      <c r="S1681">
        <v>810.94158232968698</v>
      </c>
      <c r="T1681">
        <v>4.1031652989449006</v>
      </c>
      <c r="U1681" t="s">
        <v>184</v>
      </c>
      <c r="V1681">
        <v>4.1031652989449006</v>
      </c>
      <c r="W1681">
        <v>9</v>
      </c>
      <c r="X1681">
        <v>22</v>
      </c>
      <c r="Y1681">
        <v>16</v>
      </c>
      <c r="Z1681">
        <v>8.0981185647948012E-2</v>
      </c>
      <c r="AA1681">
        <v>31.536000000000001</v>
      </c>
    </row>
    <row r="1682" spans="1:27" x14ac:dyDescent="0.25">
      <c r="A1682" t="s">
        <v>98</v>
      </c>
      <c r="B1682" t="s">
        <v>519</v>
      </c>
      <c r="C1682" t="s">
        <v>100</v>
      </c>
      <c r="D1682" t="s">
        <v>1707</v>
      </c>
      <c r="E1682" t="s">
        <v>304</v>
      </c>
      <c r="F1682" t="s">
        <v>180</v>
      </c>
      <c r="G1682" t="s">
        <v>111</v>
      </c>
      <c r="H1682" t="s">
        <v>125</v>
      </c>
      <c r="I1682">
        <v>2016</v>
      </c>
      <c r="J1682" t="s">
        <v>313</v>
      </c>
      <c r="K1682" t="s">
        <v>127</v>
      </c>
      <c r="L1682" t="s">
        <v>1959</v>
      </c>
      <c r="M1682" t="s">
        <v>1963</v>
      </c>
      <c r="N1682">
        <v>1</v>
      </c>
      <c r="O1682">
        <v>2020</v>
      </c>
      <c r="P1682">
        <v>3109.3656404704602</v>
      </c>
      <c r="Q1682">
        <v>3.6463116709824002</v>
      </c>
      <c r="R1682" t="s">
        <v>109</v>
      </c>
      <c r="S1682">
        <v>852.7426948209079</v>
      </c>
      <c r="T1682">
        <v>4.484173505275499</v>
      </c>
      <c r="U1682" t="s">
        <v>184</v>
      </c>
      <c r="V1682">
        <v>4.484173505275499</v>
      </c>
      <c r="W1682">
        <v>9</v>
      </c>
      <c r="X1682">
        <v>22</v>
      </c>
      <c r="Y1682">
        <v>16</v>
      </c>
      <c r="Z1682">
        <v>8.0981185647948012E-2</v>
      </c>
      <c r="AA1682">
        <v>31.536000000000001</v>
      </c>
    </row>
    <row r="1683" spans="1:27" x14ac:dyDescent="0.25">
      <c r="A1683" t="s">
        <v>98</v>
      </c>
      <c r="B1683" t="s">
        <v>519</v>
      </c>
      <c r="C1683" t="s">
        <v>100</v>
      </c>
      <c r="D1683" t="s">
        <v>1707</v>
      </c>
      <c r="E1683" t="s">
        <v>304</v>
      </c>
      <c r="F1683" t="s">
        <v>180</v>
      </c>
      <c r="G1683" t="s">
        <v>111</v>
      </c>
      <c r="H1683" t="s">
        <v>125</v>
      </c>
      <c r="I1683">
        <v>2023</v>
      </c>
      <c r="J1683" t="s">
        <v>315</v>
      </c>
      <c r="K1683" t="s">
        <v>127</v>
      </c>
      <c r="L1683" t="s">
        <v>1959</v>
      </c>
      <c r="M1683" t="s">
        <v>1964</v>
      </c>
      <c r="N1683">
        <v>1</v>
      </c>
      <c r="O1683">
        <v>2023</v>
      </c>
      <c r="P1683">
        <v>3139.8496173378171</v>
      </c>
      <c r="Q1683">
        <v>3.6463116709824002</v>
      </c>
      <c r="R1683" t="s">
        <v>109</v>
      </c>
      <c r="S1683">
        <v>861.10291731915208</v>
      </c>
      <c r="T1683">
        <v>4.6307151230949586</v>
      </c>
      <c r="U1683" t="s">
        <v>184</v>
      </c>
      <c r="V1683">
        <v>4.6307151230949586</v>
      </c>
      <c r="W1683">
        <v>9</v>
      </c>
      <c r="X1683">
        <v>22</v>
      </c>
      <c r="Y1683">
        <v>16</v>
      </c>
      <c r="Z1683">
        <v>8.0981185647948012E-2</v>
      </c>
      <c r="AA1683">
        <v>31.536000000000001</v>
      </c>
    </row>
    <row r="1684" spans="1:27" x14ac:dyDescent="0.25">
      <c r="A1684" t="s">
        <v>98</v>
      </c>
      <c r="B1684" t="s">
        <v>519</v>
      </c>
      <c r="C1684" t="s">
        <v>100</v>
      </c>
      <c r="D1684" t="s">
        <v>1707</v>
      </c>
      <c r="E1684" t="s">
        <v>304</v>
      </c>
      <c r="F1684" t="s">
        <v>180</v>
      </c>
      <c r="G1684" t="s">
        <v>114</v>
      </c>
      <c r="H1684" t="s">
        <v>125</v>
      </c>
      <c r="I1684">
        <v>2016</v>
      </c>
      <c r="J1684" t="s">
        <v>317</v>
      </c>
      <c r="K1684" t="s">
        <v>127</v>
      </c>
      <c r="L1684" t="s">
        <v>1959</v>
      </c>
      <c r="M1684" t="s">
        <v>1965</v>
      </c>
      <c r="N1684">
        <v>1</v>
      </c>
      <c r="O1684">
        <v>2020</v>
      </c>
      <c r="P1684">
        <v>3017.9137098683868</v>
      </c>
      <c r="Q1684">
        <v>3.6463116709824002</v>
      </c>
      <c r="R1684" t="s">
        <v>109</v>
      </c>
      <c r="S1684">
        <v>827.66202732617535</v>
      </c>
      <c r="T1684">
        <v>4.3962485345838216</v>
      </c>
      <c r="U1684" t="s">
        <v>184</v>
      </c>
      <c r="V1684">
        <v>4.3962485345838216</v>
      </c>
      <c r="W1684">
        <v>9</v>
      </c>
      <c r="X1684">
        <v>22</v>
      </c>
      <c r="Y1684">
        <v>16</v>
      </c>
      <c r="Z1684">
        <v>8.0981185647948012E-2</v>
      </c>
      <c r="AA1684">
        <v>31.536000000000001</v>
      </c>
    </row>
    <row r="1685" spans="1:27" x14ac:dyDescent="0.25">
      <c r="A1685" t="s">
        <v>98</v>
      </c>
      <c r="B1685" t="s">
        <v>519</v>
      </c>
      <c r="C1685" t="s">
        <v>100</v>
      </c>
      <c r="D1685" t="s">
        <v>1707</v>
      </c>
      <c r="E1685" t="s">
        <v>304</v>
      </c>
      <c r="F1685" t="s">
        <v>180</v>
      </c>
      <c r="G1685" t="s">
        <v>114</v>
      </c>
      <c r="H1685" t="s">
        <v>125</v>
      </c>
      <c r="I1685">
        <v>2022</v>
      </c>
      <c r="J1685" t="s">
        <v>319</v>
      </c>
      <c r="K1685" t="s">
        <v>127</v>
      </c>
      <c r="L1685" t="s">
        <v>1959</v>
      </c>
      <c r="M1685" t="s">
        <v>1966</v>
      </c>
      <c r="N1685">
        <v>1</v>
      </c>
      <c r="O1685">
        <v>2022</v>
      </c>
      <c r="P1685">
        <v>3017.9137098683868</v>
      </c>
      <c r="Q1685">
        <v>3.6463116709824002</v>
      </c>
      <c r="R1685" t="s">
        <v>109</v>
      </c>
      <c r="S1685">
        <v>827.66202732617535</v>
      </c>
      <c r="T1685">
        <v>4.3962485345838216</v>
      </c>
      <c r="U1685" t="s">
        <v>184</v>
      </c>
      <c r="V1685">
        <v>4.3962485345838216</v>
      </c>
      <c r="W1685">
        <v>9</v>
      </c>
      <c r="X1685">
        <v>22</v>
      </c>
      <c r="Y1685">
        <v>16</v>
      </c>
      <c r="Z1685">
        <v>8.0981185647948012E-2</v>
      </c>
      <c r="AA1685">
        <v>31.536000000000001</v>
      </c>
    </row>
    <row r="1686" spans="1:27" x14ac:dyDescent="0.25">
      <c r="A1686" t="s">
        <v>98</v>
      </c>
      <c r="B1686" t="s">
        <v>519</v>
      </c>
      <c r="C1686" t="s">
        <v>100</v>
      </c>
      <c r="D1686" t="s">
        <v>1707</v>
      </c>
      <c r="E1686" t="s">
        <v>304</v>
      </c>
      <c r="F1686" t="s">
        <v>180</v>
      </c>
      <c r="G1686" t="s">
        <v>114</v>
      </c>
      <c r="H1686" t="s">
        <v>125</v>
      </c>
      <c r="I1686">
        <v>2023</v>
      </c>
      <c r="J1686" t="s">
        <v>321</v>
      </c>
      <c r="K1686" t="s">
        <v>127</v>
      </c>
      <c r="L1686" t="s">
        <v>1959</v>
      </c>
      <c r="M1686" t="s">
        <v>1967</v>
      </c>
      <c r="N1686">
        <v>1</v>
      </c>
      <c r="O1686">
        <v>2023</v>
      </c>
      <c r="P1686">
        <v>3266.447780092843</v>
      </c>
      <c r="Q1686">
        <v>3.6463116709824002</v>
      </c>
      <c r="R1686" t="s">
        <v>109</v>
      </c>
      <c r="S1686">
        <v>895.82242957656615</v>
      </c>
      <c r="T1686">
        <v>4.6893317702227444</v>
      </c>
      <c r="U1686" t="s">
        <v>184</v>
      </c>
      <c r="V1686">
        <v>4.6893317702227444</v>
      </c>
      <c r="W1686">
        <v>9</v>
      </c>
      <c r="X1686">
        <v>22</v>
      </c>
      <c r="Y1686">
        <v>16</v>
      </c>
      <c r="Z1686">
        <v>8.0981185647948012E-2</v>
      </c>
      <c r="AA1686">
        <v>31.536000000000001</v>
      </c>
    </row>
    <row r="1687" spans="1:27" x14ac:dyDescent="0.25">
      <c r="A1687" t="s">
        <v>98</v>
      </c>
      <c r="B1687" t="s">
        <v>519</v>
      </c>
      <c r="C1687" t="s">
        <v>100</v>
      </c>
      <c r="D1687" t="s">
        <v>1707</v>
      </c>
      <c r="E1687" t="s">
        <v>304</v>
      </c>
      <c r="F1687" t="s">
        <v>180</v>
      </c>
      <c r="G1687" t="s">
        <v>119</v>
      </c>
      <c r="H1687" t="s">
        <v>125</v>
      </c>
      <c r="I1687">
        <v>2016</v>
      </c>
      <c r="J1687" t="s">
        <v>323</v>
      </c>
      <c r="K1687" t="s">
        <v>127</v>
      </c>
      <c r="L1687" t="s">
        <v>1959</v>
      </c>
      <c r="M1687" t="s">
        <v>1968</v>
      </c>
      <c r="N1687">
        <v>1</v>
      </c>
      <c r="O1687">
        <v>2020</v>
      </c>
      <c r="P1687">
        <v>3719.0451778176089</v>
      </c>
      <c r="Q1687">
        <v>3.6463116709824002</v>
      </c>
      <c r="R1687" t="s">
        <v>109</v>
      </c>
      <c r="S1687">
        <v>1019.947144785792</v>
      </c>
      <c r="T1687">
        <v>5.5685814771395066</v>
      </c>
      <c r="U1687" t="s">
        <v>184</v>
      </c>
      <c r="V1687">
        <v>5.5685814771395066</v>
      </c>
      <c r="W1687">
        <v>9</v>
      </c>
      <c r="X1687">
        <v>22</v>
      </c>
      <c r="Y1687">
        <v>16</v>
      </c>
      <c r="Z1687">
        <v>8.0981185647948012E-2</v>
      </c>
      <c r="AA1687">
        <v>31.536000000000001</v>
      </c>
    </row>
    <row r="1688" spans="1:27" x14ac:dyDescent="0.25">
      <c r="A1688" t="s">
        <v>98</v>
      </c>
      <c r="B1688" t="s">
        <v>519</v>
      </c>
      <c r="C1688" t="s">
        <v>100</v>
      </c>
      <c r="D1688" t="s">
        <v>1707</v>
      </c>
      <c r="E1688" t="s">
        <v>304</v>
      </c>
      <c r="F1688" t="s">
        <v>180</v>
      </c>
      <c r="G1688" t="s">
        <v>119</v>
      </c>
      <c r="H1688" t="s">
        <v>125</v>
      </c>
      <c r="I1688">
        <v>2022</v>
      </c>
      <c r="J1688" t="s">
        <v>325</v>
      </c>
      <c r="K1688" t="s">
        <v>127</v>
      </c>
      <c r="L1688" t="s">
        <v>1959</v>
      </c>
      <c r="M1688" t="s">
        <v>1969</v>
      </c>
      <c r="N1688">
        <v>1</v>
      </c>
      <c r="O1688">
        <v>2022</v>
      </c>
      <c r="P1688">
        <v>3914.784397702746</v>
      </c>
      <c r="Q1688">
        <v>3.6463116709824002</v>
      </c>
      <c r="R1688" t="s">
        <v>109</v>
      </c>
      <c r="S1688">
        <v>1073.6285734587279</v>
      </c>
      <c r="T1688">
        <v>5.8616647127784294</v>
      </c>
      <c r="U1688" t="s">
        <v>184</v>
      </c>
      <c r="V1688">
        <v>5.8616647127784294</v>
      </c>
      <c r="W1688">
        <v>9</v>
      </c>
      <c r="X1688">
        <v>22</v>
      </c>
      <c r="Y1688">
        <v>16</v>
      </c>
      <c r="Z1688">
        <v>8.0981185647948012E-2</v>
      </c>
      <c r="AA1688">
        <v>31.536000000000001</v>
      </c>
    </row>
    <row r="1689" spans="1:27" x14ac:dyDescent="0.25">
      <c r="A1689" t="s">
        <v>98</v>
      </c>
      <c r="B1689" t="s">
        <v>519</v>
      </c>
      <c r="C1689" t="s">
        <v>100</v>
      </c>
      <c r="D1689" t="s">
        <v>1707</v>
      </c>
      <c r="E1689" t="s">
        <v>304</v>
      </c>
      <c r="F1689" t="s">
        <v>201</v>
      </c>
      <c r="G1689" t="s">
        <v>103</v>
      </c>
      <c r="H1689" t="s">
        <v>125</v>
      </c>
      <c r="I1689">
        <v>2016</v>
      </c>
      <c r="J1689" t="s">
        <v>327</v>
      </c>
      <c r="K1689" t="s">
        <v>127</v>
      </c>
      <c r="L1689" t="s">
        <v>1959</v>
      </c>
      <c r="M1689" t="s">
        <v>1970</v>
      </c>
      <c r="N1689">
        <v>1</v>
      </c>
      <c r="O1689">
        <v>2020</v>
      </c>
      <c r="P1689">
        <v>9511.0007826155233</v>
      </c>
      <c r="Q1689">
        <v>3.6463116709824002</v>
      </c>
      <c r="R1689" t="s">
        <v>109</v>
      </c>
      <c r="S1689">
        <v>2608.389419452189</v>
      </c>
      <c r="T1689">
        <v>14.1</v>
      </c>
      <c r="U1689" t="s">
        <v>329</v>
      </c>
      <c r="V1689">
        <v>4.1348973607038122</v>
      </c>
      <c r="W1689">
        <v>8</v>
      </c>
      <c r="X1689">
        <v>20.8</v>
      </c>
      <c r="Y1689">
        <v>15</v>
      </c>
      <c r="Z1689">
        <v>8.0981185647948012E-2</v>
      </c>
      <c r="AA1689">
        <v>31.536000000000001</v>
      </c>
    </row>
    <row r="1690" spans="1:27" x14ac:dyDescent="0.25">
      <c r="A1690" t="s">
        <v>98</v>
      </c>
      <c r="B1690" t="s">
        <v>519</v>
      </c>
      <c r="C1690" t="s">
        <v>100</v>
      </c>
      <c r="D1690" t="s">
        <v>1707</v>
      </c>
      <c r="E1690" t="s">
        <v>304</v>
      </c>
      <c r="F1690" t="s">
        <v>201</v>
      </c>
      <c r="G1690" t="s">
        <v>111</v>
      </c>
      <c r="H1690" t="s">
        <v>125</v>
      </c>
      <c r="I1690">
        <v>2016</v>
      </c>
      <c r="J1690" t="s">
        <v>330</v>
      </c>
      <c r="K1690" t="s">
        <v>127</v>
      </c>
      <c r="L1690" t="s">
        <v>1959</v>
      </c>
      <c r="M1690" t="s">
        <v>1971</v>
      </c>
      <c r="N1690">
        <v>1</v>
      </c>
      <c r="O1690">
        <v>2020</v>
      </c>
      <c r="P1690">
        <v>9846.3245281564559</v>
      </c>
      <c r="Q1690">
        <v>3.6463116709824002</v>
      </c>
      <c r="R1690" t="s">
        <v>109</v>
      </c>
      <c r="S1690">
        <v>2700.3518669328751</v>
      </c>
      <c r="T1690">
        <v>17.3</v>
      </c>
      <c r="U1690" t="s">
        <v>329</v>
      </c>
      <c r="V1690">
        <v>5.0733137829912023</v>
      </c>
      <c r="W1690">
        <v>8</v>
      </c>
      <c r="X1690">
        <v>20.8</v>
      </c>
      <c r="Y1690">
        <v>15</v>
      </c>
      <c r="Z1690">
        <v>8.0981185647948012E-2</v>
      </c>
      <c r="AA1690">
        <v>31.536000000000001</v>
      </c>
    </row>
    <row r="1691" spans="1:27" x14ac:dyDescent="0.25">
      <c r="A1691" t="s">
        <v>98</v>
      </c>
      <c r="B1691" t="s">
        <v>519</v>
      </c>
      <c r="C1691" t="s">
        <v>100</v>
      </c>
      <c r="D1691" t="s">
        <v>1707</v>
      </c>
      <c r="E1691" t="s">
        <v>304</v>
      </c>
      <c r="F1691" t="s">
        <v>201</v>
      </c>
      <c r="G1691" t="s">
        <v>114</v>
      </c>
      <c r="H1691" t="s">
        <v>125</v>
      </c>
      <c r="I1691">
        <v>2016</v>
      </c>
      <c r="J1691" t="s">
        <v>332</v>
      </c>
      <c r="K1691" t="s">
        <v>127</v>
      </c>
      <c r="L1691" t="s">
        <v>1959</v>
      </c>
      <c r="M1691" t="s">
        <v>1972</v>
      </c>
      <c r="N1691">
        <v>0</v>
      </c>
      <c r="O1691">
        <v>2020</v>
      </c>
      <c r="P1691">
        <v>9846.3245281564559</v>
      </c>
      <c r="Q1691">
        <v>3.6463116709824002</v>
      </c>
      <c r="R1691" t="s">
        <v>109</v>
      </c>
      <c r="S1691">
        <v>2700.3518669328751</v>
      </c>
      <c r="T1691">
        <v>17.100000000000001</v>
      </c>
      <c r="U1691" t="s">
        <v>329</v>
      </c>
      <c r="V1691">
        <v>5.0146627565982396</v>
      </c>
      <c r="W1691">
        <v>8</v>
      </c>
      <c r="X1691">
        <v>20.8</v>
      </c>
      <c r="Y1691">
        <v>15</v>
      </c>
      <c r="Z1691">
        <v>8.0981185647948012E-2</v>
      </c>
      <c r="AA1691">
        <v>31.536000000000001</v>
      </c>
    </row>
    <row r="1692" spans="1:27" x14ac:dyDescent="0.25">
      <c r="A1692" t="s">
        <v>98</v>
      </c>
      <c r="B1692" t="s">
        <v>519</v>
      </c>
      <c r="C1692" t="s">
        <v>100</v>
      </c>
      <c r="D1692" t="s">
        <v>1707</v>
      </c>
      <c r="E1692" t="s">
        <v>304</v>
      </c>
      <c r="F1692" t="s">
        <v>201</v>
      </c>
      <c r="G1692" t="s">
        <v>114</v>
      </c>
      <c r="H1692" t="s">
        <v>125</v>
      </c>
      <c r="I1692">
        <v>2020</v>
      </c>
      <c r="J1692" t="s">
        <v>334</v>
      </c>
      <c r="K1692" t="s">
        <v>127</v>
      </c>
      <c r="L1692" t="s">
        <v>1959</v>
      </c>
      <c r="M1692" t="s">
        <v>1972</v>
      </c>
      <c r="N1692">
        <v>1</v>
      </c>
      <c r="O1692">
        <v>2020</v>
      </c>
      <c r="P1692">
        <v>9846.3245281564559</v>
      </c>
      <c r="Q1692">
        <v>3.6463116709824002</v>
      </c>
      <c r="R1692" t="s">
        <v>109</v>
      </c>
      <c r="S1692">
        <v>2700.3518669328751</v>
      </c>
      <c r="T1692">
        <v>17.100000000000001</v>
      </c>
      <c r="U1692" t="s">
        <v>329</v>
      </c>
      <c r="V1692">
        <v>5.0146627565982396</v>
      </c>
      <c r="W1692">
        <v>8</v>
      </c>
      <c r="X1692">
        <v>20.8</v>
      </c>
      <c r="Y1692">
        <v>15</v>
      </c>
      <c r="Z1692">
        <v>8.0981185647948012E-2</v>
      </c>
      <c r="AA1692">
        <v>31.536000000000001</v>
      </c>
    </row>
    <row r="1693" spans="1:27" x14ac:dyDescent="0.25">
      <c r="A1693" t="s">
        <v>98</v>
      </c>
      <c r="B1693" t="s">
        <v>519</v>
      </c>
      <c r="C1693" t="s">
        <v>100</v>
      </c>
      <c r="D1693" t="s">
        <v>1707</v>
      </c>
      <c r="E1693" t="s">
        <v>304</v>
      </c>
      <c r="F1693" t="s">
        <v>201</v>
      </c>
      <c r="G1693" t="s">
        <v>114</v>
      </c>
      <c r="H1693" t="s">
        <v>125</v>
      </c>
      <c r="I1693">
        <v>2022</v>
      </c>
      <c r="J1693" t="s">
        <v>335</v>
      </c>
      <c r="K1693" t="s">
        <v>127</v>
      </c>
      <c r="L1693" t="s">
        <v>1959</v>
      </c>
      <c r="M1693" t="s">
        <v>1973</v>
      </c>
      <c r="N1693">
        <v>1</v>
      </c>
      <c r="O1693">
        <v>2022</v>
      </c>
      <c r="P1693">
        <v>9846.3245281564559</v>
      </c>
      <c r="Q1693">
        <v>3.6463116709824002</v>
      </c>
      <c r="R1693" t="s">
        <v>109</v>
      </c>
      <c r="S1693">
        <v>2700.3518669328751</v>
      </c>
      <c r="T1693">
        <v>17.100000000000001</v>
      </c>
      <c r="U1693" t="s">
        <v>329</v>
      </c>
      <c r="V1693">
        <v>5.0146627565982396</v>
      </c>
      <c r="W1693">
        <v>8</v>
      </c>
      <c r="X1693">
        <v>20.8</v>
      </c>
      <c r="Y1693">
        <v>15</v>
      </c>
      <c r="Z1693">
        <v>8.0981185647948012E-2</v>
      </c>
      <c r="AA1693">
        <v>31.536000000000001</v>
      </c>
    </row>
    <row r="1694" spans="1:27" x14ac:dyDescent="0.25">
      <c r="A1694" t="s">
        <v>98</v>
      </c>
      <c r="B1694" t="s">
        <v>519</v>
      </c>
      <c r="C1694" t="s">
        <v>100</v>
      </c>
      <c r="D1694" t="s">
        <v>1707</v>
      </c>
      <c r="E1694" t="s">
        <v>304</v>
      </c>
      <c r="F1694" t="s">
        <v>201</v>
      </c>
      <c r="G1694" t="s">
        <v>114</v>
      </c>
      <c r="H1694" t="s">
        <v>125</v>
      </c>
      <c r="I1694">
        <v>2023</v>
      </c>
      <c r="J1694" t="s">
        <v>337</v>
      </c>
      <c r="K1694" t="s">
        <v>127</v>
      </c>
      <c r="L1694" t="s">
        <v>1959</v>
      </c>
      <c r="M1694" t="s">
        <v>1974</v>
      </c>
      <c r="N1694">
        <v>1</v>
      </c>
      <c r="O1694">
        <v>2023</v>
      </c>
      <c r="P1694">
        <v>9846.3245281564559</v>
      </c>
      <c r="Q1694">
        <v>3.6463116709824002</v>
      </c>
      <c r="R1694" t="s">
        <v>109</v>
      </c>
      <c r="S1694">
        <v>2700.3518669328751</v>
      </c>
      <c r="T1694">
        <v>17.100000000000001</v>
      </c>
      <c r="U1694" t="s">
        <v>329</v>
      </c>
      <c r="V1694">
        <v>5.0146627565982396</v>
      </c>
      <c r="W1694">
        <v>8</v>
      </c>
      <c r="X1694">
        <v>20.8</v>
      </c>
      <c r="Y1694">
        <v>15</v>
      </c>
      <c r="Z1694">
        <v>8.0981185647948012E-2</v>
      </c>
      <c r="AA1694">
        <v>31.536000000000001</v>
      </c>
    </row>
    <row r="1695" spans="1:27" x14ac:dyDescent="0.25">
      <c r="A1695" t="s">
        <v>98</v>
      </c>
      <c r="B1695" t="s">
        <v>519</v>
      </c>
      <c r="C1695" t="s">
        <v>100</v>
      </c>
      <c r="D1695" t="s">
        <v>1707</v>
      </c>
      <c r="E1695" t="s">
        <v>304</v>
      </c>
      <c r="F1695" t="s">
        <v>201</v>
      </c>
      <c r="G1695" t="s">
        <v>114</v>
      </c>
      <c r="H1695" t="s">
        <v>125</v>
      </c>
      <c r="I1695">
        <v>2024</v>
      </c>
      <c r="J1695" t="s">
        <v>339</v>
      </c>
      <c r="K1695" t="s">
        <v>127</v>
      </c>
      <c r="L1695" t="s">
        <v>1959</v>
      </c>
      <c r="M1695" t="s">
        <v>1975</v>
      </c>
      <c r="N1695">
        <v>1</v>
      </c>
      <c r="O1695">
        <v>2024</v>
      </c>
      <c r="P1695">
        <v>9846.3245281564559</v>
      </c>
      <c r="Q1695">
        <v>3.6463116709824002</v>
      </c>
      <c r="R1695" t="s">
        <v>109</v>
      </c>
      <c r="S1695">
        <v>2700.3518669328751</v>
      </c>
      <c r="T1695">
        <v>17.100000000000001</v>
      </c>
      <c r="U1695" t="s">
        <v>329</v>
      </c>
      <c r="V1695">
        <v>5.0146627565982396</v>
      </c>
      <c r="W1695">
        <v>8</v>
      </c>
      <c r="X1695">
        <v>20.8</v>
      </c>
      <c r="Y1695">
        <v>15</v>
      </c>
      <c r="Z1695">
        <v>8.0981185647948012E-2</v>
      </c>
      <c r="AA1695">
        <v>31.536000000000001</v>
      </c>
    </row>
    <row r="1696" spans="1:27" x14ac:dyDescent="0.25">
      <c r="A1696" t="s">
        <v>98</v>
      </c>
      <c r="B1696" t="s">
        <v>519</v>
      </c>
      <c r="C1696" t="s">
        <v>100</v>
      </c>
      <c r="D1696" t="s">
        <v>1707</v>
      </c>
      <c r="E1696" t="s">
        <v>304</v>
      </c>
      <c r="F1696" t="s">
        <v>201</v>
      </c>
      <c r="G1696" t="s">
        <v>119</v>
      </c>
      <c r="H1696" t="s">
        <v>125</v>
      </c>
      <c r="I1696">
        <v>2016</v>
      </c>
      <c r="J1696" t="s">
        <v>341</v>
      </c>
      <c r="K1696" t="s">
        <v>127</v>
      </c>
      <c r="L1696" t="s">
        <v>1959</v>
      </c>
      <c r="M1696" t="s">
        <v>1976</v>
      </c>
      <c r="N1696">
        <v>0</v>
      </c>
      <c r="O1696">
        <v>2020</v>
      </c>
      <c r="P1696">
        <v>10395.03611176889</v>
      </c>
      <c r="Q1696">
        <v>3.6463116709824002</v>
      </c>
      <c r="R1696" t="s">
        <v>109</v>
      </c>
      <c r="S1696">
        <v>2850.8358719012708</v>
      </c>
      <c r="T1696">
        <v>22.4</v>
      </c>
      <c r="U1696" t="s">
        <v>329</v>
      </c>
      <c r="V1696">
        <v>6.5689149560117297</v>
      </c>
      <c r="W1696">
        <v>8</v>
      </c>
      <c r="X1696">
        <v>20.8</v>
      </c>
      <c r="Y1696">
        <v>15</v>
      </c>
      <c r="Z1696">
        <v>8.0981185647948012E-2</v>
      </c>
      <c r="AA1696">
        <v>31.536000000000001</v>
      </c>
    </row>
    <row r="1697" spans="1:27" x14ac:dyDescent="0.25">
      <c r="A1697" t="s">
        <v>98</v>
      </c>
      <c r="B1697" t="s">
        <v>519</v>
      </c>
      <c r="C1697" t="s">
        <v>100</v>
      </c>
      <c r="D1697" t="s">
        <v>1707</v>
      </c>
      <c r="E1697" t="s">
        <v>304</v>
      </c>
      <c r="F1697" t="s">
        <v>201</v>
      </c>
      <c r="G1697" t="s">
        <v>119</v>
      </c>
      <c r="H1697" t="s">
        <v>125</v>
      </c>
      <c r="I1697">
        <v>2020</v>
      </c>
      <c r="J1697" t="s">
        <v>343</v>
      </c>
      <c r="K1697" t="s">
        <v>127</v>
      </c>
      <c r="L1697" t="s">
        <v>1959</v>
      </c>
      <c r="M1697" t="s">
        <v>1976</v>
      </c>
      <c r="N1697">
        <v>1</v>
      </c>
      <c r="O1697">
        <v>2020</v>
      </c>
      <c r="P1697">
        <v>10395.03611176889</v>
      </c>
      <c r="Q1697">
        <v>3.6463116709824002</v>
      </c>
      <c r="R1697" t="s">
        <v>109</v>
      </c>
      <c r="S1697">
        <v>2850.8358719012708</v>
      </c>
      <c r="T1697">
        <v>22.4</v>
      </c>
      <c r="U1697" t="s">
        <v>329</v>
      </c>
      <c r="V1697">
        <v>6.5689149560117297</v>
      </c>
      <c r="W1697">
        <v>8</v>
      </c>
      <c r="X1697">
        <v>20.8</v>
      </c>
      <c r="Y1697">
        <v>15</v>
      </c>
      <c r="Z1697">
        <v>8.0981185647948012E-2</v>
      </c>
      <c r="AA1697">
        <v>31.536000000000001</v>
      </c>
    </row>
    <row r="1698" spans="1:27" x14ac:dyDescent="0.25">
      <c r="A1698" t="s">
        <v>98</v>
      </c>
      <c r="B1698" t="s">
        <v>519</v>
      </c>
      <c r="C1698" t="s">
        <v>100</v>
      </c>
      <c r="D1698" t="s">
        <v>1707</v>
      </c>
      <c r="E1698" t="s">
        <v>304</v>
      </c>
      <c r="F1698" t="s">
        <v>201</v>
      </c>
      <c r="G1698" t="s">
        <v>119</v>
      </c>
      <c r="H1698" t="s">
        <v>125</v>
      </c>
      <c r="I1698">
        <v>2022</v>
      </c>
      <c r="J1698" t="s">
        <v>344</v>
      </c>
      <c r="K1698" t="s">
        <v>127</v>
      </c>
      <c r="L1698" t="s">
        <v>1959</v>
      </c>
      <c r="M1698" t="s">
        <v>1977</v>
      </c>
      <c r="N1698">
        <v>1</v>
      </c>
      <c r="O1698">
        <v>2022</v>
      </c>
      <c r="P1698">
        <v>10395.03611176889</v>
      </c>
      <c r="Q1698">
        <v>3.6463116709824002</v>
      </c>
      <c r="R1698" t="s">
        <v>109</v>
      </c>
      <c r="S1698">
        <v>2850.8358719012708</v>
      </c>
      <c r="T1698">
        <v>22.4</v>
      </c>
      <c r="U1698" t="s">
        <v>329</v>
      </c>
      <c r="V1698">
        <v>6.5689149560117297</v>
      </c>
      <c r="W1698">
        <v>8</v>
      </c>
      <c r="X1698">
        <v>20.8</v>
      </c>
      <c r="Y1698">
        <v>15</v>
      </c>
      <c r="Z1698">
        <v>8.0981185647948012E-2</v>
      </c>
      <c r="AA1698">
        <v>31.536000000000001</v>
      </c>
    </row>
    <row r="1699" spans="1:27" x14ac:dyDescent="0.25">
      <c r="A1699" t="s">
        <v>98</v>
      </c>
      <c r="B1699" t="s">
        <v>519</v>
      </c>
      <c r="C1699" t="s">
        <v>100</v>
      </c>
      <c r="D1699" t="s">
        <v>1707</v>
      </c>
      <c r="E1699" t="s">
        <v>304</v>
      </c>
      <c r="F1699" t="s">
        <v>201</v>
      </c>
      <c r="G1699" t="s">
        <v>119</v>
      </c>
      <c r="H1699" t="s">
        <v>125</v>
      </c>
      <c r="I1699">
        <v>2023</v>
      </c>
      <c r="J1699" t="s">
        <v>346</v>
      </c>
      <c r="K1699" t="s">
        <v>127</v>
      </c>
      <c r="L1699" t="s">
        <v>1959</v>
      </c>
      <c r="M1699" t="s">
        <v>1978</v>
      </c>
      <c r="N1699">
        <v>1</v>
      </c>
      <c r="O1699">
        <v>2023</v>
      </c>
      <c r="P1699">
        <v>10395.03611176889</v>
      </c>
      <c r="Q1699">
        <v>3.6463116709824002</v>
      </c>
      <c r="R1699" t="s">
        <v>109</v>
      </c>
      <c r="S1699">
        <v>2850.8358719012708</v>
      </c>
      <c r="T1699">
        <v>22.4</v>
      </c>
      <c r="U1699" t="s">
        <v>329</v>
      </c>
      <c r="V1699">
        <v>6.5689149560117297</v>
      </c>
      <c r="W1699">
        <v>8</v>
      </c>
      <c r="X1699">
        <v>20.8</v>
      </c>
      <c r="Y1699">
        <v>15</v>
      </c>
      <c r="Z1699">
        <v>8.0981185647948012E-2</v>
      </c>
      <c r="AA1699">
        <v>31.536000000000001</v>
      </c>
    </row>
    <row r="1700" spans="1:27" x14ac:dyDescent="0.25">
      <c r="A1700" t="s">
        <v>98</v>
      </c>
      <c r="B1700" t="s">
        <v>519</v>
      </c>
      <c r="C1700" t="s">
        <v>100</v>
      </c>
      <c r="D1700" t="s">
        <v>1707</v>
      </c>
      <c r="E1700" t="s">
        <v>304</v>
      </c>
      <c r="F1700" t="s">
        <v>201</v>
      </c>
      <c r="G1700" t="s">
        <v>119</v>
      </c>
      <c r="H1700" t="s">
        <v>125</v>
      </c>
      <c r="I1700">
        <v>2024</v>
      </c>
      <c r="J1700" t="s">
        <v>348</v>
      </c>
      <c r="K1700" t="s">
        <v>127</v>
      </c>
      <c r="L1700" t="s">
        <v>1959</v>
      </c>
      <c r="M1700" t="s">
        <v>1979</v>
      </c>
      <c r="N1700">
        <v>1</v>
      </c>
      <c r="O1700">
        <v>2024</v>
      </c>
      <c r="P1700">
        <v>10395.03611176889</v>
      </c>
      <c r="Q1700">
        <v>3.6463116709824002</v>
      </c>
      <c r="R1700" t="s">
        <v>109</v>
      </c>
      <c r="S1700">
        <v>2850.8358719012708</v>
      </c>
      <c r="T1700">
        <v>22.4</v>
      </c>
      <c r="U1700" t="s">
        <v>329</v>
      </c>
      <c r="V1700">
        <v>6.5689149560117297</v>
      </c>
      <c r="W1700">
        <v>8</v>
      </c>
      <c r="X1700">
        <v>20.8</v>
      </c>
      <c r="Y1700">
        <v>15</v>
      </c>
      <c r="Z1700">
        <v>8.0981185647948012E-2</v>
      </c>
      <c r="AA1700">
        <v>31.536000000000001</v>
      </c>
    </row>
    <row r="1701" spans="1:27" x14ac:dyDescent="0.25">
      <c r="A1701" t="s">
        <v>98</v>
      </c>
      <c r="B1701" t="s">
        <v>519</v>
      </c>
      <c r="C1701" t="s">
        <v>100</v>
      </c>
      <c r="D1701" t="s">
        <v>1707</v>
      </c>
      <c r="E1701" t="s">
        <v>304</v>
      </c>
      <c r="F1701" t="s">
        <v>350</v>
      </c>
      <c r="G1701" t="s">
        <v>103</v>
      </c>
      <c r="H1701" t="s">
        <v>125</v>
      </c>
      <c r="I1701">
        <v>2016</v>
      </c>
      <c r="J1701" t="s">
        <v>351</v>
      </c>
      <c r="K1701" t="s">
        <v>127</v>
      </c>
      <c r="L1701" t="s">
        <v>1959</v>
      </c>
      <c r="M1701" t="s">
        <v>1980</v>
      </c>
      <c r="N1701">
        <v>1</v>
      </c>
      <c r="O1701">
        <v>2020</v>
      </c>
      <c r="P1701">
        <v>756.00262631046473</v>
      </c>
      <c r="Q1701">
        <v>3.6463116709824002</v>
      </c>
      <c r="R1701" t="s">
        <v>109</v>
      </c>
      <c r="S1701">
        <v>207.33351795645609</v>
      </c>
      <c r="T1701">
        <v>3.1946072684642441</v>
      </c>
      <c r="U1701" t="s">
        <v>184</v>
      </c>
      <c r="V1701">
        <v>3.1946072684642441</v>
      </c>
      <c r="W1701">
        <v>6</v>
      </c>
      <c r="X1701">
        <v>13</v>
      </c>
      <c r="Y1701">
        <v>10</v>
      </c>
      <c r="Z1701">
        <v>8.0981185647948012E-2</v>
      </c>
      <c r="AA1701">
        <v>31.536000000000001</v>
      </c>
    </row>
    <row r="1702" spans="1:27" x14ac:dyDescent="0.25">
      <c r="A1702" t="s">
        <v>98</v>
      </c>
      <c r="B1702" t="s">
        <v>519</v>
      </c>
      <c r="C1702" t="s">
        <v>100</v>
      </c>
      <c r="D1702" t="s">
        <v>1707</v>
      </c>
      <c r="E1702" t="s">
        <v>304</v>
      </c>
      <c r="F1702" t="s">
        <v>350</v>
      </c>
      <c r="G1702" t="s">
        <v>111</v>
      </c>
      <c r="H1702" t="s">
        <v>125</v>
      </c>
      <c r="I1702">
        <v>2016</v>
      </c>
      <c r="J1702" t="s">
        <v>353</v>
      </c>
      <c r="K1702" t="s">
        <v>127</v>
      </c>
      <c r="L1702" t="s">
        <v>1959</v>
      </c>
      <c r="M1702" t="s">
        <v>1981</v>
      </c>
      <c r="N1702">
        <v>1</v>
      </c>
      <c r="O1702">
        <v>2020</v>
      </c>
      <c r="P1702">
        <v>780.38980780435065</v>
      </c>
      <c r="Q1702">
        <v>3.6463116709824002</v>
      </c>
      <c r="R1702" t="s">
        <v>109</v>
      </c>
      <c r="S1702">
        <v>214.0216959550514</v>
      </c>
      <c r="T1702">
        <v>3.5169988276670581</v>
      </c>
      <c r="U1702" t="s">
        <v>184</v>
      </c>
      <c r="V1702">
        <v>3.5169988276670581</v>
      </c>
      <c r="W1702">
        <v>6</v>
      </c>
      <c r="X1702">
        <v>13</v>
      </c>
      <c r="Y1702">
        <v>10</v>
      </c>
      <c r="Z1702">
        <v>8.0981185647948012E-2</v>
      </c>
      <c r="AA1702">
        <v>31.536000000000001</v>
      </c>
    </row>
    <row r="1703" spans="1:27" x14ac:dyDescent="0.25">
      <c r="A1703" t="s">
        <v>98</v>
      </c>
      <c r="B1703" t="s">
        <v>519</v>
      </c>
      <c r="C1703" t="s">
        <v>100</v>
      </c>
      <c r="D1703" t="s">
        <v>1707</v>
      </c>
      <c r="E1703" t="s">
        <v>304</v>
      </c>
      <c r="F1703" t="s">
        <v>350</v>
      </c>
      <c r="G1703" t="s">
        <v>111</v>
      </c>
      <c r="H1703" t="s">
        <v>125</v>
      </c>
      <c r="I1703">
        <v>2030</v>
      </c>
      <c r="J1703" t="s">
        <v>355</v>
      </c>
      <c r="K1703" t="s">
        <v>127</v>
      </c>
      <c r="L1703" t="s">
        <v>1959</v>
      </c>
      <c r="M1703" t="s">
        <v>1982</v>
      </c>
      <c r="N1703">
        <v>1</v>
      </c>
      <c r="O1703">
        <v>2030</v>
      </c>
      <c r="P1703">
        <v>780.38980780435065</v>
      </c>
      <c r="Q1703">
        <v>3.6463116709824002</v>
      </c>
      <c r="R1703" t="s">
        <v>109</v>
      </c>
      <c r="S1703">
        <v>214.0216959550514</v>
      </c>
      <c r="T1703">
        <v>3.5902696365767879</v>
      </c>
      <c r="U1703" t="s">
        <v>184</v>
      </c>
      <c r="V1703">
        <v>3.5902696365767879</v>
      </c>
      <c r="W1703">
        <v>6</v>
      </c>
      <c r="X1703">
        <v>13</v>
      </c>
      <c r="Y1703">
        <v>10</v>
      </c>
      <c r="Z1703">
        <v>8.0981185647948012E-2</v>
      </c>
      <c r="AA1703">
        <v>31.536000000000001</v>
      </c>
    </row>
    <row r="1704" spans="1:27" x14ac:dyDescent="0.25">
      <c r="A1704" t="s">
        <v>98</v>
      </c>
      <c r="B1704" t="s">
        <v>519</v>
      </c>
      <c r="C1704" t="s">
        <v>100</v>
      </c>
      <c r="D1704" t="s">
        <v>1707</v>
      </c>
      <c r="E1704" t="s">
        <v>304</v>
      </c>
      <c r="F1704" t="s">
        <v>350</v>
      </c>
      <c r="G1704" t="s">
        <v>111</v>
      </c>
      <c r="H1704" t="s">
        <v>125</v>
      </c>
      <c r="I1704">
        <v>2040</v>
      </c>
      <c r="J1704" t="s">
        <v>357</v>
      </c>
      <c r="K1704" t="s">
        <v>127</v>
      </c>
      <c r="L1704" t="s">
        <v>1959</v>
      </c>
      <c r="M1704" t="s">
        <v>1983</v>
      </c>
      <c r="N1704">
        <v>1</v>
      </c>
      <c r="O1704">
        <v>2040</v>
      </c>
      <c r="P1704">
        <v>780.38980780435065</v>
      </c>
      <c r="Q1704">
        <v>3.6463116709824002</v>
      </c>
      <c r="R1704" t="s">
        <v>109</v>
      </c>
      <c r="S1704">
        <v>214.0216959550514</v>
      </c>
      <c r="T1704">
        <v>3.6635404454865181</v>
      </c>
      <c r="U1704" t="s">
        <v>184</v>
      </c>
      <c r="V1704">
        <v>3.6635404454865181</v>
      </c>
      <c r="W1704">
        <v>6</v>
      </c>
      <c r="X1704">
        <v>13</v>
      </c>
      <c r="Y1704">
        <v>10</v>
      </c>
      <c r="Z1704">
        <v>8.0981185647948012E-2</v>
      </c>
      <c r="AA1704">
        <v>31.536000000000001</v>
      </c>
    </row>
    <row r="1705" spans="1:27" x14ac:dyDescent="0.25">
      <c r="A1705" t="s">
        <v>98</v>
      </c>
      <c r="B1705" t="s">
        <v>519</v>
      </c>
      <c r="C1705" t="s">
        <v>100</v>
      </c>
      <c r="D1705" t="s">
        <v>1707</v>
      </c>
      <c r="E1705" t="s">
        <v>304</v>
      </c>
      <c r="F1705" t="s">
        <v>350</v>
      </c>
      <c r="G1705" t="s">
        <v>114</v>
      </c>
      <c r="H1705" t="s">
        <v>125</v>
      </c>
      <c r="I1705">
        <v>2016</v>
      </c>
      <c r="J1705" t="s">
        <v>359</v>
      </c>
      <c r="K1705" t="s">
        <v>127</v>
      </c>
      <c r="L1705" t="s">
        <v>1959</v>
      </c>
      <c r="M1705" t="s">
        <v>1984</v>
      </c>
      <c r="N1705">
        <v>1</v>
      </c>
      <c r="O1705">
        <v>2020</v>
      </c>
      <c r="P1705">
        <v>780.38980780435065</v>
      </c>
      <c r="Q1705">
        <v>3.6463116709824002</v>
      </c>
      <c r="R1705" t="s">
        <v>109</v>
      </c>
      <c r="S1705">
        <v>214.0216959550514</v>
      </c>
      <c r="T1705">
        <v>3.5169988276670581</v>
      </c>
      <c r="U1705" t="s">
        <v>184</v>
      </c>
      <c r="V1705">
        <v>3.5169988276670581</v>
      </c>
      <c r="W1705">
        <v>6</v>
      </c>
      <c r="X1705">
        <v>13</v>
      </c>
      <c r="Y1705">
        <v>10</v>
      </c>
      <c r="Z1705">
        <v>8.0981185647948012E-2</v>
      </c>
      <c r="AA1705">
        <v>31.536000000000001</v>
      </c>
    </row>
    <row r="1706" spans="1:27" x14ac:dyDescent="0.25">
      <c r="A1706" t="s">
        <v>98</v>
      </c>
      <c r="B1706" t="s">
        <v>519</v>
      </c>
      <c r="C1706" t="s">
        <v>100</v>
      </c>
      <c r="D1706" t="s">
        <v>1707</v>
      </c>
      <c r="E1706" t="s">
        <v>304</v>
      </c>
      <c r="F1706" t="s">
        <v>350</v>
      </c>
      <c r="G1706" t="s">
        <v>119</v>
      </c>
      <c r="H1706" t="s">
        <v>125</v>
      </c>
      <c r="I1706">
        <v>2016</v>
      </c>
      <c r="J1706" t="s">
        <v>361</v>
      </c>
      <c r="K1706" t="s">
        <v>127</v>
      </c>
      <c r="L1706" t="s">
        <v>1959</v>
      </c>
      <c r="M1706" t="s">
        <v>1985</v>
      </c>
      <c r="N1706">
        <v>1</v>
      </c>
      <c r="O1706">
        <v>2020</v>
      </c>
      <c r="P1706">
        <v>859.64814765948006</v>
      </c>
      <c r="Q1706">
        <v>3.6463116709824002</v>
      </c>
      <c r="R1706" t="s">
        <v>109</v>
      </c>
      <c r="S1706">
        <v>235.75827445048631</v>
      </c>
      <c r="T1706">
        <v>3.6049237983587341</v>
      </c>
      <c r="U1706" t="s">
        <v>184</v>
      </c>
      <c r="V1706">
        <v>3.6049237983587341</v>
      </c>
      <c r="W1706">
        <v>6</v>
      </c>
      <c r="X1706">
        <v>13</v>
      </c>
      <c r="Y1706">
        <v>10</v>
      </c>
      <c r="Z1706">
        <v>8.0981185647948012E-2</v>
      </c>
      <c r="AA1706">
        <v>31.536000000000001</v>
      </c>
    </row>
    <row r="1707" spans="1:27" x14ac:dyDescent="0.25">
      <c r="A1707" t="s">
        <v>98</v>
      </c>
      <c r="B1707" t="s">
        <v>519</v>
      </c>
      <c r="C1707" t="s">
        <v>100</v>
      </c>
      <c r="D1707" t="s">
        <v>1707</v>
      </c>
      <c r="E1707" t="s">
        <v>304</v>
      </c>
      <c r="F1707" t="s">
        <v>350</v>
      </c>
      <c r="G1707" t="s">
        <v>119</v>
      </c>
      <c r="H1707" t="s">
        <v>125</v>
      </c>
      <c r="I1707">
        <v>2022</v>
      </c>
      <c r="J1707" t="s">
        <v>363</v>
      </c>
      <c r="K1707" t="s">
        <v>127</v>
      </c>
      <c r="L1707" t="s">
        <v>1959</v>
      </c>
      <c r="M1707" t="s">
        <v>1986</v>
      </c>
      <c r="N1707">
        <v>1</v>
      </c>
      <c r="O1707">
        <v>2022</v>
      </c>
      <c r="P1707">
        <v>859.64814765948006</v>
      </c>
      <c r="Q1707">
        <v>3.6463116709824002</v>
      </c>
      <c r="R1707" t="s">
        <v>109</v>
      </c>
      <c r="S1707">
        <v>235.75827445048631</v>
      </c>
      <c r="T1707">
        <v>3.6635404454865181</v>
      </c>
      <c r="U1707" t="s">
        <v>184</v>
      </c>
      <c r="V1707">
        <v>3.6635404454865181</v>
      </c>
      <c r="W1707">
        <v>6</v>
      </c>
      <c r="X1707">
        <v>13</v>
      </c>
      <c r="Y1707">
        <v>10</v>
      </c>
      <c r="Z1707">
        <v>8.0981185647948012E-2</v>
      </c>
      <c r="AA1707">
        <v>31.536000000000001</v>
      </c>
    </row>
    <row r="1708" spans="1:27" x14ac:dyDescent="0.25">
      <c r="A1708" t="s">
        <v>98</v>
      </c>
      <c r="B1708" t="s">
        <v>519</v>
      </c>
      <c r="C1708" t="s">
        <v>100</v>
      </c>
      <c r="D1708" t="s">
        <v>1707</v>
      </c>
      <c r="E1708" t="s">
        <v>304</v>
      </c>
      <c r="F1708" t="s">
        <v>350</v>
      </c>
      <c r="G1708" t="s">
        <v>119</v>
      </c>
      <c r="H1708" t="s">
        <v>125</v>
      </c>
      <c r="I1708">
        <v>2030</v>
      </c>
      <c r="J1708" t="s">
        <v>365</v>
      </c>
      <c r="K1708" t="s">
        <v>127</v>
      </c>
      <c r="L1708" t="s">
        <v>1959</v>
      </c>
      <c r="M1708" t="s">
        <v>1987</v>
      </c>
      <c r="N1708">
        <v>1</v>
      </c>
      <c r="O1708">
        <v>2030</v>
      </c>
      <c r="P1708">
        <v>859.64814765948006</v>
      </c>
      <c r="Q1708">
        <v>3.6463116709824002</v>
      </c>
      <c r="R1708" t="s">
        <v>109</v>
      </c>
      <c r="S1708">
        <v>235.75827445048631</v>
      </c>
      <c r="T1708">
        <v>3.8100820633059791</v>
      </c>
      <c r="U1708" t="s">
        <v>184</v>
      </c>
      <c r="V1708">
        <v>3.8100820633059791</v>
      </c>
      <c r="W1708">
        <v>6</v>
      </c>
      <c r="X1708">
        <v>13</v>
      </c>
      <c r="Y1708">
        <v>10</v>
      </c>
      <c r="Z1708">
        <v>8.0981185647948012E-2</v>
      </c>
      <c r="AA1708">
        <v>31.536000000000001</v>
      </c>
    </row>
    <row r="1709" spans="1:27" x14ac:dyDescent="0.25">
      <c r="A1709" t="s">
        <v>98</v>
      </c>
      <c r="B1709" t="s">
        <v>519</v>
      </c>
      <c r="C1709" t="s">
        <v>100</v>
      </c>
      <c r="D1709" t="s">
        <v>1707</v>
      </c>
      <c r="E1709" t="s">
        <v>304</v>
      </c>
      <c r="F1709" t="s">
        <v>350</v>
      </c>
      <c r="G1709" t="s">
        <v>119</v>
      </c>
      <c r="H1709" t="s">
        <v>125</v>
      </c>
      <c r="I1709">
        <v>2040</v>
      </c>
      <c r="J1709" t="s">
        <v>367</v>
      </c>
      <c r="K1709" t="s">
        <v>127</v>
      </c>
      <c r="L1709" t="s">
        <v>1959</v>
      </c>
      <c r="M1709" t="s">
        <v>1988</v>
      </c>
      <c r="N1709">
        <v>1</v>
      </c>
      <c r="O1709">
        <v>2040</v>
      </c>
      <c r="P1709">
        <v>859.64814765948006</v>
      </c>
      <c r="Q1709">
        <v>3.6463116709824002</v>
      </c>
      <c r="R1709" t="s">
        <v>109</v>
      </c>
      <c r="S1709">
        <v>235.75827445048631</v>
      </c>
      <c r="T1709">
        <v>3.9566236811254401</v>
      </c>
      <c r="U1709" t="s">
        <v>184</v>
      </c>
      <c r="V1709">
        <v>3.9566236811254401</v>
      </c>
      <c r="W1709">
        <v>6</v>
      </c>
      <c r="X1709">
        <v>13</v>
      </c>
      <c r="Y1709">
        <v>10</v>
      </c>
      <c r="Z1709">
        <v>8.0981185647948012E-2</v>
      </c>
      <c r="AA1709">
        <v>31.536000000000001</v>
      </c>
    </row>
    <row r="1710" spans="1:27" x14ac:dyDescent="0.25">
      <c r="A1710" t="s">
        <v>98</v>
      </c>
      <c r="B1710" t="s">
        <v>519</v>
      </c>
      <c r="C1710" t="s">
        <v>100</v>
      </c>
      <c r="D1710" t="s">
        <v>1707</v>
      </c>
      <c r="E1710" t="s">
        <v>304</v>
      </c>
      <c r="F1710" t="s">
        <v>369</v>
      </c>
      <c r="G1710" t="s">
        <v>103</v>
      </c>
      <c r="H1710" t="s">
        <v>125</v>
      </c>
      <c r="I1710">
        <v>2016</v>
      </c>
      <c r="J1710" t="s">
        <v>370</v>
      </c>
      <c r="K1710" t="s">
        <v>127</v>
      </c>
      <c r="L1710" t="s">
        <v>1959</v>
      </c>
      <c r="M1710" t="s">
        <v>1989</v>
      </c>
      <c r="N1710">
        <v>1</v>
      </c>
      <c r="O1710">
        <v>2020</v>
      </c>
      <c r="P1710">
        <v>4328.724715164758</v>
      </c>
      <c r="Q1710">
        <v>3.6463116709824002</v>
      </c>
      <c r="R1710" t="s">
        <v>109</v>
      </c>
      <c r="S1710">
        <v>1187.1515947506759</v>
      </c>
      <c r="T1710">
        <v>3.8100820633059791</v>
      </c>
      <c r="U1710" t="s">
        <v>184</v>
      </c>
      <c r="V1710">
        <v>3.8100820633059791</v>
      </c>
      <c r="W1710">
        <v>11</v>
      </c>
      <c r="X1710">
        <v>25</v>
      </c>
      <c r="Y1710">
        <v>19</v>
      </c>
      <c r="Z1710">
        <v>8.0981185647948012E-2</v>
      </c>
      <c r="AA1710">
        <v>31.536000000000001</v>
      </c>
    </row>
    <row r="1711" spans="1:27" x14ac:dyDescent="0.25">
      <c r="A1711" t="s">
        <v>98</v>
      </c>
      <c r="B1711" t="s">
        <v>519</v>
      </c>
      <c r="C1711" t="s">
        <v>100</v>
      </c>
      <c r="D1711" t="s">
        <v>1707</v>
      </c>
      <c r="E1711" t="s">
        <v>304</v>
      </c>
      <c r="F1711" t="s">
        <v>369</v>
      </c>
      <c r="G1711" t="s">
        <v>103</v>
      </c>
      <c r="H1711" t="s">
        <v>125</v>
      </c>
      <c r="I1711">
        <v>2023</v>
      </c>
      <c r="J1711" t="s">
        <v>372</v>
      </c>
      <c r="K1711" t="s">
        <v>127</v>
      </c>
      <c r="L1711" t="s">
        <v>1959</v>
      </c>
      <c r="M1711" t="s">
        <v>1990</v>
      </c>
      <c r="N1711">
        <v>1</v>
      </c>
      <c r="O1711">
        <v>2023</v>
      </c>
      <c r="P1711">
        <v>4328.724715164758</v>
      </c>
      <c r="Q1711">
        <v>3.6463116709824002</v>
      </c>
      <c r="R1711" t="s">
        <v>109</v>
      </c>
      <c r="S1711">
        <v>1187.1515947506759</v>
      </c>
      <c r="T1711">
        <v>3.8100820633059791</v>
      </c>
      <c r="U1711" t="s">
        <v>184</v>
      </c>
      <c r="V1711">
        <v>3.8100820633059791</v>
      </c>
      <c r="W1711">
        <v>11</v>
      </c>
      <c r="X1711">
        <v>25</v>
      </c>
      <c r="Y1711">
        <v>19</v>
      </c>
      <c r="Z1711">
        <v>8.0981185647948012E-2</v>
      </c>
      <c r="AA1711">
        <v>31.536000000000001</v>
      </c>
    </row>
    <row r="1712" spans="1:27" x14ac:dyDescent="0.25">
      <c r="A1712" t="s">
        <v>98</v>
      </c>
      <c r="B1712" t="s">
        <v>519</v>
      </c>
      <c r="C1712" t="s">
        <v>100</v>
      </c>
      <c r="D1712" t="s">
        <v>1707</v>
      </c>
      <c r="E1712" t="s">
        <v>304</v>
      </c>
      <c r="F1712" t="s">
        <v>369</v>
      </c>
      <c r="G1712" t="s">
        <v>111</v>
      </c>
      <c r="H1712" t="s">
        <v>125</v>
      </c>
      <c r="I1712">
        <v>2016</v>
      </c>
      <c r="J1712" t="s">
        <v>374</v>
      </c>
      <c r="K1712" t="s">
        <v>127</v>
      </c>
      <c r="L1712" t="s">
        <v>1959</v>
      </c>
      <c r="M1712" t="s">
        <v>1991</v>
      </c>
      <c r="N1712">
        <v>1</v>
      </c>
      <c r="O1712">
        <v>2020</v>
      </c>
      <c r="P1712">
        <v>4450.6606226341873</v>
      </c>
      <c r="Q1712">
        <v>3.6463116709824002</v>
      </c>
      <c r="R1712" t="s">
        <v>109</v>
      </c>
      <c r="S1712">
        <v>1220.592484743652</v>
      </c>
      <c r="T1712">
        <v>4.0738569753810081</v>
      </c>
      <c r="U1712" t="s">
        <v>184</v>
      </c>
      <c r="V1712">
        <v>4.0738569753810081</v>
      </c>
      <c r="W1712">
        <v>11</v>
      </c>
      <c r="X1712">
        <v>25</v>
      </c>
      <c r="Y1712">
        <v>19</v>
      </c>
      <c r="Z1712">
        <v>8.0981185647948012E-2</v>
      </c>
      <c r="AA1712">
        <v>31.536000000000001</v>
      </c>
    </row>
    <row r="1713" spans="1:27" x14ac:dyDescent="0.25">
      <c r="A1713" t="s">
        <v>98</v>
      </c>
      <c r="B1713" t="s">
        <v>519</v>
      </c>
      <c r="C1713" t="s">
        <v>100</v>
      </c>
      <c r="D1713" t="s">
        <v>1707</v>
      </c>
      <c r="E1713" t="s">
        <v>304</v>
      </c>
      <c r="F1713" t="s">
        <v>369</v>
      </c>
      <c r="G1713" t="s">
        <v>111</v>
      </c>
      <c r="H1713" t="s">
        <v>125</v>
      </c>
      <c r="I1713">
        <v>2023</v>
      </c>
      <c r="J1713" t="s">
        <v>376</v>
      </c>
      <c r="K1713" t="s">
        <v>127</v>
      </c>
      <c r="L1713" t="s">
        <v>1959</v>
      </c>
      <c r="M1713" t="s">
        <v>1992</v>
      </c>
      <c r="N1713">
        <v>1</v>
      </c>
      <c r="O1713">
        <v>2023</v>
      </c>
      <c r="P1713">
        <v>4511.628576368902</v>
      </c>
      <c r="Q1713">
        <v>3.6463116709824002</v>
      </c>
      <c r="R1713" t="s">
        <v>109</v>
      </c>
      <c r="S1713">
        <v>1237.312929740141</v>
      </c>
      <c r="T1713">
        <v>4.2203985932004704</v>
      </c>
      <c r="U1713" t="s">
        <v>184</v>
      </c>
      <c r="V1713">
        <v>4.2203985932004704</v>
      </c>
      <c r="W1713">
        <v>11</v>
      </c>
      <c r="X1713">
        <v>25</v>
      </c>
      <c r="Y1713">
        <v>19</v>
      </c>
      <c r="Z1713">
        <v>8.0981185647948012E-2</v>
      </c>
      <c r="AA1713">
        <v>31.536000000000001</v>
      </c>
    </row>
    <row r="1714" spans="1:27" x14ac:dyDescent="0.25">
      <c r="A1714" t="s">
        <v>98</v>
      </c>
      <c r="B1714" t="s">
        <v>519</v>
      </c>
      <c r="C1714" t="s">
        <v>100</v>
      </c>
      <c r="D1714" t="s">
        <v>1707</v>
      </c>
      <c r="E1714" t="s">
        <v>304</v>
      </c>
      <c r="F1714" t="s">
        <v>369</v>
      </c>
      <c r="G1714" t="s">
        <v>114</v>
      </c>
      <c r="H1714" t="s">
        <v>125</v>
      </c>
      <c r="I1714">
        <v>2016</v>
      </c>
      <c r="J1714" t="s">
        <v>378</v>
      </c>
      <c r="K1714" t="s">
        <v>127</v>
      </c>
      <c r="L1714" t="s">
        <v>1959</v>
      </c>
      <c r="M1714" t="s">
        <v>1993</v>
      </c>
      <c r="N1714">
        <v>1</v>
      </c>
      <c r="O1714">
        <v>2020</v>
      </c>
      <c r="P1714">
        <v>4877.436298777192</v>
      </c>
      <c r="Q1714">
        <v>3.6463116709824002</v>
      </c>
      <c r="R1714" t="s">
        <v>109</v>
      </c>
      <c r="S1714">
        <v>1337.635599719071</v>
      </c>
      <c r="T1714">
        <v>4.3962485345838216</v>
      </c>
      <c r="U1714" t="s">
        <v>184</v>
      </c>
      <c r="V1714">
        <v>4.3962485345838216</v>
      </c>
      <c r="W1714">
        <v>11</v>
      </c>
      <c r="X1714">
        <v>25</v>
      </c>
      <c r="Y1714">
        <v>19</v>
      </c>
      <c r="Z1714">
        <v>8.0981185647948012E-2</v>
      </c>
      <c r="AA1714">
        <v>31.536000000000001</v>
      </c>
    </row>
    <row r="1715" spans="1:27" x14ac:dyDescent="0.25">
      <c r="A1715" t="s">
        <v>98</v>
      </c>
      <c r="B1715" t="s">
        <v>519</v>
      </c>
      <c r="C1715" t="s">
        <v>100</v>
      </c>
      <c r="D1715" t="s">
        <v>1707</v>
      </c>
      <c r="E1715" t="s">
        <v>304</v>
      </c>
      <c r="F1715" t="s">
        <v>369</v>
      </c>
      <c r="G1715" t="s">
        <v>114</v>
      </c>
      <c r="H1715" t="s">
        <v>125</v>
      </c>
      <c r="I1715">
        <v>2023</v>
      </c>
      <c r="J1715" t="s">
        <v>380</v>
      </c>
      <c r="K1715" t="s">
        <v>127</v>
      </c>
      <c r="L1715" t="s">
        <v>1959</v>
      </c>
      <c r="M1715" t="s">
        <v>1994</v>
      </c>
      <c r="N1715">
        <v>1</v>
      </c>
      <c r="O1715">
        <v>2023</v>
      </c>
      <c r="P1715">
        <v>5202.5987186956727</v>
      </c>
      <c r="Q1715">
        <v>3.6463116709824002</v>
      </c>
      <c r="R1715" t="s">
        <v>109</v>
      </c>
      <c r="S1715">
        <v>1426.81130636701</v>
      </c>
      <c r="T1715">
        <v>4.6893317702227444</v>
      </c>
      <c r="U1715" t="s">
        <v>184</v>
      </c>
      <c r="V1715">
        <v>4.6893317702227444</v>
      </c>
      <c r="W1715">
        <v>11</v>
      </c>
      <c r="X1715">
        <v>25</v>
      </c>
      <c r="Y1715">
        <v>19</v>
      </c>
      <c r="Z1715">
        <v>8.0981185647948012E-2</v>
      </c>
      <c r="AA1715">
        <v>31.536000000000001</v>
      </c>
    </row>
    <row r="1716" spans="1:27" x14ac:dyDescent="0.25">
      <c r="A1716" t="s">
        <v>98</v>
      </c>
      <c r="B1716" t="s">
        <v>519</v>
      </c>
      <c r="C1716" t="s">
        <v>100</v>
      </c>
      <c r="D1716" t="s">
        <v>1707</v>
      </c>
      <c r="E1716" t="s">
        <v>304</v>
      </c>
      <c r="F1716" t="s">
        <v>369</v>
      </c>
      <c r="G1716" t="s">
        <v>119</v>
      </c>
      <c r="H1716" t="s">
        <v>125</v>
      </c>
      <c r="I1716">
        <v>2016</v>
      </c>
      <c r="J1716" t="s">
        <v>382</v>
      </c>
      <c r="K1716" t="s">
        <v>127</v>
      </c>
      <c r="L1716" t="s">
        <v>1959</v>
      </c>
      <c r="M1716" t="s">
        <v>1995</v>
      </c>
      <c r="N1716">
        <v>1</v>
      </c>
      <c r="O1716">
        <v>2020</v>
      </c>
      <c r="P1716">
        <v>5670.0196973284856</v>
      </c>
      <c r="Q1716">
        <v>3.6463116709824002</v>
      </c>
      <c r="R1716" t="s">
        <v>109</v>
      </c>
      <c r="S1716">
        <v>1555.00138467342</v>
      </c>
      <c r="T1716">
        <v>4.835873388042204</v>
      </c>
      <c r="U1716" t="s">
        <v>184</v>
      </c>
      <c r="V1716">
        <v>4.835873388042204</v>
      </c>
      <c r="W1716">
        <v>11</v>
      </c>
      <c r="X1716">
        <v>25</v>
      </c>
      <c r="Y1716">
        <v>19</v>
      </c>
      <c r="Z1716">
        <v>8.0981185647948012E-2</v>
      </c>
      <c r="AA1716">
        <v>31.536000000000001</v>
      </c>
    </row>
    <row r="1717" spans="1:27" x14ac:dyDescent="0.25">
      <c r="A1717" t="s">
        <v>98</v>
      </c>
      <c r="B1717" t="s">
        <v>519</v>
      </c>
      <c r="C1717" t="s">
        <v>100</v>
      </c>
      <c r="D1717" t="s">
        <v>1707</v>
      </c>
      <c r="E1717" t="s">
        <v>304</v>
      </c>
      <c r="F1717" t="s">
        <v>369</v>
      </c>
      <c r="G1717" t="s">
        <v>119</v>
      </c>
      <c r="H1717" t="s">
        <v>125</v>
      </c>
      <c r="I1717">
        <v>2022</v>
      </c>
      <c r="J1717" t="s">
        <v>384</v>
      </c>
      <c r="K1717" t="s">
        <v>127</v>
      </c>
      <c r="L1717" t="s">
        <v>1959</v>
      </c>
      <c r="M1717" t="s">
        <v>1996</v>
      </c>
      <c r="N1717">
        <v>1</v>
      </c>
      <c r="O1717">
        <v>2022</v>
      </c>
      <c r="P1717">
        <v>5670.0196973284856</v>
      </c>
      <c r="Q1717">
        <v>3.6463116709824002</v>
      </c>
      <c r="R1717" t="s">
        <v>109</v>
      </c>
      <c r="S1717">
        <v>1555.00138467342</v>
      </c>
      <c r="T1717">
        <v>4.835873388042204</v>
      </c>
      <c r="U1717" t="s">
        <v>184</v>
      </c>
      <c r="V1717">
        <v>4.835873388042204</v>
      </c>
      <c r="W1717">
        <v>11</v>
      </c>
      <c r="X1717">
        <v>25</v>
      </c>
      <c r="Y1717">
        <v>19</v>
      </c>
      <c r="Z1717">
        <v>8.0981185647948012E-2</v>
      </c>
      <c r="AA1717">
        <v>31.536000000000001</v>
      </c>
    </row>
    <row r="1718" spans="1:27" x14ac:dyDescent="0.25">
      <c r="A1718" t="s">
        <v>98</v>
      </c>
      <c r="B1718" t="s">
        <v>519</v>
      </c>
      <c r="C1718" t="s">
        <v>100</v>
      </c>
      <c r="D1718" t="s">
        <v>1707</v>
      </c>
      <c r="E1718" t="s">
        <v>386</v>
      </c>
      <c r="G1718" t="s">
        <v>387</v>
      </c>
      <c r="H1718" t="s">
        <v>125</v>
      </c>
      <c r="I1718">
        <v>2016</v>
      </c>
      <c r="J1718" t="s">
        <v>388</v>
      </c>
      <c r="K1718" t="s">
        <v>127</v>
      </c>
      <c r="L1718" t="s">
        <v>1997</v>
      </c>
      <c r="M1718" t="s">
        <v>1998</v>
      </c>
      <c r="N1718">
        <v>1</v>
      </c>
      <c r="O1718">
        <v>2020</v>
      </c>
      <c r="P1718">
        <v>853.55135228600852</v>
      </c>
      <c r="Q1718">
        <v>3.3741104866420111</v>
      </c>
      <c r="R1718" t="s">
        <v>391</v>
      </c>
      <c r="S1718">
        <v>252.97077723601211</v>
      </c>
      <c r="T1718">
        <v>404.78399999999999</v>
      </c>
      <c r="U1718" t="s">
        <v>392</v>
      </c>
      <c r="V1718">
        <v>1.1306815642458099</v>
      </c>
      <c r="W1718">
        <v>11.625999787885601</v>
      </c>
      <c r="X1718">
        <v>21.895260974855479</v>
      </c>
      <c r="Y1718">
        <v>17</v>
      </c>
      <c r="Z1718">
        <v>0.65</v>
      </c>
      <c r="AA1718">
        <v>1</v>
      </c>
    </row>
    <row r="1719" spans="1:27" x14ac:dyDescent="0.25">
      <c r="A1719" t="s">
        <v>98</v>
      </c>
      <c r="B1719" t="s">
        <v>519</v>
      </c>
      <c r="C1719" t="s">
        <v>100</v>
      </c>
      <c r="D1719" t="s">
        <v>1707</v>
      </c>
      <c r="E1719" t="s">
        <v>386</v>
      </c>
      <c r="G1719" t="s">
        <v>393</v>
      </c>
      <c r="H1719" t="s">
        <v>125</v>
      </c>
      <c r="I1719">
        <v>2016</v>
      </c>
      <c r="J1719" t="s">
        <v>394</v>
      </c>
      <c r="K1719" t="s">
        <v>127</v>
      </c>
      <c r="L1719" t="s">
        <v>1997</v>
      </c>
      <c r="M1719" t="s">
        <v>1999</v>
      </c>
      <c r="N1719">
        <v>1</v>
      </c>
      <c r="O1719">
        <v>2020</v>
      </c>
      <c r="P1719">
        <v>914.51930602072343</v>
      </c>
      <c r="Q1719">
        <v>3.3741104866420111</v>
      </c>
      <c r="R1719" t="s">
        <v>391</v>
      </c>
      <c r="S1719">
        <v>271.04011846715582</v>
      </c>
      <c r="T1719">
        <v>389</v>
      </c>
      <c r="U1719" t="s">
        <v>392</v>
      </c>
      <c r="V1719">
        <v>1.08659217877095</v>
      </c>
      <c r="W1719">
        <v>11.625999787885601</v>
      </c>
      <c r="X1719">
        <v>21.895260974855479</v>
      </c>
      <c r="Y1719">
        <v>17</v>
      </c>
      <c r="Z1719">
        <v>0.65</v>
      </c>
      <c r="AA1719">
        <v>1</v>
      </c>
    </row>
    <row r="1720" spans="1:27" x14ac:dyDescent="0.25">
      <c r="A1720" t="s">
        <v>98</v>
      </c>
      <c r="B1720" t="s">
        <v>519</v>
      </c>
      <c r="C1720" t="s">
        <v>100</v>
      </c>
      <c r="D1720" t="s">
        <v>1707</v>
      </c>
      <c r="E1720" t="s">
        <v>386</v>
      </c>
      <c r="G1720" t="s">
        <v>396</v>
      </c>
      <c r="H1720" t="s">
        <v>125</v>
      </c>
      <c r="I1720">
        <v>2016</v>
      </c>
      <c r="J1720" t="s">
        <v>397</v>
      </c>
      <c r="K1720" t="s">
        <v>127</v>
      </c>
      <c r="L1720" t="s">
        <v>1997</v>
      </c>
      <c r="M1720" t="s">
        <v>2000</v>
      </c>
      <c r="N1720">
        <v>1</v>
      </c>
      <c r="O1720">
        <v>2020</v>
      </c>
      <c r="P1720">
        <v>1036.455213490153</v>
      </c>
      <c r="Q1720">
        <v>3.3741104866420111</v>
      </c>
      <c r="R1720" t="s">
        <v>391</v>
      </c>
      <c r="S1720">
        <v>307.17880092944318</v>
      </c>
      <c r="T1720">
        <v>364.30560000000003</v>
      </c>
      <c r="U1720" t="s">
        <v>392</v>
      </c>
      <c r="V1720">
        <v>1.0176134078212291</v>
      </c>
      <c r="W1720">
        <v>11.625999787885601</v>
      </c>
      <c r="X1720">
        <v>21.895260974855479</v>
      </c>
      <c r="Y1720">
        <v>17</v>
      </c>
      <c r="Z1720">
        <v>0.65</v>
      </c>
      <c r="AA1720">
        <v>1</v>
      </c>
    </row>
    <row r="1721" spans="1:27" x14ac:dyDescent="0.25">
      <c r="A1721" t="s">
        <v>98</v>
      </c>
      <c r="B1721" t="s">
        <v>519</v>
      </c>
      <c r="C1721" t="s">
        <v>100</v>
      </c>
      <c r="D1721" t="s">
        <v>1707</v>
      </c>
      <c r="E1721" t="s">
        <v>386</v>
      </c>
      <c r="G1721" t="s">
        <v>399</v>
      </c>
      <c r="H1721" t="s">
        <v>125</v>
      </c>
      <c r="I1721">
        <v>2016</v>
      </c>
      <c r="J1721" t="s">
        <v>400</v>
      </c>
      <c r="K1721" t="s">
        <v>127</v>
      </c>
      <c r="L1721" t="s">
        <v>1997</v>
      </c>
      <c r="M1721" t="s">
        <v>2001</v>
      </c>
      <c r="N1721">
        <v>1</v>
      </c>
      <c r="O1721">
        <v>2020</v>
      </c>
      <c r="P1721">
        <v>1073.035985730982</v>
      </c>
      <c r="Q1721">
        <v>3.3741104866420111</v>
      </c>
      <c r="R1721" t="s">
        <v>391</v>
      </c>
      <c r="S1721">
        <v>318.02040566812951</v>
      </c>
      <c r="T1721">
        <v>358</v>
      </c>
      <c r="U1721" t="s">
        <v>392</v>
      </c>
      <c r="V1721">
        <v>1</v>
      </c>
      <c r="W1721">
        <v>11.625999787885601</v>
      </c>
      <c r="X1721">
        <v>21.895260974855479</v>
      </c>
      <c r="Y1721">
        <v>17</v>
      </c>
      <c r="Z1721">
        <v>0.65</v>
      </c>
      <c r="AA1721">
        <v>1</v>
      </c>
    </row>
    <row r="1722" spans="1:27" x14ac:dyDescent="0.25">
      <c r="A1722" t="s">
        <v>98</v>
      </c>
      <c r="B1722" t="s">
        <v>519</v>
      </c>
      <c r="C1722" t="s">
        <v>100</v>
      </c>
      <c r="D1722" t="s">
        <v>1707</v>
      </c>
      <c r="E1722" t="s">
        <v>386</v>
      </c>
      <c r="G1722" t="s">
        <v>402</v>
      </c>
      <c r="H1722" t="s">
        <v>125</v>
      </c>
      <c r="I1722">
        <v>2016</v>
      </c>
      <c r="J1722" t="s">
        <v>403</v>
      </c>
      <c r="K1722" t="s">
        <v>127</v>
      </c>
      <c r="L1722" t="s">
        <v>1997</v>
      </c>
      <c r="M1722" t="s">
        <v>2002</v>
      </c>
      <c r="N1722">
        <v>1</v>
      </c>
      <c r="O1722">
        <v>2020</v>
      </c>
      <c r="P1722">
        <v>1597.3603878495301</v>
      </c>
      <c r="Q1722">
        <v>3.3741104866420111</v>
      </c>
      <c r="R1722" t="s">
        <v>391</v>
      </c>
      <c r="S1722">
        <v>473.41674025596552</v>
      </c>
      <c r="T1722">
        <v>705.226</v>
      </c>
      <c r="U1722" t="s">
        <v>392</v>
      </c>
      <c r="V1722">
        <v>1.9699050279329611</v>
      </c>
      <c r="W1722">
        <v>11.625999787885601</v>
      </c>
      <c r="X1722">
        <v>21.895260974855479</v>
      </c>
      <c r="Y1722">
        <v>17</v>
      </c>
      <c r="Z1722">
        <v>0.65</v>
      </c>
      <c r="AA1722">
        <v>1</v>
      </c>
    </row>
    <row r="1723" spans="1:27" x14ac:dyDescent="0.25">
      <c r="A1723" t="s">
        <v>98</v>
      </c>
      <c r="B1723" t="s">
        <v>519</v>
      </c>
      <c r="C1723" t="s">
        <v>100</v>
      </c>
      <c r="D1723" t="s">
        <v>1707</v>
      </c>
      <c r="E1723" t="s">
        <v>386</v>
      </c>
      <c r="G1723" t="s">
        <v>405</v>
      </c>
      <c r="H1723" t="s">
        <v>125</v>
      </c>
      <c r="I1723">
        <v>2016</v>
      </c>
      <c r="J1723" t="s">
        <v>406</v>
      </c>
      <c r="K1723" t="s">
        <v>127</v>
      </c>
      <c r="L1723" t="s">
        <v>1997</v>
      </c>
      <c r="M1723" t="s">
        <v>2003</v>
      </c>
      <c r="N1723">
        <v>1</v>
      </c>
      <c r="O1723">
        <v>2020</v>
      </c>
      <c r="P1723">
        <v>1731.489886065903</v>
      </c>
      <c r="Q1723">
        <v>3.3741104866420111</v>
      </c>
      <c r="R1723" t="s">
        <v>391</v>
      </c>
      <c r="S1723">
        <v>513.16929096448166</v>
      </c>
      <c r="T1723">
        <v>671</v>
      </c>
      <c r="U1723" t="s">
        <v>392</v>
      </c>
      <c r="V1723">
        <v>1.8743016759776541</v>
      </c>
      <c r="W1723">
        <v>11.625999787885601</v>
      </c>
      <c r="X1723">
        <v>21.895260974855479</v>
      </c>
      <c r="Y1723">
        <v>17</v>
      </c>
      <c r="Z1723">
        <v>0.65</v>
      </c>
      <c r="AA1723">
        <v>1</v>
      </c>
    </row>
    <row r="1724" spans="1:27" x14ac:dyDescent="0.25">
      <c r="A1724" t="s">
        <v>98</v>
      </c>
      <c r="B1724" t="s">
        <v>519</v>
      </c>
      <c r="C1724" t="s">
        <v>100</v>
      </c>
      <c r="D1724" t="s">
        <v>1707</v>
      </c>
      <c r="E1724" t="s">
        <v>386</v>
      </c>
      <c r="G1724" t="s">
        <v>408</v>
      </c>
      <c r="H1724" t="s">
        <v>125</v>
      </c>
      <c r="I1724">
        <v>2016</v>
      </c>
      <c r="J1724" t="s">
        <v>409</v>
      </c>
      <c r="K1724" t="s">
        <v>127</v>
      </c>
      <c r="L1724" t="s">
        <v>1997</v>
      </c>
      <c r="M1724" t="s">
        <v>2004</v>
      </c>
      <c r="N1724">
        <v>1</v>
      </c>
      <c r="O1724">
        <v>2020</v>
      </c>
      <c r="P1724">
        <v>1890.006565776162</v>
      </c>
      <c r="Q1724">
        <v>3.3741104866420111</v>
      </c>
      <c r="R1724" t="s">
        <v>391</v>
      </c>
      <c r="S1724">
        <v>560.1495781654553</v>
      </c>
      <c r="T1724">
        <v>634.70339999999999</v>
      </c>
      <c r="U1724" t="s">
        <v>392</v>
      </c>
      <c r="V1724">
        <v>1.772914525139665</v>
      </c>
      <c r="W1724">
        <v>11.625999787885601</v>
      </c>
      <c r="X1724">
        <v>21.895260974855479</v>
      </c>
      <c r="Y1724">
        <v>17</v>
      </c>
      <c r="Z1724">
        <v>0.65</v>
      </c>
      <c r="AA1724">
        <v>1</v>
      </c>
    </row>
    <row r="1725" spans="1:27" x14ac:dyDescent="0.25">
      <c r="A1725" t="s">
        <v>98</v>
      </c>
      <c r="B1725" t="s">
        <v>519</v>
      </c>
      <c r="C1725" t="s">
        <v>100</v>
      </c>
      <c r="D1725" t="s">
        <v>1707</v>
      </c>
      <c r="E1725" t="s">
        <v>386</v>
      </c>
      <c r="G1725" t="s">
        <v>411</v>
      </c>
      <c r="H1725" t="s">
        <v>125</v>
      </c>
      <c r="I1725">
        <v>2016</v>
      </c>
      <c r="J1725" t="s">
        <v>412</v>
      </c>
      <c r="K1725" t="s">
        <v>127</v>
      </c>
      <c r="L1725" t="s">
        <v>1997</v>
      </c>
      <c r="M1725" t="s">
        <v>2005</v>
      </c>
      <c r="N1725">
        <v>1</v>
      </c>
      <c r="O1725">
        <v>2020</v>
      </c>
      <c r="P1725">
        <v>2414.3309678947098</v>
      </c>
      <c r="Q1725">
        <v>3.3741104866420111</v>
      </c>
      <c r="R1725" t="s">
        <v>391</v>
      </c>
      <c r="S1725">
        <v>715.5459127532913</v>
      </c>
      <c r="T1725">
        <v>509</v>
      </c>
      <c r="U1725" t="s">
        <v>392</v>
      </c>
      <c r="V1725">
        <v>1.4217877094972069</v>
      </c>
      <c r="W1725">
        <v>11.625999787885601</v>
      </c>
      <c r="X1725">
        <v>21.895260974855479</v>
      </c>
      <c r="Y1725">
        <v>17</v>
      </c>
      <c r="Z1725">
        <v>0.65</v>
      </c>
      <c r="AA1725">
        <v>1</v>
      </c>
    </row>
    <row r="1726" spans="1:27" x14ac:dyDescent="0.25">
      <c r="A1726" t="s">
        <v>98</v>
      </c>
      <c r="B1726" t="s">
        <v>519</v>
      </c>
      <c r="C1726" t="s">
        <v>100</v>
      </c>
      <c r="D1726" t="s">
        <v>1707</v>
      </c>
      <c r="E1726" t="s">
        <v>386</v>
      </c>
      <c r="G1726" t="s">
        <v>414</v>
      </c>
      <c r="H1726" t="s">
        <v>125</v>
      </c>
      <c r="I1726">
        <v>2016</v>
      </c>
      <c r="J1726" t="s">
        <v>415</v>
      </c>
      <c r="K1726" t="s">
        <v>127</v>
      </c>
      <c r="L1726" t="s">
        <v>1997</v>
      </c>
      <c r="M1726" t="s">
        <v>2006</v>
      </c>
      <c r="N1726">
        <v>1</v>
      </c>
      <c r="O1726">
        <v>2020</v>
      </c>
      <c r="P1726">
        <v>1255.939846935127</v>
      </c>
      <c r="Q1726">
        <v>3.3741104866420111</v>
      </c>
      <c r="R1726" t="s">
        <v>391</v>
      </c>
      <c r="S1726">
        <v>372.2284293615607</v>
      </c>
      <c r="T1726">
        <v>520.54999999999995</v>
      </c>
      <c r="U1726" t="s">
        <v>392</v>
      </c>
      <c r="V1726">
        <v>1.4540502793296091</v>
      </c>
      <c r="W1726">
        <v>11.625999787885601</v>
      </c>
      <c r="X1726">
        <v>21.895260974855479</v>
      </c>
      <c r="Y1726">
        <v>17</v>
      </c>
      <c r="Z1726">
        <v>0.65</v>
      </c>
      <c r="AA1726">
        <v>1</v>
      </c>
    </row>
    <row r="1727" spans="1:27" x14ac:dyDescent="0.25">
      <c r="A1727" t="s">
        <v>98</v>
      </c>
      <c r="B1727" t="s">
        <v>519</v>
      </c>
      <c r="C1727" t="s">
        <v>100</v>
      </c>
      <c r="D1727" t="s">
        <v>1707</v>
      </c>
      <c r="E1727" t="s">
        <v>386</v>
      </c>
      <c r="G1727" t="s">
        <v>417</v>
      </c>
      <c r="H1727" t="s">
        <v>125</v>
      </c>
      <c r="I1727">
        <v>2016</v>
      </c>
      <c r="J1727" t="s">
        <v>418</v>
      </c>
      <c r="K1727" t="s">
        <v>127</v>
      </c>
      <c r="L1727" t="s">
        <v>1997</v>
      </c>
      <c r="M1727" t="s">
        <v>2007</v>
      </c>
      <c r="N1727">
        <v>1</v>
      </c>
      <c r="O1727">
        <v>2020</v>
      </c>
      <c r="P1727">
        <v>1365.682163657614</v>
      </c>
      <c r="Q1727">
        <v>3.3741104866420111</v>
      </c>
      <c r="R1727" t="s">
        <v>391</v>
      </c>
      <c r="S1727">
        <v>404.75324357761929</v>
      </c>
      <c r="T1727">
        <v>480</v>
      </c>
      <c r="U1727" t="s">
        <v>392</v>
      </c>
      <c r="V1727">
        <v>1.3407821229050281</v>
      </c>
      <c r="W1727">
        <v>11.625999787885601</v>
      </c>
      <c r="X1727">
        <v>21.895260974855479</v>
      </c>
      <c r="Y1727">
        <v>17</v>
      </c>
      <c r="Z1727">
        <v>0.65</v>
      </c>
      <c r="AA1727">
        <v>1</v>
      </c>
    </row>
    <row r="1728" spans="1:27" x14ac:dyDescent="0.25">
      <c r="A1728" t="s">
        <v>98</v>
      </c>
      <c r="B1728" t="s">
        <v>519</v>
      </c>
      <c r="C1728" t="s">
        <v>100</v>
      </c>
      <c r="D1728" t="s">
        <v>1707</v>
      </c>
      <c r="E1728" t="s">
        <v>386</v>
      </c>
      <c r="G1728" t="s">
        <v>420</v>
      </c>
      <c r="H1728" t="s">
        <v>125</v>
      </c>
      <c r="I1728">
        <v>2016</v>
      </c>
      <c r="J1728" t="s">
        <v>421</v>
      </c>
      <c r="K1728" t="s">
        <v>127</v>
      </c>
      <c r="L1728" t="s">
        <v>1997</v>
      </c>
      <c r="M1728" t="s">
        <v>2008</v>
      </c>
      <c r="N1728">
        <v>1</v>
      </c>
      <c r="O1728">
        <v>2020</v>
      </c>
      <c r="P1728">
        <v>1414.456526645386</v>
      </c>
      <c r="Q1728">
        <v>3.3741104866420111</v>
      </c>
      <c r="R1728" t="s">
        <v>391</v>
      </c>
      <c r="S1728">
        <v>419.20871656253428</v>
      </c>
      <c r="T1728">
        <v>469</v>
      </c>
      <c r="U1728" t="s">
        <v>392</v>
      </c>
      <c r="V1728">
        <v>1.310055865921788</v>
      </c>
      <c r="W1728">
        <v>11.625999787885601</v>
      </c>
      <c r="X1728">
        <v>21.895260974855479</v>
      </c>
      <c r="Y1728">
        <v>17</v>
      </c>
      <c r="Z1728">
        <v>0.65</v>
      </c>
      <c r="AA1728">
        <v>1</v>
      </c>
    </row>
    <row r="1729" spans="1:27" x14ac:dyDescent="0.25">
      <c r="A1729" t="s">
        <v>98</v>
      </c>
      <c r="B1729" t="s">
        <v>519</v>
      </c>
      <c r="C1729" t="s">
        <v>100</v>
      </c>
      <c r="D1729" t="s">
        <v>1707</v>
      </c>
      <c r="E1729" t="s">
        <v>386</v>
      </c>
      <c r="G1729" t="s">
        <v>423</v>
      </c>
      <c r="H1729" t="s">
        <v>125</v>
      </c>
      <c r="I1729">
        <v>2016</v>
      </c>
      <c r="J1729" t="s">
        <v>424</v>
      </c>
      <c r="K1729" t="s">
        <v>127</v>
      </c>
      <c r="L1729" t="s">
        <v>1997</v>
      </c>
      <c r="M1729" t="s">
        <v>2009</v>
      </c>
      <c r="N1729">
        <v>1</v>
      </c>
      <c r="O1729">
        <v>2020</v>
      </c>
      <c r="P1729">
        <v>1414.456526645386</v>
      </c>
      <c r="Q1729">
        <v>3.3741104866420111</v>
      </c>
      <c r="R1729" t="s">
        <v>391</v>
      </c>
      <c r="S1729">
        <v>419.20871656253428</v>
      </c>
      <c r="T1729">
        <v>469</v>
      </c>
      <c r="U1729" t="s">
        <v>392</v>
      </c>
      <c r="V1729">
        <v>1.310055865921788</v>
      </c>
      <c r="W1729">
        <v>11.625999787885601</v>
      </c>
      <c r="X1729">
        <v>21.895260974855479</v>
      </c>
      <c r="Y1729">
        <v>17</v>
      </c>
      <c r="Z1729">
        <v>0.65</v>
      </c>
      <c r="AA1729">
        <v>1</v>
      </c>
    </row>
    <row r="1730" spans="1:27" x14ac:dyDescent="0.25">
      <c r="A1730" t="s">
        <v>98</v>
      </c>
      <c r="B1730" t="s">
        <v>519</v>
      </c>
      <c r="C1730" t="s">
        <v>100</v>
      </c>
      <c r="D1730" t="s">
        <v>1707</v>
      </c>
      <c r="E1730" t="s">
        <v>426</v>
      </c>
      <c r="G1730" t="s">
        <v>427</v>
      </c>
      <c r="H1730" t="s">
        <v>125</v>
      </c>
      <c r="I1730">
        <v>2016</v>
      </c>
      <c r="J1730" t="s">
        <v>428</v>
      </c>
      <c r="K1730" t="s">
        <v>127</v>
      </c>
      <c r="L1730" t="s">
        <v>2010</v>
      </c>
      <c r="M1730" t="s">
        <v>2011</v>
      </c>
      <c r="N1730">
        <v>1</v>
      </c>
      <c r="O1730">
        <v>2020</v>
      </c>
      <c r="P1730">
        <v>609.67953734714899</v>
      </c>
      <c r="Q1730">
        <v>0.78213799330500688</v>
      </c>
      <c r="R1730" t="s">
        <v>391</v>
      </c>
      <c r="S1730">
        <v>779.50379928595919</v>
      </c>
      <c r="T1730">
        <v>300.25599999999997</v>
      </c>
      <c r="U1730" t="s">
        <v>392</v>
      </c>
      <c r="V1730">
        <v>1.0918399999999999</v>
      </c>
      <c r="W1730">
        <v>16.5973520403479</v>
      </c>
      <c r="X1730">
        <v>27.331519839424129</v>
      </c>
      <c r="Y1730">
        <v>22</v>
      </c>
      <c r="Z1730">
        <v>0.65</v>
      </c>
      <c r="AA1730">
        <v>1</v>
      </c>
    </row>
    <row r="1731" spans="1:27" x14ac:dyDescent="0.25">
      <c r="A1731" t="s">
        <v>98</v>
      </c>
      <c r="B1731" t="s">
        <v>519</v>
      </c>
      <c r="C1731" t="s">
        <v>100</v>
      </c>
      <c r="D1731" t="s">
        <v>1707</v>
      </c>
      <c r="E1731" t="s">
        <v>426</v>
      </c>
      <c r="G1731" t="s">
        <v>431</v>
      </c>
      <c r="H1731" t="s">
        <v>125</v>
      </c>
      <c r="I1731">
        <v>2016</v>
      </c>
      <c r="J1731" t="s">
        <v>432</v>
      </c>
      <c r="K1731" t="s">
        <v>127</v>
      </c>
      <c r="L1731" t="s">
        <v>2010</v>
      </c>
      <c r="M1731" t="s">
        <v>2012</v>
      </c>
      <c r="N1731">
        <v>1</v>
      </c>
      <c r="O1731">
        <v>2020</v>
      </c>
      <c r="P1731">
        <v>609.67953734714899</v>
      </c>
      <c r="Q1731">
        <v>0.78213799330500688</v>
      </c>
      <c r="R1731" t="s">
        <v>391</v>
      </c>
      <c r="S1731">
        <v>779.50379928595919</v>
      </c>
      <c r="T1731">
        <v>297</v>
      </c>
      <c r="U1731" t="s">
        <v>392</v>
      </c>
      <c r="V1731">
        <v>1.08</v>
      </c>
      <c r="W1731">
        <v>16.5973520403479</v>
      </c>
      <c r="X1731">
        <v>27.331519839424129</v>
      </c>
      <c r="Y1731">
        <v>22</v>
      </c>
      <c r="Z1731">
        <v>0.65</v>
      </c>
      <c r="AA1731">
        <v>1</v>
      </c>
    </row>
    <row r="1732" spans="1:27" x14ac:dyDescent="0.25">
      <c r="A1732" t="s">
        <v>98</v>
      </c>
      <c r="B1732" t="s">
        <v>519</v>
      </c>
      <c r="C1732" t="s">
        <v>100</v>
      </c>
      <c r="D1732" t="s">
        <v>1707</v>
      </c>
      <c r="E1732" t="s">
        <v>426</v>
      </c>
      <c r="G1732" t="s">
        <v>434</v>
      </c>
      <c r="H1732" t="s">
        <v>125</v>
      </c>
      <c r="I1732">
        <v>2016</v>
      </c>
      <c r="J1732" t="s">
        <v>435</v>
      </c>
      <c r="K1732" t="s">
        <v>127</v>
      </c>
      <c r="L1732" t="s">
        <v>2010</v>
      </c>
      <c r="M1732" t="s">
        <v>2013</v>
      </c>
      <c r="N1732">
        <v>1</v>
      </c>
      <c r="O1732">
        <v>2020</v>
      </c>
      <c r="P1732">
        <v>670.6474910818639</v>
      </c>
      <c r="Q1732">
        <v>0.78213799330500688</v>
      </c>
      <c r="R1732" t="s">
        <v>391</v>
      </c>
      <c r="S1732">
        <v>857.4541792145551</v>
      </c>
      <c r="T1732">
        <v>277</v>
      </c>
      <c r="U1732" t="s">
        <v>392</v>
      </c>
      <c r="V1732">
        <v>1.0072727272727271</v>
      </c>
      <c r="W1732">
        <v>16.5973520403479</v>
      </c>
      <c r="X1732">
        <v>27.331519839424129</v>
      </c>
      <c r="Y1732">
        <v>22</v>
      </c>
      <c r="Z1732">
        <v>0.65</v>
      </c>
      <c r="AA1732">
        <v>1</v>
      </c>
    </row>
    <row r="1733" spans="1:27" x14ac:dyDescent="0.25">
      <c r="A1733" t="s">
        <v>98</v>
      </c>
      <c r="B1733" t="s">
        <v>519</v>
      </c>
      <c r="C1733" t="s">
        <v>100</v>
      </c>
      <c r="D1733" t="s">
        <v>1707</v>
      </c>
      <c r="E1733" t="s">
        <v>426</v>
      </c>
      <c r="G1733" t="s">
        <v>437</v>
      </c>
      <c r="H1733" t="s">
        <v>125</v>
      </c>
      <c r="I1733">
        <v>2016</v>
      </c>
      <c r="J1733" t="s">
        <v>438</v>
      </c>
      <c r="K1733" t="s">
        <v>127</v>
      </c>
      <c r="L1733" t="s">
        <v>2010</v>
      </c>
      <c r="M1733" t="s">
        <v>2014</v>
      </c>
      <c r="N1733">
        <v>1</v>
      </c>
      <c r="O1733">
        <v>2020</v>
      </c>
      <c r="P1733">
        <v>658.45390033492083</v>
      </c>
      <c r="Q1733">
        <v>0.78213799330500688</v>
      </c>
      <c r="R1733" t="s">
        <v>391</v>
      </c>
      <c r="S1733">
        <v>841.8641032288358</v>
      </c>
      <c r="T1733">
        <v>275</v>
      </c>
      <c r="U1733" t="s">
        <v>392</v>
      </c>
      <c r="V1733">
        <v>1</v>
      </c>
      <c r="W1733">
        <v>16.5973520403479</v>
      </c>
      <c r="X1733">
        <v>27.331519839424129</v>
      </c>
      <c r="Y1733">
        <v>22</v>
      </c>
      <c r="Z1733">
        <v>0.65</v>
      </c>
      <c r="AA1733">
        <v>1</v>
      </c>
    </row>
    <row r="1734" spans="1:27" x14ac:dyDescent="0.25">
      <c r="A1734" t="s">
        <v>98</v>
      </c>
      <c r="B1734" t="s">
        <v>519</v>
      </c>
      <c r="C1734" t="s">
        <v>100</v>
      </c>
      <c r="D1734" t="s">
        <v>1707</v>
      </c>
      <c r="E1734" t="s">
        <v>426</v>
      </c>
      <c r="G1734" t="s">
        <v>440</v>
      </c>
      <c r="H1734" t="s">
        <v>125</v>
      </c>
      <c r="I1734">
        <v>2016</v>
      </c>
      <c r="J1734" t="s">
        <v>441</v>
      </c>
      <c r="K1734" t="s">
        <v>127</v>
      </c>
      <c r="L1734" t="s">
        <v>2010</v>
      </c>
      <c r="M1734" t="s">
        <v>2015</v>
      </c>
      <c r="N1734">
        <v>1</v>
      </c>
      <c r="O1734">
        <v>2020</v>
      </c>
      <c r="P1734">
        <v>841.35776153906556</v>
      </c>
      <c r="Q1734">
        <v>0.78213799330500688</v>
      </c>
      <c r="R1734" t="s">
        <v>391</v>
      </c>
      <c r="S1734">
        <v>1075.7152430146241</v>
      </c>
      <c r="T1734">
        <v>477.41800000000001</v>
      </c>
      <c r="U1734" t="s">
        <v>392</v>
      </c>
      <c r="V1734">
        <v>1.736065454545455</v>
      </c>
      <c r="W1734">
        <v>16.5973520403479</v>
      </c>
      <c r="X1734">
        <v>27.331519839424129</v>
      </c>
      <c r="Y1734">
        <v>22</v>
      </c>
      <c r="Z1734">
        <v>0.65</v>
      </c>
      <c r="AA1734">
        <v>1</v>
      </c>
    </row>
    <row r="1735" spans="1:27" x14ac:dyDescent="0.25">
      <c r="A1735" t="s">
        <v>98</v>
      </c>
      <c r="B1735" t="s">
        <v>519</v>
      </c>
      <c r="C1735" t="s">
        <v>100</v>
      </c>
      <c r="D1735" t="s">
        <v>1707</v>
      </c>
      <c r="E1735" t="s">
        <v>426</v>
      </c>
      <c r="G1735" t="s">
        <v>443</v>
      </c>
      <c r="H1735" t="s">
        <v>125</v>
      </c>
      <c r="I1735">
        <v>2016</v>
      </c>
      <c r="J1735" t="s">
        <v>444</v>
      </c>
      <c r="K1735" t="s">
        <v>127</v>
      </c>
      <c r="L1735" t="s">
        <v>2010</v>
      </c>
      <c r="M1735" t="s">
        <v>2016</v>
      </c>
      <c r="N1735">
        <v>1</v>
      </c>
      <c r="O1735">
        <v>2020</v>
      </c>
      <c r="P1735">
        <v>914.51930602072343</v>
      </c>
      <c r="Q1735">
        <v>0.78213799330500688</v>
      </c>
      <c r="R1735" t="s">
        <v>391</v>
      </c>
      <c r="S1735">
        <v>1169.255698928939</v>
      </c>
      <c r="T1735">
        <v>446</v>
      </c>
      <c r="U1735" t="s">
        <v>392</v>
      </c>
      <c r="V1735">
        <v>1.621818181818182</v>
      </c>
      <c r="W1735">
        <v>16.5973520403479</v>
      </c>
      <c r="X1735">
        <v>27.331519839424129</v>
      </c>
      <c r="Y1735">
        <v>22</v>
      </c>
      <c r="Z1735">
        <v>0.65</v>
      </c>
      <c r="AA1735">
        <v>1</v>
      </c>
    </row>
    <row r="1736" spans="1:27" x14ac:dyDescent="0.25">
      <c r="A1736" t="s">
        <v>98</v>
      </c>
      <c r="B1736" t="s">
        <v>519</v>
      </c>
      <c r="C1736" t="s">
        <v>100</v>
      </c>
      <c r="D1736" t="s">
        <v>1707</v>
      </c>
      <c r="E1736" t="s">
        <v>426</v>
      </c>
      <c r="G1736" t="s">
        <v>446</v>
      </c>
      <c r="H1736" t="s">
        <v>125</v>
      </c>
      <c r="I1736">
        <v>2016</v>
      </c>
      <c r="J1736" t="s">
        <v>447</v>
      </c>
      <c r="K1736" t="s">
        <v>127</v>
      </c>
      <c r="L1736" t="s">
        <v>2010</v>
      </c>
      <c r="M1736" t="s">
        <v>2017</v>
      </c>
      <c r="N1736">
        <v>1</v>
      </c>
      <c r="O1736">
        <v>2020</v>
      </c>
      <c r="P1736">
        <v>963.29366900849539</v>
      </c>
      <c r="Q1736">
        <v>0.78213799330500688</v>
      </c>
      <c r="R1736" t="s">
        <v>391</v>
      </c>
      <c r="S1736">
        <v>1231.616002871815</v>
      </c>
      <c r="T1736">
        <v>429.67619999999999</v>
      </c>
      <c r="U1736" t="s">
        <v>392</v>
      </c>
      <c r="V1736">
        <v>1.5624589090909089</v>
      </c>
      <c r="W1736">
        <v>16.5973520403479</v>
      </c>
      <c r="X1736">
        <v>27.331519839424129</v>
      </c>
      <c r="Y1736">
        <v>22</v>
      </c>
      <c r="Z1736">
        <v>0.65</v>
      </c>
      <c r="AA1736">
        <v>1</v>
      </c>
    </row>
    <row r="1737" spans="1:27" x14ac:dyDescent="0.25">
      <c r="A1737" t="s">
        <v>98</v>
      </c>
      <c r="B1737" t="s">
        <v>519</v>
      </c>
      <c r="C1737" t="s">
        <v>100</v>
      </c>
      <c r="D1737" t="s">
        <v>1707</v>
      </c>
      <c r="E1737" t="s">
        <v>426</v>
      </c>
      <c r="G1737" t="s">
        <v>449</v>
      </c>
      <c r="H1737" t="s">
        <v>125</v>
      </c>
      <c r="I1737">
        <v>2016</v>
      </c>
      <c r="J1737" t="s">
        <v>450</v>
      </c>
      <c r="K1737" t="s">
        <v>127</v>
      </c>
      <c r="L1737" t="s">
        <v>2010</v>
      </c>
      <c r="M1737" t="s">
        <v>2018</v>
      </c>
      <c r="N1737">
        <v>1</v>
      </c>
      <c r="O1737">
        <v>2020</v>
      </c>
      <c r="P1737">
        <v>987.6808505023813</v>
      </c>
      <c r="Q1737">
        <v>0.78213799330500688</v>
      </c>
      <c r="R1737" t="s">
        <v>391</v>
      </c>
      <c r="S1737">
        <v>1262.796154843254</v>
      </c>
      <c r="T1737">
        <v>419</v>
      </c>
      <c r="U1737" t="s">
        <v>392</v>
      </c>
      <c r="V1737">
        <v>1.5236363636363639</v>
      </c>
      <c r="W1737">
        <v>16.5973520403479</v>
      </c>
      <c r="X1737">
        <v>27.331519839424129</v>
      </c>
      <c r="Y1737">
        <v>22</v>
      </c>
      <c r="Z1737">
        <v>0.65</v>
      </c>
      <c r="AA1737">
        <v>1</v>
      </c>
    </row>
    <row r="1738" spans="1:27" x14ac:dyDescent="0.25">
      <c r="A1738" t="s">
        <v>98</v>
      </c>
      <c r="B1738" t="s">
        <v>519</v>
      </c>
      <c r="C1738" t="s">
        <v>100</v>
      </c>
      <c r="D1738" t="s">
        <v>1707</v>
      </c>
      <c r="E1738" t="s">
        <v>452</v>
      </c>
      <c r="G1738" t="s">
        <v>111</v>
      </c>
      <c r="H1738" t="s">
        <v>104</v>
      </c>
      <c r="I1738">
        <v>2016</v>
      </c>
      <c r="J1738" t="s">
        <v>453</v>
      </c>
      <c r="K1738" t="s">
        <v>106</v>
      </c>
      <c r="L1738" t="s">
        <v>2019</v>
      </c>
      <c r="M1738" t="s">
        <v>2020</v>
      </c>
      <c r="N1738">
        <v>1</v>
      </c>
      <c r="O1738">
        <v>2020</v>
      </c>
      <c r="P1738">
        <v>451.16285763689018</v>
      </c>
      <c r="Q1738">
        <v>11.38788217856273</v>
      </c>
      <c r="R1738" t="s">
        <v>391</v>
      </c>
      <c r="S1738">
        <v>39.617801673974803</v>
      </c>
      <c r="T1738">
        <v>0.45</v>
      </c>
      <c r="U1738" t="s">
        <v>456</v>
      </c>
      <c r="V1738">
        <v>0.45</v>
      </c>
      <c r="W1738">
        <v>9</v>
      </c>
      <c r="X1738">
        <v>15</v>
      </c>
      <c r="Y1738">
        <v>13</v>
      </c>
      <c r="Z1738">
        <v>9.0000000000000011E-2</v>
      </c>
      <c r="AA1738">
        <v>1</v>
      </c>
    </row>
    <row r="1739" spans="1:27" x14ac:dyDescent="0.25">
      <c r="A1739" t="s">
        <v>98</v>
      </c>
      <c r="B1739" t="s">
        <v>519</v>
      </c>
      <c r="C1739" t="s">
        <v>100</v>
      </c>
      <c r="D1739" t="s">
        <v>1707</v>
      </c>
      <c r="E1739" t="s">
        <v>452</v>
      </c>
      <c r="G1739" t="s">
        <v>119</v>
      </c>
      <c r="H1739" t="s">
        <v>104</v>
      </c>
      <c r="I1739">
        <v>2016</v>
      </c>
      <c r="J1739" t="s">
        <v>457</v>
      </c>
      <c r="K1739" t="s">
        <v>106</v>
      </c>
      <c r="L1739" t="s">
        <v>2019</v>
      </c>
      <c r="M1739" t="s">
        <v>2021</v>
      </c>
      <c r="N1739">
        <v>1</v>
      </c>
      <c r="O1739">
        <v>2020</v>
      </c>
      <c r="P1739">
        <v>521.3437466026287</v>
      </c>
      <c r="Q1739">
        <v>11.38788217856273</v>
      </c>
      <c r="R1739" t="s">
        <v>391</v>
      </c>
      <c r="S1739">
        <v>45.780570823259772</v>
      </c>
      <c r="T1739">
        <v>0.52</v>
      </c>
      <c r="U1739" t="s">
        <v>456</v>
      </c>
      <c r="V1739">
        <v>0.52</v>
      </c>
      <c r="W1739">
        <v>9</v>
      </c>
      <c r="X1739">
        <v>15</v>
      </c>
      <c r="Y1739">
        <v>13</v>
      </c>
      <c r="Z1739">
        <v>9.0000000000000011E-2</v>
      </c>
      <c r="AA1739">
        <v>1</v>
      </c>
    </row>
    <row r="1740" spans="1:27" x14ac:dyDescent="0.25">
      <c r="A1740" t="s">
        <v>98</v>
      </c>
      <c r="B1740" t="s">
        <v>519</v>
      </c>
      <c r="C1740" t="s">
        <v>100</v>
      </c>
      <c r="D1740" t="s">
        <v>1707</v>
      </c>
      <c r="E1740" t="s">
        <v>452</v>
      </c>
      <c r="G1740" t="s">
        <v>111</v>
      </c>
      <c r="H1740" t="s">
        <v>156</v>
      </c>
      <c r="I1740">
        <v>2016</v>
      </c>
      <c r="J1740" t="s">
        <v>459</v>
      </c>
      <c r="K1740" t="s">
        <v>158</v>
      </c>
      <c r="L1740" t="s">
        <v>2019</v>
      </c>
      <c r="M1740" t="s">
        <v>2022</v>
      </c>
      <c r="N1740">
        <v>1</v>
      </c>
      <c r="O1740">
        <v>2020</v>
      </c>
      <c r="P1740">
        <v>451.16285763689018</v>
      </c>
      <c r="Q1740">
        <v>11.38788217856273</v>
      </c>
      <c r="R1740" t="s">
        <v>391</v>
      </c>
      <c r="S1740">
        <v>39.617801673974803</v>
      </c>
      <c r="T1740">
        <v>0.45</v>
      </c>
      <c r="U1740" t="s">
        <v>456</v>
      </c>
      <c r="V1740">
        <v>0.45</v>
      </c>
      <c r="W1740">
        <v>9</v>
      </c>
      <c r="X1740">
        <v>15</v>
      </c>
      <c r="Y1740">
        <v>13</v>
      </c>
      <c r="Z1740">
        <v>9.0000000000000011E-2</v>
      </c>
      <c r="AA1740">
        <v>1</v>
      </c>
    </row>
    <row r="1741" spans="1:27" x14ac:dyDescent="0.25">
      <c r="A1741" t="s">
        <v>98</v>
      </c>
      <c r="B1741" t="s">
        <v>519</v>
      </c>
      <c r="C1741" t="s">
        <v>100</v>
      </c>
      <c r="D1741" t="s">
        <v>1707</v>
      </c>
      <c r="E1741" t="s">
        <v>452</v>
      </c>
      <c r="G1741" t="s">
        <v>119</v>
      </c>
      <c r="H1741" t="s">
        <v>156</v>
      </c>
      <c r="I1741">
        <v>2016</v>
      </c>
      <c r="J1741" t="s">
        <v>461</v>
      </c>
      <c r="K1741" t="s">
        <v>158</v>
      </c>
      <c r="L1741" t="s">
        <v>2019</v>
      </c>
      <c r="M1741" t="s">
        <v>2023</v>
      </c>
      <c r="N1741">
        <v>1</v>
      </c>
      <c r="O1741">
        <v>2020</v>
      </c>
      <c r="P1741">
        <v>521.3437466026287</v>
      </c>
      <c r="Q1741">
        <v>11.38788217856273</v>
      </c>
      <c r="R1741" t="s">
        <v>391</v>
      </c>
      <c r="S1741">
        <v>45.780570823259772</v>
      </c>
      <c r="T1741">
        <v>0.52</v>
      </c>
      <c r="U1741" t="s">
        <v>456</v>
      </c>
      <c r="V1741">
        <v>0.52</v>
      </c>
      <c r="W1741">
        <v>9</v>
      </c>
      <c r="X1741">
        <v>15</v>
      </c>
      <c r="Y1741">
        <v>13</v>
      </c>
      <c r="Z1741">
        <v>9.0000000000000011E-2</v>
      </c>
      <c r="AA1741">
        <v>1</v>
      </c>
    </row>
    <row r="1742" spans="1:27" x14ac:dyDescent="0.25">
      <c r="A1742" t="s">
        <v>98</v>
      </c>
      <c r="B1742" t="s">
        <v>519</v>
      </c>
      <c r="C1742" t="s">
        <v>100</v>
      </c>
      <c r="D1742" t="s">
        <v>1707</v>
      </c>
      <c r="E1742" t="s">
        <v>452</v>
      </c>
      <c r="G1742" t="s">
        <v>111</v>
      </c>
      <c r="H1742" t="s">
        <v>125</v>
      </c>
      <c r="I1742">
        <v>2016</v>
      </c>
      <c r="J1742" t="s">
        <v>463</v>
      </c>
      <c r="K1742" t="s">
        <v>127</v>
      </c>
      <c r="L1742" t="s">
        <v>2019</v>
      </c>
      <c r="M1742" t="s">
        <v>2024</v>
      </c>
      <c r="N1742">
        <v>1</v>
      </c>
      <c r="O1742">
        <v>2020</v>
      </c>
      <c r="P1742">
        <v>938.90648751460947</v>
      </c>
      <c r="Q1742">
        <v>11.38788217856273</v>
      </c>
      <c r="R1742" t="s">
        <v>391</v>
      </c>
      <c r="S1742">
        <v>82.447857537731352</v>
      </c>
      <c r="T1742">
        <v>228.0913607809874</v>
      </c>
      <c r="U1742" t="s">
        <v>392</v>
      </c>
      <c r="V1742">
        <v>0.9</v>
      </c>
      <c r="W1742">
        <v>10</v>
      </c>
      <c r="X1742">
        <v>20</v>
      </c>
      <c r="Y1742">
        <v>16</v>
      </c>
      <c r="Z1742">
        <v>9.0000000000000011E-2</v>
      </c>
      <c r="AA1742">
        <v>1</v>
      </c>
    </row>
    <row r="1743" spans="1:27" x14ac:dyDescent="0.25">
      <c r="A1743" t="s">
        <v>98</v>
      </c>
      <c r="B1743" t="s">
        <v>519</v>
      </c>
      <c r="C1743" t="s">
        <v>100</v>
      </c>
      <c r="D1743" t="s">
        <v>1707</v>
      </c>
      <c r="E1743" t="s">
        <v>465</v>
      </c>
      <c r="G1743" t="s">
        <v>466</v>
      </c>
      <c r="H1743" t="s">
        <v>125</v>
      </c>
      <c r="I1743">
        <v>2030</v>
      </c>
      <c r="J1743" t="s">
        <v>467</v>
      </c>
      <c r="K1743" t="s">
        <v>127</v>
      </c>
      <c r="L1743" t="s">
        <v>2025</v>
      </c>
      <c r="M1743" t="s">
        <v>2026</v>
      </c>
      <c r="N1743">
        <v>1</v>
      </c>
      <c r="O1743">
        <v>2030</v>
      </c>
      <c r="P1743">
        <v>1646.1347508373019</v>
      </c>
      <c r="Q1743">
        <v>7.3845319926300279</v>
      </c>
      <c r="R1743" t="s">
        <v>391</v>
      </c>
      <c r="S1743">
        <v>222.91659816494681</v>
      </c>
      <c r="T1743">
        <v>0.28000000000000003</v>
      </c>
      <c r="U1743" t="s">
        <v>470</v>
      </c>
      <c r="V1743">
        <v>2.333333333333333</v>
      </c>
      <c r="W1743">
        <v>6</v>
      </c>
      <c r="X1743">
        <v>17</v>
      </c>
      <c r="Y1743">
        <v>12</v>
      </c>
      <c r="Z1743">
        <v>0.02</v>
      </c>
      <c r="AA1743">
        <v>1</v>
      </c>
    </row>
    <row r="1744" spans="1:27" x14ac:dyDescent="0.25">
      <c r="A1744" t="s">
        <v>98</v>
      </c>
      <c r="B1744" t="s">
        <v>519</v>
      </c>
      <c r="C1744" t="s">
        <v>100</v>
      </c>
      <c r="D1744" t="s">
        <v>1707</v>
      </c>
      <c r="E1744" t="s">
        <v>465</v>
      </c>
      <c r="G1744" t="s">
        <v>471</v>
      </c>
      <c r="H1744" t="s">
        <v>125</v>
      </c>
      <c r="I1744">
        <v>2016</v>
      </c>
      <c r="J1744" t="s">
        <v>472</v>
      </c>
      <c r="K1744" t="s">
        <v>127</v>
      </c>
      <c r="L1744" t="s">
        <v>2025</v>
      </c>
      <c r="M1744" t="s">
        <v>2027</v>
      </c>
      <c r="N1744">
        <v>1</v>
      </c>
      <c r="O1744">
        <v>2020</v>
      </c>
      <c r="P1744">
        <v>792.58339855129361</v>
      </c>
      <c r="Q1744">
        <v>7.3845319926300279</v>
      </c>
      <c r="R1744" t="s">
        <v>391</v>
      </c>
      <c r="S1744">
        <v>107.33021393127071</v>
      </c>
      <c r="T1744">
        <v>0.26</v>
      </c>
      <c r="U1744" t="s">
        <v>470</v>
      </c>
      <c r="V1744">
        <v>2.166666666666667</v>
      </c>
      <c r="W1744">
        <v>6</v>
      </c>
      <c r="X1744">
        <v>17</v>
      </c>
      <c r="Y1744">
        <v>12</v>
      </c>
      <c r="Z1744">
        <v>0.02</v>
      </c>
      <c r="AA1744">
        <v>1</v>
      </c>
    </row>
    <row r="1745" spans="1:27" x14ac:dyDescent="0.25">
      <c r="A1745" t="s">
        <v>98</v>
      </c>
      <c r="B1745" t="s">
        <v>519</v>
      </c>
      <c r="C1745" t="s">
        <v>100</v>
      </c>
      <c r="D1745" t="s">
        <v>1707</v>
      </c>
      <c r="E1745" t="s">
        <v>465</v>
      </c>
      <c r="G1745" t="s">
        <v>474</v>
      </c>
      <c r="H1745" t="s">
        <v>125</v>
      </c>
      <c r="I1745">
        <v>2016</v>
      </c>
      <c r="J1745" t="s">
        <v>475</v>
      </c>
      <c r="K1745" t="s">
        <v>127</v>
      </c>
      <c r="L1745" t="s">
        <v>2025</v>
      </c>
      <c r="M1745" t="s">
        <v>2028</v>
      </c>
      <c r="N1745">
        <v>0</v>
      </c>
      <c r="O1745">
        <v>2020</v>
      </c>
      <c r="P1745">
        <v>792.58339855129361</v>
      </c>
      <c r="Q1745">
        <v>7.3845319926300279</v>
      </c>
      <c r="R1745" t="s">
        <v>391</v>
      </c>
      <c r="S1745">
        <v>107.33021393127071</v>
      </c>
      <c r="T1745">
        <v>0.26</v>
      </c>
      <c r="U1745" t="s">
        <v>470</v>
      </c>
      <c r="V1745">
        <v>2.166666666666667</v>
      </c>
      <c r="W1745">
        <v>6</v>
      </c>
      <c r="X1745">
        <v>17</v>
      </c>
      <c r="Y1745">
        <v>12</v>
      </c>
      <c r="Z1745">
        <v>0.02</v>
      </c>
      <c r="AA1745">
        <v>1</v>
      </c>
    </row>
    <row r="1746" spans="1:27" x14ac:dyDescent="0.25">
      <c r="A1746" t="s">
        <v>98</v>
      </c>
      <c r="B1746" t="s">
        <v>519</v>
      </c>
      <c r="C1746" t="s">
        <v>100</v>
      </c>
      <c r="D1746" t="s">
        <v>1707</v>
      </c>
      <c r="E1746" t="s">
        <v>465</v>
      </c>
      <c r="G1746" t="s">
        <v>474</v>
      </c>
      <c r="H1746" t="s">
        <v>125</v>
      </c>
      <c r="I1746">
        <v>2020</v>
      </c>
      <c r="J1746" t="s">
        <v>477</v>
      </c>
      <c r="K1746" t="s">
        <v>127</v>
      </c>
      <c r="L1746" t="s">
        <v>2025</v>
      </c>
      <c r="M1746" t="s">
        <v>2028</v>
      </c>
      <c r="N1746">
        <v>1</v>
      </c>
      <c r="O1746">
        <v>2020</v>
      </c>
      <c r="P1746">
        <v>914.51930602072343</v>
      </c>
      <c r="Q1746">
        <v>7.3845319926300279</v>
      </c>
      <c r="R1746" t="s">
        <v>391</v>
      </c>
      <c r="S1746">
        <v>123.84255453608159</v>
      </c>
      <c r="T1746">
        <v>0.24</v>
      </c>
      <c r="U1746" t="s">
        <v>470</v>
      </c>
      <c r="V1746">
        <v>2</v>
      </c>
      <c r="W1746">
        <v>6</v>
      </c>
      <c r="X1746">
        <v>17</v>
      </c>
      <c r="Y1746">
        <v>12</v>
      </c>
      <c r="Z1746">
        <v>0.02</v>
      </c>
      <c r="AA1746">
        <v>1</v>
      </c>
    </row>
    <row r="1747" spans="1:27" x14ac:dyDescent="0.25">
      <c r="A1747" t="s">
        <v>98</v>
      </c>
      <c r="B1747" t="s">
        <v>519</v>
      </c>
      <c r="C1747" t="s">
        <v>100</v>
      </c>
      <c r="D1747" t="s">
        <v>1707</v>
      </c>
      <c r="E1747" t="s">
        <v>465</v>
      </c>
      <c r="G1747" t="s">
        <v>478</v>
      </c>
      <c r="H1747" t="s">
        <v>125</v>
      </c>
      <c r="I1747">
        <v>2016</v>
      </c>
      <c r="J1747" t="s">
        <v>479</v>
      </c>
      <c r="K1747" t="s">
        <v>127</v>
      </c>
      <c r="L1747" t="s">
        <v>2025</v>
      </c>
      <c r="M1747" t="s">
        <v>2029</v>
      </c>
      <c r="N1747">
        <v>1</v>
      </c>
      <c r="O1747">
        <v>2020</v>
      </c>
      <c r="P1747">
        <v>1158.3911209595831</v>
      </c>
      <c r="Q1747">
        <v>7.3845319926300279</v>
      </c>
      <c r="R1747" t="s">
        <v>391</v>
      </c>
      <c r="S1747">
        <v>156.86723574570331</v>
      </c>
      <c r="T1747">
        <v>0.15</v>
      </c>
      <c r="U1747" t="s">
        <v>470</v>
      </c>
      <c r="V1747">
        <v>1.25</v>
      </c>
      <c r="W1747">
        <v>6</v>
      </c>
      <c r="X1747">
        <v>17</v>
      </c>
      <c r="Y1747">
        <v>12</v>
      </c>
      <c r="Z1747">
        <v>0.02</v>
      </c>
      <c r="AA1747">
        <v>1</v>
      </c>
    </row>
    <row r="1748" spans="1:27" x14ac:dyDescent="0.25">
      <c r="A1748" t="s">
        <v>98</v>
      </c>
      <c r="B1748" t="s">
        <v>519</v>
      </c>
      <c r="C1748" t="s">
        <v>100</v>
      </c>
      <c r="D1748" t="s">
        <v>1707</v>
      </c>
      <c r="E1748" t="s">
        <v>465</v>
      </c>
      <c r="G1748" t="s">
        <v>481</v>
      </c>
      <c r="H1748" t="s">
        <v>125</v>
      </c>
      <c r="I1748">
        <v>2016</v>
      </c>
      <c r="J1748" t="s">
        <v>482</v>
      </c>
      <c r="K1748" t="s">
        <v>127</v>
      </c>
      <c r="L1748" t="s">
        <v>2025</v>
      </c>
      <c r="M1748" t="s">
        <v>2030</v>
      </c>
      <c r="N1748">
        <v>1</v>
      </c>
      <c r="O1748">
        <v>2020</v>
      </c>
      <c r="P1748">
        <v>1371.7789590310849</v>
      </c>
      <c r="Q1748">
        <v>7.3845319926300279</v>
      </c>
      <c r="R1748" t="s">
        <v>391</v>
      </c>
      <c r="S1748">
        <v>185.76383180412239</v>
      </c>
      <c r="T1748">
        <v>0.12</v>
      </c>
      <c r="U1748" t="s">
        <v>470</v>
      </c>
      <c r="V1748">
        <v>1</v>
      </c>
      <c r="W1748">
        <v>6</v>
      </c>
      <c r="X1748">
        <v>17</v>
      </c>
      <c r="Y1748">
        <v>12</v>
      </c>
      <c r="Z1748">
        <v>0.02</v>
      </c>
      <c r="AA1748">
        <v>1</v>
      </c>
    </row>
    <row r="1749" spans="1:27" x14ac:dyDescent="0.25">
      <c r="A1749" t="s">
        <v>98</v>
      </c>
      <c r="B1749" t="s">
        <v>519</v>
      </c>
      <c r="C1749" t="s">
        <v>100</v>
      </c>
      <c r="D1749" t="s">
        <v>1707</v>
      </c>
      <c r="E1749" t="s">
        <v>465</v>
      </c>
      <c r="G1749" t="s">
        <v>484</v>
      </c>
      <c r="H1749" t="s">
        <v>125</v>
      </c>
      <c r="I1749">
        <v>2016</v>
      </c>
      <c r="J1749" t="s">
        <v>485</v>
      </c>
      <c r="K1749" t="s">
        <v>127</v>
      </c>
      <c r="L1749" t="s">
        <v>2025</v>
      </c>
      <c r="M1749" t="s">
        <v>2031</v>
      </c>
      <c r="N1749">
        <v>1</v>
      </c>
      <c r="O1749">
        <v>2020</v>
      </c>
      <c r="P1749">
        <v>1158.3911209595831</v>
      </c>
      <c r="Q1749">
        <v>7.3845319926300279</v>
      </c>
      <c r="R1749" t="s">
        <v>391</v>
      </c>
      <c r="S1749">
        <v>156.86723574570331</v>
      </c>
      <c r="T1749">
        <v>0.15</v>
      </c>
      <c r="U1749" t="s">
        <v>470</v>
      </c>
      <c r="V1749">
        <v>1.25</v>
      </c>
      <c r="W1749">
        <v>6</v>
      </c>
      <c r="X1749">
        <v>17</v>
      </c>
      <c r="Y1749">
        <v>12</v>
      </c>
      <c r="Z1749">
        <v>0.02</v>
      </c>
      <c r="AA1749">
        <v>1</v>
      </c>
    </row>
    <row r="1750" spans="1:27" x14ac:dyDescent="0.25">
      <c r="A1750" t="s">
        <v>98</v>
      </c>
      <c r="B1750" t="s">
        <v>519</v>
      </c>
      <c r="C1750" t="s">
        <v>100</v>
      </c>
      <c r="D1750" t="s">
        <v>1707</v>
      </c>
      <c r="E1750" t="s">
        <v>465</v>
      </c>
      <c r="G1750" t="s">
        <v>487</v>
      </c>
      <c r="H1750" t="s">
        <v>125</v>
      </c>
      <c r="I1750">
        <v>2016</v>
      </c>
      <c r="J1750" t="s">
        <v>488</v>
      </c>
      <c r="K1750" t="s">
        <v>127</v>
      </c>
      <c r="L1750" t="s">
        <v>2025</v>
      </c>
      <c r="M1750" t="s">
        <v>2032</v>
      </c>
      <c r="N1750">
        <v>1</v>
      </c>
      <c r="O1750">
        <v>2020</v>
      </c>
      <c r="P1750">
        <v>1219.359074694298</v>
      </c>
      <c r="Q1750">
        <v>7.3845319926300279</v>
      </c>
      <c r="R1750" t="s">
        <v>391</v>
      </c>
      <c r="S1750">
        <v>165.12340604810879</v>
      </c>
      <c r="T1750">
        <v>0.21</v>
      </c>
      <c r="U1750" t="s">
        <v>470</v>
      </c>
      <c r="V1750">
        <v>1.75</v>
      </c>
      <c r="W1750">
        <v>6</v>
      </c>
      <c r="X1750">
        <v>17</v>
      </c>
      <c r="Y1750">
        <v>12</v>
      </c>
      <c r="Z1750">
        <v>0.02</v>
      </c>
      <c r="AA1750">
        <v>1</v>
      </c>
    </row>
    <row r="1751" spans="1:27" x14ac:dyDescent="0.25">
      <c r="A1751" t="s">
        <v>98</v>
      </c>
      <c r="B1751" t="s">
        <v>519</v>
      </c>
      <c r="C1751" t="s">
        <v>100</v>
      </c>
      <c r="D1751" t="s">
        <v>1707</v>
      </c>
      <c r="E1751" t="s">
        <v>465</v>
      </c>
      <c r="G1751" t="s">
        <v>487</v>
      </c>
      <c r="H1751" t="s">
        <v>125</v>
      </c>
      <c r="I1751">
        <v>2030</v>
      </c>
      <c r="J1751" t="s">
        <v>490</v>
      </c>
      <c r="K1751" t="s">
        <v>127</v>
      </c>
      <c r="L1751" t="s">
        <v>2025</v>
      </c>
      <c r="M1751" t="s">
        <v>2033</v>
      </c>
      <c r="N1751">
        <v>1</v>
      </c>
      <c r="O1751">
        <v>2030</v>
      </c>
      <c r="P1751">
        <v>1280.3270284290129</v>
      </c>
      <c r="Q1751">
        <v>7.3845319926300279</v>
      </c>
      <c r="R1751" t="s">
        <v>391</v>
      </c>
      <c r="S1751">
        <v>173.37957635051421</v>
      </c>
      <c r="T1751">
        <v>0.17</v>
      </c>
      <c r="U1751" t="s">
        <v>470</v>
      </c>
      <c r="V1751">
        <v>1.416666666666667</v>
      </c>
      <c r="W1751">
        <v>6</v>
      </c>
      <c r="X1751">
        <v>17</v>
      </c>
      <c r="Y1751">
        <v>12</v>
      </c>
      <c r="Z1751">
        <v>0.02</v>
      </c>
      <c r="AA1751">
        <v>1</v>
      </c>
    </row>
    <row r="1752" spans="1:27" x14ac:dyDescent="0.25">
      <c r="A1752" t="s">
        <v>98</v>
      </c>
      <c r="B1752" t="s">
        <v>519</v>
      </c>
      <c r="C1752" t="s">
        <v>100</v>
      </c>
      <c r="D1752" t="s">
        <v>1707</v>
      </c>
      <c r="E1752" t="s">
        <v>465</v>
      </c>
      <c r="G1752" t="s">
        <v>492</v>
      </c>
      <c r="H1752" t="s">
        <v>125</v>
      </c>
      <c r="I1752">
        <v>2016</v>
      </c>
      <c r="J1752" t="s">
        <v>493</v>
      </c>
      <c r="K1752" t="s">
        <v>127</v>
      </c>
      <c r="L1752" t="s">
        <v>2025</v>
      </c>
      <c r="M1752" t="s">
        <v>2034</v>
      </c>
      <c r="N1752">
        <v>1</v>
      </c>
      <c r="O1752">
        <v>2020</v>
      </c>
      <c r="P1752">
        <v>1158.3911209595831</v>
      </c>
      <c r="Q1752">
        <v>7.3845319926300279</v>
      </c>
      <c r="R1752" t="s">
        <v>391</v>
      </c>
      <c r="S1752">
        <v>156.86723574570331</v>
      </c>
      <c r="T1752">
        <v>0.28999999999999998</v>
      </c>
      <c r="U1752" t="s">
        <v>470</v>
      </c>
      <c r="V1752">
        <v>2.416666666666667</v>
      </c>
      <c r="W1752">
        <v>6</v>
      </c>
      <c r="X1752">
        <v>17</v>
      </c>
      <c r="Y1752">
        <v>12</v>
      </c>
      <c r="Z1752">
        <v>0.02</v>
      </c>
      <c r="AA1752">
        <v>1</v>
      </c>
    </row>
    <row r="1753" spans="1:27" x14ac:dyDescent="0.25">
      <c r="A1753" t="s">
        <v>98</v>
      </c>
      <c r="B1753" t="s">
        <v>519</v>
      </c>
      <c r="C1753" t="s">
        <v>100</v>
      </c>
      <c r="D1753" t="s">
        <v>1707</v>
      </c>
      <c r="E1753" t="s">
        <v>465</v>
      </c>
      <c r="G1753" t="s">
        <v>466</v>
      </c>
      <c r="H1753" t="s">
        <v>125</v>
      </c>
      <c r="I1753">
        <v>2016</v>
      </c>
      <c r="J1753" t="s">
        <v>495</v>
      </c>
      <c r="K1753" t="s">
        <v>127</v>
      </c>
      <c r="L1753" t="s">
        <v>2025</v>
      </c>
      <c r="M1753" t="s">
        <v>2035</v>
      </c>
      <c r="N1753">
        <v>0</v>
      </c>
      <c r="O1753">
        <v>2020</v>
      </c>
      <c r="P1753">
        <v>1280.3270284290129</v>
      </c>
      <c r="Q1753">
        <v>7.3845319926300279</v>
      </c>
      <c r="R1753" t="s">
        <v>391</v>
      </c>
      <c r="S1753">
        <v>173.37957635051421</v>
      </c>
      <c r="T1753">
        <v>0.17</v>
      </c>
      <c r="U1753" t="s">
        <v>470</v>
      </c>
      <c r="V1753">
        <v>1.416666666666667</v>
      </c>
      <c r="W1753">
        <v>6</v>
      </c>
      <c r="X1753">
        <v>17</v>
      </c>
      <c r="Y1753">
        <v>12</v>
      </c>
      <c r="Z1753">
        <v>0.02</v>
      </c>
      <c r="AA1753">
        <v>1</v>
      </c>
    </row>
    <row r="1754" spans="1:27" x14ac:dyDescent="0.25">
      <c r="A1754" t="s">
        <v>98</v>
      </c>
      <c r="B1754" t="s">
        <v>519</v>
      </c>
      <c r="C1754" t="s">
        <v>100</v>
      </c>
      <c r="D1754" t="s">
        <v>1707</v>
      </c>
      <c r="E1754" t="s">
        <v>465</v>
      </c>
      <c r="G1754" t="s">
        <v>466</v>
      </c>
      <c r="H1754" t="s">
        <v>125</v>
      </c>
      <c r="I1754">
        <v>2020</v>
      </c>
      <c r="J1754" t="s">
        <v>497</v>
      </c>
      <c r="K1754" t="s">
        <v>127</v>
      </c>
      <c r="L1754" t="s">
        <v>2025</v>
      </c>
      <c r="M1754" t="s">
        <v>2035</v>
      </c>
      <c r="N1754">
        <v>1</v>
      </c>
      <c r="O1754">
        <v>2020</v>
      </c>
      <c r="P1754">
        <v>1646.1347508373019</v>
      </c>
      <c r="Q1754">
        <v>7.3845319926300279</v>
      </c>
      <c r="R1754" t="s">
        <v>391</v>
      </c>
      <c r="S1754">
        <v>222.91659816494681</v>
      </c>
      <c r="T1754">
        <v>0.28000000000000003</v>
      </c>
      <c r="U1754" t="s">
        <v>470</v>
      </c>
      <c r="V1754">
        <v>2.333333333333333</v>
      </c>
      <c r="W1754">
        <v>6</v>
      </c>
      <c r="X1754">
        <v>17</v>
      </c>
      <c r="Y1754">
        <v>12</v>
      </c>
      <c r="Z1754">
        <v>0.02</v>
      </c>
      <c r="AA1754">
        <v>1</v>
      </c>
    </row>
    <row r="1755" spans="1:27" x14ac:dyDescent="0.25">
      <c r="A1755" t="s">
        <v>98</v>
      </c>
      <c r="B1755" t="s">
        <v>519</v>
      </c>
      <c r="C1755" t="s">
        <v>100</v>
      </c>
      <c r="D1755" t="s">
        <v>1707</v>
      </c>
      <c r="E1755" t="s">
        <v>498</v>
      </c>
      <c r="G1755" t="s">
        <v>103</v>
      </c>
      <c r="H1755" t="s">
        <v>104</v>
      </c>
      <c r="I1755">
        <v>2016</v>
      </c>
      <c r="J1755" t="s">
        <v>499</v>
      </c>
      <c r="K1755" t="s">
        <v>106</v>
      </c>
      <c r="L1755" t="s">
        <v>2036</v>
      </c>
      <c r="M1755" t="s">
        <v>2037</v>
      </c>
      <c r="N1755">
        <v>1</v>
      </c>
      <c r="O1755">
        <v>2020</v>
      </c>
      <c r="P1755">
        <v>792.58339855129361</v>
      </c>
      <c r="Q1755">
        <v>75.135363057532999</v>
      </c>
      <c r="R1755" t="s">
        <v>391</v>
      </c>
      <c r="S1755">
        <v>10.54873985162477</v>
      </c>
      <c r="T1755">
        <v>3.3</v>
      </c>
      <c r="U1755" t="s">
        <v>502</v>
      </c>
      <c r="V1755">
        <v>1</v>
      </c>
      <c r="W1755">
        <v>8</v>
      </c>
      <c r="X1755">
        <v>18</v>
      </c>
      <c r="Y1755">
        <v>14</v>
      </c>
      <c r="Z1755">
        <v>0.02</v>
      </c>
      <c r="AA1755">
        <v>1</v>
      </c>
    </row>
    <row r="1756" spans="1:27" x14ac:dyDescent="0.25">
      <c r="A1756" t="s">
        <v>98</v>
      </c>
      <c r="B1756" t="s">
        <v>519</v>
      </c>
      <c r="C1756" t="s">
        <v>100</v>
      </c>
      <c r="D1756" t="s">
        <v>1707</v>
      </c>
      <c r="E1756" t="s">
        <v>498</v>
      </c>
      <c r="G1756" t="s">
        <v>111</v>
      </c>
      <c r="H1756" t="s">
        <v>104</v>
      </c>
      <c r="I1756">
        <v>2016</v>
      </c>
      <c r="J1756" t="s">
        <v>503</v>
      </c>
      <c r="K1756" t="s">
        <v>106</v>
      </c>
      <c r="L1756" t="s">
        <v>2036</v>
      </c>
      <c r="M1756" t="s">
        <v>2038</v>
      </c>
      <c r="N1756">
        <v>1</v>
      </c>
      <c r="O1756">
        <v>2020</v>
      </c>
      <c r="P1756">
        <v>804.77698929823669</v>
      </c>
      <c r="Q1756">
        <v>75.135363057532999</v>
      </c>
      <c r="R1756" t="s">
        <v>391</v>
      </c>
      <c r="S1756">
        <v>10.711028157034381</v>
      </c>
      <c r="T1756">
        <v>3.32</v>
      </c>
      <c r="U1756" t="s">
        <v>502</v>
      </c>
      <c r="V1756">
        <v>1.0060606060606061</v>
      </c>
      <c r="W1756">
        <v>8</v>
      </c>
      <c r="X1756">
        <v>18</v>
      </c>
      <c r="Y1756">
        <v>14</v>
      </c>
      <c r="Z1756">
        <v>0.02</v>
      </c>
      <c r="AA1756">
        <v>1</v>
      </c>
    </row>
    <row r="1757" spans="1:27" x14ac:dyDescent="0.25">
      <c r="A1757" t="s">
        <v>98</v>
      </c>
      <c r="B1757" t="s">
        <v>519</v>
      </c>
      <c r="C1757" t="s">
        <v>100</v>
      </c>
      <c r="D1757" t="s">
        <v>1707</v>
      </c>
      <c r="E1757" t="s">
        <v>498</v>
      </c>
      <c r="G1757" t="s">
        <v>114</v>
      </c>
      <c r="H1757" t="s">
        <v>104</v>
      </c>
      <c r="I1757">
        <v>2016</v>
      </c>
      <c r="J1757" t="s">
        <v>505</v>
      </c>
      <c r="K1757" t="s">
        <v>106</v>
      </c>
      <c r="L1757" t="s">
        <v>2036</v>
      </c>
      <c r="M1757" t="s">
        <v>2039</v>
      </c>
      <c r="N1757">
        <v>1</v>
      </c>
      <c r="O1757">
        <v>2020</v>
      </c>
      <c r="P1757">
        <v>843.56142251742892</v>
      </c>
      <c r="Q1757">
        <v>75.135363057532999</v>
      </c>
      <c r="R1757" t="s">
        <v>391</v>
      </c>
      <c r="S1757">
        <v>11.227222285084229</v>
      </c>
      <c r="T1757">
        <v>3.48</v>
      </c>
      <c r="U1757" t="s">
        <v>502</v>
      </c>
      <c r="V1757">
        <v>1.0545454545454549</v>
      </c>
      <c r="W1757">
        <v>8</v>
      </c>
      <c r="X1757">
        <v>18</v>
      </c>
      <c r="Y1757">
        <v>14</v>
      </c>
      <c r="Z1757">
        <v>0.02</v>
      </c>
      <c r="AA1757">
        <v>1</v>
      </c>
    </row>
    <row r="1758" spans="1:27" x14ac:dyDescent="0.25">
      <c r="A1758" t="s">
        <v>98</v>
      </c>
      <c r="B1758" t="s">
        <v>519</v>
      </c>
      <c r="C1758" t="s">
        <v>100</v>
      </c>
      <c r="D1758" t="s">
        <v>1707</v>
      </c>
      <c r="E1758" t="s">
        <v>498</v>
      </c>
      <c r="G1758" t="s">
        <v>119</v>
      </c>
      <c r="H1758" t="s">
        <v>104</v>
      </c>
      <c r="I1758">
        <v>2016</v>
      </c>
      <c r="J1758" t="s">
        <v>507</v>
      </c>
      <c r="K1758" t="s">
        <v>106</v>
      </c>
      <c r="L1758" t="s">
        <v>2036</v>
      </c>
      <c r="M1758" t="s">
        <v>2040</v>
      </c>
      <c r="N1758">
        <v>1</v>
      </c>
      <c r="O1758">
        <v>2020</v>
      </c>
      <c r="P1758">
        <v>938.90648751460947</v>
      </c>
      <c r="Q1758">
        <v>75.135363057532999</v>
      </c>
      <c r="R1758" t="s">
        <v>391</v>
      </c>
      <c r="S1758">
        <v>12.496199516540109</v>
      </c>
      <c r="T1758">
        <v>3.49</v>
      </c>
      <c r="U1758" t="s">
        <v>502</v>
      </c>
      <c r="V1758">
        <v>1.0575757575757581</v>
      </c>
      <c r="W1758">
        <v>8</v>
      </c>
      <c r="X1758">
        <v>18</v>
      </c>
      <c r="Y1758">
        <v>14</v>
      </c>
      <c r="Z1758">
        <v>0.02</v>
      </c>
      <c r="AA1758">
        <v>1</v>
      </c>
    </row>
    <row r="1759" spans="1:27" x14ac:dyDescent="0.25">
      <c r="A1759" t="s">
        <v>98</v>
      </c>
      <c r="B1759" t="s">
        <v>519</v>
      </c>
      <c r="C1759" t="s">
        <v>100</v>
      </c>
      <c r="D1759" t="s">
        <v>1707</v>
      </c>
      <c r="E1759" t="s">
        <v>498</v>
      </c>
      <c r="G1759" t="s">
        <v>119</v>
      </c>
      <c r="H1759" t="s">
        <v>104</v>
      </c>
      <c r="I1759">
        <v>2030</v>
      </c>
      <c r="J1759" t="s">
        <v>509</v>
      </c>
      <c r="K1759" t="s">
        <v>106</v>
      </c>
      <c r="L1759" t="s">
        <v>2036</v>
      </c>
      <c r="M1759" t="s">
        <v>2041</v>
      </c>
      <c r="N1759">
        <v>1</v>
      </c>
      <c r="O1759">
        <v>2030</v>
      </c>
      <c r="P1759">
        <v>987.6808505023813</v>
      </c>
      <c r="Q1759">
        <v>75.135363057532999</v>
      </c>
      <c r="R1759" t="s">
        <v>391</v>
      </c>
      <c r="S1759">
        <v>13.145352738178561</v>
      </c>
      <c r="T1759">
        <v>3.61</v>
      </c>
      <c r="U1759" t="s">
        <v>502</v>
      </c>
      <c r="V1759">
        <v>1.093939393939394</v>
      </c>
      <c r="W1759">
        <v>8</v>
      </c>
      <c r="X1759">
        <v>18</v>
      </c>
      <c r="Y1759">
        <v>14</v>
      </c>
      <c r="Z1759">
        <v>0.02</v>
      </c>
      <c r="AA1759">
        <v>1</v>
      </c>
    </row>
    <row r="1760" spans="1:27" x14ac:dyDescent="0.25">
      <c r="A1760" t="s">
        <v>98</v>
      </c>
      <c r="B1760" t="s">
        <v>519</v>
      </c>
      <c r="C1760" t="s">
        <v>100</v>
      </c>
      <c r="D1760" t="s">
        <v>1707</v>
      </c>
      <c r="E1760" t="s">
        <v>498</v>
      </c>
      <c r="G1760" t="s">
        <v>103</v>
      </c>
      <c r="H1760" t="s">
        <v>125</v>
      </c>
      <c r="I1760">
        <v>2016</v>
      </c>
      <c r="J1760" t="s">
        <v>511</v>
      </c>
      <c r="K1760" t="s">
        <v>127</v>
      </c>
      <c r="L1760" t="s">
        <v>2036</v>
      </c>
      <c r="M1760" t="s">
        <v>2042</v>
      </c>
      <c r="N1760">
        <v>1</v>
      </c>
      <c r="O1760">
        <v>2020</v>
      </c>
      <c r="P1760">
        <v>646.26030958797787</v>
      </c>
      <c r="Q1760">
        <v>75.135363057532999</v>
      </c>
      <c r="R1760" t="s">
        <v>391</v>
      </c>
      <c r="S1760">
        <v>8.6012801867094257</v>
      </c>
      <c r="T1760">
        <v>3.73</v>
      </c>
      <c r="U1760" t="s">
        <v>502</v>
      </c>
      <c r="V1760">
        <v>1.1303030303030299</v>
      </c>
      <c r="W1760">
        <v>8</v>
      </c>
      <c r="X1760">
        <v>18</v>
      </c>
      <c r="Y1760">
        <v>14</v>
      </c>
      <c r="Z1760">
        <v>0.02</v>
      </c>
      <c r="AA1760">
        <v>1</v>
      </c>
    </row>
    <row r="1761" spans="1:27" x14ac:dyDescent="0.25">
      <c r="A1761" t="s">
        <v>98</v>
      </c>
      <c r="B1761" t="s">
        <v>519</v>
      </c>
      <c r="C1761" t="s">
        <v>100</v>
      </c>
      <c r="D1761" t="s">
        <v>1707</v>
      </c>
      <c r="E1761" t="s">
        <v>498</v>
      </c>
      <c r="G1761" t="s">
        <v>111</v>
      </c>
      <c r="H1761" t="s">
        <v>125</v>
      </c>
      <c r="I1761">
        <v>2016</v>
      </c>
      <c r="J1761" t="s">
        <v>513</v>
      </c>
      <c r="K1761" t="s">
        <v>127</v>
      </c>
      <c r="L1761" t="s">
        <v>2036</v>
      </c>
      <c r="M1761" t="s">
        <v>2043</v>
      </c>
      <c r="N1761">
        <v>1</v>
      </c>
      <c r="O1761">
        <v>2020</v>
      </c>
      <c r="P1761">
        <v>658.45390033492083</v>
      </c>
      <c r="Q1761">
        <v>75.135363057532999</v>
      </c>
      <c r="R1761" t="s">
        <v>391</v>
      </c>
      <c r="S1761">
        <v>8.7635684921190364</v>
      </c>
      <c r="T1761">
        <v>3.74</v>
      </c>
      <c r="U1761" t="s">
        <v>502</v>
      </c>
      <c r="V1761">
        <v>1.133333333333334</v>
      </c>
      <c r="W1761">
        <v>8</v>
      </c>
      <c r="X1761">
        <v>18</v>
      </c>
      <c r="Y1761">
        <v>14</v>
      </c>
      <c r="Z1761">
        <v>0.02</v>
      </c>
      <c r="AA1761">
        <v>1</v>
      </c>
    </row>
    <row r="1762" spans="1:27" x14ac:dyDescent="0.25">
      <c r="A1762" t="s">
        <v>98</v>
      </c>
      <c r="B1762" t="s">
        <v>519</v>
      </c>
      <c r="C1762" t="s">
        <v>100</v>
      </c>
      <c r="D1762" t="s">
        <v>1707</v>
      </c>
      <c r="E1762" t="s">
        <v>498</v>
      </c>
      <c r="G1762" t="s">
        <v>114</v>
      </c>
      <c r="H1762" t="s">
        <v>125</v>
      </c>
      <c r="I1762">
        <v>2016</v>
      </c>
      <c r="J1762" t="s">
        <v>515</v>
      </c>
      <c r="K1762" t="s">
        <v>127</v>
      </c>
      <c r="L1762" t="s">
        <v>2036</v>
      </c>
      <c r="M1762" t="s">
        <v>2044</v>
      </c>
      <c r="N1762">
        <v>1</v>
      </c>
      <c r="O1762">
        <v>2020</v>
      </c>
      <c r="P1762">
        <v>691.90476692947561</v>
      </c>
      <c r="Q1762">
        <v>75.135363057532999</v>
      </c>
      <c r="R1762" t="s">
        <v>391</v>
      </c>
      <c r="S1762">
        <v>9.2087765171197358</v>
      </c>
      <c r="T1762">
        <v>3.93</v>
      </c>
      <c r="U1762" t="s">
        <v>502</v>
      </c>
      <c r="V1762">
        <v>1.1909090909090909</v>
      </c>
      <c r="W1762">
        <v>8</v>
      </c>
      <c r="X1762">
        <v>18</v>
      </c>
      <c r="Y1762">
        <v>14</v>
      </c>
      <c r="Z1762">
        <v>0.02</v>
      </c>
      <c r="AA1762">
        <v>1</v>
      </c>
    </row>
    <row r="1763" spans="1:27" x14ac:dyDescent="0.25">
      <c r="A1763" t="s">
        <v>98</v>
      </c>
      <c r="B1763" t="s">
        <v>519</v>
      </c>
      <c r="C1763" t="s">
        <v>100</v>
      </c>
      <c r="D1763" t="s">
        <v>1707</v>
      </c>
      <c r="E1763" t="s">
        <v>498</v>
      </c>
      <c r="G1763" t="s">
        <v>119</v>
      </c>
      <c r="H1763" t="s">
        <v>125</v>
      </c>
      <c r="I1763">
        <v>2016</v>
      </c>
      <c r="J1763" t="s">
        <v>517</v>
      </c>
      <c r="K1763" t="s">
        <v>127</v>
      </c>
      <c r="L1763" t="s">
        <v>2036</v>
      </c>
      <c r="M1763" t="s">
        <v>2045</v>
      </c>
      <c r="N1763">
        <v>1</v>
      </c>
      <c r="O1763">
        <v>2020</v>
      </c>
      <c r="P1763">
        <v>938.90648751460947</v>
      </c>
      <c r="Q1763">
        <v>75.135363057532999</v>
      </c>
      <c r="R1763" t="s">
        <v>391</v>
      </c>
      <c r="S1763">
        <v>12.496199516540109</v>
      </c>
      <c r="T1763">
        <v>4.5</v>
      </c>
      <c r="U1763" t="s">
        <v>502</v>
      </c>
      <c r="V1763">
        <v>1.363636363636364</v>
      </c>
      <c r="W1763">
        <v>8</v>
      </c>
      <c r="X1763">
        <v>18</v>
      </c>
      <c r="Y1763">
        <v>14</v>
      </c>
      <c r="Z1763">
        <v>0.02</v>
      </c>
      <c r="AA1763">
        <v>1</v>
      </c>
    </row>
    <row r="1764" spans="1:27" x14ac:dyDescent="0.25">
      <c r="A1764" t="s">
        <v>98</v>
      </c>
      <c r="B1764" t="s">
        <v>99</v>
      </c>
      <c r="C1764" t="s">
        <v>689</v>
      </c>
      <c r="D1764" t="s">
        <v>1707</v>
      </c>
      <c r="E1764" t="s">
        <v>102</v>
      </c>
      <c r="G1764" t="s">
        <v>103</v>
      </c>
      <c r="H1764" t="s">
        <v>104</v>
      </c>
      <c r="I1764">
        <v>2016</v>
      </c>
      <c r="J1764" t="s">
        <v>105</v>
      </c>
      <c r="K1764" t="s">
        <v>106</v>
      </c>
      <c r="L1764" t="s">
        <v>2046</v>
      </c>
      <c r="M1764" t="s">
        <v>2047</v>
      </c>
      <c r="N1764">
        <v>1</v>
      </c>
      <c r="O1764">
        <v>2020</v>
      </c>
      <c r="P1764">
        <v>2225.3303113170941</v>
      </c>
      <c r="Q1764">
        <v>1.5324031945368921</v>
      </c>
      <c r="R1764" t="s">
        <v>109</v>
      </c>
      <c r="S1764">
        <v>1452.183289130777</v>
      </c>
      <c r="T1764">
        <v>0.61014999999999997</v>
      </c>
      <c r="U1764" t="s">
        <v>110</v>
      </c>
      <c r="V1764">
        <v>0.61014999999999997</v>
      </c>
      <c r="W1764">
        <v>6</v>
      </c>
      <c r="X1764">
        <v>20</v>
      </c>
      <c r="Y1764">
        <v>14</v>
      </c>
      <c r="Z1764">
        <v>0.24</v>
      </c>
      <c r="AA1764">
        <v>31.536000000000001</v>
      </c>
    </row>
    <row r="1765" spans="1:27" x14ac:dyDescent="0.25">
      <c r="A1765" t="s">
        <v>98</v>
      </c>
      <c r="B1765" t="s">
        <v>99</v>
      </c>
      <c r="C1765" t="s">
        <v>689</v>
      </c>
      <c r="D1765" t="s">
        <v>1707</v>
      </c>
      <c r="E1765" t="s">
        <v>102</v>
      </c>
      <c r="G1765" t="s">
        <v>111</v>
      </c>
      <c r="H1765" t="s">
        <v>104</v>
      </c>
      <c r="I1765">
        <v>2016</v>
      </c>
      <c r="J1765" t="s">
        <v>112</v>
      </c>
      <c r="K1765" t="s">
        <v>106</v>
      </c>
      <c r="L1765" t="s">
        <v>2046</v>
      </c>
      <c r="M1765" t="s">
        <v>2048</v>
      </c>
      <c r="N1765">
        <v>1</v>
      </c>
      <c r="O1765">
        <v>2020</v>
      </c>
      <c r="P1765">
        <v>2347.266218786523</v>
      </c>
      <c r="Q1765">
        <v>1.5324031945368921</v>
      </c>
      <c r="R1765" t="s">
        <v>109</v>
      </c>
      <c r="S1765">
        <v>1531.7549762064359</v>
      </c>
      <c r="T1765">
        <v>0.63</v>
      </c>
      <c r="U1765" t="s">
        <v>110</v>
      </c>
      <c r="V1765">
        <v>0.63</v>
      </c>
      <c r="W1765">
        <v>6</v>
      </c>
      <c r="X1765">
        <v>20</v>
      </c>
      <c r="Y1765">
        <v>14</v>
      </c>
      <c r="Z1765">
        <v>0.24</v>
      </c>
      <c r="AA1765">
        <v>31.536000000000001</v>
      </c>
    </row>
    <row r="1766" spans="1:27" x14ac:dyDescent="0.25">
      <c r="A1766" t="s">
        <v>98</v>
      </c>
      <c r="B1766" t="s">
        <v>99</v>
      </c>
      <c r="C1766" t="s">
        <v>689</v>
      </c>
      <c r="D1766" t="s">
        <v>1707</v>
      </c>
      <c r="E1766" t="s">
        <v>102</v>
      </c>
      <c r="G1766" t="s">
        <v>114</v>
      </c>
      <c r="H1766" t="s">
        <v>104</v>
      </c>
      <c r="I1766">
        <v>2016</v>
      </c>
      <c r="J1766" t="s">
        <v>115</v>
      </c>
      <c r="K1766" t="s">
        <v>106</v>
      </c>
      <c r="L1766" t="s">
        <v>2046</v>
      </c>
      <c r="M1766" t="s">
        <v>2049</v>
      </c>
      <c r="N1766">
        <v>1</v>
      </c>
      <c r="O1766">
        <v>2020</v>
      </c>
      <c r="P1766">
        <v>2469.2021262559529</v>
      </c>
      <c r="Q1766">
        <v>1.5324031945368921</v>
      </c>
      <c r="R1766" t="s">
        <v>109</v>
      </c>
      <c r="S1766">
        <v>1611.3266632820951</v>
      </c>
      <c r="T1766">
        <v>0.66</v>
      </c>
      <c r="U1766" t="s">
        <v>110</v>
      </c>
      <c r="V1766">
        <v>0.66</v>
      </c>
      <c r="W1766">
        <v>6</v>
      </c>
      <c r="X1766">
        <v>20</v>
      </c>
      <c r="Y1766">
        <v>14</v>
      </c>
      <c r="Z1766">
        <v>0.24</v>
      </c>
      <c r="AA1766">
        <v>31.536000000000001</v>
      </c>
    </row>
    <row r="1767" spans="1:27" x14ac:dyDescent="0.25">
      <c r="A1767" t="s">
        <v>98</v>
      </c>
      <c r="B1767" t="s">
        <v>99</v>
      </c>
      <c r="C1767" t="s">
        <v>689</v>
      </c>
      <c r="D1767" t="s">
        <v>1707</v>
      </c>
      <c r="E1767" t="s">
        <v>102</v>
      </c>
      <c r="G1767" t="s">
        <v>114</v>
      </c>
      <c r="H1767" t="s">
        <v>104</v>
      </c>
      <c r="I1767">
        <v>2023</v>
      </c>
      <c r="J1767" t="s">
        <v>117</v>
      </c>
      <c r="K1767" t="s">
        <v>106</v>
      </c>
      <c r="L1767" t="s">
        <v>2046</v>
      </c>
      <c r="M1767" t="s">
        <v>2050</v>
      </c>
      <c r="N1767">
        <v>1</v>
      </c>
      <c r="O1767">
        <v>2023</v>
      </c>
      <c r="P1767">
        <v>3865.2553631628971</v>
      </c>
      <c r="Q1767">
        <v>1.5324031945368921</v>
      </c>
      <c r="R1767" t="s">
        <v>109</v>
      </c>
      <c r="S1767">
        <v>2522.3488028103579</v>
      </c>
      <c r="T1767">
        <v>0.83499999999999996</v>
      </c>
      <c r="U1767" t="s">
        <v>110</v>
      </c>
      <c r="V1767">
        <v>0.83499999999999996</v>
      </c>
      <c r="W1767">
        <v>6</v>
      </c>
      <c r="X1767">
        <v>20</v>
      </c>
      <c r="Y1767">
        <v>14</v>
      </c>
      <c r="Z1767">
        <v>0.24</v>
      </c>
      <c r="AA1767">
        <v>31.536000000000001</v>
      </c>
    </row>
    <row r="1768" spans="1:27" x14ac:dyDescent="0.25">
      <c r="A1768" t="s">
        <v>98</v>
      </c>
      <c r="B1768" t="s">
        <v>99</v>
      </c>
      <c r="C1768" t="s">
        <v>689</v>
      </c>
      <c r="D1768" t="s">
        <v>1707</v>
      </c>
      <c r="E1768" t="s">
        <v>102</v>
      </c>
      <c r="G1768" t="s">
        <v>119</v>
      </c>
      <c r="H1768" t="s">
        <v>104</v>
      </c>
      <c r="I1768">
        <v>2016</v>
      </c>
      <c r="J1768" t="s">
        <v>120</v>
      </c>
      <c r="K1768" t="s">
        <v>106</v>
      </c>
      <c r="L1768" t="s">
        <v>2046</v>
      </c>
      <c r="M1768" t="s">
        <v>2051</v>
      </c>
      <c r="N1768">
        <v>0</v>
      </c>
      <c r="O1768">
        <v>2020</v>
      </c>
      <c r="P1768">
        <v>3749.5291546849662</v>
      </c>
      <c r="Q1768">
        <v>1.5324031945368921</v>
      </c>
      <c r="R1768" t="s">
        <v>109</v>
      </c>
      <c r="S1768">
        <v>2446.8293775765151</v>
      </c>
      <c r="T1768">
        <v>0.81</v>
      </c>
      <c r="U1768" t="s">
        <v>110</v>
      </c>
      <c r="V1768">
        <v>0.81</v>
      </c>
      <c r="W1768">
        <v>6</v>
      </c>
      <c r="X1768">
        <v>20</v>
      </c>
      <c r="Y1768">
        <v>14</v>
      </c>
      <c r="Z1768">
        <v>0.24</v>
      </c>
      <c r="AA1768">
        <v>31.536000000000001</v>
      </c>
    </row>
    <row r="1769" spans="1:27" x14ac:dyDescent="0.25">
      <c r="A1769" t="s">
        <v>98</v>
      </c>
      <c r="B1769" t="s">
        <v>99</v>
      </c>
      <c r="C1769" t="s">
        <v>689</v>
      </c>
      <c r="D1769" t="s">
        <v>1707</v>
      </c>
      <c r="E1769" t="s">
        <v>102</v>
      </c>
      <c r="G1769" t="s">
        <v>119</v>
      </c>
      <c r="H1769" t="s">
        <v>104</v>
      </c>
      <c r="I1769">
        <v>2018</v>
      </c>
      <c r="J1769" t="s">
        <v>122</v>
      </c>
      <c r="K1769" t="s">
        <v>106</v>
      </c>
      <c r="L1769" t="s">
        <v>2046</v>
      </c>
      <c r="M1769" t="s">
        <v>2051</v>
      </c>
      <c r="N1769">
        <v>1</v>
      </c>
      <c r="O1769">
        <v>2020</v>
      </c>
      <c r="P1769">
        <v>3749.5291546849662</v>
      </c>
      <c r="Q1769">
        <v>1.5324031945368921</v>
      </c>
      <c r="R1769" t="s">
        <v>109</v>
      </c>
      <c r="S1769">
        <v>2446.8293775765151</v>
      </c>
      <c r="T1769">
        <v>0.81</v>
      </c>
      <c r="U1769" t="s">
        <v>110</v>
      </c>
      <c r="V1769">
        <v>0.81</v>
      </c>
      <c r="W1769">
        <v>6</v>
      </c>
      <c r="X1769">
        <v>20</v>
      </c>
      <c r="Y1769">
        <v>14</v>
      </c>
      <c r="Z1769">
        <v>0.24</v>
      </c>
      <c r="AA1769">
        <v>31.536000000000001</v>
      </c>
    </row>
    <row r="1770" spans="1:27" x14ac:dyDescent="0.25">
      <c r="A1770" t="s">
        <v>98</v>
      </c>
      <c r="B1770" t="s">
        <v>99</v>
      </c>
      <c r="C1770" t="s">
        <v>689</v>
      </c>
      <c r="D1770" t="s">
        <v>1707</v>
      </c>
      <c r="E1770" t="s">
        <v>102</v>
      </c>
      <c r="G1770" t="s">
        <v>119</v>
      </c>
      <c r="H1770" t="s">
        <v>104</v>
      </c>
      <c r="I1770">
        <v>2022</v>
      </c>
      <c r="J1770" t="s">
        <v>123</v>
      </c>
      <c r="K1770" t="s">
        <v>106</v>
      </c>
      <c r="L1770" t="s">
        <v>2046</v>
      </c>
      <c r="M1770" t="s">
        <v>2052</v>
      </c>
      <c r="N1770">
        <v>1</v>
      </c>
      <c r="O1770">
        <v>2022</v>
      </c>
      <c r="P1770">
        <v>3749.5291546849662</v>
      </c>
      <c r="Q1770">
        <v>1.5324031945368921</v>
      </c>
      <c r="R1770" t="s">
        <v>109</v>
      </c>
      <c r="S1770">
        <v>2446.8293775765151</v>
      </c>
      <c r="T1770">
        <v>0.81</v>
      </c>
      <c r="U1770" t="s">
        <v>110</v>
      </c>
      <c r="V1770">
        <v>0.81</v>
      </c>
      <c r="W1770">
        <v>6</v>
      </c>
      <c r="X1770">
        <v>20</v>
      </c>
      <c r="Y1770">
        <v>14</v>
      </c>
      <c r="Z1770">
        <v>0.24</v>
      </c>
      <c r="AA1770">
        <v>31.536000000000001</v>
      </c>
    </row>
    <row r="1771" spans="1:27" x14ac:dyDescent="0.25">
      <c r="A1771" t="s">
        <v>98</v>
      </c>
      <c r="B1771" t="s">
        <v>99</v>
      </c>
      <c r="C1771" t="s">
        <v>689</v>
      </c>
      <c r="D1771" t="s">
        <v>1707</v>
      </c>
      <c r="E1771" t="s">
        <v>102</v>
      </c>
      <c r="G1771" t="s">
        <v>103</v>
      </c>
      <c r="H1771" t="s">
        <v>125</v>
      </c>
      <c r="I1771">
        <v>2016</v>
      </c>
      <c r="J1771" t="s">
        <v>126</v>
      </c>
      <c r="K1771" t="s">
        <v>127</v>
      </c>
      <c r="L1771" t="s">
        <v>2046</v>
      </c>
      <c r="M1771" t="s">
        <v>2053</v>
      </c>
      <c r="N1771">
        <v>1</v>
      </c>
      <c r="O1771">
        <v>2020</v>
      </c>
      <c r="P1771">
        <v>945.00328288808089</v>
      </c>
      <c r="Q1771">
        <v>1.5324031945368921</v>
      </c>
      <c r="R1771" t="s">
        <v>109</v>
      </c>
      <c r="S1771">
        <v>616.68057483635744</v>
      </c>
      <c r="T1771">
        <v>0.91554999999999997</v>
      </c>
      <c r="U1771" t="s">
        <v>110</v>
      </c>
      <c r="V1771">
        <v>0.91554999999999997</v>
      </c>
      <c r="W1771">
        <v>6</v>
      </c>
      <c r="X1771">
        <v>20</v>
      </c>
      <c r="Y1771">
        <v>14</v>
      </c>
      <c r="Z1771">
        <v>0.24</v>
      </c>
      <c r="AA1771">
        <v>31.536000000000001</v>
      </c>
    </row>
    <row r="1772" spans="1:27" x14ac:dyDescent="0.25">
      <c r="A1772" t="s">
        <v>98</v>
      </c>
      <c r="B1772" t="s">
        <v>99</v>
      </c>
      <c r="C1772" t="s">
        <v>689</v>
      </c>
      <c r="D1772" t="s">
        <v>1707</v>
      </c>
      <c r="E1772" t="s">
        <v>102</v>
      </c>
      <c r="G1772" t="s">
        <v>111</v>
      </c>
      <c r="H1772" t="s">
        <v>125</v>
      </c>
      <c r="I1772">
        <v>2016</v>
      </c>
      <c r="J1772" t="s">
        <v>129</v>
      </c>
      <c r="K1772" t="s">
        <v>127</v>
      </c>
      <c r="L1772" t="s">
        <v>2046</v>
      </c>
      <c r="M1772" t="s">
        <v>2054</v>
      </c>
      <c r="N1772">
        <v>1</v>
      </c>
      <c r="O1772">
        <v>2020</v>
      </c>
      <c r="P1772">
        <v>1036.455213490153</v>
      </c>
      <c r="Q1772">
        <v>1.5324031945368921</v>
      </c>
      <c r="R1772" t="s">
        <v>109</v>
      </c>
      <c r="S1772">
        <v>676.35934014310169</v>
      </c>
      <c r="T1772">
        <v>0.93</v>
      </c>
      <c r="U1772" t="s">
        <v>110</v>
      </c>
      <c r="V1772">
        <v>0.93</v>
      </c>
      <c r="W1772">
        <v>6</v>
      </c>
      <c r="X1772">
        <v>20</v>
      </c>
      <c r="Y1772">
        <v>14</v>
      </c>
      <c r="Z1772">
        <v>0.24</v>
      </c>
      <c r="AA1772">
        <v>31.536000000000001</v>
      </c>
    </row>
    <row r="1773" spans="1:27" x14ac:dyDescent="0.25">
      <c r="A1773" t="s">
        <v>98</v>
      </c>
      <c r="B1773" t="s">
        <v>99</v>
      </c>
      <c r="C1773" t="s">
        <v>689</v>
      </c>
      <c r="D1773" t="s">
        <v>1707</v>
      </c>
      <c r="E1773" t="s">
        <v>102</v>
      </c>
      <c r="G1773" t="s">
        <v>119</v>
      </c>
      <c r="H1773" t="s">
        <v>125</v>
      </c>
      <c r="I1773">
        <v>2016</v>
      </c>
      <c r="J1773" t="s">
        <v>131</v>
      </c>
      <c r="K1773" t="s">
        <v>127</v>
      </c>
      <c r="L1773" t="s">
        <v>2046</v>
      </c>
      <c r="M1773" t="s">
        <v>2055</v>
      </c>
      <c r="N1773">
        <v>1</v>
      </c>
      <c r="O1773">
        <v>2020</v>
      </c>
      <c r="P1773">
        <v>1493.714866500515</v>
      </c>
      <c r="Q1773">
        <v>1.5324031945368921</v>
      </c>
      <c r="R1773" t="s">
        <v>109</v>
      </c>
      <c r="S1773">
        <v>974.75316667682296</v>
      </c>
      <c r="T1773">
        <v>0.95</v>
      </c>
      <c r="U1773" t="s">
        <v>110</v>
      </c>
      <c r="V1773">
        <v>0.95</v>
      </c>
      <c r="W1773">
        <v>6</v>
      </c>
      <c r="X1773">
        <v>20</v>
      </c>
      <c r="Y1773">
        <v>14</v>
      </c>
      <c r="Z1773">
        <v>0.24</v>
      </c>
      <c r="AA1773">
        <v>31.536000000000001</v>
      </c>
    </row>
    <row r="1774" spans="1:27" x14ac:dyDescent="0.25">
      <c r="A1774" t="s">
        <v>98</v>
      </c>
      <c r="B1774" t="s">
        <v>99</v>
      </c>
      <c r="C1774" t="s">
        <v>689</v>
      </c>
      <c r="D1774" t="s">
        <v>1707</v>
      </c>
      <c r="E1774" t="s">
        <v>102</v>
      </c>
      <c r="G1774" t="s">
        <v>133</v>
      </c>
      <c r="H1774" t="s">
        <v>125</v>
      </c>
      <c r="I1774">
        <v>2016</v>
      </c>
      <c r="J1774" t="s">
        <v>134</v>
      </c>
      <c r="K1774" t="s">
        <v>127</v>
      </c>
      <c r="L1774" t="s">
        <v>2046</v>
      </c>
      <c r="M1774" t="s">
        <v>2056</v>
      </c>
      <c r="N1774">
        <v>1</v>
      </c>
      <c r="O1774">
        <v>2020</v>
      </c>
      <c r="P1774">
        <v>2530.170079990668</v>
      </c>
      <c r="Q1774">
        <v>1.5324031945368921</v>
      </c>
      <c r="R1774" t="s">
        <v>109</v>
      </c>
      <c r="S1774">
        <v>1651.112506819924</v>
      </c>
      <c r="T1774">
        <v>3.28</v>
      </c>
      <c r="U1774" t="s">
        <v>110</v>
      </c>
      <c r="V1774">
        <v>3.28</v>
      </c>
      <c r="W1774">
        <v>6</v>
      </c>
      <c r="X1774">
        <v>20</v>
      </c>
      <c r="Y1774">
        <v>14</v>
      </c>
      <c r="Z1774">
        <v>0.24</v>
      </c>
      <c r="AA1774">
        <v>31.536000000000001</v>
      </c>
    </row>
    <row r="1775" spans="1:27" x14ac:dyDescent="0.25">
      <c r="A1775" t="s">
        <v>98</v>
      </c>
      <c r="B1775" t="s">
        <v>99</v>
      </c>
      <c r="C1775" t="s">
        <v>689</v>
      </c>
      <c r="D1775" t="s">
        <v>1707</v>
      </c>
      <c r="E1775" t="s">
        <v>102</v>
      </c>
      <c r="G1775" t="s">
        <v>133</v>
      </c>
      <c r="H1775" t="s">
        <v>125</v>
      </c>
      <c r="I1775">
        <v>2022</v>
      </c>
      <c r="J1775" t="s">
        <v>136</v>
      </c>
      <c r="K1775" t="s">
        <v>127</v>
      </c>
      <c r="L1775" t="s">
        <v>2046</v>
      </c>
      <c r="M1775" t="s">
        <v>2057</v>
      </c>
      <c r="N1775">
        <v>1</v>
      </c>
      <c r="O1775">
        <v>2022</v>
      </c>
      <c r="P1775">
        <v>2530.170079990668</v>
      </c>
      <c r="Q1775">
        <v>1.5324031945368921</v>
      </c>
      <c r="R1775" t="s">
        <v>109</v>
      </c>
      <c r="S1775">
        <v>1651.112506819924</v>
      </c>
      <c r="T1775">
        <v>3.28</v>
      </c>
      <c r="U1775" t="s">
        <v>110</v>
      </c>
      <c r="V1775">
        <v>3.28</v>
      </c>
      <c r="W1775">
        <v>6</v>
      </c>
      <c r="X1775">
        <v>20</v>
      </c>
      <c r="Y1775">
        <v>14</v>
      </c>
      <c r="Z1775">
        <v>0.24</v>
      </c>
      <c r="AA1775">
        <v>31.536000000000001</v>
      </c>
    </row>
    <row r="1776" spans="1:27" x14ac:dyDescent="0.25">
      <c r="A1776" t="s">
        <v>98</v>
      </c>
      <c r="B1776" t="s">
        <v>99</v>
      </c>
      <c r="C1776" t="s">
        <v>689</v>
      </c>
      <c r="D1776" t="s">
        <v>1707</v>
      </c>
      <c r="E1776" t="s">
        <v>102</v>
      </c>
      <c r="G1776" t="s">
        <v>138</v>
      </c>
      <c r="H1776" t="s">
        <v>125</v>
      </c>
      <c r="I1776">
        <v>2016</v>
      </c>
      <c r="J1776" t="s">
        <v>139</v>
      </c>
      <c r="K1776" t="s">
        <v>127</v>
      </c>
      <c r="L1776" t="s">
        <v>2046</v>
      </c>
      <c r="M1776" t="s">
        <v>2058</v>
      </c>
      <c r="N1776">
        <v>1</v>
      </c>
      <c r="O1776">
        <v>2020</v>
      </c>
      <c r="P1776">
        <v>2316.7822419191662</v>
      </c>
      <c r="Q1776">
        <v>1.5324031945368921</v>
      </c>
      <c r="R1776" t="s">
        <v>109</v>
      </c>
      <c r="S1776">
        <v>1511.862054437521</v>
      </c>
      <c r="T1776">
        <v>2</v>
      </c>
      <c r="U1776" t="s">
        <v>110</v>
      </c>
      <c r="V1776">
        <v>2</v>
      </c>
      <c r="W1776">
        <v>6</v>
      </c>
      <c r="X1776">
        <v>20</v>
      </c>
      <c r="Y1776">
        <v>14</v>
      </c>
      <c r="Z1776">
        <v>0.24</v>
      </c>
      <c r="AA1776">
        <v>31.536000000000001</v>
      </c>
    </row>
    <row r="1777" spans="1:27" x14ac:dyDescent="0.25">
      <c r="A1777" t="s">
        <v>98</v>
      </c>
      <c r="B1777" t="s">
        <v>99</v>
      </c>
      <c r="C1777" t="s">
        <v>689</v>
      </c>
      <c r="D1777" t="s">
        <v>1707</v>
      </c>
      <c r="E1777" t="s">
        <v>102</v>
      </c>
      <c r="G1777" t="s">
        <v>138</v>
      </c>
      <c r="H1777" t="s">
        <v>125</v>
      </c>
      <c r="I1777">
        <v>2022</v>
      </c>
      <c r="J1777" t="s">
        <v>141</v>
      </c>
      <c r="K1777" t="s">
        <v>127</v>
      </c>
      <c r="L1777" t="s">
        <v>2046</v>
      </c>
      <c r="M1777" t="s">
        <v>2059</v>
      </c>
      <c r="N1777">
        <v>1</v>
      </c>
      <c r="O1777">
        <v>2022</v>
      </c>
      <c r="P1777">
        <v>2805.3845753706141</v>
      </c>
      <c r="Q1777">
        <v>1.5324031945368921</v>
      </c>
      <c r="R1777" t="s">
        <v>109</v>
      </c>
      <c r="S1777">
        <v>1830.7091667336481</v>
      </c>
      <c r="T1777">
        <v>3.3</v>
      </c>
      <c r="U1777" t="s">
        <v>110</v>
      </c>
      <c r="V1777">
        <v>3.3</v>
      </c>
      <c r="W1777">
        <v>6</v>
      </c>
      <c r="X1777">
        <v>20</v>
      </c>
      <c r="Y1777">
        <v>14</v>
      </c>
      <c r="Z1777">
        <v>0.24</v>
      </c>
      <c r="AA1777">
        <v>31.536000000000001</v>
      </c>
    </row>
    <row r="1778" spans="1:27" x14ac:dyDescent="0.25">
      <c r="A1778" t="s">
        <v>98</v>
      </c>
      <c r="B1778" t="s">
        <v>99</v>
      </c>
      <c r="C1778" t="s">
        <v>689</v>
      </c>
      <c r="D1778" t="s">
        <v>1707</v>
      </c>
      <c r="E1778" t="s">
        <v>102</v>
      </c>
      <c r="G1778" t="s">
        <v>143</v>
      </c>
      <c r="H1778" t="s">
        <v>125</v>
      </c>
      <c r="I1778">
        <v>2016</v>
      </c>
      <c r="J1778" t="s">
        <v>144</v>
      </c>
      <c r="K1778" t="s">
        <v>127</v>
      </c>
      <c r="L1778" t="s">
        <v>2046</v>
      </c>
      <c r="M1778" t="s">
        <v>2060</v>
      </c>
      <c r="N1778">
        <v>1</v>
      </c>
      <c r="O1778">
        <v>2020</v>
      </c>
      <c r="P1778">
        <v>3017.9137098683868</v>
      </c>
      <c r="Q1778">
        <v>1.5324031945368921</v>
      </c>
      <c r="R1778" t="s">
        <v>109</v>
      </c>
      <c r="S1778">
        <v>1969.399255122561</v>
      </c>
      <c r="T1778">
        <v>3.55</v>
      </c>
      <c r="U1778" t="s">
        <v>110</v>
      </c>
      <c r="V1778">
        <v>3.55</v>
      </c>
      <c r="W1778">
        <v>6</v>
      </c>
      <c r="X1778">
        <v>20</v>
      </c>
      <c r="Y1778">
        <v>14</v>
      </c>
      <c r="Z1778">
        <v>0.24</v>
      </c>
      <c r="AA1778">
        <v>31.536000000000001</v>
      </c>
    </row>
    <row r="1779" spans="1:27" x14ac:dyDescent="0.25">
      <c r="A1779" t="s">
        <v>98</v>
      </c>
      <c r="B1779" t="s">
        <v>99</v>
      </c>
      <c r="C1779" t="s">
        <v>689</v>
      </c>
      <c r="D1779" t="s">
        <v>1707</v>
      </c>
      <c r="E1779" t="s">
        <v>102</v>
      </c>
      <c r="G1779" t="s">
        <v>143</v>
      </c>
      <c r="H1779" t="s">
        <v>125</v>
      </c>
      <c r="I1779">
        <v>2022</v>
      </c>
      <c r="J1779" t="s">
        <v>146</v>
      </c>
      <c r="K1779" t="s">
        <v>127</v>
      </c>
      <c r="L1779" t="s">
        <v>2046</v>
      </c>
      <c r="M1779" t="s">
        <v>2061</v>
      </c>
      <c r="N1779">
        <v>1</v>
      </c>
      <c r="O1779">
        <v>2022</v>
      </c>
      <c r="P1779">
        <v>3017.9137098683868</v>
      </c>
      <c r="Q1779">
        <v>1.5324031945368921</v>
      </c>
      <c r="R1779" t="s">
        <v>109</v>
      </c>
      <c r="S1779">
        <v>1969.399255122561</v>
      </c>
      <c r="T1779">
        <v>3.55</v>
      </c>
      <c r="U1779" t="s">
        <v>110</v>
      </c>
      <c r="V1779">
        <v>3.55</v>
      </c>
      <c r="W1779">
        <v>6</v>
      </c>
      <c r="X1779">
        <v>20</v>
      </c>
      <c r="Y1779">
        <v>14</v>
      </c>
      <c r="Z1779">
        <v>0.24</v>
      </c>
      <c r="AA1779">
        <v>31.536000000000001</v>
      </c>
    </row>
    <row r="1780" spans="1:27" x14ac:dyDescent="0.25">
      <c r="A1780" t="s">
        <v>98</v>
      </c>
      <c r="B1780" t="s">
        <v>99</v>
      </c>
      <c r="C1780" t="s">
        <v>689</v>
      </c>
      <c r="D1780" t="s">
        <v>1707</v>
      </c>
      <c r="E1780" t="s">
        <v>102</v>
      </c>
      <c r="G1780" t="s">
        <v>103</v>
      </c>
      <c r="H1780" t="s">
        <v>148</v>
      </c>
      <c r="I1780">
        <v>2016</v>
      </c>
      <c r="J1780" t="s">
        <v>149</v>
      </c>
      <c r="K1780" t="s">
        <v>150</v>
      </c>
      <c r="L1780" t="s">
        <v>2046</v>
      </c>
      <c r="M1780" t="s">
        <v>2062</v>
      </c>
      <c r="N1780">
        <v>1</v>
      </c>
      <c r="O1780">
        <v>2020</v>
      </c>
      <c r="P1780">
        <v>2926.4617792663148</v>
      </c>
      <c r="Q1780">
        <v>1.5324031945368921</v>
      </c>
      <c r="R1780" t="s">
        <v>109</v>
      </c>
      <c r="S1780">
        <v>1909.720489815817</v>
      </c>
      <c r="T1780">
        <v>0.63670000000000004</v>
      </c>
      <c r="U1780" t="s">
        <v>110</v>
      </c>
      <c r="V1780">
        <v>0.63670000000000004</v>
      </c>
      <c r="W1780">
        <v>6</v>
      </c>
      <c r="X1780">
        <v>20</v>
      </c>
      <c r="Y1780">
        <v>14</v>
      </c>
      <c r="Z1780">
        <v>0.24</v>
      </c>
      <c r="AA1780">
        <v>31.536000000000001</v>
      </c>
    </row>
    <row r="1781" spans="1:27" x14ac:dyDescent="0.25">
      <c r="A1781" t="s">
        <v>98</v>
      </c>
      <c r="B1781" t="s">
        <v>99</v>
      </c>
      <c r="C1781" t="s">
        <v>689</v>
      </c>
      <c r="D1781" t="s">
        <v>1707</v>
      </c>
      <c r="E1781" t="s">
        <v>102</v>
      </c>
      <c r="G1781" t="s">
        <v>111</v>
      </c>
      <c r="H1781" t="s">
        <v>148</v>
      </c>
      <c r="I1781">
        <v>2016</v>
      </c>
      <c r="J1781" t="s">
        <v>152</v>
      </c>
      <c r="K1781" t="s">
        <v>150</v>
      </c>
      <c r="L1781" t="s">
        <v>2046</v>
      </c>
      <c r="M1781" t="s">
        <v>2063</v>
      </c>
      <c r="N1781">
        <v>1</v>
      </c>
      <c r="O1781">
        <v>2020</v>
      </c>
      <c r="P1781">
        <v>3109.3656404704602</v>
      </c>
      <c r="Q1781">
        <v>1.5324031945368921</v>
      </c>
      <c r="R1781" t="s">
        <v>109</v>
      </c>
      <c r="S1781">
        <v>2029.0780204293051</v>
      </c>
      <c r="T1781">
        <v>0.67</v>
      </c>
      <c r="U1781" t="s">
        <v>110</v>
      </c>
      <c r="V1781">
        <v>0.67</v>
      </c>
      <c r="W1781">
        <v>6</v>
      </c>
      <c r="X1781">
        <v>20</v>
      </c>
      <c r="Y1781">
        <v>14</v>
      </c>
      <c r="Z1781">
        <v>0.24</v>
      </c>
      <c r="AA1781">
        <v>31.536000000000001</v>
      </c>
    </row>
    <row r="1782" spans="1:27" x14ac:dyDescent="0.25">
      <c r="A1782" t="s">
        <v>98</v>
      </c>
      <c r="B1782" t="s">
        <v>99</v>
      </c>
      <c r="C1782" t="s">
        <v>689</v>
      </c>
      <c r="D1782" t="s">
        <v>1707</v>
      </c>
      <c r="E1782" t="s">
        <v>102</v>
      </c>
      <c r="G1782" t="s">
        <v>119</v>
      </c>
      <c r="H1782" t="s">
        <v>148</v>
      </c>
      <c r="I1782">
        <v>2016</v>
      </c>
      <c r="J1782" t="s">
        <v>154</v>
      </c>
      <c r="K1782" t="s">
        <v>150</v>
      </c>
      <c r="L1782" t="s">
        <v>2046</v>
      </c>
      <c r="M1782" t="s">
        <v>2064</v>
      </c>
      <c r="N1782">
        <v>1</v>
      </c>
      <c r="O1782">
        <v>2020</v>
      </c>
      <c r="P1782">
        <v>3078.881663603102</v>
      </c>
      <c r="Q1782">
        <v>1.5324031945368921</v>
      </c>
      <c r="R1782" t="s">
        <v>109</v>
      </c>
      <c r="S1782">
        <v>2009.1850986603899</v>
      </c>
      <c r="T1782">
        <v>0.69</v>
      </c>
      <c r="U1782" t="s">
        <v>110</v>
      </c>
      <c r="V1782">
        <v>0.69</v>
      </c>
      <c r="W1782">
        <v>6</v>
      </c>
      <c r="X1782">
        <v>20</v>
      </c>
      <c r="Y1782">
        <v>14</v>
      </c>
      <c r="Z1782">
        <v>0.24</v>
      </c>
      <c r="AA1782">
        <v>31.536000000000001</v>
      </c>
    </row>
    <row r="1783" spans="1:27" x14ac:dyDescent="0.25">
      <c r="A1783" t="s">
        <v>98</v>
      </c>
      <c r="B1783" t="s">
        <v>99</v>
      </c>
      <c r="C1783" t="s">
        <v>689</v>
      </c>
      <c r="D1783" t="s">
        <v>1707</v>
      </c>
      <c r="E1783" t="s">
        <v>102</v>
      </c>
      <c r="G1783" t="s">
        <v>103</v>
      </c>
      <c r="H1783" t="s">
        <v>156</v>
      </c>
      <c r="I1783">
        <v>2016</v>
      </c>
      <c r="J1783" t="s">
        <v>157</v>
      </c>
      <c r="K1783" t="s">
        <v>158</v>
      </c>
      <c r="L1783" t="s">
        <v>2046</v>
      </c>
      <c r="M1783" t="s">
        <v>2065</v>
      </c>
      <c r="N1783">
        <v>1</v>
      </c>
      <c r="O1783">
        <v>2020</v>
      </c>
      <c r="P1783">
        <v>2225.3303113170941</v>
      </c>
      <c r="Q1783">
        <v>1.5324031945368921</v>
      </c>
      <c r="R1783" t="s">
        <v>109</v>
      </c>
      <c r="S1783">
        <v>1452.183289130777</v>
      </c>
      <c r="T1783">
        <v>0.61014999999999997</v>
      </c>
      <c r="U1783" t="s">
        <v>110</v>
      </c>
      <c r="V1783">
        <v>0.61014999999999997</v>
      </c>
      <c r="W1783">
        <v>6</v>
      </c>
      <c r="X1783">
        <v>20</v>
      </c>
      <c r="Y1783">
        <v>14</v>
      </c>
      <c r="Z1783">
        <v>0.24</v>
      </c>
      <c r="AA1783">
        <v>31.536000000000001</v>
      </c>
    </row>
    <row r="1784" spans="1:27" x14ac:dyDescent="0.25">
      <c r="A1784" t="s">
        <v>98</v>
      </c>
      <c r="B1784" t="s">
        <v>99</v>
      </c>
      <c r="C1784" t="s">
        <v>689</v>
      </c>
      <c r="D1784" t="s">
        <v>1707</v>
      </c>
      <c r="E1784" t="s">
        <v>102</v>
      </c>
      <c r="G1784" t="s">
        <v>111</v>
      </c>
      <c r="H1784" t="s">
        <v>156</v>
      </c>
      <c r="I1784">
        <v>2016</v>
      </c>
      <c r="J1784" t="s">
        <v>160</v>
      </c>
      <c r="K1784" t="s">
        <v>158</v>
      </c>
      <c r="L1784" t="s">
        <v>2046</v>
      </c>
      <c r="M1784" t="s">
        <v>2066</v>
      </c>
      <c r="N1784">
        <v>1</v>
      </c>
      <c r="O1784">
        <v>2020</v>
      </c>
      <c r="P1784">
        <v>2347.266218786523</v>
      </c>
      <c r="Q1784">
        <v>1.5324031945368921</v>
      </c>
      <c r="R1784" t="s">
        <v>109</v>
      </c>
      <c r="S1784">
        <v>1531.7549762064359</v>
      </c>
      <c r="T1784">
        <v>0.63</v>
      </c>
      <c r="U1784" t="s">
        <v>110</v>
      </c>
      <c r="V1784">
        <v>0.63</v>
      </c>
      <c r="W1784">
        <v>6</v>
      </c>
      <c r="X1784">
        <v>20</v>
      </c>
      <c r="Y1784">
        <v>14</v>
      </c>
      <c r="Z1784">
        <v>0.24</v>
      </c>
      <c r="AA1784">
        <v>31.536000000000001</v>
      </c>
    </row>
    <row r="1785" spans="1:27" x14ac:dyDescent="0.25">
      <c r="A1785" t="s">
        <v>98</v>
      </c>
      <c r="B1785" t="s">
        <v>99</v>
      </c>
      <c r="C1785" t="s">
        <v>689</v>
      </c>
      <c r="D1785" t="s">
        <v>1707</v>
      </c>
      <c r="E1785" t="s">
        <v>102</v>
      </c>
      <c r="G1785" t="s">
        <v>114</v>
      </c>
      <c r="H1785" t="s">
        <v>156</v>
      </c>
      <c r="I1785">
        <v>2016</v>
      </c>
      <c r="J1785" t="s">
        <v>162</v>
      </c>
      <c r="K1785" t="s">
        <v>158</v>
      </c>
      <c r="L1785" t="s">
        <v>2046</v>
      </c>
      <c r="M1785" t="s">
        <v>2067</v>
      </c>
      <c r="N1785">
        <v>1</v>
      </c>
      <c r="O1785">
        <v>2020</v>
      </c>
      <c r="P1785">
        <v>2469.2021262559529</v>
      </c>
      <c r="Q1785">
        <v>1.5324031945368921</v>
      </c>
      <c r="R1785" t="s">
        <v>109</v>
      </c>
      <c r="S1785">
        <v>1611.3266632820951</v>
      </c>
      <c r="T1785">
        <v>0.66</v>
      </c>
      <c r="U1785" t="s">
        <v>110</v>
      </c>
      <c r="V1785">
        <v>0.66</v>
      </c>
      <c r="W1785">
        <v>6</v>
      </c>
      <c r="X1785">
        <v>20</v>
      </c>
      <c r="Y1785">
        <v>14</v>
      </c>
      <c r="Z1785">
        <v>0.24</v>
      </c>
      <c r="AA1785">
        <v>31.536000000000001</v>
      </c>
    </row>
    <row r="1786" spans="1:27" x14ac:dyDescent="0.25">
      <c r="A1786" t="s">
        <v>98</v>
      </c>
      <c r="B1786" t="s">
        <v>99</v>
      </c>
      <c r="C1786" t="s">
        <v>689</v>
      </c>
      <c r="D1786" t="s">
        <v>1707</v>
      </c>
      <c r="E1786" t="s">
        <v>102</v>
      </c>
      <c r="G1786" t="s">
        <v>114</v>
      </c>
      <c r="H1786" t="s">
        <v>156</v>
      </c>
      <c r="I1786">
        <v>2023</v>
      </c>
      <c r="J1786" t="s">
        <v>164</v>
      </c>
      <c r="K1786" t="s">
        <v>158</v>
      </c>
      <c r="L1786" t="s">
        <v>2046</v>
      </c>
      <c r="M1786" t="s">
        <v>2068</v>
      </c>
      <c r="N1786">
        <v>1</v>
      </c>
      <c r="O1786">
        <v>2023</v>
      </c>
      <c r="P1786">
        <v>3865.2553631628971</v>
      </c>
      <c r="Q1786">
        <v>1.5324031945368921</v>
      </c>
      <c r="R1786" t="s">
        <v>109</v>
      </c>
      <c r="S1786">
        <v>2522.3488028103579</v>
      </c>
      <c r="T1786">
        <v>0.83499999999999996</v>
      </c>
      <c r="U1786" t="s">
        <v>110</v>
      </c>
      <c r="V1786">
        <v>0.83499999999999996</v>
      </c>
      <c r="W1786">
        <v>6</v>
      </c>
      <c r="X1786">
        <v>20</v>
      </c>
      <c r="Y1786">
        <v>14</v>
      </c>
      <c r="Z1786">
        <v>0.24</v>
      </c>
      <c r="AA1786">
        <v>31.536000000000001</v>
      </c>
    </row>
    <row r="1787" spans="1:27" x14ac:dyDescent="0.25">
      <c r="A1787" t="s">
        <v>98</v>
      </c>
      <c r="B1787" t="s">
        <v>99</v>
      </c>
      <c r="C1787" t="s">
        <v>689</v>
      </c>
      <c r="D1787" t="s">
        <v>1707</v>
      </c>
      <c r="E1787" t="s">
        <v>102</v>
      </c>
      <c r="G1787" t="s">
        <v>119</v>
      </c>
      <c r="H1787" t="s">
        <v>156</v>
      </c>
      <c r="I1787">
        <v>2016</v>
      </c>
      <c r="J1787" t="s">
        <v>166</v>
      </c>
      <c r="K1787" t="s">
        <v>158</v>
      </c>
      <c r="L1787" t="s">
        <v>2046</v>
      </c>
      <c r="M1787" t="s">
        <v>2069</v>
      </c>
      <c r="N1787">
        <v>0</v>
      </c>
      <c r="O1787">
        <v>2020</v>
      </c>
      <c r="P1787">
        <v>3749.5291546849662</v>
      </c>
      <c r="Q1787">
        <v>1.5324031945368921</v>
      </c>
      <c r="R1787" t="s">
        <v>109</v>
      </c>
      <c r="S1787">
        <v>2446.8293775765151</v>
      </c>
      <c r="T1787">
        <v>0.81</v>
      </c>
      <c r="U1787" t="s">
        <v>110</v>
      </c>
      <c r="V1787">
        <v>0.81</v>
      </c>
      <c r="W1787">
        <v>6</v>
      </c>
      <c r="X1787">
        <v>20</v>
      </c>
      <c r="Y1787">
        <v>14</v>
      </c>
      <c r="Z1787">
        <v>0.24</v>
      </c>
      <c r="AA1787">
        <v>31.536000000000001</v>
      </c>
    </row>
    <row r="1788" spans="1:27" x14ac:dyDescent="0.25">
      <c r="A1788" t="s">
        <v>98</v>
      </c>
      <c r="B1788" t="s">
        <v>99</v>
      </c>
      <c r="C1788" t="s">
        <v>689</v>
      </c>
      <c r="D1788" t="s">
        <v>1707</v>
      </c>
      <c r="E1788" t="s">
        <v>102</v>
      </c>
      <c r="G1788" t="s">
        <v>119</v>
      </c>
      <c r="H1788" t="s">
        <v>156</v>
      </c>
      <c r="I1788">
        <v>2018</v>
      </c>
      <c r="J1788" t="s">
        <v>168</v>
      </c>
      <c r="K1788" t="s">
        <v>158</v>
      </c>
      <c r="L1788" t="s">
        <v>2046</v>
      </c>
      <c r="M1788" t="s">
        <v>2069</v>
      </c>
      <c r="N1788">
        <v>1</v>
      </c>
      <c r="O1788">
        <v>2020</v>
      </c>
      <c r="P1788">
        <v>3749.5291546849662</v>
      </c>
      <c r="Q1788">
        <v>1.5324031945368921</v>
      </c>
      <c r="R1788" t="s">
        <v>109</v>
      </c>
      <c r="S1788">
        <v>2446.8293775765151</v>
      </c>
      <c r="T1788">
        <v>0.81</v>
      </c>
      <c r="U1788" t="s">
        <v>110</v>
      </c>
      <c r="V1788">
        <v>0.81</v>
      </c>
      <c r="W1788">
        <v>6</v>
      </c>
      <c r="X1788">
        <v>20</v>
      </c>
      <c r="Y1788">
        <v>14</v>
      </c>
      <c r="Z1788">
        <v>0.24</v>
      </c>
      <c r="AA1788">
        <v>31.536000000000001</v>
      </c>
    </row>
    <row r="1789" spans="1:27" x14ac:dyDescent="0.25">
      <c r="A1789" t="s">
        <v>98</v>
      </c>
      <c r="B1789" t="s">
        <v>99</v>
      </c>
      <c r="C1789" t="s">
        <v>689</v>
      </c>
      <c r="D1789" t="s">
        <v>1707</v>
      </c>
      <c r="E1789" t="s">
        <v>102</v>
      </c>
      <c r="G1789" t="s">
        <v>111</v>
      </c>
      <c r="H1789" t="s">
        <v>169</v>
      </c>
      <c r="I1789">
        <v>2016</v>
      </c>
      <c r="J1789" t="s">
        <v>170</v>
      </c>
      <c r="K1789" t="s">
        <v>171</v>
      </c>
      <c r="L1789" t="s">
        <v>2046</v>
      </c>
      <c r="M1789" t="s">
        <v>2070</v>
      </c>
      <c r="N1789">
        <v>0</v>
      </c>
      <c r="O1789">
        <v>2020</v>
      </c>
      <c r="P1789">
        <v>13412.949821637279</v>
      </c>
      <c r="Q1789">
        <v>1.5324031945368921</v>
      </c>
      <c r="R1789" t="s">
        <v>109</v>
      </c>
      <c r="S1789">
        <v>8752.8855783224917</v>
      </c>
      <c r="T1789">
        <v>1</v>
      </c>
      <c r="U1789" t="s">
        <v>173</v>
      </c>
      <c r="V1789">
        <v>1</v>
      </c>
      <c r="W1789">
        <v>15</v>
      </c>
      <c r="X1789">
        <v>30</v>
      </c>
      <c r="Y1789">
        <v>23</v>
      </c>
      <c r="Z1789">
        <v>0.24</v>
      </c>
      <c r="AA1789">
        <v>31.536000000000001</v>
      </c>
    </row>
    <row r="1790" spans="1:27" x14ac:dyDescent="0.25">
      <c r="A1790" t="s">
        <v>98</v>
      </c>
      <c r="B1790" t="s">
        <v>99</v>
      </c>
      <c r="C1790" t="s">
        <v>689</v>
      </c>
      <c r="D1790" t="s">
        <v>1707</v>
      </c>
      <c r="E1790" t="s">
        <v>102</v>
      </c>
      <c r="G1790" t="s">
        <v>111</v>
      </c>
      <c r="H1790" t="s">
        <v>169</v>
      </c>
      <c r="I1790">
        <v>2020</v>
      </c>
      <c r="J1790" t="s">
        <v>174</v>
      </c>
      <c r="K1790" t="s">
        <v>171</v>
      </c>
      <c r="L1790" t="s">
        <v>2046</v>
      </c>
      <c r="M1790" t="s">
        <v>2070</v>
      </c>
      <c r="N1790">
        <v>1</v>
      </c>
      <c r="O1790">
        <v>2020</v>
      </c>
      <c r="P1790">
        <v>13412.949821637279</v>
      </c>
      <c r="Q1790">
        <v>1.5324031945368921</v>
      </c>
      <c r="R1790" t="s">
        <v>109</v>
      </c>
      <c r="S1790">
        <v>8752.8855783224917</v>
      </c>
      <c r="T1790">
        <v>1</v>
      </c>
      <c r="U1790" t="s">
        <v>173</v>
      </c>
      <c r="V1790">
        <v>1</v>
      </c>
      <c r="W1790">
        <v>15</v>
      </c>
      <c r="X1790">
        <v>30</v>
      </c>
      <c r="Y1790">
        <v>23</v>
      </c>
      <c r="Z1790">
        <v>0.24</v>
      </c>
      <c r="AA1790">
        <v>31.536000000000001</v>
      </c>
    </row>
    <row r="1791" spans="1:27" x14ac:dyDescent="0.25">
      <c r="A1791" t="s">
        <v>98</v>
      </c>
      <c r="B1791" t="s">
        <v>99</v>
      </c>
      <c r="C1791" t="s">
        <v>689</v>
      </c>
      <c r="D1791" t="s">
        <v>1707</v>
      </c>
      <c r="E1791" t="s">
        <v>102</v>
      </c>
      <c r="G1791" t="s">
        <v>111</v>
      </c>
      <c r="H1791" t="s">
        <v>169</v>
      </c>
      <c r="I1791">
        <v>2023</v>
      </c>
      <c r="J1791" t="s">
        <v>175</v>
      </c>
      <c r="K1791" t="s">
        <v>171</v>
      </c>
      <c r="L1791" t="s">
        <v>2046</v>
      </c>
      <c r="M1791" t="s">
        <v>2071</v>
      </c>
      <c r="N1791">
        <v>1</v>
      </c>
      <c r="O1791">
        <v>2023</v>
      </c>
      <c r="P1791">
        <v>13412.949821637279</v>
      </c>
      <c r="Q1791">
        <v>1.5324031945368921</v>
      </c>
      <c r="R1791" t="s">
        <v>109</v>
      </c>
      <c r="S1791">
        <v>8752.8855783224917</v>
      </c>
      <c r="T1791">
        <v>1</v>
      </c>
      <c r="U1791" t="s">
        <v>173</v>
      </c>
      <c r="V1791">
        <v>1</v>
      </c>
      <c r="W1791">
        <v>15</v>
      </c>
      <c r="X1791">
        <v>30</v>
      </c>
      <c r="Y1791">
        <v>23</v>
      </c>
      <c r="Z1791">
        <v>0.24</v>
      </c>
      <c r="AA1791">
        <v>31.536000000000001</v>
      </c>
    </row>
    <row r="1792" spans="1:27" x14ac:dyDescent="0.25">
      <c r="A1792" t="s">
        <v>98</v>
      </c>
      <c r="B1792" t="s">
        <v>99</v>
      </c>
      <c r="C1792" t="s">
        <v>689</v>
      </c>
      <c r="D1792" t="s">
        <v>1707</v>
      </c>
      <c r="E1792" t="s">
        <v>102</v>
      </c>
      <c r="G1792" t="s">
        <v>111</v>
      </c>
      <c r="H1792" t="s">
        <v>169</v>
      </c>
      <c r="I1792">
        <v>2024</v>
      </c>
      <c r="J1792" t="s">
        <v>177</v>
      </c>
      <c r="K1792" t="s">
        <v>171</v>
      </c>
      <c r="L1792" t="s">
        <v>2046</v>
      </c>
      <c r="M1792" t="s">
        <v>2072</v>
      </c>
      <c r="N1792">
        <v>1</v>
      </c>
      <c r="O1792">
        <v>2024</v>
      </c>
      <c r="P1792">
        <v>13412.949821637279</v>
      </c>
      <c r="Q1792">
        <v>1.5324031945368921</v>
      </c>
      <c r="R1792" t="s">
        <v>109</v>
      </c>
      <c r="S1792">
        <v>8752.8855783224917</v>
      </c>
      <c r="T1792">
        <v>1</v>
      </c>
      <c r="U1792" t="s">
        <v>173</v>
      </c>
      <c r="V1792">
        <v>1</v>
      </c>
      <c r="W1792">
        <v>15</v>
      </c>
      <c r="X1792">
        <v>30</v>
      </c>
      <c r="Y1792">
        <v>23</v>
      </c>
      <c r="Z1792">
        <v>0.24</v>
      </c>
      <c r="AA1792">
        <v>31.536000000000001</v>
      </c>
    </row>
    <row r="1793" spans="1:27" x14ac:dyDescent="0.25">
      <c r="A1793" t="s">
        <v>98</v>
      </c>
      <c r="B1793" t="s">
        <v>99</v>
      </c>
      <c r="C1793" t="s">
        <v>689</v>
      </c>
      <c r="D1793" t="s">
        <v>1707</v>
      </c>
      <c r="E1793" t="s">
        <v>179</v>
      </c>
      <c r="F1793" t="s">
        <v>180</v>
      </c>
      <c r="G1793" t="s">
        <v>103</v>
      </c>
      <c r="H1793" t="s">
        <v>125</v>
      </c>
      <c r="I1793">
        <v>2016</v>
      </c>
      <c r="J1793" t="s">
        <v>181</v>
      </c>
      <c r="K1793" t="s">
        <v>127</v>
      </c>
      <c r="L1793" t="s">
        <v>2073</v>
      </c>
      <c r="M1793" t="s">
        <v>2074</v>
      </c>
      <c r="N1793">
        <v>1</v>
      </c>
      <c r="O1793">
        <v>2020</v>
      </c>
      <c r="P1793">
        <v>2956.9457561336731</v>
      </c>
      <c r="Q1793">
        <v>4.3808079625411702</v>
      </c>
      <c r="R1793" t="s">
        <v>109</v>
      </c>
      <c r="S1793">
        <v>674.97726022631696</v>
      </c>
      <c r="T1793">
        <v>2.4032825322391562</v>
      </c>
      <c r="U1793" t="s">
        <v>184</v>
      </c>
      <c r="V1793">
        <v>2.4032825322391562</v>
      </c>
      <c r="W1793">
        <v>9</v>
      </c>
      <c r="X1793">
        <v>22</v>
      </c>
      <c r="Y1793">
        <v>16</v>
      </c>
      <c r="Z1793">
        <v>9.0799342577003436E-2</v>
      </c>
      <c r="AA1793">
        <v>31.536000000000001</v>
      </c>
    </row>
    <row r="1794" spans="1:27" x14ac:dyDescent="0.25">
      <c r="A1794" t="s">
        <v>98</v>
      </c>
      <c r="B1794" t="s">
        <v>99</v>
      </c>
      <c r="C1794" t="s">
        <v>689</v>
      </c>
      <c r="D1794" t="s">
        <v>1707</v>
      </c>
      <c r="E1794" t="s">
        <v>179</v>
      </c>
      <c r="F1794" t="s">
        <v>180</v>
      </c>
      <c r="G1794" t="s">
        <v>103</v>
      </c>
      <c r="H1794" t="s">
        <v>125</v>
      </c>
      <c r="I1794">
        <v>2023</v>
      </c>
      <c r="J1794" t="s">
        <v>185</v>
      </c>
      <c r="K1794" t="s">
        <v>127</v>
      </c>
      <c r="L1794" t="s">
        <v>2073</v>
      </c>
      <c r="M1794" t="s">
        <v>2075</v>
      </c>
      <c r="N1794">
        <v>1</v>
      </c>
      <c r="O1794">
        <v>2023</v>
      </c>
      <c r="P1794">
        <v>2956.9457561336731</v>
      </c>
      <c r="Q1794">
        <v>4.3808079625411702</v>
      </c>
      <c r="R1794" t="s">
        <v>109</v>
      </c>
      <c r="S1794">
        <v>674.97726022631696</v>
      </c>
      <c r="T1794">
        <v>2.4032825322391562</v>
      </c>
      <c r="U1794" t="s">
        <v>184</v>
      </c>
      <c r="V1794">
        <v>2.4032825322391562</v>
      </c>
      <c r="W1794">
        <v>9</v>
      </c>
      <c r="X1794">
        <v>22</v>
      </c>
      <c r="Y1794">
        <v>16</v>
      </c>
      <c r="Z1794">
        <v>9.0799342577003436E-2</v>
      </c>
      <c r="AA1794">
        <v>31.536000000000001</v>
      </c>
    </row>
    <row r="1795" spans="1:27" x14ac:dyDescent="0.25">
      <c r="A1795" t="s">
        <v>98</v>
      </c>
      <c r="B1795" t="s">
        <v>99</v>
      </c>
      <c r="C1795" t="s">
        <v>689</v>
      </c>
      <c r="D1795" t="s">
        <v>1707</v>
      </c>
      <c r="E1795" t="s">
        <v>179</v>
      </c>
      <c r="F1795" t="s">
        <v>180</v>
      </c>
      <c r="G1795" t="s">
        <v>111</v>
      </c>
      <c r="H1795" t="s">
        <v>125</v>
      </c>
      <c r="I1795">
        <v>2016</v>
      </c>
      <c r="J1795" t="s">
        <v>187</v>
      </c>
      <c r="K1795" t="s">
        <v>127</v>
      </c>
      <c r="L1795" t="s">
        <v>2073</v>
      </c>
      <c r="M1795" t="s">
        <v>2076</v>
      </c>
      <c r="N1795">
        <v>1</v>
      </c>
      <c r="O1795">
        <v>2020</v>
      </c>
      <c r="P1795">
        <v>3109.3656404704602</v>
      </c>
      <c r="Q1795">
        <v>4.3808079625411702</v>
      </c>
      <c r="R1795" t="s">
        <v>109</v>
      </c>
      <c r="S1795">
        <v>709.76990250602398</v>
      </c>
      <c r="T1795">
        <v>2.5205158264947238</v>
      </c>
      <c r="U1795" t="s">
        <v>184</v>
      </c>
      <c r="V1795">
        <v>2.5205158264947238</v>
      </c>
      <c r="W1795">
        <v>9</v>
      </c>
      <c r="X1795">
        <v>22</v>
      </c>
      <c r="Y1795">
        <v>16</v>
      </c>
      <c r="Z1795">
        <v>9.0799342577003436E-2</v>
      </c>
      <c r="AA1795">
        <v>31.536000000000001</v>
      </c>
    </row>
    <row r="1796" spans="1:27" x14ac:dyDescent="0.25">
      <c r="A1796" t="s">
        <v>98</v>
      </c>
      <c r="B1796" t="s">
        <v>99</v>
      </c>
      <c r="C1796" t="s">
        <v>689</v>
      </c>
      <c r="D1796" t="s">
        <v>1707</v>
      </c>
      <c r="E1796" t="s">
        <v>179</v>
      </c>
      <c r="F1796" t="s">
        <v>180</v>
      </c>
      <c r="G1796" t="s">
        <v>111</v>
      </c>
      <c r="H1796" t="s">
        <v>125</v>
      </c>
      <c r="I1796">
        <v>2023</v>
      </c>
      <c r="J1796" t="s">
        <v>189</v>
      </c>
      <c r="K1796" t="s">
        <v>127</v>
      </c>
      <c r="L1796" t="s">
        <v>2073</v>
      </c>
      <c r="M1796" t="s">
        <v>2077</v>
      </c>
      <c r="N1796">
        <v>1</v>
      </c>
      <c r="O1796">
        <v>2023</v>
      </c>
      <c r="P1796">
        <v>3139.8496173378171</v>
      </c>
      <c r="Q1796">
        <v>4.3808079625411702</v>
      </c>
      <c r="R1796" t="s">
        <v>109</v>
      </c>
      <c r="S1796">
        <v>716.72843096196527</v>
      </c>
      <c r="T1796">
        <v>2.5791324736225092</v>
      </c>
      <c r="U1796" t="s">
        <v>184</v>
      </c>
      <c r="V1796">
        <v>2.5791324736225092</v>
      </c>
      <c r="W1796">
        <v>9</v>
      </c>
      <c r="X1796">
        <v>22</v>
      </c>
      <c r="Y1796">
        <v>16</v>
      </c>
      <c r="Z1796">
        <v>9.0799342577003436E-2</v>
      </c>
      <c r="AA1796">
        <v>31.536000000000001</v>
      </c>
    </row>
    <row r="1797" spans="1:27" x14ac:dyDescent="0.25">
      <c r="A1797" t="s">
        <v>98</v>
      </c>
      <c r="B1797" t="s">
        <v>99</v>
      </c>
      <c r="C1797" t="s">
        <v>689</v>
      </c>
      <c r="D1797" t="s">
        <v>1707</v>
      </c>
      <c r="E1797" t="s">
        <v>179</v>
      </c>
      <c r="F1797" t="s">
        <v>180</v>
      </c>
      <c r="G1797" t="s">
        <v>114</v>
      </c>
      <c r="H1797" t="s">
        <v>125</v>
      </c>
      <c r="I1797">
        <v>2016</v>
      </c>
      <c r="J1797" t="s">
        <v>191</v>
      </c>
      <c r="K1797" t="s">
        <v>127</v>
      </c>
      <c r="L1797" t="s">
        <v>2073</v>
      </c>
      <c r="M1797" t="s">
        <v>2078</v>
      </c>
      <c r="N1797">
        <v>1</v>
      </c>
      <c r="O1797">
        <v>2020</v>
      </c>
      <c r="P1797">
        <v>3017.9137098683868</v>
      </c>
      <c r="Q1797">
        <v>4.3808079625411702</v>
      </c>
      <c r="R1797" t="s">
        <v>109</v>
      </c>
      <c r="S1797">
        <v>688.89431713819965</v>
      </c>
      <c r="T1797">
        <v>2.4912075029308318</v>
      </c>
      <c r="U1797" t="s">
        <v>184</v>
      </c>
      <c r="V1797">
        <v>2.4912075029308318</v>
      </c>
      <c r="W1797">
        <v>9</v>
      </c>
      <c r="X1797">
        <v>22</v>
      </c>
      <c r="Y1797">
        <v>16</v>
      </c>
      <c r="Z1797">
        <v>9.0799342577003436E-2</v>
      </c>
      <c r="AA1797">
        <v>31.536000000000001</v>
      </c>
    </row>
    <row r="1798" spans="1:27" x14ac:dyDescent="0.25">
      <c r="A1798" t="s">
        <v>98</v>
      </c>
      <c r="B1798" t="s">
        <v>99</v>
      </c>
      <c r="C1798" t="s">
        <v>689</v>
      </c>
      <c r="D1798" t="s">
        <v>1707</v>
      </c>
      <c r="E1798" t="s">
        <v>179</v>
      </c>
      <c r="F1798" t="s">
        <v>180</v>
      </c>
      <c r="G1798" t="s">
        <v>114</v>
      </c>
      <c r="H1798" t="s">
        <v>125</v>
      </c>
      <c r="I1798">
        <v>2022</v>
      </c>
      <c r="J1798" t="s">
        <v>193</v>
      </c>
      <c r="K1798" t="s">
        <v>127</v>
      </c>
      <c r="L1798" t="s">
        <v>2073</v>
      </c>
      <c r="M1798" t="s">
        <v>2079</v>
      </c>
      <c r="N1798">
        <v>1</v>
      </c>
      <c r="O1798">
        <v>2022</v>
      </c>
      <c r="P1798">
        <v>3017.9137098683868</v>
      </c>
      <c r="Q1798">
        <v>4.3808079625411702</v>
      </c>
      <c r="R1798" t="s">
        <v>109</v>
      </c>
      <c r="S1798">
        <v>688.89431713819965</v>
      </c>
      <c r="T1798">
        <v>2.4912075029308318</v>
      </c>
      <c r="U1798" t="s">
        <v>184</v>
      </c>
      <c r="V1798">
        <v>2.4912075029308318</v>
      </c>
      <c r="W1798">
        <v>9</v>
      </c>
      <c r="X1798">
        <v>22</v>
      </c>
      <c r="Y1798">
        <v>16</v>
      </c>
      <c r="Z1798">
        <v>9.0799342577003436E-2</v>
      </c>
      <c r="AA1798">
        <v>31.536000000000001</v>
      </c>
    </row>
    <row r="1799" spans="1:27" x14ac:dyDescent="0.25">
      <c r="A1799" t="s">
        <v>98</v>
      </c>
      <c r="B1799" t="s">
        <v>99</v>
      </c>
      <c r="C1799" t="s">
        <v>689</v>
      </c>
      <c r="D1799" t="s">
        <v>1707</v>
      </c>
      <c r="E1799" t="s">
        <v>179</v>
      </c>
      <c r="F1799" t="s">
        <v>180</v>
      </c>
      <c r="G1799" t="s">
        <v>114</v>
      </c>
      <c r="H1799" t="s">
        <v>125</v>
      </c>
      <c r="I1799">
        <v>2023</v>
      </c>
      <c r="J1799" t="s">
        <v>195</v>
      </c>
      <c r="K1799" t="s">
        <v>127</v>
      </c>
      <c r="L1799" t="s">
        <v>2073</v>
      </c>
      <c r="M1799" t="s">
        <v>2080</v>
      </c>
      <c r="N1799">
        <v>1</v>
      </c>
      <c r="O1799">
        <v>2023</v>
      </c>
      <c r="P1799">
        <v>3266.447780092843</v>
      </c>
      <c r="Q1799">
        <v>4.3808079625411702</v>
      </c>
      <c r="R1799" t="s">
        <v>109</v>
      </c>
      <c r="S1799">
        <v>745.62679031428672</v>
      </c>
      <c r="T1799">
        <v>2.6963657678780768</v>
      </c>
      <c r="U1799" t="s">
        <v>184</v>
      </c>
      <c r="V1799">
        <v>2.6963657678780768</v>
      </c>
      <c r="W1799">
        <v>9</v>
      </c>
      <c r="X1799">
        <v>22</v>
      </c>
      <c r="Y1799">
        <v>16</v>
      </c>
      <c r="Z1799">
        <v>9.0799342577003436E-2</v>
      </c>
      <c r="AA1799">
        <v>31.536000000000001</v>
      </c>
    </row>
    <row r="1800" spans="1:27" x14ac:dyDescent="0.25">
      <c r="A1800" t="s">
        <v>98</v>
      </c>
      <c r="B1800" t="s">
        <v>99</v>
      </c>
      <c r="C1800" t="s">
        <v>689</v>
      </c>
      <c r="D1800" t="s">
        <v>1707</v>
      </c>
      <c r="E1800" t="s">
        <v>179</v>
      </c>
      <c r="F1800" t="s">
        <v>180</v>
      </c>
      <c r="G1800" t="s">
        <v>119</v>
      </c>
      <c r="H1800" t="s">
        <v>125</v>
      </c>
      <c r="I1800">
        <v>2016</v>
      </c>
      <c r="J1800" t="s">
        <v>197</v>
      </c>
      <c r="K1800" t="s">
        <v>127</v>
      </c>
      <c r="L1800" t="s">
        <v>2073</v>
      </c>
      <c r="M1800" t="s">
        <v>2081</v>
      </c>
      <c r="N1800">
        <v>1</v>
      </c>
      <c r="O1800">
        <v>2020</v>
      </c>
      <c r="P1800">
        <v>3719.0451778176089</v>
      </c>
      <c r="Q1800">
        <v>4.3808079625411702</v>
      </c>
      <c r="R1800" t="s">
        <v>109</v>
      </c>
      <c r="S1800">
        <v>848.94047162485219</v>
      </c>
      <c r="T1800">
        <v>2.6377491207502932</v>
      </c>
      <c r="U1800" t="s">
        <v>184</v>
      </c>
      <c r="V1800">
        <v>2.6377491207502932</v>
      </c>
      <c r="W1800">
        <v>9</v>
      </c>
      <c r="X1800">
        <v>22</v>
      </c>
      <c r="Y1800">
        <v>16</v>
      </c>
      <c r="Z1800">
        <v>9.0799342577003436E-2</v>
      </c>
      <c r="AA1800">
        <v>31.536000000000001</v>
      </c>
    </row>
    <row r="1801" spans="1:27" x14ac:dyDescent="0.25">
      <c r="A1801" t="s">
        <v>98</v>
      </c>
      <c r="B1801" t="s">
        <v>99</v>
      </c>
      <c r="C1801" t="s">
        <v>689</v>
      </c>
      <c r="D1801" t="s">
        <v>1707</v>
      </c>
      <c r="E1801" t="s">
        <v>179</v>
      </c>
      <c r="F1801" t="s">
        <v>180</v>
      </c>
      <c r="G1801" t="s">
        <v>119</v>
      </c>
      <c r="H1801" t="s">
        <v>125</v>
      </c>
      <c r="I1801">
        <v>2022</v>
      </c>
      <c r="J1801" t="s">
        <v>199</v>
      </c>
      <c r="K1801" t="s">
        <v>127</v>
      </c>
      <c r="L1801" t="s">
        <v>2073</v>
      </c>
      <c r="M1801" t="s">
        <v>2082</v>
      </c>
      <c r="N1801">
        <v>1</v>
      </c>
      <c r="O1801">
        <v>2022</v>
      </c>
      <c r="P1801">
        <v>3914.784397702746</v>
      </c>
      <c r="Q1801">
        <v>4.3808079625411702</v>
      </c>
      <c r="R1801" t="s">
        <v>109</v>
      </c>
      <c r="S1801">
        <v>893.62154907879176</v>
      </c>
      <c r="T1801">
        <v>2.9308323563892151</v>
      </c>
      <c r="U1801" t="s">
        <v>184</v>
      </c>
      <c r="V1801">
        <v>2.9308323563892151</v>
      </c>
      <c r="W1801">
        <v>9</v>
      </c>
      <c r="X1801">
        <v>22</v>
      </c>
      <c r="Y1801">
        <v>16</v>
      </c>
      <c r="Z1801">
        <v>9.0799342577003436E-2</v>
      </c>
      <c r="AA1801">
        <v>31.536000000000001</v>
      </c>
    </row>
    <row r="1802" spans="1:27" x14ac:dyDescent="0.25">
      <c r="A1802" t="s">
        <v>98</v>
      </c>
      <c r="B1802" t="s">
        <v>99</v>
      </c>
      <c r="C1802" t="s">
        <v>689</v>
      </c>
      <c r="D1802" t="s">
        <v>1707</v>
      </c>
      <c r="E1802" t="s">
        <v>179</v>
      </c>
      <c r="F1802" t="s">
        <v>201</v>
      </c>
      <c r="G1802" t="s">
        <v>103</v>
      </c>
      <c r="H1802" t="s">
        <v>125</v>
      </c>
      <c r="I1802">
        <v>2016</v>
      </c>
      <c r="J1802" t="s">
        <v>202</v>
      </c>
      <c r="K1802" t="s">
        <v>127</v>
      </c>
      <c r="L1802" t="s">
        <v>2073</v>
      </c>
      <c r="M1802" t="s">
        <v>2083</v>
      </c>
      <c r="N1802">
        <v>1</v>
      </c>
      <c r="O1802">
        <v>2020</v>
      </c>
      <c r="P1802">
        <v>9511.0007826155233</v>
      </c>
      <c r="Q1802">
        <v>4.3808079625411702</v>
      </c>
      <c r="R1802" t="s">
        <v>109</v>
      </c>
      <c r="S1802">
        <v>2171.0608782537201</v>
      </c>
      <c r="T1802">
        <v>3.2</v>
      </c>
      <c r="U1802" t="s">
        <v>184</v>
      </c>
      <c r="V1802">
        <v>3.2</v>
      </c>
      <c r="W1802">
        <v>8</v>
      </c>
      <c r="X1802">
        <v>20.8</v>
      </c>
      <c r="Y1802">
        <v>15</v>
      </c>
      <c r="Z1802">
        <v>9.0799342577003436E-2</v>
      </c>
      <c r="AA1802">
        <v>31.536000000000001</v>
      </c>
    </row>
    <row r="1803" spans="1:27" x14ac:dyDescent="0.25">
      <c r="A1803" t="s">
        <v>98</v>
      </c>
      <c r="B1803" t="s">
        <v>99</v>
      </c>
      <c r="C1803" t="s">
        <v>689</v>
      </c>
      <c r="D1803" t="s">
        <v>1707</v>
      </c>
      <c r="E1803" t="s">
        <v>179</v>
      </c>
      <c r="F1803" t="s">
        <v>201</v>
      </c>
      <c r="G1803" t="s">
        <v>111</v>
      </c>
      <c r="H1803" t="s">
        <v>125</v>
      </c>
      <c r="I1803">
        <v>2016</v>
      </c>
      <c r="J1803" t="s">
        <v>204</v>
      </c>
      <c r="K1803" t="s">
        <v>127</v>
      </c>
      <c r="L1803" t="s">
        <v>2073</v>
      </c>
      <c r="M1803" t="s">
        <v>2084</v>
      </c>
      <c r="N1803">
        <v>1</v>
      </c>
      <c r="O1803">
        <v>2020</v>
      </c>
      <c r="P1803">
        <v>9846.3245281564559</v>
      </c>
      <c r="Q1803">
        <v>4.3808079625411702</v>
      </c>
      <c r="R1803" t="s">
        <v>109</v>
      </c>
      <c r="S1803">
        <v>2247.6046912690758</v>
      </c>
      <c r="T1803">
        <v>3.7</v>
      </c>
      <c r="U1803" t="s">
        <v>184</v>
      </c>
      <c r="V1803">
        <v>3.7</v>
      </c>
      <c r="W1803">
        <v>8</v>
      </c>
      <c r="X1803">
        <v>20.8</v>
      </c>
      <c r="Y1803">
        <v>15</v>
      </c>
      <c r="Z1803">
        <v>9.0799342577003436E-2</v>
      </c>
      <c r="AA1803">
        <v>31.536000000000001</v>
      </c>
    </row>
    <row r="1804" spans="1:27" x14ac:dyDescent="0.25">
      <c r="A1804" t="s">
        <v>98</v>
      </c>
      <c r="B1804" t="s">
        <v>99</v>
      </c>
      <c r="C1804" t="s">
        <v>689</v>
      </c>
      <c r="D1804" t="s">
        <v>1707</v>
      </c>
      <c r="E1804" t="s">
        <v>179</v>
      </c>
      <c r="F1804" t="s">
        <v>201</v>
      </c>
      <c r="G1804" t="s">
        <v>114</v>
      </c>
      <c r="H1804" t="s">
        <v>125</v>
      </c>
      <c r="I1804">
        <v>2016</v>
      </c>
      <c r="J1804" t="s">
        <v>206</v>
      </c>
      <c r="K1804" t="s">
        <v>127</v>
      </c>
      <c r="L1804" t="s">
        <v>2073</v>
      </c>
      <c r="M1804" t="s">
        <v>2085</v>
      </c>
      <c r="N1804">
        <v>0</v>
      </c>
      <c r="O1804">
        <v>2020</v>
      </c>
      <c r="P1804">
        <v>9846.3245281564559</v>
      </c>
      <c r="Q1804">
        <v>4.3808079625411702</v>
      </c>
      <c r="R1804" t="s">
        <v>109</v>
      </c>
      <c r="S1804">
        <v>2247.6046912690758</v>
      </c>
      <c r="T1804">
        <v>3.6</v>
      </c>
      <c r="U1804" t="s">
        <v>184</v>
      </c>
      <c r="V1804">
        <v>3.6</v>
      </c>
      <c r="W1804">
        <v>8</v>
      </c>
      <c r="X1804">
        <v>20.8</v>
      </c>
      <c r="Y1804">
        <v>15</v>
      </c>
      <c r="Z1804">
        <v>9.0799342577003436E-2</v>
      </c>
      <c r="AA1804">
        <v>31.536000000000001</v>
      </c>
    </row>
    <row r="1805" spans="1:27" x14ac:dyDescent="0.25">
      <c r="A1805" t="s">
        <v>98</v>
      </c>
      <c r="B1805" t="s">
        <v>99</v>
      </c>
      <c r="C1805" t="s">
        <v>689</v>
      </c>
      <c r="D1805" t="s">
        <v>1707</v>
      </c>
      <c r="E1805" t="s">
        <v>179</v>
      </c>
      <c r="F1805" t="s">
        <v>201</v>
      </c>
      <c r="G1805" t="s">
        <v>114</v>
      </c>
      <c r="H1805" t="s">
        <v>125</v>
      </c>
      <c r="I1805">
        <v>2020</v>
      </c>
      <c r="J1805" t="s">
        <v>208</v>
      </c>
      <c r="K1805" t="s">
        <v>127</v>
      </c>
      <c r="L1805" t="s">
        <v>2073</v>
      </c>
      <c r="M1805" t="s">
        <v>2085</v>
      </c>
      <c r="N1805">
        <v>1</v>
      </c>
      <c r="O1805">
        <v>2020</v>
      </c>
      <c r="P1805">
        <v>9846.3245281564559</v>
      </c>
      <c r="Q1805">
        <v>4.3808079625411702</v>
      </c>
      <c r="R1805" t="s">
        <v>109</v>
      </c>
      <c r="S1805">
        <v>2247.6046912690758</v>
      </c>
      <c r="T1805">
        <v>3.6</v>
      </c>
      <c r="U1805" t="s">
        <v>184</v>
      </c>
      <c r="V1805">
        <v>3.6</v>
      </c>
      <c r="W1805">
        <v>8</v>
      </c>
      <c r="X1805">
        <v>20.8</v>
      </c>
      <c r="Y1805">
        <v>15</v>
      </c>
      <c r="Z1805">
        <v>9.0799342577003436E-2</v>
      </c>
      <c r="AA1805">
        <v>31.536000000000001</v>
      </c>
    </row>
    <row r="1806" spans="1:27" x14ac:dyDescent="0.25">
      <c r="A1806" t="s">
        <v>98</v>
      </c>
      <c r="B1806" t="s">
        <v>99</v>
      </c>
      <c r="C1806" t="s">
        <v>689</v>
      </c>
      <c r="D1806" t="s">
        <v>1707</v>
      </c>
      <c r="E1806" t="s">
        <v>179</v>
      </c>
      <c r="F1806" t="s">
        <v>201</v>
      </c>
      <c r="G1806" t="s">
        <v>114</v>
      </c>
      <c r="H1806" t="s">
        <v>125</v>
      </c>
      <c r="I1806">
        <v>2022</v>
      </c>
      <c r="J1806" t="s">
        <v>209</v>
      </c>
      <c r="K1806" t="s">
        <v>127</v>
      </c>
      <c r="L1806" t="s">
        <v>2073</v>
      </c>
      <c r="M1806" t="s">
        <v>2086</v>
      </c>
      <c r="N1806">
        <v>1</v>
      </c>
      <c r="O1806">
        <v>2022</v>
      </c>
      <c r="P1806">
        <v>9846.3245281564559</v>
      </c>
      <c r="Q1806">
        <v>4.3808079625411702</v>
      </c>
      <c r="R1806" t="s">
        <v>109</v>
      </c>
      <c r="S1806">
        <v>2247.6046912690758</v>
      </c>
      <c r="T1806">
        <v>3.6</v>
      </c>
      <c r="U1806" t="s">
        <v>184</v>
      </c>
      <c r="V1806">
        <v>3.6</v>
      </c>
      <c r="W1806">
        <v>8</v>
      </c>
      <c r="X1806">
        <v>20.8</v>
      </c>
      <c r="Y1806">
        <v>15</v>
      </c>
      <c r="Z1806">
        <v>9.0799342577003436E-2</v>
      </c>
      <c r="AA1806">
        <v>31.536000000000001</v>
      </c>
    </row>
    <row r="1807" spans="1:27" x14ac:dyDescent="0.25">
      <c r="A1807" t="s">
        <v>98</v>
      </c>
      <c r="B1807" t="s">
        <v>99</v>
      </c>
      <c r="C1807" t="s">
        <v>689</v>
      </c>
      <c r="D1807" t="s">
        <v>1707</v>
      </c>
      <c r="E1807" t="s">
        <v>179</v>
      </c>
      <c r="F1807" t="s">
        <v>201</v>
      </c>
      <c r="G1807" t="s">
        <v>114</v>
      </c>
      <c r="H1807" t="s">
        <v>125</v>
      </c>
      <c r="I1807">
        <v>2023</v>
      </c>
      <c r="J1807" t="s">
        <v>211</v>
      </c>
      <c r="K1807" t="s">
        <v>127</v>
      </c>
      <c r="L1807" t="s">
        <v>2073</v>
      </c>
      <c r="M1807" t="s">
        <v>2087</v>
      </c>
      <c r="N1807">
        <v>1</v>
      </c>
      <c r="O1807">
        <v>2023</v>
      </c>
      <c r="P1807">
        <v>9846.3245281564559</v>
      </c>
      <c r="Q1807">
        <v>4.3808079625411702</v>
      </c>
      <c r="R1807" t="s">
        <v>109</v>
      </c>
      <c r="S1807">
        <v>2247.6046912690758</v>
      </c>
      <c r="T1807">
        <v>3.6</v>
      </c>
      <c r="U1807" t="s">
        <v>184</v>
      </c>
      <c r="V1807">
        <v>3.6</v>
      </c>
      <c r="W1807">
        <v>8</v>
      </c>
      <c r="X1807">
        <v>20.8</v>
      </c>
      <c r="Y1807">
        <v>15</v>
      </c>
      <c r="Z1807">
        <v>9.0799342577003436E-2</v>
      </c>
      <c r="AA1807">
        <v>31.536000000000001</v>
      </c>
    </row>
    <row r="1808" spans="1:27" x14ac:dyDescent="0.25">
      <c r="A1808" t="s">
        <v>98</v>
      </c>
      <c r="B1808" t="s">
        <v>99</v>
      </c>
      <c r="C1808" t="s">
        <v>689</v>
      </c>
      <c r="D1808" t="s">
        <v>1707</v>
      </c>
      <c r="E1808" t="s">
        <v>179</v>
      </c>
      <c r="F1808" t="s">
        <v>201</v>
      </c>
      <c r="G1808" t="s">
        <v>114</v>
      </c>
      <c r="H1808" t="s">
        <v>125</v>
      </c>
      <c r="I1808">
        <v>2024</v>
      </c>
      <c r="J1808" t="s">
        <v>213</v>
      </c>
      <c r="K1808" t="s">
        <v>127</v>
      </c>
      <c r="L1808" t="s">
        <v>2073</v>
      </c>
      <c r="M1808" t="s">
        <v>2088</v>
      </c>
      <c r="N1808">
        <v>1</v>
      </c>
      <c r="O1808">
        <v>2024</v>
      </c>
      <c r="P1808">
        <v>9846.3245281564559</v>
      </c>
      <c r="Q1808">
        <v>4.3808079625411702</v>
      </c>
      <c r="R1808" t="s">
        <v>109</v>
      </c>
      <c r="S1808">
        <v>2247.6046912690758</v>
      </c>
      <c r="T1808">
        <v>3.6</v>
      </c>
      <c r="U1808" t="s">
        <v>184</v>
      </c>
      <c r="V1808">
        <v>3.6</v>
      </c>
      <c r="W1808">
        <v>8</v>
      </c>
      <c r="X1808">
        <v>20.8</v>
      </c>
      <c r="Y1808">
        <v>15</v>
      </c>
      <c r="Z1808">
        <v>9.0799342577003436E-2</v>
      </c>
      <c r="AA1808">
        <v>31.536000000000001</v>
      </c>
    </row>
    <row r="1809" spans="1:27" x14ac:dyDescent="0.25">
      <c r="A1809" t="s">
        <v>98</v>
      </c>
      <c r="B1809" t="s">
        <v>99</v>
      </c>
      <c r="C1809" t="s">
        <v>689</v>
      </c>
      <c r="D1809" t="s">
        <v>1707</v>
      </c>
      <c r="E1809" t="s">
        <v>179</v>
      </c>
      <c r="F1809" t="s">
        <v>201</v>
      </c>
      <c r="G1809" t="s">
        <v>119</v>
      </c>
      <c r="H1809" t="s">
        <v>125</v>
      </c>
      <c r="I1809">
        <v>2016</v>
      </c>
      <c r="J1809" t="s">
        <v>215</v>
      </c>
      <c r="K1809" t="s">
        <v>127</v>
      </c>
      <c r="L1809" t="s">
        <v>2073</v>
      </c>
      <c r="M1809" t="s">
        <v>2089</v>
      </c>
      <c r="N1809">
        <v>0</v>
      </c>
      <c r="O1809">
        <v>2020</v>
      </c>
      <c r="P1809">
        <v>10395.03611176889</v>
      </c>
      <c r="Q1809">
        <v>4.3808079625411702</v>
      </c>
      <c r="R1809" t="s">
        <v>109</v>
      </c>
      <c r="S1809">
        <v>2372.8582034760211</v>
      </c>
      <c r="T1809">
        <v>4.5</v>
      </c>
      <c r="U1809" t="s">
        <v>184</v>
      </c>
      <c r="V1809">
        <v>4.5</v>
      </c>
      <c r="W1809">
        <v>8</v>
      </c>
      <c r="X1809">
        <v>20.8</v>
      </c>
      <c r="Y1809">
        <v>15</v>
      </c>
      <c r="Z1809">
        <v>9.0799342577003436E-2</v>
      </c>
      <c r="AA1809">
        <v>31.536000000000001</v>
      </c>
    </row>
    <row r="1810" spans="1:27" x14ac:dyDescent="0.25">
      <c r="A1810" t="s">
        <v>98</v>
      </c>
      <c r="B1810" t="s">
        <v>99</v>
      </c>
      <c r="C1810" t="s">
        <v>689</v>
      </c>
      <c r="D1810" t="s">
        <v>1707</v>
      </c>
      <c r="E1810" t="s">
        <v>179</v>
      </c>
      <c r="F1810" t="s">
        <v>201</v>
      </c>
      <c r="G1810" t="s">
        <v>119</v>
      </c>
      <c r="H1810" t="s">
        <v>125</v>
      </c>
      <c r="I1810">
        <v>2020</v>
      </c>
      <c r="J1810" t="s">
        <v>217</v>
      </c>
      <c r="K1810" t="s">
        <v>127</v>
      </c>
      <c r="L1810" t="s">
        <v>2073</v>
      </c>
      <c r="M1810" t="s">
        <v>2089</v>
      </c>
      <c r="N1810">
        <v>1</v>
      </c>
      <c r="O1810">
        <v>2020</v>
      </c>
      <c r="P1810">
        <v>10395.03611176889</v>
      </c>
      <c r="Q1810">
        <v>4.3808079625411702</v>
      </c>
      <c r="R1810" t="s">
        <v>109</v>
      </c>
      <c r="S1810">
        <v>2372.8582034760211</v>
      </c>
      <c r="T1810">
        <v>4.5</v>
      </c>
      <c r="U1810" t="s">
        <v>184</v>
      </c>
      <c r="V1810">
        <v>4.5</v>
      </c>
      <c r="W1810">
        <v>8</v>
      </c>
      <c r="X1810">
        <v>20.8</v>
      </c>
      <c r="Y1810">
        <v>15</v>
      </c>
      <c r="Z1810">
        <v>9.0799342577003436E-2</v>
      </c>
      <c r="AA1810">
        <v>31.536000000000001</v>
      </c>
    </row>
    <row r="1811" spans="1:27" x14ac:dyDescent="0.25">
      <c r="A1811" t="s">
        <v>98</v>
      </c>
      <c r="B1811" t="s">
        <v>99</v>
      </c>
      <c r="C1811" t="s">
        <v>689</v>
      </c>
      <c r="D1811" t="s">
        <v>1707</v>
      </c>
      <c r="E1811" t="s">
        <v>179</v>
      </c>
      <c r="F1811" t="s">
        <v>201</v>
      </c>
      <c r="G1811" t="s">
        <v>119</v>
      </c>
      <c r="H1811" t="s">
        <v>125</v>
      </c>
      <c r="I1811">
        <v>2022</v>
      </c>
      <c r="J1811" t="s">
        <v>218</v>
      </c>
      <c r="K1811" t="s">
        <v>127</v>
      </c>
      <c r="L1811" t="s">
        <v>2073</v>
      </c>
      <c r="M1811" t="s">
        <v>2090</v>
      </c>
      <c r="N1811">
        <v>1</v>
      </c>
      <c r="O1811">
        <v>2022</v>
      </c>
      <c r="P1811">
        <v>10395.03611176889</v>
      </c>
      <c r="Q1811">
        <v>4.3808079625411702</v>
      </c>
      <c r="R1811" t="s">
        <v>109</v>
      </c>
      <c r="S1811">
        <v>2372.8582034760211</v>
      </c>
      <c r="T1811">
        <v>4.5</v>
      </c>
      <c r="U1811" t="s">
        <v>184</v>
      </c>
      <c r="V1811">
        <v>4.5</v>
      </c>
      <c r="W1811">
        <v>8</v>
      </c>
      <c r="X1811">
        <v>20.8</v>
      </c>
      <c r="Y1811">
        <v>15</v>
      </c>
      <c r="Z1811">
        <v>9.0799342577003436E-2</v>
      </c>
      <c r="AA1811">
        <v>31.536000000000001</v>
      </c>
    </row>
    <row r="1812" spans="1:27" x14ac:dyDescent="0.25">
      <c r="A1812" t="s">
        <v>98</v>
      </c>
      <c r="B1812" t="s">
        <v>99</v>
      </c>
      <c r="C1812" t="s">
        <v>689</v>
      </c>
      <c r="D1812" t="s">
        <v>1707</v>
      </c>
      <c r="E1812" t="s">
        <v>179</v>
      </c>
      <c r="F1812" t="s">
        <v>201</v>
      </c>
      <c r="G1812" t="s">
        <v>119</v>
      </c>
      <c r="H1812" t="s">
        <v>125</v>
      </c>
      <c r="I1812">
        <v>2023</v>
      </c>
      <c r="J1812" t="s">
        <v>220</v>
      </c>
      <c r="K1812" t="s">
        <v>127</v>
      </c>
      <c r="L1812" t="s">
        <v>2073</v>
      </c>
      <c r="M1812" t="s">
        <v>2091</v>
      </c>
      <c r="N1812">
        <v>1</v>
      </c>
      <c r="O1812">
        <v>2023</v>
      </c>
      <c r="P1812">
        <v>10395.03611176889</v>
      </c>
      <c r="Q1812">
        <v>4.3808079625411702</v>
      </c>
      <c r="R1812" t="s">
        <v>109</v>
      </c>
      <c r="S1812">
        <v>2372.8582034760211</v>
      </c>
      <c r="T1812">
        <v>4.5</v>
      </c>
      <c r="U1812" t="s">
        <v>184</v>
      </c>
      <c r="V1812">
        <v>4.5</v>
      </c>
      <c r="W1812">
        <v>8</v>
      </c>
      <c r="X1812">
        <v>20.8</v>
      </c>
      <c r="Y1812">
        <v>15</v>
      </c>
      <c r="Z1812">
        <v>9.0799342577003436E-2</v>
      </c>
      <c r="AA1812">
        <v>31.536000000000001</v>
      </c>
    </row>
    <row r="1813" spans="1:27" x14ac:dyDescent="0.25">
      <c r="A1813" t="s">
        <v>98</v>
      </c>
      <c r="B1813" t="s">
        <v>99</v>
      </c>
      <c r="C1813" t="s">
        <v>689</v>
      </c>
      <c r="D1813" t="s">
        <v>1707</v>
      </c>
      <c r="E1813" t="s">
        <v>179</v>
      </c>
      <c r="F1813" t="s">
        <v>201</v>
      </c>
      <c r="G1813" t="s">
        <v>119</v>
      </c>
      <c r="H1813" t="s">
        <v>125</v>
      </c>
      <c r="I1813">
        <v>2024</v>
      </c>
      <c r="J1813" t="s">
        <v>222</v>
      </c>
      <c r="K1813" t="s">
        <v>127</v>
      </c>
      <c r="L1813" t="s">
        <v>2073</v>
      </c>
      <c r="M1813" t="s">
        <v>2092</v>
      </c>
      <c r="N1813">
        <v>1</v>
      </c>
      <c r="O1813">
        <v>2024</v>
      </c>
      <c r="P1813">
        <v>10395.03611176889</v>
      </c>
      <c r="Q1813">
        <v>4.3808079625411702</v>
      </c>
      <c r="R1813" t="s">
        <v>109</v>
      </c>
      <c r="S1813">
        <v>2372.8582034760211</v>
      </c>
      <c r="T1813">
        <v>4.5</v>
      </c>
      <c r="U1813" t="s">
        <v>184</v>
      </c>
      <c r="V1813">
        <v>4.5</v>
      </c>
      <c r="W1813">
        <v>8</v>
      </c>
      <c r="X1813">
        <v>20.8</v>
      </c>
      <c r="Y1813">
        <v>15</v>
      </c>
      <c r="Z1813">
        <v>9.0799342577003436E-2</v>
      </c>
      <c r="AA1813">
        <v>31.536000000000001</v>
      </c>
    </row>
    <row r="1814" spans="1:27" x14ac:dyDescent="0.25">
      <c r="A1814" t="s">
        <v>98</v>
      </c>
      <c r="B1814" t="s">
        <v>99</v>
      </c>
      <c r="C1814" t="s">
        <v>689</v>
      </c>
      <c r="D1814" t="s">
        <v>1707</v>
      </c>
      <c r="E1814" t="s">
        <v>179</v>
      </c>
      <c r="F1814" t="s">
        <v>224</v>
      </c>
      <c r="G1814" t="s">
        <v>111</v>
      </c>
      <c r="H1814" t="s">
        <v>125</v>
      </c>
      <c r="I1814">
        <v>2016</v>
      </c>
      <c r="J1814" t="s">
        <v>225</v>
      </c>
      <c r="K1814" t="s">
        <v>127</v>
      </c>
      <c r="L1814" t="s">
        <v>2073</v>
      </c>
      <c r="M1814" t="s">
        <v>2093</v>
      </c>
      <c r="N1814">
        <v>1</v>
      </c>
      <c r="O1814">
        <v>2020</v>
      </c>
      <c r="P1814">
        <v>1341.294982163728</v>
      </c>
      <c r="Q1814">
        <v>4.3808079625411702</v>
      </c>
      <c r="R1814" t="s">
        <v>109</v>
      </c>
      <c r="S1814">
        <v>306.1752520614221</v>
      </c>
      <c r="T1814">
        <v>0.98</v>
      </c>
      <c r="U1814" t="s">
        <v>227</v>
      </c>
      <c r="V1814">
        <v>0.98</v>
      </c>
      <c r="W1814">
        <v>15</v>
      </c>
      <c r="X1814">
        <v>30</v>
      </c>
      <c r="Y1814">
        <v>23</v>
      </c>
      <c r="Z1814">
        <v>9.0799342577003436E-2</v>
      </c>
      <c r="AA1814">
        <v>31.536000000000001</v>
      </c>
    </row>
    <row r="1815" spans="1:27" x14ac:dyDescent="0.25">
      <c r="A1815" t="s">
        <v>98</v>
      </c>
      <c r="B1815" t="s">
        <v>99</v>
      </c>
      <c r="C1815" t="s">
        <v>689</v>
      </c>
      <c r="D1815" t="s">
        <v>1707</v>
      </c>
      <c r="E1815" t="s">
        <v>179</v>
      </c>
      <c r="F1815" t="s">
        <v>228</v>
      </c>
      <c r="G1815" t="s">
        <v>103</v>
      </c>
      <c r="H1815" t="s">
        <v>104</v>
      </c>
      <c r="I1815">
        <v>2016</v>
      </c>
      <c r="J1815" t="s">
        <v>229</v>
      </c>
      <c r="K1815" t="s">
        <v>106</v>
      </c>
      <c r="L1815" t="s">
        <v>2073</v>
      </c>
      <c r="M1815" t="s">
        <v>2094</v>
      </c>
      <c r="N1815">
        <v>1</v>
      </c>
      <c r="O1815">
        <v>2020</v>
      </c>
      <c r="P1815">
        <v>2499.6861031233111</v>
      </c>
      <c r="Q1815">
        <v>4.3808079625411702</v>
      </c>
      <c r="R1815" t="s">
        <v>109</v>
      </c>
      <c r="S1815">
        <v>570.59933338719566</v>
      </c>
      <c r="T1815">
        <v>0.8</v>
      </c>
      <c r="U1815" t="s">
        <v>227</v>
      </c>
      <c r="V1815">
        <v>0.8</v>
      </c>
      <c r="W1815">
        <v>16</v>
      </c>
      <c r="X1815">
        <v>27</v>
      </c>
      <c r="Y1815">
        <v>22</v>
      </c>
      <c r="Z1815">
        <v>9.0799342577003436E-2</v>
      </c>
      <c r="AA1815">
        <v>31.536000000000001</v>
      </c>
    </row>
    <row r="1816" spans="1:27" x14ac:dyDescent="0.25">
      <c r="A1816" t="s">
        <v>98</v>
      </c>
      <c r="B1816" t="s">
        <v>99</v>
      </c>
      <c r="C1816" t="s">
        <v>689</v>
      </c>
      <c r="D1816" t="s">
        <v>1707</v>
      </c>
      <c r="E1816" t="s">
        <v>179</v>
      </c>
      <c r="F1816" t="s">
        <v>228</v>
      </c>
      <c r="G1816" t="s">
        <v>111</v>
      </c>
      <c r="H1816" t="s">
        <v>104</v>
      </c>
      <c r="I1816">
        <v>2016</v>
      </c>
      <c r="J1816" t="s">
        <v>231</v>
      </c>
      <c r="K1816" t="s">
        <v>106</v>
      </c>
      <c r="L1816" t="s">
        <v>2073</v>
      </c>
      <c r="M1816" t="s">
        <v>2095</v>
      </c>
      <c r="N1816">
        <v>0</v>
      </c>
      <c r="O1816">
        <v>2020</v>
      </c>
      <c r="P1816">
        <v>3182.5271849521182</v>
      </c>
      <c r="Q1816">
        <v>4.3808079625411702</v>
      </c>
      <c r="R1816" t="s">
        <v>109</v>
      </c>
      <c r="S1816">
        <v>726.47037080028338</v>
      </c>
      <c r="T1816">
        <v>0.92</v>
      </c>
      <c r="U1816" t="s">
        <v>227</v>
      </c>
      <c r="V1816">
        <v>0.92</v>
      </c>
      <c r="W1816">
        <v>16</v>
      </c>
      <c r="X1816">
        <v>27</v>
      </c>
      <c r="Y1816">
        <v>22</v>
      </c>
      <c r="Z1816">
        <v>9.0799342577003436E-2</v>
      </c>
      <c r="AA1816">
        <v>31.536000000000001</v>
      </c>
    </row>
    <row r="1817" spans="1:27" x14ac:dyDescent="0.25">
      <c r="A1817" t="s">
        <v>98</v>
      </c>
      <c r="B1817" t="s">
        <v>99</v>
      </c>
      <c r="C1817" t="s">
        <v>689</v>
      </c>
      <c r="D1817" t="s">
        <v>1707</v>
      </c>
      <c r="E1817" t="s">
        <v>179</v>
      </c>
      <c r="F1817" t="s">
        <v>228</v>
      </c>
      <c r="G1817" t="s">
        <v>111</v>
      </c>
      <c r="H1817" t="s">
        <v>104</v>
      </c>
      <c r="I1817">
        <v>2020</v>
      </c>
      <c r="J1817" t="s">
        <v>233</v>
      </c>
      <c r="K1817" t="s">
        <v>106</v>
      </c>
      <c r="L1817" t="s">
        <v>2073</v>
      </c>
      <c r="M1817" t="s">
        <v>2095</v>
      </c>
      <c r="N1817">
        <v>1</v>
      </c>
      <c r="O1817">
        <v>2020</v>
      </c>
      <c r="P1817">
        <v>3365.4310461562618</v>
      </c>
      <c r="Q1817">
        <v>4.3808079625411702</v>
      </c>
      <c r="R1817" t="s">
        <v>109</v>
      </c>
      <c r="S1817">
        <v>768.22154153593181</v>
      </c>
      <c r="T1817">
        <v>0.92</v>
      </c>
      <c r="U1817" t="s">
        <v>227</v>
      </c>
      <c r="V1817">
        <v>0.92</v>
      </c>
      <c r="W1817">
        <v>16</v>
      </c>
      <c r="X1817">
        <v>27</v>
      </c>
      <c r="Y1817">
        <v>22</v>
      </c>
      <c r="Z1817">
        <v>9.0799342577003436E-2</v>
      </c>
      <c r="AA1817">
        <v>31.536000000000001</v>
      </c>
    </row>
    <row r="1818" spans="1:27" x14ac:dyDescent="0.25">
      <c r="A1818" t="s">
        <v>98</v>
      </c>
      <c r="B1818" t="s">
        <v>99</v>
      </c>
      <c r="C1818" t="s">
        <v>689</v>
      </c>
      <c r="D1818" t="s">
        <v>1707</v>
      </c>
      <c r="E1818" t="s">
        <v>179</v>
      </c>
      <c r="F1818" t="s">
        <v>228</v>
      </c>
      <c r="G1818" t="s">
        <v>114</v>
      </c>
      <c r="H1818" t="s">
        <v>104</v>
      </c>
      <c r="I1818">
        <v>2016</v>
      </c>
      <c r="J1818" t="s">
        <v>234</v>
      </c>
      <c r="K1818" t="s">
        <v>106</v>
      </c>
      <c r="L1818" t="s">
        <v>2073</v>
      </c>
      <c r="M1818" t="s">
        <v>2096</v>
      </c>
      <c r="N1818">
        <v>1</v>
      </c>
      <c r="O1818">
        <v>2020</v>
      </c>
      <c r="P1818">
        <v>3341.043864662377</v>
      </c>
      <c r="Q1818">
        <v>4.3808079625411702</v>
      </c>
      <c r="R1818" t="s">
        <v>109</v>
      </c>
      <c r="S1818">
        <v>762.65471877117875</v>
      </c>
      <c r="T1818">
        <v>0.95</v>
      </c>
      <c r="U1818" t="s">
        <v>227</v>
      </c>
      <c r="V1818">
        <v>0.95</v>
      </c>
      <c r="W1818">
        <v>16</v>
      </c>
      <c r="X1818">
        <v>27</v>
      </c>
      <c r="Y1818">
        <v>22</v>
      </c>
      <c r="Z1818">
        <v>9.0799342577003436E-2</v>
      </c>
      <c r="AA1818">
        <v>31.536000000000001</v>
      </c>
    </row>
    <row r="1819" spans="1:27" x14ac:dyDescent="0.25">
      <c r="A1819" t="s">
        <v>98</v>
      </c>
      <c r="B1819" t="s">
        <v>99</v>
      </c>
      <c r="C1819" t="s">
        <v>689</v>
      </c>
      <c r="D1819" t="s">
        <v>1707</v>
      </c>
      <c r="E1819" t="s">
        <v>179</v>
      </c>
      <c r="F1819" t="s">
        <v>228</v>
      </c>
      <c r="G1819" t="s">
        <v>114</v>
      </c>
      <c r="H1819" t="s">
        <v>104</v>
      </c>
      <c r="I1819">
        <v>2022</v>
      </c>
      <c r="J1819" t="s">
        <v>236</v>
      </c>
      <c r="K1819" t="s">
        <v>106</v>
      </c>
      <c r="L1819" t="s">
        <v>2073</v>
      </c>
      <c r="M1819" t="s">
        <v>2097</v>
      </c>
      <c r="N1819">
        <v>1</v>
      </c>
      <c r="O1819">
        <v>2022</v>
      </c>
      <c r="P1819">
        <v>3341.043864662377</v>
      </c>
      <c r="Q1819">
        <v>4.3808079625411702</v>
      </c>
      <c r="R1819" t="s">
        <v>109</v>
      </c>
      <c r="S1819">
        <v>762.65471877117875</v>
      </c>
      <c r="T1819">
        <v>0.95</v>
      </c>
      <c r="U1819" t="s">
        <v>227</v>
      </c>
      <c r="V1819">
        <v>0.95</v>
      </c>
      <c r="W1819">
        <v>16</v>
      </c>
      <c r="X1819">
        <v>27</v>
      </c>
      <c r="Y1819">
        <v>22</v>
      </c>
      <c r="Z1819">
        <v>9.0799342577003436E-2</v>
      </c>
      <c r="AA1819">
        <v>31.536000000000001</v>
      </c>
    </row>
    <row r="1820" spans="1:27" x14ac:dyDescent="0.25">
      <c r="A1820" t="s">
        <v>98</v>
      </c>
      <c r="B1820" t="s">
        <v>99</v>
      </c>
      <c r="C1820" t="s">
        <v>689</v>
      </c>
      <c r="D1820" t="s">
        <v>1707</v>
      </c>
      <c r="E1820" t="s">
        <v>179</v>
      </c>
      <c r="F1820" t="s">
        <v>228</v>
      </c>
      <c r="G1820" t="s">
        <v>119</v>
      </c>
      <c r="H1820" t="s">
        <v>104</v>
      </c>
      <c r="I1820">
        <v>2016</v>
      </c>
      <c r="J1820" t="s">
        <v>238</v>
      </c>
      <c r="K1820" t="s">
        <v>106</v>
      </c>
      <c r="L1820" t="s">
        <v>2073</v>
      </c>
      <c r="M1820" t="s">
        <v>2098</v>
      </c>
      <c r="N1820">
        <v>1</v>
      </c>
      <c r="O1820">
        <v>2020</v>
      </c>
      <c r="P1820">
        <v>3706.851587070666</v>
      </c>
      <c r="Q1820">
        <v>4.3808079625411702</v>
      </c>
      <c r="R1820" t="s">
        <v>109</v>
      </c>
      <c r="S1820">
        <v>846.15706024247561</v>
      </c>
      <c r="T1820">
        <v>0.99</v>
      </c>
      <c r="U1820" t="s">
        <v>227</v>
      </c>
      <c r="V1820">
        <v>0.99</v>
      </c>
      <c r="W1820">
        <v>16</v>
      </c>
      <c r="X1820">
        <v>27</v>
      </c>
      <c r="Y1820">
        <v>22</v>
      </c>
      <c r="Z1820">
        <v>9.0799342577003436E-2</v>
      </c>
      <c r="AA1820">
        <v>31.536000000000001</v>
      </c>
    </row>
    <row r="1821" spans="1:27" x14ac:dyDescent="0.25">
      <c r="A1821" t="s">
        <v>98</v>
      </c>
      <c r="B1821" t="s">
        <v>99</v>
      </c>
      <c r="C1821" t="s">
        <v>689</v>
      </c>
      <c r="D1821" t="s">
        <v>1707</v>
      </c>
      <c r="E1821" t="s">
        <v>179</v>
      </c>
      <c r="F1821" t="s">
        <v>228</v>
      </c>
      <c r="G1821" t="s">
        <v>119</v>
      </c>
      <c r="H1821" t="s">
        <v>104</v>
      </c>
      <c r="I1821">
        <v>2022</v>
      </c>
      <c r="J1821" t="s">
        <v>240</v>
      </c>
      <c r="K1821" t="s">
        <v>106</v>
      </c>
      <c r="L1821" t="s">
        <v>2073</v>
      </c>
      <c r="M1821" t="s">
        <v>2099</v>
      </c>
      <c r="N1821">
        <v>1</v>
      </c>
      <c r="O1821">
        <v>2022</v>
      </c>
      <c r="P1821">
        <v>3706.851587070666</v>
      </c>
      <c r="Q1821">
        <v>4.3808079625411702</v>
      </c>
      <c r="R1821" t="s">
        <v>109</v>
      </c>
      <c r="S1821">
        <v>846.15706024247561</v>
      </c>
      <c r="T1821">
        <v>0.99</v>
      </c>
      <c r="U1821" t="s">
        <v>227</v>
      </c>
      <c r="V1821">
        <v>0.99</v>
      </c>
      <c r="W1821">
        <v>16</v>
      </c>
      <c r="X1821">
        <v>27</v>
      </c>
      <c r="Y1821">
        <v>22</v>
      </c>
      <c r="Z1821">
        <v>9.0799342577003436E-2</v>
      </c>
      <c r="AA1821">
        <v>31.536000000000001</v>
      </c>
    </row>
    <row r="1822" spans="1:27" x14ac:dyDescent="0.25">
      <c r="A1822" t="s">
        <v>98</v>
      </c>
      <c r="B1822" t="s">
        <v>99</v>
      </c>
      <c r="C1822" t="s">
        <v>689</v>
      </c>
      <c r="D1822" t="s">
        <v>1707</v>
      </c>
      <c r="E1822" t="s">
        <v>179</v>
      </c>
      <c r="F1822" t="s">
        <v>224</v>
      </c>
      <c r="G1822" t="s">
        <v>103</v>
      </c>
      <c r="H1822" t="s">
        <v>104</v>
      </c>
      <c r="I1822">
        <v>2016</v>
      </c>
      <c r="J1822" t="s">
        <v>242</v>
      </c>
      <c r="K1822" t="s">
        <v>106</v>
      </c>
      <c r="L1822" t="s">
        <v>2073</v>
      </c>
      <c r="M1822" t="s">
        <v>2100</v>
      </c>
      <c r="N1822">
        <v>1</v>
      </c>
      <c r="O1822">
        <v>2020</v>
      </c>
      <c r="P1822">
        <v>8748.901360931588</v>
      </c>
      <c r="Q1822">
        <v>4.3808079625411702</v>
      </c>
      <c r="R1822" t="s">
        <v>109</v>
      </c>
      <c r="S1822">
        <v>1997.097666855185</v>
      </c>
      <c r="T1822">
        <v>0.82</v>
      </c>
      <c r="U1822" t="s">
        <v>227</v>
      </c>
      <c r="V1822">
        <v>0.82</v>
      </c>
      <c r="W1822">
        <v>20</v>
      </c>
      <c r="X1822">
        <v>30</v>
      </c>
      <c r="Y1822">
        <v>26</v>
      </c>
      <c r="Z1822">
        <v>9.0799342577003436E-2</v>
      </c>
      <c r="AA1822">
        <v>31.536000000000001</v>
      </c>
    </row>
    <row r="1823" spans="1:27" x14ac:dyDescent="0.25">
      <c r="A1823" t="s">
        <v>98</v>
      </c>
      <c r="B1823" t="s">
        <v>99</v>
      </c>
      <c r="C1823" t="s">
        <v>689</v>
      </c>
      <c r="D1823" t="s">
        <v>1707</v>
      </c>
      <c r="E1823" t="s">
        <v>179</v>
      </c>
      <c r="F1823" t="s">
        <v>224</v>
      </c>
      <c r="G1823" t="s">
        <v>103</v>
      </c>
      <c r="H1823" t="s">
        <v>104</v>
      </c>
      <c r="I1823">
        <v>2021</v>
      </c>
      <c r="J1823" t="s">
        <v>244</v>
      </c>
      <c r="K1823" t="s">
        <v>106</v>
      </c>
      <c r="L1823" t="s">
        <v>2073</v>
      </c>
      <c r="M1823" t="s">
        <v>2101</v>
      </c>
      <c r="N1823">
        <v>1</v>
      </c>
      <c r="O1823">
        <v>2021</v>
      </c>
      <c r="P1823">
        <v>8962.2891990030894</v>
      </c>
      <c r="Q1823">
        <v>4.3808079625411702</v>
      </c>
      <c r="R1823" t="s">
        <v>109</v>
      </c>
      <c r="S1823">
        <v>2045.8073660467751</v>
      </c>
      <c r="T1823">
        <v>0.84</v>
      </c>
      <c r="U1823" t="s">
        <v>227</v>
      </c>
      <c r="V1823">
        <v>0.84</v>
      </c>
      <c r="W1823">
        <v>20</v>
      </c>
      <c r="X1823">
        <v>30</v>
      </c>
      <c r="Y1823">
        <v>26</v>
      </c>
      <c r="Z1823">
        <v>9.0799342577003436E-2</v>
      </c>
      <c r="AA1823">
        <v>31.536000000000001</v>
      </c>
    </row>
    <row r="1824" spans="1:27" x14ac:dyDescent="0.25">
      <c r="A1824" t="s">
        <v>98</v>
      </c>
      <c r="B1824" t="s">
        <v>99</v>
      </c>
      <c r="C1824" t="s">
        <v>689</v>
      </c>
      <c r="D1824" t="s">
        <v>1707</v>
      </c>
      <c r="E1824" t="s">
        <v>179</v>
      </c>
      <c r="F1824" t="s">
        <v>224</v>
      </c>
      <c r="G1824" t="s">
        <v>111</v>
      </c>
      <c r="H1824" t="s">
        <v>104</v>
      </c>
      <c r="I1824">
        <v>2016</v>
      </c>
      <c r="J1824" t="s">
        <v>246</v>
      </c>
      <c r="K1824" t="s">
        <v>106</v>
      </c>
      <c r="L1824" t="s">
        <v>2073</v>
      </c>
      <c r="M1824" t="s">
        <v>2102</v>
      </c>
      <c r="N1824">
        <v>0</v>
      </c>
      <c r="O1824">
        <v>2020</v>
      </c>
      <c r="P1824">
        <v>8748.901360931588</v>
      </c>
      <c r="Q1824">
        <v>4.3808079625411702</v>
      </c>
      <c r="R1824" t="s">
        <v>109</v>
      </c>
      <c r="S1824">
        <v>1997.097666855185</v>
      </c>
      <c r="T1824">
        <v>0.82</v>
      </c>
      <c r="U1824" t="s">
        <v>227</v>
      </c>
      <c r="V1824">
        <v>0.82</v>
      </c>
      <c r="W1824">
        <v>20</v>
      </c>
      <c r="X1824">
        <v>30</v>
      </c>
      <c r="Y1824">
        <v>26</v>
      </c>
      <c r="Z1824">
        <v>9.0799342577003436E-2</v>
      </c>
      <c r="AA1824">
        <v>31.536000000000001</v>
      </c>
    </row>
    <row r="1825" spans="1:27" x14ac:dyDescent="0.25">
      <c r="A1825" t="s">
        <v>98</v>
      </c>
      <c r="B1825" t="s">
        <v>99</v>
      </c>
      <c r="C1825" t="s">
        <v>689</v>
      </c>
      <c r="D1825" t="s">
        <v>1707</v>
      </c>
      <c r="E1825" t="s">
        <v>179</v>
      </c>
      <c r="F1825" t="s">
        <v>224</v>
      </c>
      <c r="G1825" t="s">
        <v>111</v>
      </c>
      <c r="H1825" t="s">
        <v>104</v>
      </c>
      <c r="I1825">
        <v>2020</v>
      </c>
      <c r="J1825" t="s">
        <v>248</v>
      </c>
      <c r="K1825" t="s">
        <v>106</v>
      </c>
      <c r="L1825" t="s">
        <v>2073</v>
      </c>
      <c r="M1825" t="s">
        <v>2102</v>
      </c>
      <c r="N1825">
        <v>1</v>
      </c>
      <c r="O1825">
        <v>2020</v>
      </c>
      <c r="P1825">
        <v>9602.4527132175954</v>
      </c>
      <c r="Q1825">
        <v>4.3808079625411702</v>
      </c>
      <c r="R1825" t="s">
        <v>109</v>
      </c>
      <c r="S1825">
        <v>2191.9364636215441</v>
      </c>
      <c r="T1825">
        <v>0.9</v>
      </c>
      <c r="U1825" t="s">
        <v>227</v>
      </c>
      <c r="V1825">
        <v>0.9</v>
      </c>
      <c r="W1825">
        <v>20</v>
      </c>
      <c r="X1825">
        <v>30</v>
      </c>
      <c r="Y1825">
        <v>26</v>
      </c>
      <c r="Z1825">
        <v>9.0799342577003436E-2</v>
      </c>
      <c r="AA1825">
        <v>31.536000000000001</v>
      </c>
    </row>
    <row r="1826" spans="1:27" x14ac:dyDescent="0.25">
      <c r="A1826" t="s">
        <v>98</v>
      </c>
      <c r="B1826" t="s">
        <v>99</v>
      </c>
      <c r="C1826" t="s">
        <v>689</v>
      </c>
      <c r="D1826" t="s">
        <v>1707</v>
      </c>
      <c r="E1826" t="s">
        <v>179</v>
      </c>
      <c r="F1826" t="s">
        <v>224</v>
      </c>
      <c r="G1826" t="s">
        <v>114</v>
      </c>
      <c r="H1826" t="s">
        <v>104</v>
      </c>
      <c r="I1826">
        <v>2016</v>
      </c>
      <c r="J1826" t="s">
        <v>249</v>
      </c>
      <c r="K1826" t="s">
        <v>106</v>
      </c>
      <c r="L1826" t="s">
        <v>2073</v>
      </c>
      <c r="M1826" t="s">
        <v>2103</v>
      </c>
      <c r="N1826">
        <v>1</v>
      </c>
      <c r="O1826">
        <v>2020</v>
      </c>
      <c r="P1826">
        <v>9602.4527132175954</v>
      </c>
      <c r="Q1826">
        <v>4.3808079625411702</v>
      </c>
      <c r="R1826" t="s">
        <v>109</v>
      </c>
      <c r="S1826">
        <v>2191.9364636215441</v>
      </c>
      <c r="T1826">
        <v>0.9</v>
      </c>
      <c r="U1826" t="s">
        <v>227</v>
      </c>
      <c r="V1826">
        <v>0.9</v>
      </c>
      <c r="W1826">
        <v>20</v>
      </c>
      <c r="X1826">
        <v>30</v>
      </c>
      <c r="Y1826">
        <v>26</v>
      </c>
      <c r="Z1826">
        <v>9.0799342577003436E-2</v>
      </c>
      <c r="AA1826">
        <v>31.536000000000001</v>
      </c>
    </row>
    <row r="1827" spans="1:27" x14ac:dyDescent="0.25">
      <c r="A1827" t="s">
        <v>98</v>
      </c>
      <c r="B1827" t="s">
        <v>99</v>
      </c>
      <c r="C1827" t="s">
        <v>689</v>
      </c>
      <c r="D1827" t="s">
        <v>1707</v>
      </c>
      <c r="E1827" t="s">
        <v>179</v>
      </c>
      <c r="F1827" t="s">
        <v>224</v>
      </c>
      <c r="G1827" t="s">
        <v>119</v>
      </c>
      <c r="H1827" t="s">
        <v>104</v>
      </c>
      <c r="I1827">
        <v>2016</v>
      </c>
      <c r="J1827" t="s">
        <v>251</v>
      </c>
      <c r="K1827" t="s">
        <v>106</v>
      </c>
      <c r="L1827" t="s">
        <v>2073</v>
      </c>
      <c r="M1827" t="s">
        <v>2104</v>
      </c>
      <c r="N1827">
        <v>1</v>
      </c>
      <c r="O1827">
        <v>2020</v>
      </c>
      <c r="P1827">
        <v>10882.779741646609</v>
      </c>
      <c r="Q1827">
        <v>4.3808079625411702</v>
      </c>
      <c r="R1827" t="s">
        <v>109</v>
      </c>
      <c r="S1827">
        <v>2484.1946587710841</v>
      </c>
      <c r="T1827">
        <v>0.97</v>
      </c>
      <c r="U1827" t="s">
        <v>227</v>
      </c>
      <c r="V1827">
        <v>0.97</v>
      </c>
      <c r="W1827">
        <v>20</v>
      </c>
      <c r="X1827">
        <v>30</v>
      </c>
      <c r="Y1827">
        <v>26</v>
      </c>
      <c r="Z1827">
        <v>9.0799342577003436E-2</v>
      </c>
      <c r="AA1827">
        <v>31.536000000000001</v>
      </c>
    </row>
    <row r="1828" spans="1:27" x14ac:dyDescent="0.25">
      <c r="A1828" t="s">
        <v>98</v>
      </c>
      <c r="B1828" t="s">
        <v>99</v>
      </c>
      <c r="C1828" t="s">
        <v>689</v>
      </c>
      <c r="D1828" t="s">
        <v>1707</v>
      </c>
      <c r="E1828" t="s">
        <v>179</v>
      </c>
      <c r="F1828" t="s">
        <v>224</v>
      </c>
      <c r="G1828" t="s">
        <v>119</v>
      </c>
      <c r="H1828" t="s">
        <v>104</v>
      </c>
      <c r="I1828">
        <v>2022</v>
      </c>
      <c r="J1828" t="s">
        <v>253</v>
      </c>
      <c r="K1828" t="s">
        <v>106</v>
      </c>
      <c r="L1828" t="s">
        <v>2073</v>
      </c>
      <c r="M1828" t="s">
        <v>2105</v>
      </c>
      <c r="N1828">
        <v>1</v>
      </c>
      <c r="O1828">
        <v>2022</v>
      </c>
      <c r="P1828">
        <v>10882.779741646609</v>
      </c>
      <c r="Q1828">
        <v>4.3808079625411702</v>
      </c>
      <c r="R1828" t="s">
        <v>109</v>
      </c>
      <c r="S1828">
        <v>2484.1946587710841</v>
      </c>
      <c r="T1828">
        <v>0.97</v>
      </c>
      <c r="U1828" t="s">
        <v>227</v>
      </c>
      <c r="V1828">
        <v>0.97</v>
      </c>
      <c r="W1828">
        <v>20</v>
      </c>
      <c r="X1828">
        <v>30</v>
      </c>
      <c r="Y1828">
        <v>26</v>
      </c>
      <c r="Z1828">
        <v>9.0799342577003436E-2</v>
      </c>
      <c r="AA1828">
        <v>31.536000000000001</v>
      </c>
    </row>
    <row r="1829" spans="1:27" x14ac:dyDescent="0.25">
      <c r="A1829" t="s">
        <v>98</v>
      </c>
      <c r="B1829" t="s">
        <v>99</v>
      </c>
      <c r="C1829" t="s">
        <v>689</v>
      </c>
      <c r="D1829" t="s">
        <v>1707</v>
      </c>
      <c r="E1829" t="s">
        <v>179</v>
      </c>
      <c r="F1829" t="s">
        <v>228</v>
      </c>
      <c r="G1829" t="s">
        <v>103</v>
      </c>
      <c r="H1829" t="s">
        <v>255</v>
      </c>
      <c r="I1829">
        <v>2016</v>
      </c>
      <c r="J1829" t="s">
        <v>256</v>
      </c>
      <c r="K1829" t="s">
        <v>257</v>
      </c>
      <c r="L1829" t="s">
        <v>2073</v>
      </c>
      <c r="M1829" t="s">
        <v>2106</v>
      </c>
      <c r="N1829">
        <v>1</v>
      </c>
      <c r="O1829">
        <v>2020</v>
      </c>
      <c r="P1829">
        <v>5029.8561831139787</v>
      </c>
      <c r="Q1829">
        <v>4.3808079625411702</v>
      </c>
      <c r="R1829" t="s">
        <v>109</v>
      </c>
      <c r="S1829">
        <v>1148.1571952303329</v>
      </c>
      <c r="T1829">
        <v>0.83</v>
      </c>
      <c r="U1829" t="s">
        <v>227</v>
      </c>
      <c r="V1829">
        <v>0.83</v>
      </c>
      <c r="W1829">
        <v>19.7</v>
      </c>
      <c r="X1829">
        <v>33.1</v>
      </c>
      <c r="Y1829">
        <v>27</v>
      </c>
      <c r="Z1829">
        <v>9.0799342577003436E-2</v>
      </c>
      <c r="AA1829">
        <v>31.536000000000001</v>
      </c>
    </row>
    <row r="1830" spans="1:27" x14ac:dyDescent="0.25">
      <c r="A1830" t="s">
        <v>98</v>
      </c>
      <c r="B1830" t="s">
        <v>99</v>
      </c>
      <c r="C1830" t="s">
        <v>689</v>
      </c>
      <c r="D1830" t="s">
        <v>1707</v>
      </c>
      <c r="E1830" t="s">
        <v>179</v>
      </c>
      <c r="F1830" t="s">
        <v>228</v>
      </c>
      <c r="G1830" t="s">
        <v>111</v>
      </c>
      <c r="H1830" t="s">
        <v>255</v>
      </c>
      <c r="I1830">
        <v>2016</v>
      </c>
      <c r="J1830" t="s">
        <v>259</v>
      </c>
      <c r="K1830" t="s">
        <v>257</v>
      </c>
      <c r="L1830" t="s">
        <v>2073</v>
      </c>
      <c r="M1830" t="s">
        <v>2107</v>
      </c>
      <c r="N1830">
        <v>0</v>
      </c>
      <c r="O1830">
        <v>2020</v>
      </c>
      <c r="P1830">
        <v>5029.8561831139787</v>
      </c>
      <c r="Q1830">
        <v>4.3808079625411702</v>
      </c>
      <c r="R1830" t="s">
        <v>109</v>
      </c>
      <c r="S1830">
        <v>1148.1571952303329</v>
      </c>
      <c r="T1830">
        <v>0.83</v>
      </c>
      <c r="U1830" t="s">
        <v>227</v>
      </c>
      <c r="V1830">
        <v>0.83</v>
      </c>
      <c r="W1830">
        <v>19.7</v>
      </c>
      <c r="X1830">
        <v>33.1</v>
      </c>
      <c r="Y1830">
        <v>27</v>
      </c>
      <c r="Z1830">
        <v>9.0799342577003436E-2</v>
      </c>
      <c r="AA1830">
        <v>31.536000000000001</v>
      </c>
    </row>
    <row r="1831" spans="1:27" x14ac:dyDescent="0.25">
      <c r="A1831" t="s">
        <v>98</v>
      </c>
      <c r="B1831" t="s">
        <v>99</v>
      </c>
      <c r="C1831" t="s">
        <v>689</v>
      </c>
      <c r="D1831" t="s">
        <v>1707</v>
      </c>
      <c r="E1831" t="s">
        <v>179</v>
      </c>
      <c r="F1831" t="s">
        <v>228</v>
      </c>
      <c r="G1831" t="s">
        <v>111</v>
      </c>
      <c r="H1831" t="s">
        <v>255</v>
      </c>
      <c r="I1831">
        <v>2020</v>
      </c>
      <c r="J1831" t="s">
        <v>261</v>
      </c>
      <c r="K1831" t="s">
        <v>257</v>
      </c>
      <c r="L1831" t="s">
        <v>2073</v>
      </c>
      <c r="M1831" t="s">
        <v>2107</v>
      </c>
      <c r="N1831">
        <v>1</v>
      </c>
      <c r="O1831">
        <v>2020</v>
      </c>
      <c r="P1831">
        <v>5151.7920905834089</v>
      </c>
      <c r="Q1831">
        <v>4.3808079625411702</v>
      </c>
      <c r="R1831" t="s">
        <v>109</v>
      </c>
      <c r="S1831">
        <v>1175.991309054099</v>
      </c>
      <c r="T1831">
        <v>0.84</v>
      </c>
      <c r="U1831" t="s">
        <v>227</v>
      </c>
      <c r="V1831">
        <v>0.84</v>
      </c>
      <c r="W1831">
        <v>19.7</v>
      </c>
      <c r="X1831">
        <v>33.1</v>
      </c>
      <c r="Y1831">
        <v>27</v>
      </c>
      <c r="Z1831">
        <v>9.0799342577003436E-2</v>
      </c>
      <c r="AA1831">
        <v>31.536000000000001</v>
      </c>
    </row>
    <row r="1832" spans="1:27" x14ac:dyDescent="0.25">
      <c r="A1832" t="s">
        <v>98</v>
      </c>
      <c r="B1832" t="s">
        <v>99</v>
      </c>
      <c r="C1832" t="s">
        <v>689</v>
      </c>
      <c r="D1832" t="s">
        <v>1707</v>
      </c>
      <c r="E1832" t="s">
        <v>179</v>
      </c>
      <c r="F1832" t="s">
        <v>228</v>
      </c>
      <c r="G1832" t="s">
        <v>114</v>
      </c>
      <c r="H1832" t="s">
        <v>255</v>
      </c>
      <c r="I1832">
        <v>2016</v>
      </c>
      <c r="J1832" t="s">
        <v>262</v>
      </c>
      <c r="K1832" t="s">
        <v>257</v>
      </c>
      <c r="L1832" t="s">
        <v>2073</v>
      </c>
      <c r="M1832" t="s">
        <v>2108</v>
      </c>
      <c r="N1832">
        <v>1</v>
      </c>
      <c r="O1832">
        <v>2020</v>
      </c>
      <c r="P1832">
        <v>5304.2119749201956</v>
      </c>
      <c r="Q1832">
        <v>4.3808079625411702</v>
      </c>
      <c r="R1832" t="s">
        <v>109</v>
      </c>
      <c r="S1832">
        <v>1210.7839513338049</v>
      </c>
      <c r="T1832">
        <v>0.85</v>
      </c>
      <c r="U1832" t="s">
        <v>227</v>
      </c>
      <c r="V1832">
        <v>0.85</v>
      </c>
      <c r="W1832">
        <v>19.7</v>
      </c>
      <c r="X1832">
        <v>33.1</v>
      </c>
      <c r="Y1832">
        <v>27</v>
      </c>
      <c r="Z1832">
        <v>9.0799342577003436E-2</v>
      </c>
      <c r="AA1832">
        <v>31.536000000000001</v>
      </c>
    </row>
    <row r="1833" spans="1:27" x14ac:dyDescent="0.25">
      <c r="A1833" t="s">
        <v>98</v>
      </c>
      <c r="B1833" t="s">
        <v>99</v>
      </c>
      <c r="C1833" t="s">
        <v>689</v>
      </c>
      <c r="D1833" t="s">
        <v>1707</v>
      </c>
      <c r="E1833" t="s">
        <v>179</v>
      </c>
      <c r="F1833" t="s">
        <v>228</v>
      </c>
      <c r="G1833" t="s">
        <v>119</v>
      </c>
      <c r="H1833" t="s">
        <v>255</v>
      </c>
      <c r="I1833">
        <v>2016</v>
      </c>
      <c r="J1833" t="s">
        <v>264</v>
      </c>
      <c r="K1833" t="s">
        <v>257</v>
      </c>
      <c r="L1833" t="s">
        <v>2073</v>
      </c>
      <c r="M1833" t="s">
        <v>2109</v>
      </c>
      <c r="N1833">
        <v>0</v>
      </c>
      <c r="O1833">
        <v>2020</v>
      </c>
      <c r="P1833">
        <v>7864.8660317782214</v>
      </c>
      <c r="Q1833">
        <v>4.3808079625411702</v>
      </c>
      <c r="R1833" t="s">
        <v>109</v>
      </c>
      <c r="S1833">
        <v>1795.3003416328841</v>
      </c>
      <c r="T1833">
        <v>0.97</v>
      </c>
      <c r="U1833" t="s">
        <v>227</v>
      </c>
      <c r="V1833">
        <v>0.97</v>
      </c>
      <c r="W1833">
        <v>19.7</v>
      </c>
      <c r="X1833">
        <v>33.1</v>
      </c>
      <c r="Y1833">
        <v>27</v>
      </c>
      <c r="Z1833">
        <v>9.0799342577003436E-2</v>
      </c>
      <c r="AA1833">
        <v>31.536000000000001</v>
      </c>
    </row>
    <row r="1834" spans="1:27" x14ac:dyDescent="0.25">
      <c r="A1834" t="s">
        <v>98</v>
      </c>
      <c r="B1834" t="s">
        <v>99</v>
      </c>
      <c r="C1834" t="s">
        <v>689</v>
      </c>
      <c r="D1834" t="s">
        <v>1707</v>
      </c>
      <c r="E1834" t="s">
        <v>179</v>
      </c>
      <c r="F1834" t="s">
        <v>228</v>
      </c>
      <c r="G1834" t="s">
        <v>119</v>
      </c>
      <c r="H1834" t="s">
        <v>255</v>
      </c>
      <c r="I1834">
        <v>2020</v>
      </c>
      <c r="J1834" t="s">
        <v>266</v>
      </c>
      <c r="K1834" t="s">
        <v>257</v>
      </c>
      <c r="L1834" t="s">
        <v>2073</v>
      </c>
      <c r="M1834" t="s">
        <v>2109</v>
      </c>
      <c r="N1834">
        <v>1</v>
      </c>
      <c r="O1834">
        <v>2020</v>
      </c>
      <c r="P1834">
        <v>7864.8660317782214</v>
      </c>
      <c r="Q1834">
        <v>4.3808079625411702</v>
      </c>
      <c r="R1834" t="s">
        <v>109</v>
      </c>
      <c r="S1834">
        <v>1795.3003416328841</v>
      </c>
      <c r="T1834">
        <v>0.97</v>
      </c>
      <c r="U1834" t="s">
        <v>227</v>
      </c>
      <c r="V1834">
        <v>0.97</v>
      </c>
      <c r="W1834">
        <v>19.7</v>
      </c>
      <c r="X1834">
        <v>33.1</v>
      </c>
      <c r="Y1834">
        <v>27</v>
      </c>
      <c r="Z1834">
        <v>9.0799342577003436E-2</v>
      </c>
      <c r="AA1834">
        <v>31.536000000000001</v>
      </c>
    </row>
    <row r="1835" spans="1:27" x14ac:dyDescent="0.25">
      <c r="A1835" t="s">
        <v>98</v>
      </c>
      <c r="B1835" t="s">
        <v>99</v>
      </c>
      <c r="C1835" t="s">
        <v>689</v>
      </c>
      <c r="D1835" t="s">
        <v>1707</v>
      </c>
      <c r="E1835" t="s">
        <v>179</v>
      </c>
      <c r="F1835" t="s">
        <v>228</v>
      </c>
      <c r="G1835" t="s">
        <v>103</v>
      </c>
      <c r="H1835" t="s">
        <v>156</v>
      </c>
      <c r="I1835">
        <v>2016</v>
      </c>
      <c r="J1835" t="s">
        <v>267</v>
      </c>
      <c r="K1835" t="s">
        <v>158</v>
      </c>
      <c r="L1835" t="s">
        <v>2073</v>
      </c>
      <c r="M1835" t="s">
        <v>2110</v>
      </c>
      <c r="N1835">
        <v>1</v>
      </c>
      <c r="O1835">
        <v>2020</v>
      </c>
      <c r="P1835">
        <v>2499.6861031233111</v>
      </c>
      <c r="Q1835">
        <v>4.3808079625411702</v>
      </c>
      <c r="R1835" t="s">
        <v>109</v>
      </c>
      <c r="S1835">
        <v>570.59933338719566</v>
      </c>
      <c r="T1835">
        <v>0.8</v>
      </c>
      <c r="U1835" t="s">
        <v>227</v>
      </c>
      <c r="V1835">
        <v>0.8</v>
      </c>
      <c r="W1835">
        <v>16</v>
      </c>
      <c r="X1835">
        <v>27</v>
      </c>
      <c r="Y1835">
        <v>22</v>
      </c>
      <c r="Z1835">
        <v>9.0799342577003436E-2</v>
      </c>
      <c r="AA1835">
        <v>31.536000000000001</v>
      </c>
    </row>
    <row r="1836" spans="1:27" x14ac:dyDescent="0.25">
      <c r="A1836" t="s">
        <v>98</v>
      </c>
      <c r="B1836" t="s">
        <v>99</v>
      </c>
      <c r="C1836" t="s">
        <v>689</v>
      </c>
      <c r="D1836" t="s">
        <v>1707</v>
      </c>
      <c r="E1836" t="s">
        <v>179</v>
      </c>
      <c r="F1836" t="s">
        <v>228</v>
      </c>
      <c r="G1836" t="s">
        <v>111</v>
      </c>
      <c r="H1836" t="s">
        <v>156</v>
      </c>
      <c r="I1836">
        <v>2016</v>
      </c>
      <c r="J1836" t="s">
        <v>269</v>
      </c>
      <c r="K1836" t="s">
        <v>158</v>
      </c>
      <c r="L1836" t="s">
        <v>2073</v>
      </c>
      <c r="M1836" t="s">
        <v>2111</v>
      </c>
      <c r="N1836">
        <v>0</v>
      </c>
      <c r="O1836">
        <v>2020</v>
      </c>
      <c r="P1836">
        <v>3182.5271849521182</v>
      </c>
      <c r="Q1836">
        <v>4.3808079625411702</v>
      </c>
      <c r="R1836" t="s">
        <v>109</v>
      </c>
      <c r="S1836">
        <v>726.47037080028338</v>
      </c>
      <c r="T1836">
        <v>0.92</v>
      </c>
      <c r="U1836" t="s">
        <v>227</v>
      </c>
      <c r="V1836">
        <v>0.92</v>
      </c>
      <c r="W1836">
        <v>16</v>
      </c>
      <c r="X1836">
        <v>27</v>
      </c>
      <c r="Y1836">
        <v>22</v>
      </c>
      <c r="Z1836">
        <v>9.0799342577003436E-2</v>
      </c>
      <c r="AA1836">
        <v>31.536000000000001</v>
      </c>
    </row>
    <row r="1837" spans="1:27" x14ac:dyDescent="0.25">
      <c r="A1837" t="s">
        <v>98</v>
      </c>
      <c r="B1837" t="s">
        <v>99</v>
      </c>
      <c r="C1837" t="s">
        <v>689</v>
      </c>
      <c r="D1837" t="s">
        <v>1707</v>
      </c>
      <c r="E1837" t="s">
        <v>179</v>
      </c>
      <c r="F1837" t="s">
        <v>228</v>
      </c>
      <c r="G1837" t="s">
        <v>111</v>
      </c>
      <c r="H1837" t="s">
        <v>156</v>
      </c>
      <c r="I1837">
        <v>2020</v>
      </c>
      <c r="J1837" t="s">
        <v>271</v>
      </c>
      <c r="K1837" t="s">
        <v>158</v>
      </c>
      <c r="L1837" t="s">
        <v>2073</v>
      </c>
      <c r="M1837" t="s">
        <v>2111</v>
      </c>
      <c r="N1837">
        <v>1</v>
      </c>
      <c r="O1837">
        <v>2020</v>
      </c>
      <c r="P1837">
        <v>3365.4310461562618</v>
      </c>
      <c r="Q1837">
        <v>4.3808079625411702</v>
      </c>
      <c r="R1837" t="s">
        <v>109</v>
      </c>
      <c r="S1837">
        <v>768.22154153593181</v>
      </c>
      <c r="T1837">
        <v>0.92</v>
      </c>
      <c r="U1837" t="s">
        <v>227</v>
      </c>
      <c r="V1837">
        <v>0.92</v>
      </c>
      <c r="W1837">
        <v>16</v>
      </c>
      <c r="X1837">
        <v>27</v>
      </c>
      <c r="Y1837">
        <v>22</v>
      </c>
      <c r="Z1837">
        <v>9.0799342577003436E-2</v>
      </c>
      <c r="AA1837">
        <v>31.536000000000001</v>
      </c>
    </row>
    <row r="1838" spans="1:27" x14ac:dyDescent="0.25">
      <c r="A1838" t="s">
        <v>98</v>
      </c>
      <c r="B1838" t="s">
        <v>99</v>
      </c>
      <c r="C1838" t="s">
        <v>689</v>
      </c>
      <c r="D1838" t="s">
        <v>1707</v>
      </c>
      <c r="E1838" t="s">
        <v>179</v>
      </c>
      <c r="F1838" t="s">
        <v>228</v>
      </c>
      <c r="G1838" t="s">
        <v>114</v>
      </c>
      <c r="H1838" t="s">
        <v>156</v>
      </c>
      <c r="I1838">
        <v>2016</v>
      </c>
      <c r="J1838" t="s">
        <v>272</v>
      </c>
      <c r="K1838" t="s">
        <v>158</v>
      </c>
      <c r="L1838" t="s">
        <v>2073</v>
      </c>
      <c r="M1838" t="s">
        <v>2112</v>
      </c>
      <c r="N1838">
        <v>1</v>
      </c>
      <c r="O1838">
        <v>2020</v>
      </c>
      <c r="P1838">
        <v>3341.043864662377</v>
      </c>
      <c r="Q1838">
        <v>4.3808079625411702</v>
      </c>
      <c r="R1838" t="s">
        <v>109</v>
      </c>
      <c r="S1838">
        <v>762.65471877117875</v>
      </c>
      <c r="T1838">
        <v>0.95</v>
      </c>
      <c r="U1838" t="s">
        <v>227</v>
      </c>
      <c r="V1838">
        <v>0.95</v>
      </c>
      <c r="W1838">
        <v>16</v>
      </c>
      <c r="X1838">
        <v>27</v>
      </c>
      <c r="Y1838">
        <v>22</v>
      </c>
      <c r="Z1838">
        <v>9.0799342577003436E-2</v>
      </c>
      <c r="AA1838">
        <v>31.536000000000001</v>
      </c>
    </row>
    <row r="1839" spans="1:27" x14ac:dyDescent="0.25">
      <c r="A1839" t="s">
        <v>98</v>
      </c>
      <c r="B1839" t="s">
        <v>99</v>
      </c>
      <c r="C1839" t="s">
        <v>689</v>
      </c>
      <c r="D1839" t="s">
        <v>1707</v>
      </c>
      <c r="E1839" t="s">
        <v>179</v>
      </c>
      <c r="F1839" t="s">
        <v>228</v>
      </c>
      <c r="G1839" t="s">
        <v>114</v>
      </c>
      <c r="H1839" t="s">
        <v>156</v>
      </c>
      <c r="I1839">
        <v>2022</v>
      </c>
      <c r="J1839" t="s">
        <v>274</v>
      </c>
      <c r="K1839" t="s">
        <v>158</v>
      </c>
      <c r="L1839" t="s">
        <v>2073</v>
      </c>
      <c r="M1839" t="s">
        <v>2113</v>
      </c>
      <c r="N1839">
        <v>1</v>
      </c>
      <c r="O1839">
        <v>2022</v>
      </c>
      <c r="P1839">
        <v>3341.043864662377</v>
      </c>
      <c r="Q1839">
        <v>4.3808079625411702</v>
      </c>
      <c r="R1839" t="s">
        <v>109</v>
      </c>
      <c r="S1839">
        <v>762.65471877117875</v>
      </c>
      <c r="T1839">
        <v>0.95</v>
      </c>
      <c r="U1839" t="s">
        <v>227</v>
      </c>
      <c r="V1839">
        <v>0.95</v>
      </c>
      <c r="W1839">
        <v>16</v>
      </c>
      <c r="X1839">
        <v>27</v>
      </c>
      <c r="Y1839">
        <v>22</v>
      </c>
      <c r="Z1839">
        <v>9.0799342577003436E-2</v>
      </c>
      <c r="AA1839">
        <v>31.536000000000001</v>
      </c>
    </row>
    <row r="1840" spans="1:27" x14ac:dyDescent="0.25">
      <c r="A1840" t="s">
        <v>98</v>
      </c>
      <c r="B1840" t="s">
        <v>99</v>
      </c>
      <c r="C1840" t="s">
        <v>689</v>
      </c>
      <c r="D1840" t="s">
        <v>1707</v>
      </c>
      <c r="E1840" t="s">
        <v>179</v>
      </c>
      <c r="F1840" t="s">
        <v>228</v>
      </c>
      <c r="G1840" t="s">
        <v>119</v>
      </c>
      <c r="H1840" t="s">
        <v>156</v>
      </c>
      <c r="I1840">
        <v>2016</v>
      </c>
      <c r="J1840" t="s">
        <v>276</v>
      </c>
      <c r="K1840" t="s">
        <v>158</v>
      </c>
      <c r="L1840" t="s">
        <v>2073</v>
      </c>
      <c r="M1840" t="s">
        <v>2114</v>
      </c>
      <c r="N1840">
        <v>1</v>
      </c>
      <c r="O1840">
        <v>2020</v>
      </c>
      <c r="P1840">
        <v>3706.851587070666</v>
      </c>
      <c r="Q1840">
        <v>4.3808079625411702</v>
      </c>
      <c r="R1840" t="s">
        <v>109</v>
      </c>
      <c r="S1840">
        <v>846.15706024247561</v>
      </c>
      <c r="T1840">
        <v>0.99</v>
      </c>
      <c r="U1840" t="s">
        <v>227</v>
      </c>
      <c r="V1840">
        <v>0.99</v>
      </c>
      <c r="W1840">
        <v>16</v>
      </c>
      <c r="X1840">
        <v>27</v>
      </c>
      <c r="Y1840">
        <v>22</v>
      </c>
      <c r="Z1840">
        <v>9.0799342577003436E-2</v>
      </c>
      <c r="AA1840">
        <v>31.536000000000001</v>
      </c>
    </row>
    <row r="1841" spans="1:27" x14ac:dyDescent="0.25">
      <c r="A1841" t="s">
        <v>98</v>
      </c>
      <c r="B1841" t="s">
        <v>99</v>
      </c>
      <c r="C1841" t="s">
        <v>689</v>
      </c>
      <c r="D1841" t="s">
        <v>1707</v>
      </c>
      <c r="E1841" t="s">
        <v>179</v>
      </c>
      <c r="F1841" t="s">
        <v>228</v>
      </c>
      <c r="G1841" t="s">
        <v>119</v>
      </c>
      <c r="H1841" t="s">
        <v>156</v>
      </c>
      <c r="I1841">
        <v>2022</v>
      </c>
      <c r="J1841" t="s">
        <v>278</v>
      </c>
      <c r="K1841" t="s">
        <v>158</v>
      </c>
      <c r="L1841" t="s">
        <v>2073</v>
      </c>
      <c r="M1841" t="s">
        <v>2115</v>
      </c>
      <c r="N1841">
        <v>1</v>
      </c>
      <c r="O1841">
        <v>2022</v>
      </c>
      <c r="P1841">
        <v>3706.851587070666</v>
      </c>
      <c r="Q1841">
        <v>4.3808079625411702</v>
      </c>
      <c r="R1841" t="s">
        <v>109</v>
      </c>
      <c r="S1841">
        <v>846.15706024247561</v>
      </c>
      <c r="T1841">
        <v>0.99</v>
      </c>
      <c r="U1841" t="s">
        <v>227</v>
      </c>
      <c r="V1841">
        <v>0.99</v>
      </c>
      <c r="W1841">
        <v>16</v>
      </c>
      <c r="X1841">
        <v>27</v>
      </c>
      <c r="Y1841">
        <v>22</v>
      </c>
      <c r="Z1841">
        <v>9.0799342577003436E-2</v>
      </c>
      <c r="AA1841">
        <v>31.536000000000001</v>
      </c>
    </row>
    <row r="1842" spans="1:27" x14ac:dyDescent="0.25">
      <c r="A1842" t="s">
        <v>98</v>
      </c>
      <c r="B1842" t="s">
        <v>99</v>
      </c>
      <c r="C1842" t="s">
        <v>689</v>
      </c>
      <c r="D1842" t="s">
        <v>1707</v>
      </c>
      <c r="E1842" t="s">
        <v>179</v>
      </c>
      <c r="F1842" t="s">
        <v>228</v>
      </c>
      <c r="G1842" t="s">
        <v>103</v>
      </c>
      <c r="H1842" t="s">
        <v>148</v>
      </c>
      <c r="I1842">
        <v>2016</v>
      </c>
      <c r="J1842" t="s">
        <v>280</v>
      </c>
      <c r="K1842" t="s">
        <v>150</v>
      </c>
      <c r="L1842" t="s">
        <v>2073</v>
      </c>
      <c r="M1842" t="s">
        <v>2116</v>
      </c>
      <c r="N1842">
        <v>1</v>
      </c>
      <c r="O1842">
        <v>2020</v>
      </c>
      <c r="P1842">
        <v>5029.8561831139787</v>
      </c>
      <c r="Q1842">
        <v>4.3808079625411702</v>
      </c>
      <c r="R1842" t="s">
        <v>109</v>
      </c>
      <c r="S1842">
        <v>1148.1571952303329</v>
      </c>
      <c r="T1842">
        <v>0.83</v>
      </c>
      <c r="U1842" t="s">
        <v>227</v>
      </c>
      <c r="V1842">
        <v>0.83</v>
      </c>
      <c r="W1842">
        <v>19.7</v>
      </c>
      <c r="X1842">
        <v>33.1</v>
      </c>
      <c r="Y1842">
        <v>27</v>
      </c>
      <c r="Z1842">
        <v>9.0799342577003436E-2</v>
      </c>
      <c r="AA1842">
        <v>31.536000000000001</v>
      </c>
    </row>
    <row r="1843" spans="1:27" x14ac:dyDescent="0.25">
      <c r="A1843" t="s">
        <v>98</v>
      </c>
      <c r="B1843" t="s">
        <v>99</v>
      </c>
      <c r="C1843" t="s">
        <v>689</v>
      </c>
      <c r="D1843" t="s">
        <v>1707</v>
      </c>
      <c r="E1843" t="s">
        <v>179</v>
      </c>
      <c r="F1843" t="s">
        <v>228</v>
      </c>
      <c r="G1843" t="s">
        <v>111</v>
      </c>
      <c r="H1843" t="s">
        <v>148</v>
      </c>
      <c r="I1843">
        <v>2016</v>
      </c>
      <c r="J1843" t="s">
        <v>282</v>
      </c>
      <c r="K1843" t="s">
        <v>150</v>
      </c>
      <c r="L1843" t="s">
        <v>2073</v>
      </c>
      <c r="M1843" t="s">
        <v>2117</v>
      </c>
      <c r="N1843">
        <v>1</v>
      </c>
      <c r="O1843">
        <v>2020</v>
      </c>
      <c r="P1843">
        <v>5029.8561831139787</v>
      </c>
      <c r="Q1843">
        <v>4.3808079625411702</v>
      </c>
      <c r="R1843" t="s">
        <v>109</v>
      </c>
      <c r="S1843">
        <v>1148.1571952303329</v>
      </c>
      <c r="T1843">
        <v>0.83</v>
      </c>
      <c r="U1843" t="s">
        <v>227</v>
      </c>
      <c r="V1843">
        <v>0.83</v>
      </c>
      <c r="W1843">
        <v>19.7</v>
      </c>
      <c r="X1843">
        <v>33.1</v>
      </c>
      <c r="Y1843">
        <v>27</v>
      </c>
      <c r="Z1843">
        <v>9.0799342577003436E-2</v>
      </c>
      <c r="AA1843">
        <v>31.536000000000001</v>
      </c>
    </row>
    <row r="1844" spans="1:27" x14ac:dyDescent="0.25">
      <c r="A1844" t="s">
        <v>98</v>
      </c>
      <c r="B1844" t="s">
        <v>99</v>
      </c>
      <c r="C1844" t="s">
        <v>689</v>
      </c>
      <c r="D1844" t="s">
        <v>1707</v>
      </c>
      <c r="E1844" t="s">
        <v>179</v>
      </c>
      <c r="F1844" t="s">
        <v>228</v>
      </c>
      <c r="G1844" t="s">
        <v>111</v>
      </c>
      <c r="H1844" t="s">
        <v>148</v>
      </c>
      <c r="I1844">
        <v>2022</v>
      </c>
      <c r="J1844" t="s">
        <v>284</v>
      </c>
      <c r="K1844" t="s">
        <v>150</v>
      </c>
      <c r="L1844" t="s">
        <v>2073</v>
      </c>
      <c r="M1844" t="s">
        <v>2118</v>
      </c>
      <c r="N1844">
        <v>1</v>
      </c>
      <c r="O1844">
        <v>2022</v>
      </c>
      <c r="P1844">
        <v>5151.7920905834089</v>
      </c>
      <c r="Q1844">
        <v>4.3808079625411702</v>
      </c>
      <c r="R1844" t="s">
        <v>109</v>
      </c>
      <c r="S1844">
        <v>1175.991309054099</v>
      </c>
      <c r="T1844">
        <v>0.84</v>
      </c>
      <c r="U1844" t="s">
        <v>227</v>
      </c>
      <c r="V1844">
        <v>0.84</v>
      </c>
      <c r="W1844">
        <v>19.7</v>
      </c>
      <c r="X1844">
        <v>33.1</v>
      </c>
      <c r="Y1844">
        <v>27</v>
      </c>
      <c r="Z1844">
        <v>9.0799342577003436E-2</v>
      </c>
      <c r="AA1844">
        <v>31.536000000000001</v>
      </c>
    </row>
    <row r="1845" spans="1:27" x14ac:dyDescent="0.25">
      <c r="A1845" t="s">
        <v>98</v>
      </c>
      <c r="B1845" t="s">
        <v>99</v>
      </c>
      <c r="C1845" t="s">
        <v>689</v>
      </c>
      <c r="D1845" t="s">
        <v>1707</v>
      </c>
      <c r="E1845" t="s">
        <v>179</v>
      </c>
      <c r="F1845" t="s">
        <v>228</v>
      </c>
      <c r="G1845" t="s">
        <v>114</v>
      </c>
      <c r="H1845" t="s">
        <v>148</v>
      </c>
      <c r="I1845">
        <v>2016</v>
      </c>
      <c r="J1845" t="s">
        <v>286</v>
      </c>
      <c r="K1845" t="s">
        <v>150</v>
      </c>
      <c r="L1845" t="s">
        <v>2073</v>
      </c>
      <c r="M1845" t="s">
        <v>2119</v>
      </c>
      <c r="N1845">
        <v>1</v>
      </c>
      <c r="O1845">
        <v>2020</v>
      </c>
      <c r="P1845">
        <v>5304.2119749201956</v>
      </c>
      <c r="Q1845">
        <v>4.3808079625411702</v>
      </c>
      <c r="R1845" t="s">
        <v>109</v>
      </c>
      <c r="S1845">
        <v>1210.7839513338049</v>
      </c>
      <c r="T1845">
        <v>0.85</v>
      </c>
      <c r="U1845" t="s">
        <v>227</v>
      </c>
      <c r="V1845">
        <v>0.85</v>
      </c>
      <c r="W1845">
        <v>19.7</v>
      </c>
      <c r="X1845">
        <v>33.1</v>
      </c>
      <c r="Y1845">
        <v>27</v>
      </c>
      <c r="Z1845">
        <v>9.0799342577003436E-2</v>
      </c>
      <c r="AA1845">
        <v>31.536000000000001</v>
      </c>
    </row>
    <row r="1846" spans="1:27" x14ac:dyDescent="0.25">
      <c r="A1846" t="s">
        <v>98</v>
      </c>
      <c r="B1846" t="s">
        <v>99</v>
      </c>
      <c r="C1846" t="s">
        <v>689</v>
      </c>
      <c r="D1846" t="s">
        <v>1707</v>
      </c>
      <c r="E1846" t="s">
        <v>179</v>
      </c>
      <c r="F1846" t="s">
        <v>228</v>
      </c>
      <c r="G1846" t="s">
        <v>119</v>
      </c>
      <c r="H1846" t="s">
        <v>148</v>
      </c>
      <c r="I1846">
        <v>2016</v>
      </c>
      <c r="J1846" t="s">
        <v>288</v>
      </c>
      <c r="K1846" t="s">
        <v>150</v>
      </c>
      <c r="L1846" t="s">
        <v>2073</v>
      </c>
      <c r="M1846" t="s">
        <v>2120</v>
      </c>
      <c r="N1846">
        <v>1</v>
      </c>
      <c r="O1846">
        <v>2020</v>
      </c>
      <c r="P1846">
        <v>7864.8660317782214</v>
      </c>
      <c r="Q1846">
        <v>4.3808079625411702</v>
      </c>
      <c r="R1846" t="s">
        <v>109</v>
      </c>
      <c r="S1846">
        <v>1795.3003416328841</v>
      </c>
      <c r="T1846">
        <v>0.97</v>
      </c>
      <c r="U1846" t="s">
        <v>227</v>
      </c>
      <c r="V1846">
        <v>0.97</v>
      </c>
      <c r="W1846">
        <v>19.7</v>
      </c>
      <c r="X1846">
        <v>33.1</v>
      </c>
      <c r="Y1846">
        <v>27</v>
      </c>
      <c r="Z1846">
        <v>9.0799342577003436E-2</v>
      </c>
      <c r="AA1846">
        <v>31.536000000000001</v>
      </c>
    </row>
    <row r="1847" spans="1:27" x14ac:dyDescent="0.25">
      <c r="A1847" t="s">
        <v>98</v>
      </c>
      <c r="B1847" t="s">
        <v>99</v>
      </c>
      <c r="C1847" t="s">
        <v>689</v>
      </c>
      <c r="D1847" t="s">
        <v>1707</v>
      </c>
      <c r="E1847" t="s">
        <v>179</v>
      </c>
      <c r="F1847" t="s">
        <v>228</v>
      </c>
      <c r="G1847" t="s">
        <v>119</v>
      </c>
      <c r="H1847" t="s">
        <v>148</v>
      </c>
      <c r="I1847">
        <v>2022</v>
      </c>
      <c r="J1847" t="s">
        <v>290</v>
      </c>
      <c r="K1847" t="s">
        <v>150</v>
      </c>
      <c r="L1847" t="s">
        <v>2073</v>
      </c>
      <c r="M1847" t="s">
        <v>2121</v>
      </c>
      <c r="N1847">
        <v>1</v>
      </c>
      <c r="O1847">
        <v>2022</v>
      </c>
      <c r="P1847">
        <v>7864.8660317782214</v>
      </c>
      <c r="Q1847">
        <v>4.3808079625411702</v>
      </c>
      <c r="R1847" t="s">
        <v>109</v>
      </c>
      <c r="S1847">
        <v>1795.3003416328841</v>
      </c>
      <c r="T1847">
        <v>0.97</v>
      </c>
      <c r="U1847" t="s">
        <v>227</v>
      </c>
      <c r="V1847">
        <v>0.97</v>
      </c>
      <c r="W1847">
        <v>19.7</v>
      </c>
      <c r="X1847">
        <v>33.1</v>
      </c>
      <c r="Y1847">
        <v>27</v>
      </c>
      <c r="Z1847">
        <v>9.0799342577003436E-2</v>
      </c>
      <c r="AA1847">
        <v>31.536000000000001</v>
      </c>
    </row>
    <row r="1848" spans="1:27" x14ac:dyDescent="0.25">
      <c r="A1848" t="s">
        <v>98</v>
      </c>
      <c r="B1848" t="s">
        <v>99</v>
      </c>
      <c r="C1848" t="s">
        <v>689</v>
      </c>
      <c r="D1848" t="s">
        <v>1707</v>
      </c>
      <c r="E1848" t="s">
        <v>179</v>
      </c>
      <c r="F1848" t="s">
        <v>224</v>
      </c>
      <c r="G1848" t="s">
        <v>103</v>
      </c>
      <c r="H1848" t="s">
        <v>148</v>
      </c>
      <c r="I1848">
        <v>2016</v>
      </c>
      <c r="J1848" t="s">
        <v>292</v>
      </c>
      <c r="K1848" t="s">
        <v>150</v>
      </c>
      <c r="L1848" t="s">
        <v>2073</v>
      </c>
      <c r="M1848" t="s">
        <v>2122</v>
      </c>
      <c r="N1848">
        <v>1</v>
      </c>
      <c r="O1848">
        <v>2020</v>
      </c>
      <c r="P1848">
        <v>11126.65155658547</v>
      </c>
      <c r="Q1848">
        <v>4.3808079625411702</v>
      </c>
      <c r="R1848" t="s">
        <v>109</v>
      </c>
      <c r="S1848">
        <v>2539.8628864186148</v>
      </c>
      <c r="T1848">
        <v>0.84</v>
      </c>
      <c r="U1848" t="s">
        <v>227</v>
      </c>
      <c r="V1848">
        <v>0.84</v>
      </c>
      <c r="W1848">
        <v>18</v>
      </c>
      <c r="X1848">
        <v>28</v>
      </c>
      <c r="Y1848">
        <v>24</v>
      </c>
      <c r="Z1848">
        <v>9.0799342577003436E-2</v>
      </c>
      <c r="AA1848">
        <v>31.536000000000001</v>
      </c>
    </row>
    <row r="1849" spans="1:27" x14ac:dyDescent="0.25">
      <c r="A1849" t="s">
        <v>98</v>
      </c>
      <c r="B1849" t="s">
        <v>99</v>
      </c>
      <c r="C1849" t="s">
        <v>689</v>
      </c>
      <c r="D1849" t="s">
        <v>1707</v>
      </c>
      <c r="E1849" t="s">
        <v>179</v>
      </c>
      <c r="F1849" t="s">
        <v>224</v>
      </c>
      <c r="G1849" t="s">
        <v>103</v>
      </c>
      <c r="H1849" t="s">
        <v>148</v>
      </c>
      <c r="I1849">
        <v>2022</v>
      </c>
      <c r="J1849" t="s">
        <v>294</v>
      </c>
      <c r="K1849" t="s">
        <v>150</v>
      </c>
      <c r="L1849" t="s">
        <v>2073</v>
      </c>
      <c r="M1849" t="s">
        <v>2123</v>
      </c>
      <c r="N1849">
        <v>1</v>
      </c>
      <c r="O1849">
        <v>2022</v>
      </c>
      <c r="P1849">
        <v>11492.45927899376</v>
      </c>
      <c r="Q1849">
        <v>4.3808079625411702</v>
      </c>
      <c r="R1849" t="s">
        <v>109</v>
      </c>
      <c r="S1849">
        <v>2623.3652278899121</v>
      </c>
      <c r="T1849">
        <v>0.86</v>
      </c>
      <c r="U1849" t="s">
        <v>227</v>
      </c>
      <c r="V1849">
        <v>0.86</v>
      </c>
      <c r="W1849">
        <v>18</v>
      </c>
      <c r="X1849">
        <v>28</v>
      </c>
      <c r="Y1849">
        <v>24</v>
      </c>
      <c r="Z1849">
        <v>9.0799342577003436E-2</v>
      </c>
      <c r="AA1849">
        <v>31.536000000000001</v>
      </c>
    </row>
    <row r="1850" spans="1:27" x14ac:dyDescent="0.25">
      <c r="A1850" t="s">
        <v>98</v>
      </c>
      <c r="B1850" t="s">
        <v>99</v>
      </c>
      <c r="C1850" t="s">
        <v>689</v>
      </c>
      <c r="D1850" t="s">
        <v>1707</v>
      </c>
      <c r="E1850" t="s">
        <v>179</v>
      </c>
      <c r="F1850" t="s">
        <v>224</v>
      </c>
      <c r="G1850" t="s">
        <v>111</v>
      </c>
      <c r="H1850" t="s">
        <v>148</v>
      </c>
      <c r="I1850">
        <v>2016</v>
      </c>
      <c r="J1850" t="s">
        <v>296</v>
      </c>
      <c r="K1850" t="s">
        <v>150</v>
      </c>
      <c r="L1850" t="s">
        <v>2073</v>
      </c>
      <c r="M1850" t="s">
        <v>2124</v>
      </c>
      <c r="N1850">
        <v>1</v>
      </c>
      <c r="O1850">
        <v>2020</v>
      </c>
      <c r="P1850">
        <v>11126.65155658547</v>
      </c>
      <c r="Q1850">
        <v>4.3808079625411702</v>
      </c>
      <c r="R1850" t="s">
        <v>109</v>
      </c>
      <c r="S1850">
        <v>2539.8628864186148</v>
      </c>
      <c r="T1850">
        <v>0.84</v>
      </c>
      <c r="U1850" t="s">
        <v>227</v>
      </c>
      <c r="V1850">
        <v>0.84</v>
      </c>
      <c r="W1850">
        <v>18</v>
      </c>
      <c r="X1850">
        <v>28</v>
      </c>
      <c r="Y1850">
        <v>24</v>
      </c>
      <c r="Z1850">
        <v>9.0799342577003436E-2</v>
      </c>
      <c r="AA1850">
        <v>31.536000000000001</v>
      </c>
    </row>
    <row r="1851" spans="1:27" x14ac:dyDescent="0.25">
      <c r="A1851" t="s">
        <v>98</v>
      </c>
      <c r="B1851" t="s">
        <v>99</v>
      </c>
      <c r="C1851" t="s">
        <v>689</v>
      </c>
      <c r="D1851" t="s">
        <v>1707</v>
      </c>
      <c r="E1851" t="s">
        <v>179</v>
      </c>
      <c r="F1851" t="s">
        <v>224</v>
      </c>
      <c r="G1851" t="s">
        <v>111</v>
      </c>
      <c r="H1851" t="s">
        <v>148</v>
      </c>
      <c r="I1851">
        <v>2022</v>
      </c>
      <c r="J1851" t="s">
        <v>298</v>
      </c>
      <c r="K1851" t="s">
        <v>150</v>
      </c>
      <c r="L1851" t="s">
        <v>2073</v>
      </c>
      <c r="M1851" t="s">
        <v>2125</v>
      </c>
      <c r="N1851">
        <v>1</v>
      </c>
      <c r="O1851">
        <v>2022</v>
      </c>
      <c r="P1851">
        <v>11492.45927899376</v>
      </c>
      <c r="Q1851">
        <v>4.3808079625411702</v>
      </c>
      <c r="R1851" t="s">
        <v>109</v>
      </c>
      <c r="S1851">
        <v>2623.3652278899121</v>
      </c>
      <c r="T1851">
        <v>0.86</v>
      </c>
      <c r="U1851" t="s">
        <v>227</v>
      </c>
      <c r="V1851">
        <v>0.86</v>
      </c>
      <c r="W1851">
        <v>18</v>
      </c>
      <c r="X1851">
        <v>28</v>
      </c>
      <c r="Y1851">
        <v>24</v>
      </c>
      <c r="Z1851">
        <v>9.0799342577003436E-2</v>
      </c>
      <c r="AA1851">
        <v>31.536000000000001</v>
      </c>
    </row>
    <row r="1852" spans="1:27" x14ac:dyDescent="0.25">
      <c r="A1852" t="s">
        <v>98</v>
      </c>
      <c r="B1852" t="s">
        <v>99</v>
      </c>
      <c r="C1852" t="s">
        <v>689</v>
      </c>
      <c r="D1852" t="s">
        <v>1707</v>
      </c>
      <c r="E1852" t="s">
        <v>179</v>
      </c>
      <c r="F1852" t="s">
        <v>224</v>
      </c>
      <c r="G1852" t="s">
        <v>114</v>
      </c>
      <c r="H1852" t="s">
        <v>148</v>
      </c>
      <c r="I1852">
        <v>2016</v>
      </c>
      <c r="J1852" t="s">
        <v>300</v>
      </c>
      <c r="K1852" t="s">
        <v>150</v>
      </c>
      <c r="L1852" t="s">
        <v>2073</v>
      </c>
      <c r="M1852" t="s">
        <v>2126</v>
      </c>
      <c r="N1852">
        <v>1</v>
      </c>
      <c r="O1852">
        <v>2020</v>
      </c>
      <c r="P1852">
        <v>11492.45927899376</v>
      </c>
      <c r="Q1852">
        <v>4.3808079625411702</v>
      </c>
      <c r="R1852" t="s">
        <v>109</v>
      </c>
      <c r="S1852">
        <v>2623.3652278899121</v>
      </c>
      <c r="T1852">
        <v>0.87</v>
      </c>
      <c r="U1852" t="s">
        <v>227</v>
      </c>
      <c r="V1852">
        <v>0.87</v>
      </c>
      <c r="W1852">
        <v>18</v>
      </c>
      <c r="X1852">
        <v>28</v>
      </c>
      <c r="Y1852">
        <v>24</v>
      </c>
      <c r="Z1852">
        <v>9.0799342577003436E-2</v>
      </c>
      <c r="AA1852">
        <v>31.536000000000001</v>
      </c>
    </row>
    <row r="1853" spans="1:27" x14ac:dyDescent="0.25">
      <c r="A1853" t="s">
        <v>98</v>
      </c>
      <c r="B1853" t="s">
        <v>99</v>
      </c>
      <c r="C1853" t="s">
        <v>689</v>
      </c>
      <c r="D1853" t="s">
        <v>1707</v>
      </c>
      <c r="E1853" t="s">
        <v>179</v>
      </c>
      <c r="F1853" t="s">
        <v>224</v>
      </c>
      <c r="G1853" t="s">
        <v>119</v>
      </c>
      <c r="H1853" t="s">
        <v>148</v>
      </c>
      <c r="I1853">
        <v>2016</v>
      </c>
      <c r="J1853" t="s">
        <v>302</v>
      </c>
      <c r="K1853" t="s">
        <v>150</v>
      </c>
      <c r="L1853" t="s">
        <v>2073</v>
      </c>
      <c r="M1853" t="s">
        <v>2127</v>
      </c>
      <c r="N1853">
        <v>1</v>
      </c>
      <c r="O1853">
        <v>2020</v>
      </c>
      <c r="P1853">
        <v>13961.66140524971</v>
      </c>
      <c r="Q1853">
        <v>4.3808079625411702</v>
      </c>
      <c r="R1853" t="s">
        <v>109</v>
      </c>
      <c r="S1853">
        <v>3187.0060328211662</v>
      </c>
      <c r="T1853">
        <v>0.9</v>
      </c>
      <c r="U1853" t="s">
        <v>227</v>
      </c>
      <c r="V1853">
        <v>0.9</v>
      </c>
      <c r="W1853">
        <v>18</v>
      </c>
      <c r="X1853">
        <v>28</v>
      </c>
      <c r="Y1853">
        <v>24</v>
      </c>
      <c r="Z1853">
        <v>9.0799342577003436E-2</v>
      </c>
      <c r="AA1853">
        <v>31.536000000000001</v>
      </c>
    </row>
    <row r="1854" spans="1:27" x14ac:dyDescent="0.25">
      <c r="A1854" t="s">
        <v>98</v>
      </c>
      <c r="B1854" t="s">
        <v>99</v>
      </c>
      <c r="C1854" t="s">
        <v>689</v>
      </c>
      <c r="D1854" t="s">
        <v>1707</v>
      </c>
      <c r="E1854" t="s">
        <v>304</v>
      </c>
      <c r="F1854" t="s">
        <v>180</v>
      </c>
      <c r="G1854" t="s">
        <v>111</v>
      </c>
      <c r="H1854" t="s">
        <v>104</v>
      </c>
      <c r="I1854">
        <v>2016</v>
      </c>
      <c r="J1854" t="s">
        <v>305</v>
      </c>
      <c r="K1854" t="s">
        <v>106</v>
      </c>
      <c r="L1854" t="s">
        <v>2128</v>
      </c>
      <c r="M1854" t="s">
        <v>2129</v>
      </c>
      <c r="N1854">
        <v>0</v>
      </c>
      <c r="O1854">
        <v>2020</v>
      </c>
      <c r="P1854">
        <v>8291.641707921226</v>
      </c>
      <c r="Q1854">
        <v>2.0610137692780768</v>
      </c>
      <c r="R1854" t="s">
        <v>109</v>
      </c>
      <c r="S1854">
        <v>4023.0889436636739</v>
      </c>
      <c r="T1854">
        <v>0.6</v>
      </c>
      <c r="U1854" t="s">
        <v>184</v>
      </c>
      <c r="V1854">
        <v>0.6</v>
      </c>
      <c r="W1854">
        <v>12</v>
      </c>
      <c r="X1854">
        <v>18</v>
      </c>
      <c r="Y1854">
        <v>16</v>
      </c>
      <c r="Z1854">
        <v>7.9838654742081211E-2</v>
      </c>
      <c r="AA1854">
        <v>31.536000000000001</v>
      </c>
    </row>
    <row r="1855" spans="1:27" x14ac:dyDescent="0.25">
      <c r="A1855" t="s">
        <v>98</v>
      </c>
      <c r="B1855" t="s">
        <v>99</v>
      </c>
      <c r="C1855" t="s">
        <v>689</v>
      </c>
      <c r="D1855" t="s">
        <v>1707</v>
      </c>
      <c r="E1855" t="s">
        <v>304</v>
      </c>
      <c r="F1855" t="s">
        <v>180</v>
      </c>
      <c r="G1855" t="s">
        <v>111</v>
      </c>
      <c r="H1855" t="s">
        <v>104</v>
      </c>
      <c r="I1855">
        <v>2020</v>
      </c>
      <c r="J1855" t="s">
        <v>308</v>
      </c>
      <c r="K1855" t="s">
        <v>106</v>
      </c>
      <c r="L1855" t="s">
        <v>2128</v>
      </c>
      <c r="M1855" t="s">
        <v>2129</v>
      </c>
      <c r="N1855">
        <v>1</v>
      </c>
      <c r="O1855">
        <v>2020</v>
      </c>
      <c r="P1855">
        <v>8291.641707921226</v>
      </c>
      <c r="Q1855">
        <v>2.0610137692780768</v>
      </c>
      <c r="R1855" t="s">
        <v>109</v>
      </c>
      <c r="S1855">
        <v>4023.0889436636739</v>
      </c>
      <c r="T1855">
        <v>0.7</v>
      </c>
      <c r="U1855" t="s">
        <v>184</v>
      </c>
      <c r="V1855">
        <v>0.7</v>
      </c>
      <c r="W1855">
        <v>12</v>
      </c>
      <c r="X1855">
        <v>18</v>
      </c>
      <c r="Y1855">
        <v>16</v>
      </c>
      <c r="Z1855">
        <v>7.9838654742081211E-2</v>
      </c>
      <c r="AA1855">
        <v>31.536000000000001</v>
      </c>
    </row>
    <row r="1856" spans="1:27" x14ac:dyDescent="0.25">
      <c r="A1856" t="s">
        <v>98</v>
      </c>
      <c r="B1856" t="s">
        <v>99</v>
      </c>
      <c r="C1856" t="s">
        <v>689</v>
      </c>
      <c r="D1856" t="s">
        <v>1707</v>
      </c>
      <c r="E1856" t="s">
        <v>304</v>
      </c>
      <c r="F1856" t="s">
        <v>180</v>
      </c>
      <c r="G1856" t="s">
        <v>103</v>
      </c>
      <c r="H1856" t="s">
        <v>125</v>
      </c>
      <c r="I1856">
        <v>2016</v>
      </c>
      <c r="J1856" t="s">
        <v>309</v>
      </c>
      <c r="K1856" t="s">
        <v>127</v>
      </c>
      <c r="L1856" t="s">
        <v>2128</v>
      </c>
      <c r="M1856" t="s">
        <v>2130</v>
      </c>
      <c r="N1856">
        <v>1</v>
      </c>
      <c r="O1856">
        <v>2020</v>
      </c>
      <c r="P1856">
        <v>2956.9457561336731</v>
      </c>
      <c r="Q1856">
        <v>2.0610137692780768</v>
      </c>
      <c r="R1856" t="s">
        <v>109</v>
      </c>
      <c r="S1856">
        <v>1434.704512997708</v>
      </c>
      <c r="T1856">
        <v>4.1031652989449006</v>
      </c>
      <c r="U1856" t="s">
        <v>184</v>
      </c>
      <c r="V1856">
        <v>4.1031652989449006</v>
      </c>
      <c r="W1856">
        <v>9</v>
      </c>
      <c r="X1856">
        <v>22</v>
      </c>
      <c r="Y1856">
        <v>16</v>
      </c>
      <c r="Z1856">
        <v>7.9838654742081211E-2</v>
      </c>
      <c r="AA1856">
        <v>31.536000000000001</v>
      </c>
    </row>
    <row r="1857" spans="1:27" x14ac:dyDescent="0.25">
      <c r="A1857" t="s">
        <v>98</v>
      </c>
      <c r="B1857" t="s">
        <v>99</v>
      </c>
      <c r="C1857" t="s">
        <v>689</v>
      </c>
      <c r="D1857" t="s">
        <v>1707</v>
      </c>
      <c r="E1857" t="s">
        <v>304</v>
      </c>
      <c r="F1857" t="s">
        <v>180</v>
      </c>
      <c r="G1857" t="s">
        <v>103</v>
      </c>
      <c r="H1857" t="s">
        <v>125</v>
      </c>
      <c r="I1857">
        <v>2023</v>
      </c>
      <c r="J1857" t="s">
        <v>311</v>
      </c>
      <c r="K1857" t="s">
        <v>127</v>
      </c>
      <c r="L1857" t="s">
        <v>2128</v>
      </c>
      <c r="M1857" t="s">
        <v>2131</v>
      </c>
      <c r="N1857">
        <v>1</v>
      </c>
      <c r="O1857">
        <v>2023</v>
      </c>
      <c r="P1857">
        <v>2956.9457561336731</v>
      </c>
      <c r="Q1857">
        <v>2.0610137692780768</v>
      </c>
      <c r="R1857" t="s">
        <v>109</v>
      </c>
      <c r="S1857">
        <v>1434.704512997708</v>
      </c>
      <c r="T1857">
        <v>4.1031652989449006</v>
      </c>
      <c r="U1857" t="s">
        <v>184</v>
      </c>
      <c r="V1857">
        <v>4.1031652989449006</v>
      </c>
      <c r="W1857">
        <v>9</v>
      </c>
      <c r="X1857">
        <v>22</v>
      </c>
      <c r="Y1857">
        <v>16</v>
      </c>
      <c r="Z1857">
        <v>7.9838654742081211E-2</v>
      </c>
      <c r="AA1857">
        <v>31.536000000000001</v>
      </c>
    </row>
    <row r="1858" spans="1:27" x14ac:dyDescent="0.25">
      <c r="A1858" t="s">
        <v>98</v>
      </c>
      <c r="B1858" t="s">
        <v>99</v>
      </c>
      <c r="C1858" t="s">
        <v>689</v>
      </c>
      <c r="D1858" t="s">
        <v>1707</v>
      </c>
      <c r="E1858" t="s">
        <v>304</v>
      </c>
      <c r="F1858" t="s">
        <v>180</v>
      </c>
      <c r="G1858" t="s">
        <v>111</v>
      </c>
      <c r="H1858" t="s">
        <v>125</v>
      </c>
      <c r="I1858">
        <v>2016</v>
      </c>
      <c r="J1858" t="s">
        <v>313</v>
      </c>
      <c r="K1858" t="s">
        <v>127</v>
      </c>
      <c r="L1858" t="s">
        <v>2128</v>
      </c>
      <c r="M1858" t="s">
        <v>2132</v>
      </c>
      <c r="N1858">
        <v>1</v>
      </c>
      <c r="O1858">
        <v>2020</v>
      </c>
      <c r="P1858">
        <v>3109.3656404704602</v>
      </c>
      <c r="Q1858">
        <v>2.0610137692780768</v>
      </c>
      <c r="R1858" t="s">
        <v>109</v>
      </c>
      <c r="S1858">
        <v>1508.658353873878</v>
      </c>
      <c r="T1858">
        <v>4.484173505275499</v>
      </c>
      <c r="U1858" t="s">
        <v>184</v>
      </c>
      <c r="V1858">
        <v>4.484173505275499</v>
      </c>
      <c r="W1858">
        <v>9</v>
      </c>
      <c r="X1858">
        <v>22</v>
      </c>
      <c r="Y1858">
        <v>16</v>
      </c>
      <c r="Z1858">
        <v>7.9838654742081211E-2</v>
      </c>
      <c r="AA1858">
        <v>31.536000000000001</v>
      </c>
    </row>
    <row r="1859" spans="1:27" x14ac:dyDescent="0.25">
      <c r="A1859" t="s">
        <v>98</v>
      </c>
      <c r="B1859" t="s">
        <v>99</v>
      </c>
      <c r="C1859" t="s">
        <v>689</v>
      </c>
      <c r="D1859" t="s">
        <v>1707</v>
      </c>
      <c r="E1859" t="s">
        <v>304</v>
      </c>
      <c r="F1859" t="s">
        <v>180</v>
      </c>
      <c r="G1859" t="s">
        <v>111</v>
      </c>
      <c r="H1859" t="s">
        <v>125</v>
      </c>
      <c r="I1859">
        <v>2023</v>
      </c>
      <c r="J1859" t="s">
        <v>315</v>
      </c>
      <c r="K1859" t="s">
        <v>127</v>
      </c>
      <c r="L1859" t="s">
        <v>2128</v>
      </c>
      <c r="M1859" t="s">
        <v>2133</v>
      </c>
      <c r="N1859">
        <v>1</v>
      </c>
      <c r="O1859">
        <v>2023</v>
      </c>
      <c r="P1859">
        <v>3139.8496173378171</v>
      </c>
      <c r="Q1859">
        <v>2.0610137692780768</v>
      </c>
      <c r="R1859" t="s">
        <v>109</v>
      </c>
      <c r="S1859">
        <v>1523.449122049112</v>
      </c>
      <c r="T1859">
        <v>4.6307151230949586</v>
      </c>
      <c r="U1859" t="s">
        <v>184</v>
      </c>
      <c r="V1859">
        <v>4.6307151230949586</v>
      </c>
      <c r="W1859">
        <v>9</v>
      </c>
      <c r="X1859">
        <v>22</v>
      </c>
      <c r="Y1859">
        <v>16</v>
      </c>
      <c r="Z1859">
        <v>7.9838654742081211E-2</v>
      </c>
      <c r="AA1859">
        <v>31.536000000000001</v>
      </c>
    </row>
    <row r="1860" spans="1:27" x14ac:dyDescent="0.25">
      <c r="A1860" t="s">
        <v>98</v>
      </c>
      <c r="B1860" t="s">
        <v>99</v>
      </c>
      <c r="C1860" t="s">
        <v>689</v>
      </c>
      <c r="D1860" t="s">
        <v>1707</v>
      </c>
      <c r="E1860" t="s">
        <v>304</v>
      </c>
      <c r="F1860" t="s">
        <v>180</v>
      </c>
      <c r="G1860" t="s">
        <v>114</v>
      </c>
      <c r="H1860" t="s">
        <v>125</v>
      </c>
      <c r="I1860">
        <v>2016</v>
      </c>
      <c r="J1860" t="s">
        <v>317</v>
      </c>
      <c r="K1860" t="s">
        <v>127</v>
      </c>
      <c r="L1860" t="s">
        <v>2128</v>
      </c>
      <c r="M1860" t="s">
        <v>2134</v>
      </c>
      <c r="N1860">
        <v>1</v>
      </c>
      <c r="O1860">
        <v>2020</v>
      </c>
      <c r="P1860">
        <v>3017.9137098683868</v>
      </c>
      <c r="Q1860">
        <v>2.0610137692780768</v>
      </c>
      <c r="R1860" t="s">
        <v>109</v>
      </c>
      <c r="S1860">
        <v>1464.286049348176</v>
      </c>
      <c r="T1860">
        <v>4.3962485345838216</v>
      </c>
      <c r="U1860" t="s">
        <v>184</v>
      </c>
      <c r="V1860">
        <v>4.3962485345838216</v>
      </c>
      <c r="W1860">
        <v>9</v>
      </c>
      <c r="X1860">
        <v>22</v>
      </c>
      <c r="Y1860">
        <v>16</v>
      </c>
      <c r="Z1860">
        <v>7.9838654742081211E-2</v>
      </c>
      <c r="AA1860">
        <v>31.536000000000001</v>
      </c>
    </row>
    <row r="1861" spans="1:27" x14ac:dyDescent="0.25">
      <c r="A1861" t="s">
        <v>98</v>
      </c>
      <c r="B1861" t="s">
        <v>99</v>
      </c>
      <c r="C1861" t="s">
        <v>689</v>
      </c>
      <c r="D1861" t="s">
        <v>1707</v>
      </c>
      <c r="E1861" t="s">
        <v>304</v>
      </c>
      <c r="F1861" t="s">
        <v>180</v>
      </c>
      <c r="G1861" t="s">
        <v>114</v>
      </c>
      <c r="H1861" t="s">
        <v>125</v>
      </c>
      <c r="I1861">
        <v>2022</v>
      </c>
      <c r="J1861" t="s">
        <v>319</v>
      </c>
      <c r="K1861" t="s">
        <v>127</v>
      </c>
      <c r="L1861" t="s">
        <v>2128</v>
      </c>
      <c r="M1861" t="s">
        <v>2135</v>
      </c>
      <c r="N1861">
        <v>1</v>
      </c>
      <c r="O1861">
        <v>2022</v>
      </c>
      <c r="P1861">
        <v>3017.9137098683868</v>
      </c>
      <c r="Q1861">
        <v>2.0610137692780768</v>
      </c>
      <c r="R1861" t="s">
        <v>109</v>
      </c>
      <c r="S1861">
        <v>1464.286049348176</v>
      </c>
      <c r="T1861">
        <v>4.3962485345838216</v>
      </c>
      <c r="U1861" t="s">
        <v>184</v>
      </c>
      <c r="V1861">
        <v>4.3962485345838216</v>
      </c>
      <c r="W1861">
        <v>9</v>
      </c>
      <c r="X1861">
        <v>22</v>
      </c>
      <c r="Y1861">
        <v>16</v>
      </c>
      <c r="Z1861">
        <v>7.9838654742081211E-2</v>
      </c>
      <c r="AA1861">
        <v>31.536000000000001</v>
      </c>
    </row>
    <row r="1862" spans="1:27" x14ac:dyDescent="0.25">
      <c r="A1862" t="s">
        <v>98</v>
      </c>
      <c r="B1862" t="s">
        <v>99</v>
      </c>
      <c r="C1862" t="s">
        <v>689</v>
      </c>
      <c r="D1862" t="s">
        <v>1707</v>
      </c>
      <c r="E1862" t="s">
        <v>304</v>
      </c>
      <c r="F1862" t="s">
        <v>180</v>
      </c>
      <c r="G1862" t="s">
        <v>114</v>
      </c>
      <c r="H1862" t="s">
        <v>125</v>
      </c>
      <c r="I1862">
        <v>2023</v>
      </c>
      <c r="J1862" t="s">
        <v>321</v>
      </c>
      <c r="K1862" t="s">
        <v>127</v>
      </c>
      <c r="L1862" t="s">
        <v>2128</v>
      </c>
      <c r="M1862" t="s">
        <v>2136</v>
      </c>
      <c r="N1862">
        <v>1</v>
      </c>
      <c r="O1862">
        <v>2023</v>
      </c>
      <c r="P1862">
        <v>3266.447780092843</v>
      </c>
      <c r="Q1862">
        <v>2.0610137692780768</v>
      </c>
      <c r="R1862" t="s">
        <v>109</v>
      </c>
      <c r="S1862">
        <v>1584.8743122356721</v>
      </c>
      <c r="T1862">
        <v>4.6893317702227444</v>
      </c>
      <c r="U1862" t="s">
        <v>184</v>
      </c>
      <c r="V1862">
        <v>4.6893317702227444</v>
      </c>
      <c r="W1862">
        <v>9</v>
      </c>
      <c r="X1862">
        <v>22</v>
      </c>
      <c r="Y1862">
        <v>16</v>
      </c>
      <c r="Z1862">
        <v>7.9838654742081211E-2</v>
      </c>
      <c r="AA1862">
        <v>31.536000000000001</v>
      </c>
    </row>
    <row r="1863" spans="1:27" x14ac:dyDescent="0.25">
      <c r="A1863" t="s">
        <v>98</v>
      </c>
      <c r="B1863" t="s">
        <v>99</v>
      </c>
      <c r="C1863" t="s">
        <v>689</v>
      </c>
      <c r="D1863" t="s">
        <v>1707</v>
      </c>
      <c r="E1863" t="s">
        <v>304</v>
      </c>
      <c r="F1863" t="s">
        <v>180</v>
      </c>
      <c r="G1863" t="s">
        <v>119</v>
      </c>
      <c r="H1863" t="s">
        <v>125</v>
      </c>
      <c r="I1863">
        <v>2016</v>
      </c>
      <c r="J1863" t="s">
        <v>323</v>
      </c>
      <c r="K1863" t="s">
        <v>127</v>
      </c>
      <c r="L1863" t="s">
        <v>2128</v>
      </c>
      <c r="M1863" t="s">
        <v>2137</v>
      </c>
      <c r="N1863">
        <v>1</v>
      </c>
      <c r="O1863">
        <v>2020</v>
      </c>
      <c r="P1863">
        <v>3719.0451778176089</v>
      </c>
      <c r="Q1863">
        <v>2.0610137692780768</v>
      </c>
      <c r="R1863" t="s">
        <v>109</v>
      </c>
      <c r="S1863">
        <v>1804.47371737856</v>
      </c>
      <c r="T1863">
        <v>5.5685814771395066</v>
      </c>
      <c r="U1863" t="s">
        <v>184</v>
      </c>
      <c r="V1863">
        <v>5.5685814771395066</v>
      </c>
      <c r="W1863">
        <v>9</v>
      </c>
      <c r="X1863">
        <v>22</v>
      </c>
      <c r="Y1863">
        <v>16</v>
      </c>
      <c r="Z1863">
        <v>7.9838654742081211E-2</v>
      </c>
      <c r="AA1863">
        <v>31.536000000000001</v>
      </c>
    </row>
    <row r="1864" spans="1:27" x14ac:dyDescent="0.25">
      <c r="A1864" t="s">
        <v>98</v>
      </c>
      <c r="B1864" t="s">
        <v>99</v>
      </c>
      <c r="C1864" t="s">
        <v>689</v>
      </c>
      <c r="D1864" t="s">
        <v>1707</v>
      </c>
      <c r="E1864" t="s">
        <v>304</v>
      </c>
      <c r="F1864" t="s">
        <v>180</v>
      </c>
      <c r="G1864" t="s">
        <v>119</v>
      </c>
      <c r="H1864" t="s">
        <v>125</v>
      </c>
      <c r="I1864">
        <v>2022</v>
      </c>
      <c r="J1864" t="s">
        <v>325</v>
      </c>
      <c r="K1864" t="s">
        <v>127</v>
      </c>
      <c r="L1864" t="s">
        <v>2128</v>
      </c>
      <c r="M1864" t="s">
        <v>2138</v>
      </c>
      <c r="N1864">
        <v>1</v>
      </c>
      <c r="O1864">
        <v>2022</v>
      </c>
      <c r="P1864">
        <v>3914.784397702746</v>
      </c>
      <c r="Q1864">
        <v>2.0610137692780768</v>
      </c>
      <c r="R1864" t="s">
        <v>109</v>
      </c>
      <c r="S1864">
        <v>1899.446018293221</v>
      </c>
      <c r="T1864">
        <v>5.8616647127784294</v>
      </c>
      <c r="U1864" t="s">
        <v>184</v>
      </c>
      <c r="V1864">
        <v>5.8616647127784294</v>
      </c>
      <c r="W1864">
        <v>9</v>
      </c>
      <c r="X1864">
        <v>22</v>
      </c>
      <c r="Y1864">
        <v>16</v>
      </c>
      <c r="Z1864">
        <v>7.9838654742081211E-2</v>
      </c>
      <c r="AA1864">
        <v>31.536000000000001</v>
      </c>
    </row>
    <row r="1865" spans="1:27" x14ac:dyDescent="0.25">
      <c r="A1865" t="s">
        <v>98</v>
      </c>
      <c r="B1865" t="s">
        <v>99</v>
      </c>
      <c r="C1865" t="s">
        <v>689</v>
      </c>
      <c r="D1865" t="s">
        <v>1707</v>
      </c>
      <c r="E1865" t="s">
        <v>304</v>
      </c>
      <c r="F1865" t="s">
        <v>201</v>
      </c>
      <c r="G1865" t="s">
        <v>103</v>
      </c>
      <c r="H1865" t="s">
        <v>125</v>
      </c>
      <c r="I1865">
        <v>2016</v>
      </c>
      <c r="J1865" t="s">
        <v>327</v>
      </c>
      <c r="K1865" t="s">
        <v>127</v>
      </c>
      <c r="L1865" t="s">
        <v>2128</v>
      </c>
      <c r="M1865" t="s">
        <v>2139</v>
      </c>
      <c r="N1865">
        <v>1</v>
      </c>
      <c r="O1865">
        <v>2020</v>
      </c>
      <c r="P1865">
        <v>9511.0007826155233</v>
      </c>
      <c r="Q1865">
        <v>2.0610137692780768</v>
      </c>
      <c r="R1865" t="s">
        <v>109</v>
      </c>
      <c r="S1865">
        <v>4614.7196706730383</v>
      </c>
      <c r="T1865">
        <v>14.1</v>
      </c>
      <c r="U1865" t="s">
        <v>329</v>
      </c>
      <c r="V1865">
        <v>4.1348973607038122</v>
      </c>
      <c r="W1865">
        <v>8</v>
      </c>
      <c r="X1865">
        <v>20.8</v>
      </c>
      <c r="Y1865">
        <v>15</v>
      </c>
      <c r="Z1865">
        <v>7.9838654742081211E-2</v>
      </c>
      <c r="AA1865">
        <v>31.536000000000001</v>
      </c>
    </row>
    <row r="1866" spans="1:27" x14ac:dyDescent="0.25">
      <c r="A1866" t="s">
        <v>98</v>
      </c>
      <c r="B1866" t="s">
        <v>99</v>
      </c>
      <c r="C1866" t="s">
        <v>689</v>
      </c>
      <c r="D1866" t="s">
        <v>1707</v>
      </c>
      <c r="E1866" t="s">
        <v>304</v>
      </c>
      <c r="F1866" t="s">
        <v>201</v>
      </c>
      <c r="G1866" t="s">
        <v>111</v>
      </c>
      <c r="H1866" t="s">
        <v>125</v>
      </c>
      <c r="I1866">
        <v>2016</v>
      </c>
      <c r="J1866" t="s">
        <v>330</v>
      </c>
      <c r="K1866" t="s">
        <v>127</v>
      </c>
      <c r="L1866" t="s">
        <v>2128</v>
      </c>
      <c r="M1866" t="s">
        <v>2140</v>
      </c>
      <c r="N1866">
        <v>1</v>
      </c>
      <c r="O1866">
        <v>2020</v>
      </c>
      <c r="P1866">
        <v>9846.3245281564559</v>
      </c>
      <c r="Q1866">
        <v>2.0610137692780768</v>
      </c>
      <c r="R1866" t="s">
        <v>109</v>
      </c>
      <c r="S1866">
        <v>4777.4181206006133</v>
      </c>
      <c r="T1866">
        <v>17.3</v>
      </c>
      <c r="U1866" t="s">
        <v>329</v>
      </c>
      <c r="V1866">
        <v>5.0733137829912023</v>
      </c>
      <c r="W1866">
        <v>8</v>
      </c>
      <c r="X1866">
        <v>20.8</v>
      </c>
      <c r="Y1866">
        <v>15</v>
      </c>
      <c r="Z1866">
        <v>7.9838654742081211E-2</v>
      </c>
      <c r="AA1866">
        <v>31.536000000000001</v>
      </c>
    </row>
    <row r="1867" spans="1:27" x14ac:dyDescent="0.25">
      <c r="A1867" t="s">
        <v>98</v>
      </c>
      <c r="B1867" t="s">
        <v>99</v>
      </c>
      <c r="C1867" t="s">
        <v>689</v>
      </c>
      <c r="D1867" t="s">
        <v>1707</v>
      </c>
      <c r="E1867" t="s">
        <v>304</v>
      </c>
      <c r="F1867" t="s">
        <v>201</v>
      </c>
      <c r="G1867" t="s">
        <v>114</v>
      </c>
      <c r="H1867" t="s">
        <v>125</v>
      </c>
      <c r="I1867">
        <v>2016</v>
      </c>
      <c r="J1867" t="s">
        <v>332</v>
      </c>
      <c r="K1867" t="s">
        <v>127</v>
      </c>
      <c r="L1867" t="s">
        <v>2128</v>
      </c>
      <c r="M1867" t="s">
        <v>2141</v>
      </c>
      <c r="N1867">
        <v>0</v>
      </c>
      <c r="O1867">
        <v>2020</v>
      </c>
      <c r="P1867">
        <v>9846.3245281564559</v>
      </c>
      <c r="Q1867">
        <v>2.0610137692780768</v>
      </c>
      <c r="R1867" t="s">
        <v>109</v>
      </c>
      <c r="S1867">
        <v>4777.4181206006133</v>
      </c>
      <c r="T1867">
        <v>17.100000000000001</v>
      </c>
      <c r="U1867" t="s">
        <v>329</v>
      </c>
      <c r="V1867">
        <v>5.0146627565982396</v>
      </c>
      <c r="W1867">
        <v>8</v>
      </c>
      <c r="X1867">
        <v>20.8</v>
      </c>
      <c r="Y1867">
        <v>15</v>
      </c>
      <c r="Z1867">
        <v>7.9838654742081211E-2</v>
      </c>
      <c r="AA1867">
        <v>31.536000000000001</v>
      </c>
    </row>
    <row r="1868" spans="1:27" x14ac:dyDescent="0.25">
      <c r="A1868" t="s">
        <v>98</v>
      </c>
      <c r="B1868" t="s">
        <v>99</v>
      </c>
      <c r="C1868" t="s">
        <v>689</v>
      </c>
      <c r="D1868" t="s">
        <v>1707</v>
      </c>
      <c r="E1868" t="s">
        <v>304</v>
      </c>
      <c r="F1868" t="s">
        <v>201</v>
      </c>
      <c r="G1868" t="s">
        <v>114</v>
      </c>
      <c r="H1868" t="s">
        <v>125</v>
      </c>
      <c r="I1868">
        <v>2020</v>
      </c>
      <c r="J1868" t="s">
        <v>334</v>
      </c>
      <c r="K1868" t="s">
        <v>127</v>
      </c>
      <c r="L1868" t="s">
        <v>2128</v>
      </c>
      <c r="M1868" t="s">
        <v>2141</v>
      </c>
      <c r="N1868">
        <v>1</v>
      </c>
      <c r="O1868">
        <v>2020</v>
      </c>
      <c r="P1868">
        <v>9846.3245281564559</v>
      </c>
      <c r="Q1868">
        <v>2.0610137692780768</v>
      </c>
      <c r="R1868" t="s">
        <v>109</v>
      </c>
      <c r="S1868">
        <v>4777.4181206006133</v>
      </c>
      <c r="T1868">
        <v>17.100000000000001</v>
      </c>
      <c r="U1868" t="s">
        <v>329</v>
      </c>
      <c r="V1868">
        <v>5.0146627565982396</v>
      </c>
      <c r="W1868">
        <v>8</v>
      </c>
      <c r="X1868">
        <v>20.8</v>
      </c>
      <c r="Y1868">
        <v>15</v>
      </c>
      <c r="Z1868">
        <v>7.9838654742081211E-2</v>
      </c>
      <c r="AA1868">
        <v>31.536000000000001</v>
      </c>
    </row>
    <row r="1869" spans="1:27" x14ac:dyDescent="0.25">
      <c r="A1869" t="s">
        <v>98</v>
      </c>
      <c r="B1869" t="s">
        <v>99</v>
      </c>
      <c r="C1869" t="s">
        <v>689</v>
      </c>
      <c r="D1869" t="s">
        <v>1707</v>
      </c>
      <c r="E1869" t="s">
        <v>304</v>
      </c>
      <c r="F1869" t="s">
        <v>201</v>
      </c>
      <c r="G1869" t="s">
        <v>114</v>
      </c>
      <c r="H1869" t="s">
        <v>125</v>
      </c>
      <c r="I1869">
        <v>2022</v>
      </c>
      <c r="J1869" t="s">
        <v>335</v>
      </c>
      <c r="K1869" t="s">
        <v>127</v>
      </c>
      <c r="L1869" t="s">
        <v>2128</v>
      </c>
      <c r="M1869" t="s">
        <v>2142</v>
      </c>
      <c r="N1869">
        <v>1</v>
      </c>
      <c r="O1869">
        <v>2022</v>
      </c>
      <c r="P1869">
        <v>9846.3245281564559</v>
      </c>
      <c r="Q1869">
        <v>2.0610137692780768</v>
      </c>
      <c r="R1869" t="s">
        <v>109</v>
      </c>
      <c r="S1869">
        <v>4777.4181206006133</v>
      </c>
      <c r="T1869">
        <v>17.100000000000001</v>
      </c>
      <c r="U1869" t="s">
        <v>329</v>
      </c>
      <c r="V1869">
        <v>5.0146627565982396</v>
      </c>
      <c r="W1869">
        <v>8</v>
      </c>
      <c r="X1869">
        <v>20.8</v>
      </c>
      <c r="Y1869">
        <v>15</v>
      </c>
      <c r="Z1869">
        <v>7.9838654742081211E-2</v>
      </c>
      <c r="AA1869">
        <v>31.536000000000001</v>
      </c>
    </row>
    <row r="1870" spans="1:27" x14ac:dyDescent="0.25">
      <c r="A1870" t="s">
        <v>98</v>
      </c>
      <c r="B1870" t="s">
        <v>99</v>
      </c>
      <c r="C1870" t="s">
        <v>689</v>
      </c>
      <c r="D1870" t="s">
        <v>1707</v>
      </c>
      <c r="E1870" t="s">
        <v>304</v>
      </c>
      <c r="F1870" t="s">
        <v>201</v>
      </c>
      <c r="G1870" t="s">
        <v>114</v>
      </c>
      <c r="H1870" t="s">
        <v>125</v>
      </c>
      <c r="I1870">
        <v>2023</v>
      </c>
      <c r="J1870" t="s">
        <v>337</v>
      </c>
      <c r="K1870" t="s">
        <v>127</v>
      </c>
      <c r="L1870" t="s">
        <v>2128</v>
      </c>
      <c r="M1870" t="s">
        <v>2143</v>
      </c>
      <c r="N1870">
        <v>1</v>
      </c>
      <c r="O1870">
        <v>2023</v>
      </c>
      <c r="P1870">
        <v>9846.3245281564559</v>
      </c>
      <c r="Q1870">
        <v>2.0610137692780768</v>
      </c>
      <c r="R1870" t="s">
        <v>109</v>
      </c>
      <c r="S1870">
        <v>4777.4181206006133</v>
      </c>
      <c r="T1870">
        <v>17.100000000000001</v>
      </c>
      <c r="U1870" t="s">
        <v>329</v>
      </c>
      <c r="V1870">
        <v>5.0146627565982396</v>
      </c>
      <c r="W1870">
        <v>8</v>
      </c>
      <c r="X1870">
        <v>20.8</v>
      </c>
      <c r="Y1870">
        <v>15</v>
      </c>
      <c r="Z1870">
        <v>7.9838654742081211E-2</v>
      </c>
      <c r="AA1870">
        <v>31.536000000000001</v>
      </c>
    </row>
    <row r="1871" spans="1:27" x14ac:dyDescent="0.25">
      <c r="A1871" t="s">
        <v>98</v>
      </c>
      <c r="B1871" t="s">
        <v>99</v>
      </c>
      <c r="C1871" t="s">
        <v>689</v>
      </c>
      <c r="D1871" t="s">
        <v>1707</v>
      </c>
      <c r="E1871" t="s">
        <v>304</v>
      </c>
      <c r="F1871" t="s">
        <v>201</v>
      </c>
      <c r="G1871" t="s">
        <v>114</v>
      </c>
      <c r="H1871" t="s">
        <v>125</v>
      </c>
      <c r="I1871">
        <v>2024</v>
      </c>
      <c r="J1871" t="s">
        <v>339</v>
      </c>
      <c r="K1871" t="s">
        <v>127</v>
      </c>
      <c r="L1871" t="s">
        <v>2128</v>
      </c>
      <c r="M1871" t="s">
        <v>2144</v>
      </c>
      <c r="N1871">
        <v>1</v>
      </c>
      <c r="O1871">
        <v>2024</v>
      </c>
      <c r="P1871">
        <v>9846.3245281564559</v>
      </c>
      <c r="Q1871">
        <v>2.0610137692780768</v>
      </c>
      <c r="R1871" t="s">
        <v>109</v>
      </c>
      <c r="S1871">
        <v>4777.4181206006133</v>
      </c>
      <c r="T1871">
        <v>17.100000000000001</v>
      </c>
      <c r="U1871" t="s">
        <v>329</v>
      </c>
      <c r="V1871">
        <v>5.0146627565982396</v>
      </c>
      <c r="W1871">
        <v>8</v>
      </c>
      <c r="X1871">
        <v>20.8</v>
      </c>
      <c r="Y1871">
        <v>15</v>
      </c>
      <c r="Z1871">
        <v>7.9838654742081211E-2</v>
      </c>
      <c r="AA1871">
        <v>31.536000000000001</v>
      </c>
    </row>
    <row r="1872" spans="1:27" x14ac:dyDescent="0.25">
      <c r="A1872" t="s">
        <v>98</v>
      </c>
      <c r="B1872" t="s">
        <v>99</v>
      </c>
      <c r="C1872" t="s">
        <v>689</v>
      </c>
      <c r="D1872" t="s">
        <v>1707</v>
      </c>
      <c r="E1872" t="s">
        <v>304</v>
      </c>
      <c r="F1872" t="s">
        <v>201</v>
      </c>
      <c r="G1872" t="s">
        <v>119</v>
      </c>
      <c r="H1872" t="s">
        <v>125</v>
      </c>
      <c r="I1872">
        <v>2016</v>
      </c>
      <c r="J1872" t="s">
        <v>341</v>
      </c>
      <c r="K1872" t="s">
        <v>127</v>
      </c>
      <c r="L1872" t="s">
        <v>2128</v>
      </c>
      <c r="M1872" t="s">
        <v>2145</v>
      </c>
      <c r="N1872">
        <v>0</v>
      </c>
      <c r="O1872">
        <v>2020</v>
      </c>
      <c r="P1872">
        <v>10395.03611176889</v>
      </c>
      <c r="Q1872">
        <v>2.0610137692780768</v>
      </c>
      <c r="R1872" t="s">
        <v>109</v>
      </c>
      <c r="S1872">
        <v>5043.6519477548272</v>
      </c>
      <c r="T1872">
        <v>22.4</v>
      </c>
      <c r="U1872" t="s">
        <v>329</v>
      </c>
      <c r="V1872">
        <v>6.5689149560117297</v>
      </c>
      <c r="W1872">
        <v>8</v>
      </c>
      <c r="X1872">
        <v>20.8</v>
      </c>
      <c r="Y1872">
        <v>15</v>
      </c>
      <c r="Z1872">
        <v>7.9838654742081211E-2</v>
      </c>
      <c r="AA1872">
        <v>31.536000000000001</v>
      </c>
    </row>
    <row r="1873" spans="1:27" x14ac:dyDescent="0.25">
      <c r="A1873" t="s">
        <v>98</v>
      </c>
      <c r="B1873" t="s">
        <v>99</v>
      </c>
      <c r="C1873" t="s">
        <v>689</v>
      </c>
      <c r="D1873" t="s">
        <v>1707</v>
      </c>
      <c r="E1873" t="s">
        <v>304</v>
      </c>
      <c r="F1873" t="s">
        <v>201</v>
      </c>
      <c r="G1873" t="s">
        <v>119</v>
      </c>
      <c r="H1873" t="s">
        <v>125</v>
      </c>
      <c r="I1873">
        <v>2020</v>
      </c>
      <c r="J1873" t="s">
        <v>343</v>
      </c>
      <c r="K1873" t="s">
        <v>127</v>
      </c>
      <c r="L1873" t="s">
        <v>2128</v>
      </c>
      <c r="M1873" t="s">
        <v>2145</v>
      </c>
      <c r="N1873">
        <v>1</v>
      </c>
      <c r="O1873">
        <v>2020</v>
      </c>
      <c r="P1873">
        <v>10395.03611176889</v>
      </c>
      <c r="Q1873">
        <v>2.0610137692780768</v>
      </c>
      <c r="R1873" t="s">
        <v>109</v>
      </c>
      <c r="S1873">
        <v>5043.6519477548272</v>
      </c>
      <c r="T1873">
        <v>22.4</v>
      </c>
      <c r="U1873" t="s">
        <v>329</v>
      </c>
      <c r="V1873">
        <v>6.5689149560117297</v>
      </c>
      <c r="W1873">
        <v>8</v>
      </c>
      <c r="X1873">
        <v>20.8</v>
      </c>
      <c r="Y1873">
        <v>15</v>
      </c>
      <c r="Z1873">
        <v>7.9838654742081211E-2</v>
      </c>
      <c r="AA1873">
        <v>31.536000000000001</v>
      </c>
    </row>
    <row r="1874" spans="1:27" x14ac:dyDescent="0.25">
      <c r="A1874" t="s">
        <v>98</v>
      </c>
      <c r="B1874" t="s">
        <v>99</v>
      </c>
      <c r="C1874" t="s">
        <v>689</v>
      </c>
      <c r="D1874" t="s">
        <v>1707</v>
      </c>
      <c r="E1874" t="s">
        <v>304</v>
      </c>
      <c r="F1874" t="s">
        <v>201</v>
      </c>
      <c r="G1874" t="s">
        <v>119</v>
      </c>
      <c r="H1874" t="s">
        <v>125</v>
      </c>
      <c r="I1874">
        <v>2022</v>
      </c>
      <c r="J1874" t="s">
        <v>344</v>
      </c>
      <c r="K1874" t="s">
        <v>127</v>
      </c>
      <c r="L1874" t="s">
        <v>2128</v>
      </c>
      <c r="M1874" t="s">
        <v>2146</v>
      </c>
      <c r="N1874">
        <v>1</v>
      </c>
      <c r="O1874">
        <v>2022</v>
      </c>
      <c r="P1874">
        <v>10395.03611176889</v>
      </c>
      <c r="Q1874">
        <v>2.0610137692780768</v>
      </c>
      <c r="R1874" t="s">
        <v>109</v>
      </c>
      <c r="S1874">
        <v>5043.6519477548272</v>
      </c>
      <c r="T1874">
        <v>22.4</v>
      </c>
      <c r="U1874" t="s">
        <v>329</v>
      </c>
      <c r="V1874">
        <v>6.5689149560117297</v>
      </c>
      <c r="W1874">
        <v>8</v>
      </c>
      <c r="X1874">
        <v>20.8</v>
      </c>
      <c r="Y1874">
        <v>15</v>
      </c>
      <c r="Z1874">
        <v>7.9838654742081211E-2</v>
      </c>
      <c r="AA1874">
        <v>31.536000000000001</v>
      </c>
    </row>
    <row r="1875" spans="1:27" x14ac:dyDescent="0.25">
      <c r="A1875" t="s">
        <v>98</v>
      </c>
      <c r="B1875" t="s">
        <v>99</v>
      </c>
      <c r="C1875" t="s">
        <v>689</v>
      </c>
      <c r="D1875" t="s">
        <v>1707</v>
      </c>
      <c r="E1875" t="s">
        <v>304</v>
      </c>
      <c r="F1875" t="s">
        <v>201</v>
      </c>
      <c r="G1875" t="s">
        <v>119</v>
      </c>
      <c r="H1875" t="s">
        <v>125</v>
      </c>
      <c r="I1875">
        <v>2023</v>
      </c>
      <c r="J1875" t="s">
        <v>346</v>
      </c>
      <c r="K1875" t="s">
        <v>127</v>
      </c>
      <c r="L1875" t="s">
        <v>2128</v>
      </c>
      <c r="M1875" t="s">
        <v>2147</v>
      </c>
      <c r="N1875">
        <v>1</v>
      </c>
      <c r="O1875">
        <v>2023</v>
      </c>
      <c r="P1875">
        <v>10395.03611176889</v>
      </c>
      <c r="Q1875">
        <v>2.0610137692780768</v>
      </c>
      <c r="R1875" t="s">
        <v>109</v>
      </c>
      <c r="S1875">
        <v>5043.6519477548272</v>
      </c>
      <c r="T1875">
        <v>22.4</v>
      </c>
      <c r="U1875" t="s">
        <v>329</v>
      </c>
      <c r="V1875">
        <v>6.5689149560117297</v>
      </c>
      <c r="W1875">
        <v>8</v>
      </c>
      <c r="X1875">
        <v>20.8</v>
      </c>
      <c r="Y1875">
        <v>15</v>
      </c>
      <c r="Z1875">
        <v>7.9838654742081211E-2</v>
      </c>
      <c r="AA1875">
        <v>31.536000000000001</v>
      </c>
    </row>
    <row r="1876" spans="1:27" x14ac:dyDescent="0.25">
      <c r="A1876" t="s">
        <v>98</v>
      </c>
      <c r="B1876" t="s">
        <v>99</v>
      </c>
      <c r="C1876" t="s">
        <v>689</v>
      </c>
      <c r="D1876" t="s">
        <v>1707</v>
      </c>
      <c r="E1876" t="s">
        <v>304</v>
      </c>
      <c r="F1876" t="s">
        <v>201</v>
      </c>
      <c r="G1876" t="s">
        <v>119</v>
      </c>
      <c r="H1876" t="s">
        <v>125</v>
      </c>
      <c r="I1876">
        <v>2024</v>
      </c>
      <c r="J1876" t="s">
        <v>348</v>
      </c>
      <c r="K1876" t="s">
        <v>127</v>
      </c>
      <c r="L1876" t="s">
        <v>2128</v>
      </c>
      <c r="M1876" t="s">
        <v>2148</v>
      </c>
      <c r="N1876">
        <v>1</v>
      </c>
      <c r="O1876">
        <v>2024</v>
      </c>
      <c r="P1876">
        <v>10395.03611176889</v>
      </c>
      <c r="Q1876">
        <v>2.0610137692780768</v>
      </c>
      <c r="R1876" t="s">
        <v>109</v>
      </c>
      <c r="S1876">
        <v>5043.6519477548272</v>
      </c>
      <c r="T1876">
        <v>22.4</v>
      </c>
      <c r="U1876" t="s">
        <v>329</v>
      </c>
      <c r="V1876">
        <v>6.5689149560117297</v>
      </c>
      <c r="W1876">
        <v>8</v>
      </c>
      <c r="X1876">
        <v>20.8</v>
      </c>
      <c r="Y1876">
        <v>15</v>
      </c>
      <c r="Z1876">
        <v>7.9838654742081211E-2</v>
      </c>
      <c r="AA1876">
        <v>31.536000000000001</v>
      </c>
    </row>
    <row r="1877" spans="1:27" x14ac:dyDescent="0.25">
      <c r="A1877" t="s">
        <v>98</v>
      </c>
      <c r="B1877" t="s">
        <v>99</v>
      </c>
      <c r="C1877" t="s">
        <v>689</v>
      </c>
      <c r="D1877" t="s">
        <v>1707</v>
      </c>
      <c r="E1877" t="s">
        <v>304</v>
      </c>
      <c r="F1877" t="s">
        <v>350</v>
      </c>
      <c r="G1877" t="s">
        <v>103</v>
      </c>
      <c r="H1877" t="s">
        <v>125</v>
      </c>
      <c r="I1877">
        <v>2016</v>
      </c>
      <c r="J1877" t="s">
        <v>351</v>
      </c>
      <c r="K1877" t="s">
        <v>127</v>
      </c>
      <c r="L1877" t="s">
        <v>2128</v>
      </c>
      <c r="M1877" t="s">
        <v>2149</v>
      </c>
      <c r="N1877">
        <v>1</v>
      </c>
      <c r="O1877">
        <v>2020</v>
      </c>
      <c r="P1877">
        <v>756.00262631046473</v>
      </c>
      <c r="Q1877">
        <v>2.0610137692780768</v>
      </c>
      <c r="R1877" t="s">
        <v>109</v>
      </c>
      <c r="S1877">
        <v>366.81105074580557</v>
      </c>
      <c r="T1877">
        <v>3.1946072684642441</v>
      </c>
      <c r="U1877" t="s">
        <v>184</v>
      </c>
      <c r="V1877">
        <v>3.1946072684642441</v>
      </c>
      <c r="W1877">
        <v>6</v>
      </c>
      <c r="X1877">
        <v>13</v>
      </c>
      <c r="Y1877">
        <v>10</v>
      </c>
      <c r="Z1877">
        <v>7.9838654742081211E-2</v>
      </c>
      <c r="AA1877">
        <v>31.536000000000001</v>
      </c>
    </row>
    <row r="1878" spans="1:27" x14ac:dyDescent="0.25">
      <c r="A1878" t="s">
        <v>98</v>
      </c>
      <c r="B1878" t="s">
        <v>99</v>
      </c>
      <c r="C1878" t="s">
        <v>689</v>
      </c>
      <c r="D1878" t="s">
        <v>1707</v>
      </c>
      <c r="E1878" t="s">
        <v>304</v>
      </c>
      <c r="F1878" t="s">
        <v>350</v>
      </c>
      <c r="G1878" t="s">
        <v>111</v>
      </c>
      <c r="H1878" t="s">
        <v>125</v>
      </c>
      <c r="I1878">
        <v>2016</v>
      </c>
      <c r="J1878" t="s">
        <v>353</v>
      </c>
      <c r="K1878" t="s">
        <v>127</v>
      </c>
      <c r="L1878" t="s">
        <v>2128</v>
      </c>
      <c r="M1878" t="s">
        <v>2150</v>
      </c>
      <c r="N1878">
        <v>1</v>
      </c>
      <c r="O1878">
        <v>2020</v>
      </c>
      <c r="P1878">
        <v>780.38980780435065</v>
      </c>
      <c r="Q1878">
        <v>2.0610137692780768</v>
      </c>
      <c r="R1878" t="s">
        <v>109</v>
      </c>
      <c r="S1878">
        <v>378.64366528599288</v>
      </c>
      <c r="T1878">
        <v>3.5169988276670581</v>
      </c>
      <c r="U1878" t="s">
        <v>184</v>
      </c>
      <c r="V1878">
        <v>3.5169988276670581</v>
      </c>
      <c r="W1878">
        <v>6</v>
      </c>
      <c r="X1878">
        <v>13</v>
      </c>
      <c r="Y1878">
        <v>10</v>
      </c>
      <c r="Z1878">
        <v>7.9838654742081211E-2</v>
      </c>
      <c r="AA1878">
        <v>31.536000000000001</v>
      </c>
    </row>
    <row r="1879" spans="1:27" x14ac:dyDescent="0.25">
      <c r="A1879" t="s">
        <v>98</v>
      </c>
      <c r="B1879" t="s">
        <v>99</v>
      </c>
      <c r="C1879" t="s">
        <v>689</v>
      </c>
      <c r="D1879" t="s">
        <v>1707</v>
      </c>
      <c r="E1879" t="s">
        <v>304</v>
      </c>
      <c r="F1879" t="s">
        <v>350</v>
      </c>
      <c r="G1879" t="s">
        <v>111</v>
      </c>
      <c r="H1879" t="s">
        <v>125</v>
      </c>
      <c r="I1879">
        <v>2030</v>
      </c>
      <c r="J1879" t="s">
        <v>355</v>
      </c>
      <c r="K1879" t="s">
        <v>127</v>
      </c>
      <c r="L1879" t="s">
        <v>2128</v>
      </c>
      <c r="M1879" t="s">
        <v>2151</v>
      </c>
      <c r="N1879">
        <v>1</v>
      </c>
      <c r="O1879">
        <v>2030</v>
      </c>
      <c r="P1879">
        <v>780.38980780435065</v>
      </c>
      <c r="Q1879">
        <v>2.0610137692780768</v>
      </c>
      <c r="R1879" t="s">
        <v>109</v>
      </c>
      <c r="S1879">
        <v>378.64366528599288</v>
      </c>
      <c r="T1879">
        <v>3.5902696365767879</v>
      </c>
      <c r="U1879" t="s">
        <v>184</v>
      </c>
      <c r="V1879">
        <v>3.5902696365767879</v>
      </c>
      <c r="W1879">
        <v>6</v>
      </c>
      <c r="X1879">
        <v>13</v>
      </c>
      <c r="Y1879">
        <v>10</v>
      </c>
      <c r="Z1879">
        <v>7.9838654742081211E-2</v>
      </c>
      <c r="AA1879">
        <v>31.536000000000001</v>
      </c>
    </row>
    <row r="1880" spans="1:27" x14ac:dyDescent="0.25">
      <c r="A1880" t="s">
        <v>98</v>
      </c>
      <c r="B1880" t="s">
        <v>99</v>
      </c>
      <c r="C1880" t="s">
        <v>689</v>
      </c>
      <c r="D1880" t="s">
        <v>1707</v>
      </c>
      <c r="E1880" t="s">
        <v>304</v>
      </c>
      <c r="F1880" t="s">
        <v>350</v>
      </c>
      <c r="G1880" t="s">
        <v>111</v>
      </c>
      <c r="H1880" t="s">
        <v>125</v>
      </c>
      <c r="I1880">
        <v>2040</v>
      </c>
      <c r="J1880" t="s">
        <v>357</v>
      </c>
      <c r="K1880" t="s">
        <v>127</v>
      </c>
      <c r="L1880" t="s">
        <v>2128</v>
      </c>
      <c r="M1880" t="s">
        <v>2152</v>
      </c>
      <c r="N1880">
        <v>1</v>
      </c>
      <c r="O1880">
        <v>2040</v>
      </c>
      <c r="P1880">
        <v>780.38980780435065</v>
      </c>
      <c r="Q1880">
        <v>2.0610137692780768</v>
      </c>
      <c r="R1880" t="s">
        <v>109</v>
      </c>
      <c r="S1880">
        <v>378.64366528599288</v>
      </c>
      <c r="T1880">
        <v>3.6635404454865181</v>
      </c>
      <c r="U1880" t="s">
        <v>184</v>
      </c>
      <c r="V1880">
        <v>3.6635404454865181</v>
      </c>
      <c r="W1880">
        <v>6</v>
      </c>
      <c r="X1880">
        <v>13</v>
      </c>
      <c r="Y1880">
        <v>10</v>
      </c>
      <c r="Z1880">
        <v>7.9838654742081211E-2</v>
      </c>
      <c r="AA1880">
        <v>31.536000000000001</v>
      </c>
    </row>
    <row r="1881" spans="1:27" x14ac:dyDescent="0.25">
      <c r="A1881" t="s">
        <v>98</v>
      </c>
      <c r="B1881" t="s">
        <v>99</v>
      </c>
      <c r="C1881" t="s">
        <v>689</v>
      </c>
      <c r="D1881" t="s">
        <v>1707</v>
      </c>
      <c r="E1881" t="s">
        <v>304</v>
      </c>
      <c r="F1881" t="s">
        <v>350</v>
      </c>
      <c r="G1881" t="s">
        <v>114</v>
      </c>
      <c r="H1881" t="s">
        <v>125</v>
      </c>
      <c r="I1881">
        <v>2016</v>
      </c>
      <c r="J1881" t="s">
        <v>359</v>
      </c>
      <c r="K1881" t="s">
        <v>127</v>
      </c>
      <c r="L1881" t="s">
        <v>2128</v>
      </c>
      <c r="M1881" t="s">
        <v>2153</v>
      </c>
      <c r="N1881">
        <v>1</v>
      </c>
      <c r="O1881">
        <v>2020</v>
      </c>
      <c r="P1881">
        <v>780.38980780435065</v>
      </c>
      <c r="Q1881">
        <v>2.0610137692780768</v>
      </c>
      <c r="R1881" t="s">
        <v>109</v>
      </c>
      <c r="S1881">
        <v>378.64366528599288</v>
      </c>
      <c r="T1881">
        <v>3.5169988276670581</v>
      </c>
      <c r="U1881" t="s">
        <v>184</v>
      </c>
      <c r="V1881">
        <v>3.5169988276670581</v>
      </c>
      <c r="W1881">
        <v>6</v>
      </c>
      <c r="X1881">
        <v>13</v>
      </c>
      <c r="Y1881">
        <v>10</v>
      </c>
      <c r="Z1881">
        <v>7.9838654742081211E-2</v>
      </c>
      <c r="AA1881">
        <v>31.536000000000001</v>
      </c>
    </row>
    <row r="1882" spans="1:27" x14ac:dyDescent="0.25">
      <c r="A1882" t="s">
        <v>98</v>
      </c>
      <c r="B1882" t="s">
        <v>99</v>
      </c>
      <c r="C1882" t="s">
        <v>689</v>
      </c>
      <c r="D1882" t="s">
        <v>1707</v>
      </c>
      <c r="E1882" t="s">
        <v>304</v>
      </c>
      <c r="F1882" t="s">
        <v>350</v>
      </c>
      <c r="G1882" t="s">
        <v>119</v>
      </c>
      <c r="H1882" t="s">
        <v>125</v>
      </c>
      <c r="I1882">
        <v>2016</v>
      </c>
      <c r="J1882" t="s">
        <v>361</v>
      </c>
      <c r="K1882" t="s">
        <v>127</v>
      </c>
      <c r="L1882" t="s">
        <v>2128</v>
      </c>
      <c r="M1882" t="s">
        <v>2154</v>
      </c>
      <c r="N1882">
        <v>1</v>
      </c>
      <c r="O1882">
        <v>2020</v>
      </c>
      <c r="P1882">
        <v>859.64814765948006</v>
      </c>
      <c r="Q1882">
        <v>2.0610137692780768</v>
      </c>
      <c r="R1882" t="s">
        <v>109</v>
      </c>
      <c r="S1882">
        <v>417.09966254160162</v>
      </c>
      <c r="T1882">
        <v>3.6049237983587341</v>
      </c>
      <c r="U1882" t="s">
        <v>184</v>
      </c>
      <c r="V1882">
        <v>3.6049237983587341</v>
      </c>
      <c r="W1882">
        <v>6</v>
      </c>
      <c r="X1882">
        <v>13</v>
      </c>
      <c r="Y1882">
        <v>10</v>
      </c>
      <c r="Z1882">
        <v>7.9838654742081211E-2</v>
      </c>
      <c r="AA1882">
        <v>31.536000000000001</v>
      </c>
    </row>
    <row r="1883" spans="1:27" x14ac:dyDescent="0.25">
      <c r="A1883" t="s">
        <v>98</v>
      </c>
      <c r="B1883" t="s">
        <v>99</v>
      </c>
      <c r="C1883" t="s">
        <v>689</v>
      </c>
      <c r="D1883" t="s">
        <v>1707</v>
      </c>
      <c r="E1883" t="s">
        <v>304</v>
      </c>
      <c r="F1883" t="s">
        <v>350</v>
      </c>
      <c r="G1883" t="s">
        <v>119</v>
      </c>
      <c r="H1883" t="s">
        <v>125</v>
      </c>
      <c r="I1883">
        <v>2022</v>
      </c>
      <c r="J1883" t="s">
        <v>363</v>
      </c>
      <c r="K1883" t="s">
        <v>127</v>
      </c>
      <c r="L1883" t="s">
        <v>2128</v>
      </c>
      <c r="M1883" t="s">
        <v>2155</v>
      </c>
      <c r="N1883">
        <v>1</v>
      </c>
      <c r="O1883">
        <v>2022</v>
      </c>
      <c r="P1883">
        <v>859.64814765948006</v>
      </c>
      <c r="Q1883">
        <v>2.0610137692780768</v>
      </c>
      <c r="R1883" t="s">
        <v>109</v>
      </c>
      <c r="S1883">
        <v>417.09966254160162</v>
      </c>
      <c r="T1883">
        <v>3.6635404454865181</v>
      </c>
      <c r="U1883" t="s">
        <v>184</v>
      </c>
      <c r="V1883">
        <v>3.6635404454865181</v>
      </c>
      <c r="W1883">
        <v>6</v>
      </c>
      <c r="X1883">
        <v>13</v>
      </c>
      <c r="Y1883">
        <v>10</v>
      </c>
      <c r="Z1883">
        <v>7.9838654742081211E-2</v>
      </c>
      <c r="AA1883">
        <v>31.536000000000001</v>
      </c>
    </row>
    <row r="1884" spans="1:27" x14ac:dyDescent="0.25">
      <c r="A1884" t="s">
        <v>98</v>
      </c>
      <c r="B1884" t="s">
        <v>99</v>
      </c>
      <c r="C1884" t="s">
        <v>689</v>
      </c>
      <c r="D1884" t="s">
        <v>1707</v>
      </c>
      <c r="E1884" t="s">
        <v>304</v>
      </c>
      <c r="F1884" t="s">
        <v>350</v>
      </c>
      <c r="G1884" t="s">
        <v>119</v>
      </c>
      <c r="H1884" t="s">
        <v>125</v>
      </c>
      <c r="I1884">
        <v>2030</v>
      </c>
      <c r="J1884" t="s">
        <v>365</v>
      </c>
      <c r="K1884" t="s">
        <v>127</v>
      </c>
      <c r="L1884" t="s">
        <v>2128</v>
      </c>
      <c r="M1884" t="s">
        <v>2156</v>
      </c>
      <c r="N1884">
        <v>1</v>
      </c>
      <c r="O1884">
        <v>2030</v>
      </c>
      <c r="P1884">
        <v>859.64814765948006</v>
      </c>
      <c r="Q1884">
        <v>2.0610137692780768</v>
      </c>
      <c r="R1884" t="s">
        <v>109</v>
      </c>
      <c r="S1884">
        <v>417.09966254160162</v>
      </c>
      <c r="T1884">
        <v>3.8100820633059791</v>
      </c>
      <c r="U1884" t="s">
        <v>184</v>
      </c>
      <c r="V1884">
        <v>3.8100820633059791</v>
      </c>
      <c r="W1884">
        <v>6</v>
      </c>
      <c r="X1884">
        <v>13</v>
      </c>
      <c r="Y1884">
        <v>10</v>
      </c>
      <c r="Z1884">
        <v>7.9838654742081211E-2</v>
      </c>
      <c r="AA1884">
        <v>31.536000000000001</v>
      </c>
    </row>
    <row r="1885" spans="1:27" x14ac:dyDescent="0.25">
      <c r="A1885" t="s">
        <v>98</v>
      </c>
      <c r="B1885" t="s">
        <v>99</v>
      </c>
      <c r="C1885" t="s">
        <v>689</v>
      </c>
      <c r="D1885" t="s">
        <v>1707</v>
      </c>
      <c r="E1885" t="s">
        <v>304</v>
      </c>
      <c r="F1885" t="s">
        <v>350</v>
      </c>
      <c r="G1885" t="s">
        <v>119</v>
      </c>
      <c r="H1885" t="s">
        <v>125</v>
      </c>
      <c r="I1885">
        <v>2040</v>
      </c>
      <c r="J1885" t="s">
        <v>367</v>
      </c>
      <c r="K1885" t="s">
        <v>127</v>
      </c>
      <c r="L1885" t="s">
        <v>2128</v>
      </c>
      <c r="M1885" t="s">
        <v>2157</v>
      </c>
      <c r="N1885">
        <v>1</v>
      </c>
      <c r="O1885">
        <v>2040</v>
      </c>
      <c r="P1885">
        <v>859.64814765948006</v>
      </c>
      <c r="Q1885">
        <v>2.0610137692780768</v>
      </c>
      <c r="R1885" t="s">
        <v>109</v>
      </c>
      <c r="S1885">
        <v>417.09966254160162</v>
      </c>
      <c r="T1885">
        <v>3.9566236811254401</v>
      </c>
      <c r="U1885" t="s">
        <v>184</v>
      </c>
      <c r="V1885">
        <v>3.9566236811254401</v>
      </c>
      <c r="W1885">
        <v>6</v>
      </c>
      <c r="X1885">
        <v>13</v>
      </c>
      <c r="Y1885">
        <v>10</v>
      </c>
      <c r="Z1885">
        <v>7.9838654742081211E-2</v>
      </c>
      <c r="AA1885">
        <v>31.536000000000001</v>
      </c>
    </row>
    <row r="1886" spans="1:27" x14ac:dyDescent="0.25">
      <c r="A1886" t="s">
        <v>98</v>
      </c>
      <c r="B1886" t="s">
        <v>99</v>
      </c>
      <c r="C1886" t="s">
        <v>689</v>
      </c>
      <c r="D1886" t="s">
        <v>1707</v>
      </c>
      <c r="E1886" t="s">
        <v>304</v>
      </c>
      <c r="F1886" t="s">
        <v>369</v>
      </c>
      <c r="G1886" t="s">
        <v>103</v>
      </c>
      <c r="H1886" t="s">
        <v>125</v>
      </c>
      <c r="I1886">
        <v>2016</v>
      </c>
      <c r="J1886" t="s">
        <v>370</v>
      </c>
      <c r="K1886" t="s">
        <v>127</v>
      </c>
      <c r="L1886" t="s">
        <v>2128</v>
      </c>
      <c r="M1886" t="s">
        <v>2158</v>
      </c>
      <c r="N1886">
        <v>1</v>
      </c>
      <c r="O1886">
        <v>2020</v>
      </c>
      <c r="P1886">
        <v>4328.724715164758</v>
      </c>
      <c r="Q1886">
        <v>2.0610137692780768</v>
      </c>
      <c r="R1886" t="s">
        <v>109</v>
      </c>
      <c r="S1886">
        <v>2100.2890808832421</v>
      </c>
      <c r="T1886">
        <v>3.8100820633059791</v>
      </c>
      <c r="U1886" t="s">
        <v>184</v>
      </c>
      <c r="V1886">
        <v>3.8100820633059791</v>
      </c>
      <c r="W1886">
        <v>11</v>
      </c>
      <c r="X1886">
        <v>25</v>
      </c>
      <c r="Y1886">
        <v>19</v>
      </c>
      <c r="Z1886">
        <v>7.9838654742081211E-2</v>
      </c>
      <c r="AA1886">
        <v>31.536000000000001</v>
      </c>
    </row>
    <row r="1887" spans="1:27" x14ac:dyDescent="0.25">
      <c r="A1887" t="s">
        <v>98</v>
      </c>
      <c r="B1887" t="s">
        <v>99</v>
      </c>
      <c r="C1887" t="s">
        <v>689</v>
      </c>
      <c r="D1887" t="s">
        <v>1707</v>
      </c>
      <c r="E1887" t="s">
        <v>304</v>
      </c>
      <c r="F1887" t="s">
        <v>369</v>
      </c>
      <c r="G1887" t="s">
        <v>103</v>
      </c>
      <c r="H1887" t="s">
        <v>125</v>
      </c>
      <c r="I1887">
        <v>2023</v>
      </c>
      <c r="J1887" t="s">
        <v>372</v>
      </c>
      <c r="K1887" t="s">
        <v>127</v>
      </c>
      <c r="L1887" t="s">
        <v>2128</v>
      </c>
      <c r="M1887" t="s">
        <v>2159</v>
      </c>
      <c r="N1887">
        <v>1</v>
      </c>
      <c r="O1887">
        <v>2023</v>
      </c>
      <c r="P1887">
        <v>4328.724715164758</v>
      </c>
      <c r="Q1887">
        <v>2.0610137692780768</v>
      </c>
      <c r="R1887" t="s">
        <v>109</v>
      </c>
      <c r="S1887">
        <v>2100.2890808832421</v>
      </c>
      <c r="T1887">
        <v>3.8100820633059791</v>
      </c>
      <c r="U1887" t="s">
        <v>184</v>
      </c>
      <c r="V1887">
        <v>3.8100820633059791</v>
      </c>
      <c r="W1887">
        <v>11</v>
      </c>
      <c r="X1887">
        <v>25</v>
      </c>
      <c r="Y1887">
        <v>19</v>
      </c>
      <c r="Z1887">
        <v>7.9838654742081211E-2</v>
      </c>
      <c r="AA1887">
        <v>31.536000000000001</v>
      </c>
    </row>
    <row r="1888" spans="1:27" x14ac:dyDescent="0.25">
      <c r="A1888" t="s">
        <v>98</v>
      </c>
      <c r="B1888" t="s">
        <v>99</v>
      </c>
      <c r="C1888" t="s">
        <v>689</v>
      </c>
      <c r="D1888" t="s">
        <v>1707</v>
      </c>
      <c r="E1888" t="s">
        <v>304</v>
      </c>
      <c r="F1888" t="s">
        <v>369</v>
      </c>
      <c r="G1888" t="s">
        <v>111</v>
      </c>
      <c r="H1888" t="s">
        <v>125</v>
      </c>
      <c r="I1888">
        <v>2016</v>
      </c>
      <c r="J1888" t="s">
        <v>374</v>
      </c>
      <c r="K1888" t="s">
        <v>127</v>
      </c>
      <c r="L1888" t="s">
        <v>2128</v>
      </c>
      <c r="M1888" t="s">
        <v>2160</v>
      </c>
      <c r="N1888">
        <v>1</v>
      </c>
      <c r="O1888">
        <v>2020</v>
      </c>
      <c r="P1888">
        <v>4450.6606226341873</v>
      </c>
      <c r="Q1888">
        <v>2.0610137692780768</v>
      </c>
      <c r="R1888" t="s">
        <v>109</v>
      </c>
      <c r="S1888">
        <v>2159.4521535841782</v>
      </c>
      <c r="T1888">
        <v>4.0738569753810081</v>
      </c>
      <c r="U1888" t="s">
        <v>184</v>
      </c>
      <c r="V1888">
        <v>4.0738569753810081</v>
      </c>
      <c r="W1888">
        <v>11</v>
      </c>
      <c r="X1888">
        <v>25</v>
      </c>
      <c r="Y1888">
        <v>19</v>
      </c>
      <c r="Z1888">
        <v>7.9838654742081211E-2</v>
      </c>
      <c r="AA1888">
        <v>31.536000000000001</v>
      </c>
    </row>
    <row r="1889" spans="1:27" x14ac:dyDescent="0.25">
      <c r="A1889" t="s">
        <v>98</v>
      </c>
      <c r="B1889" t="s">
        <v>99</v>
      </c>
      <c r="C1889" t="s">
        <v>689</v>
      </c>
      <c r="D1889" t="s">
        <v>1707</v>
      </c>
      <c r="E1889" t="s">
        <v>304</v>
      </c>
      <c r="F1889" t="s">
        <v>369</v>
      </c>
      <c r="G1889" t="s">
        <v>111</v>
      </c>
      <c r="H1889" t="s">
        <v>125</v>
      </c>
      <c r="I1889">
        <v>2023</v>
      </c>
      <c r="J1889" t="s">
        <v>376</v>
      </c>
      <c r="K1889" t="s">
        <v>127</v>
      </c>
      <c r="L1889" t="s">
        <v>2128</v>
      </c>
      <c r="M1889" t="s">
        <v>2161</v>
      </c>
      <c r="N1889">
        <v>1</v>
      </c>
      <c r="O1889">
        <v>2023</v>
      </c>
      <c r="P1889">
        <v>4511.628576368902</v>
      </c>
      <c r="Q1889">
        <v>2.0610137692780768</v>
      </c>
      <c r="R1889" t="s">
        <v>109</v>
      </c>
      <c r="S1889">
        <v>2189.0336899346462</v>
      </c>
      <c r="T1889">
        <v>4.2203985932004704</v>
      </c>
      <c r="U1889" t="s">
        <v>184</v>
      </c>
      <c r="V1889">
        <v>4.2203985932004704</v>
      </c>
      <c r="W1889">
        <v>11</v>
      </c>
      <c r="X1889">
        <v>25</v>
      </c>
      <c r="Y1889">
        <v>19</v>
      </c>
      <c r="Z1889">
        <v>7.9838654742081211E-2</v>
      </c>
      <c r="AA1889">
        <v>31.536000000000001</v>
      </c>
    </row>
    <row r="1890" spans="1:27" x14ac:dyDescent="0.25">
      <c r="A1890" t="s">
        <v>98</v>
      </c>
      <c r="B1890" t="s">
        <v>99</v>
      </c>
      <c r="C1890" t="s">
        <v>689</v>
      </c>
      <c r="D1890" t="s">
        <v>1707</v>
      </c>
      <c r="E1890" t="s">
        <v>304</v>
      </c>
      <c r="F1890" t="s">
        <v>369</v>
      </c>
      <c r="G1890" t="s">
        <v>114</v>
      </c>
      <c r="H1890" t="s">
        <v>125</v>
      </c>
      <c r="I1890">
        <v>2016</v>
      </c>
      <c r="J1890" t="s">
        <v>378</v>
      </c>
      <c r="K1890" t="s">
        <v>127</v>
      </c>
      <c r="L1890" t="s">
        <v>2128</v>
      </c>
      <c r="M1890" t="s">
        <v>2162</v>
      </c>
      <c r="N1890">
        <v>1</v>
      </c>
      <c r="O1890">
        <v>2020</v>
      </c>
      <c r="P1890">
        <v>4877.436298777192</v>
      </c>
      <c r="Q1890">
        <v>2.0610137692780768</v>
      </c>
      <c r="R1890" t="s">
        <v>109</v>
      </c>
      <c r="S1890">
        <v>2366.5229080374561</v>
      </c>
      <c r="T1890">
        <v>4.3962485345838216</v>
      </c>
      <c r="U1890" t="s">
        <v>184</v>
      </c>
      <c r="V1890">
        <v>4.3962485345838216</v>
      </c>
      <c r="W1890">
        <v>11</v>
      </c>
      <c r="X1890">
        <v>25</v>
      </c>
      <c r="Y1890">
        <v>19</v>
      </c>
      <c r="Z1890">
        <v>7.9838654742081211E-2</v>
      </c>
      <c r="AA1890">
        <v>31.536000000000001</v>
      </c>
    </row>
    <row r="1891" spans="1:27" x14ac:dyDescent="0.25">
      <c r="A1891" t="s">
        <v>98</v>
      </c>
      <c r="B1891" t="s">
        <v>99</v>
      </c>
      <c r="C1891" t="s">
        <v>689</v>
      </c>
      <c r="D1891" t="s">
        <v>1707</v>
      </c>
      <c r="E1891" t="s">
        <v>304</v>
      </c>
      <c r="F1891" t="s">
        <v>369</v>
      </c>
      <c r="G1891" t="s">
        <v>114</v>
      </c>
      <c r="H1891" t="s">
        <v>125</v>
      </c>
      <c r="I1891">
        <v>2023</v>
      </c>
      <c r="J1891" t="s">
        <v>380</v>
      </c>
      <c r="K1891" t="s">
        <v>127</v>
      </c>
      <c r="L1891" t="s">
        <v>2128</v>
      </c>
      <c r="M1891" t="s">
        <v>2163</v>
      </c>
      <c r="N1891">
        <v>1</v>
      </c>
      <c r="O1891">
        <v>2023</v>
      </c>
      <c r="P1891">
        <v>5202.5987186956727</v>
      </c>
      <c r="Q1891">
        <v>2.0610137692780768</v>
      </c>
      <c r="R1891" t="s">
        <v>109</v>
      </c>
      <c r="S1891">
        <v>2524.29110190662</v>
      </c>
      <c r="T1891">
        <v>4.6893317702227444</v>
      </c>
      <c r="U1891" t="s">
        <v>184</v>
      </c>
      <c r="V1891">
        <v>4.6893317702227444</v>
      </c>
      <c r="W1891">
        <v>11</v>
      </c>
      <c r="X1891">
        <v>25</v>
      </c>
      <c r="Y1891">
        <v>19</v>
      </c>
      <c r="Z1891">
        <v>7.9838654742081211E-2</v>
      </c>
      <c r="AA1891">
        <v>31.536000000000001</v>
      </c>
    </row>
    <row r="1892" spans="1:27" x14ac:dyDescent="0.25">
      <c r="A1892" t="s">
        <v>98</v>
      </c>
      <c r="B1892" t="s">
        <v>99</v>
      </c>
      <c r="C1892" t="s">
        <v>689</v>
      </c>
      <c r="D1892" t="s">
        <v>1707</v>
      </c>
      <c r="E1892" t="s">
        <v>304</v>
      </c>
      <c r="F1892" t="s">
        <v>369</v>
      </c>
      <c r="G1892" t="s">
        <v>119</v>
      </c>
      <c r="H1892" t="s">
        <v>125</v>
      </c>
      <c r="I1892">
        <v>2016</v>
      </c>
      <c r="J1892" t="s">
        <v>382</v>
      </c>
      <c r="K1892" t="s">
        <v>127</v>
      </c>
      <c r="L1892" t="s">
        <v>2128</v>
      </c>
      <c r="M1892" t="s">
        <v>2164</v>
      </c>
      <c r="N1892">
        <v>1</v>
      </c>
      <c r="O1892">
        <v>2020</v>
      </c>
      <c r="P1892">
        <v>5670.0196973284856</v>
      </c>
      <c r="Q1892">
        <v>2.0610137692780768</v>
      </c>
      <c r="R1892" t="s">
        <v>109</v>
      </c>
      <c r="S1892">
        <v>2751.0828805935421</v>
      </c>
      <c r="T1892">
        <v>4.835873388042204</v>
      </c>
      <c r="U1892" t="s">
        <v>184</v>
      </c>
      <c r="V1892">
        <v>4.835873388042204</v>
      </c>
      <c r="W1892">
        <v>11</v>
      </c>
      <c r="X1892">
        <v>25</v>
      </c>
      <c r="Y1892">
        <v>19</v>
      </c>
      <c r="Z1892">
        <v>7.9838654742081211E-2</v>
      </c>
      <c r="AA1892">
        <v>31.536000000000001</v>
      </c>
    </row>
    <row r="1893" spans="1:27" x14ac:dyDescent="0.25">
      <c r="A1893" t="s">
        <v>98</v>
      </c>
      <c r="B1893" t="s">
        <v>99</v>
      </c>
      <c r="C1893" t="s">
        <v>689</v>
      </c>
      <c r="D1893" t="s">
        <v>1707</v>
      </c>
      <c r="E1893" t="s">
        <v>304</v>
      </c>
      <c r="F1893" t="s">
        <v>369</v>
      </c>
      <c r="G1893" t="s">
        <v>119</v>
      </c>
      <c r="H1893" t="s">
        <v>125</v>
      </c>
      <c r="I1893">
        <v>2022</v>
      </c>
      <c r="J1893" t="s">
        <v>384</v>
      </c>
      <c r="K1893" t="s">
        <v>127</v>
      </c>
      <c r="L1893" t="s">
        <v>2128</v>
      </c>
      <c r="M1893" t="s">
        <v>2165</v>
      </c>
      <c r="N1893">
        <v>1</v>
      </c>
      <c r="O1893">
        <v>2022</v>
      </c>
      <c r="P1893">
        <v>5670.0196973284856</v>
      </c>
      <c r="Q1893">
        <v>2.0610137692780768</v>
      </c>
      <c r="R1893" t="s">
        <v>109</v>
      </c>
      <c r="S1893">
        <v>2751.0828805935421</v>
      </c>
      <c r="T1893">
        <v>4.835873388042204</v>
      </c>
      <c r="U1893" t="s">
        <v>184</v>
      </c>
      <c r="V1893">
        <v>4.835873388042204</v>
      </c>
      <c r="W1893">
        <v>11</v>
      </c>
      <c r="X1893">
        <v>25</v>
      </c>
      <c r="Y1893">
        <v>19</v>
      </c>
      <c r="Z1893">
        <v>7.9838654742081211E-2</v>
      </c>
      <c r="AA1893">
        <v>31.536000000000001</v>
      </c>
    </row>
    <row r="1894" spans="1:27" x14ac:dyDescent="0.25">
      <c r="A1894" t="s">
        <v>98</v>
      </c>
      <c r="B1894" t="s">
        <v>99</v>
      </c>
      <c r="C1894" t="s">
        <v>689</v>
      </c>
      <c r="D1894" t="s">
        <v>1707</v>
      </c>
      <c r="E1894" t="s">
        <v>386</v>
      </c>
      <c r="G1894" t="s">
        <v>387</v>
      </c>
      <c r="H1894" t="s">
        <v>125</v>
      </c>
      <c r="I1894">
        <v>2016</v>
      </c>
      <c r="J1894" t="s">
        <v>388</v>
      </c>
      <c r="K1894" t="s">
        <v>127</v>
      </c>
      <c r="L1894" t="s">
        <v>2166</v>
      </c>
      <c r="M1894" t="s">
        <v>2167</v>
      </c>
      <c r="N1894">
        <v>1</v>
      </c>
      <c r="O1894">
        <v>2020</v>
      </c>
      <c r="P1894">
        <v>853.55135228600852</v>
      </c>
      <c r="Q1894">
        <v>1.892911011784838</v>
      </c>
      <c r="R1894" t="s">
        <v>391</v>
      </c>
      <c r="S1894">
        <v>450.91995713057293</v>
      </c>
      <c r="T1894">
        <v>404.78399999999999</v>
      </c>
      <c r="U1894" t="s">
        <v>392</v>
      </c>
      <c r="V1894">
        <v>1.1306815642458099</v>
      </c>
      <c r="W1894">
        <v>11.625999787885601</v>
      </c>
      <c r="X1894">
        <v>21.895260974855479</v>
      </c>
      <c r="Y1894">
        <v>17</v>
      </c>
      <c r="Z1894">
        <v>0.65</v>
      </c>
      <c r="AA1894">
        <v>1</v>
      </c>
    </row>
    <row r="1895" spans="1:27" x14ac:dyDescent="0.25">
      <c r="A1895" t="s">
        <v>98</v>
      </c>
      <c r="B1895" t="s">
        <v>99</v>
      </c>
      <c r="C1895" t="s">
        <v>689</v>
      </c>
      <c r="D1895" t="s">
        <v>1707</v>
      </c>
      <c r="E1895" t="s">
        <v>386</v>
      </c>
      <c r="G1895" t="s">
        <v>393</v>
      </c>
      <c r="H1895" t="s">
        <v>125</v>
      </c>
      <c r="I1895">
        <v>2016</v>
      </c>
      <c r="J1895" t="s">
        <v>394</v>
      </c>
      <c r="K1895" t="s">
        <v>127</v>
      </c>
      <c r="L1895" t="s">
        <v>2166</v>
      </c>
      <c r="M1895" t="s">
        <v>2168</v>
      </c>
      <c r="N1895">
        <v>1</v>
      </c>
      <c r="O1895">
        <v>2020</v>
      </c>
      <c r="P1895">
        <v>914.51930602072343</v>
      </c>
      <c r="Q1895">
        <v>1.892911011784838</v>
      </c>
      <c r="R1895" t="s">
        <v>391</v>
      </c>
      <c r="S1895">
        <v>483.1285254970424</v>
      </c>
      <c r="T1895">
        <v>389</v>
      </c>
      <c r="U1895" t="s">
        <v>392</v>
      </c>
      <c r="V1895">
        <v>1.08659217877095</v>
      </c>
      <c r="W1895">
        <v>11.625999787885601</v>
      </c>
      <c r="X1895">
        <v>21.895260974855479</v>
      </c>
      <c r="Y1895">
        <v>17</v>
      </c>
      <c r="Z1895">
        <v>0.65</v>
      </c>
      <c r="AA1895">
        <v>1</v>
      </c>
    </row>
    <row r="1896" spans="1:27" x14ac:dyDescent="0.25">
      <c r="A1896" t="s">
        <v>98</v>
      </c>
      <c r="B1896" t="s">
        <v>99</v>
      </c>
      <c r="C1896" t="s">
        <v>689</v>
      </c>
      <c r="D1896" t="s">
        <v>1707</v>
      </c>
      <c r="E1896" t="s">
        <v>386</v>
      </c>
      <c r="G1896" t="s">
        <v>396</v>
      </c>
      <c r="H1896" t="s">
        <v>125</v>
      </c>
      <c r="I1896">
        <v>2016</v>
      </c>
      <c r="J1896" t="s">
        <v>397</v>
      </c>
      <c r="K1896" t="s">
        <v>127</v>
      </c>
      <c r="L1896" t="s">
        <v>2166</v>
      </c>
      <c r="M1896" t="s">
        <v>2169</v>
      </c>
      <c r="N1896">
        <v>1</v>
      </c>
      <c r="O1896">
        <v>2020</v>
      </c>
      <c r="P1896">
        <v>1036.455213490153</v>
      </c>
      <c r="Q1896">
        <v>1.892911011784838</v>
      </c>
      <c r="R1896" t="s">
        <v>391</v>
      </c>
      <c r="S1896">
        <v>547.54566222998142</v>
      </c>
      <c r="T1896">
        <v>364.30560000000003</v>
      </c>
      <c r="U1896" t="s">
        <v>392</v>
      </c>
      <c r="V1896">
        <v>1.0176134078212291</v>
      </c>
      <c r="W1896">
        <v>11.625999787885601</v>
      </c>
      <c r="X1896">
        <v>21.895260974855479</v>
      </c>
      <c r="Y1896">
        <v>17</v>
      </c>
      <c r="Z1896">
        <v>0.65</v>
      </c>
      <c r="AA1896">
        <v>1</v>
      </c>
    </row>
    <row r="1897" spans="1:27" x14ac:dyDescent="0.25">
      <c r="A1897" t="s">
        <v>98</v>
      </c>
      <c r="B1897" t="s">
        <v>99</v>
      </c>
      <c r="C1897" t="s">
        <v>689</v>
      </c>
      <c r="D1897" t="s">
        <v>1707</v>
      </c>
      <c r="E1897" t="s">
        <v>386</v>
      </c>
      <c r="G1897" t="s">
        <v>399</v>
      </c>
      <c r="H1897" t="s">
        <v>125</v>
      </c>
      <c r="I1897">
        <v>2016</v>
      </c>
      <c r="J1897" t="s">
        <v>400</v>
      </c>
      <c r="K1897" t="s">
        <v>127</v>
      </c>
      <c r="L1897" t="s">
        <v>2166</v>
      </c>
      <c r="M1897" t="s">
        <v>2170</v>
      </c>
      <c r="N1897">
        <v>1</v>
      </c>
      <c r="O1897">
        <v>2020</v>
      </c>
      <c r="P1897">
        <v>1073.035985730982</v>
      </c>
      <c r="Q1897">
        <v>1.892911011784838</v>
      </c>
      <c r="R1897" t="s">
        <v>391</v>
      </c>
      <c r="S1897">
        <v>566.87080324986312</v>
      </c>
      <c r="T1897">
        <v>358</v>
      </c>
      <c r="U1897" t="s">
        <v>392</v>
      </c>
      <c r="V1897">
        <v>1</v>
      </c>
      <c r="W1897">
        <v>11.625999787885601</v>
      </c>
      <c r="X1897">
        <v>21.895260974855479</v>
      </c>
      <c r="Y1897">
        <v>17</v>
      </c>
      <c r="Z1897">
        <v>0.65</v>
      </c>
      <c r="AA1897">
        <v>1</v>
      </c>
    </row>
    <row r="1898" spans="1:27" x14ac:dyDescent="0.25">
      <c r="A1898" t="s">
        <v>98</v>
      </c>
      <c r="B1898" t="s">
        <v>99</v>
      </c>
      <c r="C1898" t="s">
        <v>689</v>
      </c>
      <c r="D1898" t="s">
        <v>1707</v>
      </c>
      <c r="E1898" t="s">
        <v>386</v>
      </c>
      <c r="G1898" t="s">
        <v>402</v>
      </c>
      <c r="H1898" t="s">
        <v>125</v>
      </c>
      <c r="I1898">
        <v>2016</v>
      </c>
      <c r="J1898" t="s">
        <v>403</v>
      </c>
      <c r="K1898" t="s">
        <v>127</v>
      </c>
      <c r="L1898" t="s">
        <v>2166</v>
      </c>
      <c r="M1898" t="s">
        <v>2171</v>
      </c>
      <c r="N1898">
        <v>1</v>
      </c>
      <c r="O1898">
        <v>2020</v>
      </c>
      <c r="P1898">
        <v>1597.3603878495301</v>
      </c>
      <c r="Q1898">
        <v>1.892911011784838</v>
      </c>
      <c r="R1898" t="s">
        <v>391</v>
      </c>
      <c r="S1898">
        <v>843.86449120150075</v>
      </c>
      <c r="T1898">
        <v>705.226</v>
      </c>
      <c r="U1898" t="s">
        <v>392</v>
      </c>
      <c r="V1898">
        <v>1.9699050279329611</v>
      </c>
      <c r="W1898">
        <v>11.625999787885601</v>
      </c>
      <c r="X1898">
        <v>21.895260974855479</v>
      </c>
      <c r="Y1898">
        <v>17</v>
      </c>
      <c r="Z1898">
        <v>0.65</v>
      </c>
      <c r="AA1898">
        <v>1</v>
      </c>
    </row>
    <row r="1899" spans="1:27" x14ac:dyDescent="0.25">
      <c r="A1899" t="s">
        <v>98</v>
      </c>
      <c r="B1899" t="s">
        <v>99</v>
      </c>
      <c r="C1899" t="s">
        <v>689</v>
      </c>
      <c r="D1899" t="s">
        <v>1707</v>
      </c>
      <c r="E1899" t="s">
        <v>386</v>
      </c>
      <c r="G1899" t="s">
        <v>405</v>
      </c>
      <c r="H1899" t="s">
        <v>125</v>
      </c>
      <c r="I1899">
        <v>2016</v>
      </c>
      <c r="J1899" t="s">
        <v>406</v>
      </c>
      <c r="K1899" t="s">
        <v>127</v>
      </c>
      <c r="L1899" t="s">
        <v>2166</v>
      </c>
      <c r="M1899" t="s">
        <v>2172</v>
      </c>
      <c r="N1899">
        <v>1</v>
      </c>
      <c r="O1899">
        <v>2020</v>
      </c>
      <c r="P1899">
        <v>1731.489886065903</v>
      </c>
      <c r="Q1899">
        <v>1.892911011784838</v>
      </c>
      <c r="R1899" t="s">
        <v>391</v>
      </c>
      <c r="S1899">
        <v>914.72334160773357</v>
      </c>
      <c r="T1899">
        <v>671</v>
      </c>
      <c r="U1899" t="s">
        <v>392</v>
      </c>
      <c r="V1899">
        <v>1.8743016759776541</v>
      </c>
      <c r="W1899">
        <v>11.625999787885601</v>
      </c>
      <c r="X1899">
        <v>21.895260974855479</v>
      </c>
      <c r="Y1899">
        <v>17</v>
      </c>
      <c r="Z1899">
        <v>0.65</v>
      </c>
      <c r="AA1899">
        <v>1</v>
      </c>
    </row>
    <row r="1900" spans="1:27" x14ac:dyDescent="0.25">
      <c r="A1900" t="s">
        <v>98</v>
      </c>
      <c r="B1900" t="s">
        <v>99</v>
      </c>
      <c r="C1900" t="s">
        <v>689</v>
      </c>
      <c r="D1900" t="s">
        <v>1707</v>
      </c>
      <c r="E1900" t="s">
        <v>386</v>
      </c>
      <c r="G1900" t="s">
        <v>408</v>
      </c>
      <c r="H1900" t="s">
        <v>125</v>
      </c>
      <c r="I1900">
        <v>2016</v>
      </c>
      <c r="J1900" t="s">
        <v>409</v>
      </c>
      <c r="K1900" t="s">
        <v>127</v>
      </c>
      <c r="L1900" t="s">
        <v>2166</v>
      </c>
      <c r="M1900" t="s">
        <v>2173</v>
      </c>
      <c r="N1900">
        <v>1</v>
      </c>
      <c r="O1900">
        <v>2020</v>
      </c>
      <c r="P1900">
        <v>1890.006565776162</v>
      </c>
      <c r="Q1900">
        <v>1.892911011784838</v>
      </c>
      <c r="R1900" t="s">
        <v>391</v>
      </c>
      <c r="S1900">
        <v>998.46561936055434</v>
      </c>
      <c r="T1900">
        <v>634.70339999999999</v>
      </c>
      <c r="U1900" t="s">
        <v>392</v>
      </c>
      <c r="V1900">
        <v>1.772914525139665</v>
      </c>
      <c r="W1900">
        <v>11.625999787885601</v>
      </c>
      <c r="X1900">
        <v>21.895260974855479</v>
      </c>
      <c r="Y1900">
        <v>17</v>
      </c>
      <c r="Z1900">
        <v>0.65</v>
      </c>
      <c r="AA1900">
        <v>1</v>
      </c>
    </row>
    <row r="1901" spans="1:27" x14ac:dyDescent="0.25">
      <c r="A1901" t="s">
        <v>98</v>
      </c>
      <c r="B1901" t="s">
        <v>99</v>
      </c>
      <c r="C1901" t="s">
        <v>689</v>
      </c>
      <c r="D1901" t="s">
        <v>1707</v>
      </c>
      <c r="E1901" t="s">
        <v>386</v>
      </c>
      <c r="G1901" t="s">
        <v>411</v>
      </c>
      <c r="H1901" t="s">
        <v>125</v>
      </c>
      <c r="I1901">
        <v>2016</v>
      </c>
      <c r="J1901" t="s">
        <v>412</v>
      </c>
      <c r="K1901" t="s">
        <v>127</v>
      </c>
      <c r="L1901" t="s">
        <v>2166</v>
      </c>
      <c r="M1901" t="s">
        <v>2174</v>
      </c>
      <c r="N1901">
        <v>1</v>
      </c>
      <c r="O1901">
        <v>2020</v>
      </c>
      <c r="P1901">
        <v>2414.3309678947098</v>
      </c>
      <c r="Q1901">
        <v>1.892911011784838</v>
      </c>
      <c r="R1901" t="s">
        <v>391</v>
      </c>
      <c r="S1901">
        <v>1275.4593073121921</v>
      </c>
      <c r="T1901">
        <v>509</v>
      </c>
      <c r="U1901" t="s">
        <v>392</v>
      </c>
      <c r="V1901">
        <v>1.4217877094972069</v>
      </c>
      <c r="W1901">
        <v>11.625999787885601</v>
      </c>
      <c r="X1901">
        <v>21.895260974855479</v>
      </c>
      <c r="Y1901">
        <v>17</v>
      </c>
      <c r="Z1901">
        <v>0.65</v>
      </c>
      <c r="AA1901">
        <v>1</v>
      </c>
    </row>
    <row r="1902" spans="1:27" x14ac:dyDescent="0.25">
      <c r="A1902" t="s">
        <v>98</v>
      </c>
      <c r="B1902" t="s">
        <v>99</v>
      </c>
      <c r="C1902" t="s">
        <v>689</v>
      </c>
      <c r="D1902" t="s">
        <v>1707</v>
      </c>
      <c r="E1902" t="s">
        <v>386</v>
      </c>
      <c r="G1902" t="s">
        <v>414</v>
      </c>
      <c r="H1902" t="s">
        <v>125</v>
      </c>
      <c r="I1902">
        <v>2016</v>
      </c>
      <c r="J1902" t="s">
        <v>415</v>
      </c>
      <c r="K1902" t="s">
        <v>127</v>
      </c>
      <c r="L1902" t="s">
        <v>2166</v>
      </c>
      <c r="M1902" t="s">
        <v>2175</v>
      </c>
      <c r="N1902">
        <v>1</v>
      </c>
      <c r="O1902">
        <v>2020</v>
      </c>
      <c r="P1902">
        <v>1255.939846935127</v>
      </c>
      <c r="Q1902">
        <v>1.892911011784838</v>
      </c>
      <c r="R1902" t="s">
        <v>391</v>
      </c>
      <c r="S1902">
        <v>663.49650834927161</v>
      </c>
      <c r="T1902">
        <v>520.54999999999995</v>
      </c>
      <c r="U1902" t="s">
        <v>392</v>
      </c>
      <c r="V1902">
        <v>1.4540502793296091</v>
      </c>
      <c r="W1902">
        <v>11.625999787885601</v>
      </c>
      <c r="X1902">
        <v>21.895260974855479</v>
      </c>
      <c r="Y1902">
        <v>17</v>
      </c>
      <c r="Z1902">
        <v>0.65</v>
      </c>
      <c r="AA1902">
        <v>1</v>
      </c>
    </row>
    <row r="1903" spans="1:27" x14ac:dyDescent="0.25">
      <c r="A1903" t="s">
        <v>98</v>
      </c>
      <c r="B1903" t="s">
        <v>99</v>
      </c>
      <c r="C1903" t="s">
        <v>689</v>
      </c>
      <c r="D1903" t="s">
        <v>1707</v>
      </c>
      <c r="E1903" t="s">
        <v>386</v>
      </c>
      <c r="G1903" t="s">
        <v>417</v>
      </c>
      <c r="H1903" t="s">
        <v>125</v>
      </c>
      <c r="I1903">
        <v>2016</v>
      </c>
      <c r="J1903" t="s">
        <v>418</v>
      </c>
      <c r="K1903" t="s">
        <v>127</v>
      </c>
      <c r="L1903" t="s">
        <v>2166</v>
      </c>
      <c r="M1903" t="s">
        <v>2176</v>
      </c>
      <c r="N1903">
        <v>1</v>
      </c>
      <c r="O1903">
        <v>2020</v>
      </c>
      <c r="P1903">
        <v>1365.682163657614</v>
      </c>
      <c r="Q1903">
        <v>1.892911011784838</v>
      </c>
      <c r="R1903" t="s">
        <v>391</v>
      </c>
      <c r="S1903">
        <v>721.4719314089167</v>
      </c>
      <c r="T1903">
        <v>480</v>
      </c>
      <c r="U1903" t="s">
        <v>392</v>
      </c>
      <c r="V1903">
        <v>1.3407821229050281</v>
      </c>
      <c r="W1903">
        <v>11.625999787885601</v>
      </c>
      <c r="X1903">
        <v>21.895260974855479</v>
      </c>
      <c r="Y1903">
        <v>17</v>
      </c>
      <c r="Z1903">
        <v>0.65</v>
      </c>
      <c r="AA1903">
        <v>1</v>
      </c>
    </row>
    <row r="1904" spans="1:27" x14ac:dyDescent="0.25">
      <c r="A1904" t="s">
        <v>98</v>
      </c>
      <c r="B1904" t="s">
        <v>99</v>
      </c>
      <c r="C1904" t="s">
        <v>689</v>
      </c>
      <c r="D1904" t="s">
        <v>1707</v>
      </c>
      <c r="E1904" t="s">
        <v>386</v>
      </c>
      <c r="G1904" t="s">
        <v>420</v>
      </c>
      <c r="H1904" t="s">
        <v>125</v>
      </c>
      <c r="I1904">
        <v>2016</v>
      </c>
      <c r="J1904" t="s">
        <v>421</v>
      </c>
      <c r="K1904" t="s">
        <v>127</v>
      </c>
      <c r="L1904" t="s">
        <v>2166</v>
      </c>
      <c r="M1904" t="s">
        <v>2177</v>
      </c>
      <c r="N1904">
        <v>1</v>
      </c>
      <c r="O1904">
        <v>2020</v>
      </c>
      <c r="P1904">
        <v>1414.456526645386</v>
      </c>
      <c r="Q1904">
        <v>1.892911011784838</v>
      </c>
      <c r="R1904" t="s">
        <v>391</v>
      </c>
      <c r="S1904">
        <v>747.23878610209226</v>
      </c>
      <c r="T1904">
        <v>469</v>
      </c>
      <c r="U1904" t="s">
        <v>392</v>
      </c>
      <c r="V1904">
        <v>1.310055865921788</v>
      </c>
      <c r="W1904">
        <v>11.625999787885601</v>
      </c>
      <c r="X1904">
        <v>21.895260974855479</v>
      </c>
      <c r="Y1904">
        <v>17</v>
      </c>
      <c r="Z1904">
        <v>0.65</v>
      </c>
      <c r="AA1904">
        <v>1</v>
      </c>
    </row>
    <row r="1905" spans="1:27" x14ac:dyDescent="0.25">
      <c r="A1905" t="s">
        <v>98</v>
      </c>
      <c r="B1905" t="s">
        <v>99</v>
      </c>
      <c r="C1905" t="s">
        <v>689</v>
      </c>
      <c r="D1905" t="s">
        <v>1707</v>
      </c>
      <c r="E1905" t="s">
        <v>386</v>
      </c>
      <c r="G1905" t="s">
        <v>423</v>
      </c>
      <c r="H1905" t="s">
        <v>125</v>
      </c>
      <c r="I1905">
        <v>2016</v>
      </c>
      <c r="J1905" t="s">
        <v>424</v>
      </c>
      <c r="K1905" t="s">
        <v>127</v>
      </c>
      <c r="L1905" t="s">
        <v>2166</v>
      </c>
      <c r="M1905" t="s">
        <v>2178</v>
      </c>
      <c r="N1905">
        <v>1</v>
      </c>
      <c r="O1905">
        <v>2020</v>
      </c>
      <c r="P1905">
        <v>1414.456526645386</v>
      </c>
      <c r="Q1905">
        <v>1.892911011784838</v>
      </c>
      <c r="R1905" t="s">
        <v>391</v>
      </c>
      <c r="S1905">
        <v>747.23878610209226</v>
      </c>
      <c r="T1905">
        <v>469</v>
      </c>
      <c r="U1905" t="s">
        <v>392</v>
      </c>
      <c r="V1905">
        <v>1.310055865921788</v>
      </c>
      <c r="W1905">
        <v>11.625999787885601</v>
      </c>
      <c r="X1905">
        <v>21.895260974855479</v>
      </c>
      <c r="Y1905">
        <v>17</v>
      </c>
      <c r="Z1905">
        <v>0.65</v>
      </c>
      <c r="AA1905">
        <v>1</v>
      </c>
    </row>
    <row r="1906" spans="1:27" x14ac:dyDescent="0.25">
      <c r="A1906" t="s">
        <v>98</v>
      </c>
      <c r="B1906" t="s">
        <v>99</v>
      </c>
      <c r="C1906" t="s">
        <v>689</v>
      </c>
      <c r="D1906" t="s">
        <v>1707</v>
      </c>
      <c r="E1906" t="s">
        <v>426</v>
      </c>
      <c r="G1906" t="s">
        <v>427</v>
      </c>
      <c r="H1906" t="s">
        <v>125</v>
      </c>
      <c r="I1906">
        <v>2016</v>
      </c>
      <c r="J1906" t="s">
        <v>428</v>
      </c>
      <c r="K1906" t="s">
        <v>127</v>
      </c>
      <c r="L1906" t="s">
        <v>2179</v>
      </c>
      <c r="M1906" t="s">
        <v>2180</v>
      </c>
      <c r="N1906">
        <v>1</v>
      </c>
      <c r="O1906">
        <v>2020</v>
      </c>
      <c r="P1906">
        <v>609.67953734714899</v>
      </c>
      <c r="Q1906">
        <v>0.2264658115138328</v>
      </c>
      <c r="R1906" t="s">
        <v>391</v>
      </c>
      <c r="S1906">
        <v>2692.1482464469432</v>
      </c>
      <c r="T1906">
        <v>300.25599999999997</v>
      </c>
      <c r="U1906" t="s">
        <v>392</v>
      </c>
      <c r="V1906">
        <v>1.0918399999999999</v>
      </c>
      <c r="W1906">
        <v>16.5973520403479</v>
      </c>
      <c r="X1906">
        <v>27.331519839424129</v>
      </c>
      <c r="Y1906">
        <v>22</v>
      </c>
      <c r="Z1906">
        <v>0.65</v>
      </c>
      <c r="AA1906">
        <v>1</v>
      </c>
    </row>
    <row r="1907" spans="1:27" x14ac:dyDescent="0.25">
      <c r="A1907" t="s">
        <v>98</v>
      </c>
      <c r="B1907" t="s">
        <v>99</v>
      </c>
      <c r="C1907" t="s">
        <v>689</v>
      </c>
      <c r="D1907" t="s">
        <v>1707</v>
      </c>
      <c r="E1907" t="s">
        <v>426</v>
      </c>
      <c r="G1907" t="s">
        <v>431</v>
      </c>
      <c r="H1907" t="s">
        <v>125</v>
      </c>
      <c r="I1907">
        <v>2016</v>
      </c>
      <c r="J1907" t="s">
        <v>432</v>
      </c>
      <c r="K1907" t="s">
        <v>127</v>
      </c>
      <c r="L1907" t="s">
        <v>2179</v>
      </c>
      <c r="M1907" t="s">
        <v>2181</v>
      </c>
      <c r="N1907">
        <v>1</v>
      </c>
      <c r="O1907">
        <v>2020</v>
      </c>
      <c r="P1907">
        <v>609.67953734714899</v>
      </c>
      <c r="Q1907">
        <v>0.2264658115138328</v>
      </c>
      <c r="R1907" t="s">
        <v>391</v>
      </c>
      <c r="S1907">
        <v>2692.1482464469432</v>
      </c>
      <c r="T1907">
        <v>297</v>
      </c>
      <c r="U1907" t="s">
        <v>392</v>
      </c>
      <c r="V1907">
        <v>1.08</v>
      </c>
      <c r="W1907">
        <v>16.5973520403479</v>
      </c>
      <c r="X1907">
        <v>27.331519839424129</v>
      </c>
      <c r="Y1907">
        <v>22</v>
      </c>
      <c r="Z1907">
        <v>0.65</v>
      </c>
      <c r="AA1907">
        <v>1</v>
      </c>
    </row>
    <row r="1908" spans="1:27" x14ac:dyDescent="0.25">
      <c r="A1908" t="s">
        <v>98</v>
      </c>
      <c r="B1908" t="s">
        <v>99</v>
      </c>
      <c r="C1908" t="s">
        <v>689</v>
      </c>
      <c r="D1908" t="s">
        <v>1707</v>
      </c>
      <c r="E1908" t="s">
        <v>426</v>
      </c>
      <c r="G1908" t="s">
        <v>434</v>
      </c>
      <c r="H1908" t="s">
        <v>125</v>
      </c>
      <c r="I1908">
        <v>2016</v>
      </c>
      <c r="J1908" t="s">
        <v>435</v>
      </c>
      <c r="K1908" t="s">
        <v>127</v>
      </c>
      <c r="L1908" t="s">
        <v>2179</v>
      </c>
      <c r="M1908" t="s">
        <v>2182</v>
      </c>
      <c r="N1908">
        <v>1</v>
      </c>
      <c r="O1908">
        <v>2020</v>
      </c>
      <c r="P1908">
        <v>670.6474910818639</v>
      </c>
      <c r="Q1908">
        <v>0.2264658115138328</v>
      </c>
      <c r="R1908" t="s">
        <v>391</v>
      </c>
      <c r="S1908">
        <v>2961.3630710916382</v>
      </c>
      <c r="T1908">
        <v>277</v>
      </c>
      <c r="U1908" t="s">
        <v>392</v>
      </c>
      <c r="V1908">
        <v>1.0072727272727271</v>
      </c>
      <c r="W1908">
        <v>16.5973520403479</v>
      </c>
      <c r="X1908">
        <v>27.331519839424129</v>
      </c>
      <c r="Y1908">
        <v>22</v>
      </c>
      <c r="Z1908">
        <v>0.65</v>
      </c>
      <c r="AA1908">
        <v>1</v>
      </c>
    </row>
    <row r="1909" spans="1:27" x14ac:dyDescent="0.25">
      <c r="A1909" t="s">
        <v>98</v>
      </c>
      <c r="B1909" t="s">
        <v>99</v>
      </c>
      <c r="C1909" t="s">
        <v>689</v>
      </c>
      <c r="D1909" t="s">
        <v>1707</v>
      </c>
      <c r="E1909" t="s">
        <v>426</v>
      </c>
      <c r="G1909" t="s">
        <v>437</v>
      </c>
      <c r="H1909" t="s">
        <v>125</v>
      </c>
      <c r="I1909">
        <v>2016</v>
      </c>
      <c r="J1909" t="s">
        <v>438</v>
      </c>
      <c r="K1909" t="s">
        <v>127</v>
      </c>
      <c r="L1909" t="s">
        <v>2179</v>
      </c>
      <c r="M1909" t="s">
        <v>2183</v>
      </c>
      <c r="N1909">
        <v>1</v>
      </c>
      <c r="O1909">
        <v>2020</v>
      </c>
      <c r="P1909">
        <v>658.45390033492083</v>
      </c>
      <c r="Q1909">
        <v>0.2264658115138328</v>
      </c>
      <c r="R1909" t="s">
        <v>391</v>
      </c>
      <c r="S1909">
        <v>2907.5201061626981</v>
      </c>
      <c r="T1909">
        <v>275</v>
      </c>
      <c r="U1909" t="s">
        <v>392</v>
      </c>
      <c r="V1909">
        <v>1</v>
      </c>
      <c r="W1909">
        <v>16.5973520403479</v>
      </c>
      <c r="X1909">
        <v>27.331519839424129</v>
      </c>
      <c r="Y1909">
        <v>22</v>
      </c>
      <c r="Z1909">
        <v>0.65</v>
      </c>
      <c r="AA1909">
        <v>1</v>
      </c>
    </row>
    <row r="1910" spans="1:27" x14ac:dyDescent="0.25">
      <c r="A1910" t="s">
        <v>98</v>
      </c>
      <c r="B1910" t="s">
        <v>99</v>
      </c>
      <c r="C1910" t="s">
        <v>689</v>
      </c>
      <c r="D1910" t="s">
        <v>1707</v>
      </c>
      <c r="E1910" t="s">
        <v>426</v>
      </c>
      <c r="G1910" t="s">
        <v>440</v>
      </c>
      <c r="H1910" t="s">
        <v>125</v>
      </c>
      <c r="I1910">
        <v>2016</v>
      </c>
      <c r="J1910" t="s">
        <v>441</v>
      </c>
      <c r="K1910" t="s">
        <v>127</v>
      </c>
      <c r="L1910" t="s">
        <v>2179</v>
      </c>
      <c r="M1910" t="s">
        <v>2184</v>
      </c>
      <c r="N1910">
        <v>1</v>
      </c>
      <c r="O1910">
        <v>2020</v>
      </c>
      <c r="P1910">
        <v>841.35776153906556</v>
      </c>
      <c r="Q1910">
        <v>0.2264658115138328</v>
      </c>
      <c r="R1910" t="s">
        <v>391</v>
      </c>
      <c r="S1910">
        <v>3715.1645800967808</v>
      </c>
      <c r="T1910">
        <v>477.41800000000001</v>
      </c>
      <c r="U1910" t="s">
        <v>392</v>
      </c>
      <c r="V1910">
        <v>1.736065454545455</v>
      </c>
      <c r="W1910">
        <v>16.5973520403479</v>
      </c>
      <c r="X1910">
        <v>27.331519839424129</v>
      </c>
      <c r="Y1910">
        <v>22</v>
      </c>
      <c r="Z1910">
        <v>0.65</v>
      </c>
      <c r="AA1910">
        <v>1</v>
      </c>
    </row>
    <row r="1911" spans="1:27" x14ac:dyDescent="0.25">
      <c r="A1911" t="s">
        <v>98</v>
      </c>
      <c r="B1911" t="s">
        <v>99</v>
      </c>
      <c r="C1911" t="s">
        <v>689</v>
      </c>
      <c r="D1911" t="s">
        <v>1707</v>
      </c>
      <c r="E1911" t="s">
        <v>426</v>
      </c>
      <c r="G1911" t="s">
        <v>443</v>
      </c>
      <c r="H1911" t="s">
        <v>125</v>
      </c>
      <c r="I1911">
        <v>2016</v>
      </c>
      <c r="J1911" t="s">
        <v>444</v>
      </c>
      <c r="K1911" t="s">
        <v>127</v>
      </c>
      <c r="L1911" t="s">
        <v>2179</v>
      </c>
      <c r="M1911" t="s">
        <v>2185</v>
      </c>
      <c r="N1911">
        <v>1</v>
      </c>
      <c r="O1911">
        <v>2020</v>
      </c>
      <c r="P1911">
        <v>914.51930602072343</v>
      </c>
      <c r="Q1911">
        <v>0.2264658115138328</v>
      </c>
      <c r="R1911" t="s">
        <v>391</v>
      </c>
      <c r="S1911">
        <v>4038.222369670415</v>
      </c>
      <c r="T1911">
        <v>446</v>
      </c>
      <c r="U1911" t="s">
        <v>392</v>
      </c>
      <c r="V1911">
        <v>1.621818181818182</v>
      </c>
      <c r="W1911">
        <v>16.5973520403479</v>
      </c>
      <c r="X1911">
        <v>27.331519839424129</v>
      </c>
      <c r="Y1911">
        <v>22</v>
      </c>
      <c r="Z1911">
        <v>0.65</v>
      </c>
      <c r="AA1911">
        <v>1</v>
      </c>
    </row>
    <row r="1912" spans="1:27" x14ac:dyDescent="0.25">
      <c r="A1912" t="s">
        <v>98</v>
      </c>
      <c r="B1912" t="s">
        <v>99</v>
      </c>
      <c r="C1912" t="s">
        <v>689</v>
      </c>
      <c r="D1912" t="s">
        <v>1707</v>
      </c>
      <c r="E1912" t="s">
        <v>426</v>
      </c>
      <c r="G1912" t="s">
        <v>446</v>
      </c>
      <c r="H1912" t="s">
        <v>125</v>
      </c>
      <c r="I1912">
        <v>2016</v>
      </c>
      <c r="J1912" t="s">
        <v>447</v>
      </c>
      <c r="K1912" t="s">
        <v>127</v>
      </c>
      <c r="L1912" t="s">
        <v>2179</v>
      </c>
      <c r="M1912" t="s">
        <v>2186</v>
      </c>
      <c r="N1912">
        <v>1</v>
      </c>
      <c r="O1912">
        <v>2020</v>
      </c>
      <c r="P1912">
        <v>963.29366900849539</v>
      </c>
      <c r="Q1912">
        <v>0.2264658115138328</v>
      </c>
      <c r="R1912" t="s">
        <v>391</v>
      </c>
      <c r="S1912">
        <v>4253.5942293861699</v>
      </c>
      <c r="T1912">
        <v>429.67619999999999</v>
      </c>
      <c r="U1912" t="s">
        <v>392</v>
      </c>
      <c r="V1912">
        <v>1.5624589090909089</v>
      </c>
      <c r="W1912">
        <v>16.5973520403479</v>
      </c>
      <c r="X1912">
        <v>27.331519839424129</v>
      </c>
      <c r="Y1912">
        <v>22</v>
      </c>
      <c r="Z1912">
        <v>0.65</v>
      </c>
      <c r="AA1912">
        <v>1</v>
      </c>
    </row>
    <row r="1913" spans="1:27" x14ac:dyDescent="0.25">
      <c r="A1913" t="s">
        <v>98</v>
      </c>
      <c r="B1913" t="s">
        <v>99</v>
      </c>
      <c r="C1913" t="s">
        <v>689</v>
      </c>
      <c r="D1913" t="s">
        <v>1707</v>
      </c>
      <c r="E1913" t="s">
        <v>426</v>
      </c>
      <c r="G1913" t="s">
        <v>449</v>
      </c>
      <c r="H1913" t="s">
        <v>125</v>
      </c>
      <c r="I1913">
        <v>2016</v>
      </c>
      <c r="J1913" t="s">
        <v>450</v>
      </c>
      <c r="K1913" t="s">
        <v>127</v>
      </c>
      <c r="L1913" t="s">
        <v>2179</v>
      </c>
      <c r="M1913" t="s">
        <v>2187</v>
      </c>
      <c r="N1913">
        <v>1</v>
      </c>
      <c r="O1913">
        <v>2020</v>
      </c>
      <c r="P1913">
        <v>987.6808505023813</v>
      </c>
      <c r="Q1913">
        <v>0.2264658115138328</v>
      </c>
      <c r="R1913" t="s">
        <v>391</v>
      </c>
      <c r="S1913">
        <v>4361.2801592440474</v>
      </c>
      <c r="T1913">
        <v>419</v>
      </c>
      <c r="U1913" t="s">
        <v>392</v>
      </c>
      <c r="V1913">
        <v>1.5236363636363639</v>
      </c>
      <c r="W1913">
        <v>16.5973520403479</v>
      </c>
      <c r="X1913">
        <v>27.331519839424129</v>
      </c>
      <c r="Y1913">
        <v>22</v>
      </c>
      <c r="Z1913">
        <v>0.65</v>
      </c>
      <c r="AA1913">
        <v>1</v>
      </c>
    </row>
    <row r="1914" spans="1:27" x14ac:dyDescent="0.25">
      <c r="A1914" t="s">
        <v>98</v>
      </c>
      <c r="B1914" t="s">
        <v>99</v>
      </c>
      <c r="C1914" t="s">
        <v>689</v>
      </c>
      <c r="D1914" t="s">
        <v>1707</v>
      </c>
      <c r="E1914" t="s">
        <v>452</v>
      </c>
      <c r="G1914" t="s">
        <v>111</v>
      </c>
      <c r="H1914" t="s">
        <v>104</v>
      </c>
      <c r="I1914">
        <v>2016</v>
      </c>
      <c r="J1914" t="s">
        <v>453</v>
      </c>
      <c r="K1914" t="s">
        <v>106</v>
      </c>
      <c r="L1914" t="s">
        <v>2188</v>
      </c>
      <c r="M1914" t="s">
        <v>2189</v>
      </c>
      <c r="N1914">
        <v>1</v>
      </c>
      <c r="O1914">
        <v>2020</v>
      </c>
      <c r="P1914">
        <v>451.16285763689018</v>
      </c>
      <c r="Q1914">
        <v>16.055331270483929</v>
      </c>
      <c r="R1914" t="s">
        <v>391</v>
      </c>
      <c r="S1914">
        <v>28.100501324834479</v>
      </c>
      <c r="T1914">
        <v>0.45</v>
      </c>
      <c r="U1914" t="s">
        <v>456</v>
      </c>
      <c r="V1914">
        <v>0.45</v>
      </c>
      <c r="W1914">
        <v>9</v>
      </c>
      <c r="X1914">
        <v>15</v>
      </c>
      <c r="Y1914">
        <v>13</v>
      </c>
      <c r="Z1914">
        <v>9.0000000000000011E-2</v>
      </c>
      <c r="AA1914">
        <v>1</v>
      </c>
    </row>
    <row r="1915" spans="1:27" x14ac:dyDescent="0.25">
      <c r="A1915" t="s">
        <v>98</v>
      </c>
      <c r="B1915" t="s">
        <v>99</v>
      </c>
      <c r="C1915" t="s">
        <v>689</v>
      </c>
      <c r="D1915" t="s">
        <v>1707</v>
      </c>
      <c r="E1915" t="s">
        <v>452</v>
      </c>
      <c r="G1915" t="s">
        <v>119</v>
      </c>
      <c r="H1915" t="s">
        <v>104</v>
      </c>
      <c r="I1915">
        <v>2016</v>
      </c>
      <c r="J1915" t="s">
        <v>457</v>
      </c>
      <c r="K1915" t="s">
        <v>106</v>
      </c>
      <c r="L1915" t="s">
        <v>2188</v>
      </c>
      <c r="M1915" t="s">
        <v>2190</v>
      </c>
      <c r="N1915">
        <v>1</v>
      </c>
      <c r="O1915">
        <v>2020</v>
      </c>
      <c r="P1915">
        <v>521.3437466026287</v>
      </c>
      <c r="Q1915">
        <v>16.055331270483929</v>
      </c>
      <c r="R1915" t="s">
        <v>391</v>
      </c>
      <c r="S1915">
        <v>32.471690419808731</v>
      </c>
      <c r="T1915">
        <v>0.52</v>
      </c>
      <c r="U1915" t="s">
        <v>456</v>
      </c>
      <c r="V1915">
        <v>0.52</v>
      </c>
      <c r="W1915">
        <v>9</v>
      </c>
      <c r="X1915">
        <v>15</v>
      </c>
      <c r="Y1915">
        <v>13</v>
      </c>
      <c r="Z1915">
        <v>9.0000000000000011E-2</v>
      </c>
      <c r="AA1915">
        <v>1</v>
      </c>
    </row>
    <row r="1916" spans="1:27" x14ac:dyDescent="0.25">
      <c r="A1916" t="s">
        <v>98</v>
      </c>
      <c r="B1916" t="s">
        <v>99</v>
      </c>
      <c r="C1916" t="s">
        <v>689</v>
      </c>
      <c r="D1916" t="s">
        <v>1707</v>
      </c>
      <c r="E1916" t="s">
        <v>452</v>
      </c>
      <c r="G1916" t="s">
        <v>111</v>
      </c>
      <c r="H1916" t="s">
        <v>156</v>
      </c>
      <c r="I1916">
        <v>2016</v>
      </c>
      <c r="J1916" t="s">
        <v>459</v>
      </c>
      <c r="K1916" t="s">
        <v>158</v>
      </c>
      <c r="L1916" t="s">
        <v>2188</v>
      </c>
      <c r="M1916" t="s">
        <v>2191</v>
      </c>
      <c r="N1916">
        <v>1</v>
      </c>
      <c r="O1916">
        <v>2020</v>
      </c>
      <c r="P1916">
        <v>451.16285763689018</v>
      </c>
      <c r="Q1916">
        <v>16.055331270483929</v>
      </c>
      <c r="R1916" t="s">
        <v>391</v>
      </c>
      <c r="S1916">
        <v>28.100501324834479</v>
      </c>
      <c r="T1916">
        <v>0.45</v>
      </c>
      <c r="U1916" t="s">
        <v>456</v>
      </c>
      <c r="V1916">
        <v>0.45</v>
      </c>
      <c r="W1916">
        <v>9</v>
      </c>
      <c r="X1916">
        <v>15</v>
      </c>
      <c r="Y1916">
        <v>13</v>
      </c>
      <c r="Z1916">
        <v>9.0000000000000011E-2</v>
      </c>
      <c r="AA1916">
        <v>1</v>
      </c>
    </row>
    <row r="1917" spans="1:27" x14ac:dyDescent="0.25">
      <c r="A1917" t="s">
        <v>98</v>
      </c>
      <c r="B1917" t="s">
        <v>99</v>
      </c>
      <c r="C1917" t="s">
        <v>689</v>
      </c>
      <c r="D1917" t="s">
        <v>1707</v>
      </c>
      <c r="E1917" t="s">
        <v>452</v>
      </c>
      <c r="G1917" t="s">
        <v>119</v>
      </c>
      <c r="H1917" t="s">
        <v>156</v>
      </c>
      <c r="I1917">
        <v>2016</v>
      </c>
      <c r="J1917" t="s">
        <v>461</v>
      </c>
      <c r="K1917" t="s">
        <v>158</v>
      </c>
      <c r="L1917" t="s">
        <v>2188</v>
      </c>
      <c r="M1917" t="s">
        <v>2192</v>
      </c>
      <c r="N1917">
        <v>1</v>
      </c>
      <c r="O1917">
        <v>2020</v>
      </c>
      <c r="P1917">
        <v>521.3437466026287</v>
      </c>
      <c r="Q1917">
        <v>16.055331270483929</v>
      </c>
      <c r="R1917" t="s">
        <v>391</v>
      </c>
      <c r="S1917">
        <v>32.471690419808731</v>
      </c>
      <c r="T1917">
        <v>0.52</v>
      </c>
      <c r="U1917" t="s">
        <v>456</v>
      </c>
      <c r="V1917">
        <v>0.52</v>
      </c>
      <c r="W1917">
        <v>9</v>
      </c>
      <c r="X1917">
        <v>15</v>
      </c>
      <c r="Y1917">
        <v>13</v>
      </c>
      <c r="Z1917">
        <v>9.0000000000000011E-2</v>
      </c>
      <c r="AA1917">
        <v>1</v>
      </c>
    </row>
    <row r="1918" spans="1:27" x14ac:dyDescent="0.25">
      <c r="A1918" t="s">
        <v>98</v>
      </c>
      <c r="B1918" t="s">
        <v>99</v>
      </c>
      <c r="C1918" t="s">
        <v>689</v>
      </c>
      <c r="D1918" t="s">
        <v>1707</v>
      </c>
      <c r="E1918" t="s">
        <v>452</v>
      </c>
      <c r="G1918" t="s">
        <v>111</v>
      </c>
      <c r="H1918" t="s">
        <v>125</v>
      </c>
      <c r="I1918">
        <v>2016</v>
      </c>
      <c r="J1918" t="s">
        <v>463</v>
      </c>
      <c r="K1918" t="s">
        <v>127</v>
      </c>
      <c r="L1918" t="s">
        <v>2188</v>
      </c>
      <c r="M1918" t="s">
        <v>2193</v>
      </c>
      <c r="N1918">
        <v>1</v>
      </c>
      <c r="O1918">
        <v>2020</v>
      </c>
      <c r="P1918">
        <v>938.90648751460947</v>
      </c>
      <c r="Q1918">
        <v>16.055331270483929</v>
      </c>
      <c r="R1918" t="s">
        <v>391</v>
      </c>
      <c r="S1918">
        <v>58.479421676006901</v>
      </c>
      <c r="T1918">
        <v>228.0913607809874</v>
      </c>
      <c r="U1918" t="s">
        <v>392</v>
      </c>
      <c r="V1918">
        <v>0.9</v>
      </c>
      <c r="W1918">
        <v>10</v>
      </c>
      <c r="X1918">
        <v>20</v>
      </c>
      <c r="Y1918">
        <v>16</v>
      </c>
      <c r="Z1918">
        <v>9.0000000000000011E-2</v>
      </c>
      <c r="AA1918">
        <v>1</v>
      </c>
    </row>
    <row r="1919" spans="1:27" x14ac:dyDescent="0.25">
      <c r="A1919" t="s">
        <v>98</v>
      </c>
      <c r="B1919" t="s">
        <v>99</v>
      </c>
      <c r="C1919" t="s">
        <v>689</v>
      </c>
      <c r="D1919" t="s">
        <v>1707</v>
      </c>
      <c r="E1919" t="s">
        <v>465</v>
      </c>
      <c r="G1919" t="s">
        <v>466</v>
      </c>
      <c r="H1919" t="s">
        <v>125</v>
      </c>
      <c r="I1919">
        <v>2030</v>
      </c>
      <c r="J1919" t="s">
        <v>467</v>
      </c>
      <c r="K1919" t="s">
        <v>127</v>
      </c>
      <c r="L1919" t="s">
        <v>2194</v>
      </c>
      <c r="M1919" t="s">
        <v>2195</v>
      </c>
      <c r="N1919">
        <v>1</v>
      </c>
      <c r="O1919">
        <v>2030</v>
      </c>
      <c r="P1919">
        <v>1646.1347508373019</v>
      </c>
      <c r="Q1919">
        <v>1.2636727213417449</v>
      </c>
      <c r="R1919" t="s">
        <v>391</v>
      </c>
      <c r="S1919">
        <v>1302.659084932581</v>
      </c>
      <c r="T1919">
        <v>0.28000000000000003</v>
      </c>
      <c r="U1919" t="s">
        <v>470</v>
      </c>
      <c r="V1919">
        <v>2.333333333333333</v>
      </c>
      <c r="W1919">
        <v>6</v>
      </c>
      <c r="X1919">
        <v>17</v>
      </c>
      <c r="Y1919">
        <v>12</v>
      </c>
      <c r="Z1919">
        <v>0.02</v>
      </c>
      <c r="AA1919">
        <v>1</v>
      </c>
    </row>
    <row r="1920" spans="1:27" x14ac:dyDescent="0.25">
      <c r="A1920" t="s">
        <v>98</v>
      </c>
      <c r="B1920" t="s">
        <v>99</v>
      </c>
      <c r="C1920" t="s">
        <v>689</v>
      </c>
      <c r="D1920" t="s">
        <v>1707</v>
      </c>
      <c r="E1920" t="s">
        <v>465</v>
      </c>
      <c r="G1920" t="s">
        <v>471</v>
      </c>
      <c r="H1920" t="s">
        <v>125</v>
      </c>
      <c r="I1920">
        <v>2016</v>
      </c>
      <c r="J1920" t="s">
        <v>472</v>
      </c>
      <c r="K1920" t="s">
        <v>127</v>
      </c>
      <c r="L1920" t="s">
        <v>2194</v>
      </c>
      <c r="M1920" t="s">
        <v>2196</v>
      </c>
      <c r="N1920">
        <v>1</v>
      </c>
      <c r="O1920">
        <v>2020</v>
      </c>
      <c r="P1920">
        <v>792.58339855129361</v>
      </c>
      <c r="Q1920">
        <v>1.2636727213417449</v>
      </c>
      <c r="R1920" t="s">
        <v>391</v>
      </c>
      <c r="S1920">
        <v>627.20622607865016</v>
      </c>
      <c r="T1920">
        <v>0.26</v>
      </c>
      <c r="U1920" t="s">
        <v>470</v>
      </c>
      <c r="V1920">
        <v>2.166666666666667</v>
      </c>
      <c r="W1920">
        <v>6</v>
      </c>
      <c r="X1920">
        <v>17</v>
      </c>
      <c r="Y1920">
        <v>12</v>
      </c>
      <c r="Z1920">
        <v>0.02</v>
      </c>
      <c r="AA1920">
        <v>1</v>
      </c>
    </row>
    <row r="1921" spans="1:27" x14ac:dyDescent="0.25">
      <c r="A1921" t="s">
        <v>98</v>
      </c>
      <c r="B1921" t="s">
        <v>99</v>
      </c>
      <c r="C1921" t="s">
        <v>689</v>
      </c>
      <c r="D1921" t="s">
        <v>1707</v>
      </c>
      <c r="E1921" t="s">
        <v>465</v>
      </c>
      <c r="G1921" t="s">
        <v>474</v>
      </c>
      <c r="H1921" t="s">
        <v>125</v>
      </c>
      <c r="I1921">
        <v>2016</v>
      </c>
      <c r="J1921" t="s">
        <v>475</v>
      </c>
      <c r="K1921" t="s">
        <v>127</v>
      </c>
      <c r="L1921" t="s">
        <v>2194</v>
      </c>
      <c r="M1921" t="s">
        <v>2197</v>
      </c>
      <c r="N1921">
        <v>0</v>
      </c>
      <c r="O1921">
        <v>2020</v>
      </c>
      <c r="P1921">
        <v>792.58339855129361</v>
      </c>
      <c r="Q1921">
        <v>1.2636727213417449</v>
      </c>
      <c r="R1921" t="s">
        <v>391</v>
      </c>
      <c r="S1921">
        <v>627.20622607865016</v>
      </c>
      <c r="T1921">
        <v>0.26</v>
      </c>
      <c r="U1921" t="s">
        <v>470</v>
      </c>
      <c r="V1921">
        <v>2.166666666666667</v>
      </c>
      <c r="W1921">
        <v>6</v>
      </c>
      <c r="X1921">
        <v>17</v>
      </c>
      <c r="Y1921">
        <v>12</v>
      </c>
      <c r="Z1921">
        <v>0.02</v>
      </c>
      <c r="AA1921">
        <v>1</v>
      </c>
    </row>
    <row r="1922" spans="1:27" x14ac:dyDescent="0.25">
      <c r="A1922" t="s">
        <v>98</v>
      </c>
      <c r="B1922" t="s">
        <v>99</v>
      </c>
      <c r="C1922" t="s">
        <v>689</v>
      </c>
      <c r="D1922" t="s">
        <v>1707</v>
      </c>
      <c r="E1922" t="s">
        <v>465</v>
      </c>
      <c r="G1922" t="s">
        <v>474</v>
      </c>
      <c r="H1922" t="s">
        <v>125</v>
      </c>
      <c r="I1922">
        <v>2020</v>
      </c>
      <c r="J1922" t="s">
        <v>477</v>
      </c>
      <c r="K1922" t="s">
        <v>127</v>
      </c>
      <c r="L1922" t="s">
        <v>2194</v>
      </c>
      <c r="M1922" t="s">
        <v>2197</v>
      </c>
      <c r="N1922">
        <v>1</v>
      </c>
      <c r="O1922">
        <v>2020</v>
      </c>
      <c r="P1922">
        <v>914.51930602072343</v>
      </c>
      <c r="Q1922">
        <v>1.2636727213417449</v>
      </c>
      <c r="R1922" t="s">
        <v>391</v>
      </c>
      <c r="S1922">
        <v>723.69949162921182</v>
      </c>
      <c r="T1922">
        <v>0.24</v>
      </c>
      <c r="U1922" t="s">
        <v>470</v>
      </c>
      <c r="V1922">
        <v>2</v>
      </c>
      <c r="W1922">
        <v>6</v>
      </c>
      <c r="X1922">
        <v>17</v>
      </c>
      <c r="Y1922">
        <v>12</v>
      </c>
      <c r="Z1922">
        <v>0.02</v>
      </c>
      <c r="AA1922">
        <v>1</v>
      </c>
    </row>
    <row r="1923" spans="1:27" x14ac:dyDescent="0.25">
      <c r="A1923" t="s">
        <v>98</v>
      </c>
      <c r="B1923" t="s">
        <v>99</v>
      </c>
      <c r="C1923" t="s">
        <v>689</v>
      </c>
      <c r="D1923" t="s">
        <v>1707</v>
      </c>
      <c r="E1923" t="s">
        <v>465</v>
      </c>
      <c r="G1923" t="s">
        <v>478</v>
      </c>
      <c r="H1923" t="s">
        <v>125</v>
      </c>
      <c r="I1923">
        <v>2016</v>
      </c>
      <c r="J1923" t="s">
        <v>479</v>
      </c>
      <c r="K1923" t="s">
        <v>127</v>
      </c>
      <c r="L1923" t="s">
        <v>2194</v>
      </c>
      <c r="M1923" t="s">
        <v>2198</v>
      </c>
      <c r="N1923">
        <v>1</v>
      </c>
      <c r="O1923">
        <v>2020</v>
      </c>
      <c r="P1923">
        <v>1158.3911209595831</v>
      </c>
      <c r="Q1923">
        <v>1.2636727213417449</v>
      </c>
      <c r="R1923" t="s">
        <v>391</v>
      </c>
      <c r="S1923">
        <v>916.68602273033503</v>
      </c>
      <c r="T1923">
        <v>0.15</v>
      </c>
      <c r="U1923" t="s">
        <v>470</v>
      </c>
      <c r="V1923">
        <v>1.25</v>
      </c>
      <c r="W1923">
        <v>6</v>
      </c>
      <c r="X1923">
        <v>17</v>
      </c>
      <c r="Y1923">
        <v>12</v>
      </c>
      <c r="Z1923">
        <v>0.02</v>
      </c>
      <c r="AA1923">
        <v>1</v>
      </c>
    </row>
    <row r="1924" spans="1:27" x14ac:dyDescent="0.25">
      <c r="A1924" t="s">
        <v>98</v>
      </c>
      <c r="B1924" t="s">
        <v>99</v>
      </c>
      <c r="C1924" t="s">
        <v>689</v>
      </c>
      <c r="D1924" t="s">
        <v>1707</v>
      </c>
      <c r="E1924" t="s">
        <v>465</v>
      </c>
      <c r="G1924" t="s">
        <v>481</v>
      </c>
      <c r="H1924" t="s">
        <v>125</v>
      </c>
      <c r="I1924">
        <v>2016</v>
      </c>
      <c r="J1924" t="s">
        <v>482</v>
      </c>
      <c r="K1924" t="s">
        <v>127</v>
      </c>
      <c r="L1924" t="s">
        <v>2194</v>
      </c>
      <c r="M1924" t="s">
        <v>2199</v>
      </c>
      <c r="N1924">
        <v>1</v>
      </c>
      <c r="O1924">
        <v>2020</v>
      </c>
      <c r="P1924">
        <v>1371.7789590310849</v>
      </c>
      <c r="Q1924">
        <v>1.2636727213417449</v>
      </c>
      <c r="R1924" t="s">
        <v>391</v>
      </c>
      <c r="S1924">
        <v>1085.5492374438179</v>
      </c>
      <c r="T1924">
        <v>0.12</v>
      </c>
      <c r="U1924" t="s">
        <v>470</v>
      </c>
      <c r="V1924">
        <v>1</v>
      </c>
      <c r="W1924">
        <v>6</v>
      </c>
      <c r="X1924">
        <v>17</v>
      </c>
      <c r="Y1924">
        <v>12</v>
      </c>
      <c r="Z1924">
        <v>0.02</v>
      </c>
      <c r="AA1924">
        <v>1</v>
      </c>
    </row>
    <row r="1925" spans="1:27" x14ac:dyDescent="0.25">
      <c r="A1925" t="s">
        <v>98</v>
      </c>
      <c r="B1925" t="s">
        <v>99</v>
      </c>
      <c r="C1925" t="s">
        <v>689</v>
      </c>
      <c r="D1925" t="s">
        <v>1707</v>
      </c>
      <c r="E1925" t="s">
        <v>465</v>
      </c>
      <c r="G1925" t="s">
        <v>484</v>
      </c>
      <c r="H1925" t="s">
        <v>125</v>
      </c>
      <c r="I1925">
        <v>2016</v>
      </c>
      <c r="J1925" t="s">
        <v>485</v>
      </c>
      <c r="K1925" t="s">
        <v>127</v>
      </c>
      <c r="L1925" t="s">
        <v>2194</v>
      </c>
      <c r="M1925" t="s">
        <v>2200</v>
      </c>
      <c r="N1925">
        <v>1</v>
      </c>
      <c r="O1925">
        <v>2020</v>
      </c>
      <c r="P1925">
        <v>1158.3911209595831</v>
      </c>
      <c r="Q1925">
        <v>1.2636727213417449</v>
      </c>
      <c r="R1925" t="s">
        <v>391</v>
      </c>
      <c r="S1925">
        <v>916.68602273033503</v>
      </c>
      <c r="T1925">
        <v>0.15</v>
      </c>
      <c r="U1925" t="s">
        <v>470</v>
      </c>
      <c r="V1925">
        <v>1.25</v>
      </c>
      <c r="W1925">
        <v>6</v>
      </c>
      <c r="X1925">
        <v>17</v>
      </c>
      <c r="Y1925">
        <v>12</v>
      </c>
      <c r="Z1925">
        <v>0.02</v>
      </c>
      <c r="AA1925">
        <v>1</v>
      </c>
    </row>
    <row r="1926" spans="1:27" x14ac:dyDescent="0.25">
      <c r="A1926" t="s">
        <v>98</v>
      </c>
      <c r="B1926" t="s">
        <v>99</v>
      </c>
      <c r="C1926" t="s">
        <v>689</v>
      </c>
      <c r="D1926" t="s">
        <v>1707</v>
      </c>
      <c r="E1926" t="s">
        <v>465</v>
      </c>
      <c r="G1926" t="s">
        <v>487</v>
      </c>
      <c r="H1926" t="s">
        <v>125</v>
      </c>
      <c r="I1926">
        <v>2016</v>
      </c>
      <c r="J1926" t="s">
        <v>488</v>
      </c>
      <c r="K1926" t="s">
        <v>127</v>
      </c>
      <c r="L1926" t="s">
        <v>2194</v>
      </c>
      <c r="M1926" t="s">
        <v>2201</v>
      </c>
      <c r="N1926">
        <v>1</v>
      </c>
      <c r="O1926">
        <v>2020</v>
      </c>
      <c r="P1926">
        <v>1219.359074694298</v>
      </c>
      <c r="Q1926">
        <v>1.2636727213417449</v>
      </c>
      <c r="R1926" t="s">
        <v>391</v>
      </c>
      <c r="S1926">
        <v>964.9326555056158</v>
      </c>
      <c r="T1926">
        <v>0.21</v>
      </c>
      <c r="U1926" t="s">
        <v>470</v>
      </c>
      <c r="V1926">
        <v>1.75</v>
      </c>
      <c r="W1926">
        <v>6</v>
      </c>
      <c r="X1926">
        <v>17</v>
      </c>
      <c r="Y1926">
        <v>12</v>
      </c>
      <c r="Z1926">
        <v>0.02</v>
      </c>
      <c r="AA1926">
        <v>1</v>
      </c>
    </row>
    <row r="1927" spans="1:27" x14ac:dyDescent="0.25">
      <c r="A1927" t="s">
        <v>98</v>
      </c>
      <c r="B1927" t="s">
        <v>99</v>
      </c>
      <c r="C1927" t="s">
        <v>689</v>
      </c>
      <c r="D1927" t="s">
        <v>1707</v>
      </c>
      <c r="E1927" t="s">
        <v>465</v>
      </c>
      <c r="G1927" t="s">
        <v>487</v>
      </c>
      <c r="H1927" t="s">
        <v>125</v>
      </c>
      <c r="I1927">
        <v>2030</v>
      </c>
      <c r="J1927" t="s">
        <v>490</v>
      </c>
      <c r="K1927" t="s">
        <v>127</v>
      </c>
      <c r="L1927" t="s">
        <v>2194</v>
      </c>
      <c r="M1927" t="s">
        <v>2202</v>
      </c>
      <c r="N1927">
        <v>1</v>
      </c>
      <c r="O1927">
        <v>2030</v>
      </c>
      <c r="P1927">
        <v>1280.3270284290129</v>
      </c>
      <c r="Q1927">
        <v>1.2636727213417449</v>
      </c>
      <c r="R1927" t="s">
        <v>391</v>
      </c>
      <c r="S1927">
        <v>1013.179288280897</v>
      </c>
      <c r="T1927">
        <v>0.17</v>
      </c>
      <c r="U1927" t="s">
        <v>470</v>
      </c>
      <c r="V1927">
        <v>1.416666666666667</v>
      </c>
      <c r="W1927">
        <v>6</v>
      </c>
      <c r="X1927">
        <v>17</v>
      </c>
      <c r="Y1927">
        <v>12</v>
      </c>
      <c r="Z1927">
        <v>0.02</v>
      </c>
      <c r="AA1927">
        <v>1</v>
      </c>
    </row>
    <row r="1928" spans="1:27" x14ac:dyDescent="0.25">
      <c r="A1928" t="s">
        <v>98</v>
      </c>
      <c r="B1928" t="s">
        <v>99</v>
      </c>
      <c r="C1928" t="s">
        <v>689</v>
      </c>
      <c r="D1928" t="s">
        <v>1707</v>
      </c>
      <c r="E1928" t="s">
        <v>465</v>
      </c>
      <c r="G1928" t="s">
        <v>492</v>
      </c>
      <c r="H1928" t="s">
        <v>125</v>
      </c>
      <c r="I1928">
        <v>2016</v>
      </c>
      <c r="J1928" t="s">
        <v>493</v>
      </c>
      <c r="K1928" t="s">
        <v>127</v>
      </c>
      <c r="L1928" t="s">
        <v>2194</v>
      </c>
      <c r="M1928" t="s">
        <v>2203</v>
      </c>
      <c r="N1928">
        <v>1</v>
      </c>
      <c r="O1928">
        <v>2020</v>
      </c>
      <c r="P1928">
        <v>1158.3911209595831</v>
      </c>
      <c r="Q1928">
        <v>1.2636727213417449</v>
      </c>
      <c r="R1928" t="s">
        <v>391</v>
      </c>
      <c r="S1928">
        <v>916.68602273033503</v>
      </c>
      <c r="T1928">
        <v>0.28999999999999998</v>
      </c>
      <c r="U1928" t="s">
        <v>470</v>
      </c>
      <c r="V1928">
        <v>2.416666666666667</v>
      </c>
      <c r="W1928">
        <v>6</v>
      </c>
      <c r="X1928">
        <v>17</v>
      </c>
      <c r="Y1928">
        <v>12</v>
      </c>
      <c r="Z1928">
        <v>0.02</v>
      </c>
      <c r="AA1928">
        <v>1</v>
      </c>
    </row>
    <row r="1929" spans="1:27" x14ac:dyDescent="0.25">
      <c r="A1929" t="s">
        <v>98</v>
      </c>
      <c r="B1929" t="s">
        <v>99</v>
      </c>
      <c r="C1929" t="s">
        <v>689</v>
      </c>
      <c r="D1929" t="s">
        <v>1707</v>
      </c>
      <c r="E1929" t="s">
        <v>465</v>
      </c>
      <c r="G1929" t="s">
        <v>466</v>
      </c>
      <c r="H1929" t="s">
        <v>125</v>
      </c>
      <c r="I1929">
        <v>2016</v>
      </c>
      <c r="J1929" t="s">
        <v>495</v>
      </c>
      <c r="K1929" t="s">
        <v>127</v>
      </c>
      <c r="L1929" t="s">
        <v>2194</v>
      </c>
      <c r="M1929" t="s">
        <v>2204</v>
      </c>
      <c r="N1929">
        <v>0</v>
      </c>
      <c r="O1929">
        <v>2020</v>
      </c>
      <c r="P1929">
        <v>1280.3270284290129</v>
      </c>
      <c r="Q1929">
        <v>1.2636727213417449</v>
      </c>
      <c r="R1929" t="s">
        <v>391</v>
      </c>
      <c r="S1929">
        <v>1013.179288280897</v>
      </c>
      <c r="T1929">
        <v>0.17</v>
      </c>
      <c r="U1929" t="s">
        <v>470</v>
      </c>
      <c r="V1929">
        <v>1.416666666666667</v>
      </c>
      <c r="W1929">
        <v>6</v>
      </c>
      <c r="X1929">
        <v>17</v>
      </c>
      <c r="Y1929">
        <v>12</v>
      </c>
      <c r="Z1929">
        <v>0.02</v>
      </c>
      <c r="AA1929">
        <v>1</v>
      </c>
    </row>
    <row r="1930" spans="1:27" x14ac:dyDescent="0.25">
      <c r="A1930" t="s">
        <v>98</v>
      </c>
      <c r="B1930" t="s">
        <v>99</v>
      </c>
      <c r="C1930" t="s">
        <v>689</v>
      </c>
      <c r="D1930" t="s">
        <v>1707</v>
      </c>
      <c r="E1930" t="s">
        <v>465</v>
      </c>
      <c r="G1930" t="s">
        <v>466</v>
      </c>
      <c r="H1930" t="s">
        <v>125</v>
      </c>
      <c r="I1930">
        <v>2020</v>
      </c>
      <c r="J1930" t="s">
        <v>497</v>
      </c>
      <c r="K1930" t="s">
        <v>127</v>
      </c>
      <c r="L1930" t="s">
        <v>2194</v>
      </c>
      <c r="M1930" t="s">
        <v>2204</v>
      </c>
      <c r="N1930">
        <v>1</v>
      </c>
      <c r="O1930">
        <v>2020</v>
      </c>
      <c r="P1930">
        <v>1646.1347508373019</v>
      </c>
      <c r="Q1930">
        <v>1.2636727213417449</v>
      </c>
      <c r="R1930" t="s">
        <v>391</v>
      </c>
      <c r="S1930">
        <v>1302.659084932581</v>
      </c>
      <c r="T1930">
        <v>0.28000000000000003</v>
      </c>
      <c r="U1930" t="s">
        <v>470</v>
      </c>
      <c r="V1930">
        <v>2.333333333333333</v>
      </c>
      <c r="W1930">
        <v>6</v>
      </c>
      <c r="X1930">
        <v>17</v>
      </c>
      <c r="Y1930">
        <v>12</v>
      </c>
      <c r="Z1930">
        <v>0.02</v>
      </c>
      <c r="AA1930">
        <v>1</v>
      </c>
    </row>
    <row r="1931" spans="1:27" x14ac:dyDescent="0.25">
      <c r="A1931" t="s">
        <v>98</v>
      </c>
      <c r="B1931" t="s">
        <v>99</v>
      </c>
      <c r="C1931" t="s">
        <v>689</v>
      </c>
      <c r="D1931" t="s">
        <v>1707</v>
      </c>
      <c r="E1931" t="s">
        <v>498</v>
      </c>
      <c r="G1931" t="s">
        <v>103</v>
      </c>
      <c r="H1931" t="s">
        <v>104</v>
      </c>
      <c r="I1931">
        <v>2016</v>
      </c>
      <c r="J1931" t="s">
        <v>499</v>
      </c>
      <c r="K1931" t="s">
        <v>106</v>
      </c>
      <c r="L1931" t="s">
        <v>2205</v>
      </c>
      <c r="M1931" t="s">
        <v>2206</v>
      </c>
      <c r="N1931">
        <v>1</v>
      </c>
      <c r="O1931">
        <v>2020</v>
      </c>
      <c r="P1931">
        <v>792.58339855129361</v>
      </c>
      <c r="Q1931">
        <v>12.617040935387189</v>
      </c>
      <c r="R1931" t="s">
        <v>391</v>
      </c>
      <c r="S1931">
        <v>62.818485143241787</v>
      </c>
      <c r="T1931">
        <v>3.3</v>
      </c>
      <c r="U1931" t="s">
        <v>502</v>
      </c>
      <c r="V1931">
        <v>1</v>
      </c>
      <c r="W1931">
        <v>8</v>
      </c>
      <c r="X1931">
        <v>18</v>
      </c>
      <c r="Y1931">
        <v>14</v>
      </c>
      <c r="Z1931">
        <v>0.02</v>
      </c>
      <c r="AA1931">
        <v>1</v>
      </c>
    </row>
    <row r="1932" spans="1:27" x14ac:dyDescent="0.25">
      <c r="A1932" t="s">
        <v>98</v>
      </c>
      <c r="B1932" t="s">
        <v>99</v>
      </c>
      <c r="C1932" t="s">
        <v>689</v>
      </c>
      <c r="D1932" t="s">
        <v>1707</v>
      </c>
      <c r="E1932" t="s">
        <v>498</v>
      </c>
      <c r="G1932" t="s">
        <v>111</v>
      </c>
      <c r="H1932" t="s">
        <v>104</v>
      </c>
      <c r="I1932">
        <v>2016</v>
      </c>
      <c r="J1932" t="s">
        <v>503</v>
      </c>
      <c r="K1932" t="s">
        <v>106</v>
      </c>
      <c r="L1932" t="s">
        <v>2205</v>
      </c>
      <c r="M1932" t="s">
        <v>2207</v>
      </c>
      <c r="N1932">
        <v>1</v>
      </c>
      <c r="O1932">
        <v>2020</v>
      </c>
      <c r="P1932">
        <v>804.77698929823669</v>
      </c>
      <c r="Q1932">
        <v>12.617040935387189</v>
      </c>
      <c r="R1932" t="s">
        <v>391</v>
      </c>
      <c r="S1932">
        <v>63.784923376214742</v>
      </c>
      <c r="T1932">
        <v>3.32</v>
      </c>
      <c r="U1932" t="s">
        <v>502</v>
      </c>
      <c r="V1932">
        <v>1.0060606060606061</v>
      </c>
      <c r="W1932">
        <v>8</v>
      </c>
      <c r="X1932">
        <v>18</v>
      </c>
      <c r="Y1932">
        <v>14</v>
      </c>
      <c r="Z1932">
        <v>0.02</v>
      </c>
      <c r="AA1932">
        <v>1</v>
      </c>
    </row>
    <row r="1933" spans="1:27" x14ac:dyDescent="0.25">
      <c r="A1933" t="s">
        <v>98</v>
      </c>
      <c r="B1933" t="s">
        <v>99</v>
      </c>
      <c r="C1933" t="s">
        <v>689</v>
      </c>
      <c r="D1933" t="s">
        <v>1707</v>
      </c>
      <c r="E1933" t="s">
        <v>498</v>
      </c>
      <c r="G1933" t="s">
        <v>114</v>
      </c>
      <c r="H1933" t="s">
        <v>104</v>
      </c>
      <c r="I1933">
        <v>2016</v>
      </c>
      <c r="J1933" t="s">
        <v>505</v>
      </c>
      <c r="K1933" t="s">
        <v>106</v>
      </c>
      <c r="L1933" t="s">
        <v>2205</v>
      </c>
      <c r="M1933" t="s">
        <v>2208</v>
      </c>
      <c r="N1933">
        <v>1</v>
      </c>
      <c r="O1933">
        <v>2020</v>
      </c>
      <c r="P1933">
        <v>843.56142251742892</v>
      </c>
      <c r="Q1933">
        <v>12.617040935387189</v>
      </c>
      <c r="R1933" t="s">
        <v>391</v>
      </c>
      <c r="S1933">
        <v>66.858895587116663</v>
      </c>
      <c r="T1933">
        <v>3.48</v>
      </c>
      <c r="U1933" t="s">
        <v>502</v>
      </c>
      <c r="V1933">
        <v>1.0545454545454549</v>
      </c>
      <c r="W1933">
        <v>8</v>
      </c>
      <c r="X1933">
        <v>18</v>
      </c>
      <c r="Y1933">
        <v>14</v>
      </c>
      <c r="Z1933">
        <v>0.02</v>
      </c>
      <c r="AA1933">
        <v>1</v>
      </c>
    </row>
    <row r="1934" spans="1:27" x14ac:dyDescent="0.25">
      <c r="A1934" t="s">
        <v>98</v>
      </c>
      <c r="B1934" t="s">
        <v>99</v>
      </c>
      <c r="C1934" t="s">
        <v>689</v>
      </c>
      <c r="D1934" t="s">
        <v>1707</v>
      </c>
      <c r="E1934" t="s">
        <v>498</v>
      </c>
      <c r="G1934" t="s">
        <v>119</v>
      </c>
      <c r="H1934" t="s">
        <v>104</v>
      </c>
      <c r="I1934">
        <v>2016</v>
      </c>
      <c r="J1934" t="s">
        <v>507</v>
      </c>
      <c r="K1934" t="s">
        <v>106</v>
      </c>
      <c r="L1934" t="s">
        <v>2205</v>
      </c>
      <c r="M1934" t="s">
        <v>2209</v>
      </c>
      <c r="N1934">
        <v>1</v>
      </c>
      <c r="O1934">
        <v>2020</v>
      </c>
      <c r="P1934">
        <v>938.90648751460947</v>
      </c>
      <c r="Q1934">
        <v>12.617040935387189</v>
      </c>
      <c r="R1934" t="s">
        <v>391</v>
      </c>
      <c r="S1934">
        <v>74.415743938917203</v>
      </c>
      <c r="T1934">
        <v>3.49</v>
      </c>
      <c r="U1934" t="s">
        <v>502</v>
      </c>
      <c r="V1934">
        <v>1.0575757575757581</v>
      </c>
      <c r="W1934">
        <v>8</v>
      </c>
      <c r="X1934">
        <v>18</v>
      </c>
      <c r="Y1934">
        <v>14</v>
      </c>
      <c r="Z1934">
        <v>0.02</v>
      </c>
      <c r="AA1934">
        <v>1</v>
      </c>
    </row>
    <row r="1935" spans="1:27" x14ac:dyDescent="0.25">
      <c r="A1935" t="s">
        <v>98</v>
      </c>
      <c r="B1935" t="s">
        <v>99</v>
      </c>
      <c r="C1935" t="s">
        <v>689</v>
      </c>
      <c r="D1935" t="s">
        <v>1707</v>
      </c>
      <c r="E1935" t="s">
        <v>498</v>
      </c>
      <c r="G1935" t="s">
        <v>119</v>
      </c>
      <c r="H1935" t="s">
        <v>104</v>
      </c>
      <c r="I1935">
        <v>2030</v>
      </c>
      <c r="J1935" t="s">
        <v>509</v>
      </c>
      <c r="K1935" t="s">
        <v>106</v>
      </c>
      <c r="L1935" t="s">
        <v>2205</v>
      </c>
      <c r="M1935" t="s">
        <v>2210</v>
      </c>
      <c r="N1935">
        <v>1</v>
      </c>
      <c r="O1935">
        <v>2030</v>
      </c>
      <c r="P1935">
        <v>987.6808505023813</v>
      </c>
      <c r="Q1935">
        <v>12.617040935387189</v>
      </c>
      <c r="R1935" t="s">
        <v>391</v>
      </c>
      <c r="S1935">
        <v>78.281496870808994</v>
      </c>
      <c r="T1935">
        <v>3.61</v>
      </c>
      <c r="U1935" t="s">
        <v>502</v>
      </c>
      <c r="V1935">
        <v>1.093939393939394</v>
      </c>
      <c r="W1935">
        <v>8</v>
      </c>
      <c r="X1935">
        <v>18</v>
      </c>
      <c r="Y1935">
        <v>14</v>
      </c>
      <c r="Z1935">
        <v>0.02</v>
      </c>
      <c r="AA1935">
        <v>1</v>
      </c>
    </row>
    <row r="1936" spans="1:27" x14ac:dyDescent="0.25">
      <c r="A1936" t="s">
        <v>98</v>
      </c>
      <c r="B1936" t="s">
        <v>99</v>
      </c>
      <c r="C1936" t="s">
        <v>689</v>
      </c>
      <c r="D1936" t="s">
        <v>1707</v>
      </c>
      <c r="E1936" t="s">
        <v>498</v>
      </c>
      <c r="G1936" t="s">
        <v>103</v>
      </c>
      <c r="H1936" t="s">
        <v>125</v>
      </c>
      <c r="I1936">
        <v>2016</v>
      </c>
      <c r="J1936" t="s">
        <v>511</v>
      </c>
      <c r="K1936" t="s">
        <v>127</v>
      </c>
      <c r="L1936" t="s">
        <v>2205</v>
      </c>
      <c r="M1936" t="s">
        <v>2211</v>
      </c>
      <c r="N1936">
        <v>1</v>
      </c>
      <c r="O1936">
        <v>2020</v>
      </c>
      <c r="P1936">
        <v>646.26030958797787</v>
      </c>
      <c r="Q1936">
        <v>12.617040935387189</v>
      </c>
      <c r="R1936" t="s">
        <v>391</v>
      </c>
      <c r="S1936">
        <v>51.221226347566379</v>
      </c>
      <c r="T1936">
        <v>3.73</v>
      </c>
      <c r="U1936" t="s">
        <v>502</v>
      </c>
      <c r="V1936">
        <v>1.1303030303030299</v>
      </c>
      <c r="W1936">
        <v>8</v>
      </c>
      <c r="X1936">
        <v>18</v>
      </c>
      <c r="Y1936">
        <v>14</v>
      </c>
      <c r="Z1936">
        <v>0.02</v>
      </c>
      <c r="AA1936">
        <v>1</v>
      </c>
    </row>
    <row r="1937" spans="1:27" x14ac:dyDescent="0.25">
      <c r="A1937" t="s">
        <v>98</v>
      </c>
      <c r="B1937" t="s">
        <v>99</v>
      </c>
      <c r="C1937" t="s">
        <v>689</v>
      </c>
      <c r="D1937" t="s">
        <v>1707</v>
      </c>
      <c r="E1937" t="s">
        <v>498</v>
      </c>
      <c r="G1937" t="s">
        <v>111</v>
      </c>
      <c r="H1937" t="s">
        <v>125</v>
      </c>
      <c r="I1937">
        <v>2016</v>
      </c>
      <c r="J1937" t="s">
        <v>513</v>
      </c>
      <c r="K1937" t="s">
        <v>127</v>
      </c>
      <c r="L1937" t="s">
        <v>2205</v>
      </c>
      <c r="M1937" t="s">
        <v>2212</v>
      </c>
      <c r="N1937">
        <v>1</v>
      </c>
      <c r="O1937">
        <v>2020</v>
      </c>
      <c r="P1937">
        <v>658.45390033492083</v>
      </c>
      <c r="Q1937">
        <v>12.617040935387189</v>
      </c>
      <c r="R1937" t="s">
        <v>391</v>
      </c>
      <c r="S1937">
        <v>52.187664580539327</v>
      </c>
      <c r="T1937">
        <v>3.74</v>
      </c>
      <c r="U1937" t="s">
        <v>502</v>
      </c>
      <c r="V1937">
        <v>1.133333333333334</v>
      </c>
      <c r="W1937">
        <v>8</v>
      </c>
      <c r="X1937">
        <v>18</v>
      </c>
      <c r="Y1937">
        <v>14</v>
      </c>
      <c r="Z1937">
        <v>0.02</v>
      </c>
      <c r="AA1937">
        <v>1</v>
      </c>
    </row>
    <row r="1938" spans="1:27" x14ac:dyDescent="0.25">
      <c r="A1938" t="s">
        <v>98</v>
      </c>
      <c r="B1938" t="s">
        <v>99</v>
      </c>
      <c r="C1938" t="s">
        <v>689</v>
      </c>
      <c r="D1938" t="s">
        <v>1707</v>
      </c>
      <c r="E1938" t="s">
        <v>498</v>
      </c>
      <c r="G1938" t="s">
        <v>114</v>
      </c>
      <c r="H1938" t="s">
        <v>125</v>
      </c>
      <c r="I1938">
        <v>2016</v>
      </c>
      <c r="J1938" t="s">
        <v>515</v>
      </c>
      <c r="K1938" t="s">
        <v>127</v>
      </c>
      <c r="L1938" t="s">
        <v>2205</v>
      </c>
      <c r="M1938" t="s">
        <v>2213</v>
      </c>
      <c r="N1938">
        <v>1</v>
      </c>
      <c r="O1938">
        <v>2020</v>
      </c>
      <c r="P1938">
        <v>691.90476692947561</v>
      </c>
      <c r="Q1938">
        <v>12.617040935387189</v>
      </c>
      <c r="R1938" t="s">
        <v>391</v>
      </c>
      <c r="S1938">
        <v>54.838909572598823</v>
      </c>
      <c r="T1938">
        <v>3.93</v>
      </c>
      <c r="U1938" t="s">
        <v>502</v>
      </c>
      <c r="V1938">
        <v>1.1909090909090909</v>
      </c>
      <c r="W1938">
        <v>8</v>
      </c>
      <c r="X1938">
        <v>18</v>
      </c>
      <c r="Y1938">
        <v>14</v>
      </c>
      <c r="Z1938">
        <v>0.02</v>
      </c>
      <c r="AA1938">
        <v>1</v>
      </c>
    </row>
    <row r="1939" spans="1:27" x14ac:dyDescent="0.25">
      <c r="A1939" t="s">
        <v>98</v>
      </c>
      <c r="B1939" t="s">
        <v>99</v>
      </c>
      <c r="C1939" t="s">
        <v>689</v>
      </c>
      <c r="D1939" t="s">
        <v>1707</v>
      </c>
      <c r="E1939" t="s">
        <v>498</v>
      </c>
      <c r="G1939" t="s">
        <v>119</v>
      </c>
      <c r="H1939" t="s">
        <v>125</v>
      </c>
      <c r="I1939">
        <v>2016</v>
      </c>
      <c r="J1939" t="s">
        <v>517</v>
      </c>
      <c r="K1939" t="s">
        <v>127</v>
      </c>
      <c r="L1939" t="s">
        <v>2205</v>
      </c>
      <c r="M1939" t="s">
        <v>2214</v>
      </c>
      <c r="N1939">
        <v>1</v>
      </c>
      <c r="O1939">
        <v>2020</v>
      </c>
      <c r="P1939">
        <v>938.90648751460947</v>
      </c>
      <c r="Q1939">
        <v>12.617040935387189</v>
      </c>
      <c r="R1939" t="s">
        <v>391</v>
      </c>
      <c r="S1939">
        <v>74.415743938917203</v>
      </c>
      <c r="T1939">
        <v>4.5</v>
      </c>
      <c r="U1939" t="s">
        <v>502</v>
      </c>
      <c r="V1939">
        <v>1.363636363636364</v>
      </c>
      <c r="W1939">
        <v>8</v>
      </c>
      <c r="X1939">
        <v>18</v>
      </c>
      <c r="Y1939">
        <v>14</v>
      </c>
      <c r="Z1939">
        <v>0.02</v>
      </c>
      <c r="AA1939">
        <v>1</v>
      </c>
    </row>
    <row r="1940" spans="1:27" x14ac:dyDescent="0.25">
      <c r="A1940" t="s">
        <v>98</v>
      </c>
      <c r="B1940" t="s">
        <v>519</v>
      </c>
      <c r="C1940" t="s">
        <v>689</v>
      </c>
      <c r="D1940" t="s">
        <v>1707</v>
      </c>
      <c r="E1940" t="s">
        <v>102</v>
      </c>
      <c r="G1940" t="s">
        <v>103</v>
      </c>
      <c r="H1940" t="s">
        <v>104</v>
      </c>
      <c r="I1940">
        <v>2016</v>
      </c>
      <c r="J1940" t="s">
        <v>105</v>
      </c>
      <c r="K1940" t="s">
        <v>106</v>
      </c>
      <c r="L1940" t="s">
        <v>2215</v>
      </c>
      <c r="M1940" t="s">
        <v>2216</v>
      </c>
      <c r="N1940">
        <v>1</v>
      </c>
      <c r="O1940">
        <v>2020</v>
      </c>
      <c r="P1940">
        <v>2225.3303113170941</v>
      </c>
      <c r="Q1940">
        <v>1.8663618897004079</v>
      </c>
      <c r="R1940" t="s">
        <v>109</v>
      </c>
      <c r="S1940">
        <v>1192.3359149142871</v>
      </c>
      <c r="T1940">
        <v>0.61014999999999997</v>
      </c>
      <c r="U1940" t="s">
        <v>110</v>
      </c>
      <c r="V1940">
        <v>0.61014999999999997</v>
      </c>
      <c r="W1940">
        <v>6</v>
      </c>
      <c r="X1940">
        <v>20</v>
      </c>
      <c r="Y1940">
        <v>14</v>
      </c>
      <c r="Z1940">
        <v>0.24</v>
      </c>
      <c r="AA1940">
        <v>31.536000000000001</v>
      </c>
    </row>
    <row r="1941" spans="1:27" x14ac:dyDescent="0.25">
      <c r="A1941" t="s">
        <v>98</v>
      </c>
      <c r="B1941" t="s">
        <v>519</v>
      </c>
      <c r="C1941" t="s">
        <v>689</v>
      </c>
      <c r="D1941" t="s">
        <v>1707</v>
      </c>
      <c r="E1941" t="s">
        <v>102</v>
      </c>
      <c r="G1941" t="s">
        <v>111</v>
      </c>
      <c r="H1941" t="s">
        <v>104</v>
      </c>
      <c r="I1941">
        <v>2016</v>
      </c>
      <c r="J1941" t="s">
        <v>112</v>
      </c>
      <c r="K1941" t="s">
        <v>106</v>
      </c>
      <c r="L1941" t="s">
        <v>2215</v>
      </c>
      <c r="M1941" t="s">
        <v>2217</v>
      </c>
      <c r="N1941">
        <v>1</v>
      </c>
      <c r="O1941">
        <v>2020</v>
      </c>
      <c r="P1941">
        <v>2347.266218786523</v>
      </c>
      <c r="Q1941">
        <v>1.8663618897004079</v>
      </c>
      <c r="R1941" t="s">
        <v>109</v>
      </c>
      <c r="S1941">
        <v>1257.6693897041109</v>
      </c>
      <c r="T1941">
        <v>0.63</v>
      </c>
      <c r="U1941" t="s">
        <v>110</v>
      </c>
      <c r="V1941">
        <v>0.63</v>
      </c>
      <c r="W1941">
        <v>6</v>
      </c>
      <c r="X1941">
        <v>20</v>
      </c>
      <c r="Y1941">
        <v>14</v>
      </c>
      <c r="Z1941">
        <v>0.24</v>
      </c>
      <c r="AA1941">
        <v>31.536000000000001</v>
      </c>
    </row>
    <row r="1942" spans="1:27" x14ac:dyDescent="0.25">
      <c r="A1942" t="s">
        <v>98</v>
      </c>
      <c r="B1942" t="s">
        <v>519</v>
      </c>
      <c r="C1942" t="s">
        <v>689</v>
      </c>
      <c r="D1942" t="s">
        <v>1707</v>
      </c>
      <c r="E1942" t="s">
        <v>102</v>
      </c>
      <c r="G1942" t="s">
        <v>114</v>
      </c>
      <c r="H1942" t="s">
        <v>104</v>
      </c>
      <c r="I1942">
        <v>2016</v>
      </c>
      <c r="J1942" t="s">
        <v>115</v>
      </c>
      <c r="K1942" t="s">
        <v>106</v>
      </c>
      <c r="L1942" t="s">
        <v>2215</v>
      </c>
      <c r="M1942" t="s">
        <v>2218</v>
      </c>
      <c r="N1942">
        <v>1</v>
      </c>
      <c r="O1942">
        <v>2020</v>
      </c>
      <c r="P1942">
        <v>2469.2021262559529</v>
      </c>
      <c r="Q1942">
        <v>1.8663618897004079</v>
      </c>
      <c r="R1942" t="s">
        <v>109</v>
      </c>
      <c r="S1942">
        <v>1323.002864493935</v>
      </c>
      <c r="T1942">
        <v>0.66</v>
      </c>
      <c r="U1942" t="s">
        <v>110</v>
      </c>
      <c r="V1942">
        <v>0.66</v>
      </c>
      <c r="W1942">
        <v>6</v>
      </c>
      <c r="X1942">
        <v>20</v>
      </c>
      <c r="Y1942">
        <v>14</v>
      </c>
      <c r="Z1942">
        <v>0.24</v>
      </c>
      <c r="AA1942">
        <v>31.536000000000001</v>
      </c>
    </row>
    <row r="1943" spans="1:27" x14ac:dyDescent="0.25">
      <c r="A1943" t="s">
        <v>98</v>
      </c>
      <c r="B1943" t="s">
        <v>519</v>
      </c>
      <c r="C1943" t="s">
        <v>689</v>
      </c>
      <c r="D1943" t="s">
        <v>1707</v>
      </c>
      <c r="E1943" t="s">
        <v>102</v>
      </c>
      <c r="G1943" t="s">
        <v>114</v>
      </c>
      <c r="H1943" t="s">
        <v>104</v>
      </c>
      <c r="I1943">
        <v>2023</v>
      </c>
      <c r="J1943" t="s">
        <v>117</v>
      </c>
      <c r="K1943" t="s">
        <v>106</v>
      </c>
      <c r="L1943" t="s">
        <v>2215</v>
      </c>
      <c r="M1943" t="s">
        <v>2219</v>
      </c>
      <c r="N1943">
        <v>1</v>
      </c>
      <c r="O1943">
        <v>2023</v>
      </c>
      <c r="P1943">
        <v>3865.2553631628971</v>
      </c>
      <c r="Q1943">
        <v>1.8663618897004079</v>
      </c>
      <c r="R1943" t="s">
        <v>109</v>
      </c>
      <c r="S1943">
        <v>2071.0106568792812</v>
      </c>
      <c r="T1943">
        <v>0.83499999999999996</v>
      </c>
      <c r="U1943" t="s">
        <v>110</v>
      </c>
      <c r="V1943">
        <v>0.83499999999999996</v>
      </c>
      <c r="W1943">
        <v>6</v>
      </c>
      <c r="X1943">
        <v>20</v>
      </c>
      <c r="Y1943">
        <v>14</v>
      </c>
      <c r="Z1943">
        <v>0.24</v>
      </c>
      <c r="AA1943">
        <v>31.536000000000001</v>
      </c>
    </row>
    <row r="1944" spans="1:27" x14ac:dyDescent="0.25">
      <c r="A1944" t="s">
        <v>98</v>
      </c>
      <c r="B1944" t="s">
        <v>519</v>
      </c>
      <c r="C1944" t="s">
        <v>689</v>
      </c>
      <c r="D1944" t="s">
        <v>1707</v>
      </c>
      <c r="E1944" t="s">
        <v>102</v>
      </c>
      <c r="G1944" t="s">
        <v>119</v>
      </c>
      <c r="H1944" t="s">
        <v>104</v>
      </c>
      <c r="I1944">
        <v>2016</v>
      </c>
      <c r="J1944" t="s">
        <v>120</v>
      </c>
      <c r="K1944" t="s">
        <v>106</v>
      </c>
      <c r="L1944" t="s">
        <v>2215</v>
      </c>
      <c r="M1944" t="s">
        <v>2220</v>
      </c>
      <c r="N1944">
        <v>0</v>
      </c>
      <c r="O1944">
        <v>2020</v>
      </c>
      <c r="P1944">
        <v>3749.5291546849662</v>
      </c>
      <c r="Q1944">
        <v>1.8663618897004079</v>
      </c>
      <c r="R1944" t="s">
        <v>109</v>
      </c>
      <c r="S1944">
        <v>2009.004349787087</v>
      </c>
      <c r="T1944">
        <v>0.81</v>
      </c>
      <c r="U1944" t="s">
        <v>110</v>
      </c>
      <c r="V1944">
        <v>0.81</v>
      </c>
      <c r="W1944">
        <v>6</v>
      </c>
      <c r="X1944">
        <v>20</v>
      </c>
      <c r="Y1944">
        <v>14</v>
      </c>
      <c r="Z1944">
        <v>0.24</v>
      </c>
      <c r="AA1944">
        <v>31.536000000000001</v>
      </c>
    </row>
    <row r="1945" spans="1:27" x14ac:dyDescent="0.25">
      <c r="A1945" t="s">
        <v>98</v>
      </c>
      <c r="B1945" t="s">
        <v>519</v>
      </c>
      <c r="C1945" t="s">
        <v>689</v>
      </c>
      <c r="D1945" t="s">
        <v>1707</v>
      </c>
      <c r="E1945" t="s">
        <v>102</v>
      </c>
      <c r="G1945" t="s">
        <v>119</v>
      </c>
      <c r="H1945" t="s">
        <v>104</v>
      </c>
      <c r="I1945">
        <v>2018</v>
      </c>
      <c r="J1945" t="s">
        <v>122</v>
      </c>
      <c r="K1945" t="s">
        <v>106</v>
      </c>
      <c r="L1945" t="s">
        <v>2215</v>
      </c>
      <c r="M1945" t="s">
        <v>2220</v>
      </c>
      <c r="N1945">
        <v>1</v>
      </c>
      <c r="O1945">
        <v>2020</v>
      </c>
      <c r="P1945">
        <v>3749.5291546849662</v>
      </c>
      <c r="Q1945">
        <v>1.8663618897004079</v>
      </c>
      <c r="R1945" t="s">
        <v>109</v>
      </c>
      <c r="S1945">
        <v>2009.004349787087</v>
      </c>
      <c r="T1945">
        <v>0.81</v>
      </c>
      <c r="U1945" t="s">
        <v>110</v>
      </c>
      <c r="V1945">
        <v>0.81</v>
      </c>
      <c r="W1945">
        <v>6</v>
      </c>
      <c r="X1945">
        <v>20</v>
      </c>
      <c r="Y1945">
        <v>14</v>
      </c>
      <c r="Z1945">
        <v>0.24</v>
      </c>
      <c r="AA1945">
        <v>31.536000000000001</v>
      </c>
    </row>
    <row r="1946" spans="1:27" x14ac:dyDescent="0.25">
      <c r="A1946" t="s">
        <v>98</v>
      </c>
      <c r="B1946" t="s">
        <v>519</v>
      </c>
      <c r="C1946" t="s">
        <v>689</v>
      </c>
      <c r="D1946" t="s">
        <v>1707</v>
      </c>
      <c r="E1946" t="s">
        <v>102</v>
      </c>
      <c r="G1946" t="s">
        <v>119</v>
      </c>
      <c r="H1946" t="s">
        <v>104</v>
      </c>
      <c r="I1946">
        <v>2022</v>
      </c>
      <c r="J1946" t="s">
        <v>123</v>
      </c>
      <c r="K1946" t="s">
        <v>106</v>
      </c>
      <c r="L1946" t="s">
        <v>2215</v>
      </c>
      <c r="M1946" t="s">
        <v>2221</v>
      </c>
      <c r="N1946">
        <v>1</v>
      </c>
      <c r="O1946">
        <v>2022</v>
      </c>
      <c r="P1946">
        <v>3749.5291546849662</v>
      </c>
      <c r="Q1946">
        <v>1.8663618897004079</v>
      </c>
      <c r="R1946" t="s">
        <v>109</v>
      </c>
      <c r="S1946">
        <v>2009.004349787087</v>
      </c>
      <c r="T1946">
        <v>0.81</v>
      </c>
      <c r="U1946" t="s">
        <v>110</v>
      </c>
      <c r="V1946">
        <v>0.81</v>
      </c>
      <c r="W1946">
        <v>6</v>
      </c>
      <c r="X1946">
        <v>20</v>
      </c>
      <c r="Y1946">
        <v>14</v>
      </c>
      <c r="Z1946">
        <v>0.24</v>
      </c>
      <c r="AA1946">
        <v>31.536000000000001</v>
      </c>
    </row>
    <row r="1947" spans="1:27" x14ac:dyDescent="0.25">
      <c r="A1947" t="s">
        <v>98</v>
      </c>
      <c r="B1947" t="s">
        <v>519</v>
      </c>
      <c r="C1947" t="s">
        <v>689</v>
      </c>
      <c r="D1947" t="s">
        <v>1707</v>
      </c>
      <c r="E1947" t="s">
        <v>102</v>
      </c>
      <c r="G1947" t="s">
        <v>103</v>
      </c>
      <c r="H1947" t="s">
        <v>125</v>
      </c>
      <c r="I1947">
        <v>2016</v>
      </c>
      <c r="J1947" t="s">
        <v>126</v>
      </c>
      <c r="K1947" t="s">
        <v>127</v>
      </c>
      <c r="L1947" t="s">
        <v>2215</v>
      </c>
      <c r="M1947" t="s">
        <v>2222</v>
      </c>
      <c r="N1947">
        <v>1</v>
      </c>
      <c r="O1947">
        <v>2020</v>
      </c>
      <c r="P1947">
        <v>945.00328288808089</v>
      </c>
      <c r="Q1947">
        <v>1.8663618897004079</v>
      </c>
      <c r="R1947" t="s">
        <v>109</v>
      </c>
      <c r="S1947">
        <v>506.33442962113571</v>
      </c>
      <c r="T1947">
        <v>0.91554999999999997</v>
      </c>
      <c r="U1947" t="s">
        <v>110</v>
      </c>
      <c r="V1947">
        <v>0.91554999999999997</v>
      </c>
      <c r="W1947">
        <v>6</v>
      </c>
      <c r="X1947">
        <v>20</v>
      </c>
      <c r="Y1947">
        <v>14</v>
      </c>
      <c r="Z1947">
        <v>0.24</v>
      </c>
      <c r="AA1947">
        <v>31.536000000000001</v>
      </c>
    </row>
    <row r="1948" spans="1:27" x14ac:dyDescent="0.25">
      <c r="A1948" t="s">
        <v>98</v>
      </c>
      <c r="B1948" t="s">
        <v>519</v>
      </c>
      <c r="C1948" t="s">
        <v>689</v>
      </c>
      <c r="D1948" t="s">
        <v>1707</v>
      </c>
      <c r="E1948" t="s">
        <v>102</v>
      </c>
      <c r="G1948" t="s">
        <v>111</v>
      </c>
      <c r="H1948" t="s">
        <v>125</v>
      </c>
      <c r="I1948">
        <v>2016</v>
      </c>
      <c r="J1948" t="s">
        <v>129</v>
      </c>
      <c r="K1948" t="s">
        <v>127</v>
      </c>
      <c r="L1948" t="s">
        <v>2215</v>
      </c>
      <c r="M1948" t="s">
        <v>2223</v>
      </c>
      <c r="N1948">
        <v>1</v>
      </c>
      <c r="O1948">
        <v>2020</v>
      </c>
      <c r="P1948">
        <v>1036.455213490153</v>
      </c>
      <c r="Q1948">
        <v>1.8663618897004079</v>
      </c>
      <c r="R1948" t="s">
        <v>109</v>
      </c>
      <c r="S1948">
        <v>555.33453571350378</v>
      </c>
      <c r="T1948">
        <v>0.93</v>
      </c>
      <c r="U1948" t="s">
        <v>110</v>
      </c>
      <c r="V1948">
        <v>0.93</v>
      </c>
      <c r="W1948">
        <v>6</v>
      </c>
      <c r="X1948">
        <v>20</v>
      </c>
      <c r="Y1948">
        <v>14</v>
      </c>
      <c r="Z1948">
        <v>0.24</v>
      </c>
      <c r="AA1948">
        <v>31.536000000000001</v>
      </c>
    </row>
    <row r="1949" spans="1:27" x14ac:dyDescent="0.25">
      <c r="A1949" t="s">
        <v>98</v>
      </c>
      <c r="B1949" t="s">
        <v>519</v>
      </c>
      <c r="C1949" t="s">
        <v>689</v>
      </c>
      <c r="D1949" t="s">
        <v>1707</v>
      </c>
      <c r="E1949" t="s">
        <v>102</v>
      </c>
      <c r="G1949" t="s">
        <v>119</v>
      </c>
      <c r="H1949" t="s">
        <v>125</v>
      </c>
      <c r="I1949">
        <v>2016</v>
      </c>
      <c r="J1949" t="s">
        <v>131</v>
      </c>
      <c r="K1949" t="s">
        <v>127</v>
      </c>
      <c r="L1949" t="s">
        <v>2215</v>
      </c>
      <c r="M1949" t="s">
        <v>2224</v>
      </c>
      <c r="N1949">
        <v>1</v>
      </c>
      <c r="O1949">
        <v>2020</v>
      </c>
      <c r="P1949">
        <v>1493.714866500515</v>
      </c>
      <c r="Q1949">
        <v>1.8663618897004079</v>
      </c>
      <c r="R1949" t="s">
        <v>109</v>
      </c>
      <c r="S1949">
        <v>800.33506617534363</v>
      </c>
      <c r="T1949">
        <v>0.95</v>
      </c>
      <c r="U1949" t="s">
        <v>110</v>
      </c>
      <c r="V1949">
        <v>0.95</v>
      </c>
      <c r="W1949">
        <v>6</v>
      </c>
      <c r="X1949">
        <v>20</v>
      </c>
      <c r="Y1949">
        <v>14</v>
      </c>
      <c r="Z1949">
        <v>0.24</v>
      </c>
      <c r="AA1949">
        <v>31.536000000000001</v>
      </c>
    </row>
    <row r="1950" spans="1:27" x14ac:dyDescent="0.25">
      <c r="A1950" t="s">
        <v>98</v>
      </c>
      <c r="B1950" t="s">
        <v>519</v>
      </c>
      <c r="C1950" t="s">
        <v>689</v>
      </c>
      <c r="D1950" t="s">
        <v>1707</v>
      </c>
      <c r="E1950" t="s">
        <v>102</v>
      </c>
      <c r="G1950" t="s">
        <v>133</v>
      </c>
      <c r="H1950" t="s">
        <v>125</v>
      </c>
      <c r="I1950">
        <v>2016</v>
      </c>
      <c r="J1950" t="s">
        <v>134</v>
      </c>
      <c r="K1950" t="s">
        <v>127</v>
      </c>
      <c r="L1950" t="s">
        <v>2215</v>
      </c>
      <c r="M1950" t="s">
        <v>2225</v>
      </c>
      <c r="N1950">
        <v>1</v>
      </c>
      <c r="O1950">
        <v>2020</v>
      </c>
      <c r="P1950">
        <v>2530.170079990668</v>
      </c>
      <c r="Q1950">
        <v>1.8663618897004079</v>
      </c>
      <c r="R1950" t="s">
        <v>109</v>
      </c>
      <c r="S1950">
        <v>1355.669601888847</v>
      </c>
      <c r="T1950">
        <v>3.28</v>
      </c>
      <c r="U1950" t="s">
        <v>110</v>
      </c>
      <c r="V1950">
        <v>3.28</v>
      </c>
      <c r="W1950">
        <v>6</v>
      </c>
      <c r="X1950">
        <v>20</v>
      </c>
      <c r="Y1950">
        <v>14</v>
      </c>
      <c r="Z1950">
        <v>0.24</v>
      </c>
      <c r="AA1950">
        <v>31.536000000000001</v>
      </c>
    </row>
    <row r="1951" spans="1:27" x14ac:dyDescent="0.25">
      <c r="A1951" t="s">
        <v>98</v>
      </c>
      <c r="B1951" t="s">
        <v>519</v>
      </c>
      <c r="C1951" t="s">
        <v>689</v>
      </c>
      <c r="D1951" t="s">
        <v>1707</v>
      </c>
      <c r="E1951" t="s">
        <v>102</v>
      </c>
      <c r="G1951" t="s">
        <v>133</v>
      </c>
      <c r="H1951" t="s">
        <v>125</v>
      </c>
      <c r="I1951">
        <v>2022</v>
      </c>
      <c r="J1951" t="s">
        <v>136</v>
      </c>
      <c r="K1951" t="s">
        <v>127</v>
      </c>
      <c r="L1951" t="s">
        <v>2215</v>
      </c>
      <c r="M1951" t="s">
        <v>2226</v>
      </c>
      <c r="N1951">
        <v>1</v>
      </c>
      <c r="O1951">
        <v>2022</v>
      </c>
      <c r="P1951">
        <v>2530.170079990668</v>
      </c>
      <c r="Q1951">
        <v>1.8663618897004079</v>
      </c>
      <c r="R1951" t="s">
        <v>109</v>
      </c>
      <c r="S1951">
        <v>1355.669601888847</v>
      </c>
      <c r="T1951">
        <v>3.28</v>
      </c>
      <c r="U1951" t="s">
        <v>110</v>
      </c>
      <c r="V1951">
        <v>3.28</v>
      </c>
      <c r="W1951">
        <v>6</v>
      </c>
      <c r="X1951">
        <v>20</v>
      </c>
      <c r="Y1951">
        <v>14</v>
      </c>
      <c r="Z1951">
        <v>0.24</v>
      </c>
      <c r="AA1951">
        <v>31.536000000000001</v>
      </c>
    </row>
    <row r="1952" spans="1:27" x14ac:dyDescent="0.25">
      <c r="A1952" t="s">
        <v>98</v>
      </c>
      <c r="B1952" t="s">
        <v>519</v>
      </c>
      <c r="C1952" t="s">
        <v>689</v>
      </c>
      <c r="D1952" t="s">
        <v>1707</v>
      </c>
      <c r="E1952" t="s">
        <v>102</v>
      </c>
      <c r="G1952" t="s">
        <v>138</v>
      </c>
      <c r="H1952" t="s">
        <v>125</v>
      </c>
      <c r="I1952">
        <v>2016</v>
      </c>
      <c r="J1952" t="s">
        <v>139</v>
      </c>
      <c r="K1952" t="s">
        <v>127</v>
      </c>
      <c r="L1952" t="s">
        <v>2215</v>
      </c>
      <c r="M1952" t="s">
        <v>2227</v>
      </c>
      <c r="N1952">
        <v>1</v>
      </c>
      <c r="O1952">
        <v>2020</v>
      </c>
      <c r="P1952">
        <v>2316.7822419191662</v>
      </c>
      <c r="Q1952">
        <v>1.8663618897004079</v>
      </c>
      <c r="R1952" t="s">
        <v>109</v>
      </c>
      <c r="S1952">
        <v>1241.336021006656</v>
      </c>
      <c r="T1952">
        <v>2</v>
      </c>
      <c r="U1952" t="s">
        <v>110</v>
      </c>
      <c r="V1952">
        <v>2</v>
      </c>
      <c r="W1952">
        <v>6</v>
      </c>
      <c r="X1952">
        <v>20</v>
      </c>
      <c r="Y1952">
        <v>14</v>
      </c>
      <c r="Z1952">
        <v>0.24</v>
      </c>
      <c r="AA1952">
        <v>31.536000000000001</v>
      </c>
    </row>
    <row r="1953" spans="1:27" x14ac:dyDescent="0.25">
      <c r="A1953" t="s">
        <v>98</v>
      </c>
      <c r="B1953" t="s">
        <v>519</v>
      </c>
      <c r="C1953" t="s">
        <v>689</v>
      </c>
      <c r="D1953" t="s">
        <v>1707</v>
      </c>
      <c r="E1953" t="s">
        <v>102</v>
      </c>
      <c r="G1953" t="s">
        <v>138</v>
      </c>
      <c r="H1953" t="s">
        <v>125</v>
      </c>
      <c r="I1953">
        <v>2022</v>
      </c>
      <c r="J1953" t="s">
        <v>141</v>
      </c>
      <c r="K1953" t="s">
        <v>127</v>
      </c>
      <c r="L1953" t="s">
        <v>2215</v>
      </c>
      <c r="M1953" t="s">
        <v>2228</v>
      </c>
      <c r="N1953">
        <v>1</v>
      </c>
      <c r="O1953">
        <v>2022</v>
      </c>
      <c r="P1953">
        <v>2805.3845753706141</v>
      </c>
      <c r="Q1953">
        <v>1.8663618897004079</v>
      </c>
      <c r="R1953" t="s">
        <v>109</v>
      </c>
      <c r="S1953">
        <v>1503.130015058837</v>
      </c>
      <c r="T1953">
        <v>3.3</v>
      </c>
      <c r="U1953" t="s">
        <v>110</v>
      </c>
      <c r="V1953">
        <v>3.3</v>
      </c>
      <c r="W1953">
        <v>6</v>
      </c>
      <c r="X1953">
        <v>20</v>
      </c>
      <c r="Y1953">
        <v>14</v>
      </c>
      <c r="Z1953">
        <v>0.24</v>
      </c>
      <c r="AA1953">
        <v>31.536000000000001</v>
      </c>
    </row>
    <row r="1954" spans="1:27" x14ac:dyDescent="0.25">
      <c r="A1954" t="s">
        <v>98</v>
      </c>
      <c r="B1954" t="s">
        <v>519</v>
      </c>
      <c r="C1954" t="s">
        <v>689</v>
      </c>
      <c r="D1954" t="s">
        <v>1707</v>
      </c>
      <c r="E1954" t="s">
        <v>102</v>
      </c>
      <c r="G1954" t="s">
        <v>143</v>
      </c>
      <c r="H1954" t="s">
        <v>125</v>
      </c>
      <c r="I1954">
        <v>2016</v>
      </c>
      <c r="J1954" t="s">
        <v>144</v>
      </c>
      <c r="K1954" t="s">
        <v>127</v>
      </c>
      <c r="L1954" t="s">
        <v>2215</v>
      </c>
      <c r="M1954" t="s">
        <v>2229</v>
      </c>
      <c r="N1954">
        <v>1</v>
      </c>
      <c r="O1954">
        <v>2020</v>
      </c>
      <c r="P1954">
        <v>3017.9137098683868</v>
      </c>
      <c r="Q1954">
        <v>1.8663618897004079</v>
      </c>
      <c r="R1954" t="s">
        <v>109</v>
      </c>
      <c r="S1954">
        <v>1617.0035010481431</v>
      </c>
      <c r="T1954">
        <v>3.55</v>
      </c>
      <c r="U1954" t="s">
        <v>110</v>
      </c>
      <c r="V1954">
        <v>3.55</v>
      </c>
      <c r="W1954">
        <v>6</v>
      </c>
      <c r="X1954">
        <v>20</v>
      </c>
      <c r="Y1954">
        <v>14</v>
      </c>
      <c r="Z1954">
        <v>0.24</v>
      </c>
      <c r="AA1954">
        <v>31.536000000000001</v>
      </c>
    </row>
    <row r="1955" spans="1:27" x14ac:dyDescent="0.25">
      <c r="A1955" t="s">
        <v>98</v>
      </c>
      <c r="B1955" t="s">
        <v>519</v>
      </c>
      <c r="C1955" t="s">
        <v>689</v>
      </c>
      <c r="D1955" t="s">
        <v>1707</v>
      </c>
      <c r="E1955" t="s">
        <v>102</v>
      </c>
      <c r="G1955" t="s">
        <v>143</v>
      </c>
      <c r="H1955" t="s">
        <v>125</v>
      </c>
      <c r="I1955">
        <v>2022</v>
      </c>
      <c r="J1955" t="s">
        <v>146</v>
      </c>
      <c r="K1955" t="s">
        <v>127</v>
      </c>
      <c r="L1955" t="s">
        <v>2215</v>
      </c>
      <c r="M1955" t="s">
        <v>2230</v>
      </c>
      <c r="N1955">
        <v>1</v>
      </c>
      <c r="O1955">
        <v>2022</v>
      </c>
      <c r="P1955">
        <v>3017.9137098683868</v>
      </c>
      <c r="Q1955">
        <v>1.8663618897004079</v>
      </c>
      <c r="R1955" t="s">
        <v>109</v>
      </c>
      <c r="S1955">
        <v>1617.0035010481431</v>
      </c>
      <c r="T1955">
        <v>3.55</v>
      </c>
      <c r="U1955" t="s">
        <v>110</v>
      </c>
      <c r="V1955">
        <v>3.55</v>
      </c>
      <c r="W1955">
        <v>6</v>
      </c>
      <c r="X1955">
        <v>20</v>
      </c>
      <c r="Y1955">
        <v>14</v>
      </c>
      <c r="Z1955">
        <v>0.24</v>
      </c>
      <c r="AA1955">
        <v>31.536000000000001</v>
      </c>
    </row>
    <row r="1956" spans="1:27" x14ac:dyDescent="0.25">
      <c r="A1956" t="s">
        <v>98</v>
      </c>
      <c r="B1956" t="s">
        <v>519</v>
      </c>
      <c r="C1956" t="s">
        <v>689</v>
      </c>
      <c r="D1956" t="s">
        <v>1707</v>
      </c>
      <c r="E1956" t="s">
        <v>102</v>
      </c>
      <c r="G1956" t="s">
        <v>103</v>
      </c>
      <c r="H1956" t="s">
        <v>148</v>
      </c>
      <c r="I1956">
        <v>2016</v>
      </c>
      <c r="J1956" t="s">
        <v>149</v>
      </c>
      <c r="K1956" t="s">
        <v>150</v>
      </c>
      <c r="L1956" t="s">
        <v>2215</v>
      </c>
      <c r="M1956" t="s">
        <v>2231</v>
      </c>
      <c r="N1956">
        <v>1</v>
      </c>
      <c r="O1956">
        <v>2020</v>
      </c>
      <c r="P1956">
        <v>2926.4617792663148</v>
      </c>
      <c r="Q1956">
        <v>1.8663618897004079</v>
      </c>
      <c r="R1956" t="s">
        <v>109</v>
      </c>
      <c r="S1956">
        <v>1568.0033949557751</v>
      </c>
      <c r="T1956">
        <v>0.63670000000000004</v>
      </c>
      <c r="U1956" t="s">
        <v>110</v>
      </c>
      <c r="V1956">
        <v>0.63670000000000004</v>
      </c>
      <c r="W1956">
        <v>6</v>
      </c>
      <c r="X1956">
        <v>20</v>
      </c>
      <c r="Y1956">
        <v>14</v>
      </c>
      <c r="Z1956">
        <v>0.24</v>
      </c>
      <c r="AA1956">
        <v>31.536000000000001</v>
      </c>
    </row>
    <row r="1957" spans="1:27" x14ac:dyDescent="0.25">
      <c r="A1957" t="s">
        <v>98</v>
      </c>
      <c r="B1957" t="s">
        <v>519</v>
      </c>
      <c r="C1957" t="s">
        <v>689</v>
      </c>
      <c r="D1957" t="s">
        <v>1707</v>
      </c>
      <c r="E1957" t="s">
        <v>102</v>
      </c>
      <c r="G1957" t="s">
        <v>111</v>
      </c>
      <c r="H1957" t="s">
        <v>148</v>
      </c>
      <c r="I1957">
        <v>2016</v>
      </c>
      <c r="J1957" t="s">
        <v>152</v>
      </c>
      <c r="K1957" t="s">
        <v>150</v>
      </c>
      <c r="L1957" t="s">
        <v>2215</v>
      </c>
      <c r="M1957" t="s">
        <v>2232</v>
      </c>
      <c r="N1957">
        <v>1</v>
      </c>
      <c r="O1957">
        <v>2020</v>
      </c>
      <c r="P1957">
        <v>3109.3656404704602</v>
      </c>
      <c r="Q1957">
        <v>1.8663618897004079</v>
      </c>
      <c r="R1957" t="s">
        <v>109</v>
      </c>
      <c r="S1957">
        <v>1666.0036071405109</v>
      </c>
      <c r="T1957">
        <v>0.67</v>
      </c>
      <c r="U1957" t="s">
        <v>110</v>
      </c>
      <c r="V1957">
        <v>0.67</v>
      </c>
      <c r="W1957">
        <v>6</v>
      </c>
      <c r="X1957">
        <v>20</v>
      </c>
      <c r="Y1957">
        <v>14</v>
      </c>
      <c r="Z1957">
        <v>0.24</v>
      </c>
      <c r="AA1957">
        <v>31.536000000000001</v>
      </c>
    </row>
    <row r="1958" spans="1:27" x14ac:dyDescent="0.25">
      <c r="A1958" t="s">
        <v>98</v>
      </c>
      <c r="B1958" t="s">
        <v>519</v>
      </c>
      <c r="C1958" t="s">
        <v>689</v>
      </c>
      <c r="D1958" t="s">
        <v>1707</v>
      </c>
      <c r="E1958" t="s">
        <v>102</v>
      </c>
      <c r="G1958" t="s">
        <v>119</v>
      </c>
      <c r="H1958" t="s">
        <v>148</v>
      </c>
      <c r="I1958">
        <v>2016</v>
      </c>
      <c r="J1958" t="s">
        <v>154</v>
      </c>
      <c r="K1958" t="s">
        <v>150</v>
      </c>
      <c r="L1958" t="s">
        <v>2215</v>
      </c>
      <c r="M1958" t="s">
        <v>2233</v>
      </c>
      <c r="N1958">
        <v>1</v>
      </c>
      <c r="O1958">
        <v>2020</v>
      </c>
      <c r="P1958">
        <v>3078.881663603102</v>
      </c>
      <c r="Q1958">
        <v>1.8663618897004079</v>
      </c>
      <c r="R1958" t="s">
        <v>109</v>
      </c>
      <c r="S1958">
        <v>1649.670238443055</v>
      </c>
      <c r="T1958">
        <v>0.69</v>
      </c>
      <c r="U1958" t="s">
        <v>110</v>
      </c>
      <c r="V1958">
        <v>0.69</v>
      </c>
      <c r="W1958">
        <v>6</v>
      </c>
      <c r="X1958">
        <v>20</v>
      </c>
      <c r="Y1958">
        <v>14</v>
      </c>
      <c r="Z1958">
        <v>0.24</v>
      </c>
      <c r="AA1958">
        <v>31.536000000000001</v>
      </c>
    </row>
    <row r="1959" spans="1:27" x14ac:dyDescent="0.25">
      <c r="A1959" t="s">
        <v>98</v>
      </c>
      <c r="B1959" t="s">
        <v>519</v>
      </c>
      <c r="C1959" t="s">
        <v>689</v>
      </c>
      <c r="D1959" t="s">
        <v>1707</v>
      </c>
      <c r="E1959" t="s">
        <v>102</v>
      </c>
      <c r="G1959" t="s">
        <v>103</v>
      </c>
      <c r="H1959" t="s">
        <v>156</v>
      </c>
      <c r="I1959">
        <v>2016</v>
      </c>
      <c r="J1959" t="s">
        <v>157</v>
      </c>
      <c r="K1959" t="s">
        <v>158</v>
      </c>
      <c r="L1959" t="s">
        <v>2215</v>
      </c>
      <c r="M1959" t="s">
        <v>2234</v>
      </c>
      <c r="N1959">
        <v>1</v>
      </c>
      <c r="O1959">
        <v>2020</v>
      </c>
      <c r="P1959">
        <v>2225.3303113170941</v>
      </c>
      <c r="Q1959">
        <v>1.8663618897004079</v>
      </c>
      <c r="R1959" t="s">
        <v>109</v>
      </c>
      <c r="S1959">
        <v>1192.3359149142871</v>
      </c>
      <c r="T1959">
        <v>0.61014999999999997</v>
      </c>
      <c r="U1959" t="s">
        <v>110</v>
      </c>
      <c r="V1959">
        <v>0.61014999999999997</v>
      </c>
      <c r="W1959">
        <v>6</v>
      </c>
      <c r="X1959">
        <v>20</v>
      </c>
      <c r="Y1959">
        <v>14</v>
      </c>
      <c r="Z1959">
        <v>0.24</v>
      </c>
      <c r="AA1959">
        <v>31.536000000000001</v>
      </c>
    </row>
    <row r="1960" spans="1:27" x14ac:dyDescent="0.25">
      <c r="A1960" t="s">
        <v>98</v>
      </c>
      <c r="B1960" t="s">
        <v>519</v>
      </c>
      <c r="C1960" t="s">
        <v>689</v>
      </c>
      <c r="D1960" t="s">
        <v>1707</v>
      </c>
      <c r="E1960" t="s">
        <v>102</v>
      </c>
      <c r="G1960" t="s">
        <v>111</v>
      </c>
      <c r="H1960" t="s">
        <v>156</v>
      </c>
      <c r="I1960">
        <v>2016</v>
      </c>
      <c r="J1960" t="s">
        <v>160</v>
      </c>
      <c r="K1960" t="s">
        <v>158</v>
      </c>
      <c r="L1960" t="s">
        <v>2215</v>
      </c>
      <c r="M1960" t="s">
        <v>2235</v>
      </c>
      <c r="N1960">
        <v>1</v>
      </c>
      <c r="O1960">
        <v>2020</v>
      </c>
      <c r="P1960">
        <v>2347.266218786523</v>
      </c>
      <c r="Q1960">
        <v>1.8663618897004079</v>
      </c>
      <c r="R1960" t="s">
        <v>109</v>
      </c>
      <c r="S1960">
        <v>1257.6693897041109</v>
      </c>
      <c r="T1960">
        <v>0.63</v>
      </c>
      <c r="U1960" t="s">
        <v>110</v>
      </c>
      <c r="V1960">
        <v>0.63</v>
      </c>
      <c r="W1960">
        <v>6</v>
      </c>
      <c r="X1960">
        <v>20</v>
      </c>
      <c r="Y1960">
        <v>14</v>
      </c>
      <c r="Z1960">
        <v>0.24</v>
      </c>
      <c r="AA1960">
        <v>31.536000000000001</v>
      </c>
    </row>
    <row r="1961" spans="1:27" x14ac:dyDescent="0.25">
      <c r="A1961" t="s">
        <v>98</v>
      </c>
      <c r="B1961" t="s">
        <v>519</v>
      </c>
      <c r="C1961" t="s">
        <v>689</v>
      </c>
      <c r="D1961" t="s">
        <v>1707</v>
      </c>
      <c r="E1961" t="s">
        <v>102</v>
      </c>
      <c r="G1961" t="s">
        <v>114</v>
      </c>
      <c r="H1961" t="s">
        <v>156</v>
      </c>
      <c r="I1961">
        <v>2016</v>
      </c>
      <c r="J1961" t="s">
        <v>162</v>
      </c>
      <c r="K1961" t="s">
        <v>158</v>
      </c>
      <c r="L1961" t="s">
        <v>2215</v>
      </c>
      <c r="M1961" t="s">
        <v>2236</v>
      </c>
      <c r="N1961">
        <v>1</v>
      </c>
      <c r="O1961">
        <v>2020</v>
      </c>
      <c r="P1961">
        <v>2469.2021262559529</v>
      </c>
      <c r="Q1961">
        <v>1.8663618897004079</v>
      </c>
      <c r="R1961" t="s">
        <v>109</v>
      </c>
      <c r="S1961">
        <v>1323.002864493935</v>
      </c>
      <c r="T1961">
        <v>0.66</v>
      </c>
      <c r="U1961" t="s">
        <v>110</v>
      </c>
      <c r="V1961">
        <v>0.66</v>
      </c>
      <c r="W1961">
        <v>6</v>
      </c>
      <c r="X1961">
        <v>20</v>
      </c>
      <c r="Y1961">
        <v>14</v>
      </c>
      <c r="Z1961">
        <v>0.24</v>
      </c>
      <c r="AA1961">
        <v>31.536000000000001</v>
      </c>
    </row>
    <row r="1962" spans="1:27" x14ac:dyDescent="0.25">
      <c r="A1962" t="s">
        <v>98</v>
      </c>
      <c r="B1962" t="s">
        <v>519</v>
      </c>
      <c r="C1962" t="s">
        <v>689</v>
      </c>
      <c r="D1962" t="s">
        <v>1707</v>
      </c>
      <c r="E1962" t="s">
        <v>102</v>
      </c>
      <c r="G1962" t="s">
        <v>114</v>
      </c>
      <c r="H1962" t="s">
        <v>156</v>
      </c>
      <c r="I1962">
        <v>2023</v>
      </c>
      <c r="J1962" t="s">
        <v>164</v>
      </c>
      <c r="K1962" t="s">
        <v>158</v>
      </c>
      <c r="L1962" t="s">
        <v>2215</v>
      </c>
      <c r="M1962" t="s">
        <v>2237</v>
      </c>
      <c r="N1962">
        <v>1</v>
      </c>
      <c r="O1962">
        <v>2023</v>
      </c>
      <c r="P1962">
        <v>3865.2553631628971</v>
      </c>
      <c r="Q1962">
        <v>1.8663618897004079</v>
      </c>
      <c r="R1962" t="s">
        <v>109</v>
      </c>
      <c r="S1962">
        <v>2071.0106568792812</v>
      </c>
      <c r="T1962">
        <v>0.83499999999999996</v>
      </c>
      <c r="U1962" t="s">
        <v>110</v>
      </c>
      <c r="V1962">
        <v>0.83499999999999996</v>
      </c>
      <c r="W1962">
        <v>6</v>
      </c>
      <c r="X1962">
        <v>20</v>
      </c>
      <c r="Y1962">
        <v>14</v>
      </c>
      <c r="Z1962">
        <v>0.24</v>
      </c>
      <c r="AA1962">
        <v>31.536000000000001</v>
      </c>
    </row>
    <row r="1963" spans="1:27" x14ac:dyDescent="0.25">
      <c r="A1963" t="s">
        <v>98</v>
      </c>
      <c r="B1963" t="s">
        <v>519</v>
      </c>
      <c r="C1963" t="s">
        <v>689</v>
      </c>
      <c r="D1963" t="s">
        <v>1707</v>
      </c>
      <c r="E1963" t="s">
        <v>102</v>
      </c>
      <c r="G1963" t="s">
        <v>119</v>
      </c>
      <c r="H1963" t="s">
        <v>156</v>
      </c>
      <c r="I1963">
        <v>2016</v>
      </c>
      <c r="J1963" t="s">
        <v>166</v>
      </c>
      <c r="K1963" t="s">
        <v>158</v>
      </c>
      <c r="L1963" t="s">
        <v>2215</v>
      </c>
      <c r="M1963" t="s">
        <v>2238</v>
      </c>
      <c r="N1963">
        <v>0</v>
      </c>
      <c r="O1963">
        <v>2020</v>
      </c>
      <c r="P1963">
        <v>3749.5291546849662</v>
      </c>
      <c r="Q1963">
        <v>1.8663618897004079</v>
      </c>
      <c r="R1963" t="s">
        <v>109</v>
      </c>
      <c r="S1963">
        <v>2009.004349787087</v>
      </c>
      <c r="T1963">
        <v>0.81</v>
      </c>
      <c r="U1963" t="s">
        <v>110</v>
      </c>
      <c r="V1963">
        <v>0.81</v>
      </c>
      <c r="W1963">
        <v>6</v>
      </c>
      <c r="X1963">
        <v>20</v>
      </c>
      <c r="Y1963">
        <v>14</v>
      </c>
      <c r="Z1963">
        <v>0.24</v>
      </c>
      <c r="AA1963">
        <v>31.536000000000001</v>
      </c>
    </row>
    <row r="1964" spans="1:27" x14ac:dyDescent="0.25">
      <c r="A1964" t="s">
        <v>98</v>
      </c>
      <c r="B1964" t="s">
        <v>519</v>
      </c>
      <c r="C1964" t="s">
        <v>689</v>
      </c>
      <c r="D1964" t="s">
        <v>1707</v>
      </c>
      <c r="E1964" t="s">
        <v>102</v>
      </c>
      <c r="G1964" t="s">
        <v>119</v>
      </c>
      <c r="H1964" t="s">
        <v>156</v>
      </c>
      <c r="I1964">
        <v>2018</v>
      </c>
      <c r="J1964" t="s">
        <v>168</v>
      </c>
      <c r="K1964" t="s">
        <v>158</v>
      </c>
      <c r="L1964" t="s">
        <v>2215</v>
      </c>
      <c r="M1964" t="s">
        <v>2238</v>
      </c>
      <c r="N1964">
        <v>1</v>
      </c>
      <c r="O1964">
        <v>2020</v>
      </c>
      <c r="P1964">
        <v>3749.5291546849662</v>
      </c>
      <c r="Q1964">
        <v>1.8663618897004079</v>
      </c>
      <c r="R1964" t="s">
        <v>109</v>
      </c>
      <c r="S1964">
        <v>2009.004349787087</v>
      </c>
      <c r="T1964">
        <v>0.81</v>
      </c>
      <c r="U1964" t="s">
        <v>110</v>
      </c>
      <c r="V1964">
        <v>0.81</v>
      </c>
      <c r="W1964">
        <v>6</v>
      </c>
      <c r="X1964">
        <v>20</v>
      </c>
      <c r="Y1964">
        <v>14</v>
      </c>
      <c r="Z1964">
        <v>0.24</v>
      </c>
      <c r="AA1964">
        <v>31.536000000000001</v>
      </c>
    </row>
    <row r="1965" spans="1:27" x14ac:dyDescent="0.25">
      <c r="A1965" t="s">
        <v>98</v>
      </c>
      <c r="B1965" t="s">
        <v>519</v>
      </c>
      <c r="C1965" t="s">
        <v>689</v>
      </c>
      <c r="D1965" t="s">
        <v>1707</v>
      </c>
      <c r="E1965" t="s">
        <v>102</v>
      </c>
      <c r="G1965" t="s">
        <v>111</v>
      </c>
      <c r="H1965" t="s">
        <v>169</v>
      </c>
      <c r="I1965">
        <v>2016</v>
      </c>
      <c r="J1965" t="s">
        <v>170</v>
      </c>
      <c r="K1965" t="s">
        <v>171</v>
      </c>
      <c r="L1965" t="s">
        <v>2215</v>
      </c>
      <c r="M1965" t="s">
        <v>2239</v>
      </c>
      <c r="N1965">
        <v>0</v>
      </c>
      <c r="O1965">
        <v>2020</v>
      </c>
      <c r="P1965">
        <v>13412.949821637279</v>
      </c>
      <c r="Q1965">
        <v>1.8663618897004079</v>
      </c>
      <c r="R1965" t="s">
        <v>109</v>
      </c>
      <c r="S1965">
        <v>7186.6822268806363</v>
      </c>
      <c r="T1965">
        <v>1</v>
      </c>
      <c r="U1965" t="s">
        <v>173</v>
      </c>
      <c r="V1965">
        <v>1</v>
      </c>
      <c r="W1965">
        <v>15</v>
      </c>
      <c r="X1965">
        <v>30</v>
      </c>
      <c r="Y1965">
        <v>23</v>
      </c>
      <c r="Z1965">
        <v>0.24</v>
      </c>
      <c r="AA1965">
        <v>31.536000000000001</v>
      </c>
    </row>
    <row r="1966" spans="1:27" x14ac:dyDescent="0.25">
      <c r="A1966" t="s">
        <v>98</v>
      </c>
      <c r="B1966" t="s">
        <v>519</v>
      </c>
      <c r="C1966" t="s">
        <v>689</v>
      </c>
      <c r="D1966" t="s">
        <v>1707</v>
      </c>
      <c r="E1966" t="s">
        <v>102</v>
      </c>
      <c r="G1966" t="s">
        <v>111</v>
      </c>
      <c r="H1966" t="s">
        <v>169</v>
      </c>
      <c r="I1966">
        <v>2020</v>
      </c>
      <c r="J1966" t="s">
        <v>174</v>
      </c>
      <c r="K1966" t="s">
        <v>171</v>
      </c>
      <c r="L1966" t="s">
        <v>2215</v>
      </c>
      <c r="M1966" t="s">
        <v>2239</v>
      </c>
      <c r="N1966">
        <v>1</v>
      </c>
      <c r="O1966">
        <v>2020</v>
      </c>
      <c r="P1966">
        <v>13412.949821637279</v>
      </c>
      <c r="Q1966">
        <v>1.8663618897004079</v>
      </c>
      <c r="R1966" t="s">
        <v>109</v>
      </c>
      <c r="S1966">
        <v>7186.6822268806363</v>
      </c>
      <c r="T1966">
        <v>1</v>
      </c>
      <c r="U1966" t="s">
        <v>173</v>
      </c>
      <c r="V1966">
        <v>1</v>
      </c>
      <c r="W1966">
        <v>15</v>
      </c>
      <c r="X1966">
        <v>30</v>
      </c>
      <c r="Y1966">
        <v>23</v>
      </c>
      <c r="Z1966">
        <v>0.24</v>
      </c>
      <c r="AA1966">
        <v>31.536000000000001</v>
      </c>
    </row>
    <row r="1967" spans="1:27" x14ac:dyDescent="0.25">
      <c r="A1967" t="s">
        <v>98</v>
      </c>
      <c r="B1967" t="s">
        <v>519</v>
      </c>
      <c r="C1967" t="s">
        <v>689</v>
      </c>
      <c r="D1967" t="s">
        <v>1707</v>
      </c>
      <c r="E1967" t="s">
        <v>102</v>
      </c>
      <c r="G1967" t="s">
        <v>111</v>
      </c>
      <c r="H1967" t="s">
        <v>169</v>
      </c>
      <c r="I1967">
        <v>2023</v>
      </c>
      <c r="J1967" t="s">
        <v>175</v>
      </c>
      <c r="K1967" t="s">
        <v>171</v>
      </c>
      <c r="L1967" t="s">
        <v>2215</v>
      </c>
      <c r="M1967" t="s">
        <v>2240</v>
      </c>
      <c r="N1967">
        <v>1</v>
      </c>
      <c r="O1967">
        <v>2023</v>
      </c>
      <c r="P1967">
        <v>13412.949821637279</v>
      </c>
      <c r="Q1967">
        <v>1.8663618897004079</v>
      </c>
      <c r="R1967" t="s">
        <v>109</v>
      </c>
      <c r="S1967">
        <v>7186.6822268806363</v>
      </c>
      <c r="T1967">
        <v>1</v>
      </c>
      <c r="U1967" t="s">
        <v>173</v>
      </c>
      <c r="V1967">
        <v>1</v>
      </c>
      <c r="W1967">
        <v>15</v>
      </c>
      <c r="X1967">
        <v>30</v>
      </c>
      <c r="Y1967">
        <v>23</v>
      </c>
      <c r="Z1967">
        <v>0.24</v>
      </c>
      <c r="AA1967">
        <v>31.536000000000001</v>
      </c>
    </row>
    <row r="1968" spans="1:27" x14ac:dyDescent="0.25">
      <c r="A1968" t="s">
        <v>98</v>
      </c>
      <c r="B1968" t="s">
        <v>519</v>
      </c>
      <c r="C1968" t="s">
        <v>689</v>
      </c>
      <c r="D1968" t="s">
        <v>1707</v>
      </c>
      <c r="E1968" t="s">
        <v>102</v>
      </c>
      <c r="G1968" t="s">
        <v>111</v>
      </c>
      <c r="H1968" t="s">
        <v>169</v>
      </c>
      <c r="I1968">
        <v>2024</v>
      </c>
      <c r="J1968" t="s">
        <v>177</v>
      </c>
      <c r="K1968" t="s">
        <v>171</v>
      </c>
      <c r="L1968" t="s">
        <v>2215</v>
      </c>
      <c r="M1968" t="s">
        <v>2241</v>
      </c>
      <c r="N1968">
        <v>1</v>
      </c>
      <c r="O1968">
        <v>2024</v>
      </c>
      <c r="P1968">
        <v>13412.949821637279</v>
      </c>
      <c r="Q1968">
        <v>1.8663618897004079</v>
      </c>
      <c r="R1968" t="s">
        <v>109</v>
      </c>
      <c r="S1968">
        <v>7186.6822268806363</v>
      </c>
      <c r="T1968">
        <v>1</v>
      </c>
      <c r="U1968" t="s">
        <v>173</v>
      </c>
      <c r="V1968">
        <v>1</v>
      </c>
      <c r="W1968">
        <v>15</v>
      </c>
      <c r="X1968">
        <v>30</v>
      </c>
      <c r="Y1968">
        <v>23</v>
      </c>
      <c r="Z1968">
        <v>0.24</v>
      </c>
      <c r="AA1968">
        <v>31.536000000000001</v>
      </c>
    </row>
    <row r="1969" spans="1:27" x14ac:dyDescent="0.25">
      <c r="A1969" t="s">
        <v>98</v>
      </c>
      <c r="B1969" t="s">
        <v>519</v>
      </c>
      <c r="C1969" t="s">
        <v>689</v>
      </c>
      <c r="D1969" t="s">
        <v>1707</v>
      </c>
      <c r="E1969" t="s">
        <v>179</v>
      </c>
      <c r="F1969" t="s">
        <v>180</v>
      </c>
      <c r="G1969" t="s">
        <v>103</v>
      </c>
      <c r="H1969" t="s">
        <v>125</v>
      </c>
      <c r="I1969">
        <v>2016</v>
      </c>
      <c r="J1969" t="s">
        <v>181</v>
      </c>
      <c r="K1969" t="s">
        <v>127</v>
      </c>
      <c r="L1969" t="s">
        <v>2242</v>
      </c>
      <c r="M1969" t="s">
        <v>2243</v>
      </c>
      <c r="N1969">
        <v>1</v>
      </c>
      <c r="O1969">
        <v>2020</v>
      </c>
      <c r="P1969">
        <v>2956.9457561336731</v>
      </c>
      <c r="Q1969">
        <v>16.265240809907731</v>
      </c>
      <c r="R1969" t="s">
        <v>109</v>
      </c>
      <c r="S1969">
        <v>181.79538751940851</v>
      </c>
      <c r="T1969">
        <v>2.4032825322391562</v>
      </c>
      <c r="U1969" t="s">
        <v>184</v>
      </c>
      <c r="V1969">
        <v>2.4032825322391562</v>
      </c>
      <c r="W1969">
        <v>9</v>
      </c>
      <c r="X1969">
        <v>22</v>
      </c>
      <c r="Y1969">
        <v>16</v>
      </c>
      <c r="Z1969">
        <v>8.263812321365821E-2</v>
      </c>
      <c r="AA1969">
        <v>31.536000000000001</v>
      </c>
    </row>
    <row r="1970" spans="1:27" x14ac:dyDescent="0.25">
      <c r="A1970" t="s">
        <v>98</v>
      </c>
      <c r="B1970" t="s">
        <v>519</v>
      </c>
      <c r="C1970" t="s">
        <v>689</v>
      </c>
      <c r="D1970" t="s">
        <v>1707</v>
      </c>
      <c r="E1970" t="s">
        <v>179</v>
      </c>
      <c r="F1970" t="s">
        <v>180</v>
      </c>
      <c r="G1970" t="s">
        <v>103</v>
      </c>
      <c r="H1970" t="s">
        <v>125</v>
      </c>
      <c r="I1970">
        <v>2023</v>
      </c>
      <c r="J1970" t="s">
        <v>185</v>
      </c>
      <c r="K1970" t="s">
        <v>127</v>
      </c>
      <c r="L1970" t="s">
        <v>2242</v>
      </c>
      <c r="M1970" t="s">
        <v>2244</v>
      </c>
      <c r="N1970">
        <v>1</v>
      </c>
      <c r="O1970">
        <v>2023</v>
      </c>
      <c r="P1970">
        <v>2956.9457561336731</v>
      </c>
      <c r="Q1970">
        <v>16.265240809907731</v>
      </c>
      <c r="R1970" t="s">
        <v>109</v>
      </c>
      <c r="S1970">
        <v>181.79538751940851</v>
      </c>
      <c r="T1970">
        <v>2.4032825322391562</v>
      </c>
      <c r="U1970" t="s">
        <v>184</v>
      </c>
      <c r="V1970">
        <v>2.4032825322391562</v>
      </c>
      <c r="W1970">
        <v>9</v>
      </c>
      <c r="X1970">
        <v>22</v>
      </c>
      <c r="Y1970">
        <v>16</v>
      </c>
      <c r="Z1970">
        <v>8.263812321365821E-2</v>
      </c>
      <c r="AA1970">
        <v>31.536000000000001</v>
      </c>
    </row>
    <row r="1971" spans="1:27" x14ac:dyDescent="0.25">
      <c r="A1971" t="s">
        <v>98</v>
      </c>
      <c r="B1971" t="s">
        <v>519</v>
      </c>
      <c r="C1971" t="s">
        <v>689</v>
      </c>
      <c r="D1971" t="s">
        <v>1707</v>
      </c>
      <c r="E1971" t="s">
        <v>179</v>
      </c>
      <c r="F1971" t="s">
        <v>180</v>
      </c>
      <c r="G1971" t="s">
        <v>111</v>
      </c>
      <c r="H1971" t="s">
        <v>125</v>
      </c>
      <c r="I1971">
        <v>2016</v>
      </c>
      <c r="J1971" t="s">
        <v>187</v>
      </c>
      <c r="K1971" t="s">
        <v>127</v>
      </c>
      <c r="L1971" t="s">
        <v>2242</v>
      </c>
      <c r="M1971" t="s">
        <v>2245</v>
      </c>
      <c r="N1971">
        <v>1</v>
      </c>
      <c r="O1971">
        <v>2020</v>
      </c>
      <c r="P1971">
        <v>3109.3656404704602</v>
      </c>
      <c r="Q1971">
        <v>16.265240809907731</v>
      </c>
      <c r="R1971" t="s">
        <v>109</v>
      </c>
      <c r="S1971">
        <v>191.16628378329551</v>
      </c>
      <c r="T1971">
        <v>2.5205158264947238</v>
      </c>
      <c r="U1971" t="s">
        <v>184</v>
      </c>
      <c r="V1971">
        <v>2.5205158264947238</v>
      </c>
      <c r="W1971">
        <v>9</v>
      </c>
      <c r="X1971">
        <v>22</v>
      </c>
      <c r="Y1971">
        <v>16</v>
      </c>
      <c r="Z1971">
        <v>8.263812321365821E-2</v>
      </c>
      <c r="AA1971">
        <v>31.536000000000001</v>
      </c>
    </row>
    <row r="1972" spans="1:27" x14ac:dyDescent="0.25">
      <c r="A1972" t="s">
        <v>98</v>
      </c>
      <c r="B1972" t="s">
        <v>519</v>
      </c>
      <c r="C1972" t="s">
        <v>689</v>
      </c>
      <c r="D1972" t="s">
        <v>1707</v>
      </c>
      <c r="E1972" t="s">
        <v>179</v>
      </c>
      <c r="F1972" t="s">
        <v>180</v>
      </c>
      <c r="G1972" t="s">
        <v>111</v>
      </c>
      <c r="H1972" t="s">
        <v>125</v>
      </c>
      <c r="I1972">
        <v>2023</v>
      </c>
      <c r="J1972" t="s">
        <v>189</v>
      </c>
      <c r="K1972" t="s">
        <v>127</v>
      </c>
      <c r="L1972" t="s">
        <v>2242</v>
      </c>
      <c r="M1972" t="s">
        <v>2246</v>
      </c>
      <c r="N1972">
        <v>1</v>
      </c>
      <c r="O1972">
        <v>2023</v>
      </c>
      <c r="P1972">
        <v>3139.8496173378171</v>
      </c>
      <c r="Q1972">
        <v>16.265240809907731</v>
      </c>
      <c r="R1972" t="s">
        <v>109</v>
      </c>
      <c r="S1972">
        <v>193.04046303607291</v>
      </c>
      <c r="T1972">
        <v>2.5791324736225092</v>
      </c>
      <c r="U1972" t="s">
        <v>184</v>
      </c>
      <c r="V1972">
        <v>2.5791324736225092</v>
      </c>
      <c r="W1972">
        <v>9</v>
      </c>
      <c r="X1972">
        <v>22</v>
      </c>
      <c r="Y1972">
        <v>16</v>
      </c>
      <c r="Z1972">
        <v>8.263812321365821E-2</v>
      </c>
      <c r="AA1972">
        <v>31.536000000000001</v>
      </c>
    </row>
    <row r="1973" spans="1:27" x14ac:dyDescent="0.25">
      <c r="A1973" t="s">
        <v>98</v>
      </c>
      <c r="B1973" t="s">
        <v>519</v>
      </c>
      <c r="C1973" t="s">
        <v>689</v>
      </c>
      <c r="D1973" t="s">
        <v>1707</v>
      </c>
      <c r="E1973" t="s">
        <v>179</v>
      </c>
      <c r="F1973" t="s">
        <v>180</v>
      </c>
      <c r="G1973" t="s">
        <v>114</v>
      </c>
      <c r="H1973" t="s">
        <v>125</v>
      </c>
      <c r="I1973">
        <v>2016</v>
      </c>
      <c r="J1973" t="s">
        <v>191</v>
      </c>
      <c r="K1973" t="s">
        <v>127</v>
      </c>
      <c r="L1973" t="s">
        <v>2242</v>
      </c>
      <c r="M1973" t="s">
        <v>2247</v>
      </c>
      <c r="N1973">
        <v>1</v>
      </c>
      <c r="O1973">
        <v>2020</v>
      </c>
      <c r="P1973">
        <v>3017.9137098683868</v>
      </c>
      <c r="Q1973">
        <v>16.265240809907731</v>
      </c>
      <c r="R1973" t="s">
        <v>109</v>
      </c>
      <c r="S1973">
        <v>185.5437460249633</v>
      </c>
      <c r="T1973">
        <v>2.4912075029308318</v>
      </c>
      <c r="U1973" t="s">
        <v>184</v>
      </c>
      <c r="V1973">
        <v>2.4912075029308318</v>
      </c>
      <c r="W1973">
        <v>9</v>
      </c>
      <c r="X1973">
        <v>22</v>
      </c>
      <c r="Y1973">
        <v>16</v>
      </c>
      <c r="Z1973">
        <v>8.263812321365821E-2</v>
      </c>
      <c r="AA1973">
        <v>31.536000000000001</v>
      </c>
    </row>
    <row r="1974" spans="1:27" x14ac:dyDescent="0.25">
      <c r="A1974" t="s">
        <v>98</v>
      </c>
      <c r="B1974" t="s">
        <v>519</v>
      </c>
      <c r="C1974" t="s">
        <v>689</v>
      </c>
      <c r="D1974" t="s">
        <v>1707</v>
      </c>
      <c r="E1974" t="s">
        <v>179</v>
      </c>
      <c r="F1974" t="s">
        <v>180</v>
      </c>
      <c r="G1974" t="s">
        <v>114</v>
      </c>
      <c r="H1974" t="s">
        <v>125</v>
      </c>
      <c r="I1974">
        <v>2022</v>
      </c>
      <c r="J1974" t="s">
        <v>193</v>
      </c>
      <c r="K1974" t="s">
        <v>127</v>
      </c>
      <c r="L1974" t="s">
        <v>2242</v>
      </c>
      <c r="M1974" t="s">
        <v>2248</v>
      </c>
      <c r="N1974">
        <v>1</v>
      </c>
      <c r="O1974">
        <v>2022</v>
      </c>
      <c r="P1974">
        <v>3017.9137098683868</v>
      </c>
      <c r="Q1974">
        <v>16.265240809907731</v>
      </c>
      <c r="R1974" t="s">
        <v>109</v>
      </c>
      <c r="S1974">
        <v>185.5437460249633</v>
      </c>
      <c r="T1974">
        <v>2.4912075029308318</v>
      </c>
      <c r="U1974" t="s">
        <v>184</v>
      </c>
      <c r="V1974">
        <v>2.4912075029308318</v>
      </c>
      <c r="W1974">
        <v>9</v>
      </c>
      <c r="X1974">
        <v>22</v>
      </c>
      <c r="Y1974">
        <v>16</v>
      </c>
      <c r="Z1974">
        <v>8.263812321365821E-2</v>
      </c>
      <c r="AA1974">
        <v>31.536000000000001</v>
      </c>
    </row>
    <row r="1975" spans="1:27" x14ac:dyDescent="0.25">
      <c r="A1975" t="s">
        <v>98</v>
      </c>
      <c r="B1975" t="s">
        <v>519</v>
      </c>
      <c r="C1975" t="s">
        <v>689</v>
      </c>
      <c r="D1975" t="s">
        <v>1707</v>
      </c>
      <c r="E1975" t="s">
        <v>179</v>
      </c>
      <c r="F1975" t="s">
        <v>180</v>
      </c>
      <c r="G1975" t="s">
        <v>114</v>
      </c>
      <c r="H1975" t="s">
        <v>125</v>
      </c>
      <c r="I1975">
        <v>2023</v>
      </c>
      <c r="J1975" t="s">
        <v>195</v>
      </c>
      <c r="K1975" t="s">
        <v>127</v>
      </c>
      <c r="L1975" t="s">
        <v>2242</v>
      </c>
      <c r="M1975" t="s">
        <v>2249</v>
      </c>
      <c r="N1975">
        <v>1</v>
      </c>
      <c r="O1975">
        <v>2023</v>
      </c>
      <c r="P1975">
        <v>3266.447780092843</v>
      </c>
      <c r="Q1975">
        <v>16.265240809907731</v>
      </c>
      <c r="R1975" t="s">
        <v>109</v>
      </c>
      <c r="S1975">
        <v>200.8238192270191</v>
      </c>
      <c r="T1975">
        <v>2.6963657678780768</v>
      </c>
      <c r="U1975" t="s">
        <v>184</v>
      </c>
      <c r="V1975">
        <v>2.6963657678780768</v>
      </c>
      <c r="W1975">
        <v>9</v>
      </c>
      <c r="X1975">
        <v>22</v>
      </c>
      <c r="Y1975">
        <v>16</v>
      </c>
      <c r="Z1975">
        <v>8.263812321365821E-2</v>
      </c>
      <c r="AA1975">
        <v>31.536000000000001</v>
      </c>
    </row>
    <row r="1976" spans="1:27" x14ac:dyDescent="0.25">
      <c r="A1976" t="s">
        <v>98</v>
      </c>
      <c r="B1976" t="s">
        <v>519</v>
      </c>
      <c r="C1976" t="s">
        <v>689</v>
      </c>
      <c r="D1976" t="s">
        <v>1707</v>
      </c>
      <c r="E1976" t="s">
        <v>179</v>
      </c>
      <c r="F1976" t="s">
        <v>180</v>
      </c>
      <c r="G1976" t="s">
        <v>119</v>
      </c>
      <c r="H1976" t="s">
        <v>125</v>
      </c>
      <c r="I1976">
        <v>2016</v>
      </c>
      <c r="J1976" t="s">
        <v>197</v>
      </c>
      <c r="K1976" t="s">
        <v>127</v>
      </c>
      <c r="L1976" t="s">
        <v>2242</v>
      </c>
      <c r="M1976" t="s">
        <v>2250</v>
      </c>
      <c r="N1976">
        <v>1</v>
      </c>
      <c r="O1976">
        <v>2020</v>
      </c>
      <c r="P1976">
        <v>3719.0451778176089</v>
      </c>
      <c r="Q1976">
        <v>16.265240809907731</v>
      </c>
      <c r="R1976" t="s">
        <v>109</v>
      </c>
      <c r="S1976">
        <v>228.64986883884359</v>
      </c>
      <c r="T1976">
        <v>2.6377491207502932</v>
      </c>
      <c r="U1976" t="s">
        <v>184</v>
      </c>
      <c r="V1976">
        <v>2.6377491207502932</v>
      </c>
      <c r="W1976">
        <v>9</v>
      </c>
      <c r="X1976">
        <v>22</v>
      </c>
      <c r="Y1976">
        <v>16</v>
      </c>
      <c r="Z1976">
        <v>8.263812321365821E-2</v>
      </c>
      <c r="AA1976">
        <v>31.536000000000001</v>
      </c>
    </row>
    <row r="1977" spans="1:27" x14ac:dyDescent="0.25">
      <c r="A1977" t="s">
        <v>98</v>
      </c>
      <c r="B1977" t="s">
        <v>519</v>
      </c>
      <c r="C1977" t="s">
        <v>689</v>
      </c>
      <c r="D1977" t="s">
        <v>1707</v>
      </c>
      <c r="E1977" t="s">
        <v>179</v>
      </c>
      <c r="F1977" t="s">
        <v>180</v>
      </c>
      <c r="G1977" t="s">
        <v>119</v>
      </c>
      <c r="H1977" t="s">
        <v>125</v>
      </c>
      <c r="I1977">
        <v>2022</v>
      </c>
      <c r="J1977" t="s">
        <v>199</v>
      </c>
      <c r="K1977" t="s">
        <v>127</v>
      </c>
      <c r="L1977" t="s">
        <v>2242</v>
      </c>
      <c r="M1977" t="s">
        <v>2251</v>
      </c>
      <c r="N1977">
        <v>1</v>
      </c>
      <c r="O1977">
        <v>2022</v>
      </c>
      <c r="P1977">
        <v>3914.784397702746</v>
      </c>
      <c r="Q1977">
        <v>16.265240809907731</v>
      </c>
      <c r="R1977" t="s">
        <v>109</v>
      </c>
      <c r="S1977">
        <v>240.6840724619407</v>
      </c>
      <c r="T1977">
        <v>2.9308323563892151</v>
      </c>
      <c r="U1977" t="s">
        <v>184</v>
      </c>
      <c r="V1977">
        <v>2.9308323563892151</v>
      </c>
      <c r="W1977">
        <v>9</v>
      </c>
      <c r="X1977">
        <v>22</v>
      </c>
      <c r="Y1977">
        <v>16</v>
      </c>
      <c r="Z1977">
        <v>8.263812321365821E-2</v>
      </c>
      <c r="AA1977">
        <v>31.536000000000001</v>
      </c>
    </row>
    <row r="1978" spans="1:27" x14ac:dyDescent="0.25">
      <c r="A1978" t="s">
        <v>98</v>
      </c>
      <c r="B1978" t="s">
        <v>519</v>
      </c>
      <c r="C1978" t="s">
        <v>689</v>
      </c>
      <c r="D1978" t="s">
        <v>1707</v>
      </c>
      <c r="E1978" t="s">
        <v>179</v>
      </c>
      <c r="F1978" t="s">
        <v>201</v>
      </c>
      <c r="G1978" t="s">
        <v>103</v>
      </c>
      <c r="H1978" t="s">
        <v>125</v>
      </c>
      <c r="I1978">
        <v>2016</v>
      </c>
      <c r="J1978" t="s">
        <v>202</v>
      </c>
      <c r="K1978" t="s">
        <v>127</v>
      </c>
      <c r="L1978" t="s">
        <v>2242</v>
      </c>
      <c r="M1978" t="s">
        <v>2252</v>
      </c>
      <c r="N1978">
        <v>1</v>
      </c>
      <c r="O1978">
        <v>2020</v>
      </c>
      <c r="P1978">
        <v>9511.0007826155233</v>
      </c>
      <c r="Q1978">
        <v>16.265240809907731</v>
      </c>
      <c r="R1978" t="s">
        <v>109</v>
      </c>
      <c r="S1978">
        <v>584.74392686655096</v>
      </c>
      <c r="T1978">
        <v>3.2</v>
      </c>
      <c r="U1978" t="s">
        <v>184</v>
      </c>
      <c r="V1978">
        <v>3.2</v>
      </c>
      <c r="W1978">
        <v>8</v>
      </c>
      <c r="X1978">
        <v>20.8</v>
      </c>
      <c r="Y1978">
        <v>15</v>
      </c>
      <c r="Z1978">
        <v>8.263812321365821E-2</v>
      </c>
      <c r="AA1978">
        <v>31.536000000000001</v>
      </c>
    </row>
    <row r="1979" spans="1:27" x14ac:dyDescent="0.25">
      <c r="A1979" t="s">
        <v>98</v>
      </c>
      <c r="B1979" t="s">
        <v>519</v>
      </c>
      <c r="C1979" t="s">
        <v>689</v>
      </c>
      <c r="D1979" t="s">
        <v>1707</v>
      </c>
      <c r="E1979" t="s">
        <v>179</v>
      </c>
      <c r="F1979" t="s">
        <v>201</v>
      </c>
      <c r="G1979" t="s">
        <v>111</v>
      </c>
      <c r="H1979" t="s">
        <v>125</v>
      </c>
      <c r="I1979">
        <v>2016</v>
      </c>
      <c r="J1979" t="s">
        <v>204</v>
      </c>
      <c r="K1979" t="s">
        <v>127</v>
      </c>
      <c r="L1979" t="s">
        <v>2242</v>
      </c>
      <c r="M1979" t="s">
        <v>2253</v>
      </c>
      <c r="N1979">
        <v>1</v>
      </c>
      <c r="O1979">
        <v>2020</v>
      </c>
      <c r="P1979">
        <v>9846.3245281564559</v>
      </c>
      <c r="Q1979">
        <v>16.265240809907731</v>
      </c>
      <c r="R1979" t="s">
        <v>109</v>
      </c>
      <c r="S1979">
        <v>605.35989864710245</v>
      </c>
      <c r="T1979">
        <v>3.7</v>
      </c>
      <c r="U1979" t="s">
        <v>184</v>
      </c>
      <c r="V1979">
        <v>3.7</v>
      </c>
      <c r="W1979">
        <v>8</v>
      </c>
      <c r="X1979">
        <v>20.8</v>
      </c>
      <c r="Y1979">
        <v>15</v>
      </c>
      <c r="Z1979">
        <v>8.263812321365821E-2</v>
      </c>
      <c r="AA1979">
        <v>31.536000000000001</v>
      </c>
    </row>
    <row r="1980" spans="1:27" x14ac:dyDescent="0.25">
      <c r="A1980" t="s">
        <v>98</v>
      </c>
      <c r="B1980" t="s">
        <v>519</v>
      </c>
      <c r="C1980" t="s">
        <v>689</v>
      </c>
      <c r="D1980" t="s">
        <v>1707</v>
      </c>
      <c r="E1980" t="s">
        <v>179</v>
      </c>
      <c r="F1980" t="s">
        <v>201</v>
      </c>
      <c r="G1980" t="s">
        <v>114</v>
      </c>
      <c r="H1980" t="s">
        <v>125</v>
      </c>
      <c r="I1980">
        <v>2016</v>
      </c>
      <c r="J1980" t="s">
        <v>206</v>
      </c>
      <c r="K1980" t="s">
        <v>127</v>
      </c>
      <c r="L1980" t="s">
        <v>2242</v>
      </c>
      <c r="M1980" t="s">
        <v>2254</v>
      </c>
      <c r="N1980">
        <v>0</v>
      </c>
      <c r="O1980">
        <v>2020</v>
      </c>
      <c r="P1980">
        <v>9846.3245281564559</v>
      </c>
      <c r="Q1980">
        <v>16.265240809907731</v>
      </c>
      <c r="R1980" t="s">
        <v>109</v>
      </c>
      <c r="S1980">
        <v>605.35989864710245</v>
      </c>
      <c r="T1980">
        <v>3.6</v>
      </c>
      <c r="U1980" t="s">
        <v>184</v>
      </c>
      <c r="V1980">
        <v>3.6</v>
      </c>
      <c r="W1980">
        <v>8</v>
      </c>
      <c r="X1980">
        <v>20.8</v>
      </c>
      <c r="Y1980">
        <v>15</v>
      </c>
      <c r="Z1980">
        <v>8.263812321365821E-2</v>
      </c>
      <c r="AA1980">
        <v>31.536000000000001</v>
      </c>
    </row>
    <row r="1981" spans="1:27" x14ac:dyDescent="0.25">
      <c r="A1981" t="s">
        <v>98</v>
      </c>
      <c r="B1981" t="s">
        <v>519</v>
      </c>
      <c r="C1981" t="s">
        <v>689</v>
      </c>
      <c r="D1981" t="s">
        <v>1707</v>
      </c>
      <c r="E1981" t="s">
        <v>179</v>
      </c>
      <c r="F1981" t="s">
        <v>201</v>
      </c>
      <c r="G1981" t="s">
        <v>114</v>
      </c>
      <c r="H1981" t="s">
        <v>125</v>
      </c>
      <c r="I1981">
        <v>2020</v>
      </c>
      <c r="J1981" t="s">
        <v>208</v>
      </c>
      <c r="K1981" t="s">
        <v>127</v>
      </c>
      <c r="L1981" t="s">
        <v>2242</v>
      </c>
      <c r="M1981" t="s">
        <v>2254</v>
      </c>
      <c r="N1981">
        <v>1</v>
      </c>
      <c r="O1981">
        <v>2020</v>
      </c>
      <c r="P1981">
        <v>9846.3245281564559</v>
      </c>
      <c r="Q1981">
        <v>16.265240809907731</v>
      </c>
      <c r="R1981" t="s">
        <v>109</v>
      </c>
      <c r="S1981">
        <v>605.35989864710245</v>
      </c>
      <c r="T1981">
        <v>3.6</v>
      </c>
      <c r="U1981" t="s">
        <v>184</v>
      </c>
      <c r="V1981">
        <v>3.6</v>
      </c>
      <c r="W1981">
        <v>8</v>
      </c>
      <c r="X1981">
        <v>20.8</v>
      </c>
      <c r="Y1981">
        <v>15</v>
      </c>
      <c r="Z1981">
        <v>8.263812321365821E-2</v>
      </c>
      <c r="AA1981">
        <v>31.536000000000001</v>
      </c>
    </row>
    <row r="1982" spans="1:27" x14ac:dyDescent="0.25">
      <c r="A1982" t="s">
        <v>98</v>
      </c>
      <c r="B1982" t="s">
        <v>519</v>
      </c>
      <c r="C1982" t="s">
        <v>689</v>
      </c>
      <c r="D1982" t="s">
        <v>1707</v>
      </c>
      <c r="E1982" t="s">
        <v>179</v>
      </c>
      <c r="F1982" t="s">
        <v>201</v>
      </c>
      <c r="G1982" t="s">
        <v>114</v>
      </c>
      <c r="H1982" t="s">
        <v>125</v>
      </c>
      <c r="I1982">
        <v>2022</v>
      </c>
      <c r="J1982" t="s">
        <v>209</v>
      </c>
      <c r="K1982" t="s">
        <v>127</v>
      </c>
      <c r="L1982" t="s">
        <v>2242</v>
      </c>
      <c r="M1982" t="s">
        <v>2255</v>
      </c>
      <c r="N1982">
        <v>1</v>
      </c>
      <c r="O1982">
        <v>2022</v>
      </c>
      <c r="P1982">
        <v>9846.3245281564559</v>
      </c>
      <c r="Q1982">
        <v>16.265240809907731</v>
      </c>
      <c r="R1982" t="s">
        <v>109</v>
      </c>
      <c r="S1982">
        <v>605.35989864710245</v>
      </c>
      <c r="T1982">
        <v>3.6</v>
      </c>
      <c r="U1982" t="s">
        <v>184</v>
      </c>
      <c r="V1982">
        <v>3.6</v>
      </c>
      <c r="W1982">
        <v>8</v>
      </c>
      <c r="X1982">
        <v>20.8</v>
      </c>
      <c r="Y1982">
        <v>15</v>
      </c>
      <c r="Z1982">
        <v>8.263812321365821E-2</v>
      </c>
      <c r="AA1982">
        <v>31.536000000000001</v>
      </c>
    </row>
    <row r="1983" spans="1:27" x14ac:dyDescent="0.25">
      <c r="A1983" t="s">
        <v>98</v>
      </c>
      <c r="B1983" t="s">
        <v>519</v>
      </c>
      <c r="C1983" t="s">
        <v>689</v>
      </c>
      <c r="D1983" t="s">
        <v>1707</v>
      </c>
      <c r="E1983" t="s">
        <v>179</v>
      </c>
      <c r="F1983" t="s">
        <v>201</v>
      </c>
      <c r="G1983" t="s">
        <v>114</v>
      </c>
      <c r="H1983" t="s">
        <v>125</v>
      </c>
      <c r="I1983">
        <v>2023</v>
      </c>
      <c r="J1983" t="s">
        <v>211</v>
      </c>
      <c r="K1983" t="s">
        <v>127</v>
      </c>
      <c r="L1983" t="s">
        <v>2242</v>
      </c>
      <c r="M1983" t="s">
        <v>2256</v>
      </c>
      <c r="N1983">
        <v>1</v>
      </c>
      <c r="O1983">
        <v>2023</v>
      </c>
      <c r="P1983">
        <v>9846.3245281564559</v>
      </c>
      <c r="Q1983">
        <v>16.265240809907731</v>
      </c>
      <c r="R1983" t="s">
        <v>109</v>
      </c>
      <c r="S1983">
        <v>605.35989864710245</v>
      </c>
      <c r="T1983">
        <v>3.6</v>
      </c>
      <c r="U1983" t="s">
        <v>184</v>
      </c>
      <c r="V1983">
        <v>3.6</v>
      </c>
      <c r="W1983">
        <v>8</v>
      </c>
      <c r="X1983">
        <v>20.8</v>
      </c>
      <c r="Y1983">
        <v>15</v>
      </c>
      <c r="Z1983">
        <v>8.263812321365821E-2</v>
      </c>
      <c r="AA1983">
        <v>31.536000000000001</v>
      </c>
    </row>
    <row r="1984" spans="1:27" x14ac:dyDescent="0.25">
      <c r="A1984" t="s">
        <v>98</v>
      </c>
      <c r="B1984" t="s">
        <v>519</v>
      </c>
      <c r="C1984" t="s">
        <v>689</v>
      </c>
      <c r="D1984" t="s">
        <v>1707</v>
      </c>
      <c r="E1984" t="s">
        <v>179</v>
      </c>
      <c r="F1984" t="s">
        <v>201</v>
      </c>
      <c r="G1984" t="s">
        <v>114</v>
      </c>
      <c r="H1984" t="s">
        <v>125</v>
      </c>
      <c r="I1984">
        <v>2024</v>
      </c>
      <c r="J1984" t="s">
        <v>213</v>
      </c>
      <c r="K1984" t="s">
        <v>127</v>
      </c>
      <c r="L1984" t="s">
        <v>2242</v>
      </c>
      <c r="M1984" t="s">
        <v>2257</v>
      </c>
      <c r="N1984">
        <v>1</v>
      </c>
      <c r="O1984">
        <v>2024</v>
      </c>
      <c r="P1984">
        <v>9846.3245281564559</v>
      </c>
      <c r="Q1984">
        <v>16.265240809907731</v>
      </c>
      <c r="R1984" t="s">
        <v>109</v>
      </c>
      <c r="S1984">
        <v>605.35989864710245</v>
      </c>
      <c r="T1984">
        <v>3.6</v>
      </c>
      <c r="U1984" t="s">
        <v>184</v>
      </c>
      <c r="V1984">
        <v>3.6</v>
      </c>
      <c r="W1984">
        <v>8</v>
      </c>
      <c r="X1984">
        <v>20.8</v>
      </c>
      <c r="Y1984">
        <v>15</v>
      </c>
      <c r="Z1984">
        <v>8.263812321365821E-2</v>
      </c>
      <c r="AA1984">
        <v>31.536000000000001</v>
      </c>
    </row>
    <row r="1985" spans="1:27" x14ac:dyDescent="0.25">
      <c r="A1985" t="s">
        <v>98</v>
      </c>
      <c r="B1985" t="s">
        <v>519</v>
      </c>
      <c r="C1985" t="s">
        <v>689</v>
      </c>
      <c r="D1985" t="s">
        <v>1707</v>
      </c>
      <c r="E1985" t="s">
        <v>179</v>
      </c>
      <c r="F1985" t="s">
        <v>201</v>
      </c>
      <c r="G1985" t="s">
        <v>119</v>
      </c>
      <c r="H1985" t="s">
        <v>125</v>
      </c>
      <c r="I1985">
        <v>2016</v>
      </c>
      <c r="J1985" t="s">
        <v>215</v>
      </c>
      <c r="K1985" t="s">
        <v>127</v>
      </c>
      <c r="L1985" t="s">
        <v>2242</v>
      </c>
      <c r="M1985" t="s">
        <v>2258</v>
      </c>
      <c r="N1985">
        <v>0</v>
      </c>
      <c r="O1985">
        <v>2020</v>
      </c>
      <c r="P1985">
        <v>10395.03611176889</v>
      </c>
      <c r="Q1985">
        <v>16.265240809907731</v>
      </c>
      <c r="R1985" t="s">
        <v>109</v>
      </c>
      <c r="S1985">
        <v>639.09512519709574</v>
      </c>
      <c r="T1985">
        <v>4.5</v>
      </c>
      <c r="U1985" t="s">
        <v>184</v>
      </c>
      <c r="V1985">
        <v>4.5</v>
      </c>
      <c r="W1985">
        <v>8</v>
      </c>
      <c r="X1985">
        <v>20.8</v>
      </c>
      <c r="Y1985">
        <v>15</v>
      </c>
      <c r="Z1985">
        <v>8.263812321365821E-2</v>
      </c>
      <c r="AA1985">
        <v>31.536000000000001</v>
      </c>
    </row>
    <row r="1986" spans="1:27" x14ac:dyDescent="0.25">
      <c r="A1986" t="s">
        <v>98</v>
      </c>
      <c r="B1986" t="s">
        <v>519</v>
      </c>
      <c r="C1986" t="s">
        <v>689</v>
      </c>
      <c r="D1986" t="s">
        <v>1707</v>
      </c>
      <c r="E1986" t="s">
        <v>179</v>
      </c>
      <c r="F1986" t="s">
        <v>201</v>
      </c>
      <c r="G1986" t="s">
        <v>119</v>
      </c>
      <c r="H1986" t="s">
        <v>125</v>
      </c>
      <c r="I1986">
        <v>2020</v>
      </c>
      <c r="J1986" t="s">
        <v>217</v>
      </c>
      <c r="K1986" t="s">
        <v>127</v>
      </c>
      <c r="L1986" t="s">
        <v>2242</v>
      </c>
      <c r="M1986" t="s">
        <v>2258</v>
      </c>
      <c r="N1986">
        <v>1</v>
      </c>
      <c r="O1986">
        <v>2020</v>
      </c>
      <c r="P1986">
        <v>10395.03611176889</v>
      </c>
      <c r="Q1986">
        <v>16.265240809907731</v>
      </c>
      <c r="R1986" t="s">
        <v>109</v>
      </c>
      <c r="S1986">
        <v>639.09512519709574</v>
      </c>
      <c r="T1986">
        <v>4.5</v>
      </c>
      <c r="U1986" t="s">
        <v>184</v>
      </c>
      <c r="V1986">
        <v>4.5</v>
      </c>
      <c r="W1986">
        <v>8</v>
      </c>
      <c r="X1986">
        <v>20.8</v>
      </c>
      <c r="Y1986">
        <v>15</v>
      </c>
      <c r="Z1986">
        <v>8.263812321365821E-2</v>
      </c>
      <c r="AA1986">
        <v>31.536000000000001</v>
      </c>
    </row>
    <row r="1987" spans="1:27" x14ac:dyDescent="0.25">
      <c r="A1987" t="s">
        <v>98</v>
      </c>
      <c r="B1987" t="s">
        <v>519</v>
      </c>
      <c r="C1987" t="s">
        <v>689</v>
      </c>
      <c r="D1987" t="s">
        <v>1707</v>
      </c>
      <c r="E1987" t="s">
        <v>179</v>
      </c>
      <c r="F1987" t="s">
        <v>201</v>
      </c>
      <c r="G1987" t="s">
        <v>119</v>
      </c>
      <c r="H1987" t="s">
        <v>125</v>
      </c>
      <c r="I1987">
        <v>2022</v>
      </c>
      <c r="J1987" t="s">
        <v>218</v>
      </c>
      <c r="K1987" t="s">
        <v>127</v>
      </c>
      <c r="L1987" t="s">
        <v>2242</v>
      </c>
      <c r="M1987" t="s">
        <v>2259</v>
      </c>
      <c r="N1987">
        <v>1</v>
      </c>
      <c r="O1987">
        <v>2022</v>
      </c>
      <c r="P1987">
        <v>10395.03611176889</v>
      </c>
      <c r="Q1987">
        <v>16.265240809907731</v>
      </c>
      <c r="R1987" t="s">
        <v>109</v>
      </c>
      <c r="S1987">
        <v>639.09512519709574</v>
      </c>
      <c r="T1987">
        <v>4.5</v>
      </c>
      <c r="U1987" t="s">
        <v>184</v>
      </c>
      <c r="V1987">
        <v>4.5</v>
      </c>
      <c r="W1987">
        <v>8</v>
      </c>
      <c r="X1987">
        <v>20.8</v>
      </c>
      <c r="Y1987">
        <v>15</v>
      </c>
      <c r="Z1987">
        <v>8.263812321365821E-2</v>
      </c>
      <c r="AA1987">
        <v>31.536000000000001</v>
      </c>
    </row>
    <row r="1988" spans="1:27" x14ac:dyDescent="0.25">
      <c r="A1988" t="s">
        <v>98</v>
      </c>
      <c r="B1988" t="s">
        <v>519</v>
      </c>
      <c r="C1988" t="s">
        <v>689</v>
      </c>
      <c r="D1988" t="s">
        <v>1707</v>
      </c>
      <c r="E1988" t="s">
        <v>179</v>
      </c>
      <c r="F1988" t="s">
        <v>201</v>
      </c>
      <c r="G1988" t="s">
        <v>119</v>
      </c>
      <c r="H1988" t="s">
        <v>125</v>
      </c>
      <c r="I1988">
        <v>2023</v>
      </c>
      <c r="J1988" t="s">
        <v>220</v>
      </c>
      <c r="K1988" t="s">
        <v>127</v>
      </c>
      <c r="L1988" t="s">
        <v>2242</v>
      </c>
      <c r="M1988" t="s">
        <v>2260</v>
      </c>
      <c r="N1988">
        <v>1</v>
      </c>
      <c r="O1988">
        <v>2023</v>
      </c>
      <c r="P1988">
        <v>10395.03611176889</v>
      </c>
      <c r="Q1988">
        <v>16.265240809907731</v>
      </c>
      <c r="R1988" t="s">
        <v>109</v>
      </c>
      <c r="S1988">
        <v>639.09512519709574</v>
      </c>
      <c r="T1988">
        <v>4.5</v>
      </c>
      <c r="U1988" t="s">
        <v>184</v>
      </c>
      <c r="V1988">
        <v>4.5</v>
      </c>
      <c r="W1988">
        <v>8</v>
      </c>
      <c r="X1988">
        <v>20.8</v>
      </c>
      <c r="Y1988">
        <v>15</v>
      </c>
      <c r="Z1988">
        <v>8.263812321365821E-2</v>
      </c>
      <c r="AA1988">
        <v>31.536000000000001</v>
      </c>
    </row>
    <row r="1989" spans="1:27" x14ac:dyDescent="0.25">
      <c r="A1989" t="s">
        <v>98</v>
      </c>
      <c r="B1989" t="s">
        <v>519</v>
      </c>
      <c r="C1989" t="s">
        <v>689</v>
      </c>
      <c r="D1989" t="s">
        <v>1707</v>
      </c>
      <c r="E1989" t="s">
        <v>179</v>
      </c>
      <c r="F1989" t="s">
        <v>201</v>
      </c>
      <c r="G1989" t="s">
        <v>119</v>
      </c>
      <c r="H1989" t="s">
        <v>125</v>
      </c>
      <c r="I1989">
        <v>2024</v>
      </c>
      <c r="J1989" t="s">
        <v>222</v>
      </c>
      <c r="K1989" t="s">
        <v>127</v>
      </c>
      <c r="L1989" t="s">
        <v>2242</v>
      </c>
      <c r="M1989" t="s">
        <v>2261</v>
      </c>
      <c r="N1989">
        <v>1</v>
      </c>
      <c r="O1989">
        <v>2024</v>
      </c>
      <c r="P1989">
        <v>10395.03611176889</v>
      </c>
      <c r="Q1989">
        <v>16.265240809907731</v>
      </c>
      <c r="R1989" t="s">
        <v>109</v>
      </c>
      <c r="S1989">
        <v>639.09512519709574</v>
      </c>
      <c r="T1989">
        <v>4.5</v>
      </c>
      <c r="U1989" t="s">
        <v>184</v>
      </c>
      <c r="V1989">
        <v>4.5</v>
      </c>
      <c r="W1989">
        <v>8</v>
      </c>
      <c r="X1989">
        <v>20.8</v>
      </c>
      <c r="Y1989">
        <v>15</v>
      </c>
      <c r="Z1989">
        <v>8.263812321365821E-2</v>
      </c>
      <c r="AA1989">
        <v>31.536000000000001</v>
      </c>
    </row>
    <row r="1990" spans="1:27" x14ac:dyDescent="0.25">
      <c r="A1990" t="s">
        <v>98</v>
      </c>
      <c r="B1990" t="s">
        <v>519</v>
      </c>
      <c r="C1990" t="s">
        <v>689</v>
      </c>
      <c r="D1990" t="s">
        <v>1707</v>
      </c>
      <c r="E1990" t="s">
        <v>179</v>
      </c>
      <c r="F1990" t="s">
        <v>224</v>
      </c>
      <c r="G1990" t="s">
        <v>111</v>
      </c>
      <c r="H1990" t="s">
        <v>125</v>
      </c>
      <c r="I1990">
        <v>2016</v>
      </c>
      <c r="J1990" t="s">
        <v>225</v>
      </c>
      <c r="K1990" t="s">
        <v>127</v>
      </c>
      <c r="L1990" t="s">
        <v>2242</v>
      </c>
      <c r="M1990" t="s">
        <v>2262</v>
      </c>
      <c r="N1990">
        <v>1</v>
      </c>
      <c r="O1990">
        <v>2020</v>
      </c>
      <c r="P1990">
        <v>1341.294982163728</v>
      </c>
      <c r="Q1990">
        <v>16.265240809907731</v>
      </c>
      <c r="R1990" t="s">
        <v>109</v>
      </c>
      <c r="S1990">
        <v>82.463887122205904</v>
      </c>
      <c r="T1990">
        <v>0.98</v>
      </c>
      <c r="U1990" t="s">
        <v>227</v>
      </c>
      <c r="V1990">
        <v>0.98</v>
      </c>
      <c r="W1990">
        <v>15</v>
      </c>
      <c r="X1990">
        <v>30</v>
      </c>
      <c r="Y1990">
        <v>23</v>
      </c>
      <c r="Z1990">
        <v>8.263812321365821E-2</v>
      </c>
      <c r="AA1990">
        <v>31.536000000000001</v>
      </c>
    </row>
    <row r="1991" spans="1:27" x14ac:dyDescent="0.25">
      <c r="A1991" t="s">
        <v>98</v>
      </c>
      <c r="B1991" t="s">
        <v>519</v>
      </c>
      <c r="C1991" t="s">
        <v>689</v>
      </c>
      <c r="D1991" t="s">
        <v>1707</v>
      </c>
      <c r="E1991" t="s">
        <v>179</v>
      </c>
      <c r="F1991" t="s">
        <v>228</v>
      </c>
      <c r="G1991" t="s">
        <v>103</v>
      </c>
      <c r="H1991" t="s">
        <v>104</v>
      </c>
      <c r="I1991">
        <v>2016</v>
      </c>
      <c r="J1991" t="s">
        <v>229</v>
      </c>
      <c r="K1991" t="s">
        <v>106</v>
      </c>
      <c r="L1991" t="s">
        <v>2242</v>
      </c>
      <c r="M1991" t="s">
        <v>2263</v>
      </c>
      <c r="N1991">
        <v>1</v>
      </c>
      <c r="O1991">
        <v>2020</v>
      </c>
      <c r="P1991">
        <v>2499.6861031233111</v>
      </c>
      <c r="Q1991">
        <v>16.265240809907731</v>
      </c>
      <c r="R1991" t="s">
        <v>109</v>
      </c>
      <c r="S1991">
        <v>153.68269872774741</v>
      </c>
      <c r="T1991">
        <v>0.8</v>
      </c>
      <c r="U1991" t="s">
        <v>227</v>
      </c>
      <c r="V1991">
        <v>0.8</v>
      </c>
      <c r="W1991">
        <v>16</v>
      </c>
      <c r="X1991">
        <v>27</v>
      </c>
      <c r="Y1991">
        <v>22</v>
      </c>
      <c r="Z1991">
        <v>8.263812321365821E-2</v>
      </c>
      <c r="AA1991">
        <v>31.536000000000001</v>
      </c>
    </row>
    <row r="1992" spans="1:27" x14ac:dyDescent="0.25">
      <c r="A1992" t="s">
        <v>98</v>
      </c>
      <c r="B1992" t="s">
        <v>519</v>
      </c>
      <c r="C1992" t="s">
        <v>689</v>
      </c>
      <c r="D1992" t="s">
        <v>1707</v>
      </c>
      <c r="E1992" t="s">
        <v>179</v>
      </c>
      <c r="F1992" t="s">
        <v>228</v>
      </c>
      <c r="G1992" t="s">
        <v>111</v>
      </c>
      <c r="H1992" t="s">
        <v>104</v>
      </c>
      <c r="I1992">
        <v>2016</v>
      </c>
      <c r="J1992" t="s">
        <v>231</v>
      </c>
      <c r="K1992" t="s">
        <v>106</v>
      </c>
      <c r="L1992" t="s">
        <v>2242</v>
      </c>
      <c r="M1992" t="s">
        <v>2264</v>
      </c>
      <c r="N1992">
        <v>0</v>
      </c>
      <c r="O1992">
        <v>2020</v>
      </c>
      <c r="P1992">
        <v>3182.5271849521182</v>
      </c>
      <c r="Q1992">
        <v>16.265240809907731</v>
      </c>
      <c r="R1992" t="s">
        <v>109</v>
      </c>
      <c r="S1992">
        <v>195.6643139899613</v>
      </c>
      <c r="T1992">
        <v>0.92</v>
      </c>
      <c r="U1992" t="s">
        <v>227</v>
      </c>
      <c r="V1992">
        <v>0.92</v>
      </c>
      <c r="W1992">
        <v>16</v>
      </c>
      <c r="X1992">
        <v>27</v>
      </c>
      <c r="Y1992">
        <v>22</v>
      </c>
      <c r="Z1992">
        <v>8.263812321365821E-2</v>
      </c>
      <c r="AA1992">
        <v>31.536000000000001</v>
      </c>
    </row>
    <row r="1993" spans="1:27" x14ac:dyDescent="0.25">
      <c r="A1993" t="s">
        <v>98</v>
      </c>
      <c r="B1993" t="s">
        <v>519</v>
      </c>
      <c r="C1993" t="s">
        <v>689</v>
      </c>
      <c r="D1993" t="s">
        <v>1707</v>
      </c>
      <c r="E1993" t="s">
        <v>179</v>
      </c>
      <c r="F1993" t="s">
        <v>228</v>
      </c>
      <c r="G1993" t="s">
        <v>111</v>
      </c>
      <c r="H1993" t="s">
        <v>104</v>
      </c>
      <c r="I1993">
        <v>2020</v>
      </c>
      <c r="J1993" t="s">
        <v>233</v>
      </c>
      <c r="K1993" t="s">
        <v>106</v>
      </c>
      <c r="L1993" t="s">
        <v>2242</v>
      </c>
      <c r="M1993" t="s">
        <v>2264</v>
      </c>
      <c r="N1993">
        <v>1</v>
      </c>
      <c r="O1993">
        <v>2020</v>
      </c>
      <c r="P1993">
        <v>3365.4310461562618</v>
      </c>
      <c r="Q1993">
        <v>16.265240809907731</v>
      </c>
      <c r="R1993" t="s">
        <v>109</v>
      </c>
      <c r="S1993">
        <v>206.9093895066257</v>
      </c>
      <c r="T1993">
        <v>0.92</v>
      </c>
      <c r="U1993" t="s">
        <v>227</v>
      </c>
      <c r="V1993">
        <v>0.92</v>
      </c>
      <c r="W1993">
        <v>16</v>
      </c>
      <c r="X1993">
        <v>27</v>
      </c>
      <c r="Y1993">
        <v>22</v>
      </c>
      <c r="Z1993">
        <v>8.263812321365821E-2</v>
      </c>
      <c r="AA1993">
        <v>31.536000000000001</v>
      </c>
    </row>
    <row r="1994" spans="1:27" x14ac:dyDescent="0.25">
      <c r="A1994" t="s">
        <v>98</v>
      </c>
      <c r="B1994" t="s">
        <v>519</v>
      </c>
      <c r="C1994" t="s">
        <v>689</v>
      </c>
      <c r="D1994" t="s">
        <v>1707</v>
      </c>
      <c r="E1994" t="s">
        <v>179</v>
      </c>
      <c r="F1994" t="s">
        <v>228</v>
      </c>
      <c r="G1994" t="s">
        <v>114</v>
      </c>
      <c r="H1994" t="s">
        <v>104</v>
      </c>
      <c r="I1994">
        <v>2016</v>
      </c>
      <c r="J1994" t="s">
        <v>234</v>
      </c>
      <c r="K1994" t="s">
        <v>106</v>
      </c>
      <c r="L1994" t="s">
        <v>2242</v>
      </c>
      <c r="M1994" t="s">
        <v>2265</v>
      </c>
      <c r="N1994">
        <v>1</v>
      </c>
      <c r="O1994">
        <v>2020</v>
      </c>
      <c r="P1994">
        <v>3341.043864662377</v>
      </c>
      <c r="Q1994">
        <v>16.265240809907731</v>
      </c>
      <c r="R1994" t="s">
        <v>109</v>
      </c>
      <c r="S1994">
        <v>205.41004610440379</v>
      </c>
      <c r="T1994">
        <v>0.95</v>
      </c>
      <c r="U1994" t="s">
        <v>227</v>
      </c>
      <c r="V1994">
        <v>0.95</v>
      </c>
      <c r="W1994">
        <v>16</v>
      </c>
      <c r="X1994">
        <v>27</v>
      </c>
      <c r="Y1994">
        <v>22</v>
      </c>
      <c r="Z1994">
        <v>8.263812321365821E-2</v>
      </c>
      <c r="AA1994">
        <v>31.536000000000001</v>
      </c>
    </row>
    <row r="1995" spans="1:27" x14ac:dyDescent="0.25">
      <c r="A1995" t="s">
        <v>98</v>
      </c>
      <c r="B1995" t="s">
        <v>519</v>
      </c>
      <c r="C1995" t="s">
        <v>689</v>
      </c>
      <c r="D1995" t="s">
        <v>1707</v>
      </c>
      <c r="E1995" t="s">
        <v>179</v>
      </c>
      <c r="F1995" t="s">
        <v>228</v>
      </c>
      <c r="G1995" t="s">
        <v>114</v>
      </c>
      <c r="H1995" t="s">
        <v>104</v>
      </c>
      <c r="I1995">
        <v>2022</v>
      </c>
      <c r="J1995" t="s">
        <v>236</v>
      </c>
      <c r="K1995" t="s">
        <v>106</v>
      </c>
      <c r="L1995" t="s">
        <v>2242</v>
      </c>
      <c r="M1995" t="s">
        <v>2266</v>
      </c>
      <c r="N1995">
        <v>1</v>
      </c>
      <c r="O1995">
        <v>2022</v>
      </c>
      <c r="P1995">
        <v>3341.043864662377</v>
      </c>
      <c r="Q1995">
        <v>16.265240809907731</v>
      </c>
      <c r="R1995" t="s">
        <v>109</v>
      </c>
      <c r="S1995">
        <v>205.41004610440379</v>
      </c>
      <c r="T1995">
        <v>0.95</v>
      </c>
      <c r="U1995" t="s">
        <v>227</v>
      </c>
      <c r="V1995">
        <v>0.95</v>
      </c>
      <c r="W1995">
        <v>16</v>
      </c>
      <c r="X1995">
        <v>27</v>
      </c>
      <c r="Y1995">
        <v>22</v>
      </c>
      <c r="Z1995">
        <v>8.263812321365821E-2</v>
      </c>
      <c r="AA1995">
        <v>31.536000000000001</v>
      </c>
    </row>
    <row r="1996" spans="1:27" x14ac:dyDescent="0.25">
      <c r="A1996" t="s">
        <v>98</v>
      </c>
      <c r="B1996" t="s">
        <v>519</v>
      </c>
      <c r="C1996" t="s">
        <v>689</v>
      </c>
      <c r="D1996" t="s">
        <v>1707</v>
      </c>
      <c r="E1996" t="s">
        <v>179</v>
      </c>
      <c r="F1996" t="s">
        <v>228</v>
      </c>
      <c r="G1996" t="s">
        <v>119</v>
      </c>
      <c r="H1996" t="s">
        <v>104</v>
      </c>
      <c r="I1996">
        <v>2016</v>
      </c>
      <c r="J1996" t="s">
        <v>238</v>
      </c>
      <c r="K1996" t="s">
        <v>106</v>
      </c>
      <c r="L1996" t="s">
        <v>2242</v>
      </c>
      <c r="M1996" t="s">
        <v>2267</v>
      </c>
      <c r="N1996">
        <v>1</v>
      </c>
      <c r="O1996">
        <v>2020</v>
      </c>
      <c r="P1996">
        <v>3706.851587070666</v>
      </c>
      <c r="Q1996">
        <v>16.265240809907731</v>
      </c>
      <c r="R1996" t="s">
        <v>109</v>
      </c>
      <c r="S1996">
        <v>227.9001971377327</v>
      </c>
      <c r="T1996">
        <v>0.99</v>
      </c>
      <c r="U1996" t="s">
        <v>227</v>
      </c>
      <c r="V1996">
        <v>0.99</v>
      </c>
      <c r="W1996">
        <v>16</v>
      </c>
      <c r="X1996">
        <v>27</v>
      </c>
      <c r="Y1996">
        <v>22</v>
      </c>
      <c r="Z1996">
        <v>8.263812321365821E-2</v>
      </c>
      <c r="AA1996">
        <v>31.536000000000001</v>
      </c>
    </row>
    <row r="1997" spans="1:27" x14ac:dyDescent="0.25">
      <c r="A1997" t="s">
        <v>98</v>
      </c>
      <c r="B1997" t="s">
        <v>519</v>
      </c>
      <c r="C1997" t="s">
        <v>689</v>
      </c>
      <c r="D1997" t="s">
        <v>1707</v>
      </c>
      <c r="E1997" t="s">
        <v>179</v>
      </c>
      <c r="F1997" t="s">
        <v>228</v>
      </c>
      <c r="G1997" t="s">
        <v>119</v>
      </c>
      <c r="H1997" t="s">
        <v>104</v>
      </c>
      <c r="I1997">
        <v>2022</v>
      </c>
      <c r="J1997" t="s">
        <v>240</v>
      </c>
      <c r="K1997" t="s">
        <v>106</v>
      </c>
      <c r="L1997" t="s">
        <v>2242</v>
      </c>
      <c r="M1997" t="s">
        <v>2268</v>
      </c>
      <c r="N1997">
        <v>1</v>
      </c>
      <c r="O1997">
        <v>2022</v>
      </c>
      <c r="P1997">
        <v>3706.851587070666</v>
      </c>
      <c r="Q1997">
        <v>16.265240809907731</v>
      </c>
      <c r="R1997" t="s">
        <v>109</v>
      </c>
      <c r="S1997">
        <v>227.9001971377327</v>
      </c>
      <c r="T1997">
        <v>0.99</v>
      </c>
      <c r="U1997" t="s">
        <v>227</v>
      </c>
      <c r="V1997">
        <v>0.99</v>
      </c>
      <c r="W1997">
        <v>16</v>
      </c>
      <c r="X1997">
        <v>27</v>
      </c>
      <c r="Y1997">
        <v>22</v>
      </c>
      <c r="Z1997">
        <v>8.263812321365821E-2</v>
      </c>
      <c r="AA1997">
        <v>31.536000000000001</v>
      </c>
    </row>
    <row r="1998" spans="1:27" x14ac:dyDescent="0.25">
      <c r="A1998" t="s">
        <v>98</v>
      </c>
      <c r="B1998" t="s">
        <v>519</v>
      </c>
      <c r="C1998" t="s">
        <v>689</v>
      </c>
      <c r="D1998" t="s">
        <v>1707</v>
      </c>
      <c r="E1998" t="s">
        <v>179</v>
      </c>
      <c r="F1998" t="s">
        <v>224</v>
      </c>
      <c r="G1998" t="s">
        <v>103</v>
      </c>
      <c r="H1998" t="s">
        <v>104</v>
      </c>
      <c r="I1998">
        <v>2016</v>
      </c>
      <c r="J1998" t="s">
        <v>242</v>
      </c>
      <c r="K1998" t="s">
        <v>106</v>
      </c>
      <c r="L1998" t="s">
        <v>2242</v>
      </c>
      <c r="M1998" t="s">
        <v>2269</v>
      </c>
      <c r="N1998">
        <v>1</v>
      </c>
      <c r="O1998">
        <v>2020</v>
      </c>
      <c r="P1998">
        <v>8748.901360931588</v>
      </c>
      <c r="Q1998">
        <v>16.265240809907731</v>
      </c>
      <c r="R1998" t="s">
        <v>109</v>
      </c>
      <c r="S1998">
        <v>537.88944554711577</v>
      </c>
      <c r="T1998">
        <v>0.82</v>
      </c>
      <c r="U1998" t="s">
        <v>227</v>
      </c>
      <c r="V1998">
        <v>0.82</v>
      </c>
      <c r="W1998">
        <v>20</v>
      </c>
      <c r="X1998">
        <v>30</v>
      </c>
      <c r="Y1998">
        <v>26</v>
      </c>
      <c r="Z1998">
        <v>8.263812321365821E-2</v>
      </c>
      <c r="AA1998">
        <v>31.536000000000001</v>
      </c>
    </row>
    <row r="1999" spans="1:27" x14ac:dyDescent="0.25">
      <c r="A1999" t="s">
        <v>98</v>
      </c>
      <c r="B1999" t="s">
        <v>519</v>
      </c>
      <c r="C1999" t="s">
        <v>689</v>
      </c>
      <c r="D1999" t="s">
        <v>1707</v>
      </c>
      <c r="E1999" t="s">
        <v>179</v>
      </c>
      <c r="F1999" t="s">
        <v>224</v>
      </c>
      <c r="G1999" t="s">
        <v>103</v>
      </c>
      <c r="H1999" t="s">
        <v>104</v>
      </c>
      <c r="I1999">
        <v>2021</v>
      </c>
      <c r="J1999" t="s">
        <v>244</v>
      </c>
      <c r="K1999" t="s">
        <v>106</v>
      </c>
      <c r="L1999" t="s">
        <v>2242</v>
      </c>
      <c r="M1999" t="s">
        <v>2270</v>
      </c>
      <c r="N1999">
        <v>1</v>
      </c>
      <c r="O1999">
        <v>2021</v>
      </c>
      <c r="P1999">
        <v>8962.2891990030894</v>
      </c>
      <c r="Q1999">
        <v>16.265240809907731</v>
      </c>
      <c r="R1999" t="s">
        <v>109</v>
      </c>
      <c r="S1999">
        <v>551.00870031655757</v>
      </c>
      <c r="T1999">
        <v>0.84</v>
      </c>
      <c r="U1999" t="s">
        <v>227</v>
      </c>
      <c r="V1999">
        <v>0.84</v>
      </c>
      <c r="W1999">
        <v>20</v>
      </c>
      <c r="X1999">
        <v>30</v>
      </c>
      <c r="Y1999">
        <v>26</v>
      </c>
      <c r="Z1999">
        <v>8.263812321365821E-2</v>
      </c>
      <c r="AA1999">
        <v>31.536000000000001</v>
      </c>
    </row>
    <row r="2000" spans="1:27" x14ac:dyDescent="0.25">
      <c r="A2000" t="s">
        <v>98</v>
      </c>
      <c r="B2000" t="s">
        <v>519</v>
      </c>
      <c r="C2000" t="s">
        <v>689</v>
      </c>
      <c r="D2000" t="s">
        <v>1707</v>
      </c>
      <c r="E2000" t="s">
        <v>179</v>
      </c>
      <c r="F2000" t="s">
        <v>224</v>
      </c>
      <c r="G2000" t="s">
        <v>111</v>
      </c>
      <c r="H2000" t="s">
        <v>104</v>
      </c>
      <c r="I2000">
        <v>2016</v>
      </c>
      <c r="J2000" t="s">
        <v>246</v>
      </c>
      <c r="K2000" t="s">
        <v>106</v>
      </c>
      <c r="L2000" t="s">
        <v>2242</v>
      </c>
      <c r="M2000" t="s">
        <v>2271</v>
      </c>
      <c r="N2000">
        <v>0</v>
      </c>
      <c r="O2000">
        <v>2020</v>
      </c>
      <c r="P2000">
        <v>8748.901360931588</v>
      </c>
      <c r="Q2000">
        <v>16.265240809907731</v>
      </c>
      <c r="R2000" t="s">
        <v>109</v>
      </c>
      <c r="S2000">
        <v>537.88944554711577</v>
      </c>
      <c r="T2000">
        <v>0.82</v>
      </c>
      <c r="U2000" t="s">
        <v>227</v>
      </c>
      <c r="V2000">
        <v>0.82</v>
      </c>
      <c r="W2000">
        <v>20</v>
      </c>
      <c r="X2000">
        <v>30</v>
      </c>
      <c r="Y2000">
        <v>26</v>
      </c>
      <c r="Z2000">
        <v>8.263812321365821E-2</v>
      </c>
      <c r="AA2000">
        <v>31.536000000000001</v>
      </c>
    </row>
    <row r="2001" spans="1:27" x14ac:dyDescent="0.25">
      <c r="A2001" t="s">
        <v>98</v>
      </c>
      <c r="B2001" t="s">
        <v>519</v>
      </c>
      <c r="C2001" t="s">
        <v>689</v>
      </c>
      <c r="D2001" t="s">
        <v>1707</v>
      </c>
      <c r="E2001" t="s">
        <v>179</v>
      </c>
      <c r="F2001" t="s">
        <v>224</v>
      </c>
      <c r="G2001" t="s">
        <v>111</v>
      </c>
      <c r="H2001" t="s">
        <v>104</v>
      </c>
      <c r="I2001">
        <v>2020</v>
      </c>
      <c r="J2001" t="s">
        <v>248</v>
      </c>
      <c r="K2001" t="s">
        <v>106</v>
      </c>
      <c r="L2001" t="s">
        <v>2242</v>
      </c>
      <c r="M2001" t="s">
        <v>2271</v>
      </c>
      <c r="N2001">
        <v>1</v>
      </c>
      <c r="O2001">
        <v>2020</v>
      </c>
      <c r="P2001">
        <v>9602.4527132175954</v>
      </c>
      <c r="Q2001">
        <v>16.265240809907731</v>
      </c>
      <c r="R2001" t="s">
        <v>109</v>
      </c>
      <c r="S2001">
        <v>590.36646462488306</v>
      </c>
      <c r="T2001">
        <v>0.9</v>
      </c>
      <c r="U2001" t="s">
        <v>227</v>
      </c>
      <c r="V2001">
        <v>0.9</v>
      </c>
      <c r="W2001">
        <v>20</v>
      </c>
      <c r="X2001">
        <v>30</v>
      </c>
      <c r="Y2001">
        <v>26</v>
      </c>
      <c r="Z2001">
        <v>8.263812321365821E-2</v>
      </c>
      <c r="AA2001">
        <v>31.536000000000001</v>
      </c>
    </row>
    <row r="2002" spans="1:27" x14ac:dyDescent="0.25">
      <c r="A2002" t="s">
        <v>98</v>
      </c>
      <c r="B2002" t="s">
        <v>519</v>
      </c>
      <c r="C2002" t="s">
        <v>689</v>
      </c>
      <c r="D2002" t="s">
        <v>1707</v>
      </c>
      <c r="E2002" t="s">
        <v>179</v>
      </c>
      <c r="F2002" t="s">
        <v>224</v>
      </c>
      <c r="G2002" t="s">
        <v>114</v>
      </c>
      <c r="H2002" t="s">
        <v>104</v>
      </c>
      <c r="I2002">
        <v>2016</v>
      </c>
      <c r="J2002" t="s">
        <v>249</v>
      </c>
      <c r="K2002" t="s">
        <v>106</v>
      </c>
      <c r="L2002" t="s">
        <v>2242</v>
      </c>
      <c r="M2002" t="s">
        <v>2272</v>
      </c>
      <c r="N2002">
        <v>1</v>
      </c>
      <c r="O2002">
        <v>2020</v>
      </c>
      <c r="P2002">
        <v>9602.4527132175954</v>
      </c>
      <c r="Q2002">
        <v>16.265240809907731</v>
      </c>
      <c r="R2002" t="s">
        <v>109</v>
      </c>
      <c r="S2002">
        <v>590.36646462488306</v>
      </c>
      <c r="T2002">
        <v>0.9</v>
      </c>
      <c r="U2002" t="s">
        <v>227</v>
      </c>
      <c r="V2002">
        <v>0.9</v>
      </c>
      <c r="W2002">
        <v>20</v>
      </c>
      <c r="X2002">
        <v>30</v>
      </c>
      <c r="Y2002">
        <v>26</v>
      </c>
      <c r="Z2002">
        <v>8.263812321365821E-2</v>
      </c>
      <c r="AA2002">
        <v>31.536000000000001</v>
      </c>
    </row>
    <row r="2003" spans="1:27" x14ac:dyDescent="0.25">
      <c r="A2003" t="s">
        <v>98</v>
      </c>
      <c r="B2003" t="s">
        <v>519</v>
      </c>
      <c r="C2003" t="s">
        <v>689</v>
      </c>
      <c r="D2003" t="s">
        <v>1707</v>
      </c>
      <c r="E2003" t="s">
        <v>179</v>
      </c>
      <c r="F2003" t="s">
        <v>224</v>
      </c>
      <c r="G2003" t="s">
        <v>119</v>
      </c>
      <c r="H2003" t="s">
        <v>104</v>
      </c>
      <c r="I2003">
        <v>2016</v>
      </c>
      <c r="J2003" t="s">
        <v>251</v>
      </c>
      <c r="K2003" t="s">
        <v>106</v>
      </c>
      <c r="L2003" t="s">
        <v>2242</v>
      </c>
      <c r="M2003" t="s">
        <v>2273</v>
      </c>
      <c r="N2003">
        <v>1</v>
      </c>
      <c r="O2003">
        <v>2020</v>
      </c>
      <c r="P2003">
        <v>10882.779741646609</v>
      </c>
      <c r="Q2003">
        <v>16.265240809907731</v>
      </c>
      <c r="R2003" t="s">
        <v>109</v>
      </c>
      <c r="S2003">
        <v>669.08199324153429</v>
      </c>
      <c r="T2003">
        <v>0.97</v>
      </c>
      <c r="U2003" t="s">
        <v>227</v>
      </c>
      <c r="V2003">
        <v>0.97</v>
      </c>
      <c r="W2003">
        <v>20</v>
      </c>
      <c r="X2003">
        <v>30</v>
      </c>
      <c r="Y2003">
        <v>26</v>
      </c>
      <c r="Z2003">
        <v>8.263812321365821E-2</v>
      </c>
      <c r="AA2003">
        <v>31.536000000000001</v>
      </c>
    </row>
    <row r="2004" spans="1:27" x14ac:dyDescent="0.25">
      <c r="A2004" t="s">
        <v>98</v>
      </c>
      <c r="B2004" t="s">
        <v>519</v>
      </c>
      <c r="C2004" t="s">
        <v>689</v>
      </c>
      <c r="D2004" t="s">
        <v>1707</v>
      </c>
      <c r="E2004" t="s">
        <v>179</v>
      </c>
      <c r="F2004" t="s">
        <v>224</v>
      </c>
      <c r="G2004" t="s">
        <v>119</v>
      </c>
      <c r="H2004" t="s">
        <v>104</v>
      </c>
      <c r="I2004">
        <v>2022</v>
      </c>
      <c r="J2004" t="s">
        <v>253</v>
      </c>
      <c r="K2004" t="s">
        <v>106</v>
      </c>
      <c r="L2004" t="s">
        <v>2242</v>
      </c>
      <c r="M2004" t="s">
        <v>2274</v>
      </c>
      <c r="N2004">
        <v>1</v>
      </c>
      <c r="O2004">
        <v>2022</v>
      </c>
      <c r="P2004">
        <v>10882.779741646609</v>
      </c>
      <c r="Q2004">
        <v>16.265240809907731</v>
      </c>
      <c r="R2004" t="s">
        <v>109</v>
      </c>
      <c r="S2004">
        <v>669.08199324153429</v>
      </c>
      <c r="T2004">
        <v>0.97</v>
      </c>
      <c r="U2004" t="s">
        <v>227</v>
      </c>
      <c r="V2004">
        <v>0.97</v>
      </c>
      <c r="W2004">
        <v>20</v>
      </c>
      <c r="X2004">
        <v>30</v>
      </c>
      <c r="Y2004">
        <v>26</v>
      </c>
      <c r="Z2004">
        <v>8.263812321365821E-2</v>
      </c>
      <c r="AA2004">
        <v>31.536000000000001</v>
      </c>
    </row>
    <row r="2005" spans="1:27" x14ac:dyDescent="0.25">
      <c r="A2005" t="s">
        <v>98</v>
      </c>
      <c r="B2005" t="s">
        <v>519</v>
      </c>
      <c r="C2005" t="s">
        <v>689</v>
      </c>
      <c r="D2005" t="s">
        <v>1707</v>
      </c>
      <c r="E2005" t="s">
        <v>179</v>
      </c>
      <c r="F2005" t="s">
        <v>228</v>
      </c>
      <c r="G2005" t="s">
        <v>103</v>
      </c>
      <c r="H2005" t="s">
        <v>255</v>
      </c>
      <c r="I2005">
        <v>2016</v>
      </c>
      <c r="J2005" t="s">
        <v>256</v>
      </c>
      <c r="K2005" t="s">
        <v>257</v>
      </c>
      <c r="L2005" t="s">
        <v>2242</v>
      </c>
      <c r="M2005" t="s">
        <v>2275</v>
      </c>
      <c r="N2005">
        <v>1</v>
      </c>
      <c r="O2005">
        <v>2020</v>
      </c>
      <c r="P2005">
        <v>5029.8561831139787</v>
      </c>
      <c r="Q2005">
        <v>16.265240809907731</v>
      </c>
      <c r="R2005" t="s">
        <v>109</v>
      </c>
      <c r="S2005">
        <v>309.23957670827212</v>
      </c>
      <c r="T2005">
        <v>0.83</v>
      </c>
      <c r="U2005" t="s">
        <v>227</v>
      </c>
      <c r="V2005">
        <v>0.83</v>
      </c>
      <c r="W2005">
        <v>19.7</v>
      </c>
      <c r="X2005">
        <v>33.1</v>
      </c>
      <c r="Y2005">
        <v>27</v>
      </c>
      <c r="Z2005">
        <v>8.263812321365821E-2</v>
      </c>
      <c r="AA2005">
        <v>31.536000000000001</v>
      </c>
    </row>
    <row r="2006" spans="1:27" x14ac:dyDescent="0.25">
      <c r="A2006" t="s">
        <v>98</v>
      </c>
      <c r="B2006" t="s">
        <v>519</v>
      </c>
      <c r="C2006" t="s">
        <v>689</v>
      </c>
      <c r="D2006" t="s">
        <v>1707</v>
      </c>
      <c r="E2006" t="s">
        <v>179</v>
      </c>
      <c r="F2006" t="s">
        <v>228</v>
      </c>
      <c r="G2006" t="s">
        <v>111</v>
      </c>
      <c r="H2006" t="s">
        <v>255</v>
      </c>
      <c r="I2006">
        <v>2016</v>
      </c>
      <c r="J2006" t="s">
        <v>259</v>
      </c>
      <c r="K2006" t="s">
        <v>257</v>
      </c>
      <c r="L2006" t="s">
        <v>2242</v>
      </c>
      <c r="M2006" t="s">
        <v>2276</v>
      </c>
      <c r="N2006">
        <v>0</v>
      </c>
      <c r="O2006">
        <v>2020</v>
      </c>
      <c r="P2006">
        <v>5029.8561831139787</v>
      </c>
      <c r="Q2006">
        <v>16.265240809907731</v>
      </c>
      <c r="R2006" t="s">
        <v>109</v>
      </c>
      <c r="S2006">
        <v>309.23957670827212</v>
      </c>
      <c r="T2006">
        <v>0.83</v>
      </c>
      <c r="U2006" t="s">
        <v>227</v>
      </c>
      <c r="V2006">
        <v>0.83</v>
      </c>
      <c r="W2006">
        <v>19.7</v>
      </c>
      <c r="X2006">
        <v>33.1</v>
      </c>
      <c r="Y2006">
        <v>27</v>
      </c>
      <c r="Z2006">
        <v>8.263812321365821E-2</v>
      </c>
      <c r="AA2006">
        <v>31.536000000000001</v>
      </c>
    </row>
    <row r="2007" spans="1:27" x14ac:dyDescent="0.25">
      <c r="A2007" t="s">
        <v>98</v>
      </c>
      <c r="B2007" t="s">
        <v>519</v>
      </c>
      <c r="C2007" t="s">
        <v>689</v>
      </c>
      <c r="D2007" t="s">
        <v>1707</v>
      </c>
      <c r="E2007" t="s">
        <v>179</v>
      </c>
      <c r="F2007" t="s">
        <v>228</v>
      </c>
      <c r="G2007" t="s">
        <v>111</v>
      </c>
      <c r="H2007" t="s">
        <v>255</v>
      </c>
      <c r="I2007">
        <v>2020</v>
      </c>
      <c r="J2007" t="s">
        <v>261</v>
      </c>
      <c r="K2007" t="s">
        <v>257</v>
      </c>
      <c r="L2007" t="s">
        <v>2242</v>
      </c>
      <c r="M2007" t="s">
        <v>2276</v>
      </c>
      <c r="N2007">
        <v>1</v>
      </c>
      <c r="O2007">
        <v>2020</v>
      </c>
      <c r="P2007">
        <v>5151.7920905834089</v>
      </c>
      <c r="Q2007">
        <v>16.265240809907731</v>
      </c>
      <c r="R2007" t="s">
        <v>109</v>
      </c>
      <c r="S2007">
        <v>316.73629371938182</v>
      </c>
      <c r="T2007">
        <v>0.84</v>
      </c>
      <c r="U2007" t="s">
        <v>227</v>
      </c>
      <c r="V2007">
        <v>0.84</v>
      </c>
      <c r="W2007">
        <v>19.7</v>
      </c>
      <c r="X2007">
        <v>33.1</v>
      </c>
      <c r="Y2007">
        <v>27</v>
      </c>
      <c r="Z2007">
        <v>8.263812321365821E-2</v>
      </c>
      <c r="AA2007">
        <v>31.536000000000001</v>
      </c>
    </row>
    <row r="2008" spans="1:27" x14ac:dyDescent="0.25">
      <c r="A2008" t="s">
        <v>98</v>
      </c>
      <c r="B2008" t="s">
        <v>519</v>
      </c>
      <c r="C2008" t="s">
        <v>689</v>
      </c>
      <c r="D2008" t="s">
        <v>1707</v>
      </c>
      <c r="E2008" t="s">
        <v>179</v>
      </c>
      <c r="F2008" t="s">
        <v>228</v>
      </c>
      <c r="G2008" t="s">
        <v>114</v>
      </c>
      <c r="H2008" t="s">
        <v>255</v>
      </c>
      <c r="I2008">
        <v>2016</v>
      </c>
      <c r="J2008" t="s">
        <v>262</v>
      </c>
      <c r="K2008" t="s">
        <v>257</v>
      </c>
      <c r="L2008" t="s">
        <v>2242</v>
      </c>
      <c r="M2008" t="s">
        <v>2277</v>
      </c>
      <c r="N2008">
        <v>1</v>
      </c>
      <c r="O2008">
        <v>2020</v>
      </c>
      <c r="P2008">
        <v>5304.2119749201956</v>
      </c>
      <c r="Q2008">
        <v>16.265240809907731</v>
      </c>
      <c r="R2008" t="s">
        <v>109</v>
      </c>
      <c r="S2008">
        <v>326.10718998326882</v>
      </c>
      <c r="T2008">
        <v>0.85</v>
      </c>
      <c r="U2008" t="s">
        <v>227</v>
      </c>
      <c r="V2008">
        <v>0.85</v>
      </c>
      <c r="W2008">
        <v>19.7</v>
      </c>
      <c r="X2008">
        <v>33.1</v>
      </c>
      <c r="Y2008">
        <v>27</v>
      </c>
      <c r="Z2008">
        <v>8.263812321365821E-2</v>
      </c>
      <c r="AA2008">
        <v>31.536000000000001</v>
      </c>
    </row>
    <row r="2009" spans="1:27" x14ac:dyDescent="0.25">
      <c r="A2009" t="s">
        <v>98</v>
      </c>
      <c r="B2009" t="s">
        <v>519</v>
      </c>
      <c r="C2009" t="s">
        <v>689</v>
      </c>
      <c r="D2009" t="s">
        <v>1707</v>
      </c>
      <c r="E2009" t="s">
        <v>179</v>
      </c>
      <c r="F2009" t="s">
        <v>228</v>
      </c>
      <c r="G2009" t="s">
        <v>119</v>
      </c>
      <c r="H2009" t="s">
        <v>255</v>
      </c>
      <c r="I2009">
        <v>2016</v>
      </c>
      <c r="J2009" t="s">
        <v>264</v>
      </c>
      <c r="K2009" t="s">
        <v>257</v>
      </c>
      <c r="L2009" t="s">
        <v>2242</v>
      </c>
      <c r="M2009" t="s">
        <v>2278</v>
      </c>
      <c r="N2009">
        <v>0</v>
      </c>
      <c r="O2009">
        <v>2020</v>
      </c>
      <c r="P2009">
        <v>7864.8660317782214</v>
      </c>
      <c r="Q2009">
        <v>16.265240809907731</v>
      </c>
      <c r="R2009" t="s">
        <v>109</v>
      </c>
      <c r="S2009">
        <v>483.53824721657088</v>
      </c>
      <c r="T2009">
        <v>0.97</v>
      </c>
      <c r="U2009" t="s">
        <v>227</v>
      </c>
      <c r="V2009">
        <v>0.97</v>
      </c>
      <c r="W2009">
        <v>19.7</v>
      </c>
      <c r="X2009">
        <v>33.1</v>
      </c>
      <c r="Y2009">
        <v>27</v>
      </c>
      <c r="Z2009">
        <v>8.263812321365821E-2</v>
      </c>
      <c r="AA2009">
        <v>31.536000000000001</v>
      </c>
    </row>
    <row r="2010" spans="1:27" x14ac:dyDescent="0.25">
      <c r="A2010" t="s">
        <v>98</v>
      </c>
      <c r="B2010" t="s">
        <v>519</v>
      </c>
      <c r="C2010" t="s">
        <v>689</v>
      </c>
      <c r="D2010" t="s">
        <v>1707</v>
      </c>
      <c r="E2010" t="s">
        <v>179</v>
      </c>
      <c r="F2010" t="s">
        <v>228</v>
      </c>
      <c r="G2010" t="s">
        <v>119</v>
      </c>
      <c r="H2010" t="s">
        <v>255</v>
      </c>
      <c r="I2010">
        <v>2020</v>
      </c>
      <c r="J2010" t="s">
        <v>266</v>
      </c>
      <c r="K2010" t="s">
        <v>257</v>
      </c>
      <c r="L2010" t="s">
        <v>2242</v>
      </c>
      <c r="M2010" t="s">
        <v>2278</v>
      </c>
      <c r="N2010">
        <v>1</v>
      </c>
      <c r="O2010">
        <v>2020</v>
      </c>
      <c r="P2010">
        <v>7864.8660317782214</v>
      </c>
      <c r="Q2010">
        <v>16.265240809907731</v>
      </c>
      <c r="R2010" t="s">
        <v>109</v>
      </c>
      <c r="S2010">
        <v>483.53824721657088</v>
      </c>
      <c r="T2010">
        <v>0.97</v>
      </c>
      <c r="U2010" t="s">
        <v>227</v>
      </c>
      <c r="V2010">
        <v>0.97</v>
      </c>
      <c r="W2010">
        <v>19.7</v>
      </c>
      <c r="X2010">
        <v>33.1</v>
      </c>
      <c r="Y2010">
        <v>27</v>
      </c>
      <c r="Z2010">
        <v>8.263812321365821E-2</v>
      </c>
      <c r="AA2010">
        <v>31.536000000000001</v>
      </c>
    </row>
    <row r="2011" spans="1:27" x14ac:dyDescent="0.25">
      <c r="A2011" t="s">
        <v>98</v>
      </c>
      <c r="B2011" t="s">
        <v>519</v>
      </c>
      <c r="C2011" t="s">
        <v>689</v>
      </c>
      <c r="D2011" t="s">
        <v>1707</v>
      </c>
      <c r="E2011" t="s">
        <v>179</v>
      </c>
      <c r="F2011" t="s">
        <v>228</v>
      </c>
      <c r="G2011" t="s">
        <v>103</v>
      </c>
      <c r="H2011" t="s">
        <v>156</v>
      </c>
      <c r="I2011">
        <v>2016</v>
      </c>
      <c r="J2011" t="s">
        <v>267</v>
      </c>
      <c r="K2011" t="s">
        <v>158</v>
      </c>
      <c r="L2011" t="s">
        <v>2242</v>
      </c>
      <c r="M2011" t="s">
        <v>2279</v>
      </c>
      <c r="N2011">
        <v>1</v>
      </c>
      <c r="O2011">
        <v>2020</v>
      </c>
      <c r="P2011">
        <v>2499.6861031233111</v>
      </c>
      <c r="Q2011">
        <v>16.265240809907731</v>
      </c>
      <c r="R2011" t="s">
        <v>109</v>
      </c>
      <c r="S2011">
        <v>153.68269872774741</v>
      </c>
      <c r="T2011">
        <v>0.8</v>
      </c>
      <c r="U2011" t="s">
        <v>227</v>
      </c>
      <c r="V2011">
        <v>0.8</v>
      </c>
      <c r="W2011">
        <v>16</v>
      </c>
      <c r="X2011">
        <v>27</v>
      </c>
      <c r="Y2011">
        <v>22</v>
      </c>
      <c r="Z2011">
        <v>8.263812321365821E-2</v>
      </c>
      <c r="AA2011">
        <v>31.536000000000001</v>
      </c>
    </row>
    <row r="2012" spans="1:27" x14ac:dyDescent="0.25">
      <c r="A2012" t="s">
        <v>98</v>
      </c>
      <c r="B2012" t="s">
        <v>519</v>
      </c>
      <c r="C2012" t="s">
        <v>689</v>
      </c>
      <c r="D2012" t="s">
        <v>1707</v>
      </c>
      <c r="E2012" t="s">
        <v>179</v>
      </c>
      <c r="F2012" t="s">
        <v>228</v>
      </c>
      <c r="G2012" t="s">
        <v>111</v>
      </c>
      <c r="H2012" t="s">
        <v>156</v>
      </c>
      <c r="I2012">
        <v>2016</v>
      </c>
      <c r="J2012" t="s">
        <v>269</v>
      </c>
      <c r="K2012" t="s">
        <v>158</v>
      </c>
      <c r="L2012" t="s">
        <v>2242</v>
      </c>
      <c r="M2012" t="s">
        <v>2280</v>
      </c>
      <c r="N2012">
        <v>0</v>
      </c>
      <c r="O2012">
        <v>2020</v>
      </c>
      <c r="P2012">
        <v>3182.5271849521182</v>
      </c>
      <c r="Q2012">
        <v>16.265240809907731</v>
      </c>
      <c r="R2012" t="s">
        <v>109</v>
      </c>
      <c r="S2012">
        <v>195.6643139899613</v>
      </c>
      <c r="T2012">
        <v>0.92</v>
      </c>
      <c r="U2012" t="s">
        <v>227</v>
      </c>
      <c r="V2012">
        <v>0.92</v>
      </c>
      <c r="W2012">
        <v>16</v>
      </c>
      <c r="X2012">
        <v>27</v>
      </c>
      <c r="Y2012">
        <v>22</v>
      </c>
      <c r="Z2012">
        <v>8.263812321365821E-2</v>
      </c>
      <c r="AA2012">
        <v>31.536000000000001</v>
      </c>
    </row>
    <row r="2013" spans="1:27" x14ac:dyDescent="0.25">
      <c r="A2013" t="s">
        <v>98</v>
      </c>
      <c r="B2013" t="s">
        <v>519</v>
      </c>
      <c r="C2013" t="s">
        <v>689</v>
      </c>
      <c r="D2013" t="s">
        <v>1707</v>
      </c>
      <c r="E2013" t="s">
        <v>179</v>
      </c>
      <c r="F2013" t="s">
        <v>228</v>
      </c>
      <c r="G2013" t="s">
        <v>111</v>
      </c>
      <c r="H2013" t="s">
        <v>156</v>
      </c>
      <c r="I2013">
        <v>2020</v>
      </c>
      <c r="J2013" t="s">
        <v>271</v>
      </c>
      <c r="K2013" t="s">
        <v>158</v>
      </c>
      <c r="L2013" t="s">
        <v>2242</v>
      </c>
      <c r="M2013" t="s">
        <v>2280</v>
      </c>
      <c r="N2013">
        <v>1</v>
      </c>
      <c r="O2013">
        <v>2020</v>
      </c>
      <c r="P2013">
        <v>3365.4310461562618</v>
      </c>
      <c r="Q2013">
        <v>16.265240809907731</v>
      </c>
      <c r="R2013" t="s">
        <v>109</v>
      </c>
      <c r="S2013">
        <v>206.9093895066257</v>
      </c>
      <c r="T2013">
        <v>0.92</v>
      </c>
      <c r="U2013" t="s">
        <v>227</v>
      </c>
      <c r="V2013">
        <v>0.92</v>
      </c>
      <c r="W2013">
        <v>16</v>
      </c>
      <c r="X2013">
        <v>27</v>
      </c>
      <c r="Y2013">
        <v>22</v>
      </c>
      <c r="Z2013">
        <v>8.263812321365821E-2</v>
      </c>
      <c r="AA2013">
        <v>31.536000000000001</v>
      </c>
    </row>
    <row r="2014" spans="1:27" x14ac:dyDescent="0.25">
      <c r="A2014" t="s">
        <v>98</v>
      </c>
      <c r="B2014" t="s">
        <v>519</v>
      </c>
      <c r="C2014" t="s">
        <v>689</v>
      </c>
      <c r="D2014" t="s">
        <v>1707</v>
      </c>
      <c r="E2014" t="s">
        <v>179</v>
      </c>
      <c r="F2014" t="s">
        <v>228</v>
      </c>
      <c r="G2014" t="s">
        <v>114</v>
      </c>
      <c r="H2014" t="s">
        <v>156</v>
      </c>
      <c r="I2014">
        <v>2016</v>
      </c>
      <c r="J2014" t="s">
        <v>272</v>
      </c>
      <c r="K2014" t="s">
        <v>158</v>
      </c>
      <c r="L2014" t="s">
        <v>2242</v>
      </c>
      <c r="M2014" t="s">
        <v>2281</v>
      </c>
      <c r="N2014">
        <v>1</v>
      </c>
      <c r="O2014">
        <v>2020</v>
      </c>
      <c r="P2014">
        <v>3341.043864662377</v>
      </c>
      <c r="Q2014">
        <v>16.265240809907731</v>
      </c>
      <c r="R2014" t="s">
        <v>109</v>
      </c>
      <c r="S2014">
        <v>205.41004610440379</v>
      </c>
      <c r="T2014">
        <v>0.95</v>
      </c>
      <c r="U2014" t="s">
        <v>227</v>
      </c>
      <c r="V2014">
        <v>0.95</v>
      </c>
      <c r="W2014">
        <v>16</v>
      </c>
      <c r="X2014">
        <v>27</v>
      </c>
      <c r="Y2014">
        <v>22</v>
      </c>
      <c r="Z2014">
        <v>8.263812321365821E-2</v>
      </c>
      <c r="AA2014">
        <v>31.536000000000001</v>
      </c>
    </row>
    <row r="2015" spans="1:27" x14ac:dyDescent="0.25">
      <c r="A2015" t="s">
        <v>98</v>
      </c>
      <c r="B2015" t="s">
        <v>519</v>
      </c>
      <c r="C2015" t="s">
        <v>689</v>
      </c>
      <c r="D2015" t="s">
        <v>1707</v>
      </c>
      <c r="E2015" t="s">
        <v>179</v>
      </c>
      <c r="F2015" t="s">
        <v>228</v>
      </c>
      <c r="G2015" t="s">
        <v>114</v>
      </c>
      <c r="H2015" t="s">
        <v>156</v>
      </c>
      <c r="I2015">
        <v>2022</v>
      </c>
      <c r="J2015" t="s">
        <v>274</v>
      </c>
      <c r="K2015" t="s">
        <v>158</v>
      </c>
      <c r="L2015" t="s">
        <v>2242</v>
      </c>
      <c r="M2015" t="s">
        <v>2282</v>
      </c>
      <c r="N2015">
        <v>1</v>
      </c>
      <c r="O2015">
        <v>2022</v>
      </c>
      <c r="P2015">
        <v>3341.043864662377</v>
      </c>
      <c r="Q2015">
        <v>16.265240809907731</v>
      </c>
      <c r="R2015" t="s">
        <v>109</v>
      </c>
      <c r="S2015">
        <v>205.41004610440379</v>
      </c>
      <c r="T2015">
        <v>0.95</v>
      </c>
      <c r="U2015" t="s">
        <v>227</v>
      </c>
      <c r="V2015">
        <v>0.95</v>
      </c>
      <c r="W2015">
        <v>16</v>
      </c>
      <c r="X2015">
        <v>27</v>
      </c>
      <c r="Y2015">
        <v>22</v>
      </c>
      <c r="Z2015">
        <v>8.263812321365821E-2</v>
      </c>
      <c r="AA2015">
        <v>31.536000000000001</v>
      </c>
    </row>
    <row r="2016" spans="1:27" x14ac:dyDescent="0.25">
      <c r="A2016" t="s">
        <v>98</v>
      </c>
      <c r="B2016" t="s">
        <v>519</v>
      </c>
      <c r="C2016" t="s">
        <v>689</v>
      </c>
      <c r="D2016" t="s">
        <v>1707</v>
      </c>
      <c r="E2016" t="s">
        <v>179</v>
      </c>
      <c r="F2016" t="s">
        <v>228</v>
      </c>
      <c r="G2016" t="s">
        <v>119</v>
      </c>
      <c r="H2016" t="s">
        <v>156</v>
      </c>
      <c r="I2016">
        <v>2016</v>
      </c>
      <c r="J2016" t="s">
        <v>276</v>
      </c>
      <c r="K2016" t="s">
        <v>158</v>
      </c>
      <c r="L2016" t="s">
        <v>2242</v>
      </c>
      <c r="M2016" t="s">
        <v>2283</v>
      </c>
      <c r="N2016">
        <v>1</v>
      </c>
      <c r="O2016">
        <v>2020</v>
      </c>
      <c r="P2016">
        <v>3706.851587070666</v>
      </c>
      <c r="Q2016">
        <v>16.265240809907731</v>
      </c>
      <c r="R2016" t="s">
        <v>109</v>
      </c>
      <c r="S2016">
        <v>227.9001971377327</v>
      </c>
      <c r="T2016">
        <v>0.99</v>
      </c>
      <c r="U2016" t="s">
        <v>227</v>
      </c>
      <c r="V2016">
        <v>0.99</v>
      </c>
      <c r="W2016">
        <v>16</v>
      </c>
      <c r="X2016">
        <v>27</v>
      </c>
      <c r="Y2016">
        <v>22</v>
      </c>
      <c r="Z2016">
        <v>8.263812321365821E-2</v>
      </c>
      <c r="AA2016">
        <v>31.536000000000001</v>
      </c>
    </row>
    <row r="2017" spans="1:27" x14ac:dyDescent="0.25">
      <c r="A2017" t="s">
        <v>98</v>
      </c>
      <c r="B2017" t="s">
        <v>519</v>
      </c>
      <c r="C2017" t="s">
        <v>689</v>
      </c>
      <c r="D2017" t="s">
        <v>1707</v>
      </c>
      <c r="E2017" t="s">
        <v>179</v>
      </c>
      <c r="F2017" t="s">
        <v>228</v>
      </c>
      <c r="G2017" t="s">
        <v>119</v>
      </c>
      <c r="H2017" t="s">
        <v>156</v>
      </c>
      <c r="I2017">
        <v>2022</v>
      </c>
      <c r="J2017" t="s">
        <v>278</v>
      </c>
      <c r="K2017" t="s">
        <v>158</v>
      </c>
      <c r="L2017" t="s">
        <v>2242</v>
      </c>
      <c r="M2017" t="s">
        <v>2284</v>
      </c>
      <c r="N2017">
        <v>1</v>
      </c>
      <c r="O2017">
        <v>2022</v>
      </c>
      <c r="P2017">
        <v>3706.851587070666</v>
      </c>
      <c r="Q2017">
        <v>16.265240809907731</v>
      </c>
      <c r="R2017" t="s">
        <v>109</v>
      </c>
      <c r="S2017">
        <v>227.9001971377327</v>
      </c>
      <c r="T2017">
        <v>0.99</v>
      </c>
      <c r="U2017" t="s">
        <v>227</v>
      </c>
      <c r="V2017">
        <v>0.99</v>
      </c>
      <c r="W2017">
        <v>16</v>
      </c>
      <c r="X2017">
        <v>27</v>
      </c>
      <c r="Y2017">
        <v>22</v>
      </c>
      <c r="Z2017">
        <v>8.263812321365821E-2</v>
      </c>
      <c r="AA2017">
        <v>31.536000000000001</v>
      </c>
    </row>
    <row r="2018" spans="1:27" x14ac:dyDescent="0.25">
      <c r="A2018" t="s">
        <v>98</v>
      </c>
      <c r="B2018" t="s">
        <v>519</v>
      </c>
      <c r="C2018" t="s">
        <v>689</v>
      </c>
      <c r="D2018" t="s">
        <v>1707</v>
      </c>
      <c r="E2018" t="s">
        <v>179</v>
      </c>
      <c r="F2018" t="s">
        <v>228</v>
      </c>
      <c r="G2018" t="s">
        <v>103</v>
      </c>
      <c r="H2018" t="s">
        <v>148</v>
      </c>
      <c r="I2018">
        <v>2016</v>
      </c>
      <c r="J2018" t="s">
        <v>280</v>
      </c>
      <c r="K2018" t="s">
        <v>150</v>
      </c>
      <c r="L2018" t="s">
        <v>2242</v>
      </c>
      <c r="M2018" t="s">
        <v>2285</v>
      </c>
      <c r="N2018">
        <v>1</v>
      </c>
      <c r="O2018">
        <v>2020</v>
      </c>
      <c r="P2018">
        <v>5029.8561831139787</v>
      </c>
      <c r="Q2018">
        <v>16.265240809907731</v>
      </c>
      <c r="R2018" t="s">
        <v>109</v>
      </c>
      <c r="S2018">
        <v>309.23957670827212</v>
      </c>
      <c r="T2018">
        <v>0.83</v>
      </c>
      <c r="U2018" t="s">
        <v>227</v>
      </c>
      <c r="V2018">
        <v>0.83</v>
      </c>
      <c r="W2018">
        <v>19.7</v>
      </c>
      <c r="X2018">
        <v>33.1</v>
      </c>
      <c r="Y2018">
        <v>27</v>
      </c>
      <c r="Z2018">
        <v>8.263812321365821E-2</v>
      </c>
      <c r="AA2018">
        <v>31.536000000000001</v>
      </c>
    </row>
    <row r="2019" spans="1:27" x14ac:dyDescent="0.25">
      <c r="A2019" t="s">
        <v>98</v>
      </c>
      <c r="B2019" t="s">
        <v>519</v>
      </c>
      <c r="C2019" t="s">
        <v>689</v>
      </c>
      <c r="D2019" t="s">
        <v>1707</v>
      </c>
      <c r="E2019" t="s">
        <v>179</v>
      </c>
      <c r="F2019" t="s">
        <v>228</v>
      </c>
      <c r="G2019" t="s">
        <v>111</v>
      </c>
      <c r="H2019" t="s">
        <v>148</v>
      </c>
      <c r="I2019">
        <v>2016</v>
      </c>
      <c r="J2019" t="s">
        <v>282</v>
      </c>
      <c r="K2019" t="s">
        <v>150</v>
      </c>
      <c r="L2019" t="s">
        <v>2242</v>
      </c>
      <c r="M2019" t="s">
        <v>2286</v>
      </c>
      <c r="N2019">
        <v>1</v>
      </c>
      <c r="O2019">
        <v>2020</v>
      </c>
      <c r="P2019">
        <v>5029.8561831139787</v>
      </c>
      <c r="Q2019">
        <v>16.265240809907731</v>
      </c>
      <c r="R2019" t="s">
        <v>109</v>
      </c>
      <c r="S2019">
        <v>309.23957670827212</v>
      </c>
      <c r="T2019">
        <v>0.83</v>
      </c>
      <c r="U2019" t="s">
        <v>227</v>
      </c>
      <c r="V2019">
        <v>0.83</v>
      </c>
      <c r="W2019">
        <v>19.7</v>
      </c>
      <c r="X2019">
        <v>33.1</v>
      </c>
      <c r="Y2019">
        <v>27</v>
      </c>
      <c r="Z2019">
        <v>8.263812321365821E-2</v>
      </c>
      <c r="AA2019">
        <v>31.536000000000001</v>
      </c>
    </row>
    <row r="2020" spans="1:27" x14ac:dyDescent="0.25">
      <c r="A2020" t="s">
        <v>98</v>
      </c>
      <c r="B2020" t="s">
        <v>519</v>
      </c>
      <c r="C2020" t="s">
        <v>689</v>
      </c>
      <c r="D2020" t="s">
        <v>1707</v>
      </c>
      <c r="E2020" t="s">
        <v>179</v>
      </c>
      <c r="F2020" t="s">
        <v>228</v>
      </c>
      <c r="G2020" t="s">
        <v>111</v>
      </c>
      <c r="H2020" t="s">
        <v>148</v>
      </c>
      <c r="I2020">
        <v>2022</v>
      </c>
      <c r="J2020" t="s">
        <v>284</v>
      </c>
      <c r="K2020" t="s">
        <v>150</v>
      </c>
      <c r="L2020" t="s">
        <v>2242</v>
      </c>
      <c r="M2020" t="s">
        <v>2287</v>
      </c>
      <c r="N2020">
        <v>1</v>
      </c>
      <c r="O2020">
        <v>2022</v>
      </c>
      <c r="P2020">
        <v>5151.7920905834089</v>
      </c>
      <c r="Q2020">
        <v>16.265240809907731</v>
      </c>
      <c r="R2020" t="s">
        <v>109</v>
      </c>
      <c r="S2020">
        <v>316.73629371938182</v>
      </c>
      <c r="T2020">
        <v>0.84</v>
      </c>
      <c r="U2020" t="s">
        <v>227</v>
      </c>
      <c r="V2020">
        <v>0.84</v>
      </c>
      <c r="W2020">
        <v>19.7</v>
      </c>
      <c r="X2020">
        <v>33.1</v>
      </c>
      <c r="Y2020">
        <v>27</v>
      </c>
      <c r="Z2020">
        <v>8.263812321365821E-2</v>
      </c>
      <c r="AA2020">
        <v>31.536000000000001</v>
      </c>
    </row>
    <row r="2021" spans="1:27" x14ac:dyDescent="0.25">
      <c r="A2021" t="s">
        <v>98</v>
      </c>
      <c r="B2021" t="s">
        <v>519</v>
      </c>
      <c r="C2021" t="s">
        <v>689</v>
      </c>
      <c r="D2021" t="s">
        <v>1707</v>
      </c>
      <c r="E2021" t="s">
        <v>179</v>
      </c>
      <c r="F2021" t="s">
        <v>228</v>
      </c>
      <c r="G2021" t="s">
        <v>114</v>
      </c>
      <c r="H2021" t="s">
        <v>148</v>
      </c>
      <c r="I2021">
        <v>2016</v>
      </c>
      <c r="J2021" t="s">
        <v>286</v>
      </c>
      <c r="K2021" t="s">
        <v>150</v>
      </c>
      <c r="L2021" t="s">
        <v>2242</v>
      </c>
      <c r="M2021" t="s">
        <v>2288</v>
      </c>
      <c r="N2021">
        <v>1</v>
      </c>
      <c r="O2021">
        <v>2020</v>
      </c>
      <c r="P2021">
        <v>5304.2119749201956</v>
      </c>
      <c r="Q2021">
        <v>16.265240809907731</v>
      </c>
      <c r="R2021" t="s">
        <v>109</v>
      </c>
      <c r="S2021">
        <v>326.10718998326882</v>
      </c>
      <c r="T2021">
        <v>0.85</v>
      </c>
      <c r="U2021" t="s">
        <v>227</v>
      </c>
      <c r="V2021">
        <v>0.85</v>
      </c>
      <c r="W2021">
        <v>19.7</v>
      </c>
      <c r="X2021">
        <v>33.1</v>
      </c>
      <c r="Y2021">
        <v>27</v>
      </c>
      <c r="Z2021">
        <v>8.263812321365821E-2</v>
      </c>
      <c r="AA2021">
        <v>31.536000000000001</v>
      </c>
    </row>
    <row r="2022" spans="1:27" x14ac:dyDescent="0.25">
      <c r="A2022" t="s">
        <v>98</v>
      </c>
      <c r="B2022" t="s">
        <v>519</v>
      </c>
      <c r="C2022" t="s">
        <v>689</v>
      </c>
      <c r="D2022" t="s">
        <v>1707</v>
      </c>
      <c r="E2022" t="s">
        <v>179</v>
      </c>
      <c r="F2022" t="s">
        <v>228</v>
      </c>
      <c r="G2022" t="s">
        <v>119</v>
      </c>
      <c r="H2022" t="s">
        <v>148</v>
      </c>
      <c r="I2022">
        <v>2016</v>
      </c>
      <c r="J2022" t="s">
        <v>288</v>
      </c>
      <c r="K2022" t="s">
        <v>150</v>
      </c>
      <c r="L2022" t="s">
        <v>2242</v>
      </c>
      <c r="M2022" t="s">
        <v>2289</v>
      </c>
      <c r="N2022">
        <v>1</v>
      </c>
      <c r="O2022">
        <v>2020</v>
      </c>
      <c r="P2022">
        <v>7864.8660317782214</v>
      </c>
      <c r="Q2022">
        <v>16.265240809907731</v>
      </c>
      <c r="R2022" t="s">
        <v>109</v>
      </c>
      <c r="S2022">
        <v>483.53824721657088</v>
      </c>
      <c r="T2022">
        <v>0.97</v>
      </c>
      <c r="U2022" t="s">
        <v>227</v>
      </c>
      <c r="V2022">
        <v>0.97</v>
      </c>
      <c r="W2022">
        <v>19.7</v>
      </c>
      <c r="X2022">
        <v>33.1</v>
      </c>
      <c r="Y2022">
        <v>27</v>
      </c>
      <c r="Z2022">
        <v>8.263812321365821E-2</v>
      </c>
      <c r="AA2022">
        <v>31.536000000000001</v>
      </c>
    </row>
    <row r="2023" spans="1:27" x14ac:dyDescent="0.25">
      <c r="A2023" t="s">
        <v>98</v>
      </c>
      <c r="B2023" t="s">
        <v>519</v>
      </c>
      <c r="C2023" t="s">
        <v>689</v>
      </c>
      <c r="D2023" t="s">
        <v>1707</v>
      </c>
      <c r="E2023" t="s">
        <v>179</v>
      </c>
      <c r="F2023" t="s">
        <v>228</v>
      </c>
      <c r="G2023" t="s">
        <v>119</v>
      </c>
      <c r="H2023" t="s">
        <v>148</v>
      </c>
      <c r="I2023">
        <v>2022</v>
      </c>
      <c r="J2023" t="s">
        <v>290</v>
      </c>
      <c r="K2023" t="s">
        <v>150</v>
      </c>
      <c r="L2023" t="s">
        <v>2242</v>
      </c>
      <c r="M2023" t="s">
        <v>2290</v>
      </c>
      <c r="N2023">
        <v>1</v>
      </c>
      <c r="O2023">
        <v>2022</v>
      </c>
      <c r="P2023">
        <v>7864.8660317782214</v>
      </c>
      <c r="Q2023">
        <v>16.265240809907731</v>
      </c>
      <c r="R2023" t="s">
        <v>109</v>
      </c>
      <c r="S2023">
        <v>483.53824721657088</v>
      </c>
      <c r="T2023">
        <v>0.97</v>
      </c>
      <c r="U2023" t="s">
        <v>227</v>
      </c>
      <c r="V2023">
        <v>0.97</v>
      </c>
      <c r="W2023">
        <v>19.7</v>
      </c>
      <c r="X2023">
        <v>33.1</v>
      </c>
      <c r="Y2023">
        <v>27</v>
      </c>
      <c r="Z2023">
        <v>8.263812321365821E-2</v>
      </c>
      <c r="AA2023">
        <v>31.536000000000001</v>
      </c>
    </row>
    <row r="2024" spans="1:27" x14ac:dyDescent="0.25">
      <c r="A2024" t="s">
        <v>98</v>
      </c>
      <c r="B2024" t="s">
        <v>519</v>
      </c>
      <c r="C2024" t="s">
        <v>689</v>
      </c>
      <c r="D2024" t="s">
        <v>1707</v>
      </c>
      <c r="E2024" t="s">
        <v>179</v>
      </c>
      <c r="F2024" t="s">
        <v>224</v>
      </c>
      <c r="G2024" t="s">
        <v>103</v>
      </c>
      <c r="H2024" t="s">
        <v>148</v>
      </c>
      <c r="I2024">
        <v>2016</v>
      </c>
      <c r="J2024" t="s">
        <v>292</v>
      </c>
      <c r="K2024" t="s">
        <v>150</v>
      </c>
      <c r="L2024" t="s">
        <v>2242</v>
      </c>
      <c r="M2024" t="s">
        <v>2291</v>
      </c>
      <c r="N2024">
        <v>1</v>
      </c>
      <c r="O2024">
        <v>2020</v>
      </c>
      <c r="P2024">
        <v>11126.65155658547</v>
      </c>
      <c r="Q2024">
        <v>16.265240809907731</v>
      </c>
      <c r="R2024" t="s">
        <v>109</v>
      </c>
      <c r="S2024">
        <v>684.07542726375345</v>
      </c>
      <c r="T2024">
        <v>0.84</v>
      </c>
      <c r="U2024" t="s">
        <v>227</v>
      </c>
      <c r="V2024">
        <v>0.84</v>
      </c>
      <c r="W2024">
        <v>18</v>
      </c>
      <c r="X2024">
        <v>28</v>
      </c>
      <c r="Y2024">
        <v>24</v>
      </c>
      <c r="Z2024">
        <v>8.263812321365821E-2</v>
      </c>
      <c r="AA2024">
        <v>31.536000000000001</v>
      </c>
    </row>
    <row r="2025" spans="1:27" x14ac:dyDescent="0.25">
      <c r="A2025" t="s">
        <v>98</v>
      </c>
      <c r="B2025" t="s">
        <v>519</v>
      </c>
      <c r="C2025" t="s">
        <v>689</v>
      </c>
      <c r="D2025" t="s">
        <v>1707</v>
      </c>
      <c r="E2025" t="s">
        <v>179</v>
      </c>
      <c r="F2025" t="s">
        <v>224</v>
      </c>
      <c r="G2025" t="s">
        <v>103</v>
      </c>
      <c r="H2025" t="s">
        <v>148</v>
      </c>
      <c r="I2025">
        <v>2022</v>
      </c>
      <c r="J2025" t="s">
        <v>294</v>
      </c>
      <c r="K2025" t="s">
        <v>150</v>
      </c>
      <c r="L2025" t="s">
        <v>2242</v>
      </c>
      <c r="M2025" t="s">
        <v>2292</v>
      </c>
      <c r="N2025">
        <v>1</v>
      </c>
      <c r="O2025">
        <v>2022</v>
      </c>
      <c r="P2025">
        <v>11492.45927899376</v>
      </c>
      <c r="Q2025">
        <v>16.265240809907731</v>
      </c>
      <c r="R2025" t="s">
        <v>109</v>
      </c>
      <c r="S2025">
        <v>706.56557829708242</v>
      </c>
      <c r="T2025">
        <v>0.86</v>
      </c>
      <c r="U2025" t="s">
        <v>227</v>
      </c>
      <c r="V2025">
        <v>0.86</v>
      </c>
      <c r="W2025">
        <v>18</v>
      </c>
      <c r="X2025">
        <v>28</v>
      </c>
      <c r="Y2025">
        <v>24</v>
      </c>
      <c r="Z2025">
        <v>8.263812321365821E-2</v>
      </c>
      <c r="AA2025">
        <v>31.536000000000001</v>
      </c>
    </row>
    <row r="2026" spans="1:27" x14ac:dyDescent="0.25">
      <c r="A2026" t="s">
        <v>98</v>
      </c>
      <c r="B2026" t="s">
        <v>519</v>
      </c>
      <c r="C2026" t="s">
        <v>689</v>
      </c>
      <c r="D2026" t="s">
        <v>1707</v>
      </c>
      <c r="E2026" t="s">
        <v>179</v>
      </c>
      <c r="F2026" t="s">
        <v>224</v>
      </c>
      <c r="G2026" t="s">
        <v>111</v>
      </c>
      <c r="H2026" t="s">
        <v>148</v>
      </c>
      <c r="I2026">
        <v>2016</v>
      </c>
      <c r="J2026" t="s">
        <v>296</v>
      </c>
      <c r="K2026" t="s">
        <v>150</v>
      </c>
      <c r="L2026" t="s">
        <v>2242</v>
      </c>
      <c r="M2026" t="s">
        <v>2293</v>
      </c>
      <c r="N2026">
        <v>1</v>
      </c>
      <c r="O2026">
        <v>2020</v>
      </c>
      <c r="P2026">
        <v>11126.65155658547</v>
      </c>
      <c r="Q2026">
        <v>16.265240809907731</v>
      </c>
      <c r="R2026" t="s">
        <v>109</v>
      </c>
      <c r="S2026">
        <v>684.07542726375345</v>
      </c>
      <c r="T2026">
        <v>0.84</v>
      </c>
      <c r="U2026" t="s">
        <v>227</v>
      </c>
      <c r="V2026">
        <v>0.84</v>
      </c>
      <c r="W2026">
        <v>18</v>
      </c>
      <c r="X2026">
        <v>28</v>
      </c>
      <c r="Y2026">
        <v>24</v>
      </c>
      <c r="Z2026">
        <v>8.263812321365821E-2</v>
      </c>
      <c r="AA2026">
        <v>31.536000000000001</v>
      </c>
    </row>
    <row r="2027" spans="1:27" x14ac:dyDescent="0.25">
      <c r="A2027" t="s">
        <v>98</v>
      </c>
      <c r="B2027" t="s">
        <v>519</v>
      </c>
      <c r="C2027" t="s">
        <v>689</v>
      </c>
      <c r="D2027" t="s">
        <v>1707</v>
      </c>
      <c r="E2027" t="s">
        <v>179</v>
      </c>
      <c r="F2027" t="s">
        <v>224</v>
      </c>
      <c r="G2027" t="s">
        <v>111</v>
      </c>
      <c r="H2027" t="s">
        <v>148</v>
      </c>
      <c r="I2027">
        <v>2022</v>
      </c>
      <c r="J2027" t="s">
        <v>298</v>
      </c>
      <c r="K2027" t="s">
        <v>150</v>
      </c>
      <c r="L2027" t="s">
        <v>2242</v>
      </c>
      <c r="M2027" t="s">
        <v>2294</v>
      </c>
      <c r="N2027">
        <v>1</v>
      </c>
      <c r="O2027">
        <v>2022</v>
      </c>
      <c r="P2027">
        <v>11492.45927899376</v>
      </c>
      <c r="Q2027">
        <v>16.265240809907731</v>
      </c>
      <c r="R2027" t="s">
        <v>109</v>
      </c>
      <c r="S2027">
        <v>706.56557829708242</v>
      </c>
      <c r="T2027">
        <v>0.86</v>
      </c>
      <c r="U2027" t="s">
        <v>227</v>
      </c>
      <c r="V2027">
        <v>0.86</v>
      </c>
      <c r="W2027">
        <v>18</v>
      </c>
      <c r="X2027">
        <v>28</v>
      </c>
      <c r="Y2027">
        <v>24</v>
      </c>
      <c r="Z2027">
        <v>8.263812321365821E-2</v>
      </c>
      <c r="AA2027">
        <v>31.536000000000001</v>
      </c>
    </row>
    <row r="2028" spans="1:27" x14ac:dyDescent="0.25">
      <c r="A2028" t="s">
        <v>98</v>
      </c>
      <c r="B2028" t="s">
        <v>519</v>
      </c>
      <c r="C2028" t="s">
        <v>689</v>
      </c>
      <c r="D2028" t="s">
        <v>1707</v>
      </c>
      <c r="E2028" t="s">
        <v>179</v>
      </c>
      <c r="F2028" t="s">
        <v>224</v>
      </c>
      <c r="G2028" t="s">
        <v>114</v>
      </c>
      <c r="H2028" t="s">
        <v>148</v>
      </c>
      <c r="I2028">
        <v>2016</v>
      </c>
      <c r="J2028" t="s">
        <v>300</v>
      </c>
      <c r="K2028" t="s">
        <v>150</v>
      </c>
      <c r="L2028" t="s">
        <v>2242</v>
      </c>
      <c r="M2028" t="s">
        <v>2295</v>
      </c>
      <c r="N2028">
        <v>1</v>
      </c>
      <c r="O2028">
        <v>2020</v>
      </c>
      <c r="P2028">
        <v>11492.45927899376</v>
      </c>
      <c r="Q2028">
        <v>16.265240809907731</v>
      </c>
      <c r="R2028" t="s">
        <v>109</v>
      </c>
      <c r="S2028">
        <v>706.56557829708242</v>
      </c>
      <c r="T2028">
        <v>0.87</v>
      </c>
      <c r="U2028" t="s">
        <v>227</v>
      </c>
      <c r="V2028">
        <v>0.87</v>
      </c>
      <c r="W2028">
        <v>18</v>
      </c>
      <c r="X2028">
        <v>28</v>
      </c>
      <c r="Y2028">
        <v>24</v>
      </c>
      <c r="Z2028">
        <v>8.263812321365821E-2</v>
      </c>
      <c r="AA2028">
        <v>31.536000000000001</v>
      </c>
    </row>
    <row r="2029" spans="1:27" x14ac:dyDescent="0.25">
      <c r="A2029" t="s">
        <v>98</v>
      </c>
      <c r="B2029" t="s">
        <v>519</v>
      </c>
      <c r="C2029" t="s">
        <v>689</v>
      </c>
      <c r="D2029" t="s">
        <v>1707</v>
      </c>
      <c r="E2029" t="s">
        <v>179</v>
      </c>
      <c r="F2029" t="s">
        <v>224</v>
      </c>
      <c r="G2029" t="s">
        <v>119</v>
      </c>
      <c r="H2029" t="s">
        <v>148</v>
      </c>
      <c r="I2029">
        <v>2016</v>
      </c>
      <c r="J2029" t="s">
        <v>302</v>
      </c>
      <c r="K2029" t="s">
        <v>150</v>
      </c>
      <c r="L2029" t="s">
        <v>2242</v>
      </c>
      <c r="M2029" t="s">
        <v>2296</v>
      </c>
      <c r="N2029">
        <v>1</v>
      </c>
      <c r="O2029">
        <v>2020</v>
      </c>
      <c r="P2029">
        <v>13961.66140524971</v>
      </c>
      <c r="Q2029">
        <v>16.265240809907731</v>
      </c>
      <c r="R2029" t="s">
        <v>109</v>
      </c>
      <c r="S2029">
        <v>858.37409777205232</v>
      </c>
      <c r="T2029">
        <v>0.9</v>
      </c>
      <c r="U2029" t="s">
        <v>227</v>
      </c>
      <c r="V2029">
        <v>0.9</v>
      </c>
      <c r="W2029">
        <v>18</v>
      </c>
      <c r="X2029">
        <v>28</v>
      </c>
      <c r="Y2029">
        <v>24</v>
      </c>
      <c r="Z2029">
        <v>8.263812321365821E-2</v>
      </c>
      <c r="AA2029">
        <v>31.536000000000001</v>
      </c>
    </row>
    <row r="2030" spans="1:27" x14ac:dyDescent="0.25">
      <c r="A2030" t="s">
        <v>98</v>
      </c>
      <c r="B2030" t="s">
        <v>519</v>
      </c>
      <c r="C2030" t="s">
        <v>689</v>
      </c>
      <c r="D2030" t="s">
        <v>1707</v>
      </c>
      <c r="E2030" t="s">
        <v>304</v>
      </c>
      <c r="F2030" t="s">
        <v>180</v>
      </c>
      <c r="G2030" t="s">
        <v>111</v>
      </c>
      <c r="H2030" t="s">
        <v>104</v>
      </c>
      <c r="I2030">
        <v>2016</v>
      </c>
      <c r="J2030" t="s">
        <v>305</v>
      </c>
      <c r="K2030" t="s">
        <v>106</v>
      </c>
      <c r="L2030" t="s">
        <v>2297</v>
      </c>
      <c r="M2030" t="s">
        <v>2298</v>
      </c>
      <c r="N2030">
        <v>0</v>
      </c>
      <c r="O2030">
        <v>2020</v>
      </c>
      <c r="P2030">
        <v>8291.641707921226</v>
      </c>
      <c r="Q2030">
        <v>4.0624899480159886</v>
      </c>
      <c r="R2030" t="s">
        <v>109</v>
      </c>
      <c r="S2030">
        <v>2041.0245475119621</v>
      </c>
      <c r="T2030">
        <v>0.6</v>
      </c>
      <c r="U2030" t="s">
        <v>184</v>
      </c>
      <c r="V2030">
        <v>0.6</v>
      </c>
      <c r="W2030">
        <v>12</v>
      </c>
      <c r="X2030">
        <v>18</v>
      </c>
      <c r="Y2030">
        <v>16</v>
      </c>
      <c r="Z2030">
        <v>9.7022787788124412E-2</v>
      </c>
      <c r="AA2030">
        <v>31.536000000000001</v>
      </c>
    </row>
    <row r="2031" spans="1:27" x14ac:dyDescent="0.25">
      <c r="A2031" t="s">
        <v>98</v>
      </c>
      <c r="B2031" t="s">
        <v>519</v>
      </c>
      <c r="C2031" t="s">
        <v>689</v>
      </c>
      <c r="D2031" t="s">
        <v>1707</v>
      </c>
      <c r="E2031" t="s">
        <v>304</v>
      </c>
      <c r="F2031" t="s">
        <v>180</v>
      </c>
      <c r="G2031" t="s">
        <v>111</v>
      </c>
      <c r="H2031" t="s">
        <v>104</v>
      </c>
      <c r="I2031">
        <v>2020</v>
      </c>
      <c r="J2031" t="s">
        <v>308</v>
      </c>
      <c r="K2031" t="s">
        <v>106</v>
      </c>
      <c r="L2031" t="s">
        <v>2297</v>
      </c>
      <c r="M2031" t="s">
        <v>2298</v>
      </c>
      <c r="N2031">
        <v>1</v>
      </c>
      <c r="O2031">
        <v>2020</v>
      </c>
      <c r="P2031">
        <v>8291.641707921226</v>
      </c>
      <c r="Q2031">
        <v>4.0624899480159886</v>
      </c>
      <c r="R2031" t="s">
        <v>109</v>
      </c>
      <c r="S2031">
        <v>2041.0245475119621</v>
      </c>
      <c r="T2031">
        <v>0.7</v>
      </c>
      <c r="U2031" t="s">
        <v>184</v>
      </c>
      <c r="V2031">
        <v>0.7</v>
      </c>
      <c r="W2031">
        <v>12</v>
      </c>
      <c r="X2031">
        <v>18</v>
      </c>
      <c r="Y2031">
        <v>16</v>
      </c>
      <c r="Z2031">
        <v>9.7022787788124412E-2</v>
      </c>
      <c r="AA2031">
        <v>31.536000000000001</v>
      </c>
    </row>
    <row r="2032" spans="1:27" x14ac:dyDescent="0.25">
      <c r="A2032" t="s">
        <v>98</v>
      </c>
      <c r="B2032" t="s">
        <v>519</v>
      </c>
      <c r="C2032" t="s">
        <v>689</v>
      </c>
      <c r="D2032" t="s">
        <v>1707</v>
      </c>
      <c r="E2032" t="s">
        <v>304</v>
      </c>
      <c r="F2032" t="s">
        <v>180</v>
      </c>
      <c r="G2032" t="s">
        <v>103</v>
      </c>
      <c r="H2032" t="s">
        <v>125</v>
      </c>
      <c r="I2032">
        <v>2016</v>
      </c>
      <c r="J2032" t="s">
        <v>309</v>
      </c>
      <c r="K2032" t="s">
        <v>127</v>
      </c>
      <c r="L2032" t="s">
        <v>2297</v>
      </c>
      <c r="M2032" t="s">
        <v>2299</v>
      </c>
      <c r="N2032">
        <v>1</v>
      </c>
      <c r="O2032">
        <v>2020</v>
      </c>
      <c r="P2032">
        <v>2956.9457561336731</v>
      </c>
      <c r="Q2032">
        <v>4.0624899480159886</v>
      </c>
      <c r="R2032" t="s">
        <v>109</v>
      </c>
      <c r="S2032">
        <v>727.86537172301576</v>
      </c>
      <c r="T2032">
        <v>4.1031652989449006</v>
      </c>
      <c r="U2032" t="s">
        <v>184</v>
      </c>
      <c r="V2032">
        <v>4.1031652989449006</v>
      </c>
      <c r="W2032">
        <v>9</v>
      </c>
      <c r="X2032">
        <v>22</v>
      </c>
      <c r="Y2032">
        <v>16</v>
      </c>
      <c r="Z2032">
        <v>9.7022787788124412E-2</v>
      </c>
      <c r="AA2032">
        <v>31.536000000000001</v>
      </c>
    </row>
    <row r="2033" spans="1:27" x14ac:dyDescent="0.25">
      <c r="A2033" t="s">
        <v>98</v>
      </c>
      <c r="B2033" t="s">
        <v>519</v>
      </c>
      <c r="C2033" t="s">
        <v>689</v>
      </c>
      <c r="D2033" t="s">
        <v>1707</v>
      </c>
      <c r="E2033" t="s">
        <v>304</v>
      </c>
      <c r="F2033" t="s">
        <v>180</v>
      </c>
      <c r="G2033" t="s">
        <v>103</v>
      </c>
      <c r="H2033" t="s">
        <v>125</v>
      </c>
      <c r="I2033">
        <v>2023</v>
      </c>
      <c r="J2033" t="s">
        <v>311</v>
      </c>
      <c r="K2033" t="s">
        <v>127</v>
      </c>
      <c r="L2033" t="s">
        <v>2297</v>
      </c>
      <c r="M2033" t="s">
        <v>2300</v>
      </c>
      <c r="N2033">
        <v>1</v>
      </c>
      <c r="O2033">
        <v>2023</v>
      </c>
      <c r="P2033">
        <v>2956.9457561336731</v>
      </c>
      <c r="Q2033">
        <v>4.0624899480159886</v>
      </c>
      <c r="R2033" t="s">
        <v>109</v>
      </c>
      <c r="S2033">
        <v>727.86537172301576</v>
      </c>
      <c r="T2033">
        <v>4.1031652989449006</v>
      </c>
      <c r="U2033" t="s">
        <v>184</v>
      </c>
      <c r="V2033">
        <v>4.1031652989449006</v>
      </c>
      <c r="W2033">
        <v>9</v>
      </c>
      <c r="X2033">
        <v>22</v>
      </c>
      <c r="Y2033">
        <v>16</v>
      </c>
      <c r="Z2033">
        <v>9.7022787788124412E-2</v>
      </c>
      <c r="AA2033">
        <v>31.536000000000001</v>
      </c>
    </row>
    <row r="2034" spans="1:27" x14ac:dyDescent="0.25">
      <c r="A2034" t="s">
        <v>98</v>
      </c>
      <c r="B2034" t="s">
        <v>519</v>
      </c>
      <c r="C2034" t="s">
        <v>689</v>
      </c>
      <c r="D2034" t="s">
        <v>1707</v>
      </c>
      <c r="E2034" t="s">
        <v>304</v>
      </c>
      <c r="F2034" t="s">
        <v>180</v>
      </c>
      <c r="G2034" t="s">
        <v>111</v>
      </c>
      <c r="H2034" t="s">
        <v>125</v>
      </c>
      <c r="I2034">
        <v>2016</v>
      </c>
      <c r="J2034" t="s">
        <v>313</v>
      </c>
      <c r="K2034" t="s">
        <v>127</v>
      </c>
      <c r="L2034" t="s">
        <v>2297</v>
      </c>
      <c r="M2034" t="s">
        <v>2301</v>
      </c>
      <c r="N2034">
        <v>1</v>
      </c>
      <c r="O2034">
        <v>2020</v>
      </c>
      <c r="P2034">
        <v>3109.3656404704602</v>
      </c>
      <c r="Q2034">
        <v>4.0624899480159886</v>
      </c>
      <c r="R2034" t="s">
        <v>109</v>
      </c>
      <c r="S2034">
        <v>765.38420531698569</v>
      </c>
      <c r="T2034">
        <v>4.484173505275499</v>
      </c>
      <c r="U2034" t="s">
        <v>184</v>
      </c>
      <c r="V2034">
        <v>4.484173505275499</v>
      </c>
      <c r="W2034">
        <v>9</v>
      </c>
      <c r="X2034">
        <v>22</v>
      </c>
      <c r="Y2034">
        <v>16</v>
      </c>
      <c r="Z2034">
        <v>9.7022787788124412E-2</v>
      </c>
      <c r="AA2034">
        <v>31.536000000000001</v>
      </c>
    </row>
    <row r="2035" spans="1:27" x14ac:dyDescent="0.25">
      <c r="A2035" t="s">
        <v>98</v>
      </c>
      <c r="B2035" t="s">
        <v>519</v>
      </c>
      <c r="C2035" t="s">
        <v>689</v>
      </c>
      <c r="D2035" t="s">
        <v>1707</v>
      </c>
      <c r="E2035" t="s">
        <v>304</v>
      </c>
      <c r="F2035" t="s">
        <v>180</v>
      </c>
      <c r="G2035" t="s">
        <v>111</v>
      </c>
      <c r="H2035" t="s">
        <v>125</v>
      </c>
      <c r="I2035">
        <v>2023</v>
      </c>
      <c r="J2035" t="s">
        <v>315</v>
      </c>
      <c r="K2035" t="s">
        <v>127</v>
      </c>
      <c r="L2035" t="s">
        <v>2297</v>
      </c>
      <c r="M2035" t="s">
        <v>2302</v>
      </c>
      <c r="N2035">
        <v>1</v>
      </c>
      <c r="O2035">
        <v>2023</v>
      </c>
      <c r="P2035">
        <v>3139.8496173378171</v>
      </c>
      <c r="Q2035">
        <v>4.0624899480159886</v>
      </c>
      <c r="R2035" t="s">
        <v>109</v>
      </c>
      <c r="S2035">
        <v>772.88797203577963</v>
      </c>
      <c r="T2035">
        <v>4.6307151230949586</v>
      </c>
      <c r="U2035" t="s">
        <v>184</v>
      </c>
      <c r="V2035">
        <v>4.6307151230949586</v>
      </c>
      <c r="W2035">
        <v>9</v>
      </c>
      <c r="X2035">
        <v>22</v>
      </c>
      <c r="Y2035">
        <v>16</v>
      </c>
      <c r="Z2035">
        <v>9.7022787788124412E-2</v>
      </c>
      <c r="AA2035">
        <v>31.536000000000001</v>
      </c>
    </row>
    <row r="2036" spans="1:27" x14ac:dyDescent="0.25">
      <c r="A2036" t="s">
        <v>98</v>
      </c>
      <c r="B2036" t="s">
        <v>519</v>
      </c>
      <c r="C2036" t="s">
        <v>689</v>
      </c>
      <c r="D2036" t="s">
        <v>1707</v>
      </c>
      <c r="E2036" t="s">
        <v>304</v>
      </c>
      <c r="F2036" t="s">
        <v>180</v>
      </c>
      <c r="G2036" t="s">
        <v>114</v>
      </c>
      <c r="H2036" t="s">
        <v>125</v>
      </c>
      <c r="I2036">
        <v>2016</v>
      </c>
      <c r="J2036" t="s">
        <v>317</v>
      </c>
      <c r="K2036" t="s">
        <v>127</v>
      </c>
      <c r="L2036" t="s">
        <v>2297</v>
      </c>
      <c r="M2036" t="s">
        <v>2303</v>
      </c>
      <c r="N2036">
        <v>1</v>
      </c>
      <c r="O2036">
        <v>2020</v>
      </c>
      <c r="P2036">
        <v>3017.9137098683868</v>
      </c>
      <c r="Q2036">
        <v>4.0624899480159886</v>
      </c>
      <c r="R2036" t="s">
        <v>109</v>
      </c>
      <c r="S2036">
        <v>742.87290516060364</v>
      </c>
      <c r="T2036">
        <v>4.3962485345838216</v>
      </c>
      <c r="U2036" t="s">
        <v>184</v>
      </c>
      <c r="V2036">
        <v>4.3962485345838216</v>
      </c>
      <c r="W2036">
        <v>9</v>
      </c>
      <c r="X2036">
        <v>22</v>
      </c>
      <c r="Y2036">
        <v>16</v>
      </c>
      <c r="Z2036">
        <v>9.7022787788124412E-2</v>
      </c>
      <c r="AA2036">
        <v>31.536000000000001</v>
      </c>
    </row>
    <row r="2037" spans="1:27" x14ac:dyDescent="0.25">
      <c r="A2037" t="s">
        <v>98</v>
      </c>
      <c r="B2037" t="s">
        <v>519</v>
      </c>
      <c r="C2037" t="s">
        <v>689</v>
      </c>
      <c r="D2037" t="s">
        <v>1707</v>
      </c>
      <c r="E2037" t="s">
        <v>304</v>
      </c>
      <c r="F2037" t="s">
        <v>180</v>
      </c>
      <c r="G2037" t="s">
        <v>114</v>
      </c>
      <c r="H2037" t="s">
        <v>125</v>
      </c>
      <c r="I2037">
        <v>2022</v>
      </c>
      <c r="J2037" t="s">
        <v>319</v>
      </c>
      <c r="K2037" t="s">
        <v>127</v>
      </c>
      <c r="L2037" t="s">
        <v>2297</v>
      </c>
      <c r="M2037" t="s">
        <v>2304</v>
      </c>
      <c r="N2037">
        <v>1</v>
      </c>
      <c r="O2037">
        <v>2022</v>
      </c>
      <c r="P2037">
        <v>3017.9137098683868</v>
      </c>
      <c r="Q2037">
        <v>4.0624899480159886</v>
      </c>
      <c r="R2037" t="s">
        <v>109</v>
      </c>
      <c r="S2037">
        <v>742.87290516060364</v>
      </c>
      <c r="T2037">
        <v>4.3962485345838216</v>
      </c>
      <c r="U2037" t="s">
        <v>184</v>
      </c>
      <c r="V2037">
        <v>4.3962485345838216</v>
      </c>
      <c r="W2037">
        <v>9</v>
      </c>
      <c r="X2037">
        <v>22</v>
      </c>
      <c r="Y2037">
        <v>16</v>
      </c>
      <c r="Z2037">
        <v>9.7022787788124412E-2</v>
      </c>
      <c r="AA2037">
        <v>31.536000000000001</v>
      </c>
    </row>
    <row r="2038" spans="1:27" x14ac:dyDescent="0.25">
      <c r="A2038" t="s">
        <v>98</v>
      </c>
      <c r="B2038" t="s">
        <v>519</v>
      </c>
      <c r="C2038" t="s">
        <v>689</v>
      </c>
      <c r="D2038" t="s">
        <v>1707</v>
      </c>
      <c r="E2038" t="s">
        <v>304</v>
      </c>
      <c r="F2038" t="s">
        <v>180</v>
      </c>
      <c r="G2038" t="s">
        <v>114</v>
      </c>
      <c r="H2038" t="s">
        <v>125</v>
      </c>
      <c r="I2038">
        <v>2023</v>
      </c>
      <c r="J2038" t="s">
        <v>321</v>
      </c>
      <c r="K2038" t="s">
        <v>127</v>
      </c>
      <c r="L2038" t="s">
        <v>2297</v>
      </c>
      <c r="M2038" t="s">
        <v>2305</v>
      </c>
      <c r="N2038">
        <v>1</v>
      </c>
      <c r="O2038">
        <v>2023</v>
      </c>
      <c r="P2038">
        <v>3266.447780092843</v>
      </c>
      <c r="Q2038">
        <v>4.0624899480159886</v>
      </c>
      <c r="R2038" t="s">
        <v>109</v>
      </c>
      <c r="S2038">
        <v>804.05067382088862</v>
      </c>
      <c r="T2038">
        <v>4.6893317702227444</v>
      </c>
      <c r="U2038" t="s">
        <v>184</v>
      </c>
      <c r="V2038">
        <v>4.6893317702227444</v>
      </c>
      <c r="W2038">
        <v>9</v>
      </c>
      <c r="X2038">
        <v>22</v>
      </c>
      <c r="Y2038">
        <v>16</v>
      </c>
      <c r="Z2038">
        <v>9.7022787788124412E-2</v>
      </c>
      <c r="AA2038">
        <v>31.536000000000001</v>
      </c>
    </row>
    <row r="2039" spans="1:27" x14ac:dyDescent="0.25">
      <c r="A2039" t="s">
        <v>98</v>
      </c>
      <c r="B2039" t="s">
        <v>519</v>
      </c>
      <c r="C2039" t="s">
        <v>689</v>
      </c>
      <c r="D2039" t="s">
        <v>1707</v>
      </c>
      <c r="E2039" t="s">
        <v>304</v>
      </c>
      <c r="F2039" t="s">
        <v>180</v>
      </c>
      <c r="G2039" t="s">
        <v>119</v>
      </c>
      <c r="H2039" t="s">
        <v>125</v>
      </c>
      <c r="I2039">
        <v>2016</v>
      </c>
      <c r="J2039" t="s">
        <v>323</v>
      </c>
      <c r="K2039" t="s">
        <v>127</v>
      </c>
      <c r="L2039" t="s">
        <v>2297</v>
      </c>
      <c r="M2039" t="s">
        <v>2306</v>
      </c>
      <c r="N2039">
        <v>1</v>
      </c>
      <c r="O2039">
        <v>2020</v>
      </c>
      <c r="P2039">
        <v>3719.0451778176089</v>
      </c>
      <c r="Q2039">
        <v>4.0624899480159886</v>
      </c>
      <c r="R2039" t="s">
        <v>109</v>
      </c>
      <c r="S2039">
        <v>915.45953969286518</v>
      </c>
      <c r="T2039">
        <v>5.5685814771395066</v>
      </c>
      <c r="U2039" t="s">
        <v>184</v>
      </c>
      <c r="V2039">
        <v>5.5685814771395066</v>
      </c>
      <c r="W2039">
        <v>9</v>
      </c>
      <c r="X2039">
        <v>22</v>
      </c>
      <c r="Y2039">
        <v>16</v>
      </c>
      <c r="Z2039">
        <v>9.7022787788124412E-2</v>
      </c>
      <c r="AA2039">
        <v>31.536000000000001</v>
      </c>
    </row>
    <row r="2040" spans="1:27" x14ac:dyDescent="0.25">
      <c r="A2040" t="s">
        <v>98</v>
      </c>
      <c r="B2040" t="s">
        <v>519</v>
      </c>
      <c r="C2040" t="s">
        <v>689</v>
      </c>
      <c r="D2040" t="s">
        <v>1707</v>
      </c>
      <c r="E2040" t="s">
        <v>304</v>
      </c>
      <c r="F2040" t="s">
        <v>180</v>
      </c>
      <c r="G2040" t="s">
        <v>119</v>
      </c>
      <c r="H2040" t="s">
        <v>125</v>
      </c>
      <c r="I2040">
        <v>2022</v>
      </c>
      <c r="J2040" t="s">
        <v>325</v>
      </c>
      <c r="K2040" t="s">
        <v>127</v>
      </c>
      <c r="L2040" t="s">
        <v>2297</v>
      </c>
      <c r="M2040" t="s">
        <v>2307</v>
      </c>
      <c r="N2040">
        <v>1</v>
      </c>
      <c r="O2040">
        <v>2022</v>
      </c>
      <c r="P2040">
        <v>3914.784397702746</v>
      </c>
      <c r="Q2040">
        <v>4.0624899480159886</v>
      </c>
      <c r="R2040" t="s">
        <v>109</v>
      </c>
      <c r="S2040">
        <v>963.64162072933175</v>
      </c>
      <c r="T2040">
        <v>5.8616647127784294</v>
      </c>
      <c r="U2040" t="s">
        <v>184</v>
      </c>
      <c r="V2040">
        <v>5.8616647127784294</v>
      </c>
      <c r="W2040">
        <v>9</v>
      </c>
      <c r="X2040">
        <v>22</v>
      </c>
      <c r="Y2040">
        <v>16</v>
      </c>
      <c r="Z2040">
        <v>9.7022787788124412E-2</v>
      </c>
      <c r="AA2040">
        <v>31.536000000000001</v>
      </c>
    </row>
    <row r="2041" spans="1:27" x14ac:dyDescent="0.25">
      <c r="A2041" t="s">
        <v>98</v>
      </c>
      <c r="B2041" t="s">
        <v>519</v>
      </c>
      <c r="C2041" t="s">
        <v>689</v>
      </c>
      <c r="D2041" t="s">
        <v>1707</v>
      </c>
      <c r="E2041" t="s">
        <v>304</v>
      </c>
      <c r="F2041" t="s">
        <v>201</v>
      </c>
      <c r="G2041" t="s">
        <v>103</v>
      </c>
      <c r="H2041" t="s">
        <v>125</v>
      </c>
      <c r="I2041">
        <v>2016</v>
      </c>
      <c r="J2041" t="s">
        <v>327</v>
      </c>
      <c r="K2041" t="s">
        <v>127</v>
      </c>
      <c r="L2041" t="s">
        <v>2297</v>
      </c>
      <c r="M2041" t="s">
        <v>2308</v>
      </c>
      <c r="N2041">
        <v>1</v>
      </c>
      <c r="O2041">
        <v>2020</v>
      </c>
      <c r="P2041">
        <v>9511.0007826155233</v>
      </c>
      <c r="Q2041">
        <v>4.0624899480159886</v>
      </c>
      <c r="R2041" t="s">
        <v>109</v>
      </c>
      <c r="S2041">
        <v>2341.1752162637208</v>
      </c>
      <c r="T2041">
        <v>14.1</v>
      </c>
      <c r="U2041" t="s">
        <v>329</v>
      </c>
      <c r="V2041">
        <v>4.1348973607038122</v>
      </c>
      <c r="W2041">
        <v>8</v>
      </c>
      <c r="X2041">
        <v>20.8</v>
      </c>
      <c r="Y2041">
        <v>15</v>
      </c>
      <c r="Z2041">
        <v>9.7022787788124412E-2</v>
      </c>
      <c r="AA2041">
        <v>31.536000000000001</v>
      </c>
    </row>
    <row r="2042" spans="1:27" x14ac:dyDescent="0.25">
      <c r="A2042" t="s">
        <v>98</v>
      </c>
      <c r="B2042" t="s">
        <v>519</v>
      </c>
      <c r="C2042" t="s">
        <v>689</v>
      </c>
      <c r="D2042" t="s">
        <v>1707</v>
      </c>
      <c r="E2042" t="s">
        <v>304</v>
      </c>
      <c r="F2042" t="s">
        <v>201</v>
      </c>
      <c r="G2042" t="s">
        <v>111</v>
      </c>
      <c r="H2042" t="s">
        <v>125</v>
      </c>
      <c r="I2042">
        <v>2016</v>
      </c>
      <c r="J2042" t="s">
        <v>330</v>
      </c>
      <c r="K2042" t="s">
        <v>127</v>
      </c>
      <c r="L2042" t="s">
        <v>2297</v>
      </c>
      <c r="M2042" t="s">
        <v>2309</v>
      </c>
      <c r="N2042">
        <v>1</v>
      </c>
      <c r="O2042">
        <v>2020</v>
      </c>
      <c r="P2042">
        <v>9846.3245281564559</v>
      </c>
      <c r="Q2042">
        <v>4.0624899480159886</v>
      </c>
      <c r="R2042" t="s">
        <v>109</v>
      </c>
      <c r="S2042">
        <v>2423.7166501704551</v>
      </c>
      <c r="T2042">
        <v>17.3</v>
      </c>
      <c r="U2042" t="s">
        <v>329</v>
      </c>
      <c r="V2042">
        <v>5.0733137829912023</v>
      </c>
      <c r="W2042">
        <v>8</v>
      </c>
      <c r="X2042">
        <v>20.8</v>
      </c>
      <c r="Y2042">
        <v>15</v>
      </c>
      <c r="Z2042">
        <v>9.7022787788124412E-2</v>
      </c>
      <c r="AA2042">
        <v>31.536000000000001</v>
      </c>
    </row>
    <row r="2043" spans="1:27" x14ac:dyDescent="0.25">
      <c r="A2043" t="s">
        <v>98</v>
      </c>
      <c r="B2043" t="s">
        <v>519</v>
      </c>
      <c r="C2043" t="s">
        <v>689</v>
      </c>
      <c r="D2043" t="s">
        <v>1707</v>
      </c>
      <c r="E2043" t="s">
        <v>304</v>
      </c>
      <c r="F2043" t="s">
        <v>201</v>
      </c>
      <c r="G2043" t="s">
        <v>114</v>
      </c>
      <c r="H2043" t="s">
        <v>125</v>
      </c>
      <c r="I2043">
        <v>2016</v>
      </c>
      <c r="J2043" t="s">
        <v>332</v>
      </c>
      <c r="K2043" t="s">
        <v>127</v>
      </c>
      <c r="L2043" t="s">
        <v>2297</v>
      </c>
      <c r="M2043" t="s">
        <v>2310</v>
      </c>
      <c r="N2043">
        <v>0</v>
      </c>
      <c r="O2043">
        <v>2020</v>
      </c>
      <c r="P2043">
        <v>9846.3245281564559</v>
      </c>
      <c r="Q2043">
        <v>4.0624899480159886</v>
      </c>
      <c r="R2043" t="s">
        <v>109</v>
      </c>
      <c r="S2043">
        <v>2423.7166501704551</v>
      </c>
      <c r="T2043">
        <v>17.100000000000001</v>
      </c>
      <c r="U2043" t="s">
        <v>329</v>
      </c>
      <c r="V2043">
        <v>5.0146627565982396</v>
      </c>
      <c r="W2043">
        <v>8</v>
      </c>
      <c r="X2043">
        <v>20.8</v>
      </c>
      <c r="Y2043">
        <v>15</v>
      </c>
      <c r="Z2043">
        <v>9.7022787788124412E-2</v>
      </c>
      <c r="AA2043">
        <v>31.536000000000001</v>
      </c>
    </row>
    <row r="2044" spans="1:27" x14ac:dyDescent="0.25">
      <c r="A2044" t="s">
        <v>98</v>
      </c>
      <c r="B2044" t="s">
        <v>519</v>
      </c>
      <c r="C2044" t="s">
        <v>689</v>
      </c>
      <c r="D2044" t="s">
        <v>1707</v>
      </c>
      <c r="E2044" t="s">
        <v>304</v>
      </c>
      <c r="F2044" t="s">
        <v>201</v>
      </c>
      <c r="G2044" t="s">
        <v>114</v>
      </c>
      <c r="H2044" t="s">
        <v>125</v>
      </c>
      <c r="I2044">
        <v>2020</v>
      </c>
      <c r="J2044" t="s">
        <v>334</v>
      </c>
      <c r="K2044" t="s">
        <v>127</v>
      </c>
      <c r="L2044" t="s">
        <v>2297</v>
      </c>
      <c r="M2044" t="s">
        <v>2310</v>
      </c>
      <c r="N2044">
        <v>1</v>
      </c>
      <c r="O2044">
        <v>2020</v>
      </c>
      <c r="P2044">
        <v>9846.3245281564559</v>
      </c>
      <c r="Q2044">
        <v>4.0624899480159886</v>
      </c>
      <c r="R2044" t="s">
        <v>109</v>
      </c>
      <c r="S2044">
        <v>2423.7166501704551</v>
      </c>
      <c r="T2044">
        <v>17.100000000000001</v>
      </c>
      <c r="U2044" t="s">
        <v>329</v>
      </c>
      <c r="V2044">
        <v>5.0146627565982396</v>
      </c>
      <c r="W2044">
        <v>8</v>
      </c>
      <c r="X2044">
        <v>20.8</v>
      </c>
      <c r="Y2044">
        <v>15</v>
      </c>
      <c r="Z2044">
        <v>9.7022787788124412E-2</v>
      </c>
      <c r="AA2044">
        <v>31.536000000000001</v>
      </c>
    </row>
    <row r="2045" spans="1:27" x14ac:dyDescent="0.25">
      <c r="A2045" t="s">
        <v>98</v>
      </c>
      <c r="B2045" t="s">
        <v>519</v>
      </c>
      <c r="C2045" t="s">
        <v>689</v>
      </c>
      <c r="D2045" t="s">
        <v>1707</v>
      </c>
      <c r="E2045" t="s">
        <v>304</v>
      </c>
      <c r="F2045" t="s">
        <v>201</v>
      </c>
      <c r="G2045" t="s">
        <v>114</v>
      </c>
      <c r="H2045" t="s">
        <v>125</v>
      </c>
      <c r="I2045">
        <v>2022</v>
      </c>
      <c r="J2045" t="s">
        <v>335</v>
      </c>
      <c r="K2045" t="s">
        <v>127</v>
      </c>
      <c r="L2045" t="s">
        <v>2297</v>
      </c>
      <c r="M2045" t="s">
        <v>2311</v>
      </c>
      <c r="N2045">
        <v>1</v>
      </c>
      <c r="O2045">
        <v>2022</v>
      </c>
      <c r="P2045">
        <v>9846.3245281564559</v>
      </c>
      <c r="Q2045">
        <v>4.0624899480159886</v>
      </c>
      <c r="R2045" t="s">
        <v>109</v>
      </c>
      <c r="S2045">
        <v>2423.7166501704551</v>
      </c>
      <c r="T2045">
        <v>17.100000000000001</v>
      </c>
      <c r="U2045" t="s">
        <v>329</v>
      </c>
      <c r="V2045">
        <v>5.0146627565982396</v>
      </c>
      <c r="W2045">
        <v>8</v>
      </c>
      <c r="X2045">
        <v>20.8</v>
      </c>
      <c r="Y2045">
        <v>15</v>
      </c>
      <c r="Z2045">
        <v>9.7022787788124412E-2</v>
      </c>
      <c r="AA2045">
        <v>31.536000000000001</v>
      </c>
    </row>
    <row r="2046" spans="1:27" x14ac:dyDescent="0.25">
      <c r="A2046" t="s">
        <v>98</v>
      </c>
      <c r="B2046" t="s">
        <v>519</v>
      </c>
      <c r="C2046" t="s">
        <v>689</v>
      </c>
      <c r="D2046" t="s">
        <v>1707</v>
      </c>
      <c r="E2046" t="s">
        <v>304</v>
      </c>
      <c r="F2046" t="s">
        <v>201</v>
      </c>
      <c r="G2046" t="s">
        <v>114</v>
      </c>
      <c r="H2046" t="s">
        <v>125</v>
      </c>
      <c r="I2046">
        <v>2023</v>
      </c>
      <c r="J2046" t="s">
        <v>337</v>
      </c>
      <c r="K2046" t="s">
        <v>127</v>
      </c>
      <c r="L2046" t="s">
        <v>2297</v>
      </c>
      <c r="M2046" t="s">
        <v>2312</v>
      </c>
      <c r="N2046">
        <v>1</v>
      </c>
      <c r="O2046">
        <v>2023</v>
      </c>
      <c r="P2046">
        <v>9846.3245281564559</v>
      </c>
      <c r="Q2046">
        <v>4.0624899480159886</v>
      </c>
      <c r="R2046" t="s">
        <v>109</v>
      </c>
      <c r="S2046">
        <v>2423.7166501704551</v>
      </c>
      <c r="T2046">
        <v>17.100000000000001</v>
      </c>
      <c r="U2046" t="s">
        <v>329</v>
      </c>
      <c r="V2046">
        <v>5.0146627565982396</v>
      </c>
      <c r="W2046">
        <v>8</v>
      </c>
      <c r="X2046">
        <v>20.8</v>
      </c>
      <c r="Y2046">
        <v>15</v>
      </c>
      <c r="Z2046">
        <v>9.7022787788124412E-2</v>
      </c>
      <c r="AA2046">
        <v>31.536000000000001</v>
      </c>
    </row>
    <row r="2047" spans="1:27" x14ac:dyDescent="0.25">
      <c r="A2047" t="s">
        <v>98</v>
      </c>
      <c r="B2047" t="s">
        <v>519</v>
      </c>
      <c r="C2047" t="s">
        <v>689</v>
      </c>
      <c r="D2047" t="s">
        <v>1707</v>
      </c>
      <c r="E2047" t="s">
        <v>304</v>
      </c>
      <c r="F2047" t="s">
        <v>201</v>
      </c>
      <c r="G2047" t="s">
        <v>114</v>
      </c>
      <c r="H2047" t="s">
        <v>125</v>
      </c>
      <c r="I2047">
        <v>2024</v>
      </c>
      <c r="J2047" t="s">
        <v>339</v>
      </c>
      <c r="K2047" t="s">
        <v>127</v>
      </c>
      <c r="L2047" t="s">
        <v>2297</v>
      </c>
      <c r="M2047" t="s">
        <v>2313</v>
      </c>
      <c r="N2047">
        <v>1</v>
      </c>
      <c r="O2047">
        <v>2024</v>
      </c>
      <c r="P2047">
        <v>9846.3245281564559</v>
      </c>
      <c r="Q2047">
        <v>4.0624899480159886</v>
      </c>
      <c r="R2047" t="s">
        <v>109</v>
      </c>
      <c r="S2047">
        <v>2423.7166501704551</v>
      </c>
      <c r="T2047">
        <v>17.100000000000001</v>
      </c>
      <c r="U2047" t="s">
        <v>329</v>
      </c>
      <c r="V2047">
        <v>5.0146627565982396</v>
      </c>
      <c r="W2047">
        <v>8</v>
      </c>
      <c r="X2047">
        <v>20.8</v>
      </c>
      <c r="Y2047">
        <v>15</v>
      </c>
      <c r="Z2047">
        <v>9.7022787788124412E-2</v>
      </c>
      <c r="AA2047">
        <v>31.536000000000001</v>
      </c>
    </row>
    <row r="2048" spans="1:27" x14ac:dyDescent="0.25">
      <c r="A2048" t="s">
        <v>98</v>
      </c>
      <c r="B2048" t="s">
        <v>519</v>
      </c>
      <c r="C2048" t="s">
        <v>689</v>
      </c>
      <c r="D2048" t="s">
        <v>1707</v>
      </c>
      <c r="E2048" t="s">
        <v>304</v>
      </c>
      <c r="F2048" t="s">
        <v>201</v>
      </c>
      <c r="G2048" t="s">
        <v>119</v>
      </c>
      <c r="H2048" t="s">
        <v>125</v>
      </c>
      <c r="I2048">
        <v>2016</v>
      </c>
      <c r="J2048" t="s">
        <v>341</v>
      </c>
      <c r="K2048" t="s">
        <v>127</v>
      </c>
      <c r="L2048" t="s">
        <v>2297</v>
      </c>
      <c r="M2048" t="s">
        <v>2314</v>
      </c>
      <c r="N2048">
        <v>0</v>
      </c>
      <c r="O2048">
        <v>2020</v>
      </c>
      <c r="P2048">
        <v>10395.03611176889</v>
      </c>
      <c r="Q2048">
        <v>4.0624899480159886</v>
      </c>
      <c r="R2048" t="s">
        <v>109</v>
      </c>
      <c r="S2048">
        <v>2558.784451108746</v>
      </c>
      <c r="T2048">
        <v>22.4</v>
      </c>
      <c r="U2048" t="s">
        <v>329</v>
      </c>
      <c r="V2048">
        <v>6.5689149560117297</v>
      </c>
      <c r="W2048">
        <v>8</v>
      </c>
      <c r="X2048">
        <v>20.8</v>
      </c>
      <c r="Y2048">
        <v>15</v>
      </c>
      <c r="Z2048">
        <v>9.7022787788124412E-2</v>
      </c>
      <c r="AA2048">
        <v>31.536000000000001</v>
      </c>
    </row>
    <row r="2049" spans="1:27" x14ac:dyDescent="0.25">
      <c r="A2049" t="s">
        <v>98</v>
      </c>
      <c r="B2049" t="s">
        <v>519</v>
      </c>
      <c r="C2049" t="s">
        <v>689</v>
      </c>
      <c r="D2049" t="s">
        <v>1707</v>
      </c>
      <c r="E2049" t="s">
        <v>304</v>
      </c>
      <c r="F2049" t="s">
        <v>201</v>
      </c>
      <c r="G2049" t="s">
        <v>119</v>
      </c>
      <c r="H2049" t="s">
        <v>125</v>
      </c>
      <c r="I2049">
        <v>2020</v>
      </c>
      <c r="J2049" t="s">
        <v>343</v>
      </c>
      <c r="K2049" t="s">
        <v>127</v>
      </c>
      <c r="L2049" t="s">
        <v>2297</v>
      </c>
      <c r="M2049" t="s">
        <v>2314</v>
      </c>
      <c r="N2049">
        <v>1</v>
      </c>
      <c r="O2049">
        <v>2020</v>
      </c>
      <c r="P2049">
        <v>10395.03611176889</v>
      </c>
      <c r="Q2049">
        <v>4.0624899480159886</v>
      </c>
      <c r="R2049" t="s">
        <v>109</v>
      </c>
      <c r="S2049">
        <v>2558.784451108746</v>
      </c>
      <c r="T2049">
        <v>22.4</v>
      </c>
      <c r="U2049" t="s">
        <v>329</v>
      </c>
      <c r="V2049">
        <v>6.5689149560117297</v>
      </c>
      <c r="W2049">
        <v>8</v>
      </c>
      <c r="X2049">
        <v>20.8</v>
      </c>
      <c r="Y2049">
        <v>15</v>
      </c>
      <c r="Z2049">
        <v>9.7022787788124412E-2</v>
      </c>
      <c r="AA2049">
        <v>31.536000000000001</v>
      </c>
    </row>
    <row r="2050" spans="1:27" x14ac:dyDescent="0.25">
      <c r="A2050" t="s">
        <v>98</v>
      </c>
      <c r="B2050" t="s">
        <v>519</v>
      </c>
      <c r="C2050" t="s">
        <v>689</v>
      </c>
      <c r="D2050" t="s">
        <v>1707</v>
      </c>
      <c r="E2050" t="s">
        <v>304</v>
      </c>
      <c r="F2050" t="s">
        <v>201</v>
      </c>
      <c r="G2050" t="s">
        <v>119</v>
      </c>
      <c r="H2050" t="s">
        <v>125</v>
      </c>
      <c r="I2050">
        <v>2022</v>
      </c>
      <c r="J2050" t="s">
        <v>344</v>
      </c>
      <c r="K2050" t="s">
        <v>127</v>
      </c>
      <c r="L2050" t="s">
        <v>2297</v>
      </c>
      <c r="M2050" t="s">
        <v>2315</v>
      </c>
      <c r="N2050">
        <v>1</v>
      </c>
      <c r="O2050">
        <v>2022</v>
      </c>
      <c r="P2050">
        <v>10395.03611176889</v>
      </c>
      <c r="Q2050">
        <v>4.0624899480159886</v>
      </c>
      <c r="R2050" t="s">
        <v>109</v>
      </c>
      <c r="S2050">
        <v>2558.784451108746</v>
      </c>
      <c r="T2050">
        <v>22.4</v>
      </c>
      <c r="U2050" t="s">
        <v>329</v>
      </c>
      <c r="V2050">
        <v>6.5689149560117297</v>
      </c>
      <c r="W2050">
        <v>8</v>
      </c>
      <c r="X2050">
        <v>20.8</v>
      </c>
      <c r="Y2050">
        <v>15</v>
      </c>
      <c r="Z2050">
        <v>9.7022787788124412E-2</v>
      </c>
      <c r="AA2050">
        <v>31.536000000000001</v>
      </c>
    </row>
    <row r="2051" spans="1:27" x14ac:dyDescent="0.25">
      <c r="A2051" t="s">
        <v>98</v>
      </c>
      <c r="B2051" t="s">
        <v>519</v>
      </c>
      <c r="C2051" t="s">
        <v>689</v>
      </c>
      <c r="D2051" t="s">
        <v>1707</v>
      </c>
      <c r="E2051" t="s">
        <v>304</v>
      </c>
      <c r="F2051" t="s">
        <v>201</v>
      </c>
      <c r="G2051" t="s">
        <v>119</v>
      </c>
      <c r="H2051" t="s">
        <v>125</v>
      </c>
      <c r="I2051">
        <v>2023</v>
      </c>
      <c r="J2051" t="s">
        <v>346</v>
      </c>
      <c r="K2051" t="s">
        <v>127</v>
      </c>
      <c r="L2051" t="s">
        <v>2297</v>
      </c>
      <c r="M2051" t="s">
        <v>2316</v>
      </c>
      <c r="N2051">
        <v>1</v>
      </c>
      <c r="O2051">
        <v>2023</v>
      </c>
      <c r="P2051">
        <v>10395.03611176889</v>
      </c>
      <c r="Q2051">
        <v>4.0624899480159886</v>
      </c>
      <c r="R2051" t="s">
        <v>109</v>
      </c>
      <c r="S2051">
        <v>2558.784451108746</v>
      </c>
      <c r="T2051">
        <v>22.4</v>
      </c>
      <c r="U2051" t="s">
        <v>329</v>
      </c>
      <c r="V2051">
        <v>6.5689149560117297</v>
      </c>
      <c r="W2051">
        <v>8</v>
      </c>
      <c r="X2051">
        <v>20.8</v>
      </c>
      <c r="Y2051">
        <v>15</v>
      </c>
      <c r="Z2051">
        <v>9.7022787788124412E-2</v>
      </c>
      <c r="AA2051">
        <v>31.536000000000001</v>
      </c>
    </row>
    <row r="2052" spans="1:27" x14ac:dyDescent="0.25">
      <c r="A2052" t="s">
        <v>98</v>
      </c>
      <c r="B2052" t="s">
        <v>519</v>
      </c>
      <c r="C2052" t="s">
        <v>689</v>
      </c>
      <c r="D2052" t="s">
        <v>1707</v>
      </c>
      <c r="E2052" t="s">
        <v>304</v>
      </c>
      <c r="F2052" t="s">
        <v>201</v>
      </c>
      <c r="G2052" t="s">
        <v>119</v>
      </c>
      <c r="H2052" t="s">
        <v>125</v>
      </c>
      <c r="I2052">
        <v>2024</v>
      </c>
      <c r="J2052" t="s">
        <v>348</v>
      </c>
      <c r="K2052" t="s">
        <v>127</v>
      </c>
      <c r="L2052" t="s">
        <v>2297</v>
      </c>
      <c r="M2052" t="s">
        <v>2317</v>
      </c>
      <c r="N2052">
        <v>1</v>
      </c>
      <c r="O2052">
        <v>2024</v>
      </c>
      <c r="P2052">
        <v>10395.03611176889</v>
      </c>
      <c r="Q2052">
        <v>4.0624899480159886</v>
      </c>
      <c r="R2052" t="s">
        <v>109</v>
      </c>
      <c r="S2052">
        <v>2558.784451108746</v>
      </c>
      <c r="T2052">
        <v>22.4</v>
      </c>
      <c r="U2052" t="s">
        <v>329</v>
      </c>
      <c r="V2052">
        <v>6.5689149560117297</v>
      </c>
      <c r="W2052">
        <v>8</v>
      </c>
      <c r="X2052">
        <v>20.8</v>
      </c>
      <c r="Y2052">
        <v>15</v>
      </c>
      <c r="Z2052">
        <v>9.7022787788124412E-2</v>
      </c>
      <c r="AA2052">
        <v>31.536000000000001</v>
      </c>
    </row>
    <row r="2053" spans="1:27" x14ac:dyDescent="0.25">
      <c r="A2053" t="s">
        <v>98</v>
      </c>
      <c r="B2053" t="s">
        <v>519</v>
      </c>
      <c r="C2053" t="s">
        <v>689</v>
      </c>
      <c r="D2053" t="s">
        <v>1707</v>
      </c>
      <c r="E2053" t="s">
        <v>304</v>
      </c>
      <c r="F2053" t="s">
        <v>350</v>
      </c>
      <c r="G2053" t="s">
        <v>103</v>
      </c>
      <c r="H2053" t="s">
        <v>125</v>
      </c>
      <c r="I2053">
        <v>2016</v>
      </c>
      <c r="J2053" t="s">
        <v>351</v>
      </c>
      <c r="K2053" t="s">
        <v>127</v>
      </c>
      <c r="L2053" t="s">
        <v>2297</v>
      </c>
      <c r="M2053" t="s">
        <v>2318</v>
      </c>
      <c r="N2053">
        <v>1</v>
      </c>
      <c r="O2053">
        <v>2020</v>
      </c>
      <c r="P2053">
        <v>756.00262631046473</v>
      </c>
      <c r="Q2053">
        <v>4.0624899480159886</v>
      </c>
      <c r="R2053" t="s">
        <v>109</v>
      </c>
      <c r="S2053">
        <v>186.09341462609061</v>
      </c>
      <c r="T2053">
        <v>3.1946072684642441</v>
      </c>
      <c r="U2053" t="s">
        <v>184</v>
      </c>
      <c r="V2053">
        <v>3.1946072684642441</v>
      </c>
      <c r="W2053">
        <v>6</v>
      </c>
      <c r="X2053">
        <v>13</v>
      </c>
      <c r="Y2053">
        <v>10</v>
      </c>
      <c r="Z2053">
        <v>9.7022787788124412E-2</v>
      </c>
      <c r="AA2053">
        <v>31.536000000000001</v>
      </c>
    </row>
    <row r="2054" spans="1:27" x14ac:dyDescent="0.25">
      <c r="A2054" t="s">
        <v>98</v>
      </c>
      <c r="B2054" t="s">
        <v>519</v>
      </c>
      <c r="C2054" t="s">
        <v>689</v>
      </c>
      <c r="D2054" t="s">
        <v>1707</v>
      </c>
      <c r="E2054" t="s">
        <v>304</v>
      </c>
      <c r="F2054" t="s">
        <v>350</v>
      </c>
      <c r="G2054" t="s">
        <v>111</v>
      </c>
      <c r="H2054" t="s">
        <v>125</v>
      </c>
      <c r="I2054">
        <v>2016</v>
      </c>
      <c r="J2054" t="s">
        <v>353</v>
      </c>
      <c r="K2054" t="s">
        <v>127</v>
      </c>
      <c r="L2054" t="s">
        <v>2297</v>
      </c>
      <c r="M2054" t="s">
        <v>2319</v>
      </c>
      <c r="N2054">
        <v>1</v>
      </c>
      <c r="O2054">
        <v>2020</v>
      </c>
      <c r="P2054">
        <v>780.38980780435065</v>
      </c>
      <c r="Q2054">
        <v>4.0624899480159886</v>
      </c>
      <c r="R2054" t="s">
        <v>109</v>
      </c>
      <c r="S2054">
        <v>192.09642800112579</v>
      </c>
      <c r="T2054">
        <v>3.5169988276670581</v>
      </c>
      <c r="U2054" t="s">
        <v>184</v>
      </c>
      <c r="V2054">
        <v>3.5169988276670581</v>
      </c>
      <c r="W2054">
        <v>6</v>
      </c>
      <c r="X2054">
        <v>13</v>
      </c>
      <c r="Y2054">
        <v>10</v>
      </c>
      <c r="Z2054">
        <v>9.7022787788124412E-2</v>
      </c>
      <c r="AA2054">
        <v>31.536000000000001</v>
      </c>
    </row>
    <row r="2055" spans="1:27" x14ac:dyDescent="0.25">
      <c r="A2055" t="s">
        <v>98</v>
      </c>
      <c r="B2055" t="s">
        <v>519</v>
      </c>
      <c r="C2055" t="s">
        <v>689</v>
      </c>
      <c r="D2055" t="s">
        <v>1707</v>
      </c>
      <c r="E2055" t="s">
        <v>304</v>
      </c>
      <c r="F2055" t="s">
        <v>350</v>
      </c>
      <c r="G2055" t="s">
        <v>111</v>
      </c>
      <c r="H2055" t="s">
        <v>125</v>
      </c>
      <c r="I2055">
        <v>2030</v>
      </c>
      <c r="J2055" t="s">
        <v>355</v>
      </c>
      <c r="K2055" t="s">
        <v>127</v>
      </c>
      <c r="L2055" t="s">
        <v>2297</v>
      </c>
      <c r="M2055" t="s">
        <v>2320</v>
      </c>
      <c r="N2055">
        <v>1</v>
      </c>
      <c r="O2055">
        <v>2030</v>
      </c>
      <c r="P2055">
        <v>780.38980780435065</v>
      </c>
      <c r="Q2055">
        <v>4.0624899480159886</v>
      </c>
      <c r="R2055" t="s">
        <v>109</v>
      </c>
      <c r="S2055">
        <v>192.09642800112579</v>
      </c>
      <c r="T2055">
        <v>3.5902696365767879</v>
      </c>
      <c r="U2055" t="s">
        <v>184</v>
      </c>
      <c r="V2055">
        <v>3.5902696365767879</v>
      </c>
      <c r="W2055">
        <v>6</v>
      </c>
      <c r="X2055">
        <v>13</v>
      </c>
      <c r="Y2055">
        <v>10</v>
      </c>
      <c r="Z2055">
        <v>9.7022787788124412E-2</v>
      </c>
      <c r="AA2055">
        <v>31.536000000000001</v>
      </c>
    </row>
    <row r="2056" spans="1:27" x14ac:dyDescent="0.25">
      <c r="A2056" t="s">
        <v>98</v>
      </c>
      <c r="B2056" t="s">
        <v>519</v>
      </c>
      <c r="C2056" t="s">
        <v>689</v>
      </c>
      <c r="D2056" t="s">
        <v>1707</v>
      </c>
      <c r="E2056" t="s">
        <v>304</v>
      </c>
      <c r="F2056" t="s">
        <v>350</v>
      </c>
      <c r="G2056" t="s">
        <v>111</v>
      </c>
      <c r="H2056" t="s">
        <v>125</v>
      </c>
      <c r="I2056">
        <v>2040</v>
      </c>
      <c r="J2056" t="s">
        <v>357</v>
      </c>
      <c r="K2056" t="s">
        <v>127</v>
      </c>
      <c r="L2056" t="s">
        <v>2297</v>
      </c>
      <c r="M2056" t="s">
        <v>2321</v>
      </c>
      <c r="N2056">
        <v>1</v>
      </c>
      <c r="O2056">
        <v>2040</v>
      </c>
      <c r="P2056">
        <v>780.38980780435065</v>
      </c>
      <c r="Q2056">
        <v>4.0624899480159886</v>
      </c>
      <c r="R2056" t="s">
        <v>109</v>
      </c>
      <c r="S2056">
        <v>192.09642800112579</v>
      </c>
      <c r="T2056">
        <v>3.6635404454865181</v>
      </c>
      <c r="U2056" t="s">
        <v>184</v>
      </c>
      <c r="V2056">
        <v>3.6635404454865181</v>
      </c>
      <c r="W2056">
        <v>6</v>
      </c>
      <c r="X2056">
        <v>13</v>
      </c>
      <c r="Y2056">
        <v>10</v>
      </c>
      <c r="Z2056">
        <v>9.7022787788124412E-2</v>
      </c>
      <c r="AA2056">
        <v>31.536000000000001</v>
      </c>
    </row>
    <row r="2057" spans="1:27" x14ac:dyDescent="0.25">
      <c r="A2057" t="s">
        <v>98</v>
      </c>
      <c r="B2057" t="s">
        <v>519</v>
      </c>
      <c r="C2057" t="s">
        <v>689</v>
      </c>
      <c r="D2057" t="s">
        <v>1707</v>
      </c>
      <c r="E2057" t="s">
        <v>304</v>
      </c>
      <c r="F2057" t="s">
        <v>350</v>
      </c>
      <c r="G2057" t="s">
        <v>114</v>
      </c>
      <c r="H2057" t="s">
        <v>125</v>
      </c>
      <c r="I2057">
        <v>2016</v>
      </c>
      <c r="J2057" t="s">
        <v>359</v>
      </c>
      <c r="K2057" t="s">
        <v>127</v>
      </c>
      <c r="L2057" t="s">
        <v>2297</v>
      </c>
      <c r="M2057" t="s">
        <v>2322</v>
      </c>
      <c r="N2057">
        <v>1</v>
      </c>
      <c r="O2057">
        <v>2020</v>
      </c>
      <c r="P2057">
        <v>780.38980780435065</v>
      </c>
      <c r="Q2057">
        <v>4.0624899480159886</v>
      </c>
      <c r="R2057" t="s">
        <v>109</v>
      </c>
      <c r="S2057">
        <v>192.09642800112579</v>
      </c>
      <c r="T2057">
        <v>3.5169988276670581</v>
      </c>
      <c r="U2057" t="s">
        <v>184</v>
      </c>
      <c r="V2057">
        <v>3.5169988276670581</v>
      </c>
      <c r="W2057">
        <v>6</v>
      </c>
      <c r="X2057">
        <v>13</v>
      </c>
      <c r="Y2057">
        <v>10</v>
      </c>
      <c r="Z2057">
        <v>9.7022787788124412E-2</v>
      </c>
      <c r="AA2057">
        <v>31.536000000000001</v>
      </c>
    </row>
    <row r="2058" spans="1:27" x14ac:dyDescent="0.25">
      <c r="A2058" t="s">
        <v>98</v>
      </c>
      <c r="B2058" t="s">
        <v>519</v>
      </c>
      <c r="C2058" t="s">
        <v>689</v>
      </c>
      <c r="D2058" t="s">
        <v>1707</v>
      </c>
      <c r="E2058" t="s">
        <v>304</v>
      </c>
      <c r="F2058" t="s">
        <v>350</v>
      </c>
      <c r="G2058" t="s">
        <v>119</v>
      </c>
      <c r="H2058" t="s">
        <v>125</v>
      </c>
      <c r="I2058">
        <v>2016</v>
      </c>
      <c r="J2058" t="s">
        <v>361</v>
      </c>
      <c r="K2058" t="s">
        <v>127</v>
      </c>
      <c r="L2058" t="s">
        <v>2297</v>
      </c>
      <c r="M2058" t="s">
        <v>2323</v>
      </c>
      <c r="N2058">
        <v>1</v>
      </c>
      <c r="O2058">
        <v>2020</v>
      </c>
      <c r="P2058">
        <v>859.64814765948006</v>
      </c>
      <c r="Q2058">
        <v>4.0624899480159886</v>
      </c>
      <c r="R2058" t="s">
        <v>109</v>
      </c>
      <c r="S2058">
        <v>211.60622146999009</v>
      </c>
      <c r="T2058">
        <v>3.6049237983587341</v>
      </c>
      <c r="U2058" t="s">
        <v>184</v>
      </c>
      <c r="V2058">
        <v>3.6049237983587341</v>
      </c>
      <c r="W2058">
        <v>6</v>
      </c>
      <c r="X2058">
        <v>13</v>
      </c>
      <c r="Y2058">
        <v>10</v>
      </c>
      <c r="Z2058">
        <v>9.7022787788124412E-2</v>
      </c>
      <c r="AA2058">
        <v>31.536000000000001</v>
      </c>
    </row>
    <row r="2059" spans="1:27" x14ac:dyDescent="0.25">
      <c r="A2059" t="s">
        <v>98</v>
      </c>
      <c r="B2059" t="s">
        <v>519</v>
      </c>
      <c r="C2059" t="s">
        <v>689</v>
      </c>
      <c r="D2059" t="s">
        <v>1707</v>
      </c>
      <c r="E2059" t="s">
        <v>304</v>
      </c>
      <c r="F2059" t="s">
        <v>350</v>
      </c>
      <c r="G2059" t="s">
        <v>119</v>
      </c>
      <c r="H2059" t="s">
        <v>125</v>
      </c>
      <c r="I2059">
        <v>2022</v>
      </c>
      <c r="J2059" t="s">
        <v>363</v>
      </c>
      <c r="K2059" t="s">
        <v>127</v>
      </c>
      <c r="L2059" t="s">
        <v>2297</v>
      </c>
      <c r="M2059" t="s">
        <v>2324</v>
      </c>
      <c r="N2059">
        <v>1</v>
      </c>
      <c r="O2059">
        <v>2022</v>
      </c>
      <c r="P2059">
        <v>859.64814765948006</v>
      </c>
      <c r="Q2059">
        <v>4.0624899480159886</v>
      </c>
      <c r="R2059" t="s">
        <v>109</v>
      </c>
      <c r="S2059">
        <v>211.60622146999009</v>
      </c>
      <c r="T2059">
        <v>3.6635404454865181</v>
      </c>
      <c r="U2059" t="s">
        <v>184</v>
      </c>
      <c r="V2059">
        <v>3.6635404454865181</v>
      </c>
      <c r="W2059">
        <v>6</v>
      </c>
      <c r="X2059">
        <v>13</v>
      </c>
      <c r="Y2059">
        <v>10</v>
      </c>
      <c r="Z2059">
        <v>9.7022787788124412E-2</v>
      </c>
      <c r="AA2059">
        <v>31.536000000000001</v>
      </c>
    </row>
    <row r="2060" spans="1:27" x14ac:dyDescent="0.25">
      <c r="A2060" t="s">
        <v>98</v>
      </c>
      <c r="B2060" t="s">
        <v>519</v>
      </c>
      <c r="C2060" t="s">
        <v>689</v>
      </c>
      <c r="D2060" t="s">
        <v>1707</v>
      </c>
      <c r="E2060" t="s">
        <v>304</v>
      </c>
      <c r="F2060" t="s">
        <v>350</v>
      </c>
      <c r="G2060" t="s">
        <v>119</v>
      </c>
      <c r="H2060" t="s">
        <v>125</v>
      </c>
      <c r="I2060">
        <v>2030</v>
      </c>
      <c r="J2060" t="s">
        <v>365</v>
      </c>
      <c r="K2060" t="s">
        <v>127</v>
      </c>
      <c r="L2060" t="s">
        <v>2297</v>
      </c>
      <c r="M2060" t="s">
        <v>2325</v>
      </c>
      <c r="N2060">
        <v>1</v>
      </c>
      <c r="O2060">
        <v>2030</v>
      </c>
      <c r="P2060">
        <v>859.64814765948006</v>
      </c>
      <c r="Q2060">
        <v>4.0624899480159886</v>
      </c>
      <c r="R2060" t="s">
        <v>109</v>
      </c>
      <c r="S2060">
        <v>211.60622146999009</v>
      </c>
      <c r="T2060">
        <v>3.8100820633059791</v>
      </c>
      <c r="U2060" t="s">
        <v>184</v>
      </c>
      <c r="V2060">
        <v>3.8100820633059791</v>
      </c>
      <c r="W2060">
        <v>6</v>
      </c>
      <c r="X2060">
        <v>13</v>
      </c>
      <c r="Y2060">
        <v>10</v>
      </c>
      <c r="Z2060">
        <v>9.7022787788124412E-2</v>
      </c>
      <c r="AA2060">
        <v>31.536000000000001</v>
      </c>
    </row>
    <row r="2061" spans="1:27" x14ac:dyDescent="0.25">
      <c r="A2061" t="s">
        <v>98</v>
      </c>
      <c r="B2061" t="s">
        <v>519</v>
      </c>
      <c r="C2061" t="s">
        <v>689</v>
      </c>
      <c r="D2061" t="s">
        <v>1707</v>
      </c>
      <c r="E2061" t="s">
        <v>304</v>
      </c>
      <c r="F2061" t="s">
        <v>350</v>
      </c>
      <c r="G2061" t="s">
        <v>119</v>
      </c>
      <c r="H2061" t="s">
        <v>125</v>
      </c>
      <c r="I2061">
        <v>2040</v>
      </c>
      <c r="J2061" t="s">
        <v>367</v>
      </c>
      <c r="K2061" t="s">
        <v>127</v>
      </c>
      <c r="L2061" t="s">
        <v>2297</v>
      </c>
      <c r="M2061" t="s">
        <v>2326</v>
      </c>
      <c r="N2061">
        <v>1</v>
      </c>
      <c r="O2061">
        <v>2040</v>
      </c>
      <c r="P2061">
        <v>859.64814765948006</v>
      </c>
      <c r="Q2061">
        <v>4.0624899480159886</v>
      </c>
      <c r="R2061" t="s">
        <v>109</v>
      </c>
      <c r="S2061">
        <v>211.60622146999009</v>
      </c>
      <c r="T2061">
        <v>3.9566236811254401</v>
      </c>
      <c r="U2061" t="s">
        <v>184</v>
      </c>
      <c r="V2061">
        <v>3.9566236811254401</v>
      </c>
      <c r="W2061">
        <v>6</v>
      </c>
      <c r="X2061">
        <v>13</v>
      </c>
      <c r="Y2061">
        <v>10</v>
      </c>
      <c r="Z2061">
        <v>9.7022787788124412E-2</v>
      </c>
      <c r="AA2061">
        <v>31.536000000000001</v>
      </c>
    </row>
    <row r="2062" spans="1:27" x14ac:dyDescent="0.25">
      <c r="A2062" t="s">
        <v>98</v>
      </c>
      <c r="B2062" t="s">
        <v>519</v>
      </c>
      <c r="C2062" t="s">
        <v>689</v>
      </c>
      <c r="D2062" t="s">
        <v>1707</v>
      </c>
      <c r="E2062" t="s">
        <v>304</v>
      </c>
      <c r="F2062" t="s">
        <v>369</v>
      </c>
      <c r="G2062" t="s">
        <v>103</v>
      </c>
      <c r="H2062" t="s">
        <v>125</v>
      </c>
      <c r="I2062">
        <v>2016</v>
      </c>
      <c r="J2062" t="s">
        <v>370</v>
      </c>
      <c r="K2062" t="s">
        <v>127</v>
      </c>
      <c r="L2062" t="s">
        <v>2297</v>
      </c>
      <c r="M2062" t="s">
        <v>2327</v>
      </c>
      <c r="N2062">
        <v>1</v>
      </c>
      <c r="O2062">
        <v>2020</v>
      </c>
      <c r="P2062">
        <v>4328.724715164758</v>
      </c>
      <c r="Q2062">
        <v>4.0624899480159886</v>
      </c>
      <c r="R2062" t="s">
        <v>109</v>
      </c>
      <c r="S2062">
        <v>1065.534874068745</v>
      </c>
      <c r="T2062">
        <v>3.8100820633059791</v>
      </c>
      <c r="U2062" t="s">
        <v>184</v>
      </c>
      <c r="V2062">
        <v>3.8100820633059791</v>
      </c>
      <c r="W2062">
        <v>11</v>
      </c>
      <c r="X2062">
        <v>25</v>
      </c>
      <c r="Y2062">
        <v>19</v>
      </c>
      <c r="Z2062">
        <v>9.7022787788124412E-2</v>
      </c>
      <c r="AA2062">
        <v>31.536000000000001</v>
      </c>
    </row>
    <row r="2063" spans="1:27" x14ac:dyDescent="0.25">
      <c r="A2063" t="s">
        <v>98</v>
      </c>
      <c r="B2063" t="s">
        <v>519</v>
      </c>
      <c r="C2063" t="s">
        <v>689</v>
      </c>
      <c r="D2063" t="s">
        <v>1707</v>
      </c>
      <c r="E2063" t="s">
        <v>304</v>
      </c>
      <c r="F2063" t="s">
        <v>369</v>
      </c>
      <c r="G2063" t="s">
        <v>103</v>
      </c>
      <c r="H2063" t="s">
        <v>125</v>
      </c>
      <c r="I2063">
        <v>2023</v>
      </c>
      <c r="J2063" t="s">
        <v>372</v>
      </c>
      <c r="K2063" t="s">
        <v>127</v>
      </c>
      <c r="L2063" t="s">
        <v>2297</v>
      </c>
      <c r="M2063" t="s">
        <v>2328</v>
      </c>
      <c r="N2063">
        <v>1</v>
      </c>
      <c r="O2063">
        <v>2023</v>
      </c>
      <c r="P2063">
        <v>4328.724715164758</v>
      </c>
      <c r="Q2063">
        <v>4.0624899480159886</v>
      </c>
      <c r="R2063" t="s">
        <v>109</v>
      </c>
      <c r="S2063">
        <v>1065.534874068745</v>
      </c>
      <c r="T2063">
        <v>3.8100820633059791</v>
      </c>
      <c r="U2063" t="s">
        <v>184</v>
      </c>
      <c r="V2063">
        <v>3.8100820633059791</v>
      </c>
      <c r="W2063">
        <v>11</v>
      </c>
      <c r="X2063">
        <v>25</v>
      </c>
      <c r="Y2063">
        <v>19</v>
      </c>
      <c r="Z2063">
        <v>9.7022787788124412E-2</v>
      </c>
      <c r="AA2063">
        <v>31.536000000000001</v>
      </c>
    </row>
    <row r="2064" spans="1:27" x14ac:dyDescent="0.25">
      <c r="A2064" t="s">
        <v>98</v>
      </c>
      <c r="B2064" t="s">
        <v>519</v>
      </c>
      <c r="C2064" t="s">
        <v>689</v>
      </c>
      <c r="D2064" t="s">
        <v>1707</v>
      </c>
      <c r="E2064" t="s">
        <v>304</v>
      </c>
      <c r="F2064" t="s">
        <v>369</v>
      </c>
      <c r="G2064" t="s">
        <v>111</v>
      </c>
      <c r="H2064" t="s">
        <v>125</v>
      </c>
      <c r="I2064">
        <v>2016</v>
      </c>
      <c r="J2064" t="s">
        <v>374</v>
      </c>
      <c r="K2064" t="s">
        <v>127</v>
      </c>
      <c r="L2064" t="s">
        <v>2297</v>
      </c>
      <c r="M2064" t="s">
        <v>2329</v>
      </c>
      <c r="N2064">
        <v>1</v>
      </c>
      <c r="O2064">
        <v>2020</v>
      </c>
      <c r="P2064">
        <v>4450.6606226341873</v>
      </c>
      <c r="Q2064">
        <v>4.0624899480159886</v>
      </c>
      <c r="R2064" t="s">
        <v>109</v>
      </c>
      <c r="S2064">
        <v>1095.549940943921</v>
      </c>
      <c r="T2064">
        <v>4.0738569753810081</v>
      </c>
      <c r="U2064" t="s">
        <v>184</v>
      </c>
      <c r="V2064">
        <v>4.0738569753810081</v>
      </c>
      <c r="W2064">
        <v>11</v>
      </c>
      <c r="X2064">
        <v>25</v>
      </c>
      <c r="Y2064">
        <v>19</v>
      </c>
      <c r="Z2064">
        <v>9.7022787788124412E-2</v>
      </c>
      <c r="AA2064">
        <v>31.536000000000001</v>
      </c>
    </row>
    <row r="2065" spans="1:27" x14ac:dyDescent="0.25">
      <c r="A2065" t="s">
        <v>98</v>
      </c>
      <c r="B2065" t="s">
        <v>519</v>
      </c>
      <c r="C2065" t="s">
        <v>689</v>
      </c>
      <c r="D2065" t="s">
        <v>1707</v>
      </c>
      <c r="E2065" t="s">
        <v>304</v>
      </c>
      <c r="F2065" t="s">
        <v>369</v>
      </c>
      <c r="G2065" t="s">
        <v>111</v>
      </c>
      <c r="H2065" t="s">
        <v>125</v>
      </c>
      <c r="I2065">
        <v>2023</v>
      </c>
      <c r="J2065" t="s">
        <v>376</v>
      </c>
      <c r="K2065" t="s">
        <v>127</v>
      </c>
      <c r="L2065" t="s">
        <v>2297</v>
      </c>
      <c r="M2065" t="s">
        <v>2330</v>
      </c>
      <c r="N2065">
        <v>1</v>
      </c>
      <c r="O2065">
        <v>2023</v>
      </c>
      <c r="P2065">
        <v>4511.628576368902</v>
      </c>
      <c r="Q2065">
        <v>4.0624899480159886</v>
      </c>
      <c r="R2065" t="s">
        <v>109</v>
      </c>
      <c r="S2065">
        <v>1110.557474381508</v>
      </c>
      <c r="T2065">
        <v>4.2203985932004704</v>
      </c>
      <c r="U2065" t="s">
        <v>184</v>
      </c>
      <c r="V2065">
        <v>4.2203985932004704</v>
      </c>
      <c r="W2065">
        <v>11</v>
      </c>
      <c r="X2065">
        <v>25</v>
      </c>
      <c r="Y2065">
        <v>19</v>
      </c>
      <c r="Z2065">
        <v>9.7022787788124412E-2</v>
      </c>
      <c r="AA2065">
        <v>31.536000000000001</v>
      </c>
    </row>
    <row r="2066" spans="1:27" x14ac:dyDescent="0.25">
      <c r="A2066" t="s">
        <v>98</v>
      </c>
      <c r="B2066" t="s">
        <v>519</v>
      </c>
      <c r="C2066" t="s">
        <v>689</v>
      </c>
      <c r="D2066" t="s">
        <v>1707</v>
      </c>
      <c r="E2066" t="s">
        <v>304</v>
      </c>
      <c r="F2066" t="s">
        <v>369</v>
      </c>
      <c r="G2066" t="s">
        <v>114</v>
      </c>
      <c r="H2066" t="s">
        <v>125</v>
      </c>
      <c r="I2066">
        <v>2016</v>
      </c>
      <c r="J2066" t="s">
        <v>378</v>
      </c>
      <c r="K2066" t="s">
        <v>127</v>
      </c>
      <c r="L2066" t="s">
        <v>2297</v>
      </c>
      <c r="M2066" t="s">
        <v>2331</v>
      </c>
      <c r="N2066">
        <v>1</v>
      </c>
      <c r="O2066">
        <v>2020</v>
      </c>
      <c r="P2066">
        <v>4877.436298777192</v>
      </c>
      <c r="Q2066">
        <v>4.0624899480159886</v>
      </c>
      <c r="R2066" t="s">
        <v>109</v>
      </c>
      <c r="S2066">
        <v>1200.6026750070359</v>
      </c>
      <c r="T2066">
        <v>4.3962485345838216</v>
      </c>
      <c r="U2066" t="s">
        <v>184</v>
      </c>
      <c r="V2066">
        <v>4.3962485345838216</v>
      </c>
      <c r="W2066">
        <v>11</v>
      </c>
      <c r="X2066">
        <v>25</v>
      </c>
      <c r="Y2066">
        <v>19</v>
      </c>
      <c r="Z2066">
        <v>9.7022787788124412E-2</v>
      </c>
      <c r="AA2066">
        <v>31.536000000000001</v>
      </c>
    </row>
    <row r="2067" spans="1:27" x14ac:dyDescent="0.25">
      <c r="A2067" t="s">
        <v>98</v>
      </c>
      <c r="B2067" t="s">
        <v>519</v>
      </c>
      <c r="C2067" t="s">
        <v>689</v>
      </c>
      <c r="D2067" t="s">
        <v>1707</v>
      </c>
      <c r="E2067" t="s">
        <v>304</v>
      </c>
      <c r="F2067" t="s">
        <v>369</v>
      </c>
      <c r="G2067" t="s">
        <v>114</v>
      </c>
      <c r="H2067" t="s">
        <v>125</v>
      </c>
      <c r="I2067">
        <v>2023</v>
      </c>
      <c r="J2067" t="s">
        <v>380</v>
      </c>
      <c r="K2067" t="s">
        <v>127</v>
      </c>
      <c r="L2067" t="s">
        <v>2297</v>
      </c>
      <c r="M2067" t="s">
        <v>2332</v>
      </c>
      <c r="N2067">
        <v>1</v>
      </c>
      <c r="O2067">
        <v>2023</v>
      </c>
      <c r="P2067">
        <v>5202.5987186956727</v>
      </c>
      <c r="Q2067">
        <v>4.0624899480159886</v>
      </c>
      <c r="R2067" t="s">
        <v>109</v>
      </c>
      <c r="S2067">
        <v>1280.6428533408391</v>
      </c>
      <c r="T2067">
        <v>4.6893317702227444</v>
      </c>
      <c r="U2067" t="s">
        <v>184</v>
      </c>
      <c r="V2067">
        <v>4.6893317702227444</v>
      </c>
      <c r="W2067">
        <v>11</v>
      </c>
      <c r="X2067">
        <v>25</v>
      </c>
      <c r="Y2067">
        <v>19</v>
      </c>
      <c r="Z2067">
        <v>9.7022787788124412E-2</v>
      </c>
      <c r="AA2067">
        <v>31.536000000000001</v>
      </c>
    </row>
    <row r="2068" spans="1:27" x14ac:dyDescent="0.25">
      <c r="A2068" t="s">
        <v>98</v>
      </c>
      <c r="B2068" t="s">
        <v>519</v>
      </c>
      <c r="C2068" t="s">
        <v>689</v>
      </c>
      <c r="D2068" t="s">
        <v>1707</v>
      </c>
      <c r="E2068" t="s">
        <v>304</v>
      </c>
      <c r="F2068" t="s">
        <v>369</v>
      </c>
      <c r="G2068" t="s">
        <v>119</v>
      </c>
      <c r="H2068" t="s">
        <v>125</v>
      </c>
      <c r="I2068">
        <v>2016</v>
      </c>
      <c r="J2068" t="s">
        <v>382</v>
      </c>
      <c r="K2068" t="s">
        <v>127</v>
      </c>
      <c r="L2068" t="s">
        <v>2297</v>
      </c>
      <c r="M2068" t="s">
        <v>2333</v>
      </c>
      <c r="N2068">
        <v>1</v>
      </c>
      <c r="O2068">
        <v>2020</v>
      </c>
      <c r="P2068">
        <v>5670.0196973284856</v>
      </c>
      <c r="Q2068">
        <v>4.0624899480159886</v>
      </c>
      <c r="R2068" t="s">
        <v>109</v>
      </c>
      <c r="S2068">
        <v>1395.70060969568</v>
      </c>
      <c r="T2068">
        <v>4.835873388042204</v>
      </c>
      <c r="U2068" t="s">
        <v>184</v>
      </c>
      <c r="V2068">
        <v>4.835873388042204</v>
      </c>
      <c r="W2068">
        <v>11</v>
      </c>
      <c r="X2068">
        <v>25</v>
      </c>
      <c r="Y2068">
        <v>19</v>
      </c>
      <c r="Z2068">
        <v>9.7022787788124412E-2</v>
      </c>
      <c r="AA2068">
        <v>31.536000000000001</v>
      </c>
    </row>
    <row r="2069" spans="1:27" x14ac:dyDescent="0.25">
      <c r="A2069" t="s">
        <v>98</v>
      </c>
      <c r="B2069" t="s">
        <v>519</v>
      </c>
      <c r="C2069" t="s">
        <v>689</v>
      </c>
      <c r="D2069" t="s">
        <v>1707</v>
      </c>
      <c r="E2069" t="s">
        <v>304</v>
      </c>
      <c r="F2069" t="s">
        <v>369</v>
      </c>
      <c r="G2069" t="s">
        <v>119</v>
      </c>
      <c r="H2069" t="s">
        <v>125</v>
      </c>
      <c r="I2069">
        <v>2022</v>
      </c>
      <c r="J2069" t="s">
        <v>384</v>
      </c>
      <c r="K2069" t="s">
        <v>127</v>
      </c>
      <c r="L2069" t="s">
        <v>2297</v>
      </c>
      <c r="M2069" t="s">
        <v>2334</v>
      </c>
      <c r="N2069">
        <v>1</v>
      </c>
      <c r="O2069">
        <v>2022</v>
      </c>
      <c r="P2069">
        <v>5670.0196973284856</v>
      </c>
      <c r="Q2069">
        <v>4.0624899480159886</v>
      </c>
      <c r="R2069" t="s">
        <v>109</v>
      </c>
      <c r="S2069">
        <v>1395.70060969568</v>
      </c>
      <c r="T2069">
        <v>4.835873388042204</v>
      </c>
      <c r="U2069" t="s">
        <v>184</v>
      </c>
      <c r="V2069">
        <v>4.835873388042204</v>
      </c>
      <c r="W2069">
        <v>11</v>
      </c>
      <c r="X2069">
        <v>25</v>
      </c>
      <c r="Y2069">
        <v>19</v>
      </c>
      <c r="Z2069">
        <v>9.7022787788124412E-2</v>
      </c>
      <c r="AA2069">
        <v>31.536000000000001</v>
      </c>
    </row>
    <row r="2070" spans="1:27" x14ac:dyDescent="0.25">
      <c r="A2070" t="s">
        <v>98</v>
      </c>
      <c r="B2070" t="s">
        <v>519</v>
      </c>
      <c r="C2070" t="s">
        <v>689</v>
      </c>
      <c r="D2070" t="s">
        <v>1707</v>
      </c>
      <c r="E2070" t="s">
        <v>386</v>
      </c>
      <c r="G2070" t="s">
        <v>387</v>
      </c>
      <c r="H2070" t="s">
        <v>125</v>
      </c>
      <c r="I2070">
        <v>2016</v>
      </c>
      <c r="J2070" t="s">
        <v>388</v>
      </c>
      <c r="K2070" t="s">
        <v>127</v>
      </c>
      <c r="L2070" t="s">
        <v>2335</v>
      </c>
      <c r="M2070" t="s">
        <v>2336</v>
      </c>
      <c r="N2070">
        <v>1</v>
      </c>
      <c r="O2070">
        <v>2020</v>
      </c>
      <c r="P2070">
        <v>853.55135228600852</v>
      </c>
      <c r="Q2070">
        <v>3.9469660594818738</v>
      </c>
      <c r="R2070" t="s">
        <v>391</v>
      </c>
      <c r="S2070">
        <v>216.2550524688464</v>
      </c>
      <c r="T2070">
        <v>404.78399999999999</v>
      </c>
      <c r="U2070" t="s">
        <v>392</v>
      </c>
      <c r="V2070">
        <v>1.1306815642458099</v>
      </c>
      <c r="W2070">
        <v>11.625999787885601</v>
      </c>
      <c r="X2070">
        <v>21.895260974855479</v>
      </c>
      <c r="Y2070">
        <v>17</v>
      </c>
      <c r="Z2070">
        <v>0.65</v>
      </c>
      <c r="AA2070">
        <v>1</v>
      </c>
    </row>
    <row r="2071" spans="1:27" x14ac:dyDescent="0.25">
      <c r="A2071" t="s">
        <v>98</v>
      </c>
      <c r="B2071" t="s">
        <v>519</v>
      </c>
      <c r="C2071" t="s">
        <v>689</v>
      </c>
      <c r="D2071" t="s">
        <v>1707</v>
      </c>
      <c r="E2071" t="s">
        <v>386</v>
      </c>
      <c r="G2071" t="s">
        <v>393</v>
      </c>
      <c r="H2071" t="s">
        <v>125</v>
      </c>
      <c r="I2071">
        <v>2016</v>
      </c>
      <c r="J2071" t="s">
        <v>394</v>
      </c>
      <c r="K2071" t="s">
        <v>127</v>
      </c>
      <c r="L2071" t="s">
        <v>2335</v>
      </c>
      <c r="M2071" t="s">
        <v>2337</v>
      </c>
      <c r="N2071">
        <v>1</v>
      </c>
      <c r="O2071">
        <v>2020</v>
      </c>
      <c r="P2071">
        <v>914.51930602072343</v>
      </c>
      <c r="Q2071">
        <v>3.9469660594818738</v>
      </c>
      <c r="R2071" t="s">
        <v>391</v>
      </c>
      <c r="S2071">
        <v>231.7018419309068</v>
      </c>
      <c r="T2071">
        <v>389</v>
      </c>
      <c r="U2071" t="s">
        <v>392</v>
      </c>
      <c r="V2071">
        <v>1.08659217877095</v>
      </c>
      <c r="W2071">
        <v>11.625999787885601</v>
      </c>
      <c r="X2071">
        <v>21.895260974855479</v>
      </c>
      <c r="Y2071">
        <v>17</v>
      </c>
      <c r="Z2071">
        <v>0.65</v>
      </c>
      <c r="AA2071">
        <v>1</v>
      </c>
    </row>
    <row r="2072" spans="1:27" x14ac:dyDescent="0.25">
      <c r="A2072" t="s">
        <v>98</v>
      </c>
      <c r="B2072" t="s">
        <v>519</v>
      </c>
      <c r="C2072" t="s">
        <v>689</v>
      </c>
      <c r="D2072" t="s">
        <v>1707</v>
      </c>
      <c r="E2072" t="s">
        <v>386</v>
      </c>
      <c r="G2072" t="s">
        <v>396</v>
      </c>
      <c r="H2072" t="s">
        <v>125</v>
      </c>
      <c r="I2072">
        <v>2016</v>
      </c>
      <c r="J2072" t="s">
        <v>397</v>
      </c>
      <c r="K2072" t="s">
        <v>127</v>
      </c>
      <c r="L2072" t="s">
        <v>2335</v>
      </c>
      <c r="M2072" t="s">
        <v>2338</v>
      </c>
      <c r="N2072">
        <v>1</v>
      </c>
      <c r="O2072">
        <v>2020</v>
      </c>
      <c r="P2072">
        <v>1036.455213490153</v>
      </c>
      <c r="Q2072">
        <v>3.9469660594818738</v>
      </c>
      <c r="R2072" t="s">
        <v>391</v>
      </c>
      <c r="S2072">
        <v>262.59542085502773</v>
      </c>
      <c r="T2072">
        <v>364.30560000000003</v>
      </c>
      <c r="U2072" t="s">
        <v>392</v>
      </c>
      <c r="V2072">
        <v>1.0176134078212291</v>
      </c>
      <c r="W2072">
        <v>11.625999787885601</v>
      </c>
      <c r="X2072">
        <v>21.895260974855479</v>
      </c>
      <c r="Y2072">
        <v>17</v>
      </c>
      <c r="Z2072">
        <v>0.65</v>
      </c>
      <c r="AA2072">
        <v>1</v>
      </c>
    </row>
    <row r="2073" spans="1:27" x14ac:dyDescent="0.25">
      <c r="A2073" t="s">
        <v>98</v>
      </c>
      <c r="B2073" t="s">
        <v>519</v>
      </c>
      <c r="C2073" t="s">
        <v>689</v>
      </c>
      <c r="D2073" t="s">
        <v>1707</v>
      </c>
      <c r="E2073" t="s">
        <v>386</v>
      </c>
      <c r="G2073" t="s">
        <v>399</v>
      </c>
      <c r="H2073" t="s">
        <v>125</v>
      </c>
      <c r="I2073">
        <v>2016</v>
      </c>
      <c r="J2073" t="s">
        <v>400</v>
      </c>
      <c r="K2073" t="s">
        <v>127</v>
      </c>
      <c r="L2073" t="s">
        <v>2335</v>
      </c>
      <c r="M2073" t="s">
        <v>2339</v>
      </c>
      <c r="N2073">
        <v>1</v>
      </c>
      <c r="O2073">
        <v>2020</v>
      </c>
      <c r="P2073">
        <v>1073.035985730982</v>
      </c>
      <c r="Q2073">
        <v>3.9469660594818738</v>
      </c>
      <c r="R2073" t="s">
        <v>391</v>
      </c>
      <c r="S2073">
        <v>271.86349453226399</v>
      </c>
      <c r="T2073">
        <v>358</v>
      </c>
      <c r="U2073" t="s">
        <v>392</v>
      </c>
      <c r="V2073">
        <v>1</v>
      </c>
      <c r="W2073">
        <v>11.625999787885601</v>
      </c>
      <c r="X2073">
        <v>21.895260974855479</v>
      </c>
      <c r="Y2073">
        <v>17</v>
      </c>
      <c r="Z2073">
        <v>0.65</v>
      </c>
      <c r="AA2073">
        <v>1</v>
      </c>
    </row>
    <row r="2074" spans="1:27" x14ac:dyDescent="0.25">
      <c r="A2074" t="s">
        <v>98</v>
      </c>
      <c r="B2074" t="s">
        <v>519</v>
      </c>
      <c r="C2074" t="s">
        <v>689</v>
      </c>
      <c r="D2074" t="s">
        <v>1707</v>
      </c>
      <c r="E2074" t="s">
        <v>386</v>
      </c>
      <c r="G2074" t="s">
        <v>402</v>
      </c>
      <c r="H2074" t="s">
        <v>125</v>
      </c>
      <c r="I2074">
        <v>2016</v>
      </c>
      <c r="J2074" t="s">
        <v>403</v>
      </c>
      <c r="K2074" t="s">
        <v>127</v>
      </c>
      <c r="L2074" t="s">
        <v>2335</v>
      </c>
      <c r="M2074" t="s">
        <v>2340</v>
      </c>
      <c r="N2074">
        <v>1</v>
      </c>
      <c r="O2074">
        <v>2020</v>
      </c>
      <c r="P2074">
        <v>1597.3603878495301</v>
      </c>
      <c r="Q2074">
        <v>3.9469660594818738</v>
      </c>
      <c r="R2074" t="s">
        <v>391</v>
      </c>
      <c r="S2074">
        <v>404.70588390598391</v>
      </c>
      <c r="T2074">
        <v>705.226</v>
      </c>
      <c r="U2074" t="s">
        <v>392</v>
      </c>
      <c r="V2074">
        <v>1.9699050279329611</v>
      </c>
      <c r="W2074">
        <v>11.625999787885601</v>
      </c>
      <c r="X2074">
        <v>21.895260974855479</v>
      </c>
      <c r="Y2074">
        <v>17</v>
      </c>
      <c r="Z2074">
        <v>0.65</v>
      </c>
      <c r="AA2074">
        <v>1</v>
      </c>
    </row>
    <row r="2075" spans="1:27" x14ac:dyDescent="0.25">
      <c r="A2075" t="s">
        <v>98</v>
      </c>
      <c r="B2075" t="s">
        <v>519</v>
      </c>
      <c r="C2075" t="s">
        <v>689</v>
      </c>
      <c r="D2075" t="s">
        <v>1707</v>
      </c>
      <c r="E2075" t="s">
        <v>386</v>
      </c>
      <c r="G2075" t="s">
        <v>405</v>
      </c>
      <c r="H2075" t="s">
        <v>125</v>
      </c>
      <c r="I2075">
        <v>2016</v>
      </c>
      <c r="J2075" t="s">
        <v>406</v>
      </c>
      <c r="K2075" t="s">
        <v>127</v>
      </c>
      <c r="L2075" t="s">
        <v>2335</v>
      </c>
      <c r="M2075" t="s">
        <v>2341</v>
      </c>
      <c r="N2075">
        <v>1</v>
      </c>
      <c r="O2075">
        <v>2020</v>
      </c>
      <c r="P2075">
        <v>1731.489886065903</v>
      </c>
      <c r="Q2075">
        <v>3.9469660594818738</v>
      </c>
      <c r="R2075" t="s">
        <v>391</v>
      </c>
      <c r="S2075">
        <v>438.68882072251688</v>
      </c>
      <c r="T2075">
        <v>671</v>
      </c>
      <c r="U2075" t="s">
        <v>392</v>
      </c>
      <c r="V2075">
        <v>1.8743016759776541</v>
      </c>
      <c r="W2075">
        <v>11.625999787885601</v>
      </c>
      <c r="X2075">
        <v>21.895260974855479</v>
      </c>
      <c r="Y2075">
        <v>17</v>
      </c>
      <c r="Z2075">
        <v>0.65</v>
      </c>
      <c r="AA2075">
        <v>1</v>
      </c>
    </row>
    <row r="2076" spans="1:27" x14ac:dyDescent="0.25">
      <c r="A2076" t="s">
        <v>98</v>
      </c>
      <c r="B2076" t="s">
        <v>519</v>
      </c>
      <c r="C2076" t="s">
        <v>689</v>
      </c>
      <c r="D2076" t="s">
        <v>1707</v>
      </c>
      <c r="E2076" t="s">
        <v>386</v>
      </c>
      <c r="G2076" t="s">
        <v>408</v>
      </c>
      <c r="H2076" t="s">
        <v>125</v>
      </c>
      <c r="I2076">
        <v>2016</v>
      </c>
      <c r="J2076" t="s">
        <v>409</v>
      </c>
      <c r="K2076" t="s">
        <v>127</v>
      </c>
      <c r="L2076" t="s">
        <v>2335</v>
      </c>
      <c r="M2076" t="s">
        <v>2342</v>
      </c>
      <c r="N2076">
        <v>1</v>
      </c>
      <c r="O2076">
        <v>2020</v>
      </c>
      <c r="P2076">
        <v>1890.006565776162</v>
      </c>
      <c r="Q2076">
        <v>3.9469660594818738</v>
      </c>
      <c r="R2076" t="s">
        <v>391</v>
      </c>
      <c r="S2076">
        <v>478.8504733238741</v>
      </c>
      <c r="T2076">
        <v>634.70339999999999</v>
      </c>
      <c r="U2076" t="s">
        <v>392</v>
      </c>
      <c r="V2076">
        <v>1.772914525139665</v>
      </c>
      <c r="W2076">
        <v>11.625999787885601</v>
      </c>
      <c r="X2076">
        <v>21.895260974855479</v>
      </c>
      <c r="Y2076">
        <v>17</v>
      </c>
      <c r="Z2076">
        <v>0.65</v>
      </c>
      <c r="AA2076">
        <v>1</v>
      </c>
    </row>
    <row r="2077" spans="1:27" x14ac:dyDescent="0.25">
      <c r="A2077" t="s">
        <v>98</v>
      </c>
      <c r="B2077" t="s">
        <v>519</v>
      </c>
      <c r="C2077" t="s">
        <v>689</v>
      </c>
      <c r="D2077" t="s">
        <v>1707</v>
      </c>
      <c r="E2077" t="s">
        <v>386</v>
      </c>
      <c r="G2077" t="s">
        <v>411</v>
      </c>
      <c r="H2077" t="s">
        <v>125</v>
      </c>
      <c r="I2077">
        <v>2016</v>
      </c>
      <c r="J2077" t="s">
        <v>412</v>
      </c>
      <c r="K2077" t="s">
        <v>127</v>
      </c>
      <c r="L2077" t="s">
        <v>2335</v>
      </c>
      <c r="M2077" t="s">
        <v>2343</v>
      </c>
      <c r="N2077">
        <v>1</v>
      </c>
      <c r="O2077">
        <v>2020</v>
      </c>
      <c r="P2077">
        <v>2414.3309678947098</v>
      </c>
      <c r="Q2077">
        <v>3.9469660594818738</v>
      </c>
      <c r="R2077" t="s">
        <v>391</v>
      </c>
      <c r="S2077">
        <v>611.69286269759402</v>
      </c>
      <c r="T2077">
        <v>509</v>
      </c>
      <c r="U2077" t="s">
        <v>392</v>
      </c>
      <c r="V2077">
        <v>1.4217877094972069</v>
      </c>
      <c r="W2077">
        <v>11.625999787885601</v>
      </c>
      <c r="X2077">
        <v>21.895260974855479</v>
      </c>
      <c r="Y2077">
        <v>17</v>
      </c>
      <c r="Z2077">
        <v>0.65</v>
      </c>
      <c r="AA2077">
        <v>1</v>
      </c>
    </row>
    <row r="2078" spans="1:27" x14ac:dyDescent="0.25">
      <c r="A2078" t="s">
        <v>98</v>
      </c>
      <c r="B2078" t="s">
        <v>519</v>
      </c>
      <c r="C2078" t="s">
        <v>689</v>
      </c>
      <c r="D2078" t="s">
        <v>1707</v>
      </c>
      <c r="E2078" t="s">
        <v>386</v>
      </c>
      <c r="G2078" t="s">
        <v>414</v>
      </c>
      <c r="H2078" t="s">
        <v>125</v>
      </c>
      <c r="I2078">
        <v>2016</v>
      </c>
      <c r="J2078" t="s">
        <v>415</v>
      </c>
      <c r="K2078" t="s">
        <v>127</v>
      </c>
      <c r="L2078" t="s">
        <v>2335</v>
      </c>
      <c r="M2078" t="s">
        <v>2344</v>
      </c>
      <c r="N2078">
        <v>1</v>
      </c>
      <c r="O2078">
        <v>2020</v>
      </c>
      <c r="P2078">
        <v>1255.939846935127</v>
      </c>
      <c r="Q2078">
        <v>3.9469660594818738</v>
      </c>
      <c r="R2078" t="s">
        <v>391</v>
      </c>
      <c r="S2078">
        <v>318.2038629184454</v>
      </c>
      <c r="T2078">
        <v>520.54999999999995</v>
      </c>
      <c r="U2078" t="s">
        <v>392</v>
      </c>
      <c r="V2078">
        <v>1.4540502793296091</v>
      </c>
      <c r="W2078">
        <v>11.625999787885601</v>
      </c>
      <c r="X2078">
        <v>21.895260974855479</v>
      </c>
      <c r="Y2078">
        <v>17</v>
      </c>
      <c r="Z2078">
        <v>0.65</v>
      </c>
      <c r="AA2078">
        <v>1</v>
      </c>
    </row>
    <row r="2079" spans="1:27" x14ac:dyDescent="0.25">
      <c r="A2079" t="s">
        <v>98</v>
      </c>
      <c r="B2079" t="s">
        <v>519</v>
      </c>
      <c r="C2079" t="s">
        <v>689</v>
      </c>
      <c r="D2079" t="s">
        <v>1707</v>
      </c>
      <c r="E2079" t="s">
        <v>386</v>
      </c>
      <c r="G2079" t="s">
        <v>417</v>
      </c>
      <c r="H2079" t="s">
        <v>125</v>
      </c>
      <c r="I2079">
        <v>2016</v>
      </c>
      <c r="J2079" t="s">
        <v>418</v>
      </c>
      <c r="K2079" t="s">
        <v>127</v>
      </c>
      <c r="L2079" t="s">
        <v>2335</v>
      </c>
      <c r="M2079" t="s">
        <v>2345</v>
      </c>
      <c r="N2079">
        <v>1</v>
      </c>
      <c r="O2079">
        <v>2020</v>
      </c>
      <c r="P2079">
        <v>1365.682163657614</v>
      </c>
      <c r="Q2079">
        <v>3.9469660594818738</v>
      </c>
      <c r="R2079" t="s">
        <v>391</v>
      </c>
      <c r="S2079">
        <v>346.00808395015417</v>
      </c>
      <c r="T2079">
        <v>480</v>
      </c>
      <c r="U2079" t="s">
        <v>392</v>
      </c>
      <c r="V2079">
        <v>1.3407821229050281</v>
      </c>
      <c r="W2079">
        <v>11.625999787885601</v>
      </c>
      <c r="X2079">
        <v>21.895260974855479</v>
      </c>
      <c r="Y2079">
        <v>17</v>
      </c>
      <c r="Z2079">
        <v>0.65</v>
      </c>
      <c r="AA2079">
        <v>1</v>
      </c>
    </row>
    <row r="2080" spans="1:27" x14ac:dyDescent="0.25">
      <c r="A2080" t="s">
        <v>98</v>
      </c>
      <c r="B2080" t="s">
        <v>519</v>
      </c>
      <c r="C2080" t="s">
        <v>689</v>
      </c>
      <c r="D2080" t="s">
        <v>1707</v>
      </c>
      <c r="E2080" t="s">
        <v>386</v>
      </c>
      <c r="G2080" t="s">
        <v>420</v>
      </c>
      <c r="H2080" t="s">
        <v>125</v>
      </c>
      <c r="I2080">
        <v>2016</v>
      </c>
      <c r="J2080" t="s">
        <v>421</v>
      </c>
      <c r="K2080" t="s">
        <v>127</v>
      </c>
      <c r="L2080" t="s">
        <v>2335</v>
      </c>
      <c r="M2080" t="s">
        <v>2346</v>
      </c>
      <c r="N2080">
        <v>1</v>
      </c>
      <c r="O2080">
        <v>2020</v>
      </c>
      <c r="P2080">
        <v>1414.456526645386</v>
      </c>
      <c r="Q2080">
        <v>3.9469660594818738</v>
      </c>
      <c r="R2080" t="s">
        <v>391</v>
      </c>
      <c r="S2080">
        <v>358.36551551980261</v>
      </c>
      <c r="T2080">
        <v>469</v>
      </c>
      <c r="U2080" t="s">
        <v>392</v>
      </c>
      <c r="V2080">
        <v>1.310055865921788</v>
      </c>
      <c r="W2080">
        <v>11.625999787885601</v>
      </c>
      <c r="X2080">
        <v>21.895260974855479</v>
      </c>
      <c r="Y2080">
        <v>17</v>
      </c>
      <c r="Z2080">
        <v>0.65</v>
      </c>
      <c r="AA2080">
        <v>1</v>
      </c>
    </row>
    <row r="2081" spans="1:27" x14ac:dyDescent="0.25">
      <c r="A2081" t="s">
        <v>98</v>
      </c>
      <c r="B2081" t="s">
        <v>519</v>
      </c>
      <c r="C2081" t="s">
        <v>689</v>
      </c>
      <c r="D2081" t="s">
        <v>1707</v>
      </c>
      <c r="E2081" t="s">
        <v>386</v>
      </c>
      <c r="G2081" t="s">
        <v>423</v>
      </c>
      <c r="H2081" t="s">
        <v>125</v>
      </c>
      <c r="I2081">
        <v>2016</v>
      </c>
      <c r="J2081" t="s">
        <v>424</v>
      </c>
      <c r="K2081" t="s">
        <v>127</v>
      </c>
      <c r="L2081" t="s">
        <v>2335</v>
      </c>
      <c r="M2081" t="s">
        <v>2347</v>
      </c>
      <c r="N2081">
        <v>1</v>
      </c>
      <c r="O2081">
        <v>2020</v>
      </c>
      <c r="P2081">
        <v>1414.456526645386</v>
      </c>
      <c r="Q2081">
        <v>3.9469660594818738</v>
      </c>
      <c r="R2081" t="s">
        <v>391</v>
      </c>
      <c r="S2081">
        <v>358.36551551980261</v>
      </c>
      <c r="T2081">
        <v>469</v>
      </c>
      <c r="U2081" t="s">
        <v>392</v>
      </c>
      <c r="V2081">
        <v>1.310055865921788</v>
      </c>
      <c r="W2081">
        <v>11.625999787885601</v>
      </c>
      <c r="X2081">
        <v>21.895260974855479</v>
      </c>
      <c r="Y2081">
        <v>17</v>
      </c>
      <c r="Z2081">
        <v>0.65</v>
      </c>
      <c r="AA2081">
        <v>1</v>
      </c>
    </row>
    <row r="2082" spans="1:27" x14ac:dyDescent="0.25">
      <c r="A2082" t="s">
        <v>98</v>
      </c>
      <c r="B2082" t="s">
        <v>519</v>
      </c>
      <c r="C2082" t="s">
        <v>689</v>
      </c>
      <c r="D2082" t="s">
        <v>1707</v>
      </c>
      <c r="E2082" t="s">
        <v>426</v>
      </c>
      <c r="G2082" t="s">
        <v>427</v>
      </c>
      <c r="H2082" t="s">
        <v>125</v>
      </c>
      <c r="I2082">
        <v>2016</v>
      </c>
      <c r="J2082" t="s">
        <v>428</v>
      </c>
      <c r="K2082" t="s">
        <v>127</v>
      </c>
      <c r="L2082" t="s">
        <v>2348</v>
      </c>
      <c r="M2082" t="s">
        <v>2349</v>
      </c>
      <c r="N2082">
        <v>1</v>
      </c>
      <c r="O2082">
        <v>2020</v>
      </c>
      <c r="P2082">
        <v>609.67953734714899</v>
      </c>
      <c r="Q2082">
        <v>0.6008265752713503</v>
      </c>
      <c r="R2082" t="s">
        <v>391</v>
      </c>
      <c r="S2082">
        <v>1014.734637980686</v>
      </c>
      <c r="T2082">
        <v>300.25599999999997</v>
      </c>
      <c r="U2082" t="s">
        <v>392</v>
      </c>
      <c r="V2082">
        <v>1.0918399999999999</v>
      </c>
      <c r="W2082">
        <v>16.5973520403479</v>
      </c>
      <c r="X2082">
        <v>27.331519839424129</v>
      </c>
      <c r="Y2082">
        <v>22</v>
      </c>
      <c r="Z2082">
        <v>0.65</v>
      </c>
      <c r="AA2082">
        <v>1</v>
      </c>
    </row>
    <row r="2083" spans="1:27" x14ac:dyDescent="0.25">
      <c r="A2083" t="s">
        <v>98</v>
      </c>
      <c r="B2083" t="s">
        <v>519</v>
      </c>
      <c r="C2083" t="s">
        <v>689</v>
      </c>
      <c r="D2083" t="s">
        <v>1707</v>
      </c>
      <c r="E2083" t="s">
        <v>426</v>
      </c>
      <c r="G2083" t="s">
        <v>431</v>
      </c>
      <c r="H2083" t="s">
        <v>125</v>
      </c>
      <c r="I2083">
        <v>2016</v>
      </c>
      <c r="J2083" t="s">
        <v>432</v>
      </c>
      <c r="K2083" t="s">
        <v>127</v>
      </c>
      <c r="L2083" t="s">
        <v>2348</v>
      </c>
      <c r="M2083" t="s">
        <v>2350</v>
      </c>
      <c r="N2083">
        <v>1</v>
      </c>
      <c r="O2083">
        <v>2020</v>
      </c>
      <c r="P2083">
        <v>609.67953734714899</v>
      </c>
      <c r="Q2083">
        <v>0.6008265752713503</v>
      </c>
      <c r="R2083" t="s">
        <v>391</v>
      </c>
      <c r="S2083">
        <v>1014.734637980686</v>
      </c>
      <c r="T2083">
        <v>297</v>
      </c>
      <c r="U2083" t="s">
        <v>392</v>
      </c>
      <c r="V2083">
        <v>1.08</v>
      </c>
      <c r="W2083">
        <v>16.5973520403479</v>
      </c>
      <c r="X2083">
        <v>27.331519839424129</v>
      </c>
      <c r="Y2083">
        <v>22</v>
      </c>
      <c r="Z2083">
        <v>0.65</v>
      </c>
      <c r="AA2083">
        <v>1</v>
      </c>
    </row>
    <row r="2084" spans="1:27" x14ac:dyDescent="0.25">
      <c r="A2084" t="s">
        <v>98</v>
      </c>
      <c r="B2084" t="s">
        <v>519</v>
      </c>
      <c r="C2084" t="s">
        <v>689</v>
      </c>
      <c r="D2084" t="s">
        <v>1707</v>
      </c>
      <c r="E2084" t="s">
        <v>426</v>
      </c>
      <c r="G2084" t="s">
        <v>434</v>
      </c>
      <c r="H2084" t="s">
        <v>125</v>
      </c>
      <c r="I2084">
        <v>2016</v>
      </c>
      <c r="J2084" t="s">
        <v>435</v>
      </c>
      <c r="K2084" t="s">
        <v>127</v>
      </c>
      <c r="L2084" t="s">
        <v>2348</v>
      </c>
      <c r="M2084" t="s">
        <v>2351</v>
      </c>
      <c r="N2084">
        <v>1</v>
      </c>
      <c r="O2084">
        <v>2020</v>
      </c>
      <c r="P2084">
        <v>670.6474910818639</v>
      </c>
      <c r="Q2084">
        <v>0.6008265752713503</v>
      </c>
      <c r="R2084" t="s">
        <v>391</v>
      </c>
      <c r="S2084">
        <v>1116.208101778755</v>
      </c>
      <c r="T2084">
        <v>277</v>
      </c>
      <c r="U2084" t="s">
        <v>392</v>
      </c>
      <c r="V2084">
        <v>1.0072727272727271</v>
      </c>
      <c r="W2084">
        <v>16.5973520403479</v>
      </c>
      <c r="X2084">
        <v>27.331519839424129</v>
      </c>
      <c r="Y2084">
        <v>22</v>
      </c>
      <c r="Z2084">
        <v>0.65</v>
      </c>
      <c r="AA2084">
        <v>1</v>
      </c>
    </row>
    <row r="2085" spans="1:27" x14ac:dyDescent="0.25">
      <c r="A2085" t="s">
        <v>98</v>
      </c>
      <c r="B2085" t="s">
        <v>519</v>
      </c>
      <c r="C2085" t="s">
        <v>689</v>
      </c>
      <c r="D2085" t="s">
        <v>1707</v>
      </c>
      <c r="E2085" t="s">
        <v>426</v>
      </c>
      <c r="G2085" t="s">
        <v>437</v>
      </c>
      <c r="H2085" t="s">
        <v>125</v>
      </c>
      <c r="I2085">
        <v>2016</v>
      </c>
      <c r="J2085" t="s">
        <v>438</v>
      </c>
      <c r="K2085" t="s">
        <v>127</v>
      </c>
      <c r="L2085" t="s">
        <v>2348</v>
      </c>
      <c r="M2085" t="s">
        <v>2352</v>
      </c>
      <c r="N2085">
        <v>1</v>
      </c>
      <c r="O2085">
        <v>2020</v>
      </c>
      <c r="P2085">
        <v>658.45390033492083</v>
      </c>
      <c r="Q2085">
        <v>0.6008265752713503</v>
      </c>
      <c r="R2085" t="s">
        <v>391</v>
      </c>
      <c r="S2085">
        <v>1095.913409019141</v>
      </c>
      <c r="T2085">
        <v>275</v>
      </c>
      <c r="U2085" t="s">
        <v>392</v>
      </c>
      <c r="V2085">
        <v>1</v>
      </c>
      <c r="W2085">
        <v>16.5973520403479</v>
      </c>
      <c r="X2085">
        <v>27.331519839424129</v>
      </c>
      <c r="Y2085">
        <v>22</v>
      </c>
      <c r="Z2085">
        <v>0.65</v>
      </c>
      <c r="AA2085">
        <v>1</v>
      </c>
    </row>
    <row r="2086" spans="1:27" x14ac:dyDescent="0.25">
      <c r="A2086" t="s">
        <v>98</v>
      </c>
      <c r="B2086" t="s">
        <v>519</v>
      </c>
      <c r="C2086" t="s">
        <v>689</v>
      </c>
      <c r="D2086" t="s">
        <v>1707</v>
      </c>
      <c r="E2086" t="s">
        <v>426</v>
      </c>
      <c r="G2086" t="s">
        <v>440</v>
      </c>
      <c r="H2086" t="s">
        <v>125</v>
      </c>
      <c r="I2086">
        <v>2016</v>
      </c>
      <c r="J2086" t="s">
        <v>441</v>
      </c>
      <c r="K2086" t="s">
        <v>127</v>
      </c>
      <c r="L2086" t="s">
        <v>2348</v>
      </c>
      <c r="M2086" t="s">
        <v>2353</v>
      </c>
      <c r="N2086">
        <v>1</v>
      </c>
      <c r="O2086">
        <v>2020</v>
      </c>
      <c r="P2086">
        <v>841.35776153906556</v>
      </c>
      <c r="Q2086">
        <v>0.6008265752713503</v>
      </c>
      <c r="R2086" t="s">
        <v>391</v>
      </c>
      <c r="S2086">
        <v>1400.333800413347</v>
      </c>
      <c r="T2086">
        <v>477.41800000000001</v>
      </c>
      <c r="U2086" t="s">
        <v>392</v>
      </c>
      <c r="V2086">
        <v>1.736065454545455</v>
      </c>
      <c r="W2086">
        <v>16.5973520403479</v>
      </c>
      <c r="X2086">
        <v>27.331519839424129</v>
      </c>
      <c r="Y2086">
        <v>22</v>
      </c>
      <c r="Z2086">
        <v>0.65</v>
      </c>
      <c r="AA2086">
        <v>1</v>
      </c>
    </row>
    <row r="2087" spans="1:27" x14ac:dyDescent="0.25">
      <c r="A2087" t="s">
        <v>98</v>
      </c>
      <c r="B2087" t="s">
        <v>519</v>
      </c>
      <c r="C2087" t="s">
        <v>689</v>
      </c>
      <c r="D2087" t="s">
        <v>1707</v>
      </c>
      <c r="E2087" t="s">
        <v>426</v>
      </c>
      <c r="G2087" t="s">
        <v>443</v>
      </c>
      <c r="H2087" t="s">
        <v>125</v>
      </c>
      <c r="I2087">
        <v>2016</v>
      </c>
      <c r="J2087" t="s">
        <v>444</v>
      </c>
      <c r="K2087" t="s">
        <v>127</v>
      </c>
      <c r="L2087" t="s">
        <v>2348</v>
      </c>
      <c r="M2087" t="s">
        <v>2354</v>
      </c>
      <c r="N2087">
        <v>1</v>
      </c>
      <c r="O2087">
        <v>2020</v>
      </c>
      <c r="P2087">
        <v>914.51930602072343</v>
      </c>
      <c r="Q2087">
        <v>0.6008265752713503</v>
      </c>
      <c r="R2087" t="s">
        <v>391</v>
      </c>
      <c r="S2087">
        <v>1522.101956971029</v>
      </c>
      <c r="T2087">
        <v>446</v>
      </c>
      <c r="U2087" t="s">
        <v>392</v>
      </c>
      <c r="V2087">
        <v>1.621818181818182</v>
      </c>
      <c r="W2087">
        <v>16.5973520403479</v>
      </c>
      <c r="X2087">
        <v>27.331519839424129</v>
      </c>
      <c r="Y2087">
        <v>22</v>
      </c>
      <c r="Z2087">
        <v>0.65</v>
      </c>
      <c r="AA2087">
        <v>1</v>
      </c>
    </row>
    <row r="2088" spans="1:27" x14ac:dyDescent="0.25">
      <c r="A2088" t="s">
        <v>98</v>
      </c>
      <c r="B2088" t="s">
        <v>519</v>
      </c>
      <c r="C2088" t="s">
        <v>689</v>
      </c>
      <c r="D2088" t="s">
        <v>1707</v>
      </c>
      <c r="E2088" t="s">
        <v>426</v>
      </c>
      <c r="G2088" t="s">
        <v>446</v>
      </c>
      <c r="H2088" t="s">
        <v>125</v>
      </c>
      <c r="I2088">
        <v>2016</v>
      </c>
      <c r="J2088" t="s">
        <v>447</v>
      </c>
      <c r="K2088" t="s">
        <v>127</v>
      </c>
      <c r="L2088" t="s">
        <v>2348</v>
      </c>
      <c r="M2088" t="s">
        <v>2355</v>
      </c>
      <c r="N2088">
        <v>1</v>
      </c>
      <c r="O2088">
        <v>2020</v>
      </c>
      <c r="P2088">
        <v>963.29366900849539</v>
      </c>
      <c r="Q2088">
        <v>0.6008265752713503</v>
      </c>
      <c r="R2088" t="s">
        <v>391</v>
      </c>
      <c r="S2088">
        <v>1603.2807280094839</v>
      </c>
      <c r="T2088">
        <v>429.67619999999999</v>
      </c>
      <c r="U2088" t="s">
        <v>392</v>
      </c>
      <c r="V2088">
        <v>1.5624589090909089</v>
      </c>
      <c r="W2088">
        <v>16.5973520403479</v>
      </c>
      <c r="X2088">
        <v>27.331519839424129</v>
      </c>
      <c r="Y2088">
        <v>22</v>
      </c>
      <c r="Z2088">
        <v>0.65</v>
      </c>
      <c r="AA2088">
        <v>1</v>
      </c>
    </row>
    <row r="2089" spans="1:27" x14ac:dyDescent="0.25">
      <c r="A2089" t="s">
        <v>98</v>
      </c>
      <c r="B2089" t="s">
        <v>519</v>
      </c>
      <c r="C2089" t="s">
        <v>689</v>
      </c>
      <c r="D2089" t="s">
        <v>1707</v>
      </c>
      <c r="E2089" t="s">
        <v>426</v>
      </c>
      <c r="G2089" t="s">
        <v>449</v>
      </c>
      <c r="H2089" t="s">
        <v>125</v>
      </c>
      <c r="I2089">
        <v>2016</v>
      </c>
      <c r="J2089" t="s">
        <v>450</v>
      </c>
      <c r="K2089" t="s">
        <v>127</v>
      </c>
      <c r="L2089" t="s">
        <v>2348</v>
      </c>
      <c r="M2089" t="s">
        <v>2356</v>
      </c>
      <c r="N2089">
        <v>1</v>
      </c>
      <c r="O2089">
        <v>2020</v>
      </c>
      <c r="P2089">
        <v>987.6808505023813</v>
      </c>
      <c r="Q2089">
        <v>0.6008265752713503</v>
      </c>
      <c r="R2089" t="s">
        <v>391</v>
      </c>
      <c r="S2089">
        <v>1643.870113528711</v>
      </c>
      <c r="T2089">
        <v>419</v>
      </c>
      <c r="U2089" t="s">
        <v>392</v>
      </c>
      <c r="V2089">
        <v>1.5236363636363639</v>
      </c>
      <c r="W2089">
        <v>16.5973520403479</v>
      </c>
      <c r="X2089">
        <v>27.331519839424129</v>
      </c>
      <c r="Y2089">
        <v>22</v>
      </c>
      <c r="Z2089">
        <v>0.65</v>
      </c>
      <c r="AA2089">
        <v>1</v>
      </c>
    </row>
    <row r="2090" spans="1:27" x14ac:dyDescent="0.25">
      <c r="A2090" t="s">
        <v>98</v>
      </c>
      <c r="B2090" t="s">
        <v>519</v>
      </c>
      <c r="C2090" t="s">
        <v>689</v>
      </c>
      <c r="D2090" t="s">
        <v>1707</v>
      </c>
      <c r="E2090" t="s">
        <v>452</v>
      </c>
      <c r="G2090" t="s">
        <v>111</v>
      </c>
      <c r="H2090" t="s">
        <v>104</v>
      </c>
      <c r="I2090">
        <v>2016</v>
      </c>
      <c r="J2090" t="s">
        <v>453</v>
      </c>
      <c r="K2090" t="s">
        <v>106</v>
      </c>
      <c r="L2090" t="s">
        <v>2357</v>
      </c>
      <c r="M2090" t="s">
        <v>2358</v>
      </c>
      <c r="N2090">
        <v>1</v>
      </c>
      <c r="O2090">
        <v>2020</v>
      </c>
      <c r="P2090">
        <v>451.16285763689018</v>
      </c>
      <c r="Q2090">
        <v>15.28769439442075</v>
      </c>
      <c r="R2090" t="s">
        <v>391</v>
      </c>
      <c r="S2090">
        <v>29.511504220122461</v>
      </c>
      <c r="T2090">
        <v>0.45</v>
      </c>
      <c r="U2090" t="s">
        <v>456</v>
      </c>
      <c r="V2090">
        <v>0.45</v>
      </c>
      <c r="W2090">
        <v>9</v>
      </c>
      <c r="X2090">
        <v>15</v>
      </c>
      <c r="Y2090">
        <v>13</v>
      </c>
      <c r="Z2090">
        <v>9.0000000000000011E-2</v>
      </c>
      <c r="AA2090">
        <v>1</v>
      </c>
    </row>
    <row r="2091" spans="1:27" x14ac:dyDescent="0.25">
      <c r="A2091" t="s">
        <v>98</v>
      </c>
      <c r="B2091" t="s">
        <v>519</v>
      </c>
      <c r="C2091" t="s">
        <v>689</v>
      </c>
      <c r="D2091" t="s">
        <v>1707</v>
      </c>
      <c r="E2091" t="s">
        <v>452</v>
      </c>
      <c r="G2091" t="s">
        <v>119</v>
      </c>
      <c r="H2091" t="s">
        <v>104</v>
      </c>
      <c r="I2091">
        <v>2016</v>
      </c>
      <c r="J2091" t="s">
        <v>457</v>
      </c>
      <c r="K2091" t="s">
        <v>106</v>
      </c>
      <c r="L2091" t="s">
        <v>2357</v>
      </c>
      <c r="M2091" t="s">
        <v>2359</v>
      </c>
      <c r="N2091">
        <v>1</v>
      </c>
      <c r="O2091">
        <v>2020</v>
      </c>
      <c r="P2091">
        <v>521.3437466026287</v>
      </c>
      <c r="Q2091">
        <v>15.28769439442075</v>
      </c>
      <c r="R2091" t="s">
        <v>391</v>
      </c>
      <c r="S2091">
        <v>34.102182654363723</v>
      </c>
      <c r="T2091">
        <v>0.52</v>
      </c>
      <c r="U2091" t="s">
        <v>456</v>
      </c>
      <c r="V2091">
        <v>0.52</v>
      </c>
      <c r="W2091">
        <v>9</v>
      </c>
      <c r="X2091">
        <v>15</v>
      </c>
      <c r="Y2091">
        <v>13</v>
      </c>
      <c r="Z2091">
        <v>9.0000000000000011E-2</v>
      </c>
      <c r="AA2091">
        <v>1</v>
      </c>
    </row>
    <row r="2092" spans="1:27" x14ac:dyDescent="0.25">
      <c r="A2092" t="s">
        <v>98</v>
      </c>
      <c r="B2092" t="s">
        <v>519</v>
      </c>
      <c r="C2092" t="s">
        <v>689</v>
      </c>
      <c r="D2092" t="s">
        <v>1707</v>
      </c>
      <c r="E2092" t="s">
        <v>452</v>
      </c>
      <c r="G2092" t="s">
        <v>111</v>
      </c>
      <c r="H2092" t="s">
        <v>156</v>
      </c>
      <c r="I2092">
        <v>2016</v>
      </c>
      <c r="J2092" t="s">
        <v>459</v>
      </c>
      <c r="K2092" t="s">
        <v>158</v>
      </c>
      <c r="L2092" t="s">
        <v>2357</v>
      </c>
      <c r="M2092" t="s">
        <v>2360</v>
      </c>
      <c r="N2092">
        <v>1</v>
      </c>
      <c r="O2092">
        <v>2020</v>
      </c>
      <c r="P2092">
        <v>451.16285763689018</v>
      </c>
      <c r="Q2092">
        <v>15.28769439442075</v>
      </c>
      <c r="R2092" t="s">
        <v>391</v>
      </c>
      <c r="S2092">
        <v>29.511504220122461</v>
      </c>
      <c r="T2092">
        <v>0.45</v>
      </c>
      <c r="U2092" t="s">
        <v>456</v>
      </c>
      <c r="V2092">
        <v>0.45</v>
      </c>
      <c r="W2092">
        <v>9</v>
      </c>
      <c r="X2092">
        <v>15</v>
      </c>
      <c r="Y2092">
        <v>13</v>
      </c>
      <c r="Z2092">
        <v>9.0000000000000011E-2</v>
      </c>
      <c r="AA2092">
        <v>1</v>
      </c>
    </row>
    <row r="2093" spans="1:27" x14ac:dyDescent="0.25">
      <c r="A2093" t="s">
        <v>98</v>
      </c>
      <c r="B2093" t="s">
        <v>519</v>
      </c>
      <c r="C2093" t="s">
        <v>689</v>
      </c>
      <c r="D2093" t="s">
        <v>1707</v>
      </c>
      <c r="E2093" t="s">
        <v>452</v>
      </c>
      <c r="G2093" t="s">
        <v>119</v>
      </c>
      <c r="H2093" t="s">
        <v>156</v>
      </c>
      <c r="I2093">
        <v>2016</v>
      </c>
      <c r="J2093" t="s">
        <v>461</v>
      </c>
      <c r="K2093" t="s">
        <v>158</v>
      </c>
      <c r="L2093" t="s">
        <v>2357</v>
      </c>
      <c r="M2093" t="s">
        <v>2361</v>
      </c>
      <c r="N2093">
        <v>1</v>
      </c>
      <c r="O2093">
        <v>2020</v>
      </c>
      <c r="P2093">
        <v>521.3437466026287</v>
      </c>
      <c r="Q2093">
        <v>15.28769439442075</v>
      </c>
      <c r="R2093" t="s">
        <v>391</v>
      </c>
      <c r="S2093">
        <v>34.102182654363723</v>
      </c>
      <c r="T2093">
        <v>0.52</v>
      </c>
      <c r="U2093" t="s">
        <v>456</v>
      </c>
      <c r="V2093">
        <v>0.52</v>
      </c>
      <c r="W2093">
        <v>9</v>
      </c>
      <c r="X2093">
        <v>15</v>
      </c>
      <c r="Y2093">
        <v>13</v>
      </c>
      <c r="Z2093">
        <v>9.0000000000000011E-2</v>
      </c>
      <c r="AA2093">
        <v>1</v>
      </c>
    </row>
    <row r="2094" spans="1:27" x14ac:dyDescent="0.25">
      <c r="A2094" t="s">
        <v>98</v>
      </c>
      <c r="B2094" t="s">
        <v>519</v>
      </c>
      <c r="C2094" t="s">
        <v>689</v>
      </c>
      <c r="D2094" t="s">
        <v>1707</v>
      </c>
      <c r="E2094" t="s">
        <v>452</v>
      </c>
      <c r="G2094" t="s">
        <v>111</v>
      </c>
      <c r="H2094" t="s">
        <v>125</v>
      </c>
      <c r="I2094">
        <v>2016</v>
      </c>
      <c r="J2094" t="s">
        <v>463</v>
      </c>
      <c r="K2094" t="s">
        <v>127</v>
      </c>
      <c r="L2094" t="s">
        <v>2357</v>
      </c>
      <c r="M2094" t="s">
        <v>2362</v>
      </c>
      <c r="N2094">
        <v>1</v>
      </c>
      <c r="O2094">
        <v>2020</v>
      </c>
      <c r="P2094">
        <v>938.90648751460947</v>
      </c>
      <c r="Q2094">
        <v>15.28769439442075</v>
      </c>
      <c r="R2094" t="s">
        <v>391</v>
      </c>
      <c r="S2094">
        <v>61.415833106741331</v>
      </c>
      <c r="T2094">
        <v>228.0913607809874</v>
      </c>
      <c r="U2094" t="s">
        <v>392</v>
      </c>
      <c r="V2094">
        <v>0.9</v>
      </c>
      <c r="W2094">
        <v>10</v>
      </c>
      <c r="X2094">
        <v>20</v>
      </c>
      <c r="Y2094">
        <v>16</v>
      </c>
      <c r="Z2094">
        <v>9.0000000000000011E-2</v>
      </c>
      <c r="AA2094">
        <v>1</v>
      </c>
    </row>
    <row r="2095" spans="1:27" x14ac:dyDescent="0.25">
      <c r="A2095" t="s">
        <v>98</v>
      </c>
      <c r="B2095" t="s">
        <v>519</v>
      </c>
      <c r="C2095" t="s">
        <v>689</v>
      </c>
      <c r="D2095" t="s">
        <v>1707</v>
      </c>
      <c r="E2095" t="s">
        <v>465</v>
      </c>
      <c r="G2095" t="s">
        <v>466</v>
      </c>
      <c r="H2095" t="s">
        <v>125</v>
      </c>
      <c r="I2095">
        <v>2030</v>
      </c>
      <c r="J2095" t="s">
        <v>467</v>
      </c>
      <c r="K2095" t="s">
        <v>127</v>
      </c>
      <c r="L2095" t="s">
        <v>2363</v>
      </c>
      <c r="M2095" t="s">
        <v>2364</v>
      </c>
      <c r="N2095">
        <v>1</v>
      </c>
      <c r="O2095">
        <v>2030</v>
      </c>
      <c r="P2095">
        <v>1646.1347508373019</v>
      </c>
      <c r="Q2095">
        <v>8.95099346900877</v>
      </c>
      <c r="R2095" t="s">
        <v>391</v>
      </c>
      <c r="S2095">
        <v>183.90525661053741</v>
      </c>
      <c r="T2095">
        <v>0.28000000000000003</v>
      </c>
      <c r="U2095" t="s">
        <v>470</v>
      </c>
      <c r="V2095">
        <v>2.333333333333333</v>
      </c>
      <c r="W2095">
        <v>6</v>
      </c>
      <c r="X2095">
        <v>17</v>
      </c>
      <c r="Y2095">
        <v>12</v>
      </c>
      <c r="Z2095">
        <v>0.02</v>
      </c>
      <c r="AA2095">
        <v>1</v>
      </c>
    </row>
    <row r="2096" spans="1:27" x14ac:dyDescent="0.25">
      <c r="A2096" t="s">
        <v>98</v>
      </c>
      <c r="B2096" t="s">
        <v>519</v>
      </c>
      <c r="C2096" t="s">
        <v>689</v>
      </c>
      <c r="D2096" t="s">
        <v>1707</v>
      </c>
      <c r="E2096" t="s">
        <v>465</v>
      </c>
      <c r="G2096" t="s">
        <v>471</v>
      </c>
      <c r="H2096" t="s">
        <v>125</v>
      </c>
      <c r="I2096">
        <v>2016</v>
      </c>
      <c r="J2096" t="s">
        <v>472</v>
      </c>
      <c r="K2096" t="s">
        <v>127</v>
      </c>
      <c r="L2096" t="s">
        <v>2363</v>
      </c>
      <c r="M2096" t="s">
        <v>2365</v>
      </c>
      <c r="N2096">
        <v>1</v>
      </c>
      <c r="O2096">
        <v>2020</v>
      </c>
      <c r="P2096">
        <v>792.58339855129361</v>
      </c>
      <c r="Q2096">
        <v>8.95099346900877</v>
      </c>
      <c r="R2096" t="s">
        <v>391</v>
      </c>
      <c r="S2096">
        <v>88.546975405073553</v>
      </c>
      <c r="T2096">
        <v>0.26</v>
      </c>
      <c r="U2096" t="s">
        <v>470</v>
      </c>
      <c r="V2096">
        <v>2.166666666666667</v>
      </c>
      <c r="W2096">
        <v>6</v>
      </c>
      <c r="X2096">
        <v>17</v>
      </c>
      <c r="Y2096">
        <v>12</v>
      </c>
      <c r="Z2096">
        <v>0.02</v>
      </c>
      <c r="AA2096">
        <v>1</v>
      </c>
    </row>
    <row r="2097" spans="1:27" x14ac:dyDescent="0.25">
      <c r="A2097" t="s">
        <v>98</v>
      </c>
      <c r="B2097" t="s">
        <v>519</v>
      </c>
      <c r="C2097" t="s">
        <v>689</v>
      </c>
      <c r="D2097" t="s">
        <v>1707</v>
      </c>
      <c r="E2097" t="s">
        <v>465</v>
      </c>
      <c r="G2097" t="s">
        <v>474</v>
      </c>
      <c r="H2097" t="s">
        <v>125</v>
      </c>
      <c r="I2097">
        <v>2016</v>
      </c>
      <c r="J2097" t="s">
        <v>475</v>
      </c>
      <c r="K2097" t="s">
        <v>127</v>
      </c>
      <c r="L2097" t="s">
        <v>2363</v>
      </c>
      <c r="M2097" t="s">
        <v>2366</v>
      </c>
      <c r="N2097">
        <v>0</v>
      </c>
      <c r="O2097">
        <v>2020</v>
      </c>
      <c r="P2097">
        <v>792.58339855129361</v>
      </c>
      <c r="Q2097">
        <v>8.95099346900877</v>
      </c>
      <c r="R2097" t="s">
        <v>391</v>
      </c>
      <c r="S2097">
        <v>88.546975405073553</v>
      </c>
      <c r="T2097">
        <v>0.26</v>
      </c>
      <c r="U2097" t="s">
        <v>470</v>
      </c>
      <c r="V2097">
        <v>2.166666666666667</v>
      </c>
      <c r="W2097">
        <v>6</v>
      </c>
      <c r="X2097">
        <v>17</v>
      </c>
      <c r="Y2097">
        <v>12</v>
      </c>
      <c r="Z2097">
        <v>0.02</v>
      </c>
      <c r="AA2097">
        <v>1</v>
      </c>
    </row>
    <row r="2098" spans="1:27" x14ac:dyDescent="0.25">
      <c r="A2098" t="s">
        <v>98</v>
      </c>
      <c r="B2098" t="s">
        <v>519</v>
      </c>
      <c r="C2098" t="s">
        <v>689</v>
      </c>
      <c r="D2098" t="s">
        <v>1707</v>
      </c>
      <c r="E2098" t="s">
        <v>465</v>
      </c>
      <c r="G2098" t="s">
        <v>474</v>
      </c>
      <c r="H2098" t="s">
        <v>125</v>
      </c>
      <c r="I2098">
        <v>2020</v>
      </c>
      <c r="J2098" t="s">
        <v>477</v>
      </c>
      <c r="K2098" t="s">
        <v>127</v>
      </c>
      <c r="L2098" t="s">
        <v>2363</v>
      </c>
      <c r="M2098" t="s">
        <v>2366</v>
      </c>
      <c r="N2098">
        <v>1</v>
      </c>
      <c r="O2098">
        <v>2020</v>
      </c>
      <c r="P2098">
        <v>914.51930602072343</v>
      </c>
      <c r="Q2098">
        <v>8.95099346900877</v>
      </c>
      <c r="R2098" t="s">
        <v>391</v>
      </c>
      <c r="S2098">
        <v>102.1695870058541</v>
      </c>
      <c r="T2098">
        <v>0.24</v>
      </c>
      <c r="U2098" t="s">
        <v>470</v>
      </c>
      <c r="V2098">
        <v>2</v>
      </c>
      <c r="W2098">
        <v>6</v>
      </c>
      <c r="X2098">
        <v>17</v>
      </c>
      <c r="Y2098">
        <v>12</v>
      </c>
      <c r="Z2098">
        <v>0.02</v>
      </c>
      <c r="AA2098">
        <v>1</v>
      </c>
    </row>
    <row r="2099" spans="1:27" x14ac:dyDescent="0.25">
      <c r="A2099" t="s">
        <v>98</v>
      </c>
      <c r="B2099" t="s">
        <v>519</v>
      </c>
      <c r="C2099" t="s">
        <v>689</v>
      </c>
      <c r="D2099" t="s">
        <v>1707</v>
      </c>
      <c r="E2099" t="s">
        <v>465</v>
      </c>
      <c r="G2099" t="s">
        <v>478</v>
      </c>
      <c r="H2099" t="s">
        <v>125</v>
      </c>
      <c r="I2099">
        <v>2016</v>
      </c>
      <c r="J2099" t="s">
        <v>479</v>
      </c>
      <c r="K2099" t="s">
        <v>127</v>
      </c>
      <c r="L2099" t="s">
        <v>2363</v>
      </c>
      <c r="M2099" t="s">
        <v>2367</v>
      </c>
      <c r="N2099">
        <v>1</v>
      </c>
      <c r="O2099">
        <v>2020</v>
      </c>
      <c r="P2099">
        <v>1158.3911209595831</v>
      </c>
      <c r="Q2099">
        <v>8.95099346900877</v>
      </c>
      <c r="R2099" t="s">
        <v>391</v>
      </c>
      <c r="S2099">
        <v>129.4148102074152</v>
      </c>
      <c r="T2099">
        <v>0.15</v>
      </c>
      <c r="U2099" t="s">
        <v>470</v>
      </c>
      <c r="V2099">
        <v>1.25</v>
      </c>
      <c r="W2099">
        <v>6</v>
      </c>
      <c r="X2099">
        <v>17</v>
      </c>
      <c r="Y2099">
        <v>12</v>
      </c>
      <c r="Z2099">
        <v>0.02</v>
      </c>
      <c r="AA2099">
        <v>1</v>
      </c>
    </row>
    <row r="2100" spans="1:27" x14ac:dyDescent="0.25">
      <c r="A2100" t="s">
        <v>98</v>
      </c>
      <c r="B2100" t="s">
        <v>519</v>
      </c>
      <c r="C2100" t="s">
        <v>689</v>
      </c>
      <c r="D2100" t="s">
        <v>1707</v>
      </c>
      <c r="E2100" t="s">
        <v>465</v>
      </c>
      <c r="G2100" t="s">
        <v>481</v>
      </c>
      <c r="H2100" t="s">
        <v>125</v>
      </c>
      <c r="I2100">
        <v>2016</v>
      </c>
      <c r="J2100" t="s">
        <v>482</v>
      </c>
      <c r="K2100" t="s">
        <v>127</v>
      </c>
      <c r="L2100" t="s">
        <v>2363</v>
      </c>
      <c r="M2100" t="s">
        <v>2368</v>
      </c>
      <c r="N2100">
        <v>1</v>
      </c>
      <c r="O2100">
        <v>2020</v>
      </c>
      <c r="P2100">
        <v>1371.7789590310849</v>
      </c>
      <c r="Q2100">
        <v>8.95099346900877</v>
      </c>
      <c r="R2100" t="s">
        <v>391</v>
      </c>
      <c r="S2100">
        <v>153.2543805087812</v>
      </c>
      <c r="T2100">
        <v>0.12</v>
      </c>
      <c r="U2100" t="s">
        <v>470</v>
      </c>
      <c r="V2100">
        <v>1</v>
      </c>
      <c r="W2100">
        <v>6</v>
      </c>
      <c r="X2100">
        <v>17</v>
      </c>
      <c r="Y2100">
        <v>12</v>
      </c>
      <c r="Z2100">
        <v>0.02</v>
      </c>
      <c r="AA2100">
        <v>1</v>
      </c>
    </row>
    <row r="2101" spans="1:27" x14ac:dyDescent="0.25">
      <c r="A2101" t="s">
        <v>98</v>
      </c>
      <c r="B2101" t="s">
        <v>519</v>
      </c>
      <c r="C2101" t="s">
        <v>689</v>
      </c>
      <c r="D2101" t="s">
        <v>1707</v>
      </c>
      <c r="E2101" t="s">
        <v>465</v>
      </c>
      <c r="G2101" t="s">
        <v>484</v>
      </c>
      <c r="H2101" t="s">
        <v>125</v>
      </c>
      <c r="I2101">
        <v>2016</v>
      </c>
      <c r="J2101" t="s">
        <v>485</v>
      </c>
      <c r="K2101" t="s">
        <v>127</v>
      </c>
      <c r="L2101" t="s">
        <v>2363</v>
      </c>
      <c r="M2101" t="s">
        <v>2369</v>
      </c>
      <c r="N2101">
        <v>1</v>
      </c>
      <c r="O2101">
        <v>2020</v>
      </c>
      <c r="P2101">
        <v>1158.3911209595831</v>
      </c>
      <c r="Q2101">
        <v>8.95099346900877</v>
      </c>
      <c r="R2101" t="s">
        <v>391</v>
      </c>
      <c r="S2101">
        <v>129.4148102074152</v>
      </c>
      <c r="T2101">
        <v>0.15</v>
      </c>
      <c r="U2101" t="s">
        <v>470</v>
      </c>
      <c r="V2101">
        <v>1.25</v>
      </c>
      <c r="W2101">
        <v>6</v>
      </c>
      <c r="X2101">
        <v>17</v>
      </c>
      <c r="Y2101">
        <v>12</v>
      </c>
      <c r="Z2101">
        <v>0.02</v>
      </c>
      <c r="AA2101">
        <v>1</v>
      </c>
    </row>
    <row r="2102" spans="1:27" x14ac:dyDescent="0.25">
      <c r="A2102" t="s">
        <v>98</v>
      </c>
      <c r="B2102" t="s">
        <v>519</v>
      </c>
      <c r="C2102" t="s">
        <v>689</v>
      </c>
      <c r="D2102" t="s">
        <v>1707</v>
      </c>
      <c r="E2102" t="s">
        <v>465</v>
      </c>
      <c r="G2102" t="s">
        <v>487</v>
      </c>
      <c r="H2102" t="s">
        <v>125</v>
      </c>
      <c r="I2102">
        <v>2016</v>
      </c>
      <c r="J2102" t="s">
        <v>488</v>
      </c>
      <c r="K2102" t="s">
        <v>127</v>
      </c>
      <c r="L2102" t="s">
        <v>2363</v>
      </c>
      <c r="M2102" t="s">
        <v>2370</v>
      </c>
      <c r="N2102">
        <v>1</v>
      </c>
      <c r="O2102">
        <v>2020</v>
      </c>
      <c r="P2102">
        <v>1219.359074694298</v>
      </c>
      <c r="Q2102">
        <v>8.95099346900877</v>
      </c>
      <c r="R2102" t="s">
        <v>391</v>
      </c>
      <c r="S2102">
        <v>136.2261160078055</v>
      </c>
      <c r="T2102">
        <v>0.21</v>
      </c>
      <c r="U2102" t="s">
        <v>470</v>
      </c>
      <c r="V2102">
        <v>1.75</v>
      </c>
      <c r="W2102">
        <v>6</v>
      </c>
      <c r="X2102">
        <v>17</v>
      </c>
      <c r="Y2102">
        <v>12</v>
      </c>
      <c r="Z2102">
        <v>0.02</v>
      </c>
      <c r="AA2102">
        <v>1</v>
      </c>
    </row>
    <row r="2103" spans="1:27" x14ac:dyDescent="0.25">
      <c r="A2103" t="s">
        <v>98</v>
      </c>
      <c r="B2103" t="s">
        <v>519</v>
      </c>
      <c r="C2103" t="s">
        <v>689</v>
      </c>
      <c r="D2103" t="s">
        <v>1707</v>
      </c>
      <c r="E2103" t="s">
        <v>465</v>
      </c>
      <c r="G2103" t="s">
        <v>487</v>
      </c>
      <c r="H2103" t="s">
        <v>125</v>
      </c>
      <c r="I2103">
        <v>2030</v>
      </c>
      <c r="J2103" t="s">
        <v>490</v>
      </c>
      <c r="K2103" t="s">
        <v>127</v>
      </c>
      <c r="L2103" t="s">
        <v>2363</v>
      </c>
      <c r="M2103" t="s">
        <v>2371</v>
      </c>
      <c r="N2103">
        <v>1</v>
      </c>
      <c r="O2103">
        <v>2030</v>
      </c>
      <c r="P2103">
        <v>1280.3270284290129</v>
      </c>
      <c r="Q2103">
        <v>8.95099346900877</v>
      </c>
      <c r="R2103" t="s">
        <v>391</v>
      </c>
      <c r="S2103">
        <v>143.0374218081958</v>
      </c>
      <c r="T2103">
        <v>0.17</v>
      </c>
      <c r="U2103" t="s">
        <v>470</v>
      </c>
      <c r="V2103">
        <v>1.416666666666667</v>
      </c>
      <c r="W2103">
        <v>6</v>
      </c>
      <c r="X2103">
        <v>17</v>
      </c>
      <c r="Y2103">
        <v>12</v>
      </c>
      <c r="Z2103">
        <v>0.02</v>
      </c>
      <c r="AA2103">
        <v>1</v>
      </c>
    </row>
    <row r="2104" spans="1:27" x14ac:dyDescent="0.25">
      <c r="A2104" t="s">
        <v>98</v>
      </c>
      <c r="B2104" t="s">
        <v>519</v>
      </c>
      <c r="C2104" t="s">
        <v>689</v>
      </c>
      <c r="D2104" t="s">
        <v>1707</v>
      </c>
      <c r="E2104" t="s">
        <v>465</v>
      </c>
      <c r="G2104" t="s">
        <v>492</v>
      </c>
      <c r="H2104" t="s">
        <v>125</v>
      </c>
      <c r="I2104">
        <v>2016</v>
      </c>
      <c r="J2104" t="s">
        <v>493</v>
      </c>
      <c r="K2104" t="s">
        <v>127</v>
      </c>
      <c r="L2104" t="s">
        <v>2363</v>
      </c>
      <c r="M2104" t="s">
        <v>2372</v>
      </c>
      <c r="N2104">
        <v>1</v>
      </c>
      <c r="O2104">
        <v>2020</v>
      </c>
      <c r="P2104">
        <v>1158.3911209595831</v>
      </c>
      <c r="Q2104">
        <v>8.95099346900877</v>
      </c>
      <c r="R2104" t="s">
        <v>391</v>
      </c>
      <c r="S2104">
        <v>129.4148102074152</v>
      </c>
      <c r="T2104">
        <v>0.28999999999999998</v>
      </c>
      <c r="U2104" t="s">
        <v>470</v>
      </c>
      <c r="V2104">
        <v>2.416666666666667</v>
      </c>
      <c r="W2104">
        <v>6</v>
      </c>
      <c r="X2104">
        <v>17</v>
      </c>
      <c r="Y2104">
        <v>12</v>
      </c>
      <c r="Z2104">
        <v>0.02</v>
      </c>
      <c r="AA2104">
        <v>1</v>
      </c>
    </row>
    <row r="2105" spans="1:27" x14ac:dyDescent="0.25">
      <c r="A2105" t="s">
        <v>98</v>
      </c>
      <c r="B2105" t="s">
        <v>519</v>
      </c>
      <c r="C2105" t="s">
        <v>689</v>
      </c>
      <c r="D2105" t="s">
        <v>1707</v>
      </c>
      <c r="E2105" t="s">
        <v>465</v>
      </c>
      <c r="G2105" t="s">
        <v>466</v>
      </c>
      <c r="H2105" t="s">
        <v>125</v>
      </c>
      <c r="I2105">
        <v>2016</v>
      </c>
      <c r="J2105" t="s">
        <v>495</v>
      </c>
      <c r="K2105" t="s">
        <v>127</v>
      </c>
      <c r="L2105" t="s">
        <v>2363</v>
      </c>
      <c r="M2105" t="s">
        <v>2373</v>
      </c>
      <c r="N2105">
        <v>0</v>
      </c>
      <c r="O2105">
        <v>2020</v>
      </c>
      <c r="P2105">
        <v>1280.3270284290129</v>
      </c>
      <c r="Q2105">
        <v>8.95099346900877</v>
      </c>
      <c r="R2105" t="s">
        <v>391</v>
      </c>
      <c r="S2105">
        <v>143.0374218081958</v>
      </c>
      <c r="T2105">
        <v>0.17</v>
      </c>
      <c r="U2105" t="s">
        <v>470</v>
      </c>
      <c r="V2105">
        <v>1.416666666666667</v>
      </c>
      <c r="W2105">
        <v>6</v>
      </c>
      <c r="X2105">
        <v>17</v>
      </c>
      <c r="Y2105">
        <v>12</v>
      </c>
      <c r="Z2105">
        <v>0.02</v>
      </c>
      <c r="AA2105">
        <v>1</v>
      </c>
    </row>
    <row r="2106" spans="1:27" x14ac:dyDescent="0.25">
      <c r="A2106" t="s">
        <v>98</v>
      </c>
      <c r="B2106" t="s">
        <v>519</v>
      </c>
      <c r="C2106" t="s">
        <v>689</v>
      </c>
      <c r="D2106" t="s">
        <v>1707</v>
      </c>
      <c r="E2106" t="s">
        <v>465</v>
      </c>
      <c r="G2106" t="s">
        <v>466</v>
      </c>
      <c r="H2106" t="s">
        <v>125</v>
      </c>
      <c r="I2106">
        <v>2020</v>
      </c>
      <c r="J2106" t="s">
        <v>497</v>
      </c>
      <c r="K2106" t="s">
        <v>127</v>
      </c>
      <c r="L2106" t="s">
        <v>2363</v>
      </c>
      <c r="M2106" t="s">
        <v>2373</v>
      </c>
      <c r="N2106">
        <v>1</v>
      </c>
      <c r="O2106">
        <v>2020</v>
      </c>
      <c r="P2106">
        <v>1646.1347508373019</v>
      </c>
      <c r="Q2106">
        <v>8.95099346900877</v>
      </c>
      <c r="R2106" t="s">
        <v>391</v>
      </c>
      <c r="S2106">
        <v>183.90525661053741</v>
      </c>
      <c r="T2106">
        <v>0.28000000000000003</v>
      </c>
      <c r="U2106" t="s">
        <v>470</v>
      </c>
      <c r="V2106">
        <v>2.333333333333333</v>
      </c>
      <c r="W2106">
        <v>6</v>
      </c>
      <c r="X2106">
        <v>17</v>
      </c>
      <c r="Y2106">
        <v>12</v>
      </c>
      <c r="Z2106">
        <v>0.02</v>
      </c>
      <c r="AA2106">
        <v>1</v>
      </c>
    </row>
    <row r="2107" spans="1:27" x14ac:dyDescent="0.25">
      <c r="A2107" t="s">
        <v>98</v>
      </c>
      <c r="B2107" t="s">
        <v>519</v>
      </c>
      <c r="C2107" t="s">
        <v>689</v>
      </c>
      <c r="D2107" t="s">
        <v>1707</v>
      </c>
      <c r="E2107" t="s">
        <v>498</v>
      </c>
      <c r="G2107" t="s">
        <v>103</v>
      </c>
      <c r="H2107" t="s">
        <v>104</v>
      </c>
      <c r="I2107">
        <v>2016</v>
      </c>
      <c r="J2107" t="s">
        <v>499</v>
      </c>
      <c r="K2107" t="s">
        <v>106</v>
      </c>
      <c r="L2107" t="s">
        <v>2374</v>
      </c>
      <c r="M2107" t="s">
        <v>2375</v>
      </c>
      <c r="N2107">
        <v>1</v>
      </c>
      <c r="O2107">
        <v>2020</v>
      </c>
      <c r="P2107">
        <v>792.58339855129361</v>
      </c>
      <c r="Q2107">
        <v>85.393302426154932</v>
      </c>
      <c r="R2107" t="s">
        <v>391</v>
      </c>
      <c r="S2107">
        <v>9.2815639638330101</v>
      </c>
      <c r="T2107">
        <v>3.3</v>
      </c>
      <c r="U2107" t="s">
        <v>502</v>
      </c>
      <c r="V2107">
        <v>1</v>
      </c>
      <c r="W2107">
        <v>8</v>
      </c>
      <c r="X2107">
        <v>18</v>
      </c>
      <c r="Y2107">
        <v>14</v>
      </c>
      <c r="Z2107">
        <v>0.02</v>
      </c>
      <c r="AA2107">
        <v>1</v>
      </c>
    </row>
    <row r="2108" spans="1:27" x14ac:dyDescent="0.25">
      <c r="A2108" t="s">
        <v>98</v>
      </c>
      <c r="B2108" t="s">
        <v>519</v>
      </c>
      <c r="C2108" t="s">
        <v>689</v>
      </c>
      <c r="D2108" t="s">
        <v>1707</v>
      </c>
      <c r="E2108" t="s">
        <v>498</v>
      </c>
      <c r="G2108" t="s">
        <v>111</v>
      </c>
      <c r="H2108" t="s">
        <v>104</v>
      </c>
      <c r="I2108">
        <v>2016</v>
      </c>
      <c r="J2108" t="s">
        <v>503</v>
      </c>
      <c r="K2108" t="s">
        <v>106</v>
      </c>
      <c r="L2108" t="s">
        <v>2374</v>
      </c>
      <c r="M2108" t="s">
        <v>2376</v>
      </c>
      <c r="N2108">
        <v>1</v>
      </c>
      <c r="O2108">
        <v>2020</v>
      </c>
      <c r="P2108">
        <v>804.77698929823669</v>
      </c>
      <c r="Q2108">
        <v>85.393302426154932</v>
      </c>
      <c r="R2108" t="s">
        <v>391</v>
      </c>
      <c r="S2108">
        <v>9.4243572555842885</v>
      </c>
      <c r="T2108">
        <v>3.32</v>
      </c>
      <c r="U2108" t="s">
        <v>502</v>
      </c>
      <c r="V2108">
        <v>1.0060606060606061</v>
      </c>
      <c r="W2108">
        <v>8</v>
      </c>
      <c r="X2108">
        <v>18</v>
      </c>
      <c r="Y2108">
        <v>14</v>
      </c>
      <c r="Z2108">
        <v>0.02</v>
      </c>
      <c r="AA2108">
        <v>1</v>
      </c>
    </row>
    <row r="2109" spans="1:27" x14ac:dyDescent="0.25">
      <c r="A2109" t="s">
        <v>98</v>
      </c>
      <c r="B2109" t="s">
        <v>519</v>
      </c>
      <c r="C2109" t="s">
        <v>689</v>
      </c>
      <c r="D2109" t="s">
        <v>1707</v>
      </c>
      <c r="E2109" t="s">
        <v>498</v>
      </c>
      <c r="G2109" t="s">
        <v>114</v>
      </c>
      <c r="H2109" t="s">
        <v>104</v>
      </c>
      <c r="I2109">
        <v>2016</v>
      </c>
      <c r="J2109" t="s">
        <v>505</v>
      </c>
      <c r="K2109" t="s">
        <v>106</v>
      </c>
      <c r="L2109" t="s">
        <v>2374</v>
      </c>
      <c r="M2109" t="s">
        <v>2377</v>
      </c>
      <c r="N2109">
        <v>1</v>
      </c>
      <c r="O2109">
        <v>2020</v>
      </c>
      <c r="P2109">
        <v>843.56142251742892</v>
      </c>
      <c r="Q2109">
        <v>85.393302426154932</v>
      </c>
      <c r="R2109" t="s">
        <v>391</v>
      </c>
      <c r="S2109">
        <v>9.878543147419677</v>
      </c>
      <c r="T2109">
        <v>3.48</v>
      </c>
      <c r="U2109" t="s">
        <v>502</v>
      </c>
      <c r="V2109">
        <v>1.0545454545454549</v>
      </c>
      <c r="W2109">
        <v>8</v>
      </c>
      <c r="X2109">
        <v>18</v>
      </c>
      <c r="Y2109">
        <v>14</v>
      </c>
      <c r="Z2109">
        <v>0.02</v>
      </c>
      <c r="AA2109">
        <v>1</v>
      </c>
    </row>
    <row r="2110" spans="1:27" x14ac:dyDescent="0.25">
      <c r="A2110" t="s">
        <v>98</v>
      </c>
      <c r="B2110" t="s">
        <v>519</v>
      </c>
      <c r="C2110" t="s">
        <v>689</v>
      </c>
      <c r="D2110" t="s">
        <v>1707</v>
      </c>
      <c r="E2110" t="s">
        <v>498</v>
      </c>
      <c r="G2110" t="s">
        <v>119</v>
      </c>
      <c r="H2110" t="s">
        <v>104</v>
      </c>
      <c r="I2110">
        <v>2016</v>
      </c>
      <c r="J2110" t="s">
        <v>507</v>
      </c>
      <c r="K2110" t="s">
        <v>106</v>
      </c>
      <c r="L2110" t="s">
        <v>2374</v>
      </c>
      <c r="M2110" t="s">
        <v>2378</v>
      </c>
      <c r="N2110">
        <v>1</v>
      </c>
      <c r="O2110">
        <v>2020</v>
      </c>
      <c r="P2110">
        <v>938.90648751460947</v>
      </c>
      <c r="Q2110">
        <v>85.393302426154932</v>
      </c>
      <c r="R2110" t="s">
        <v>391</v>
      </c>
      <c r="S2110">
        <v>10.99508346484834</v>
      </c>
      <c r="T2110">
        <v>3.49</v>
      </c>
      <c r="U2110" t="s">
        <v>502</v>
      </c>
      <c r="V2110">
        <v>1.0575757575757581</v>
      </c>
      <c r="W2110">
        <v>8</v>
      </c>
      <c r="X2110">
        <v>18</v>
      </c>
      <c r="Y2110">
        <v>14</v>
      </c>
      <c r="Z2110">
        <v>0.02</v>
      </c>
      <c r="AA2110">
        <v>1</v>
      </c>
    </row>
    <row r="2111" spans="1:27" x14ac:dyDescent="0.25">
      <c r="A2111" t="s">
        <v>98</v>
      </c>
      <c r="B2111" t="s">
        <v>519</v>
      </c>
      <c r="C2111" t="s">
        <v>689</v>
      </c>
      <c r="D2111" t="s">
        <v>1707</v>
      </c>
      <c r="E2111" t="s">
        <v>498</v>
      </c>
      <c r="G2111" t="s">
        <v>119</v>
      </c>
      <c r="H2111" t="s">
        <v>104</v>
      </c>
      <c r="I2111">
        <v>2030</v>
      </c>
      <c r="J2111" t="s">
        <v>509</v>
      </c>
      <c r="K2111" t="s">
        <v>106</v>
      </c>
      <c r="L2111" t="s">
        <v>2374</v>
      </c>
      <c r="M2111" t="s">
        <v>2379</v>
      </c>
      <c r="N2111">
        <v>1</v>
      </c>
      <c r="O2111">
        <v>2030</v>
      </c>
      <c r="P2111">
        <v>987.6808505023813</v>
      </c>
      <c r="Q2111">
        <v>85.393302426154932</v>
      </c>
      <c r="R2111" t="s">
        <v>391</v>
      </c>
      <c r="S2111">
        <v>11.566256631853451</v>
      </c>
      <c r="T2111">
        <v>3.61</v>
      </c>
      <c r="U2111" t="s">
        <v>502</v>
      </c>
      <c r="V2111">
        <v>1.093939393939394</v>
      </c>
      <c r="W2111">
        <v>8</v>
      </c>
      <c r="X2111">
        <v>18</v>
      </c>
      <c r="Y2111">
        <v>14</v>
      </c>
      <c r="Z2111">
        <v>0.02</v>
      </c>
      <c r="AA2111">
        <v>1</v>
      </c>
    </row>
    <row r="2112" spans="1:27" x14ac:dyDescent="0.25">
      <c r="A2112" t="s">
        <v>98</v>
      </c>
      <c r="B2112" t="s">
        <v>519</v>
      </c>
      <c r="C2112" t="s">
        <v>689</v>
      </c>
      <c r="D2112" t="s">
        <v>1707</v>
      </c>
      <c r="E2112" t="s">
        <v>498</v>
      </c>
      <c r="G2112" t="s">
        <v>103</v>
      </c>
      <c r="H2112" t="s">
        <v>125</v>
      </c>
      <c r="I2112">
        <v>2016</v>
      </c>
      <c r="J2112" t="s">
        <v>511</v>
      </c>
      <c r="K2112" t="s">
        <v>127</v>
      </c>
      <c r="L2112" t="s">
        <v>2374</v>
      </c>
      <c r="M2112" t="s">
        <v>2380</v>
      </c>
      <c r="N2112">
        <v>1</v>
      </c>
      <c r="O2112">
        <v>2020</v>
      </c>
      <c r="P2112">
        <v>646.26030958797787</v>
      </c>
      <c r="Q2112">
        <v>85.393302426154932</v>
      </c>
      <c r="R2112" t="s">
        <v>391</v>
      </c>
      <c r="S2112">
        <v>7.5680444628176859</v>
      </c>
      <c r="T2112">
        <v>3.73</v>
      </c>
      <c r="U2112" t="s">
        <v>502</v>
      </c>
      <c r="V2112">
        <v>1.1303030303030299</v>
      </c>
      <c r="W2112">
        <v>8</v>
      </c>
      <c r="X2112">
        <v>18</v>
      </c>
      <c r="Y2112">
        <v>14</v>
      </c>
      <c r="Z2112">
        <v>0.02</v>
      </c>
      <c r="AA2112">
        <v>1</v>
      </c>
    </row>
    <row r="2113" spans="1:27" x14ac:dyDescent="0.25">
      <c r="A2113" t="s">
        <v>98</v>
      </c>
      <c r="B2113" t="s">
        <v>519</v>
      </c>
      <c r="C2113" t="s">
        <v>689</v>
      </c>
      <c r="D2113" t="s">
        <v>1707</v>
      </c>
      <c r="E2113" t="s">
        <v>498</v>
      </c>
      <c r="G2113" t="s">
        <v>111</v>
      </c>
      <c r="H2113" t="s">
        <v>125</v>
      </c>
      <c r="I2113">
        <v>2016</v>
      </c>
      <c r="J2113" t="s">
        <v>513</v>
      </c>
      <c r="K2113" t="s">
        <v>127</v>
      </c>
      <c r="L2113" t="s">
        <v>2374</v>
      </c>
      <c r="M2113" t="s">
        <v>2381</v>
      </c>
      <c r="N2113">
        <v>1</v>
      </c>
      <c r="O2113">
        <v>2020</v>
      </c>
      <c r="P2113">
        <v>658.45390033492083</v>
      </c>
      <c r="Q2113">
        <v>85.393302426154932</v>
      </c>
      <c r="R2113" t="s">
        <v>391</v>
      </c>
      <c r="S2113">
        <v>7.7108377545689626</v>
      </c>
      <c r="T2113">
        <v>3.74</v>
      </c>
      <c r="U2113" t="s">
        <v>502</v>
      </c>
      <c r="V2113">
        <v>1.133333333333334</v>
      </c>
      <c r="W2113">
        <v>8</v>
      </c>
      <c r="X2113">
        <v>18</v>
      </c>
      <c r="Y2113">
        <v>14</v>
      </c>
      <c r="Z2113">
        <v>0.02</v>
      </c>
      <c r="AA2113">
        <v>1</v>
      </c>
    </row>
    <row r="2114" spans="1:27" x14ac:dyDescent="0.25">
      <c r="A2114" t="s">
        <v>98</v>
      </c>
      <c r="B2114" t="s">
        <v>519</v>
      </c>
      <c r="C2114" t="s">
        <v>689</v>
      </c>
      <c r="D2114" t="s">
        <v>1707</v>
      </c>
      <c r="E2114" t="s">
        <v>498</v>
      </c>
      <c r="G2114" t="s">
        <v>114</v>
      </c>
      <c r="H2114" t="s">
        <v>125</v>
      </c>
      <c r="I2114">
        <v>2016</v>
      </c>
      <c r="J2114" t="s">
        <v>515</v>
      </c>
      <c r="K2114" t="s">
        <v>127</v>
      </c>
      <c r="L2114" t="s">
        <v>2374</v>
      </c>
      <c r="M2114" t="s">
        <v>2382</v>
      </c>
      <c r="N2114">
        <v>1</v>
      </c>
      <c r="O2114">
        <v>2020</v>
      </c>
      <c r="P2114">
        <v>691.90476692947561</v>
      </c>
      <c r="Q2114">
        <v>85.393302426154932</v>
      </c>
      <c r="R2114" t="s">
        <v>391</v>
      </c>
      <c r="S2114">
        <v>8.1025648062716638</v>
      </c>
      <c r="T2114">
        <v>3.93</v>
      </c>
      <c r="U2114" t="s">
        <v>502</v>
      </c>
      <c r="V2114">
        <v>1.1909090909090909</v>
      </c>
      <c r="W2114">
        <v>8</v>
      </c>
      <c r="X2114">
        <v>18</v>
      </c>
      <c r="Y2114">
        <v>14</v>
      </c>
      <c r="Z2114">
        <v>0.02</v>
      </c>
      <c r="AA2114">
        <v>1</v>
      </c>
    </row>
    <row r="2115" spans="1:27" x14ac:dyDescent="0.25">
      <c r="A2115" t="s">
        <v>98</v>
      </c>
      <c r="B2115" t="s">
        <v>519</v>
      </c>
      <c r="C2115" t="s">
        <v>689</v>
      </c>
      <c r="D2115" t="s">
        <v>1707</v>
      </c>
      <c r="E2115" t="s">
        <v>498</v>
      </c>
      <c r="G2115" t="s">
        <v>119</v>
      </c>
      <c r="H2115" t="s">
        <v>125</v>
      </c>
      <c r="I2115">
        <v>2016</v>
      </c>
      <c r="J2115" t="s">
        <v>517</v>
      </c>
      <c r="K2115" t="s">
        <v>127</v>
      </c>
      <c r="L2115" t="s">
        <v>2374</v>
      </c>
      <c r="M2115" t="s">
        <v>2383</v>
      </c>
      <c r="N2115">
        <v>1</v>
      </c>
      <c r="O2115">
        <v>2020</v>
      </c>
      <c r="P2115">
        <v>938.90648751460947</v>
      </c>
      <c r="Q2115">
        <v>85.393302426154932</v>
      </c>
      <c r="R2115" t="s">
        <v>391</v>
      </c>
      <c r="S2115">
        <v>10.99508346484834</v>
      </c>
      <c r="T2115">
        <v>4.5</v>
      </c>
      <c r="U2115" t="s">
        <v>502</v>
      </c>
      <c r="V2115">
        <v>1.363636363636364</v>
      </c>
      <c r="W2115">
        <v>8</v>
      </c>
      <c r="X2115">
        <v>18</v>
      </c>
      <c r="Y2115">
        <v>14</v>
      </c>
      <c r="Z2115">
        <v>0.02</v>
      </c>
      <c r="AA2115">
        <v>1</v>
      </c>
    </row>
    <row r="2116" spans="1:27" x14ac:dyDescent="0.25">
      <c r="A2116" t="s">
        <v>98</v>
      </c>
      <c r="B2116" t="s">
        <v>99</v>
      </c>
      <c r="C2116" t="s">
        <v>1028</v>
      </c>
      <c r="D2116" t="s">
        <v>1707</v>
      </c>
      <c r="E2116" t="s">
        <v>102</v>
      </c>
      <c r="G2116" t="s">
        <v>103</v>
      </c>
      <c r="H2116" t="s">
        <v>104</v>
      </c>
      <c r="I2116">
        <v>2016</v>
      </c>
      <c r="J2116" t="s">
        <v>105</v>
      </c>
      <c r="K2116" t="s">
        <v>106</v>
      </c>
      <c r="L2116" t="s">
        <v>2384</v>
      </c>
      <c r="M2116" t="s">
        <v>2385</v>
      </c>
      <c r="N2116">
        <v>1</v>
      </c>
      <c r="O2116">
        <v>2020</v>
      </c>
      <c r="P2116">
        <v>2225.3303113170941</v>
      </c>
      <c r="Q2116">
        <v>1.414295330294598</v>
      </c>
      <c r="R2116" t="s">
        <v>109</v>
      </c>
      <c r="S2116">
        <v>1573.4551784552359</v>
      </c>
      <c r="T2116">
        <v>0.61014999999999997</v>
      </c>
      <c r="U2116" t="s">
        <v>110</v>
      </c>
      <c r="V2116">
        <v>0.61014999999999997</v>
      </c>
      <c r="W2116">
        <v>6</v>
      </c>
      <c r="X2116">
        <v>20</v>
      </c>
      <c r="Y2116">
        <v>14</v>
      </c>
      <c r="Z2116">
        <v>0.24</v>
      </c>
      <c r="AA2116">
        <v>31.536000000000001</v>
      </c>
    </row>
    <row r="2117" spans="1:27" x14ac:dyDescent="0.25">
      <c r="A2117" t="s">
        <v>98</v>
      </c>
      <c r="B2117" t="s">
        <v>99</v>
      </c>
      <c r="C2117" t="s">
        <v>1028</v>
      </c>
      <c r="D2117" t="s">
        <v>1707</v>
      </c>
      <c r="E2117" t="s">
        <v>102</v>
      </c>
      <c r="G2117" t="s">
        <v>111</v>
      </c>
      <c r="H2117" t="s">
        <v>104</v>
      </c>
      <c r="I2117">
        <v>2016</v>
      </c>
      <c r="J2117" t="s">
        <v>112</v>
      </c>
      <c r="K2117" t="s">
        <v>106</v>
      </c>
      <c r="L2117" t="s">
        <v>2384</v>
      </c>
      <c r="M2117" t="s">
        <v>2386</v>
      </c>
      <c r="N2117">
        <v>1</v>
      </c>
      <c r="O2117">
        <v>2020</v>
      </c>
      <c r="P2117">
        <v>2347.266218786523</v>
      </c>
      <c r="Q2117">
        <v>1.414295330294598</v>
      </c>
      <c r="R2117" t="s">
        <v>109</v>
      </c>
      <c r="S2117">
        <v>1659.671900562372</v>
      </c>
      <c r="T2117">
        <v>0.63</v>
      </c>
      <c r="U2117" t="s">
        <v>110</v>
      </c>
      <c r="V2117">
        <v>0.63</v>
      </c>
      <c r="W2117">
        <v>6</v>
      </c>
      <c r="X2117">
        <v>20</v>
      </c>
      <c r="Y2117">
        <v>14</v>
      </c>
      <c r="Z2117">
        <v>0.24</v>
      </c>
      <c r="AA2117">
        <v>31.536000000000001</v>
      </c>
    </row>
    <row r="2118" spans="1:27" x14ac:dyDescent="0.25">
      <c r="A2118" t="s">
        <v>98</v>
      </c>
      <c r="B2118" t="s">
        <v>99</v>
      </c>
      <c r="C2118" t="s">
        <v>1028</v>
      </c>
      <c r="D2118" t="s">
        <v>1707</v>
      </c>
      <c r="E2118" t="s">
        <v>102</v>
      </c>
      <c r="G2118" t="s">
        <v>114</v>
      </c>
      <c r="H2118" t="s">
        <v>104</v>
      </c>
      <c r="I2118">
        <v>2016</v>
      </c>
      <c r="J2118" t="s">
        <v>115</v>
      </c>
      <c r="K2118" t="s">
        <v>106</v>
      </c>
      <c r="L2118" t="s">
        <v>2384</v>
      </c>
      <c r="M2118" t="s">
        <v>2387</v>
      </c>
      <c r="N2118">
        <v>1</v>
      </c>
      <c r="O2118">
        <v>2020</v>
      </c>
      <c r="P2118">
        <v>2469.2021262559529</v>
      </c>
      <c r="Q2118">
        <v>1.414295330294598</v>
      </c>
      <c r="R2118" t="s">
        <v>109</v>
      </c>
      <c r="S2118">
        <v>1745.8886226695081</v>
      </c>
      <c r="T2118">
        <v>0.66</v>
      </c>
      <c r="U2118" t="s">
        <v>110</v>
      </c>
      <c r="V2118">
        <v>0.66</v>
      </c>
      <c r="W2118">
        <v>6</v>
      </c>
      <c r="X2118">
        <v>20</v>
      </c>
      <c r="Y2118">
        <v>14</v>
      </c>
      <c r="Z2118">
        <v>0.24</v>
      </c>
      <c r="AA2118">
        <v>31.536000000000001</v>
      </c>
    </row>
    <row r="2119" spans="1:27" x14ac:dyDescent="0.25">
      <c r="A2119" t="s">
        <v>98</v>
      </c>
      <c r="B2119" t="s">
        <v>99</v>
      </c>
      <c r="C2119" t="s">
        <v>1028</v>
      </c>
      <c r="D2119" t="s">
        <v>1707</v>
      </c>
      <c r="E2119" t="s">
        <v>102</v>
      </c>
      <c r="G2119" t="s">
        <v>114</v>
      </c>
      <c r="H2119" t="s">
        <v>104</v>
      </c>
      <c r="I2119">
        <v>2023</v>
      </c>
      <c r="J2119" t="s">
        <v>117</v>
      </c>
      <c r="K2119" t="s">
        <v>106</v>
      </c>
      <c r="L2119" t="s">
        <v>2384</v>
      </c>
      <c r="M2119" t="s">
        <v>2388</v>
      </c>
      <c r="N2119">
        <v>1</v>
      </c>
      <c r="O2119">
        <v>2023</v>
      </c>
      <c r="P2119">
        <v>3865.2553631628971</v>
      </c>
      <c r="Q2119">
        <v>1.414295330294598</v>
      </c>
      <c r="R2119" t="s">
        <v>109</v>
      </c>
      <c r="S2119">
        <v>2732.9902604979711</v>
      </c>
      <c r="T2119">
        <v>0.83499999999999996</v>
      </c>
      <c r="U2119" t="s">
        <v>110</v>
      </c>
      <c r="V2119">
        <v>0.83499999999999996</v>
      </c>
      <c r="W2119">
        <v>6</v>
      </c>
      <c r="X2119">
        <v>20</v>
      </c>
      <c r="Y2119">
        <v>14</v>
      </c>
      <c r="Z2119">
        <v>0.24</v>
      </c>
      <c r="AA2119">
        <v>31.536000000000001</v>
      </c>
    </row>
    <row r="2120" spans="1:27" x14ac:dyDescent="0.25">
      <c r="A2120" t="s">
        <v>98</v>
      </c>
      <c r="B2120" t="s">
        <v>99</v>
      </c>
      <c r="C2120" t="s">
        <v>1028</v>
      </c>
      <c r="D2120" t="s">
        <v>1707</v>
      </c>
      <c r="E2120" t="s">
        <v>102</v>
      </c>
      <c r="G2120" t="s">
        <v>119</v>
      </c>
      <c r="H2120" t="s">
        <v>104</v>
      </c>
      <c r="I2120">
        <v>2016</v>
      </c>
      <c r="J2120" t="s">
        <v>120</v>
      </c>
      <c r="K2120" t="s">
        <v>106</v>
      </c>
      <c r="L2120" t="s">
        <v>2384</v>
      </c>
      <c r="M2120" t="s">
        <v>2389</v>
      </c>
      <c r="N2120">
        <v>0</v>
      </c>
      <c r="O2120">
        <v>2020</v>
      </c>
      <c r="P2120">
        <v>3749.5291546849662</v>
      </c>
      <c r="Q2120">
        <v>1.414295330294598</v>
      </c>
      <c r="R2120" t="s">
        <v>109</v>
      </c>
      <c r="S2120">
        <v>2651.1642047944379</v>
      </c>
      <c r="T2120">
        <v>0.81</v>
      </c>
      <c r="U2120" t="s">
        <v>110</v>
      </c>
      <c r="V2120">
        <v>0.81</v>
      </c>
      <c r="W2120">
        <v>6</v>
      </c>
      <c r="X2120">
        <v>20</v>
      </c>
      <c r="Y2120">
        <v>14</v>
      </c>
      <c r="Z2120">
        <v>0.24</v>
      </c>
      <c r="AA2120">
        <v>31.536000000000001</v>
      </c>
    </row>
    <row r="2121" spans="1:27" x14ac:dyDescent="0.25">
      <c r="A2121" t="s">
        <v>98</v>
      </c>
      <c r="B2121" t="s">
        <v>99</v>
      </c>
      <c r="C2121" t="s">
        <v>1028</v>
      </c>
      <c r="D2121" t="s">
        <v>1707</v>
      </c>
      <c r="E2121" t="s">
        <v>102</v>
      </c>
      <c r="G2121" t="s">
        <v>119</v>
      </c>
      <c r="H2121" t="s">
        <v>104</v>
      </c>
      <c r="I2121">
        <v>2018</v>
      </c>
      <c r="J2121" t="s">
        <v>122</v>
      </c>
      <c r="K2121" t="s">
        <v>106</v>
      </c>
      <c r="L2121" t="s">
        <v>2384</v>
      </c>
      <c r="M2121" t="s">
        <v>2389</v>
      </c>
      <c r="N2121">
        <v>1</v>
      </c>
      <c r="O2121">
        <v>2020</v>
      </c>
      <c r="P2121">
        <v>3749.5291546849662</v>
      </c>
      <c r="Q2121">
        <v>1.414295330294598</v>
      </c>
      <c r="R2121" t="s">
        <v>109</v>
      </c>
      <c r="S2121">
        <v>2651.1642047944379</v>
      </c>
      <c r="T2121">
        <v>0.81</v>
      </c>
      <c r="U2121" t="s">
        <v>110</v>
      </c>
      <c r="V2121">
        <v>0.81</v>
      </c>
      <c r="W2121">
        <v>6</v>
      </c>
      <c r="X2121">
        <v>20</v>
      </c>
      <c r="Y2121">
        <v>14</v>
      </c>
      <c r="Z2121">
        <v>0.24</v>
      </c>
      <c r="AA2121">
        <v>31.536000000000001</v>
      </c>
    </row>
    <row r="2122" spans="1:27" x14ac:dyDescent="0.25">
      <c r="A2122" t="s">
        <v>98</v>
      </c>
      <c r="B2122" t="s">
        <v>99</v>
      </c>
      <c r="C2122" t="s">
        <v>1028</v>
      </c>
      <c r="D2122" t="s">
        <v>1707</v>
      </c>
      <c r="E2122" t="s">
        <v>102</v>
      </c>
      <c r="G2122" t="s">
        <v>119</v>
      </c>
      <c r="H2122" t="s">
        <v>104</v>
      </c>
      <c r="I2122">
        <v>2022</v>
      </c>
      <c r="J2122" t="s">
        <v>123</v>
      </c>
      <c r="K2122" t="s">
        <v>106</v>
      </c>
      <c r="L2122" t="s">
        <v>2384</v>
      </c>
      <c r="M2122" t="s">
        <v>2390</v>
      </c>
      <c r="N2122">
        <v>1</v>
      </c>
      <c r="O2122">
        <v>2022</v>
      </c>
      <c r="P2122">
        <v>3749.5291546849662</v>
      </c>
      <c r="Q2122">
        <v>1.414295330294598</v>
      </c>
      <c r="R2122" t="s">
        <v>109</v>
      </c>
      <c r="S2122">
        <v>2651.1642047944379</v>
      </c>
      <c r="T2122">
        <v>0.81</v>
      </c>
      <c r="U2122" t="s">
        <v>110</v>
      </c>
      <c r="V2122">
        <v>0.81</v>
      </c>
      <c r="W2122">
        <v>6</v>
      </c>
      <c r="X2122">
        <v>20</v>
      </c>
      <c r="Y2122">
        <v>14</v>
      </c>
      <c r="Z2122">
        <v>0.24</v>
      </c>
      <c r="AA2122">
        <v>31.536000000000001</v>
      </c>
    </row>
    <row r="2123" spans="1:27" x14ac:dyDescent="0.25">
      <c r="A2123" t="s">
        <v>98</v>
      </c>
      <c r="B2123" t="s">
        <v>99</v>
      </c>
      <c r="C2123" t="s">
        <v>1028</v>
      </c>
      <c r="D2123" t="s">
        <v>1707</v>
      </c>
      <c r="E2123" t="s">
        <v>102</v>
      </c>
      <c r="G2123" t="s">
        <v>103</v>
      </c>
      <c r="H2123" t="s">
        <v>125</v>
      </c>
      <c r="I2123">
        <v>2016</v>
      </c>
      <c r="J2123" t="s">
        <v>126</v>
      </c>
      <c r="K2123" t="s">
        <v>127</v>
      </c>
      <c r="L2123" t="s">
        <v>2384</v>
      </c>
      <c r="M2123" t="s">
        <v>2391</v>
      </c>
      <c r="N2123">
        <v>1</v>
      </c>
      <c r="O2123">
        <v>2020</v>
      </c>
      <c r="P2123">
        <v>945.00328288808089</v>
      </c>
      <c r="Q2123">
        <v>1.414295330294598</v>
      </c>
      <c r="R2123" t="s">
        <v>109</v>
      </c>
      <c r="S2123">
        <v>668.17959633030557</v>
      </c>
      <c r="T2123">
        <v>0.91554999999999997</v>
      </c>
      <c r="U2123" t="s">
        <v>110</v>
      </c>
      <c r="V2123">
        <v>0.91554999999999997</v>
      </c>
      <c r="W2123">
        <v>6</v>
      </c>
      <c r="X2123">
        <v>20</v>
      </c>
      <c r="Y2123">
        <v>14</v>
      </c>
      <c r="Z2123">
        <v>0.24</v>
      </c>
      <c r="AA2123">
        <v>31.536000000000001</v>
      </c>
    </row>
    <row r="2124" spans="1:27" x14ac:dyDescent="0.25">
      <c r="A2124" t="s">
        <v>98</v>
      </c>
      <c r="B2124" t="s">
        <v>99</v>
      </c>
      <c r="C2124" t="s">
        <v>1028</v>
      </c>
      <c r="D2124" t="s">
        <v>1707</v>
      </c>
      <c r="E2124" t="s">
        <v>102</v>
      </c>
      <c r="G2124" t="s">
        <v>111</v>
      </c>
      <c r="H2124" t="s">
        <v>125</v>
      </c>
      <c r="I2124">
        <v>2016</v>
      </c>
      <c r="J2124" t="s">
        <v>129</v>
      </c>
      <c r="K2124" t="s">
        <v>127</v>
      </c>
      <c r="L2124" t="s">
        <v>2384</v>
      </c>
      <c r="M2124" t="s">
        <v>2392</v>
      </c>
      <c r="N2124">
        <v>1</v>
      </c>
      <c r="O2124">
        <v>2020</v>
      </c>
      <c r="P2124">
        <v>1036.455213490153</v>
      </c>
      <c r="Q2124">
        <v>1.414295330294598</v>
      </c>
      <c r="R2124" t="s">
        <v>109</v>
      </c>
      <c r="S2124">
        <v>732.84213791065781</v>
      </c>
      <c r="T2124">
        <v>0.93</v>
      </c>
      <c r="U2124" t="s">
        <v>110</v>
      </c>
      <c r="V2124">
        <v>0.93</v>
      </c>
      <c r="W2124">
        <v>6</v>
      </c>
      <c r="X2124">
        <v>20</v>
      </c>
      <c r="Y2124">
        <v>14</v>
      </c>
      <c r="Z2124">
        <v>0.24</v>
      </c>
      <c r="AA2124">
        <v>31.536000000000001</v>
      </c>
    </row>
    <row r="2125" spans="1:27" x14ac:dyDescent="0.25">
      <c r="A2125" t="s">
        <v>98</v>
      </c>
      <c r="B2125" t="s">
        <v>99</v>
      </c>
      <c r="C2125" t="s">
        <v>1028</v>
      </c>
      <c r="D2125" t="s">
        <v>1707</v>
      </c>
      <c r="E2125" t="s">
        <v>102</v>
      </c>
      <c r="G2125" t="s">
        <v>119</v>
      </c>
      <c r="H2125" t="s">
        <v>125</v>
      </c>
      <c r="I2125">
        <v>2016</v>
      </c>
      <c r="J2125" t="s">
        <v>131</v>
      </c>
      <c r="K2125" t="s">
        <v>127</v>
      </c>
      <c r="L2125" t="s">
        <v>2384</v>
      </c>
      <c r="M2125" t="s">
        <v>2393</v>
      </c>
      <c r="N2125">
        <v>1</v>
      </c>
      <c r="O2125">
        <v>2020</v>
      </c>
      <c r="P2125">
        <v>1493.714866500515</v>
      </c>
      <c r="Q2125">
        <v>1.414295330294598</v>
      </c>
      <c r="R2125" t="s">
        <v>109</v>
      </c>
      <c r="S2125">
        <v>1056.1548458124189</v>
      </c>
      <c r="T2125">
        <v>0.95</v>
      </c>
      <c r="U2125" t="s">
        <v>110</v>
      </c>
      <c r="V2125">
        <v>0.95</v>
      </c>
      <c r="W2125">
        <v>6</v>
      </c>
      <c r="X2125">
        <v>20</v>
      </c>
      <c r="Y2125">
        <v>14</v>
      </c>
      <c r="Z2125">
        <v>0.24</v>
      </c>
      <c r="AA2125">
        <v>31.536000000000001</v>
      </c>
    </row>
    <row r="2126" spans="1:27" x14ac:dyDescent="0.25">
      <c r="A2126" t="s">
        <v>98</v>
      </c>
      <c r="B2126" t="s">
        <v>99</v>
      </c>
      <c r="C2126" t="s">
        <v>1028</v>
      </c>
      <c r="D2126" t="s">
        <v>1707</v>
      </c>
      <c r="E2126" t="s">
        <v>102</v>
      </c>
      <c r="G2126" t="s">
        <v>133</v>
      </c>
      <c r="H2126" t="s">
        <v>125</v>
      </c>
      <c r="I2126">
        <v>2016</v>
      </c>
      <c r="J2126" t="s">
        <v>134</v>
      </c>
      <c r="K2126" t="s">
        <v>127</v>
      </c>
      <c r="L2126" t="s">
        <v>2384</v>
      </c>
      <c r="M2126" t="s">
        <v>2394</v>
      </c>
      <c r="N2126">
        <v>1</v>
      </c>
      <c r="O2126">
        <v>2020</v>
      </c>
      <c r="P2126">
        <v>2530.170079990668</v>
      </c>
      <c r="Q2126">
        <v>1.414295330294598</v>
      </c>
      <c r="R2126" t="s">
        <v>109</v>
      </c>
      <c r="S2126">
        <v>1788.996983723076</v>
      </c>
      <c r="T2126">
        <v>3.28</v>
      </c>
      <c r="U2126" t="s">
        <v>110</v>
      </c>
      <c r="V2126">
        <v>3.28</v>
      </c>
      <c r="W2126">
        <v>6</v>
      </c>
      <c r="X2126">
        <v>20</v>
      </c>
      <c r="Y2126">
        <v>14</v>
      </c>
      <c r="Z2126">
        <v>0.24</v>
      </c>
      <c r="AA2126">
        <v>31.536000000000001</v>
      </c>
    </row>
    <row r="2127" spans="1:27" x14ac:dyDescent="0.25">
      <c r="A2127" t="s">
        <v>98</v>
      </c>
      <c r="B2127" t="s">
        <v>99</v>
      </c>
      <c r="C2127" t="s">
        <v>1028</v>
      </c>
      <c r="D2127" t="s">
        <v>1707</v>
      </c>
      <c r="E2127" t="s">
        <v>102</v>
      </c>
      <c r="G2127" t="s">
        <v>133</v>
      </c>
      <c r="H2127" t="s">
        <v>125</v>
      </c>
      <c r="I2127">
        <v>2022</v>
      </c>
      <c r="J2127" t="s">
        <v>136</v>
      </c>
      <c r="K2127" t="s">
        <v>127</v>
      </c>
      <c r="L2127" t="s">
        <v>2384</v>
      </c>
      <c r="M2127" t="s">
        <v>2395</v>
      </c>
      <c r="N2127">
        <v>1</v>
      </c>
      <c r="O2127">
        <v>2022</v>
      </c>
      <c r="P2127">
        <v>2530.170079990668</v>
      </c>
      <c r="Q2127">
        <v>1.414295330294598</v>
      </c>
      <c r="R2127" t="s">
        <v>109</v>
      </c>
      <c r="S2127">
        <v>1788.996983723076</v>
      </c>
      <c r="T2127">
        <v>3.28</v>
      </c>
      <c r="U2127" t="s">
        <v>110</v>
      </c>
      <c r="V2127">
        <v>3.28</v>
      </c>
      <c r="W2127">
        <v>6</v>
      </c>
      <c r="X2127">
        <v>20</v>
      </c>
      <c r="Y2127">
        <v>14</v>
      </c>
      <c r="Z2127">
        <v>0.24</v>
      </c>
      <c r="AA2127">
        <v>31.536000000000001</v>
      </c>
    </row>
    <row r="2128" spans="1:27" x14ac:dyDescent="0.25">
      <c r="A2128" t="s">
        <v>98</v>
      </c>
      <c r="B2128" t="s">
        <v>99</v>
      </c>
      <c r="C2128" t="s">
        <v>1028</v>
      </c>
      <c r="D2128" t="s">
        <v>1707</v>
      </c>
      <c r="E2128" t="s">
        <v>102</v>
      </c>
      <c r="G2128" t="s">
        <v>138</v>
      </c>
      <c r="H2128" t="s">
        <v>125</v>
      </c>
      <c r="I2128">
        <v>2016</v>
      </c>
      <c r="J2128" t="s">
        <v>139</v>
      </c>
      <c r="K2128" t="s">
        <v>127</v>
      </c>
      <c r="L2128" t="s">
        <v>2384</v>
      </c>
      <c r="M2128" t="s">
        <v>2396</v>
      </c>
      <c r="N2128">
        <v>1</v>
      </c>
      <c r="O2128">
        <v>2020</v>
      </c>
      <c r="P2128">
        <v>2316.7822419191662</v>
      </c>
      <c r="Q2128">
        <v>1.414295330294598</v>
      </c>
      <c r="R2128" t="s">
        <v>109</v>
      </c>
      <c r="S2128">
        <v>1638.117720035588</v>
      </c>
      <c r="T2128">
        <v>2</v>
      </c>
      <c r="U2128" t="s">
        <v>110</v>
      </c>
      <c r="V2128">
        <v>2</v>
      </c>
      <c r="W2128">
        <v>6</v>
      </c>
      <c r="X2128">
        <v>20</v>
      </c>
      <c r="Y2128">
        <v>14</v>
      </c>
      <c r="Z2128">
        <v>0.24</v>
      </c>
      <c r="AA2128">
        <v>31.536000000000001</v>
      </c>
    </row>
    <row r="2129" spans="1:27" x14ac:dyDescent="0.25">
      <c r="A2129" t="s">
        <v>98</v>
      </c>
      <c r="B2129" t="s">
        <v>99</v>
      </c>
      <c r="C2129" t="s">
        <v>1028</v>
      </c>
      <c r="D2129" t="s">
        <v>1707</v>
      </c>
      <c r="E2129" t="s">
        <v>102</v>
      </c>
      <c r="G2129" t="s">
        <v>138</v>
      </c>
      <c r="H2129" t="s">
        <v>125</v>
      </c>
      <c r="I2129">
        <v>2022</v>
      </c>
      <c r="J2129" t="s">
        <v>141</v>
      </c>
      <c r="K2129" t="s">
        <v>127</v>
      </c>
      <c r="L2129" t="s">
        <v>2384</v>
      </c>
      <c r="M2129" t="s">
        <v>2397</v>
      </c>
      <c r="N2129">
        <v>1</v>
      </c>
      <c r="O2129">
        <v>2022</v>
      </c>
      <c r="P2129">
        <v>2805.3845753706141</v>
      </c>
      <c r="Q2129">
        <v>1.414295330294598</v>
      </c>
      <c r="R2129" t="s">
        <v>109</v>
      </c>
      <c r="S2129">
        <v>1983.591768478972</v>
      </c>
      <c r="T2129">
        <v>3.3</v>
      </c>
      <c r="U2129" t="s">
        <v>110</v>
      </c>
      <c r="V2129">
        <v>3.3</v>
      </c>
      <c r="W2129">
        <v>6</v>
      </c>
      <c r="X2129">
        <v>20</v>
      </c>
      <c r="Y2129">
        <v>14</v>
      </c>
      <c r="Z2129">
        <v>0.24</v>
      </c>
      <c r="AA2129">
        <v>31.536000000000001</v>
      </c>
    </row>
    <row r="2130" spans="1:27" x14ac:dyDescent="0.25">
      <c r="A2130" t="s">
        <v>98</v>
      </c>
      <c r="B2130" t="s">
        <v>99</v>
      </c>
      <c r="C2130" t="s">
        <v>1028</v>
      </c>
      <c r="D2130" t="s">
        <v>1707</v>
      </c>
      <c r="E2130" t="s">
        <v>102</v>
      </c>
      <c r="G2130" t="s">
        <v>143</v>
      </c>
      <c r="H2130" t="s">
        <v>125</v>
      </c>
      <c r="I2130">
        <v>2016</v>
      </c>
      <c r="J2130" t="s">
        <v>144</v>
      </c>
      <c r="K2130" t="s">
        <v>127</v>
      </c>
      <c r="L2130" t="s">
        <v>2384</v>
      </c>
      <c r="M2130" t="s">
        <v>2398</v>
      </c>
      <c r="N2130">
        <v>1</v>
      </c>
      <c r="O2130">
        <v>2020</v>
      </c>
      <c r="P2130">
        <v>3017.9137098683868</v>
      </c>
      <c r="Q2130">
        <v>1.414295330294598</v>
      </c>
      <c r="R2130" t="s">
        <v>109</v>
      </c>
      <c r="S2130">
        <v>2133.8638721516209</v>
      </c>
      <c r="T2130">
        <v>3.55</v>
      </c>
      <c r="U2130" t="s">
        <v>110</v>
      </c>
      <c r="V2130">
        <v>3.55</v>
      </c>
      <c r="W2130">
        <v>6</v>
      </c>
      <c r="X2130">
        <v>20</v>
      </c>
      <c r="Y2130">
        <v>14</v>
      </c>
      <c r="Z2130">
        <v>0.24</v>
      </c>
      <c r="AA2130">
        <v>31.536000000000001</v>
      </c>
    </row>
    <row r="2131" spans="1:27" x14ac:dyDescent="0.25">
      <c r="A2131" t="s">
        <v>98</v>
      </c>
      <c r="B2131" t="s">
        <v>99</v>
      </c>
      <c r="C2131" t="s">
        <v>1028</v>
      </c>
      <c r="D2131" t="s">
        <v>1707</v>
      </c>
      <c r="E2131" t="s">
        <v>102</v>
      </c>
      <c r="G2131" t="s">
        <v>143</v>
      </c>
      <c r="H2131" t="s">
        <v>125</v>
      </c>
      <c r="I2131">
        <v>2022</v>
      </c>
      <c r="J2131" t="s">
        <v>146</v>
      </c>
      <c r="K2131" t="s">
        <v>127</v>
      </c>
      <c r="L2131" t="s">
        <v>2384</v>
      </c>
      <c r="M2131" t="s">
        <v>2399</v>
      </c>
      <c r="N2131">
        <v>1</v>
      </c>
      <c r="O2131">
        <v>2022</v>
      </c>
      <c r="P2131">
        <v>3017.9137098683868</v>
      </c>
      <c r="Q2131">
        <v>1.414295330294598</v>
      </c>
      <c r="R2131" t="s">
        <v>109</v>
      </c>
      <c r="S2131">
        <v>2133.8638721516209</v>
      </c>
      <c r="T2131">
        <v>3.55</v>
      </c>
      <c r="U2131" t="s">
        <v>110</v>
      </c>
      <c r="V2131">
        <v>3.55</v>
      </c>
      <c r="W2131">
        <v>6</v>
      </c>
      <c r="X2131">
        <v>20</v>
      </c>
      <c r="Y2131">
        <v>14</v>
      </c>
      <c r="Z2131">
        <v>0.24</v>
      </c>
      <c r="AA2131">
        <v>31.536000000000001</v>
      </c>
    </row>
    <row r="2132" spans="1:27" x14ac:dyDescent="0.25">
      <c r="A2132" t="s">
        <v>98</v>
      </c>
      <c r="B2132" t="s">
        <v>99</v>
      </c>
      <c r="C2132" t="s">
        <v>1028</v>
      </c>
      <c r="D2132" t="s">
        <v>1707</v>
      </c>
      <c r="E2132" t="s">
        <v>102</v>
      </c>
      <c r="G2132" t="s">
        <v>103</v>
      </c>
      <c r="H2132" t="s">
        <v>148</v>
      </c>
      <c r="I2132">
        <v>2016</v>
      </c>
      <c r="J2132" t="s">
        <v>149</v>
      </c>
      <c r="K2132" t="s">
        <v>150</v>
      </c>
      <c r="L2132" t="s">
        <v>2384</v>
      </c>
      <c r="M2132" t="s">
        <v>2400</v>
      </c>
      <c r="N2132">
        <v>1</v>
      </c>
      <c r="O2132">
        <v>2020</v>
      </c>
      <c r="P2132">
        <v>2926.4617792663148</v>
      </c>
      <c r="Q2132">
        <v>1.414295330294598</v>
      </c>
      <c r="R2132" t="s">
        <v>109</v>
      </c>
      <c r="S2132">
        <v>2069.201330571269</v>
      </c>
      <c r="T2132">
        <v>0.63670000000000004</v>
      </c>
      <c r="U2132" t="s">
        <v>110</v>
      </c>
      <c r="V2132">
        <v>0.63670000000000004</v>
      </c>
      <c r="W2132">
        <v>6</v>
      </c>
      <c r="X2132">
        <v>20</v>
      </c>
      <c r="Y2132">
        <v>14</v>
      </c>
      <c r="Z2132">
        <v>0.24</v>
      </c>
      <c r="AA2132">
        <v>31.536000000000001</v>
      </c>
    </row>
    <row r="2133" spans="1:27" x14ac:dyDescent="0.25">
      <c r="A2133" t="s">
        <v>98</v>
      </c>
      <c r="B2133" t="s">
        <v>99</v>
      </c>
      <c r="C2133" t="s">
        <v>1028</v>
      </c>
      <c r="D2133" t="s">
        <v>1707</v>
      </c>
      <c r="E2133" t="s">
        <v>102</v>
      </c>
      <c r="G2133" t="s">
        <v>111</v>
      </c>
      <c r="H2133" t="s">
        <v>148</v>
      </c>
      <c r="I2133">
        <v>2016</v>
      </c>
      <c r="J2133" t="s">
        <v>152</v>
      </c>
      <c r="K2133" t="s">
        <v>150</v>
      </c>
      <c r="L2133" t="s">
        <v>2384</v>
      </c>
      <c r="M2133" t="s">
        <v>2401</v>
      </c>
      <c r="N2133">
        <v>1</v>
      </c>
      <c r="O2133">
        <v>2020</v>
      </c>
      <c r="P2133">
        <v>3109.3656404704602</v>
      </c>
      <c r="Q2133">
        <v>1.414295330294598</v>
      </c>
      <c r="R2133" t="s">
        <v>109</v>
      </c>
      <c r="S2133">
        <v>2198.5264137319732</v>
      </c>
      <c r="T2133">
        <v>0.67</v>
      </c>
      <c r="U2133" t="s">
        <v>110</v>
      </c>
      <c r="V2133">
        <v>0.67</v>
      </c>
      <c r="W2133">
        <v>6</v>
      </c>
      <c r="X2133">
        <v>20</v>
      </c>
      <c r="Y2133">
        <v>14</v>
      </c>
      <c r="Z2133">
        <v>0.24</v>
      </c>
      <c r="AA2133">
        <v>31.536000000000001</v>
      </c>
    </row>
    <row r="2134" spans="1:27" x14ac:dyDescent="0.25">
      <c r="A2134" t="s">
        <v>98</v>
      </c>
      <c r="B2134" t="s">
        <v>99</v>
      </c>
      <c r="C2134" t="s">
        <v>1028</v>
      </c>
      <c r="D2134" t="s">
        <v>1707</v>
      </c>
      <c r="E2134" t="s">
        <v>102</v>
      </c>
      <c r="G2134" t="s">
        <v>119</v>
      </c>
      <c r="H2134" t="s">
        <v>148</v>
      </c>
      <c r="I2134">
        <v>2016</v>
      </c>
      <c r="J2134" t="s">
        <v>154</v>
      </c>
      <c r="K2134" t="s">
        <v>150</v>
      </c>
      <c r="L2134" t="s">
        <v>2384</v>
      </c>
      <c r="M2134" t="s">
        <v>2402</v>
      </c>
      <c r="N2134">
        <v>1</v>
      </c>
      <c r="O2134">
        <v>2020</v>
      </c>
      <c r="P2134">
        <v>3078.881663603102</v>
      </c>
      <c r="Q2134">
        <v>1.414295330294598</v>
      </c>
      <c r="R2134" t="s">
        <v>109</v>
      </c>
      <c r="S2134">
        <v>2176.9722332051888</v>
      </c>
      <c r="T2134">
        <v>0.69</v>
      </c>
      <c r="U2134" t="s">
        <v>110</v>
      </c>
      <c r="V2134">
        <v>0.69</v>
      </c>
      <c r="W2134">
        <v>6</v>
      </c>
      <c r="X2134">
        <v>20</v>
      </c>
      <c r="Y2134">
        <v>14</v>
      </c>
      <c r="Z2134">
        <v>0.24</v>
      </c>
      <c r="AA2134">
        <v>31.536000000000001</v>
      </c>
    </row>
    <row r="2135" spans="1:27" x14ac:dyDescent="0.25">
      <c r="A2135" t="s">
        <v>98</v>
      </c>
      <c r="B2135" t="s">
        <v>99</v>
      </c>
      <c r="C2135" t="s">
        <v>1028</v>
      </c>
      <c r="D2135" t="s">
        <v>1707</v>
      </c>
      <c r="E2135" t="s">
        <v>102</v>
      </c>
      <c r="G2135" t="s">
        <v>103</v>
      </c>
      <c r="H2135" t="s">
        <v>156</v>
      </c>
      <c r="I2135">
        <v>2016</v>
      </c>
      <c r="J2135" t="s">
        <v>157</v>
      </c>
      <c r="K2135" t="s">
        <v>158</v>
      </c>
      <c r="L2135" t="s">
        <v>2384</v>
      </c>
      <c r="M2135" t="s">
        <v>2403</v>
      </c>
      <c r="N2135">
        <v>1</v>
      </c>
      <c r="O2135">
        <v>2020</v>
      </c>
      <c r="P2135">
        <v>2225.3303113170941</v>
      </c>
      <c r="Q2135">
        <v>1.414295330294598</v>
      </c>
      <c r="R2135" t="s">
        <v>109</v>
      </c>
      <c r="S2135">
        <v>1573.4551784552359</v>
      </c>
      <c r="T2135">
        <v>0.61014999999999997</v>
      </c>
      <c r="U2135" t="s">
        <v>110</v>
      </c>
      <c r="V2135">
        <v>0.61014999999999997</v>
      </c>
      <c r="W2135">
        <v>6</v>
      </c>
      <c r="X2135">
        <v>20</v>
      </c>
      <c r="Y2135">
        <v>14</v>
      </c>
      <c r="Z2135">
        <v>0.24</v>
      </c>
      <c r="AA2135">
        <v>31.536000000000001</v>
      </c>
    </row>
    <row r="2136" spans="1:27" x14ac:dyDescent="0.25">
      <c r="A2136" t="s">
        <v>98</v>
      </c>
      <c r="B2136" t="s">
        <v>99</v>
      </c>
      <c r="C2136" t="s">
        <v>1028</v>
      </c>
      <c r="D2136" t="s">
        <v>1707</v>
      </c>
      <c r="E2136" t="s">
        <v>102</v>
      </c>
      <c r="G2136" t="s">
        <v>111</v>
      </c>
      <c r="H2136" t="s">
        <v>156</v>
      </c>
      <c r="I2136">
        <v>2016</v>
      </c>
      <c r="J2136" t="s">
        <v>160</v>
      </c>
      <c r="K2136" t="s">
        <v>158</v>
      </c>
      <c r="L2136" t="s">
        <v>2384</v>
      </c>
      <c r="M2136" t="s">
        <v>2404</v>
      </c>
      <c r="N2136">
        <v>1</v>
      </c>
      <c r="O2136">
        <v>2020</v>
      </c>
      <c r="P2136">
        <v>2347.266218786523</v>
      </c>
      <c r="Q2136">
        <v>1.414295330294598</v>
      </c>
      <c r="R2136" t="s">
        <v>109</v>
      </c>
      <c r="S2136">
        <v>1659.671900562372</v>
      </c>
      <c r="T2136">
        <v>0.63</v>
      </c>
      <c r="U2136" t="s">
        <v>110</v>
      </c>
      <c r="V2136">
        <v>0.63</v>
      </c>
      <c r="W2136">
        <v>6</v>
      </c>
      <c r="X2136">
        <v>20</v>
      </c>
      <c r="Y2136">
        <v>14</v>
      </c>
      <c r="Z2136">
        <v>0.24</v>
      </c>
      <c r="AA2136">
        <v>31.536000000000001</v>
      </c>
    </row>
    <row r="2137" spans="1:27" x14ac:dyDescent="0.25">
      <c r="A2137" t="s">
        <v>98</v>
      </c>
      <c r="B2137" t="s">
        <v>99</v>
      </c>
      <c r="C2137" t="s">
        <v>1028</v>
      </c>
      <c r="D2137" t="s">
        <v>1707</v>
      </c>
      <c r="E2137" t="s">
        <v>102</v>
      </c>
      <c r="G2137" t="s">
        <v>114</v>
      </c>
      <c r="H2137" t="s">
        <v>156</v>
      </c>
      <c r="I2137">
        <v>2016</v>
      </c>
      <c r="J2137" t="s">
        <v>162</v>
      </c>
      <c r="K2137" t="s">
        <v>158</v>
      </c>
      <c r="L2137" t="s">
        <v>2384</v>
      </c>
      <c r="M2137" t="s">
        <v>2405</v>
      </c>
      <c r="N2137">
        <v>1</v>
      </c>
      <c r="O2137">
        <v>2020</v>
      </c>
      <c r="P2137">
        <v>2469.2021262559529</v>
      </c>
      <c r="Q2137">
        <v>1.414295330294598</v>
      </c>
      <c r="R2137" t="s">
        <v>109</v>
      </c>
      <c r="S2137">
        <v>1745.8886226695081</v>
      </c>
      <c r="T2137">
        <v>0.66</v>
      </c>
      <c r="U2137" t="s">
        <v>110</v>
      </c>
      <c r="V2137">
        <v>0.66</v>
      </c>
      <c r="W2137">
        <v>6</v>
      </c>
      <c r="X2137">
        <v>20</v>
      </c>
      <c r="Y2137">
        <v>14</v>
      </c>
      <c r="Z2137">
        <v>0.24</v>
      </c>
      <c r="AA2137">
        <v>31.536000000000001</v>
      </c>
    </row>
    <row r="2138" spans="1:27" x14ac:dyDescent="0.25">
      <c r="A2138" t="s">
        <v>98</v>
      </c>
      <c r="B2138" t="s">
        <v>99</v>
      </c>
      <c r="C2138" t="s">
        <v>1028</v>
      </c>
      <c r="D2138" t="s">
        <v>1707</v>
      </c>
      <c r="E2138" t="s">
        <v>102</v>
      </c>
      <c r="G2138" t="s">
        <v>114</v>
      </c>
      <c r="H2138" t="s">
        <v>156</v>
      </c>
      <c r="I2138">
        <v>2023</v>
      </c>
      <c r="J2138" t="s">
        <v>164</v>
      </c>
      <c r="K2138" t="s">
        <v>158</v>
      </c>
      <c r="L2138" t="s">
        <v>2384</v>
      </c>
      <c r="M2138" t="s">
        <v>2406</v>
      </c>
      <c r="N2138">
        <v>1</v>
      </c>
      <c r="O2138">
        <v>2023</v>
      </c>
      <c r="P2138">
        <v>3865.2553631628971</v>
      </c>
      <c r="Q2138">
        <v>1.414295330294598</v>
      </c>
      <c r="R2138" t="s">
        <v>109</v>
      </c>
      <c r="S2138">
        <v>2732.9902604979711</v>
      </c>
      <c r="T2138">
        <v>0.83499999999999996</v>
      </c>
      <c r="U2138" t="s">
        <v>110</v>
      </c>
      <c r="V2138">
        <v>0.83499999999999996</v>
      </c>
      <c r="W2138">
        <v>6</v>
      </c>
      <c r="X2138">
        <v>20</v>
      </c>
      <c r="Y2138">
        <v>14</v>
      </c>
      <c r="Z2138">
        <v>0.24</v>
      </c>
      <c r="AA2138">
        <v>31.536000000000001</v>
      </c>
    </row>
    <row r="2139" spans="1:27" x14ac:dyDescent="0.25">
      <c r="A2139" t="s">
        <v>98</v>
      </c>
      <c r="B2139" t="s">
        <v>99</v>
      </c>
      <c r="C2139" t="s">
        <v>1028</v>
      </c>
      <c r="D2139" t="s">
        <v>1707</v>
      </c>
      <c r="E2139" t="s">
        <v>102</v>
      </c>
      <c r="G2139" t="s">
        <v>119</v>
      </c>
      <c r="H2139" t="s">
        <v>156</v>
      </c>
      <c r="I2139">
        <v>2016</v>
      </c>
      <c r="J2139" t="s">
        <v>166</v>
      </c>
      <c r="K2139" t="s">
        <v>158</v>
      </c>
      <c r="L2139" t="s">
        <v>2384</v>
      </c>
      <c r="M2139" t="s">
        <v>2407</v>
      </c>
      <c r="N2139">
        <v>0</v>
      </c>
      <c r="O2139">
        <v>2020</v>
      </c>
      <c r="P2139">
        <v>3749.5291546849662</v>
      </c>
      <c r="Q2139">
        <v>1.414295330294598</v>
      </c>
      <c r="R2139" t="s">
        <v>109</v>
      </c>
      <c r="S2139">
        <v>2651.1642047944379</v>
      </c>
      <c r="T2139">
        <v>0.81</v>
      </c>
      <c r="U2139" t="s">
        <v>110</v>
      </c>
      <c r="V2139">
        <v>0.81</v>
      </c>
      <c r="W2139">
        <v>6</v>
      </c>
      <c r="X2139">
        <v>20</v>
      </c>
      <c r="Y2139">
        <v>14</v>
      </c>
      <c r="Z2139">
        <v>0.24</v>
      </c>
      <c r="AA2139">
        <v>31.536000000000001</v>
      </c>
    </row>
    <row r="2140" spans="1:27" x14ac:dyDescent="0.25">
      <c r="A2140" t="s">
        <v>98</v>
      </c>
      <c r="B2140" t="s">
        <v>99</v>
      </c>
      <c r="C2140" t="s">
        <v>1028</v>
      </c>
      <c r="D2140" t="s">
        <v>1707</v>
      </c>
      <c r="E2140" t="s">
        <v>102</v>
      </c>
      <c r="G2140" t="s">
        <v>119</v>
      </c>
      <c r="H2140" t="s">
        <v>156</v>
      </c>
      <c r="I2140">
        <v>2018</v>
      </c>
      <c r="J2140" t="s">
        <v>168</v>
      </c>
      <c r="K2140" t="s">
        <v>158</v>
      </c>
      <c r="L2140" t="s">
        <v>2384</v>
      </c>
      <c r="M2140" t="s">
        <v>2407</v>
      </c>
      <c r="N2140">
        <v>1</v>
      </c>
      <c r="O2140">
        <v>2020</v>
      </c>
      <c r="P2140">
        <v>3749.5291546849662</v>
      </c>
      <c r="Q2140">
        <v>1.414295330294598</v>
      </c>
      <c r="R2140" t="s">
        <v>109</v>
      </c>
      <c r="S2140">
        <v>2651.1642047944379</v>
      </c>
      <c r="T2140">
        <v>0.81</v>
      </c>
      <c r="U2140" t="s">
        <v>110</v>
      </c>
      <c r="V2140">
        <v>0.81</v>
      </c>
      <c r="W2140">
        <v>6</v>
      </c>
      <c r="X2140">
        <v>20</v>
      </c>
      <c r="Y2140">
        <v>14</v>
      </c>
      <c r="Z2140">
        <v>0.24</v>
      </c>
      <c r="AA2140">
        <v>31.536000000000001</v>
      </c>
    </row>
    <row r="2141" spans="1:27" x14ac:dyDescent="0.25">
      <c r="A2141" t="s">
        <v>98</v>
      </c>
      <c r="B2141" t="s">
        <v>99</v>
      </c>
      <c r="C2141" t="s">
        <v>1028</v>
      </c>
      <c r="D2141" t="s">
        <v>1707</v>
      </c>
      <c r="E2141" t="s">
        <v>102</v>
      </c>
      <c r="G2141" t="s">
        <v>111</v>
      </c>
      <c r="H2141" t="s">
        <v>169</v>
      </c>
      <c r="I2141">
        <v>2016</v>
      </c>
      <c r="J2141" t="s">
        <v>170</v>
      </c>
      <c r="K2141" t="s">
        <v>171</v>
      </c>
      <c r="L2141" t="s">
        <v>2384</v>
      </c>
      <c r="M2141" t="s">
        <v>2408</v>
      </c>
      <c r="N2141">
        <v>0</v>
      </c>
      <c r="O2141">
        <v>2020</v>
      </c>
      <c r="P2141">
        <v>13412.949821637279</v>
      </c>
      <c r="Q2141">
        <v>1.414295330294598</v>
      </c>
      <c r="R2141" t="s">
        <v>109</v>
      </c>
      <c r="S2141">
        <v>9483.8394317849834</v>
      </c>
      <c r="T2141">
        <v>1</v>
      </c>
      <c r="U2141" t="s">
        <v>173</v>
      </c>
      <c r="V2141">
        <v>1</v>
      </c>
      <c r="W2141">
        <v>15</v>
      </c>
      <c r="X2141">
        <v>30</v>
      </c>
      <c r="Y2141">
        <v>23</v>
      </c>
      <c r="Z2141">
        <v>0.24</v>
      </c>
      <c r="AA2141">
        <v>31.536000000000001</v>
      </c>
    </row>
    <row r="2142" spans="1:27" x14ac:dyDescent="0.25">
      <c r="A2142" t="s">
        <v>98</v>
      </c>
      <c r="B2142" t="s">
        <v>99</v>
      </c>
      <c r="C2142" t="s">
        <v>1028</v>
      </c>
      <c r="D2142" t="s">
        <v>1707</v>
      </c>
      <c r="E2142" t="s">
        <v>102</v>
      </c>
      <c r="G2142" t="s">
        <v>111</v>
      </c>
      <c r="H2142" t="s">
        <v>169</v>
      </c>
      <c r="I2142">
        <v>2020</v>
      </c>
      <c r="J2142" t="s">
        <v>174</v>
      </c>
      <c r="K2142" t="s">
        <v>171</v>
      </c>
      <c r="L2142" t="s">
        <v>2384</v>
      </c>
      <c r="M2142" t="s">
        <v>2408</v>
      </c>
      <c r="N2142">
        <v>1</v>
      </c>
      <c r="O2142">
        <v>2020</v>
      </c>
      <c r="P2142">
        <v>13412.949821637279</v>
      </c>
      <c r="Q2142">
        <v>1.414295330294598</v>
      </c>
      <c r="R2142" t="s">
        <v>109</v>
      </c>
      <c r="S2142">
        <v>9483.8394317849834</v>
      </c>
      <c r="T2142">
        <v>1</v>
      </c>
      <c r="U2142" t="s">
        <v>173</v>
      </c>
      <c r="V2142">
        <v>1</v>
      </c>
      <c r="W2142">
        <v>15</v>
      </c>
      <c r="X2142">
        <v>30</v>
      </c>
      <c r="Y2142">
        <v>23</v>
      </c>
      <c r="Z2142">
        <v>0.24</v>
      </c>
      <c r="AA2142">
        <v>31.536000000000001</v>
      </c>
    </row>
    <row r="2143" spans="1:27" x14ac:dyDescent="0.25">
      <c r="A2143" t="s">
        <v>98</v>
      </c>
      <c r="B2143" t="s">
        <v>99</v>
      </c>
      <c r="C2143" t="s">
        <v>1028</v>
      </c>
      <c r="D2143" t="s">
        <v>1707</v>
      </c>
      <c r="E2143" t="s">
        <v>102</v>
      </c>
      <c r="G2143" t="s">
        <v>111</v>
      </c>
      <c r="H2143" t="s">
        <v>169</v>
      </c>
      <c r="I2143">
        <v>2023</v>
      </c>
      <c r="J2143" t="s">
        <v>175</v>
      </c>
      <c r="K2143" t="s">
        <v>171</v>
      </c>
      <c r="L2143" t="s">
        <v>2384</v>
      </c>
      <c r="M2143" t="s">
        <v>2409</v>
      </c>
      <c r="N2143">
        <v>1</v>
      </c>
      <c r="O2143">
        <v>2023</v>
      </c>
      <c r="P2143">
        <v>13412.949821637279</v>
      </c>
      <c r="Q2143">
        <v>1.414295330294598</v>
      </c>
      <c r="R2143" t="s">
        <v>109</v>
      </c>
      <c r="S2143">
        <v>9483.8394317849834</v>
      </c>
      <c r="T2143">
        <v>1</v>
      </c>
      <c r="U2143" t="s">
        <v>173</v>
      </c>
      <c r="V2143">
        <v>1</v>
      </c>
      <c r="W2143">
        <v>15</v>
      </c>
      <c r="X2143">
        <v>30</v>
      </c>
      <c r="Y2143">
        <v>23</v>
      </c>
      <c r="Z2143">
        <v>0.24</v>
      </c>
      <c r="AA2143">
        <v>31.536000000000001</v>
      </c>
    </row>
    <row r="2144" spans="1:27" x14ac:dyDescent="0.25">
      <c r="A2144" t="s">
        <v>98</v>
      </c>
      <c r="B2144" t="s">
        <v>99</v>
      </c>
      <c r="C2144" t="s">
        <v>1028</v>
      </c>
      <c r="D2144" t="s">
        <v>1707</v>
      </c>
      <c r="E2144" t="s">
        <v>102</v>
      </c>
      <c r="G2144" t="s">
        <v>111</v>
      </c>
      <c r="H2144" t="s">
        <v>169</v>
      </c>
      <c r="I2144">
        <v>2024</v>
      </c>
      <c r="J2144" t="s">
        <v>177</v>
      </c>
      <c r="K2144" t="s">
        <v>171</v>
      </c>
      <c r="L2144" t="s">
        <v>2384</v>
      </c>
      <c r="M2144" t="s">
        <v>2410</v>
      </c>
      <c r="N2144">
        <v>1</v>
      </c>
      <c r="O2144">
        <v>2024</v>
      </c>
      <c r="P2144">
        <v>13412.949821637279</v>
      </c>
      <c r="Q2144">
        <v>1.414295330294598</v>
      </c>
      <c r="R2144" t="s">
        <v>109</v>
      </c>
      <c r="S2144">
        <v>9483.8394317849834</v>
      </c>
      <c r="T2144">
        <v>1</v>
      </c>
      <c r="U2144" t="s">
        <v>173</v>
      </c>
      <c r="V2144">
        <v>1</v>
      </c>
      <c r="W2144">
        <v>15</v>
      </c>
      <c r="X2144">
        <v>30</v>
      </c>
      <c r="Y2144">
        <v>23</v>
      </c>
      <c r="Z2144">
        <v>0.24</v>
      </c>
      <c r="AA2144">
        <v>31.536000000000001</v>
      </c>
    </row>
    <row r="2145" spans="1:27" x14ac:dyDescent="0.25">
      <c r="A2145" t="s">
        <v>98</v>
      </c>
      <c r="B2145" t="s">
        <v>99</v>
      </c>
      <c r="C2145" t="s">
        <v>1028</v>
      </c>
      <c r="D2145" t="s">
        <v>1707</v>
      </c>
      <c r="E2145" t="s">
        <v>179</v>
      </c>
      <c r="F2145" t="s">
        <v>180</v>
      </c>
      <c r="G2145" t="s">
        <v>103</v>
      </c>
      <c r="H2145" t="s">
        <v>125</v>
      </c>
      <c r="I2145">
        <v>2016</v>
      </c>
      <c r="J2145" t="s">
        <v>181</v>
      </c>
      <c r="K2145" t="s">
        <v>127</v>
      </c>
      <c r="L2145" t="s">
        <v>2411</v>
      </c>
      <c r="M2145" t="s">
        <v>2412</v>
      </c>
      <c r="N2145">
        <v>1</v>
      </c>
      <c r="O2145">
        <v>2020</v>
      </c>
      <c r="P2145">
        <v>2956.9457561336731</v>
      </c>
      <c r="Q2145">
        <v>3.956165386225861</v>
      </c>
      <c r="R2145" t="s">
        <v>109</v>
      </c>
      <c r="S2145">
        <v>747.42723507688515</v>
      </c>
      <c r="T2145">
        <v>2.4032825322391562</v>
      </c>
      <c r="U2145" t="s">
        <v>184</v>
      </c>
      <c r="V2145">
        <v>2.4032825322391562</v>
      </c>
      <c r="W2145">
        <v>9</v>
      </c>
      <c r="X2145">
        <v>22</v>
      </c>
      <c r="Y2145">
        <v>16</v>
      </c>
      <c r="Z2145">
        <v>8.7856310855373987E-2</v>
      </c>
      <c r="AA2145">
        <v>31.536000000000001</v>
      </c>
    </row>
    <row r="2146" spans="1:27" x14ac:dyDescent="0.25">
      <c r="A2146" t="s">
        <v>98</v>
      </c>
      <c r="B2146" t="s">
        <v>99</v>
      </c>
      <c r="C2146" t="s">
        <v>1028</v>
      </c>
      <c r="D2146" t="s">
        <v>1707</v>
      </c>
      <c r="E2146" t="s">
        <v>179</v>
      </c>
      <c r="F2146" t="s">
        <v>180</v>
      </c>
      <c r="G2146" t="s">
        <v>103</v>
      </c>
      <c r="H2146" t="s">
        <v>125</v>
      </c>
      <c r="I2146">
        <v>2023</v>
      </c>
      <c r="J2146" t="s">
        <v>185</v>
      </c>
      <c r="K2146" t="s">
        <v>127</v>
      </c>
      <c r="L2146" t="s">
        <v>2411</v>
      </c>
      <c r="M2146" t="s">
        <v>2413</v>
      </c>
      <c r="N2146">
        <v>1</v>
      </c>
      <c r="O2146">
        <v>2023</v>
      </c>
      <c r="P2146">
        <v>2956.9457561336731</v>
      </c>
      <c r="Q2146">
        <v>3.956165386225861</v>
      </c>
      <c r="R2146" t="s">
        <v>109</v>
      </c>
      <c r="S2146">
        <v>747.42723507688515</v>
      </c>
      <c r="T2146">
        <v>2.4032825322391562</v>
      </c>
      <c r="U2146" t="s">
        <v>184</v>
      </c>
      <c r="V2146">
        <v>2.4032825322391562</v>
      </c>
      <c r="W2146">
        <v>9</v>
      </c>
      <c r="X2146">
        <v>22</v>
      </c>
      <c r="Y2146">
        <v>16</v>
      </c>
      <c r="Z2146">
        <v>8.7856310855373987E-2</v>
      </c>
      <c r="AA2146">
        <v>31.536000000000001</v>
      </c>
    </row>
    <row r="2147" spans="1:27" x14ac:dyDescent="0.25">
      <c r="A2147" t="s">
        <v>98</v>
      </c>
      <c r="B2147" t="s">
        <v>99</v>
      </c>
      <c r="C2147" t="s">
        <v>1028</v>
      </c>
      <c r="D2147" t="s">
        <v>1707</v>
      </c>
      <c r="E2147" t="s">
        <v>179</v>
      </c>
      <c r="F2147" t="s">
        <v>180</v>
      </c>
      <c r="G2147" t="s">
        <v>111</v>
      </c>
      <c r="H2147" t="s">
        <v>125</v>
      </c>
      <c r="I2147">
        <v>2016</v>
      </c>
      <c r="J2147" t="s">
        <v>187</v>
      </c>
      <c r="K2147" t="s">
        <v>127</v>
      </c>
      <c r="L2147" t="s">
        <v>2411</v>
      </c>
      <c r="M2147" t="s">
        <v>2414</v>
      </c>
      <c r="N2147">
        <v>1</v>
      </c>
      <c r="O2147">
        <v>2020</v>
      </c>
      <c r="P2147">
        <v>3109.3656404704602</v>
      </c>
      <c r="Q2147">
        <v>3.956165386225861</v>
      </c>
      <c r="R2147" t="s">
        <v>109</v>
      </c>
      <c r="S2147">
        <v>785.95441214270397</v>
      </c>
      <c r="T2147">
        <v>2.5205158264947238</v>
      </c>
      <c r="U2147" t="s">
        <v>184</v>
      </c>
      <c r="V2147">
        <v>2.5205158264947238</v>
      </c>
      <c r="W2147">
        <v>9</v>
      </c>
      <c r="X2147">
        <v>22</v>
      </c>
      <c r="Y2147">
        <v>16</v>
      </c>
      <c r="Z2147">
        <v>8.7856310855373987E-2</v>
      </c>
      <c r="AA2147">
        <v>31.536000000000001</v>
      </c>
    </row>
    <row r="2148" spans="1:27" x14ac:dyDescent="0.25">
      <c r="A2148" t="s">
        <v>98</v>
      </c>
      <c r="B2148" t="s">
        <v>99</v>
      </c>
      <c r="C2148" t="s">
        <v>1028</v>
      </c>
      <c r="D2148" t="s">
        <v>1707</v>
      </c>
      <c r="E2148" t="s">
        <v>179</v>
      </c>
      <c r="F2148" t="s">
        <v>180</v>
      </c>
      <c r="G2148" t="s">
        <v>111</v>
      </c>
      <c r="H2148" t="s">
        <v>125</v>
      </c>
      <c r="I2148">
        <v>2023</v>
      </c>
      <c r="J2148" t="s">
        <v>189</v>
      </c>
      <c r="K2148" t="s">
        <v>127</v>
      </c>
      <c r="L2148" t="s">
        <v>2411</v>
      </c>
      <c r="M2148" t="s">
        <v>2415</v>
      </c>
      <c r="N2148">
        <v>1</v>
      </c>
      <c r="O2148">
        <v>2023</v>
      </c>
      <c r="P2148">
        <v>3139.8496173378171</v>
      </c>
      <c r="Q2148">
        <v>3.956165386225861</v>
      </c>
      <c r="R2148" t="s">
        <v>109</v>
      </c>
      <c r="S2148">
        <v>793.65984755586771</v>
      </c>
      <c r="T2148">
        <v>2.5791324736225092</v>
      </c>
      <c r="U2148" t="s">
        <v>184</v>
      </c>
      <c r="V2148">
        <v>2.5791324736225092</v>
      </c>
      <c r="W2148">
        <v>9</v>
      </c>
      <c r="X2148">
        <v>22</v>
      </c>
      <c r="Y2148">
        <v>16</v>
      </c>
      <c r="Z2148">
        <v>8.7856310855373987E-2</v>
      </c>
      <c r="AA2148">
        <v>31.536000000000001</v>
      </c>
    </row>
    <row r="2149" spans="1:27" x14ac:dyDescent="0.25">
      <c r="A2149" t="s">
        <v>98</v>
      </c>
      <c r="B2149" t="s">
        <v>99</v>
      </c>
      <c r="C2149" t="s">
        <v>1028</v>
      </c>
      <c r="D2149" t="s">
        <v>1707</v>
      </c>
      <c r="E2149" t="s">
        <v>179</v>
      </c>
      <c r="F2149" t="s">
        <v>180</v>
      </c>
      <c r="G2149" t="s">
        <v>114</v>
      </c>
      <c r="H2149" t="s">
        <v>125</v>
      </c>
      <c r="I2149">
        <v>2016</v>
      </c>
      <c r="J2149" t="s">
        <v>191</v>
      </c>
      <c r="K2149" t="s">
        <v>127</v>
      </c>
      <c r="L2149" t="s">
        <v>2411</v>
      </c>
      <c r="M2149" t="s">
        <v>2416</v>
      </c>
      <c r="N2149">
        <v>1</v>
      </c>
      <c r="O2149">
        <v>2020</v>
      </c>
      <c r="P2149">
        <v>3017.9137098683868</v>
      </c>
      <c r="Q2149">
        <v>3.956165386225861</v>
      </c>
      <c r="R2149" t="s">
        <v>109</v>
      </c>
      <c r="S2149">
        <v>762.83810590321264</v>
      </c>
      <c r="T2149">
        <v>2.4912075029308318</v>
      </c>
      <c r="U2149" t="s">
        <v>184</v>
      </c>
      <c r="V2149">
        <v>2.4912075029308318</v>
      </c>
      <c r="W2149">
        <v>9</v>
      </c>
      <c r="X2149">
        <v>22</v>
      </c>
      <c r="Y2149">
        <v>16</v>
      </c>
      <c r="Z2149">
        <v>8.7856310855373987E-2</v>
      </c>
      <c r="AA2149">
        <v>31.536000000000001</v>
      </c>
    </row>
    <row r="2150" spans="1:27" x14ac:dyDescent="0.25">
      <c r="A2150" t="s">
        <v>98</v>
      </c>
      <c r="B2150" t="s">
        <v>99</v>
      </c>
      <c r="C2150" t="s">
        <v>1028</v>
      </c>
      <c r="D2150" t="s">
        <v>1707</v>
      </c>
      <c r="E2150" t="s">
        <v>179</v>
      </c>
      <c r="F2150" t="s">
        <v>180</v>
      </c>
      <c r="G2150" t="s">
        <v>114</v>
      </c>
      <c r="H2150" t="s">
        <v>125</v>
      </c>
      <c r="I2150">
        <v>2022</v>
      </c>
      <c r="J2150" t="s">
        <v>193</v>
      </c>
      <c r="K2150" t="s">
        <v>127</v>
      </c>
      <c r="L2150" t="s">
        <v>2411</v>
      </c>
      <c r="M2150" t="s">
        <v>2417</v>
      </c>
      <c r="N2150">
        <v>1</v>
      </c>
      <c r="O2150">
        <v>2022</v>
      </c>
      <c r="P2150">
        <v>3017.9137098683868</v>
      </c>
      <c r="Q2150">
        <v>3.956165386225861</v>
      </c>
      <c r="R2150" t="s">
        <v>109</v>
      </c>
      <c r="S2150">
        <v>762.83810590321264</v>
      </c>
      <c r="T2150">
        <v>2.4912075029308318</v>
      </c>
      <c r="U2150" t="s">
        <v>184</v>
      </c>
      <c r="V2150">
        <v>2.4912075029308318</v>
      </c>
      <c r="W2150">
        <v>9</v>
      </c>
      <c r="X2150">
        <v>22</v>
      </c>
      <c r="Y2150">
        <v>16</v>
      </c>
      <c r="Z2150">
        <v>8.7856310855373987E-2</v>
      </c>
      <c r="AA2150">
        <v>31.536000000000001</v>
      </c>
    </row>
    <row r="2151" spans="1:27" x14ac:dyDescent="0.25">
      <c r="A2151" t="s">
        <v>98</v>
      </c>
      <c r="B2151" t="s">
        <v>99</v>
      </c>
      <c r="C2151" t="s">
        <v>1028</v>
      </c>
      <c r="D2151" t="s">
        <v>1707</v>
      </c>
      <c r="E2151" t="s">
        <v>179</v>
      </c>
      <c r="F2151" t="s">
        <v>180</v>
      </c>
      <c r="G2151" t="s">
        <v>114</v>
      </c>
      <c r="H2151" t="s">
        <v>125</v>
      </c>
      <c r="I2151">
        <v>2023</v>
      </c>
      <c r="J2151" t="s">
        <v>195</v>
      </c>
      <c r="K2151" t="s">
        <v>127</v>
      </c>
      <c r="L2151" t="s">
        <v>2411</v>
      </c>
      <c r="M2151" t="s">
        <v>2418</v>
      </c>
      <c r="N2151">
        <v>1</v>
      </c>
      <c r="O2151">
        <v>2023</v>
      </c>
      <c r="P2151">
        <v>3266.447780092843</v>
      </c>
      <c r="Q2151">
        <v>3.956165386225861</v>
      </c>
      <c r="R2151" t="s">
        <v>109</v>
      </c>
      <c r="S2151">
        <v>825.6600675658301</v>
      </c>
      <c r="T2151">
        <v>2.6963657678780768</v>
      </c>
      <c r="U2151" t="s">
        <v>184</v>
      </c>
      <c r="V2151">
        <v>2.6963657678780768</v>
      </c>
      <c r="W2151">
        <v>9</v>
      </c>
      <c r="X2151">
        <v>22</v>
      </c>
      <c r="Y2151">
        <v>16</v>
      </c>
      <c r="Z2151">
        <v>8.7856310855373987E-2</v>
      </c>
      <c r="AA2151">
        <v>31.536000000000001</v>
      </c>
    </row>
    <row r="2152" spans="1:27" x14ac:dyDescent="0.25">
      <c r="A2152" t="s">
        <v>98</v>
      </c>
      <c r="B2152" t="s">
        <v>99</v>
      </c>
      <c r="C2152" t="s">
        <v>1028</v>
      </c>
      <c r="D2152" t="s">
        <v>1707</v>
      </c>
      <c r="E2152" t="s">
        <v>179</v>
      </c>
      <c r="F2152" t="s">
        <v>180</v>
      </c>
      <c r="G2152" t="s">
        <v>119</v>
      </c>
      <c r="H2152" t="s">
        <v>125</v>
      </c>
      <c r="I2152">
        <v>2016</v>
      </c>
      <c r="J2152" t="s">
        <v>197</v>
      </c>
      <c r="K2152" t="s">
        <v>127</v>
      </c>
      <c r="L2152" t="s">
        <v>2411</v>
      </c>
      <c r="M2152" t="s">
        <v>2419</v>
      </c>
      <c r="N2152">
        <v>1</v>
      </c>
      <c r="O2152">
        <v>2020</v>
      </c>
      <c r="P2152">
        <v>3719.0451778176089</v>
      </c>
      <c r="Q2152">
        <v>3.956165386225861</v>
      </c>
      <c r="R2152" t="s">
        <v>109</v>
      </c>
      <c r="S2152">
        <v>940.06312040597936</v>
      </c>
      <c r="T2152">
        <v>2.6377491207502932</v>
      </c>
      <c r="U2152" t="s">
        <v>184</v>
      </c>
      <c r="V2152">
        <v>2.6377491207502932</v>
      </c>
      <c r="W2152">
        <v>9</v>
      </c>
      <c r="X2152">
        <v>22</v>
      </c>
      <c r="Y2152">
        <v>16</v>
      </c>
      <c r="Z2152">
        <v>8.7856310855373987E-2</v>
      </c>
      <c r="AA2152">
        <v>31.536000000000001</v>
      </c>
    </row>
    <row r="2153" spans="1:27" x14ac:dyDescent="0.25">
      <c r="A2153" t="s">
        <v>98</v>
      </c>
      <c r="B2153" t="s">
        <v>99</v>
      </c>
      <c r="C2153" t="s">
        <v>1028</v>
      </c>
      <c r="D2153" t="s">
        <v>1707</v>
      </c>
      <c r="E2153" t="s">
        <v>179</v>
      </c>
      <c r="F2153" t="s">
        <v>180</v>
      </c>
      <c r="G2153" t="s">
        <v>119</v>
      </c>
      <c r="H2153" t="s">
        <v>125</v>
      </c>
      <c r="I2153">
        <v>2022</v>
      </c>
      <c r="J2153" t="s">
        <v>199</v>
      </c>
      <c r="K2153" t="s">
        <v>127</v>
      </c>
      <c r="L2153" t="s">
        <v>2411</v>
      </c>
      <c r="M2153" t="s">
        <v>2420</v>
      </c>
      <c r="N2153">
        <v>1</v>
      </c>
      <c r="O2153">
        <v>2022</v>
      </c>
      <c r="P2153">
        <v>3914.784397702746</v>
      </c>
      <c r="Q2153">
        <v>3.956165386225861</v>
      </c>
      <c r="R2153" t="s">
        <v>109</v>
      </c>
      <c r="S2153">
        <v>989.54012674313606</v>
      </c>
      <c r="T2153">
        <v>2.9308323563892151</v>
      </c>
      <c r="U2153" t="s">
        <v>184</v>
      </c>
      <c r="V2153">
        <v>2.9308323563892151</v>
      </c>
      <c r="W2153">
        <v>9</v>
      </c>
      <c r="X2153">
        <v>22</v>
      </c>
      <c r="Y2153">
        <v>16</v>
      </c>
      <c r="Z2153">
        <v>8.7856310855373987E-2</v>
      </c>
      <c r="AA2153">
        <v>31.536000000000001</v>
      </c>
    </row>
    <row r="2154" spans="1:27" x14ac:dyDescent="0.25">
      <c r="A2154" t="s">
        <v>98</v>
      </c>
      <c r="B2154" t="s">
        <v>99</v>
      </c>
      <c r="C2154" t="s">
        <v>1028</v>
      </c>
      <c r="D2154" t="s">
        <v>1707</v>
      </c>
      <c r="E2154" t="s">
        <v>179</v>
      </c>
      <c r="F2154" t="s">
        <v>201</v>
      </c>
      <c r="G2154" t="s">
        <v>103</v>
      </c>
      <c r="H2154" t="s">
        <v>125</v>
      </c>
      <c r="I2154">
        <v>2016</v>
      </c>
      <c r="J2154" t="s">
        <v>202</v>
      </c>
      <c r="K2154" t="s">
        <v>127</v>
      </c>
      <c r="L2154" t="s">
        <v>2411</v>
      </c>
      <c r="M2154" t="s">
        <v>2421</v>
      </c>
      <c r="N2154">
        <v>1</v>
      </c>
      <c r="O2154">
        <v>2020</v>
      </c>
      <c r="P2154">
        <v>9511.0007826155233</v>
      </c>
      <c r="Q2154">
        <v>3.956165386225861</v>
      </c>
      <c r="R2154" t="s">
        <v>109</v>
      </c>
      <c r="S2154">
        <v>2404.095848907094</v>
      </c>
      <c r="T2154">
        <v>3.2</v>
      </c>
      <c r="U2154" t="s">
        <v>184</v>
      </c>
      <c r="V2154">
        <v>3.2</v>
      </c>
      <c r="W2154">
        <v>8</v>
      </c>
      <c r="X2154">
        <v>20.8</v>
      </c>
      <c r="Y2154">
        <v>15</v>
      </c>
      <c r="Z2154">
        <v>8.7856310855373987E-2</v>
      </c>
      <c r="AA2154">
        <v>31.536000000000001</v>
      </c>
    </row>
    <row r="2155" spans="1:27" x14ac:dyDescent="0.25">
      <c r="A2155" t="s">
        <v>98</v>
      </c>
      <c r="B2155" t="s">
        <v>99</v>
      </c>
      <c r="C2155" t="s">
        <v>1028</v>
      </c>
      <c r="D2155" t="s">
        <v>1707</v>
      </c>
      <c r="E2155" t="s">
        <v>179</v>
      </c>
      <c r="F2155" t="s">
        <v>201</v>
      </c>
      <c r="G2155" t="s">
        <v>111</v>
      </c>
      <c r="H2155" t="s">
        <v>125</v>
      </c>
      <c r="I2155">
        <v>2016</v>
      </c>
      <c r="J2155" t="s">
        <v>204</v>
      </c>
      <c r="K2155" t="s">
        <v>127</v>
      </c>
      <c r="L2155" t="s">
        <v>2411</v>
      </c>
      <c r="M2155" t="s">
        <v>2422</v>
      </c>
      <c r="N2155">
        <v>1</v>
      </c>
      <c r="O2155">
        <v>2020</v>
      </c>
      <c r="P2155">
        <v>9846.3245281564559</v>
      </c>
      <c r="Q2155">
        <v>3.956165386225861</v>
      </c>
      <c r="R2155" t="s">
        <v>109</v>
      </c>
      <c r="S2155">
        <v>2488.8556384518961</v>
      </c>
      <c r="T2155">
        <v>3.7</v>
      </c>
      <c r="U2155" t="s">
        <v>184</v>
      </c>
      <c r="V2155">
        <v>3.7</v>
      </c>
      <c r="W2155">
        <v>8</v>
      </c>
      <c r="X2155">
        <v>20.8</v>
      </c>
      <c r="Y2155">
        <v>15</v>
      </c>
      <c r="Z2155">
        <v>8.7856310855373987E-2</v>
      </c>
      <c r="AA2155">
        <v>31.536000000000001</v>
      </c>
    </row>
    <row r="2156" spans="1:27" x14ac:dyDescent="0.25">
      <c r="A2156" t="s">
        <v>98</v>
      </c>
      <c r="B2156" t="s">
        <v>99</v>
      </c>
      <c r="C2156" t="s">
        <v>1028</v>
      </c>
      <c r="D2156" t="s">
        <v>1707</v>
      </c>
      <c r="E2156" t="s">
        <v>179</v>
      </c>
      <c r="F2156" t="s">
        <v>201</v>
      </c>
      <c r="G2156" t="s">
        <v>114</v>
      </c>
      <c r="H2156" t="s">
        <v>125</v>
      </c>
      <c r="I2156">
        <v>2016</v>
      </c>
      <c r="J2156" t="s">
        <v>206</v>
      </c>
      <c r="K2156" t="s">
        <v>127</v>
      </c>
      <c r="L2156" t="s">
        <v>2411</v>
      </c>
      <c r="M2156" t="s">
        <v>2423</v>
      </c>
      <c r="N2156">
        <v>0</v>
      </c>
      <c r="O2156">
        <v>2020</v>
      </c>
      <c r="P2156">
        <v>9846.3245281564559</v>
      </c>
      <c r="Q2156">
        <v>3.956165386225861</v>
      </c>
      <c r="R2156" t="s">
        <v>109</v>
      </c>
      <c r="S2156">
        <v>2488.8556384518961</v>
      </c>
      <c r="T2156">
        <v>3.6</v>
      </c>
      <c r="U2156" t="s">
        <v>184</v>
      </c>
      <c r="V2156">
        <v>3.6</v>
      </c>
      <c r="W2156">
        <v>8</v>
      </c>
      <c r="X2156">
        <v>20.8</v>
      </c>
      <c r="Y2156">
        <v>15</v>
      </c>
      <c r="Z2156">
        <v>8.7856310855373987E-2</v>
      </c>
      <c r="AA2156">
        <v>31.536000000000001</v>
      </c>
    </row>
    <row r="2157" spans="1:27" x14ac:dyDescent="0.25">
      <c r="A2157" t="s">
        <v>98</v>
      </c>
      <c r="B2157" t="s">
        <v>99</v>
      </c>
      <c r="C2157" t="s">
        <v>1028</v>
      </c>
      <c r="D2157" t="s">
        <v>1707</v>
      </c>
      <c r="E2157" t="s">
        <v>179</v>
      </c>
      <c r="F2157" t="s">
        <v>201</v>
      </c>
      <c r="G2157" t="s">
        <v>114</v>
      </c>
      <c r="H2157" t="s">
        <v>125</v>
      </c>
      <c r="I2157">
        <v>2020</v>
      </c>
      <c r="J2157" t="s">
        <v>208</v>
      </c>
      <c r="K2157" t="s">
        <v>127</v>
      </c>
      <c r="L2157" t="s">
        <v>2411</v>
      </c>
      <c r="M2157" t="s">
        <v>2423</v>
      </c>
      <c r="N2157">
        <v>1</v>
      </c>
      <c r="O2157">
        <v>2020</v>
      </c>
      <c r="P2157">
        <v>9846.3245281564559</v>
      </c>
      <c r="Q2157">
        <v>3.956165386225861</v>
      </c>
      <c r="R2157" t="s">
        <v>109</v>
      </c>
      <c r="S2157">
        <v>2488.8556384518961</v>
      </c>
      <c r="T2157">
        <v>3.6</v>
      </c>
      <c r="U2157" t="s">
        <v>184</v>
      </c>
      <c r="V2157">
        <v>3.6</v>
      </c>
      <c r="W2157">
        <v>8</v>
      </c>
      <c r="X2157">
        <v>20.8</v>
      </c>
      <c r="Y2157">
        <v>15</v>
      </c>
      <c r="Z2157">
        <v>8.7856310855373987E-2</v>
      </c>
      <c r="AA2157">
        <v>31.536000000000001</v>
      </c>
    </row>
    <row r="2158" spans="1:27" x14ac:dyDescent="0.25">
      <c r="A2158" t="s">
        <v>98</v>
      </c>
      <c r="B2158" t="s">
        <v>99</v>
      </c>
      <c r="C2158" t="s">
        <v>1028</v>
      </c>
      <c r="D2158" t="s">
        <v>1707</v>
      </c>
      <c r="E2158" t="s">
        <v>179</v>
      </c>
      <c r="F2158" t="s">
        <v>201</v>
      </c>
      <c r="G2158" t="s">
        <v>114</v>
      </c>
      <c r="H2158" t="s">
        <v>125</v>
      </c>
      <c r="I2158">
        <v>2022</v>
      </c>
      <c r="J2158" t="s">
        <v>209</v>
      </c>
      <c r="K2158" t="s">
        <v>127</v>
      </c>
      <c r="L2158" t="s">
        <v>2411</v>
      </c>
      <c r="M2158" t="s">
        <v>2424</v>
      </c>
      <c r="N2158">
        <v>1</v>
      </c>
      <c r="O2158">
        <v>2022</v>
      </c>
      <c r="P2158">
        <v>9846.3245281564559</v>
      </c>
      <c r="Q2158">
        <v>3.956165386225861</v>
      </c>
      <c r="R2158" t="s">
        <v>109</v>
      </c>
      <c r="S2158">
        <v>2488.8556384518961</v>
      </c>
      <c r="T2158">
        <v>3.6</v>
      </c>
      <c r="U2158" t="s">
        <v>184</v>
      </c>
      <c r="V2158">
        <v>3.6</v>
      </c>
      <c r="W2158">
        <v>8</v>
      </c>
      <c r="X2158">
        <v>20.8</v>
      </c>
      <c r="Y2158">
        <v>15</v>
      </c>
      <c r="Z2158">
        <v>8.7856310855373987E-2</v>
      </c>
      <c r="AA2158">
        <v>31.536000000000001</v>
      </c>
    </row>
    <row r="2159" spans="1:27" x14ac:dyDescent="0.25">
      <c r="A2159" t="s">
        <v>98</v>
      </c>
      <c r="B2159" t="s">
        <v>99</v>
      </c>
      <c r="C2159" t="s">
        <v>1028</v>
      </c>
      <c r="D2159" t="s">
        <v>1707</v>
      </c>
      <c r="E2159" t="s">
        <v>179</v>
      </c>
      <c r="F2159" t="s">
        <v>201</v>
      </c>
      <c r="G2159" t="s">
        <v>114</v>
      </c>
      <c r="H2159" t="s">
        <v>125</v>
      </c>
      <c r="I2159">
        <v>2023</v>
      </c>
      <c r="J2159" t="s">
        <v>211</v>
      </c>
      <c r="K2159" t="s">
        <v>127</v>
      </c>
      <c r="L2159" t="s">
        <v>2411</v>
      </c>
      <c r="M2159" t="s">
        <v>2425</v>
      </c>
      <c r="N2159">
        <v>1</v>
      </c>
      <c r="O2159">
        <v>2023</v>
      </c>
      <c r="P2159">
        <v>9846.3245281564559</v>
      </c>
      <c r="Q2159">
        <v>3.956165386225861</v>
      </c>
      <c r="R2159" t="s">
        <v>109</v>
      </c>
      <c r="S2159">
        <v>2488.8556384518961</v>
      </c>
      <c r="T2159">
        <v>3.6</v>
      </c>
      <c r="U2159" t="s">
        <v>184</v>
      </c>
      <c r="V2159">
        <v>3.6</v>
      </c>
      <c r="W2159">
        <v>8</v>
      </c>
      <c r="X2159">
        <v>20.8</v>
      </c>
      <c r="Y2159">
        <v>15</v>
      </c>
      <c r="Z2159">
        <v>8.7856310855373987E-2</v>
      </c>
      <c r="AA2159">
        <v>31.536000000000001</v>
      </c>
    </row>
    <row r="2160" spans="1:27" x14ac:dyDescent="0.25">
      <c r="A2160" t="s">
        <v>98</v>
      </c>
      <c r="B2160" t="s">
        <v>99</v>
      </c>
      <c r="C2160" t="s">
        <v>1028</v>
      </c>
      <c r="D2160" t="s">
        <v>1707</v>
      </c>
      <c r="E2160" t="s">
        <v>179</v>
      </c>
      <c r="F2160" t="s">
        <v>201</v>
      </c>
      <c r="G2160" t="s">
        <v>114</v>
      </c>
      <c r="H2160" t="s">
        <v>125</v>
      </c>
      <c r="I2160">
        <v>2024</v>
      </c>
      <c r="J2160" t="s">
        <v>213</v>
      </c>
      <c r="K2160" t="s">
        <v>127</v>
      </c>
      <c r="L2160" t="s">
        <v>2411</v>
      </c>
      <c r="M2160" t="s">
        <v>2426</v>
      </c>
      <c r="N2160">
        <v>1</v>
      </c>
      <c r="O2160">
        <v>2024</v>
      </c>
      <c r="P2160">
        <v>9846.3245281564559</v>
      </c>
      <c r="Q2160">
        <v>3.956165386225861</v>
      </c>
      <c r="R2160" t="s">
        <v>109</v>
      </c>
      <c r="S2160">
        <v>2488.8556384518961</v>
      </c>
      <c r="T2160">
        <v>3.6</v>
      </c>
      <c r="U2160" t="s">
        <v>184</v>
      </c>
      <c r="V2160">
        <v>3.6</v>
      </c>
      <c r="W2160">
        <v>8</v>
      </c>
      <c r="X2160">
        <v>20.8</v>
      </c>
      <c r="Y2160">
        <v>15</v>
      </c>
      <c r="Z2160">
        <v>8.7856310855373987E-2</v>
      </c>
      <c r="AA2160">
        <v>31.536000000000001</v>
      </c>
    </row>
    <row r="2161" spans="1:27" x14ac:dyDescent="0.25">
      <c r="A2161" t="s">
        <v>98</v>
      </c>
      <c r="B2161" t="s">
        <v>99</v>
      </c>
      <c r="C2161" t="s">
        <v>1028</v>
      </c>
      <c r="D2161" t="s">
        <v>1707</v>
      </c>
      <c r="E2161" t="s">
        <v>179</v>
      </c>
      <c r="F2161" t="s">
        <v>201</v>
      </c>
      <c r="G2161" t="s">
        <v>119</v>
      </c>
      <c r="H2161" t="s">
        <v>125</v>
      </c>
      <c r="I2161">
        <v>2016</v>
      </c>
      <c r="J2161" t="s">
        <v>215</v>
      </c>
      <c r="K2161" t="s">
        <v>127</v>
      </c>
      <c r="L2161" t="s">
        <v>2411</v>
      </c>
      <c r="M2161" t="s">
        <v>2427</v>
      </c>
      <c r="N2161">
        <v>0</v>
      </c>
      <c r="O2161">
        <v>2020</v>
      </c>
      <c r="P2161">
        <v>10395.03611176889</v>
      </c>
      <c r="Q2161">
        <v>3.956165386225861</v>
      </c>
      <c r="R2161" t="s">
        <v>109</v>
      </c>
      <c r="S2161">
        <v>2627.5534758888439</v>
      </c>
      <c r="T2161">
        <v>4.5</v>
      </c>
      <c r="U2161" t="s">
        <v>184</v>
      </c>
      <c r="V2161">
        <v>4.5</v>
      </c>
      <c r="W2161">
        <v>8</v>
      </c>
      <c r="X2161">
        <v>20.8</v>
      </c>
      <c r="Y2161">
        <v>15</v>
      </c>
      <c r="Z2161">
        <v>8.7856310855373987E-2</v>
      </c>
      <c r="AA2161">
        <v>31.536000000000001</v>
      </c>
    </row>
    <row r="2162" spans="1:27" x14ac:dyDescent="0.25">
      <c r="A2162" t="s">
        <v>98</v>
      </c>
      <c r="B2162" t="s">
        <v>99</v>
      </c>
      <c r="C2162" t="s">
        <v>1028</v>
      </c>
      <c r="D2162" t="s">
        <v>1707</v>
      </c>
      <c r="E2162" t="s">
        <v>179</v>
      </c>
      <c r="F2162" t="s">
        <v>201</v>
      </c>
      <c r="G2162" t="s">
        <v>119</v>
      </c>
      <c r="H2162" t="s">
        <v>125</v>
      </c>
      <c r="I2162">
        <v>2020</v>
      </c>
      <c r="J2162" t="s">
        <v>217</v>
      </c>
      <c r="K2162" t="s">
        <v>127</v>
      </c>
      <c r="L2162" t="s">
        <v>2411</v>
      </c>
      <c r="M2162" t="s">
        <v>2427</v>
      </c>
      <c r="N2162">
        <v>1</v>
      </c>
      <c r="O2162">
        <v>2020</v>
      </c>
      <c r="P2162">
        <v>10395.03611176889</v>
      </c>
      <c r="Q2162">
        <v>3.956165386225861</v>
      </c>
      <c r="R2162" t="s">
        <v>109</v>
      </c>
      <c r="S2162">
        <v>2627.5534758888439</v>
      </c>
      <c r="T2162">
        <v>4.5</v>
      </c>
      <c r="U2162" t="s">
        <v>184</v>
      </c>
      <c r="V2162">
        <v>4.5</v>
      </c>
      <c r="W2162">
        <v>8</v>
      </c>
      <c r="X2162">
        <v>20.8</v>
      </c>
      <c r="Y2162">
        <v>15</v>
      </c>
      <c r="Z2162">
        <v>8.7856310855373987E-2</v>
      </c>
      <c r="AA2162">
        <v>31.536000000000001</v>
      </c>
    </row>
    <row r="2163" spans="1:27" x14ac:dyDescent="0.25">
      <c r="A2163" t="s">
        <v>98</v>
      </c>
      <c r="B2163" t="s">
        <v>99</v>
      </c>
      <c r="C2163" t="s">
        <v>1028</v>
      </c>
      <c r="D2163" t="s">
        <v>1707</v>
      </c>
      <c r="E2163" t="s">
        <v>179</v>
      </c>
      <c r="F2163" t="s">
        <v>201</v>
      </c>
      <c r="G2163" t="s">
        <v>119</v>
      </c>
      <c r="H2163" t="s">
        <v>125</v>
      </c>
      <c r="I2163">
        <v>2022</v>
      </c>
      <c r="J2163" t="s">
        <v>218</v>
      </c>
      <c r="K2163" t="s">
        <v>127</v>
      </c>
      <c r="L2163" t="s">
        <v>2411</v>
      </c>
      <c r="M2163" t="s">
        <v>2428</v>
      </c>
      <c r="N2163">
        <v>1</v>
      </c>
      <c r="O2163">
        <v>2022</v>
      </c>
      <c r="P2163">
        <v>10395.03611176889</v>
      </c>
      <c r="Q2163">
        <v>3.956165386225861</v>
      </c>
      <c r="R2163" t="s">
        <v>109</v>
      </c>
      <c r="S2163">
        <v>2627.5534758888439</v>
      </c>
      <c r="T2163">
        <v>4.5</v>
      </c>
      <c r="U2163" t="s">
        <v>184</v>
      </c>
      <c r="V2163">
        <v>4.5</v>
      </c>
      <c r="W2163">
        <v>8</v>
      </c>
      <c r="X2163">
        <v>20.8</v>
      </c>
      <c r="Y2163">
        <v>15</v>
      </c>
      <c r="Z2163">
        <v>8.7856310855373987E-2</v>
      </c>
      <c r="AA2163">
        <v>31.536000000000001</v>
      </c>
    </row>
    <row r="2164" spans="1:27" x14ac:dyDescent="0.25">
      <c r="A2164" t="s">
        <v>98</v>
      </c>
      <c r="B2164" t="s">
        <v>99</v>
      </c>
      <c r="C2164" t="s">
        <v>1028</v>
      </c>
      <c r="D2164" t="s">
        <v>1707</v>
      </c>
      <c r="E2164" t="s">
        <v>179</v>
      </c>
      <c r="F2164" t="s">
        <v>201</v>
      </c>
      <c r="G2164" t="s">
        <v>119</v>
      </c>
      <c r="H2164" t="s">
        <v>125</v>
      </c>
      <c r="I2164">
        <v>2023</v>
      </c>
      <c r="J2164" t="s">
        <v>220</v>
      </c>
      <c r="K2164" t="s">
        <v>127</v>
      </c>
      <c r="L2164" t="s">
        <v>2411</v>
      </c>
      <c r="M2164" t="s">
        <v>2429</v>
      </c>
      <c r="N2164">
        <v>1</v>
      </c>
      <c r="O2164">
        <v>2023</v>
      </c>
      <c r="P2164">
        <v>10395.03611176889</v>
      </c>
      <c r="Q2164">
        <v>3.956165386225861</v>
      </c>
      <c r="R2164" t="s">
        <v>109</v>
      </c>
      <c r="S2164">
        <v>2627.5534758888439</v>
      </c>
      <c r="T2164">
        <v>4.5</v>
      </c>
      <c r="U2164" t="s">
        <v>184</v>
      </c>
      <c r="V2164">
        <v>4.5</v>
      </c>
      <c r="W2164">
        <v>8</v>
      </c>
      <c r="X2164">
        <v>20.8</v>
      </c>
      <c r="Y2164">
        <v>15</v>
      </c>
      <c r="Z2164">
        <v>8.7856310855373987E-2</v>
      </c>
      <c r="AA2164">
        <v>31.536000000000001</v>
      </c>
    </row>
    <row r="2165" spans="1:27" x14ac:dyDescent="0.25">
      <c r="A2165" t="s">
        <v>98</v>
      </c>
      <c r="B2165" t="s">
        <v>99</v>
      </c>
      <c r="C2165" t="s">
        <v>1028</v>
      </c>
      <c r="D2165" t="s">
        <v>1707</v>
      </c>
      <c r="E2165" t="s">
        <v>179</v>
      </c>
      <c r="F2165" t="s">
        <v>201</v>
      </c>
      <c r="G2165" t="s">
        <v>119</v>
      </c>
      <c r="H2165" t="s">
        <v>125</v>
      </c>
      <c r="I2165">
        <v>2024</v>
      </c>
      <c r="J2165" t="s">
        <v>222</v>
      </c>
      <c r="K2165" t="s">
        <v>127</v>
      </c>
      <c r="L2165" t="s">
        <v>2411</v>
      </c>
      <c r="M2165" t="s">
        <v>2430</v>
      </c>
      <c r="N2165">
        <v>1</v>
      </c>
      <c r="O2165">
        <v>2024</v>
      </c>
      <c r="P2165">
        <v>10395.03611176889</v>
      </c>
      <c r="Q2165">
        <v>3.956165386225861</v>
      </c>
      <c r="R2165" t="s">
        <v>109</v>
      </c>
      <c r="S2165">
        <v>2627.5534758888439</v>
      </c>
      <c r="T2165">
        <v>4.5</v>
      </c>
      <c r="U2165" t="s">
        <v>184</v>
      </c>
      <c r="V2165">
        <v>4.5</v>
      </c>
      <c r="W2165">
        <v>8</v>
      </c>
      <c r="X2165">
        <v>20.8</v>
      </c>
      <c r="Y2165">
        <v>15</v>
      </c>
      <c r="Z2165">
        <v>8.7856310855373987E-2</v>
      </c>
      <c r="AA2165">
        <v>31.536000000000001</v>
      </c>
    </row>
    <row r="2166" spans="1:27" x14ac:dyDescent="0.25">
      <c r="A2166" t="s">
        <v>98</v>
      </c>
      <c r="B2166" t="s">
        <v>99</v>
      </c>
      <c r="C2166" t="s">
        <v>1028</v>
      </c>
      <c r="D2166" t="s">
        <v>1707</v>
      </c>
      <c r="E2166" t="s">
        <v>179</v>
      </c>
      <c r="F2166" t="s">
        <v>224</v>
      </c>
      <c r="G2166" t="s">
        <v>111</v>
      </c>
      <c r="H2166" t="s">
        <v>125</v>
      </c>
      <c r="I2166">
        <v>2016</v>
      </c>
      <c r="J2166" t="s">
        <v>225</v>
      </c>
      <c r="K2166" t="s">
        <v>127</v>
      </c>
      <c r="L2166" t="s">
        <v>2411</v>
      </c>
      <c r="M2166" t="s">
        <v>2431</v>
      </c>
      <c r="N2166">
        <v>1</v>
      </c>
      <c r="O2166">
        <v>2020</v>
      </c>
      <c r="P2166">
        <v>1341.294982163728</v>
      </c>
      <c r="Q2166">
        <v>3.956165386225861</v>
      </c>
      <c r="R2166" t="s">
        <v>109</v>
      </c>
      <c r="S2166">
        <v>339.03915817920569</v>
      </c>
      <c r="T2166">
        <v>0.98</v>
      </c>
      <c r="U2166" t="s">
        <v>227</v>
      </c>
      <c r="V2166">
        <v>0.98</v>
      </c>
      <c r="W2166">
        <v>15</v>
      </c>
      <c r="X2166">
        <v>30</v>
      </c>
      <c r="Y2166">
        <v>23</v>
      </c>
      <c r="Z2166">
        <v>8.7856310855373987E-2</v>
      </c>
      <c r="AA2166">
        <v>31.536000000000001</v>
      </c>
    </row>
    <row r="2167" spans="1:27" x14ac:dyDescent="0.25">
      <c r="A2167" t="s">
        <v>98</v>
      </c>
      <c r="B2167" t="s">
        <v>99</v>
      </c>
      <c r="C2167" t="s">
        <v>1028</v>
      </c>
      <c r="D2167" t="s">
        <v>1707</v>
      </c>
      <c r="E2167" t="s">
        <v>179</v>
      </c>
      <c r="F2167" t="s">
        <v>228</v>
      </c>
      <c r="G2167" t="s">
        <v>103</v>
      </c>
      <c r="H2167" t="s">
        <v>104</v>
      </c>
      <c r="I2167">
        <v>2016</v>
      </c>
      <c r="J2167" t="s">
        <v>229</v>
      </c>
      <c r="K2167" t="s">
        <v>106</v>
      </c>
      <c r="L2167" t="s">
        <v>2411</v>
      </c>
      <c r="M2167" t="s">
        <v>2432</v>
      </c>
      <c r="N2167">
        <v>1</v>
      </c>
      <c r="O2167">
        <v>2020</v>
      </c>
      <c r="P2167">
        <v>2499.6861031233111</v>
      </c>
      <c r="Q2167">
        <v>3.956165386225861</v>
      </c>
      <c r="R2167" t="s">
        <v>109</v>
      </c>
      <c r="S2167">
        <v>631.8457038794287</v>
      </c>
      <c r="T2167">
        <v>0.8</v>
      </c>
      <c r="U2167" t="s">
        <v>227</v>
      </c>
      <c r="V2167">
        <v>0.8</v>
      </c>
      <c r="W2167">
        <v>16</v>
      </c>
      <c r="X2167">
        <v>27</v>
      </c>
      <c r="Y2167">
        <v>22</v>
      </c>
      <c r="Z2167">
        <v>8.7856310855373987E-2</v>
      </c>
      <c r="AA2167">
        <v>31.536000000000001</v>
      </c>
    </row>
    <row r="2168" spans="1:27" x14ac:dyDescent="0.25">
      <c r="A2168" t="s">
        <v>98</v>
      </c>
      <c r="B2168" t="s">
        <v>99</v>
      </c>
      <c r="C2168" t="s">
        <v>1028</v>
      </c>
      <c r="D2168" t="s">
        <v>1707</v>
      </c>
      <c r="E2168" t="s">
        <v>179</v>
      </c>
      <c r="F2168" t="s">
        <v>228</v>
      </c>
      <c r="G2168" t="s">
        <v>111</v>
      </c>
      <c r="H2168" t="s">
        <v>104</v>
      </c>
      <c r="I2168">
        <v>2016</v>
      </c>
      <c r="J2168" t="s">
        <v>231</v>
      </c>
      <c r="K2168" t="s">
        <v>106</v>
      </c>
      <c r="L2168" t="s">
        <v>2411</v>
      </c>
      <c r="M2168" t="s">
        <v>2433</v>
      </c>
      <c r="N2168">
        <v>0</v>
      </c>
      <c r="O2168">
        <v>2020</v>
      </c>
      <c r="P2168">
        <v>3182.5271849521182</v>
      </c>
      <c r="Q2168">
        <v>3.956165386225861</v>
      </c>
      <c r="R2168" t="s">
        <v>109</v>
      </c>
      <c r="S2168">
        <v>804.44745713429711</v>
      </c>
      <c r="T2168">
        <v>0.92</v>
      </c>
      <c r="U2168" t="s">
        <v>227</v>
      </c>
      <c r="V2168">
        <v>0.92</v>
      </c>
      <c r="W2168">
        <v>16</v>
      </c>
      <c r="X2168">
        <v>27</v>
      </c>
      <c r="Y2168">
        <v>22</v>
      </c>
      <c r="Z2168">
        <v>8.7856310855373987E-2</v>
      </c>
      <c r="AA2168">
        <v>31.536000000000001</v>
      </c>
    </row>
    <row r="2169" spans="1:27" x14ac:dyDescent="0.25">
      <c r="A2169" t="s">
        <v>98</v>
      </c>
      <c r="B2169" t="s">
        <v>99</v>
      </c>
      <c r="C2169" t="s">
        <v>1028</v>
      </c>
      <c r="D2169" t="s">
        <v>1707</v>
      </c>
      <c r="E2169" t="s">
        <v>179</v>
      </c>
      <c r="F2169" t="s">
        <v>228</v>
      </c>
      <c r="G2169" t="s">
        <v>111</v>
      </c>
      <c r="H2169" t="s">
        <v>104</v>
      </c>
      <c r="I2169">
        <v>2020</v>
      </c>
      <c r="J2169" t="s">
        <v>233</v>
      </c>
      <c r="K2169" t="s">
        <v>106</v>
      </c>
      <c r="L2169" t="s">
        <v>2411</v>
      </c>
      <c r="M2169" t="s">
        <v>2433</v>
      </c>
      <c r="N2169">
        <v>1</v>
      </c>
      <c r="O2169">
        <v>2020</v>
      </c>
      <c r="P2169">
        <v>3365.4310461562618</v>
      </c>
      <c r="Q2169">
        <v>3.956165386225861</v>
      </c>
      <c r="R2169" t="s">
        <v>109</v>
      </c>
      <c r="S2169">
        <v>850.68006961327956</v>
      </c>
      <c r="T2169">
        <v>0.92</v>
      </c>
      <c r="U2169" t="s">
        <v>227</v>
      </c>
      <c r="V2169">
        <v>0.92</v>
      </c>
      <c r="W2169">
        <v>16</v>
      </c>
      <c r="X2169">
        <v>27</v>
      </c>
      <c r="Y2169">
        <v>22</v>
      </c>
      <c r="Z2169">
        <v>8.7856310855373987E-2</v>
      </c>
      <c r="AA2169">
        <v>31.536000000000001</v>
      </c>
    </row>
    <row r="2170" spans="1:27" x14ac:dyDescent="0.25">
      <c r="A2170" t="s">
        <v>98</v>
      </c>
      <c r="B2170" t="s">
        <v>99</v>
      </c>
      <c r="C2170" t="s">
        <v>1028</v>
      </c>
      <c r="D2170" t="s">
        <v>1707</v>
      </c>
      <c r="E2170" t="s">
        <v>179</v>
      </c>
      <c r="F2170" t="s">
        <v>228</v>
      </c>
      <c r="G2170" t="s">
        <v>114</v>
      </c>
      <c r="H2170" t="s">
        <v>104</v>
      </c>
      <c r="I2170">
        <v>2016</v>
      </c>
      <c r="J2170" t="s">
        <v>234</v>
      </c>
      <c r="K2170" t="s">
        <v>106</v>
      </c>
      <c r="L2170" t="s">
        <v>2411</v>
      </c>
      <c r="M2170" t="s">
        <v>2434</v>
      </c>
      <c r="N2170">
        <v>1</v>
      </c>
      <c r="O2170">
        <v>2020</v>
      </c>
      <c r="P2170">
        <v>3341.043864662377</v>
      </c>
      <c r="Q2170">
        <v>3.956165386225861</v>
      </c>
      <c r="R2170" t="s">
        <v>109</v>
      </c>
      <c r="S2170">
        <v>844.5157212827487</v>
      </c>
      <c r="T2170">
        <v>0.95</v>
      </c>
      <c r="U2170" t="s">
        <v>227</v>
      </c>
      <c r="V2170">
        <v>0.95</v>
      </c>
      <c r="W2170">
        <v>16</v>
      </c>
      <c r="X2170">
        <v>27</v>
      </c>
      <c r="Y2170">
        <v>22</v>
      </c>
      <c r="Z2170">
        <v>8.7856310855373987E-2</v>
      </c>
      <c r="AA2170">
        <v>31.536000000000001</v>
      </c>
    </row>
    <row r="2171" spans="1:27" x14ac:dyDescent="0.25">
      <c r="A2171" t="s">
        <v>98</v>
      </c>
      <c r="B2171" t="s">
        <v>99</v>
      </c>
      <c r="C2171" t="s">
        <v>1028</v>
      </c>
      <c r="D2171" t="s">
        <v>1707</v>
      </c>
      <c r="E2171" t="s">
        <v>179</v>
      </c>
      <c r="F2171" t="s">
        <v>228</v>
      </c>
      <c r="G2171" t="s">
        <v>114</v>
      </c>
      <c r="H2171" t="s">
        <v>104</v>
      </c>
      <c r="I2171">
        <v>2022</v>
      </c>
      <c r="J2171" t="s">
        <v>236</v>
      </c>
      <c r="K2171" t="s">
        <v>106</v>
      </c>
      <c r="L2171" t="s">
        <v>2411</v>
      </c>
      <c r="M2171" t="s">
        <v>2435</v>
      </c>
      <c r="N2171">
        <v>1</v>
      </c>
      <c r="O2171">
        <v>2022</v>
      </c>
      <c r="P2171">
        <v>3341.043864662377</v>
      </c>
      <c r="Q2171">
        <v>3.956165386225861</v>
      </c>
      <c r="R2171" t="s">
        <v>109</v>
      </c>
      <c r="S2171">
        <v>844.5157212827487</v>
      </c>
      <c r="T2171">
        <v>0.95</v>
      </c>
      <c r="U2171" t="s">
        <v>227</v>
      </c>
      <c r="V2171">
        <v>0.95</v>
      </c>
      <c r="W2171">
        <v>16</v>
      </c>
      <c r="X2171">
        <v>27</v>
      </c>
      <c r="Y2171">
        <v>22</v>
      </c>
      <c r="Z2171">
        <v>8.7856310855373987E-2</v>
      </c>
      <c r="AA2171">
        <v>31.536000000000001</v>
      </c>
    </row>
    <row r="2172" spans="1:27" x14ac:dyDescent="0.25">
      <c r="A2172" t="s">
        <v>98</v>
      </c>
      <c r="B2172" t="s">
        <v>99</v>
      </c>
      <c r="C2172" t="s">
        <v>1028</v>
      </c>
      <c r="D2172" t="s">
        <v>1707</v>
      </c>
      <c r="E2172" t="s">
        <v>179</v>
      </c>
      <c r="F2172" t="s">
        <v>228</v>
      </c>
      <c r="G2172" t="s">
        <v>119</v>
      </c>
      <c r="H2172" t="s">
        <v>104</v>
      </c>
      <c r="I2172">
        <v>2016</v>
      </c>
      <c r="J2172" t="s">
        <v>238</v>
      </c>
      <c r="K2172" t="s">
        <v>106</v>
      </c>
      <c r="L2172" t="s">
        <v>2411</v>
      </c>
      <c r="M2172" t="s">
        <v>2436</v>
      </c>
      <c r="N2172">
        <v>1</v>
      </c>
      <c r="O2172">
        <v>2020</v>
      </c>
      <c r="P2172">
        <v>3706.851587070666</v>
      </c>
      <c r="Q2172">
        <v>3.956165386225861</v>
      </c>
      <c r="R2172" t="s">
        <v>109</v>
      </c>
      <c r="S2172">
        <v>936.98094624071371</v>
      </c>
      <c r="T2172">
        <v>0.99</v>
      </c>
      <c r="U2172" t="s">
        <v>227</v>
      </c>
      <c r="V2172">
        <v>0.99</v>
      </c>
      <c r="W2172">
        <v>16</v>
      </c>
      <c r="X2172">
        <v>27</v>
      </c>
      <c r="Y2172">
        <v>22</v>
      </c>
      <c r="Z2172">
        <v>8.7856310855373987E-2</v>
      </c>
      <c r="AA2172">
        <v>31.536000000000001</v>
      </c>
    </row>
    <row r="2173" spans="1:27" x14ac:dyDescent="0.25">
      <c r="A2173" t="s">
        <v>98</v>
      </c>
      <c r="B2173" t="s">
        <v>99</v>
      </c>
      <c r="C2173" t="s">
        <v>1028</v>
      </c>
      <c r="D2173" t="s">
        <v>1707</v>
      </c>
      <c r="E2173" t="s">
        <v>179</v>
      </c>
      <c r="F2173" t="s">
        <v>228</v>
      </c>
      <c r="G2173" t="s">
        <v>119</v>
      </c>
      <c r="H2173" t="s">
        <v>104</v>
      </c>
      <c r="I2173">
        <v>2022</v>
      </c>
      <c r="J2173" t="s">
        <v>240</v>
      </c>
      <c r="K2173" t="s">
        <v>106</v>
      </c>
      <c r="L2173" t="s">
        <v>2411</v>
      </c>
      <c r="M2173" t="s">
        <v>2437</v>
      </c>
      <c r="N2173">
        <v>1</v>
      </c>
      <c r="O2173">
        <v>2022</v>
      </c>
      <c r="P2173">
        <v>3706.851587070666</v>
      </c>
      <c r="Q2173">
        <v>3.956165386225861</v>
      </c>
      <c r="R2173" t="s">
        <v>109</v>
      </c>
      <c r="S2173">
        <v>936.98094624071371</v>
      </c>
      <c r="T2173">
        <v>0.99</v>
      </c>
      <c r="U2173" t="s">
        <v>227</v>
      </c>
      <c r="V2173">
        <v>0.99</v>
      </c>
      <c r="W2173">
        <v>16</v>
      </c>
      <c r="X2173">
        <v>27</v>
      </c>
      <c r="Y2173">
        <v>22</v>
      </c>
      <c r="Z2173">
        <v>8.7856310855373987E-2</v>
      </c>
      <c r="AA2173">
        <v>31.536000000000001</v>
      </c>
    </row>
    <row r="2174" spans="1:27" x14ac:dyDescent="0.25">
      <c r="A2174" t="s">
        <v>98</v>
      </c>
      <c r="B2174" t="s">
        <v>99</v>
      </c>
      <c r="C2174" t="s">
        <v>1028</v>
      </c>
      <c r="D2174" t="s">
        <v>1707</v>
      </c>
      <c r="E2174" t="s">
        <v>179</v>
      </c>
      <c r="F2174" t="s">
        <v>224</v>
      </c>
      <c r="G2174" t="s">
        <v>103</v>
      </c>
      <c r="H2174" t="s">
        <v>104</v>
      </c>
      <c r="I2174">
        <v>2016</v>
      </c>
      <c r="J2174" t="s">
        <v>242</v>
      </c>
      <c r="K2174" t="s">
        <v>106</v>
      </c>
      <c r="L2174" t="s">
        <v>2411</v>
      </c>
      <c r="M2174" t="s">
        <v>2438</v>
      </c>
      <c r="N2174">
        <v>1</v>
      </c>
      <c r="O2174">
        <v>2020</v>
      </c>
      <c r="P2174">
        <v>8748.901360931588</v>
      </c>
      <c r="Q2174">
        <v>3.956165386225861</v>
      </c>
      <c r="R2174" t="s">
        <v>109</v>
      </c>
      <c r="S2174">
        <v>2211.459963578</v>
      </c>
      <c r="T2174">
        <v>0.82</v>
      </c>
      <c r="U2174" t="s">
        <v>227</v>
      </c>
      <c r="V2174">
        <v>0.82</v>
      </c>
      <c r="W2174">
        <v>20</v>
      </c>
      <c r="X2174">
        <v>30</v>
      </c>
      <c r="Y2174">
        <v>26</v>
      </c>
      <c r="Z2174">
        <v>8.7856310855373987E-2</v>
      </c>
      <c r="AA2174">
        <v>31.536000000000001</v>
      </c>
    </row>
    <row r="2175" spans="1:27" x14ac:dyDescent="0.25">
      <c r="A2175" t="s">
        <v>98</v>
      </c>
      <c r="B2175" t="s">
        <v>99</v>
      </c>
      <c r="C2175" t="s">
        <v>1028</v>
      </c>
      <c r="D2175" t="s">
        <v>1707</v>
      </c>
      <c r="E2175" t="s">
        <v>179</v>
      </c>
      <c r="F2175" t="s">
        <v>224</v>
      </c>
      <c r="G2175" t="s">
        <v>103</v>
      </c>
      <c r="H2175" t="s">
        <v>104</v>
      </c>
      <c r="I2175">
        <v>2021</v>
      </c>
      <c r="J2175" t="s">
        <v>244</v>
      </c>
      <c r="K2175" t="s">
        <v>106</v>
      </c>
      <c r="L2175" t="s">
        <v>2411</v>
      </c>
      <c r="M2175" t="s">
        <v>2439</v>
      </c>
      <c r="N2175">
        <v>1</v>
      </c>
      <c r="O2175">
        <v>2021</v>
      </c>
      <c r="P2175">
        <v>8962.2891990030894</v>
      </c>
      <c r="Q2175">
        <v>3.956165386225861</v>
      </c>
      <c r="R2175" t="s">
        <v>109</v>
      </c>
      <c r="S2175">
        <v>2265.3980114701471</v>
      </c>
      <c r="T2175">
        <v>0.84</v>
      </c>
      <c r="U2175" t="s">
        <v>227</v>
      </c>
      <c r="V2175">
        <v>0.84</v>
      </c>
      <c r="W2175">
        <v>20</v>
      </c>
      <c r="X2175">
        <v>30</v>
      </c>
      <c r="Y2175">
        <v>26</v>
      </c>
      <c r="Z2175">
        <v>8.7856310855373987E-2</v>
      </c>
      <c r="AA2175">
        <v>31.536000000000001</v>
      </c>
    </row>
    <row r="2176" spans="1:27" x14ac:dyDescent="0.25">
      <c r="A2176" t="s">
        <v>98</v>
      </c>
      <c r="B2176" t="s">
        <v>99</v>
      </c>
      <c r="C2176" t="s">
        <v>1028</v>
      </c>
      <c r="D2176" t="s">
        <v>1707</v>
      </c>
      <c r="E2176" t="s">
        <v>179</v>
      </c>
      <c r="F2176" t="s">
        <v>224</v>
      </c>
      <c r="G2176" t="s">
        <v>111</v>
      </c>
      <c r="H2176" t="s">
        <v>104</v>
      </c>
      <c r="I2176">
        <v>2016</v>
      </c>
      <c r="J2176" t="s">
        <v>246</v>
      </c>
      <c r="K2176" t="s">
        <v>106</v>
      </c>
      <c r="L2176" t="s">
        <v>2411</v>
      </c>
      <c r="M2176" t="s">
        <v>2440</v>
      </c>
      <c r="N2176">
        <v>0</v>
      </c>
      <c r="O2176">
        <v>2020</v>
      </c>
      <c r="P2176">
        <v>8748.901360931588</v>
      </c>
      <c r="Q2176">
        <v>3.956165386225861</v>
      </c>
      <c r="R2176" t="s">
        <v>109</v>
      </c>
      <c r="S2176">
        <v>2211.459963578</v>
      </c>
      <c r="T2176">
        <v>0.82</v>
      </c>
      <c r="U2176" t="s">
        <v>227</v>
      </c>
      <c r="V2176">
        <v>0.82</v>
      </c>
      <c r="W2176">
        <v>20</v>
      </c>
      <c r="X2176">
        <v>30</v>
      </c>
      <c r="Y2176">
        <v>26</v>
      </c>
      <c r="Z2176">
        <v>8.7856310855373987E-2</v>
      </c>
      <c r="AA2176">
        <v>31.536000000000001</v>
      </c>
    </row>
    <row r="2177" spans="1:27" x14ac:dyDescent="0.25">
      <c r="A2177" t="s">
        <v>98</v>
      </c>
      <c r="B2177" t="s">
        <v>99</v>
      </c>
      <c r="C2177" t="s">
        <v>1028</v>
      </c>
      <c r="D2177" t="s">
        <v>1707</v>
      </c>
      <c r="E2177" t="s">
        <v>179</v>
      </c>
      <c r="F2177" t="s">
        <v>224</v>
      </c>
      <c r="G2177" t="s">
        <v>111</v>
      </c>
      <c r="H2177" t="s">
        <v>104</v>
      </c>
      <c r="I2177">
        <v>2020</v>
      </c>
      <c r="J2177" t="s">
        <v>248</v>
      </c>
      <c r="K2177" t="s">
        <v>106</v>
      </c>
      <c r="L2177" t="s">
        <v>2411</v>
      </c>
      <c r="M2177" t="s">
        <v>2440</v>
      </c>
      <c r="N2177">
        <v>1</v>
      </c>
      <c r="O2177">
        <v>2020</v>
      </c>
      <c r="P2177">
        <v>9602.4527132175954</v>
      </c>
      <c r="Q2177">
        <v>3.956165386225861</v>
      </c>
      <c r="R2177" t="s">
        <v>109</v>
      </c>
      <c r="S2177">
        <v>2427.2121551465862</v>
      </c>
      <c r="T2177">
        <v>0.9</v>
      </c>
      <c r="U2177" t="s">
        <v>227</v>
      </c>
      <c r="V2177">
        <v>0.9</v>
      </c>
      <c r="W2177">
        <v>20</v>
      </c>
      <c r="X2177">
        <v>30</v>
      </c>
      <c r="Y2177">
        <v>26</v>
      </c>
      <c r="Z2177">
        <v>8.7856310855373987E-2</v>
      </c>
      <c r="AA2177">
        <v>31.536000000000001</v>
      </c>
    </row>
    <row r="2178" spans="1:27" x14ac:dyDescent="0.25">
      <c r="A2178" t="s">
        <v>98</v>
      </c>
      <c r="B2178" t="s">
        <v>99</v>
      </c>
      <c r="C2178" t="s">
        <v>1028</v>
      </c>
      <c r="D2178" t="s">
        <v>1707</v>
      </c>
      <c r="E2178" t="s">
        <v>179</v>
      </c>
      <c r="F2178" t="s">
        <v>224</v>
      </c>
      <c r="G2178" t="s">
        <v>114</v>
      </c>
      <c r="H2178" t="s">
        <v>104</v>
      </c>
      <c r="I2178">
        <v>2016</v>
      </c>
      <c r="J2178" t="s">
        <v>249</v>
      </c>
      <c r="K2178" t="s">
        <v>106</v>
      </c>
      <c r="L2178" t="s">
        <v>2411</v>
      </c>
      <c r="M2178" t="s">
        <v>2441</v>
      </c>
      <c r="N2178">
        <v>1</v>
      </c>
      <c r="O2178">
        <v>2020</v>
      </c>
      <c r="P2178">
        <v>9602.4527132175954</v>
      </c>
      <c r="Q2178">
        <v>3.956165386225861</v>
      </c>
      <c r="R2178" t="s">
        <v>109</v>
      </c>
      <c r="S2178">
        <v>2427.2121551465862</v>
      </c>
      <c r="T2178">
        <v>0.9</v>
      </c>
      <c r="U2178" t="s">
        <v>227</v>
      </c>
      <c r="V2178">
        <v>0.9</v>
      </c>
      <c r="W2178">
        <v>20</v>
      </c>
      <c r="X2178">
        <v>30</v>
      </c>
      <c r="Y2178">
        <v>26</v>
      </c>
      <c r="Z2178">
        <v>8.7856310855373987E-2</v>
      </c>
      <c r="AA2178">
        <v>31.536000000000001</v>
      </c>
    </row>
    <row r="2179" spans="1:27" x14ac:dyDescent="0.25">
      <c r="A2179" t="s">
        <v>98</v>
      </c>
      <c r="B2179" t="s">
        <v>99</v>
      </c>
      <c r="C2179" t="s">
        <v>1028</v>
      </c>
      <c r="D2179" t="s">
        <v>1707</v>
      </c>
      <c r="E2179" t="s">
        <v>179</v>
      </c>
      <c r="F2179" t="s">
        <v>224</v>
      </c>
      <c r="G2179" t="s">
        <v>119</v>
      </c>
      <c r="H2179" t="s">
        <v>104</v>
      </c>
      <c r="I2179">
        <v>2016</v>
      </c>
      <c r="J2179" t="s">
        <v>251</v>
      </c>
      <c r="K2179" t="s">
        <v>106</v>
      </c>
      <c r="L2179" t="s">
        <v>2411</v>
      </c>
      <c r="M2179" t="s">
        <v>2442</v>
      </c>
      <c r="N2179">
        <v>1</v>
      </c>
      <c r="O2179">
        <v>2020</v>
      </c>
      <c r="P2179">
        <v>10882.779741646609</v>
      </c>
      <c r="Q2179">
        <v>3.956165386225861</v>
      </c>
      <c r="R2179" t="s">
        <v>109</v>
      </c>
      <c r="S2179">
        <v>2750.8404424994642</v>
      </c>
      <c r="T2179">
        <v>0.97</v>
      </c>
      <c r="U2179" t="s">
        <v>227</v>
      </c>
      <c r="V2179">
        <v>0.97</v>
      </c>
      <c r="W2179">
        <v>20</v>
      </c>
      <c r="X2179">
        <v>30</v>
      </c>
      <c r="Y2179">
        <v>26</v>
      </c>
      <c r="Z2179">
        <v>8.7856310855373987E-2</v>
      </c>
      <c r="AA2179">
        <v>31.536000000000001</v>
      </c>
    </row>
    <row r="2180" spans="1:27" x14ac:dyDescent="0.25">
      <c r="A2180" t="s">
        <v>98</v>
      </c>
      <c r="B2180" t="s">
        <v>99</v>
      </c>
      <c r="C2180" t="s">
        <v>1028</v>
      </c>
      <c r="D2180" t="s">
        <v>1707</v>
      </c>
      <c r="E2180" t="s">
        <v>179</v>
      </c>
      <c r="F2180" t="s">
        <v>224</v>
      </c>
      <c r="G2180" t="s">
        <v>119</v>
      </c>
      <c r="H2180" t="s">
        <v>104</v>
      </c>
      <c r="I2180">
        <v>2022</v>
      </c>
      <c r="J2180" t="s">
        <v>253</v>
      </c>
      <c r="K2180" t="s">
        <v>106</v>
      </c>
      <c r="L2180" t="s">
        <v>2411</v>
      </c>
      <c r="M2180" t="s">
        <v>2443</v>
      </c>
      <c r="N2180">
        <v>1</v>
      </c>
      <c r="O2180">
        <v>2022</v>
      </c>
      <c r="P2180">
        <v>10882.779741646609</v>
      </c>
      <c r="Q2180">
        <v>3.956165386225861</v>
      </c>
      <c r="R2180" t="s">
        <v>109</v>
      </c>
      <c r="S2180">
        <v>2750.8404424994642</v>
      </c>
      <c r="T2180">
        <v>0.97</v>
      </c>
      <c r="U2180" t="s">
        <v>227</v>
      </c>
      <c r="V2180">
        <v>0.97</v>
      </c>
      <c r="W2180">
        <v>20</v>
      </c>
      <c r="X2180">
        <v>30</v>
      </c>
      <c r="Y2180">
        <v>26</v>
      </c>
      <c r="Z2180">
        <v>8.7856310855373987E-2</v>
      </c>
      <c r="AA2180">
        <v>31.536000000000001</v>
      </c>
    </row>
    <row r="2181" spans="1:27" x14ac:dyDescent="0.25">
      <c r="A2181" t="s">
        <v>98</v>
      </c>
      <c r="B2181" t="s">
        <v>99</v>
      </c>
      <c r="C2181" t="s">
        <v>1028</v>
      </c>
      <c r="D2181" t="s">
        <v>1707</v>
      </c>
      <c r="E2181" t="s">
        <v>179</v>
      </c>
      <c r="F2181" t="s">
        <v>228</v>
      </c>
      <c r="G2181" t="s">
        <v>103</v>
      </c>
      <c r="H2181" t="s">
        <v>255</v>
      </c>
      <c r="I2181">
        <v>2016</v>
      </c>
      <c r="J2181" t="s">
        <v>256</v>
      </c>
      <c r="K2181" t="s">
        <v>257</v>
      </c>
      <c r="L2181" t="s">
        <v>2411</v>
      </c>
      <c r="M2181" t="s">
        <v>2444</v>
      </c>
      <c r="N2181">
        <v>1</v>
      </c>
      <c r="O2181">
        <v>2020</v>
      </c>
      <c r="P2181">
        <v>5029.8561831139787</v>
      </c>
      <c r="Q2181">
        <v>3.956165386225861</v>
      </c>
      <c r="R2181" t="s">
        <v>109</v>
      </c>
      <c r="S2181">
        <v>1271.3968431720209</v>
      </c>
      <c r="T2181">
        <v>0.83</v>
      </c>
      <c r="U2181" t="s">
        <v>227</v>
      </c>
      <c r="V2181">
        <v>0.83</v>
      </c>
      <c r="W2181">
        <v>19.7</v>
      </c>
      <c r="X2181">
        <v>33.1</v>
      </c>
      <c r="Y2181">
        <v>27</v>
      </c>
      <c r="Z2181">
        <v>8.7856310855373987E-2</v>
      </c>
      <c r="AA2181">
        <v>31.536000000000001</v>
      </c>
    </row>
    <row r="2182" spans="1:27" x14ac:dyDescent="0.25">
      <c r="A2182" t="s">
        <v>98</v>
      </c>
      <c r="B2182" t="s">
        <v>99</v>
      </c>
      <c r="C2182" t="s">
        <v>1028</v>
      </c>
      <c r="D2182" t="s">
        <v>1707</v>
      </c>
      <c r="E2182" t="s">
        <v>179</v>
      </c>
      <c r="F2182" t="s">
        <v>228</v>
      </c>
      <c r="G2182" t="s">
        <v>111</v>
      </c>
      <c r="H2182" t="s">
        <v>255</v>
      </c>
      <c r="I2182">
        <v>2016</v>
      </c>
      <c r="J2182" t="s">
        <v>259</v>
      </c>
      <c r="K2182" t="s">
        <v>257</v>
      </c>
      <c r="L2182" t="s">
        <v>2411</v>
      </c>
      <c r="M2182" t="s">
        <v>2445</v>
      </c>
      <c r="N2182">
        <v>0</v>
      </c>
      <c r="O2182">
        <v>2020</v>
      </c>
      <c r="P2182">
        <v>5029.8561831139787</v>
      </c>
      <c r="Q2182">
        <v>3.956165386225861</v>
      </c>
      <c r="R2182" t="s">
        <v>109</v>
      </c>
      <c r="S2182">
        <v>1271.3968431720209</v>
      </c>
      <c r="T2182">
        <v>0.83</v>
      </c>
      <c r="U2182" t="s">
        <v>227</v>
      </c>
      <c r="V2182">
        <v>0.83</v>
      </c>
      <c r="W2182">
        <v>19.7</v>
      </c>
      <c r="X2182">
        <v>33.1</v>
      </c>
      <c r="Y2182">
        <v>27</v>
      </c>
      <c r="Z2182">
        <v>8.7856310855373987E-2</v>
      </c>
      <c r="AA2182">
        <v>31.536000000000001</v>
      </c>
    </row>
    <row r="2183" spans="1:27" x14ac:dyDescent="0.25">
      <c r="A2183" t="s">
        <v>98</v>
      </c>
      <c r="B2183" t="s">
        <v>99</v>
      </c>
      <c r="C2183" t="s">
        <v>1028</v>
      </c>
      <c r="D2183" t="s">
        <v>1707</v>
      </c>
      <c r="E2183" t="s">
        <v>179</v>
      </c>
      <c r="F2183" t="s">
        <v>228</v>
      </c>
      <c r="G2183" t="s">
        <v>111</v>
      </c>
      <c r="H2183" t="s">
        <v>255</v>
      </c>
      <c r="I2183">
        <v>2020</v>
      </c>
      <c r="J2183" t="s">
        <v>261</v>
      </c>
      <c r="K2183" t="s">
        <v>257</v>
      </c>
      <c r="L2183" t="s">
        <v>2411</v>
      </c>
      <c r="M2183" t="s">
        <v>2445</v>
      </c>
      <c r="N2183">
        <v>1</v>
      </c>
      <c r="O2183">
        <v>2020</v>
      </c>
      <c r="P2183">
        <v>5151.7920905834089</v>
      </c>
      <c r="Q2183">
        <v>3.956165386225861</v>
      </c>
      <c r="R2183" t="s">
        <v>109</v>
      </c>
      <c r="S2183">
        <v>1302.2185848246761</v>
      </c>
      <c r="T2183">
        <v>0.84</v>
      </c>
      <c r="U2183" t="s">
        <v>227</v>
      </c>
      <c r="V2183">
        <v>0.84</v>
      </c>
      <c r="W2183">
        <v>19.7</v>
      </c>
      <c r="X2183">
        <v>33.1</v>
      </c>
      <c r="Y2183">
        <v>27</v>
      </c>
      <c r="Z2183">
        <v>8.7856310855373987E-2</v>
      </c>
      <c r="AA2183">
        <v>31.536000000000001</v>
      </c>
    </row>
    <row r="2184" spans="1:27" x14ac:dyDescent="0.25">
      <c r="A2184" t="s">
        <v>98</v>
      </c>
      <c r="B2184" t="s">
        <v>99</v>
      </c>
      <c r="C2184" t="s">
        <v>1028</v>
      </c>
      <c r="D2184" t="s">
        <v>1707</v>
      </c>
      <c r="E2184" t="s">
        <v>179</v>
      </c>
      <c r="F2184" t="s">
        <v>228</v>
      </c>
      <c r="G2184" t="s">
        <v>114</v>
      </c>
      <c r="H2184" t="s">
        <v>255</v>
      </c>
      <c r="I2184">
        <v>2016</v>
      </c>
      <c r="J2184" t="s">
        <v>262</v>
      </c>
      <c r="K2184" t="s">
        <v>257</v>
      </c>
      <c r="L2184" t="s">
        <v>2411</v>
      </c>
      <c r="M2184" t="s">
        <v>2446</v>
      </c>
      <c r="N2184">
        <v>1</v>
      </c>
      <c r="O2184">
        <v>2020</v>
      </c>
      <c r="P2184">
        <v>5304.2119749201956</v>
      </c>
      <c r="Q2184">
        <v>3.956165386225861</v>
      </c>
      <c r="R2184" t="s">
        <v>109</v>
      </c>
      <c r="S2184">
        <v>1340.745761890495</v>
      </c>
      <c r="T2184">
        <v>0.85</v>
      </c>
      <c r="U2184" t="s">
        <v>227</v>
      </c>
      <c r="V2184">
        <v>0.85</v>
      </c>
      <c r="W2184">
        <v>19.7</v>
      </c>
      <c r="X2184">
        <v>33.1</v>
      </c>
      <c r="Y2184">
        <v>27</v>
      </c>
      <c r="Z2184">
        <v>8.7856310855373987E-2</v>
      </c>
      <c r="AA2184">
        <v>31.536000000000001</v>
      </c>
    </row>
    <row r="2185" spans="1:27" x14ac:dyDescent="0.25">
      <c r="A2185" t="s">
        <v>98</v>
      </c>
      <c r="B2185" t="s">
        <v>99</v>
      </c>
      <c r="C2185" t="s">
        <v>1028</v>
      </c>
      <c r="D2185" t="s">
        <v>1707</v>
      </c>
      <c r="E2185" t="s">
        <v>179</v>
      </c>
      <c r="F2185" t="s">
        <v>228</v>
      </c>
      <c r="G2185" t="s">
        <v>119</v>
      </c>
      <c r="H2185" t="s">
        <v>255</v>
      </c>
      <c r="I2185">
        <v>2016</v>
      </c>
      <c r="J2185" t="s">
        <v>264</v>
      </c>
      <c r="K2185" t="s">
        <v>257</v>
      </c>
      <c r="L2185" t="s">
        <v>2411</v>
      </c>
      <c r="M2185" t="s">
        <v>2447</v>
      </c>
      <c r="N2185">
        <v>0</v>
      </c>
      <c r="O2185">
        <v>2020</v>
      </c>
      <c r="P2185">
        <v>7864.8660317782214</v>
      </c>
      <c r="Q2185">
        <v>3.956165386225861</v>
      </c>
      <c r="R2185" t="s">
        <v>109</v>
      </c>
      <c r="S2185">
        <v>1988.0023365962511</v>
      </c>
      <c r="T2185">
        <v>0.97</v>
      </c>
      <c r="U2185" t="s">
        <v>227</v>
      </c>
      <c r="V2185">
        <v>0.97</v>
      </c>
      <c r="W2185">
        <v>19.7</v>
      </c>
      <c r="X2185">
        <v>33.1</v>
      </c>
      <c r="Y2185">
        <v>27</v>
      </c>
      <c r="Z2185">
        <v>8.7856310855373987E-2</v>
      </c>
      <c r="AA2185">
        <v>31.536000000000001</v>
      </c>
    </row>
    <row r="2186" spans="1:27" x14ac:dyDescent="0.25">
      <c r="A2186" t="s">
        <v>98</v>
      </c>
      <c r="B2186" t="s">
        <v>99</v>
      </c>
      <c r="C2186" t="s">
        <v>1028</v>
      </c>
      <c r="D2186" t="s">
        <v>1707</v>
      </c>
      <c r="E2186" t="s">
        <v>179</v>
      </c>
      <c r="F2186" t="s">
        <v>228</v>
      </c>
      <c r="G2186" t="s">
        <v>119</v>
      </c>
      <c r="H2186" t="s">
        <v>255</v>
      </c>
      <c r="I2186">
        <v>2020</v>
      </c>
      <c r="J2186" t="s">
        <v>266</v>
      </c>
      <c r="K2186" t="s">
        <v>257</v>
      </c>
      <c r="L2186" t="s">
        <v>2411</v>
      </c>
      <c r="M2186" t="s">
        <v>2447</v>
      </c>
      <c r="N2186">
        <v>1</v>
      </c>
      <c r="O2186">
        <v>2020</v>
      </c>
      <c r="P2186">
        <v>7864.8660317782214</v>
      </c>
      <c r="Q2186">
        <v>3.956165386225861</v>
      </c>
      <c r="R2186" t="s">
        <v>109</v>
      </c>
      <c r="S2186">
        <v>1988.0023365962511</v>
      </c>
      <c r="T2186">
        <v>0.97</v>
      </c>
      <c r="U2186" t="s">
        <v>227</v>
      </c>
      <c r="V2186">
        <v>0.97</v>
      </c>
      <c r="W2186">
        <v>19.7</v>
      </c>
      <c r="X2186">
        <v>33.1</v>
      </c>
      <c r="Y2186">
        <v>27</v>
      </c>
      <c r="Z2186">
        <v>8.7856310855373987E-2</v>
      </c>
      <c r="AA2186">
        <v>31.536000000000001</v>
      </c>
    </row>
    <row r="2187" spans="1:27" x14ac:dyDescent="0.25">
      <c r="A2187" t="s">
        <v>98</v>
      </c>
      <c r="B2187" t="s">
        <v>99</v>
      </c>
      <c r="C2187" t="s">
        <v>1028</v>
      </c>
      <c r="D2187" t="s">
        <v>1707</v>
      </c>
      <c r="E2187" t="s">
        <v>179</v>
      </c>
      <c r="F2187" t="s">
        <v>228</v>
      </c>
      <c r="G2187" t="s">
        <v>103</v>
      </c>
      <c r="H2187" t="s">
        <v>156</v>
      </c>
      <c r="I2187">
        <v>2016</v>
      </c>
      <c r="J2187" t="s">
        <v>267</v>
      </c>
      <c r="K2187" t="s">
        <v>158</v>
      </c>
      <c r="L2187" t="s">
        <v>2411</v>
      </c>
      <c r="M2187" t="s">
        <v>2448</v>
      </c>
      <c r="N2187">
        <v>1</v>
      </c>
      <c r="O2187">
        <v>2020</v>
      </c>
      <c r="P2187">
        <v>2499.6861031233111</v>
      </c>
      <c r="Q2187">
        <v>3.956165386225861</v>
      </c>
      <c r="R2187" t="s">
        <v>109</v>
      </c>
      <c r="S2187">
        <v>631.8457038794287</v>
      </c>
      <c r="T2187">
        <v>0.8</v>
      </c>
      <c r="U2187" t="s">
        <v>227</v>
      </c>
      <c r="V2187">
        <v>0.8</v>
      </c>
      <c r="W2187">
        <v>16</v>
      </c>
      <c r="X2187">
        <v>27</v>
      </c>
      <c r="Y2187">
        <v>22</v>
      </c>
      <c r="Z2187">
        <v>8.7856310855373987E-2</v>
      </c>
      <c r="AA2187">
        <v>31.536000000000001</v>
      </c>
    </row>
    <row r="2188" spans="1:27" x14ac:dyDescent="0.25">
      <c r="A2188" t="s">
        <v>98</v>
      </c>
      <c r="B2188" t="s">
        <v>99</v>
      </c>
      <c r="C2188" t="s">
        <v>1028</v>
      </c>
      <c r="D2188" t="s">
        <v>1707</v>
      </c>
      <c r="E2188" t="s">
        <v>179</v>
      </c>
      <c r="F2188" t="s">
        <v>228</v>
      </c>
      <c r="G2188" t="s">
        <v>111</v>
      </c>
      <c r="H2188" t="s">
        <v>156</v>
      </c>
      <c r="I2188">
        <v>2016</v>
      </c>
      <c r="J2188" t="s">
        <v>269</v>
      </c>
      <c r="K2188" t="s">
        <v>158</v>
      </c>
      <c r="L2188" t="s">
        <v>2411</v>
      </c>
      <c r="M2188" t="s">
        <v>2449</v>
      </c>
      <c r="N2188">
        <v>0</v>
      </c>
      <c r="O2188">
        <v>2020</v>
      </c>
      <c r="P2188">
        <v>3182.5271849521182</v>
      </c>
      <c r="Q2188">
        <v>3.956165386225861</v>
      </c>
      <c r="R2188" t="s">
        <v>109</v>
      </c>
      <c r="S2188">
        <v>804.44745713429711</v>
      </c>
      <c r="T2188">
        <v>0.92</v>
      </c>
      <c r="U2188" t="s">
        <v>227</v>
      </c>
      <c r="V2188">
        <v>0.92</v>
      </c>
      <c r="W2188">
        <v>16</v>
      </c>
      <c r="X2188">
        <v>27</v>
      </c>
      <c r="Y2188">
        <v>22</v>
      </c>
      <c r="Z2188">
        <v>8.7856310855373987E-2</v>
      </c>
      <c r="AA2188">
        <v>31.536000000000001</v>
      </c>
    </row>
    <row r="2189" spans="1:27" x14ac:dyDescent="0.25">
      <c r="A2189" t="s">
        <v>98</v>
      </c>
      <c r="B2189" t="s">
        <v>99</v>
      </c>
      <c r="C2189" t="s">
        <v>1028</v>
      </c>
      <c r="D2189" t="s">
        <v>1707</v>
      </c>
      <c r="E2189" t="s">
        <v>179</v>
      </c>
      <c r="F2189" t="s">
        <v>228</v>
      </c>
      <c r="G2189" t="s">
        <v>111</v>
      </c>
      <c r="H2189" t="s">
        <v>156</v>
      </c>
      <c r="I2189">
        <v>2020</v>
      </c>
      <c r="J2189" t="s">
        <v>271</v>
      </c>
      <c r="K2189" t="s">
        <v>158</v>
      </c>
      <c r="L2189" t="s">
        <v>2411</v>
      </c>
      <c r="M2189" t="s">
        <v>2449</v>
      </c>
      <c r="N2189">
        <v>1</v>
      </c>
      <c r="O2189">
        <v>2020</v>
      </c>
      <c r="P2189">
        <v>3365.4310461562618</v>
      </c>
      <c r="Q2189">
        <v>3.956165386225861</v>
      </c>
      <c r="R2189" t="s">
        <v>109</v>
      </c>
      <c r="S2189">
        <v>850.68006961327956</v>
      </c>
      <c r="T2189">
        <v>0.92</v>
      </c>
      <c r="U2189" t="s">
        <v>227</v>
      </c>
      <c r="V2189">
        <v>0.92</v>
      </c>
      <c r="W2189">
        <v>16</v>
      </c>
      <c r="X2189">
        <v>27</v>
      </c>
      <c r="Y2189">
        <v>22</v>
      </c>
      <c r="Z2189">
        <v>8.7856310855373987E-2</v>
      </c>
      <c r="AA2189">
        <v>31.536000000000001</v>
      </c>
    </row>
    <row r="2190" spans="1:27" x14ac:dyDescent="0.25">
      <c r="A2190" t="s">
        <v>98</v>
      </c>
      <c r="B2190" t="s">
        <v>99</v>
      </c>
      <c r="C2190" t="s">
        <v>1028</v>
      </c>
      <c r="D2190" t="s">
        <v>1707</v>
      </c>
      <c r="E2190" t="s">
        <v>179</v>
      </c>
      <c r="F2190" t="s">
        <v>228</v>
      </c>
      <c r="G2190" t="s">
        <v>114</v>
      </c>
      <c r="H2190" t="s">
        <v>156</v>
      </c>
      <c r="I2190">
        <v>2016</v>
      </c>
      <c r="J2190" t="s">
        <v>272</v>
      </c>
      <c r="K2190" t="s">
        <v>158</v>
      </c>
      <c r="L2190" t="s">
        <v>2411</v>
      </c>
      <c r="M2190" t="s">
        <v>2450</v>
      </c>
      <c r="N2190">
        <v>1</v>
      </c>
      <c r="O2190">
        <v>2020</v>
      </c>
      <c r="P2190">
        <v>3341.043864662377</v>
      </c>
      <c r="Q2190">
        <v>3.956165386225861</v>
      </c>
      <c r="R2190" t="s">
        <v>109</v>
      </c>
      <c r="S2190">
        <v>844.5157212827487</v>
      </c>
      <c r="T2190">
        <v>0.95</v>
      </c>
      <c r="U2190" t="s">
        <v>227</v>
      </c>
      <c r="V2190">
        <v>0.95</v>
      </c>
      <c r="W2190">
        <v>16</v>
      </c>
      <c r="X2190">
        <v>27</v>
      </c>
      <c r="Y2190">
        <v>22</v>
      </c>
      <c r="Z2190">
        <v>8.7856310855373987E-2</v>
      </c>
      <c r="AA2190">
        <v>31.536000000000001</v>
      </c>
    </row>
    <row r="2191" spans="1:27" x14ac:dyDescent="0.25">
      <c r="A2191" t="s">
        <v>98</v>
      </c>
      <c r="B2191" t="s">
        <v>99</v>
      </c>
      <c r="C2191" t="s">
        <v>1028</v>
      </c>
      <c r="D2191" t="s">
        <v>1707</v>
      </c>
      <c r="E2191" t="s">
        <v>179</v>
      </c>
      <c r="F2191" t="s">
        <v>228</v>
      </c>
      <c r="G2191" t="s">
        <v>114</v>
      </c>
      <c r="H2191" t="s">
        <v>156</v>
      </c>
      <c r="I2191">
        <v>2022</v>
      </c>
      <c r="J2191" t="s">
        <v>274</v>
      </c>
      <c r="K2191" t="s">
        <v>158</v>
      </c>
      <c r="L2191" t="s">
        <v>2411</v>
      </c>
      <c r="M2191" t="s">
        <v>2451</v>
      </c>
      <c r="N2191">
        <v>1</v>
      </c>
      <c r="O2191">
        <v>2022</v>
      </c>
      <c r="P2191">
        <v>3341.043864662377</v>
      </c>
      <c r="Q2191">
        <v>3.956165386225861</v>
      </c>
      <c r="R2191" t="s">
        <v>109</v>
      </c>
      <c r="S2191">
        <v>844.5157212827487</v>
      </c>
      <c r="T2191">
        <v>0.95</v>
      </c>
      <c r="U2191" t="s">
        <v>227</v>
      </c>
      <c r="V2191">
        <v>0.95</v>
      </c>
      <c r="W2191">
        <v>16</v>
      </c>
      <c r="X2191">
        <v>27</v>
      </c>
      <c r="Y2191">
        <v>22</v>
      </c>
      <c r="Z2191">
        <v>8.7856310855373987E-2</v>
      </c>
      <c r="AA2191">
        <v>31.536000000000001</v>
      </c>
    </row>
    <row r="2192" spans="1:27" x14ac:dyDescent="0.25">
      <c r="A2192" t="s">
        <v>98</v>
      </c>
      <c r="B2192" t="s">
        <v>99</v>
      </c>
      <c r="C2192" t="s">
        <v>1028</v>
      </c>
      <c r="D2192" t="s">
        <v>1707</v>
      </c>
      <c r="E2192" t="s">
        <v>179</v>
      </c>
      <c r="F2192" t="s">
        <v>228</v>
      </c>
      <c r="G2192" t="s">
        <v>119</v>
      </c>
      <c r="H2192" t="s">
        <v>156</v>
      </c>
      <c r="I2192">
        <v>2016</v>
      </c>
      <c r="J2192" t="s">
        <v>276</v>
      </c>
      <c r="K2192" t="s">
        <v>158</v>
      </c>
      <c r="L2192" t="s">
        <v>2411</v>
      </c>
      <c r="M2192" t="s">
        <v>2452</v>
      </c>
      <c r="N2192">
        <v>1</v>
      </c>
      <c r="O2192">
        <v>2020</v>
      </c>
      <c r="P2192">
        <v>3706.851587070666</v>
      </c>
      <c r="Q2192">
        <v>3.956165386225861</v>
      </c>
      <c r="R2192" t="s">
        <v>109</v>
      </c>
      <c r="S2192">
        <v>936.98094624071371</v>
      </c>
      <c r="T2192">
        <v>0.99</v>
      </c>
      <c r="U2192" t="s">
        <v>227</v>
      </c>
      <c r="V2192">
        <v>0.99</v>
      </c>
      <c r="W2192">
        <v>16</v>
      </c>
      <c r="X2192">
        <v>27</v>
      </c>
      <c r="Y2192">
        <v>22</v>
      </c>
      <c r="Z2192">
        <v>8.7856310855373987E-2</v>
      </c>
      <c r="AA2192">
        <v>31.536000000000001</v>
      </c>
    </row>
    <row r="2193" spans="1:27" x14ac:dyDescent="0.25">
      <c r="A2193" t="s">
        <v>98</v>
      </c>
      <c r="B2193" t="s">
        <v>99</v>
      </c>
      <c r="C2193" t="s">
        <v>1028</v>
      </c>
      <c r="D2193" t="s">
        <v>1707</v>
      </c>
      <c r="E2193" t="s">
        <v>179</v>
      </c>
      <c r="F2193" t="s">
        <v>228</v>
      </c>
      <c r="G2193" t="s">
        <v>119</v>
      </c>
      <c r="H2193" t="s">
        <v>156</v>
      </c>
      <c r="I2193">
        <v>2022</v>
      </c>
      <c r="J2193" t="s">
        <v>278</v>
      </c>
      <c r="K2193" t="s">
        <v>158</v>
      </c>
      <c r="L2193" t="s">
        <v>2411</v>
      </c>
      <c r="M2193" t="s">
        <v>2453</v>
      </c>
      <c r="N2193">
        <v>1</v>
      </c>
      <c r="O2193">
        <v>2022</v>
      </c>
      <c r="P2193">
        <v>3706.851587070666</v>
      </c>
      <c r="Q2193">
        <v>3.956165386225861</v>
      </c>
      <c r="R2193" t="s">
        <v>109</v>
      </c>
      <c r="S2193">
        <v>936.98094624071371</v>
      </c>
      <c r="T2193">
        <v>0.99</v>
      </c>
      <c r="U2193" t="s">
        <v>227</v>
      </c>
      <c r="V2193">
        <v>0.99</v>
      </c>
      <c r="W2193">
        <v>16</v>
      </c>
      <c r="X2193">
        <v>27</v>
      </c>
      <c r="Y2193">
        <v>22</v>
      </c>
      <c r="Z2193">
        <v>8.7856310855373987E-2</v>
      </c>
      <c r="AA2193">
        <v>31.536000000000001</v>
      </c>
    </row>
    <row r="2194" spans="1:27" x14ac:dyDescent="0.25">
      <c r="A2194" t="s">
        <v>98</v>
      </c>
      <c r="B2194" t="s">
        <v>99</v>
      </c>
      <c r="C2194" t="s">
        <v>1028</v>
      </c>
      <c r="D2194" t="s">
        <v>1707</v>
      </c>
      <c r="E2194" t="s">
        <v>179</v>
      </c>
      <c r="F2194" t="s">
        <v>228</v>
      </c>
      <c r="G2194" t="s">
        <v>103</v>
      </c>
      <c r="H2194" t="s">
        <v>148</v>
      </c>
      <c r="I2194">
        <v>2016</v>
      </c>
      <c r="J2194" t="s">
        <v>280</v>
      </c>
      <c r="K2194" t="s">
        <v>150</v>
      </c>
      <c r="L2194" t="s">
        <v>2411</v>
      </c>
      <c r="M2194" t="s">
        <v>2454</v>
      </c>
      <c r="N2194">
        <v>1</v>
      </c>
      <c r="O2194">
        <v>2020</v>
      </c>
      <c r="P2194">
        <v>5029.8561831139787</v>
      </c>
      <c r="Q2194">
        <v>3.956165386225861</v>
      </c>
      <c r="R2194" t="s">
        <v>109</v>
      </c>
      <c r="S2194">
        <v>1271.3968431720209</v>
      </c>
      <c r="T2194">
        <v>0.83</v>
      </c>
      <c r="U2194" t="s">
        <v>227</v>
      </c>
      <c r="V2194">
        <v>0.83</v>
      </c>
      <c r="W2194">
        <v>19.7</v>
      </c>
      <c r="X2194">
        <v>33.1</v>
      </c>
      <c r="Y2194">
        <v>27</v>
      </c>
      <c r="Z2194">
        <v>8.7856310855373987E-2</v>
      </c>
      <c r="AA2194">
        <v>31.536000000000001</v>
      </c>
    </row>
    <row r="2195" spans="1:27" x14ac:dyDescent="0.25">
      <c r="A2195" t="s">
        <v>98</v>
      </c>
      <c r="B2195" t="s">
        <v>99</v>
      </c>
      <c r="C2195" t="s">
        <v>1028</v>
      </c>
      <c r="D2195" t="s">
        <v>1707</v>
      </c>
      <c r="E2195" t="s">
        <v>179</v>
      </c>
      <c r="F2195" t="s">
        <v>228</v>
      </c>
      <c r="G2195" t="s">
        <v>111</v>
      </c>
      <c r="H2195" t="s">
        <v>148</v>
      </c>
      <c r="I2195">
        <v>2016</v>
      </c>
      <c r="J2195" t="s">
        <v>282</v>
      </c>
      <c r="K2195" t="s">
        <v>150</v>
      </c>
      <c r="L2195" t="s">
        <v>2411</v>
      </c>
      <c r="M2195" t="s">
        <v>2455</v>
      </c>
      <c r="N2195">
        <v>1</v>
      </c>
      <c r="O2195">
        <v>2020</v>
      </c>
      <c r="P2195">
        <v>5029.8561831139787</v>
      </c>
      <c r="Q2195">
        <v>3.956165386225861</v>
      </c>
      <c r="R2195" t="s">
        <v>109</v>
      </c>
      <c r="S2195">
        <v>1271.3968431720209</v>
      </c>
      <c r="T2195">
        <v>0.83</v>
      </c>
      <c r="U2195" t="s">
        <v>227</v>
      </c>
      <c r="V2195">
        <v>0.83</v>
      </c>
      <c r="W2195">
        <v>19.7</v>
      </c>
      <c r="X2195">
        <v>33.1</v>
      </c>
      <c r="Y2195">
        <v>27</v>
      </c>
      <c r="Z2195">
        <v>8.7856310855373987E-2</v>
      </c>
      <c r="AA2195">
        <v>31.536000000000001</v>
      </c>
    </row>
    <row r="2196" spans="1:27" x14ac:dyDescent="0.25">
      <c r="A2196" t="s">
        <v>98</v>
      </c>
      <c r="B2196" t="s">
        <v>99</v>
      </c>
      <c r="C2196" t="s">
        <v>1028</v>
      </c>
      <c r="D2196" t="s">
        <v>1707</v>
      </c>
      <c r="E2196" t="s">
        <v>179</v>
      </c>
      <c r="F2196" t="s">
        <v>228</v>
      </c>
      <c r="G2196" t="s">
        <v>111</v>
      </c>
      <c r="H2196" t="s">
        <v>148</v>
      </c>
      <c r="I2196">
        <v>2022</v>
      </c>
      <c r="J2196" t="s">
        <v>284</v>
      </c>
      <c r="K2196" t="s">
        <v>150</v>
      </c>
      <c r="L2196" t="s">
        <v>2411</v>
      </c>
      <c r="M2196" t="s">
        <v>2456</v>
      </c>
      <c r="N2196">
        <v>1</v>
      </c>
      <c r="O2196">
        <v>2022</v>
      </c>
      <c r="P2196">
        <v>5151.7920905834089</v>
      </c>
      <c r="Q2196">
        <v>3.956165386225861</v>
      </c>
      <c r="R2196" t="s">
        <v>109</v>
      </c>
      <c r="S2196">
        <v>1302.2185848246761</v>
      </c>
      <c r="T2196">
        <v>0.84</v>
      </c>
      <c r="U2196" t="s">
        <v>227</v>
      </c>
      <c r="V2196">
        <v>0.84</v>
      </c>
      <c r="W2196">
        <v>19.7</v>
      </c>
      <c r="X2196">
        <v>33.1</v>
      </c>
      <c r="Y2196">
        <v>27</v>
      </c>
      <c r="Z2196">
        <v>8.7856310855373987E-2</v>
      </c>
      <c r="AA2196">
        <v>31.536000000000001</v>
      </c>
    </row>
    <row r="2197" spans="1:27" x14ac:dyDescent="0.25">
      <c r="A2197" t="s">
        <v>98</v>
      </c>
      <c r="B2197" t="s">
        <v>99</v>
      </c>
      <c r="C2197" t="s">
        <v>1028</v>
      </c>
      <c r="D2197" t="s">
        <v>1707</v>
      </c>
      <c r="E2197" t="s">
        <v>179</v>
      </c>
      <c r="F2197" t="s">
        <v>228</v>
      </c>
      <c r="G2197" t="s">
        <v>114</v>
      </c>
      <c r="H2197" t="s">
        <v>148</v>
      </c>
      <c r="I2197">
        <v>2016</v>
      </c>
      <c r="J2197" t="s">
        <v>286</v>
      </c>
      <c r="K2197" t="s">
        <v>150</v>
      </c>
      <c r="L2197" t="s">
        <v>2411</v>
      </c>
      <c r="M2197" t="s">
        <v>2457</v>
      </c>
      <c r="N2197">
        <v>1</v>
      </c>
      <c r="O2197">
        <v>2020</v>
      </c>
      <c r="P2197">
        <v>5304.2119749201956</v>
      </c>
      <c r="Q2197">
        <v>3.956165386225861</v>
      </c>
      <c r="R2197" t="s">
        <v>109</v>
      </c>
      <c r="S2197">
        <v>1340.745761890495</v>
      </c>
      <c r="T2197">
        <v>0.85</v>
      </c>
      <c r="U2197" t="s">
        <v>227</v>
      </c>
      <c r="V2197">
        <v>0.85</v>
      </c>
      <c r="W2197">
        <v>19.7</v>
      </c>
      <c r="X2197">
        <v>33.1</v>
      </c>
      <c r="Y2197">
        <v>27</v>
      </c>
      <c r="Z2197">
        <v>8.7856310855373987E-2</v>
      </c>
      <c r="AA2197">
        <v>31.536000000000001</v>
      </c>
    </row>
    <row r="2198" spans="1:27" x14ac:dyDescent="0.25">
      <c r="A2198" t="s">
        <v>98</v>
      </c>
      <c r="B2198" t="s">
        <v>99</v>
      </c>
      <c r="C2198" t="s">
        <v>1028</v>
      </c>
      <c r="D2198" t="s">
        <v>1707</v>
      </c>
      <c r="E2198" t="s">
        <v>179</v>
      </c>
      <c r="F2198" t="s">
        <v>228</v>
      </c>
      <c r="G2198" t="s">
        <v>119</v>
      </c>
      <c r="H2198" t="s">
        <v>148</v>
      </c>
      <c r="I2198">
        <v>2016</v>
      </c>
      <c r="J2198" t="s">
        <v>288</v>
      </c>
      <c r="K2198" t="s">
        <v>150</v>
      </c>
      <c r="L2198" t="s">
        <v>2411</v>
      </c>
      <c r="M2198" t="s">
        <v>2458</v>
      </c>
      <c r="N2198">
        <v>1</v>
      </c>
      <c r="O2198">
        <v>2020</v>
      </c>
      <c r="P2198">
        <v>7864.8660317782214</v>
      </c>
      <c r="Q2198">
        <v>3.956165386225861</v>
      </c>
      <c r="R2198" t="s">
        <v>109</v>
      </c>
      <c r="S2198">
        <v>1988.0023365962511</v>
      </c>
      <c r="T2198">
        <v>0.97</v>
      </c>
      <c r="U2198" t="s">
        <v>227</v>
      </c>
      <c r="V2198">
        <v>0.97</v>
      </c>
      <c r="W2198">
        <v>19.7</v>
      </c>
      <c r="X2198">
        <v>33.1</v>
      </c>
      <c r="Y2198">
        <v>27</v>
      </c>
      <c r="Z2198">
        <v>8.7856310855373987E-2</v>
      </c>
      <c r="AA2198">
        <v>31.536000000000001</v>
      </c>
    </row>
    <row r="2199" spans="1:27" x14ac:dyDescent="0.25">
      <c r="A2199" t="s">
        <v>98</v>
      </c>
      <c r="B2199" t="s">
        <v>99</v>
      </c>
      <c r="C2199" t="s">
        <v>1028</v>
      </c>
      <c r="D2199" t="s">
        <v>1707</v>
      </c>
      <c r="E2199" t="s">
        <v>179</v>
      </c>
      <c r="F2199" t="s">
        <v>228</v>
      </c>
      <c r="G2199" t="s">
        <v>119</v>
      </c>
      <c r="H2199" t="s">
        <v>148</v>
      </c>
      <c r="I2199">
        <v>2022</v>
      </c>
      <c r="J2199" t="s">
        <v>290</v>
      </c>
      <c r="K2199" t="s">
        <v>150</v>
      </c>
      <c r="L2199" t="s">
        <v>2411</v>
      </c>
      <c r="M2199" t="s">
        <v>2459</v>
      </c>
      <c r="N2199">
        <v>1</v>
      </c>
      <c r="O2199">
        <v>2022</v>
      </c>
      <c r="P2199">
        <v>7864.8660317782214</v>
      </c>
      <c r="Q2199">
        <v>3.956165386225861</v>
      </c>
      <c r="R2199" t="s">
        <v>109</v>
      </c>
      <c r="S2199">
        <v>1988.0023365962511</v>
      </c>
      <c r="T2199">
        <v>0.97</v>
      </c>
      <c r="U2199" t="s">
        <v>227</v>
      </c>
      <c r="V2199">
        <v>0.97</v>
      </c>
      <c r="W2199">
        <v>19.7</v>
      </c>
      <c r="X2199">
        <v>33.1</v>
      </c>
      <c r="Y2199">
        <v>27</v>
      </c>
      <c r="Z2199">
        <v>8.7856310855373987E-2</v>
      </c>
      <c r="AA2199">
        <v>31.536000000000001</v>
      </c>
    </row>
    <row r="2200" spans="1:27" x14ac:dyDescent="0.25">
      <c r="A2200" t="s">
        <v>98</v>
      </c>
      <c r="B2200" t="s">
        <v>99</v>
      </c>
      <c r="C2200" t="s">
        <v>1028</v>
      </c>
      <c r="D2200" t="s">
        <v>1707</v>
      </c>
      <c r="E2200" t="s">
        <v>179</v>
      </c>
      <c r="F2200" t="s">
        <v>224</v>
      </c>
      <c r="G2200" t="s">
        <v>103</v>
      </c>
      <c r="H2200" t="s">
        <v>148</v>
      </c>
      <c r="I2200">
        <v>2016</v>
      </c>
      <c r="J2200" t="s">
        <v>292</v>
      </c>
      <c r="K2200" t="s">
        <v>150</v>
      </c>
      <c r="L2200" t="s">
        <v>2411</v>
      </c>
      <c r="M2200" t="s">
        <v>2460</v>
      </c>
      <c r="N2200">
        <v>1</v>
      </c>
      <c r="O2200">
        <v>2020</v>
      </c>
      <c r="P2200">
        <v>11126.65155658547</v>
      </c>
      <c r="Q2200">
        <v>3.956165386225861</v>
      </c>
      <c r="R2200" t="s">
        <v>109</v>
      </c>
      <c r="S2200">
        <v>2812.4839258047741</v>
      </c>
      <c r="T2200">
        <v>0.84</v>
      </c>
      <c r="U2200" t="s">
        <v>227</v>
      </c>
      <c r="V2200">
        <v>0.84</v>
      </c>
      <c r="W2200">
        <v>18</v>
      </c>
      <c r="X2200">
        <v>28</v>
      </c>
      <c r="Y2200">
        <v>24</v>
      </c>
      <c r="Z2200">
        <v>8.7856310855373987E-2</v>
      </c>
      <c r="AA2200">
        <v>31.536000000000001</v>
      </c>
    </row>
    <row r="2201" spans="1:27" x14ac:dyDescent="0.25">
      <c r="A2201" t="s">
        <v>98</v>
      </c>
      <c r="B2201" t="s">
        <v>99</v>
      </c>
      <c r="C2201" t="s">
        <v>1028</v>
      </c>
      <c r="D2201" t="s">
        <v>1707</v>
      </c>
      <c r="E2201" t="s">
        <v>179</v>
      </c>
      <c r="F2201" t="s">
        <v>224</v>
      </c>
      <c r="G2201" t="s">
        <v>103</v>
      </c>
      <c r="H2201" t="s">
        <v>148</v>
      </c>
      <c r="I2201">
        <v>2022</v>
      </c>
      <c r="J2201" t="s">
        <v>294</v>
      </c>
      <c r="K2201" t="s">
        <v>150</v>
      </c>
      <c r="L2201" t="s">
        <v>2411</v>
      </c>
      <c r="M2201" t="s">
        <v>2461</v>
      </c>
      <c r="N2201">
        <v>1</v>
      </c>
      <c r="O2201">
        <v>2022</v>
      </c>
      <c r="P2201">
        <v>11492.45927899376</v>
      </c>
      <c r="Q2201">
        <v>3.956165386225861</v>
      </c>
      <c r="R2201" t="s">
        <v>109</v>
      </c>
      <c r="S2201">
        <v>2904.949150762739</v>
      </c>
      <c r="T2201">
        <v>0.86</v>
      </c>
      <c r="U2201" t="s">
        <v>227</v>
      </c>
      <c r="V2201">
        <v>0.86</v>
      </c>
      <c r="W2201">
        <v>18</v>
      </c>
      <c r="X2201">
        <v>28</v>
      </c>
      <c r="Y2201">
        <v>24</v>
      </c>
      <c r="Z2201">
        <v>8.7856310855373987E-2</v>
      </c>
      <c r="AA2201">
        <v>31.536000000000001</v>
      </c>
    </row>
    <row r="2202" spans="1:27" x14ac:dyDescent="0.25">
      <c r="A2202" t="s">
        <v>98</v>
      </c>
      <c r="B2202" t="s">
        <v>99</v>
      </c>
      <c r="C2202" t="s">
        <v>1028</v>
      </c>
      <c r="D2202" t="s">
        <v>1707</v>
      </c>
      <c r="E2202" t="s">
        <v>179</v>
      </c>
      <c r="F2202" t="s">
        <v>224</v>
      </c>
      <c r="G2202" t="s">
        <v>111</v>
      </c>
      <c r="H2202" t="s">
        <v>148</v>
      </c>
      <c r="I2202">
        <v>2016</v>
      </c>
      <c r="J2202" t="s">
        <v>296</v>
      </c>
      <c r="K2202" t="s">
        <v>150</v>
      </c>
      <c r="L2202" t="s">
        <v>2411</v>
      </c>
      <c r="M2202" t="s">
        <v>2462</v>
      </c>
      <c r="N2202">
        <v>1</v>
      </c>
      <c r="O2202">
        <v>2020</v>
      </c>
      <c r="P2202">
        <v>11126.65155658547</v>
      </c>
      <c r="Q2202">
        <v>3.956165386225861</v>
      </c>
      <c r="R2202" t="s">
        <v>109</v>
      </c>
      <c r="S2202">
        <v>2812.4839258047741</v>
      </c>
      <c r="T2202">
        <v>0.84</v>
      </c>
      <c r="U2202" t="s">
        <v>227</v>
      </c>
      <c r="V2202">
        <v>0.84</v>
      </c>
      <c r="W2202">
        <v>18</v>
      </c>
      <c r="X2202">
        <v>28</v>
      </c>
      <c r="Y2202">
        <v>24</v>
      </c>
      <c r="Z2202">
        <v>8.7856310855373987E-2</v>
      </c>
      <c r="AA2202">
        <v>31.536000000000001</v>
      </c>
    </row>
    <row r="2203" spans="1:27" x14ac:dyDescent="0.25">
      <c r="A2203" t="s">
        <v>98</v>
      </c>
      <c r="B2203" t="s">
        <v>99</v>
      </c>
      <c r="C2203" t="s">
        <v>1028</v>
      </c>
      <c r="D2203" t="s">
        <v>1707</v>
      </c>
      <c r="E2203" t="s">
        <v>179</v>
      </c>
      <c r="F2203" t="s">
        <v>224</v>
      </c>
      <c r="G2203" t="s">
        <v>111</v>
      </c>
      <c r="H2203" t="s">
        <v>148</v>
      </c>
      <c r="I2203">
        <v>2022</v>
      </c>
      <c r="J2203" t="s">
        <v>298</v>
      </c>
      <c r="K2203" t="s">
        <v>150</v>
      </c>
      <c r="L2203" t="s">
        <v>2411</v>
      </c>
      <c r="M2203" t="s">
        <v>2463</v>
      </c>
      <c r="N2203">
        <v>1</v>
      </c>
      <c r="O2203">
        <v>2022</v>
      </c>
      <c r="P2203">
        <v>11492.45927899376</v>
      </c>
      <c r="Q2203">
        <v>3.956165386225861</v>
      </c>
      <c r="R2203" t="s">
        <v>109</v>
      </c>
      <c r="S2203">
        <v>2904.949150762739</v>
      </c>
      <c r="T2203">
        <v>0.86</v>
      </c>
      <c r="U2203" t="s">
        <v>227</v>
      </c>
      <c r="V2203">
        <v>0.86</v>
      </c>
      <c r="W2203">
        <v>18</v>
      </c>
      <c r="X2203">
        <v>28</v>
      </c>
      <c r="Y2203">
        <v>24</v>
      </c>
      <c r="Z2203">
        <v>8.7856310855373987E-2</v>
      </c>
      <c r="AA2203">
        <v>31.536000000000001</v>
      </c>
    </row>
    <row r="2204" spans="1:27" x14ac:dyDescent="0.25">
      <c r="A2204" t="s">
        <v>98</v>
      </c>
      <c r="B2204" t="s">
        <v>99</v>
      </c>
      <c r="C2204" t="s">
        <v>1028</v>
      </c>
      <c r="D2204" t="s">
        <v>1707</v>
      </c>
      <c r="E2204" t="s">
        <v>179</v>
      </c>
      <c r="F2204" t="s">
        <v>224</v>
      </c>
      <c r="G2204" t="s">
        <v>114</v>
      </c>
      <c r="H2204" t="s">
        <v>148</v>
      </c>
      <c r="I2204">
        <v>2016</v>
      </c>
      <c r="J2204" t="s">
        <v>300</v>
      </c>
      <c r="K2204" t="s">
        <v>150</v>
      </c>
      <c r="L2204" t="s">
        <v>2411</v>
      </c>
      <c r="M2204" t="s">
        <v>2464</v>
      </c>
      <c r="N2204">
        <v>1</v>
      </c>
      <c r="O2204">
        <v>2020</v>
      </c>
      <c r="P2204">
        <v>11492.45927899376</v>
      </c>
      <c r="Q2204">
        <v>3.956165386225861</v>
      </c>
      <c r="R2204" t="s">
        <v>109</v>
      </c>
      <c r="S2204">
        <v>2904.949150762739</v>
      </c>
      <c r="T2204">
        <v>0.87</v>
      </c>
      <c r="U2204" t="s">
        <v>227</v>
      </c>
      <c r="V2204">
        <v>0.87</v>
      </c>
      <c r="W2204">
        <v>18</v>
      </c>
      <c r="X2204">
        <v>28</v>
      </c>
      <c r="Y2204">
        <v>24</v>
      </c>
      <c r="Z2204">
        <v>8.7856310855373987E-2</v>
      </c>
      <c r="AA2204">
        <v>31.536000000000001</v>
      </c>
    </row>
    <row r="2205" spans="1:27" x14ac:dyDescent="0.25">
      <c r="A2205" t="s">
        <v>98</v>
      </c>
      <c r="B2205" t="s">
        <v>99</v>
      </c>
      <c r="C2205" t="s">
        <v>1028</v>
      </c>
      <c r="D2205" t="s">
        <v>1707</v>
      </c>
      <c r="E2205" t="s">
        <v>179</v>
      </c>
      <c r="F2205" t="s">
        <v>224</v>
      </c>
      <c r="G2205" t="s">
        <v>119</v>
      </c>
      <c r="H2205" t="s">
        <v>148</v>
      </c>
      <c r="I2205">
        <v>2016</v>
      </c>
      <c r="J2205" t="s">
        <v>302</v>
      </c>
      <c r="K2205" t="s">
        <v>150</v>
      </c>
      <c r="L2205" t="s">
        <v>2411</v>
      </c>
      <c r="M2205" t="s">
        <v>2465</v>
      </c>
      <c r="N2205">
        <v>1</v>
      </c>
      <c r="O2205">
        <v>2020</v>
      </c>
      <c r="P2205">
        <v>13961.66140524971</v>
      </c>
      <c r="Q2205">
        <v>3.956165386225861</v>
      </c>
      <c r="R2205" t="s">
        <v>109</v>
      </c>
      <c r="S2205">
        <v>3529.0894192290039</v>
      </c>
      <c r="T2205">
        <v>0.9</v>
      </c>
      <c r="U2205" t="s">
        <v>227</v>
      </c>
      <c r="V2205">
        <v>0.9</v>
      </c>
      <c r="W2205">
        <v>18</v>
      </c>
      <c r="X2205">
        <v>28</v>
      </c>
      <c r="Y2205">
        <v>24</v>
      </c>
      <c r="Z2205">
        <v>8.7856310855373987E-2</v>
      </c>
      <c r="AA2205">
        <v>31.536000000000001</v>
      </c>
    </row>
    <row r="2206" spans="1:27" x14ac:dyDescent="0.25">
      <c r="A2206" t="s">
        <v>98</v>
      </c>
      <c r="B2206" t="s">
        <v>99</v>
      </c>
      <c r="C2206" t="s">
        <v>1028</v>
      </c>
      <c r="D2206" t="s">
        <v>1707</v>
      </c>
      <c r="E2206" t="s">
        <v>304</v>
      </c>
      <c r="F2206" t="s">
        <v>180</v>
      </c>
      <c r="G2206" t="s">
        <v>111</v>
      </c>
      <c r="H2206" t="s">
        <v>104</v>
      </c>
      <c r="I2206">
        <v>2016</v>
      </c>
      <c r="J2206" t="s">
        <v>305</v>
      </c>
      <c r="K2206" t="s">
        <v>106</v>
      </c>
      <c r="L2206" t="s">
        <v>2466</v>
      </c>
      <c r="M2206" t="s">
        <v>2467</v>
      </c>
      <c r="N2206">
        <v>0</v>
      </c>
      <c r="O2206">
        <v>2020</v>
      </c>
      <c r="P2206">
        <v>8291.641707921226</v>
      </c>
      <c r="Q2206">
        <v>2.0129588576131381</v>
      </c>
      <c r="R2206" t="s">
        <v>109</v>
      </c>
      <c r="S2206">
        <v>4119.1312363696416</v>
      </c>
      <c r="T2206">
        <v>0.6</v>
      </c>
      <c r="U2206" t="s">
        <v>184</v>
      </c>
      <c r="V2206">
        <v>0.6</v>
      </c>
      <c r="W2206">
        <v>12</v>
      </c>
      <c r="X2206">
        <v>18</v>
      </c>
      <c r="Y2206">
        <v>16</v>
      </c>
      <c r="Z2206">
        <v>9.606602748064616E-2</v>
      </c>
      <c r="AA2206">
        <v>31.536000000000001</v>
      </c>
    </row>
    <row r="2207" spans="1:27" x14ac:dyDescent="0.25">
      <c r="A2207" t="s">
        <v>98</v>
      </c>
      <c r="B2207" t="s">
        <v>99</v>
      </c>
      <c r="C2207" t="s">
        <v>1028</v>
      </c>
      <c r="D2207" t="s">
        <v>1707</v>
      </c>
      <c r="E2207" t="s">
        <v>304</v>
      </c>
      <c r="F2207" t="s">
        <v>180</v>
      </c>
      <c r="G2207" t="s">
        <v>111</v>
      </c>
      <c r="H2207" t="s">
        <v>104</v>
      </c>
      <c r="I2207">
        <v>2020</v>
      </c>
      <c r="J2207" t="s">
        <v>308</v>
      </c>
      <c r="K2207" t="s">
        <v>106</v>
      </c>
      <c r="L2207" t="s">
        <v>2466</v>
      </c>
      <c r="M2207" t="s">
        <v>2467</v>
      </c>
      <c r="N2207">
        <v>1</v>
      </c>
      <c r="O2207">
        <v>2020</v>
      </c>
      <c r="P2207">
        <v>8291.641707921226</v>
      </c>
      <c r="Q2207">
        <v>2.0129588576131381</v>
      </c>
      <c r="R2207" t="s">
        <v>109</v>
      </c>
      <c r="S2207">
        <v>4119.1312363696416</v>
      </c>
      <c r="T2207">
        <v>0.7</v>
      </c>
      <c r="U2207" t="s">
        <v>184</v>
      </c>
      <c r="V2207">
        <v>0.7</v>
      </c>
      <c r="W2207">
        <v>12</v>
      </c>
      <c r="X2207">
        <v>18</v>
      </c>
      <c r="Y2207">
        <v>16</v>
      </c>
      <c r="Z2207">
        <v>9.606602748064616E-2</v>
      </c>
      <c r="AA2207">
        <v>31.536000000000001</v>
      </c>
    </row>
    <row r="2208" spans="1:27" x14ac:dyDescent="0.25">
      <c r="A2208" t="s">
        <v>98</v>
      </c>
      <c r="B2208" t="s">
        <v>99</v>
      </c>
      <c r="C2208" t="s">
        <v>1028</v>
      </c>
      <c r="D2208" t="s">
        <v>1707</v>
      </c>
      <c r="E2208" t="s">
        <v>304</v>
      </c>
      <c r="F2208" t="s">
        <v>180</v>
      </c>
      <c r="G2208" t="s">
        <v>103</v>
      </c>
      <c r="H2208" t="s">
        <v>125</v>
      </c>
      <c r="I2208">
        <v>2016</v>
      </c>
      <c r="J2208" t="s">
        <v>309</v>
      </c>
      <c r="K2208" t="s">
        <v>127</v>
      </c>
      <c r="L2208" t="s">
        <v>2466</v>
      </c>
      <c r="M2208" t="s">
        <v>2468</v>
      </c>
      <c r="N2208">
        <v>1</v>
      </c>
      <c r="O2208">
        <v>2020</v>
      </c>
      <c r="P2208">
        <v>2956.9457561336731</v>
      </c>
      <c r="Q2208">
        <v>2.0129588576131381</v>
      </c>
      <c r="R2208" t="s">
        <v>109</v>
      </c>
      <c r="S2208">
        <v>1468.9548894406439</v>
      </c>
      <c r="T2208">
        <v>4.1031652989449006</v>
      </c>
      <c r="U2208" t="s">
        <v>184</v>
      </c>
      <c r="V2208">
        <v>4.1031652989449006</v>
      </c>
      <c r="W2208">
        <v>9</v>
      </c>
      <c r="X2208">
        <v>22</v>
      </c>
      <c r="Y2208">
        <v>16</v>
      </c>
      <c r="Z2208">
        <v>9.606602748064616E-2</v>
      </c>
      <c r="AA2208">
        <v>31.536000000000001</v>
      </c>
    </row>
    <row r="2209" spans="1:27" x14ac:dyDescent="0.25">
      <c r="A2209" t="s">
        <v>98</v>
      </c>
      <c r="B2209" t="s">
        <v>99</v>
      </c>
      <c r="C2209" t="s">
        <v>1028</v>
      </c>
      <c r="D2209" t="s">
        <v>1707</v>
      </c>
      <c r="E2209" t="s">
        <v>304</v>
      </c>
      <c r="F2209" t="s">
        <v>180</v>
      </c>
      <c r="G2209" t="s">
        <v>103</v>
      </c>
      <c r="H2209" t="s">
        <v>125</v>
      </c>
      <c r="I2209">
        <v>2023</v>
      </c>
      <c r="J2209" t="s">
        <v>311</v>
      </c>
      <c r="K2209" t="s">
        <v>127</v>
      </c>
      <c r="L2209" t="s">
        <v>2466</v>
      </c>
      <c r="M2209" t="s">
        <v>2469</v>
      </c>
      <c r="N2209">
        <v>1</v>
      </c>
      <c r="O2209">
        <v>2023</v>
      </c>
      <c r="P2209">
        <v>2956.9457561336731</v>
      </c>
      <c r="Q2209">
        <v>2.0129588576131381</v>
      </c>
      <c r="R2209" t="s">
        <v>109</v>
      </c>
      <c r="S2209">
        <v>1468.9548894406439</v>
      </c>
      <c r="T2209">
        <v>4.1031652989449006</v>
      </c>
      <c r="U2209" t="s">
        <v>184</v>
      </c>
      <c r="V2209">
        <v>4.1031652989449006</v>
      </c>
      <c r="W2209">
        <v>9</v>
      </c>
      <c r="X2209">
        <v>22</v>
      </c>
      <c r="Y2209">
        <v>16</v>
      </c>
      <c r="Z2209">
        <v>9.606602748064616E-2</v>
      </c>
      <c r="AA2209">
        <v>31.536000000000001</v>
      </c>
    </row>
    <row r="2210" spans="1:27" x14ac:dyDescent="0.25">
      <c r="A2210" t="s">
        <v>98</v>
      </c>
      <c r="B2210" t="s">
        <v>99</v>
      </c>
      <c r="C2210" t="s">
        <v>1028</v>
      </c>
      <c r="D2210" t="s">
        <v>1707</v>
      </c>
      <c r="E2210" t="s">
        <v>304</v>
      </c>
      <c r="F2210" t="s">
        <v>180</v>
      </c>
      <c r="G2210" t="s">
        <v>111</v>
      </c>
      <c r="H2210" t="s">
        <v>125</v>
      </c>
      <c r="I2210">
        <v>2016</v>
      </c>
      <c r="J2210" t="s">
        <v>313</v>
      </c>
      <c r="K2210" t="s">
        <v>127</v>
      </c>
      <c r="L2210" t="s">
        <v>2466</v>
      </c>
      <c r="M2210" t="s">
        <v>2470</v>
      </c>
      <c r="N2210">
        <v>1</v>
      </c>
      <c r="O2210">
        <v>2020</v>
      </c>
      <c r="P2210">
        <v>3109.3656404704602</v>
      </c>
      <c r="Q2210">
        <v>2.0129588576131381</v>
      </c>
      <c r="R2210" t="s">
        <v>109</v>
      </c>
      <c r="S2210">
        <v>1544.6742136386149</v>
      </c>
      <c r="T2210">
        <v>4.484173505275499</v>
      </c>
      <c r="U2210" t="s">
        <v>184</v>
      </c>
      <c r="V2210">
        <v>4.484173505275499</v>
      </c>
      <c r="W2210">
        <v>9</v>
      </c>
      <c r="X2210">
        <v>22</v>
      </c>
      <c r="Y2210">
        <v>16</v>
      </c>
      <c r="Z2210">
        <v>9.606602748064616E-2</v>
      </c>
      <c r="AA2210">
        <v>31.536000000000001</v>
      </c>
    </row>
    <row r="2211" spans="1:27" x14ac:dyDescent="0.25">
      <c r="A2211" t="s">
        <v>98</v>
      </c>
      <c r="B2211" t="s">
        <v>99</v>
      </c>
      <c r="C2211" t="s">
        <v>1028</v>
      </c>
      <c r="D2211" t="s">
        <v>1707</v>
      </c>
      <c r="E2211" t="s">
        <v>304</v>
      </c>
      <c r="F2211" t="s">
        <v>180</v>
      </c>
      <c r="G2211" t="s">
        <v>111</v>
      </c>
      <c r="H2211" t="s">
        <v>125</v>
      </c>
      <c r="I2211">
        <v>2023</v>
      </c>
      <c r="J2211" t="s">
        <v>315</v>
      </c>
      <c r="K2211" t="s">
        <v>127</v>
      </c>
      <c r="L2211" t="s">
        <v>2466</v>
      </c>
      <c r="M2211" t="s">
        <v>2471</v>
      </c>
      <c r="N2211">
        <v>1</v>
      </c>
      <c r="O2211">
        <v>2023</v>
      </c>
      <c r="P2211">
        <v>3139.8496173378171</v>
      </c>
      <c r="Q2211">
        <v>2.0129588576131381</v>
      </c>
      <c r="R2211" t="s">
        <v>109</v>
      </c>
      <c r="S2211">
        <v>1559.8180784782101</v>
      </c>
      <c r="T2211">
        <v>4.6307151230949586</v>
      </c>
      <c r="U2211" t="s">
        <v>184</v>
      </c>
      <c r="V2211">
        <v>4.6307151230949586</v>
      </c>
      <c r="W2211">
        <v>9</v>
      </c>
      <c r="X2211">
        <v>22</v>
      </c>
      <c r="Y2211">
        <v>16</v>
      </c>
      <c r="Z2211">
        <v>9.606602748064616E-2</v>
      </c>
      <c r="AA2211">
        <v>31.536000000000001</v>
      </c>
    </row>
    <row r="2212" spans="1:27" x14ac:dyDescent="0.25">
      <c r="A2212" t="s">
        <v>98</v>
      </c>
      <c r="B2212" t="s">
        <v>99</v>
      </c>
      <c r="C2212" t="s">
        <v>1028</v>
      </c>
      <c r="D2212" t="s">
        <v>1707</v>
      </c>
      <c r="E2212" t="s">
        <v>304</v>
      </c>
      <c r="F2212" t="s">
        <v>180</v>
      </c>
      <c r="G2212" t="s">
        <v>114</v>
      </c>
      <c r="H2212" t="s">
        <v>125</v>
      </c>
      <c r="I2212">
        <v>2016</v>
      </c>
      <c r="J2212" t="s">
        <v>317</v>
      </c>
      <c r="K2212" t="s">
        <v>127</v>
      </c>
      <c r="L2212" t="s">
        <v>2466</v>
      </c>
      <c r="M2212" t="s">
        <v>2472</v>
      </c>
      <c r="N2212">
        <v>1</v>
      </c>
      <c r="O2212">
        <v>2020</v>
      </c>
      <c r="P2212">
        <v>3017.9137098683868</v>
      </c>
      <c r="Q2212">
        <v>2.0129588576131381</v>
      </c>
      <c r="R2212" t="s">
        <v>109</v>
      </c>
      <c r="S2212">
        <v>1499.2426191198331</v>
      </c>
      <c r="T2212">
        <v>4.3962485345838216</v>
      </c>
      <c r="U2212" t="s">
        <v>184</v>
      </c>
      <c r="V2212">
        <v>4.3962485345838216</v>
      </c>
      <c r="W2212">
        <v>9</v>
      </c>
      <c r="X2212">
        <v>22</v>
      </c>
      <c r="Y2212">
        <v>16</v>
      </c>
      <c r="Z2212">
        <v>9.606602748064616E-2</v>
      </c>
      <c r="AA2212">
        <v>31.536000000000001</v>
      </c>
    </row>
    <row r="2213" spans="1:27" x14ac:dyDescent="0.25">
      <c r="A2213" t="s">
        <v>98</v>
      </c>
      <c r="B2213" t="s">
        <v>99</v>
      </c>
      <c r="C2213" t="s">
        <v>1028</v>
      </c>
      <c r="D2213" t="s">
        <v>1707</v>
      </c>
      <c r="E2213" t="s">
        <v>304</v>
      </c>
      <c r="F2213" t="s">
        <v>180</v>
      </c>
      <c r="G2213" t="s">
        <v>114</v>
      </c>
      <c r="H2213" t="s">
        <v>125</v>
      </c>
      <c r="I2213">
        <v>2022</v>
      </c>
      <c r="J2213" t="s">
        <v>319</v>
      </c>
      <c r="K2213" t="s">
        <v>127</v>
      </c>
      <c r="L2213" t="s">
        <v>2466</v>
      </c>
      <c r="M2213" t="s">
        <v>2473</v>
      </c>
      <c r="N2213">
        <v>1</v>
      </c>
      <c r="O2213">
        <v>2022</v>
      </c>
      <c r="P2213">
        <v>3017.9137098683868</v>
      </c>
      <c r="Q2213">
        <v>2.0129588576131381</v>
      </c>
      <c r="R2213" t="s">
        <v>109</v>
      </c>
      <c r="S2213">
        <v>1499.2426191198331</v>
      </c>
      <c r="T2213">
        <v>4.3962485345838216</v>
      </c>
      <c r="U2213" t="s">
        <v>184</v>
      </c>
      <c r="V2213">
        <v>4.3962485345838216</v>
      </c>
      <c r="W2213">
        <v>9</v>
      </c>
      <c r="X2213">
        <v>22</v>
      </c>
      <c r="Y2213">
        <v>16</v>
      </c>
      <c r="Z2213">
        <v>9.606602748064616E-2</v>
      </c>
      <c r="AA2213">
        <v>31.536000000000001</v>
      </c>
    </row>
    <row r="2214" spans="1:27" x14ac:dyDescent="0.25">
      <c r="A2214" t="s">
        <v>98</v>
      </c>
      <c r="B2214" t="s">
        <v>99</v>
      </c>
      <c r="C2214" t="s">
        <v>1028</v>
      </c>
      <c r="D2214" t="s">
        <v>1707</v>
      </c>
      <c r="E2214" t="s">
        <v>304</v>
      </c>
      <c r="F2214" t="s">
        <v>180</v>
      </c>
      <c r="G2214" t="s">
        <v>114</v>
      </c>
      <c r="H2214" t="s">
        <v>125</v>
      </c>
      <c r="I2214">
        <v>2023</v>
      </c>
      <c r="J2214" t="s">
        <v>321</v>
      </c>
      <c r="K2214" t="s">
        <v>127</v>
      </c>
      <c r="L2214" t="s">
        <v>2466</v>
      </c>
      <c r="M2214" t="s">
        <v>2474</v>
      </c>
      <c r="N2214">
        <v>1</v>
      </c>
      <c r="O2214">
        <v>2023</v>
      </c>
      <c r="P2214">
        <v>3266.447780092843</v>
      </c>
      <c r="Q2214">
        <v>2.0129588576131381</v>
      </c>
      <c r="R2214" t="s">
        <v>109</v>
      </c>
      <c r="S2214">
        <v>1622.7096583414659</v>
      </c>
      <c r="T2214">
        <v>4.6893317702227444</v>
      </c>
      <c r="U2214" t="s">
        <v>184</v>
      </c>
      <c r="V2214">
        <v>4.6893317702227444</v>
      </c>
      <c r="W2214">
        <v>9</v>
      </c>
      <c r="X2214">
        <v>22</v>
      </c>
      <c r="Y2214">
        <v>16</v>
      </c>
      <c r="Z2214">
        <v>9.606602748064616E-2</v>
      </c>
      <c r="AA2214">
        <v>31.536000000000001</v>
      </c>
    </row>
    <row r="2215" spans="1:27" x14ac:dyDescent="0.25">
      <c r="A2215" t="s">
        <v>98</v>
      </c>
      <c r="B2215" t="s">
        <v>99</v>
      </c>
      <c r="C2215" t="s">
        <v>1028</v>
      </c>
      <c r="D2215" t="s">
        <v>1707</v>
      </c>
      <c r="E2215" t="s">
        <v>304</v>
      </c>
      <c r="F2215" t="s">
        <v>180</v>
      </c>
      <c r="G2215" t="s">
        <v>119</v>
      </c>
      <c r="H2215" t="s">
        <v>125</v>
      </c>
      <c r="I2215">
        <v>2016</v>
      </c>
      <c r="J2215" t="s">
        <v>323</v>
      </c>
      <c r="K2215" t="s">
        <v>127</v>
      </c>
      <c r="L2215" t="s">
        <v>2466</v>
      </c>
      <c r="M2215" t="s">
        <v>2475</v>
      </c>
      <c r="N2215">
        <v>1</v>
      </c>
      <c r="O2215">
        <v>2020</v>
      </c>
      <c r="P2215">
        <v>3719.0451778176089</v>
      </c>
      <c r="Q2215">
        <v>2.0129588576131381</v>
      </c>
      <c r="R2215" t="s">
        <v>109</v>
      </c>
      <c r="S2215">
        <v>1847.5515104305009</v>
      </c>
      <c r="T2215">
        <v>5.5685814771395066</v>
      </c>
      <c r="U2215" t="s">
        <v>184</v>
      </c>
      <c r="V2215">
        <v>5.5685814771395066</v>
      </c>
      <c r="W2215">
        <v>9</v>
      </c>
      <c r="X2215">
        <v>22</v>
      </c>
      <c r="Y2215">
        <v>16</v>
      </c>
      <c r="Z2215">
        <v>9.606602748064616E-2</v>
      </c>
      <c r="AA2215">
        <v>31.536000000000001</v>
      </c>
    </row>
    <row r="2216" spans="1:27" x14ac:dyDescent="0.25">
      <c r="A2216" t="s">
        <v>98</v>
      </c>
      <c r="B2216" t="s">
        <v>99</v>
      </c>
      <c r="C2216" t="s">
        <v>1028</v>
      </c>
      <c r="D2216" t="s">
        <v>1707</v>
      </c>
      <c r="E2216" t="s">
        <v>304</v>
      </c>
      <c r="F2216" t="s">
        <v>180</v>
      </c>
      <c r="G2216" t="s">
        <v>119</v>
      </c>
      <c r="H2216" t="s">
        <v>125</v>
      </c>
      <c r="I2216">
        <v>2022</v>
      </c>
      <c r="J2216" t="s">
        <v>325</v>
      </c>
      <c r="K2216" t="s">
        <v>127</v>
      </c>
      <c r="L2216" t="s">
        <v>2466</v>
      </c>
      <c r="M2216" t="s">
        <v>2476</v>
      </c>
      <c r="N2216">
        <v>1</v>
      </c>
      <c r="O2216">
        <v>2022</v>
      </c>
      <c r="P2216">
        <v>3914.784397702746</v>
      </c>
      <c r="Q2216">
        <v>2.0129588576131381</v>
      </c>
      <c r="R2216" t="s">
        <v>109</v>
      </c>
      <c r="S2216">
        <v>1944.791063611053</v>
      </c>
      <c r="T2216">
        <v>5.8616647127784294</v>
      </c>
      <c r="U2216" t="s">
        <v>184</v>
      </c>
      <c r="V2216">
        <v>5.8616647127784294</v>
      </c>
      <c r="W2216">
        <v>9</v>
      </c>
      <c r="X2216">
        <v>22</v>
      </c>
      <c r="Y2216">
        <v>16</v>
      </c>
      <c r="Z2216">
        <v>9.606602748064616E-2</v>
      </c>
      <c r="AA2216">
        <v>31.536000000000001</v>
      </c>
    </row>
    <row r="2217" spans="1:27" x14ac:dyDescent="0.25">
      <c r="A2217" t="s">
        <v>98</v>
      </c>
      <c r="B2217" t="s">
        <v>99</v>
      </c>
      <c r="C2217" t="s">
        <v>1028</v>
      </c>
      <c r="D2217" t="s">
        <v>1707</v>
      </c>
      <c r="E2217" t="s">
        <v>304</v>
      </c>
      <c r="F2217" t="s">
        <v>201</v>
      </c>
      <c r="G2217" t="s">
        <v>103</v>
      </c>
      <c r="H2217" t="s">
        <v>125</v>
      </c>
      <c r="I2217">
        <v>2016</v>
      </c>
      <c r="J2217" t="s">
        <v>327</v>
      </c>
      <c r="K2217" t="s">
        <v>127</v>
      </c>
      <c r="L2217" t="s">
        <v>2466</v>
      </c>
      <c r="M2217" t="s">
        <v>2477</v>
      </c>
      <c r="N2217">
        <v>1</v>
      </c>
      <c r="O2217">
        <v>2020</v>
      </c>
      <c r="P2217">
        <v>9511.0007826155233</v>
      </c>
      <c r="Q2217">
        <v>2.0129588576131381</v>
      </c>
      <c r="R2217" t="s">
        <v>109</v>
      </c>
      <c r="S2217">
        <v>4724.8858299534113</v>
      </c>
      <c r="T2217">
        <v>14.1</v>
      </c>
      <c r="U2217" t="s">
        <v>329</v>
      </c>
      <c r="V2217">
        <v>4.1348973607038122</v>
      </c>
      <c r="W2217">
        <v>8</v>
      </c>
      <c r="X2217">
        <v>20.8</v>
      </c>
      <c r="Y2217">
        <v>15</v>
      </c>
      <c r="Z2217">
        <v>9.606602748064616E-2</v>
      </c>
      <c r="AA2217">
        <v>31.536000000000001</v>
      </c>
    </row>
    <row r="2218" spans="1:27" x14ac:dyDescent="0.25">
      <c r="A2218" t="s">
        <v>98</v>
      </c>
      <c r="B2218" t="s">
        <v>99</v>
      </c>
      <c r="C2218" t="s">
        <v>1028</v>
      </c>
      <c r="D2218" t="s">
        <v>1707</v>
      </c>
      <c r="E2218" t="s">
        <v>304</v>
      </c>
      <c r="F2218" t="s">
        <v>201</v>
      </c>
      <c r="G2218" t="s">
        <v>111</v>
      </c>
      <c r="H2218" t="s">
        <v>125</v>
      </c>
      <c r="I2218">
        <v>2016</v>
      </c>
      <c r="J2218" t="s">
        <v>330</v>
      </c>
      <c r="K2218" t="s">
        <v>127</v>
      </c>
      <c r="L2218" t="s">
        <v>2466</v>
      </c>
      <c r="M2218" t="s">
        <v>2478</v>
      </c>
      <c r="N2218">
        <v>1</v>
      </c>
      <c r="O2218">
        <v>2020</v>
      </c>
      <c r="P2218">
        <v>9846.3245281564559</v>
      </c>
      <c r="Q2218">
        <v>2.0129588576131381</v>
      </c>
      <c r="R2218" t="s">
        <v>109</v>
      </c>
      <c r="S2218">
        <v>4891.4683431889489</v>
      </c>
      <c r="T2218">
        <v>17.3</v>
      </c>
      <c r="U2218" t="s">
        <v>329</v>
      </c>
      <c r="V2218">
        <v>5.0733137829912023</v>
      </c>
      <c r="W2218">
        <v>8</v>
      </c>
      <c r="X2218">
        <v>20.8</v>
      </c>
      <c r="Y2218">
        <v>15</v>
      </c>
      <c r="Z2218">
        <v>9.606602748064616E-2</v>
      </c>
      <c r="AA2218">
        <v>31.536000000000001</v>
      </c>
    </row>
    <row r="2219" spans="1:27" x14ac:dyDescent="0.25">
      <c r="A2219" t="s">
        <v>98</v>
      </c>
      <c r="B2219" t="s">
        <v>99</v>
      </c>
      <c r="C2219" t="s">
        <v>1028</v>
      </c>
      <c r="D2219" t="s">
        <v>1707</v>
      </c>
      <c r="E2219" t="s">
        <v>304</v>
      </c>
      <c r="F2219" t="s">
        <v>201</v>
      </c>
      <c r="G2219" t="s">
        <v>114</v>
      </c>
      <c r="H2219" t="s">
        <v>125</v>
      </c>
      <c r="I2219">
        <v>2016</v>
      </c>
      <c r="J2219" t="s">
        <v>332</v>
      </c>
      <c r="K2219" t="s">
        <v>127</v>
      </c>
      <c r="L2219" t="s">
        <v>2466</v>
      </c>
      <c r="M2219" t="s">
        <v>2479</v>
      </c>
      <c r="N2219">
        <v>0</v>
      </c>
      <c r="O2219">
        <v>2020</v>
      </c>
      <c r="P2219">
        <v>9846.3245281564559</v>
      </c>
      <c r="Q2219">
        <v>2.0129588576131381</v>
      </c>
      <c r="R2219" t="s">
        <v>109</v>
      </c>
      <c r="S2219">
        <v>4891.4683431889489</v>
      </c>
      <c r="T2219">
        <v>17.100000000000001</v>
      </c>
      <c r="U2219" t="s">
        <v>329</v>
      </c>
      <c r="V2219">
        <v>5.0146627565982396</v>
      </c>
      <c r="W2219">
        <v>8</v>
      </c>
      <c r="X2219">
        <v>20.8</v>
      </c>
      <c r="Y2219">
        <v>15</v>
      </c>
      <c r="Z2219">
        <v>9.606602748064616E-2</v>
      </c>
      <c r="AA2219">
        <v>31.536000000000001</v>
      </c>
    </row>
    <row r="2220" spans="1:27" x14ac:dyDescent="0.25">
      <c r="A2220" t="s">
        <v>98</v>
      </c>
      <c r="B2220" t="s">
        <v>99</v>
      </c>
      <c r="C2220" t="s">
        <v>1028</v>
      </c>
      <c r="D2220" t="s">
        <v>1707</v>
      </c>
      <c r="E2220" t="s">
        <v>304</v>
      </c>
      <c r="F2220" t="s">
        <v>201</v>
      </c>
      <c r="G2220" t="s">
        <v>114</v>
      </c>
      <c r="H2220" t="s">
        <v>125</v>
      </c>
      <c r="I2220">
        <v>2020</v>
      </c>
      <c r="J2220" t="s">
        <v>334</v>
      </c>
      <c r="K2220" t="s">
        <v>127</v>
      </c>
      <c r="L2220" t="s">
        <v>2466</v>
      </c>
      <c r="M2220" t="s">
        <v>2479</v>
      </c>
      <c r="N2220">
        <v>1</v>
      </c>
      <c r="O2220">
        <v>2020</v>
      </c>
      <c r="P2220">
        <v>9846.3245281564559</v>
      </c>
      <c r="Q2220">
        <v>2.0129588576131381</v>
      </c>
      <c r="R2220" t="s">
        <v>109</v>
      </c>
      <c r="S2220">
        <v>4891.4683431889489</v>
      </c>
      <c r="T2220">
        <v>17.100000000000001</v>
      </c>
      <c r="U2220" t="s">
        <v>329</v>
      </c>
      <c r="V2220">
        <v>5.0146627565982396</v>
      </c>
      <c r="W2220">
        <v>8</v>
      </c>
      <c r="X2220">
        <v>20.8</v>
      </c>
      <c r="Y2220">
        <v>15</v>
      </c>
      <c r="Z2220">
        <v>9.606602748064616E-2</v>
      </c>
      <c r="AA2220">
        <v>31.536000000000001</v>
      </c>
    </row>
    <row r="2221" spans="1:27" x14ac:dyDescent="0.25">
      <c r="A2221" t="s">
        <v>98</v>
      </c>
      <c r="B2221" t="s">
        <v>99</v>
      </c>
      <c r="C2221" t="s">
        <v>1028</v>
      </c>
      <c r="D2221" t="s">
        <v>1707</v>
      </c>
      <c r="E2221" t="s">
        <v>304</v>
      </c>
      <c r="F2221" t="s">
        <v>201</v>
      </c>
      <c r="G2221" t="s">
        <v>114</v>
      </c>
      <c r="H2221" t="s">
        <v>125</v>
      </c>
      <c r="I2221">
        <v>2022</v>
      </c>
      <c r="J2221" t="s">
        <v>335</v>
      </c>
      <c r="K2221" t="s">
        <v>127</v>
      </c>
      <c r="L2221" t="s">
        <v>2466</v>
      </c>
      <c r="M2221" t="s">
        <v>2480</v>
      </c>
      <c r="N2221">
        <v>1</v>
      </c>
      <c r="O2221">
        <v>2022</v>
      </c>
      <c r="P2221">
        <v>9846.3245281564559</v>
      </c>
      <c r="Q2221">
        <v>2.0129588576131381</v>
      </c>
      <c r="R2221" t="s">
        <v>109</v>
      </c>
      <c r="S2221">
        <v>4891.4683431889489</v>
      </c>
      <c r="T2221">
        <v>17.100000000000001</v>
      </c>
      <c r="U2221" t="s">
        <v>329</v>
      </c>
      <c r="V2221">
        <v>5.0146627565982396</v>
      </c>
      <c r="W2221">
        <v>8</v>
      </c>
      <c r="X2221">
        <v>20.8</v>
      </c>
      <c r="Y2221">
        <v>15</v>
      </c>
      <c r="Z2221">
        <v>9.606602748064616E-2</v>
      </c>
      <c r="AA2221">
        <v>31.536000000000001</v>
      </c>
    </row>
    <row r="2222" spans="1:27" x14ac:dyDescent="0.25">
      <c r="A2222" t="s">
        <v>98</v>
      </c>
      <c r="B2222" t="s">
        <v>99</v>
      </c>
      <c r="C2222" t="s">
        <v>1028</v>
      </c>
      <c r="D2222" t="s">
        <v>1707</v>
      </c>
      <c r="E2222" t="s">
        <v>304</v>
      </c>
      <c r="F2222" t="s">
        <v>201</v>
      </c>
      <c r="G2222" t="s">
        <v>114</v>
      </c>
      <c r="H2222" t="s">
        <v>125</v>
      </c>
      <c r="I2222">
        <v>2023</v>
      </c>
      <c r="J2222" t="s">
        <v>337</v>
      </c>
      <c r="K2222" t="s">
        <v>127</v>
      </c>
      <c r="L2222" t="s">
        <v>2466</v>
      </c>
      <c r="M2222" t="s">
        <v>2481</v>
      </c>
      <c r="N2222">
        <v>1</v>
      </c>
      <c r="O2222">
        <v>2023</v>
      </c>
      <c r="P2222">
        <v>9846.3245281564559</v>
      </c>
      <c r="Q2222">
        <v>2.0129588576131381</v>
      </c>
      <c r="R2222" t="s">
        <v>109</v>
      </c>
      <c r="S2222">
        <v>4891.4683431889489</v>
      </c>
      <c r="T2222">
        <v>17.100000000000001</v>
      </c>
      <c r="U2222" t="s">
        <v>329</v>
      </c>
      <c r="V2222">
        <v>5.0146627565982396</v>
      </c>
      <c r="W2222">
        <v>8</v>
      </c>
      <c r="X2222">
        <v>20.8</v>
      </c>
      <c r="Y2222">
        <v>15</v>
      </c>
      <c r="Z2222">
        <v>9.606602748064616E-2</v>
      </c>
      <c r="AA2222">
        <v>31.536000000000001</v>
      </c>
    </row>
    <row r="2223" spans="1:27" x14ac:dyDescent="0.25">
      <c r="A2223" t="s">
        <v>98</v>
      </c>
      <c r="B2223" t="s">
        <v>99</v>
      </c>
      <c r="C2223" t="s">
        <v>1028</v>
      </c>
      <c r="D2223" t="s">
        <v>1707</v>
      </c>
      <c r="E2223" t="s">
        <v>304</v>
      </c>
      <c r="F2223" t="s">
        <v>201</v>
      </c>
      <c r="G2223" t="s">
        <v>114</v>
      </c>
      <c r="H2223" t="s">
        <v>125</v>
      </c>
      <c r="I2223">
        <v>2024</v>
      </c>
      <c r="J2223" t="s">
        <v>339</v>
      </c>
      <c r="K2223" t="s">
        <v>127</v>
      </c>
      <c r="L2223" t="s">
        <v>2466</v>
      </c>
      <c r="M2223" t="s">
        <v>2482</v>
      </c>
      <c r="N2223">
        <v>1</v>
      </c>
      <c r="O2223">
        <v>2024</v>
      </c>
      <c r="P2223">
        <v>9846.3245281564559</v>
      </c>
      <c r="Q2223">
        <v>2.0129588576131381</v>
      </c>
      <c r="R2223" t="s">
        <v>109</v>
      </c>
      <c r="S2223">
        <v>4891.4683431889489</v>
      </c>
      <c r="T2223">
        <v>17.100000000000001</v>
      </c>
      <c r="U2223" t="s">
        <v>329</v>
      </c>
      <c r="V2223">
        <v>5.0146627565982396</v>
      </c>
      <c r="W2223">
        <v>8</v>
      </c>
      <c r="X2223">
        <v>20.8</v>
      </c>
      <c r="Y2223">
        <v>15</v>
      </c>
      <c r="Z2223">
        <v>9.606602748064616E-2</v>
      </c>
      <c r="AA2223">
        <v>31.536000000000001</v>
      </c>
    </row>
    <row r="2224" spans="1:27" x14ac:dyDescent="0.25">
      <c r="A2224" t="s">
        <v>98</v>
      </c>
      <c r="B2224" t="s">
        <v>99</v>
      </c>
      <c r="C2224" t="s">
        <v>1028</v>
      </c>
      <c r="D2224" t="s">
        <v>1707</v>
      </c>
      <c r="E2224" t="s">
        <v>304</v>
      </c>
      <c r="F2224" t="s">
        <v>201</v>
      </c>
      <c r="G2224" t="s">
        <v>119</v>
      </c>
      <c r="H2224" t="s">
        <v>125</v>
      </c>
      <c r="I2224">
        <v>2016</v>
      </c>
      <c r="J2224" t="s">
        <v>341</v>
      </c>
      <c r="K2224" t="s">
        <v>127</v>
      </c>
      <c r="L2224" t="s">
        <v>2466</v>
      </c>
      <c r="M2224" t="s">
        <v>2483</v>
      </c>
      <c r="N2224">
        <v>0</v>
      </c>
      <c r="O2224">
        <v>2020</v>
      </c>
      <c r="P2224">
        <v>10395.03611176889</v>
      </c>
      <c r="Q2224">
        <v>2.0129588576131381</v>
      </c>
      <c r="R2224" t="s">
        <v>109</v>
      </c>
      <c r="S2224">
        <v>5164.0579103016453</v>
      </c>
      <c r="T2224">
        <v>22.4</v>
      </c>
      <c r="U2224" t="s">
        <v>329</v>
      </c>
      <c r="V2224">
        <v>6.5689149560117297</v>
      </c>
      <c r="W2224">
        <v>8</v>
      </c>
      <c r="X2224">
        <v>20.8</v>
      </c>
      <c r="Y2224">
        <v>15</v>
      </c>
      <c r="Z2224">
        <v>9.606602748064616E-2</v>
      </c>
      <c r="AA2224">
        <v>31.536000000000001</v>
      </c>
    </row>
    <row r="2225" spans="1:27" x14ac:dyDescent="0.25">
      <c r="A2225" t="s">
        <v>98</v>
      </c>
      <c r="B2225" t="s">
        <v>99</v>
      </c>
      <c r="C2225" t="s">
        <v>1028</v>
      </c>
      <c r="D2225" t="s">
        <v>1707</v>
      </c>
      <c r="E2225" t="s">
        <v>304</v>
      </c>
      <c r="F2225" t="s">
        <v>201</v>
      </c>
      <c r="G2225" t="s">
        <v>119</v>
      </c>
      <c r="H2225" t="s">
        <v>125</v>
      </c>
      <c r="I2225">
        <v>2020</v>
      </c>
      <c r="J2225" t="s">
        <v>343</v>
      </c>
      <c r="K2225" t="s">
        <v>127</v>
      </c>
      <c r="L2225" t="s">
        <v>2466</v>
      </c>
      <c r="M2225" t="s">
        <v>2483</v>
      </c>
      <c r="N2225">
        <v>1</v>
      </c>
      <c r="O2225">
        <v>2020</v>
      </c>
      <c r="P2225">
        <v>10395.03611176889</v>
      </c>
      <c r="Q2225">
        <v>2.0129588576131381</v>
      </c>
      <c r="R2225" t="s">
        <v>109</v>
      </c>
      <c r="S2225">
        <v>5164.0579103016453</v>
      </c>
      <c r="T2225">
        <v>22.4</v>
      </c>
      <c r="U2225" t="s">
        <v>329</v>
      </c>
      <c r="V2225">
        <v>6.5689149560117297</v>
      </c>
      <c r="W2225">
        <v>8</v>
      </c>
      <c r="X2225">
        <v>20.8</v>
      </c>
      <c r="Y2225">
        <v>15</v>
      </c>
      <c r="Z2225">
        <v>9.606602748064616E-2</v>
      </c>
      <c r="AA2225">
        <v>31.536000000000001</v>
      </c>
    </row>
    <row r="2226" spans="1:27" x14ac:dyDescent="0.25">
      <c r="A2226" t="s">
        <v>98</v>
      </c>
      <c r="B2226" t="s">
        <v>99</v>
      </c>
      <c r="C2226" t="s">
        <v>1028</v>
      </c>
      <c r="D2226" t="s">
        <v>1707</v>
      </c>
      <c r="E2226" t="s">
        <v>304</v>
      </c>
      <c r="F2226" t="s">
        <v>201</v>
      </c>
      <c r="G2226" t="s">
        <v>119</v>
      </c>
      <c r="H2226" t="s">
        <v>125</v>
      </c>
      <c r="I2226">
        <v>2022</v>
      </c>
      <c r="J2226" t="s">
        <v>344</v>
      </c>
      <c r="K2226" t="s">
        <v>127</v>
      </c>
      <c r="L2226" t="s">
        <v>2466</v>
      </c>
      <c r="M2226" t="s">
        <v>2484</v>
      </c>
      <c r="N2226">
        <v>1</v>
      </c>
      <c r="O2226">
        <v>2022</v>
      </c>
      <c r="P2226">
        <v>10395.03611176889</v>
      </c>
      <c r="Q2226">
        <v>2.0129588576131381</v>
      </c>
      <c r="R2226" t="s">
        <v>109</v>
      </c>
      <c r="S2226">
        <v>5164.0579103016453</v>
      </c>
      <c r="T2226">
        <v>22.4</v>
      </c>
      <c r="U2226" t="s">
        <v>329</v>
      </c>
      <c r="V2226">
        <v>6.5689149560117297</v>
      </c>
      <c r="W2226">
        <v>8</v>
      </c>
      <c r="X2226">
        <v>20.8</v>
      </c>
      <c r="Y2226">
        <v>15</v>
      </c>
      <c r="Z2226">
        <v>9.606602748064616E-2</v>
      </c>
      <c r="AA2226">
        <v>31.536000000000001</v>
      </c>
    </row>
    <row r="2227" spans="1:27" x14ac:dyDescent="0.25">
      <c r="A2227" t="s">
        <v>98</v>
      </c>
      <c r="B2227" t="s">
        <v>99</v>
      </c>
      <c r="C2227" t="s">
        <v>1028</v>
      </c>
      <c r="D2227" t="s">
        <v>1707</v>
      </c>
      <c r="E2227" t="s">
        <v>304</v>
      </c>
      <c r="F2227" t="s">
        <v>201</v>
      </c>
      <c r="G2227" t="s">
        <v>119</v>
      </c>
      <c r="H2227" t="s">
        <v>125</v>
      </c>
      <c r="I2227">
        <v>2023</v>
      </c>
      <c r="J2227" t="s">
        <v>346</v>
      </c>
      <c r="K2227" t="s">
        <v>127</v>
      </c>
      <c r="L2227" t="s">
        <v>2466</v>
      </c>
      <c r="M2227" t="s">
        <v>2485</v>
      </c>
      <c r="N2227">
        <v>1</v>
      </c>
      <c r="O2227">
        <v>2023</v>
      </c>
      <c r="P2227">
        <v>10395.03611176889</v>
      </c>
      <c r="Q2227">
        <v>2.0129588576131381</v>
      </c>
      <c r="R2227" t="s">
        <v>109</v>
      </c>
      <c r="S2227">
        <v>5164.0579103016453</v>
      </c>
      <c r="T2227">
        <v>22.4</v>
      </c>
      <c r="U2227" t="s">
        <v>329</v>
      </c>
      <c r="V2227">
        <v>6.5689149560117297</v>
      </c>
      <c r="W2227">
        <v>8</v>
      </c>
      <c r="X2227">
        <v>20.8</v>
      </c>
      <c r="Y2227">
        <v>15</v>
      </c>
      <c r="Z2227">
        <v>9.606602748064616E-2</v>
      </c>
      <c r="AA2227">
        <v>31.536000000000001</v>
      </c>
    </row>
    <row r="2228" spans="1:27" x14ac:dyDescent="0.25">
      <c r="A2228" t="s">
        <v>98</v>
      </c>
      <c r="B2228" t="s">
        <v>99</v>
      </c>
      <c r="C2228" t="s">
        <v>1028</v>
      </c>
      <c r="D2228" t="s">
        <v>1707</v>
      </c>
      <c r="E2228" t="s">
        <v>304</v>
      </c>
      <c r="F2228" t="s">
        <v>201</v>
      </c>
      <c r="G2228" t="s">
        <v>119</v>
      </c>
      <c r="H2228" t="s">
        <v>125</v>
      </c>
      <c r="I2228">
        <v>2024</v>
      </c>
      <c r="J2228" t="s">
        <v>348</v>
      </c>
      <c r="K2228" t="s">
        <v>127</v>
      </c>
      <c r="L2228" t="s">
        <v>2466</v>
      </c>
      <c r="M2228" t="s">
        <v>2486</v>
      </c>
      <c r="N2228">
        <v>1</v>
      </c>
      <c r="O2228">
        <v>2024</v>
      </c>
      <c r="P2228">
        <v>10395.03611176889</v>
      </c>
      <c r="Q2228">
        <v>2.0129588576131381</v>
      </c>
      <c r="R2228" t="s">
        <v>109</v>
      </c>
      <c r="S2228">
        <v>5164.0579103016453</v>
      </c>
      <c r="T2228">
        <v>22.4</v>
      </c>
      <c r="U2228" t="s">
        <v>329</v>
      </c>
      <c r="V2228">
        <v>6.5689149560117297</v>
      </c>
      <c r="W2228">
        <v>8</v>
      </c>
      <c r="X2228">
        <v>20.8</v>
      </c>
      <c r="Y2228">
        <v>15</v>
      </c>
      <c r="Z2228">
        <v>9.606602748064616E-2</v>
      </c>
      <c r="AA2228">
        <v>31.536000000000001</v>
      </c>
    </row>
    <row r="2229" spans="1:27" x14ac:dyDescent="0.25">
      <c r="A2229" t="s">
        <v>98</v>
      </c>
      <c r="B2229" t="s">
        <v>99</v>
      </c>
      <c r="C2229" t="s">
        <v>1028</v>
      </c>
      <c r="D2229" t="s">
        <v>1707</v>
      </c>
      <c r="E2229" t="s">
        <v>304</v>
      </c>
      <c r="F2229" t="s">
        <v>350</v>
      </c>
      <c r="G2229" t="s">
        <v>103</v>
      </c>
      <c r="H2229" t="s">
        <v>125</v>
      </c>
      <c r="I2229">
        <v>2016</v>
      </c>
      <c r="J2229" t="s">
        <v>351</v>
      </c>
      <c r="K2229" t="s">
        <v>127</v>
      </c>
      <c r="L2229" t="s">
        <v>2466</v>
      </c>
      <c r="M2229" t="s">
        <v>2487</v>
      </c>
      <c r="N2229">
        <v>1</v>
      </c>
      <c r="O2229">
        <v>2020</v>
      </c>
      <c r="P2229">
        <v>756.00262631046473</v>
      </c>
      <c r="Q2229">
        <v>2.0129588576131381</v>
      </c>
      <c r="R2229" t="s">
        <v>109</v>
      </c>
      <c r="S2229">
        <v>375.56784802193789</v>
      </c>
      <c r="T2229">
        <v>3.1946072684642441</v>
      </c>
      <c r="U2229" t="s">
        <v>184</v>
      </c>
      <c r="V2229">
        <v>3.1946072684642441</v>
      </c>
      <c r="W2229">
        <v>6</v>
      </c>
      <c r="X2229">
        <v>13</v>
      </c>
      <c r="Y2229">
        <v>10</v>
      </c>
      <c r="Z2229">
        <v>9.606602748064616E-2</v>
      </c>
      <c r="AA2229">
        <v>31.536000000000001</v>
      </c>
    </row>
    <row r="2230" spans="1:27" x14ac:dyDescent="0.25">
      <c r="A2230" t="s">
        <v>98</v>
      </c>
      <c r="B2230" t="s">
        <v>99</v>
      </c>
      <c r="C2230" t="s">
        <v>1028</v>
      </c>
      <c r="D2230" t="s">
        <v>1707</v>
      </c>
      <c r="E2230" t="s">
        <v>304</v>
      </c>
      <c r="F2230" t="s">
        <v>350</v>
      </c>
      <c r="G2230" t="s">
        <v>111</v>
      </c>
      <c r="H2230" t="s">
        <v>125</v>
      </c>
      <c r="I2230">
        <v>2016</v>
      </c>
      <c r="J2230" t="s">
        <v>353</v>
      </c>
      <c r="K2230" t="s">
        <v>127</v>
      </c>
      <c r="L2230" t="s">
        <v>2466</v>
      </c>
      <c r="M2230" t="s">
        <v>2488</v>
      </c>
      <c r="N2230">
        <v>1</v>
      </c>
      <c r="O2230">
        <v>2020</v>
      </c>
      <c r="P2230">
        <v>780.38980780435065</v>
      </c>
      <c r="Q2230">
        <v>2.0129588576131381</v>
      </c>
      <c r="R2230" t="s">
        <v>109</v>
      </c>
      <c r="S2230">
        <v>387.68293989361331</v>
      </c>
      <c r="T2230">
        <v>3.5169988276670581</v>
      </c>
      <c r="U2230" t="s">
        <v>184</v>
      </c>
      <c r="V2230">
        <v>3.5169988276670581</v>
      </c>
      <c r="W2230">
        <v>6</v>
      </c>
      <c r="X2230">
        <v>13</v>
      </c>
      <c r="Y2230">
        <v>10</v>
      </c>
      <c r="Z2230">
        <v>9.606602748064616E-2</v>
      </c>
      <c r="AA2230">
        <v>31.536000000000001</v>
      </c>
    </row>
    <row r="2231" spans="1:27" x14ac:dyDescent="0.25">
      <c r="A2231" t="s">
        <v>98</v>
      </c>
      <c r="B2231" t="s">
        <v>99</v>
      </c>
      <c r="C2231" t="s">
        <v>1028</v>
      </c>
      <c r="D2231" t="s">
        <v>1707</v>
      </c>
      <c r="E2231" t="s">
        <v>304</v>
      </c>
      <c r="F2231" t="s">
        <v>350</v>
      </c>
      <c r="G2231" t="s">
        <v>111</v>
      </c>
      <c r="H2231" t="s">
        <v>125</v>
      </c>
      <c r="I2231">
        <v>2030</v>
      </c>
      <c r="J2231" t="s">
        <v>355</v>
      </c>
      <c r="K2231" t="s">
        <v>127</v>
      </c>
      <c r="L2231" t="s">
        <v>2466</v>
      </c>
      <c r="M2231" t="s">
        <v>2489</v>
      </c>
      <c r="N2231">
        <v>1</v>
      </c>
      <c r="O2231">
        <v>2030</v>
      </c>
      <c r="P2231">
        <v>780.38980780435065</v>
      </c>
      <c r="Q2231">
        <v>2.0129588576131381</v>
      </c>
      <c r="R2231" t="s">
        <v>109</v>
      </c>
      <c r="S2231">
        <v>387.68293989361331</v>
      </c>
      <c r="T2231">
        <v>3.5902696365767879</v>
      </c>
      <c r="U2231" t="s">
        <v>184</v>
      </c>
      <c r="V2231">
        <v>3.5902696365767879</v>
      </c>
      <c r="W2231">
        <v>6</v>
      </c>
      <c r="X2231">
        <v>13</v>
      </c>
      <c r="Y2231">
        <v>10</v>
      </c>
      <c r="Z2231">
        <v>9.606602748064616E-2</v>
      </c>
      <c r="AA2231">
        <v>31.536000000000001</v>
      </c>
    </row>
    <row r="2232" spans="1:27" x14ac:dyDescent="0.25">
      <c r="A2232" t="s">
        <v>98</v>
      </c>
      <c r="B2232" t="s">
        <v>99</v>
      </c>
      <c r="C2232" t="s">
        <v>1028</v>
      </c>
      <c r="D2232" t="s">
        <v>1707</v>
      </c>
      <c r="E2232" t="s">
        <v>304</v>
      </c>
      <c r="F2232" t="s">
        <v>350</v>
      </c>
      <c r="G2232" t="s">
        <v>111</v>
      </c>
      <c r="H2232" t="s">
        <v>125</v>
      </c>
      <c r="I2232">
        <v>2040</v>
      </c>
      <c r="J2232" t="s">
        <v>357</v>
      </c>
      <c r="K2232" t="s">
        <v>127</v>
      </c>
      <c r="L2232" t="s">
        <v>2466</v>
      </c>
      <c r="M2232" t="s">
        <v>2490</v>
      </c>
      <c r="N2232">
        <v>1</v>
      </c>
      <c r="O2232">
        <v>2040</v>
      </c>
      <c r="P2232">
        <v>780.38980780435065</v>
      </c>
      <c r="Q2232">
        <v>2.0129588576131381</v>
      </c>
      <c r="R2232" t="s">
        <v>109</v>
      </c>
      <c r="S2232">
        <v>387.68293989361331</v>
      </c>
      <c r="T2232">
        <v>3.6635404454865181</v>
      </c>
      <c r="U2232" t="s">
        <v>184</v>
      </c>
      <c r="V2232">
        <v>3.6635404454865181</v>
      </c>
      <c r="W2232">
        <v>6</v>
      </c>
      <c r="X2232">
        <v>13</v>
      </c>
      <c r="Y2232">
        <v>10</v>
      </c>
      <c r="Z2232">
        <v>9.606602748064616E-2</v>
      </c>
      <c r="AA2232">
        <v>31.536000000000001</v>
      </c>
    </row>
    <row r="2233" spans="1:27" x14ac:dyDescent="0.25">
      <c r="A2233" t="s">
        <v>98</v>
      </c>
      <c r="B2233" t="s">
        <v>99</v>
      </c>
      <c r="C2233" t="s">
        <v>1028</v>
      </c>
      <c r="D2233" t="s">
        <v>1707</v>
      </c>
      <c r="E2233" t="s">
        <v>304</v>
      </c>
      <c r="F2233" t="s">
        <v>350</v>
      </c>
      <c r="G2233" t="s">
        <v>114</v>
      </c>
      <c r="H2233" t="s">
        <v>125</v>
      </c>
      <c r="I2233">
        <v>2016</v>
      </c>
      <c r="J2233" t="s">
        <v>359</v>
      </c>
      <c r="K2233" t="s">
        <v>127</v>
      </c>
      <c r="L2233" t="s">
        <v>2466</v>
      </c>
      <c r="M2233" t="s">
        <v>2491</v>
      </c>
      <c r="N2233">
        <v>1</v>
      </c>
      <c r="O2233">
        <v>2020</v>
      </c>
      <c r="P2233">
        <v>780.38980780435065</v>
      </c>
      <c r="Q2233">
        <v>2.0129588576131381</v>
      </c>
      <c r="R2233" t="s">
        <v>109</v>
      </c>
      <c r="S2233">
        <v>387.68293989361331</v>
      </c>
      <c r="T2233">
        <v>3.5169988276670581</v>
      </c>
      <c r="U2233" t="s">
        <v>184</v>
      </c>
      <c r="V2233">
        <v>3.5169988276670581</v>
      </c>
      <c r="W2233">
        <v>6</v>
      </c>
      <c r="X2233">
        <v>13</v>
      </c>
      <c r="Y2233">
        <v>10</v>
      </c>
      <c r="Z2233">
        <v>9.606602748064616E-2</v>
      </c>
      <c r="AA2233">
        <v>31.536000000000001</v>
      </c>
    </row>
    <row r="2234" spans="1:27" x14ac:dyDescent="0.25">
      <c r="A2234" t="s">
        <v>98</v>
      </c>
      <c r="B2234" t="s">
        <v>99</v>
      </c>
      <c r="C2234" t="s">
        <v>1028</v>
      </c>
      <c r="D2234" t="s">
        <v>1707</v>
      </c>
      <c r="E2234" t="s">
        <v>304</v>
      </c>
      <c r="F2234" t="s">
        <v>350</v>
      </c>
      <c r="G2234" t="s">
        <v>119</v>
      </c>
      <c r="H2234" t="s">
        <v>125</v>
      </c>
      <c r="I2234">
        <v>2016</v>
      </c>
      <c r="J2234" t="s">
        <v>361</v>
      </c>
      <c r="K2234" t="s">
        <v>127</v>
      </c>
      <c r="L2234" t="s">
        <v>2466</v>
      </c>
      <c r="M2234" t="s">
        <v>2492</v>
      </c>
      <c r="N2234">
        <v>1</v>
      </c>
      <c r="O2234">
        <v>2020</v>
      </c>
      <c r="P2234">
        <v>859.64814765948006</v>
      </c>
      <c r="Q2234">
        <v>2.0129588576131381</v>
      </c>
      <c r="R2234" t="s">
        <v>109</v>
      </c>
      <c r="S2234">
        <v>427.05698847655839</v>
      </c>
      <c r="T2234">
        <v>3.6049237983587341</v>
      </c>
      <c r="U2234" t="s">
        <v>184</v>
      </c>
      <c r="V2234">
        <v>3.6049237983587341</v>
      </c>
      <c r="W2234">
        <v>6</v>
      </c>
      <c r="X2234">
        <v>13</v>
      </c>
      <c r="Y2234">
        <v>10</v>
      </c>
      <c r="Z2234">
        <v>9.606602748064616E-2</v>
      </c>
      <c r="AA2234">
        <v>31.536000000000001</v>
      </c>
    </row>
    <row r="2235" spans="1:27" x14ac:dyDescent="0.25">
      <c r="A2235" t="s">
        <v>98</v>
      </c>
      <c r="B2235" t="s">
        <v>99</v>
      </c>
      <c r="C2235" t="s">
        <v>1028</v>
      </c>
      <c r="D2235" t="s">
        <v>1707</v>
      </c>
      <c r="E2235" t="s">
        <v>304</v>
      </c>
      <c r="F2235" t="s">
        <v>350</v>
      </c>
      <c r="G2235" t="s">
        <v>119</v>
      </c>
      <c r="H2235" t="s">
        <v>125</v>
      </c>
      <c r="I2235">
        <v>2022</v>
      </c>
      <c r="J2235" t="s">
        <v>363</v>
      </c>
      <c r="K2235" t="s">
        <v>127</v>
      </c>
      <c r="L2235" t="s">
        <v>2466</v>
      </c>
      <c r="M2235" t="s">
        <v>2493</v>
      </c>
      <c r="N2235">
        <v>1</v>
      </c>
      <c r="O2235">
        <v>2022</v>
      </c>
      <c r="P2235">
        <v>859.64814765948006</v>
      </c>
      <c r="Q2235">
        <v>2.0129588576131381</v>
      </c>
      <c r="R2235" t="s">
        <v>109</v>
      </c>
      <c r="S2235">
        <v>427.05698847655839</v>
      </c>
      <c r="T2235">
        <v>3.6635404454865181</v>
      </c>
      <c r="U2235" t="s">
        <v>184</v>
      </c>
      <c r="V2235">
        <v>3.6635404454865181</v>
      </c>
      <c r="W2235">
        <v>6</v>
      </c>
      <c r="X2235">
        <v>13</v>
      </c>
      <c r="Y2235">
        <v>10</v>
      </c>
      <c r="Z2235">
        <v>9.606602748064616E-2</v>
      </c>
      <c r="AA2235">
        <v>31.536000000000001</v>
      </c>
    </row>
    <row r="2236" spans="1:27" x14ac:dyDescent="0.25">
      <c r="A2236" t="s">
        <v>98</v>
      </c>
      <c r="B2236" t="s">
        <v>99</v>
      </c>
      <c r="C2236" t="s">
        <v>1028</v>
      </c>
      <c r="D2236" t="s">
        <v>1707</v>
      </c>
      <c r="E2236" t="s">
        <v>304</v>
      </c>
      <c r="F2236" t="s">
        <v>350</v>
      </c>
      <c r="G2236" t="s">
        <v>119</v>
      </c>
      <c r="H2236" t="s">
        <v>125</v>
      </c>
      <c r="I2236">
        <v>2030</v>
      </c>
      <c r="J2236" t="s">
        <v>365</v>
      </c>
      <c r="K2236" t="s">
        <v>127</v>
      </c>
      <c r="L2236" t="s">
        <v>2466</v>
      </c>
      <c r="M2236" t="s">
        <v>2494</v>
      </c>
      <c r="N2236">
        <v>1</v>
      </c>
      <c r="O2236">
        <v>2030</v>
      </c>
      <c r="P2236">
        <v>859.64814765948006</v>
      </c>
      <c r="Q2236">
        <v>2.0129588576131381</v>
      </c>
      <c r="R2236" t="s">
        <v>109</v>
      </c>
      <c r="S2236">
        <v>427.05698847655839</v>
      </c>
      <c r="T2236">
        <v>3.8100820633059791</v>
      </c>
      <c r="U2236" t="s">
        <v>184</v>
      </c>
      <c r="V2236">
        <v>3.8100820633059791</v>
      </c>
      <c r="W2236">
        <v>6</v>
      </c>
      <c r="X2236">
        <v>13</v>
      </c>
      <c r="Y2236">
        <v>10</v>
      </c>
      <c r="Z2236">
        <v>9.606602748064616E-2</v>
      </c>
      <c r="AA2236">
        <v>31.536000000000001</v>
      </c>
    </row>
    <row r="2237" spans="1:27" x14ac:dyDescent="0.25">
      <c r="A2237" t="s">
        <v>98</v>
      </c>
      <c r="B2237" t="s">
        <v>99</v>
      </c>
      <c r="C2237" t="s">
        <v>1028</v>
      </c>
      <c r="D2237" t="s">
        <v>1707</v>
      </c>
      <c r="E2237" t="s">
        <v>304</v>
      </c>
      <c r="F2237" t="s">
        <v>350</v>
      </c>
      <c r="G2237" t="s">
        <v>119</v>
      </c>
      <c r="H2237" t="s">
        <v>125</v>
      </c>
      <c r="I2237">
        <v>2040</v>
      </c>
      <c r="J2237" t="s">
        <v>367</v>
      </c>
      <c r="K2237" t="s">
        <v>127</v>
      </c>
      <c r="L2237" t="s">
        <v>2466</v>
      </c>
      <c r="M2237" t="s">
        <v>2495</v>
      </c>
      <c r="N2237">
        <v>1</v>
      </c>
      <c r="O2237">
        <v>2040</v>
      </c>
      <c r="P2237">
        <v>859.64814765948006</v>
      </c>
      <c r="Q2237">
        <v>2.0129588576131381</v>
      </c>
      <c r="R2237" t="s">
        <v>109</v>
      </c>
      <c r="S2237">
        <v>427.05698847655839</v>
      </c>
      <c r="T2237">
        <v>3.9566236811254401</v>
      </c>
      <c r="U2237" t="s">
        <v>184</v>
      </c>
      <c r="V2237">
        <v>3.9566236811254401</v>
      </c>
      <c r="W2237">
        <v>6</v>
      </c>
      <c r="X2237">
        <v>13</v>
      </c>
      <c r="Y2237">
        <v>10</v>
      </c>
      <c r="Z2237">
        <v>9.606602748064616E-2</v>
      </c>
      <c r="AA2237">
        <v>31.536000000000001</v>
      </c>
    </row>
    <row r="2238" spans="1:27" x14ac:dyDescent="0.25">
      <c r="A2238" t="s">
        <v>98</v>
      </c>
      <c r="B2238" t="s">
        <v>99</v>
      </c>
      <c r="C2238" t="s">
        <v>1028</v>
      </c>
      <c r="D2238" t="s">
        <v>1707</v>
      </c>
      <c r="E2238" t="s">
        <v>304</v>
      </c>
      <c r="F2238" t="s">
        <v>369</v>
      </c>
      <c r="G2238" t="s">
        <v>103</v>
      </c>
      <c r="H2238" t="s">
        <v>125</v>
      </c>
      <c r="I2238">
        <v>2016</v>
      </c>
      <c r="J2238" t="s">
        <v>370</v>
      </c>
      <c r="K2238" t="s">
        <v>127</v>
      </c>
      <c r="L2238" t="s">
        <v>2466</v>
      </c>
      <c r="M2238" t="s">
        <v>2496</v>
      </c>
      <c r="N2238">
        <v>1</v>
      </c>
      <c r="O2238">
        <v>2020</v>
      </c>
      <c r="P2238">
        <v>4328.724715164758</v>
      </c>
      <c r="Q2238">
        <v>2.0129588576131381</v>
      </c>
      <c r="R2238" t="s">
        <v>109</v>
      </c>
      <c r="S2238">
        <v>2150.4288072223858</v>
      </c>
      <c r="T2238">
        <v>3.8100820633059791</v>
      </c>
      <c r="U2238" t="s">
        <v>184</v>
      </c>
      <c r="V2238">
        <v>3.8100820633059791</v>
      </c>
      <c r="W2238">
        <v>11</v>
      </c>
      <c r="X2238">
        <v>25</v>
      </c>
      <c r="Y2238">
        <v>19</v>
      </c>
      <c r="Z2238">
        <v>9.606602748064616E-2</v>
      </c>
      <c r="AA2238">
        <v>31.536000000000001</v>
      </c>
    </row>
    <row r="2239" spans="1:27" x14ac:dyDescent="0.25">
      <c r="A2239" t="s">
        <v>98</v>
      </c>
      <c r="B2239" t="s">
        <v>99</v>
      </c>
      <c r="C2239" t="s">
        <v>1028</v>
      </c>
      <c r="D2239" t="s">
        <v>1707</v>
      </c>
      <c r="E2239" t="s">
        <v>304</v>
      </c>
      <c r="F2239" t="s">
        <v>369</v>
      </c>
      <c r="G2239" t="s">
        <v>103</v>
      </c>
      <c r="H2239" t="s">
        <v>125</v>
      </c>
      <c r="I2239">
        <v>2023</v>
      </c>
      <c r="J2239" t="s">
        <v>372</v>
      </c>
      <c r="K2239" t="s">
        <v>127</v>
      </c>
      <c r="L2239" t="s">
        <v>2466</v>
      </c>
      <c r="M2239" t="s">
        <v>2497</v>
      </c>
      <c r="N2239">
        <v>1</v>
      </c>
      <c r="O2239">
        <v>2023</v>
      </c>
      <c r="P2239">
        <v>4328.724715164758</v>
      </c>
      <c r="Q2239">
        <v>2.0129588576131381</v>
      </c>
      <c r="R2239" t="s">
        <v>109</v>
      </c>
      <c r="S2239">
        <v>2150.4288072223858</v>
      </c>
      <c r="T2239">
        <v>3.8100820633059791</v>
      </c>
      <c r="U2239" t="s">
        <v>184</v>
      </c>
      <c r="V2239">
        <v>3.8100820633059791</v>
      </c>
      <c r="W2239">
        <v>11</v>
      </c>
      <c r="X2239">
        <v>25</v>
      </c>
      <c r="Y2239">
        <v>19</v>
      </c>
      <c r="Z2239">
        <v>9.606602748064616E-2</v>
      </c>
      <c r="AA2239">
        <v>31.536000000000001</v>
      </c>
    </row>
    <row r="2240" spans="1:27" x14ac:dyDescent="0.25">
      <c r="A2240" t="s">
        <v>98</v>
      </c>
      <c r="B2240" t="s">
        <v>99</v>
      </c>
      <c r="C2240" t="s">
        <v>1028</v>
      </c>
      <c r="D2240" t="s">
        <v>1707</v>
      </c>
      <c r="E2240" t="s">
        <v>304</v>
      </c>
      <c r="F2240" t="s">
        <v>369</v>
      </c>
      <c r="G2240" t="s">
        <v>111</v>
      </c>
      <c r="H2240" t="s">
        <v>125</v>
      </c>
      <c r="I2240">
        <v>2016</v>
      </c>
      <c r="J2240" t="s">
        <v>374</v>
      </c>
      <c r="K2240" t="s">
        <v>127</v>
      </c>
      <c r="L2240" t="s">
        <v>2466</v>
      </c>
      <c r="M2240" t="s">
        <v>2498</v>
      </c>
      <c r="N2240">
        <v>1</v>
      </c>
      <c r="O2240">
        <v>2020</v>
      </c>
      <c r="P2240">
        <v>4450.6606226341873</v>
      </c>
      <c r="Q2240">
        <v>2.0129588576131381</v>
      </c>
      <c r="R2240" t="s">
        <v>109</v>
      </c>
      <c r="S2240">
        <v>2211.0042665807632</v>
      </c>
      <c r="T2240">
        <v>4.0738569753810081</v>
      </c>
      <c r="U2240" t="s">
        <v>184</v>
      </c>
      <c r="V2240">
        <v>4.0738569753810081</v>
      </c>
      <c r="W2240">
        <v>11</v>
      </c>
      <c r="X2240">
        <v>25</v>
      </c>
      <c r="Y2240">
        <v>19</v>
      </c>
      <c r="Z2240">
        <v>9.606602748064616E-2</v>
      </c>
      <c r="AA2240">
        <v>31.536000000000001</v>
      </c>
    </row>
    <row r="2241" spans="1:27" x14ac:dyDescent="0.25">
      <c r="A2241" t="s">
        <v>98</v>
      </c>
      <c r="B2241" t="s">
        <v>99</v>
      </c>
      <c r="C2241" t="s">
        <v>1028</v>
      </c>
      <c r="D2241" t="s">
        <v>1707</v>
      </c>
      <c r="E2241" t="s">
        <v>304</v>
      </c>
      <c r="F2241" t="s">
        <v>369</v>
      </c>
      <c r="G2241" t="s">
        <v>111</v>
      </c>
      <c r="H2241" t="s">
        <v>125</v>
      </c>
      <c r="I2241">
        <v>2023</v>
      </c>
      <c r="J2241" t="s">
        <v>376</v>
      </c>
      <c r="K2241" t="s">
        <v>127</v>
      </c>
      <c r="L2241" t="s">
        <v>2466</v>
      </c>
      <c r="M2241" t="s">
        <v>2499</v>
      </c>
      <c r="N2241">
        <v>1</v>
      </c>
      <c r="O2241">
        <v>2023</v>
      </c>
      <c r="P2241">
        <v>4511.628576368902</v>
      </c>
      <c r="Q2241">
        <v>2.0129588576131381</v>
      </c>
      <c r="R2241" t="s">
        <v>109</v>
      </c>
      <c r="S2241">
        <v>2241.2919962599522</v>
      </c>
      <c r="T2241">
        <v>4.2203985932004704</v>
      </c>
      <c r="U2241" t="s">
        <v>184</v>
      </c>
      <c r="V2241">
        <v>4.2203985932004704</v>
      </c>
      <c r="W2241">
        <v>11</v>
      </c>
      <c r="X2241">
        <v>25</v>
      </c>
      <c r="Y2241">
        <v>19</v>
      </c>
      <c r="Z2241">
        <v>9.606602748064616E-2</v>
      </c>
      <c r="AA2241">
        <v>31.536000000000001</v>
      </c>
    </row>
    <row r="2242" spans="1:27" x14ac:dyDescent="0.25">
      <c r="A2242" t="s">
        <v>98</v>
      </c>
      <c r="B2242" t="s">
        <v>99</v>
      </c>
      <c r="C2242" t="s">
        <v>1028</v>
      </c>
      <c r="D2242" t="s">
        <v>1707</v>
      </c>
      <c r="E2242" t="s">
        <v>304</v>
      </c>
      <c r="F2242" t="s">
        <v>369</v>
      </c>
      <c r="G2242" t="s">
        <v>114</v>
      </c>
      <c r="H2242" t="s">
        <v>125</v>
      </c>
      <c r="I2242">
        <v>2016</v>
      </c>
      <c r="J2242" t="s">
        <v>378</v>
      </c>
      <c r="K2242" t="s">
        <v>127</v>
      </c>
      <c r="L2242" t="s">
        <v>2466</v>
      </c>
      <c r="M2242" t="s">
        <v>2500</v>
      </c>
      <c r="N2242">
        <v>1</v>
      </c>
      <c r="O2242">
        <v>2020</v>
      </c>
      <c r="P2242">
        <v>4877.436298777192</v>
      </c>
      <c r="Q2242">
        <v>2.0129588576131381</v>
      </c>
      <c r="R2242" t="s">
        <v>109</v>
      </c>
      <c r="S2242">
        <v>2423.0183743350831</v>
      </c>
      <c r="T2242">
        <v>4.3962485345838216</v>
      </c>
      <c r="U2242" t="s">
        <v>184</v>
      </c>
      <c r="V2242">
        <v>4.3962485345838216</v>
      </c>
      <c r="W2242">
        <v>11</v>
      </c>
      <c r="X2242">
        <v>25</v>
      </c>
      <c r="Y2242">
        <v>19</v>
      </c>
      <c r="Z2242">
        <v>9.606602748064616E-2</v>
      </c>
      <c r="AA2242">
        <v>31.536000000000001</v>
      </c>
    </row>
    <row r="2243" spans="1:27" x14ac:dyDescent="0.25">
      <c r="A2243" t="s">
        <v>98</v>
      </c>
      <c r="B2243" t="s">
        <v>99</v>
      </c>
      <c r="C2243" t="s">
        <v>1028</v>
      </c>
      <c r="D2243" t="s">
        <v>1707</v>
      </c>
      <c r="E2243" t="s">
        <v>304</v>
      </c>
      <c r="F2243" t="s">
        <v>369</v>
      </c>
      <c r="G2243" t="s">
        <v>114</v>
      </c>
      <c r="H2243" t="s">
        <v>125</v>
      </c>
      <c r="I2243">
        <v>2023</v>
      </c>
      <c r="J2243" t="s">
        <v>380</v>
      </c>
      <c r="K2243" t="s">
        <v>127</v>
      </c>
      <c r="L2243" t="s">
        <v>2466</v>
      </c>
      <c r="M2243" t="s">
        <v>2501</v>
      </c>
      <c r="N2243">
        <v>1</v>
      </c>
      <c r="O2243">
        <v>2023</v>
      </c>
      <c r="P2243">
        <v>5202.5987186956727</v>
      </c>
      <c r="Q2243">
        <v>2.0129588576131381</v>
      </c>
      <c r="R2243" t="s">
        <v>109</v>
      </c>
      <c r="S2243">
        <v>2584.552932624089</v>
      </c>
      <c r="T2243">
        <v>4.6893317702227444</v>
      </c>
      <c r="U2243" t="s">
        <v>184</v>
      </c>
      <c r="V2243">
        <v>4.6893317702227444</v>
      </c>
      <c r="W2243">
        <v>11</v>
      </c>
      <c r="X2243">
        <v>25</v>
      </c>
      <c r="Y2243">
        <v>19</v>
      </c>
      <c r="Z2243">
        <v>9.606602748064616E-2</v>
      </c>
      <c r="AA2243">
        <v>31.536000000000001</v>
      </c>
    </row>
    <row r="2244" spans="1:27" x14ac:dyDescent="0.25">
      <c r="A2244" t="s">
        <v>98</v>
      </c>
      <c r="B2244" t="s">
        <v>99</v>
      </c>
      <c r="C2244" t="s">
        <v>1028</v>
      </c>
      <c r="D2244" t="s">
        <v>1707</v>
      </c>
      <c r="E2244" t="s">
        <v>304</v>
      </c>
      <c r="F2244" t="s">
        <v>369</v>
      </c>
      <c r="G2244" t="s">
        <v>119</v>
      </c>
      <c r="H2244" t="s">
        <v>125</v>
      </c>
      <c r="I2244">
        <v>2016</v>
      </c>
      <c r="J2244" t="s">
        <v>382</v>
      </c>
      <c r="K2244" t="s">
        <v>127</v>
      </c>
      <c r="L2244" t="s">
        <v>2466</v>
      </c>
      <c r="M2244" t="s">
        <v>2502</v>
      </c>
      <c r="N2244">
        <v>1</v>
      </c>
      <c r="O2244">
        <v>2020</v>
      </c>
      <c r="P2244">
        <v>5670.0196973284856</v>
      </c>
      <c r="Q2244">
        <v>2.0129588576131381</v>
      </c>
      <c r="R2244" t="s">
        <v>109</v>
      </c>
      <c r="S2244">
        <v>2816.7588601645339</v>
      </c>
      <c r="T2244">
        <v>4.835873388042204</v>
      </c>
      <c r="U2244" t="s">
        <v>184</v>
      </c>
      <c r="V2244">
        <v>4.835873388042204</v>
      </c>
      <c r="W2244">
        <v>11</v>
      </c>
      <c r="X2244">
        <v>25</v>
      </c>
      <c r="Y2244">
        <v>19</v>
      </c>
      <c r="Z2244">
        <v>9.606602748064616E-2</v>
      </c>
      <c r="AA2244">
        <v>31.536000000000001</v>
      </c>
    </row>
    <row r="2245" spans="1:27" x14ac:dyDescent="0.25">
      <c r="A2245" t="s">
        <v>98</v>
      </c>
      <c r="B2245" t="s">
        <v>99</v>
      </c>
      <c r="C2245" t="s">
        <v>1028</v>
      </c>
      <c r="D2245" t="s">
        <v>1707</v>
      </c>
      <c r="E2245" t="s">
        <v>304</v>
      </c>
      <c r="F2245" t="s">
        <v>369</v>
      </c>
      <c r="G2245" t="s">
        <v>119</v>
      </c>
      <c r="H2245" t="s">
        <v>125</v>
      </c>
      <c r="I2245">
        <v>2022</v>
      </c>
      <c r="J2245" t="s">
        <v>384</v>
      </c>
      <c r="K2245" t="s">
        <v>127</v>
      </c>
      <c r="L2245" t="s">
        <v>2466</v>
      </c>
      <c r="M2245" t="s">
        <v>2503</v>
      </c>
      <c r="N2245">
        <v>1</v>
      </c>
      <c r="O2245">
        <v>2022</v>
      </c>
      <c r="P2245">
        <v>5670.0196973284856</v>
      </c>
      <c r="Q2245">
        <v>2.0129588576131381</v>
      </c>
      <c r="R2245" t="s">
        <v>109</v>
      </c>
      <c r="S2245">
        <v>2816.7588601645339</v>
      </c>
      <c r="T2245">
        <v>4.835873388042204</v>
      </c>
      <c r="U2245" t="s">
        <v>184</v>
      </c>
      <c r="V2245">
        <v>4.835873388042204</v>
      </c>
      <c r="W2245">
        <v>11</v>
      </c>
      <c r="X2245">
        <v>25</v>
      </c>
      <c r="Y2245">
        <v>19</v>
      </c>
      <c r="Z2245">
        <v>9.606602748064616E-2</v>
      </c>
      <c r="AA2245">
        <v>31.536000000000001</v>
      </c>
    </row>
    <row r="2246" spans="1:27" x14ac:dyDescent="0.25">
      <c r="A2246" t="s">
        <v>98</v>
      </c>
      <c r="B2246" t="s">
        <v>99</v>
      </c>
      <c r="C2246" t="s">
        <v>1028</v>
      </c>
      <c r="D2246" t="s">
        <v>1707</v>
      </c>
      <c r="E2246" t="s">
        <v>386</v>
      </c>
      <c r="G2246" t="s">
        <v>387</v>
      </c>
      <c r="H2246" t="s">
        <v>125</v>
      </c>
      <c r="I2246">
        <v>2016</v>
      </c>
      <c r="J2246" t="s">
        <v>388</v>
      </c>
      <c r="K2246" t="s">
        <v>127</v>
      </c>
      <c r="L2246" t="s">
        <v>2504</v>
      </c>
      <c r="M2246" t="s">
        <v>2505</v>
      </c>
      <c r="N2246">
        <v>1</v>
      </c>
      <c r="O2246">
        <v>2020</v>
      </c>
      <c r="P2246">
        <v>853.55135228600852</v>
      </c>
      <c r="Q2246">
        <v>1.662261447689525</v>
      </c>
      <c r="R2246" t="s">
        <v>391</v>
      </c>
      <c r="S2246">
        <v>513.48802769408508</v>
      </c>
      <c r="T2246">
        <v>404.78399999999999</v>
      </c>
      <c r="U2246" t="s">
        <v>392</v>
      </c>
      <c r="V2246">
        <v>1.1306815642458099</v>
      </c>
      <c r="W2246">
        <v>11.625999787885601</v>
      </c>
      <c r="X2246">
        <v>21.895260974855479</v>
      </c>
      <c r="Y2246">
        <v>17</v>
      </c>
      <c r="Z2246">
        <v>0.65</v>
      </c>
      <c r="AA2246">
        <v>1</v>
      </c>
    </row>
    <row r="2247" spans="1:27" x14ac:dyDescent="0.25">
      <c r="A2247" t="s">
        <v>98</v>
      </c>
      <c r="B2247" t="s">
        <v>99</v>
      </c>
      <c r="C2247" t="s">
        <v>1028</v>
      </c>
      <c r="D2247" t="s">
        <v>1707</v>
      </c>
      <c r="E2247" t="s">
        <v>386</v>
      </c>
      <c r="G2247" t="s">
        <v>393</v>
      </c>
      <c r="H2247" t="s">
        <v>125</v>
      </c>
      <c r="I2247">
        <v>2016</v>
      </c>
      <c r="J2247" t="s">
        <v>394</v>
      </c>
      <c r="K2247" t="s">
        <v>127</v>
      </c>
      <c r="L2247" t="s">
        <v>2504</v>
      </c>
      <c r="M2247" t="s">
        <v>2506</v>
      </c>
      <c r="N2247">
        <v>1</v>
      </c>
      <c r="O2247">
        <v>2020</v>
      </c>
      <c r="P2247">
        <v>914.51930602072343</v>
      </c>
      <c r="Q2247">
        <v>1.662261447689525</v>
      </c>
      <c r="R2247" t="s">
        <v>391</v>
      </c>
      <c r="S2247">
        <v>550.16574395794828</v>
      </c>
      <c r="T2247">
        <v>389</v>
      </c>
      <c r="U2247" t="s">
        <v>392</v>
      </c>
      <c r="V2247">
        <v>1.08659217877095</v>
      </c>
      <c r="W2247">
        <v>11.625999787885601</v>
      </c>
      <c r="X2247">
        <v>21.895260974855479</v>
      </c>
      <c r="Y2247">
        <v>17</v>
      </c>
      <c r="Z2247">
        <v>0.65</v>
      </c>
      <c r="AA2247">
        <v>1</v>
      </c>
    </row>
    <row r="2248" spans="1:27" x14ac:dyDescent="0.25">
      <c r="A2248" t="s">
        <v>98</v>
      </c>
      <c r="B2248" t="s">
        <v>99</v>
      </c>
      <c r="C2248" t="s">
        <v>1028</v>
      </c>
      <c r="D2248" t="s">
        <v>1707</v>
      </c>
      <c r="E2248" t="s">
        <v>386</v>
      </c>
      <c r="G2248" t="s">
        <v>396</v>
      </c>
      <c r="H2248" t="s">
        <v>125</v>
      </c>
      <c r="I2248">
        <v>2016</v>
      </c>
      <c r="J2248" t="s">
        <v>397</v>
      </c>
      <c r="K2248" t="s">
        <v>127</v>
      </c>
      <c r="L2248" t="s">
        <v>2504</v>
      </c>
      <c r="M2248" t="s">
        <v>2507</v>
      </c>
      <c r="N2248">
        <v>1</v>
      </c>
      <c r="O2248">
        <v>2020</v>
      </c>
      <c r="P2248">
        <v>1036.455213490153</v>
      </c>
      <c r="Q2248">
        <v>1.662261447689525</v>
      </c>
      <c r="R2248" t="s">
        <v>391</v>
      </c>
      <c r="S2248">
        <v>623.5211764856748</v>
      </c>
      <c r="T2248">
        <v>364.30560000000003</v>
      </c>
      <c r="U2248" t="s">
        <v>392</v>
      </c>
      <c r="V2248">
        <v>1.0176134078212291</v>
      </c>
      <c r="W2248">
        <v>11.625999787885601</v>
      </c>
      <c r="X2248">
        <v>21.895260974855479</v>
      </c>
      <c r="Y2248">
        <v>17</v>
      </c>
      <c r="Z2248">
        <v>0.65</v>
      </c>
      <c r="AA2248">
        <v>1</v>
      </c>
    </row>
    <row r="2249" spans="1:27" x14ac:dyDescent="0.25">
      <c r="A2249" t="s">
        <v>98</v>
      </c>
      <c r="B2249" t="s">
        <v>99</v>
      </c>
      <c r="C2249" t="s">
        <v>1028</v>
      </c>
      <c r="D2249" t="s">
        <v>1707</v>
      </c>
      <c r="E2249" t="s">
        <v>386</v>
      </c>
      <c r="G2249" t="s">
        <v>399</v>
      </c>
      <c r="H2249" t="s">
        <v>125</v>
      </c>
      <c r="I2249">
        <v>2016</v>
      </c>
      <c r="J2249" t="s">
        <v>400</v>
      </c>
      <c r="K2249" t="s">
        <v>127</v>
      </c>
      <c r="L2249" t="s">
        <v>2504</v>
      </c>
      <c r="M2249" t="s">
        <v>2508</v>
      </c>
      <c r="N2249">
        <v>1</v>
      </c>
      <c r="O2249">
        <v>2020</v>
      </c>
      <c r="P2249">
        <v>1073.035985730982</v>
      </c>
      <c r="Q2249">
        <v>1.662261447689525</v>
      </c>
      <c r="R2249" t="s">
        <v>391</v>
      </c>
      <c r="S2249">
        <v>645.5278062439927</v>
      </c>
      <c r="T2249">
        <v>358</v>
      </c>
      <c r="U2249" t="s">
        <v>392</v>
      </c>
      <c r="V2249">
        <v>1</v>
      </c>
      <c r="W2249">
        <v>11.625999787885601</v>
      </c>
      <c r="X2249">
        <v>21.895260974855479</v>
      </c>
      <c r="Y2249">
        <v>17</v>
      </c>
      <c r="Z2249">
        <v>0.65</v>
      </c>
      <c r="AA2249">
        <v>1</v>
      </c>
    </row>
    <row r="2250" spans="1:27" x14ac:dyDescent="0.25">
      <c r="A2250" t="s">
        <v>98</v>
      </c>
      <c r="B2250" t="s">
        <v>99</v>
      </c>
      <c r="C2250" t="s">
        <v>1028</v>
      </c>
      <c r="D2250" t="s">
        <v>1707</v>
      </c>
      <c r="E2250" t="s">
        <v>386</v>
      </c>
      <c r="G2250" t="s">
        <v>402</v>
      </c>
      <c r="H2250" t="s">
        <v>125</v>
      </c>
      <c r="I2250">
        <v>2016</v>
      </c>
      <c r="J2250" t="s">
        <v>403</v>
      </c>
      <c r="K2250" t="s">
        <v>127</v>
      </c>
      <c r="L2250" t="s">
        <v>2504</v>
      </c>
      <c r="M2250" t="s">
        <v>2509</v>
      </c>
      <c r="N2250">
        <v>1</v>
      </c>
      <c r="O2250">
        <v>2020</v>
      </c>
      <c r="P2250">
        <v>1597.3603878495301</v>
      </c>
      <c r="Q2250">
        <v>1.662261447689525</v>
      </c>
      <c r="R2250" t="s">
        <v>391</v>
      </c>
      <c r="S2250">
        <v>960.95616611321634</v>
      </c>
      <c r="T2250">
        <v>705.226</v>
      </c>
      <c r="U2250" t="s">
        <v>392</v>
      </c>
      <c r="V2250">
        <v>1.9699050279329611</v>
      </c>
      <c r="W2250">
        <v>11.625999787885601</v>
      </c>
      <c r="X2250">
        <v>21.895260974855479</v>
      </c>
      <c r="Y2250">
        <v>17</v>
      </c>
      <c r="Z2250">
        <v>0.65</v>
      </c>
      <c r="AA2250">
        <v>1</v>
      </c>
    </row>
    <row r="2251" spans="1:27" x14ac:dyDescent="0.25">
      <c r="A2251" t="s">
        <v>98</v>
      </c>
      <c r="B2251" t="s">
        <v>99</v>
      </c>
      <c r="C2251" t="s">
        <v>1028</v>
      </c>
      <c r="D2251" t="s">
        <v>1707</v>
      </c>
      <c r="E2251" t="s">
        <v>386</v>
      </c>
      <c r="G2251" t="s">
        <v>405</v>
      </c>
      <c r="H2251" t="s">
        <v>125</v>
      </c>
      <c r="I2251">
        <v>2016</v>
      </c>
      <c r="J2251" t="s">
        <v>406</v>
      </c>
      <c r="K2251" t="s">
        <v>127</v>
      </c>
      <c r="L2251" t="s">
        <v>2504</v>
      </c>
      <c r="M2251" t="s">
        <v>2510</v>
      </c>
      <c r="N2251">
        <v>1</v>
      </c>
      <c r="O2251">
        <v>2020</v>
      </c>
      <c r="P2251">
        <v>1731.489886065903</v>
      </c>
      <c r="Q2251">
        <v>1.662261447689525</v>
      </c>
      <c r="R2251" t="s">
        <v>391</v>
      </c>
      <c r="S2251">
        <v>1041.6471418937149</v>
      </c>
      <c r="T2251">
        <v>671</v>
      </c>
      <c r="U2251" t="s">
        <v>392</v>
      </c>
      <c r="V2251">
        <v>1.8743016759776541</v>
      </c>
      <c r="W2251">
        <v>11.625999787885601</v>
      </c>
      <c r="X2251">
        <v>21.895260974855479</v>
      </c>
      <c r="Y2251">
        <v>17</v>
      </c>
      <c r="Z2251">
        <v>0.65</v>
      </c>
      <c r="AA2251">
        <v>1</v>
      </c>
    </row>
    <row r="2252" spans="1:27" x14ac:dyDescent="0.25">
      <c r="A2252" t="s">
        <v>98</v>
      </c>
      <c r="B2252" t="s">
        <v>99</v>
      </c>
      <c r="C2252" t="s">
        <v>1028</v>
      </c>
      <c r="D2252" t="s">
        <v>1707</v>
      </c>
      <c r="E2252" t="s">
        <v>386</v>
      </c>
      <c r="G2252" t="s">
        <v>408</v>
      </c>
      <c r="H2252" t="s">
        <v>125</v>
      </c>
      <c r="I2252">
        <v>2016</v>
      </c>
      <c r="J2252" t="s">
        <v>409</v>
      </c>
      <c r="K2252" t="s">
        <v>127</v>
      </c>
      <c r="L2252" t="s">
        <v>2504</v>
      </c>
      <c r="M2252" t="s">
        <v>2511</v>
      </c>
      <c r="N2252">
        <v>1</v>
      </c>
      <c r="O2252">
        <v>2020</v>
      </c>
      <c r="P2252">
        <v>1890.006565776162</v>
      </c>
      <c r="Q2252">
        <v>1.662261447689525</v>
      </c>
      <c r="R2252" t="s">
        <v>391</v>
      </c>
      <c r="S2252">
        <v>1137.00920417976</v>
      </c>
      <c r="T2252">
        <v>634.70339999999999</v>
      </c>
      <c r="U2252" t="s">
        <v>392</v>
      </c>
      <c r="V2252">
        <v>1.772914525139665</v>
      </c>
      <c r="W2252">
        <v>11.625999787885601</v>
      </c>
      <c r="X2252">
        <v>21.895260974855479</v>
      </c>
      <c r="Y2252">
        <v>17</v>
      </c>
      <c r="Z2252">
        <v>0.65</v>
      </c>
      <c r="AA2252">
        <v>1</v>
      </c>
    </row>
    <row r="2253" spans="1:27" x14ac:dyDescent="0.25">
      <c r="A2253" t="s">
        <v>98</v>
      </c>
      <c r="B2253" t="s">
        <v>99</v>
      </c>
      <c r="C2253" t="s">
        <v>1028</v>
      </c>
      <c r="D2253" t="s">
        <v>1707</v>
      </c>
      <c r="E2253" t="s">
        <v>386</v>
      </c>
      <c r="G2253" t="s">
        <v>411</v>
      </c>
      <c r="H2253" t="s">
        <v>125</v>
      </c>
      <c r="I2253">
        <v>2016</v>
      </c>
      <c r="J2253" t="s">
        <v>412</v>
      </c>
      <c r="K2253" t="s">
        <v>127</v>
      </c>
      <c r="L2253" t="s">
        <v>2504</v>
      </c>
      <c r="M2253" t="s">
        <v>2512</v>
      </c>
      <c r="N2253">
        <v>1</v>
      </c>
      <c r="O2253">
        <v>2020</v>
      </c>
      <c r="P2253">
        <v>2414.3309678947098</v>
      </c>
      <c r="Q2253">
        <v>1.662261447689525</v>
      </c>
      <c r="R2253" t="s">
        <v>391</v>
      </c>
      <c r="S2253">
        <v>1452.4375640489829</v>
      </c>
      <c r="T2253">
        <v>509</v>
      </c>
      <c r="U2253" t="s">
        <v>392</v>
      </c>
      <c r="V2253">
        <v>1.4217877094972069</v>
      </c>
      <c r="W2253">
        <v>11.625999787885601</v>
      </c>
      <c r="X2253">
        <v>21.895260974855479</v>
      </c>
      <c r="Y2253">
        <v>17</v>
      </c>
      <c r="Z2253">
        <v>0.65</v>
      </c>
      <c r="AA2253">
        <v>1</v>
      </c>
    </row>
    <row r="2254" spans="1:27" x14ac:dyDescent="0.25">
      <c r="A2254" t="s">
        <v>98</v>
      </c>
      <c r="B2254" t="s">
        <v>99</v>
      </c>
      <c r="C2254" t="s">
        <v>1028</v>
      </c>
      <c r="D2254" t="s">
        <v>1707</v>
      </c>
      <c r="E2254" t="s">
        <v>386</v>
      </c>
      <c r="G2254" t="s">
        <v>414</v>
      </c>
      <c r="H2254" t="s">
        <v>125</v>
      </c>
      <c r="I2254">
        <v>2016</v>
      </c>
      <c r="J2254" t="s">
        <v>415</v>
      </c>
      <c r="K2254" t="s">
        <v>127</v>
      </c>
      <c r="L2254" t="s">
        <v>2504</v>
      </c>
      <c r="M2254" t="s">
        <v>2513</v>
      </c>
      <c r="N2254">
        <v>1</v>
      </c>
      <c r="O2254">
        <v>2020</v>
      </c>
      <c r="P2254">
        <v>1255.939846935127</v>
      </c>
      <c r="Q2254">
        <v>1.662261447689525</v>
      </c>
      <c r="R2254" t="s">
        <v>391</v>
      </c>
      <c r="S2254">
        <v>755.56095503558242</v>
      </c>
      <c r="T2254">
        <v>520.54999999999995</v>
      </c>
      <c r="U2254" t="s">
        <v>392</v>
      </c>
      <c r="V2254">
        <v>1.4540502793296091</v>
      </c>
      <c r="W2254">
        <v>11.625999787885601</v>
      </c>
      <c r="X2254">
        <v>21.895260974855479</v>
      </c>
      <c r="Y2254">
        <v>17</v>
      </c>
      <c r="Z2254">
        <v>0.65</v>
      </c>
      <c r="AA2254">
        <v>1</v>
      </c>
    </row>
    <row r="2255" spans="1:27" x14ac:dyDescent="0.25">
      <c r="A2255" t="s">
        <v>98</v>
      </c>
      <c r="B2255" t="s">
        <v>99</v>
      </c>
      <c r="C2255" t="s">
        <v>1028</v>
      </c>
      <c r="D2255" t="s">
        <v>1707</v>
      </c>
      <c r="E2255" t="s">
        <v>386</v>
      </c>
      <c r="G2255" t="s">
        <v>417</v>
      </c>
      <c r="H2255" t="s">
        <v>125</v>
      </c>
      <c r="I2255">
        <v>2016</v>
      </c>
      <c r="J2255" t="s">
        <v>418</v>
      </c>
      <c r="K2255" t="s">
        <v>127</v>
      </c>
      <c r="L2255" t="s">
        <v>2504</v>
      </c>
      <c r="M2255" t="s">
        <v>2514</v>
      </c>
      <c r="N2255">
        <v>1</v>
      </c>
      <c r="O2255">
        <v>2020</v>
      </c>
      <c r="P2255">
        <v>1365.682163657614</v>
      </c>
      <c r="Q2255">
        <v>1.662261447689525</v>
      </c>
      <c r="R2255" t="s">
        <v>391</v>
      </c>
      <c r="S2255">
        <v>821.58084431053612</v>
      </c>
      <c r="T2255">
        <v>480</v>
      </c>
      <c r="U2255" t="s">
        <v>392</v>
      </c>
      <c r="V2255">
        <v>1.3407821229050281</v>
      </c>
      <c r="W2255">
        <v>11.625999787885601</v>
      </c>
      <c r="X2255">
        <v>21.895260974855479</v>
      </c>
      <c r="Y2255">
        <v>17</v>
      </c>
      <c r="Z2255">
        <v>0.65</v>
      </c>
      <c r="AA2255">
        <v>1</v>
      </c>
    </row>
    <row r="2256" spans="1:27" x14ac:dyDescent="0.25">
      <c r="A2256" t="s">
        <v>98</v>
      </c>
      <c r="B2256" t="s">
        <v>99</v>
      </c>
      <c r="C2256" t="s">
        <v>1028</v>
      </c>
      <c r="D2256" t="s">
        <v>1707</v>
      </c>
      <c r="E2256" t="s">
        <v>386</v>
      </c>
      <c r="G2256" t="s">
        <v>420</v>
      </c>
      <c r="H2256" t="s">
        <v>125</v>
      </c>
      <c r="I2256">
        <v>2016</v>
      </c>
      <c r="J2256" t="s">
        <v>421</v>
      </c>
      <c r="K2256" t="s">
        <v>127</v>
      </c>
      <c r="L2256" t="s">
        <v>2504</v>
      </c>
      <c r="M2256" t="s">
        <v>2515</v>
      </c>
      <c r="N2256">
        <v>1</v>
      </c>
      <c r="O2256">
        <v>2020</v>
      </c>
      <c r="P2256">
        <v>1414.456526645386</v>
      </c>
      <c r="Q2256">
        <v>1.662261447689525</v>
      </c>
      <c r="R2256" t="s">
        <v>391</v>
      </c>
      <c r="S2256">
        <v>850.92301732162673</v>
      </c>
      <c r="T2256">
        <v>469</v>
      </c>
      <c r="U2256" t="s">
        <v>392</v>
      </c>
      <c r="V2256">
        <v>1.310055865921788</v>
      </c>
      <c r="W2256">
        <v>11.625999787885601</v>
      </c>
      <c r="X2256">
        <v>21.895260974855479</v>
      </c>
      <c r="Y2256">
        <v>17</v>
      </c>
      <c r="Z2256">
        <v>0.65</v>
      </c>
      <c r="AA2256">
        <v>1</v>
      </c>
    </row>
    <row r="2257" spans="1:27" x14ac:dyDescent="0.25">
      <c r="A2257" t="s">
        <v>98</v>
      </c>
      <c r="B2257" t="s">
        <v>99</v>
      </c>
      <c r="C2257" t="s">
        <v>1028</v>
      </c>
      <c r="D2257" t="s">
        <v>1707</v>
      </c>
      <c r="E2257" t="s">
        <v>386</v>
      </c>
      <c r="G2257" t="s">
        <v>423</v>
      </c>
      <c r="H2257" t="s">
        <v>125</v>
      </c>
      <c r="I2257">
        <v>2016</v>
      </c>
      <c r="J2257" t="s">
        <v>424</v>
      </c>
      <c r="K2257" t="s">
        <v>127</v>
      </c>
      <c r="L2257" t="s">
        <v>2504</v>
      </c>
      <c r="M2257" t="s">
        <v>2516</v>
      </c>
      <c r="N2257">
        <v>1</v>
      </c>
      <c r="O2257">
        <v>2020</v>
      </c>
      <c r="P2257">
        <v>1414.456526645386</v>
      </c>
      <c r="Q2257">
        <v>1.662261447689525</v>
      </c>
      <c r="R2257" t="s">
        <v>391</v>
      </c>
      <c r="S2257">
        <v>850.92301732162673</v>
      </c>
      <c r="T2257">
        <v>469</v>
      </c>
      <c r="U2257" t="s">
        <v>392</v>
      </c>
      <c r="V2257">
        <v>1.310055865921788</v>
      </c>
      <c r="W2257">
        <v>11.625999787885601</v>
      </c>
      <c r="X2257">
        <v>21.895260974855479</v>
      </c>
      <c r="Y2257">
        <v>17</v>
      </c>
      <c r="Z2257">
        <v>0.65</v>
      </c>
      <c r="AA2257">
        <v>1</v>
      </c>
    </row>
    <row r="2258" spans="1:27" x14ac:dyDescent="0.25">
      <c r="A2258" t="s">
        <v>98</v>
      </c>
      <c r="B2258" t="s">
        <v>99</v>
      </c>
      <c r="C2258" t="s">
        <v>1028</v>
      </c>
      <c r="D2258" t="s">
        <v>1707</v>
      </c>
      <c r="E2258" t="s">
        <v>426</v>
      </c>
      <c r="G2258" t="s">
        <v>427</v>
      </c>
      <c r="H2258" t="s">
        <v>125</v>
      </c>
      <c r="I2258">
        <v>2016</v>
      </c>
      <c r="J2258" t="s">
        <v>428</v>
      </c>
      <c r="K2258" t="s">
        <v>127</v>
      </c>
      <c r="L2258" t="s">
        <v>2517</v>
      </c>
      <c r="M2258" t="s">
        <v>2518</v>
      </c>
      <c r="N2258">
        <v>1</v>
      </c>
      <c r="O2258">
        <v>2020</v>
      </c>
      <c r="P2258">
        <v>609.67953734714899</v>
      </c>
      <c r="Q2258">
        <v>9.1750986966314119E-2</v>
      </c>
      <c r="R2258" t="s">
        <v>391</v>
      </c>
      <c r="S2258">
        <v>6644.9371010143959</v>
      </c>
      <c r="T2258">
        <v>300.25599999999997</v>
      </c>
      <c r="U2258" t="s">
        <v>392</v>
      </c>
      <c r="V2258">
        <v>1.0918399999999999</v>
      </c>
      <c r="W2258">
        <v>16.5973520403479</v>
      </c>
      <c r="X2258">
        <v>27.331519839424129</v>
      </c>
      <c r="Y2258">
        <v>22</v>
      </c>
      <c r="Z2258">
        <v>0.65</v>
      </c>
      <c r="AA2258">
        <v>1</v>
      </c>
    </row>
    <row r="2259" spans="1:27" x14ac:dyDescent="0.25">
      <c r="A2259" t="s">
        <v>98</v>
      </c>
      <c r="B2259" t="s">
        <v>99</v>
      </c>
      <c r="C2259" t="s">
        <v>1028</v>
      </c>
      <c r="D2259" t="s">
        <v>1707</v>
      </c>
      <c r="E2259" t="s">
        <v>426</v>
      </c>
      <c r="G2259" t="s">
        <v>431</v>
      </c>
      <c r="H2259" t="s">
        <v>125</v>
      </c>
      <c r="I2259">
        <v>2016</v>
      </c>
      <c r="J2259" t="s">
        <v>432</v>
      </c>
      <c r="K2259" t="s">
        <v>127</v>
      </c>
      <c r="L2259" t="s">
        <v>2517</v>
      </c>
      <c r="M2259" t="s">
        <v>2519</v>
      </c>
      <c r="N2259">
        <v>1</v>
      </c>
      <c r="O2259">
        <v>2020</v>
      </c>
      <c r="P2259">
        <v>609.67953734714899</v>
      </c>
      <c r="Q2259">
        <v>9.1750986966314119E-2</v>
      </c>
      <c r="R2259" t="s">
        <v>391</v>
      </c>
      <c r="S2259">
        <v>6644.9371010143959</v>
      </c>
      <c r="T2259">
        <v>297</v>
      </c>
      <c r="U2259" t="s">
        <v>392</v>
      </c>
      <c r="V2259">
        <v>1.08</v>
      </c>
      <c r="W2259">
        <v>16.5973520403479</v>
      </c>
      <c r="X2259">
        <v>27.331519839424129</v>
      </c>
      <c r="Y2259">
        <v>22</v>
      </c>
      <c r="Z2259">
        <v>0.65</v>
      </c>
      <c r="AA2259">
        <v>1</v>
      </c>
    </row>
    <row r="2260" spans="1:27" x14ac:dyDescent="0.25">
      <c r="A2260" t="s">
        <v>98</v>
      </c>
      <c r="B2260" t="s">
        <v>99</v>
      </c>
      <c r="C2260" t="s">
        <v>1028</v>
      </c>
      <c r="D2260" t="s">
        <v>1707</v>
      </c>
      <c r="E2260" t="s">
        <v>426</v>
      </c>
      <c r="G2260" t="s">
        <v>434</v>
      </c>
      <c r="H2260" t="s">
        <v>125</v>
      </c>
      <c r="I2260">
        <v>2016</v>
      </c>
      <c r="J2260" t="s">
        <v>435</v>
      </c>
      <c r="K2260" t="s">
        <v>127</v>
      </c>
      <c r="L2260" t="s">
        <v>2517</v>
      </c>
      <c r="M2260" t="s">
        <v>2520</v>
      </c>
      <c r="N2260">
        <v>1</v>
      </c>
      <c r="O2260">
        <v>2020</v>
      </c>
      <c r="P2260">
        <v>670.6474910818639</v>
      </c>
      <c r="Q2260">
        <v>9.1750986966314119E-2</v>
      </c>
      <c r="R2260" t="s">
        <v>391</v>
      </c>
      <c r="S2260">
        <v>7309.4308111158361</v>
      </c>
      <c r="T2260">
        <v>277</v>
      </c>
      <c r="U2260" t="s">
        <v>392</v>
      </c>
      <c r="V2260">
        <v>1.0072727272727271</v>
      </c>
      <c r="W2260">
        <v>16.5973520403479</v>
      </c>
      <c r="X2260">
        <v>27.331519839424129</v>
      </c>
      <c r="Y2260">
        <v>22</v>
      </c>
      <c r="Z2260">
        <v>0.65</v>
      </c>
      <c r="AA2260">
        <v>1</v>
      </c>
    </row>
    <row r="2261" spans="1:27" x14ac:dyDescent="0.25">
      <c r="A2261" t="s">
        <v>98</v>
      </c>
      <c r="B2261" t="s">
        <v>99</v>
      </c>
      <c r="C2261" t="s">
        <v>1028</v>
      </c>
      <c r="D2261" t="s">
        <v>1707</v>
      </c>
      <c r="E2261" t="s">
        <v>426</v>
      </c>
      <c r="G2261" t="s">
        <v>437</v>
      </c>
      <c r="H2261" t="s">
        <v>125</v>
      </c>
      <c r="I2261">
        <v>2016</v>
      </c>
      <c r="J2261" t="s">
        <v>438</v>
      </c>
      <c r="K2261" t="s">
        <v>127</v>
      </c>
      <c r="L2261" t="s">
        <v>2517</v>
      </c>
      <c r="M2261" t="s">
        <v>2521</v>
      </c>
      <c r="N2261">
        <v>1</v>
      </c>
      <c r="O2261">
        <v>2020</v>
      </c>
      <c r="P2261">
        <v>658.45390033492083</v>
      </c>
      <c r="Q2261">
        <v>9.1750986966314119E-2</v>
      </c>
      <c r="R2261" t="s">
        <v>391</v>
      </c>
      <c r="S2261">
        <v>7176.5320690955468</v>
      </c>
      <c r="T2261">
        <v>275</v>
      </c>
      <c r="U2261" t="s">
        <v>392</v>
      </c>
      <c r="V2261">
        <v>1</v>
      </c>
      <c r="W2261">
        <v>16.5973520403479</v>
      </c>
      <c r="X2261">
        <v>27.331519839424129</v>
      </c>
      <c r="Y2261">
        <v>22</v>
      </c>
      <c r="Z2261">
        <v>0.65</v>
      </c>
      <c r="AA2261">
        <v>1</v>
      </c>
    </row>
    <row r="2262" spans="1:27" x14ac:dyDescent="0.25">
      <c r="A2262" t="s">
        <v>98</v>
      </c>
      <c r="B2262" t="s">
        <v>99</v>
      </c>
      <c r="C2262" t="s">
        <v>1028</v>
      </c>
      <c r="D2262" t="s">
        <v>1707</v>
      </c>
      <c r="E2262" t="s">
        <v>426</v>
      </c>
      <c r="G2262" t="s">
        <v>440</v>
      </c>
      <c r="H2262" t="s">
        <v>125</v>
      </c>
      <c r="I2262">
        <v>2016</v>
      </c>
      <c r="J2262" t="s">
        <v>441</v>
      </c>
      <c r="K2262" t="s">
        <v>127</v>
      </c>
      <c r="L2262" t="s">
        <v>2517</v>
      </c>
      <c r="M2262" t="s">
        <v>2522</v>
      </c>
      <c r="N2262">
        <v>1</v>
      </c>
      <c r="O2262">
        <v>2020</v>
      </c>
      <c r="P2262">
        <v>841.35776153906556</v>
      </c>
      <c r="Q2262">
        <v>9.1750986966314119E-2</v>
      </c>
      <c r="R2262" t="s">
        <v>391</v>
      </c>
      <c r="S2262">
        <v>9170.0131993998657</v>
      </c>
      <c r="T2262">
        <v>477.41800000000001</v>
      </c>
      <c r="U2262" t="s">
        <v>392</v>
      </c>
      <c r="V2262">
        <v>1.736065454545455</v>
      </c>
      <c r="W2262">
        <v>16.5973520403479</v>
      </c>
      <c r="X2262">
        <v>27.331519839424129</v>
      </c>
      <c r="Y2262">
        <v>22</v>
      </c>
      <c r="Z2262">
        <v>0.65</v>
      </c>
      <c r="AA2262">
        <v>1</v>
      </c>
    </row>
    <row r="2263" spans="1:27" x14ac:dyDescent="0.25">
      <c r="A2263" t="s">
        <v>98</v>
      </c>
      <c r="B2263" t="s">
        <v>99</v>
      </c>
      <c r="C2263" t="s">
        <v>1028</v>
      </c>
      <c r="D2263" t="s">
        <v>1707</v>
      </c>
      <c r="E2263" t="s">
        <v>426</v>
      </c>
      <c r="G2263" t="s">
        <v>443</v>
      </c>
      <c r="H2263" t="s">
        <v>125</v>
      </c>
      <c r="I2263">
        <v>2016</v>
      </c>
      <c r="J2263" t="s">
        <v>444</v>
      </c>
      <c r="K2263" t="s">
        <v>127</v>
      </c>
      <c r="L2263" t="s">
        <v>2517</v>
      </c>
      <c r="M2263" t="s">
        <v>2523</v>
      </c>
      <c r="N2263">
        <v>1</v>
      </c>
      <c r="O2263">
        <v>2020</v>
      </c>
      <c r="P2263">
        <v>914.51930602072343</v>
      </c>
      <c r="Q2263">
        <v>9.1750986966314119E-2</v>
      </c>
      <c r="R2263" t="s">
        <v>391</v>
      </c>
      <c r="S2263">
        <v>9967.4056515215943</v>
      </c>
      <c r="T2263">
        <v>446</v>
      </c>
      <c r="U2263" t="s">
        <v>392</v>
      </c>
      <c r="V2263">
        <v>1.621818181818182</v>
      </c>
      <c r="W2263">
        <v>16.5973520403479</v>
      </c>
      <c r="X2263">
        <v>27.331519839424129</v>
      </c>
      <c r="Y2263">
        <v>22</v>
      </c>
      <c r="Z2263">
        <v>0.65</v>
      </c>
      <c r="AA2263">
        <v>1</v>
      </c>
    </row>
    <row r="2264" spans="1:27" x14ac:dyDescent="0.25">
      <c r="A2264" t="s">
        <v>98</v>
      </c>
      <c r="B2264" t="s">
        <v>99</v>
      </c>
      <c r="C2264" t="s">
        <v>1028</v>
      </c>
      <c r="D2264" t="s">
        <v>1707</v>
      </c>
      <c r="E2264" t="s">
        <v>426</v>
      </c>
      <c r="G2264" t="s">
        <v>446</v>
      </c>
      <c r="H2264" t="s">
        <v>125</v>
      </c>
      <c r="I2264">
        <v>2016</v>
      </c>
      <c r="J2264" t="s">
        <v>447</v>
      </c>
      <c r="K2264" t="s">
        <v>127</v>
      </c>
      <c r="L2264" t="s">
        <v>2517</v>
      </c>
      <c r="M2264" t="s">
        <v>2524</v>
      </c>
      <c r="N2264">
        <v>1</v>
      </c>
      <c r="O2264">
        <v>2020</v>
      </c>
      <c r="P2264">
        <v>963.29366900849539</v>
      </c>
      <c r="Q2264">
        <v>9.1750986966314119E-2</v>
      </c>
      <c r="R2264" t="s">
        <v>391</v>
      </c>
      <c r="S2264">
        <v>10499.00061960275</v>
      </c>
      <c r="T2264">
        <v>429.67619999999999</v>
      </c>
      <c r="U2264" t="s">
        <v>392</v>
      </c>
      <c r="V2264">
        <v>1.5624589090909089</v>
      </c>
      <c r="W2264">
        <v>16.5973520403479</v>
      </c>
      <c r="X2264">
        <v>27.331519839424129</v>
      </c>
      <c r="Y2264">
        <v>22</v>
      </c>
      <c r="Z2264">
        <v>0.65</v>
      </c>
      <c r="AA2264">
        <v>1</v>
      </c>
    </row>
    <row r="2265" spans="1:27" x14ac:dyDescent="0.25">
      <c r="A2265" t="s">
        <v>98</v>
      </c>
      <c r="B2265" t="s">
        <v>99</v>
      </c>
      <c r="C2265" t="s">
        <v>1028</v>
      </c>
      <c r="D2265" t="s">
        <v>1707</v>
      </c>
      <c r="E2265" t="s">
        <v>426</v>
      </c>
      <c r="G2265" t="s">
        <v>449</v>
      </c>
      <c r="H2265" t="s">
        <v>125</v>
      </c>
      <c r="I2265">
        <v>2016</v>
      </c>
      <c r="J2265" t="s">
        <v>450</v>
      </c>
      <c r="K2265" t="s">
        <v>127</v>
      </c>
      <c r="L2265" t="s">
        <v>2517</v>
      </c>
      <c r="M2265" t="s">
        <v>2525</v>
      </c>
      <c r="N2265">
        <v>1</v>
      </c>
      <c r="O2265">
        <v>2020</v>
      </c>
      <c r="P2265">
        <v>987.6808505023813</v>
      </c>
      <c r="Q2265">
        <v>9.1750986966314119E-2</v>
      </c>
      <c r="R2265" t="s">
        <v>391</v>
      </c>
      <c r="S2265">
        <v>10764.798103643319</v>
      </c>
      <c r="T2265">
        <v>419</v>
      </c>
      <c r="U2265" t="s">
        <v>392</v>
      </c>
      <c r="V2265">
        <v>1.5236363636363639</v>
      </c>
      <c r="W2265">
        <v>16.5973520403479</v>
      </c>
      <c r="X2265">
        <v>27.331519839424129</v>
      </c>
      <c r="Y2265">
        <v>22</v>
      </c>
      <c r="Z2265">
        <v>0.65</v>
      </c>
      <c r="AA2265">
        <v>1</v>
      </c>
    </row>
    <row r="2266" spans="1:27" x14ac:dyDescent="0.25">
      <c r="A2266" t="s">
        <v>98</v>
      </c>
      <c r="B2266" t="s">
        <v>99</v>
      </c>
      <c r="C2266" t="s">
        <v>1028</v>
      </c>
      <c r="D2266" t="s">
        <v>1707</v>
      </c>
      <c r="E2266" t="s">
        <v>452</v>
      </c>
      <c r="G2266" t="s">
        <v>111</v>
      </c>
      <c r="H2266" t="s">
        <v>104</v>
      </c>
      <c r="I2266">
        <v>2016</v>
      </c>
      <c r="J2266" t="s">
        <v>453</v>
      </c>
      <c r="K2266" t="s">
        <v>106</v>
      </c>
      <c r="L2266" t="s">
        <v>2526</v>
      </c>
      <c r="M2266" t="s">
        <v>2527</v>
      </c>
      <c r="N2266">
        <v>1</v>
      </c>
      <c r="O2266">
        <v>2020</v>
      </c>
      <c r="P2266">
        <v>451.16285763689018</v>
      </c>
      <c r="Q2266">
        <v>15.381322890595991</v>
      </c>
      <c r="R2266" t="s">
        <v>391</v>
      </c>
      <c r="S2266">
        <v>29.33186312035145</v>
      </c>
      <c r="T2266">
        <v>0.45</v>
      </c>
      <c r="U2266" t="s">
        <v>456</v>
      </c>
      <c r="V2266">
        <v>0.45</v>
      </c>
      <c r="W2266">
        <v>9</v>
      </c>
      <c r="X2266">
        <v>15</v>
      </c>
      <c r="Y2266">
        <v>13</v>
      </c>
      <c r="Z2266">
        <v>9.0000000000000011E-2</v>
      </c>
      <c r="AA2266">
        <v>1</v>
      </c>
    </row>
    <row r="2267" spans="1:27" x14ac:dyDescent="0.25">
      <c r="A2267" t="s">
        <v>98</v>
      </c>
      <c r="B2267" t="s">
        <v>99</v>
      </c>
      <c r="C2267" t="s">
        <v>1028</v>
      </c>
      <c r="D2267" t="s">
        <v>1707</v>
      </c>
      <c r="E2267" t="s">
        <v>452</v>
      </c>
      <c r="G2267" t="s">
        <v>119</v>
      </c>
      <c r="H2267" t="s">
        <v>104</v>
      </c>
      <c r="I2267">
        <v>2016</v>
      </c>
      <c r="J2267" t="s">
        <v>457</v>
      </c>
      <c r="K2267" t="s">
        <v>106</v>
      </c>
      <c r="L2267" t="s">
        <v>2526</v>
      </c>
      <c r="M2267" t="s">
        <v>2528</v>
      </c>
      <c r="N2267">
        <v>1</v>
      </c>
      <c r="O2267">
        <v>2020</v>
      </c>
      <c r="P2267">
        <v>521.3437466026287</v>
      </c>
      <c r="Q2267">
        <v>15.381322890595991</v>
      </c>
      <c r="R2267" t="s">
        <v>391</v>
      </c>
      <c r="S2267">
        <v>33.89459738351723</v>
      </c>
      <c r="T2267">
        <v>0.52</v>
      </c>
      <c r="U2267" t="s">
        <v>456</v>
      </c>
      <c r="V2267">
        <v>0.52</v>
      </c>
      <c r="W2267">
        <v>9</v>
      </c>
      <c r="X2267">
        <v>15</v>
      </c>
      <c r="Y2267">
        <v>13</v>
      </c>
      <c r="Z2267">
        <v>9.0000000000000011E-2</v>
      </c>
      <c r="AA2267">
        <v>1</v>
      </c>
    </row>
    <row r="2268" spans="1:27" x14ac:dyDescent="0.25">
      <c r="A2268" t="s">
        <v>98</v>
      </c>
      <c r="B2268" t="s">
        <v>99</v>
      </c>
      <c r="C2268" t="s">
        <v>1028</v>
      </c>
      <c r="D2268" t="s">
        <v>1707</v>
      </c>
      <c r="E2268" t="s">
        <v>452</v>
      </c>
      <c r="G2268" t="s">
        <v>111</v>
      </c>
      <c r="H2268" t="s">
        <v>156</v>
      </c>
      <c r="I2268">
        <v>2016</v>
      </c>
      <c r="J2268" t="s">
        <v>459</v>
      </c>
      <c r="K2268" t="s">
        <v>158</v>
      </c>
      <c r="L2268" t="s">
        <v>2526</v>
      </c>
      <c r="M2268" t="s">
        <v>2529</v>
      </c>
      <c r="N2268">
        <v>1</v>
      </c>
      <c r="O2268">
        <v>2020</v>
      </c>
      <c r="P2268">
        <v>451.16285763689018</v>
      </c>
      <c r="Q2268">
        <v>15.381322890595991</v>
      </c>
      <c r="R2268" t="s">
        <v>391</v>
      </c>
      <c r="S2268">
        <v>29.33186312035145</v>
      </c>
      <c r="T2268">
        <v>0.45</v>
      </c>
      <c r="U2268" t="s">
        <v>456</v>
      </c>
      <c r="V2268">
        <v>0.45</v>
      </c>
      <c r="W2268">
        <v>9</v>
      </c>
      <c r="X2268">
        <v>15</v>
      </c>
      <c r="Y2268">
        <v>13</v>
      </c>
      <c r="Z2268">
        <v>9.0000000000000011E-2</v>
      </c>
      <c r="AA2268">
        <v>1</v>
      </c>
    </row>
    <row r="2269" spans="1:27" x14ac:dyDescent="0.25">
      <c r="A2269" t="s">
        <v>98</v>
      </c>
      <c r="B2269" t="s">
        <v>99</v>
      </c>
      <c r="C2269" t="s">
        <v>1028</v>
      </c>
      <c r="D2269" t="s">
        <v>1707</v>
      </c>
      <c r="E2269" t="s">
        <v>452</v>
      </c>
      <c r="G2269" t="s">
        <v>119</v>
      </c>
      <c r="H2269" t="s">
        <v>156</v>
      </c>
      <c r="I2269">
        <v>2016</v>
      </c>
      <c r="J2269" t="s">
        <v>461</v>
      </c>
      <c r="K2269" t="s">
        <v>158</v>
      </c>
      <c r="L2269" t="s">
        <v>2526</v>
      </c>
      <c r="M2269" t="s">
        <v>2530</v>
      </c>
      <c r="N2269">
        <v>1</v>
      </c>
      <c r="O2269">
        <v>2020</v>
      </c>
      <c r="P2269">
        <v>521.3437466026287</v>
      </c>
      <c r="Q2269">
        <v>15.381322890595991</v>
      </c>
      <c r="R2269" t="s">
        <v>391</v>
      </c>
      <c r="S2269">
        <v>33.89459738351723</v>
      </c>
      <c r="T2269">
        <v>0.52</v>
      </c>
      <c r="U2269" t="s">
        <v>456</v>
      </c>
      <c r="V2269">
        <v>0.52</v>
      </c>
      <c r="W2269">
        <v>9</v>
      </c>
      <c r="X2269">
        <v>15</v>
      </c>
      <c r="Y2269">
        <v>13</v>
      </c>
      <c r="Z2269">
        <v>9.0000000000000011E-2</v>
      </c>
      <c r="AA2269">
        <v>1</v>
      </c>
    </row>
    <row r="2270" spans="1:27" x14ac:dyDescent="0.25">
      <c r="A2270" t="s">
        <v>98</v>
      </c>
      <c r="B2270" t="s">
        <v>99</v>
      </c>
      <c r="C2270" t="s">
        <v>1028</v>
      </c>
      <c r="D2270" t="s">
        <v>1707</v>
      </c>
      <c r="E2270" t="s">
        <v>452</v>
      </c>
      <c r="G2270" t="s">
        <v>111</v>
      </c>
      <c r="H2270" t="s">
        <v>125</v>
      </c>
      <c r="I2270">
        <v>2016</v>
      </c>
      <c r="J2270" t="s">
        <v>463</v>
      </c>
      <c r="K2270" t="s">
        <v>127</v>
      </c>
      <c r="L2270" t="s">
        <v>2526</v>
      </c>
      <c r="M2270" t="s">
        <v>2531</v>
      </c>
      <c r="N2270">
        <v>1</v>
      </c>
      <c r="O2270">
        <v>2020</v>
      </c>
      <c r="P2270">
        <v>938.90648751460947</v>
      </c>
      <c r="Q2270">
        <v>15.381322890595991</v>
      </c>
      <c r="R2270" t="s">
        <v>391</v>
      </c>
      <c r="S2270">
        <v>61.041985412623298</v>
      </c>
      <c r="T2270">
        <v>228.0913607809874</v>
      </c>
      <c r="U2270" t="s">
        <v>392</v>
      </c>
      <c r="V2270">
        <v>0.9</v>
      </c>
      <c r="W2270">
        <v>10</v>
      </c>
      <c r="X2270">
        <v>20</v>
      </c>
      <c r="Y2270">
        <v>16</v>
      </c>
      <c r="Z2270">
        <v>9.0000000000000011E-2</v>
      </c>
      <c r="AA2270">
        <v>1</v>
      </c>
    </row>
    <row r="2271" spans="1:27" x14ac:dyDescent="0.25">
      <c r="A2271" t="s">
        <v>98</v>
      </c>
      <c r="B2271" t="s">
        <v>99</v>
      </c>
      <c r="C2271" t="s">
        <v>1028</v>
      </c>
      <c r="D2271" t="s">
        <v>1707</v>
      </c>
      <c r="E2271" t="s">
        <v>465</v>
      </c>
      <c r="G2271" t="s">
        <v>466</v>
      </c>
      <c r="H2271" t="s">
        <v>125</v>
      </c>
      <c r="I2271">
        <v>2030</v>
      </c>
      <c r="J2271" t="s">
        <v>467</v>
      </c>
      <c r="K2271" t="s">
        <v>127</v>
      </c>
      <c r="L2271" t="s">
        <v>2532</v>
      </c>
      <c r="M2271" t="s">
        <v>2533</v>
      </c>
      <c r="N2271">
        <v>1</v>
      </c>
      <c r="O2271">
        <v>2030</v>
      </c>
      <c r="P2271">
        <v>1646.1347508373019</v>
      </c>
      <c r="Q2271">
        <v>1.242076820996882</v>
      </c>
      <c r="R2271" t="s">
        <v>391</v>
      </c>
      <c r="S2271">
        <v>1325.3083247428499</v>
      </c>
      <c r="T2271">
        <v>0.28000000000000003</v>
      </c>
      <c r="U2271" t="s">
        <v>470</v>
      </c>
      <c r="V2271">
        <v>2.333333333333333</v>
      </c>
      <c r="W2271">
        <v>6</v>
      </c>
      <c r="X2271">
        <v>17</v>
      </c>
      <c r="Y2271">
        <v>12</v>
      </c>
      <c r="Z2271">
        <v>0.02</v>
      </c>
      <c r="AA2271">
        <v>1</v>
      </c>
    </row>
    <row r="2272" spans="1:27" x14ac:dyDescent="0.25">
      <c r="A2272" t="s">
        <v>98</v>
      </c>
      <c r="B2272" t="s">
        <v>99</v>
      </c>
      <c r="C2272" t="s">
        <v>1028</v>
      </c>
      <c r="D2272" t="s">
        <v>1707</v>
      </c>
      <c r="E2272" t="s">
        <v>465</v>
      </c>
      <c r="G2272" t="s">
        <v>471</v>
      </c>
      <c r="H2272" t="s">
        <v>125</v>
      </c>
      <c r="I2272">
        <v>2016</v>
      </c>
      <c r="J2272" t="s">
        <v>472</v>
      </c>
      <c r="K2272" t="s">
        <v>127</v>
      </c>
      <c r="L2272" t="s">
        <v>2532</v>
      </c>
      <c r="M2272" t="s">
        <v>2534</v>
      </c>
      <c r="N2272">
        <v>1</v>
      </c>
      <c r="O2272">
        <v>2020</v>
      </c>
      <c r="P2272">
        <v>792.58339855129361</v>
      </c>
      <c r="Q2272">
        <v>1.242076820996882</v>
      </c>
      <c r="R2272" t="s">
        <v>391</v>
      </c>
      <c r="S2272">
        <v>638.11141561692773</v>
      </c>
      <c r="T2272">
        <v>0.26</v>
      </c>
      <c r="U2272" t="s">
        <v>470</v>
      </c>
      <c r="V2272">
        <v>2.166666666666667</v>
      </c>
      <c r="W2272">
        <v>6</v>
      </c>
      <c r="X2272">
        <v>17</v>
      </c>
      <c r="Y2272">
        <v>12</v>
      </c>
      <c r="Z2272">
        <v>0.02</v>
      </c>
      <c r="AA2272">
        <v>1</v>
      </c>
    </row>
    <row r="2273" spans="1:27" x14ac:dyDescent="0.25">
      <c r="A2273" t="s">
        <v>98</v>
      </c>
      <c r="B2273" t="s">
        <v>99</v>
      </c>
      <c r="C2273" t="s">
        <v>1028</v>
      </c>
      <c r="D2273" t="s">
        <v>1707</v>
      </c>
      <c r="E2273" t="s">
        <v>465</v>
      </c>
      <c r="G2273" t="s">
        <v>474</v>
      </c>
      <c r="H2273" t="s">
        <v>125</v>
      </c>
      <c r="I2273">
        <v>2016</v>
      </c>
      <c r="J2273" t="s">
        <v>475</v>
      </c>
      <c r="K2273" t="s">
        <v>127</v>
      </c>
      <c r="L2273" t="s">
        <v>2532</v>
      </c>
      <c r="M2273" t="s">
        <v>2535</v>
      </c>
      <c r="N2273">
        <v>0</v>
      </c>
      <c r="O2273">
        <v>2020</v>
      </c>
      <c r="P2273">
        <v>792.58339855129361</v>
      </c>
      <c r="Q2273">
        <v>1.242076820996882</v>
      </c>
      <c r="R2273" t="s">
        <v>391</v>
      </c>
      <c r="S2273">
        <v>638.11141561692773</v>
      </c>
      <c r="T2273">
        <v>0.26</v>
      </c>
      <c r="U2273" t="s">
        <v>470</v>
      </c>
      <c r="V2273">
        <v>2.166666666666667</v>
      </c>
      <c r="W2273">
        <v>6</v>
      </c>
      <c r="X2273">
        <v>17</v>
      </c>
      <c r="Y2273">
        <v>12</v>
      </c>
      <c r="Z2273">
        <v>0.02</v>
      </c>
      <c r="AA2273">
        <v>1</v>
      </c>
    </row>
    <row r="2274" spans="1:27" x14ac:dyDescent="0.25">
      <c r="A2274" t="s">
        <v>98</v>
      </c>
      <c r="B2274" t="s">
        <v>99</v>
      </c>
      <c r="C2274" t="s">
        <v>1028</v>
      </c>
      <c r="D2274" t="s">
        <v>1707</v>
      </c>
      <c r="E2274" t="s">
        <v>465</v>
      </c>
      <c r="G2274" t="s">
        <v>474</v>
      </c>
      <c r="H2274" t="s">
        <v>125</v>
      </c>
      <c r="I2274">
        <v>2020</v>
      </c>
      <c r="J2274" t="s">
        <v>477</v>
      </c>
      <c r="K2274" t="s">
        <v>127</v>
      </c>
      <c r="L2274" t="s">
        <v>2532</v>
      </c>
      <c r="M2274" t="s">
        <v>2535</v>
      </c>
      <c r="N2274">
        <v>1</v>
      </c>
      <c r="O2274">
        <v>2020</v>
      </c>
      <c r="P2274">
        <v>914.51930602072343</v>
      </c>
      <c r="Q2274">
        <v>1.242076820996882</v>
      </c>
      <c r="R2274" t="s">
        <v>391</v>
      </c>
      <c r="S2274">
        <v>736.28240263491671</v>
      </c>
      <c r="T2274">
        <v>0.24</v>
      </c>
      <c r="U2274" t="s">
        <v>470</v>
      </c>
      <c r="V2274">
        <v>2</v>
      </c>
      <c r="W2274">
        <v>6</v>
      </c>
      <c r="X2274">
        <v>17</v>
      </c>
      <c r="Y2274">
        <v>12</v>
      </c>
      <c r="Z2274">
        <v>0.02</v>
      </c>
      <c r="AA2274">
        <v>1</v>
      </c>
    </row>
    <row r="2275" spans="1:27" x14ac:dyDescent="0.25">
      <c r="A2275" t="s">
        <v>98</v>
      </c>
      <c r="B2275" t="s">
        <v>99</v>
      </c>
      <c r="C2275" t="s">
        <v>1028</v>
      </c>
      <c r="D2275" t="s">
        <v>1707</v>
      </c>
      <c r="E2275" t="s">
        <v>465</v>
      </c>
      <c r="G2275" t="s">
        <v>478</v>
      </c>
      <c r="H2275" t="s">
        <v>125</v>
      </c>
      <c r="I2275">
        <v>2016</v>
      </c>
      <c r="J2275" t="s">
        <v>479</v>
      </c>
      <c r="K2275" t="s">
        <v>127</v>
      </c>
      <c r="L2275" t="s">
        <v>2532</v>
      </c>
      <c r="M2275" t="s">
        <v>2536</v>
      </c>
      <c r="N2275">
        <v>1</v>
      </c>
      <c r="O2275">
        <v>2020</v>
      </c>
      <c r="P2275">
        <v>1158.3911209595831</v>
      </c>
      <c r="Q2275">
        <v>1.242076820996882</v>
      </c>
      <c r="R2275" t="s">
        <v>391</v>
      </c>
      <c r="S2275">
        <v>932.62437667089455</v>
      </c>
      <c r="T2275">
        <v>0.15</v>
      </c>
      <c r="U2275" t="s">
        <v>470</v>
      </c>
      <c r="V2275">
        <v>1.25</v>
      </c>
      <c r="W2275">
        <v>6</v>
      </c>
      <c r="X2275">
        <v>17</v>
      </c>
      <c r="Y2275">
        <v>12</v>
      </c>
      <c r="Z2275">
        <v>0.02</v>
      </c>
      <c r="AA2275">
        <v>1</v>
      </c>
    </row>
    <row r="2276" spans="1:27" x14ac:dyDescent="0.25">
      <c r="A2276" t="s">
        <v>98</v>
      </c>
      <c r="B2276" t="s">
        <v>99</v>
      </c>
      <c r="C2276" t="s">
        <v>1028</v>
      </c>
      <c r="D2276" t="s">
        <v>1707</v>
      </c>
      <c r="E2276" t="s">
        <v>465</v>
      </c>
      <c r="G2276" t="s">
        <v>481</v>
      </c>
      <c r="H2276" t="s">
        <v>125</v>
      </c>
      <c r="I2276">
        <v>2016</v>
      </c>
      <c r="J2276" t="s">
        <v>482</v>
      </c>
      <c r="K2276" t="s">
        <v>127</v>
      </c>
      <c r="L2276" t="s">
        <v>2532</v>
      </c>
      <c r="M2276" t="s">
        <v>2537</v>
      </c>
      <c r="N2276">
        <v>1</v>
      </c>
      <c r="O2276">
        <v>2020</v>
      </c>
      <c r="P2276">
        <v>1371.7789590310849</v>
      </c>
      <c r="Q2276">
        <v>1.242076820996882</v>
      </c>
      <c r="R2276" t="s">
        <v>391</v>
      </c>
      <c r="S2276">
        <v>1104.4236039523751</v>
      </c>
      <c r="T2276">
        <v>0.12</v>
      </c>
      <c r="U2276" t="s">
        <v>470</v>
      </c>
      <c r="V2276">
        <v>1</v>
      </c>
      <c r="W2276">
        <v>6</v>
      </c>
      <c r="X2276">
        <v>17</v>
      </c>
      <c r="Y2276">
        <v>12</v>
      </c>
      <c r="Z2276">
        <v>0.02</v>
      </c>
      <c r="AA2276">
        <v>1</v>
      </c>
    </row>
    <row r="2277" spans="1:27" x14ac:dyDescent="0.25">
      <c r="A2277" t="s">
        <v>98</v>
      </c>
      <c r="B2277" t="s">
        <v>99</v>
      </c>
      <c r="C2277" t="s">
        <v>1028</v>
      </c>
      <c r="D2277" t="s">
        <v>1707</v>
      </c>
      <c r="E2277" t="s">
        <v>465</v>
      </c>
      <c r="G2277" t="s">
        <v>484</v>
      </c>
      <c r="H2277" t="s">
        <v>125</v>
      </c>
      <c r="I2277">
        <v>2016</v>
      </c>
      <c r="J2277" t="s">
        <v>485</v>
      </c>
      <c r="K2277" t="s">
        <v>127</v>
      </c>
      <c r="L2277" t="s">
        <v>2532</v>
      </c>
      <c r="M2277" t="s">
        <v>2538</v>
      </c>
      <c r="N2277">
        <v>1</v>
      </c>
      <c r="O2277">
        <v>2020</v>
      </c>
      <c r="P2277">
        <v>1158.3911209595831</v>
      </c>
      <c r="Q2277">
        <v>1.242076820996882</v>
      </c>
      <c r="R2277" t="s">
        <v>391</v>
      </c>
      <c r="S2277">
        <v>932.62437667089455</v>
      </c>
      <c r="T2277">
        <v>0.15</v>
      </c>
      <c r="U2277" t="s">
        <v>470</v>
      </c>
      <c r="V2277">
        <v>1.25</v>
      </c>
      <c r="W2277">
        <v>6</v>
      </c>
      <c r="X2277">
        <v>17</v>
      </c>
      <c r="Y2277">
        <v>12</v>
      </c>
      <c r="Z2277">
        <v>0.02</v>
      </c>
      <c r="AA2277">
        <v>1</v>
      </c>
    </row>
    <row r="2278" spans="1:27" x14ac:dyDescent="0.25">
      <c r="A2278" t="s">
        <v>98</v>
      </c>
      <c r="B2278" t="s">
        <v>99</v>
      </c>
      <c r="C2278" t="s">
        <v>1028</v>
      </c>
      <c r="D2278" t="s">
        <v>1707</v>
      </c>
      <c r="E2278" t="s">
        <v>465</v>
      </c>
      <c r="G2278" t="s">
        <v>487</v>
      </c>
      <c r="H2278" t="s">
        <v>125</v>
      </c>
      <c r="I2278">
        <v>2016</v>
      </c>
      <c r="J2278" t="s">
        <v>488</v>
      </c>
      <c r="K2278" t="s">
        <v>127</v>
      </c>
      <c r="L2278" t="s">
        <v>2532</v>
      </c>
      <c r="M2278" t="s">
        <v>2539</v>
      </c>
      <c r="N2278">
        <v>1</v>
      </c>
      <c r="O2278">
        <v>2020</v>
      </c>
      <c r="P2278">
        <v>1219.359074694298</v>
      </c>
      <c r="Q2278">
        <v>1.242076820996882</v>
      </c>
      <c r="R2278" t="s">
        <v>391</v>
      </c>
      <c r="S2278">
        <v>981.70987017988898</v>
      </c>
      <c r="T2278">
        <v>0.21</v>
      </c>
      <c r="U2278" t="s">
        <v>470</v>
      </c>
      <c r="V2278">
        <v>1.75</v>
      </c>
      <c r="W2278">
        <v>6</v>
      </c>
      <c r="X2278">
        <v>17</v>
      </c>
      <c r="Y2278">
        <v>12</v>
      </c>
      <c r="Z2278">
        <v>0.02</v>
      </c>
      <c r="AA2278">
        <v>1</v>
      </c>
    </row>
    <row r="2279" spans="1:27" x14ac:dyDescent="0.25">
      <c r="A2279" t="s">
        <v>98</v>
      </c>
      <c r="B2279" t="s">
        <v>99</v>
      </c>
      <c r="C2279" t="s">
        <v>1028</v>
      </c>
      <c r="D2279" t="s">
        <v>1707</v>
      </c>
      <c r="E2279" t="s">
        <v>465</v>
      </c>
      <c r="G2279" t="s">
        <v>487</v>
      </c>
      <c r="H2279" t="s">
        <v>125</v>
      </c>
      <c r="I2279">
        <v>2030</v>
      </c>
      <c r="J2279" t="s">
        <v>490</v>
      </c>
      <c r="K2279" t="s">
        <v>127</v>
      </c>
      <c r="L2279" t="s">
        <v>2532</v>
      </c>
      <c r="M2279" t="s">
        <v>2540</v>
      </c>
      <c r="N2279">
        <v>1</v>
      </c>
      <c r="O2279">
        <v>2030</v>
      </c>
      <c r="P2279">
        <v>1280.3270284290129</v>
      </c>
      <c r="Q2279">
        <v>1.242076820996882</v>
      </c>
      <c r="R2279" t="s">
        <v>391</v>
      </c>
      <c r="S2279">
        <v>1030.795363688884</v>
      </c>
      <c r="T2279">
        <v>0.17</v>
      </c>
      <c r="U2279" t="s">
        <v>470</v>
      </c>
      <c r="V2279">
        <v>1.416666666666667</v>
      </c>
      <c r="W2279">
        <v>6</v>
      </c>
      <c r="X2279">
        <v>17</v>
      </c>
      <c r="Y2279">
        <v>12</v>
      </c>
      <c r="Z2279">
        <v>0.02</v>
      </c>
      <c r="AA2279">
        <v>1</v>
      </c>
    </row>
    <row r="2280" spans="1:27" x14ac:dyDescent="0.25">
      <c r="A2280" t="s">
        <v>98</v>
      </c>
      <c r="B2280" t="s">
        <v>99</v>
      </c>
      <c r="C2280" t="s">
        <v>1028</v>
      </c>
      <c r="D2280" t="s">
        <v>1707</v>
      </c>
      <c r="E2280" t="s">
        <v>465</v>
      </c>
      <c r="G2280" t="s">
        <v>492</v>
      </c>
      <c r="H2280" t="s">
        <v>125</v>
      </c>
      <c r="I2280">
        <v>2016</v>
      </c>
      <c r="J2280" t="s">
        <v>493</v>
      </c>
      <c r="K2280" t="s">
        <v>127</v>
      </c>
      <c r="L2280" t="s">
        <v>2532</v>
      </c>
      <c r="M2280" t="s">
        <v>2541</v>
      </c>
      <c r="N2280">
        <v>1</v>
      </c>
      <c r="O2280">
        <v>2020</v>
      </c>
      <c r="P2280">
        <v>1158.3911209595831</v>
      </c>
      <c r="Q2280">
        <v>1.242076820996882</v>
      </c>
      <c r="R2280" t="s">
        <v>391</v>
      </c>
      <c r="S2280">
        <v>932.62437667089455</v>
      </c>
      <c r="T2280">
        <v>0.28999999999999998</v>
      </c>
      <c r="U2280" t="s">
        <v>470</v>
      </c>
      <c r="V2280">
        <v>2.416666666666667</v>
      </c>
      <c r="W2280">
        <v>6</v>
      </c>
      <c r="X2280">
        <v>17</v>
      </c>
      <c r="Y2280">
        <v>12</v>
      </c>
      <c r="Z2280">
        <v>0.02</v>
      </c>
      <c r="AA2280">
        <v>1</v>
      </c>
    </row>
    <row r="2281" spans="1:27" x14ac:dyDescent="0.25">
      <c r="A2281" t="s">
        <v>98</v>
      </c>
      <c r="B2281" t="s">
        <v>99</v>
      </c>
      <c r="C2281" t="s">
        <v>1028</v>
      </c>
      <c r="D2281" t="s">
        <v>1707</v>
      </c>
      <c r="E2281" t="s">
        <v>465</v>
      </c>
      <c r="G2281" t="s">
        <v>466</v>
      </c>
      <c r="H2281" t="s">
        <v>125</v>
      </c>
      <c r="I2281">
        <v>2016</v>
      </c>
      <c r="J2281" t="s">
        <v>495</v>
      </c>
      <c r="K2281" t="s">
        <v>127</v>
      </c>
      <c r="L2281" t="s">
        <v>2532</v>
      </c>
      <c r="M2281" t="s">
        <v>2542</v>
      </c>
      <c r="N2281">
        <v>0</v>
      </c>
      <c r="O2281">
        <v>2020</v>
      </c>
      <c r="P2281">
        <v>1280.3270284290129</v>
      </c>
      <c r="Q2281">
        <v>1.242076820996882</v>
      </c>
      <c r="R2281" t="s">
        <v>391</v>
      </c>
      <c r="S2281">
        <v>1030.795363688884</v>
      </c>
      <c r="T2281">
        <v>0.17</v>
      </c>
      <c r="U2281" t="s">
        <v>470</v>
      </c>
      <c r="V2281">
        <v>1.416666666666667</v>
      </c>
      <c r="W2281">
        <v>6</v>
      </c>
      <c r="X2281">
        <v>17</v>
      </c>
      <c r="Y2281">
        <v>12</v>
      </c>
      <c r="Z2281">
        <v>0.02</v>
      </c>
      <c r="AA2281">
        <v>1</v>
      </c>
    </row>
    <row r="2282" spans="1:27" x14ac:dyDescent="0.25">
      <c r="A2282" t="s">
        <v>98</v>
      </c>
      <c r="B2282" t="s">
        <v>99</v>
      </c>
      <c r="C2282" t="s">
        <v>1028</v>
      </c>
      <c r="D2282" t="s">
        <v>1707</v>
      </c>
      <c r="E2282" t="s">
        <v>465</v>
      </c>
      <c r="G2282" t="s">
        <v>466</v>
      </c>
      <c r="H2282" t="s">
        <v>125</v>
      </c>
      <c r="I2282">
        <v>2020</v>
      </c>
      <c r="J2282" t="s">
        <v>497</v>
      </c>
      <c r="K2282" t="s">
        <v>127</v>
      </c>
      <c r="L2282" t="s">
        <v>2532</v>
      </c>
      <c r="M2282" t="s">
        <v>2542</v>
      </c>
      <c r="N2282">
        <v>1</v>
      </c>
      <c r="O2282">
        <v>2020</v>
      </c>
      <c r="P2282">
        <v>1646.1347508373019</v>
      </c>
      <c r="Q2282">
        <v>1.242076820996882</v>
      </c>
      <c r="R2282" t="s">
        <v>391</v>
      </c>
      <c r="S2282">
        <v>1325.3083247428499</v>
      </c>
      <c r="T2282">
        <v>0.28000000000000003</v>
      </c>
      <c r="U2282" t="s">
        <v>470</v>
      </c>
      <c r="V2282">
        <v>2.333333333333333</v>
      </c>
      <c r="W2282">
        <v>6</v>
      </c>
      <c r="X2282">
        <v>17</v>
      </c>
      <c r="Y2282">
        <v>12</v>
      </c>
      <c r="Z2282">
        <v>0.02</v>
      </c>
      <c r="AA2282">
        <v>1</v>
      </c>
    </row>
    <row r="2283" spans="1:27" x14ac:dyDescent="0.25">
      <c r="A2283" t="s">
        <v>98</v>
      </c>
      <c r="B2283" t="s">
        <v>99</v>
      </c>
      <c r="C2283" t="s">
        <v>1028</v>
      </c>
      <c r="D2283" t="s">
        <v>1707</v>
      </c>
      <c r="E2283" t="s">
        <v>498</v>
      </c>
      <c r="G2283" t="s">
        <v>103</v>
      </c>
      <c r="H2283" t="s">
        <v>104</v>
      </c>
      <c r="I2283">
        <v>2016</v>
      </c>
      <c r="J2283" t="s">
        <v>499</v>
      </c>
      <c r="K2283" t="s">
        <v>106</v>
      </c>
      <c r="L2283" t="s">
        <v>2543</v>
      </c>
      <c r="M2283" t="s">
        <v>2544</v>
      </c>
      <c r="N2283">
        <v>1</v>
      </c>
      <c r="O2283">
        <v>2020</v>
      </c>
      <c r="P2283">
        <v>792.58339855129361</v>
      </c>
      <c r="Q2283">
        <v>25.171625566225039</v>
      </c>
      <c r="R2283" t="s">
        <v>391</v>
      </c>
      <c r="S2283">
        <v>31.487175767256439</v>
      </c>
      <c r="T2283">
        <v>3.3</v>
      </c>
      <c r="U2283" t="s">
        <v>502</v>
      </c>
      <c r="V2283">
        <v>1</v>
      </c>
      <c r="W2283">
        <v>8</v>
      </c>
      <c r="X2283">
        <v>18</v>
      </c>
      <c r="Y2283">
        <v>14</v>
      </c>
      <c r="Z2283">
        <v>0.02</v>
      </c>
      <c r="AA2283">
        <v>1</v>
      </c>
    </row>
    <row r="2284" spans="1:27" x14ac:dyDescent="0.25">
      <c r="A2284" t="s">
        <v>98</v>
      </c>
      <c r="B2284" t="s">
        <v>99</v>
      </c>
      <c r="C2284" t="s">
        <v>1028</v>
      </c>
      <c r="D2284" t="s">
        <v>1707</v>
      </c>
      <c r="E2284" t="s">
        <v>498</v>
      </c>
      <c r="G2284" t="s">
        <v>111</v>
      </c>
      <c r="H2284" t="s">
        <v>104</v>
      </c>
      <c r="I2284">
        <v>2016</v>
      </c>
      <c r="J2284" t="s">
        <v>503</v>
      </c>
      <c r="K2284" t="s">
        <v>106</v>
      </c>
      <c r="L2284" t="s">
        <v>2543</v>
      </c>
      <c r="M2284" t="s">
        <v>2545</v>
      </c>
      <c r="N2284">
        <v>1</v>
      </c>
      <c r="O2284">
        <v>2020</v>
      </c>
      <c r="P2284">
        <v>804.77698929823669</v>
      </c>
      <c r="Q2284">
        <v>25.171625566225039</v>
      </c>
      <c r="R2284" t="s">
        <v>391</v>
      </c>
      <c r="S2284">
        <v>31.971593855983471</v>
      </c>
      <c r="T2284">
        <v>3.32</v>
      </c>
      <c r="U2284" t="s">
        <v>502</v>
      </c>
      <c r="V2284">
        <v>1.0060606060606061</v>
      </c>
      <c r="W2284">
        <v>8</v>
      </c>
      <c r="X2284">
        <v>18</v>
      </c>
      <c r="Y2284">
        <v>14</v>
      </c>
      <c r="Z2284">
        <v>0.02</v>
      </c>
      <c r="AA2284">
        <v>1</v>
      </c>
    </row>
    <row r="2285" spans="1:27" x14ac:dyDescent="0.25">
      <c r="A2285" t="s">
        <v>98</v>
      </c>
      <c r="B2285" t="s">
        <v>99</v>
      </c>
      <c r="C2285" t="s">
        <v>1028</v>
      </c>
      <c r="D2285" t="s">
        <v>1707</v>
      </c>
      <c r="E2285" t="s">
        <v>498</v>
      </c>
      <c r="G2285" t="s">
        <v>114</v>
      </c>
      <c r="H2285" t="s">
        <v>104</v>
      </c>
      <c r="I2285">
        <v>2016</v>
      </c>
      <c r="J2285" t="s">
        <v>505</v>
      </c>
      <c r="K2285" t="s">
        <v>106</v>
      </c>
      <c r="L2285" t="s">
        <v>2543</v>
      </c>
      <c r="M2285" t="s">
        <v>2546</v>
      </c>
      <c r="N2285">
        <v>1</v>
      </c>
      <c r="O2285">
        <v>2020</v>
      </c>
      <c r="P2285">
        <v>843.56142251742892</v>
      </c>
      <c r="Q2285">
        <v>25.171625566225039</v>
      </c>
      <c r="R2285" t="s">
        <v>391</v>
      </c>
      <c r="S2285">
        <v>33.512393559886291</v>
      </c>
      <c r="T2285">
        <v>3.48</v>
      </c>
      <c r="U2285" t="s">
        <v>502</v>
      </c>
      <c r="V2285">
        <v>1.0545454545454549</v>
      </c>
      <c r="W2285">
        <v>8</v>
      </c>
      <c r="X2285">
        <v>18</v>
      </c>
      <c r="Y2285">
        <v>14</v>
      </c>
      <c r="Z2285">
        <v>0.02</v>
      </c>
      <c r="AA2285">
        <v>1</v>
      </c>
    </row>
    <row r="2286" spans="1:27" x14ac:dyDescent="0.25">
      <c r="A2286" t="s">
        <v>98</v>
      </c>
      <c r="B2286" t="s">
        <v>99</v>
      </c>
      <c r="C2286" t="s">
        <v>1028</v>
      </c>
      <c r="D2286" t="s">
        <v>1707</v>
      </c>
      <c r="E2286" t="s">
        <v>498</v>
      </c>
      <c r="G2286" t="s">
        <v>119</v>
      </c>
      <c r="H2286" t="s">
        <v>104</v>
      </c>
      <c r="I2286">
        <v>2016</v>
      </c>
      <c r="J2286" t="s">
        <v>507</v>
      </c>
      <c r="K2286" t="s">
        <v>106</v>
      </c>
      <c r="L2286" t="s">
        <v>2543</v>
      </c>
      <c r="M2286" t="s">
        <v>2547</v>
      </c>
      <c r="N2286">
        <v>1</v>
      </c>
      <c r="O2286">
        <v>2020</v>
      </c>
      <c r="P2286">
        <v>938.90648751460947</v>
      </c>
      <c r="Q2286">
        <v>25.171625566225039</v>
      </c>
      <c r="R2286" t="s">
        <v>391</v>
      </c>
      <c r="S2286">
        <v>37.300192831980709</v>
      </c>
      <c r="T2286">
        <v>3.49</v>
      </c>
      <c r="U2286" t="s">
        <v>502</v>
      </c>
      <c r="V2286">
        <v>1.0575757575757581</v>
      </c>
      <c r="W2286">
        <v>8</v>
      </c>
      <c r="X2286">
        <v>18</v>
      </c>
      <c r="Y2286">
        <v>14</v>
      </c>
      <c r="Z2286">
        <v>0.02</v>
      </c>
      <c r="AA2286">
        <v>1</v>
      </c>
    </row>
    <row r="2287" spans="1:27" x14ac:dyDescent="0.25">
      <c r="A2287" t="s">
        <v>98</v>
      </c>
      <c r="B2287" t="s">
        <v>99</v>
      </c>
      <c r="C2287" t="s">
        <v>1028</v>
      </c>
      <c r="D2287" t="s">
        <v>1707</v>
      </c>
      <c r="E2287" t="s">
        <v>498</v>
      </c>
      <c r="G2287" t="s">
        <v>119</v>
      </c>
      <c r="H2287" t="s">
        <v>104</v>
      </c>
      <c r="I2287">
        <v>2030</v>
      </c>
      <c r="J2287" t="s">
        <v>509</v>
      </c>
      <c r="K2287" t="s">
        <v>106</v>
      </c>
      <c r="L2287" t="s">
        <v>2543</v>
      </c>
      <c r="M2287" t="s">
        <v>2548</v>
      </c>
      <c r="N2287">
        <v>1</v>
      </c>
      <c r="O2287">
        <v>2030</v>
      </c>
      <c r="P2287">
        <v>987.6808505023813</v>
      </c>
      <c r="Q2287">
        <v>25.171625566225039</v>
      </c>
      <c r="R2287" t="s">
        <v>391</v>
      </c>
      <c r="S2287">
        <v>39.237865186888797</v>
      </c>
      <c r="T2287">
        <v>3.61</v>
      </c>
      <c r="U2287" t="s">
        <v>502</v>
      </c>
      <c r="V2287">
        <v>1.093939393939394</v>
      </c>
      <c r="W2287">
        <v>8</v>
      </c>
      <c r="X2287">
        <v>18</v>
      </c>
      <c r="Y2287">
        <v>14</v>
      </c>
      <c r="Z2287">
        <v>0.02</v>
      </c>
      <c r="AA2287">
        <v>1</v>
      </c>
    </row>
    <row r="2288" spans="1:27" x14ac:dyDescent="0.25">
      <c r="A2288" t="s">
        <v>98</v>
      </c>
      <c r="B2288" t="s">
        <v>99</v>
      </c>
      <c r="C2288" t="s">
        <v>1028</v>
      </c>
      <c r="D2288" t="s">
        <v>1707</v>
      </c>
      <c r="E2288" t="s">
        <v>498</v>
      </c>
      <c r="G2288" t="s">
        <v>103</v>
      </c>
      <c r="H2288" t="s">
        <v>125</v>
      </c>
      <c r="I2288">
        <v>2016</v>
      </c>
      <c r="J2288" t="s">
        <v>511</v>
      </c>
      <c r="K2288" t="s">
        <v>127</v>
      </c>
      <c r="L2288" t="s">
        <v>2543</v>
      </c>
      <c r="M2288" t="s">
        <v>2549</v>
      </c>
      <c r="N2288">
        <v>1</v>
      </c>
      <c r="O2288">
        <v>2020</v>
      </c>
      <c r="P2288">
        <v>646.26030958797787</v>
      </c>
      <c r="Q2288">
        <v>25.171625566225039</v>
      </c>
      <c r="R2288" t="s">
        <v>391</v>
      </c>
      <c r="S2288">
        <v>25.674158702532171</v>
      </c>
      <c r="T2288">
        <v>3.73</v>
      </c>
      <c r="U2288" t="s">
        <v>502</v>
      </c>
      <c r="V2288">
        <v>1.1303030303030299</v>
      </c>
      <c r="W2288">
        <v>8</v>
      </c>
      <c r="X2288">
        <v>18</v>
      </c>
      <c r="Y2288">
        <v>14</v>
      </c>
      <c r="Z2288">
        <v>0.02</v>
      </c>
      <c r="AA2288">
        <v>1</v>
      </c>
    </row>
    <row r="2289" spans="1:27" x14ac:dyDescent="0.25">
      <c r="A2289" t="s">
        <v>98</v>
      </c>
      <c r="B2289" t="s">
        <v>99</v>
      </c>
      <c r="C2289" t="s">
        <v>1028</v>
      </c>
      <c r="D2289" t="s">
        <v>1707</v>
      </c>
      <c r="E2289" t="s">
        <v>498</v>
      </c>
      <c r="G2289" t="s">
        <v>111</v>
      </c>
      <c r="H2289" t="s">
        <v>125</v>
      </c>
      <c r="I2289">
        <v>2016</v>
      </c>
      <c r="J2289" t="s">
        <v>513</v>
      </c>
      <c r="K2289" t="s">
        <v>127</v>
      </c>
      <c r="L2289" t="s">
        <v>2543</v>
      </c>
      <c r="M2289" t="s">
        <v>2550</v>
      </c>
      <c r="N2289">
        <v>1</v>
      </c>
      <c r="O2289">
        <v>2020</v>
      </c>
      <c r="P2289">
        <v>658.45390033492083</v>
      </c>
      <c r="Q2289">
        <v>25.171625566225039</v>
      </c>
      <c r="R2289" t="s">
        <v>391</v>
      </c>
      <c r="S2289">
        <v>26.1585767912592</v>
      </c>
      <c r="T2289">
        <v>3.74</v>
      </c>
      <c r="U2289" t="s">
        <v>502</v>
      </c>
      <c r="V2289">
        <v>1.133333333333334</v>
      </c>
      <c r="W2289">
        <v>8</v>
      </c>
      <c r="X2289">
        <v>18</v>
      </c>
      <c r="Y2289">
        <v>14</v>
      </c>
      <c r="Z2289">
        <v>0.02</v>
      </c>
      <c r="AA2289">
        <v>1</v>
      </c>
    </row>
    <row r="2290" spans="1:27" x14ac:dyDescent="0.25">
      <c r="A2290" t="s">
        <v>98</v>
      </c>
      <c r="B2290" t="s">
        <v>99</v>
      </c>
      <c r="C2290" t="s">
        <v>1028</v>
      </c>
      <c r="D2290" t="s">
        <v>1707</v>
      </c>
      <c r="E2290" t="s">
        <v>498</v>
      </c>
      <c r="G2290" t="s">
        <v>114</v>
      </c>
      <c r="H2290" t="s">
        <v>125</v>
      </c>
      <c r="I2290">
        <v>2016</v>
      </c>
      <c r="J2290" t="s">
        <v>515</v>
      </c>
      <c r="K2290" t="s">
        <v>127</v>
      </c>
      <c r="L2290" t="s">
        <v>2543</v>
      </c>
      <c r="M2290" t="s">
        <v>2551</v>
      </c>
      <c r="N2290">
        <v>1</v>
      </c>
      <c r="O2290">
        <v>2020</v>
      </c>
      <c r="P2290">
        <v>691.90476692947561</v>
      </c>
      <c r="Q2290">
        <v>25.171625566225039</v>
      </c>
      <c r="R2290" t="s">
        <v>391</v>
      </c>
      <c r="S2290">
        <v>27.48748844643012</v>
      </c>
      <c r="T2290">
        <v>3.93</v>
      </c>
      <c r="U2290" t="s">
        <v>502</v>
      </c>
      <c r="V2290">
        <v>1.1909090909090909</v>
      </c>
      <c r="W2290">
        <v>8</v>
      </c>
      <c r="X2290">
        <v>18</v>
      </c>
      <c r="Y2290">
        <v>14</v>
      </c>
      <c r="Z2290">
        <v>0.02</v>
      </c>
      <c r="AA2290">
        <v>1</v>
      </c>
    </row>
    <row r="2291" spans="1:27" x14ac:dyDescent="0.25">
      <c r="A2291" t="s">
        <v>98</v>
      </c>
      <c r="B2291" t="s">
        <v>99</v>
      </c>
      <c r="C2291" t="s">
        <v>1028</v>
      </c>
      <c r="D2291" t="s">
        <v>1707</v>
      </c>
      <c r="E2291" t="s">
        <v>498</v>
      </c>
      <c r="G2291" t="s">
        <v>119</v>
      </c>
      <c r="H2291" t="s">
        <v>125</v>
      </c>
      <c r="I2291">
        <v>2016</v>
      </c>
      <c r="J2291" t="s">
        <v>517</v>
      </c>
      <c r="K2291" t="s">
        <v>127</v>
      </c>
      <c r="L2291" t="s">
        <v>2543</v>
      </c>
      <c r="M2291" t="s">
        <v>2552</v>
      </c>
      <c r="N2291">
        <v>1</v>
      </c>
      <c r="O2291">
        <v>2020</v>
      </c>
      <c r="P2291">
        <v>938.90648751460947</v>
      </c>
      <c r="Q2291">
        <v>25.171625566225039</v>
      </c>
      <c r="R2291" t="s">
        <v>391</v>
      </c>
      <c r="S2291">
        <v>37.300192831980709</v>
      </c>
      <c r="T2291">
        <v>4.5</v>
      </c>
      <c r="U2291" t="s">
        <v>502</v>
      </c>
      <c r="V2291">
        <v>1.363636363636364</v>
      </c>
      <c r="W2291">
        <v>8</v>
      </c>
      <c r="X2291">
        <v>18</v>
      </c>
      <c r="Y2291">
        <v>14</v>
      </c>
      <c r="Z2291">
        <v>0.02</v>
      </c>
      <c r="AA2291">
        <v>1</v>
      </c>
    </row>
    <row r="2292" spans="1:27" x14ac:dyDescent="0.25">
      <c r="A2292" t="s">
        <v>98</v>
      </c>
      <c r="B2292" t="s">
        <v>519</v>
      </c>
      <c r="C2292" t="s">
        <v>1028</v>
      </c>
      <c r="D2292" t="s">
        <v>1707</v>
      </c>
      <c r="E2292" t="s">
        <v>102</v>
      </c>
      <c r="G2292" t="s">
        <v>103</v>
      </c>
      <c r="H2292" t="s">
        <v>104</v>
      </c>
      <c r="I2292">
        <v>2016</v>
      </c>
      <c r="J2292" t="s">
        <v>105</v>
      </c>
      <c r="K2292" t="s">
        <v>106</v>
      </c>
      <c r="L2292" t="s">
        <v>2553</v>
      </c>
      <c r="M2292" t="s">
        <v>2554</v>
      </c>
      <c r="N2292">
        <v>1</v>
      </c>
      <c r="O2292">
        <v>2020</v>
      </c>
      <c r="P2292">
        <v>2225.3303113170941</v>
      </c>
      <c r="Q2292">
        <v>2.210318051644093</v>
      </c>
      <c r="R2292" t="s">
        <v>109</v>
      </c>
      <c r="S2292">
        <v>1006.791900225324</v>
      </c>
      <c r="T2292">
        <v>0.61014999999999997</v>
      </c>
      <c r="U2292" t="s">
        <v>110</v>
      </c>
      <c r="V2292">
        <v>0.61014999999999997</v>
      </c>
      <c r="W2292">
        <v>6</v>
      </c>
      <c r="X2292">
        <v>20</v>
      </c>
      <c r="Y2292">
        <v>14</v>
      </c>
      <c r="Z2292">
        <v>0.24</v>
      </c>
      <c r="AA2292">
        <v>31.536000000000001</v>
      </c>
    </row>
    <row r="2293" spans="1:27" x14ac:dyDescent="0.25">
      <c r="A2293" t="s">
        <v>98</v>
      </c>
      <c r="B2293" t="s">
        <v>519</v>
      </c>
      <c r="C2293" t="s">
        <v>1028</v>
      </c>
      <c r="D2293" t="s">
        <v>1707</v>
      </c>
      <c r="E2293" t="s">
        <v>102</v>
      </c>
      <c r="G2293" t="s">
        <v>111</v>
      </c>
      <c r="H2293" t="s">
        <v>104</v>
      </c>
      <c r="I2293">
        <v>2016</v>
      </c>
      <c r="J2293" t="s">
        <v>112</v>
      </c>
      <c r="K2293" t="s">
        <v>106</v>
      </c>
      <c r="L2293" t="s">
        <v>2553</v>
      </c>
      <c r="M2293" t="s">
        <v>2555</v>
      </c>
      <c r="N2293">
        <v>1</v>
      </c>
      <c r="O2293">
        <v>2020</v>
      </c>
      <c r="P2293">
        <v>2347.266218786523</v>
      </c>
      <c r="Q2293">
        <v>2.210318051644093</v>
      </c>
      <c r="R2293" t="s">
        <v>109</v>
      </c>
      <c r="S2293">
        <v>1061.9585796897261</v>
      </c>
      <c r="T2293">
        <v>0.63</v>
      </c>
      <c r="U2293" t="s">
        <v>110</v>
      </c>
      <c r="V2293">
        <v>0.63</v>
      </c>
      <c r="W2293">
        <v>6</v>
      </c>
      <c r="X2293">
        <v>20</v>
      </c>
      <c r="Y2293">
        <v>14</v>
      </c>
      <c r="Z2293">
        <v>0.24</v>
      </c>
      <c r="AA2293">
        <v>31.536000000000001</v>
      </c>
    </row>
    <row r="2294" spans="1:27" x14ac:dyDescent="0.25">
      <c r="A2294" t="s">
        <v>98</v>
      </c>
      <c r="B2294" t="s">
        <v>519</v>
      </c>
      <c r="C2294" t="s">
        <v>1028</v>
      </c>
      <c r="D2294" t="s">
        <v>1707</v>
      </c>
      <c r="E2294" t="s">
        <v>102</v>
      </c>
      <c r="G2294" t="s">
        <v>114</v>
      </c>
      <c r="H2294" t="s">
        <v>104</v>
      </c>
      <c r="I2294">
        <v>2016</v>
      </c>
      <c r="J2294" t="s">
        <v>115</v>
      </c>
      <c r="K2294" t="s">
        <v>106</v>
      </c>
      <c r="L2294" t="s">
        <v>2553</v>
      </c>
      <c r="M2294" t="s">
        <v>2556</v>
      </c>
      <c r="N2294">
        <v>1</v>
      </c>
      <c r="O2294">
        <v>2020</v>
      </c>
      <c r="P2294">
        <v>2469.2021262559529</v>
      </c>
      <c r="Q2294">
        <v>2.210318051644093</v>
      </c>
      <c r="R2294" t="s">
        <v>109</v>
      </c>
      <c r="S2294">
        <v>1117.125259154127</v>
      </c>
      <c r="T2294">
        <v>0.66</v>
      </c>
      <c r="U2294" t="s">
        <v>110</v>
      </c>
      <c r="V2294">
        <v>0.66</v>
      </c>
      <c r="W2294">
        <v>6</v>
      </c>
      <c r="X2294">
        <v>20</v>
      </c>
      <c r="Y2294">
        <v>14</v>
      </c>
      <c r="Z2294">
        <v>0.24</v>
      </c>
      <c r="AA2294">
        <v>31.536000000000001</v>
      </c>
    </row>
    <row r="2295" spans="1:27" x14ac:dyDescent="0.25">
      <c r="A2295" t="s">
        <v>98</v>
      </c>
      <c r="B2295" t="s">
        <v>519</v>
      </c>
      <c r="C2295" t="s">
        <v>1028</v>
      </c>
      <c r="D2295" t="s">
        <v>1707</v>
      </c>
      <c r="E2295" t="s">
        <v>102</v>
      </c>
      <c r="G2295" t="s">
        <v>114</v>
      </c>
      <c r="H2295" t="s">
        <v>104</v>
      </c>
      <c r="I2295">
        <v>2023</v>
      </c>
      <c r="J2295" t="s">
        <v>117</v>
      </c>
      <c r="K2295" t="s">
        <v>106</v>
      </c>
      <c r="L2295" t="s">
        <v>2553</v>
      </c>
      <c r="M2295" t="s">
        <v>2557</v>
      </c>
      <c r="N2295">
        <v>1</v>
      </c>
      <c r="O2295">
        <v>2023</v>
      </c>
      <c r="P2295">
        <v>3865.2553631628971</v>
      </c>
      <c r="Q2295">
        <v>2.210318051644093</v>
      </c>
      <c r="R2295" t="s">
        <v>109</v>
      </c>
      <c r="S2295">
        <v>1748.732658762759</v>
      </c>
      <c r="T2295">
        <v>0.83499999999999996</v>
      </c>
      <c r="U2295" t="s">
        <v>110</v>
      </c>
      <c r="V2295">
        <v>0.83499999999999996</v>
      </c>
      <c r="W2295">
        <v>6</v>
      </c>
      <c r="X2295">
        <v>20</v>
      </c>
      <c r="Y2295">
        <v>14</v>
      </c>
      <c r="Z2295">
        <v>0.24</v>
      </c>
      <c r="AA2295">
        <v>31.536000000000001</v>
      </c>
    </row>
    <row r="2296" spans="1:27" x14ac:dyDescent="0.25">
      <c r="A2296" t="s">
        <v>98</v>
      </c>
      <c r="B2296" t="s">
        <v>519</v>
      </c>
      <c r="C2296" t="s">
        <v>1028</v>
      </c>
      <c r="D2296" t="s">
        <v>1707</v>
      </c>
      <c r="E2296" t="s">
        <v>102</v>
      </c>
      <c r="G2296" t="s">
        <v>119</v>
      </c>
      <c r="H2296" t="s">
        <v>104</v>
      </c>
      <c r="I2296">
        <v>2016</v>
      </c>
      <c r="J2296" t="s">
        <v>120</v>
      </c>
      <c r="K2296" t="s">
        <v>106</v>
      </c>
      <c r="L2296" t="s">
        <v>2553</v>
      </c>
      <c r="M2296" t="s">
        <v>2558</v>
      </c>
      <c r="N2296">
        <v>0</v>
      </c>
      <c r="O2296">
        <v>2020</v>
      </c>
      <c r="P2296">
        <v>3749.5291546849662</v>
      </c>
      <c r="Q2296">
        <v>2.210318051644093</v>
      </c>
      <c r="R2296" t="s">
        <v>109</v>
      </c>
      <c r="S2296">
        <v>1696.3753935303409</v>
      </c>
      <c r="T2296">
        <v>0.81</v>
      </c>
      <c r="U2296" t="s">
        <v>110</v>
      </c>
      <c r="V2296">
        <v>0.81</v>
      </c>
      <c r="W2296">
        <v>6</v>
      </c>
      <c r="X2296">
        <v>20</v>
      </c>
      <c r="Y2296">
        <v>14</v>
      </c>
      <c r="Z2296">
        <v>0.24</v>
      </c>
      <c r="AA2296">
        <v>31.536000000000001</v>
      </c>
    </row>
    <row r="2297" spans="1:27" x14ac:dyDescent="0.25">
      <c r="A2297" t="s">
        <v>98</v>
      </c>
      <c r="B2297" t="s">
        <v>519</v>
      </c>
      <c r="C2297" t="s">
        <v>1028</v>
      </c>
      <c r="D2297" t="s">
        <v>1707</v>
      </c>
      <c r="E2297" t="s">
        <v>102</v>
      </c>
      <c r="G2297" t="s">
        <v>119</v>
      </c>
      <c r="H2297" t="s">
        <v>104</v>
      </c>
      <c r="I2297">
        <v>2018</v>
      </c>
      <c r="J2297" t="s">
        <v>122</v>
      </c>
      <c r="K2297" t="s">
        <v>106</v>
      </c>
      <c r="L2297" t="s">
        <v>2553</v>
      </c>
      <c r="M2297" t="s">
        <v>2558</v>
      </c>
      <c r="N2297">
        <v>1</v>
      </c>
      <c r="O2297">
        <v>2020</v>
      </c>
      <c r="P2297">
        <v>3749.5291546849662</v>
      </c>
      <c r="Q2297">
        <v>2.210318051644093</v>
      </c>
      <c r="R2297" t="s">
        <v>109</v>
      </c>
      <c r="S2297">
        <v>1696.3753935303409</v>
      </c>
      <c r="T2297">
        <v>0.81</v>
      </c>
      <c r="U2297" t="s">
        <v>110</v>
      </c>
      <c r="V2297">
        <v>0.81</v>
      </c>
      <c r="W2297">
        <v>6</v>
      </c>
      <c r="X2297">
        <v>20</v>
      </c>
      <c r="Y2297">
        <v>14</v>
      </c>
      <c r="Z2297">
        <v>0.24</v>
      </c>
      <c r="AA2297">
        <v>31.536000000000001</v>
      </c>
    </row>
    <row r="2298" spans="1:27" x14ac:dyDescent="0.25">
      <c r="A2298" t="s">
        <v>98</v>
      </c>
      <c r="B2298" t="s">
        <v>519</v>
      </c>
      <c r="C2298" t="s">
        <v>1028</v>
      </c>
      <c r="D2298" t="s">
        <v>1707</v>
      </c>
      <c r="E2298" t="s">
        <v>102</v>
      </c>
      <c r="G2298" t="s">
        <v>119</v>
      </c>
      <c r="H2298" t="s">
        <v>104</v>
      </c>
      <c r="I2298">
        <v>2022</v>
      </c>
      <c r="J2298" t="s">
        <v>123</v>
      </c>
      <c r="K2298" t="s">
        <v>106</v>
      </c>
      <c r="L2298" t="s">
        <v>2553</v>
      </c>
      <c r="M2298" t="s">
        <v>2559</v>
      </c>
      <c r="N2298">
        <v>1</v>
      </c>
      <c r="O2298">
        <v>2022</v>
      </c>
      <c r="P2298">
        <v>3749.5291546849662</v>
      </c>
      <c r="Q2298">
        <v>2.210318051644093</v>
      </c>
      <c r="R2298" t="s">
        <v>109</v>
      </c>
      <c r="S2298">
        <v>1696.3753935303409</v>
      </c>
      <c r="T2298">
        <v>0.81</v>
      </c>
      <c r="U2298" t="s">
        <v>110</v>
      </c>
      <c r="V2298">
        <v>0.81</v>
      </c>
      <c r="W2298">
        <v>6</v>
      </c>
      <c r="X2298">
        <v>20</v>
      </c>
      <c r="Y2298">
        <v>14</v>
      </c>
      <c r="Z2298">
        <v>0.24</v>
      </c>
      <c r="AA2298">
        <v>31.536000000000001</v>
      </c>
    </row>
    <row r="2299" spans="1:27" x14ac:dyDescent="0.25">
      <c r="A2299" t="s">
        <v>98</v>
      </c>
      <c r="B2299" t="s">
        <v>519</v>
      </c>
      <c r="C2299" t="s">
        <v>1028</v>
      </c>
      <c r="D2299" t="s">
        <v>1707</v>
      </c>
      <c r="E2299" t="s">
        <v>102</v>
      </c>
      <c r="G2299" t="s">
        <v>103</v>
      </c>
      <c r="H2299" t="s">
        <v>125</v>
      </c>
      <c r="I2299">
        <v>2016</v>
      </c>
      <c r="J2299" t="s">
        <v>126</v>
      </c>
      <c r="K2299" t="s">
        <v>127</v>
      </c>
      <c r="L2299" t="s">
        <v>2553</v>
      </c>
      <c r="M2299" t="s">
        <v>2560</v>
      </c>
      <c r="N2299">
        <v>1</v>
      </c>
      <c r="O2299">
        <v>2020</v>
      </c>
      <c r="P2299">
        <v>945.00328288808089</v>
      </c>
      <c r="Q2299">
        <v>2.210318051644093</v>
      </c>
      <c r="R2299" t="s">
        <v>109</v>
      </c>
      <c r="S2299">
        <v>427.54176584911039</v>
      </c>
      <c r="T2299">
        <v>0.91554999999999997</v>
      </c>
      <c r="U2299" t="s">
        <v>110</v>
      </c>
      <c r="V2299">
        <v>0.91554999999999997</v>
      </c>
      <c r="W2299">
        <v>6</v>
      </c>
      <c r="X2299">
        <v>20</v>
      </c>
      <c r="Y2299">
        <v>14</v>
      </c>
      <c r="Z2299">
        <v>0.24</v>
      </c>
      <c r="AA2299">
        <v>31.536000000000001</v>
      </c>
    </row>
    <row r="2300" spans="1:27" x14ac:dyDescent="0.25">
      <c r="A2300" t="s">
        <v>98</v>
      </c>
      <c r="B2300" t="s">
        <v>519</v>
      </c>
      <c r="C2300" t="s">
        <v>1028</v>
      </c>
      <c r="D2300" t="s">
        <v>1707</v>
      </c>
      <c r="E2300" t="s">
        <v>102</v>
      </c>
      <c r="G2300" t="s">
        <v>111</v>
      </c>
      <c r="H2300" t="s">
        <v>125</v>
      </c>
      <c r="I2300">
        <v>2016</v>
      </c>
      <c r="J2300" t="s">
        <v>129</v>
      </c>
      <c r="K2300" t="s">
        <v>127</v>
      </c>
      <c r="L2300" t="s">
        <v>2553</v>
      </c>
      <c r="M2300" t="s">
        <v>2561</v>
      </c>
      <c r="N2300">
        <v>1</v>
      </c>
      <c r="O2300">
        <v>2020</v>
      </c>
      <c r="P2300">
        <v>1036.455213490153</v>
      </c>
      <c r="Q2300">
        <v>2.210318051644093</v>
      </c>
      <c r="R2300" t="s">
        <v>109</v>
      </c>
      <c r="S2300">
        <v>468.9167754474114</v>
      </c>
      <c r="T2300">
        <v>0.93</v>
      </c>
      <c r="U2300" t="s">
        <v>110</v>
      </c>
      <c r="V2300">
        <v>0.93</v>
      </c>
      <c r="W2300">
        <v>6</v>
      </c>
      <c r="X2300">
        <v>20</v>
      </c>
      <c r="Y2300">
        <v>14</v>
      </c>
      <c r="Z2300">
        <v>0.24</v>
      </c>
      <c r="AA2300">
        <v>31.536000000000001</v>
      </c>
    </row>
    <row r="2301" spans="1:27" x14ac:dyDescent="0.25">
      <c r="A2301" t="s">
        <v>98</v>
      </c>
      <c r="B2301" t="s">
        <v>519</v>
      </c>
      <c r="C2301" t="s">
        <v>1028</v>
      </c>
      <c r="D2301" t="s">
        <v>1707</v>
      </c>
      <c r="E2301" t="s">
        <v>102</v>
      </c>
      <c r="G2301" t="s">
        <v>119</v>
      </c>
      <c r="H2301" t="s">
        <v>125</v>
      </c>
      <c r="I2301">
        <v>2016</v>
      </c>
      <c r="J2301" t="s">
        <v>131</v>
      </c>
      <c r="K2301" t="s">
        <v>127</v>
      </c>
      <c r="L2301" t="s">
        <v>2553</v>
      </c>
      <c r="M2301" t="s">
        <v>2562</v>
      </c>
      <c r="N2301">
        <v>1</v>
      </c>
      <c r="O2301">
        <v>2020</v>
      </c>
      <c r="P2301">
        <v>1493.714866500515</v>
      </c>
      <c r="Q2301">
        <v>2.210318051644093</v>
      </c>
      <c r="R2301" t="s">
        <v>109</v>
      </c>
      <c r="S2301">
        <v>675.79182343891648</v>
      </c>
      <c r="T2301">
        <v>0.95</v>
      </c>
      <c r="U2301" t="s">
        <v>110</v>
      </c>
      <c r="V2301">
        <v>0.95</v>
      </c>
      <c r="W2301">
        <v>6</v>
      </c>
      <c r="X2301">
        <v>20</v>
      </c>
      <c r="Y2301">
        <v>14</v>
      </c>
      <c r="Z2301">
        <v>0.24</v>
      </c>
      <c r="AA2301">
        <v>31.536000000000001</v>
      </c>
    </row>
    <row r="2302" spans="1:27" x14ac:dyDescent="0.25">
      <c r="A2302" t="s">
        <v>98</v>
      </c>
      <c r="B2302" t="s">
        <v>519</v>
      </c>
      <c r="C2302" t="s">
        <v>1028</v>
      </c>
      <c r="D2302" t="s">
        <v>1707</v>
      </c>
      <c r="E2302" t="s">
        <v>102</v>
      </c>
      <c r="G2302" t="s">
        <v>133</v>
      </c>
      <c r="H2302" t="s">
        <v>125</v>
      </c>
      <c r="I2302">
        <v>2016</v>
      </c>
      <c r="J2302" t="s">
        <v>134</v>
      </c>
      <c r="K2302" t="s">
        <v>127</v>
      </c>
      <c r="L2302" t="s">
        <v>2553</v>
      </c>
      <c r="M2302" t="s">
        <v>2563</v>
      </c>
      <c r="N2302">
        <v>1</v>
      </c>
      <c r="O2302">
        <v>2020</v>
      </c>
      <c r="P2302">
        <v>2530.170079990668</v>
      </c>
      <c r="Q2302">
        <v>2.210318051644093</v>
      </c>
      <c r="R2302" t="s">
        <v>109</v>
      </c>
      <c r="S2302">
        <v>1144.708598886328</v>
      </c>
      <c r="T2302">
        <v>3.28</v>
      </c>
      <c r="U2302" t="s">
        <v>110</v>
      </c>
      <c r="V2302">
        <v>3.28</v>
      </c>
      <c r="W2302">
        <v>6</v>
      </c>
      <c r="X2302">
        <v>20</v>
      </c>
      <c r="Y2302">
        <v>14</v>
      </c>
      <c r="Z2302">
        <v>0.24</v>
      </c>
      <c r="AA2302">
        <v>31.536000000000001</v>
      </c>
    </row>
    <row r="2303" spans="1:27" x14ac:dyDescent="0.25">
      <c r="A2303" t="s">
        <v>98</v>
      </c>
      <c r="B2303" t="s">
        <v>519</v>
      </c>
      <c r="C2303" t="s">
        <v>1028</v>
      </c>
      <c r="D2303" t="s">
        <v>1707</v>
      </c>
      <c r="E2303" t="s">
        <v>102</v>
      </c>
      <c r="G2303" t="s">
        <v>133</v>
      </c>
      <c r="H2303" t="s">
        <v>125</v>
      </c>
      <c r="I2303">
        <v>2022</v>
      </c>
      <c r="J2303" t="s">
        <v>136</v>
      </c>
      <c r="K2303" t="s">
        <v>127</v>
      </c>
      <c r="L2303" t="s">
        <v>2553</v>
      </c>
      <c r="M2303" t="s">
        <v>2564</v>
      </c>
      <c r="N2303">
        <v>1</v>
      </c>
      <c r="O2303">
        <v>2022</v>
      </c>
      <c r="P2303">
        <v>2530.170079990668</v>
      </c>
      <c r="Q2303">
        <v>2.210318051644093</v>
      </c>
      <c r="R2303" t="s">
        <v>109</v>
      </c>
      <c r="S2303">
        <v>1144.708598886328</v>
      </c>
      <c r="T2303">
        <v>3.28</v>
      </c>
      <c r="U2303" t="s">
        <v>110</v>
      </c>
      <c r="V2303">
        <v>3.28</v>
      </c>
      <c r="W2303">
        <v>6</v>
      </c>
      <c r="X2303">
        <v>20</v>
      </c>
      <c r="Y2303">
        <v>14</v>
      </c>
      <c r="Z2303">
        <v>0.24</v>
      </c>
      <c r="AA2303">
        <v>31.536000000000001</v>
      </c>
    </row>
    <row r="2304" spans="1:27" x14ac:dyDescent="0.25">
      <c r="A2304" t="s">
        <v>98</v>
      </c>
      <c r="B2304" t="s">
        <v>519</v>
      </c>
      <c r="C2304" t="s">
        <v>1028</v>
      </c>
      <c r="D2304" t="s">
        <v>1707</v>
      </c>
      <c r="E2304" t="s">
        <v>102</v>
      </c>
      <c r="G2304" t="s">
        <v>138</v>
      </c>
      <c r="H2304" t="s">
        <v>125</v>
      </c>
      <c r="I2304">
        <v>2016</v>
      </c>
      <c r="J2304" t="s">
        <v>139</v>
      </c>
      <c r="K2304" t="s">
        <v>127</v>
      </c>
      <c r="L2304" t="s">
        <v>2553</v>
      </c>
      <c r="M2304" t="s">
        <v>2565</v>
      </c>
      <c r="N2304">
        <v>1</v>
      </c>
      <c r="O2304">
        <v>2020</v>
      </c>
      <c r="P2304">
        <v>2316.7822419191662</v>
      </c>
      <c r="Q2304">
        <v>2.210318051644093</v>
      </c>
      <c r="R2304" t="s">
        <v>109</v>
      </c>
      <c r="S2304">
        <v>1048.166909823625</v>
      </c>
      <c r="T2304">
        <v>2</v>
      </c>
      <c r="U2304" t="s">
        <v>110</v>
      </c>
      <c r="V2304">
        <v>2</v>
      </c>
      <c r="W2304">
        <v>6</v>
      </c>
      <c r="X2304">
        <v>20</v>
      </c>
      <c r="Y2304">
        <v>14</v>
      </c>
      <c r="Z2304">
        <v>0.24</v>
      </c>
      <c r="AA2304">
        <v>31.536000000000001</v>
      </c>
    </row>
    <row r="2305" spans="1:27" x14ac:dyDescent="0.25">
      <c r="A2305" t="s">
        <v>98</v>
      </c>
      <c r="B2305" t="s">
        <v>519</v>
      </c>
      <c r="C2305" t="s">
        <v>1028</v>
      </c>
      <c r="D2305" t="s">
        <v>1707</v>
      </c>
      <c r="E2305" t="s">
        <v>102</v>
      </c>
      <c r="G2305" t="s">
        <v>138</v>
      </c>
      <c r="H2305" t="s">
        <v>125</v>
      </c>
      <c r="I2305">
        <v>2022</v>
      </c>
      <c r="J2305" t="s">
        <v>141</v>
      </c>
      <c r="K2305" t="s">
        <v>127</v>
      </c>
      <c r="L2305" t="s">
        <v>2553</v>
      </c>
      <c r="M2305" t="s">
        <v>2566</v>
      </c>
      <c r="N2305">
        <v>1</v>
      </c>
      <c r="O2305">
        <v>2022</v>
      </c>
      <c r="P2305">
        <v>2805.3845753706141</v>
      </c>
      <c r="Q2305">
        <v>2.210318051644093</v>
      </c>
      <c r="R2305" t="s">
        <v>109</v>
      </c>
      <c r="S2305">
        <v>1269.222125423938</v>
      </c>
      <c r="T2305">
        <v>3.3</v>
      </c>
      <c r="U2305" t="s">
        <v>110</v>
      </c>
      <c r="V2305">
        <v>3.3</v>
      </c>
      <c r="W2305">
        <v>6</v>
      </c>
      <c r="X2305">
        <v>20</v>
      </c>
      <c r="Y2305">
        <v>14</v>
      </c>
      <c r="Z2305">
        <v>0.24</v>
      </c>
      <c r="AA2305">
        <v>31.536000000000001</v>
      </c>
    </row>
    <row r="2306" spans="1:27" x14ac:dyDescent="0.25">
      <c r="A2306" t="s">
        <v>98</v>
      </c>
      <c r="B2306" t="s">
        <v>519</v>
      </c>
      <c r="C2306" t="s">
        <v>1028</v>
      </c>
      <c r="D2306" t="s">
        <v>1707</v>
      </c>
      <c r="E2306" t="s">
        <v>102</v>
      </c>
      <c r="G2306" t="s">
        <v>143</v>
      </c>
      <c r="H2306" t="s">
        <v>125</v>
      </c>
      <c r="I2306">
        <v>2016</v>
      </c>
      <c r="J2306" t="s">
        <v>144</v>
      </c>
      <c r="K2306" t="s">
        <v>127</v>
      </c>
      <c r="L2306" t="s">
        <v>2553</v>
      </c>
      <c r="M2306" t="s">
        <v>2567</v>
      </c>
      <c r="N2306">
        <v>1</v>
      </c>
      <c r="O2306">
        <v>2020</v>
      </c>
      <c r="P2306">
        <v>3017.9137098683868</v>
      </c>
      <c r="Q2306">
        <v>2.210318051644093</v>
      </c>
      <c r="R2306" t="s">
        <v>109</v>
      </c>
      <c r="S2306">
        <v>1365.3753167439329</v>
      </c>
      <c r="T2306">
        <v>3.55</v>
      </c>
      <c r="U2306" t="s">
        <v>110</v>
      </c>
      <c r="V2306">
        <v>3.55</v>
      </c>
      <c r="W2306">
        <v>6</v>
      </c>
      <c r="X2306">
        <v>20</v>
      </c>
      <c r="Y2306">
        <v>14</v>
      </c>
      <c r="Z2306">
        <v>0.24</v>
      </c>
      <c r="AA2306">
        <v>31.536000000000001</v>
      </c>
    </row>
    <row r="2307" spans="1:27" x14ac:dyDescent="0.25">
      <c r="A2307" t="s">
        <v>98</v>
      </c>
      <c r="B2307" t="s">
        <v>519</v>
      </c>
      <c r="C2307" t="s">
        <v>1028</v>
      </c>
      <c r="D2307" t="s">
        <v>1707</v>
      </c>
      <c r="E2307" t="s">
        <v>102</v>
      </c>
      <c r="G2307" t="s">
        <v>143</v>
      </c>
      <c r="H2307" t="s">
        <v>125</v>
      </c>
      <c r="I2307">
        <v>2022</v>
      </c>
      <c r="J2307" t="s">
        <v>146</v>
      </c>
      <c r="K2307" t="s">
        <v>127</v>
      </c>
      <c r="L2307" t="s">
        <v>2553</v>
      </c>
      <c r="M2307" t="s">
        <v>2568</v>
      </c>
      <c r="N2307">
        <v>1</v>
      </c>
      <c r="O2307">
        <v>2022</v>
      </c>
      <c r="P2307">
        <v>3017.9137098683868</v>
      </c>
      <c r="Q2307">
        <v>2.210318051644093</v>
      </c>
      <c r="R2307" t="s">
        <v>109</v>
      </c>
      <c r="S2307">
        <v>1365.3753167439329</v>
      </c>
      <c r="T2307">
        <v>3.55</v>
      </c>
      <c r="U2307" t="s">
        <v>110</v>
      </c>
      <c r="V2307">
        <v>3.55</v>
      </c>
      <c r="W2307">
        <v>6</v>
      </c>
      <c r="X2307">
        <v>20</v>
      </c>
      <c r="Y2307">
        <v>14</v>
      </c>
      <c r="Z2307">
        <v>0.24</v>
      </c>
      <c r="AA2307">
        <v>31.536000000000001</v>
      </c>
    </row>
    <row r="2308" spans="1:27" x14ac:dyDescent="0.25">
      <c r="A2308" t="s">
        <v>98</v>
      </c>
      <c r="B2308" t="s">
        <v>519</v>
      </c>
      <c r="C2308" t="s">
        <v>1028</v>
      </c>
      <c r="D2308" t="s">
        <v>1707</v>
      </c>
      <c r="E2308" t="s">
        <v>102</v>
      </c>
      <c r="G2308" t="s">
        <v>103</v>
      </c>
      <c r="H2308" t="s">
        <v>148</v>
      </c>
      <c r="I2308">
        <v>2016</v>
      </c>
      <c r="J2308" t="s">
        <v>149</v>
      </c>
      <c r="K2308" t="s">
        <v>150</v>
      </c>
      <c r="L2308" t="s">
        <v>2553</v>
      </c>
      <c r="M2308" t="s">
        <v>2569</v>
      </c>
      <c r="N2308">
        <v>1</v>
      </c>
      <c r="O2308">
        <v>2020</v>
      </c>
      <c r="P2308">
        <v>2926.4617792663148</v>
      </c>
      <c r="Q2308">
        <v>2.210318051644093</v>
      </c>
      <c r="R2308" t="s">
        <v>109</v>
      </c>
      <c r="S2308">
        <v>1324.000307145632</v>
      </c>
      <c r="T2308">
        <v>0.63670000000000004</v>
      </c>
      <c r="U2308" t="s">
        <v>110</v>
      </c>
      <c r="V2308">
        <v>0.63670000000000004</v>
      </c>
      <c r="W2308">
        <v>6</v>
      </c>
      <c r="X2308">
        <v>20</v>
      </c>
      <c r="Y2308">
        <v>14</v>
      </c>
      <c r="Z2308">
        <v>0.24</v>
      </c>
      <c r="AA2308">
        <v>31.536000000000001</v>
      </c>
    </row>
    <row r="2309" spans="1:27" x14ac:dyDescent="0.25">
      <c r="A2309" t="s">
        <v>98</v>
      </c>
      <c r="B2309" t="s">
        <v>519</v>
      </c>
      <c r="C2309" t="s">
        <v>1028</v>
      </c>
      <c r="D2309" t="s">
        <v>1707</v>
      </c>
      <c r="E2309" t="s">
        <v>102</v>
      </c>
      <c r="G2309" t="s">
        <v>111</v>
      </c>
      <c r="H2309" t="s">
        <v>148</v>
      </c>
      <c r="I2309">
        <v>2016</v>
      </c>
      <c r="J2309" t="s">
        <v>152</v>
      </c>
      <c r="K2309" t="s">
        <v>150</v>
      </c>
      <c r="L2309" t="s">
        <v>2553</v>
      </c>
      <c r="M2309" t="s">
        <v>2570</v>
      </c>
      <c r="N2309">
        <v>1</v>
      </c>
      <c r="O2309">
        <v>2020</v>
      </c>
      <c r="P2309">
        <v>3109.3656404704602</v>
      </c>
      <c r="Q2309">
        <v>2.210318051644093</v>
      </c>
      <c r="R2309" t="s">
        <v>109</v>
      </c>
      <c r="S2309">
        <v>1406.7503263422341</v>
      </c>
      <c r="T2309">
        <v>0.67</v>
      </c>
      <c r="U2309" t="s">
        <v>110</v>
      </c>
      <c r="V2309">
        <v>0.67</v>
      </c>
      <c r="W2309">
        <v>6</v>
      </c>
      <c r="X2309">
        <v>20</v>
      </c>
      <c r="Y2309">
        <v>14</v>
      </c>
      <c r="Z2309">
        <v>0.24</v>
      </c>
      <c r="AA2309">
        <v>31.536000000000001</v>
      </c>
    </row>
    <row r="2310" spans="1:27" x14ac:dyDescent="0.25">
      <c r="A2310" t="s">
        <v>98</v>
      </c>
      <c r="B2310" t="s">
        <v>519</v>
      </c>
      <c r="C2310" t="s">
        <v>1028</v>
      </c>
      <c r="D2310" t="s">
        <v>1707</v>
      </c>
      <c r="E2310" t="s">
        <v>102</v>
      </c>
      <c r="G2310" t="s">
        <v>119</v>
      </c>
      <c r="H2310" t="s">
        <v>148</v>
      </c>
      <c r="I2310">
        <v>2016</v>
      </c>
      <c r="J2310" t="s">
        <v>154</v>
      </c>
      <c r="K2310" t="s">
        <v>150</v>
      </c>
      <c r="L2310" t="s">
        <v>2553</v>
      </c>
      <c r="M2310" t="s">
        <v>2571</v>
      </c>
      <c r="N2310">
        <v>1</v>
      </c>
      <c r="O2310">
        <v>2020</v>
      </c>
      <c r="P2310">
        <v>3078.881663603102</v>
      </c>
      <c r="Q2310">
        <v>2.210318051644093</v>
      </c>
      <c r="R2310" t="s">
        <v>109</v>
      </c>
      <c r="S2310">
        <v>1392.9586564761339</v>
      </c>
      <c r="T2310">
        <v>0.69</v>
      </c>
      <c r="U2310" t="s">
        <v>110</v>
      </c>
      <c r="V2310">
        <v>0.69</v>
      </c>
      <c r="W2310">
        <v>6</v>
      </c>
      <c r="X2310">
        <v>20</v>
      </c>
      <c r="Y2310">
        <v>14</v>
      </c>
      <c r="Z2310">
        <v>0.24</v>
      </c>
      <c r="AA2310">
        <v>31.536000000000001</v>
      </c>
    </row>
    <row r="2311" spans="1:27" x14ac:dyDescent="0.25">
      <c r="A2311" t="s">
        <v>98</v>
      </c>
      <c r="B2311" t="s">
        <v>519</v>
      </c>
      <c r="C2311" t="s">
        <v>1028</v>
      </c>
      <c r="D2311" t="s">
        <v>1707</v>
      </c>
      <c r="E2311" t="s">
        <v>102</v>
      </c>
      <c r="G2311" t="s">
        <v>103</v>
      </c>
      <c r="H2311" t="s">
        <v>156</v>
      </c>
      <c r="I2311">
        <v>2016</v>
      </c>
      <c r="J2311" t="s">
        <v>157</v>
      </c>
      <c r="K2311" t="s">
        <v>158</v>
      </c>
      <c r="L2311" t="s">
        <v>2553</v>
      </c>
      <c r="M2311" t="s">
        <v>2572</v>
      </c>
      <c r="N2311">
        <v>1</v>
      </c>
      <c r="O2311">
        <v>2020</v>
      </c>
      <c r="P2311">
        <v>2225.3303113170941</v>
      </c>
      <c r="Q2311">
        <v>2.210318051644093</v>
      </c>
      <c r="R2311" t="s">
        <v>109</v>
      </c>
      <c r="S2311">
        <v>1006.791900225324</v>
      </c>
      <c r="T2311">
        <v>0.61014999999999997</v>
      </c>
      <c r="U2311" t="s">
        <v>110</v>
      </c>
      <c r="V2311">
        <v>0.61014999999999997</v>
      </c>
      <c r="W2311">
        <v>6</v>
      </c>
      <c r="X2311">
        <v>20</v>
      </c>
      <c r="Y2311">
        <v>14</v>
      </c>
      <c r="Z2311">
        <v>0.24</v>
      </c>
      <c r="AA2311">
        <v>31.536000000000001</v>
      </c>
    </row>
    <row r="2312" spans="1:27" x14ac:dyDescent="0.25">
      <c r="A2312" t="s">
        <v>98</v>
      </c>
      <c r="B2312" t="s">
        <v>519</v>
      </c>
      <c r="C2312" t="s">
        <v>1028</v>
      </c>
      <c r="D2312" t="s">
        <v>1707</v>
      </c>
      <c r="E2312" t="s">
        <v>102</v>
      </c>
      <c r="G2312" t="s">
        <v>111</v>
      </c>
      <c r="H2312" t="s">
        <v>156</v>
      </c>
      <c r="I2312">
        <v>2016</v>
      </c>
      <c r="J2312" t="s">
        <v>160</v>
      </c>
      <c r="K2312" t="s">
        <v>158</v>
      </c>
      <c r="L2312" t="s">
        <v>2553</v>
      </c>
      <c r="M2312" t="s">
        <v>2573</v>
      </c>
      <c r="N2312">
        <v>1</v>
      </c>
      <c r="O2312">
        <v>2020</v>
      </c>
      <c r="P2312">
        <v>2347.266218786523</v>
      </c>
      <c r="Q2312">
        <v>2.210318051644093</v>
      </c>
      <c r="R2312" t="s">
        <v>109</v>
      </c>
      <c r="S2312">
        <v>1061.9585796897261</v>
      </c>
      <c r="T2312">
        <v>0.63</v>
      </c>
      <c r="U2312" t="s">
        <v>110</v>
      </c>
      <c r="V2312">
        <v>0.63</v>
      </c>
      <c r="W2312">
        <v>6</v>
      </c>
      <c r="X2312">
        <v>20</v>
      </c>
      <c r="Y2312">
        <v>14</v>
      </c>
      <c r="Z2312">
        <v>0.24</v>
      </c>
      <c r="AA2312">
        <v>31.536000000000001</v>
      </c>
    </row>
    <row r="2313" spans="1:27" x14ac:dyDescent="0.25">
      <c r="A2313" t="s">
        <v>98</v>
      </c>
      <c r="B2313" t="s">
        <v>519</v>
      </c>
      <c r="C2313" t="s">
        <v>1028</v>
      </c>
      <c r="D2313" t="s">
        <v>1707</v>
      </c>
      <c r="E2313" t="s">
        <v>102</v>
      </c>
      <c r="G2313" t="s">
        <v>114</v>
      </c>
      <c r="H2313" t="s">
        <v>156</v>
      </c>
      <c r="I2313">
        <v>2016</v>
      </c>
      <c r="J2313" t="s">
        <v>162</v>
      </c>
      <c r="K2313" t="s">
        <v>158</v>
      </c>
      <c r="L2313" t="s">
        <v>2553</v>
      </c>
      <c r="M2313" t="s">
        <v>2574</v>
      </c>
      <c r="N2313">
        <v>1</v>
      </c>
      <c r="O2313">
        <v>2020</v>
      </c>
      <c r="P2313">
        <v>2469.2021262559529</v>
      </c>
      <c r="Q2313">
        <v>2.210318051644093</v>
      </c>
      <c r="R2313" t="s">
        <v>109</v>
      </c>
      <c r="S2313">
        <v>1117.125259154127</v>
      </c>
      <c r="T2313">
        <v>0.66</v>
      </c>
      <c r="U2313" t="s">
        <v>110</v>
      </c>
      <c r="V2313">
        <v>0.66</v>
      </c>
      <c r="W2313">
        <v>6</v>
      </c>
      <c r="X2313">
        <v>20</v>
      </c>
      <c r="Y2313">
        <v>14</v>
      </c>
      <c r="Z2313">
        <v>0.24</v>
      </c>
      <c r="AA2313">
        <v>31.536000000000001</v>
      </c>
    </row>
    <row r="2314" spans="1:27" x14ac:dyDescent="0.25">
      <c r="A2314" t="s">
        <v>98</v>
      </c>
      <c r="B2314" t="s">
        <v>519</v>
      </c>
      <c r="C2314" t="s">
        <v>1028</v>
      </c>
      <c r="D2314" t="s">
        <v>1707</v>
      </c>
      <c r="E2314" t="s">
        <v>102</v>
      </c>
      <c r="G2314" t="s">
        <v>114</v>
      </c>
      <c r="H2314" t="s">
        <v>156</v>
      </c>
      <c r="I2314">
        <v>2023</v>
      </c>
      <c r="J2314" t="s">
        <v>164</v>
      </c>
      <c r="K2314" t="s">
        <v>158</v>
      </c>
      <c r="L2314" t="s">
        <v>2553</v>
      </c>
      <c r="M2314" t="s">
        <v>2575</v>
      </c>
      <c r="N2314">
        <v>1</v>
      </c>
      <c r="O2314">
        <v>2023</v>
      </c>
      <c r="P2314">
        <v>3865.2553631628971</v>
      </c>
      <c r="Q2314">
        <v>2.210318051644093</v>
      </c>
      <c r="R2314" t="s">
        <v>109</v>
      </c>
      <c r="S2314">
        <v>1748.732658762759</v>
      </c>
      <c r="T2314">
        <v>0.83499999999999996</v>
      </c>
      <c r="U2314" t="s">
        <v>110</v>
      </c>
      <c r="V2314">
        <v>0.83499999999999996</v>
      </c>
      <c r="W2314">
        <v>6</v>
      </c>
      <c r="X2314">
        <v>20</v>
      </c>
      <c r="Y2314">
        <v>14</v>
      </c>
      <c r="Z2314">
        <v>0.24</v>
      </c>
      <c r="AA2314">
        <v>31.536000000000001</v>
      </c>
    </row>
    <row r="2315" spans="1:27" x14ac:dyDescent="0.25">
      <c r="A2315" t="s">
        <v>98</v>
      </c>
      <c r="B2315" t="s">
        <v>519</v>
      </c>
      <c r="C2315" t="s">
        <v>1028</v>
      </c>
      <c r="D2315" t="s">
        <v>1707</v>
      </c>
      <c r="E2315" t="s">
        <v>102</v>
      </c>
      <c r="G2315" t="s">
        <v>119</v>
      </c>
      <c r="H2315" t="s">
        <v>156</v>
      </c>
      <c r="I2315">
        <v>2016</v>
      </c>
      <c r="J2315" t="s">
        <v>166</v>
      </c>
      <c r="K2315" t="s">
        <v>158</v>
      </c>
      <c r="L2315" t="s">
        <v>2553</v>
      </c>
      <c r="M2315" t="s">
        <v>2576</v>
      </c>
      <c r="N2315">
        <v>0</v>
      </c>
      <c r="O2315">
        <v>2020</v>
      </c>
      <c r="P2315">
        <v>3749.5291546849662</v>
      </c>
      <c r="Q2315">
        <v>2.210318051644093</v>
      </c>
      <c r="R2315" t="s">
        <v>109</v>
      </c>
      <c r="S2315">
        <v>1696.3753935303409</v>
      </c>
      <c r="T2315">
        <v>0.81</v>
      </c>
      <c r="U2315" t="s">
        <v>110</v>
      </c>
      <c r="V2315">
        <v>0.81</v>
      </c>
      <c r="W2315">
        <v>6</v>
      </c>
      <c r="X2315">
        <v>20</v>
      </c>
      <c r="Y2315">
        <v>14</v>
      </c>
      <c r="Z2315">
        <v>0.24</v>
      </c>
      <c r="AA2315">
        <v>31.536000000000001</v>
      </c>
    </row>
    <row r="2316" spans="1:27" x14ac:dyDescent="0.25">
      <c r="A2316" t="s">
        <v>98</v>
      </c>
      <c r="B2316" t="s">
        <v>519</v>
      </c>
      <c r="C2316" t="s">
        <v>1028</v>
      </c>
      <c r="D2316" t="s">
        <v>1707</v>
      </c>
      <c r="E2316" t="s">
        <v>102</v>
      </c>
      <c r="G2316" t="s">
        <v>119</v>
      </c>
      <c r="H2316" t="s">
        <v>156</v>
      </c>
      <c r="I2316">
        <v>2018</v>
      </c>
      <c r="J2316" t="s">
        <v>168</v>
      </c>
      <c r="K2316" t="s">
        <v>158</v>
      </c>
      <c r="L2316" t="s">
        <v>2553</v>
      </c>
      <c r="M2316" t="s">
        <v>2576</v>
      </c>
      <c r="N2316">
        <v>1</v>
      </c>
      <c r="O2316">
        <v>2020</v>
      </c>
      <c r="P2316">
        <v>3749.5291546849662</v>
      </c>
      <c r="Q2316">
        <v>2.210318051644093</v>
      </c>
      <c r="R2316" t="s">
        <v>109</v>
      </c>
      <c r="S2316">
        <v>1696.3753935303409</v>
      </c>
      <c r="T2316">
        <v>0.81</v>
      </c>
      <c r="U2316" t="s">
        <v>110</v>
      </c>
      <c r="V2316">
        <v>0.81</v>
      </c>
      <c r="W2316">
        <v>6</v>
      </c>
      <c r="X2316">
        <v>20</v>
      </c>
      <c r="Y2316">
        <v>14</v>
      </c>
      <c r="Z2316">
        <v>0.24</v>
      </c>
      <c r="AA2316">
        <v>31.536000000000001</v>
      </c>
    </row>
    <row r="2317" spans="1:27" x14ac:dyDescent="0.25">
      <c r="A2317" t="s">
        <v>98</v>
      </c>
      <c r="B2317" t="s">
        <v>519</v>
      </c>
      <c r="C2317" t="s">
        <v>1028</v>
      </c>
      <c r="D2317" t="s">
        <v>1707</v>
      </c>
      <c r="E2317" t="s">
        <v>102</v>
      </c>
      <c r="G2317" t="s">
        <v>111</v>
      </c>
      <c r="H2317" t="s">
        <v>169</v>
      </c>
      <c r="I2317">
        <v>2016</v>
      </c>
      <c r="J2317" t="s">
        <v>170</v>
      </c>
      <c r="K2317" t="s">
        <v>171</v>
      </c>
      <c r="L2317" t="s">
        <v>2553</v>
      </c>
      <c r="M2317" t="s">
        <v>2577</v>
      </c>
      <c r="N2317">
        <v>0</v>
      </c>
      <c r="O2317">
        <v>2020</v>
      </c>
      <c r="P2317">
        <v>13412.949821637279</v>
      </c>
      <c r="Q2317">
        <v>2.210318051644093</v>
      </c>
      <c r="R2317" t="s">
        <v>109</v>
      </c>
      <c r="S2317">
        <v>6068.3347410841479</v>
      </c>
      <c r="T2317">
        <v>1</v>
      </c>
      <c r="U2317" t="s">
        <v>173</v>
      </c>
      <c r="V2317">
        <v>1</v>
      </c>
      <c r="W2317">
        <v>15</v>
      </c>
      <c r="X2317">
        <v>30</v>
      </c>
      <c r="Y2317">
        <v>23</v>
      </c>
      <c r="Z2317">
        <v>0.24</v>
      </c>
      <c r="AA2317">
        <v>31.536000000000001</v>
      </c>
    </row>
    <row r="2318" spans="1:27" x14ac:dyDescent="0.25">
      <c r="A2318" t="s">
        <v>98</v>
      </c>
      <c r="B2318" t="s">
        <v>519</v>
      </c>
      <c r="C2318" t="s">
        <v>1028</v>
      </c>
      <c r="D2318" t="s">
        <v>1707</v>
      </c>
      <c r="E2318" t="s">
        <v>102</v>
      </c>
      <c r="G2318" t="s">
        <v>111</v>
      </c>
      <c r="H2318" t="s">
        <v>169</v>
      </c>
      <c r="I2318">
        <v>2020</v>
      </c>
      <c r="J2318" t="s">
        <v>174</v>
      </c>
      <c r="K2318" t="s">
        <v>171</v>
      </c>
      <c r="L2318" t="s">
        <v>2553</v>
      </c>
      <c r="M2318" t="s">
        <v>2577</v>
      </c>
      <c r="N2318">
        <v>1</v>
      </c>
      <c r="O2318">
        <v>2020</v>
      </c>
      <c r="P2318">
        <v>13412.949821637279</v>
      </c>
      <c r="Q2318">
        <v>2.210318051644093</v>
      </c>
      <c r="R2318" t="s">
        <v>109</v>
      </c>
      <c r="S2318">
        <v>6068.3347410841479</v>
      </c>
      <c r="T2318">
        <v>1</v>
      </c>
      <c r="U2318" t="s">
        <v>173</v>
      </c>
      <c r="V2318">
        <v>1</v>
      </c>
      <c r="W2318">
        <v>15</v>
      </c>
      <c r="X2318">
        <v>30</v>
      </c>
      <c r="Y2318">
        <v>23</v>
      </c>
      <c r="Z2318">
        <v>0.24</v>
      </c>
      <c r="AA2318">
        <v>31.536000000000001</v>
      </c>
    </row>
    <row r="2319" spans="1:27" x14ac:dyDescent="0.25">
      <c r="A2319" t="s">
        <v>98</v>
      </c>
      <c r="B2319" t="s">
        <v>519</v>
      </c>
      <c r="C2319" t="s">
        <v>1028</v>
      </c>
      <c r="D2319" t="s">
        <v>1707</v>
      </c>
      <c r="E2319" t="s">
        <v>102</v>
      </c>
      <c r="G2319" t="s">
        <v>111</v>
      </c>
      <c r="H2319" t="s">
        <v>169</v>
      </c>
      <c r="I2319">
        <v>2023</v>
      </c>
      <c r="J2319" t="s">
        <v>175</v>
      </c>
      <c r="K2319" t="s">
        <v>171</v>
      </c>
      <c r="L2319" t="s">
        <v>2553</v>
      </c>
      <c r="M2319" t="s">
        <v>2578</v>
      </c>
      <c r="N2319">
        <v>1</v>
      </c>
      <c r="O2319">
        <v>2023</v>
      </c>
      <c r="P2319">
        <v>13412.949821637279</v>
      </c>
      <c r="Q2319">
        <v>2.210318051644093</v>
      </c>
      <c r="R2319" t="s">
        <v>109</v>
      </c>
      <c r="S2319">
        <v>6068.3347410841479</v>
      </c>
      <c r="T2319">
        <v>1</v>
      </c>
      <c r="U2319" t="s">
        <v>173</v>
      </c>
      <c r="V2319">
        <v>1</v>
      </c>
      <c r="W2319">
        <v>15</v>
      </c>
      <c r="X2319">
        <v>30</v>
      </c>
      <c r="Y2319">
        <v>23</v>
      </c>
      <c r="Z2319">
        <v>0.24</v>
      </c>
      <c r="AA2319">
        <v>31.536000000000001</v>
      </c>
    </row>
    <row r="2320" spans="1:27" x14ac:dyDescent="0.25">
      <c r="A2320" t="s">
        <v>98</v>
      </c>
      <c r="B2320" t="s">
        <v>519</v>
      </c>
      <c r="C2320" t="s">
        <v>1028</v>
      </c>
      <c r="D2320" t="s">
        <v>1707</v>
      </c>
      <c r="E2320" t="s">
        <v>102</v>
      </c>
      <c r="G2320" t="s">
        <v>111</v>
      </c>
      <c r="H2320" t="s">
        <v>169</v>
      </c>
      <c r="I2320">
        <v>2024</v>
      </c>
      <c r="J2320" t="s">
        <v>177</v>
      </c>
      <c r="K2320" t="s">
        <v>171</v>
      </c>
      <c r="L2320" t="s">
        <v>2553</v>
      </c>
      <c r="M2320" t="s">
        <v>2579</v>
      </c>
      <c r="N2320">
        <v>1</v>
      </c>
      <c r="O2320">
        <v>2024</v>
      </c>
      <c r="P2320">
        <v>13412.949821637279</v>
      </c>
      <c r="Q2320">
        <v>2.210318051644093</v>
      </c>
      <c r="R2320" t="s">
        <v>109</v>
      </c>
      <c r="S2320">
        <v>6068.3347410841479</v>
      </c>
      <c r="T2320">
        <v>1</v>
      </c>
      <c r="U2320" t="s">
        <v>173</v>
      </c>
      <c r="V2320">
        <v>1</v>
      </c>
      <c r="W2320">
        <v>15</v>
      </c>
      <c r="X2320">
        <v>30</v>
      </c>
      <c r="Y2320">
        <v>23</v>
      </c>
      <c r="Z2320">
        <v>0.24</v>
      </c>
      <c r="AA2320">
        <v>31.536000000000001</v>
      </c>
    </row>
    <row r="2321" spans="1:27" x14ac:dyDescent="0.25">
      <c r="A2321" t="s">
        <v>98</v>
      </c>
      <c r="B2321" t="s">
        <v>519</v>
      </c>
      <c r="C2321" t="s">
        <v>1028</v>
      </c>
      <c r="D2321" t="s">
        <v>1707</v>
      </c>
      <c r="E2321" t="s">
        <v>179</v>
      </c>
      <c r="F2321" t="s">
        <v>180</v>
      </c>
      <c r="G2321" t="s">
        <v>103</v>
      </c>
      <c r="H2321" t="s">
        <v>125</v>
      </c>
      <c r="I2321">
        <v>2016</v>
      </c>
      <c r="J2321" t="s">
        <v>181</v>
      </c>
      <c r="K2321" t="s">
        <v>127</v>
      </c>
      <c r="L2321" t="s">
        <v>2580</v>
      </c>
      <c r="M2321" t="s">
        <v>2581</v>
      </c>
      <c r="N2321">
        <v>1</v>
      </c>
      <c r="O2321">
        <v>2020</v>
      </c>
      <c r="P2321">
        <v>2956.9457561336731</v>
      </c>
      <c r="Q2321">
        <v>17.168943682756151</v>
      </c>
      <c r="R2321" t="s">
        <v>109</v>
      </c>
      <c r="S2321">
        <v>172.22642293966629</v>
      </c>
      <c r="T2321">
        <v>2.4032825322391562</v>
      </c>
      <c r="U2321" t="s">
        <v>184</v>
      </c>
      <c r="V2321">
        <v>2.4032825322391562</v>
      </c>
      <c r="W2321">
        <v>9</v>
      </c>
      <c r="X2321">
        <v>22</v>
      </c>
      <c r="Y2321">
        <v>16</v>
      </c>
      <c r="Z2321">
        <v>9.1249964693936397E-2</v>
      </c>
      <c r="AA2321">
        <v>31.536000000000001</v>
      </c>
    </row>
    <row r="2322" spans="1:27" x14ac:dyDescent="0.25">
      <c r="A2322" t="s">
        <v>98</v>
      </c>
      <c r="B2322" t="s">
        <v>519</v>
      </c>
      <c r="C2322" t="s">
        <v>1028</v>
      </c>
      <c r="D2322" t="s">
        <v>1707</v>
      </c>
      <c r="E2322" t="s">
        <v>179</v>
      </c>
      <c r="F2322" t="s">
        <v>180</v>
      </c>
      <c r="G2322" t="s">
        <v>103</v>
      </c>
      <c r="H2322" t="s">
        <v>125</v>
      </c>
      <c r="I2322">
        <v>2023</v>
      </c>
      <c r="J2322" t="s">
        <v>185</v>
      </c>
      <c r="K2322" t="s">
        <v>127</v>
      </c>
      <c r="L2322" t="s">
        <v>2580</v>
      </c>
      <c r="M2322" t="s">
        <v>2582</v>
      </c>
      <c r="N2322">
        <v>1</v>
      </c>
      <c r="O2322">
        <v>2023</v>
      </c>
      <c r="P2322">
        <v>2956.9457561336731</v>
      </c>
      <c r="Q2322">
        <v>17.168943682756151</v>
      </c>
      <c r="R2322" t="s">
        <v>109</v>
      </c>
      <c r="S2322">
        <v>172.22642293966629</v>
      </c>
      <c r="T2322">
        <v>2.4032825322391562</v>
      </c>
      <c r="U2322" t="s">
        <v>184</v>
      </c>
      <c r="V2322">
        <v>2.4032825322391562</v>
      </c>
      <c r="W2322">
        <v>9</v>
      </c>
      <c r="X2322">
        <v>22</v>
      </c>
      <c r="Y2322">
        <v>16</v>
      </c>
      <c r="Z2322">
        <v>9.1249964693936397E-2</v>
      </c>
      <c r="AA2322">
        <v>31.536000000000001</v>
      </c>
    </row>
    <row r="2323" spans="1:27" x14ac:dyDescent="0.25">
      <c r="A2323" t="s">
        <v>98</v>
      </c>
      <c r="B2323" t="s">
        <v>519</v>
      </c>
      <c r="C2323" t="s">
        <v>1028</v>
      </c>
      <c r="D2323" t="s">
        <v>1707</v>
      </c>
      <c r="E2323" t="s">
        <v>179</v>
      </c>
      <c r="F2323" t="s">
        <v>180</v>
      </c>
      <c r="G2323" t="s">
        <v>111</v>
      </c>
      <c r="H2323" t="s">
        <v>125</v>
      </c>
      <c r="I2323">
        <v>2016</v>
      </c>
      <c r="J2323" t="s">
        <v>187</v>
      </c>
      <c r="K2323" t="s">
        <v>127</v>
      </c>
      <c r="L2323" t="s">
        <v>2580</v>
      </c>
      <c r="M2323" t="s">
        <v>2583</v>
      </c>
      <c r="N2323">
        <v>1</v>
      </c>
      <c r="O2323">
        <v>2020</v>
      </c>
      <c r="P2323">
        <v>3109.3656404704602</v>
      </c>
      <c r="Q2323">
        <v>17.168943682756151</v>
      </c>
      <c r="R2323" t="s">
        <v>109</v>
      </c>
      <c r="S2323">
        <v>181.1040736066594</v>
      </c>
      <c r="T2323">
        <v>2.5205158264947238</v>
      </c>
      <c r="U2323" t="s">
        <v>184</v>
      </c>
      <c r="V2323">
        <v>2.5205158264947238</v>
      </c>
      <c r="W2323">
        <v>9</v>
      </c>
      <c r="X2323">
        <v>22</v>
      </c>
      <c r="Y2323">
        <v>16</v>
      </c>
      <c r="Z2323">
        <v>9.1249964693936397E-2</v>
      </c>
      <c r="AA2323">
        <v>31.536000000000001</v>
      </c>
    </row>
    <row r="2324" spans="1:27" x14ac:dyDescent="0.25">
      <c r="A2324" t="s">
        <v>98</v>
      </c>
      <c r="B2324" t="s">
        <v>519</v>
      </c>
      <c r="C2324" t="s">
        <v>1028</v>
      </c>
      <c r="D2324" t="s">
        <v>1707</v>
      </c>
      <c r="E2324" t="s">
        <v>179</v>
      </c>
      <c r="F2324" t="s">
        <v>180</v>
      </c>
      <c r="G2324" t="s">
        <v>111</v>
      </c>
      <c r="H2324" t="s">
        <v>125</v>
      </c>
      <c r="I2324">
        <v>2023</v>
      </c>
      <c r="J2324" t="s">
        <v>189</v>
      </c>
      <c r="K2324" t="s">
        <v>127</v>
      </c>
      <c r="L2324" t="s">
        <v>2580</v>
      </c>
      <c r="M2324" t="s">
        <v>2584</v>
      </c>
      <c r="N2324">
        <v>1</v>
      </c>
      <c r="O2324">
        <v>2023</v>
      </c>
      <c r="P2324">
        <v>3139.8496173378171</v>
      </c>
      <c r="Q2324">
        <v>17.168943682756151</v>
      </c>
      <c r="R2324" t="s">
        <v>109</v>
      </c>
      <c r="S2324">
        <v>182.879603740058</v>
      </c>
      <c r="T2324">
        <v>2.5791324736225092</v>
      </c>
      <c r="U2324" t="s">
        <v>184</v>
      </c>
      <c r="V2324">
        <v>2.5791324736225092</v>
      </c>
      <c r="W2324">
        <v>9</v>
      </c>
      <c r="X2324">
        <v>22</v>
      </c>
      <c r="Y2324">
        <v>16</v>
      </c>
      <c r="Z2324">
        <v>9.1249964693936397E-2</v>
      </c>
      <c r="AA2324">
        <v>31.536000000000001</v>
      </c>
    </row>
    <row r="2325" spans="1:27" x14ac:dyDescent="0.25">
      <c r="A2325" t="s">
        <v>98</v>
      </c>
      <c r="B2325" t="s">
        <v>519</v>
      </c>
      <c r="C2325" t="s">
        <v>1028</v>
      </c>
      <c r="D2325" t="s">
        <v>1707</v>
      </c>
      <c r="E2325" t="s">
        <v>179</v>
      </c>
      <c r="F2325" t="s">
        <v>180</v>
      </c>
      <c r="G2325" t="s">
        <v>114</v>
      </c>
      <c r="H2325" t="s">
        <v>125</v>
      </c>
      <c r="I2325">
        <v>2016</v>
      </c>
      <c r="J2325" t="s">
        <v>191</v>
      </c>
      <c r="K2325" t="s">
        <v>127</v>
      </c>
      <c r="L2325" t="s">
        <v>2580</v>
      </c>
      <c r="M2325" t="s">
        <v>2585</v>
      </c>
      <c r="N2325">
        <v>1</v>
      </c>
      <c r="O2325">
        <v>2020</v>
      </c>
      <c r="P2325">
        <v>3017.9137098683868</v>
      </c>
      <c r="Q2325">
        <v>17.168943682756151</v>
      </c>
      <c r="R2325" t="s">
        <v>109</v>
      </c>
      <c r="S2325">
        <v>175.7774832064635</v>
      </c>
      <c r="T2325">
        <v>2.4912075029308318</v>
      </c>
      <c r="U2325" t="s">
        <v>184</v>
      </c>
      <c r="V2325">
        <v>2.4912075029308318</v>
      </c>
      <c r="W2325">
        <v>9</v>
      </c>
      <c r="X2325">
        <v>22</v>
      </c>
      <c r="Y2325">
        <v>16</v>
      </c>
      <c r="Z2325">
        <v>9.1249964693936397E-2</v>
      </c>
      <c r="AA2325">
        <v>31.536000000000001</v>
      </c>
    </row>
    <row r="2326" spans="1:27" x14ac:dyDescent="0.25">
      <c r="A2326" t="s">
        <v>98</v>
      </c>
      <c r="B2326" t="s">
        <v>519</v>
      </c>
      <c r="C2326" t="s">
        <v>1028</v>
      </c>
      <c r="D2326" t="s">
        <v>1707</v>
      </c>
      <c r="E2326" t="s">
        <v>179</v>
      </c>
      <c r="F2326" t="s">
        <v>180</v>
      </c>
      <c r="G2326" t="s">
        <v>114</v>
      </c>
      <c r="H2326" t="s">
        <v>125</v>
      </c>
      <c r="I2326">
        <v>2022</v>
      </c>
      <c r="J2326" t="s">
        <v>193</v>
      </c>
      <c r="K2326" t="s">
        <v>127</v>
      </c>
      <c r="L2326" t="s">
        <v>2580</v>
      </c>
      <c r="M2326" t="s">
        <v>2586</v>
      </c>
      <c r="N2326">
        <v>1</v>
      </c>
      <c r="O2326">
        <v>2022</v>
      </c>
      <c r="P2326">
        <v>3017.9137098683868</v>
      </c>
      <c r="Q2326">
        <v>17.168943682756151</v>
      </c>
      <c r="R2326" t="s">
        <v>109</v>
      </c>
      <c r="S2326">
        <v>175.7774832064635</v>
      </c>
      <c r="T2326">
        <v>2.4912075029308318</v>
      </c>
      <c r="U2326" t="s">
        <v>184</v>
      </c>
      <c r="V2326">
        <v>2.4912075029308318</v>
      </c>
      <c r="W2326">
        <v>9</v>
      </c>
      <c r="X2326">
        <v>22</v>
      </c>
      <c r="Y2326">
        <v>16</v>
      </c>
      <c r="Z2326">
        <v>9.1249964693936397E-2</v>
      </c>
      <c r="AA2326">
        <v>31.536000000000001</v>
      </c>
    </row>
    <row r="2327" spans="1:27" x14ac:dyDescent="0.25">
      <c r="A2327" t="s">
        <v>98</v>
      </c>
      <c r="B2327" t="s">
        <v>519</v>
      </c>
      <c r="C2327" t="s">
        <v>1028</v>
      </c>
      <c r="D2327" t="s">
        <v>1707</v>
      </c>
      <c r="E2327" t="s">
        <v>179</v>
      </c>
      <c r="F2327" t="s">
        <v>180</v>
      </c>
      <c r="G2327" t="s">
        <v>114</v>
      </c>
      <c r="H2327" t="s">
        <v>125</v>
      </c>
      <c r="I2327">
        <v>2023</v>
      </c>
      <c r="J2327" t="s">
        <v>195</v>
      </c>
      <c r="K2327" t="s">
        <v>127</v>
      </c>
      <c r="L2327" t="s">
        <v>2580</v>
      </c>
      <c r="M2327" t="s">
        <v>2587</v>
      </c>
      <c r="N2327">
        <v>1</v>
      </c>
      <c r="O2327">
        <v>2023</v>
      </c>
      <c r="P2327">
        <v>3266.447780092843</v>
      </c>
      <c r="Q2327">
        <v>17.168943682756151</v>
      </c>
      <c r="R2327" t="s">
        <v>109</v>
      </c>
      <c r="S2327">
        <v>190.2532759411134</v>
      </c>
      <c r="T2327">
        <v>2.6963657678780768</v>
      </c>
      <c r="U2327" t="s">
        <v>184</v>
      </c>
      <c r="V2327">
        <v>2.6963657678780768</v>
      </c>
      <c r="W2327">
        <v>9</v>
      </c>
      <c r="X2327">
        <v>22</v>
      </c>
      <c r="Y2327">
        <v>16</v>
      </c>
      <c r="Z2327">
        <v>9.1249964693936397E-2</v>
      </c>
      <c r="AA2327">
        <v>31.536000000000001</v>
      </c>
    </row>
    <row r="2328" spans="1:27" x14ac:dyDescent="0.25">
      <c r="A2328" t="s">
        <v>98</v>
      </c>
      <c r="B2328" t="s">
        <v>519</v>
      </c>
      <c r="C2328" t="s">
        <v>1028</v>
      </c>
      <c r="D2328" t="s">
        <v>1707</v>
      </c>
      <c r="E2328" t="s">
        <v>179</v>
      </c>
      <c r="F2328" t="s">
        <v>180</v>
      </c>
      <c r="G2328" t="s">
        <v>119</v>
      </c>
      <c r="H2328" t="s">
        <v>125</v>
      </c>
      <c r="I2328">
        <v>2016</v>
      </c>
      <c r="J2328" t="s">
        <v>197</v>
      </c>
      <c r="K2328" t="s">
        <v>127</v>
      </c>
      <c r="L2328" t="s">
        <v>2580</v>
      </c>
      <c r="M2328" t="s">
        <v>2588</v>
      </c>
      <c r="N2328">
        <v>1</v>
      </c>
      <c r="O2328">
        <v>2020</v>
      </c>
      <c r="P2328">
        <v>3719.0451778176089</v>
      </c>
      <c r="Q2328">
        <v>17.168943682756151</v>
      </c>
      <c r="R2328" t="s">
        <v>109</v>
      </c>
      <c r="S2328">
        <v>216.61467627463179</v>
      </c>
      <c r="T2328">
        <v>2.6377491207502932</v>
      </c>
      <c r="U2328" t="s">
        <v>184</v>
      </c>
      <c r="V2328">
        <v>2.6377491207502932</v>
      </c>
      <c r="W2328">
        <v>9</v>
      </c>
      <c r="X2328">
        <v>22</v>
      </c>
      <c r="Y2328">
        <v>16</v>
      </c>
      <c r="Z2328">
        <v>9.1249964693936397E-2</v>
      </c>
      <c r="AA2328">
        <v>31.536000000000001</v>
      </c>
    </row>
    <row r="2329" spans="1:27" x14ac:dyDescent="0.25">
      <c r="A2329" t="s">
        <v>98</v>
      </c>
      <c r="B2329" t="s">
        <v>519</v>
      </c>
      <c r="C2329" t="s">
        <v>1028</v>
      </c>
      <c r="D2329" t="s">
        <v>1707</v>
      </c>
      <c r="E2329" t="s">
        <v>179</v>
      </c>
      <c r="F2329" t="s">
        <v>180</v>
      </c>
      <c r="G2329" t="s">
        <v>119</v>
      </c>
      <c r="H2329" t="s">
        <v>125</v>
      </c>
      <c r="I2329">
        <v>2022</v>
      </c>
      <c r="J2329" t="s">
        <v>199</v>
      </c>
      <c r="K2329" t="s">
        <v>127</v>
      </c>
      <c r="L2329" t="s">
        <v>2580</v>
      </c>
      <c r="M2329" t="s">
        <v>2589</v>
      </c>
      <c r="N2329">
        <v>1</v>
      </c>
      <c r="O2329">
        <v>2022</v>
      </c>
      <c r="P2329">
        <v>3914.784397702746</v>
      </c>
      <c r="Q2329">
        <v>17.168943682756151</v>
      </c>
      <c r="R2329" t="s">
        <v>109</v>
      </c>
      <c r="S2329">
        <v>228.01544871013871</v>
      </c>
      <c r="T2329">
        <v>2.9308323563892151</v>
      </c>
      <c r="U2329" t="s">
        <v>184</v>
      </c>
      <c r="V2329">
        <v>2.9308323563892151</v>
      </c>
      <c r="W2329">
        <v>9</v>
      </c>
      <c r="X2329">
        <v>22</v>
      </c>
      <c r="Y2329">
        <v>16</v>
      </c>
      <c r="Z2329">
        <v>9.1249964693936397E-2</v>
      </c>
      <c r="AA2329">
        <v>31.536000000000001</v>
      </c>
    </row>
    <row r="2330" spans="1:27" x14ac:dyDescent="0.25">
      <c r="A2330" t="s">
        <v>98</v>
      </c>
      <c r="B2330" t="s">
        <v>519</v>
      </c>
      <c r="C2330" t="s">
        <v>1028</v>
      </c>
      <c r="D2330" t="s">
        <v>1707</v>
      </c>
      <c r="E2330" t="s">
        <v>179</v>
      </c>
      <c r="F2330" t="s">
        <v>201</v>
      </c>
      <c r="G2330" t="s">
        <v>103</v>
      </c>
      <c r="H2330" t="s">
        <v>125</v>
      </c>
      <c r="I2330">
        <v>2016</v>
      </c>
      <c r="J2330" t="s">
        <v>202</v>
      </c>
      <c r="K2330" t="s">
        <v>127</v>
      </c>
      <c r="L2330" t="s">
        <v>2580</v>
      </c>
      <c r="M2330" t="s">
        <v>2590</v>
      </c>
      <c r="N2330">
        <v>1</v>
      </c>
      <c r="O2330">
        <v>2020</v>
      </c>
      <c r="P2330">
        <v>9511.0007826155233</v>
      </c>
      <c r="Q2330">
        <v>17.168943682756151</v>
      </c>
      <c r="R2330" t="s">
        <v>109</v>
      </c>
      <c r="S2330">
        <v>553.96540162036979</v>
      </c>
      <c r="T2330">
        <v>3.2</v>
      </c>
      <c r="U2330" t="s">
        <v>184</v>
      </c>
      <c r="V2330">
        <v>3.2</v>
      </c>
      <c r="W2330">
        <v>8</v>
      </c>
      <c r="X2330">
        <v>20.8</v>
      </c>
      <c r="Y2330">
        <v>15</v>
      </c>
      <c r="Z2330">
        <v>9.1249964693936397E-2</v>
      </c>
      <c r="AA2330">
        <v>31.536000000000001</v>
      </c>
    </row>
    <row r="2331" spans="1:27" x14ac:dyDescent="0.25">
      <c r="A2331" t="s">
        <v>98</v>
      </c>
      <c r="B2331" t="s">
        <v>519</v>
      </c>
      <c r="C2331" t="s">
        <v>1028</v>
      </c>
      <c r="D2331" t="s">
        <v>1707</v>
      </c>
      <c r="E2331" t="s">
        <v>179</v>
      </c>
      <c r="F2331" t="s">
        <v>201</v>
      </c>
      <c r="G2331" t="s">
        <v>111</v>
      </c>
      <c r="H2331" t="s">
        <v>125</v>
      </c>
      <c r="I2331">
        <v>2016</v>
      </c>
      <c r="J2331" t="s">
        <v>204</v>
      </c>
      <c r="K2331" t="s">
        <v>127</v>
      </c>
      <c r="L2331" t="s">
        <v>2580</v>
      </c>
      <c r="M2331" t="s">
        <v>2591</v>
      </c>
      <c r="N2331">
        <v>1</v>
      </c>
      <c r="O2331">
        <v>2020</v>
      </c>
      <c r="P2331">
        <v>9846.3245281564559</v>
      </c>
      <c r="Q2331">
        <v>17.168943682756151</v>
      </c>
      <c r="R2331" t="s">
        <v>109</v>
      </c>
      <c r="S2331">
        <v>573.4962330877546</v>
      </c>
      <c r="T2331">
        <v>3.7</v>
      </c>
      <c r="U2331" t="s">
        <v>184</v>
      </c>
      <c r="V2331">
        <v>3.7</v>
      </c>
      <c r="W2331">
        <v>8</v>
      </c>
      <c r="X2331">
        <v>20.8</v>
      </c>
      <c r="Y2331">
        <v>15</v>
      </c>
      <c r="Z2331">
        <v>9.1249964693936397E-2</v>
      </c>
      <c r="AA2331">
        <v>31.536000000000001</v>
      </c>
    </row>
    <row r="2332" spans="1:27" x14ac:dyDescent="0.25">
      <c r="A2332" t="s">
        <v>98</v>
      </c>
      <c r="B2332" t="s">
        <v>519</v>
      </c>
      <c r="C2332" t="s">
        <v>1028</v>
      </c>
      <c r="D2332" t="s">
        <v>1707</v>
      </c>
      <c r="E2332" t="s">
        <v>179</v>
      </c>
      <c r="F2332" t="s">
        <v>201</v>
      </c>
      <c r="G2332" t="s">
        <v>114</v>
      </c>
      <c r="H2332" t="s">
        <v>125</v>
      </c>
      <c r="I2332">
        <v>2016</v>
      </c>
      <c r="J2332" t="s">
        <v>206</v>
      </c>
      <c r="K2332" t="s">
        <v>127</v>
      </c>
      <c r="L2332" t="s">
        <v>2580</v>
      </c>
      <c r="M2332" t="s">
        <v>2592</v>
      </c>
      <c r="N2332">
        <v>0</v>
      </c>
      <c r="O2332">
        <v>2020</v>
      </c>
      <c r="P2332">
        <v>9846.3245281564559</v>
      </c>
      <c r="Q2332">
        <v>17.168943682756151</v>
      </c>
      <c r="R2332" t="s">
        <v>109</v>
      </c>
      <c r="S2332">
        <v>573.4962330877546</v>
      </c>
      <c r="T2332">
        <v>3.6</v>
      </c>
      <c r="U2332" t="s">
        <v>184</v>
      </c>
      <c r="V2332">
        <v>3.6</v>
      </c>
      <c r="W2332">
        <v>8</v>
      </c>
      <c r="X2332">
        <v>20.8</v>
      </c>
      <c r="Y2332">
        <v>15</v>
      </c>
      <c r="Z2332">
        <v>9.1249964693936397E-2</v>
      </c>
      <c r="AA2332">
        <v>31.536000000000001</v>
      </c>
    </row>
    <row r="2333" spans="1:27" x14ac:dyDescent="0.25">
      <c r="A2333" t="s">
        <v>98</v>
      </c>
      <c r="B2333" t="s">
        <v>519</v>
      </c>
      <c r="C2333" t="s">
        <v>1028</v>
      </c>
      <c r="D2333" t="s">
        <v>1707</v>
      </c>
      <c r="E2333" t="s">
        <v>179</v>
      </c>
      <c r="F2333" t="s">
        <v>201</v>
      </c>
      <c r="G2333" t="s">
        <v>114</v>
      </c>
      <c r="H2333" t="s">
        <v>125</v>
      </c>
      <c r="I2333">
        <v>2020</v>
      </c>
      <c r="J2333" t="s">
        <v>208</v>
      </c>
      <c r="K2333" t="s">
        <v>127</v>
      </c>
      <c r="L2333" t="s">
        <v>2580</v>
      </c>
      <c r="M2333" t="s">
        <v>2592</v>
      </c>
      <c r="N2333">
        <v>1</v>
      </c>
      <c r="O2333">
        <v>2020</v>
      </c>
      <c r="P2333">
        <v>9846.3245281564559</v>
      </c>
      <c r="Q2333">
        <v>17.168943682756151</v>
      </c>
      <c r="R2333" t="s">
        <v>109</v>
      </c>
      <c r="S2333">
        <v>573.4962330877546</v>
      </c>
      <c r="T2333">
        <v>3.6</v>
      </c>
      <c r="U2333" t="s">
        <v>184</v>
      </c>
      <c r="V2333">
        <v>3.6</v>
      </c>
      <c r="W2333">
        <v>8</v>
      </c>
      <c r="X2333">
        <v>20.8</v>
      </c>
      <c r="Y2333">
        <v>15</v>
      </c>
      <c r="Z2333">
        <v>9.1249964693936397E-2</v>
      </c>
      <c r="AA2333">
        <v>31.536000000000001</v>
      </c>
    </row>
    <row r="2334" spans="1:27" x14ac:dyDescent="0.25">
      <c r="A2334" t="s">
        <v>98</v>
      </c>
      <c r="B2334" t="s">
        <v>519</v>
      </c>
      <c r="C2334" t="s">
        <v>1028</v>
      </c>
      <c r="D2334" t="s">
        <v>1707</v>
      </c>
      <c r="E2334" t="s">
        <v>179</v>
      </c>
      <c r="F2334" t="s">
        <v>201</v>
      </c>
      <c r="G2334" t="s">
        <v>114</v>
      </c>
      <c r="H2334" t="s">
        <v>125</v>
      </c>
      <c r="I2334">
        <v>2022</v>
      </c>
      <c r="J2334" t="s">
        <v>209</v>
      </c>
      <c r="K2334" t="s">
        <v>127</v>
      </c>
      <c r="L2334" t="s">
        <v>2580</v>
      </c>
      <c r="M2334" t="s">
        <v>2593</v>
      </c>
      <c r="N2334">
        <v>1</v>
      </c>
      <c r="O2334">
        <v>2022</v>
      </c>
      <c r="P2334">
        <v>9846.3245281564559</v>
      </c>
      <c r="Q2334">
        <v>17.168943682756151</v>
      </c>
      <c r="R2334" t="s">
        <v>109</v>
      </c>
      <c r="S2334">
        <v>573.4962330877546</v>
      </c>
      <c r="T2334">
        <v>3.6</v>
      </c>
      <c r="U2334" t="s">
        <v>184</v>
      </c>
      <c r="V2334">
        <v>3.6</v>
      </c>
      <c r="W2334">
        <v>8</v>
      </c>
      <c r="X2334">
        <v>20.8</v>
      </c>
      <c r="Y2334">
        <v>15</v>
      </c>
      <c r="Z2334">
        <v>9.1249964693936397E-2</v>
      </c>
      <c r="AA2334">
        <v>31.536000000000001</v>
      </c>
    </row>
    <row r="2335" spans="1:27" x14ac:dyDescent="0.25">
      <c r="A2335" t="s">
        <v>98</v>
      </c>
      <c r="B2335" t="s">
        <v>519</v>
      </c>
      <c r="C2335" t="s">
        <v>1028</v>
      </c>
      <c r="D2335" t="s">
        <v>1707</v>
      </c>
      <c r="E2335" t="s">
        <v>179</v>
      </c>
      <c r="F2335" t="s">
        <v>201</v>
      </c>
      <c r="G2335" t="s">
        <v>114</v>
      </c>
      <c r="H2335" t="s">
        <v>125</v>
      </c>
      <c r="I2335">
        <v>2023</v>
      </c>
      <c r="J2335" t="s">
        <v>211</v>
      </c>
      <c r="K2335" t="s">
        <v>127</v>
      </c>
      <c r="L2335" t="s">
        <v>2580</v>
      </c>
      <c r="M2335" t="s">
        <v>2594</v>
      </c>
      <c r="N2335">
        <v>1</v>
      </c>
      <c r="O2335">
        <v>2023</v>
      </c>
      <c r="P2335">
        <v>9846.3245281564559</v>
      </c>
      <c r="Q2335">
        <v>17.168943682756151</v>
      </c>
      <c r="R2335" t="s">
        <v>109</v>
      </c>
      <c r="S2335">
        <v>573.4962330877546</v>
      </c>
      <c r="T2335">
        <v>3.6</v>
      </c>
      <c r="U2335" t="s">
        <v>184</v>
      </c>
      <c r="V2335">
        <v>3.6</v>
      </c>
      <c r="W2335">
        <v>8</v>
      </c>
      <c r="X2335">
        <v>20.8</v>
      </c>
      <c r="Y2335">
        <v>15</v>
      </c>
      <c r="Z2335">
        <v>9.1249964693936397E-2</v>
      </c>
      <c r="AA2335">
        <v>31.536000000000001</v>
      </c>
    </row>
    <row r="2336" spans="1:27" x14ac:dyDescent="0.25">
      <c r="A2336" t="s">
        <v>98</v>
      </c>
      <c r="B2336" t="s">
        <v>519</v>
      </c>
      <c r="C2336" t="s">
        <v>1028</v>
      </c>
      <c r="D2336" t="s">
        <v>1707</v>
      </c>
      <c r="E2336" t="s">
        <v>179</v>
      </c>
      <c r="F2336" t="s">
        <v>201</v>
      </c>
      <c r="G2336" t="s">
        <v>114</v>
      </c>
      <c r="H2336" t="s">
        <v>125</v>
      </c>
      <c r="I2336">
        <v>2024</v>
      </c>
      <c r="J2336" t="s">
        <v>213</v>
      </c>
      <c r="K2336" t="s">
        <v>127</v>
      </c>
      <c r="L2336" t="s">
        <v>2580</v>
      </c>
      <c r="M2336" t="s">
        <v>2595</v>
      </c>
      <c r="N2336">
        <v>1</v>
      </c>
      <c r="O2336">
        <v>2024</v>
      </c>
      <c r="P2336">
        <v>9846.3245281564559</v>
      </c>
      <c r="Q2336">
        <v>17.168943682756151</v>
      </c>
      <c r="R2336" t="s">
        <v>109</v>
      </c>
      <c r="S2336">
        <v>573.4962330877546</v>
      </c>
      <c r="T2336">
        <v>3.6</v>
      </c>
      <c r="U2336" t="s">
        <v>184</v>
      </c>
      <c r="V2336">
        <v>3.6</v>
      </c>
      <c r="W2336">
        <v>8</v>
      </c>
      <c r="X2336">
        <v>20.8</v>
      </c>
      <c r="Y2336">
        <v>15</v>
      </c>
      <c r="Z2336">
        <v>9.1249964693936397E-2</v>
      </c>
      <c r="AA2336">
        <v>31.536000000000001</v>
      </c>
    </row>
    <row r="2337" spans="1:27" x14ac:dyDescent="0.25">
      <c r="A2337" t="s">
        <v>98</v>
      </c>
      <c r="B2337" t="s">
        <v>519</v>
      </c>
      <c r="C2337" t="s">
        <v>1028</v>
      </c>
      <c r="D2337" t="s">
        <v>1707</v>
      </c>
      <c r="E2337" t="s">
        <v>179</v>
      </c>
      <c r="F2337" t="s">
        <v>201</v>
      </c>
      <c r="G2337" t="s">
        <v>119</v>
      </c>
      <c r="H2337" t="s">
        <v>125</v>
      </c>
      <c r="I2337">
        <v>2016</v>
      </c>
      <c r="J2337" t="s">
        <v>215</v>
      </c>
      <c r="K2337" t="s">
        <v>127</v>
      </c>
      <c r="L2337" t="s">
        <v>2580</v>
      </c>
      <c r="M2337" t="s">
        <v>2596</v>
      </c>
      <c r="N2337">
        <v>0</v>
      </c>
      <c r="O2337">
        <v>2020</v>
      </c>
      <c r="P2337">
        <v>10395.03611176889</v>
      </c>
      <c r="Q2337">
        <v>17.168943682756151</v>
      </c>
      <c r="R2337" t="s">
        <v>109</v>
      </c>
      <c r="S2337">
        <v>605.45577548892982</v>
      </c>
      <c r="T2337">
        <v>4.5</v>
      </c>
      <c r="U2337" t="s">
        <v>184</v>
      </c>
      <c r="V2337">
        <v>4.5</v>
      </c>
      <c r="W2337">
        <v>8</v>
      </c>
      <c r="X2337">
        <v>20.8</v>
      </c>
      <c r="Y2337">
        <v>15</v>
      </c>
      <c r="Z2337">
        <v>9.1249964693936397E-2</v>
      </c>
      <c r="AA2337">
        <v>31.536000000000001</v>
      </c>
    </row>
    <row r="2338" spans="1:27" x14ac:dyDescent="0.25">
      <c r="A2338" t="s">
        <v>98</v>
      </c>
      <c r="B2338" t="s">
        <v>519</v>
      </c>
      <c r="C2338" t="s">
        <v>1028</v>
      </c>
      <c r="D2338" t="s">
        <v>1707</v>
      </c>
      <c r="E2338" t="s">
        <v>179</v>
      </c>
      <c r="F2338" t="s">
        <v>201</v>
      </c>
      <c r="G2338" t="s">
        <v>119</v>
      </c>
      <c r="H2338" t="s">
        <v>125</v>
      </c>
      <c r="I2338">
        <v>2020</v>
      </c>
      <c r="J2338" t="s">
        <v>217</v>
      </c>
      <c r="K2338" t="s">
        <v>127</v>
      </c>
      <c r="L2338" t="s">
        <v>2580</v>
      </c>
      <c r="M2338" t="s">
        <v>2596</v>
      </c>
      <c r="N2338">
        <v>1</v>
      </c>
      <c r="O2338">
        <v>2020</v>
      </c>
      <c r="P2338">
        <v>10395.03611176889</v>
      </c>
      <c r="Q2338">
        <v>17.168943682756151</v>
      </c>
      <c r="R2338" t="s">
        <v>109</v>
      </c>
      <c r="S2338">
        <v>605.45577548892982</v>
      </c>
      <c r="T2338">
        <v>4.5</v>
      </c>
      <c r="U2338" t="s">
        <v>184</v>
      </c>
      <c r="V2338">
        <v>4.5</v>
      </c>
      <c r="W2338">
        <v>8</v>
      </c>
      <c r="X2338">
        <v>20.8</v>
      </c>
      <c r="Y2338">
        <v>15</v>
      </c>
      <c r="Z2338">
        <v>9.1249964693936397E-2</v>
      </c>
      <c r="AA2338">
        <v>31.536000000000001</v>
      </c>
    </row>
    <row r="2339" spans="1:27" x14ac:dyDescent="0.25">
      <c r="A2339" t="s">
        <v>98</v>
      </c>
      <c r="B2339" t="s">
        <v>519</v>
      </c>
      <c r="C2339" t="s">
        <v>1028</v>
      </c>
      <c r="D2339" t="s">
        <v>1707</v>
      </c>
      <c r="E2339" t="s">
        <v>179</v>
      </c>
      <c r="F2339" t="s">
        <v>201</v>
      </c>
      <c r="G2339" t="s">
        <v>119</v>
      </c>
      <c r="H2339" t="s">
        <v>125</v>
      </c>
      <c r="I2339">
        <v>2022</v>
      </c>
      <c r="J2339" t="s">
        <v>218</v>
      </c>
      <c r="K2339" t="s">
        <v>127</v>
      </c>
      <c r="L2339" t="s">
        <v>2580</v>
      </c>
      <c r="M2339" t="s">
        <v>2597</v>
      </c>
      <c r="N2339">
        <v>1</v>
      </c>
      <c r="O2339">
        <v>2022</v>
      </c>
      <c r="P2339">
        <v>10395.03611176889</v>
      </c>
      <c r="Q2339">
        <v>17.168943682756151</v>
      </c>
      <c r="R2339" t="s">
        <v>109</v>
      </c>
      <c r="S2339">
        <v>605.45577548892982</v>
      </c>
      <c r="T2339">
        <v>4.5</v>
      </c>
      <c r="U2339" t="s">
        <v>184</v>
      </c>
      <c r="V2339">
        <v>4.5</v>
      </c>
      <c r="W2339">
        <v>8</v>
      </c>
      <c r="X2339">
        <v>20.8</v>
      </c>
      <c r="Y2339">
        <v>15</v>
      </c>
      <c r="Z2339">
        <v>9.1249964693936397E-2</v>
      </c>
      <c r="AA2339">
        <v>31.536000000000001</v>
      </c>
    </row>
    <row r="2340" spans="1:27" x14ac:dyDescent="0.25">
      <c r="A2340" t="s">
        <v>98</v>
      </c>
      <c r="B2340" t="s">
        <v>519</v>
      </c>
      <c r="C2340" t="s">
        <v>1028</v>
      </c>
      <c r="D2340" t="s">
        <v>1707</v>
      </c>
      <c r="E2340" t="s">
        <v>179</v>
      </c>
      <c r="F2340" t="s">
        <v>201</v>
      </c>
      <c r="G2340" t="s">
        <v>119</v>
      </c>
      <c r="H2340" t="s">
        <v>125</v>
      </c>
      <c r="I2340">
        <v>2023</v>
      </c>
      <c r="J2340" t="s">
        <v>220</v>
      </c>
      <c r="K2340" t="s">
        <v>127</v>
      </c>
      <c r="L2340" t="s">
        <v>2580</v>
      </c>
      <c r="M2340" t="s">
        <v>2598</v>
      </c>
      <c r="N2340">
        <v>1</v>
      </c>
      <c r="O2340">
        <v>2023</v>
      </c>
      <c r="P2340">
        <v>10395.03611176889</v>
      </c>
      <c r="Q2340">
        <v>17.168943682756151</v>
      </c>
      <c r="R2340" t="s">
        <v>109</v>
      </c>
      <c r="S2340">
        <v>605.45577548892982</v>
      </c>
      <c r="T2340">
        <v>4.5</v>
      </c>
      <c r="U2340" t="s">
        <v>184</v>
      </c>
      <c r="V2340">
        <v>4.5</v>
      </c>
      <c r="W2340">
        <v>8</v>
      </c>
      <c r="X2340">
        <v>20.8</v>
      </c>
      <c r="Y2340">
        <v>15</v>
      </c>
      <c r="Z2340">
        <v>9.1249964693936397E-2</v>
      </c>
      <c r="AA2340">
        <v>31.536000000000001</v>
      </c>
    </row>
    <row r="2341" spans="1:27" x14ac:dyDescent="0.25">
      <c r="A2341" t="s">
        <v>98</v>
      </c>
      <c r="B2341" t="s">
        <v>519</v>
      </c>
      <c r="C2341" t="s">
        <v>1028</v>
      </c>
      <c r="D2341" t="s">
        <v>1707</v>
      </c>
      <c r="E2341" t="s">
        <v>179</v>
      </c>
      <c r="F2341" t="s">
        <v>201</v>
      </c>
      <c r="G2341" t="s">
        <v>119</v>
      </c>
      <c r="H2341" t="s">
        <v>125</v>
      </c>
      <c r="I2341">
        <v>2024</v>
      </c>
      <c r="J2341" t="s">
        <v>222</v>
      </c>
      <c r="K2341" t="s">
        <v>127</v>
      </c>
      <c r="L2341" t="s">
        <v>2580</v>
      </c>
      <c r="M2341" t="s">
        <v>2599</v>
      </c>
      <c r="N2341">
        <v>1</v>
      </c>
      <c r="O2341">
        <v>2024</v>
      </c>
      <c r="P2341">
        <v>10395.03611176889</v>
      </c>
      <c r="Q2341">
        <v>17.168943682756151</v>
      </c>
      <c r="R2341" t="s">
        <v>109</v>
      </c>
      <c r="S2341">
        <v>605.45577548892982</v>
      </c>
      <c r="T2341">
        <v>4.5</v>
      </c>
      <c r="U2341" t="s">
        <v>184</v>
      </c>
      <c r="V2341">
        <v>4.5</v>
      </c>
      <c r="W2341">
        <v>8</v>
      </c>
      <c r="X2341">
        <v>20.8</v>
      </c>
      <c r="Y2341">
        <v>15</v>
      </c>
      <c r="Z2341">
        <v>9.1249964693936397E-2</v>
      </c>
      <c r="AA2341">
        <v>31.536000000000001</v>
      </c>
    </row>
    <row r="2342" spans="1:27" x14ac:dyDescent="0.25">
      <c r="A2342" t="s">
        <v>98</v>
      </c>
      <c r="B2342" t="s">
        <v>519</v>
      </c>
      <c r="C2342" t="s">
        <v>1028</v>
      </c>
      <c r="D2342" t="s">
        <v>1707</v>
      </c>
      <c r="E2342" t="s">
        <v>179</v>
      </c>
      <c r="F2342" t="s">
        <v>224</v>
      </c>
      <c r="G2342" t="s">
        <v>111</v>
      </c>
      <c r="H2342" t="s">
        <v>125</v>
      </c>
      <c r="I2342">
        <v>2016</v>
      </c>
      <c r="J2342" t="s">
        <v>225</v>
      </c>
      <c r="K2342" t="s">
        <v>127</v>
      </c>
      <c r="L2342" t="s">
        <v>2580</v>
      </c>
      <c r="M2342" t="s">
        <v>2600</v>
      </c>
      <c r="N2342">
        <v>1</v>
      </c>
      <c r="O2342">
        <v>2020</v>
      </c>
      <c r="P2342">
        <v>1341.294982163728</v>
      </c>
      <c r="Q2342">
        <v>17.168943682756151</v>
      </c>
      <c r="R2342" t="s">
        <v>109</v>
      </c>
      <c r="S2342">
        <v>78.123325869539329</v>
      </c>
      <c r="T2342">
        <v>0.98</v>
      </c>
      <c r="U2342" t="s">
        <v>227</v>
      </c>
      <c r="V2342">
        <v>0.98</v>
      </c>
      <c r="W2342">
        <v>15</v>
      </c>
      <c r="X2342">
        <v>30</v>
      </c>
      <c r="Y2342">
        <v>23</v>
      </c>
      <c r="Z2342">
        <v>9.1249964693936397E-2</v>
      </c>
      <c r="AA2342">
        <v>31.536000000000001</v>
      </c>
    </row>
    <row r="2343" spans="1:27" x14ac:dyDescent="0.25">
      <c r="A2343" t="s">
        <v>98</v>
      </c>
      <c r="B2343" t="s">
        <v>519</v>
      </c>
      <c r="C2343" t="s">
        <v>1028</v>
      </c>
      <c r="D2343" t="s">
        <v>1707</v>
      </c>
      <c r="E2343" t="s">
        <v>179</v>
      </c>
      <c r="F2343" t="s">
        <v>228</v>
      </c>
      <c r="G2343" t="s">
        <v>103</v>
      </c>
      <c r="H2343" t="s">
        <v>104</v>
      </c>
      <c r="I2343">
        <v>2016</v>
      </c>
      <c r="J2343" t="s">
        <v>229</v>
      </c>
      <c r="K2343" t="s">
        <v>106</v>
      </c>
      <c r="L2343" t="s">
        <v>2580</v>
      </c>
      <c r="M2343" t="s">
        <v>2601</v>
      </c>
      <c r="N2343">
        <v>1</v>
      </c>
      <c r="O2343">
        <v>2020</v>
      </c>
      <c r="P2343">
        <v>2499.6861031233111</v>
      </c>
      <c r="Q2343">
        <v>17.168943682756151</v>
      </c>
      <c r="R2343" t="s">
        <v>109</v>
      </c>
      <c r="S2343">
        <v>145.59347093868689</v>
      </c>
      <c r="T2343">
        <v>0.8</v>
      </c>
      <c r="U2343" t="s">
        <v>227</v>
      </c>
      <c r="V2343">
        <v>0.8</v>
      </c>
      <c r="W2343">
        <v>16</v>
      </c>
      <c r="X2343">
        <v>27</v>
      </c>
      <c r="Y2343">
        <v>22</v>
      </c>
      <c r="Z2343">
        <v>9.1249964693936397E-2</v>
      </c>
      <c r="AA2343">
        <v>31.536000000000001</v>
      </c>
    </row>
    <row r="2344" spans="1:27" x14ac:dyDescent="0.25">
      <c r="A2344" t="s">
        <v>98</v>
      </c>
      <c r="B2344" t="s">
        <v>519</v>
      </c>
      <c r="C2344" t="s">
        <v>1028</v>
      </c>
      <c r="D2344" t="s">
        <v>1707</v>
      </c>
      <c r="E2344" t="s">
        <v>179</v>
      </c>
      <c r="F2344" t="s">
        <v>228</v>
      </c>
      <c r="G2344" t="s">
        <v>111</v>
      </c>
      <c r="H2344" t="s">
        <v>104</v>
      </c>
      <c r="I2344">
        <v>2016</v>
      </c>
      <c r="J2344" t="s">
        <v>231</v>
      </c>
      <c r="K2344" t="s">
        <v>106</v>
      </c>
      <c r="L2344" t="s">
        <v>2580</v>
      </c>
      <c r="M2344" t="s">
        <v>2602</v>
      </c>
      <c r="N2344">
        <v>0</v>
      </c>
      <c r="O2344">
        <v>2020</v>
      </c>
      <c r="P2344">
        <v>3182.5271849521182</v>
      </c>
      <c r="Q2344">
        <v>17.168943682756151</v>
      </c>
      <c r="R2344" t="s">
        <v>109</v>
      </c>
      <c r="S2344">
        <v>185.36534592681599</v>
      </c>
      <c r="T2344">
        <v>0.92</v>
      </c>
      <c r="U2344" t="s">
        <v>227</v>
      </c>
      <c r="V2344">
        <v>0.92</v>
      </c>
      <c r="W2344">
        <v>16</v>
      </c>
      <c r="X2344">
        <v>27</v>
      </c>
      <c r="Y2344">
        <v>22</v>
      </c>
      <c r="Z2344">
        <v>9.1249964693936397E-2</v>
      </c>
      <c r="AA2344">
        <v>31.536000000000001</v>
      </c>
    </row>
    <row r="2345" spans="1:27" x14ac:dyDescent="0.25">
      <c r="A2345" t="s">
        <v>98</v>
      </c>
      <c r="B2345" t="s">
        <v>519</v>
      </c>
      <c r="C2345" t="s">
        <v>1028</v>
      </c>
      <c r="D2345" t="s">
        <v>1707</v>
      </c>
      <c r="E2345" t="s">
        <v>179</v>
      </c>
      <c r="F2345" t="s">
        <v>228</v>
      </c>
      <c r="G2345" t="s">
        <v>111</v>
      </c>
      <c r="H2345" t="s">
        <v>104</v>
      </c>
      <c r="I2345">
        <v>2020</v>
      </c>
      <c r="J2345" t="s">
        <v>233</v>
      </c>
      <c r="K2345" t="s">
        <v>106</v>
      </c>
      <c r="L2345" t="s">
        <v>2580</v>
      </c>
      <c r="M2345" t="s">
        <v>2602</v>
      </c>
      <c r="N2345">
        <v>1</v>
      </c>
      <c r="O2345">
        <v>2020</v>
      </c>
      <c r="P2345">
        <v>3365.4310461562618</v>
      </c>
      <c r="Q2345">
        <v>17.168943682756151</v>
      </c>
      <c r="R2345" t="s">
        <v>109</v>
      </c>
      <c r="S2345">
        <v>196.01852672720781</v>
      </c>
      <c r="T2345">
        <v>0.92</v>
      </c>
      <c r="U2345" t="s">
        <v>227</v>
      </c>
      <c r="V2345">
        <v>0.92</v>
      </c>
      <c r="W2345">
        <v>16</v>
      </c>
      <c r="X2345">
        <v>27</v>
      </c>
      <c r="Y2345">
        <v>22</v>
      </c>
      <c r="Z2345">
        <v>9.1249964693936397E-2</v>
      </c>
      <c r="AA2345">
        <v>31.536000000000001</v>
      </c>
    </row>
    <row r="2346" spans="1:27" x14ac:dyDescent="0.25">
      <c r="A2346" t="s">
        <v>98</v>
      </c>
      <c r="B2346" t="s">
        <v>519</v>
      </c>
      <c r="C2346" t="s">
        <v>1028</v>
      </c>
      <c r="D2346" t="s">
        <v>1707</v>
      </c>
      <c r="E2346" t="s">
        <v>179</v>
      </c>
      <c r="F2346" t="s">
        <v>228</v>
      </c>
      <c r="G2346" t="s">
        <v>114</v>
      </c>
      <c r="H2346" t="s">
        <v>104</v>
      </c>
      <c r="I2346">
        <v>2016</v>
      </c>
      <c r="J2346" t="s">
        <v>234</v>
      </c>
      <c r="K2346" t="s">
        <v>106</v>
      </c>
      <c r="L2346" t="s">
        <v>2580</v>
      </c>
      <c r="M2346" t="s">
        <v>2603</v>
      </c>
      <c r="N2346">
        <v>1</v>
      </c>
      <c r="O2346">
        <v>2020</v>
      </c>
      <c r="P2346">
        <v>3341.043864662377</v>
      </c>
      <c r="Q2346">
        <v>17.168943682756151</v>
      </c>
      <c r="R2346" t="s">
        <v>109</v>
      </c>
      <c r="S2346">
        <v>194.5981026204889</v>
      </c>
      <c r="T2346">
        <v>0.95</v>
      </c>
      <c r="U2346" t="s">
        <v>227</v>
      </c>
      <c r="V2346">
        <v>0.95</v>
      </c>
      <c r="W2346">
        <v>16</v>
      </c>
      <c r="X2346">
        <v>27</v>
      </c>
      <c r="Y2346">
        <v>22</v>
      </c>
      <c r="Z2346">
        <v>9.1249964693936397E-2</v>
      </c>
      <c r="AA2346">
        <v>31.536000000000001</v>
      </c>
    </row>
    <row r="2347" spans="1:27" x14ac:dyDescent="0.25">
      <c r="A2347" t="s">
        <v>98</v>
      </c>
      <c r="B2347" t="s">
        <v>519</v>
      </c>
      <c r="C2347" t="s">
        <v>1028</v>
      </c>
      <c r="D2347" t="s">
        <v>1707</v>
      </c>
      <c r="E2347" t="s">
        <v>179</v>
      </c>
      <c r="F2347" t="s">
        <v>228</v>
      </c>
      <c r="G2347" t="s">
        <v>114</v>
      </c>
      <c r="H2347" t="s">
        <v>104</v>
      </c>
      <c r="I2347">
        <v>2022</v>
      </c>
      <c r="J2347" t="s">
        <v>236</v>
      </c>
      <c r="K2347" t="s">
        <v>106</v>
      </c>
      <c r="L2347" t="s">
        <v>2580</v>
      </c>
      <c r="M2347" t="s">
        <v>2604</v>
      </c>
      <c r="N2347">
        <v>1</v>
      </c>
      <c r="O2347">
        <v>2022</v>
      </c>
      <c r="P2347">
        <v>3341.043864662377</v>
      </c>
      <c r="Q2347">
        <v>17.168943682756151</v>
      </c>
      <c r="R2347" t="s">
        <v>109</v>
      </c>
      <c r="S2347">
        <v>194.5981026204889</v>
      </c>
      <c r="T2347">
        <v>0.95</v>
      </c>
      <c r="U2347" t="s">
        <v>227</v>
      </c>
      <c r="V2347">
        <v>0.95</v>
      </c>
      <c r="W2347">
        <v>16</v>
      </c>
      <c r="X2347">
        <v>27</v>
      </c>
      <c r="Y2347">
        <v>22</v>
      </c>
      <c r="Z2347">
        <v>9.1249964693936397E-2</v>
      </c>
      <c r="AA2347">
        <v>31.536000000000001</v>
      </c>
    </row>
    <row r="2348" spans="1:27" x14ac:dyDescent="0.25">
      <c r="A2348" t="s">
        <v>98</v>
      </c>
      <c r="B2348" t="s">
        <v>519</v>
      </c>
      <c r="C2348" t="s">
        <v>1028</v>
      </c>
      <c r="D2348" t="s">
        <v>1707</v>
      </c>
      <c r="E2348" t="s">
        <v>179</v>
      </c>
      <c r="F2348" t="s">
        <v>228</v>
      </c>
      <c r="G2348" t="s">
        <v>119</v>
      </c>
      <c r="H2348" t="s">
        <v>104</v>
      </c>
      <c r="I2348">
        <v>2016</v>
      </c>
      <c r="J2348" t="s">
        <v>238</v>
      </c>
      <c r="K2348" t="s">
        <v>106</v>
      </c>
      <c r="L2348" t="s">
        <v>2580</v>
      </c>
      <c r="M2348" t="s">
        <v>2605</v>
      </c>
      <c r="N2348">
        <v>1</v>
      </c>
      <c r="O2348">
        <v>2020</v>
      </c>
      <c r="P2348">
        <v>3706.851587070666</v>
      </c>
      <c r="Q2348">
        <v>17.168943682756151</v>
      </c>
      <c r="R2348" t="s">
        <v>109</v>
      </c>
      <c r="S2348">
        <v>215.90446422127229</v>
      </c>
      <c r="T2348">
        <v>0.99</v>
      </c>
      <c r="U2348" t="s">
        <v>227</v>
      </c>
      <c r="V2348">
        <v>0.99</v>
      </c>
      <c r="W2348">
        <v>16</v>
      </c>
      <c r="X2348">
        <v>27</v>
      </c>
      <c r="Y2348">
        <v>22</v>
      </c>
      <c r="Z2348">
        <v>9.1249964693936397E-2</v>
      </c>
      <c r="AA2348">
        <v>31.536000000000001</v>
      </c>
    </row>
    <row r="2349" spans="1:27" x14ac:dyDescent="0.25">
      <c r="A2349" t="s">
        <v>98</v>
      </c>
      <c r="B2349" t="s">
        <v>519</v>
      </c>
      <c r="C2349" t="s">
        <v>1028</v>
      </c>
      <c r="D2349" t="s">
        <v>1707</v>
      </c>
      <c r="E2349" t="s">
        <v>179</v>
      </c>
      <c r="F2349" t="s">
        <v>228</v>
      </c>
      <c r="G2349" t="s">
        <v>119</v>
      </c>
      <c r="H2349" t="s">
        <v>104</v>
      </c>
      <c r="I2349">
        <v>2022</v>
      </c>
      <c r="J2349" t="s">
        <v>240</v>
      </c>
      <c r="K2349" t="s">
        <v>106</v>
      </c>
      <c r="L2349" t="s">
        <v>2580</v>
      </c>
      <c r="M2349" t="s">
        <v>2606</v>
      </c>
      <c r="N2349">
        <v>1</v>
      </c>
      <c r="O2349">
        <v>2022</v>
      </c>
      <c r="P2349">
        <v>3706.851587070666</v>
      </c>
      <c r="Q2349">
        <v>17.168943682756151</v>
      </c>
      <c r="R2349" t="s">
        <v>109</v>
      </c>
      <c r="S2349">
        <v>215.90446422127229</v>
      </c>
      <c r="T2349">
        <v>0.99</v>
      </c>
      <c r="U2349" t="s">
        <v>227</v>
      </c>
      <c r="V2349">
        <v>0.99</v>
      </c>
      <c r="W2349">
        <v>16</v>
      </c>
      <c r="X2349">
        <v>27</v>
      </c>
      <c r="Y2349">
        <v>22</v>
      </c>
      <c r="Z2349">
        <v>9.1249964693936397E-2</v>
      </c>
      <c r="AA2349">
        <v>31.536000000000001</v>
      </c>
    </row>
    <row r="2350" spans="1:27" x14ac:dyDescent="0.25">
      <c r="A2350" t="s">
        <v>98</v>
      </c>
      <c r="B2350" t="s">
        <v>519</v>
      </c>
      <c r="C2350" t="s">
        <v>1028</v>
      </c>
      <c r="D2350" t="s">
        <v>1707</v>
      </c>
      <c r="E2350" t="s">
        <v>179</v>
      </c>
      <c r="F2350" t="s">
        <v>224</v>
      </c>
      <c r="G2350" t="s">
        <v>103</v>
      </c>
      <c r="H2350" t="s">
        <v>104</v>
      </c>
      <c r="I2350">
        <v>2016</v>
      </c>
      <c r="J2350" t="s">
        <v>242</v>
      </c>
      <c r="K2350" t="s">
        <v>106</v>
      </c>
      <c r="L2350" t="s">
        <v>2580</v>
      </c>
      <c r="M2350" t="s">
        <v>2607</v>
      </c>
      <c r="N2350">
        <v>1</v>
      </c>
      <c r="O2350">
        <v>2020</v>
      </c>
      <c r="P2350">
        <v>8748.901360931588</v>
      </c>
      <c r="Q2350">
        <v>17.168943682756151</v>
      </c>
      <c r="R2350" t="s">
        <v>109</v>
      </c>
      <c r="S2350">
        <v>509.57714828540429</v>
      </c>
      <c r="T2350">
        <v>0.82</v>
      </c>
      <c r="U2350" t="s">
        <v>227</v>
      </c>
      <c r="V2350">
        <v>0.82</v>
      </c>
      <c r="W2350">
        <v>20</v>
      </c>
      <c r="X2350">
        <v>30</v>
      </c>
      <c r="Y2350">
        <v>26</v>
      </c>
      <c r="Z2350">
        <v>9.1249964693936397E-2</v>
      </c>
      <c r="AA2350">
        <v>31.536000000000001</v>
      </c>
    </row>
    <row r="2351" spans="1:27" x14ac:dyDescent="0.25">
      <c r="A2351" t="s">
        <v>98</v>
      </c>
      <c r="B2351" t="s">
        <v>519</v>
      </c>
      <c r="C2351" t="s">
        <v>1028</v>
      </c>
      <c r="D2351" t="s">
        <v>1707</v>
      </c>
      <c r="E2351" t="s">
        <v>179</v>
      </c>
      <c r="F2351" t="s">
        <v>224</v>
      </c>
      <c r="G2351" t="s">
        <v>103</v>
      </c>
      <c r="H2351" t="s">
        <v>104</v>
      </c>
      <c r="I2351">
        <v>2021</v>
      </c>
      <c r="J2351" t="s">
        <v>244</v>
      </c>
      <c r="K2351" t="s">
        <v>106</v>
      </c>
      <c r="L2351" t="s">
        <v>2580</v>
      </c>
      <c r="M2351" t="s">
        <v>2608</v>
      </c>
      <c r="N2351">
        <v>1</v>
      </c>
      <c r="O2351">
        <v>2021</v>
      </c>
      <c r="P2351">
        <v>8962.2891990030894</v>
      </c>
      <c r="Q2351">
        <v>17.168943682756151</v>
      </c>
      <c r="R2351" t="s">
        <v>109</v>
      </c>
      <c r="S2351">
        <v>522.00585921919458</v>
      </c>
      <c r="T2351">
        <v>0.84</v>
      </c>
      <c r="U2351" t="s">
        <v>227</v>
      </c>
      <c r="V2351">
        <v>0.84</v>
      </c>
      <c r="W2351">
        <v>20</v>
      </c>
      <c r="X2351">
        <v>30</v>
      </c>
      <c r="Y2351">
        <v>26</v>
      </c>
      <c r="Z2351">
        <v>9.1249964693936397E-2</v>
      </c>
      <c r="AA2351">
        <v>31.536000000000001</v>
      </c>
    </row>
    <row r="2352" spans="1:27" x14ac:dyDescent="0.25">
      <c r="A2352" t="s">
        <v>98</v>
      </c>
      <c r="B2352" t="s">
        <v>519</v>
      </c>
      <c r="C2352" t="s">
        <v>1028</v>
      </c>
      <c r="D2352" t="s">
        <v>1707</v>
      </c>
      <c r="E2352" t="s">
        <v>179</v>
      </c>
      <c r="F2352" t="s">
        <v>224</v>
      </c>
      <c r="G2352" t="s">
        <v>111</v>
      </c>
      <c r="H2352" t="s">
        <v>104</v>
      </c>
      <c r="I2352">
        <v>2016</v>
      </c>
      <c r="J2352" t="s">
        <v>246</v>
      </c>
      <c r="K2352" t="s">
        <v>106</v>
      </c>
      <c r="L2352" t="s">
        <v>2580</v>
      </c>
      <c r="M2352" t="s">
        <v>2609</v>
      </c>
      <c r="N2352">
        <v>0</v>
      </c>
      <c r="O2352">
        <v>2020</v>
      </c>
      <c r="P2352">
        <v>8748.901360931588</v>
      </c>
      <c r="Q2352">
        <v>17.168943682756151</v>
      </c>
      <c r="R2352" t="s">
        <v>109</v>
      </c>
      <c r="S2352">
        <v>509.57714828540429</v>
      </c>
      <c r="T2352">
        <v>0.82</v>
      </c>
      <c r="U2352" t="s">
        <v>227</v>
      </c>
      <c r="V2352">
        <v>0.82</v>
      </c>
      <c r="W2352">
        <v>20</v>
      </c>
      <c r="X2352">
        <v>30</v>
      </c>
      <c r="Y2352">
        <v>26</v>
      </c>
      <c r="Z2352">
        <v>9.1249964693936397E-2</v>
      </c>
      <c r="AA2352">
        <v>31.536000000000001</v>
      </c>
    </row>
    <row r="2353" spans="1:27" x14ac:dyDescent="0.25">
      <c r="A2353" t="s">
        <v>98</v>
      </c>
      <c r="B2353" t="s">
        <v>519</v>
      </c>
      <c r="C2353" t="s">
        <v>1028</v>
      </c>
      <c r="D2353" t="s">
        <v>1707</v>
      </c>
      <c r="E2353" t="s">
        <v>179</v>
      </c>
      <c r="F2353" t="s">
        <v>224</v>
      </c>
      <c r="G2353" t="s">
        <v>111</v>
      </c>
      <c r="H2353" t="s">
        <v>104</v>
      </c>
      <c r="I2353">
        <v>2020</v>
      </c>
      <c r="J2353" t="s">
        <v>248</v>
      </c>
      <c r="K2353" t="s">
        <v>106</v>
      </c>
      <c r="L2353" t="s">
        <v>2580</v>
      </c>
      <c r="M2353" t="s">
        <v>2609</v>
      </c>
      <c r="N2353">
        <v>1</v>
      </c>
      <c r="O2353">
        <v>2020</v>
      </c>
      <c r="P2353">
        <v>9602.4527132175954</v>
      </c>
      <c r="Q2353">
        <v>17.168943682756151</v>
      </c>
      <c r="R2353" t="s">
        <v>109</v>
      </c>
      <c r="S2353">
        <v>559.29199202056566</v>
      </c>
      <c r="T2353">
        <v>0.9</v>
      </c>
      <c r="U2353" t="s">
        <v>227</v>
      </c>
      <c r="V2353">
        <v>0.9</v>
      </c>
      <c r="W2353">
        <v>20</v>
      </c>
      <c r="X2353">
        <v>30</v>
      </c>
      <c r="Y2353">
        <v>26</v>
      </c>
      <c r="Z2353">
        <v>9.1249964693936397E-2</v>
      </c>
      <c r="AA2353">
        <v>31.536000000000001</v>
      </c>
    </row>
    <row r="2354" spans="1:27" x14ac:dyDescent="0.25">
      <c r="A2354" t="s">
        <v>98</v>
      </c>
      <c r="B2354" t="s">
        <v>519</v>
      </c>
      <c r="C2354" t="s">
        <v>1028</v>
      </c>
      <c r="D2354" t="s">
        <v>1707</v>
      </c>
      <c r="E2354" t="s">
        <v>179</v>
      </c>
      <c r="F2354" t="s">
        <v>224</v>
      </c>
      <c r="G2354" t="s">
        <v>114</v>
      </c>
      <c r="H2354" t="s">
        <v>104</v>
      </c>
      <c r="I2354">
        <v>2016</v>
      </c>
      <c r="J2354" t="s">
        <v>249</v>
      </c>
      <c r="K2354" t="s">
        <v>106</v>
      </c>
      <c r="L2354" t="s">
        <v>2580</v>
      </c>
      <c r="M2354" t="s">
        <v>2610</v>
      </c>
      <c r="N2354">
        <v>1</v>
      </c>
      <c r="O2354">
        <v>2020</v>
      </c>
      <c r="P2354">
        <v>9602.4527132175954</v>
      </c>
      <c r="Q2354">
        <v>17.168943682756151</v>
      </c>
      <c r="R2354" t="s">
        <v>109</v>
      </c>
      <c r="S2354">
        <v>559.29199202056566</v>
      </c>
      <c r="T2354">
        <v>0.9</v>
      </c>
      <c r="U2354" t="s">
        <v>227</v>
      </c>
      <c r="V2354">
        <v>0.9</v>
      </c>
      <c r="W2354">
        <v>20</v>
      </c>
      <c r="X2354">
        <v>30</v>
      </c>
      <c r="Y2354">
        <v>26</v>
      </c>
      <c r="Z2354">
        <v>9.1249964693936397E-2</v>
      </c>
      <c r="AA2354">
        <v>31.536000000000001</v>
      </c>
    </row>
    <row r="2355" spans="1:27" x14ac:dyDescent="0.25">
      <c r="A2355" t="s">
        <v>98</v>
      </c>
      <c r="B2355" t="s">
        <v>519</v>
      </c>
      <c r="C2355" t="s">
        <v>1028</v>
      </c>
      <c r="D2355" t="s">
        <v>1707</v>
      </c>
      <c r="E2355" t="s">
        <v>179</v>
      </c>
      <c r="F2355" t="s">
        <v>224</v>
      </c>
      <c r="G2355" t="s">
        <v>119</v>
      </c>
      <c r="H2355" t="s">
        <v>104</v>
      </c>
      <c r="I2355">
        <v>2016</v>
      </c>
      <c r="J2355" t="s">
        <v>251</v>
      </c>
      <c r="K2355" t="s">
        <v>106</v>
      </c>
      <c r="L2355" t="s">
        <v>2580</v>
      </c>
      <c r="M2355" t="s">
        <v>2611</v>
      </c>
      <c r="N2355">
        <v>1</v>
      </c>
      <c r="O2355">
        <v>2020</v>
      </c>
      <c r="P2355">
        <v>10882.779741646609</v>
      </c>
      <c r="Q2355">
        <v>17.168943682756151</v>
      </c>
      <c r="R2355" t="s">
        <v>109</v>
      </c>
      <c r="S2355">
        <v>633.86425762330771</v>
      </c>
      <c r="T2355">
        <v>0.97</v>
      </c>
      <c r="U2355" t="s">
        <v>227</v>
      </c>
      <c r="V2355">
        <v>0.97</v>
      </c>
      <c r="W2355">
        <v>20</v>
      </c>
      <c r="X2355">
        <v>30</v>
      </c>
      <c r="Y2355">
        <v>26</v>
      </c>
      <c r="Z2355">
        <v>9.1249964693936397E-2</v>
      </c>
      <c r="AA2355">
        <v>31.536000000000001</v>
      </c>
    </row>
    <row r="2356" spans="1:27" x14ac:dyDescent="0.25">
      <c r="A2356" t="s">
        <v>98</v>
      </c>
      <c r="B2356" t="s">
        <v>519</v>
      </c>
      <c r="C2356" t="s">
        <v>1028</v>
      </c>
      <c r="D2356" t="s">
        <v>1707</v>
      </c>
      <c r="E2356" t="s">
        <v>179</v>
      </c>
      <c r="F2356" t="s">
        <v>224</v>
      </c>
      <c r="G2356" t="s">
        <v>119</v>
      </c>
      <c r="H2356" t="s">
        <v>104</v>
      </c>
      <c r="I2356">
        <v>2022</v>
      </c>
      <c r="J2356" t="s">
        <v>253</v>
      </c>
      <c r="K2356" t="s">
        <v>106</v>
      </c>
      <c r="L2356" t="s">
        <v>2580</v>
      </c>
      <c r="M2356" t="s">
        <v>2612</v>
      </c>
      <c r="N2356">
        <v>1</v>
      </c>
      <c r="O2356">
        <v>2022</v>
      </c>
      <c r="P2356">
        <v>10882.779741646609</v>
      </c>
      <c r="Q2356">
        <v>17.168943682756151</v>
      </c>
      <c r="R2356" t="s">
        <v>109</v>
      </c>
      <c r="S2356">
        <v>633.86425762330771</v>
      </c>
      <c r="T2356">
        <v>0.97</v>
      </c>
      <c r="U2356" t="s">
        <v>227</v>
      </c>
      <c r="V2356">
        <v>0.97</v>
      </c>
      <c r="W2356">
        <v>20</v>
      </c>
      <c r="X2356">
        <v>30</v>
      </c>
      <c r="Y2356">
        <v>26</v>
      </c>
      <c r="Z2356">
        <v>9.1249964693936397E-2</v>
      </c>
      <c r="AA2356">
        <v>31.536000000000001</v>
      </c>
    </row>
    <row r="2357" spans="1:27" x14ac:dyDescent="0.25">
      <c r="A2357" t="s">
        <v>98</v>
      </c>
      <c r="B2357" t="s">
        <v>519</v>
      </c>
      <c r="C2357" t="s">
        <v>1028</v>
      </c>
      <c r="D2357" t="s">
        <v>1707</v>
      </c>
      <c r="E2357" t="s">
        <v>179</v>
      </c>
      <c r="F2357" t="s">
        <v>228</v>
      </c>
      <c r="G2357" t="s">
        <v>103</v>
      </c>
      <c r="H2357" t="s">
        <v>255</v>
      </c>
      <c r="I2357">
        <v>2016</v>
      </c>
      <c r="J2357" t="s">
        <v>256</v>
      </c>
      <c r="K2357" t="s">
        <v>257</v>
      </c>
      <c r="L2357" t="s">
        <v>2580</v>
      </c>
      <c r="M2357" t="s">
        <v>2613</v>
      </c>
      <c r="N2357">
        <v>1</v>
      </c>
      <c r="O2357">
        <v>2020</v>
      </c>
      <c r="P2357">
        <v>5029.8561831139787</v>
      </c>
      <c r="Q2357">
        <v>17.168943682756151</v>
      </c>
      <c r="R2357" t="s">
        <v>109</v>
      </c>
      <c r="S2357">
        <v>292.96247201077239</v>
      </c>
      <c r="T2357">
        <v>0.83</v>
      </c>
      <c r="U2357" t="s">
        <v>227</v>
      </c>
      <c r="V2357">
        <v>0.83</v>
      </c>
      <c r="W2357">
        <v>19.7</v>
      </c>
      <c r="X2357">
        <v>33.1</v>
      </c>
      <c r="Y2357">
        <v>27</v>
      </c>
      <c r="Z2357">
        <v>9.1249964693936397E-2</v>
      </c>
      <c r="AA2357">
        <v>31.536000000000001</v>
      </c>
    </row>
    <row r="2358" spans="1:27" x14ac:dyDescent="0.25">
      <c r="A2358" t="s">
        <v>98</v>
      </c>
      <c r="B2358" t="s">
        <v>519</v>
      </c>
      <c r="C2358" t="s">
        <v>1028</v>
      </c>
      <c r="D2358" t="s">
        <v>1707</v>
      </c>
      <c r="E2358" t="s">
        <v>179</v>
      </c>
      <c r="F2358" t="s">
        <v>228</v>
      </c>
      <c r="G2358" t="s">
        <v>111</v>
      </c>
      <c r="H2358" t="s">
        <v>255</v>
      </c>
      <c r="I2358">
        <v>2016</v>
      </c>
      <c r="J2358" t="s">
        <v>259</v>
      </c>
      <c r="K2358" t="s">
        <v>257</v>
      </c>
      <c r="L2358" t="s">
        <v>2580</v>
      </c>
      <c r="M2358" t="s">
        <v>2614</v>
      </c>
      <c r="N2358">
        <v>0</v>
      </c>
      <c r="O2358">
        <v>2020</v>
      </c>
      <c r="P2358">
        <v>5029.8561831139787</v>
      </c>
      <c r="Q2358">
        <v>17.168943682756151</v>
      </c>
      <c r="R2358" t="s">
        <v>109</v>
      </c>
      <c r="S2358">
        <v>292.96247201077239</v>
      </c>
      <c r="T2358">
        <v>0.83</v>
      </c>
      <c r="U2358" t="s">
        <v>227</v>
      </c>
      <c r="V2358">
        <v>0.83</v>
      </c>
      <c r="W2358">
        <v>19.7</v>
      </c>
      <c r="X2358">
        <v>33.1</v>
      </c>
      <c r="Y2358">
        <v>27</v>
      </c>
      <c r="Z2358">
        <v>9.1249964693936397E-2</v>
      </c>
      <c r="AA2358">
        <v>31.536000000000001</v>
      </c>
    </row>
    <row r="2359" spans="1:27" x14ac:dyDescent="0.25">
      <c r="A2359" t="s">
        <v>98</v>
      </c>
      <c r="B2359" t="s">
        <v>519</v>
      </c>
      <c r="C2359" t="s">
        <v>1028</v>
      </c>
      <c r="D2359" t="s">
        <v>1707</v>
      </c>
      <c r="E2359" t="s">
        <v>179</v>
      </c>
      <c r="F2359" t="s">
        <v>228</v>
      </c>
      <c r="G2359" t="s">
        <v>111</v>
      </c>
      <c r="H2359" t="s">
        <v>255</v>
      </c>
      <c r="I2359">
        <v>2020</v>
      </c>
      <c r="J2359" t="s">
        <v>261</v>
      </c>
      <c r="K2359" t="s">
        <v>257</v>
      </c>
      <c r="L2359" t="s">
        <v>2580</v>
      </c>
      <c r="M2359" t="s">
        <v>2614</v>
      </c>
      <c r="N2359">
        <v>1</v>
      </c>
      <c r="O2359">
        <v>2020</v>
      </c>
      <c r="P2359">
        <v>5151.7920905834089</v>
      </c>
      <c r="Q2359">
        <v>17.168943682756151</v>
      </c>
      <c r="R2359" t="s">
        <v>109</v>
      </c>
      <c r="S2359">
        <v>300.06459254436697</v>
      </c>
      <c r="T2359">
        <v>0.84</v>
      </c>
      <c r="U2359" t="s">
        <v>227</v>
      </c>
      <c r="V2359">
        <v>0.84</v>
      </c>
      <c r="W2359">
        <v>19.7</v>
      </c>
      <c r="X2359">
        <v>33.1</v>
      </c>
      <c r="Y2359">
        <v>27</v>
      </c>
      <c r="Z2359">
        <v>9.1249964693936397E-2</v>
      </c>
      <c r="AA2359">
        <v>31.536000000000001</v>
      </c>
    </row>
    <row r="2360" spans="1:27" x14ac:dyDescent="0.25">
      <c r="A2360" t="s">
        <v>98</v>
      </c>
      <c r="B2360" t="s">
        <v>519</v>
      </c>
      <c r="C2360" t="s">
        <v>1028</v>
      </c>
      <c r="D2360" t="s">
        <v>1707</v>
      </c>
      <c r="E2360" t="s">
        <v>179</v>
      </c>
      <c r="F2360" t="s">
        <v>228</v>
      </c>
      <c r="G2360" t="s">
        <v>114</v>
      </c>
      <c r="H2360" t="s">
        <v>255</v>
      </c>
      <c r="I2360">
        <v>2016</v>
      </c>
      <c r="J2360" t="s">
        <v>262</v>
      </c>
      <c r="K2360" t="s">
        <v>257</v>
      </c>
      <c r="L2360" t="s">
        <v>2580</v>
      </c>
      <c r="M2360" t="s">
        <v>2615</v>
      </c>
      <c r="N2360">
        <v>1</v>
      </c>
      <c r="O2360">
        <v>2020</v>
      </c>
      <c r="P2360">
        <v>5304.2119749201956</v>
      </c>
      <c r="Q2360">
        <v>17.168943682756151</v>
      </c>
      <c r="R2360" t="s">
        <v>109</v>
      </c>
      <c r="S2360">
        <v>308.94224321136011</v>
      </c>
      <c r="T2360">
        <v>0.85</v>
      </c>
      <c r="U2360" t="s">
        <v>227</v>
      </c>
      <c r="V2360">
        <v>0.85</v>
      </c>
      <c r="W2360">
        <v>19.7</v>
      </c>
      <c r="X2360">
        <v>33.1</v>
      </c>
      <c r="Y2360">
        <v>27</v>
      </c>
      <c r="Z2360">
        <v>9.1249964693936397E-2</v>
      </c>
      <c r="AA2360">
        <v>31.536000000000001</v>
      </c>
    </row>
    <row r="2361" spans="1:27" x14ac:dyDescent="0.25">
      <c r="A2361" t="s">
        <v>98</v>
      </c>
      <c r="B2361" t="s">
        <v>519</v>
      </c>
      <c r="C2361" t="s">
        <v>1028</v>
      </c>
      <c r="D2361" t="s">
        <v>1707</v>
      </c>
      <c r="E2361" t="s">
        <v>179</v>
      </c>
      <c r="F2361" t="s">
        <v>228</v>
      </c>
      <c r="G2361" t="s">
        <v>119</v>
      </c>
      <c r="H2361" t="s">
        <v>255</v>
      </c>
      <c r="I2361">
        <v>2016</v>
      </c>
      <c r="J2361" t="s">
        <v>264</v>
      </c>
      <c r="K2361" t="s">
        <v>257</v>
      </c>
      <c r="L2361" t="s">
        <v>2580</v>
      </c>
      <c r="M2361" t="s">
        <v>2616</v>
      </c>
      <c r="N2361">
        <v>0</v>
      </c>
      <c r="O2361">
        <v>2020</v>
      </c>
      <c r="P2361">
        <v>7864.8660317782214</v>
      </c>
      <c r="Q2361">
        <v>17.168943682756151</v>
      </c>
      <c r="R2361" t="s">
        <v>109</v>
      </c>
      <c r="S2361">
        <v>458.08677441684432</v>
      </c>
      <c r="T2361">
        <v>0.97</v>
      </c>
      <c r="U2361" t="s">
        <v>227</v>
      </c>
      <c r="V2361">
        <v>0.97</v>
      </c>
      <c r="W2361">
        <v>19.7</v>
      </c>
      <c r="X2361">
        <v>33.1</v>
      </c>
      <c r="Y2361">
        <v>27</v>
      </c>
      <c r="Z2361">
        <v>9.1249964693936397E-2</v>
      </c>
      <c r="AA2361">
        <v>31.536000000000001</v>
      </c>
    </row>
    <row r="2362" spans="1:27" x14ac:dyDescent="0.25">
      <c r="A2362" t="s">
        <v>98</v>
      </c>
      <c r="B2362" t="s">
        <v>519</v>
      </c>
      <c r="C2362" t="s">
        <v>1028</v>
      </c>
      <c r="D2362" t="s">
        <v>1707</v>
      </c>
      <c r="E2362" t="s">
        <v>179</v>
      </c>
      <c r="F2362" t="s">
        <v>228</v>
      </c>
      <c r="G2362" t="s">
        <v>119</v>
      </c>
      <c r="H2362" t="s">
        <v>255</v>
      </c>
      <c r="I2362">
        <v>2020</v>
      </c>
      <c r="J2362" t="s">
        <v>266</v>
      </c>
      <c r="K2362" t="s">
        <v>257</v>
      </c>
      <c r="L2362" t="s">
        <v>2580</v>
      </c>
      <c r="M2362" t="s">
        <v>2616</v>
      </c>
      <c r="N2362">
        <v>1</v>
      </c>
      <c r="O2362">
        <v>2020</v>
      </c>
      <c r="P2362">
        <v>7864.8660317782214</v>
      </c>
      <c r="Q2362">
        <v>17.168943682756151</v>
      </c>
      <c r="R2362" t="s">
        <v>109</v>
      </c>
      <c r="S2362">
        <v>458.08677441684432</v>
      </c>
      <c r="T2362">
        <v>0.97</v>
      </c>
      <c r="U2362" t="s">
        <v>227</v>
      </c>
      <c r="V2362">
        <v>0.97</v>
      </c>
      <c r="W2362">
        <v>19.7</v>
      </c>
      <c r="X2362">
        <v>33.1</v>
      </c>
      <c r="Y2362">
        <v>27</v>
      </c>
      <c r="Z2362">
        <v>9.1249964693936397E-2</v>
      </c>
      <c r="AA2362">
        <v>31.536000000000001</v>
      </c>
    </row>
    <row r="2363" spans="1:27" x14ac:dyDescent="0.25">
      <c r="A2363" t="s">
        <v>98</v>
      </c>
      <c r="B2363" t="s">
        <v>519</v>
      </c>
      <c r="C2363" t="s">
        <v>1028</v>
      </c>
      <c r="D2363" t="s">
        <v>1707</v>
      </c>
      <c r="E2363" t="s">
        <v>179</v>
      </c>
      <c r="F2363" t="s">
        <v>228</v>
      </c>
      <c r="G2363" t="s">
        <v>103</v>
      </c>
      <c r="H2363" t="s">
        <v>156</v>
      </c>
      <c r="I2363">
        <v>2016</v>
      </c>
      <c r="J2363" t="s">
        <v>267</v>
      </c>
      <c r="K2363" t="s">
        <v>158</v>
      </c>
      <c r="L2363" t="s">
        <v>2580</v>
      </c>
      <c r="M2363" t="s">
        <v>2617</v>
      </c>
      <c r="N2363">
        <v>1</v>
      </c>
      <c r="O2363">
        <v>2020</v>
      </c>
      <c r="P2363">
        <v>2499.6861031233111</v>
      </c>
      <c r="Q2363">
        <v>17.168943682756151</v>
      </c>
      <c r="R2363" t="s">
        <v>109</v>
      </c>
      <c r="S2363">
        <v>145.59347093868689</v>
      </c>
      <c r="T2363">
        <v>0.8</v>
      </c>
      <c r="U2363" t="s">
        <v>227</v>
      </c>
      <c r="V2363">
        <v>0.8</v>
      </c>
      <c r="W2363">
        <v>16</v>
      </c>
      <c r="X2363">
        <v>27</v>
      </c>
      <c r="Y2363">
        <v>22</v>
      </c>
      <c r="Z2363">
        <v>9.1249964693936397E-2</v>
      </c>
      <c r="AA2363">
        <v>31.536000000000001</v>
      </c>
    </row>
    <row r="2364" spans="1:27" x14ac:dyDescent="0.25">
      <c r="A2364" t="s">
        <v>98</v>
      </c>
      <c r="B2364" t="s">
        <v>519</v>
      </c>
      <c r="C2364" t="s">
        <v>1028</v>
      </c>
      <c r="D2364" t="s">
        <v>1707</v>
      </c>
      <c r="E2364" t="s">
        <v>179</v>
      </c>
      <c r="F2364" t="s">
        <v>228</v>
      </c>
      <c r="G2364" t="s">
        <v>111</v>
      </c>
      <c r="H2364" t="s">
        <v>156</v>
      </c>
      <c r="I2364">
        <v>2016</v>
      </c>
      <c r="J2364" t="s">
        <v>269</v>
      </c>
      <c r="K2364" t="s">
        <v>158</v>
      </c>
      <c r="L2364" t="s">
        <v>2580</v>
      </c>
      <c r="M2364" t="s">
        <v>2618</v>
      </c>
      <c r="N2364">
        <v>0</v>
      </c>
      <c r="O2364">
        <v>2020</v>
      </c>
      <c r="P2364">
        <v>3182.5271849521182</v>
      </c>
      <c r="Q2364">
        <v>17.168943682756151</v>
      </c>
      <c r="R2364" t="s">
        <v>109</v>
      </c>
      <c r="S2364">
        <v>185.36534592681599</v>
      </c>
      <c r="T2364">
        <v>0.92</v>
      </c>
      <c r="U2364" t="s">
        <v>227</v>
      </c>
      <c r="V2364">
        <v>0.92</v>
      </c>
      <c r="W2364">
        <v>16</v>
      </c>
      <c r="X2364">
        <v>27</v>
      </c>
      <c r="Y2364">
        <v>22</v>
      </c>
      <c r="Z2364">
        <v>9.1249964693936397E-2</v>
      </c>
      <c r="AA2364">
        <v>31.536000000000001</v>
      </c>
    </row>
    <row r="2365" spans="1:27" x14ac:dyDescent="0.25">
      <c r="A2365" t="s">
        <v>98</v>
      </c>
      <c r="B2365" t="s">
        <v>519</v>
      </c>
      <c r="C2365" t="s">
        <v>1028</v>
      </c>
      <c r="D2365" t="s">
        <v>1707</v>
      </c>
      <c r="E2365" t="s">
        <v>179</v>
      </c>
      <c r="F2365" t="s">
        <v>228</v>
      </c>
      <c r="G2365" t="s">
        <v>111</v>
      </c>
      <c r="H2365" t="s">
        <v>156</v>
      </c>
      <c r="I2365">
        <v>2020</v>
      </c>
      <c r="J2365" t="s">
        <v>271</v>
      </c>
      <c r="K2365" t="s">
        <v>158</v>
      </c>
      <c r="L2365" t="s">
        <v>2580</v>
      </c>
      <c r="M2365" t="s">
        <v>2618</v>
      </c>
      <c r="N2365">
        <v>1</v>
      </c>
      <c r="O2365">
        <v>2020</v>
      </c>
      <c r="P2365">
        <v>3365.4310461562618</v>
      </c>
      <c r="Q2365">
        <v>17.168943682756151</v>
      </c>
      <c r="R2365" t="s">
        <v>109</v>
      </c>
      <c r="S2365">
        <v>196.01852672720781</v>
      </c>
      <c r="T2365">
        <v>0.92</v>
      </c>
      <c r="U2365" t="s">
        <v>227</v>
      </c>
      <c r="V2365">
        <v>0.92</v>
      </c>
      <c r="W2365">
        <v>16</v>
      </c>
      <c r="X2365">
        <v>27</v>
      </c>
      <c r="Y2365">
        <v>22</v>
      </c>
      <c r="Z2365">
        <v>9.1249964693936397E-2</v>
      </c>
      <c r="AA2365">
        <v>31.536000000000001</v>
      </c>
    </row>
    <row r="2366" spans="1:27" x14ac:dyDescent="0.25">
      <c r="A2366" t="s">
        <v>98</v>
      </c>
      <c r="B2366" t="s">
        <v>519</v>
      </c>
      <c r="C2366" t="s">
        <v>1028</v>
      </c>
      <c r="D2366" t="s">
        <v>1707</v>
      </c>
      <c r="E2366" t="s">
        <v>179</v>
      </c>
      <c r="F2366" t="s">
        <v>228</v>
      </c>
      <c r="G2366" t="s">
        <v>114</v>
      </c>
      <c r="H2366" t="s">
        <v>156</v>
      </c>
      <c r="I2366">
        <v>2016</v>
      </c>
      <c r="J2366" t="s">
        <v>272</v>
      </c>
      <c r="K2366" t="s">
        <v>158</v>
      </c>
      <c r="L2366" t="s">
        <v>2580</v>
      </c>
      <c r="M2366" t="s">
        <v>2619</v>
      </c>
      <c r="N2366">
        <v>1</v>
      </c>
      <c r="O2366">
        <v>2020</v>
      </c>
      <c r="P2366">
        <v>3341.043864662377</v>
      </c>
      <c r="Q2366">
        <v>17.168943682756151</v>
      </c>
      <c r="R2366" t="s">
        <v>109</v>
      </c>
      <c r="S2366">
        <v>194.5981026204889</v>
      </c>
      <c r="T2366">
        <v>0.95</v>
      </c>
      <c r="U2366" t="s">
        <v>227</v>
      </c>
      <c r="V2366">
        <v>0.95</v>
      </c>
      <c r="W2366">
        <v>16</v>
      </c>
      <c r="X2366">
        <v>27</v>
      </c>
      <c r="Y2366">
        <v>22</v>
      </c>
      <c r="Z2366">
        <v>9.1249964693936397E-2</v>
      </c>
      <c r="AA2366">
        <v>31.536000000000001</v>
      </c>
    </row>
    <row r="2367" spans="1:27" x14ac:dyDescent="0.25">
      <c r="A2367" t="s">
        <v>98</v>
      </c>
      <c r="B2367" t="s">
        <v>519</v>
      </c>
      <c r="C2367" t="s">
        <v>1028</v>
      </c>
      <c r="D2367" t="s">
        <v>1707</v>
      </c>
      <c r="E2367" t="s">
        <v>179</v>
      </c>
      <c r="F2367" t="s">
        <v>228</v>
      </c>
      <c r="G2367" t="s">
        <v>114</v>
      </c>
      <c r="H2367" t="s">
        <v>156</v>
      </c>
      <c r="I2367">
        <v>2022</v>
      </c>
      <c r="J2367" t="s">
        <v>274</v>
      </c>
      <c r="K2367" t="s">
        <v>158</v>
      </c>
      <c r="L2367" t="s">
        <v>2580</v>
      </c>
      <c r="M2367" t="s">
        <v>2620</v>
      </c>
      <c r="N2367">
        <v>1</v>
      </c>
      <c r="O2367">
        <v>2022</v>
      </c>
      <c r="P2367">
        <v>3341.043864662377</v>
      </c>
      <c r="Q2367">
        <v>17.168943682756151</v>
      </c>
      <c r="R2367" t="s">
        <v>109</v>
      </c>
      <c r="S2367">
        <v>194.5981026204889</v>
      </c>
      <c r="T2367">
        <v>0.95</v>
      </c>
      <c r="U2367" t="s">
        <v>227</v>
      </c>
      <c r="V2367">
        <v>0.95</v>
      </c>
      <c r="W2367">
        <v>16</v>
      </c>
      <c r="X2367">
        <v>27</v>
      </c>
      <c r="Y2367">
        <v>22</v>
      </c>
      <c r="Z2367">
        <v>9.1249964693936397E-2</v>
      </c>
      <c r="AA2367">
        <v>31.536000000000001</v>
      </c>
    </row>
    <row r="2368" spans="1:27" x14ac:dyDescent="0.25">
      <c r="A2368" t="s">
        <v>98</v>
      </c>
      <c r="B2368" t="s">
        <v>519</v>
      </c>
      <c r="C2368" t="s">
        <v>1028</v>
      </c>
      <c r="D2368" t="s">
        <v>1707</v>
      </c>
      <c r="E2368" t="s">
        <v>179</v>
      </c>
      <c r="F2368" t="s">
        <v>228</v>
      </c>
      <c r="G2368" t="s">
        <v>119</v>
      </c>
      <c r="H2368" t="s">
        <v>156</v>
      </c>
      <c r="I2368">
        <v>2016</v>
      </c>
      <c r="J2368" t="s">
        <v>276</v>
      </c>
      <c r="K2368" t="s">
        <v>158</v>
      </c>
      <c r="L2368" t="s">
        <v>2580</v>
      </c>
      <c r="M2368" t="s">
        <v>2621</v>
      </c>
      <c r="N2368">
        <v>1</v>
      </c>
      <c r="O2368">
        <v>2020</v>
      </c>
      <c r="P2368">
        <v>3706.851587070666</v>
      </c>
      <c r="Q2368">
        <v>17.168943682756151</v>
      </c>
      <c r="R2368" t="s">
        <v>109</v>
      </c>
      <c r="S2368">
        <v>215.90446422127229</v>
      </c>
      <c r="T2368">
        <v>0.99</v>
      </c>
      <c r="U2368" t="s">
        <v>227</v>
      </c>
      <c r="V2368">
        <v>0.99</v>
      </c>
      <c r="W2368">
        <v>16</v>
      </c>
      <c r="X2368">
        <v>27</v>
      </c>
      <c r="Y2368">
        <v>22</v>
      </c>
      <c r="Z2368">
        <v>9.1249964693936397E-2</v>
      </c>
      <c r="AA2368">
        <v>31.536000000000001</v>
      </c>
    </row>
    <row r="2369" spans="1:27" x14ac:dyDescent="0.25">
      <c r="A2369" t="s">
        <v>98</v>
      </c>
      <c r="B2369" t="s">
        <v>519</v>
      </c>
      <c r="C2369" t="s">
        <v>1028</v>
      </c>
      <c r="D2369" t="s">
        <v>1707</v>
      </c>
      <c r="E2369" t="s">
        <v>179</v>
      </c>
      <c r="F2369" t="s">
        <v>228</v>
      </c>
      <c r="G2369" t="s">
        <v>119</v>
      </c>
      <c r="H2369" t="s">
        <v>156</v>
      </c>
      <c r="I2369">
        <v>2022</v>
      </c>
      <c r="J2369" t="s">
        <v>278</v>
      </c>
      <c r="K2369" t="s">
        <v>158</v>
      </c>
      <c r="L2369" t="s">
        <v>2580</v>
      </c>
      <c r="M2369" t="s">
        <v>2622</v>
      </c>
      <c r="N2369">
        <v>1</v>
      </c>
      <c r="O2369">
        <v>2022</v>
      </c>
      <c r="P2369">
        <v>3706.851587070666</v>
      </c>
      <c r="Q2369">
        <v>17.168943682756151</v>
      </c>
      <c r="R2369" t="s">
        <v>109</v>
      </c>
      <c r="S2369">
        <v>215.90446422127229</v>
      </c>
      <c r="T2369">
        <v>0.99</v>
      </c>
      <c r="U2369" t="s">
        <v>227</v>
      </c>
      <c r="V2369">
        <v>0.99</v>
      </c>
      <c r="W2369">
        <v>16</v>
      </c>
      <c r="X2369">
        <v>27</v>
      </c>
      <c r="Y2369">
        <v>22</v>
      </c>
      <c r="Z2369">
        <v>9.1249964693936397E-2</v>
      </c>
      <c r="AA2369">
        <v>31.536000000000001</v>
      </c>
    </row>
    <row r="2370" spans="1:27" x14ac:dyDescent="0.25">
      <c r="A2370" t="s">
        <v>98</v>
      </c>
      <c r="B2370" t="s">
        <v>519</v>
      </c>
      <c r="C2370" t="s">
        <v>1028</v>
      </c>
      <c r="D2370" t="s">
        <v>1707</v>
      </c>
      <c r="E2370" t="s">
        <v>179</v>
      </c>
      <c r="F2370" t="s">
        <v>228</v>
      </c>
      <c r="G2370" t="s">
        <v>103</v>
      </c>
      <c r="H2370" t="s">
        <v>148</v>
      </c>
      <c r="I2370">
        <v>2016</v>
      </c>
      <c r="J2370" t="s">
        <v>280</v>
      </c>
      <c r="K2370" t="s">
        <v>150</v>
      </c>
      <c r="L2370" t="s">
        <v>2580</v>
      </c>
      <c r="M2370" t="s">
        <v>2623</v>
      </c>
      <c r="N2370">
        <v>1</v>
      </c>
      <c r="O2370">
        <v>2020</v>
      </c>
      <c r="P2370">
        <v>5029.8561831139787</v>
      </c>
      <c r="Q2370">
        <v>17.168943682756151</v>
      </c>
      <c r="R2370" t="s">
        <v>109</v>
      </c>
      <c r="S2370">
        <v>292.96247201077239</v>
      </c>
      <c r="T2370">
        <v>0.83</v>
      </c>
      <c r="U2370" t="s">
        <v>227</v>
      </c>
      <c r="V2370">
        <v>0.83</v>
      </c>
      <c r="W2370">
        <v>19.7</v>
      </c>
      <c r="X2370">
        <v>33.1</v>
      </c>
      <c r="Y2370">
        <v>27</v>
      </c>
      <c r="Z2370">
        <v>9.1249964693936397E-2</v>
      </c>
      <c r="AA2370">
        <v>31.536000000000001</v>
      </c>
    </row>
    <row r="2371" spans="1:27" x14ac:dyDescent="0.25">
      <c r="A2371" t="s">
        <v>98</v>
      </c>
      <c r="B2371" t="s">
        <v>519</v>
      </c>
      <c r="C2371" t="s">
        <v>1028</v>
      </c>
      <c r="D2371" t="s">
        <v>1707</v>
      </c>
      <c r="E2371" t="s">
        <v>179</v>
      </c>
      <c r="F2371" t="s">
        <v>228</v>
      </c>
      <c r="G2371" t="s">
        <v>111</v>
      </c>
      <c r="H2371" t="s">
        <v>148</v>
      </c>
      <c r="I2371">
        <v>2016</v>
      </c>
      <c r="J2371" t="s">
        <v>282</v>
      </c>
      <c r="K2371" t="s">
        <v>150</v>
      </c>
      <c r="L2371" t="s">
        <v>2580</v>
      </c>
      <c r="M2371" t="s">
        <v>2624</v>
      </c>
      <c r="N2371">
        <v>1</v>
      </c>
      <c r="O2371">
        <v>2020</v>
      </c>
      <c r="P2371">
        <v>5029.8561831139787</v>
      </c>
      <c r="Q2371">
        <v>17.168943682756151</v>
      </c>
      <c r="R2371" t="s">
        <v>109</v>
      </c>
      <c r="S2371">
        <v>292.96247201077239</v>
      </c>
      <c r="T2371">
        <v>0.83</v>
      </c>
      <c r="U2371" t="s">
        <v>227</v>
      </c>
      <c r="V2371">
        <v>0.83</v>
      </c>
      <c r="W2371">
        <v>19.7</v>
      </c>
      <c r="X2371">
        <v>33.1</v>
      </c>
      <c r="Y2371">
        <v>27</v>
      </c>
      <c r="Z2371">
        <v>9.1249964693936397E-2</v>
      </c>
      <c r="AA2371">
        <v>31.536000000000001</v>
      </c>
    </row>
    <row r="2372" spans="1:27" x14ac:dyDescent="0.25">
      <c r="A2372" t="s">
        <v>98</v>
      </c>
      <c r="B2372" t="s">
        <v>519</v>
      </c>
      <c r="C2372" t="s">
        <v>1028</v>
      </c>
      <c r="D2372" t="s">
        <v>1707</v>
      </c>
      <c r="E2372" t="s">
        <v>179</v>
      </c>
      <c r="F2372" t="s">
        <v>228</v>
      </c>
      <c r="G2372" t="s">
        <v>111</v>
      </c>
      <c r="H2372" t="s">
        <v>148</v>
      </c>
      <c r="I2372">
        <v>2022</v>
      </c>
      <c r="J2372" t="s">
        <v>284</v>
      </c>
      <c r="K2372" t="s">
        <v>150</v>
      </c>
      <c r="L2372" t="s">
        <v>2580</v>
      </c>
      <c r="M2372" t="s">
        <v>2625</v>
      </c>
      <c r="N2372">
        <v>1</v>
      </c>
      <c r="O2372">
        <v>2022</v>
      </c>
      <c r="P2372">
        <v>5151.7920905834089</v>
      </c>
      <c r="Q2372">
        <v>17.168943682756151</v>
      </c>
      <c r="R2372" t="s">
        <v>109</v>
      </c>
      <c r="S2372">
        <v>300.06459254436697</v>
      </c>
      <c r="T2372">
        <v>0.84</v>
      </c>
      <c r="U2372" t="s">
        <v>227</v>
      </c>
      <c r="V2372">
        <v>0.84</v>
      </c>
      <c r="W2372">
        <v>19.7</v>
      </c>
      <c r="X2372">
        <v>33.1</v>
      </c>
      <c r="Y2372">
        <v>27</v>
      </c>
      <c r="Z2372">
        <v>9.1249964693936397E-2</v>
      </c>
      <c r="AA2372">
        <v>31.536000000000001</v>
      </c>
    </row>
    <row r="2373" spans="1:27" x14ac:dyDescent="0.25">
      <c r="A2373" t="s">
        <v>98</v>
      </c>
      <c r="B2373" t="s">
        <v>519</v>
      </c>
      <c r="C2373" t="s">
        <v>1028</v>
      </c>
      <c r="D2373" t="s">
        <v>1707</v>
      </c>
      <c r="E2373" t="s">
        <v>179</v>
      </c>
      <c r="F2373" t="s">
        <v>228</v>
      </c>
      <c r="G2373" t="s">
        <v>114</v>
      </c>
      <c r="H2373" t="s">
        <v>148</v>
      </c>
      <c r="I2373">
        <v>2016</v>
      </c>
      <c r="J2373" t="s">
        <v>286</v>
      </c>
      <c r="K2373" t="s">
        <v>150</v>
      </c>
      <c r="L2373" t="s">
        <v>2580</v>
      </c>
      <c r="M2373" t="s">
        <v>2626</v>
      </c>
      <c r="N2373">
        <v>1</v>
      </c>
      <c r="O2373">
        <v>2020</v>
      </c>
      <c r="P2373">
        <v>5304.2119749201956</v>
      </c>
      <c r="Q2373">
        <v>17.168943682756151</v>
      </c>
      <c r="R2373" t="s">
        <v>109</v>
      </c>
      <c r="S2373">
        <v>308.94224321136011</v>
      </c>
      <c r="T2373">
        <v>0.85</v>
      </c>
      <c r="U2373" t="s">
        <v>227</v>
      </c>
      <c r="V2373">
        <v>0.85</v>
      </c>
      <c r="W2373">
        <v>19.7</v>
      </c>
      <c r="X2373">
        <v>33.1</v>
      </c>
      <c r="Y2373">
        <v>27</v>
      </c>
      <c r="Z2373">
        <v>9.1249964693936397E-2</v>
      </c>
      <c r="AA2373">
        <v>31.536000000000001</v>
      </c>
    </row>
    <row r="2374" spans="1:27" x14ac:dyDescent="0.25">
      <c r="A2374" t="s">
        <v>98</v>
      </c>
      <c r="B2374" t="s">
        <v>519</v>
      </c>
      <c r="C2374" t="s">
        <v>1028</v>
      </c>
      <c r="D2374" t="s">
        <v>1707</v>
      </c>
      <c r="E2374" t="s">
        <v>179</v>
      </c>
      <c r="F2374" t="s">
        <v>228</v>
      </c>
      <c r="G2374" t="s">
        <v>119</v>
      </c>
      <c r="H2374" t="s">
        <v>148</v>
      </c>
      <c r="I2374">
        <v>2016</v>
      </c>
      <c r="J2374" t="s">
        <v>288</v>
      </c>
      <c r="K2374" t="s">
        <v>150</v>
      </c>
      <c r="L2374" t="s">
        <v>2580</v>
      </c>
      <c r="M2374" t="s">
        <v>2627</v>
      </c>
      <c r="N2374">
        <v>1</v>
      </c>
      <c r="O2374">
        <v>2020</v>
      </c>
      <c r="P2374">
        <v>7864.8660317782214</v>
      </c>
      <c r="Q2374">
        <v>17.168943682756151</v>
      </c>
      <c r="R2374" t="s">
        <v>109</v>
      </c>
      <c r="S2374">
        <v>458.08677441684432</v>
      </c>
      <c r="T2374">
        <v>0.97</v>
      </c>
      <c r="U2374" t="s">
        <v>227</v>
      </c>
      <c r="V2374">
        <v>0.97</v>
      </c>
      <c r="W2374">
        <v>19.7</v>
      </c>
      <c r="X2374">
        <v>33.1</v>
      </c>
      <c r="Y2374">
        <v>27</v>
      </c>
      <c r="Z2374">
        <v>9.1249964693936397E-2</v>
      </c>
      <c r="AA2374">
        <v>31.536000000000001</v>
      </c>
    </row>
    <row r="2375" spans="1:27" x14ac:dyDescent="0.25">
      <c r="A2375" t="s">
        <v>98</v>
      </c>
      <c r="B2375" t="s">
        <v>519</v>
      </c>
      <c r="C2375" t="s">
        <v>1028</v>
      </c>
      <c r="D2375" t="s">
        <v>1707</v>
      </c>
      <c r="E2375" t="s">
        <v>179</v>
      </c>
      <c r="F2375" t="s">
        <v>228</v>
      </c>
      <c r="G2375" t="s">
        <v>119</v>
      </c>
      <c r="H2375" t="s">
        <v>148</v>
      </c>
      <c r="I2375">
        <v>2022</v>
      </c>
      <c r="J2375" t="s">
        <v>290</v>
      </c>
      <c r="K2375" t="s">
        <v>150</v>
      </c>
      <c r="L2375" t="s">
        <v>2580</v>
      </c>
      <c r="M2375" t="s">
        <v>2628</v>
      </c>
      <c r="N2375">
        <v>1</v>
      </c>
      <c r="O2375">
        <v>2022</v>
      </c>
      <c r="P2375">
        <v>7864.8660317782214</v>
      </c>
      <c r="Q2375">
        <v>17.168943682756151</v>
      </c>
      <c r="R2375" t="s">
        <v>109</v>
      </c>
      <c r="S2375">
        <v>458.08677441684432</v>
      </c>
      <c r="T2375">
        <v>0.97</v>
      </c>
      <c r="U2375" t="s">
        <v>227</v>
      </c>
      <c r="V2375">
        <v>0.97</v>
      </c>
      <c r="W2375">
        <v>19.7</v>
      </c>
      <c r="X2375">
        <v>33.1</v>
      </c>
      <c r="Y2375">
        <v>27</v>
      </c>
      <c r="Z2375">
        <v>9.1249964693936397E-2</v>
      </c>
      <c r="AA2375">
        <v>31.536000000000001</v>
      </c>
    </row>
    <row r="2376" spans="1:27" x14ac:dyDescent="0.25">
      <c r="A2376" t="s">
        <v>98</v>
      </c>
      <c r="B2376" t="s">
        <v>519</v>
      </c>
      <c r="C2376" t="s">
        <v>1028</v>
      </c>
      <c r="D2376" t="s">
        <v>1707</v>
      </c>
      <c r="E2376" t="s">
        <v>179</v>
      </c>
      <c r="F2376" t="s">
        <v>224</v>
      </c>
      <c r="G2376" t="s">
        <v>103</v>
      </c>
      <c r="H2376" t="s">
        <v>148</v>
      </c>
      <c r="I2376">
        <v>2016</v>
      </c>
      <c r="J2376" t="s">
        <v>292</v>
      </c>
      <c r="K2376" t="s">
        <v>150</v>
      </c>
      <c r="L2376" t="s">
        <v>2580</v>
      </c>
      <c r="M2376" t="s">
        <v>2629</v>
      </c>
      <c r="N2376">
        <v>1</v>
      </c>
      <c r="O2376">
        <v>2020</v>
      </c>
      <c r="P2376">
        <v>11126.65155658547</v>
      </c>
      <c r="Q2376">
        <v>17.168943682756151</v>
      </c>
      <c r="R2376" t="s">
        <v>109</v>
      </c>
      <c r="S2376">
        <v>648.06849869049665</v>
      </c>
      <c r="T2376">
        <v>0.84</v>
      </c>
      <c r="U2376" t="s">
        <v>227</v>
      </c>
      <c r="V2376">
        <v>0.84</v>
      </c>
      <c r="W2376">
        <v>18</v>
      </c>
      <c r="X2376">
        <v>28</v>
      </c>
      <c r="Y2376">
        <v>24</v>
      </c>
      <c r="Z2376">
        <v>9.1249964693936397E-2</v>
      </c>
      <c r="AA2376">
        <v>31.536000000000001</v>
      </c>
    </row>
    <row r="2377" spans="1:27" x14ac:dyDescent="0.25">
      <c r="A2377" t="s">
        <v>98</v>
      </c>
      <c r="B2377" t="s">
        <v>519</v>
      </c>
      <c r="C2377" t="s">
        <v>1028</v>
      </c>
      <c r="D2377" t="s">
        <v>1707</v>
      </c>
      <c r="E2377" t="s">
        <v>179</v>
      </c>
      <c r="F2377" t="s">
        <v>224</v>
      </c>
      <c r="G2377" t="s">
        <v>103</v>
      </c>
      <c r="H2377" t="s">
        <v>148</v>
      </c>
      <c r="I2377">
        <v>2022</v>
      </c>
      <c r="J2377" t="s">
        <v>294</v>
      </c>
      <c r="K2377" t="s">
        <v>150</v>
      </c>
      <c r="L2377" t="s">
        <v>2580</v>
      </c>
      <c r="M2377" t="s">
        <v>2630</v>
      </c>
      <c r="N2377">
        <v>1</v>
      </c>
      <c r="O2377">
        <v>2022</v>
      </c>
      <c r="P2377">
        <v>11492.45927899376</v>
      </c>
      <c r="Q2377">
        <v>17.168943682756151</v>
      </c>
      <c r="R2377" t="s">
        <v>109</v>
      </c>
      <c r="S2377">
        <v>669.37486029128013</v>
      </c>
      <c r="T2377">
        <v>0.86</v>
      </c>
      <c r="U2377" t="s">
        <v>227</v>
      </c>
      <c r="V2377">
        <v>0.86</v>
      </c>
      <c r="W2377">
        <v>18</v>
      </c>
      <c r="X2377">
        <v>28</v>
      </c>
      <c r="Y2377">
        <v>24</v>
      </c>
      <c r="Z2377">
        <v>9.1249964693936397E-2</v>
      </c>
      <c r="AA2377">
        <v>31.536000000000001</v>
      </c>
    </row>
    <row r="2378" spans="1:27" x14ac:dyDescent="0.25">
      <c r="A2378" t="s">
        <v>98</v>
      </c>
      <c r="B2378" t="s">
        <v>519</v>
      </c>
      <c r="C2378" t="s">
        <v>1028</v>
      </c>
      <c r="D2378" t="s">
        <v>1707</v>
      </c>
      <c r="E2378" t="s">
        <v>179</v>
      </c>
      <c r="F2378" t="s">
        <v>224</v>
      </c>
      <c r="G2378" t="s">
        <v>111</v>
      </c>
      <c r="H2378" t="s">
        <v>148</v>
      </c>
      <c r="I2378">
        <v>2016</v>
      </c>
      <c r="J2378" t="s">
        <v>296</v>
      </c>
      <c r="K2378" t="s">
        <v>150</v>
      </c>
      <c r="L2378" t="s">
        <v>2580</v>
      </c>
      <c r="M2378" t="s">
        <v>2631</v>
      </c>
      <c r="N2378">
        <v>1</v>
      </c>
      <c r="O2378">
        <v>2020</v>
      </c>
      <c r="P2378">
        <v>11126.65155658547</v>
      </c>
      <c r="Q2378">
        <v>17.168943682756151</v>
      </c>
      <c r="R2378" t="s">
        <v>109</v>
      </c>
      <c r="S2378">
        <v>648.06849869049665</v>
      </c>
      <c r="T2378">
        <v>0.84</v>
      </c>
      <c r="U2378" t="s">
        <v>227</v>
      </c>
      <c r="V2378">
        <v>0.84</v>
      </c>
      <c r="W2378">
        <v>18</v>
      </c>
      <c r="X2378">
        <v>28</v>
      </c>
      <c r="Y2378">
        <v>24</v>
      </c>
      <c r="Z2378">
        <v>9.1249964693936397E-2</v>
      </c>
      <c r="AA2378">
        <v>31.536000000000001</v>
      </c>
    </row>
    <row r="2379" spans="1:27" x14ac:dyDescent="0.25">
      <c r="A2379" t="s">
        <v>98</v>
      </c>
      <c r="B2379" t="s">
        <v>519</v>
      </c>
      <c r="C2379" t="s">
        <v>1028</v>
      </c>
      <c r="D2379" t="s">
        <v>1707</v>
      </c>
      <c r="E2379" t="s">
        <v>179</v>
      </c>
      <c r="F2379" t="s">
        <v>224</v>
      </c>
      <c r="G2379" t="s">
        <v>111</v>
      </c>
      <c r="H2379" t="s">
        <v>148</v>
      </c>
      <c r="I2379">
        <v>2022</v>
      </c>
      <c r="J2379" t="s">
        <v>298</v>
      </c>
      <c r="K2379" t="s">
        <v>150</v>
      </c>
      <c r="L2379" t="s">
        <v>2580</v>
      </c>
      <c r="M2379" t="s">
        <v>2632</v>
      </c>
      <c r="N2379">
        <v>1</v>
      </c>
      <c r="O2379">
        <v>2022</v>
      </c>
      <c r="P2379">
        <v>11492.45927899376</v>
      </c>
      <c r="Q2379">
        <v>17.168943682756151</v>
      </c>
      <c r="R2379" t="s">
        <v>109</v>
      </c>
      <c r="S2379">
        <v>669.37486029128013</v>
      </c>
      <c r="T2379">
        <v>0.86</v>
      </c>
      <c r="U2379" t="s">
        <v>227</v>
      </c>
      <c r="V2379">
        <v>0.86</v>
      </c>
      <c r="W2379">
        <v>18</v>
      </c>
      <c r="X2379">
        <v>28</v>
      </c>
      <c r="Y2379">
        <v>24</v>
      </c>
      <c r="Z2379">
        <v>9.1249964693936397E-2</v>
      </c>
      <c r="AA2379">
        <v>31.536000000000001</v>
      </c>
    </row>
    <row r="2380" spans="1:27" x14ac:dyDescent="0.25">
      <c r="A2380" t="s">
        <v>98</v>
      </c>
      <c r="B2380" t="s">
        <v>519</v>
      </c>
      <c r="C2380" t="s">
        <v>1028</v>
      </c>
      <c r="D2380" t="s">
        <v>1707</v>
      </c>
      <c r="E2380" t="s">
        <v>179</v>
      </c>
      <c r="F2380" t="s">
        <v>224</v>
      </c>
      <c r="G2380" t="s">
        <v>114</v>
      </c>
      <c r="H2380" t="s">
        <v>148</v>
      </c>
      <c r="I2380">
        <v>2016</v>
      </c>
      <c r="J2380" t="s">
        <v>300</v>
      </c>
      <c r="K2380" t="s">
        <v>150</v>
      </c>
      <c r="L2380" t="s">
        <v>2580</v>
      </c>
      <c r="M2380" t="s">
        <v>2633</v>
      </c>
      <c r="N2380">
        <v>1</v>
      </c>
      <c r="O2380">
        <v>2020</v>
      </c>
      <c r="P2380">
        <v>11492.45927899376</v>
      </c>
      <c r="Q2380">
        <v>17.168943682756151</v>
      </c>
      <c r="R2380" t="s">
        <v>109</v>
      </c>
      <c r="S2380">
        <v>669.37486029128013</v>
      </c>
      <c r="T2380">
        <v>0.87</v>
      </c>
      <c r="U2380" t="s">
        <v>227</v>
      </c>
      <c r="V2380">
        <v>0.87</v>
      </c>
      <c r="W2380">
        <v>18</v>
      </c>
      <c r="X2380">
        <v>28</v>
      </c>
      <c r="Y2380">
        <v>24</v>
      </c>
      <c r="Z2380">
        <v>9.1249964693936397E-2</v>
      </c>
      <c r="AA2380">
        <v>31.536000000000001</v>
      </c>
    </row>
    <row r="2381" spans="1:27" x14ac:dyDescent="0.25">
      <c r="A2381" t="s">
        <v>98</v>
      </c>
      <c r="B2381" t="s">
        <v>519</v>
      </c>
      <c r="C2381" t="s">
        <v>1028</v>
      </c>
      <c r="D2381" t="s">
        <v>1707</v>
      </c>
      <c r="E2381" t="s">
        <v>179</v>
      </c>
      <c r="F2381" t="s">
        <v>224</v>
      </c>
      <c r="G2381" t="s">
        <v>119</v>
      </c>
      <c r="H2381" t="s">
        <v>148</v>
      </c>
      <c r="I2381">
        <v>2016</v>
      </c>
      <c r="J2381" t="s">
        <v>302</v>
      </c>
      <c r="K2381" t="s">
        <v>150</v>
      </c>
      <c r="L2381" t="s">
        <v>2580</v>
      </c>
      <c r="M2381" t="s">
        <v>2634</v>
      </c>
      <c r="N2381">
        <v>1</v>
      </c>
      <c r="O2381">
        <v>2020</v>
      </c>
      <c r="P2381">
        <v>13961.66140524971</v>
      </c>
      <c r="Q2381">
        <v>17.168943682756151</v>
      </c>
      <c r="R2381" t="s">
        <v>109</v>
      </c>
      <c r="S2381">
        <v>813.19280109656847</v>
      </c>
      <c r="T2381">
        <v>0.9</v>
      </c>
      <c r="U2381" t="s">
        <v>227</v>
      </c>
      <c r="V2381">
        <v>0.9</v>
      </c>
      <c r="W2381">
        <v>18</v>
      </c>
      <c r="X2381">
        <v>28</v>
      </c>
      <c r="Y2381">
        <v>24</v>
      </c>
      <c r="Z2381">
        <v>9.1249964693936397E-2</v>
      </c>
      <c r="AA2381">
        <v>31.536000000000001</v>
      </c>
    </row>
    <row r="2382" spans="1:27" x14ac:dyDescent="0.25">
      <c r="A2382" t="s">
        <v>98</v>
      </c>
      <c r="B2382" t="s">
        <v>519</v>
      </c>
      <c r="C2382" t="s">
        <v>1028</v>
      </c>
      <c r="D2382" t="s">
        <v>1707</v>
      </c>
      <c r="E2382" t="s">
        <v>304</v>
      </c>
      <c r="F2382" t="s">
        <v>180</v>
      </c>
      <c r="G2382" t="s">
        <v>111</v>
      </c>
      <c r="H2382" t="s">
        <v>104</v>
      </c>
      <c r="I2382">
        <v>2016</v>
      </c>
      <c r="J2382" t="s">
        <v>305</v>
      </c>
      <c r="K2382" t="s">
        <v>106</v>
      </c>
      <c r="L2382" t="s">
        <v>2635</v>
      </c>
      <c r="M2382" t="s">
        <v>2636</v>
      </c>
      <c r="N2382">
        <v>0</v>
      </c>
      <c r="O2382">
        <v>2020</v>
      </c>
      <c r="P2382">
        <v>8291.641707921226</v>
      </c>
      <c r="Q2382">
        <v>5.1641446916145979</v>
      </c>
      <c r="R2382" t="s">
        <v>109</v>
      </c>
      <c r="S2382">
        <v>1605.617619774476</v>
      </c>
      <c r="T2382">
        <v>0.6</v>
      </c>
      <c r="U2382" t="s">
        <v>184</v>
      </c>
      <c r="V2382">
        <v>0.6</v>
      </c>
      <c r="W2382">
        <v>12</v>
      </c>
      <c r="X2382">
        <v>18</v>
      </c>
      <c r="Y2382">
        <v>16</v>
      </c>
      <c r="Z2382">
        <v>5.8273038403982118E-2</v>
      </c>
      <c r="AA2382">
        <v>31.536000000000001</v>
      </c>
    </row>
    <row r="2383" spans="1:27" x14ac:dyDescent="0.25">
      <c r="A2383" t="s">
        <v>98</v>
      </c>
      <c r="B2383" t="s">
        <v>519</v>
      </c>
      <c r="C2383" t="s">
        <v>1028</v>
      </c>
      <c r="D2383" t="s">
        <v>1707</v>
      </c>
      <c r="E2383" t="s">
        <v>304</v>
      </c>
      <c r="F2383" t="s">
        <v>180</v>
      </c>
      <c r="G2383" t="s">
        <v>111</v>
      </c>
      <c r="H2383" t="s">
        <v>104</v>
      </c>
      <c r="I2383">
        <v>2020</v>
      </c>
      <c r="J2383" t="s">
        <v>308</v>
      </c>
      <c r="K2383" t="s">
        <v>106</v>
      </c>
      <c r="L2383" t="s">
        <v>2635</v>
      </c>
      <c r="M2383" t="s">
        <v>2636</v>
      </c>
      <c r="N2383">
        <v>1</v>
      </c>
      <c r="O2383">
        <v>2020</v>
      </c>
      <c r="P2383">
        <v>8291.641707921226</v>
      </c>
      <c r="Q2383">
        <v>5.1641446916145979</v>
      </c>
      <c r="R2383" t="s">
        <v>109</v>
      </c>
      <c r="S2383">
        <v>1605.617619774476</v>
      </c>
      <c r="T2383">
        <v>0.7</v>
      </c>
      <c r="U2383" t="s">
        <v>184</v>
      </c>
      <c r="V2383">
        <v>0.7</v>
      </c>
      <c r="W2383">
        <v>12</v>
      </c>
      <c r="X2383">
        <v>18</v>
      </c>
      <c r="Y2383">
        <v>16</v>
      </c>
      <c r="Z2383">
        <v>5.8273038403982118E-2</v>
      </c>
      <c r="AA2383">
        <v>31.536000000000001</v>
      </c>
    </row>
    <row r="2384" spans="1:27" x14ac:dyDescent="0.25">
      <c r="A2384" t="s">
        <v>98</v>
      </c>
      <c r="B2384" t="s">
        <v>519</v>
      </c>
      <c r="C2384" t="s">
        <v>1028</v>
      </c>
      <c r="D2384" t="s">
        <v>1707</v>
      </c>
      <c r="E2384" t="s">
        <v>304</v>
      </c>
      <c r="F2384" t="s">
        <v>180</v>
      </c>
      <c r="G2384" t="s">
        <v>103</v>
      </c>
      <c r="H2384" t="s">
        <v>125</v>
      </c>
      <c r="I2384">
        <v>2016</v>
      </c>
      <c r="J2384" t="s">
        <v>309</v>
      </c>
      <c r="K2384" t="s">
        <v>127</v>
      </c>
      <c r="L2384" t="s">
        <v>2635</v>
      </c>
      <c r="M2384" t="s">
        <v>2637</v>
      </c>
      <c r="N2384">
        <v>1</v>
      </c>
      <c r="O2384">
        <v>2020</v>
      </c>
      <c r="P2384">
        <v>2956.9457561336731</v>
      </c>
      <c r="Q2384">
        <v>5.1641446916145979</v>
      </c>
      <c r="R2384" t="s">
        <v>109</v>
      </c>
      <c r="S2384">
        <v>572.59157764016243</v>
      </c>
      <c r="T2384">
        <v>4.1031652989449006</v>
      </c>
      <c r="U2384" t="s">
        <v>184</v>
      </c>
      <c r="V2384">
        <v>4.1031652989449006</v>
      </c>
      <c r="W2384">
        <v>9</v>
      </c>
      <c r="X2384">
        <v>22</v>
      </c>
      <c r="Y2384">
        <v>16</v>
      </c>
      <c r="Z2384">
        <v>5.8273038403982118E-2</v>
      </c>
      <c r="AA2384">
        <v>31.536000000000001</v>
      </c>
    </row>
    <row r="2385" spans="1:27" x14ac:dyDescent="0.25">
      <c r="A2385" t="s">
        <v>98</v>
      </c>
      <c r="B2385" t="s">
        <v>519</v>
      </c>
      <c r="C2385" t="s">
        <v>1028</v>
      </c>
      <c r="D2385" t="s">
        <v>1707</v>
      </c>
      <c r="E2385" t="s">
        <v>304</v>
      </c>
      <c r="F2385" t="s">
        <v>180</v>
      </c>
      <c r="G2385" t="s">
        <v>103</v>
      </c>
      <c r="H2385" t="s">
        <v>125</v>
      </c>
      <c r="I2385">
        <v>2023</v>
      </c>
      <c r="J2385" t="s">
        <v>311</v>
      </c>
      <c r="K2385" t="s">
        <v>127</v>
      </c>
      <c r="L2385" t="s">
        <v>2635</v>
      </c>
      <c r="M2385" t="s">
        <v>2638</v>
      </c>
      <c r="N2385">
        <v>1</v>
      </c>
      <c r="O2385">
        <v>2023</v>
      </c>
      <c r="P2385">
        <v>2956.9457561336731</v>
      </c>
      <c r="Q2385">
        <v>5.1641446916145979</v>
      </c>
      <c r="R2385" t="s">
        <v>109</v>
      </c>
      <c r="S2385">
        <v>572.59157764016243</v>
      </c>
      <c r="T2385">
        <v>4.1031652989449006</v>
      </c>
      <c r="U2385" t="s">
        <v>184</v>
      </c>
      <c r="V2385">
        <v>4.1031652989449006</v>
      </c>
      <c r="W2385">
        <v>9</v>
      </c>
      <c r="X2385">
        <v>22</v>
      </c>
      <c r="Y2385">
        <v>16</v>
      </c>
      <c r="Z2385">
        <v>5.8273038403982118E-2</v>
      </c>
      <c r="AA2385">
        <v>31.536000000000001</v>
      </c>
    </row>
    <row r="2386" spans="1:27" x14ac:dyDescent="0.25">
      <c r="A2386" t="s">
        <v>98</v>
      </c>
      <c r="B2386" t="s">
        <v>519</v>
      </c>
      <c r="C2386" t="s">
        <v>1028</v>
      </c>
      <c r="D2386" t="s">
        <v>1707</v>
      </c>
      <c r="E2386" t="s">
        <v>304</v>
      </c>
      <c r="F2386" t="s">
        <v>180</v>
      </c>
      <c r="G2386" t="s">
        <v>111</v>
      </c>
      <c r="H2386" t="s">
        <v>125</v>
      </c>
      <c r="I2386">
        <v>2016</v>
      </c>
      <c r="J2386" t="s">
        <v>313</v>
      </c>
      <c r="K2386" t="s">
        <v>127</v>
      </c>
      <c r="L2386" t="s">
        <v>2635</v>
      </c>
      <c r="M2386" t="s">
        <v>2639</v>
      </c>
      <c r="N2386">
        <v>1</v>
      </c>
      <c r="O2386">
        <v>2020</v>
      </c>
      <c r="P2386">
        <v>3109.3656404704602</v>
      </c>
      <c r="Q2386">
        <v>5.1641446916145979</v>
      </c>
      <c r="R2386" t="s">
        <v>109</v>
      </c>
      <c r="S2386">
        <v>602.10660741542847</v>
      </c>
      <c r="T2386">
        <v>4.484173505275499</v>
      </c>
      <c r="U2386" t="s">
        <v>184</v>
      </c>
      <c r="V2386">
        <v>4.484173505275499</v>
      </c>
      <c r="W2386">
        <v>9</v>
      </c>
      <c r="X2386">
        <v>22</v>
      </c>
      <c r="Y2386">
        <v>16</v>
      </c>
      <c r="Z2386">
        <v>5.8273038403982118E-2</v>
      </c>
      <c r="AA2386">
        <v>31.536000000000001</v>
      </c>
    </row>
    <row r="2387" spans="1:27" x14ac:dyDescent="0.25">
      <c r="A2387" t="s">
        <v>98</v>
      </c>
      <c r="B2387" t="s">
        <v>519</v>
      </c>
      <c r="C2387" t="s">
        <v>1028</v>
      </c>
      <c r="D2387" t="s">
        <v>1707</v>
      </c>
      <c r="E2387" t="s">
        <v>304</v>
      </c>
      <c r="F2387" t="s">
        <v>180</v>
      </c>
      <c r="G2387" t="s">
        <v>111</v>
      </c>
      <c r="H2387" t="s">
        <v>125</v>
      </c>
      <c r="I2387">
        <v>2023</v>
      </c>
      <c r="J2387" t="s">
        <v>315</v>
      </c>
      <c r="K2387" t="s">
        <v>127</v>
      </c>
      <c r="L2387" t="s">
        <v>2635</v>
      </c>
      <c r="M2387" t="s">
        <v>2640</v>
      </c>
      <c r="N2387">
        <v>1</v>
      </c>
      <c r="O2387">
        <v>2023</v>
      </c>
      <c r="P2387">
        <v>3139.8496173378171</v>
      </c>
      <c r="Q2387">
        <v>5.1641446916145979</v>
      </c>
      <c r="R2387" t="s">
        <v>109</v>
      </c>
      <c r="S2387">
        <v>608.0096133704817</v>
      </c>
      <c r="T2387">
        <v>4.6307151230949586</v>
      </c>
      <c r="U2387" t="s">
        <v>184</v>
      </c>
      <c r="V2387">
        <v>4.6307151230949586</v>
      </c>
      <c r="W2387">
        <v>9</v>
      </c>
      <c r="X2387">
        <v>22</v>
      </c>
      <c r="Y2387">
        <v>16</v>
      </c>
      <c r="Z2387">
        <v>5.8273038403982118E-2</v>
      </c>
      <c r="AA2387">
        <v>31.536000000000001</v>
      </c>
    </row>
    <row r="2388" spans="1:27" x14ac:dyDescent="0.25">
      <c r="A2388" t="s">
        <v>98</v>
      </c>
      <c r="B2388" t="s">
        <v>519</v>
      </c>
      <c r="C2388" t="s">
        <v>1028</v>
      </c>
      <c r="D2388" t="s">
        <v>1707</v>
      </c>
      <c r="E2388" t="s">
        <v>304</v>
      </c>
      <c r="F2388" t="s">
        <v>180</v>
      </c>
      <c r="G2388" t="s">
        <v>114</v>
      </c>
      <c r="H2388" t="s">
        <v>125</v>
      </c>
      <c r="I2388">
        <v>2016</v>
      </c>
      <c r="J2388" t="s">
        <v>317</v>
      </c>
      <c r="K2388" t="s">
        <v>127</v>
      </c>
      <c r="L2388" t="s">
        <v>2635</v>
      </c>
      <c r="M2388" t="s">
        <v>2641</v>
      </c>
      <c r="N2388">
        <v>1</v>
      </c>
      <c r="O2388">
        <v>2020</v>
      </c>
      <c r="P2388">
        <v>3017.9137098683868</v>
      </c>
      <c r="Q2388">
        <v>5.1641446916145979</v>
      </c>
      <c r="R2388" t="s">
        <v>109</v>
      </c>
      <c r="S2388">
        <v>584.39758955026878</v>
      </c>
      <c r="T2388">
        <v>4.3962485345838216</v>
      </c>
      <c r="U2388" t="s">
        <v>184</v>
      </c>
      <c r="V2388">
        <v>4.3962485345838216</v>
      </c>
      <c r="W2388">
        <v>9</v>
      </c>
      <c r="X2388">
        <v>22</v>
      </c>
      <c r="Y2388">
        <v>16</v>
      </c>
      <c r="Z2388">
        <v>5.8273038403982118E-2</v>
      </c>
      <c r="AA2388">
        <v>31.536000000000001</v>
      </c>
    </row>
    <row r="2389" spans="1:27" x14ac:dyDescent="0.25">
      <c r="A2389" t="s">
        <v>98</v>
      </c>
      <c r="B2389" t="s">
        <v>519</v>
      </c>
      <c r="C2389" t="s">
        <v>1028</v>
      </c>
      <c r="D2389" t="s">
        <v>1707</v>
      </c>
      <c r="E2389" t="s">
        <v>304</v>
      </c>
      <c r="F2389" t="s">
        <v>180</v>
      </c>
      <c r="G2389" t="s">
        <v>114</v>
      </c>
      <c r="H2389" t="s">
        <v>125</v>
      </c>
      <c r="I2389">
        <v>2022</v>
      </c>
      <c r="J2389" t="s">
        <v>319</v>
      </c>
      <c r="K2389" t="s">
        <v>127</v>
      </c>
      <c r="L2389" t="s">
        <v>2635</v>
      </c>
      <c r="M2389" t="s">
        <v>2642</v>
      </c>
      <c r="N2389">
        <v>1</v>
      </c>
      <c r="O2389">
        <v>2022</v>
      </c>
      <c r="P2389">
        <v>3017.9137098683868</v>
      </c>
      <c r="Q2389">
        <v>5.1641446916145979</v>
      </c>
      <c r="R2389" t="s">
        <v>109</v>
      </c>
      <c r="S2389">
        <v>584.39758955026878</v>
      </c>
      <c r="T2389">
        <v>4.3962485345838216</v>
      </c>
      <c r="U2389" t="s">
        <v>184</v>
      </c>
      <c r="V2389">
        <v>4.3962485345838216</v>
      </c>
      <c r="W2389">
        <v>9</v>
      </c>
      <c r="X2389">
        <v>22</v>
      </c>
      <c r="Y2389">
        <v>16</v>
      </c>
      <c r="Z2389">
        <v>5.8273038403982118E-2</v>
      </c>
      <c r="AA2389">
        <v>31.536000000000001</v>
      </c>
    </row>
    <row r="2390" spans="1:27" x14ac:dyDescent="0.25">
      <c r="A2390" t="s">
        <v>98</v>
      </c>
      <c r="B2390" t="s">
        <v>519</v>
      </c>
      <c r="C2390" t="s">
        <v>1028</v>
      </c>
      <c r="D2390" t="s">
        <v>1707</v>
      </c>
      <c r="E2390" t="s">
        <v>304</v>
      </c>
      <c r="F2390" t="s">
        <v>180</v>
      </c>
      <c r="G2390" t="s">
        <v>114</v>
      </c>
      <c r="H2390" t="s">
        <v>125</v>
      </c>
      <c r="I2390">
        <v>2023</v>
      </c>
      <c r="J2390" t="s">
        <v>321</v>
      </c>
      <c r="K2390" t="s">
        <v>127</v>
      </c>
      <c r="L2390" t="s">
        <v>2635</v>
      </c>
      <c r="M2390" t="s">
        <v>2643</v>
      </c>
      <c r="N2390">
        <v>1</v>
      </c>
      <c r="O2390">
        <v>2023</v>
      </c>
      <c r="P2390">
        <v>3266.447780092843</v>
      </c>
      <c r="Q2390">
        <v>5.1641446916145979</v>
      </c>
      <c r="R2390" t="s">
        <v>109</v>
      </c>
      <c r="S2390">
        <v>632.52444986617331</v>
      </c>
      <c r="T2390">
        <v>4.6893317702227444</v>
      </c>
      <c r="U2390" t="s">
        <v>184</v>
      </c>
      <c r="V2390">
        <v>4.6893317702227444</v>
      </c>
      <c r="W2390">
        <v>9</v>
      </c>
      <c r="X2390">
        <v>22</v>
      </c>
      <c r="Y2390">
        <v>16</v>
      </c>
      <c r="Z2390">
        <v>5.8273038403982118E-2</v>
      </c>
      <c r="AA2390">
        <v>31.536000000000001</v>
      </c>
    </row>
    <row r="2391" spans="1:27" x14ac:dyDescent="0.25">
      <c r="A2391" t="s">
        <v>98</v>
      </c>
      <c r="B2391" t="s">
        <v>519</v>
      </c>
      <c r="C2391" t="s">
        <v>1028</v>
      </c>
      <c r="D2391" t="s">
        <v>1707</v>
      </c>
      <c r="E2391" t="s">
        <v>304</v>
      </c>
      <c r="F2391" t="s">
        <v>180</v>
      </c>
      <c r="G2391" t="s">
        <v>119</v>
      </c>
      <c r="H2391" t="s">
        <v>125</v>
      </c>
      <c r="I2391">
        <v>2016</v>
      </c>
      <c r="J2391" t="s">
        <v>323</v>
      </c>
      <c r="K2391" t="s">
        <v>127</v>
      </c>
      <c r="L2391" t="s">
        <v>2635</v>
      </c>
      <c r="M2391" t="s">
        <v>2644</v>
      </c>
      <c r="N2391">
        <v>1</v>
      </c>
      <c r="O2391">
        <v>2020</v>
      </c>
      <c r="P2391">
        <v>3719.0451778176089</v>
      </c>
      <c r="Q2391">
        <v>5.1641446916145979</v>
      </c>
      <c r="R2391" t="s">
        <v>109</v>
      </c>
      <c r="S2391">
        <v>720.16672651649299</v>
      </c>
      <c r="T2391">
        <v>5.5685814771395066</v>
      </c>
      <c r="U2391" t="s">
        <v>184</v>
      </c>
      <c r="V2391">
        <v>5.5685814771395066</v>
      </c>
      <c r="W2391">
        <v>9</v>
      </c>
      <c r="X2391">
        <v>22</v>
      </c>
      <c r="Y2391">
        <v>16</v>
      </c>
      <c r="Z2391">
        <v>5.8273038403982118E-2</v>
      </c>
      <c r="AA2391">
        <v>31.536000000000001</v>
      </c>
    </row>
    <row r="2392" spans="1:27" x14ac:dyDescent="0.25">
      <c r="A2392" t="s">
        <v>98</v>
      </c>
      <c r="B2392" t="s">
        <v>519</v>
      </c>
      <c r="C2392" t="s">
        <v>1028</v>
      </c>
      <c r="D2392" t="s">
        <v>1707</v>
      </c>
      <c r="E2392" t="s">
        <v>304</v>
      </c>
      <c r="F2392" t="s">
        <v>180</v>
      </c>
      <c r="G2392" t="s">
        <v>119</v>
      </c>
      <c r="H2392" t="s">
        <v>125</v>
      </c>
      <c r="I2392">
        <v>2022</v>
      </c>
      <c r="J2392" t="s">
        <v>325</v>
      </c>
      <c r="K2392" t="s">
        <v>127</v>
      </c>
      <c r="L2392" t="s">
        <v>2635</v>
      </c>
      <c r="M2392" t="s">
        <v>2645</v>
      </c>
      <c r="N2392">
        <v>1</v>
      </c>
      <c r="O2392">
        <v>2022</v>
      </c>
      <c r="P2392">
        <v>3914.784397702746</v>
      </c>
      <c r="Q2392">
        <v>5.1641446916145979</v>
      </c>
      <c r="R2392" t="s">
        <v>109</v>
      </c>
      <c r="S2392">
        <v>758.07023843841353</v>
      </c>
      <c r="T2392">
        <v>5.8616647127784294</v>
      </c>
      <c r="U2392" t="s">
        <v>184</v>
      </c>
      <c r="V2392">
        <v>5.8616647127784294</v>
      </c>
      <c r="W2392">
        <v>9</v>
      </c>
      <c r="X2392">
        <v>22</v>
      </c>
      <c r="Y2392">
        <v>16</v>
      </c>
      <c r="Z2392">
        <v>5.8273038403982118E-2</v>
      </c>
      <c r="AA2392">
        <v>31.536000000000001</v>
      </c>
    </row>
    <row r="2393" spans="1:27" x14ac:dyDescent="0.25">
      <c r="A2393" t="s">
        <v>98</v>
      </c>
      <c r="B2393" t="s">
        <v>519</v>
      </c>
      <c r="C2393" t="s">
        <v>1028</v>
      </c>
      <c r="D2393" t="s">
        <v>1707</v>
      </c>
      <c r="E2393" t="s">
        <v>304</v>
      </c>
      <c r="F2393" t="s">
        <v>201</v>
      </c>
      <c r="G2393" t="s">
        <v>103</v>
      </c>
      <c r="H2393" t="s">
        <v>125</v>
      </c>
      <c r="I2393">
        <v>2016</v>
      </c>
      <c r="J2393" t="s">
        <v>327</v>
      </c>
      <c r="K2393" t="s">
        <v>127</v>
      </c>
      <c r="L2393" t="s">
        <v>2635</v>
      </c>
      <c r="M2393" t="s">
        <v>2646</v>
      </c>
      <c r="N2393">
        <v>1</v>
      </c>
      <c r="O2393">
        <v>2020</v>
      </c>
      <c r="P2393">
        <v>9511.0007826155233</v>
      </c>
      <c r="Q2393">
        <v>5.1641446916145979</v>
      </c>
      <c r="R2393" t="s">
        <v>109</v>
      </c>
      <c r="S2393">
        <v>1841.737857976605</v>
      </c>
      <c r="T2393">
        <v>14.1</v>
      </c>
      <c r="U2393" t="s">
        <v>329</v>
      </c>
      <c r="V2393">
        <v>4.1348973607038122</v>
      </c>
      <c r="W2393">
        <v>8</v>
      </c>
      <c r="X2393">
        <v>20.8</v>
      </c>
      <c r="Y2393">
        <v>15</v>
      </c>
      <c r="Z2393">
        <v>5.8273038403982118E-2</v>
      </c>
      <c r="AA2393">
        <v>31.536000000000001</v>
      </c>
    </row>
    <row r="2394" spans="1:27" x14ac:dyDescent="0.25">
      <c r="A2394" t="s">
        <v>98</v>
      </c>
      <c r="B2394" t="s">
        <v>519</v>
      </c>
      <c r="C2394" t="s">
        <v>1028</v>
      </c>
      <c r="D2394" t="s">
        <v>1707</v>
      </c>
      <c r="E2394" t="s">
        <v>304</v>
      </c>
      <c r="F2394" t="s">
        <v>201</v>
      </c>
      <c r="G2394" t="s">
        <v>111</v>
      </c>
      <c r="H2394" t="s">
        <v>125</v>
      </c>
      <c r="I2394">
        <v>2016</v>
      </c>
      <c r="J2394" t="s">
        <v>330</v>
      </c>
      <c r="K2394" t="s">
        <v>127</v>
      </c>
      <c r="L2394" t="s">
        <v>2635</v>
      </c>
      <c r="M2394" t="s">
        <v>2647</v>
      </c>
      <c r="N2394">
        <v>1</v>
      </c>
      <c r="O2394">
        <v>2020</v>
      </c>
      <c r="P2394">
        <v>9846.3245281564559</v>
      </c>
      <c r="Q2394">
        <v>5.1641446916145979</v>
      </c>
      <c r="R2394" t="s">
        <v>109</v>
      </c>
      <c r="S2394">
        <v>1906.6709234821899</v>
      </c>
      <c r="T2394">
        <v>17.3</v>
      </c>
      <c r="U2394" t="s">
        <v>329</v>
      </c>
      <c r="V2394">
        <v>5.0733137829912023</v>
      </c>
      <c r="W2394">
        <v>8</v>
      </c>
      <c r="X2394">
        <v>20.8</v>
      </c>
      <c r="Y2394">
        <v>15</v>
      </c>
      <c r="Z2394">
        <v>5.8273038403982118E-2</v>
      </c>
      <c r="AA2394">
        <v>31.536000000000001</v>
      </c>
    </row>
    <row r="2395" spans="1:27" x14ac:dyDescent="0.25">
      <c r="A2395" t="s">
        <v>98</v>
      </c>
      <c r="B2395" t="s">
        <v>519</v>
      </c>
      <c r="C2395" t="s">
        <v>1028</v>
      </c>
      <c r="D2395" t="s">
        <v>1707</v>
      </c>
      <c r="E2395" t="s">
        <v>304</v>
      </c>
      <c r="F2395" t="s">
        <v>201</v>
      </c>
      <c r="G2395" t="s">
        <v>114</v>
      </c>
      <c r="H2395" t="s">
        <v>125</v>
      </c>
      <c r="I2395">
        <v>2016</v>
      </c>
      <c r="J2395" t="s">
        <v>332</v>
      </c>
      <c r="K2395" t="s">
        <v>127</v>
      </c>
      <c r="L2395" t="s">
        <v>2635</v>
      </c>
      <c r="M2395" t="s">
        <v>2648</v>
      </c>
      <c r="N2395">
        <v>0</v>
      </c>
      <c r="O2395">
        <v>2020</v>
      </c>
      <c r="P2395">
        <v>9846.3245281564559</v>
      </c>
      <c r="Q2395">
        <v>5.1641446916145979</v>
      </c>
      <c r="R2395" t="s">
        <v>109</v>
      </c>
      <c r="S2395">
        <v>1906.6709234821899</v>
      </c>
      <c r="T2395">
        <v>17.100000000000001</v>
      </c>
      <c r="U2395" t="s">
        <v>329</v>
      </c>
      <c r="V2395">
        <v>5.0146627565982396</v>
      </c>
      <c r="W2395">
        <v>8</v>
      </c>
      <c r="X2395">
        <v>20.8</v>
      </c>
      <c r="Y2395">
        <v>15</v>
      </c>
      <c r="Z2395">
        <v>5.8273038403982118E-2</v>
      </c>
      <c r="AA2395">
        <v>31.536000000000001</v>
      </c>
    </row>
    <row r="2396" spans="1:27" x14ac:dyDescent="0.25">
      <c r="A2396" t="s">
        <v>98</v>
      </c>
      <c r="B2396" t="s">
        <v>519</v>
      </c>
      <c r="C2396" t="s">
        <v>1028</v>
      </c>
      <c r="D2396" t="s">
        <v>1707</v>
      </c>
      <c r="E2396" t="s">
        <v>304</v>
      </c>
      <c r="F2396" t="s">
        <v>201</v>
      </c>
      <c r="G2396" t="s">
        <v>114</v>
      </c>
      <c r="H2396" t="s">
        <v>125</v>
      </c>
      <c r="I2396">
        <v>2020</v>
      </c>
      <c r="J2396" t="s">
        <v>334</v>
      </c>
      <c r="K2396" t="s">
        <v>127</v>
      </c>
      <c r="L2396" t="s">
        <v>2635</v>
      </c>
      <c r="M2396" t="s">
        <v>2648</v>
      </c>
      <c r="N2396">
        <v>1</v>
      </c>
      <c r="O2396">
        <v>2020</v>
      </c>
      <c r="P2396">
        <v>9846.3245281564559</v>
      </c>
      <c r="Q2396">
        <v>5.1641446916145979</v>
      </c>
      <c r="R2396" t="s">
        <v>109</v>
      </c>
      <c r="S2396">
        <v>1906.6709234821899</v>
      </c>
      <c r="T2396">
        <v>17.100000000000001</v>
      </c>
      <c r="U2396" t="s">
        <v>329</v>
      </c>
      <c r="V2396">
        <v>5.0146627565982396</v>
      </c>
      <c r="W2396">
        <v>8</v>
      </c>
      <c r="X2396">
        <v>20.8</v>
      </c>
      <c r="Y2396">
        <v>15</v>
      </c>
      <c r="Z2396">
        <v>5.8273038403982118E-2</v>
      </c>
      <c r="AA2396">
        <v>31.536000000000001</v>
      </c>
    </row>
    <row r="2397" spans="1:27" x14ac:dyDescent="0.25">
      <c r="A2397" t="s">
        <v>98</v>
      </c>
      <c r="B2397" t="s">
        <v>519</v>
      </c>
      <c r="C2397" t="s">
        <v>1028</v>
      </c>
      <c r="D2397" t="s">
        <v>1707</v>
      </c>
      <c r="E2397" t="s">
        <v>304</v>
      </c>
      <c r="F2397" t="s">
        <v>201</v>
      </c>
      <c r="G2397" t="s">
        <v>114</v>
      </c>
      <c r="H2397" t="s">
        <v>125</v>
      </c>
      <c r="I2397">
        <v>2022</v>
      </c>
      <c r="J2397" t="s">
        <v>335</v>
      </c>
      <c r="K2397" t="s">
        <v>127</v>
      </c>
      <c r="L2397" t="s">
        <v>2635</v>
      </c>
      <c r="M2397" t="s">
        <v>2649</v>
      </c>
      <c r="N2397">
        <v>1</v>
      </c>
      <c r="O2397">
        <v>2022</v>
      </c>
      <c r="P2397">
        <v>9846.3245281564559</v>
      </c>
      <c r="Q2397">
        <v>5.1641446916145979</v>
      </c>
      <c r="R2397" t="s">
        <v>109</v>
      </c>
      <c r="S2397">
        <v>1906.6709234821899</v>
      </c>
      <c r="T2397">
        <v>17.100000000000001</v>
      </c>
      <c r="U2397" t="s">
        <v>329</v>
      </c>
      <c r="V2397">
        <v>5.0146627565982396</v>
      </c>
      <c r="W2397">
        <v>8</v>
      </c>
      <c r="X2397">
        <v>20.8</v>
      </c>
      <c r="Y2397">
        <v>15</v>
      </c>
      <c r="Z2397">
        <v>5.8273038403982118E-2</v>
      </c>
      <c r="AA2397">
        <v>31.536000000000001</v>
      </c>
    </row>
    <row r="2398" spans="1:27" x14ac:dyDescent="0.25">
      <c r="A2398" t="s">
        <v>98</v>
      </c>
      <c r="B2398" t="s">
        <v>519</v>
      </c>
      <c r="C2398" t="s">
        <v>1028</v>
      </c>
      <c r="D2398" t="s">
        <v>1707</v>
      </c>
      <c r="E2398" t="s">
        <v>304</v>
      </c>
      <c r="F2398" t="s">
        <v>201</v>
      </c>
      <c r="G2398" t="s">
        <v>114</v>
      </c>
      <c r="H2398" t="s">
        <v>125</v>
      </c>
      <c r="I2398">
        <v>2023</v>
      </c>
      <c r="J2398" t="s">
        <v>337</v>
      </c>
      <c r="K2398" t="s">
        <v>127</v>
      </c>
      <c r="L2398" t="s">
        <v>2635</v>
      </c>
      <c r="M2398" t="s">
        <v>2650</v>
      </c>
      <c r="N2398">
        <v>1</v>
      </c>
      <c r="O2398">
        <v>2023</v>
      </c>
      <c r="P2398">
        <v>9846.3245281564559</v>
      </c>
      <c r="Q2398">
        <v>5.1641446916145979</v>
      </c>
      <c r="R2398" t="s">
        <v>109</v>
      </c>
      <c r="S2398">
        <v>1906.6709234821899</v>
      </c>
      <c r="T2398">
        <v>17.100000000000001</v>
      </c>
      <c r="U2398" t="s">
        <v>329</v>
      </c>
      <c r="V2398">
        <v>5.0146627565982396</v>
      </c>
      <c r="W2398">
        <v>8</v>
      </c>
      <c r="X2398">
        <v>20.8</v>
      </c>
      <c r="Y2398">
        <v>15</v>
      </c>
      <c r="Z2398">
        <v>5.8273038403982118E-2</v>
      </c>
      <c r="AA2398">
        <v>31.536000000000001</v>
      </c>
    </row>
    <row r="2399" spans="1:27" x14ac:dyDescent="0.25">
      <c r="A2399" t="s">
        <v>98</v>
      </c>
      <c r="B2399" t="s">
        <v>519</v>
      </c>
      <c r="C2399" t="s">
        <v>1028</v>
      </c>
      <c r="D2399" t="s">
        <v>1707</v>
      </c>
      <c r="E2399" t="s">
        <v>304</v>
      </c>
      <c r="F2399" t="s">
        <v>201</v>
      </c>
      <c r="G2399" t="s">
        <v>114</v>
      </c>
      <c r="H2399" t="s">
        <v>125</v>
      </c>
      <c r="I2399">
        <v>2024</v>
      </c>
      <c r="J2399" t="s">
        <v>339</v>
      </c>
      <c r="K2399" t="s">
        <v>127</v>
      </c>
      <c r="L2399" t="s">
        <v>2635</v>
      </c>
      <c r="M2399" t="s">
        <v>2651</v>
      </c>
      <c r="N2399">
        <v>1</v>
      </c>
      <c r="O2399">
        <v>2024</v>
      </c>
      <c r="P2399">
        <v>9846.3245281564559</v>
      </c>
      <c r="Q2399">
        <v>5.1641446916145979</v>
      </c>
      <c r="R2399" t="s">
        <v>109</v>
      </c>
      <c r="S2399">
        <v>1906.6709234821899</v>
      </c>
      <c r="T2399">
        <v>17.100000000000001</v>
      </c>
      <c r="U2399" t="s">
        <v>329</v>
      </c>
      <c r="V2399">
        <v>5.0146627565982396</v>
      </c>
      <c r="W2399">
        <v>8</v>
      </c>
      <c r="X2399">
        <v>20.8</v>
      </c>
      <c r="Y2399">
        <v>15</v>
      </c>
      <c r="Z2399">
        <v>5.8273038403982118E-2</v>
      </c>
      <c r="AA2399">
        <v>31.536000000000001</v>
      </c>
    </row>
    <row r="2400" spans="1:27" x14ac:dyDescent="0.25">
      <c r="A2400" t="s">
        <v>98</v>
      </c>
      <c r="B2400" t="s">
        <v>519</v>
      </c>
      <c r="C2400" t="s">
        <v>1028</v>
      </c>
      <c r="D2400" t="s">
        <v>1707</v>
      </c>
      <c r="E2400" t="s">
        <v>304</v>
      </c>
      <c r="F2400" t="s">
        <v>201</v>
      </c>
      <c r="G2400" t="s">
        <v>119</v>
      </c>
      <c r="H2400" t="s">
        <v>125</v>
      </c>
      <c r="I2400">
        <v>2016</v>
      </c>
      <c r="J2400" t="s">
        <v>341</v>
      </c>
      <c r="K2400" t="s">
        <v>127</v>
      </c>
      <c r="L2400" t="s">
        <v>2635</v>
      </c>
      <c r="M2400" t="s">
        <v>2652</v>
      </c>
      <c r="N2400">
        <v>0</v>
      </c>
      <c r="O2400">
        <v>2020</v>
      </c>
      <c r="P2400">
        <v>10395.03611176889</v>
      </c>
      <c r="Q2400">
        <v>5.1641446916145979</v>
      </c>
      <c r="R2400" t="s">
        <v>109</v>
      </c>
      <c r="S2400">
        <v>2012.9250306731481</v>
      </c>
      <c r="T2400">
        <v>22.4</v>
      </c>
      <c r="U2400" t="s">
        <v>329</v>
      </c>
      <c r="V2400">
        <v>6.5689149560117297</v>
      </c>
      <c r="W2400">
        <v>8</v>
      </c>
      <c r="X2400">
        <v>20.8</v>
      </c>
      <c r="Y2400">
        <v>15</v>
      </c>
      <c r="Z2400">
        <v>5.8273038403982118E-2</v>
      </c>
      <c r="AA2400">
        <v>31.536000000000001</v>
      </c>
    </row>
    <row r="2401" spans="1:27" x14ac:dyDescent="0.25">
      <c r="A2401" t="s">
        <v>98</v>
      </c>
      <c r="B2401" t="s">
        <v>519</v>
      </c>
      <c r="C2401" t="s">
        <v>1028</v>
      </c>
      <c r="D2401" t="s">
        <v>1707</v>
      </c>
      <c r="E2401" t="s">
        <v>304</v>
      </c>
      <c r="F2401" t="s">
        <v>201</v>
      </c>
      <c r="G2401" t="s">
        <v>119</v>
      </c>
      <c r="H2401" t="s">
        <v>125</v>
      </c>
      <c r="I2401">
        <v>2020</v>
      </c>
      <c r="J2401" t="s">
        <v>343</v>
      </c>
      <c r="K2401" t="s">
        <v>127</v>
      </c>
      <c r="L2401" t="s">
        <v>2635</v>
      </c>
      <c r="M2401" t="s">
        <v>2652</v>
      </c>
      <c r="N2401">
        <v>1</v>
      </c>
      <c r="O2401">
        <v>2020</v>
      </c>
      <c r="P2401">
        <v>10395.03611176889</v>
      </c>
      <c r="Q2401">
        <v>5.1641446916145979</v>
      </c>
      <c r="R2401" t="s">
        <v>109</v>
      </c>
      <c r="S2401">
        <v>2012.9250306731481</v>
      </c>
      <c r="T2401">
        <v>22.4</v>
      </c>
      <c r="U2401" t="s">
        <v>329</v>
      </c>
      <c r="V2401">
        <v>6.5689149560117297</v>
      </c>
      <c r="W2401">
        <v>8</v>
      </c>
      <c r="X2401">
        <v>20.8</v>
      </c>
      <c r="Y2401">
        <v>15</v>
      </c>
      <c r="Z2401">
        <v>5.8273038403982118E-2</v>
      </c>
      <c r="AA2401">
        <v>31.536000000000001</v>
      </c>
    </row>
    <row r="2402" spans="1:27" x14ac:dyDescent="0.25">
      <c r="A2402" t="s">
        <v>98</v>
      </c>
      <c r="B2402" t="s">
        <v>519</v>
      </c>
      <c r="C2402" t="s">
        <v>1028</v>
      </c>
      <c r="D2402" t="s">
        <v>1707</v>
      </c>
      <c r="E2402" t="s">
        <v>304</v>
      </c>
      <c r="F2402" t="s">
        <v>201</v>
      </c>
      <c r="G2402" t="s">
        <v>119</v>
      </c>
      <c r="H2402" t="s">
        <v>125</v>
      </c>
      <c r="I2402">
        <v>2022</v>
      </c>
      <c r="J2402" t="s">
        <v>344</v>
      </c>
      <c r="K2402" t="s">
        <v>127</v>
      </c>
      <c r="L2402" t="s">
        <v>2635</v>
      </c>
      <c r="M2402" t="s">
        <v>2653</v>
      </c>
      <c r="N2402">
        <v>1</v>
      </c>
      <c r="O2402">
        <v>2022</v>
      </c>
      <c r="P2402">
        <v>10395.03611176889</v>
      </c>
      <c r="Q2402">
        <v>5.1641446916145979</v>
      </c>
      <c r="R2402" t="s">
        <v>109</v>
      </c>
      <c r="S2402">
        <v>2012.9250306731481</v>
      </c>
      <c r="T2402">
        <v>22.4</v>
      </c>
      <c r="U2402" t="s">
        <v>329</v>
      </c>
      <c r="V2402">
        <v>6.5689149560117297</v>
      </c>
      <c r="W2402">
        <v>8</v>
      </c>
      <c r="X2402">
        <v>20.8</v>
      </c>
      <c r="Y2402">
        <v>15</v>
      </c>
      <c r="Z2402">
        <v>5.8273038403982118E-2</v>
      </c>
      <c r="AA2402">
        <v>31.536000000000001</v>
      </c>
    </row>
    <row r="2403" spans="1:27" x14ac:dyDescent="0.25">
      <c r="A2403" t="s">
        <v>98</v>
      </c>
      <c r="B2403" t="s">
        <v>519</v>
      </c>
      <c r="C2403" t="s">
        <v>1028</v>
      </c>
      <c r="D2403" t="s">
        <v>1707</v>
      </c>
      <c r="E2403" t="s">
        <v>304</v>
      </c>
      <c r="F2403" t="s">
        <v>201</v>
      </c>
      <c r="G2403" t="s">
        <v>119</v>
      </c>
      <c r="H2403" t="s">
        <v>125</v>
      </c>
      <c r="I2403">
        <v>2023</v>
      </c>
      <c r="J2403" t="s">
        <v>346</v>
      </c>
      <c r="K2403" t="s">
        <v>127</v>
      </c>
      <c r="L2403" t="s">
        <v>2635</v>
      </c>
      <c r="M2403" t="s">
        <v>2654</v>
      </c>
      <c r="N2403">
        <v>1</v>
      </c>
      <c r="O2403">
        <v>2023</v>
      </c>
      <c r="P2403">
        <v>10395.03611176889</v>
      </c>
      <c r="Q2403">
        <v>5.1641446916145979</v>
      </c>
      <c r="R2403" t="s">
        <v>109</v>
      </c>
      <c r="S2403">
        <v>2012.9250306731481</v>
      </c>
      <c r="T2403">
        <v>22.4</v>
      </c>
      <c r="U2403" t="s">
        <v>329</v>
      </c>
      <c r="V2403">
        <v>6.5689149560117297</v>
      </c>
      <c r="W2403">
        <v>8</v>
      </c>
      <c r="X2403">
        <v>20.8</v>
      </c>
      <c r="Y2403">
        <v>15</v>
      </c>
      <c r="Z2403">
        <v>5.8273038403982118E-2</v>
      </c>
      <c r="AA2403">
        <v>31.536000000000001</v>
      </c>
    </row>
    <row r="2404" spans="1:27" x14ac:dyDescent="0.25">
      <c r="A2404" t="s">
        <v>98</v>
      </c>
      <c r="B2404" t="s">
        <v>519</v>
      </c>
      <c r="C2404" t="s">
        <v>1028</v>
      </c>
      <c r="D2404" t="s">
        <v>1707</v>
      </c>
      <c r="E2404" t="s">
        <v>304</v>
      </c>
      <c r="F2404" t="s">
        <v>201</v>
      </c>
      <c r="G2404" t="s">
        <v>119</v>
      </c>
      <c r="H2404" t="s">
        <v>125</v>
      </c>
      <c r="I2404">
        <v>2024</v>
      </c>
      <c r="J2404" t="s">
        <v>348</v>
      </c>
      <c r="K2404" t="s">
        <v>127</v>
      </c>
      <c r="L2404" t="s">
        <v>2635</v>
      </c>
      <c r="M2404" t="s">
        <v>2655</v>
      </c>
      <c r="N2404">
        <v>1</v>
      </c>
      <c r="O2404">
        <v>2024</v>
      </c>
      <c r="P2404">
        <v>10395.03611176889</v>
      </c>
      <c r="Q2404">
        <v>5.1641446916145979</v>
      </c>
      <c r="R2404" t="s">
        <v>109</v>
      </c>
      <c r="S2404">
        <v>2012.9250306731481</v>
      </c>
      <c r="T2404">
        <v>22.4</v>
      </c>
      <c r="U2404" t="s">
        <v>329</v>
      </c>
      <c r="V2404">
        <v>6.5689149560117297</v>
      </c>
      <c r="W2404">
        <v>8</v>
      </c>
      <c r="X2404">
        <v>20.8</v>
      </c>
      <c r="Y2404">
        <v>15</v>
      </c>
      <c r="Z2404">
        <v>5.8273038403982118E-2</v>
      </c>
      <c r="AA2404">
        <v>31.536000000000001</v>
      </c>
    </row>
    <row r="2405" spans="1:27" x14ac:dyDescent="0.25">
      <c r="A2405" t="s">
        <v>98</v>
      </c>
      <c r="B2405" t="s">
        <v>519</v>
      </c>
      <c r="C2405" t="s">
        <v>1028</v>
      </c>
      <c r="D2405" t="s">
        <v>1707</v>
      </c>
      <c r="E2405" t="s">
        <v>304</v>
      </c>
      <c r="F2405" t="s">
        <v>350</v>
      </c>
      <c r="G2405" t="s">
        <v>103</v>
      </c>
      <c r="H2405" t="s">
        <v>125</v>
      </c>
      <c r="I2405">
        <v>2016</v>
      </c>
      <c r="J2405" t="s">
        <v>351</v>
      </c>
      <c r="K2405" t="s">
        <v>127</v>
      </c>
      <c r="L2405" t="s">
        <v>2635</v>
      </c>
      <c r="M2405" t="s">
        <v>2656</v>
      </c>
      <c r="N2405">
        <v>1</v>
      </c>
      <c r="O2405">
        <v>2020</v>
      </c>
      <c r="P2405">
        <v>756.00262631046473</v>
      </c>
      <c r="Q2405">
        <v>5.1641446916145979</v>
      </c>
      <c r="R2405" t="s">
        <v>109</v>
      </c>
      <c r="S2405">
        <v>146.39454768531991</v>
      </c>
      <c r="T2405">
        <v>3.1946072684642441</v>
      </c>
      <c r="U2405" t="s">
        <v>184</v>
      </c>
      <c r="V2405">
        <v>3.1946072684642441</v>
      </c>
      <c r="W2405">
        <v>6</v>
      </c>
      <c r="X2405">
        <v>13</v>
      </c>
      <c r="Y2405">
        <v>10</v>
      </c>
      <c r="Z2405">
        <v>5.8273038403982118E-2</v>
      </c>
      <c r="AA2405">
        <v>31.536000000000001</v>
      </c>
    </row>
    <row r="2406" spans="1:27" x14ac:dyDescent="0.25">
      <c r="A2406" t="s">
        <v>98</v>
      </c>
      <c r="B2406" t="s">
        <v>519</v>
      </c>
      <c r="C2406" t="s">
        <v>1028</v>
      </c>
      <c r="D2406" t="s">
        <v>1707</v>
      </c>
      <c r="E2406" t="s">
        <v>304</v>
      </c>
      <c r="F2406" t="s">
        <v>350</v>
      </c>
      <c r="G2406" t="s">
        <v>111</v>
      </c>
      <c r="H2406" t="s">
        <v>125</v>
      </c>
      <c r="I2406">
        <v>2016</v>
      </c>
      <c r="J2406" t="s">
        <v>353</v>
      </c>
      <c r="K2406" t="s">
        <v>127</v>
      </c>
      <c r="L2406" t="s">
        <v>2635</v>
      </c>
      <c r="M2406" t="s">
        <v>2657</v>
      </c>
      <c r="N2406">
        <v>1</v>
      </c>
      <c r="O2406">
        <v>2020</v>
      </c>
      <c r="P2406">
        <v>780.38980780435065</v>
      </c>
      <c r="Q2406">
        <v>5.1641446916145979</v>
      </c>
      <c r="R2406" t="s">
        <v>109</v>
      </c>
      <c r="S2406">
        <v>151.1169524493624</v>
      </c>
      <c r="T2406">
        <v>3.5169988276670581</v>
      </c>
      <c r="U2406" t="s">
        <v>184</v>
      </c>
      <c r="V2406">
        <v>3.5169988276670581</v>
      </c>
      <c r="W2406">
        <v>6</v>
      </c>
      <c r="X2406">
        <v>13</v>
      </c>
      <c r="Y2406">
        <v>10</v>
      </c>
      <c r="Z2406">
        <v>5.8273038403982118E-2</v>
      </c>
      <c r="AA2406">
        <v>31.536000000000001</v>
      </c>
    </row>
    <row r="2407" spans="1:27" x14ac:dyDescent="0.25">
      <c r="A2407" t="s">
        <v>98</v>
      </c>
      <c r="B2407" t="s">
        <v>519</v>
      </c>
      <c r="C2407" t="s">
        <v>1028</v>
      </c>
      <c r="D2407" t="s">
        <v>1707</v>
      </c>
      <c r="E2407" t="s">
        <v>304</v>
      </c>
      <c r="F2407" t="s">
        <v>350</v>
      </c>
      <c r="G2407" t="s">
        <v>111</v>
      </c>
      <c r="H2407" t="s">
        <v>125</v>
      </c>
      <c r="I2407">
        <v>2030</v>
      </c>
      <c r="J2407" t="s">
        <v>355</v>
      </c>
      <c r="K2407" t="s">
        <v>127</v>
      </c>
      <c r="L2407" t="s">
        <v>2635</v>
      </c>
      <c r="M2407" t="s">
        <v>2658</v>
      </c>
      <c r="N2407">
        <v>1</v>
      </c>
      <c r="O2407">
        <v>2030</v>
      </c>
      <c r="P2407">
        <v>780.38980780435065</v>
      </c>
      <c r="Q2407">
        <v>5.1641446916145979</v>
      </c>
      <c r="R2407" t="s">
        <v>109</v>
      </c>
      <c r="S2407">
        <v>151.1169524493624</v>
      </c>
      <c r="T2407">
        <v>3.5902696365767879</v>
      </c>
      <c r="U2407" t="s">
        <v>184</v>
      </c>
      <c r="V2407">
        <v>3.5902696365767879</v>
      </c>
      <c r="W2407">
        <v>6</v>
      </c>
      <c r="X2407">
        <v>13</v>
      </c>
      <c r="Y2407">
        <v>10</v>
      </c>
      <c r="Z2407">
        <v>5.8273038403982118E-2</v>
      </c>
      <c r="AA2407">
        <v>31.536000000000001</v>
      </c>
    </row>
    <row r="2408" spans="1:27" x14ac:dyDescent="0.25">
      <c r="A2408" t="s">
        <v>98</v>
      </c>
      <c r="B2408" t="s">
        <v>519</v>
      </c>
      <c r="C2408" t="s">
        <v>1028</v>
      </c>
      <c r="D2408" t="s">
        <v>1707</v>
      </c>
      <c r="E2408" t="s">
        <v>304</v>
      </c>
      <c r="F2408" t="s">
        <v>350</v>
      </c>
      <c r="G2408" t="s">
        <v>111</v>
      </c>
      <c r="H2408" t="s">
        <v>125</v>
      </c>
      <c r="I2408">
        <v>2040</v>
      </c>
      <c r="J2408" t="s">
        <v>357</v>
      </c>
      <c r="K2408" t="s">
        <v>127</v>
      </c>
      <c r="L2408" t="s">
        <v>2635</v>
      </c>
      <c r="M2408" t="s">
        <v>2659</v>
      </c>
      <c r="N2408">
        <v>1</v>
      </c>
      <c r="O2408">
        <v>2040</v>
      </c>
      <c r="P2408">
        <v>780.38980780435065</v>
      </c>
      <c r="Q2408">
        <v>5.1641446916145979</v>
      </c>
      <c r="R2408" t="s">
        <v>109</v>
      </c>
      <c r="S2408">
        <v>151.1169524493624</v>
      </c>
      <c r="T2408">
        <v>3.6635404454865181</v>
      </c>
      <c r="U2408" t="s">
        <v>184</v>
      </c>
      <c r="V2408">
        <v>3.6635404454865181</v>
      </c>
      <c r="W2408">
        <v>6</v>
      </c>
      <c r="X2408">
        <v>13</v>
      </c>
      <c r="Y2408">
        <v>10</v>
      </c>
      <c r="Z2408">
        <v>5.8273038403982118E-2</v>
      </c>
      <c r="AA2408">
        <v>31.536000000000001</v>
      </c>
    </row>
    <row r="2409" spans="1:27" x14ac:dyDescent="0.25">
      <c r="A2409" t="s">
        <v>98</v>
      </c>
      <c r="B2409" t="s">
        <v>519</v>
      </c>
      <c r="C2409" t="s">
        <v>1028</v>
      </c>
      <c r="D2409" t="s">
        <v>1707</v>
      </c>
      <c r="E2409" t="s">
        <v>304</v>
      </c>
      <c r="F2409" t="s">
        <v>350</v>
      </c>
      <c r="G2409" t="s">
        <v>114</v>
      </c>
      <c r="H2409" t="s">
        <v>125</v>
      </c>
      <c r="I2409">
        <v>2016</v>
      </c>
      <c r="J2409" t="s">
        <v>359</v>
      </c>
      <c r="K2409" t="s">
        <v>127</v>
      </c>
      <c r="L2409" t="s">
        <v>2635</v>
      </c>
      <c r="M2409" t="s">
        <v>2660</v>
      </c>
      <c r="N2409">
        <v>1</v>
      </c>
      <c r="O2409">
        <v>2020</v>
      </c>
      <c r="P2409">
        <v>780.38980780435065</v>
      </c>
      <c r="Q2409">
        <v>5.1641446916145979</v>
      </c>
      <c r="R2409" t="s">
        <v>109</v>
      </c>
      <c r="S2409">
        <v>151.1169524493624</v>
      </c>
      <c r="T2409">
        <v>3.5169988276670581</v>
      </c>
      <c r="U2409" t="s">
        <v>184</v>
      </c>
      <c r="V2409">
        <v>3.5169988276670581</v>
      </c>
      <c r="W2409">
        <v>6</v>
      </c>
      <c r="X2409">
        <v>13</v>
      </c>
      <c r="Y2409">
        <v>10</v>
      </c>
      <c r="Z2409">
        <v>5.8273038403982118E-2</v>
      </c>
      <c r="AA2409">
        <v>31.536000000000001</v>
      </c>
    </row>
    <row r="2410" spans="1:27" x14ac:dyDescent="0.25">
      <c r="A2410" t="s">
        <v>98</v>
      </c>
      <c r="B2410" t="s">
        <v>519</v>
      </c>
      <c r="C2410" t="s">
        <v>1028</v>
      </c>
      <c r="D2410" t="s">
        <v>1707</v>
      </c>
      <c r="E2410" t="s">
        <v>304</v>
      </c>
      <c r="F2410" t="s">
        <v>350</v>
      </c>
      <c r="G2410" t="s">
        <v>119</v>
      </c>
      <c r="H2410" t="s">
        <v>125</v>
      </c>
      <c r="I2410">
        <v>2016</v>
      </c>
      <c r="J2410" t="s">
        <v>361</v>
      </c>
      <c r="K2410" t="s">
        <v>127</v>
      </c>
      <c r="L2410" t="s">
        <v>2635</v>
      </c>
      <c r="M2410" t="s">
        <v>2661</v>
      </c>
      <c r="N2410">
        <v>1</v>
      </c>
      <c r="O2410">
        <v>2020</v>
      </c>
      <c r="P2410">
        <v>859.64814765948006</v>
      </c>
      <c r="Q2410">
        <v>5.1641446916145979</v>
      </c>
      <c r="R2410" t="s">
        <v>109</v>
      </c>
      <c r="S2410">
        <v>166.46476793250079</v>
      </c>
      <c r="T2410">
        <v>3.6049237983587341</v>
      </c>
      <c r="U2410" t="s">
        <v>184</v>
      </c>
      <c r="V2410">
        <v>3.6049237983587341</v>
      </c>
      <c r="W2410">
        <v>6</v>
      </c>
      <c r="X2410">
        <v>13</v>
      </c>
      <c r="Y2410">
        <v>10</v>
      </c>
      <c r="Z2410">
        <v>5.8273038403982118E-2</v>
      </c>
      <c r="AA2410">
        <v>31.536000000000001</v>
      </c>
    </row>
    <row r="2411" spans="1:27" x14ac:dyDescent="0.25">
      <c r="A2411" t="s">
        <v>98</v>
      </c>
      <c r="B2411" t="s">
        <v>519</v>
      </c>
      <c r="C2411" t="s">
        <v>1028</v>
      </c>
      <c r="D2411" t="s">
        <v>1707</v>
      </c>
      <c r="E2411" t="s">
        <v>304</v>
      </c>
      <c r="F2411" t="s">
        <v>350</v>
      </c>
      <c r="G2411" t="s">
        <v>119</v>
      </c>
      <c r="H2411" t="s">
        <v>125</v>
      </c>
      <c r="I2411">
        <v>2022</v>
      </c>
      <c r="J2411" t="s">
        <v>363</v>
      </c>
      <c r="K2411" t="s">
        <v>127</v>
      </c>
      <c r="L2411" t="s">
        <v>2635</v>
      </c>
      <c r="M2411" t="s">
        <v>2662</v>
      </c>
      <c r="N2411">
        <v>1</v>
      </c>
      <c r="O2411">
        <v>2022</v>
      </c>
      <c r="P2411">
        <v>859.64814765948006</v>
      </c>
      <c r="Q2411">
        <v>5.1641446916145979</v>
      </c>
      <c r="R2411" t="s">
        <v>109</v>
      </c>
      <c r="S2411">
        <v>166.46476793250079</v>
      </c>
      <c r="T2411">
        <v>3.6635404454865181</v>
      </c>
      <c r="U2411" t="s">
        <v>184</v>
      </c>
      <c r="V2411">
        <v>3.6635404454865181</v>
      </c>
      <c r="W2411">
        <v>6</v>
      </c>
      <c r="X2411">
        <v>13</v>
      </c>
      <c r="Y2411">
        <v>10</v>
      </c>
      <c r="Z2411">
        <v>5.8273038403982118E-2</v>
      </c>
      <c r="AA2411">
        <v>31.536000000000001</v>
      </c>
    </row>
    <row r="2412" spans="1:27" x14ac:dyDescent="0.25">
      <c r="A2412" t="s">
        <v>98</v>
      </c>
      <c r="B2412" t="s">
        <v>519</v>
      </c>
      <c r="C2412" t="s">
        <v>1028</v>
      </c>
      <c r="D2412" t="s">
        <v>1707</v>
      </c>
      <c r="E2412" t="s">
        <v>304</v>
      </c>
      <c r="F2412" t="s">
        <v>350</v>
      </c>
      <c r="G2412" t="s">
        <v>119</v>
      </c>
      <c r="H2412" t="s">
        <v>125</v>
      </c>
      <c r="I2412">
        <v>2030</v>
      </c>
      <c r="J2412" t="s">
        <v>365</v>
      </c>
      <c r="K2412" t="s">
        <v>127</v>
      </c>
      <c r="L2412" t="s">
        <v>2635</v>
      </c>
      <c r="M2412" t="s">
        <v>2663</v>
      </c>
      <c r="N2412">
        <v>1</v>
      </c>
      <c r="O2412">
        <v>2030</v>
      </c>
      <c r="P2412">
        <v>859.64814765948006</v>
      </c>
      <c r="Q2412">
        <v>5.1641446916145979</v>
      </c>
      <c r="R2412" t="s">
        <v>109</v>
      </c>
      <c r="S2412">
        <v>166.46476793250079</v>
      </c>
      <c r="T2412">
        <v>3.8100820633059791</v>
      </c>
      <c r="U2412" t="s">
        <v>184</v>
      </c>
      <c r="V2412">
        <v>3.8100820633059791</v>
      </c>
      <c r="W2412">
        <v>6</v>
      </c>
      <c r="X2412">
        <v>13</v>
      </c>
      <c r="Y2412">
        <v>10</v>
      </c>
      <c r="Z2412">
        <v>5.8273038403982118E-2</v>
      </c>
      <c r="AA2412">
        <v>31.536000000000001</v>
      </c>
    </row>
    <row r="2413" spans="1:27" x14ac:dyDescent="0.25">
      <c r="A2413" t="s">
        <v>98</v>
      </c>
      <c r="B2413" t="s">
        <v>519</v>
      </c>
      <c r="C2413" t="s">
        <v>1028</v>
      </c>
      <c r="D2413" t="s">
        <v>1707</v>
      </c>
      <c r="E2413" t="s">
        <v>304</v>
      </c>
      <c r="F2413" t="s">
        <v>350</v>
      </c>
      <c r="G2413" t="s">
        <v>119</v>
      </c>
      <c r="H2413" t="s">
        <v>125</v>
      </c>
      <c r="I2413">
        <v>2040</v>
      </c>
      <c r="J2413" t="s">
        <v>367</v>
      </c>
      <c r="K2413" t="s">
        <v>127</v>
      </c>
      <c r="L2413" t="s">
        <v>2635</v>
      </c>
      <c r="M2413" t="s">
        <v>2664</v>
      </c>
      <c r="N2413">
        <v>1</v>
      </c>
      <c r="O2413">
        <v>2040</v>
      </c>
      <c r="P2413">
        <v>859.64814765948006</v>
      </c>
      <c r="Q2413">
        <v>5.1641446916145979</v>
      </c>
      <c r="R2413" t="s">
        <v>109</v>
      </c>
      <c r="S2413">
        <v>166.46476793250079</v>
      </c>
      <c r="T2413">
        <v>3.9566236811254401</v>
      </c>
      <c r="U2413" t="s">
        <v>184</v>
      </c>
      <c r="V2413">
        <v>3.9566236811254401</v>
      </c>
      <c r="W2413">
        <v>6</v>
      </c>
      <c r="X2413">
        <v>13</v>
      </c>
      <c r="Y2413">
        <v>10</v>
      </c>
      <c r="Z2413">
        <v>5.8273038403982118E-2</v>
      </c>
      <c r="AA2413">
        <v>31.536000000000001</v>
      </c>
    </row>
    <row r="2414" spans="1:27" x14ac:dyDescent="0.25">
      <c r="A2414" t="s">
        <v>98</v>
      </c>
      <c r="B2414" t="s">
        <v>519</v>
      </c>
      <c r="C2414" t="s">
        <v>1028</v>
      </c>
      <c r="D2414" t="s">
        <v>1707</v>
      </c>
      <c r="E2414" t="s">
        <v>304</v>
      </c>
      <c r="F2414" t="s">
        <v>369</v>
      </c>
      <c r="G2414" t="s">
        <v>103</v>
      </c>
      <c r="H2414" t="s">
        <v>125</v>
      </c>
      <c r="I2414">
        <v>2016</v>
      </c>
      <c r="J2414" t="s">
        <v>370</v>
      </c>
      <c r="K2414" t="s">
        <v>127</v>
      </c>
      <c r="L2414" t="s">
        <v>2635</v>
      </c>
      <c r="M2414" t="s">
        <v>2665</v>
      </c>
      <c r="N2414">
        <v>1</v>
      </c>
      <c r="O2414">
        <v>2020</v>
      </c>
      <c r="P2414">
        <v>4328.724715164758</v>
      </c>
      <c r="Q2414">
        <v>5.1641446916145979</v>
      </c>
      <c r="R2414" t="s">
        <v>109</v>
      </c>
      <c r="S2414">
        <v>838.22684561755739</v>
      </c>
      <c r="T2414">
        <v>3.8100820633059791</v>
      </c>
      <c r="U2414" t="s">
        <v>184</v>
      </c>
      <c r="V2414">
        <v>3.8100820633059791</v>
      </c>
      <c r="W2414">
        <v>11</v>
      </c>
      <c r="X2414">
        <v>25</v>
      </c>
      <c r="Y2414">
        <v>19</v>
      </c>
      <c r="Z2414">
        <v>5.8273038403982118E-2</v>
      </c>
      <c r="AA2414">
        <v>31.536000000000001</v>
      </c>
    </row>
    <row r="2415" spans="1:27" x14ac:dyDescent="0.25">
      <c r="A2415" t="s">
        <v>98</v>
      </c>
      <c r="B2415" t="s">
        <v>519</v>
      </c>
      <c r="C2415" t="s">
        <v>1028</v>
      </c>
      <c r="D2415" t="s">
        <v>1707</v>
      </c>
      <c r="E2415" t="s">
        <v>304</v>
      </c>
      <c r="F2415" t="s">
        <v>369</v>
      </c>
      <c r="G2415" t="s">
        <v>103</v>
      </c>
      <c r="H2415" t="s">
        <v>125</v>
      </c>
      <c r="I2415">
        <v>2023</v>
      </c>
      <c r="J2415" t="s">
        <v>372</v>
      </c>
      <c r="K2415" t="s">
        <v>127</v>
      </c>
      <c r="L2415" t="s">
        <v>2635</v>
      </c>
      <c r="M2415" t="s">
        <v>2666</v>
      </c>
      <c r="N2415">
        <v>1</v>
      </c>
      <c r="O2415">
        <v>2023</v>
      </c>
      <c r="P2415">
        <v>4328.724715164758</v>
      </c>
      <c r="Q2415">
        <v>5.1641446916145979</v>
      </c>
      <c r="R2415" t="s">
        <v>109</v>
      </c>
      <c r="S2415">
        <v>838.22684561755739</v>
      </c>
      <c r="T2415">
        <v>3.8100820633059791</v>
      </c>
      <c r="U2415" t="s">
        <v>184</v>
      </c>
      <c r="V2415">
        <v>3.8100820633059791</v>
      </c>
      <c r="W2415">
        <v>11</v>
      </c>
      <c r="X2415">
        <v>25</v>
      </c>
      <c r="Y2415">
        <v>19</v>
      </c>
      <c r="Z2415">
        <v>5.8273038403982118E-2</v>
      </c>
      <c r="AA2415">
        <v>31.536000000000001</v>
      </c>
    </row>
    <row r="2416" spans="1:27" x14ac:dyDescent="0.25">
      <c r="A2416" t="s">
        <v>98</v>
      </c>
      <c r="B2416" t="s">
        <v>519</v>
      </c>
      <c r="C2416" t="s">
        <v>1028</v>
      </c>
      <c r="D2416" t="s">
        <v>1707</v>
      </c>
      <c r="E2416" t="s">
        <v>304</v>
      </c>
      <c r="F2416" t="s">
        <v>369</v>
      </c>
      <c r="G2416" t="s">
        <v>111</v>
      </c>
      <c r="H2416" t="s">
        <v>125</v>
      </c>
      <c r="I2416">
        <v>2016</v>
      </c>
      <c r="J2416" t="s">
        <v>374</v>
      </c>
      <c r="K2416" t="s">
        <v>127</v>
      </c>
      <c r="L2416" t="s">
        <v>2635</v>
      </c>
      <c r="M2416" t="s">
        <v>2667</v>
      </c>
      <c r="N2416">
        <v>1</v>
      </c>
      <c r="O2416">
        <v>2020</v>
      </c>
      <c r="P2416">
        <v>4450.6606226341873</v>
      </c>
      <c r="Q2416">
        <v>5.1641446916145979</v>
      </c>
      <c r="R2416" t="s">
        <v>109</v>
      </c>
      <c r="S2416">
        <v>861.8388694377702</v>
      </c>
      <c r="T2416">
        <v>4.0738569753810081</v>
      </c>
      <c r="U2416" t="s">
        <v>184</v>
      </c>
      <c r="V2416">
        <v>4.0738569753810081</v>
      </c>
      <c r="W2416">
        <v>11</v>
      </c>
      <c r="X2416">
        <v>25</v>
      </c>
      <c r="Y2416">
        <v>19</v>
      </c>
      <c r="Z2416">
        <v>5.8273038403982118E-2</v>
      </c>
      <c r="AA2416">
        <v>31.536000000000001</v>
      </c>
    </row>
    <row r="2417" spans="1:27" x14ac:dyDescent="0.25">
      <c r="A2417" t="s">
        <v>98</v>
      </c>
      <c r="B2417" t="s">
        <v>519</v>
      </c>
      <c r="C2417" t="s">
        <v>1028</v>
      </c>
      <c r="D2417" t="s">
        <v>1707</v>
      </c>
      <c r="E2417" t="s">
        <v>304</v>
      </c>
      <c r="F2417" t="s">
        <v>369</v>
      </c>
      <c r="G2417" t="s">
        <v>111</v>
      </c>
      <c r="H2417" t="s">
        <v>125</v>
      </c>
      <c r="I2417">
        <v>2023</v>
      </c>
      <c r="J2417" t="s">
        <v>376</v>
      </c>
      <c r="K2417" t="s">
        <v>127</v>
      </c>
      <c r="L2417" t="s">
        <v>2635</v>
      </c>
      <c r="M2417" t="s">
        <v>2668</v>
      </c>
      <c r="N2417">
        <v>1</v>
      </c>
      <c r="O2417">
        <v>2023</v>
      </c>
      <c r="P2417">
        <v>4511.628576368902</v>
      </c>
      <c r="Q2417">
        <v>5.1641446916145979</v>
      </c>
      <c r="R2417" t="s">
        <v>109</v>
      </c>
      <c r="S2417">
        <v>873.64488134787655</v>
      </c>
      <c r="T2417">
        <v>4.2203985932004704</v>
      </c>
      <c r="U2417" t="s">
        <v>184</v>
      </c>
      <c r="V2417">
        <v>4.2203985932004704</v>
      </c>
      <c r="W2417">
        <v>11</v>
      </c>
      <c r="X2417">
        <v>25</v>
      </c>
      <c r="Y2417">
        <v>19</v>
      </c>
      <c r="Z2417">
        <v>5.8273038403982118E-2</v>
      </c>
      <c r="AA2417">
        <v>31.536000000000001</v>
      </c>
    </row>
    <row r="2418" spans="1:27" x14ac:dyDescent="0.25">
      <c r="A2418" t="s">
        <v>98</v>
      </c>
      <c r="B2418" t="s">
        <v>519</v>
      </c>
      <c r="C2418" t="s">
        <v>1028</v>
      </c>
      <c r="D2418" t="s">
        <v>1707</v>
      </c>
      <c r="E2418" t="s">
        <v>304</v>
      </c>
      <c r="F2418" t="s">
        <v>369</v>
      </c>
      <c r="G2418" t="s">
        <v>114</v>
      </c>
      <c r="H2418" t="s">
        <v>125</v>
      </c>
      <c r="I2418">
        <v>2016</v>
      </c>
      <c r="J2418" t="s">
        <v>378</v>
      </c>
      <c r="K2418" t="s">
        <v>127</v>
      </c>
      <c r="L2418" t="s">
        <v>2635</v>
      </c>
      <c r="M2418" t="s">
        <v>2669</v>
      </c>
      <c r="N2418">
        <v>1</v>
      </c>
      <c r="O2418">
        <v>2020</v>
      </c>
      <c r="P2418">
        <v>4877.436298777192</v>
      </c>
      <c r="Q2418">
        <v>5.1641446916145979</v>
      </c>
      <c r="R2418" t="s">
        <v>109</v>
      </c>
      <c r="S2418">
        <v>944.48095280851533</v>
      </c>
      <c r="T2418">
        <v>4.3962485345838216</v>
      </c>
      <c r="U2418" t="s">
        <v>184</v>
      </c>
      <c r="V2418">
        <v>4.3962485345838216</v>
      </c>
      <c r="W2418">
        <v>11</v>
      </c>
      <c r="X2418">
        <v>25</v>
      </c>
      <c r="Y2418">
        <v>19</v>
      </c>
      <c r="Z2418">
        <v>5.8273038403982118E-2</v>
      </c>
      <c r="AA2418">
        <v>31.536000000000001</v>
      </c>
    </row>
    <row r="2419" spans="1:27" x14ac:dyDescent="0.25">
      <c r="A2419" t="s">
        <v>98</v>
      </c>
      <c r="B2419" t="s">
        <v>519</v>
      </c>
      <c r="C2419" t="s">
        <v>1028</v>
      </c>
      <c r="D2419" t="s">
        <v>1707</v>
      </c>
      <c r="E2419" t="s">
        <v>304</v>
      </c>
      <c r="F2419" t="s">
        <v>369</v>
      </c>
      <c r="G2419" t="s">
        <v>114</v>
      </c>
      <c r="H2419" t="s">
        <v>125</v>
      </c>
      <c r="I2419">
        <v>2023</v>
      </c>
      <c r="J2419" t="s">
        <v>380</v>
      </c>
      <c r="K2419" t="s">
        <v>127</v>
      </c>
      <c r="L2419" t="s">
        <v>2635</v>
      </c>
      <c r="M2419" t="s">
        <v>2670</v>
      </c>
      <c r="N2419">
        <v>1</v>
      </c>
      <c r="O2419">
        <v>2023</v>
      </c>
      <c r="P2419">
        <v>5202.5987186956727</v>
      </c>
      <c r="Q2419">
        <v>5.1641446916145979</v>
      </c>
      <c r="R2419" t="s">
        <v>109</v>
      </c>
      <c r="S2419">
        <v>1007.446349662417</v>
      </c>
      <c r="T2419">
        <v>4.6893317702227444</v>
      </c>
      <c r="U2419" t="s">
        <v>184</v>
      </c>
      <c r="V2419">
        <v>4.6893317702227444</v>
      </c>
      <c r="W2419">
        <v>11</v>
      </c>
      <c r="X2419">
        <v>25</v>
      </c>
      <c r="Y2419">
        <v>19</v>
      </c>
      <c r="Z2419">
        <v>5.8273038403982118E-2</v>
      </c>
      <c r="AA2419">
        <v>31.536000000000001</v>
      </c>
    </row>
    <row r="2420" spans="1:27" x14ac:dyDescent="0.25">
      <c r="A2420" t="s">
        <v>98</v>
      </c>
      <c r="B2420" t="s">
        <v>519</v>
      </c>
      <c r="C2420" t="s">
        <v>1028</v>
      </c>
      <c r="D2420" t="s">
        <v>1707</v>
      </c>
      <c r="E2420" t="s">
        <v>304</v>
      </c>
      <c r="F2420" t="s">
        <v>369</v>
      </c>
      <c r="G2420" t="s">
        <v>119</v>
      </c>
      <c r="H2420" t="s">
        <v>125</v>
      </c>
      <c r="I2420">
        <v>2016</v>
      </c>
      <c r="J2420" t="s">
        <v>382</v>
      </c>
      <c r="K2420" t="s">
        <v>127</v>
      </c>
      <c r="L2420" t="s">
        <v>2635</v>
      </c>
      <c r="M2420" t="s">
        <v>2671</v>
      </c>
      <c r="N2420">
        <v>1</v>
      </c>
      <c r="O2420">
        <v>2020</v>
      </c>
      <c r="P2420">
        <v>5670.0196973284856</v>
      </c>
      <c r="Q2420">
        <v>5.1641446916145979</v>
      </c>
      <c r="R2420" t="s">
        <v>109</v>
      </c>
      <c r="S2420">
        <v>1097.959107639899</v>
      </c>
      <c r="T2420">
        <v>4.835873388042204</v>
      </c>
      <c r="U2420" t="s">
        <v>184</v>
      </c>
      <c r="V2420">
        <v>4.835873388042204</v>
      </c>
      <c r="W2420">
        <v>11</v>
      </c>
      <c r="X2420">
        <v>25</v>
      </c>
      <c r="Y2420">
        <v>19</v>
      </c>
      <c r="Z2420">
        <v>5.8273038403982118E-2</v>
      </c>
      <c r="AA2420">
        <v>31.536000000000001</v>
      </c>
    </row>
    <row r="2421" spans="1:27" x14ac:dyDescent="0.25">
      <c r="A2421" t="s">
        <v>98</v>
      </c>
      <c r="B2421" t="s">
        <v>519</v>
      </c>
      <c r="C2421" t="s">
        <v>1028</v>
      </c>
      <c r="D2421" t="s">
        <v>1707</v>
      </c>
      <c r="E2421" t="s">
        <v>304</v>
      </c>
      <c r="F2421" t="s">
        <v>369</v>
      </c>
      <c r="G2421" t="s">
        <v>119</v>
      </c>
      <c r="H2421" t="s">
        <v>125</v>
      </c>
      <c r="I2421">
        <v>2022</v>
      </c>
      <c r="J2421" t="s">
        <v>384</v>
      </c>
      <c r="K2421" t="s">
        <v>127</v>
      </c>
      <c r="L2421" t="s">
        <v>2635</v>
      </c>
      <c r="M2421" t="s">
        <v>2672</v>
      </c>
      <c r="N2421">
        <v>1</v>
      </c>
      <c r="O2421">
        <v>2022</v>
      </c>
      <c r="P2421">
        <v>5670.0196973284856</v>
      </c>
      <c r="Q2421">
        <v>5.1641446916145979</v>
      </c>
      <c r="R2421" t="s">
        <v>109</v>
      </c>
      <c r="S2421">
        <v>1097.959107639899</v>
      </c>
      <c r="T2421">
        <v>4.835873388042204</v>
      </c>
      <c r="U2421" t="s">
        <v>184</v>
      </c>
      <c r="V2421">
        <v>4.835873388042204</v>
      </c>
      <c r="W2421">
        <v>11</v>
      </c>
      <c r="X2421">
        <v>25</v>
      </c>
      <c r="Y2421">
        <v>19</v>
      </c>
      <c r="Z2421">
        <v>5.8273038403982118E-2</v>
      </c>
      <c r="AA2421">
        <v>31.536000000000001</v>
      </c>
    </row>
    <row r="2422" spans="1:27" x14ac:dyDescent="0.25">
      <c r="A2422" t="s">
        <v>98</v>
      </c>
      <c r="B2422" t="s">
        <v>519</v>
      </c>
      <c r="C2422" t="s">
        <v>1028</v>
      </c>
      <c r="D2422" t="s">
        <v>1707</v>
      </c>
      <c r="E2422" t="s">
        <v>386</v>
      </c>
      <c r="G2422" t="s">
        <v>387</v>
      </c>
      <c r="H2422" t="s">
        <v>125</v>
      </c>
      <c r="I2422">
        <v>2016</v>
      </c>
      <c r="J2422" t="s">
        <v>388</v>
      </c>
      <c r="K2422" t="s">
        <v>127</v>
      </c>
      <c r="L2422" t="s">
        <v>2673</v>
      </c>
      <c r="M2422" t="s">
        <v>2674</v>
      </c>
      <c r="N2422">
        <v>1</v>
      </c>
      <c r="O2422">
        <v>2020</v>
      </c>
      <c r="P2422">
        <v>853.55135228600852</v>
      </c>
      <c r="Q2422">
        <v>4.3717947668625428</v>
      </c>
      <c r="R2422" t="s">
        <v>391</v>
      </c>
      <c r="S2422">
        <v>195.24048995981741</v>
      </c>
      <c r="T2422">
        <v>404.78399999999999</v>
      </c>
      <c r="U2422" t="s">
        <v>392</v>
      </c>
      <c r="V2422">
        <v>1.1306815642458099</v>
      </c>
      <c r="W2422">
        <v>11.625999787885601</v>
      </c>
      <c r="X2422">
        <v>21.895260974855479</v>
      </c>
      <c r="Y2422">
        <v>17</v>
      </c>
      <c r="Z2422">
        <v>0.65</v>
      </c>
      <c r="AA2422">
        <v>1</v>
      </c>
    </row>
    <row r="2423" spans="1:27" x14ac:dyDescent="0.25">
      <c r="A2423" t="s">
        <v>98</v>
      </c>
      <c r="B2423" t="s">
        <v>519</v>
      </c>
      <c r="C2423" t="s">
        <v>1028</v>
      </c>
      <c r="D2423" t="s">
        <v>1707</v>
      </c>
      <c r="E2423" t="s">
        <v>386</v>
      </c>
      <c r="G2423" t="s">
        <v>393</v>
      </c>
      <c r="H2423" t="s">
        <v>125</v>
      </c>
      <c r="I2423">
        <v>2016</v>
      </c>
      <c r="J2423" t="s">
        <v>394</v>
      </c>
      <c r="K2423" t="s">
        <v>127</v>
      </c>
      <c r="L2423" t="s">
        <v>2673</v>
      </c>
      <c r="M2423" t="s">
        <v>2675</v>
      </c>
      <c r="N2423">
        <v>1</v>
      </c>
      <c r="O2423">
        <v>2020</v>
      </c>
      <c r="P2423">
        <v>914.51930602072343</v>
      </c>
      <c r="Q2423">
        <v>4.3717947668625428</v>
      </c>
      <c r="R2423" t="s">
        <v>391</v>
      </c>
      <c r="S2423">
        <v>209.18623924266149</v>
      </c>
      <c r="T2423">
        <v>389</v>
      </c>
      <c r="U2423" t="s">
        <v>392</v>
      </c>
      <c r="V2423">
        <v>1.08659217877095</v>
      </c>
      <c r="W2423">
        <v>11.625999787885601</v>
      </c>
      <c r="X2423">
        <v>21.895260974855479</v>
      </c>
      <c r="Y2423">
        <v>17</v>
      </c>
      <c r="Z2423">
        <v>0.65</v>
      </c>
      <c r="AA2423">
        <v>1</v>
      </c>
    </row>
    <row r="2424" spans="1:27" x14ac:dyDescent="0.25">
      <c r="A2424" t="s">
        <v>98</v>
      </c>
      <c r="B2424" t="s">
        <v>519</v>
      </c>
      <c r="C2424" t="s">
        <v>1028</v>
      </c>
      <c r="D2424" t="s">
        <v>1707</v>
      </c>
      <c r="E2424" t="s">
        <v>386</v>
      </c>
      <c r="G2424" t="s">
        <v>396</v>
      </c>
      <c r="H2424" t="s">
        <v>125</v>
      </c>
      <c r="I2424">
        <v>2016</v>
      </c>
      <c r="J2424" t="s">
        <v>397</v>
      </c>
      <c r="K2424" t="s">
        <v>127</v>
      </c>
      <c r="L2424" t="s">
        <v>2673</v>
      </c>
      <c r="M2424" t="s">
        <v>2676</v>
      </c>
      <c r="N2424">
        <v>1</v>
      </c>
      <c r="O2424">
        <v>2020</v>
      </c>
      <c r="P2424">
        <v>1036.455213490153</v>
      </c>
      <c r="Q2424">
        <v>4.3717947668625428</v>
      </c>
      <c r="R2424" t="s">
        <v>391</v>
      </c>
      <c r="S2424">
        <v>237.0777378083497</v>
      </c>
      <c r="T2424">
        <v>364.30560000000003</v>
      </c>
      <c r="U2424" t="s">
        <v>392</v>
      </c>
      <c r="V2424">
        <v>1.0176134078212291</v>
      </c>
      <c r="W2424">
        <v>11.625999787885601</v>
      </c>
      <c r="X2424">
        <v>21.895260974855479</v>
      </c>
      <c r="Y2424">
        <v>17</v>
      </c>
      <c r="Z2424">
        <v>0.65</v>
      </c>
      <c r="AA2424">
        <v>1</v>
      </c>
    </row>
    <row r="2425" spans="1:27" x14ac:dyDescent="0.25">
      <c r="A2425" t="s">
        <v>98</v>
      </c>
      <c r="B2425" t="s">
        <v>519</v>
      </c>
      <c r="C2425" t="s">
        <v>1028</v>
      </c>
      <c r="D2425" t="s">
        <v>1707</v>
      </c>
      <c r="E2425" t="s">
        <v>386</v>
      </c>
      <c r="G2425" t="s">
        <v>399</v>
      </c>
      <c r="H2425" t="s">
        <v>125</v>
      </c>
      <c r="I2425">
        <v>2016</v>
      </c>
      <c r="J2425" t="s">
        <v>400</v>
      </c>
      <c r="K2425" t="s">
        <v>127</v>
      </c>
      <c r="L2425" t="s">
        <v>2673</v>
      </c>
      <c r="M2425" t="s">
        <v>2677</v>
      </c>
      <c r="N2425">
        <v>1</v>
      </c>
      <c r="O2425">
        <v>2020</v>
      </c>
      <c r="P2425">
        <v>1073.035985730982</v>
      </c>
      <c r="Q2425">
        <v>4.3717947668625428</v>
      </c>
      <c r="R2425" t="s">
        <v>391</v>
      </c>
      <c r="S2425">
        <v>245.4451873780562</v>
      </c>
      <c r="T2425">
        <v>358</v>
      </c>
      <c r="U2425" t="s">
        <v>392</v>
      </c>
      <c r="V2425">
        <v>1</v>
      </c>
      <c r="W2425">
        <v>11.625999787885601</v>
      </c>
      <c r="X2425">
        <v>21.895260974855479</v>
      </c>
      <c r="Y2425">
        <v>17</v>
      </c>
      <c r="Z2425">
        <v>0.65</v>
      </c>
      <c r="AA2425">
        <v>1</v>
      </c>
    </row>
    <row r="2426" spans="1:27" x14ac:dyDescent="0.25">
      <c r="A2426" t="s">
        <v>98</v>
      </c>
      <c r="B2426" t="s">
        <v>519</v>
      </c>
      <c r="C2426" t="s">
        <v>1028</v>
      </c>
      <c r="D2426" t="s">
        <v>1707</v>
      </c>
      <c r="E2426" t="s">
        <v>386</v>
      </c>
      <c r="G2426" t="s">
        <v>402</v>
      </c>
      <c r="H2426" t="s">
        <v>125</v>
      </c>
      <c r="I2426">
        <v>2016</v>
      </c>
      <c r="J2426" t="s">
        <v>403</v>
      </c>
      <c r="K2426" t="s">
        <v>127</v>
      </c>
      <c r="L2426" t="s">
        <v>2673</v>
      </c>
      <c r="M2426" t="s">
        <v>2678</v>
      </c>
      <c r="N2426">
        <v>1</v>
      </c>
      <c r="O2426">
        <v>2020</v>
      </c>
      <c r="P2426">
        <v>1597.3603878495301</v>
      </c>
      <c r="Q2426">
        <v>4.3717947668625428</v>
      </c>
      <c r="R2426" t="s">
        <v>391</v>
      </c>
      <c r="S2426">
        <v>365.37863121051538</v>
      </c>
      <c r="T2426">
        <v>705.226</v>
      </c>
      <c r="U2426" t="s">
        <v>392</v>
      </c>
      <c r="V2426">
        <v>1.9699050279329611</v>
      </c>
      <c r="W2426">
        <v>11.625999787885601</v>
      </c>
      <c r="X2426">
        <v>21.895260974855479</v>
      </c>
      <c r="Y2426">
        <v>17</v>
      </c>
      <c r="Z2426">
        <v>0.65</v>
      </c>
      <c r="AA2426">
        <v>1</v>
      </c>
    </row>
    <row r="2427" spans="1:27" x14ac:dyDescent="0.25">
      <c r="A2427" t="s">
        <v>98</v>
      </c>
      <c r="B2427" t="s">
        <v>519</v>
      </c>
      <c r="C2427" t="s">
        <v>1028</v>
      </c>
      <c r="D2427" t="s">
        <v>1707</v>
      </c>
      <c r="E2427" t="s">
        <v>386</v>
      </c>
      <c r="G2427" t="s">
        <v>405</v>
      </c>
      <c r="H2427" t="s">
        <v>125</v>
      </c>
      <c r="I2427">
        <v>2016</v>
      </c>
      <c r="J2427" t="s">
        <v>406</v>
      </c>
      <c r="K2427" t="s">
        <v>127</v>
      </c>
      <c r="L2427" t="s">
        <v>2673</v>
      </c>
      <c r="M2427" t="s">
        <v>2679</v>
      </c>
      <c r="N2427">
        <v>1</v>
      </c>
      <c r="O2427">
        <v>2020</v>
      </c>
      <c r="P2427">
        <v>1731.489886065903</v>
      </c>
      <c r="Q2427">
        <v>4.3717947668625428</v>
      </c>
      <c r="R2427" t="s">
        <v>391</v>
      </c>
      <c r="S2427">
        <v>396.05927963277242</v>
      </c>
      <c r="T2427">
        <v>671</v>
      </c>
      <c r="U2427" t="s">
        <v>392</v>
      </c>
      <c r="V2427">
        <v>1.8743016759776541</v>
      </c>
      <c r="W2427">
        <v>11.625999787885601</v>
      </c>
      <c r="X2427">
        <v>21.895260974855479</v>
      </c>
      <c r="Y2427">
        <v>17</v>
      </c>
      <c r="Z2427">
        <v>0.65</v>
      </c>
      <c r="AA2427">
        <v>1</v>
      </c>
    </row>
    <row r="2428" spans="1:27" x14ac:dyDescent="0.25">
      <c r="A2428" t="s">
        <v>98</v>
      </c>
      <c r="B2428" t="s">
        <v>519</v>
      </c>
      <c r="C2428" t="s">
        <v>1028</v>
      </c>
      <c r="D2428" t="s">
        <v>1707</v>
      </c>
      <c r="E2428" t="s">
        <v>386</v>
      </c>
      <c r="G2428" t="s">
        <v>408</v>
      </c>
      <c r="H2428" t="s">
        <v>125</v>
      </c>
      <c r="I2428">
        <v>2016</v>
      </c>
      <c r="J2428" t="s">
        <v>409</v>
      </c>
      <c r="K2428" t="s">
        <v>127</v>
      </c>
      <c r="L2428" t="s">
        <v>2673</v>
      </c>
      <c r="M2428" t="s">
        <v>2680</v>
      </c>
      <c r="N2428">
        <v>1</v>
      </c>
      <c r="O2428">
        <v>2020</v>
      </c>
      <c r="P2428">
        <v>1890.006565776162</v>
      </c>
      <c r="Q2428">
        <v>4.3717947668625428</v>
      </c>
      <c r="R2428" t="s">
        <v>391</v>
      </c>
      <c r="S2428">
        <v>432.31822776816711</v>
      </c>
      <c r="T2428">
        <v>634.70339999999999</v>
      </c>
      <c r="U2428" t="s">
        <v>392</v>
      </c>
      <c r="V2428">
        <v>1.772914525139665</v>
      </c>
      <c r="W2428">
        <v>11.625999787885601</v>
      </c>
      <c r="X2428">
        <v>21.895260974855479</v>
      </c>
      <c r="Y2428">
        <v>17</v>
      </c>
      <c r="Z2428">
        <v>0.65</v>
      </c>
      <c r="AA2428">
        <v>1</v>
      </c>
    </row>
    <row r="2429" spans="1:27" x14ac:dyDescent="0.25">
      <c r="A2429" t="s">
        <v>98</v>
      </c>
      <c r="B2429" t="s">
        <v>519</v>
      </c>
      <c r="C2429" t="s">
        <v>1028</v>
      </c>
      <c r="D2429" t="s">
        <v>1707</v>
      </c>
      <c r="E2429" t="s">
        <v>386</v>
      </c>
      <c r="G2429" t="s">
        <v>411</v>
      </c>
      <c r="H2429" t="s">
        <v>125</v>
      </c>
      <c r="I2429">
        <v>2016</v>
      </c>
      <c r="J2429" t="s">
        <v>412</v>
      </c>
      <c r="K2429" t="s">
        <v>127</v>
      </c>
      <c r="L2429" t="s">
        <v>2673</v>
      </c>
      <c r="M2429" t="s">
        <v>2681</v>
      </c>
      <c r="N2429">
        <v>1</v>
      </c>
      <c r="O2429">
        <v>2020</v>
      </c>
      <c r="P2429">
        <v>2414.3309678947098</v>
      </c>
      <c r="Q2429">
        <v>4.3717947668625428</v>
      </c>
      <c r="R2429" t="s">
        <v>391</v>
      </c>
      <c r="S2429">
        <v>552.25167160062631</v>
      </c>
      <c r="T2429">
        <v>509</v>
      </c>
      <c r="U2429" t="s">
        <v>392</v>
      </c>
      <c r="V2429">
        <v>1.4217877094972069</v>
      </c>
      <c r="W2429">
        <v>11.625999787885601</v>
      </c>
      <c r="X2429">
        <v>21.895260974855479</v>
      </c>
      <c r="Y2429">
        <v>17</v>
      </c>
      <c r="Z2429">
        <v>0.65</v>
      </c>
      <c r="AA2429">
        <v>1</v>
      </c>
    </row>
    <row r="2430" spans="1:27" x14ac:dyDescent="0.25">
      <c r="A2430" t="s">
        <v>98</v>
      </c>
      <c r="B2430" t="s">
        <v>519</v>
      </c>
      <c r="C2430" t="s">
        <v>1028</v>
      </c>
      <c r="D2430" t="s">
        <v>1707</v>
      </c>
      <c r="E2430" t="s">
        <v>386</v>
      </c>
      <c r="G2430" t="s">
        <v>414</v>
      </c>
      <c r="H2430" t="s">
        <v>125</v>
      </c>
      <c r="I2430">
        <v>2016</v>
      </c>
      <c r="J2430" t="s">
        <v>415</v>
      </c>
      <c r="K2430" t="s">
        <v>127</v>
      </c>
      <c r="L2430" t="s">
        <v>2673</v>
      </c>
      <c r="M2430" t="s">
        <v>2682</v>
      </c>
      <c r="N2430">
        <v>1</v>
      </c>
      <c r="O2430">
        <v>2020</v>
      </c>
      <c r="P2430">
        <v>1255.939846935127</v>
      </c>
      <c r="Q2430">
        <v>4.3717947668625428</v>
      </c>
      <c r="R2430" t="s">
        <v>391</v>
      </c>
      <c r="S2430">
        <v>287.28243522658852</v>
      </c>
      <c r="T2430">
        <v>520.54999999999995</v>
      </c>
      <c r="U2430" t="s">
        <v>392</v>
      </c>
      <c r="V2430">
        <v>1.4540502793296091</v>
      </c>
      <c r="W2430">
        <v>11.625999787885601</v>
      </c>
      <c r="X2430">
        <v>21.895260974855479</v>
      </c>
      <c r="Y2430">
        <v>17</v>
      </c>
      <c r="Z2430">
        <v>0.65</v>
      </c>
      <c r="AA2430">
        <v>1</v>
      </c>
    </row>
    <row r="2431" spans="1:27" x14ac:dyDescent="0.25">
      <c r="A2431" t="s">
        <v>98</v>
      </c>
      <c r="B2431" t="s">
        <v>519</v>
      </c>
      <c r="C2431" t="s">
        <v>1028</v>
      </c>
      <c r="D2431" t="s">
        <v>1707</v>
      </c>
      <c r="E2431" t="s">
        <v>386</v>
      </c>
      <c r="G2431" t="s">
        <v>417</v>
      </c>
      <c r="H2431" t="s">
        <v>125</v>
      </c>
      <c r="I2431">
        <v>2016</v>
      </c>
      <c r="J2431" t="s">
        <v>418</v>
      </c>
      <c r="K2431" t="s">
        <v>127</v>
      </c>
      <c r="L2431" t="s">
        <v>2673</v>
      </c>
      <c r="M2431" t="s">
        <v>2683</v>
      </c>
      <c r="N2431">
        <v>1</v>
      </c>
      <c r="O2431">
        <v>2020</v>
      </c>
      <c r="P2431">
        <v>1365.682163657614</v>
      </c>
      <c r="Q2431">
        <v>4.3717947668625428</v>
      </c>
      <c r="R2431" t="s">
        <v>391</v>
      </c>
      <c r="S2431">
        <v>312.38478393570779</v>
      </c>
      <c r="T2431">
        <v>480</v>
      </c>
      <c r="U2431" t="s">
        <v>392</v>
      </c>
      <c r="V2431">
        <v>1.3407821229050281</v>
      </c>
      <c r="W2431">
        <v>11.625999787885601</v>
      </c>
      <c r="X2431">
        <v>21.895260974855479</v>
      </c>
      <c r="Y2431">
        <v>17</v>
      </c>
      <c r="Z2431">
        <v>0.65</v>
      </c>
      <c r="AA2431">
        <v>1</v>
      </c>
    </row>
    <row r="2432" spans="1:27" x14ac:dyDescent="0.25">
      <c r="A2432" t="s">
        <v>98</v>
      </c>
      <c r="B2432" t="s">
        <v>519</v>
      </c>
      <c r="C2432" t="s">
        <v>1028</v>
      </c>
      <c r="D2432" t="s">
        <v>1707</v>
      </c>
      <c r="E2432" t="s">
        <v>386</v>
      </c>
      <c r="G2432" t="s">
        <v>420</v>
      </c>
      <c r="H2432" t="s">
        <v>125</v>
      </c>
      <c r="I2432">
        <v>2016</v>
      </c>
      <c r="J2432" t="s">
        <v>421</v>
      </c>
      <c r="K2432" t="s">
        <v>127</v>
      </c>
      <c r="L2432" t="s">
        <v>2673</v>
      </c>
      <c r="M2432" t="s">
        <v>2684</v>
      </c>
      <c r="N2432">
        <v>1</v>
      </c>
      <c r="O2432">
        <v>2020</v>
      </c>
      <c r="P2432">
        <v>1414.456526645386</v>
      </c>
      <c r="Q2432">
        <v>4.3717947668625428</v>
      </c>
      <c r="R2432" t="s">
        <v>391</v>
      </c>
      <c r="S2432">
        <v>323.54138336198309</v>
      </c>
      <c r="T2432">
        <v>469</v>
      </c>
      <c r="U2432" t="s">
        <v>392</v>
      </c>
      <c r="V2432">
        <v>1.310055865921788</v>
      </c>
      <c r="W2432">
        <v>11.625999787885601</v>
      </c>
      <c r="X2432">
        <v>21.895260974855479</v>
      </c>
      <c r="Y2432">
        <v>17</v>
      </c>
      <c r="Z2432">
        <v>0.65</v>
      </c>
      <c r="AA2432">
        <v>1</v>
      </c>
    </row>
    <row r="2433" spans="1:27" x14ac:dyDescent="0.25">
      <c r="A2433" t="s">
        <v>98</v>
      </c>
      <c r="B2433" t="s">
        <v>519</v>
      </c>
      <c r="C2433" t="s">
        <v>1028</v>
      </c>
      <c r="D2433" t="s">
        <v>1707</v>
      </c>
      <c r="E2433" t="s">
        <v>386</v>
      </c>
      <c r="G2433" t="s">
        <v>423</v>
      </c>
      <c r="H2433" t="s">
        <v>125</v>
      </c>
      <c r="I2433">
        <v>2016</v>
      </c>
      <c r="J2433" t="s">
        <v>424</v>
      </c>
      <c r="K2433" t="s">
        <v>127</v>
      </c>
      <c r="L2433" t="s">
        <v>2673</v>
      </c>
      <c r="M2433" t="s">
        <v>2685</v>
      </c>
      <c r="N2433">
        <v>1</v>
      </c>
      <c r="O2433">
        <v>2020</v>
      </c>
      <c r="P2433">
        <v>1414.456526645386</v>
      </c>
      <c r="Q2433">
        <v>4.3717947668625428</v>
      </c>
      <c r="R2433" t="s">
        <v>391</v>
      </c>
      <c r="S2433">
        <v>323.54138336198309</v>
      </c>
      <c r="T2433">
        <v>469</v>
      </c>
      <c r="U2433" t="s">
        <v>392</v>
      </c>
      <c r="V2433">
        <v>1.310055865921788</v>
      </c>
      <c r="W2433">
        <v>11.625999787885601</v>
      </c>
      <c r="X2433">
        <v>21.895260974855479</v>
      </c>
      <c r="Y2433">
        <v>17</v>
      </c>
      <c r="Z2433">
        <v>0.65</v>
      </c>
      <c r="AA2433">
        <v>1</v>
      </c>
    </row>
    <row r="2434" spans="1:27" x14ac:dyDescent="0.25">
      <c r="A2434" t="s">
        <v>98</v>
      </c>
      <c r="B2434" t="s">
        <v>519</v>
      </c>
      <c r="C2434" t="s">
        <v>1028</v>
      </c>
      <c r="D2434" t="s">
        <v>1707</v>
      </c>
      <c r="E2434" t="s">
        <v>426</v>
      </c>
      <c r="G2434" t="s">
        <v>427</v>
      </c>
      <c r="H2434" t="s">
        <v>125</v>
      </c>
      <c r="I2434">
        <v>2016</v>
      </c>
      <c r="J2434" t="s">
        <v>428</v>
      </c>
      <c r="K2434" t="s">
        <v>127</v>
      </c>
      <c r="L2434" t="s">
        <v>2686</v>
      </c>
      <c r="M2434" t="s">
        <v>2687</v>
      </c>
      <c r="N2434">
        <v>1</v>
      </c>
      <c r="O2434">
        <v>2020</v>
      </c>
      <c r="P2434">
        <v>609.67953734714899</v>
      </c>
      <c r="Q2434">
        <v>0.72117223912657968</v>
      </c>
      <c r="R2434" t="s">
        <v>391</v>
      </c>
      <c r="S2434">
        <v>845.40072990821056</v>
      </c>
      <c r="T2434">
        <v>300.25599999999997</v>
      </c>
      <c r="U2434" t="s">
        <v>392</v>
      </c>
      <c r="V2434">
        <v>1.0918399999999999</v>
      </c>
      <c r="W2434">
        <v>16.5973520403479</v>
      </c>
      <c r="X2434">
        <v>27.331519839424129</v>
      </c>
      <c r="Y2434">
        <v>22</v>
      </c>
      <c r="Z2434">
        <v>0.65</v>
      </c>
      <c r="AA2434">
        <v>1</v>
      </c>
    </row>
    <row r="2435" spans="1:27" x14ac:dyDescent="0.25">
      <c r="A2435" t="s">
        <v>98</v>
      </c>
      <c r="B2435" t="s">
        <v>519</v>
      </c>
      <c r="C2435" t="s">
        <v>1028</v>
      </c>
      <c r="D2435" t="s">
        <v>1707</v>
      </c>
      <c r="E2435" t="s">
        <v>426</v>
      </c>
      <c r="G2435" t="s">
        <v>431</v>
      </c>
      <c r="H2435" t="s">
        <v>125</v>
      </c>
      <c r="I2435">
        <v>2016</v>
      </c>
      <c r="J2435" t="s">
        <v>432</v>
      </c>
      <c r="K2435" t="s">
        <v>127</v>
      </c>
      <c r="L2435" t="s">
        <v>2686</v>
      </c>
      <c r="M2435" t="s">
        <v>2688</v>
      </c>
      <c r="N2435">
        <v>1</v>
      </c>
      <c r="O2435">
        <v>2020</v>
      </c>
      <c r="P2435">
        <v>609.67953734714899</v>
      </c>
      <c r="Q2435">
        <v>0.72117223912657968</v>
      </c>
      <c r="R2435" t="s">
        <v>391</v>
      </c>
      <c r="S2435">
        <v>845.40072990821056</v>
      </c>
      <c r="T2435">
        <v>297</v>
      </c>
      <c r="U2435" t="s">
        <v>392</v>
      </c>
      <c r="V2435">
        <v>1.08</v>
      </c>
      <c r="W2435">
        <v>16.5973520403479</v>
      </c>
      <c r="X2435">
        <v>27.331519839424129</v>
      </c>
      <c r="Y2435">
        <v>22</v>
      </c>
      <c r="Z2435">
        <v>0.65</v>
      </c>
      <c r="AA2435">
        <v>1</v>
      </c>
    </row>
    <row r="2436" spans="1:27" x14ac:dyDescent="0.25">
      <c r="A2436" t="s">
        <v>98</v>
      </c>
      <c r="B2436" t="s">
        <v>519</v>
      </c>
      <c r="C2436" t="s">
        <v>1028</v>
      </c>
      <c r="D2436" t="s">
        <v>1707</v>
      </c>
      <c r="E2436" t="s">
        <v>426</v>
      </c>
      <c r="G2436" t="s">
        <v>434</v>
      </c>
      <c r="H2436" t="s">
        <v>125</v>
      </c>
      <c r="I2436">
        <v>2016</v>
      </c>
      <c r="J2436" t="s">
        <v>435</v>
      </c>
      <c r="K2436" t="s">
        <v>127</v>
      </c>
      <c r="L2436" t="s">
        <v>2686</v>
      </c>
      <c r="M2436" t="s">
        <v>2689</v>
      </c>
      <c r="N2436">
        <v>1</v>
      </c>
      <c r="O2436">
        <v>2020</v>
      </c>
      <c r="P2436">
        <v>670.6474910818639</v>
      </c>
      <c r="Q2436">
        <v>0.72117223912657968</v>
      </c>
      <c r="R2436" t="s">
        <v>391</v>
      </c>
      <c r="S2436">
        <v>929.94080289903161</v>
      </c>
      <c r="T2436">
        <v>277</v>
      </c>
      <c r="U2436" t="s">
        <v>392</v>
      </c>
      <c r="V2436">
        <v>1.0072727272727271</v>
      </c>
      <c r="W2436">
        <v>16.5973520403479</v>
      </c>
      <c r="X2436">
        <v>27.331519839424129</v>
      </c>
      <c r="Y2436">
        <v>22</v>
      </c>
      <c r="Z2436">
        <v>0.65</v>
      </c>
      <c r="AA2436">
        <v>1</v>
      </c>
    </row>
    <row r="2437" spans="1:27" x14ac:dyDescent="0.25">
      <c r="A2437" t="s">
        <v>98</v>
      </c>
      <c r="B2437" t="s">
        <v>519</v>
      </c>
      <c r="C2437" t="s">
        <v>1028</v>
      </c>
      <c r="D2437" t="s">
        <v>1707</v>
      </c>
      <c r="E2437" t="s">
        <v>426</v>
      </c>
      <c r="G2437" t="s">
        <v>437</v>
      </c>
      <c r="H2437" t="s">
        <v>125</v>
      </c>
      <c r="I2437">
        <v>2016</v>
      </c>
      <c r="J2437" t="s">
        <v>438</v>
      </c>
      <c r="K2437" t="s">
        <v>127</v>
      </c>
      <c r="L2437" t="s">
        <v>2686</v>
      </c>
      <c r="M2437" t="s">
        <v>2690</v>
      </c>
      <c r="N2437">
        <v>1</v>
      </c>
      <c r="O2437">
        <v>2020</v>
      </c>
      <c r="P2437">
        <v>658.45390033492083</v>
      </c>
      <c r="Q2437">
        <v>0.72117223912657968</v>
      </c>
      <c r="R2437" t="s">
        <v>391</v>
      </c>
      <c r="S2437">
        <v>913.0327883008672</v>
      </c>
      <c r="T2437">
        <v>275</v>
      </c>
      <c r="U2437" t="s">
        <v>392</v>
      </c>
      <c r="V2437">
        <v>1</v>
      </c>
      <c r="W2437">
        <v>16.5973520403479</v>
      </c>
      <c r="X2437">
        <v>27.331519839424129</v>
      </c>
      <c r="Y2437">
        <v>22</v>
      </c>
      <c r="Z2437">
        <v>0.65</v>
      </c>
      <c r="AA2437">
        <v>1</v>
      </c>
    </row>
    <row r="2438" spans="1:27" x14ac:dyDescent="0.25">
      <c r="A2438" t="s">
        <v>98</v>
      </c>
      <c r="B2438" t="s">
        <v>519</v>
      </c>
      <c r="C2438" t="s">
        <v>1028</v>
      </c>
      <c r="D2438" t="s">
        <v>1707</v>
      </c>
      <c r="E2438" t="s">
        <v>426</v>
      </c>
      <c r="G2438" t="s">
        <v>440</v>
      </c>
      <c r="H2438" t="s">
        <v>125</v>
      </c>
      <c r="I2438">
        <v>2016</v>
      </c>
      <c r="J2438" t="s">
        <v>441</v>
      </c>
      <c r="K2438" t="s">
        <v>127</v>
      </c>
      <c r="L2438" t="s">
        <v>2686</v>
      </c>
      <c r="M2438" t="s">
        <v>2691</v>
      </c>
      <c r="N2438">
        <v>1</v>
      </c>
      <c r="O2438">
        <v>2020</v>
      </c>
      <c r="P2438">
        <v>841.35776153906556</v>
      </c>
      <c r="Q2438">
        <v>0.72117223912657968</v>
      </c>
      <c r="R2438" t="s">
        <v>391</v>
      </c>
      <c r="S2438">
        <v>1166.6530072733301</v>
      </c>
      <c r="T2438">
        <v>477.41800000000001</v>
      </c>
      <c r="U2438" t="s">
        <v>392</v>
      </c>
      <c r="V2438">
        <v>1.736065454545455</v>
      </c>
      <c r="W2438">
        <v>16.5973520403479</v>
      </c>
      <c r="X2438">
        <v>27.331519839424129</v>
      </c>
      <c r="Y2438">
        <v>22</v>
      </c>
      <c r="Z2438">
        <v>0.65</v>
      </c>
      <c r="AA2438">
        <v>1</v>
      </c>
    </row>
    <row r="2439" spans="1:27" x14ac:dyDescent="0.25">
      <c r="A2439" t="s">
        <v>98</v>
      </c>
      <c r="B2439" t="s">
        <v>519</v>
      </c>
      <c r="C2439" t="s">
        <v>1028</v>
      </c>
      <c r="D2439" t="s">
        <v>1707</v>
      </c>
      <c r="E2439" t="s">
        <v>426</v>
      </c>
      <c r="G2439" t="s">
        <v>443</v>
      </c>
      <c r="H2439" t="s">
        <v>125</v>
      </c>
      <c r="I2439">
        <v>2016</v>
      </c>
      <c r="J2439" t="s">
        <v>444</v>
      </c>
      <c r="K2439" t="s">
        <v>127</v>
      </c>
      <c r="L2439" t="s">
        <v>2686</v>
      </c>
      <c r="M2439" t="s">
        <v>2692</v>
      </c>
      <c r="N2439">
        <v>1</v>
      </c>
      <c r="O2439">
        <v>2020</v>
      </c>
      <c r="P2439">
        <v>914.51930602072343</v>
      </c>
      <c r="Q2439">
        <v>0.72117223912657968</v>
      </c>
      <c r="R2439" t="s">
        <v>391</v>
      </c>
      <c r="S2439">
        <v>1268.1010948623159</v>
      </c>
      <c r="T2439">
        <v>446</v>
      </c>
      <c r="U2439" t="s">
        <v>392</v>
      </c>
      <c r="V2439">
        <v>1.621818181818182</v>
      </c>
      <c r="W2439">
        <v>16.5973520403479</v>
      </c>
      <c r="X2439">
        <v>27.331519839424129</v>
      </c>
      <c r="Y2439">
        <v>22</v>
      </c>
      <c r="Z2439">
        <v>0.65</v>
      </c>
      <c r="AA2439">
        <v>1</v>
      </c>
    </row>
    <row r="2440" spans="1:27" x14ac:dyDescent="0.25">
      <c r="A2440" t="s">
        <v>98</v>
      </c>
      <c r="B2440" t="s">
        <v>519</v>
      </c>
      <c r="C2440" t="s">
        <v>1028</v>
      </c>
      <c r="D2440" t="s">
        <v>1707</v>
      </c>
      <c r="E2440" t="s">
        <v>426</v>
      </c>
      <c r="G2440" t="s">
        <v>446</v>
      </c>
      <c r="H2440" t="s">
        <v>125</v>
      </c>
      <c r="I2440">
        <v>2016</v>
      </c>
      <c r="J2440" t="s">
        <v>447</v>
      </c>
      <c r="K2440" t="s">
        <v>127</v>
      </c>
      <c r="L2440" t="s">
        <v>2686</v>
      </c>
      <c r="M2440" t="s">
        <v>2693</v>
      </c>
      <c r="N2440">
        <v>1</v>
      </c>
      <c r="O2440">
        <v>2020</v>
      </c>
      <c r="P2440">
        <v>963.29366900849539</v>
      </c>
      <c r="Q2440">
        <v>0.72117223912657968</v>
      </c>
      <c r="R2440" t="s">
        <v>391</v>
      </c>
      <c r="S2440">
        <v>1335.7331532549731</v>
      </c>
      <c r="T2440">
        <v>429.67619999999999</v>
      </c>
      <c r="U2440" t="s">
        <v>392</v>
      </c>
      <c r="V2440">
        <v>1.5624589090909089</v>
      </c>
      <c r="W2440">
        <v>16.5973520403479</v>
      </c>
      <c r="X2440">
        <v>27.331519839424129</v>
      </c>
      <c r="Y2440">
        <v>22</v>
      </c>
      <c r="Z2440">
        <v>0.65</v>
      </c>
      <c r="AA2440">
        <v>1</v>
      </c>
    </row>
    <row r="2441" spans="1:27" x14ac:dyDescent="0.25">
      <c r="A2441" t="s">
        <v>98</v>
      </c>
      <c r="B2441" t="s">
        <v>519</v>
      </c>
      <c r="C2441" t="s">
        <v>1028</v>
      </c>
      <c r="D2441" t="s">
        <v>1707</v>
      </c>
      <c r="E2441" t="s">
        <v>426</v>
      </c>
      <c r="G2441" t="s">
        <v>449</v>
      </c>
      <c r="H2441" t="s">
        <v>125</v>
      </c>
      <c r="I2441">
        <v>2016</v>
      </c>
      <c r="J2441" t="s">
        <v>450</v>
      </c>
      <c r="K2441" t="s">
        <v>127</v>
      </c>
      <c r="L2441" t="s">
        <v>2686</v>
      </c>
      <c r="M2441" t="s">
        <v>2694</v>
      </c>
      <c r="N2441">
        <v>1</v>
      </c>
      <c r="O2441">
        <v>2020</v>
      </c>
      <c r="P2441">
        <v>987.6808505023813</v>
      </c>
      <c r="Q2441">
        <v>0.72117223912657968</v>
      </c>
      <c r="R2441" t="s">
        <v>391</v>
      </c>
      <c r="S2441">
        <v>1369.549182451301</v>
      </c>
      <c r="T2441">
        <v>419</v>
      </c>
      <c r="U2441" t="s">
        <v>392</v>
      </c>
      <c r="V2441">
        <v>1.5236363636363639</v>
      </c>
      <c r="W2441">
        <v>16.5973520403479</v>
      </c>
      <c r="X2441">
        <v>27.331519839424129</v>
      </c>
      <c r="Y2441">
        <v>22</v>
      </c>
      <c r="Z2441">
        <v>0.65</v>
      </c>
      <c r="AA2441">
        <v>1</v>
      </c>
    </row>
    <row r="2442" spans="1:27" x14ac:dyDescent="0.25">
      <c r="A2442" t="s">
        <v>98</v>
      </c>
      <c r="B2442" t="s">
        <v>519</v>
      </c>
      <c r="C2442" t="s">
        <v>1028</v>
      </c>
      <c r="D2442" t="s">
        <v>1707</v>
      </c>
      <c r="E2442" t="s">
        <v>452</v>
      </c>
      <c r="G2442" t="s">
        <v>111</v>
      </c>
      <c r="H2442" t="s">
        <v>104</v>
      </c>
      <c r="I2442">
        <v>2016</v>
      </c>
      <c r="J2442" t="s">
        <v>453</v>
      </c>
      <c r="K2442" t="s">
        <v>106</v>
      </c>
      <c r="L2442" t="s">
        <v>2695</v>
      </c>
      <c r="M2442" t="s">
        <v>2696</v>
      </c>
      <c r="N2442">
        <v>1</v>
      </c>
      <c r="O2442">
        <v>2020</v>
      </c>
      <c r="P2442">
        <v>451.16285763689018</v>
      </c>
      <c r="Q2442">
        <v>17.42129846998877</v>
      </c>
      <c r="R2442" t="s">
        <v>391</v>
      </c>
      <c r="S2442">
        <v>25.89720039606101</v>
      </c>
      <c r="T2442">
        <v>0.45</v>
      </c>
      <c r="U2442" t="s">
        <v>456</v>
      </c>
      <c r="V2442">
        <v>0.45</v>
      </c>
      <c r="W2442">
        <v>9</v>
      </c>
      <c r="X2442">
        <v>15</v>
      </c>
      <c r="Y2442">
        <v>13</v>
      </c>
      <c r="Z2442">
        <v>9.0000000000000011E-2</v>
      </c>
      <c r="AA2442">
        <v>1</v>
      </c>
    </row>
    <row r="2443" spans="1:27" x14ac:dyDescent="0.25">
      <c r="A2443" t="s">
        <v>98</v>
      </c>
      <c r="B2443" t="s">
        <v>519</v>
      </c>
      <c r="C2443" t="s">
        <v>1028</v>
      </c>
      <c r="D2443" t="s">
        <v>1707</v>
      </c>
      <c r="E2443" t="s">
        <v>452</v>
      </c>
      <c r="G2443" t="s">
        <v>119</v>
      </c>
      <c r="H2443" t="s">
        <v>104</v>
      </c>
      <c r="I2443">
        <v>2016</v>
      </c>
      <c r="J2443" t="s">
        <v>457</v>
      </c>
      <c r="K2443" t="s">
        <v>106</v>
      </c>
      <c r="L2443" t="s">
        <v>2695</v>
      </c>
      <c r="M2443" t="s">
        <v>2697</v>
      </c>
      <c r="N2443">
        <v>1</v>
      </c>
      <c r="O2443">
        <v>2020</v>
      </c>
      <c r="P2443">
        <v>521.3437466026287</v>
      </c>
      <c r="Q2443">
        <v>17.42129846998877</v>
      </c>
      <c r="R2443" t="s">
        <v>391</v>
      </c>
      <c r="S2443">
        <v>29.925653791003828</v>
      </c>
      <c r="T2443">
        <v>0.52</v>
      </c>
      <c r="U2443" t="s">
        <v>456</v>
      </c>
      <c r="V2443">
        <v>0.52</v>
      </c>
      <c r="W2443">
        <v>9</v>
      </c>
      <c r="X2443">
        <v>15</v>
      </c>
      <c r="Y2443">
        <v>13</v>
      </c>
      <c r="Z2443">
        <v>9.0000000000000011E-2</v>
      </c>
      <c r="AA2443">
        <v>1</v>
      </c>
    </row>
    <row r="2444" spans="1:27" x14ac:dyDescent="0.25">
      <c r="A2444" t="s">
        <v>98</v>
      </c>
      <c r="B2444" t="s">
        <v>519</v>
      </c>
      <c r="C2444" t="s">
        <v>1028</v>
      </c>
      <c r="D2444" t="s">
        <v>1707</v>
      </c>
      <c r="E2444" t="s">
        <v>452</v>
      </c>
      <c r="G2444" t="s">
        <v>111</v>
      </c>
      <c r="H2444" t="s">
        <v>156</v>
      </c>
      <c r="I2444">
        <v>2016</v>
      </c>
      <c r="J2444" t="s">
        <v>459</v>
      </c>
      <c r="K2444" t="s">
        <v>158</v>
      </c>
      <c r="L2444" t="s">
        <v>2695</v>
      </c>
      <c r="M2444" t="s">
        <v>2698</v>
      </c>
      <c r="N2444">
        <v>1</v>
      </c>
      <c r="O2444">
        <v>2020</v>
      </c>
      <c r="P2444">
        <v>451.16285763689018</v>
      </c>
      <c r="Q2444">
        <v>17.42129846998877</v>
      </c>
      <c r="R2444" t="s">
        <v>391</v>
      </c>
      <c r="S2444">
        <v>25.89720039606101</v>
      </c>
      <c r="T2444">
        <v>0.45</v>
      </c>
      <c r="U2444" t="s">
        <v>456</v>
      </c>
      <c r="V2444">
        <v>0.45</v>
      </c>
      <c r="W2444">
        <v>9</v>
      </c>
      <c r="X2444">
        <v>15</v>
      </c>
      <c r="Y2444">
        <v>13</v>
      </c>
      <c r="Z2444">
        <v>9.0000000000000011E-2</v>
      </c>
      <c r="AA2444">
        <v>1</v>
      </c>
    </row>
    <row r="2445" spans="1:27" x14ac:dyDescent="0.25">
      <c r="A2445" t="s">
        <v>98</v>
      </c>
      <c r="B2445" t="s">
        <v>519</v>
      </c>
      <c r="C2445" t="s">
        <v>1028</v>
      </c>
      <c r="D2445" t="s">
        <v>1707</v>
      </c>
      <c r="E2445" t="s">
        <v>452</v>
      </c>
      <c r="G2445" t="s">
        <v>119</v>
      </c>
      <c r="H2445" t="s">
        <v>156</v>
      </c>
      <c r="I2445">
        <v>2016</v>
      </c>
      <c r="J2445" t="s">
        <v>461</v>
      </c>
      <c r="K2445" t="s">
        <v>158</v>
      </c>
      <c r="L2445" t="s">
        <v>2695</v>
      </c>
      <c r="M2445" t="s">
        <v>2699</v>
      </c>
      <c r="N2445">
        <v>1</v>
      </c>
      <c r="O2445">
        <v>2020</v>
      </c>
      <c r="P2445">
        <v>521.3437466026287</v>
      </c>
      <c r="Q2445">
        <v>17.42129846998877</v>
      </c>
      <c r="R2445" t="s">
        <v>391</v>
      </c>
      <c r="S2445">
        <v>29.925653791003828</v>
      </c>
      <c r="T2445">
        <v>0.52</v>
      </c>
      <c r="U2445" t="s">
        <v>456</v>
      </c>
      <c r="V2445">
        <v>0.52</v>
      </c>
      <c r="W2445">
        <v>9</v>
      </c>
      <c r="X2445">
        <v>15</v>
      </c>
      <c r="Y2445">
        <v>13</v>
      </c>
      <c r="Z2445">
        <v>9.0000000000000011E-2</v>
      </c>
      <c r="AA2445">
        <v>1</v>
      </c>
    </row>
    <row r="2446" spans="1:27" x14ac:dyDescent="0.25">
      <c r="A2446" t="s">
        <v>98</v>
      </c>
      <c r="B2446" t="s">
        <v>519</v>
      </c>
      <c r="C2446" t="s">
        <v>1028</v>
      </c>
      <c r="D2446" t="s">
        <v>1707</v>
      </c>
      <c r="E2446" t="s">
        <v>452</v>
      </c>
      <c r="G2446" t="s">
        <v>111</v>
      </c>
      <c r="H2446" t="s">
        <v>125</v>
      </c>
      <c r="I2446">
        <v>2016</v>
      </c>
      <c r="J2446" t="s">
        <v>463</v>
      </c>
      <c r="K2446" t="s">
        <v>127</v>
      </c>
      <c r="L2446" t="s">
        <v>2695</v>
      </c>
      <c r="M2446" t="s">
        <v>2700</v>
      </c>
      <c r="N2446">
        <v>1</v>
      </c>
      <c r="O2446">
        <v>2020</v>
      </c>
      <c r="P2446">
        <v>938.90648751460947</v>
      </c>
      <c r="Q2446">
        <v>17.42129846998877</v>
      </c>
      <c r="R2446" t="s">
        <v>391</v>
      </c>
      <c r="S2446">
        <v>53.894173797208047</v>
      </c>
      <c r="T2446">
        <v>228.0913607809874</v>
      </c>
      <c r="U2446" t="s">
        <v>392</v>
      </c>
      <c r="V2446">
        <v>0.9</v>
      </c>
      <c r="W2446">
        <v>10</v>
      </c>
      <c r="X2446">
        <v>20</v>
      </c>
      <c r="Y2446">
        <v>16</v>
      </c>
      <c r="Z2446">
        <v>9.0000000000000011E-2</v>
      </c>
      <c r="AA2446">
        <v>1</v>
      </c>
    </row>
    <row r="2447" spans="1:27" x14ac:dyDescent="0.25">
      <c r="A2447" t="s">
        <v>98</v>
      </c>
      <c r="B2447" t="s">
        <v>519</v>
      </c>
      <c r="C2447" t="s">
        <v>1028</v>
      </c>
      <c r="D2447" t="s">
        <v>1707</v>
      </c>
      <c r="E2447" t="s">
        <v>465</v>
      </c>
      <c r="G2447" t="s">
        <v>466</v>
      </c>
      <c r="H2447" t="s">
        <v>125</v>
      </c>
      <c r="I2447">
        <v>2030</v>
      </c>
      <c r="J2447" t="s">
        <v>467</v>
      </c>
      <c r="K2447" t="s">
        <v>127</v>
      </c>
      <c r="L2447" t="s">
        <v>2701</v>
      </c>
      <c r="M2447" t="s">
        <v>2702</v>
      </c>
      <c r="N2447">
        <v>1</v>
      </c>
      <c r="O2447">
        <v>2030</v>
      </c>
      <c r="P2447">
        <v>1646.1347508373019</v>
      </c>
      <c r="Q2447">
        <v>9.4642370851586541</v>
      </c>
      <c r="R2447" t="s">
        <v>391</v>
      </c>
      <c r="S2447">
        <v>173.93211264949059</v>
      </c>
      <c r="T2447">
        <v>0.28000000000000003</v>
      </c>
      <c r="U2447" t="s">
        <v>470</v>
      </c>
      <c r="V2447">
        <v>2.333333333333333</v>
      </c>
      <c r="W2447">
        <v>6</v>
      </c>
      <c r="X2447">
        <v>17</v>
      </c>
      <c r="Y2447">
        <v>12</v>
      </c>
      <c r="Z2447">
        <v>0.02</v>
      </c>
      <c r="AA2447">
        <v>1</v>
      </c>
    </row>
    <row r="2448" spans="1:27" x14ac:dyDescent="0.25">
      <c r="A2448" t="s">
        <v>98</v>
      </c>
      <c r="B2448" t="s">
        <v>519</v>
      </c>
      <c r="C2448" t="s">
        <v>1028</v>
      </c>
      <c r="D2448" t="s">
        <v>1707</v>
      </c>
      <c r="E2448" t="s">
        <v>465</v>
      </c>
      <c r="G2448" t="s">
        <v>471</v>
      </c>
      <c r="H2448" t="s">
        <v>125</v>
      </c>
      <c r="I2448">
        <v>2016</v>
      </c>
      <c r="J2448" t="s">
        <v>472</v>
      </c>
      <c r="K2448" t="s">
        <v>127</v>
      </c>
      <c r="L2448" t="s">
        <v>2701</v>
      </c>
      <c r="M2448" t="s">
        <v>2703</v>
      </c>
      <c r="N2448">
        <v>1</v>
      </c>
      <c r="O2448">
        <v>2020</v>
      </c>
      <c r="P2448">
        <v>792.58339855129361</v>
      </c>
      <c r="Q2448">
        <v>9.4642370851586541</v>
      </c>
      <c r="R2448" t="s">
        <v>391</v>
      </c>
      <c r="S2448">
        <v>83.745091275680693</v>
      </c>
      <c r="T2448">
        <v>0.26</v>
      </c>
      <c r="U2448" t="s">
        <v>470</v>
      </c>
      <c r="V2448">
        <v>2.166666666666667</v>
      </c>
      <c r="W2448">
        <v>6</v>
      </c>
      <c r="X2448">
        <v>17</v>
      </c>
      <c r="Y2448">
        <v>12</v>
      </c>
      <c r="Z2448">
        <v>0.02</v>
      </c>
      <c r="AA2448">
        <v>1</v>
      </c>
    </row>
    <row r="2449" spans="1:27" x14ac:dyDescent="0.25">
      <c r="A2449" t="s">
        <v>98</v>
      </c>
      <c r="B2449" t="s">
        <v>519</v>
      </c>
      <c r="C2449" t="s">
        <v>1028</v>
      </c>
      <c r="D2449" t="s">
        <v>1707</v>
      </c>
      <c r="E2449" t="s">
        <v>465</v>
      </c>
      <c r="G2449" t="s">
        <v>474</v>
      </c>
      <c r="H2449" t="s">
        <v>125</v>
      </c>
      <c r="I2449">
        <v>2016</v>
      </c>
      <c r="J2449" t="s">
        <v>475</v>
      </c>
      <c r="K2449" t="s">
        <v>127</v>
      </c>
      <c r="L2449" t="s">
        <v>2701</v>
      </c>
      <c r="M2449" t="s">
        <v>2704</v>
      </c>
      <c r="N2449">
        <v>0</v>
      </c>
      <c r="O2449">
        <v>2020</v>
      </c>
      <c r="P2449">
        <v>792.58339855129361</v>
      </c>
      <c r="Q2449">
        <v>9.4642370851586541</v>
      </c>
      <c r="R2449" t="s">
        <v>391</v>
      </c>
      <c r="S2449">
        <v>83.745091275680693</v>
      </c>
      <c r="T2449">
        <v>0.26</v>
      </c>
      <c r="U2449" t="s">
        <v>470</v>
      </c>
      <c r="V2449">
        <v>2.166666666666667</v>
      </c>
      <c r="W2449">
        <v>6</v>
      </c>
      <c r="X2449">
        <v>17</v>
      </c>
      <c r="Y2449">
        <v>12</v>
      </c>
      <c r="Z2449">
        <v>0.02</v>
      </c>
      <c r="AA2449">
        <v>1</v>
      </c>
    </row>
    <row r="2450" spans="1:27" x14ac:dyDescent="0.25">
      <c r="A2450" t="s">
        <v>98</v>
      </c>
      <c r="B2450" t="s">
        <v>519</v>
      </c>
      <c r="C2450" t="s">
        <v>1028</v>
      </c>
      <c r="D2450" t="s">
        <v>1707</v>
      </c>
      <c r="E2450" t="s">
        <v>465</v>
      </c>
      <c r="G2450" t="s">
        <v>474</v>
      </c>
      <c r="H2450" t="s">
        <v>125</v>
      </c>
      <c r="I2450">
        <v>2020</v>
      </c>
      <c r="J2450" t="s">
        <v>477</v>
      </c>
      <c r="K2450" t="s">
        <v>127</v>
      </c>
      <c r="L2450" t="s">
        <v>2701</v>
      </c>
      <c r="M2450" t="s">
        <v>2704</v>
      </c>
      <c r="N2450">
        <v>1</v>
      </c>
      <c r="O2450">
        <v>2020</v>
      </c>
      <c r="P2450">
        <v>914.51930602072343</v>
      </c>
      <c r="Q2450">
        <v>9.4642370851586541</v>
      </c>
      <c r="R2450" t="s">
        <v>391</v>
      </c>
      <c r="S2450">
        <v>96.62895147193926</v>
      </c>
      <c r="T2450">
        <v>0.24</v>
      </c>
      <c r="U2450" t="s">
        <v>470</v>
      </c>
      <c r="V2450">
        <v>2</v>
      </c>
      <c r="W2450">
        <v>6</v>
      </c>
      <c r="X2450">
        <v>17</v>
      </c>
      <c r="Y2450">
        <v>12</v>
      </c>
      <c r="Z2450">
        <v>0.02</v>
      </c>
      <c r="AA2450">
        <v>1</v>
      </c>
    </row>
    <row r="2451" spans="1:27" x14ac:dyDescent="0.25">
      <c r="A2451" t="s">
        <v>98</v>
      </c>
      <c r="B2451" t="s">
        <v>519</v>
      </c>
      <c r="C2451" t="s">
        <v>1028</v>
      </c>
      <c r="D2451" t="s">
        <v>1707</v>
      </c>
      <c r="E2451" t="s">
        <v>465</v>
      </c>
      <c r="G2451" t="s">
        <v>478</v>
      </c>
      <c r="H2451" t="s">
        <v>125</v>
      </c>
      <c r="I2451">
        <v>2016</v>
      </c>
      <c r="J2451" t="s">
        <v>479</v>
      </c>
      <c r="K2451" t="s">
        <v>127</v>
      </c>
      <c r="L2451" t="s">
        <v>2701</v>
      </c>
      <c r="M2451" t="s">
        <v>2705</v>
      </c>
      <c r="N2451">
        <v>1</v>
      </c>
      <c r="O2451">
        <v>2020</v>
      </c>
      <c r="P2451">
        <v>1158.3911209595831</v>
      </c>
      <c r="Q2451">
        <v>9.4642370851586541</v>
      </c>
      <c r="R2451" t="s">
        <v>391</v>
      </c>
      <c r="S2451">
        <v>122.39667186445639</v>
      </c>
      <c r="T2451">
        <v>0.15</v>
      </c>
      <c r="U2451" t="s">
        <v>470</v>
      </c>
      <c r="V2451">
        <v>1.25</v>
      </c>
      <c r="W2451">
        <v>6</v>
      </c>
      <c r="X2451">
        <v>17</v>
      </c>
      <c r="Y2451">
        <v>12</v>
      </c>
      <c r="Z2451">
        <v>0.02</v>
      </c>
      <c r="AA2451">
        <v>1</v>
      </c>
    </row>
    <row r="2452" spans="1:27" x14ac:dyDescent="0.25">
      <c r="A2452" t="s">
        <v>98</v>
      </c>
      <c r="B2452" t="s">
        <v>519</v>
      </c>
      <c r="C2452" t="s">
        <v>1028</v>
      </c>
      <c r="D2452" t="s">
        <v>1707</v>
      </c>
      <c r="E2452" t="s">
        <v>465</v>
      </c>
      <c r="G2452" t="s">
        <v>481</v>
      </c>
      <c r="H2452" t="s">
        <v>125</v>
      </c>
      <c r="I2452">
        <v>2016</v>
      </c>
      <c r="J2452" t="s">
        <v>482</v>
      </c>
      <c r="K2452" t="s">
        <v>127</v>
      </c>
      <c r="L2452" t="s">
        <v>2701</v>
      </c>
      <c r="M2452" t="s">
        <v>2706</v>
      </c>
      <c r="N2452">
        <v>1</v>
      </c>
      <c r="O2452">
        <v>2020</v>
      </c>
      <c r="P2452">
        <v>1371.7789590310849</v>
      </c>
      <c r="Q2452">
        <v>9.4642370851586541</v>
      </c>
      <c r="R2452" t="s">
        <v>391</v>
      </c>
      <c r="S2452">
        <v>144.94342720790891</v>
      </c>
      <c r="T2452">
        <v>0.12</v>
      </c>
      <c r="U2452" t="s">
        <v>470</v>
      </c>
      <c r="V2452">
        <v>1</v>
      </c>
      <c r="W2452">
        <v>6</v>
      </c>
      <c r="X2452">
        <v>17</v>
      </c>
      <c r="Y2452">
        <v>12</v>
      </c>
      <c r="Z2452">
        <v>0.02</v>
      </c>
      <c r="AA2452">
        <v>1</v>
      </c>
    </row>
    <row r="2453" spans="1:27" x14ac:dyDescent="0.25">
      <c r="A2453" t="s">
        <v>98</v>
      </c>
      <c r="B2453" t="s">
        <v>519</v>
      </c>
      <c r="C2453" t="s">
        <v>1028</v>
      </c>
      <c r="D2453" t="s">
        <v>1707</v>
      </c>
      <c r="E2453" t="s">
        <v>465</v>
      </c>
      <c r="G2453" t="s">
        <v>484</v>
      </c>
      <c r="H2453" t="s">
        <v>125</v>
      </c>
      <c r="I2453">
        <v>2016</v>
      </c>
      <c r="J2453" t="s">
        <v>485</v>
      </c>
      <c r="K2453" t="s">
        <v>127</v>
      </c>
      <c r="L2453" t="s">
        <v>2701</v>
      </c>
      <c r="M2453" t="s">
        <v>2707</v>
      </c>
      <c r="N2453">
        <v>1</v>
      </c>
      <c r="O2453">
        <v>2020</v>
      </c>
      <c r="P2453">
        <v>1158.3911209595831</v>
      </c>
      <c r="Q2453">
        <v>9.4642370851586541</v>
      </c>
      <c r="R2453" t="s">
        <v>391</v>
      </c>
      <c r="S2453">
        <v>122.39667186445639</v>
      </c>
      <c r="T2453">
        <v>0.15</v>
      </c>
      <c r="U2453" t="s">
        <v>470</v>
      </c>
      <c r="V2453">
        <v>1.25</v>
      </c>
      <c r="W2453">
        <v>6</v>
      </c>
      <c r="X2453">
        <v>17</v>
      </c>
      <c r="Y2453">
        <v>12</v>
      </c>
      <c r="Z2453">
        <v>0.02</v>
      </c>
      <c r="AA2453">
        <v>1</v>
      </c>
    </row>
    <row r="2454" spans="1:27" x14ac:dyDescent="0.25">
      <c r="A2454" t="s">
        <v>98</v>
      </c>
      <c r="B2454" t="s">
        <v>519</v>
      </c>
      <c r="C2454" t="s">
        <v>1028</v>
      </c>
      <c r="D2454" t="s">
        <v>1707</v>
      </c>
      <c r="E2454" t="s">
        <v>465</v>
      </c>
      <c r="G2454" t="s">
        <v>487</v>
      </c>
      <c r="H2454" t="s">
        <v>125</v>
      </c>
      <c r="I2454">
        <v>2016</v>
      </c>
      <c r="J2454" t="s">
        <v>488</v>
      </c>
      <c r="K2454" t="s">
        <v>127</v>
      </c>
      <c r="L2454" t="s">
        <v>2701</v>
      </c>
      <c r="M2454" t="s">
        <v>2708</v>
      </c>
      <c r="N2454">
        <v>1</v>
      </c>
      <c r="O2454">
        <v>2020</v>
      </c>
      <c r="P2454">
        <v>1219.359074694298</v>
      </c>
      <c r="Q2454">
        <v>9.4642370851586541</v>
      </c>
      <c r="R2454" t="s">
        <v>391</v>
      </c>
      <c r="S2454">
        <v>128.8386019625857</v>
      </c>
      <c r="T2454">
        <v>0.21</v>
      </c>
      <c r="U2454" t="s">
        <v>470</v>
      </c>
      <c r="V2454">
        <v>1.75</v>
      </c>
      <c r="W2454">
        <v>6</v>
      </c>
      <c r="X2454">
        <v>17</v>
      </c>
      <c r="Y2454">
        <v>12</v>
      </c>
      <c r="Z2454">
        <v>0.02</v>
      </c>
      <c r="AA2454">
        <v>1</v>
      </c>
    </row>
    <row r="2455" spans="1:27" x14ac:dyDescent="0.25">
      <c r="A2455" t="s">
        <v>98</v>
      </c>
      <c r="B2455" t="s">
        <v>519</v>
      </c>
      <c r="C2455" t="s">
        <v>1028</v>
      </c>
      <c r="D2455" t="s">
        <v>1707</v>
      </c>
      <c r="E2455" t="s">
        <v>465</v>
      </c>
      <c r="G2455" t="s">
        <v>487</v>
      </c>
      <c r="H2455" t="s">
        <v>125</v>
      </c>
      <c r="I2455">
        <v>2030</v>
      </c>
      <c r="J2455" t="s">
        <v>490</v>
      </c>
      <c r="K2455" t="s">
        <v>127</v>
      </c>
      <c r="L2455" t="s">
        <v>2701</v>
      </c>
      <c r="M2455" t="s">
        <v>2709</v>
      </c>
      <c r="N2455">
        <v>1</v>
      </c>
      <c r="O2455">
        <v>2030</v>
      </c>
      <c r="P2455">
        <v>1280.3270284290129</v>
      </c>
      <c r="Q2455">
        <v>9.4642370851586541</v>
      </c>
      <c r="R2455" t="s">
        <v>391</v>
      </c>
      <c r="S2455">
        <v>135.28053206071499</v>
      </c>
      <c r="T2455">
        <v>0.17</v>
      </c>
      <c r="U2455" t="s">
        <v>470</v>
      </c>
      <c r="V2455">
        <v>1.416666666666667</v>
      </c>
      <c r="W2455">
        <v>6</v>
      </c>
      <c r="X2455">
        <v>17</v>
      </c>
      <c r="Y2455">
        <v>12</v>
      </c>
      <c r="Z2455">
        <v>0.02</v>
      </c>
      <c r="AA2455">
        <v>1</v>
      </c>
    </row>
    <row r="2456" spans="1:27" x14ac:dyDescent="0.25">
      <c r="A2456" t="s">
        <v>98</v>
      </c>
      <c r="B2456" t="s">
        <v>519</v>
      </c>
      <c r="C2456" t="s">
        <v>1028</v>
      </c>
      <c r="D2456" t="s">
        <v>1707</v>
      </c>
      <c r="E2456" t="s">
        <v>465</v>
      </c>
      <c r="G2456" t="s">
        <v>492</v>
      </c>
      <c r="H2456" t="s">
        <v>125</v>
      </c>
      <c r="I2456">
        <v>2016</v>
      </c>
      <c r="J2456" t="s">
        <v>493</v>
      </c>
      <c r="K2456" t="s">
        <v>127</v>
      </c>
      <c r="L2456" t="s">
        <v>2701</v>
      </c>
      <c r="M2456" t="s">
        <v>2710</v>
      </c>
      <c r="N2456">
        <v>1</v>
      </c>
      <c r="O2456">
        <v>2020</v>
      </c>
      <c r="P2456">
        <v>1158.3911209595831</v>
      </c>
      <c r="Q2456">
        <v>9.4642370851586541</v>
      </c>
      <c r="R2456" t="s">
        <v>391</v>
      </c>
      <c r="S2456">
        <v>122.39667186445639</v>
      </c>
      <c r="T2456">
        <v>0.28999999999999998</v>
      </c>
      <c r="U2456" t="s">
        <v>470</v>
      </c>
      <c r="V2456">
        <v>2.416666666666667</v>
      </c>
      <c r="W2456">
        <v>6</v>
      </c>
      <c r="X2456">
        <v>17</v>
      </c>
      <c r="Y2456">
        <v>12</v>
      </c>
      <c r="Z2456">
        <v>0.02</v>
      </c>
      <c r="AA2456">
        <v>1</v>
      </c>
    </row>
    <row r="2457" spans="1:27" x14ac:dyDescent="0.25">
      <c r="A2457" t="s">
        <v>98</v>
      </c>
      <c r="B2457" t="s">
        <v>519</v>
      </c>
      <c r="C2457" t="s">
        <v>1028</v>
      </c>
      <c r="D2457" t="s">
        <v>1707</v>
      </c>
      <c r="E2457" t="s">
        <v>465</v>
      </c>
      <c r="G2457" t="s">
        <v>466</v>
      </c>
      <c r="H2457" t="s">
        <v>125</v>
      </c>
      <c r="I2457">
        <v>2016</v>
      </c>
      <c r="J2457" t="s">
        <v>495</v>
      </c>
      <c r="K2457" t="s">
        <v>127</v>
      </c>
      <c r="L2457" t="s">
        <v>2701</v>
      </c>
      <c r="M2457" t="s">
        <v>2711</v>
      </c>
      <c r="N2457">
        <v>0</v>
      </c>
      <c r="O2457">
        <v>2020</v>
      </c>
      <c r="P2457">
        <v>1280.3270284290129</v>
      </c>
      <c r="Q2457">
        <v>9.4642370851586541</v>
      </c>
      <c r="R2457" t="s">
        <v>391</v>
      </c>
      <c r="S2457">
        <v>135.28053206071499</v>
      </c>
      <c r="T2457">
        <v>0.17</v>
      </c>
      <c r="U2457" t="s">
        <v>470</v>
      </c>
      <c r="V2457">
        <v>1.416666666666667</v>
      </c>
      <c r="W2457">
        <v>6</v>
      </c>
      <c r="X2457">
        <v>17</v>
      </c>
      <c r="Y2457">
        <v>12</v>
      </c>
      <c r="Z2457">
        <v>0.02</v>
      </c>
      <c r="AA2457">
        <v>1</v>
      </c>
    </row>
    <row r="2458" spans="1:27" x14ac:dyDescent="0.25">
      <c r="A2458" t="s">
        <v>98</v>
      </c>
      <c r="B2458" t="s">
        <v>519</v>
      </c>
      <c r="C2458" t="s">
        <v>1028</v>
      </c>
      <c r="D2458" t="s">
        <v>1707</v>
      </c>
      <c r="E2458" t="s">
        <v>465</v>
      </c>
      <c r="G2458" t="s">
        <v>466</v>
      </c>
      <c r="H2458" t="s">
        <v>125</v>
      </c>
      <c r="I2458">
        <v>2020</v>
      </c>
      <c r="J2458" t="s">
        <v>497</v>
      </c>
      <c r="K2458" t="s">
        <v>127</v>
      </c>
      <c r="L2458" t="s">
        <v>2701</v>
      </c>
      <c r="M2458" t="s">
        <v>2711</v>
      </c>
      <c r="N2458">
        <v>1</v>
      </c>
      <c r="O2458">
        <v>2020</v>
      </c>
      <c r="P2458">
        <v>1646.1347508373019</v>
      </c>
      <c r="Q2458">
        <v>9.4642370851586541</v>
      </c>
      <c r="R2458" t="s">
        <v>391</v>
      </c>
      <c r="S2458">
        <v>173.93211264949059</v>
      </c>
      <c r="T2458">
        <v>0.28000000000000003</v>
      </c>
      <c r="U2458" t="s">
        <v>470</v>
      </c>
      <c r="V2458">
        <v>2.333333333333333</v>
      </c>
      <c r="W2458">
        <v>6</v>
      </c>
      <c r="X2458">
        <v>17</v>
      </c>
      <c r="Y2458">
        <v>12</v>
      </c>
      <c r="Z2458">
        <v>0.02</v>
      </c>
      <c r="AA2458">
        <v>1</v>
      </c>
    </row>
    <row r="2459" spans="1:27" x14ac:dyDescent="0.25">
      <c r="A2459" t="s">
        <v>98</v>
      </c>
      <c r="B2459" t="s">
        <v>519</v>
      </c>
      <c r="C2459" t="s">
        <v>1028</v>
      </c>
      <c r="D2459" t="s">
        <v>1707</v>
      </c>
      <c r="E2459" t="s">
        <v>498</v>
      </c>
      <c r="G2459" t="s">
        <v>103</v>
      </c>
      <c r="H2459" t="s">
        <v>104</v>
      </c>
      <c r="I2459">
        <v>2016</v>
      </c>
      <c r="J2459" t="s">
        <v>499</v>
      </c>
      <c r="K2459" t="s">
        <v>106</v>
      </c>
      <c r="L2459" t="s">
        <v>2712</v>
      </c>
      <c r="M2459" t="s">
        <v>2713</v>
      </c>
      <c r="N2459">
        <v>1</v>
      </c>
      <c r="O2459">
        <v>2020</v>
      </c>
      <c r="P2459">
        <v>792.58339855129361</v>
      </c>
      <c r="Q2459">
        <v>110.40985293857921</v>
      </c>
      <c r="R2459" t="s">
        <v>391</v>
      </c>
      <c r="S2459">
        <v>7.1785567814514337</v>
      </c>
      <c r="T2459">
        <v>3.3</v>
      </c>
      <c r="U2459" t="s">
        <v>502</v>
      </c>
      <c r="V2459">
        <v>1</v>
      </c>
      <c r="W2459">
        <v>8</v>
      </c>
      <c r="X2459">
        <v>18</v>
      </c>
      <c r="Y2459">
        <v>14</v>
      </c>
      <c r="Z2459">
        <v>0.02</v>
      </c>
      <c r="AA2459">
        <v>1</v>
      </c>
    </row>
    <row r="2460" spans="1:27" x14ac:dyDescent="0.25">
      <c r="A2460" t="s">
        <v>98</v>
      </c>
      <c r="B2460" t="s">
        <v>519</v>
      </c>
      <c r="C2460" t="s">
        <v>1028</v>
      </c>
      <c r="D2460" t="s">
        <v>1707</v>
      </c>
      <c r="E2460" t="s">
        <v>498</v>
      </c>
      <c r="G2460" t="s">
        <v>111</v>
      </c>
      <c r="H2460" t="s">
        <v>104</v>
      </c>
      <c r="I2460">
        <v>2016</v>
      </c>
      <c r="J2460" t="s">
        <v>503</v>
      </c>
      <c r="K2460" t="s">
        <v>106</v>
      </c>
      <c r="L2460" t="s">
        <v>2712</v>
      </c>
      <c r="M2460" t="s">
        <v>2714</v>
      </c>
      <c r="N2460">
        <v>1</v>
      </c>
      <c r="O2460">
        <v>2020</v>
      </c>
      <c r="P2460">
        <v>804.77698929823669</v>
      </c>
      <c r="Q2460">
        <v>110.40985293857921</v>
      </c>
      <c r="R2460" t="s">
        <v>391</v>
      </c>
      <c r="S2460">
        <v>7.2889961165506874</v>
      </c>
      <c r="T2460">
        <v>3.32</v>
      </c>
      <c r="U2460" t="s">
        <v>502</v>
      </c>
      <c r="V2460">
        <v>1.0060606060606061</v>
      </c>
      <c r="W2460">
        <v>8</v>
      </c>
      <c r="X2460">
        <v>18</v>
      </c>
      <c r="Y2460">
        <v>14</v>
      </c>
      <c r="Z2460">
        <v>0.02</v>
      </c>
      <c r="AA2460">
        <v>1</v>
      </c>
    </row>
    <row r="2461" spans="1:27" x14ac:dyDescent="0.25">
      <c r="A2461" t="s">
        <v>98</v>
      </c>
      <c r="B2461" t="s">
        <v>519</v>
      </c>
      <c r="C2461" t="s">
        <v>1028</v>
      </c>
      <c r="D2461" t="s">
        <v>1707</v>
      </c>
      <c r="E2461" t="s">
        <v>498</v>
      </c>
      <c r="G2461" t="s">
        <v>114</v>
      </c>
      <c r="H2461" t="s">
        <v>104</v>
      </c>
      <c r="I2461">
        <v>2016</v>
      </c>
      <c r="J2461" t="s">
        <v>505</v>
      </c>
      <c r="K2461" t="s">
        <v>106</v>
      </c>
      <c r="L2461" t="s">
        <v>2712</v>
      </c>
      <c r="M2461" t="s">
        <v>2715</v>
      </c>
      <c r="N2461">
        <v>1</v>
      </c>
      <c r="O2461">
        <v>2020</v>
      </c>
      <c r="P2461">
        <v>843.56142251742892</v>
      </c>
      <c r="Q2461">
        <v>110.40985293857921</v>
      </c>
      <c r="R2461" t="s">
        <v>391</v>
      </c>
      <c r="S2461">
        <v>7.6402730378302399</v>
      </c>
      <c r="T2461">
        <v>3.48</v>
      </c>
      <c r="U2461" t="s">
        <v>502</v>
      </c>
      <c r="V2461">
        <v>1.0545454545454549</v>
      </c>
      <c r="W2461">
        <v>8</v>
      </c>
      <c r="X2461">
        <v>18</v>
      </c>
      <c r="Y2461">
        <v>14</v>
      </c>
      <c r="Z2461">
        <v>0.02</v>
      </c>
      <c r="AA2461">
        <v>1</v>
      </c>
    </row>
    <row r="2462" spans="1:27" x14ac:dyDescent="0.25">
      <c r="A2462" t="s">
        <v>98</v>
      </c>
      <c r="B2462" t="s">
        <v>519</v>
      </c>
      <c r="C2462" t="s">
        <v>1028</v>
      </c>
      <c r="D2462" t="s">
        <v>1707</v>
      </c>
      <c r="E2462" t="s">
        <v>498</v>
      </c>
      <c r="G2462" t="s">
        <v>119</v>
      </c>
      <c r="H2462" t="s">
        <v>104</v>
      </c>
      <c r="I2462">
        <v>2016</v>
      </c>
      <c r="J2462" t="s">
        <v>507</v>
      </c>
      <c r="K2462" t="s">
        <v>106</v>
      </c>
      <c r="L2462" t="s">
        <v>2712</v>
      </c>
      <c r="M2462" t="s">
        <v>2716</v>
      </c>
      <c r="N2462">
        <v>1</v>
      </c>
      <c r="O2462">
        <v>2020</v>
      </c>
      <c r="P2462">
        <v>938.90648751460947</v>
      </c>
      <c r="Q2462">
        <v>110.40985293857921</v>
      </c>
      <c r="R2462" t="s">
        <v>391</v>
      </c>
      <c r="S2462">
        <v>8.5038288026424684</v>
      </c>
      <c r="T2462">
        <v>3.49</v>
      </c>
      <c r="U2462" t="s">
        <v>502</v>
      </c>
      <c r="V2462">
        <v>1.0575757575757581</v>
      </c>
      <c r="W2462">
        <v>8</v>
      </c>
      <c r="X2462">
        <v>18</v>
      </c>
      <c r="Y2462">
        <v>14</v>
      </c>
      <c r="Z2462">
        <v>0.02</v>
      </c>
      <c r="AA2462">
        <v>1</v>
      </c>
    </row>
    <row r="2463" spans="1:27" x14ac:dyDescent="0.25">
      <c r="A2463" t="s">
        <v>98</v>
      </c>
      <c r="B2463" t="s">
        <v>519</v>
      </c>
      <c r="C2463" t="s">
        <v>1028</v>
      </c>
      <c r="D2463" t="s">
        <v>1707</v>
      </c>
      <c r="E2463" t="s">
        <v>498</v>
      </c>
      <c r="G2463" t="s">
        <v>119</v>
      </c>
      <c r="H2463" t="s">
        <v>104</v>
      </c>
      <c r="I2463">
        <v>2030</v>
      </c>
      <c r="J2463" t="s">
        <v>509</v>
      </c>
      <c r="K2463" t="s">
        <v>106</v>
      </c>
      <c r="L2463" t="s">
        <v>2712</v>
      </c>
      <c r="M2463" t="s">
        <v>2717</v>
      </c>
      <c r="N2463">
        <v>1</v>
      </c>
      <c r="O2463">
        <v>2030</v>
      </c>
      <c r="P2463">
        <v>987.6808505023813</v>
      </c>
      <c r="Q2463">
        <v>110.40985293857921</v>
      </c>
      <c r="R2463" t="s">
        <v>391</v>
      </c>
      <c r="S2463">
        <v>8.9455861430394794</v>
      </c>
      <c r="T2463">
        <v>3.61</v>
      </c>
      <c r="U2463" t="s">
        <v>502</v>
      </c>
      <c r="V2463">
        <v>1.093939393939394</v>
      </c>
      <c r="W2463">
        <v>8</v>
      </c>
      <c r="X2463">
        <v>18</v>
      </c>
      <c r="Y2463">
        <v>14</v>
      </c>
      <c r="Z2463">
        <v>0.02</v>
      </c>
      <c r="AA2463">
        <v>1</v>
      </c>
    </row>
    <row r="2464" spans="1:27" x14ac:dyDescent="0.25">
      <c r="A2464" t="s">
        <v>98</v>
      </c>
      <c r="B2464" t="s">
        <v>519</v>
      </c>
      <c r="C2464" t="s">
        <v>1028</v>
      </c>
      <c r="D2464" t="s">
        <v>1707</v>
      </c>
      <c r="E2464" t="s">
        <v>498</v>
      </c>
      <c r="G2464" t="s">
        <v>103</v>
      </c>
      <c r="H2464" t="s">
        <v>125</v>
      </c>
      <c r="I2464">
        <v>2016</v>
      </c>
      <c r="J2464" t="s">
        <v>511</v>
      </c>
      <c r="K2464" t="s">
        <v>127</v>
      </c>
      <c r="L2464" t="s">
        <v>2712</v>
      </c>
      <c r="M2464" t="s">
        <v>2718</v>
      </c>
      <c r="N2464">
        <v>1</v>
      </c>
      <c r="O2464">
        <v>2020</v>
      </c>
      <c r="P2464">
        <v>646.26030958797787</v>
      </c>
      <c r="Q2464">
        <v>110.40985293857921</v>
      </c>
      <c r="R2464" t="s">
        <v>391</v>
      </c>
      <c r="S2464">
        <v>5.8532847602603999</v>
      </c>
      <c r="T2464">
        <v>3.73</v>
      </c>
      <c r="U2464" t="s">
        <v>502</v>
      </c>
      <c r="V2464">
        <v>1.1303030303030299</v>
      </c>
      <c r="W2464">
        <v>8</v>
      </c>
      <c r="X2464">
        <v>18</v>
      </c>
      <c r="Y2464">
        <v>14</v>
      </c>
      <c r="Z2464">
        <v>0.02</v>
      </c>
      <c r="AA2464">
        <v>1</v>
      </c>
    </row>
    <row r="2465" spans="1:27" x14ac:dyDescent="0.25">
      <c r="A2465" t="s">
        <v>98</v>
      </c>
      <c r="B2465" t="s">
        <v>519</v>
      </c>
      <c r="C2465" t="s">
        <v>1028</v>
      </c>
      <c r="D2465" t="s">
        <v>1707</v>
      </c>
      <c r="E2465" t="s">
        <v>498</v>
      </c>
      <c r="G2465" t="s">
        <v>111</v>
      </c>
      <c r="H2465" t="s">
        <v>125</v>
      </c>
      <c r="I2465">
        <v>2016</v>
      </c>
      <c r="J2465" t="s">
        <v>513</v>
      </c>
      <c r="K2465" t="s">
        <v>127</v>
      </c>
      <c r="L2465" t="s">
        <v>2712</v>
      </c>
      <c r="M2465" t="s">
        <v>2719</v>
      </c>
      <c r="N2465">
        <v>1</v>
      </c>
      <c r="O2465">
        <v>2020</v>
      </c>
      <c r="P2465">
        <v>658.45390033492083</v>
      </c>
      <c r="Q2465">
        <v>110.40985293857921</v>
      </c>
      <c r="R2465" t="s">
        <v>391</v>
      </c>
      <c r="S2465">
        <v>5.9637240953596526</v>
      </c>
      <c r="T2465">
        <v>3.74</v>
      </c>
      <c r="U2465" t="s">
        <v>502</v>
      </c>
      <c r="V2465">
        <v>1.133333333333334</v>
      </c>
      <c r="W2465">
        <v>8</v>
      </c>
      <c r="X2465">
        <v>18</v>
      </c>
      <c r="Y2465">
        <v>14</v>
      </c>
      <c r="Z2465">
        <v>0.02</v>
      </c>
      <c r="AA2465">
        <v>1</v>
      </c>
    </row>
    <row r="2466" spans="1:27" x14ac:dyDescent="0.25">
      <c r="A2466" t="s">
        <v>98</v>
      </c>
      <c r="B2466" t="s">
        <v>519</v>
      </c>
      <c r="C2466" t="s">
        <v>1028</v>
      </c>
      <c r="D2466" t="s">
        <v>1707</v>
      </c>
      <c r="E2466" t="s">
        <v>498</v>
      </c>
      <c r="G2466" t="s">
        <v>114</v>
      </c>
      <c r="H2466" t="s">
        <v>125</v>
      </c>
      <c r="I2466">
        <v>2016</v>
      </c>
      <c r="J2466" t="s">
        <v>515</v>
      </c>
      <c r="K2466" t="s">
        <v>127</v>
      </c>
      <c r="L2466" t="s">
        <v>2712</v>
      </c>
      <c r="M2466" t="s">
        <v>2720</v>
      </c>
      <c r="N2466">
        <v>1</v>
      </c>
      <c r="O2466">
        <v>2020</v>
      </c>
      <c r="P2466">
        <v>691.90476692947561</v>
      </c>
      <c r="Q2466">
        <v>110.40985293857921</v>
      </c>
      <c r="R2466" t="s">
        <v>391</v>
      </c>
      <c r="S2466">
        <v>6.2666940360330043</v>
      </c>
      <c r="T2466">
        <v>3.93</v>
      </c>
      <c r="U2466" t="s">
        <v>502</v>
      </c>
      <c r="V2466">
        <v>1.1909090909090909</v>
      </c>
      <c r="W2466">
        <v>8</v>
      </c>
      <c r="X2466">
        <v>18</v>
      </c>
      <c r="Y2466">
        <v>14</v>
      </c>
      <c r="Z2466">
        <v>0.02</v>
      </c>
      <c r="AA2466">
        <v>1</v>
      </c>
    </row>
    <row r="2467" spans="1:27" x14ac:dyDescent="0.25">
      <c r="A2467" t="s">
        <v>98</v>
      </c>
      <c r="B2467" t="s">
        <v>519</v>
      </c>
      <c r="C2467" t="s">
        <v>1028</v>
      </c>
      <c r="D2467" t="s">
        <v>1707</v>
      </c>
      <c r="E2467" t="s">
        <v>498</v>
      </c>
      <c r="G2467" t="s">
        <v>119</v>
      </c>
      <c r="H2467" t="s">
        <v>125</v>
      </c>
      <c r="I2467">
        <v>2016</v>
      </c>
      <c r="J2467" t="s">
        <v>517</v>
      </c>
      <c r="K2467" t="s">
        <v>127</v>
      </c>
      <c r="L2467" t="s">
        <v>2712</v>
      </c>
      <c r="M2467" t="s">
        <v>2721</v>
      </c>
      <c r="N2467">
        <v>1</v>
      </c>
      <c r="O2467">
        <v>2020</v>
      </c>
      <c r="P2467">
        <v>938.90648751460947</v>
      </c>
      <c r="Q2467">
        <v>110.40985293857921</v>
      </c>
      <c r="R2467" t="s">
        <v>391</v>
      </c>
      <c r="S2467">
        <v>8.5038288026424684</v>
      </c>
      <c r="T2467">
        <v>4.5</v>
      </c>
      <c r="U2467" t="s">
        <v>502</v>
      </c>
      <c r="V2467">
        <v>1.363636363636364</v>
      </c>
      <c r="W2467">
        <v>8</v>
      </c>
      <c r="X2467">
        <v>18</v>
      </c>
      <c r="Y2467">
        <v>14</v>
      </c>
      <c r="Z2467">
        <v>0.02</v>
      </c>
      <c r="AA2467">
        <v>1</v>
      </c>
    </row>
    <row r="2468" spans="1:27" x14ac:dyDescent="0.25">
      <c r="A2468" t="s">
        <v>98</v>
      </c>
      <c r="B2468" t="s">
        <v>99</v>
      </c>
      <c r="C2468" t="s">
        <v>1367</v>
      </c>
      <c r="D2468" t="s">
        <v>1707</v>
      </c>
      <c r="E2468" t="s">
        <v>102</v>
      </c>
      <c r="G2468" t="s">
        <v>103</v>
      </c>
      <c r="H2468" t="s">
        <v>104</v>
      </c>
      <c r="I2468">
        <v>2016</v>
      </c>
      <c r="J2468" t="s">
        <v>105</v>
      </c>
      <c r="K2468" t="s">
        <v>106</v>
      </c>
      <c r="L2468" t="s">
        <v>2722</v>
      </c>
      <c r="M2468" t="s">
        <v>2723</v>
      </c>
      <c r="N2468">
        <v>1</v>
      </c>
      <c r="O2468">
        <v>2020</v>
      </c>
      <c r="P2468">
        <v>2225.3303113170941</v>
      </c>
      <c r="Q2468">
        <v>1.615518797047149</v>
      </c>
      <c r="R2468" t="s">
        <v>109</v>
      </c>
      <c r="S2468">
        <v>1377.4710114079519</v>
      </c>
      <c r="T2468">
        <v>0.61014999999999997</v>
      </c>
      <c r="U2468" t="s">
        <v>110</v>
      </c>
      <c r="V2468">
        <v>0.61014999999999997</v>
      </c>
      <c r="W2468">
        <v>6</v>
      </c>
      <c r="X2468">
        <v>20</v>
      </c>
      <c r="Y2468">
        <v>14</v>
      </c>
      <c r="Z2468">
        <v>0.24</v>
      </c>
      <c r="AA2468">
        <v>31.536000000000001</v>
      </c>
    </row>
    <row r="2469" spans="1:27" x14ac:dyDescent="0.25">
      <c r="A2469" t="s">
        <v>98</v>
      </c>
      <c r="B2469" t="s">
        <v>99</v>
      </c>
      <c r="C2469" t="s">
        <v>1367</v>
      </c>
      <c r="D2469" t="s">
        <v>1707</v>
      </c>
      <c r="E2469" t="s">
        <v>102</v>
      </c>
      <c r="G2469" t="s">
        <v>111</v>
      </c>
      <c r="H2469" t="s">
        <v>104</v>
      </c>
      <c r="I2469">
        <v>2016</v>
      </c>
      <c r="J2469" t="s">
        <v>112</v>
      </c>
      <c r="K2469" t="s">
        <v>106</v>
      </c>
      <c r="L2469" t="s">
        <v>2722</v>
      </c>
      <c r="M2469" t="s">
        <v>2724</v>
      </c>
      <c r="N2469">
        <v>1</v>
      </c>
      <c r="O2469">
        <v>2020</v>
      </c>
      <c r="P2469">
        <v>2347.266218786523</v>
      </c>
      <c r="Q2469">
        <v>1.615518797047149</v>
      </c>
      <c r="R2469" t="s">
        <v>109</v>
      </c>
      <c r="S2469">
        <v>1452.948875046744</v>
      </c>
      <c r="T2469">
        <v>0.63</v>
      </c>
      <c r="U2469" t="s">
        <v>110</v>
      </c>
      <c r="V2469">
        <v>0.63</v>
      </c>
      <c r="W2469">
        <v>6</v>
      </c>
      <c r="X2469">
        <v>20</v>
      </c>
      <c r="Y2469">
        <v>14</v>
      </c>
      <c r="Z2469">
        <v>0.24</v>
      </c>
      <c r="AA2469">
        <v>31.536000000000001</v>
      </c>
    </row>
    <row r="2470" spans="1:27" x14ac:dyDescent="0.25">
      <c r="A2470" t="s">
        <v>98</v>
      </c>
      <c r="B2470" t="s">
        <v>99</v>
      </c>
      <c r="C2470" t="s">
        <v>1367</v>
      </c>
      <c r="D2470" t="s">
        <v>1707</v>
      </c>
      <c r="E2470" t="s">
        <v>102</v>
      </c>
      <c r="G2470" t="s">
        <v>114</v>
      </c>
      <c r="H2470" t="s">
        <v>104</v>
      </c>
      <c r="I2470">
        <v>2016</v>
      </c>
      <c r="J2470" t="s">
        <v>115</v>
      </c>
      <c r="K2470" t="s">
        <v>106</v>
      </c>
      <c r="L2470" t="s">
        <v>2722</v>
      </c>
      <c r="M2470" t="s">
        <v>2725</v>
      </c>
      <c r="N2470">
        <v>1</v>
      </c>
      <c r="O2470">
        <v>2020</v>
      </c>
      <c r="P2470">
        <v>2469.2021262559529</v>
      </c>
      <c r="Q2470">
        <v>1.615518797047149</v>
      </c>
      <c r="R2470" t="s">
        <v>109</v>
      </c>
      <c r="S2470">
        <v>1528.4267386855361</v>
      </c>
      <c r="T2470">
        <v>0.66</v>
      </c>
      <c r="U2470" t="s">
        <v>110</v>
      </c>
      <c r="V2470">
        <v>0.66</v>
      </c>
      <c r="W2470">
        <v>6</v>
      </c>
      <c r="X2470">
        <v>20</v>
      </c>
      <c r="Y2470">
        <v>14</v>
      </c>
      <c r="Z2470">
        <v>0.24</v>
      </c>
      <c r="AA2470">
        <v>31.536000000000001</v>
      </c>
    </row>
    <row r="2471" spans="1:27" x14ac:dyDescent="0.25">
      <c r="A2471" t="s">
        <v>98</v>
      </c>
      <c r="B2471" t="s">
        <v>99</v>
      </c>
      <c r="C2471" t="s">
        <v>1367</v>
      </c>
      <c r="D2471" t="s">
        <v>1707</v>
      </c>
      <c r="E2471" t="s">
        <v>102</v>
      </c>
      <c r="G2471" t="s">
        <v>114</v>
      </c>
      <c r="H2471" t="s">
        <v>104</v>
      </c>
      <c r="I2471">
        <v>2023</v>
      </c>
      <c r="J2471" t="s">
        <v>117</v>
      </c>
      <c r="K2471" t="s">
        <v>106</v>
      </c>
      <c r="L2471" t="s">
        <v>2722</v>
      </c>
      <c r="M2471" t="s">
        <v>2726</v>
      </c>
      <c r="N2471">
        <v>1</v>
      </c>
      <c r="O2471">
        <v>2023</v>
      </c>
      <c r="P2471">
        <v>3865.2553631628971</v>
      </c>
      <c r="Q2471">
        <v>1.615518797047149</v>
      </c>
      <c r="R2471" t="s">
        <v>109</v>
      </c>
      <c r="S2471">
        <v>2392.5783904389259</v>
      </c>
      <c r="T2471">
        <v>0.83499999999999996</v>
      </c>
      <c r="U2471" t="s">
        <v>110</v>
      </c>
      <c r="V2471">
        <v>0.83499999999999996</v>
      </c>
      <c r="W2471">
        <v>6</v>
      </c>
      <c r="X2471">
        <v>20</v>
      </c>
      <c r="Y2471">
        <v>14</v>
      </c>
      <c r="Z2471">
        <v>0.24</v>
      </c>
      <c r="AA2471">
        <v>31.536000000000001</v>
      </c>
    </row>
    <row r="2472" spans="1:27" x14ac:dyDescent="0.25">
      <c r="A2472" t="s">
        <v>98</v>
      </c>
      <c r="B2472" t="s">
        <v>99</v>
      </c>
      <c r="C2472" t="s">
        <v>1367</v>
      </c>
      <c r="D2472" t="s">
        <v>1707</v>
      </c>
      <c r="E2472" t="s">
        <v>102</v>
      </c>
      <c r="G2472" t="s">
        <v>119</v>
      </c>
      <c r="H2472" t="s">
        <v>104</v>
      </c>
      <c r="I2472">
        <v>2016</v>
      </c>
      <c r="J2472" t="s">
        <v>120</v>
      </c>
      <c r="K2472" t="s">
        <v>106</v>
      </c>
      <c r="L2472" t="s">
        <v>2722</v>
      </c>
      <c r="M2472" t="s">
        <v>2727</v>
      </c>
      <c r="N2472">
        <v>0</v>
      </c>
      <c r="O2472">
        <v>2020</v>
      </c>
      <c r="P2472">
        <v>3749.5291546849662</v>
      </c>
      <c r="Q2472">
        <v>1.615518797047149</v>
      </c>
      <c r="R2472" t="s">
        <v>109</v>
      </c>
      <c r="S2472">
        <v>2320.9443068928508</v>
      </c>
      <c r="T2472">
        <v>0.81</v>
      </c>
      <c r="U2472" t="s">
        <v>110</v>
      </c>
      <c r="V2472">
        <v>0.81</v>
      </c>
      <c r="W2472">
        <v>6</v>
      </c>
      <c r="X2472">
        <v>20</v>
      </c>
      <c r="Y2472">
        <v>14</v>
      </c>
      <c r="Z2472">
        <v>0.24</v>
      </c>
      <c r="AA2472">
        <v>31.536000000000001</v>
      </c>
    </row>
    <row r="2473" spans="1:27" x14ac:dyDescent="0.25">
      <c r="A2473" t="s">
        <v>98</v>
      </c>
      <c r="B2473" t="s">
        <v>99</v>
      </c>
      <c r="C2473" t="s">
        <v>1367</v>
      </c>
      <c r="D2473" t="s">
        <v>1707</v>
      </c>
      <c r="E2473" t="s">
        <v>102</v>
      </c>
      <c r="G2473" t="s">
        <v>119</v>
      </c>
      <c r="H2473" t="s">
        <v>104</v>
      </c>
      <c r="I2473">
        <v>2018</v>
      </c>
      <c r="J2473" t="s">
        <v>122</v>
      </c>
      <c r="K2473" t="s">
        <v>106</v>
      </c>
      <c r="L2473" t="s">
        <v>2722</v>
      </c>
      <c r="M2473" t="s">
        <v>2727</v>
      </c>
      <c r="N2473">
        <v>1</v>
      </c>
      <c r="O2473">
        <v>2020</v>
      </c>
      <c r="P2473">
        <v>3749.5291546849662</v>
      </c>
      <c r="Q2473">
        <v>1.615518797047149</v>
      </c>
      <c r="R2473" t="s">
        <v>109</v>
      </c>
      <c r="S2473">
        <v>2320.9443068928508</v>
      </c>
      <c r="T2473">
        <v>0.81</v>
      </c>
      <c r="U2473" t="s">
        <v>110</v>
      </c>
      <c r="V2473">
        <v>0.81</v>
      </c>
      <c r="W2473">
        <v>6</v>
      </c>
      <c r="X2473">
        <v>20</v>
      </c>
      <c r="Y2473">
        <v>14</v>
      </c>
      <c r="Z2473">
        <v>0.24</v>
      </c>
      <c r="AA2473">
        <v>31.536000000000001</v>
      </c>
    </row>
    <row r="2474" spans="1:27" x14ac:dyDescent="0.25">
      <c r="A2474" t="s">
        <v>98</v>
      </c>
      <c r="B2474" t="s">
        <v>99</v>
      </c>
      <c r="C2474" t="s">
        <v>1367</v>
      </c>
      <c r="D2474" t="s">
        <v>1707</v>
      </c>
      <c r="E2474" t="s">
        <v>102</v>
      </c>
      <c r="G2474" t="s">
        <v>119</v>
      </c>
      <c r="H2474" t="s">
        <v>104</v>
      </c>
      <c r="I2474">
        <v>2022</v>
      </c>
      <c r="J2474" t="s">
        <v>123</v>
      </c>
      <c r="K2474" t="s">
        <v>106</v>
      </c>
      <c r="L2474" t="s">
        <v>2722</v>
      </c>
      <c r="M2474" t="s">
        <v>2728</v>
      </c>
      <c r="N2474">
        <v>1</v>
      </c>
      <c r="O2474">
        <v>2022</v>
      </c>
      <c r="P2474">
        <v>3749.5291546849662</v>
      </c>
      <c r="Q2474">
        <v>1.615518797047149</v>
      </c>
      <c r="R2474" t="s">
        <v>109</v>
      </c>
      <c r="S2474">
        <v>2320.9443068928508</v>
      </c>
      <c r="T2474">
        <v>0.81</v>
      </c>
      <c r="U2474" t="s">
        <v>110</v>
      </c>
      <c r="V2474">
        <v>0.81</v>
      </c>
      <c r="W2474">
        <v>6</v>
      </c>
      <c r="X2474">
        <v>20</v>
      </c>
      <c r="Y2474">
        <v>14</v>
      </c>
      <c r="Z2474">
        <v>0.24</v>
      </c>
      <c r="AA2474">
        <v>31.536000000000001</v>
      </c>
    </row>
    <row r="2475" spans="1:27" x14ac:dyDescent="0.25">
      <c r="A2475" t="s">
        <v>98</v>
      </c>
      <c r="B2475" t="s">
        <v>99</v>
      </c>
      <c r="C2475" t="s">
        <v>1367</v>
      </c>
      <c r="D2475" t="s">
        <v>1707</v>
      </c>
      <c r="E2475" t="s">
        <v>102</v>
      </c>
      <c r="G2475" t="s">
        <v>103</v>
      </c>
      <c r="H2475" t="s">
        <v>125</v>
      </c>
      <c r="I2475">
        <v>2016</v>
      </c>
      <c r="J2475" t="s">
        <v>126</v>
      </c>
      <c r="K2475" t="s">
        <v>127</v>
      </c>
      <c r="L2475" t="s">
        <v>2722</v>
      </c>
      <c r="M2475" t="s">
        <v>2729</v>
      </c>
      <c r="N2475">
        <v>1</v>
      </c>
      <c r="O2475">
        <v>2020</v>
      </c>
      <c r="P2475">
        <v>945.00328288808089</v>
      </c>
      <c r="Q2475">
        <v>1.615518797047149</v>
      </c>
      <c r="R2475" t="s">
        <v>109</v>
      </c>
      <c r="S2475">
        <v>584.95344320063714</v>
      </c>
      <c r="T2475">
        <v>0.91554999999999997</v>
      </c>
      <c r="U2475" t="s">
        <v>110</v>
      </c>
      <c r="V2475">
        <v>0.91554999999999997</v>
      </c>
      <c r="W2475">
        <v>6</v>
      </c>
      <c r="X2475">
        <v>20</v>
      </c>
      <c r="Y2475">
        <v>14</v>
      </c>
      <c r="Z2475">
        <v>0.24</v>
      </c>
      <c r="AA2475">
        <v>31.536000000000001</v>
      </c>
    </row>
    <row r="2476" spans="1:27" x14ac:dyDescent="0.25">
      <c r="A2476" t="s">
        <v>98</v>
      </c>
      <c r="B2476" t="s">
        <v>99</v>
      </c>
      <c r="C2476" t="s">
        <v>1367</v>
      </c>
      <c r="D2476" t="s">
        <v>1707</v>
      </c>
      <c r="E2476" t="s">
        <v>102</v>
      </c>
      <c r="G2476" t="s">
        <v>111</v>
      </c>
      <c r="H2476" t="s">
        <v>125</v>
      </c>
      <c r="I2476">
        <v>2016</v>
      </c>
      <c r="J2476" t="s">
        <v>129</v>
      </c>
      <c r="K2476" t="s">
        <v>127</v>
      </c>
      <c r="L2476" t="s">
        <v>2722</v>
      </c>
      <c r="M2476" t="s">
        <v>2730</v>
      </c>
      <c r="N2476">
        <v>1</v>
      </c>
      <c r="O2476">
        <v>2020</v>
      </c>
      <c r="P2476">
        <v>1036.455213490153</v>
      </c>
      <c r="Q2476">
        <v>1.615518797047149</v>
      </c>
      <c r="R2476" t="s">
        <v>109</v>
      </c>
      <c r="S2476">
        <v>641.56184092973115</v>
      </c>
      <c r="T2476">
        <v>0.93</v>
      </c>
      <c r="U2476" t="s">
        <v>110</v>
      </c>
      <c r="V2476">
        <v>0.93</v>
      </c>
      <c r="W2476">
        <v>6</v>
      </c>
      <c r="X2476">
        <v>20</v>
      </c>
      <c r="Y2476">
        <v>14</v>
      </c>
      <c r="Z2476">
        <v>0.24</v>
      </c>
      <c r="AA2476">
        <v>31.536000000000001</v>
      </c>
    </row>
    <row r="2477" spans="1:27" x14ac:dyDescent="0.25">
      <c r="A2477" t="s">
        <v>98</v>
      </c>
      <c r="B2477" t="s">
        <v>99</v>
      </c>
      <c r="C2477" t="s">
        <v>1367</v>
      </c>
      <c r="D2477" t="s">
        <v>1707</v>
      </c>
      <c r="E2477" t="s">
        <v>102</v>
      </c>
      <c r="G2477" t="s">
        <v>119</v>
      </c>
      <c r="H2477" t="s">
        <v>125</v>
      </c>
      <c r="I2477">
        <v>2016</v>
      </c>
      <c r="J2477" t="s">
        <v>131</v>
      </c>
      <c r="K2477" t="s">
        <v>127</v>
      </c>
      <c r="L2477" t="s">
        <v>2722</v>
      </c>
      <c r="M2477" t="s">
        <v>2731</v>
      </c>
      <c r="N2477">
        <v>1</v>
      </c>
      <c r="O2477">
        <v>2020</v>
      </c>
      <c r="P2477">
        <v>1493.714866500515</v>
      </c>
      <c r="Q2477">
        <v>1.615518797047149</v>
      </c>
      <c r="R2477" t="s">
        <v>109</v>
      </c>
      <c r="S2477">
        <v>924.60382957520073</v>
      </c>
      <c r="T2477">
        <v>0.95</v>
      </c>
      <c r="U2477" t="s">
        <v>110</v>
      </c>
      <c r="V2477">
        <v>0.95</v>
      </c>
      <c r="W2477">
        <v>6</v>
      </c>
      <c r="X2477">
        <v>20</v>
      </c>
      <c r="Y2477">
        <v>14</v>
      </c>
      <c r="Z2477">
        <v>0.24</v>
      </c>
      <c r="AA2477">
        <v>31.536000000000001</v>
      </c>
    </row>
    <row r="2478" spans="1:27" x14ac:dyDescent="0.25">
      <c r="A2478" t="s">
        <v>98</v>
      </c>
      <c r="B2478" t="s">
        <v>99</v>
      </c>
      <c r="C2478" t="s">
        <v>1367</v>
      </c>
      <c r="D2478" t="s">
        <v>1707</v>
      </c>
      <c r="E2478" t="s">
        <v>102</v>
      </c>
      <c r="G2478" t="s">
        <v>133</v>
      </c>
      <c r="H2478" t="s">
        <v>125</v>
      </c>
      <c r="I2478">
        <v>2016</v>
      </c>
      <c r="J2478" t="s">
        <v>134</v>
      </c>
      <c r="K2478" t="s">
        <v>127</v>
      </c>
      <c r="L2478" t="s">
        <v>2722</v>
      </c>
      <c r="M2478" t="s">
        <v>2732</v>
      </c>
      <c r="N2478">
        <v>1</v>
      </c>
      <c r="O2478">
        <v>2020</v>
      </c>
      <c r="P2478">
        <v>2530.170079990668</v>
      </c>
      <c r="Q2478">
        <v>1.615518797047149</v>
      </c>
      <c r="R2478" t="s">
        <v>109</v>
      </c>
      <c r="S2478">
        <v>1566.165670504932</v>
      </c>
      <c r="T2478">
        <v>3.28</v>
      </c>
      <c r="U2478" t="s">
        <v>110</v>
      </c>
      <c r="V2478">
        <v>3.28</v>
      </c>
      <c r="W2478">
        <v>6</v>
      </c>
      <c r="X2478">
        <v>20</v>
      </c>
      <c r="Y2478">
        <v>14</v>
      </c>
      <c r="Z2478">
        <v>0.24</v>
      </c>
      <c r="AA2478">
        <v>31.536000000000001</v>
      </c>
    </row>
    <row r="2479" spans="1:27" x14ac:dyDescent="0.25">
      <c r="A2479" t="s">
        <v>98</v>
      </c>
      <c r="B2479" t="s">
        <v>99</v>
      </c>
      <c r="C2479" t="s">
        <v>1367</v>
      </c>
      <c r="D2479" t="s">
        <v>1707</v>
      </c>
      <c r="E2479" t="s">
        <v>102</v>
      </c>
      <c r="G2479" t="s">
        <v>133</v>
      </c>
      <c r="H2479" t="s">
        <v>125</v>
      </c>
      <c r="I2479">
        <v>2022</v>
      </c>
      <c r="J2479" t="s">
        <v>136</v>
      </c>
      <c r="K2479" t="s">
        <v>127</v>
      </c>
      <c r="L2479" t="s">
        <v>2722</v>
      </c>
      <c r="M2479" t="s">
        <v>2733</v>
      </c>
      <c r="N2479">
        <v>1</v>
      </c>
      <c r="O2479">
        <v>2022</v>
      </c>
      <c r="P2479">
        <v>2530.170079990668</v>
      </c>
      <c r="Q2479">
        <v>1.615518797047149</v>
      </c>
      <c r="R2479" t="s">
        <v>109</v>
      </c>
      <c r="S2479">
        <v>1566.165670504932</v>
      </c>
      <c r="T2479">
        <v>3.28</v>
      </c>
      <c r="U2479" t="s">
        <v>110</v>
      </c>
      <c r="V2479">
        <v>3.28</v>
      </c>
      <c r="W2479">
        <v>6</v>
      </c>
      <c r="X2479">
        <v>20</v>
      </c>
      <c r="Y2479">
        <v>14</v>
      </c>
      <c r="Z2479">
        <v>0.24</v>
      </c>
      <c r="AA2479">
        <v>31.536000000000001</v>
      </c>
    </row>
    <row r="2480" spans="1:27" x14ac:dyDescent="0.25">
      <c r="A2480" t="s">
        <v>98</v>
      </c>
      <c r="B2480" t="s">
        <v>99</v>
      </c>
      <c r="C2480" t="s">
        <v>1367</v>
      </c>
      <c r="D2480" t="s">
        <v>1707</v>
      </c>
      <c r="E2480" t="s">
        <v>102</v>
      </c>
      <c r="G2480" t="s">
        <v>138</v>
      </c>
      <c r="H2480" t="s">
        <v>125</v>
      </c>
      <c r="I2480">
        <v>2016</v>
      </c>
      <c r="J2480" t="s">
        <v>139</v>
      </c>
      <c r="K2480" t="s">
        <v>127</v>
      </c>
      <c r="L2480" t="s">
        <v>2722</v>
      </c>
      <c r="M2480" t="s">
        <v>2734</v>
      </c>
      <c r="N2480">
        <v>1</v>
      </c>
      <c r="O2480">
        <v>2020</v>
      </c>
      <c r="P2480">
        <v>2316.7822419191662</v>
      </c>
      <c r="Q2480">
        <v>1.615518797047149</v>
      </c>
      <c r="R2480" t="s">
        <v>109</v>
      </c>
      <c r="S2480">
        <v>1434.079409137046</v>
      </c>
      <c r="T2480">
        <v>2</v>
      </c>
      <c r="U2480" t="s">
        <v>110</v>
      </c>
      <c r="V2480">
        <v>2</v>
      </c>
      <c r="W2480">
        <v>6</v>
      </c>
      <c r="X2480">
        <v>20</v>
      </c>
      <c r="Y2480">
        <v>14</v>
      </c>
      <c r="Z2480">
        <v>0.24</v>
      </c>
      <c r="AA2480">
        <v>31.536000000000001</v>
      </c>
    </row>
    <row r="2481" spans="1:27" x14ac:dyDescent="0.25">
      <c r="A2481" t="s">
        <v>98</v>
      </c>
      <c r="B2481" t="s">
        <v>99</v>
      </c>
      <c r="C2481" t="s">
        <v>1367</v>
      </c>
      <c r="D2481" t="s">
        <v>1707</v>
      </c>
      <c r="E2481" t="s">
        <v>102</v>
      </c>
      <c r="G2481" t="s">
        <v>138</v>
      </c>
      <c r="H2481" t="s">
        <v>125</v>
      </c>
      <c r="I2481">
        <v>2022</v>
      </c>
      <c r="J2481" t="s">
        <v>141</v>
      </c>
      <c r="K2481" t="s">
        <v>127</v>
      </c>
      <c r="L2481" t="s">
        <v>2722</v>
      </c>
      <c r="M2481" t="s">
        <v>2735</v>
      </c>
      <c r="N2481">
        <v>1</v>
      </c>
      <c r="O2481">
        <v>2022</v>
      </c>
      <c r="P2481">
        <v>2805.3845753706141</v>
      </c>
      <c r="Q2481">
        <v>1.615518797047149</v>
      </c>
      <c r="R2481" t="s">
        <v>109</v>
      </c>
      <c r="S2481">
        <v>1736.522397943191</v>
      </c>
      <c r="T2481">
        <v>3.3</v>
      </c>
      <c r="U2481" t="s">
        <v>110</v>
      </c>
      <c r="V2481">
        <v>3.3</v>
      </c>
      <c r="W2481">
        <v>6</v>
      </c>
      <c r="X2481">
        <v>20</v>
      </c>
      <c r="Y2481">
        <v>14</v>
      </c>
      <c r="Z2481">
        <v>0.24</v>
      </c>
      <c r="AA2481">
        <v>31.536000000000001</v>
      </c>
    </row>
    <row r="2482" spans="1:27" x14ac:dyDescent="0.25">
      <c r="A2482" t="s">
        <v>98</v>
      </c>
      <c r="B2482" t="s">
        <v>99</v>
      </c>
      <c r="C2482" t="s">
        <v>1367</v>
      </c>
      <c r="D2482" t="s">
        <v>1707</v>
      </c>
      <c r="E2482" t="s">
        <v>102</v>
      </c>
      <c r="G2482" t="s">
        <v>143</v>
      </c>
      <c r="H2482" t="s">
        <v>125</v>
      </c>
      <c r="I2482">
        <v>2016</v>
      </c>
      <c r="J2482" t="s">
        <v>144</v>
      </c>
      <c r="K2482" t="s">
        <v>127</v>
      </c>
      <c r="L2482" t="s">
        <v>2722</v>
      </c>
      <c r="M2482" t="s">
        <v>2736</v>
      </c>
      <c r="N2482">
        <v>1</v>
      </c>
      <c r="O2482">
        <v>2020</v>
      </c>
      <c r="P2482">
        <v>3017.9137098683868</v>
      </c>
      <c r="Q2482">
        <v>1.615518797047149</v>
      </c>
      <c r="R2482" t="s">
        <v>109</v>
      </c>
      <c r="S2482">
        <v>1868.077125060099</v>
      </c>
      <c r="T2482">
        <v>3.55</v>
      </c>
      <c r="U2482" t="s">
        <v>110</v>
      </c>
      <c r="V2482">
        <v>3.55</v>
      </c>
      <c r="W2482">
        <v>6</v>
      </c>
      <c r="X2482">
        <v>20</v>
      </c>
      <c r="Y2482">
        <v>14</v>
      </c>
      <c r="Z2482">
        <v>0.24</v>
      </c>
      <c r="AA2482">
        <v>31.536000000000001</v>
      </c>
    </row>
    <row r="2483" spans="1:27" x14ac:dyDescent="0.25">
      <c r="A2483" t="s">
        <v>98</v>
      </c>
      <c r="B2483" t="s">
        <v>99</v>
      </c>
      <c r="C2483" t="s">
        <v>1367</v>
      </c>
      <c r="D2483" t="s">
        <v>1707</v>
      </c>
      <c r="E2483" t="s">
        <v>102</v>
      </c>
      <c r="G2483" t="s">
        <v>143</v>
      </c>
      <c r="H2483" t="s">
        <v>125</v>
      </c>
      <c r="I2483">
        <v>2022</v>
      </c>
      <c r="J2483" t="s">
        <v>146</v>
      </c>
      <c r="K2483" t="s">
        <v>127</v>
      </c>
      <c r="L2483" t="s">
        <v>2722</v>
      </c>
      <c r="M2483" t="s">
        <v>2737</v>
      </c>
      <c r="N2483">
        <v>1</v>
      </c>
      <c r="O2483">
        <v>2022</v>
      </c>
      <c r="P2483">
        <v>3017.9137098683868</v>
      </c>
      <c r="Q2483">
        <v>1.615518797047149</v>
      </c>
      <c r="R2483" t="s">
        <v>109</v>
      </c>
      <c r="S2483">
        <v>1868.077125060099</v>
      </c>
      <c r="T2483">
        <v>3.55</v>
      </c>
      <c r="U2483" t="s">
        <v>110</v>
      </c>
      <c r="V2483">
        <v>3.55</v>
      </c>
      <c r="W2483">
        <v>6</v>
      </c>
      <c r="X2483">
        <v>20</v>
      </c>
      <c r="Y2483">
        <v>14</v>
      </c>
      <c r="Z2483">
        <v>0.24</v>
      </c>
      <c r="AA2483">
        <v>31.536000000000001</v>
      </c>
    </row>
    <row r="2484" spans="1:27" x14ac:dyDescent="0.25">
      <c r="A2484" t="s">
        <v>98</v>
      </c>
      <c r="B2484" t="s">
        <v>99</v>
      </c>
      <c r="C2484" t="s">
        <v>1367</v>
      </c>
      <c r="D2484" t="s">
        <v>1707</v>
      </c>
      <c r="E2484" t="s">
        <v>102</v>
      </c>
      <c r="G2484" t="s">
        <v>103</v>
      </c>
      <c r="H2484" t="s">
        <v>148</v>
      </c>
      <c r="I2484">
        <v>2016</v>
      </c>
      <c r="J2484" t="s">
        <v>149</v>
      </c>
      <c r="K2484" t="s">
        <v>150</v>
      </c>
      <c r="L2484" t="s">
        <v>2722</v>
      </c>
      <c r="M2484" t="s">
        <v>2738</v>
      </c>
      <c r="N2484">
        <v>1</v>
      </c>
      <c r="O2484">
        <v>2020</v>
      </c>
      <c r="P2484">
        <v>2926.4617792663148</v>
      </c>
      <c r="Q2484">
        <v>1.615518797047149</v>
      </c>
      <c r="R2484" t="s">
        <v>109</v>
      </c>
      <c r="S2484">
        <v>1811.468727331006</v>
      </c>
      <c r="T2484">
        <v>0.63670000000000004</v>
      </c>
      <c r="U2484" t="s">
        <v>110</v>
      </c>
      <c r="V2484">
        <v>0.63670000000000004</v>
      </c>
      <c r="W2484">
        <v>6</v>
      </c>
      <c r="X2484">
        <v>20</v>
      </c>
      <c r="Y2484">
        <v>14</v>
      </c>
      <c r="Z2484">
        <v>0.24</v>
      </c>
      <c r="AA2484">
        <v>31.536000000000001</v>
      </c>
    </row>
    <row r="2485" spans="1:27" x14ac:dyDescent="0.25">
      <c r="A2485" t="s">
        <v>98</v>
      </c>
      <c r="B2485" t="s">
        <v>99</v>
      </c>
      <c r="C2485" t="s">
        <v>1367</v>
      </c>
      <c r="D2485" t="s">
        <v>1707</v>
      </c>
      <c r="E2485" t="s">
        <v>102</v>
      </c>
      <c r="G2485" t="s">
        <v>111</v>
      </c>
      <c r="H2485" t="s">
        <v>148</v>
      </c>
      <c r="I2485">
        <v>2016</v>
      </c>
      <c r="J2485" t="s">
        <v>152</v>
      </c>
      <c r="K2485" t="s">
        <v>150</v>
      </c>
      <c r="L2485" t="s">
        <v>2722</v>
      </c>
      <c r="M2485" t="s">
        <v>2739</v>
      </c>
      <c r="N2485">
        <v>1</v>
      </c>
      <c r="O2485">
        <v>2020</v>
      </c>
      <c r="P2485">
        <v>3109.3656404704602</v>
      </c>
      <c r="Q2485">
        <v>1.615518797047149</v>
      </c>
      <c r="R2485" t="s">
        <v>109</v>
      </c>
      <c r="S2485">
        <v>1924.6855227891931</v>
      </c>
      <c r="T2485">
        <v>0.67</v>
      </c>
      <c r="U2485" t="s">
        <v>110</v>
      </c>
      <c r="V2485">
        <v>0.67</v>
      </c>
      <c r="W2485">
        <v>6</v>
      </c>
      <c r="X2485">
        <v>20</v>
      </c>
      <c r="Y2485">
        <v>14</v>
      </c>
      <c r="Z2485">
        <v>0.24</v>
      </c>
      <c r="AA2485">
        <v>31.536000000000001</v>
      </c>
    </row>
    <row r="2486" spans="1:27" x14ac:dyDescent="0.25">
      <c r="A2486" t="s">
        <v>98</v>
      </c>
      <c r="B2486" t="s">
        <v>99</v>
      </c>
      <c r="C2486" t="s">
        <v>1367</v>
      </c>
      <c r="D2486" t="s">
        <v>1707</v>
      </c>
      <c r="E2486" t="s">
        <v>102</v>
      </c>
      <c r="G2486" t="s">
        <v>119</v>
      </c>
      <c r="H2486" t="s">
        <v>148</v>
      </c>
      <c r="I2486">
        <v>2016</v>
      </c>
      <c r="J2486" t="s">
        <v>154</v>
      </c>
      <c r="K2486" t="s">
        <v>150</v>
      </c>
      <c r="L2486" t="s">
        <v>2722</v>
      </c>
      <c r="M2486" t="s">
        <v>2740</v>
      </c>
      <c r="N2486">
        <v>1</v>
      </c>
      <c r="O2486">
        <v>2020</v>
      </c>
      <c r="P2486">
        <v>3078.881663603102</v>
      </c>
      <c r="Q2486">
        <v>1.615518797047149</v>
      </c>
      <c r="R2486" t="s">
        <v>109</v>
      </c>
      <c r="S2486">
        <v>1905.8160568794949</v>
      </c>
      <c r="T2486">
        <v>0.69</v>
      </c>
      <c r="U2486" t="s">
        <v>110</v>
      </c>
      <c r="V2486">
        <v>0.69</v>
      </c>
      <c r="W2486">
        <v>6</v>
      </c>
      <c r="X2486">
        <v>20</v>
      </c>
      <c r="Y2486">
        <v>14</v>
      </c>
      <c r="Z2486">
        <v>0.24</v>
      </c>
      <c r="AA2486">
        <v>31.536000000000001</v>
      </c>
    </row>
    <row r="2487" spans="1:27" x14ac:dyDescent="0.25">
      <c r="A2487" t="s">
        <v>98</v>
      </c>
      <c r="B2487" t="s">
        <v>99</v>
      </c>
      <c r="C2487" t="s">
        <v>1367</v>
      </c>
      <c r="D2487" t="s">
        <v>1707</v>
      </c>
      <c r="E2487" t="s">
        <v>102</v>
      </c>
      <c r="G2487" t="s">
        <v>103</v>
      </c>
      <c r="H2487" t="s">
        <v>156</v>
      </c>
      <c r="I2487">
        <v>2016</v>
      </c>
      <c r="J2487" t="s">
        <v>157</v>
      </c>
      <c r="K2487" t="s">
        <v>158</v>
      </c>
      <c r="L2487" t="s">
        <v>2722</v>
      </c>
      <c r="M2487" t="s">
        <v>2741</v>
      </c>
      <c r="N2487">
        <v>1</v>
      </c>
      <c r="O2487">
        <v>2020</v>
      </c>
      <c r="P2487">
        <v>2225.3303113170941</v>
      </c>
      <c r="Q2487">
        <v>1.615518797047149</v>
      </c>
      <c r="R2487" t="s">
        <v>109</v>
      </c>
      <c r="S2487">
        <v>1377.4710114079519</v>
      </c>
      <c r="T2487">
        <v>0.61014999999999997</v>
      </c>
      <c r="U2487" t="s">
        <v>110</v>
      </c>
      <c r="V2487">
        <v>0.61014999999999997</v>
      </c>
      <c r="W2487">
        <v>6</v>
      </c>
      <c r="X2487">
        <v>20</v>
      </c>
      <c r="Y2487">
        <v>14</v>
      </c>
      <c r="Z2487">
        <v>0.24</v>
      </c>
      <c r="AA2487">
        <v>31.536000000000001</v>
      </c>
    </row>
    <row r="2488" spans="1:27" x14ac:dyDescent="0.25">
      <c r="A2488" t="s">
        <v>98</v>
      </c>
      <c r="B2488" t="s">
        <v>99</v>
      </c>
      <c r="C2488" t="s">
        <v>1367</v>
      </c>
      <c r="D2488" t="s">
        <v>1707</v>
      </c>
      <c r="E2488" t="s">
        <v>102</v>
      </c>
      <c r="G2488" t="s">
        <v>111</v>
      </c>
      <c r="H2488" t="s">
        <v>156</v>
      </c>
      <c r="I2488">
        <v>2016</v>
      </c>
      <c r="J2488" t="s">
        <v>160</v>
      </c>
      <c r="K2488" t="s">
        <v>158</v>
      </c>
      <c r="L2488" t="s">
        <v>2722</v>
      </c>
      <c r="M2488" t="s">
        <v>2742</v>
      </c>
      <c r="N2488">
        <v>1</v>
      </c>
      <c r="O2488">
        <v>2020</v>
      </c>
      <c r="P2488">
        <v>2347.266218786523</v>
      </c>
      <c r="Q2488">
        <v>1.615518797047149</v>
      </c>
      <c r="R2488" t="s">
        <v>109</v>
      </c>
      <c r="S2488">
        <v>1452.948875046744</v>
      </c>
      <c r="T2488">
        <v>0.63</v>
      </c>
      <c r="U2488" t="s">
        <v>110</v>
      </c>
      <c r="V2488">
        <v>0.63</v>
      </c>
      <c r="W2488">
        <v>6</v>
      </c>
      <c r="X2488">
        <v>20</v>
      </c>
      <c r="Y2488">
        <v>14</v>
      </c>
      <c r="Z2488">
        <v>0.24</v>
      </c>
      <c r="AA2488">
        <v>31.536000000000001</v>
      </c>
    </row>
    <row r="2489" spans="1:27" x14ac:dyDescent="0.25">
      <c r="A2489" t="s">
        <v>98</v>
      </c>
      <c r="B2489" t="s">
        <v>99</v>
      </c>
      <c r="C2489" t="s">
        <v>1367</v>
      </c>
      <c r="D2489" t="s">
        <v>1707</v>
      </c>
      <c r="E2489" t="s">
        <v>102</v>
      </c>
      <c r="G2489" t="s">
        <v>114</v>
      </c>
      <c r="H2489" t="s">
        <v>156</v>
      </c>
      <c r="I2489">
        <v>2016</v>
      </c>
      <c r="J2489" t="s">
        <v>162</v>
      </c>
      <c r="K2489" t="s">
        <v>158</v>
      </c>
      <c r="L2489" t="s">
        <v>2722</v>
      </c>
      <c r="M2489" t="s">
        <v>2743</v>
      </c>
      <c r="N2489">
        <v>1</v>
      </c>
      <c r="O2489">
        <v>2020</v>
      </c>
      <c r="P2489">
        <v>2469.2021262559529</v>
      </c>
      <c r="Q2489">
        <v>1.615518797047149</v>
      </c>
      <c r="R2489" t="s">
        <v>109</v>
      </c>
      <c r="S2489">
        <v>1528.4267386855361</v>
      </c>
      <c r="T2489">
        <v>0.66</v>
      </c>
      <c r="U2489" t="s">
        <v>110</v>
      </c>
      <c r="V2489">
        <v>0.66</v>
      </c>
      <c r="W2489">
        <v>6</v>
      </c>
      <c r="X2489">
        <v>20</v>
      </c>
      <c r="Y2489">
        <v>14</v>
      </c>
      <c r="Z2489">
        <v>0.24</v>
      </c>
      <c r="AA2489">
        <v>31.536000000000001</v>
      </c>
    </row>
    <row r="2490" spans="1:27" x14ac:dyDescent="0.25">
      <c r="A2490" t="s">
        <v>98</v>
      </c>
      <c r="B2490" t="s">
        <v>99</v>
      </c>
      <c r="C2490" t="s">
        <v>1367</v>
      </c>
      <c r="D2490" t="s">
        <v>1707</v>
      </c>
      <c r="E2490" t="s">
        <v>102</v>
      </c>
      <c r="G2490" t="s">
        <v>114</v>
      </c>
      <c r="H2490" t="s">
        <v>156</v>
      </c>
      <c r="I2490">
        <v>2023</v>
      </c>
      <c r="J2490" t="s">
        <v>164</v>
      </c>
      <c r="K2490" t="s">
        <v>158</v>
      </c>
      <c r="L2490" t="s">
        <v>2722</v>
      </c>
      <c r="M2490" t="s">
        <v>2744</v>
      </c>
      <c r="N2490">
        <v>1</v>
      </c>
      <c r="O2490">
        <v>2023</v>
      </c>
      <c r="P2490">
        <v>3865.2553631628971</v>
      </c>
      <c r="Q2490">
        <v>1.615518797047149</v>
      </c>
      <c r="R2490" t="s">
        <v>109</v>
      </c>
      <c r="S2490">
        <v>2392.5783904389259</v>
      </c>
      <c r="T2490">
        <v>0.83499999999999996</v>
      </c>
      <c r="U2490" t="s">
        <v>110</v>
      </c>
      <c r="V2490">
        <v>0.83499999999999996</v>
      </c>
      <c r="W2490">
        <v>6</v>
      </c>
      <c r="X2490">
        <v>20</v>
      </c>
      <c r="Y2490">
        <v>14</v>
      </c>
      <c r="Z2490">
        <v>0.24</v>
      </c>
      <c r="AA2490">
        <v>31.536000000000001</v>
      </c>
    </row>
    <row r="2491" spans="1:27" x14ac:dyDescent="0.25">
      <c r="A2491" t="s">
        <v>98</v>
      </c>
      <c r="B2491" t="s">
        <v>99</v>
      </c>
      <c r="C2491" t="s">
        <v>1367</v>
      </c>
      <c r="D2491" t="s">
        <v>1707</v>
      </c>
      <c r="E2491" t="s">
        <v>102</v>
      </c>
      <c r="G2491" t="s">
        <v>119</v>
      </c>
      <c r="H2491" t="s">
        <v>156</v>
      </c>
      <c r="I2491">
        <v>2016</v>
      </c>
      <c r="J2491" t="s">
        <v>166</v>
      </c>
      <c r="K2491" t="s">
        <v>158</v>
      </c>
      <c r="L2491" t="s">
        <v>2722</v>
      </c>
      <c r="M2491" t="s">
        <v>2745</v>
      </c>
      <c r="N2491">
        <v>0</v>
      </c>
      <c r="O2491">
        <v>2020</v>
      </c>
      <c r="P2491">
        <v>3749.5291546849662</v>
      </c>
      <c r="Q2491">
        <v>1.615518797047149</v>
      </c>
      <c r="R2491" t="s">
        <v>109</v>
      </c>
      <c r="S2491">
        <v>2320.9443068928508</v>
      </c>
      <c r="T2491">
        <v>0.81</v>
      </c>
      <c r="U2491" t="s">
        <v>110</v>
      </c>
      <c r="V2491">
        <v>0.81</v>
      </c>
      <c r="W2491">
        <v>6</v>
      </c>
      <c r="X2491">
        <v>20</v>
      </c>
      <c r="Y2491">
        <v>14</v>
      </c>
      <c r="Z2491">
        <v>0.24</v>
      </c>
      <c r="AA2491">
        <v>31.536000000000001</v>
      </c>
    </row>
    <row r="2492" spans="1:27" x14ac:dyDescent="0.25">
      <c r="A2492" t="s">
        <v>98</v>
      </c>
      <c r="B2492" t="s">
        <v>99</v>
      </c>
      <c r="C2492" t="s">
        <v>1367</v>
      </c>
      <c r="D2492" t="s">
        <v>1707</v>
      </c>
      <c r="E2492" t="s">
        <v>102</v>
      </c>
      <c r="G2492" t="s">
        <v>119</v>
      </c>
      <c r="H2492" t="s">
        <v>156</v>
      </c>
      <c r="I2492">
        <v>2018</v>
      </c>
      <c r="J2492" t="s">
        <v>168</v>
      </c>
      <c r="K2492" t="s">
        <v>158</v>
      </c>
      <c r="L2492" t="s">
        <v>2722</v>
      </c>
      <c r="M2492" t="s">
        <v>2745</v>
      </c>
      <c r="N2492">
        <v>1</v>
      </c>
      <c r="O2492">
        <v>2020</v>
      </c>
      <c r="P2492">
        <v>3749.5291546849662</v>
      </c>
      <c r="Q2492">
        <v>1.615518797047149</v>
      </c>
      <c r="R2492" t="s">
        <v>109</v>
      </c>
      <c r="S2492">
        <v>2320.9443068928508</v>
      </c>
      <c r="T2492">
        <v>0.81</v>
      </c>
      <c r="U2492" t="s">
        <v>110</v>
      </c>
      <c r="V2492">
        <v>0.81</v>
      </c>
      <c r="W2492">
        <v>6</v>
      </c>
      <c r="X2492">
        <v>20</v>
      </c>
      <c r="Y2492">
        <v>14</v>
      </c>
      <c r="Z2492">
        <v>0.24</v>
      </c>
      <c r="AA2492">
        <v>31.536000000000001</v>
      </c>
    </row>
    <row r="2493" spans="1:27" x14ac:dyDescent="0.25">
      <c r="A2493" t="s">
        <v>98</v>
      </c>
      <c r="B2493" t="s">
        <v>99</v>
      </c>
      <c r="C2493" t="s">
        <v>1367</v>
      </c>
      <c r="D2493" t="s">
        <v>1707</v>
      </c>
      <c r="E2493" t="s">
        <v>102</v>
      </c>
      <c r="G2493" t="s">
        <v>111</v>
      </c>
      <c r="H2493" t="s">
        <v>169</v>
      </c>
      <c r="I2493">
        <v>2016</v>
      </c>
      <c r="J2493" t="s">
        <v>170</v>
      </c>
      <c r="K2493" t="s">
        <v>171</v>
      </c>
      <c r="L2493" t="s">
        <v>2722</v>
      </c>
      <c r="M2493" t="s">
        <v>2746</v>
      </c>
      <c r="N2493">
        <v>0</v>
      </c>
      <c r="O2493">
        <v>2020</v>
      </c>
      <c r="P2493">
        <v>13412.949821637279</v>
      </c>
      <c r="Q2493">
        <v>1.615518797047149</v>
      </c>
      <c r="R2493" t="s">
        <v>109</v>
      </c>
      <c r="S2493">
        <v>8302.5650002671082</v>
      </c>
      <c r="T2493">
        <v>1</v>
      </c>
      <c r="U2493" t="s">
        <v>173</v>
      </c>
      <c r="V2493">
        <v>1</v>
      </c>
      <c r="W2493">
        <v>15</v>
      </c>
      <c r="X2493">
        <v>30</v>
      </c>
      <c r="Y2493">
        <v>23</v>
      </c>
      <c r="Z2493">
        <v>0.24</v>
      </c>
      <c r="AA2493">
        <v>31.536000000000001</v>
      </c>
    </row>
    <row r="2494" spans="1:27" x14ac:dyDescent="0.25">
      <c r="A2494" t="s">
        <v>98</v>
      </c>
      <c r="B2494" t="s">
        <v>99</v>
      </c>
      <c r="C2494" t="s">
        <v>1367</v>
      </c>
      <c r="D2494" t="s">
        <v>1707</v>
      </c>
      <c r="E2494" t="s">
        <v>102</v>
      </c>
      <c r="G2494" t="s">
        <v>111</v>
      </c>
      <c r="H2494" t="s">
        <v>169</v>
      </c>
      <c r="I2494">
        <v>2020</v>
      </c>
      <c r="J2494" t="s">
        <v>174</v>
      </c>
      <c r="K2494" t="s">
        <v>171</v>
      </c>
      <c r="L2494" t="s">
        <v>2722</v>
      </c>
      <c r="M2494" t="s">
        <v>2746</v>
      </c>
      <c r="N2494">
        <v>1</v>
      </c>
      <c r="O2494">
        <v>2020</v>
      </c>
      <c r="P2494">
        <v>13412.949821637279</v>
      </c>
      <c r="Q2494">
        <v>1.615518797047149</v>
      </c>
      <c r="R2494" t="s">
        <v>109</v>
      </c>
      <c r="S2494">
        <v>8302.5650002671082</v>
      </c>
      <c r="T2494">
        <v>1</v>
      </c>
      <c r="U2494" t="s">
        <v>173</v>
      </c>
      <c r="V2494">
        <v>1</v>
      </c>
      <c r="W2494">
        <v>15</v>
      </c>
      <c r="X2494">
        <v>30</v>
      </c>
      <c r="Y2494">
        <v>23</v>
      </c>
      <c r="Z2494">
        <v>0.24</v>
      </c>
      <c r="AA2494">
        <v>31.536000000000001</v>
      </c>
    </row>
    <row r="2495" spans="1:27" x14ac:dyDescent="0.25">
      <c r="A2495" t="s">
        <v>98</v>
      </c>
      <c r="B2495" t="s">
        <v>99</v>
      </c>
      <c r="C2495" t="s">
        <v>1367</v>
      </c>
      <c r="D2495" t="s">
        <v>1707</v>
      </c>
      <c r="E2495" t="s">
        <v>102</v>
      </c>
      <c r="G2495" t="s">
        <v>111</v>
      </c>
      <c r="H2495" t="s">
        <v>169</v>
      </c>
      <c r="I2495">
        <v>2023</v>
      </c>
      <c r="J2495" t="s">
        <v>175</v>
      </c>
      <c r="K2495" t="s">
        <v>171</v>
      </c>
      <c r="L2495" t="s">
        <v>2722</v>
      </c>
      <c r="M2495" t="s">
        <v>2747</v>
      </c>
      <c r="N2495">
        <v>1</v>
      </c>
      <c r="O2495">
        <v>2023</v>
      </c>
      <c r="P2495">
        <v>13412.949821637279</v>
      </c>
      <c r="Q2495">
        <v>1.615518797047149</v>
      </c>
      <c r="R2495" t="s">
        <v>109</v>
      </c>
      <c r="S2495">
        <v>8302.5650002671082</v>
      </c>
      <c r="T2495">
        <v>1</v>
      </c>
      <c r="U2495" t="s">
        <v>173</v>
      </c>
      <c r="V2495">
        <v>1</v>
      </c>
      <c r="W2495">
        <v>15</v>
      </c>
      <c r="X2495">
        <v>30</v>
      </c>
      <c r="Y2495">
        <v>23</v>
      </c>
      <c r="Z2495">
        <v>0.24</v>
      </c>
      <c r="AA2495">
        <v>31.536000000000001</v>
      </c>
    </row>
    <row r="2496" spans="1:27" x14ac:dyDescent="0.25">
      <c r="A2496" t="s">
        <v>98</v>
      </c>
      <c r="B2496" t="s">
        <v>99</v>
      </c>
      <c r="C2496" t="s">
        <v>1367</v>
      </c>
      <c r="D2496" t="s">
        <v>1707</v>
      </c>
      <c r="E2496" t="s">
        <v>102</v>
      </c>
      <c r="G2496" t="s">
        <v>111</v>
      </c>
      <c r="H2496" t="s">
        <v>169</v>
      </c>
      <c r="I2496">
        <v>2024</v>
      </c>
      <c r="J2496" t="s">
        <v>177</v>
      </c>
      <c r="K2496" t="s">
        <v>171</v>
      </c>
      <c r="L2496" t="s">
        <v>2722</v>
      </c>
      <c r="M2496" t="s">
        <v>2748</v>
      </c>
      <c r="N2496">
        <v>1</v>
      </c>
      <c r="O2496">
        <v>2024</v>
      </c>
      <c r="P2496">
        <v>13412.949821637279</v>
      </c>
      <c r="Q2496">
        <v>1.615518797047149</v>
      </c>
      <c r="R2496" t="s">
        <v>109</v>
      </c>
      <c r="S2496">
        <v>8302.5650002671082</v>
      </c>
      <c r="T2496">
        <v>1</v>
      </c>
      <c r="U2496" t="s">
        <v>173</v>
      </c>
      <c r="V2496">
        <v>1</v>
      </c>
      <c r="W2496">
        <v>15</v>
      </c>
      <c r="X2496">
        <v>30</v>
      </c>
      <c r="Y2496">
        <v>23</v>
      </c>
      <c r="Z2496">
        <v>0.24</v>
      </c>
      <c r="AA2496">
        <v>31.536000000000001</v>
      </c>
    </row>
    <row r="2497" spans="1:27" x14ac:dyDescent="0.25">
      <c r="A2497" t="s">
        <v>98</v>
      </c>
      <c r="B2497" t="s">
        <v>99</v>
      </c>
      <c r="C2497" t="s">
        <v>1367</v>
      </c>
      <c r="D2497" t="s">
        <v>1707</v>
      </c>
      <c r="E2497" t="s">
        <v>179</v>
      </c>
      <c r="F2497" t="s">
        <v>180</v>
      </c>
      <c r="G2497" t="s">
        <v>103</v>
      </c>
      <c r="H2497" t="s">
        <v>125</v>
      </c>
      <c r="I2497">
        <v>2016</v>
      </c>
      <c r="J2497" t="s">
        <v>181</v>
      </c>
      <c r="K2497" t="s">
        <v>127</v>
      </c>
      <c r="L2497" t="s">
        <v>2749</v>
      </c>
      <c r="M2497" t="s">
        <v>2750</v>
      </c>
      <c r="N2497">
        <v>1</v>
      </c>
      <c r="O2497">
        <v>2020</v>
      </c>
      <c r="P2497">
        <v>2956.9457561336731</v>
      </c>
      <c r="Q2497">
        <v>4.0938754601769656</v>
      </c>
      <c r="R2497" t="s">
        <v>109</v>
      </c>
      <c r="S2497">
        <v>722.28522457443125</v>
      </c>
      <c r="T2497">
        <v>2.4032825322391562</v>
      </c>
      <c r="U2497" t="s">
        <v>184</v>
      </c>
      <c r="V2497">
        <v>2.4032825322391562</v>
      </c>
      <c r="W2497">
        <v>9</v>
      </c>
      <c r="X2497">
        <v>22</v>
      </c>
      <c r="Y2497">
        <v>16</v>
      </c>
      <c r="Z2497">
        <v>0.10652957206919771</v>
      </c>
      <c r="AA2497">
        <v>31.536000000000001</v>
      </c>
    </row>
    <row r="2498" spans="1:27" x14ac:dyDescent="0.25">
      <c r="A2498" t="s">
        <v>98</v>
      </c>
      <c r="B2498" t="s">
        <v>99</v>
      </c>
      <c r="C2498" t="s">
        <v>1367</v>
      </c>
      <c r="D2498" t="s">
        <v>1707</v>
      </c>
      <c r="E2498" t="s">
        <v>179</v>
      </c>
      <c r="F2498" t="s">
        <v>180</v>
      </c>
      <c r="G2498" t="s">
        <v>103</v>
      </c>
      <c r="H2498" t="s">
        <v>125</v>
      </c>
      <c r="I2498">
        <v>2023</v>
      </c>
      <c r="J2498" t="s">
        <v>185</v>
      </c>
      <c r="K2498" t="s">
        <v>127</v>
      </c>
      <c r="L2498" t="s">
        <v>2749</v>
      </c>
      <c r="M2498" t="s">
        <v>2751</v>
      </c>
      <c r="N2498">
        <v>1</v>
      </c>
      <c r="O2498">
        <v>2023</v>
      </c>
      <c r="P2498">
        <v>2956.9457561336731</v>
      </c>
      <c r="Q2498">
        <v>4.0938754601769656</v>
      </c>
      <c r="R2498" t="s">
        <v>109</v>
      </c>
      <c r="S2498">
        <v>722.28522457443125</v>
      </c>
      <c r="T2498">
        <v>2.4032825322391562</v>
      </c>
      <c r="U2498" t="s">
        <v>184</v>
      </c>
      <c r="V2498">
        <v>2.4032825322391562</v>
      </c>
      <c r="W2498">
        <v>9</v>
      </c>
      <c r="X2498">
        <v>22</v>
      </c>
      <c r="Y2498">
        <v>16</v>
      </c>
      <c r="Z2498">
        <v>0.10652957206919771</v>
      </c>
      <c r="AA2498">
        <v>31.536000000000001</v>
      </c>
    </row>
    <row r="2499" spans="1:27" x14ac:dyDescent="0.25">
      <c r="A2499" t="s">
        <v>98</v>
      </c>
      <c r="B2499" t="s">
        <v>99</v>
      </c>
      <c r="C2499" t="s">
        <v>1367</v>
      </c>
      <c r="D2499" t="s">
        <v>1707</v>
      </c>
      <c r="E2499" t="s">
        <v>179</v>
      </c>
      <c r="F2499" t="s">
        <v>180</v>
      </c>
      <c r="G2499" t="s">
        <v>111</v>
      </c>
      <c r="H2499" t="s">
        <v>125</v>
      </c>
      <c r="I2499">
        <v>2016</v>
      </c>
      <c r="J2499" t="s">
        <v>187</v>
      </c>
      <c r="K2499" t="s">
        <v>127</v>
      </c>
      <c r="L2499" t="s">
        <v>2749</v>
      </c>
      <c r="M2499" t="s">
        <v>2752</v>
      </c>
      <c r="N2499">
        <v>1</v>
      </c>
      <c r="O2499">
        <v>2020</v>
      </c>
      <c r="P2499">
        <v>3109.3656404704602</v>
      </c>
      <c r="Q2499">
        <v>4.0938754601769656</v>
      </c>
      <c r="R2499" t="s">
        <v>109</v>
      </c>
      <c r="S2499">
        <v>759.51642171744311</v>
      </c>
      <c r="T2499">
        <v>2.5205158264947238</v>
      </c>
      <c r="U2499" t="s">
        <v>184</v>
      </c>
      <c r="V2499">
        <v>2.5205158264947238</v>
      </c>
      <c r="W2499">
        <v>9</v>
      </c>
      <c r="X2499">
        <v>22</v>
      </c>
      <c r="Y2499">
        <v>16</v>
      </c>
      <c r="Z2499">
        <v>0.10652957206919771</v>
      </c>
      <c r="AA2499">
        <v>31.536000000000001</v>
      </c>
    </row>
    <row r="2500" spans="1:27" x14ac:dyDescent="0.25">
      <c r="A2500" t="s">
        <v>98</v>
      </c>
      <c r="B2500" t="s">
        <v>99</v>
      </c>
      <c r="C2500" t="s">
        <v>1367</v>
      </c>
      <c r="D2500" t="s">
        <v>1707</v>
      </c>
      <c r="E2500" t="s">
        <v>179</v>
      </c>
      <c r="F2500" t="s">
        <v>180</v>
      </c>
      <c r="G2500" t="s">
        <v>111</v>
      </c>
      <c r="H2500" t="s">
        <v>125</v>
      </c>
      <c r="I2500">
        <v>2023</v>
      </c>
      <c r="J2500" t="s">
        <v>189</v>
      </c>
      <c r="K2500" t="s">
        <v>127</v>
      </c>
      <c r="L2500" t="s">
        <v>2749</v>
      </c>
      <c r="M2500" t="s">
        <v>2753</v>
      </c>
      <c r="N2500">
        <v>1</v>
      </c>
      <c r="O2500">
        <v>2023</v>
      </c>
      <c r="P2500">
        <v>3139.8496173378171</v>
      </c>
      <c r="Q2500">
        <v>4.0938754601769656</v>
      </c>
      <c r="R2500" t="s">
        <v>109</v>
      </c>
      <c r="S2500">
        <v>766.96266114604555</v>
      </c>
      <c r="T2500">
        <v>2.5791324736225092</v>
      </c>
      <c r="U2500" t="s">
        <v>184</v>
      </c>
      <c r="V2500">
        <v>2.5791324736225092</v>
      </c>
      <c r="W2500">
        <v>9</v>
      </c>
      <c r="X2500">
        <v>22</v>
      </c>
      <c r="Y2500">
        <v>16</v>
      </c>
      <c r="Z2500">
        <v>0.10652957206919771</v>
      </c>
      <c r="AA2500">
        <v>31.536000000000001</v>
      </c>
    </row>
    <row r="2501" spans="1:27" x14ac:dyDescent="0.25">
      <c r="A2501" t="s">
        <v>98</v>
      </c>
      <c r="B2501" t="s">
        <v>99</v>
      </c>
      <c r="C2501" t="s">
        <v>1367</v>
      </c>
      <c r="D2501" t="s">
        <v>1707</v>
      </c>
      <c r="E2501" t="s">
        <v>179</v>
      </c>
      <c r="F2501" t="s">
        <v>180</v>
      </c>
      <c r="G2501" t="s">
        <v>114</v>
      </c>
      <c r="H2501" t="s">
        <v>125</v>
      </c>
      <c r="I2501">
        <v>2016</v>
      </c>
      <c r="J2501" t="s">
        <v>191</v>
      </c>
      <c r="K2501" t="s">
        <v>127</v>
      </c>
      <c r="L2501" t="s">
        <v>2749</v>
      </c>
      <c r="M2501" t="s">
        <v>2754</v>
      </c>
      <c r="N2501">
        <v>1</v>
      </c>
      <c r="O2501">
        <v>2020</v>
      </c>
      <c r="P2501">
        <v>3017.9137098683868</v>
      </c>
      <c r="Q2501">
        <v>4.0938754601769656</v>
      </c>
      <c r="R2501" t="s">
        <v>109</v>
      </c>
      <c r="S2501">
        <v>737.1777034316359</v>
      </c>
      <c r="T2501">
        <v>2.4912075029308318</v>
      </c>
      <c r="U2501" t="s">
        <v>184</v>
      </c>
      <c r="V2501">
        <v>2.4912075029308318</v>
      </c>
      <c r="W2501">
        <v>9</v>
      </c>
      <c r="X2501">
        <v>22</v>
      </c>
      <c r="Y2501">
        <v>16</v>
      </c>
      <c r="Z2501">
        <v>0.10652957206919771</v>
      </c>
      <c r="AA2501">
        <v>31.536000000000001</v>
      </c>
    </row>
    <row r="2502" spans="1:27" x14ac:dyDescent="0.25">
      <c r="A2502" t="s">
        <v>98</v>
      </c>
      <c r="B2502" t="s">
        <v>99</v>
      </c>
      <c r="C2502" t="s">
        <v>1367</v>
      </c>
      <c r="D2502" t="s">
        <v>1707</v>
      </c>
      <c r="E2502" t="s">
        <v>179</v>
      </c>
      <c r="F2502" t="s">
        <v>180</v>
      </c>
      <c r="G2502" t="s">
        <v>114</v>
      </c>
      <c r="H2502" t="s">
        <v>125</v>
      </c>
      <c r="I2502">
        <v>2022</v>
      </c>
      <c r="J2502" t="s">
        <v>193</v>
      </c>
      <c r="K2502" t="s">
        <v>127</v>
      </c>
      <c r="L2502" t="s">
        <v>2749</v>
      </c>
      <c r="M2502" t="s">
        <v>2755</v>
      </c>
      <c r="N2502">
        <v>1</v>
      </c>
      <c r="O2502">
        <v>2022</v>
      </c>
      <c r="P2502">
        <v>3017.9137098683868</v>
      </c>
      <c r="Q2502">
        <v>4.0938754601769656</v>
      </c>
      <c r="R2502" t="s">
        <v>109</v>
      </c>
      <c r="S2502">
        <v>737.1777034316359</v>
      </c>
      <c r="T2502">
        <v>2.4912075029308318</v>
      </c>
      <c r="U2502" t="s">
        <v>184</v>
      </c>
      <c r="V2502">
        <v>2.4912075029308318</v>
      </c>
      <c r="W2502">
        <v>9</v>
      </c>
      <c r="X2502">
        <v>22</v>
      </c>
      <c r="Y2502">
        <v>16</v>
      </c>
      <c r="Z2502">
        <v>0.10652957206919771</v>
      </c>
      <c r="AA2502">
        <v>31.536000000000001</v>
      </c>
    </row>
    <row r="2503" spans="1:27" x14ac:dyDescent="0.25">
      <c r="A2503" t="s">
        <v>98</v>
      </c>
      <c r="B2503" t="s">
        <v>99</v>
      </c>
      <c r="C2503" t="s">
        <v>1367</v>
      </c>
      <c r="D2503" t="s">
        <v>1707</v>
      </c>
      <c r="E2503" t="s">
        <v>179</v>
      </c>
      <c r="F2503" t="s">
        <v>180</v>
      </c>
      <c r="G2503" t="s">
        <v>114</v>
      </c>
      <c r="H2503" t="s">
        <v>125</v>
      </c>
      <c r="I2503">
        <v>2023</v>
      </c>
      <c r="J2503" t="s">
        <v>195</v>
      </c>
      <c r="K2503" t="s">
        <v>127</v>
      </c>
      <c r="L2503" t="s">
        <v>2749</v>
      </c>
      <c r="M2503" t="s">
        <v>2756</v>
      </c>
      <c r="N2503">
        <v>1</v>
      </c>
      <c r="O2503">
        <v>2023</v>
      </c>
      <c r="P2503">
        <v>3266.447780092843</v>
      </c>
      <c r="Q2503">
        <v>4.0938754601769656</v>
      </c>
      <c r="R2503" t="s">
        <v>109</v>
      </c>
      <c r="S2503">
        <v>797.88645547894714</v>
      </c>
      <c r="T2503">
        <v>2.6963657678780768</v>
      </c>
      <c r="U2503" t="s">
        <v>184</v>
      </c>
      <c r="V2503">
        <v>2.6963657678780768</v>
      </c>
      <c r="W2503">
        <v>9</v>
      </c>
      <c r="X2503">
        <v>22</v>
      </c>
      <c r="Y2503">
        <v>16</v>
      </c>
      <c r="Z2503">
        <v>0.10652957206919771</v>
      </c>
      <c r="AA2503">
        <v>31.536000000000001</v>
      </c>
    </row>
    <row r="2504" spans="1:27" x14ac:dyDescent="0.25">
      <c r="A2504" t="s">
        <v>98</v>
      </c>
      <c r="B2504" t="s">
        <v>99</v>
      </c>
      <c r="C2504" t="s">
        <v>1367</v>
      </c>
      <c r="D2504" t="s">
        <v>1707</v>
      </c>
      <c r="E2504" t="s">
        <v>179</v>
      </c>
      <c r="F2504" t="s">
        <v>180</v>
      </c>
      <c r="G2504" t="s">
        <v>119</v>
      </c>
      <c r="H2504" t="s">
        <v>125</v>
      </c>
      <c r="I2504">
        <v>2016</v>
      </c>
      <c r="J2504" t="s">
        <v>197</v>
      </c>
      <c r="K2504" t="s">
        <v>127</v>
      </c>
      <c r="L2504" t="s">
        <v>2749</v>
      </c>
      <c r="M2504" t="s">
        <v>2757</v>
      </c>
      <c r="N2504">
        <v>1</v>
      </c>
      <c r="O2504">
        <v>2020</v>
      </c>
      <c r="P2504">
        <v>3719.0451778176089</v>
      </c>
      <c r="Q2504">
        <v>4.0938754601769656</v>
      </c>
      <c r="R2504" t="s">
        <v>109</v>
      </c>
      <c r="S2504">
        <v>908.44121028949087</v>
      </c>
      <c r="T2504">
        <v>2.6377491207502932</v>
      </c>
      <c r="U2504" t="s">
        <v>184</v>
      </c>
      <c r="V2504">
        <v>2.6377491207502932</v>
      </c>
      <c r="W2504">
        <v>9</v>
      </c>
      <c r="X2504">
        <v>22</v>
      </c>
      <c r="Y2504">
        <v>16</v>
      </c>
      <c r="Z2504">
        <v>0.10652957206919771</v>
      </c>
      <c r="AA2504">
        <v>31.536000000000001</v>
      </c>
    </row>
    <row r="2505" spans="1:27" x14ac:dyDescent="0.25">
      <c r="A2505" t="s">
        <v>98</v>
      </c>
      <c r="B2505" t="s">
        <v>99</v>
      </c>
      <c r="C2505" t="s">
        <v>1367</v>
      </c>
      <c r="D2505" t="s">
        <v>1707</v>
      </c>
      <c r="E2505" t="s">
        <v>179</v>
      </c>
      <c r="F2505" t="s">
        <v>180</v>
      </c>
      <c r="G2505" t="s">
        <v>119</v>
      </c>
      <c r="H2505" t="s">
        <v>125</v>
      </c>
      <c r="I2505">
        <v>2022</v>
      </c>
      <c r="J2505" t="s">
        <v>199</v>
      </c>
      <c r="K2505" t="s">
        <v>127</v>
      </c>
      <c r="L2505" t="s">
        <v>2749</v>
      </c>
      <c r="M2505" t="s">
        <v>2758</v>
      </c>
      <c r="N2505">
        <v>1</v>
      </c>
      <c r="O2505">
        <v>2022</v>
      </c>
      <c r="P2505">
        <v>3914.784397702746</v>
      </c>
      <c r="Q2505">
        <v>4.0938754601769656</v>
      </c>
      <c r="R2505" t="s">
        <v>109</v>
      </c>
      <c r="S2505">
        <v>956.253905567885</v>
      </c>
      <c r="T2505">
        <v>2.9308323563892151</v>
      </c>
      <c r="U2505" t="s">
        <v>184</v>
      </c>
      <c r="V2505">
        <v>2.9308323563892151</v>
      </c>
      <c r="W2505">
        <v>9</v>
      </c>
      <c r="X2505">
        <v>22</v>
      </c>
      <c r="Y2505">
        <v>16</v>
      </c>
      <c r="Z2505">
        <v>0.10652957206919771</v>
      </c>
      <c r="AA2505">
        <v>31.536000000000001</v>
      </c>
    </row>
    <row r="2506" spans="1:27" x14ac:dyDescent="0.25">
      <c r="A2506" t="s">
        <v>98</v>
      </c>
      <c r="B2506" t="s">
        <v>99</v>
      </c>
      <c r="C2506" t="s">
        <v>1367</v>
      </c>
      <c r="D2506" t="s">
        <v>1707</v>
      </c>
      <c r="E2506" t="s">
        <v>179</v>
      </c>
      <c r="F2506" t="s">
        <v>201</v>
      </c>
      <c r="G2506" t="s">
        <v>103</v>
      </c>
      <c r="H2506" t="s">
        <v>125</v>
      </c>
      <c r="I2506">
        <v>2016</v>
      </c>
      <c r="J2506" t="s">
        <v>202</v>
      </c>
      <c r="K2506" t="s">
        <v>127</v>
      </c>
      <c r="L2506" t="s">
        <v>2749</v>
      </c>
      <c r="M2506" t="s">
        <v>2759</v>
      </c>
      <c r="N2506">
        <v>1</v>
      </c>
      <c r="O2506">
        <v>2020</v>
      </c>
      <c r="P2506">
        <v>9511.0007826155233</v>
      </c>
      <c r="Q2506">
        <v>4.0938754601769656</v>
      </c>
      <c r="R2506" t="s">
        <v>109</v>
      </c>
      <c r="S2506">
        <v>2323.2267017239442</v>
      </c>
      <c r="T2506">
        <v>3.2</v>
      </c>
      <c r="U2506" t="s">
        <v>184</v>
      </c>
      <c r="V2506">
        <v>3.2</v>
      </c>
      <c r="W2506">
        <v>8</v>
      </c>
      <c r="X2506">
        <v>20.8</v>
      </c>
      <c r="Y2506">
        <v>15</v>
      </c>
      <c r="Z2506">
        <v>0.10652957206919771</v>
      </c>
      <c r="AA2506">
        <v>31.536000000000001</v>
      </c>
    </row>
    <row r="2507" spans="1:27" x14ac:dyDescent="0.25">
      <c r="A2507" t="s">
        <v>98</v>
      </c>
      <c r="B2507" t="s">
        <v>99</v>
      </c>
      <c r="C2507" t="s">
        <v>1367</v>
      </c>
      <c r="D2507" t="s">
        <v>1707</v>
      </c>
      <c r="E2507" t="s">
        <v>179</v>
      </c>
      <c r="F2507" t="s">
        <v>201</v>
      </c>
      <c r="G2507" t="s">
        <v>111</v>
      </c>
      <c r="H2507" t="s">
        <v>125</v>
      </c>
      <c r="I2507">
        <v>2016</v>
      </c>
      <c r="J2507" t="s">
        <v>204</v>
      </c>
      <c r="K2507" t="s">
        <v>127</v>
      </c>
      <c r="L2507" t="s">
        <v>2749</v>
      </c>
      <c r="M2507" t="s">
        <v>2760</v>
      </c>
      <c r="N2507">
        <v>1</v>
      </c>
      <c r="O2507">
        <v>2020</v>
      </c>
      <c r="P2507">
        <v>9846.3245281564559</v>
      </c>
      <c r="Q2507">
        <v>4.0938754601769656</v>
      </c>
      <c r="R2507" t="s">
        <v>109</v>
      </c>
      <c r="S2507">
        <v>2405.1353354385701</v>
      </c>
      <c r="T2507">
        <v>3.7</v>
      </c>
      <c r="U2507" t="s">
        <v>184</v>
      </c>
      <c r="V2507">
        <v>3.7</v>
      </c>
      <c r="W2507">
        <v>8</v>
      </c>
      <c r="X2507">
        <v>20.8</v>
      </c>
      <c r="Y2507">
        <v>15</v>
      </c>
      <c r="Z2507">
        <v>0.10652957206919771</v>
      </c>
      <c r="AA2507">
        <v>31.536000000000001</v>
      </c>
    </row>
    <row r="2508" spans="1:27" x14ac:dyDescent="0.25">
      <c r="A2508" t="s">
        <v>98</v>
      </c>
      <c r="B2508" t="s">
        <v>99</v>
      </c>
      <c r="C2508" t="s">
        <v>1367</v>
      </c>
      <c r="D2508" t="s">
        <v>1707</v>
      </c>
      <c r="E2508" t="s">
        <v>179</v>
      </c>
      <c r="F2508" t="s">
        <v>201</v>
      </c>
      <c r="G2508" t="s">
        <v>114</v>
      </c>
      <c r="H2508" t="s">
        <v>125</v>
      </c>
      <c r="I2508">
        <v>2016</v>
      </c>
      <c r="J2508" t="s">
        <v>206</v>
      </c>
      <c r="K2508" t="s">
        <v>127</v>
      </c>
      <c r="L2508" t="s">
        <v>2749</v>
      </c>
      <c r="M2508" t="s">
        <v>2761</v>
      </c>
      <c r="N2508">
        <v>0</v>
      </c>
      <c r="O2508">
        <v>2020</v>
      </c>
      <c r="P2508">
        <v>9846.3245281564559</v>
      </c>
      <c r="Q2508">
        <v>4.0938754601769656</v>
      </c>
      <c r="R2508" t="s">
        <v>109</v>
      </c>
      <c r="S2508">
        <v>2405.1353354385701</v>
      </c>
      <c r="T2508">
        <v>3.6</v>
      </c>
      <c r="U2508" t="s">
        <v>184</v>
      </c>
      <c r="V2508">
        <v>3.6</v>
      </c>
      <c r="W2508">
        <v>8</v>
      </c>
      <c r="X2508">
        <v>20.8</v>
      </c>
      <c r="Y2508">
        <v>15</v>
      </c>
      <c r="Z2508">
        <v>0.10652957206919771</v>
      </c>
      <c r="AA2508">
        <v>31.536000000000001</v>
      </c>
    </row>
    <row r="2509" spans="1:27" x14ac:dyDescent="0.25">
      <c r="A2509" t="s">
        <v>98</v>
      </c>
      <c r="B2509" t="s">
        <v>99</v>
      </c>
      <c r="C2509" t="s">
        <v>1367</v>
      </c>
      <c r="D2509" t="s">
        <v>1707</v>
      </c>
      <c r="E2509" t="s">
        <v>179</v>
      </c>
      <c r="F2509" t="s">
        <v>201</v>
      </c>
      <c r="G2509" t="s">
        <v>114</v>
      </c>
      <c r="H2509" t="s">
        <v>125</v>
      </c>
      <c r="I2509">
        <v>2020</v>
      </c>
      <c r="J2509" t="s">
        <v>208</v>
      </c>
      <c r="K2509" t="s">
        <v>127</v>
      </c>
      <c r="L2509" t="s">
        <v>2749</v>
      </c>
      <c r="M2509" t="s">
        <v>2761</v>
      </c>
      <c r="N2509">
        <v>1</v>
      </c>
      <c r="O2509">
        <v>2020</v>
      </c>
      <c r="P2509">
        <v>9846.3245281564559</v>
      </c>
      <c r="Q2509">
        <v>4.0938754601769656</v>
      </c>
      <c r="R2509" t="s">
        <v>109</v>
      </c>
      <c r="S2509">
        <v>2405.1353354385701</v>
      </c>
      <c r="T2509">
        <v>3.6</v>
      </c>
      <c r="U2509" t="s">
        <v>184</v>
      </c>
      <c r="V2509">
        <v>3.6</v>
      </c>
      <c r="W2509">
        <v>8</v>
      </c>
      <c r="X2509">
        <v>20.8</v>
      </c>
      <c r="Y2509">
        <v>15</v>
      </c>
      <c r="Z2509">
        <v>0.10652957206919771</v>
      </c>
      <c r="AA2509">
        <v>31.536000000000001</v>
      </c>
    </row>
    <row r="2510" spans="1:27" x14ac:dyDescent="0.25">
      <c r="A2510" t="s">
        <v>98</v>
      </c>
      <c r="B2510" t="s">
        <v>99</v>
      </c>
      <c r="C2510" t="s">
        <v>1367</v>
      </c>
      <c r="D2510" t="s">
        <v>1707</v>
      </c>
      <c r="E2510" t="s">
        <v>179</v>
      </c>
      <c r="F2510" t="s">
        <v>201</v>
      </c>
      <c r="G2510" t="s">
        <v>114</v>
      </c>
      <c r="H2510" t="s">
        <v>125</v>
      </c>
      <c r="I2510">
        <v>2022</v>
      </c>
      <c r="J2510" t="s">
        <v>209</v>
      </c>
      <c r="K2510" t="s">
        <v>127</v>
      </c>
      <c r="L2510" t="s">
        <v>2749</v>
      </c>
      <c r="M2510" t="s">
        <v>2762</v>
      </c>
      <c r="N2510">
        <v>1</v>
      </c>
      <c r="O2510">
        <v>2022</v>
      </c>
      <c r="P2510">
        <v>9846.3245281564559</v>
      </c>
      <c r="Q2510">
        <v>4.0938754601769656</v>
      </c>
      <c r="R2510" t="s">
        <v>109</v>
      </c>
      <c r="S2510">
        <v>2405.1353354385701</v>
      </c>
      <c r="T2510">
        <v>3.6</v>
      </c>
      <c r="U2510" t="s">
        <v>184</v>
      </c>
      <c r="V2510">
        <v>3.6</v>
      </c>
      <c r="W2510">
        <v>8</v>
      </c>
      <c r="X2510">
        <v>20.8</v>
      </c>
      <c r="Y2510">
        <v>15</v>
      </c>
      <c r="Z2510">
        <v>0.10652957206919771</v>
      </c>
      <c r="AA2510">
        <v>31.536000000000001</v>
      </c>
    </row>
    <row r="2511" spans="1:27" x14ac:dyDescent="0.25">
      <c r="A2511" t="s">
        <v>98</v>
      </c>
      <c r="B2511" t="s">
        <v>99</v>
      </c>
      <c r="C2511" t="s">
        <v>1367</v>
      </c>
      <c r="D2511" t="s">
        <v>1707</v>
      </c>
      <c r="E2511" t="s">
        <v>179</v>
      </c>
      <c r="F2511" t="s">
        <v>201</v>
      </c>
      <c r="G2511" t="s">
        <v>114</v>
      </c>
      <c r="H2511" t="s">
        <v>125</v>
      </c>
      <c r="I2511">
        <v>2023</v>
      </c>
      <c r="J2511" t="s">
        <v>211</v>
      </c>
      <c r="K2511" t="s">
        <v>127</v>
      </c>
      <c r="L2511" t="s">
        <v>2749</v>
      </c>
      <c r="M2511" t="s">
        <v>2763</v>
      </c>
      <c r="N2511">
        <v>1</v>
      </c>
      <c r="O2511">
        <v>2023</v>
      </c>
      <c r="P2511">
        <v>9846.3245281564559</v>
      </c>
      <c r="Q2511">
        <v>4.0938754601769656</v>
      </c>
      <c r="R2511" t="s">
        <v>109</v>
      </c>
      <c r="S2511">
        <v>2405.1353354385701</v>
      </c>
      <c r="T2511">
        <v>3.6</v>
      </c>
      <c r="U2511" t="s">
        <v>184</v>
      </c>
      <c r="V2511">
        <v>3.6</v>
      </c>
      <c r="W2511">
        <v>8</v>
      </c>
      <c r="X2511">
        <v>20.8</v>
      </c>
      <c r="Y2511">
        <v>15</v>
      </c>
      <c r="Z2511">
        <v>0.10652957206919771</v>
      </c>
      <c r="AA2511">
        <v>31.536000000000001</v>
      </c>
    </row>
    <row r="2512" spans="1:27" x14ac:dyDescent="0.25">
      <c r="A2512" t="s">
        <v>98</v>
      </c>
      <c r="B2512" t="s">
        <v>99</v>
      </c>
      <c r="C2512" t="s">
        <v>1367</v>
      </c>
      <c r="D2512" t="s">
        <v>1707</v>
      </c>
      <c r="E2512" t="s">
        <v>179</v>
      </c>
      <c r="F2512" t="s">
        <v>201</v>
      </c>
      <c r="G2512" t="s">
        <v>114</v>
      </c>
      <c r="H2512" t="s">
        <v>125</v>
      </c>
      <c r="I2512">
        <v>2024</v>
      </c>
      <c r="J2512" t="s">
        <v>213</v>
      </c>
      <c r="K2512" t="s">
        <v>127</v>
      </c>
      <c r="L2512" t="s">
        <v>2749</v>
      </c>
      <c r="M2512" t="s">
        <v>2764</v>
      </c>
      <c r="N2512">
        <v>1</v>
      </c>
      <c r="O2512">
        <v>2024</v>
      </c>
      <c r="P2512">
        <v>9846.3245281564559</v>
      </c>
      <c r="Q2512">
        <v>4.0938754601769656</v>
      </c>
      <c r="R2512" t="s">
        <v>109</v>
      </c>
      <c r="S2512">
        <v>2405.1353354385701</v>
      </c>
      <c r="T2512">
        <v>3.6</v>
      </c>
      <c r="U2512" t="s">
        <v>184</v>
      </c>
      <c r="V2512">
        <v>3.6</v>
      </c>
      <c r="W2512">
        <v>8</v>
      </c>
      <c r="X2512">
        <v>20.8</v>
      </c>
      <c r="Y2512">
        <v>15</v>
      </c>
      <c r="Z2512">
        <v>0.10652957206919771</v>
      </c>
      <c r="AA2512">
        <v>31.536000000000001</v>
      </c>
    </row>
    <row r="2513" spans="1:27" x14ac:dyDescent="0.25">
      <c r="A2513" t="s">
        <v>98</v>
      </c>
      <c r="B2513" t="s">
        <v>99</v>
      </c>
      <c r="C2513" t="s">
        <v>1367</v>
      </c>
      <c r="D2513" t="s">
        <v>1707</v>
      </c>
      <c r="E2513" t="s">
        <v>179</v>
      </c>
      <c r="F2513" t="s">
        <v>201</v>
      </c>
      <c r="G2513" t="s">
        <v>119</v>
      </c>
      <c r="H2513" t="s">
        <v>125</v>
      </c>
      <c r="I2513">
        <v>2016</v>
      </c>
      <c r="J2513" t="s">
        <v>215</v>
      </c>
      <c r="K2513" t="s">
        <v>127</v>
      </c>
      <c r="L2513" t="s">
        <v>2749</v>
      </c>
      <c r="M2513" t="s">
        <v>2765</v>
      </c>
      <c r="N2513">
        <v>0</v>
      </c>
      <c r="O2513">
        <v>2020</v>
      </c>
      <c r="P2513">
        <v>10395.03611176889</v>
      </c>
      <c r="Q2513">
        <v>4.0938754601769656</v>
      </c>
      <c r="R2513" t="s">
        <v>109</v>
      </c>
      <c r="S2513">
        <v>2539.1676451534131</v>
      </c>
      <c r="T2513">
        <v>4.5</v>
      </c>
      <c r="U2513" t="s">
        <v>184</v>
      </c>
      <c r="V2513">
        <v>4.5</v>
      </c>
      <c r="W2513">
        <v>8</v>
      </c>
      <c r="X2513">
        <v>20.8</v>
      </c>
      <c r="Y2513">
        <v>15</v>
      </c>
      <c r="Z2513">
        <v>0.10652957206919771</v>
      </c>
      <c r="AA2513">
        <v>31.536000000000001</v>
      </c>
    </row>
    <row r="2514" spans="1:27" x14ac:dyDescent="0.25">
      <c r="A2514" t="s">
        <v>98</v>
      </c>
      <c r="B2514" t="s">
        <v>99</v>
      </c>
      <c r="C2514" t="s">
        <v>1367</v>
      </c>
      <c r="D2514" t="s">
        <v>1707</v>
      </c>
      <c r="E2514" t="s">
        <v>179</v>
      </c>
      <c r="F2514" t="s">
        <v>201</v>
      </c>
      <c r="G2514" t="s">
        <v>119</v>
      </c>
      <c r="H2514" t="s">
        <v>125</v>
      </c>
      <c r="I2514">
        <v>2020</v>
      </c>
      <c r="J2514" t="s">
        <v>217</v>
      </c>
      <c r="K2514" t="s">
        <v>127</v>
      </c>
      <c r="L2514" t="s">
        <v>2749</v>
      </c>
      <c r="M2514" t="s">
        <v>2765</v>
      </c>
      <c r="N2514">
        <v>1</v>
      </c>
      <c r="O2514">
        <v>2020</v>
      </c>
      <c r="P2514">
        <v>10395.03611176889</v>
      </c>
      <c r="Q2514">
        <v>4.0938754601769656</v>
      </c>
      <c r="R2514" t="s">
        <v>109</v>
      </c>
      <c r="S2514">
        <v>2539.1676451534131</v>
      </c>
      <c r="T2514">
        <v>4.5</v>
      </c>
      <c r="U2514" t="s">
        <v>184</v>
      </c>
      <c r="V2514">
        <v>4.5</v>
      </c>
      <c r="W2514">
        <v>8</v>
      </c>
      <c r="X2514">
        <v>20.8</v>
      </c>
      <c r="Y2514">
        <v>15</v>
      </c>
      <c r="Z2514">
        <v>0.10652957206919771</v>
      </c>
      <c r="AA2514">
        <v>31.536000000000001</v>
      </c>
    </row>
    <row r="2515" spans="1:27" x14ac:dyDescent="0.25">
      <c r="A2515" t="s">
        <v>98</v>
      </c>
      <c r="B2515" t="s">
        <v>99</v>
      </c>
      <c r="C2515" t="s">
        <v>1367</v>
      </c>
      <c r="D2515" t="s">
        <v>1707</v>
      </c>
      <c r="E2515" t="s">
        <v>179</v>
      </c>
      <c r="F2515" t="s">
        <v>201</v>
      </c>
      <c r="G2515" t="s">
        <v>119</v>
      </c>
      <c r="H2515" t="s">
        <v>125</v>
      </c>
      <c r="I2515">
        <v>2022</v>
      </c>
      <c r="J2515" t="s">
        <v>218</v>
      </c>
      <c r="K2515" t="s">
        <v>127</v>
      </c>
      <c r="L2515" t="s">
        <v>2749</v>
      </c>
      <c r="M2515" t="s">
        <v>2766</v>
      </c>
      <c r="N2515">
        <v>1</v>
      </c>
      <c r="O2515">
        <v>2022</v>
      </c>
      <c r="P2515">
        <v>10395.03611176889</v>
      </c>
      <c r="Q2515">
        <v>4.0938754601769656</v>
      </c>
      <c r="R2515" t="s">
        <v>109</v>
      </c>
      <c r="S2515">
        <v>2539.1676451534131</v>
      </c>
      <c r="T2515">
        <v>4.5</v>
      </c>
      <c r="U2515" t="s">
        <v>184</v>
      </c>
      <c r="V2515">
        <v>4.5</v>
      </c>
      <c r="W2515">
        <v>8</v>
      </c>
      <c r="X2515">
        <v>20.8</v>
      </c>
      <c r="Y2515">
        <v>15</v>
      </c>
      <c r="Z2515">
        <v>0.10652957206919771</v>
      </c>
      <c r="AA2515">
        <v>31.536000000000001</v>
      </c>
    </row>
    <row r="2516" spans="1:27" x14ac:dyDescent="0.25">
      <c r="A2516" t="s">
        <v>98</v>
      </c>
      <c r="B2516" t="s">
        <v>99</v>
      </c>
      <c r="C2516" t="s">
        <v>1367</v>
      </c>
      <c r="D2516" t="s">
        <v>1707</v>
      </c>
      <c r="E2516" t="s">
        <v>179</v>
      </c>
      <c r="F2516" t="s">
        <v>201</v>
      </c>
      <c r="G2516" t="s">
        <v>119</v>
      </c>
      <c r="H2516" t="s">
        <v>125</v>
      </c>
      <c r="I2516">
        <v>2023</v>
      </c>
      <c r="J2516" t="s">
        <v>220</v>
      </c>
      <c r="K2516" t="s">
        <v>127</v>
      </c>
      <c r="L2516" t="s">
        <v>2749</v>
      </c>
      <c r="M2516" t="s">
        <v>2767</v>
      </c>
      <c r="N2516">
        <v>1</v>
      </c>
      <c r="O2516">
        <v>2023</v>
      </c>
      <c r="P2516">
        <v>10395.03611176889</v>
      </c>
      <c r="Q2516">
        <v>4.0938754601769656</v>
      </c>
      <c r="R2516" t="s">
        <v>109</v>
      </c>
      <c r="S2516">
        <v>2539.1676451534131</v>
      </c>
      <c r="T2516">
        <v>4.5</v>
      </c>
      <c r="U2516" t="s">
        <v>184</v>
      </c>
      <c r="V2516">
        <v>4.5</v>
      </c>
      <c r="W2516">
        <v>8</v>
      </c>
      <c r="X2516">
        <v>20.8</v>
      </c>
      <c r="Y2516">
        <v>15</v>
      </c>
      <c r="Z2516">
        <v>0.10652957206919771</v>
      </c>
      <c r="AA2516">
        <v>31.536000000000001</v>
      </c>
    </row>
    <row r="2517" spans="1:27" x14ac:dyDescent="0.25">
      <c r="A2517" t="s">
        <v>98</v>
      </c>
      <c r="B2517" t="s">
        <v>99</v>
      </c>
      <c r="C2517" t="s">
        <v>1367</v>
      </c>
      <c r="D2517" t="s">
        <v>1707</v>
      </c>
      <c r="E2517" t="s">
        <v>179</v>
      </c>
      <c r="F2517" t="s">
        <v>201</v>
      </c>
      <c r="G2517" t="s">
        <v>119</v>
      </c>
      <c r="H2517" t="s">
        <v>125</v>
      </c>
      <c r="I2517">
        <v>2024</v>
      </c>
      <c r="J2517" t="s">
        <v>222</v>
      </c>
      <c r="K2517" t="s">
        <v>127</v>
      </c>
      <c r="L2517" t="s">
        <v>2749</v>
      </c>
      <c r="M2517" t="s">
        <v>2768</v>
      </c>
      <c r="N2517">
        <v>1</v>
      </c>
      <c r="O2517">
        <v>2024</v>
      </c>
      <c r="P2517">
        <v>10395.03611176889</v>
      </c>
      <c r="Q2517">
        <v>4.0938754601769656</v>
      </c>
      <c r="R2517" t="s">
        <v>109</v>
      </c>
      <c r="S2517">
        <v>2539.1676451534131</v>
      </c>
      <c r="T2517">
        <v>4.5</v>
      </c>
      <c r="U2517" t="s">
        <v>184</v>
      </c>
      <c r="V2517">
        <v>4.5</v>
      </c>
      <c r="W2517">
        <v>8</v>
      </c>
      <c r="X2517">
        <v>20.8</v>
      </c>
      <c r="Y2517">
        <v>15</v>
      </c>
      <c r="Z2517">
        <v>0.10652957206919771</v>
      </c>
      <c r="AA2517">
        <v>31.536000000000001</v>
      </c>
    </row>
    <row r="2518" spans="1:27" x14ac:dyDescent="0.25">
      <c r="A2518" t="s">
        <v>98</v>
      </c>
      <c r="B2518" t="s">
        <v>99</v>
      </c>
      <c r="C2518" t="s">
        <v>1367</v>
      </c>
      <c r="D2518" t="s">
        <v>1707</v>
      </c>
      <c r="E2518" t="s">
        <v>179</v>
      </c>
      <c r="F2518" t="s">
        <v>224</v>
      </c>
      <c r="G2518" t="s">
        <v>111</v>
      </c>
      <c r="H2518" t="s">
        <v>125</v>
      </c>
      <c r="I2518">
        <v>2016</v>
      </c>
      <c r="J2518" t="s">
        <v>225</v>
      </c>
      <c r="K2518" t="s">
        <v>127</v>
      </c>
      <c r="L2518" t="s">
        <v>2749</v>
      </c>
      <c r="M2518" t="s">
        <v>2769</v>
      </c>
      <c r="N2518">
        <v>1</v>
      </c>
      <c r="O2518">
        <v>2020</v>
      </c>
      <c r="P2518">
        <v>1341.294982163728</v>
      </c>
      <c r="Q2518">
        <v>4.0938754601769656</v>
      </c>
      <c r="R2518" t="s">
        <v>109</v>
      </c>
      <c r="S2518">
        <v>327.63453485850488</v>
      </c>
      <c r="T2518">
        <v>0.98</v>
      </c>
      <c r="U2518" t="s">
        <v>227</v>
      </c>
      <c r="V2518">
        <v>0.98</v>
      </c>
      <c r="W2518">
        <v>15</v>
      </c>
      <c r="X2518">
        <v>30</v>
      </c>
      <c r="Y2518">
        <v>23</v>
      </c>
      <c r="Z2518">
        <v>0.10652957206919771</v>
      </c>
      <c r="AA2518">
        <v>31.536000000000001</v>
      </c>
    </row>
    <row r="2519" spans="1:27" x14ac:dyDescent="0.25">
      <c r="A2519" t="s">
        <v>98</v>
      </c>
      <c r="B2519" t="s">
        <v>99</v>
      </c>
      <c r="C2519" t="s">
        <v>1367</v>
      </c>
      <c r="D2519" t="s">
        <v>1707</v>
      </c>
      <c r="E2519" t="s">
        <v>179</v>
      </c>
      <c r="F2519" t="s">
        <v>228</v>
      </c>
      <c r="G2519" t="s">
        <v>103</v>
      </c>
      <c r="H2519" t="s">
        <v>104</v>
      </c>
      <c r="I2519">
        <v>2016</v>
      </c>
      <c r="J2519" t="s">
        <v>229</v>
      </c>
      <c r="K2519" t="s">
        <v>106</v>
      </c>
      <c r="L2519" t="s">
        <v>2749</v>
      </c>
      <c r="M2519" t="s">
        <v>2770</v>
      </c>
      <c r="N2519">
        <v>1</v>
      </c>
      <c r="O2519">
        <v>2020</v>
      </c>
      <c r="P2519">
        <v>2499.6861031233111</v>
      </c>
      <c r="Q2519">
        <v>4.0938754601769656</v>
      </c>
      <c r="R2519" t="s">
        <v>109</v>
      </c>
      <c r="S2519">
        <v>610.59163314539546</v>
      </c>
      <c r="T2519">
        <v>0.8</v>
      </c>
      <c r="U2519" t="s">
        <v>227</v>
      </c>
      <c r="V2519">
        <v>0.8</v>
      </c>
      <c r="W2519">
        <v>16</v>
      </c>
      <c r="X2519">
        <v>27</v>
      </c>
      <c r="Y2519">
        <v>22</v>
      </c>
      <c r="Z2519">
        <v>0.10652957206919771</v>
      </c>
      <c r="AA2519">
        <v>31.536000000000001</v>
      </c>
    </row>
    <row r="2520" spans="1:27" x14ac:dyDescent="0.25">
      <c r="A2520" t="s">
        <v>98</v>
      </c>
      <c r="B2520" t="s">
        <v>99</v>
      </c>
      <c r="C2520" t="s">
        <v>1367</v>
      </c>
      <c r="D2520" t="s">
        <v>1707</v>
      </c>
      <c r="E2520" t="s">
        <v>179</v>
      </c>
      <c r="F2520" t="s">
        <v>228</v>
      </c>
      <c r="G2520" t="s">
        <v>111</v>
      </c>
      <c r="H2520" t="s">
        <v>104</v>
      </c>
      <c r="I2520">
        <v>2016</v>
      </c>
      <c r="J2520" t="s">
        <v>231</v>
      </c>
      <c r="K2520" t="s">
        <v>106</v>
      </c>
      <c r="L2520" t="s">
        <v>2749</v>
      </c>
      <c r="M2520" t="s">
        <v>2771</v>
      </c>
      <c r="N2520">
        <v>0</v>
      </c>
      <c r="O2520">
        <v>2020</v>
      </c>
      <c r="P2520">
        <v>3182.5271849521182</v>
      </c>
      <c r="Q2520">
        <v>4.0938754601769656</v>
      </c>
      <c r="R2520" t="s">
        <v>109</v>
      </c>
      <c r="S2520">
        <v>777.38739634608885</v>
      </c>
      <c r="T2520">
        <v>0.92</v>
      </c>
      <c r="U2520" t="s">
        <v>227</v>
      </c>
      <c r="V2520">
        <v>0.92</v>
      </c>
      <c r="W2520">
        <v>16</v>
      </c>
      <c r="X2520">
        <v>27</v>
      </c>
      <c r="Y2520">
        <v>22</v>
      </c>
      <c r="Z2520">
        <v>0.10652957206919771</v>
      </c>
      <c r="AA2520">
        <v>31.536000000000001</v>
      </c>
    </row>
    <row r="2521" spans="1:27" x14ac:dyDescent="0.25">
      <c r="A2521" t="s">
        <v>98</v>
      </c>
      <c r="B2521" t="s">
        <v>99</v>
      </c>
      <c r="C2521" t="s">
        <v>1367</v>
      </c>
      <c r="D2521" t="s">
        <v>1707</v>
      </c>
      <c r="E2521" t="s">
        <v>179</v>
      </c>
      <c r="F2521" t="s">
        <v>228</v>
      </c>
      <c r="G2521" t="s">
        <v>111</v>
      </c>
      <c r="H2521" t="s">
        <v>104</v>
      </c>
      <c r="I2521">
        <v>2020</v>
      </c>
      <c r="J2521" t="s">
        <v>233</v>
      </c>
      <c r="K2521" t="s">
        <v>106</v>
      </c>
      <c r="L2521" t="s">
        <v>2749</v>
      </c>
      <c r="M2521" t="s">
        <v>2771</v>
      </c>
      <c r="N2521">
        <v>1</v>
      </c>
      <c r="O2521">
        <v>2020</v>
      </c>
      <c r="P2521">
        <v>3365.4310461562618</v>
      </c>
      <c r="Q2521">
        <v>4.0938754601769656</v>
      </c>
      <c r="R2521" t="s">
        <v>109</v>
      </c>
      <c r="S2521">
        <v>822.06483291770314</v>
      </c>
      <c r="T2521">
        <v>0.92</v>
      </c>
      <c r="U2521" t="s">
        <v>227</v>
      </c>
      <c r="V2521">
        <v>0.92</v>
      </c>
      <c r="W2521">
        <v>16</v>
      </c>
      <c r="X2521">
        <v>27</v>
      </c>
      <c r="Y2521">
        <v>22</v>
      </c>
      <c r="Z2521">
        <v>0.10652957206919771</v>
      </c>
      <c r="AA2521">
        <v>31.536000000000001</v>
      </c>
    </row>
    <row r="2522" spans="1:27" x14ac:dyDescent="0.25">
      <c r="A2522" t="s">
        <v>98</v>
      </c>
      <c r="B2522" t="s">
        <v>99</v>
      </c>
      <c r="C2522" t="s">
        <v>1367</v>
      </c>
      <c r="D2522" t="s">
        <v>1707</v>
      </c>
      <c r="E2522" t="s">
        <v>179</v>
      </c>
      <c r="F2522" t="s">
        <v>228</v>
      </c>
      <c r="G2522" t="s">
        <v>114</v>
      </c>
      <c r="H2522" t="s">
        <v>104</v>
      </c>
      <c r="I2522">
        <v>2016</v>
      </c>
      <c r="J2522" t="s">
        <v>234</v>
      </c>
      <c r="K2522" t="s">
        <v>106</v>
      </c>
      <c r="L2522" t="s">
        <v>2749</v>
      </c>
      <c r="M2522" t="s">
        <v>2772</v>
      </c>
      <c r="N2522">
        <v>1</v>
      </c>
      <c r="O2522">
        <v>2020</v>
      </c>
      <c r="P2522">
        <v>3341.043864662377</v>
      </c>
      <c r="Q2522">
        <v>4.0938754601769656</v>
      </c>
      <c r="R2522" t="s">
        <v>109</v>
      </c>
      <c r="S2522">
        <v>816.10784137482131</v>
      </c>
      <c r="T2522">
        <v>0.95</v>
      </c>
      <c r="U2522" t="s">
        <v>227</v>
      </c>
      <c r="V2522">
        <v>0.95</v>
      </c>
      <c r="W2522">
        <v>16</v>
      </c>
      <c r="X2522">
        <v>27</v>
      </c>
      <c r="Y2522">
        <v>22</v>
      </c>
      <c r="Z2522">
        <v>0.10652957206919771</v>
      </c>
      <c r="AA2522">
        <v>31.536000000000001</v>
      </c>
    </row>
    <row r="2523" spans="1:27" x14ac:dyDescent="0.25">
      <c r="A2523" t="s">
        <v>98</v>
      </c>
      <c r="B2523" t="s">
        <v>99</v>
      </c>
      <c r="C2523" t="s">
        <v>1367</v>
      </c>
      <c r="D2523" t="s">
        <v>1707</v>
      </c>
      <c r="E2523" t="s">
        <v>179</v>
      </c>
      <c r="F2523" t="s">
        <v>228</v>
      </c>
      <c r="G2523" t="s">
        <v>114</v>
      </c>
      <c r="H2523" t="s">
        <v>104</v>
      </c>
      <c r="I2523">
        <v>2022</v>
      </c>
      <c r="J2523" t="s">
        <v>236</v>
      </c>
      <c r="K2523" t="s">
        <v>106</v>
      </c>
      <c r="L2523" t="s">
        <v>2749</v>
      </c>
      <c r="M2523" t="s">
        <v>2773</v>
      </c>
      <c r="N2523">
        <v>1</v>
      </c>
      <c r="O2523">
        <v>2022</v>
      </c>
      <c r="P2523">
        <v>3341.043864662377</v>
      </c>
      <c r="Q2523">
        <v>4.0938754601769656</v>
      </c>
      <c r="R2523" t="s">
        <v>109</v>
      </c>
      <c r="S2523">
        <v>816.10784137482131</v>
      </c>
      <c r="T2523">
        <v>0.95</v>
      </c>
      <c r="U2523" t="s">
        <v>227</v>
      </c>
      <c r="V2523">
        <v>0.95</v>
      </c>
      <c r="W2523">
        <v>16</v>
      </c>
      <c r="X2523">
        <v>27</v>
      </c>
      <c r="Y2523">
        <v>22</v>
      </c>
      <c r="Z2523">
        <v>0.10652957206919771</v>
      </c>
      <c r="AA2523">
        <v>31.536000000000001</v>
      </c>
    </row>
    <row r="2524" spans="1:27" x14ac:dyDescent="0.25">
      <c r="A2524" t="s">
        <v>98</v>
      </c>
      <c r="B2524" t="s">
        <v>99</v>
      </c>
      <c r="C2524" t="s">
        <v>1367</v>
      </c>
      <c r="D2524" t="s">
        <v>1707</v>
      </c>
      <c r="E2524" t="s">
        <v>179</v>
      </c>
      <c r="F2524" t="s">
        <v>228</v>
      </c>
      <c r="G2524" t="s">
        <v>119</v>
      </c>
      <c r="H2524" t="s">
        <v>104</v>
      </c>
      <c r="I2524">
        <v>2016</v>
      </c>
      <c r="J2524" t="s">
        <v>238</v>
      </c>
      <c r="K2524" t="s">
        <v>106</v>
      </c>
      <c r="L2524" t="s">
        <v>2749</v>
      </c>
      <c r="M2524" t="s">
        <v>2774</v>
      </c>
      <c r="N2524">
        <v>1</v>
      </c>
      <c r="O2524">
        <v>2020</v>
      </c>
      <c r="P2524">
        <v>3706.851587070666</v>
      </c>
      <c r="Q2524">
        <v>4.0938754601769656</v>
      </c>
      <c r="R2524" t="s">
        <v>109</v>
      </c>
      <c r="S2524">
        <v>905.46271451804978</v>
      </c>
      <c r="T2524">
        <v>0.99</v>
      </c>
      <c r="U2524" t="s">
        <v>227</v>
      </c>
      <c r="V2524">
        <v>0.99</v>
      </c>
      <c r="W2524">
        <v>16</v>
      </c>
      <c r="X2524">
        <v>27</v>
      </c>
      <c r="Y2524">
        <v>22</v>
      </c>
      <c r="Z2524">
        <v>0.10652957206919771</v>
      </c>
      <c r="AA2524">
        <v>31.536000000000001</v>
      </c>
    </row>
    <row r="2525" spans="1:27" x14ac:dyDescent="0.25">
      <c r="A2525" t="s">
        <v>98</v>
      </c>
      <c r="B2525" t="s">
        <v>99</v>
      </c>
      <c r="C2525" t="s">
        <v>1367</v>
      </c>
      <c r="D2525" t="s">
        <v>1707</v>
      </c>
      <c r="E2525" t="s">
        <v>179</v>
      </c>
      <c r="F2525" t="s">
        <v>228</v>
      </c>
      <c r="G2525" t="s">
        <v>119</v>
      </c>
      <c r="H2525" t="s">
        <v>104</v>
      </c>
      <c r="I2525">
        <v>2022</v>
      </c>
      <c r="J2525" t="s">
        <v>240</v>
      </c>
      <c r="K2525" t="s">
        <v>106</v>
      </c>
      <c r="L2525" t="s">
        <v>2749</v>
      </c>
      <c r="M2525" t="s">
        <v>2775</v>
      </c>
      <c r="N2525">
        <v>1</v>
      </c>
      <c r="O2525">
        <v>2022</v>
      </c>
      <c r="P2525">
        <v>3706.851587070666</v>
      </c>
      <c r="Q2525">
        <v>4.0938754601769656</v>
      </c>
      <c r="R2525" t="s">
        <v>109</v>
      </c>
      <c r="S2525">
        <v>905.46271451804978</v>
      </c>
      <c r="T2525">
        <v>0.99</v>
      </c>
      <c r="U2525" t="s">
        <v>227</v>
      </c>
      <c r="V2525">
        <v>0.99</v>
      </c>
      <c r="W2525">
        <v>16</v>
      </c>
      <c r="X2525">
        <v>27</v>
      </c>
      <c r="Y2525">
        <v>22</v>
      </c>
      <c r="Z2525">
        <v>0.10652957206919771</v>
      </c>
      <c r="AA2525">
        <v>31.536000000000001</v>
      </c>
    </row>
    <row r="2526" spans="1:27" x14ac:dyDescent="0.25">
      <c r="A2526" t="s">
        <v>98</v>
      </c>
      <c r="B2526" t="s">
        <v>99</v>
      </c>
      <c r="C2526" t="s">
        <v>1367</v>
      </c>
      <c r="D2526" t="s">
        <v>1707</v>
      </c>
      <c r="E2526" t="s">
        <v>179</v>
      </c>
      <c r="F2526" t="s">
        <v>224</v>
      </c>
      <c r="G2526" t="s">
        <v>103</v>
      </c>
      <c r="H2526" t="s">
        <v>104</v>
      </c>
      <c r="I2526">
        <v>2016</v>
      </c>
      <c r="J2526" t="s">
        <v>242</v>
      </c>
      <c r="K2526" t="s">
        <v>106</v>
      </c>
      <c r="L2526" t="s">
        <v>2749</v>
      </c>
      <c r="M2526" t="s">
        <v>2776</v>
      </c>
      <c r="N2526">
        <v>1</v>
      </c>
      <c r="O2526">
        <v>2020</v>
      </c>
      <c r="P2526">
        <v>8748.901360931588</v>
      </c>
      <c r="Q2526">
        <v>4.0938754601769656</v>
      </c>
      <c r="R2526" t="s">
        <v>109</v>
      </c>
      <c r="S2526">
        <v>2137.0707160088841</v>
      </c>
      <c r="T2526">
        <v>0.82</v>
      </c>
      <c r="U2526" t="s">
        <v>227</v>
      </c>
      <c r="V2526">
        <v>0.82</v>
      </c>
      <c r="W2526">
        <v>20</v>
      </c>
      <c r="X2526">
        <v>30</v>
      </c>
      <c r="Y2526">
        <v>26</v>
      </c>
      <c r="Z2526">
        <v>0.10652957206919771</v>
      </c>
      <c r="AA2526">
        <v>31.536000000000001</v>
      </c>
    </row>
    <row r="2527" spans="1:27" x14ac:dyDescent="0.25">
      <c r="A2527" t="s">
        <v>98</v>
      </c>
      <c r="B2527" t="s">
        <v>99</v>
      </c>
      <c r="C2527" t="s">
        <v>1367</v>
      </c>
      <c r="D2527" t="s">
        <v>1707</v>
      </c>
      <c r="E2527" t="s">
        <v>179</v>
      </c>
      <c r="F2527" t="s">
        <v>224</v>
      </c>
      <c r="G2527" t="s">
        <v>103</v>
      </c>
      <c r="H2527" t="s">
        <v>104</v>
      </c>
      <c r="I2527">
        <v>2021</v>
      </c>
      <c r="J2527" t="s">
        <v>244</v>
      </c>
      <c r="K2527" t="s">
        <v>106</v>
      </c>
      <c r="L2527" t="s">
        <v>2749</v>
      </c>
      <c r="M2527" t="s">
        <v>2777</v>
      </c>
      <c r="N2527">
        <v>1</v>
      </c>
      <c r="O2527">
        <v>2021</v>
      </c>
      <c r="P2527">
        <v>8962.2891990030894</v>
      </c>
      <c r="Q2527">
        <v>4.0938754601769656</v>
      </c>
      <c r="R2527" t="s">
        <v>109</v>
      </c>
      <c r="S2527">
        <v>2189.1943920091012</v>
      </c>
      <c r="T2527">
        <v>0.84</v>
      </c>
      <c r="U2527" t="s">
        <v>227</v>
      </c>
      <c r="V2527">
        <v>0.84</v>
      </c>
      <c r="W2527">
        <v>20</v>
      </c>
      <c r="X2527">
        <v>30</v>
      </c>
      <c r="Y2527">
        <v>26</v>
      </c>
      <c r="Z2527">
        <v>0.10652957206919771</v>
      </c>
      <c r="AA2527">
        <v>31.536000000000001</v>
      </c>
    </row>
    <row r="2528" spans="1:27" x14ac:dyDescent="0.25">
      <c r="A2528" t="s">
        <v>98</v>
      </c>
      <c r="B2528" t="s">
        <v>99</v>
      </c>
      <c r="C2528" t="s">
        <v>1367</v>
      </c>
      <c r="D2528" t="s">
        <v>1707</v>
      </c>
      <c r="E2528" t="s">
        <v>179</v>
      </c>
      <c r="F2528" t="s">
        <v>224</v>
      </c>
      <c r="G2528" t="s">
        <v>111</v>
      </c>
      <c r="H2528" t="s">
        <v>104</v>
      </c>
      <c r="I2528">
        <v>2016</v>
      </c>
      <c r="J2528" t="s">
        <v>246</v>
      </c>
      <c r="K2528" t="s">
        <v>106</v>
      </c>
      <c r="L2528" t="s">
        <v>2749</v>
      </c>
      <c r="M2528" t="s">
        <v>2778</v>
      </c>
      <c r="N2528">
        <v>0</v>
      </c>
      <c r="O2528">
        <v>2020</v>
      </c>
      <c r="P2528">
        <v>8748.901360931588</v>
      </c>
      <c r="Q2528">
        <v>4.0938754601769656</v>
      </c>
      <c r="R2528" t="s">
        <v>109</v>
      </c>
      <c r="S2528">
        <v>2137.0707160088841</v>
      </c>
      <c r="T2528">
        <v>0.82</v>
      </c>
      <c r="U2528" t="s">
        <v>227</v>
      </c>
      <c r="V2528">
        <v>0.82</v>
      </c>
      <c r="W2528">
        <v>20</v>
      </c>
      <c r="X2528">
        <v>30</v>
      </c>
      <c r="Y2528">
        <v>26</v>
      </c>
      <c r="Z2528">
        <v>0.10652957206919771</v>
      </c>
      <c r="AA2528">
        <v>31.536000000000001</v>
      </c>
    </row>
    <row r="2529" spans="1:27" x14ac:dyDescent="0.25">
      <c r="A2529" t="s">
        <v>98</v>
      </c>
      <c r="B2529" t="s">
        <v>99</v>
      </c>
      <c r="C2529" t="s">
        <v>1367</v>
      </c>
      <c r="D2529" t="s">
        <v>1707</v>
      </c>
      <c r="E2529" t="s">
        <v>179</v>
      </c>
      <c r="F2529" t="s">
        <v>224</v>
      </c>
      <c r="G2529" t="s">
        <v>111</v>
      </c>
      <c r="H2529" t="s">
        <v>104</v>
      </c>
      <c r="I2529">
        <v>2020</v>
      </c>
      <c r="J2529" t="s">
        <v>248</v>
      </c>
      <c r="K2529" t="s">
        <v>106</v>
      </c>
      <c r="L2529" t="s">
        <v>2749</v>
      </c>
      <c r="M2529" t="s">
        <v>2778</v>
      </c>
      <c r="N2529">
        <v>1</v>
      </c>
      <c r="O2529">
        <v>2020</v>
      </c>
      <c r="P2529">
        <v>9602.4527132175954</v>
      </c>
      <c r="Q2529">
        <v>4.0938754601769656</v>
      </c>
      <c r="R2529" t="s">
        <v>109</v>
      </c>
      <c r="S2529">
        <v>2345.5654200097511</v>
      </c>
      <c r="T2529">
        <v>0.9</v>
      </c>
      <c r="U2529" t="s">
        <v>227</v>
      </c>
      <c r="V2529">
        <v>0.9</v>
      </c>
      <c r="W2529">
        <v>20</v>
      </c>
      <c r="X2529">
        <v>30</v>
      </c>
      <c r="Y2529">
        <v>26</v>
      </c>
      <c r="Z2529">
        <v>0.10652957206919771</v>
      </c>
      <c r="AA2529">
        <v>31.536000000000001</v>
      </c>
    </row>
    <row r="2530" spans="1:27" x14ac:dyDescent="0.25">
      <c r="A2530" t="s">
        <v>98</v>
      </c>
      <c r="B2530" t="s">
        <v>99</v>
      </c>
      <c r="C2530" t="s">
        <v>1367</v>
      </c>
      <c r="D2530" t="s">
        <v>1707</v>
      </c>
      <c r="E2530" t="s">
        <v>179</v>
      </c>
      <c r="F2530" t="s">
        <v>224</v>
      </c>
      <c r="G2530" t="s">
        <v>114</v>
      </c>
      <c r="H2530" t="s">
        <v>104</v>
      </c>
      <c r="I2530">
        <v>2016</v>
      </c>
      <c r="J2530" t="s">
        <v>249</v>
      </c>
      <c r="K2530" t="s">
        <v>106</v>
      </c>
      <c r="L2530" t="s">
        <v>2749</v>
      </c>
      <c r="M2530" t="s">
        <v>2779</v>
      </c>
      <c r="N2530">
        <v>1</v>
      </c>
      <c r="O2530">
        <v>2020</v>
      </c>
      <c r="P2530">
        <v>9602.4527132175954</v>
      </c>
      <c r="Q2530">
        <v>4.0938754601769656</v>
      </c>
      <c r="R2530" t="s">
        <v>109</v>
      </c>
      <c r="S2530">
        <v>2345.5654200097511</v>
      </c>
      <c r="T2530">
        <v>0.9</v>
      </c>
      <c r="U2530" t="s">
        <v>227</v>
      </c>
      <c r="V2530">
        <v>0.9</v>
      </c>
      <c r="W2530">
        <v>20</v>
      </c>
      <c r="X2530">
        <v>30</v>
      </c>
      <c r="Y2530">
        <v>26</v>
      </c>
      <c r="Z2530">
        <v>0.10652957206919771</v>
      </c>
      <c r="AA2530">
        <v>31.536000000000001</v>
      </c>
    </row>
    <row r="2531" spans="1:27" x14ac:dyDescent="0.25">
      <c r="A2531" t="s">
        <v>98</v>
      </c>
      <c r="B2531" t="s">
        <v>99</v>
      </c>
      <c r="C2531" t="s">
        <v>1367</v>
      </c>
      <c r="D2531" t="s">
        <v>1707</v>
      </c>
      <c r="E2531" t="s">
        <v>179</v>
      </c>
      <c r="F2531" t="s">
        <v>224</v>
      </c>
      <c r="G2531" t="s">
        <v>119</v>
      </c>
      <c r="H2531" t="s">
        <v>104</v>
      </c>
      <c r="I2531">
        <v>2016</v>
      </c>
      <c r="J2531" t="s">
        <v>251</v>
      </c>
      <c r="K2531" t="s">
        <v>106</v>
      </c>
      <c r="L2531" t="s">
        <v>2749</v>
      </c>
      <c r="M2531" t="s">
        <v>2780</v>
      </c>
      <c r="N2531">
        <v>1</v>
      </c>
      <c r="O2531">
        <v>2020</v>
      </c>
      <c r="P2531">
        <v>10882.779741646609</v>
      </c>
      <c r="Q2531">
        <v>4.0938754601769656</v>
      </c>
      <c r="R2531" t="s">
        <v>109</v>
      </c>
      <c r="S2531">
        <v>2658.3074760110512</v>
      </c>
      <c r="T2531">
        <v>0.97</v>
      </c>
      <c r="U2531" t="s">
        <v>227</v>
      </c>
      <c r="V2531">
        <v>0.97</v>
      </c>
      <c r="W2531">
        <v>20</v>
      </c>
      <c r="X2531">
        <v>30</v>
      </c>
      <c r="Y2531">
        <v>26</v>
      </c>
      <c r="Z2531">
        <v>0.10652957206919771</v>
      </c>
      <c r="AA2531">
        <v>31.536000000000001</v>
      </c>
    </row>
    <row r="2532" spans="1:27" x14ac:dyDescent="0.25">
      <c r="A2532" t="s">
        <v>98</v>
      </c>
      <c r="B2532" t="s">
        <v>99</v>
      </c>
      <c r="C2532" t="s">
        <v>1367</v>
      </c>
      <c r="D2532" t="s">
        <v>1707</v>
      </c>
      <c r="E2532" t="s">
        <v>179</v>
      </c>
      <c r="F2532" t="s">
        <v>224</v>
      </c>
      <c r="G2532" t="s">
        <v>119</v>
      </c>
      <c r="H2532" t="s">
        <v>104</v>
      </c>
      <c r="I2532">
        <v>2022</v>
      </c>
      <c r="J2532" t="s">
        <v>253</v>
      </c>
      <c r="K2532" t="s">
        <v>106</v>
      </c>
      <c r="L2532" t="s">
        <v>2749</v>
      </c>
      <c r="M2532" t="s">
        <v>2781</v>
      </c>
      <c r="N2532">
        <v>1</v>
      </c>
      <c r="O2532">
        <v>2022</v>
      </c>
      <c r="P2532">
        <v>10882.779741646609</v>
      </c>
      <c r="Q2532">
        <v>4.0938754601769656</v>
      </c>
      <c r="R2532" t="s">
        <v>109</v>
      </c>
      <c r="S2532">
        <v>2658.3074760110512</v>
      </c>
      <c r="T2532">
        <v>0.97</v>
      </c>
      <c r="U2532" t="s">
        <v>227</v>
      </c>
      <c r="V2532">
        <v>0.97</v>
      </c>
      <c r="W2532">
        <v>20</v>
      </c>
      <c r="X2532">
        <v>30</v>
      </c>
      <c r="Y2532">
        <v>26</v>
      </c>
      <c r="Z2532">
        <v>0.10652957206919771</v>
      </c>
      <c r="AA2532">
        <v>31.536000000000001</v>
      </c>
    </row>
    <row r="2533" spans="1:27" x14ac:dyDescent="0.25">
      <c r="A2533" t="s">
        <v>98</v>
      </c>
      <c r="B2533" t="s">
        <v>99</v>
      </c>
      <c r="C2533" t="s">
        <v>1367</v>
      </c>
      <c r="D2533" t="s">
        <v>1707</v>
      </c>
      <c r="E2533" t="s">
        <v>179</v>
      </c>
      <c r="F2533" t="s">
        <v>228</v>
      </c>
      <c r="G2533" t="s">
        <v>103</v>
      </c>
      <c r="H2533" t="s">
        <v>255</v>
      </c>
      <c r="I2533">
        <v>2016</v>
      </c>
      <c r="J2533" t="s">
        <v>256</v>
      </c>
      <c r="K2533" t="s">
        <v>257</v>
      </c>
      <c r="L2533" t="s">
        <v>2749</v>
      </c>
      <c r="M2533" t="s">
        <v>2782</v>
      </c>
      <c r="N2533">
        <v>1</v>
      </c>
      <c r="O2533">
        <v>2020</v>
      </c>
      <c r="P2533">
        <v>5029.8561831139787</v>
      </c>
      <c r="Q2533">
        <v>4.0938754601769656</v>
      </c>
      <c r="R2533" t="s">
        <v>109</v>
      </c>
      <c r="S2533">
        <v>1228.6295057193929</v>
      </c>
      <c r="T2533">
        <v>0.83</v>
      </c>
      <c r="U2533" t="s">
        <v>227</v>
      </c>
      <c r="V2533">
        <v>0.83</v>
      </c>
      <c r="W2533">
        <v>19.7</v>
      </c>
      <c r="X2533">
        <v>33.1</v>
      </c>
      <c r="Y2533">
        <v>27</v>
      </c>
      <c r="Z2533">
        <v>0.10652957206919771</v>
      </c>
      <c r="AA2533">
        <v>31.536000000000001</v>
      </c>
    </row>
    <row r="2534" spans="1:27" x14ac:dyDescent="0.25">
      <c r="A2534" t="s">
        <v>98</v>
      </c>
      <c r="B2534" t="s">
        <v>99</v>
      </c>
      <c r="C2534" t="s">
        <v>1367</v>
      </c>
      <c r="D2534" t="s">
        <v>1707</v>
      </c>
      <c r="E2534" t="s">
        <v>179</v>
      </c>
      <c r="F2534" t="s">
        <v>228</v>
      </c>
      <c r="G2534" t="s">
        <v>111</v>
      </c>
      <c r="H2534" t="s">
        <v>255</v>
      </c>
      <c r="I2534">
        <v>2016</v>
      </c>
      <c r="J2534" t="s">
        <v>259</v>
      </c>
      <c r="K2534" t="s">
        <v>257</v>
      </c>
      <c r="L2534" t="s">
        <v>2749</v>
      </c>
      <c r="M2534" t="s">
        <v>2783</v>
      </c>
      <c r="N2534">
        <v>0</v>
      </c>
      <c r="O2534">
        <v>2020</v>
      </c>
      <c r="P2534">
        <v>5029.8561831139787</v>
      </c>
      <c r="Q2534">
        <v>4.0938754601769656</v>
      </c>
      <c r="R2534" t="s">
        <v>109</v>
      </c>
      <c r="S2534">
        <v>1228.6295057193929</v>
      </c>
      <c r="T2534">
        <v>0.83</v>
      </c>
      <c r="U2534" t="s">
        <v>227</v>
      </c>
      <c r="V2534">
        <v>0.83</v>
      </c>
      <c r="W2534">
        <v>19.7</v>
      </c>
      <c r="X2534">
        <v>33.1</v>
      </c>
      <c r="Y2534">
        <v>27</v>
      </c>
      <c r="Z2534">
        <v>0.10652957206919771</v>
      </c>
      <c r="AA2534">
        <v>31.536000000000001</v>
      </c>
    </row>
    <row r="2535" spans="1:27" x14ac:dyDescent="0.25">
      <c r="A2535" t="s">
        <v>98</v>
      </c>
      <c r="B2535" t="s">
        <v>99</v>
      </c>
      <c r="C2535" t="s">
        <v>1367</v>
      </c>
      <c r="D2535" t="s">
        <v>1707</v>
      </c>
      <c r="E2535" t="s">
        <v>179</v>
      </c>
      <c r="F2535" t="s">
        <v>228</v>
      </c>
      <c r="G2535" t="s">
        <v>111</v>
      </c>
      <c r="H2535" t="s">
        <v>255</v>
      </c>
      <c r="I2535">
        <v>2020</v>
      </c>
      <c r="J2535" t="s">
        <v>261</v>
      </c>
      <c r="K2535" t="s">
        <v>257</v>
      </c>
      <c r="L2535" t="s">
        <v>2749</v>
      </c>
      <c r="M2535" t="s">
        <v>2783</v>
      </c>
      <c r="N2535">
        <v>1</v>
      </c>
      <c r="O2535">
        <v>2020</v>
      </c>
      <c r="P2535">
        <v>5151.7920905834089</v>
      </c>
      <c r="Q2535">
        <v>4.0938754601769656</v>
      </c>
      <c r="R2535" t="s">
        <v>109</v>
      </c>
      <c r="S2535">
        <v>1258.4144634338029</v>
      </c>
      <c r="T2535">
        <v>0.84</v>
      </c>
      <c r="U2535" t="s">
        <v>227</v>
      </c>
      <c r="V2535">
        <v>0.84</v>
      </c>
      <c r="W2535">
        <v>19.7</v>
      </c>
      <c r="X2535">
        <v>33.1</v>
      </c>
      <c r="Y2535">
        <v>27</v>
      </c>
      <c r="Z2535">
        <v>0.10652957206919771</v>
      </c>
      <c r="AA2535">
        <v>31.536000000000001</v>
      </c>
    </row>
    <row r="2536" spans="1:27" x14ac:dyDescent="0.25">
      <c r="A2536" t="s">
        <v>98</v>
      </c>
      <c r="B2536" t="s">
        <v>99</v>
      </c>
      <c r="C2536" t="s">
        <v>1367</v>
      </c>
      <c r="D2536" t="s">
        <v>1707</v>
      </c>
      <c r="E2536" t="s">
        <v>179</v>
      </c>
      <c r="F2536" t="s">
        <v>228</v>
      </c>
      <c r="G2536" t="s">
        <v>114</v>
      </c>
      <c r="H2536" t="s">
        <v>255</v>
      </c>
      <c r="I2536">
        <v>2016</v>
      </c>
      <c r="J2536" t="s">
        <v>262</v>
      </c>
      <c r="K2536" t="s">
        <v>257</v>
      </c>
      <c r="L2536" t="s">
        <v>2749</v>
      </c>
      <c r="M2536" t="s">
        <v>2784</v>
      </c>
      <c r="N2536">
        <v>1</v>
      </c>
      <c r="O2536">
        <v>2020</v>
      </c>
      <c r="P2536">
        <v>5304.2119749201956</v>
      </c>
      <c r="Q2536">
        <v>4.0938754601769656</v>
      </c>
      <c r="R2536" t="s">
        <v>109</v>
      </c>
      <c r="S2536">
        <v>1295.6456605768151</v>
      </c>
      <c r="T2536">
        <v>0.85</v>
      </c>
      <c r="U2536" t="s">
        <v>227</v>
      </c>
      <c r="V2536">
        <v>0.85</v>
      </c>
      <c r="W2536">
        <v>19.7</v>
      </c>
      <c r="X2536">
        <v>33.1</v>
      </c>
      <c r="Y2536">
        <v>27</v>
      </c>
      <c r="Z2536">
        <v>0.10652957206919771</v>
      </c>
      <c r="AA2536">
        <v>31.536000000000001</v>
      </c>
    </row>
    <row r="2537" spans="1:27" x14ac:dyDescent="0.25">
      <c r="A2537" t="s">
        <v>98</v>
      </c>
      <c r="B2537" t="s">
        <v>99</v>
      </c>
      <c r="C2537" t="s">
        <v>1367</v>
      </c>
      <c r="D2537" t="s">
        <v>1707</v>
      </c>
      <c r="E2537" t="s">
        <v>179</v>
      </c>
      <c r="F2537" t="s">
        <v>228</v>
      </c>
      <c r="G2537" t="s">
        <v>119</v>
      </c>
      <c r="H2537" t="s">
        <v>255</v>
      </c>
      <c r="I2537">
        <v>2016</v>
      </c>
      <c r="J2537" t="s">
        <v>264</v>
      </c>
      <c r="K2537" t="s">
        <v>257</v>
      </c>
      <c r="L2537" t="s">
        <v>2749</v>
      </c>
      <c r="M2537" t="s">
        <v>2785</v>
      </c>
      <c r="N2537">
        <v>0</v>
      </c>
      <c r="O2537">
        <v>2020</v>
      </c>
      <c r="P2537">
        <v>7864.8660317782214</v>
      </c>
      <c r="Q2537">
        <v>4.0938754601769656</v>
      </c>
      <c r="R2537" t="s">
        <v>109</v>
      </c>
      <c r="S2537">
        <v>1921.129772579415</v>
      </c>
      <c r="T2537">
        <v>0.97</v>
      </c>
      <c r="U2537" t="s">
        <v>227</v>
      </c>
      <c r="V2537">
        <v>0.97</v>
      </c>
      <c r="W2537">
        <v>19.7</v>
      </c>
      <c r="X2537">
        <v>33.1</v>
      </c>
      <c r="Y2537">
        <v>27</v>
      </c>
      <c r="Z2537">
        <v>0.10652957206919771</v>
      </c>
      <c r="AA2537">
        <v>31.536000000000001</v>
      </c>
    </row>
    <row r="2538" spans="1:27" x14ac:dyDescent="0.25">
      <c r="A2538" t="s">
        <v>98</v>
      </c>
      <c r="B2538" t="s">
        <v>99</v>
      </c>
      <c r="C2538" t="s">
        <v>1367</v>
      </c>
      <c r="D2538" t="s">
        <v>1707</v>
      </c>
      <c r="E2538" t="s">
        <v>179</v>
      </c>
      <c r="F2538" t="s">
        <v>228</v>
      </c>
      <c r="G2538" t="s">
        <v>119</v>
      </c>
      <c r="H2538" t="s">
        <v>255</v>
      </c>
      <c r="I2538">
        <v>2020</v>
      </c>
      <c r="J2538" t="s">
        <v>266</v>
      </c>
      <c r="K2538" t="s">
        <v>257</v>
      </c>
      <c r="L2538" t="s">
        <v>2749</v>
      </c>
      <c r="M2538" t="s">
        <v>2785</v>
      </c>
      <c r="N2538">
        <v>1</v>
      </c>
      <c r="O2538">
        <v>2020</v>
      </c>
      <c r="P2538">
        <v>7864.8660317782214</v>
      </c>
      <c r="Q2538">
        <v>4.0938754601769656</v>
      </c>
      <c r="R2538" t="s">
        <v>109</v>
      </c>
      <c r="S2538">
        <v>1921.129772579415</v>
      </c>
      <c r="T2538">
        <v>0.97</v>
      </c>
      <c r="U2538" t="s">
        <v>227</v>
      </c>
      <c r="V2538">
        <v>0.97</v>
      </c>
      <c r="W2538">
        <v>19.7</v>
      </c>
      <c r="X2538">
        <v>33.1</v>
      </c>
      <c r="Y2538">
        <v>27</v>
      </c>
      <c r="Z2538">
        <v>0.10652957206919771</v>
      </c>
      <c r="AA2538">
        <v>31.536000000000001</v>
      </c>
    </row>
    <row r="2539" spans="1:27" x14ac:dyDescent="0.25">
      <c r="A2539" t="s">
        <v>98</v>
      </c>
      <c r="B2539" t="s">
        <v>99</v>
      </c>
      <c r="C2539" t="s">
        <v>1367</v>
      </c>
      <c r="D2539" t="s">
        <v>1707</v>
      </c>
      <c r="E2539" t="s">
        <v>179</v>
      </c>
      <c r="F2539" t="s">
        <v>228</v>
      </c>
      <c r="G2539" t="s">
        <v>103</v>
      </c>
      <c r="H2539" t="s">
        <v>156</v>
      </c>
      <c r="I2539">
        <v>2016</v>
      </c>
      <c r="J2539" t="s">
        <v>267</v>
      </c>
      <c r="K2539" t="s">
        <v>158</v>
      </c>
      <c r="L2539" t="s">
        <v>2749</v>
      </c>
      <c r="M2539" t="s">
        <v>2786</v>
      </c>
      <c r="N2539">
        <v>1</v>
      </c>
      <c r="O2539">
        <v>2020</v>
      </c>
      <c r="P2539">
        <v>2499.6861031233111</v>
      </c>
      <c r="Q2539">
        <v>4.0938754601769656</v>
      </c>
      <c r="R2539" t="s">
        <v>109</v>
      </c>
      <c r="S2539">
        <v>610.59163314539546</v>
      </c>
      <c r="T2539">
        <v>0.8</v>
      </c>
      <c r="U2539" t="s">
        <v>227</v>
      </c>
      <c r="V2539">
        <v>0.8</v>
      </c>
      <c r="W2539">
        <v>16</v>
      </c>
      <c r="X2539">
        <v>27</v>
      </c>
      <c r="Y2539">
        <v>22</v>
      </c>
      <c r="Z2539">
        <v>0.10652957206919771</v>
      </c>
      <c r="AA2539">
        <v>31.536000000000001</v>
      </c>
    </row>
    <row r="2540" spans="1:27" x14ac:dyDescent="0.25">
      <c r="A2540" t="s">
        <v>98</v>
      </c>
      <c r="B2540" t="s">
        <v>99</v>
      </c>
      <c r="C2540" t="s">
        <v>1367</v>
      </c>
      <c r="D2540" t="s">
        <v>1707</v>
      </c>
      <c r="E2540" t="s">
        <v>179</v>
      </c>
      <c r="F2540" t="s">
        <v>228</v>
      </c>
      <c r="G2540" t="s">
        <v>111</v>
      </c>
      <c r="H2540" t="s">
        <v>156</v>
      </c>
      <c r="I2540">
        <v>2016</v>
      </c>
      <c r="J2540" t="s">
        <v>269</v>
      </c>
      <c r="K2540" t="s">
        <v>158</v>
      </c>
      <c r="L2540" t="s">
        <v>2749</v>
      </c>
      <c r="M2540" t="s">
        <v>2787</v>
      </c>
      <c r="N2540">
        <v>0</v>
      </c>
      <c r="O2540">
        <v>2020</v>
      </c>
      <c r="P2540">
        <v>3182.5271849521182</v>
      </c>
      <c r="Q2540">
        <v>4.0938754601769656</v>
      </c>
      <c r="R2540" t="s">
        <v>109</v>
      </c>
      <c r="S2540">
        <v>777.38739634608885</v>
      </c>
      <c r="T2540">
        <v>0.92</v>
      </c>
      <c r="U2540" t="s">
        <v>227</v>
      </c>
      <c r="V2540">
        <v>0.92</v>
      </c>
      <c r="W2540">
        <v>16</v>
      </c>
      <c r="X2540">
        <v>27</v>
      </c>
      <c r="Y2540">
        <v>22</v>
      </c>
      <c r="Z2540">
        <v>0.10652957206919771</v>
      </c>
      <c r="AA2540">
        <v>31.536000000000001</v>
      </c>
    </row>
    <row r="2541" spans="1:27" x14ac:dyDescent="0.25">
      <c r="A2541" t="s">
        <v>98</v>
      </c>
      <c r="B2541" t="s">
        <v>99</v>
      </c>
      <c r="C2541" t="s">
        <v>1367</v>
      </c>
      <c r="D2541" t="s">
        <v>1707</v>
      </c>
      <c r="E2541" t="s">
        <v>179</v>
      </c>
      <c r="F2541" t="s">
        <v>228</v>
      </c>
      <c r="G2541" t="s">
        <v>111</v>
      </c>
      <c r="H2541" t="s">
        <v>156</v>
      </c>
      <c r="I2541">
        <v>2020</v>
      </c>
      <c r="J2541" t="s">
        <v>271</v>
      </c>
      <c r="K2541" t="s">
        <v>158</v>
      </c>
      <c r="L2541" t="s">
        <v>2749</v>
      </c>
      <c r="M2541" t="s">
        <v>2787</v>
      </c>
      <c r="N2541">
        <v>1</v>
      </c>
      <c r="O2541">
        <v>2020</v>
      </c>
      <c r="P2541">
        <v>3365.4310461562618</v>
      </c>
      <c r="Q2541">
        <v>4.0938754601769656</v>
      </c>
      <c r="R2541" t="s">
        <v>109</v>
      </c>
      <c r="S2541">
        <v>822.06483291770314</v>
      </c>
      <c r="T2541">
        <v>0.92</v>
      </c>
      <c r="U2541" t="s">
        <v>227</v>
      </c>
      <c r="V2541">
        <v>0.92</v>
      </c>
      <c r="W2541">
        <v>16</v>
      </c>
      <c r="X2541">
        <v>27</v>
      </c>
      <c r="Y2541">
        <v>22</v>
      </c>
      <c r="Z2541">
        <v>0.10652957206919771</v>
      </c>
      <c r="AA2541">
        <v>31.536000000000001</v>
      </c>
    </row>
    <row r="2542" spans="1:27" x14ac:dyDescent="0.25">
      <c r="A2542" t="s">
        <v>98</v>
      </c>
      <c r="B2542" t="s">
        <v>99</v>
      </c>
      <c r="C2542" t="s">
        <v>1367</v>
      </c>
      <c r="D2542" t="s">
        <v>1707</v>
      </c>
      <c r="E2542" t="s">
        <v>179</v>
      </c>
      <c r="F2542" t="s">
        <v>228</v>
      </c>
      <c r="G2542" t="s">
        <v>114</v>
      </c>
      <c r="H2542" t="s">
        <v>156</v>
      </c>
      <c r="I2542">
        <v>2016</v>
      </c>
      <c r="J2542" t="s">
        <v>272</v>
      </c>
      <c r="K2542" t="s">
        <v>158</v>
      </c>
      <c r="L2542" t="s">
        <v>2749</v>
      </c>
      <c r="M2542" t="s">
        <v>2788</v>
      </c>
      <c r="N2542">
        <v>1</v>
      </c>
      <c r="O2542">
        <v>2020</v>
      </c>
      <c r="P2542">
        <v>3341.043864662377</v>
      </c>
      <c r="Q2542">
        <v>4.0938754601769656</v>
      </c>
      <c r="R2542" t="s">
        <v>109</v>
      </c>
      <c r="S2542">
        <v>816.10784137482131</v>
      </c>
      <c r="T2542">
        <v>0.95</v>
      </c>
      <c r="U2542" t="s">
        <v>227</v>
      </c>
      <c r="V2542">
        <v>0.95</v>
      </c>
      <c r="W2542">
        <v>16</v>
      </c>
      <c r="X2542">
        <v>27</v>
      </c>
      <c r="Y2542">
        <v>22</v>
      </c>
      <c r="Z2542">
        <v>0.10652957206919771</v>
      </c>
      <c r="AA2542">
        <v>31.536000000000001</v>
      </c>
    </row>
    <row r="2543" spans="1:27" x14ac:dyDescent="0.25">
      <c r="A2543" t="s">
        <v>98</v>
      </c>
      <c r="B2543" t="s">
        <v>99</v>
      </c>
      <c r="C2543" t="s">
        <v>1367</v>
      </c>
      <c r="D2543" t="s">
        <v>1707</v>
      </c>
      <c r="E2543" t="s">
        <v>179</v>
      </c>
      <c r="F2543" t="s">
        <v>228</v>
      </c>
      <c r="G2543" t="s">
        <v>114</v>
      </c>
      <c r="H2543" t="s">
        <v>156</v>
      </c>
      <c r="I2543">
        <v>2022</v>
      </c>
      <c r="J2543" t="s">
        <v>274</v>
      </c>
      <c r="K2543" t="s">
        <v>158</v>
      </c>
      <c r="L2543" t="s">
        <v>2749</v>
      </c>
      <c r="M2543" t="s">
        <v>2789</v>
      </c>
      <c r="N2543">
        <v>1</v>
      </c>
      <c r="O2543">
        <v>2022</v>
      </c>
      <c r="P2543">
        <v>3341.043864662377</v>
      </c>
      <c r="Q2543">
        <v>4.0938754601769656</v>
      </c>
      <c r="R2543" t="s">
        <v>109</v>
      </c>
      <c r="S2543">
        <v>816.10784137482131</v>
      </c>
      <c r="T2543">
        <v>0.95</v>
      </c>
      <c r="U2543" t="s">
        <v>227</v>
      </c>
      <c r="V2543">
        <v>0.95</v>
      </c>
      <c r="W2543">
        <v>16</v>
      </c>
      <c r="X2543">
        <v>27</v>
      </c>
      <c r="Y2543">
        <v>22</v>
      </c>
      <c r="Z2543">
        <v>0.10652957206919771</v>
      </c>
      <c r="AA2543">
        <v>31.536000000000001</v>
      </c>
    </row>
    <row r="2544" spans="1:27" x14ac:dyDescent="0.25">
      <c r="A2544" t="s">
        <v>98</v>
      </c>
      <c r="B2544" t="s">
        <v>99</v>
      </c>
      <c r="C2544" t="s">
        <v>1367</v>
      </c>
      <c r="D2544" t="s">
        <v>1707</v>
      </c>
      <c r="E2544" t="s">
        <v>179</v>
      </c>
      <c r="F2544" t="s">
        <v>228</v>
      </c>
      <c r="G2544" t="s">
        <v>119</v>
      </c>
      <c r="H2544" t="s">
        <v>156</v>
      </c>
      <c r="I2544">
        <v>2016</v>
      </c>
      <c r="J2544" t="s">
        <v>276</v>
      </c>
      <c r="K2544" t="s">
        <v>158</v>
      </c>
      <c r="L2544" t="s">
        <v>2749</v>
      </c>
      <c r="M2544" t="s">
        <v>2790</v>
      </c>
      <c r="N2544">
        <v>1</v>
      </c>
      <c r="O2544">
        <v>2020</v>
      </c>
      <c r="P2544">
        <v>3706.851587070666</v>
      </c>
      <c r="Q2544">
        <v>4.0938754601769656</v>
      </c>
      <c r="R2544" t="s">
        <v>109</v>
      </c>
      <c r="S2544">
        <v>905.46271451804978</v>
      </c>
      <c r="T2544">
        <v>0.99</v>
      </c>
      <c r="U2544" t="s">
        <v>227</v>
      </c>
      <c r="V2544">
        <v>0.99</v>
      </c>
      <c r="W2544">
        <v>16</v>
      </c>
      <c r="X2544">
        <v>27</v>
      </c>
      <c r="Y2544">
        <v>22</v>
      </c>
      <c r="Z2544">
        <v>0.10652957206919771</v>
      </c>
      <c r="AA2544">
        <v>31.536000000000001</v>
      </c>
    </row>
    <row r="2545" spans="1:27" x14ac:dyDescent="0.25">
      <c r="A2545" t="s">
        <v>98</v>
      </c>
      <c r="B2545" t="s">
        <v>99</v>
      </c>
      <c r="C2545" t="s">
        <v>1367</v>
      </c>
      <c r="D2545" t="s">
        <v>1707</v>
      </c>
      <c r="E2545" t="s">
        <v>179</v>
      </c>
      <c r="F2545" t="s">
        <v>228</v>
      </c>
      <c r="G2545" t="s">
        <v>119</v>
      </c>
      <c r="H2545" t="s">
        <v>156</v>
      </c>
      <c r="I2545">
        <v>2022</v>
      </c>
      <c r="J2545" t="s">
        <v>278</v>
      </c>
      <c r="K2545" t="s">
        <v>158</v>
      </c>
      <c r="L2545" t="s">
        <v>2749</v>
      </c>
      <c r="M2545" t="s">
        <v>2791</v>
      </c>
      <c r="N2545">
        <v>1</v>
      </c>
      <c r="O2545">
        <v>2022</v>
      </c>
      <c r="P2545">
        <v>3706.851587070666</v>
      </c>
      <c r="Q2545">
        <v>4.0938754601769656</v>
      </c>
      <c r="R2545" t="s">
        <v>109</v>
      </c>
      <c r="S2545">
        <v>905.46271451804978</v>
      </c>
      <c r="T2545">
        <v>0.99</v>
      </c>
      <c r="U2545" t="s">
        <v>227</v>
      </c>
      <c r="V2545">
        <v>0.99</v>
      </c>
      <c r="W2545">
        <v>16</v>
      </c>
      <c r="X2545">
        <v>27</v>
      </c>
      <c r="Y2545">
        <v>22</v>
      </c>
      <c r="Z2545">
        <v>0.10652957206919771</v>
      </c>
      <c r="AA2545">
        <v>31.536000000000001</v>
      </c>
    </row>
    <row r="2546" spans="1:27" x14ac:dyDescent="0.25">
      <c r="A2546" t="s">
        <v>98</v>
      </c>
      <c r="B2546" t="s">
        <v>99</v>
      </c>
      <c r="C2546" t="s">
        <v>1367</v>
      </c>
      <c r="D2546" t="s">
        <v>1707</v>
      </c>
      <c r="E2546" t="s">
        <v>179</v>
      </c>
      <c r="F2546" t="s">
        <v>228</v>
      </c>
      <c r="G2546" t="s">
        <v>103</v>
      </c>
      <c r="H2546" t="s">
        <v>148</v>
      </c>
      <c r="I2546">
        <v>2016</v>
      </c>
      <c r="J2546" t="s">
        <v>280</v>
      </c>
      <c r="K2546" t="s">
        <v>150</v>
      </c>
      <c r="L2546" t="s">
        <v>2749</v>
      </c>
      <c r="M2546" t="s">
        <v>2792</v>
      </c>
      <c r="N2546">
        <v>1</v>
      </c>
      <c r="O2546">
        <v>2020</v>
      </c>
      <c r="P2546">
        <v>5029.8561831139787</v>
      </c>
      <c r="Q2546">
        <v>4.0938754601769656</v>
      </c>
      <c r="R2546" t="s">
        <v>109</v>
      </c>
      <c r="S2546">
        <v>1228.6295057193929</v>
      </c>
      <c r="T2546">
        <v>0.83</v>
      </c>
      <c r="U2546" t="s">
        <v>227</v>
      </c>
      <c r="V2546">
        <v>0.83</v>
      </c>
      <c r="W2546">
        <v>19.7</v>
      </c>
      <c r="X2546">
        <v>33.1</v>
      </c>
      <c r="Y2546">
        <v>27</v>
      </c>
      <c r="Z2546">
        <v>0.10652957206919771</v>
      </c>
      <c r="AA2546">
        <v>31.536000000000001</v>
      </c>
    </row>
    <row r="2547" spans="1:27" x14ac:dyDescent="0.25">
      <c r="A2547" t="s">
        <v>98</v>
      </c>
      <c r="B2547" t="s">
        <v>99</v>
      </c>
      <c r="C2547" t="s">
        <v>1367</v>
      </c>
      <c r="D2547" t="s">
        <v>1707</v>
      </c>
      <c r="E2547" t="s">
        <v>179</v>
      </c>
      <c r="F2547" t="s">
        <v>228</v>
      </c>
      <c r="G2547" t="s">
        <v>111</v>
      </c>
      <c r="H2547" t="s">
        <v>148</v>
      </c>
      <c r="I2547">
        <v>2016</v>
      </c>
      <c r="J2547" t="s">
        <v>282</v>
      </c>
      <c r="K2547" t="s">
        <v>150</v>
      </c>
      <c r="L2547" t="s">
        <v>2749</v>
      </c>
      <c r="M2547" t="s">
        <v>2793</v>
      </c>
      <c r="N2547">
        <v>1</v>
      </c>
      <c r="O2547">
        <v>2020</v>
      </c>
      <c r="P2547">
        <v>5029.8561831139787</v>
      </c>
      <c r="Q2547">
        <v>4.0938754601769656</v>
      </c>
      <c r="R2547" t="s">
        <v>109</v>
      </c>
      <c r="S2547">
        <v>1228.6295057193929</v>
      </c>
      <c r="T2547">
        <v>0.83</v>
      </c>
      <c r="U2547" t="s">
        <v>227</v>
      </c>
      <c r="V2547">
        <v>0.83</v>
      </c>
      <c r="W2547">
        <v>19.7</v>
      </c>
      <c r="X2547">
        <v>33.1</v>
      </c>
      <c r="Y2547">
        <v>27</v>
      </c>
      <c r="Z2547">
        <v>0.10652957206919771</v>
      </c>
      <c r="AA2547">
        <v>31.536000000000001</v>
      </c>
    </row>
    <row r="2548" spans="1:27" x14ac:dyDescent="0.25">
      <c r="A2548" t="s">
        <v>98</v>
      </c>
      <c r="B2548" t="s">
        <v>99</v>
      </c>
      <c r="C2548" t="s">
        <v>1367</v>
      </c>
      <c r="D2548" t="s">
        <v>1707</v>
      </c>
      <c r="E2548" t="s">
        <v>179</v>
      </c>
      <c r="F2548" t="s">
        <v>228</v>
      </c>
      <c r="G2548" t="s">
        <v>111</v>
      </c>
      <c r="H2548" t="s">
        <v>148</v>
      </c>
      <c r="I2548">
        <v>2022</v>
      </c>
      <c r="J2548" t="s">
        <v>284</v>
      </c>
      <c r="K2548" t="s">
        <v>150</v>
      </c>
      <c r="L2548" t="s">
        <v>2749</v>
      </c>
      <c r="M2548" t="s">
        <v>2794</v>
      </c>
      <c r="N2548">
        <v>1</v>
      </c>
      <c r="O2548">
        <v>2022</v>
      </c>
      <c r="P2548">
        <v>5151.7920905834089</v>
      </c>
      <c r="Q2548">
        <v>4.0938754601769656</v>
      </c>
      <c r="R2548" t="s">
        <v>109</v>
      </c>
      <c r="S2548">
        <v>1258.4144634338029</v>
      </c>
      <c r="T2548">
        <v>0.84</v>
      </c>
      <c r="U2548" t="s">
        <v>227</v>
      </c>
      <c r="V2548">
        <v>0.84</v>
      </c>
      <c r="W2548">
        <v>19.7</v>
      </c>
      <c r="X2548">
        <v>33.1</v>
      </c>
      <c r="Y2548">
        <v>27</v>
      </c>
      <c r="Z2548">
        <v>0.10652957206919771</v>
      </c>
      <c r="AA2548">
        <v>31.536000000000001</v>
      </c>
    </row>
    <row r="2549" spans="1:27" x14ac:dyDescent="0.25">
      <c r="A2549" t="s">
        <v>98</v>
      </c>
      <c r="B2549" t="s">
        <v>99</v>
      </c>
      <c r="C2549" t="s">
        <v>1367</v>
      </c>
      <c r="D2549" t="s">
        <v>1707</v>
      </c>
      <c r="E2549" t="s">
        <v>179</v>
      </c>
      <c r="F2549" t="s">
        <v>228</v>
      </c>
      <c r="G2549" t="s">
        <v>114</v>
      </c>
      <c r="H2549" t="s">
        <v>148</v>
      </c>
      <c r="I2549">
        <v>2016</v>
      </c>
      <c r="J2549" t="s">
        <v>286</v>
      </c>
      <c r="K2549" t="s">
        <v>150</v>
      </c>
      <c r="L2549" t="s">
        <v>2749</v>
      </c>
      <c r="M2549" t="s">
        <v>2795</v>
      </c>
      <c r="N2549">
        <v>1</v>
      </c>
      <c r="O2549">
        <v>2020</v>
      </c>
      <c r="P2549">
        <v>5304.2119749201956</v>
      </c>
      <c r="Q2549">
        <v>4.0938754601769656</v>
      </c>
      <c r="R2549" t="s">
        <v>109</v>
      </c>
      <c r="S2549">
        <v>1295.6456605768151</v>
      </c>
      <c r="T2549">
        <v>0.85</v>
      </c>
      <c r="U2549" t="s">
        <v>227</v>
      </c>
      <c r="V2549">
        <v>0.85</v>
      </c>
      <c r="W2549">
        <v>19.7</v>
      </c>
      <c r="X2549">
        <v>33.1</v>
      </c>
      <c r="Y2549">
        <v>27</v>
      </c>
      <c r="Z2549">
        <v>0.10652957206919771</v>
      </c>
      <c r="AA2549">
        <v>31.536000000000001</v>
      </c>
    </row>
    <row r="2550" spans="1:27" x14ac:dyDescent="0.25">
      <c r="A2550" t="s">
        <v>98</v>
      </c>
      <c r="B2550" t="s">
        <v>99</v>
      </c>
      <c r="C2550" t="s">
        <v>1367</v>
      </c>
      <c r="D2550" t="s">
        <v>1707</v>
      </c>
      <c r="E2550" t="s">
        <v>179</v>
      </c>
      <c r="F2550" t="s">
        <v>228</v>
      </c>
      <c r="G2550" t="s">
        <v>119</v>
      </c>
      <c r="H2550" t="s">
        <v>148</v>
      </c>
      <c r="I2550">
        <v>2016</v>
      </c>
      <c r="J2550" t="s">
        <v>288</v>
      </c>
      <c r="K2550" t="s">
        <v>150</v>
      </c>
      <c r="L2550" t="s">
        <v>2749</v>
      </c>
      <c r="M2550" t="s">
        <v>2796</v>
      </c>
      <c r="N2550">
        <v>1</v>
      </c>
      <c r="O2550">
        <v>2020</v>
      </c>
      <c r="P2550">
        <v>7864.8660317782214</v>
      </c>
      <c r="Q2550">
        <v>4.0938754601769656</v>
      </c>
      <c r="R2550" t="s">
        <v>109</v>
      </c>
      <c r="S2550">
        <v>1921.129772579415</v>
      </c>
      <c r="T2550">
        <v>0.97</v>
      </c>
      <c r="U2550" t="s">
        <v>227</v>
      </c>
      <c r="V2550">
        <v>0.97</v>
      </c>
      <c r="W2550">
        <v>19.7</v>
      </c>
      <c r="X2550">
        <v>33.1</v>
      </c>
      <c r="Y2550">
        <v>27</v>
      </c>
      <c r="Z2550">
        <v>0.10652957206919771</v>
      </c>
      <c r="AA2550">
        <v>31.536000000000001</v>
      </c>
    </row>
    <row r="2551" spans="1:27" x14ac:dyDescent="0.25">
      <c r="A2551" t="s">
        <v>98</v>
      </c>
      <c r="B2551" t="s">
        <v>99</v>
      </c>
      <c r="C2551" t="s">
        <v>1367</v>
      </c>
      <c r="D2551" t="s">
        <v>1707</v>
      </c>
      <c r="E2551" t="s">
        <v>179</v>
      </c>
      <c r="F2551" t="s">
        <v>228</v>
      </c>
      <c r="G2551" t="s">
        <v>119</v>
      </c>
      <c r="H2551" t="s">
        <v>148</v>
      </c>
      <c r="I2551">
        <v>2022</v>
      </c>
      <c r="J2551" t="s">
        <v>290</v>
      </c>
      <c r="K2551" t="s">
        <v>150</v>
      </c>
      <c r="L2551" t="s">
        <v>2749</v>
      </c>
      <c r="M2551" t="s">
        <v>2797</v>
      </c>
      <c r="N2551">
        <v>1</v>
      </c>
      <c r="O2551">
        <v>2022</v>
      </c>
      <c r="P2551">
        <v>7864.8660317782214</v>
      </c>
      <c r="Q2551">
        <v>4.0938754601769656</v>
      </c>
      <c r="R2551" t="s">
        <v>109</v>
      </c>
      <c r="S2551">
        <v>1921.129772579415</v>
      </c>
      <c r="T2551">
        <v>0.97</v>
      </c>
      <c r="U2551" t="s">
        <v>227</v>
      </c>
      <c r="V2551">
        <v>0.97</v>
      </c>
      <c r="W2551">
        <v>19.7</v>
      </c>
      <c r="X2551">
        <v>33.1</v>
      </c>
      <c r="Y2551">
        <v>27</v>
      </c>
      <c r="Z2551">
        <v>0.10652957206919771</v>
      </c>
      <c r="AA2551">
        <v>31.536000000000001</v>
      </c>
    </row>
    <row r="2552" spans="1:27" x14ac:dyDescent="0.25">
      <c r="A2552" t="s">
        <v>98</v>
      </c>
      <c r="B2552" t="s">
        <v>99</v>
      </c>
      <c r="C2552" t="s">
        <v>1367</v>
      </c>
      <c r="D2552" t="s">
        <v>1707</v>
      </c>
      <c r="E2552" t="s">
        <v>179</v>
      </c>
      <c r="F2552" t="s">
        <v>224</v>
      </c>
      <c r="G2552" t="s">
        <v>103</v>
      </c>
      <c r="H2552" t="s">
        <v>148</v>
      </c>
      <c r="I2552">
        <v>2016</v>
      </c>
      <c r="J2552" t="s">
        <v>292</v>
      </c>
      <c r="K2552" t="s">
        <v>150</v>
      </c>
      <c r="L2552" t="s">
        <v>2749</v>
      </c>
      <c r="M2552" t="s">
        <v>2798</v>
      </c>
      <c r="N2552">
        <v>1</v>
      </c>
      <c r="O2552">
        <v>2020</v>
      </c>
      <c r="P2552">
        <v>11126.65155658547</v>
      </c>
      <c r="Q2552">
        <v>4.0938754601769656</v>
      </c>
      <c r="R2552" t="s">
        <v>109</v>
      </c>
      <c r="S2552">
        <v>2717.8773914398698</v>
      </c>
      <c r="T2552">
        <v>0.84</v>
      </c>
      <c r="U2552" t="s">
        <v>227</v>
      </c>
      <c r="V2552">
        <v>0.84</v>
      </c>
      <c r="W2552">
        <v>18</v>
      </c>
      <c r="X2552">
        <v>28</v>
      </c>
      <c r="Y2552">
        <v>24</v>
      </c>
      <c r="Z2552">
        <v>0.10652957206919771</v>
      </c>
      <c r="AA2552">
        <v>31.536000000000001</v>
      </c>
    </row>
    <row r="2553" spans="1:27" x14ac:dyDescent="0.25">
      <c r="A2553" t="s">
        <v>98</v>
      </c>
      <c r="B2553" t="s">
        <v>99</v>
      </c>
      <c r="C2553" t="s">
        <v>1367</v>
      </c>
      <c r="D2553" t="s">
        <v>1707</v>
      </c>
      <c r="E2553" t="s">
        <v>179</v>
      </c>
      <c r="F2553" t="s">
        <v>224</v>
      </c>
      <c r="G2553" t="s">
        <v>103</v>
      </c>
      <c r="H2553" t="s">
        <v>148</v>
      </c>
      <c r="I2553">
        <v>2022</v>
      </c>
      <c r="J2553" t="s">
        <v>294</v>
      </c>
      <c r="K2553" t="s">
        <v>150</v>
      </c>
      <c r="L2553" t="s">
        <v>2749</v>
      </c>
      <c r="M2553" t="s">
        <v>2799</v>
      </c>
      <c r="N2553">
        <v>1</v>
      </c>
      <c r="O2553">
        <v>2022</v>
      </c>
      <c r="P2553">
        <v>11492.45927899376</v>
      </c>
      <c r="Q2553">
        <v>4.0938754601769656</v>
      </c>
      <c r="R2553" t="s">
        <v>109</v>
      </c>
      <c r="S2553">
        <v>2807.2322645830991</v>
      </c>
      <c r="T2553">
        <v>0.86</v>
      </c>
      <c r="U2553" t="s">
        <v>227</v>
      </c>
      <c r="V2553">
        <v>0.86</v>
      </c>
      <c r="W2553">
        <v>18</v>
      </c>
      <c r="X2553">
        <v>28</v>
      </c>
      <c r="Y2553">
        <v>24</v>
      </c>
      <c r="Z2553">
        <v>0.10652957206919771</v>
      </c>
      <c r="AA2553">
        <v>31.536000000000001</v>
      </c>
    </row>
    <row r="2554" spans="1:27" x14ac:dyDescent="0.25">
      <c r="A2554" t="s">
        <v>98</v>
      </c>
      <c r="B2554" t="s">
        <v>99</v>
      </c>
      <c r="C2554" t="s">
        <v>1367</v>
      </c>
      <c r="D2554" t="s">
        <v>1707</v>
      </c>
      <c r="E2554" t="s">
        <v>179</v>
      </c>
      <c r="F2554" t="s">
        <v>224</v>
      </c>
      <c r="G2554" t="s">
        <v>111</v>
      </c>
      <c r="H2554" t="s">
        <v>148</v>
      </c>
      <c r="I2554">
        <v>2016</v>
      </c>
      <c r="J2554" t="s">
        <v>296</v>
      </c>
      <c r="K2554" t="s">
        <v>150</v>
      </c>
      <c r="L2554" t="s">
        <v>2749</v>
      </c>
      <c r="M2554" t="s">
        <v>2800</v>
      </c>
      <c r="N2554">
        <v>1</v>
      </c>
      <c r="O2554">
        <v>2020</v>
      </c>
      <c r="P2554">
        <v>11126.65155658547</v>
      </c>
      <c r="Q2554">
        <v>4.0938754601769656</v>
      </c>
      <c r="R2554" t="s">
        <v>109</v>
      </c>
      <c r="S2554">
        <v>2717.8773914398698</v>
      </c>
      <c r="T2554">
        <v>0.84</v>
      </c>
      <c r="U2554" t="s">
        <v>227</v>
      </c>
      <c r="V2554">
        <v>0.84</v>
      </c>
      <c r="W2554">
        <v>18</v>
      </c>
      <c r="X2554">
        <v>28</v>
      </c>
      <c r="Y2554">
        <v>24</v>
      </c>
      <c r="Z2554">
        <v>0.10652957206919771</v>
      </c>
      <c r="AA2554">
        <v>31.536000000000001</v>
      </c>
    </row>
    <row r="2555" spans="1:27" x14ac:dyDescent="0.25">
      <c r="A2555" t="s">
        <v>98</v>
      </c>
      <c r="B2555" t="s">
        <v>99</v>
      </c>
      <c r="C2555" t="s">
        <v>1367</v>
      </c>
      <c r="D2555" t="s">
        <v>1707</v>
      </c>
      <c r="E2555" t="s">
        <v>179</v>
      </c>
      <c r="F2555" t="s">
        <v>224</v>
      </c>
      <c r="G2555" t="s">
        <v>111</v>
      </c>
      <c r="H2555" t="s">
        <v>148</v>
      </c>
      <c r="I2555">
        <v>2022</v>
      </c>
      <c r="J2555" t="s">
        <v>298</v>
      </c>
      <c r="K2555" t="s">
        <v>150</v>
      </c>
      <c r="L2555" t="s">
        <v>2749</v>
      </c>
      <c r="M2555" t="s">
        <v>2801</v>
      </c>
      <c r="N2555">
        <v>1</v>
      </c>
      <c r="O2555">
        <v>2022</v>
      </c>
      <c r="P2555">
        <v>11492.45927899376</v>
      </c>
      <c r="Q2555">
        <v>4.0938754601769656</v>
      </c>
      <c r="R2555" t="s">
        <v>109</v>
      </c>
      <c r="S2555">
        <v>2807.2322645830991</v>
      </c>
      <c r="T2555">
        <v>0.86</v>
      </c>
      <c r="U2555" t="s">
        <v>227</v>
      </c>
      <c r="V2555">
        <v>0.86</v>
      </c>
      <c r="W2555">
        <v>18</v>
      </c>
      <c r="X2555">
        <v>28</v>
      </c>
      <c r="Y2555">
        <v>24</v>
      </c>
      <c r="Z2555">
        <v>0.10652957206919771</v>
      </c>
      <c r="AA2555">
        <v>31.536000000000001</v>
      </c>
    </row>
    <row r="2556" spans="1:27" x14ac:dyDescent="0.25">
      <c r="A2556" t="s">
        <v>98</v>
      </c>
      <c r="B2556" t="s">
        <v>99</v>
      </c>
      <c r="C2556" t="s">
        <v>1367</v>
      </c>
      <c r="D2556" t="s">
        <v>1707</v>
      </c>
      <c r="E2556" t="s">
        <v>179</v>
      </c>
      <c r="F2556" t="s">
        <v>224</v>
      </c>
      <c r="G2556" t="s">
        <v>114</v>
      </c>
      <c r="H2556" t="s">
        <v>148</v>
      </c>
      <c r="I2556">
        <v>2016</v>
      </c>
      <c r="J2556" t="s">
        <v>300</v>
      </c>
      <c r="K2556" t="s">
        <v>150</v>
      </c>
      <c r="L2556" t="s">
        <v>2749</v>
      </c>
      <c r="M2556" t="s">
        <v>2802</v>
      </c>
      <c r="N2556">
        <v>1</v>
      </c>
      <c r="O2556">
        <v>2020</v>
      </c>
      <c r="P2556">
        <v>11492.45927899376</v>
      </c>
      <c r="Q2556">
        <v>4.0938754601769656</v>
      </c>
      <c r="R2556" t="s">
        <v>109</v>
      </c>
      <c r="S2556">
        <v>2807.2322645830991</v>
      </c>
      <c r="T2556">
        <v>0.87</v>
      </c>
      <c r="U2556" t="s">
        <v>227</v>
      </c>
      <c r="V2556">
        <v>0.87</v>
      </c>
      <c r="W2556">
        <v>18</v>
      </c>
      <c r="X2556">
        <v>28</v>
      </c>
      <c r="Y2556">
        <v>24</v>
      </c>
      <c r="Z2556">
        <v>0.10652957206919771</v>
      </c>
      <c r="AA2556">
        <v>31.536000000000001</v>
      </c>
    </row>
    <row r="2557" spans="1:27" x14ac:dyDescent="0.25">
      <c r="A2557" t="s">
        <v>98</v>
      </c>
      <c r="B2557" t="s">
        <v>99</v>
      </c>
      <c r="C2557" t="s">
        <v>1367</v>
      </c>
      <c r="D2557" t="s">
        <v>1707</v>
      </c>
      <c r="E2557" t="s">
        <v>179</v>
      </c>
      <c r="F2557" t="s">
        <v>224</v>
      </c>
      <c r="G2557" t="s">
        <v>119</v>
      </c>
      <c r="H2557" t="s">
        <v>148</v>
      </c>
      <c r="I2557">
        <v>2016</v>
      </c>
      <c r="J2557" t="s">
        <v>302</v>
      </c>
      <c r="K2557" t="s">
        <v>150</v>
      </c>
      <c r="L2557" t="s">
        <v>2749</v>
      </c>
      <c r="M2557" t="s">
        <v>2803</v>
      </c>
      <c r="N2557">
        <v>1</v>
      </c>
      <c r="O2557">
        <v>2020</v>
      </c>
      <c r="P2557">
        <v>13961.66140524971</v>
      </c>
      <c r="Q2557">
        <v>4.0938754601769656</v>
      </c>
      <c r="R2557" t="s">
        <v>109</v>
      </c>
      <c r="S2557">
        <v>3410.3776582998921</v>
      </c>
      <c r="T2557">
        <v>0.9</v>
      </c>
      <c r="U2557" t="s">
        <v>227</v>
      </c>
      <c r="V2557">
        <v>0.9</v>
      </c>
      <c r="W2557">
        <v>18</v>
      </c>
      <c r="X2557">
        <v>28</v>
      </c>
      <c r="Y2557">
        <v>24</v>
      </c>
      <c r="Z2557">
        <v>0.10652957206919771</v>
      </c>
      <c r="AA2557">
        <v>31.536000000000001</v>
      </c>
    </row>
    <row r="2558" spans="1:27" x14ac:dyDescent="0.25">
      <c r="A2558" t="s">
        <v>98</v>
      </c>
      <c r="B2558" t="s">
        <v>99</v>
      </c>
      <c r="C2558" t="s">
        <v>1367</v>
      </c>
      <c r="D2558" t="s">
        <v>1707</v>
      </c>
      <c r="E2558" t="s">
        <v>304</v>
      </c>
      <c r="F2558" t="s">
        <v>180</v>
      </c>
      <c r="G2558" t="s">
        <v>111</v>
      </c>
      <c r="H2558" t="s">
        <v>104</v>
      </c>
      <c r="I2558">
        <v>2016</v>
      </c>
      <c r="J2558" t="s">
        <v>305</v>
      </c>
      <c r="K2558" t="s">
        <v>106</v>
      </c>
      <c r="L2558" t="s">
        <v>2804</v>
      </c>
      <c r="M2558" t="s">
        <v>2805</v>
      </c>
      <c r="N2558">
        <v>0</v>
      </c>
      <c r="O2558">
        <v>2020</v>
      </c>
      <c r="P2558">
        <v>8291.641707921226</v>
      </c>
      <c r="Q2558">
        <v>2.764334235731762</v>
      </c>
      <c r="R2558" t="s">
        <v>109</v>
      </c>
      <c r="S2558">
        <v>2999.507657483503</v>
      </c>
      <c r="T2558">
        <v>0.6</v>
      </c>
      <c r="U2558" t="s">
        <v>184</v>
      </c>
      <c r="V2558">
        <v>0.6</v>
      </c>
      <c r="W2558">
        <v>12</v>
      </c>
      <c r="X2558">
        <v>18</v>
      </c>
      <c r="Y2558">
        <v>16</v>
      </c>
      <c r="Z2558">
        <v>6.1608679451578198E-2</v>
      </c>
      <c r="AA2558">
        <v>31.536000000000001</v>
      </c>
    </row>
    <row r="2559" spans="1:27" x14ac:dyDescent="0.25">
      <c r="A2559" t="s">
        <v>98</v>
      </c>
      <c r="B2559" t="s">
        <v>99</v>
      </c>
      <c r="C2559" t="s">
        <v>1367</v>
      </c>
      <c r="D2559" t="s">
        <v>1707</v>
      </c>
      <c r="E2559" t="s">
        <v>304</v>
      </c>
      <c r="F2559" t="s">
        <v>180</v>
      </c>
      <c r="G2559" t="s">
        <v>111</v>
      </c>
      <c r="H2559" t="s">
        <v>104</v>
      </c>
      <c r="I2559">
        <v>2020</v>
      </c>
      <c r="J2559" t="s">
        <v>308</v>
      </c>
      <c r="K2559" t="s">
        <v>106</v>
      </c>
      <c r="L2559" t="s">
        <v>2804</v>
      </c>
      <c r="M2559" t="s">
        <v>2805</v>
      </c>
      <c r="N2559">
        <v>1</v>
      </c>
      <c r="O2559">
        <v>2020</v>
      </c>
      <c r="P2559">
        <v>8291.641707921226</v>
      </c>
      <c r="Q2559">
        <v>2.764334235731762</v>
      </c>
      <c r="R2559" t="s">
        <v>109</v>
      </c>
      <c r="S2559">
        <v>2999.507657483503</v>
      </c>
      <c r="T2559">
        <v>0.7</v>
      </c>
      <c r="U2559" t="s">
        <v>184</v>
      </c>
      <c r="V2559">
        <v>0.7</v>
      </c>
      <c r="W2559">
        <v>12</v>
      </c>
      <c r="X2559">
        <v>18</v>
      </c>
      <c r="Y2559">
        <v>16</v>
      </c>
      <c r="Z2559">
        <v>6.1608679451578198E-2</v>
      </c>
      <c r="AA2559">
        <v>31.536000000000001</v>
      </c>
    </row>
    <row r="2560" spans="1:27" x14ac:dyDescent="0.25">
      <c r="A2560" t="s">
        <v>98</v>
      </c>
      <c r="B2560" t="s">
        <v>99</v>
      </c>
      <c r="C2560" t="s">
        <v>1367</v>
      </c>
      <c r="D2560" t="s">
        <v>1707</v>
      </c>
      <c r="E2560" t="s">
        <v>304</v>
      </c>
      <c r="F2560" t="s">
        <v>180</v>
      </c>
      <c r="G2560" t="s">
        <v>103</v>
      </c>
      <c r="H2560" t="s">
        <v>125</v>
      </c>
      <c r="I2560">
        <v>2016</v>
      </c>
      <c r="J2560" t="s">
        <v>309</v>
      </c>
      <c r="K2560" t="s">
        <v>127</v>
      </c>
      <c r="L2560" t="s">
        <v>2804</v>
      </c>
      <c r="M2560" t="s">
        <v>2806</v>
      </c>
      <c r="N2560">
        <v>1</v>
      </c>
      <c r="O2560">
        <v>2020</v>
      </c>
      <c r="P2560">
        <v>2956.9457561336731</v>
      </c>
      <c r="Q2560">
        <v>2.764334235731762</v>
      </c>
      <c r="R2560" t="s">
        <v>109</v>
      </c>
      <c r="S2560">
        <v>1069.6773631466911</v>
      </c>
      <c r="T2560">
        <v>4.1031652989449006</v>
      </c>
      <c r="U2560" t="s">
        <v>184</v>
      </c>
      <c r="V2560">
        <v>4.1031652989449006</v>
      </c>
      <c r="W2560">
        <v>9</v>
      </c>
      <c r="X2560">
        <v>22</v>
      </c>
      <c r="Y2560">
        <v>16</v>
      </c>
      <c r="Z2560">
        <v>6.1608679451578198E-2</v>
      </c>
      <c r="AA2560">
        <v>31.536000000000001</v>
      </c>
    </row>
    <row r="2561" spans="1:27" x14ac:dyDescent="0.25">
      <c r="A2561" t="s">
        <v>98</v>
      </c>
      <c r="B2561" t="s">
        <v>99</v>
      </c>
      <c r="C2561" t="s">
        <v>1367</v>
      </c>
      <c r="D2561" t="s">
        <v>1707</v>
      </c>
      <c r="E2561" t="s">
        <v>304</v>
      </c>
      <c r="F2561" t="s">
        <v>180</v>
      </c>
      <c r="G2561" t="s">
        <v>103</v>
      </c>
      <c r="H2561" t="s">
        <v>125</v>
      </c>
      <c r="I2561">
        <v>2023</v>
      </c>
      <c r="J2561" t="s">
        <v>311</v>
      </c>
      <c r="K2561" t="s">
        <v>127</v>
      </c>
      <c r="L2561" t="s">
        <v>2804</v>
      </c>
      <c r="M2561" t="s">
        <v>2807</v>
      </c>
      <c r="N2561">
        <v>1</v>
      </c>
      <c r="O2561">
        <v>2023</v>
      </c>
      <c r="P2561">
        <v>2956.9457561336731</v>
      </c>
      <c r="Q2561">
        <v>2.764334235731762</v>
      </c>
      <c r="R2561" t="s">
        <v>109</v>
      </c>
      <c r="S2561">
        <v>1069.6773631466911</v>
      </c>
      <c r="T2561">
        <v>4.1031652989449006</v>
      </c>
      <c r="U2561" t="s">
        <v>184</v>
      </c>
      <c r="V2561">
        <v>4.1031652989449006</v>
      </c>
      <c r="W2561">
        <v>9</v>
      </c>
      <c r="X2561">
        <v>22</v>
      </c>
      <c r="Y2561">
        <v>16</v>
      </c>
      <c r="Z2561">
        <v>6.1608679451578198E-2</v>
      </c>
      <c r="AA2561">
        <v>31.536000000000001</v>
      </c>
    </row>
    <row r="2562" spans="1:27" x14ac:dyDescent="0.25">
      <c r="A2562" t="s">
        <v>98</v>
      </c>
      <c r="B2562" t="s">
        <v>99</v>
      </c>
      <c r="C2562" t="s">
        <v>1367</v>
      </c>
      <c r="D2562" t="s">
        <v>1707</v>
      </c>
      <c r="E2562" t="s">
        <v>304</v>
      </c>
      <c r="F2562" t="s">
        <v>180</v>
      </c>
      <c r="G2562" t="s">
        <v>111</v>
      </c>
      <c r="H2562" t="s">
        <v>125</v>
      </c>
      <c r="I2562">
        <v>2016</v>
      </c>
      <c r="J2562" t="s">
        <v>313</v>
      </c>
      <c r="K2562" t="s">
        <v>127</v>
      </c>
      <c r="L2562" t="s">
        <v>2804</v>
      </c>
      <c r="M2562" t="s">
        <v>2808</v>
      </c>
      <c r="N2562">
        <v>1</v>
      </c>
      <c r="O2562">
        <v>2020</v>
      </c>
      <c r="P2562">
        <v>3109.3656404704602</v>
      </c>
      <c r="Q2562">
        <v>2.764334235731762</v>
      </c>
      <c r="R2562" t="s">
        <v>109</v>
      </c>
      <c r="S2562">
        <v>1124.8153715563139</v>
      </c>
      <c r="T2562">
        <v>4.484173505275499</v>
      </c>
      <c r="U2562" t="s">
        <v>184</v>
      </c>
      <c r="V2562">
        <v>4.484173505275499</v>
      </c>
      <c r="W2562">
        <v>9</v>
      </c>
      <c r="X2562">
        <v>22</v>
      </c>
      <c r="Y2562">
        <v>16</v>
      </c>
      <c r="Z2562">
        <v>6.1608679451578198E-2</v>
      </c>
      <c r="AA2562">
        <v>31.536000000000001</v>
      </c>
    </row>
    <row r="2563" spans="1:27" x14ac:dyDescent="0.25">
      <c r="A2563" t="s">
        <v>98</v>
      </c>
      <c r="B2563" t="s">
        <v>99</v>
      </c>
      <c r="C2563" t="s">
        <v>1367</v>
      </c>
      <c r="D2563" t="s">
        <v>1707</v>
      </c>
      <c r="E2563" t="s">
        <v>304</v>
      </c>
      <c r="F2563" t="s">
        <v>180</v>
      </c>
      <c r="G2563" t="s">
        <v>111</v>
      </c>
      <c r="H2563" t="s">
        <v>125</v>
      </c>
      <c r="I2563">
        <v>2023</v>
      </c>
      <c r="J2563" t="s">
        <v>315</v>
      </c>
      <c r="K2563" t="s">
        <v>127</v>
      </c>
      <c r="L2563" t="s">
        <v>2804</v>
      </c>
      <c r="M2563" t="s">
        <v>2809</v>
      </c>
      <c r="N2563">
        <v>1</v>
      </c>
      <c r="O2563">
        <v>2023</v>
      </c>
      <c r="P2563">
        <v>3139.8496173378171</v>
      </c>
      <c r="Q2563">
        <v>2.764334235731762</v>
      </c>
      <c r="R2563" t="s">
        <v>109</v>
      </c>
      <c r="S2563">
        <v>1135.8429732382381</v>
      </c>
      <c r="T2563">
        <v>4.6307151230949586</v>
      </c>
      <c r="U2563" t="s">
        <v>184</v>
      </c>
      <c r="V2563">
        <v>4.6307151230949586</v>
      </c>
      <c r="W2563">
        <v>9</v>
      </c>
      <c r="X2563">
        <v>22</v>
      </c>
      <c r="Y2563">
        <v>16</v>
      </c>
      <c r="Z2563">
        <v>6.1608679451578198E-2</v>
      </c>
      <c r="AA2563">
        <v>31.536000000000001</v>
      </c>
    </row>
    <row r="2564" spans="1:27" x14ac:dyDescent="0.25">
      <c r="A2564" t="s">
        <v>98</v>
      </c>
      <c r="B2564" t="s">
        <v>99</v>
      </c>
      <c r="C2564" t="s">
        <v>1367</v>
      </c>
      <c r="D2564" t="s">
        <v>1707</v>
      </c>
      <c r="E2564" t="s">
        <v>304</v>
      </c>
      <c r="F2564" t="s">
        <v>180</v>
      </c>
      <c r="G2564" t="s">
        <v>114</v>
      </c>
      <c r="H2564" t="s">
        <v>125</v>
      </c>
      <c r="I2564">
        <v>2016</v>
      </c>
      <c r="J2564" t="s">
        <v>317</v>
      </c>
      <c r="K2564" t="s">
        <v>127</v>
      </c>
      <c r="L2564" t="s">
        <v>2804</v>
      </c>
      <c r="M2564" t="s">
        <v>2810</v>
      </c>
      <c r="N2564">
        <v>1</v>
      </c>
      <c r="O2564">
        <v>2020</v>
      </c>
      <c r="P2564">
        <v>3017.9137098683868</v>
      </c>
      <c r="Q2564">
        <v>2.764334235731762</v>
      </c>
      <c r="R2564" t="s">
        <v>109</v>
      </c>
      <c r="S2564">
        <v>1091.73256651054</v>
      </c>
      <c r="T2564">
        <v>4.3962485345838216</v>
      </c>
      <c r="U2564" t="s">
        <v>184</v>
      </c>
      <c r="V2564">
        <v>4.3962485345838216</v>
      </c>
      <c r="W2564">
        <v>9</v>
      </c>
      <c r="X2564">
        <v>22</v>
      </c>
      <c r="Y2564">
        <v>16</v>
      </c>
      <c r="Z2564">
        <v>6.1608679451578198E-2</v>
      </c>
      <c r="AA2564">
        <v>31.536000000000001</v>
      </c>
    </row>
    <row r="2565" spans="1:27" x14ac:dyDescent="0.25">
      <c r="A2565" t="s">
        <v>98</v>
      </c>
      <c r="B2565" t="s">
        <v>99</v>
      </c>
      <c r="C2565" t="s">
        <v>1367</v>
      </c>
      <c r="D2565" t="s">
        <v>1707</v>
      </c>
      <c r="E2565" t="s">
        <v>304</v>
      </c>
      <c r="F2565" t="s">
        <v>180</v>
      </c>
      <c r="G2565" t="s">
        <v>114</v>
      </c>
      <c r="H2565" t="s">
        <v>125</v>
      </c>
      <c r="I2565">
        <v>2022</v>
      </c>
      <c r="J2565" t="s">
        <v>319</v>
      </c>
      <c r="K2565" t="s">
        <v>127</v>
      </c>
      <c r="L2565" t="s">
        <v>2804</v>
      </c>
      <c r="M2565" t="s">
        <v>2811</v>
      </c>
      <c r="N2565">
        <v>1</v>
      </c>
      <c r="O2565">
        <v>2022</v>
      </c>
      <c r="P2565">
        <v>3017.9137098683868</v>
      </c>
      <c r="Q2565">
        <v>2.764334235731762</v>
      </c>
      <c r="R2565" t="s">
        <v>109</v>
      </c>
      <c r="S2565">
        <v>1091.73256651054</v>
      </c>
      <c r="T2565">
        <v>4.3962485345838216</v>
      </c>
      <c r="U2565" t="s">
        <v>184</v>
      </c>
      <c r="V2565">
        <v>4.3962485345838216</v>
      </c>
      <c r="W2565">
        <v>9</v>
      </c>
      <c r="X2565">
        <v>22</v>
      </c>
      <c r="Y2565">
        <v>16</v>
      </c>
      <c r="Z2565">
        <v>6.1608679451578198E-2</v>
      </c>
      <c r="AA2565">
        <v>31.536000000000001</v>
      </c>
    </row>
    <row r="2566" spans="1:27" x14ac:dyDescent="0.25">
      <c r="A2566" t="s">
        <v>98</v>
      </c>
      <c r="B2566" t="s">
        <v>99</v>
      </c>
      <c r="C2566" t="s">
        <v>1367</v>
      </c>
      <c r="D2566" t="s">
        <v>1707</v>
      </c>
      <c r="E2566" t="s">
        <v>304</v>
      </c>
      <c r="F2566" t="s">
        <v>180</v>
      </c>
      <c r="G2566" t="s">
        <v>114</v>
      </c>
      <c r="H2566" t="s">
        <v>125</v>
      </c>
      <c r="I2566">
        <v>2023</v>
      </c>
      <c r="J2566" t="s">
        <v>321</v>
      </c>
      <c r="K2566" t="s">
        <v>127</v>
      </c>
      <c r="L2566" t="s">
        <v>2804</v>
      </c>
      <c r="M2566" t="s">
        <v>2812</v>
      </c>
      <c r="N2566">
        <v>1</v>
      </c>
      <c r="O2566">
        <v>2023</v>
      </c>
      <c r="P2566">
        <v>3266.447780092843</v>
      </c>
      <c r="Q2566">
        <v>2.764334235731762</v>
      </c>
      <c r="R2566" t="s">
        <v>109</v>
      </c>
      <c r="S2566">
        <v>1181.639954340819</v>
      </c>
      <c r="T2566">
        <v>4.6893317702227444</v>
      </c>
      <c r="U2566" t="s">
        <v>184</v>
      </c>
      <c r="V2566">
        <v>4.6893317702227444</v>
      </c>
      <c r="W2566">
        <v>9</v>
      </c>
      <c r="X2566">
        <v>22</v>
      </c>
      <c r="Y2566">
        <v>16</v>
      </c>
      <c r="Z2566">
        <v>6.1608679451578198E-2</v>
      </c>
      <c r="AA2566">
        <v>31.536000000000001</v>
      </c>
    </row>
    <row r="2567" spans="1:27" x14ac:dyDescent="0.25">
      <c r="A2567" t="s">
        <v>98</v>
      </c>
      <c r="B2567" t="s">
        <v>99</v>
      </c>
      <c r="C2567" t="s">
        <v>1367</v>
      </c>
      <c r="D2567" t="s">
        <v>1707</v>
      </c>
      <c r="E2567" t="s">
        <v>304</v>
      </c>
      <c r="F2567" t="s">
        <v>180</v>
      </c>
      <c r="G2567" t="s">
        <v>119</v>
      </c>
      <c r="H2567" t="s">
        <v>125</v>
      </c>
      <c r="I2567">
        <v>2016</v>
      </c>
      <c r="J2567" t="s">
        <v>323</v>
      </c>
      <c r="K2567" t="s">
        <v>127</v>
      </c>
      <c r="L2567" t="s">
        <v>2804</v>
      </c>
      <c r="M2567" t="s">
        <v>2813</v>
      </c>
      <c r="N2567">
        <v>1</v>
      </c>
      <c r="O2567">
        <v>2020</v>
      </c>
      <c r="P2567">
        <v>3719.0451778176089</v>
      </c>
      <c r="Q2567">
        <v>2.764334235731762</v>
      </c>
      <c r="R2567" t="s">
        <v>109</v>
      </c>
      <c r="S2567">
        <v>1345.3674051948069</v>
      </c>
      <c r="T2567">
        <v>5.5685814771395066</v>
      </c>
      <c r="U2567" t="s">
        <v>184</v>
      </c>
      <c r="V2567">
        <v>5.5685814771395066</v>
      </c>
      <c r="W2567">
        <v>9</v>
      </c>
      <c r="X2567">
        <v>22</v>
      </c>
      <c r="Y2567">
        <v>16</v>
      </c>
      <c r="Z2567">
        <v>6.1608679451578198E-2</v>
      </c>
      <c r="AA2567">
        <v>31.536000000000001</v>
      </c>
    </row>
    <row r="2568" spans="1:27" x14ac:dyDescent="0.25">
      <c r="A2568" t="s">
        <v>98</v>
      </c>
      <c r="B2568" t="s">
        <v>99</v>
      </c>
      <c r="C2568" t="s">
        <v>1367</v>
      </c>
      <c r="D2568" t="s">
        <v>1707</v>
      </c>
      <c r="E2568" t="s">
        <v>304</v>
      </c>
      <c r="F2568" t="s">
        <v>180</v>
      </c>
      <c r="G2568" t="s">
        <v>119</v>
      </c>
      <c r="H2568" t="s">
        <v>125</v>
      </c>
      <c r="I2568">
        <v>2022</v>
      </c>
      <c r="J2568" t="s">
        <v>325</v>
      </c>
      <c r="K2568" t="s">
        <v>127</v>
      </c>
      <c r="L2568" t="s">
        <v>2804</v>
      </c>
      <c r="M2568" t="s">
        <v>2814</v>
      </c>
      <c r="N2568">
        <v>1</v>
      </c>
      <c r="O2568">
        <v>2022</v>
      </c>
      <c r="P2568">
        <v>3914.784397702746</v>
      </c>
      <c r="Q2568">
        <v>2.764334235731762</v>
      </c>
      <c r="R2568" t="s">
        <v>109</v>
      </c>
      <c r="S2568">
        <v>1416.1762159945331</v>
      </c>
      <c r="T2568">
        <v>5.8616647127784294</v>
      </c>
      <c r="U2568" t="s">
        <v>184</v>
      </c>
      <c r="V2568">
        <v>5.8616647127784294</v>
      </c>
      <c r="W2568">
        <v>9</v>
      </c>
      <c r="X2568">
        <v>22</v>
      </c>
      <c r="Y2568">
        <v>16</v>
      </c>
      <c r="Z2568">
        <v>6.1608679451578198E-2</v>
      </c>
      <c r="AA2568">
        <v>31.536000000000001</v>
      </c>
    </row>
    <row r="2569" spans="1:27" x14ac:dyDescent="0.25">
      <c r="A2569" t="s">
        <v>98</v>
      </c>
      <c r="B2569" t="s">
        <v>99</v>
      </c>
      <c r="C2569" t="s">
        <v>1367</v>
      </c>
      <c r="D2569" t="s">
        <v>1707</v>
      </c>
      <c r="E2569" t="s">
        <v>304</v>
      </c>
      <c r="F2569" t="s">
        <v>201</v>
      </c>
      <c r="G2569" t="s">
        <v>103</v>
      </c>
      <c r="H2569" t="s">
        <v>125</v>
      </c>
      <c r="I2569">
        <v>2016</v>
      </c>
      <c r="J2569" t="s">
        <v>327</v>
      </c>
      <c r="K2569" t="s">
        <v>127</v>
      </c>
      <c r="L2569" t="s">
        <v>2804</v>
      </c>
      <c r="M2569" t="s">
        <v>2815</v>
      </c>
      <c r="N2569">
        <v>1</v>
      </c>
      <c r="O2569">
        <v>2020</v>
      </c>
      <c r="P2569">
        <v>9511.0007826155233</v>
      </c>
      <c r="Q2569">
        <v>2.764334235731762</v>
      </c>
      <c r="R2569" t="s">
        <v>109</v>
      </c>
      <c r="S2569">
        <v>3440.6117247604889</v>
      </c>
      <c r="T2569">
        <v>14.1</v>
      </c>
      <c r="U2569" t="s">
        <v>329</v>
      </c>
      <c r="V2569">
        <v>4.1348973607038122</v>
      </c>
      <c r="W2569">
        <v>8</v>
      </c>
      <c r="X2569">
        <v>20.8</v>
      </c>
      <c r="Y2569">
        <v>15</v>
      </c>
      <c r="Z2569">
        <v>6.1608679451578198E-2</v>
      </c>
      <c r="AA2569">
        <v>31.536000000000001</v>
      </c>
    </row>
    <row r="2570" spans="1:27" x14ac:dyDescent="0.25">
      <c r="A2570" t="s">
        <v>98</v>
      </c>
      <c r="B2570" t="s">
        <v>99</v>
      </c>
      <c r="C2570" t="s">
        <v>1367</v>
      </c>
      <c r="D2570" t="s">
        <v>1707</v>
      </c>
      <c r="E2570" t="s">
        <v>304</v>
      </c>
      <c r="F2570" t="s">
        <v>201</v>
      </c>
      <c r="G2570" t="s">
        <v>111</v>
      </c>
      <c r="H2570" t="s">
        <v>125</v>
      </c>
      <c r="I2570">
        <v>2016</v>
      </c>
      <c r="J2570" t="s">
        <v>330</v>
      </c>
      <c r="K2570" t="s">
        <v>127</v>
      </c>
      <c r="L2570" t="s">
        <v>2804</v>
      </c>
      <c r="M2570" t="s">
        <v>2816</v>
      </c>
      <c r="N2570">
        <v>1</v>
      </c>
      <c r="O2570">
        <v>2020</v>
      </c>
      <c r="P2570">
        <v>9846.3245281564559</v>
      </c>
      <c r="Q2570">
        <v>2.764334235731762</v>
      </c>
      <c r="R2570" t="s">
        <v>109</v>
      </c>
      <c r="S2570">
        <v>3561.9153432616599</v>
      </c>
      <c r="T2570">
        <v>17.3</v>
      </c>
      <c r="U2570" t="s">
        <v>329</v>
      </c>
      <c r="V2570">
        <v>5.0733137829912023</v>
      </c>
      <c r="W2570">
        <v>8</v>
      </c>
      <c r="X2570">
        <v>20.8</v>
      </c>
      <c r="Y2570">
        <v>15</v>
      </c>
      <c r="Z2570">
        <v>6.1608679451578198E-2</v>
      </c>
      <c r="AA2570">
        <v>31.536000000000001</v>
      </c>
    </row>
    <row r="2571" spans="1:27" x14ac:dyDescent="0.25">
      <c r="A2571" t="s">
        <v>98</v>
      </c>
      <c r="B2571" t="s">
        <v>99</v>
      </c>
      <c r="C2571" t="s">
        <v>1367</v>
      </c>
      <c r="D2571" t="s">
        <v>1707</v>
      </c>
      <c r="E2571" t="s">
        <v>304</v>
      </c>
      <c r="F2571" t="s">
        <v>201</v>
      </c>
      <c r="G2571" t="s">
        <v>114</v>
      </c>
      <c r="H2571" t="s">
        <v>125</v>
      </c>
      <c r="I2571">
        <v>2016</v>
      </c>
      <c r="J2571" t="s">
        <v>332</v>
      </c>
      <c r="K2571" t="s">
        <v>127</v>
      </c>
      <c r="L2571" t="s">
        <v>2804</v>
      </c>
      <c r="M2571" t="s">
        <v>2817</v>
      </c>
      <c r="N2571">
        <v>0</v>
      </c>
      <c r="O2571">
        <v>2020</v>
      </c>
      <c r="P2571">
        <v>9846.3245281564559</v>
      </c>
      <c r="Q2571">
        <v>2.764334235731762</v>
      </c>
      <c r="R2571" t="s">
        <v>109</v>
      </c>
      <c r="S2571">
        <v>3561.9153432616599</v>
      </c>
      <c r="T2571">
        <v>17.100000000000001</v>
      </c>
      <c r="U2571" t="s">
        <v>329</v>
      </c>
      <c r="V2571">
        <v>5.0146627565982396</v>
      </c>
      <c r="W2571">
        <v>8</v>
      </c>
      <c r="X2571">
        <v>20.8</v>
      </c>
      <c r="Y2571">
        <v>15</v>
      </c>
      <c r="Z2571">
        <v>6.1608679451578198E-2</v>
      </c>
      <c r="AA2571">
        <v>31.536000000000001</v>
      </c>
    </row>
    <row r="2572" spans="1:27" x14ac:dyDescent="0.25">
      <c r="A2572" t="s">
        <v>98</v>
      </c>
      <c r="B2572" t="s">
        <v>99</v>
      </c>
      <c r="C2572" t="s">
        <v>1367</v>
      </c>
      <c r="D2572" t="s">
        <v>1707</v>
      </c>
      <c r="E2572" t="s">
        <v>304</v>
      </c>
      <c r="F2572" t="s">
        <v>201</v>
      </c>
      <c r="G2572" t="s">
        <v>114</v>
      </c>
      <c r="H2572" t="s">
        <v>125</v>
      </c>
      <c r="I2572">
        <v>2020</v>
      </c>
      <c r="J2572" t="s">
        <v>334</v>
      </c>
      <c r="K2572" t="s">
        <v>127</v>
      </c>
      <c r="L2572" t="s">
        <v>2804</v>
      </c>
      <c r="M2572" t="s">
        <v>2817</v>
      </c>
      <c r="N2572">
        <v>1</v>
      </c>
      <c r="O2572">
        <v>2020</v>
      </c>
      <c r="P2572">
        <v>9846.3245281564559</v>
      </c>
      <c r="Q2572">
        <v>2.764334235731762</v>
      </c>
      <c r="R2572" t="s">
        <v>109</v>
      </c>
      <c r="S2572">
        <v>3561.9153432616599</v>
      </c>
      <c r="T2572">
        <v>17.100000000000001</v>
      </c>
      <c r="U2572" t="s">
        <v>329</v>
      </c>
      <c r="V2572">
        <v>5.0146627565982396</v>
      </c>
      <c r="W2572">
        <v>8</v>
      </c>
      <c r="X2572">
        <v>20.8</v>
      </c>
      <c r="Y2572">
        <v>15</v>
      </c>
      <c r="Z2572">
        <v>6.1608679451578198E-2</v>
      </c>
      <c r="AA2572">
        <v>31.536000000000001</v>
      </c>
    </row>
    <row r="2573" spans="1:27" x14ac:dyDescent="0.25">
      <c r="A2573" t="s">
        <v>98</v>
      </c>
      <c r="B2573" t="s">
        <v>99</v>
      </c>
      <c r="C2573" t="s">
        <v>1367</v>
      </c>
      <c r="D2573" t="s">
        <v>1707</v>
      </c>
      <c r="E2573" t="s">
        <v>304</v>
      </c>
      <c r="F2573" t="s">
        <v>201</v>
      </c>
      <c r="G2573" t="s">
        <v>114</v>
      </c>
      <c r="H2573" t="s">
        <v>125</v>
      </c>
      <c r="I2573">
        <v>2022</v>
      </c>
      <c r="J2573" t="s">
        <v>335</v>
      </c>
      <c r="K2573" t="s">
        <v>127</v>
      </c>
      <c r="L2573" t="s">
        <v>2804</v>
      </c>
      <c r="M2573" t="s">
        <v>2818</v>
      </c>
      <c r="N2573">
        <v>1</v>
      </c>
      <c r="O2573">
        <v>2022</v>
      </c>
      <c r="P2573">
        <v>9846.3245281564559</v>
      </c>
      <c r="Q2573">
        <v>2.764334235731762</v>
      </c>
      <c r="R2573" t="s">
        <v>109</v>
      </c>
      <c r="S2573">
        <v>3561.9153432616599</v>
      </c>
      <c r="T2573">
        <v>17.100000000000001</v>
      </c>
      <c r="U2573" t="s">
        <v>329</v>
      </c>
      <c r="V2573">
        <v>5.0146627565982396</v>
      </c>
      <c r="W2573">
        <v>8</v>
      </c>
      <c r="X2573">
        <v>20.8</v>
      </c>
      <c r="Y2573">
        <v>15</v>
      </c>
      <c r="Z2573">
        <v>6.1608679451578198E-2</v>
      </c>
      <c r="AA2573">
        <v>31.536000000000001</v>
      </c>
    </row>
    <row r="2574" spans="1:27" x14ac:dyDescent="0.25">
      <c r="A2574" t="s">
        <v>98</v>
      </c>
      <c r="B2574" t="s">
        <v>99</v>
      </c>
      <c r="C2574" t="s">
        <v>1367</v>
      </c>
      <c r="D2574" t="s">
        <v>1707</v>
      </c>
      <c r="E2574" t="s">
        <v>304</v>
      </c>
      <c r="F2574" t="s">
        <v>201</v>
      </c>
      <c r="G2574" t="s">
        <v>114</v>
      </c>
      <c r="H2574" t="s">
        <v>125</v>
      </c>
      <c r="I2574">
        <v>2023</v>
      </c>
      <c r="J2574" t="s">
        <v>337</v>
      </c>
      <c r="K2574" t="s">
        <v>127</v>
      </c>
      <c r="L2574" t="s">
        <v>2804</v>
      </c>
      <c r="M2574" t="s">
        <v>2819</v>
      </c>
      <c r="N2574">
        <v>1</v>
      </c>
      <c r="O2574">
        <v>2023</v>
      </c>
      <c r="P2574">
        <v>9846.3245281564559</v>
      </c>
      <c r="Q2574">
        <v>2.764334235731762</v>
      </c>
      <c r="R2574" t="s">
        <v>109</v>
      </c>
      <c r="S2574">
        <v>3561.9153432616599</v>
      </c>
      <c r="T2574">
        <v>17.100000000000001</v>
      </c>
      <c r="U2574" t="s">
        <v>329</v>
      </c>
      <c r="V2574">
        <v>5.0146627565982396</v>
      </c>
      <c r="W2574">
        <v>8</v>
      </c>
      <c r="X2574">
        <v>20.8</v>
      </c>
      <c r="Y2574">
        <v>15</v>
      </c>
      <c r="Z2574">
        <v>6.1608679451578198E-2</v>
      </c>
      <c r="AA2574">
        <v>31.536000000000001</v>
      </c>
    </row>
    <row r="2575" spans="1:27" x14ac:dyDescent="0.25">
      <c r="A2575" t="s">
        <v>98</v>
      </c>
      <c r="B2575" t="s">
        <v>99</v>
      </c>
      <c r="C2575" t="s">
        <v>1367</v>
      </c>
      <c r="D2575" t="s">
        <v>1707</v>
      </c>
      <c r="E2575" t="s">
        <v>304</v>
      </c>
      <c r="F2575" t="s">
        <v>201</v>
      </c>
      <c r="G2575" t="s">
        <v>114</v>
      </c>
      <c r="H2575" t="s">
        <v>125</v>
      </c>
      <c r="I2575">
        <v>2024</v>
      </c>
      <c r="J2575" t="s">
        <v>339</v>
      </c>
      <c r="K2575" t="s">
        <v>127</v>
      </c>
      <c r="L2575" t="s">
        <v>2804</v>
      </c>
      <c r="M2575" t="s">
        <v>2820</v>
      </c>
      <c r="N2575">
        <v>1</v>
      </c>
      <c r="O2575">
        <v>2024</v>
      </c>
      <c r="P2575">
        <v>9846.3245281564559</v>
      </c>
      <c r="Q2575">
        <v>2.764334235731762</v>
      </c>
      <c r="R2575" t="s">
        <v>109</v>
      </c>
      <c r="S2575">
        <v>3561.9153432616599</v>
      </c>
      <c r="T2575">
        <v>17.100000000000001</v>
      </c>
      <c r="U2575" t="s">
        <v>329</v>
      </c>
      <c r="V2575">
        <v>5.0146627565982396</v>
      </c>
      <c r="W2575">
        <v>8</v>
      </c>
      <c r="X2575">
        <v>20.8</v>
      </c>
      <c r="Y2575">
        <v>15</v>
      </c>
      <c r="Z2575">
        <v>6.1608679451578198E-2</v>
      </c>
      <c r="AA2575">
        <v>31.536000000000001</v>
      </c>
    </row>
    <row r="2576" spans="1:27" x14ac:dyDescent="0.25">
      <c r="A2576" t="s">
        <v>98</v>
      </c>
      <c r="B2576" t="s">
        <v>99</v>
      </c>
      <c r="C2576" t="s">
        <v>1367</v>
      </c>
      <c r="D2576" t="s">
        <v>1707</v>
      </c>
      <c r="E2576" t="s">
        <v>304</v>
      </c>
      <c r="F2576" t="s">
        <v>201</v>
      </c>
      <c r="G2576" t="s">
        <v>119</v>
      </c>
      <c r="H2576" t="s">
        <v>125</v>
      </c>
      <c r="I2576">
        <v>2016</v>
      </c>
      <c r="J2576" t="s">
        <v>341</v>
      </c>
      <c r="K2576" t="s">
        <v>127</v>
      </c>
      <c r="L2576" t="s">
        <v>2804</v>
      </c>
      <c r="M2576" t="s">
        <v>2821</v>
      </c>
      <c r="N2576">
        <v>0</v>
      </c>
      <c r="O2576">
        <v>2020</v>
      </c>
      <c r="P2576">
        <v>10395.03611176889</v>
      </c>
      <c r="Q2576">
        <v>2.764334235731762</v>
      </c>
      <c r="R2576" t="s">
        <v>109</v>
      </c>
      <c r="S2576">
        <v>3760.4121735363042</v>
      </c>
      <c r="T2576">
        <v>22.4</v>
      </c>
      <c r="U2576" t="s">
        <v>329</v>
      </c>
      <c r="V2576">
        <v>6.5689149560117297</v>
      </c>
      <c r="W2576">
        <v>8</v>
      </c>
      <c r="X2576">
        <v>20.8</v>
      </c>
      <c r="Y2576">
        <v>15</v>
      </c>
      <c r="Z2576">
        <v>6.1608679451578198E-2</v>
      </c>
      <c r="AA2576">
        <v>31.536000000000001</v>
      </c>
    </row>
    <row r="2577" spans="1:27" x14ac:dyDescent="0.25">
      <c r="A2577" t="s">
        <v>98</v>
      </c>
      <c r="B2577" t="s">
        <v>99</v>
      </c>
      <c r="C2577" t="s">
        <v>1367</v>
      </c>
      <c r="D2577" t="s">
        <v>1707</v>
      </c>
      <c r="E2577" t="s">
        <v>304</v>
      </c>
      <c r="F2577" t="s">
        <v>201</v>
      </c>
      <c r="G2577" t="s">
        <v>119</v>
      </c>
      <c r="H2577" t="s">
        <v>125</v>
      </c>
      <c r="I2577">
        <v>2020</v>
      </c>
      <c r="J2577" t="s">
        <v>343</v>
      </c>
      <c r="K2577" t="s">
        <v>127</v>
      </c>
      <c r="L2577" t="s">
        <v>2804</v>
      </c>
      <c r="M2577" t="s">
        <v>2821</v>
      </c>
      <c r="N2577">
        <v>1</v>
      </c>
      <c r="O2577">
        <v>2020</v>
      </c>
      <c r="P2577">
        <v>10395.03611176889</v>
      </c>
      <c r="Q2577">
        <v>2.764334235731762</v>
      </c>
      <c r="R2577" t="s">
        <v>109</v>
      </c>
      <c r="S2577">
        <v>3760.4121735363042</v>
      </c>
      <c r="T2577">
        <v>22.4</v>
      </c>
      <c r="U2577" t="s">
        <v>329</v>
      </c>
      <c r="V2577">
        <v>6.5689149560117297</v>
      </c>
      <c r="W2577">
        <v>8</v>
      </c>
      <c r="X2577">
        <v>20.8</v>
      </c>
      <c r="Y2577">
        <v>15</v>
      </c>
      <c r="Z2577">
        <v>6.1608679451578198E-2</v>
      </c>
      <c r="AA2577">
        <v>31.536000000000001</v>
      </c>
    </row>
    <row r="2578" spans="1:27" x14ac:dyDescent="0.25">
      <c r="A2578" t="s">
        <v>98</v>
      </c>
      <c r="B2578" t="s">
        <v>99</v>
      </c>
      <c r="C2578" t="s">
        <v>1367</v>
      </c>
      <c r="D2578" t="s">
        <v>1707</v>
      </c>
      <c r="E2578" t="s">
        <v>304</v>
      </c>
      <c r="F2578" t="s">
        <v>201</v>
      </c>
      <c r="G2578" t="s">
        <v>119</v>
      </c>
      <c r="H2578" t="s">
        <v>125</v>
      </c>
      <c r="I2578">
        <v>2022</v>
      </c>
      <c r="J2578" t="s">
        <v>344</v>
      </c>
      <c r="K2578" t="s">
        <v>127</v>
      </c>
      <c r="L2578" t="s">
        <v>2804</v>
      </c>
      <c r="M2578" t="s">
        <v>2822</v>
      </c>
      <c r="N2578">
        <v>1</v>
      </c>
      <c r="O2578">
        <v>2022</v>
      </c>
      <c r="P2578">
        <v>10395.03611176889</v>
      </c>
      <c r="Q2578">
        <v>2.764334235731762</v>
      </c>
      <c r="R2578" t="s">
        <v>109</v>
      </c>
      <c r="S2578">
        <v>3760.4121735363042</v>
      </c>
      <c r="T2578">
        <v>22.4</v>
      </c>
      <c r="U2578" t="s">
        <v>329</v>
      </c>
      <c r="V2578">
        <v>6.5689149560117297</v>
      </c>
      <c r="W2578">
        <v>8</v>
      </c>
      <c r="X2578">
        <v>20.8</v>
      </c>
      <c r="Y2578">
        <v>15</v>
      </c>
      <c r="Z2578">
        <v>6.1608679451578198E-2</v>
      </c>
      <c r="AA2578">
        <v>31.536000000000001</v>
      </c>
    </row>
    <row r="2579" spans="1:27" x14ac:dyDescent="0.25">
      <c r="A2579" t="s">
        <v>98</v>
      </c>
      <c r="B2579" t="s">
        <v>99</v>
      </c>
      <c r="C2579" t="s">
        <v>1367</v>
      </c>
      <c r="D2579" t="s">
        <v>1707</v>
      </c>
      <c r="E2579" t="s">
        <v>304</v>
      </c>
      <c r="F2579" t="s">
        <v>201</v>
      </c>
      <c r="G2579" t="s">
        <v>119</v>
      </c>
      <c r="H2579" t="s">
        <v>125</v>
      </c>
      <c r="I2579">
        <v>2023</v>
      </c>
      <c r="J2579" t="s">
        <v>346</v>
      </c>
      <c r="K2579" t="s">
        <v>127</v>
      </c>
      <c r="L2579" t="s">
        <v>2804</v>
      </c>
      <c r="M2579" t="s">
        <v>2823</v>
      </c>
      <c r="N2579">
        <v>1</v>
      </c>
      <c r="O2579">
        <v>2023</v>
      </c>
      <c r="P2579">
        <v>10395.03611176889</v>
      </c>
      <c r="Q2579">
        <v>2.764334235731762</v>
      </c>
      <c r="R2579" t="s">
        <v>109</v>
      </c>
      <c r="S2579">
        <v>3760.4121735363042</v>
      </c>
      <c r="T2579">
        <v>22.4</v>
      </c>
      <c r="U2579" t="s">
        <v>329</v>
      </c>
      <c r="V2579">
        <v>6.5689149560117297</v>
      </c>
      <c r="W2579">
        <v>8</v>
      </c>
      <c r="X2579">
        <v>20.8</v>
      </c>
      <c r="Y2579">
        <v>15</v>
      </c>
      <c r="Z2579">
        <v>6.1608679451578198E-2</v>
      </c>
      <c r="AA2579">
        <v>31.536000000000001</v>
      </c>
    </row>
    <row r="2580" spans="1:27" x14ac:dyDescent="0.25">
      <c r="A2580" t="s">
        <v>98</v>
      </c>
      <c r="B2580" t="s">
        <v>99</v>
      </c>
      <c r="C2580" t="s">
        <v>1367</v>
      </c>
      <c r="D2580" t="s">
        <v>1707</v>
      </c>
      <c r="E2580" t="s">
        <v>304</v>
      </c>
      <c r="F2580" t="s">
        <v>201</v>
      </c>
      <c r="G2580" t="s">
        <v>119</v>
      </c>
      <c r="H2580" t="s">
        <v>125</v>
      </c>
      <c r="I2580">
        <v>2024</v>
      </c>
      <c r="J2580" t="s">
        <v>348</v>
      </c>
      <c r="K2580" t="s">
        <v>127</v>
      </c>
      <c r="L2580" t="s">
        <v>2804</v>
      </c>
      <c r="M2580" t="s">
        <v>2824</v>
      </c>
      <c r="N2580">
        <v>1</v>
      </c>
      <c r="O2580">
        <v>2024</v>
      </c>
      <c r="P2580">
        <v>10395.03611176889</v>
      </c>
      <c r="Q2580">
        <v>2.764334235731762</v>
      </c>
      <c r="R2580" t="s">
        <v>109</v>
      </c>
      <c r="S2580">
        <v>3760.4121735363042</v>
      </c>
      <c r="T2580">
        <v>22.4</v>
      </c>
      <c r="U2580" t="s">
        <v>329</v>
      </c>
      <c r="V2580">
        <v>6.5689149560117297</v>
      </c>
      <c r="W2580">
        <v>8</v>
      </c>
      <c r="X2580">
        <v>20.8</v>
      </c>
      <c r="Y2580">
        <v>15</v>
      </c>
      <c r="Z2580">
        <v>6.1608679451578198E-2</v>
      </c>
      <c r="AA2580">
        <v>31.536000000000001</v>
      </c>
    </row>
    <row r="2581" spans="1:27" x14ac:dyDescent="0.25">
      <c r="A2581" t="s">
        <v>98</v>
      </c>
      <c r="B2581" t="s">
        <v>99</v>
      </c>
      <c r="C2581" t="s">
        <v>1367</v>
      </c>
      <c r="D2581" t="s">
        <v>1707</v>
      </c>
      <c r="E2581" t="s">
        <v>304</v>
      </c>
      <c r="F2581" t="s">
        <v>350</v>
      </c>
      <c r="G2581" t="s">
        <v>103</v>
      </c>
      <c r="H2581" t="s">
        <v>125</v>
      </c>
      <c r="I2581">
        <v>2016</v>
      </c>
      <c r="J2581" t="s">
        <v>351</v>
      </c>
      <c r="K2581" t="s">
        <v>127</v>
      </c>
      <c r="L2581" t="s">
        <v>2804</v>
      </c>
      <c r="M2581" t="s">
        <v>2825</v>
      </c>
      <c r="N2581">
        <v>1</v>
      </c>
      <c r="O2581">
        <v>2020</v>
      </c>
      <c r="P2581">
        <v>756.00262631046473</v>
      </c>
      <c r="Q2581">
        <v>2.764334235731762</v>
      </c>
      <c r="R2581" t="s">
        <v>109</v>
      </c>
      <c r="S2581">
        <v>273.48452171173119</v>
      </c>
      <c r="T2581">
        <v>3.1946072684642441</v>
      </c>
      <c r="U2581" t="s">
        <v>184</v>
      </c>
      <c r="V2581">
        <v>3.1946072684642441</v>
      </c>
      <c r="W2581">
        <v>6</v>
      </c>
      <c r="X2581">
        <v>13</v>
      </c>
      <c r="Y2581">
        <v>10</v>
      </c>
      <c r="Z2581">
        <v>6.1608679451578198E-2</v>
      </c>
      <c r="AA2581">
        <v>31.536000000000001</v>
      </c>
    </row>
    <row r="2582" spans="1:27" x14ac:dyDescent="0.25">
      <c r="A2582" t="s">
        <v>98</v>
      </c>
      <c r="B2582" t="s">
        <v>99</v>
      </c>
      <c r="C2582" t="s">
        <v>1367</v>
      </c>
      <c r="D2582" t="s">
        <v>1707</v>
      </c>
      <c r="E2582" t="s">
        <v>304</v>
      </c>
      <c r="F2582" t="s">
        <v>350</v>
      </c>
      <c r="G2582" t="s">
        <v>111</v>
      </c>
      <c r="H2582" t="s">
        <v>125</v>
      </c>
      <c r="I2582">
        <v>2016</v>
      </c>
      <c r="J2582" t="s">
        <v>353</v>
      </c>
      <c r="K2582" t="s">
        <v>127</v>
      </c>
      <c r="L2582" t="s">
        <v>2804</v>
      </c>
      <c r="M2582" t="s">
        <v>2826</v>
      </c>
      <c r="N2582">
        <v>1</v>
      </c>
      <c r="O2582">
        <v>2020</v>
      </c>
      <c r="P2582">
        <v>780.38980780435065</v>
      </c>
      <c r="Q2582">
        <v>2.764334235731762</v>
      </c>
      <c r="R2582" t="s">
        <v>109</v>
      </c>
      <c r="S2582">
        <v>282.30660305727088</v>
      </c>
      <c r="T2582">
        <v>3.5169988276670581</v>
      </c>
      <c r="U2582" t="s">
        <v>184</v>
      </c>
      <c r="V2582">
        <v>3.5169988276670581</v>
      </c>
      <c r="W2582">
        <v>6</v>
      </c>
      <c r="X2582">
        <v>13</v>
      </c>
      <c r="Y2582">
        <v>10</v>
      </c>
      <c r="Z2582">
        <v>6.1608679451578198E-2</v>
      </c>
      <c r="AA2582">
        <v>31.536000000000001</v>
      </c>
    </row>
    <row r="2583" spans="1:27" x14ac:dyDescent="0.25">
      <c r="A2583" t="s">
        <v>98</v>
      </c>
      <c r="B2583" t="s">
        <v>99</v>
      </c>
      <c r="C2583" t="s">
        <v>1367</v>
      </c>
      <c r="D2583" t="s">
        <v>1707</v>
      </c>
      <c r="E2583" t="s">
        <v>304</v>
      </c>
      <c r="F2583" t="s">
        <v>350</v>
      </c>
      <c r="G2583" t="s">
        <v>111</v>
      </c>
      <c r="H2583" t="s">
        <v>125</v>
      </c>
      <c r="I2583">
        <v>2030</v>
      </c>
      <c r="J2583" t="s">
        <v>355</v>
      </c>
      <c r="K2583" t="s">
        <v>127</v>
      </c>
      <c r="L2583" t="s">
        <v>2804</v>
      </c>
      <c r="M2583" t="s">
        <v>2827</v>
      </c>
      <c r="N2583">
        <v>1</v>
      </c>
      <c r="O2583">
        <v>2030</v>
      </c>
      <c r="P2583">
        <v>780.38980780435065</v>
      </c>
      <c r="Q2583">
        <v>2.764334235731762</v>
      </c>
      <c r="R2583" t="s">
        <v>109</v>
      </c>
      <c r="S2583">
        <v>282.30660305727088</v>
      </c>
      <c r="T2583">
        <v>3.5902696365767879</v>
      </c>
      <c r="U2583" t="s">
        <v>184</v>
      </c>
      <c r="V2583">
        <v>3.5902696365767879</v>
      </c>
      <c r="W2583">
        <v>6</v>
      </c>
      <c r="X2583">
        <v>13</v>
      </c>
      <c r="Y2583">
        <v>10</v>
      </c>
      <c r="Z2583">
        <v>6.1608679451578198E-2</v>
      </c>
      <c r="AA2583">
        <v>31.536000000000001</v>
      </c>
    </row>
    <row r="2584" spans="1:27" x14ac:dyDescent="0.25">
      <c r="A2584" t="s">
        <v>98</v>
      </c>
      <c r="B2584" t="s">
        <v>99</v>
      </c>
      <c r="C2584" t="s">
        <v>1367</v>
      </c>
      <c r="D2584" t="s">
        <v>1707</v>
      </c>
      <c r="E2584" t="s">
        <v>304</v>
      </c>
      <c r="F2584" t="s">
        <v>350</v>
      </c>
      <c r="G2584" t="s">
        <v>111</v>
      </c>
      <c r="H2584" t="s">
        <v>125</v>
      </c>
      <c r="I2584">
        <v>2040</v>
      </c>
      <c r="J2584" t="s">
        <v>357</v>
      </c>
      <c r="K2584" t="s">
        <v>127</v>
      </c>
      <c r="L2584" t="s">
        <v>2804</v>
      </c>
      <c r="M2584" t="s">
        <v>2828</v>
      </c>
      <c r="N2584">
        <v>1</v>
      </c>
      <c r="O2584">
        <v>2040</v>
      </c>
      <c r="P2584">
        <v>780.38980780435065</v>
      </c>
      <c r="Q2584">
        <v>2.764334235731762</v>
      </c>
      <c r="R2584" t="s">
        <v>109</v>
      </c>
      <c r="S2584">
        <v>282.30660305727088</v>
      </c>
      <c r="T2584">
        <v>3.6635404454865181</v>
      </c>
      <c r="U2584" t="s">
        <v>184</v>
      </c>
      <c r="V2584">
        <v>3.6635404454865181</v>
      </c>
      <c r="W2584">
        <v>6</v>
      </c>
      <c r="X2584">
        <v>13</v>
      </c>
      <c r="Y2584">
        <v>10</v>
      </c>
      <c r="Z2584">
        <v>6.1608679451578198E-2</v>
      </c>
      <c r="AA2584">
        <v>31.536000000000001</v>
      </c>
    </row>
    <row r="2585" spans="1:27" x14ac:dyDescent="0.25">
      <c r="A2585" t="s">
        <v>98</v>
      </c>
      <c r="B2585" t="s">
        <v>99</v>
      </c>
      <c r="C2585" t="s">
        <v>1367</v>
      </c>
      <c r="D2585" t="s">
        <v>1707</v>
      </c>
      <c r="E2585" t="s">
        <v>304</v>
      </c>
      <c r="F2585" t="s">
        <v>350</v>
      </c>
      <c r="G2585" t="s">
        <v>114</v>
      </c>
      <c r="H2585" t="s">
        <v>125</v>
      </c>
      <c r="I2585">
        <v>2016</v>
      </c>
      <c r="J2585" t="s">
        <v>359</v>
      </c>
      <c r="K2585" t="s">
        <v>127</v>
      </c>
      <c r="L2585" t="s">
        <v>2804</v>
      </c>
      <c r="M2585" t="s">
        <v>2829</v>
      </c>
      <c r="N2585">
        <v>1</v>
      </c>
      <c r="O2585">
        <v>2020</v>
      </c>
      <c r="P2585">
        <v>780.38980780435065</v>
      </c>
      <c r="Q2585">
        <v>2.764334235731762</v>
      </c>
      <c r="R2585" t="s">
        <v>109</v>
      </c>
      <c r="S2585">
        <v>282.30660305727088</v>
      </c>
      <c r="T2585">
        <v>3.5169988276670581</v>
      </c>
      <c r="U2585" t="s">
        <v>184</v>
      </c>
      <c r="V2585">
        <v>3.5169988276670581</v>
      </c>
      <c r="W2585">
        <v>6</v>
      </c>
      <c r="X2585">
        <v>13</v>
      </c>
      <c r="Y2585">
        <v>10</v>
      </c>
      <c r="Z2585">
        <v>6.1608679451578198E-2</v>
      </c>
      <c r="AA2585">
        <v>31.536000000000001</v>
      </c>
    </row>
    <row r="2586" spans="1:27" x14ac:dyDescent="0.25">
      <c r="A2586" t="s">
        <v>98</v>
      </c>
      <c r="B2586" t="s">
        <v>99</v>
      </c>
      <c r="C2586" t="s">
        <v>1367</v>
      </c>
      <c r="D2586" t="s">
        <v>1707</v>
      </c>
      <c r="E2586" t="s">
        <v>304</v>
      </c>
      <c r="F2586" t="s">
        <v>350</v>
      </c>
      <c r="G2586" t="s">
        <v>119</v>
      </c>
      <c r="H2586" t="s">
        <v>125</v>
      </c>
      <c r="I2586">
        <v>2016</v>
      </c>
      <c r="J2586" t="s">
        <v>361</v>
      </c>
      <c r="K2586" t="s">
        <v>127</v>
      </c>
      <c r="L2586" t="s">
        <v>2804</v>
      </c>
      <c r="M2586" t="s">
        <v>2830</v>
      </c>
      <c r="N2586">
        <v>1</v>
      </c>
      <c r="O2586">
        <v>2020</v>
      </c>
      <c r="P2586">
        <v>859.64814765948006</v>
      </c>
      <c r="Q2586">
        <v>2.764334235731762</v>
      </c>
      <c r="R2586" t="s">
        <v>109</v>
      </c>
      <c r="S2586">
        <v>310.97836743027489</v>
      </c>
      <c r="T2586">
        <v>3.6049237983587341</v>
      </c>
      <c r="U2586" t="s">
        <v>184</v>
      </c>
      <c r="V2586">
        <v>3.6049237983587341</v>
      </c>
      <c r="W2586">
        <v>6</v>
      </c>
      <c r="X2586">
        <v>13</v>
      </c>
      <c r="Y2586">
        <v>10</v>
      </c>
      <c r="Z2586">
        <v>6.1608679451578198E-2</v>
      </c>
      <c r="AA2586">
        <v>31.536000000000001</v>
      </c>
    </row>
    <row r="2587" spans="1:27" x14ac:dyDescent="0.25">
      <c r="A2587" t="s">
        <v>98</v>
      </c>
      <c r="B2587" t="s">
        <v>99</v>
      </c>
      <c r="C2587" t="s">
        <v>1367</v>
      </c>
      <c r="D2587" t="s">
        <v>1707</v>
      </c>
      <c r="E2587" t="s">
        <v>304</v>
      </c>
      <c r="F2587" t="s">
        <v>350</v>
      </c>
      <c r="G2587" t="s">
        <v>119</v>
      </c>
      <c r="H2587" t="s">
        <v>125</v>
      </c>
      <c r="I2587">
        <v>2022</v>
      </c>
      <c r="J2587" t="s">
        <v>363</v>
      </c>
      <c r="K2587" t="s">
        <v>127</v>
      </c>
      <c r="L2587" t="s">
        <v>2804</v>
      </c>
      <c r="M2587" t="s">
        <v>2831</v>
      </c>
      <c r="N2587">
        <v>1</v>
      </c>
      <c r="O2587">
        <v>2022</v>
      </c>
      <c r="P2587">
        <v>859.64814765948006</v>
      </c>
      <c r="Q2587">
        <v>2.764334235731762</v>
      </c>
      <c r="R2587" t="s">
        <v>109</v>
      </c>
      <c r="S2587">
        <v>310.97836743027489</v>
      </c>
      <c r="T2587">
        <v>3.6635404454865181</v>
      </c>
      <c r="U2587" t="s">
        <v>184</v>
      </c>
      <c r="V2587">
        <v>3.6635404454865181</v>
      </c>
      <c r="W2587">
        <v>6</v>
      </c>
      <c r="X2587">
        <v>13</v>
      </c>
      <c r="Y2587">
        <v>10</v>
      </c>
      <c r="Z2587">
        <v>6.1608679451578198E-2</v>
      </c>
      <c r="AA2587">
        <v>31.536000000000001</v>
      </c>
    </row>
    <row r="2588" spans="1:27" x14ac:dyDescent="0.25">
      <c r="A2588" t="s">
        <v>98</v>
      </c>
      <c r="B2588" t="s">
        <v>99</v>
      </c>
      <c r="C2588" t="s">
        <v>1367</v>
      </c>
      <c r="D2588" t="s">
        <v>1707</v>
      </c>
      <c r="E2588" t="s">
        <v>304</v>
      </c>
      <c r="F2588" t="s">
        <v>350</v>
      </c>
      <c r="G2588" t="s">
        <v>119</v>
      </c>
      <c r="H2588" t="s">
        <v>125</v>
      </c>
      <c r="I2588">
        <v>2030</v>
      </c>
      <c r="J2588" t="s">
        <v>365</v>
      </c>
      <c r="K2588" t="s">
        <v>127</v>
      </c>
      <c r="L2588" t="s">
        <v>2804</v>
      </c>
      <c r="M2588" t="s">
        <v>2832</v>
      </c>
      <c r="N2588">
        <v>1</v>
      </c>
      <c r="O2588">
        <v>2030</v>
      </c>
      <c r="P2588">
        <v>859.64814765948006</v>
      </c>
      <c r="Q2588">
        <v>2.764334235731762</v>
      </c>
      <c r="R2588" t="s">
        <v>109</v>
      </c>
      <c r="S2588">
        <v>310.97836743027489</v>
      </c>
      <c r="T2588">
        <v>3.8100820633059791</v>
      </c>
      <c r="U2588" t="s">
        <v>184</v>
      </c>
      <c r="V2588">
        <v>3.8100820633059791</v>
      </c>
      <c r="W2588">
        <v>6</v>
      </c>
      <c r="X2588">
        <v>13</v>
      </c>
      <c r="Y2588">
        <v>10</v>
      </c>
      <c r="Z2588">
        <v>6.1608679451578198E-2</v>
      </c>
      <c r="AA2588">
        <v>31.536000000000001</v>
      </c>
    </row>
    <row r="2589" spans="1:27" x14ac:dyDescent="0.25">
      <c r="A2589" t="s">
        <v>98</v>
      </c>
      <c r="B2589" t="s">
        <v>99</v>
      </c>
      <c r="C2589" t="s">
        <v>1367</v>
      </c>
      <c r="D2589" t="s">
        <v>1707</v>
      </c>
      <c r="E2589" t="s">
        <v>304</v>
      </c>
      <c r="F2589" t="s">
        <v>350</v>
      </c>
      <c r="G2589" t="s">
        <v>119</v>
      </c>
      <c r="H2589" t="s">
        <v>125</v>
      </c>
      <c r="I2589">
        <v>2040</v>
      </c>
      <c r="J2589" t="s">
        <v>367</v>
      </c>
      <c r="K2589" t="s">
        <v>127</v>
      </c>
      <c r="L2589" t="s">
        <v>2804</v>
      </c>
      <c r="M2589" t="s">
        <v>2833</v>
      </c>
      <c r="N2589">
        <v>1</v>
      </c>
      <c r="O2589">
        <v>2040</v>
      </c>
      <c r="P2589">
        <v>859.64814765948006</v>
      </c>
      <c r="Q2589">
        <v>2.764334235731762</v>
      </c>
      <c r="R2589" t="s">
        <v>109</v>
      </c>
      <c r="S2589">
        <v>310.97836743027489</v>
      </c>
      <c r="T2589">
        <v>3.9566236811254401</v>
      </c>
      <c r="U2589" t="s">
        <v>184</v>
      </c>
      <c r="V2589">
        <v>3.9566236811254401</v>
      </c>
      <c r="W2589">
        <v>6</v>
      </c>
      <c r="X2589">
        <v>13</v>
      </c>
      <c r="Y2589">
        <v>10</v>
      </c>
      <c r="Z2589">
        <v>6.1608679451578198E-2</v>
      </c>
      <c r="AA2589">
        <v>31.536000000000001</v>
      </c>
    </row>
    <row r="2590" spans="1:27" x14ac:dyDescent="0.25">
      <c r="A2590" t="s">
        <v>98</v>
      </c>
      <c r="B2590" t="s">
        <v>99</v>
      </c>
      <c r="C2590" t="s">
        <v>1367</v>
      </c>
      <c r="D2590" t="s">
        <v>1707</v>
      </c>
      <c r="E2590" t="s">
        <v>304</v>
      </c>
      <c r="F2590" t="s">
        <v>369</v>
      </c>
      <c r="G2590" t="s">
        <v>103</v>
      </c>
      <c r="H2590" t="s">
        <v>125</v>
      </c>
      <c r="I2590">
        <v>2016</v>
      </c>
      <c r="J2590" t="s">
        <v>370</v>
      </c>
      <c r="K2590" t="s">
        <v>127</v>
      </c>
      <c r="L2590" t="s">
        <v>2804</v>
      </c>
      <c r="M2590" t="s">
        <v>2834</v>
      </c>
      <c r="N2590">
        <v>1</v>
      </c>
      <c r="O2590">
        <v>2020</v>
      </c>
      <c r="P2590">
        <v>4328.724715164758</v>
      </c>
      <c r="Q2590">
        <v>2.764334235731762</v>
      </c>
      <c r="R2590" t="s">
        <v>109</v>
      </c>
      <c r="S2590">
        <v>1565.9194388333001</v>
      </c>
      <c r="T2590">
        <v>3.8100820633059791</v>
      </c>
      <c r="U2590" t="s">
        <v>184</v>
      </c>
      <c r="V2590">
        <v>3.8100820633059791</v>
      </c>
      <c r="W2590">
        <v>11</v>
      </c>
      <c r="X2590">
        <v>25</v>
      </c>
      <c r="Y2590">
        <v>19</v>
      </c>
      <c r="Z2590">
        <v>6.1608679451578198E-2</v>
      </c>
      <c r="AA2590">
        <v>31.536000000000001</v>
      </c>
    </row>
    <row r="2591" spans="1:27" x14ac:dyDescent="0.25">
      <c r="A2591" t="s">
        <v>98</v>
      </c>
      <c r="B2591" t="s">
        <v>99</v>
      </c>
      <c r="C2591" t="s">
        <v>1367</v>
      </c>
      <c r="D2591" t="s">
        <v>1707</v>
      </c>
      <c r="E2591" t="s">
        <v>304</v>
      </c>
      <c r="F2591" t="s">
        <v>369</v>
      </c>
      <c r="G2591" t="s">
        <v>103</v>
      </c>
      <c r="H2591" t="s">
        <v>125</v>
      </c>
      <c r="I2591">
        <v>2023</v>
      </c>
      <c r="J2591" t="s">
        <v>372</v>
      </c>
      <c r="K2591" t="s">
        <v>127</v>
      </c>
      <c r="L2591" t="s">
        <v>2804</v>
      </c>
      <c r="M2591" t="s">
        <v>2835</v>
      </c>
      <c r="N2591">
        <v>1</v>
      </c>
      <c r="O2591">
        <v>2023</v>
      </c>
      <c r="P2591">
        <v>4328.724715164758</v>
      </c>
      <c r="Q2591">
        <v>2.764334235731762</v>
      </c>
      <c r="R2591" t="s">
        <v>109</v>
      </c>
      <c r="S2591">
        <v>1565.9194388333001</v>
      </c>
      <c r="T2591">
        <v>3.8100820633059791</v>
      </c>
      <c r="U2591" t="s">
        <v>184</v>
      </c>
      <c r="V2591">
        <v>3.8100820633059791</v>
      </c>
      <c r="W2591">
        <v>11</v>
      </c>
      <c r="X2591">
        <v>25</v>
      </c>
      <c r="Y2591">
        <v>19</v>
      </c>
      <c r="Z2591">
        <v>6.1608679451578198E-2</v>
      </c>
      <c r="AA2591">
        <v>31.536000000000001</v>
      </c>
    </row>
    <row r="2592" spans="1:27" x14ac:dyDescent="0.25">
      <c r="A2592" t="s">
        <v>98</v>
      </c>
      <c r="B2592" t="s">
        <v>99</v>
      </c>
      <c r="C2592" t="s">
        <v>1367</v>
      </c>
      <c r="D2592" t="s">
        <v>1707</v>
      </c>
      <c r="E2592" t="s">
        <v>304</v>
      </c>
      <c r="F2592" t="s">
        <v>369</v>
      </c>
      <c r="G2592" t="s">
        <v>111</v>
      </c>
      <c r="H2592" t="s">
        <v>125</v>
      </c>
      <c r="I2592">
        <v>2016</v>
      </c>
      <c r="J2592" t="s">
        <v>374</v>
      </c>
      <c r="K2592" t="s">
        <v>127</v>
      </c>
      <c r="L2592" t="s">
        <v>2804</v>
      </c>
      <c r="M2592" t="s">
        <v>2836</v>
      </c>
      <c r="N2592">
        <v>1</v>
      </c>
      <c r="O2592">
        <v>2020</v>
      </c>
      <c r="P2592">
        <v>4450.6606226341873</v>
      </c>
      <c r="Q2592">
        <v>2.764334235731762</v>
      </c>
      <c r="R2592" t="s">
        <v>109</v>
      </c>
      <c r="S2592">
        <v>1610.029845560998</v>
      </c>
      <c r="T2592">
        <v>4.0738569753810081</v>
      </c>
      <c r="U2592" t="s">
        <v>184</v>
      </c>
      <c r="V2592">
        <v>4.0738569753810081</v>
      </c>
      <c r="W2592">
        <v>11</v>
      </c>
      <c r="X2592">
        <v>25</v>
      </c>
      <c r="Y2592">
        <v>19</v>
      </c>
      <c r="Z2592">
        <v>6.1608679451578198E-2</v>
      </c>
      <c r="AA2592">
        <v>31.536000000000001</v>
      </c>
    </row>
    <row r="2593" spans="1:27" x14ac:dyDescent="0.25">
      <c r="A2593" t="s">
        <v>98</v>
      </c>
      <c r="B2593" t="s">
        <v>99</v>
      </c>
      <c r="C2593" t="s">
        <v>1367</v>
      </c>
      <c r="D2593" t="s">
        <v>1707</v>
      </c>
      <c r="E2593" t="s">
        <v>304</v>
      </c>
      <c r="F2593" t="s">
        <v>369</v>
      </c>
      <c r="G2593" t="s">
        <v>111</v>
      </c>
      <c r="H2593" t="s">
        <v>125</v>
      </c>
      <c r="I2593">
        <v>2023</v>
      </c>
      <c r="J2593" t="s">
        <v>376</v>
      </c>
      <c r="K2593" t="s">
        <v>127</v>
      </c>
      <c r="L2593" t="s">
        <v>2804</v>
      </c>
      <c r="M2593" t="s">
        <v>2837</v>
      </c>
      <c r="N2593">
        <v>1</v>
      </c>
      <c r="O2593">
        <v>2023</v>
      </c>
      <c r="P2593">
        <v>4511.628576368902</v>
      </c>
      <c r="Q2593">
        <v>2.764334235731762</v>
      </c>
      <c r="R2593" t="s">
        <v>109</v>
      </c>
      <c r="S2593">
        <v>1632.0850489248469</v>
      </c>
      <c r="T2593">
        <v>4.2203985932004704</v>
      </c>
      <c r="U2593" t="s">
        <v>184</v>
      </c>
      <c r="V2593">
        <v>4.2203985932004704</v>
      </c>
      <c r="W2593">
        <v>11</v>
      </c>
      <c r="X2593">
        <v>25</v>
      </c>
      <c r="Y2593">
        <v>19</v>
      </c>
      <c r="Z2593">
        <v>6.1608679451578198E-2</v>
      </c>
      <c r="AA2593">
        <v>31.536000000000001</v>
      </c>
    </row>
    <row r="2594" spans="1:27" x14ac:dyDescent="0.25">
      <c r="A2594" t="s">
        <v>98</v>
      </c>
      <c r="B2594" t="s">
        <v>99</v>
      </c>
      <c r="C2594" t="s">
        <v>1367</v>
      </c>
      <c r="D2594" t="s">
        <v>1707</v>
      </c>
      <c r="E2594" t="s">
        <v>304</v>
      </c>
      <c r="F2594" t="s">
        <v>369</v>
      </c>
      <c r="G2594" t="s">
        <v>114</v>
      </c>
      <c r="H2594" t="s">
        <v>125</v>
      </c>
      <c r="I2594">
        <v>2016</v>
      </c>
      <c r="J2594" t="s">
        <v>378</v>
      </c>
      <c r="K2594" t="s">
        <v>127</v>
      </c>
      <c r="L2594" t="s">
        <v>2804</v>
      </c>
      <c r="M2594" t="s">
        <v>2838</v>
      </c>
      <c r="N2594">
        <v>1</v>
      </c>
      <c r="O2594">
        <v>2020</v>
      </c>
      <c r="P2594">
        <v>4877.436298777192</v>
      </c>
      <c r="Q2594">
        <v>2.764334235731762</v>
      </c>
      <c r="R2594" t="s">
        <v>109</v>
      </c>
      <c r="S2594">
        <v>1764.416269107943</v>
      </c>
      <c r="T2594">
        <v>4.3962485345838216</v>
      </c>
      <c r="U2594" t="s">
        <v>184</v>
      </c>
      <c r="V2594">
        <v>4.3962485345838216</v>
      </c>
      <c r="W2594">
        <v>11</v>
      </c>
      <c r="X2594">
        <v>25</v>
      </c>
      <c r="Y2594">
        <v>19</v>
      </c>
      <c r="Z2594">
        <v>6.1608679451578198E-2</v>
      </c>
      <c r="AA2594">
        <v>31.536000000000001</v>
      </c>
    </row>
    <row r="2595" spans="1:27" x14ac:dyDescent="0.25">
      <c r="A2595" t="s">
        <v>98</v>
      </c>
      <c r="B2595" t="s">
        <v>99</v>
      </c>
      <c r="C2595" t="s">
        <v>1367</v>
      </c>
      <c r="D2595" t="s">
        <v>1707</v>
      </c>
      <c r="E2595" t="s">
        <v>304</v>
      </c>
      <c r="F2595" t="s">
        <v>369</v>
      </c>
      <c r="G2595" t="s">
        <v>114</v>
      </c>
      <c r="H2595" t="s">
        <v>125</v>
      </c>
      <c r="I2595">
        <v>2023</v>
      </c>
      <c r="J2595" t="s">
        <v>380</v>
      </c>
      <c r="K2595" t="s">
        <v>127</v>
      </c>
      <c r="L2595" t="s">
        <v>2804</v>
      </c>
      <c r="M2595" t="s">
        <v>2839</v>
      </c>
      <c r="N2595">
        <v>1</v>
      </c>
      <c r="O2595">
        <v>2023</v>
      </c>
      <c r="P2595">
        <v>5202.5987186956727</v>
      </c>
      <c r="Q2595">
        <v>2.764334235731762</v>
      </c>
      <c r="R2595" t="s">
        <v>109</v>
      </c>
      <c r="S2595">
        <v>1882.0440203818059</v>
      </c>
      <c r="T2595">
        <v>4.6893317702227444</v>
      </c>
      <c r="U2595" t="s">
        <v>184</v>
      </c>
      <c r="V2595">
        <v>4.6893317702227444</v>
      </c>
      <c r="W2595">
        <v>11</v>
      </c>
      <c r="X2595">
        <v>25</v>
      </c>
      <c r="Y2595">
        <v>19</v>
      </c>
      <c r="Z2595">
        <v>6.1608679451578198E-2</v>
      </c>
      <c r="AA2595">
        <v>31.536000000000001</v>
      </c>
    </row>
    <row r="2596" spans="1:27" x14ac:dyDescent="0.25">
      <c r="A2596" t="s">
        <v>98</v>
      </c>
      <c r="B2596" t="s">
        <v>99</v>
      </c>
      <c r="C2596" t="s">
        <v>1367</v>
      </c>
      <c r="D2596" t="s">
        <v>1707</v>
      </c>
      <c r="E2596" t="s">
        <v>304</v>
      </c>
      <c r="F2596" t="s">
        <v>369</v>
      </c>
      <c r="G2596" t="s">
        <v>119</v>
      </c>
      <c r="H2596" t="s">
        <v>125</v>
      </c>
      <c r="I2596">
        <v>2016</v>
      </c>
      <c r="J2596" t="s">
        <v>382</v>
      </c>
      <c r="K2596" t="s">
        <v>127</v>
      </c>
      <c r="L2596" t="s">
        <v>2804</v>
      </c>
      <c r="M2596" t="s">
        <v>2840</v>
      </c>
      <c r="N2596">
        <v>1</v>
      </c>
      <c r="O2596">
        <v>2020</v>
      </c>
      <c r="P2596">
        <v>5670.0196973284856</v>
      </c>
      <c r="Q2596">
        <v>2.764334235731762</v>
      </c>
      <c r="R2596" t="s">
        <v>109</v>
      </c>
      <c r="S2596">
        <v>2051.1339128379841</v>
      </c>
      <c r="T2596">
        <v>4.835873388042204</v>
      </c>
      <c r="U2596" t="s">
        <v>184</v>
      </c>
      <c r="V2596">
        <v>4.835873388042204</v>
      </c>
      <c r="W2596">
        <v>11</v>
      </c>
      <c r="X2596">
        <v>25</v>
      </c>
      <c r="Y2596">
        <v>19</v>
      </c>
      <c r="Z2596">
        <v>6.1608679451578198E-2</v>
      </c>
      <c r="AA2596">
        <v>31.536000000000001</v>
      </c>
    </row>
    <row r="2597" spans="1:27" x14ac:dyDescent="0.25">
      <c r="A2597" t="s">
        <v>98</v>
      </c>
      <c r="B2597" t="s">
        <v>99</v>
      </c>
      <c r="C2597" t="s">
        <v>1367</v>
      </c>
      <c r="D2597" t="s">
        <v>1707</v>
      </c>
      <c r="E2597" t="s">
        <v>304</v>
      </c>
      <c r="F2597" t="s">
        <v>369</v>
      </c>
      <c r="G2597" t="s">
        <v>119</v>
      </c>
      <c r="H2597" t="s">
        <v>125</v>
      </c>
      <c r="I2597">
        <v>2022</v>
      </c>
      <c r="J2597" t="s">
        <v>384</v>
      </c>
      <c r="K2597" t="s">
        <v>127</v>
      </c>
      <c r="L2597" t="s">
        <v>2804</v>
      </c>
      <c r="M2597" t="s">
        <v>2841</v>
      </c>
      <c r="N2597">
        <v>1</v>
      </c>
      <c r="O2597">
        <v>2022</v>
      </c>
      <c r="P2597">
        <v>5670.0196973284856</v>
      </c>
      <c r="Q2597">
        <v>2.764334235731762</v>
      </c>
      <c r="R2597" t="s">
        <v>109</v>
      </c>
      <c r="S2597">
        <v>2051.1339128379841</v>
      </c>
      <c r="T2597">
        <v>4.835873388042204</v>
      </c>
      <c r="U2597" t="s">
        <v>184</v>
      </c>
      <c r="V2597">
        <v>4.835873388042204</v>
      </c>
      <c r="W2597">
        <v>11</v>
      </c>
      <c r="X2597">
        <v>25</v>
      </c>
      <c r="Y2597">
        <v>19</v>
      </c>
      <c r="Z2597">
        <v>6.1608679451578198E-2</v>
      </c>
      <c r="AA2597">
        <v>31.536000000000001</v>
      </c>
    </row>
    <row r="2598" spans="1:27" x14ac:dyDescent="0.25">
      <c r="A2598" t="s">
        <v>98</v>
      </c>
      <c r="B2598" t="s">
        <v>99</v>
      </c>
      <c r="C2598" t="s">
        <v>1367</v>
      </c>
      <c r="D2598" t="s">
        <v>1707</v>
      </c>
      <c r="E2598" t="s">
        <v>386</v>
      </c>
      <c r="G2598" t="s">
        <v>387</v>
      </c>
      <c r="H2598" t="s">
        <v>125</v>
      </c>
      <c r="I2598">
        <v>2016</v>
      </c>
      <c r="J2598" t="s">
        <v>388</v>
      </c>
      <c r="K2598" t="s">
        <v>127</v>
      </c>
      <c r="L2598" t="s">
        <v>2842</v>
      </c>
      <c r="M2598" t="s">
        <v>2843</v>
      </c>
      <c r="N2598">
        <v>1</v>
      </c>
      <c r="O2598">
        <v>2020</v>
      </c>
      <c r="P2598">
        <v>853.55135228600852</v>
      </c>
      <c r="Q2598">
        <v>2.1646303172329149</v>
      </c>
      <c r="R2598" t="s">
        <v>391</v>
      </c>
      <c r="S2598">
        <v>394.31737857996848</v>
      </c>
      <c r="T2598">
        <v>404.78399999999999</v>
      </c>
      <c r="U2598" t="s">
        <v>392</v>
      </c>
      <c r="V2598">
        <v>1.1306815642458099</v>
      </c>
      <c r="W2598">
        <v>11.625999787885601</v>
      </c>
      <c r="X2598">
        <v>21.895260974855479</v>
      </c>
      <c r="Y2598">
        <v>17</v>
      </c>
      <c r="Z2598">
        <v>0.65</v>
      </c>
      <c r="AA2598">
        <v>1</v>
      </c>
    </row>
    <row r="2599" spans="1:27" x14ac:dyDescent="0.25">
      <c r="A2599" t="s">
        <v>98</v>
      </c>
      <c r="B2599" t="s">
        <v>99</v>
      </c>
      <c r="C2599" t="s">
        <v>1367</v>
      </c>
      <c r="D2599" t="s">
        <v>1707</v>
      </c>
      <c r="E2599" t="s">
        <v>386</v>
      </c>
      <c r="G2599" t="s">
        <v>393</v>
      </c>
      <c r="H2599" t="s">
        <v>125</v>
      </c>
      <c r="I2599">
        <v>2016</v>
      </c>
      <c r="J2599" t="s">
        <v>394</v>
      </c>
      <c r="K2599" t="s">
        <v>127</v>
      </c>
      <c r="L2599" t="s">
        <v>2842</v>
      </c>
      <c r="M2599" t="s">
        <v>2844</v>
      </c>
      <c r="N2599">
        <v>1</v>
      </c>
      <c r="O2599">
        <v>2020</v>
      </c>
      <c r="P2599">
        <v>914.51930602072343</v>
      </c>
      <c r="Q2599">
        <v>2.1646303172329149</v>
      </c>
      <c r="R2599" t="s">
        <v>391</v>
      </c>
      <c r="S2599">
        <v>422.48290562139482</v>
      </c>
      <c r="T2599">
        <v>389</v>
      </c>
      <c r="U2599" t="s">
        <v>392</v>
      </c>
      <c r="V2599">
        <v>1.08659217877095</v>
      </c>
      <c r="W2599">
        <v>11.625999787885601</v>
      </c>
      <c r="X2599">
        <v>21.895260974855479</v>
      </c>
      <c r="Y2599">
        <v>17</v>
      </c>
      <c r="Z2599">
        <v>0.65</v>
      </c>
      <c r="AA2599">
        <v>1</v>
      </c>
    </row>
    <row r="2600" spans="1:27" x14ac:dyDescent="0.25">
      <c r="A2600" t="s">
        <v>98</v>
      </c>
      <c r="B2600" t="s">
        <v>99</v>
      </c>
      <c r="C2600" t="s">
        <v>1367</v>
      </c>
      <c r="D2600" t="s">
        <v>1707</v>
      </c>
      <c r="E2600" t="s">
        <v>386</v>
      </c>
      <c r="G2600" t="s">
        <v>396</v>
      </c>
      <c r="H2600" t="s">
        <v>125</v>
      </c>
      <c r="I2600">
        <v>2016</v>
      </c>
      <c r="J2600" t="s">
        <v>397</v>
      </c>
      <c r="K2600" t="s">
        <v>127</v>
      </c>
      <c r="L2600" t="s">
        <v>2842</v>
      </c>
      <c r="M2600" t="s">
        <v>2845</v>
      </c>
      <c r="N2600">
        <v>1</v>
      </c>
      <c r="O2600">
        <v>2020</v>
      </c>
      <c r="P2600">
        <v>1036.455213490153</v>
      </c>
      <c r="Q2600">
        <v>2.1646303172329149</v>
      </c>
      <c r="R2600" t="s">
        <v>391</v>
      </c>
      <c r="S2600">
        <v>478.81395970424751</v>
      </c>
      <c r="T2600">
        <v>364.30560000000003</v>
      </c>
      <c r="U2600" t="s">
        <v>392</v>
      </c>
      <c r="V2600">
        <v>1.0176134078212291</v>
      </c>
      <c r="W2600">
        <v>11.625999787885601</v>
      </c>
      <c r="X2600">
        <v>21.895260974855479</v>
      </c>
      <c r="Y2600">
        <v>17</v>
      </c>
      <c r="Z2600">
        <v>0.65</v>
      </c>
      <c r="AA2600">
        <v>1</v>
      </c>
    </row>
    <row r="2601" spans="1:27" x14ac:dyDescent="0.25">
      <c r="A2601" t="s">
        <v>98</v>
      </c>
      <c r="B2601" t="s">
        <v>99</v>
      </c>
      <c r="C2601" t="s">
        <v>1367</v>
      </c>
      <c r="D2601" t="s">
        <v>1707</v>
      </c>
      <c r="E2601" t="s">
        <v>386</v>
      </c>
      <c r="G2601" t="s">
        <v>399</v>
      </c>
      <c r="H2601" t="s">
        <v>125</v>
      </c>
      <c r="I2601">
        <v>2016</v>
      </c>
      <c r="J2601" t="s">
        <v>400</v>
      </c>
      <c r="K2601" t="s">
        <v>127</v>
      </c>
      <c r="L2601" t="s">
        <v>2842</v>
      </c>
      <c r="M2601" t="s">
        <v>2846</v>
      </c>
      <c r="N2601">
        <v>1</v>
      </c>
      <c r="O2601">
        <v>2020</v>
      </c>
      <c r="P2601">
        <v>1073.035985730982</v>
      </c>
      <c r="Q2601">
        <v>2.1646303172329149</v>
      </c>
      <c r="R2601" t="s">
        <v>391</v>
      </c>
      <c r="S2601">
        <v>495.71327592910319</v>
      </c>
      <c r="T2601">
        <v>358</v>
      </c>
      <c r="U2601" t="s">
        <v>392</v>
      </c>
      <c r="V2601">
        <v>1</v>
      </c>
      <c r="W2601">
        <v>11.625999787885601</v>
      </c>
      <c r="X2601">
        <v>21.895260974855479</v>
      </c>
      <c r="Y2601">
        <v>17</v>
      </c>
      <c r="Z2601">
        <v>0.65</v>
      </c>
      <c r="AA2601">
        <v>1</v>
      </c>
    </row>
    <row r="2602" spans="1:27" x14ac:dyDescent="0.25">
      <c r="A2602" t="s">
        <v>98</v>
      </c>
      <c r="B2602" t="s">
        <v>99</v>
      </c>
      <c r="C2602" t="s">
        <v>1367</v>
      </c>
      <c r="D2602" t="s">
        <v>1707</v>
      </c>
      <c r="E2602" t="s">
        <v>386</v>
      </c>
      <c r="G2602" t="s">
        <v>402</v>
      </c>
      <c r="H2602" t="s">
        <v>125</v>
      </c>
      <c r="I2602">
        <v>2016</v>
      </c>
      <c r="J2602" t="s">
        <v>403</v>
      </c>
      <c r="K2602" t="s">
        <v>127</v>
      </c>
      <c r="L2602" t="s">
        <v>2842</v>
      </c>
      <c r="M2602" t="s">
        <v>2847</v>
      </c>
      <c r="N2602">
        <v>1</v>
      </c>
      <c r="O2602">
        <v>2020</v>
      </c>
      <c r="P2602">
        <v>1597.3603878495301</v>
      </c>
      <c r="Q2602">
        <v>2.1646303172329149</v>
      </c>
      <c r="R2602" t="s">
        <v>391</v>
      </c>
      <c r="S2602">
        <v>737.93680848536962</v>
      </c>
      <c r="T2602">
        <v>705.226</v>
      </c>
      <c r="U2602" t="s">
        <v>392</v>
      </c>
      <c r="V2602">
        <v>1.9699050279329611</v>
      </c>
      <c r="W2602">
        <v>11.625999787885601</v>
      </c>
      <c r="X2602">
        <v>21.895260974855479</v>
      </c>
      <c r="Y2602">
        <v>17</v>
      </c>
      <c r="Z2602">
        <v>0.65</v>
      </c>
      <c r="AA2602">
        <v>1</v>
      </c>
    </row>
    <row r="2603" spans="1:27" x14ac:dyDescent="0.25">
      <c r="A2603" t="s">
        <v>98</v>
      </c>
      <c r="B2603" t="s">
        <v>99</v>
      </c>
      <c r="C2603" t="s">
        <v>1367</v>
      </c>
      <c r="D2603" t="s">
        <v>1707</v>
      </c>
      <c r="E2603" t="s">
        <v>386</v>
      </c>
      <c r="G2603" t="s">
        <v>405</v>
      </c>
      <c r="H2603" t="s">
        <v>125</v>
      </c>
      <c r="I2603">
        <v>2016</v>
      </c>
      <c r="J2603" t="s">
        <v>406</v>
      </c>
      <c r="K2603" t="s">
        <v>127</v>
      </c>
      <c r="L2603" t="s">
        <v>2842</v>
      </c>
      <c r="M2603" t="s">
        <v>2848</v>
      </c>
      <c r="N2603">
        <v>1</v>
      </c>
      <c r="O2603">
        <v>2020</v>
      </c>
      <c r="P2603">
        <v>1731.489886065903</v>
      </c>
      <c r="Q2603">
        <v>2.1646303172329149</v>
      </c>
      <c r="R2603" t="s">
        <v>391</v>
      </c>
      <c r="S2603">
        <v>799.90096797650745</v>
      </c>
      <c r="T2603">
        <v>671</v>
      </c>
      <c r="U2603" t="s">
        <v>392</v>
      </c>
      <c r="V2603">
        <v>1.8743016759776541</v>
      </c>
      <c r="W2603">
        <v>11.625999787885601</v>
      </c>
      <c r="X2603">
        <v>21.895260974855479</v>
      </c>
      <c r="Y2603">
        <v>17</v>
      </c>
      <c r="Z2603">
        <v>0.65</v>
      </c>
      <c r="AA2603">
        <v>1</v>
      </c>
    </row>
    <row r="2604" spans="1:27" x14ac:dyDescent="0.25">
      <c r="A2604" t="s">
        <v>98</v>
      </c>
      <c r="B2604" t="s">
        <v>99</v>
      </c>
      <c r="C2604" t="s">
        <v>1367</v>
      </c>
      <c r="D2604" t="s">
        <v>1707</v>
      </c>
      <c r="E2604" t="s">
        <v>386</v>
      </c>
      <c r="G2604" t="s">
        <v>408</v>
      </c>
      <c r="H2604" t="s">
        <v>125</v>
      </c>
      <c r="I2604">
        <v>2016</v>
      </c>
      <c r="J2604" t="s">
        <v>409</v>
      </c>
      <c r="K2604" t="s">
        <v>127</v>
      </c>
      <c r="L2604" t="s">
        <v>2842</v>
      </c>
      <c r="M2604" t="s">
        <v>2849</v>
      </c>
      <c r="N2604">
        <v>1</v>
      </c>
      <c r="O2604">
        <v>2020</v>
      </c>
      <c r="P2604">
        <v>1890.006565776162</v>
      </c>
      <c r="Q2604">
        <v>2.1646303172329149</v>
      </c>
      <c r="R2604" t="s">
        <v>391</v>
      </c>
      <c r="S2604">
        <v>873.13133828421587</v>
      </c>
      <c r="T2604">
        <v>634.70339999999999</v>
      </c>
      <c r="U2604" t="s">
        <v>392</v>
      </c>
      <c r="V2604">
        <v>1.772914525139665</v>
      </c>
      <c r="W2604">
        <v>11.625999787885601</v>
      </c>
      <c r="X2604">
        <v>21.895260974855479</v>
      </c>
      <c r="Y2604">
        <v>17</v>
      </c>
      <c r="Z2604">
        <v>0.65</v>
      </c>
      <c r="AA2604">
        <v>1</v>
      </c>
    </row>
    <row r="2605" spans="1:27" x14ac:dyDescent="0.25">
      <c r="A2605" t="s">
        <v>98</v>
      </c>
      <c r="B2605" t="s">
        <v>99</v>
      </c>
      <c r="C2605" t="s">
        <v>1367</v>
      </c>
      <c r="D2605" t="s">
        <v>1707</v>
      </c>
      <c r="E2605" t="s">
        <v>386</v>
      </c>
      <c r="G2605" t="s">
        <v>411</v>
      </c>
      <c r="H2605" t="s">
        <v>125</v>
      </c>
      <c r="I2605">
        <v>2016</v>
      </c>
      <c r="J2605" t="s">
        <v>412</v>
      </c>
      <c r="K2605" t="s">
        <v>127</v>
      </c>
      <c r="L2605" t="s">
        <v>2842</v>
      </c>
      <c r="M2605" t="s">
        <v>2850</v>
      </c>
      <c r="N2605">
        <v>1</v>
      </c>
      <c r="O2605">
        <v>2020</v>
      </c>
      <c r="P2605">
        <v>2414.3309678947098</v>
      </c>
      <c r="Q2605">
        <v>2.1646303172329149</v>
      </c>
      <c r="R2605" t="s">
        <v>391</v>
      </c>
      <c r="S2605">
        <v>1115.3548708404819</v>
      </c>
      <c r="T2605">
        <v>509</v>
      </c>
      <c r="U2605" t="s">
        <v>392</v>
      </c>
      <c r="V2605">
        <v>1.4217877094972069</v>
      </c>
      <c r="W2605">
        <v>11.625999787885601</v>
      </c>
      <c r="X2605">
        <v>21.895260974855479</v>
      </c>
      <c r="Y2605">
        <v>17</v>
      </c>
      <c r="Z2605">
        <v>0.65</v>
      </c>
      <c r="AA2605">
        <v>1</v>
      </c>
    </row>
    <row r="2606" spans="1:27" x14ac:dyDescent="0.25">
      <c r="A2606" t="s">
        <v>98</v>
      </c>
      <c r="B2606" t="s">
        <v>99</v>
      </c>
      <c r="C2606" t="s">
        <v>1367</v>
      </c>
      <c r="D2606" t="s">
        <v>1707</v>
      </c>
      <c r="E2606" t="s">
        <v>386</v>
      </c>
      <c r="G2606" t="s">
        <v>414</v>
      </c>
      <c r="H2606" t="s">
        <v>125</v>
      </c>
      <c r="I2606">
        <v>2016</v>
      </c>
      <c r="J2606" t="s">
        <v>415</v>
      </c>
      <c r="K2606" t="s">
        <v>127</v>
      </c>
      <c r="L2606" t="s">
        <v>2842</v>
      </c>
      <c r="M2606" t="s">
        <v>2851</v>
      </c>
      <c r="N2606">
        <v>1</v>
      </c>
      <c r="O2606">
        <v>2020</v>
      </c>
      <c r="P2606">
        <v>1255.939846935127</v>
      </c>
      <c r="Q2606">
        <v>2.1646303172329149</v>
      </c>
      <c r="R2606" t="s">
        <v>391</v>
      </c>
      <c r="S2606">
        <v>580.20985705338228</v>
      </c>
      <c r="T2606">
        <v>520.54999999999995</v>
      </c>
      <c r="U2606" t="s">
        <v>392</v>
      </c>
      <c r="V2606">
        <v>1.4540502793296091</v>
      </c>
      <c r="W2606">
        <v>11.625999787885601</v>
      </c>
      <c r="X2606">
        <v>21.895260974855479</v>
      </c>
      <c r="Y2606">
        <v>17</v>
      </c>
      <c r="Z2606">
        <v>0.65</v>
      </c>
      <c r="AA2606">
        <v>1</v>
      </c>
    </row>
    <row r="2607" spans="1:27" x14ac:dyDescent="0.25">
      <c r="A2607" t="s">
        <v>98</v>
      </c>
      <c r="B2607" t="s">
        <v>99</v>
      </c>
      <c r="C2607" t="s">
        <v>1367</v>
      </c>
      <c r="D2607" t="s">
        <v>1707</v>
      </c>
      <c r="E2607" t="s">
        <v>386</v>
      </c>
      <c r="G2607" t="s">
        <v>417</v>
      </c>
      <c r="H2607" t="s">
        <v>125</v>
      </c>
      <c r="I2607">
        <v>2016</v>
      </c>
      <c r="J2607" t="s">
        <v>418</v>
      </c>
      <c r="K2607" t="s">
        <v>127</v>
      </c>
      <c r="L2607" t="s">
        <v>2842</v>
      </c>
      <c r="M2607" t="s">
        <v>2852</v>
      </c>
      <c r="N2607">
        <v>1</v>
      </c>
      <c r="O2607">
        <v>2020</v>
      </c>
      <c r="P2607">
        <v>1365.682163657614</v>
      </c>
      <c r="Q2607">
        <v>2.1646303172329149</v>
      </c>
      <c r="R2607" t="s">
        <v>391</v>
      </c>
      <c r="S2607">
        <v>630.90780572794961</v>
      </c>
      <c r="T2607">
        <v>480</v>
      </c>
      <c r="U2607" t="s">
        <v>392</v>
      </c>
      <c r="V2607">
        <v>1.3407821229050281</v>
      </c>
      <c r="W2607">
        <v>11.625999787885601</v>
      </c>
      <c r="X2607">
        <v>21.895260974855479</v>
      </c>
      <c r="Y2607">
        <v>17</v>
      </c>
      <c r="Z2607">
        <v>0.65</v>
      </c>
      <c r="AA2607">
        <v>1</v>
      </c>
    </row>
    <row r="2608" spans="1:27" x14ac:dyDescent="0.25">
      <c r="A2608" t="s">
        <v>98</v>
      </c>
      <c r="B2608" t="s">
        <v>99</v>
      </c>
      <c r="C2608" t="s">
        <v>1367</v>
      </c>
      <c r="D2608" t="s">
        <v>1707</v>
      </c>
      <c r="E2608" t="s">
        <v>386</v>
      </c>
      <c r="G2608" t="s">
        <v>420</v>
      </c>
      <c r="H2608" t="s">
        <v>125</v>
      </c>
      <c r="I2608">
        <v>2016</v>
      </c>
      <c r="J2608" t="s">
        <v>421</v>
      </c>
      <c r="K2608" t="s">
        <v>127</v>
      </c>
      <c r="L2608" t="s">
        <v>2842</v>
      </c>
      <c r="M2608" t="s">
        <v>2853</v>
      </c>
      <c r="N2608">
        <v>1</v>
      </c>
      <c r="O2608">
        <v>2020</v>
      </c>
      <c r="P2608">
        <v>1414.456526645386</v>
      </c>
      <c r="Q2608">
        <v>2.1646303172329149</v>
      </c>
      <c r="R2608" t="s">
        <v>391</v>
      </c>
      <c r="S2608">
        <v>653.44022736109059</v>
      </c>
      <c r="T2608">
        <v>469</v>
      </c>
      <c r="U2608" t="s">
        <v>392</v>
      </c>
      <c r="V2608">
        <v>1.310055865921788</v>
      </c>
      <c r="W2608">
        <v>11.625999787885601</v>
      </c>
      <c r="X2608">
        <v>21.895260974855479</v>
      </c>
      <c r="Y2608">
        <v>17</v>
      </c>
      <c r="Z2608">
        <v>0.65</v>
      </c>
      <c r="AA2608">
        <v>1</v>
      </c>
    </row>
    <row r="2609" spans="1:27" x14ac:dyDescent="0.25">
      <c r="A2609" t="s">
        <v>98</v>
      </c>
      <c r="B2609" t="s">
        <v>99</v>
      </c>
      <c r="C2609" t="s">
        <v>1367</v>
      </c>
      <c r="D2609" t="s">
        <v>1707</v>
      </c>
      <c r="E2609" t="s">
        <v>386</v>
      </c>
      <c r="G2609" t="s">
        <v>423</v>
      </c>
      <c r="H2609" t="s">
        <v>125</v>
      </c>
      <c r="I2609">
        <v>2016</v>
      </c>
      <c r="J2609" t="s">
        <v>424</v>
      </c>
      <c r="K2609" t="s">
        <v>127</v>
      </c>
      <c r="L2609" t="s">
        <v>2842</v>
      </c>
      <c r="M2609" t="s">
        <v>2854</v>
      </c>
      <c r="N2609">
        <v>1</v>
      </c>
      <c r="O2609">
        <v>2020</v>
      </c>
      <c r="P2609">
        <v>1414.456526645386</v>
      </c>
      <c r="Q2609">
        <v>2.1646303172329149</v>
      </c>
      <c r="R2609" t="s">
        <v>391</v>
      </c>
      <c r="S2609">
        <v>653.44022736109059</v>
      </c>
      <c r="T2609">
        <v>469</v>
      </c>
      <c r="U2609" t="s">
        <v>392</v>
      </c>
      <c r="V2609">
        <v>1.310055865921788</v>
      </c>
      <c r="W2609">
        <v>11.625999787885601</v>
      </c>
      <c r="X2609">
        <v>21.895260974855479</v>
      </c>
      <c r="Y2609">
        <v>17</v>
      </c>
      <c r="Z2609">
        <v>0.65</v>
      </c>
      <c r="AA2609">
        <v>1</v>
      </c>
    </row>
    <row r="2610" spans="1:27" x14ac:dyDescent="0.25">
      <c r="A2610" t="s">
        <v>98</v>
      </c>
      <c r="B2610" t="s">
        <v>99</v>
      </c>
      <c r="C2610" t="s">
        <v>1367</v>
      </c>
      <c r="D2610" t="s">
        <v>1707</v>
      </c>
      <c r="E2610" t="s">
        <v>426</v>
      </c>
      <c r="G2610" t="s">
        <v>427</v>
      </c>
      <c r="H2610" t="s">
        <v>125</v>
      </c>
      <c r="I2610">
        <v>2016</v>
      </c>
      <c r="J2610" t="s">
        <v>428</v>
      </c>
      <c r="K2610" t="s">
        <v>127</v>
      </c>
      <c r="L2610" t="s">
        <v>2855</v>
      </c>
      <c r="M2610" t="s">
        <v>2856</v>
      </c>
      <c r="N2610">
        <v>1</v>
      </c>
      <c r="O2610">
        <v>2020</v>
      </c>
      <c r="P2610">
        <v>609.67953734714899</v>
      </c>
      <c r="Q2610">
        <v>0.1064422737763619</v>
      </c>
      <c r="R2610" t="s">
        <v>391</v>
      </c>
      <c r="S2610">
        <v>5727.7951298569787</v>
      </c>
      <c r="T2610">
        <v>300.25599999999997</v>
      </c>
      <c r="U2610" t="s">
        <v>392</v>
      </c>
      <c r="V2610">
        <v>1.0918399999999999</v>
      </c>
      <c r="W2610">
        <v>16.5973520403479</v>
      </c>
      <c r="X2610">
        <v>27.331519839424129</v>
      </c>
      <c r="Y2610">
        <v>22</v>
      </c>
      <c r="Z2610">
        <v>0.65</v>
      </c>
      <c r="AA2610">
        <v>1</v>
      </c>
    </row>
    <row r="2611" spans="1:27" x14ac:dyDescent="0.25">
      <c r="A2611" t="s">
        <v>98</v>
      </c>
      <c r="B2611" t="s">
        <v>99</v>
      </c>
      <c r="C2611" t="s">
        <v>1367</v>
      </c>
      <c r="D2611" t="s">
        <v>1707</v>
      </c>
      <c r="E2611" t="s">
        <v>426</v>
      </c>
      <c r="G2611" t="s">
        <v>431</v>
      </c>
      <c r="H2611" t="s">
        <v>125</v>
      </c>
      <c r="I2611">
        <v>2016</v>
      </c>
      <c r="J2611" t="s">
        <v>432</v>
      </c>
      <c r="K2611" t="s">
        <v>127</v>
      </c>
      <c r="L2611" t="s">
        <v>2855</v>
      </c>
      <c r="M2611" t="s">
        <v>2857</v>
      </c>
      <c r="N2611">
        <v>1</v>
      </c>
      <c r="O2611">
        <v>2020</v>
      </c>
      <c r="P2611">
        <v>609.67953734714899</v>
      </c>
      <c r="Q2611">
        <v>0.1064422737763619</v>
      </c>
      <c r="R2611" t="s">
        <v>391</v>
      </c>
      <c r="S2611">
        <v>5727.7951298569787</v>
      </c>
      <c r="T2611">
        <v>297</v>
      </c>
      <c r="U2611" t="s">
        <v>392</v>
      </c>
      <c r="V2611">
        <v>1.08</v>
      </c>
      <c r="W2611">
        <v>16.5973520403479</v>
      </c>
      <c r="X2611">
        <v>27.331519839424129</v>
      </c>
      <c r="Y2611">
        <v>22</v>
      </c>
      <c r="Z2611">
        <v>0.65</v>
      </c>
      <c r="AA2611">
        <v>1</v>
      </c>
    </row>
    <row r="2612" spans="1:27" x14ac:dyDescent="0.25">
      <c r="A2612" t="s">
        <v>98</v>
      </c>
      <c r="B2612" t="s">
        <v>99</v>
      </c>
      <c r="C2612" t="s">
        <v>1367</v>
      </c>
      <c r="D2612" t="s">
        <v>1707</v>
      </c>
      <c r="E2612" t="s">
        <v>426</v>
      </c>
      <c r="G2612" t="s">
        <v>434</v>
      </c>
      <c r="H2612" t="s">
        <v>125</v>
      </c>
      <c r="I2612">
        <v>2016</v>
      </c>
      <c r="J2612" t="s">
        <v>435</v>
      </c>
      <c r="K2612" t="s">
        <v>127</v>
      </c>
      <c r="L2612" t="s">
        <v>2855</v>
      </c>
      <c r="M2612" t="s">
        <v>2858</v>
      </c>
      <c r="N2612">
        <v>1</v>
      </c>
      <c r="O2612">
        <v>2020</v>
      </c>
      <c r="P2612">
        <v>670.6474910818639</v>
      </c>
      <c r="Q2612">
        <v>0.1064422737763619</v>
      </c>
      <c r="R2612" t="s">
        <v>391</v>
      </c>
      <c r="S2612">
        <v>6300.5746428426773</v>
      </c>
      <c r="T2612">
        <v>277</v>
      </c>
      <c r="U2612" t="s">
        <v>392</v>
      </c>
      <c r="V2612">
        <v>1.0072727272727271</v>
      </c>
      <c r="W2612">
        <v>16.5973520403479</v>
      </c>
      <c r="X2612">
        <v>27.331519839424129</v>
      </c>
      <c r="Y2612">
        <v>22</v>
      </c>
      <c r="Z2612">
        <v>0.65</v>
      </c>
      <c r="AA2612">
        <v>1</v>
      </c>
    </row>
    <row r="2613" spans="1:27" x14ac:dyDescent="0.25">
      <c r="A2613" t="s">
        <v>98</v>
      </c>
      <c r="B2613" t="s">
        <v>99</v>
      </c>
      <c r="C2613" t="s">
        <v>1367</v>
      </c>
      <c r="D2613" t="s">
        <v>1707</v>
      </c>
      <c r="E2613" t="s">
        <v>426</v>
      </c>
      <c r="G2613" t="s">
        <v>437</v>
      </c>
      <c r="H2613" t="s">
        <v>125</v>
      </c>
      <c r="I2613">
        <v>2016</v>
      </c>
      <c r="J2613" t="s">
        <v>438</v>
      </c>
      <c r="K2613" t="s">
        <v>127</v>
      </c>
      <c r="L2613" t="s">
        <v>2855</v>
      </c>
      <c r="M2613" t="s">
        <v>2859</v>
      </c>
      <c r="N2613">
        <v>1</v>
      </c>
      <c r="O2613">
        <v>2020</v>
      </c>
      <c r="P2613">
        <v>658.45390033492083</v>
      </c>
      <c r="Q2613">
        <v>0.1064422737763619</v>
      </c>
      <c r="R2613" t="s">
        <v>391</v>
      </c>
      <c r="S2613">
        <v>6186.0187402455367</v>
      </c>
      <c r="T2613">
        <v>275</v>
      </c>
      <c r="U2613" t="s">
        <v>392</v>
      </c>
      <c r="V2613">
        <v>1</v>
      </c>
      <c r="W2613">
        <v>16.5973520403479</v>
      </c>
      <c r="X2613">
        <v>27.331519839424129</v>
      </c>
      <c r="Y2613">
        <v>22</v>
      </c>
      <c r="Z2613">
        <v>0.65</v>
      </c>
      <c r="AA2613">
        <v>1</v>
      </c>
    </row>
    <row r="2614" spans="1:27" x14ac:dyDescent="0.25">
      <c r="A2614" t="s">
        <v>98</v>
      </c>
      <c r="B2614" t="s">
        <v>99</v>
      </c>
      <c r="C2614" t="s">
        <v>1367</v>
      </c>
      <c r="D2614" t="s">
        <v>1707</v>
      </c>
      <c r="E2614" t="s">
        <v>426</v>
      </c>
      <c r="G2614" t="s">
        <v>440</v>
      </c>
      <c r="H2614" t="s">
        <v>125</v>
      </c>
      <c r="I2614">
        <v>2016</v>
      </c>
      <c r="J2614" t="s">
        <v>441</v>
      </c>
      <c r="K2614" t="s">
        <v>127</v>
      </c>
      <c r="L2614" t="s">
        <v>2855</v>
      </c>
      <c r="M2614" t="s">
        <v>2860</v>
      </c>
      <c r="N2614">
        <v>1</v>
      </c>
      <c r="O2614">
        <v>2020</v>
      </c>
      <c r="P2614">
        <v>841.35776153906556</v>
      </c>
      <c r="Q2614">
        <v>0.1064422737763619</v>
      </c>
      <c r="R2614" t="s">
        <v>391</v>
      </c>
      <c r="S2614">
        <v>7904.3572792026307</v>
      </c>
      <c r="T2614">
        <v>477.41800000000001</v>
      </c>
      <c r="U2614" t="s">
        <v>392</v>
      </c>
      <c r="V2614">
        <v>1.736065454545455</v>
      </c>
      <c r="W2614">
        <v>16.5973520403479</v>
      </c>
      <c r="X2614">
        <v>27.331519839424129</v>
      </c>
      <c r="Y2614">
        <v>22</v>
      </c>
      <c r="Z2614">
        <v>0.65</v>
      </c>
      <c r="AA2614">
        <v>1</v>
      </c>
    </row>
    <row r="2615" spans="1:27" x14ac:dyDescent="0.25">
      <c r="A2615" t="s">
        <v>98</v>
      </c>
      <c r="B2615" t="s">
        <v>99</v>
      </c>
      <c r="C2615" t="s">
        <v>1367</v>
      </c>
      <c r="D2615" t="s">
        <v>1707</v>
      </c>
      <c r="E2615" t="s">
        <v>426</v>
      </c>
      <c r="G2615" t="s">
        <v>443</v>
      </c>
      <c r="H2615" t="s">
        <v>125</v>
      </c>
      <c r="I2615">
        <v>2016</v>
      </c>
      <c r="J2615" t="s">
        <v>444</v>
      </c>
      <c r="K2615" t="s">
        <v>127</v>
      </c>
      <c r="L2615" t="s">
        <v>2855</v>
      </c>
      <c r="M2615" t="s">
        <v>2861</v>
      </c>
      <c r="N2615">
        <v>1</v>
      </c>
      <c r="O2615">
        <v>2020</v>
      </c>
      <c r="P2615">
        <v>914.51930602072343</v>
      </c>
      <c r="Q2615">
        <v>0.1064422737763619</v>
      </c>
      <c r="R2615" t="s">
        <v>391</v>
      </c>
      <c r="S2615">
        <v>8591.6926947854681</v>
      </c>
      <c r="T2615">
        <v>446</v>
      </c>
      <c r="U2615" t="s">
        <v>392</v>
      </c>
      <c r="V2615">
        <v>1.621818181818182</v>
      </c>
      <c r="W2615">
        <v>16.5973520403479</v>
      </c>
      <c r="X2615">
        <v>27.331519839424129</v>
      </c>
      <c r="Y2615">
        <v>22</v>
      </c>
      <c r="Z2615">
        <v>0.65</v>
      </c>
      <c r="AA2615">
        <v>1</v>
      </c>
    </row>
    <row r="2616" spans="1:27" x14ac:dyDescent="0.25">
      <c r="A2616" t="s">
        <v>98</v>
      </c>
      <c r="B2616" t="s">
        <v>99</v>
      </c>
      <c r="C2616" t="s">
        <v>1367</v>
      </c>
      <c r="D2616" t="s">
        <v>1707</v>
      </c>
      <c r="E2616" t="s">
        <v>426</v>
      </c>
      <c r="G2616" t="s">
        <v>446</v>
      </c>
      <c r="H2616" t="s">
        <v>125</v>
      </c>
      <c r="I2616">
        <v>2016</v>
      </c>
      <c r="J2616" t="s">
        <v>447</v>
      </c>
      <c r="K2616" t="s">
        <v>127</v>
      </c>
      <c r="L2616" t="s">
        <v>2855</v>
      </c>
      <c r="M2616" t="s">
        <v>2862</v>
      </c>
      <c r="N2616">
        <v>1</v>
      </c>
      <c r="O2616">
        <v>2020</v>
      </c>
      <c r="P2616">
        <v>963.29366900849539</v>
      </c>
      <c r="Q2616">
        <v>0.1064422737763619</v>
      </c>
      <c r="R2616" t="s">
        <v>391</v>
      </c>
      <c r="S2616">
        <v>9049.916305174027</v>
      </c>
      <c r="T2616">
        <v>429.67619999999999</v>
      </c>
      <c r="U2616" t="s">
        <v>392</v>
      </c>
      <c r="V2616">
        <v>1.5624589090909089</v>
      </c>
      <c r="W2616">
        <v>16.5973520403479</v>
      </c>
      <c r="X2616">
        <v>27.331519839424129</v>
      </c>
      <c r="Y2616">
        <v>22</v>
      </c>
      <c r="Z2616">
        <v>0.65</v>
      </c>
      <c r="AA2616">
        <v>1</v>
      </c>
    </row>
    <row r="2617" spans="1:27" x14ac:dyDescent="0.25">
      <c r="A2617" t="s">
        <v>98</v>
      </c>
      <c r="B2617" t="s">
        <v>99</v>
      </c>
      <c r="C2617" t="s">
        <v>1367</v>
      </c>
      <c r="D2617" t="s">
        <v>1707</v>
      </c>
      <c r="E2617" t="s">
        <v>426</v>
      </c>
      <c r="G2617" t="s">
        <v>449</v>
      </c>
      <c r="H2617" t="s">
        <v>125</v>
      </c>
      <c r="I2617">
        <v>2016</v>
      </c>
      <c r="J2617" t="s">
        <v>450</v>
      </c>
      <c r="K2617" t="s">
        <v>127</v>
      </c>
      <c r="L2617" t="s">
        <v>2855</v>
      </c>
      <c r="M2617" t="s">
        <v>2863</v>
      </c>
      <c r="N2617">
        <v>1</v>
      </c>
      <c r="O2617">
        <v>2020</v>
      </c>
      <c r="P2617">
        <v>987.6808505023813</v>
      </c>
      <c r="Q2617">
        <v>0.1064422737763619</v>
      </c>
      <c r="R2617" t="s">
        <v>391</v>
      </c>
      <c r="S2617">
        <v>9279.0281103683064</v>
      </c>
      <c r="T2617">
        <v>419</v>
      </c>
      <c r="U2617" t="s">
        <v>392</v>
      </c>
      <c r="V2617">
        <v>1.5236363636363639</v>
      </c>
      <c r="W2617">
        <v>16.5973520403479</v>
      </c>
      <c r="X2617">
        <v>27.331519839424129</v>
      </c>
      <c r="Y2617">
        <v>22</v>
      </c>
      <c r="Z2617">
        <v>0.65</v>
      </c>
      <c r="AA2617">
        <v>1</v>
      </c>
    </row>
    <row r="2618" spans="1:27" x14ac:dyDescent="0.25">
      <c r="A2618" t="s">
        <v>98</v>
      </c>
      <c r="B2618" t="s">
        <v>99</v>
      </c>
      <c r="C2618" t="s">
        <v>1367</v>
      </c>
      <c r="D2618" t="s">
        <v>1707</v>
      </c>
      <c r="E2618" t="s">
        <v>452</v>
      </c>
      <c r="G2618" t="s">
        <v>111</v>
      </c>
      <c r="H2618" t="s">
        <v>104</v>
      </c>
      <c r="I2618">
        <v>2016</v>
      </c>
      <c r="J2618" t="s">
        <v>453</v>
      </c>
      <c r="K2618" t="s">
        <v>106</v>
      </c>
      <c r="L2618" t="s">
        <v>2864</v>
      </c>
      <c r="M2618" t="s">
        <v>2865</v>
      </c>
      <c r="N2618">
        <v>1</v>
      </c>
      <c r="O2618">
        <v>2020</v>
      </c>
      <c r="P2618">
        <v>451.16285763689018</v>
      </c>
      <c r="Q2618">
        <v>30.659778388311501</v>
      </c>
      <c r="R2618" t="s">
        <v>391</v>
      </c>
      <c r="S2618">
        <v>14.71513759567447</v>
      </c>
      <c r="T2618">
        <v>0.45</v>
      </c>
      <c r="U2618" t="s">
        <v>456</v>
      </c>
      <c r="V2618">
        <v>0.45</v>
      </c>
      <c r="W2618">
        <v>9</v>
      </c>
      <c r="X2618">
        <v>15</v>
      </c>
      <c r="Y2618">
        <v>13</v>
      </c>
      <c r="Z2618">
        <v>9.0000000000000011E-2</v>
      </c>
      <c r="AA2618">
        <v>1</v>
      </c>
    </row>
    <row r="2619" spans="1:27" x14ac:dyDescent="0.25">
      <c r="A2619" t="s">
        <v>98</v>
      </c>
      <c r="B2619" t="s">
        <v>99</v>
      </c>
      <c r="C2619" t="s">
        <v>1367</v>
      </c>
      <c r="D2619" t="s">
        <v>1707</v>
      </c>
      <c r="E2619" t="s">
        <v>452</v>
      </c>
      <c r="G2619" t="s">
        <v>119</v>
      </c>
      <c r="H2619" t="s">
        <v>104</v>
      </c>
      <c r="I2619">
        <v>2016</v>
      </c>
      <c r="J2619" t="s">
        <v>457</v>
      </c>
      <c r="K2619" t="s">
        <v>106</v>
      </c>
      <c r="L2619" t="s">
        <v>2864</v>
      </c>
      <c r="M2619" t="s">
        <v>2866</v>
      </c>
      <c r="N2619">
        <v>1</v>
      </c>
      <c r="O2619">
        <v>2020</v>
      </c>
      <c r="P2619">
        <v>521.3437466026287</v>
      </c>
      <c r="Q2619">
        <v>30.659778388311501</v>
      </c>
      <c r="R2619" t="s">
        <v>391</v>
      </c>
      <c r="S2619">
        <v>17.004158999446059</v>
      </c>
      <c r="T2619">
        <v>0.52</v>
      </c>
      <c r="U2619" t="s">
        <v>456</v>
      </c>
      <c r="V2619">
        <v>0.52</v>
      </c>
      <c r="W2619">
        <v>9</v>
      </c>
      <c r="X2619">
        <v>15</v>
      </c>
      <c r="Y2619">
        <v>13</v>
      </c>
      <c r="Z2619">
        <v>9.0000000000000011E-2</v>
      </c>
      <c r="AA2619">
        <v>1</v>
      </c>
    </row>
    <row r="2620" spans="1:27" x14ac:dyDescent="0.25">
      <c r="A2620" t="s">
        <v>98</v>
      </c>
      <c r="B2620" t="s">
        <v>99</v>
      </c>
      <c r="C2620" t="s">
        <v>1367</v>
      </c>
      <c r="D2620" t="s">
        <v>1707</v>
      </c>
      <c r="E2620" t="s">
        <v>452</v>
      </c>
      <c r="G2620" t="s">
        <v>111</v>
      </c>
      <c r="H2620" t="s">
        <v>156</v>
      </c>
      <c r="I2620">
        <v>2016</v>
      </c>
      <c r="J2620" t="s">
        <v>459</v>
      </c>
      <c r="K2620" t="s">
        <v>158</v>
      </c>
      <c r="L2620" t="s">
        <v>2864</v>
      </c>
      <c r="M2620" t="s">
        <v>2867</v>
      </c>
      <c r="N2620">
        <v>1</v>
      </c>
      <c r="O2620">
        <v>2020</v>
      </c>
      <c r="P2620">
        <v>451.16285763689018</v>
      </c>
      <c r="Q2620">
        <v>30.659778388311501</v>
      </c>
      <c r="R2620" t="s">
        <v>391</v>
      </c>
      <c r="S2620">
        <v>14.71513759567447</v>
      </c>
      <c r="T2620">
        <v>0.45</v>
      </c>
      <c r="U2620" t="s">
        <v>456</v>
      </c>
      <c r="V2620">
        <v>0.45</v>
      </c>
      <c r="W2620">
        <v>9</v>
      </c>
      <c r="X2620">
        <v>15</v>
      </c>
      <c r="Y2620">
        <v>13</v>
      </c>
      <c r="Z2620">
        <v>9.0000000000000011E-2</v>
      </c>
      <c r="AA2620">
        <v>1</v>
      </c>
    </row>
    <row r="2621" spans="1:27" x14ac:dyDescent="0.25">
      <c r="A2621" t="s">
        <v>98</v>
      </c>
      <c r="B2621" t="s">
        <v>99</v>
      </c>
      <c r="C2621" t="s">
        <v>1367</v>
      </c>
      <c r="D2621" t="s">
        <v>1707</v>
      </c>
      <c r="E2621" t="s">
        <v>452</v>
      </c>
      <c r="G2621" t="s">
        <v>119</v>
      </c>
      <c r="H2621" t="s">
        <v>156</v>
      </c>
      <c r="I2621">
        <v>2016</v>
      </c>
      <c r="J2621" t="s">
        <v>461</v>
      </c>
      <c r="K2621" t="s">
        <v>158</v>
      </c>
      <c r="L2621" t="s">
        <v>2864</v>
      </c>
      <c r="M2621" t="s">
        <v>2868</v>
      </c>
      <c r="N2621">
        <v>1</v>
      </c>
      <c r="O2621">
        <v>2020</v>
      </c>
      <c r="P2621">
        <v>521.3437466026287</v>
      </c>
      <c r="Q2621">
        <v>30.659778388311501</v>
      </c>
      <c r="R2621" t="s">
        <v>391</v>
      </c>
      <c r="S2621">
        <v>17.004158999446059</v>
      </c>
      <c r="T2621">
        <v>0.52</v>
      </c>
      <c r="U2621" t="s">
        <v>456</v>
      </c>
      <c r="V2621">
        <v>0.52</v>
      </c>
      <c r="W2621">
        <v>9</v>
      </c>
      <c r="X2621">
        <v>15</v>
      </c>
      <c r="Y2621">
        <v>13</v>
      </c>
      <c r="Z2621">
        <v>9.0000000000000011E-2</v>
      </c>
      <c r="AA2621">
        <v>1</v>
      </c>
    </row>
    <row r="2622" spans="1:27" x14ac:dyDescent="0.25">
      <c r="A2622" t="s">
        <v>98</v>
      </c>
      <c r="B2622" t="s">
        <v>99</v>
      </c>
      <c r="C2622" t="s">
        <v>1367</v>
      </c>
      <c r="D2622" t="s">
        <v>1707</v>
      </c>
      <c r="E2622" t="s">
        <v>452</v>
      </c>
      <c r="G2622" t="s">
        <v>111</v>
      </c>
      <c r="H2622" t="s">
        <v>125</v>
      </c>
      <c r="I2622">
        <v>2016</v>
      </c>
      <c r="J2622" t="s">
        <v>463</v>
      </c>
      <c r="K2622" t="s">
        <v>127</v>
      </c>
      <c r="L2622" t="s">
        <v>2864</v>
      </c>
      <c r="M2622" t="s">
        <v>2869</v>
      </c>
      <c r="N2622">
        <v>1</v>
      </c>
      <c r="O2622">
        <v>2020</v>
      </c>
      <c r="P2622">
        <v>938.90648751460947</v>
      </c>
      <c r="Q2622">
        <v>30.659778388311501</v>
      </c>
      <c r="R2622" t="s">
        <v>391</v>
      </c>
      <c r="S2622">
        <v>30.623394455863099</v>
      </c>
      <c r="T2622">
        <v>228.0913607809874</v>
      </c>
      <c r="U2622" t="s">
        <v>392</v>
      </c>
      <c r="V2622">
        <v>0.9</v>
      </c>
      <c r="W2622">
        <v>10</v>
      </c>
      <c r="X2622">
        <v>20</v>
      </c>
      <c r="Y2622">
        <v>16</v>
      </c>
      <c r="Z2622">
        <v>9.0000000000000011E-2</v>
      </c>
      <c r="AA2622">
        <v>1</v>
      </c>
    </row>
    <row r="2623" spans="1:27" x14ac:dyDescent="0.25">
      <c r="A2623" t="s">
        <v>98</v>
      </c>
      <c r="B2623" t="s">
        <v>99</v>
      </c>
      <c r="C2623" t="s">
        <v>1367</v>
      </c>
      <c r="D2623" t="s">
        <v>1707</v>
      </c>
      <c r="E2623" t="s">
        <v>465</v>
      </c>
      <c r="G2623" t="s">
        <v>466</v>
      </c>
      <c r="H2623" t="s">
        <v>125</v>
      </c>
      <c r="I2623">
        <v>2030</v>
      </c>
      <c r="J2623" t="s">
        <v>467</v>
      </c>
      <c r="K2623" t="s">
        <v>127</v>
      </c>
      <c r="L2623" t="s">
        <v>2870</v>
      </c>
      <c r="M2623" t="s">
        <v>2871</v>
      </c>
      <c r="N2623">
        <v>1</v>
      </c>
      <c r="O2623">
        <v>2030</v>
      </c>
      <c r="P2623">
        <v>1646.1347508373019</v>
      </c>
      <c r="Q2623">
        <v>2.3150423430152598</v>
      </c>
      <c r="R2623" t="s">
        <v>391</v>
      </c>
      <c r="S2623">
        <v>711.06032069083892</v>
      </c>
      <c r="T2623">
        <v>0.28000000000000003</v>
      </c>
      <c r="U2623" t="s">
        <v>470</v>
      </c>
      <c r="V2623">
        <v>2.333333333333333</v>
      </c>
      <c r="W2623">
        <v>6</v>
      </c>
      <c r="X2623">
        <v>17</v>
      </c>
      <c r="Y2623">
        <v>12</v>
      </c>
      <c r="Z2623">
        <v>0.02</v>
      </c>
      <c r="AA2623">
        <v>1</v>
      </c>
    </row>
    <row r="2624" spans="1:27" x14ac:dyDescent="0.25">
      <c r="A2624" t="s">
        <v>98</v>
      </c>
      <c r="B2624" t="s">
        <v>99</v>
      </c>
      <c r="C2624" t="s">
        <v>1367</v>
      </c>
      <c r="D2624" t="s">
        <v>1707</v>
      </c>
      <c r="E2624" t="s">
        <v>465</v>
      </c>
      <c r="G2624" t="s">
        <v>471</v>
      </c>
      <c r="H2624" t="s">
        <v>125</v>
      </c>
      <c r="I2624">
        <v>2016</v>
      </c>
      <c r="J2624" t="s">
        <v>472</v>
      </c>
      <c r="K2624" t="s">
        <v>127</v>
      </c>
      <c r="L2624" t="s">
        <v>2870</v>
      </c>
      <c r="M2624" t="s">
        <v>2872</v>
      </c>
      <c r="N2624">
        <v>1</v>
      </c>
      <c r="O2624">
        <v>2020</v>
      </c>
      <c r="P2624">
        <v>792.58339855129361</v>
      </c>
      <c r="Q2624">
        <v>2.3150423430152598</v>
      </c>
      <c r="R2624" t="s">
        <v>391</v>
      </c>
      <c r="S2624">
        <v>342.36237662892239</v>
      </c>
      <c r="T2624">
        <v>0.26</v>
      </c>
      <c r="U2624" t="s">
        <v>470</v>
      </c>
      <c r="V2624">
        <v>2.166666666666667</v>
      </c>
      <c r="W2624">
        <v>6</v>
      </c>
      <c r="X2624">
        <v>17</v>
      </c>
      <c r="Y2624">
        <v>12</v>
      </c>
      <c r="Z2624">
        <v>0.02</v>
      </c>
      <c r="AA2624">
        <v>1</v>
      </c>
    </row>
    <row r="2625" spans="1:27" x14ac:dyDescent="0.25">
      <c r="A2625" t="s">
        <v>98</v>
      </c>
      <c r="B2625" t="s">
        <v>99</v>
      </c>
      <c r="C2625" t="s">
        <v>1367</v>
      </c>
      <c r="D2625" t="s">
        <v>1707</v>
      </c>
      <c r="E2625" t="s">
        <v>465</v>
      </c>
      <c r="G2625" t="s">
        <v>474</v>
      </c>
      <c r="H2625" t="s">
        <v>125</v>
      </c>
      <c r="I2625">
        <v>2016</v>
      </c>
      <c r="J2625" t="s">
        <v>475</v>
      </c>
      <c r="K2625" t="s">
        <v>127</v>
      </c>
      <c r="L2625" t="s">
        <v>2870</v>
      </c>
      <c r="M2625" t="s">
        <v>2873</v>
      </c>
      <c r="N2625">
        <v>0</v>
      </c>
      <c r="O2625">
        <v>2020</v>
      </c>
      <c r="P2625">
        <v>792.58339855129361</v>
      </c>
      <c r="Q2625">
        <v>2.3150423430152598</v>
      </c>
      <c r="R2625" t="s">
        <v>391</v>
      </c>
      <c r="S2625">
        <v>342.36237662892239</v>
      </c>
      <c r="T2625">
        <v>0.26</v>
      </c>
      <c r="U2625" t="s">
        <v>470</v>
      </c>
      <c r="V2625">
        <v>2.166666666666667</v>
      </c>
      <c r="W2625">
        <v>6</v>
      </c>
      <c r="X2625">
        <v>17</v>
      </c>
      <c r="Y2625">
        <v>12</v>
      </c>
      <c r="Z2625">
        <v>0.02</v>
      </c>
      <c r="AA2625">
        <v>1</v>
      </c>
    </row>
    <row r="2626" spans="1:27" x14ac:dyDescent="0.25">
      <c r="A2626" t="s">
        <v>98</v>
      </c>
      <c r="B2626" t="s">
        <v>99</v>
      </c>
      <c r="C2626" t="s">
        <v>1367</v>
      </c>
      <c r="D2626" t="s">
        <v>1707</v>
      </c>
      <c r="E2626" t="s">
        <v>465</v>
      </c>
      <c r="G2626" t="s">
        <v>474</v>
      </c>
      <c r="H2626" t="s">
        <v>125</v>
      </c>
      <c r="I2626">
        <v>2020</v>
      </c>
      <c r="J2626" t="s">
        <v>477</v>
      </c>
      <c r="K2626" t="s">
        <v>127</v>
      </c>
      <c r="L2626" t="s">
        <v>2870</v>
      </c>
      <c r="M2626" t="s">
        <v>2873</v>
      </c>
      <c r="N2626">
        <v>1</v>
      </c>
      <c r="O2626">
        <v>2020</v>
      </c>
      <c r="P2626">
        <v>914.51930602072343</v>
      </c>
      <c r="Q2626">
        <v>2.3150423430152598</v>
      </c>
      <c r="R2626" t="s">
        <v>391</v>
      </c>
      <c r="S2626">
        <v>395.03351149491061</v>
      </c>
      <c r="T2626">
        <v>0.24</v>
      </c>
      <c r="U2626" t="s">
        <v>470</v>
      </c>
      <c r="V2626">
        <v>2</v>
      </c>
      <c r="W2626">
        <v>6</v>
      </c>
      <c r="X2626">
        <v>17</v>
      </c>
      <c r="Y2626">
        <v>12</v>
      </c>
      <c r="Z2626">
        <v>0.02</v>
      </c>
      <c r="AA2626">
        <v>1</v>
      </c>
    </row>
    <row r="2627" spans="1:27" x14ac:dyDescent="0.25">
      <c r="A2627" t="s">
        <v>98</v>
      </c>
      <c r="B2627" t="s">
        <v>99</v>
      </c>
      <c r="C2627" t="s">
        <v>1367</v>
      </c>
      <c r="D2627" t="s">
        <v>1707</v>
      </c>
      <c r="E2627" t="s">
        <v>465</v>
      </c>
      <c r="G2627" t="s">
        <v>478</v>
      </c>
      <c r="H2627" t="s">
        <v>125</v>
      </c>
      <c r="I2627">
        <v>2016</v>
      </c>
      <c r="J2627" t="s">
        <v>479</v>
      </c>
      <c r="K2627" t="s">
        <v>127</v>
      </c>
      <c r="L2627" t="s">
        <v>2870</v>
      </c>
      <c r="M2627" t="s">
        <v>2874</v>
      </c>
      <c r="N2627">
        <v>1</v>
      </c>
      <c r="O2627">
        <v>2020</v>
      </c>
      <c r="P2627">
        <v>1158.3911209595831</v>
      </c>
      <c r="Q2627">
        <v>2.3150423430152598</v>
      </c>
      <c r="R2627" t="s">
        <v>391</v>
      </c>
      <c r="S2627">
        <v>500.37578122688672</v>
      </c>
      <c r="T2627">
        <v>0.15</v>
      </c>
      <c r="U2627" t="s">
        <v>470</v>
      </c>
      <c r="V2627">
        <v>1.25</v>
      </c>
      <c r="W2627">
        <v>6</v>
      </c>
      <c r="X2627">
        <v>17</v>
      </c>
      <c r="Y2627">
        <v>12</v>
      </c>
      <c r="Z2627">
        <v>0.02</v>
      </c>
      <c r="AA2627">
        <v>1</v>
      </c>
    </row>
    <row r="2628" spans="1:27" x14ac:dyDescent="0.25">
      <c r="A2628" t="s">
        <v>98</v>
      </c>
      <c r="B2628" t="s">
        <v>99</v>
      </c>
      <c r="C2628" t="s">
        <v>1367</v>
      </c>
      <c r="D2628" t="s">
        <v>1707</v>
      </c>
      <c r="E2628" t="s">
        <v>465</v>
      </c>
      <c r="G2628" t="s">
        <v>481</v>
      </c>
      <c r="H2628" t="s">
        <v>125</v>
      </c>
      <c r="I2628">
        <v>2016</v>
      </c>
      <c r="J2628" t="s">
        <v>482</v>
      </c>
      <c r="K2628" t="s">
        <v>127</v>
      </c>
      <c r="L2628" t="s">
        <v>2870</v>
      </c>
      <c r="M2628" t="s">
        <v>2875</v>
      </c>
      <c r="N2628">
        <v>1</v>
      </c>
      <c r="O2628">
        <v>2020</v>
      </c>
      <c r="P2628">
        <v>1371.7789590310849</v>
      </c>
      <c r="Q2628">
        <v>2.3150423430152598</v>
      </c>
      <c r="R2628" t="s">
        <v>391</v>
      </c>
      <c r="S2628">
        <v>592.55026724236586</v>
      </c>
      <c r="T2628">
        <v>0.12</v>
      </c>
      <c r="U2628" t="s">
        <v>470</v>
      </c>
      <c r="V2628">
        <v>1</v>
      </c>
      <c r="W2628">
        <v>6</v>
      </c>
      <c r="X2628">
        <v>17</v>
      </c>
      <c r="Y2628">
        <v>12</v>
      </c>
      <c r="Z2628">
        <v>0.02</v>
      </c>
      <c r="AA2628">
        <v>1</v>
      </c>
    </row>
    <row r="2629" spans="1:27" x14ac:dyDescent="0.25">
      <c r="A2629" t="s">
        <v>98</v>
      </c>
      <c r="B2629" t="s">
        <v>99</v>
      </c>
      <c r="C2629" t="s">
        <v>1367</v>
      </c>
      <c r="D2629" t="s">
        <v>1707</v>
      </c>
      <c r="E2629" t="s">
        <v>465</v>
      </c>
      <c r="G2629" t="s">
        <v>484</v>
      </c>
      <c r="H2629" t="s">
        <v>125</v>
      </c>
      <c r="I2629">
        <v>2016</v>
      </c>
      <c r="J2629" t="s">
        <v>485</v>
      </c>
      <c r="K2629" t="s">
        <v>127</v>
      </c>
      <c r="L2629" t="s">
        <v>2870</v>
      </c>
      <c r="M2629" t="s">
        <v>2876</v>
      </c>
      <c r="N2629">
        <v>1</v>
      </c>
      <c r="O2629">
        <v>2020</v>
      </c>
      <c r="P2629">
        <v>1158.3911209595831</v>
      </c>
      <c r="Q2629">
        <v>2.3150423430152598</v>
      </c>
      <c r="R2629" t="s">
        <v>391</v>
      </c>
      <c r="S2629">
        <v>500.37578122688672</v>
      </c>
      <c r="T2629">
        <v>0.15</v>
      </c>
      <c r="U2629" t="s">
        <v>470</v>
      </c>
      <c r="V2629">
        <v>1.25</v>
      </c>
      <c r="W2629">
        <v>6</v>
      </c>
      <c r="X2629">
        <v>17</v>
      </c>
      <c r="Y2629">
        <v>12</v>
      </c>
      <c r="Z2629">
        <v>0.02</v>
      </c>
      <c r="AA2629">
        <v>1</v>
      </c>
    </row>
    <row r="2630" spans="1:27" x14ac:dyDescent="0.25">
      <c r="A2630" t="s">
        <v>98</v>
      </c>
      <c r="B2630" t="s">
        <v>99</v>
      </c>
      <c r="C2630" t="s">
        <v>1367</v>
      </c>
      <c r="D2630" t="s">
        <v>1707</v>
      </c>
      <c r="E2630" t="s">
        <v>465</v>
      </c>
      <c r="G2630" t="s">
        <v>487</v>
      </c>
      <c r="H2630" t="s">
        <v>125</v>
      </c>
      <c r="I2630">
        <v>2016</v>
      </c>
      <c r="J2630" t="s">
        <v>488</v>
      </c>
      <c r="K2630" t="s">
        <v>127</v>
      </c>
      <c r="L2630" t="s">
        <v>2870</v>
      </c>
      <c r="M2630" t="s">
        <v>2877</v>
      </c>
      <c r="N2630">
        <v>1</v>
      </c>
      <c r="O2630">
        <v>2020</v>
      </c>
      <c r="P2630">
        <v>1219.359074694298</v>
      </c>
      <c r="Q2630">
        <v>2.3150423430152598</v>
      </c>
      <c r="R2630" t="s">
        <v>391</v>
      </c>
      <c r="S2630">
        <v>526.71134865988074</v>
      </c>
      <c r="T2630">
        <v>0.21</v>
      </c>
      <c r="U2630" t="s">
        <v>470</v>
      </c>
      <c r="V2630">
        <v>1.75</v>
      </c>
      <c r="W2630">
        <v>6</v>
      </c>
      <c r="X2630">
        <v>17</v>
      </c>
      <c r="Y2630">
        <v>12</v>
      </c>
      <c r="Z2630">
        <v>0.02</v>
      </c>
      <c r="AA2630">
        <v>1</v>
      </c>
    </row>
    <row r="2631" spans="1:27" x14ac:dyDescent="0.25">
      <c r="A2631" t="s">
        <v>98</v>
      </c>
      <c r="B2631" t="s">
        <v>99</v>
      </c>
      <c r="C2631" t="s">
        <v>1367</v>
      </c>
      <c r="D2631" t="s">
        <v>1707</v>
      </c>
      <c r="E2631" t="s">
        <v>465</v>
      </c>
      <c r="G2631" t="s">
        <v>487</v>
      </c>
      <c r="H2631" t="s">
        <v>125</v>
      </c>
      <c r="I2631">
        <v>2030</v>
      </c>
      <c r="J2631" t="s">
        <v>490</v>
      </c>
      <c r="K2631" t="s">
        <v>127</v>
      </c>
      <c r="L2631" t="s">
        <v>2870</v>
      </c>
      <c r="M2631" t="s">
        <v>2878</v>
      </c>
      <c r="N2631">
        <v>1</v>
      </c>
      <c r="O2631">
        <v>2030</v>
      </c>
      <c r="P2631">
        <v>1280.3270284290129</v>
      </c>
      <c r="Q2631">
        <v>2.3150423430152598</v>
      </c>
      <c r="R2631" t="s">
        <v>391</v>
      </c>
      <c r="S2631">
        <v>553.04691609287477</v>
      </c>
      <c r="T2631">
        <v>0.17</v>
      </c>
      <c r="U2631" t="s">
        <v>470</v>
      </c>
      <c r="V2631">
        <v>1.416666666666667</v>
      </c>
      <c r="W2631">
        <v>6</v>
      </c>
      <c r="X2631">
        <v>17</v>
      </c>
      <c r="Y2631">
        <v>12</v>
      </c>
      <c r="Z2631">
        <v>0.02</v>
      </c>
      <c r="AA2631">
        <v>1</v>
      </c>
    </row>
    <row r="2632" spans="1:27" x14ac:dyDescent="0.25">
      <c r="A2632" t="s">
        <v>98</v>
      </c>
      <c r="B2632" t="s">
        <v>99</v>
      </c>
      <c r="C2632" t="s">
        <v>1367</v>
      </c>
      <c r="D2632" t="s">
        <v>1707</v>
      </c>
      <c r="E2632" t="s">
        <v>465</v>
      </c>
      <c r="G2632" t="s">
        <v>492</v>
      </c>
      <c r="H2632" t="s">
        <v>125</v>
      </c>
      <c r="I2632">
        <v>2016</v>
      </c>
      <c r="J2632" t="s">
        <v>493</v>
      </c>
      <c r="K2632" t="s">
        <v>127</v>
      </c>
      <c r="L2632" t="s">
        <v>2870</v>
      </c>
      <c r="M2632" t="s">
        <v>2879</v>
      </c>
      <c r="N2632">
        <v>1</v>
      </c>
      <c r="O2632">
        <v>2020</v>
      </c>
      <c r="P2632">
        <v>1158.3911209595831</v>
      </c>
      <c r="Q2632">
        <v>2.3150423430152598</v>
      </c>
      <c r="R2632" t="s">
        <v>391</v>
      </c>
      <c r="S2632">
        <v>500.37578122688672</v>
      </c>
      <c r="T2632">
        <v>0.28999999999999998</v>
      </c>
      <c r="U2632" t="s">
        <v>470</v>
      </c>
      <c r="V2632">
        <v>2.416666666666667</v>
      </c>
      <c r="W2632">
        <v>6</v>
      </c>
      <c r="X2632">
        <v>17</v>
      </c>
      <c r="Y2632">
        <v>12</v>
      </c>
      <c r="Z2632">
        <v>0.02</v>
      </c>
      <c r="AA2632">
        <v>1</v>
      </c>
    </row>
    <row r="2633" spans="1:27" x14ac:dyDescent="0.25">
      <c r="A2633" t="s">
        <v>98</v>
      </c>
      <c r="B2633" t="s">
        <v>99</v>
      </c>
      <c r="C2633" t="s">
        <v>1367</v>
      </c>
      <c r="D2633" t="s">
        <v>1707</v>
      </c>
      <c r="E2633" t="s">
        <v>465</v>
      </c>
      <c r="G2633" t="s">
        <v>466</v>
      </c>
      <c r="H2633" t="s">
        <v>125</v>
      </c>
      <c r="I2633">
        <v>2016</v>
      </c>
      <c r="J2633" t="s">
        <v>495</v>
      </c>
      <c r="K2633" t="s">
        <v>127</v>
      </c>
      <c r="L2633" t="s">
        <v>2870</v>
      </c>
      <c r="M2633" t="s">
        <v>2880</v>
      </c>
      <c r="N2633">
        <v>0</v>
      </c>
      <c r="O2633">
        <v>2020</v>
      </c>
      <c r="P2633">
        <v>1280.3270284290129</v>
      </c>
      <c r="Q2633">
        <v>2.3150423430152598</v>
      </c>
      <c r="R2633" t="s">
        <v>391</v>
      </c>
      <c r="S2633">
        <v>553.04691609287477</v>
      </c>
      <c r="T2633">
        <v>0.17</v>
      </c>
      <c r="U2633" t="s">
        <v>470</v>
      </c>
      <c r="V2633">
        <v>1.416666666666667</v>
      </c>
      <c r="W2633">
        <v>6</v>
      </c>
      <c r="X2633">
        <v>17</v>
      </c>
      <c r="Y2633">
        <v>12</v>
      </c>
      <c r="Z2633">
        <v>0.02</v>
      </c>
      <c r="AA2633">
        <v>1</v>
      </c>
    </row>
    <row r="2634" spans="1:27" x14ac:dyDescent="0.25">
      <c r="A2634" t="s">
        <v>98</v>
      </c>
      <c r="B2634" t="s">
        <v>99</v>
      </c>
      <c r="C2634" t="s">
        <v>1367</v>
      </c>
      <c r="D2634" t="s">
        <v>1707</v>
      </c>
      <c r="E2634" t="s">
        <v>465</v>
      </c>
      <c r="G2634" t="s">
        <v>466</v>
      </c>
      <c r="H2634" t="s">
        <v>125</v>
      </c>
      <c r="I2634">
        <v>2020</v>
      </c>
      <c r="J2634" t="s">
        <v>497</v>
      </c>
      <c r="K2634" t="s">
        <v>127</v>
      </c>
      <c r="L2634" t="s">
        <v>2870</v>
      </c>
      <c r="M2634" t="s">
        <v>2880</v>
      </c>
      <c r="N2634">
        <v>1</v>
      </c>
      <c r="O2634">
        <v>2020</v>
      </c>
      <c r="P2634">
        <v>1646.1347508373019</v>
      </c>
      <c r="Q2634">
        <v>2.3150423430152598</v>
      </c>
      <c r="R2634" t="s">
        <v>391</v>
      </c>
      <c r="S2634">
        <v>711.06032069083892</v>
      </c>
      <c r="T2634">
        <v>0.28000000000000003</v>
      </c>
      <c r="U2634" t="s">
        <v>470</v>
      </c>
      <c r="V2634">
        <v>2.333333333333333</v>
      </c>
      <c r="W2634">
        <v>6</v>
      </c>
      <c r="X2634">
        <v>17</v>
      </c>
      <c r="Y2634">
        <v>12</v>
      </c>
      <c r="Z2634">
        <v>0.02</v>
      </c>
      <c r="AA2634">
        <v>1</v>
      </c>
    </row>
    <row r="2635" spans="1:27" x14ac:dyDescent="0.25">
      <c r="A2635" t="s">
        <v>98</v>
      </c>
      <c r="B2635" t="s">
        <v>99</v>
      </c>
      <c r="C2635" t="s">
        <v>1367</v>
      </c>
      <c r="D2635" t="s">
        <v>1707</v>
      </c>
      <c r="E2635" t="s">
        <v>498</v>
      </c>
      <c r="G2635" t="s">
        <v>103</v>
      </c>
      <c r="H2635" t="s">
        <v>104</v>
      </c>
      <c r="I2635">
        <v>2016</v>
      </c>
      <c r="J2635" t="s">
        <v>499</v>
      </c>
      <c r="K2635" t="s">
        <v>106</v>
      </c>
      <c r="L2635" t="s">
        <v>2881</v>
      </c>
      <c r="M2635" t="s">
        <v>2882</v>
      </c>
      <c r="N2635">
        <v>1</v>
      </c>
      <c r="O2635">
        <v>2020</v>
      </c>
      <c r="P2635">
        <v>792.58339855129361</v>
      </c>
      <c r="Q2635">
        <v>29.59868669025969</v>
      </c>
      <c r="R2635" t="s">
        <v>391</v>
      </c>
      <c r="S2635">
        <v>26.77765425356241</v>
      </c>
      <c r="T2635">
        <v>3.3</v>
      </c>
      <c r="U2635" t="s">
        <v>502</v>
      </c>
      <c r="V2635">
        <v>1</v>
      </c>
      <c r="W2635">
        <v>8</v>
      </c>
      <c r="X2635">
        <v>18</v>
      </c>
      <c r="Y2635">
        <v>14</v>
      </c>
      <c r="Z2635">
        <v>0.02</v>
      </c>
      <c r="AA2635">
        <v>1</v>
      </c>
    </row>
    <row r="2636" spans="1:27" x14ac:dyDescent="0.25">
      <c r="A2636" t="s">
        <v>98</v>
      </c>
      <c r="B2636" t="s">
        <v>99</v>
      </c>
      <c r="C2636" t="s">
        <v>1367</v>
      </c>
      <c r="D2636" t="s">
        <v>1707</v>
      </c>
      <c r="E2636" t="s">
        <v>498</v>
      </c>
      <c r="G2636" t="s">
        <v>111</v>
      </c>
      <c r="H2636" t="s">
        <v>104</v>
      </c>
      <c r="I2636">
        <v>2016</v>
      </c>
      <c r="J2636" t="s">
        <v>503</v>
      </c>
      <c r="K2636" t="s">
        <v>106</v>
      </c>
      <c r="L2636" t="s">
        <v>2881</v>
      </c>
      <c r="M2636" t="s">
        <v>2883</v>
      </c>
      <c r="N2636">
        <v>1</v>
      </c>
      <c r="O2636">
        <v>2020</v>
      </c>
      <c r="P2636">
        <v>804.77698929823669</v>
      </c>
      <c r="Q2636">
        <v>29.59868669025969</v>
      </c>
      <c r="R2636" t="s">
        <v>391</v>
      </c>
      <c r="S2636">
        <v>27.189618165155679</v>
      </c>
      <c r="T2636">
        <v>3.32</v>
      </c>
      <c r="U2636" t="s">
        <v>502</v>
      </c>
      <c r="V2636">
        <v>1.0060606060606061</v>
      </c>
      <c r="W2636">
        <v>8</v>
      </c>
      <c r="X2636">
        <v>18</v>
      </c>
      <c r="Y2636">
        <v>14</v>
      </c>
      <c r="Z2636">
        <v>0.02</v>
      </c>
      <c r="AA2636">
        <v>1</v>
      </c>
    </row>
    <row r="2637" spans="1:27" x14ac:dyDescent="0.25">
      <c r="A2637" t="s">
        <v>98</v>
      </c>
      <c r="B2637" t="s">
        <v>99</v>
      </c>
      <c r="C2637" t="s">
        <v>1367</v>
      </c>
      <c r="D2637" t="s">
        <v>1707</v>
      </c>
      <c r="E2637" t="s">
        <v>498</v>
      </c>
      <c r="G2637" t="s">
        <v>114</v>
      </c>
      <c r="H2637" t="s">
        <v>104</v>
      </c>
      <c r="I2637">
        <v>2016</v>
      </c>
      <c r="J2637" t="s">
        <v>505</v>
      </c>
      <c r="K2637" t="s">
        <v>106</v>
      </c>
      <c r="L2637" t="s">
        <v>2881</v>
      </c>
      <c r="M2637" t="s">
        <v>2884</v>
      </c>
      <c r="N2637">
        <v>1</v>
      </c>
      <c r="O2637">
        <v>2020</v>
      </c>
      <c r="P2637">
        <v>843.56142251742892</v>
      </c>
      <c r="Q2637">
        <v>29.59868669025969</v>
      </c>
      <c r="R2637" t="s">
        <v>391</v>
      </c>
      <c r="S2637">
        <v>28.49996120925957</v>
      </c>
      <c r="T2637">
        <v>3.48</v>
      </c>
      <c r="U2637" t="s">
        <v>502</v>
      </c>
      <c r="V2637">
        <v>1.0545454545454549</v>
      </c>
      <c r="W2637">
        <v>8</v>
      </c>
      <c r="X2637">
        <v>18</v>
      </c>
      <c r="Y2637">
        <v>14</v>
      </c>
      <c r="Z2637">
        <v>0.02</v>
      </c>
      <c r="AA2637">
        <v>1</v>
      </c>
    </row>
    <row r="2638" spans="1:27" x14ac:dyDescent="0.25">
      <c r="A2638" t="s">
        <v>98</v>
      </c>
      <c r="B2638" t="s">
        <v>99</v>
      </c>
      <c r="C2638" t="s">
        <v>1367</v>
      </c>
      <c r="D2638" t="s">
        <v>1707</v>
      </c>
      <c r="E2638" t="s">
        <v>498</v>
      </c>
      <c r="G2638" t="s">
        <v>119</v>
      </c>
      <c r="H2638" t="s">
        <v>104</v>
      </c>
      <c r="I2638">
        <v>2016</v>
      </c>
      <c r="J2638" t="s">
        <v>507</v>
      </c>
      <c r="K2638" t="s">
        <v>106</v>
      </c>
      <c r="L2638" t="s">
        <v>2881</v>
      </c>
      <c r="M2638" t="s">
        <v>2885</v>
      </c>
      <c r="N2638">
        <v>1</v>
      </c>
      <c r="O2638">
        <v>2020</v>
      </c>
      <c r="P2638">
        <v>938.90648751460947</v>
      </c>
      <c r="Q2638">
        <v>29.59868669025969</v>
      </c>
      <c r="R2638" t="s">
        <v>391</v>
      </c>
      <c r="S2638">
        <v>31.721221192681629</v>
      </c>
      <c r="T2638">
        <v>3.49</v>
      </c>
      <c r="U2638" t="s">
        <v>502</v>
      </c>
      <c r="V2638">
        <v>1.0575757575757581</v>
      </c>
      <c r="W2638">
        <v>8</v>
      </c>
      <c r="X2638">
        <v>18</v>
      </c>
      <c r="Y2638">
        <v>14</v>
      </c>
      <c r="Z2638">
        <v>0.02</v>
      </c>
      <c r="AA2638">
        <v>1</v>
      </c>
    </row>
    <row r="2639" spans="1:27" x14ac:dyDescent="0.25">
      <c r="A2639" t="s">
        <v>98</v>
      </c>
      <c r="B2639" t="s">
        <v>99</v>
      </c>
      <c r="C2639" t="s">
        <v>1367</v>
      </c>
      <c r="D2639" t="s">
        <v>1707</v>
      </c>
      <c r="E2639" t="s">
        <v>498</v>
      </c>
      <c r="G2639" t="s">
        <v>119</v>
      </c>
      <c r="H2639" t="s">
        <v>104</v>
      </c>
      <c r="I2639">
        <v>2030</v>
      </c>
      <c r="J2639" t="s">
        <v>509</v>
      </c>
      <c r="K2639" t="s">
        <v>106</v>
      </c>
      <c r="L2639" t="s">
        <v>2881</v>
      </c>
      <c r="M2639" t="s">
        <v>2886</v>
      </c>
      <c r="N2639">
        <v>1</v>
      </c>
      <c r="O2639">
        <v>2030</v>
      </c>
      <c r="P2639">
        <v>987.6808505023813</v>
      </c>
      <c r="Q2639">
        <v>29.59868669025969</v>
      </c>
      <c r="R2639" t="s">
        <v>391</v>
      </c>
      <c r="S2639">
        <v>33.369076839054699</v>
      </c>
      <c r="T2639">
        <v>3.61</v>
      </c>
      <c r="U2639" t="s">
        <v>502</v>
      </c>
      <c r="V2639">
        <v>1.093939393939394</v>
      </c>
      <c r="W2639">
        <v>8</v>
      </c>
      <c r="X2639">
        <v>18</v>
      </c>
      <c r="Y2639">
        <v>14</v>
      </c>
      <c r="Z2639">
        <v>0.02</v>
      </c>
      <c r="AA2639">
        <v>1</v>
      </c>
    </row>
    <row r="2640" spans="1:27" x14ac:dyDescent="0.25">
      <c r="A2640" t="s">
        <v>98</v>
      </c>
      <c r="B2640" t="s">
        <v>99</v>
      </c>
      <c r="C2640" t="s">
        <v>1367</v>
      </c>
      <c r="D2640" t="s">
        <v>1707</v>
      </c>
      <c r="E2640" t="s">
        <v>498</v>
      </c>
      <c r="G2640" t="s">
        <v>103</v>
      </c>
      <c r="H2640" t="s">
        <v>125</v>
      </c>
      <c r="I2640">
        <v>2016</v>
      </c>
      <c r="J2640" t="s">
        <v>511</v>
      </c>
      <c r="K2640" t="s">
        <v>127</v>
      </c>
      <c r="L2640" t="s">
        <v>2881</v>
      </c>
      <c r="M2640" t="s">
        <v>2887</v>
      </c>
      <c r="N2640">
        <v>1</v>
      </c>
      <c r="O2640">
        <v>2020</v>
      </c>
      <c r="P2640">
        <v>646.26030958797787</v>
      </c>
      <c r="Q2640">
        <v>29.59868669025969</v>
      </c>
      <c r="R2640" t="s">
        <v>391</v>
      </c>
      <c r="S2640">
        <v>21.834087314443199</v>
      </c>
      <c r="T2640">
        <v>3.73</v>
      </c>
      <c r="U2640" t="s">
        <v>502</v>
      </c>
      <c r="V2640">
        <v>1.1303030303030299</v>
      </c>
      <c r="W2640">
        <v>8</v>
      </c>
      <c r="X2640">
        <v>18</v>
      </c>
      <c r="Y2640">
        <v>14</v>
      </c>
      <c r="Z2640">
        <v>0.02</v>
      </c>
      <c r="AA2640">
        <v>1</v>
      </c>
    </row>
    <row r="2641" spans="1:27" x14ac:dyDescent="0.25">
      <c r="A2641" t="s">
        <v>98</v>
      </c>
      <c r="B2641" t="s">
        <v>99</v>
      </c>
      <c r="C2641" t="s">
        <v>1367</v>
      </c>
      <c r="D2641" t="s">
        <v>1707</v>
      </c>
      <c r="E2641" t="s">
        <v>498</v>
      </c>
      <c r="G2641" t="s">
        <v>111</v>
      </c>
      <c r="H2641" t="s">
        <v>125</v>
      </c>
      <c r="I2641">
        <v>2016</v>
      </c>
      <c r="J2641" t="s">
        <v>513</v>
      </c>
      <c r="K2641" t="s">
        <v>127</v>
      </c>
      <c r="L2641" t="s">
        <v>2881</v>
      </c>
      <c r="M2641" t="s">
        <v>2888</v>
      </c>
      <c r="N2641">
        <v>1</v>
      </c>
      <c r="O2641">
        <v>2020</v>
      </c>
      <c r="P2641">
        <v>658.45390033492083</v>
      </c>
      <c r="Q2641">
        <v>29.59868669025969</v>
      </c>
      <c r="R2641" t="s">
        <v>391</v>
      </c>
      <c r="S2641">
        <v>22.24605122603646</v>
      </c>
      <c r="T2641">
        <v>3.74</v>
      </c>
      <c r="U2641" t="s">
        <v>502</v>
      </c>
      <c r="V2641">
        <v>1.133333333333334</v>
      </c>
      <c r="W2641">
        <v>8</v>
      </c>
      <c r="X2641">
        <v>18</v>
      </c>
      <c r="Y2641">
        <v>14</v>
      </c>
      <c r="Z2641">
        <v>0.02</v>
      </c>
      <c r="AA2641">
        <v>1</v>
      </c>
    </row>
    <row r="2642" spans="1:27" x14ac:dyDescent="0.25">
      <c r="A2642" t="s">
        <v>98</v>
      </c>
      <c r="B2642" t="s">
        <v>99</v>
      </c>
      <c r="C2642" t="s">
        <v>1367</v>
      </c>
      <c r="D2642" t="s">
        <v>1707</v>
      </c>
      <c r="E2642" t="s">
        <v>498</v>
      </c>
      <c r="G2642" t="s">
        <v>114</v>
      </c>
      <c r="H2642" t="s">
        <v>125</v>
      </c>
      <c r="I2642">
        <v>2016</v>
      </c>
      <c r="J2642" t="s">
        <v>515</v>
      </c>
      <c r="K2642" t="s">
        <v>127</v>
      </c>
      <c r="L2642" t="s">
        <v>2881</v>
      </c>
      <c r="M2642" t="s">
        <v>2889</v>
      </c>
      <c r="N2642">
        <v>1</v>
      </c>
      <c r="O2642">
        <v>2020</v>
      </c>
      <c r="P2642">
        <v>691.90476692947561</v>
      </c>
      <c r="Q2642">
        <v>29.59868669025969</v>
      </c>
      <c r="R2642" t="s">
        <v>391</v>
      </c>
      <c r="S2642">
        <v>23.376198213455432</v>
      </c>
      <c r="T2642">
        <v>3.93</v>
      </c>
      <c r="U2642" t="s">
        <v>502</v>
      </c>
      <c r="V2642">
        <v>1.1909090909090909</v>
      </c>
      <c r="W2642">
        <v>8</v>
      </c>
      <c r="X2642">
        <v>18</v>
      </c>
      <c r="Y2642">
        <v>14</v>
      </c>
      <c r="Z2642">
        <v>0.02</v>
      </c>
      <c r="AA2642">
        <v>1</v>
      </c>
    </row>
    <row r="2643" spans="1:27" x14ac:dyDescent="0.25">
      <c r="A2643" t="s">
        <v>98</v>
      </c>
      <c r="B2643" t="s">
        <v>99</v>
      </c>
      <c r="C2643" t="s">
        <v>1367</v>
      </c>
      <c r="D2643" t="s">
        <v>1707</v>
      </c>
      <c r="E2643" t="s">
        <v>498</v>
      </c>
      <c r="G2643" t="s">
        <v>119</v>
      </c>
      <c r="H2643" t="s">
        <v>125</v>
      </c>
      <c r="I2643">
        <v>2016</v>
      </c>
      <c r="J2643" t="s">
        <v>517</v>
      </c>
      <c r="K2643" t="s">
        <v>127</v>
      </c>
      <c r="L2643" t="s">
        <v>2881</v>
      </c>
      <c r="M2643" t="s">
        <v>2890</v>
      </c>
      <c r="N2643">
        <v>1</v>
      </c>
      <c r="O2643">
        <v>2020</v>
      </c>
      <c r="P2643">
        <v>938.90648751460947</v>
      </c>
      <c r="Q2643">
        <v>29.59868669025969</v>
      </c>
      <c r="R2643" t="s">
        <v>391</v>
      </c>
      <c r="S2643">
        <v>31.721221192681629</v>
      </c>
      <c r="T2643">
        <v>4.5</v>
      </c>
      <c r="U2643" t="s">
        <v>502</v>
      </c>
      <c r="V2643">
        <v>1.363636363636364</v>
      </c>
      <c r="W2643">
        <v>8</v>
      </c>
      <c r="X2643">
        <v>18</v>
      </c>
      <c r="Y2643">
        <v>14</v>
      </c>
      <c r="Z2643">
        <v>0.02</v>
      </c>
      <c r="AA2643">
        <v>1</v>
      </c>
    </row>
    <row r="2644" spans="1:27" x14ac:dyDescent="0.25">
      <c r="A2644" t="s">
        <v>98</v>
      </c>
      <c r="B2644" t="s">
        <v>519</v>
      </c>
      <c r="C2644" t="s">
        <v>1367</v>
      </c>
      <c r="D2644" t="s">
        <v>1707</v>
      </c>
      <c r="E2644" t="s">
        <v>102</v>
      </c>
      <c r="G2644" t="s">
        <v>103</v>
      </c>
      <c r="H2644" t="s">
        <v>104</v>
      </c>
      <c r="I2644">
        <v>2016</v>
      </c>
      <c r="J2644" t="s">
        <v>105</v>
      </c>
      <c r="K2644" t="s">
        <v>106</v>
      </c>
      <c r="L2644" t="s">
        <v>2891</v>
      </c>
      <c r="M2644" t="s">
        <v>2892</v>
      </c>
      <c r="N2644">
        <v>1</v>
      </c>
      <c r="O2644">
        <v>2020</v>
      </c>
      <c r="P2644">
        <v>2225.3303113170941</v>
      </c>
      <c r="Q2644">
        <v>2.6125724148833172</v>
      </c>
      <c r="R2644" t="s">
        <v>109</v>
      </c>
      <c r="S2644">
        <v>851.77746601005958</v>
      </c>
      <c r="T2644">
        <v>0.61014999999999997</v>
      </c>
      <c r="U2644" t="s">
        <v>110</v>
      </c>
      <c r="V2644">
        <v>0.61014999999999997</v>
      </c>
      <c r="W2644">
        <v>6</v>
      </c>
      <c r="X2644">
        <v>20</v>
      </c>
      <c r="Y2644">
        <v>14</v>
      </c>
      <c r="Z2644">
        <v>0.24</v>
      </c>
      <c r="AA2644">
        <v>31.536000000000001</v>
      </c>
    </row>
    <row r="2645" spans="1:27" x14ac:dyDescent="0.25">
      <c r="A2645" t="s">
        <v>98</v>
      </c>
      <c r="B2645" t="s">
        <v>519</v>
      </c>
      <c r="C2645" t="s">
        <v>1367</v>
      </c>
      <c r="D2645" t="s">
        <v>1707</v>
      </c>
      <c r="E2645" t="s">
        <v>102</v>
      </c>
      <c r="G2645" t="s">
        <v>111</v>
      </c>
      <c r="H2645" t="s">
        <v>104</v>
      </c>
      <c r="I2645">
        <v>2016</v>
      </c>
      <c r="J2645" t="s">
        <v>112</v>
      </c>
      <c r="K2645" t="s">
        <v>106</v>
      </c>
      <c r="L2645" t="s">
        <v>2891</v>
      </c>
      <c r="M2645" t="s">
        <v>2893</v>
      </c>
      <c r="N2645">
        <v>1</v>
      </c>
      <c r="O2645">
        <v>2020</v>
      </c>
      <c r="P2645">
        <v>2347.266218786523</v>
      </c>
      <c r="Q2645">
        <v>2.6125724148833172</v>
      </c>
      <c r="R2645" t="s">
        <v>109</v>
      </c>
      <c r="S2645">
        <v>898.45020387362456</v>
      </c>
      <c r="T2645">
        <v>0.63</v>
      </c>
      <c r="U2645" t="s">
        <v>110</v>
      </c>
      <c r="V2645">
        <v>0.63</v>
      </c>
      <c r="W2645">
        <v>6</v>
      </c>
      <c r="X2645">
        <v>20</v>
      </c>
      <c r="Y2645">
        <v>14</v>
      </c>
      <c r="Z2645">
        <v>0.24</v>
      </c>
      <c r="AA2645">
        <v>31.536000000000001</v>
      </c>
    </row>
    <row r="2646" spans="1:27" x14ac:dyDescent="0.25">
      <c r="A2646" t="s">
        <v>98</v>
      </c>
      <c r="B2646" t="s">
        <v>519</v>
      </c>
      <c r="C2646" t="s">
        <v>1367</v>
      </c>
      <c r="D2646" t="s">
        <v>1707</v>
      </c>
      <c r="E2646" t="s">
        <v>102</v>
      </c>
      <c r="G2646" t="s">
        <v>114</v>
      </c>
      <c r="H2646" t="s">
        <v>104</v>
      </c>
      <c r="I2646">
        <v>2016</v>
      </c>
      <c r="J2646" t="s">
        <v>115</v>
      </c>
      <c r="K2646" t="s">
        <v>106</v>
      </c>
      <c r="L2646" t="s">
        <v>2891</v>
      </c>
      <c r="M2646" t="s">
        <v>2894</v>
      </c>
      <c r="N2646">
        <v>1</v>
      </c>
      <c r="O2646">
        <v>2020</v>
      </c>
      <c r="P2646">
        <v>2469.2021262559529</v>
      </c>
      <c r="Q2646">
        <v>2.6125724148833172</v>
      </c>
      <c r="R2646" t="s">
        <v>109</v>
      </c>
      <c r="S2646">
        <v>945.12294173718942</v>
      </c>
      <c r="T2646">
        <v>0.66</v>
      </c>
      <c r="U2646" t="s">
        <v>110</v>
      </c>
      <c r="V2646">
        <v>0.66</v>
      </c>
      <c r="W2646">
        <v>6</v>
      </c>
      <c r="X2646">
        <v>20</v>
      </c>
      <c r="Y2646">
        <v>14</v>
      </c>
      <c r="Z2646">
        <v>0.24</v>
      </c>
      <c r="AA2646">
        <v>31.536000000000001</v>
      </c>
    </row>
    <row r="2647" spans="1:27" x14ac:dyDescent="0.25">
      <c r="A2647" t="s">
        <v>98</v>
      </c>
      <c r="B2647" t="s">
        <v>519</v>
      </c>
      <c r="C2647" t="s">
        <v>1367</v>
      </c>
      <c r="D2647" t="s">
        <v>1707</v>
      </c>
      <c r="E2647" t="s">
        <v>102</v>
      </c>
      <c r="G2647" t="s">
        <v>114</v>
      </c>
      <c r="H2647" t="s">
        <v>104</v>
      </c>
      <c r="I2647">
        <v>2023</v>
      </c>
      <c r="J2647" t="s">
        <v>117</v>
      </c>
      <c r="K2647" t="s">
        <v>106</v>
      </c>
      <c r="L2647" t="s">
        <v>2891</v>
      </c>
      <c r="M2647" t="s">
        <v>2895</v>
      </c>
      <c r="N2647">
        <v>1</v>
      </c>
      <c r="O2647">
        <v>2023</v>
      </c>
      <c r="P2647">
        <v>3865.2553631628971</v>
      </c>
      <c r="Q2647">
        <v>2.6125724148833172</v>
      </c>
      <c r="R2647" t="s">
        <v>109</v>
      </c>
      <c r="S2647">
        <v>1479.482574776986</v>
      </c>
      <c r="T2647">
        <v>0.83499999999999996</v>
      </c>
      <c r="U2647" t="s">
        <v>110</v>
      </c>
      <c r="V2647">
        <v>0.83499999999999996</v>
      </c>
      <c r="W2647">
        <v>6</v>
      </c>
      <c r="X2647">
        <v>20</v>
      </c>
      <c r="Y2647">
        <v>14</v>
      </c>
      <c r="Z2647">
        <v>0.24</v>
      </c>
      <c r="AA2647">
        <v>31.536000000000001</v>
      </c>
    </row>
    <row r="2648" spans="1:27" x14ac:dyDescent="0.25">
      <c r="A2648" t="s">
        <v>98</v>
      </c>
      <c r="B2648" t="s">
        <v>519</v>
      </c>
      <c r="C2648" t="s">
        <v>1367</v>
      </c>
      <c r="D2648" t="s">
        <v>1707</v>
      </c>
      <c r="E2648" t="s">
        <v>102</v>
      </c>
      <c r="G2648" t="s">
        <v>119</v>
      </c>
      <c r="H2648" t="s">
        <v>104</v>
      </c>
      <c r="I2648">
        <v>2016</v>
      </c>
      <c r="J2648" t="s">
        <v>120</v>
      </c>
      <c r="K2648" t="s">
        <v>106</v>
      </c>
      <c r="L2648" t="s">
        <v>2891</v>
      </c>
      <c r="M2648" t="s">
        <v>2896</v>
      </c>
      <c r="N2648">
        <v>0</v>
      </c>
      <c r="O2648">
        <v>2020</v>
      </c>
      <c r="P2648">
        <v>3749.5291546849662</v>
      </c>
      <c r="Q2648">
        <v>2.6125724148833172</v>
      </c>
      <c r="R2648" t="s">
        <v>109</v>
      </c>
      <c r="S2648">
        <v>1435.186689304621</v>
      </c>
      <c r="T2648">
        <v>0.81</v>
      </c>
      <c r="U2648" t="s">
        <v>110</v>
      </c>
      <c r="V2648">
        <v>0.81</v>
      </c>
      <c r="W2648">
        <v>6</v>
      </c>
      <c r="X2648">
        <v>20</v>
      </c>
      <c r="Y2648">
        <v>14</v>
      </c>
      <c r="Z2648">
        <v>0.24</v>
      </c>
      <c r="AA2648">
        <v>31.536000000000001</v>
      </c>
    </row>
    <row r="2649" spans="1:27" x14ac:dyDescent="0.25">
      <c r="A2649" t="s">
        <v>98</v>
      </c>
      <c r="B2649" t="s">
        <v>519</v>
      </c>
      <c r="C2649" t="s">
        <v>1367</v>
      </c>
      <c r="D2649" t="s">
        <v>1707</v>
      </c>
      <c r="E2649" t="s">
        <v>102</v>
      </c>
      <c r="G2649" t="s">
        <v>119</v>
      </c>
      <c r="H2649" t="s">
        <v>104</v>
      </c>
      <c r="I2649">
        <v>2018</v>
      </c>
      <c r="J2649" t="s">
        <v>122</v>
      </c>
      <c r="K2649" t="s">
        <v>106</v>
      </c>
      <c r="L2649" t="s">
        <v>2891</v>
      </c>
      <c r="M2649" t="s">
        <v>2896</v>
      </c>
      <c r="N2649">
        <v>1</v>
      </c>
      <c r="O2649">
        <v>2020</v>
      </c>
      <c r="P2649">
        <v>3749.5291546849662</v>
      </c>
      <c r="Q2649">
        <v>2.6125724148833172</v>
      </c>
      <c r="R2649" t="s">
        <v>109</v>
      </c>
      <c r="S2649">
        <v>1435.186689304621</v>
      </c>
      <c r="T2649">
        <v>0.81</v>
      </c>
      <c r="U2649" t="s">
        <v>110</v>
      </c>
      <c r="V2649">
        <v>0.81</v>
      </c>
      <c r="W2649">
        <v>6</v>
      </c>
      <c r="X2649">
        <v>20</v>
      </c>
      <c r="Y2649">
        <v>14</v>
      </c>
      <c r="Z2649">
        <v>0.24</v>
      </c>
      <c r="AA2649">
        <v>31.536000000000001</v>
      </c>
    </row>
    <row r="2650" spans="1:27" x14ac:dyDescent="0.25">
      <c r="A2650" t="s">
        <v>98</v>
      </c>
      <c r="B2650" t="s">
        <v>519</v>
      </c>
      <c r="C2650" t="s">
        <v>1367</v>
      </c>
      <c r="D2650" t="s">
        <v>1707</v>
      </c>
      <c r="E2650" t="s">
        <v>102</v>
      </c>
      <c r="G2650" t="s">
        <v>119</v>
      </c>
      <c r="H2650" t="s">
        <v>104</v>
      </c>
      <c r="I2650">
        <v>2022</v>
      </c>
      <c r="J2650" t="s">
        <v>123</v>
      </c>
      <c r="K2650" t="s">
        <v>106</v>
      </c>
      <c r="L2650" t="s">
        <v>2891</v>
      </c>
      <c r="M2650" t="s">
        <v>2897</v>
      </c>
      <c r="N2650">
        <v>1</v>
      </c>
      <c r="O2650">
        <v>2022</v>
      </c>
      <c r="P2650">
        <v>3749.5291546849662</v>
      </c>
      <c r="Q2650">
        <v>2.6125724148833172</v>
      </c>
      <c r="R2650" t="s">
        <v>109</v>
      </c>
      <c r="S2650">
        <v>1435.186689304621</v>
      </c>
      <c r="T2650">
        <v>0.81</v>
      </c>
      <c r="U2650" t="s">
        <v>110</v>
      </c>
      <c r="V2650">
        <v>0.81</v>
      </c>
      <c r="W2650">
        <v>6</v>
      </c>
      <c r="X2650">
        <v>20</v>
      </c>
      <c r="Y2650">
        <v>14</v>
      </c>
      <c r="Z2650">
        <v>0.24</v>
      </c>
      <c r="AA2650">
        <v>31.536000000000001</v>
      </c>
    </row>
    <row r="2651" spans="1:27" x14ac:dyDescent="0.25">
      <c r="A2651" t="s">
        <v>98</v>
      </c>
      <c r="B2651" t="s">
        <v>519</v>
      </c>
      <c r="C2651" t="s">
        <v>1367</v>
      </c>
      <c r="D2651" t="s">
        <v>1707</v>
      </c>
      <c r="E2651" t="s">
        <v>102</v>
      </c>
      <c r="G2651" t="s">
        <v>103</v>
      </c>
      <c r="H2651" t="s">
        <v>125</v>
      </c>
      <c r="I2651">
        <v>2016</v>
      </c>
      <c r="J2651" t="s">
        <v>126</v>
      </c>
      <c r="K2651" t="s">
        <v>127</v>
      </c>
      <c r="L2651" t="s">
        <v>2891</v>
      </c>
      <c r="M2651" t="s">
        <v>2898</v>
      </c>
      <c r="N2651">
        <v>1</v>
      </c>
      <c r="O2651">
        <v>2020</v>
      </c>
      <c r="P2651">
        <v>945.00328288808089</v>
      </c>
      <c r="Q2651">
        <v>2.6125724148833172</v>
      </c>
      <c r="R2651" t="s">
        <v>109</v>
      </c>
      <c r="S2651">
        <v>361.71371844262808</v>
      </c>
      <c r="T2651">
        <v>0.91554999999999997</v>
      </c>
      <c r="U2651" t="s">
        <v>110</v>
      </c>
      <c r="V2651">
        <v>0.91554999999999997</v>
      </c>
      <c r="W2651">
        <v>6</v>
      </c>
      <c r="X2651">
        <v>20</v>
      </c>
      <c r="Y2651">
        <v>14</v>
      </c>
      <c r="Z2651">
        <v>0.24</v>
      </c>
      <c r="AA2651">
        <v>31.536000000000001</v>
      </c>
    </row>
    <row r="2652" spans="1:27" x14ac:dyDescent="0.25">
      <c r="A2652" t="s">
        <v>98</v>
      </c>
      <c r="B2652" t="s">
        <v>519</v>
      </c>
      <c r="C2652" t="s">
        <v>1367</v>
      </c>
      <c r="D2652" t="s">
        <v>1707</v>
      </c>
      <c r="E2652" t="s">
        <v>102</v>
      </c>
      <c r="G2652" t="s">
        <v>111</v>
      </c>
      <c r="H2652" t="s">
        <v>125</v>
      </c>
      <c r="I2652">
        <v>2016</v>
      </c>
      <c r="J2652" t="s">
        <v>129</v>
      </c>
      <c r="K2652" t="s">
        <v>127</v>
      </c>
      <c r="L2652" t="s">
        <v>2891</v>
      </c>
      <c r="M2652" t="s">
        <v>2899</v>
      </c>
      <c r="N2652">
        <v>1</v>
      </c>
      <c r="O2652">
        <v>2020</v>
      </c>
      <c r="P2652">
        <v>1036.455213490153</v>
      </c>
      <c r="Q2652">
        <v>2.6125724148833172</v>
      </c>
      <c r="R2652" t="s">
        <v>109</v>
      </c>
      <c r="S2652">
        <v>396.71827184030178</v>
      </c>
      <c r="T2652">
        <v>0.93</v>
      </c>
      <c r="U2652" t="s">
        <v>110</v>
      </c>
      <c r="V2652">
        <v>0.93</v>
      </c>
      <c r="W2652">
        <v>6</v>
      </c>
      <c r="X2652">
        <v>20</v>
      </c>
      <c r="Y2652">
        <v>14</v>
      </c>
      <c r="Z2652">
        <v>0.24</v>
      </c>
      <c r="AA2652">
        <v>31.536000000000001</v>
      </c>
    </row>
    <row r="2653" spans="1:27" x14ac:dyDescent="0.25">
      <c r="A2653" t="s">
        <v>98</v>
      </c>
      <c r="B2653" t="s">
        <v>519</v>
      </c>
      <c r="C2653" t="s">
        <v>1367</v>
      </c>
      <c r="D2653" t="s">
        <v>1707</v>
      </c>
      <c r="E2653" t="s">
        <v>102</v>
      </c>
      <c r="G2653" t="s">
        <v>119</v>
      </c>
      <c r="H2653" t="s">
        <v>125</v>
      </c>
      <c r="I2653">
        <v>2016</v>
      </c>
      <c r="J2653" t="s">
        <v>131</v>
      </c>
      <c r="K2653" t="s">
        <v>127</v>
      </c>
      <c r="L2653" t="s">
        <v>2891</v>
      </c>
      <c r="M2653" t="s">
        <v>2900</v>
      </c>
      <c r="N2653">
        <v>1</v>
      </c>
      <c r="O2653">
        <v>2020</v>
      </c>
      <c r="P2653">
        <v>1493.714866500515</v>
      </c>
      <c r="Q2653">
        <v>2.6125724148833172</v>
      </c>
      <c r="R2653" t="s">
        <v>109</v>
      </c>
      <c r="S2653">
        <v>571.74103882867018</v>
      </c>
      <c r="T2653">
        <v>0.95</v>
      </c>
      <c r="U2653" t="s">
        <v>110</v>
      </c>
      <c r="V2653">
        <v>0.95</v>
      </c>
      <c r="W2653">
        <v>6</v>
      </c>
      <c r="X2653">
        <v>20</v>
      </c>
      <c r="Y2653">
        <v>14</v>
      </c>
      <c r="Z2653">
        <v>0.24</v>
      </c>
      <c r="AA2653">
        <v>31.536000000000001</v>
      </c>
    </row>
    <row r="2654" spans="1:27" x14ac:dyDescent="0.25">
      <c r="A2654" t="s">
        <v>98</v>
      </c>
      <c r="B2654" t="s">
        <v>519</v>
      </c>
      <c r="C2654" t="s">
        <v>1367</v>
      </c>
      <c r="D2654" t="s">
        <v>1707</v>
      </c>
      <c r="E2654" t="s">
        <v>102</v>
      </c>
      <c r="G2654" t="s">
        <v>133</v>
      </c>
      <c r="H2654" t="s">
        <v>125</v>
      </c>
      <c r="I2654">
        <v>2016</v>
      </c>
      <c r="J2654" t="s">
        <v>134</v>
      </c>
      <c r="K2654" t="s">
        <v>127</v>
      </c>
      <c r="L2654" t="s">
        <v>2891</v>
      </c>
      <c r="M2654" t="s">
        <v>2901</v>
      </c>
      <c r="N2654">
        <v>1</v>
      </c>
      <c r="O2654">
        <v>2020</v>
      </c>
      <c r="P2654">
        <v>2530.170079990668</v>
      </c>
      <c r="Q2654">
        <v>2.6125724148833172</v>
      </c>
      <c r="R2654" t="s">
        <v>109</v>
      </c>
      <c r="S2654">
        <v>968.45931066897185</v>
      </c>
      <c r="T2654">
        <v>3.28</v>
      </c>
      <c r="U2654" t="s">
        <v>110</v>
      </c>
      <c r="V2654">
        <v>3.28</v>
      </c>
      <c r="W2654">
        <v>6</v>
      </c>
      <c r="X2654">
        <v>20</v>
      </c>
      <c r="Y2654">
        <v>14</v>
      </c>
      <c r="Z2654">
        <v>0.24</v>
      </c>
      <c r="AA2654">
        <v>31.536000000000001</v>
      </c>
    </row>
    <row r="2655" spans="1:27" x14ac:dyDescent="0.25">
      <c r="A2655" t="s">
        <v>98</v>
      </c>
      <c r="B2655" t="s">
        <v>519</v>
      </c>
      <c r="C2655" t="s">
        <v>1367</v>
      </c>
      <c r="D2655" t="s">
        <v>1707</v>
      </c>
      <c r="E2655" t="s">
        <v>102</v>
      </c>
      <c r="G2655" t="s">
        <v>133</v>
      </c>
      <c r="H2655" t="s">
        <v>125</v>
      </c>
      <c r="I2655">
        <v>2022</v>
      </c>
      <c r="J2655" t="s">
        <v>136</v>
      </c>
      <c r="K2655" t="s">
        <v>127</v>
      </c>
      <c r="L2655" t="s">
        <v>2891</v>
      </c>
      <c r="M2655" t="s">
        <v>2902</v>
      </c>
      <c r="N2655">
        <v>1</v>
      </c>
      <c r="O2655">
        <v>2022</v>
      </c>
      <c r="P2655">
        <v>2530.170079990668</v>
      </c>
      <c r="Q2655">
        <v>2.6125724148833172</v>
      </c>
      <c r="R2655" t="s">
        <v>109</v>
      </c>
      <c r="S2655">
        <v>968.45931066897185</v>
      </c>
      <c r="T2655">
        <v>3.28</v>
      </c>
      <c r="U2655" t="s">
        <v>110</v>
      </c>
      <c r="V2655">
        <v>3.28</v>
      </c>
      <c r="W2655">
        <v>6</v>
      </c>
      <c r="X2655">
        <v>20</v>
      </c>
      <c r="Y2655">
        <v>14</v>
      </c>
      <c r="Z2655">
        <v>0.24</v>
      </c>
      <c r="AA2655">
        <v>31.536000000000001</v>
      </c>
    </row>
    <row r="2656" spans="1:27" x14ac:dyDescent="0.25">
      <c r="A2656" t="s">
        <v>98</v>
      </c>
      <c r="B2656" t="s">
        <v>519</v>
      </c>
      <c r="C2656" t="s">
        <v>1367</v>
      </c>
      <c r="D2656" t="s">
        <v>1707</v>
      </c>
      <c r="E2656" t="s">
        <v>102</v>
      </c>
      <c r="G2656" t="s">
        <v>138</v>
      </c>
      <c r="H2656" t="s">
        <v>125</v>
      </c>
      <c r="I2656">
        <v>2016</v>
      </c>
      <c r="J2656" t="s">
        <v>139</v>
      </c>
      <c r="K2656" t="s">
        <v>127</v>
      </c>
      <c r="L2656" t="s">
        <v>2891</v>
      </c>
      <c r="M2656" t="s">
        <v>2903</v>
      </c>
      <c r="N2656">
        <v>1</v>
      </c>
      <c r="O2656">
        <v>2020</v>
      </c>
      <c r="P2656">
        <v>2316.7822419191662</v>
      </c>
      <c r="Q2656">
        <v>2.6125724148833172</v>
      </c>
      <c r="R2656" t="s">
        <v>109</v>
      </c>
      <c r="S2656">
        <v>886.7820194077334</v>
      </c>
      <c r="T2656">
        <v>2</v>
      </c>
      <c r="U2656" t="s">
        <v>110</v>
      </c>
      <c r="V2656">
        <v>2</v>
      </c>
      <c r="W2656">
        <v>6</v>
      </c>
      <c r="X2656">
        <v>20</v>
      </c>
      <c r="Y2656">
        <v>14</v>
      </c>
      <c r="Z2656">
        <v>0.24</v>
      </c>
      <c r="AA2656">
        <v>31.536000000000001</v>
      </c>
    </row>
    <row r="2657" spans="1:27" x14ac:dyDescent="0.25">
      <c r="A2657" t="s">
        <v>98</v>
      </c>
      <c r="B2657" t="s">
        <v>519</v>
      </c>
      <c r="C2657" t="s">
        <v>1367</v>
      </c>
      <c r="D2657" t="s">
        <v>1707</v>
      </c>
      <c r="E2657" t="s">
        <v>102</v>
      </c>
      <c r="G2657" t="s">
        <v>138</v>
      </c>
      <c r="H2657" t="s">
        <v>125</v>
      </c>
      <c r="I2657">
        <v>2022</v>
      </c>
      <c r="J2657" t="s">
        <v>141</v>
      </c>
      <c r="K2657" t="s">
        <v>127</v>
      </c>
      <c r="L2657" t="s">
        <v>2891</v>
      </c>
      <c r="M2657" t="s">
        <v>2904</v>
      </c>
      <c r="N2657">
        <v>1</v>
      </c>
      <c r="O2657">
        <v>2022</v>
      </c>
      <c r="P2657">
        <v>2805.3845753706141</v>
      </c>
      <c r="Q2657">
        <v>2.6125724148833172</v>
      </c>
      <c r="R2657" t="s">
        <v>109</v>
      </c>
      <c r="S2657">
        <v>1073.801652114553</v>
      </c>
      <c r="T2657">
        <v>3.3</v>
      </c>
      <c r="U2657" t="s">
        <v>110</v>
      </c>
      <c r="V2657">
        <v>3.3</v>
      </c>
      <c r="W2657">
        <v>6</v>
      </c>
      <c r="X2657">
        <v>20</v>
      </c>
      <c r="Y2657">
        <v>14</v>
      </c>
      <c r="Z2657">
        <v>0.24</v>
      </c>
      <c r="AA2657">
        <v>31.536000000000001</v>
      </c>
    </row>
    <row r="2658" spans="1:27" x14ac:dyDescent="0.25">
      <c r="A2658" t="s">
        <v>98</v>
      </c>
      <c r="B2658" t="s">
        <v>519</v>
      </c>
      <c r="C2658" t="s">
        <v>1367</v>
      </c>
      <c r="D2658" t="s">
        <v>1707</v>
      </c>
      <c r="E2658" t="s">
        <v>102</v>
      </c>
      <c r="G2658" t="s">
        <v>143</v>
      </c>
      <c r="H2658" t="s">
        <v>125</v>
      </c>
      <c r="I2658">
        <v>2016</v>
      </c>
      <c r="J2658" t="s">
        <v>144</v>
      </c>
      <c r="K2658" t="s">
        <v>127</v>
      </c>
      <c r="L2658" t="s">
        <v>2891</v>
      </c>
      <c r="M2658" t="s">
        <v>2905</v>
      </c>
      <c r="N2658">
        <v>1</v>
      </c>
      <c r="O2658">
        <v>2020</v>
      </c>
      <c r="P2658">
        <v>3017.9137098683868</v>
      </c>
      <c r="Q2658">
        <v>2.6125724148833172</v>
      </c>
      <c r="R2658" t="s">
        <v>109</v>
      </c>
      <c r="S2658">
        <v>1155.1502621232321</v>
      </c>
      <c r="T2658">
        <v>3.55</v>
      </c>
      <c r="U2658" t="s">
        <v>110</v>
      </c>
      <c r="V2658">
        <v>3.55</v>
      </c>
      <c r="W2658">
        <v>6</v>
      </c>
      <c r="X2658">
        <v>20</v>
      </c>
      <c r="Y2658">
        <v>14</v>
      </c>
      <c r="Z2658">
        <v>0.24</v>
      </c>
      <c r="AA2658">
        <v>31.536000000000001</v>
      </c>
    </row>
    <row r="2659" spans="1:27" x14ac:dyDescent="0.25">
      <c r="A2659" t="s">
        <v>98</v>
      </c>
      <c r="B2659" t="s">
        <v>519</v>
      </c>
      <c r="C2659" t="s">
        <v>1367</v>
      </c>
      <c r="D2659" t="s">
        <v>1707</v>
      </c>
      <c r="E2659" t="s">
        <v>102</v>
      </c>
      <c r="G2659" t="s">
        <v>143</v>
      </c>
      <c r="H2659" t="s">
        <v>125</v>
      </c>
      <c r="I2659">
        <v>2022</v>
      </c>
      <c r="J2659" t="s">
        <v>146</v>
      </c>
      <c r="K2659" t="s">
        <v>127</v>
      </c>
      <c r="L2659" t="s">
        <v>2891</v>
      </c>
      <c r="M2659" t="s">
        <v>2906</v>
      </c>
      <c r="N2659">
        <v>1</v>
      </c>
      <c r="O2659">
        <v>2022</v>
      </c>
      <c r="P2659">
        <v>3017.9137098683868</v>
      </c>
      <c r="Q2659">
        <v>2.6125724148833172</v>
      </c>
      <c r="R2659" t="s">
        <v>109</v>
      </c>
      <c r="S2659">
        <v>1155.1502621232321</v>
      </c>
      <c r="T2659">
        <v>3.55</v>
      </c>
      <c r="U2659" t="s">
        <v>110</v>
      </c>
      <c r="V2659">
        <v>3.55</v>
      </c>
      <c r="W2659">
        <v>6</v>
      </c>
      <c r="X2659">
        <v>20</v>
      </c>
      <c r="Y2659">
        <v>14</v>
      </c>
      <c r="Z2659">
        <v>0.24</v>
      </c>
      <c r="AA2659">
        <v>31.536000000000001</v>
      </c>
    </row>
    <row r="2660" spans="1:27" x14ac:dyDescent="0.25">
      <c r="A2660" t="s">
        <v>98</v>
      </c>
      <c r="B2660" t="s">
        <v>519</v>
      </c>
      <c r="C2660" t="s">
        <v>1367</v>
      </c>
      <c r="D2660" t="s">
        <v>1707</v>
      </c>
      <c r="E2660" t="s">
        <v>102</v>
      </c>
      <c r="G2660" t="s">
        <v>103</v>
      </c>
      <c r="H2660" t="s">
        <v>148</v>
      </c>
      <c r="I2660">
        <v>2016</v>
      </c>
      <c r="J2660" t="s">
        <v>149</v>
      </c>
      <c r="K2660" t="s">
        <v>150</v>
      </c>
      <c r="L2660" t="s">
        <v>2891</v>
      </c>
      <c r="M2660" t="s">
        <v>2907</v>
      </c>
      <c r="N2660">
        <v>1</v>
      </c>
      <c r="O2660">
        <v>2020</v>
      </c>
      <c r="P2660">
        <v>2926.4617792663148</v>
      </c>
      <c r="Q2660">
        <v>2.6125724148833172</v>
      </c>
      <c r="R2660" t="s">
        <v>109</v>
      </c>
      <c r="S2660">
        <v>1120.1457087255581</v>
      </c>
      <c r="T2660">
        <v>0.63670000000000004</v>
      </c>
      <c r="U2660" t="s">
        <v>110</v>
      </c>
      <c r="V2660">
        <v>0.63670000000000004</v>
      </c>
      <c r="W2660">
        <v>6</v>
      </c>
      <c r="X2660">
        <v>20</v>
      </c>
      <c r="Y2660">
        <v>14</v>
      </c>
      <c r="Z2660">
        <v>0.24</v>
      </c>
      <c r="AA2660">
        <v>31.536000000000001</v>
      </c>
    </row>
    <row r="2661" spans="1:27" x14ac:dyDescent="0.25">
      <c r="A2661" t="s">
        <v>98</v>
      </c>
      <c r="B2661" t="s">
        <v>519</v>
      </c>
      <c r="C2661" t="s">
        <v>1367</v>
      </c>
      <c r="D2661" t="s">
        <v>1707</v>
      </c>
      <c r="E2661" t="s">
        <v>102</v>
      </c>
      <c r="G2661" t="s">
        <v>111</v>
      </c>
      <c r="H2661" t="s">
        <v>148</v>
      </c>
      <c r="I2661">
        <v>2016</v>
      </c>
      <c r="J2661" t="s">
        <v>152</v>
      </c>
      <c r="K2661" t="s">
        <v>150</v>
      </c>
      <c r="L2661" t="s">
        <v>2891</v>
      </c>
      <c r="M2661" t="s">
        <v>2908</v>
      </c>
      <c r="N2661">
        <v>1</v>
      </c>
      <c r="O2661">
        <v>2020</v>
      </c>
      <c r="P2661">
        <v>3109.3656404704602</v>
      </c>
      <c r="Q2661">
        <v>2.6125724148833172</v>
      </c>
      <c r="R2661" t="s">
        <v>109</v>
      </c>
      <c r="S2661">
        <v>1190.154815520905</v>
      </c>
      <c r="T2661">
        <v>0.67</v>
      </c>
      <c r="U2661" t="s">
        <v>110</v>
      </c>
      <c r="V2661">
        <v>0.67</v>
      </c>
      <c r="W2661">
        <v>6</v>
      </c>
      <c r="X2661">
        <v>20</v>
      </c>
      <c r="Y2661">
        <v>14</v>
      </c>
      <c r="Z2661">
        <v>0.24</v>
      </c>
      <c r="AA2661">
        <v>31.536000000000001</v>
      </c>
    </row>
    <row r="2662" spans="1:27" x14ac:dyDescent="0.25">
      <c r="A2662" t="s">
        <v>98</v>
      </c>
      <c r="B2662" t="s">
        <v>519</v>
      </c>
      <c r="C2662" t="s">
        <v>1367</v>
      </c>
      <c r="D2662" t="s">
        <v>1707</v>
      </c>
      <c r="E2662" t="s">
        <v>102</v>
      </c>
      <c r="G2662" t="s">
        <v>119</v>
      </c>
      <c r="H2662" t="s">
        <v>148</v>
      </c>
      <c r="I2662">
        <v>2016</v>
      </c>
      <c r="J2662" t="s">
        <v>154</v>
      </c>
      <c r="K2662" t="s">
        <v>150</v>
      </c>
      <c r="L2662" t="s">
        <v>2891</v>
      </c>
      <c r="M2662" t="s">
        <v>2909</v>
      </c>
      <c r="N2662">
        <v>1</v>
      </c>
      <c r="O2662">
        <v>2020</v>
      </c>
      <c r="P2662">
        <v>3078.881663603102</v>
      </c>
      <c r="Q2662">
        <v>2.6125724148833172</v>
      </c>
      <c r="R2662" t="s">
        <v>109</v>
      </c>
      <c r="S2662">
        <v>1178.486631055014</v>
      </c>
      <c r="T2662">
        <v>0.69</v>
      </c>
      <c r="U2662" t="s">
        <v>110</v>
      </c>
      <c r="V2662">
        <v>0.69</v>
      </c>
      <c r="W2662">
        <v>6</v>
      </c>
      <c r="X2662">
        <v>20</v>
      </c>
      <c r="Y2662">
        <v>14</v>
      </c>
      <c r="Z2662">
        <v>0.24</v>
      </c>
      <c r="AA2662">
        <v>31.536000000000001</v>
      </c>
    </row>
    <row r="2663" spans="1:27" x14ac:dyDescent="0.25">
      <c r="A2663" t="s">
        <v>98</v>
      </c>
      <c r="B2663" t="s">
        <v>519</v>
      </c>
      <c r="C2663" t="s">
        <v>1367</v>
      </c>
      <c r="D2663" t="s">
        <v>1707</v>
      </c>
      <c r="E2663" t="s">
        <v>102</v>
      </c>
      <c r="G2663" t="s">
        <v>103</v>
      </c>
      <c r="H2663" t="s">
        <v>156</v>
      </c>
      <c r="I2663">
        <v>2016</v>
      </c>
      <c r="J2663" t="s">
        <v>157</v>
      </c>
      <c r="K2663" t="s">
        <v>158</v>
      </c>
      <c r="L2663" t="s">
        <v>2891</v>
      </c>
      <c r="M2663" t="s">
        <v>2910</v>
      </c>
      <c r="N2663">
        <v>1</v>
      </c>
      <c r="O2663">
        <v>2020</v>
      </c>
      <c r="P2663">
        <v>2225.3303113170941</v>
      </c>
      <c r="Q2663">
        <v>2.6125724148833172</v>
      </c>
      <c r="R2663" t="s">
        <v>109</v>
      </c>
      <c r="S2663">
        <v>851.77746601005958</v>
      </c>
      <c r="T2663">
        <v>0.61014999999999997</v>
      </c>
      <c r="U2663" t="s">
        <v>110</v>
      </c>
      <c r="V2663">
        <v>0.61014999999999997</v>
      </c>
      <c r="W2663">
        <v>6</v>
      </c>
      <c r="X2663">
        <v>20</v>
      </c>
      <c r="Y2663">
        <v>14</v>
      </c>
      <c r="Z2663">
        <v>0.24</v>
      </c>
      <c r="AA2663">
        <v>31.536000000000001</v>
      </c>
    </row>
    <row r="2664" spans="1:27" x14ac:dyDescent="0.25">
      <c r="A2664" t="s">
        <v>98</v>
      </c>
      <c r="B2664" t="s">
        <v>519</v>
      </c>
      <c r="C2664" t="s">
        <v>1367</v>
      </c>
      <c r="D2664" t="s">
        <v>1707</v>
      </c>
      <c r="E2664" t="s">
        <v>102</v>
      </c>
      <c r="G2664" t="s">
        <v>111</v>
      </c>
      <c r="H2664" t="s">
        <v>156</v>
      </c>
      <c r="I2664">
        <v>2016</v>
      </c>
      <c r="J2664" t="s">
        <v>160</v>
      </c>
      <c r="K2664" t="s">
        <v>158</v>
      </c>
      <c r="L2664" t="s">
        <v>2891</v>
      </c>
      <c r="M2664" t="s">
        <v>2911</v>
      </c>
      <c r="N2664">
        <v>1</v>
      </c>
      <c r="O2664">
        <v>2020</v>
      </c>
      <c r="P2664">
        <v>2347.266218786523</v>
      </c>
      <c r="Q2664">
        <v>2.6125724148833172</v>
      </c>
      <c r="R2664" t="s">
        <v>109</v>
      </c>
      <c r="S2664">
        <v>898.45020387362456</v>
      </c>
      <c r="T2664">
        <v>0.63</v>
      </c>
      <c r="U2664" t="s">
        <v>110</v>
      </c>
      <c r="V2664">
        <v>0.63</v>
      </c>
      <c r="W2664">
        <v>6</v>
      </c>
      <c r="X2664">
        <v>20</v>
      </c>
      <c r="Y2664">
        <v>14</v>
      </c>
      <c r="Z2664">
        <v>0.24</v>
      </c>
      <c r="AA2664">
        <v>31.536000000000001</v>
      </c>
    </row>
    <row r="2665" spans="1:27" x14ac:dyDescent="0.25">
      <c r="A2665" t="s">
        <v>98</v>
      </c>
      <c r="B2665" t="s">
        <v>519</v>
      </c>
      <c r="C2665" t="s">
        <v>1367</v>
      </c>
      <c r="D2665" t="s">
        <v>1707</v>
      </c>
      <c r="E2665" t="s">
        <v>102</v>
      </c>
      <c r="G2665" t="s">
        <v>114</v>
      </c>
      <c r="H2665" t="s">
        <v>156</v>
      </c>
      <c r="I2665">
        <v>2016</v>
      </c>
      <c r="J2665" t="s">
        <v>162</v>
      </c>
      <c r="K2665" t="s">
        <v>158</v>
      </c>
      <c r="L2665" t="s">
        <v>2891</v>
      </c>
      <c r="M2665" t="s">
        <v>2912</v>
      </c>
      <c r="N2665">
        <v>1</v>
      </c>
      <c r="O2665">
        <v>2020</v>
      </c>
      <c r="P2665">
        <v>2469.2021262559529</v>
      </c>
      <c r="Q2665">
        <v>2.6125724148833172</v>
      </c>
      <c r="R2665" t="s">
        <v>109</v>
      </c>
      <c r="S2665">
        <v>945.12294173718942</v>
      </c>
      <c r="T2665">
        <v>0.66</v>
      </c>
      <c r="U2665" t="s">
        <v>110</v>
      </c>
      <c r="V2665">
        <v>0.66</v>
      </c>
      <c r="W2665">
        <v>6</v>
      </c>
      <c r="X2665">
        <v>20</v>
      </c>
      <c r="Y2665">
        <v>14</v>
      </c>
      <c r="Z2665">
        <v>0.24</v>
      </c>
      <c r="AA2665">
        <v>31.536000000000001</v>
      </c>
    </row>
    <row r="2666" spans="1:27" x14ac:dyDescent="0.25">
      <c r="A2666" t="s">
        <v>98</v>
      </c>
      <c r="B2666" t="s">
        <v>519</v>
      </c>
      <c r="C2666" t="s">
        <v>1367</v>
      </c>
      <c r="D2666" t="s">
        <v>1707</v>
      </c>
      <c r="E2666" t="s">
        <v>102</v>
      </c>
      <c r="G2666" t="s">
        <v>114</v>
      </c>
      <c r="H2666" t="s">
        <v>156</v>
      </c>
      <c r="I2666">
        <v>2023</v>
      </c>
      <c r="J2666" t="s">
        <v>164</v>
      </c>
      <c r="K2666" t="s">
        <v>158</v>
      </c>
      <c r="L2666" t="s">
        <v>2891</v>
      </c>
      <c r="M2666" t="s">
        <v>2913</v>
      </c>
      <c r="N2666">
        <v>1</v>
      </c>
      <c r="O2666">
        <v>2023</v>
      </c>
      <c r="P2666">
        <v>3865.2553631628971</v>
      </c>
      <c r="Q2666">
        <v>2.6125724148833172</v>
      </c>
      <c r="R2666" t="s">
        <v>109</v>
      </c>
      <c r="S2666">
        <v>1479.482574776986</v>
      </c>
      <c r="T2666">
        <v>0.83499999999999996</v>
      </c>
      <c r="U2666" t="s">
        <v>110</v>
      </c>
      <c r="V2666">
        <v>0.83499999999999996</v>
      </c>
      <c r="W2666">
        <v>6</v>
      </c>
      <c r="X2666">
        <v>20</v>
      </c>
      <c r="Y2666">
        <v>14</v>
      </c>
      <c r="Z2666">
        <v>0.24</v>
      </c>
      <c r="AA2666">
        <v>31.536000000000001</v>
      </c>
    </row>
    <row r="2667" spans="1:27" x14ac:dyDescent="0.25">
      <c r="A2667" t="s">
        <v>98</v>
      </c>
      <c r="B2667" t="s">
        <v>519</v>
      </c>
      <c r="C2667" t="s">
        <v>1367</v>
      </c>
      <c r="D2667" t="s">
        <v>1707</v>
      </c>
      <c r="E2667" t="s">
        <v>102</v>
      </c>
      <c r="G2667" t="s">
        <v>119</v>
      </c>
      <c r="H2667" t="s">
        <v>156</v>
      </c>
      <c r="I2667">
        <v>2016</v>
      </c>
      <c r="J2667" t="s">
        <v>166</v>
      </c>
      <c r="K2667" t="s">
        <v>158</v>
      </c>
      <c r="L2667" t="s">
        <v>2891</v>
      </c>
      <c r="M2667" t="s">
        <v>2914</v>
      </c>
      <c r="N2667">
        <v>0</v>
      </c>
      <c r="O2667">
        <v>2020</v>
      </c>
      <c r="P2667">
        <v>3749.5291546849662</v>
      </c>
      <c r="Q2667">
        <v>2.6125724148833172</v>
      </c>
      <c r="R2667" t="s">
        <v>109</v>
      </c>
      <c r="S2667">
        <v>1435.186689304621</v>
      </c>
      <c r="T2667">
        <v>0.81</v>
      </c>
      <c r="U2667" t="s">
        <v>110</v>
      </c>
      <c r="V2667">
        <v>0.81</v>
      </c>
      <c r="W2667">
        <v>6</v>
      </c>
      <c r="X2667">
        <v>20</v>
      </c>
      <c r="Y2667">
        <v>14</v>
      </c>
      <c r="Z2667">
        <v>0.24</v>
      </c>
      <c r="AA2667">
        <v>31.536000000000001</v>
      </c>
    </row>
    <row r="2668" spans="1:27" x14ac:dyDescent="0.25">
      <c r="A2668" t="s">
        <v>98</v>
      </c>
      <c r="B2668" t="s">
        <v>519</v>
      </c>
      <c r="C2668" t="s">
        <v>1367</v>
      </c>
      <c r="D2668" t="s">
        <v>1707</v>
      </c>
      <c r="E2668" t="s">
        <v>102</v>
      </c>
      <c r="G2668" t="s">
        <v>119</v>
      </c>
      <c r="H2668" t="s">
        <v>156</v>
      </c>
      <c r="I2668">
        <v>2018</v>
      </c>
      <c r="J2668" t="s">
        <v>168</v>
      </c>
      <c r="K2668" t="s">
        <v>158</v>
      </c>
      <c r="L2668" t="s">
        <v>2891</v>
      </c>
      <c r="M2668" t="s">
        <v>2914</v>
      </c>
      <c r="N2668">
        <v>1</v>
      </c>
      <c r="O2668">
        <v>2020</v>
      </c>
      <c r="P2668">
        <v>3749.5291546849662</v>
      </c>
      <c r="Q2668">
        <v>2.6125724148833172</v>
      </c>
      <c r="R2668" t="s">
        <v>109</v>
      </c>
      <c r="S2668">
        <v>1435.186689304621</v>
      </c>
      <c r="T2668">
        <v>0.81</v>
      </c>
      <c r="U2668" t="s">
        <v>110</v>
      </c>
      <c r="V2668">
        <v>0.81</v>
      </c>
      <c r="W2668">
        <v>6</v>
      </c>
      <c r="X2668">
        <v>20</v>
      </c>
      <c r="Y2668">
        <v>14</v>
      </c>
      <c r="Z2668">
        <v>0.24</v>
      </c>
      <c r="AA2668">
        <v>31.536000000000001</v>
      </c>
    </row>
    <row r="2669" spans="1:27" x14ac:dyDescent="0.25">
      <c r="A2669" t="s">
        <v>98</v>
      </c>
      <c r="B2669" t="s">
        <v>519</v>
      </c>
      <c r="C2669" t="s">
        <v>1367</v>
      </c>
      <c r="D2669" t="s">
        <v>1707</v>
      </c>
      <c r="E2669" t="s">
        <v>102</v>
      </c>
      <c r="G2669" t="s">
        <v>111</v>
      </c>
      <c r="H2669" t="s">
        <v>169</v>
      </c>
      <c r="I2669">
        <v>2016</v>
      </c>
      <c r="J2669" t="s">
        <v>170</v>
      </c>
      <c r="K2669" t="s">
        <v>171</v>
      </c>
      <c r="L2669" t="s">
        <v>2891</v>
      </c>
      <c r="M2669" t="s">
        <v>2915</v>
      </c>
      <c r="N2669">
        <v>0</v>
      </c>
      <c r="O2669">
        <v>2020</v>
      </c>
      <c r="P2669">
        <v>13412.949821637279</v>
      </c>
      <c r="Q2669">
        <v>2.6125724148833172</v>
      </c>
      <c r="R2669" t="s">
        <v>109</v>
      </c>
      <c r="S2669">
        <v>5134.0011649921407</v>
      </c>
      <c r="T2669">
        <v>1</v>
      </c>
      <c r="U2669" t="s">
        <v>173</v>
      </c>
      <c r="V2669">
        <v>1</v>
      </c>
      <c r="W2669">
        <v>15</v>
      </c>
      <c r="X2669">
        <v>30</v>
      </c>
      <c r="Y2669">
        <v>23</v>
      </c>
      <c r="Z2669">
        <v>0.24</v>
      </c>
      <c r="AA2669">
        <v>31.536000000000001</v>
      </c>
    </row>
    <row r="2670" spans="1:27" x14ac:dyDescent="0.25">
      <c r="A2670" t="s">
        <v>98</v>
      </c>
      <c r="B2670" t="s">
        <v>519</v>
      </c>
      <c r="C2670" t="s">
        <v>1367</v>
      </c>
      <c r="D2670" t="s">
        <v>1707</v>
      </c>
      <c r="E2670" t="s">
        <v>102</v>
      </c>
      <c r="G2670" t="s">
        <v>111</v>
      </c>
      <c r="H2670" t="s">
        <v>169</v>
      </c>
      <c r="I2670">
        <v>2020</v>
      </c>
      <c r="J2670" t="s">
        <v>174</v>
      </c>
      <c r="K2670" t="s">
        <v>171</v>
      </c>
      <c r="L2670" t="s">
        <v>2891</v>
      </c>
      <c r="M2670" t="s">
        <v>2915</v>
      </c>
      <c r="N2670">
        <v>1</v>
      </c>
      <c r="O2670">
        <v>2020</v>
      </c>
      <c r="P2670">
        <v>13412.949821637279</v>
      </c>
      <c r="Q2670">
        <v>2.6125724148833172</v>
      </c>
      <c r="R2670" t="s">
        <v>109</v>
      </c>
      <c r="S2670">
        <v>5134.0011649921407</v>
      </c>
      <c r="T2670">
        <v>1</v>
      </c>
      <c r="U2670" t="s">
        <v>173</v>
      </c>
      <c r="V2670">
        <v>1</v>
      </c>
      <c r="W2670">
        <v>15</v>
      </c>
      <c r="X2670">
        <v>30</v>
      </c>
      <c r="Y2670">
        <v>23</v>
      </c>
      <c r="Z2670">
        <v>0.24</v>
      </c>
      <c r="AA2670">
        <v>31.536000000000001</v>
      </c>
    </row>
    <row r="2671" spans="1:27" x14ac:dyDescent="0.25">
      <c r="A2671" t="s">
        <v>98</v>
      </c>
      <c r="B2671" t="s">
        <v>519</v>
      </c>
      <c r="C2671" t="s">
        <v>1367</v>
      </c>
      <c r="D2671" t="s">
        <v>1707</v>
      </c>
      <c r="E2671" t="s">
        <v>102</v>
      </c>
      <c r="G2671" t="s">
        <v>111</v>
      </c>
      <c r="H2671" t="s">
        <v>169</v>
      </c>
      <c r="I2671">
        <v>2023</v>
      </c>
      <c r="J2671" t="s">
        <v>175</v>
      </c>
      <c r="K2671" t="s">
        <v>171</v>
      </c>
      <c r="L2671" t="s">
        <v>2891</v>
      </c>
      <c r="M2671" t="s">
        <v>2916</v>
      </c>
      <c r="N2671">
        <v>1</v>
      </c>
      <c r="O2671">
        <v>2023</v>
      </c>
      <c r="P2671">
        <v>13412.949821637279</v>
      </c>
      <c r="Q2671">
        <v>2.6125724148833172</v>
      </c>
      <c r="R2671" t="s">
        <v>109</v>
      </c>
      <c r="S2671">
        <v>5134.0011649921407</v>
      </c>
      <c r="T2671">
        <v>1</v>
      </c>
      <c r="U2671" t="s">
        <v>173</v>
      </c>
      <c r="V2671">
        <v>1</v>
      </c>
      <c r="W2671">
        <v>15</v>
      </c>
      <c r="X2671">
        <v>30</v>
      </c>
      <c r="Y2671">
        <v>23</v>
      </c>
      <c r="Z2671">
        <v>0.24</v>
      </c>
      <c r="AA2671">
        <v>31.536000000000001</v>
      </c>
    </row>
    <row r="2672" spans="1:27" x14ac:dyDescent="0.25">
      <c r="A2672" t="s">
        <v>98</v>
      </c>
      <c r="B2672" t="s">
        <v>519</v>
      </c>
      <c r="C2672" t="s">
        <v>1367</v>
      </c>
      <c r="D2672" t="s">
        <v>1707</v>
      </c>
      <c r="E2672" t="s">
        <v>102</v>
      </c>
      <c r="G2672" t="s">
        <v>111</v>
      </c>
      <c r="H2672" t="s">
        <v>169</v>
      </c>
      <c r="I2672">
        <v>2024</v>
      </c>
      <c r="J2672" t="s">
        <v>177</v>
      </c>
      <c r="K2672" t="s">
        <v>171</v>
      </c>
      <c r="L2672" t="s">
        <v>2891</v>
      </c>
      <c r="M2672" t="s">
        <v>2917</v>
      </c>
      <c r="N2672">
        <v>1</v>
      </c>
      <c r="O2672">
        <v>2024</v>
      </c>
      <c r="P2672">
        <v>13412.949821637279</v>
      </c>
      <c r="Q2672">
        <v>2.6125724148833172</v>
      </c>
      <c r="R2672" t="s">
        <v>109</v>
      </c>
      <c r="S2672">
        <v>5134.0011649921407</v>
      </c>
      <c r="T2672">
        <v>1</v>
      </c>
      <c r="U2672" t="s">
        <v>173</v>
      </c>
      <c r="V2672">
        <v>1</v>
      </c>
      <c r="W2672">
        <v>15</v>
      </c>
      <c r="X2672">
        <v>30</v>
      </c>
      <c r="Y2672">
        <v>23</v>
      </c>
      <c r="Z2672">
        <v>0.24</v>
      </c>
      <c r="AA2672">
        <v>31.536000000000001</v>
      </c>
    </row>
    <row r="2673" spans="1:27" x14ac:dyDescent="0.25">
      <c r="A2673" t="s">
        <v>98</v>
      </c>
      <c r="B2673" t="s">
        <v>519</v>
      </c>
      <c r="C2673" t="s">
        <v>1367</v>
      </c>
      <c r="D2673" t="s">
        <v>1707</v>
      </c>
      <c r="E2673" t="s">
        <v>179</v>
      </c>
      <c r="F2673" t="s">
        <v>180</v>
      </c>
      <c r="G2673" t="s">
        <v>103</v>
      </c>
      <c r="H2673" t="s">
        <v>125</v>
      </c>
      <c r="I2673">
        <v>2016</v>
      </c>
      <c r="J2673" t="s">
        <v>181</v>
      </c>
      <c r="K2673" t="s">
        <v>127</v>
      </c>
      <c r="L2673" t="s">
        <v>2918</v>
      </c>
      <c r="M2673" t="s">
        <v>2919</v>
      </c>
      <c r="N2673">
        <v>1</v>
      </c>
      <c r="O2673">
        <v>2020</v>
      </c>
      <c r="P2673">
        <v>2956.9457561336731</v>
      </c>
      <c r="Q2673">
        <v>22.041493010063569</v>
      </c>
      <c r="R2673" t="s">
        <v>109</v>
      </c>
      <c r="S2673">
        <v>134.15360541972399</v>
      </c>
      <c r="T2673">
        <v>2.4032825322391562</v>
      </c>
      <c r="U2673" t="s">
        <v>184</v>
      </c>
      <c r="V2673">
        <v>2.4032825322391562</v>
      </c>
      <c r="W2673">
        <v>9</v>
      </c>
      <c r="X2673">
        <v>22</v>
      </c>
      <c r="Y2673">
        <v>16</v>
      </c>
      <c r="Z2673">
        <v>7.9105094690167521E-2</v>
      </c>
      <c r="AA2673">
        <v>31.536000000000001</v>
      </c>
    </row>
    <row r="2674" spans="1:27" x14ac:dyDescent="0.25">
      <c r="A2674" t="s">
        <v>98</v>
      </c>
      <c r="B2674" t="s">
        <v>519</v>
      </c>
      <c r="C2674" t="s">
        <v>1367</v>
      </c>
      <c r="D2674" t="s">
        <v>1707</v>
      </c>
      <c r="E2674" t="s">
        <v>179</v>
      </c>
      <c r="F2674" t="s">
        <v>180</v>
      </c>
      <c r="G2674" t="s">
        <v>103</v>
      </c>
      <c r="H2674" t="s">
        <v>125</v>
      </c>
      <c r="I2674">
        <v>2023</v>
      </c>
      <c r="J2674" t="s">
        <v>185</v>
      </c>
      <c r="K2674" t="s">
        <v>127</v>
      </c>
      <c r="L2674" t="s">
        <v>2918</v>
      </c>
      <c r="M2674" t="s">
        <v>2920</v>
      </c>
      <c r="N2674">
        <v>1</v>
      </c>
      <c r="O2674">
        <v>2023</v>
      </c>
      <c r="P2674">
        <v>2956.9457561336731</v>
      </c>
      <c r="Q2674">
        <v>22.041493010063569</v>
      </c>
      <c r="R2674" t="s">
        <v>109</v>
      </c>
      <c r="S2674">
        <v>134.15360541972399</v>
      </c>
      <c r="T2674">
        <v>2.4032825322391562</v>
      </c>
      <c r="U2674" t="s">
        <v>184</v>
      </c>
      <c r="V2674">
        <v>2.4032825322391562</v>
      </c>
      <c r="W2674">
        <v>9</v>
      </c>
      <c r="X2674">
        <v>22</v>
      </c>
      <c r="Y2674">
        <v>16</v>
      </c>
      <c r="Z2674">
        <v>7.9105094690167521E-2</v>
      </c>
      <c r="AA2674">
        <v>31.536000000000001</v>
      </c>
    </row>
    <row r="2675" spans="1:27" x14ac:dyDescent="0.25">
      <c r="A2675" t="s">
        <v>98</v>
      </c>
      <c r="B2675" t="s">
        <v>519</v>
      </c>
      <c r="C2675" t="s">
        <v>1367</v>
      </c>
      <c r="D2675" t="s">
        <v>1707</v>
      </c>
      <c r="E2675" t="s">
        <v>179</v>
      </c>
      <c r="F2675" t="s">
        <v>180</v>
      </c>
      <c r="G2675" t="s">
        <v>111</v>
      </c>
      <c r="H2675" t="s">
        <v>125</v>
      </c>
      <c r="I2675">
        <v>2016</v>
      </c>
      <c r="J2675" t="s">
        <v>187</v>
      </c>
      <c r="K2675" t="s">
        <v>127</v>
      </c>
      <c r="L2675" t="s">
        <v>2918</v>
      </c>
      <c r="M2675" t="s">
        <v>2921</v>
      </c>
      <c r="N2675">
        <v>1</v>
      </c>
      <c r="O2675">
        <v>2020</v>
      </c>
      <c r="P2675">
        <v>3109.3656404704602</v>
      </c>
      <c r="Q2675">
        <v>22.041493010063569</v>
      </c>
      <c r="R2675" t="s">
        <v>109</v>
      </c>
      <c r="S2675">
        <v>141.06873971970981</v>
      </c>
      <c r="T2675">
        <v>2.5205158264947238</v>
      </c>
      <c r="U2675" t="s">
        <v>184</v>
      </c>
      <c r="V2675">
        <v>2.5205158264947238</v>
      </c>
      <c r="W2675">
        <v>9</v>
      </c>
      <c r="X2675">
        <v>22</v>
      </c>
      <c r="Y2675">
        <v>16</v>
      </c>
      <c r="Z2675">
        <v>7.9105094690167521E-2</v>
      </c>
      <c r="AA2675">
        <v>31.536000000000001</v>
      </c>
    </row>
    <row r="2676" spans="1:27" x14ac:dyDescent="0.25">
      <c r="A2676" t="s">
        <v>98</v>
      </c>
      <c r="B2676" t="s">
        <v>519</v>
      </c>
      <c r="C2676" t="s">
        <v>1367</v>
      </c>
      <c r="D2676" t="s">
        <v>1707</v>
      </c>
      <c r="E2676" t="s">
        <v>179</v>
      </c>
      <c r="F2676" t="s">
        <v>180</v>
      </c>
      <c r="G2676" t="s">
        <v>111</v>
      </c>
      <c r="H2676" t="s">
        <v>125</v>
      </c>
      <c r="I2676">
        <v>2023</v>
      </c>
      <c r="J2676" t="s">
        <v>189</v>
      </c>
      <c r="K2676" t="s">
        <v>127</v>
      </c>
      <c r="L2676" t="s">
        <v>2918</v>
      </c>
      <c r="M2676" t="s">
        <v>2922</v>
      </c>
      <c r="N2676">
        <v>1</v>
      </c>
      <c r="O2676">
        <v>2023</v>
      </c>
      <c r="P2676">
        <v>3139.8496173378171</v>
      </c>
      <c r="Q2676">
        <v>22.041493010063569</v>
      </c>
      <c r="R2676" t="s">
        <v>109</v>
      </c>
      <c r="S2676">
        <v>142.45176657970691</v>
      </c>
      <c r="T2676">
        <v>2.5791324736225092</v>
      </c>
      <c r="U2676" t="s">
        <v>184</v>
      </c>
      <c r="V2676">
        <v>2.5791324736225092</v>
      </c>
      <c r="W2676">
        <v>9</v>
      </c>
      <c r="X2676">
        <v>22</v>
      </c>
      <c r="Y2676">
        <v>16</v>
      </c>
      <c r="Z2676">
        <v>7.9105094690167521E-2</v>
      </c>
      <c r="AA2676">
        <v>31.536000000000001</v>
      </c>
    </row>
    <row r="2677" spans="1:27" x14ac:dyDescent="0.25">
      <c r="A2677" t="s">
        <v>98</v>
      </c>
      <c r="B2677" t="s">
        <v>519</v>
      </c>
      <c r="C2677" t="s">
        <v>1367</v>
      </c>
      <c r="D2677" t="s">
        <v>1707</v>
      </c>
      <c r="E2677" t="s">
        <v>179</v>
      </c>
      <c r="F2677" t="s">
        <v>180</v>
      </c>
      <c r="G2677" t="s">
        <v>114</v>
      </c>
      <c r="H2677" t="s">
        <v>125</v>
      </c>
      <c r="I2677">
        <v>2016</v>
      </c>
      <c r="J2677" t="s">
        <v>191</v>
      </c>
      <c r="K2677" t="s">
        <v>127</v>
      </c>
      <c r="L2677" t="s">
        <v>2918</v>
      </c>
      <c r="M2677" t="s">
        <v>2923</v>
      </c>
      <c r="N2677">
        <v>1</v>
      </c>
      <c r="O2677">
        <v>2020</v>
      </c>
      <c r="P2677">
        <v>3017.9137098683868</v>
      </c>
      <c r="Q2677">
        <v>22.041493010063569</v>
      </c>
      <c r="R2677" t="s">
        <v>109</v>
      </c>
      <c r="S2677">
        <v>136.91965913971831</v>
      </c>
      <c r="T2677">
        <v>2.4912075029308318</v>
      </c>
      <c r="U2677" t="s">
        <v>184</v>
      </c>
      <c r="V2677">
        <v>2.4912075029308318</v>
      </c>
      <c r="W2677">
        <v>9</v>
      </c>
      <c r="X2677">
        <v>22</v>
      </c>
      <c r="Y2677">
        <v>16</v>
      </c>
      <c r="Z2677">
        <v>7.9105094690167521E-2</v>
      </c>
      <c r="AA2677">
        <v>31.536000000000001</v>
      </c>
    </row>
    <row r="2678" spans="1:27" x14ac:dyDescent="0.25">
      <c r="A2678" t="s">
        <v>98</v>
      </c>
      <c r="B2678" t="s">
        <v>519</v>
      </c>
      <c r="C2678" t="s">
        <v>1367</v>
      </c>
      <c r="D2678" t="s">
        <v>1707</v>
      </c>
      <c r="E2678" t="s">
        <v>179</v>
      </c>
      <c r="F2678" t="s">
        <v>180</v>
      </c>
      <c r="G2678" t="s">
        <v>114</v>
      </c>
      <c r="H2678" t="s">
        <v>125</v>
      </c>
      <c r="I2678">
        <v>2022</v>
      </c>
      <c r="J2678" t="s">
        <v>193</v>
      </c>
      <c r="K2678" t="s">
        <v>127</v>
      </c>
      <c r="L2678" t="s">
        <v>2918</v>
      </c>
      <c r="M2678" t="s">
        <v>2924</v>
      </c>
      <c r="N2678">
        <v>1</v>
      </c>
      <c r="O2678">
        <v>2022</v>
      </c>
      <c r="P2678">
        <v>3017.9137098683868</v>
      </c>
      <c r="Q2678">
        <v>22.041493010063569</v>
      </c>
      <c r="R2678" t="s">
        <v>109</v>
      </c>
      <c r="S2678">
        <v>136.91965913971831</v>
      </c>
      <c r="T2678">
        <v>2.4912075029308318</v>
      </c>
      <c r="U2678" t="s">
        <v>184</v>
      </c>
      <c r="V2678">
        <v>2.4912075029308318</v>
      </c>
      <c r="W2678">
        <v>9</v>
      </c>
      <c r="X2678">
        <v>22</v>
      </c>
      <c r="Y2678">
        <v>16</v>
      </c>
      <c r="Z2678">
        <v>7.9105094690167521E-2</v>
      </c>
      <c r="AA2678">
        <v>31.536000000000001</v>
      </c>
    </row>
    <row r="2679" spans="1:27" x14ac:dyDescent="0.25">
      <c r="A2679" t="s">
        <v>98</v>
      </c>
      <c r="B2679" t="s">
        <v>519</v>
      </c>
      <c r="C2679" t="s">
        <v>1367</v>
      </c>
      <c r="D2679" t="s">
        <v>1707</v>
      </c>
      <c r="E2679" t="s">
        <v>179</v>
      </c>
      <c r="F2679" t="s">
        <v>180</v>
      </c>
      <c r="G2679" t="s">
        <v>114</v>
      </c>
      <c r="H2679" t="s">
        <v>125</v>
      </c>
      <c r="I2679">
        <v>2023</v>
      </c>
      <c r="J2679" t="s">
        <v>195</v>
      </c>
      <c r="K2679" t="s">
        <v>127</v>
      </c>
      <c r="L2679" t="s">
        <v>2918</v>
      </c>
      <c r="M2679" t="s">
        <v>2925</v>
      </c>
      <c r="N2679">
        <v>1</v>
      </c>
      <c r="O2679">
        <v>2023</v>
      </c>
      <c r="P2679">
        <v>3266.447780092843</v>
      </c>
      <c r="Q2679">
        <v>22.041493010063569</v>
      </c>
      <c r="R2679" t="s">
        <v>109</v>
      </c>
      <c r="S2679">
        <v>148.19539577475391</v>
      </c>
      <c r="T2679">
        <v>2.6963657678780768</v>
      </c>
      <c r="U2679" t="s">
        <v>184</v>
      </c>
      <c r="V2679">
        <v>2.6963657678780768</v>
      </c>
      <c r="W2679">
        <v>9</v>
      </c>
      <c r="X2679">
        <v>22</v>
      </c>
      <c r="Y2679">
        <v>16</v>
      </c>
      <c r="Z2679">
        <v>7.9105094690167521E-2</v>
      </c>
      <c r="AA2679">
        <v>31.536000000000001</v>
      </c>
    </row>
    <row r="2680" spans="1:27" x14ac:dyDescent="0.25">
      <c r="A2680" t="s">
        <v>98</v>
      </c>
      <c r="B2680" t="s">
        <v>519</v>
      </c>
      <c r="C2680" t="s">
        <v>1367</v>
      </c>
      <c r="D2680" t="s">
        <v>1707</v>
      </c>
      <c r="E2680" t="s">
        <v>179</v>
      </c>
      <c r="F2680" t="s">
        <v>180</v>
      </c>
      <c r="G2680" t="s">
        <v>119</v>
      </c>
      <c r="H2680" t="s">
        <v>125</v>
      </c>
      <c r="I2680">
        <v>2016</v>
      </c>
      <c r="J2680" t="s">
        <v>197</v>
      </c>
      <c r="K2680" t="s">
        <v>127</v>
      </c>
      <c r="L2680" t="s">
        <v>2918</v>
      </c>
      <c r="M2680" t="s">
        <v>2926</v>
      </c>
      <c r="N2680">
        <v>1</v>
      </c>
      <c r="O2680">
        <v>2020</v>
      </c>
      <c r="P2680">
        <v>3719.0451778176089</v>
      </c>
      <c r="Q2680">
        <v>22.041493010063569</v>
      </c>
      <c r="R2680" t="s">
        <v>109</v>
      </c>
      <c r="S2680">
        <v>168.7292769196529</v>
      </c>
      <c r="T2680">
        <v>2.6377491207502932</v>
      </c>
      <c r="U2680" t="s">
        <v>184</v>
      </c>
      <c r="V2680">
        <v>2.6377491207502932</v>
      </c>
      <c r="W2680">
        <v>9</v>
      </c>
      <c r="X2680">
        <v>22</v>
      </c>
      <c r="Y2680">
        <v>16</v>
      </c>
      <c r="Z2680">
        <v>7.9105094690167521E-2</v>
      </c>
      <c r="AA2680">
        <v>31.536000000000001</v>
      </c>
    </row>
    <row r="2681" spans="1:27" x14ac:dyDescent="0.25">
      <c r="A2681" t="s">
        <v>98</v>
      </c>
      <c r="B2681" t="s">
        <v>519</v>
      </c>
      <c r="C2681" t="s">
        <v>1367</v>
      </c>
      <c r="D2681" t="s">
        <v>1707</v>
      </c>
      <c r="E2681" t="s">
        <v>179</v>
      </c>
      <c r="F2681" t="s">
        <v>180</v>
      </c>
      <c r="G2681" t="s">
        <v>119</v>
      </c>
      <c r="H2681" t="s">
        <v>125</v>
      </c>
      <c r="I2681">
        <v>2022</v>
      </c>
      <c r="J2681" t="s">
        <v>199</v>
      </c>
      <c r="K2681" t="s">
        <v>127</v>
      </c>
      <c r="L2681" t="s">
        <v>2918</v>
      </c>
      <c r="M2681" t="s">
        <v>2927</v>
      </c>
      <c r="N2681">
        <v>1</v>
      </c>
      <c r="O2681">
        <v>2022</v>
      </c>
      <c r="P2681">
        <v>3914.784397702746</v>
      </c>
      <c r="Q2681">
        <v>22.041493010063569</v>
      </c>
      <c r="R2681" t="s">
        <v>109</v>
      </c>
      <c r="S2681">
        <v>177.60976517858199</v>
      </c>
      <c r="T2681">
        <v>2.9308323563892151</v>
      </c>
      <c r="U2681" t="s">
        <v>184</v>
      </c>
      <c r="V2681">
        <v>2.9308323563892151</v>
      </c>
      <c r="W2681">
        <v>9</v>
      </c>
      <c r="X2681">
        <v>22</v>
      </c>
      <c r="Y2681">
        <v>16</v>
      </c>
      <c r="Z2681">
        <v>7.9105094690167521E-2</v>
      </c>
      <c r="AA2681">
        <v>31.536000000000001</v>
      </c>
    </row>
    <row r="2682" spans="1:27" x14ac:dyDescent="0.25">
      <c r="A2682" t="s">
        <v>98</v>
      </c>
      <c r="B2682" t="s">
        <v>519</v>
      </c>
      <c r="C2682" t="s">
        <v>1367</v>
      </c>
      <c r="D2682" t="s">
        <v>1707</v>
      </c>
      <c r="E2682" t="s">
        <v>179</v>
      </c>
      <c r="F2682" t="s">
        <v>201</v>
      </c>
      <c r="G2682" t="s">
        <v>103</v>
      </c>
      <c r="H2682" t="s">
        <v>125</v>
      </c>
      <c r="I2682">
        <v>2016</v>
      </c>
      <c r="J2682" t="s">
        <v>202</v>
      </c>
      <c r="K2682" t="s">
        <v>127</v>
      </c>
      <c r="L2682" t="s">
        <v>2918</v>
      </c>
      <c r="M2682" t="s">
        <v>2928</v>
      </c>
      <c r="N2682">
        <v>1</v>
      </c>
      <c r="O2682">
        <v>2020</v>
      </c>
      <c r="P2682">
        <v>9511.0007826155233</v>
      </c>
      <c r="Q2682">
        <v>22.041493010063569</v>
      </c>
      <c r="R2682" t="s">
        <v>109</v>
      </c>
      <c r="S2682">
        <v>431.50438031911222</v>
      </c>
      <c r="T2682">
        <v>3.2</v>
      </c>
      <c r="U2682" t="s">
        <v>184</v>
      </c>
      <c r="V2682">
        <v>3.2</v>
      </c>
      <c r="W2682">
        <v>8</v>
      </c>
      <c r="X2682">
        <v>20.8</v>
      </c>
      <c r="Y2682">
        <v>15</v>
      </c>
      <c r="Z2682">
        <v>7.9105094690167521E-2</v>
      </c>
      <c r="AA2682">
        <v>31.536000000000001</v>
      </c>
    </row>
    <row r="2683" spans="1:27" x14ac:dyDescent="0.25">
      <c r="A2683" t="s">
        <v>98</v>
      </c>
      <c r="B2683" t="s">
        <v>519</v>
      </c>
      <c r="C2683" t="s">
        <v>1367</v>
      </c>
      <c r="D2683" t="s">
        <v>1707</v>
      </c>
      <c r="E2683" t="s">
        <v>179</v>
      </c>
      <c r="F2683" t="s">
        <v>201</v>
      </c>
      <c r="G2683" t="s">
        <v>111</v>
      </c>
      <c r="H2683" t="s">
        <v>125</v>
      </c>
      <c r="I2683">
        <v>2016</v>
      </c>
      <c r="J2683" t="s">
        <v>204</v>
      </c>
      <c r="K2683" t="s">
        <v>127</v>
      </c>
      <c r="L2683" t="s">
        <v>2918</v>
      </c>
      <c r="M2683" t="s">
        <v>2929</v>
      </c>
      <c r="N2683">
        <v>1</v>
      </c>
      <c r="O2683">
        <v>2020</v>
      </c>
      <c r="P2683">
        <v>9846.3245281564559</v>
      </c>
      <c r="Q2683">
        <v>22.041493010063569</v>
      </c>
      <c r="R2683" t="s">
        <v>109</v>
      </c>
      <c r="S2683">
        <v>446.71767577908088</v>
      </c>
      <c r="T2683">
        <v>3.7</v>
      </c>
      <c r="U2683" t="s">
        <v>184</v>
      </c>
      <c r="V2683">
        <v>3.7</v>
      </c>
      <c r="W2683">
        <v>8</v>
      </c>
      <c r="X2683">
        <v>20.8</v>
      </c>
      <c r="Y2683">
        <v>15</v>
      </c>
      <c r="Z2683">
        <v>7.9105094690167521E-2</v>
      </c>
      <c r="AA2683">
        <v>31.536000000000001</v>
      </c>
    </row>
    <row r="2684" spans="1:27" x14ac:dyDescent="0.25">
      <c r="A2684" t="s">
        <v>98</v>
      </c>
      <c r="B2684" t="s">
        <v>519</v>
      </c>
      <c r="C2684" t="s">
        <v>1367</v>
      </c>
      <c r="D2684" t="s">
        <v>1707</v>
      </c>
      <c r="E2684" t="s">
        <v>179</v>
      </c>
      <c r="F2684" t="s">
        <v>201</v>
      </c>
      <c r="G2684" t="s">
        <v>114</v>
      </c>
      <c r="H2684" t="s">
        <v>125</v>
      </c>
      <c r="I2684">
        <v>2016</v>
      </c>
      <c r="J2684" t="s">
        <v>206</v>
      </c>
      <c r="K2684" t="s">
        <v>127</v>
      </c>
      <c r="L2684" t="s">
        <v>2918</v>
      </c>
      <c r="M2684" t="s">
        <v>2930</v>
      </c>
      <c r="N2684">
        <v>0</v>
      </c>
      <c r="O2684">
        <v>2020</v>
      </c>
      <c r="P2684">
        <v>9846.3245281564559</v>
      </c>
      <c r="Q2684">
        <v>22.041493010063569</v>
      </c>
      <c r="R2684" t="s">
        <v>109</v>
      </c>
      <c r="S2684">
        <v>446.71767577908088</v>
      </c>
      <c r="T2684">
        <v>3.6</v>
      </c>
      <c r="U2684" t="s">
        <v>184</v>
      </c>
      <c r="V2684">
        <v>3.6</v>
      </c>
      <c r="W2684">
        <v>8</v>
      </c>
      <c r="X2684">
        <v>20.8</v>
      </c>
      <c r="Y2684">
        <v>15</v>
      </c>
      <c r="Z2684">
        <v>7.9105094690167521E-2</v>
      </c>
      <c r="AA2684">
        <v>31.536000000000001</v>
      </c>
    </row>
    <row r="2685" spans="1:27" x14ac:dyDescent="0.25">
      <c r="A2685" t="s">
        <v>98</v>
      </c>
      <c r="B2685" t="s">
        <v>519</v>
      </c>
      <c r="C2685" t="s">
        <v>1367</v>
      </c>
      <c r="D2685" t="s">
        <v>1707</v>
      </c>
      <c r="E2685" t="s">
        <v>179</v>
      </c>
      <c r="F2685" t="s">
        <v>201</v>
      </c>
      <c r="G2685" t="s">
        <v>114</v>
      </c>
      <c r="H2685" t="s">
        <v>125</v>
      </c>
      <c r="I2685">
        <v>2020</v>
      </c>
      <c r="J2685" t="s">
        <v>208</v>
      </c>
      <c r="K2685" t="s">
        <v>127</v>
      </c>
      <c r="L2685" t="s">
        <v>2918</v>
      </c>
      <c r="M2685" t="s">
        <v>2930</v>
      </c>
      <c r="N2685">
        <v>1</v>
      </c>
      <c r="O2685">
        <v>2020</v>
      </c>
      <c r="P2685">
        <v>9846.3245281564559</v>
      </c>
      <c r="Q2685">
        <v>22.041493010063569</v>
      </c>
      <c r="R2685" t="s">
        <v>109</v>
      </c>
      <c r="S2685">
        <v>446.71767577908088</v>
      </c>
      <c r="T2685">
        <v>3.6</v>
      </c>
      <c r="U2685" t="s">
        <v>184</v>
      </c>
      <c r="V2685">
        <v>3.6</v>
      </c>
      <c r="W2685">
        <v>8</v>
      </c>
      <c r="X2685">
        <v>20.8</v>
      </c>
      <c r="Y2685">
        <v>15</v>
      </c>
      <c r="Z2685">
        <v>7.9105094690167521E-2</v>
      </c>
      <c r="AA2685">
        <v>31.536000000000001</v>
      </c>
    </row>
    <row r="2686" spans="1:27" x14ac:dyDescent="0.25">
      <c r="A2686" t="s">
        <v>98</v>
      </c>
      <c r="B2686" t="s">
        <v>519</v>
      </c>
      <c r="C2686" t="s">
        <v>1367</v>
      </c>
      <c r="D2686" t="s">
        <v>1707</v>
      </c>
      <c r="E2686" t="s">
        <v>179</v>
      </c>
      <c r="F2686" t="s">
        <v>201</v>
      </c>
      <c r="G2686" t="s">
        <v>114</v>
      </c>
      <c r="H2686" t="s">
        <v>125</v>
      </c>
      <c r="I2686">
        <v>2022</v>
      </c>
      <c r="J2686" t="s">
        <v>209</v>
      </c>
      <c r="K2686" t="s">
        <v>127</v>
      </c>
      <c r="L2686" t="s">
        <v>2918</v>
      </c>
      <c r="M2686" t="s">
        <v>2931</v>
      </c>
      <c r="N2686">
        <v>1</v>
      </c>
      <c r="O2686">
        <v>2022</v>
      </c>
      <c r="P2686">
        <v>9846.3245281564559</v>
      </c>
      <c r="Q2686">
        <v>22.041493010063569</v>
      </c>
      <c r="R2686" t="s">
        <v>109</v>
      </c>
      <c r="S2686">
        <v>446.71767577908088</v>
      </c>
      <c r="T2686">
        <v>3.6</v>
      </c>
      <c r="U2686" t="s">
        <v>184</v>
      </c>
      <c r="V2686">
        <v>3.6</v>
      </c>
      <c r="W2686">
        <v>8</v>
      </c>
      <c r="X2686">
        <v>20.8</v>
      </c>
      <c r="Y2686">
        <v>15</v>
      </c>
      <c r="Z2686">
        <v>7.9105094690167521E-2</v>
      </c>
      <c r="AA2686">
        <v>31.536000000000001</v>
      </c>
    </row>
    <row r="2687" spans="1:27" x14ac:dyDescent="0.25">
      <c r="A2687" t="s">
        <v>98</v>
      </c>
      <c r="B2687" t="s">
        <v>519</v>
      </c>
      <c r="C2687" t="s">
        <v>1367</v>
      </c>
      <c r="D2687" t="s">
        <v>1707</v>
      </c>
      <c r="E2687" t="s">
        <v>179</v>
      </c>
      <c r="F2687" t="s">
        <v>201</v>
      </c>
      <c r="G2687" t="s">
        <v>114</v>
      </c>
      <c r="H2687" t="s">
        <v>125</v>
      </c>
      <c r="I2687">
        <v>2023</v>
      </c>
      <c r="J2687" t="s">
        <v>211</v>
      </c>
      <c r="K2687" t="s">
        <v>127</v>
      </c>
      <c r="L2687" t="s">
        <v>2918</v>
      </c>
      <c r="M2687" t="s">
        <v>2932</v>
      </c>
      <c r="N2687">
        <v>1</v>
      </c>
      <c r="O2687">
        <v>2023</v>
      </c>
      <c r="P2687">
        <v>9846.3245281564559</v>
      </c>
      <c r="Q2687">
        <v>22.041493010063569</v>
      </c>
      <c r="R2687" t="s">
        <v>109</v>
      </c>
      <c r="S2687">
        <v>446.71767577908088</v>
      </c>
      <c r="T2687">
        <v>3.6</v>
      </c>
      <c r="U2687" t="s">
        <v>184</v>
      </c>
      <c r="V2687">
        <v>3.6</v>
      </c>
      <c r="W2687">
        <v>8</v>
      </c>
      <c r="X2687">
        <v>20.8</v>
      </c>
      <c r="Y2687">
        <v>15</v>
      </c>
      <c r="Z2687">
        <v>7.9105094690167521E-2</v>
      </c>
      <c r="AA2687">
        <v>31.536000000000001</v>
      </c>
    </row>
    <row r="2688" spans="1:27" x14ac:dyDescent="0.25">
      <c r="A2688" t="s">
        <v>98</v>
      </c>
      <c r="B2688" t="s">
        <v>519</v>
      </c>
      <c r="C2688" t="s">
        <v>1367</v>
      </c>
      <c r="D2688" t="s">
        <v>1707</v>
      </c>
      <c r="E2688" t="s">
        <v>179</v>
      </c>
      <c r="F2688" t="s">
        <v>201</v>
      </c>
      <c r="G2688" t="s">
        <v>114</v>
      </c>
      <c r="H2688" t="s">
        <v>125</v>
      </c>
      <c r="I2688">
        <v>2024</v>
      </c>
      <c r="J2688" t="s">
        <v>213</v>
      </c>
      <c r="K2688" t="s">
        <v>127</v>
      </c>
      <c r="L2688" t="s">
        <v>2918</v>
      </c>
      <c r="M2688" t="s">
        <v>2933</v>
      </c>
      <c r="N2688">
        <v>1</v>
      </c>
      <c r="O2688">
        <v>2024</v>
      </c>
      <c r="P2688">
        <v>9846.3245281564559</v>
      </c>
      <c r="Q2688">
        <v>22.041493010063569</v>
      </c>
      <c r="R2688" t="s">
        <v>109</v>
      </c>
      <c r="S2688">
        <v>446.71767577908088</v>
      </c>
      <c r="T2688">
        <v>3.6</v>
      </c>
      <c r="U2688" t="s">
        <v>184</v>
      </c>
      <c r="V2688">
        <v>3.6</v>
      </c>
      <c r="W2688">
        <v>8</v>
      </c>
      <c r="X2688">
        <v>20.8</v>
      </c>
      <c r="Y2688">
        <v>15</v>
      </c>
      <c r="Z2688">
        <v>7.9105094690167521E-2</v>
      </c>
      <c r="AA2688">
        <v>31.536000000000001</v>
      </c>
    </row>
    <row r="2689" spans="1:27" x14ac:dyDescent="0.25">
      <c r="A2689" t="s">
        <v>98</v>
      </c>
      <c r="B2689" t="s">
        <v>519</v>
      </c>
      <c r="C2689" t="s">
        <v>1367</v>
      </c>
      <c r="D2689" t="s">
        <v>1707</v>
      </c>
      <c r="E2689" t="s">
        <v>179</v>
      </c>
      <c r="F2689" t="s">
        <v>201</v>
      </c>
      <c r="G2689" t="s">
        <v>119</v>
      </c>
      <c r="H2689" t="s">
        <v>125</v>
      </c>
      <c r="I2689">
        <v>2016</v>
      </c>
      <c r="J2689" t="s">
        <v>215</v>
      </c>
      <c r="K2689" t="s">
        <v>127</v>
      </c>
      <c r="L2689" t="s">
        <v>2918</v>
      </c>
      <c r="M2689" t="s">
        <v>2934</v>
      </c>
      <c r="N2689">
        <v>0</v>
      </c>
      <c r="O2689">
        <v>2020</v>
      </c>
      <c r="P2689">
        <v>10395.03611176889</v>
      </c>
      <c r="Q2689">
        <v>22.041493010063569</v>
      </c>
      <c r="R2689" t="s">
        <v>109</v>
      </c>
      <c r="S2689">
        <v>471.61215925902968</v>
      </c>
      <c r="T2689">
        <v>4.5</v>
      </c>
      <c r="U2689" t="s">
        <v>184</v>
      </c>
      <c r="V2689">
        <v>4.5</v>
      </c>
      <c r="W2689">
        <v>8</v>
      </c>
      <c r="X2689">
        <v>20.8</v>
      </c>
      <c r="Y2689">
        <v>15</v>
      </c>
      <c r="Z2689">
        <v>7.9105094690167521E-2</v>
      </c>
      <c r="AA2689">
        <v>31.536000000000001</v>
      </c>
    </row>
    <row r="2690" spans="1:27" x14ac:dyDescent="0.25">
      <c r="A2690" t="s">
        <v>98</v>
      </c>
      <c r="B2690" t="s">
        <v>519</v>
      </c>
      <c r="C2690" t="s">
        <v>1367</v>
      </c>
      <c r="D2690" t="s">
        <v>1707</v>
      </c>
      <c r="E2690" t="s">
        <v>179</v>
      </c>
      <c r="F2690" t="s">
        <v>201</v>
      </c>
      <c r="G2690" t="s">
        <v>119</v>
      </c>
      <c r="H2690" t="s">
        <v>125</v>
      </c>
      <c r="I2690">
        <v>2020</v>
      </c>
      <c r="J2690" t="s">
        <v>217</v>
      </c>
      <c r="K2690" t="s">
        <v>127</v>
      </c>
      <c r="L2690" t="s">
        <v>2918</v>
      </c>
      <c r="M2690" t="s">
        <v>2934</v>
      </c>
      <c r="N2690">
        <v>1</v>
      </c>
      <c r="O2690">
        <v>2020</v>
      </c>
      <c r="P2690">
        <v>10395.03611176889</v>
      </c>
      <c r="Q2690">
        <v>22.041493010063569</v>
      </c>
      <c r="R2690" t="s">
        <v>109</v>
      </c>
      <c r="S2690">
        <v>471.61215925902968</v>
      </c>
      <c r="T2690">
        <v>4.5</v>
      </c>
      <c r="U2690" t="s">
        <v>184</v>
      </c>
      <c r="V2690">
        <v>4.5</v>
      </c>
      <c r="W2690">
        <v>8</v>
      </c>
      <c r="X2690">
        <v>20.8</v>
      </c>
      <c r="Y2690">
        <v>15</v>
      </c>
      <c r="Z2690">
        <v>7.9105094690167521E-2</v>
      </c>
      <c r="AA2690">
        <v>31.536000000000001</v>
      </c>
    </row>
    <row r="2691" spans="1:27" x14ac:dyDescent="0.25">
      <c r="A2691" t="s">
        <v>98</v>
      </c>
      <c r="B2691" t="s">
        <v>519</v>
      </c>
      <c r="C2691" t="s">
        <v>1367</v>
      </c>
      <c r="D2691" t="s">
        <v>1707</v>
      </c>
      <c r="E2691" t="s">
        <v>179</v>
      </c>
      <c r="F2691" t="s">
        <v>201</v>
      </c>
      <c r="G2691" t="s">
        <v>119</v>
      </c>
      <c r="H2691" t="s">
        <v>125</v>
      </c>
      <c r="I2691">
        <v>2022</v>
      </c>
      <c r="J2691" t="s">
        <v>218</v>
      </c>
      <c r="K2691" t="s">
        <v>127</v>
      </c>
      <c r="L2691" t="s">
        <v>2918</v>
      </c>
      <c r="M2691" t="s">
        <v>2935</v>
      </c>
      <c r="N2691">
        <v>1</v>
      </c>
      <c r="O2691">
        <v>2022</v>
      </c>
      <c r="P2691">
        <v>10395.03611176889</v>
      </c>
      <c r="Q2691">
        <v>22.041493010063569</v>
      </c>
      <c r="R2691" t="s">
        <v>109</v>
      </c>
      <c r="S2691">
        <v>471.61215925902968</v>
      </c>
      <c r="T2691">
        <v>4.5</v>
      </c>
      <c r="U2691" t="s">
        <v>184</v>
      </c>
      <c r="V2691">
        <v>4.5</v>
      </c>
      <c r="W2691">
        <v>8</v>
      </c>
      <c r="X2691">
        <v>20.8</v>
      </c>
      <c r="Y2691">
        <v>15</v>
      </c>
      <c r="Z2691">
        <v>7.9105094690167521E-2</v>
      </c>
      <c r="AA2691">
        <v>31.536000000000001</v>
      </c>
    </row>
    <row r="2692" spans="1:27" x14ac:dyDescent="0.25">
      <c r="A2692" t="s">
        <v>98</v>
      </c>
      <c r="B2692" t="s">
        <v>519</v>
      </c>
      <c r="C2692" t="s">
        <v>1367</v>
      </c>
      <c r="D2692" t="s">
        <v>1707</v>
      </c>
      <c r="E2692" t="s">
        <v>179</v>
      </c>
      <c r="F2692" t="s">
        <v>201</v>
      </c>
      <c r="G2692" t="s">
        <v>119</v>
      </c>
      <c r="H2692" t="s">
        <v>125</v>
      </c>
      <c r="I2692">
        <v>2023</v>
      </c>
      <c r="J2692" t="s">
        <v>220</v>
      </c>
      <c r="K2692" t="s">
        <v>127</v>
      </c>
      <c r="L2692" t="s">
        <v>2918</v>
      </c>
      <c r="M2692" t="s">
        <v>2936</v>
      </c>
      <c r="N2692">
        <v>1</v>
      </c>
      <c r="O2692">
        <v>2023</v>
      </c>
      <c r="P2692">
        <v>10395.03611176889</v>
      </c>
      <c r="Q2692">
        <v>22.041493010063569</v>
      </c>
      <c r="R2692" t="s">
        <v>109</v>
      </c>
      <c r="S2692">
        <v>471.61215925902968</v>
      </c>
      <c r="T2692">
        <v>4.5</v>
      </c>
      <c r="U2692" t="s">
        <v>184</v>
      </c>
      <c r="V2692">
        <v>4.5</v>
      </c>
      <c r="W2692">
        <v>8</v>
      </c>
      <c r="X2692">
        <v>20.8</v>
      </c>
      <c r="Y2692">
        <v>15</v>
      </c>
      <c r="Z2692">
        <v>7.9105094690167521E-2</v>
      </c>
      <c r="AA2692">
        <v>31.536000000000001</v>
      </c>
    </row>
    <row r="2693" spans="1:27" x14ac:dyDescent="0.25">
      <c r="A2693" t="s">
        <v>98</v>
      </c>
      <c r="B2693" t="s">
        <v>519</v>
      </c>
      <c r="C2693" t="s">
        <v>1367</v>
      </c>
      <c r="D2693" t="s">
        <v>1707</v>
      </c>
      <c r="E2693" t="s">
        <v>179</v>
      </c>
      <c r="F2693" t="s">
        <v>201</v>
      </c>
      <c r="G2693" t="s">
        <v>119</v>
      </c>
      <c r="H2693" t="s">
        <v>125</v>
      </c>
      <c r="I2693">
        <v>2024</v>
      </c>
      <c r="J2693" t="s">
        <v>222</v>
      </c>
      <c r="K2693" t="s">
        <v>127</v>
      </c>
      <c r="L2693" t="s">
        <v>2918</v>
      </c>
      <c r="M2693" t="s">
        <v>2937</v>
      </c>
      <c r="N2693">
        <v>1</v>
      </c>
      <c r="O2693">
        <v>2024</v>
      </c>
      <c r="P2693">
        <v>10395.03611176889</v>
      </c>
      <c r="Q2693">
        <v>22.041493010063569</v>
      </c>
      <c r="R2693" t="s">
        <v>109</v>
      </c>
      <c r="S2693">
        <v>471.61215925902968</v>
      </c>
      <c r="T2693">
        <v>4.5</v>
      </c>
      <c r="U2693" t="s">
        <v>184</v>
      </c>
      <c r="V2693">
        <v>4.5</v>
      </c>
      <c r="W2693">
        <v>8</v>
      </c>
      <c r="X2693">
        <v>20.8</v>
      </c>
      <c r="Y2693">
        <v>15</v>
      </c>
      <c r="Z2693">
        <v>7.9105094690167521E-2</v>
      </c>
      <c r="AA2693">
        <v>31.536000000000001</v>
      </c>
    </row>
    <row r="2694" spans="1:27" x14ac:dyDescent="0.25">
      <c r="A2694" t="s">
        <v>98</v>
      </c>
      <c r="B2694" t="s">
        <v>519</v>
      </c>
      <c r="C2694" t="s">
        <v>1367</v>
      </c>
      <c r="D2694" t="s">
        <v>1707</v>
      </c>
      <c r="E2694" t="s">
        <v>179</v>
      </c>
      <c r="F2694" t="s">
        <v>224</v>
      </c>
      <c r="G2694" t="s">
        <v>111</v>
      </c>
      <c r="H2694" t="s">
        <v>125</v>
      </c>
      <c r="I2694">
        <v>2016</v>
      </c>
      <c r="J2694" t="s">
        <v>225</v>
      </c>
      <c r="K2694" t="s">
        <v>127</v>
      </c>
      <c r="L2694" t="s">
        <v>2918</v>
      </c>
      <c r="M2694" t="s">
        <v>2938</v>
      </c>
      <c r="N2694">
        <v>1</v>
      </c>
      <c r="O2694">
        <v>2020</v>
      </c>
      <c r="P2694">
        <v>1341.294982163728</v>
      </c>
      <c r="Q2694">
        <v>22.041493010063569</v>
      </c>
      <c r="R2694" t="s">
        <v>109</v>
      </c>
      <c r="S2694">
        <v>60.853181839874807</v>
      </c>
      <c r="T2694">
        <v>0.98</v>
      </c>
      <c r="U2694" t="s">
        <v>227</v>
      </c>
      <c r="V2694">
        <v>0.98</v>
      </c>
      <c r="W2694">
        <v>15</v>
      </c>
      <c r="X2694">
        <v>30</v>
      </c>
      <c r="Y2694">
        <v>23</v>
      </c>
      <c r="Z2694">
        <v>7.9105094690167521E-2</v>
      </c>
      <c r="AA2694">
        <v>31.536000000000001</v>
      </c>
    </row>
    <row r="2695" spans="1:27" x14ac:dyDescent="0.25">
      <c r="A2695" t="s">
        <v>98</v>
      </c>
      <c r="B2695" t="s">
        <v>519</v>
      </c>
      <c r="C2695" t="s">
        <v>1367</v>
      </c>
      <c r="D2695" t="s">
        <v>1707</v>
      </c>
      <c r="E2695" t="s">
        <v>179</v>
      </c>
      <c r="F2695" t="s">
        <v>228</v>
      </c>
      <c r="G2695" t="s">
        <v>103</v>
      </c>
      <c r="H2695" t="s">
        <v>104</v>
      </c>
      <c r="I2695">
        <v>2016</v>
      </c>
      <c r="J2695" t="s">
        <v>229</v>
      </c>
      <c r="K2695" t="s">
        <v>106</v>
      </c>
      <c r="L2695" t="s">
        <v>2918</v>
      </c>
      <c r="M2695" t="s">
        <v>2939</v>
      </c>
      <c r="N2695">
        <v>1</v>
      </c>
      <c r="O2695">
        <v>2020</v>
      </c>
      <c r="P2695">
        <v>2499.6861031233111</v>
      </c>
      <c r="Q2695">
        <v>22.041493010063569</v>
      </c>
      <c r="R2695" t="s">
        <v>109</v>
      </c>
      <c r="S2695">
        <v>113.4082025197667</v>
      </c>
      <c r="T2695">
        <v>0.8</v>
      </c>
      <c r="U2695" t="s">
        <v>227</v>
      </c>
      <c r="V2695">
        <v>0.8</v>
      </c>
      <c r="W2695">
        <v>16</v>
      </c>
      <c r="X2695">
        <v>27</v>
      </c>
      <c r="Y2695">
        <v>22</v>
      </c>
      <c r="Z2695">
        <v>7.9105094690167521E-2</v>
      </c>
      <c r="AA2695">
        <v>31.536000000000001</v>
      </c>
    </row>
    <row r="2696" spans="1:27" x14ac:dyDescent="0.25">
      <c r="A2696" t="s">
        <v>98</v>
      </c>
      <c r="B2696" t="s">
        <v>519</v>
      </c>
      <c r="C2696" t="s">
        <v>1367</v>
      </c>
      <c r="D2696" t="s">
        <v>1707</v>
      </c>
      <c r="E2696" t="s">
        <v>179</v>
      </c>
      <c r="F2696" t="s">
        <v>228</v>
      </c>
      <c r="G2696" t="s">
        <v>111</v>
      </c>
      <c r="H2696" t="s">
        <v>104</v>
      </c>
      <c r="I2696">
        <v>2016</v>
      </c>
      <c r="J2696" t="s">
        <v>231</v>
      </c>
      <c r="K2696" t="s">
        <v>106</v>
      </c>
      <c r="L2696" t="s">
        <v>2918</v>
      </c>
      <c r="M2696" t="s">
        <v>2940</v>
      </c>
      <c r="N2696">
        <v>0</v>
      </c>
      <c r="O2696">
        <v>2020</v>
      </c>
      <c r="P2696">
        <v>3182.5271849521182</v>
      </c>
      <c r="Q2696">
        <v>22.041493010063569</v>
      </c>
      <c r="R2696" t="s">
        <v>109</v>
      </c>
      <c r="S2696">
        <v>144.38800418370289</v>
      </c>
      <c r="T2696">
        <v>0.92</v>
      </c>
      <c r="U2696" t="s">
        <v>227</v>
      </c>
      <c r="V2696">
        <v>0.92</v>
      </c>
      <c r="W2696">
        <v>16</v>
      </c>
      <c r="X2696">
        <v>27</v>
      </c>
      <c r="Y2696">
        <v>22</v>
      </c>
      <c r="Z2696">
        <v>7.9105094690167521E-2</v>
      </c>
      <c r="AA2696">
        <v>31.536000000000001</v>
      </c>
    </row>
    <row r="2697" spans="1:27" x14ac:dyDescent="0.25">
      <c r="A2697" t="s">
        <v>98</v>
      </c>
      <c r="B2697" t="s">
        <v>519</v>
      </c>
      <c r="C2697" t="s">
        <v>1367</v>
      </c>
      <c r="D2697" t="s">
        <v>1707</v>
      </c>
      <c r="E2697" t="s">
        <v>179</v>
      </c>
      <c r="F2697" t="s">
        <v>228</v>
      </c>
      <c r="G2697" t="s">
        <v>111</v>
      </c>
      <c r="H2697" t="s">
        <v>104</v>
      </c>
      <c r="I2697">
        <v>2020</v>
      </c>
      <c r="J2697" t="s">
        <v>233</v>
      </c>
      <c r="K2697" t="s">
        <v>106</v>
      </c>
      <c r="L2697" t="s">
        <v>2918</v>
      </c>
      <c r="M2697" t="s">
        <v>2940</v>
      </c>
      <c r="N2697">
        <v>1</v>
      </c>
      <c r="O2697">
        <v>2020</v>
      </c>
      <c r="P2697">
        <v>3365.4310461562618</v>
      </c>
      <c r="Q2697">
        <v>22.041493010063569</v>
      </c>
      <c r="R2697" t="s">
        <v>109</v>
      </c>
      <c r="S2697">
        <v>152.6861653436859</v>
      </c>
      <c r="T2697">
        <v>0.92</v>
      </c>
      <c r="U2697" t="s">
        <v>227</v>
      </c>
      <c r="V2697">
        <v>0.92</v>
      </c>
      <c r="W2697">
        <v>16</v>
      </c>
      <c r="X2697">
        <v>27</v>
      </c>
      <c r="Y2697">
        <v>22</v>
      </c>
      <c r="Z2697">
        <v>7.9105094690167521E-2</v>
      </c>
      <c r="AA2697">
        <v>31.536000000000001</v>
      </c>
    </row>
    <row r="2698" spans="1:27" x14ac:dyDescent="0.25">
      <c r="A2698" t="s">
        <v>98</v>
      </c>
      <c r="B2698" t="s">
        <v>519</v>
      </c>
      <c r="C2698" t="s">
        <v>1367</v>
      </c>
      <c r="D2698" t="s">
        <v>1707</v>
      </c>
      <c r="E2698" t="s">
        <v>179</v>
      </c>
      <c r="F2698" t="s">
        <v>228</v>
      </c>
      <c r="G2698" t="s">
        <v>114</v>
      </c>
      <c r="H2698" t="s">
        <v>104</v>
      </c>
      <c r="I2698">
        <v>2016</v>
      </c>
      <c r="J2698" t="s">
        <v>234</v>
      </c>
      <c r="K2698" t="s">
        <v>106</v>
      </c>
      <c r="L2698" t="s">
        <v>2918</v>
      </c>
      <c r="M2698" t="s">
        <v>2941</v>
      </c>
      <c r="N2698">
        <v>1</v>
      </c>
      <c r="O2698">
        <v>2020</v>
      </c>
      <c r="P2698">
        <v>3341.043864662377</v>
      </c>
      <c r="Q2698">
        <v>22.041493010063569</v>
      </c>
      <c r="R2698" t="s">
        <v>109</v>
      </c>
      <c r="S2698">
        <v>151.57974385568821</v>
      </c>
      <c r="T2698">
        <v>0.95</v>
      </c>
      <c r="U2698" t="s">
        <v>227</v>
      </c>
      <c r="V2698">
        <v>0.95</v>
      </c>
      <c r="W2698">
        <v>16</v>
      </c>
      <c r="X2698">
        <v>27</v>
      </c>
      <c r="Y2698">
        <v>22</v>
      </c>
      <c r="Z2698">
        <v>7.9105094690167521E-2</v>
      </c>
      <c r="AA2698">
        <v>31.536000000000001</v>
      </c>
    </row>
    <row r="2699" spans="1:27" x14ac:dyDescent="0.25">
      <c r="A2699" t="s">
        <v>98</v>
      </c>
      <c r="B2699" t="s">
        <v>519</v>
      </c>
      <c r="C2699" t="s">
        <v>1367</v>
      </c>
      <c r="D2699" t="s">
        <v>1707</v>
      </c>
      <c r="E2699" t="s">
        <v>179</v>
      </c>
      <c r="F2699" t="s">
        <v>228</v>
      </c>
      <c r="G2699" t="s">
        <v>114</v>
      </c>
      <c r="H2699" t="s">
        <v>104</v>
      </c>
      <c r="I2699">
        <v>2022</v>
      </c>
      <c r="J2699" t="s">
        <v>236</v>
      </c>
      <c r="K2699" t="s">
        <v>106</v>
      </c>
      <c r="L2699" t="s">
        <v>2918</v>
      </c>
      <c r="M2699" t="s">
        <v>2942</v>
      </c>
      <c r="N2699">
        <v>1</v>
      </c>
      <c r="O2699">
        <v>2022</v>
      </c>
      <c r="P2699">
        <v>3341.043864662377</v>
      </c>
      <c r="Q2699">
        <v>22.041493010063569</v>
      </c>
      <c r="R2699" t="s">
        <v>109</v>
      </c>
      <c r="S2699">
        <v>151.57974385568821</v>
      </c>
      <c r="T2699">
        <v>0.95</v>
      </c>
      <c r="U2699" t="s">
        <v>227</v>
      </c>
      <c r="V2699">
        <v>0.95</v>
      </c>
      <c r="W2699">
        <v>16</v>
      </c>
      <c r="X2699">
        <v>27</v>
      </c>
      <c r="Y2699">
        <v>22</v>
      </c>
      <c r="Z2699">
        <v>7.9105094690167521E-2</v>
      </c>
      <c r="AA2699">
        <v>31.536000000000001</v>
      </c>
    </row>
    <row r="2700" spans="1:27" x14ac:dyDescent="0.25">
      <c r="A2700" t="s">
        <v>98</v>
      </c>
      <c r="B2700" t="s">
        <v>519</v>
      </c>
      <c r="C2700" t="s">
        <v>1367</v>
      </c>
      <c r="D2700" t="s">
        <v>1707</v>
      </c>
      <c r="E2700" t="s">
        <v>179</v>
      </c>
      <c r="F2700" t="s">
        <v>228</v>
      </c>
      <c r="G2700" t="s">
        <v>119</v>
      </c>
      <c r="H2700" t="s">
        <v>104</v>
      </c>
      <c r="I2700">
        <v>2016</v>
      </c>
      <c r="J2700" t="s">
        <v>238</v>
      </c>
      <c r="K2700" t="s">
        <v>106</v>
      </c>
      <c r="L2700" t="s">
        <v>2918</v>
      </c>
      <c r="M2700" t="s">
        <v>2943</v>
      </c>
      <c r="N2700">
        <v>1</v>
      </c>
      <c r="O2700">
        <v>2020</v>
      </c>
      <c r="P2700">
        <v>3706.851587070666</v>
      </c>
      <c r="Q2700">
        <v>22.041493010063569</v>
      </c>
      <c r="R2700" t="s">
        <v>109</v>
      </c>
      <c r="S2700">
        <v>168.176066175654</v>
      </c>
      <c r="T2700">
        <v>0.99</v>
      </c>
      <c r="U2700" t="s">
        <v>227</v>
      </c>
      <c r="V2700">
        <v>0.99</v>
      </c>
      <c r="W2700">
        <v>16</v>
      </c>
      <c r="X2700">
        <v>27</v>
      </c>
      <c r="Y2700">
        <v>22</v>
      </c>
      <c r="Z2700">
        <v>7.9105094690167521E-2</v>
      </c>
      <c r="AA2700">
        <v>31.536000000000001</v>
      </c>
    </row>
    <row r="2701" spans="1:27" x14ac:dyDescent="0.25">
      <c r="A2701" t="s">
        <v>98</v>
      </c>
      <c r="B2701" t="s">
        <v>519</v>
      </c>
      <c r="C2701" t="s">
        <v>1367</v>
      </c>
      <c r="D2701" t="s">
        <v>1707</v>
      </c>
      <c r="E2701" t="s">
        <v>179</v>
      </c>
      <c r="F2701" t="s">
        <v>228</v>
      </c>
      <c r="G2701" t="s">
        <v>119</v>
      </c>
      <c r="H2701" t="s">
        <v>104</v>
      </c>
      <c r="I2701">
        <v>2022</v>
      </c>
      <c r="J2701" t="s">
        <v>240</v>
      </c>
      <c r="K2701" t="s">
        <v>106</v>
      </c>
      <c r="L2701" t="s">
        <v>2918</v>
      </c>
      <c r="M2701" t="s">
        <v>2944</v>
      </c>
      <c r="N2701">
        <v>1</v>
      </c>
      <c r="O2701">
        <v>2022</v>
      </c>
      <c r="P2701">
        <v>3706.851587070666</v>
      </c>
      <c r="Q2701">
        <v>22.041493010063569</v>
      </c>
      <c r="R2701" t="s">
        <v>109</v>
      </c>
      <c r="S2701">
        <v>168.176066175654</v>
      </c>
      <c r="T2701">
        <v>0.99</v>
      </c>
      <c r="U2701" t="s">
        <v>227</v>
      </c>
      <c r="V2701">
        <v>0.99</v>
      </c>
      <c r="W2701">
        <v>16</v>
      </c>
      <c r="X2701">
        <v>27</v>
      </c>
      <c r="Y2701">
        <v>22</v>
      </c>
      <c r="Z2701">
        <v>7.9105094690167521E-2</v>
      </c>
      <c r="AA2701">
        <v>31.536000000000001</v>
      </c>
    </row>
    <row r="2702" spans="1:27" x14ac:dyDescent="0.25">
      <c r="A2702" t="s">
        <v>98</v>
      </c>
      <c r="B2702" t="s">
        <v>519</v>
      </c>
      <c r="C2702" t="s">
        <v>1367</v>
      </c>
      <c r="D2702" t="s">
        <v>1707</v>
      </c>
      <c r="E2702" t="s">
        <v>179</v>
      </c>
      <c r="F2702" t="s">
        <v>224</v>
      </c>
      <c r="G2702" t="s">
        <v>103</v>
      </c>
      <c r="H2702" t="s">
        <v>104</v>
      </c>
      <c r="I2702">
        <v>2016</v>
      </c>
      <c r="J2702" t="s">
        <v>242</v>
      </c>
      <c r="K2702" t="s">
        <v>106</v>
      </c>
      <c r="L2702" t="s">
        <v>2918</v>
      </c>
      <c r="M2702" t="s">
        <v>2945</v>
      </c>
      <c r="N2702">
        <v>1</v>
      </c>
      <c r="O2702">
        <v>2020</v>
      </c>
      <c r="P2702">
        <v>8748.901360931588</v>
      </c>
      <c r="Q2702">
        <v>22.041493010063569</v>
      </c>
      <c r="R2702" t="s">
        <v>109</v>
      </c>
      <c r="S2702">
        <v>396.92870881918338</v>
      </c>
      <c r="T2702">
        <v>0.82</v>
      </c>
      <c r="U2702" t="s">
        <v>227</v>
      </c>
      <c r="V2702">
        <v>0.82</v>
      </c>
      <c r="W2702">
        <v>20</v>
      </c>
      <c r="X2702">
        <v>30</v>
      </c>
      <c r="Y2702">
        <v>26</v>
      </c>
      <c r="Z2702">
        <v>7.9105094690167521E-2</v>
      </c>
      <c r="AA2702">
        <v>31.536000000000001</v>
      </c>
    </row>
    <row r="2703" spans="1:27" x14ac:dyDescent="0.25">
      <c r="A2703" t="s">
        <v>98</v>
      </c>
      <c r="B2703" t="s">
        <v>519</v>
      </c>
      <c r="C2703" t="s">
        <v>1367</v>
      </c>
      <c r="D2703" t="s">
        <v>1707</v>
      </c>
      <c r="E2703" t="s">
        <v>179</v>
      </c>
      <c r="F2703" t="s">
        <v>224</v>
      </c>
      <c r="G2703" t="s">
        <v>103</v>
      </c>
      <c r="H2703" t="s">
        <v>104</v>
      </c>
      <c r="I2703">
        <v>2021</v>
      </c>
      <c r="J2703" t="s">
        <v>244</v>
      </c>
      <c r="K2703" t="s">
        <v>106</v>
      </c>
      <c r="L2703" t="s">
        <v>2918</v>
      </c>
      <c r="M2703" t="s">
        <v>2946</v>
      </c>
      <c r="N2703">
        <v>1</v>
      </c>
      <c r="O2703">
        <v>2021</v>
      </c>
      <c r="P2703">
        <v>8962.2891990030894</v>
      </c>
      <c r="Q2703">
        <v>22.041493010063569</v>
      </c>
      <c r="R2703" t="s">
        <v>109</v>
      </c>
      <c r="S2703">
        <v>406.60989683916341</v>
      </c>
      <c r="T2703">
        <v>0.84</v>
      </c>
      <c r="U2703" t="s">
        <v>227</v>
      </c>
      <c r="V2703">
        <v>0.84</v>
      </c>
      <c r="W2703">
        <v>20</v>
      </c>
      <c r="X2703">
        <v>30</v>
      </c>
      <c r="Y2703">
        <v>26</v>
      </c>
      <c r="Z2703">
        <v>7.9105094690167521E-2</v>
      </c>
      <c r="AA2703">
        <v>31.536000000000001</v>
      </c>
    </row>
    <row r="2704" spans="1:27" x14ac:dyDescent="0.25">
      <c r="A2704" t="s">
        <v>98</v>
      </c>
      <c r="B2704" t="s">
        <v>519</v>
      </c>
      <c r="C2704" t="s">
        <v>1367</v>
      </c>
      <c r="D2704" t="s">
        <v>1707</v>
      </c>
      <c r="E2704" t="s">
        <v>179</v>
      </c>
      <c r="F2704" t="s">
        <v>224</v>
      </c>
      <c r="G2704" t="s">
        <v>111</v>
      </c>
      <c r="H2704" t="s">
        <v>104</v>
      </c>
      <c r="I2704">
        <v>2016</v>
      </c>
      <c r="J2704" t="s">
        <v>246</v>
      </c>
      <c r="K2704" t="s">
        <v>106</v>
      </c>
      <c r="L2704" t="s">
        <v>2918</v>
      </c>
      <c r="M2704" t="s">
        <v>2947</v>
      </c>
      <c r="N2704">
        <v>0</v>
      </c>
      <c r="O2704">
        <v>2020</v>
      </c>
      <c r="P2704">
        <v>8748.901360931588</v>
      </c>
      <c r="Q2704">
        <v>22.041493010063569</v>
      </c>
      <c r="R2704" t="s">
        <v>109</v>
      </c>
      <c r="S2704">
        <v>396.92870881918338</v>
      </c>
      <c r="T2704">
        <v>0.82</v>
      </c>
      <c r="U2704" t="s">
        <v>227</v>
      </c>
      <c r="V2704">
        <v>0.82</v>
      </c>
      <c r="W2704">
        <v>20</v>
      </c>
      <c r="X2704">
        <v>30</v>
      </c>
      <c r="Y2704">
        <v>26</v>
      </c>
      <c r="Z2704">
        <v>7.9105094690167521E-2</v>
      </c>
      <c r="AA2704">
        <v>31.536000000000001</v>
      </c>
    </row>
    <row r="2705" spans="1:27" x14ac:dyDescent="0.25">
      <c r="A2705" t="s">
        <v>98</v>
      </c>
      <c r="B2705" t="s">
        <v>519</v>
      </c>
      <c r="C2705" t="s">
        <v>1367</v>
      </c>
      <c r="D2705" t="s">
        <v>1707</v>
      </c>
      <c r="E2705" t="s">
        <v>179</v>
      </c>
      <c r="F2705" t="s">
        <v>224</v>
      </c>
      <c r="G2705" t="s">
        <v>111</v>
      </c>
      <c r="H2705" t="s">
        <v>104</v>
      </c>
      <c r="I2705">
        <v>2020</v>
      </c>
      <c r="J2705" t="s">
        <v>248</v>
      </c>
      <c r="K2705" t="s">
        <v>106</v>
      </c>
      <c r="L2705" t="s">
        <v>2918</v>
      </c>
      <c r="M2705" t="s">
        <v>2947</v>
      </c>
      <c r="N2705">
        <v>1</v>
      </c>
      <c r="O2705">
        <v>2020</v>
      </c>
      <c r="P2705">
        <v>9602.4527132175954</v>
      </c>
      <c r="Q2705">
        <v>22.041493010063569</v>
      </c>
      <c r="R2705" t="s">
        <v>109</v>
      </c>
      <c r="S2705">
        <v>435.65346089910372</v>
      </c>
      <c r="T2705">
        <v>0.9</v>
      </c>
      <c r="U2705" t="s">
        <v>227</v>
      </c>
      <c r="V2705">
        <v>0.9</v>
      </c>
      <c r="W2705">
        <v>20</v>
      </c>
      <c r="X2705">
        <v>30</v>
      </c>
      <c r="Y2705">
        <v>26</v>
      </c>
      <c r="Z2705">
        <v>7.9105094690167521E-2</v>
      </c>
      <c r="AA2705">
        <v>31.536000000000001</v>
      </c>
    </row>
    <row r="2706" spans="1:27" x14ac:dyDescent="0.25">
      <c r="A2706" t="s">
        <v>98</v>
      </c>
      <c r="B2706" t="s">
        <v>519</v>
      </c>
      <c r="C2706" t="s">
        <v>1367</v>
      </c>
      <c r="D2706" t="s">
        <v>1707</v>
      </c>
      <c r="E2706" t="s">
        <v>179</v>
      </c>
      <c r="F2706" t="s">
        <v>224</v>
      </c>
      <c r="G2706" t="s">
        <v>114</v>
      </c>
      <c r="H2706" t="s">
        <v>104</v>
      </c>
      <c r="I2706">
        <v>2016</v>
      </c>
      <c r="J2706" t="s">
        <v>249</v>
      </c>
      <c r="K2706" t="s">
        <v>106</v>
      </c>
      <c r="L2706" t="s">
        <v>2918</v>
      </c>
      <c r="M2706" t="s">
        <v>2948</v>
      </c>
      <c r="N2706">
        <v>1</v>
      </c>
      <c r="O2706">
        <v>2020</v>
      </c>
      <c r="P2706">
        <v>9602.4527132175954</v>
      </c>
      <c r="Q2706">
        <v>22.041493010063569</v>
      </c>
      <c r="R2706" t="s">
        <v>109</v>
      </c>
      <c r="S2706">
        <v>435.65346089910372</v>
      </c>
      <c r="T2706">
        <v>0.9</v>
      </c>
      <c r="U2706" t="s">
        <v>227</v>
      </c>
      <c r="V2706">
        <v>0.9</v>
      </c>
      <c r="W2706">
        <v>20</v>
      </c>
      <c r="X2706">
        <v>30</v>
      </c>
      <c r="Y2706">
        <v>26</v>
      </c>
      <c r="Z2706">
        <v>7.9105094690167521E-2</v>
      </c>
      <c r="AA2706">
        <v>31.536000000000001</v>
      </c>
    </row>
    <row r="2707" spans="1:27" x14ac:dyDescent="0.25">
      <c r="A2707" t="s">
        <v>98</v>
      </c>
      <c r="B2707" t="s">
        <v>519</v>
      </c>
      <c r="C2707" t="s">
        <v>1367</v>
      </c>
      <c r="D2707" t="s">
        <v>1707</v>
      </c>
      <c r="E2707" t="s">
        <v>179</v>
      </c>
      <c r="F2707" t="s">
        <v>224</v>
      </c>
      <c r="G2707" t="s">
        <v>119</v>
      </c>
      <c r="H2707" t="s">
        <v>104</v>
      </c>
      <c r="I2707">
        <v>2016</v>
      </c>
      <c r="J2707" t="s">
        <v>251</v>
      </c>
      <c r="K2707" t="s">
        <v>106</v>
      </c>
      <c r="L2707" t="s">
        <v>2918</v>
      </c>
      <c r="M2707" t="s">
        <v>2949</v>
      </c>
      <c r="N2707">
        <v>1</v>
      </c>
      <c r="O2707">
        <v>2020</v>
      </c>
      <c r="P2707">
        <v>10882.779741646609</v>
      </c>
      <c r="Q2707">
        <v>22.041493010063569</v>
      </c>
      <c r="R2707" t="s">
        <v>109</v>
      </c>
      <c r="S2707">
        <v>493.74058901898422</v>
      </c>
      <c r="T2707">
        <v>0.97</v>
      </c>
      <c r="U2707" t="s">
        <v>227</v>
      </c>
      <c r="V2707">
        <v>0.97</v>
      </c>
      <c r="W2707">
        <v>20</v>
      </c>
      <c r="X2707">
        <v>30</v>
      </c>
      <c r="Y2707">
        <v>26</v>
      </c>
      <c r="Z2707">
        <v>7.9105094690167521E-2</v>
      </c>
      <c r="AA2707">
        <v>31.536000000000001</v>
      </c>
    </row>
    <row r="2708" spans="1:27" x14ac:dyDescent="0.25">
      <c r="A2708" t="s">
        <v>98</v>
      </c>
      <c r="B2708" t="s">
        <v>519</v>
      </c>
      <c r="C2708" t="s">
        <v>1367</v>
      </c>
      <c r="D2708" t="s">
        <v>1707</v>
      </c>
      <c r="E2708" t="s">
        <v>179</v>
      </c>
      <c r="F2708" t="s">
        <v>224</v>
      </c>
      <c r="G2708" t="s">
        <v>119</v>
      </c>
      <c r="H2708" t="s">
        <v>104</v>
      </c>
      <c r="I2708">
        <v>2022</v>
      </c>
      <c r="J2708" t="s">
        <v>253</v>
      </c>
      <c r="K2708" t="s">
        <v>106</v>
      </c>
      <c r="L2708" t="s">
        <v>2918</v>
      </c>
      <c r="M2708" t="s">
        <v>2950</v>
      </c>
      <c r="N2708">
        <v>1</v>
      </c>
      <c r="O2708">
        <v>2022</v>
      </c>
      <c r="P2708">
        <v>10882.779741646609</v>
      </c>
      <c r="Q2708">
        <v>22.041493010063569</v>
      </c>
      <c r="R2708" t="s">
        <v>109</v>
      </c>
      <c r="S2708">
        <v>493.74058901898422</v>
      </c>
      <c r="T2708">
        <v>0.97</v>
      </c>
      <c r="U2708" t="s">
        <v>227</v>
      </c>
      <c r="V2708">
        <v>0.97</v>
      </c>
      <c r="W2708">
        <v>20</v>
      </c>
      <c r="X2708">
        <v>30</v>
      </c>
      <c r="Y2708">
        <v>26</v>
      </c>
      <c r="Z2708">
        <v>7.9105094690167521E-2</v>
      </c>
      <c r="AA2708">
        <v>31.536000000000001</v>
      </c>
    </row>
    <row r="2709" spans="1:27" x14ac:dyDescent="0.25">
      <c r="A2709" t="s">
        <v>98</v>
      </c>
      <c r="B2709" t="s">
        <v>519</v>
      </c>
      <c r="C2709" t="s">
        <v>1367</v>
      </c>
      <c r="D2709" t="s">
        <v>1707</v>
      </c>
      <c r="E2709" t="s">
        <v>179</v>
      </c>
      <c r="F2709" t="s">
        <v>228</v>
      </c>
      <c r="G2709" t="s">
        <v>103</v>
      </c>
      <c r="H2709" t="s">
        <v>255</v>
      </c>
      <c r="I2709">
        <v>2016</v>
      </c>
      <c r="J2709" t="s">
        <v>256</v>
      </c>
      <c r="K2709" t="s">
        <v>257</v>
      </c>
      <c r="L2709" t="s">
        <v>2918</v>
      </c>
      <c r="M2709" t="s">
        <v>2951</v>
      </c>
      <c r="N2709">
        <v>1</v>
      </c>
      <c r="O2709">
        <v>2020</v>
      </c>
      <c r="P2709">
        <v>5029.8561831139787</v>
      </c>
      <c r="Q2709">
        <v>22.041493010063569</v>
      </c>
      <c r="R2709" t="s">
        <v>109</v>
      </c>
      <c r="S2709">
        <v>228.19943189953051</v>
      </c>
      <c r="T2709">
        <v>0.83</v>
      </c>
      <c r="U2709" t="s">
        <v>227</v>
      </c>
      <c r="V2709">
        <v>0.83</v>
      </c>
      <c r="W2709">
        <v>19.7</v>
      </c>
      <c r="X2709">
        <v>33.1</v>
      </c>
      <c r="Y2709">
        <v>27</v>
      </c>
      <c r="Z2709">
        <v>7.9105094690167521E-2</v>
      </c>
      <c r="AA2709">
        <v>31.536000000000001</v>
      </c>
    </row>
    <row r="2710" spans="1:27" x14ac:dyDescent="0.25">
      <c r="A2710" t="s">
        <v>98</v>
      </c>
      <c r="B2710" t="s">
        <v>519</v>
      </c>
      <c r="C2710" t="s">
        <v>1367</v>
      </c>
      <c r="D2710" t="s">
        <v>1707</v>
      </c>
      <c r="E2710" t="s">
        <v>179</v>
      </c>
      <c r="F2710" t="s">
        <v>228</v>
      </c>
      <c r="G2710" t="s">
        <v>111</v>
      </c>
      <c r="H2710" t="s">
        <v>255</v>
      </c>
      <c r="I2710">
        <v>2016</v>
      </c>
      <c r="J2710" t="s">
        <v>259</v>
      </c>
      <c r="K2710" t="s">
        <v>257</v>
      </c>
      <c r="L2710" t="s">
        <v>2918</v>
      </c>
      <c r="M2710" t="s">
        <v>2952</v>
      </c>
      <c r="N2710">
        <v>0</v>
      </c>
      <c r="O2710">
        <v>2020</v>
      </c>
      <c r="P2710">
        <v>5029.8561831139787</v>
      </c>
      <c r="Q2710">
        <v>22.041493010063569</v>
      </c>
      <c r="R2710" t="s">
        <v>109</v>
      </c>
      <c r="S2710">
        <v>228.19943189953051</v>
      </c>
      <c r="T2710">
        <v>0.83</v>
      </c>
      <c r="U2710" t="s">
        <v>227</v>
      </c>
      <c r="V2710">
        <v>0.83</v>
      </c>
      <c r="W2710">
        <v>19.7</v>
      </c>
      <c r="X2710">
        <v>33.1</v>
      </c>
      <c r="Y2710">
        <v>27</v>
      </c>
      <c r="Z2710">
        <v>7.9105094690167521E-2</v>
      </c>
      <c r="AA2710">
        <v>31.536000000000001</v>
      </c>
    </row>
    <row r="2711" spans="1:27" x14ac:dyDescent="0.25">
      <c r="A2711" t="s">
        <v>98</v>
      </c>
      <c r="B2711" t="s">
        <v>519</v>
      </c>
      <c r="C2711" t="s">
        <v>1367</v>
      </c>
      <c r="D2711" t="s">
        <v>1707</v>
      </c>
      <c r="E2711" t="s">
        <v>179</v>
      </c>
      <c r="F2711" t="s">
        <v>228</v>
      </c>
      <c r="G2711" t="s">
        <v>111</v>
      </c>
      <c r="H2711" t="s">
        <v>255</v>
      </c>
      <c r="I2711">
        <v>2020</v>
      </c>
      <c r="J2711" t="s">
        <v>261</v>
      </c>
      <c r="K2711" t="s">
        <v>257</v>
      </c>
      <c r="L2711" t="s">
        <v>2918</v>
      </c>
      <c r="M2711" t="s">
        <v>2952</v>
      </c>
      <c r="N2711">
        <v>1</v>
      </c>
      <c r="O2711">
        <v>2020</v>
      </c>
      <c r="P2711">
        <v>5151.7920905834089</v>
      </c>
      <c r="Q2711">
        <v>22.041493010063569</v>
      </c>
      <c r="R2711" t="s">
        <v>109</v>
      </c>
      <c r="S2711">
        <v>233.73153933951909</v>
      </c>
      <c r="T2711">
        <v>0.84</v>
      </c>
      <c r="U2711" t="s">
        <v>227</v>
      </c>
      <c r="V2711">
        <v>0.84</v>
      </c>
      <c r="W2711">
        <v>19.7</v>
      </c>
      <c r="X2711">
        <v>33.1</v>
      </c>
      <c r="Y2711">
        <v>27</v>
      </c>
      <c r="Z2711">
        <v>7.9105094690167521E-2</v>
      </c>
      <c r="AA2711">
        <v>31.536000000000001</v>
      </c>
    </row>
    <row r="2712" spans="1:27" x14ac:dyDescent="0.25">
      <c r="A2712" t="s">
        <v>98</v>
      </c>
      <c r="B2712" t="s">
        <v>519</v>
      </c>
      <c r="C2712" t="s">
        <v>1367</v>
      </c>
      <c r="D2712" t="s">
        <v>1707</v>
      </c>
      <c r="E2712" t="s">
        <v>179</v>
      </c>
      <c r="F2712" t="s">
        <v>228</v>
      </c>
      <c r="G2712" t="s">
        <v>114</v>
      </c>
      <c r="H2712" t="s">
        <v>255</v>
      </c>
      <c r="I2712">
        <v>2016</v>
      </c>
      <c r="J2712" t="s">
        <v>262</v>
      </c>
      <c r="K2712" t="s">
        <v>257</v>
      </c>
      <c r="L2712" t="s">
        <v>2918</v>
      </c>
      <c r="M2712" t="s">
        <v>2953</v>
      </c>
      <c r="N2712">
        <v>1</v>
      </c>
      <c r="O2712">
        <v>2020</v>
      </c>
      <c r="P2712">
        <v>5304.2119749201956</v>
      </c>
      <c r="Q2712">
        <v>22.041493010063569</v>
      </c>
      <c r="R2712" t="s">
        <v>109</v>
      </c>
      <c r="S2712">
        <v>240.64667363950491</v>
      </c>
      <c r="T2712">
        <v>0.85</v>
      </c>
      <c r="U2712" t="s">
        <v>227</v>
      </c>
      <c r="V2712">
        <v>0.85</v>
      </c>
      <c r="W2712">
        <v>19.7</v>
      </c>
      <c r="X2712">
        <v>33.1</v>
      </c>
      <c r="Y2712">
        <v>27</v>
      </c>
      <c r="Z2712">
        <v>7.9105094690167521E-2</v>
      </c>
      <c r="AA2712">
        <v>31.536000000000001</v>
      </c>
    </row>
    <row r="2713" spans="1:27" x14ac:dyDescent="0.25">
      <c r="A2713" t="s">
        <v>98</v>
      </c>
      <c r="B2713" t="s">
        <v>519</v>
      </c>
      <c r="C2713" t="s">
        <v>1367</v>
      </c>
      <c r="D2713" t="s">
        <v>1707</v>
      </c>
      <c r="E2713" t="s">
        <v>179</v>
      </c>
      <c r="F2713" t="s">
        <v>228</v>
      </c>
      <c r="G2713" t="s">
        <v>119</v>
      </c>
      <c r="H2713" t="s">
        <v>255</v>
      </c>
      <c r="I2713">
        <v>2016</v>
      </c>
      <c r="J2713" t="s">
        <v>264</v>
      </c>
      <c r="K2713" t="s">
        <v>257</v>
      </c>
      <c r="L2713" t="s">
        <v>2918</v>
      </c>
      <c r="M2713" t="s">
        <v>2954</v>
      </c>
      <c r="N2713">
        <v>0</v>
      </c>
      <c r="O2713">
        <v>2020</v>
      </c>
      <c r="P2713">
        <v>7864.8660317782214</v>
      </c>
      <c r="Q2713">
        <v>22.041493010063569</v>
      </c>
      <c r="R2713" t="s">
        <v>109</v>
      </c>
      <c r="S2713">
        <v>356.82092987926592</v>
      </c>
      <c r="T2713">
        <v>0.97</v>
      </c>
      <c r="U2713" t="s">
        <v>227</v>
      </c>
      <c r="V2713">
        <v>0.97</v>
      </c>
      <c r="W2713">
        <v>19.7</v>
      </c>
      <c r="X2713">
        <v>33.1</v>
      </c>
      <c r="Y2713">
        <v>27</v>
      </c>
      <c r="Z2713">
        <v>7.9105094690167521E-2</v>
      </c>
      <c r="AA2713">
        <v>31.536000000000001</v>
      </c>
    </row>
    <row r="2714" spans="1:27" x14ac:dyDescent="0.25">
      <c r="A2714" t="s">
        <v>98</v>
      </c>
      <c r="B2714" t="s">
        <v>519</v>
      </c>
      <c r="C2714" t="s">
        <v>1367</v>
      </c>
      <c r="D2714" t="s">
        <v>1707</v>
      </c>
      <c r="E2714" t="s">
        <v>179</v>
      </c>
      <c r="F2714" t="s">
        <v>228</v>
      </c>
      <c r="G2714" t="s">
        <v>119</v>
      </c>
      <c r="H2714" t="s">
        <v>255</v>
      </c>
      <c r="I2714">
        <v>2020</v>
      </c>
      <c r="J2714" t="s">
        <v>266</v>
      </c>
      <c r="K2714" t="s">
        <v>257</v>
      </c>
      <c r="L2714" t="s">
        <v>2918</v>
      </c>
      <c r="M2714" t="s">
        <v>2954</v>
      </c>
      <c r="N2714">
        <v>1</v>
      </c>
      <c r="O2714">
        <v>2020</v>
      </c>
      <c r="P2714">
        <v>7864.8660317782214</v>
      </c>
      <c r="Q2714">
        <v>22.041493010063569</v>
      </c>
      <c r="R2714" t="s">
        <v>109</v>
      </c>
      <c r="S2714">
        <v>356.82092987926592</v>
      </c>
      <c r="T2714">
        <v>0.97</v>
      </c>
      <c r="U2714" t="s">
        <v>227</v>
      </c>
      <c r="V2714">
        <v>0.97</v>
      </c>
      <c r="W2714">
        <v>19.7</v>
      </c>
      <c r="X2714">
        <v>33.1</v>
      </c>
      <c r="Y2714">
        <v>27</v>
      </c>
      <c r="Z2714">
        <v>7.9105094690167521E-2</v>
      </c>
      <c r="AA2714">
        <v>31.536000000000001</v>
      </c>
    </row>
    <row r="2715" spans="1:27" x14ac:dyDescent="0.25">
      <c r="A2715" t="s">
        <v>98</v>
      </c>
      <c r="B2715" t="s">
        <v>519</v>
      </c>
      <c r="C2715" t="s">
        <v>1367</v>
      </c>
      <c r="D2715" t="s">
        <v>1707</v>
      </c>
      <c r="E2715" t="s">
        <v>179</v>
      </c>
      <c r="F2715" t="s">
        <v>228</v>
      </c>
      <c r="G2715" t="s">
        <v>103</v>
      </c>
      <c r="H2715" t="s">
        <v>156</v>
      </c>
      <c r="I2715">
        <v>2016</v>
      </c>
      <c r="J2715" t="s">
        <v>267</v>
      </c>
      <c r="K2715" t="s">
        <v>158</v>
      </c>
      <c r="L2715" t="s">
        <v>2918</v>
      </c>
      <c r="M2715" t="s">
        <v>2955</v>
      </c>
      <c r="N2715">
        <v>1</v>
      </c>
      <c r="O2715">
        <v>2020</v>
      </c>
      <c r="P2715">
        <v>2499.6861031233111</v>
      </c>
      <c r="Q2715">
        <v>22.041493010063569</v>
      </c>
      <c r="R2715" t="s">
        <v>109</v>
      </c>
      <c r="S2715">
        <v>113.4082025197667</v>
      </c>
      <c r="T2715">
        <v>0.8</v>
      </c>
      <c r="U2715" t="s">
        <v>227</v>
      </c>
      <c r="V2715">
        <v>0.8</v>
      </c>
      <c r="W2715">
        <v>16</v>
      </c>
      <c r="X2715">
        <v>27</v>
      </c>
      <c r="Y2715">
        <v>22</v>
      </c>
      <c r="Z2715">
        <v>7.9105094690167521E-2</v>
      </c>
      <c r="AA2715">
        <v>31.536000000000001</v>
      </c>
    </row>
    <row r="2716" spans="1:27" x14ac:dyDescent="0.25">
      <c r="A2716" t="s">
        <v>98</v>
      </c>
      <c r="B2716" t="s">
        <v>519</v>
      </c>
      <c r="C2716" t="s">
        <v>1367</v>
      </c>
      <c r="D2716" t="s">
        <v>1707</v>
      </c>
      <c r="E2716" t="s">
        <v>179</v>
      </c>
      <c r="F2716" t="s">
        <v>228</v>
      </c>
      <c r="G2716" t="s">
        <v>111</v>
      </c>
      <c r="H2716" t="s">
        <v>156</v>
      </c>
      <c r="I2716">
        <v>2016</v>
      </c>
      <c r="J2716" t="s">
        <v>269</v>
      </c>
      <c r="K2716" t="s">
        <v>158</v>
      </c>
      <c r="L2716" t="s">
        <v>2918</v>
      </c>
      <c r="M2716" t="s">
        <v>2956</v>
      </c>
      <c r="N2716">
        <v>0</v>
      </c>
      <c r="O2716">
        <v>2020</v>
      </c>
      <c r="P2716">
        <v>3182.5271849521182</v>
      </c>
      <c r="Q2716">
        <v>22.041493010063569</v>
      </c>
      <c r="R2716" t="s">
        <v>109</v>
      </c>
      <c r="S2716">
        <v>144.38800418370289</v>
      </c>
      <c r="T2716">
        <v>0.92</v>
      </c>
      <c r="U2716" t="s">
        <v>227</v>
      </c>
      <c r="V2716">
        <v>0.92</v>
      </c>
      <c r="W2716">
        <v>16</v>
      </c>
      <c r="X2716">
        <v>27</v>
      </c>
      <c r="Y2716">
        <v>22</v>
      </c>
      <c r="Z2716">
        <v>7.9105094690167521E-2</v>
      </c>
      <c r="AA2716">
        <v>31.536000000000001</v>
      </c>
    </row>
    <row r="2717" spans="1:27" x14ac:dyDescent="0.25">
      <c r="A2717" t="s">
        <v>98</v>
      </c>
      <c r="B2717" t="s">
        <v>519</v>
      </c>
      <c r="C2717" t="s">
        <v>1367</v>
      </c>
      <c r="D2717" t="s">
        <v>1707</v>
      </c>
      <c r="E2717" t="s">
        <v>179</v>
      </c>
      <c r="F2717" t="s">
        <v>228</v>
      </c>
      <c r="G2717" t="s">
        <v>111</v>
      </c>
      <c r="H2717" t="s">
        <v>156</v>
      </c>
      <c r="I2717">
        <v>2020</v>
      </c>
      <c r="J2717" t="s">
        <v>271</v>
      </c>
      <c r="K2717" t="s">
        <v>158</v>
      </c>
      <c r="L2717" t="s">
        <v>2918</v>
      </c>
      <c r="M2717" t="s">
        <v>2956</v>
      </c>
      <c r="N2717">
        <v>1</v>
      </c>
      <c r="O2717">
        <v>2020</v>
      </c>
      <c r="P2717">
        <v>3365.4310461562618</v>
      </c>
      <c r="Q2717">
        <v>22.041493010063569</v>
      </c>
      <c r="R2717" t="s">
        <v>109</v>
      </c>
      <c r="S2717">
        <v>152.6861653436859</v>
      </c>
      <c r="T2717">
        <v>0.92</v>
      </c>
      <c r="U2717" t="s">
        <v>227</v>
      </c>
      <c r="V2717">
        <v>0.92</v>
      </c>
      <c r="W2717">
        <v>16</v>
      </c>
      <c r="X2717">
        <v>27</v>
      </c>
      <c r="Y2717">
        <v>22</v>
      </c>
      <c r="Z2717">
        <v>7.9105094690167521E-2</v>
      </c>
      <c r="AA2717">
        <v>31.536000000000001</v>
      </c>
    </row>
    <row r="2718" spans="1:27" x14ac:dyDescent="0.25">
      <c r="A2718" t="s">
        <v>98</v>
      </c>
      <c r="B2718" t="s">
        <v>519</v>
      </c>
      <c r="C2718" t="s">
        <v>1367</v>
      </c>
      <c r="D2718" t="s">
        <v>1707</v>
      </c>
      <c r="E2718" t="s">
        <v>179</v>
      </c>
      <c r="F2718" t="s">
        <v>228</v>
      </c>
      <c r="G2718" t="s">
        <v>114</v>
      </c>
      <c r="H2718" t="s">
        <v>156</v>
      </c>
      <c r="I2718">
        <v>2016</v>
      </c>
      <c r="J2718" t="s">
        <v>272</v>
      </c>
      <c r="K2718" t="s">
        <v>158</v>
      </c>
      <c r="L2718" t="s">
        <v>2918</v>
      </c>
      <c r="M2718" t="s">
        <v>2957</v>
      </c>
      <c r="N2718">
        <v>1</v>
      </c>
      <c r="O2718">
        <v>2020</v>
      </c>
      <c r="P2718">
        <v>3341.043864662377</v>
      </c>
      <c r="Q2718">
        <v>22.041493010063569</v>
      </c>
      <c r="R2718" t="s">
        <v>109</v>
      </c>
      <c r="S2718">
        <v>151.57974385568821</v>
      </c>
      <c r="T2718">
        <v>0.95</v>
      </c>
      <c r="U2718" t="s">
        <v>227</v>
      </c>
      <c r="V2718">
        <v>0.95</v>
      </c>
      <c r="W2718">
        <v>16</v>
      </c>
      <c r="X2718">
        <v>27</v>
      </c>
      <c r="Y2718">
        <v>22</v>
      </c>
      <c r="Z2718">
        <v>7.9105094690167521E-2</v>
      </c>
      <c r="AA2718">
        <v>31.536000000000001</v>
      </c>
    </row>
    <row r="2719" spans="1:27" x14ac:dyDescent="0.25">
      <c r="A2719" t="s">
        <v>98</v>
      </c>
      <c r="B2719" t="s">
        <v>519</v>
      </c>
      <c r="C2719" t="s">
        <v>1367</v>
      </c>
      <c r="D2719" t="s">
        <v>1707</v>
      </c>
      <c r="E2719" t="s">
        <v>179</v>
      </c>
      <c r="F2719" t="s">
        <v>228</v>
      </c>
      <c r="G2719" t="s">
        <v>114</v>
      </c>
      <c r="H2719" t="s">
        <v>156</v>
      </c>
      <c r="I2719">
        <v>2022</v>
      </c>
      <c r="J2719" t="s">
        <v>274</v>
      </c>
      <c r="K2719" t="s">
        <v>158</v>
      </c>
      <c r="L2719" t="s">
        <v>2918</v>
      </c>
      <c r="M2719" t="s">
        <v>2958</v>
      </c>
      <c r="N2719">
        <v>1</v>
      </c>
      <c r="O2719">
        <v>2022</v>
      </c>
      <c r="P2719">
        <v>3341.043864662377</v>
      </c>
      <c r="Q2719">
        <v>22.041493010063569</v>
      </c>
      <c r="R2719" t="s">
        <v>109</v>
      </c>
      <c r="S2719">
        <v>151.57974385568821</v>
      </c>
      <c r="T2719">
        <v>0.95</v>
      </c>
      <c r="U2719" t="s">
        <v>227</v>
      </c>
      <c r="V2719">
        <v>0.95</v>
      </c>
      <c r="W2719">
        <v>16</v>
      </c>
      <c r="X2719">
        <v>27</v>
      </c>
      <c r="Y2719">
        <v>22</v>
      </c>
      <c r="Z2719">
        <v>7.9105094690167521E-2</v>
      </c>
      <c r="AA2719">
        <v>31.536000000000001</v>
      </c>
    </row>
    <row r="2720" spans="1:27" x14ac:dyDescent="0.25">
      <c r="A2720" t="s">
        <v>98</v>
      </c>
      <c r="B2720" t="s">
        <v>519</v>
      </c>
      <c r="C2720" t="s">
        <v>1367</v>
      </c>
      <c r="D2720" t="s">
        <v>1707</v>
      </c>
      <c r="E2720" t="s">
        <v>179</v>
      </c>
      <c r="F2720" t="s">
        <v>228</v>
      </c>
      <c r="G2720" t="s">
        <v>119</v>
      </c>
      <c r="H2720" t="s">
        <v>156</v>
      </c>
      <c r="I2720">
        <v>2016</v>
      </c>
      <c r="J2720" t="s">
        <v>276</v>
      </c>
      <c r="K2720" t="s">
        <v>158</v>
      </c>
      <c r="L2720" t="s">
        <v>2918</v>
      </c>
      <c r="M2720" t="s">
        <v>2959</v>
      </c>
      <c r="N2720">
        <v>1</v>
      </c>
      <c r="O2720">
        <v>2020</v>
      </c>
      <c r="P2720">
        <v>3706.851587070666</v>
      </c>
      <c r="Q2720">
        <v>22.041493010063569</v>
      </c>
      <c r="R2720" t="s">
        <v>109</v>
      </c>
      <c r="S2720">
        <v>168.176066175654</v>
      </c>
      <c r="T2720">
        <v>0.99</v>
      </c>
      <c r="U2720" t="s">
        <v>227</v>
      </c>
      <c r="V2720">
        <v>0.99</v>
      </c>
      <c r="W2720">
        <v>16</v>
      </c>
      <c r="X2720">
        <v>27</v>
      </c>
      <c r="Y2720">
        <v>22</v>
      </c>
      <c r="Z2720">
        <v>7.9105094690167521E-2</v>
      </c>
      <c r="AA2720">
        <v>31.536000000000001</v>
      </c>
    </row>
    <row r="2721" spans="1:27" x14ac:dyDescent="0.25">
      <c r="A2721" t="s">
        <v>98</v>
      </c>
      <c r="B2721" t="s">
        <v>519</v>
      </c>
      <c r="C2721" t="s">
        <v>1367</v>
      </c>
      <c r="D2721" t="s">
        <v>1707</v>
      </c>
      <c r="E2721" t="s">
        <v>179</v>
      </c>
      <c r="F2721" t="s">
        <v>228</v>
      </c>
      <c r="G2721" t="s">
        <v>119</v>
      </c>
      <c r="H2721" t="s">
        <v>156</v>
      </c>
      <c r="I2721">
        <v>2022</v>
      </c>
      <c r="J2721" t="s">
        <v>278</v>
      </c>
      <c r="K2721" t="s">
        <v>158</v>
      </c>
      <c r="L2721" t="s">
        <v>2918</v>
      </c>
      <c r="M2721" t="s">
        <v>2960</v>
      </c>
      <c r="N2721">
        <v>1</v>
      </c>
      <c r="O2721">
        <v>2022</v>
      </c>
      <c r="P2721">
        <v>3706.851587070666</v>
      </c>
      <c r="Q2721">
        <v>22.041493010063569</v>
      </c>
      <c r="R2721" t="s">
        <v>109</v>
      </c>
      <c r="S2721">
        <v>168.176066175654</v>
      </c>
      <c r="T2721">
        <v>0.99</v>
      </c>
      <c r="U2721" t="s">
        <v>227</v>
      </c>
      <c r="V2721">
        <v>0.99</v>
      </c>
      <c r="W2721">
        <v>16</v>
      </c>
      <c r="X2721">
        <v>27</v>
      </c>
      <c r="Y2721">
        <v>22</v>
      </c>
      <c r="Z2721">
        <v>7.9105094690167521E-2</v>
      </c>
      <c r="AA2721">
        <v>31.536000000000001</v>
      </c>
    </row>
    <row r="2722" spans="1:27" x14ac:dyDescent="0.25">
      <c r="A2722" t="s">
        <v>98</v>
      </c>
      <c r="B2722" t="s">
        <v>519</v>
      </c>
      <c r="C2722" t="s">
        <v>1367</v>
      </c>
      <c r="D2722" t="s">
        <v>1707</v>
      </c>
      <c r="E2722" t="s">
        <v>179</v>
      </c>
      <c r="F2722" t="s">
        <v>228</v>
      </c>
      <c r="G2722" t="s">
        <v>103</v>
      </c>
      <c r="H2722" t="s">
        <v>148</v>
      </c>
      <c r="I2722">
        <v>2016</v>
      </c>
      <c r="J2722" t="s">
        <v>280</v>
      </c>
      <c r="K2722" t="s">
        <v>150</v>
      </c>
      <c r="L2722" t="s">
        <v>2918</v>
      </c>
      <c r="M2722" t="s">
        <v>2961</v>
      </c>
      <c r="N2722">
        <v>1</v>
      </c>
      <c r="O2722">
        <v>2020</v>
      </c>
      <c r="P2722">
        <v>5029.8561831139787</v>
      </c>
      <c r="Q2722">
        <v>22.041493010063569</v>
      </c>
      <c r="R2722" t="s">
        <v>109</v>
      </c>
      <c r="S2722">
        <v>228.19943189953051</v>
      </c>
      <c r="T2722">
        <v>0.83</v>
      </c>
      <c r="U2722" t="s">
        <v>227</v>
      </c>
      <c r="V2722">
        <v>0.83</v>
      </c>
      <c r="W2722">
        <v>19.7</v>
      </c>
      <c r="X2722">
        <v>33.1</v>
      </c>
      <c r="Y2722">
        <v>27</v>
      </c>
      <c r="Z2722">
        <v>7.9105094690167521E-2</v>
      </c>
      <c r="AA2722">
        <v>31.536000000000001</v>
      </c>
    </row>
    <row r="2723" spans="1:27" x14ac:dyDescent="0.25">
      <c r="A2723" t="s">
        <v>98</v>
      </c>
      <c r="B2723" t="s">
        <v>519</v>
      </c>
      <c r="C2723" t="s">
        <v>1367</v>
      </c>
      <c r="D2723" t="s">
        <v>1707</v>
      </c>
      <c r="E2723" t="s">
        <v>179</v>
      </c>
      <c r="F2723" t="s">
        <v>228</v>
      </c>
      <c r="G2723" t="s">
        <v>111</v>
      </c>
      <c r="H2723" t="s">
        <v>148</v>
      </c>
      <c r="I2723">
        <v>2016</v>
      </c>
      <c r="J2723" t="s">
        <v>282</v>
      </c>
      <c r="K2723" t="s">
        <v>150</v>
      </c>
      <c r="L2723" t="s">
        <v>2918</v>
      </c>
      <c r="M2723" t="s">
        <v>2962</v>
      </c>
      <c r="N2723">
        <v>1</v>
      </c>
      <c r="O2723">
        <v>2020</v>
      </c>
      <c r="P2723">
        <v>5029.8561831139787</v>
      </c>
      <c r="Q2723">
        <v>22.041493010063569</v>
      </c>
      <c r="R2723" t="s">
        <v>109</v>
      </c>
      <c r="S2723">
        <v>228.19943189953051</v>
      </c>
      <c r="T2723">
        <v>0.83</v>
      </c>
      <c r="U2723" t="s">
        <v>227</v>
      </c>
      <c r="V2723">
        <v>0.83</v>
      </c>
      <c r="W2723">
        <v>19.7</v>
      </c>
      <c r="X2723">
        <v>33.1</v>
      </c>
      <c r="Y2723">
        <v>27</v>
      </c>
      <c r="Z2723">
        <v>7.9105094690167521E-2</v>
      </c>
      <c r="AA2723">
        <v>31.536000000000001</v>
      </c>
    </row>
    <row r="2724" spans="1:27" x14ac:dyDescent="0.25">
      <c r="A2724" t="s">
        <v>98</v>
      </c>
      <c r="B2724" t="s">
        <v>519</v>
      </c>
      <c r="C2724" t="s">
        <v>1367</v>
      </c>
      <c r="D2724" t="s">
        <v>1707</v>
      </c>
      <c r="E2724" t="s">
        <v>179</v>
      </c>
      <c r="F2724" t="s">
        <v>228</v>
      </c>
      <c r="G2724" t="s">
        <v>111</v>
      </c>
      <c r="H2724" t="s">
        <v>148</v>
      </c>
      <c r="I2724">
        <v>2022</v>
      </c>
      <c r="J2724" t="s">
        <v>284</v>
      </c>
      <c r="K2724" t="s">
        <v>150</v>
      </c>
      <c r="L2724" t="s">
        <v>2918</v>
      </c>
      <c r="M2724" t="s">
        <v>2963</v>
      </c>
      <c r="N2724">
        <v>1</v>
      </c>
      <c r="O2724">
        <v>2022</v>
      </c>
      <c r="P2724">
        <v>5151.7920905834089</v>
      </c>
      <c r="Q2724">
        <v>22.041493010063569</v>
      </c>
      <c r="R2724" t="s">
        <v>109</v>
      </c>
      <c r="S2724">
        <v>233.73153933951909</v>
      </c>
      <c r="T2724">
        <v>0.84</v>
      </c>
      <c r="U2724" t="s">
        <v>227</v>
      </c>
      <c r="V2724">
        <v>0.84</v>
      </c>
      <c r="W2724">
        <v>19.7</v>
      </c>
      <c r="X2724">
        <v>33.1</v>
      </c>
      <c r="Y2724">
        <v>27</v>
      </c>
      <c r="Z2724">
        <v>7.9105094690167521E-2</v>
      </c>
      <c r="AA2724">
        <v>31.536000000000001</v>
      </c>
    </row>
    <row r="2725" spans="1:27" x14ac:dyDescent="0.25">
      <c r="A2725" t="s">
        <v>98</v>
      </c>
      <c r="B2725" t="s">
        <v>519</v>
      </c>
      <c r="C2725" t="s">
        <v>1367</v>
      </c>
      <c r="D2725" t="s">
        <v>1707</v>
      </c>
      <c r="E2725" t="s">
        <v>179</v>
      </c>
      <c r="F2725" t="s">
        <v>228</v>
      </c>
      <c r="G2725" t="s">
        <v>114</v>
      </c>
      <c r="H2725" t="s">
        <v>148</v>
      </c>
      <c r="I2725">
        <v>2016</v>
      </c>
      <c r="J2725" t="s">
        <v>286</v>
      </c>
      <c r="K2725" t="s">
        <v>150</v>
      </c>
      <c r="L2725" t="s">
        <v>2918</v>
      </c>
      <c r="M2725" t="s">
        <v>2964</v>
      </c>
      <c r="N2725">
        <v>1</v>
      </c>
      <c r="O2725">
        <v>2020</v>
      </c>
      <c r="P2725">
        <v>5304.2119749201956</v>
      </c>
      <c r="Q2725">
        <v>22.041493010063569</v>
      </c>
      <c r="R2725" t="s">
        <v>109</v>
      </c>
      <c r="S2725">
        <v>240.64667363950491</v>
      </c>
      <c r="T2725">
        <v>0.85</v>
      </c>
      <c r="U2725" t="s">
        <v>227</v>
      </c>
      <c r="V2725">
        <v>0.85</v>
      </c>
      <c r="W2725">
        <v>19.7</v>
      </c>
      <c r="X2725">
        <v>33.1</v>
      </c>
      <c r="Y2725">
        <v>27</v>
      </c>
      <c r="Z2725">
        <v>7.9105094690167521E-2</v>
      </c>
      <c r="AA2725">
        <v>31.536000000000001</v>
      </c>
    </row>
    <row r="2726" spans="1:27" x14ac:dyDescent="0.25">
      <c r="A2726" t="s">
        <v>98</v>
      </c>
      <c r="B2726" t="s">
        <v>519</v>
      </c>
      <c r="C2726" t="s">
        <v>1367</v>
      </c>
      <c r="D2726" t="s">
        <v>1707</v>
      </c>
      <c r="E2726" t="s">
        <v>179</v>
      </c>
      <c r="F2726" t="s">
        <v>228</v>
      </c>
      <c r="G2726" t="s">
        <v>119</v>
      </c>
      <c r="H2726" t="s">
        <v>148</v>
      </c>
      <c r="I2726">
        <v>2016</v>
      </c>
      <c r="J2726" t="s">
        <v>288</v>
      </c>
      <c r="K2726" t="s">
        <v>150</v>
      </c>
      <c r="L2726" t="s">
        <v>2918</v>
      </c>
      <c r="M2726" t="s">
        <v>2965</v>
      </c>
      <c r="N2726">
        <v>1</v>
      </c>
      <c r="O2726">
        <v>2020</v>
      </c>
      <c r="P2726">
        <v>7864.8660317782214</v>
      </c>
      <c r="Q2726">
        <v>22.041493010063569</v>
      </c>
      <c r="R2726" t="s">
        <v>109</v>
      </c>
      <c r="S2726">
        <v>356.82092987926592</v>
      </c>
      <c r="T2726">
        <v>0.97</v>
      </c>
      <c r="U2726" t="s">
        <v>227</v>
      </c>
      <c r="V2726">
        <v>0.97</v>
      </c>
      <c r="W2726">
        <v>19.7</v>
      </c>
      <c r="X2726">
        <v>33.1</v>
      </c>
      <c r="Y2726">
        <v>27</v>
      </c>
      <c r="Z2726">
        <v>7.9105094690167521E-2</v>
      </c>
      <c r="AA2726">
        <v>31.536000000000001</v>
      </c>
    </row>
    <row r="2727" spans="1:27" x14ac:dyDescent="0.25">
      <c r="A2727" t="s">
        <v>98</v>
      </c>
      <c r="B2727" t="s">
        <v>519</v>
      </c>
      <c r="C2727" t="s">
        <v>1367</v>
      </c>
      <c r="D2727" t="s">
        <v>1707</v>
      </c>
      <c r="E2727" t="s">
        <v>179</v>
      </c>
      <c r="F2727" t="s">
        <v>228</v>
      </c>
      <c r="G2727" t="s">
        <v>119</v>
      </c>
      <c r="H2727" t="s">
        <v>148</v>
      </c>
      <c r="I2727">
        <v>2022</v>
      </c>
      <c r="J2727" t="s">
        <v>290</v>
      </c>
      <c r="K2727" t="s">
        <v>150</v>
      </c>
      <c r="L2727" t="s">
        <v>2918</v>
      </c>
      <c r="M2727" t="s">
        <v>2966</v>
      </c>
      <c r="N2727">
        <v>1</v>
      </c>
      <c r="O2727">
        <v>2022</v>
      </c>
      <c r="P2727">
        <v>7864.8660317782214</v>
      </c>
      <c r="Q2727">
        <v>22.041493010063569</v>
      </c>
      <c r="R2727" t="s">
        <v>109</v>
      </c>
      <c r="S2727">
        <v>356.82092987926592</v>
      </c>
      <c r="T2727">
        <v>0.97</v>
      </c>
      <c r="U2727" t="s">
        <v>227</v>
      </c>
      <c r="V2727">
        <v>0.97</v>
      </c>
      <c r="W2727">
        <v>19.7</v>
      </c>
      <c r="X2727">
        <v>33.1</v>
      </c>
      <c r="Y2727">
        <v>27</v>
      </c>
      <c r="Z2727">
        <v>7.9105094690167521E-2</v>
      </c>
      <c r="AA2727">
        <v>31.536000000000001</v>
      </c>
    </row>
    <row r="2728" spans="1:27" x14ac:dyDescent="0.25">
      <c r="A2728" t="s">
        <v>98</v>
      </c>
      <c r="B2728" t="s">
        <v>519</v>
      </c>
      <c r="C2728" t="s">
        <v>1367</v>
      </c>
      <c r="D2728" t="s">
        <v>1707</v>
      </c>
      <c r="E2728" t="s">
        <v>179</v>
      </c>
      <c r="F2728" t="s">
        <v>224</v>
      </c>
      <c r="G2728" t="s">
        <v>103</v>
      </c>
      <c r="H2728" t="s">
        <v>148</v>
      </c>
      <c r="I2728">
        <v>2016</v>
      </c>
      <c r="J2728" t="s">
        <v>292</v>
      </c>
      <c r="K2728" t="s">
        <v>150</v>
      </c>
      <c r="L2728" t="s">
        <v>2918</v>
      </c>
      <c r="M2728" t="s">
        <v>2967</v>
      </c>
      <c r="N2728">
        <v>1</v>
      </c>
      <c r="O2728">
        <v>2020</v>
      </c>
      <c r="P2728">
        <v>11126.65155658547</v>
      </c>
      <c r="Q2728">
        <v>22.041493010063569</v>
      </c>
      <c r="R2728" t="s">
        <v>109</v>
      </c>
      <c r="S2728">
        <v>504.80480389896138</v>
      </c>
      <c r="T2728">
        <v>0.84</v>
      </c>
      <c r="U2728" t="s">
        <v>227</v>
      </c>
      <c r="V2728">
        <v>0.84</v>
      </c>
      <c r="W2728">
        <v>18</v>
      </c>
      <c r="X2728">
        <v>28</v>
      </c>
      <c r="Y2728">
        <v>24</v>
      </c>
      <c r="Z2728">
        <v>7.9105094690167521E-2</v>
      </c>
      <c r="AA2728">
        <v>31.536000000000001</v>
      </c>
    </row>
    <row r="2729" spans="1:27" x14ac:dyDescent="0.25">
      <c r="A2729" t="s">
        <v>98</v>
      </c>
      <c r="B2729" t="s">
        <v>519</v>
      </c>
      <c r="C2729" t="s">
        <v>1367</v>
      </c>
      <c r="D2729" t="s">
        <v>1707</v>
      </c>
      <c r="E2729" t="s">
        <v>179</v>
      </c>
      <c r="F2729" t="s">
        <v>224</v>
      </c>
      <c r="G2729" t="s">
        <v>103</v>
      </c>
      <c r="H2729" t="s">
        <v>148</v>
      </c>
      <c r="I2729">
        <v>2022</v>
      </c>
      <c r="J2729" t="s">
        <v>294</v>
      </c>
      <c r="K2729" t="s">
        <v>150</v>
      </c>
      <c r="L2729" t="s">
        <v>2918</v>
      </c>
      <c r="M2729" t="s">
        <v>2968</v>
      </c>
      <c r="N2729">
        <v>1</v>
      </c>
      <c r="O2729">
        <v>2022</v>
      </c>
      <c r="P2729">
        <v>11492.45927899376</v>
      </c>
      <c r="Q2729">
        <v>22.041493010063569</v>
      </c>
      <c r="R2729" t="s">
        <v>109</v>
      </c>
      <c r="S2729">
        <v>521.40112621892729</v>
      </c>
      <c r="T2729">
        <v>0.86</v>
      </c>
      <c r="U2729" t="s">
        <v>227</v>
      </c>
      <c r="V2729">
        <v>0.86</v>
      </c>
      <c r="W2729">
        <v>18</v>
      </c>
      <c r="X2729">
        <v>28</v>
      </c>
      <c r="Y2729">
        <v>24</v>
      </c>
      <c r="Z2729">
        <v>7.9105094690167521E-2</v>
      </c>
      <c r="AA2729">
        <v>31.536000000000001</v>
      </c>
    </row>
    <row r="2730" spans="1:27" x14ac:dyDescent="0.25">
      <c r="A2730" t="s">
        <v>98</v>
      </c>
      <c r="B2730" t="s">
        <v>519</v>
      </c>
      <c r="C2730" t="s">
        <v>1367</v>
      </c>
      <c r="D2730" t="s">
        <v>1707</v>
      </c>
      <c r="E2730" t="s">
        <v>179</v>
      </c>
      <c r="F2730" t="s">
        <v>224</v>
      </c>
      <c r="G2730" t="s">
        <v>111</v>
      </c>
      <c r="H2730" t="s">
        <v>148</v>
      </c>
      <c r="I2730">
        <v>2016</v>
      </c>
      <c r="J2730" t="s">
        <v>296</v>
      </c>
      <c r="K2730" t="s">
        <v>150</v>
      </c>
      <c r="L2730" t="s">
        <v>2918</v>
      </c>
      <c r="M2730" t="s">
        <v>2969</v>
      </c>
      <c r="N2730">
        <v>1</v>
      </c>
      <c r="O2730">
        <v>2020</v>
      </c>
      <c r="P2730">
        <v>11126.65155658547</v>
      </c>
      <c r="Q2730">
        <v>22.041493010063569</v>
      </c>
      <c r="R2730" t="s">
        <v>109</v>
      </c>
      <c r="S2730">
        <v>504.80480389896138</v>
      </c>
      <c r="T2730">
        <v>0.84</v>
      </c>
      <c r="U2730" t="s">
        <v>227</v>
      </c>
      <c r="V2730">
        <v>0.84</v>
      </c>
      <c r="W2730">
        <v>18</v>
      </c>
      <c r="X2730">
        <v>28</v>
      </c>
      <c r="Y2730">
        <v>24</v>
      </c>
      <c r="Z2730">
        <v>7.9105094690167521E-2</v>
      </c>
      <c r="AA2730">
        <v>31.536000000000001</v>
      </c>
    </row>
    <row r="2731" spans="1:27" x14ac:dyDescent="0.25">
      <c r="A2731" t="s">
        <v>98</v>
      </c>
      <c r="B2731" t="s">
        <v>519</v>
      </c>
      <c r="C2731" t="s">
        <v>1367</v>
      </c>
      <c r="D2731" t="s">
        <v>1707</v>
      </c>
      <c r="E2731" t="s">
        <v>179</v>
      </c>
      <c r="F2731" t="s">
        <v>224</v>
      </c>
      <c r="G2731" t="s">
        <v>111</v>
      </c>
      <c r="H2731" t="s">
        <v>148</v>
      </c>
      <c r="I2731">
        <v>2022</v>
      </c>
      <c r="J2731" t="s">
        <v>298</v>
      </c>
      <c r="K2731" t="s">
        <v>150</v>
      </c>
      <c r="L2731" t="s">
        <v>2918</v>
      </c>
      <c r="M2731" t="s">
        <v>2970</v>
      </c>
      <c r="N2731">
        <v>1</v>
      </c>
      <c r="O2731">
        <v>2022</v>
      </c>
      <c r="P2731">
        <v>11492.45927899376</v>
      </c>
      <c r="Q2731">
        <v>22.041493010063569</v>
      </c>
      <c r="R2731" t="s">
        <v>109</v>
      </c>
      <c r="S2731">
        <v>521.40112621892729</v>
      </c>
      <c r="T2731">
        <v>0.86</v>
      </c>
      <c r="U2731" t="s">
        <v>227</v>
      </c>
      <c r="V2731">
        <v>0.86</v>
      </c>
      <c r="W2731">
        <v>18</v>
      </c>
      <c r="X2731">
        <v>28</v>
      </c>
      <c r="Y2731">
        <v>24</v>
      </c>
      <c r="Z2731">
        <v>7.9105094690167521E-2</v>
      </c>
      <c r="AA2731">
        <v>31.536000000000001</v>
      </c>
    </row>
    <row r="2732" spans="1:27" x14ac:dyDescent="0.25">
      <c r="A2732" t="s">
        <v>98</v>
      </c>
      <c r="B2732" t="s">
        <v>519</v>
      </c>
      <c r="C2732" t="s">
        <v>1367</v>
      </c>
      <c r="D2732" t="s">
        <v>1707</v>
      </c>
      <c r="E2732" t="s">
        <v>179</v>
      </c>
      <c r="F2732" t="s">
        <v>224</v>
      </c>
      <c r="G2732" t="s">
        <v>114</v>
      </c>
      <c r="H2732" t="s">
        <v>148</v>
      </c>
      <c r="I2732">
        <v>2016</v>
      </c>
      <c r="J2732" t="s">
        <v>300</v>
      </c>
      <c r="K2732" t="s">
        <v>150</v>
      </c>
      <c r="L2732" t="s">
        <v>2918</v>
      </c>
      <c r="M2732" t="s">
        <v>2971</v>
      </c>
      <c r="N2732">
        <v>1</v>
      </c>
      <c r="O2732">
        <v>2020</v>
      </c>
      <c r="P2732">
        <v>11492.45927899376</v>
      </c>
      <c r="Q2732">
        <v>22.041493010063569</v>
      </c>
      <c r="R2732" t="s">
        <v>109</v>
      </c>
      <c r="S2732">
        <v>521.40112621892729</v>
      </c>
      <c r="T2732">
        <v>0.87</v>
      </c>
      <c r="U2732" t="s">
        <v>227</v>
      </c>
      <c r="V2732">
        <v>0.87</v>
      </c>
      <c r="W2732">
        <v>18</v>
      </c>
      <c r="X2732">
        <v>28</v>
      </c>
      <c r="Y2732">
        <v>24</v>
      </c>
      <c r="Z2732">
        <v>7.9105094690167521E-2</v>
      </c>
      <c r="AA2732">
        <v>31.536000000000001</v>
      </c>
    </row>
    <row r="2733" spans="1:27" x14ac:dyDescent="0.25">
      <c r="A2733" t="s">
        <v>98</v>
      </c>
      <c r="B2733" t="s">
        <v>519</v>
      </c>
      <c r="C2733" t="s">
        <v>1367</v>
      </c>
      <c r="D2733" t="s">
        <v>1707</v>
      </c>
      <c r="E2733" t="s">
        <v>179</v>
      </c>
      <c r="F2733" t="s">
        <v>224</v>
      </c>
      <c r="G2733" t="s">
        <v>119</v>
      </c>
      <c r="H2733" t="s">
        <v>148</v>
      </c>
      <c r="I2733">
        <v>2016</v>
      </c>
      <c r="J2733" t="s">
        <v>302</v>
      </c>
      <c r="K2733" t="s">
        <v>150</v>
      </c>
      <c r="L2733" t="s">
        <v>2918</v>
      </c>
      <c r="M2733" t="s">
        <v>2972</v>
      </c>
      <c r="N2733">
        <v>1</v>
      </c>
      <c r="O2733">
        <v>2020</v>
      </c>
      <c r="P2733">
        <v>13961.66140524971</v>
      </c>
      <c r="Q2733">
        <v>22.041493010063569</v>
      </c>
      <c r="R2733" t="s">
        <v>109</v>
      </c>
      <c r="S2733">
        <v>633.42630187869679</v>
      </c>
      <c r="T2733">
        <v>0.9</v>
      </c>
      <c r="U2733" t="s">
        <v>227</v>
      </c>
      <c r="V2733">
        <v>0.9</v>
      </c>
      <c r="W2733">
        <v>18</v>
      </c>
      <c r="X2733">
        <v>28</v>
      </c>
      <c r="Y2733">
        <v>24</v>
      </c>
      <c r="Z2733">
        <v>7.9105094690167521E-2</v>
      </c>
      <c r="AA2733">
        <v>31.536000000000001</v>
      </c>
    </row>
    <row r="2734" spans="1:27" x14ac:dyDescent="0.25">
      <c r="A2734" t="s">
        <v>98</v>
      </c>
      <c r="B2734" t="s">
        <v>519</v>
      </c>
      <c r="C2734" t="s">
        <v>1367</v>
      </c>
      <c r="D2734" t="s">
        <v>1707</v>
      </c>
      <c r="E2734" t="s">
        <v>304</v>
      </c>
      <c r="F2734" t="s">
        <v>180</v>
      </c>
      <c r="G2734" t="s">
        <v>111</v>
      </c>
      <c r="H2734" t="s">
        <v>104</v>
      </c>
      <c r="I2734">
        <v>2016</v>
      </c>
      <c r="J2734" t="s">
        <v>305</v>
      </c>
      <c r="K2734" t="s">
        <v>106</v>
      </c>
      <c r="L2734" t="s">
        <v>2973</v>
      </c>
      <c r="M2734" t="s">
        <v>2974</v>
      </c>
      <c r="N2734">
        <v>0</v>
      </c>
      <c r="O2734">
        <v>2020</v>
      </c>
      <c r="P2734">
        <v>8291.641707921226</v>
      </c>
      <c r="Q2734">
        <v>7.4806159733468123</v>
      </c>
      <c r="R2734" t="s">
        <v>109</v>
      </c>
      <c r="S2734">
        <v>1108.4169722739509</v>
      </c>
      <c r="T2734">
        <v>0.6</v>
      </c>
      <c r="U2734" t="s">
        <v>184</v>
      </c>
      <c r="V2734">
        <v>0.6</v>
      </c>
      <c r="W2734">
        <v>12</v>
      </c>
      <c r="X2734">
        <v>18</v>
      </c>
      <c r="Y2734">
        <v>16</v>
      </c>
      <c r="Z2734">
        <v>7.2863694504238907E-2</v>
      </c>
      <c r="AA2734">
        <v>31.536000000000001</v>
      </c>
    </row>
    <row r="2735" spans="1:27" x14ac:dyDescent="0.25">
      <c r="A2735" t="s">
        <v>98</v>
      </c>
      <c r="B2735" t="s">
        <v>519</v>
      </c>
      <c r="C2735" t="s">
        <v>1367</v>
      </c>
      <c r="D2735" t="s">
        <v>1707</v>
      </c>
      <c r="E2735" t="s">
        <v>304</v>
      </c>
      <c r="F2735" t="s">
        <v>180</v>
      </c>
      <c r="G2735" t="s">
        <v>111</v>
      </c>
      <c r="H2735" t="s">
        <v>104</v>
      </c>
      <c r="I2735">
        <v>2020</v>
      </c>
      <c r="J2735" t="s">
        <v>308</v>
      </c>
      <c r="K2735" t="s">
        <v>106</v>
      </c>
      <c r="L2735" t="s">
        <v>2973</v>
      </c>
      <c r="M2735" t="s">
        <v>2974</v>
      </c>
      <c r="N2735">
        <v>1</v>
      </c>
      <c r="O2735">
        <v>2020</v>
      </c>
      <c r="P2735">
        <v>8291.641707921226</v>
      </c>
      <c r="Q2735">
        <v>7.4806159733468123</v>
      </c>
      <c r="R2735" t="s">
        <v>109</v>
      </c>
      <c r="S2735">
        <v>1108.4169722739509</v>
      </c>
      <c r="T2735">
        <v>0.7</v>
      </c>
      <c r="U2735" t="s">
        <v>184</v>
      </c>
      <c r="V2735">
        <v>0.7</v>
      </c>
      <c r="W2735">
        <v>12</v>
      </c>
      <c r="X2735">
        <v>18</v>
      </c>
      <c r="Y2735">
        <v>16</v>
      </c>
      <c r="Z2735">
        <v>7.2863694504238907E-2</v>
      </c>
      <c r="AA2735">
        <v>31.536000000000001</v>
      </c>
    </row>
    <row r="2736" spans="1:27" x14ac:dyDescent="0.25">
      <c r="A2736" t="s">
        <v>98</v>
      </c>
      <c r="B2736" t="s">
        <v>519</v>
      </c>
      <c r="C2736" t="s">
        <v>1367</v>
      </c>
      <c r="D2736" t="s">
        <v>1707</v>
      </c>
      <c r="E2736" t="s">
        <v>304</v>
      </c>
      <c r="F2736" t="s">
        <v>180</v>
      </c>
      <c r="G2736" t="s">
        <v>103</v>
      </c>
      <c r="H2736" t="s">
        <v>125</v>
      </c>
      <c r="I2736">
        <v>2016</v>
      </c>
      <c r="J2736" t="s">
        <v>309</v>
      </c>
      <c r="K2736" t="s">
        <v>127</v>
      </c>
      <c r="L2736" t="s">
        <v>2973</v>
      </c>
      <c r="M2736" t="s">
        <v>2975</v>
      </c>
      <c r="N2736">
        <v>1</v>
      </c>
      <c r="O2736">
        <v>2020</v>
      </c>
      <c r="P2736">
        <v>2956.9457561336731</v>
      </c>
      <c r="Q2736">
        <v>7.4806159733468123</v>
      </c>
      <c r="R2736" t="s">
        <v>109</v>
      </c>
      <c r="S2736">
        <v>395.28105261240148</v>
      </c>
      <c r="T2736">
        <v>4.1031652989449006</v>
      </c>
      <c r="U2736" t="s">
        <v>184</v>
      </c>
      <c r="V2736">
        <v>4.1031652989449006</v>
      </c>
      <c r="W2736">
        <v>9</v>
      </c>
      <c r="X2736">
        <v>22</v>
      </c>
      <c r="Y2736">
        <v>16</v>
      </c>
      <c r="Z2736">
        <v>7.2863694504238907E-2</v>
      </c>
      <c r="AA2736">
        <v>31.536000000000001</v>
      </c>
    </row>
    <row r="2737" spans="1:27" x14ac:dyDescent="0.25">
      <c r="A2737" t="s">
        <v>98</v>
      </c>
      <c r="B2737" t="s">
        <v>519</v>
      </c>
      <c r="C2737" t="s">
        <v>1367</v>
      </c>
      <c r="D2737" t="s">
        <v>1707</v>
      </c>
      <c r="E2737" t="s">
        <v>304</v>
      </c>
      <c r="F2737" t="s">
        <v>180</v>
      </c>
      <c r="G2737" t="s">
        <v>103</v>
      </c>
      <c r="H2737" t="s">
        <v>125</v>
      </c>
      <c r="I2737">
        <v>2023</v>
      </c>
      <c r="J2737" t="s">
        <v>311</v>
      </c>
      <c r="K2737" t="s">
        <v>127</v>
      </c>
      <c r="L2737" t="s">
        <v>2973</v>
      </c>
      <c r="M2737" t="s">
        <v>2976</v>
      </c>
      <c r="N2737">
        <v>1</v>
      </c>
      <c r="O2737">
        <v>2023</v>
      </c>
      <c r="P2737">
        <v>2956.9457561336731</v>
      </c>
      <c r="Q2737">
        <v>7.4806159733468123</v>
      </c>
      <c r="R2737" t="s">
        <v>109</v>
      </c>
      <c r="S2737">
        <v>395.28105261240148</v>
      </c>
      <c r="T2737">
        <v>4.1031652989449006</v>
      </c>
      <c r="U2737" t="s">
        <v>184</v>
      </c>
      <c r="V2737">
        <v>4.1031652989449006</v>
      </c>
      <c r="W2737">
        <v>9</v>
      </c>
      <c r="X2737">
        <v>22</v>
      </c>
      <c r="Y2737">
        <v>16</v>
      </c>
      <c r="Z2737">
        <v>7.2863694504238907E-2</v>
      </c>
      <c r="AA2737">
        <v>31.536000000000001</v>
      </c>
    </row>
    <row r="2738" spans="1:27" x14ac:dyDescent="0.25">
      <c r="A2738" t="s">
        <v>98</v>
      </c>
      <c r="B2738" t="s">
        <v>519</v>
      </c>
      <c r="C2738" t="s">
        <v>1367</v>
      </c>
      <c r="D2738" t="s">
        <v>1707</v>
      </c>
      <c r="E2738" t="s">
        <v>304</v>
      </c>
      <c r="F2738" t="s">
        <v>180</v>
      </c>
      <c r="G2738" t="s">
        <v>111</v>
      </c>
      <c r="H2738" t="s">
        <v>125</v>
      </c>
      <c r="I2738">
        <v>2016</v>
      </c>
      <c r="J2738" t="s">
        <v>313</v>
      </c>
      <c r="K2738" t="s">
        <v>127</v>
      </c>
      <c r="L2738" t="s">
        <v>2973</v>
      </c>
      <c r="M2738" t="s">
        <v>2977</v>
      </c>
      <c r="N2738">
        <v>1</v>
      </c>
      <c r="O2738">
        <v>2020</v>
      </c>
      <c r="P2738">
        <v>3109.3656404704602</v>
      </c>
      <c r="Q2738">
        <v>7.4806159733468123</v>
      </c>
      <c r="R2738" t="s">
        <v>109</v>
      </c>
      <c r="S2738">
        <v>415.65636460273151</v>
      </c>
      <c r="T2738">
        <v>4.484173505275499</v>
      </c>
      <c r="U2738" t="s">
        <v>184</v>
      </c>
      <c r="V2738">
        <v>4.484173505275499</v>
      </c>
      <c r="W2738">
        <v>9</v>
      </c>
      <c r="X2738">
        <v>22</v>
      </c>
      <c r="Y2738">
        <v>16</v>
      </c>
      <c r="Z2738">
        <v>7.2863694504238907E-2</v>
      </c>
      <c r="AA2738">
        <v>31.536000000000001</v>
      </c>
    </row>
    <row r="2739" spans="1:27" x14ac:dyDescent="0.25">
      <c r="A2739" t="s">
        <v>98</v>
      </c>
      <c r="B2739" t="s">
        <v>519</v>
      </c>
      <c r="C2739" t="s">
        <v>1367</v>
      </c>
      <c r="D2739" t="s">
        <v>1707</v>
      </c>
      <c r="E2739" t="s">
        <v>304</v>
      </c>
      <c r="F2739" t="s">
        <v>180</v>
      </c>
      <c r="G2739" t="s">
        <v>111</v>
      </c>
      <c r="H2739" t="s">
        <v>125</v>
      </c>
      <c r="I2739">
        <v>2023</v>
      </c>
      <c r="J2739" t="s">
        <v>315</v>
      </c>
      <c r="K2739" t="s">
        <v>127</v>
      </c>
      <c r="L2739" t="s">
        <v>2973</v>
      </c>
      <c r="M2739" t="s">
        <v>2978</v>
      </c>
      <c r="N2739">
        <v>1</v>
      </c>
      <c r="O2739">
        <v>2023</v>
      </c>
      <c r="P2739">
        <v>3139.8496173378171</v>
      </c>
      <c r="Q2739">
        <v>7.4806159733468123</v>
      </c>
      <c r="R2739" t="s">
        <v>109</v>
      </c>
      <c r="S2739">
        <v>419.73142700079751</v>
      </c>
      <c r="T2739">
        <v>4.6307151230949586</v>
      </c>
      <c r="U2739" t="s">
        <v>184</v>
      </c>
      <c r="V2739">
        <v>4.6307151230949586</v>
      </c>
      <c r="W2739">
        <v>9</v>
      </c>
      <c r="X2739">
        <v>22</v>
      </c>
      <c r="Y2739">
        <v>16</v>
      </c>
      <c r="Z2739">
        <v>7.2863694504238907E-2</v>
      </c>
      <c r="AA2739">
        <v>31.536000000000001</v>
      </c>
    </row>
    <row r="2740" spans="1:27" x14ac:dyDescent="0.25">
      <c r="A2740" t="s">
        <v>98</v>
      </c>
      <c r="B2740" t="s">
        <v>519</v>
      </c>
      <c r="C2740" t="s">
        <v>1367</v>
      </c>
      <c r="D2740" t="s">
        <v>1707</v>
      </c>
      <c r="E2740" t="s">
        <v>304</v>
      </c>
      <c r="F2740" t="s">
        <v>180</v>
      </c>
      <c r="G2740" t="s">
        <v>114</v>
      </c>
      <c r="H2740" t="s">
        <v>125</v>
      </c>
      <c r="I2740">
        <v>2016</v>
      </c>
      <c r="J2740" t="s">
        <v>317</v>
      </c>
      <c r="K2740" t="s">
        <v>127</v>
      </c>
      <c r="L2740" t="s">
        <v>2973</v>
      </c>
      <c r="M2740" t="s">
        <v>2979</v>
      </c>
      <c r="N2740">
        <v>1</v>
      </c>
      <c r="O2740">
        <v>2020</v>
      </c>
      <c r="P2740">
        <v>3017.9137098683868</v>
      </c>
      <c r="Q2740">
        <v>7.4806159733468123</v>
      </c>
      <c r="R2740" t="s">
        <v>109</v>
      </c>
      <c r="S2740">
        <v>403.43117740853347</v>
      </c>
      <c r="T2740">
        <v>4.3962485345838216</v>
      </c>
      <c r="U2740" t="s">
        <v>184</v>
      </c>
      <c r="V2740">
        <v>4.3962485345838216</v>
      </c>
      <c r="W2740">
        <v>9</v>
      </c>
      <c r="X2740">
        <v>22</v>
      </c>
      <c r="Y2740">
        <v>16</v>
      </c>
      <c r="Z2740">
        <v>7.2863694504238907E-2</v>
      </c>
      <c r="AA2740">
        <v>31.536000000000001</v>
      </c>
    </row>
    <row r="2741" spans="1:27" x14ac:dyDescent="0.25">
      <c r="A2741" t="s">
        <v>98</v>
      </c>
      <c r="B2741" t="s">
        <v>519</v>
      </c>
      <c r="C2741" t="s">
        <v>1367</v>
      </c>
      <c r="D2741" t="s">
        <v>1707</v>
      </c>
      <c r="E2741" t="s">
        <v>304</v>
      </c>
      <c r="F2741" t="s">
        <v>180</v>
      </c>
      <c r="G2741" t="s">
        <v>114</v>
      </c>
      <c r="H2741" t="s">
        <v>125</v>
      </c>
      <c r="I2741">
        <v>2022</v>
      </c>
      <c r="J2741" t="s">
        <v>319</v>
      </c>
      <c r="K2741" t="s">
        <v>127</v>
      </c>
      <c r="L2741" t="s">
        <v>2973</v>
      </c>
      <c r="M2741" t="s">
        <v>2980</v>
      </c>
      <c r="N2741">
        <v>1</v>
      </c>
      <c r="O2741">
        <v>2022</v>
      </c>
      <c r="P2741">
        <v>3017.9137098683868</v>
      </c>
      <c r="Q2741">
        <v>7.4806159733468123</v>
      </c>
      <c r="R2741" t="s">
        <v>109</v>
      </c>
      <c r="S2741">
        <v>403.43117740853347</v>
      </c>
      <c r="T2741">
        <v>4.3962485345838216</v>
      </c>
      <c r="U2741" t="s">
        <v>184</v>
      </c>
      <c r="V2741">
        <v>4.3962485345838216</v>
      </c>
      <c r="W2741">
        <v>9</v>
      </c>
      <c r="X2741">
        <v>22</v>
      </c>
      <c r="Y2741">
        <v>16</v>
      </c>
      <c r="Z2741">
        <v>7.2863694504238907E-2</v>
      </c>
      <c r="AA2741">
        <v>31.536000000000001</v>
      </c>
    </row>
    <row r="2742" spans="1:27" x14ac:dyDescent="0.25">
      <c r="A2742" t="s">
        <v>98</v>
      </c>
      <c r="B2742" t="s">
        <v>519</v>
      </c>
      <c r="C2742" t="s">
        <v>1367</v>
      </c>
      <c r="D2742" t="s">
        <v>1707</v>
      </c>
      <c r="E2742" t="s">
        <v>304</v>
      </c>
      <c r="F2742" t="s">
        <v>180</v>
      </c>
      <c r="G2742" t="s">
        <v>114</v>
      </c>
      <c r="H2742" t="s">
        <v>125</v>
      </c>
      <c r="I2742">
        <v>2023</v>
      </c>
      <c r="J2742" t="s">
        <v>321</v>
      </c>
      <c r="K2742" t="s">
        <v>127</v>
      </c>
      <c r="L2742" t="s">
        <v>2973</v>
      </c>
      <c r="M2742" t="s">
        <v>2981</v>
      </c>
      <c r="N2742">
        <v>1</v>
      </c>
      <c r="O2742">
        <v>2023</v>
      </c>
      <c r="P2742">
        <v>3266.447780092843</v>
      </c>
      <c r="Q2742">
        <v>7.4806159733468123</v>
      </c>
      <c r="R2742" t="s">
        <v>109</v>
      </c>
      <c r="S2742">
        <v>436.65492143041268</v>
      </c>
      <c r="T2742">
        <v>4.6893317702227444</v>
      </c>
      <c r="U2742" t="s">
        <v>184</v>
      </c>
      <c r="V2742">
        <v>4.6893317702227444</v>
      </c>
      <c r="W2742">
        <v>9</v>
      </c>
      <c r="X2742">
        <v>22</v>
      </c>
      <c r="Y2742">
        <v>16</v>
      </c>
      <c r="Z2742">
        <v>7.2863694504238907E-2</v>
      </c>
      <c r="AA2742">
        <v>31.536000000000001</v>
      </c>
    </row>
    <row r="2743" spans="1:27" x14ac:dyDescent="0.25">
      <c r="A2743" t="s">
        <v>98</v>
      </c>
      <c r="B2743" t="s">
        <v>519</v>
      </c>
      <c r="C2743" t="s">
        <v>1367</v>
      </c>
      <c r="D2743" t="s">
        <v>1707</v>
      </c>
      <c r="E2743" t="s">
        <v>304</v>
      </c>
      <c r="F2743" t="s">
        <v>180</v>
      </c>
      <c r="G2743" t="s">
        <v>119</v>
      </c>
      <c r="H2743" t="s">
        <v>125</v>
      </c>
      <c r="I2743">
        <v>2016</v>
      </c>
      <c r="J2743" t="s">
        <v>323</v>
      </c>
      <c r="K2743" t="s">
        <v>127</v>
      </c>
      <c r="L2743" t="s">
        <v>2973</v>
      </c>
      <c r="M2743" t="s">
        <v>2982</v>
      </c>
      <c r="N2743">
        <v>1</v>
      </c>
      <c r="O2743">
        <v>2020</v>
      </c>
      <c r="P2743">
        <v>3719.0451778176089</v>
      </c>
      <c r="Q2743">
        <v>7.4806159733468123</v>
      </c>
      <c r="R2743" t="s">
        <v>109</v>
      </c>
      <c r="S2743">
        <v>497.15761256405142</v>
      </c>
      <c r="T2743">
        <v>5.5685814771395066</v>
      </c>
      <c r="U2743" t="s">
        <v>184</v>
      </c>
      <c r="V2743">
        <v>5.5685814771395066</v>
      </c>
      <c r="W2743">
        <v>9</v>
      </c>
      <c r="X2743">
        <v>22</v>
      </c>
      <c r="Y2743">
        <v>16</v>
      </c>
      <c r="Z2743">
        <v>7.2863694504238907E-2</v>
      </c>
      <c r="AA2743">
        <v>31.536000000000001</v>
      </c>
    </row>
    <row r="2744" spans="1:27" x14ac:dyDescent="0.25">
      <c r="A2744" t="s">
        <v>98</v>
      </c>
      <c r="B2744" t="s">
        <v>519</v>
      </c>
      <c r="C2744" t="s">
        <v>1367</v>
      </c>
      <c r="D2744" t="s">
        <v>1707</v>
      </c>
      <c r="E2744" t="s">
        <v>304</v>
      </c>
      <c r="F2744" t="s">
        <v>180</v>
      </c>
      <c r="G2744" t="s">
        <v>119</v>
      </c>
      <c r="H2744" t="s">
        <v>125</v>
      </c>
      <c r="I2744">
        <v>2022</v>
      </c>
      <c r="J2744" t="s">
        <v>325</v>
      </c>
      <c r="K2744" t="s">
        <v>127</v>
      </c>
      <c r="L2744" t="s">
        <v>2973</v>
      </c>
      <c r="M2744" t="s">
        <v>2983</v>
      </c>
      <c r="N2744">
        <v>1</v>
      </c>
      <c r="O2744">
        <v>2022</v>
      </c>
      <c r="P2744">
        <v>3914.784397702746</v>
      </c>
      <c r="Q2744">
        <v>7.4806159733468123</v>
      </c>
      <c r="R2744" t="s">
        <v>109</v>
      </c>
      <c r="S2744">
        <v>523.32380269900148</v>
      </c>
      <c r="T2744">
        <v>5.8616647127784294</v>
      </c>
      <c r="U2744" t="s">
        <v>184</v>
      </c>
      <c r="V2744">
        <v>5.8616647127784294</v>
      </c>
      <c r="W2744">
        <v>9</v>
      </c>
      <c r="X2744">
        <v>22</v>
      </c>
      <c r="Y2744">
        <v>16</v>
      </c>
      <c r="Z2744">
        <v>7.2863694504238907E-2</v>
      </c>
      <c r="AA2744">
        <v>31.536000000000001</v>
      </c>
    </row>
    <row r="2745" spans="1:27" x14ac:dyDescent="0.25">
      <c r="A2745" t="s">
        <v>98</v>
      </c>
      <c r="B2745" t="s">
        <v>519</v>
      </c>
      <c r="C2745" t="s">
        <v>1367</v>
      </c>
      <c r="D2745" t="s">
        <v>1707</v>
      </c>
      <c r="E2745" t="s">
        <v>304</v>
      </c>
      <c r="F2745" t="s">
        <v>201</v>
      </c>
      <c r="G2745" t="s">
        <v>103</v>
      </c>
      <c r="H2745" t="s">
        <v>125</v>
      </c>
      <c r="I2745">
        <v>2016</v>
      </c>
      <c r="J2745" t="s">
        <v>327</v>
      </c>
      <c r="K2745" t="s">
        <v>127</v>
      </c>
      <c r="L2745" t="s">
        <v>2973</v>
      </c>
      <c r="M2745" t="s">
        <v>2984</v>
      </c>
      <c r="N2745">
        <v>1</v>
      </c>
      <c r="O2745">
        <v>2020</v>
      </c>
      <c r="P2745">
        <v>9511.0007826155233</v>
      </c>
      <c r="Q2745">
        <v>7.4806159733468123</v>
      </c>
      <c r="R2745" t="s">
        <v>109</v>
      </c>
      <c r="S2745">
        <v>1271.4194681965901</v>
      </c>
      <c r="T2745">
        <v>14.1</v>
      </c>
      <c r="U2745" t="s">
        <v>329</v>
      </c>
      <c r="V2745">
        <v>4.1348973607038122</v>
      </c>
      <c r="W2745">
        <v>8</v>
      </c>
      <c r="X2745">
        <v>20.8</v>
      </c>
      <c r="Y2745">
        <v>15</v>
      </c>
      <c r="Z2745">
        <v>7.2863694504238907E-2</v>
      </c>
      <c r="AA2745">
        <v>31.536000000000001</v>
      </c>
    </row>
    <row r="2746" spans="1:27" x14ac:dyDescent="0.25">
      <c r="A2746" t="s">
        <v>98</v>
      </c>
      <c r="B2746" t="s">
        <v>519</v>
      </c>
      <c r="C2746" t="s">
        <v>1367</v>
      </c>
      <c r="D2746" t="s">
        <v>1707</v>
      </c>
      <c r="E2746" t="s">
        <v>304</v>
      </c>
      <c r="F2746" t="s">
        <v>201</v>
      </c>
      <c r="G2746" t="s">
        <v>111</v>
      </c>
      <c r="H2746" t="s">
        <v>125</v>
      </c>
      <c r="I2746">
        <v>2016</v>
      </c>
      <c r="J2746" t="s">
        <v>330</v>
      </c>
      <c r="K2746" t="s">
        <v>127</v>
      </c>
      <c r="L2746" t="s">
        <v>2973</v>
      </c>
      <c r="M2746" t="s">
        <v>2985</v>
      </c>
      <c r="N2746">
        <v>1</v>
      </c>
      <c r="O2746">
        <v>2020</v>
      </c>
      <c r="P2746">
        <v>9846.3245281564559</v>
      </c>
      <c r="Q2746">
        <v>7.4806159733468123</v>
      </c>
      <c r="R2746" t="s">
        <v>109</v>
      </c>
      <c r="S2746">
        <v>1316.245154575317</v>
      </c>
      <c r="T2746">
        <v>17.3</v>
      </c>
      <c r="U2746" t="s">
        <v>329</v>
      </c>
      <c r="V2746">
        <v>5.0733137829912023</v>
      </c>
      <c r="W2746">
        <v>8</v>
      </c>
      <c r="X2746">
        <v>20.8</v>
      </c>
      <c r="Y2746">
        <v>15</v>
      </c>
      <c r="Z2746">
        <v>7.2863694504238907E-2</v>
      </c>
      <c r="AA2746">
        <v>31.536000000000001</v>
      </c>
    </row>
    <row r="2747" spans="1:27" x14ac:dyDescent="0.25">
      <c r="A2747" t="s">
        <v>98</v>
      </c>
      <c r="B2747" t="s">
        <v>519</v>
      </c>
      <c r="C2747" t="s">
        <v>1367</v>
      </c>
      <c r="D2747" t="s">
        <v>1707</v>
      </c>
      <c r="E2747" t="s">
        <v>304</v>
      </c>
      <c r="F2747" t="s">
        <v>201</v>
      </c>
      <c r="G2747" t="s">
        <v>114</v>
      </c>
      <c r="H2747" t="s">
        <v>125</v>
      </c>
      <c r="I2747">
        <v>2016</v>
      </c>
      <c r="J2747" t="s">
        <v>332</v>
      </c>
      <c r="K2747" t="s">
        <v>127</v>
      </c>
      <c r="L2747" t="s">
        <v>2973</v>
      </c>
      <c r="M2747" t="s">
        <v>2986</v>
      </c>
      <c r="N2747">
        <v>0</v>
      </c>
      <c r="O2747">
        <v>2020</v>
      </c>
      <c r="P2747">
        <v>9846.3245281564559</v>
      </c>
      <c r="Q2747">
        <v>7.4806159733468123</v>
      </c>
      <c r="R2747" t="s">
        <v>109</v>
      </c>
      <c r="S2747">
        <v>1316.245154575317</v>
      </c>
      <c r="T2747">
        <v>17.100000000000001</v>
      </c>
      <c r="U2747" t="s">
        <v>329</v>
      </c>
      <c r="V2747">
        <v>5.0146627565982396</v>
      </c>
      <c r="W2747">
        <v>8</v>
      </c>
      <c r="X2747">
        <v>20.8</v>
      </c>
      <c r="Y2747">
        <v>15</v>
      </c>
      <c r="Z2747">
        <v>7.2863694504238907E-2</v>
      </c>
      <c r="AA2747">
        <v>31.536000000000001</v>
      </c>
    </row>
    <row r="2748" spans="1:27" x14ac:dyDescent="0.25">
      <c r="A2748" t="s">
        <v>98</v>
      </c>
      <c r="B2748" t="s">
        <v>519</v>
      </c>
      <c r="C2748" t="s">
        <v>1367</v>
      </c>
      <c r="D2748" t="s">
        <v>1707</v>
      </c>
      <c r="E2748" t="s">
        <v>304</v>
      </c>
      <c r="F2748" t="s">
        <v>201</v>
      </c>
      <c r="G2748" t="s">
        <v>114</v>
      </c>
      <c r="H2748" t="s">
        <v>125</v>
      </c>
      <c r="I2748">
        <v>2020</v>
      </c>
      <c r="J2748" t="s">
        <v>334</v>
      </c>
      <c r="K2748" t="s">
        <v>127</v>
      </c>
      <c r="L2748" t="s">
        <v>2973</v>
      </c>
      <c r="M2748" t="s">
        <v>2986</v>
      </c>
      <c r="N2748">
        <v>1</v>
      </c>
      <c r="O2748">
        <v>2020</v>
      </c>
      <c r="P2748">
        <v>9846.3245281564559</v>
      </c>
      <c r="Q2748">
        <v>7.4806159733468123</v>
      </c>
      <c r="R2748" t="s">
        <v>109</v>
      </c>
      <c r="S2748">
        <v>1316.245154575317</v>
      </c>
      <c r="T2748">
        <v>17.100000000000001</v>
      </c>
      <c r="U2748" t="s">
        <v>329</v>
      </c>
      <c r="V2748">
        <v>5.0146627565982396</v>
      </c>
      <c r="W2748">
        <v>8</v>
      </c>
      <c r="X2748">
        <v>20.8</v>
      </c>
      <c r="Y2748">
        <v>15</v>
      </c>
      <c r="Z2748">
        <v>7.2863694504238907E-2</v>
      </c>
      <c r="AA2748">
        <v>31.536000000000001</v>
      </c>
    </row>
    <row r="2749" spans="1:27" x14ac:dyDescent="0.25">
      <c r="A2749" t="s">
        <v>98</v>
      </c>
      <c r="B2749" t="s">
        <v>519</v>
      </c>
      <c r="C2749" t="s">
        <v>1367</v>
      </c>
      <c r="D2749" t="s">
        <v>1707</v>
      </c>
      <c r="E2749" t="s">
        <v>304</v>
      </c>
      <c r="F2749" t="s">
        <v>201</v>
      </c>
      <c r="G2749" t="s">
        <v>114</v>
      </c>
      <c r="H2749" t="s">
        <v>125</v>
      </c>
      <c r="I2749">
        <v>2022</v>
      </c>
      <c r="J2749" t="s">
        <v>335</v>
      </c>
      <c r="K2749" t="s">
        <v>127</v>
      </c>
      <c r="L2749" t="s">
        <v>2973</v>
      </c>
      <c r="M2749" t="s">
        <v>2987</v>
      </c>
      <c r="N2749">
        <v>1</v>
      </c>
      <c r="O2749">
        <v>2022</v>
      </c>
      <c r="P2749">
        <v>9846.3245281564559</v>
      </c>
      <c r="Q2749">
        <v>7.4806159733468123</v>
      </c>
      <c r="R2749" t="s">
        <v>109</v>
      </c>
      <c r="S2749">
        <v>1316.245154575317</v>
      </c>
      <c r="T2749">
        <v>17.100000000000001</v>
      </c>
      <c r="U2749" t="s">
        <v>329</v>
      </c>
      <c r="V2749">
        <v>5.0146627565982396</v>
      </c>
      <c r="W2749">
        <v>8</v>
      </c>
      <c r="X2749">
        <v>20.8</v>
      </c>
      <c r="Y2749">
        <v>15</v>
      </c>
      <c r="Z2749">
        <v>7.2863694504238907E-2</v>
      </c>
      <c r="AA2749">
        <v>31.536000000000001</v>
      </c>
    </row>
    <row r="2750" spans="1:27" x14ac:dyDescent="0.25">
      <c r="A2750" t="s">
        <v>98</v>
      </c>
      <c r="B2750" t="s">
        <v>519</v>
      </c>
      <c r="C2750" t="s">
        <v>1367</v>
      </c>
      <c r="D2750" t="s">
        <v>1707</v>
      </c>
      <c r="E2750" t="s">
        <v>304</v>
      </c>
      <c r="F2750" t="s">
        <v>201</v>
      </c>
      <c r="G2750" t="s">
        <v>114</v>
      </c>
      <c r="H2750" t="s">
        <v>125</v>
      </c>
      <c r="I2750">
        <v>2023</v>
      </c>
      <c r="J2750" t="s">
        <v>337</v>
      </c>
      <c r="K2750" t="s">
        <v>127</v>
      </c>
      <c r="L2750" t="s">
        <v>2973</v>
      </c>
      <c r="M2750" t="s">
        <v>2988</v>
      </c>
      <c r="N2750">
        <v>1</v>
      </c>
      <c r="O2750">
        <v>2023</v>
      </c>
      <c r="P2750">
        <v>9846.3245281564559</v>
      </c>
      <c r="Q2750">
        <v>7.4806159733468123</v>
      </c>
      <c r="R2750" t="s">
        <v>109</v>
      </c>
      <c r="S2750">
        <v>1316.245154575317</v>
      </c>
      <c r="T2750">
        <v>17.100000000000001</v>
      </c>
      <c r="U2750" t="s">
        <v>329</v>
      </c>
      <c r="V2750">
        <v>5.0146627565982396</v>
      </c>
      <c r="W2750">
        <v>8</v>
      </c>
      <c r="X2750">
        <v>20.8</v>
      </c>
      <c r="Y2750">
        <v>15</v>
      </c>
      <c r="Z2750">
        <v>7.2863694504238907E-2</v>
      </c>
      <c r="AA2750">
        <v>31.536000000000001</v>
      </c>
    </row>
    <row r="2751" spans="1:27" x14ac:dyDescent="0.25">
      <c r="A2751" t="s">
        <v>98</v>
      </c>
      <c r="B2751" t="s">
        <v>519</v>
      </c>
      <c r="C2751" t="s">
        <v>1367</v>
      </c>
      <c r="D2751" t="s">
        <v>1707</v>
      </c>
      <c r="E2751" t="s">
        <v>304</v>
      </c>
      <c r="F2751" t="s">
        <v>201</v>
      </c>
      <c r="G2751" t="s">
        <v>114</v>
      </c>
      <c r="H2751" t="s">
        <v>125</v>
      </c>
      <c r="I2751">
        <v>2024</v>
      </c>
      <c r="J2751" t="s">
        <v>339</v>
      </c>
      <c r="K2751" t="s">
        <v>127</v>
      </c>
      <c r="L2751" t="s">
        <v>2973</v>
      </c>
      <c r="M2751" t="s">
        <v>2989</v>
      </c>
      <c r="N2751">
        <v>1</v>
      </c>
      <c r="O2751">
        <v>2024</v>
      </c>
      <c r="P2751">
        <v>9846.3245281564559</v>
      </c>
      <c r="Q2751">
        <v>7.4806159733468123</v>
      </c>
      <c r="R2751" t="s">
        <v>109</v>
      </c>
      <c r="S2751">
        <v>1316.245154575317</v>
      </c>
      <c r="T2751">
        <v>17.100000000000001</v>
      </c>
      <c r="U2751" t="s">
        <v>329</v>
      </c>
      <c r="V2751">
        <v>5.0146627565982396</v>
      </c>
      <c r="W2751">
        <v>8</v>
      </c>
      <c r="X2751">
        <v>20.8</v>
      </c>
      <c r="Y2751">
        <v>15</v>
      </c>
      <c r="Z2751">
        <v>7.2863694504238907E-2</v>
      </c>
      <c r="AA2751">
        <v>31.536000000000001</v>
      </c>
    </row>
    <row r="2752" spans="1:27" x14ac:dyDescent="0.25">
      <c r="A2752" t="s">
        <v>98</v>
      </c>
      <c r="B2752" t="s">
        <v>519</v>
      </c>
      <c r="C2752" t="s">
        <v>1367</v>
      </c>
      <c r="D2752" t="s">
        <v>1707</v>
      </c>
      <c r="E2752" t="s">
        <v>304</v>
      </c>
      <c r="F2752" t="s">
        <v>201</v>
      </c>
      <c r="G2752" t="s">
        <v>119</v>
      </c>
      <c r="H2752" t="s">
        <v>125</v>
      </c>
      <c r="I2752">
        <v>2016</v>
      </c>
      <c r="J2752" t="s">
        <v>341</v>
      </c>
      <c r="K2752" t="s">
        <v>127</v>
      </c>
      <c r="L2752" t="s">
        <v>2973</v>
      </c>
      <c r="M2752" t="s">
        <v>2990</v>
      </c>
      <c r="N2752">
        <v>0</v>
      </c>
      <c r="O2752">
        <v>2020</v>
      </c>
      <c r="P2752">
        <v>10395.03611176889</v>
      </c>
      <c r="Q2752">
        <v>7.4806159733468123</v>
      </c>
      <c r="R2752" t="s">
        <v>109</v>
      </c>
      <c r="S2752">
        <v>1389.5962777405041</v>
      </c>
      <c r="T2752">
        <v>22.4</v>
      </c>
      <c r="U2752" t="s">
        <v>329</v>
      </c>
      <c r="V2752">
        <v>6.5689149560117297</v>
      </c>
      <c r="W2752">
        <v>8</v>
      </c>
      <c r="X2752">
        <v>20.8</v>
      </c>
      <c r="Y2752">
        <v>15</v>
      </c>
      <c r="Z2752">
        <v>7.2863694504238907E-2</v>
      </c>
      <c r="AA2752">
        <v>31.536000000000001</v>
      </c>
    </row>
    <row r="2753" spans="1:27" x14ac:dyDescent="0.25">
      <c r="A2753" t="s">
        <v>98</v>
      </c>
      <c r="B2753" t="s">
        <v>519</v>
      </c>
      <c r="C2753" t="s">
        <v>1367</v>
      </c>
      <c r="D2753" t="s">
        <v>1707</v>
      </c>
      <c r="E2753" t="s">
        <v>304</v>
      </c>
      <c r="F2753" t="s">
        <v>201</v>
      </c>
      <c r="G2753" t="s">
        <v>119</v>
      </c>
      <c r="H2753" t="s">
        <v>125</v>
      </c>
      <c r="I2753">
        <v>2020</v>
      </c>
      <c r="J2753" t="s">
        <v>343</v>
      </c>
      <c r="K2753" t="s">
        <v>127</v>
      </c>
      <c r="L2753" t="s">
        <v>2973</v>
      </c>
      <c r="M2753" t="s">
        <v>2990</v>
      </c>
      <c r="N2753">
        <v>1</v>
      </c>
      <c r="O2753">
        <v>2020</v>
      </c>
      <c r="P2753">
        <v>10395.03611176889</v>
      </c>
      <c r="Q2753">
        <v>7.4806159733468123</v>
      </c>
      <c r="R2753" t="s">
        <v>109</v>
      </c>
      <c r="S2753">
        <v>1389.5962777405041</v>
      </c>
      <c r="T2753">
        <v>22.4</v>
      </c>
      <c r="U2753" t="s">
        <v>329</v>
      </c>
      <c r="V2753">
        <v>6.5689149560117297</v>
      </c>
      <c r="W2753">
        <v>8</v>
      </c>
      <c r="X2753">
        <v>20.8</v>
      </c>
      <c r="Y2753">
        <v>15</v>
      </c>
      <c r="Z2753">
        <v>7.2863694504238907E-2</v>
      </c>
      <c r="AA2753">
        <v>31.536000000000001</v>
      </c>
    </row>
    <row r="2754" spans="1:27" x14ac:dyDescent="0.25">
      <c r="A2754" t="s">
        <v>98</v>
      </c>
      <c r="B2754" t="s">
        <v>519</v>
      </c>
      <c r="C2754" t="s">
        <v>1367</v>
      </c>
      <c r="D2754" t="s">
        <v>1707</v>
      </c>
      <c r="E2754" t="s">
        <v>304</v>
      </c>
      <c r="F2754" t="s">
        <v>201</v>
      </c>
      <c r="G2754" t="s">
        <v>119</v>
      </c>
      <c r="H2754" t="s">
        <v>125</v>
      </c>
      <c r="I2754">
        <v>2022</v>
      </c>
      <c r="J2754" t="s">
        <v>344</v>
      </c>
      <c r="K2754" t="s">
        <v>127</v>
      </c>
      <c r="L2754" t="s">
        <v>2973</v>
      </c>
      <c r="M2754" t="s">
        <v>2991</v>
      </c>
      <c r="N2754">
        <v>1</v>
      </c>
      <c r="O2754">
        <v>2022</v>
      </c>
      <c r="P2754">
        <v>10395.03611176889</v>
      </c>
      <c r="Q2754">
        <v>7.4806159733468123</v>
      </c>
      <c r="R2754" t="s">
        <v>109</v>
      </c>
      <c r="S2754">
        <v>1389.5962777405041</v>
      </c>
      <c r="T2754">
        <v>22.4</v>
      </c>
      <c r="U2754" t="s">
        <v>329</v>
      </c>
      <c r="V2754">
        <v>6.5689149560117297</v>
      </c>
      <c r="W2754">
        <v>8</v>
      </c>
      <c r="X2754">
        <v>20.8</v>
      </c>
      <c r="Y2754">
        <v>15</v>
      </c>
      <c r="Z2754">
        <v>7.2863694504238907E-2</v>
      </c>
      <c r="AA2754">
        <v>31.536000000000001</v>
      </c>
    </row>
    <row r="2755" spans="1:27" x14ac:dyDescent="0.25">
      <c r="A2755" t="s">
        <v>98</v>
      </c>
      <c r="B2755" t="s">
        <v>519</v>
      </c>
      <c r="C2755" t="s">
        <v>1367</v>
      </c>
      <c r="D2755" t="s">
        <v>1707</v>
      </c>
      <c r="E2755" t="s">
        <v>304</v>
      </c>
      <c r="F2755" t="s">
        <v>201</v>
      </c>
      <c r="G2755" t="s">
        <v>119</v>
      </c>
      <c r="H2755" t="s">
        <v>125</v>
      </c>
      <c r="I2755">
        <v>2023</v>
      </c>
      <c r="J2755" t="s">
        <v>346</v>
      </c>
      <c r="K2755" t="s">
        <v>127</v>
      </c>
      <c r="L2755" t="s">
        <v>2973</v>
      </c>
      <c r="M2755" t="s">
        <v>2992</v>
      </c>
      <c r="N2755">
        <v>1</v>
      </c>
      <c r="O2755">
        <v>2023</v>
      </c>
      <c r="P2755">
        <v>10395.03611176889</v>
      </c>
      <c r="Q2755">
        <v>7.4806159733468123</v>
      </c>
      <c r="R2755" t="s">
        <v>109</v>
      </c>
      <c r="S2755">
        <v>1389.5962777405041</v>
      </c>
      <c r="T2755">
        <v>22.4</v>
      </c>
      <c r="U2755" t="s">
        <v>329</v>
      </c>
      <c r="V2755">
        <v>6.5689149560117297</v>
      </c>
      <c r="W2755">
        <v>8</v>
      </c>
      <c r="X2755">
        <v>20.8</v>
      </c>
      <c r="Y2755">
        <v>15</v>
      </c>
      <c r="Z2755">
        <v>7.2863694504238907E-2</v>
      </c>
      <c r="AA2755">
        <v>31.536000000000001</v>
      </c>
    </row>
    <row r="2756" spans="1:27" x14ac:dyDescent="0.25">
      <c r="A2756" t="s">
        <v>98</v>
      </c>
      <c r="B2756" t="s">
        <v>519</v>
      </c>
      <c r="C2756" t="s">
        <v>1367</v>
      </c>
      <c r="D2756" t="s">
        <v>1707</v>
      </c>
      <c r="E2756" t="s">
        <v>304</v>
      </c>
      <c r="F2756" t="s">
        <v>201</v>
      </c>
      <c r="G2756" t="s">
        <v>119</v>
      </c>
      <c r="H2756" t="s">
        <v>125</v>
      </c>
      <c r="I2756">
        <v>2024</v>
      </c>
      <c r="J2756" t="s">
        <v>348</v>
      </c>
      <c r="K2756" t="s">
        <v>127</v>
      </c>
      <c r="L2756" t="s">
        <v>2973</v>
      </c>
      <c r="M2756" t="s">
        <v>2993</v>
      </c>
      <c r="N2756">
        <v>1</v>
      </c>
      <c r="O2756">
        <v>2024</v>
      </c>
      <c r="P2756">
        <v>10395.03611176889</v>
      </c>
      <c r="Q2756">
        <v>7.4806159733468123</v>
      </c>
      <c r="R2756" t="s">
        <v>109</v>
      </c>
      <c r="S2756">
        <v>1389.5962777405041</v>
      </c>
      <c r="T2756">
        <v>22.4</v>
      </c>
      <c r="U2756" t="s">
        <v>329</v>
      </c>
      <c r="V2756">
        <v>6.5689149560117297</v>
      </c>
      <c r="W2756">
        <v>8</v>
      </c>
      <c r="X2756">
        <v>20.8</v>
      </c>
      <c r="Y2756">
        <v>15</v>
      </c>
      <c r="Z2756">
        <v>7.2863694504238907E-2</v>
      </c>
      <c r="AA2756">
        <v>31.536000000000001</v>
      </c>
    </row>
    <row r="2757" spans="1:27" x14ac:dyDescent="0.25">
      <c r="A2757" t="s">
        <v>98</v>
      </c>
      <c r="B2757" t="s">
        <v>519</v>
      </c>
      <c r="C2757" t="s">
        <v>1367</v>
      </c>
      <c r="D2757" t="s">
        <v>1707</v>
      </c>
      <c r="E2757" t="s">
        <v>304</v>
      </c>
      <c r="F2757" t="s">
        <v>350</v>
      </c>
      <c r="G2757" t="s">
        <v>103</v>
      </c>
      <c r="H2757" t="s">
        <v>125</v>
      </c>
      <c r="I2757">
        <v>2016</v>
      </c>
      <c r="J2757" t="s">
        <v>351</v>
      </c>
      <c r="K2757" t="s">
        <v>127</v>
      </c>
      <c r="L2757" t="s">
        <v>2973</v>
      </c>
      <c r="M2757" t="s">
        <v>2994</v>
      </c>
      <c r="N2757">
        <v>1</v>
      </c>
      <c r="O2757">
        <v>2020</v>
      </c>
      <c r="P2757">
        <v>756.00262631046473</v>
      </c>
      <c r="Q2757">
        <v>7.4806159733468123</v>
      </c>
      <c r="R2757" t="s">
        <v>109</v>
      </c>
      <c r="S2757">
        <v>101.06154747203669</v>
      </c>
      <c r="T2757">
        <v>3.1946072684642441</v>
      </c>
      <c r="U2757" t="s">
        <v>184</v>
      </c>
      <c r="V2757">
        <v>3.1946072684642441</v>
      </c>
      <c r="W2757">
        <v>6</v>
      </c>
      <c r="X2757">
        <v>13</v>
      </c>
      <c r="Y2757">
        <v>10</v>
      </c>
      <c r="Z2757">
        <v>7.2863694504238907E-2</v>
      </c>
      <c r="AA2757">
        <v>31.536000000000001</v>
      </c>
    </row>
    <row r="2758" spans="1:27" x14ac:dyDescent="0.25">
      <c r="A2758" t="s">
        <v>98</v>
      </c>
      <c r="B2758" t="s">
        <v>519</v>
      </c>
      <c r="C2758" t="s">
        <v>1367</v>
      </c>
      <c r="D2758" t="s">
        <v>1707</v>
      </c>
      <c r="E2758" t="s">
        <v>304</v>
      </c>
      <c r="F2758" t="s">
        <v>350</v>
      </c>
      <c r="G2758" t="s">
        <v>111</v>
      </c>
      <c r="H2758" t="s">
        <v>125</v>
      </c>
      <c r="I2758">
        <v>2016</v>
      </c>
      <c r="J2758" t="s">
        <v>353</v>
      </c>
      <c r="K2758" t="s">
        <v>127</v>
      </c>
      <c r="L2758" t="s">
        <v>2973</v>
      </c>
      <c r="M2758" t="s">
        <v>2995</v>
      </c>
      <c r="N2758">
        <v>1</v>
      </c>
      <c r="O2758">
        <v>2020</v>
      </c>
      <c r="P2758">
        <v>780.38980780435065</v>
      </c>
      <c r="Q2758">
        <v>7.4806159733468123</v>
      </c>
      <c r="R2758" t="s">
        <v>109</v>
      </c>
      <c r="S2758">
        <v>104.3215973904895</v>
      </c>
      <c r="T2758">
        <v>3.5169988276670581</v>
      </c>
      <c r="U2758" t="s">
        <v>184</v>
      </c>
      <c r="V2758">
        <v>3.5169988276670581</v>
      </c>
      <c r="W2758">
        <v>6</v>
      </c>
      <c r="X2758">
        <v>13</v>
      </c>
      <c r="Y2758">
        <v>10</v>
      </c>
      <c r="Z2758">
        <v>7.2863694504238907E-2</v>
      </c>
      <c r="AA2758">
        <v>31.536000000000001</v>
      </c>
    </row>
    <row r="2759" spans="1:27" x14ac:dyDescent="0.25">
      <c r="A2759" t="s">
        <v>98</v>
      </c>
      <c r="B2759" t="s">
        <v>519</v>
      </c>
      <c r="C2759" t="s">
        <v>1367</v>
      </c>
      <c r="D2759" t="s">
        <v>1707</v>
      </c>
      <c r="E2759" t="s">
        <v>304</v>
      </c>
      <c r="F2759" t="s">
        <v>350</v>
      </c>
      <c r="G2759" t="s">
        <v>111</v>
      </c>
      <c r="H2759" t="s">
        <v>125</v>
      </c>
      <c r="I2759">
        <v>2030</v>
      </c>
      <c r="J2759" t="s">
        <v>355</v>
      </c>
      <c r="K2759" t="s">
        <v>127</v>
      </c>
      <c r="L2759" t="s">
        <v>2973</v>
      </c>
      <c r="M2759" t="s">
        <v>2996</v>
      </c>
      <c r="N2759">
        <v>1</v>
      </c>
      <c r="O2759">
        <v>2030</v>
      </c>
      <c r="P2759">
        <v>780.38980780435065</v>
      </c>
      <c r="Q2759">
        <v>7.4806159733468123</v>
      </c>
      <c r="R2759" t="s">
        <v>109</v>
      </c>
      <c r="S2759">
        <v>104.3215973904895</v>
      </c>
      <c r="T2759">
        <v>3.5902696365767879</v>
      </c>
      <c r="U2759" t="s">
        <v>184</v>
      </c>
      <c r="V2759">
        <v>3.5902696365767879</v>
      </c>
      <c r="W2759">
        <v>6</v>
      </c>
      <c r="X2759">
        <v>13</v>
      </c>
      <c r="Y2759">
        <v>10</v>
      </c>
      <c r="Z2759">
        <v>7.2863694504238907E-2</v>
      </c>
      <c r="AA2759">
        <v>31.536000000000001</v>
      </c>
    </row>
    <row r="2760" spans="1:27" x14ac:dyDescent="0.25">
      <c r="A2760" t="s">
        <v>98</v>
      </c>
      <c r="B2760" t="s">
        <v>519</v>
      </c>
      <c r="C2760" t="s">
        <v>1367</v>
      </c>
      <c r="D2760" t="s">
        <v>1707</v>
      </c>
      <c r="E2760" t="s">
        <v>304</v>
      </c>
      <c r="F2760" t="s">
        <v>350</v>
      </c>
      <c r="G2760" t="s">
        <v>111</v>
      </c>
      <c r="H2760" t="s">
        <v>125</v>
      </c>
      <c r="I2760">
        <v>2040</v>
      </c>
      <c r="J2760" t="s">
        <v>357</v>
      </c>
      <c r="K2760" t="s">
        <v>127</v>
      </c>
      <c r="L2760" t="s">
        <v>2973</v>
      </c>
      <c r="M2760" t="s">
        <v>2997</v>
      </c>
      <c r="N2760">
        <v>1</v>
      </c>
      <c r="O2760">
        <v>2040</v>
      </c>
      <c r="P2760">
        <v>780.38980780435065</v>
      </c>
      <c r="Q2760">
        <v>7.4806159733468123</v>
      </c>
      <c r="R2760" t="s">
        <v>109</v>
      </c>
      <c r="S2760">
        <v>104.3215973904895</v>
      </c>
      <c r="T2760">
        <v>3.6635404454865181</v>
      </c>
      <c r="U2760" t="s">
        <v>184</v>
      </c>
      <c r="V2760">
        <v>3.6635404454865181</v>
      </c>
      <c r="W2760">
        <v>6</v>
      </c>
      <c r="X2760">
        <v>13</v>
      </c>
      <c r="Y2760">
        <v>10</v>
      </c>
      <c r="Z2760">
        <v>7.2863694504238907E-2</v>
      </c>
      <c r="AA2760">
        <v>31.536000000000001</v>
      </c>
    </row>
    <row r="2761" spans="1:27" x14ac:dyDescent="0.25">
      <c r="A2761" t="s">
        <v>98</v>
      </c>
      <c r="B2761" t="s">
        <v>519</v>
      </c>
      <c r="C2761" t="s">
        <v>1367</v>
      </c>
      <c r="D2761" t="s">
        <v>1707</v>
      </c>
      <c r="E2761" t="s">
        <v>304</v>
      </c>
      <c r="F2761" t="s">
        <v>350</v>
      </c>
      <c r="G2761" t="s">
        <v>114</v>
      </c>
      <c r="H2761" t="s">
        <v>125</v>
      </c>
      <c r="I2761">
        <v>2016</v>
      </c>
      <c r="J2761" t="s">
        <v>359</v>
      </c>
      <c r="K2761" t="s">
        <v>127</v>
      </c>
      <c r="L2761" t="s">
        <v>2973</v>
      </c>
      <c r="M2761" t="s">
        <v>2998</v>
      </c>
      <c r="N2761">
        <v>1</v>
      </c>
      <c r="O2761">
        <v>2020</v>
      </c>
      <c r="P2761">
        <v>780.38980780435065</v>
      </c>
      <c r="Q2761">
        <v>7.4806159733468123</v>
      </c>
      <c r="R2761" t="s">
        <v>109</v>
      </c>
      <c r="S2761">
        <v>104.3215973904895</v>
      </c>
      <c r="T2761">
        <v>3.5169988276670581</v>
      </c>
      <c r="U2761" t="s">
        <v>184</v>
      </c>
      <c r="V2761">
        <v>3.5169988276670581</v>
      </c>
      <c r="W2761">
        <v>6</v>
      </c>
      <c r="X2761">
        <v>13</v>
      </c>
      <c r="Y2761">
        <v>10</v>
      </c>
      <c r="Z2761">
        <v>7.2863694504238907E-2</v>
      </c>
      <c r="AA2761">
        <v>31.536000000000001</v>
      </c>
    </row>
    <row r="2762" spans="1:27" x14ac:dyDescent="0.25">
      <c r="A2762" t="s">
        <v>98</v>
      </c>
      <c r="B2762" t="s">
        <v>519</v>
      </c>
      <c r="C2762" t="s">
        <v>1367</v>
      </c>
      <c r="D2762" t="s">
        <v>1707</v>
      </c>
      <c r="E2762" t="s">
        <v>304</v>
      </c>
      <c r="F2762" t="s">
        <v>350</v>
      </c>
      <c r="G2762" t="s">
        <v>119</v>
      </c>
      <c r="H2762" t="s">
        <v>125</v>
      </c>
      <c r="I2762">
        <v>2016</v>
      </c>
      <c r="J2762" t="s">
        <v>361</v>
      </c>
      <c r="K2762" t="s">
        <v>127</v>
      </c>
      <c r="L2762" t="s">
        <v>2973</v>
      </c>
      <c r="M2762" t="s">
        <v>2999</v>
      </c>
      <c r="N2762">
        <v>1</v>
      </c>
      <c r="O2762">
        <v>2020</v>
      </c>
      <c r="P2762">
        <v>859.64814765948006</v>
      </c>
      <c r="Q2762">
        <v>7.4806159733468123</v>
      </c>
      <c r="R2762" t="s">
        <v>109</v>
      </c>
      <c r="S2762">
        <v>114.9167596254611</v>
      </c>
      <c r="T2762">
        <v>3.6049237983587341</v>
      </c>
      <c r="U2762" t="s">
        <v>184</v>
      </c>
      <c r="V2762">
        <v>3.6049237983587341</v>
      </c>
      <c r="W2762">
        <v>6</v>
      </c>
      <c r="X2762">
        <v>13</v>
      </c>
      <c r="Y2762">
        <v>10</v>
      </c>
      <c r="Z2762">
        <v>7.2863694504238907E-2</v>
      </c>
      <c r="AA2762">
        <v>31.536000000000001</v>
      </c>
    </row>
    <row r="2763" spans="1:27" x14ac:dyDescent="0.25">
      <c r="A2763" t="s">
        <v>98</v>
      </c>
      <c r="B2763" t="s">
        <v>519</v>
      </c>
      <c r="C2763" t="s">
        <v>1367</v>
      </c>
      <c r="D2763" t="s">
        <v>1707</v>
      </c>
      <c r="E2763" t="s">
        <v>304</v>
      </c>
      <c r="F2763" t="s">
        <v>350</v>
      </c>
      <c r="G2763" t="s">
        <v>119</v>
      </c>
      <c r="H2763" t="s">
        <v>125</v>
      </c>
      <c r="I2763">
        <v>2022</v>
      </c>
      <c r="J2763" t="s">
        <v>363</v>
      </c>
      <c r="K2763" t="s">
        <v>127</v>
      </c>
      <c r="L2763" t="s">
        <v>2973</v>
      </c>
      <c r="M2763" t="s">
        <v>3000</v>
      </c>
      <c r="N2763">
        <v>1</v>
      </c>
      <c r="O2763">
        <v>2022</v>
      </c>
      <c r="P2763">
        <v>859.64814765948006</v>
      </c>
      <c r="Q2763">
        <v>7.4806159733468123</v>
      </c>
      <c r="R2763" t="s">
        <v>109</v>
      </c>
      <c r="S2763">
        <v>114.9167596254611</v>
      </c>
      <c r="T2763">
        <v>3.6635404454865181</v>
      </c>
      <c r="U2763" t="s">
        <v>184</v>
      </c>
      <c r="V2763">
        <v>3.6635404454865181</v>
      </c>
      <c r="W2763">
        <v>6</v>
      </c>
      <c r="X2763">
        <v>13</v>
      </c>
      <c r="Y2763">
        <v>10</v>
      </c>
      <c r="Z2763">
        <v>7.2863694504238907E-2</v>
      </c>
      <c r="AA2763">
        <v>31.536000000000001</v>
      </c>
    </row>
    <row r="2764" spans="1:27" x14ac:dyDescent="0.25">
      <c r="A2764" t="s">
        <v>98</v>
      </c>
      <c r="B2764" t="s">
        <v>519</v>
      </c>
      <c r="C2764" t="s">
        <v>1367</v>
      </c>
      <c r="D2764" t="s">
        <v>1707</v>
      </c>
      <c r="E2764" t="s">
        <v>304</v>
      </c>
      <c r="F2764" t="s">
        <v>350</v>
      </c>
      <c r="G2764" t="s">
        <v>119</v>
      </c>
      <c r="H2764" t="s">
        <v>125</v>
      </c>
      <c r="I2764">
        <v>2030</v>
      </c>
      <c r="J2764" t="s">
        <v>365</v>
      </c>
      <c r="K2764" t="s">
        <v>127</v>
      </c>
      <c r="L2764" t="s">
        <v>2973</v>
      </c>
      <c r="M2764" t="s">
        <v>3001</v>
      </c>
      <c r="N2764">
        <v>1</v>
      </c>
      <c r="O2764">
        <v>2030</v>
      </c>
      <c r="P2764">
        <v>859.64814765948006</v>
      </c>
      <c r="Q2764">
        <v>7.4806159733468123</v>
      </c>
      <c r="R2764" t="s">
        <v>109</v>
      </c>
      <c r="S2764">
        <v>114.9167596254611</v>
      </c>
      <c r="T2764">
        <v>3.8100820633059791</v>
      </c>
      <c r="U2764" t="s">
        <v>184</v>
      </c>
      <c r="V2764">
        <v>3.8100820633059791</v>
      </c>
      <c r="W2764">
        <v>6</v>
      </c>
      <c r="X2764">
        <v>13</v>
      </c>
      <c r="Y2764">
        <v>10</v>
      </c>
      <c r="Z2764">
        <v>7.2863694504238907E-2</v>
      </c>
      <c r="AA2764">
        <v>31.536000000000001</v>
      </c>
    </row>
    <row r="2765" spans="1:27" x14ac:dyDescent="0.25">
      <c r="A2765" t="s">
        <v>98</v>
      </c>
      <c r="B2765" t="s">
        <v>519</v>
      </c>
      <c r="C2765" t="s">
        <v>1367</v>
      </c>
      <c r="D2765" t="s">
        <v>1707</v>
      </c>
      <c r="E2765" t="s">
        <v>304</v>
      </c>
      <c r="F2765" t="s">
        <v>350</v>
      </c>
      <c r="G2765" t="s">
        <v>119</v>
      </c>
      <c r="H2765" t="s">
        <v>125</v>
      </c>
      <c r="I2765">
        <v>2040</v>
      </c>
      <c r="J2765" t="s">
        <v>367</v>
      </c>
      <c r="K2765" t="s">
        <v>127</v>
      </c>
      <c r="L2765" t="s">
        <v>2973</v>
      </c>
      <c r="M2765" t="s">
        <v>3002</v>
      </c>
      <c r="N2765">
        <v>1</v>
      </c>
      <c r="O2765">
        <v>2040</v>
      </c>
      <c r="P2765">
        <v>859.64814765948006</v>
      </c>
      <c r="Q2765">
        <v>7.4806159733468123</v>
      </c>
      <c r="R2765" t="s">
        <v>109</v>
      </c>
      <c r="S2765">
        <v>114.9167596254611</v>
      </c>
      <c r="T2765">
        <v>3.9566236811254401</v>
      </c>
      <c r="U2765" t="s">
        <v>184</v>
      </c>
      <c r="V2765">
        <v>3.9566236811254401</v>
      </c>
      <c r="W2765">
        <v>6</v>
      </c>
      <c r="X2765">
        <v>13</v>
      </c>
      <c r="Y2765">
        <v>10</v>
      </c>
      <c r="Z2765">
        <v>7.2863694504238907E-2</v>
      </c>
      <c r="AA2765">
        <v>31.536000000000001</v>
      </c>
    </row>
    <row r="2766" spans="1:27" x14ac:dyDescent="0.25">
      <c r="A2766" t="s">
        <v>98</v>
      </c>
      <c r="B2766" t="s">
        <v>519</v>
      </c>
      <c r="C2766" t="s">
        <v>1367</v>
      </c>
      <c r="D2766" t="s">
        <v>1707</v>
      </c>
      <c r="E2766" t="s">
        <v>304</v>
      </c>
      <c r="F2766" t="s">
        <v>369</v>
      </c>
      <c r="G2766" t="s">
        <v>103</v>
      </c>
      <c r="H2766" t="s">
        <v>125</v>
      </c>
      <c r="I2766">
        <v>2016</v>
      </c>
      <c r="J2766" t="s">
        <v>370</v>
      </c>
      <c r="K2766" t="s">
        <v>127</v>
      </c>
      <c r="L2766" t="s">
        <v>2973</v>
      </c>
      <c r="M2766" t="s">
        <v>3003</v>
      </c>
      <c r="N2766">
        <v>1</v>
      </c>
      <c r="O2766">
        <v>2020</v>
      </c>
      <c r="P2766">
        <v>4328.724715164758</v>
      </c>
      <c r="Q2766">
        <v>7.4806159733468123</v>
      </c>
      <c r="R2766" t="s">
        <v>109</v>
      </c>
      <c r="S2766">
        <v>578.65886052537132</v>
      </c>
      <c r="T2766">
        <v>3.8100820633059791</v>
      </c>
      <c r="U2766" t="s">
        <v>184</v>
      </c>
      <c r="V2766">
        <v>3.8100820633059791</v>
      </c>
      <c r="W2766">
        <v>11</v>
      </c>
      <c r="X2766">
        <v>25</v>
      </c>
      <c r="Y2766">
        <v>19</v>
      </c>
      <c r="Z2766">
        <v>7.2863694504238907E-2</v>
      </c>
      <c r="AA2766">
        <v>31.536000000000001</v>
      </c>
    </row>
    <row r="2767" spans="1:27" x14ac:dyDescent="0.25">
      <c r="A2767" t="s">
        <v>98</v>
      </c>
      <c r="B2767" t="s">
        <v>519</v>
      </c>
      <c r="C2767" t="s">
        <v>1367</v>
      </c>
      <c r="D2767" t="s">
        <v>1707</v>
      </c>
      <c r="E2767" t="s">
        <v>304</v>
      </c>
      <c r="F2767" t="s">
        <v>369</v>
      </c>
      <c r="G2767" t="s">
        <v>103</v>
      </c>
      <c r="H2767" t="s">
        <v>125</v>
      </c>
      <c r="I2767">
        <v>2023</v>
      </c>
      <c r="J2767" t="s">
        <v>372</v>
      </c>
      <c r="K2767" t="s">
        <v>127</v>
      </c>
      <c r="L2767" t="s">
        <v>2973</v>
      </c>
      <c r="M2767" t="s">
        <v>3004</v>
      </c>
      <c r="N2767">
        <v>1</v>
      </c>
      <c r="O2767">
        <v>2023</v>
      </c>
      <c r="P2767">
        <v>4328.724715164758</v>
      </c>
      <c r="Q2767">
        <v>7.4806159733468123</v>
      </c>
      <c r="R2767" t="s">
        <v>109</v>
      </c>
      <c r="S2767">
        <v>578.65886052537132</v>
      </c>
      <c r="T2767">
        <v>3.8100820633059791</v>
      </c>
      <c r="U2767" t="s">
        <v>184</v>
      </c>
      <c r="V2767">
        <v>3.8100820633059791</v>
      </c>
      <c r="W2767">
        <v>11</v>
      </c>
      <c r="X2767">
        <v>25</v>
      </c>
      <c r="Y2767">
        <v>19</v>
      </c>
      <c r="Z2767">
        <v>7.2863694504238907E-2</v>
      </c>
      <c r="AA2767">
        <v>31.536000000000001</v>
      </c>
    </row>
    <row r="2768" spans="1:27" x14ac:dyDescent="0.25">
      <c r="A2768" t="s">
        <v>98</v>
      </c>
      <c r="B2768" t="s">
        <v>519</v>
      </c>
      <c r="C2768" t="s">
        <v>1367</v>
      </c>
      <c r="D2768" t="s">
        <v>1707</v>
      </c>
      <c r="E2768" t="s">
        <v>304</v>
      </c>
      <c r="F2768" t="s">
        <v>369</v>
      </c>
      <c r="G2768" t="s">
        <v>111</v>
      </c>
      <c r="H2768" t="s">
        <v>125</v>
      </c>
      <c r="I2768">
        <v>2016</v>
      </c>
      <c r="J2768" t="s">
        <v>374</v>
      </c>
      <c r="K2768" t="s">
        <v>127</v>
      </c>
      <c r="L2768" t="s">
        <v>2973</v>
      </c>
      <c r="M2768" t="s">
        <v>3005</v>
      </c>
      <c r="N2768">
        <v>1</v>
      </c>
      <c r="O2768">
        <v>2020</v>
      </c>
      <c r="P2768">
        <v>4450.6606226341873</v>
      </c>
      <c r="Q2768">
        <v>7.4806159733468123</v>
      </c>
      <c r="R2768" t="s">
        <v>109</v>
      </c>
      <c r="S2768">
        <v>594.9591101176353</v>
      </c>
      <c r="T2768">
        <v>4.0738569753810081</v>
      </c>
      <c r="U2768" t="s">
        <v>184</v>
      </c>
      <c r="V2768">
        <v>4.0738569753810081</v>
      </c>
      <c r="W2768">
        <v>11</v>
      </c>
      <c r="X2768">
        <v>25</v>
      </c>
      <c r="Y2768">
        <v>19</v>
      </c>
      <c r="Z2768">
        <v>7.2863694504238907E-2</v>
      </c>
      <c r="AA2768">
        <v>31.536000000000001</v>
      </c>
    </row>
    <row r="2769" spans="1:27" x14ac:dyDescent="0.25">
      <c r="A2769" t="s">
        <v>98</v>
      </c>
      <c r="B2769" t="s">
        <v>519</v>
      </c>
      <c r="C2769" t="s">
        <v>1367</v>
      </c>
      <c r="D2769" t="s">
        <v>1707</v>
      </c>
      <c r="E2769" t="s">
        <v>304</v>
      </c>
      <c r="F2769" t="s">
        <v>369</v>
      </c>
      <c r="G2769" t="s">
        <v>111</v>
      </c>
      <c r="H2769" t="s">
        <v>125</v>
      </c>
      <c r="I2769">
        <v>2023</v>
      </c>
      <c r="J2769" t="s">
        <v>376</v>
      </c>
      <c r="K2769" t="s">
        <v>127</v>
      </c>
      <c r="L2769" t="s">
        <v>2973</v>
      </c>
      <c r="M2769" t="s">
        <v>3006</v>
      </c>
      <c r="N2769">
        <v>1</v>
      </c>
      <c r="O2769">
        <v>2023</v>
      </c>
      <c r="P2769">
        <v>4511.628576368902</v>
      </c>
      <c r="Q2769">
        <v>7.4806159733468123</v>
      </c>
      <c r="R2769" t="s">
        <v>109</v>
      </c>
      <c r="S2769">
        <v>603.10923491376718</v>
      </c>
      <c r="T2769">
        <v>4.2203985932004704</v>
      </c>
      <c r="U2769" t="s">
        <v>184</v>
      </c>
      <c r="V2769">
        <v>4.2203985932004704</v>
      </c>
      <c r="W2769">
        <v>11</v>
      </c>
      <c r="X2769">
        <v>25</v>
      </c>
      <c r="Y2769">
        <v>19</v>
      </c>
      <c r="Z2769">
        <v>7.2863694504238907E-2</v>
      </c>
      <c r="AA2769">
        <v>31.536000000000001</v>
      </c>
    </row>
    <row r="2770" spans="1:27" x14ac:dyDescent="0.25">
      <c r="A2770" t="s">
        <v>98</v>
      </c>
      <c r="B2770" t="s">
        <v>519</v>
      </c>
      <c r="C2770" t="s">
        <v>1367</v>
      </c>
      <c r="D2770" t="s">
        <v>1707</v>
      </c>
      <c r="E2770" t="s">
        <v>304</v>
      </c>
      <c r="F2770" t="s">
        <v>369</v>
      </c>
      <c r="G2770" t="s">
        <v>114</v>
      </c>
      <c r="H2770" t="s">
        <v>125</v>
      </c>
      <c r="I2770">
        <v>2016</v>
      </c>
      <c r="J2770" t="s">
        <v>378</v>
      </c>
      <c r="K2770" t="s">
        <v>127</v>
      </c>
      <c r="L2770" t="s">
        <v>2973</v>
      </c>
      <c r="M2770" t="s">
        <v>3007</v>
      </c>
      <c r="N2770">
        <v>1</v>
      </c>
      <c r="O2770">
        <v>2020</v>
      </c>
      <c r="P2770">
        <v>4877.436298777192</v>
      </c>
      <c r="Q2770">
        <v>7.4806159733468123</v>
      </c>
      <c r="R2770" t="s">
        <v>109</v>
      </c>
      <c r="S2770">
        <v>652.00998369055924</v>
      </c>
      <c r="T2770">
        <v>4.3962485345838216</v>
      </c>
      <c r="U2770" t="s">
        <v>184</v>
      </c>
      <c r="V2770">
        <v>4.3962485345838216</v>
      </c>
      <c r="W2770">
        <v>11</v>
      </c>
      <c r="X2770">
        <v>25</v>
      </c>
      <c r="Y2770">
        <v>19</v>
      </c>
      <c r="Z2770">
        <v>7.2863694504238907E-2</v>
      </c>
      <c r="AA2770">
        <v>31.536000000000001</v>
      </c>
    </row>
    <row r="2771" spans="1:27" x14ac:dyDescent="0.25">
      <c r="A2771" t="s">
        <v>98</v>
      </c>
      <c r="B2771" t="s">
        <v>519</v>
      </c>
      <c r="C2771" t="s">
        <v>1367</v>
      </c>
      <c r="D2771" t="s">
        <v>1707</v>
      </c>
      <c r="E2771" t="s">
        <v>304</v>
      </c>
      <c r="F2771" t="s">
        <v>369</v>
      </c>
      <c r="G2771" t="s">
        <v>114</v>
      </c>
      <c r="H2771" t="s">
        <v>125</v>
      </c>
      <c r="I2771">
        <v>2023</v>
      </c>
      <c r="J2771" t="s">
        <v>380</v>
      </c>
      <c r="K2771" t="s">
        <v>127</v>
      </c>
      <c r="L2771" t="s">
        <v>2973</v>
      </c>
      <c r="M2771" t="s">
        <v>3008</v>
      </c>
      <c r="N2771">
        <v>1</v>
      </c>
      <c r="O2771">
        <v>2023</v>
      </c>
      <c r="P2771">
        <v>5202.5987186956727</v>
      </c>
      <c r="Q2771">
        <v>7.4806159733468123</v>
      </c>
      <c r="R2771" t="s">
        <v>109</v>
      </c>
      <c r="S2771">
        <v>695.47731593659671</v>
      </c>
      <c r="T2771">
        <v>4.6893317702227444</v>
      </c>
      <c r="U2771" t="s">
        <v>184</v>
      </c>
      <c r="V2771">
        <v>4.6893317702227444</v>
      </c>
      <c r="W2771">
        <v>11</v>
      </c>
      <c r="X2771">
        <v>25</v>
      </c>
      <c r="Y2771">
        <v>19</v>
      </c>
      <c r="Z2771">
        <v>7.2863694504238907E-2</v>
      </c>
      <c r="AA2771">
        <v>31.536000000000001</v>
      </c>
    </row>
    <row r="2772" spans="1:27" x14ac:dyDescent="0.25">
      <c r="A2772" t="s">
        <v>98</v>
      </c>
      <c r="B2772" t="s">
        <v>519</v>
      </c>
      <c r="C2772" t="s">
        <v>1367</v>
      </c>
      <c r="D2772" t="s">
        <v>1707</v>
      </c>
      <c r="E2772" t="s">
        <v>304</v>
      </c>
      <c r="F2772" t="s">
        <v>369</v>
      </c>
      <c r="G2772" t="s">
        <v>119</v>
      </c>
      <c r="H2772" t="s">
        <v>125</v>
      </c>
      <c r="I2772">
        <v>2016</v>
      </c>
      <c r="J2772" t="s">
        <v>382</v>
      </c>
      <c r="K2772" t="s">
        <v>127</v>
      </c>
      <c r="L2772" t="s">
        <v>2973</v>
      </c>
      <c r="M2772" t="s">
        <v>3009</v>
      </c>
      <c r="N2772">
        <v>1</v>
      </c>
      <c r="O2772">
        <v>2020</v>
      </c>
      <c r="P2772">
        <v>5670.0196973284856</v>
      </c>
      <c r="Q2772">
        <v>7.4806159733468123</v>
      </c>
      <c r="R2772" t="s">
        <v>109</v>
      </c>
      <c r="S2772">
        <v>757.96160604027511</v>
      </c>
      <c r="T2772">
        <v>4.835873388042204</v>
      </c>
      <c r="U2772" t="s">
        <v>184</v>
      </c>
      <c r="V2772">
        <v>4.835873388042204</v>
      </c>
      <c r="W2772">
        <v>11</v>
      </c>
      <c r="X2772">
        <v>25</v>
      </c>
      <c r="Y2772">
        <v>19</v>
      </c>
      <c r="Z2772">
        <v>7.2863694504238907E-2</v>
      </c>
      <c r="AA2772">
        <v>31.536000000000001</v>
      </c>
    </row>
    <row r="2773" spans="1:27" x14ac:dyDescent="0.25">
      <c r="A2773" t="s">
        <v>98</v>
      </c>
      <c r="B2773" t="s">
        <v>519</v>
      </c>
      <c r="C2773" t="s">
        <v>1367</v>
      </c>
      <c r="D2773" t="s">
        <v>1707</v>
      </c>
      <c r="E2773" t="s">
        <v>304</v>
      </c>
      <c r="F2773" t="s">
        <v>369</v>
      </c>
      <c r="G2773" t="s">
        <v>119</v>
      </c>
      <c r="H2773" t="s">
        <v>125</v>
      </c>
      <c r="I2773">
        <v>2022</v>
      </c>
      <c r="J2773" t="s">
        <v>384</v>
      </c>
      <c r="K2773" t="s">
        <v>127</v>
      </c>
      <c r="L2773" t="s">
        <v>2973</v>
      </c>
      <c r="M2773" t="s">
        <v>3010</v>
      </c>
      <c r="N2773">
        <v>1</v>
      </c>
      <c r="O2773">
        <v>2022</v>
      </c>
      <c r="P2773">
        <v>5670.0196973284856</v>
      </c>
      <c r="Q2773">
        <v>7.4806159733468123</v>
      </c>
      <c r="R2773" t="s">
        <v>109</v>
      </c>
      <c r="S2773">
        <v>757.96160604027511</v>
      </c>
      <c r="T2773">
        <v>4.835873388042204</v>
      </c>
      <c r="U2773" t="s">
        <v>184</v>
      </c>
      <c r="V2773">
        <v>4.835873388042204</v>
      </c>
      <c r="W2773">
        <v>11</v>
      </c>
      <c r="X2773">
        <v>25</v>
      </c>
      <c r="Y2773">
        <v>19</v>
      </c>
      <c r="Z2773">
        <v>7.2863694504238907E-2</v>
      </c>
      <c r="AA2773">
        <v>31.536000000000001</v>
      </c>
    </row>
    <row r="2774" spans="1:27" x14ac:dyDescent="0.25">
      <c r="A2774" t="s">
        <v>98</v>
      </c>
      <c r="B2774" t="s">
        <v>519</v>
      </c>
      <c r="C2774" t="s">
        <v>1367</v>
      </c>
      <c r="D2774" t="s">
        <v>1707</v>
      </c>
      <c r="E2774" t="s">
        <v>386</v>
      </c>
      <c r="G2774" t="s">
        <v>387</v>
      </c>
      <c r="H2774" t="s">
        <v>125</v>
      </c>
      <c r="I2774">
        <v>2016</v>
      </c>
      <c r="J2774" t="s">
        <v>388</v>
      </c>
      <c r="K2774" t="s">
        <v>127</v>
      </c>
      <c r="L2774" t="s">
        <v>3011</v>
      </c>
      <c r="M2774" t="s">
        <v>3012</v>
      </c>
      <c r="N2774">
        <v>1</v>
      </c>
      <c r="O2774">
        <v>2020</v>
      </c>
      <c r="P2774">
        <v>853.55135228600852</v>
      </c>
      <c r="Q2774">
        <v>5.1893066468841136</v>
      </c>
      <c r="R2774" t="s">
        <v>391</v>
      </c>
      <c r="S2774">
        <v>164.4827354341293</v>
      </c>
      <c r="T2774">
        <v>404.78399999999999</v>
      </c>
      <c r="U2774" t="s">
        <v>392</v>
      </c>
      <c r="V2774">
        <v>1.1306815642458099</v>
      </c>
      <c r="W2774">
        <v>11.625999787885601</v>
      </c>
      <c r="X2774">
        <v>21.895260974855479</v>
      </c>
      <c r="Y2774">
        <v>17</v>
      </c>
      <c r="Z2774">
        <v>0.65</v>
      </c>
      <c r="AA2774">
        <v>1</v>
      </c>
    </row>
    <row r="2775" spans="1:27" x14ac:dyDescent="0.25">
      <c r="A2775" t="s">
        <v>98</v>
      </c>
      <c r="B2775" t="s">
        <v>519</v>
      </c>
      <c r="C2775" t="s">
        <v>1367</v>
      </c>
      <c r="D2775" t="s">
        <v>1707</v>
      </c>
      <c r="E2775" t="s">
        <v>386</v>
      </c>
      <c r="G2775" t="s">
        <v>393</v>
      </c>
      <c r="H2775" t="s">
        <v>125</v>
      </c>
      <c r="I2775">
        <v>2016</v>
      </c>
      <c r="J2775" t="s">
        <v>394</v>
      </c>
      <c r="K2775" t="s">
        <v>127</v>
      </c>
      <c r="L2775" t="s">
        <v>3011</v>
      </c>
      <c r="M2775" t="s">
        <v>3013</v>
      </c>
      <c r="N2775">
        <v>1</v>
      </c>
      <c r="O2775">
        <v>2020</v>
      </c>
      <c r="P2775">
        <v>914.51930602072343</v>
      </c>
      <c r="Q2775">
        <v>5.1893066468841136</v>
      </c>
      <c r="R2775" t="s">
        <v>391</v>
      </c>
      <c r="S2775">
        <v>176.23150225085291</v>
      </c>
      <c r="T2775">
        <v>389</v>
      </c>
      <c r="U2775" t="s">
        <v>392</v>
      </c>
      <c r="V2775">
        <v>1.08659217877095</v>
      </c>
      <c r="W2775">
        <v>11.625999787885601</v>
      </c>
      <c r="X2775">
        <v>21.895260974855479</v>
      </c>
      <c r="Y2775">
        <v>17</v>
      </c>
      <c r="Z2775">
        <v>0.65</v>
      </c>
      <c r="AA2775">
        <v>1</v>
      </c>
    </row>
    <row r="2776" spans="1:27" x14ac:dyDescent="0.25">
      <c r="A2776" t="s">
        <v>98</v>
      </c>
      <c r="B2776" t="s">
        <v>519</v>
      </c>
      <c r="C2776" t="s">
        <v>1367</v>
      </c>
      <c r="D2776" t="s">
        <v>1707</v>
      </c>
      <c r="E2776" t="s">
        <v>386</v>
      </c>
      <c r="G2776" t="s">
        <v>396</v>
      </c>
      <c r="H2776" t="s">
        <v>125</v>
      </c>
      <c r="I2776">
        <v>2016</v>
      </c>
      <c r="J2776" t="s">
        <v>397</v>
      </c>
      <c r="K2776" t="s">
        <v>127</v>
      </c>
      <c r="L2776" t="s">
        <v>3011</v>
      </c>
      <c r="M2776" t="s">
        <v>3014</v>
      </c>
      <c r="N2776">
        <v>1</v>
      </c>
      <c r="O2776">
        <v>2020</v>
      </c>
      <c r="P2776">
        <v>1036.455213490153</v>
      </c>
      <c r="Q2776">
        <v>5.1893066468841136</v>
      </c>
      <c r="R2776" t="s">
        <v>391</v>
      </c>
      <c r="S2776">
        <v>199.72903588429989</v>
      </c>
      <c r="T2776">
        <v>364.30560000000003</v>
      </c>
      <c r="U2776" t="s">
        <v>392</v>
      </c>
      <c r="V2776">
        <v>1.0176134078212291</v>
      </c>
      <c r="W2776">
        <v>11.625999787885601</v>
      </c>
      <c r="X2776">
        <v>21.895260974855479</v>
      </c>
      <c r="Y2776">
        <v>17</v>
      </c>
      <c r="Z2776">
        <v>0.65</v>
      </c>
      <c r="AA2776">
        <v>1</v>
      </c>
    </row>
    <row r="2777" spans="1:27" x14ac:dyDescent="0.25">
      <c r="A2777" t="s">
        <v>98</v>
      </c>
      <c r="B2777" t="s">
        <v>519</v>
      </c>
      <c r="C2777" t="s">
        <v>1367</v>
      </c>
      <c r="D2777" t="s">
        <v>1707</v>
      </c>
      <c r="E2777" t="s">
        <v>386</v>
      </c>
      <c r="G2777" t="s">
        <v>399</v>
      </c>
      <c r="H2777" t="s">
        <v>125</v>
      </c>
      <c r="I2777">
        <v>2016</v>
      </c>
      <c r="J2777" t="s">
        <v>400</v>
      </c>
      <c r="K2777" t="s">
        <v>127</v>
      </c>
      <c r="L2777" t="s">
        <v>3011</v>
      </c>
      <c r="M2777" t="s">
        <v>3015</v>
      </c>
      <c r="N2777">
        <v>1</v>
      </c>
      <c r="O2777">
        <v>2020</v>
      </c>
      <c r="P2777">
        <v>1073.035985730982</v>
      </c>
      <c r="Q2777">
        <v>5.1893066468841136</v>
      </c>
      <c r="R2777" t="s">
        <v>391</v>
      </c>
      <c r="S2777">
        <v>206.77829597433399</v>
      </c>
      <c r="T2777">
        <v>358</v>
      </c>
      <c r="U2777" t="s">
        <v>392</v>
      </c>
      <c r="V2777">
        <v>1</v>
      </c>
      <c r="W2777">
        <v>11.625999787885601</v>
      </c>
      <c r="X2777">
        <v>21.895260974855479</v>
      </c>
      <c r="Y2777">
        <v>17</v>
      </c>
      <c r="Z2777">
        <v>0.65</v>
      </c>
      <c r="AA2777">
        <v>1</v>
      </c>
    </row>
    <row r="2778" spans="1:27" x14ac:dyDescent="0.25">
      <c r="A2778" t="s">
        <v>98</v>
      </c>
      <c r="B2778" t="s">
        <v>519</v>
      </c>
      <c r="C2778" t="s">
        <v>1367</v>
      </c>
      <c r="D2778" t="s">
        <v>1707</v>
      </c>
      <c r="E2778" t="s">
        <v>386</v>
      </c>
      <c r="G2778" t="s">
        <v>402</v>
      </c>
      <c r="H2778" t="s">
        <v>125</v>
      </c>
      <c r="I2778">
        <v>2016</v>
      </c>
      <c r="J2778" t="s">
        <v>403</v>
      </c>
      <c r="K2778" t="s">
        <v>127</v>
      </c>
      <c r="L2778" t="s">
        <v>3011</v>
      </c>
      <c r="M2778" t="s">
        <v>3016</v>
      </c>
      <c r="N2778">
        <v>1</v>
      </c>
      <c r="O2778">
        <v>2020</v>
      </c>
      <c r="P2778">
        <v>1597.3603878495301</v>
      </c>
      <c r="Q2778">
        <v>5.1893066468841136</v>
      </c>
      <c r="R2778" t="s">
        <v>391</v>
      </c>
      <c r="S2778">
        <v>307.81769059815628</v>
      </c>
      <c r="T2778">
        <v>705.226</v>
      </c>
      <c r="U2778" t="s">
        <v>392</v>
      </c>
      <c r="V2778">
        <v>1.9699050279329611</v>
      </c>
      <c r="W2778">
        <v>11.625999787885601</v>
      </c>
      <c r="X2778">
        <v>21.895260974855479</v>
      </c>
      <c r="Y2778">
        <v>17</v>
      </c>
      <c r="Z2778">
        <v>0.65</v>
      </c>
      <c r="AA2778">
        <v>1</v>
      </c>
    </row>
    <row r="2779" spans="1:27" x14ac:dyDescent="0.25">
      <c r="A2779" t="s">
        <v>98</v>
      </c>
      <c r="B2779" t="s">
        <v>519</v>
      </c>
      <c r="C2779" t="s">
        <v>1367</v>
      </c>
      <c r="D2779" t="s">
        <v>1707</v>
      </c>
      <c r="E2779" t="s">
        <v>386</v>
      </c>
      <c r="G2779" t="s">
        <v>405</v>
      </c>
      <c r="H2779" t="s">
        <v>125</v>
      </c>
      <c r="I2779">
        <v>2016</v>
      </c>
      <c r="J2779" t="s">
        <v>406</v>
      </c>
      <c r="K2779" t="s">
        <v>127</v>
      </c>
      <c r="L2779" t="s">
        <v>3011</v>
      </c>
      <c r="M2779" t="s">
        <v>3017</v>
      </c>
      <c r="N2779">
        <v>1</v>
      </c>
      <c r="O2779">
        <v>2020</v>
      </c>
      <c r="P2779">
        <v>1731.489886065903</v>
      </c>
      <c r="Q2779">
        <v>5.1893066468841136</v>
      </c>
      <c r="R2779" t="s">
        <v>391</v>
      </c>
      <c r="S2779">
        <v>333.66497759494803</v>
      </c>
      <c r="T2779">
        <v>671</v>
      </c>
      <c r="U2779" t="s">
        <v>392</v>
      </c>
      <c r="V2779">
        <v>1.8743016759776541</v>
      </c>
      <c r="W2779">
        <v>11.625999787885601</v>
      </c>
      <c r="X2779">
        <v>21.895260974855479</v>
      </c>
      <c r="Y2779">
        <v>17</v>
      </c>
      <c r="Z2779">
        <v>0.65</v>
      </c>
      <c r="AA2779">
        <v>1</v>
      </c>
    </row>
    <row r="2780" spans="1:27" x14ac:dyDescent="0.25">
      <c r="A2780" t="s">
        <v>98</v>
      </c>
      <c r="B2780" t="s">
        <v>519</v>
      </c>
      <c r="C2780" t="s">
        <v>1367</v>
      </c>
      <c r="D2780" t="s">
        <v>1707</v>
      </c>
      <c r="E2780" t="s">
        <v>386</v>
      </c>
      <c r="G2780" t="s">
        <v>408</v>
      </c>
      <c r="H2780" t="s">
        <v>125</v>
      </c>
      <c r="I2780">
        <v>2016</v>
      </c>
      <c r="J2780" t="s">
        <v>409</v>
      </c>
      <c r="K2780" t="s">
        <v>127</v>
      </c>
      <c r="L2780" t="s">
        <v>3011</v>
      </c>
      <c r="M2780" t="s">
        <v>3018</v>
      </c>
      <c r="N2780">
        <v>1</v>
      </c>
      <c r="O2780">
        <v>2020</v>
      </c>
      <c r="P2780">
        <v>1890.006565776162</v>
      </c>
      <c r="Q2780">
        <v>5.1893066468841136</v>
      </c>
      <c r="R2780" t="s">
        <v>391</v>
      </c>
      <c r="S2780">
        <v>364.21177131842921</v>
      </c>
      <c r="T2780">
        <v>634.70339999999999</v>
      </c>
      <c r="U2780" t="s">
        <v>392</v>
      </c>
      <c r="V2780">
        <v>1.772914525139665</v>
      </c>
      <c r="W2780">
        <v>11.625999787885601</v>
      </c>
      <c r="X2780">
        <v>21.895260974855479</v>
      </c>
      <c r="Y2780">
        <v>17</v>
      </c>
      <c r="Z2780">
        <v>0.65</v>
      </c>
      <c r="AA2780">
        <v>1</v>
      </c>
    </row>
    <row r="2781" spans="1:27" x14ac:dyDescent="0.25">
      <c r="A2781" t="s">
        <v>98</v>
      </c>
      <c r="B2781" t="s">
        <v>519</v>
      </c>
      <c r="C2781" t="s">
        <v>1367</v>
      </c>
      <c r="D2781" t="s">
        <v>1707</v>
      </c>
      <c r="E2781" t="s">
        <v>386</v>
      </c>
      <c r="G2781" t="s">
        <v>411</v>
      </c>
      <c r="H2781" t="s">
        <v>125</v>
      </c>
      <c r="I2781">
        <v>2016</v>
      </c>
      <c r="J2781" t="s">
        <v>412</v>
      </c>
      <c r="K2781" t="s">
        <v>127</v>
      </c>
      <c r="L2781" t="s">
        <v>3011</v>
      </c>
      <c r="M2781" t="s">
        <v>3019</v>
      </c>
      <c r="N2781">
        <v>1</v>
      </c>
      <c r="O2781">
        <v>2020</v>
      </c>
      <c r="P2781">
        <v>2414.3309678947098</v>
      </c>
      <c r="Q2781">
        <v>5.1893066468841136</v>
      </c>
      <c r="R2781" t="s">
        <v>391</v>
      </c>
      <c r="S2781">
        <v>465.25116594225148</v>
      </c>
      <c r="T2781">
        <v>509</v>
      </c>
      <c r="U2781" t="s">
        <v>392</v>
      </c>
      <c r="V2781">
        <v>1.4217877094972069</v>
      </c>
      <c r="W2781">
        <v>11.625999787885601</v>
      </c>
      <c r="X2781">
        <v>21.895260974855479</v>
      </c>
      <c r="Y2781">
        <v>17</v>
      </c>
      <c r="Z2781">
        <v>0.65</v>
      </c>
      <c r="AA2781">
        <v>1</v>
      </c>
    </row>
    <row r="2782" spans="1:27" x14ac:dyDescent="0.25">
      <c r="A2782" t="s">
        <v>98</v>
      </c>
      <c r="B2782" t="s">
        <v>519</v>
      </c>
      <c r="C2782" t="s">
        <v>1367</v>
      </c>
      <c r="D2782" t="s">
        <v>1707</v>
      </c>
      <c r="E2782" t="s">
        <v>386</v>
      </c>
      <c r="G2782" t="s">
        <v>414</v>
      </c>
      <c r="H2782" t="s">
        <v>125</v>
      </c>
      <c r="I2782">
        <v>2016</v>
      </c>
      <c r="J2782" t="s">
        <v>415</v>
      </c>
      <c r="K2782" t="s">
        <v>127</v>
      </c>
      <c r="L2782" t="s">
        <v>3011</v>
      </c>
      <c r="M2782" t="s">
        <v>3020</v>
      </c>
      <c r="N2782">
        <v>1</v>
      </c>
      <c r="O2782">
        <v>2020</v>
      </c>
      <c r="P2782">
        <v>1255.939846935127</v>
      </c>
      <c r="Q2782">
        <v>5.1893066468841136</v>
      </c>
      <c r="R2782" t="s">
        <v>391</v>
      </c>
      <c r="S2782">
        <v>242.02459642450461</v>
      </c>
      <c r="T2782">
        <v>520.54999999999995</v>
      </c>
      <c r="U2782" t="s">
        <v>392</v>
      </c>
      <c r="V2782">
        <v>1.4540502793296091</v>
      </c>
      <c r="W2782">
        <v>11.625999787885601</v>
      </c>
      <c r="X2782">
        <v>21.895260974855479</v>
      </c>
      <c r="Y2782">
        <v>17</v>
      </c>
      <c r="Z2782">
        <v>0.65</v>
      </c>
      <c r="AA2782">
        <v>1</v>
      </c>
    </row>
    <row r="2783" spans="1:27" x14ac:dyDescent="0.25">
      <c r="A2783" t="s">
        <v>98</v>
      </c>
      <c r="B2783" t="s">
        <v>519</v>
      </c>
      <c r="C2783" t="s">
        <v>1367</v>
      </c>
      <c r="D2783" t="s">
        <v>1707</v>
      </c>
      <c r="E2783" t="s">
        <v>386</v>
      </c>
      <c r="G2783" t="s">
        <v>417</v>
      </c>
      <c r="H2783" t="s">
        <v>125</v>
      </c>
      <c r="I2783">
        <v>2016</v>
      </c>
      <c r="J2783" t="s">
        <v>418</v>
      </c>
      <c r="K2783" t="s">
        <v>127</v>
      </c>
      <c r="L2783" t="s">
        <v>3011</v>
      </c>
      <c r="M2783" t="s">
        <v>3021</v>
      </c>
      <c r="N2783">
        <v>1</v>
      </c>
      <c r="O2783">
        <v>2020</v>
      </c>
      <c r="P2783">
        <v>1365.682163657614</v>
      </c>
      <c r="Q2783">
        <v>5.1893066468841136</v>
      </c>
      <c r="R2783" t="s">
        <v>391</v>
      </c>
      <c r="S2783">
        <v>263.1723766946069</v>
      </c>
      <c r="T2783">
        <v>480</v>
      </c>
      <c r="U2783" t="s">
        <v>392</v>
      </c>
      <c r="V2783">
        <v>1.3407821229050281</v>
      </c>
      <c r="W2783">
        <v>11.625999787885601</v>
      </c>
      <c r="X2783">
        <v>21.895260974855479</v>
      </c>
      <c r="Y2783">
        <v>17</v>
      </c>
      <c r="Z2783">
        <v>0.65</v>
      </c>
      <c r="AA2783">
        <v>1</v>
      </c>
    </row>
    <row r="2784" spans="1:27" x14ac:dyDescent="0.25">
      <c r="A2784" t="s">
        <v>98</v>
      </c>
      <c r="B2784" t="s">
        <v>519</v>
      </c>
      <c r="C2784" t="s">
        <v>1367</v>
      </c>
      <c r="D2784" t="s">
        <v>1707</v>
      </c>
      <c r="E2784" t="s">
        <v>386</v>
      </c>
      <c r="G2784" t="s">
        <v>420</v>
      </c>
      <c r="H2784" t="s">
        <v>125</v>
      </c>
      <c r="I2784">
        <v>2016</v>
      </c>
      <c r="J2784" t="s">
        <v>421</v>
      </c>
      <c r="K2784" t="s">
        <v>127</v>
      </c>
      <c r="L2784" t="s">
        <v>3011</v>
      </c>
      <c r="M2784" t="s">
        <v>3022</v>
      </c>
      <c r="N2784">
        <v>1</v>
      </c>
      <c r="O2784">
        <v>2020</v>
      </c>
      <c r="P2784">
        <v>1414.456526645386</v>
      </c>
      <c r="Q2784">
        <v>5.1893066468841136</v>
      </c>
      <c r="R2784" t="s">
        <v>391</v>
      </c>
      <c r="S2784">
        <v>272.57139014798571</v>
      </c>
      <c r="T2784">
        <v>469</v>
      </c>
      <c r="U2784" t="s">
        <v>392</v>
      </c>
      <c r="V2784">
        <v>1.310055865921788</v>
      </c>
      <c r="W2784">
        <v>11.625999787885601</v>
      </c>
      <c r="X2784">
        <v>21.895260974855479</v>
      </c>
      <c r="Y2784">
        <v>17</v>
      </c>
      <c r="Z2784">
        <v>0.65</v>
      </c>
      <c r="AA2784">
        <v>1</v>
      </c>
    </row>
    <row r="2785" spans="1:27" x14ac:dyDescent="0.25">
      <c r="A2785" t="s">
        <v>98</v>
      </c>
      <c r="B2785" t="s">
        <v>519</v>
      </c>
      <c r="C2785" t="s">
        <v>1367</v>
      </c>
      <c r="D2785" t="s">
        <v>1707</v>
      </c>
      <c r="E2785" t="s">
        <v>386</v>
      </c>
      <c r="G2785" t="s">
        <v>423</v>
      </c>
      <c r="H2785" t="s">
        <v>125</v>
      </c>
      <c r="I2785">
        <v>2016</v>
      </c>
      <c r="J2785" t="s">
        <v>424</v>
      </c>
      <c r="K2785" t="s">
        <v>127</v>
      </c>
      <c r="L2785" t="s">
        <v>3011</v>
      </c>
      <c r="M2785" t="s">
        <v>3023</v>
      </c>
      <c r="N2785">
        <v>1</v>
      </c>
      <c r="O2785">
        <v>2020</v>
      </c>
      <c r="P2785">
        <v>1414.456526645386</v>
      </c>
      <c r="Q2785">
        <v>5.1893066468841136</v>
      </c>
      <c r="R2785" t="s">
        <v>391</v>
      </c>
      <c r="S2785">
        <v>272.57139014798571</v>
      </c>
      <c r="T2785">
        <v>469</v>
      </c>
      <c r="U2785" t="s">
        <v>392</v>
      </c>
      <c r="V2785">
        <v>1.310055865921788</v>
      </c>
      <c r="W2785">
        <v>11.625999787885601</v>
      </c>
      <c r="X2785">
        <v>21.895260974855479</v>
      </c>
      <c r="Y2785">
        <v>17</v>
      </c>
      <c r="Z2785">
        <v>0.65</v>
      </c>
      <c r="AA2785">
        <v>1</v>
      </c>
    </row>
    <row r="2786" spans="1:27" x14ac:dyDescent="0.25">
      <c r="A2786" t="s">
        <v>98</v>
      </c>
      <c r="B2786" t="s">
        <v>519</v>
      </c>
      <c r="C2786" t="s">
        <v>1367</v>
      </c>
      <c r="D2786" t="s">
        <v>1707</v>
      </c>
      <c r="E2786" t="s">
        <v>426</v>
      </c>
      <c r="G2786" t="s">
        <v>427</v>
      </c>
      <c r="H2786" t="s">
        <v>125</v>
      </c>
      <c r="I2786">
        <v>2016</v>
      </c>
      <c r="J2786" t="s">
        <v>428</v>
      </c>
      <c r="K2786" t="s">
        <v>127</v>
      </c>
      <c r="L2786" t="s">
        <v>3024</v>
      </c>
      <c r="M2786" t="s">
        <v>3025</v>
      </c>
      <c r="N2786">
        <v>1</v>
      </c>
      <c r="O2786">
        <v>2020</v>
      </c>
      <c r="P2786">
        <v>609.67953734714899</v>
      </c>
      <c r="Q2786">
        <v>0.7595291822898359</v>
      </c>
      <c r="R2786" t="s">
        <v>391</v>
      </c>
      <c r="S2786">
        <v>802.70719224912625</v>
      </c>
      <c r="T2786">
        <v>300.25599999999997</v>
      </c>
      <c r="U2786" t="s">
        <v>392</v>
      </c>
      <c r="V2786">
        <v>1.0918399999999999</v>
      </c>
      <c r="W2786">
        <v>16.5973520403479</v>
      </c>
      <c r="X2786">
        <v>27.331519839424129</v>
      </c>
      <c r="Y2786">
        <v>22</v>
      </c>
      <c r="Z2786">
        <v>0.65</v>
      </c>
      <c r="AA2786">
        <v>1</v>
      </c>
    </row>
    <row r="2787" spans="1:27" x14ac:dyDescent="0.25">
      <c r="A2787" t="s">
        <v>98</v>
      </c>
      <c r="B2787" t="s">
        <v>519</v>
      </c>
      <c r="C2787" t="s">
        <v>1367</v>
      </c>
      <c r="D2787" t="s">
        <v>1707</v>
      </c>
      <c r="E2787" t="s">
        <v>426</v>
      </c>
      <c r="G2787" t="s">
        <v>431</v>
      </c>
      <c r="H2787" t="s">
        <v>125</v>
      </c>
      <c r="I2787">
        <v>2016</v>
      </c>
      <c r="J2787" t="s">
        <v>432</v>
      </c>
      <c r="K2787" t="s">
        <v>127</v>
      </c>
      <c r="L2787" t="s">
        <v>3024</v>
      </c>
      <c r="M2787" t="s">
        <v>3026</v>
      </c>
      <c r="N2787">
        <v>1</v>
      </c>
      <c r="O2787">
        <v>2020</v>
      </c>
      <c r="P2787">
        <v>609.67953734714899</v>
      </c>
      <c r="Q2787">
        <v>0.7595291822898359</v>
      </c>
      <c r="R2787" t="s">
        <v>391</v>
      </c>
      <c r="S2787">
        <v>802.70719224912625</v>
      </c>
      <c r="T2787">
        <v>297</v>
      </c>
      <c r="U2787" t="s">
        <v>392</v>
      </c>
      <c r="V2787">
        <v>1.08</v>
      </c>
      <c r="W2787">
        <v>16.5973520403479</v>
      </c>
      <c r="X2787">
        <v>27.331519839424129</v>
      </c>
      <c r="Y2787">
        <v>22</v>
      </c>
      <c r="Z2787">
        <v>0.65</v>
      </c>
      <c r="AA2787">
        <v>1</v>
      </c>
    </row>
    <row r="2788" spans="1:27" x14ac:dyDescent="0.25">
      <c r="A2788" t="s">
        <v>98</v>
      </c>
      <c r="B2788" t="s">
        <v>519</v>
      </c>
      <c r="C2788" t="s">
        <v>1367</v>
      </c>
      <c r="D2788" t="s">
        <v>1707</v>
      </c>
      <c r="E2788" t="s">
        <v>426</v>
      </c>
      <c r="G2788" t="s">
        <v>434</v>
      </c>
      <c r="H2788" t="s">
        <v>125</v>
      </c>
      <c r="I2788">
        <v>2016</v>
      </c>
      <c r="J2788" t="s">
        <v>435</v>
      </c>
      <c r="K2788" t="s">
        <v>127</v>
      </c>
      <c r="L2788" t="s">
        <v>3024</v>
      </c>
      <c r="M2788" t="s">
        <v>3027</v>
      </c>
      <c r="N2788">
        <v>1</v>
      </c>
      <c r="O2788">
        <v>2020</v>
      </c>
      <c r="P2788">
        <v>670.6474910818639</v>
      </c>
      <c r="Q2788">
        <v>0.7595291822898359</v>
      </c>
      <c r="R2788" t="s">
        <v>391</v>
      </c>
      <c r="S2788">
        <v>882.97791147403893</v>
      </c>
      <c r="T2788">
        <v>277</v>
      </c>
      <c r="U2788" t="s">
        <v>392</v>
      </c>
      <c r="V2788">
        <v>1.0072727272727271</v>
      </c>
      <c r="W2788">
        <v>16.5973520403479</v>
      </c>
      <c r="X2788">
        <v>27.331519839424129</v>
      </c>
      <c r="Y2788">
        <v>22</v>
      </c>
      <c r="Z2788">
        <v>0.65</v>
      </c>
      <c r="AA2788">
        <v>1</v>
      </c>
    </row>
    <row r="2789" spans="1:27" x14ac:dyDescent="0.25">
      <c r="A2789" t="s">
        <v>98</v>
      </c>
      <c r="B2789" t="s">
        <v>519</v>
      </c>
      <c r="C2789" t="s">
        <v>1367</v>
      </c>
      <c r="D2789" t="s">
        <v>1707</v>
      </c>
      <c r="E2789" t="s">
        <v>426</v>
      </c>
      <c r="G2789" t="s">
        <v>437</v>
      </c>
      <c r="H2789" t="s">
        <v>125</v>
      </c>
      <c r="I2789">
        <v>2016</v>
      </c>
      <c r="J2789" t="s">
        <v>438</v>
      </c>
      <c r="K2789" t="s">
        <v>127</v>
      </c>
      <c r="L2789" t="s">
        <v>3024</v>
      </c>
      <c r="M2789" t="s">
        <v>3028</v>
      </c>
      <c r="N2789">
        <v>1</v>
      </c>
      <c r="O2789">
        <v>2020</v>
      </c>
      <c r="P2789">
        <v>658.45390033492083</v>
      </c>
      <c r="Q2789">
        <v>0.7595291822898359</v>
      </c>
      <c r="R2789" t="s">
        <v>391</v>
      </c>
      <c r="S2789">
        <v>866.92376762905633</v>
      </c>
      <c r="T2789">
        <v>275</v>
      </c>
      <c r="U2789" t="s">
        <v>392</v>
      </c>
      <c r="V2789">
        <v>1</v>
      </c>
      <c r="W2789">
        <v>16.5973520403479</v>
      </c>
      <c r="X2789">
        <v>27.331519839424129</v>
      </c>
      <c r="Y2789">
        <v>22</v>
      </c>
      <c r="Z2789">
        <v>0.65</v>
      </c>
      <c r="AA2789">
        <v>1</v>
      </c>
    </row>
    <row r="2790" spans="1:27" x14ac:dyDescent="0.25">
      <c r="A2790" t="s">
        <v>98</v>
      </c>
      <c r="B2790" t="s">
        <v>519</v>
      </c>
      <c r="C2790" t="s">
        <v>1367</v>
      </c>
      <c r="D2790" t="s">
        <v>1707</v>
      </c>
      <c r="E2790" t="s">
        <v>426</v>
      </c>
      <c r="G2790" t="s">
        <v>440</v>
      </c>
      <c r="H2790" t="s">
        <v>125</v>
      </c>
      <c r="I2790">
        <v>2016</v>
      </c>
      <c r="J2790" t="s">
        <v>441</v>
      </c>
      <c r="K2790" t="s">
        <v>127</v>
      </c>
      <c r="L2790" t="s">
        <v>3024</v>
      </c>
      <c r="M2790" t="s">
        <v>3029</v>
      </c>
      <c r="N2790">
        <v>1</v>
      </c>
      <c r="O2790">
        <v>2020</v>
      </c>
      <c r="P2790">
        <v>841.35776153906556</v>
      </c>
      <c r="Q2790">
        <v>0.7595291822898359</v>
      </c>
      <c r="R2790" t="s">
        <v>391</v>
      </c>
      <c r="S2790">
        <v>1107.7359253037939</v>
      </c>
      <c r="T2790">
        <v>477.41800000000001</v>
      </c>
      <c r="U2790" t="s">
        <v>392</v>
      </c>
      <c r="V2790">
        <v>1.736065454545455</v>
      </c>
      <c r="W2790">
        <v>16.5973520403479</v>
      </c>
      <c r="X2790">
        <v>27.331519839424129</v>
      </c>
      <c r="Y2790">
        <v>22</v>
      </c>
      <c r="Z2790">
        <v>0.65</v>
      </c>
      <c r="AA2790">
        <v>1</v>
      </c>
    </row>
    <row r="2791" spans="1:27" x14ac:dyDescent="0.25">
      <c r="A2791" t="s">
        <v>98</v>
      </c>
      <c r="B2791" t="s">
        <v>519</v>
      </c>
      <c r="C2791" t="s">
        <v>1367</v>
      </c>
      <c r="D2791" t="s">
        <v>1707</v>
      </c>
      <c r="E2791" t="s">
        <v>426</v>
      </c>
      <c r="G2791" t="s">
        <v>443</v>
      </c>
      <c r="H2791" t="s">
        <v>125</v>
      </c>
      <c r="I2791">
        <v>2016</v>
      </c>
      <c r="J2791" t="s">
        <v>444</v>
      </c>
      <c r="K2791" t="s">
        <v>127</v>
      </c>
      <c r="L2791" t="s">
        <v>3024</v>
      </c>
      <c r="M2791" t="s">
        <v>3030</v>
      </c>
      <c r="N2791">
        <v>1</v>
      </c>
      <c r="O2791">
        <v>2020</v>
      </c>
      <c r="P2791">
        <v>914.51930602072343</v>
      </c>
      <c r="Q2791">
        <v>0.7595291822898359</v>
      </c>
      <c r="R2791" t="s">
        <v>391</v>
      </c>
      <c r="S2791">
        <v>1204.0607883736891</v>
      </c>
      <c r="T2791">
        <v>446</v>
      </c>
      <c r="U2791" t="s">
        <v>392</v>
      </c>
      <c r="V2791">
        <v>1.621818181818182</v>
      </c>
      <c r="W2791">
        <v>16.5973520403479</v>
      </c>
      <c r="X2791">
        <v>27.331519839424129</v>
      </c>
      <c r="Y2791">
        <v>22</v>
      </c>
      <c r="Z2791">
        <v>0.65</v>
      </c>
      <c r="AA2791">
        <v>1</v>
      </c>
    </row>
    <row r="2792" spans="1:27" x14ac:dyDescent="0.25">
      <c r="A2792" t="s">
        <v>98</v>
      </c>
      <c r="B2792" t="s">
        <v>519</v>
      </c>
      <c r="C2792" t="s">
        <v>1367</v>
      </c>
      <c r="D2792" t="s">
        <v>1707</v>
      </c>
      <c r="E2792" t="s">
        <v>426</v>
      </c>
      <c r="G2792" t="s">
        <v>446</v>
      </c>
      <c r="H2792" t="s">
        <v>125</v>
      </c>
      <c r="I2792">
        <v>2016</v>
      </c>
      <c r="J2792" t="s">
        <v>447</v>
      </c>
      <c r="K2792" t="s">
        <v>127</v>
      </c>
      <c r="L2792" t="s">
        <v>3024</v>
      </c>
      <c r="M2792" t="s">
        <v>3031</v>
      </c>
      <c r="N2792">
        <v>1</v>
      </c>
      <c r="O2792">
        <v>2020</v>
      </c>
      <c r="P2792">
        <v>963.29366900849539</v>
      </c>
      <c r="Q2792">
        <v>0.7595291822898359</v>
      </c>
      <c r="R2792" t="s">
        <v>391</v>
      </c>
      <c r="S2792">
        <v>1268.27736375362</v>
      </c>
      <c r="T2792">
        <v>429.67619999999999</v>
      </c>
      <c r="U2792" t="s">
        <v>392</v>
      </c>
      <c r="V2792">
        <v>1.5624589090909089</v>
      </c>
      <c r="W2792">
        <v>16.5973520403479</v>
      </c>
      <c r="X2792">
        <v>27.331519839424129</v>
      </c>
      <c r="Y2792">
        <v>22</v>
      </c>
      <c r="Z2792">
        <v>0.65</v>
      </c>
      <c r="AA2792">
        <v>1</v>
      </c>
    </row>
    <row r="2793" spans="1:27" x14ac:dyDescent="0.25">
      <c r="A2793" t="s">
        <v>98</v>
      </c>
      <c r="B2793" t="s">
        <v>519</v>
      </c>
      <c r="C2793" t="s">
        <v>1367</v>
      </c>
      <c r="D2793" t="s">
        <v>1707</v>
      </c>
      <c r="E2793" t="s">
        <v>426</v>
      </c>
      <c r="G2793" t="s">
        <v>449</v>
      </c>
      <c r="H2793" t="s">
        <v>125</v>
      </c>
      <c r="I2793">
        <v>2016</v>
      </c>
      <c r="J2793" t="s">
        <v>450</v>
      </c>
      <c r="K2793" t="s">
        <v>127</v>
      </c>
      <c r="L2793" t="s">
        <v>3024</v>
      </c>
      <c r="M2793" t="s">
        <v>3032</v>
      </c>
      <c r="N2793">
        <v>1</v>
      </c>
      <c r="O2793">
        <v>2020</v>
      </c>
      <c r="P2793">
        <v>987.6808505023813</v>
      </c>
      <c r="Q2793">
        <v>0.7595291822898359</v>
      </c>
      <c r="R2793" t="s">
        <v>391</v>
      </c>
      <c r="S2793">
        <v>1300.385651443584</v>
      </c>
      <c r="T2793">
        <v>419</v>
      </c>
      <c r="U2793" t="s">
        <v>392</v>
      </c>
      <c r="V2793">
        <v>1.5236363636363639</v>
      </c>
      <c r="W2793">
        <v>16.5973520403479</v>
      </c>
      <c r="X2793">
        <v>27.331519839424129</v>
      </c>
      <c r="Y2793">
        <v>22</v>
      </c>
      <c r="Z2793">
        <v>0.65</v>
      </c>
      <c r="AA2793">
        <v>1</v>
      </c>
    </row>
    <row r="2794" spans="1:27" x14ac:dyDescent="0.25">
      <c r="A2794" t="s">
        <v>98</v>
      </c>
      <c r="B2794" t="s">
        <v>519</v>
      </c>
      <c r="C2794" t="s">
        <v>1367</v>
      </c>
      <c r="D2794" t="s">
        <v>1707</v>
      </c>
      <c r="E2794" t="s">
        <v>452</v>
      </c>
      <c r="G2794" t="s">
        <v>111</v>
      </c>
      <c r="H2794" t="s">
        <v>104</v>
      </c>
      <c r="I2794">
        <v>2016</v>
      </c>
      <c r="J2794" t="s">
        <v>453</v>
      </c>
      <c r="K2794" t="s">
        <v>106</v>
      </c>
      <c r="L2794" t="s">
        <v>3033</v>
      </c>
      <c r="M2794" t="s">
        <v>3034</v>
      </c>
      <c r="N2794">
        <v>1</v>
      </c>
      <c r="O2794">
        <v>2020</v>
      </c>
      <c r="P2794">
        <v>451.16285763689018</v>
      </c>
      <c r="Q2794">
        <v>26.4248842618948</v>
      </c>
      <c r="R2794" t="s">
        <v>391</v>
      </c>
      <c r="S2794">
        <v>17.073409032389819</v>
      </c>
      <c r="T2794">
        <v>0.45</v>
      </c>
      <c r="U2794" t="s">
        <v>456</v>
      </c>
      <c r="V2794">
        <v>0.45</v>
      </c>
      <c r="W2794">
        <v>9</v>
      </c>
      <c r="X2794">
        <v>15</v>
      </c>
      <c r="Y2794">
        <v>13</v>
      </c>
      <c r="Z2794">
        <v>9.0000000000000011E-2</v>
      </c>
      <c r="AA2794">
        <v>1</v>
      </c>
    </row>
    <row r="2795" spans="1:27" x14ac:dyDescent="0.25">
      <c r="A2795" t="s">
        <v>98</v>
      </c>
      <c r="B2795" t="s">
        <v>519</v>
      </c>
      <c r="C2795" t="s">
        <v>1367</v>
      </c>
      <c r="D2795" t="s">
        <v>1707</v>
      </c>
      <c r="E2795" t="s">
        <v>452</v>
      </c>
      <c r="G2795" t="s">
        <v>119</v>
      </c>
      <c r="H2795" t="s">
        <v>104</v>
      </c>
      <c r="I2795">
        <v>2016</v>
      </c>
      <c r="J2795" t="s">
        <v>457</v>
      </c>
      <c r="K2795" t="s">
        <v>106</v>
      </c>
      <c r="L2795" t="s">
        <v>3033</v>
      </c>
      <c r="M2795" t="s">
        <v>3035</v>
      </c>
      <c r="N2795">
        <v>1</v>
      </c>
      <c r="O2795">
        <v>2020</v>
      </c>
      <c r="P2795">
        <v>521.3437466026287</v>
      </c>
      <c r="Q2795">
        <v>26.4248842618948</v>
      </c>
      <c r="R2795" t="s">
        <v>391</v>
      </c>
      <c r="S2795">
        <v>19.729272659650459</v>
      </c>
      <c r="T2795">
        <v>0.52</v>
      </c>
      <c r="U2795" t="s">
        <v>456</v>
      </c>
      <c r="V2795">
        <v>0.52</v>
      </c>
      <c r="W2795">
        <v>9</v>
      </c>
      <c r="X2795">
        <v>15</v>
      </c>
      <c r="Y2795">
        <v>13</v>
      </c>
      <c r="Z2795">
        <v>9.0000000000000011E-2</v>
      </c>
      <c r="AA2795">
        <v>1</v>
      </c>
    </row>
    <row r="2796" spans="1:27" x14ac:dyDescent="0.25">
      <c r="A2796" t="s">
        <v>98</v>
      </c>
      <c r="B2796" t="s">
        <v>519</v>
      </c>
      <c r="C2796" t="s">
        <v>1367</v>
      </c>
      <c r="D2796" t="s">
        <v>1707</v>
      </c>
      <c r="E2796" t="s">
        <v>452</v>
      </c>
      <c r="G2796" t="s">
        <v>111</v>
      </c>
      <c r="H2796" t="s">
        <v>156</v>
      </c>
      <c r="I2796">
        <v>2016</v>
      </c>
      <c r="J2796" t="s">
        <v>459</v>
      </c>
      <c r="K2796" t="s">
        <v>158</v>
      </c>
      <c r="L2796" t="s">
        <v>3033</v>
      </c>
      <c r="M2796" t="s">
        <v>3036</v>
      </c>
      <c r="N2796">
        <v>1</v>
      </c>
      <c r="O2796">
        <v>2020</v>
      </c>
      <c r="P2796">
        <v>451.16285763689018</v>
      </c>
      <c r="Q2796">
        <v>26.4248842618948</v>
      </c>
      <c r="R2796" t="s">
        <v>391</v>
      </c>
      <c r="S2796">
        <v>17.073409032389819</v>
      </c>
      <c r="T2796">
        <v>0.45</v>
      </c>
      <c r="U2796" t="s">
        <v>456</v>
      </c>
      <c r="V2796">
        <v>0.45</v>
      </c>
      <c r="W2796">
        <v>9</v>
      </c>
      <c r="X2796">
        <v>15</v>
      </c>
      <c r="Y2796">
        <v>13</v>
      </c>
      <c r="Z2796">
        <v>9.0000000000000011E-2</v>
      </c>
      <c r="AA2796">
        <v>1</v>
      </c>
    </row>
    <row r="2797" spans="1:27" x14ac:dyDescent="0.25">
      <c r="A2797" t="s">
        <v>98</v>
      </c>
      <c r="B2797" t="s">
        <v>519</v>
      </c>
      <c r="C2797" t="s">
        <v>1367</v>
      </c>
      <c r="D2797" t="s">
        <v>1707</v>
      </c>
      <c r="E2797" t="s">
        <v>452</v>
      </c>
      <c r="G2797" t="s">
        <v>119</v>
      </c>
      <c r="H2797" t="s">
        <v>156</v>
      </c>
      <c r="I2797">
        <v>2016</v>
      </c>
      <c r="J2797" t="s">
        <v>461</v>
      </c>
      <c r="K2797" t="s">
        <v>158</v>
      </c>
      <c r="L2797" t="s">
        <v>3033</v>
      </c>
      <c r="M2797" t="s">
        <v>3037</v>
      </c>
      <c r="N2797">
        <v>1</v>
      </c>
      <c r="O2797">
        <v>2020</v>
      </c>
      <c r="P2797">
        <v>521.3437466026287</v>
      </c>
      <c r="Q2797">
        <v>26.4248842618948</v>
      </c>
      <c r="R2797" t="s">
        <v>391</v>
      </c>
      <c r="S2797">
        <v>19.729272659650459</v>
      </c>
      <c r="T2797">
        <v>0.52</v>
      </c>
      <c r="U2797" t="s">
        <v>456</v>
      </c>
      <c r="V2797">
        <v>0.52</v>
      </c>
      <c r="W2797">
        <v>9</v>
      </c>
      <c r="X2797">
        <v>15</v>
      </c>
      <c r="Y2797">
        <v>13</v>
      </c>
      <c r="Z2797">
        <v>9.0000000000000011E-2</v>
      </c>
      <c r="AA2797">
        <v>1</v>
      </c>
    </row>
    <row r="2798" spans="1:27" x14ac:dyDescent="0.25">
      <c r="A2798" t="s">
        <v>98</v>
      </c>
      <c r="B2798" t="s">
        <v>519</v>
      </c>
      <c r="C2798" t="s">
        <v>1367</v>
      </c>
      <c r="D2798" t="s">
        <v>1707</v>
      </c>
      <c r="E2798" t="s">
        <v>452</v>
      </c>
      <c r="G2798" t="s">
        <v>111</v>
      </c>
      <c r="H2798" t="s">
        <v>125</v>
      </c>
      <c r="I2798">
        <v>2016</v>
      </c>
      <c r="J2798" t="s">
        <v>463</v>
      </c>
      <c r="K2798" t="s">
        <v>127</v>
      </c>
      <c r="L2798" t="s">
        <v>3033</v>
      </c>
      <c r="M2798" t="s">
        <v>3038</v>
      </c>
      <c r="N2798">
        <v>1</v>
      </c>
      <c r="O2798">
        <v>2020</v>
      </c>
      <c r="P2798">
        <v>938.90648751460947</v>
      </c>
      <c r="Q2798">
        <v>26.4248842618948</v>
      </c>
      <c r="R2798" t="s">
        <v>391</v>
      </c>
      <c r="S2798">
        <v>35.531148526865302</v>
      </c>
      <c r="T2798">
        <v>228.0913607809874</v>
      </c>
      <c r="U2798" t="s">
        <v>392</v>
      </c>
      <c r="V2798">
        <v>0.9</v>
      </c>
      <c r="W2798">
        <v>10</v>
      </c>
      <c r="X2798">
        <v>20</v>
      </c>
      <c r="Y2798">
        <v>16</v>
      </c>
      <c r="Z2798">
        <v>9.0000000000000011E-2</v>
      </c>
      <c r="AA2798">
        <v>1</v>
      </c>
    </row>
    <row r="2799" spans="1:27" x14ac:dyDescent="0.25">
      <c r="A2799" t="s">
        <v>98</v>
      </c>
      <c r="B2799" t="s">
        <v>519</v>
      </c>
      <c r="C2799" t="s">
        <v>1367</v>
      </c>
      <c r="D2799" t="s">
        <v>1707</v>
      </c>
      <c r="E2799" t="s">
        <v>465</v>
      </c>
      <c r="G2799" t="s">
        <v>466</v>
      </c>
      <c r="H2799" t="s">
        <v>125</v>
      </c>
      <c r="I2799">
        <v>2030</v>
      </c>
      <c r="J2799" t="s">
        <v>467</v>
      </c>
      <c r="K2799" t="s">
        <v>127</v>
      </c>
      <c r="L2799" t="s">
        <v>3039</v>
      </c>
      <c r="M2799" t="s">
        <v>3040</v>
      </c>
      <c r="N2799">
        <v>1</v>
      </c>
      <c r="O2799">
        <v>2030</v>
      </c>
      <c r="P2799">
        <v>1646.1347508373019</v>
      </c>
      <c r="Q2799">
        <v>11.87275774201475</v>
      </c>
      <c r="R2799" t="s">
        <v>391</v>
      </c>
      <c r="S2799">
        <v>138.6480535193638</v>
      </c>
      <c r="T2799">
        <v>0.28000000000000003</v>
      </c>
      <c r="U2799" t="s">
        <v>470</v>
      </c>
      <c r="V2799">
        <v>2.333333333333333</v>
      </c>
      <c r="W2799">
        <v>6</v>
      </c>
      <c r="X2799">
        <v>17</v>
      </c>
      <c r="Y2799">
        <v>12</v>
      </c>
      <c r="Z2799">
        <v>0.02</v>
      </c>
      <c r="AA2799">
        <v>1</v>
      </c>
    </row>
    <row r="2800" spans="1:27" x14ac:dyDescent="0.25">
      <c r="A2800" t="s">
        <v>98</v>
      </c>
      <c r="B2800" t="s">
        <v>519</v>
      </c>
      <c r="C2800" t="s">
        <v>1367</v>
      </c>
      <c r="D2800" t="s">
        <v>1707</v>
      </c>
      <c r="E2800" t="s">
        <v>465</v>
      </c>
      <c r="G2800" t="s">
        <v>471</v>
      </c>
      <c r="H2800" t="s">
        <v>125</v>
      </c>
      <c r="I2800">
        <v>2016</v>
      </c>
      <c r="J2800" t="s">
        <v>472</v>
      </c>
      <c r="K2800" t="s">
        <v>127</v>
      </c>
      <c r="L2800" t="s">
        <v>3039</v>
      </c>
      <c r="M2800" t="s">
        <v>3041</v>
      </c>
      <c r="N2800">
        <v>1</v>
      </c>
      <c r="O2800">
        <v>2020</v>
      </c>
      <c r="P2800">
        <v>792.58339855129361</v>
      </c>
      <c r="Q2800">
        <v>11.87275774201475</v>
      </c>
      <c r="R2800" t="s">
        <v>391</v>
      </c>
      <c r="S2800">
        <v>66.756470213027001</v>
      </c>
      <c r="T2800">
        <v>0.26</v>
      </c>
      <c r="U2800" t="s">
        <v>470</v>
      </c>
      <c r="V2800">
        <v>2.166666666666667</v>
      </c>
      <c r="W2800">
        <v>6</v>
      </c>
      <c r="X2800">
        <v>17</v>
      </c>
      <c r="Y2800">
        <v>12</v>
      </c>
      <c r="Z2800">
        <v>0.02</v>
      </c>
      <c r="AA2800">
        <v>1</v>
      </c>
    </row>
    <row r="2801" spans="1:27" x14ac:dyDescent="0.25">
      <c r="A2801" t="s">
        <v>98</v>
      </c>
      <c r="B2801" t="s">
        <v>519</v>
      </c>
      <c r="C2801" t="s">
        <v>1367</v>
      </c>
      <c r="D2801" t="s">
        <v>1707</v>
      </c>
      <c r="E2801" t="s">
        <v>465</v>
      </c>
      <c r="G2801" t="s">
        <v>474</v>
      </c>
      <c r="H2801" t="s">
        <v>125</v>
      </c>
      <c r="I2801">
        <v>2016</v>
      </c>
      <c r="J2801" t="s">
        <v>475</v>
      </c>
      <c r="K2801" t="s">
        <v>127</v>
      </c>
      <c r="L2801" t="s">
        <v>3039</v>
      </c>
      <c r="M2801" t="s">
        <v>3042</v>
      </c>
      <c r="N2801">
        <v>0</v>
      </c>
      <c r="O2801">
        <v>2020</v>
      </c>
      <c r="P2801">
        <v>792.58339855129361</v>
      </c>
      <c r="Q2801">
        <v>11.87275774201475</v>
      </c>
      <c r="R2801" t="s">
        <v>391</v>
      </c>
      <c r="S2801">
        <v>66.756470213027001</v>
      </c>
      <c r="T2801">
        <v>0.26</v>
      </c>
      <c r="U2801" t="s">
        <v>470</v>
      </c>
      <c r="V2801">
        <v>2.166666666666667</v>
      </c>
      <c r="W2801">
        <v>6</v>
      </c>
      <c r="X2801">
        <v>17</v>
      </c>
      <c r="Y2801">
        <v>12</v>
      </c>
      <c r="Z2801">
        <v>0.02</v>
      </c>
      <c r="AA2801">
        <v>1</v>
      </c>
    </row>
    <row r="2802" spans="1:27" x14ac:dyDescent="0.25">
      <c r="A2802" t="s">
        <v>98</v>
      </c>
      <c r="B2802" t="s">
        <v>519</v>
      </c>
      <c r="C2802" t="s">
        <v>1367</v>
      </c>
      <c r="D2802" t="s">
        <v>1707</v>
      </c>
      <c r="E2802" t="s">
        <v>465</v>
      </c>
      <c r="G2802" t="s">
        <v>474</v>
      </c>
      <c r="H2802" t="s">
        <v>125</v>
      </c>
      <c r="I2802">
        <v>2020</v>
      </c>
      <c r="J2802" t="s">
        <v>477</v>
      </c>
      <c r="K2802" t="s">
        <v>127</v>
      </c>
      <c r="L2802" t="s">
        <v>3039</v>
      </c>
      <c r="M2802" t="s">
        <v>3042</v>
      </c>
      <c r="N2802">
        <v>1</v>
      </c>
      <c r="O2802">
        <v>2020</v>
      </c>
      <c r="P2802">
        <v>914.51930602072343</v>
      </c>
      <c r="Q2802">
        <v>11.87275774201475</v>
      </c>
      <c r="R2802" t="s">
        <v>391</v>
      </c>
      <c r="S2802">
        <v>77.026696399646539</v>
      </c>
      <c r="T2802">
        <v>0.24</v>
      </c>
      <c r="U2802" t="s">
        <v>470</v>
      </c>
      <c r="V2802">
        <v>2</v>
      </c>
      <c r="W2802">
        <v>6</v>
      </c>
      <c r="X2802">
        <v>17</v>
      </c>
      <c r="Y2802">
        <v>12</v>
      </c>
      <c r="Z2802">
        <v>0.02</v>
      </c>
      <c r="AA2802">
        <v>1</v>
      </c>
    </row>
    <row r="2803" spans="1:27" x14ac:dyDescent="0.25">
      <c r="A2803" t="s">
        <v>98</v>
      </c>
      <c r="B2803" t="s">
        <v>519</v>
      </c>
      <c r="C2803" t="s">
        <v>1367</v>
      </c>
      <c r="D2803" t="s">
        <v>1707</v>
      </c>
      <c r="E2803" t="s">
        <v>465</v>
      </c>
      <c r="G2803" t="s">
        <v>478</v>
      </c>
      <c r="H2803" t="s">
        <v>125</v>
      </c>
      <c r="I2803">
        <v>2016</v>
      </c>
      <c r="J2803" t="s">
        <v>479</v>
      </c>
      <c r="K2803" t="s">
        <v>127</v>
      </c>
      <c r="L2803" t="s">
        <v>3039</v>
      </c>
      <c r="M2803" t="s">
        <v>3043</v>
      </c>
      <c r="N2803">
        <v>1</v>
      </c>
      <c r="O2803">
        <v>2020</v>
      </c>
      <c r="P2803">
        <v>1158.3911209595831</v>
      </c>
      <c r="Q2803">
        <v>11.87275774201475</v>
      </c>
      <c r="R2803" t="s">
        <v>391</v>
      </c>
      <c r="S2803">
        <v>97.567148772885631</v>
      </c>
      <c r="T2803">
        <v>0.15</v>
      </c>
      <c r="U2803" t="s">
        <v>470</v>
      </c>
      <c r="V2803">
        <v>1.25</v>
      </c>
      <c r="W2803">
        <v>6</v>
      </c>
      <c r="X2803">
        <v>17</v>
      </c>
      <c r="Y2803">
        <v>12</v>
      </c>
      <c r="Z2803">
        <v>0.02</v>
      </c>
      <c r="AA2803">
        <v>1</v>
      </c>
    </row>
    <row r="2804" spans="1:27" x14ac:dyDescent="0.25">
      <c r="A2804" t="s">
        <v>98</v>
      </c>
      <c r="B2804" t="s">
        <v>519</v>
      </c>
      <c r="C2804" t="s">
        <v>1367</v>
      </c>
      <c r="D2804" t="s">
        <v>1707</v>
      </c>
      <c r="E2804" t="s">
        <v>465</v>
      </c>
      <c r="G2804" t="s">
        <v>481</v>
      </c>
      <c r="H2804" t="s">
        <v>125</v>
      </c>
      <c r="I2804">
        <v>2016</v>
      </c>
      <c r="J2804" t="s">
        <v>482</v>
      </c>
      <c r="K2804" t="s">
        <v>127</v>
      </c>
      <c r="L2804" t="s">
        <v>3039</v>
      </c>
      <c r="M2804" t="s">
        <v>3044</v>
      </c>
      <c r="N2804">
        <v>1</v>
      </c>
      <c r="O2804">
        <v>2020</v>
      </c>
      <c r="P2804">
        <v>1371.7789590310849</v>
      </c>
      <c r="Q2804">
        <v>11.87275774201475</v>
      </c>
      <c r="R2804" t="s">
        <v>391</v>
      </c>
      <c r="S2804">
        <v>115.54004459946979</v>
      </c>
      <c r="T2804">
        <v>0.12</v>
      </c>
      <c r="U2804" t="s">
        <v>470</v>
      </c>
      <c r="V2804">
        <v>1</v>
      </c>
      <c r="W2804">
        <v>6</v>
      </c>
      <c r="X2804">
        <v>17</v>
      </c>
      <c r="Y2804">
        <v>12</v>
      </c>
      <c r="Z2804">
        <v>0.02</v>
      </c>
      <c r="AA2804">
        <v>1</v>
      </c>
    </row>
    <row r="2805" spans="1:27" x14ac:dyDescent="0.25">
      <c r="A2805" t="s">
        <v>98</v>
      </c>
      <c r="B2805" t="s">
        <v>519</v>
      </c>
      <c r="C2805" t="s">
        <v>1367</v>
      </c>
      <c r="D2805" t="s">
        <v>1707</v>
      </c>
      <c r="E2805" t="s">
        <v>465</v>
      </c>
      <c r="G2805" t="s">
        <v>484</v>
      </c>
      <c r="H2805" t="s">
        <v>125</v>
      </c>
      <c r="I2805">
        <v>2016</v>
      </c>
      <c r="J2805" t="s">
        <v>485</v>
      </c>
      <c r="K2805" t="s">
        <v>127</v>
      </c>
      <c r="L2805" t="s">
        <v>3039</v>
      </c>
      <c r="M2805" t="s">
        <v>3045</v>
      </c>
      <c r="N2805">
        <v>1</v>
      </c>
      <c r="O2805">
        <v>2020</v>
      </c>
      <c r="P2805">
        <v>1158.3911209595831</v>
      </c>
      <c r="Q2805">
        <v>11.87275774201475</v>
      </c>
      <c r="R2805" t="s">
        <v>391</v>
      </c>
      <c r="S2805">
        <v>97.567148772885631</v>
      </c>
      <c r="T2805">
        <v>0.15</v>
      </c>
      <c r="U2805" t="s">
        <v>470</v>
      </c>
      <c r="V2805">
        <v>1.25</v>
      </c>
      <c r="W2805">
        <v>6</v>
      </c>
      <c r="X2805">
        <v>17</v>
      </c>
      <c r="Y2805">
        <v>12</v>
      </c>
      <c r="Z2805">
        <v>0.02</v>
      </c>
      <c r="AA2805">
        <v>1</v>
      </c>
    </row>
    <row r="2806" spans="1:27" x14ac:dyDescent="0.25">
      <c r="A2806" t="s">
        <v>98</v>
      </c>
      <c r="B2806" t="s">
        <v>519</v>
      </c>
      <c r="C2806" t="s">
        <v>1367</v>
      </c>
      <c r="D2806" t="s">
        <v>1707</v>
      </c>
      <c r="E2806" t="s">
        <v>465</v>
      </c>
      <c r="G2806" t="s">
        <v>487</v>
      </c>
      <c r="H2806" t="s">
        <v>125</v>
      </c>
      <c r="I2806">
        <v>2016</v>
      </c>
      <c r="J2806" t="s">
        <v>488</v>
      </c>
      <c r="K2806" t="s">
        <v>127</v>
      </c>
      <c r="L2806" t="s">
        <v>3039</v>
      </c>
      <c r="M2806" t="s">
        <v>3046</v>
      </c>
      <c r="N2806">
        <v>1</v>
      </c>
      <c r="O2806">
        <v>2020</v>
      </c>
      <c r="P2806">
        <v>1219.359074694298</v>
      </c>
      <c r="Q2806">
        <v>11.87275774201475</v>
      </c>
      <c r="R2806" t="s">
        <v>391</v>
      </c>
      <c r="S2806">
        <v>102.7022618661954</v>
      </c>
      <c r="T2806">
        <v>0.21</v>
      </c>
      <c r="U2806" t="s">
        <v>470</v>
      </c>
      <c r="V2806">
        <v>1.75</v>
      </c>
      <c r="W2806">
        <v>6</v>
      </c>
      <c r="X2806">
        <v>17</v>
      </c>
      <c r="Y2806">
        <v>12</v>
      </c>
      <c r="Z2806">
        <v>0.02</v>
      </c>
      <c r="AA2806">
        <v>1</v>
      </c>
    </row>
    <row r="2807" spans="1:27" x14ac:dyDescent="0.25">
      <c r="A2807" t="s">
        <v>98</v>
      </c>
      <c r="B2807" t="s">
        <v>519</v>
      </c>
      <c r="C2807" t="s">
        <v>1367</v>
      </c>
      <c r="D2807" t="s">
        <v>1707</v>
      </c>
      <c r="E2807" t="s">
        <v>465</v>
      </c>
      <c r="G2807" t="s">
        <v>487</v>
      </c>
      <c r="H2807" t="s">
        <v>125</v>
      </c>
      <c r="I2807">
        <v>2030</v>
      </c>
      <c r="J2807" t="s">
        <v>490</v>
      </c>
      <c r="K2807" t="s">
        <v>127</v>
      </c>
      <c r="L2807" t="s">
        <v>3039</v>
      </c>
      <c r="M2807" t="s">
        <v>3047</v>
      </c>
      <c r="N2807">
        <v>1</v>
      </c>
      <c r="O2807">
        <v>2030</v>
      </c>
      <c r="P2807">
        <v>1280.3270284290129</v>
      </c>
      <c r="Q2807">
        <v>11.87275774201475</v>
      </c>
      <c r="R2807" t="s">
        <v>391</v>
      </c>
      <c r="S2807">
        <v>107.8373749595052</v>
      </c>
      <c r="T2807">
        <v>0.17</v>
      </c>
      <c r="U2807" t="s">
        <v>470</v>
      </c>
      <c r="V2807">
        <v>1.416666666666667</v>
      </c>
      <c r="W2807">
        <v>6</v>
      </c>
      <c r="X2807">
        <v>17</v>
      </c>
      <c r="Y2807">
        <v>12</v>
      </c>
      <c r="Z2807">
        <v>0.02</v>
      </c>
      <c r="AA2807">
        <v>1</v>
      </c>
    </row>
    <row r="2808" spans="1:27" x14ac:dyDescent="0.25">
      <c r="A2808" t="s">
        <v>98</v>
      </c>
      <c r="B2808" t="s">
        <v>519</v>
      </c>
      <c r="C2808" t="s">
        <v>1367</v>
      </c>
      <c r="D2808" t="s">
        <v>1707</v>
      </c>
      <c r="E2808" t="s">
        <v>465</v>
      </c>
      <c r="G2808" t="s">
        <v>492</v>
      </c>
      <c r="H2808" t="s">
        <v>125</v>
      </c>
      <c r="I2808">
        <v>2016</v>
      </c>
      <c r="J2808" t="s">
        <v>493</v>
      </c>
      <c r="K2808" t="s">
        <v>127</v>
      </c>
      <c r="L2808" t="s">
        <v>3039</v>
      </c>
      <c r="M2808" t="s">
        <v>3048</v>
      </c>
      <c r="N2808">
        <v>1</v>
      </c>
      <c r="O2808">
        <v>2020</v>
      </c>
      <c r="P2808">
        <v>1158.3911209595831</v>
      </c>
      <c r="Q2808">
        <v>11.87275774201475</v>
      </c>
      <c r="R2808" t="s">
        <v>391</v>
      </c>
      <c r="S2808">
        <v>97.567148772885631</v>
      </c>
      <c r="T2808">
        <v>0.28999999999999998</v>
      </c>
      <c r="U2808" t="s">
        <v>470</v>
      </c>
      <c r="V2808">
        <v>2.416666666666667</v>
      </c>
      <c r="W2808">
        <v>6</v>
      </c>
      <c r="X2808">
        <v>17</v>
      </c>
      <c r="Y2808">
        <v>12</v>
      </c>
      <c r="Z2808">
        <v>0.02</v>
      </c>
      <c r="AA2808">
        <v>1</v>
      </c>
    </row>
    <row r="2809" spans="1:27" x14ac:dyDescent="0.25">
      <c r="A2809" t="s">
        <v>98</v>
      </c>
      <c r="B2809" t="s">
        <v>519</v>
      </c>
      <c r="C2809" t="s">
        <v>1367</v>
      </c>
      <c r="D2809" t="s">
        <v>1707</v>
      </c>
      <c r="E2809" t="s">
        <v>465</v>
      </c>
      <c r="G2809" t="s">
        <v>466</v>
      </c>
      <c r="H2809" t="s">
        <v>125</v>
      </c>
      <c r="I2809">
        <v>2016</v>
      </c>
      <c r="J2809" t="s">
        <v>495</v>
      </c>
      <c r="K2809" t="s">
        <v>127</v>
      </c>
      <c r="L2809" t="s">
        <v>3039</v>
      </c>
      <c r="M2809" t="s">
        <v>3049</v>
      </c>
      <c r="N2809">
        <v>0</v>
      </c>
      <c r="O2809">
        <v>2020</v>
      </c>
      <c r="P2809">
        <v>1280.3270284290129</v>
      </c>
      <c r="Q2809">
        <v>11.87275774201475</v>
      </c>
      <c r="R2809" t="s">
        <v>391</v>
      </c>
      <c r="S2809">
        <v>107.8373749595052</v>
      </c>
      <c r="T2809">
        <v>0.17</v>
      </c>
      <c r="U2809" t="s">
        <v>470</v>
      </c>
      <c r="V2809">
        <v>1.416666666666667</v>
      </c>
      <c r="W2809">
        <v>6</v>
      </c>
      <c r="X2809">
        <v>17</v>
      </c>
      <c r="Y2809">
        <v>12</v>
      </c>
      <c r="Z2809">
        <v>0.02</v>
      </c>
      <c r="AA2809">
        <v>1</v>
      </c>
    </row>
    <row r="2810" spans="1:27" x14ac:dyDescent="0.25">
      <c r="A2810" t="s">
        <v>98</v>
      </c>
      <c r="B2810" t="s">
        <v>519</v>
      </c>
      <c r="C2810" t="s">
        <v>1367</v>
      </c>
      <c r="D2810" t="s">
        <v>1707</v>
      </c>
      <c r="E2810" t="s">
        <v>465</v>
      </c>
      <c r="G2810" t="s">
        <v>466</v>
      </c>
      <c r="H2810" t="s">
        <v>125</v>
      </c>
      <c r="I2810">
        <v>2020</v>
      </c>
      <c r="J2810" t="s">
        <v>497</v>
      </c>
      <c r="K2810" t="s">
        <v>127</v>
      </c>
      <c r="L2810" t="s">
        <v>3039</v>
      </c>
      <c r="M2810" t="s">
        <v>3049</v>
      </c>
      <c r="N2810">
        <v>1</v>
      </c>
      <c r="O2810">
        <v>2020</v>
      </c>
      <c r="P2810">
        <v>1646.1347508373019</v>
      </c>
      <c r="Q2810">
        <v>11.87275774201475</v>
      </c>
      <c r="R2810" t="s">
        <v>391</v>
      </c>
      <c r="S2810">
        <v>138.6480535193638</v>
      </c>
      <c r="T2810">
        <v>0.28000000000000003</v>
      </c>
      <c r="U2810" t="s">
        <v>470</v>
      </c>
      <c r="V2810">
        <v>2.333333333333333</v>
      </c>
      <c r="W2810">
        <v>6</v>
      </c>
      <c r="X2810">
        <v>17</v>
      </c>
      <c r="Y2810">
        <v>12</v>
      </c>
      <c r="Z2810">
        <v>0.02</v>
      </c>
      <c r="AA2810">
        <v>1</v>
      </c>
    </row>
    <row r="2811" spans="1:27" x14ac:dyDescent="0.25">
      <c r="A2811" t="s">
        <v>98</v>
      </c>
      <c r="B2811" t="s">
        <v>519</v>
      </c>
      <c r="C2811" t="s">
        <v>1367</v>
      </c>
      <c r="D2811" t="s">
        <v>1707</v>
      </c>
      <c r="E2811" t="s">
        <v>498</v>
      </c>
      <c r="G2811" t="s">
        <v>103</v>
      </c>
      <c r="H2811" t="s">
        <v>104</v>
      </c>
      <c r="I2811">
        <v>2016</v>
      </c>
      <c r="J2811" t="s">
        <v>499</v>
      </c>
      <c r="K2811" t="s">
        <v>106</v>
      </c>
      <c r="L2811" t="s">
        <v>3050</v>
      </c>
      <c r="M2811" t="s">
        <v>3051</v>
      </c>
      <c r="N2811">
        <v>1</v>
      </c>
      <c r="O2811">
        <v>2020</v>
      </c>
      <c r="P2811">
        <v>792.58339855129361</v>
      </c>
      <c r="Q2811">
        <v>150.92524263607899</v>
      </c>
      <c r="R2811" t="s">
        <v>391</v>
      </c>
      <c r="S2811">
        <v>5.2514965999585872</v>
      </c>
      <c r="T2811">
        <v>3.3</v>
      </c>
      <c r="U2811" t="s">
        <v>502</v>
      </c>
      <c r="V2811">
        <v>1</v>
      </c>
      <c r="W2811">
        <v>8</v>
      </c>
      <c r="X2811">
        <v>18</v>
      </c>
      <c r="Y2811">
        <v>14</v>
      </c>
      <c r="Z2811">
        <v>0.02</v>
      </c>
      <c r="AA2811">
        <v>1</v>
      </c>
    </row>
    <row r="2812" spans="1:27" x14ac:dyDescent="0.25">
      <c r="A2812" t="s">
        <v>98</v>
      </c>
      <c r="B2812" t="s">
        <v>519</v>
      </c>
      <c r="C2812" t="s">
        <v>1367</v>
      </c>
      <c r="D2812" t="s">
        <v>1707</v>
      </c>
      <c r="E2812" t="s">
        <v>498</v>
      </c>
      <c r="G2812" t="s">
        <v>111</v>
      </c>
      <c r="H2812" t="s">
        <v>104</v>
      </c>
      <c r="I2812">
        <v>2016</v>
      </c>
      <c r="J2812" t="s">
        <v>503</v>
      </c>
      <c r="K2812" t="s">
        <v>106</v>
      </c>
      <c r="L2812" t="s">
        <v>3050</v>
      </c>
      <c r="M2812" t="s">
        <v>3052</v>
      </c>
      <c r="N2812">
        <v>1</v>
      </c>
      <c r="O2812">
        <v>2020</v>
      </c>
      <c r="P2812">
        <v>804.77698929823669</v>
      </c>
      <c r="Q2812">
        <v>150.92524263607899</v>
      </c>
      <c r="R2812" t="s">
        <v>391</v>
      </c>
      <c r="S2812">
        <v>5.3322888553425658</v>
      </c>
      <c r="T2812">
        <v>3.32</v>
      </c>
      <c r="U2812" t="s">
        <v>502</v>
      </c>
      <c r="V2812">
        <v>1.0060606060606061</v>
      </c>
      <c r="W2812">
        <v>8</v>
      </c>
      <c r="X2812">
        <v>18</v>
      </c>
      <c r="Y2812">
        <v>14</v>
      </c>
      <c r="Z2812">
        <v>0.02</v>
      </c>
      <c r="AA2812">
        <v>1</v>
      </c>
    </row>
    <row r="2813" spans="1:27" x14ac:dyDescent="0.25">
      <c r="A2813" t="s">
        <v>98</v>
      </c>
      <c r="B2813" t="s">
        <v>519</v>
      </c>
      <c r="C2813" t="s">
        <v>1367</v>
      </c>
      <c r="D2813" t="s">
        <v>1707</v>
      </c>
      <c r="E2813" t="s">
        <v>498</v>
      </c>
      <c r="G2813" t="s">
        <v>114</v>
      </c>
      <c r="H2813" t="s">
        <v>104</v>
      </c>
      <c r="I2813">
        <v>2016</v>
      </c>
      <c r="J2813" t="s">
        <v>505</v>
      </c>
      <c r="K2813" t="s">
        <v>106</v>
      </c>
      <c r="L2813" t="s">
        <v>3050</v>
      </c>
      <c r="M2813" t="s">
        <v>3053</v>
      </c>
      <c r="N2813">
        <v>1</v>
      </c>
      <c r="O2813">
        <v>2020</v>
      </c>
      <c r="P2813">
        <v>843.56142251742892</v>
      </c>
      <c r="Q2813">
        <v>150.92524263607899</v>
      </c>
      <c r="R2813" t="s">
        <v>391</v>
      </c>
      <c r="S2813">
        <v>5.5892666315036541</v>
      </c>
      <c r="T2813">
        <v>3.48</v>
      </c>
      <c r="U2813" t="s">
        <v>502</v>
      </c>
      <c r="V2813">
        <v>1.0545454545454549</v>
      </c>
      <c r="W2813">
        <v>8</v>
      </c>
      <c r="X2813">
        <v>18</v>
      </c>
      <c r="Y2813">
        <v>14</v>
      </c>
      <c r="Z2813">
        <v>0.02</v>
      </c>
      <c r="AA2813">
        <v>1</v>
      </c>
    </row>
    <row r="2814" spans="1:27" x14ac:dyDescent="0.25">
      <c r="A2814" t="s">
        <v>98</v>
      </c>
      <c r="B2814" t="s">
        <v>519</v>
      </c>
      <c r="C2814" t="s">
        <v>1367</v>
      </c>
      <c r="D2814" t="s">
        <v>1707</v>
      </c>
      <c r="E2814" t="s">
        <v>498</v>
      </c>
      <c r="G2814" t="s">
        <v>119</v>
      </c>
      <c r="H2814" t="s">
        <v>104</v>
      </c>
      <c r="I2814">
        <v>2016</v>
      </c>
      <c r="J2814" t="s">
        <v>507</v>
      </c>
      <c r="K2814" t="s">
        <v>106</v>
      </c>
      <c r="L2814" t="s">
        <v>3050</v>
      </c>
      <c r="M2814" t="s">
        <v>3054</v>
      </c>
      <c r="N2814">
        <v>1</v>
      </c>
      <c r="O2814">
        <v>2020</v>
      </c>
      <c r="P2814">
        <v>938.90648751460947</v>
      </c>
      <c r="Q2814">
        <v>150.92524263607899</v>
      </c>
      <c r="R2814" t="s">
        <v>391</v>
      </c>
      <c r="S2814">
        <v>6.2210036645663269</v>
      </c>
      <c r="T2814">
        <v>3.49</v>
      </c>
      <c r="U2814" t="s">
        <v>502</v>
      </c>
      <c r="V2814">
        <v>1.0575757575757581</v>
      </c>
      <c r="W2814">
        <v>8</v>
      </c>
      <c r="X2814">
        <v>18</v>
      </c>
      <c r="Y2814">
        <v>14</v>
      </c>
      <c r="Z2814">
        <v>0.02</v>
      </c>
      <c r="AA2814">
        <v>1</v>
      </c>
    </row>
    <row r="2815" spans="1:27" x14ac:dyDescent="0.25">
      <c r="A2815" t="s">
        <v>98</v>
      </c>
      <c r="B2815" t="s">
        <v>519</v>
      </c>
      <c r="C2815" t="s">
        <v>1367</v>
      </c>
      <c r="D2815" t="s">
        <v>1707</v>
      </c>
      <c r="E2815" t="s">
        <v>498</v>
      </c>
      <c r="G2815" t="s">
        <v>119</v>
      </c>
      <c r="H2815" t="s">
        <v>104</v>
      </c>
      <c r="I2815">
        <v>2030</v>
      </c>
      <c r="J2815" t="s">
        <v>509</v>
      </c>
      <c r="K2815" t="s">
        <v>106</v>
      </c>
      <c r="L2815" t="s">
        <v>3050</v>
      </c>
      <c r="M2815" t="s">
        <v>3055</v>
      </c>
      <c r="N2815">
        <v>1</v>
      </c>
      <c r="O2815">
        <v>2030</v>
      </c>
      <c r="P2815">
        <v>987.6808505023813</v>
      </c>
      <c r="Q2815">
        <v>150.92524263607899</v>
      </c>
      <c r="R2815" t="s">
        <v>391</v>
      </c>
      <c r="S2815">
        <v>6.5441726861022396</v>
      </c>
      <c r="T2815">
        <v>3.61</v>
      </c>
      <c r="U2815" t="s">
        <v>502</v>
      </c>
      <c r="V2815">
        <v>1.093939393939394</v>
      </c>
      <c r="W2815">
        <v>8</v>
      </c>
      <c r="X2815">
        <v>18</v>
      </c>
      <c r="Y2815">
        <v>14</v>
      </c>
      <c r="Z2815">
        <v>0.02</v>
      </c>
      <c r="AA2815">
        <v>1</v>
      </c>
    </row>
    <row r="2816" spans="1:27" x14ac:dyDescent="0.25">
      <c r="A2816" t="s">
        <v>98</v>
      </c>
      <c r="B2816" t="s">
        <v>519</v>
      </c>
      <c r="C2816" t="s">
        <v>1367</v>
      </c>
      <c r="D2816" t="s">
        <v>1707</v>
      </c>
      <c r="E2816" t="s">
        <v>498</v>
      </c>
      <c r="G2816" t="s">
        <v>103</v>
      </c>
      <c r="H2816" t="s">
        <v>125</v>
      </c>
      <c r="I2816">
        <v>2016</v>
      </c>
      <c r="J2816" t="s">
        <v>511</v>
      </c>
      <c r="K2816" t="s">
        <v>127</v>
      </c>
      <c r="L2816" t="s">
        <v>3050</v>
      </c>
      <c r="M2816" t="s">
        <v>3056</v>
      </c>
      <c r="N2816">
        <v>1</v>
      </c>
      <c r="O2816">
        <v>2020</v>
      </c>
      <c r="P2816">
        <v>646.26030958797787</v>
      </c>
      <c r="Q2816">
        <v>150.92524263607899</v>
      </c>
      <c r="R2816" t="s">
        <v>391</v>
      </c>
      <c r="S2816">
        <v>4.2819895353508484</v>
      </c>
      <c r="T2816">
        <v>3.73</v>
      </c>
      <c r="U2816" t="s">
        <v>502</v>
      </c>
      <c r="V2816">
        <v>1.1303030303030299</v>
      </c>
      <c r="W2816">
        <v>8</v>
      </c>
      <c r="X2816">
        <v>18</v>
      </c>
      <c r="Y2816">
        <v>14</v>
      </c>
      <c r="Z2816">
        <v>0.02</v>
      </c>
      <c r="AA2816">
        <v>1</v>
      </c>
    </row>
    <row r="2817" spans="1:27" x14ac:dyDescent="0.25">
      <c r="A2817" t="s">
        <v>98</v>
      </c>
      <c r="B2817" t="s">
        <v>519</v>
      </c>
      <c r="C2817" t="s">
        <v>1367</v>
      </c>
      <c r="D2817" t="s">
        <v>1707</v>
      </c>
      <c r="E2817" t="s">
        <v>498</v>
      </c>
      <c r="G2817" t="s">
        <v>111</v>
      </c>
      <c r="H2817" t="s">
        <v>125</v>
      </c>
      <c r="I2817">
        <v>2016</v>
      </c>
      <c r="J2817" t="s">
        <v>513</v>
      </c>
      <c r="K2817" t="s">
        <v>127</v>
      </c>
      <c r="L2817" t="s">
        <v>3050</v>
      </c>
      <c r="M2817" t="s">
        <v>3057</v>
      </c>
      <c r="N2817">
        <v>1</v>
      </c>
      <c r="O2817">
        <v>2020</v>
      </c>
      <c r="P2817">
        <v>658.45390033492083</v>
      </c>
      <c r="Q2817">
        <v>150.92524263607899</v>
      </c>
      <c r="R2817" t="s">
        <v>391</v>
      </c>
      <c r="S2817">
        <v>4.3627817907348261</v>
      </c>
      <c r="T2817">
        <v>3.74</v>
      </c>
      <c r="U2817" t="s">
        <v>502</v>
      </c>
      <c r="V2817">
        <v>1.133333333333334</v>
      </c>
      <c r="W2817">
        <v>8</v>
      </c>
      <c r="X2817">
        <v>18</v>
      </c>
      <c r="Y2817">
        <v>14</v>
      </c>
      <c r="Z2817">
        <v>0.02</v>
      </c>
      <c r="AA2817">
        <v>1</v>
      </c>
    </row>
    <row r="2818" spans="1:27" x14ac:dyDescent="0.25">
      <c r="A2818" t="s">
        <v>98</v>
      </c>
      <c r="B2818" t="s">
        <v>519</v>
      </c>
      <c r="C2818" t="s">
        <v>1367</v>
      </c>
      <c r="D2818" t="s">
        <v>1707</v>
      </c>
      <c r="E2818" t="s">
        <v>498</v>
      </c>
      <c r="G2818" t="s">
        <v>114</v>
      </c>
      <c r="H2818" t="s">
        <v>125</v>
      </c>
      <c r="I2818">
        <v>2016</v>
      </c>
      <c r="J2818" t="s">
        <v>515</v>
      </c>
      <c r="K2818" t="s">
        <v>127</v>
      </c>
      <c r="L2818" t="s">
        <v>3050</v>
      </c>
      <c r="M2818" t="s">
        <v>3058</v>
      </c>
      <c r="N2818">
        <v>1</v>
      </c>
      <c r="O2818">
        <v>2020</v>
      </c>
      <c r="P2818">
        <v>691.90476692947561</v>
      </c>
      <c r="Q2818">
        <v>150.92524263607899</v>
      </c>
      <c r="R2818" t="s">
        <v>391</v>
      </c>
      <c r="S2818">
        <v>4.5844204378577178</v>
      </c>
      <c r="T2818">
        <v>3.93</v>
      </c>
      <c r="U2818" t="s">
        <v>502</v>
      </c>
      <c r="V2818">
        <v>1.1909090909090909</v>
      </c>
      <c r="W2818">
        <v>8</v>
      </c>
      <c r="X2818">
        <v>18</v>
      </c>
      <c r="Y2818">
        <v>14</v>
      </c>
      <c r="Z2818">
        <v>0.02</v>
      </c>
      <c r="AA2818">
        <v>1</v>
      </c>
    </row>
    <row r="2819" spans="1:27" x14ac:dyDescent="0.25">
      <c r="A2819" t="s">
        <v>98</v>
      </c>
      <c r="B2819" t="s">
        <v>519</v>
      </c>
      <c r="C2819" t="s">
        <v>1367</v>
      </c>
      <c r="D2819" t="s">
        <v>1707</v>
      </c>
      <c r="E2819" t="s">
        <v>498</v>
      </c>
      <c r="G2819" t="s">
        <v>119</v>
      </c>
      <c r="H2819" t="s">
        <v>125</v>
      </c>
      <c r="I2819">
        <v>2016</v>
      </c>
      <c r="J2819" t="s">
        <v>517</v>
      </c>
      <c r="K2819" t="s">
        <v>127</v>
      </c>
      <c r="L2819" t="s">
        <v>3050</v>
      </c>
      <c r="M2819" t="s">
        <v>3059</v>
      </c>
      <c r="N2819">
        <v>1</v>
      </c>
      <c r="O2819">
        <v>2020</v>
      </c>
      <c r="P2819">
        <v>938.90648751460947</v>
      </c>
      <c r="Q2819">
        <v>150.92524263607899</v>
      </c>
      <c r="R2819" t="s">
        <v>391</v>
      </c>
      <c r="S2819">
        <v>6.2210036645663269</v>
      </c>
      <c r="T2819">
        <v>4.5</v>
      </c>
      <c r="U2819" t="s">
        <v>502</v>
      </c>
      <c r="V2819">
        <v>1.363636363636364</v>
      </c>
      <c r="W2819">
        <v>8</v>
      </c>
      <c r="X2819">
        <v>18</v>
      </c>
      <c r="Y2819">
        <v>14</v>
      </c>
      <c r="Z2819">
        <v>0.02</v>
      </c>
      <c r="AA2819">
        <v>1</v>
      </c>
    </row>
    <row r="2820" spans="1:27" x14ac:dyDescent="0.25">
      <c r="A2820" t="s">
        <v>1706</v>
      </c>
      <c r="M2820" t="s">
        <v>1706</v>
      </c>
      <c r="N2820" t="s">
        <v>1706</v>
      </c>
    </row>
    <row r="2821" spans="1:27" x14ac:dyDescent="0.25">
      <c r="A2821" t="s">
        <v>98</v>
      </c>
      <c r="B2821" t="s">
        <v>99</v>
      </c>
      <c r="C2821" t="s">
        <v>100</v>
      </c>
      <c r="D2821" t="s">
        <v>101</v>
      </c>
      <c r="E2821" t="s">
        <v>3060</v>
      </c>
      <c r="F2821" t="s">
        <v>3061</v>
      </c>
      <c r="H2821" t="s">
        <v>125</v>
      </c>
      <c r="I2821">
        <v>2015</v>
      </c>
      <c r="J2821" t="s">
        <v>3062</v>
      </c>
      <c r="K2821" t="s">
        <v>127</v>
      </c>
      <c r="L2821" t="s">
        <v>3063</v>
      </c>
      <c r="M2821" t="s">
        <v>3064</v>
      </c>
      <c r="N2821">
        <v>0</v>
      </c>
      <c r="O2821">
        <v>2020</v>
      </c>
      <c r="P2821">
        <v>4.9303278118067926</v>
      </c>
      <c r="Q2821">
        <v>2.699601334377332</v>
      </c>
      <c r="R2821" t="s">
        <v>3065</v>
      </c>
      <c r="S2821">
        <v>54.789510017900277</v>
      </c>
      <c r="T2821">
        <v>15.7</v>
      </c>
      <c r="U2821" t="s">
        <v>3066</v>
      </c>
      <c r="V2821">
        <v>15.7</v>
      </c>
      <c r="W2821">
        <v>0</v>
      </c>
      <c r="X2821">
        <v>1</v>
      </c>
      <c r="Y2821">
        <v>1</v>
      </c>
      <c r="Z2821">
        <v>0.31570170998387043</v>
      </c>
      <c r="AA2821">
        <v>1</v>
      </c>
    </row>
    <row r="2822" spans="1:27" x14ac:dyDescent="0.25">
      <c r="A2822" t="s">
        <v>98</v>
      </c>
      <c r="B2822" t="s">
        <v>99</v>
      </c>
      <c r="C2822" t="s">
        <v>100</v>
      </c>
      <c r="D2822" t="s">
        <v>101</v>
      </c>
      <c r="E2822" t="s">
        <v>3060</v>
      </c>
      <c r="F2822" t="s">
        <v>3061</v>
      </c>
      <c r="H2822" t="s">
        <v>125</v>
      </c>
      <c r="I2822">
        <v>2020</v>
      </c>
      <c r="J2822" t="s">
        <v>3067</v>
      </c>
      <c r="K2822" t="s">
        <v>127</v>
      </c>
      <c r="L2822" t="s">
        <v>3063</v>
      </c>
      <c r="M2822" t="s">
        <v>3064</v>
      </c>
      <c r="N2822">
        <v>1</v>
      </c>
      <c r="O2822">
        <v>2020</v>
      </c>
      <c r="P2822">
        <v>7.0363824083069577</v>
      </c>
      <c r="Q2822">
        <v>2.699601334377332</v>
      </c>
      <c r="R2822" t="s">
        <v>3065</v>
      </c>
      <c r="S2822">
        <v>78.193572347561968</v>
      </c>
      <c r="T2822">
        <v>15.7</v>
      </c>
      <c r="U2822" t="s">
        <v>3066</v>
      </c>
      <c r="V2822">
        <v>15.7</v>
      </c>
      <c r="W2822">
        <v>0</v>
      </c>
      <c r="X2822">
        <v>1</v>
      </c>
      <c r="Y2822">
        <v>1</v>
      </c>
      <c r="Z2822">
        <v>0.31570170998387043</v>
      </c>
      <c r="AA2822">
        <v>1</v>
      </c>
    </row>
    <row r="2823" spans="1:27" x14ac:dyDescent="0.25">
      <c r="A2823" t="s">
        <v>98</v>
      </c>
      <c r="B2823" t="s">
        <v>99</v>
      </c>
      <c r="C2823" t="s">
        <v>100</v>
      </c>
      <c r="D2823" t="s">
        <v>101</v>
      </c>
      <c r="E2823" t="s">
        <v>3060</v>
      </c>
      <c r="F2823" t="s">
        <v>3061</v>
      </c>
      <c r="H2823" t="s">
        <v>125</v>
      </c>
      <c r="I2823">
        <v>2022</v>
      </c>
      <c r="J2823" t="s">
        <v>3068</v>
      </c>
      <c r="K2823" t="s">
        <v>127</v>
      </c>
      <c r="L2823" t="s">
        <v>3063</v>
      </c>
      <c r="M2823" t="s">
        <v>3069</v>
      </c>
      <c r="N2823">
        <v>1</v>
      </c>
      <c r="O2823">
        <v>2022</v>
      </c>
      <c r="P2823">
        <v>7.8788042469070234</v>
      </c>
      <c r="Q2823">
        <v>2.699601334377332</v>
      </c>
      <c r="R2823" t="s">
        <v>3065</v>
      </c>
      <c r="S2823">
        <v>87.555197279426636</v>
      </c>
      <c r="T2823">
        <v>15.7</v>
      </c>
      <c r="U2823" t="s">
        <v>3066</v>
      </c>
      <c r="V2823">
        <v>15.7</v>
      </c>
      <c r="W2823">
        <v>0</v>
      </c>
      <c r="X2823">
        <v>1</v>
      </c>
      <c r="Y2823">
        <v>1</v>
      </c>
      <c r="Z2823">
        <v>0.31570170998387043</v>
      </c>
      <c r="AA2823">
        <v>1</v>
      </c>
    </row>
    <row r="2824" spans="1:27" x14ac:dyDescent="0.25">
      <c r="A2824" t="s">
        <v>98</v>
      </c>
      <c r="B2824" t="s">
        <v>99</v>
      </c>
      <c r="C2824" t="s">
        <v>100</v>
      </c>
      <c r="D2824" t="s">
        <v>101</v>
      </c>
      <c r="E2824" t="s">
        <v>3060</v>
      </c>
      <c r="F2824" t="s">
        <v>3070</v>
      </c>
      <c r="H2824" t="s">
        <v>125</v>
      </c>
      <c r="I2824">
        <v>2015</v>
      </c>
      <c r="J2824" t="s">
        <v>3071</v>
      </c>
      <c r="K2824" t="s">
        <v>127</v>
      </c>
      <c r="L2824" t="s">
        <v>3063</v>
      </c>
      <c r="M2824" t="s">
        <v>3072</v>
      </c>
      <c r="N2824">
        <v>0</v>
      </c>
      <c r="O2824">
        <v>2020</v>
      </c>
      <c r="P2824">
        <v>4.7269225388114773</v>
      </c>
      <c r="Q2824">
        <v>2.699601334377332</v>
      </c>
      <c r="R2824" t="s">
        <v>3065</v>
      </c>
      <c r="S2824">
        <v>52.529117673240627</v>
      </c>
      <c r="T2824">
        <v>59.066666666666663</v>
      </c>
      <c r="U2824" t="s">
        <v>3066</v>
      </c>
      <c r="V2824">
        <v>59.066666666666663</v>
      </c>
      <c r="W2824">
        <v>3</v>
      </c>
      <c r="X2824">
        <v>4</v>
      </c>
      <c r="Y2824">
        <v>4</v>
      </c>
      <c r="Z2824">
        <v>0.31570170998387043</v>
      </c>
      <c r="AA2824">
        <v>1</v>
      </c>
    </row>
    <row r="2825" spans="1:27" x14ac:dyDescent="0.25">
      <c r="A2825" t="s">
        <v>98</v>
      </c>
      <c r="B2825" t="s">
        <v>99</v>
      </c>
      <c r="C2825" t="s">
        <v>100</v>
      </c>
      <c r="D2825" t="s">
        <v>101</v>
      </c>
      <c r="E2825" t="s">
        <v>3060</v>
      </c>
      <c r="F2825" t="s">
        <v>3070</v>
      </c>
      <c r="H2825" t="s">
        <v>125</v>
      </c>
      <c r="I2825">
        <v>2020</v>
      </c>
      <c r="J2825" t="s">
        <v>3073</v>
      </c>
      <c r="K2825" t="s">
        <v>127</v>
      </c>
      <c r="L2825" t="s">
        <v>3063</v>
      </c>
      <c r="M2825" t="s">
        <v>3072</v>
      </c>
      <c r="N2825">
        <v>1</v>
      </c>
      <c r="O2825">
        <v>2020</v>
      </c>
      <c r="P2825">
        <v>6.2353616429714247</v>
      </c>
      <c r="Q2825">
        <v>2.699601334377332</v>
      </c>
      <c r="R2825" t="s">
        <v>3065</v>
      </c>
      <c r="S2825">
        <v>69.292027273459865</v>
      </c>
      <c r="T2825">
        <v>59.933333333333337</v>
      </c>
      <c r="U2825" t="s">
        <v>3066</v>
      </c>
      <c r="V2825">
        <v>59.933333333333337</v>
      </c>
      <c r="W2825">
        <v>3</v>
      </c>
      <c r="X2825">
        <v>4</v>
      </c>
      <c r="Y2825">
        <v>4</v>
      </c>
      <c r="Z2825">
        <v>0.31570170998387043</v>
      </c>
      <c r="AA2825">
        <v>1</v>
      </c>
    </row>
    <row r="2826" spans="1:27" x14ac:dyDescent="0.25">
      <c r="A2826" t="s">
        <v>98</v>
      </c>
      <c r="B2826" t="s">
        <v>99</v>
      </c>
      <c r="C2826" t="s">
        <v>100</v>
      </c>
      <c r="D2826" t="s">
        <v>101</v>
      </c>
      <c r="E2826" t="s">
        <v>3060</v>
      </c>
      <c r="F2826" t="s">
        <v>3070</v>
      </c>
      <c r="H2826" t="s">
        <v>125</v>
      </c>
      <c r="I2826">
        <v>2022</v>
      </c>
      <c r="J2826" t="s">
        <v>3074</v>
      </c>
      <c r="K2826" t="s">
        <v>127</v>
      </c>
      <c r="L2826" t="s">
        <v>3063</v>
      </c>
      <c r="M2826" t="s">
        <v>3075</v>
      </c>
      <c r="N2826">
        <v>1</v>
      </c>
      <c r="O2826">
        <v>2022</v>
      </c>
      <c r="P2826">
        <v>5.7403488104607021</v>
      </c>
      <c r="Q2826">
        <v>2.699601334377332</v>
      </c>
      <c r="R2826" t="s">
        <v>3065</v>
      </c>
      <c r="S2826">
        <v>63.791072452385542</v>
      </c>
      <c r="T2826">
        <v>65.8</v>
      </c>
      <c r="U2826" t="s">
        <v>3066</v>
      </c>
      <c r="V2826">
        <v>65.8</v>
      </c>
      <c r="W2826">
        <v>3</v>
      </c>
      <c r="X2826">
        <v>4</v>
      </c>
      <c r="Y2826">
        <v>4</v>
      </c>
      <c r="Z2826">
        <v>0.31570170998387043</v>
      </c>
      <c r="AA2826">
        <v>1</v>
      </c>
    </row>
    <row r="2827" spans="1:27" x14ac:dyDescent="0.25">
      <c r="A2827" t="s">
        <v>98</v>
      </c>
      <c r="B2827" t="s">
        <v>99</v>
      </c>
      <c r="C2827" t="s">
        <v>100</v>
      </c>
      <c r="D2827" t="s">
        <v>101</v>
      </c>
      <c r="E2827" t="s">
        <v>3060</v>
      </c>
      <c r="F2827" t="s">
        <v>3070</v>
      </c>
      <c r="H2827" t="s">
        <v>125</v>
      </c>
      <c r="I2827">
        <v>2030</v>
      </c>
      <c r="J2827" t="s">
        <v>3076</v>
      </c>
      <c r="K2827" t="s">
        <v>127</v>
      </c>
      <c r="L2827" t="s">
        <v>3063</v>
      </c>
      <c r="M2827" t="s">
        <v>3077</v>
      </c>
      <c r="N2827">
        <v>1</v>
      </c>
      <c r="O2827">
        <v>2030</v>
      </c>
      <c r="P2827">
        <v>5.513542930837608</v>
      </c>
      <c r="Q2827">
        <v>2.699601334377332</v>
      </c>
      <c r="R2827" t="s">
        <v>3065</v>
      </c>
      <c r="S2827">
        <v>61.270634970729667</v>
      </c>
      <c r="T2827">
        <v>68.5</v>
      </c>
      <c r="U2827" t="s">
        <v>3066</v>
      </c>
      <c r="V2827">
        <v>68.5</v>
      </c>
      <c r="W2827">
        <v>3</v>
      </c>
      <c r="X2827">
        <v>4</v>
      </c>
      <c r="Y2827">
        <v>4</v>
      </c>
      <c r="Z2827">
        <v>0.31570170998387043</v>
      </c>
      <c r="AA2827">
        <v>1</v>
      </c>
    </row>
    <row r="2828" spans="1:27" x14ac:dyDescent="0.25">
      <c r="A2828" t="s">
        <v>98</v>
      </c>
      <c r="B2828" t="s">
        <v>99</v>
      </c>
      <c r="C2828" t="s">
        <v>100</v>
      </c>
      <c r="D2828" t="s">
        <v>101</v>
      </c>
      <c r="E2828" t="s">
        <v>3060</v>
      </c>
      <c r="F2828" t="s">
        <v>3070</v>
      </c>
      <c r="H2828" t="s">
        <v>125</v>
      </c>
      <c r="I2828">
        <v>2040</v>
      </c>
      <c r="J2828" t="s">
        <v>3078</v>
      </c>
      <c r="K2828" t="s">
        <v>127</v>
      </c>
      <c r="L2828" t="s">
        <v>3063</v>
      </c>
      <c r="M2828" t="s">
        <v>3079</v>
      </c>
      <c r="N2828">
        <v>1</v>
      </c>
      <c r="O2828">
        <v>2040</v>
      </c>
      <c r="P2828">
        <v>5.2435359312863046</v>
      </c>
      <c r="Q2828">
        <v>2.699601334377332</v>
      </c>
      <c r="R2828" t="s">
        <v>3065</v>
      </c>
      <c r="S2828">
        <v>58.270114159234588</v>
      </c>
      <c r="T2828">
        <v>72</v>
      </c>
      <c r="U2828" t="s">
        <v>3066</v>
      </c>
      <c r="V2828">
        <v>72</v>
      </c>
      <c r="W2828">
        <v>3</v>
      </c>
      <c r="X2828">
        <v>4</v>
      </c>
      <c r="Y2828">
        <v>4</v>
      </c>
      <c r="Z2828">
        <v>0.31570170998387043</v>
      </c>
      <c r="AA2828">
        <v>1</v>
      </c>
    </row>
    <row r="2829" spans="1:27" x14ac:dyDescent="0.25">
      <c r="A2829" t="s">
        <v>98</v>
      </c>
      <c r="B2829" t="s">
        <v>99</v>
      </c>
      <c r="C2829" t="s">
        <v>100</v>
      </c>
      <c r="D2829" t="s">
        <v>101</v>
      </c>
      <c r="E2829" t="s">
        <v>3060</v>
      </c>
      <c r="F2829" t="s">
        <v>3080</v>
      </c>
      <c r="H2829" t="s">
        <v>125</v>
      </c>
      <c r="I2829">
        <v>2015</v>
      </c>
      <c r="J2829" t="s">
        <v>3081</v>
      </c>
      <c r="K2829" t="s">
        <v>127</v>
      </c>
      <c r="L2829" t="s">
        <v>3063</v>
      </c>
      <c r="M2829" t="s">
        <v>3082</v>
      </c>
      <c r="N2829">
        <v>0</v>
      </c>
      <c r="O2829">
        <v>2020</v>
      </c>
      <c r="P2829">
        <v>21.61676038407732</v>
      </c>
      <c r="Q2829">
        <v>2.699601334377332</v>
      </c>
      <c r="R2829" t="s">
        <v>3065</v>
      </c>
      <c r="S2829">
        <v>240.22169616829669</v>
      </c>
      <c r="T2829">
        <v>79.849999999999994</v>
      </c>
      <c r="U2829" t="s">
        <v>3066</v>
      </c>
      <c r="V2829">
        <v>79.849999999999994</v>
      </c>
      <c r="W2829">
        <v>11</v>
      </c>
      <c r="X2829">
        <v>12</v>
      </c>
      <c r="Y2829">
        <v>12</v>
      </c>
      <c r="Z2829">
        <v>0.31570170998387043</v>
      </c>
      <c r="AA2829">
        <v>1</v>
      </c>
    </row>
    <row r="2830" spans="1:27" x14ac:dyDescent="0.25">
      <c r="A2830" t="s">
        <v>98</v>
      </c>
      <c r="B2830" t="s">
        <v>99</v>
      </c>
      <c r="C2830" t="s">
        <v>100</v>
      </c>
      <c r="D2830" t="s">
        <v>101</v>
      </c>
      <c r="E2830" t="s">
        <v>3060</v>
      </c>
      <c r="F2830" t="s">
        <v>3080</v>
      </c>
      <c r="H2830" t="s">
        <v>125</v>
      </c>
      <c r="I2830">
        <v>2016</v>
      </c>
      <c r="J2830" t="s">
        <v>3083</v>
      </c>
      <c r="K2830" t="s">
        <v>127</v>
      </c>
      <c r="L2830" t="s">
        <v>3063</v>
      </c>
      <c r="M2830" t="s">
        <v>3082</v>
      </c>
      <c r="N2830">
        <v>0</v>
      </c>
      <c r="O2830">
        <v>2020</v>
      </c>
      <c r="P2830">
        <v>21.128047714889458</v>
      </c>
      <c r="Q2830">
        <v>2.699601334377332</v>
      </c>
      <c r="R2830" t="s">
        <v>3065</v>
      </c>
      <c r="S2830">
        <v>234.79075349949051</v>
      </c>
      <c r="T2830">
        <v>83.025000000000006</v>
      </c>
      <c r="U2830" t="s">
        <v>3066</v>
      </c>
      <c r="V2830">
        <v>83.025000000000006</v>
      </c>
      <c r="W2830">
        <v>11</v>
      </c>
      <c r="X2830">
        <v>12</v>
      </c>
      <c r="Y2830">
        <v>12</v>
      </c>
      <c r="Z2830">
        <v>0.31570170998387043</v>
      </c>
      <c r="AA2830">
        <v>1</v>
      </c>
    </row>
    <row r="2831" spans="1:27" x14ac:dyDescent="0.25">
      <c r="A2831" t="s">
        <v>98</v>
      </c>
      <c r="B2831" t="s">
        <v>99</v>
      </c>
      <c r="C2831" t="s">
        <v>100</v>
      </c>
      <c r="D2831" t="s">
        <v>101</v>
      </c>
      <c r="E2831" t="s">
        <v>3060</v>
      </c>
      <c r="F2831" t="s">
        <v>3080</v>
      </c>
      <c r="H2831" t="s">
        <v>125</v>
      </c>
      <c r="I2831">
        <v>2017</v>
      </c>
      <c r="J2831" t="s">
        <v>3084</v>
      </c>
      <c r="K2831" t="s">
        <v>127</v>
      </c>
      <c r="L2831" t="s">
        <v>3063</v>
      </c>
      <c r="M2831" t="s">
        <v>3082</v>
      </c>
      <c r="N2831">
        <v>0</v>
      </c>
      <c r="O2831">
        <v>2020</v>
      </c>
      <c r="P2831">
        <v>17.431651891032121</v>
      </c>
      <c r="Q2831">
        <v>2.699601334377332</v>
      </c>
      <c r="R2831" t="s">
        <v>3065</v>
      </c>
      <c r="S2831">
        <v>193.71362359012281</v>
      </c>
      <c r="T2831">
        <v>86.2</v>
      </c>
      <c r="U2831" t="s">
        <v>3066</v>
      </c>
      <c r="V2831">
        <v>86.2</v>
      </c>
      <c r="W2831">
        <v>11</v>
      </c>
      <c r="X2831">
        <v>12</v>
      </c>
      <c r="Y2831">
        <v>12</v>
      </c>
      <c r="Z2831">
        <v>0.31570170998387043</v>
      </c>
      <c r="AA2831">
        <v>1</v>
      </c>
    </row>
    <row r="2832" spans="1:27" x14ac:dyDescent="0.25">
      <c r="A2832" t="s">
        <v>98</v>
      </c>
      <c r="B2832" t="s">
        <v>99</v>
      </c>
      <c r="C2832" t="s">
        <v>100</v>
      </c>
      <c r="D2832" t="s">
        <v>101</v>
      </c>
      <c r="E2832" t="s">
        <v>3060</v>
      </c>
      <c r="F2832" t="s">
        <v>3080</v>
      </c>
      <c r="H2832" t="s">
        <v>125</v>
      </c>
      <c r="I2832">
        <v>2018</v>
      </c>
      <c r="J2832" t="s">
        <v>3085</v>
      </c>
      <c r="K2832" t="s">
        <v>127</v>
      </c>
      <c r="L2832" t="s">
        <v>3063</v>
      </c>
      <c r="M2832" t="s">
        <v>3082</v>
      </c>
      <c r="N2832">
        <v>0</v>
      </c>
      <c r="O2832">
        <v>2020</v>
      </c>
      <c r="P2832">
        <v>15.33639757451401</v>
      </c>
      <c r="Q2832">
        <v>2.699601334377332</v>
      </c>
      <c r="R2832" t="s">
        <v>3065</v>
      </c>
      <c r="S2832">
        <v>170.4295820929209</v>
      </c>
      <c r="T2832">
        <v>89.35</v>
      </c>
      <c r="U2832" t="s">
        <v>3066</v>
      </c>
      <c r="V2832">
        <v>89.35</v>
      </c>
      <c r="W2832">
        <v>10</v>
      </c>
      <c r="X2832">
        <v>11</v>
      </c>
      <c r="Y2832">
        <v>11</v>
      </c>
      <c r="Z2832">
        <v>0.31570170998387043</v>
      </c>
      <c r="AA2832">
        <v>1</v>
      </c>
    </row>
    <row r="2833" spans="1:27" x14ac:dyDescent="0.25">
      <c r="A2833" t="s">
        <v>98</v>
      </c>
      <c r="B2833" t="s">
        <v>99</v>
      </c>
      <c r="C2833" t="s">
        <v>100</v>
      </c>
      <c r="D2833" t="s">
        <v>101</v>
      </c>
      <c r="E2833" t="s">
        <v>3060</v>
      </c>
      <c r="F2833" t="s">
        <v>3080</v>
      </c>
      <c r="H2833" t="s">
        <v>125</v>
      </c>
      <c r="I2833">
        <v>2019</v>
      </c>
      <c r="J2833" t="s">
        <v>3086</v>
      </c>
      <c r="K2833" t="s">
        <v>127</v>
      </c>
      <c r="L2833" t="s">
        <v>3063</v>
      </c>
      <c r="M2833" t="s">
        <v>3082</v>
      </c>
      <c r="N2833">
        <v>0</v>
      </c>
      <c r="O2833">
        <v>2020</v>
      </c>
      <c r="P2833">
        <v>13.24384332799141</v>
      </c>
      <c r="Q2833">
        <v>2.699601334377332</v>
      </c>
      <c r="R2833" t="s">
        <v>3065</v>
      </c>
      <c r="S2833">
        <v>147.17554580383401</v>
      </c>
      <c r="T2833">
        <v>92.55</v>
      </c>
      <c r="U2833" t="s">
        <v>3066</v>
      </c>
      <c r="V2833">
        <v>92.55</v>
      </c>
      <c r="W2833">
        <v>10</v>
      </c>
      <c r="X2833">
        <v>11</v>
      </c>
      <c r="Y2833">
        <v>11</v>
      </c>
      <c r="Z2833">
        <v>0.31570170998387043</v>
      </c>
      <c r="AA2833">
        <v>1</v>
      </c>
    </row>
    <row r="2834" spans="1:27" x14ac:dyDescent="0.25">
      <c r="A2834" t="s">
        <v>98</v>
      </c>
      <c r="B2834" t="s">
        <v>99</v>
      </c>
      <c r="C2834" t="s">
        <v>100</v>
      </c>
      <c r="D2834" t="s">
        <v>101</v>
      </c>
      <c r="E2834" t="s">
        <v>3060</v>
      </c>
      <c r="F2834" t="s">
        <v>3080</v>
      </c>
      <c r="H2834" t="s">
        <v>125</v>
      </c>
      <c r="I2834">
        <v>2020</v>
      </c>
      <c r="J2834" t="s">
        <v>3087</v>
      </c>
      <c r="K2834" t="s">
        <v>127</v>
      </c>
      <c r="L2834" t="s">
        <v>3063</v>
      </c>
      <c r="M2834" t="s">
        <v>3082</v>
      </c>
      <c r="N2834">
        <v>1</v>
      </c>
      <c r="O2834">
        <v>2020</v>
      </c>
      <c r="P2834">
        <v>11.1485890114733</v>
      </c>
      <c r="Q2834">
        <v>2.699601334377332</v>
      </c>
      <c r="R2834" t="s">
        <v>3065</v>
      </c>
      <c r="S2834">
        <v>123.8915043066322</v>
      </c>
      <c r="T2834">
        <v>95.699999999999989</v>
      </c>
      <c r="U2834" t="s">
        <v>3066</v>
      </c>
      <c r="V2834">
        <v>95.699999999999989</v>
      </c>
      <c r="W2834">
        <v>10</v>
      </c>
      <c r="X2834">
        <v>11</v>
      </c>
      <c r="Y2834">
        <v>11</v>
      </c>
      <c r="Z2834">
        <v>0.31570170998387043</v>
      </c>
      <c r="AA2834">
        <v>1</v>
      </c>
    </row>
    <row r="2835" spans="1:27" x14ac:dyDescent="0.25">
      <c r="A2835" t="s">
        <v>98</v>
      </c>
      <c r="B2835" t="s">
        <v>99</v>
      </c>
      <c r="C2835" t="s">
        <v>100</v>
      </c>
      <c r="D2835" t="s">
        <v>101</v>
      </c>
      <c r="E2835" t="s">
        <v>3060</v>
      </c>
      <c r="F2835" t="s">
        <v>3080</v>
      </c>
      <c r="H2835" t="s">
        <v>125</v>
      </c>
      <c r="I2835">
        <v>2021</v>
      </c>
      <c r="J2835" t="s">
        <v>3088</v>
      </c>
      <c r="K2835" t="s">
        <v>127</v>
      </c>
      <c r="L2835" t="s">
        <v>3063</v>
      </c>
      <c r="M2835" t="s">
        <v>3089</v>
      </c>
      <c r="N2835">
        <v>1</v>
      </c>
      <c r="O2835">
        <v>2021</v>
      </c>
      <c r="P2835">
        <v>8.8076283253635061</v>
      </c>
      <c r="Q2835">
        <v>2.699601334377332</v>
      </c>
      <c r="R2835" t="s">
        <v>3065</v>
      </c>
      <c r="S2835">
        <v>97.876988870969754</v>
      </c>
      <c r="T2835">
        <v>97.949999999999989</v>
      </c>
      <c r="U2835" t="s">
        <v>3066</v>
      </c>
      <c r="V2835">
        <v>97.949999999999989</v>
      </c>
      <c r="W2835">
        <v>9</v>
      </c>
      <c r="X2835">
        <v>10</v>
      </c>
      <c r="Y2835">
        <v>10</v>
      </c>
      <c r="Z2835">
        <v>0.31570170998387043</v>
      </c>
      <c r="AA2835">
        <v>1</v>
      </c>
    </row>
    <row r="2836" spans="1:27" x14ac:dyDescent="0.25">
      <c r="A2836" t="s">
        <v>98</v>
      </c>
      <c r="B2836" t="s">
        <v>99</v>
      </c>
      <c r="C2836" t="s">
        <v>100</v>
      </c>
      <c r="D2836" t="s">
        <v>101</v>
      </c>
      <c r="E2836" t="s">
        <v>3060</v>
      </c>
      <c r="F2836" t="s">
        <v>3080</v>
      </c>
      <c r="H2836" t="s">
        <v>125</v>
      </c>
      <c r="I2836">
        <v>2022</v>
      </c>
      <c r="J2836" t="s">
        <v>3090</v>
      </c>
      <c r="K2836" t="s">
        <v>127</v>
      </c>
      <c r="L2836" t="s">
        <v>3063</v>
      </c>
      <c r="M2836" t="s">
        <v>3091</v>
      </c>
      <c r="N2836">
        <v>1</v>
      </c>
      <c r="O2836">
        <v>2022</v>
      </c>
      <c r="P2836">
        <v>6.4693677092492212</v>
      </c>
      <c r="Q2836">
        <v>2.699601334377332</v>
      </c>
      <c r="R2836" t="s">
        <v>3065</v>
      </c>
      <c r="S2836">
        <v>71.89247864342228</v>
      </c>
      <c r="T2836">
        <v>100.22499999999999</v>
      </c>
      <c r="U2836" t="s">
        <v>3066</v>
      </c>
      <c r="V2836">
        <v>100.22499999999999</v>
      </c>
      <c r="W2836">
        <v>9</v>
      </c>
      <c r="X2836">
        <v>10</v>
      </c>
      <c r="Y2836">
        <v>10</v>
      </c>
      <c r="Z2836">
        <v>0.31570170998387043</v>
      </c>
      <c r="AA2836">
        <v>1</v>
      </c>
    </row>
    <row r="2837" spans="1:27" x14ac:dyDescent="0.25">
      <c r="A2837" t="s">
        <v>98</v>
      </c>
      <c r="B2837" t="s">
        <v>99</v>
      </c>
      <c r="C2837" t="s">
        <v>100</v>
      </c>
      <c r="D2837" t="s">
        <v>101</v>
      </c>
      <c r="E2837" t="s">
        <v>3060</v>
      </c>
      <c r="F2837" t="s">
        <v>3080</v>
      </c>
      <c r="H2837" t="s">
        <v>125</v>
      </c>
      <c r="I2837">
        <v>2023</v>
      </c>
      <c r="J2837" t="s">
        <v>3092</v>
      </c>
      <c r="K2837" t="s">
        <v>127</v>
      </c>
      <c r="L2837" t="s">
        <v>3063</v>
      </c>
      <c r="M2837" t="s">
        <v>3093</v>
      </c>
      <c r="N2837">
        <v>1</v>
      </c>
      <c r="O2837">
        <v>2023</v>
      </c>
      <c r="P2837">
        <v>6.3505646294466462</v>
      </c>
      <c r="Q2837">
        <v>2.699601334377332</v>
      </c>
      <c r="R2837" t="s">
        <v>3065</v>
      </c>
      <c r="S2837">
        <v>70.572249486364427</v>
      </c>
      <c r="T2837">
        <v>102.65</v>
      </c>
      <c r="U2837" t="s">
        <v>3066</v>
      </c>
      <c r="V2837">
        <v>102.65</v>
      </c>
      <c r="W2837">
        <v>9</v>
      </c>
      <c r="X2837">
        <v>10</v>
      </c>
      <c r="Y2837">
        <v>10</v>
      </c>
      <c r="Z2837">
        <v>0.31570170998387043</v>
      </c>
      <c r="AA2837">
        <v>1</v>
      </c>
    </row>
    <row r="2838" spans="1:27" x14ac:dyDescent="0.25">
      <c r="A2838" t="s">
        <v>98</v>
      </c>
      <c r="B2838" t="s">
        <v>99</v>
      </c>
      <c r="C2838" t="s">
        <v>100</v>
      </c>
      <c r="D2838" t="s">
        <v>101</v>
      </c>
      <c r="E2838" t="s">
        <v>3060</v>
      </c>
      <c r="F2838" t="s">
        <v>3080</v>
      </c>
      <c r="H2838" t="s">
        <v>125</v>
      </c>
      <c r="I2838">
        <v>2024</v>
      </c>
      <c r="J2838" t="s">
        <v>3094</v>
      </c>
      <c r="K2838" t="s">
        <v>127</v>
      </c>
      <c r="L2838" t="s">
        <v>3063</v>
      </c>
      <c r="M2838" t="s">
        <v>3095</v>
      </c>
      <c r="N2838">
        <v>1</v>
      </c>
      <c r="O2838">
        <v>2024</v>
      </c>
      <c r="P2838">
        <v>6.2857629495543348</v>
      </c>
      <c r="Q2838">
        <v>2.699601334377332</v>
      </c>
      <c r="R2838" t="s">
        <v>3065</v>
      </c>
      <c r="S2838">
        <v>69.852124491605622</v>
      </c>
      <c r="T2838">
        <v>105.05</v>
      </c>
      <c r="U2838" t="s">
        <v>3066</v>
      </c>
      <c r="V2838">
        <v>105.05</v>
      </c>
      <c r="W2838">
        <v>9</v>
      </c>
      <c r="X2838">
        <v>10</v>
      </c>
      <c r="Y2838">
        <v>10</v>
      </c>
      <c r="Z2838">
        <v>0.31570170998387043</v>
      </c>
      <c r="AA2838">
        <v>1</v>
      </c>
    </row>
    <row r="2839" spans="1:27" x14ac:dyDescent="0.25">
      <c r="A2839" t="s">
        <v>98</v>
      </c>
      <c r="B2839" t="s">
        <v>99</v>
      </c>
      <c r="C2839" t="s">
        <v>100</v>
      </c>
      <c r="D2839" t="s">
        <v>101</v>
      </c>
      <c r="E2839" t="s">
        <v>3060</v>
      </c>
      <c r="F2839" t="s">
        <v>3080</v>
      </c>
      <c r="H2839" t="s">
        <v>125</v>
      </c>
      <c r="I2839">
        <v>2025</v>
      </c>
      <c r="J2839" t="s">
        <v>3096</v>
      </c>
      <c r="K2839" t="s">
        <v>127</v>
      </c>
      <c r="L2839" t="s">
        <v>3063</v>
      </c>
      <c r="M2839" t="s">
        <v>3097</v>
      </c>
      <c r="N2839">
        <v>1</v>
      </c>
      <c r="O2839">
        <v>2025</v>
      </c>
      <c r="P2839">
        <v>6.1210586798280389</v>
      </c>
      <c r="Q2839">
        <v>2.699601334377332</v>
      </c>
      <c r="R2839" t="s">
        <v>3065</v>
      </c>
      <c r="S2839">
        <v>68.021806796593609</v>
      </c>
      <c r="T2839">
        <v>107.47499999999999</v>
      </c>
      <c r="U2839" t="s">
        <v>3066</v>
      </c>
      <c r="V2839">
        <v>107.47499999999999</v>
      </c>
      <c r="W2839">
        <v>9</v>
      </c>
      <c r="X2839">
        <v>10</v>
      </c>
      <c r="Y2839">
        <v>10</v>
      </c>
      <c r="Z2839">
        <v>0.31570170998387043</v>
      </c>
      <c r="AA2839">
        <v>1</v>
      </c>
    </row>
    <row r="2840" spans="1:27" x14ac:dyDescent="0.25">
      <c r="A2840" t="s">
        <v>98</v>
      </c>
      <c r="B2840" t="s">
        <v>99</v>
      </c>
      <c r="C2840" t="s">
        <v>100</v>
      </c>
      <c r="D2840" t="s">
        <v>101</v>
      </c>
      <c r="E2840" t="s">
        <v>3060</v>
      </c>
      <c r="F2840" t="s">
        <v>3080</v>
      </c>
      <c r="H2840" t="s">
        <v>125</v>
      </c>
      <c r="I2840">
        <v>2030</v>
      </c>
      <c r="J2840" t="s">
        <v>3098</v>
      </c>
      <c r="K2840" t="s">
        <v>127</v>
      </c>
      <c r="L2840" t="s">
        <v>3063</v>
      </c>
      <c r="M2840" t="s">
        <v>3099</v>
      </c>
      <c r="N2840">
        <v>1</v>
      </c>
      <c r="O2840">
        <v>2030</v>
      </c>
      <c r="P2840">
        <v>5.5459437707837651</v>
      </c>
      <c r="Q2840">
        <v>2.699601334377332</v>
      </c>
      <c r="R2840" t="s">
        <v>3065</v>
      </c>
      <c r="S2840">
        <v>61.630697468109091</v>
      </c>
      <c r="T2840">
        <v>119.575</v>
      </c>
      <c r="U2840" t="s">
        <v>3066</v>
      </c>
      <c r="V2840">
        <v>119.575</v>
      </c>
      <c r="W2840">
        <v>9</v>
      </c>
      <c r="X2840">
        <v>10</v>
      </c>
      <c r="Y2840">
        <v>10</v>
      </c>
      <c r="Z2840">
        <v>0.31570170998387043</v>
      </c>
      <c r="AA2840">
        <v>1</v>
      </c>
    </row>
    <row r="2841" spans="1:27" x14ac:dyDescent="0.25">
      <c r="A2841" t="s">
        <v>98</v>
      </c>
      <c r="B2841" t="s">
        <v>99</v>
      </c>
      <c r="C2841" t="s">
        <v>100</v>
      </c>
      <c r="D2841" t="s">
        <v>101</v>
      </c>
      <c r="E2841" t="s">
        <v>3060</v>
      </c>
      <c r="F2841" t="s">
        <v>3080</v>
      </c>
      <c r="H2841" t="s">
        <v>125</v>
      </c>
      <c r="I2841">
        <v>2040</v>
      </c>
      <c r="J2841" t="s">
        <v>3100</v>
      </c>
      <c r="K2841" t="s">
        <v>127</v>
      </c>
      <c r="L2841" t="s">
        <v>3063</v>
      </c>
      <c r="M2841" t="s">
        <v>3101</v>
      </c>
      <c r="N2841">
        <v>1</v>
      </c>
      <c r="O2841">
        <v>2040</v>
      </c>
      <c r="P2841">
        <v>5.1760341813984789</v>
      </c>
      <c r="Q2841">
        <v>2.699601334377332</v>
      </c>
      <c r="R2841" t="s">
        <v>3065</v>
      </c>
      <c r="S2841">
        <v>57.519983956360811</v>
      </c>
      <c r="T2841">
        <v>144.42500000000001</v>
      </c>
      <c r="U2841" t="s">
        <v>3066</v>
      </c>
      <c r="V2841">
        <v>144.42500000000001</v>
      </c>
      <c r="W2841">
        <v>9</v>
      </c>
      <c r="X2841">
        <v>10</v>
      </c>
      <c r="Y2841">
        <v>10</v>
      </c>
      <c r="Z2841">
        <v>0.31570170998387043</v>
      </c>
      <c r="AA2841">
        <v>1</v>
      </c>
    </row>
    <row r="2842" spans="1:27" x14ac:dyDescent="0.25">
      <c r="A2842" t="s">
        <v>98</v>
      </c>
      <c r="B2842" t="s">
        <v>99</v>
      </c>
      <c r="C2842" t="s">
        <v>100</v>
      </c>
      <c r="D2842" t="s">
        <v>101</v>
      </c>
      <c r="E2842" t="s">
        <v>3060</v>
      </c>
      <c r="F2842" t="s">
        <v>3102</v>
      </c>
      <c r="H2842" t="s">
        <v>125</v>
      </c>
      <c r="I2842">
        <v>2015</v>
      </c>
      <c r="J2842" t="s">
        <v>3103</v>
      </c>
      <c r="K2842" t="s">
        <v>127</v>
      </c>
      <c r="L2842" t="s">
        <v>3063</v>
      </c>
      <c r="M2842" t="s">
        <v>3104</v>
      </c>
      <c r="N2842">
        <v>1</v>
      </c>
      <c r="O2842">
        <v>2020</v>
      </c>
      <c r="P2842">
        <v>2.3976621560155711</v>
      </c>
      <c r="Q2842">
        <v>2.699601334377332</v>
      </c>
      <c r="R2842" t="s">
        <v>3065</v>
      </c>
      <c r="S2842">
        <v>26.644624806076369</v>
      </c>
      <c r="T2842">
        <v>12.7</v>
      </c>
      <c r="U2842" t="s">
        <v>3066</v>
      </c>
      <c r="V2842">
        <v>12.7</v>
      </c>
      <c r="W2842">
        <v>0</v>
      </c>
      <c r="X2842">
        <v>1</v>
      </c>
      <c r="Y2842">
        <v>1</v>
      </c>
      <c r="Z2842">
        <v>0.31570170998387043</v>
      </c>
      <c r="AA2842">
        <v>1</v>
      </c>
    </row>
    <row r="2843" spans="1:27" x14ac:dyDescent="0.25">
      <c r="A2843" t="s">
        <v>98</v>
      </c>
      <c r="B2843" t="s">
        <v>99</v>
      </c>
      <c r="C2843" t="s">
        <v>100</v>
      </c>
      <c r="D2843" t="s">
        <v>101</v>
      </c>
      <c r="E2843" t="s">
        <v>3060</v>
      </c>
      <c r="F2843" t="s">
        <v>3102</v>
      </c>
      <c r="H2843" t="s">
        <v>125</v>
      </c>
      <c r="I2843">
        <v>2022</v>
      </c>
      <c r="J2843" t="s">
        <v>3105</v>
      </c>
      <c r="K2843" t="s">
        <v>127</v>
      </c>
      <c r="L2843" t="s">
        <v>3063</v>
      </c>
      <c r="M2843" t="s">
        <v>3106</v>
      </c>
      <c r="N2843">
        <v>1</v>
      </c>
      <c r="O2843">
        <v>2022</v>
      </c>
      <c r="P2843">
        <v>3.996103593359285</v>
      </c>
      <c r="Q2843">
        <v>2.699601334377332</v>
      </c>
      <c r="R2843" t="s">
        <v>3065</v>
      </c>
      <c r="S2843">
        <v>44.407708010127287</v>
      </c>
      <c r="T2843">
        <v>9.3000000000000007</v>
      </c>
      <c r="U2843" t="s">
        <v>3066</v>
      </c>
      <c r="V2843">
        <v>9.3000000000000007</v>
      </c>
      <c r="W2843">
        <v>0</v>
      </c>
      <c r="X2843">
        <v>1</v>
      </c>
      <c r="Y2843">
        <v>1</v>
      </c>
      <c r="Z2843">
        <v>0.31570170998387043</v>
      </c>
      <c r="AA2843">
        <v>1</v>
      </c>
    </row>
    <row r="2844" spans="1:27" x14ac:dyDescent="0.25">
      <c r="A2844" t="s">
        <v>98</v>
      </c>
      <c r="B2844" t="s">
        <v>99</v>
      </c>
      <c r="C2844" t="s">
        <v>100</v>
      </c>
      <c r="D2844" t="s">
        <v>101</v>
      </c>
      <c r="E2844" t="s">
        <v>3060</v>
      </c>
      <c r="F2844" t="s">
        <v>3107</v>
      </c>
      <c r="H2844" t="s">
        <v>125</v>
      </c>
      <c r="I2844">
        <v>2015</v>
      </c>
      <c r="J2844" t="s">
        <v>3108</v>
      </c>
      <c r="K2844" t="s">
        <v>127</v>
      </c>
      <c r="L2844" t="s">
        <v>3063</v>
      </c>
      <c r="M2844" t="s">
        <v>3109</v>
      </c>
      <c r="N2844">
        <v>1</v>
      </c>
      <c r="O2844">
        <v>2020</v>
      </c>
      <c r="P2844">
        <v>1.188030798025733</v>
      </c>
      <c r="Q2844">
        <v>2.699601334377332</v>
      </c>
      <c r="R2844" t="s">
        <v>3065</v>
      </c>
      <c r="S2844">
        <v>13.20229157057838</v>
      </c>
      <c r="T2844">
        <v>71.5</v>
      </c>
      <c r="U2844" t="s">
        <v>3066</v>
      </c>
      <c r="V2844">
        <v>71.5</v>
      </c>
      <c r="W2844">
        <v>5</v>
      </c>
      <c r="X2844">
        <v>6</v>
      </c>
      <c r="Y2844">
        <v>6</v>
      </c>
      <c r="Z2844">
        <v>0.31570170998387043</v>
      </c>
      <c r="AA2844">
        <v>1</v>
      </c>
    </row>
    <row r="2845" spans="1:27" x14ac:dyDescent="0.25">
      <c r="A2845" t="s">
        <v>98</v>
      </c>
      <c r="B2845" t="s">
        <v>99</v>
      </c>
      <c r="C2845" t="s">
        <v>100</v>
      </c>
      <c r="D2845" t="s">
        <v>101</v>
      </c>
      <c r="E2845" t="s">
        <v>3060</v>
      </c>
      <c r="F2845" t="s">
        <v>3110</v>
      </c>
      <c r="H2845" t="s">
        <v>125</v>
      </c>
      <c r="I2845">
        <v>2015</v>
      </c>
      <c r="J2845" t="s">
        <v>3111</v>
      </c>
      <c r="K2845" t="s">
        <v>127</v>
      </c>
      <c r="L2845" t="s">
        <v>3063</v>
      </c>
      <c r="M2845" t="s">
        <v>3112</v>
      </c>
      <c r="N2845">
        <v>0</v>
      </c>
      <c r="O2845">
        <v>2020</v>
      </c>
      <c r="P2845">
        <v>7.0633831082620873</v>
      </c>
      <c r="Q2845">
        <v>2.699601334377332</v>
      </c>
      <c r="R2845" t="s">
        <v>3065</v>
      </c>
      <c r="S2845">
        <v>78.49362442871147</v>
      </c>
      <c r="T2845">
        <v>90</v>
      </c>
      <c r="U2845" t="s">
        <v>3066</v>
      </c>
      <c r="V2845">
        <v>90</v>
      </c>
      <c r="W2845">
        <v>7</v>
      </c>
      <c r="X2845">
        <v>8</v>
      </c>
      <c r="Y2845">
        <v>8</v>
      </c>
      <c r="Z2845">
        <v>0.31570170998387043</v>
      </c>
      <c r="AA2845">
        <v>1</v>
      </c>
    </row>
    <row r="2846" spans="1:27" x14ac:dyDescent="0.25">
      <c r="A2846" t="s">
        <v>98</v>
      </c>
      <c r="B2846" t="s">
        <v>99</v>
      </c>
      <c r="C2846" t="s">
        <v>100</v>
      </c>
      <c r="D2846" t="s">
        <v>101</v>
      </c>
      <c r="E2846" t="s">
        <v>3060</v>
      </c>
      <c r="F2846" t="s">
        <v>3110</v>
      </c>
      <c r="H2846" t="s">
        <v>125</v>
      </c>
      <c r="I2846">
        <v>2020</v>
      </c>
      <c r="J2846" t="s">
        <v>3113</v>
      </c>
      <c r="K2846" t="s">
        <v>127</v>
      </c>
      <c r="L2846" t="s">
        <v>3063</v>
      </c>
      <c r="M2846" t="s">
        <v>3112</v>
      </c>
      <c r="N2846">
        <v>1</v>
      </c>
      <c r="O2846">
        <v>2020</v>
      </c>
      <c r="P2846">
        <v>4.449715352605474</v>
      </c>
      <c r="Q2846">
        <v>2.699601334377332</v>
      </c>
      <c r="R2846" t="s">
        <v>3065</v>
      </c>
      <c r="S2846">
        <v>49.448582973439017</v>
      </c>
      <c r="T2846">
        <v>89.2</v>
      </c>
      <c r="U2846" t="s">
        <v>3066</v>
      </c>
      <c r="V2846">
        <v>89.2</v>
      </c>
      <c r="W2846">
        <v>11</v>
      </c>
      <c r="X2846">
        <v>12</v>
      </c>
      <c r="Y2846">
        <v>12</v>
      </c>
      <c r="Z2846">
        <v>0.31570170998387043</v>
      </c>
      <c r="AA2846">
        <v>1</v>
      </c>
    </row>
    <row r="2847" spans="1:27" x14ac:dyDescent="0.25">
      <c r="A2847" t="s">
        <v>98</v>
      </c>
      <c r="B2847" t="s">
        <v>99</v>
      </c>
      <c r="C2847" t="s">
        <v>100</v>
      </c>
      <c r="D2847" t="s">
        <v>101</v>
      </c>
      <c r="E2847" t="s">
        <v>3060</v>
      </c>
      <c r="F2847" t="s">
        <v>3110</v>
      </c>
      <c r="H2847" t="s">
        <v>125</v>
      </c>
      <c r="I2847">
        <v>2022</v>
      </c>
      <c r="J2847" t="s">
        <v>3114</v>
      </c>
      <c r="K2847" t="s">
        <v>127</v>
      </c>
      <c r="L2847" t="s">
        <v>3063</v>
      </c>
      <c r="M2847" t="s">
        <v>3115</v>
      </c>
      <c r="N2847">
        <v>1</v>
      </c>
      <c r="O2847">
        <v>2022</v>
      </c>
      <c r="P2847">
        <v>4.4065142326772646</v>
      </c>
      <c r="Q2847">
        <v>2.699601334377332</v>
      </c>
      <c r="R2847" t="s">
        <v>3065</v>
      </c>
      <c r="S2847">
        <v>48.968499643599813</v>
      </c>
      <c r="T2847">
        <v>89.2</v>
      </c>
      <c r="U2847" t="s">
        <v>3066</v>
      </c>
      <c r="V2847">
        <v>89.2</v>
      </c>
      <c r="W2847">
        <v>11</v>
      </c>
      <c r="X2847">
        <v>12</v>
      </c>
      <c r="Y2847">
        <v>12</v>
      </c>
      <c r="Z2847">
        <v>0.31570170998387043</v>
      </c>
      <c r="AA2847">
        <v>1</v>
      </c>
    </row>
    <row r="2848" spans="1:27" x14ac:dyDescent="0.25">
      <c r="A2848" t="s">
        <v>98</v>
      </c>
      <c r="B2848" t="s">
        <v>99</v>
      </c>
      <c r="C2848" t="s">
        <v>100</v>
      </c>
      <c r="D2848" t="s">
        <v>101</v>
      </c>
      <c r="E2848" t="s">
        <v>3060</v>
      </c>
      <c r="F2848" t="s">
        <v>3110</v>
      </c>
      <c r="H2848" t="s">
        <v>125</v>
      </c>
      <c r="I2848">
        <v>2030</v>
      </c>
      <c r="J2848" t="s">
        <v>3116</v>
      </c>
      <c r="K2848" t="s">
        <v>127</v>
      </c>
      <c r="L2848" t="s">
        <v>3063</v>
      </c>
      <c r="M2848" t="s">
        <v>3117</v>
      </c>
      <c r="N2848">
        <v>1</v>
      </c>
      <c r="O2848">
        <v>2030</v>
      </c>
      <c r="P2848">
        <v>4.2337097529644314</v>
      </c>
      <c r="Q2848">
        <v>2.699601334377332</v>
      </c>
      <c r="R2848" t="s">
        <v>3065</v>
      </c>
      <c r="S2848">
        <v>47.048166324242963</v>
      </c>
      <c r="T2848">
        <v>89.2</v>
      </c>
      <c r="U2848" t="s">
        <v>3066</v>
      </c>
      <c r="V2848">
        <v>89.2</v>
      </c>
      <c r="W2848">
        <v>11</v>
      </c>
      <c r="X2848">
        <v>12</v>
      </c>
      <c r="Y2848">
        <v>12</v>
      </c>
      <c r="Z2848">
        <v>0.31570170998387043</v>
      </c>
      <c r="AA2848">
        <v>1</v>
      </c>
    </row>
    <row r="2849" spans="1:27" x14ac:dyDescent="0.25">
      <c r="A2849" t="s">
        <v>98</v>
      </c>
      <c r="B2849" t="s">
        <v>99</v>
      </c>
      <c r="C2849" t="s">
        <v>100</v>
      </c>
      <c r="D2849" t="s">
        <v>101</v>
      </c>
      <c r="E2849" t="s">
        <v>3060</v>
      </c>
      <c r="F2849" t="s">
        <v>3110</v>
      </c>
      <c r="H2849" t="s">
        <v>125</v>
      </c>
      <c r="I2849">
        <v>2040</v>
      </c>
      <c r="J2849" t="s">
        <v>3118</v>
      </c>
      <c r="K2849" t="s">
        <v>127</v>
      </c>
      <c r="L2849" t="s">
        <v>3063</v>
      </c>
      <c r="M2849" t="s">
        <v>3119</v>
      </c>
      <c r="N2849">
        <v>1</v>
      </c>
      <c r="O2849">
        <v>2040</v>
      </c>
      <c r="P2849">
        <v>4.0285044333054412</v>
      </c>
      <c r="Q2849">
        <v>2.699601334377332</v>
      </c>
      <c r="R2849" t="s">
        <v>3065</v>
      </c>
      <c r="S2849">
        <v>44.76777050750669</v>
      </c>
      <c r="T2849">
        <v>89.2</v>
      </c>
      <c r="U2849" t="s">
        <v>3066</v>
      </c>
      <c r="V2849">
        <v>89.2</v>
      </c>
      <c r="W2849">
        <v>11</v>
      </c>
      <c r="X2849">
        <v>12</v>
      </c>
      <c r="Y2849">
        <v>12</v>
      </c>
      <c r="Z2849">
        <v>0.31570170998387043</v>
      </c>
      <c r="AA2849">
        <v>1</v>
      </c>
    </row>
    <row r="2850" spans="1:27" x14ac:dyDescent="0.25">
      <c r="A2850" t="s">
        <v>98</v>
      </c>
      <c r="B2850" t="s">
        <v>519</v>
      </c>
      <c r="C2850" t="s">
        <v>100</v>
      </c>
      <c r="D2850" t="s">
        <v>101</v>
      </c>
      <c r="E2850" t="s">
        <v>3060</v>
      </c>
      <c r="F2850" t="s">
        <v>3061</v>
      </c>
      <c r="H2850" t="s">
        <v>125</v>
      </c>
      <c r="I2850">
        <v>2015</v>
      </c>
      <c r="J2850" t="s">
        <v>3062</v>
      </c>
      <c r="K2850" t="s">
        <v>127</v>
      </c>
      <c r="L2850" t="s">
        <v>3120</v>
      </c>
      <c r="M2850" t="s">
        <v>3121</v>
      </c>
      <c r="N2850">
        <v>0</v>
      </c>
      <c r="O2850">
        <v>2020</v>
      </c>
      <c r="P2850">
        <v>4.9303278118067926</v>
      </c>
      <c r="Q2850">
        <v>6.8817612450097929</v>
      </c>
      <c r="R2850" t="s">
        <v>3065</v>
      </c>
      <c r="S2850">
        <v>42.98604066261624</v>
      </c>
      <c r="T2850">
        <v>15.7</v>
      </c>
      <c r="U2850" t="s">
        <v>3066</v>
      </c>
      <c r="V2850">
        <v>15.7</v>
      </c>
      <c r="W2850">
        <v>0</v>
      </c>
      <c r="X2850">
        <v>1</v>
      </c>
      <c r="Y2850">
        <v>1</v>
      </c>
      <c r="Z2850">
        <v>0.3147059442655511</v>
      </c>
      <c r="AA2850">
        <v>1</v>
      </c>
    </row>
    <row r="2851" spans="1:27" x14ac:dyDescent="0.25">
      <c r="A2851" t="s">
        <v>98</v>
      </c>
      <c r="B2851" t="s">
        <v>519</v>
      </c>
      <c r="C2851" t="s">
        <v>100</v>
      </c>
      <c r="D2851" t="s">
        <v>101</v>
      </c>
      <c r="E2851" t="s">
        <v>3060</v>
      </c>
      <c r="F2851" t="s">
        <v>3061</v>
      </c>
      <c r="H2851" t="s">
        <v>125</v>
      </c>
      <c r="I2851">
        <v>2020</v>
      </c>
      <c r="J2851" t="s">
        <v>3067</v>
      </c>
      <c r="K2851" t="s">
        <v>127</v>
      </c>
      <c r="L2851" t="s">
        <v>3120</v>
      </c>
      <c r="M2851" t="s">
        <v>3121</v>
      </c>
      <c r="N2851">
        <v>1</v>
      </c>
      <c r="O2851">
        <v>2020</v>
      </c>
      <c r="P2851">
        <v>7.0363824083069577</v>
      </c>
      <c r="Q2851">
        <v>6.8817612450097929</v>
      </c>
      <c r="R2851" t="s">
        <v>3065</v>
      </c>
      <c r="S2851">
        <v>61.348095272058018</v>
      </c>
      <c r="T2851">
        <v>15.7</v>
      </c>
      <c r="U2851" t="s">
        <v>3066</v>
      </c>
      <c r="V2851">
        <v>15.7</v>
      </c>
      <c r="W2851">
        <v>0</v>
      </c>
      <c r="X2851">
        <v>1</v>
      </c>
      <c r="Y2851">
        <v>1</v>
      </c>
      <c r="Z2851">
        <v>0.3147059442655511</v>
      </c>
      <c r="AA2851">
        <v>1</v>
      </c>
    </row>
    <row r="2852" spans="1:27" x14ac:dyDescent="0.25">
      <c r="A2852" t="s">
        <v>98</v>
      </c>
      <c r="B2852" t="s">
        <v>519</v>
      </c>
      <c r="C2852" t="s">
        <v>100</v>
      </c>
      <c r="D2852" t="s">
        <v>101</v>
      </c>
      <c r="E2852" t="s">
        <v>3060</v>
      </c>
      <c r="F2852" t="s">
        <v>3061</v>
      </c>
      <c r="H2852" t="s">
        <v>125</v>
      </c>
      <c r="I2852">
        <v>2022</v>
      </c>
      <c r="J2852" t="s">
        <v>3068</v>
      </c>
      <c r="K2852" t="s">
        <v>127</v>
      </c>
      <c r="L2852" t="s">
        <v>3120</v>
      </c>
      <c r="M2852" t="s">
        <v>3122</v>
      </c>
      <c r="N2852">
        <v>1</v>
      </c>
      <c r="O2852">
        <v>2022</v>
      </c>
      <c r="P2852">
        <v>7.8788042469070234</v>
      </c>
      <c r="Q2852">
        <v>6.8817612450097929</v>
      </c>
      <c r="R2852" t="s">
        <v>3065</v>
      </c>
      <c r="S2852">
        <v>68.692917115834732</v>
      </c>
      <c r="T2852">
        <v>15.7</v>
      </c>
      <c r="U2852" t="s">
        <v>3066</v>
      </c>
      <c r="V2852">
        <v>15.7</v>
      </c>
      <c r="W2852">
        <v>0</v>
      </c>
      <c r="X2852">
        <v>1</v>
      </c>
      <c r="Y2852">
        <v>1</v>
      </c>
      <c r="Z2852">
        <v>0.3147059442655511</v>
      </c>
      <c r="AA2852">
        <v>1</v>
      </c>
    </row>
    <row r="2853" spans="1:27" x14ac:dyDescent="0.25">
      <c r="A2853" t="s">
        <v>98</v>
      </c>
      <c r="B2853" t="s">
        <v>519</v>
      </c>
      <c r="C2853" t="s">
        <v>100</v>
      </c>
      <c r="D2853" t="s">
        <v>101</v>
      </c>
      <c r="E2853" t="s">
        <v>3060</v>
      </c>
      <c r="F2853" t="s">
        <v>3070</v>
      </c>
      <c r="H2853" t="s">
        <v>125</v>
      </c>
      <c r="I2853">
        <v>2015</v>
      </c>
      <c r="J2853" t="s">
        <v>3071</v>
      </c>
      <c r="K2853" t="s">
        <v>127</v>
      </c>
      <c r="L2853" t="s">
        <v>3120</v>
      </c>
      <c r="M2853" t="s">
        <v>3123</v>
      </c>
      <c r="N2853">
        <v>0</v>
      </c>
      <c r="O2853">
        <v>2020</v>
      </c>
      <c r="P2853">
        <v>4.7269225388114773</v>
      </c>
      <c r="Q2853">
        <v>6.8817612450097929</v>
      </c>
      <c r="R2853" t="s">
        <v>3065</v>
      </c>
      <c r="S2853">
        <v>41.212611456747076</v>
      </c>
      <c r="T2853">
        <v>59.066666666666663</v>
      </c>
      <c r="U2853" t="s">
        <v>3066</v>
      </c>
      <c r="V2853">
        <v>59.066666666666663</v>
      </c>
      <c r="W2853">
        <v>3</v>
      </c>
      <c r="X2853">
        <v>4</v>
      </c>
      <c r="Y2853">
        <v>4</v>
      </c>
      <c r="Z2853">
        <v>0.3147059442655511</v>
      </c>
      <c r="AA2853">
        <v>1</v>
      </c>
    </row>
    <row r="2854" spans="1:27" x14ac:dyDescent="0.25">
      <c r="A2854" t="s">
        <v>98</v>
      </c>
      <c r="B2854" t="s">
        <v>519</v>
      </c>
      <c r="C2854" t="s">
        <v>100</v>
      </c>
      <c r="D2854" t="s">
        <v>101</v>
      </c>
      <c r="E2854" t="s">
        <v>3060</v>
      </c>
      <c r="F2854" t="s">
        <v>3070</v>
      </c>
      <c r="H2854" t="s">
        <v>125</v>
      </c>
      <c r="I2854">
        <v>2020</v>
      </c>
      <c r="J2854" t="s">
        <v>3073</v>
      </c>
      <c r="K2854" t="s">
        <v>127</v>
      </c>
      <c r="L2854" t="s">
        <v>3120</v>
      </c>
      <c r="M2854" t="s">
        <v>3123</v>
      </c>
      <c r="N2854">
        <v>1</v>
      </c>
      <c r="O2854">
        <v>2020</v>
      </c>
      <c r="P2854">
        <v>6.2353616429714247</v>
      </c>
      <c r="Q2854">
        <v>6.8817612450097929</v>
      </c>
      <c r="R2854" t="s">
        <v>3065</v>
      </c>
      <c r="S2854">
        <v>54.364236894962637</v>
      </c>
      <c r="T2854">
        <v>59.933333333333337</v>
      </c>
      <c r="U2854" t="s">
        <v>3066</v>
      </c>
      <c r="V2854">
        <v>59.933333333333337</v>
      </c>
      <c r="W2854">
        <v>3</v>
      </c>
      <c r="X2854">
        <v>4</v>
      </c>
      <c r="Y2854">
        <v>4</v>
      </c>
      <c r="Z2854">
        <v>0.3147059442655511</v>
      </c>
      <c r="AA2854">
        <v>1</v>
      </c>
    </row>
    <row r="2855" spans="1:27" x14ac:dyDescent="0.25">
      <c r="A2855" t="s">
        <v>98</v>
      </c>
      <c r="B2855" t="s">
        <v>519</v>
      </c>
      <c r="C2855" t="s">
        <v>100</v>
      </c>
      <c r="D2855" t="s">
        <v>101</v>
      </c>
      <c r="E2855" t="s">
        <v>3060</v>
      </c>
      <c r="F2855" t="s">
        <v>3070</v>
      </c>
      <c r="H2855" t="s">
        <v>125</v>
      </c>
      <c r="I2855">
        <v>2022</v>
      </c>
      <c r="J2855" t="s">
        <v>3074</v>
      </c>
      <c r="K2855" t="s">
        <v>127</v>
      </c>
      <c r="L2855" t="s">
        <v>3120</v>
      </c>
      <c r="M2855" t="s">
        <v>3124</v>
      </c>
      <c r="N2855">
        <v>1</v>
      </c>
      <c r="O2855">
        <v>2022</v>
      </c>
      <c r="P2855">
        <v>5.7403488104607021</v>
      </c>
      <c r="Q2855">
        <v>6.8817612450097929</v>
      </c>
      <c r="R2855" t="s">
        <v>3065</v>
      </c>
      <c r="S2855">
        <v>50.048369358555391</v>
      </c>
      <c r="T2855">
        <v>65.8</v>
      </c>
      <c r="U2855" t="s">
        <v>3066</v>
      </c>
      <c r="V2855">
        <v>65.8</v>
      </c>
      <c r="W2855">
        <v>3</v>
      </c>
      <c r="X2855">
        <v>4</v>
      </c>
      <c r="Y2855">
        <v>4</v>
      </c>
      <c r="Z2855">
        <v>0.3147059442655511</v>
      </c>
      <c r="AA2855">
        <v>1</v>
      </c>
    </row>
    <row r="2856" spans="1:27" x14ac:dyDescent="0.25">
      <c r="A2856" t="s">
        <v>98</v>
      </c>
      <c r="B2856" t="s">
        <v>519</v>
      </c>
      <c r="C2856" t="s">
        <v>100</v>
      </c>
      <c r="D2856" t="s">
        <v>101</v>
      </c>
      <c r="E2856" t="s">
        <v>3060</v>
      </c>
      <c r="F2856" t="s">
        <v>3070</v>
      </c>
      <c r="H2856" t="s">
        <v>125</v>
      </c>
      <c r="I2856">
        <v>2030</v>
      </c>
      <c r="J2856" t="s">
        <v>3076</v>
      </c>
      <c r="K2856" t="s">
        <v>127</v>
      </c>
      <c r="L2856" t="s">
        <v>3120</v>
      </c>
      <c r="M2856" t="s">
        <v>3125</v>
      </c>
      <c r="N2856">
        <v>1</v>
      </c>
      <c r="O2856">
        <v>2030</v>
      </c>
      <c r="P2856">
        <v>5.513542930837608</v>
      </c>
      <c r="Q2856">
        <v>6.8817612450097929</v>
      </c>
      <c r="R2856" t="s">
        <v>3065</v>
      </c>
      <c r="S2856">
        <v>48.070917323692427</v>
      </c>
      <c r="T2856">
        <v>68.5</v>
      </c>
      <c r="U2856" t="s">
        <v>3066</v>
      </c>
      <c r="V2856">
        <v>68.5</v>
      </c>
      <c r="W2856">
        <v>3</v>
      </c>
      <c r="X2856">
        <v>4</v>
      </c>
      <c r="Y2856">
        <v>4</v>
      </c>
      <c r="Z2856">
        <v>0.3147059442655511</v>
      </c>
      <c r="AA2856">
        <v>1</v>
      </c>
    </row>
    <row r="2857" spans="1:27" x14ac:dyDescent="0.25">
      <c r="A2857" t="s">
        <v>98</v>
      </c>
      <c r="B2857" t="s">
        <v>519</v>
      </c>
      <c r="C2857" t="s">
        <v>100</v>
      </c>
      <c r="D2857" t="s">
        <v>101</v>
      </c>
      <c r="E2857" t="s">
        <v>3060</v>
      </c>
      <c r="F2857" t="s">
        <v>3070</v>
      </c>
      <c r="H2857" t="s">
        <v>125</v>
      </c>
      <c r="I2857">
        <v>2040</v>
      </c>
      <c r="J2857" t="s">
        <v>3078</v>
      </c>
      <c r="K2857" t="s">
        <v>127</v>
      </c>
      <c r="L2857" t="s">
        <v>3120</v>
      </c>
      <c r="M2857" t="s">
        <v>3126</v>
      </c>
      <c r="N2857">
        <v>1</v>
      </c>
      <c r="O2857">
        <v>2040</v>
      </c>
      <c r="P2857">
        <v>5.2435359312863046</v>
      </c>
      <c r="Q2857">
        <v>6.8817612450097929</v>
      </c>
      <c r="R2857" t="s">
        <v>3065</v>
      </c>
      <c r="S2857">
        <v>45.716807758379389</v>
      </c>
      <c r="T2857">
        <v>72</v>
      </c>
      <c r="U2857" t="s">
        <v>3066</v>
      </c>
      <c r="V2857">
        <v>72</v>
      </c>
      <c r="W2857">
        <v>3</v>
      </c>
      <c r="X2857">
        <v>4</v>
      </c>
      <c r="Y2857">
        <v>4</v>
      </c>
      <c r="Z2857">
        <v>0.3147059442655511</v>
      </c>
      <c r="AA2857">
        <v>1</v>
      </c>
    </row>
    <row r="2858" spans="1:27" x14ac:dyDescent="0.25">
      <c r="A2858" t="s">
        <v>98</v>
      </c>
      <c r="B2858" t="s">
        <v>519</v>
      </c>
      <c r="C2858" t="s">
        <v>100</v>
      </c>
      <c r="D2858" t="s">
        <v>101</v>
      </c>
      <c r="E2858" t="s">
        <v>3060</v>
      </c>
      <c r="F2858" t="s">
        <v>3080</v>
      </c>
      <c r="H2858" t="s">
        <v>125</v>
      </c>
      <c r="I2858">
        <v>2015</v>
      </c>
      <c r="J2858" t="s">
        <v>3081</v>
      </c>
      <c r="K2858" t="s">
        <v>127</v>
      </c>
      <c r="L2858" t="s">
        <v>3120</v>
      </c>
      <c r="M2858" t="s">
        <v>3127</v>
      </c>
      <c r="N2858">
        <v>0</v>
      </c>
      <c r="O2858">
        <v>2020</v>
      </c>
      <c r="P2858">
        <v>21.61676038407732</v>
      </c>
      <c r="Q2858">
        <v>6.8817612450097929</v>
      </c>
      <c r="R2858" t="s">
        <v>3065</v>
      </c>
      <c r="S2858">
        <v>188.47001179896259</v>
      </c>
      <c r="T2858">
        <v>79.849999999999994</v>
      </c>
      <c r="U2858" t="s">
        <v>3066</v>
      </c>
      <c r="V2858">
        <v>79.849999999999994</v>
      </c>
      <c r="W2858">
        <v>11</v>
      </c>
      <c r="X2858">
        <v>12</v>
      </c>
      <c r="Y2858">
        <v>12</v>
      </c>
      <c r="Z2858">
        <v>0.3147059442655511</v>
      </c>
      <c r="AA2858">
        <v>1</v>
      </c>
    </row>
    <row r="2859" spans="1:27" x14ac:dyDescent="0.25">
      <c r="A2859" t="s">
        <v>98</v>
      </c>
      <c r="B2859" t="s">
        <v>519</v>
      </c>
      <c r="C2859" t="s">
        <v>100</v>
      </c>
      <c r="D2859" t="s">
        <v>101</v>
      </c>
      <c r="E2859" t="s">
        <v>3060</v>
      </c>
      <c r="F2859" t="s">
        <v>3080</v>
      </c>
      <c r="H2859" t="s">
        <v>125</v>
      </c>
      <c r="I2859">
        <v>2016</v>
      </c>
      <c r="J2859" t="s">
        <v>3083</v>
      </c>
      <c r="K2859" t="s">
        <v>127</v>
      </c>
      <c r="L2859" t="s">
        <v>3120</v>
      </c>
      <c r="M2859" t="s">
        <v>3127</v>
      </c>
      <c r="N2859">
        <v>0</v>
      </c>
      <c r="O2859">
        <v>2020</v>
      </c>
      <c r="P2859">
        <v>21.128047714889458</v>
      </c>
      <c r="Q2859">
        <v>6.8817612450097929</v>
      </c>
      <c r="R2859" t="s">
        <v>3065</v>
      </c>
      <c r="S2859">
        <v>184.20907348574599</v>
      </c>
      <c r="T2859">
        <v>83.025000000000006</v>
      </c>
      <c r="U2859" t="s">
        <v>3066</v>
      </c>
      <c r="V2859">
        <v>83.025000000000006</v>
      </c>
      <c r="W2859">
        <v>11</v>
      </c>
      <c r="X2859">
        <v>12</v>
      </c>
      <c r="Y2859">
        <v>12</v>
      </c>
      <c r="Z2859">
        <v>0.3147059442655511</v>
      </c>
      <c r="AA2859">
        <v>1</v>
      </c>
    </row>
    <row r="2860" spans="1:27" x14ac:dyDescent="0.25">
      <c r="A2860" t="s">
        <v>98</v>
      </c>
      <c r="B2860" t="s">
        <v>519</v>
      </c>
      <c r="C2860" t="s">
        <v>100</v>
      </c>
      <c r="D2860" t="s">
        <v>101</v>
      </c>
      <c r="E2860" t="s">
        <v>3060</v>
      </c>
      <c r="F2860" t="s">
        <v>3080</v>
      </c>
      <c r="H2860" t="s">
        <v>125</v>
      </c>
      <c r="I2860">
        <v>2017</v>
      </c>
      <c r="J2860" t="s">
        <v>3084</v>
      </c>
      <c r="K2860" t="s">
        <v>127</v>
      </c>
      <c r="L2860" t="s">
        <v>3120</v>
      </c>
      <c r="M2860" t="s">
        <v>3127</v>
      </c>
      <c r="N2860">
        <v>0</v>
      </c>
      <c r="O2860">
        <v>2020</v>
      </c>
      <c r="P2860">
        <v>17.431651891032121</v>
      </c>
      <c r="Q2860">
        <v>6.8817612450097929</v>
      </c>
      <c r="R2860" t="s">
        <v>3065</v>
      </c>
      <c r="S2860">
        <v>151.9813135366104</v>
      </c>
      <c r="T2860">
        <v>86.2</v>
      </c>
      <c r="U2860" t="s">
        <v>3066</v>
      </c>
      <c r="V2860">
        <v>86.2</v>
      </c>
      <c r="W2860">
        <v>11</v>
      </c>
      <c r="X2860">
        <v>12</v>
      </c>
      <c r="Y2860">
        <v>12</v>
      </c>
      <c r="Z2860">
        <v>0.3147059442655511</v>
      </c>
      <c r="AA2860">
        <v>1</v>
      </c>
    </row>
    <row r="2861" spans="1:27" x14ac:dyDescent="0.25">
      <c r="A2861" t="s">
        <v>98</v>
      </c>
      <c r="B2861" t="s">
        <v>519</v>
      </c>
      <c r="C2861" t="s">
        <v>100</v>
      </c>
      <c r="D2861" t="s">
        <v>101</v>
      </c>
      <c r="E2861" t="s">
        <v>3060</v>
      </c>
      <c r="F2861" t="s">
        <v>3080</v>
      </c>
      <c r="H2861" t="s">
        <v>125</v>
      </c>
      <c r="I2861">
        <v>2018</v>
      </c>
      <c r="J2861" t="s">
        <v>3085</v>
      </c>
      <c r="K2861" t="s">
        <v>127</v>
      </c>
      <c r="L2861" t="s">
        <v>3120</v>
      </c>
      <c r="M2861" t="s">
        <v>3127</v>
      </c>
      <c r="N2861">
        <v>0</v>
      </c>
      <c r="O2861">
        <v>2020</v>
      </c>
      <c r="P2861">
        <v>15.33639757451401</v>
      </c>
      <c r="Q2861">
        <v>6.8817612450097929</v>
      </c>
      <c r="R2861" t="s">
        <v>3065</v>
      </c>
      <c r="S2861">
        <v>133.71342330978109</v>
      </c>
      <c r="T2861">
        <v>89.35</v>
      </c>
      <c r="U2861" t="s">
        <v>3066</v>
      </c>
      <c r="V2861">
        <v>89.35</v>
      </c>
      <c r="W2861">
        <v>11</v>
      </c>
      <c r="X2861">
        <v>12</v>
      </c>
      <c r="Y2861">
        <v>12</v>
      </c>
      <c r="Z2861">
        <v>0.3147059442655511</v>
      </c>
      <c r="AA2861">
        <v>1</v>
      </c>
    </row>
    <row r="2862" spans="1:27" x14ac:dyDescent="0.25">
      <c r="A2862" t="s">
        <v>98</v>
      </c>
      <c r="B2862" t="s">
        <v>519</v>
      </c>
      <c r="C2862" t="s">
        <v>100</v>
      </c>
      <c r="D2862" t="s">
        <v>101</v>
      </c>
      <c r="E2862" t="s">
        <v>3060</v>
      </c>
      <c r="F2862" t="s">
        <v>3080</v>
      </c>
      <c r="H2862" t="s">
        <v>125</v>
      </c>
      <c r="I2862">
        <v>2019</v>
      </c>
      <c r="J2862" t="s">
        <v>3086</v>
      </c>
      <c r="K2862" t="s">
        <v>127</v>
      </c>
      <c r="L2862" t="s">
        <v>3120</v>
      </c>
      <c r="M2862" t="s">
        <v>3127</v>
      </c>
      <c r="N2862">
        <v>0</v>
      </c>
      <c r="O2862">
        <v>2020</v>
      </c>
      <c r="P2862">
        <v>13.24384332799141</v>
      </c>
      <c r="Q2862">
        <v>6.8817612450097929</v>
      </c>
      <c r="R2862" t="s">
        <v>3065</v>
      </c>
      <c r="S2862">
        <v>115.469074178605</v>
      </c>
      <c r="T2862">
        <v>92.55</v>
      </c>
      <c r="U2862" t="s">
        <v>3066</v>
      </c>
      <c r="V2862">
        <v>92.55</v>
      </c>
      <c r="W2862">
        <v>10</v>
      </c>
      <c r="X2862">
        <v>11</v>
      </c>
      <c r="Y2862">
        <v>11</v>
      </c>
      <c r="Z2862">
        <v>0.3147059442655511</v>
      </c>
      <c r="AA2862">
        <v>1</v>
      </c>
    </row>
    <row r="2863" spans="1:27" x14ac:dyDescent="0.25">
      <c r="A2863" t="s">
        <v>98</v>
      </c>
      <c r="B2863" t="s">
        <v>519</v>
      </c>
      <c r="C2863" t="s">
        <v>100</v>
      </c>
      <c r="D2863" t="s">
        <v>101</v>
      </c>
      <c r="E2863" t="s">
        <v>3060</v>
      </c>
      <c r="F2863" t="s">
        <v>3080</v>
      </c>
      <c r="H2863" t="s">
        <v>125</v>
      </c>
      <c r="I2863">
        <v>2020</v>
      </c>
      <c r="J2863" t="s">
        <v>3087</v>
      </c>
      <c r="K2863" t="s">
        <v>127</v>
      </c>
      <c r="L2863" t="s">
        <v>3120</v>
      </c>
      <c r="M2863" t="s">
        <v>3127</v>
      </c>
      <c r="N2863">
        <v>1</v>
      </c>
      <c r="O2863">
        <v>2020</v>
      </c>
      <c r="P2863">
        <v>11.1485890114733</v>
      </c>
      <c r="Q2863">
        <v>6.8817612450097929</v>
      </c>
      <c r="R2863" t="s">
        <v>3065</v>
      </c>
      <c r="S2863">
        <v>97.201183951775761</v>
      </c>
      <c r="T2863">
        <v>95.699999999999989</v>
      </c>
      <c r="U2863" t="s">
        <v>3066</v>
      </c>
      <c r="V2863">
        <v>95.699999999999989</v>
      </c>
      <c r="W2863">
        <v>10</v>
      </c>
      <c r="X2863">
        <v>11</v>
      </c>
      <c r="Y2863">
        <v>11</v>
      </c>
      <c r="Z2863">
        <v>0.3147059442655511</v>
      </c>
      <c r="AA2863">
        <v>1</v>
      </c>
    </row>
    <row r="2864" spans="1:27" x14ac:dyDescent="0.25">
      <c r="A2864" t="s">
        <v>98</v>
      </c>
      <c r="B2864" t="s">
        <v>519</v>
      </c>
      <c r="C2864" t="s">
        <v>100</v>
      </c>
      <c r="D2864" t="s">
        <v>101</v>
      </c>
      <c r="E2864" t="s">
        <v>3060</v>
      </c>
      <c r="F2864" t="s">
        <v>3080</v>
      </c>
      <c r="H2864" t="s">
        <v>125</v>
      </c>
      <c r="I2864">
        <v>2021</v>
      </c>
      <c r="J2864" t="s">
        <v>3088</v>
      </c>
      <c r="K2864" t="s">
        <v>127</v>
      </c>
      <c r="L2864" t="s">
        <v>3120</v>
      </c>
      <c r="M2864" t="s">
        <v>3128</v>
      </c>
      <c r="N2864">
        <v>1</v>
      </c>
      <c r="O2864">
        <v>2021</v>
      </c>
      <c r="P2864">
        <v>8.8076283253635061</v>
      </c>
      <c r="Q2864">
        <v>6.8817612450097929</v>
      </c>
      <c r="R2864" t="s">
        <v>3065</v>
      </c>
      <c r="S2864">
        <v>76.791054020511638</v>
      </c>
      <c r="T2864">
        <v>97.949999999999989</v>
      </c>
      <c r="U2864" t="s">
        <v>3066</v>
      </c>
      <c r="V2864">
        <v>97.949999999999989</v>
      </c>
      <c r="W2864">
        <v>10</v>
      </c>
      <c r="X2864">
        <v>11</v>
      </c>
      <c r="Y2864">
        <v>11</v>
      </c>
      <c r="Z2864">
        <v>0.3147059442655511</v>
      </c>
      <c r="AA2864">
        <v>1</v>
      </c>
    </row>
    <row r="2865" spans="1:27" x14ac:dyDescent="0.25">
      <c r="A2865" t="s">
        <v>98</v>
      </c>
      <c r="B2865" t="s">
        <v>519</v>
      </c>
      <c r="C2865" t="s">
        <v>100</v>
      </c>
      <c r="D2865" t="s">
        <v>101</v>
      </c>
      <c r="E2865" t="s">
        <v>3060</v>
      </c>
      <c r="F2865" t="s">
        <v>3080</v>
      </c>
      <c r="H2865" t="s">
        <v>125</v>
      </c>
      <c r="I2865">
        <v>2022</v>
      </c>
      <c r="J2865" t="s">
        <v>3090</v>
      </c>
      <c r="K2865" t="s">
        <v>127</v>
      </c>
      <c r="L2865" t="s">
        <v>3120</v>
      </c>
      <c r="M2865" t="s">
        <v>3129</v>
      </c>
      <c r="N2865">
        <v>1</v>
      </c>
      <c r="O2865">
        <v>2022</v>
      </c>
      <c r="P2865">
        <v>6.4693677092492212</v>
      </c>
      <c r="Q2865">
        <v>6.8817612450097929</v>
      </c>
      <c r="R2865" t="s">
        <v>3065</v>
      </c>
      <c r="S2865">
        <v>56.40446518490063</v>
      </c>
      <c r="T2865">
        <v>100.22499999999999</v>
      </c>
      <c r="U2865" t="s">
        <v>3066</v>
      </c>
      <c r="V2865">
        <v>100.22499999999999</v>
      </c>
      <c r="W2865">
        <v>9</v>
      </c>
      <c r="X2865">
        <v>10</v>
      </c>
      <c r="Y2865">
        <v>10</v>
      </c>
      <c r="Z2865">
        <v>0.3147059442655511</v>
      </c>
      <c r="AA2865">
        <v>1</v>
      </c>
    </row>
    <row r="2866" spans="1:27" x14ac:dyDescent="0.25">
      <c r="A2866" t="s">
        <v>98</v>
      </c>
      <c r="B2866" t="s">
        <v>519</v>
      </c>
      <c r="C2866" t="s">
        <v>100</v>
      </c>
      <c r="D2866" t="s">
        <v>101</v>
      </c>
      <c r="E2866" t="s">
        <v>3060</v>
      </c>
      <c r="F2866" t="s">
        <v>3080</v>
      </c>
      <c r="H2866" t="s">
        <v>125</v>
      </c>
      <c r="I2866">
        <v>2023</v>
      </c>
      <c r="J2866" t="s">
        <v>3092</v>
      </c>
      <c r="K2866" t="s">
        <v>127</v>
      </c>
      <c r="L2866" t="s">
        <v>3120</v>
      </c>
      <c r="M2866" t="s">
        <v>3130</v>
      </c>
      <c r="N2866">
        <v>1</v>
      </c>
      <c r="O2866">
        <v>2023</v>
      </c>
      <c r="P2866">
        <v>6.3505646294466462</v>
      </c>
      <c r="Q2866">
        <v>6.8817612450097929</v>
      </c>
      <c r="R2866" t="s">
        <v>3065</v>
      </c>
      <c r="S2866">
        <v>55.368656976162868</v>
      </c>
      <c r="T2866">
        <v>102.65</v>
      </c>
      <c r="U2866" t="s">
        <v>3066</v>
      </c>
      <c r="V2866">
        <v>102.65</v>
      </c>
      <c r="W2866">
        <v>9</v>
      </c>
      <c r="X2866">
        <v>10</v>
      </c>
      <c r="Y2866">
        <v>10</v>
      </c>
      <c r="Z2866">
        <v>0.3147059442655511</v>
      </c>
      <c r="AA2866">
        <v>1</v>
      </c>
    </row>
    <row r="2867" spans="1:27" x14ac:dyDescent="0.25">
      <c r="A2867" t="s">
        <v>98</v>
      </c>
      <c r="B2867" t="s">
        <v>519</v>
      </c>
      <c r="C2867" t="s">
        <v>100</v>
      </c>
      <c r="D2867" t="s">
        <v>101</v>
      </c>
      <c r="E2867" t="s">
        <v>3060</v>
      </c>
      <c r="F2867" t="s">
        <v>3080</v>
      </c>
      <c r="H2867" t="s">
        <v>125</v>
      </c>
      <c r="I2867">
        <v>2024</v>
      </c>
      <c r="J2867" t="s">
        <v>3094</v>
      </c>
      <c r="K2867" t="s">
        <v>127</v>
      </c>
      <c r="L2867" t="s">
        <v>3120</v>
      </c>
      <c r="M2867" t="s">
        <v>3131</v>
      </c>
      <c r="N2867">
        <v>1</v>
      </c>
      <c r="O2867">
        <v>2024</v>
      </c>
      <c r="P2867">
        <v>6.2857629495543348</v>
      </c>
      <c r="Q2867">
        <v>6.8817612450097929</v>
      </c>
      <c r="R2867" t="s">
        <v>3065</v>
      </c>
      <c r="S2867">
        <v>54.803670680487762</v>
      </c>
      <c r="T2867">
        <v>105.05</v>
      </c>
      <c r="U2867" t="s">
        <v>3066</v>
      </c>
      <c r="V2867">
        <v>105.05</v>
      </c>
      <c r="W2867">
        <v>9</v>
      </c>
      <c r="X2867">
        <v>10</v>
      </c>
      <c r="Y2867">
        <v>10</v>
      </c>
      <c r="Z2867">
        <v>0.3147059442655511</v>
      </c>
      <c r="AA2867">
        <v>1</v>
      </c>
    </row>
    <row r="2868" spans="1:27" x14ac:dyDescent="0.25">
      <c r="A2868" t="s">
        <v>98</v>
      </c>
      <c r="B2868" t="s">
        <v>519</v>
      </c>
      <c r="C2868" t="s">
        <v>100</v>
      </c>
      <c r="D2868" t="s">
        <v>101</v>
      </c>
      <c r="E2868" t="s">
        <v>3060</v>
      </c>
      <c r="F2868" t="s">
        <v>3080</v>
      </c>
      <c r="H2868" t="s">
        <v>125</v>
      </c>
      <c r="I2868">
        <v>2025</v>
      </c>
      <c r="J2868" t="s">
        <v>3096</v>
      </c>
      <c r="K2868" t="s">
        <v>127</v>
      </c>
      <c r="L2868" t="s">
        <v>3120</v>
      </c>
      <c r="M2868" t="s">
        <v>3132</v>
      </c>
      <c r="N2868">
        <v>1</v>
      </c>
      <c r="O2868">
        <v>2025</v>
      </c>
      <c r="P2868">
        <v>6.1210586798280389</v>
      </c>
      <c r="Q2868">
        <v>6.8817612450097929</v>
      </c>
      <c r="R2868" t="s">
        <v>3065</v>
      </c>
      <c r="S2868">
        <v>53.367663845646781</v>
      </c>
      <c r="T2868">
        <v>107.47499999999999</v>
      </c>
      <c r="U2868" t="s">
        <v>3066</v>
      </c>
      <c r="V2868">
        <v>107.47499999999999</v>
      </c>
      <c r="W2868">
        <v>9</v>
      </c>
      <c r="X2868">
        <v>10</v>
      </c>
      <c r="Y2868">
        <v>10</v>
      </c>
      <c r="Z2868">
        <v>0.3147059442655511</v>
      </c>
      <c r="AA2868">
        <v>1</v>
      </c>
    </row>
    <row r="2869" spans="1:27" x14ac:dyDescent="0.25">
      <c r="A2869" t="s">
        <v>98</v>
      </c>
      <c r="B2869" t="s">
        <v>519</v>
      </c>
      <c r="C2869" t="s">
        <v>100</v>
      </c>
      <c r="D2869" t="s">
        <v>101</v>
      </c>
      <c r="E2869" t="s">
        <v>3060</v>
      </c>
      <c r="F2869" t="s">
        <v>3080</v>
      </c>
      <c r="H2869" t="s">
        <v>125</v>
      </c>
      <c r="I2869">
        <v>2030</v>
      </c>
      <c r="J2869" t="s">
        <v>3098</v>
      </c>
      <c r="K2869" t="s">
        <v>127</v>
      </c>
      <c r="L2869" t="s">
        <v>3120</v>
      </c>
      <c r="M2869" t="s">
        <v>3133</v>
      </c>
      <c r="N2869">
        <v>1</v>
      </c>
      <c r="O2869">
        <v>2030</v>
      </c>
      <c r="P2869">
        <v>5.5459437707837651</v>
      </c>
      <c r="Q2869">
        <v>6.8817612450097929</v>
      </c>
      <c r="R2869" t="s">
        <v>3065</v>
      </c>
      <c r="S2869">
        <v>48.353410471530012</v>
      </c>
      <c r="T2869">
        <v>119.575</v>
      </c>
      <c r="U2869" t="s">
        <v>3066</v>
      </c>
      <c r="V2869">
        <v>119.575</v>
      </c>
      <c r="W2869">
        <v>9</v>
      </c>
      <c r="X2869">
        <v>10</v>
      </c>
      <c r="Y2869">
        <v>10</v>
      </c>
      <c r="Z2869">
        <v>0.3147059442655511</v>
      </c>
      <c r="AA2869">
        <v>1</v>
      </c>
    </row>
    <row r="2870" spans="1:27" x14ac:dyDescent="0.25">
      <c r="A2870" t="s">
        <v>98</v>
      </c>
      <c r="B2870" t="s">
        <v>519</v>
      </c>
      <c r="C2870" t="s">
        <v>100</v>
      </c>
      <c r="D2870" t="s">
        <v>101</v>
      </c>
      <c r="E2870" t="s">
        <v>3060</v>
      </c>
      <c r="F2870" t="s">
        <v>3080</v>
      </c>
      <c r="H2870" t="s">
        <v>125</v>
      </c>
      <c r="I2870">
        <v>2040</v>
      </c>
      <c r="J2870" t="s">
        <v>3100</v>
      </c>
      <c r="K2870" t="s">
        <v>127</v>
      </c>
      <c r="L2870" t="s">
        <v>3120</v>
      </c>
      <c r="M2870" t="s">
        <v>3134</v>
      </c>
      <c r="N2870">
        <v>1</v>
      </c>
      <c r="O2870">
        <v>2040</v>
      </c>
      <c r="P2870">
        <v>5.1760341813984789</v>
      </c>
      <c r="Q2870">
        <v>6.8817612450097929</v>
      </c>
      <c r="R2870" t="s">
        <v>3065</v>
      </c>
      <c r="S2870">
        <v>45.128280367051119</v>
      </c>
      <c r="T2870">
        <v>144.42500000000001</v>
      </c>
      <c r="U2870" t="s">
        <v>3066</v>
      </c>
      <c r="V2870">
        <v>144.42500000000001</v>
      </c>
      <c r="W2870">
        <v>9</v>
      </c>
      <c r="X2870">
        <v>10</v>
      </c>
      <c r="Y2870">
        <v>10</v>
      </c>
      <c r="Z2870">
        <v>0.3147059442655511</v>
      </c>
      <c r="AA2870">
        <v>1</v>
      </c>
    </row>
    <row r="2871" spans="1:27" x14ac:dyDescent="0.25">
      <c r="A2871" t="s">
        <v>98</v>
      </c>
      <c r="B2871" t="s">
        <v>519</v>
      </c>
      <c r="C2871" t="s">
        <v>100</v>
      </c>
      <c r="D2871" t="s">
        <v>101</v>
      </c>
      <c r="E2871" t="s">
        <v>3060</v>
      </c>
      <c r="F2871" t="s">
        <v>3102</v>
      </c>
      <c r="H2871" t="s">
        <v>125</v>
      </c>
      <c r="I2871">
        <v>2015</v>
      </c>
      <c r="J2871" t="s">
        <v>3103</v>
      </c>
      <c r="K2871" t="s">
        <v>127</v>
      </c>
      <c r="L2871" t="s">
        <v>3120</v>
      </c>
      <c r="M2871" t="s">
        <v>3135</v>
      </c>
      <c r="N2871">
        <v>1</v>
      </c>
      <c r="O2871">
        <v>2020</v>
      </c>
      <c r="P2871">
        <v>2.3976621560155711</v>
      </c>
      <c r="Q2871">
        <v>6.8817612450097929</v>
      </c>
      <c r="R2871" t="s">
        <v>3065</v>
      </c>
      <c r="S2871">
        <v>20.90449293997986</v>
      </c>
      <c r="T2871">
        <v>12.7</v>
      </c>
      <c r="U2871" t="s">
        <v>3066</v>
      </c>
      <c r="V2871">
        <v>12.7</v>
      </c>
      <c r="W2871">
        <v>0</v>
      </c>
      <c r="X2871">
        <v>1</v>
      </c>
      <c r="Y2871">
        <v>1</v>
      </c>
      <c r="Z2871">
        <v>0.3147059442655511</v>
      </c>
      <c r="AA2871">
        <v>1</v>
      </c>
    </row>
    <row r="2872" spans="1:27" x14ac:dyDescent="0.25">
      <c r="A2872" t="s">
        <v>98</v>
      </c>
      <c r="B2872" t="s">
        <v>519</v>
      </c>
      <c r="C2872" t="s">
        <v>100</v>
      </c>
      <c r="D2872" t="s">
        <v>101</v>
      </c>
      <c r="E2872" t="s">
        <v>3060</v>
      </c>
      <c r="F2872" t="s">
        <v>3102</v>
      </c>
      <c r="H2872" t="s">
        <v>125</v>
      </c>
      <c r="I2872">
        <v>2022</v>
      </c>
      <c r="J2872" t="s">
        <v>3105</v>
      </c>
      <c r="K2872" t="s">
        <v>127</v>
      </c>
      <c r="L2872" t="s">
        <v>3120</v>
      </c>
      <c r="M2872" t="s">
        <v>3136</v>
      </c>
      <c r="N2872">
        <v>1</v>
      </c>
      <c r="O2872">
        <v>2022</v>
      </c>
      <c r="P2872">
        <v>3.996103593359285</v>
      </c>
      <c r="Q2872">
        <v>6.8817612450097929</v>
      </c>
      <c r="R2872" t="s">
        <v>3065</v>
      </c>
      <c r="S2872">
        <v>34.84082156663311</v>
      </c>
      <c r="T2872">
        <v>9.3000000000000007</v>
      </c>
      <c r="U2872" t="s">
        <v>3066</v>
      </c>
      <c r="V2872">
        <v>9.3000000000000007</v>
      </c>
      <c r="W2872">
        <v>0</v>
      </c>
      <c r="X2872">
        <v>1</v>
      </c>
      <c r="Y2872">
        <v>1</v>
      </c>
      <c r="Z2872">
        <v>0.3147059442655511</v>
      </c>
      <c r="AA2872">
        <v>1</v>
      </c>
    </row>
    <row r="2873" spans="1:27" x14ac:dyDescent="0.25">
      <c r="A2873" t="s">
        <v>98</v>
      </c>
      <c r="B2873" t="s">
        <v>519</v>
      </c>
      <c r="C2873" t="s">
        <v>100</v>
      </c>
      <c r="D2873" t="s">
        <v>101</v>
      </c>
      <c r="E2873" t="s">
        <v>3060</v>
      </c>
      <c r="F2873" t="s">
        <v>3107</v>
      </c>
      <c r="H2873" t="s">
        <v>125</v>
      </c>
      <c r="I2873">
        <v>2015</v>
      </c>
      <c r="J2873" t="s">
        <v>3108</v>
      </c>
      <c r="K2873" t="s">
        <v>127</v>
      </c>
      <c r="L2873" t="s">
        <v>3120</v>
      </c>
      <c r="M2873" t="s">
        <v>3137</v>
      </c>
      <c r="N2873">
        <v>1</v>
      </c>
      <c r="O2873">
        <v>2020</v>
      </c>
      <c r="P2873">
        <v>1.188030798025733</v>
      </c>
      <c r="Q2873">
        <v>6.8817612450097929</v>
      </c>
      <c r="R2873" t="s">
        <v>3065</v>
      </c>
      <c r="S2873">
        <v>10.35808208737741</v>
      </c>
      <c r="T2873">
        <v>71.5</v>
      </c>
      <c r="U2873" t="s">
        <v>3066</v>
      </c>
      <c r="V2873">
        <v>71.5</v>
      </c>
      <c r="W2873">
        <v>5</v>
      </c>
      <c r="X2873">
        <v>6</v>
      </c>
      <c r="Y2873">
        <v>6</v>
      </c>
      <c r="Z2873">
        <v>0.3147059442655511</v>
      </c>
      <c r="AA2873">
        <v>1</v>
      </c>
    </row>
    <row r="2874" spans="1:27" x14ac:dyDescent="0.25">
      <c r="A2874" t="s">
        <v>98</v>
      </c>
      <c r="B2874" t="s">
        <v>519</v>
      </c>
      <c r="C2874" t="s">
        <v>100</v>
      </c>
      <c r="D2874" t="s">
        <v>101</v>
      </c>
      <c r="E2874" t="s">
        <v>3060</v>
      </c>
      <c r="F2874" t="s">
        <v>3110</v>
      </c>
      <c r="H2874" t="s">
        <v>125</v>
      </c>
      <c r="I2874">
        <v>2015</v>
      </c>
      <c r="J2874" t="s">
        <v>3111</v>
      </c>
      <c r="K2874" t="s">
        <v>127</v>
      </c>
      <c r="L2874" t="s">
        <v>3120</v>
      </c>
      <c r="M2874" t="s">
        <v>3138</v>
      </c>
      <c r="N2874">
        <v>0</v>
      </c>
      <c r="O2874">
        <v>2020</v>
      </c>
      <c r="P2874">
        <v>7.0633831082620873</v>
      </c>
      <c r="Q2874">
        <v>6.8817612450097929</v>
      </c>
      <c r="R2874" t="s">
        <v>3065</v>
      </c>
      <c r="S2874">
        <v>61.583506228589343</v>
      </c>
      <c r="T2874">
        <v>90</v>
      </c>
      <c r="U2874" t="s">
        <v>3066</v>
      </c>
      <c r="V2874">
        <v>90</v>
      </c>
      <c r="W2874">
        <v>7</v>
      </c>
      <c r="X2874">
        <v>8</v>
      </c>
      <c r="Y2874">
        <v>8</v>
      </c>
      <c r="Z2874">
        <v>0.3147059442655511</v>
      </c>
      <c r="AA2874">
        <v>1</v>
      </c>
    </row>
    <row r="2875" spans="1:27" x14ac:dyDescent="0.25">
      <c r="A2875" t="s">
        <v>98</v>
      </c>
      <c r="B2875" t="s">
        <v>519</v>
      </c>
      <c r="C2875" t="s">
        <v>100</v>
      </c>
      <c r="D2875" t="s">
        <v>101</v>
      </c>
      <c r="E2875" t="s">
        <v>3060</v>
      </c>
      <c r="F2875" t="s">
        <v>3110</v>
      </c>
      <c r="H2875" t="s">
        <v>125</v>
      </c>
      <c r="I2875">
        <v>2020</v>
      </c>
      <c r="J2875" t="s">
        <v>3113</v>
      </c>
      <c r="K2875" t="s">
        <v>127</v>
      </c>
      <c r="L2875" t="s">
        <v>3120</v>
      </c>
      <c r="M2875" t="s">
        <v>3138</v>
      </c>
      <c r="N2875">
        <v>1</v>
      </c>
      <c r="O2875">
        <v>2020</v>
      </c>
      <c r="P2875">
        <v>4.449715352605474</v>
      </c>
      <c r="Q2875">
        <v>6.8817612450097929</v>
      </c>
      <c r="R2875" t="s">
        <v>3065</v>
      </c>
      <c r="S2875">
        <v>38.795725636359023</v>
      </c>
      <c r="T2875">
        <v>89.2</v>
      </c>
      <c r="U2875" t="s">
        <v>3066</v>
      </c>
      <c r="V2875">
        <v>89.2</v>
      </c>
      <c r="W2875">
        <v>11</v>
      </c>
      <c r="X2875">
        <v>12</v>
      </c>
      <c r="Y2875">
        <v>12</v>
      </c>
      <c r="Z2875">
        <v>0.3147059442655511</v>
      </c>
      <c r="AA2875">
        <v>1</v>
      </c>
    </row>
    <row r="2876" spans="1:27" x14ac:dyDescent="0.25">
      <c r="A2876" t="s">
        <v>98</v>
      </c>
      <c r="B2876" t="s">
        <v>519</v>
      </c>
      <c r="C2876" t="s">
        <v>100</v>
      </c>
      <c r="D2876" t="s">
        <v>101</v>
      </c>
      <c r="E2876" t="s">
        <v>3060</v>
      </c>
      <c r="F2876" t="s">
        <v>3110</v>
      </c>
      <c r="H2876" t="s">
        <v>125</v>
      </c>
      <c r="I2876">
        <v>2022</v>
      </c>
      <c r="J2876" t="s">
        <v>3114</v>
      </c>
      <c r="K2876" t="s">
        <v>127</v>
      </c>
      <c r="L2876" t="s">
        <v>3120</v>
      </c>
      <c r="M2876" t="s">
        <v>3139</v>
      </c>
      <c r="N2876">
        <v>1</v>
      </c>
      <c r="O2876">
        <v>2022</v>
      </c>
      <c r="P2876">
        <v>4.4065142326772646</v>
      </c>
      <c r="Q2876">
        <v>6.8817612450097929</v>
      </c>
      <c r="R2876" t="s">
        <v>3065</v>
      </c>
      <c r="S2876">
        <v>38.419068105908927</v>
      </c>
      <c r="T2876">
        <v>89.2</v>
      </c>
      <c r="U2876" t="s">
        <v>3066</v>
      </c>
      <c r="V2876">
        <v>89.2</v>
      </c>
      <c r="W2876">
        <v>11</v>
      </c>
      <c r="X2876">
        <v>12</v>
      </c>
      <c r="Y2876">
        <v>12</v>
      </c>
      <c r="Z2876">
        <v>0.3147059442655511</v>
      </c>
      <c r="AA2876">
        <v>1</v>
      </c>
    </row>
    <row r="2877" spans="1:27" x14ac:dyDescent="0.25">
      <c r="A2877" t="s">
        <v>98</v>
      </c>
      <c r="B2877" t="s">
        <v>519</v>
      </c>
      <c r="C2877" t="s">
        <v>100</v>
      </c>
      <c r="D2877" t="s">
        <v>101</v>
      </c>
      <c r="E2877" t="s">
        <v>3060</v>
      </c>
      <c r="F2877" t="s">
        <v>3110</v>
      </c>
      <c r="H2877" t="s">
        <v>125</v>
      </c>
      <c r="I2877">
        <v>2030</v>
      </c>
      <c r="J2877" t="s">
        <v>3116</v>
      </c>
      <c r="K2877" t="s">
        <v>127</v>
      </c>
      <c r="L2877" t="s">
        <v>3120</v>
      </c>
      <c r="M2877" t="s">
        <v>3140</v>
      </c>
      <c r="N2877">
        <v>1</v>
      </c>
      <c r="O2877">
        <v>2030</v>
      </c>
      <c r="P2877">
        <v>4.2337097529644314</v>
      </c>
      <c r="Q2877">
        <v>6.8817612450097929</v>
      </c>
      <c r="R2877" t="s">
        <v>3065</v>
      </c>
      <c r="S2877">
        <v>36.912437984108593</v>
      </c>
      <c r="T2877">
        <v>89.2</v>
      </c>
      <c r="U2877" t="s">
        <v>3066</v>
      </c>
      <c r="V2877">
        <v>89.2</v>
      </c>
      <c r="W2877">
        <v>11</v>
      </c>
      <c r="X2877">
        <v>12</v>
      </c>
      <c r="Y2877">
        <v>12</v>
      </c>
      <c r="Z2877">
        <v>0.3147059442655511</v>
      </c>
      <c r="AA2877">
        <v>1</v>
      </c>
    </row>
    <row r="2878" spans="1:27" x14ac:dyDescent="0.25">
      <c r="A2878" t="s">
        <v>98</v>
      </c>
      <c r="B2878" t="s">
        <v>519</v>
      </c>
      <c r="C2878" t="s">
        <v>100</v>
      </c>
      <c r="D2878" t="s">
        <v>101</v>
      </c>
      <c r="E2878" t="s">
        <v>3060</v>
      </c>
      <c r="F2878" t="s">
        <v>3110</v>
      </c>
      <c r="H2878" t="s">
        <v>125</v>
      </c>
      <c r="I2878">
        <v>2040</v>
      </c>
      <c r="J2878" t="s">
        <v>3118</v>
      </c>
      <c r="K2878" t="s">
        <v>127</v>
      </c>
      <c r="L2878" t="s">
        <v>3120</v>
      </c>
      <c r="M2878" t="s">
        <v>3141</v>
      </c>
      <c r="N2878">
        <v>1</v>
      </c>
      <c r="O2878">
        <v>2040</v>
      </c>
      <c r="P2878">
        <v>4.0285044333054412</v>
      </c>
      <c r="Q2878">
        <v>6.8817612450097929</v>
      </c>
      <c r="R2878" t="s">
        <v>3065</v>
      </c>
      <c r="S2878">
        <v>35.123314714470673</v>
      </c>
      <c r="T2878">
        <v>89.2</v>
      </c>
      <c r="U2878" t="s">
        <v>3066</v>
      </c>
      <c r="V2878">
        <v>89.2</v>
      </c>
      <c r="W2878">
        <v>11</v>
      </c>
      <c r="X2878">
        <v>12</v>
      </c>
      <c r="Y2878">
        <v>12</v>
      </c>
      <c r="Z2878">
        <v>0.3147059442655511</v>
      </c>
      <c r="AA2878">
        <v>1</v>
      </c>
    </row>
    <row r="2879" spans="1:27" x14ac:dyDescent="0.25">
      <c r="A2879" t="s">
        <v>98</v>
      </c>
      <c r="B2879" t="s">
        <v>99</v>
      </c>
      <c r="C2879" t="s">
        <v>689</v>
      </c>
      <c r="D2879" t="s">
        <v>101</v>
      </c>
      <c r="E2879" t="s">
        <v>3060</v>
      </c>
      <c r="F2879" t="s">
        <v>3061</v>
      </c>
      <c r="H2879" t="s">
        <v>125</v>
      </c>
      <c r="I2879">
        <v>2015</v>
      </c>
      <c r="J2879" t="s">
        <v>3062</v>
      </c>
      <c r="K2879" t="s">
        <v>127</v>
      </c>
      <c r="L2879" t="s">
        <v>3142</v>
      </c>
      <c r="M2879" t="s">
        <v>3143</v>
      </c>
      <c r="N2879">
        <v>0</v>
      </c>
      <c r="O2879">
        <v>2020</v>
      </c>
      <c r="P2879">
        <v>4.9303278118067926</v>
      </c>
      <c r="Q2879">
        <v>3.882778380960195</v>
      </c>
      <c r="R2879" t="s">
        <v>3065</v>
      </c>
      <c r="S2879">
        <v>38.093813203324331</v>
      </c>
      <c r="T2879">
        <v>15.7</v>
      </c>
      <c r="U2879" t="s">
        <v>3066</v>
      </c>
      <c r="V2879">
        <v>15.7</v>
      </c>
      <c r="W2879">
        <v>0</v>
      </c>
      <c r="X2879">
        <v>1</v>
      </c>
      <c r="Y2879">
        <v>1</v>
      </c>
      <c r="Z2879">
        <v>0.29704003815000068</v>
      </c>
      <c r="AA2879">
        <v>1</v>
      </c>
    </row>
    <row r="2880" spans="1:27" x14ac:dyDescent="0.25">
      <c r="A2880" t="s">
        <v>98</v>
      </c>
      <c r="B2880" t="s">
        <v>99</v>
      </c>
      <c r="C2880" t="s">
        <v>689</v>
      </c>
      <c r="D2880" t="s">
        <v>101</v>
      </c>
      <c r="E2880" t="s">
        <v>3060</v>
      </c>
      <c r="F2880" t="s">
        <v>3061</v>
      </c>
      <c r="H2880" t="s">
        <v>125</v>
      </c>
      <c r="I2880">
        <v>2020</v>
      </c>
      <c r="J2880" t="s">
        <v>3067</v>
      </c>
      <c r="K2880" t="s">
        <v>127</v>
      </c>
      <c r="L2880" t="s">
        <v>3142</v>
      </c>
      <c r="M2880" t="s">
        <v>3143</v>
      </c>
      <c r="N2880">
        <v>1</v>
      </c>
      <c r="O2880">
        <v>2020</v>
      </c>
      <c r="P2880">
        <v>7.0363824083069577</v>
      </c>
      <c r="Q2880">
        <v>3.882778380960195</v>
      </c>
      <c r="R2880" t="s">
        <v>3065</v>
      </c>
      <c r="S2880">
        <v>54.366088284700567</v>
      </c>
      <c r="T2880">
        <v>15.7</v>
      </c>
      <c r="U2880" t="s">
        <v>3066</v>
      </c>
      <c r="V2880">
        <v>15.7</v>
      </c>
      <c r="W2880">
        <v>0</v>
      </c>
      <c r="X2880">
        <v>1</v>
      </c>
      <c r="Y2880">
        <v>1</v>
      </c>
      <c r="Z2880">
        <v>0.29704003815000068</v>
      </c>
      <c r="AA2880">
        <v>1</v>
      </c>
    </row>
    <row r="2881" spans="1:27" x14ac:dyDescent="0.25">
      <c r="A2881" t="s">
        <v>98</v>
      </c>
      <c r="B2881" t="s">
        <v>99</v>
      </c>
      <c r="C2881" t="s">
        <v>689</v>
      </c>
      <c r="D2881" t="s">
        <v>101</v>
      </c>
      <c r="E2881" t="s">
        <v>3060</v>
      </c>
      <c r="F2881" t="s">
        <v>3061</v>
      </c>
      <c r="H2881" t="s">
        <v>125</v>
      </c>
      <c r="I2881">
        <v>2022</v>
      </c>
      <c r="J2881" t="s">
        <v>3068</v>
      </c>
      <c r="K2881" t="s">
        <v>127</v>
      </c>
      <c r="L2881" t="s">
        <v>3142</v>
      </c>
      <c r="M2881" t="s">
        <v>3144</v>
      </c>
      <c r="N2881">
        <v>1</v>
      </c>
      <c r="O2881">
        <v>2022</v>
      </c>
      <c r="P2881">
        <v>7.8788042469070234</v>
      </c>
      <c r="Q2881">
        <v>3.882778380960195</v>
      </c>
      <c r="R2881" t="s">
        <v>3065</v>
      </c>
      <c r="S2881">
        <v>60.874998317251048</v>
      </c>
      <c r="T2881">
        <v>15.7</v>
      </c>
      <c r="U2881" t="s">
        <v>3066</v>
      </c>
      <c r="V2881">
        <v>15.7</v>
      </c>
      <c r="W2881">
        <v>0</v>
      </c>
      <c r="X2881">
        <v>1</v>
      </c>
      <c r="Y2881">
        <v>1</v>
      </c>
      <c r="Z2881">
        <v>0.29704003815000068</v>
      </c>
      <c r="AA2881">
        <v>1</v>
      </c>
    </row>
    <row r="2882" spans="1:27" x14ac:dyDescent="0.25">
      <c r="A2882" t="s">
        <v>98</v>
      </c>
      <c r="B2882" t="s">
        <v>99</v>
      </c>
      <c r="C2882" t="s">
        <v>689</v>
      </c>
      <c r="D2882" t="s">
        <v>101</v>
      </c>
      <c r="E2882" t="s">
        <v>3060</v>
      </c>
      <c r="F2882" t="s">
        <v>3070</v>
      </c>
      <c r="H2882" t="s">
        <v>125</v>
      </c>
      <c r="I2882">
        <v>2015</v>
      </c>
      <c r="J2882" t="s">
        <v>3071</v>
      </c>
      <c r="K2882" t="s">
        <v>127</v>
      </c>
      <c r="L2882" t="s">
        <v>3142</v>
      </c>
      <c r="M2882" t="s">
        <v>3145</v>
      </c>
      <c r="N2882">
        <v>0</v>
      </c>
      <c r="O2882">
        <v>2020</v>
      </c>
      <c r="P2882">
        <v>4.7269225388114773</v>
      </c>
      <c r="Q2882">
        <v>3.882778380960195</v>
      </c>
      <c r="R2882" t="s">
        <v>3065</v>
      </c>
      <c r="S2882">
        <v>36.52221740486663</v>
      </c>
      <c r="T2882">
        <v>59.066666666666663</v>
      </c>
      <c r="U2882" t="s">
        <v>3066</v>
      </c>
      <c r="V2882">
        <v>59.066666666666663</v>
      </c>
      <c r="W2882">
        <v>3</v>
      </c>
      <c r="X2882">
        <v>4</v>
      </c>
      <c r="Y2882">
        <v>4</v>
      </c>
      <c r="Z2882">
        <v>0.29704003815000068</v>
      </c>
      <c r="AA2882">
        <v>1</v>
      </c>
    </row>
    <row r="2883" spans="1:27" x14ac:dyDescent="0.25">
      <c r="A2883" t="s">
        <v>98</v>
      </c>
      <c r="B2883" t="s">
        <v>99</v>
      </c>
      <c r="C2883" t="s">
        <v>689</v>
      </c>
      <c r="D2883" t="s">
        <v>101</v>
      </c>
      <c r="E2883" t="s">
        <v>3060</v>
      </c>
      <c r="F2883" t="s">
        <v>3070</v>
      </c>
      <c r="H2883" t="s">
        <v>125</v>
      </c>
      <c r="I2883">
        <v>2020</v>
      </c>
      <c r="J2883" t="s">
        <v>3073</v>
      </c>
      <c r="K2883" t="s">
        <v>127</v>
      </c>
      <c r="L2883" t="s">
        <v>3142</v>
      </c>
      <c r="M2883" t="s">
        <v>3145</v>
      </c>
      <c r="N2883">
        <v>1</v>
      </c>
      <c r="O2883">
        <v>2020</v>
      </c>
      <c r="P2883">
        <v>6.2353616429714247</v>
      </c>
      <c r="Q2883">
        <v>3.882778380960195</v>
      </c>
      <c r="R2883" t="s">
        <v>3065</v>
      </c>
      <c r="S2883">
        <v>48.177060582809602</v>
      </c>
      <c r="T2883">
        <v>59.933333333333337</v>
      </c>
      <c r="U2883" t="s">
        <v>3066</v>
      </c>
      <c r="V2883">
        <v>59.933333333333337</v>
      </c>
      <c r="W2883">
        <v>3</v>
      </c>
      <c r="X2883">
        <v>4</v>
      </c>
      <c r="Y2883">
        <v>4</v>
      </c>
      <c r="Z2883">
        <v>0.29704003815000068</v>
      </c>
      <c r="AA2883">
        <v>1</v>
      </c>
    </row>
    <row r="2884" spans="1:27" x14ac:dyDescent="0.25">
      <c r="A2884" t="s">
        <v>98</v>
      </c>
      <c r="B2884" t="s">
        <v>99</v>
      </c>
      <c r="C2884" t="s">
        <v>689</v>
      </c>
      <c r="D2884" t="s">
        <v>101</v>
      </c>
      <c r="E2884" t="s">
        <v>3060</v>
      </c>
      <c r="F2884" t="s">
        <v>3070</v>
      </c>
      <c r="H2884" t="s">
        <v>125</v>
      </c>
      <c r="I2884">
        <v>2022</v>
      </c>
      <c r="J2884" t="s">
        <v>3074</v>
      </c>
      <c r="K2884" t="s">
        <v>127</v>
      </c>
      <c r="L2884" t="s">
        <v>3142</v>
      </c>
      <c r="M2884" t="s">
        <v>3146</v>
      </c>
      <c r="N2884">
        <v>1</v>
      </c>
      <c r="O2884">
        <v>2022</v>
      </c>
      <c r="P2884">
        <v>5.7403488104607021</v>
      </c>
      <c r="Q2884">
        <v>3.882778380960195</v>
      </c>
      <c r="R2884" t="s">
        <v>3065</v>
      </c>
      <c r="S2884">
        <v>44.352380542315188</v>
      </c>
      <c r="T2884">
        <v>65.8</v>
      </c>
      <c r="U2884" t="s">
        <v>3066</v>
      </c>
      <c r="V2884">
        <v>65.8</v>
      </c>
      <c r="W2884">
        <v>3</v>
      </c>
      <c r="X2884">
        <v>4</v>
      </c>
      <c r="Y2884">
        <v>4</v>
      </c>
      <c r="Z2884">
        <v>0.29704003815000068</v>
      </c>
      <c r="AA2884">
        <v>1</v>
      </c>
    </row>
    <row r="2885" spans="1:27" x14ac:dyDescent="0.25">
      <c r="A2885" t="s">
        <v>98</v>
      </c>
      <c r="B2885" t="s">
        <v>99</v>
      </c>
      <c r="C2885" t="s">
        <v>689</v>
      </c>
      <c r="D2885" t="s">
        <v>101</v>
      </c>
      <c r="E2885" t="s">
        <v>3060</v>
      </c>
      <c r="F2885" t="s">
        <v>3070</v>
      </c>
      <c r="H2885" t="s">
        <v>125</v>
      </c>
      <c r="I2885">
        <v>2030</v>
      </c>
      <c r="J2885" t="s">
        <v>3076</v>
      </c>
      <c r="K2885" t="s">
        <v>127</v>
      </c>
      <c r="L2885" t="s">
        <v>3142</v>
      </c>
      <c r="M2885" t="s">
        <v>3147</v>
      </c>
      <c r="N2885">
        <v>1</v>
      </c>
      <c r="O2885">
        <v>2030</v>
      </c>
      <c r="P2885">
        <v>5.513542930837608</v>
      </c>
      <c r="Q2885">
        <v>3.882778380960195</v>
      </c>
      <c r="R2885" t="s">
        <v>3065</v>
      </c>
      <c r="S2885">
        <v>42.599981687397758</v>
      </c>
      <c r="T2885">
        <v>68.5</v>
      </c>
      <c r="U2885" t="s">
        <v>3066</v>
      </c>
      <c r="V2885">
        <v>68.5</v>
      </c>
      <c r="W2885">
        <v>3</v>
      </c>
      <c r="X2885">
        <v>4</v>
      </c>
      <c r="Y2885">
        <v>4</v>
      </c>
      <c r="Z2885">
        <v>0.29704003815000068</v>
      </c>
      <c r="AA2885">
        <v>1</v>
      </c>
    </row>
    <row r="2886" spans="1:27" x14ac:dyDescent="0.25">
      <c r="A2886" t="s">
        <v>98</v>
      </c>
      <c r="B2886" t="s">
        <v>99</v>
      </c>
      <c r="C2886" t="s">
        <v>689</v>
      </c>
      <c r="D2886" t="s">
        <v>101</v>
      </c>
      <c r="E2886" t="s">
        <v>3060</v>
      </c>
      <c r="F2886" t="s">
        <v>3070</v>
      </c>
      <c r="H2886" t="s">
        <v>125</v>
      </c>
      <c r="I2886">
        <v>2040</v>
      </c>
      <c r="J2886" t="s">
        <v>3078</v>
      </c>
      <c r="K2886" t="s">
        <v>127</v>
      </c>
      <c r="L2886" t="s">
        <v>3142</v>
      </c>
      <c r="M2886" t="s">
        <v>3148</v>
      </c>
      <c r="N2886">
        <v>1</v>
      </c>
      <c r="O2886">
        <v>2040</v>
      </c>
      <c r="P2886">
        <v>5.2435359312863046</v>
      </c>
      <c r="Q2886">
        <v>3.882778380960195</v>
      </c>
      <c r="R2886" t="s">
        <v>3065</v>
      </c>
      <c r="S2886">
        <v>40.51379257440081</v>
      </c>
      <c r="T2886">
        <v>72</v>
      </c>
      <c r="U2886" t="s">
        <v>3066</v>
      </c>
      <c r="V2886">
        <v>72</v>
      </c>
      <c r="W2886">
        <v>3</v>
      </c>
      <c r="X2886">
        <v>4</v>
      </c>
      <c r="Y2886">
        <v>4</v>
      </c>
      <c r="Z2886">
        <v>0.29704003815000068</v>
      </c>
      <c r="AA2886">
        <v>1</v>
      </c>
    </row>
    <row r="2887" spans="1:27" x14ac:dyDescent="0.25">
      <c r="A2887" t="s">
        <v>98</v>
      </c>
      <c r="B2887" t="s">
        <v>99</v>
      </c>
      <c r="C2887" t="s">
        <v>689</v>
      </c>
      <c r="D2887" t="s">
        <v>101</v>
      </c>
      <c r="E2887" t="s">
        <v>3060</v>
      </c>
      <c r="F2887" t="s">
        <v>3080</v>
      </c>
      <c r="H2887" t="s">
        <v>125</v>
      </c>
      <c r="I2887">
        <v>2015</v>
      </c>
      <c r="J2887" t="s">
        <v>3081</v>
      </c>
      <c r="K2887" t="s">
        <v>127</v>
      </c>
      <c r="L2887" t="s">
        <v>3142</v>
      </c>
      <c r="M2887" t="s">
        <v>3149</v>
      </c>
      <c r="N2887">
        <v>0</v>
      </c>
      <c r="O2887">
        <v>2020</v>
      </c>
      <c r="P2887">
        <v>21.61676038407732</v>
      </c>
      <c r="Q2887">
        <v>3.882778380960195</v>
      </c>
      <c r="R2887" t="s">
        <v>3065</v>
      </c>
      <c r="S2887">
        <v>167.02030038653601</v>
      </c>
      <c r="T2887">
        <v>79.849999999999994</v>
      </c>
      <c r="U2887" t="s">
        <v>3066</v>
      </c>
      <c r="V2887">
        <v>79.849999999999994</v>
      </c>
      <c r="W2887">
        <v>12</v>
      </c>
      <c r="X2887">
        <v>13</v>
      </c>
      <c r="Y2887">
        <v>13</v>
      </c>
      <c r="Z2887">
        <v>0.29704003815000068</v>
      </c>
      <c r="AA2887">
        <v>1</v>
      </c>
    </row>
    <row r="2888" spans="1:27" x14ac:dyDescent="0.25">
      <c r="A2888" t="s">
        <v>98</v>
      </c>
      <c r="B2888" t="s">
        <v>99</v>
      </c>
      <c r="C2888" t="s">
        <v>689</v>
      </c>
      <c r="D2888" t="s">
        <v>101</v>
      </c>
      <c r="E2888" t="s">
        <v>3060</v>
      </c>
      <c r="F2888" t="s">
        <v>3080</v>
      </c>
      <c r="H2888" t="s">
        <v>125</v>
      </c>
      <c r="I2888">
        <v>2016</v>
      </c>
      <c r="J2888" t="s">
        <v>3083</v>
      </c>
      <c r="K2888" t="s">
        <v>127</v>
      </c>
      <c r="L2888" t="s">
        <v>3142</v>
      </c>
      <c r="M2888" t="s">
        <v>3149</v>
      </c>
      <c r="N2888">
        <v>0</v>
      </c>
      <c r="O2888">
        <v>2020</v>
      </c>
      <c r="P2888">
        <v>21.128047714889458</v>
      </c>
      <c r="Q2888">
        <v>3.882778380960195</v>
      </c>
      <c r="R2888" t="s">
        <v>3065</v>
      </c>
      <c r="S2888">
        <v>163.24429809201149</v>
      </c>
      <c r="T2888">
        <v>83.025000000000006</v>
      </c>
      <c r="U2888" t="s">
        <v>3066</v>
      </c>
      <c r="V2888">
        <v>83.025000000000006</v>
      </c>
      <c r="W2888">
        <v>12</v>
      </c>
      <c r="X2888">
        <v>13</v>
      </c>
      <c r="Y2888">
        <v>13</v>
      </c>
      <c r="Z2888">
        <v>0.29704003815000068</v>
      </c>
      <c r="AA2888">
        <v>1</v>
      </c>
    </row>
    <row r="2889" spans="1:27" x14ac:dyDescent="0.25">
      <c r="A2889" t="s">
        <v>98</v>
      </c>
      <c r="B2889" t="s">
        <v>99</v>
      </c>
      <c r="C2889" t="s">
        <v>689</v>
      </c>
      <c r="D2889" t="s">
        <v>101</v>
      </c>
      <c r="E2889" t="s">
        <v>3060</v>
      </c>
      <c r="F2889" t="s">
        <v>3080</v>
      </c>
      <c r="H2889" t="s">
        <v>125</v>
      </c>
      <c r="I2889">
        <v>2017</v>
      </c>
      <c r="J2889" t="s">
        <v>3084</v>
      </c>
      <c r="K2889" t="s">
        <v>127</v>
      </c>
      <c r="L2889" t="s">
        <v>3142</v>
      </c>
      <c r="M2889" t="s">
        <v>3149</v>
      </c>
      <c r="N2889">
        <v>0</v>
      </c>
      <c r="O2889">
        <v>2020</v>
      </c>
      <c r="P2889">
        <v>17.431651891032121</v>
      </c>
      <c r="Q2889">
        <v>3.882778380960195</v>
      </c>
      <c r="R2889" t="s">
        <v>3065</v>
      </c>
      <c r="S2889">
        <v>134.68436913508319</v>
      </c>
      <c r="T2889">
        <v>86.2</v>
      </c>
      <c r="U2889" t="s">
        <v>3066</v>
      </c>
      <c r="V2889">
        <v>86.2</v>
      </c>
      <c r="W2889">
        <v>11</v>
      </c>
      <c r="X2889">
        <v>12</v>
      </c>
      <c r="Y2889">
        <v>12</v>
      </c>
      <c r="Z2889">
        <v>0.29704003815000068</v>
      </c>
      <c r="AA2889">
        <v>1</v>
      </c>
    </row>
    <row r="2890" spans="1:27" x14ac:dyDescent="0.25">
      <c r="A2890" t="s">
        <v>98</v>
      </c>
      <c r="B2890" t="s">
        <v>99</v>
      </c>
      <c r="C2890" t="s">
        <v>689</v>
      </c>
      <c r="D2890" t="s">
        <v>101</v>
      </c>
      <c r="E2890" t="s">
        <v>3060</v>
      </c>
      <c r="F2890" t="s">
        <v>3080</v>
      </c>
      <c r="H2890" t="s">
        <v>125</v>
      </c>
      <c r="I2890">
        <v>2018</v>
      </c>
      <c r="J2890" t="s">
        <v>3085</v>
      </c>
      <c r="K2890" t="s">
        <v>127</v>
      </c>
      <c r="L2890" t="s">
        <v>3142</v>
      </c>
      <c r="M2890" t="s">
        <v>3149</v>
      </c>
      <c r="N2890">
        <v>0</v>
      </c>
      <c r="O2890">
        <v>2020</v>
      </c>
      <c r="P2890">
        <v>15.33639757451401</v>
      </c>
      <c r="Q2890">
        <v>3.882778380960195</v>
      </c>
      <c r="R2890" t="s">
        <v>3065</v>
      </c>
      <c r="S2890">
        <v>118.49554161822689</v>
      </c>
      <c r="T2890">
        <v>89.35</v>
      </c>
      <c r="U2890" t="s">
        <v>3066</v>
      </c>
      <c r="V2890">
        <v>89.35</v>
      </c>
      <c r="W2890">
        <v>11</v>
      </c>
      <c r="X2890">
        <v>12</v>
      </c>
      <c r="Y2890">
        <v>12</v>
      </c>
      <c r="Z2890">
        <v>0.29704003815000068</v>
      </c>
      <c r="AA2890">
        <v>1</v>
      </c>
    </row>
    <row r="2891" spans="1:27" x14ac:dyDescent="0.25">
      <c r="A2891" t="s">
        <v>98</v>
      </c>
      <c r="B2891" t="s">
        <v>99</v>
      </c>
      <c r="C2891" t="s">
        <v>689</v>
      </c>
      <c r="D2891" t="s">
        <v>101</v>
      </c>
      <c r="E2891" t="s">
        <v>3060</v>
      </c>
      <c r="F2891" t="s">
        <v>3080</v>
      </c>
      <c r="H2891" t="s">
        <v>125</v>
      </c>
      <c r="I2891">
        <v>2019</v>
      </c>
      <c r="J2891" t="s">
        <v>3086</v>
      </c>
      <c r="K2891" t="s">
        <v>127</v>
      </c>
      <c r="L2891" t="s">
        <v>3142</v>
      </c>
      <c r="M2891" t="s">
        <v>3149</v>
      </c>
      <c r="N2891">
        <v>0</v>
      </c>
      <c r="O2891">
        <v>2020</v>
      </c>
      <c r="P2891">
        <v>13.24384332799141</v>
      </c>
      <c r="Q2891">
        <v>3.882778380960195</v>
      </c>
      <c r="R2891" t="s">
        <v>3065</v>
      </c>
      <c r="S2891">
        <v>102.3275759925005</v>
      </c>
      <c r="T2891">
        <v>92.55</v>
      </c>
      <c r="U2891" t="s">
        <v>3066</v>
      </c>
      <c r="V2891">
        <v>92.55</v>
      </c>
      <c r="W2891">
        <v>11</v>
      </c>
      <c r="X2891">
        <v>12</v>
      </c>
      <c r="Y2891">
        <v>12</v>
      </c>
      <c r="Z2891">
        <v>0.29704003815000068</v>
      </c>
      <c r="AA2891">
        <v>1</v>
      </c>
    </row>
    <row r="2892" spans="1:27" x14ac:dyDescent="0.25">
      <c r="A2892" t="s">
        <v>98</v>
      </c>
      <c r="B2892" t="s">
        <v>99</v>
      </c>
      <c r="C2892" t="s">
        <v>689</v>
      </c>
      <c r="D2892" t="s">
        <v>101</v>
      </c>
      <c r="E2892" t="s">
        <v>3060</v>
      </c>
      <c r="F2892" t="s">
        <v>3080</v>
      </c>
      <c r="H2892" t="s">
        <v>125</v>
      </c>
      <c r="I2892">
        <v>2020</v>
      </c>
      <c r="J2892" t="s">
        <v>3087</v>
      </c>
      <c r="K2892" t="s">
        <v>127</v>
      </c>
      <c r="L2892" t="s">
        <v>3142</v>
      </c>
      <c r="M2892" t="s">
        <v>3149</v>
      </c>
      <c r="N2892">
        <v>1</v>
      </c>
      <c r="O2892">
        <v>2020</v>
      </c>
      <c r="P2892">
        <v>11.1485890114733</v>
      </c>
      <c r="Q2892">
        <v>3.882778380960195</v>
      </c>
      <c r="R2892" t="s">
        <v>3065</v>
      </c>
      <c r="S2892">
        <v>86.138748475644149</v>
      </c>
      <c r="T2892">
        <v>95.699999999999989</v>
      </c>
      <c r="U2892" t="s">
        <v>3066</v>
      </c>
      <c r="V2892">
        <v>95.699999999999989</v>
      </c>
      <c r="W2892">
        <v>11</v>
      </c>
      <c r="X2892">
        <v>12</v>
      </c>
      <c r="Y2892">
        <v>12</v>
      </c>
      <c r="Z2892">
        <v>0.29704003815000068</v>
      </c>
      <c r="AA2892">
        <v>1</v>
      </c>
    </row>
    <row r="2893" spans="1:27" x14ac:dyDescent="0.25">
      <c r="A2893" t="s">
        <v>98</v>
      </c>
      <c r="B2893" t="s">
        <v>99</v>
      </c>
      <c r="C2893" t="s">
        <v>689</v>
      </c>
      <c r="D2893" t="s">
        <v>101</v>
      </c>
      <c r="E2893" t="s">
        <v>3060</v>
      </c>
      <c r="F2893" t="s">
        <v>3080</v>
      </c>
      <c r="H2893" t="s">
        <v>125</v>
      </c>
      <c r="I2893">
        <v>2021</v>
      </c>
      <c r="J2893" t="s">
        <v>3088</v>
      </c>
      <c r="K2893" t="s">
        <v>127</v>
      </c>
      <c r="L2893" t="s">
        <v>3142</v>
      </c>
      <c r="M2893" t="s">
        <v>3150</v>
      </c>
      <c r="N2893">
        <v>1</v>
      </c>
      <c r="O2893">
        <v>2021</v>
      </c>
      <c r="P2893">
        <v>8.8076283253635061</v>
      </c>
      <c r="Q2893">
        <v>3.882778380960195</v>
      </c>
      <c r="R2893" t="s">
        <v>3065</v>
      </c>
      <c r="S2893">
        <v>68.051488865960579</v>
      </c>
      <c r="T2893">
        <v>97.949999999999989</v>
      </c>
      <c r="U2893" t="s">
        <v>3066</v>
      </c>
      <c r="V2893">
        <v>97.949999999999989</v>
      </c>
      <c r="W2893">
        <v>10</v>
      </c>
      <c r="X2893">
        <v>11</v>
      </c>
      <c r="Y2893">
        <v>11</v>
      </c>
      <c r="Z2893">
        <v>0.29704003815000068</v>
      </c>
      <c r="AA2893">
        <v>1</v>
      </c>
    </row>
    <row r="2894" spans="1:27" x14ac:dyDescent="0.25">
      <c r="A2894" t="s">
        <v>98</v>
      </c>
      <c r="B2894" t="s">
        <v>99</v>
      </c>
      <c r="C2894" t="s">
        <v>689</v>
      </c>
      <c r="D2894" t="s">
        <v>101</v>
      </c>
      <c r="E2894" t="s">
        <v>3060</v>
      </c>
      <c r="F2894" t="s">
        <v>3080</v>
      </c>
      <c r="H2894" t="s">
        <v>125</v>
      </c>
      <c r="I2894">
        <v>2022</v>
      </c>
      <c r="J2894" t="s">
        <v>3090</v>
      </c>
      <c r="K2894" t="s">
        <v>127</v>
      </c>
      <c r="L2894" t="s">
        <v>3142</v>
      </c>
      <c r="M2894" t="s">
        <v>3151</v>
      </c>
      <c r="N2894">
        <v>1</v>
      </c>
      <c r="O2894">
        <v>2022</v>
      </c>
      <c r="P2894">
        <v>6.4693677092492212</v>
      </c>
      <c r="Q2894">
        <v>3.882778380960195</v>
      </c>
      <c r="R2894" t="s">
        <v>3065</v>
      </c>
      <c r="S2894">
        <v>49.985091147406983</v>
      </c>
      <c r="T2894">
        <v>100.22499999999999</v>
      </c>
      <c r="U2894" t="s">
        <v>3066</v>
      </c>
      <c r="V2894">
        <v>100.22499999999999</v>
      </c>
      <c r="W2894">
        <v>10</v>
      </c>
      <c r="X2894">
        <v>11</v>
      </c>
      <c r="Y2894">
        <v>11</v>
      </c>
      <c r="Z2894">
        <v>0.29704003815000068</v>
      </c>
      <c r="AA2894">
        <v>1</v>
      </c>
    </row>
    <row r="2895" spans="1:27" x14ac:dyDescent="0.25">
      <c r="A2895" t="s">
        <v>98</v>
      </c>
      <c r="B2895" t="s">
        <v>99</v>
      </c>
      <c r="C2895" t="s">
        <v>689</v>
      </c>
      <c r="D2895" t="s">
        <v>101</v>
      </c>
      <c r="E2895" t="s">
        <v>3060</v>
      </c>
      <c r="F2895" t="s">
        <v>3080</v>
      </c>
      <c r="H2895" t="s">
        <v>125</v>
      </c>
      <c r="I2895">
        <v>2023</v>
      </c>
      <c r="J2895" t="s">
        <v>3092</v>
      </c>
      <c r="K2895" t="s">
        <v>127</v>
      </c>
      <c r="L2895" t="s">
        <v>3142</v>
      </c>
      <c r="M2895" t="s">
        <v>3152</v>
      </c>
      <c r="N2895">
        <v>1</v>
      </c>
      <c r="O2895">
        <v>2023</v>
      </c>
      <c r="P2895">
        <v>6.3505646294466462</v>
      </c>
      <c r="Q2895">
        <v>3.882778380960195</v>
      </c>
      <c r="R2895" t="s">
        <v>3065</v>
      </c>
      <c r="S2895">
        <v>49.067167937688303</v>
      </c>
      <c r="T2895">
        <v>102.65</v>
      </c>
      <c r="U2895" t="s">
        <v>3066</v>
      </c>
      <c r="V2895">
        <v>102.65</v>
      </c>
      <c r="W2895">
        <v>10</v>
      </c>
      <c r="X2895">
        <v>11</v>
      </c>
      <c r="Y2895">
        <v>11</v>
      </c>
      <c r="Z2895">
        <v>0.29704003815000068</v>
      </c>
      <c r="AA2895">
        <v>1</v>
      </c>
    </row>
    <row r="2896" spans="1:27" x14ac:dyDescent="0.25">
      <c r="A2896" t="s">
        <v>98</v>
      </c>
      <c r="B2896" t="s">
        <v>99</v>
      </c>
      <c r="C2896" t="s">
        <v>689</v>
      </c>
      <c r="D2896" t="s">
        <v>101</v>
      </c>
      <c r="E2896" t="s">
        <v>3060</v>
      </c>
      <c r="F2896" t="s">
        <v>3080</v>
      </c>
      <c r="H2896" t="s">
        <v>125</v>
      </c>
      <c r="I2896">
        <v>2024</v>
      </c>
      <c r="J2896" t="s">
        <v>3094</v>
      </c>
      <c r="K2896" t="s">
        <v>127</v>
      </c>
      <c r="L2896" t="s">
        <v>3142</v>
      </c>
      <c r="M2896" t="s">
        <v>3153</v>
      </c>
      <c r="N2896">
        <v>1</v>
      </c>
      <c r="O2896">
        <v>2024</v>
      </c>
      <c r="P2896">
        <v>6.2857629495543348</v>
      </c>
      <c r="Q2896">
        <v>3.882778380960195</v>
      </c>
      <c r="R2896" t="s">
        <v>3065</v>
      </c>
      <c r="S2896">
        <v>48.566482550569042</v>
      </c>
      <c r="T2896">
        <v>105.05</v>
      </c>
      <c r="U2896" t="s">
        <v>3066</v>
      </c>
      <c r="V2896">
        <v>105.05</v>
      </c>
      <c r="W2896">
        <v>10</v>
      </c>
      <c r="X2896">
        <v>11</v>
      </c>
      <c r="Y2896">
        <v>11</v>
      </c>
      <c r="Z2896">
        <v>0.29704003815000068</v>
      </c>
      <c r="AA2896">
        <v>1</v>
      </c>
    </row>
    <row r="2897" spans="1:27" x14ac:dyDescent="0.25">
      <c r="A2897" t="s">
        <v>98</v>
      </c>
      <c r="B2897" t="s">
        <v>99</v>
      </c>
      <c r="C2897" t="s">
        <v>689</v>
      </c>
      <c r="D2897" t="s">
        <v>101</v>
      </c>
      <c r="E2897" t="s">
        <v>3060</v>
      </c>
      <c r="F2897" t="s">
        <v>3080</v>
      </c>
      <c r="H2897" t="s">
        <v>125</v>
      </c>
      <c r="I2897">
        <v>2025</v>
      </c>
      <c r="J2897" t="s">
        <v>3096</v>
      </c>
      <c r="K2897" t="s">
        <v>127</v>
      </c>
      <c r="L2897" t="s">
        <v>3142</v>
      </c>
      <c r="M2897" t="s">
        <v>3154</v>
      </c>
      <c r="N2897">
        <v>1</v>
      </c>
      <c r="O2897">
        <v>2025</v>
      </c>
      <c r="P2897">
        <v>6.1210586798280389</v>
      </c>
      <c r="Q2897">
        <v>3.882778380960195</v>
      </c>
      <c r="R2897" t="s">
        <v>3065</v>
      </c>
      <c r="S2897">
        <v>47.293907191640891</v>
      </c>
      <c r="T2897">
        <v>107.47499999999999</v>
      </c>
      <c r="U2897" t="s">
        <v>3066</v>
      </c>
      <c r="V2897">
        <v>107.47499999999999</v>
      </c>
      <c r="W2897">
        <v>10</v>
      </c>
      <c r="X2897">
        <v>11</v>
      </c>
      <c r="Y2897">
        <v>11</v>
      </c>
      <c r="Z2897">
        <v>0.29704003815000068</v>
      </c>
      <c r="AA2897">
        <v>1</v>
      </c>
    </row>
    <row r="2898" spans="1:27" x14ac:dyDescent="0.25">
      <c r="A2898" t="s">
        <v>98</v>
      </c>
      <c r="B2898" t="s">
        <v>99</v>
      </c>
      <c r="C2898" t="s">
        <v>689</v>
      </c>
      <c r="D2898" t="s">
        <v>101</v>
      </c>
      <c r="E2898" t="s">
        <v>3060</v>
      </c>
      <c r="F2898" t="s">
        <v>3080</v>
      </c>
      <c r="H2898" t="s">
        <v>125</v>
      </c>
      <c r="I2898">
        <v>2030</v>
      </c>
      <c r="J2898" t="s">
        <v>3098</v>
      </c>
      <c r="K2898" t="s">
        <v>127</v>
      </c>
      <c r="L2898" t="s">
        <v>3142</v>
      </c>
      <c r="M2898" t="s">
        <v>3155</v>
      </c>
      <c r="N2898">
        <v>1</v>
      </c>
      <c r="O2898">
        <v>2030</v>
      </c>
      <c r="P2898">
        <v>5.5459437707837651</v>
      </c>
      <c r="Q2898">
        <v>3.882778380960195</v>
      </c>
      <c r="R2898" t="s">
        <v>3065</v>
      </c>
      <c r="S2898">
        <v>42.850324380957403</v>
      </c>
      <c r="T2898">
        <v>119.575</v>
      </c>
      <c r="U2898" t="s">
        <v>3066</v>
      </c>
      <c r="V2898">
        <v>119.575</v>
      </c>
      <c r="W2898">
        <v>10</v>
      </c>
      <c r="X2898">
        <v>11</v>
      </c>
      <c r="Y2898">
        <v>11</v>
      </c>
      <c r="Z2898">
        <v>0.29704003815000068</v>
      </c>
      <c r="AA2898">
        <v>1</v>
      </c>
    </row>
    <row r="2899" spans="1:27" x14ac:dyDescent="0.25">
      <c r="A2899" t="s">
        <v>98</v>
      </c>
      <c r="B2899" t="s">
        <v>99</v>
      </c>
      <c r="C2899" t="s">
        <v>689</v>
      </c>
      <c r="D2899" t="s">
        <v>101</v>
      </c>
      <c r="E2899" t="s">
        <v>3060</v>
      </c>
      <c r="F2899" t="s">
        <v>3080</v>
      </c>
      <c r="H2899" t="s">
        <v>125</v>
      </c>
      <c r="I2899">
        <v>2040</v>
      </c>
      <c r="J2899" t="s">
        <v>3100</v>
      </c>
      <c r="K2899" t="s">
        <v>127</v>
      </c>
      <c r="L2899" t="s">
        <v>3142</v>
      </c>
      <c r="M2899" t="s">
        <v>3156</v>
      </c>
      <c r="N2899">
        <v>1</v>
      </c>
      <c r="O2899">
        <v>2040</v>
      </c>
      <c r="P2899">
        <v>5.1760341813984789</v>
      </c>
      <c r="Q2899">
        <v>3.882778380960195</v>
      </c>
      <c r="R2899" t="s">
        <v>3065</v>
      </c>
      <c r="S2899">
        <v>39.992245296151573</v>
      </c>
      <c r="T2899">
        <v>144.42500000000001</v>
      </c>
      <c r="U2899" t="s">
        <v>3066</v>
      </c>
      <c r="V2899">
        <v>144.42500000000001</v>
      </c>
      <c r="W2899">
        <v>10</v>
      </c>
      <c r="X2899">
        <v>11</v>
      </c>
      <c r="Y2899">
        <v>11</v>
      </c>
      <c r="Z2899">
        <v>0.29704003815000068</v>
      </c>
      <c r="AA2899">
        <v>1</v>
      </c>
    </row>
    <row r="2900" spans="1:27" x14ac:dyDescent="0.25">
      <c r="A2900" t="s">
        <v>98</v>
      </c>
      <c r="B2900" t="s">
        <v>99</v>
      </c>
      <c r="C2900" t="s">
        <v>689</v>
      </c>
      <c r="D2900" t="s">
        <v>101</v>
      </c>
      <c r="E2900" t="s">
        <v>3060</v>
      </c>
      <c r="F2900" t="s">
        <v>3102</v>
      </c>
      <c r="H2900" t="s">
        <v>125</v>
      </c>
      <c r="I2900">
        <v>2015</v>
      </c>
      <c r="J2900" t="s">
        <v>3103</v>
      </c>
      <c r="K2900" t="s">
        <v>127</v>
      </c>
      <c r="L2900" t="s">
        <v>3142</v>
      </c>
      <c r="M2900" t="s">
        <v>3157</v>
      </c>
      <c r="N2900">
        <v>1</v>
      </c>
      <c r="O2900">
        <v>2020</v>
      </c>
      <c r="P2900">
        <v>2.3976621560155711</v>
      </c>
      <c r="Q2900">
        <v>3.882778380960195</v>
      </c>
      <c r="R2900" t="s">
        <v>3065</v>
      </c>
      <c r="S2900">
        <v>18.525359323412928</v>
      </c>
      <c r="T2900">
        <v>12.7</v>
      </c>
      <c r="U2900" t="s">
        <v>3066</v>
      </c>
      <c r="V2900">
        <v>12.7</v>
      </c>
      <c r="W2900">
        <v>0</v>
      </c>
      <c r="X2900">
        <v>1</v>
      </c>
      <c r="Y2900">
        <v>1</v>
      </c>
      <c r="Z2900">
        <v>0.29704003815000068</v>
      </c>
      <c r="AA2900">
        <v>1</v>
      </c>
    </row>
    <row r="2901" spans="1:27" x14ac:dyDescent="0.25">
      <c r="A2901" t="s">
        <v>98</v>
      </c>
      <c r="B2901" t="s">
        <v>99</v>
      </c>
      <c r="C2901" t="s">
        <v>689</v>
      </c>
      <c r="D2901" t="s">
        <v>101</v>
      </c>
      <c r="E2901" t="s">
        <v>3060</v>
      </c>
      <c r="F2901" t="s">
        <v>3102</v>
      </c>
      <c r="H2901" t="s">
        <v>125</v>
      </c>
      <c r="I2901">
        <v>2022</v>
      </c>
      <c r="J2901" t="s">
        <v>3105</v>
      </c>
      <c r="K2901" t="s">
        <v>127</v>
      </c>
      <c r="L2901" t="s">
        <v>3142</v>
      </c>
      <c r="M2901" t="s">
        <v>3158</v>
      </c>
      <c r="N2901">
        <v>1</v>
      </c>
      <c r="O2901">
        <v>2022</v>
      </c>
      <c r="P2901">
        <v>3.996103593359285</v>
      </c>
      <c r="Q2901">
        <v>3.882778380960195</v>
      </c>
      <c r="R2901" t="s">
        <v>3065</v>
      </c>
      <c r="S2901">
        <v>30.875598872354889</v>
      </c>
      <c r="T2901">
        <v>9.3000000000000007</v>
      </c>
      <c r="U2901" t="s">
        <v>3066</v>
      </c>
      <c r="V2901">
        <v>9.3000000000000007</v>
      </c>
      <c r="W2901">
        <v>0</v>
      </c>
      <c r="X2901">
        <v>1</v>
      </c>
      <c r="Y2901">
        <v>1</v>
      </c>
      <c r="Z2901">
        <v>0.29704003815000068</v>
      </c>
      <c r="AA2901">
        <v>1</v>
      </c>
    </row>
    <row r="2902" spans="1:27" x14ac:dyDescent="0.25">
      <c r="A2902" t="s">
        <v>98</v>
      </c>
      <c r="B2902" t="s">
        <v>99</v>
      </c>
      <c r="C2902" t="s">
        <v>689</v>
      </c>
      <c r="D2902" t="s">
        <v>101</v>
      </c>
      <c r="E2902" t="s">
        <v>3060</v>
      </c>
      <c r="F2902" t="s">
        <v>3107</v>
      </c>
      <c r="H2902" t="s">
        <v>125</v>
      </c>
      <c r="I2902">
        <v>2015</v>
      </c>
      <c r="J2902" t="s">
        <v>3108</v>
      </c>
      <c r="K2902" t="s">
        <v>127</v>
      </c>
      <c r="L2902" t="s">
        <v>3142</v>
      </c>
      <c r="M2902" t="s">
        <v>3159</v>
      </c>
      <c r="N2902">
        <v>1</v>
      </c>
      <c r="O2902">
        <v>2020</v>
      </c>
      <c r="P2902">
        <v>1.188030798025733</v>
      </c>
      <c r="Q2902">
        <v>3.882778380960195</v>
      </c>
      <c r="R2902" t="s">
        <v>3065</v>
      </c>
      <c r="S2902">
        <v>9.1792320971865884</v>
      </c>
      <c r="T2902">
        <v>71.5</v>
      </c>
      <c r="U2902" t="s">
        <v>3066</v>
      </c>
      <c r="V2902">
        <v>71.5</v>
      </c>
      <c r="W2902">
        <v>5</v>
      </c>
      <c r="X2902">
        <v>6</v>
      </c>
      <c r="Y2902">
        <v>6</v>
      </c>
      <c r="Z2902">
        <v>0.29704003815000068</v>
      </c>
      <c r="AA2902">
        <v>1</v>
      </c>
    </row>
    <row r="2903" spans="1:27" x14ac:dyDescent="0.25">
      <c r="A2903" t="s">
        <v>98</v>
      </c>
      <c r="B2903" t="s">
        <v>99</v>
      </c>
      <c r="C2903" t="s">
        <v>689</v>
      </c>
      <c r="D2903" t="s">
        <v>101</v>
      </c>
      <c r="E2903" t="s">
        <v>3060</v>
      </c>
      <c r="F2903" t="s">
        <v>3110</v>
      </c>
      <c r="H2903" t="s">
        <v>125</v>
      </c>
      <c r="I2903">
        <v>2015</v>
      </c>
      <c r="J2903" t="s">
        <v>3111</v>
      </c>
      <c r="K2903" t="s">
        <v>127</v>
      </c>
      <c r="L2903" t="s">
        <v>3142</v>
      </c>
      <c r="M2903" t="s">
        <v>3160</v>
      </c>
      <c r="N2903">
        <v>0</v>
      </c>
      <c r="O2903">
        <v>2020</v>
      </c>
      <c r="P2903">
        <v>7.0633831082620873</v>
      </c>
      <c r="Q2903">
        <v>3.882778380960195</v>
      </c>
      <c r="R2903" t="s">
        <v>3065</v>
      </c>
      <c r="S2903">
        <v>54.574707196000261</v>
      </c>
      <c r="T2903">
        <v>90</v>
      </c>
      <c r="U2903" t="s">
        <v>3066</v>
      </c>
      <c r="V2903">
        <v>90</v>
      </c>
      <c r="W2903">
        <v>8</v>
      </c>
      <c r="X2903">
        <v>9</v>
      </c>
      <c r="Y2903">
        <v>9</v>
      </c>
      <c r="Z2903">
        <v>0.29704003815000068</v>
      </c>
      <c r="AA2903">
        <v>1</v>
      </c>
    </row>
    <row r="2904" spans="1:27" x14ac:dyDescent="0.25">
      <c r="A2904" t="s">
        <v>98</v>
      </c>
      <c r="B2904" t="s">
        <v>99</v>
      </c>
      <c r="C2904" t="s">
        <v>689</v>
      </c>
      <c r="D2904" t="s">
        <v>101</v>
      </c>
      <c r="E2904" t="s">
        <v>3060</v>
      </c>
      <c r="F2904" t="s">
        <v>3110</v>
      </c>
      <c r="H2904" t="s">
        <v>125</v>
      </c>
      <c r="I2904">
        <v>2020</v>
      </c>
      <c r="J2904" t="s">
        <v>3113</v>
      </c>
      <c r="K2904" t="s">
        <v>127</v>
      </c>
      <c r="L2904" t="s">
        <v>3142</v>
      </c>
      <c r="M2904" t="s">
        <v>3160</v>
      </c>
      <c r="N2904">
        <v>1</v>
      </c>
      <c r="O2904">
        <v>2020</v>
      </c>
      <c r="P2904">
        <v>4.449715352605474</v>
      </c>
      <c r="Q2904">
        <v>3.882778380960195</v>
      </c>
      <c r="R2904" t="s">
        <v>3065</v>
      </c>
      <c r="S2904">
        <v>34.380396582189768</v>
      </c>
      <c r="T2904">
        <v>89.2</v>
      </c>
      <c r="U2904" t="s">
        <v>3066</v>
      </c>
      <c r="V2904">
        <v>89.2</v>
      </c>
      <c r="W2904">
        <v>11</v>
      </c>
      <c r="X2904">
        <v>12</v>
      </c>
      <c r="Y2904">
        <v>12</v>
      </c>
      <c r="Z2904">
        <v>0.29704003815000068</v>
      </c>
      <c r="AA2904">
        <v>1</v>
      </c>
    </row>
    <row r="2905" spans="1:27" x14ac:dyDescent="0.25">
      <c r="A2905" t="s">
        <v>98</v>
      </c>
      <c r="B2905" t="s">
        <v>99</v>
      </c>
      <c r="C2905" t="s">
        <v>689</v>
      </c>
      <c r="D2905" t="s">
        <v>101</v>
      </c>
      <c r="E2905" t="s">
        <v>3060</v>
      </c>
      <c r="F2905" t="s">
        <v>3110</v>
      </c>
      <c r="H2905" t="s">
        <v>125</v>
      </c>
      <c r="I2905">
        <v>2022</v>
      </c>
      <c r="J2905" t="s">
        <v>3114</v>
      </c>
      <c r="K2905" t="s">
        <v>127</v>
      </c>
      <c r="L2905" t="s">
        <v>3142</v>
      </c>
      <c r="M2905" t="s">
        <v>3161</v>
      </c>
      <c r="N2905">
        <v>1</v>
      </c>
      <c r="O2905">
        <v>2022</v>
      </c>
      <c r="P2905">
        <v>4.4065142326772646</v>
      </c>
      <c r="Q2905">
        <v>3.882778380960195</v>
      </c>
      <c r="R2905" t="s">
        <v>3065</v>
      </c>
      <c r="S2905">
        <v>34.04660632411025</v>
      </c>
      <c r="T2905">
        <v>89.2</v>
      </c>
      <c r="U2905" t="s">
        <v>3066</v>
      </c>
      <c r="V2905">
        <v>89.2</v>
      </c>
      <c r="W2905">
        <v>11</v>
      </c>
      <c r="X2905">
        <v>12</v>
      </c>
      <c r="Y2905">
        <v>12</v>
      </c>
      <c r="Z2905">
        <v>0.29704003815000068</v>
      </c>
      <c r="AA2905">
        <v>1</v>
      </c>
    </row>
    <row r="2906" spans="1:27" x14ac:dyDescent="0.25">
      <c r="A2906" t="s">
        <v>98</v>
      </c>
      <c r="B2906" t="s">
        <v>99</v>
      </c>
      <c r="C2906" t="s">
        <v>689</v>
      </c>
      <c r="D2906" t="s">
        <v>101</v>
      </c>
      <c r="E2906" t="s">
        <v>3060</v>
      </c>
      <c r="F2906" t="s">
        <v>3110</v>
      </c>
      <c r="H2906" t="s">
        <v>125</v>
      </c>
      <c r="I2906">
        <v>2030</v>
      </c>
      <c r="J2906" t="s">
        <v>3116</v>
      </c>
      <c r="K2906" t="s">
        <v>127</v>
      </c>
      <c r="L2906" t="s">
        <v>3142</v>
      </c>
      <c r="M2906" t="s">
        <v>3162</v>
      </c>
      <c r="N2906">
        <v>1</v>
      </c>
      <c r="O2906">
        <v>2030</v>
      </c>
      <c r="P2906">
        <v>4.2337097529644314</v>
      </c>
      <c r="Q2906">
        <v>3.882778380960195</v>
      </c>
      <c r="R2906" t="s">
        <v>3065</v>
      </c>
      <c r="S2906">
        <v>32.711445291792209</v>
      </c>
      <c r="T2906">
        <v>89.2</v>
      </c>
      <c r="U2906" t="s">
        <v>3066</v>
      </c>
      <c r="V2906">
        <v>89.2</v>
      </c>
      <c r="W2906">
        <v>11</v>
      </c>
      <c r="X2906">
        <v>12</v>
      </c>
      <c r="Y2906">
        <v>12</v>
      </c>
      <c r="Z2906">
        <v>0.29704003815000068</v>
      </c>
      <c r="AA2906">
        <v>1</v>
      </c>
    </row>
    <row r="2907" spans="1:27" x14ac:dyDescent="0.25">
      <c r="A2907" t="s">
        <v>98</v>
      </c>
      <c r="B2907" t="s">
        <v>99</v>
      </c>
      <c r="C2907" t="s">
        <v>689</v>
      </c>
      <c r="D2907" t="s">
        <v>101</v>
      </c>
      <c r="E2907" t="s">
        <v>3060</v>
      </c>
      <c r="F2907" t="s">
        <v>3110</v>
      </c>
      <c r="H2907" t="s">
        <v>125</v>
      </c>
      <c r="I2907">
        <v>2040</v>
      </c>
      <c r="J2907" t="s">
        <v>3118</v>
      </c>
      <c r="K2907" t="s">
        <v>127</v>
      </c>
      <c r="L2907" t="s">
        <v>3142</v>
      </c>
      <c r="M2907" t="s">
        <v>3163</v>
      </c>
      <c r="N2907">
        <v>1</v>
      </c>
      <c r="O2907">
        <v>2040</v>
      </c>
      <c r="P2907">
        <v>4.0285044333054412</v>
      </c>
      <c r="Q2907">
        <v>3.882778380960195</v>
      </c>
      <c r="R2907" t="s">
        <v>3065</v>
      </c>
      <c r="S2907">
        <v>31.12594156591452</v>
      </c>
      <c r="T2907">
        <v>89.2</v>
      </c>
      <c r="U2907" t="s">
        <v>3066</v>
      </c>
      <c r="V2907">
        <v>89.2</v>
      </c>
      <c r="W2907">
        <v>11</v>
      </c>
      <c r="X2907">
        <v>12</v>
      </c>
      <c r="Y2907">
        <v>12</v>
      </c>
      <c r="Z2907">
        <v>0.29704003815000068</v>
      </c>
      <c r="AA2907">
        <v>1</v>
      </c>
    </row>
    <row r="2908" spans="1:27" x14ac:dyDescent="0.25">
      <c r="A2908" t="s">
        <v>98</v>
      </c>
      <c r="B2908" t="s">
        <v>519</v>
      </c>
      <c r="C2908" t="s">
        <v>689</v>
      </c>
      <c r="D2908" t="s">
        <v>101</v>
      </c>
      <c r="E2908" t="s">
        <v>3060</v>
      </c>
      <c r="F2908" t="s">
        <v>3061</v>
      </c>
      <c r="H2908" t="s">
        <v>125</v>
      </c>
      <c r="I2908">
        <v>2015</v>
      </c>
      <c r="J2908" t="s">
        <v>3062</v>
      </c>
      <c r="K2908" t="s">
        <v>127</v>
      </c>
      <c r="L2908" t="s">
        <v>3164</v>
      </c>
      <c r="M2908" t="s">
        <v>3165</v>
      </c>
      <c r="N2908">
        <v>0</v>
      </c>
      <c r="O2908">
        <v>2020</v>
      </c>
      <c r="P2908">
        <v>4.9303278118067926</v>
      </c>
      <c r="Q2908">
        <v>7.2601625504301888</v>
      </c>
      <c r="R2908" t="s">
        <v>3065</v>
      </c>
      <c r="S2908">
        <v>40.745598552869772</v>
      </c>
      <c r="T2908">
        <v>15.7</v>
      </c>
      <c r="U2908" t="s">
        <v>3066</v>
      </c>
      <c r="V2908">
        <v>15.7</v>
      </c>
      <c r="W2908">
        <v>0</v>
      </c>
      <c r="X2908">
        <v>1</v>
      </c>
      <c r="Y2908">
        <v>1</v>
      </c>
      <c r="Z2908">
        <v>0.3042078488582064</v>
      </c>
      <c r="AA2908">
        <v>1</v>
      </c>
    </row>
    <row r="2909" spans="1:27" x14ac:dyDescent="0.25">
      <c r="A2909" t="s">
        <v>98</v>
      </c>
      <c r="B2909" t="s">
        <v>519</v>
      </c>
      <c r="C2909" t="s">
        <v>689</v>
      </c>
      <c r="D2909" t="s">
        <v>101</v>
      </c>
      <c r="E2909" t="s">
        <v>3060</v>
      </c>
      <c r="F2909" t="s">
        <v>3061</v>
      </c>
      <c r="H2909" t="s">
        <v>125</v>
      </c>
      <c r="I2909">
        <v>2020</v>
      </c>
      <c r="J2909" t="s">
        <v>3067</v>
      </c>
      <c r="K2909" t="s">
        <v>127</v>
      </c>
      <c r="L2909" t="s">
        <v>3164</v>
      </c>
      <c r="M2909" t="s">
        <v>3165</v>
      </c>
      <c r="N2909">
        <v>1</v>
      </c>
      <c r="O2909">
        <v>2020</v>
      </c>
      <c r="P2909">
        <v>7.0363824083069577</v>
      </c>
      <c r="Q2909">
        <v>7.2601625504301888</v>
      </c>
      <c r="R2909" t="s">
        <v>3065</v>
      </c>
      <c r="S2909">
        <v>58.150618745223788</v>
      </c>
      <c r="T2909">
        <v>15.7</v>
      </c>
      <c r="U2909" t="s">
        <v>3066</v>
      </c>
      <c r="V2909">
        <v>15.7</v>
      </c>
      <c r="W2909">
        <v>0</v>
      </c>
      <c r="X2909">
        <v>1</v>
      </c>
      <c r="Y2909">
        <v>1</v>
      </c>
      <c r="Z2909">
        <v>0.3042078488582064</v>
      </c>
      <c r="AA2909">
        <v>1</v>
      </c>
    </row>
    <row r="2910" spans="1:27" x14ac:dyDescent="0.25">
      <c r="A2910" t="s">
        <v>98</v>
      </c>
      <c r="B2910" t="s">
        <v>519</v>
      </c>
      <c r="C2910" t="s">
        <v>689</v>
      </c>
      <c r="D2910" t="s">
        <v>101</v>
      </c>
      <c r="E2910" t="s">
        <v>3060</v>
      </c>
      <c r="F2910" t="s">
        <v>3061</v>
      </c>
      <c r="H2910" t="s">
        <v>125</v>
      </c>
      <c r="I2910">
        <v>2022</v>
      </c>
      <c r="J2910" t="s">
        <v>3068</v>
      </c>
      <c r="K2910" t="s">
        <v>127</v>
      </c>
      <c r="L2910" t="s">
        <v>3164</v>
      </c>
      <c r="M2910" t="s">
        <v>3166</v>
      </c>
      <c r="N2910">
        <v>1</v>
      </c>
      <c r="O2910">
        <v>2022</v>
      </c>
      <c r="P2910">
        <v>7.8788042469070234</v>
      </c>
      <c r="Q2910">
        <v>7.2601625504301888</v>
      </c>
      <c r="R2910" t="s">
        <v>3065</v>
      </c>
      <c r="S2910">
        <v>65.112626822165382</v>
      </c>
      <c r="T2910">
        <v>15.7</v>
      </c>
      <c r="U2910" t="s">
        <v>3066</v>
      </c>
      <c r="V2910">
        <v>15.7</v>
      </c>
      <c r="W2910">
        <v>0</v>
      </c>
      <c r="X2910">
        <v>1</v>
      </c>
      <c r="Y2910">
        <v>1</v>
      </c>
      <c r="Z2910">
        <v>0.3042078488582064</v>
      </c>
      <c r="AA2910">
        <v>1</v>
      </c>
    </row>
    <row r="2911" spans="1:27" x14ac:dyDescent="0.25">
      <c r="A2911" t="s">
        <v>98</v>
      </c>
      <c r="B2911" t="s">
        <v>519</v>
      </c>
      <c r="C2911" t="s">
        <v>689</v>
      </c>
      <c r="D2911" t="s">
        <v>101</v>
      </c>
      <c r="E2911" t="s">
        <v>3060</v>
      </c>
      <c r="F2911" t="s">
        <v>3070</v>
      </c>
      <c r="H2911" t="s">
        <v>125</v>
      </c>
      <c r="I2911">
        <v>2015</v>
      </c>
      <c r="J2911" t="s">
        <v>3071</v>
      </c>
      <c r="K2911" t="s">
        <v>127</v>
      </c>
      <c r="L2911" t="s">
        <v>3164</v>
      </c>
      <c r="M2911" t="s">
        <v>3167</v>
      </c>
      <c r="N2911">
        <v>0</v>
      </c>
      <c r="O2911">
        <v>2020</v>
      </c>
      <c r="P2911">
        <v>4.7269225388114773</v>
      </c>
      <c r="Q2911">
        <v>7.2601625504301888</v>
      </c>
      <c r="R2911" t="s">
        <v>3065</v>
      </c>
      <c r="S2911">
        <v>39.064600876172321</v>
      </c>
      <c r="T2911">
        <v>59.066666666666663</v>
      </c>
      <c r="U2911" t="s">
        <v>3066</v>
      </c>
      <c r="V2911">
        <v>59.066666666666663</v>
      </c>
      <c r="W2911">
        <v>3</v>
      </c>
      <c r="X2911">
        <v>4</v>
      </c>
      <c r="Y2911">
        <v>4</v>
      </c>
      <c r="Z2911">
        <v>0.3042078488582064</v>
      </c>
      <c r="AA2911">
        <v>1</v>
      </c>
    </row>
    <row r="2912" spans="1:27" x14ac:dyDescent="0.25">
      <c r="A2912" t="s">
        <v>98</v>
      </c>
      <c r="B2912" t="s">
        <v>519</v>
      </c>
      <c r="C2912" t="s">
        <v>689</v>
      </c>
      <c r="D2912" t="s">
        <v>101</v>
      </c>
      <c r="E2912" t="s">
        <v>3060</v>
      </c>
      <c r="F2912" t="s">
        <v>3070</v>
      </c>
      <c r="H2912" t="s">
        <v>125</v>
      </c>
      <c r="I2912">
        <v>2020</v>
      </c>
      <c r="J2912" t="s">
        <v>3073</v>
      </c>
      <c r="K2912" t="s">
        <v>127</v>
      </c>
      <c r="L2912" t="s">
        <v>3164</v>
      </c>
      <c r="M2912" t="s">
        <v>3167</v>
      </c>
      <c r="N2912">
        <v>1</v>
      </c>
      <c r="O2912">
        <v>2020</v>
      </c>
      <c r="P2912">
        <v>6.2353616429714247</v>
      </c>
      <c r="Q2912">
        <v>7.2601625504301888</v>
      </c>
      <c r="R2912" t="s">
        <v>3065</v>
      </c>
      <c r="S2912">
        <v>51.53076063787546</v>
      </c>
      <c r="T2912">
        <v>59.933333333333337</v>
      </c>
      <c r="U2912" t="s">
        <v>3066</v>
      </c>
      <c r="V2912">
        <v>59.933333333333337</v>
      </c>
      <c r="W2912">
        <v>3</v>
      </c>
      <c r="X2912">
        <v>4</v>
      </c>
      <c r="Y2912">
        <v>4</v>
      </c>
      <c r="Z2912">
        <v>0.3042078488582064</v>
      </c>
      <c r="AA2912">
        <v>1</v>
      </c>
    </row>
    <row r="2913" spans="1:27" x14ac:dyDescent="0.25">
      <c r="A2913" t="s">
        <v>98</v>
      </c>
      <c r="B2913" t="s">
        <v>519</v>
      </c>
      <c r="C2913" t="s">
        <v>689</v>
      </c>
      <c r="D2913" t="s">
        <v>101</v>
      </c>
      <c r="E2913" t="s">
        <v>3060</v>
      </c>
      <c r="F2913" t="s">
        <v>3070</v>
      </c>
      <c r="H2913" t="s">
        <v>125</v>
      </c>
      <c r="I2913">
        <v>2022</v>
      </c>
      <c r="J2913" t="s">
        <v>3074</v>
      </c>
      <c r="K2913" t="s">
        <v>127</v>
      </c>
      <c r="L2913" t="s">
        <v>3164</v>
      </c>
      <c r="M2913" t="s">
        <v>3168</v>
      </c>
      <c r="N2913">
        <v>1</v>
      </c>
      <c r="O2913">
        <v>2022</v>
      </c>
      <c r="P2913">
        <v>5.7403488104607021</v>
      </c>
      <c r="Q2913">
        <v>7.2601625504301888</v>
      </c>
      <c r="R2913" t="s">
        <v>3065</v>
      </c>
      <c r="S2913">
        <v>47.43983708839054</v>
      </c>
      <c r="T2913">
        <v>65.8</v>
      </c>
      <c r="U2913" t="s">
        <v>3066</v>
      </c>
      <c r="V2913">
        <v>65.8</v>
      </c>
      <c r="W2913">
        <v>3</v>
      </c>
      <c r="X2913">
        <v>4</v>
      </c>
      <c r="Y2913">
        <v>4</v>
      </c>
      <c r="Z2913">
        <v>0.3042078488582064</v>
      </c>
      <c r="AA2913">
        <v>1</v>
      </c>
    </row>
    <row r="2914" spans="1:27" x14ac:dyDescent="0.25">
      <c r="A2914" t="s">
        <v>98</v>
      </c>
      <c r="B2914" t="s">
        <v>519</v>
      </c>
      <c r="C2914" t="s">
        <v>689</v>
      </c>
      <c r="D2914" t="s">
        <v>101</v>
      </c>
      <c r="E2914" t="s">
        <v>3060</v>
      </c>
      <c r="F2914" t="s">
        <v>3070</v>
      </c>
      <c r="H2914" t="s">
        <v>125</v>
      </c>
      <c r="I2914">
        <v>2030</v>
      </c>
      <c r="J2914" t="s">
        <v>3076</v>
      </c>
      <c r="K2914" t="s">
        <v>127</v>
      </c>
      <c r="L2914" t="s">
        <v>3164</v>
      </c>
      <c r="M2914" t="s">
        <v>3169</v>
      </c>
      <c r="N2914">
        <v>1</v>
      </c>
      <c r="O2914">
        <v>2030</v>
      </c>
      <c r="P2914">
        <v>5.513542930837608</v>
      </c>
      <c r="Q2914">
        <v>7.2601625504301888</v>
      </c>
      <c r="R2914" t="s">
        <v>3065</v>
      </c>
      <c r="S2914">
        <v>45.56545029844473</v>
      </c>
      <c r="T2914">
        <v>68.5</v>
      </c>
      <c r="U2914" t="s">
        <v>3066</v>
      </c>
      <c r="V2914">
        <v>68.5</v>
      </c>
      <c r="W2914">
        <v>3</v>
      </c>
      <c r="X2914">
        <v>4</v>
      </c>
      <c r="Y2914">
        <v>4</v>
      </c>
      <c r="Z2914">
        <v>0.3042078488582064</v>
      </c>
      <c r="AA2914">
        <v>1</v>
      </c>
    </row>
    <row r="2915" spans="1:27" x14ac:dyDescent="0.25">
      <c r="A2915" t="s">
        <v>98</v>
      </c>
      <c r="B2915" t="s">
        <v>519</v>
      </c>
      <c r="C2915" t="s">
        <v>689</v>
      </c>
      <c r="D2915" t="s">
        <v>101</v>
      </c>
      <c r="E2915" t="s">
        <v>3060</v>
      </c>
      <c r="F2915" t="s">
        <v>3070</v>
      </c>
      <c r="H2915" t="s">
        <v>125</v>
      </c>
      <c r="I2915">
        <v>2040</v>
      </c>
      <c r="J2915" t="s">
        <v>3078</v>
      </c>
      <c r="K2915" t="s">
        <v>127</v>
      </c>
      <c r="L2915" t="s">
        <v>3164</v>
      </c>
      <c r="M2915" t="s">
        <v>3170</v>
      </c>
      <c r="N2915">
        <v>1</v>
      </c>
      <c r="O2915">
        <v>2040</v>
      </c>
      <c r="P2915">
        <v>5.2435359312863046</v>
      </c>
      <c r="Q2915">
        <v>7.2601625504301888</v>
      </c>
      <c r="R2915" t="s">
        <v>3065</v>
      </c>
      <c r="S2915">
        <v>43.334037453271137</v>
      </c>
      <c r="T2915">
        <v>72</v>
      </c>
      <c r="U2915" t="s">
        <v>3066</v>
      </c>
      <c r="V2915">
        <v>72</v>
      </c>
      <c r="W2915">
        <v>3</v>
      </c>
      <c r="X2915">
        <v>4</v>
      </c>
      <c r="Y2915">
        <v>4</v>
      </c>
      <c r="Z2915">
        <v>0.3042078488582064</v>
      </c>
      <c r="AA2915">
        <v>1</v>
      </c>
    </row>
    <row r="2916" spans="1:27" x14ac:dyDescent="0.25">
      <c r="A2916" t="s">
        <v>98</v>
      </c>
      <c r="B2916" t="s">
        <v>519</v>
      </c>
      <c r="C2916" t="s">
        <v>689</v>
      </c>
      <c r="D2916" t="s">
        <v>101</v>
      </c>
      <c r="E2916" t="s">
        <v>3060</v>
      </c>
      <c r="F2916" t="s">
        <v>3080</v>
      </c>
      <c r="H2916" t="s">
        <v>125</v>
      </c>
      <c r="I2916">
        <v>2015</v>
      </c>
      <c r="J2916" t="s">
        <v>3081</v>
      </c>
      <c r="K2916" t="s">
        <v>127</v>
      </c>
      <c r="L2916" t="s">
        <v>3164</v>
      </c>
      <c r="M2916" t="s">
        <v>3171</v>
      </c>
      <c r="N2916">
        <v>0</v>
      </c>
      <c r="O2916">
        <v>2020</v>
      </c>
      <c r="P2916">
        <v>21.61676038407732</v>
      </c>
      <c r="Q2916">
        <v>7.2601625504301888</v>
      </c>
      <c r="R2916" t="s">
        <v>3065</v>
      </c>
      <c r="S2916">
        <v>178.6469123845977</v>
      </c>
      <c r="T2916">
        <v>79.849999999999994</v>
      </c>
      <c r="U2916" t="s">
        <v>3066</v>
      </c>
      <c r="V2916">
        <v>79.849999999999994</v>
      </c>
      <c r="W2916">
        <v>12</v>
      </c>
      <c r="X2916">
        <v>13</v>
      </c>
      <c r="Y2916">
        <v>13</v>
      </c>
      <c r="Z2916">
        <v>0.3042078488582064</v>
      </c>
      <c r="AA2916">
        <v>1</v>
      </c>
    </row>
    <row r="2917" spans="1:27" x14ac:dyDescent="0.25">
      <c r="A2917" t="s">
        <v>98</v>
      </c>
      <c r="B2917" t="s">
        <v>519</v>
      </c>
      <c r="C2917" t="s">
        <v>689</v>
      </c>
      <c r="D2917" t="s">
        <v>101</v>
      </c>
      <c r="E2917" t="s">
        <v>3060</v>
      </c>
      <c r="F2917" t="s">
        <v>3080</v>
      </c>
      <c r="H2917" t="s">
        <v>125</v>
      </c>
      <c r="I2917">
        <v>2016</v>
      </c>
      <c r="J2917" t="s">
        <v>3083</v>
      </c>
      <c r="K2917" t="s">
        <v>127</v>
      </c>
      <c r="L2917" t="s">
        <v>3164</v>
      </c>
      <c r="M2917" t="s">
        <v>3171</v>
      </c>
      <c r="N2917">
        <v>0</v>
      </c>
      <c r="O2917">
        <v>2020</v>
      </c>
      <c r="P2917">
        <v>21.128047714889458</v>
      </c>
      <c r="Q2917">
        <v>7.2601625504301888</v>
      </c>
      <c r="R2917" t="s">
        <v>3065</v>
      </c>
      <c r="S2917">
        <v>174.60805513483351</v>
      </c>
      <c r="T2917">
        <v>83.025000000000006</v>
      </c>
      <c r="U2917" t="s">
        <v>3066</v>
      </c>
      <c r="V2917">
        <v>83.025000000000006</v>
      </c>
      <c r="W2917">
        <v>11</v>
      </c>
      <c r="X2917">
        <v>12</v>
      </c>
      <c r="Y2917">
        <v>12</v>
      </c>
      <c r="Z2917">
        <v>0.3042078488582064</v>
      </c>
      <c r="AA2917">
        <v>1</v>
      </c>
    </row>
    <row r="2918" spans="1:27" x14ac:dyDescent="0.25">
      <c r="A2918" t="s">
        <v>98</v>
      </c>
      <c r="B2918" t="s">
        <v>519</v>
      </c>
      <c r="C2918" t="s">
        <v>689</v>
      </c>
      <c r="D2918" t="s">
        <v>101</v>
      </c>
      <c r="E2918" t="s">
        <v>3060</v>
      </c>
      <c r="F2918" t="s">
        <v>3080</v>
      </c>
      <c r="H2918" t="s">
        <v>125</v>
      </c>
      <c r="I2918">
        <v>2017</v>
      </c>
      <c r="J2918" t="s">
        <v>3084</v>
      </c>
      <c r="K2918" t="s">
        <v>127</v>
      </c>
      <c r="L2918" t="s">
        <v>3164</v>
      </c>
      <c r="M2918" t="s">
        <v>3171</v>
      </c>
      <c r="N2918">
        <v>0</v>
      </c>
      <c r="O2918">
        <v>2020</v>
      </c>
      <c r="P2918">
        <v>17.431651891032121</v>
      </c>
      <c r="Q2918">
        <v>7.2601625504301888</v>
      </c>
      <c r="R2918" t="s">
        <v>3065</v>
      </c>
      <c r="S2918">
        <v>144.06001328440701</v>
      </c>
      <c r="T2918">
        <v>86.2</v>
      </c>
      <c r="U2918" t="s">
        <v>3066</v>
      </c>
      <c r="V2918">
        <v>86.2</v>
      </c>
      <c r="W2918">
        <v>11</v>
      </c>
      <c r="X2918">
        <v>12</v>
      </c>
      <c r="Y2918">
        <v>12</v>
      </c>
      <c r="Z2918">
        <v>0.3042078488582064</v>
      </c>
      <c r="AA2918">
        <v>1</v>
      </c>
    </row>
    <row r="2919" spans="1:27" x14ac:dyDescent="0.25">
      <c r="A2919" t="s">
        <v>98</v>
      </c>
      <c r="B2919" t="s">
        <v>519</v>
      </c>
      <c r="C2919" t="s">
        <v>689</v>
      </c>
      <c r="D2919" t="s">
        <v>101</v>
      </c>
      <c r="E2919" t="s">
        <v>3060</v>
      </c>
      <c r="F2919" t="s">
        <v>3080</v>
      </c>
      <c r="H2919" t="s">
        <v>125</v>
      </c>
      <c r="I2919">
        <v>2018</v>
      </c>
      <c r="J2919" t="s">
        <v>3085</v>
      </c>
      <c r="K2919" t="s">
        <v>127</v>
      </c>
      <c r="L2919" t="s">
        <v>3164</v>
      </c>
      <c r="M2919" t="s">
        <v>3171</v>
      </c>
      <c r="N2919">
        <v>0</v>
      </c>
      <c r="O2919">
        <v>2020</v>
      </c>
      <c r="P2919">
        <v>15.33639757451401</v>
      </c>
      <c r="Q2919">
        <v>7.2601625504301888</v>
      </c>
      <c r="R2919" t="s">
        <v>3065</v>
      </c>
      <c r="S2919">
        <v>126.74424960586001</v>
      </c>
      <c r="T2919">
        <v>89.35</v>
      </c>
      <c r="U2919" t="s">
        <v>3066</v>
      </c>
      <c r="V2919">
        <v>89.35</v>
      </c>
      <c r="W2919">
        <v>11</v>
      </c>
      <c r="X2919">
        <v>12</v>
      </c>
      <c r="Y2919">
        <v>12</v>
      </c>
      <c r="Z2919">
        <v>0.3042078488582064</v>
      </c>
      <c r="AA2919">
        <v>1</v>
      </c>
    </row>
    <row r="2920" spans="1:27" x14ac:dyDescent="0.25">
      <c r="A2920" t="s">
        <v>98</v>
      </c>
      <c r="B2920" t="s">
        <v>519</v>
      </c>
      <c r="C2920" t="s">
        <v>689</v>
      </c>
      <c r="D2920" t="s">
        <v>101</v>
      </c>
      <c r="E2920" t="s">
        <v>3060</v>
      </c>
      <c r="F2920" t="s">
        <v>3080</v>
      </c>
      <c r="H2920" t="s">
        <v>125</v>
      </c>
      <c r="I2920">
        <v>2019</v>
      </c>
      <c r="J2920" t="s">
        <v>3086</v>
      </c>
      <c r="K2920" t="s">
        <v>127</v>
      </c>
      <c r="L2920" t="s">
        <v>3164</v>
      </c>
      <c r="M2920" t="s">
        <v>3171</v>
      </c>
      <c r="N2920">
        <v>0</v>
      </c>
      <c r="O2920">
        <v>2020</v>
      </c>
      <c r="P2920">
        <v>13.24384332799141</v>
      </c>
      <c r="Q2920">
        <v>7.2601625504301888</v>
      </c>
      <c r="R2920" t="s">
        <v>3065</v>
      </c>
      <c r="S2920">
        <v>109.4508000557646</v>
      </c>
      <c r="T2920">
        <v>92.55</v>
      </c>
      <c r="U2920" t="s">
        <v>3066</v>
      </c>
      <c r="V2920">
        <v>92.55</v>
      </c>
      <c r="W2920">
        <v>11</v>
      </c>
      <c r="X2920">
        <v>12</v>
      </c>
      <c r="Y2920">
        <v>12</v>
      </c>
      <c r="Z2920">
        <v>0.3042078488582064</v>
      </c>
      <c r="AA2920">
        <v>1</v>
      </c>
    </row>
    <row r="2921" spans="1:27" x14ac:dyDescent="0.25">
      <c r="A2921" t="s">
        <v>98</v>
      </c>
      <c r="B2921" t="s">
        <v>519</v>
      </c>
      <c r="C2921" t="s">
        <v>689</v>
      </c>
      <c r="D2921" t="s">
        <v>101</v>
      </c>
      <c r="E2921" t="s">
        <v>3060</v>
      </c>
      <c r="F2921" t="s">
        <v>3080</v>
      </c>
      <c r="H2921" t="s">
        <v>125</v>
      </c>
      <c r="I2921">
        <v>2020</v>
      </c>
      <c r="J2921" t="s">
        <v>3087</v>
      </c>
      <c r="K2921" t="s">
        <v>127</v>
      </c>
      <c r="L2921" t="s">
        <v>3164</v>
      </c>
      <c r="M2921" t="s">
        <v>3171</v>
      </c>
      <c r="N2921">
        <v>1</v>
      </c>
      <c r="O2921">
        <v>2020</v>
      </c>
      <c r="P2921">
        <v>11.1485890114733</v>
      </c>
      <c r="Q2921">
        <v>7.2601625504301888</v>
      </c>
      <c r="R2921" t="s">
        <v>3065</v>
      </c>
      <c r="S2921">
        <v>92.135036377217588</v>
      </c>
      <c r="T2921">
        <v>95.699999999999989</v>
      </c>
      <c r="U2921" t="s">
        <v>3066</v>
      </c>
      <c r="V2921">
        <v>95.699999999999989</v>
      </c>
      <c r="W2921">
        <v>10</v>
      </c>
      <c r="X2921">
        <v>11</v>
      </c>
      <c r="Y2921">
        <v>11</v>
      </c>
      <c r="Z2921">
        <v>0.3042078488582064</v>
      </c>
      <c r="AA2921">
        <v>1</v>
      </c>
    </row>
    <row r="2922" spans="1:27" x14ac:dyDescent="0.25">
      <c r="A2922" t="s">
        <v>98</v>
      </c>
      <c r="B2922" t="s">
        <v>519</v>
      </c>
      <c r="C2922" t="s">
        <v>689</v>
      </c>
      <c r="D2922" t="s">
        <v>101</v>
      </c>
      <c r="E2922" t="s">
        <v>3060</v>
      </c>
      <c r="F2922" t="s">
        <v>3080</v>
      </c>
      <c r="H2922" t="s">
        <v>125</v>
      </c>
      <c r="I2922">
        <v>2021</v>
      </c>
      <c r="J2922" t="s">
        <v>3088</v>
      </c>
      <c r="K2922" t="s">
        <v>127</v>
      </c>
      <c r="L2922" t="s">
        <v>3164</v>
      </c>
      <c r="M2922" t="s">
        <v>3172</v>
      </c>
      <c r="N2922">
        <v>1</v>
      </c>
      <c r="O2922">
        <v>2021</v>
      </c>
      <c r="P2922">
        <v>8.8076283253635061</v>
      </c>
      <c r="Q2922">
        <v>7.2601625504301888</v>
      </c>
      <c r="R2922" t="s">
        <v>3065</v>
      </c>
      <c r="S2922">
        <v>72.788687009562551</v>
      </c>
      <c r="T2922">
        <v>97.949999999999989</v>
      </c>
      <c r="U2922" t="s">
        <v>3066</v>
      </c>
      <c r="V2922">
        <v>97.949999999999989</v>
      </c>
      <c r="W2922">
        <v>10</v>
      </c>
      <c r="X2922">
        <v>11</v>
      </c>
      <c r="Y2922">
        <v>11</v>
      </c>
      <c r="Z2922">
        <v>0.3042078488582064</v>
      </c>
      <c r="AA2922">
        <v>1</v>
      </c>
    </row>
    <row r="2923" spans="1:27" x14ac:dyDescent="0.25">
      <c r="A2923" t="s">
        <v>98</v>
      </c>
      <c r="B2923" t="s">
        <v>519</v>
      </c>
      <c r="C2923" t="s">
        <v>689</v>
      </c>
      <c r="D2923" t="s">
        <v>101</v>
      </c>
      <c r="E2923" t="s">
        <v>3060</v>
      </c>
      <c r="F2923" t="s">
        <v>3080</v>
      </c>
      <c r="H2923" t="s">
        <v>125</v>
      </c>
      <c r="I2923">
        <v>2022</v>
      </c>
      <c r="J2923" t="s">
        <v>3090</v>
      </c>
      <c r="K2923" t="s">
        <v>127</v>
      </c>
      <c r="L2923" t="s">
        <v>3164</v>
      </c>
      <c r="M2923" t="s">
        <v>3173</v>
      </c>
      <c r="N2923">
        <v>1</v>
      </c>
      <c r="O2923">
        <v>2022</v>
      </c>
      <c r="P2923">
        <v>6.4693677092492212</v>
      </c>
      <c r="Q2923">
        <v>7.2601625504301888</v>
      </c>
      <c r="R2923" t="s">
        <v>3065</v>
      </c>
      <c r="S2923">
        <v>53.464651770359247</v>
      </c>
      <c r="T2923">
        <v>100.22499999999999</v>
      </c>
      <c r="U2923" t="s">
        <v>3066</v>
      </c>
      <c r="V2923">
        <v>100.22499999999999</v>
      </c>
      <c r="W2923">
        <v>9</v>
      </c>
      <c r="X2923">
        <v>10</v>
      </c>
      <c r="Y2923">
        <v>10</v>
      </c>
      <c r="Z2923">
        <v>0.3042078488582064</v>
      </c>
      <c r="AA2923">
        <v>1</v>
      </c>
    </row>
    <row r="2924" spans="1:27" x14ac:dyDescent="0.25">
      <c r="A2924" t="s">
        <v>98</v>
      </c>
      <c r="B2924" t="s">
        <v>519</v>
      </c>
      <c r="C2924" t="s">
        <v>689</v>
      </c>
      <c r="D2924" t="s">
        <v>101</v>
      </c>
      <c r="E2924" t="s">
        <v>3060</v>
      </c>
      <c r="F2924" t="s">
        <v>3080</v>
      </c>
      <c r="H2924" t="s">
        <v>125</v>
      </c>
      <c r="I2924">
        <v>2023</v>
      </c>
      <c r="J2924" t="s">
        <v>3092</v>
      </c>
      <c r="K2924" t="s">
        <v>127</v>
      </c>
      <c r="L2924" t="s">
        <v>3164</v>
      </c>
      <c r="M2924" t="s">
        <v>3174</v>
      </c>
      <c r="N2924">
        <v>1</v>
      </c>
      <c r="O2924">
        <v>2023</v>
      </c>
      <c r="P2924">
        <v>6.3505646294466462</v>
      </c>
      <c r="Q2924">
        <v>7.2601625504301888</v>
      </c>
      <c r="R2924" t="s">
        <v>3065</v>
      </c>
      <c r="S2924">
        <v>52.482830118482852</v>
      </c>
      <c r="T2924">
        <v>102.65</v>
      </c>
      <c r="U2924" t="s">
        <v>3066</v>
      </c>
      <c r="V2924">
        <v>102.65</v>
      </c>
      <c r="W2924">
        <v>9</v>
      </c>
      <c r="X2924">
        <v>10</v>
      </c>
      <c r="Y2924">
        <v>10</v>
      </c>
      <c r="Z2924">
        <v>0.3042078488582064</v>
      </c>
      <c r="AA2924">
        <v>1</v>
      </c>
    </row>
    <row r="2925" spans="1:27" x14ac:dyDescent="0.25">
      <c r="A2925" t="s">
        <v>98</v>
      </c>
      <c r="B2925" t="s">
        <v>519</v>
      </c>
      <c r="C2925" t="s">
        <v>689</v>
      </c>
      <c r="D2925" t="s">
        <v>101</v>
      </c>
      <c r="E2925" t="s">
        <v>3060</v>
      </c>
      <c r="F2925" t="s">
        <v>3080</v>
      </c>
      <c r="H2925" t="s">
        <v>125</v>
      </c>
      <c r="I2925">
        <v>2024</v>
      </c>
      <c r="J2925" t="s">
        <v>3094</v>
      </c>
      <c r="K2925" t="s">
        <v>127</v>
      </c>
      <c r="L2925" t="s">
        <v>3164</v>
      </c>
      <c r="M2925" t="s">
        <v>3175</v>
      </c>
      <c r="N2925">
        <v>1</v>
      </c>
      <c r="O2925">
        <v>2024</v>
      </c>
      <c r="P2925">
        <v>6.2857629495543348</v>
      </c>
      <c r="Q2925">
        <v>7.2601625504301888</v>
      </c>
      <c r="R2925" t="s">
        <v>3065</v>
      </c>
      <c r="S2925">
        <v>51.9472910356412</v>
      </c>
      <c r="T2925">
        <v>105.05</v>
      </c>
      <c r="U2925" t="s">
        <v>3066</v>
      </c>
      <c r="V2925">
        <v>105.05</v>
      </c>
      <c r="W2925">
        <v>9</v>
      </c>
      <c r="X2925">
        <v>10</v>
      </c>
      <c r="Y2925">
        <v>10</v>
      </c>
      <c r="Z2925">
        <v>0.3042078488582064</v>
      </c>
      <c r="AA2925">
        <v>1</v>
      </c>
    </row>
    <row r="2926" spans="1:27" x14ac:dyDescent="0.25">
      <c r="A2926" t="s">
        <v>98</v>
      </c>
      <c r="B2926" t="s">
        <v>519</v>
      </c>
      <c r="C2926" t="s">
        <v>689</v>
      </c>
      <c r="D2926" t="s">
        <v>101</v>
      </c>
      <c r="E2926" t="s">
        <v>3060</v>
      </c>
      <c r="F2926" t="s">
        <v>3080</v>
      </c>
      <c r="H2926" t="s">
        <v>125</v>
      </c>
      <c r="I2926">
        <v>2025</v>
      </c>
      <c r="J2926" t="s">
        <v>3096</v>
      </c>
      <c r="K2926" t="s">
        <v>127</v>
      </c>
      <c r="L2926" t="s">
        <v>3164</v>
      </c>
      <c r="M2926" t="s">
        <v>3176</v>
      </c>
      <c r="N2926">
        <v>1</v>
      </c>
      <c r="O2926">
        <v>2025</v>
      </c>
      <c r="P2926">
        <v>6.1210586798280389</v>
      </c>
      <c r="Q2926">
        <v>7.2601625504301888</v>
      </c>
      <c r="R2926" t="s">
        <v>3065</v>
      </c>
      <c r="S2926">
        <v>50.586129200085303</v>
      </c>
      <c r="T2926">
        <v>107.47499999999999</v>
      </c>
      <c r="U2926" t="s">
        <v>3066</v>
      </c>
      <c r="V2926">
        <v>107.47499999999999</v>
      </c>
      <c r="W2926">
        <v>9</v>
      </c>
      <c r="X2926">
        <v>10</v>
      </c>
      <c r="Y2926">
        <v>10</v>
      </c>
      <c r="Z2926">
        <v>0.3042078488582064</v>
      </c>
      <c r="AA2926">
        <v>1</v>
      </c>
    </row>
    <row r="2927" spans="1:27" x14ac:dyDescent="0.25">
      <c r="A2927" t="s">
        <v>98</v>
      </c>
      <c r="B2927" t="s">
        <v>519</v>
      </c>
      <c r="C2927" t="s">
        <v>689</v>
      </c>
      <c r="D2927" t="s">
        <v>101</v>
      </c>
      <c r="E2927" t="s">
        <v>3060</v>
      </c>
      <c r="F2927" t="s">
        <v>3080</v>
      </c>
      <c r="H2927" t="s">
        <v>125</v>
      </c>
      <c r="I2927">
        <v>2030</v>
      </c>
      <c r="J2927" t="s">
        <v>3098</v>
      </c>
      <c r="K2927" t="s">
        <v>127</v>
      </c>
      <c r="L2927" t="s">
        <v>3164</v>
      </c>
      <c r="M2927" t="s">
        <v>3177</v>
      </c>
      <c r="N2927">
        <v>1</v>
      </c>
      <c r="O2927">
        <v>2030</v>
      </c>
      <c r="P2927">
        <v>5.5459437707837651</v>
      </c>
      <c r="Q2927">
        <v>7.2601625504301888</v>
      </c>
      <c r="R2927" t="s">
        <v>3065</v>
      </c>
      <c r="S2927">
        <v>45.833219839865563</v>
      </c>
      <c r="T2927">
        <v>119.575</v>
      </c>
      <c r="U2927" t="s">
        <v>3066</v>
      </c>
      <c r="V2927">
        <v>119.575</v>
      </c>
      <c r="W2927">
        <v>9</v>
      </c>
      <c r="X2927">
        <v>10</v>
      </c>
      <c r="Y2927">
        <v>10</v>
      </c>
      <c r="Z2927">
        <v>0.3042078488582064</v>
      </c>
      <c r="AA2927">
        <v>1</v>
      </c>
    </row>
    <row r="2928" spans="1:27" x14ac:dyDescent="0.25">
      <c r="A2928" t="s">
        <v>98</v>
      </c>
      <c r="B2928" t="s">
        <v>519</v>
      </c>
      <c r="C2928" t="s">
        <v>689</v>
      </c>
      <c r="D2928" t="s">
        <v>101</v>
      </c>
      <c r="E2928" t="s">
        <v>3060</v>
      </c>
      <c r="F2928" t="s">
        <v>3080</v>
      </c>
      <c r="H2928" t="s">
        <v>125</v>
      </c>
      <c r="I2928">
        <v>2040</v>
      </c>
      <c r="J2928" t="s">
        <v>3100</v>
      </c>
      <c r="K2928" t="s">
        <v>127</v>
      </c>
      <c r="L2928" t="s">
        <v>3164</v>
      </c>
      <c r="M2928" t="s">
        <v>3178</v>
      </c>
      <c r="N2928">
        <v>1</v>
      </c>
      <c r="O2928">
        <v>2040</v>
      </c>
      <c r="P2928">
        <v>5.1760341813984789</v>
      </c>
      <c r="Q2928">
        <v>7.2601625504301888</v>
      </c>
      <c r="R2928" t="s">
        <v>3065</v>
      </c>
      <c r="S2928">
        <v>42.776184241977738</v>
      </c>
      <c r="T2928">
        <v>144.42500000000001</v>
      </c>
      <c r="U2928" t="s">
        <v>3066</v>
      </c>
      <c r="V2928">
        <v>144.42500000000001</v>
      </c>
      <c r="W2928">
        <v>9</v>
      </c>
      <c r="X2928">
        <v>10</v>
      </c>
      <c r="Y2928">
        <v>10</v>
      </c>
      <c r="Z2928">
        <v>0.3042078488582064</v>
      </c>
      <c r="AA2928">
        <v>1</v>
      </c>
    </row>
    <row r="2929" spans="1:27" x14ac:dyDescent="0.25">
      <c r="A2929" t="s">
        <v>98</v>
      </c>
      <c r="B2929" t="s">
        <v>519</v>
      </c>
      <c r="C2929" t="s">
        <v>689</v>
      </c>
      <c r="D2929" t="s">
        <v>101</v>
      </c>
      <c r="E2929" t="s">
        <v>3060</v>
      </c>
      <c r="F2929" t="s">
        <v>3102</v>
      </c>
      <c r="H2929" t="s">
        <v>125</v>
      </c>
      <c r="I2929">
        <v>2015</v>
      </c>
      <c r="J2929" t="s">
        <v>3103</v>
      </c>
      <c r="K2929" t="s">
        <v>127</v>
      </c>
      <c r="L2929" t="s">
        <v>3164</v>
      </c>
      <c r="M2929" t="s">
        <v>3179</v>
      </c>
      <c r="N2929">
        <v>1</v>
      </c>
      <c r="O2929">
        <v>2020</v>
      </c>
      <c r="P2929">
        <v>2.3976621560155711</v>
      </c>
      <c r="Q2929">
        <v>7.2601625504301888</v>
      </c>
      <c r="R2929" t="s">
        <v>3065</v>
      </c>
      <c r="S2929">
        <v>19.814946065141491</v>
      </c>
      <c r="T2929">
        <v>12.7</v>
      </c>
      <c r="U2929" t="s">
        <v>3066</v>
      </c>
      <c r="V2929">
        <v>12.7</v>
      </c>
      <c r="W2929">
        <v>0</v>
      </c>
      <c r="X2929">
        <v>1</v>
      </c>
      <c r="Y2929">
        <v>1</v>
      </c>
      <c r="Z2929">
        <v>0.3042078488582064</v>
      </c>
      <c r="AA2929">
        <v>1</v>
      </c>
    </row>
    <row r="2930" spans="1:27" x14ac:dyDescent="0.25">
      <c r="A2930" t="s">
        <v>98</v>
      </c>
      <c r="B2930" t="s">
        <v>519</v>
      </c>
      <c r="C2930" t="s">
        <v>689</v>
      </c>
      <c r="D2930" t="s">
        <v>101</v>
      </c>
      <c r="E2930" t="s">
        <v>3060</v>
      </c>
      <c r="F2930" t="s">
        <v>3102</v>
      </c>
      <c r="H2930" t="s">
        <v>125</v>
      </c>
      <c r="I2930">
        <v>2022</v>
      </c>
      <c r="J2930" t="s">
        <v>3105</v>
      </c>
      <c r="K2930" t="s">
        <v>127</v>
      </c>
      <c r="L2930" t="s">
        <v>3164</v>
      </c>
      <c r="M2930" t="s">
        <v>3180</v>
      </c>
      <c r="N2930">
        <v>1</v>
      </c>
      <c r="O2930">
        <v>2022</v>
      </c>
      <c r="P2930">
        <v>3.996103593359285</v>
      </c>
      <c r="Q2930">
        <v>7.2601625504301888</v>
      </c>
      <c r="R2930" t="s">
        <v>3065</v>
      </c>
      <c r="S2930">
        <v>33.024910108569138</v>
      </c>
      <c r="T2930">
        <v>9.3000000000000007</v>
      </c>
      <c r="U2930" t="s">
        <v>3066</v>
      </c>
      <c r="V2930">
        <v>9.3000000000000007</v>
      </c>
      <c r="W2930">
        <v>0</v>
      </c>
      <c r="X2930">
        <v>1</v>
      </c>
      <c r="Y2930">
        <v>1</v>
      </c>
      <c r="Z2930">
        <v>0.3042078488582064</v>
      </c>
      <c r="AA2930">
        <v>1</v>
      </c>
    </row>
    <row r="2931" spans="1:27" x14ac:dyDescent="0.25">
      <c r="A2931" t="s">
        <v>98</v>
      </c>
      <c r="B2931" t="s">
        <v>519</v>
      </c>
      <c r="C2931" t="s">
        <v>689</v>
      </c>
      <c r="D2931" t="s">
        <v>101</v>
      </c>
      <c r="E2931" t="s">
        <v>3060</v>
      </c>
      <c r="F2931" t="s">
        <v>3107</v>
      </c>
      <c r="H2931" t="s">
        <v>125</v>
      </c>
      <c r="I2931">
        <v>2015</v>
      </c>
      <c r="J2931" t="s">
        <v>3108</v>
      </c>
      <c r="K2931" t="s">
        <v>127</v>
      </c>
      <c r="L2931" t="s">
        <v>3164</v>
      </c>
      <c r="M2931" t="s">
        <v>3181</v>
      </c>
      <c r="N2931">
        <v>1</v>
      </c>
      <c r="O2931">
        <v>2020</v>
      </c>
      <c r="P2931">
        <v>1.188030798025733</v>
      </c>
      <c r="Q2931">
        <v>7.2601625504301888</v>
      </c>
      <c r="R2931" t="s">
        <v>3065</v>
      </c>
      <c r="S2931">
        <v>9.8182165187638013</v>
      </c>
      <c r="T2931">
        <v>71.5</v>
      </c>
      <c r="U2931" t="s">
        <v>3066</v>
      </c>
      <c r="V2931">
        <v>71.5</v>
      </c>
      <c r="W2931">
        <v>5</v>
      </c>
      <c r="X2931">
        <v>6</v>
      </c>
      <c r="Y2931">
        <v>6</v>
      </c>
      <c r="Z2931">
        <v>0.3042078488582064</v>
      </c>
      <c r="AA2931">
        <v>1</v>
      </c>
    </row>
    <row r="2932" spans="1:27" x14ac:dyDescent="0.25">
      <c r="A2932" t="s">
        <v>98</v>
      </c>
      <c r="B2932" t="s">
        <v>519</v>
      </c>
      <c r="C2932" t="s">
        <v>689</v>
      </c>
      <c r="D2932" t="s">
        <v>101</v>
      </c>
      <c r="E2932" t="s">
        <v>3060</v>
      </c>
      <c r="F2932" t="s">
        <v>3110</v>
      </c>
      <c r="H2932" t="s">
        <v>125</v>
      </c>
      <c r="I2932">
        <v>2015</v>
      </c>
      <c r="J2932" t="s">
        <v>3111</v>
      </c>
      <c r="K2932" t="s">
        <v>127</v>
      </c>
      <c r="L2932" t="s">
        <v>3164</v>
      </c>
      <c r="M2932" t="s">
        <v>3182</v>
      </c>
      <c r="N2932">
        <v>0</v>
      </c>
      <c r="O2932">
        <v>2020</v>
      </c>
      <c r="P2932">
        <v>7.0633831082620873</v>
      </c>
      <c r="Q2932">
        <v>7.2601625504301888</v>
      </c>
      <c r="R2932" t="s">
        <v>3065</v>
      </c>
      <c r="S2932">
        <v>58.373760029741128</v>
      </c>
      <c r="T2932">
        <v>90</v>
      </c>
      <c r="U2932" t="s">
        <v>3066</v>
      </c>
      <c r="V2932">
        <v>90</v>
      </c>
      <c r="W2932">
        <v>7</v>
      </c>
      <c r="X2932">
        <v>8</v>
      </c>
      <c r="Y2932">
        <v>8</v>
      </c>
      <c r="Z2932">
        <v>0.3042078488582064</v>
      </c>
      <c r="AA2932">
        <v>1</v>
      </c>
    </row>
    <row r="2933" spans="1:27" x14ac:dyDescent="0.25">
      <c r="A2933" t="s">
        <v>98</v>
      </c>
      <c r="B2933" t="s">
        <v>519</v>
      </c>
      <c r="C2933" t="s">
        <v>689</v>
      </c>
      <c r="D2933" t="s">
        <v>101</v>
      </c>
      <c r="E2933" t="s">
        <v>3060</v>
      </c>
      <c r="F2933" t="s">
        <v>3110</v>
      </c>
      <c r="H2933" t="s">
        <v>125</v>
      </c>
      <c r="I2933">
        <v>2020</v>
      </c>
      <c r="J2933" t="s">
        <v>3113</v>
      </c>
      <c r="K2933" t="s">
        <v>127</v>
      </c>
      <c r="L2933" t="s">
        <v>3164</v>
      </c>
      <c r="M2933" t="s">
        <v>3182</v>
      </c>
      <c r="N2933">
        <v>1</v>
      </c>
      <c r="O2933">
        <v>2020</v>
      </c>
      <c r="P2933">
        <v>4.449715352605474</v>
      </c>
      <c r="Q2933">
        <v>7.2601625504301888</v>
      </c>
      <c r="R2933" t="s">
        <v>3065</v>
      </c>
      <c r="S2933">
        <v>36.773683688460778</v>
      </c>
      <c r="T2933">
        <v>89.2</v>
      </c>
      <c r="U2933" t="s">
        <v>3066</v>
      </c>
      <c r="V2933">
        <v>89.2</v>
      </c>
      <c r="W2933">
        <v>11</v>
      </c>
      <c r="X2933">
        <v>12</v>
      </c>
      <c r="Y2933">
        <v>12</v>
      </c>
      <c r="Z2933">
        <v>0.3042078488582064</v>
      </c>
      <c r="AA2933">
        <v>1</v>
      </c>
    </row>
    <row r="2934" spans="1:27" x14ac:dyDescent="0.25">
      <c r="A2934" t="s">
        <v>98</v>
      </c>
      <c r="B2934" t="s">
        <v>519</v>
      </c>
      <c r="C2934" t="s">
        <v>689</v>
      </c>
      <c r="D2934" t="s">
        <v>101</v>
      </c>
      <c r="E2934" t="s">
        <v>3060</v>
      </c>
      <c r="F2934" t="s">
        <v>3110</v>
      </c>
      <c r="H2934" t="s">
        <v>125</v>
      </c>
      <c r="I2934">
        <v>2022</v>
      </c>
      <c r="J2934" t="s">
        <v>3114</v>
      </c>
      <c r="K2934" t="s">
        <v>127</v>
      </c>
      <c r="L2934" t="s">
        <v>3164</v>
      </c>
      <c r="M2934" t="s">
        <v>3183</v>
      </c>
      <c r="N2934">
        <v>1</v>
      </c>
      <c r="O2934">
        <v>2022</v>
      </c>
      <c r="P2934">
        <v>4.4065142326772646</v>
      </c>
      <c r="Q2934">
        <v>7.2601625504301888</v>
      </c>
      <c r="R2934" t="s">
        <v>3065</v>
      </c>
      <c r="S2934">
        <v>36.416657633233001</v>
      </c>
      <c r="T2934">
        <v>89.2</v>
      </c>
      <c r="U2934" t="s">
        <v>3066</v>
      </c>
      <c r="V2934">
        <v>89.2</v>
      </c>
      <c r="W2934">
        <v>11</v>
      </c>
      <c r="X2934">
        <v>12</v>
      </c>
      <c r="Y2934">
        <v>12</v>
      </c>
      <c r="Z2934">
        <v>0.3042078488582064</v>
      </c>
      <c r="AA2934">
        <v>1</v>
      </c>
    </row>
    <row r="2935" spans="1:27" x14ac:dyDescent="0.25">
      <c r="A2935" t="s">
        <v>98</v>
      </c>
      <c r="B2935" t="s">
        <v>519</v>
      </c>
      <c r="C2935" t="s">
        <v>689</v>
      </c>
      <c r="D2935" t="s">
        <v>101</v>
      </c>
      <c r="E2935" t="s">
        <v>3060</v>
      </c>
      <c r="F2935" t="s">
        <v>3110</v>
      </c>
      <c r="H2935" t="s">
        <v>125</v>
      </c>
      <c r="I2935">
        <v>2030</v>
      </c>
      <c r="J2935" t="s">
        <v>3116</v>
      </c>
      <c r="K2935" t="s">
        <v>127</v>
      </c>
      <c r="L2935" t="s">
        <v>3164</v>
      </c>
      <c r="M2935" t="s">
        <v>3184</v>
      </c>
      <c r="N2935">
        <v>1</v>
      </c>
      <c r="O2935">
        <v>2030</v>
      </c>
      <c r="P2935">
        <v>4.2337097529644314</v>
      </c>
      <c r="Q2935">
        <v>7.2601625504301888</v>
      </c>
      <c r="R2935" t="s">
        <v>3065</v>
      </c>
      <c r="S2935">
        <v>34.988553412321913</v>
      </c>
      <c r="T2935">
        <v>89.2</v>
      </c>
      <c r="U2935" t="s">
        <v>3066</v>
      </c>
      <c r="V2935">
        <v>89.2</v>
      </c>
      <c r="W2935">
        <v>11</v>
      </c>
      <c r="X2935">
        <v>12</v>
      </c>
      <c r="Y2935">
        <v>12</v>
      </c>
      <c r="Z2935">
        <v>0.3042078488582064</v>
      </c>
      <c r="AA2935">
        <v>1</v>
      </c>
    </row>
    <row r="2936" spans="1:27" x14ac:dyDescent="0.25">
      <c r="A2936" t="s">
        <v>98</v>
      </c>
      <c r="B2936" t="s">
        <v>519</v>
      </c>
      <c r="C2936" t="s">
        <v>689</v>
      </c>
      <c r="D2936" t="s">
        <v>101</v>
      </c>
      <c r="E2936" t="s">
        <v>3060</v>
      </c>
      <c r="F2936" t="s">
        <v>3110</v>
      </c>
      <c r="H2936" t="s">
        <v>125</v>
      </c>
      <c r="I2936">
        <v>2040</v>
      </c>
      <c r="J2936" t="s">
        <v>3118</v>
      </c>
      <c r="K2936" t="s">
        <v>127</v>
      </c>
      <c r="L2936" t="s">
        <v>3164</v>
      </c>
      <c r="M2936" t="s">
        <v>3185</v>
      </c>
      <c r="N2936">
        <v>1</v>
      </c>
      <c r="O2936">
        <v>2040</v>
      </c>
      <c r="P2936">
        <v>4.0285044333054412</v>
      </c>
      <c r="Q2936">
        <v>7.2601625504301888</v>
      </c>
      <c r="R2936" t="s">
        <v>3065</v>
      </c>
      <c r="S2936">
        <v>33.292679649989978</v>
      </c>
      <c r="T2936">
        <v>89.2</v>
      </c>
      <c r="U2936" t="s">
        <v>3066</v>
      </c>
      <c r="V2936">
        <v>89.2</v>
      </c>
      <c r="W2936">
        <v>11</v>
      </c>
      <c r="X2936">
        <v>12</v>
      </c>
      <c r="Y2936">
        <v>12</v>
      </c>
      <c r="Z2936">
        <v>0.3042078488582064</v>
      </c>
      <c r="AA2936">
        <v>1</v>
      </c>
    </row>
    <row r="2937" spans="1:27" x14ac:dyDescent="0.25">
      <c r="A2937" t="s">
        <v>98</v>
      </c>
      <c r="B2937" t="s">
        <v>99</v>
      </c>
      <c r="C2937" t="s">
        <v>1028</v>
      </c>
      <c r="D2937" t="s">
        <v>101</v>
      </c>
      <c r="E2937" t="s">
        <v>3060</v>
      </c>
      <c r="F2937" t="s">
        <v>3061</v>
      </c>
      <c r="H2937" t="s">
        <v>125</v>
      </c>
      <c r="I2937">
        <v>2015</v>
      </c>
      <c r="J2937" t="s">
        <v>3062</v>
      </c>
      <c r="K2937" t="s">
        <v>127</v>
      </c>
      <c r="L2937" t="s">
        <v>3186</v>
      </c>
      <c r="M2937" t="s">
        <v>3187</v>
      </c>
      <c r="N2937">
        <v>0</v>
      </c>
      <c r="O2937">
        <v>2020</v>
      </c>
      <c r="P2937">
        <v>4.9303278118067926</v>
      </c>
      <c r="Q2937">
        <v>3.411735002334328</v>
      </c>
      <c r="R2937" t="s">
        <v>3065</v>
      </c>
      <c r="S2937">
        <v>43.353259925815763</v>
      </c>
      <c r="T2937">
        <v>15.7</v>
      </c>
      <c r="U2937" t="s">
        <v>3066</v>
      </c>
      <c r="V2937">
        <v>15.7</v>
      </c>
      <c r="W2937">
        <v>0</v>
      </c>
      <c r="X2937">
        <v>1</v>
      </c>
      <c r="Y2937">
        <v>1</v>
      </c>
      <c r="Z2937">
        <v>0.31173327880439028</v>
      </c>
      <c r="AA2937">
        <v>1</v>
      </c>
    </row>
    <row r="2938" spans="1:27" x14ac:dyDescent="0.25">
      <c r="A2938" t="s">
        <v>98</v>
      </c>
      <c r="B2938" t="s">
        <v>99</v>
      </c>
      <c r="C2938" t="s">
        <v>1028</v>
      </c>
      <c r="D2938" t="s">
        <v>101</v>
      </c>
      <c r="E2938" t="s">
        <v>3060</v>
      </c>
      <c r="F2938" t="s">
        <v>3061</v>
      </c>
      <c r="H2938" t="s">
        <v>125</v>
      </c>
      <c r="I2938">
        <v>2020</v>
      </c>
      <c r="J2938" t="s">
        <v>3067</v>
      </c>
      <c r="K2938" t="s">
        <v>127</v>
      </c>
      <c r="L2938" t="s">
        <v>3186</v>
      </c>
      <c r="M2938" t="s">
        <v>3187</v>
      </c>
      <c r="N2938">
        <v>1</v>
      </c>
      <c r="O2938">
        <v>2020</v>
      </c>
      <c r="P2938">
        <v>7.0363824083069577</v>
      </c>
      <c r="Q2938">
        <v>3.411735002334328</v>
      </c>
      <c r="R2938" t="s">
        <v>3065</v>
      </c>
      <c r="S2938">
        <v>61.872177090183968</v>
      </c>
      <c r="T2938">
        <v>15.7</v>
      </c>
      <c r="U2938" t="s">
        <v>3066</v>
      </c>
      <c r="V2938">
        <v>15.7</v>
      </c>
      <c r="W2938">
        <v>0</v>
      </c>
      <c r="X2938">
        <v>1</v>
      </c>
      <c r="Y2938">
        <v>1</v>
      </c>
      <c r="Z2938">
        <v>0.31173327880439028</v>
      </c>
      <c r="AA2938">
        <v>1</v>
      </c>
    </row>
    <row r="2939" spans="1:27" x14ac:dyDescent="0.25">
      <c r="A2939" t="s">
        <v>98</v>
      </c>
      <c r="B2939" t="s">
        <v>99</v>
      </c>
      <c r="C2939" t="s">
        <v>1028</v>
      </c>
      <c r="D2939" t="s">
        <v>101</v>
      </c>
      <c r="E2939" t="s">
        <v>3060</v>
      </c>
      <c r="F2939" t="s">
        <v>3061</v>
      </c>
      <c r="H2939" t="s">
        <v>125</v>
      </c>
      <c r="I2939">
        <v>2022</v>
      </c>
      <c r="J2939" t="s">
        <v>3068</v>
      </c>
      <c r="K2939" t="s">
        <v>127</v>
      </c>
      <c r="L2939" t="s">
        <v>3186</v>
      </c>
      <c r="M2939" t="s">
        <v>3188</v>
      </c>
      <c r="N2939">
        <v>1</v>
      </c>
      <c r="O2939">
        <v>2022</v>
      </c>
      <c r="P2939">
        <v>7.8788042469070234</v>
      </c>
      <c r="Q2939">
        <v>3.411735002334328</v>
      </c>
      <c r="R2939" t="s">
        <v>3065</v>
      </c>
      <c r="S2939">
        <v>69.279743955931224</v>
      </c>
      <c r="T2939">
        <v>15.7</v>
      </c>
      <c r="U2939" t="s">
        <v>3066</v>
      </c>
      <c r="V2939">
        <v>15.7</v>
      </c>
      <c r="W2939">
        <v>0</v>
      </c>
      <c r="X2939">
        <v>1</v>
      </c>
      <c r="Y2939">
        <v>1</v>
      </c>
      <c r="Z2939">
        <v>0.31173327880439028</v>
      </c>
      <c r="AA2939">
        <v>1</v>
      </c>
    </row>
    <row r="2940" spans="1:27" x14ac:dyDescent="0.25">
      <c r="A2940" t="s">
        <v>98</v>
      </c>
      <c r="B2940" t="s">
        <v>99</v>
      </c>
      <c r="C2940" t="s">
        <v>1028</v>
      </c>
      <c r="D2940" t="s">
        <v>101</v>
      </c>
      <c r="E2940" t="s">
        <v>3060</v>
      </c>
      <c r="F2940" t="s">
        <v>3070</v>
      </c>
      <c r="H2940" t="s">
        <v>125</v>
      </c>
      <c r="I2940">
        <v>2015</v>
      </c>
      <c r="J2940" t="s">
        <v>3071</v>
      </c>
      <c r="K2940" t="s">
        <v>127</v>
      </c>
      <c r="L2940" t="s">
        <v>3186</v>
      </c>
      <c r="M2940" t="s">
        <v>3189</v>
      </c>
      <c r="N2940">
        <v>0</v>
      </c>
      <c r="O2940">
        <v>2020</v>
      </c>
      <c r="P2940">
        <v>4.7269225388114773</v>
      </c>
      <c r="Q2940">
        <v>3.411735002334328</v>
      </c>
      <c r="R2940" t="s">
        <v>3065</v>
      </c>
      <c r="S2940">
        <v>41.564680746693021</v>
      </c>
      <c r="T2940">
        <v>59.066666666666663</v>
      </c>
      <c r="U2940" t="s">
        <v>3066</v>
      </c>
      <c r="V2940">
        <v>59.066666666666663</v>
      </c>
      <c r="W2940">
        <v>3</v>
      </c>
      <c r="X2940">
        <v>4</v>
      </c>
      <c r="Y2940">
        <v>4</v>
      </c>
      <c r="Z2940">
        <v>0.31173327880439028</v>
      </c>
      <c r="AA2940">
        <v>1</v>
      </c>
    </row>
    <row r="2941" spans="1:27" x14ac:dyDescent="0.25">
      <c r="A2941" t="s">
        <v>98</v>
      </c>
      <c r="B2941" t="s">
        <v>99</v>
      </c>
      <c r="C2941" t="s">
        <v>1028</v>
      </c>
      <c r="D2941" t="s">
        <v>101</v>
      </c>
      <c r="E2941" t="s">
        <v>3060</v>
      </c>
      <c r="F2941" t="s">
        <v>3070</v>
      </c>
      <c r="H2941" t="s">
        <v>125</v>
      </c>
      <c r="I2941">
        <v>2020</v>
      </c>
      <c r="J2941" t="s">
        <v>3073</v>
      </c>
      <c r="K2941" t="s">
        <v>127</v>
      </c>
      <c r="L2941" t="s">
        <v>3186</v>
      </c>
      <c r="M2941" t="s">
        <v>3189</v>
      </c>
      <c r="N2941">
        <v>1</v>
      </c>
      <c r="O2941">
        <v>2020</v>
      </c>
      <c r="P2941">
        <v>6.2353616429714247</v>
      </c>
      <c r="Q2941">
        <v>3.411735002334328</v>
      </c>
      <c r="R2941" t="s">
        <v>3065</v>
      </c>
      <c r="S2941">
        <v>54.828657313992643</v>
      </c>
      <c r="T2941">
        <v>59.933333333333337</v>
      </c>
      <c r="U2941" t="s">
        <v>3066</v>
      </c>
      <c r="V2941">
        <v>59.933333333333337</v>
      </c>
      <c r="W2941">
        <v>3</v>
      </c>
      <c r="X2941">
        <v>4</v>
      </c>
      <c r="Y2941">
        <v>4</v>
      </c>
      <c r="Z2941">
        <v>0.31173327880439028</v>
      </c>
      <c r="AA2941">
        <v>1</v>
      </c>
    </row>
    <row r="2942" spans="1:27" x14ac:dyDescent="0.25">
      <c r="A2942" t="s">
        <v>98</v>
      </c>
      <c r="B2942" t="s">
        <v>99</v>
      </c>
      <c r="C2942" t="s">
        <v>1028</v>
      </c>
      <c r="D2942" t="s">
        <v>101</v>
      </c>
      <c r="E2942" t="s">
        <v>3060</v>
      </c>
      <c r="F2942" t="s">
        <v>3070</v>
      </c>
      <c r="H2942" t="s">
        <v>125</v>
      </c>
      <c r="I2942">
        <v>2022</v>
      </c>
      <c r="J2942" t="s">
        <v>3074</v>
      </c>
      <c r="K2942" t="s">
        <v>127</v>
      </c>
      <c r="L2942" t="s">
        <v>3186</v>
      </c>
      <c r="M2942" t="s">
        <v>3190</v>
      </c>
      <c r="N2942">
        <v>1</v>
      </c>
      <c r="O2942">
        <v>2022</v>
      </c>
      <c r="P2942">
        <v>5.7403488104607021</v>
      </c>
      <c r="Q2942">
        <v>3.411735002334328</v>
      </c>
      <c r="R2942" t="s">
        <v>3065</v>
      </c>
      <c r="S2942">
        <v>50.475920373649693</v>
      </c>
      <c r="T2942">
        <v>65.8</v>
      </c>
      <c r="U2942" t="s">
        <v>3066</v>
      </c>
      <c r="V2942">
        <v>65.8</v>
      </c>
      <c r="W2942">
        <v>3</v>
      </c>
      <c r="X2942">
        <v>4</v>
      </c>
      <c r="Y2942">
        <v>4</v>
      </c>
      <c r="Z2942">
        <v>0.31173327880439028</v>
      </c>
      <c r="AA2942">
        <v>1</v>
      </c>
    </row>
    <row r="2943" spans="1:27" x14ac:dyDescent="0.25">
      <c r="A2943" t="s">
        <v>98</v>
      </c>
      <c r="B2943" t="s">
        <v>99</v>
      </c>
      <c r="C2943" t="s">
        <v>1028</v>
      </c>
      <c r="D2943" t="s">
        <v>101</v>
      </c>
      <c r="E2943" t="s">
        <v>3060</v>
      </c>
      <c r="F2943" t="s">
        <v>3070</v>
      </c>
      <c r="H2943" t="s">
        <v>125</v>
      </c>
      <c r="I2943">
        <v>2030</v>
      </c>
      <c r="J2943" t="s">
        <v>3076</v>
      </c>
      <c r="K2943" t="s">
        <v>127</v>
      </c>
      <c r="L2943" t="s">
        <v>3186</v>
      </c>
      <c r="M2943" t="s">
        <v>3191</v>
      </c>
      <c r="N2943">
        <v>1</v>
      </c>
      <c r="O2943">
        <v>2030</v>
      </c>
      <c r="P2943">
        <v>5.513542930837608</v>
      </c>
      <c r="Q2943">
        <v>3.411735002334328</v>
      </c>
      <c r="R2943" t="s">
        <v>3065</v>
      </c>
      <c r="S2943">
        <v>48.481575448256187</v>
      </c>
      <c r="T2943">
        <v>68.5</v>
      </c>
      <c r="U2943" t="s">
        <v>3066</v>
      </c>
      <c r="V2943">
        <v>68.5</v>
      </c>
      <c r="W2943">
        <v>3</v>
      </c>
      <c r="X2943">
        <v>4</v>
      </c>
      <c r="Y2943">
        <v>4</v>
      </c>
      <c r="Z2943">
        <v>0.31173327880439028</v>
      </c>
      <c r="AA2943">
        <v>1</v>
      </c>
    </row>
    <row r="2944" spans="1:27" x14ac:dyDescent="0.25">
      <c r="A2944" t="s">
        <v>98</v>
      </c>
      <c r="B2944" t="s">
        <v>99</v>
      </c>
      <c r="C2944" t="s">
        <v>1028</v>
      </c>
      <c r="D2944" t="s">
        <v>101</v>
      </c>
      <c r="E2944" t="s">
        <v>3060</v>
      </c>
      <c r="F2944" t="s">
        <v>3070</v>
      </c>
      <c r="H2944" t="s">
        <v>125</v>
      </c>
      <c r="I2944">
        <v>2040</v>
      </c>
      <c r="J2944" t="s">
        <v>3078</v>
      </c>
      <c r="K2944" t="s">
        <v>127</v>
      </c>
      <c r="L2944" t="s">
        <v>3186</v>
      </c>
      <c r="M2944" t="s">
        <v>3192</v>
      </c>
      <c r="N2944">
        <v>1</v>
      </c>
      <c r="O2944">
        <v>2040</v>
      </c>
      <c r="P2944">
        <v>5.2435359312863046</v>
      </c>
      <c r="Q2944">
        <v>3.411735002334328</v>
      </c>
      <c r="R2944" t="s">
        <v>3065</v>
      </c>
      <c r="S2944">
        <v>46.10735529897822</v>
      </c>
      <c r="T2944">
        <v>72</v>
      </c>
      <c r="U2944" t="s">
        <v>3066</v>
      </c>
      <c r="V2944">
        <v>72</v>
      </c>
      <c r="W2944">
        <v>3</v>
      </c>
      <c r="X2944">
        <v>4</v>
      </c>
      <c r="Y2944">
        <v>4</v>
      </c>
      <c r="Z2944">
        <v>0.31173327880439028</v>
      </c>
      <c r="AA2944">
        <v>1</v>
      </c>
    </row>
    <row r="2945" spans="1:27" x14ac:dyDescent="0.25">
      <c r="A2945" t="s">
        <v>98</v>
      </c>
      <c r="B2945" t="s">
        <v>99</v>
      </c>
      <c r="C2945" t="s">
        <v>1028</v>
      </c>
      <c r="D2945" t="s">
        <v>101</v>
      </c>
      <c r="E2945" t="s">
        <v>3060</v>
      </c>
      <c r="F2945" t="s">
        <v>3080</v>
      </c>
      <c r="H2945" t="s">
        <v>125</v>
      </c>
      <c r="I2945">
        <v>2015</v>
      </c>
      <c r="J2945" t="s">
        <v>3081</v>
      </c>
      <c r="K2945" t="s">
        <v>127</v>
      </c>
      <c r="L2945" t="s">
        <v>3186</v>
      </c>
      <c r="M2945" t="s">
        <v>3193</v>
      </c>
      <c r="N2945">
        <v>0</v>
      </c>
      <c r="O2945">
        <v>2020</v>
      </c>
      <c r="P2945">
        <v>21.61676038407732</v>
      </c>
      <c r="Q2945">
        <v>3.411735002334328</v>
      </c>
      <c r="R2945" t="s">
        <v>3065</v>
      </c>
      <c r="S2945">
        <v>190.08006515119439</v>
      </c>
      <c r="T2945">
        <v>79.849999999999994</v>
      </c>
      <c r="U2945" t="s">
        <v>3066</v>
      </c>
      <c r="V2945">
        <v>79.849999999999994</v>
      </c>
      <c r="W2945">
        <v>11</v>
      </c>
      <c r="X2945">
        <v>12</v>
      </c>
      <c r="Y2945">
        <v>12</v>
      </c>
      <c r="Z2945">
        <v>0.31173327880439028</v>
      </c>
      <c r="AA2945">
        <v>1</v>
      </c>
    </row>
    <row r="2946" spans="1:27" x14ac:dyDescent="0.25">
      <c r="A2946" t="s">
        <v>98</v>
      </c>
      <c r="B2946" t="s">
        <v>99</v>
      </c>
      <c r="C2946" t="s">
        <v>1028</v>
      </c>
      <c r="D2946" t="s">
        <v>101</v>
      </c>
      <c r="E2946" t="s">
        <v>3060</v>
      </c>
      <c r="F2946" t="s">
        <v>3080</v>
      </c>
      <c r="H2946" t="s">
        <v>125</v>
      </c>
      <c r="I2946">
        <v>2016</v>
      </c>
      <c r="J2946" t="s">
        <v>3083</v>
      </c>
      <c r="K2946" t="s">
        <v>127</v>
      </c>
      <c r="L2946" t="s">
        <v>3186</v>
      </c>
      <c r="M2946" t="s">
        <v>3193</v>
      </c>
      <c r="N2946">
        <v>0</v>
      </c>
      <c r="O2946">
        <v>2020</v>
      </c>
      <c r="P2946">
        <v>21.128047714889458</v>
      </c>
      <c r="Q2946">
        <v>3.411735002334328</v>
      </c>
      <c r="R2946" t="s">
        <v>3065</v>
      </c>
      <c r="S2946">
        <v>185.78272668100129</v>
      </c>
      <c r="T2946">
        <v>83.025000000000006</v>
      </c>
      <c r="U2946" t="s">
        <v>3066</v>
      </c>
      <c r="V2946">
        <v>83.025000000000006</v>
      </c>
      <c r="W2946">
        <v>11</v>
      </c>
      <c r="X2946">
        <v>12</v>
      </c>
      <c r="Y2946">
        <v>12</v>
      </c>
      <c r="Z2946">
        <v>0.31173327880439028</v>
      </c>
      <c r="AA2946">
        <v>1</v>
      </c>
    </row>
    <row r="2947" spans="1:27" x14ac:dyDescent="0.25">
      <c r="A2947" t="s">
        <v>98</v>
      </c>
      <c r="B2947" t="s">
        <v>99</v>
      </c>
      <c r="C2947" t="s">
        <v>1028</v>
      </c>
      <c r="D2947" t="s">
        <v>101</v>
      </c>
      <c r="E2947" t="s">
        <v>3060</v>
      </c>
      <c r="F2947" t="s">
        <v>3080</v>
      </c>
      <c r="H2947" t="s">
        <v>125</v>
      </c>
      <c r="I2947">
        <v>2017</v>
      </c>
      <c r="J2947" t="s">
        <v>3084</v>
      </c>
      <c r="K2947" t="s">
        <v>127</v>
      </c>
      <c r="L2947" t="s">
        <v>3186</v>
      </c>
      <c r="M2947" t="s">
        <v>3193</v>
      </c>
      <c r="N2947">
        <v>0</v>
      </c>
      <c r="O2947">
        <v>2020</v>
      </c>
      <c r="P2947">
        <v>17.431651891032121</v>
      </c>
      <c r="Q2947">
        <v>3.411735002334328</v>
      </c>
      <c r="R2947" t="s">
        <v>3065</v>
      </c>
      <c r="S2947">
        <v>153.2796528373859</v>
      </c>
      <c r="T2947">
        <v>86.2</v>
      </c>
      <c r="U2947" t="s">
        <v>3066</v>
      </c>
      <c r="V2947">
        <v>86.2</v>
      </c>
      <c r="W2947">
        <v>11</v>
      </c>
      <c r="X2947">
        <v>12</v>
      </c>
      <c r="Y2947">
        <v>12</v>
      </c>
      <c r="Z2947">
        <v>0.31173327880439028</v>
      </c>
      <c r="AA2947">
        <v>1</v>
      </c>
    </row>
    <row r="2948" spans="1:27" x14ac:dyDescent="0.25">
      <c r="A2948" t="s">
        <v>98</v>
      </c>
      <c r="B2948" t="s">
        <v>99</v>
      </c>
      <c r="C2948" t="s">
        <v>1028</v>
      </c>
      <c r="D2948" t="s">
        <v>101</v>
      </c>
      <c r="E2948" t="s">
        <v>3060</v>
      </c>
      <c r="F2948" t="s">
        <v>3080</v>
      </c>
      <c r="H2948" t="s">
        <v>125</v>
      </c>
      <c r="I2948">
        <v>2018</v>
      </c>
      <c r="J2948" t="s">
        <v>3085</v>
      </c>
      <c r="K2948" t="s">
        <v>127</v>
      </c>
      <c r="L2948" t="s">
        <v>3186</v>
      </c>
      <c r="M2948" t="s">
        <v>3193</v>
      </c>
      <c r="N2948">
        <v>0</v>
      </c>
      <c r="O2948">
        <v>2020</v>
      </c>
      <c r="P2948">
        <v>15.33639757451401</v>
      </c>
      <c r="Q2948">
        <v>3.411735002334328</v>
      </c>
      <c r="R2948" t="s">
        <v>3065</v>
      </c>
      <c r="S2948">
        <v>134.8557044789888</v>
      </c>
      <c r="T2948">
        <v>89.35</v>
      </c>
      <c r="U2948" t="s">
        <v>3066</v>
      </c>
      <c r="V2948">
        <v>89.35</v>
      </c>
      <c r="W2948">
        <v>11</v>
      </c>
      <c r="X2948">
        <v>12</v>
      </c>
      <c r="Y2948">
        <v>12</v>
      </c>
      <c r="Z2948">
        <v>0.31173327880439028</v>
      </c>
      <c r="AA2948">
        <v>1</v>
      </c>
    </row>
    <row r="2949" spans="1:27" x14ac:dyDescent="0.25">
      <c r="A2949" t="s">
        <v>98</v>
      </c>
      <c r="B2949" t="s">
        <v>99</v>
      </c>
      <c r="C2949" t="s">
        <v>1028</v>
      </c>
      <c r="D2949" t="s">
        <v>101</v>
      </c>
      <c r="E2949" t="s">
        <v>3060</v>
      </c>
      <c r="F2949" t="s">
        <v>3080</v>
      </c>
      <c r="H2949" t="s">
        <v>125</v>
      </c>
      <c r="I2949">
        <v>2019</v>
      </c>
      <c r="J2949" t="s">
        <v>3086</v>
      </c>
      <c r="K2949" t="s">
        <v>127</v>
      </c>
      <c r="L2949" t="s">
        <v>3186</v>
      </c>
      <c r="M2949" t="s">
        <v>3193</v>
      </c>
      <c r="N2949">
        <v>0</v>
      </c>
      <c r="O2949">
        <v>2020</v>
      </c>
      <c r="P2949">
        <v>13.24384332799141</v>
      </c>
      <c r="Q2949">
        <v>3.411735002334328</v>
      </c>
      <c r="R2949" t="s">
        <v>3065</v>
      </c>
      <c r="S2949">
        <v>116.45549832208449</v>
      </c>
      <c r="T2949">
        <v>92.55</v>
      </c>
      <c r="U2949" t="s">
        <v>3066</v>
      </c>
      <c r="V2949">
        <v>92.55</v>
      </c>
      <c r="W2949">
        <v>10</v>
      </c>
      <c r="X2949">
        <v>11</v>
      </c>
      <c r="Y2949">
        <v>11</v>
      </c>
      <c r="Z2949">
        <v>0.31173327880439028</v>
      </c>
      <c r="AA2949">
        <v>1</v>
      </c>
    </row>
    <row r="2950" spans="1:27" x14ac:dyDescent="0.25">
      <c r="A2950" t="s">
        <v>98</v>
      </c>
      <c r="B2950" t="s">
        <v>99</v>
      </c>
      <c r="C2950" t="s">
        <v>1028</v>
      </c>
      <c r="D2950" t="s">
        <v>101</v>
      </c>
      <c r="E2950" t="s">
        <v>3060</v>
      </c>
      <c r="F2950" t="s">
        <v>3080</v>
      </c>
      <c r="H2950" t="s">
        <v>125</v>
      </c>
      <c r="I2950">
        <v>2020</v>
      </c>
      <c r="J2950" t="s">
        <v>3087</v>
      </c>
      <c r="K2950" t="s">
        <v>127</v>
      </c>
      <c r="L2950" t="s">
        <v>3186</v>
      </c>
      <c r="M2950" t="s">
        <v>3193</v>
      </c>
      <c r="N2950">
        <v>1</v>
      </c>
      <c r="O2950">
        <v>2020</v>
      </c>
      <c r="P2950">
        <v>11.1485890114733</v>
      </c>
      <c r="Q2950">
        <v>3.411735002334328</v>
      </c>
      <c r="R2950" t="s">
        <v>3065</v>
      </c>
      <c r="S2950">
        <v>98.031549963687482</v>
      </c>
      <c r="T2950">
        <v>95.699999999999989</v>
      </c>
      <c r="U2950" t="s">
        <v>3066</v>
      </c>
      <c r="V2950">
        <v>95.699999999999989</v>
      </c>
      <c r="W2950">
        <v>10</v>
      </c>
      <c r="X2950">
        <v>11</v>
      </c>
      <c r="Y2950">
        <v>11</v>
      </c>
      <c r="Z2950">
        <v>0.31173327880439028</v>
      </c>
      <c r="AA2950">
        <v>1</v>
      </c>
    </row>
    <row r="2951" spans="1:27" x14ac:dyDescent="0.25">
      <c r="A2951" t="s">
        <v>98</v>
      </c>
      <c r="B2951" t="s">
        <v>99</v>
      </c>
      <c r="C2951" t="s">
        <v>1028</v>
      </c>
      <c r="D2951" t="s">
        <v>101</v>
      </c>
      <c r="E2951" t="s">
        <v>3060</v>
      </c>
      <c r="F2951" t="s">
        <v>3080</v>
      </c>
      <c r="H2951" t="s">
        <v>125</v>
      </c>
      <c r="I2951">
        <v>2021</v>
      </c>
      <c r="J2951" t="s">
        <v>3088</v>
      </c>
      <c r="K2951" t="s">
        <v>127</v>
      </c>
      <c r="L2951" t="s">
        <v>3186</v>
      </c>
      <c r="M2951" t="s">
        <v>3194</v>
      </c>
      <c r="N2951">
        <v>1</v>
      </c>
      <c r="O2951">
        <v>2021</v>
      </c>
      <c r="P2951">
        <v>8.8076283253635061</v>
      </c>
      <c r="Q2951">
        <v>3.411735002334328</v>
      </c>
      <c r="R2951" t="s">
        <v>3065</v>
      </c>
      <c r="S2951">
        <v>77.44706126944746</v>
      </c>
      <c r="T2951">
        <v>97.949999999999989</v>
      </c>
      <c r="U2951" t="s">
        <v>3066</v>
      </c>
      <c r="V2951">
        <v>97.949999999999989</v>
      </c>
      <c r="W2951">
        <v>10</v>
      </c>
      <c r="X2951">
        <v>11</v>
      </c>
      <c r="Y2951">
        <v>11</v>
      </c>
      <c r="Z2951">
        <v>0.31173327880439028</v>
      </c>
      <c r="AA2951">
        <v>1</v>
      </c>
    </row>
    <row r="2952" spans="1:27" x14ac:dyDescent="0.25">
      <c r="A2952" t="s">
        <v>98</v>
      </c>
      <c r="B2952" t="s">
        <v>99</v>
      </c>
      <c r="C2952" t="s">
        <v>1028</v>
      </c>
      <c r="D2952" t="s">
        <v>101</v>
      </c>
      <c r="E2952" t="s">
        <v>3060</v>
      </c>
      <c r="F2952" t="s">
        <v>3080</v>
      </c>
      <c r="H2952" t="s">
        <v>125</v>
      </c>
      <c r="I2952">
        <v>2022</v>
      </c>
      <c r="J2952" t="s">
        <v>3090</v>
      </c>
      <c r="K2952" t="s">
        <v>127</v>
      </c>
      <c r="L2952" t="s">
        <v>3186</v>
      </c>
      <c r="M2952" t="s">
        <v>3195</v>
      </c>
      <c r="N2952">
        <v>1</v>
      </c>
      <c r="O2952">
        <v>2022</v>
      </c>
      <c r="P2952">
        <v>6.4693677092492212</v>
      </c>
      <c r="Q2952">
        <v>3.411735002334328</v>
      </c>
      <c r="R2952" t="s">
        <v>3065</v>
      </c>
      <c r="S2952">
        <v>56.886314776700218</v>
      </c>
      <c r="T2952">
        <v>100.22499999999999</v>
      </c>
      <c r="U2952" t="s">
        <v>3066</v>
      </c>
      <c r="V2952">
        <v>100.22499999999999</v>
      </c>
      <c r="W2952">
        <v>9</v>
      </c>
      <c r="X2952">
        <v>10</v>
      </c>
      <c r="Y2952">
        <v>10</v>
      </c>
      <c r="Z2952">
        <v>0.31173327880439028</v>
      </c>
      <c r="AA2952">
        <v>1</v>
      </c>
    </row>
    <row r="2953" spans="1:27" x14ac:dyDescent="0.25">
      <c r="A2953" t="s">
        <v>98</v>
      </c>
      <c r="B2953" t="s">
        <v>99</v>
      </c>
      <c r="C2953" t="s">
        <v>1028</v>
      </c>
      <c r="D2953" t="s">
        <v>101</v>
      </c>
      <c r="E2953" t="s">
        <v>3060</v>
      </c>
      <c r="F2953" t="s">
        <v>3080</v>
      </c>
      <c r="H2953" t="s">
        <v>125</v>
      </c>
      <c r="I2953">
        <v>2023</v>
      </c>
      <c r="J2953" t="s">
        <v>3092</v>
      </c>
      <c r="K2953" t="s">
        <v>127</v>
      </c>
      <c r="L2953" t="s">
        <v>3186</v>
      </c>
      <c r="M2953" t="s">
        <v>3196</v>
      </c>
      <c r="N2953">
        <v>1</v>
      </c>
      <c r="O2953">
        <v>2023</v>
      </c>
      <c r="P2953">
        <v>6.3505646294466462</v>
      </c>
      <c r="Q2953">
        <v>3.411735002334328</v>
      </c>
      <c r="R2953" t="s">
        <v>3065</v>
      </c>
      <c r="S2953">
        <v>55.841657911017897</v>
      </c>
      <c r="T2953">
        <v>102.65</v>
      </c>
      <c r="U2953" t="s">
        <v>3066</v>
      </c>
      <c r="V2953">
        <v>102.65</v>
      </c>
      <c r="W2953">
        <v>9</v>
      </c>
      <c r="X2953">
        <v>10</v>
      </c>
      <c r="Y2953">
        <v>10</v>
      </c>
      <c r="Z2953">
        <v>0.31173327880439028</v>
      </c>
      <c r="AA2953">
        <v>1</v>
      </c>
    </row>
    <row r="2954" spans="1:27" x14ac:dyDescent="0.25">
      <c r="A2954" t="s">
        <v>98</v>
      </c>
      <c r="B2954" t="s">
        <v>99</v>
      </c>
      <c r="C2954" t="s">
        <v>1028</v>
      </c>
      <c r="D2954" t="s">
        <v>101</v>
      </c>
      <c r="E2954" t="s">
        <v>3060</v>
      </c>
      <c r="F2954" t="s">
        <v>3080</v>
      </c>
      <c r="H2954" t="s">
        <v>125</v>
      </c>
      <c r="I2954">
        <v>2024</v>
      </c>
      <c r="J2954" t="s">
        <v>3094</v>
      </c>
      <c r="K2954" t="s">
        <v>127</v>
      </c>
      <c r="L2954" t="s">
        <v>3186</v>
      </c>
      <c r="M2954" t="s">
        <v>3197</v>
      </c>
      <c r="N2954">
        <v>1</v>
      </c>
      <c r="O2954">
        <v>2024</v>
      </c>
      <c r="P2954">
        <v>6.2857629495543348</v>
      </c>
      <c r="Q2954">
        <v>3.411735002334328</v>
      </c>
      <c r="R2954" t="s">
        <v>3065</v>
      </c>
      <c r="S2954">
        <v>55.271845075191187</v>
      </c>
      <c r="T2954">
        <v>105.05</v>
      </c>
      <c r="U2954" t="s">
        <v>3066</v>
      </c>
      <c r="V2954">
        <v>105.05</v>
      </c>
      <c r="W2954">
        <v>9</v>
      </c>
      <c r="X2954">
        <v>10</v>
      </c>
      <c r="Y2954">
        <v>10</v>
      </c>
      <c r="Z2954">
        <v>0.31173327880439028</v>
      </c>
      <c r="AA2954">
        <v>1</v>
      </c>
    </row>
    <row r="2955" spans="1:27" x14ac:dyDescent="0.25">
      <c r="A2955" t="s">
        <v>98</v>
      </c>
      <c r="B2955" t="s">
        <v>99</v>
      </c>
      <c r="C2955" t="s">
        <v>1028</v>
      </c>
      <c r="D2955" t="s">
        <v>101</v>
      </c>
      <c r="E2955" t="s">
        <v>3060</v>
      </c>
      <c r="F2955" t="s">
        <v>3080</v>
      </c>
      <c r="H2955" t="s">
        <v>125</v>
      </c>
      <c r="I2955">
        <v>2025</v>
      </c>
      <c r="J2955" t="s">
        <v>3096</v>
      </c>
      <c r="K2955" t="s">
        <v>127</v>
      </c>
      <c r="L2955" t="s">
        <v>3186</v>
      </c>
      <c r="M2955" t="s">
        <v>3198</v>
      </c>
      <c r="N2955">
        <v>1</v>
      </c>
      <c r="O2955">
        <v>2025</v>
      </c>
      <c r="P2955">
        <v>6.1210586798280389</v>
      </c>
      <c r="Q2955">
        <v>3.411735002334328</v>
      </c>
      <c r="R2955" t="s">
        <v>3065</v>
      </c>
      <c r="S2955">
        <v>53.823570784131618</v>
      </c>
      <c r="T2955">
        <v>107.47499999999999</v>
      </c>
      <c r="U2955" t="s">
        <v>3066</v>
      </c>
      <c r="V2955">
        <v>107.47499999999999</v>
      </c>
      <c r="W2955">
        <v>9</v>
      </c>
      <c r="X2955">
        <v>10</v>
      </c>
      <c r="Y2955">
        <v>10</v>
      </c>
      <c r="Z2955">
        <v>0.31173327880439028</v>
      </c>
      <c r="AA2955">
        <v>1</v>
      </c>
    </row>
    <row r="2956" spans="1:27" x14ac:dyDescent="0.25">
      <c r="A2956" t="s">
        <v>98</v>
      </c>
      <c r="B2956" t="s">
        <v>99</v>
      </c>
      <c r="C2956" t="s">
        <v>1028</v>
      </c>
      <c r="D2956" t="s">
        <v>101</v>
      </c>
      <c r="E2956" t="s">
        <v>3060</v>
      </c>
      <c r="F2956" t="s">
        <v>3080</v>
      </c>
      <c r="H2956" t="s">
        <v>125</v>
      </c>
      <c r="I2956">
        <v>2030</v>
      </c>
      <c r="J2956" t="s">
        <v>3098</v>
      </c>
      <c r="K2956" t="s">
        <v>127</v>
      </c>
      <c r="L2956" t="s">
        <v>3186</v>
      </c>
      <c r="M2956" t="s">
        <v>3199</v>
      </c>
      <c r="N2956">
        <v>1</v>
      </c>
      <c r="O2956">
        <v>2030</v>
      </c>
      <c r="P2956">
        <v>5.5459437707837651</v>
      </c>
      <c r="Q2956">
        <v>3.411735002334328</v>
      </c>
      <c r="R2956" t="s">
        <v>3065</v>
      </c>
      <c r="S2956">
        <v>48.766481866169563</v>
      </c>
      <c r="T2956">
        <v>119.575</v>
      </c>
      <c r="U2956" t="s">
        <v>3066</v>
      </c>
      <c r="V2956">
        <v>119.575</v>
      </c>
      <c r="W2956">
        <v>9</v>
      </c>
      <c r="X2956">
        <v>10</v>
      </c>
      <c r="Y2956">
        <v>10</v>
      </c>
      <c r="Z2956">
        <v>0.31173327880439028</v>
      </c>
      <c r="AA2956">
        <v>1</v>
      </c>
    </row>
    <row r="2957" spans="1:27" x14ac:dyDescent="0.25">
      <c r="A2957" t="s">
        <v>98</v>
      </c>
      <c r="B2957" t="s">
        <v>99</v>
      </c>
      <c r="C2957" t="s">
        <v>1028</v>
      </c>
      <c r="D2957" t="s">
        <v>101</v>
      </c>
      <c r="E2957" t="s">
        <v>3060</v>
      </c>
      <c r="F2957" t="s">
        <v>3080</v>
      </c>
      <c r="H2957" t="s">
        <v>125</v>
      </c>
      <c r="I2957">
        <v>2040</v>
      </c>
      <c r="J2957" t="s">
        <v>3100</v>
      </c>
      <c r="K2957" t="s">
        <v>127</v>
      </c>
      <c r="L2957" t="s">
        <v>3186</v>
      </c>
      <c r="M2957" t="s">
        <v>3200</v>
      </c>
      <c r="N2957">
        <v>1</v>
      </c>
      <c r="O2957">
        <v>2040</v>
      </c>
      <c r="P2957">
        <v>5.1760341813984789</v>
      </c>
      <c r="Q2957">
        <v>3.411735002334328</v>
      </c>
      <c r="R2957" t="s">
        <v>3065</v>
      </c>
      <c r="S2957">
        <v>45.513800261658723</v>
      </c>
      <c r="T2957">
        <v>144.42500000000001</v>
      </c>
      <c r="U2957" t="s">
        <v>3066</v>
      </c>
      <c r="V2957">
        <v>144.42500000000001</v>
      </c>
      <c r="W2957">
        <v>9</v>
      </c>
      <c r="X2957">
        <v>10</v>
      </c>
      <c r="Y2957">
        <v>10</v>
      </c>
      <c r="Z2957">
        <v>0.31173327880439028</v>
      </c>
      <c r="AA2957">
        <v>1</v>
      </c>
    </row>
    <row r="2958" spans="1:27" x14ac:dyDescent="0.25">
      <c r="A2958" t="s">
        <v>98</v>
      </c>
      <c r="B2958" t="s">
        <v>99</v>
      </c>
      <c r="C2958" t="s">
        <v>1028</v>
      </c>
      <c r="D2958" t="s">
        <v>101</v>
      </c>
      <c r="E2958" t="s">
        <v>3060</v>
      </c>
      <c r="F2958" t="s">
        <v>3102</v>
      </c>
      <c r="H2958" t="s">
        <v>125</v>
      </c>
      <c r="I2958">
        <v>2015</v>
      </c>
      <c r="J2958" t="s">
        <v>3103</v>
      </c>
      <c r="K2958" t="s">
        <v>127</v>
      </c>
      <c r="L2958" t="s">
        <v>3186</v>
      </c>
      <c r="M2958" t="s">
        <v>3201</v>
      </c>
      <c r="N2958">
        <v>1</v>
      </c>
      <c r="O2958">
        <v>2020</v>
      </c>
      <c r="P2958">
        <v>2.3976621560155711</v>
      </c>
      <c r="Q2958">
        <v>3.411735002334328</v>
      </c>
      <c r="R2958" t="s">
        <v>3065</v>
      </c>
      <c r="S2958">
        <v>21.083074925588392</v>
      </c>
      <c r="T2958">
        <v>12.7</v>
      </c>
      <c r="U2958" t="s">
        <v>3066</v>
      </c>
      <c r="V2958">
        <v>12.7</v>
      </c>
      <c r="W2958">
        <v>0</v>
      </c>
      <c r="X2958">
        <v>1</v>
      </c>
      <c r="Y2958">
        <v>1</v>
      </c>
      <c r="Z2958">
        <v>0.31173327880439028</v>
      </c>
      <c r="AA2958">
        <v>1</v>
      </c>
    </row>
    <row r="2959" spans="1:27" x14ac:dyDescent="0.25">
      <c r="A2959" t="s">
        <v>98</v>
      </c>
      <c r="B2959" t="s">
        <v>99</v>
      </c>
      <c r="C2959" t="s">
        <v>1028</v>
      </c>
      <c r="D2959" t="s">
        <v>101</v>
      </c>
      <c r="E2959" t="s">
        <v>3060</v>
      </c>
      <c r="F2959" t="s">
        <v>3102</v>
      </c>
      <c r="H2959" t="s">
        <v>125</v>
      </c>
      <c r="I2959">
        <v>2022</v>
      </c>
      <c r="J2959" t="s">
        <v>3105</v>
      </c>
      <c r="K2959" t="s">
        <v>127</v>
      </c>
      <c r="L2959" t="s">
        <v>3186</v>
      </c>
      <c r="M2959" t="s">
        <v>3202</v>
      </c>
      <c r="N2959">
        <v>1</v>
      </c>
      <c r="O2959">
        <v>2022</v>
      </c>
      <c r="P2959">
        <v>3.996103593359285</v>
      </c>
      <c r="Q2959">
        <v>3.411735002334328</v>
      </c>
      <c r="R2959" t="s">
        <v>3065</v>
      </c>
      <c r="S2959">
        <v>35.138458209314003</v>
      </c>
      <c r="T2959">
        <v>9.3000000000000007</v>
      </c>
      <c r="U2959" t="s">
        <v>3066</v>
      </c>
      <c r="V2959">
        <v>9.3000000000000007</v>
      </c>
      <c r="W2959">
        <v>0</v>
      </c>
      <c r="X2959">
        <v>1</v>
      </c>
      <c r="Y2959">
        <v>1</v>
      </c>
      <c r="Z2959">
        <v>0.31173327880439028</v>
      </c>
      <c r="AA2959">
        <v>1</v>
      </c>
    </row>
    <row r="2960" spans="1:27" x14ac:dyDescent="0.25">
      <c r="A2960" t="s">
        <v>98</v>
      </c>
      <c r="B2960" t="s">
        <v>99</v>
      </c>
      <c r="C2960" t="s">
        <v>1028</v>
      </c>
      <c r="D2960" t="s">
        <v>101</v>
      </c>
      <c r="E2960" t="s">
        <v>3060</v>
      </c>
      <c r="F2960" t="s">
        <v>3107</v>
      </c>
      <c r="H2960" t="s">
        <v>125</v>
      </c>
      <c r="I2960">
        <v>2015</v>
      </c>
      <c r="J2960" t="s">
        <v>3108</v>
      </c>
      <c r="K2960" t="s">
        <v>127</v>
      </c>
      <c r="L2960" t="s">
        <v>3186</v>
      </c>
      <c r="M2960" t="s">
        <v>3203</v>
      </c>
      <c r="N2960">
        <v>1</v>
      </c>
      <c r="O2960">
        <v>2020</v>
      </c>
      <c r="P2960">
        <v>1.188030798025733</v>
      </c>
      <c r="Q2960">
        <v>3.411735002334328</v>
      </c>
      <c r="R2960" t="s">
        <v>3065</v>
      </c>
      <c r="S2960">
        <v>10.44656865682308</v>
      </c>
      <c r="T2960">
        <v>71.5</v>
      </c>
      <c r="U2960" t="s">
        <v>3066</v>
      </c>
      <c r="V2960">
        <v>71.5</v>
      </c>
      <c r="W2960">
        <v>5</v>
      </c>
      <c r="X2960">
        <v>6</v>
      </c>
      <c r="Y2960">
        <v>6</v>
      </c>
      <c r="Z2960">
        <v>0.31173327880439028</v>
      </c>
      <c r="AA2960">
        <v>1</v>
      </c>
    </row>
    <row r="2961" spans="1:27" x14ac:dyDescent="0.25">
      <c r="A2961" t="s">
        <v>98</v>
      </c>
      <c r="B2961" t="s">
        <v>99</v>
      </c>
      <c r="C2961" t="s">
        <v>1028</v>
      </c>
      <c r="D2961" t="s">
        <v>101</v>
      </c>
      <c r="E2961" t="s">
        <v>3060</v>
      </c>
      <c r="F2961" t="s">
        <v>3110</v>
      </c>
      <c r="H2961" t="s">
        <v>125</v>
      </c>
      <c r="I2961">
        <v>2015</v>
      </c>
      <c r="J2961" t="s">
        <v>3111</v>
      </c>
      <c r="K2961" t="s">
        <v>127</v>
      </c>
      <c r="L2961" t="s">
        <v>3186</v>
      </c>
      <c r="M2961" t="s">
        <v>3204</v>
      </c>
      <c r="N2961">
        <v>0</v>
      </c>
      <c r="O2961">
        <v>2020</v>
      </c>
      <c r="P2961">
        <v>7.0633831082620873</v>
      </c>
      <c r="Q2961">
        <v>3.411735002334328</v>
      </c>
      <c r="R2961" t="s">
        <v>3065</v>
      </c>
      <c r="S2961">
        <v>62.109599105111748</v>
      </c>
      <c r="T2961">
        <v>90</v>
      </c>
      <c r="U2961" t="s">
        <v>3066</v>
      </c>
      <c r="V2961">
        <v>90</v>
      </c>
      <c r="W2961">
        <v>7</v>
      </c>
      <c r="X2961">
        <v>8</v>
      </c>
      <c r="Y2961">
        <v>8</v>
      </c>
      <c r="Z2961">
        <v>0.31173327880439028</v>
      </c>
      <c r="AA2961">
        <v>1</v>
      </c>
    </row>
    <row r="2962" spans="1:27" x14ac:dyDescent="0.25">
      <c r="A2962" t="s">
        <v>98</v>
      </c>
      <c r="B2962" t="s">
        <v>99</v>
      </c>
      <c r="C2962" t="s">
        <v>1028</v>
      </c>
      <c r="D2962" t="s">
        <v>101</v>
      </c>
      <c r="E2962" t="s">
        <v>3060</v>
      </c>
      <c r="F2962" t="s">
        <v>3110</v>
      </c>
      <c r="H2962" t="s">
        <v>125</v>
      </c>
      <c r="I2962">
        <v>2020</v>
      </c>
      <c r="J2962" t="s">
        <v>3113</v>
      </c>
      <c r="K2962" t="s">
        <v>127</v>
      </c>
      <c r="L2962" t="s">
        <v>3186</v>
      </c>
      <c r="M2962" t="s">
        <v>3204</v>
      </c>
      <c r="N2962">
        <v>1</v>
      </c>
      <c r="O2962">
        <v>2020</v>
      </c>
      <c r="P2962">
        <v>4.449715352605474</v>
      </c>
      <c r="Q2962">
        <v>3.411735002334328</v>
      </c>
      <c r="R2962" t="s">
        <v>3065</v>
      </c>
      <c r="S2962">
        <v>39.127148060100978</v>
      </c>
      <c r="T2962">
        <v>89.2</v>
      </c>
      <c r="U2962" t="s">
        <v>3066</v>
      </c>
      <c r="V2962">
        <v>89.2</v>
      </c>
      <c r="W2962">
        <v>11</v>
      </c>
      <c r="X2962">
        <v>12</v>
      </c>
      <c r="Y2962">
        <v>12</v>
      </c>
      <c r="Z2962">
        <v>0.31173327880439028</v>
      </c>
      <c r="AA2962">
        <v>1</v>
      </c>
    </row>
    <row r="2963" spans="1:27" x14ac:dyDescent="0.25">
      <c r="A2963" t="s">
        <v>98</v>
      </c>
      <c r="B2963" t="s">
        <v>99</v>
      </c>
      <c r="C2963" t="s">
        <v>1028</v>
      </c>
      <c r="D2963" t="s">
        <v>101</v>
      </c>
      <c r="E2963" t="s">
        <v>3060</v>
      </c>
      <c r="F2963" t="s">
        <v>3110</v>
      </c>
      <c r="H2963" t="s">
        <v>125</v>
      </c>
      <c r="I2963">
        <v>2022</v>
      </c>
      <c r="J2963" t="s">
        <v>3114</v>
      </c>
      <c r="K2963" t="s">
        <v>127</v>
      </c>
      <c r="L2963" t="s">
        <v>3186</v>
      </c>
      <c r="M2963" t="s">
        <v>3205</v>
      </c>
      <c r="N2963">
        <v>1</v>
      </c>
      <c r="O2963">
        <v>2022</v>
      </c>
      <c r="P2963">
        <v>4.4065142326772646</v>
      </c>
      <c r="Q2963">
        <v>3.411735002334328</v>
      </c>
      <c r="R2963" t="s">
        <v>3065</v>
      </c>
      <c r="S2963">
        <v>38.74727283621651</v>
      </c>
      <c r="T2963">
        <v>89.2</v>
      </c>
      <c r="U2963" t="s">
        <v>3066</v>
      </c>
      <c r="V2963">
        <v>89.2</v>
      </c>
      <c r="W2963">
        <v>11</v>
      </c>
      <c r="X2963">
        <v>12</v>
      </c>
      <c r="Y2963">
        <v>12</v>
      </c>
      <c r="Z2963">
        <v>0.31173327880439028</v>
      </c>
      <c r="AA2963">
        <v>1</v>
      </c>
    </row>
    <row r="2964" spans="1:27" x14ac:dyDescent="0.25">
      <c r="A2964" t="s">
        <v>98</v>
      </c>
      <c r="B2964" t="s">
        <v>99</v>
      </c>
      <c r="C2964" t="s">
        <v>1028</v>
      </c>
      <c r="D2964" t="s">
        <v>101</v>
      </c>
      <c r="E2964" t="s">
        <v>3060</v>
      </c>
      <c r="F2964" t="s">
        <v>3110</v>
      </c>
      <c r="H2964" t="s">
        <v>125</v>
      </c>
      <c r="I2964">
        <v>2030</v>
      </c>
      <c r="J2964" t="s">
        <v>3116</v>
      </c>
      <c r="K2964" t="s">
        <v>127</v>
      </c>
      <c r="L2964" t="s">
        <v>3186</v>
      </c>
      <c r="M2964" t="s">
        <v>3206</v>
      </c>
      <c r="N2964">
        <v>1</v>
      </c>
      <c r="O2964">
        <v>2030</v>
      </c>
      <c r="P2964">
        <v>4.2337097529644314</v>
      </c>
      <c r="Q2964">
        <v>3.411735002334328</v>
      </c>
      <c r="R2964" t="s">
        <v>3065</v>
      </c>
      <c r="S2964">
        <v>37.227771940678601</v>
      </c>
      <c r="T2964">
        <v>89.2</v>
      </c>
      <c r="U2964" t="s">
        <v>3066</v>
      </c>
      <c r="V2964">
        <v>89.2</v>
      </c>
      <c r="W2964">
        <v>11</v>
      </c>
      <c r="X2964">
        <v>12</v>
      </c>
      <c r="Y2964">
        <v>12</v>
      </c>
      <c r="Z2964">
        <v>0.31173327880439028</v>
      </c>
      <c r="AA2964">
        <v>1</v>
      </c>
    </row>
    <row r="2965" spans="1:27" x14ac:dyDescent="0.25">
      <c r="A2965" t="s">
        <v>98</v>
      </c>
      <c r="B2965" t="s">
        <v>99</v>
      </c>
      <c r="C2965" t="s">
        <v>1028</v>
      </c>
      <c r="D2965" t="s">
        <v>101</v>
      </c>
      <c r="E2965" t="s">
        <v>3060</v>
      </c>
      <c r="F2965" t="s">
        <v>3110</v>
      </c>
      <c r="H2965" t="s">
        <v>125</v>
      </c>
      <c r="I2965">
        <v>2040</v>
      </c>
      <c r="J2965" t="s">
        <v>3118</v>
      </c>
      <c r="K2965" t="s">
        <v>127</v>
      </c>
      <c r="L2965" t="s">
        <v>3186</v>
      </c>
      <c r="M2965" t="s">
        <v>3207</v>
      </c>
      <c r="N2965">
        <v>1</v>
      </c>
      <c r="O2965">
        <v>2040</v>
      </c>
      <c r="P2965">
        <v>4.0285044333054412</v>
      </c>
      <c r="Q2965">
        <v>3.411735002334328</v>
      </c>
      <c r="R2965" t="s">
        <v>3065</v>
      </c>
      <c r="S2965">
        <v>35.42336462722735</v>
      </c>
      <c r="T2965">
        <v>89.2</v>
      </c>
      <c r="U2965" t="s">
        <v>3066</v>
      </c>
      <c r="V2965">
        <v>89.2</v>
      </c>
      <c r="W2965">
        <v>11</v>
      </c>
      <c r="X2965">
        <v>12</v>
      </c>
      <c r="Y2965">
        <v>12</v>
      </c>
      <c r="Z2965">
        <v>0.31173327880439028</v>
      </c>
      <c r="AA2965">
        <v>1</v>
      </c>
    </row>
    <row r="2966" spans="1:27" x14ac:dyDescent="0.25">
      <c r="A2966" t="s">
        <v>98</v>
      </c>
      <c r="B2966" t="s">
        <v>519</v>
      </c>
      <c r="C2966" t="s">
        <v>1028</v>
      </c>
      <c r="D2966" t="s">
        <v>101</v>
      </c>
      <c r="E2966" t="s">
        <v>3060</v>
      </c>
      <c r="F2966" t="s">
        <v>3061</v>
      </c>
      <c r="H2966" t="s">
        <v>125</v>
      </c>
      <c r="I2966">
        <v>2015</v>
      </c>
      <c r="J2966" t="s">
        <v>3062</v>
      </c>
      <c r="K2966" t="s">
        <v>127</v>
      </c>
      <c r="L2966" t="s">
        <v>3208</v>
      </c>
      <c r="M2966" t="s">
        <v>3209</v>
      </c>
      <c r="N2966">
        <v>0</v>
      </c>
      <c r="O2966">
        <v>2020</v>
      </c>
      <c r="P2966">
        <v>4.9303278118067926</v>
      </c>
      <c r="Q2966">
        <v>8.7131837912289107</v>
      </c>
      <c r="R2966" t="s">
        <v>3065</v>
      </c>
      <c r="S2966">
        <v>33.950812446558643</v>
      </c>
      <c r="T2966">
        <v>15.7</v>
      </c>
      <c r="U2966" t="s">
        <v>3066</v>
      </c>
      <c r="V2966">
        <v>15.7</v>
      </c>
      <c r="W2966">
        <v>0</v>
      </c>
      <c r="X2966">
        <v>1</v>
      </c>
      <c r="Y2966">
        <v>1</v>
      </c>
      <c r="Z2966">
        <v>0.28949688942237772</v>
      </c>
      <c r="AA2966">
        <v>1</v>
      </c>
    </row>
    <row r="2967" spans="1:27" x14ac:dyDescent="0.25">
      <c r="A2967" t="s">
        <v>98</v>
      </c>
      <c r="B2967" t="s">
        <v>519</v>
      </c>
      <c r="C2967" t="s">
        <v>1028</v>
      </c>
      <c r="D2967" t="s">
        <v>101</v>
      </c>
      <c r="E2967" t="s">
        <v>3060</v>
      </c>
      <c r="F2967" t="s">
        <v>3061</v>
      </c>
      <c r="H2967" t="s">
        <v>125</v>
      </c>
      <c r="I2967">
        <v>2020</v>
      </c>
      <c r="J2967" t="s">
        <v>3067</v>
      </c>
      <c r="K2967" t="s">
        <v>127</v>
      </c>
      <c r="L2967" t="s">
        <v>3208</v>
      </c>
      <c r="M2967" t="s">
        <v>3209</v>
      </c>
      <c r="N2967">
        <v>1</v>
      </c>
      <c r="O2967">
        <v>2020</v>
      </c>
      <c r="P2967">
        <v>7.0363824083069577</v>
      </c>
      <c r="Q2967">
        <v>8.7131837912289107</v>
      </c>
      <c r="R2967" t="s">
        <v>3065</v>
      </c>
      <c r="S2967">
        <v>48.453350074332889</v>
      </c>
      <c r="T2967">
        <v>15.7</v>
      </c>
      <c r="U2967" t="s">
        <v>3066</v>
      </c>
      <c r="V2967">
        <v>15.7</v>
      </c>
      <c r="W2967">
        <v>0</v>
      </c>
      <c r="X2967">
        <v>1</v>
      </c>
      <c r="Y2967">
        <v>1</v>
      </c>
      <c r="Z2967">
        <v>0.28949688942237772</v>
      </c>
      <c r="AA2967">
        <v>1</v>
      </c>
    </row>
    <row r="2968" spans="1:27" x14ac:dyDescent="0.25">
      <c r="A2968" t="s">
        <v>98</v>
      </c>
      <c r="B2968" t="s">
        <v>519</v>
      </c>
      <c r="C2968" t="s">
        <v>1028</v>
      </c>
      <c r="D2968" t="s">
        <v>101</v>
      </c>
      <c r="E2968" t="s">
        <v>3060</v>
      </c>
      <c r="F2968" t="s">
        <v>3061</v>
      </c>
      <c r="H2968" t="s">
        <v>125</v>
      </c>
      <c r="I2968">
        <v>2022</v>
      </c>
      <c r="J2968" t="s">
        <v>3068</v>
      </c>
      <c r="K2968" t="s">
        <v>127</v>
      </c>
      <c r="L2968" t="s">
        <v>3208</v>
      </c>
      <c r="M2968" t="s">
        <v>3210</v>
      </c>
      <c r="N2968">
        <v>1</v>
      </c>
      <c r="O2968">
        <v>2022</v>
      </c>
      <c r="P2968">
        <v>7.8788042469070234</v>
      </c>
      <c r="Q2968">
        <v>8.7131837912289107</v>
      </c>
      <c r="R2968" t="s">
        <v>3065</v>
      </c>
      <c r="S2968">
        <v>54.254365125442582</v>
      </c>
      <c r="T2968">
        <v>15.7</v>
      </c>
      <c r="U2968" t="s">
        <v>3066</v>
      </c>
      <c r="V2968">
        <v>15.7</v>
      </c>
      <c r="W2968">
        <v>0</v>
      </c>
      <c r="X2968">
        <v>1</v>
      </c>
      <c r="Y2968">
        <v>1</v>
      </c>
      <c r="Z2968">
        <v>0.28949688942237772</v>
      </c>
      <c r="AA2968">
        <v>1</v>
      </c>
    </row>
    <row r="2969" spans="1:27" x14ac:dyDescent="0.25">
      <c r="A2969" t="s">
        <v>98</v>
      </c>
      <c r="B2969" t="s">
        <v>519</v>
      </c>
      <c r="C2969" t="s">
        <v>1028</v>
      </c>
      <c r="D2969" t="s">
        <v>101</v>
      </c>
      <c r="E2969" t="s">
        <v>3060</v>
      </c>
      <c r="F2969" t="s">
        <v>3070</v>
      </c>
      <c r="H2969" t="s">
        <v>125</v>
      </c>
      <c r="I2969">
        <v>2015</v>
      </c>
      <c r="J2969" t="s">
        <v>3071</v>
      </c>
      <c r="K2969" t="s">
        <v>127</v>
      </c>
      <c r="L2969" t="s">
        <v>3208</v>
      </c>
      <c r="M2969" t="s">
        <v>3211</v>
      </c>
      <c r="N2969">
        <v>0</v>
      </c>
      <c r="O2969">
        <v>2020</v>
      </c>
      <c r="P2969">
        <v>4.7269225388114773</v>
      </c>
      <c r="Q2969">
        <v>8.7131837912289107</v>
      </c>
      <c r="R2969" t="s">
        <v>3065</v>
      </c>
      <c r="S2969">
        <v>32.55014000900438</v>
      </c>
      <c r="T2969">
        <v>59.066666666666663</v>
      </c>
      <c r="U2969" t="s">
        <v>3066</v>
      </c>
      <c r="V2969">
        <v>59.066666666666663</v>
      </c>
      <c r="W2969">
        <v>3</v>
      </c>
      <c r="X2969">
        <v>4</v>
      </c>
      <c r="Y2969">
        <v>4</v>
      </c>
      <c r="Z2969">
        <v>0.28949688942237772</v>
      </c>
      <c r="AA2969">
        <v>1</v>
      </c>
    </row>
    <row r="2970" spans="1:27" x14ac:dyDescent="0.25">
      <c r="A2970" t="s">
        <v>98</v>
      </c>
      <c r="B2970" t="s">
        <v>519</v>
      </c>
      <c r="C2970" t="s">
        <v>1028</v>
      </c>
      <c r="D2970" t="s">
        <v>101</v>
      </c>
      <c r="E2970" t="s">
        <v>3060</v>
      </c>
      <c r="F2970" t="s">
        <v>3070</v>
      </c>
      <c r="H2970" t="s">
        <v>125</v>
      </c>
      <c r="I2970">
        <v>2020</v>
      </c>
      <c r="J2970" t="s">
        <v>3073</v>
      </c>
      <c r="K2970" t="s">
        <v>127</v>
      </c>
      <c r="L2970" t="s">
        <v>3208</v>
      </c>
      <c r="M2970" t="s">
        <v>3211</v>
      </c>
      <c r="N2970">
        <v>1</v>
      </c>
      <c r="O2970">
        <v>2020</v>
      </c>
      <c r="P2970">
        <v>6.2353616429714247</v>
      </c>
      <c r="Q2970">
        <v>8.7131837912289107</v>
      </c>
      <c r="R2970" t="s">
        <v>3065</v>
      </c>
      <c r="S2970">
        <v>42.937427643256363</v>
      </c>
      <c r="T2970">
        <v>59.933333333333337</v>
      </c>
      <c r="U2970" t="s">
        <v>3066</v>
      </c>
      <c r="V2970">
        <v>59.933333333333337</v>
      </c>
      <c r="W2970">
        <v>3</v>
      </c>
      <c r="X2970">
        <v>4</v>
      </c>
      <c r="Y2970">
        <v>4</v>
      </c>
      <c r="Z2970">
        <v>0.28949688942237772</v>
      </c>
      <c r="AA2970">
        <v>1</v>
      </c>
    </row>
    <row r="2971" spans="1:27" x14ac:dyDescent="0.25">
      <c r="A2971" t="s">
        <v>98</v>
      </c>
      <c r="B2971" t="s">
        <v>519</v>
      </c>
      <c r="C2971" t="s">
        <v>1028</v>
      </c>
      <c r="D2971" t="s">
        <v>101</v>
      </c>
      <c r="E2971" t="s">
        <v>3060</v>
      </c>
      <c r="F2971" t="s">
        <v>3070</v>
      </c>
      <c r="H2971" t="s">
        <v>125</v>
      </c>
      <c r="I2971">
        <v>2022</v>
      </c>
      <c r="J2971" t="s">
        <v>3074</v>
      </c>
      <c r="K2971" t="s">
        <v>127</v>
      </c>
      <c r="L2971" t="s">
        <v>3208</v>
      </c>
      <c r="M2971" t="s">
        <v>3212</v>
      </c>
      <c r="N2971">
        <v>1</v>
      </c>
      <c r="O2971">
        <v>2022</v>
      </c>
      <c r="P2971">
        <v>5.7403488104607021</v>
      </c>
      <c r="Q2971">
        <v>8.7131837912289107</v>
      </c>
      <c r="R2971" t="s">
        <v>3065</v>
      </c>
      <c r="S2971">
        <v>39.528711534164117</v>
      </c>
      <c r="T2971">
        <v>65.8</v>
      </c>
      <c r="U2971" t="s">
        <v>3066</v>
      </c>
      <c r="V2971">
        <v>65.8</v>
      </c>
      <c r="W2971">
        <v>4</v>
      </c>
      <c r="X2971">
        <v>5</v>
      </c>
      <c r="Y2971">
        <v>5</v>
      </c>
      <c r="Z2971">
        <v>0.28949688942237772</v>
      </c>
      <c r="AA2971">
        <v>1</v>
      </c>
    </row>
    <row r="2972" spans="1:27" x14ac:dyDescent="0.25">
      <c r="A2972" t="s">
        <v>98</v>
      </c>
      <c r="B2972" t="s">
        <v>519</v>
      </c>
      <c r="C2972" t="s">
        <v>1028</v>
      </c>
      <c r="D2972" t="s">
        <v>101</v>
      </c>
      <c r="E2972" t="s">
        <v>3060</v>
      </c>
      <c r="F2972" t="s">
        <v>3070</v>
      </c>
      <c r="H2972" t="s">
        <v>125</v>
      </c>
      <c r="I2972">
        <v>2030</v>
      </c>
      <c r="J2972" t="s">
        <v>3076</v>
      </c>
      <c r="K2972" t="s">
        <v>127</v>
      </c>
      <c r="L2972" t="s">
        <v>3208</v>
      </c>
      <c r="M2972" t="s">
        <v>3213</v>
      </c>
      <c r="N2972">
        <v>1</v>
      </c>
      <c r="O2972">
        <v>2030</v>
      </c>
      <c r="P2972">
        <v>5.513542930837608</v>
      </c>
      <c r="Q2972">
        <v>8.7131837912289107</v>
      </c>
      <c r="R2972" t="s">
        <v>3065</v>
      </c>
      <c r="S2972">
        <v>37.966899789634603</v>
      </c>
      <c r="T2972">
        <v>68.5</v>
      </c>
      <c r="U2972" t="s">
        <v>3066</v>
      </c>
      <c r="V2972">
        <v>68.5</v>
      </c>
      <c r="W2972">
        <v>4</v>
      </c>
      <c r="X2972">
        <v>5</v>
      </c>
      <c r="Y2972">
        <v>5</v>
      </c>
      <c r="Z2972">
        <v>0.28949688942237772</v>
      </c>
      <c r="AA2972">
        <v>1</v>
      </c>
    </row>
    <row r="2973" spans="1:27" x14ac:dyDescent="0.25">
      <c r="A2973" t="s">
        <v>98</v>
      </c>
      <c r="B2973" t="s">
        <v>519</v>
      </c>
      <c r="C2973" t="s">
        <v>1028</v>
      </c>
      <c r="D2973" t="s">
        <v>101</v>
      </c>
      <c r="E2973" t="s">
        <v>3060</v>
      </c>
      <c r="F2973" t="s">
        <v>3070</v>
      </c>
      <c r="H2973" t="s">
        <v>125</v>
      </c>
      <c r="I2973">
        <v>2040</v>
      </c>
      <c r="J2973" t="s">
        <v>3078</v>
      </c>
      <c r="K2973" t="s">
        <v>127</v>
      </c>
      <c r="L2973" t="s">
        <v>3208</v>
      </c>
      <c r="M2973" t="s">
        <v>3214</v>
      </c>
      <c r="N2973">
        <v>1</v>
      </c>
      <c r="O2973">
        <v>2040</v>
      </c>
      <c r="P2973">
        <v>5.2435359312863046</v>
      </c>
      <c r="Q2973">
        <v>8.7131837912289107</v>
      </c>
      <c r="R2973" t="s">
        <v>3065</v>
      </c>
      <c r="S2973">
        <v>36.107600093766109</v>
      </c>
      <c r="T2973">
        <v>72</v>
      </c>
      <c r="U2973" t="s">
        <v>3066</v>
      </c>
      <c r="V2973">
        <v>72</v>
      </c>
      <c r="W2973">
        <v>4</v>
      </c>
      <c r="X2973">
        <v>5</v>
      </c>
      <c r="Y2973">
        <v>5</v>
      </c>
      <c r="Z2973">
        <v>0.28949688942237772</v>
      </c>
      <c r="AA2973">
        <v>1</v>
      </c>
    </row>
    <row r="2974" spans="1:27" x14ac:dyDescent="0.25">
      <c r="A2974" t="s">
        <v>98</v>
      </c>
      <c r="B2974" t="s">
        <v>519</v>
      </c>
      <c r="C2974" t="s">
        <v>1028</v>
      </c>
      <c r="D2974" t="s">
        <v>101</v>
      </c>
      <c r="E2974" t="s">
        <v>3060</v>
      </c>
      <c r="F2974" t="s">
        <v>3080</v>
      </c>
      <c r="H2974" t="s">
        <v>125</v>
      </c>
      <c r="I2974">
        <v>2015</v>
      </c>
      <c r="J2974" t="s">
        <v>3081</v>
      </c>
      <c r="K2974" t="s">
        <v>127</v>
      </c>
      <c r="L2974" t="s">
        <v>3208</v>
      </c>
      <c r="M2974" t="s">
        <v>3215</v>
      </c>
      <c r="N2974">
        <v>0</v>
      </c>
      <c r="O2974">
        <v>2020</v>
      </c>
      <c r="P2974">
        <v>21.61676038407732</v>
      </c>
      <c r="Q2974">
        <v>8.7131837912289107</v>
      </c>
      <c r="R2974" t="s">
        <v>3065</v>
      </c>
      <c r="S2974">
        <v>148.85553365123141</v>
      </c>
      <c r="T2974">
        <v>79.849999999999994</v>
      </c>
      <c r="U2974" t="s">
        <v>3066</v>
      </c>
      <c r="V2974">
        <v>79.849999999999994</v>
      </c>
      <c r="W2974">
        <v>12</v>
      </c>
      <c r="X2974">
        <v>13</v>
      </c>
      <c r="Y2974">
        <v>13</v>
      </c>
      <c r="Z2974">
        <v>0.28949688942237772</v>
      </c>
      <c r="AA2974">
        <v>1</v>
      </c>
    </row>
    <row r="2975" spans="1:27" x14ac:dyDescent="0.25">
      <c r="A2975" t="s">
        <v>98</v>
      </c>
      <c r="B2975" t="s">
        <v>519</v>
      </c>
      <c r="C2975" t="s">
        <v>1028</v>
      </c>
      <c r="D2975" t="s">
        <v>101</v>
      </c>
      <c r="E2975" t="s">
        <v>3060</v>
      </c>
      <c r="F2975" t="s">
        <v>3080</v>
      </c>
      <c r="H2975" t="s">
        <v>125</v>
      </c>
      <c r="I2975">
        <v>2016</v>
      </c>
      <c r="J2975" t="s">
        <v>3083</v>
      </c>
      <c r="K2975" t="s">
        <v>127</v>
      </c>
      <c r="L2975" t="s">
        <v>3208</v>
      </c>
      <c r="M2975" t="s">
        <v>3215</v>
      </c>
      <c r="N2975">
        <v>0</v>
      </c>
      <c r="O2975">
        <v>2020</v>
      </c>
      <c r="P2975">
        <v>21.128047714889458</v>
      </c>
      <c r="Q2975">
        <v>8.7131837912289107</v>
      </c>
      <c r="R2975" t="s">
        <v>3065</v>
      </c>
      <c r="S2975">
        <v>145.4902012017094</v>
      </c>
      <c r="T2975">
        <v>83.025000000000006</v>
      </c>
      <c r="U2975" t="s">
        <v>3066</v>
      </c>
      <c r="V2975">
        <v>83.025000000000006</v>
      </c>
      <c r="W2975">
        <v>12</v>
      </c>
      <c r="X2975">
        <v>13</v>
      </c>
      <c r="Y2975">
        <v>13</v>
      </c>
      <c r="Z2975">
        <v>0.28949688942237772</v>
      </c>
      <c r="AA2975">
        <v>1</v>
      </c>
    </row>
    <row r="2976" spans="1:27" x14ac:dyDescent="0.25">
      <c r="A2976" t="s">
        <v>98</v>
      </c>
      <c r="B2976" t="s">
        <v>519</v>
      </c>
      <c r="C2976" t="s">
        <v>1028</v>
      </c>
      <c r="D2976" t="s">
        <v>101</v>
      </c>
      <c r="E2976" t="s">
        <v>3060</v>
      </c>
      <c r="F2976" t="s">
        <v>3080</v>
      </c>
      <c r="H2976" t="s">
        <v>125</v>
      </c>
      <c r="I2976">
        <v>2017</v>
      </c>
      <c r="J2976" t="s">
        <v>3084</v>
      </c>
      <c r="K2976" t="s">
        <v>127</v>
      </c>
      <c r="L2976" t="s">
        <v>3208</v>
      </c>
      <c r="M2976" t="s">
        <v>3215</v>
      </c>
      <c r="N2976">
        <v>0</v>
      </c>
      <c r="O2976">
        <v>2020</v>
      </c>
      <c r="P2976">
        <v>17.431651891032121</v>
      </c>
      <c r="Q2976">
        <v>8.7131837912289107</v>
      </c>
      <c r="R2976" t="s">
        <v>3065</v>
      </c>
      <c r="S2976">
        <v>120.0363883652698</v>
      </c>
      <c r="T2976">
        <v>86.2</v>
      </c>
      <c r="U2976" t="s">
        <v>3066</v>
      </c>
      <c r="V2976">
        <v>86.2</v>
      </c>
      <c r="W2976">
        <v>12</v>
      </c>
      <c r="X2976">
        <v>13</v>
      </c>
      <c r="Y2976">
        <v>13</v>
      </c>
      <c r="Z2976">
        <v>0.28949688942237772</v>
      </c>
      <c r="AA2976">
        <v>1</v>
      </c>
    </row>
    <row r="2977" spans="1:27" x14ac:dyDescent="0.25">
      <c r="A2977" t="s">
        <v>98</v>
      </c>
      <c r="B2977" t="s">
        <v>519</v>
      </c>
      <c r="C2977" t="s">
        <v>1028</v>
      </c>
      <c r="D2977" t="s">
        <v>101</v>
      </c>
      <c r="E2977" t="s">
        <v>3060</v>
      </c>
      <c r="F2977" t="s">
        <v>3080</v>
      </c>
      <c r="H2977" t="s">
        <v>125</v>
      </c>
      <c r="I2977">
        <v>2018</v>
      </c>
      <c r="J2977" t="s">
        <v>3085</v>
      </c>
      <c r="K2977" t="s">
        <v>127</v>
      </c>
      <c r="L2977" t="s">
        <v>3208</v>
      </c>
      <c r="M2977" t="s">
        <v>3215</v>
      </c>
      <c r="N2977">
        <v>0</v>
      </c>
      <c r="O2977">
        <v>2020</v>
      </c>
      <c r="P2977">
        <v>15.33639757451401</v>
      </c>
      <c r="Q2977">
        <v>8.7131837912289107</v>
      </c>
      <c r="R2977" t="s">
        <v>3065</v>
      </c>
      <c r="S2977">
        <v>105.60822272533029</v>
      </c>
      <c r="T2977">
        <v>89.35</v>
      </c>
      <c r="U2977" t="s">
        <v>3066</v>
      </c>
      <c r="V2977">
        <v>89.35</v>
      </c>
      <c r="W2977">
        <v>11</v>
      </c>
      <c r="X2977">
        <v>12</v>
      </c>
      <c r="Y2977">
        <v>12</v>
      </c>
      <c r="Z2977">
        <v>0.28949688942237772</v>
      </c>
      <c r="AA2977">
        <v>1</v>
      </c>
    </row>
    <row r="2978" spans="1:27" x14ac:dyDescent="0.25">
      <c r="A2978" t="s">
        <v>98</v>
      </c>
      <c r="B2978" t="s">
        <v>519</v>
      </c>
      <c r="C2978" t="s">
        <v>1028</v>
      </c>
      <c r="D2978" t="s">
        <v>101</v>
      </c>
      <c r="E2978" t="s">
        <v>3060</v>
      </c>
      <c r="F2978" t="s">
        <v>3080</v>
      </c>
      <c r="H2978" t="s">
        <v>125</v>
      </c>
      <c r="I2978">
        <v>2019</v>
      </c>
      <c r="J2978" t="s">
        <v>3086</v>
      </c>
      <c r="K2978" t="s">
        <v>127</v>
      </c>
      <c r="L2978" t="s">
        <v>3208</v>
      </c>
      <c r="M2978" t="s">
        <v>3215</v>
      </c>
      <c r="N2978">
        <v>0</v>
      </c>
      <c r="O2978">
        <v>2020</v>
      </c>
      <c r="P2978">
        <v>13.24384332799141</v>
      </c>
      <c r="Q2978">
        <v>8.7131837912289107</v>
      </c>
      <c r="R2978" t="s">
        <v>3065</v>
      </c>
      <c r="S2978">
        <v>91.198650082349502</v>
      </c>
      <c r="T2978">
        <v>92.55</v>
      </c>
      <c r="U2978" t="s">
        <v>3066</v>
      </c>
      <c r="V2978">
        <v>92.55</v>
      </c>
      <c r="W2978">
        <v>11</v>
      </c>
      <c r="X2978">
        <v>12</v>
      </c>
      <c r="Y2978">
        <v>12</v>
      </c>
      <c r="Z2978">
        <v>0.28949688942237772</v>
      </c>
      <c r="AA2978">
        <v>1</v>
      </c>
    </row>
    <row r="2979" spans="1:27" x14ac:dyDescent="0.25">
      <c r="A2979" t="s">
        <v>98</v>
      </c>
      <c r="B2979" t="s">
        <v>519</v>
      </c>
      <c r="C2979" t="s">
        <v>1028</v>
      </c>
      <c r="D2979" t="s">
        <v>101</v>
      </c>
      <c r="E2979" t="s">
        <v>3060</v>
      </c>
      <c r="F2979" t="s">
        <v>3080</v>
      </c>
      <c r="H2979" t="s">
        <v>125</v>
      </c>
      <c r="I2979">
        <v>2020</v>
      </c>
      <c r="J2979" t="s">
        <v>3087</v>
      </c>
      <c r="K2979" t="s">
        <v>127</v>
      </c>
      <c r="L2979" t="s">
        <v>3208</v>
      </c>
      <c r="M2979" t="s">
        <v>3215</v>
      </c>
      <c r="N2979">
        <v>1</v>
      </c>
      <c r="O2979">
        <v>2020</v>
      </c>
      <c r="P2979">
        <v>11.1485890114733</v>
      </c>
      <c r="Q2979">
        <v>8.7131837912289107</v>
      </c>
      <c r="R2979" t="s">
        <v>3065</v>
      </c>
      <c r="S2979">
        <v>76.770484442410023</v>
      </c>
      <c r="T2979">
        <v>95.699999999999989</v>
      </c>
      <c r="U2979" t="s">
        <v>3066</v>
      </c>
      <c r="V2979">
        <v>95.699999999999989</v>
      </c>
      <c r="W2979">
        <v>11</v>
      </c>
      <c r="X2979">
        <v>12</v>
      </c>
      <c r="Y2979">
        <v>12</v>
      </c>
      <c r="Z2979">
        <v>0.28949688942237772</v>
      </c>
      <c r="AA2979">
        <v>1</v>
      </c>
    </row>
    <row r="2980" spans="1:27" x14ac:dyDescent="0.25">
      <c r="A2980" t="s">
        <v>98</v>
      </c>
      <c r="B2980" t="s">
        <v>519</v>
      </c>
      <c r="C2980" t="s">
        <v>1028</v>
      </c>
      <c r="D2980" t="s">
        <v>101</v>
      </c>
      <c r="E2980" t="s">
        <v>3060</v>
      </c>
      <c r="F2980" t="s">
        <v>3080</v>
      </c>
      <c r="H2980" t="s">
        <v>125</v>
      </c>
      <c r="I2980">
        <v>2021</v>
      </c>
      <c r="J2980" t="s">
        <v>3088</v>
      </c>
      <c r="K2980" t="s">
        <v>127</v>
      </c>
      <c r="L2980" t="s">
        <v>3208</v>
      </c>
      <c r="M2980" t="s">
        <v>3216</v>
      </c>
      <c r="N2980">
        <v>1</v>
      </c>
      <c r="O2980">
        <v>2021</v>
      </c>
      <c r="P2980">
        <v>8.8076283253635061</v>
      </c>
      <c r="Q2980">
        <v>8.7131837912289107</v>
      </c>
      <c r="R2980" t="s">
        <v>3065</v>
      </c>
      <c r="S2980">
        <v>60.650356079230193</v>
      </c>
      <c r="T2980">
        <v>97.949999999999989</v>
      </c>
      <c r="U2980" t="s">
        <v>3066</v>
      </c>
      <c r="V2980">
        <v>97.949999999999989</v>
      </c>
      <c r="W2980">
        <v>10</v>
      </c>
      <c r="X2980">
        <v>11</v>
      </c>
      <c r="Y2980">
        <v>11</v>
      </c>
      <c r="Z2980">
        <v>0.28949688942237772</v>
      </c>
      <c r="AA2980">
        <v>1</v>
      </c>
    </row>
    <row r="2981" spans="1:27" x14ac:dyDescent="0.25">
      <c r="A2981" t="s">
        <v>98</v>
      </c>
      <c r="B2981" t="s">
        <v>519</v>
      </c>
      <c r="C2981" t="s">
        <v>1028</v>
      </c>
      <c r="D2981" t="s">
        <v>101</v>
      </c>
      <c r="E2981" t="s">
        <v>3060</v>
      </c>
      <c r="F2981" t="s">
        <v>3080</v>
      </c>
      <c r="H2981" t="s">
        <v>125</v>
      </c>
      <c r="I2981">
        <v>2022</v>
      </c>
      <c r="J2981" t="s">
        <v>3090</v>
      </c>
      <c r="K2981" t="s">
        <v>127</v>
      </c>
      <c r="L2981" t="s">
        <v>3208</v>
      </c>
      <c r="M2981" t="s">
        <v>3217</v>
      </c>
      <c r="N2981">
        <v>1</v>
      </c>
      <c r="O2981">
        <v>2022</v>
      </c>
      <c r="P2981">
        <v>6.4693677092492212</v>
      </c>
      <c r="Q2981">
        <v>8.7131837912289107</v>
      </c>
      <c r="R2981" t="s">
        <v>3065</v>
      </c>
      <c r="S2981">
        <v>44.548820713009057</v>
      </c>
      <c r="T2981">
        <v>100.22499999999999</v>
      </c>
      <c r="U2981" t="s">
        <v>3066</v>
      </c>
      <c r="V2981">
        <v>100.22499999999999</v>
      </c>
      <c r="W2981">
        <v>10</v>
      </c>
      <c r="X2981">
        <v>11</v>
      </c>
      <c r="Y2981">
        <v>11</v>
      </c>
      <c r="Z2981">
        <v>0.28949688942237772</v>
      </c>
      <c r="AA2981">
        <v>1</v>
      </c>
    </row>
    <row r="2982" spans="1:27" x14ac:dyDescent="0.25">
      <c r="A2982" t="s">
        <v>98</v>
      </c>
      <c r="B2982" t="s">
        <v>519</v>
      </c>
      <c r="C2982" t="s">
        <v>1028</v>
      </c>
      <c r="D2982" t="s">
        <v>101</v>
      </c>
      <c r="E2982" t="s">
        <v>3060</v>
      </c>
      <c r="F2982" t="s">
        <v>3080</v>
      </c>
      <c r="H2982" t="s">
        <v>125</v>
      </c>
      <c r="I2982">
        <v>2023</v>
      </c>
      <c r="J2982" t="s">
        <v>3092</v>
      </c>
      <c r="K2982" t="s">
        <v>127</v>
      </c>
      <c r="L2982" t="s">
        <v>3208</v>
      </c>
      <c r="M2982" t="s">
        <v>3218</v>
      </c>
      <c r="N2982">
        <v>1</v>
      </c>
      <c r="O2982">
        <v>2023</v>
      </c>
      <c r="P2982">
        <v>6.3505646294466462</v>
      </c>
      <c r="Q2982">
        <v>8.7131837912289107</v>
      </c>
      <c r="R2982" t="s">
        <v>3065</v>
      </c>
      <c r="S2982">
        <v>43.730728846826914</v>
      </c>
      <c r="T2982">
        <v>102.65</v>
      </c>
      <c r="U2982" t="s">
        <v>3066</v>
      </c>
      <c r="V2982">
        <v>102.65</v>
      </c>
      <c r="W2982">
        <v>10</v>
      </c>
      <c r="X2982">
        <v>11</v>
      </c>
      <c r="Y2982">
        <v>11</v>
      </c>
      <c r="Z2982">
        <v>0.28949688942237772</v>
      </c>
      <c r="AA2982">
        <v>1</v>
      </c>
    </row>
    <row r="2983" spans="1:27" x14ac:dyDescent="0.25">
      <c r="A2983" t="s">
        <v>98</v>
      </c>
      <c r="B2983" t="s">
        <v>519</v>
      </c>
      <c r="C2983" t="s">
        <v>1028</v>
      </c>
      <c r="D2983" t="s">
        <v>101</v>
      </c>
      <c r="E2983" t="s">
        <v>3060</v>
      </c>
      <c r="F2983" t="s">
        <v>3080</v>
      </c>
      <c r="H2983" t="s">
        <v>125</v>
      </c>
      <c r="I2983">
        <v>2024</v>
      </c>
      <c r="J2983" t="s">
        <v>3094</v>
      </c>
      <c r="K2983" t="s">
        <v>127</v>
      </c>
      <c r="L2983" t="s">
        <v>3208</v>
      </c>
      <c r="M2983" t="s">
        <v>3219</v>
      </c>
      <c r="N2983">
        <v>1</v>
      </c>
      <c r="O2983">
        <v>2024</v>
      </c>
      <c r="P2983">
        <v>6.2857629495543348</v>
      </c>
      <c r="Q2983">
        <v>8.7131837912289107</v>
      </c>
      <c r="R2983" t="s">
        <v>3065</v>
      </c>
      <c r="S2983">
        <v>43.28449691981848</v>
      </c>
      <c r="T2983">
        <v>105.05</v>
      </c>
      <c r="U2983" t="s">
        <v>3066</v>
      </c>
      <c r="V2983">
        <v>105.05</v>
      </c>
      <c r="W2983">
        <v>10</v>
      </c>
      <c r="X2983">
        <v>11</v>
      </c>
      <c r="Y2983">
        <v>11</v>
      </c>
      <c r="Z2983">
        <v>0.28949688942237772</v>
      </c>
      <c r="AA2983">
        <v>1</v>
      </c>
    </row>
    <row r="2984" spans="1:27" x14ac:dyDescent="0.25">
      <c r="A2984" t="s">
        <v>98</v>
      </c>
      <c r="B2984" t="s">
        <v>519</v>
      </c>
      <c r="C2984" t="s">
        <v>1028</v>
      </c>
      <c r="D2984" t="s">
        <v>101</v>
      </c>
      <c r="E2984" t="s">
        <v>3060</v>
      </c>
      <c r="F2984" t="s">
        <v>3080</v>
      </c>
      <c r="H2984" t="s">
        <v>125</v>
      </c>
      <c r="I2984">
        <v>2025</v>
      </c>
      <c r="J2984" t="s">
        <v>3096</v>
      </c>
      <c r="K2984" t="s">
        <v>127</v>
      </c>
      <c r="L2984" t="s">
        <v>3208</v>
      </c>
      <c r="M2984" t="s">
        <v>3220</v>
      </c>
      <c r="N2984">
        <v>1</v>
      </c>
      <c r="O2984">
        <v>2025</v>
      </c>
      <c r="P2984">
        <v>6.1210586798280389</v>
      </c>
      <c r="Q2984">
        <v>8.7131837912289107</v>
      </c>
      <c r="R2984" t="s">
        <v>3065</v>
      </c>
      <c r="S2984">
        <v>42.150324105338697</v>
      </c>
      <c r="T2984">
        <v>107.47499999999999</v>
      </c>
      <c r="U2984" t="s">
        <v>3066</v>
      </c>
      <c r="V2984">
        <v>107.47499999999999</v>
      </c>
      <c r="W2984">
        <v>10</v>
      </c>
      <c r="X2984">
        <v>11</v>
      </c>
      <c r="Y2984">
        <v>11</v>
      </c>
      <c r="Z2984">
        <v>0.28949688942237772</v>
      </c>
      <c r="AA2984">
        <v>1</v>
      </c>
    </row>
    <row r="2985" spans="1:27" x14ac:dyDescent="0.25">
      <c r="A2985" t="s">
        <v>98</v>
      </c>
      <c r="B2985" t="s">
        <v>519</v>
      </c>
      <c r="C2985" t="s">
        <v>1028</v>
      </c>
      <c r="D2985" t="s">
        <v>101</v>
      </c>
      <c r="E2985" t="s">
        <v>3060</v>
      </c>
      <c r="F2985" t="s">
        <v>3080</v>
      </c>
      <c r="H2985" t="s">
        <v>125</v>
      </c>
      <c r="I2985">
        <v>2030</v>
      </c>
      <c r="J2985" t="s">
        <v>3098</v>
      </c>
      <c r="K2985" t="s">
        <v>127</v>
      </c>
      <c r="L2985" t="s">
        <v>3208</v>
      </c>
      <c r="M2985" t="s">
        <v>3221</v>
      </c>
      <c r="N2985">
        <v>1</v>
      </c>
      <c r="O2985">
        <v>2030</v>
      </c>
      <c r="P2985">
        <v>5.5459437707837651</v>
      </c>
      <c r="Q2985">
        <v>8.7131837912289107</v>
      </c>
      <c r="R2985" t="s">
        <v>3065</v>
      </c>
      <c r="S2985">
        <v>38.190015753138823</v>
      </c>
      <c r="T2985">
        <v>119.575</v>
      </c>
      <c r="U2985" t="s">
        <v>3066</v>
      </c>
      <c r="V2985">
        <v>119.575</v>
      </c>
      <c r="W2985">
        <v>10</v>
      </c>
      <c r="X2985">
        <v>11</v>
      </c>
      <c r="Y2985">
        <v>11</v>
      </c>
      <c r="Z2985">
        <v>0.28949688942237772</v>
      </c>
      <c r="AA2985">
        <v>1</v>
      </c>
    </row>
    <row r="2986" spans="1:27" x14ac:dyDescent="0.25">
      <c r="A2986" t="s">
        <v>98</v>
      </c>
      <c r="B2986" t="s">
        <v>519</v>
      </c>
      <c r="C2986" t="s">
        <v>1028</v>
      </c>
      <c r="D2986" t="s">
        <v>101</v>
      </c>
      <c r="E2986" t="s">
        <v>3060</v>
      </c>
      <c r="F2986" t="s">
        <v>3080</v>
      </c>
      <c r="H2986" t="s">
        <v>125</v>
      </c>
      <c r="I2986">
        <v>2040</v>
      </c>
      <c r="J2986" t="s">
        <v>3100</v>
      </c>
      <c r="K2986" t="s">
        <v>127</v>
      </c>
      <c r="L2986" t="s">
        <v>3208</v>
      </c>
      <c r="M2986" t="s">
        <v>3222</v>
      </c>
      <c r="N2986">
        <v>1</v>
      </c>
      <c r="O2986">
        <v>2040</v>
      </c>
      <c r="P2986">
        <v>5.1760341813984789</v>
      </c>
      <c r="Q2986">
        <v>8.7131837912289107</v>
      </c>
      <c r="R2986" t="s">
        <v>3065</v>
      </c>
      <c r="S2986">
        <v>35.642775169798973</v>
      </c>
      <c r="T2986">
        <v>144.42500000000001</v>
      </c>
      <c r="U2986" t="s">
        <v>3066</v>
      </c>
      <c r="V2986">
        <v>144.42500000000001</v>
      </c>
      <c r="W2986">
        <v>10</v>
      </c>
      <c r="X2986">
        <v>11</v>
      </c>
      <c r="Y2986">
        <v>11</v>
      </c>
      <c r="Z2986">
        <v>0.28949688942237772</v>
      </c>
      <c r="AA2986">
        <v>1</v>
      </c>
    </row>
    <row r="2987" spans="1:27" x14ac:dyDescent="0.25">
      <c r="A2987" t="s">
        <v>98</v>
      </c>
      <c r="B2987" t="s">
        <v>519</v>
      </c>
      <c r="C2987" t="s">
        <v>1028</v>
      </c>
      <c r="D2987" t="s">
        <v>101</v>
      </c>
      <c r="E2987" t="s">
        <v>3060</v>
      </c>
      <c r="F2987" t="s">
        <v>3102</v>
      </c>
      <c r="H2987" t="s">
        <v>125</v>
      </c>
      <c r="I2987">
        <v>2015</v>
      </c>
      <c r="J2987" t="s">
        <v>3103</v>
      </c>
      <c r="K2987" t="s">
        <v>127</v>
      </c>
      <c r="L2987" t="s">
        <v>3208</v>
      </c>
      <c r="M2987" t="s">
        <v>3223</v>
      </c>
      <c r="N2987">
        <v>1</v>
      </c>
      <c r="O2987">
        <v>2020</v>
      </c>
      <c r="P2987">
        <v>2.3976621560155711</v>
      </c>
      <c r="Q2987">
        <v>8.7131837912289107</v>
      </c>
      <c r="R2987" t="s">
        <v>3065</v>
      </c>
      <c r="S2987">
        <v>16.5105812993122</v>
      </c>
      <c r="T2987">
        <v>12.7</v>
      </c>
      <c r="U2987" t="s">
        <v>3066</v>
      </c>
      <c r="V2987">
        <v>12.7</v>
      </c>
      <c r="W2987">
        <v>0</v>
      </c>
      <c r="X2987">
        <v>1</v>
      </c>
      <c r="Y2987">
        <v>1</v>
      </c>
      <c r="Z2987">
        <v>0.28949688942237772</v>
      </c>
      <c r="AA2987">
        <v>1</v>
      </c>
    </row>
    <row r="2988" spans="1:27" x14ac:dyDescent="0.25">
      <c r="A2988" t="s">
        <v>98</v>
      </c>
      <c r="B2988" t="s">
        <v>519</v>
      </c>
      <c r="C2988" t="s">
        <v>1028</v>
      </c>
      <c r="D2988" t="s">
        <v>101</v>
      </c>
      <c r="E2988" t="s">
        <v>3060</v>
      </c>
      <c r="F2988" t="s">
        <v>3102</v>
      </c>
      <c r="H2988" t="s">
        <v>125</v>
      </c>
      <c r="I2988">
        <v>2022</v>
      </c>
      <c r="J2988" t="s">
        <v>3105</v>
      </c>
      <c r="K2988" t="s">
        <v>127</v>
      </c>
      <c r="L2988" t="s">
        <v>3208</v>
      </c>
      <c r="M2988" t="s">
        <v>3224</v>
      </c>
      <c r="N2988">
        <v>1</v>
      </c>
      <c r="O2988">
        <v>2022</v>
      </c>
      <c r="P2988">
        <v>3.996103593359285</v>
      </c>
      <c r="Q2988">
        <v>8.7131837912289107</v>
      </c>
      <c r="R2988" t="s">
        <v>3065</v>
      </c>
      <c r="S2988">
        <v>27.517635498853672</v>
      </c>
      <c r="T2988">
        <v>9.3000000000000007</v>
      </c>
      <c r="U2988" t="s">
        <v>3066</v>
      </c>
      <c r="V2988">
        <v>9.3000000000000007</v>
      </c>
      <c r="W2988">
        <v>0</v>
      </c>
      <c r="X2988">
        <v>1</v>
      </c>
      <c r="Y2988">
        <v>1</v>
      </c>
      <c r="Z2988">
        <v>0.28949688942237772</v>
      </c>
      <c r="AA2988">
        <v>1</v>
      </c>
    </row>
    <row r="2989" spans="1:27" x14ac:dyDescent="0.25">
      <c r="A2989" t="s">
        <v>98</v>
      </c>
      <c r="B2989" t="s">
        <v>519</v>
      </c>
      <c r="C2989" t="s">
        <v>1028</v>
      </c>
      <c r="D2989" t="s">
        <v>101</v>
      </c>
      <c r="E2989" t="s">
        <v>3060</v>
      </c>
      <c r="F2989" t="s">
        <v>3107</v>
      </c>
      <c r="H2989" t="s">
        <v>125</v>
      </c>
      <c r="I2989">
        <v>2015</v>
      </c>
      <c r="J2989" t="s">
        <v>3108</v>
      </c>
      <c r="K2989" t="s">
        <v>127</v>
      </c>
      <c r="L2989" t="s">
        <v>3208</v>
      </c>
      <c r="M2989" t="s">
        <v>3225</v>
      </c>
      <c r="N2989">
        <v>1</v>
      </c>
      <c r="O2989">
        <v>2020</v>
      </c>
      <c r="P2989">
        <v>1.188030798025733</v>
      </c>
      <c r="Q2989">
        <v>8.7131837912289107</v>
      </c>
      <c r="R2989" t="s">
        <v>3065</v>
      </c>
      <c r="S2989">
        <v>8.1809186618213623</v>
      </c>
      <c r="T2989">
        <v>71.5</v>
      </c>
      <c r="U2989" t="s">
        <v>3066</v>
      </c>
      <c r="V2989">
        <v>71.5</v>
      </c>
      <c r="W2989">
        <v>5</v>
      </c>
      <c r="X2989">
        <v>6</v>
      </c>
      <c r="Y2989">
        <v>6</v>
      </c>
      <c r="Z2989">
        <v>0.28949688942237772</v>
      </c>
      <c r="AA2989">
        <v>1</v>
      </c>
    </row>
    <row r="2990" spans="1:27" x14ac:dyDescent="0.25">
      <c r="A2990" t="s">
        <v>98</v>
      </c>
      <c r="B2990" t="s">
        <v>519</v>
      </c>
      <c r="C2990" t="s">
        <v>1028</v>
      </c>
      <c r="D2990" t="s">
        <v>101</v>
      </c>
      <c r="E2990" t="s">
        <v>3060</v>
      </c>
      <c r="F2990" t="s">
        <v>3110</v>
      </c>
      <c r="H2990" t="s">
        <v>125</v>
      </c>
      <c r="I2990">
        <v>2015</v>
      </c>
      <c r="J2990" t="s">
        <v>3111</v>
      </c>
      <c r="K2990" t="s">
        <v>127</v>
      </c>
      <c r="L2990" t="s">
        <v>3208</v>
      </c>
      <c r="M2990" t="s">
        <v>3226</v>
      </c>
      <c r="N2990">
        <v>0</v>
      </c>
      <c r="O2990">
        <v>2020</v>
      </c>
      <c r="P2990">
        <v>7.0633831082620873</v>
      </c>
      <c r="Q2990">
        <v>8.7131837912289107</v>
      </c>
      <c r="R2990" t="s">
        <v>3065</v>
      </c>
      <c r="S2990">
        <v>48.639280043919733</v>
      </c>
      <c r="T2990">
        <v>90</v>
      </c>
      <c r="U2990" t="s">
        <v>3066</v>
      </c>
      <c r="V2990">
        <v>90</v>
      </c>
      <c r="W2990">
        <v>8</v>
      </c>
      <c r="X2990">
        <v>9</v>
      </c>
      <c r="Y2990">
        <v>9</v>
      </c>
      <c r="Z2990">
        <v>0.28949688942237772</v>
      </c>
      <c r="AA2990">
        <v>1</v>
      </c>
    </row>
    <row r="2991" spans="1:27" x14ac:dyDescent="0.25">
      <c r="A2991" t="s">
        <v>98</v>
      </c>
      <c r="B2991" t="s">
        <v>519</v>
      </c>
      <c r="C2991" t="s">
        <v>1028</v>
      </c>
      <c r="D2991" t="s">
        <v>101</v>
      </c>
      <c r="E2991" t="s">
        <v>3060</v>
      </c>
      <c r="F2991" t="s">
        <v>3110</v>
      </c>
      <c r="H2991" t="s">
        <v>125</v>
      </c>
      <c r="I2991">
        <v>2020</v>
      </c>
      <c r="J2991" t="s">
        <v>3113</v>
      </c>
      <c r="K2991" t="s">
        <v>127</v>
      </c>
      <c r="L2991" t="s">
        <v>3208</v>
      </c>
      <c r="M2991" t="s">
        <v>3226</v>
      </c>
      <c r="N2991">
        <v>1</v>
      </c>
      <c r="O2991">
        <v>2020</v>
      </c>
      <c r="P2991">
        <v>4.449715352605474</v>
      </c>
      <c r="Q2991">
        <v>8.7131837912289107</v>
      </c>
      <c r="R2991" t="s">
        <v>3065</v>
      </c>
      <c r="S2991">
        <v>30.641258987912739</v>
      </c>
      <c r="T2991">
        <v>89.2</v>
      </c>
      <c r="U2991" t="s">
        <v>3066</v>
      </c>
      <c r="V2991">
        <v>89.2</v>
      </c>
      <c r="W2991">
        <v>12</v>
      </c>
      <c r="X2991">
        <v>13</v>
      </c>
      <c r="Y2991">
        <v>13</v>
      </c>
      <c r="Z2991">
        <v>0.28949688942237772</v>
      </c>
      <c r="AA2991">
        <v>1</v>
      </c>
    </row>
    <row r="2992" spans="1:27" x14ac:dyDescent="0.25">
      <c r="A2992" t="s">
        <v>98</v>
      </c>
      <c r="B2992" t="s">
        <v>519</v>
      </c>
      <c r="C2992" t="s">
        <v>1028</v>
      </c>
      <c r="D2992" t="s">
        <v>101</v>
      </c>
      <c r="E2992" t="s">
        <v>3060</v>
      </c>
      <c r="F2992" t="s">
        <v>3110</v>
      </c>
      <c r="H2992" t="s">
        <v>125</v>
      </c>
      <c r="I2992">
        <v>2022</v>
      </c>
      <c r="J2992" t="s">
        <v>3114</v>
      </c>
      <c r="K2992" t="s">
        <v>127</v>
      </c>
      <c r="L2992" t="s">
        <v>3208</v>
      </c>
      <c r="M2992" t="s">
        <v>3227</v>
      </c>
      <c r="N2992">
        <v>1</v>
      </c>
      <c r="O2992">
        <v>2022</v>
      </c>
      <c r="P2992">
        <v>4.4065142326772646</v>
      </c>
      <c r="Q2992">
        <v>8.7131837912289107</v>
      </c>
      <c r="R2992" t="s">
        <v>3065</v>
      </c>
      <c r="S2992">
        <v>30.343771036573781</v>
      </c>
      <c r="T2992">
        <v>89.2</v>
      </c>
      <c r="U2992" t="s">
        <v>3066</v>
      </c>
      <c r="V2992">
        <v>89.2</v>
      </c>
      <c r="W2992">
        <v>12</v>
      </c>
      <c r="X2992">
        <v>13</v>
      </c>
      <c r="Y2992">
        <v>13</v>
      </c>
      <c r="Z2992">
        <v>0.28949688942237772</v>
      </c>
      <c r="AA2992">
        <v>1</v>
      </c>
    </row>
    <row r="2993" spans="1:27" x14ac:dyDescent="0.25">
      <c r="A2993" t="s">
        <v>98</v>
      </c>
      <c r="B2993" t="s">
        <v>519</v>
      </c>
      <c r="C2993" t="s">
        <v>1028</v>
      </c>
      <c r="D2993" t="s">
        <v>101</v>
      </c>
      <c r="E2993" t="s">
        <v>3060</v>
      </c>
      <c r="F2993" t="s">
        <v>3110</v>
      </c>
      <c r="H2993" t="s">
        <v>125</v>
      </c>
      <c r="I2993">
        <v>2030</v>
      </c>
      <c r="J2993" t="s">
        <v>3116</v>
      </c>
      <c r="K2993" t="s">
        <v>127</v>
      </c>
      <c r="L2993" t="s">
        <v>3208</v>
      </c>
      <c r="M2993" t="s">
        <v>3228</v>
      </c>
      <c r="N2993">
        <v>1</v>
      </c>
      <c r="O2993">
        <v>2030</v>
      </c>
      <c r="P2993">
        <v>4.2337097529644314</v>
      </c>
      <c r="Q2993">
        <v>8.7131837912289107</v>
      </c>
      <c r="R2993" t="s">
        <v>3065</v>
      </c>
      <c r="S2993">
        <v>29.153819231217941</v>
      </c>
      <c r="T2993">
        <v>89.2</v>
      </c>
      <c r="U2993" t="s">
        <v>3066</v>
      </c>
      <c r="V2993">
        <v>89.2</v>
      </c>
      <c r="W2993">
        <v>12</v>
      </c>
      <c r="X2993">
        <v>13</v>
      </c>
      <c r="Y2993">
        <v>13</v>
      </c>
      <c r="Z2993">
        <v>0.28949688942237772</v>
      </c>
      <c r="AA2993">
        <v>1</v>
      </c>
    </row>
    <row r="2994" spans="1:27" x14ac:dyDescent="0.25">
      <c r="A2994" t="s">
        <v>98</v>
      </c>
      <c r="B2994" t="s">
        <v>519</v>
      </c>
      <c r="C2994" t="s">
        <v>1028</v>
      </c>
      <c r="D2994" t="s">
        <v>101</v>
      </c>
      <c r="E2994" t="s">
        <v>3060</v>
      </c>
      <c r="F2994" t="s">
        <v>3110</v>
      </c>
      <c r="H2994" t="s">
        <v>125</v>
      </c>
      <c r="I2994">
        <v>2040</v>
      </c>
      <c r="J2994" t="s">
        <v>3118</v>
      </c>
      <c r="K2994" t="s">
        <v>127</v>
      </c>
      <c r="L2994" t="s">
        <v>3208</v>
      </c>
      <c r="M2994" t="s">
        <v>3229</v>
      </c>
      <c r="N2994">
        <v>1</v>
      </c>
      <c r="O2994">
        <v>2040</v>
      </c>
      <c r="P2994">
        <v>4.0285044333054412</v>
      </c>
      <c r="Q2994">
        <v>8.7131837912289107</v>
      </c>
      <c r="R2994" t="s">
        <v>3065</v>
      </c>
      <c r="S2994">
        <v>27.740751462357888</v>
      </c>
      <c r="T2994">
        <v>89.2</v>
      </c>
      <c r="U2994" t="s">
        <v>3066</v>
      </c>
      <c r="V2994">
        <v>89.2</v>
      </c>
      <c r="W2994">
        <v>12</v>
      </c>
      <c r="X2994">
        <v>13</v>
      </c>
      <c r="Y2994">
        <v>13</v>
      </c>
      <c r="Z2994">
        <v>0.28949688942237772</v>
      </c>
      <c r="AA2994">
        <v>1</v>
      </c>
    </row>
    <row r="2995" spans="1:27" x14ac:dyDescent="0.25">
      <c r="A2995" t="s">
        <v>98</v>
      </c>
      <c r="B2995" t="s">
        <v>99</v>
      </c>
      <c r="C2995" t="s">
        <v>1367</v>
      </c>
      <c r="D2995" t="s">
        <v>101</v>
      </c>
      <c r="E2995" t="s">
        <v>3060</v>
      </c>
      <c r="F2995" t="s">
        <v>3061</v>
      </c>
      <c r="H2995" t="s">
        <v>125</v>
      </c>
      <c r="I2995">
        <v>2015</v>
      </c>
      <c r="J2995" t="s">
        <v>3062</v>
      </c>
      <c r="K2995" t="s">
        <v>127</v>
      </c>
      <c r="L2995" t="s">
        <v>3230</v>
      </c>
      <c r="M2995" t="s">
        <v>3231</v>
      </c>
      <c r="N2995">
        <v>0</v>
      </c>
      <c r="O2995">
        <v>2020</v>
      </c>
      <c r="P2995">
        <v>4.9303278118067926</v>
      </c>
      <c r="Q2995">
        <v>4.9667411391618446</v>
      </c>
      <c r="R2995" t="s">
        <v>3065</v>
      </c>
      <c r="S2995">
        <v>29.780057025312189</v>
      </c>
      <c r="T2995">
        <v>15.7</v>
      </c>
      <c r="U2995" t="s">
        <v>3066</v>
      </c>
      <c r="V2995">
        <v>15.7</v>
      </c>
      <c r="W2995">
        <v>0</v>
      </c>
      <c r="X2995">
        <v>1</v>
      </c>
      <c r="Y2995">
        <v>1</v>
      </c>
      <c r="Z2995">
        <v>0.28084699848584482</v>
      </c>
      <c r="AA2995">
        <v>1</v>
      </c>
    </row>
    <row r="2996" spans="1:27" x14ac:dyDescent="0.25">
      <c r="A2996" t="s">
        <v>98</v>
      </c>
      <c r="B2996" t="s">
        <v>99</v>
      </c>
      <c r="C2996" t="s">
        <v>1367</v>
      </c>
      <c r="D2996" t="s">
        <v>101</v>
      </c>
      <c r="E2996" t="s">
        <v>3060</v>
      </c>
      <c r="F2996" t="s">
        <v>3061</v>
      </c>
      <c r="H2996" t="s">
        <v>125</v>
      </c>
      <c r="I2996">
        <v>2020</v>
      </c>
      <c r="J2996" t="s">
        <v>3067</v>
      </c>
      <c r="K2996" t="s">
        <v>127</v>
      </c>
      <c r="L2996" t="s">
        <v>3230</v>
      </c>
      <c r="M2996" t="s">
        <v>3231</v>
      </c>
      <c r="N2996">
        <v>1</v>
      </c>
      <c r="O2996">
        <v>2020</v>
      </c>
      <c r="P2996">
        <v>7.0363824083069577</v>
      </c>
      <c r="Q2996">
        <v>4.9667411391618446</v>
      </c>
      <c r="R2996" t="s">
        <v>3065</v>
      </c>
      <c r="S2996">
        <v>42.501001428238553</v>
      </c>
      <c r="T2996">
        <v>15.7</v>
      </c>
      <c r="U2996" t="s">
        <v>3066</v>
      </c>
      <c r="V2996">
        <v>15.7</v>
      </c>
      <c r="W2996">
        <v>0</v>
      </c>
      <c r="X2996">
        <v>1</v>
      </c>
      <c r="Y2996">
        <v>1</v>
      </c>
      <c r="Z2996">
        <v>0.28084699848584482</v>
      </c>
      <c r="AA2996">
        <v>1</v>
      </c>
    </row>
    <row r="2997" spans="1:27" x14ac:dyDescent="0.25">
      <c r="A2997" t="s">
        <v>98</v>
      </c>
      <c r="B2997" t="s">
        <v>99</v>
      </c>
      <c r="C2997" t="s">
        <v>1367</v>
      </c>
      <c r="D2997" t="s">
        <v>101</v>
      </c>
      <c r="E2997" t="s">
        <v>3060</v>
      </c>
      <c r="F2997" t="s">
        <v>3061</v>
      </c>
      <c r="H2997" t="s">
        <v>125</v>
      </c>
      <c r="I2997">
        <v>2022</v>
      </c>
      <c r="J2997" t="s">
        <v>3068</v>
      </c>
      <c r="K2997" t="s">
        <v>127</v>
      </c>
      <c r="L2997" t="s">
        <v>3230</v>
      </c>
      <c r="M2997" t="s">
        <v>3232</v>
      </c>
      <c r="N2997">
        <v>1</v>
      </c>
      <c r="O2997">
        <v>2022</v>
      </c>
      <c r="P2997">
        <v>7.8788042469070234</v>
      </c>
      <c r="Q2997">
        <v>4.9667411391618446</v>
      </c>
      <c r="R2997" t="s">
        <v>3065</v>
      </c>
      <c r="S2997">
        <v>47.58937918940908</v>
      </c>
      <c r="T2997">
        <v>15.7</v>
      </c>
      <c r="U2997" t="s">
        <v>3066</v>
      </c>
      <c r="V2997">
        <v>15.7</v>
      </c>
      <c r="W2997">
        <v>0</v>
      </c>
      <c r="X2997">
        <v>1</v>
      </c>
      <c r="Y2997">
        <v>1</v>
      </c>
      <c r="Z2997">
        <v>0.28084699848584482</v>
      </c>
      <c r="AA2997">
        <v>1</v>
      </c>
    </row>
    <row r="2998" spans="1:27" x14ac:dyDescent="0.25">
      <c r="A2998" t="s">
        <v>98</v>
      </c>
      <c r="B2998" t="s">
        <v>99</v>
      </c>
      <c r="C2998" t="s">
        <v>1367</v>
      </c>
      <c r="D2998" t="s">
        <v>101</v>
      </c>
      <c r="E2998" t="s">
        <v>3060</v>
      </c>
      <c r="F2998" t="s">
        <v>3070</v>
      </c>
      <c r="H2998" t="s">
        <v>125</v>
      </c>
      <c r="I2998">
        <v>2015</v>
      </c>
      <c r="J2998" t="s">
        <v>3071</v>
      </c>
      <c r="K2998" t="s">
        <v>127</v>
      </c>
      <c r="L2998" t="s">
        <v>3230</v>
      </c>
      <c r="M2998" t="s">
        <v>3233</v>
      </c>
      <c r="N2998">
        <v>0</v>
      </c>
      <c r="O2998">
        <v>2020</v>
      </c>
      <c r="P2998">
        <v>4.7269225388114773</v>
      </c>
      <c r="Q2998">
        <v>4.9667411391618446</v>
      </c>
      <c r="R2998" t="s">
        <v>3065</v>
      </c>
      <c r="S2998">
        <v>28.55145299323468</v>
      </c>
      <c r="T2998">
        <v>59.066666666666663</v>
      </c>
      <c r="U2998" t="s">
        <v>3066</v>
      </c>
      <c r="V2998">
        <v>59.066666666666663</v>
      </c>
      <c r="W2998">
        <v>3</v>
      </c>
      <c r="X2998">
        <v>4</v>
      </c>
      <c r="Y2998">
        <v>4</v>
      </c>
      <c r="Z2998">
        <v>0.28084699848584482</v>
      </c>
      <c r="AA2998">
        <v>1</v>
      </c>
    </row>
    <row r="2999" spans="1:27" x14ac:dyDescent="0.25">
      <c r="A2999" t="s">
        <v>98</v>
      </c>
      <c r="B2999" t="s">
        <v>99</v>
      </c>
      <c r="C2999" t="s">
        <v>1367</v>
      </c>
      <c r="D2999" t="s">
        <v>101</v>
      </c>
      <c r="E2999" t="s">
        <v>3060</v>
      </c>
      <c r="F2999" t="s">
        <v>3070</v>
      </c>
      <c r="H2999" t="s">
        <v>125</v>
      </c>
      <c r="I2999">
        <v>2020</v>
      </c>
      <c r="J2999" t="s">
        <v>3073</v>
      </c>
      <c r="K2999" t="s">
        <v>127</v>
      </c>
      <c r="L2999" t="s">
        <v>3230</v>
      </c>
      <c r="M2999" t="s">
        <v>3233</v>
      </c>
      <c r="N2999">
        <v>1</v>
      </c>
      <c r="O2999">
        <v>2020</v>
      </c>
      <c r="P2999">
        <v>6.2353616429714247</v>
      </c>
      <c r="Q2999">
        <v>4.9667411391618446</v>
      </c>
      <c r="R2999" t="s">
        <v>3065</v>
      </c>
      <c r="S2999">
        <v>37.662693514305012</v>
      </c>
      <c r="T2999">
        <v>59.933333333333337</v>
      </c>
      <c r="U2999" t="s">
        <v>3066</v>
      </c>
      <c r="V2999">
        <v>59.933333333333337</v>
      </c>
      <c r="W2999">
        <v>3</v>
      </c>
      <c r="X2999">
        <v>4</v>
      </c>
      <c r="Y2999">
        <v>4</v>
      </c>
      <c r="Z2999">
        <v>0.28084699848584482</v>
      </c>
      <c r="AA2999">
        <v>1</v>
      </c>
    </row>
    <row r="3000" spans="1:27" x14ac:dyDescent="0.25">
      <c r="A3000" t="s">
        <v>98</v>
      </c>
      <c r="B3000" t="s">
        <v>99</v>
      </c>
      <c r="C3000" t="s">
        <v>1367</v>
      </c>
      <c r="D3000" t="s">
        <v>101</v>
      </c>
      <c r="E3000" t="s">
        <v>3060</v>
      </c>
      <c r="F3000" t="s">
        <v>3070</v>
      </c>
      <c r="H3000" t="s">
        <v>125</v>
      </c>
      <c r="I3000">
        <v>2022</v>
      </c>
      <c r="J3000" t="s">
        <v>3074</v>
      </c>
      <c r="K3000" t="s">
        <v>127</v>
      </c>
      <c r="L3000" t="s">
        <v>3230</v>
      </c>
      <c r="M3000" t="s">
        <v>3234</v>
      </c>
      <c r="N3000">
        <v>1</v>
      </c>
      <c r="O3000">
        <v>2022</v>
      </c>
      <c r="P3000">
        <v>5.7403488104607021</v>
      </c>
      <c r="Q3000">
        <v>4.9667411391618446</v>
      </c>
      <c r="R3000" t="s">
        <v>3065</v>
      </c>
      <c r="S3000">
        <v>34.672727949514631</v>
      </c>
      <c r="T3000">
        <v>65.8</v>
      </c>
      <c r="U3000" t="s">
        <v>3066</v>
      </c>
      <c r="V3000">
        <v>65.8</v>
      </c>
      <c r="W3000">
        <v>4</v>
      </c>
      <c r="X3000">
        <v>5</v>
      </c>
      <c r="Y3000">
        <v>5</v>
      </c>
      <c r="Z3000">
        <v>0.28084699848584482</v>
      </c>
      <c r="AA3000">
        <v>1</v>
      </c>
    </row>
    <row r="3001" spans="1:27" x14ac:dyDescent="0.25">
      <c r="A3001" t="s">
        <v>98</v>
      </c>
      <c r="B3001" t="s">
        <v>99</v>
      </c>
      <c r="C3001" t="s">
        <v>1367</v>
      </c>
      <c r="D3001" t="s">
        <v>101</v>
      </c>
      <c r="E3001" t="s">
        <v>3060</v>
      </c>
      <c r="F3001" t="s">
        <v>3070</v>
      </c>
      <c r="H3001" t="s">
        <v>125</v>
      </c>
      <c r="I3001">
        <v>2030</v>
      </c>
      <c r="J3001" t="s">
        <v>3076</v>
      </c>
      <c r="K3001" t="s">
        <v>127</v>
      </c>
      <c r="L3001" t="s">
        <v>3230</v>
      </c>
      <c r="M3001" t="s">
        <v>3235</v>
      </c>
      <c r="N3001">
        <v>1</v>
      </c>
      <c r="O3001">
        <v>2030</v>
      </c>
      <c r="P3001">
        <v>5.513542930837608</v>
      </c>
      <c r="Q3001">
        <v>4.9667411391618446</v>
      </c>
      <c r="R3001" t="s">
        <v>3065</v>
      </c>
      <c r="S3001">
        <v>33.302780090737947</v>
      </c>
      <c r="T3001">
        <v>68.5</v>
      </c>
      <c r="U3001" t="s">
        <v>3066</v>
      </c>
      <c r="V3001">
        <v>68.5</v>
      </c>
      <c r="W3001">
        <v>4</v>
      </c>
      <c r="X3001">
        <v>5</v>
      </c>
      <c r="Y3001">
        <v>5</v>
      </c>
      <c r="Z3001">
        <v>0.28084699848584482</v>
      </c>
      <c r="AA3001">
        <v>1</v>
      </c>
    </row>
    <row r="3002" spans="1:27" x14ac:dyDescent="0.25">
      <c r="A3002" t="s">
        <v>98</v>
      </c>
      <c r="B3002" t="s">
        <v>99</v>
      </c>
      <c r="C3002" t="s">
        <v>1367</v>
      </c>
      <c r="D3002" t="s">
        <v>101</v>
      </c>
      <c r="E3002" t="s">
        <v>3060</v>
      </c>
      <c r="F3002" t="s">
        <v>3070</v>
      </c>
      <c r="H3002" t="s">
        <v>125</v>
      </c>
      <c r="I3002">
        <v>2040</v>
      </c>
      <c r="J3002" t="s">
        <v>3078</v>
      </c>
      <c r="K3002" t="s">
        <v>127</v>
      </c>
      <c r="L3002" t="s">
        <v>3230</v>
      </c>
      <c r="M3002" t="s">
        <v>3236</v>
      </c>
      <c r="N3002">
        <v>1</v>
      </c>
      <c r="O3002">
        <v>2040</v>
      </c>
      <c r="P3002">
        <v>5.2435359312863046</v>
      </c>
      <c r="Q3002">
        <v>4.9667411391618446</v>
      </c>
      <c r="R3002" t="s">
        <v>3065</v>
      </c>
      <c r="S3002">
        <v>31.671889782670469</v>
      </c>
      <c r="T3002">
        <v>72</v>
      </c>
      <c r="U3002" t="s">
        <v>3066</v>
      </c>
      <c r="V3002">
        <v>72</v>
      </c>
      <c r="W3002">
        <v>4</v>
      </c>
      <c r="X3002">
        <v>5</v>
      </c>
      <c r="Y3002">
        <v>5</v>
      </c>
      <c r="Z3002">
        <v>0.28084699848584482</v>
      </c>
      <c r="AA3002">
        <v>1</v>
      </c>
    </row>
    <row r="3003" spans="1:27" x14ac:dyDescent="0.25">
      <c r="A3003" t="s">
        <v>98</v>
      </c>
      <c r="B3003" t="s">
        <v>99</v>
      </c>
      <c r="C3003" t="s">
        <v>1367</v>
      </c>
      <c r="D3003" t="s">
        <v>101</v>
      </c>
      <c r="E3003" t="s">
        <v>3060</v>
      </c>
      <c r="F3003" t="s">
        <v>3080</v>
      </c>
      <c r="H3003" t="s">
        <v>125</v>
      </c>
      <c r="I3003">
        <v>2015</v>
      </c>
      <c r="J3003" t="s">
        <v>3081</v>
      </c>
      <c r="K3003" t="s">
        <v>127</v>
      </c>
      <c r="L3003" t="s">
        <v>3230</v>
      </c>
      <c r="M3003" t="s">
        <v>3237</v>
      </c>
      <c r="N3003">
        <v>0</v>
      </c>
      <c r="O3003">
        <v>2020</v>
      </c>
      <c r="P3003">
        <v>21.61676038407732</v>
      </c>
      <c r="Q3003">
        <v>4.9667411391618446</v>
      </c>
      <c r="R3003" t="s">
        <v>3065</v>
      </c>
      <c r="S3003">
        <v>130.5690780638825</v>
      </c>
      <c r="T3003">
        <v>79.849999999999994</v>
      </c>
      <c r="U3003" t="s">
        <v>3066</v>
      </c>
      <c r="V3003">
        <v>79.849999999999994</v>
      </c>
      <c r="W3003">
        <v>13</v>
      </c>
      <c r="X3003">
        <v>14</v>
      </c>
      <c r="Y3003">
        <v>14</v>
      </c>
      <c r="Z3003">
        <v>0.28084699848584482</v>
      </c>
      <c r="AA3003">
        <v>1</v>
      </c>
    </row>
    <row r="3004" spans="1:27" x14ac:dyDescent="0.25">
      <c r="A3004" t="s">
        <v>98</v>
      </c>
      <c r="B3004" t="s">
        <v>99</v>
      </c>
      <c r="C3004" t="s">
        <v>1367</v>
      </c>
      <c r="D3004" t="s">
        <v>101</v>
      </c>
      <c r="E3004" t="s">
        <v>3060</v>
      </c>
      <c r="F3004" t="s">
        <v>3080</v>
      </c>
      <c r="H3004" t="s">
        <v>125</v>
      </c>
      <c r="I3004">
        <v>2016</v>
      </c>
      <c r="J3004" t="s">
        <v>3083</v>
      </c>
      <c r="K3004" t="s">
        <v>127</v>
      </c>
      <c r="L3004" t="s">
        <v>3230</v>
      </c>
      <c r="M3004" t="s">
        <v>3237</v>
      </c>
      <c r="N3004">
        <v>0</v>
      </c>
      <c r="O3004">
        <v>2020</v>
      </c>
      <c r="P3004">
        <v>21.128047714889458</v>
      </c>
      <c r="Q3004">
        <v>4.9667411391618446</v>
      </c>
      <c r="R3004" t="s">
        <v>3065</v>
      </c>
      <c r="S3004">
        <v>127.61716660628031</v>
      </c>
      <c r="T3004">
        <v>83.025000000000006</v>
      </c>
      <c r="U3004" t="s">
        <v>3066</v>
      </c>
      <c r="V3004">
        <v>83.025000000000006</v>
      </c>
      <c r="W3004">
        <v>12</v>
      </c>
      <c r="X3004">
        <v>13</v>
      </c>
      <c r="Y3004">
        <v>13</v>
      </c>
      <c r="Z3004">
        <v>0.28084699848584482</v>
      </c>
      <c r="AA3004">
        <v>1</v>
      </c>
    </row>
    <row r="3005" spans="1:27" x14ac:dyDescent="0.25">
      <c r="A3005" t="s">
        <v>98</v>
      </c>
      <c r="B3005" t="s">
        <v>99</v>
      </c>
      <c r="C3005" t="s">
        <v>1367</v>
      </c>
      <c r="D3005" t="s">
        <v>101</v>
      </c>
      <c r="E3005" t="s">
        <v>3060</v>
      </c>
      <c r="F3005" t="s">
        <v>3080</v>
      </c>
      <c r="H3005" t="s">
        <v>125</v>
      </c>
      <c r="I3005">
        <v>2017</v>
      </c>
      <c r="J3005" t="s">
        <v>3084</v>
      </c>
      <c r="K3005" t="s">
        <v>127</v>
      </c>
      <c r="L3005" t="s">
        <v>3230</v>
      </c>
      <c r="M3005" t="s">
        <v>3237</v>
      </c>
      <c r="N3005">
        <v>0</v>
      </c>
      <c r="O3005">
        <v>2020</v>
      </c>
      <c r="P3005">
        <v>17.431651891032121</v>
      </c>
      <c r="Q3005">
        <v>4.9667411391618446</v>
      </c>
      <c r="R3005" t="s">
        <v>3065</v>
      </c>
      <c r="S3005">
        <v>105.2902782888365</v>
      </c>
      <c r="T3005">
        <v>86.2</v>
      </c>
      <c r="U3005" t="s">
        <v>3066</v>
      </c>
      <c r="V3005">
        <v>86.2</v>
      </c>
      <c r="W3005">
        <v>12</v>
      </c>
      <c r="X3005">
        <v>13</v>
      </c>
      <c r="Y3005">
        <v>13</v>
      </c>
      <c r="Z3005">
        <v>0.28084699848584482</v>
      </c>
      <c r="AA3005">
        <v>1</v>
      </c>
    </row>
    <row r="3006" spans="1:27" x14ac:dyDescent="0.25">
      <c r="A3006" t="s">
        <v>98</v>
      </c>
      <c r="B3006" t="s">
        <v>99</v>
      </c>
      <c r="C3006" t="s">
        <v>1367</v>
      </c>
      <c r="D3006" t="s">
        <v>101</v>
      </c>
      <c r="E3006" t="s">
        <v>3060</v>
      </c>
      <c r="F3006" t="s">
        <v>3080</v>
      </c>
      <c r="H3006" t="s">
        <v>125</v>
      </c>
      <c r="I3006">
        <v>2018</v>
      </c>
      <c r="J3006" t="s">
        <v>3085</v>
      </c>
      <c r="K3006" t="s">
        <v>127</v>
      </c>
      <c r="L3006" t="s">
        <v>3230</v>
      </c>
      <c r="M3006" t="s">
        <v>3237</v>
      </c>
      <c r="N3006">
        <v>0</v>
      </c>
      <c r="O3006">
        <v>2020</v>
      </c>
      <c r="P3006">
        <v>15.33639757451401</v>
      </c>
      <c r="Q3006">
        <v>4.9667411391618446</v>
      </c>
      <c r="R3006" t="s">
        <v>3065</v>
      </c>
      <c r="S3006">
        <v>92.634569498232878</v>
      </c>
      <c r="T3006">
        <v>89.35</v>
      </c>
      <c r="U3006" t="s">
        <v>3066</v>
      </c>
      <c r="V3006">
        <v>89.35</v>
      </c>
      <c r="W3006">
        <v>12</v>
      </c>
      <c r="X3006">
        <v>13</v>
      </c>
      <c r="Y3006">
        <v>13</v>
      </c>
      <c r="Z3006">
        <v>0.28084699848584482</v>
      </c>
      <c r="AA3006">
        <v>1</v>
      </c>
    </row>
    <row r="3007" spans="1:27" x14ac:dyDescent="0.25">
      <c r="A3007" t="s">
        <v>98</v>
      </c>
      <c r="B3007" t="s">
        <v>99</v>
      </c>
      <c r="C3007" t="s">
        <v>1367</v>
      </c>
      <c r="D3007" t="s">
        <v>101</v>
      </c>
      <c r="E3007" t="s">
        <v>3060</v>
      </c>
      <c r="F3007" t="s">
        <v>3080</v>
      </c>
      <c r="H3007" t="s">
        <v>125</v>
      </c>
      <c r="I3007">
        <v>2019</v>
      </c>
      <c r="J3007" t="s">
        <v>3086</v>
      </c>
      <c r="K3007" t="s">
        <v>127</v>
      </c>
      <c r="L3007" t="s">
        <v>3230</v>
      </c>
      <c r="M3007" t="s">
        <v>3237</v>
      </c>
      <c r="N3007">
        <v>0</v>
      </c>
      <c r="O3007">
        <v>2020</v>
      </c>
      <c r="P3007">
        <v>13.24384332799141</v>
      </c>
      <c r="Q3007">
        <v>4.9667411391618446</v>
      </c>
      <c r="R3007" t="s">
        <v>3065</v>
      </c>
      <c r="S3007">
        <v>79.995169610709922</v>
      </c>
      <c r="T3007">
        <v>92.55</v>
      </c>
      <c r="U3007" t="s">
        <v>3066</v>
      </c>
      <c r="V3007">
        <v>92.55</v>
      </c>
      <c r="W3007">
        <v>12</v>
      </c>
      <c r="X3007">
        <v>13</v>
      </c>
      <c r="Y3007">
        <v>13</v>
      </c>
      <c r="Z3007">
        <v>0.28084699848584482</v>
      </c>
      <c r="AA3007">
        <v>1</v>
      </c>
    </row>
    <row r="3008" spans="1:27" x14ac:dyDescent="0.25">
      <c r="A3008" t="s">
        <v>98</v>
      </c>
      <c r="B3008" t="s">
        <v>99</v>
      </c>
      <c r="C3008" t="s">
        <v>1367</v>
      </c>
      <c r="D3008" t="s">
        <v>101</v>
      </c>
      <c r="E3008" t="s">
        <v>3060</v>
      </c>
      <c r="F3008" t="s">
        <v>3080</v>
      </c>
      <c r="H3008" t="s">
        <v>125</v>
      </c>
      <c r="I3008">
        <v>2020</v>
      </c>
      <c r="J3008" t="s">
        <v>3087</v>
      </c>
      <c r="K3008" t="s">
        <v>127</v>
      </c>
      <c r="L3008" t="s">
        <v>3230</v>
      </c>
      <c r="M3008" t="s">
        <v>3237</v>
      </c>
      <c r="N3008">
        <v>1</v>
      </c>
      <c r="O3008">
        <v>2020</v>
      </c>
      <c r="P3008">
        <v>11.1485890114733</v>
      </c>
      <c r="Q3008">
        <v>4.9667411391618446</v>
      </c>
      <c r="R3008" t="s">
        <v>3065</v>
      </c>
      <c r="S3008">
        <v>67.339460820106268</v>
      </c>
      <c r="T3008">
        <v>95.699999999999989</v>
      </c>
      <c r="U3008" t="s">
        <v>3066</v>
      </c>
      <c r="V3008">
        <v>95.699999999999989</v>
      </c>
      <c r="W3008">
        <v>11</v>
      </c>
      <c r="X3008">
        <v>12</v>
      </c>
      <c r="Y3008">
        <v>12</v>
      </c>
      <c r="Z3008">
        <v>0.28084699848584482</v>
      </c>
      <c r="AA3008">
        <v>1</v>
      </c>
    </row>
    <row r="3009" spans="1:27" x14ac:dyDescent="0.25">
      <c r="A3009" t="s">
        <v>98</v>
      </c>
      <c r="B3009" t="s">
        <v>99</v>
      </c>
      <c r="C3009" t="s">
        <v>1367</v>
      </c>
      <c r="D3009" t="s">
        <v>101</v>
      </c>
      <c r="E3009" t="s">
        <v>3060</v>
      </c>
      <c r="F3009" t="s">
        <v>3080</v>
      </c>
      <c r="H3009" t="s">
        <v>125</v>
      </c>
      <c r="I3009">
        <v>2021</v>
      </c>
      <c r="J3009" t="s">
        <v>3088</v>
      </c>
      <c r="K3009" t="s">
        <v>127</v>
      </c>
      <c r="L3009" t="s">
        <v>3230</v>
      </c>
      <c r="M3009" t="s">
        <v>3238</v>
      </c>
      <c r="N3009">
        <v>1</v>
      </c>
      <c r="O3009">
        <v>2021</v>
      </c>
      <c r="P3009">
        <v>8.8076283253635061</v>
      </c>
      <c r="Q3009">
        <v>4.9667411391618446</v>
      </c>
      <c r="R3009" t="s">
        <v>3065</v>
      </c>
      <c r="S3009">
        <v>53.199641849161218</v>
      </c>
      <c r="T3009">
        <v>97.949999999999989</v>
      </c>
      <c r="U3009" t="s">
        <v>3066</v>
      </c>
      <c r="V3009">
        <v>97.949999999999989</v>
      </c>
      <c r="W3009">
        <v>11</v>
      </c>
      <c r="X3009">
        <v>12</v>
      </c>
      <c r="Y3009">
        <v>12</v>
      </c>
      <c r="Z3009">
        <v>0.28084699848584482</v>
      </c>
      <c r="AA3009">
        <v>1</v>
      </c>
    </row>
    <row r="3010" spans="1:27" x14ac:dyDescent="0.25">
      <c r="A3010" t="s">
        <v>98</v>
      </c>
      <c r="B3010" t="s">
        <v>99</v>
      </c>
      <c r="C3010" t="s">
        <v>1367</v>
      </c>
      <c r="D3010" t="s">
        <v>101</v>
      </c>
      <c r="E3010" t="s">
        <v>3060</v>
      </c>
      <c r="F3010" t="s">
        <v>3080</v>
      </c>
      <c r="H3010" t="s">
        <v>125</v>
      </c>
      <c r="I3010">
        <v>2022</v>
      </c>
      <c r="J3010" t="s">
        <v>3090</v>
      </c>
      <c r="K3010" t="s">
        <v>127</v>
      </c>
      <c r="L3010" t="s">
        <v>3230</v>
      </c>
      <c r="M3010" t="s">
        <v>3239</v>
      </c>
      <c r="N3010">
        <v>1</v>
      </c>
      <c r="O3010">
        <v>2022</v>
      </c>
      <c r="P3010">
        <v>6.4693677092492212</v>
      </c>
      <c r="Q3010">
        <v>4.9667411391618446</v>
      </c>
      <c r="R3010" t="s">
        <v>3065</v>
      </c>
      <c r="S3010">
        <v>39.076131781296837</v>
      </c>
      <c r="T3010">
        <v>100.22499999999999</v>
      </c>
      <c r="U3010" t="s">
        <v>3066</v>
      </c>
      <c r="V3010">
        <v>100.22499999999999</v>
      </c>
      <c r="W3010">
        <v>10</v>
      </c>
      <c r="X3010">
        <v>11</v>
      </c>
      <c r="Y3010">
        <v>11</v>
      </c>
      <c r="Z3010">
        <v>0.28084699848584482</v>
      </c>
      <c r="AA3010">
        <v>1</v>
      </c>
    </row>
    <row r="3011" spans="1:27" x14ac:dyDescent="0.25">
      <c r="A3011" t="s">
        <v>98</v>
      </c>
      <c r="B3011" t="s">
        <v>99</v>
      </c>
      <c r="C3011" t="s">
        <v>1367</v>
      </c>
      <c r="D3011" t="s">
        <v>101</v>
      </c>
      <c r="E3011" t="s">
        <v>3060</v>
      </c>
      <c r="F3011" t="s">
        <v>3080</v>
      </c>
      <c r="H3011" t="s">
        <v>125</v>
      </c>
      <c r="I3011">
        <v>2023</v>
      </c>
      <c r="J3011" t="s">
        <v>3092</v>
      </c>
      <c r="K3011" t="s">
        <v>127</v>
      </c>
      <c r="L3011" t="s">
        <v>3230</v>
      </c>
      <c r="M3011" t="s">
        <v>3240</v>
      </c>
      <c r="N3011">
        <v>1</v>
      </c>
      <c r="O3011">
        <v>2023</v>
      </c>
      <c r="P3011">
        <v>6.3505646294466462</v>
      </c>
      <c r="Q3011">
        <v>4.9667411391618446</v>
      </c>
      <c r="R3011" t="s">
        <v>3065</v>
      </c>
      <c r="S3011">
        <v>38.358540045747127</v>
      </c>
      <c r="T3011">
        <v>102.65</v>
      </c>
      <c r="U3011" t="s">
        <v>3066</v>
      </c>
      <c r="V3011">
        <v>102.65</v>
      </c>
      <c r="W3011">
        <v>10</v>
      </c>
      <c r="X3011">
        <v>11</v>
      </c>
      <c r="Y3011">
        <v>11</v>
      </c>
      <c r="Z3011">
        <v>0.28084699848584482</v>
      </c>
      <c r="AA3011">
        <v>1</v>
      </c>
    </row>
    <row r="3012" spans="1:27" x14ac:dyDescent="0.25">
      <c r="A3012" t="s">
        <v>98</v>
      </c>
      <c r="B3012" t="s">
        <v>99</v>
      </c>
      <c r="C3012" t="s">
        <v>1367</v>
      </c>
      <c r="D3012" t="s">
        <v>101</v>
      </c>
      <c r="E3012" t="s">
        <v>3060</v>
      </c>
      <c r="F3012" t="s">
        <v>3080</v>
      </c>
      <c r="H3012" t="s">
        <v>125</v>
      </c>
      <c r="I3012">
        <v>2024</v>
      </c>
      <c r="J3012" t="s">
        <v>3094</v>
      </c>
      <c r="K3012" t="s">
        <v>127</v>
      </c>
      <c r="L3012" t="s">
        <v>3230</v>
      </c>
      <c r="M3012" t="s">
        <v>3241</v>
      </c>
      <c r="N3012">
        <v>1</v>
      </c>
      <c r="O3012">
        <v>2024</v>
      </c>
      <c r="P3012">
        <v>6.2857629495543348</v>
      </c>
      <c r="Q3012">
        <v>4.9667411391618446</v>
      </c>
      <c r="R3012" t="s">
        <v>3065</v>
      </c>
      <c r="S3012">
        <v>37.967126371810942</v>
      </c>
      <c r="T3012">
        <v>105.05</v>
      </c>
      <c r="U3012" t="s">
        <v>3066</v>
      </c>
      <c r="V3012">
        <v>105.05</v>
      </c>
      <c r="W3012">
        <v>10</v>
      </c>
      <c r="X3012">
        <v>11</v>
      </c>
      <c r="Y3012">
        <v>11</v>
      </c>
      <c r="Z3012">
        <v>0.28084699848584482</v>
      </c>
      <c r="AA3012">
        <v>1</v>
      </c>
    </row>
    <row r="3013" spans="1:27" x14ac:dyDescent="0.25">
      <c r="A3013" t="s">
        <v>98</v>
      </c>
      <c r="B3013" t="s">
        <v>99</v>
      </c>
      <c r="C3013" t="s">
        <v>1367</v>
      </c>
      <c r="D3013" t="s">
        <v>101</v>
      </c>
      <c r="E3013" t="s">
        <v>3060</v>
      </c>
      <c r="F3013" t="s">
        <v>3080</v>
      </c>
      <c r="H3013" t="s">
        <v>125</v>
      </c>
      <c r="I3013">
        <v>2025</v>
      </c>
      <c r="J3013" t="s">
        <v>3096</v>
      </c>
      <c r="K3013" t="s">
        <v>127</v>
      </c>
      <c r="L3013" t="s">
        <v>3230</v>
      </c>
      <c r="M3013" t="s">
        <v>3242</v>
      </c>
      <c r="N3013">
        <v>1</v>
      </c>
      <c r="O3013">
        <v>2025</v>
      </c>
      <c r="P3013">
        <v>6.1210586798280389</v>
      </c>
      <c r="Q3013">
        <v>4.9667411391618446</v>
      </c>
      <c r="R3013" t="s">
        <v>3065</v>
      </c>
      <c r="S3013">
        <v>36.97228328388978</v>
      </c>
      <c r="T3013">
        <v>107.47499999999999</v>
      </c>
      <c r="U3013" t="s">
        <v>3066</v>
      </c>
      <c r="V3013">
        <v>107.47499999999999</v>
      </c>
      <c r="W3013">
        <v>10</v>
      </c>
      <c r="X3013">
        <v>11</v>
      </c>
      <c r="Y3013">
        <v>11</v>
      </c>
      <c r="Z3013">
        <v>0.28084699848584482</v>
      </c>
      <c r="AA3013">
        <v>1</v>
      </c>
    </row>
    <row r="3014" spans="1:27" x14ac:dyDescent="0.25">
      <c r="A3014" t="s">
        <v>98</v>
      </c>
      <c r="B3014" t="s">
        <v>99</v>
      </c>
      <c r="C3014" t="s">
        <v>1367</v>
      </c>
      <c r="D3014" t="s">
        <v>101</v>
      </c>
      <c r="E3014" t="s">
        <v>3060</v>
      </c>
      <c r="F3014" t="s">
        <v>3080</v>
      </c>
      <c r="H3014" t="s">
        <v>125</v>
      </c>
      <c r="I3014">
        <v>2030</v>
      </c>
      <c r="J3014" t="s">
        <v>3098</v>
      </c>
      <c r="K3014" t="s">
        <v>127</v>
      </c>
      <c r="L3014" t="s">
        <v>3230</v>
      </c>
      <c r="M3014" t="s">
        <v>3243</v>
      </c>
      <c r="N3014">
        <v>1</v>
      </c>
      <c r="O3014">
        <v>2030</v>
      </c>
      <c r="P3014">
        <v>5.5459437707837651</v>
      </c>
      <c r="Q3014">
        <v>4.9667411391618446</v>
      </c>
      <c r="R3014" t="s">
        <v>3065</v>
      </c>
      <c r="S3014">
        <v>33.498486927706047</v>
      </c>
      <c r="T3014">
        <v>119.575</v>
      </c>
      <c r="U3014" t="s">
        <v>3066</v>
      </c>
      <c r="V3014">
        <v>119.575</v>
      </c>
      <c r="W3014">
        <v>10</v>
      </c>
      <c r="X3014">
        <v>11</v>
      </c>
      <c r="Y3014">
        <v>11</v>
      </c>
      <c r="Z3014">
        <v>0.28084699848584482</v>
      </c>
      <c r="AA3014">
        <v>1</v>
      </c>
    </row>
    <row r="3015" spans="1:27" x14ac:dyDescent="0.25">
      <c r="A3015" t="s">
        <v>98</v>
      </c>
      <c r="B3015" t="s">
        <v>99</v>
      </c>
      <c r="C3015" t="s">
        <v>1367</v>
      </c>
      <c r="D3015" t="s">
        <v>101</v>
      </c>
      <c r="E3015" t="s">
        <v>3060</v>
      </c>
      <c r="F3015" t="s">
        <v>3080</v>
      </c>
      <c r="H3015" t="s">
        <v>125</v>
      </c>
      <c r="I3015">
        <v>2040</v>
      </c>
      <c r="J3015" t="s">
        <v>3100</v>
      </c>
      <c r="K3015" t="s">
        <v>127</v>
      </c>
      <c r="L3015" t="s">
        <v>3230</v>
      </c>
      <c r="M3015" t="s">
        <v>3244</v>
      </c>
      <c r="N3015">
        <v>1</v>
      </c>
      <c r="O3015">
        <v>2040</v>
      </c>
      <c r="P3015">
        <v>5.1760341813984789</v>
      </c>
      <c r="Q3015">
        <v>4.9667411391618446</v>
      </c>
      <c r="R3015" t="s">
        <v>3065</v>
      </c>
      <c r="S3015">
        <v>31.2641672056536</v>
      </c>
      <c r="T3015">
        <v>144.42500000000001</v>
      </c>
      <c r="U3015" t="s">
        <v>3066</v>
      </c>
      <c r="V3015">
        <v>144.42500000000001</v>
      </c>
      <c r="W3015">
        <v>10</v>
      </c>
      <c r="X3015">
        <v>11</v>
      </c>
      <c r="Y3015">
        <v>11</v>
      </c>
      <c r="Z3015">
        <v>0.28084699848584482</v>
      </c>
      <c r="AA3015">
        <v>1</v>
      </c>
    </row>
    <row r="3016" spans="1:27" x14ac:dyDescent="0.25">
      <c r="A3016" t="s">
        <v>98</v>
      </c>
      <c r="B3016" t="s">
        <v>99</v>
      </c>
      <c r="C3016" t="s">
        <v>1367</v>
      </c>
      <c r="D3016" t="s">
        <v>101</v>
      </c>
      <c r="E3016" t="s">
        <v>3060</v>
      </c>
      <c r="F3016" t="s">
        <v>3102</v>
      </c>
      <c r="H3016" t="s">
        <v>125</v>
      </c>
      <c r="I3016">
        <v>2015</v>
      </c>
      <c r="J3016" t="s">
        <v>3103</v>
      </c>
      <c r="K3016" t="s">
        <v>127</v>
      </c>
      <c r="L3016" t="s">
        <v>3230</v>
      </c>
      <c r="M3016" t="s">
        <v>3245</v>
      </c>
      <c r="N3016">
        <v>1</v>
      </c>
      <c r="O3016">
        <v>2020</v>
      </c>
      <c r="P3016">
        <v>2.3976621560155711</v>
      </c>
      <c r="Q3016">
        <v>4.9667411391618446</v>
      </c>
      <c r="R3016" t="s">
        <v>3065</v>
      </c>
      <c r="S3016">
        <v>14.48230593563923</v>
      </c>
      <c r="T3016">
        <v>12.7</v>
      </c>
      <c r="U3016" t="s">
        <v>3066</v>
      </c>
      <c r="V3016">
        <v>12.7</v>
      </c>
      <c r="W3016">
        <v>0</v>
      </c>
      <c r="X3016">
        <v>1</v>
      </c>
      <c r="Y3016">
        <v>1</v>
      </c>
      <c r="Z3016">
        <v>0.28084699848584482</v>
      </c>
      <c r="AA3016">
        <v>1</v>
      </c>
    </row>
    <row r="3017" spans="1:27" x14ac:dyDescent="0.25">
      <c r="A3017" t="s">
        <v>98</v>
      </c>
      <c r="B3017" t="s">
        <v>99</v>
      </c>
      <c r="C3017" t="s">
        <v>1367</v>
      </c>
      <c r="D3017" t="s">
        <v>101</v>
      </c>
      <c r="E3017" t="s">
        <v>3060</v>
      </c>
      <c r="F3017" t="s">
        <v>3102</v>
      </c>
      <c r="H3017" t="s">
        <v>125</v>
      </c>
      <c r="I3017">
        <v>2022</v>
      </c>
      <c r="J3017" t="s">
        <v>3105</v>
      </c>
      <c r="K3017" t="s">
        <v>127</v>
      </c>
      <c r="L3017" t="s">
        <v>3230</v>
      </c>
      <c r="M3017" t="s">
        <v>3246</v>
      </c>
      <c r="N3017">
        <v>1</v>
      </c>
      <c r="O3017">
        <v>2022</v>
      </c>
      <c r="P3017">
        <v>3.996103593359285</v>
      </c>
      <c r="Q3017">
        <v>4.9667411391618446</v>
      </c>
      <c r="R3017" t="s">
        <v>3065</v>
      </c>
      <c r="S3017">
        <v>24.137176559398711</v>
      </c>
      <c r="T3017">
        <v>9.3000000000000007</v>
      </c>
      <c r="U3017" t="s">
        <v>3066</v>
      </c>
      <c r="V3017">
        <v>9.3000000000000007</v>
      </c>
      <c r="W3017">
        <v>0</v>
      </c>
      <c r="X3017">
        <v>1</v>
      </c>
      <c r="Y3017">
        <v>1</v>
      </c>
      <c r="Z3017">
        <v>0.28084699848584482</v>
      </c>
      <c r="AA3017">
        <v>1</v>
      </c>
    </row>
    <row r="3018" spans="1:27" x14ac:dyDescent="0.25">
      <c r="A3018" t="s">
        <v>98</v>
      </c>
      <c r="B3018" t="s">
        <v>99</v>
      </c>
      <c r="C3018" t="s">
        <v>1367</v>
      </c>
      <c r="D3018" t="s">
        <v>101</v>
      </c>
      <c r="E3018" t="s">
        <v>3060</v>
      </c>
      <c r="F3018" t="s">
        <v>3107</v>
      </c>
      <c r="H3018" t="s">
        <v>125</v>
      </c>
      <c r="I3018">
        <v>2015</v>
      </c>
      <c r="J3018" t="s">
        <v>3108</v>
      </c>
      <c r="K3018" t="s">
        <v>127</v>
      </c>
      <c r="L3018" t="s">
        <v>3230</v>
      </c>
      <c r="M3018" t="s">
        <v>3247</v>
      </c>
      <c r="N3018">
        <v>1</v>
      </c>
      <c r="O3018">
        <v>2020</v>
      </c>
      <c r="P3018">
        <v>1.188030798025733</v>
      </c>
      <c r="Q3018">
        <v>4.9667411391618446</v>
      </c>
      <c r="R3018" t="s">
        <v>3065</v>
      </c>
      <c r="S3018">
        <v>7.1759173554969147</v>
      </c>
      <c r="T3018">
        <v>71.5</v>
      </c>
      <c r="U3018" t="s">
        <v>3066</v>
      </c>
      <c r="V3018">
        <v>71.5</v>
      </c>
      <c r="W3018">
        <v>6</v>
      </c>
      <c r="X3018">
        <v>7</v>
      </c>
      <c r="Y3018">
        <v>7</v>
      </c>
      <c r="Z3018">
        <v>0.28084699848584482</v>
      </c>
      <c r="AA3018">
        <v>1</v>
      </c>
    </row>
    <row r="3019" spans="1:27" x14ac:dyDescent="0.25">
      <c r="A3019" t="s">
        <v>98</v>
      </c>
      <c r="B3019" t="s">
        <v>99</v>
      </c>
      <c r="C3019" t="s">
        <v>1367</v>
      </c>
      <c r="D3019" t="s">
        <v>101</v>
      </c>
      <c r="E3019" t="s">
        <v>3060</v>
      </c>
      <c r="F3019" t="s">
        <v>3110</v>
      </c>
      <c r="H3019" t="s">
        <v>125</v>
      </c>
      <c r="I3019">
        <v>2015</v>
      </c>
      <c r="J3019" t="s">
        <v>3111</v>
      </c>
      <c r="K3019" t="s">
        <v>127</v>
      </c>
      <c r="L3019" t="s">
        <v>3230</v>
      </c>
      <c r="M3019" t="s">
        <v>3248</v>
      </c>
      <c r="N3019">
        <v>0</v>
      </c>
      <c r="O3019">
        <v>2020</v>
      </c>
      <c r="P3019">
        <v>7.0633831082620873</v>
      </c>
      <c r="Q3019">
        <v>4.9667411391618446</v>
      </c>
      <c r="R3019" t="s">
        <v>3065</v>
      </c>
      <c r="S3019">
        <v>42.664090459045283</v>
      </c>
      <c r="T3019">
        <v>90</v>
      </c>
      <c r="U3019" t="s">
        <v>3066</v>
      </c>
      <c r="V3019">
        <v>90</v>
      </c>
      <c r="W3019">
        <v>8</v>
      </c>
      <c r="X3019">
        <v>9</v>
      </c>
      <c r="Y3019">
        <v>9</v>
      </c>
      <c r="Z3019">
        <v>0.28084699848584482</v>
      </c>
      <c r="AA3019">
        <v>1</v>
      </c>
    </row>
    <row r="3020" spans="1:27" x14ac:dyDescent="0.25">
      <c r="A3020" t="s">
        <v>98</v>
      </c>
      <c r="B3020" t="s">
        <v>99</v>
      </c>
      <c r="C3020" t="s">
        <v>1367</v>
      </c>
      <c r="D3020" t="s">
        <v>101</v>
      </c>
      <c r="E3020" t="s">
        <v>3060</v>
      </c>
      <c r="F3020" t="s">
        <v>3110</v>
      </c>
      <c r="H3020" t="s">
        <v>125</v>
      </c>
      <c r="I3020">
        <v>2020</v>
      </c>
      <c r="J3020" t="s">
        <v>3113</v>
      </c>
      <c r="K3020" t="s">
        <v>127</v>
      </c>
      <c r="L3020" t="s">
        <v>3230</v>
      </c>
      <c r="M3020" t="s">
        <v>3248</v>
      </c>
      <c r="N3020">
        <v>1</v>
      </c>
      <c r="O3020">
        <v>2020</v>
      </c>
      <c r="P3020">
        <v>4.449715352605474</v>
      </c>
      <c r="Q3020">
        <v>4.9667411391618446</v>
      </c>
      <c r="R3020" t="s">
        <v>3065</v>
      </c>
      <c r="S3020">
        <v>26.877072276952081</v>
      </c>
      <c r="T3020">
        <v>89.2</v>
      </c>
      <c r="U3020" t="s">
        <v>3066</v>
      </c>
      <c r="V3020">
        <v>89.2</v>
      </c>
      <c r="W3020">
        <v>12</v>
      </c>
      <c r="X3020">
        <v>13</v>
      </c>
      <c r="Y3020">
        <v>13</v>
      </c>
      <c r="Z3020">
        <v>0.28084699848584482</v>
      </c>
      <c r="AA3020">
        <v>1</v>
      </c>
    </row>
    <row r="3021" spans="1:27" x14ac:dyDescent="0.25">
      <c r="A3021" t="s">
        <v>98</v>
      </c>
      <c r="B3021" t="s">
        <v>99</v>
      </c>
      <c r="C3021" t="s">
        <v>1367</v>
      </c>
      <c r="D3021" t="s">
        <v>101</v>
      </c>
      <c r="E3021" t="s">
        <v>3060</v>
      </c>
      <c r="F3021" t="s">
        <v>3110</v>
      </c>
      <c r="H3021" t="s">
        <v>125</v>
      </c>
      <c r="I3021">
        <v>2022</v>
      </c>
      <c r="J3021" t="s">
        <v>3114</v>
      </c>
      <c r="K3021" t="s">
        <v>127</v>
      </c>
      <c r="L3021" t="s">
        <v>3230</v>
      </c>
      <c r="M3021" t="s">
        <v>3249</v>
      </c>
      <c r="N3021">
        <v>1</v>
      </c>
      <c r="O3021">
        <v>2022</v>
      </c>
      <c r="P3021">
        <v>4.4065142326772646</v>
      </c>
      <c r="Q3021">
        <v>4.9667411391618446</v>
      </c>
      <c r="R3021" t="s">
        <v>3065</v>
      </c>
      <c r="S3021">
        <v>26.616129827661279</v>
      </c>
      <c r="T3021">
        <v>89.2</v>
      </c>
      <c r="U3021" t="s">
        <v>3066</v>
      </c>
      <c r="V3021">
        <v>89.2</v>
      </c>
      <c r="W3021">
        <v>12</v>
      </c>
      <c r="X3021">
        <v>13</v>
      </c>
      <c r="Y3021">
        <v>13</v>
      </c>
      <c r="Z3021">
        <v>0.28084699848584482</v>
      </c>
      <c r="AA3021">
        <v>1</v>
      </c>
    </row>
    <row r="3022" spans="1:27" x14ac:dyDescent="0.25">
      <c r="A3022" t="s">
        <v>98</v>
      </c>
      <c r="B3022" t="s">
        <v>99</v>
      </c>
      <c r="C3022" t="s">
        <v>1367</v>
      </c>
      <c r="D3022" t="s">
        <v>101</v>
      </c>
      <c r="E3022" t="s">
        <v>3060</v>
      </c>
      <c r="F3022" t="s">
        <v>3110</v>
      </c>
      <c r="H3022" t="s">
        <v>125</v>
      </c>
      <c r="I3022">
        <v>2030</v>
      </c>
      <c r="J3022" t="s">
        <v>3116</v>
      </c>
      <c r="K3022" t="s">
        <v>127</v>
      </c>
      <c r="L3022" t="s">
        <v>3230</v>
      </c>
      <c r="M3022" t="s">
        <v>3250</v>
      </c>
      <c r="N3022">
        <v>1</v>
      </c>
      <c r="O3022">
        <v>2030</v>
      </c>
      <c r="P3022">
        <v>4.2337097529644314</v>
      </c>
      <c r="Q3022">
        <v>4.9667411391618446</v>
      </c>
      <c r="R3022" t="s">
        <v>3065</v>
      </c>
      <c r="S3022">
        <v>25.572360030498089</v>
      </c>
      <c r="T3022">
        <v>89.2</v>
      </c>
      <c r="U3022" t="s">
        <v>3066</v>
      </c>
      <c r="V3022">
        <v>89.2</v>
      </c>
      <c r="W3022">
        <v>12</v>
      </c>
      <c r="X3022">
        <v>13</v>
      </c>
      <c r="Y3022">
        <v>13</v>
      </c>
      <c r="Z3022">
        <v>0.28084699848584482</v>
      </c>
      <c r="AA3022">
        <v>1</v>
      </c>
    </row>
    <row r="3023" spans="1:27" x14ac:dyDescent="0.25">
      <c r="A3023" t="s">
        <v>98</v>
      </c>
      <c r="B3023" t="s">
        <v>99</v>
      </c>
      <c r="C3023" t="s">
        <v>1367</v>
      </c>
      <c r="D3023" t="s">
        <v>101</v>
      </c>
      <c r="E3023" t="s">
        <v>3060</v>
      </c>
      <c r="F3023" t="s">
        <v>3110</v>
      </c>
      <c r="H3023" t="s">
        <v>125</v>
      </c>
      <c r="I3023">
        <v>2040</v>
      </c>
      <c r="J3023" t="s">
        <v>3118</v>
      </c>
      <c r="K3023" t="s">
        <v>127</v>
      </c>
      <c r="L3023" t="s">
        <v>3230</v>
      </c>
      <c r="M3023" t="s">
        <v>3251</v>
      </c>
      <c r="N3023">
        <v>1</v>
      </c>
      <c r="O3023">
        <v>2040</v>
      </c>
      <c r="P3023">
        <v>4.0285044333054412</v>
      </c>
      <c r="Q3023">
        <v>4.9667411391618446</v>
      </c>
      <c r="R3023" t="s">
        <v>3065</v>
      </c>
      <c r="S3023">
        <v>24.33288339636681</v>
      </c>
      <c r="T3023">
        <v>89.2</v>
      </c>
      <c r="U3023" t="s">
        <v>3066</v>
      </c>
      <c r="V3023">
        <v>89.2</v>
      </c>
      <c r="W3023">
        <v>12</v>
      </c>
      <c r="X3023">
        <v>13</v>
      </c>
      <c r="Y3023">
        <v>13</v>
      </c>
      <c r="Z3023">
        <v>0.28084699848584482</v>
      </c>
      <c r="AA3023">
        <v>1</v>
      </c>
    </row>
    <row r="3024" spans="1:27" x14ac:dyDescent="0.25">
      <c r="A3024" t="s">
        <v>98</v>
      </c>
      <c r="B3024" t="s">
        <v>519</v>
      </c>
      <c r="C3024" t="s">
        <v>1367</v>
      </c>
      <c r="D3024" t="s">
        <v>101</v>
      </c>
      <c r="E3024" t="s">
        <v>3060</v>
      </c>
      <c r="F3024" t="s">
        <v>3061</v>
      </c>
      <c r="H3024" t="s">
        <v>125</v>
      </c>
      <c r="I3024">
        <v>2015</v>
      </c>
      <c r="J3024" t="s">
        <v>3062</v>
      </c>
      <c r="K3024" t="s">
        <v>127</v>
      </c>
      <c r="L3024" t="s">
        <v>3252</v>
      </c>
      <c r="M3024" t="s">
        <v>3253</v>
      </c>
      <c r="N3024">
        <v>0</v>
      </c>
      <c r="O3024">
        <v>2020</v>
      </c>
      <c r="P3024">
        <v>4.9303278118067926</v>
      </c>
      <c r="Q3024">
        <v>11.116831646955321</v>
      </c>
      <c r="R3024" t="s">
        <v>3065</v>
      </c>
      <c r="S3024">
        <v>26.610070036405268</v>
      </c>
      <c r="T3024">
        <v>15.7</v>
      </c>
      <c r="U3024" t="s">
        <v>3066</v>
      </c>
      <c r="V3024">
        <v>15.7</v>
      </c>
      <c r="W3024">
        <v>0</v>
      </c>
      <c r="X3024">
        <v>1</v>
      </c>
      <c r="Y3024">
        <v>1</v>
      </c>
      <c r="Z3024">
        <v>0.31944737730523498</v>
      </c>
      <c r="AA3024">
        <v>1</v>
      </c>
    </row>
    <row r="3025" spans="1:27" x14ac:dyDescent="0.25">
      <c r="A3025" t="s">
        <v>98</v>
      </c>
      <c r="B3025" t="s">
        <v>519</v>
      </c>
      <c r="C3025" t="s">
        <v>1367</v>
      </c>
      <c r="D3025" t="s">
        <v>101</v>
      </c>
      <c r="E3025" t="s">
        <v>3060</v>
      </c>
      <c r="F3025" t="s">
        <v>3061</v>
      </c>
      <c r="H3025" t="s">
        <v>125</v>
      </c>
      <c r="I3025">
        <v>2020</v>
      </c>
      <c r="J3025" t="s">
        <v>3067</v>
      </c>
      <c r="K3025" t="s">
        <v>127</v>
      </c>
      <c r="L3025" t="s">
        <v>3252</v>
      </c>
      <c r="M3025" t="s">
        <v>3253</v>
      </c>
      <c r="N3025">
        <v>1</v>
      </c>
      <c r="O3025">
        <v>2020</v>
      </c>
      <c r="P3025">
        <v>7.0363824083069577</v>
      </c>
      <c r="Q3025">
        <v>11.116831646955321</v>
      </c>
      <c r="R3025" t="s">
        <v>3065</v>
      </c>
      <c r="S3025">
        <v>37.976912658747061</v>
      </c>
      <c r="T3025">
        <v>15.7</v>
      </c>
      <c r="U3025" t="s">
        <v>3066</v>
      </c>
      <c r="V3025">
        <v>15.7</v>
      </c>
      <c r="W3025">
        <v>0</v>
      </c>
      <c r="X3025">
        <v>1</v>
      </c>
      <c r="Y3025">
        <v>1</v>
      </c>
      <c r="Z3025">
        <v>0.31944737730523498</v>
      </c>
      <c r="AA3025">
        <v>1</v>
      </c>
    </row>
    <row r="3026" spans="1:27" x14ac:dyDescent="0.25">
      <c r="A3026" t="s">
        <v>98</v>
      </c>
      <c r="B3026" t="s">
        <v>519</v>
      </c>
      <c r="C3026" t="s">
        <v>1367</v>
      </c>
      <c r="D3026" t="s">
        <v>101</v>
      </c>
      <c r="E3026" t="s">
        <v>3060</v>
      </c>
      <c r="F3026" t="s">
        <v>3061</v>
      </c>
      <c r="H3026" t="s">
        <v>125</v>
      </c>
      <c r="I3026">
        <v>2022</v>
      </c>
      <c r="J3026" t="s">
        <v>3068</v>
      </c>
      <c r="K3026" t="s">
        <v>127</v>
      </c>
      <c r="L3026" t="s">
        <v>3252</v>
      </c>
      <c r="M3026" t="s">
        <v>3254</v>
      </c>
      <c r="N3026">
        <v>1</v>
      </c>
      <c r="O3026">
        <v>2022</v>
      </c>
      <c r="P3026">
        <v>7.8788042469070234</v>
      </c>
      <c r="Q3026">
        <v>11.116831646955321</v>
      </c>
      <c r="R3026" t="s">
        <v>3065</v>
      </c>
      <c r="S3026">
        <v>42.523649707683781</v>
      </c>
      <c r="T3026">
        <v>15.7</v>
      </c>
      <c r="U3026" t="s">
        <v>3066</v>
      </c>
      <c r="V3026">
        <v>15.7</v>
      </c>
      <c r="W3026">
        <v>0</v>
      </c>
      <c r="X3026">
        <v>1</v>
      </c>
      <c r="Y3026">
        <v>1</v>
      </c>
      <c r="Z3026">
        <v>0.31944737730523498</v>
      </c>
      <c r="AA3026">
        <v>1</v>
      </c>
    </row>
    <row r="3027" spans="1:27" x14ac:dyDescent="0.25">
      <c r="A3027" t="s">
        <v>98</v>
      </c>
      <c r="B3027" t="s">
        <v>519</v>
      </c>
      <c r="C3027" t="s">
        <v>1367</v>
      </c>
      <c r="D3027" t="s">
        <v>101</v>
      </c>
      <c r="E3027" t="s">
        <v>3060</v>
      </c>
      <c r="F3027" t="s">
        <v>3070</v>
      </c>
      <c r="H3027" t="s">
        <v>125</v>
      </c>
      <c r="I3027">
        <v>2015</v>
      </c>
      <c r="J3027" t="s">
        <v>3071</v>
      </c>
      <c r="K3027" t="s">
        <v>127</v>
      </c>
      <c r="L3027" t="s">
        <v>3252</v>
      </c>
      <c r="M3027" t="s">
        <v>3255</v>
      </c>
      <c r="N3027">
        <v>0</v>
      </c>
      <c r="O3027">
        <v>2020</v>
      </c>
      <c r="P3027">
        <v>4.7269225388114773</v>
      </c>
      <c r="Q3027">
        <v>11.116831646955321</v>
      </c>
      <c r="R3027" t="s">
        <v>3065</v>
      </c>
      <c r="S3027">
        <v>25.51224677458935</v>
      </c>
      <c r="T3027">
        <v>59.066666666666663</v>
      </c>
      <c r="U3027" t="s">
        <v>3066</v>
      </c>
      <c r="V3027">
        <v>59.066666666666663</v>
      </c>
      <c r="W3027">
        <v>3</v>
      </c>
      <c r="X3027">
        <v>4</v>
      </c>
      <c r="Y3027">
        <v>4</v>
      </c>
      <c r="Z3027">
        <v>0.31944737730523498</v>
      </c>
      <c r="AA3027">
        <v>1</v>
      </c>
    </row>
    <row r="3028" spans="1:27" x14ac:dyDescent="0.25">
      <c r="A3028" t="s">
        <v>98</v>
      </c>
      <c r="B3028" t="s">
        <v>519</v>
      </c>
      <c r="C3028" t="s">
        <v>1367</v>
      </c>
      <c r="D3028" t="s">
        <v>101</v>
      </c>
      <c r="E3028" t="s">
        <v>3060</v>
      </c>
      <c r="F3028" t="s">
        <v>3070</v>
      </c>
      <c r="H3028" t="s">
        <v>125</v>
      </c>
      <c r="I3028">
        <v>2020</v>
      </c>
      <c r="J3028" t="s">
        <v>3073</v>
      </c>
      <c r="K3028" t="s">
        <v>127</v>
      </c>
      <c r="L3028" t="s">
        <v>3252</v>
      </c>
      <c r="M3028" t="s">
        <v>3255</v>
      </c>
      <c r="N3028">
        <v>1</v>
      </c>
      <c r="O3028">
        <v>2020</v>
      </c>
      <c r="P3028">
        <v>6.2353616429714247</v>
      </c>
      <c r="Q3028">
        <v>11.116831646955321</v>
      </c>
      <c r="R3028" t="s">
        <v>3065</v>
      </c>
      <c r="S3028">
        <v>33.653626362215363</v>
      </c>
      <c r="T3028">
        <v>59.933333333333337</v>
      </c>
      <c r="U3028" t="s">
        <v>3066</v>
      </c>
      <c r="V3028">
        <v>59.933333333333337</v>
      </c>
      <c r="W3028">
        <v>3</v>
      </c>
      <c r="X3028">
        <v>4</v>
      </c>
      <c r="Y3028">
        <v>4</v>
      </c>
      <c r="Z3028">
        <v>0.31944737730523498</v>
      </c>
      <c r="AA3028">
        <v>1</v>
      </c>
    </row>
    <row r="3029" spans="1:27" x14ac:dyDescent="0.25">
      <c r="A3029" t="s">
        <v>98</v>
      </c>
      <c r="B3029" t="s">
        <v>519</v>
      </c>
      <c r="C3029" t="s">
        <v>1367</v>
      </c>
      <c r="D3029" t="s">
        <v>101</v>
      </c>
      <c r="E3029" t="s">
        <v>3060</v>
      </c>
      <c r="F3029" t="s">
        <v>3070</v>
      </c>
      <c r="H3029" t="s">
        <v>125</v>
      </c>
      <c r="I3029">
        <v>2022</v>
      </c>
      <c r="J3029" t="s">
        <v>3074</v>
      </c>
      <c r="K3029" t="s">
        <v>127</v>
      </c>
      <c r="L3029" t="s">
        <v>3252</v>
      </c>
      <c r="M3029" t="s">
        <v>3256</v>
      </c>
      <c r="N3029">
        <v>1</v>
      </c>
      <c r="O3029">
        <v>2022</v>
      </c>
      <c r="P3029">
        <v>5.7403488104607021</v>
      </c>
      <c r="Q3029">
        <v>11.116831646955321</v>
      </c>
      <c r="R3029" t="s">
        <v>3065</v>
      </c>
      <c r="S3029">
        <v>30.981932583459809</v>
      </c>
      <c r="T3029">
        <v>65.8</v>
      </c>
      <c r="U3029" t="s">
        <v>3066</v>
      </c>
      <c r="V3029">
        <v>65.8</v>
      </c>
      <c r="W3029">
        <v>3</v>
      </c>
      <c r="X3029">
        <v>4</v>
      </c>
      <c r="Y3029">
        <v>4</v>
      </c>
      <c r="Z3029">
        <v>0.31944737730523498</v>
      </c>
      <c r="AA3029">
        <v>1</v>
      </c>
    </row>
    <row r="3030" spans="1:27" x14ac:dyDescent="0.25">
      <c r="A3030" t="s">
        <v>98</v>
      </c>
      <c r="B3030" t="s">
        <v>519</v>
      </c>
      <c r="C3030" t="s">
        <v>1367</v>
      </c>
      <c r="D3030" t="s">
        <v>101</v>
      </c>
      <c r="E3030" t="s">
        <v>3060</v>
      </c>
      <c r="F3030" t="s">
        <v>3070</v>
      </c>
      <c r="H3030" t="s">
        <v>125</v>
      </c>
      <c r="I3030">
        <v>2030</v>
      </c>
      <c r="J3030" t="s">
        <v>3076</v>
      </c>
      <c r="K3030" t="s">
        <v>127</v>
      </c>
      <c r="L3030" t="s">
        <v>3252</v>
      </c>
      <c r="M3030" t="s">
        <v>3257</v>
      </c>
      <c r="N3030">
        <v>1</v>
      </c>
      <c r="O3030">
        <v>2030</v>
      </c>
      <c r="P3030">
        <v>5.513542930837608</v>
      </c>
      <c r="Q3030">
        <v>11.116831646955321</v>
      </c>
      <c r="R3030" t="s">
        <v>3065</v>
      </c>
      <c r="S3030">
        <v>29.757811070284539</v>
      </c>
      <c r="T3030">
        <v>68.5</v>
      </c>
      <c r="U3030" t="s">
        <v>3066</v>
      </c>
      <c r="V3030">
        <v>68.5</v>
      </c>
      <c r="W3030">
        <v>3</v>
      </c>
      <c r="X3030">
        <v>4</v>
      </c>
      <c r="Y3030">
        <v>4</v>
      </c>
      <c r="Z3030">
        <v>0.31944737730523498</v>
      </c>
      <c r="AA3030">
        <v>1</v>
      </c>
    </row>
    <row r="3031" spans="1:27" x14ac:dyDescent="0.25">
      <c r="A3031" t="s">
        <v>98</v>
      </c>
      <c r="B3031" t="s">
        <v>519</v>
      </c>
      <c r="C3031" t="s">
        <v>1367</v>
      </c>
      <c r="D3031" t="s">
        <v>101</v>
      </c>
      <c r="E3031" t="s">
        <v>3060</v>
      </c>
      <c r="F3031" t="s">
        <v>3070</v>
      </c>
      <c r="H3031" t="s">
        <v>125</v>
      </c>
      <c r="I3031">
        <v>2040</v>
      </c>
      <c r="J3031" t="s">
        <v>3078</v>
      </c>
      <c r="K3031" t="s">
        <v>127</v>
      </c>
      <c r="L3031" t="s">
        <v>3252</v>
      </c>
      <c r="M3031" t="s">
        <v>3258</v>
      </c>
      <c r="N3031">
        <v>1</v>
      </c>
      <c r="O3031">
        <v>2040</v>
      </c>
      <c r="P3031">
        <v>5.2435359312863046</v>
      </c>
      <c r="Q3031">
        <v>11.116831646955321</v>
      </c>
      <c r="R3031" t="s">
        <v>3065</v>
      </c>
      <c r="S3031">
        <v>28.3005235545997</v>
      </c>
      <c r="T3031">
        <v>72</v>
      </c>
      <c r="U3031" t="s">
        <v>3066</v>
      </c>
      <c r="V3031">
        <v>72</v>
      </c>
      <c r="W3031">
        <v>3</v>
      </c>
      <c r="X3031">
        <v>4</v>
      </c>
      <c r="Y3031">
        <v>4</v>
      </c>
      <c r="Z3031">
        <v>0.31944737730523498</v>
      </c>
      <c r="AA3031">
        <v>1</v>
      </c>
    </row>
    <row r="3032" spans="1:27" x14ac:dyDescent="0.25">
      <c r="A3032" t="s">
        <v>98</v>
      </c>
      <c r="B3032" t="s">
        <v>519</v>
      </c>
      <c r="C3032" t="s">
        <v>1367</v>
      </c>
      <c r="D3032" t="s">
        <v>101</v>
      </c>
      <c r="E3032" t="s">
        <v>3060</v>
      </c>
      <c r="F3032" t="s">
        <v>3080</v>
      </c>
      <c r="H3032" t="s">
        <v>125</v>
      </c>
      <c r="I3032">
        <v>2015</v>
      </c>
      <c r="J3032" t="s">
        <v>3081</v>
      </c>
      <c r="K3032" t="s">
        <v>127</v>
      </c>
      <c r="L3032" t="s">
        <v>3252</v>
      </c>
      <c r="M3032" t="s">
        <v>3259</v>
      </c>
      <c r="N3032">
        <v>0</v>
      </c>
      <c r="O3032">
        <v>2020</v>
      </c>
      <c r="P3032">
        <v>21.61676038407732</v>
      </c>
      <c r="Q3032">
        <v>11.116831646955321</v>
      </c>
      <c r="R3032" t="s">
        <v>3065</v>
      </c>
      <c r="S3032">
        <v>116.6704385057287</v>
      </c>
      <c r="T3032">
        <v>79.849999999999994</v>
      </c>
      <c r="U3032" t="s">
        <v>3066</v>
      </c>
      <c r="V3032">
        <v>79.849999999999994</v>
      </c>
      <c r="W3032">
        <v>11</v>
      </c>
      <c r="X3032">
        <v>12</v>
      </c>
      <c r="Y3032">
        <v>12</v>
      </c>
      <c r="Z3032">
        <v>0.31944737730523498</v>
      </c>
      <c r="AA3032">
        <v>1</v>
      </c>
    </row>
    <row r="3033" spans="1:27" x14ac:dyDescent="0.25">
      <c r="A3033" t="s">
        <v>98</v>
      </c>
      <c r="B3033" t="s">
        <v>519</v>
      </c>
      <c r="C3033" t="s">
        <v>1367</v>
      </c>
      <c r="D3033" t="s">
        <v>101</v>
      </c>
      <c r="E3033" t="s">
        <v>3060</v>
      </c>
      <c r="F3033" t="s">
        <v>3080</v>
      </c>
      <c r="H3033" t="s">
        <v>125</v>
      </c>
      <c r="I3033">
        <v>2016</v>
      </c>
      <c r="J3033" t="s">
        <v>3083</v>
      </c>
      <c r="K3033" t="s">
        <v>127</v>
      </c>
      <c r="L3033" t="s">
        <v>3252</v>
      </c>
      <c r="M3033" t="s">
        <v>3259</v>
      </c>
      <c r="N3033">
        <v>0</v>
      </c>
      <c r="O3033">
        <v>2020</v>
      </c>
      <c r="P3033">
        <v>21.128047714889458</v>
      </c>
      <c r="Q3033">
        <v>11.116831646955321</v>
      </c>
      <c r="R3033" t="s">
        <v>3065</v>
      </c>
      <c r="S3033">
        <v>114.0327481023391</v>
      </c>
      <c r="T3033">
        <v>83.025000000000006</v>
      </c>
      <c r="U3033" t="s">
        <v>3066</v>
      </c>
      <c r="V3033">
        <v>83.025000000000006</v>
      </c>
      <c r="W3033">
        <v>11</v>
      </c>
      <c r="X3033">
        <v>12</v>
      </c>
      <c r="Y3033">
        <v>12</v>
      </c>
      <c r="Z3033">
        <v>0.31944737730523498</v>
      </c>
      <c r="AA3033">
        <v>1</v>
      </c>
    </row>
    <row r="3034" spans="1:27" x14ac:dyDescent="0.25">
      <c r="A3034" t="s">
        <v>98</v>
      </c>
      <c r="B3034" t="s">
        <v>519</v>
      </c>
      <c r="C3034" t="s">
        <v>1367</v>
      </c>
      <c r="D3034" t="s">
        <v>101</v>
      </c>
      <c r="E3034" t="s">
        <v>3060</v>
      </c>
      <c r="F3034" t="s">
        <v>3080</v>
      </c>
      <c r="H3034" t="s">
        <v>125</v>
      </c>
      <c r="I3034">
        <v>2017</v>
      </c>
      <c r="J3034" t="s">
        <v>3084</v>
      </c>
      <c r="K3034" t="s">
        <v>127</v>
      </c>
      <c r="L3034" t="s">
        <v>3252</v>
      </c>
      <c r="M3034" t="s">
        <v>3259</v>
      </c>
      <c r="N3034">
        <v>0</v>
      </c>
      <c r="O3034">
        <v>2020</v>
      </c>
      <c r="P3034">
        <v>17.431651891032121</v>
      </c>
      <c r="Q3034">
        <v>11.116831646955321</v>
      </c>
      <c r="R3034" t="s">
        <v>3065</v>
      </c>
      <c r="S3034">
        <v>94.08248201261361</v>
      </c>
      <c r="T3034">
        <v>86.2</v>
      </c>
      <c r="U3034" t="s">
        <v>3066</v>
      </c>
      <c r="V3034">
        <v>86.2</v>
      </c>
      <c r="W3034">
        <v>11</v>
      </c>
      <c r="X3034">
        <v>12</v>
      </c>
      <c r="Y3034">
        <v>12</v>
      </c>
      <c r="Z3034">
        <v>0.31944737730523498</v>
      </c>
      <c r="AA3034">
        <v>1</v>
      </c>
    </row>
    <row r="3035" spans="1:27" x14ac:dyDescent="0.25">
      <c r="A3035" t="s">
        <v>98</v>
      </c>
      <c r="B3035" t="s">
        <v>519</v>
      </c>
      <c r="C3035" t="s">
        <v>1367</v>
      </c>
      <c r="D3035" t="s">
        <v>101</v>
      </c>
      <c r="E3035" t="s">
        <v>3060</v>
      </c>
      <c r="F3035" t="s">
        <v>3080</v>
      </c>
      <c r="H3035" t="s">
        <v>125</v>
      </c>
      <c r="I3035">
        <v>2018</v>
      </c>
      <c r="J3035" t="s">
        <v>3085</v>
      </c>
      <c r="K3035" t="s">
        <v>127</v>
      </c>
      <c r="L3035" t="s">
        <v>3252</v>
      </c>
      <c r="M3035" t="s">
        <v>3259</v>
      </c>
      <c r="N3035">
        <v>0</v>
      </c>
      <c r="O3035">
        <v>2020</v>
      </c>
      <c r="P3035">
        <v>15.33639757451401</v>
      </c>
      <c r="Q3035">
        <v>11.116831646955321</v>
      </c>
      <c r="R3035" t="s">
        <v>3065</v>
      </c>
      <c r="S3035">
        <v>82.773930890899194</v>
      </c>
      <c r="T3035">
        <v>89.35</v>
      </c>
      <c r="U3035" t="s">
        <v>3066</v>
      </c>
      <c r="V3035">
        <v>89.35</v>
      </c>
      <c r="W3035">
        <v>10</v>
      </c>
      <c r="X3035">
        <v>11</v>
      </c>
      <c r="Y3035">
        <v>11</v>
      </c>
      <c r="Z3035">
        <v>0.31944737730523498</v>
      </c>
      <c r="AA3035">
        <v>1</v>
      </c>
    </row>
    <row r="3036" spans="1:27" x14ac:dyDescent="0.25">
      <c r="A3036" t="s">
        <v>98</v>
      </c>
      <c r="B3036" t="s">
        <v>519</v>
      </c>
      <c r="C3036" t="s">
        <v>1367</v>
      </c>
      <c r="D3036" t="s">
        <v>101</v>
      </c>
      <c r="E3036" t="s">
        <v>3060</v>
      </c>
      <c r="F3036" t="s">
        <v>3080</v>
      </c>
      <c r="H3036" t="s">
        <v>125</v>
      </c>
      <c r="I3036">
        <v>2019</v>
      </c>
      <c r="J3036" t="s">
        <v>3086</v>
      </c>
      <c r="K3036" t="s">
        <v>127</v>
      </c>
      <c r="L3036" t="s">
        <v>3252</v>
      </c>
      <c r="M3036" t="s">
        <v>3259</v>
      </c>
      <c r="N3036">
        <v>0</v>
      </c>
      <c r="O3036">
        <v>2020</v>
      </c>
      <c r="P3036">
        <v>13.24384332799141</v>
      </c>
      <c r="Q3036">
        <v>11.116831646955321</v>
      </c>
      <c r="R3036" t="s">
        <v>3065</v>
      </c>
      <c r="S3036">
        <v>71.479952644341651</v>
      </c>
      <c r="T3036">
        <v>92.55</v>
      </c>
      <c r="U3036" t="s">
        <v>3066</v>
      </c>
      <c r="V3036">
        <v>92.55</v>
      </c>
      <c r="W3036">
        <v>10</v>
      </c>
      <c r="X3036">
        <v>11</v>
      </c>
      <c r="Y3036">
        <v>11</v>
      </c>
      <c r="Z3036">
        <v>0.31944737730523498</v>
      </c>
      <c r="AA3036">
        <v>1</v>
      </c>
    </row>
    <row r="3037" spans="1:27" x14ac:dyDescent="0.25">
      <c r="A3037" t="s">
        <v>98</v>
      </c>
      <c r="B3037" t="s">
        <v>519</v>
      </c>
      <c r="C3037" t="s">
        <v>1367</v>
      </c>
      <c r="D3037" t="s">
        <v>101</v>
      </c>
      <c r="E3037" t="s">
        <v>3060</v>
      </c>
      <c r="F3037" t="s">
        <v>3080</v>
      </c>
      <c r="H3037" t="s">
        <v>125</v>
      </c>
      <c r="I3037">
        <v>2020</v>
      </c>
      <c r="J3037" t="s">
        <v>3087</v>
      </c>
      <c r="K3037" t="s">
        <v>127</v>
      </c>
      <c r="L3037" t="s">
        <v>3252</v>
      </c>
      <c r="M3037" t="s">
        <v>3259</v>
      </c>
      <c r="N3037">
        <v>1</v>
      </c>
      <c r="O3037">
        <v>2020</v>
      </c>
      <c r="P3037">
        <v>11.1485890114733</v>
      </c>
      <c r="Q3037">
        <v>11.116831646955321</v>
      </c>
      <c r="R3037" t="s">
        <v>3065</v>
      </c>
      <c r="S3037">
        <v>60.171401522627271</v>
      </c>
      <c r="T3037">
        <v>95.699999999999989</v>
      </c>
      <c r="U3037" t="s">
        <v>3066</v>
      </c>
      <c r="V3037">
        <v>95.699999999999989</v>
      </c>
      <c r="W3037">
        <v>10</v>
      </c>
      <c r="X3037">
        <v>11</v>
      </c>
      <c r="Y3037">
        <v>11</v>
      </c>
      <c r="Z3037">
        <v>0.31944737730523498</v>
      </c>
      <c r="AA3037">
        <v>1</v>
      </c>
    </row>
    <row r="3038" spans="1:27" x14ac:dyDescent="0.25">
      <c r="A3038" t="s">
        <v>98</v>
      </c>
      <c r="B3038" t="s">
        <v>519</v>
      </c>
      <c r="C3038" t="s">
        <v>1367</v>
      </c>
      <c r="D3038" t="s">
        <v>101</v>
      </c>
      <c r="E3038" t="s">
        <v>3060</v>
      </c>
      <c r="F3038" t="s">
        <v>3080</v>
      </c>
      <c r="H3038" t="s">
        <v>125</v>
      </c>
      <c r="I3038">
        <v>2021</v>
      </c>
      <c r="J3038" t="s">
        <v>3088</v>
      </c>
      <c r="K3038" t="s">
        <v>127</v>
      </c>
      <c r="L3038" t="s">
        <v>3252</v>
      </c>
      <c r="M3038" t="s">
        <v>3260</v>
      </c>
      <c r="N3038">
        <v>1</v>
      </c>
      <c r="O3038">
        <v>2021</v>
      </c>
      <c r="P3038">
        <v>8.8076283253635061</v>
      </c>
      <c r="Q3038">
        <v>11.116831646955321</v>
      </c>
      <c r="R3038" t="s">
        <v>3065</v>
      </c>
      <c r="S3038">
        <v>47.536718761639648</v>
      </c>
      <c r="T3038">
        <v>97.949999999999989</v>
      </c>
      <c r="U3038" t="s">
        <v>3066</v>
      </c>
      <c r="V3038">
        <v>97.949999999999989</v>
      </c>
      <c r="W3038">
        <v>9</v>
      </c>
      <c r="X3038">
        <v>10</v>
      </c>
      <c r="Y3038">
        <v>10</v>
      </c>
      <c r="Z3038">
        <v>0.31944737730523498</v>
      </c>
      <c r="AA3038">
        <v>1</v>
      </c>
    </row>
    <row r="3039" spans="1:27" x14ac:dyDescent="0.25">
      <c r="A3039" t="s">
        <v>98</v>
      </c>
      <c r="B3039" t="s">
        <v>519</v>
      </c>
      <c r="C3039" t="s">
        <v>1367</v>
      </c>
      <c r="D3039" t="s">
        <v>101</v>
      </c>
      <c r="E3039" t="s">
        <v>3060</v>
      </c>
      <c r="F3039" t="s">
        <v>3080</v>
      </c>
      <c r="H3039" t="s">
        <v>125</v>
      </c>
      <c r="I3039">
        <v>2022</v>
      </c>
      <c r="J3039" t="s">
        <v>3090</v>
      </c>
      <c r="K3039" t="s">
        <v>127</v>
      </c>
      <c r="L3039" t="s">
        <v>3252</v>
      </c>
      <c r="M3039" t="s">
        <v>3261</v>
      </c>
      <c r="N3039">
        <v>1</v>
      </c>
      <c r="O3039">
        <v>2022</v>
      </c>
      <c r="P3039">
        <v>6.4693677092492212</v>
      </c>
      <c r="Q3039">
        <v>11.116831646955321</v>
      </c>
      <c r="R3039" t="s">
        <v>3065</v>
      </c>
      <c r="S3039">
        <v>34.91660887580889</v>
      </c>
      <c r="T3039">
        <v>100.22499999999999</v>
      </c>
      <c r="U3039" t="s">
        <v>3066</v>
      </c>
      <c r="V3039">
        <v>100.22499999999999</v>
      </c>
      <c r="W3039">
        <v>9</v>
      </c>
      <c r="X3039">
        <v>10</v>
      </c>
      <c r="Y3039">
        <v>10</v>
      </c>
      <c r="Z3039">
        <v>0.31944737730523498</v>
      </c>
      <c r="AA3039">
        <v>1</v>
      </c>
    </row>
    <row r="3040" spans="1:27" x14ac:dyDescent="0.25">
      <c r="A3040" t="s">
        <v>98</v>
      </c>
      <c r="B3040" t="s">
        <v>519</v>
      </c>
      <c r="C3040" t="s">
        <v>1367</v>
      </c>
      <c r="D3040" t="s">
        <v>101</v>
      </c>
      <c r="E3040" t="s">
        <v>3060</v>
      </c>
      <c r="F3040" t="s">
        <v>3080</v>
      </c>
      <c r="H3040" t="s">
        <v>125</v>
      </c>
      <c r="I3040">
        <v>2023</v>
      </c>
      <c r="J3040" t="s">
        <v>3092</v>
      </c>
      <c r="K3040" t="s">
        <v>127</v>
      </c>
      <c r="L3040" t="s">
        <v>3252</v>
      </c>
      <c r="M3040" t="s">
        <v>3262</v>
      </c>
      <c r="N3040">
        <v>1</v>
      </c>
      <c r="O3040">
        <v>2023</v>
      </c>
      <c r="P3040">
        <v>6.3505646294466462</v>
      </c>
      <c r="Q3040">
        <v>11.116831646955321</v>
      </c>
      <c r="R3040" t="s">
        <v>3065</v>
      </c>
      <c r="S3040">
        <v>34.27540236890755</v>
      </c>
      <c r="T3040">
        <v>102.65</v>
      </c>
      <c r="U3040" t="s">
        <v>3066</v>
      </c>
      <c r="V3040">
        <v>102.65</v>
      </c>
      <c r="W3040">
        <v>9</v>
      </c>
      <c r="X3040">
        <v>10</v>
      </c>
      <c r="Y3040">
        <v>10</v>
      </c>
      <c r="Z3040">
        <v>0.31944737730523498</v>
      </c>
      <c r="AA3040">
        <v>1</v>
      </c>
    </row>
    <row r="3041" spans="1:27" x14ac:dyDescent="0.25">
      <c r="A3041" t="s">
        <v>98</v>
      </c>
      <c r="B3041" t="s">
        <v>519</v>
      </c>
      <c r="C3041" t="s">
        <v>1367</v>
      </c>
      <c r="D3041" t="s">
        <v>101</v>
      </c>
      <c r="E3041" t="s">
        <v>3060</v>
      </c>
      <c r="F3041" t="s">
        <v>3080</v>
      </c>
      <c r="H3041" t="s">
        <v>125</v>
      </c>
      <c r="I3041">
        <v>2024</v>
      </c>
      <c r="J3041" t="s">
        <v>3094</v>
      </c>
      <c r="K3041" t="s">
        <v>127</v>
      </c>
      <c r="L3041" t="s">
        <v>3252</v>
      </c>
      <c r="M3041" t="s">
        <v>3263</v>
      </c>
      <c r="N3041">
        <v>1</v>
      </c>
      <c r="O3041">
        <v>2024</v>
      </c>
      <c r="P3041">
        <v>6.2857629495543348</v>
      </c>
      <c r="Q3041">
        <v>11.116831646955321</v>
      </c>
      <c r="R3041" t="s">
        <v>3065</v>
      </c>
      <c r="S3041">
        <v>33.925653365143198</v>
      </c>
      <c r="T3041">
        <v>105.05</v>
      </c>
      <c r="U3041" t="s">
        <v>3066</v>
      </c>
      <c r="V3041">
        <v>105.05</v>
      </c>
      <c r="W3041">
        <v>9</v>
      </c>
      <c r="X3041">
        <v>10</v>
      </c>
      <c r="Y3041">
        <v>10</v>
      </c>
      <c r="Z3041">
        <v>0.31944737730523498</v>
      </c>
      <c r="AA3041">
        <v>1</v>
      </c>
    </row>
    <row r="3042" spans="1:27" x14ac:dyDescent="0.25">
      <c r="A3042" t="s">
        <v>98</v>
      </c>
      <c r="B3042" t="s">
        <v>519</v>
      </c>
      <c r="C3042" t="s">
        <v>1367</v>
      </c>
      <c r="D3042" t="s">
        <v>101</v>
      </c>
      <c r="E3042" t="s">
        <v>3060</v>
      </c>
      <c r="F3042" t="s">
        <v>3080</v>
      </c>
      <c r="H3042" t="s">
        <v>125</v>
      </c>
      <c r="I3042">
        <v>2025</v>
      </c>
      <c r="J3042" t="s">
        <v>3096</v>
      </c>
      <c r="K3042" t="s">
        <v>127</v>
      </c>
      <c r="L3042" t="s">
        <v>3252</v>
      </c>
      <c r="M3042" t="s">
        <v>3264</v>
      </c>
      <c r="N3042">
        <v>1</v>
      </c>
      <c r="O3042">
        <v>2025</v>
      </c>
      <c r="P3042">
        <v>6.1210586798280389</v>
      </c>
      <c r="Q3042">
        <v>11.116831646955321</v>
      </c>
      <c r="R3042" t="s">
        <v>3065</v>
      </c>
      <c r="S3042">
        <v>33.036707980575443</v>
      </c>
      <c r="T3042">
        <v>107.47499999999999</v>
      </c>
      <c r="U3042" t="s">
        <v>3066</v>
      </c>
      <c r="V3042">
        <v>107.47499999999999</v>
      </c>
      <c r="W3042">
        <v>9</v>
      </c>
      <c r="X3042">
        <v>10</v>
      </c>
      <c r="Y3042">
        <v>10</v>
      </c>
      <c r="Z3042">
        <v>0.31944737730523498</v>
      </c>
      <c r="AA3042">
        <v>1</v>
      </c>
    </row>
    <row r="3043" spans="1:27" x14ac:dyDescent="0.25">
      <c r="A3043" t="s">
        <v>98</v>
      </c>
      <c r="B3043" t="s">
        <v>519</v>
      </c>
      <c r="C3043" t="s">
        <v>1367</v>
      </c>
      <c r="D3043" t="s">
        <v>101</v>
      </c>
      <c r="E3043" t="s">
        <v>3060</v>
      </c>
      <c r="F3043" t="s">
        <v>3080</v>
      </c>
      <c r="H3043" t="s">
        <v>125</v>
      </c>
      <c r="I3043">
        <v>2030</v>
      </c>
      <c r="J3043" t="s">
        <v>3098</v>
      </c>
      <c r="K3043" t="s">
        <v>127</v>
      </c>
      <c r="L3043" t="s">
        <v>3252</v>
      </c>
      <c r="M3043" t="s">
        <v>3265</v>
      </c>
      <c r="N3043">
        <v>1</v>
      </c>
      <c r="O3043">
        <v>2030</v>
      </c>
      <c r="P3043">
        <v>5.5459437707837651</v>
      </c>
      <c r="Q3043">
        <v>11.116831646955321</v>
      </c>
      <c r="R3043" t="s">
        <v>3065</v>
      </c>
      <c r="S3043">
        <v>29.932685572166729</v>
      </c>
      <c r="T3043">
        <v>119.575</v>
      </c>
      <c r="U3043" t="s">
        <v>3066</v>
      </c>
      <c r="V3043">
        <v>119.575</v>
      </c>
      <c r="W3043">
        <v>9</v>
      </c>
      <c r="X3043">
        <v>10</v>
      </c>
      <c r="Y3043">
        <v>10</v>
      </c>
      <c r="Z3043">
        <v>0.31944737730523498</v>
      </c>
      <c r="AA3043">
        <v>1</v>
      </c>
    </row>
    <row r="3044" spans="1:27" x14ac:dyDescent="0.25">
      <c r="A3044" t="s">
        <v>98</v>
      </c>
      <c r="B3044" t="s">
        <v>519</v>
      </c>
      <c r="C3044" t="s">
        <v>1367</v>
      </c>
      <c r="D3044" t="s">
        <v>101</v>
      </c>
      <c r="E3044" t="s">
        <v>3060</v>
      </c>
      <c r="F3044" t="s">
        <v>3080</v>
      </c>
      <c r="H3044" t="s">
        <v>125</v>
      </c>
      <c r="I3044">
        <v>2040</v>
      </c>
      <c r="J3044" t="s">
        <v>3100</v>
      </c>
      <c r="K3044" t="s">
        <v>127</v>
      </c>
      <c r="L3044" t="s">
        <v>3252</v>
      </c>
      <c r="M3044" t="s">
        <v>3266</v>
      </c>
      <c r="N3044">
        <v>1</v>
      </c>
      <c r="O3044">
        <v>2040</v>
      </c>
      <c r="P3044">
        <v>5.1760341813984789</v>
      </c>
      <c r="Q3044">
        <v>11.116831646955321</v>
      </c>
      <c r="R3044" t="s">
        <v>3065</v>
      </c>
      <c r="S3044">
        <v>27.936201675678479</v>
      </c>
      <c r="T3044">
        <v>144.42500000000001</v>
      </c>
      <c r="U3044" t="s">
        <v>3066</v>
      </c>
      <c r="V3044">
        <v>144.42500000000001</v>
      </c>
      <c r="W3044">
        <v>9</v>
      </c>
      <c r="X3044">
        <v>10</v>
      </c>
      <c r="Y3044">
        <v>10</v>
      </c>
      <c r="Z3044">
        <v>0.31944737730523498</v>
      </c>
      <c r="AA3044">
        <v>1</v>
      </c>
    </row>
    <row r="3045" spans="1:27" x14ac:dyDescent="0.25">
      <c r="A3045" t="s">
        <v>98</v>
      </c>
      <c r="B3045" t="s">
        <v>519</v>
      </c>
      <c r="C3045" t="s">
        <v>1367</v>
      </c>
      <c r="D3045" t="s">
        <v>101</v>
      </c>
      <c r="E3045" t="s">
        <v>3060</v>
      </c>
      <c r="F3045" t="s">
        <v>3102</v>
      </c>
      <c r="H3045" t="s">
        <v>125</v>
      </c>
      <c r="I3045">
        <v>2015</v>
      </c>
      <c r="J3045" t="s">
        <v>3103</v>
      </c>
      <c r="K3045" t="s">
        <v>127</v>
      </c>
      <c r="L3045" t="s">
        <v>3252</v>
      </c>
      <c r="M3045" t="s">
        <v>3267</v>
      </c>
      <c r="N3045">
        <v>1</v>
      </c>
      <c r="O3045">
        <v>2020</v>
      </c>
      <c r="P3045">
        <v>2.3976621560155711</v>
      </c>
      <c r="Q3045">
        <v>11.116831646955321</v>
      </c>
      <c r="R3045" t="s">
        <v>3065</v>
      </c>
      <c r="S3045">
        <v>12.94071313928143</v>
      </c>
      <c r="T3045">
        <v>12.7</v>
      </c>
      <c r="U3045" t="s">
        <v>3066</v>
      </c>
      <c r="V3045">
        <v>12.7</v>
      </c>
      <c r="W3045">
        <v>0</v>
      </c>
      <c r="X3045">
        <v>1</v>
      </c>
      <c r="Y3045">
        <v>1</v>
      </c>
      <c r="Z3045">
        <v>0.31944737730523498</v>
      </c>
      <c r="AA3045">
        <v>1</v>
      </c>
    </row>
    <row r="3046" spans="1:27" x14ac:dyDescent="0.25">
      <c r="A3046" t="s">
        <v>98</v>
      </c>
      <c r="B3046" t="s">
        <v>519</v>
      </c>
      <c r="C3046" t="s">
        <v>1367</v>
      </c>
      <c r="D3046" t="s">
        <v>101</v>
      </c>
      <c r="E3046" t="s">
        <v>3060</v>
      </c>
      <c r="F3046" t="s">
        <v>3102</v>
      </c>
      <c r="H3046" t="s">
        <v>125</v>
      </c>
      <c r="I3046">
        <v>2022</v>
      </c>
      <c r="J3046" t="s">
        <v>3105</v>
      </c>
      <c r="K3046" t="s">
        <v>127</v>
      </c>
      <c r="L3046" t="s">
        <v>3252</v>
      </c>
      <c r="M3046" t="s">
        <v>3268</v>
      </c>
      <c r="N3046">
        <v>1</v>
      </c>
      <c r="O3046">
        <v>2022</v>
      </c>
      <c r="P3046">
        <v>3.996103593359285</v>
      </c>
      <c r="Q3046">
        <v>11.116831646955321</v>
      </c>
      <c r="R3046" t="s">
        <v>3065</v>
      </c>
      <c r="S3046">
        <v>21.56785523213571</v>
      </c>
      <c r="T3046">
        <v>9.3000000000000007</v>
      </c>
      <c r="U3046" t="s">
        <v>3066</v>
      </c>
      <c r="V3046">
        <v>9.3000000000000007</v>
      </c>
      <c r="W3046">
        <v>0</v>
      </c>
      <c r="X3046">
        <v>1</v>
      </c>
      <c r="Y3046">
        <v>1</v>
      </c>
      <c r="Z3046">
        <v>0.31944737730523498</v>
      </c>
      <c r="AA3046">
        <v>1</v>
      </c>
    </row>
    <row r="3047" spans="1:27" x14ac:dyDescent="0.25">
      <c r="A3047" t="s">
        <v>98</v>
      </c>
      <c r="B3047" t="s">
        <v>519</v>
      </c>
      <c r="C3047" t="s">
        <v>1367</v>
      </c>
      <c r="D3047" t="s">
        <v>101</v>
      </c>
      <c r="E3047" t="s">
        <v>3060</v>
      </c>
      <c r="F3047" t="s">
        <v>3107</v>
      </c>
      <c r="H3047" t="s">
        <v>125</v>
      </c>
      <c r="I3047">
        <v>2015</v>
      </c>
      <c r="J3047" t="s">
        <v>3108</v>
      </c>
      <c r="K3047" t="s">
        <v>127</v>
      </c>
      <c r="L3047" t="s">
        <v>3252</v>
      </c>
      <c r="M3047" t="s">
        <v>3269</v>
      </c>
      <c r="N3047">
        <v>1</v>
      </c>
      <c r="O3047">
        <v>2020</v>
      </c>
      <c r="P3047">
        <v>1.188030798025733</v>
      </c>
      <c r="Q3047">
        <v>11.116831646955321</v>
      </c>
      <c r="R3047" t="s">
        <v>3065</v>
      </c>
      <c r="S3047">
        <v>6.4120650690133187</v>
      </c>
      <c r="T3047">
        <v>71.5</v>
      </c>
      <c r="U3047" t="s">
        <v>3066</v>
      </c>
      <c r="V3047">
        <v>71.5</v>
      </c>
      <c r="W3047">
        <v>5</v>
      </c>
      <c r="X3047">
        <v>6</v>
      </c>
      <c r="Y3047">
        <v>6</v>
      </c>
      <c r="Z3047">
        <v>0.31944737730523498</v>
      </c>
      <c r="AA3047">
        <v>1</v>
      </c>
    </row>
    <row r="3048" spans="1:27" x14ac:dyDescent="0.25">
      <c r="A3048" t="s">
        <v>98</v>
      </c>
      <c r="B3048" t="s">
        <v>519</v>
      </c>
      <c r="C3048" t="s">
        <v>1367</v>
      </c>
      <c r="D3048" t="s">
        <v>101</v>
      </c>
      <c r="E3048" t="s">
        <v>3060</v>
      </c>
      <c r="F3048" t="s">
        <v>3110</v>
      </c>
      <c r="H3048" t="s">
        <v>125</v>
      </c>
      <c r="I3048">
        <v>2015</v>
      </c>
      <c r="J3048" t="s">
        <v>3111</v>
      </c>
      <c r="K3048" t="s">
        <v>127</v>
      </c>
      <c r="L3048" t="s">
        <v>3252</v>
      </c>
      <c r="M3048" t="s">
        <v>3270</v>
      </c>
      <c r="N3048">
        <v>0</v>
      </c>
      <c r="O3048">
        <v>2020</v>
      </c>
      <c r="P3048">
        <v>7.0633831082620873</v>
      </c>
      <c r="Q3048">
        <v>11.116831646955321</v>
      </c>
      <c r="R3048" t="s">
        <v>3065</v>
      </c>
      <c r="S3048">
        <v>38.122641410315538</v>
      </c>
      <c r="T3048">
        <v>90</v>
      </c>
      <c r="U3048" t="s">
        <v>3066</v>
      </c>
      <c r="V3048">
        <v>90</v>
      </c>
      <c r="W3048">
        <v>7</v>
      </c>
      <c r="X3048">
        <v>8</v>
      </c>
      <c r="Y3048">
        <v>8</v>
      </c>
      <c r="Z3048">
        <v>0.31944737730523498</v>
      </c>
      <c r="AA3048">
        <v>1</v>
      </c>
    </row>
    <row r="3049" spans="1:27" x14ac:dyDescent="0.25">
      <c r="A3049" t="s">
        <v>98</v>
      </c>
      <c r="B3049" t="s">
        <v>519</v>
      </c>
      <c r="C3049" t="s">
        <v>1367</v>
      </c>
      <c r="D3049" t="s">
        <v>101</v>
      </c>
      <c r="E3049" t="s">
        <v>3060</v>
      </c>
      <c r="F3049" t="s">
        <v>3110</v>
      </c>
      <c r="H3049" t="s">
        <v>125</v>
      </c>
      <c r="I3049">
        <v>2020</v>
      </c>
      <c r="J3049" t="s">
        <v>3113</v>
      </c>
      <c r="K3049" t="s">
        <v>127</v>
      </c>
      <c r="L3049" t="s">
        <v>3252</v>
      </c>
      <c r="M3049" t="s">
        <v>3270</v>
      </c>
      <c r="N3049">
        <v>1</v>
      </c>
      <c r="O3049">
        <v>2020</v>
      </c>
      <c r="P3049">
        <v>4.449715352605474</v>
      </c>
      <c r="Q3049">
        <v>11.116831646955321</v>
      </c>
      <c r="R3049" t="s">
        <v>3065</v>
      </c>
      <c r="S3049">
        <v>24.016098258486249</v>
      </c>
      <c r="T3049">
        <v>89.2</v>
      </c>
      <c r="U3049" t="s">
        <v>3066</v>
      </c>
      <c r="V3049">
        <v>89.2</v>
      </c>
      <c r="W3049">
        <v>10</v>
      </c>
      <c r="X3049">
        <v>11</v>
      </c>
      <c r="Y3049">
        <v>11</v>
      </c>
      <c r="Z3049">
        <v>0.31944737730523498</v>
      </c>
      <c r="AA3049">
        <v>1</v>
      </c>
    </row>
    <row r="3050" spans="1:27" x14ac:dyDescent="0.25">
      <c r="A3050" t="s">
        <v>98</v>
      </c>
      <c r="B3050" t="s">
        <v>519</v>
      </c>
      <c r="C3050" t="s">
        <v>1367</v>
      </c>
      <c r="D3050" t="s">
        <v>101</v>
      </c>
      <c r="E3050" t="s">
        <v>3060</v>
      </c>
      <c r="F3050" t="s">
        <v>3110</v>
      </c>
      <c r="H3050" t="s">
        <v>125</v>
      </c>
      <c r="I3050">
        <v>2022</v>
      </c>
      <c r="J3050" t="s">
        <v>3114</v>
      </c>
      <c r="K3050" t="s">
        <v>127</v>
      </c>
      <c r="L3050" t="s">
        <v>3252</v>
      </c>
      <c r="M3050" t="s">
        <v>3271</v>
      </c>
      <c r="N3050">
        <v>1</v>
      </c>
      <c r="O3050">
        <v>2022</v>
      </c>
      <c r="P3050">
        <v>4.4065142326772646</v>
      </c>
      <c r="Q3050">
        <v>11.116831646955321</v>
      </c>
      <c r="R3050" t="s">
        <v>3065</v>
      </c>
      <c r="S3050">
        <v>23.782932255976672</v>
      </c>
      <c r="T3050">
        <v>89.2</v>
      </c>
      <c r="U3050" t="s">
        <v>3066</v>
      </c>
      <c r="V3050">
        <v>89.2</v>
      </c>
      <c r="W3050">
        <v>11</v>
      </c>
      <c r="X3050">
        <v>12</v>
      </c>
      <c r="Y3050">
        <v>12</v>
      </c>
      <c r="Z3050">
        <v>0.31944737730523498</v>
      </c>
      <c r="AA3050">
        <v>1</v>
      </c>
    </row>
    <row r="3051" spans="1:27" x14ac:dyDescent="0.25">
      <c r="A3051" t="s">
        <v>98</v>
      </c>
      <c r="B3051" t="s">
        <v>519</v>
      </c>
      <c r="C3051" t="s">
        <v>1367</v>
      </c>
      <c r="D3051" t="s">
        <v>101</v>
      </c>
      <c r="E3051" t="s">
        <v>3060</v>
      </c>
      <c r="F3051" t="s">
        <v>3110</v>
      </c>
      <c r="H3051" t="s">
        <v>125</v>
      </c>
      <c r="I3051">
        <v>2030</v>
      </c>
      <c r="J3051" t="s">
        <v>3116</v>
      </c>
      <c r="K3051" t="s">
        <v>127</v>
      </c>
      <c r="L3051" t="s">
        <v>3252</v>
      </c>
      <c r="M3051" t="s">
        <v>3272</v>
      </c>
      <c r="N3051">
        <v>1</v>
      </c>
      <c r="O3051">
        <v>2030</v>
      </c>
      <c r="P3051">
        <v>4.2337097529644314</v>
      </c>
      <c r="Q3051">
        <v>11.116831646955321</v>
      </c>
      <c r="R3051" t="s">
        <v>3065</v>
      </c>
      <c r="S3051">
        <v>22.85026824593837</v>
      </c>
      <c r="T3051">
        <v>89.2</v>
      </c>
      <c r="U3051" t="s">
        <v>3066</v>
      </c>
      <c r="V3051">
        <v>89.2</v>
      </c>
      <c r="W3051">
        <v>11</v>
      </c>
      <c r="X3051">
        <v>12</v>
      </c>
      <c r="Y3051">
        <v>12</v>
      </c>
      <c r="Z3051">
        <v>0.31944737730523498</v>
      </c>
      <c r="AA3051">
        <v>1</v>
      </c>
    </row>
    <row r="3052" spans="1:27" x14ac:dyDescent="0.25">
      <c r="A3052" t="s">
        <v>98</v>
      </c>
      <c r="B3052" t="s">
        <v>519</v>
      </c>
      <c r="C3052" t="s">
        <v>1367</v>
      </c>
      <c r="D3052" t="s">
        <v>101</v>
      </c>
      <c r="E3052" t="s">
        <v>3060</v>
      </c>
      <c r="F3052" t="s">
        <v>3110</v>
      </c>
      <c r="H3052" t="s">
        <v>125</v>
      </c>
      <c r="I3052">
        <v>2040</v>
      </c>
      <c r="J3052" t="s">
        <v>3118</v>
      </c>
      <c r="K3052" t="s">
        <v>127</v>
      </c>
      <c r="L3052" t="s">
        <v>3252</v>
      </c>
      <c r="M3052" t="s">
        <v>3273</v>
      </c>
      <c r="N3052">
        <v>1</v>
      </c>
      <c r="O3052">
        <v>2040</v>
      </c>
      <c r="P3052">
        <v>4.0285044333054412</v>
      </c>
      <c r="Q3052">
        <v>11.116831646955321</v>
      </c>
      <c r="R3052" t="s">
        <v>3065</v>
      </c>
      <c r="S3052">
        <v>21.742729734017889</v>
      </c>
      <c r="T3052">
        <v>89.2</v>
      </c>
      <c r="U3052" t="s">
        <v>3066</v>
      </c>
      <c r="V3052">
        <v>89.2</v>
      </c>
      <c r="W3052">
        <v>11</v>
      </c>
      <c r="X3052">
        <v>12</v>
      </c>
      <c r="Y3052">
        <v>12</v>
      </c>
      <c r="Z3052">
        <v>0.31944737730523498</v>
      </c>
      <c r="AA3052">
        <v>1</v>
      </c>
    </row>
    <row r="3053" spans="1:27" x14ac:dyDescent="0.25">
      <c r="A3053" t="s">
        <v>1706</v>
      </c>
      <c r="M3053" t="s">
        <v>1706</v>
      </c>
      <c r="N3053" t="s">
        <v>1706</v>
      </c>
    </row>
    <row r="3054" spans="1:27" x14ac:dyDescent="0.25">
      <c r="A3054" t="s">
        <v>98</v>
      </c>
      <c r="B3054" t="s">
        <v>99</v>
      </c>
      <c r="C3054" t="s">
        <v>100</v>
      </c>
      <c r="D3054" t="s">
        <v>1707</v>
      </c>
      <c r="E3054" t="s">
        <v>3060</v>
      </c>
      <c r="F3054" t="s">
        <v>3061</v>
      </c>
      <c r="H3054" t="s">
        <v>125</v>
      </c>
      <c r="I3054">
        <v>2015</v>
      </c>
      <c r="J3054" t="s">
        <v>3062</v>
      </c>
      <c r="K3054" t="s">
        <v>127</v>
      </c>
      <c r="L3054" t="s">
        <v>3274</v>
      </c>
      <c r="M3054" t="s">
        <v>3275</v>
      </c>
      <c r="N3054">
        <v>0</v>
      </c>
      <c r="O3054">
        <v>2020</v>
      </c>
      <c r="P3054">
        <v>4.9303278118067926</v>
      </c>
      <c r="Q3054">
        <v>2.699601334377332</v>
      </c>
      <c r="R3054" t="s">
        <v>3065</v>
      </c>
      <c r="S3054">
        <v>54.789510017900277</v>
      </c>
      <c r="T3054">
        <v>15.7</v>
      </c>
      <c r="U3054" t="s">
        <v>3066</v>
      </c>
      <c r="V3054">
        <v>15.7</v>
      </c>
      <c r="W3054">
        <v>0</v>
      </c>
      <c r="X3054">
        <v>1</v>
      </c>
      <c r="Y3054">
        <v>1</v>
      </c>
      <c r="Z3054">
        <v>0.31570170998387043</v>
      </c>
      <c r="AA3054">
        <v>1</v>
      </c>
    </row>
    <row r="3055" spans="1:27" x14ac:dyDescent="0.25">
      <c r="A3055" t="s">
        <v>98</v>
      </c>
      <c r="B3055" t="s">
        <v>99</v>
      </c>
      <c r="C3055" t="s">
        <v>100</v>
      </c>
      <c r="D3055" t="s">
        <v>1707</v>
      </c>
      <c r="E3055" t="s">
        <v>3060</v>
      </c>
      <c r="F3055" t="s">
        <v>3061</v>
      </c>
      <c r="H3055" t="s">
        <v>125</v>
      </c>
      <c r="I3055">
        <v>2020</v>
      </c>
      <c r="J3055" t="s">
        <v>3067</v>
      </c>
      <c r="K3055" t="s">
        <v>127</v>
      </c>
      <c r="L3055" t="s">
        <v>3274</v>
      </c>
      <c r="M3055" t="s">
        <v>3275</v>
      </c>
      <c r="N3055">
        <v>1</v>
      </c>
      <c r="O3055">
        <v>2020</v>
      </c>
      <c r="P3055">
        <v>7.0363824083069577</v>
      </c>
      <c r="Q3055">
        <v>2.699601334377332</v>
      </c>
      <c r="R3055" t="s">
        <v>3065</v>
      </c>
      <c r="S3055">
        <v>78.193572347561968</v>
      </c>
      <c r="T3055">
        <v>15.7</v>
      </c>
      <c r="U3055" t="s">
        <v>3066</v>
      </c>
      <c r="V3055">
        <v>15.7</v>
      </c>
      <c r="W3055">
        <v>0</v>
      </c>
      <c r="X3055">
        <v>1</v>
      </c>
      <c r="Y3055">
        <v>1</v>
      </c>
      <c r="Z3055">
        <v>0.31570170998387043</v>
      </c>
      <c r="AA3055">
        <v>1</v>
      </c>
    </row>
    <row r="3056" spans="1:27" x14ac:dyDescent="0.25">
      <c r="A3056" t="s">
        <v>98</v>
      </c>
      <c r="B3056" t="s">
        <v>99</v>
      </c>
      <c r="C3056" t="s">
        <v>100</v>
      </c>
      <c r="D3056" t="s">
        <v>1707</v>
      </c>
      <c r="E3056" t="s">
        <v>3060</v>
      </c>
      <c r="F3056" t="s">
        <v>3061</v>
      </c>
      <c r="H3056" t="s">
        <v>125</v>
      </c>
      <c r="I3056">
        <v>2022</v>
      </c>
      <c r="J3056" t="s">
        <v>3068</v>
      </c>
      <c r="K3056" t="s">
        <v>127</v>
      </c>
      <c r="L3056" t="s">
        <v>3274</v>
      </c>
      <c r="M3056" t="s">
        <v>3276</v>
      </c>
      <c r="N3056">
        <v>1</v>
      </c>
      <c r="O3056">
        <v>2022</v>
      </c>
      <c r="P3056">
        <v>7.8788042469070234</v>
      </c>
      <c r="Q3056">
        <v>2.699601334377332</v>
      </c>
      <c r="R3056" t="s">
        <v>3065</v>
      </c>
      <c r="S3056">
        <v>87.555197279426636</v>
      </c>
      <c r="T3056">
        <v>15.7</v>
      </c>
      <c r="U3056" t="s">
        <v>3066</v>
      </c>
      <c r="V3056">
        <v>15.7</v>
      </c>
      <c r="W3056">
        <v>0</v>
      </c>
      <c r="X3056">
        <v>1</v>
      </c>
      <c r="Y3056">
        <v>1</v>
      </c>
      <c r="Z3056">
        <v>0.31570170998387043</v>
      </c>
      <c r="AA3056">
        <v>1</v>
      </c>
    </row>
    <row r="3057" spans="1:27" x14ac:dyDescent="0.25">
      <c r="A3057" t="s">
        <v>98</v>
      </c>
      <c r="B3057" t="s">
        <v>99</v>
      </c>
      <c r="C3057" t="s">
        <v>100</v>
      </c>
      <c r="D3057" t="s">
        <v>1707</v>
      </c>
      <c r="E3057" t="s">
        <v>3060</v>
      </c>
      <c r="F3057" t="s">
        <v>3070</v>
      </c>
      <c r="H3057" t="s">
        <v>125</v>
      </c>
      <c r="I3057">
        <v>2015</v>
      </c>
      <c r="J3057" t="s">
        <v>3071</v>
      </c>
      <c r="K3057" t="s">
        <v>127</v>
      </c>
      <c r="L3057" t="s">
        <v>3274</v>
      </c>
      <c r="M3057" t="s">
        <v>3277</v>
      </c>
      <c r="N3057">
        <v>0</v>
      </c>
      <c r="O3057">
        <v>2020</v>
      </c>
      <c r="P3057">
        <v>4.7269225388114773</v>
      </c>
      <c r="Q3057">
        <v>2.699601334377332</v>
      </c>
      <c r="R3057" t="s">
        <v>3065</v>
      </c>
      <c r="S3057">
        <v>52.529117673240627</v>
      </c>
      <c r="T3057">
        <v>59.066666666666663</v>
      </c>
      <c r="U3057" t="s">
        <v>3066</v>
      </c>
      <c r="V3057">
        <v>59.066666666666663</v>
      </c>
      <c r="W3057">
        <v>3</v>
      </c>
      <c r="X3057">
        <v>4</v>
      </c>
      <c r="Y3057">
        <v>4</v>
      </c>
      <c r="Z3057">
        <v>0.31570170998387043</v>
      </c>
      <c r="AA3057">
        <v>1</v>
      </c>
    </row>
    <row r="3058" spans="1:27" x14ac:dyDescent="0.25">
      <c r="A3058" t="s">
        <v>98</v>
      </c>
      <c r="B3058" t="s">
        <v>99</v>
      </c>
      <c r="C3058" t="s">
        <v>100</v>
      </c>
      <c r="D3058" t="s">
        <v>1707</v>
      </c>
      <c r="E3058" t="s">
        <v>3060</v>
      </c>
      <c r="F3058" t="s">
        <v>3070</v>
      </c>
      <c r="H3058" t="s">
        <v>125</v>
      </c>
      <c r="I3058">
        <v>2020</v>
      </c>
      <c r="J3058" t="s">
        <v>3073</v>
      </c>
      <c r="K3058" t="s">
        <v>127</v>
      </c>
      <c r="L3058" t="s">
        <v>3274</v>
      </c>
      <c r="M3058" t="s">
        <v>3277</v>
      </c>
      <c r="N3058">
        <v>1</v>
      </c>
      <c r="O3058">
        <v>2020</v>
      </c>
      <c r="P3058">
        <v>6.2353616429714247</v>
      </c>
      <c r="Q3058">
        <v>2.699601334377332</v>
      </c>
      <c r="R3058" t="s">
        <v>3065</v>
      </c>
      <c r="S3058">
        <v>69.292027273459865</v>
      </c>
      <c r="T3058">
        <v>59.933333333333337</v>
      </c>
      <c r="U3058" t="s">
        <v>3066</v>
      </c>
      <c r="V3058">
        <v>59.933333333333337</v>
      </c>
      <c r="W3058">
        <v>3</v>
      </c>
      <c r="X3058">
        <v>4</v>
      </c>
      <c r="Y3058">
        <v>4</v>
      </c>
      <c r="Z3058">
        <v>0.31570170998387043</v>
      </c>
      <c r="AA3058">
        <v>1</v>
      </c>
    </row>
    <row r="3059" spans="1:27" x14ac:dyDescent="0.25">
      <c r="A3059" t="s">
        <v>98</v>
      </c>
      <c r="B3059" t="s">
        <v>99</v>
      </c>
      <c r="C3059" t="s">
        <v>100</v>
      </c>
      <c r="D3059" t="s">
        <v>1707</v>
      </c>
      <c r="E3059" t="s">
        <v>3060</v>
      </c>
      <c r="F3059" t="s">
        <v>3070</v>
      </c>
      <c r="H3059" t="s">
        <v>125</v>
      </c>
      <c r="I3059">
        <v>2022</v>
      </c>
      <c r="J3059" t="s">
        <v>3074</v>
      </c>
      <c r="K3059" t="s">
        <v>127</v>
      </c>
      <c r="L3059" t="s">
        <v>3274</v>
      </c>
      <c r="M3059" t="s">
        <v>3278</v>
      </c>
      <c r="N3059">
        <v>1</v>
      </c>
      <c r="O3059">
        <v>2022</v>
      </c>
      <c r="P3059">
        <v>5.7403488104607021</v>
      </c>
      <c r="Q3059">
        <v>2.699601334377332</v>
      </c>
      <c r="R3059" t="s">
        <v>3065</v>
      </c>
      <c r="S3059">
        <v>63.791072452385542</v>
      </c>
      <c r="T3059">
        <v>65.8</v>
      </c>
      <c r="U3059" t="s">
        <v>3066</v>
      </c>
      <c r="V3059">
        <v>65.8</v>
      </c>
      <c r="W3059">
        <v>3</v>
      </c>
      <c r="X3059">
        <v>4</v>
      </c>
      <c r="Y3059">
        <v>4</v>
      </c>
      <c r="Z3059">
        <v>0.31570170998387043</v>
      </c>
      <c r="AA3059">
        <v>1</v>
      </c>
    </row>
    <row r="3060" spans="1:27" x14ac:dyDescent="0.25">
      <c r="A3060" t="s">
        <v>98</v>
      </c>
      <c r="B3060" t="s">
        <v>99</v>
      </c>
      <c r="C3060" t="s">
        <v>100</v>
      </c>
      <c r="D3060" t="s">
        <v>1707</v>
      </c>
      <c r="E3060" t="s">
        <v>3060</v>
      </c>
      <c r="F3060" t="s">
        <v>3070</v>
      </c>
      <c r="H3060" t="s">
        <v>125</v>
      </c>
      <c r="I3060">
        <v>2030</v>
      </c>
      <c r="J3060" t="s">
        <v>3076</v>
      </c>
      <c r="K3060" t="s">
        <v>127</v>
      </c>
      <c r="L3060" t="s">
        <v>3274</v>
      </c>
      <c r="M3060" t="s">
        <v>3279</v>
      </c>
      <c r="N3060">
        <v>1</v>
      </c>
      <c r="O3060">
        <v>2030</v>
      </c>
      <c r="P3060">
        <v>5.513542930837608</v>
      </c>
      <c r="Q3060">
        <v>2.699601334377332</v>
      </c>
      <c r="R3060" t="s">
        <v>3065</v>
      </c>
      <c r="S3060">
        <v>61.270634970729667</v>
      </c>
      <c r="T3060">
        <v>68.5</v>
      </c>
      <c r="U3060" t="s">
        <v>3066</v>
      </c>
      <c r="V3060">
        <v>68.5</v>
      </c>
      <c r="W3060">
        <v>3</v>
      </c>
      <c r="X3060">
        <v>4</v>
      </c>
      <c r="Y3060">
        <v>4</v>
      </c>
      <c r="Z3060">
        <v>0.31570170998387043</v>
      </c>
      <c r="AA3060">
        <v>1</v>
      </c>
    </row>
    <row r="3061" spans="1:27" x14ac:dyDescent="0.25">
      <c r="A3061" t="s">
        <v>98</v>
      </c>
      <c r="B3061" t="s">
        <v>99</v>
      </c>
      <c r="C3061" t="s">
        <v>100</v>
      </c>
      <c r="D3061" t="s">
        <v>1707</v>
      </c>
      <c r="E3061" t="s">
        <v>3060</v>
      </c>
      <c r="F3061" t="s">
        <v>3070</v>
      </c>
      <c r="H3061" t="s">
        <v>125</v>
      </c>
      <c r="I3061">
        <v>2040</v>
      </c>
      <c r="J3061" t="s">
        <v>3078</v>
      </c>
      <c r="K3061" t="s">
        <v>127</v>
      </c>
      <c r="L3061" t="s">
        <v>3274</v>
      </c>
      <c r="M3061" t="s">
        <v>3280</v>
      </c>
      <c r="N3061">
        <v>1</v>
      </c>
      <c r="O3061">
        <v>2040</v>
      </c>
      <c r="P3061">
        <v>5.2435359312863046</v>
      </c>
      <c r="Q3061">
        <v>2.699601334377332</v>
      </c>
      <c r="R3061" t="s">
        <v>3065</v>
      </c>
      <c r="S3061">
        <v>58.270114159234588</v>
      </c>
      <c r="T3061">
        <v>72</v>
      </c>
      <c r="U3061" t="s">
        <v>3066</v>
      </c>
      <c r="V3061">
        <v>72</v>
      </c>
      <c r="W3061">
        <v>3</v>
      </c>
      <c r="X3061">
        <v>4</v>
      </c>
      <c r="Y3061">
        <v>4</v>
      </c>
      <c r="Z3061">
        <v>0.31570170998387043</v>
      </c>
      <c r="AA3061">
        <v>1</v>
      </c>
    </row>
    <row r="3062" spans="1:27" x14ac:dyDescent="0.25">
      <c r="A3062" t="s">
        <v>98</v>
      </c>
      <c r="B3062" t="s">
        <v>99</v>
      </c>
      <c r="C3062" t="s">
        <v>100</v>
      </c>
      <c r="D3062" t="s">
        <v>1707</v>
      </c>
      <c r="E3062" t="s">
        <v>3060</v>
      </c>
      <c r="F3062" t="s">
        <v>3080</v>
      </c>
      <c r="H3062" t="s">
        <v>125</v>
      </c>
      <c r="I3062">
        <v>2015</v>
      </c>
      <c r="J3062" t="s">
        <v>3081</v>
      </c>
      <c r="K3062" t="s">
        <v>127</v>
      </c>
      <c r="L3062" t="s">
        <v>3274</v>
      </c>
      <c r="M3062" t="s">
        <v>3281</v>
      </c>
      <c r="N3062">
        <v>0</v>
      </c>
      <c r="O3062">
        <v>2020</v>
      </c>
      <c r="P3062">
        <v>21.61676038407732</v>
      </c>
      <c r="Q3062">
        <v>2.699601334377332</v>
      </c>
      <c r="R3062" t="s">
        <v>3065</v>
      </c>
      <c r="S3062">
        <v>240.22169616829669</v>
      </c>
      <c r="T3062">
        <v>79.849999999999994</v>
      </c>
      <c r="U3062" t="s">
        <v>3066</v>
      </c>
      <c r="V3062">
        <v>79.849999999999994</v>
      </c>
      <c r="W3062">
        <v>11</v>
      </c>
      <c r="X3062">
        <v>12</v>
      </c>
      <c r="Y3062">
        <v>12</v>
      </c>
      <c r="Z3062">
        <v>0.31570170998387043</v>
      </c>
      <c r="AA3062">
        <v>1</v>
      </c>
    </row>
    <row r="3063" spans="1:27" x14ac:dyDescent="0.25">
      <c r="A3063" t="s">
        <v>98</v>
      </c>
      <c r="B3063" t="s">
        <v>99</v>
      </c>
      <c r="C3063" t="s">
        <v>100</v>
      </c>
      <c r="D3063" t="s">
        <v>1707</v>
      </c>
      <c r="E3063" t="s">
        <v>3060</v>
      </c>
      <c r="F3063" t="s">
        <v>3080</v>
      </c>
      <c r="H3063" t="s">
        <v>125</v>
      </c>
      <c r="I3063">
        <v>2016</v>
      </c>
      <c r="J3063" t="s">
        <v>3083</v>
      </c>
      <c r="K3063" t="s">
        <v>127</v>
      </c>
      <c r="L3063" t="s">
        <v>3274</v>
      </c>
      <c r="M3063" t="s">
        <v>3281</v>
      </c>
      <c r="N3063">
        <v>0</v>
      </c>
      <c r="O3063">
        <v>2020</v>
      </c>
      <c r="P3063">
        <v>21.128047714889458</v>
      </c>
      <c r="Q3063">
        <v>2.699601334377332</v>
      </c>
      <c r="R3063" t="s">
        <v>3065</v>
      </c>
      <c r="S3063">
        <v>234.79075349949051</v>
      </c>
      <c r="T3063">
        <v>83.025000000000006</v>
      </c>
      <c r="U3063" t="s">
        <v>3066</v>
      </c>
      <c r="V3063">
        <v>83.025000000000006</v>
      </c>
      <c r="W3063">
        <v>11</v>
      </c>
      <c r="X3063">
        <v>12</v>
      </c>
      <c r="Y3063">
        <v>12</v>
      </c>
      <c r="Z3063">
        <v>0.31570170998387043</v>
      </c>
      <c r="AA3063">
        <v>1</v>
      </c>
    </row>
    <row r="3064" spans="1:27" x14ac:dyDescent="0.25">
      <c r="A3064" t="s">
        <v>98</v>
      </c>
      <c r="B3064" t="s">
        <v>99</v>
      </c>
      <c r="C3064" t="s">
        <v>100</v>
      </c>
      <c r="D3064" t="s">
        <v>1707</v>
      </c>
      <c r="E3064" t="s">
        <v>3060</v>
      </c>
      <c r="F3064" t="s">
        <v>3080</v>
      </c>
      <c r="H3064" t="s">
        <v>125</v>
      </c>
      <c r="I3064">
        <v>2017</v>
      </c>
      <c r="J3064" t="s">
        <v>3084</v>
      </c>
      <c r="K3064" t="s">
        <v>127</v>
      </c>
      <c r="L3064" t="s">
        <v>3274</v>
      </c>
      <c r="M3064" t="s">
        <v>3281</v>
      </c>
      <c r="N3064">
        <v>0</v>
      </c>
      <c r="O3064">
        <v>2020</v>
      </c>
      <c r="P3064">
        <v>17.431651891032121</v>
      </c>
      <c r="Q3064">
        <v>2.699601334377332</v>
      </c>
      <c r="R3064" t="s">
        <v>3065</v>
      </c>
      <c r="S3064">
        <v>193.71362359012281</v>
      </c>
      <c r="T3064">
        <v>86.2</v>
      </c>
      <c r="U3064" t="s">
        <v>3066</v>
      </c>
      <c r="V3064">
        <v>86.2</v>
      </c>
      <c r="W3064">
        <v>11</v>
      </c>
      <c r="X3064">
        <v>12</v>
      </c>
      <c r="Y3064">
        <v>12</v>
      </c>
      <c r="Z3064">
        <v>0.31570170998387043</v>
      </c>
      <c r="AA3064">
        <v>1</v>
      </c>
    </row>
    <row r="3065" spans="1:27" x14ac:dyDescent="0.25">
      <c r="A3065" t="s">
        <v>98</v>
      </c>
      <c r="B3065" t="s">
        <v>99</v>
      </c>
      <c r="C3065" t="s">
        <v>100</v>
      </c>
      <c r="D3065" t="s">
        <v>1707</v>
      </c>
      <c r="E3065" t="s">
        <v>3060</v>
      </c>
      <c r="F3065" t="s">
        <v>3080</v>
      </c>
      <c r="H3065" t="s">
        <v>125</v>
      </c>
      <c r="I3065">
        <v>2018</v>
      </c>
      <c r="J3065" t="s">
        <v>3085</v>
      </c>
      <c r="K3065" t="s">
        <v>127</v>
      </c>
      <c r="L3065" t="s">
        <v>3274</v>
      </c>
      <c r="M3065" t="s">
        <v>3281</v>
      </c>
      <c r="N3065">
        <v>0</v>
      </c>
      <c r="O3065">
        <v>2020</v>
      </c>
      <c r="P3065">
        <v>15.33639757451401</v>
      </c>
      <c r="Q3065">
        <v>2.699601334377332</v>
      </c>
      <c r="R3065" t="s">
        <v>3065</v>
      </c>
      <c r="S3065">
        <v>170.4295820929209</v>
      </c>
      <c r="T3065">
        <v>89.35</v>
      </c>
      <c r="U3065" t="s">
        <v>3066</v>
      </c>
      <c r="V3065">
        <v>89.35</v>
      </c>
      <c r="W3065">
        <v>10</v>
      </c>
      <c r="X3065">
        <v>11</v>
      </c>
      <c r="Y3065">
        <v>11</v>
      </c>
      <c r="Z3065">
        <v>0.31570170998387043</v>
      </c>
      <c r="AA3065">
        <v>1</v>
      </c>
    </row>
    <row r="3066" spans="1:27" x14ac:dyDescent="0.25">
      <c r="A3066" t="s">
        <v>98</v>
      </c>
      <c r="B3066" t="s">
        <v>99</v>
      </c>
      <c r="C3066" t="s">
        <v>100</v>
      </c>
      <c r="D3066" t="s">
        <v>1707</v>
      </c>
      <c r="E3066" t="s">
        <v>3060</v>
      </c>
      <c r="F3066" t="s">
        <v>3080</v>
      </c>
      <c r="H3066" t="s">
        <v>125</v>
      </c>
      <c r="I3066">
        <v>2019</v>
      </c>
      <c r="J3066" t="s">
        <v>3086</v>
      </c>
      <c r="K3066" t="s">
        <v>127</v>
      </c>
      <c r="L3066" t="s">
        <v>3274</v>
      </c>
      <c r="M3066" t="s">
        <v>3281</v>
      </c>
      <c r="N3066">
        <v>0</v>
      </c>
      <c r="O3066">
        <v>2020</v>
      </c>
      <c r="P3066">
        <v>13.24384332799141</v>
      </c>
      <c r="Q3066">
        <v>2.699601334377332</v>
      </c>
      <c r="R3066" t="s">
        <v>3065</v>
      </c>
      <c r="S3066">
        <v>147.17554580383401</v>
      </c>
      <c r="T3066">
        <v>92.55</v>
      </c>
      <c r="U3066" t="s">
        <v>3066</v>
      </c>
      <c r="V3066">
        <v>92.55</v>
      </c>
      <c r="W3066">
        <v>10</v>
      </c>
      <c r="X3066">
        <v>11</v>
      </c>
      <c r="Y3066">
        <v>11</v>
      </c>
      <c r="Z3066">
        <v>0.31570170998387043</v>
      </c>
      <c r="AA3066">
        <v>1</v>
      </c>
    </row>
    <row r="3067" spans="1:27" x14ac:dyDescent="0.25">
      <c r="A3067" t="s">
        <v>98</v>
      </c>
      <c r="B3067" t="s">
        <v>99</v>
      </c>
      <c r="C3067" t="s">
        <v>100</v>
      </c>
      <c r="D3067" t="s">
        <v>1707</v>
      </c>
      <c r="E3067" t="s">
        <v>3060</v>
      </c>
      <c r="F3067" t="s">
        <v>3080</v>
      </c>
      <c r="H3067" t="s">
        <v>125</v>
      </c>
      <c r="I3067">
        <v>2020</v>
      </c>
      <c r="J3067" t="s">
        <v>3087</v>
      </c>
      <c r="K3067" t="s">
        <v>127</v>
      </c>
      <c r="L3067" t="s">
        <v>3274</v>
      </c>
      <c r="M3067" t="s">
        <v>3281</v>
      </c>
      <c r="N3067">
        <v>1</v>
      </c>
      <c r="O3067">
        <v>2020</v>
      </c>
      <c r="P3067">
        <v>11.1485890114733</v>
      </c>
      <c r="Q3067">
        <v>2.699601334377332</v>
      </c>
      <c r="R3067" t="s">
        <v>3065</v>
      </c>
      <c r="S3067">
        <v>123.8915043066322</v>
      </c>
      <c r="T3067">
        <v>95.699999999999989</v>
      </c>
      <c r="U3067" t="s">
        <v>3066</v>
      </c>
      <c r="V3067">
        <v>95.699999999999989</v>
      </c>
      <c r="W3067">
        <v>10</v>
      </c>
      <c r="X3067">
        <v>11</v>
      </c>
      <c r="Y3067">
        <v>11</v>
      </c>
      <c r="Z3067">
        <v>0.31570170998387043</v>
      </c>
      <c r="AA3067">
        <v>1</v>
      </c>
    </row>
    <row r="3068" spans="1:27" x14ac:dyDescent="0.25">
      <c r="A3068" t="s">
        <v>98</v>
      </c>
      <c r="B3068" t="s">
        <v>99</v>
      </c>
      <c r="C3068" t="s">
        <v>100</v>
      </c>
      <c r="D3068" t="s">
        <v>1707</v>
      </c>
      <c r="E3068" t="s">
        <v>3060</v>
      </c>
      <c r="F3068" t="s">
        <v>3080</v>
      </c>
      <c r="H3068" t="s">
        <v>125</v>
      </c>
      <c r="I3068">
        <v>2021</v>
      </c>
      <c r="J3068" t="s">
        <v>3088</v>
      </c>
      <c r="K3068" t="s">
        <v>127</v>
      </c>
      <c r="L3068" t="s">
        <v>3274</v>
      </c>
      <c r="M3068" t="s">
        <v>3282</v>
      </c>
      <c r="N3068">
        <v>1</v>
      </c>
      <c r="O3068">
        <v>2021</v>
      </c>
      <c r="P3068">
        <v>8.8076283253635061</v>
      </c>
      <c r="Q3068">
        <v>2.699601334377332</v>
      </c>
      <c r="R3068" t="s">
        <v>3065</v>
      </c>
      <c r="S3068">
        <v>97.876988870969754</v>
      </c>
      <c r="T3068">
        <v>97.949999999999989</v>
      </c>
      <c r="U3068" t="s">
        <v>3066</v>
      </c>
      <c r="V3068">
        <v>97.949999999999989</v>
      </c>
      <c r="W3068">
        <v>9</v>
      </c>
      <c r="X3068">
        <v>10</v>
      </c>
      <c r="Y3068">
        <v>10</v>
      </c>
      <c r="Z3068">
        <v>0.31570170998387043</v>
      </c>
      <c r="AA3068">
        <v>1</v>
      </c>
    </row>
    <row r="3069" spans="1:27" x14ac:dyDescent="0.25">
      <c r="A3069" t="s">
        <v>98</v>
      </c>
      <c r="B3069" t="s">
        <v>99</v>
      </c>
      <c r="C3069" t="s">
        <v>100</v>
      </c>
      <c r="D3069" t="s">
        <v>1707</v>
      </c>
      <c r="E3069" t="s">
        <v>3060</v>
      </c>
      <c r="F3069" t="s">
        <v>3080</v>
      </c>
      <c r="H3069" t="s">
        <v>125</v>
      </c>
      <c r="I3069">
        <v>2022</v>
      </c>
      <c r="J3069" t="s">
        <v>3090</v>
      </c>
      <c r="K3069" t="s">
        <v>127</v>
      </c>
      <c r="L3069" t="s">
        <v>3274</v>
      </c>
      <c r="M3069" t="s">
        <v>3283</v>
      </c>
      <c r="N3069">
        <v>1</v>
      </c>
      <c r="O3069">
        <v>2022</v>
      </c>
      <c r="P3069">
        <v>6.4693677092492212</v>
      </c>
      <c r="Q3069">
        <v>2.699601334377332</v>
      </c>
      <c r="R3069" t="s">
        <v>3065</v>
      </c>
      <c r="S3069">
        <v>71.89247864342228</v>
      </c>
      <c r="T3069">
        <v>100.22499999999999</v>
      </c>
      <c r="U3069" t="s">
        <v>3066</v>
      </c>
      <c r="V3069">
        <v>100.22499999999999</v>
      </c>
      <c r="W3069">
        <v>9</v>
      </c>
      <c r="X3069">
        <v>10</v>
      </c>
      <c r="Y3069">
        <v>10</v>
      </c>
      <c r="Z3069">
        <v>0.31570170998387043</v>
      </c>
      <c r="AA3069">
        <v>1</v>
      </c>
    </row>
    <row r="3070" spans="1:27" x14ac:dyDescent="0.25">
      <c r="A3070" t="s">
        <v>98</v>
      </c>
      <c r="B3070" t="s">
        <v>99</v>
      </c>
      <c r="C3070" t="s">
        <v>100</v>
      </c>
      <c r="D3070" t="s">
        <v>1707</v>
      </c>
      <c r="E3070" t="s">
        <v>3060</v>
      </c>
      <c r="F3070" t="s">
        <v>3080</v>
      </c>
      <c r="H3070" t="s">
        <v>125</v>
      </c>
      <c r="I3070">
        <v>2023</v>
      </c>
      <c r="J3070" t="s">
        <v>3092</v>
      </c>
      <c r="K3070" t="s">
        <v>127</v>
      </c>
      <c r="L3070" t="s">
        <v>3274</v>
      </c>
      <c r="M3070" t="s">
        <v>3284</v>
      </c>
      <c r="N3070">
        <v>1</v>
      </c>
      <c r="O3070">
        <v>2023</v>
      </c>
      <c r="P3070">
        <v>6.3505646294466462</v>
      </c>
      <c r="Q3070">
        <v>2.699601334377332</v>
      </c>
      <c r="R3070" t="s">
        <v>3065</v>
      </c>
      <c r="S3070">
        <v>70.572249486364427</v>
      </c>
      <c r="T3070">
        <v>102.65</v>
      </c>
      <c r="U3070" t="s">
        <v>3066</v>
      </c>
      <c r="V3070">
        <v>102.65</v>
      </c>
      <c r="W3070">
        <v>9</v>
      </c>
      <c r="X3070">
        <v>10</v>
      </c>
      <c r="Y3070">
        <v>10</v>
      </c>
      <c r="Z3070">
        <v>0.31570170998387043</v>
      </c>
      <c r="AA3070">
        <v>1</v>
      </c>
    </row>
    <row r="3071" spans="1:27" x14ac:dyDescent="0.25">
      <c r="A3071" t="s">
        <v>98</v>
      </c>
      <c r="B3071" t="s">
        <v>99</v>
      </c>
      <c r="C3071" t="s">
        <v>100</v>
      </c>
      <c r="D3071" t="s">
        <v>1707</v>
      </c>
      <c r="E3071" t="s">
        <v>3060</v>
      </c>
      <c r="F3071" t="s">
        <v>3080</v>
      </c>
      <c r="H3071" t="s">
        <v>125</v>
      </c>
      <c r="I3071">
        <v>2024</v>
      </c>
      <c r="J3071" t="s">
        <v>3094</v>
      </c>
      <c r="K3071" t="s">
        <v>127</v>
      </c>
      <c r="L3071" t="s">
        <v>3274</v>
      </c>
      <c r="M3071" t="s">
        <v>3285</v>
      </c>
      <c r="N3071">
        <v>1</v>
      </c>
      <c r="O3071">
        <v>2024</v>
      </c>
      <c r="P3071">
        <v>6.2857629495543348</v>
      </c>
      <c r="Q3071">
        <v>2.699601334377332</v>
      </c>
      <c r="R3071" t="s">
        <v>3065</v>
      </c>
      <c r="S3071">
        <v>69.852124491605622</v>
      </c>
      <c r="T3071">
        <v>105.05</v>
      </c>
      <c r="U3071" t="s">
        <v>3066</v>
      </c>
      <c r="V3071">
        <v>105.05</v>
      </c>
      <c r="W3071">
        <v>9</v>
      </c>
      <c r="X3071">
        <v>10</v>
      </c>
      <c r="Y3071">
        <v>10</v>
      </c>
      <c r="Z3071">
        <v>0.31570170998387043</v>
      </c>
      <c r="AA3071">
        <v>1</v>
      </c>
    </row>
    <row r="3072" spans="1:27" x14ac:dyDescent="0.25">
      <c r="A3072" t="s">
        <v>98</v>
      </c>
      <c r="B3072" t="s">
        <v>99</v>
      </c>
      <c r="C3072" t="s">
        <v>100</v>
      </c>
      <c r="D3072" t="s">
        <v>1707</v>
      </c>
      <c r="E3072" t="s">
        <v>3060</v>
      </c>
      <c r="F3072" t="s">
        <v>3080</v>
      </c>
      <c r="H3072" t="s">
        <v>125</v>
      </c>
      <c r="I3072">
        <v>2025</v>
      </c>
      <c r="J3072" t="s">
        <v>3096</v>
      </c>
      <c r="K3072" t="s">
        <v>127</v>
      </c>
      <c r="L3072" t="s">
        <v>3274</v>
      </c>
      <c r="M3072" t="s">
        <v>3286</v>
      </c>
      <c r="N3072">
        <v>1</v>
      </c>
      <c r="O3072">
        <v>2025</v>
      </c>
      <c r="P3072">
        <v>6.1210586798280389</v>
      </c>
      <c r="Q3072">
        <v>2.699601334377332</v>
      </c>
      <c r="R3072" t="s">
        <v>3065</v>
      </c>
      <c r="S3072">
        <v>68.021806796593609</v>
      </c>
      <c r="T3072">
        <v>107.47499999999999</v>
      </c>
      <c r="U3072" t="s">
        <v>3066</v>
      </c>
      <c r="V3072">
        <v>107.47499999999999</v>
      </c>
      <c r="W3072">
        <v>9</v>
      </c>
      <c r="X3072">
        <v>10</v>
      </c>
      <c r="Y3072">
        <v>10</v>
      </c>
      <c r="Z3072">
        <v>0.31570170998387043</v>
      </c>
      <c r="AA3072">
        <v>1</v>
      </c>
    </row>
    <row r="3073" spans="1:27" x14ac:dyDescent="0.25">
      <c r="A3073" t="s">
        <v>98</v>
      </c>
      <c r="B3073" t="s">
        <v>99</v>
      </c>
      <c r="C3073" t="s">
        <v>100</v>
      </c>
      <c r="D3073" t="s">
        <v>1707</v>
      </c>
      <c r="E3073" t="s">
        <v>3060</v>
      </c>
      <c r="F3073" t="s">
        <v>3080</v>
      </c>
      <c r="H3073" t="s">
        <v>125</v>
      </c>
      <c r="I3073">
        <v>2030</v>
      </c>
      <c r="J3073" t="s">
        <v>3098</v>
      </c>
      <c r="K3073" t="s">
        <v>127</v>
      </c>
      <c r="L3073" t="s">
        <v>3274</v>
      </c>
      <c r="M3073" t="s">
        <v>3287</v>
      </c>
      <c r="N3073">
        <v>1</v>
      </c>
      <c r="O3073">
        <v>2030</v>
      </c>
      <c r="P3073">
        <v>5.5459437707837651</v>
      </c>
      <c r="Q3073">
        <v>2.699601334377332</v>
      </c>
      <c r="R3073" t="s">
        <v>3065</v>
      </c>
      <c r="S3073">
        <v>61.630697468109091</v>
      </c>
      <c r="T3073">
        <v>119.575</v>
      </c>
      <c r="U3073" t="s">
        <v>3066</v>
      </c>
      <c r="V3073">
        <v>119.575</v>
      </c>
      <c r="W3073">
        <v>9</v>
      </c>
      <c r="X3073">
        <v>10</v>
      </c>
      <c r="Y3073">
        <v>10</v>
      </c>
      <c r="Z3073">
        <v>0.31570170998387043</v>
      </c>
      <c r="AA3073">
        <v>1</v>
      </c>
    </row>
    <row r="3074" spans="1:27" x14ac:dyDescent="0.25">
      <c r="A3074" t="s">
        <v>98</v>
      </c>
      <c r="B3074" t="s">
        <v>99</v>
      </c>
      <c r="C3074" t="s">
        <v>100</v>
      </c>
      <c r="D3074" t="s">
        <v>1707</v>
      </c>
      <c r="E3074" t="s">
        <v>3060</v>
      </c>
      <c r="F3074" t="s">
        <v>3080</v>
      </c>
      <c r="H3074" t="s">
        <v>125</v>
      </c>
      <c r="I3074">
        <v>2040</v>
      </c>
      <c r="J3074" t="s">
        <v>3100</v>
      </c>
      <c r="K3074" t="s">
        <v>127</v>
      </c>
      <c r="L3074" t="s">
        <v>3274</v>
      </c>
      <c r="M3074" t="s">
        <v>3288</v>
      </c>
      <c r="N3074">
        <v>1</v>
      </c>
      <c r="O3074">
        <v>2040</v>
      </c>
      <c r="P3074">
        <v>5.1760341813984789</v>
      </c>
      <c r="Q3074">
        <v>2.699601334377332</v>
      </c>
      <c r="R3074" t="s">
        <v>3065</v>
      </c>
      <c r="S3074">
        <v>57.519983956360811</v>
      </c>
      <c r="T3074">
        <v>144.42500000000001</v>
      </c>
      <c r="U3074" t="s">
        <v>3066</v>
      </c>
      <c r="V3074">
        <v>144.42500000000001</v>
      </c>
      <c r="W3074">
        <v>9</v>
      </c>
      <c r="X3074">
        <v>10</v>
      </c>
      <c r="Y3074">
        <v>10</v>
      </c>
      <c r="Z3074">
        <v>0.31570170998387043</v>
      </c>
      <c r="AA3074">
        <v>1</v>
      </c>
    </row>
    <row r="3075" spans="1:27" x14ac:dyDescent="0.25">
      <c r="A3075" t="s">
        <v>98</v>
      </c>
      <c r="B3075" t="s">
        <v>99</v>
      </c>
      <c r="C3075" t="s">
        <v>100</v>
      </c>
      <c r="D3075" t="s">
        <v>1707</v>
      </c>
      <c r="E3075" t="s">
        <v>3060</v>
      </c>
      <c r="F3075" t="s">
        <v>3102</v>
      </c>
      <c r="H3075" t="s">
        <v>125</v>
      </c>
      <c r="I3075">
        <v>2015</v>
      </c>
      <c r="J3075" t="s">
        <v>3103</v>
      </c>
      <c r="K3075" t="s">
        <v>127</v>
      </c>
      <c r="L3075" t="s">
        <v>3274</v>
      </c>
      <c r="M3075" t="s">
        <v>3289</v>
      </c>
      <c r="N3075">
        <v>1</v>
      </c>
      <c r="O3075">
        <v>2020</v>
      </c>
      <c r="P3075">
        <v>2.3976621560155711</v>
      </c>
      <c r="Q3075">
        <v>2.699601334377332</v>
      </c>
      <c r="R3075" t="s">
        <v>3065</v>
      </c>
      <c r="S3075">
        <v>26.644624806076369</v>
      </c>
      <c r="T3075">
        <v>12.7</v>
      </c>
      <c r="U3075" t="s">
        <v>3066</v>
      </c>
      <c r="V3075">
        <v>12.7</v>
      </c>
      <c r="W3075">
        <v>0</v>
      </c>
      <c r="X3075">
        <v>1</v>
      </c>
      <c r="Y3075">
        <v>1</v>
      </c>
      <c r="Z3075">
        <v>0.31570170998387043</v>
      </c>
      <c r="AA3075">
        <v>1</v>
      </c>
    </row>
    <row r="3076" spans="1:27" x14ac:dyDescent="0.25">
      <c r="A3076" t="s">
        <v>98</v>
      </c>
      <c r="B3076" t="s">
        <v>99</v>
      </c>
      <c r="C3076" t="s">
        <v>100</v>
      </c>
      <c r="D3076" t="s">
        <v>1707</v>
      </c>
      <c r="E3076" t="s">
        <v>3060</v>
      </c>
      <c r="F3076" t="s">
        <v>3102</v>
      </c>
      <c r="H3076" t="s">
        <v>125</v>
      </c>
      <c r="I3076">
        <v>2022</v>
      </c>
      <c r="J3076" t="s">
        <v>3105</v>
      </c>
      <c r="K3076" t="s">
        <v>127</v>
      </c>
      <c r="L3076" t="s">
        <v>3274</v>
      </c>
      <c r="M3076" t="s">
        <v>3290</v>
      </c>
      <c r="N3076">
        <v>1</v>
      </c>
      <c r="O3076">
        <v>2022</v>
      </c>
      <c r="P3076">
        <v>3.996103593359285</v>
      </c>
      <c r="Q3076">
        <v>2.699601334377332</v>
      </c>
      <c r="R3076" t="s">
        <v>3065</v>
      </c>
      <c r="S3076">
        <v>44.407708010127287</v>
      </c>
      <c r="T3076">
        <v>9.3000000000000007</v>
      </c>
      <c r="U3076" t="s">
        <v>3066</v>
      </c>
      <c r="V3076">
        <v>9.3000000000000007</v>
      </c>
      <c r="W3076">
        <v>0</v>
      </c>
      <c r="X3076">
        <v>1</v>
      </c>
      <c r="Y3076">
        <v>1</v>
      </c>
      <c r="Z3076">
        <v>0.31570170998387043</v>
      </c>
      <c r="AA3076">
        <v>1</v>
      </c>
    </row>
    <row r="3077" spans="1:27" x14ac:dyDescent="0.25">
      <c r="A3077" t="s">
        <v>98</v>
      </c>
      <c r="B3077" t="s">
        <v>99</v>
      </c>
      <c r="C3077" t="s">
        <v>100</v>
      </c>
      <c r="D3077" t="s">
        <v>1707</v>
      </c>
      <c r="E3077" t="s">
        <v>3060</v>
      </c>
      <c r="F3077" t="s">
        <v>3107</v>
      </c>
      <c r="H3077" t="s">
        <v>125</v>
      </c>
      <c r="I3077">
        <v>2015</v>
      </c>
      <c r="J3077" t="s">
        <v>3108</v>
      </c>
      <c r="K3077" t="s">
        <v>127</v>
      </c>
      <c r="L3077" t="s">
        <v>3274</v>
      </c>
      <c r="M3077" t="s">
        <v>3291</v>
      </c>
      <c r="N3077">
        <v>1</v>
      </c>
      <c r="O3077">
        <v>2020</v>
      </c>
      <c r="P3077">
        <v>1.188030798025733</v>
      </c>
      <c r="Q3077">
        <v>2.699601334377332</v>
      </c>
      <c r="R3077" t="s">
        <v>3065</v>
      </c>
      <c r="S3077">
        <v>13.20229157057838</v>
      </c>
      <c r="T3077">
        <v>71.5</v>
      </c>
      <c r="U3077" t="s">
        <v>3066</v>
      </c>
      <c r="V3077">
        <v>71.5</v>
      </c>
      <c r="W3077">
        <v>5</v>
      </c>
      <c r="X3077">
        <v>6</v>
      </c>
      <c r="Y3077">
        <v>6</v>
      </c>
      <c r="Z3077">
        <v>0.31570170998387043</v>
      </c>
      <c r="AA3077">
        <v>1</v>
      </c>
    </row>
    <row r="3078" spans="1:27" x14ac:dyDescent="0.25">
      <c r="A3078" t="s">
        <v>98</v>
      </c>
      <c r="B3078" t="s">
        <v>99</v>
      </c>
      <c r="C3078" t="s">
        <v>100</v>
      </c>
      <c r="D3078" t="s">
        <v>1707</v>
      </c>
      <c r="E3078" t="s">
        <v>3060</v>
      </c>
      <c r="F3078" t="s">
        <v>3110</v>
      </c>
      <c r="H3078" t="s">
        <v>125</v>
      </c>
      <c r="I3078">
        <v>2015</v>
      </c>
      <c r="J3078" t="s">
        <v>3111</v>
      </c>
      <c r="K3078" t="s">
        <v>127</v>
      </c>
      <c r="L3078" t="s">
        <v>3274</v>
      </c>
      <c r="M3078" t="s">
        <v>3292</v>
      </c>
      <c r="N3078">
        <v>0</v>
      </c>
      <c r="O3078">
        <v>2020</v>
      </c>
      <c r="P3078">
        <v>7.0633831082620873</v>
      </c>
      <c r="Q3078">
        <v>2.699601334377332</v>
      </c>
      <c r="R3078" t="s">
        <v>3065</v>
      </c>
      <c r="S3078">
        <v>78.49362442871147</v>
      </c>
      <c r="T3078">
        <v>90</v>
      </c>
      <c r="U3078" t="s">
        <v>3066</v>
      </c>
      <c r="V3078">
        <v>90</v>
      </c>
      <c r="W3078">
        <v>7</v>
      </c>
      <c r="X3078">
        <v>8</v>
      </c>
      <c r="Y3078">
        <v>8</v>
      </c>
      <c r="Z3078">
        <v>0.31570170998387043</v>
      </c>
      <c r="AA3078">
        <v>1</v>
      </c>
    </row>
    <row r="3079" spans="1:27" x14ac:dyDescent="0.25">
      <c r="A3079" t="s">
        <v>98</v>
      </c>
      <c r="B3079" t="s">
        <v>99</v>
      </c>
      <c r="C3079" t="s">
        <v>100</v>
      </c>
      <c r="D3079" t="s">
        <v>1707</v>
      </c>
      <c r="E3079" t="s">
        <v>3060</v>
      </c>
      <c r="F3079" t="s">
        <v>3110</v>
      </c>
      <c r="H3079" t="s">
        <v>125</v>
      </c>
      <c r="I3079">
        <v>2020</v>
      </c>
      <c r="J3079" t="s">
        <v>3113</v>
      </c>
      <c r="K3079" t="s">
        <v>127</v>
      </c>
      <c r="L3079" t="s">
        <v>3274</v>
      </c>
      <c r="M3079" t="s">
        <v>3292</v>
      </c>
      <c r="N3079">
        <v>1</v>
      </c>
      <c r="O3079">
        <v>2020</v>
      </c>
      <c r="P3079">
        <v>4.449715352605474</v>
      </c>
      <c r="Q3079">
        <v>2.699601334377332</v>
      </c>
      <c r="R3079" t="s">
        <v>3065</v>
      </c>
      <c r="S3079">
        <v>49.448582973439017</v>
      </c>
      <c r="T3079">
        <v>89.2</v>
      </c>
      <c r="U3079" t="s">
        <v>3066</v>
      </c>
      <c r="V3079">
        <v>89.2</v>
      </c>
      <c r="W3079">
        <v>11</v>
      </c>
      <c r="X3079">
        <v>12</v>
      </c>
      <c r="Y3079">
        <v>12</v>
      </c>
      <c r="Z3079">
        <v>0.31570170998387043</v>
      </c>
      <c r="AA3079">
        <v>1</v>
      </c>
    </row>
    <row r="3080" spans="1:27" x14ac:dyDescent="0.25">
      <c r="A3080" t="s">
        <v>98</v>
      </c>
      <c r="B3080" t="s">
        <v>99</v>
      </c>
      <c r="C3080" t="s">
        <v>100</v>
      </c>
      <c r="D3080" t="s">
        <v>1707</v>
      </c>
      <c r="E3080" t="s">
        <v>3060</v>
      </c>
      <c r="F3080" t="s">
        <v>3110</v>
      </c>
      <c r="H3080" t="s">
        <v>125</v>
      </c>
      <c r="I3080">
        <v>2022</v>
      </c>
      <c r="J3080" t="s">
        <v>3114</v>
      </c>
      <c r="K3080" t="s">
        <v>127</v>
      </c>
      <c r="L3080" t="s">
        <v>3274</v>
      </c>
      <c r="M3080" t="s">
        <v>3293</v>
      </c>
      <c r="N3080">
        <v>1</v>
      </c>
      <c r="O3080">
        <v>2022</v>
      </c>
      <c r="P3080">
        <v>4.4065142326772646</v>
      </c>
      <c r="Q3080">
        <v>2.699601334377332</v>
      </c>
      <c r="R3080" t="s">
        <v>3065</v>
      </c>
      <c r="S3080">
        <v>48.968499643599813</v>
      </c>
      <c r="T3080">
        <v>89.2</v>
      </c>
      <c r="U3080" t="s">
        <v>3066</v>
      </c>
      <c r="V3080">
        <v>89.2</v>
      </c>
      <c r="W3080">
        <v>11</v>
      </c>
      <c r="X3080">
        <v>12</v>
      </c>
      <c r="Y3080">
        <v>12</v>
      </c>
      <c r="Z3080">
        <v>0.31570170998387043</v>
      </c>
      <c r="AA3080">
        <v>1</v>
      </c>
    </row>
    <row r="3081" spans="1:27" x14ac:dyDescent="0.25">
      <c r="A3081" t="s">
        <v>98</v>
      </c>
      <c r="B3081" t="s">
        <v>99</v>
      </c>
      <c r="C3081" t="s">
        <v>100</v>
      </c>
      <c r="D3081" t="s">
        <v>1707</v>
      </c>
      <c r="E3081" t="s">
        <v>3060</v>
      </c>
      <c r="F3081" t="s">
        <v>3110</v>
      </c>
      <c r="H3081" t="s">
        <v>125</v>
      </c>
      <c r="I3081">
        <v>2030</v>
      </c>
      <c r="J3081" t="s">
        <v>3116</v>
      </c>
      <c r="K3081" t="s">
        <v>127</v>
      </c>
      <c r="L3081" t="s">
        <v>3274</v>
      </c>
      <c r="M3081" t="s">
        <v>3294</v>
      </c>
      <c r="N3081">
        <v>1</v>
      </c>
      <c r="O3081">
        <v>2030</v>
      </c>
      <c r="P3081">
        <v>4.2337097529644314</v>
      </c>
      <c r="Q3081">
        <v>2.699601334377332</v>
      </c>
      <c r="R3081" t="s">
        <v>3065</v>
      </c>
      <c r="S3081">
        <v>47.048166324242963</v>
      </c>
      <c r="T3081">
        <v>89.2</v>
      </c>
      <c r="U3081" t="s">
        <v>3066</v>
      </c>
      <c r="V3081">
        <v>89.2</v>
      </c>
      <c r="W3081">
        <v>11</v>
      </c>
      <c r="X3081">
        <v>12</v>
      </c>
      <c r="Y3081">
        <v>12</v>
      </c>
      <c r="Z3081">
        <v>0.31570170998387043</v>
      </c>
      <c r="AA3081">
        <v>1</v>
      </c>
    </row>
    <row r="3082" spans="1:27" x14ac:dyDescent="0.25">
      <c r="A3082" t="s">
        <v>98</v>
      </c>
      <c r="B3082" t="s">
        <v>99</v>
      </c>
      <c r="C3082" t="s">
        <v>100</v>
      </c>
      <c r="D3082" t="s">
        <v>1707</v>
      </c>
      <c r="E3082" t="s">
        <v>3060</v>
      </c>
      <c r="F3082" t="s">
        <v>3110</v>
      </c>
      <c r="H3082" t="s">
        <v>125</v>
      </c>
      <c r="I3082">
        <v>2040</v>
      </c>
      <c r="J3082" t="s">
        <v>3118</v>
      </c>
      <c r="K3082" t="s">
        <v>127</v>
      </c>
      <c r="L3082" t="s">
        <v>3274</v>
      </c>
      <c r="M3082" t="s">
        <v>3295</v>
      </c>
      <c r="N3082">
        <v>1</v>
      </c>
      <c r="O3082">
        <v>2040</v>
      </c>
      <c r="P3082">
        <v>4.0285044333054412</v>
      </c>
      <c r="Q3082">
        <v>2.699601334377332</v>
      </c>
      <c r="R3082" t="s">
        <v>3065</v>
      </c>
      <c r="S3082">
        <v>44.76777050750669</v>
      </c>
      <c r="T3082">
        <v>89.2</v>
      </c>
      <c r="U3082" t="s">
        <v>3066</v>
      </c>
      <c r="V3082">
        <v>89.2</v>
      </c>
      <c r="W3082">
        <v>11</v>
      </c>
      <c r="X3082">
        <v>12</v>
      </c>
      <c r="Y3082">
        <v>12</v>
      </c>
      <c r="Z3082">
        <v>0.31570170998387043</v>
      </c>
      <c r="AA3082">
        <v>1</v>
      </c>
    </row>
    <row r="3083" spans="1:27" x14ac:dyDescent="0.25">
      <c r="A3083" t="s">
        <v>98</v>
      </c>
      <c r="B3083" t="s">
        <v>519</v>
      </c>
      <c r="C3083" t="s">
        <v>100</v>
      </c>
      <c r="D3083" t="s">
        <v>1707</v>
      </c>
      <c r="E3083" t="s">
        <v>3060</v>
      </c>
      <c r="F3083" t="s">
        <v>3061</v>
      </c>
      <c r="H3083" t="s">
        <v>125</v>
      </c>
      <c r="I3083">
        <v>2015</v>
      </c>
      <c r="J3083" t="s">
        <v>3062</v>
      </c>
      <c r="K3083" t="s">
        <v>127</v>
      </c>
      <c r="L3083" t="s">
        <v>3296</v>
      </c>
      <c r="M3083" t="s">
        <v>3297</v>
      </c>
      <c r="N3083">
        <v>0</v>
      </c>
      <c r="O3083">
        <v>2020</v>
      </c>
      <c r="P3083">
        <v>4.9303278118067926</v>
      </c>
      <c r="Q3083">
        <v>6.8817612450097929</v>
      </c>
      <c r="R3083" t="s">
        <v>3065</v>
      </c>
      <c r="S3083">
        <v>42.98604066261624</v>
      </c>
      <c r="T3083">
        <v>15.7</v>
      </c>
      <c r="U3083" t="s">
        <v>3066</v>
      </c>
      <c r="V3083">
        <v>15.7</v>
      </c>
      <c r="W3083">
        <v>0</v>
      </c>
      <c r="X3083">
        <v>1</v>
      </c>
      <c r="Y3083">
        <v>1</v>
      </c>
      <c r="Z3083">
        <v>0.3147059442655511</v>
      </c>
      <c r="AA3083">
        <v>1</v>
      </c>
    </row>
    <row r="3084" spans="1:27" x14ac:dyDescent="0.25">
      <c r="A3084" t="s">
        <v>98</v>
      </c>
      <c r="B3084" t="s">
        <v>519</v>
      </c>
      <c r="C3084" t="s">
        <v>100</v>
      </c>
      <c r="D3084" t="s">
        <v>1707</v>
      </c>
      <c r="E3084" t="s">
        <v>3060</v>
      </c>
      <c r="F3084" t="s">
        <v>3061</v>
      </c>
      <c r="H3084" t="s">
        <v>125</v>
      </c>
      <c r="I3084">
        <v>2020</v>
      </c>
      <c r="J3084" t="s">
        <v>3067</v>
      </c>
      <c r="K3084" t="s">
        <v>127</v>
      </c>
      <c r="L3084" t="s">
        <v>3296</v>
      </c>
      <c r="M3084" t="s">
        <v>3297</v>
      </c>
      <c r="N3084">
        <v>1</v>
      </c>
      <c r="O3084">
        <v>2020</v>
      </c>
      <c r="P3084">
        <v>7.0363824083069577</v>
      </c>
      <c r="Q3084">
        <v>6.8817612450097929</v>
      </c>
      <c r="R3084" t="s">
        <v>3065</v>
      </c>
      <c r="S3084">
        <v>61.348095272058018</v>
      </c>
      <c r="T3084">
        <v>15.7</v>
      </c>
      <c r="U3084" t="s">
        <v>3066</v>
      </c>
      <c r="V3084">
        <v>15.7</v>
      </c>
      <c r="W3084">
        <v>0</v>
      </c>
      <c r="X3084">
        <v>1</v>
      </c>
      <c r="Y3084">
        <v>1</v>
      </c>
      <c r="Z3084">
        <v>0.3147059442655511</v>
      </c>
      <c r="AA3084">
        <v>1</v>
      </c>
    </row>
    <row r="3085" spans="1:27" x14ac:dyDescent="0.25">
      <c r="A3085" t="s">
        <v>98</v>
      </c>
      <c r="B3085" t="s">
        <v>519</v>
      </c>
      <c r="C3085" t="s">
        <v>100</v>
      </c>
      <c r="D3085" t="s">
        <v>1707</v>
      </c>
      <c r="E3085" t="s">
        <v>3060</v>
      </c>
      <c r="F3085" t="s">
        <v>3061</v>
      </c>
      <c r="H3085" t="s">
        <v>125</v>
      </c>
      <c r="I3085">
        <v>2022</v>
      </c>
      <c r="J3085" t="s">
        <v>3068</v>
      </c>
      <c r="K3085" t="s">
        <v>127</v>
      </c>
      <c r="L3085" t="s">
        <v>3296</v>
      </c>
      <c r="M3085" t="s">
        <v>3298</v>
      </c>
      <c r="N3085">
        <v>1</v>
      </c>
      <c r="O3085">
        <v>2022</v>
      </c>
      <c r="P3085">
        <v>7.8788042469070234</v>
      </c>
      <c r="Q3085">
        <v>6.8817612450097929</v>
      </c>
      <c r="R3085" t="s">
        <v>3065</v>
      </c>
      <c r="S3085">
        <v>68.692917115834732</v>
      </c>
      <c r="T3085">
        <v>15.7</v>
      </c>
      <c r="U3085" t="s">
        <v>3066</v>
      </c>
      <c r="V3085">
        <v>15.7</v>
      </c>
      <c r="W3085">
        <v>0</v>
      </c>
      <c r="X3085">
        <v>1</v>
      </c>
      <c r="Y3085">
        <v>1</v>
      </c>
      <c r="Z3085">
        <v>0.3147059442655511</v>
      </c>
      <c r="AA3085">
        <v>1</v>
      </c>
    </row>
    <row r="3086" spans="1:27" x14ac:dyDescent="0.25">
      <c r="A3086" t="s">
        <v>98</v>
      </c>
      <c r="B3086" t="s">
        <v>519</v>
      </c>
      <c r="C3086" t="s">
        <v>100</v>
      </c>
      <c r="D3086" t="s">
        <v>1707</v>
      </c>
      <c r="E3086" t="s">
        <v>3060</v>
      </c>
      <c r="F3086" t="s">
        <v>3070</v>
      </c>
      <c r="H3086" t="s">
        <v>125</v>
      </c>
      <c r="I3086">
        <v>2015</v>
      </c>
      <c r="J3086" t="s">
        <v>3071</v>
      </c>
      <c r="K3086" t="s">
        <v>127</v>
      </c>
      <c r="L3086" t="s">
        <v>3296</v>
      </c>
      <c r="M3086" t="s">
        <v>3299</v>
      </c>
      <c r="N3086">
        <v>0</v>
      </c>
      <c r="O3086">
        <v>2020</v>
      </c>
      <c r="P3086">
        <v>4.7269225388114773</v>
      </c>
      <c r="Q3086">
        <v>6.8817612450097929</v>
      </c>
      <c r="R3086" t="s">
        <v>3065</v>
      </c>
      <c r="S3086">
        <v>41.212611456747076</v>
      </c>
      <c r="T3086">
        <v>59.066666666666663</v>
      </c>
      <c r="U3086" t="s">
        <v>3066</v>
      </c>
      <c r="V3086">
        <v>59.066666666666663</v>
      </c>
      <c r="W3086">
        <v>3</v>
      </c>
      <c r="X3086">
        <v>4</v>
      </c>
      <c r="Y3086">
        <v>4</v>
      </c>
      <c r="Z3086">
        <v>0.3147059442655511</v>
      </c>
      <c r="AA3086">
        <v>1</v>
      </c>
    </row>
    <row r="3087" spans="1:27" x14ac:dyDescent="0.25">
      <c r="A3087" t="s">
        <v>98</v>
      </c>
      <c r="B3087" t="s">
        <v>519</v>
      </c>
      <c r="C3087" t="s">
        <v>100</v>
      </c>
      <c r="D3087" t="s">
        <v>1707</v>
      </c>
      <c r="E3087" t="s">
        <v>3060</v>
      </c>
      <c r="F3087" t="s">
        <v>3070</v>
      </c>
      <c r="H3087" t="s">
        <v>125</v>
      </c>
      <c r="I3087">
        <v>2020</v>
      </c>
      <c r="J3087" t="s">
        <v>3073</v>
      </c>
      <c r="K3087" t="s">
        <v>127</v>
      </c>
      <c r="L3087" t="s">
        <v>3296</v>
      </c>
      <c r="M3087" t="s">
        <v>3299</v>
      </c>
      <c r="N3087">
        <v>1</v>
      </c>
      <c r="O3087">
        <v>2020</v>
      </c>
      <c r="P3087">
        <v>6.2353616429714247</v>
      </c>
      <c r="Q3087">
        <v>6.8817612450097929</v>
      </c>
      <c r="R3087" t="s">
        <v>3065</v>
      </c>
      <c r="S3087">
        <v>54.364236894962637</v>
      </c>
      <c r="T3087">
        <v>59.933333333333337</v>
      </c>
      <c r="U3087" t="s">
        <v>3066</v>
      </c>
      <c r="V3087">
        <v>59.933333333333337</v>
      </c>
      <c r="W3087">
        <v>3</v>
      </c>
      <c r="X3087">
        <v>4</v>
      </c>
      <c r="Y3087">
        <v>4</v>
      </c>
      <c r="Z3087">
        <v>0.3147059442655511</v>
      </c>
      <c r="AA3087">
        <v>1</v>
      </c>
    </row>
    <row r="3088" spans="1:27" x14ac:dyDescent="0.25">
      <c r="A3088" t="s">
        <v>98</v>
      </c>
      <c r="B3088" t="s">
        <v>519</v>
      </c>
      <c r="C3088" t="s">
        <v>100</v>
      </c>
      <c r="D3088" t="s">
        <v>1707</v>
      </c>
      <c r="E3088" t="s">
        <v>3060</v>
      </c>
      <c r="F3088" t="s">
        <v>3070</v>
      </c>
      <c r="H3088" t="s">
        <v>125</v>
      </c>
      <c r="I3088">
        <v>2022</v>
      </c>
      <c r="J3088" t="s">
        <v>3074</v>
      </c>
      <c r="K3088" t="s">
        <v>127</v>
      </c>
      <c r="L3088" t="s">
        <v>3296</v>
      </c>
      <c r="M3088" t="s">
        <v>3300</v>
      </c>
      <c r="N3088">
        <v>1</v>
      </c>
      <c r="O3088">
        <v>2022</v>
      </c>
      <c r="P3088">
        <v>5.7403488104607021</v>
      </c>
      <c r="Q3088">
        <v>6.8817612450097929</v>
      </c>
      <c r="R3088" t="s">
        <v>3065</v>
      </c>
      <c r="S3088">
        <v>50.048369358555391</v>
      </c>
      <c r="T3088">
        <v>65.8</v>
      </c>
      <c r="U3088" t="s">
        <v>3066</v>
      </c>
      <c r="V3088">
        <v>65.8</v>
      </c>
      <c r="W3088">
        <v>3</v>
      </c>
      <c r="X3088">
        <v>4</v>
      </c>
      <c r="Y3088">
        <v>4</v>
      </c>
      <c r="Z3088">
        <v>0.3147059442655511</v>
      </c>
      <c r="AA3088">
        <v>1</v>
      </c>
    </row>
    <row r="3089" spans="1:27" x14ac:dyDescent="0.25">
      <c r="A3089" t="s">
        <v>98</v>
      </c>
      <c r="B3089" t="s">
        <v>519</v>
      </c>
      <c r="C3089" t="s">
        <v>100</v>
      </c>
      <c r="D3089" t="s">
        <v>1707</v>
      </c>
      <c r="E3089" t="s">
        <v>3060</v>
      </c>
      <c r="F3089" t="s">
        <v>3070</v>
      </c>
      <c r="H3089" t="s">
        <v>125</v>
      </c>
      <c r="I3089">
        <v>2030</v>
      </c>
      <c r="J3089" t="s">
        <v>3076</v>
      </c>
      <c r="K3089" t="s">
        <v>127</v>
      </c>
      <c r="L3089" t="s">
        <v>3296</v>
      </c>
      <c r="M3089" t="s">
        <v>3301</v>
      </c>
      <c r="N3089">
        <v>1</v>
      </c>
      <c r="O3089">
        <v>2030</v>
      </c>
      <c r="P3089">
        <v>5.513542930837608</v>
      </c>
      <c r="Q3089">
        <v>6.8817612450097929</v>
      </c>
      <c r="R3089" t="s">
        <v>3065</v>
      </c>
      <c r="S3089">
        <v>48.070917323692427</v>
      </c>
      <c r="T3089">
        <v>68.5</v>
      </c>
      <c r="U3089" t="s">
        <v>3066</v>
      </c>
      <c r="V3089">
        <v>68.5</v>
      </c>
      <c r="W3089">
        <v>3</v>
      </c>
      <c r="X3089">
        <v>4</v>
      </c>
      <c r="Y3089">
        <v>4</v>
      </c>
      <c r="Z3089">
        <v>0.3147059442655511</v>
      </c>
      <c r="AA3089">
        <v>1</v>
      </c>
    </row>
    <row r="3090" spans="1:27" x14ac:dyDescent="0.25">
      <c r="A3090" t="s">
        <v>98</v>
      </c>
      <c r="B3090" t="s">
        <v>519</v>
      </c>
      <c r="C3090" t="s">
        <v>100</v>
      </c>
      <c r="D3090" t="s">
        <v>1707</v>
      </c>
      <c r="E3090" t="s">
        <v>3060</v>
      </c>
      <c r="F3090" t="s">
        <v>3070</v>
      </c>
      <c r="H3090" t="s">
        <v>125</v>
      </c>
      <c r="I3090">
        <v>2040</v>
      </c>
      <c r="J3090" t="s">
        <v>3078</v>
      </c>
      <c r="K3090" t="s">
        <v>127</v>
      </c>
      <c r="L3090" t="s">
        <v>3296</v>
      </c>
      <c r="M3090" t="s">
        <v>3302</v>
      </c>
      <c r="N3090">
        <v>1</v>
      </c>
      <c r="O3090">
        <v>2040</v>
      </c>
      <c r="P3090">
        <v>5.2435359312863046</v>
      </c>
      <c r="Q3090">
        <v>6.8817612450097929</v>
      </c>
      <c r="R3090" t="s">
        <v>3065</v>
      </c>
      <c r="S3090">
        <v>45.716807758379389</v>
      </c>
      <c r="T3090">
        <v>72</v>
      </c>
      <c r="U3090" t="s">
        <v>3066</v>
      </c>
      <c r="V3090">
        <v>72</v>
      </c>
      <c r="W3090">
        <v>3</v>
      </c>
      <c r="X3090">
        <v>4</v>
      </c>
      <c r="Y3090">
        <v>4</v>
      </c>
      <c r="Z3090">
        <v>0.3147059442655511</v>
      </c>
      <c r="AA3090">
        <v>1</v>
      </c>
    </row>
    <row r="3091" spans="1:27" x14ac:dyDescent="0.25">
      <c r="A3091" t="s">
        <v>98</v>
      </c>
      <c r="B3091" t="s">
        <v>519</v>
      </c>
      <c r="C3091" t="s">
        <v>100</v>
      </c>
      <c r="D3091" t="s">
        <v>1707</v>
      </c>
      <c r="E3091" t="s">
        <v>3060</v>
      </c>
      <c r="F3091" t="s">
        <v>3080</v>
      </c>
      <c r="H3091" t="s">
        <v>125</v>
      </c>
      <c r="I3091">
        <v>2015</v>
      </c>
      <c r="J3091" t="s">
        <v>3081</v>
      </c>
      <c r="K3091" t="s">
        <v>127</v>
      </c>
      <c r="L3091" t="s">
        <v>3296</v>
      </c>
      <c r="M3091" t="s">
        <v>3303</v>
      </c>
      <c r="N3091">
        <v>0</v>
      </c>
      <c r="O3091">
        <v>2020</v>
      </c>
      <c r="P3091">
        <v>21.61676038407732</v>
      </c>
      <c r="Q3091">
        <v>6.8817612450097929</v>
      </c>
      <c r="R3091" t="s">
        <v>3065</v>
      </c>
      <c r="S3091">
        <v>188.47001179896259</v>
      </c>
      <c r="T3091">
        <v>79.849999999999994</v>
      </c>
      <c r="U3091" t="s">
        <v>3066</v>
      </c>
      <c r="V3091">
        <v>79.849999999999994</v>
      </c>
      <c r="W3091">
        <v>11</v>
      </c>
      <c r="X3091">
        <v>12</v>
      </c>
      <c r="Y3091">
        <v>12</v>
      </c>
      <c r="Z3091">
        <v>0.3147059442655511</v>
      </c>
      <c r="AA3091">
        <v>1</v>
      </c>
    </row>
    <row r="3092" spans="1:27" x14ac:dyDescent="0.25">
      <c r="A3092" t="s">
        <v>98</v>
      </c>
      <c r="B3092" t="s">
        <v>519</v>
      </c>
      <c r="C3092" t="s">
        <v>100</v>
      </c>
      <c r="D3092" t="s">
        <v>1707</v>
      </c>
      <c r="E3092" t="s">
        <v>3060</v>
      </c>
      <c r="F3092" t="s">
        <v>3080</v>
      </c>
      <c r="H3092" t="s">
        <v>125</v>
      </c>
      <c r="I3092">
        <v>2016</v>
      </c>
      <c r="J3092" t="s">
        <v>3083</v>
      </c>
      <c r="K3092" t="s">
        <v>127</v>
      </c>
      <c r="L3092" t="s">
        <v>3296</v>
      </c>
      <c r="M3092" t="s">
        <v>3303</v>
      </c>
      <c r="N3092">
        <v>0</v>
      </c>
      <c r="O3092">
        <v>2020</v>
      </c>
      <c r="P3092">
        <v>21.128047714889458</v>
      </c>
      <c r="Q3092">
        <v>6.8817612450097929</v>
      </c>
      <c r="R3092" t="s">
        <v>3065</v>
      </c>
      <c r="S3092">
        <v>184.20907348574599</v>
      </c>
      <c r="T3092">
        <v>83.025000000000006</v>
      </c>
      <c r="U3092" t="s">
        <v>3066</v>
      </c>
      <c r="V3092">
        <v>83.025000000000006</v>
      </c>
      <c r="W3092">
        <v>11</v>
      </c>
      <c r="X3092">
        <v>12</v>
      </c>
      <c r="Y3092">
        <v>12</v>
      </c>
      <c r="Z3092">
        <v>0.3147059442655511</v>
      </c>
      <c r="AA3092">
        <v>1</v>
      </c>
    </row>
    <row r="3093" spans="1:27" x14ac:dyDescent="0.25">
      <c r="A3093" t="s">
        <v>98</v>
      </c>
      <c r="B3093" t="s">
        <v>519</v>
      </c>
      <c r="C3093" t="s">
        <v>100</v>
      </c>
      <c r="D3093" t="s">
        <v>1707</v>
      </c>
      <c r="E3093" t="s">
        <v>3060</v>
      </c>
      <c r="F3093" t="s">
        <v>3080</v>
      </c>
      <c r="H3093" t="s">
        <v>125</v>
      </c>
      <c r="I3093">
        <v>2017</v>
      </c>
      <c r="J3093" t="s">
        <v>3084</v>
      </c>
      <c r="K3093" t="s">
        <v>127</v>
      </c>
      <c r="L3093" t="s">
        <v>3296</v>
      </c>
      <c r="M3093" t="s">
        <v>3303</v>
      </c>
      <c r="N3093">
        <v>0</v>
      </c>
      <c r="O3093">
        <v>2020</v>
      </c>
      <c r="P3093">
        <v>17.431651891032121</v>
      </c>
      <c r="Q3093">
        <v>6.8817612450097929</v>
      </c>
      <c r="R3093" t="s">
        <v>3065</v>
      </c>
      <c r="S3093">
        <v>151.9813135366104</v>
      </c>
      <c r="T3093">
        <v>86.2</v>
      </c>
      <c r="U3093" t="s">
        <v>3066</v>
      </c>
      <c r="V3093">
        <v>86.2</v>
      </c>
      <c r="W3093">
        <v>11</v>
      </c>
      <c r="X3093">
        <v>12</v>
      </c>
      <c r="Y3093">
        <v>12</v>
      </c>
      <c r="Z3093">
        <v>0.3147059442655511</v>
      </c>
      <c r="AA3093">
        <v>1</v>
      </c>
    </row>
    <row r="3094" spans="1:27" x14ac:dyDescent="0.25">
      <c r="A3094" t="s">
        <v>98</v>
      </c>
      <c r="B3094" t="s">
        <v>519</v>
      </c>
      <c r="C3094" t="s">
        <v>100</v>
      </c>
      <c r="D3094" t="s">
        <v>1707</v>
      </c>
      <c r="E3094" t="s">
        <v>3060</v>
      </c>
      <c r="F3094" t="s">
        <v>3080</v>
      </c>
      <c r="H3094" t="s">
        <v>125</v>
      </c>
      <c r="I3094">
        <v>2018</v>
      </c>
      <c r="J3094" t="s">
        <v>3085</v>
      </c>
      <c r="K3094" t="s">
        <v>127</v>
      </c>
      <c r="L3094" t="s">
        <v>3296</v>
      </c>
      <c r="M3094" t="s">
        <v>3303</v>
      </c>
      <c r="N3094">
        <v>0</v>
      </c>
      <c r="O3094">
        <v>2020</v>
      </c>
      <c r="P3094">
        <v>15.33639757451401</v>
      </c>
      <c r="Q3094">
        <v>6.8817612450097929</v>
      </c>
      <c r="R3094" t="s">
        <v>3065</v>
      </c>
      <c r="S3094">
        <v>133.71342330978109</v>
      </c>
      <c r="T3094">
        <v>89.35</v>
      </c>
      <c r="U3094" t="s">
        <v>3066</v>
      </c>
      <c r="V3094">
        <v>89.35</v>
      </c>
      <c r="W3094">
        <v>11</v>
      </c>
      <c r="X3094">
        <v>12</v>
      </c>
      <c r="Y3094">
        <v>12</v>
      </c>
      <c r="Z3094">
        <v>0.3147059442655511</v>
      </c>
      <c r="AA3094">
        <v>1</v>
      </c>
    </row>
    <row r="3095" spans="1:27" x14ac:dyDescent="0.25">
      <c r="A3095" t="s">
        <v>98</v>
      </c>
      <c r="B3095" t="s">
        <v>519</v>
      </c>
      <c r="C3095" t="s">
        <v>100</v>
      </c>
      <c r="D3095" t="s">
        <v>1707</v>
      </c>
      <c r="E3095" t="s">
        <v>3060</v>
      </c>
      <c r="F3095" t="s">
        <v>3080</v>
      </c>
      <c r="H3095" t="s">
        <v>125</v>
      </c>
      <c r="I3095">
        <v>2019</v>
      </c>
      <c r="J3095" t="s">
        <v>3086</v>
      </c>
      <c r="K3095" t="s">
        <v>127</v>
      </c>
      <c r="L3095" t="s">
        <v>3296</v>
      </c>
      <c r="M3095" t="s">
        <v>3303</v>
      </c>
      <c r="N3095">
        <v>0</v>
      </c>
      <c r="O3095">
        <v>2020</v>
      </c>
      <c r="P3095">
        <v>13.24384332799141</v>
      </c>
      <c r="Q3095">
        <v>6.8817612450097929</v>
      </c>
      <c r="R3095" t="s">
        <v>3065</v>
      </c>
      <c r="S3095">
        <v>115.469074178605</v>
      </c>
      <c r="T3095">
        <v>92.55</v>
      </c>
      <c r="U3095" t="s">
        <v>3066</v>
      </c>
      <c r="V3095">
        <v>92.55</v>
      </c>
      <c r="W3095">
        <v>10</v>
      </c>
      <c r="X3095">
        <v>11</v>
      </c>
      <c r="Y3095">
        <v>11</v>
      </c>
      <c r="Z3095">
        <v>0.3147059442655511</v>
      </c>
      <c r="AA3095">
        <v>1</v>
      </c>
    </row>
    <row r="3096" spans="1:27" x14ac:dyDescent="0.25">
      <c r="A3096" t="s">
        <v>98</v>
      </c>
      <c r="B3096" t="s">
        <v>519</v>
      </c>
      <c r="C3096" t="s">
        <v>100</v>
      </c>
      <c r="D3096" t="s">
        <v>1707</v>
      </c>
      <c r="E3096" t="s">
        <v>3060</v>
      </c>
      <c r="F3096" t="s">
        <v>3080</v>
      </c>
      <c r="H3096" t="s">
        <v>125</v>
      </c>
      <c r="I3096">
        <v>2020</v>
      </c>
      <c r="J3096" t="s">
        <v>3087</v>
      </c>
      <c r="K3096" t="s">
        <v>127</v>
      </c>
      <c r="L3096" t="s">
        <v>3296</v>
      </c>
      <c r="M3096" t="s">
        <v>3303</v>
      </c>
      <c r="N3096">
        <v>1</v>
      </c>
      <c r="O3096">
        <v>2020</v>
      </c>
      <c r="P3096">
        <v>11.1485890114733</v>
      </c>
      <c r="Q3096">
        <v>6.8817612450097929</v>
      </c>
      <c r="R3096" t="s">
        <v>3065</v>
      </c>
      <c r="S3096">
        <v>97.201183951775761</v>
      </c>
      <c r="T3096">
        <v>95.699999999999989</v>
      </c>
      <c r="U3096" t="s">
        <v>3066</v>
      </c>
      <c r="V3096">
        <v>95.699999999999989</v>
      </c>
      <c r="W3096">
        <v>10</v>
      </c>
      <c r="X3096">
        <v>11</v>
      </c>
      <c r="Y3096">
        <v>11</v>
      </c>
      <c r="Z3096">
        <v>0.3147059442655511</v>
      </c>
      <c r="AA3096">
        <v>1</v>
      </c>
    </row>
    <row r="3097" spans="1:27" x14ac:dyDescent="0.25">
      <c r="A3097" t="s">
        <v>98</v>
      </c>
      <c r="B3097" t="s">
        <v>519</v>
      </c>
      <c r="C3097" t="s">
        <v>100</v>
      </c>
      <c r="D3097" t="s">
        <v>1707</v>
      </c>
      <c r="E3097" t="s">
        <v>3060</v>
      </c>
      <c r="F3097" t="s">
        <v>3080</v>
      </c>
      <c r="H3097" t="s">
        <v>125</v>
      </c>
      <c r="I3097">
        <v>2021</v>
      </c>
      <c r="J3097" t="s">
        <v>3088</v>
      </c>
      <c r="K3097" t="s">
        <v>127</v>
      </c>
      <c r="L3097" t="s">
        <v>3296</v>
      </c>
      <c r="M3097" t="s">
        <v>3304</v>
      </c>
      <c r="N3097">
        <v>1</v>
      </c>
      <c r="O3097">
        <v>2021</v>
      </c>
      <c r="P3097">
        <v>8.8076283253635061</v>
      </c>
      <c r="Q3097">
        <v>6.8817612450097929</v>
      </c>
      <c r="R3097" t="s">
        <v>3065</v>
      </c>
      <c r="S3097">
        <v>76.791054020511638</v>
      </c>
      <c r="T3097">
        <v>97.949999999999989</v>
      </c>
      <c r="U3097" t="s">
        <v>3066</v>
      </c>
      <c r="V3097">
        <v>97.949999999999989</v>
      </c>
      <c r="W3097">
        <v>10</v>
      </c>
      <c r="X3097">
        <v>11</v>
      </c>
      <c r="Y3097">
        <v>11</v>
      </c>
      <c r="Z3097">
        <v>0.3147059442655511</v>
      </c>
      <c r="AA3097">
        <v>1</v>
      </c>
    </row>
    <row r="3098" spans="1:27" x14ac:dyDescent="0.25">
      <c r="A3098" t="s">
        <v>98</v>
      </c>
      <c r="B3098" t="s">
        <v>519</v>
      </c>
      <c r="C3098" t="s">
        <v>100</v>
      </c>
      <c r="D3098" t="s">
        <v>1707</v>
      </c>
      <c r="E3098" t="s">
        <v>3060</v>
      </c>
      <c r="F3098" t="s">
        <v>3080</v>
      </c>
      <c r="H3098" t="s">
        <v>125</v>
      </c>
      <c r="I3098">
        <v>2022</v>
      </c>
      <c r="J3098" t="s">
        <v>3090</v>
      </c>
      <c r="K3098" t="s">
        <v>127</v>
      </c>
      <c r="L3098" t="s">
        <v>3296</v>
      </c>
      <c r="M3098" t="s">
        <v>3305</v>
      </c>
      <c r="N3098">
        <v>1</v>
      </c>
      <c r="O3098">
        <v>2022</v>
      </c>
      <c r="P3098">
        <v>6.4693677092492212</v>
      </c>
      <c r="Q3098">
        <v>6.8817612450097929</v>
      </c>
      <c r="R3098" t="s">
        <v>3065</v>
      </c>
      <c r="S3098">
        <v>56.40446518490063</v>
      </c>
      <c r="T3098">
        <v>100.22499999999999</v>
      </c>
      <c r="U3098" t="s">
        <v>3066</v>
      </c>
      <c r="V3098">
        <v>100.22499999999999</v>
      </c>
      <c r="W3098">
        <v>9</v>
      </c>
      <c r="X3098">
        <v>10</v>
      </c>
      <c r="Y3098">
        <v>10</v>
      </c>
      <c r="Z3098">
        <v>0.3147059442655511</v>
      </c>
      <c r="AA3098">
        <v>1</v>
      </c>
    </row>
    <row r="3099" spans="1:27" x14ac:dyDescent="0.25">
      <c r="A3099" t="s">
        <v>98</v>
      </c>
      <c r="B3099" t="s">
        <v>519</v>
      </c>
      <c r="C3099" t="s">
        <v>100</v>
      </c>
      <c r="D3099" t="s">
        <v>1707</v>
      </c>
      <c r="E3099" t="s">
        <v>3060</v>
      </c>
      <c r="F3099" t="s">
        <v>3080</v>
      </c>
      <c r="H3099" t="s">
        <v>125</v>
      </c>
      <c r="I3099">
        <v>2023</v>
      </c>
      <c r="J3099" t="s">
        <v>3092</v>
      </c>
      <c r="K3099" t="s">
        <v>127</v>
      </c>
      <c r="L3099" t="s">
        <v>3296</v>
      </c>
      <c r="M3099" t="s">
        <v>3306</v>
      </c>
      <c r="N3099">
        <v>1</v>
      </c>
      <c r="O3099">
        <v>2023</v>
      </c>
      <c r="P3099">
        <v>6.3505646294466462</v>
      </c>
      <c r="Q3099">
        <v>6.8817612450097929</v>
      </c>
      <c r="R3099" t="s">
        <v>3065</v>
      </c>
      <c r="S3099">
        <v>55.368656976162868</v>
      </c>
      <c r="T3099">
        <v>102.65</v>
      </c>
      <c r="U3099" t="s">
        <v>3066</v>
      </c>
      <c r="V3099">
        <v>102.65</v>
      </c>
      <c r="W3099">
        <v>9</v>
      </c>
      <c r="X3099">
        <v>10</v>
      </c>
      <c r="Y3099">
        <v>10</v>
      </c>
      <c r="Z3099">
        <v>0.3147059442655511</v>
      </c>
      <c r="AA3099">
        <v>1</v>
      </c>
    </row>
    <row r="3100" spans="1:27" x14ac:dyDescent="0.25">
      <c r="A3100" t="s">
        <v>98</v>
      </c>
      <c r="B3100" t="s">
        <v>519</v>
      </c>
      <c r="C3100" t="s">
        <v>100</v>
      </c>
      <c r="D3100" t="s">
        <v>1707</v>
      </c>
      <c r="E3100" t="s">
        <v>3060</v>
      </c>
      <c r="F3100" t="s">
        <v>3080</v>
      </c>
      <c r="H3100" t="s">
        <v>125</v>
      </c>
      <c r="I3100">
        <v>2024</v>
      </c>
      <c r="J3100" t="s">
        <v>3094</v>
      </c>
      <c r="K3100" t="s">
        <v>127</v>
      </c>
      <c r="L3100" t="s">
        <v>3296</v>
      </c>
      <c r="M3100" t="s">
        <v>3307</v>
      </c>
      <c r="N3100">
        <v>1</v>
      </c>
      <c r="O3100">
        <v>2024</v>
      </c>
      <c r="P3100">
        <v>6.2857629495543348</v>
      </c>
      <c r="Q3100">
        <v>6.8817612450097929</v>
      </c>
      <c r="R3100" t="s">
        <v>3065</v>
      </c>
      <c r="S3100">
        <v>54.803670680487762</v>
      </c>
      <c r="T3100">
        <v>105.05</v>
      </c>
      <c r="U3100" t="s">
        <v>3066</v>
      </c>
      <c r="V3100">
        <v>105.05</v>
      </c>
      <c r="W3100">
        <v>9</v>
      </c>
      <c r="X3100">
        <v>10</v>
      </c>
      <c r="Y3100">
        <v>10</v>
      </c>
      <c r="Z3100">
        <v>0.3147059442655511</v>
      </c>
      <c r="AA3100">
        <v>1</v>
      </c>
    </row>
    <row r="3101" spans="1:27" x14ac:dyDescent="0.25">
      <c r="A3101" t="s">
        <v>98</v>
      </c>
      <c r="B3101" t="s">
        <v>519</v>
      </c>
      <c r="C3101" t="s">
        <v>100</v>
      </c>
      <c r="D3101" t="s">
        <v>1707</v>
      </c>
      <c r="E3101" t="s">
        <v>3060</v>
      </c>
      <c r="F3101" t="s">
        <v>3080</v>
      </c>
      <c r="H3101" t="s">
        <v>125</v>
      </c>
      <c r="I3101">
        <v>2025</v>
      </c>
      <c r="J3101" t="s">
        <v>3096</v>
      </c>
      <c r="K3101" t="s">
        <v>127</v>
      </c>
      <c r="L3101" t="s">
        <v>3296</v>
      </c>
      <c r="M3101" t="s">
        <v>3308</v>
      </c>
      <c r="N3101">
        <v>1</v>
      </c>
      <c r="O3101">
        <v>2025</v>
      </c>
      <c r="P3101">
        <v>6.1210586798280389</v>
      </c>
      <c r="Q3101">
        <v>6.8817612450097929</v>
      </c>
      <c r="R3101" t="s">
        <v>3065</v>
      </c>
      <c r="S3101">
        <v>53.367663845646781</v>
      </c>
      <c r="T3101">
        <v>107.47499999999999</v>
      </c>
      <c r="U3101" t="s">
        <v>3066</v>
      </c>
      <c r="V3101">
        <v>107.47499999999999</v>
      </c>
      <c r="W3101">
        <v>9</v>
      </c>
      <c r="X3101">
        <v>10</v>
      </c>
      <c r="Y3101">
        <v>10</v>
      </c>
      <c r="Z3101">
        <v>0.3147059442655511</v>
      </c>
      <c r="AA3101">
        <v>1</v>
      </c>
    </row>
    <row r="3102" spans="1:27" x14ac:dyDescent="0.25">
      <c r="A3102" t="s">
        <v>98</v>
      </c>
      <c r="B3102" t="s">
        <v>519</v>
      </c>
      <c r="C3102" t="s">
        <v>100</v>
      </c>
      <c r="D3102" t="s">
        <v>1707</v>
      </c>
      <c r="E3102" t="s">
        <v>3060</v>
      </c>
      <c r="F3102" t="s">
        <v>3080</v>
      </c>
      <c r="H3102" t="s">
        <v>125</v>
      </c>
      <c r="I3102">
        <v>2030</v>
      </c>
      <c r="J3102" t="s">
        <v>3098</v>
      </c>
      <c r="K3102" t="s">
        <v>127</v>
      </c>
      <c r="L3102" t="s">
        <v>3296</v>
      </c>
      <c r="M3102" t="s">
        <v>3309</v>
      </c>
      <c r="N3102">
        <v>1</v>
      </c>
      <c r="O3102">
        <v>2030</v>
      </c>
      <c r="P3102">
        <v>5.5459437707837651</v>
      </c>
      <c r="Q3102">
        <v>6.8817612450097929</v>
      </c>
      <c r="R3102" t="s">
        <v>3065</v>
      </c>
      <c r="S3102">
        <v>48.353410471530012</v>
      </c>
      <c r="T3102">
        <v>119.575</v>
      </c>
      <c r="U3102" t="s">
        <v>3066</v>
      </c>
      <c r="V3102">
        <v>119.575</v>
      </c>
      <c r="W3102">
        <v>9</v>
      </c>
      <c r="X3102">
        <v>10</v>
      </c>
      <c r="Y3102">
        <v>10</v>
      </c>
      <c r="Z3102">
        <v>0.3147059442655511</v>
      </c>
      <c r="AA3102">
        <v>1</v>
      </c>
    </row>
    <row r="3103" spans="1:27" x14ac:dyDescent="0.25">
      <c r="A3103" t="s">
        <v>98</v>
      </c>
      <c r="B3103" t="s">
        <v>519</v>
      </c>
      <c r="C3103" t="s">
        <v>100</v>
      </c>
      <c r="D3103" t="s">
        <v>1707</v>
      </c>
      <c r="E3103" t="s">
        <v>3060</v>
      </c>
      <c r="F3103" t="s">
        <v>3080</v>
      </c>
      <c r="H3103" t="s">
        <v>125</v>
      </c>
      <c r="I3103">
        <v>2040</v>
      </c>
      <c r="J3103" t="s">
        <v>3100</v>
      </c>
      <c r="K3103" t="s">
        <v>127</v>
      </c>
      <c r="L3103" t="s">
        <v>3296</v>
      </c>
      <c r="M3103" t="s">
        <v>3310</v>
      </c>
      <c r="N3103">
        <v>1</v>
      </c>
      <c r="O3103">
        <v>2040</v>
      </c>
      <c r="P3103">
        <v>5.1760341813984789</v>
      </c>
      <c r="Q3103">
        <v>6.8817612450097929</v>
      </c>
      <c r="R3103" t="s">
        <v>3065</v>
      </c>
      <c r="S3103">
        <v>45.128280367051119</v>
      </c>
      <c r="T3103">
        <v>144.42500000000001</v>
      </c>
      <c r="U3103" t="s">
        <v>3066</v>
      </c>
      <c r="V3103">
        <v>144.42500000000001</v>
      </c>
      <c r="W3103">
        <v>9</v>
      </c>
      <c r="X3103">
        <v>10</v>
      </c>
      <c r="Y3103">
        <v>10</v>
      </c>
      <c r="Z3103">
        <v>0.3147059442655511</v>
      </c>
      <c r="AA3103">
        <v>1</v>
      </c>
    </row>
    <row r="3104" spans="1:27" x14ac:dyDescent="0.25">
      <c r="A3104" t="s">
        <v>98</v>
      </c>
      <c r="B3104" t="s">
        <v>519</v>
      </c>
      <c r="C3104" t="s">
        <v>100</v>
      </c>
      <c r="D3104" t="s">
        <v>1707</v>
      </c>
      <c r="E3104" t="s">
        <v>3060</v>
      </c>
      <c r="F3104" t="s">
        <v>3102</v>
      </c>
      <c r="H3104" t="s">
        <v>125</v>
      </c>
      <c r="I3104">
        <v>2015</v>
      </c>
      <c r="J3104" t="s">
        <v>3103</v>
      </c>
      <c r="K3104" t="s">
        <v>127</v>
      </c>
      <c r="L3104" t="s">
        <v>3296</v>
      </c>
      <c r="M3104" t="s">
        <v>3311</v>
      </c>
      <c r="N3104">
        <v>1</v>
      </c>
      <c r="O3104">
        <v>2020</v>
      </c>
      <c r="P3104">
        <v>2.3976621560155711</v>
      </c>
      <c r="Q3104">
        <v>6.8817612450097929</v>
      </c>
      <c r="R3104" t="s">
        <v>3065</v>
      </c>
      <c r="S3104">
        <v>20.90449293997986</v>
      </c>
      <c r="T3104">
        <v>12.7</v>
      </c>
      <c r="U3104" t="s">
        <v>3066</v>
      </c>
      <c r="V3104">
        <v>12.7</v>
      </c>
      <c r="W3104">
        <v>0</v>
      </c>
      <c r="X3104">
        <v>1</v>
      </c>
      <c r="Y3104">
        <v>1</v>
      </c>
      <c r="Z3104">
        <v>0.3147059442655511</v>
      </c>
      <c r="AA3104">
        <v>1</v>
      </c>
    </row>
    <row r="3105" spans="1:27" x14ac:dyDescent="0.25">
      <c r="A3105" t="s">
        <v>98</v>
      </c>
      <c r="B3105" t="s">
        <v>519</v>
      </c>
      <c r="C3105" t="s">
        <v>100</v>
      </c>
      <c r="D3105" t="s">
        <v>1707</v>
      </c>
      <c r="E3105" t="s">
        <v>3060</v>
      </c>
      <c r="F3105" t="s">
        <v>3102</v>
      </c>
      <c r="H3105" t="s">
        <v>125</v>
      </c>
      <c r="I3105">
        <v>2022</v>
      </c>
      <c r="J3105" t="s">
        <v>3105</v>
      </c>
      <c r="K3105" t="s">
        <v>127</v>
      </c>
      <c r="L3105" t="s">
        <v>3296</v>
      </c>
      <c r="M3105" t="s">
        <v>3312</v>
      </c>
      <c r="N3105">
        <v>1</v>
      </c>
      <c r="O3105">
        <v>2022</v>
      </c>
      <c r="P3105">
        <v>3.996103593359285</v>
      </c>
      <c r="Q3105">
        <v>6.8817612450097929</v>
      </c>
      <c r="R3105" t="s">
        <v>3065</v>
      </c>
      <c r="S3105">
        <v>34.84082156663311</v>
      </c>
      <c r="T3105">
        <v>9.3000000000000007</v>
      </c>
      <c r="U3105" t="s">
        <v>3066</v>
      </c>
      <c r="V3105">
        <v>9.3000000000000007</v>
      </c>
      <c r="W3105">
        <v>0</v>
      </c>
      <c r="X3105">
        <v>1</v>
      </c>
      <c r="Y3105">
        <v>1</v>
      </c>
      <c r="Z3105">
        <v>0.3147059442655511</v>
      </c>
      <c r="AA3105">
        <v>1</v>
      </c>
    </row>
    <row r="3106" spans="1:27" x14ac:dyDescent="0.25">
      <c r="A3106" t="s">
        <v>98</v>
      </c>
      <c r="B3106" t="s">
        <v>519</v>
      </c>
      <c r="C3106" t="s">
        <v>100</v>
      </c>
      <c r="D3106" t="s">
        <v>1707</v>
      </c>
      <c r="E3106" t="s">
        <v>3060</v>
      </c>
      <c r="F3106" t="s">
        <v>3107</v>
      </c>
      <c r="H3106" t="s">
        <v>125</v>
      </c>
      <c r="I3106">
        <v>2015</v>
      </c>
      <c r="J3106" t="s">
        <v>3108</v>
      </c>
      <c r="K3106" t="s">
        <v>127</v>
      </c>
      <c r="L3106" t="s">
        <v>3296</v>
      </c>
      <c r="M3106" t="s">
        <v>3313</v>
      </c>
      <c r="N3106">
        <v>1</v>
      </c>
      <c r="O3106">
        <v>2020</v>
      </c>
      <c r="P3106">
        <v>1.188030798025733</v>
      </c>
      <c r="Q3106">
        <v>6.8817612450097929</v>
      </c>
      <c r="R3106" t="s">
        <v>3065</v>
      </c>
      <c r="S3106">
        <v>10.35808208737741</v>
      </c>
      <c r="T3106">
        <v>71.5</v>
      </c>
      <c r="U3106" t="s">
        <v>3066</v>
      </c>
      <c r="V3106">
        <v>71.5</v>
      </c>
      <c r="W3106">
        <v>5</v>
      </c>
      <c r="X3106">
        <v>6</v>
      </c>
      <c r="Y3106">
        <v>6</v>
      </c>
      <c r="Z3106">
        <v>0.3147059442655511</v>
      </c>
      <c r="AA3106">
        <v>1</v>
      </c>
    </row>
    <row r="3107" spans="1:27" x14ac:dyDescent="0.25">
      <c r="A3107" t="s">
        <v>98</v>
      </c>
      <c r="B3107" t="s">
        <v>519</v>
      </c>
      <c r="C3107" t="s">
        <v>100</v>
      </c>
      <c r="D3107" t="s">
        <v>1707</v>
      </c>
      <c r="E3107" t="s">
        <v>3060</v>
      </c>
      <c r="F3107" t="s">
        <v>3110</v>
      </c>
      <c r="H3107" t="s">
        <v>125</v>
      </c>
      <c r="I3107">
        <v>2015</v>
      </c>
      <c r="J3107" t="s">
        <v>3111</v>
      </c>
      <c r="K3107" t="s">
        <v>127</v>
      </c>
      <c r="L3107" t="s">
        <v>3296</v>
      </c>
      <c r="M3107" t="s">
        <v>3314</v>
      </c>
      <c r="N3107">
        <v>0</v>
      </c>
      <c r="O3107">
        <v>2020</v>
      </c>
      <c r="P3107">
        <v>7.0633831082620873</v>
      </c>
      <c r="Q3107">
        <v>6.8817612450097929</v>
      </c>
      <c r="R3107" t="s">
        <v>3065</v>
      </c>
      <c r="S3107">
        <v>61.583506228589343</v>
      </c>
      <c r="T3107">
        <v>90</v>
      </c>
      <c r="U3107" t="s">
        <v>3066</v>
      </c>
      <c r="V3107">
        <v>90</v>
      </c>
      <c r="W3107">
        <v>7</v>
      </c>
      <c r="X3107">
        <v>8</v>
      </c>
      <c r="Y3107">
        <v>8</v>
      </c>
      <c r="Z3107">
        <v>0.3147059442655511</v>
      </c>
      <c r="AA3107">
        <v>1</v>
      </c>
    </row>
    <row r="3108" spans="1:27" x14ac:dyDescent="0.25">
      <c r="A3108" t="s">
        <v>98</v>
      </c>
      <c r="B3108" t="s">
        <v>519</v>
      </c>
      <c r="C3108" t="s">
        <v>100</v>
      </c>
      <c r="D3108" t="s">
        <v>1707</v>
      </c>
      <c r="E3108" t="s">
        <v>3060</v>
      </c>
      <c r="F3108" t="s">
        <v>3110</v>
      </c>
      <c r="H3108" t="s">
        <v>125</v>
      </c>
      <c r="I3108">
        <v>2020</v>
      </c>
      <c r="J3108" t="s">
        <v>3113</v>
      </c>
      <c r="K3108" t="s">
        <v>127</v>
      </c>
      <c r="L3108" t="s">
        <v>3296</v>
      </c>
      <c r="M3108" t="s">
        <v>3314</v>
      </c>
      <c r="N3108">
        <v>1</v>
      </c>
      <c r="O3108">
        <v>2020</v>
      </c>
      <c r="P3108">
        <v>4.449715352605474</v>
      </c>
      <c r="Q3108">
        <v>6.8817612450097929</v>
      </c>
      <c r="R3108" t="s">
        <v>3065</v>
      </c>
      <c r="S3108">
        <v>38.795725636359023</v>
      </c>
      <c r="T3108">
        <v>89.2</v>
      </c>
      <c r="U3108" t="s">
        <v>3066</v>
      </c>
      <c r="V3108">
        <v>89.2</v>
      </c>
      <c r="W3108">
        <v>11</v>
      </c>
      <c r="X3108">
        <v>12</v>
      </c>
      <c r="Y3108">
        <v>12</v>
      </c>
      <c r="Z3108">
        <v>0.3147059442655511</v>
      </c>
      <c r="AA3108">
        <v>1</v>
      </c>
    </row>
    <row r="3109" spans="1:27" x14ac:dyDescent="0.25">
      <c r="A3109" t="s">
        <v>98</v>
      </c>
      <c r="B3109" t="s">
        <v>519</v>
      </c>
      <c r="C3109" t="s">
        <v>100</v>
      </c>
      <c r="D3109" t="s">
        <v>1707</v>
      </c>
      <c r="E3109" t="s">
        <v>3060</v>
      </c>
      <c r="F3109" t="s">
        <v>3110</v>
      </c>
      <c r="H3109" t="s">
        <v>125</v>
      </c>
      <c r="I3109">
        <v>2022</v>
      </c>
      <c r="J3109" t="s">
        <v>3114</v>
      </c>
      <c r="K3109" t="s">
        <v>127</v>
      </c>
      <c r="L3109" t="s">
        <v>3296</v>
      </c>
      <c r="M3109" t="s">
        <v>3315</v>
      </c>
      <c r="N3109">
        <v>1</v>
      </c>
      <c r="O3109">
        <v>2022</v>
      </c>
      <c r="P3109">
        <v>4.4065142326772646</v>
      </c>
      <c r="Q3109">
        <v>6.8817612450097929</v>
      </c>
      <c r="R3109" t="s">
        <v>3065</v>
      </c>
      <c r="S3109">
        <v>38.419068105908927</v>
      </c>
      <c r="T3109">
        <v>89.2</v>
      </c>
      <c r="U3109" t="s">
        <v>3066</v>
      </c>
      <c r="V3109">
        <v>89.2</v>
      </c>
      <c r="W3109">
        <v>11</v>
      </c>
      <c r="X3109">
        <v>12</v>
      </c>
      <c r="Y3109">
        <v>12</v>
      </c>
      <c r="Z3109">
        <v>0.3147059442655511</v>
      </c>
      <c r="AA3109">
        <v>1</v>
      </c>
    </row>
    <row r="3110" spans="1:27" x14ac:dyDescent="0.25">
      <c r="A3110" t="s">
        <v>98</v>
      </c>
      <c r="B3110" t="s">
        <v>519</v>
      </c>
      <c r="C3110" t="s">
        <v>100</v>
      </c>
      <c r="D3110" t="s">
        <v>1707</v>
      </c>
      <c r="E3110" t="s">
        <v>3060</v>
      </c>
      <c r="F3110" t="s">
        <v>3110</v>
      </c>
      <c r="H3110" t="s">
        <v>125</v>
      </c>
      <c r="I3110">
        <v>2030</v>
      </c>
      <c r="J3110" t="s">
        <v>3116</v>
      </c>
      <c r="K3110" t="s">
        <v>127</v>
      </c>
      <c r="L3110" t="s">
        <v>3296</v>
      </c>
      <c r="M3110" t="s">
        <v>3316</v>
      </c>
      <c r="N3110">
        <v>1</v>
      </c>
      <c r="O3110">
        <v>2030</v>
      </c>
      <c r="P3110">
        <v>4.2337097529644314</v>
      </c>
      <c r="Q3110">
        <v>6.8817612450097929</v>
      </c>
      <c r="R3110" t="s">
        <v>3065</v>
      </c>
      <c r="S3110">
        <v>36.912437984108593</v>
      </c>
      <c r="T3110">
        <v>89.2</v>
      </c>
      <c r="U3110" t="s">
        <v>3066</v>
      </c>
      <c r="V3110">
        <v>89.2</v>
      </c>
      <c r="W3110">
        <v>11</v>
      </c>
      <c r="X3110">
        <v>12</v>
      </c>
      <c r="Y3110">
        <v>12</v>
      </c>
      <c r="Z3110">
        <v>0.3147059442655511</v>
      </c>
      <c r="AA3110">
        <v>1</v>
      </c>
    </row>
    <row r="3111" spans="1:27" x14ac:dyDescent="0.25">
      <c r="A3111" t="s">
        <v>98</v>
      </c>
      <c r="B3111" t="s">
        <v>519</v>
      </c>
      <c r="C3111" t="s">
        <v>100</v>
      </c>
      <c r="D3111" t="s">
        <v>1707</v>
      </c>
      <c r="E3111" t="s">
        <v>3060</v>
      </c>
      <c r="F3111" t="s">
        <v>3110</v>
      </c>
      <c r="H3111" t="s">
        <v>125</v>
      </c>
      <c r="I3111">
        <v>2040</v>
      </c>
      <c r="J3111" t="s">
        <v>3118</v>
      </c>
      <c r="K3111" t="s">
        <v>127</v>
      </c>
      <c r="L3111" t="s">
        <v>3296</v>
      </c>
      <c r="M3111" t="s">
        <v>3317</v>
      </c>
      <c r="N3111">
        <v>1</v>
      </c>
      <c r="O3111">
        <v>2040</v>
      </c>
      <c r="P3111">
        <v>4.0285044333054412</v>
      </c>
      <c r="Q3111">
        <v>6.8817612450097929</v>
      </c>
      <c r="R3111" t="s">
        <v>3065</v>
      </c>
      <c r="S3111">
        <v>35.123314714470673</v>
      </c>
      <c r="T3111">
        <v>89.2</v>
      </c>
      <c r="U3111" t="s">
        <v>3066</v>
      </c>
      <c r="V3111">
        <v>89.2</v>
      </c>
      <c r="W3111">
        <v>11</v>
      </c>
      <c r="X3111">
        <v>12</v>
      </c>
      <c r="Y3111">
        <v>12</v>
      </c>
      <c r="Z3111">
        <v>0.3147059442655511</v>
      </c>
      <c r="AA3111">
        <v>1</v>
      </c>
    </row>
    <row r="3112" spans="1:27" x14ac:dyDescent="0.25">
      <c r="A3112" t="s">
        <v>98</v>
      </c>
      <c r="B3112" t="s">
        <v>99</v>
      </c>
      <c r="C3112" t="s">
        <v>689</v>
      </c>
      <c r="D3112" t="s">
        <v>1707</v>
      </c>
      <c r="E3112" t="s">
        <v>3060</v>
      </c>
      <c r="F3112" t="s">
        <v>3061</v>
      </c>
      <c r="H3112" t="s">
        <v>125</v>
      </c>
      <c r="I3112">
        <v>2015</v>
      </c>
      <c r="J3112" t="s">
        <v>3062</v>
      </c>
      <c r="K3112" t="s">
        <v>127</v>
      </c>
      <c r="L3112" t="s">
        <v>3318</v>
      </c>
      <c r="M3112" t="s">
        <v>3319</v>
      </c>
      <c r="N3112">
        <v>0</v>
      </c>
      <c r="O3112">
        <v>2020</v>
      </c>
      <c r="P3112">
        <v>4.9303278118067926</v>
      </c>
      <c r="Q3112">
        <v>3.882778380960195</v>
      </c>
      <c r="R3112" t="s">
        <v>3065</v>
      </c>
      <c r="S3112">
        <v>38.093813203324331</v>
      </c>
      <c r="T3112">
        <v>15.7</v>
      </c>
      <c r="U3112" t="s">
        <v>3066</v>
      </c>
      <c r="V3112">
        <v>15.7</v>
      </c>
      <c r="W3112">
        <v>0</v>
      </c>
      <c r="X3112">
        <v>1</v>
      </c>
      <c r="Y3112">
        <v>1</v>
      </c>
      <c r="Z3112">
        <v>0.29704003815000068</v>
      </c>
      <c r="AA3112">
        <v>1</v>
      </c>
    </row>
    <row r="3113" spans="1:27" x14ac:dyDescent="0.25">
      <c r="A3113" t="s">
        <v>98</v>
      </c>
      <c r="B3113" t="s">
        <v>99</v>
      </c>
      <c r="C3113" t="s">
        <v>689</v>
      </c>
      <c r="D3113" t="s">
        <v>1707</v>
      </c>
      <c r="E3113" t="s">
        <v>3060</v>
      </c>
      <c r="F3113" t="s">
        <v>3061</v>
      </c>
      <c r="H3113" t="s">
        <v>125</v>
      </c>
      <c r="I3113">
        <v>2020</v>
      </c>
      <c r="J3113" t="s">
        <v>3067</v>
      </c>
      <c r="K3113" t="s">
        <v>127</v>
      </c>
      <c r="L3113" t="s">
        <v>3318</v>
      </c>
      <c r="M3113" t="s">
        <v>3319</v>
      </c>
      <c r="N3113">
        <v>1</v>
      </c>
      <c r="O3113">
        <v>2020</v>
      </c>
      <c r="P3113">
        <v>7.0363824083069577</v>
      </c>
      <c r="Q3113">
        <v>3.882778380960195</v>
      </c>
      <c r="R3113" t="s">
        <v>3065</v>
      </c>
      <c r="S3113">
        <v>54.366088284700567</v>
      </c>
      <c r="T3113">
        <v>15.7</v>
      </c>
      <c r="U3113" t="s">
        <v>3066</v>
      </c>
      <c r="V3113">
        <v>15.7</v>
      </c>
      <c r="W3113">
        <v>0</v>
      </c>
      <c r="X3113">
        <v>1</v>
      </c>
      <c r="Y3113">
        <v>1</v>
      </c>
      <c r="Z3113">
        <v>0.29704003815000068</v>
      </c>
      <c r="AA3113">
        <v>1</v>
      </c>
    </row>
    <row r="3114" spans="1:27" x14ac:dyDescent="0.25">
      <c r="A3114" t="s">
        <v>98</v>
      </c>
      <c r="B3114" t="s">
        <v>99</v>
      </c>
      <c r="C3114" t="s">
        <v>689</v>
      </c>
      <c r="D3114" t="s">
        <v>1707</v>
      </c>
      <c r="E3114" t="s">
        <v>3060</v>
      </c>
      <c r="F3114" t="s">
        <v>3061</v>
      </c>
      <c r="H3114" t="s">
        <v>125</v>
      </c>
      <c r="I3114">
        <v>2022</v>
      </c>
      <c r="J3114" t="s">
        <v>3068</v>
      </c>
      <c r="K3114" t="s">
        <v>127</v>
      </c>
      <c r="L3114" t="s">
        <v>3318</v>
      </c>
      <c r="M3114" t="s">
        <v>3320</v>
      </c>
      <c r="N3114">
        <v>1</v>
      </c>
      <c r="O3114">
        <v>2022</v>
      </c>
      <c r="P3114">
        <v>7.8788042469070234</v>
      </c>
      <c r="Q3114">
        <v>3.882778380960195</v>
      </c>
      <c r="R3114" t="s">
        <v>3065</v>
      </c>
      <c r="S3114">
        <v>60.874998317251048</v>
      </c>
      <c r="T3114">
        <v>15.7</v>
      </c>
      <c r="U3114" t="s">
        <v>3066</v>
      </c>
      <c r="V3114">
        <v>15.7</v>
      </c>
      <c r="W3114">
        <v>0</v>
      </c>
      <c r="X3114">
        <v>1</v>
      </c>
      <c r="Y3114">
        <v>1</v>
      </c>
      <c r="Z3114">
        <v>0.29704003815000068</v>
      </c>
      <c r="AA3114">
        <v>1</v>
      </c>
    </row>
    <row r="3115" spans="1:27" x14ac:dyDescent="0.25">
      <c r="A3115" t="s">
        <v>98</v>
      </c>
      <c r="B3115" t="s">
        <v>99</v>
      </c>
      <c r="C3115" t="s">
        <v>689</v>
      </c>
      <c r="D3115" t="s">
        <v>1707</v>
      </c>
      <c r="E3115" t="s">
        <v>3060</v>
      </c>
      <c r="F3115" t="s">
        <v>3070</v>
      </c>
      <c r="H3115" t="s">
        <v>125</v>
      </c>
      <c r="I3115">
        <v>2015</v>
      </c>
      <c r="J3115" t="s">
        <v>3071</v>
      </c>
      <c r="K3115" t="s">
        <v>127</v>
      </c>
      <c r="L3115" t="s">
        <v>3318</v>
      </c>
      <c r="M3115" t="s">
        <v>3321</v>
      </c>
      <c r="N3115">
        <v>0</v>
      </c>
      <c r="O3115">
        <v>2020</v>
      </c>
      <c r="P3115">
        <v>4.7269225388114773</v>
      </c>
      <c r="Q3115">
        <v>3.882778380960195</v>
      </c>
      <c r="R3115" t="s">
        <v>3065</v>
      </c>
      <c r="S3115">
        <v>36.52221740486663</v>
      </c>
      <c r="T3115">
        <v>59.066666666666663</v>
      </c>
      <c r="U3115" t="s">
        <v>3066</v>
      </c>
      <c r="V3115">
        <v>59.066666666666663</v>
      </c>
      <c r="W3115">
        <v>3</v>
      </c>
      <c r="X3115">
        <v>4</v>
      </c>
      <c r="Y3115">
        <v>4</v>
      </c>
      <c r="Z3115">
        <v>0.29704003815000068</v>
      </c>
      <c r="AA3115">
        <v>1</v>
      </c>
    </row>
    <row r="3116" spans="1:27" x14ac:dyDescent="0.25">
      <c r="A3116" t="s">
        <v>98</v>
      </c>
      <c r="B3116" t="s">
        <v>99</v>
      </c>
      <c r="C3116" t="s">
        <v>689</v>
      </c>
      <c r="D3116" t="s">
        <v>1707</v>
      </c>
      <c r="E3116" t="s">
        <v>3060</v>
      </c>
      <c r="F3116" t="s">
        <v>3070</v>
      </c>
      <c r="H3116" t="s">
        <v>125</v>
      </c>
      <c r="I3116">
        <v>2020</v>
      </c>
      <c r="J3116" t="s">
        <v>3073</v>
      </c>
      <c r="K3116" t="s">
        <v>127</v>
      </c>
      <c r="L3116" t="s">
        <v>3318</v>
      </c>
      <c r="M3116" t="s">
        <v>3321</v>
      </c>
      <c r="N3116">
        <v>1</v>
      </c>
      <c r="O3116">
        <v>2020</v>
      </c>
      <c r="P3116">
        <v>6.2353616429714247</v>
      </c>
      <c r="Q3116">
        <v>3.882778380960195</v>
      </c>
      <c r="R3116" t="s">
        <v>3065</v>
      </c>
      <c r="S3116">
        <v>48.177060582809602</v>
      </c>
      <c r="T3116">
        <v>59.933333333333337</v>
      </c>
      <c r="U3116" t="s">
        <v>3066</v>
      </c>
      <c r="V3116">
        <v>59.933333333333337</v>
      </c>
      <c r="W3116">
        <v>3</v>
      </c>
      <c r="X3116">
        <v>4</v>
      </c>
      <c r="Y3116">
        <v>4</v>
      </c>
      <c r="Z3116">
        <v>0.29704003815000068</v>
      </c>
      <c r="AA3116">
        <v>1</v>
      </c>
    </row>
    <row r="3117" spans="1:27" x14ac:dyDescent="0.25">
      <c r="A3117" t="s">
        <v>98</v>
      </c>
      <c r="B3117" t="s">
        <v>99</v>
      </c>
      <c r="C3117" t="s">
        <v>689</v>
      </c>
      <c r="D3117" t="s">
        <v>1707</v>
      </c>
      <c r="E3117" t="s">
        <v>3060</v>
      </c>
      <c r="F3117" t="s">
        <v>3070</v>
      </c>
      <c r="H3117" t="s">
        <v>125</v>
      </c>
      <c r="I3117">
        <v>2022</v>
      </c>
      <c r="J3117" t="s">
        <v>3074</v>
      </c>
      <c r="K3117" t="s">
        <v>127</v>
      </c>
      <c r="L3117" t="s">
        <v>3318</v>
      </c>
      <c r="M3117" t="s">
        <v>3322</v>
      </c>
      <c r="N3117">
        <v>1</v>
      </c>
      <c r="O3117">
        <v>2022</v>
      </c>
      <c r="P3117">
        <v>5.7403488104607021</v>
      </c>
      <c r="Q3117">
        <v>3.882778380960195</v>
      </c>
      <c r="R3117" t="s">
        <v>3065</v>
      </c>
      <c r="S3117">
        <v>44.352380542315188</v>
      </c>
      <c r="T3117">
        <v>65.8</v>
      </c>
      <c r="U3117" t="s">
        <v>3066</v>
      </c>
      <c r="V3117">
        <v>65.8</v>
      </c>
      <c r="W3117">
        <v>3</v>
      </c>
      <c r="X3117">
        <v>4</v>
      </c>
      <c r="Y3117">
        <v>4</v>
      </c>
      <c r="Z3117">
        <v>0.29704003815000068</v>
      </c>
      <c r="AA3117">
        <v>1</v>
      </c>
    </row>
    <row r="3118" spans="1:27" x14ac:dyDescent="0.25">
      <c r="A3118" t="s">
        <v>98</v>
      </c>
      <c r="B3118" t="s">
        <v>99</v>
      </c>
      <c r="C3118" t="s">
        <v>689</v>
      </c>
      <c r="D3118" t="s">
        <v>1707</v>
      </c>
      <c r="E3118" t="s">
        <v>3060</v>
      </c>
      <c r="F3118" t="s">
        <v>3070</v>
      </c>
      <c r="H3118" t="s">
        <v>125</v>
      </c>
      <c r="I3118">
        <v>2030</v>
      </c>
      <c r="J3118" t="s">
        <v>3076</v>
      </c>
      <c r="K3118" t="s">
        <v>127</v>
      </c>
      <c r="L3118" t="s">
        <v>3318</v>
      </c>
      <c r="M3118" t="s">
        <v>3323</v>
      </c>
      <c r="N3118">
        <v>1</v>
      </c>
      <c r="O3118">
        <v>2030</v>
      </c>
      <c r="P3118">
        <v>5.513542930837608</v>
      </c>
      <c r="Q3118">
        <v>3.882778380960195</v>
      </c>
      <c r="R3118" t="s">
        <v>3065</v>
      </c>
      <c r="S3118">
        <v>42.599981687397758</v>
      </c>
      <c r="T3118">
        <v>68.5</v>
      </c>
      <c r="U3118" t="s">
        <v>3066</v>
      </c>
      <c r="V3118">
        <v>68.5</v>
      </c>
      <c r="W3118">
        <v>3</v>
      </c>
      <c r="X3118">
        <v>4</v>
      </c>
      <c r="Y3118">
        <v>4</v>
      </c>
      <c r="Z3118">
        <v>0.29704003815000068</v>
      </c>
      <c r="AA3118">
        <v>1</v>
      </c>
    </row>
    <row r="3119" spans="1:27" x14ac:dyDescent="0.25">
      <c r="A3119" t="s">
        <v>98</v>
      </c>
      <c r="B3119" t="s">
        <v>99</v>
      </c>
      <c r="C3119" t="s">
        <v>689</v>
      </c>
      <c r="D3119" t="s">
        <v>1707</v>
      </c>
      <c r="E3119" t="s">
        <v>3060</v>
      </c>
      <c r="F3119" t="s">
        <v>3070</v>
      </c>
      <c r="H3119" t="s">
        <v>125</v>
      </c>
      <c r="I3119">
        <v>2040</v>
      </c>
      <c r="J3119" t="s">
        <v>3078</v>
      </c>
      <c r="K3119" t="s">
        <v>127</v>
      </c>
      <c r="L3119" t="s">
        <v>3318</v>
      </c>
      <c r="M3119" t="s">
        <v>3324</v>
      </c>
      <c r="N3119">
        <v>1</v>
      </c>
      <c r="O3119">
        <v>2040</v>
      </c>
      <c r="P3119">
        <v>5.2435359312863046</v>
      </c>
      <c r="Q3119">
        <v>3.882778380960195</v>
      </c>
      <c r="R3119" t="s">
        <v>3065</v>
      </c>
      <c r="S3119">
        <v>40.51379257440081</v>
      </c>
      <c r="T3119">
        <v>72</v>
      </c>
      <c r="U3119" t="s">
        <v>3066</v>
      </c>
      <c r="V3119">
        <v>72</v>
      </c>
      <c r="W3119">
        <v>3</v>
      </c>
      <c r="X3119">
        <v>4</v>
      </c>
      <c r="Y3119">
        <v>4</v>
      </c>
      <c r="Z3119">
        <v>0.29704003815000068</v>
      </c>
      <c r="AA3119">
        <v>1</v>
      </c>
    </row>
    <row r="3120" spans="1:27" x14ac:dyDescent="0.25">
      <c r="A3120" t="s">
        <v>98</v>
      </c>
      <c r="B3120" t="s">
        <v>99</v>
      </c>
      <c r="C3120" t="s">
        <v>689</v>
      </c>
      <c r="D3120" t="s">
        <v>1707</v>
      </c>
      <c r="E3120" t="s">
        <v>3060</v>
      </c>
      <c r="F3120" t="s">
        <v>3080</v>
      </c>
      <c r="H3120" t="s">
        <v>125</v>
      </c>
      <c r="I3120">
        <v>2015</v>
      </c>
      <c r="J3120" t="s">
        <v>3081</v>
      </c>
      <c r="K3120" t="s">
        <v>127</v>
      </c>
      <c r="L3120" t="s">
        <v>3318</v>
      </c>
      <c r="M3120" t="s">
        <v>3325</v>
      </c>
      <c r="N3120">
        <v>0</v>
      </c>
      <c r="O3120">
        <v>2020</v>
      </c>
      <c r="P3120">
        <v>21.61676038407732</v>
      </c>
      <c r="Q3120">
        <v>3.882778380960195</v>
      </c>
      <c r="R3120" t="s">
        <v>3065</v>
      </c>
      <c r="S3120">
        <v>167.02030038653601</v>
      </c>
      <c r="T3120">
        <v>79.849999999999994</v>
      </c>
      <c r="U3120" t="s">
        <v>3066</v>
      </c>
      <c r="V3120">
        <v>79.849999999999994</v>
      </c>
      <c r="W3120">
        <v>12</v>
      </c>
      <c r="X3120">
        <v>13</v>
      </c>
      <c r="Y3120">
        <v>13</v>
      </c>
      <c r="Z3120">
        <v>0.29704003815000068</v>
      </c>
      <c r="AA3120">
        <v>1</v>
      </c>
    </row>
    <row r="3121" spans="1:27" x14ac:dyDescent="0.25">
      <c r="A3121" t="s">
        <v>98</v>
      </c>
      <c r="B3121" t="s">
        <v>99</v>
      </c>
      <c r="C3121" t="s">
        <v>689</v>
      </c>
      <c r="D3121" t="s">
        <v>1707</v>
      </c>
      <c r="E3121" t="s">
        <v>3060</v>
      </c>
      <c r="F3121" t="s">
        <v>3080</v>
      </c>
      <c r="H3121" t="s">
        <v>125</v>
      </c>
      <c r="I3121">
        <v>2016</v>
      </c>
      <c r="J3121" t="s">
        <v>3083</v>
      </c>
      <c r="K3121" t="s">
        <v>127</v>
      </c>
      <c r="L3121" t="s">
        <v>3318</v>
      </c>
      <c r="M3121" t="s">
        <v>3325</v>
      </c>
      <c r="N3121">
        <v>0</v>
      </c>
      <c r="O3121">
        <v>2020</v>
      </c>
      <c r="P3121">
        <v>21.128047714889458</v>
      </c>
      <c r="Q3121">
        <v>3.882778380960195</v>
      </c>
      <c r="R3121" t="s">
        <v>3065</v>
      </c>
      <c r="S3121">
        <v>163.24429809201149</v>
      </c>
      <c r="T3121">
        <v>83.025000000000006</v>
      </c>
      <c r="U3121" t="s">
        <v>3066</v>
      </c>
      <c r="V3121">
        <v>83.025000000000006</v>
      </c>
      <c r="W3121">
        <v>12</v>
      </c>
      <c r="X3121">
        <v>13</v>
      </c>
      <c r="Y3121">
        <v>13</v>
      </c>
      <c r="Z3121">
        <v>0.29704003815000068</v>
      </c>
      <c r="AA3121">
        <v>1</v>
      </c>
    </row>
    <row r="3122" spans="1:27" x14ac:dyDescent="0.25">
      <c r="A3122" t="s">
        <v>98</v>
      </c>
      <c r="B3122" t="s">
        <v>99</v>
      </c>
      <c r="C3122" t="s">
        <v>689</v>
      </c>
      <c r="D3122" t="s">
        <v>1707</v>
      </c>
      <c r="E3122" t="s">
        <v>3060</v>
      </c>
      <c r="F3122" t="s">
        <v>3080</v>
      </c>
      <c r="H3122" t="s">
        <v>125</v>
      </c>
      <c r="I3122">
        <v>2017</v>
      </c>
      <c r="J3122" t="s">
        <v>3084</v>
      </c>
      <c r="K3122" t="s">
        <v>127</v>
      </c>
      <c r="L3122" t="s">
        <v>3318</v>
      </c>
      <c r="M3122" t="s">
        <v>3325</v>
      </c>
      <c r="N3122">
        <v>0</v>
      </c>
      <c r="O3122">
        <v>2020</v>
      </c>
      <c r="P3122">
        <v>17.431651891032121</v>
      </c>
      <c r="Q3122">
        <v>3.882778380960195</v>
      </c>
      <c r="R3122" t="s">
        <v>3065</v>
      </c>
      <c r="S3122">
        <v>134.68436913508319</v>
      </c>
      <c r="T3122">
        <v>86.2</v>
      </c>
      <c r="U3122" t="s">
        <v>3066</v>
      </c>
      <c r="V3122">
        <v>86.2</v>
      </c>
      <c r="W3122">
        <v>11</v>
      </c>
      <c r="X3122">
        <v>12</v>
      </c>
      <c r="Y3122">
        <v>12</v>
      </c>
      <c r="Z3122">
        <v>0.29704003815000068</v>
      </c>
      <c r="AA3122">
        <v>1</v>
      </c>
    </row>
    <row r="3123" spans="1:27" x14ac:dyDescent="0.25">
      <c r="A3123" t="s">
        <v>98</v>
      </c>
      <c r="B3123" t="s">
        <v>99</v>
      </c>
      <c r="C3123" t="s">
        <v>689</v>
      </c>
      <c r="D3123" t="s">
        <v>1707</v>
      </c>
      <c r="E3123" t="s">
        <v>3060</v>
      </c>
      <c r="F3123" t="s">
        <v>3080</v>
      </c>
      <c r="H3123" t="s">
        <v>125</v>
      </c>
      <c r="I3123">
        <v>2018</v>
      </c>
      <c r="J3123" t="s">
        <v>3085</v>
      </c>
      <c r="K3123" t="s">
        <v>127</v>
      </c>
      <c r="L3123" t="s">
        <v>3318</v>
      </c>
      <c r="M3123" t="s">
        <v>3325</v>
      </c>
      <c r="N3123">
        <v>0</v>
      </c>
      <c r="O3123">
        <v>2020</v>
      </c>
      <c r="P3123">
        <v>15.33639757451401</v>
      </c>
      <c r="Q3123">
        <v>3.882778380960195</v>
      </c>
      <c r="R3123" t="s">
        <v>3065</v>
      </c>
      <c r="S3123">
        <v>118.49554161822689</v>
      </c>
      <c r="T3123">
        <v>89.35</v>
      </c>
      <c r="U3123" t="s">
        <v>3066</v>
      </c>
      <c r="V3123">
        <v>89.35</v>
      </c>
      <c r="W3123">
        <v>11</v>
      </c>
      <c r="X3123">
        <v>12</v>
      </c>
      <c r="Y3123">
        <v>12</v>
      </c>
      <c r="Z3123">
        <v>0.29704003815000068</v>
      </c>
      <c r="AA3123">
        <v>1</v>
      </c>
    </row>
    <row r="3124" spans="1:27" x14ac:dyDescent="0.25">
      <c r="A3124" t="s">
        <v>98</v>
      </c>
      <c r="B3124" t="s">
        <v>99</v>
      </c>
      <c r="C3124" t="s">
        <v>689</v>
      </c>
      <c r="D3124" t="s">
        <v>1707</v>
      </c>
      <c r="E3124" t="s">
        <v>3060</v>
      </c>
      <c r="F3124" t="s">
        <v>3080</v>
      </c>
      <c r="H3124" t="s">
        <v>125</v>
      </c>
      <c r="I3124">
        <v>2019</v>
      </c>
      <c r="J3124" t="s">
        <v>3086</v>
      </c>
      <c r="K3124" t="s">
        <v>127</v>
      </c>
      <c r="L3124" t="s">
        <v>3318</v>
      </c>
      <c r="M3124" t="s">
        <v>3325</v>
      </c>
      <c r="N3124">
        <v>0</v>
      </c>
      <c r="O3124">
        <v>2020</v>
      </c>
      <c r="P3124">
        <v>13.24384332799141</v>
      </c>
      <c r="Q3124">
        <v>3.882778380960195</v>
      </c>
      <c r="R3124" t="s">
        <v>3065</v>
      </c>
      <c r="S3124">
        <v>102.3275759925005</v>
      </c>
      <c r="T3124">
        <v>92.55</v>
      </c>
      <c r="U3124" t="s">
        <v>3066</v>
      </c>
      <c r="V3124">
        <v>92.55</v>
      </c>
      <c r="W3124">
        <v>11</v>
      </c>
      <c r="X3124">
        <v>12</v>
      </c>
      <c r="Y3124">
        <v>12</v>
      </c>
      <c r="Z3124">
        <v>0.29704003815000068</v>
      </c>
      <c r="AA3124">
        <v>1</v>
      </c>
    </row>
    <row r="3125" spans="1:27" x14ac:dyDescent="0.25">
      <c r="A3125" t="s">
        <v>98</v>
      </c>
      <c r="B3125" t="s">
        <v>99</v>
      </c>
      <c r="C3125" t="s">
        <v>689</v>
      </c>
      <c r="D3125" t="s">
        <v>1707</v>
      </c>
      <c r="E3125" t="s">
        <v>3060</v>
      </c>
      <c r="F3125" t="s">
        <v>3080</v>
      </c>
      <c r="H3125" t="s">
        <v>125</v>
      </c>
      <c r="I3125">
        <v>2020</v>
      </c>
      <c r="J3125" t="s">
        <v>3087</v>
      </c>
      <c r="K3125" t="s">
        <v>127</v>
      </c>
      <c r="L3125" t="s">
        <v>3318</v>
      </c>
      <c r="M3125" t="s">
        <v>3325</v>
      </c>
      <c r="N3125">
        <v>1</v>
      </c>
      <c r="O3125">
        <v>2020</v>
      </c>
      <c r="P3125">
        <v>11.1485890114733</v>
      </c>
      <c r="Q3125">
        <v>3.882778380960195</v>
      </c>
      <c r="R3125" t="s">
        <v>3065</v>
      </c>
      <c r="S3125">
        <v>86.138748475644149</v>
      </c>
      <c r="T3125">
        <v>95.699999999999989</v>
      </c>
      <c r="U3125" t="s">
        <v>3066</v>
      </c>
      <c r="V3125">
        <v>95.699999999999989</v>
      </c>
      <c r="W3125">
        <v>11</v>
      </c>
      <c r="X3125">
        <v>12</v>
      </c>
      <c r="Y3125">
        <v>12</v>
      </c>
      <c r="Z3125">
        <v>0.29704003815000068</v>
      </c>
      <c r="AA3125">
        <v>1</v>
      </c>
    </row>
    <row r="3126" spans="1:27" x14ac:dyDescent="0.25">
      <c r="A3126" t="s">
        <v>98</v>
      </c>
      <c r="B3126" t="s">
        <v>99</v>
      </c>
      <c r="C3126" t="s">
        <v>689</v>
      </c>
      <c r="D3126" t="s">
        <v>1707</v>
      </c>
      <c r="E3126" t="s">
        <v>3060</v>
      </c>
      <c r="F3126" t="s">
        <v>3080</v>
      </c>
      <c r="H3126" t="s">
        <v>125</v>
      </c>
      <c r="I3126">
        <v>2021</v>
      </c>
      <c r="J3126" t="s">
        <v>3088</v>
      </c>
      <c r="K3126" t="s">
        <v>127</v>
      </c>
      <c r="L3126" t="s">
        <v>3318</v>
      </c>
      <c r="M3126" t="s">
        <v>3326</v>
      </c>
      <c r="N3126">
        <v>1</v>
      </c>
      <c r="O3126">
        <v>2021</v>
      </c>
      <c r="P3126">
        <v>8.8076283253635061</v>
      </c>
      <c r="Q3126">
        <v>3.882778380960195</v>
      </c>
      <c r="R3126" t="s">
        <v>3065</v>
      </c>
      <c r="S3126">
        <v>68.051488865960579</v>
      </c>
      <c r="T3126">
        <v>97.949999999999989</v>
      </c>
      <c r="U3126" t="s">
        <v>3066</v>
      </c>
      <c r="V3126">
        <v>97.949999999999989</v>
      </c>
      <c r="W3126">
        <v>10</v>
      </c>
      <c r="X3126">
        <v>11</v>
      </c>
      <c r="Y3126">
        <v>11</v>
      </c>
      <c r="Z3126">
        <v>0.29704003815000068</v>
      </c>
      <c r="AA3126">
        <v>1</v>
      </c>
    </row>
    <row r="3127" spans="1:27" x14ac:dyDescent="0.25">
      <c r="A3127" t="s">
        <v>98</v>
      </c>
      <c r="B3127" t="s">
        <v>99</v>
      </c>
      <c r="C3127" t="s">
        <v>689</v>
      </c>
      <c r="D3127" t="s">
        <v>1707</v>
      </c>
      <c r="E3127" t="s">
        <v>3060</v>
      </c>
      <c r="F3127" t="s">
        <v>3080</v>
      </c>
      <c r="H3127" t="s">
        <v>125</v>
      </c>
      <c r="I3127">
        <v>2022</v>
      </c>
      <c r="J3127" t="s">
        <v>3090</v>
      </c>
      <c r="K3127" t="s">
        <v>127</v>
      </c>
      <c r="L3127" t="s">
        <v>3318</v>
      </c>
      <c r="M3127" t="s">
        <v>3327</v>
      </c>
      <c r="N3127">
        <v>1</v>
      </c>
      <c r="O3127">
        <v>2022</v>
      </c>
      <c r="P3127">
        <v>6.4693677092492212</v>
      </c>
      <c r="Q3127">
        <v>3.882778380960195</v>
      </c>
      <c r="R3127" t="s">
        <v>3065</v>
      </c>
      <c r="S3127">
        <v>49.985091147406983</v>
      </c>
      <c r="T3127">
        <v>100.22499999999999</v>
      </c>
      <c r="U3127" t="s">
        <v>3066</v>
      </c>
      <c r="V3127">
        <v>100.22499999999999</v>
      </c>
      <c r="W3127">
        <v>10</v>
      </c>
      <c r="X3127">
        <v>11</v>
      </c>
      <c r="Y3127">
        <v>11</v>
      </c>
      <c r="Z3127">
        <v>0.29704003815000068</v>
      </c>
      <c r="AA3127">
        <v>1</v>
      </c>
    </row>
    <row r="3128" spans="1:27" x14ac:dyDescent="0.25">
      <c r="A3128" t="s">
        <v>98</v>
      </c>
      <c r="B3128" t="s">
        <v>99</v>
      </c>
      <c r="C3128" t="s">
        <v>689</v>
      </c>
      <c r="D3128" t="s">
        <v>1707</v>
      </c>
      <c r="E3128" t="s">
        <v>3060</v>
      </c>
      <c r="F3128" t="s">
        <v>3080</v>
      </c>
      <c r="H3128" t="s">
        <v>125</v>
      </c>
      <c r="I3128">
        <v>2023</v>
      </c>
      <c r="J3128" t="s">
        <v>3092</v>
      </c>
      <c r="K3128" t="s">
        <v>127</v>
      </c>
      <c r="L3128" t="s">
        <v>3318</v>
      </c>
      <c r="M3128" t="s">
        <v>3328</v>
      </c>
      <c r="N3128">
        <v>1</v>
      </c>
      <c r="O3128">
        <v>2023</v>
      </c>
      <c r="P3128">
        <v>6.3505646294466462</v>
      </c>
      <c r="Q3128">
        <v>3.882778380960195</v>
      </c>
      <c r="R3128" t="s">
        <v>3065</v>
      </c>
      <c r="S3128">
        <v>49.067167937688303</v>
      </c>
      <c r="T3128">
        <v>102.65</v>
      </c>
      <c r="U3128" t="s">
        <v>3066</v>
      </c>
      <c r="V3128">
        <v>102.65</v>
      </c>
      <c r="W3128">
        <v>10</v>
      </c>
      <c r="X3128">
        <v>11</v>
      </c>
      <c r="Y3128">
        <v>11</v>
      </c>
      <c r="Z3128">
        <v>0.29704003815000068</v>
      </c>
      <c r="AA3128">
        <v>1</v>
      </c>
    </row>
    <row r="3129" spans="1:27" x14ac:dyDescent="0.25">
      <c r="A3129" t="s">
        <v>98</v>
      </c>
      <c r="B3129" t="s">
        <v>99</v>
      </c>
      <c r="C3129" t="s">
        <v>689</v>
      </c>
      <c r="D3129" t="s">
        <v>1707</v>
      </c>
      <c r="E3129" t="s">
        <v>3060</v>
      </c>
      <c r="F3129" t="s">
        <v>3080</v>
      </c>
      <c r="H3129" t="s">
        <v>125</v>
      </c>
      <c r="I3129">
        <v>2024</v>
      </c>
      <c r="J3129" t="s">
        <v>3094</v>
      </c>
      <c r="K3129" t="s">
        <v>127</v>
      </c>
      <c r="L3129" t="s">
        <v>3318</v>
      </c>
      <c r="M3129" t="s">
        <v>3329</v>
      </c>
      <c r="N3129">
        <v>1</v>
      </c>
      <c r="O3129">
        <v>2024</v>
      </c>
      <c r="P3129">
        <v>6.2857629495543348</v>
      </c>
      <c r="Q3129">
        <v>3.882778380960195</v>
      </c>
      <c r="R3129" t="s">
        <v>3065</v>
      </c>
      <c r="S3129">
        <v>48.566482550569042</v>
      </c>
      <c r="T3129">
        <v>105.05</v>
      </c>
      <c r="U3129" t="s">
        <v>3066</v>
      </c>
      <c r="V3129">
        <v>105.05</v>
      </c>
      <c r="W3129">
        <v>10</v>
      </c>
      <c r="X3129">
        <v>11</v>
      </c>
      <c r="Y3129">
        <v>11</v>
      </c>
      <c r="Z3129">
        <v>0.29704003815000068</v>
      </c>
      <c r="AA3129">
        <v>1</v>
      </c>
    </row>
    <row r="3130" spans="1:27" x14ac:dyDescent="0.25">
      <c r="A3130" t="s">
        <v>98</v>
      </c>
      <c r="B3130" t="s">
        <v>99</v>
      </c>
      <c r="C3130" t="s">
        <v>689</v>
      </c>
      <c r="D3130" t="s">
        <v>1707</v>
      </c>
      <c r="E3130" t="s">
        <v>3060</v>
      </c>
      <c r="F3130" t="s">
        <v>3080</v>
      </c>
      <c r="H3130" t="s">
        <v>125</v>
      </c>
      <c r="I3130">
        <v>2025</v>
      </c>
      <c r="J3130" t="s">
        <v>3096</v>
      </c>
      <c r="K3130" t="s">
        <v>127</v>
      </c>
      <c r="L3130" t="s">
        <v>3318</v>
      </c>
      <c r="M3130" t="s">
        <v>3330</v>
      </c>
      <c r="N3130">
        <v>1</v>
      </c>
      <c r="O3130">
        <v>2025</v>
      </c>
      <c r="P3130">
        <v>6.1210586798280389</v>
      </c>
      <c r="Q3130">
        <v>3.882778380960195</v>
      </c>
      <c r="R3130" t="s">
        <v>3065</v>
      </c>
      <c r="S3130">
        <v>47.293907191640891</v>
      </c>
      <c r="T3130">
        <v>107.47499999999999</v>
      </c>
      <c r="U3130" t="s">
        <v>3066</v>
      </c>
      <c r="V3130">
        <v>107.47499999999999</v>
      </c>
      <c r="W3130">
        <v>10</v>
      </c>
      <c r="X3130">
        <v>11</v>
      </c>
      <c r="Y3130">
        <v>11</v>
      </c>
      <c r="Z3130">
        <v>0.29704003815000068</v>
      </c>
      <c r="AA3130">
        <v>1</v>
      </c>
    </row>
    <row r="3131" spans="1:27" x14ac:dyDescent="0.25">
      <c r="A3131" t="s">
        <v>98</v>
      </c>
      <c r="B3131" t="s">
        <v>99</v>
      </c>
      <c r="C3131" t="s">
        <v>689</v>
      </c>
      <c r="D3131" t="s">
        <v>1707</v>
      </c>
      <c r="E3131" t="s">
        <v>3060</v>
      </c>
      <c r="F3131" t="s">
        <v>3080</v>
      </c>
      <c r="H3131" t="s">
        <v>125</v>
      </c>
      <c r="I3131">
        <v>2030</v>
      </c>
      <c r="J3131" t="s">
        <v>3098</v>
      </c>
      <c r="K3131" t="s">
        <v>127</v>
      </c>
      <c r="L3131" t="s">
        <v>3318</v>
      </c>
      <c r="M3131" t="s">
        <v>3331</v>
      </c>
      <c r="N3131">
        <v>1</v>
      </c>
      <c r="O3131">
        <v>2030</v>
      </c>
      <c r="P3131">
        <v>5.5459437707837651</v>
      </c>
      <c r="Q3131">
        <v>3.882778380960195</v>
      </c>
      <c r="R3131" t="s">
        <v>3065</v>
      </c>
      <c r="S3131">
        <v>42.850324380957403</v>
      </c>
      <c r="T3131">
        <v>119.575</v>
      </c>
      <c r="U3131" t="s">
        <v>3066</v>
      </c>
      <c r="V3131">
        <v>119.575</v>
      </c>
      <c r="W3131">
        <v>10</v>
      </c>
      <c r="X3131">
        <v>11</v>
      </c>
      <c r="Y3131">
        <v>11</v>
      </c>
      <c r="Z3131">
        <v>0.29704003815000068</v>
      </c>
      <c r="AA3131">
        <v>1</v>
      </c>
    </row>
    <row r="3132" spans="1:27" x14ac:dyDescent="0.25">
      <c r="A3132" t="s">
        <v>98</v>
      </c>
      <c r="B3132" t="s">
        <v>99</v>
      </c>
      <c r="C3132" t="s">
        <v>689</v>
      </c>
      <c r="D3132" t="s">
        <v>1707</v>
      </c>
      <c r="E3132" t="s">
        <v>3060</v>
      </c>
      <c r="F3132" t="s">
        <v>3080</v>
      </c>
      <c r="H3132" t="s">
        <v>125</v>
      </c>
      <c r="I3132">
        <v>2040</v>
      </c>
      <c r="J3132" t="s">
        <v>3100</v>
      </c>
      <c r="K3132" t="s">
        <v>127</v>
      </c>
      <c r="L3132" t="s">
        <v>3318</v>
      </c>
      <c r="M3132" t="s">
        <v>3332</v>
      </c>
      <c r="N3132">
        <v>1</v>
      </c>
      <c r="O3132">
        <v>2040</v>
      </c>
      <c r="P3132">
        <v>5.1760341813984789</v>
      </c>
      <c r="Q3132">
        <v>3.882778380960195</v>
      </c>
      <c r="R3132" t="s">
        <v>3065</v>
      </c>
      <c r="S3132">
        <v>39.992245296151573</v>
      </c>
      <c r="T3132">
        <v>144.42500000000001</v>
      </c>
      <c r="U3132" t="s">
        <v>3066</v>
      </c>
      <c r="V3132">
        <v>144.42500000000001</v>
      </c>
      <c r="W3132">
        <v>10</v>
      </c>
      <c r="X3132">
        <v>11</v>
      </c>
      <c r="Y3132">
        <v>11</v>
      </c>
      <c r="Z3132">
        <v>0.29704003815000068</v>
      </c>
      <c r="AA3132">
        <v>1</v>
      </c>
    </row>
    <row r="3133" spans="1:27" x14ac:dyDescent="0.25">
      <c r="A3133" t="s">
        <v>98</v>
      </c>
      <c r="B3133" t="s">
        <v>99</v>
      </c>
      <c r="C3133" t="s">
        <v>689</v>
      </c>
      <c r="D3133" t="s">
        <v>1707</v>
      </c>
      <c r="E3133" t="s">
        <v>3060</v>
      </c>
      <c r="F3133" t="s">
        <v>3102</v>
      </c>
      <c r="H3133" t="s">
        <v>125</v>
      </c>
      <c r="I3133">
        <v>2015</v>
      </c>
      <c r="J3133" t="s">
        <v>3103</v>
      </c>
      <c r="K3133" t="s">
        <v>127</v>
      </c>
      <c r="L3133" t="s">
        <v>3318</v>
      </c>
      <c r="M3133" t="s">
        <v>3333</v>
      </c>
      <c r="N3133">
        <v>1</v>
      </c>
      <c r="O3133">
        <v>2020</v>
      </c>
      <c r="P3133">
        <v>2.3976621560155711</v>
      </c>
      <c r="Q3133">
        <v>3.882778380960195</v>
      </c>
      <c r="R3133" t="s">
        <v>3065</v>
      </c>
      <c r="S3133">
        <v>18.525359323412928</v>
      </c>
      <c r="T3133">
        <v>12.7</v>
      </c>
      <c r="U3133" t="s">
        <v>3066</v>
      </c>
      <c r="V3133">
        <v>12.7</v>
      </c>
      <c r="W3133">
        <v>0</v>
      </c>
      <c r="X3133">
        <v>1</v>
      </c>
      <c r="Y3133">
        <v>1</v>
      </c>
      <c r="Z3133">
        <v>0.29704003815000068</v>
      </c>
      <c r="AA3133">
        <v>1</v>
      </c>
    </row>
    <row r="3134" spans="1:27" x14ac:dyDescent="0.25">
      <c r="A3134" t="s">
        <v>98</v>
      </c>
      <c r="B3134" t="s">
        <v>99</v>
      </c>
      <c r="C3134" t="s">
        <v>689</v>
      </c>
      <c r="D3134" t="s">
        <v>1707</v>
      </c>
      <c r="E3134" t="s">
        <v>3060</v>
      </c>
      <c r="F3134" t="s">
        <v>3102</v>
      </c>
      <c r="H3134" t="s">
        <v>125</v>
      </c>
      <c r="I3134">
        <v>2022</v>
      </c>
      <c r="J3134" t="s">
        <v>3105</v>
      </c>
      <c r="K3134" t="s">
        <v>127</v>
      </c>
      <c r="L3134" t="s">
        <v>3318</v>
      </c>
      <c r="M3134" t="s">
        <v>3334</v>
      </c>
      <c r="N3134">
        <v>1</v>
      </c>
      <c r="O3134">
        <v>2022</v>
      </c>
      <c r="P3134">
        <v>3.996103593359285</v>
      </c>
      <c r="Q3134">
        <v>3.882778380960195</v>
      </c>
      <c r="R3134" t="s">
        <v>3065</v>
      </c>
      <c r="S3134">
        <v>30.875598872354889</v>
      </c>
      <c r="T3134">
        <v>9.3000000000000007</v>
      </c>
      <c r="U3134" t="s">
        <v>3066</v>
      </c>
      <c r="V3134">
        <v>9.3000000000000007</v>
      </c>
      <c r="W3134">
        <v>0</v>
      </c>
      <c r="X3134">
        <v>1</v>
      </c>
      <c r="Y3134">
        <v>1</v>
      </c>
      <c r="Z3134">
        <v>0.29704003815000068</v>
      </c>
      <c r="AA3134">
        <v>1</v>
      </c>
    </row>
    <row r="3135" spans="1:27" x14ac:dyDescent="0.25">
      <c r="A3135" t="s">
        <v>98</v>
      </c>
      <c r="B3135" t="s">
        <v>99</v>
      </c>
      <c r="C3135" t="s">
        <v>689</v>
      </c>
      <c r="D3135" t="s">
        <v>1707</v>
      </c>
      <c r="E3135" t="s">
        <v>3060</v>
      </c>
      <c r="F3135" t="s">
        <v>3107</v>
      </c>
      <c r="H3135" t="s">
        <v>125</v>
      </c>
      <c r="I3135">
        <v>2015</v>
      </c>
      <c r="J3135" t="s">
        <v>3108</v>
      </c>
      <c r="K3135" t="s">
        <v>127</v>
      </c>
      <c r="L3135" t="s">
        <v>3318</v>
      </c>
      <c r="M3135" t="s">
        <v>3335</v>
      </c>
      <c r="N3135">
        <v>1</v>
      </c>
      <c r="O3135">
        <v>2020</v>
      </c>
      <c r="P3135">
        <v>1.188030798025733</v>
      </c>
      <c r="Q3135">
        <v>3.882778380960195</v>
      </c>
      <c r="R3135" t="s">
        <v>3065</v>
      </c>
      <c r="S3135">
        <v>9.1792320971865884</v>
      </c>
      <c r="T3135">
        <v>71.5</v>
      </c>
      <c r="U3135" t="s">
        <v>3066</v>
      </c>
      <c r="V3135">
        <v>71.5</v>
      </c>
      <c r="W3135">
        <v>5</v>
      </c>
      <c r="X3135">
        <v>6</v>
      </c>
      <c r="Y3135">
        <v>6</v>
      </c>
      <c r="Z3135">
        <v>0.29704003815000068</v>
      </c>
      <c r="AA3135">
        <v>1</v>
      </c>
    </row>
    <row r="3136" spans="1:27" x14ac:dyDescent="0.25">
      <c r="A3136" t="s">
        <v>98</v>
      </c>
      <c r="B3136" t="s">
        <v>99</v>
      </c>
      <c r="C3136" t="s">
        <v>689</v>
      </c>
      <c r="D3136" t="s">
        <v>1707</v>
      </c>
      <c r="E3136" t="s">
        <v>3060</v>
      </c>
      <c r="F3136" t="s">
        <v>3110</v>
      </c>
      <c r="H3136" t="s">
        <v>125</v>
      </c>
      <c r="I3136">
        <v>2015</v>
      </c>
      <c r="J3136" t="s">
        <v>3111</v>
      </c>
      <c r="K3136" t="s">
        <v>127</v>
      </c>
      <c r="L3136" t="s">
        <v>3318</v>
      </c>
      <c r="M3136" t="s">
        <v>3336</v>
      </c>
      <c r="N3136">
        <v>0</v>
      </c>
      <c r="O3136">
        <v>2020</v>
      </c>
      <c r="P3136">
        <v>7.0633831082620873</v>
      </c>
      <c r="Q3136">
        <v>3.882778380960195</v>
      </c>
      <c r="R3136" t="s">
        <v>3065</v>
      </c>
      <c r="S3136">
        <v>54.574707196000261</v>
      </c>
      <c r="T3136">
        <v>90</v>
      </c>
      <c r="U3136" t="s">
        <v>3066</v>
      </c>
      <c r="V3136">
        <v>90</v>
      </c>
      <c r="W3136">
        <v>8</v>
      </c>
      <c r="X3136">
        <v>9</v>
      </c>
      <c r="Y3136">
        <v>9</v>
      </c>
      <c r="Z3136">
        <v>0.29704003815000068</v>
      </c>
      <c r="AA3136">
        <v>1</v>
      </c>
    </row>
    <row r="3137" spans="1:27" x14ac:dyDescent="0.25">
      <c r="A3137" t="s">
        <v>98</v>
      </c>
      <c r="B3137" t="s">
        <v>99</v>
      </c>
      <c r="C3137" t="s">
        <v>689</v>
      </c>
      <c r="D3137" t="s">
        <v>1707</v>
      </c>
      <c r="E3137" t="s">
        <v>3060</v>
      </c>
      <c r="F3137" t="s">
        <v>3110</v>
      </c>
      <c r="H3137" t="s">
        <v>125</v>
      </c>
      <c r="I3137">
        <v>2020</v>
      </c>
      <c r="J3137" t="s">
        <v>3113</v>
      </c>
      <c r="K3137" t="s">
        <v>127</v>
      </c>
      <c r="L3137" t="s">
        <v>3318</v>
      </c>
      <c r="M3137" t="s">
        <v>3336</v>
      </c>
      <c r="N3137">
        <v>1</v>
      </c>
      <c r="O3137">
        <v>2020</v>
      </c>
      <c r="P3137">
        <v>4.449715352605474</v>
      </c>
      <c r="Q3137">
        <v>3.882778380960195</v>
      </c>
      <c r="R3137" t="s">
        <v>3065</v>
      </c>
      <c r="S3137">
        <v>34.380396582189768</v>
      </c>
      <c r="T3137">
        <v>89.2</v>
      </c>
      <c r="U3137" t="s">
        <v>3066</v>
      </c>
      <c r="V3137">
        <v>89.2</v>
      </c>
      <c r="W3137">
        <v>11</v>
      </c>
      <c r="X3137">
        <v>12</v>
      </c>
      <c r="Y3137">
        <v>12</v>
      </c>
      <c r="Z3137">
        <v>0.29704003815000068</v>
      </c>
      <c r="AA3137">
        <v>1</v>
      </c>
    </row>
    <row r="3138" spans="1:27" x14ac:dyDescent="0.25">
      <c r="A3138" t="s">
        <v>98</v>
      </c>
      <c r="B3138" t="s">
        <v>99</v>
      </c>
      <c r="C3138" t="s">
        <v>689</v>
      </c>
      <c r="D3138" t="s">
        <v>1707</v>
      </c>
      <c r="E3138" t="s">
        <v>3060</v>
      </c>
      <c r="F3138" t="s">
        <v>3110</v>
      </c>
      <c r="H3138" t="s">
        <v>125</v>
      </c>
      <c r="I3138">
        <v>2022</v>
      </c>
      <c r="J3138" t="s">
        <v>3114</v>
      </c>
      <c r="K3138" t="s">
        <v>127</v>
      </c>
      <c r="L3138" t="s">
        <v>3318</v>
      </c>
      <c r="M3138" t="s">
        <v>3337</v>
      </c>
      <c r="N3138">
        <v>1</v>
      </c>
      <c r="O3138">
        <v>2022</v>
      </c>
      <c r="P3138">
        <v>4.4065142326772646</v>
      </c>
      <c r="Q3138">
        <v>3.882778380960195</v>
      </c>
      <c r="R3138" t="s">
        <v>3065</v>
      </c>
      <c r="S3138">
        <v>34.04660632411025</v>
      </c>
      <c r="T3138">
        <v>89.2</v>
      </c>
      <c r="U3138" t="s">
        <v>3066</v>
      </c>
      <c r="V3138">
        <v>89.2</v>
      </c>
      <c r="W3138">
        <v>11</v>
      </c>
      <c r="X3138">
        <v>12</v>
      </c>
      <c r="Y3138">
        <v>12</v>
      </c>
      <c r="Z3138">
        <v>0.29704003815000068</v>
      </c>
      <c r="AA3138">
        <v>1</v>
      </c>
    </row>
    <row r="3139" spans="1:27" x14ac:dyDescent="0.25">
      <c r="A3139" t="s">
        <v>98</v>
      </c>
      <c r="B3139" t="s">
        <v>99</v>
      </c>
      <c r="C3139" t="s">
        <v>689</v>
      </c>
      <c r="D3139" t="s">
        <v>1707</v>
      </c>
      <c r="E3139" t="s">
        <v>3060</v>
      </c>
      <c r="F3139" t="s">
        <v>3110</v>
      </c>
      <c r="H3139" t="s">
        <v>125</v>
      </c>
      <c r="I3139">
        <v>2030</v>
      </c>
      <c r="J3139" t="s">
        <v>3116</v>
      </c>
      <c r="K3139" t="s">
        <v>127</v>
      </c>
      <c r="L3139" t="s">
        <v>3318</v>
      </c>
      <c r="M3139" t="s">
        <v>3338</v>
      </c>
      <c r="N3139">
        <v>1</v>
      </c>
      <c r="O3139">
        <v>2030</v>
      </c>
      <c r="P3139">
        <v>4.2337097529644314</v>
      </c>
      <c r="Q3139">
        <v>3.882778380960195</v>
      </c>
      <c r="R3139" t="s">
        <v>3065</v>
      </c>
      <c r="S3139">
        <v>32.711445291792209</v>
      </c>
      <c r="T3139">
        <v>89.2</v>
      </c>
      <c r="U3139" t="s">
        <v>3066</v>
      </c>
      <c r="V3139">
        <v>89.2</v>
      </c>
      <c r="W3139">
        <v>11</v>
      </c>
      <c r="X3139">
        <v>12</v>
      </c>
      <c r="Y3139">
        <v>12</v>
      </c>
      <c r="Z3139">
        <v>0.29704003815000068</v>
      </c>
      <c r="AA3139">
        <v>1</v>
      </c>
    </row>
    <row r="3140" spans="1:27" x14ac:dyDescent="0.25">
      <c r="A3140" t="s">
        <v>98</v>
      </c>
      <c r="B3140" t="s">
        <v>99</v>
      </c>
      <c r="C3140" t="s">
        <v>689</v>
      </c>
      <c r="D3140" t="s">
        <v>1707</v>
      </c>
      <c r="E3140" t="s">
        <v>3060</v>
      </c>
      <c r="F3140" t="s">
        <v>3110</v>
      </c>
      <c r="H3140" t="s">
        <v>125</v>
      </c>
      <c r="I3140">
        <v>2040</v>
      </c>
      <c r="J3140" t="s">
        <v>3118</v>
      </c>
      <c r="K3140" t="s">
        <v>127</v>
      </c>
      <c r="L3140" t="s">
        <v>3318</v>
      </c>
      <c r="M3140" t="s">
        <v>3339</v>
      </c>
      <c r="N3140">
        <v>1</v>
      </c>
      <c r="O3140">
        <v>2040</v>
      </c>
      <c r="P3140">
        <v>4.0285044333054412</v>
      </c>
      <c r="Q3140">
        <v>3.882778380960195</v>
      </c>
      <c r="R3140" t="s">
        <v>3065</v>
      </c>
      <c r="S3140">
        <v>31.12594156591452</v>
      </c>
      <c r="T3140">
        <v>89.2</v>
      </c>
      <c r="U3140" t="s">
        <v>3066</v>
      </c>
      <c r="V3140">
        <v>89.2</v>
      </c>
      <c r="W3140">
        <v>11</v>
      </c>
      <c r="X3140">
        <v>12</v>
      </c>
      <c r="Y3140">
        <v>12</v>
      </c>
      <c r="Z3140">
        <v>0.29704003815000068</v>
      </c>
      <c r="AA3140">
        <v>1</v>
      </c>
    </row>
    <row r="3141" spans="1:27" x14ac:dyDescent="0.25">
      <c r="A3141" t="s">
        <v>98</v>
      </c>
      <c r="B3141" t="s">
        <v>519</v>
      </c>
      <c r="C3141" t="s">
        <v>689</v>
      </c>
      <c r="D3141" t="s">
        <v>1707</v>
      </c>
      <c r="E3141" t="s">
        <v>3060</v>
      </c>
      <c r="F3141" t="s">
        <v>3061</v>
      </c>
      <c r="H3141" t="s">
        <v>125</v>
      </c>
      <c r="I3141">
        <v>2015</v>
      </c>
      <c r="J3141" t="s">
        <v>3062</v>
      </c>
      <c r="K3141" t="s">
        <v>127</v>
      </c>
      <c r="L3141" t="s">
        <v>3340</v>
      </c>
      <c r="M3141" t="s">
        <v>3341</v>
      </c>
      <c r="N3141">
        <v>0</v>
      </c>
      <c r="O3141">
        <v>2020</v>
      </c>
      <c r="P3141">
        <v>4.9303278118067926</v>
      </c>
      <c r="Q3141">
        <v>7.2601625504301888</v>
      </c>
      <c r="R3141" t="s">
        <v>3065</v>
      </c>
      <c r="S3141">
        <v>40.745598552869772</v>
      </c>
      <c r="T3141">
        <v>15.7</v>
      </c>
      <c r="U3141" t="s">
        <v>3066</v>
      </c>
      <c r="V3141">
        <v>15.7</v>
      </c>
      <c r="W3141">
        <v>0</v>
      </c>
      <c r="X3141">
        <v>1</v>
      </c>
      <c r="Y3141">
        <v>1</v>
      </c>
      <c r="Z3141">
        <v>0.3042078488582064</v>
      </c>
      <c r="AA3141">
        <v>1</v>
      </c>
    </row>
    <row r="3142" spans="1:27" x14ac:dyDescent="0.25">
      <c r="A3142" t="s">
        <v>98</v>
      </c>
      <c r="B3142" t="s">
        <v>519</v>
      </c>
      <c r="C3142" t="s">
        <v>689</v>
      </c>
      <c r="D3142" t="s">
        <v>1707</v>
      </c>
      <c r="E3142" t="s">
        <v>3060</v>
      </c>
      <c r="F3142" t="s">
        <v>3061</v>
      </c>
      <c r="H3142" t="s">
        <v>125</v>
      </c>
      <c r="I3142">
        <v>2020</v>
      </c>
      <c r="J3142" t="s">
        <v>3067</v>
      </c>
      <c r="K3142" t="s">
        <v>127</v>
      </c>
      <c r="L3142" t="s">
        <v>3340</v>
      </c>
      <c r="M3142" t="s">
        <v>3341</v>
      </c>
      <c r="N3142">
        <v>1</v>
      </c>
      <c r="O3142">
        <v>2020</v>
      </c>
      <c r="P3142">
        <v>7.0363824083069577</v>
      </c>
      <c r="Q3142">
        <v>7.2601625504301888</v>
      </c>
      <c r="R3142" t="s">
        <v>3065</v>
      </c>
      <c r="S3142">
        <v>58.150618745223788</v>
      </c>
      <c r="T3142">
        <v>15.7</v>
      </c>
      <c r="U3142" t="s">
        <v>3066</v>
      </c>
      <c r="V3142">
        <v>15.7</v>
      </c>
      <c r="W3142">
        <v>0</v>
      </c>
      <c r="X3142">
        <v>1</v>
      </c>
      <c r="Y3142">
        <v>1</v>
      </c>
      <c r="Z3142">
        <v>0.3042078488582064</v>
      </c>
      <c r="AA3142">
        <v>1</v>
      </c>
    </row>
    <row r="3143" spans="1:27" x14ac:dyDescent="0.25">
      <c r="A3143" t="s">
        <v>98</v>
      </c>
      <c r="B3143" t="s">
        <v>519</v>
      </c>
      <c r="C3143" t="s">
        <v>689</v>
      </c>
      <c r="D3143" t="s">
        <v>1707</v>
      </c>
      <c r="E3143" t="s">
        <v>3060</v>
      </c>
      <c r="F3143" t="s">
        <v>3061</v>
      </c>
      <c r="H3143" t="s">
        <v>125</v>
      </c>
      <c r="I3143">
        <v>2022</v>
      </c>
      <c r="J3143" t="s">
        <v>3068</v>
      </c>
      <c r="K3143" t="s">
        <v>127</v>
      </c>
      <c r="L3143" t="s">
        <v>3340</v>
      </c>
      <c r="M3143" t="s">
        <v>3342</v>
      </c>
      <c r="N3143">
        <v>1</v>
      </c>
      <c r="O3143">
        <v>2022</v>
      </c>
      <c r="P3143">
        <v>7.8788042469070234</v>
      </c>
      <c r="Q3143">
        <v>7.2601625504301888</v>
      </c>
      <c r="R3143" t="s">
        <v>3065</v>
      </c>
      <c r="S3143">
        <v>65.112626822165382</v>
      </c>
      <c r="T3143">
        <v>15.7</v>
      </c>
      <c r="U3143" t="s">
        <v>3066</v>
      </c>
      <c r="V3143">
        <v>15.7</v>
      </c>
      <c r="W3143">
        <v>0</v>
      </c>
      <c r="X3143">
        <v>1</v>
      </c>
      <c r="Y3143">
        <v>1</v>
      </c>
      <c r="Z3143">
        <v>0.3042078488582064</v>
      </c>
      <c r="AA3143">
        <v>1</v>
      </c>
    </row>
    <row r="3144" spans="1:27" x14ac:dyDescent="0.25">
      <c r="A3144" t="s">
        <v>98</v>
      </c>
      <c r="B3144" t="s">
        <v>519</v>
      </c>
      <c r="C3144" t="s">
        <v>689</v>
      </c>
      <c r="D3144" t="s">
        <v>1707</v>
      </c>
      <c r="E3144" t="s">
        <v>3060</v>
      </c>
      <c r="F3144" t="s">
        <v>3070</v>
      </c>
      <c r="H3144" t="s">
        <v>125</v>
      </c>
      <c r="I3144">
        <v>2015</v>
      </c>
      <c r="J3144" t="s">
        <v>3071</v>
      </c>
      <c r="K3144" t="s">
        <v>127</v>
      </c>
      <c r="L3144" t="s">
        <v>3340</v>
      </c>
      <c r="M3144" t="s">
        <v>3343</v>
      </c>
      <c r="N3144">
        <v>0</v>
      </c>
      <c r="O3144">
        <v>2020</v>
      </c>
      <c r="P3144">
        <v>4.7269225388114773</v>
      </c>
      <c r="Q3144">
        <v>7.2601625504301888</v>
      </c>
      <c r="R3144" t="s">
        <v>3065</v>
      </c>
      <c r="S3144">
        <v>39.064600876172321</v>
      </c>
      <c r="T3144">
        <v>59.066666666666663</v>
      </c>
      <c r="U3144" t="s">
        <v>3066</v>
      </c>
      <c r="V3144">
        <v>59.066666666666663</v>
      </c>
      <c r="W3144">
        <v>3</v>
      </c>
      <c r="X3144">
        <v>4</v>
      </c>
      <c r="Y3144">
        <v>4</v>
      </c>
      <c r="Z3144">
        <v>0.3042078488582064</v>
      </c>
      <c r="AA3144">
        <v>1</v>
      </c>
    </row>
    <row r="3145" spans="1:27" x14ac:dyDescent="0.25">
      <c r="A3145" t="s">
        <v>98</v>
      </c>
      <c r="B3145" t="s">
        <v>519</v>
      </c>
      <c r="C3145" t="s">
        <v>689</v>
      </c>
      <c r="D3145" t="s">
        <v>1707</v>
      </c>
      <c r="E3145" t="s">
        <v>3060</v>
      </c>
      <c r="F3145" t="s">
        <v>3070</v>
      </c>
      <c r="H3145" t="s">
        <v>125</v>
      </c>
      <c r="I3145">
        <v>2020</v>
      </c>
      <c r="J3145" t="s">
        <v>3073</v>
      </c>
      <c r="K3145" t="s">
        <v>127</v>
      </c>
      <c r="L3145" t="s">
        <v>3340</v>
      </c>
      <c r="M3145" t="s">
        <v>3343</v>
      </c>
      <c r="N3145">
        <v>1</v>
      </c>
      <c r="O3145">
        <v>2020</v>
      </c>
      <c r="P3145">
        <v>6.2353616429714247</v>
      </c>
      <c r="Q3145">
        <v>7.2601625504301888</v>
      </c>
      <c r="R3145" t="s">
        <v>3065</v>
      </c>
      <c r="S3145">
        <v>51.53076063787546</v>
      </c>
      <c r="T3145">
        <v>59.933333333333337</v>
      </c>
      <c r="U3145" t="s">
        <v>3066</v>
      </c>
      <c r="V3145">
        <v>59.933333333333337</v>
      </c>
      <c r="W3145">
        <v>3</v>
      </c>
      <c r="X3145">
        <v>4</v>
      </c>
      <c r="Y3145">
        <v>4</v>
      </c>
      <c r="Z3145">
        <v>0.3042078488582064</v>
      </c>
      <c r="AA3145">
        <v>1</v>
      </c>
    </row>
    <row r="3146" spans="1:27" x14ac:dyDescent="0.25">
      <c r="A3146" t="s">
        <v>98</v>
      </c>
      <c r="B3146" t="s">
        <v>519</v>
      </c>
      <c r="C3146" t="s">
        <v>689</v>
      </c>
      <c r="D3146" t="s">
        <v>1707</v>
      </c>
      <c r="E3146" t="s">
        <v>3060</v>
      </c>
      <c r="F3146" t="s">
        <v>3070</v>
      </c>
      <c r="H3146" t="s">
        <v>125</v>
      </c>
      <c r="I3146">
        <v>2022</v>
      </c>
      <c r="J3146" t="s">
        <v>3074</v>
      </c>
      <c r="K3146" t="s">
        <v>127</v>
      </c>
      <c r="L3146" t="s">
        <v>3340</v>
      </c>
      <c r="M3146" t="s">
        <v>3344</v>
      </c>
      <c r="N3146">
        <v>1</v>
      </c>
      <c r="O3146">
        <v>2022</v>
      </c>
      <c r="P3146">
        <v>5.7403488104607021</v>
      </c>
      <c r="Q3146">
        <v>7.2601625504301888</v>
      </c>
      <c r="R3146" t="s">
        <v>3065</v>
      </c>
      <c r="S3146">
        <v>47.43983708839054</v>
      </c>
      <c r="T3146">
        <v>65.8</v>
      </c>
      <c r="U3146" t="s">
        <v>3066</v>
      </c>
      <c r="V3146">
        <v>65.8</v>
      </c>
      <c r="W3146">
        <v>3</v>
      </c>
      <c r="X3146">
        <v>4</v>
      </c>
      <c r="Y3146">
        <v>4</v>
      </c>
      <c r="Z3146">
        <v>0.3042078488582064</v>
      </c>
      <c r="AA3146">
        <v>1</v>
      </c>
    </row>
    <row r="3147" spans="1:27" x14ac:dyDescent="0.25">
      <c r="A3147" t="s">
        <v>98</v>
      </c>
      <c r="B3147" t="s">
        <v>519</v>
      </c>
      <c r="C3147" t="s">
        <v>689</v>
      </c>
      <c r="D3147" t="s">
        <v>1707</v>
      </c>
      <c r="E3147" t="s">
        <v>3060</v>
      </c>
      <c r="F3147" t="s">
        <v>3070</v>
      </c>
      <c r="H3147" t="s">
        <v>125</v>
      </c>
      <c r="I3147">
        <v>2030</v>
      </c>
      <c r="J3147" t="s">
        <v>3076</v>
      </c>
      <c r="K3147" t="s">
        <v>127</v>
      </c>
      <c r="L3147" t="s">
        <v>3340</v>
      </c>
      <c r="M3147" t="s">
        <v>3345</v>
      </c>
      <c r="N3147">
        <v>1</v>
      </c>
      <c r="O3147">
        <v>2030</v>
      </c>
      <c r="P3147">
        <v>5.513542930837608</v>
      </c>
      <c r="Q3147">
        <v>7.2601625504301888</v>
      </c>
      <c r="R3147" t="s">
        <v>3065</v>
      </c>
      <c r="S3147">
        <v>45.56545029844473</v>
      </c>
      <c r="T3147">
        <v>68.5</v>
      </c>
      <c r="U3147" t="s">
        <v>3066</v>
      </c>
      <c r="V3147">
        <v>68.5</v>
      </c>
      <c r="W3147">
        <v>3</v>
      </c>
      <c r="X3147">
        <v>4</v>
      </c>
      <c r="Y3147">
        <v>4</v>
      </c>
      <c r="Z3147">
        <v>0.3042078488582064</v>
      </c>
      <c r="AA3147">
        <v>1</v>
      </c>
    </row>
    <row r="3148" spans="1:27" x14ac:dyDescent="0.25">
      <c r="A3148" t="s">
        <v>98</v>
      </c>
      <c r="B3148" t="s">
        <v>519</v>
      </c>
      <c r="C3148" t="s">
        <v>689</v>
      </c>
      <c r="D3148" t="s">
        <v>1707</v>
      </c>
      <c r="E3148" t="s">
        <v>3060</v>
      </c>
      <c r="F3148" t="s">
        <v>3070</v>
      </c>
      <c r="H3148" t="s">
        <v>125</v>
      </c>
      <c r="I3148">
        <v>2040</v>
      </c>
      <c r="J3148" t="s">
        <v>3078</v>
      </c>
      <c r="K3148" t="s">
        <v>127</v>
      </c>
      <c r="L3148" t="s">
        <v>3340</v>
      </c>
      <c r="M3148" t="s">
        <v>3346</v>
      </c>
      <c r="N3148">
        <v>1</v>
      </c>
      <c r="O3148">
        <v>2040</v>
      </c>
      <c r="P3148">
        <v>5.2435359312863046</v>
      </c>
      <c r="Q3148">
        <v>7.2601625504301888</v>
      </c>
      <c r="R3148" t="s">
        <v>3065</v>
      </c>
      <c r="S3148">
        <v>43.334037453271137</v>
      </c>
      <c r="T3148">
        <v>72</v>
      </c>
      <c r="U3148" t="s">
        <v>3066</v>
      </c>
      <c r="V3148">
        <v>72</v>
      </c>
      <c r="W3148">
        <v>3</v>
      </c>
      <c r="X3148">
        <v>4</v>
      </c>
      <c r="Y3148">
        <v>4</v>
      </c>
      <c r="Z3148">
        <v>0.3042078488582064</v>
      </c>
      <c r="AA3148">
        <v>1</v>
      </c>
    </row>
    <row r="3149" spans="1:27" x14ac:dyDescent="0.25">
      <c r="A3149" t="s">
        <v>98</v>
      </c>
      <c r="B3149" t="s">
        <v>519</v>
      </c>
      <c r="C3149" t="s">
        <v>689</v>
      </c>
      <c r="D3149" t="s">
        <v>1707</v>
      </c>
      <c r="E3149" t="s">
        <v>3060</v>
      </c>
      <c r="F3149" t="s">
        <v>3080</v>
      </c>
      <c r="H3149" t="s">
        <v>125</v>
      </c>
      <c r="I3149">
        <v>2015</v>
      </c>
      <c r="J3149" t="s">
        <v>3081</v>
      </c>
      <c r="K3149" t="s">
        <v>127</v>
      </c>
      <c r="L3149" t="s">
        <v>3340</v>
      </c>
      <c r="M3149" t="s">
        <v>3347</v>
      </c>
      <c r="N3149">
        <v>0</v>
      </c>
      <c r="O3149">
        <v>2020</v>
      </c>
      <c r="P3149">
        <v>21.61676038407732</v>
      </c>
      <c r="Q3149">
        <v>7.2601625504301888</v>
      </c>
      <c r="R3149" t="s">
        <v>3065</v>
      </c>
      <c r="S3149">
        <v>178.6469123845977</v>
      </c>
      <c r="T3149">
        <v>79.849999999999994</v>
      </c>
      <c r="U3149" t="s">
        <v>3066</v>
      </c>
      <c r="V3149">
        <v>79.849999999999994</v>
      </c>
      <c r="W3149">
        <v>12</v>
      </c>
      <c r="X3149">
        <v>13</v>
      </c>
      <c r="Y3149">
        <v>13</v>
      </c>
      <c r="Z3149">
        <v>0.3042078488582064</v>
      </c>
      <c r="AA3149">
        <v>1</v>
      </c>
    </row>
    <row r="3150" spans="1:27" x14ac:dyDescent="0.25">
      <c r="A3150" t="s">
        <v>98</v>
      </c>
      <c r="B3150" t="s">
        <v>519</v>
      </c>
      <c r="C3150" t="s">
        <v>689</v>
      </c>
      <c r="D3150" t="s">
        <v>1707</v>
      </c>
      <c r="E3150" t="s">
        <v>3060</v>
      </c>
      <c r="F3150" t="s">
        <v>3080</v>
      </c>
      <c r="H3150" t="s">
        <v>125</v>
      </c>
      <c r="I3150">
        <v>2016</v>
      </c>
      <c r="J3150" t="s">
        <v>3083</v>
      </c>
      <c r="K3150" t="s">
        <v>127</v>
      </c>
      <c r="L3150" t="s">
        <v>3340</v>
      </c>
      <c r="M3150" t="s">
        <v>3347</v>
      </c>
      <c r="N3150">
        <v>0</v>
      </c>
      <c r="O3150">
        <v>2020</v>
      </c>
      <c r="P3150">
        <v>21.128047714889458</v>
      </c>
      <c r="Q3150">
        <v>7.2601625504301888</v>
      </c>
      <c r="R3150" t="s">
        <v>3065</v>
      </c>
      <c r="S3150">
        <v>174.60805513483351</v>
      </c>
      <c r="T3150">
        <v>83.025000000000006</v>
      </c>
      <c r="U3150" t="s">
        <v>3066</v>
      </c>
      <c r="V3150">
        <v>83.025000000000006</v>
      </c>
      <c r="W3150">
        <v>11</v>
      </c>
      <c r="X3150">
        <v>12</v>
      </c>
      <c r="Y3150">
        <v>12</v>
      </c>
      <c r="Z3150">
        <v>0.3042078488582064</v>
      </c>
      <c r="AA3150">
        <v>1</v>
      </c>
    </row>
    <row r="3151" spans="1:27" x14ac:dyDescent="0.25">
      <c r="A3151" t="s">
        <v>98</v>
      </c>
      <c r="B3151" t="s">
        <v>519</v>
      </c>
      <c r="C3151" t="s">
        <v>689</v>
      </c>
      <c r="D3151" t="s">
        <v>1707</v>
      </c>
      <c r="E3151" t="s">
        <v>3060</v>
      </c>
      <c r="F3151" t="s">
        <v>3080</v>
      </c>
      <c r="H3151" t="s">
        <v>125</v>
      </c>
      <c r="I3151">
        <v>2017</v>
      </c>
      <c r="J3151" t="s">
        <v>3084</v>
      </c>
      <c r="K3151" t="s">
        <v>127</v>
      </c>
      <c r="L3151" t="s">
        <v>3340</v>
      </c>
      <c r="M3151" t="s">
        <v>3347</v>
      </c>
      <c r="N3151">
        <v>0</v>
      </c>
      <c r="O3151">
        <v>2020</v>
      </c>
      <c r="P3151">
        <v>17.431651891032121</v>
      </c>
      <c r="Q3151">
        <v>7.2601625504301888</v>
      </c>
      <c r="R3151" t="s">
        <v>3065</v>
      </c>
      <c r="S3151">
        <v>144.06001328440701</v>
      </c>
      <c r="T3151">
        <v>86.2</v>
      </c>
      <c r="U3151" t="s">
        <v>3066</v>
      </c>
      <c r="V3151">
        <v>86.2</v>
      </c>
      <c r="W3151">
        <v>11</v>
      </c>
      <c r="X3151">
        <v>12</v>
      </c>
      <c r="Y3151">
        <v>12</v>
      </c>
      <c r="Z3151">
        <v>0.3042078488582064</v>
      </c>
      <c r="AA3151">
        <v>1</v>
      </c>
    </row>
    <row r="3152" spans="1:27" x14ac:dyDescent="0.25">
      <c r="A3152" t="s">
        <v>98</v>
      </c>
      <c r="B3152" t="s">
        <v>519</v>
      </c>
      <c r="C3152" t="s">
        <v>689</v>
      </c>
      <c r="D3152" t="s">
        <v>1707</v>
      </c>
      <c r="E3152" t="s">
        <v>3060</v>
      </c>
      <c r="F3152" t="s">
        <v>3080</v>
      </c>
      <c r="H3152" t="s">
        <v>125</v>
      </c>
      <c r="I3152">
        <v>2018</v>
      </c>
      <c r="J3152" t="s">
        <v>3085</v>
      </c>
      <c r="K3152" t="s">
        <v>127</v>
      </c>
      <c r="L3152" t="s">
        <v>3340</v>
      </c>
      <c r="M3152" t="s">
        <v>3347</v>
      </c>
      <c r="N3152">
        <v>0</v>
      </c>
      <c r="O3152">
        <v>2020</v>
      </c>
      <c r="P3152">
        <v>15.33639757451401</v>
      </c>
      <c r="Q3152">
        <v>7.2601625504301888</v>
      </c>
      <c r="R3152" t="s">
        <v>3065</v>
      </c>
      <c r="S3152">
        <v>126.74424960586001</v>
      </c>
      <c r="T3152">
        <v>89.35</v>
      </c>
      <c r="U3152" t="s">
        <v>3066</v>
      </c>
      <c r="V3152">
        <v>89.35</v>
      </c>
      <c r="W3152">
        <v>11</v>
      </c>
      <c r="X3152">
        <v>12</v>
      </c>
      <c r="Y3152">
        <v>12</v>
      </c>
      <c r="Z3152">
        <v>0.3042078488582064</v>
      </c>
      <c r="AA3152">
        <v>1</v>
      </c>
    </row>
    <row r="3153" spans="1:27" x14ac:dyDescent="0.25">
      <c r="A3153" t="s">
        <v>98</v>
      </c>
      <c r="B3153" t="s">
        <v>519</v>
      </c>
      <c r="C3153" t="s">
        <v>689</v>
      </c>
      <c r="D3153" t="s">
        <v>1707</v>
      </c>
      <c r="E3153" t="s">
        <v>3060</v>
      </c>
      <c r="F3153" t="s">
        <v>3080</v>
      </c>
      <c r="H3153" t="s">
        <v>125</v>
      </c>
      <c r="I3153">
        <v>2019</v>
      </c>
      <c r="J3153" t="s">
        <v>3086</v>
      </c>
      <c r="K3153" t="s">
        <v>127</v>
      </c>
      <c r="L3153" t="s">
        <v>3340</v>
      </c>
      <c r="M3153" t="s">
        <v>3347</v>
      </c>
      <c r="N3153">
        <v>0</v>
      </c>
      <c r="O3153">
        <v>2020</v>
      </c>
      <c r="P3153">
        <v>13.24384332799141</v>
      </c>
      <c r="Q3153">
        <v>7.2601625504301888</v>
      </c>
      <c r="R3153" t="s">
        <v>3065</v>
      </c>
      <c r="S3153">
        <v>109.4508000557646</v>
      </c>
      <c r="T3153">
        <v>92.55</v>
      </c>
      <c r="U3153" t="s">
        <v>3066</v>
      </c>
      <c r="V3153">
        <v>92.55</v>
      </c>
      <c r="W3153">
        <v>11</v>
      </c>
      <c r="X3153">
        <v>12</v>
      </c>
      <c r="Y3153">
        <v>12</v>
      </c>
      <c r="Z3153">
        <v>0.3042078488582064</v>
      </c>
      <c r="AA3153">
        <v>1</v>
      </c>
    </row>
    <row r="3154" spans="1:27" x14ac:dyDescent="0.25">
      <c r="A3154" t="s">
        <v>98</v>
      </c>
      <c r="B3154" t="s">
        <v>519</v>
      </c>
      <c r="C3154" t="s">
        <v>689</v>
      </c>
      <c r="D3154" t="s">
        <v>1707</v>
      </c>
      <c r="E3154" t="s">
        <v>3060</v>
      </c>
      <c r="F3154" t="s">
        <v>3080</v>
      </c>
      <c r="H3154" t="s">
        <v>125</v>
      </c>
      <c r="I3154">
        <v>2020</v>
      </c>
      <c r="J3154" t="s">
        <v>3087</v>
      </c>
      <c r="K3154" t="s">
        <v>127</v>
      </c>
      <c r="L3154" t="s">
        <v>3340</v>
      </c>
      <c r="M3154" t="s">
        <v>3347</v>
      </c>
      <c r="N3154">
        <v>1</v>
      </c>
      <c r="O3154">
        <v>2020</v>
      </c>
      <c r="P3154">
        <v>11.1485890114733</v>
      </c>
      <c r="Q3154">
        <v>7.2601625504301888</v>
      </c>
      <c r="R3154" t="s">
        <v>3065</v>
      </c>
      <c r="S3154">
        <v>92.135036377217588</v>
      </c>
      <c r="T3154">
        <v>95.699999999999989</v>
      </c>
      <c r="U3154" t="s">
        <v>3066</v>
      </c>
      <c r="V3154">
        <v>95.699999999999989</v>
      </c>
      <c r="W3154">
        <v>10</v>
      </c>
      <c r="X3154">
        <v>11</v>
      </c>
      <c r="Y3154">
        <v>11</v>
      </c>
      <c r="Z3154">
        <v>0.3042078488582064</v>
      </c>
      <c r="AA3154">
        <v>1</v>
      </c>
    </row>
    <row r="3155" spans="1:27" x14ac:dyDescent="0.25">
      <c r="A3155" t="s">
        <v>98</v>
      </c>
      <c r="B3155" t="s">
        <v>519</v>
      </c>
      <c r="C3155" t="s">
        <v>689</v>
      </c>
      <c r="D3155" t="s">
        <v>1707</v>
      </c>
      <c r="E3155" t="s">
        <v>3060</v>
      </c>
      <c r="F3155" t="s">
        <v>3080</v>
      </c>
      <c r="H3155" t="s">
        <v>125</v>
      </c>
      <c r="I3155">
        <v>2021</v>
      </c>
      <c r="J3155" t="s">
        <v>3088</v>
      </c>
      <c r="K3155" t="s">
        <v>127</v>
      </c>
      <c r="L3155" t="s">
        <v>3340</v>
      </c>
      <c r="M3155" t="s">
        <v>3348</v>
      </c>
      <c r="N3155">
        <v>1</v>
      </c>
      <c r="O3155">
        <v>2021</v>
      </c>
      <c r="P3155">
        <v>8.8076283253635061</v>
      </c>
      <c r="Q3155">
        <v>7.2601625504301888</v>
      </c>
      <c r="R3155" t="s">
        <v>3065</v>
      </c>
      <c r="S3155">
        <v>72.788687009562551</v>
      </c>
      <c r="T3155">
        <v>97.949999999999989</v>
      </c>
      <c r="U3155" t="s">
        <v>3066</v>
      </c>
      <c r="V3155">
        <v>97.949999999999989</v>
      </c>
      <c r="W3155">
        <v>10</v>
      </c>
      <c r="X3155">
        <v>11</v>
      </c>
      <c r="Y3155">
        <v>11</v>
      </c>
      <c r="Z3155">
        <v>0.3042078488582064</v>
      </c>
      <c r="AA3155">
        <v>1</v>
      </c>
    </row>
    <row r="3156" spans="1:27" x14ac:dyDescent="0.25">
      <c r="A3156" t="s">
        <v>98</v>
      </c>
      <c r="B3156" t="s">
        <v>519</v>
      </c>
      <c r="C3156" t="s">
        <v>689</v>
      </c>
      <c r="D3156" t="s">
        <v>1707</v>
      </c>
      <c r="E3156" t="s">
        <v>3060</v>
      </c>
      <c r="F3156" t="s">
        <v>3080</v>
      </c>
      <c r="H3156" t="s">
        <v>125</v>
      </c>
      <c r="I3156">
        <v>2022</v>
      </c>
      <c r="J3156" t="s">
        <v>3090</v>
      </c>
      <c r="K3156" t="s">
        <v>127</v>
      </c>
      <c r="L3156" t="s">
        <v>3340</v>
      </c>
      <c r="M3156" t="s">
        <v>3349</v>
      </c>
      <c r="N3156">
        <v>1</v>
      </c>
      <c r="O3156">
        <v>2022</v>
      </c>
      <c r="P3156">
        <v>6.4693677092492212</v>
      </c>
      <c r="Q3156">
        <v>7.2601625504301888</v>
      </c>
      <c r="R3156" t="s">
        <v>3065</v>
      </c>
      <c r="S3156">
        <v>53.464651770359247</v>
      </c>
      <c r="T3156">
        <v>100.22499999999999</v>
      </c>
      <c r="U3156" t="s">
        <v>3066</v>
      </c>
      <c r="V3156">
        <v>100.22499999999999</v>
      </c>
      <c r="W3156">
        <v>9</v>
      </c>
      <c r="X3156">
        <v>10</v>
      </c>
      <c r="Y3156">
        <v>10</v>
      </c>
      <c r="Z3156">
        <v>0.3042078488582064</v>
      </c>
      <c r="AA3156">
        <v>1</v>
      </c>
    </row>
    <row r="3157" spans="1:27" x14ac:dyDescent="0.25">
      <c r="A3157" t="s">
        <v>98</v>
      </c>
      <c r="B3157" t="s">
        <v>519</v>
      </c>
      <c r="C3157" t="s">
        <v>689</v>
      </c>
      <c r="D3157" t="s">
        <v>1707</v>
      </c>
      <c r="E3157" t="s">
        <v>3060</v>
      </c>
      <c r="F3157" t="s">
        <v>3080</v>
      </c>
      <c r="H3157" t="s">
        <v>125</v>
      </c>
      <c r="I3157">
        <v>2023</v>
      </c>
      <c r="J3157" t="s">
        <v>3092</v>
      </c>
      <c r="K3157" t="s">
        <v>127</v>
      </c>
      <c r="L3157" t="s">
        <v>3340</v>
      </c>
      <c r="M3157" t="s">
        <v>3350</v>
      </c>
      <c r="N3157">
        <v>1</v>
      </c>
      <c r="O3157">
        <v>2023</v>
      </c>
      <c r="P3157">
        <v>6.3505646294466462</v>
      </c>
      <c r="Q3157">
        <v>7.2601625504301888</v>
      </c>
      <c r="R3157" t="s">
        <v>3065</v>
      </c>
      <c r="S3157">
        <v>52.482830118482852</v>
      </c>
      <c r="T3157">
        <v>102.65</v>
      </c>
      <c r="U3157" t="s">
        <v>3066</v>
      </c>
      <c r="V3157">
        <v>102.65</v>
      </c>
      <c r="W3157">
        <v>9</v>
      </c>
      <c r="X3157">
        <v>10</v>
      </c>
      <c r="Y3157">
        <v>10</v>
      </c>
      <c r="Z3157">
        <v>0.3042078488582064</v>
      </c>
      <c r="AA3157">
        <v>1</v>
      </c>
    </row>
    <row r="3158" spans="1:27" x14ac:dyDescent="0.25">
      <c r="A3158" t="s">
        <v>98</v>
      </c>
      <c r="B3158" t="s">
        <v>519</v>
      </c>
      <c r="C3158" t="s">
        <v>689</v>
      </c>
      <c r="D3158" t="s">
        <v>1707</v>
      </c>
      <c r="E3158" t="s">
        <v>3060</v>
      </c>
      <c r="F3158" t="s">
        <v>3080</v>
      </c>
      <c r="H3158" t="s">
        <v>125</v>
      </c>
      <c r="I3158">
        <v>2024</v>
      </c>
      <c r="J3158" t="s">
        <v>3094</v>
      </c>
      <c r="K3158" t="s">
        <v>127</v>
      </c>
      <c r="L3158" t="s">
        <v>3340</v>
      </c>
      <c r="M3158" t="s">
        <v>3351</v>
      </c>
      <c r="N3158">
        <v>1</v>
      </c>
      <c r="O3158">
        <v>2024</v>
      </c>
      <c r="P3158">
        <v>6.2857629495543348</v>
      </c>
      <c r="Q3158">
        <v>7.2601625504301888</v>
      </c>
      <c r="R3158" t="s">
        <v>3065</v>
      </c>
      <c r="S3158">
        <v>51.9472910356412</v>
      </c>
      <c r="T3158">
        <v>105.05</v>
      </c>
      <c r="U3158" t="s">
        <v>3066</v>
      </c>
      <c r="V3158">
        <v>105.05</v>
      </c>
      <c r="W3158">
        <v>9</v>
      </c>
      <c r="X3158">
        <v>10</v>
      </c>
      <c r="Y3158">
        <v>10</v>
      </c>
      <c r="Z3158">
        <v>0.3042078488582064</v>
      </c>
      <c r="AA3158">
        <v>1</v>
      </c>
    </row>
    <row r="3159" spans="1:27" x14ac:dyDescent="0.25">
      <c r="A3159" t="s">
        <v>98</v>
      </c>
      <c r="B3159" t="s">
        <v>519</v>
      </c>
      <c r="C3159" t="s">
        <v>689</v>
      </c>
      <c r="D3159" t="s">
        <v>1707</v>
      </c>
      <c r="E3159" t="s">
        <v>3060</v>
      </c>
      <c r="F3159" t="s">
        <v>3080</v>
      </c>
      <c r="H3159" t="s">
        <v>125</v>
      </c>
      <c r="I3159">
        <v>2025</v>
      </c>
      <c r="J3159" t="s">
        <v>3096</v>
      </c>
      <c r="K3159" t="s">
        <v>127</v>
      </c>
      <c r="L3159" t="s">
        <v>3340</v>
      </c>
      <c r="M3159" t="s">
        <v>3352</v>
      </c>
      <c r="N3159">
        <v>1</v>
      </c>
      <c r="O3159">
        <v>2025</v>
      </c>
      <c r="P3159">
        <v>6.1210586798280389</v>
      </c>
      <c r="Q3159">
        <v>7.2601625504301888</v>
      </c>
      <c r="R3159" t="s">
        <v>3065</v>
      </c>
      <c r="S3159">
        <v>50.586129200085303</v>
      </c>
      <c r="T3159">
        <v>107.47499999999999</v>
      </c>
      <c r="U3159" t="s">
        <v>3066</v>
      </c>
      <c r="V3159">
        <v>107.47499999999999</v>
      </c>
      <c r="W3159">
        <v>9</v>
      </c>
      <c r="X3159">
        <v>10</v>
      </c>
      <c r="Y3159">
        <v>10</v>
      </c>
      <c r="Z3159">
        <v>0.3042078488582064</v>
      </c>
      <c r="AA3159">
        <v>1</v>
      </c>
    </row>
    <row r="3160" spans="1:27" x14ac:dyDescent="0.25">
      <c r="A3160" t="s">
        <v>98</v>
      </c>
      <c r="B3160" t="s">
        <v>519</v>
      </c>
      <c r="C3160" t="s">
        <v>689</v>
      </c>
      <c r="D3160" t="s">
        <v>1707</v>
      </c>
      <c r="E3160" t="s">
        <v>3060</v>
      </c>
      <c r="F3160" t="s">
        <v>3080</v>
      </c>
      <c r="H3160" t="s">
        <v>125</v>
      </c>
      <c r="I3160">
        <v>2030</v>
      </c>
      <c r="J3160" t="s">
        <v>3098</v>
      </c>
      <c r="K3160" t="s">
        <v>127</v>
      </c>
      <c r="L3160" t="s">
        <v>3340</v>
      </c>
      <c r="M3160" t="s">
        <v>3353</v>
      </c>
      <c r="N3160">
        <v>1</v>
      </c>
      <c r="O3160">
        <v>2030</v>
      </c>
      <c r="P3160">
        <v>5.5459437707837651</v>
      </c>
      <c r="Q3160">
        <v>7.2601625504301888</v>
      </c>
      <c r="R3160" t="s">
        <v>3065</v>
      </c>
      <c r="S3160">
        <v>45.833219839865563</v>
      </c>
      <c r="T3160">
        <v>119.575</v>
      </c>
      <c r="U3160" t="s">
        <v>3066</v>
      </c>
      <c r="V3160">
        <v>119.575</v>
      </c>
      <c r="W3160">
        <v>9</v>
      </c>
      <c r="X3160">
        <v>10</v>
      </c>
      <c r="Y3160">
        <v>10</v>
      </c>
      <c r="Z3160">
        <v>0.3042078488582064</v>
      </c>
      <c r="AA3160">
        <v>1</v>
      </c>
    </row>
    <row r="3161" spans="1:27" x14ac:dyDescent="0.25">
      <c r="A3161" t="s">
        <v>98</v>
      </c>
      <c r="B3161" t="s">
        <v>519</v>
      </c>
      <c r="C3161" t="s">
        <v>689</v>
      </c>
      <c r="D3161" t="s">
        <v>1707</v>
      </c>
      <c r="E3161" t="s">
        <v>3060</v>
      </c>
      <c r="F3161" t="s">
        <v>3080</v>
      </c>
      <c r="H3161" t="s">
        <v>125</v>
      </c>
      <c r="I3161">
        <v>2040</v>
      </c>
      <c r="J3161" t="s">
        <v>3100</v>
      </c>
      <c r="K3161" t="s">
        <v>127</v>
      </c>
      <c r="L3161" t="s">
        <v>3340</v>
      </c>
      <c r="M3161" t="s">
        <v>3354</v>
      </c>
      <c r="N3161">
        <v>1</v>
      </c>
      <c r="O3161">
        <v>2040</v>
      </c>
      <c r="P3161">
        <v>5.1760341813984789</v>
      </c>
      <c r="Q3161">
        <v>7.2601625504301888</v>
      </c>
      <c r="R3161" t="s">
        <v>3065</v>
      </c>
      <c r="S3161">
        <v>42.776184241977738</v>
      </c>
      <c r="T3161">
        <v>144.42500000000001</v>
      </c>
      <c r="U3161" t="s">
        <v>3066</v>
      </c>
      <c r="V3161">
        <v>144.42500000000001</v>
      </c>
      <c r="W3161">
        <v>9</v>
      </c>
      <c r="X3161">
        <v>10</v>
      </c>
      <c r="Y3161">
        <v>10</v>
      </c>
      <c r="Z3161">
        <v>0.3042078488582064</v>
      </c>
      <c r="AA3161">
        <v>1</v>
      </c>
    </row>
    <row r="3162" spans="1:27" x14ac:dyDescent="0.25">
      <c r="A3162" t="s">
        <v>98</v>
      </c>
      <c r="B3162" t="s">
        <v>519</v>
      </c>
      <c r="C3162" t="s">
        <v>689</v>
      </c>
      <c r="D3162" t="s">
        <v>1707</v>
      </c>
      <c r="E3162" t="s">
        <v>3060</v>
      </c>
      <c r="F3162" t="s">
        <v>3102</v>
      </c>
      <c r="H3162" t="s">
        <v>125</v>
      </c>
      <c r="I3162">
        <v>2015</v>
      </c>
      <c r="J3162" t="s">
        <v>3103</v>
      </c>
      <c r="K3162" t="s">
        <v>127</v>
      </c>
      <c r="L3162" t="s">
        <v>3340</v>
      </c>
      <c r="M3162" t="s">
        <v>3355</v>
      </c>
      <c r="N3162">
        <v>1</v>
      </c>
      <c r="O3162">
        <v>2020</v>
      </c>
      <c r="P3162">
        <v>2.3976621560155711</v>
      </c>
      <c r="Q3162">
        <v>7.2601625504301888</v>
      </c>
      <c r="R3162" t="s">
        <v>3065</v>
      </c>
      <c r="S3162">
        <v>19.814946065141491</v>
      </c>
      <c r="T3162">
        <v>12.7</v>
      </c>
      <c r="U3162" t="s">
        <v>3066</v>
      </c>
      <c r="V3162">
        <v>12.7</v>
      </c>
      <c r="W3162">
        <v>0</v>
      </c>
      <c r="X3162">
        <v>1</v>
      </c>
      <c r="Y3162">
        <v>1</v>
      </c>
      <c r="Z3162">
        <v>0.3042078488582064</v>
      </c>
      <c r="AA3162">
        <v>1</v>
      </c>
    </row>
    <row r="3163" spans="1:27" x14ac:dyDescent="0.25">
      <c r="A3163" t="s">
        <v>98</v>
      </c>
      <c r="B3163" t="s">
        <v>519</v>
      </c>
      <c r="C3163" t="s">
        <v>689</v>
      </c>
      <c r="D3163" t="s">
        <v>1707</v>
      </c>
      <c r="E3163" t="s">
        <v>3060</v>
      </c>
      <c r="F3163" t="s">
        <v>3102</v>
      </c>
      <c r="H3163" t="s">
        <v>125</v>
      </c>
      <c r="I3163">
        <v>2022</v>
      </c>
      <c r="J3163" t="s">
        <v>3105</v>
      </c>
      <c r="K3163" t="s">
        <v>127</v>
      </c>
      <c r="L3163" t="s">
        <v>3340</v>
      </c>
      <c r="M3163" t="s">
        <v>3356</v>
      </c>
      <c r="N3163">
        <v>1</v>
      </c>
      <c r="O3163">
        <v>2022</v>
      </c>
      <c r="P3163">
        <v>3.996103593359285</v>
      </c>
      <c r="Q3163">
        <v>7.2601625504301888</v>
      </c>
      <c r="R3163" t="s">
        <v>3065</v>
      </c>
      <c r="S3163">
        <v>33.024910108569138</v>
      </c>
      <c r="T3163">
        <v>9.3000000000000007</v>
      </c>
      <c r="U3163" t="s">
        <v>3066</v>
      </c>
      <c r="V3163">
        <v>9.3000000000000007</v>
      </c>
      <c r="W3163">
        <v>0</v>
      </c>
      <c r="X3163">
        <v>1</v>
      </c>
      <c r="Y3163">
        <v>1</v>
      </c>
      <c r="Z3163">
        <v>0.3042078488582064</v>
      </c>
      <c r="AA3163">
        <v>1</v>
      </c>
    </row>
    <row r="3164" spans="1:27" x14ac:dyDescent="0.25">
      <c r="A3164" t="s">
        <v>98</v>
      </c>
      <c r="B3164" t="s">
        <v>519</v>
      </c>
      <c r="C3164" t="s">
        <v>689</v>
      </c>
      <c r="D3164" t="s">
        <v>1707</v>
      </c>
      <c r="E3164" t="s">
        <v>3060</v>
      </c>
      <c r="F3164" t="s">
        <v>3107</v>
      </c>
      <c r="H3164" t="s">
        <v>125</v>
      </c>
      <c r="I3164">
        <v>2015</v>
      </c>
      <c r="J3164" t="s">
        <v>3108</v>
      </c>
      <c r="K3164" t="s">
        <v>127</v>
      </c>
      <c r="L3164" t="s">
        <v>3340</v>
      </c>
      <c r="M3164" t="s">
        <v>3357</v>
      </c>
      <c r="N3164">
        <v>1</v>
      </c>
      <c r="O3164">
        <v>2020</v>
      </c>
      <c r="P3164">
        <v>1.188030798025733</v>
      </c>
      <c r="Q3164">
        <v>7.2601625504301888</v>
      </c>
      <c r="R3164" t="s">
        <v>3065</v>
      </c>
      <c r="S3164">
        <v>9.8182165187638013</v>
      </c>
      <c r="T3164">
        <v>71.5</v>
      </c>
      <c r="U3164" t="s">
        <v>3066</v>
      </c>
      <c r="V3164">
        <v>71.5</v>
      </c>
      <c r="W3164">
        <v>5</v>
      </c>
      <c r="X3164">
        <v>6</v>
      </c>
      <c r="Y3164">
        <v>6</v>
      </c>
      <c r="Z3164">
        <v>0.3042078488582064</v>
      </c>
      <c r="AA3164">
        <v>1</v>
      </c>
    </row>
    <row r="3165" spans="1:27" x14ac:dyDescent="0.25">
      <c r="A3165" t="s">
        <v>98</v>
      </c>
      <c r="B3165" t="s">
        <v>519</v>
      </c>
      <c r="C3165" t="s">
        <v>689</v>
      </c>
      <c r="D3165" t="s">
        <v>1707</v>
      </c>
      <c r="E3165" t="s">
        <v>3060</v>
      </c>
      <c r="F3165" t="s">
        <v>3110</v>
      </c>
      <c r="H3165" t="s">
        <v>125</v>
      </c>
      <c r="I3165">
        <v>2015</v>
      </c>
      <c r="J3165" t="s">
        <v>3111</v>
      </c>
      <c r="K3165" t="s">
        <v>127</v>
      </c>
      <c r="L3165" t="s">
        <v>3340</v>
      </c>
      <c r="M3165" t="s">
        <v>3358</v>
      </c>
      <c r="N3165">
        <v>0</v>
      </c>
      <c r="O3165">
        <v>2020</v>
      </c>
      <c r="P3165">
        <v>7.0633831082620873</v>
      </c>
      <c r="Q3165">
        <v>7.2601625504301888</v>
      </c>
      <c r="R3165" t="s">
        <v>3065</v>
      </c>
      <c r="S3165">
        <v>58.373760029741128</v>
      </c>
      <c r="T3165">
        <v>90</v>
      </c>
      <c r="U3165" t="s">
        <v>3066</v>
      </c>
      <c r="V3165">
        <v>90</v>
      </c>
      <c r="W3165">
        <v>7</v>
      </c>
      <c r="X3165">
        <v>8</v>
      </c>
      <c r="Y3165">
        <v>8</v>
      </c>
      <c r="Z3165">
        <v>0.3042078488582064</v>
      </c>
      <c r="AA3165">
        <v>1</v>
      </c>
    </row>
    <row r="3166" spans="1:27" x14ac:dyDescent="0.25">
      <c r="A3166" t="s">
        <v>98</v>
      </c>
      <c r="B3166" t="s">
        <v>519</v>
      </c>
      <c r="C3166" t="s">
        <v>689</v>
      </c>
      <c r="D3166" t="s">
        <v>1707</v>
      </c>
      <c r="E3166" t="s">
        <v>3060</v>
      </c>
      <c r="F3166" t="s">
        <v>3110</v>
      </c>
      <c r="H3166" t="s">
        <v>125</v>
      </c>
      <c r="I3166">
        <v>2020</v>
      </c>
      <c r="J3166" t="s">
        <v>3113</v>
      </c>
      <c r="K3166" t="s">
        <v>127</v>
      </c>
      <c r="L3166" t="s">
        <v>3340</v>
      </c>
      <c r="M3166" t="s">
        <v>3358</v>
      </c>
      <c r="N3166">
        <v>1</v>
      </c>
      <c r="O3166">
        <v>2020</v>
      </c>
      <c r="P3166">
        <v>4.449715352605474</v>
      </c>
      <c r="Q3166">
        <v>7.2601625504301888</v>
      </c>
      <c r="R3166" t="s">
        <v>3065</v>
      </c>
      <c r="S3166">
        <v>36.773683688460778</v>
      </c>
      <c r="T3166">
        <v>89.2</v>
      </c>
      <c r="U3166" t="s">
        <v>3066</v>
      </c>
      <c r="V3166">
        <v>89.2</v>
      </c>
      <c r="W3166">
        <v>11</v>
      </c>
      <c r="X3166">
        <v>12</v>
      </c>
      <c r="Y3166">
        <v>12</v>
      </c>
      <c r="Z3166">
        <v>0.3042078488582064</v>
      </c>
      <c r="AA3166">
        <v>1</v>
      </c>
    </row>
    <row r="3167" spans="1:27" x14ac:dyDescent="0.25">
      <c r="A3167" t="s">
        <v>98</v>
      </c>
      <c r="B3167" t="s">
        <v>519</v>
      </c>
      <c r="C3167" t="s">
        <v>689</v>
      </c>
      <c r="D3167" t="s">
        <v>1707</v>
      </c>
      <c r="E3167" t="s">
        <v>3060</v>
      </c>
      <c r="F3167" t="s">
        <v>3110</v>
      </c>
      <c r="H3167" t="s">
        <v>125</v>
      </c>
      <c r="I3167">
        <v>2022</v>
      </c>
      <c r="J3167" t="s">
        <v>3114</v>
      </c>
      <c r="K3167" t="s">
        <v>127</v>
      </c>
      <c r="L3167" t="s">
        <v>3340</v>
      </c>
      <c r="M3167" t="s">
        <v>3359</v>
      </c>
      <c r="N3167">
        <v>1</v>
      </c>
      <c r="O3167">
        <v>2022</v>
      </c>
      <c r="P3167">
        <v>4.4065142326772646</v>
      </c>
      <c r="Q3167">
        <v>7.2601625504301888</v>
      </c>
      <c r="R3167" t="s">
        <v>3065</v>
      </c>
      <c r="S3167">
        <v>36.416657633233001</v>
      </c>
      <c r="T3167">
        <v>89.2</v>
      </c>
      <c r="U3167" t="s">
        <v>3066</v>
      </c>
      <c r="V3167">
        <v>89.2</v>
      </c>
      <c r="W3167">
        <v>11</v>
      </c>
      <c r="X3167">
        <v>12</v>
      </c>
      <c r="Y3167">
        <v>12</v>
      </c>
      <c r="Z3167">
        <v>0.3042078488582064</v>
      </c>
      <c r="AA3167">
        <v>1</v>
      </c>
    </row>
    <row r="3168" spans="1:27" x14ac:dyDescent="0.25">
      <c r="A3168" t="s">
        <v>98</v>
      </c>
      <c r="B3168" t="s">
        <v>519</v>
      </c>
      <c r="C3168" t="s">
        <v>689</v>
      </c>
      <c r="D3168" t="s">
        <v>1707</v>
      </c>
      <c r="E3168" t="s">
        <v>3060</v>
      </c>
      <c r="F3168" t="s">
        <v>3110</v>
      </c>
      <c r="H3168" t="s">
        <v>125</v>
      </c>
      <c r="I3168">
        <v>2030</v>
      </c>
      <c r="J3168" t="s">
        <v>3116</v>
      </c>
      <c r="K3168" t="s">
        <v>127</v>
      </c>
      <c r="L3168" t="s">
        <v>3340</v>
      </c>
      <c r="M3168" t="s">
        <v>3360</v>
      </c>
      <c r="N3168">
        <v>1</v>
      </c>
      <c r="O3168">
        <v>2030</v>
      </c>
      <c r="P3168">
        <v>4.2337097529644314</v>
      </c>
      <c r="Q3168">
        <v>7.2601625504301888</v>
      </c>
      <c r="R3168" t="s">
        <v>3065</v>
      </c>
      <c r="S3168">
        <v>34.988553412321913</v>
      </c>
      <c r="T3168">
        <v>89.2</v>
      </c>
      <c r="U3168" t="s">
        <v>3066</v>
      </c>
      <c r="V3168">
        <v>89.2</v>
      </c>
      <c r="W3168">
        <v>11</v>
      </c>
      <c r="X3168">
        <v>12</v>
      </c>
      <c r="Y3168">
        <v>12</v>
      </c>
      <c r="Z3168">
        <v>0.3042078488582064</v>
      </c>
      <c r="AA3168">
        <v>1</v>
      </c>
    </row>
    <row r="3169" spans="1:27" x14ac:dyDescent="0.25">
      <c r="A3169" t="s">
        <v>98</v>
      </c>
      <c r="B3169" t="s">
        <v>519</v>
      </c>
      <c r="C3169" t="s">
        <v>689</v>
      </c>
      <c r="D3169" t="s">
        <v>1707</v>
      </c>
      <c r="E3169" t="s">
        <v>3060</v>
      </c>
      <c r="F3169" t="s">
        <v>3110</v>
      </c>
      <c r="H3169" t="s">
        <v>125</v>
      </c>
      <c r="I3169">
        <v>2040</v>
      </c>
      <c r="J3169" t="s">
        <v>3118</v>
      </c>
      <c r="K3169" t="s">
        <v>127</v>
      </c>
      <c r="L3169" t="s">
        <v>3340</v>
      </c>
      <c r="M3169" t="s">
        <v>3361</v>
      </c>
      <c r="N3169">
        <v>1</v>
      </c>
      <c r="O3169">
        <v>2040</v>
      </c>
      <c r="P3169">
        <v>4.0285044333054412</v>
      </c>
      <c r="Q3169">
        <v>7.2601625504301888</v>
      </c>
      <c r="R3169" t="s">
        <v>3065</v>
      </c>
      <c r="S3169">
        <v>33.292679649989978</v>
      </c>
      <c r="T3169">
        <v>89.2</v>
      </c>
      <c r="U3169" t="s">
        <v>3066</v>
      </c>
      <c r="V3169">
        <v>89.2</v>
      </c>
      <c r="W3169">
        <v>11</v>
      </c>
      <c r="X3169">
        <v>12</v>
      </c>
      <c r="Y3169">
        <v>12</v>
      </c>
      <c r="Z3169">
        <v>0.3042078488582064</v>
      </c>
      <c r="AA3169">
        <v>1</v>
      </c>
    </row>
    <row r="3170" spans="1:27" x14ac:dyDescent="0.25">
      <c r="A3170" t="s">
        <v>98</v>
      </c>
      <c r="B3170" t="s">
        <v>99</v>
      </c>
      <c r="C3170" t="s">
        <v>1028</v>
      </c>
      <c r="D3170" t="s">
        <v>1707</v>
      </c>
      <c r="E3170" t="s">
        <v>3060</v>
      </c>
      <c r="F3170" t="s">
        <v>3061</v>
      </c>
      <c r="H3170" t="s">
        <v>125</v>
      </c>
      <c r="I3170">
        <v>2015</v>
      </c>
      <c r="J3170" t="s">
        <v>3062</v>
      </c>
      <c r="K3170" t="s">
        <v>127</v>
      </c>
      <c r="L3170" t="s">
        <v>3362</v>
      </c>
      <c r="M3170" t="s">
        <v>3363</v>
      </c>
      <c r="N3170">
        <v>0</v>
      </c>
      <c r="O3170">
        <v>2020</v>
      </c>
      <c r="P3170">
        <v>4.9303278118067926</v>
      </c>
      <c r="Q3170">
        <v>3.411735002334328</v>
      </c>
      <c r="R3170" t="s">
        <v>3065</v>
      </c>
      <c r="S3170">
        <v>43.353259925815763</v>
      </c>
      <c r="T3170">
        <v>15.7</v>
      </c>
      <c r="U3170" t="s">
        <v>3066</v>
      </c>
      <c r="V3170">
        <v>15.7</v>
      </c>
      <c r="W3170">
        <v>0</v>
      </c>
      <c r="X3170">
        <v>1</v>
      </c>
      <c r="Y3170">
        <v>1</v>
      </c>
      <c r="Z3170">
        <v>0.31173327880439028</v>
      </c>
      <c r="AA3170">
        <v>1</v>
      </c>
    </row>
    <row r="3171" spans="1:27" x14ac:dyDescent="0.25">
      <c r="A3171" t="s">
        <v>98</v>
      </c>
      <c r="B3171" t="s">
        <v>99</v>
      </c>
      <c r="C3171" t="s">
        <v>1028</v>
      </c>
      <c r="D3171" t="s">
        <v>1707</v>
      </c>
      <c r="E3171" t="s">
        <v>3060</v>
      </c>
      <c r="F3171" t="s">
        <v>3061</v>
      </c>
      <c r="H3171" t="s">
        <v>125</v>
      </c>
      <c r="I3171">
        <v>2020</v>
      </c>
      <c r="J3171" t="s">
        <v>3067</v>
      </c>
      <c r="K3171" t="s">
        <v>127</v>
      </c>
      <c r="L3171" t="s">
        <v>3362</v>
      </c>
      <c r="M3171" t="s">
        <v>3363</v>
      </c>
      <c r="N3171">
        <v>1</v>
      </c>
      <c r="O3171">
        <v>2020</v>
      </c>
      <c r="P3171">
        <v>7.0363824083069577</v>
      </c>
      <c r="Q3171">
        <v>3.411735002334328</v>
      </c>
      <c r="R3171" t="s">
        <v>3065</v>
      </c>
      <c r="S3171">
        <v>61.872177090183968</v>
      </c>
      <c r="T3171">
        <v>15.7</v>
      </c>
      <c r="U3171" t="s">
        <v>3066</v>
      </c>
      <c r="V3171">
        <v>15.7</v>
      </c>
      <c r="W3171">
        <v>0</v>
      </c>
      <c r="X3171">
        <v>1</v>
      </c>
      <c r="Y3171">
        <v>1</v>
      </c>
      <c r="Z3171">
        <v>0.31173327880439028</v>
      </c>
      <c r="AA3171">
        <v>1</v>
      </c>
    </row>
    <row r="3172" spans="1:27" x14ac:dyDescent="0.25">
      <c r="A3172" t="s">
        <v>98</v>
      </c>
      <c r="B3172" t="s">
        <v>99</v>
      </c>
      <c r="C3172" t="s">
        <v>1028</v>
      </c>
      <c r="D3172" t="s">
        <v>1707</v>
      </c>
      <c r="E3172" t="s">
        <v>3060</v>
      </c>
      <c r="F3172" t="s">
        <v>3061</v>
      </c>
      <c r="H3172" t="s">
        <v>125</v>
      </c>
      <c r="I3172">
        <v>2022</v>
      </c>
      <c r="J3172" t="s">
        <v>3068</v>
      </c>
      <c r="K3172" t="s">
        <v>127</v>
      </c>
      <c r="L3172" t="s">
        <v>3362</v>
      </c>
      <c r="M3172" t="s">
        <v>3364</v>
      </c>
      <c r="N3172">
        <v>1</v>
      </c>
      <c r="O3172">
        <v>2022</v>
      </c>
      <c r="P3172">
        <v>7.8788042469070234</v>
      </c>
      <c r="Q3172">
        <v>3.411735002334328</v>
      </c>
      <c r="R3172" t="s">
        <v>3065</v>
      </c>
      <c r="S3172">
        <v>69.279743955931224</v>
      </c>
      <c r="T3172">
        <v>15.7</v>
      </c>
      <c r="U3172" t="s">
        <v>3066</v>
      </c>
      <c r="V3172">
        <v>15.7</v>
      </c>
      <c r="W3172">
        <v>0</v>
      </c>
      <c r="X3172">
        <v>1</v>
      </c>
      <c r="Y3172">
        <v>1</v>
      </c>
      <c r="Z3172">
        <v>0.31173327880439028</v>
      </c>
      <c r="AA3172">
        <v>1</v>
      </c>
    </row>
    <row r="3173" spans="1:27" x14ac:dyDescent="0.25">
      <c r="A3173" t="s">
        <v>98</v>
      </c>
      <c r="B3173" t="s">
        <v>99</v>
      </c>
      <c r="C3173" t="s">
        <v>1028</v>
      </c>
      <c r="D3173" t="s">
        <v>1707</v>
      </c>
      <c r="E3173" t="s">
        <v>3060</v>
      </c>
      <c r="F3173" t="s">
        <v>3070</v>
      </c>
      <c r="H3173" t="s">
        <v>125</v>
      </c>
      <c r="I3173">
        <v>2015</v>
      </c>
      <c r="J3173" t="s">
        <v>3071</v>
      </c>
      <c r="K3173" t="s">
        <v>127</v>
      </c>
      <c r="L3173" t="s">
        <v>3362</v>
      </c>
      <c r="M3173" t="s">
        <v>3365</v>
      </c>
      <c r="N3173">
        <v>0</v>
      </c>
      <c r="O3173">
        <v>2020</v>
      </c>
      <c r="P3173">
        <v>4.7269225388114773</v>
      </c>
      <c r="Q3173">
        <v>3.411735002334328</v>
      </c>
      <c r="R3173" t="s">
        <v>3065</v>
      </c>
      <c r="S3173">
        <v>41.564680746693021</v>
      </c>
      <c r="T3173">
        <v>59.066666666666663</v>
      </c>
      <c r="U3173" t="s">
        <v>3066</v>
      </c>
      <c r="V3173">
        <v>59.066666666666663</v>
      </c>
      <c r="W3173">
        <v>3</v>
      </c>
      <c r="X3173">
        <v>4</v>
      </c>
      <c r="Y3173">
        <v>4</v>
      </c>
      <c r="Z3173">
        <v>0.31173327880439028</v>
      </c>
      <c r="AA3173">
        <v>1</v>
      </c>
    </row>
    <row r="3174" spans="1:27" x14ac:dyDescent="0.25">
      <c r="A3174" t="s">
        <v>98</v>
      </c>
      <c r="B3174" t="s">
        <v>99</v>
      </c>
      <c r="C3174" t="s">
        <v>1028</v>
      </c>
      <c r="D3174" t="s">
        <v>1707</v>
      </c>
      <c r="E3174" t="s">
        <v>3060</v>
      </c>
      <c r="F3174" t="s">
        <v>3070</v>
      </c>
      <c r="H3174" t="s">
        <v>125</v>
      </c>
      <c r="I3174">
        <v>2020</v>
      </c>
      <c r="J3174" t="s">
        <v>3073</v>
      </c>
      <c r="K3174" t="s">
        <v>127</v>
      </c>
      <c r="L3174" t="s">
        <v>3362</v>
      </c>
      <c r="M3174" t="s">
        <v>3365</v>
      </c>
      <c r="N3174">
        <v>1</v>
      </c>
      <c r="O3174">
        <v>2020</v>
      </c>
      <c r="P3174">
        <v>6.2353616429714247</v>
      </c>
      <c r="Q3174">
        <v>3.411735002334328</v>
      </c>
      <c r="R3174" t="s">
        <v>3065</v>
      </c>
      <c r="S3174">
        <v>54.828657313992643</v>
      </c>
      <c r="T3174">
        <v>59.933333333333337</v>
      </c>
      <c r="U3174" t="s">
        <v>3066</v>
      </c>
      <c r="V3174">
        <v>59.933333333333337</v>
      </c>
      <c r="W3174">
        <v>3</v>
      </c>
      <c r="X3174">
        <v>4</v>
      </c>
      <c r="Y3174">
        <v>4</v>
      </c>
      <c r="Z3174">
        <v>0.31173327880439028</v>
      </c>
      <c r="AA3174">
        <v>1</v>
      </c>
    </row>
    <row r="3175" spans="1:27" x14ac:dyDescent="0.25">
      <c r="A3175" t="s">
        <v>98</v>
      </c>
      <c r="B3175" t="s">
        <v>99</v>
      </c>
      <c r="C3175" t="s">
        <v>1028</v>
      </c>
      <c r="D3175" t="s">
        <v>1707</v>
      </c>
      <c r="E3175" t="s">
        <v>3060</v>
      </c>
      <c r="F3175" t="s">
        <v>3070</v>
      </c>
      <c r="H3175" t="s">
        <v>125</v>
      </c>
      <c r="I3175">
        <v>2022</v>
      </c>
      <c r="J3175" t="s">
        <v>3074</v>
      </c>
      <c r="K3175" t="s">
        <v>127</v>
      </c>
      <c r="L3175" t="s">
        <v>3362</v>
      </c>
      <c r="M3175" t="s">
        <v>3366</v>
      </c>
      <c r="N3175">
        <v>1</v>
      </c>
      <c r="O3175">
        <v>2022</v>
      </c>
      <c r="P3175">
        <v>5.7403488104607021</v>
      </c>
      <c r="Q3175">
        <v>3.411735002334328</v>
      </c>
      <c r="R3175" t="s">
        <v>3065</v>
      </c>
      <c r="S3175">
        <v>50.475920373649693</v>
      </c>
      <c r="T3175">
        <v>65.8</v>
      </c>
      <c r="U3175" t="s">
        <v>3066</v>
      </c>
      <c r="V3175">
        <v>65.8</v>
      </c>
      <c r="W3175">
        <v>3</v>
      </c>
      <c r="X3175">
        <v>4</v>
      </c>
      <c r="Y3175">
        <v>4</v>
      </c>
      <c r="Z3175">
        <v>0.31173327880439028</v>
      </c>
      <c r="AA3175">
        <v>1</v>
      </c>
    </row>
    <row r="3176" spans="1:27" x14ac:dyDescent="0.25">
      <c r="A3176" t="s">
        <v>98</v>
      </c>
      <c r="B3176" t="s">
        <v>99</v>
      </c>
      <c r="C3176" t="s">
        <v>1028</v>
      </c>
      <c r="D3176" t="s">
        <v>1707</v>
      </c>
      <c r="E3176" t="s">
        <v>3060</v>
      </c>
      <c r="F3176" t="s">
        <v>3070</v>
      </c>
      <c r="H3176" t="s">
        <v>125</v>
      </c>
      <c r="I3176">
        <v>2030</v>
      </c>
      <c r="J3176" t="s">
        <v>3076</v>
      </c>
      <c r="K3176" t="s">
        <v>127</v>
      </c>
      <c r="L3176" t="s">
        <v>3362</v>
      </c>
      <c r="M3176" t="s">
        <v>3367</v>
      </c>
      <c r="N3176">
        <v>1</v>
      </c>
      <c r="O3176">
        <v>2030</v>
      </c>
      <c r="P3176">
        <v>5.513542930837608</v>
      </c>
      <c r="Q3176">
        <v>3.411735002334328</v>
      </c>
      <c r="R3176" t="s">
        <v>3065</v>
      </c>
      <c r="S3176">
        <v>48.481575448256187</v>
      </c>
      <c r="T3176">
        <v>68.5</v>
      </c>
      <c r="U3176" t="s">
        <v>3066</v>
      </c>
      <c r="V3176">
        <v>68.5</v>
      </c>
      <c r="W3176">
        <v>3</v>
      </c>
      <c r="X3176">
        <v>4</v>
      </c>
      <c r="Y3176">
        <v>4</v>
      </c>
      <c r="Z3176">
        <v>0.31173327880439028</v>
      </c>
      <c r="AA3176">
        <v>1</v>
      </c>
    </row>
    <row r="3177" spans="1:27" x14ac:dyDescent="0.25">
      <c r="A3177" t="s">
        <v>98</v>
      </c>
      <c r="B3177" t="s">
        <v>99</v>
      </c>
      <c r="C3177" t="s">
        <v>1028</v>
      </c>
      <c r="D3177" t="s">
        <v>1707</v>
      </c>
      <c r="E3177" t="s">
        <v>3060</v>
      </c>
      <c r="F3177" t="s">
        <v>3070</v>
      </c>
      <c r="H3177" t="s">
        <v>125</v>
      </c>
      <c r="I3177">
        <v>2040</v>
      </c>
      <c r="J3177" t="s">
        <v>3078</v>
      </c>
      <c r="K3177" t="s">
        <v>127</v>
      </c>
      <c r="L3177" t="s">
        <v>3362</v>
      </c>
      <c r="M3177" t="s">
        <v>3368</v>
      </c>
      <c r="N3177">
        <v>1</v>
      </c>
      <c r="O3177">
        <v>2040</v>
      </c>
      <c r="P3177">
        <v>5.2435359312863046</v>
      </c>
      <c r="Q3177">
        <v>3.411735002334328</v>
      </c>
      <c r="R3177" t="s">
        <v>3065</v>
      </c>
      <c r="S3177">
        <v>46.10735529897822</v>
      </c>
      <c r="T3177">
        <v>72</v>
      </c>
      <c r="U3177" t="s">
        <v>3066</v>
      </c>
      <c r="V3177">
        <v>72</v>
      </c>
      <c r="W3177">
        <v>3</v>
      </c>
      <c r="X3177">
        <v>4</v>
      </c>
      <c r="Y3177">
        <v>4</v>
      </c>
      <c r="Z3177">
        <v>0.31173327880439028</v>
      </c>
      <c r="AA3177">
        <v>1</v>
      </c>
    </row>
    <row r="3178" spans="1:27" x14ac:dyDescent="0.25">
      <c r="A3178" t="s">
        <v>98</v>
      </c>
      <c r="B3178" t="s">
        <v>99</v>
      </c>
      <c r="C3178" t="s">
        <v>1028</v>
      </c>
      <c r="D3178" t="s">
        <v>1707</v>
      </c>
      <c r="E3178" t="s">
        <v>3060</v>
      </c>
      <c r="F3178" t="s">
        <v>3080</v>
      </c>
      <c r="H3178" t="s">
        <v>125</v>
      </c>
      <c r="I3178">
        <v>2015</v>
      </c>
      <c r="J3178" t="s">
        <v>3081</v>
      </c>
      <c r="K3178" t="s">
        <v>127</v>
      </c>
      <c r="L3178" t="s">
        <v>3362</v>
      </c>
      <c r="M3178" t="s">
        <v>3369</v>
      </c>
      <c r="N3178">
        <v>0</v>
      </c>
      <c r="O3178">
        <v>2020</v>
      </c>
      <c r="P3178">
        <v>21.61676038407732</v>
      </c>
      <c r="Q3178">
        <v>3.411735002334328</v>
      </c>
      <c r="R3178" t="s">
        <v>3065</v>
      </c>
      <c r="S3178">
        <v>190.08006515119439</v>
      </c>
      <c r="T3178">
        <v>79.849999999999994</v>
      </c>
      <c r="U3178" t="s">
        <v>3066</v>
      </c>
      <c r="V3178">
        <v>79.849999999999994</v>
      </c>
      <c r="W3178">
        <v>11</v>
      </c>
      <c r="X3178">
        <v>12</v>
      </c>
      <c r="Y3178">
        <v>12</v>
      </c>
      <c r="Z3178">
        <v>0.31173327880439028</v>
      </c>
      <c r="AA3178">
        <v>1</v>
      </c>
    </row>
    <row r="3179" spans="1:27" x14ac:dyDescent="0.25">
      <c r="A3179" t="s">
        <v>98</v>
      </c>
      <c r="B3179" t="s">
        <v>99</v>
      </c>
      <c r="C3179" t="s">
        <v>1028</v>
      </c>
      <c r="D3179" t="s">
        <v>1707</v>
      </c>
      <c r="E3179" t="s">
        <v>3060</v>
      </c>
      <c r="F3179" t="s">
        <v>3080</v>
      </c>
      <c r="H3179" t="s">
        <v>125</v>
      </c>
      <c r="I3179">
        <v>2016</v>
      </c>
      <c r="J3179" t="s">
        <v>3083</v>
      </c>
      <c r="K3179" t="s">
        <v>127</v>
      </c>
      <c r="L3179" t="s">
        <v>3362</v>
      </c>
      <c r="M3179" t="s">
        <v>3369</v>
      </c>
      <c r="N3179">
        <v>0</v>
      </c>
      <c r="O3179">
        <v>2020</v>
      </c>
      <c r="P3179">
        <v>21.128047714889458</v>
      </c>
      <c r="Q3179">
        <v>3.411735002334328</v>
      </c>
      <c r="R3179" t="s">
        <v>3065</v>
      </c>
      <c r="S3179">
        <v>185.78272668100129</v>
      </c>
      <c r="T3179">
        <v>83.025000000000006</v>
      </c>
      <c r="U3179" t="s">
        <v>3066</v>
      </c>
      <c r="V3179">
        <v>83.025000000000006</v>
      </c>
      <c r="W3179">
        <v>11</v>
      </c>
      <c r="X3179">
        <v>12</v>
      </c>
      <c r="Y3179">
        <v>12</v>
      </c>
      <c r="Z3179">
        <v>0.31173327880439028</v>
      </c>
      <c r="AA3179">
        <v>1</v>
      </c>
    </row>
    <row r="3180" spans="1:27" x14ac:dyDescent="0.25">
      <c r="A3180" t="s">
        <v>98</v>
      </c>
      <c r="B3180" t="s">
        <v>99</v>
      </c>
      <c r="C3180" t="s">
        <v>1028</v>
      </c>
      <c r="D3180" t="s">
        <v>1707</v>
      </c>
      <c r="E3180" t="s">
        <v>3060</v>
      </c>
      <c r="F3180" t="s">
        <v>3080</v>
      </c>
      <c r="H3180" t="s">
        <v>125</v>
      </c>
      <c r="I3180">
        <v>2017</v>
      </c>
      <c r="J3180" t="s">
        <v>3084</v>
      </c>
      <c r="K3180" t="s">
        <v>127</v>
      </c>
      <c r="L3180" t="s">
        <v>3362</v>
      </c>
      <c r="M3180" t="s">
        <v>3369</v>
      </c>
      <c r="N3180">
        <v>0</v>
      </c>
      <c r="O3180">
        <v>2020</v>
      </c>
      <c r="P3180">
        <v>17.431651891032121</v>
      </c>
      <c r="Q3180">
        <v>3.411735002334328</v>
      </c>
      <c r="R3180" t="s">
        <v>3065</v>
      </c>
      <c r="S3180">
        <v>153.2796528373859</v>
      </c>
      <c r="T3180">
        <v>86.2</v>
      </c>
      <c r="U3180" t="s">
        <v>3066</v>
      </c>
      <c r="V3180">
        <v>86.2</v>
      </c>
      <c r="W3180">
        <v>11</v>
      </c>
      <c r="X3180">
        <v>12</v>
      </c>
      <c r="Y3180">
        <v>12</v>
      </c>
      <c r="Z3180">
        <v>0.31173327880439028</v>
      </c>
      <c r="AA3180">
        <v>1</v>
      </c>
    </row>
    <row r="3181" spans="1:27" x14ac:dyDescent="0.25">
      <c r="A3181" t="s">
        <v>98</v>
      </c>
      <c r="B3181" t="s">
        <v>99</v>
      </c>
      <c r="C3181" t="s">
        <v>1028</v>
      </c>
      <c r="D3181" t="s">
        <v>1707</v>
      </c>
      <c r="E3181" t="s">
        <v>3060</v>
      </c>
      <c r="F3181" t="s">
        <v>3080</v>
      </c>
      <c r="H3181" t="s">
        <v>125</v>
      </c>
      <c r="I3181">
        <v>2018</v>
      </c>
      <c r="J3181" t="s">
        <v>3085</v>
      </c>
      <c r="K3181" t="s">
        <v>127</v>
      </c>
      <c r="L3181" t="s">
        <v>3362</v>
      </c>
      <c r="M3181" t="s">
        <v>3369</v>
      </c>
      <c r="N3181">
        <v>0</v>
      </c>
      <c r="O3181">
        <v>2020</v>
      </c>
      <c r="P3181">
        <v>15.33639757451401</v>
      </c>
      <c r="Q3181">
        <v>3.411735002334328</v>
      </c>
      <c r="R3181" t="s">
        <v>3065</v>
      </c>
      <c r="S3181">
        <v>134.8557044789888</v>
      </c>
      <c r="T3181">
        <v>89.35</v>
      </c>
      <c r="U3181" t="s">
        <v>3066</v>
      </c>
      <c r="V3181">
        <v>89.35</v>
      </c>
      <c r="W3181">
        <v>11</v>
      </c>
      <c r="X3181">
        <v>12</v>
      </c>
      <c r="Y3181">
        <v>12</v>
      </c>
      <c r="Z3181">
        <v>0.31173327880439028</v>
      </c>
      <c r="AA3181">
        <v>1</v>
      </c>
    </row>
    <row r="3182" spans="1:27" x14ac:dyDescent="0.25">
      <c r="A3182" t="s">
        <v>98</v>
      </c>
      <c r="B3182" t="s">
        <v>99</v>
      </c>
      <c r="C3182" t="s">
        <v>1028</v>
      </c>
      <c r="D3182" t="s">
        <v>1707</v>
      </c>
      <c r="E3182" t="s">
        <v>3060</v>
      </c>
      <c r="F3182" t="s">
        <v>3080</v>
      </c>
      <c r="H3182" t="s">
        <v>125</v>
      </c>
      <c r="I3182">
        <v>2019</v>
      </c>
      <c r="J3182" t="s">
        <v>3086</v>
      </c>
      <c r="K3182" t="s">
        <v>127</v>
      </c>
      <c r="L3182" t="s">
        <v>3362</v>
      </c>
      <c r="M3182" t="s">
        <v>3369</v>
      </c>
      <c r="N3182">
        <v>0</v>
      </c>
      <c r="O3182">
        <v>2020</v>
      </c>
      <c r="P3182">
        <v>13.24384332799141</v>
      </c>
      <c r="Q3182">
        <v>3.411735002334328</v>
      </c>
      <c r="R3182" t="s">
        <v>3065</v>
      </c>
      <c r="S3182">
        <v>116.45549832208449</v>
      </c>
      <c r="T3182">
        <v>92.55</v>
      </c>
      <c r="U3182" t="s">
        <v>3066</v>
      </c>
      <c r="V3182">
        <v>92.55</v>
      </c>
      <c r="W3182">
        <v>10</v>
      </c>
      <c r="X3182">
        <v>11</v>
      </c>
      <c r="Y3182">
        <v>11</v>
      </c>
      <c r="Z3182">
        <v>0.31173327880439028</v>
      </c>
      <c r="AA3182">
        <v>1</v>
      </c>
    </row>
    <row r="3183" spans="1:27" x14ac:dyDescent="0.25">
      <c r="A3183" t="s">
        <v>98</v>
      </c>
      <c r="B3183" t="s">
        <v>99</v>
      </c>
      <c r="C3183" t="s">
        <v>1028</v>
      </c>
      <c r="D3183" t="s">
        <v>1707</v>
      </c>
      <c r="E3183" t="s">
        <v>3060</v>
      </c>
      <c r="F3183" t="s">
        <v>3080</v>
      </c>
      <c r="H3183" t="s">
        <v>125</v>
      </c>
      <c r="I3183">
        <v>2020</v>
      </c>
      <c r="J3183" t="s">
        <v>3087</v>
      </c>
      <c r="K3183" t="s">
        <v>127</v>
      </c>
      <c r="L3183" t="s">
        <v>3362</v>
      </c>
      <c r="M3183" t="s">
        <v>3369</v>
      </c>
      <c r="N3183">
        <v>1</v>
      </c>
      <c r="O3183">
        <v>2020</v>
      </c>
      <c r="P3183">
        <v>11.1485890114733</v>
      </c>
      <c r="Q3183">
        <v>3.411735002334328</v>
      </c>
      <c r="R3183" t="s">
        <v>3065</v>
      </c>
      <c r="S3183">
        <v>98.031549963687482</v>
      </c>
      <c r="T3183">
        <v>95.699999999999989</v>
      </c>
      <c r="U3183" t="s">
        <v>3066</v>
      </c>
      <c r="V3183">
        <v>95.699999999999989</v>
      </c>
      <c r="W3183">
        <v>10</v>
      </c>
      <c r="X3183">
        <v>11</v>
      </c>
      <c r="Y3183">
        <v>11</v>
      </c>
      <c r="Z3183">
        <v>0.31173327880439028</v>
      </c>
      <c r="AA3183">
        <v>1</v>
      </c>
    </row>
    <row r="3184" spans="1:27" x14ac:dyDescent="0.25">
      <c r="A3184" t="s">
        <v>98</v>
      </c>
      <c r="B3184" t="s">
        <v>99</v>
      </c>
      <c r="C3184" t="s">
        <v>1028</v>
      </c>
      <c r="D3184" t="s">
        <v>1707</v>
      </c>
      <c r="E3184" t="s">
        <v>3060</v>
      </c>
      <c r="F3184" t="s">
        <v>3080</v>
      </c>
      <c r="H3184" t="s">
        <v>125</v>
      </c>
      <c r="I3184">
        <v>2021</v>
      </c>
      <c r="J3184" t="s">
        <v>3088</v>
      </c>
      <c r="K3184" t="s">
        <v>127</v>
      </c>
      <c r="L3184" t="s">
        <v>3362</v>
      </c>
      <c r="M3184" t="s">
        <v>3370</v>
      </c>
      <c r="N3184">
        <v>1</v>
      </c>
      <c r="O3184">
        <v>2021</v>
      </c>
      <c r="P3184">
        <v>8.8076283253635061</v>
      </c>
      <c r="Q3184">
        <v>3.411735002334328</v>
      </c>
      <c r="R3184" t="s">
        <v>3065</v>
      </c>
      <c r="S3184">
        <v>77.44706126944746</v>
      </c>
      <c r="T3184">
        <v>97.949999999999989</v>
      </c>
      <c r="U3184" t="s">
        <v>3066</v>
      </c>
      <c r="V3184">
        <v>97.949999999999989</v>
      </c>
      <c r="W3184">
        <v>10</v>
      </c>
      <c r="X3184">
        <v>11</v>
      </c>
      <c r="Y3184">
        <v>11</v>
      </c>
      <c r="Z3184">
        <v>0.31173327880439028</v>
      </c>
      <c r="AA3184">
        <v>1</v>
      </c>
    </row>
    <row r="3185" spans="1:27" x14ac:dyDescent="0.25">
      <c r="A3185" t="s">
        <v>98</v>
      </c>
      <c r="B3185" t="s">
        <v>99</v>
      </c>
      <c r="C3185" t="s">
        <v>1028</v>
      </c>
      <c r="D3185" t="s">
        <v>1707</v>
      </c>
      <c r="E3185" t="s">
        <v>3060</v>
      </c>
      <c r="F3185" t="s">
        <v>3080</v>
      </c>
      <c r="H3185" t="s">
        <v>125</v>
      </c>
      <c r="I3185">
        <v>2022</v>
      </c>
      <c r="J3185" t="s">
        <v>3090</v>
      </c>
      <c r="K3185" t="s">
        <v>127</v>
      </c>
      <c r="L3185" t="s">
        <v>3362</v>
      </c>
      <c r="M3185" t="s">
        <v>3371</v>
      </c>
      <c r="N3185">
        <v>1</v>
      </c>
      <c r="O3185">
        <v>2022</v>
      </c>
      <c r="P3185">
        <v>6.4693677092492212</v>
      </c>
      <c r="Q3185">
        <v>3.411735002334328</v>
      </c>
      <c r="R3185" t="s">
        <v>3065</v>
      </c>
      <c r="S3185">
        <v>56.886314776700218</v>
      </c>
      <c r="T3185">
        <v>100.22499999999999</v>
      </c>
      <c r="U3185" t="s">
        <v>3066</v>
      </c>
      <c r="V3185">
        <v>100.22499999999999</v>
      </c>
      <c r="W3185">
        <v>9</v>
      </c>
      <c r="X3185">
        <v>10</v>
      </c>
      <c r="Y3185">
        <v>10</v>
      </c>
      <c r="Z3185">
        <v>0.31173327880439028</v>
      </c>
      <c r="AA3185">
        <v>1</v>
      </c>
    </row>
    <row r="3186" spans="1:27" x14ac:dyDescent="0.25">
      <c r="A3186" t="s">
        <v>98</v>
      </c>
      <c r="B3186" t="s">
        <v>99</v>
      </c>
      <c r="C3186" t="s">
        <v>1028</v>
      </c>
      <c r="D3186" t="s">
        <v>1707</v>
      </c>
      <c r="E3186" t="s">
        <v>3060</v>
      </c>
      <c r="F3186" t="s">
        <v>3080</v>
      </c>
      <c r="H3186" t="s">
        <v>125</v>
      </c>
      <c r="I3186">
        <v>2023</v>
      </c>
      <c r="J3186" t="s">
        <v>3092</v>
      </c>
      <c r="K3186" t="s">
        <v>127</v>
      </c>
      <c r="L3186" t="s">
        <v>3362</v>
      </c>
      <c r="M3186" t="s">
        <v>3372</v>
      </c>
      <c r="N3186">
        <v>1</v>
      </c>
      <c r="O3186">
        <v>2023</v>
      </c>
      <c r="P3186">
        <v>6.3505646294466462</v>
      </c>
      <c r="Q3186">
        <v>3.411735002334328</v>
      </c>
      <c r="R3186" t="s">
        <v>3065</v>
      </c>
      <c r="S3186">
        <v>55.841657911017897</v>
      </c>
      <c r="T3186">
        <v>102.65</v>
      </c>
      <c r="U3186" t="s">
        <v>3066</v>
      </c>
      <c r="V3186">
        <v>102.65</v>
      </c>
      <c r="W3186">
        <v>9</v>
      </c>
      <c r="X3186">
        <v>10</v>
      </c>
      <c r="Y3186">
        <v>10</v>
      </c>
      <c r="Z3186">
        <v>0.31173327880439028</v>
      </c>
      <c r="AA3186">
        <v>1</v>
      </c>
    </row>
    <row r="3187" spans="1:27" x14ac:dyDescent="0.25">
      <c r="A3187" t="s">
        <v>98</v>
      </c>
      <c r="B3187" t="s">
        <v>99</v>
      </c>
      <c r="C3187" t="s">
        <v>1028</v>
      </c>
      <c r="D3187" t="s">
        <v>1707</v>
      </c>
      <c r="E3187" t="s">
        <v>3060</v>
      </c>
      <c r="F3187" t="s">
        <v>3080</v>
      </c>
      <c r="H3187" t="s">
        <v>125</v>
      </c>
      <c r="I3187">
        <v>2024</v>
      </c>
      <c r="J3187" t="s">
        <v>3094</v>
      </c>
      <c r="K3187" t="s">
        <v>127</v>
      </c>
      <c r="L3187" t="s">
        <v>3362</v>
      </c>
      <c r="M3187" t="s">
        <v>3373</v>
      </c>
      <c r="N3187">
        <v>1</v>
      </c>
      <c r="O3187">
        <v>2024</v>
      </c>
      <c r="P3187">
        <v>6.2857629495543348</v>
      </c>
      <c r="Q3187">
        <v>3.411735002334328</v>
      </c>
      <c r="R3187" t="s">
        <v>3065</v>
      </c>
      <c r="S3187">
        <v>55.271845075191187</v>
      </c>
      <c r="T3187">
        <v>105.05</v>
      </c>
      <c r="U3187" t="s">
        <v>3066</v>
      </c>
      <c r="V3187">
        <v>105.05</v>
      </c>
      <c r="W3187">
        <v>9</v>
      </c>
      <c r="X3187">
        <v>10</v>
      </c>
      <c r="Y3187">
        <v>10</v>
      </c>
      <c r="Z3187">
        <v>0.31173327880439028</v>
      </c>
      <c r="AA3187">
        <v>1</v>
      </c>
    </row>
    <row r="3188" spans="1:27" x14ac:dyDescent="0.25">
      <c r="A3188" t="s">
        <v>98</v>
      </c>
      <c r="B3188" t="s">
        <v>99</v>
      </c>
      <c r="C3188" t="s">
        <v>1028</v>
      </c>
      <c r="D3188" t="s">
        <v>1707</v>
      </c>
      <c r="E3188" t="s">
        <v>3060</v>
      </c>
      <c r="F3188" t="s">
        <v>3080</v>
      </c>
      <c r="H3188" t="s">
        <v>125</v>
      </c>
      <c r="I3188">
        <v>2025</v>
      </c>
      <c r="J3188" t="s">
        <v>3096</v>
      </c>
      <c r="K3188" t="s">
        <v>127</v>
      </c>
      <c r="L3188" t="s">
        <v>3362</v>
      </c>
      <c r="M3188" t="s">
        <v>3374</v>
      </c>
      <c r="N3188">
        <v>1</v>
      </c>
      <c r="O3188">
        <v>2025</v>
      </c>
      <c r="P3188">
        <v>6.1210586798280389</v>
      </c>
      <c r="Q3188">
        <v>3.411735002334328</v>
      </c>
      <c r="R3188" t="s">
        <v>3065</v>
      </c>
      <c r="S3188">
        <v>53.823570784131618</v>
      </c>
      <c r="T3188">
        <v>107.47499999999999</v>
      </c>
      <c r="U3188" t="s">
        <v>3066</v>
      </c>
      <c r="V3188">
        <v>107.47499999999999</v>
      </c>
      <c r="W3188">
        <v>9</v>
      </c>
      <c r="X3188">
        <v>10</v>
      </c>
      <c r="Y3188">
        <v>10</v>
      </c>
      <c r="Z3188">
        <v>0.31173327880439028</v>
      </c>
      <c r="AA3188">
        <v>1</v>
      </c>
    </row>
    <row r="3189" spans="1:27" x14ac:dyDescent="0.25">
      <c r="A3189" t="s">
        <v>98</v>
      </c>
      <c r="B3189" t="s">
        <v>99</v>
      </c>
      <c r="C3189" t="s">
        <v>1028</v>
      </c>
      <c r="D3189" t="s">
        <v>1707</v>
      </c>
      <c r="E3189" t="s">
        <v>3060</v>
      </c>
      <c r="F3189" t="s">
        <v>3080</v>
      </c>
      <c r="H3189" t="s">
        <v>125</v>
      </c>
      <c r="I3189">
        <v>2030</v>
      </c>
      <c r="J3189" t="s">
        <v>3098</v>
      </c>
      <c r="K3189" t="s">
        <v>127</v>
      </c>
      <c r="L3189" t="s">
        <v>3362</v>
      </c>
      <c r="M3189" t="s">
        <v>3375</v>
      </c>
      <c r="N3189">
        <v>1</v>
      </c>
      <c r="O3189">
        <v>2030</v>
      </c>
      <c r="P3189">
        <v>5.5459437707837651</v>
      </c>
      <c r="Q3189">
        <v>3.411735002334328</v>
      </c>
      <c r="R3189" t="s">
        <v>3065</v>
      </c>
      <c r="S3189">
        <v>48.766481866169563</v>
      </c>
      <c r="T3189">
        <v>119.575</v>
      </c>
      <c r="U3189" t="s">
        <v>3066</v>
      </c>
      <c r="V3189">
        <v>119.575</v>
      </c>
      <c r="W3189">
        <v>9</v>
      </c>
      <c r="X3189">
        <v>10</v>
      </c>
      <c r="Y3189">
        <v>10</v>
      </c>
      <c r="Z3189">
        <v>0.31173327880439028</v>
      </c>
      <c r="AA3189">
        <v>1</v>
      </c>
    </row>
    <row r="3190" spans="1:27" x14ac:dyDescent="0.25">
      <c r="A3190" t="s">
        <v>98</v>
      </c>
      <c r="B3190" t="s">
        <v>99</v>
      </c>
      <c r="C3190" t="s">
        <v>1028</v>
      </c>
      <c r="D3190" t="s">
        <v>1707</v>
      </c>
      <c r="E3190" t="s">
        <v>3060</v>
      </c>
      <c r="F3190" t="s">
        <v>3080</v>
      </c>
      <c r="H3190" t="s">
        <v>125</v>
      </c>
      <c r="I3190">
        <v>2040</v>
      </c>
      <c r="J3190" t="s">
        <v>3100</v>
      </c>
      <c r="K3190" t="s">
        <v>127</v>
      </c>
      <c r="L3190" t="s">
        <v>3362</v>
      </c>
      <c r="M3190" t="s">
        <v>3376</v>
      </c>
      <c r="N3190">
        <v>1</v>
      </c>
      <c r="O3190">
        <v>2040</v>
      </c>
      <c r="P3190">
        <v>5.1760341813984789</v>
      </c>
      <c r="Q3190">
        <v>3.411735002334328</v>
      </c>
      <c r="R3190" t="s">
        <v>3065</v>
      </c>
      <c r="S3190">
        <v>45.513800261658723</v>
      </c>
      <c r="T3190">
        <v>144.42500000000001</v>
      </c>
      <c r="U3190" t="s">
        <v>3066</v>
      </c>
      <c r="V3190">
        <v>144.42500000000001</v>
      </c>
      <c r="W3190">
        <v>9</v>
      </c>
      <c r="X3190">
        <v>10</v>
      </c>
      <c r="Y3190">
        <v>10</v>
      </c>
      <c r="Z3190">
        <v>0.31173327880439028</v>
      </c>
      <c r="AA3190">
        <v>1</v>
      </c>
    </row>
    <row r="3191" spans="1:27" x14ac:dyDescent="0.25">
      <c r="A3191" t="s">
        <v>98</v>
      </c>
      <c r="B3191" t="s">
        <v>99</v>
      </c>
      <c r="C3191" t="s">
        <v>1028</v>
      </c>
      <c r="D3191" t="s">
        <v>1707</v>
      </c>
      <c r="E3191" t="s">
        <v>3060</v>
      </c>
      <c r="F3191" t="s">
        <v>3102</v>
      </c>
      <c r="H3191" t="s">
        <v>125</v>
      </c>
      <c r="I3191">
        <v>2015</v>
      </c>
      <c r="J3191" t="s">
        <v>3103</v>
      </c>
      <c r="K3191" t="s">
        <v>127</v>
      </c>
      <c r="L3191" t="s">
        <v>3362</v>
      </c>
      <c r="M3191" t="s">
        <v>3377</v>
      </c>
      <c r="N3191">
        <v>1</v>
      </c>
      <c r="O3191">
        <v>2020</v>
      </c>
      <c r="P3191">
        <v>2.3976621560155711</v>
      </c>
      <c r="Q3191">
        <v>3.411735002334328</v>
      </c>
      <c r="R3191" t="s">
        <v>3065</v>
      </c>
      <c r="S3191">
        <v>21.083074925588392</v>
      </c>
      <c r="T3191">
        <v>12.7</v>
      </c>
      <c r="U3191" t="s">
        <v>3066</v>
      </c>
      <c r="V3191">
        <v>12.7</v>
      </c>
      <c r="W3191">
        <v>0</v>
      </c>
      <c r="X3191">
        <v>1</v>
      </c>
      <c r="Y3191">
        <v>1</v>
      </c>
      <c r="Z3191">
        <v>0.31173327880439028</v>
      </c>
      <c r="AA3191">
        <v>1</v>
      </c>
    </row>
    <row r="3192" spans="1:27" x14ac:dyDescent="0.25">
      <c r="A3192" t="s">
        <v>98</v>
      </c>
      <c r="B3192" t="s">
        <v>99</v>
      </c>
      <c r="C3192" t="s">
        <v>1028</v>
      </c>
      <c r="D3192" t="s">
        <v>1707</v>
      </c>
      <c r="E3192" t="s">
        <v>3060</v>
      </c>
      <c r="F3192" t="s">
        <v>3102</v>
      </c>
      <c r="H3192" t="s">
        <v>125</v>
      </c>
      <c r="I3192">
        <v>2022</v>
      </c>
      <c r="J3192" t="s">
        <v>3105</v>
      </c>
      <c r="K3192" t="s">
        <v>127</v>
      </c>
      <c r="L3192" t="s">
        <v>3362</v>
      </c>
      <c r="M3192" t="s">
        <v>3378</v>
      </c>
      <c r="N3192">
        <v>1</v>
      </c>
      <c r="O3192">
        <v>2022</v>
      </c>
      <c r="P3192">
        <v>3.996103593359285</v>
      </c>
      <c r="Q3192">
        <v>3.411735002334328</v>
      </c>
      <c r="R3192" t="s">
        <v>3065</v>
      </c>
      <c r="S3192">
        <v>35.138458209314003</v>
      </c>
      <c r="T3192">
        <v>9.3000000000000007</v>
      </c>
      <c r="U3192" t="s">
        <v>3066</v>
      </c>
      <c r="V3192">
        <v>9.3000000000000007</v>
      </c>
      <c r="W3192">
        <v>0</v>
      </c>
      <c r="X3192">
        <v>1</v>
      </c>
      <c r="Y3192">
        <v>1</v>
      </c>
      <c r="Z3192">
        <v>0.31173327880439028</v>
      </c>
      <c r="AA3192">
        <v>1</v>
      </c>
    </row>
    <row r="3193" spans="1:27" x14ac:dyDescent="0.25">
      <c r="A3193" t="s">
        <v>98</v>
      </c>
      <c r="B3193" t="s">
        <v>99</v>
      </c>
      <c r="C3193" t="s">
        <v>1028</v>
      </c>
      <c r="D3193" t="s">
        <v>1707</v>
      </c>
      <c r="E3193" t="s">
        <v>3060</v>
      </c>
      <c r="F3193" t="s">
        <v>3107</v>
      </c>
      <c r="H3193" t="s">
        <v>125</v>
      </c>
      <c r="I3193">
        <v>2015</v>
      </c>
      <c r="J3193" t="s">
        <v>3108</v>
      </c>
      <c r="K3193" t="s">
        <v>127</v>
      </c>
      <c r="L3193" t="s">
        <v>3362</v>
      </c>
      <c r="M3193" t="s">
        <v>3379</v>
      </c>
      <c r="N3193">
        <v>1</v>
      </c>
      <c r="O3193">
        <v>2020</v>
      </c>
      <c r="P3193">
        <v>1.188030798025733</v>
      </c>
      <c r="Q3193">
        <v>3.411735002334328</v>
      </c>
      <c r="R3193" t="s">
        <v>3065</v>
      </c>
      <c r="S3193">
        <v>10.44656865682308</v>
      </c>
      <c r="T3193">
        <v>71.5</v>
      </c>
      <c r="U3193" t="s">
        <v>3066</v>
      </c>
      <c r="V3193">
        <v>71.5</v>
      </c>
      <c r="W3193">
        <v>5</v>
      </c>
      <c r="X3193">
        <v>6</v>
      </c>
      <c r="Y3193">
        <v>6</v>
      </c>
      <c r="Z3193">
        <v>0.31173327880439028</v>
      </c>
      <c r="AA3193">
        <v>1</v>
      </c>
    </row>
    <row r="3194" spans="1:27" x14ac:dyDescent="0.25">
      <c r="A3194" t="s">
        <v>98</v>
      </c>
      <c r="B3194" t="s">
        <v>99</v>
      </c>
      <c r="C3194" t="s">
        <v>1028</v>
      </c>
      <c r="D3194" t="s">
        <v>1707</v>
      </c>
      <c r="E3194" t="s">
        <v>3060</v>
      </c>
      <c r="F3194" t="s">
        <v>3110</v>
      </c>
      <c r="H3194" t="s">
        <v>125</v>
      </c>
      <c r="I3194">
        <v>2015</v>
      </c>
      <c r="J3194" t="s">
        <v>3111</v>
      </c>
      <c r="K3194" t="s">
        <v>127</v>
      </c>
      <c r="L3194" t="s">
        <v>3362</v>
      </c>
      <c r="M3194" t="s">
        <v>3380</v>
      </c>
      <c r="N3194">
        <v>0</v>
      </c>
      <c r="O3194">
        <v>2020</v>
      </c>
      <c r="P3194">
        <v>7.0633831082620873</v>
      </c>
      <c r="Q3194">
        <v>3.411735002334328</v>
      </c>
      <c r="R3194" t="s">
        <v>3065</v>
      </c>
      <c r="S3194">
        <v>62.109599105111748</v>
      </c>
      <c r="T3194">
        <v>90</v>
      </c>
      <c r="U3194" t="s">
        <v>3066</v>
      </c>
      <c r="V3194">
        <v>90</v>
      </c>
      <c r="W3194">
        <v>7</v>
      </c>
      <c r="X3194">
        <v>8</v>
      </c>
      <c r="Y3194">
        <v>8</v>
      </c>
      <c r="Z3194">
        <v>0.31173327880439028</v>
      </c>
      <c r="AA3194">
        <v>1</v>
      </c>
    </row>
    <row r="3195" spans="1:27" x14ac:dyDescent="0.25">
      <c r="A3195" t="s">
        <v>98</v>
      </c>
      <c r="B3195" t="s">
        <v>99</v>
      </c>
      <c r="C3195" t="s">
        <v>1028</v>
      </c>
      <c r="D3195" t="s">
        <v>1707</v>
      </c>
      <c r="E3195" t="s">
        <v>3060</v>
      </c>
      <c r="F3195" t="s">
        <v>3110</v>
      </c>
      <c r="H3195" t="s">
        <v>125</v>
      </c>
      <c r="I3195">
        <v>2020</v>
      </c>
      <c r="J3195" t="s">
        <v>3113</v>
      </c>
      <c r="K3195" t="s">
        <v>127</v>
      </c>
      <c r="L3195" t="s">
        <v>3362</v>
      </c>
      <c r="M3195" t="s">
        <v>3380</v>
      </c>
      <c r="N3195">
        <v>1</v>
      </c>
      <c r="O3195">
        <v>2020</v>
      </c>
      <c r="P3195">
        <v>4.449715352605474</v>
      </c>
      <c r="Q3195">
        <v>3.411735002334328</v>
      </c>
      <c r="R3195" t="s">
        <v>3065</v>
      </c>
      <c r="S3195">
        <v>39.127148060100978</v>
      </c>
      <c r="T3195">
        <v>89.2</v>
      </c>
      <c r="U3195" t="s">
        <v>3066</v>
      </c>
      <c r="V3195">
        <v>89.2</v>
      </c>
      <c r="W3195">
        <v>11</v>
      </c>
      <c r="X3195">
        <v>12</v>
      </c>
      <c r="Y3195">
        <v>12</v>
      </c>
      <c r="Z3195">
        <v>0.31173327880439028</v>
      </c>
      <c r="AA3195">
        <v>1</v>
      </c>
    </row>
    <row r="3196" spans="1:27" x14ac:dyDescent="0.25">
      <c r="A3196" t="s">
        <v>98</v>
      </c>
      <c r="B3196" t="s">
        <v>99</v>
      </c>
      <c r="C3196" t="s">
        <v>1028</v>
      </c>
      <c r="D3196" t="s">
        <v>1707</v>
      </c>
      <c r="E3196" t="s">
        <v>3060</v>
      </c>
      <c r="F3196" t="s">
        <v>3110</v>
      </c>
      <c r="H3196" t="s">
        <v>125</v>
      </c>
      <c r="I3196">
        <v>2022</v>
      </c>
      <c r="J3196" t="s">
        <v>3114</v>
      </c>
      <c r="K3196" t="s">
        <v>127</v>
      </c>
      <c r="L3196" t="s">
        <v>3362</v>
      </c>
      <c r="M3196" t="s">
        <v>3381</v>
      </c>
      <c r="N3196">
        <v>1</v>
      </c>
      <c r="O3196">
        <v>2022</v>
      </c>
      <c r="P3196">
        <v>4.4065142326772646</v>
      </c>
      <c r="Q3196">
        <v>3.411735002334328</v>
      </c>
      <c r="R3196" t="s">
        <v>3065</v>
      </c>
      <c r="S3196">
        <v>38.74727283621651</v>
      </c>
      <c r="T3196">
        <v>89.2</v>
      </c>
      <c r="U3196" t="s">
        <v>3066</v>
      </c>
      <c r="V3196">
        <v>89.2</v>
      </c>
      <c r="W3196">
        <v>11</v>
      </c>
      <c r="X3196">
        <v>12</v>
      </c>
      <c r="Y3196">
        <v>12</v>
      </c>
      <c r="Z3196">
        <v>0.31173327880439028</v>
      </c>
      <c r="AA3196">
        <v>1</v>
      </c>
    </row>
    <row r="3197" spans="1:27" x14ac:dyDescent="0.25">
      <c r="A3197" t="s">
        <v>98</v>
      </c>
      <c r="B3197" t="s">
        <v>99</v>
      </c>
      <c r="C3197" t="s">
        <v>1028</v>
      </c>
      <c r="D3197" t="s">
        <v>1707</v>
      </c>
      <c r="E3197" t="s">
        <v>3060</v>
      </c>
      <c r="F3197" t="s">
        <v>3110</v>
      </c>
      <c r="H3197" t="s">
        <v>125</v>
      </c>
      <c r="I3197">
        <v>2030</v>
      </c>
      <c r="J3197" t="s">
        <v>3116</v>
      </c>
      <c r="K3197" t="s">
        <v>127</v>
      </c>
      <c r="L3197" t="s">
        <v>3362</v>
      </c>
      <c r="M3197" t="s">
        <v>3382</v>
      </c>
      <c r="N3197">
        <v>1</v>
      </c>
      <c r="O3197">
        <v>2030</v>
      </c>
      <c r="P3197">
        <v>4.2337097529644314</v>
      </c>
      <c r="Q3197">
        <v>3.411735002334328</v>
      </c>
      <c r="R3197" t="s">
        <v>3065</v>
      </c>
      <c r="S3197">
        <v>37.227771940678601</v>
      </c>
      <c r="T3197">
        <v>89.2</v>
      </c>
      <c r="U3197" t="s">
        <v>3066</v>
      </c>
      <c r="V3197">
        <v>89.2</v>
      </c>
      <c r="W3197">
        <v>11</v>
      </c>
      <c r="X3197">
        <v>12</v>
      </c>
      <c r="Y3197">
        <v>12</v>
      </c>
      <c r="Z3197">
        <v>0.31173327880439028</v>
      </c>
      <c r="AA3197">
        <v>1</v>
      </c>
    </row>
    <row r="3198" spans="1:27" x14ac:dyDescent="0.25">
      <c r="A3198" t="s">
        <v>98</v>
      </c>
      <c r="B3198" t="s">
        <v>99</v>
      </c>
      <c r="C3198" t="s">
        <v>1028</v>
      </c>
      <c r="D3198" t="s">
        <v>1707</v>
      </c>
      <c r="E3198" t="s">
        <v>3060</v>
      </c>
      <c r="F3198" t="s">
        <v>3110</v>
      </c>
      <c r="H3198" t="s">
        <v>125</v>
      </c>
      <c r="I3198">
        <v>2040</v>
      </c>
      <c r="J3198" t="s">
        <v>3118</v>
      </c>
      <c r="K3198" t="s">
        <v>127</v>
      </c>
      <c r="L3198" t="s">
        <v>3362</v>
      </c>
      <c r="M3198" t="s">
        <v>3383</v>
      </c>
      <c r="N3198">
        <v>1</v>
      </c>
      <c r="O3198">
        <v>2040</v>
      </c>
      <c r="P3198">
        <v>4.0285044333054412</v>
      </c>
      <c r="Q3198">
        <v>3.411735002334328</v>
      </c>
      <c r="R3198" t="s">
        <v>3065</v>
      </c>
      <c r="S3198">
        <v>35.42336462722735</v>
      </c>
      <c r="T3198">
        <v>89.2</v>
      </c>
      <c r="U3198" t="s">
        <v>3066</v>
      </c>
      <c r="V3198">
        <v>89.2</v>
      </c>
      <c r="W3198">
        <v>11</v>
      </c>
      <c r="X3198">
        <v>12</v>
      </c>
      <c r="Y3198">
        <v>12</v>
      </c>
      <c r="Z3198">
        <v>0.31173327880439028</v>
      </c>
      <c r="AA3198">
        <v>1</v>
      </c>
    </row>
    <row r="3199" spans="1:27" x14ac:dyDescent="0.25">
      <c r="A3199" t="s">
        <v>98</v>
      </c>
      <c r="B3199" t="s">
        <v>519</v>
      </c>
      <c r="C3199" t="s">
        <v>1028</v>
      </c>
      <c r="D3199" t="s">
        <v>1707</v>
      </c>
      <c r="E3199" t="s">
        <v>3060</v>
      </c>
      <c r="F3199" t="s">
        <v>3061</v>
      </c>
      <c r="H3199" t="s">
        <v>125</v>
      </c>
      <c r="I3199">
        <v>2015</v>
      </c>
      <c r="J3199" t="s">
        <v>3062</v>
      </c>
      <c r="K3199" t="s">
        <v>127</v>
      </c>
      <c r="L3199" t="s">
        <v>3384</v>
      </c>
      <c r="M3199" t="s">
        <v>3385</v>
      </c>
      <c r="N3199">
        <v>0</v>
      </c>
      <c r="O3199">
        <v>2020</v>
      </c>
      <c r="P3199">
        <v>4.9303278118067926</v>
      </c>
      <c r="Q3199">
        <v>8.7131837912289107</v>
      </c>
      <c r="R3199" t="s">
        <v>3065</v>
      </c>
      <c r="S3199">
        <v>33.950812446558643</v>
      </c>
      <c r="T3199">
        <v>15.7</v>
      </c>
      <c r="U3199" t="s">
        <v>3066</v>
      </c>
      <c r="V3199">
        <v>15.7</v>
      </c>
      <c r="W3199">
        <v>0</v>
      </c>
      <c r="X3199">
        <v>1</v>
      </c>
      <c r="Y3199">
        <v>1</v>
      </c>
      <c r="Z3199">
        <v>0.28949688942237772</v>
      </c>
      <c r="AA3199">
        <v>1</v>
      </c>
    </row>
    <row r="3200" spans="1:27" x14ac:dyDescent="0.25">
      <c r="A3200" t="s">
        <v>98</v>
      </c>
      <c r="B3200" t="s">
        <v>519</v>
      </c>
      <c r="C3200" t="s">
        <v>1028</v>
      </c>
      <c r="D3200" t="s">
        <v>1707</v>
      </c>
      <c r="E3200" t="s">
        <v>3060</v>
      </c>
      <c r="F3200" t="s">
        <v>3061</v>
      </c>
      <c r="H3200" t="s">
        <v>125</v>
      </c>
      <c r="I3200">
        <v>2020</v>
      </c>
      <c r="J3200" t="s">
        <v>3067</v>
      </c>
      <c r="K3200" t="s">
        <v>127</v>
      </c>
      <c r="L3200" t="s">
        <v>3384</v>
      </c>
      <c r="M3200" t="s">
        <v>3385</v>
      </c>
      <c r="N3200">
        <v>1</v>
      </c>
      <c r="O3200">
        <v>2020</v>
      </c>
      <c r="P3200">
        <v>7.0363824083069577</v>
      </c>
      <c r="Q3200">
        <v>8.7131837912289107</v>
      </c>
      <c r="R3200" t="s">
        <v>3065</v>
      </c>
      <c r="S3200">
        <v>48.453350074332889</v>
      </c>
      <c r="T3200">
        <v>15.7</v>
      </c>
      <c r="U3200" t="s">
        <v>3066</v>
      </c>
      <c r="V3200">
        <v>15.7</v>
      </c>
      <c r="W3200">
        <v>0</v>
      </c>
      <c r="X3200">
        <v>1</v>
      </c>
      <c r="Y3200">
        <v>1</v>
      </c>
      <c r="Z3200">
        <v>0.28949688942237772</v>
      </c>
      <c r="AA3200">
        <v>1</v>
      </c>
    </row>
    <row r="3201" spans="1:27" x14ac:dyDescent="0.25">
      <c r="A3201" t="s">
        <v>98</v>
      </c>
      <c r="B3201" t="s">
        <v>519</v>
      </c>
      <c r="C3201" t="s">
        <v>1028</v>
      </c>
      <c r="D3201" t="s">
        <v>1707</v>
      </c>
      <c r="E3201" t="s">
        <v>3060</v>
      </c>
      <c r="F3201" t="s">
        <v>3061</v>
      </c>
      <c r="H3201" t="s">
        <v>125</v>
      </c>
      <c r="I3201">
        <v>2022</v>
      </c>
      <c r="J3201" t="s">
        <v>3068</v>
      </c>
      <c r="K3201" t="s">
        <v>127</v>
      </c>
      <c r="L3201" t="s">
        <v>3384</v>
      </c>
      <c r="M3201" t="s">
        <v>3386</v>
      </c>
      <c r="N3201">
        <v>1</v>
      </c>
      <c r="O3201">
        <v>2022</v>
      </c>
      <c r="P3201">
        <v>7.8788042469070234</v>
      </c>
      <c r="Q3201">
        <v>8.7131837912289107</v>
      </c>
      <c r="R3201" t="s">
        <v>3065</v>
      </c>
      <c r="S3201">
        <v>54.254365125442582</v>
      </c>
      <c r="T3201">
        <v>15.7</v>
      </c>
      <c r="U3201" t="s">
        <v>3066</v>
      </c>
      <c r="V3201">
        <v>15.7</v>
      </c>
      <c r="W3201">
        <v>0</v>
      </c>
      <c r="X3201">
        <v>1</v>
      </c>
      <c r="Y3201">
        <v>1</v>
      </c>
      <c r="Z3201">
        <v>0.28949688942237772</v>
      </c>
      <c r="AA3201">
        <v>1</v>
      </c>
    </row>
    <row r="3202" spans="1:27" x14ac:dyDescent="0.25">
      <c r="A3202" t="s">
        <v>98</v>
      </c>
      <c r="B3202" t="s">
        <v>519</v>
      </c>
      <c r="C3202" t="s">
        <v>1028</v>
      </c>
      <c r="D3202" t="s">
        <v>1707</v>
      </c>
      <c r="E3202" t="s">
        <v>3060</v>
      </c>
      <c r="F3202" t="s">
        <v>3070</v>
      </c>
      <c r="H3202" t="s">
        <v>125</v>
      </c>
      <c r="I3202">
        <v>2015</v>
      </c>
      <c r="J3202" t="s">
        <v>3071</v>
      </c>
      <c r="K3202" t="s">
        <v>127</v>
      </c>
      <c r="L3202" t="s">
        <v>3384</v>
      </c>
      <c r="M3202" t="s">
        <v>3387</v>
      </c>
      <c r="N3202">
        <v>0</v>
      </c>
      <c r="O3202">
        <v>2020</v>
      </c>
      <c r="P3202">
        <v>4.7269225388114773</v>
      </c>
      <c r="Q3202">
        <v>8.7131837912289107</v>
      </c>
      <c r="R3202" t="s">
        <v>3065</v>
      </c>
      <c r="S3202">
        <v>32.55014000900438</v>
      </c>
      <c r="T3202">
        <v>59.066666666666663</v>
      </c>
      <c r="U3202" t="s">
        <v>3066</v>
      </c>
      <c r="V3202">
        <v>59.066666666666663</v>
      </c>
      <c r="W3202">
        <v>3</v>
      </c>
      <c r="X3202">
        <v>4</v>
      </c>
      <c r="Y3202">
        <v>4</v>
      </c>
      <c r="Z3202">
        <v>0.28949688942237772</v>
      </c>
      <c r="AA3202">
        <v>1</v>
      </c>
    </row>
    <row r="3203" spans="1:27" x14ac:dyDescent="0.25">
      <c r="A3203" t="s">
        <v>98</v>
      </c>
      <c r="B3203" t="s">
        <v>519</v>
      </c>
      <c r="C3203" t="s">
        <v>1028</v>
      </c>
      <c r="D3203" t="s">
        <v>1707</v>
      </c>
      <c r="E3203" t="s">
        <v>3060</v>
      </c>
      <c r="F3203" t="s">
        <v>3070</v>
      </c>
      <c r="H3203" t="s">
        <v>125</v>
      </c>
      <c r="I3203">
        <v>2020</v>
      </c>
      <c r="J3203" t="s">
        <v>3073</v>
      </c>
      <c r="K3203" t="s">
        <v>127</v>
      </c>
      <c r="L3203" t="s">
        <v>3384</v>
      </c>
      <c r="M3203" t="s">
        <v>3387</v>
      </c>
      <c r="N3203">
        <v>1</v>
      </c>
      <c r="O3203">
        <v>2020</v>
      </c>
      <c r="P3203">
        <v>6.2353616429714247</v>
      </c>
      <c r="Q3203">
        <v>8.7131837912289107</v>
      </c>
      <c r="R3203" t="s">
        <v>3065</v>
      </c>
      <c r="S3203">
        <v>42.937427643256363</v>
      </c>
      <c r="T3203">
        <v>59.933333333333337</v>
      </c>
      <c r="U3203" t="s">
        <v>3066</v>
      </c>
      <c r="V3203">
        <v>59.933333333333337</v>
      </c>
      <c r="W3203">
        <v>3</v>
      </c>
      <c r="X3203">
        <v>4</v>
      </c>
      <c r="Y3203">
        <v>4</v>
      </c>
      <c r="Z3203">
        <v>0.28949688942237772</v>
      </c>
      <c r="AA3203">
        <v>1</v>
      </c>
    </row>
    <row r="3204" spans="1:27" x14ac:dyDescent="0.25">
      <c r="A3204" t="s">
        <v>98</v>
      </c>
      <c r="B3204" t="s">
        <v>519</v>
      </c>
      <c r="C3204" t="s">
        <v>1028</v>
      </c>
      <c r="D3204" t="s">
        <v>1707</v>
      </c>
      <c r="E3204" t="s">
        <v>3060</v>
      </c>
      <c r="F3204" t="s">
        <v>3070</v>
      </c>
      <c r="H3204" t="s">
        <v>125</v>
      </c>
      <c r="I3204">
        <v>2022</v>
      </c>
      <c r="J3204" t="s">
        <v>3074</v>
      </c>
      <c r="K3204" t="s">
        <v>127</v>
      </c>
      <c r="L3204" t="s">
        <v>3384</v>
      </c>
      <c r="M3204" t="s">
        <v>3388</v>
      </c>
      <c r="N3204">
        <v>1</v>
      </c>
      <c r="O3204">
        <v>2022</v>
      </c>
      <c r="P3204">
        <v>5.7403488104607021</v>
      </c>
      <c r="Q3204">
        <v>8.7131837912289107</v>
      </c>
      <c r="R3204" t="s">
        <v>3065</v>
      </c>
      <c r="S3204">
        <v>39.528711534164117</v>
      </c>
      <c r="T3204">
        <v>65.8</v>
      </c>
      <c r="U3204" t="s">
        <v>3066</v>
      </c>
      <c r="V3204">
        <v>65.8</v>
      </c>
      <c r="W3204">
        <v>4</v>
      </c>
      <c r="X3204">
        <v>5</v>
      </c>
      <c r="Y3204">
        <v>5</v>
      </c>
      <c r="Z3204">
        <v>0.28949688942237772</v>
      </c>
      <c r="AA3204">
        <v>1</v>
      </c>
    </row>
    <row r="3205" spans="1:27" x14ac:dyDescent="0.25">
      <c r="A3205" t="s">
        <v>98</v>
      </c>
      <c r="B3205" t="s">
        <v>519</v>
      </c>
      <c r="C3205" t="s">
        <v>1028</v>
      </c>
      <c r="D3205" t="s">
        <v>1707</v>
      </c>
      <c r="E3205" t="s">
        <v>3060</v>
      </c>
      <c r="F3205" t="s">
        <v>3070</v>
      </c>
      <c r="H3205" t="s">
        <v>125</v>
      </c>
      <c r="I3205">
        <v>2030</v>
      </c>
      <c r="J3205" t="s">
        <v>3076</v>
      </c>
      <c r="K3205" t="s">
        <v>127</v>
      </c>
      <c r="L3205" t="s">
        <v>3384</v>
      </c>
      <c r="M3205" t="s">
        <v>3389</v>
      </c>
      <c r="N3205">
        <v>1</v>
      </c>
      <c r="O3205">
        <v>2030</v>
      </c>
      <c r="P3205">
        <v>5.513542930837608</v>
      </c>
      <c r="Q3205">
        <v>8.7131837912289107</v>
      </c>
      <c r="R3205" t="s">
        <v>3065</v>
      </c>
      <c r="S3205">
        <v>37.966899789634603</v>
      </c>
      <c r="T3205">
        <v>68.5</v>
      </c>
      <c r="U3205" t="s">
        <v>3066</v>
      </c>
      <c r="V3205">
        <v>68.5</v>
      </c>
      <c r="W3205">
        <v>4</v>
      </c>
      <c r="X3205">
        <v>5</v>
      </c>
      <c r="Y3205">
        <v>5</v>
      </c>
      <c r="Z3205">
        <v>0.28949688942237772</v>
      </c>
      <c r="AA3205">
        <v>1</v>
      </c>
    </row>
    <row r="3206" spans="1:27" x14ac:dyDescent="0.25">
      <c r="A3206" t="s">
        <v>98</v>
      </c>
      <c r="B3206" t="s">
        <v>519</v>
      </c>
      <c r="C3206" t="s">
        <v>1028</v>
      </c>
      <c r="D3206" t="s">
        <v>1707</v>
      </c>
      <c r="E3206" t="s">
        <v>3060</v>
      </c>
      <c r="F3206" t="s">
        <v>3070</v>
      </c>
      <c r="H3206" t="s">
        <v>125</v>
      </c>
      <c r="I3206">
        <v>2040</v>
      </c>
      <c r="J3206" t="s">
        <v>3078</v>
      </c>
      <c r="K3206" t="s">
        <v>127</v>
      </c>
      <c r="L3206" t="s">
        <v>3384</v>
      </c>
      <c r="M3206" t="s">
        <v>3390</v>
      </c>
      <c r="N3206">
        <v>1</v>
      </c>
      <c r="O3206">
        <v>2040</v>
      </c>
      <c r="P3206">
        <v>5.2435359312863046</v>
      </c>
      <c r="Q3206">
        <v>8.7131837912289107</v>
      </c>
      <c r="R3206" t="s">
        <v>3065</v>
      </c>
      <c r="S3206">
        <v>36.107600093766109</v>
      </c>
      <c r="T3206">
        <v>72</v>
      </c>
      <c r="U3206" t="s">
        <v>3066</v>
      </c>
      <c r="V3206">
        <v>72</v>
      </c>
      <c r="W3206">
        <v>4</v>
      </c>
      <c r="X3206">
        <v>5</v>
      </c>
      <c r="Y3206">
        <v>5</v>
      </c>
      <c r="Z3206">
        <v>0.28949688942237772</v>
      </c>
      <c r="AA3206">
        <v>1</v>
      </c>
    </row>
    <row r="3207" spans="1:27" x14ac:dyDescent="0.25">
      <c r="A3207" t="s">
        <v>98</v>
      </c>
      <c r="B3207" t="s">
        <v>519</v>
      </c>
      <c r="C3207" t="s">
        <v>1028</v>
      </c>
      <c r="D3207" t="s">
        <v>1707</v>
      </c>
      <c r="E3207" t="s">
        <v>3060</v>
      </c>
      <c r="F3207" t="s">
        <v>3080</v>
      </c>
      <c r="H3207" t="s">
        <v>125</v>
      </c>
      <c r="I3207">
        <v>2015</v>
      </c>
      <c r="J3207" t="s">
        <v>3081</v>
      </c>
      <c r="K3207" t="s">
        <v>127</v>
      </c>
      <c r="L3207" t="s">
        <v>3384</v>
      </c>
      <c r="M3207" t="s">
        <v>3391</v>
      </c>
      <c r="N3207">
        <v>0</v>
      </c>
      <c r="O3207">
        <v>2020</v>
      </c>
      <c r="P3207">
        <v>21.61676038407732</v>
      </c>
      <c r="Q3207">
        <v>8.7131837912289107</v>
      </c>
      <c r="R3207" t="s">
        <v>3065</v>
      </c>
      <c r="S3207">
        <v>148.85553365123141</v>
      </c>
      <c r="T3207">
        <v>79.849999999999994</v>
      </c>
      <c r="U3207" t="s">
        <v>3066</v>
      </c>
      <c r="V3207">
        <v>79.849999999999994</v>
      </c>
      <c r="W3207">
        <v>12</v>
      </c>
      <c r="X3207">
        <v>13</v>
      </c>
      <c r="Y3207">
        <v>13</v>
      </c>
      <c r="Z3207">
        <v>0.28949688942237772</v>
      </c>
      <c r="AA3207">
        <v>1</v>
      </c>
    </row>
    <row r="3208" spans="1:27" x14ac:dyDescent="0.25">
      <c r="A3208" t="s">
        <v>98</v>
      </c>
      <c r="B3208" t="s">
        <v>519</v>
      </c>
      <c r="C3208" t="s">
        <v>1028</v>
      </c>
      <c r="D3208" t="s">
        <v>1707</v>
      </c>
      <c r="E3208" t="s">
        <v>3060</v>
      </c>
      <c r="F3208" t="s">
        <v>3080</v>
      </c>
      <c r="H3208" t="s">
        <v>125</v>
      </c>
      <c r="I3208">
        <v>2016</v>
      </c>
      <c r="J3208" t="s">
        <v>3083</v>
      </c>
      <c r="K3208" t="s">
        <v>127</v>
      </c>
      <c r="L3208" t="s">
        <v>3384</v>
      </c>
      <c r="M3208" t="s">
        <v>3391</v>
      </c>
      <c r="N3208">
        <v>0</v>
      </c>
      <c r="O3208">
        <v>2020</v>
      </c>
      <c r="P3208">
        <v>21.128047714889458</v>
      </c>
      <c r="Q3208">
        <v>8.7131837912289107</v>
      </c>
      <c r="R3208" t="s">
        <v>3065</v>
      </c>
      <c r="S3208">
        <v>145.4902012017094</v>
      </c>
      <c r="T3208">
        <v>83.025000000000006</v>
      </c>
      <c r="U3208" t="s">
        <v>3066</v>
      </c>
      <c r="V3208">
        <v>83.025000000000006</v>
      </c>
      <c r="W3208">
        <v>12</v>
      </c>
      <c r="X3208">
        <v>13</v>
      </c>
      <c r="Y3208">
        <v>13</v>
      </c>
      <c r="Z3208">
        <v>0.28949688942237772</v>
      </c>
      <c r="AA3208">
        <v>1</v>
      </c>
    </row>
    <row r="3209" spans="1:27" x14ac:dyDescent="0.25">
      <c r="A3209" t="s">
        <v>98</v>
      </c>
      <c r="B3209" t="s">
        <v>519</v>
      </c>
      <c r="C3209" t="s">
        <v>1028</v>
      </c>
      <c r="D3209" t="s">
        <v>1707</v>
      </c>
      <c r="E3209" t="s">
        <v>3060</v>
      </c>
      <c r="F3209" t="s">
        <v>3080</v>
      </c>
      <c r="H3209" t="s">
        <v>125</v>
      </c>
      <c r="I3209">
        <v>2017</v>
      </c>
      <c r="J3209" t="s">
        <v>3084</v>
      </c>
      <c r="K3209" t="s">
        <v>127</v>
      </c>
      <c r="L3209" t="s">
        <v>3384</v>
      </c>
      <c r="M3209" t="s">
        <v>3391</v>
      </c>
      <c r="N3209">
        <v>0</v>
      </c>
      <c r="O3209">
        <v>2020</v>
      </c>
      <c r="P3209">
        <v>17.431651891032121</v>
      </c>
      <c r="Q3209">
        <v>8.7131837912289107</v>
      </c>
      <c r="R3209" t="s">
        <v>3065</v>
      </c>
      <c r="S3209">
        <v>120.0363883652698</v>
      </c>
      <c r="T3209">
        <v>86.2</v>
      </c>
      <c r="U3209" t="s">
        <v>3066</v>
      </c>
      <c r="V3209">
        <v>86.2</v>
      </c>
      <c r="W3209">
        <v>12</v>
      </c>
      <c r="X3209">
        <v>13</v>
      </c>
      <c r="Y3209">
        <v>13</v>
      </c>
      <c r="Z3209">
        <v>0.28949688942237772</v>
      </c>
      <c r="AA3209">
        <v>1</v>
      </c>
    </row>
    <row r="3210" spans="1:27" x14ac:dyDescent="0.25">
      <c r="A3210" t="s">
        <v>98</v>
      </c>
      <c r="B3210" t="s">
        <v>519</v>
      </c>
      <c r="C3210" t="s">
        <v>1028</v>
      </c>
      <c r="D3210" t="s">
        <v>1707</v>
      </c>
      <c r="E3210" t="s">
        <v>3060</v>
      </c>
      <c r="F3210" t="s">
        <v>3080</v>
      </c>
      <c r="H3210" t="s">
        <v>125</v>
      </c>
      <c r="I3210">
        <v>2018</v>
      </c>
      <c r="J3210" t="s">
        <v>3085</v>
      </c>
      <c r="K3210" t="s">
        <v>127</v>
      </c>
      <c r="L3210" t="s">
        <v>3384</v>
      </c>
      <c r="M3210" t="s">
        <v>3391</v>
      </c>
      <c r="N3210">
        <v>0</v>
      </c>
      <c r="O3210">
        <v>2020</v>
      </c>
      <c r="P3210">
        <v>15.33639757451401</v>
      </c>
      <c r="Q3210">
        <v>8.7131837912289107</v>
      </c>
      <c r="R3210" t="s">
        <v>3065</v>
      </c>
      <c r="S3210">
        <v>105.60822272533029</v>
      </c>
      <c r="T3210">
        <v>89.35</v>
      </c>
      <c r="U3210" t="s">
        <v>3066</v>
      </c>
      <c r="V3210">
        <v>89.35</v>
      </c>
      <c r="W3210">
        <v>11</v>
      </c>
      <c r="X3210">
        <v>12</v>
      </c>
      <c r="Y3210">
        <v>12</v>
      </c>
      <c r="Z3210">
        <v>0.28949688942237772</v>
      </c>
      <c r="AA3210">
        <v>1</v>
      </c>
    </row>
    <row r="3211" spans="1:27" x14ac:dyDescent="0.25">
      <c r="A3211" t="s">
        <v>98</v>
      </c>
      <c r="B3211" t="s">
        <v>519</v>
      </c>
      <c r="C3211" t="s">
        <v>1028</v>
      </c>
      <c r="D3211" t="s">
        <v>1707</v>
      </c>
      <c r="E3211" t="s">
        <v>3060</v>
      </c>
      <c r="F3211" t="s">
        <v>3080</v>
      </c>
      <c r="H3211" t="s">
        <v>125</v>
      </c>
      <c r="I3211">
        <v>2019</v>
      </c>
      <c r="J3211" t="s">
        <v>3086</v>
      </c>
      <c r="K3211" t="s">
        <v>127</v>
      </c>
      <c r="L3211" t="s">
        <v>3384</v>
      </c>
      <c r="M3211" t="s">
        <v>3391</v>
      </c>
      <c r="N3211">
        <v>0</v>
      </c>
      <c r="O3211">
        <v>2020</v>
      </c>
      <c r="P3211">
        <v>13.24384332799141</v>
      </c>
      <c r="Q3211">
        <v>8.7131837912289107</v>
      </c>
      <c r="R3211" t="s">
        <v>3065</v>
      </c>
      <c r="S3211">
        <v>91.198650082349502</v>
      </c>
      <c r="T3211">
        <v>92.55</v>
      </c>
      <c r="U3211" t="s">
        <v>3066</v>
      </c>
      <c r="V3211">
        <v>92.55</v>
      </c>
      <c r="W3211">
        <v>11</v>
      </c>
      <c r="X3211">
        <v>12</v>
      </c>
      <c r="Y3211">
        <v>12</v>
      </c>
      <c r="Z3211">
        <v>0.28949688942237772</v>
      </c>
      <c r="AA3211">
        <v>1</v>
      </c>
    </row>
    <row r="3212" spans="1:27" x14ac:dyDescent="0.25">
      <c r="A3212" t="s">
        <v>98</v>
      </c>
      <c r="B3212" t="s">
        <v>519</v>
      </c>
      <c r="C3212" t="s">
        <v>1028</v>
      </c>
      <c r="D3212" t="s">
        <v>1707</v>
      </c>
      <c r="E3212" t="s">
        <v>3060</v>
      </c>
      <c r="F3212" t="s">
        <v>3080</v>
      </c>
      <c r="H3212" t="s">
        <v>125</v>
      </c>
      <c r="I3212">
        <v>2020</v>
      </c>
      <c r="J3212" t="s">
        <v>3087</v>
      </c>
      <c r="K3212" t="s">
        <v>127</v>
      </c>
      <c r="L3212" t="s">
        <v>3384</v>
      </c>
      <c r="M3212" t="s">
        <v>3391</v>
      </c>
      <c r="N3212">
        <v>1</v>
      </c>
      <c r="O3212">
        <v>2020</v>
      </c>
      <c r="P3212">
        <v>11.1485890114733</v>
      </c>
      <c r="Q3212">
        <v>8.7131837912289107</v>
      </c>
      <c r="R3212" t="s">
        <v>3065</v>
      </c>
      <c r="S3212">
        <v>76.770484442410023</v>
      </c>
      <c r="T3212">
        <v>95.699999999999989</v>
      </c>
      <c r="U3212" t="s">
        <v>3066</v>
      </c>
      <c r="V3212">
        <v>95.699999999999989</v>
      </c>
      <c r="W3212">
        <v>11</v>
      </c>
      <c r="X3212">
        <v>12</v>
      </c>
      <c r="Y3212">
        <v>12</v>
      </c>
      <c r="Z3212">
        <v>0.28949688942237772</v>
      </c>
      <c r="AA3212">
        <v>1</v>
      </c>
    </row>
    <row r="3213" spans="1:27" x14ac:dyDescent="0.25">
      <c r="A3213" t="s">
        <v>98</v>
      </c>
      <c r="B3213" t="s">
        <v>519</v>
      </c>
      <c r="C3213" t="s">
        <v>1028</v>
      </c>
      <c r="D3213" t="s">
        <v>1707</v>
      </c>
      <c r="E3213" t="s">
        <v>3060</v>
      </c>
      <c r="F3213" t="s">
        <v>3080</v>
      </c>
      <c r="H3213" t="s">
        <v>125</v>
      </c>
      <c r="I3213">
        <v>2021</v>
      </c>
      <c r="J3213" t="s">
        <v>3088</v>
      </c>
      <c r="K3213" t="s">
        <v>127</v>
      </c>
      <c r="L3213" t="s">
        <v>3384</v>
      </c>
      <c r="M3213" t="s">
        <v>3392</v>
      </c>
      <c r="N3213">
        <v>1</v>
      </c>
      <c r="O3213">
        <v>2021</v>
      </c>
      <c r="P3213">
        <v>8.8076283253635061</v>
      </c>
      <c r="Q3213">
        <v>8.7131837912289107</v>
      </c>
      <c r="R3213" t="s">
        <v>3065</v>
      </c>
      <c r="S3213">
        <v>60.650356079230193</v>
      </c>
      <c r="T3213">
        <v>97.949999999999989</v>
      </c>
      <c r="U3213" t="s">
        <v>3066</v>
      </c>
      <c r="V3213">
        <v>97.949999999999989</v>
      </c>
      <c r="W3213">
        <v>10</v>
      </c>
      <c r="X3213">
        <v>11</v>
      </c>
      <c r="Y3213">
        <v>11</v>
      </c>
      <c r="Z3213">
        <v>0.28949688942237772</v>
      </c>
      <c r="AA3213">
        <v>1</v>
      </c>
    </row>
    <row r="3214" spans="1:27" x14ac:dyDescent="0.25">
      <c r="A3214" t="s">
        <v>98</v>
      </c>
      <c r="B3214" t="s">
        <v>519</v>
      </c>
      <c r="C3214" t="s">
        <v>1028</v>
      </c>
      <c r="D3214" t="s">
        <v>1707</v>
      </c>
      <c r="E3214" t="s">
        <v>3060</v>
      </c>
      <c r="F3214" t="s">
        <v>3080</v>
      </c>
      <c r="H3214" t="s">
        <v>125</v>
      </c>
      <c r="I3214">
        <v>2022</v>
      </c>
      <c r="J3214" t="s">
        <v>3090</v>
      </c>
      <c r="K3214" t="s">
        <v>127</v>
      </c>
      <c r="L3214" t="s">
        <v>3384</v>
      </c>
      <c r="M3214" t="s">
        <v>3393</v>
      </c>
      <c r="N3214">
        <v>1</v>
      </c>
      <c r="O3214">
        <v>2022</v>
      </c>
      <c r="P3214">
        <v>6.4693677092492212</v>
      </c>
      <c r="Q3214">
        <v>8.7131837912289107</v>
      </c>
      <c r="R3214" t="s">
        <v>3065</v>
      </c>
      <c r="S3214">
        <v>44.548820713009057</v>
      </c>
      <c r="T3214">
        <v>100.22499999999999</v>
      </c>
      <c r="U3214" t="s">
        <v>3066</v>
      </c>
      <c r="V3214">
        <v>100.22499999999999</v>
      </c>
      <c r="W3214">
        <v>10</v>
      </c>
      <c r="X3214">
        <v>11</v>
      </c>
      <c r="Y3214">
        <v>11</v>
      </c>
      <c r="Z3214">
        <v>0.28949688942237772</v>
      </c>
      <c r="AA3214">
        <v>1</v>
      </c>
    </row>
    <row r="3215" spans="1:27" x14ac:dyDescent="0.25">
      <c r="A3215" t="s">
        <v>98</v>
      </c>
      <c r="B3215" t="s">
        <v>519</v>
      </c>
      <c r="C3215" t="s">
        <v>1028</v>
      </c>
      <c r="D3215" t="s">
        <v>1707</v>
      </c>
      <c r="E3215" t="s">
        <v>3060</v>
      </c>
      <c r="F3215" t="s">
        <v>3080</v>
      </c>
      <c r="H3215" t="s">
        <v>125</v>
      </c>
      <c r="I3215">
        <v>2023</v>
      </c>
      <c r="J3215" t="s">
        <v>3092</v>
      </c>
      <c r="K3215" t="s">
        <v>127</v>
      </c>
      <c r="L3215" t="s">
        <v>3384</v>
      </c>
      <c r="M3215" t="s">
        <v>3394</v>
      </c>
      <c r="N3215">
        <v>1</v>
      </c>
      <c r="O3215">
        <v>2023</v>
      </c>
      <c r="P3215">
        <v>6.3505646294466462</v>
      </c>
      <c r="Q3215">
        <v>8.7131837912289107</v>
      </c>
      <c r="R3215" t="s">
        <v>3065</v>
      </c>
      <c r="S3215">
        <v>43.730728846826914</v>
      </c>
      <c r="T3215">
        <v>102.65</v>
      </c>
      <c r="U3215" t="s">
        <v>3066</v>
      </c>
      <c r="V3215">
        <v>102.65</v>
      </c>
      <c r="W3215">
        <v>10</v>
      </c>
      <c r="X3215">
        <v>11</v>
      </c>
      <c r="Y3215">
        <v>11</v>
      </c>
      <c r="Z3215">
        <v>0.28949688942237772</v>
      </c>
      <c r="AA3215">
        <v>1</v>
      </c>
    </row>
    <row r="3216" spans="1:27" x14ac:dyDescent="0.25">
      <c r="A3216" t="s">
        <v>98</v>
      </c>
      <c r="B3216" t="s">
        <v>519</v>
      </c>
      <c r="C3216" t="s">
        <v>1028</v>
      </c>
      <c r="D3216" t="s">
        <v>1707</v>
      </c>
      <c r="E3216" t="s">
        <v>3060</v>
      </c>
      <c r="F3216" t="s">
        <v>3080</v>
      </c>
      <c r="H3216" t="s">
        <v>125</v>
      </c>
      <c r="I3216">
        <v>2024</v>
      </c>
      <c r="J3216" t="s">
        <v>3094</v>
      </c>
      <c r="K3216" t="s">
        <v>127</v>
      </c>
      <c r="L3216" t="s">
        <v>3384</v>
      </c>
      <c r="M3216" t="s">
        <v>3395</v>
      </c>
      <c r="N3216">
        <v>1</v>
      </c>
      <c r="O3216">
        <v>2024</v>
      </c>
      <c r="P3216">
        <v>6.2857629495543348</v>
      </c>
      <c r="Q3216">
        <v>8.7131837912289107</v>
      </c>
      <c r="R3216" t="s">
        <v>3065</v>
      </c>
      <c r="S3216">
        <v>43.28449691981848</v>
      </c>
      <c r="T3216">
        <v>105.05</v>
      </c>
      <c r="U3216" t="s">
        <v>3066</v>
      </c>
      <c r="V3216">
        <v>105.05</v>
      </c>
      <c r="W3216">
        <v>10</v>
      </c>
      <c r="X3216">
        <v>11</v>
      </c>
      <c r="Y3216">
        <v>11</v>
      </c>
      <c r="Z3216">
        <v>0.28949688942237772</v>
      </c>
      <c r="AA3216">
        <v>1</v>
      </c>
    </row>
    <row r="3217" spans="1:27" x14ac:dyDescent="0.25">
      <c r="A3217" t="s">
        <v>98</v>
      </c>
      <c r="B3217" t="s">
        <v>519</v>
      </c>
      <c r="C3217" t="s">
        <v>1028</v>
      </c>
      <c r="D3217" t="s">
        <v>1707</v>
      </c>
      <c r="E3217" t="s">
        <v>3060</v>
      </c>
      <c r="F3217" t="s">
        <v>3080</v>
      </c>
      <c r="H3217" t="s">
        <v>125</v>
      </c>
      <c r="I3217">
        <v>2025</v>
      </c>
      <c r="J3217" t="s">
        <v>3096</v>
      </c>
      <c r="K3217" t="s">
        <v>127</v>
      </c>
      <c r="L3217" t="s">
        <v>3384</v>
      </c>
      <c r="M3217" t="s">
        <v>3396</v>
      </c>
      <c r="N3217">
        <v>1</v>
      </c>
      <c r="O3217">
        <v>2025</v>
      </c>
      <c r="P3217">
        <v>6.1210586798280389</v>
      </c>
      <c r="Q3217">
        <v>8.7131837912289107</v>
      </c>
      <c r="R3217" t="s">
        <v>3065</v>
      </c>
      <c r="S3217">
        <v>42.150324105338697</v>
      </c>
      <c r="T3217">
        <v>107.47499999999999</v>
      </c>
      <c r="U3217" t="s">
        <v>3066</v>
      </c>
      <c r="V3217">
        <v>107.47499999999999</v>
      </c>
      <c r="W3217">
        <v>10</v>
      </c>
      <c r="X3217">
        <v>11</v>
      </c>
      <c r="Y3217">
        <v>11</v>
      </c>
      <c r="Z3217">
        <v>0.28949688942237772</v>
      </c>
      <c r="AA3217">
        <v>1</v>
      </c>
    </row>
    <row r="3218" spans="1:27" x14ac:dyDescent="0.25">
      <c r="A3218" t="s">
        <v>98</v>
      </c>
      <c r="B3218" t="s">
        <v>519</v>
      </c>
      <c r="C3218" t="s">
        <v>1028</v>
      </c>
      <c r="D3218" t="s">
        <v>1707</v>
      </c>
      <c r="E3218" t="s">
        <v>3060</v>
      </c>
      <c r="F3218" t="s">
        <v>3080</v>
      </c>
      <c r="H3218" t="s">
        <v>125</v>
      </c>
      <c r="I3218">
        <v>2030</v>
      </c>
      <c r="J3218" t="s">
        <v>3098</v>
      </c>
      <c r="K3218" t="s">
        <v>127</v>
      </c>
      <c r="L3218" t="s">
        <v>3384</v>
      </c>
      <c r="M3218" t="s">
        <v>3397</v>
      </c>
      <c r="N3218">
        <v>1</v>
      </c>
      <c r="O3218">
        <v>2030</v>
      </c>
      <c r="P3218">
        <v>5.5459437707837651</v>
      </c>
      <c r="Q3218">
        <v>8.7131837912289107</v>
      </c>
      <c r="R3218" t="s">
        <v>3065</v>
      </c>
      <c r="S3218">
        <v>38.190015753138823</v>
      </c>
      <c r="T3218">
        <v>119.575</v>
      </c>
      <c r="U3218" t="s">
        <v>3066</v>
      </c>
      <c r="V3218">
        <v>119.575</v>
      </c>
      <c r="W3218">
        <v>10</v>
      </c>
      <c r="X3218">
        <v>11</v>
      </c>
      <c r="Y3218">
        <v>11</v>
      </c>
      <c r="Z3218">
        <v>0.28949688942237772</v>
      </c>
      <c r="AA3218">
        <v>1</v>
      </c>
    </row>
    <row r="3219" spans="1:27" x14ac:dyDescent="0.25">
      <c r="A3219" t="s">
        <v>98</v>
      </c>
      <c r="B3219" t="s">
        <v>519</v>
      </c>
      <c r="C3219" t="s">
        <v>1028</v>
      </c>
      <c r="D3219" t="s">
        <v>1707</v>
      </c>
      <c r="E3219" t="s">
        <v>3060</v>
      </c>
      <c r="F3219" t="s">
        <v>3080</v>
      </c>
      <c r="H3219" t="s">
        <v>125</v>
      </c>
      <c r="I3219">
        <v>2040</v>
      </c>
      <c r="J3219" t="s">
        <v>3100</v>
      </c>
      <c r="K3219" t="s">
        <v>127</v>
      </c>
      <c r="L3219" t="s">
        <v>3384</v>
      </c>
      <c r="M3219" t="s">
        <v>3398</v>
      </c>
      <c r="N3219">
        <v>1</v>
      </c>
      <c r="O3219">
        <v>2040</v>
      </c>
      <c r="P3219">
        <v>5.1760341813984789</v>
      </c>
      <c r="Q3219">
        <v>8.7131837912289107</v>
      </c>
      <c r="R3219" t="s">
        <v>3065</v>
      </c>
      <c r="S3219">
        <v>35.642775169798973</v>
      </c>
      <c r="T3219">
        <v>144.42500000000001</v>
      </c>
      <c r="U3219" t="s">
        <v>3066</v>
      </c>
      <c r="V3219">
        <v>144.42500000000001</v>
      </c>
      <c r="W3219">
        <v>10</v>
      </c>
      <c r="X3219">
        <v>11</v>
      </c>
      <c r="Y3219">
        <v>11</v>
      </c>
      <c r="Z3219">
        <v>0.28949688942237772</v>
      </c>
      <c r="AA3219">
        <v>1</v>
      </c>
    </row>
    <row r="3220" spans="1:27" x14ac:dyDescent="0.25">
      <c r="A3220" t="s">
        <v>98</v>
      </c>
      <c r="B3220" t="s">
        <v>519</v>
      </c>
      <c r="C3220" t="s">
        <v>1028</v>
      </c>
      <c r="D3220" t="s">
        <v>1707</v>
      </c>
      <c r="E3220" t="s">
        <v>3060</v>
      </c>
      <c r="F3220" t="s">
        <v>3102</v>
      </c>
      <c r="H3220" t="s">
        <v>125</v>
      </c>
      <c r="I3220">
        <v>2015</v>
      </c>
      <c r="J3220" t="s">
        <v>3103</v>
      </c>
      <c r="K3220" t="s">
        <v>127</v>
      </c>
      <c r="L3220" t="s">
        <v>3384</v>
      </c>
      <c r="M3220" t="s">
        <v>3399</v>
      </c>
      <c r="N3220">
        <v>1</v>
      </c>
      <c r="O3220">
        <v>2020</v>
      </c>
      <c r="P3220">
        <v>2.3976621560155711</v>
      </c>
      <c r="Q3220">
        <v>8.7131837912289107</v>
      </c>
      <c r="R3220" t="s">
        <v>3065</v>
      </c>
      <c r="S3220">
        <v>16.5105812993122</v>
      </c>
      <c r="T3220">
        <v>12.7</v>
      </c>
      <c r="U3220" t="s">
        <v>3066</v>
      </c>
      <c r="V3220">
        <v>12.7</v>
      </c>
      <c r="W3220">
        <v>0</v>
      </c>
      <c r="X3220">
        <v>1</v>
      </c>
      <c r="Y3220">
        <v>1</v>
      </c>
      <c r="Z3220">
        <v>0.28949688942237772</v>
      </c>
      <c r="AA3220">
        <v>1</v>
      </c>
    </row>
    <row r="3221" spans="1:27" x14ac:dyDescent="0.25">
      <c r="A3221" t="s">
        <v>98</v>
      </c>
      <c r="B3221" t="s">
        <v>519</v>
      </c>
      <c r="C3221" t="s">
        <v>1028</v>
      </c>
      <c r="D3221" t="s">
        <v>1707</v>
      </c>
      <c r="E3221" t="s">
        <v>3060</v>
      </c>
      <c r="F3221" t="s">
        <v>3102</v>
      </c>
      <c r="H3221" t="s">
        <v>125</v>
      </c>
      <c r="I3221">
        <v>2022</v>
      </c>
      <c r="J3221" t="s">
        <v>3105</v>
      </c>
      <c r="K3221" t="s">
        <v>127</v>
      </c>
      <c r="L3221" t="s">
        <v>3384</v>
      </c>
      <c r="M3221" t="s">
        <v>3400</v>
      </c>
      <c r="N3221">
        <v>1</v>
      </c>
      <c r="O3221">
        <v>2022</v>
      </c>
      <c r="P3221">
        <v>3.996103593359285</v>
      </c>
      <c r="Q3221">
        <v>8.7131837912289107</v>
      </c>
      <c r="R3221" t="s">
        <v>3065</v>
      </c>
      <c r="S3221">
        <v>27.517635498853672</v>
      </c>
      <c r="T3221">
        <v>9.3000000000000007</v>
      </c>
      <c r="U3221" t="s">
        <v>3066</v>
      </c>
      <c r="V3221">
        <v>9.3000000000000007</v>
      </c>
      <c r="W3221">
        <v>0</v>
      </c>
      <c r="X3221">
        <v>1</v>
      </c>
      <c r="Y3221">
        <v>1</v>
      </c>
      <c r="Z3221">
        <v>0.28949688942237772</v>
      </c>
      <c r="AA3221">
        <v>1</v>
      </c>
    </row>
    <row r="3222" spans="1:27" x14ac:dyDescent="0.25">
      <c r="A3222" t="s">
        <v>98</v>
      </c>
      <c r="B3222" t="s">
        <v>519</v>
      </c>
      <c r="C3222" t="s">
        <v>1028</v>
      </c>
      <c r="D3222" t="s">
        <v>1707</v>
      </c>
      <c r="E3222" t="s">
        <v>3060</v>
      </c>
      <c r="F3222" t="s">
        <v>3107</v>
      </c>
      <c r="H3222" t="s">
        <v>125</v>
      </c>
      <c r="I3222">
        <v>2015</v>
      </c>
      <c r="J3222" t="s">
        <v>3108</v>
      </c>
      <c r="K3222" t="s">
        <v>127</v>
      </c>
      <c r="L3222" t="s">
        <v>3384</v>
      </c>
      <c r="M3222" t="s">
        <v>3401</v>
      </c>
      <c r="N3222">
        <v>1</v>
      </c>
      <c r="O3222">
        <v>2020</v>
      </c>
      <c r="P3222">
        <v>1.188030798025733</v>
      </c>
      <c r="Q3222">
        <v>8.7131837912289107</v>
      </c>
      <c r="R3222" t="s">
        <v>3065</v>
      </c>
      <c r="S3222">
        <v>8.1809186618213623</v>
      </c>
      <c r="T3222">
        <v>71.5</v>
      </c>
      <c r="U3222" t="s">
        <v>3066</v>
      </c>
      <c r="V3222">
        <v>71.5</v>
      </c>
      <c r="W3222">
        <v>5</v>
      </c>
      <c r="X3222">
        <v>6</v>
      </c>
      <c r="Y3222">
        <v>6</v>
      </c>
      <c r="Z3222">
        <v>0.28949688942237772</v>
      </c>
      <c r="AA3222">
        <v>1</v>
      </c>
    </row>
    <row r="3223" spans="1:27" x14ac:dyDescent="0.25">
      <c r="A3223" t="s">
        <v>98</v>
      </c>
      <c r="B3223" t="s">
        <v>519</v>
      </c>
      <c r="C3223" t="s">
        <v>1028</v>
      </c>
      <c r="D3223" t="s">
        <v>1707</v>
      </c>
      <c r="E3223" t="s">
        <v>3060</v>
      </c>
      <c r="F3223" t="s">
        <v>3110</v>
      </c>
      <c r="H3223" t="s">
        <v>125</v>
      </c>
      <c r="I3223">
        <v>2015</v>
      </c>
      <c r="J3223" t="s">
        <v>3111</v>
      </c>
      <c r="K3223" t="s">
        <v>127</v>
      </c>
      <c r="L3223" t="s">
        <v>3384</v>
      </c>
      <c r="M3223" t="s">
        <v>3402</v>
      </c>
      <c r="N3223">
        <v>0</v>
      </c>
      <c r="O3223">
        <v>2020</v>
      </c>
      <c r="P3223">
        <v>7.0633831082620873</v>
      </c>
      <c r="Q3223">
        <v>8.7131837912289107</v>
      </c>
      <c r="R3223" t="s">
        <v>3065</v>
      </c>
      <c r="S3223">
        <v>48.639280043919733</v>
      </c>
      <c r="T3223">
        <v>90</v>
      </c>
      <c r="U3223" t="s">
        <v>3066</v>
      </c>
      <c r="V3223">
        <v>90</v>
      </c>
      <c r="W3223">
        <v>8</v>
      </c>
      <c r="X3223">
        <v>9</v>
      </c>
      <c r="Y3223">
        <v>9</v>
      </c>
      <c r="Z3223">
        <v>0.28949688942237772</v>
      </c>
      <c r="AA3223">
        <v>1</v>
      </c>
    </row>
    <row r="3224" spans="1:27" x14ac:dyDescent="0.25">
      <c r="A3224" t="s">
        <v>98</v>
      </c>
      <c r="B3224" t="s">
        <v>519</v>
      </c>
      <c r="C3224" t="s">
        <v>1028</v>
      </c>
      <c r="D3224" t="s">
        <v>1707</v>
      </c>
      <c r="E3224" t="s">
        <v>3060</v>
      </c>
      <c r="F3224" t="s">
        <v>3110</v>
      </c>
      <c r="H3224" t="s">
        <v>125</v>
      </c>
      <c r="I3224">
        <v>2020</v>
      </c>
      <c r="J3224" t="s">
        <v>3113</v>
      </c>
      <c r="K3224" t="s">
        <v>127</v>
      </c>
      <c r="L3224" t="s">
        <v>3384</v>
      </c>
      <c r="M3224" t="s">
        <v>3402</v>
      </c>
      <c r="N3224">
        <v>1</v>
      </c>
      <c r="O3224">
        <v>2020</v>
      </c>
      <c r="P3224">
        <v>4.449715352605474</v>
      </c>
      <c r="Q3224">
        <v>8.7131837912289107</v>
      </c>
      <c r="R3224" t="s">
        <v>3065</v>
      </c>
      <c r="S3224">
        <v>30.641258987912739</v>
      </c>
      <c r="T3224">
        <v>89.2</v>
      </c>
      <c r="U3224" t="s">
        <v>3066</v>
      </c>
      <c r="V3224">
        <v>89.2</v>
      </c>
      <c r="W3224">
        <v>12</v>
      </c>
      <c r="X3224">
        <v>13</v>
      </c>
      <c r="Y3224">
        <v>13</v>
      </c>
      <c r="Z3224">
        <v>0.28949688942237772</v>
      </c>
      <c r="AA3224">
        <v>1</v>
      </c>
    </row>
    <row r="3225" spans="1:27" x14ac:dyDescent="0.25">
      <c r="A3225" t="s">
        <v>98</v>
      </c>
      <c r="B3225" t="s">
        <v>519</v>
      </c>
      <c r="C3225" t="s">
        <v>1028</v>
      </c>
      <c r="D3225" t="s">
        <v>1707</v>
      </c>
      <c r="E3225" t="s">
        <v>3060</v>
      </c>
      <c r="F3225" t="s">
        <v>3110</v>
      </c>
      <c r="H3225" t="s">
        <v>125</v>
      </c>
      <c r="I3225">
        <v>2022</v>
      </c>
      <c r="J3225" t="s">
        <v>3114</v>
      </c>
      <c r="K3225" t="s">
        <v>127</v>
      </c>
      <c r="L3225" t="s">
        <v>3384</v>
      </c>
      <c r="M3225" t="s">
        <v>3403</v>
      </c>
      <c r="N3225">
        <v>1</v>
      </c>
      <c r="O3225">
        <v>2022</v>
      </c>
      <c r="P3225">
        <v>4.4065142326772646</v>
      </c>
      <c r="Q3225">
        <v>8.7131837912289107</v>
      </c>
      <c r="R3225" t="s">
        <v>3065</v>
      </c>
      <c r="S3225">
        <v>30.343771036573781</v>
      </c>
      <c r="T3225">
        <v>89.2</v>
      </c>
      <c r="U3225" t="s">
        <v>3066</v>
      </c>
      <c r="V3225">
        <v>89.2</v>
      </c>
      <c r="W3225">
        <v>12</v>
      </c>
      <c r="X3225">
        <v>13</v>
      </c>
      <c r="Y3225">
        <v>13</v>
      </c>
      <c r="Z3225">
        <v>0.28949688942237772</v>
      </c>
      <c r="AA3225">
        <v>1</v>
      </c>
    </row>
    <row r="3226" spans="1:27" x14ac:dyDescent="0.25">
      <c r="A3226" t="s">
        <v>98</v>
      </c>
      <c r="B3226" t="s">
        <v>519</v>
      </c>
      <c r="C3226" t="s">
        <v>1028</v>
      </c>
      <c r="D3226" t="s">
        <v>1707</v>
      </c>
      <c r="E3226" t="s">
        <v>3060</v>
      </c>
      <c r="F3226" t="s">
        <v>3110</v>
      </c>
      <c r="H3226" t="s">
        <v>125</v>
      </c>
      <c r="I3226">
        <v>2030</v>
      </c>
      <c r="J3226" t="s">
        <v>3116</v>
      </c>
      <c r="K3226" t="s">
        <v>127</v>
      </c>
      <c r="L3226" t="s">
        <v>3384</v>
      </c>
      <c r="M3226" t="s">
        <v>3404</v>
      </c>
      <c r="N3226">
        <v>1</v>
      </c>
      <c r="O3226">
        <v>2030</v>
      </c>
      <c r="P3226">
        <v>4.2337097529644314</v>
      </c>
      <c r="Q3226">
        <v>8.7131837912289107</v>
      </c>
      <c r="R3226" t="s">
        <v>3065</v>
      </c>
      <c r="S3226">
        <v>29.153819231217941</v>
      </c>
      <c r="T3226">
        <v>89.2</v>
      </c>
      <c r="U3226" t="s">
        <v>3066</v>
      </c>
      <c r="V3226">
        <v>89.2</v>
      </c>
      <c r="W3226">
        <v>12</v>
      </c>
      <c r="X3226">
        <v>13</v>
      </c>
      <c r="Y3226">
        <v>13</v>
      </c>
      <c r="Z3226">
        <v>0.28949688942237772</v>
      </c>
      <c r="AA3226">
        <v>1</v>
      </c>
    </row>
    <row r="3227" spans="1:27" x14ac:dyDescent="0.25">
      <c r="A3227" t="s">
        <v>98</v>
      </c>
      <c r="B3227" t="s">
        <v>519</v>
      </c>
      <c r="C3227" t="s">
        <v>1028</v>
      </c>
      <c r="D3227" t="s">
        <v>1707</v>
      </c>
      <c r="E3227" t="s">
        <v>3060</v>
      </c>
      <c r="F3227" t="s">
        <v>3110</v>
      </c>
      <c r="H3227" t="s">
        <v>125</v>
      </c>
      <c r="I3227">
        <v>2040</v>
      </c>
      <c r="J3227" t="s">
        <v>3118</v>
      </c>
      <c r="K3227" t="s">
        <v>127</v>
      </c>
      <c r="L3227" t="s">
        <v>3384</v>
      </c>
      <c r="M3227" t="s">
        <v>3405</v>
      </c>
      <c r="N3227">
        <v>1</v>
      </c>
      <c r="O3227">
        <v>2040</v>
      </c>
      <c r="P3227">
        <v>4.0285044333054412</v>
      </c>
      <c r="Q3227">
        <v>8.7131837912289107</v>
      </c>
      <c r="R3227" t="s">
        <v>3065</v>
      </c>
      <c r="S3227">
        <v>27.740751462357888</v>
      </c>
      <c r="T3227">
        <v>89.2</v>
      </c>
      <c r="U3227" t="s">
        <v>3066</v>
      </c>
      <c r="V3227">
        <v>89.2</v>
      </c>
      <c r="W3227">
        <v>12</v>
      </c>
      <c r="X3227">
        <v>13</v>
      </c>
      <c r="Y3227">
        <v>13</v>
      </c>
      <c r="Z3227">
        <v>0.28949688942237772</v>
      </c>
      <c r="AA3227">
        <v>1</v>
      </c>
    </row>
    <row r="3228" spans="1:27" x14ac:dyDescent="0.25">
      <c r="A3228" t="s">
        <v>98</v>
      </c>
      <c r="B3228" t="s">
        <v>99</v>
      </c>
      <c r="C3228" t="s">
        <v>1367</v>
      </c>
      <c r="D3228" t="s">
        <v>1707</v>
      </c>
      <c r="E3228" t="s">
        <v>3060</v>
      </c>
      <c r="F3228" t="s">
        <v>3061</v>
      </c>
      <c r="H3228" t="s">
        <v>125</v>
      </c>
      <c r="I3228">
        <v>2015</v>
      </c>
      <c r="J3228" t="s">
        <v>3062</v>
      </c>
      <c r="K3228" t="s">
        <v>127</v>
      </c>
      <c r="L3228" t="s">
        <v>3406</v>
      </c>
      <c r="M3228" t="s">
        <v>3407</v>
      </c>
      <c r="N3228">
        <v>0</v>
      </c>
      <c r="O3228">
        <v>2020</v>
      </c>
      <c r="P3228">
        <v>4.9303278118067926</v>
      </c>
      <c r="Q3228">
        <v>4.9667411391618446</v>
      </c>
      <c r="R3228" t="s">
        <v>3065</v>
      </c>
      <c r="S3228">
        <v>29.780057025312189</v>
      </c>
      <c r="T3228">
        <v>15.7</v>
      </c>
      <c r="U3228" t="s">
        <v>3066</v>
      </c>
      <c r="V3228">
        <v>15.7</v>
      </c>
      <c r="W3228">
        <v>0</v>
      </c>
      <c r="X3228">
        <v>1</v>
      </c>
      <c r="Y3228">
        <v>1</v>
      </c>
      <c r="Z3228">
        <v>0.28084699848584482</v>
      </c>
      <c r="AA3228">
        <v>1</v>
      </c>
    </row>
    <row r="3229" spans="1:27" x14ac:dyDescent="0.25">
      <c r="A3229" t="s">
        <v>98</v>
      </c>
      <c r="B3229" t="s">
        <v>99</v>
      </c>
      <c r="C3229" t="s">
        <v>1367</v>
      </c>
      <c r="D3229" t="s">
        <v>1707</v>
      </c>
      <c r="E3229" t="s">
        <v>3060</v>
      </c>
      <c r="F3229" t="s">
        <v>3061</v>
      </c>
      <c r="H3229" t="s">
        <v>125</v>
      </c>
      <c r="I3229">
        <v>2020</v>
      </c>
      <c r="J3229" t="s">
        <v>3067</v>
      </c>
      <c r="K3229" t="s">
        <v>127</v>
      </c>
      <c r="L3229" t="s">
        <v>3406</v>
      </c>
      <c r="M3229" t="s">
        <v>3407</v>
      </c>
      <c r="N3229">
        <v>1</v>
      </c>
      <c r="O3229">
        <v>2020</v>
      </c>
      <c r="P3229">
        <v>7.0363824083069577</v>
      </c>
      <c r="Q3229">
        <v>4.9667411391618446</v>
      </c>
      <c r="R3229" t="s">
        <v>3065</v>
      </c>
      <c r="S3229">
        <v>42.501001428238553</v>
      </c>
      <c r="T3229">
        <v>15.7</v>
      </c>
      <c r="U3229" t="s">
        <v>3066</v>
      </c>
      <c r="V3229">
        <v>15.7</v>
      </c>
      <c r="W3229">
        <v>0</v>
      </c>
      <c r="X3229">
        <v>1</v>
      </c>
      <c r="Y3229">
        <v>1</v>
      </c>
      <c r="Z3229">
        <v>0.28084699848584482</v>
      </c>
      <c r="AA3229">
        <v>1</v>
      </c>
    </row>
    <row r="3230" spans="1:27" x14ac:dyDescent="0.25">
      <c r="A3230" t="s">
        <v>98</v>
      </c>
      <c r="B3230" t="s">
        <v>99</v>
      </c>
      <c r="C3230" t="s">
        <v>1367</v>
      </c>
      <c r="D3230" t="s">
        <v>1707</v>
      </c>
      <c r="E3230" t="s">
        <v>3060</v>
      </c>
      <c r="F3230" t="s">
        <v>3061</v>
      </c>
      <c r="H3230" t="s">
        <v>125</v>
      </c>
      <c r="I3230">
        <v>2022</v>
      </c>
      <c r="J3230" t="s">
        <v>3068</v>
      </c>
      <c r="K3230" t="s">
        <v>127</v>
      </c>
      <c r="L3230" t="s">
        <v>3406</v>
      </c>
      <c r="M3230" t="s">
        <v>3408</v>
      </c>
      <c r="N3230">
        <v>1</v>
      </c>
      <c r="O3230">
        <v>2022</v>
      </c>
      <c r="P3230">
        <v>7.8788042469070234</v>
      </c>
      <c r="Q3230">
        <v>4.9667411391618446</v>
      </c>
      <c r="R3230" t="s">
        <v>3065</v>
      </c>
      <c r="S3230">
        <v>47.58937918940908</v>
      </c>
      <c r="T3230">
        <v>15.7</v>
      </c>
      <c r="U3230" t="s">
        <v>3066</v>
      </c>
      <c r="V3230">
        <v>15.7</v>
      </c>
      <c r="W3230">
        <v>0</v>
      </c>
      <c r="X3230">
        <v>1</v>
      </c>
      <c r="Y3230">
        <v>1</v>
      </c>
      <c r="Z3230">
        <v>0.28084699848584482</v>
      </c>
      <c r="AA3230">
        <v>1</v>
      </c>
    </row>
    <row r="3231" spans="1:27" x14ac:dyDescent="0.25">
      <c r="A3231" t="s">
        <v>98</v>
      </c>
      <c r="B3231" t="s">
        <v>99</v>
      </c>
      <c r="C3231" t="s">
        <v>1367</v>
      </c>
      <c r="D3231" t="s">
        <v>1707</v>
      </c>
      <c r="E3231" t="s">
        <v>3060</v>
      </c>
      <c r="F3231" t="s">
        <v>3070</v>
      </c>
      <c r="H3231" t="s">
        <v>125</v>
      </c>
      <c r="I3231">
        <v>2015</v>
      </c>
      <c r="J3231" t="s">
        <v>3071</v>
      </c>
      <c r="K3231" t="s">
        <v>127</v>
      </c>
      <c r="L3231" t="s">
        <v>3406</v>
      </c>
      <c r="M3231" t="s">
        <v>3409</v>
      </c>
      <c r="N3231">
        <v>0</v>
      </c>
      <c r="O3231">
        <v>2020</v>
      </c>
      <c r="P3231">
        <v>4.7269225388114773</v>
      </c>
      <c r="Q3231">
        <v>4.9667411391618446</v>
      </c>
      <c r="R3231" t="s">
        <v>3065</v>
      </c>
      <c r="S3231">
        <v>28.55145299323468</v>
      </c>
      <c r="T3231">
        <v>59.066666666666663</v>
      </c>
      <c r="U3231" t="s">
        <v>3066</v>
      </c>
      <c r="V3231">
        <v>59.066666666666663</v>
      </c>
      <c r="W3231">
        <v>3</v>
      </c>
      <c r="X3231">
        <v>4</v>
      </c>
      <c r="Y3231">
        <v>4</v>
      </c>
      <c r="Z3231">
        <v>0.28084699848584482</v>
      </c>
      <c r="AA3231">
        <v>1</v>
      </c>
    </row>
    <row r="3232" spans="1:27" x14ac:dyDescent="0.25">
      <c r="A3232" t="s">
        <v>98</v>
      </c>
      <c r="B3232" t="s">
        <v>99</v>
      </c>
      <c r="C3232" t="s">
        <v>1367</v>
      </c>
      <c r="D3232" t="s">
        <v>1707</v>
      </c>
      <c r="E3232" t="s">
        <v>3060</v>
      </c>
      <c r="F3232" t="s">
        <v>3070</v>
      </c>
      <c r="H3232" t="s">
        <v>125</v>
      </c>
      <c r="I3232">
        <v>2020</v>
      </c>
      <c r="J3232" t="s">
        <v>3073</v>
      </c>
      <c r="K3232" t="s">
        <v>127</v>
      </c>
      <c r="L3232" t="s">
        <v>3406</v>
      </c>
      <c r="M3232" t="s">
        <v>3409</v>
      </c>
      <c r="N3232">
        <v>1</v>
      </c>
      <c r="O3232">
        <v>2020</v>
      </c>
      <c r="P3232">
        <v>6.2353616429714247</v>
      </c>
      <c r="Q3232">
        <v>4.9667411391618446</v>
      </c>
      <c r="R3232" t="s">
        <v>3065</v>
      </c>
      <c r="S3232">
        <v>37.662693514305012</v>
      </c>
      <c r="T3232">
        <v>59.933333333333337</v>
      </c>
      <c r="U3232" t="s">
        <v>3066</v>
      </c>
      <c r="V3232">
        <v>59.933333333333337</v>
      </c>
      <c r="W3232">
        <v>3</v>
      </c>
      <c r="X3232">
        <v>4</v>
      </c>
      <c r="Y3232">
        <v>4</v>
      </c>
      <c r="Z3232">
        <v>0.28084699848584482</v>
      </c>
      <c r="AA3232">
        <v>1</v>
      </c>
    </row>
    <row r="3233" spans="1:27" x14ac:dyDescent="0.25">
      <c r="A3233" t="s">
        <v>98</v>
      </c>
      <c r="B3233" t="s">
        <v>99</v>
      </c>
      <c r="C3233" t="s">
        <v>1367</v>
      </c>
      <c r="D3233" t="s">
        <v>1707</v>
      </c>
      <c r="E3233" t="s">
        <v>3060</v>
      </c>
      <c r="F3233" t="s">
        <v>3070</v>
      </c>
      <c r="H3233" t="s">
        <v>125</v>
      </c>
      <c r="I3233">
        <v>2022</v>
      </c>
      <c r="J3233" t="s">
        <v>3074</v>
      </c>
      <c r="K3233" t="s">
        <v>127</v>
      </c>
      <c r="L3233" t="s">
        <v>3406</v>
      </c>
      <c r="M3233" t="s">
        <v>3410</v>
      </c>
      <c r="N3233">
        <v>1</v>
      </c>
      <c r="O3233">
        <v>2022</v>
      </c>
      <c r="P3233">
        <v>5.7403488104607021</v>
      </c>
      <c r="Q3233">
        <v>4.9667411391618446</v>
      </c>
      <c r="R3233" t="s">
        <v>3065</v>
      </c>
      <c r="S3233">
        <v>34.672727949514631</v>
      </c>
      <c r="T3233">
        <v>65.8</v>
      </c>
      <c r="U3233" t="s">
        <v>3066</v>
      </c>
      <c r="V3233">
        <v>65.8</v>
      </c>
      <c r="W3233">
        <v>4</v>
      </c>
      <c r="X3233">
        <v>5</v>
      </c>
      <c r="Y3233">
        <v>5</v>
      </c>
      <c r="Z3233">
        <v>0.28084699848584482</v>
      </c>
      <c r="AA3233">
        <v>1</v>
      </c>
    </row>
    <row r="3234" spans="1:27" x14ac:dyDescent="0.25">
      <c r="A3234" t="s">
        <v>98</v>
      </c>
      <c r="B3234" t="s">
        <v>99</v>
      </c>
      <c r="C3234" t="s">
        <v>1367</v>
      </c>
      <c r="D3234" t="s">
        <v>1707</v>
      </c>
      <c r="E3234" t="s">
        <v>3060</v>
      </c>
      <c r="F3234" t="s">
        <v>3070</v>
      </c>
      <c r="H3234" t="s">
        <v>125</v>
      </c>
      <c r="I3234">
        <v>2030</v>
      </c>
      <c r="J3234" t="s">
        <v>3076</v>
      </c>
      <c r="K3234" t="s">
        <v>127</v>
      </c>
      <c r="L3234" t="s">
        <v>3406</v>
      </c>
      <c r="M3234" t="s">
        <v>3411</v>
      </c>
      <c r="N3234">
        <v>1</v>
      </c>
      <c r="O3234">
        <v>2030</v>
      </c>
      <c r="P3234">
        <v>5.513542930837608</v>
      </c>
      <c r="Q3234">
        <v>4.9667411391618446</v>
      </c>
      <c r="R3234" t="s">
        <v>3065</v>
      </c>
      <c r="S3234">
        <v>33.302780090737947</v>
      </c>
      <c r="T3234">
        <v>68.5</v>
      </c>
      <c r="U3234" t="s">
        <v>3066</v>
      </c>
      <c r="V3234">
        <v>68.5</v>
      </c>
      <c r="W3234">
        <v>4</v>
      </c>
      <c r="X3234">
        <v>5</v>
      </c>
      <c r="Y3234">
        <v>5</v>
      </c>
      <c r="Z3234">
        <v>0.28084699848584482</v>
      </c>
      <c r="AA3234">
        <v>1</v>
      </c>
    </row>
    <row r="3235" spans="1:27" x14ac:dyDescent="0.25">
      <c r="A3235" t="s">
        <v>98</v>
      </c>
      <c r="B3235" t="s">
        <v>99</v>
      </c>
      <c r="C3235" t="s">
        <v>1367</v>
      </c>
      <c r="D3235" t="s">
        <v>1707</v>
      </c>
      <c r="E3235" t="s">
        <v>3060</v>
      </c>
      <c r="F3235" t="s">
        <v>3070</v>
      </c>
      <c r="H3235" t="s">
        <v>125</v>
      </c>
      <c r="I3235">
        <v>2040</v>
      </c>
      <c r="J3235" t="s">
        <v>3078</v>
      </c>
      <c r="K3235" t="s">
        <v>127</v>
      </c>
      <c r="L3235" t="s">
        <v>3406</v>
      </c>
      <c r="M3235" t="s">
        <v>3412</v>
      </c>
      <c r="N3235">
        <v>1</v>
      </c>
      <c r="O3235">
        <v>2040</v>
      </c>
      <c r="P3235">
        <v>5.2435359312863046</v>
      </c>
      <c r="Q3235">
        <v>4.9667411391618446</v>
      </c>
      <c r="R3235" t="s">
        <v>3065</v>
      </c>
      <c r="S3235">
        <v>31.671889782670469</v>
      </c>
      <c r="T3235">
        <v>72</v>
      </c>
      <c r="U3235" t="s">
        <v>3066</v>
      </c>
      <c r="V3235">
        <v>72</v>
      </c>
      <c r="W3235">
        <v>4</v>
      </c>
      <c r="X3235">
        <v>5</v>
      </c>
      <c r="Y3235">
        <v>5</v>
      </c>
      <c r="Z3235">
        <v>0.28084699848584482</v>
      </c>
      <c r="AA3235">
        <v>1</v>
      </c>
    </row>
    <row r="3236" spans="1:27" x14ac:dyDescent="0.25">
      <c r="A3236" t="s">
        <v>98</v>
      </c>
      <c r="B3236" t="s">
        <v>99</v>
      </c>
      <c r="C3236" t="s">
        <v>1367</v>
      </c>
      <c r="D3236" t="s">
        <v>1707</v>
      </c>
      <c r="E3236" t="s">
        <v>3060</v>
      </c>
      <c r="F3236" t="s">
        <v>3080</v>
      </c>
      <c r="H3236" t="s">
        <v>125</v>
      </c>
      <c r="I3236">
        <v>2015</v>
      </c>
      <c r="J3236" t="s">
        <v>3081</v>
      </c>
      <c r="K3236" t="s">
        <v>127</v>
      </c>
      <c r="L3236" t="s">
        <v>3406</v>
      </c>
      <c r="M3236" t="s">
        <v>3413</v>
      </c>
      <c r="N3236">
        <v>0</v>
      </c>
      <c r="O3236">
        <v>2020</v>
      </c>
      <c r="P3236">
        <v>21.61676038407732</v>
      </c>
      <c r="Q3236">
        <v>4.9667411391618446</v>
      </c>
      <c r="R3236" t="s">
        <v>3065</v>
      </c>
      <c r="S3236">
        <v>130.5690780638825</v>
      </c>
      <c r="T3236">
        <v>79.849999999999994</v>
      </c>
      <c r="U3236" t="s">
        <v>3066</v>
      </c>
      <c r="V3236">
        <v>79.849999999999994</v>
      </c>
      <c r="W3236">
        <v>13</v>
      </c>
      <c r="X3236">
        <v>14</v>
      </c>
      <c r="Y3236">
        <v>14</v>
      </c>
      <c r="Z3236">
        <v>0.28084699848584482</v>
      </c>
      <c r="AA3236">
        <v>1</v>
      </c>
    </row>
    <row r="3237" spans="1:27" x14ac:dyDescent="0.25">
      <c r="A3237" t="s">
        <v>98</v>
      </c>
      <c r="B3237" t="s">
        <v>99</v>
      </c>
      <c r="C3237" t="s">
        <v>1367</v>
      </c>
      <c r="D3237" t="s">
        <v>1707</v>
      </c>
      <c r="E3237" t="s">
        <v>3060</v>
      </c>
      <c r="F3237" t="s">
        <v>3080</v>
      </c>
      <c r="H3237" t="s">
        <v>125</v>
      </c>
      <c r="I3237">
        <v>2016</v>
      </c>
      <c r="J3237" t="s">
        <v>3083</v>
      </c>
      <c r="K3237" t="s">
        <v>127</v>
      </c>
      <c r="L3237" t="s">
        <v>3406</v>
      </c>
      <c r="M3237" t="s">
        <v>3413</v>
      </c>
      <c r="N3237">
        <v>0</v>
      </c>
      <c r="O3237">
        <v>2020</v>
      </c>
      <c r="P3237">
        <v>21.128047714889458</v>
      </c>
      <c r="Q3237">
        <v>4.9667411391618446</v>
      </c>
      <c r="R3237" t="s">
        <v>3065</v>
      </c>
      <c r="S3237">
        <v>127.61716660628031</v>
      </c>
      <c r="T3237">
        <v>83.025000000000006</v>
      </c>
      <c r="U3237" t="s">
        <v>3066</v>
      </c>
      <c r="V3237">
        <v>83.025000000000006</v>
      </c>
      <c r="W3237">
        <v>12</v>
      </c>
      <c r="X3237">
        <v>13</v>
      </c>
      <c r="Y3237">
        <v>13</v>
      </c>
      <c r="Z3237">
        <v>0.28084699848584482</v>
      </c>
      <c r="AA3237">
        <v>1</v>
      </c>
    </row>
    <row r="3238" spans="1:27" x14ac:dyDescent="0.25">
      <c r="A3238" t="s">
        <v>98</v>
      </c>
      <c r="B3238" t="s">
        <v>99</v>
      </c>
      <c r="C3238" t="s">
        <v>1367</v>
      </c>
      <c r="D3238" t="s">
        <v>1707</v>
      </c>
      <c r="E3238" t="s">
        <v>3060</v>
      </c>
      <c r="F3238" t="s">
        <v>3080</v>
      </c>
      <c r="H3238" t="s">
        <v>125</v>
      </c>
      <c r="I3238">
        <v>2017</v>
      </c>
      <c r="J3238" t="s">
        <v>3084</v>
      </c>
      <c r="K3238" t="s">
        <v>127</v>
      </c>
      <c r="L3238" t="s">
        <v>3406</v>
      </c>
      <c r="M3238" t="s">
        <v>3413</v>
      </c>
      <c r="N3238">
        <v>0</v>
      </c>
      <c r="O3238">
        <v>2020</v>
      </c>
      <c r="P3238">
        <v>17.431651891032121</v>
      </c>
      <c r="Q3238">
        <v>4.9667411391618446</v>
      </c>
      <c r="R3238" t="s">
        <v>3065</v>
      </c>
      <c r="S3238">
        <v>105.2902782888365</v>
      </c>
      <c r="T3238">
        <v>86.2</v>
      </c>
      <c r="U3238" t="s">
        <v>3066</v>
      </c>
      <c r="V3238">
        <v>86.2</v>
      </c>
      <c r="W3238">
        <v>12</v>
      </c>
      <c r="X3238">
        <v>13</v>
      </c>
      <c r="Y3238">
        <v>13</v>
      </c>
      <c r="Z3238">
        <v>0.28084699848584482</v>
      </c>
      <c r="AA3238">
        <v>1</v>
      </c>
    </row>
    <row r="3239" spans="1:27" x14ac:dyDescent="0.25">
      <c r="A3239" t="s">
        <v>98</v>
      </c>
      <c r="B3239" t="s">
        <v>99</v>
      </c>
      <c r="C3239" t="s">
        <v>1367</v>
      </c>
      <c r="D3239" t="s">
        <v>1707</v>
      </c>
      <c r="E3239" t="s">
        <v>3060</v>
      </c>
      <c r="F3239" t="s">
        <v>3080</v>
      </c>
      <c r="H3239" t="s">
        <v>125</v>
      </c>
      <c r="I3239">
        <v>2018</v>
      </c>
      <c r="J3239" t="s">
        <v>3085</v>
      </c>
      <c r="K3239" t="s">
        <v>127</v>
      </c>
      <c r="L3239" t="s">
        <v>3406</v>
      </c>
      <c r="M3239" t="s">
        <v>3413</v>
      </c>
      <c r="N3239">
        <v>0</v>
      </c>
      <c r="O3239">
        <v>2020</v>
      </c>
      <c r="P3239">
        <v>15.33639757451401</v>
      </c>
      <c r="Q3239">
        <v>4.9667411391618446</v>
      </c>
      <c r="R3239" t="s">
        <v>3065</v>
      </c>
      <c r="S3239">
        <v>92.634569498232878</v>
      </c>
      <c r="T3239">
        <v>89.35</v>
      </c>
      <c r="U3239" t="s">
        <v>3066</v>
      </c>
      <c r="V3239">
        <v>89.35</v>
      </c>
      <c r="W3239">
        <v>12</v>
      </c>
      <c r="X3239">
        <v>13</v>
      </c>
      <c r="Y3239">
        <v>13</v>
      </c>
      <c r="Z3239">
        <v>0.28084699848584482</v>
      </c>
      <c r="AA3239">
        <v>1</v>
      </c>
    </row>
    <row r="3240" spans="1:27" x14ac:dyDescent="0.25">
      <c r="A3240" t="s">
        <v>98</v>
      </c>
      <c r="B3240" t="s">
        <v>99</v>
      </c>
      <c r="C3240" t="s">
        <v>1367</v>
      </c>
      <c r="D3240" t="s">
        <v>1707</v>
      </c>
      <c r="E3240" t="s">
        <v>3060</v>
      </c>
      <c r="F3240" t="s">
        <v>3080</v>
      </c>
      <c r="H3240" t="s">
        <v>125</v>
      </c>
      <c r="I3240">
        <v>2019</v>
      </c>
      <c r="J3240" t="s">
        <v>3086</v>
      </c>
      <c r="K3240" t="s">
        <v>127</v>
      </c>
      <c r="L3240" t="s">
        <v>3406</v>
      </c>
      <c r="M3240" t="s">
        <v>3413</v>
      </c>
      <c r="N3240">
        <v>0</v>
      </c>
      <c r="O3240">
        <v>2020</v>
      </c>
      <c r="P3240">
        <v>13.24384332799141</v>
      </c>
      <c r="Q3240">
        <v>4.9667411391618446</v>
      </c>
      <c r="R3240" t="s">
        <v>3065</v>
      </c>
      <c r="S3240">
        <v>79.995169610709922</v>
      </c>
      <c r="T3240">
        <v>92.55</v>
      </c>
      <c r="U3240" t="s">
        <v>3066</v>
      </c>
      <c r="V3240">
        <v>92.55</v>
      </c>
      <c r="W3240">
        <v>12</v>
      </c>
      <c r="X3240">
        <v>13</v>
      </c>
      <c r="Y3240">
        <v>13</v>
      </c>
      <c r="Z3240">
        <v>0.28084699848584482</v>
      </c>
      <c r="AA3240">
        <v>1</v>
      </c>
    </row>
    <row r="3241" spans="1:27" x14ac:dyDescent="0.25">
      <c r="A3241" t="s">
        <v>98</v>
      </c>
      <c r="B3241" t="s">
        <v>99</v>
      </c>
      <c r="C3241" t="s">
        <v>1367</v>
      </c>
      <c r="D3241" t="s">
        <v>1707</v>
      </c>
      <c r="E3241" t="s">
        <v>3060</v>
      </c>
      <c r="F3241" t="s">
        <v>3080</v>
      </c>
      <c r="H3241" t="s">
        <v>125</v>
      </c>
      <c r="I3241">
        <v>2020</v>
      </c>
      <c r="J3241" t="s">
        <v>3087</v>
      </c>
      <c r="K3241" t="s">
        <v>127</v>
      </c>
      <c r="L3241" t="s">
        <v>3406</v>
      </c>
      <c r="M3241" t="s">
        <v>3413</v>
      </c>
      <c r="N3241">
        <v>1</v>
      </c>
      <c r="O3241">
        <v>2020</v>
      </c>
      <c r="P3241">
        <v>11.1485890114733</v>
      </c>
      <c r="Q3241">
        <v>4.9667411391618446</v>
      </c>
      <c r="R3241" t="s">
        <v>3065</v>
      </c>
      <c r="S3241">
        <v>67.339460820106268</v>
      </c>
      <c r="T3241">
        <v>95.699999999999989</v>
      </c>
      <c r="U3241" t="s">
        <v>3066</v>
      </c>
      <c r="V3241">
        <v>95.699999999999989</v>
      </c>
      <c r="W3241">
        <v>11</v>
      </c>
      <c r="X3241">
        <v>12</v>
      </c>
      <c r="Y3241">
        <v>12</v>
      </c>
      <c r="Z3241">
        <v>0.28084699848584482</v>
      </c>
      <c r="AA3241">
        <v>1</v>
      </c>
    </row>
    <row r="3242" spans="1:27" x14ac:dyDescent="0.25">
      <c r="A3242" t="s">
        <v>98</v>
      </c>
      <c r="B3242" t="s">
        <v>99</v>
      </c>
      <c r="C3242" t="s">
        <v>1367</v>
      </c>
      <c r="D3242" t="s">
        <v>1707</v>
      </c>
      <c r="E3242" t="s">
        <v>3060</v>
      </c>
      <c r="F3242" t="s">
        <v>3080</v>
      </c>
      <c r="H3242" t="s">
        <v>125</v>
      </c>
      <c r="I3242">
        <v>2021</v>
      </c>
      <c r="J3242" t="s">
        <v>3088</v>
      </c>
      <c r="K3242" t="s">
        <v>127</v>
      </c>
      <c r="L3242" t="s">
        <v>3406</v>
      </c>
      <c r="M3242" t="s">
        <v>3414</v>
      </c>
      <c r="N3242">
        <v>1</v>
      </c>
      <c r="O3242">
        <v>2021</v>
      </c>
      <c r="P3242">
        <v>8.8076283253635061</v>
      </c>
      <c r="Q3242">
        <v>4.9667411391618446</v>
      </c>
      <c r="R3242" t="s">
        <v>3065</v>
      </c>
      <c r="S3242">
        <v>53.199641849161218</v>
      </c>
      <c r="T3242">
        <v>97.949999999999989</v>
      </c>
      <c r="U3242" t="s">
        <v>3066</v>
      </c>
      <c r="V3242">
        <v>97.949999999999989</v>
      </c>
      <c r="W3242">
        <v>11</v>
      </c>
      <c r="X3242">
        <v>12</v>
      </c>
      <c r="Y3242">
        <v>12</v>
      </c>
      <c r="Z3242">
        <v>0.28084699848584482</v>
      </c>
      <c r="AA3242">
        <v>1</v>
      </c>
    </row>
    <row r="3243" spans="1:27" x14ac:dyDescent="0.25">
      <c r="A3243" t="s">
        <v>98</v>
      </c>
      <c r="B3243" t="s">
        <v>99</v>
      </c>
      <c r="C3243" t="s">
        <v>1367</v>
      </c>
      <c r="D3243" t="s">
        <v>1707</v>
      </c>
      <c r="E3243" t="s">
        <v>3060</v>
      </c>
      <c r="F3243" t="s">
        <v>3080</v>
      </c>
      <c r="H3243" t="s">
        <v>125</v>
      </c>
      <c r="I3243">
        <v>2022</v>
      </c>
      <c r="J3243" t="s">
        <v>3090</v>
      </c>
      <c r="K3243" t="s">
        <v>127</v>
      </c>
      <c r="L3243" t="s">
        <v>3406</v>
      </c>
      <c r="M3243" t="s">
        <v>3415</v>
      </c>
      <c r="N3243">
        <v>1</v>
      </c>
      <c r="O3243">
        <v>2022</v>
      </c>
      <c r="P3243">
        <v>6.4693677092492212</v>
      </c>
      <c r="Q3243">
        <v>4.9667411391618446</v>
      </c>
      <c r="R3243" t="s">
        <v>3065</v>
      </c>
      <c r="S3243">
        <v>39.076131781296837</v>
      </c>
      <c r="T3243">
        <v>100.22499999999999</v>
      </c>
      <c r="U3243" t="s">
        <v>3066</v>
      </c>
      <c r="V3243">
        <v>100.22499999999999</v>
      </c>
      <c r="W3243">
        <v>10</v>
      </c>
      <c r="X3243">
        <v>11</v>
      </c>
      <c r="Y3243">
        <v>11</v>
      </c>
      <c r="Z3243">
        <v>0.28084699848584482</v>
      </c>
      <c r="AA3243">
        <v>1</v>
      </c>
    </row>
    <row r="3244" spans="1:27" x14ac:dyDescent="0.25">
      <c r="A3244" t="s">
        <v>98</v>
      </c>
      <c r="B3244" t="s">
        <v>99</v>
      </c>
      <c r="C3244" t="s">
        <v>1367</v>
      </c>
      <c r="D3244" t="s">
        <v>1707</v>
      </c>
      <c r="E3244" t="s">
        <v>3060</v>
      </c>
      <c r="F3244" t="s">
        <v>3080</v>
      </c>
      <c r="H3244" t="s">
        <v>125</v>
      </c>
      <c r="I3244">
        <v>2023</v>
      </c>
      <c r="J3244" t="s">
        <v>3092</v>
      </c>
      <c r="K3244" t="s">
        <v>127</v>
      </c>
      <c r="L3244" t="s">
        <v>3406</v>
      </c>
      <c r="M3244" t="s">
        <v>3416</v>
      </c>
      <c r="N3244">
        <v>1</v>
      </c>
      <c r="O3244">
        <v>2023</v>
      </c>
      <c r="P3244">
        <v>6.3505646294466462</v>
      </c>
      <c r="Q3244">
        <v>4.9667411391618446</v>
      </c>
      <c r="R3244" t="s">
        <v>3065</v>
      </c>
      <c r="S3244">
        <v>38.358540045747127</v>
      </c>
      <c r="T3244">
        <v>102.65</v>
      </c>
      <c r="U3244" t="s">
        <v>3066</v>
      </c>
      <c r="V3244">
        <v>102.65</v>
      </c>
      <c r="W3244">
        <v>10</v>
      </c>
      <c r="X3244">
        <v>11</v>
      </c>
      <c r="Y3244">
        <v>11</v>
      </c>
      <c r="Z3244">
        <v>0.28084699848584482</v>
      </c>
      <c r="AA3244">
        <v>1</v>
      </c>
    </row>
    <row r="3245" spans="1:27" x14ac:dyDescent="0.25">
      <c r="A3245" t="s">
        <v>98</v>
      </c>
      <c r="B3245" t="s">
        <v>99</v>
      </c>
      <c r="C3245" t="s">
        <v>1367</v>
      </c>
      <c r="D3245" t="s">
        <v>1707</v>
      </c>
      <c r="E3245" t="s">
        <v>3060</v>
      </c>
      <c r="F3245" t="s">
        <v>3080</v>
      </c>
      <c r="H3245" t="s">
        <v>125</v>
      </c>
      <c r="I3245">
        <v>2024</v>
      </c>
      <c r="J3245" t="s">
        <v>3094</v>
      </c>
      <c r="K3245" t="s">
        <v>127</v>
      </c>
      <c r="L3245" t="s">
        <v>3406</v>
      </c>
      <c r="M3245" t="s">
        <v>3417</v>
      </c>
      <c r="N3245">
        <v>1</v>
      </c>
      <c r="O3245">
        <v>2024</v>
      </c>
      <c r="P3245">
        <v>6.2857629495543348</v>
      </c>
      <c r="Q3245">
        <v>4.9667411391618446</v>
      </c>
      <c r="R3245" t="s">
        <v>3065</v>
      </c>
      <c r="S3245">
        <v>37.967126371810942</v>
      </c>
      <c r="T3245">
        <v>105.05</v>
      </c>
      <c r="U3245" t="s">
        <v>3066</v>
      </c>
      <c r="V3245">
        <v>105.05</v>
      </c>
      <c r="W3245">
        <v>10</v>
      </c>
      <c r="X3245">
        <v>11</v>
      </c>
      <c r="Y3245">
        <v>11</v>
      </c>
      <c r="Z3245">
        <v>0.28084699848584482</v>
      </c>
      <c r="AA3245">
        <v>1</v>
      </c>
    </row>
    <row r="3246" spans="1:27" x14ac:dyDescent="0.25">
      <c r="A3246" t="s">
        <v>98</v>
      </c>
      <c r="B3246" t="s">
        <v>99</v>
      </c>
      <c r="C3246" t="s">
        <v>1367</v>
      </c>
      <c r="D3246" t="s">
        <v>1707</v>
      </c>
      <c r="E3246" t="s">
        <v>3060</v>
      </c>
      <c r="F3246" t="s">
        <v>3080</v>
      </c>
      <c r="H3246" t="s">
        <v>125</v>
      </c>
      <c r="I3246">
        <v>2025</v>
      </c>
      <c r="J3246" t="s">
        <v>3096</v>
      </c>
      <c r="K3246" t="s">
        <v>127</v>
      </c>
      <c r="L3246" t="s">
        <v>3406</v>
      </c>
      <c r="M3246" t="s">
        <v>3418</v>
      </c>
      <c r="N3246">
        <v>1</v>
      </c>
      <c r="O3246">
        <v>2025</v>
      </c>
      <c r="P3246">
        <v>6.1210586798280389</v>
      </c>
      <c r="Q3246">
        <v>4.9667411391618446</v>
      </c>
      <c r="R3246" t="s">
        <v>3065</v>
      </c>
      <c r="S3246">
        <v>36.97228328388978</v>
      </c>
      <c r="T3246">
        <v>107.47499999999999</v>
      </c>
      <c r="U3246" t="s">
        <v>3066</v>
      </c>
      <c r="V3246">
        <v>107.47499999999999</v>
      </c>
      <c r="W3246">
        <v>10</v>
      </c>
      <c r="X3246">
        <v>11</v>
      </c>
      <c r="Y3246">
        <v>11</v>
      </c>
      <c r="Z3246">
        <v>0.28084699848584482</v>
      </c>
      <c r="AA3246">
        <v>1</v>
      </c>
    </row>
    <row r="3247" spans="1:27" x14ac:dyDescent="0.25">
      <c r="A3247" t="s">
        <v>98</v>
      </c>
      <c r="B3247" t="s">
        <v>99</v>
      </c>
      <c r="C3247" t="s">
        <v>1367</v>
      </c>
      <c r="D3247" t="s">
        <v>1707</v>
      </c>
      <c r="E3247" t="s">
        <v>3060</v>
      </c>
      <c r="F3247" t="s">
        <v>3080</v>
      </c>
      <c r="H3247" t="s">
        <v>125</v>
      </c>
      <c r="I3247">
        <v>2030</v>
      </c>
      <c r="J3247" t="s">
        <v>3098</v>
      </c>
      <c r="K3247" t="s">
        <v>127</v>
      </c>
      <c r="L3247" t="s">
        <v>3406</v>
      </c>
      <c r="M3247" t="s">
        <v>3419</v>
      </c>
      <c r="N3247">
        <v>1</v>
      </c>
      <c r="O3247">
        <v>2030</v>
      </c>
      <c r="P3247">
        <v>5.5459437707837651</v>
      </c>
      <c r="Q3247">
        <v>4.9667411391618446</v>
      </c>
      <c r="R3247" t="s">
        <v>3065</v>
      </c>
      <c r="S3247">
        <v>33.498486927706047</v>
      </c>
      <c r="T3247">
        <v>119.575</v>
      </c>
      <c r="U3247" t="s">
        <v>3066</v>
      </c>
      <c r="V3247">
        <v>119.575</v>
      </c>
      <c r="W3247">
        <v>10</v>
      </c>
      <c r="X3247">
        <v>11</v>
      </c>
      <c r="Y3247">
        <v>11</v>
      </c>
      <c r="Z3247">
        <v>0.28084699848584482</v>
      </c>
      <c r="AA3247">
        <v>1</v>
      </c>
    </row>
    <row r="3248" spans="1:27" x14ac:dyDescent="0.25">
      <c r="A3248" t="s">
        <v>98</v>
      </c>
      <c r="B3248" t="s">
        <v>99</v>
      </c>
      <c r="C3248" t="s">
        <v>1367</v>
      </c>
      <c r="D3248" t="s">
        <v>1707</v>
      </c>
      <c r="E3248" t="s">
        <v>3060</v>
      </c>
      <c r="F3248" t="s">
        <v>3080</v>
      </c>
      <c r="H3248" t="s">
        <v>125</v>
      </c>
      <c r="I3248">
        <v>2040</v>
      </c>
      <c r="J3248" t="s">
        <v>3100</v>
      </c>
      <c r="K3248" t="s">
        <v>127</v>
      </c>
      <c r="L3248" t="s">
        <v>3406</v>
      </c>
      <c r="M3248" t="s">
        <v>3420</v>
      </c>
      <c r="N3248">
        <v>1</v>
      </c>
      <c r="O3248">
        <v>2040</v>
      </c>
      <c r="P3248">
        <v>5.1760341813984789</v>
      </c>
      <c r="Q3248">
        <v>4.9667411391618446</v>
      </c>
      <c r="R3248" t="s">
        <v>3065</v>
      </c>
      <c r="S3248">
        <v>31.2641672056536</v>
      </c>
      <c r="T3248">
        <v>144.42500000000001</v>
      </c>
      <c r="U3248" t="s">
        <v>3066</v>
      </c>
      <c r="V3248">
        <v>144.42500000000001</v>
      </c>
      <c r="W3248">
        <v>10</v>
      </c>
      <c r="X3248">
        <v>11</v>
      </c>
      <c r="Y3248">
        <v>11</v>
      </c>
      <c r="Z3248">
        <v>0.28084699848584482</v>
      </c>
      <c r="AA3248">
        <v>1</v>
      </c>
    </row>
    <row r="3249" spans="1:27" x14ac:dyDescent="0.25">
      <c r="A3249" t="s">
        <v>98</v>
      </c>
      <c r="B3249" t="s">
        <v>99</v>
      </c>
      <c r="C3249" t="s">
        <v>1367</v>
      </c>
      <c r="D3249" t="s">
        <v>1707</v>
      </c>
      <c r="E3249" t="s">
        <v>3060</v>
      </c>
      <c r="F3249" t="s">
        <v>3102</v>
      </c>
      <c r="H3249" t="s">
        <v>125</v>
      </c>
      <c r="I3249">
        <v>2015</v>
      </c>
      <c r="J3249" t="s">
        <v>3103</v>
      </c>
      <c r="K3249" t="s">
        <v>127</v>
      </c>
      <c r="L3249" t="s">
        <v>3406</v>
      </c>
      <c r="M3249" t="s">
        <v>3421</v>
      </c>
      <c r="N3249">
        <v>1</v>
      </c>
      <c r="O3249">
        <v>2020</v>
      </c>
      <c r="P3249">
        <v>2.3976621560155711</v>
      </c>
      <c r="Q3249">
        <v>4.9667411391618446</v>
      </c>
      <c r="R3249" t="s">
        <v>3065</v>
      </c>
      <c r="S3249">
        <v>14.48230593563923</v>
      </c>
      <c r="T3249">
        <v>12.7</v>
      </c>
      <c r="U3249" t="s">
        <v>3066</v>
      </c>
      <c r="V3249">
        <v>12.7</v>
      </c>
      <c r="W3249">
        <v>0</v>
      </c>
      <c r="X3249">
        <v>1</v>
      </c>
      <c r="Y3249">
        <v>1</v>
      </c>
      <c r="Z3249">
        <v>0.28084699848584482</v>
      </c>
      <c r="AA3249">
        <v>1</v>
      </c>
    </row>
    <row r="3250" spans="1:27" x14ac:dyDescent="0.25">
      <c r="A3250" t="s">
        <v>98</v>
      </c>
      <c r="B3250" t="s">
        <v>99</v>
      </c>
      <c r="C3250" t="s">
        <v>1367</v>
      </c>
      <c r="D3250" t="s">
        <v>1707</v>
      </c>
      <c r="E3250" t="s">
        <v>3060</v>
      </c>
      <c r="F3250" t="s">
        <v>3102</v>
      </c>
      <c r="H3250" t="s">
        <v>125</v>
      </c>
      <c r="I3250">
        <v>2022</v>
      </c>
      <c r="J3250" t="s">
        <v>3105</v>
      </c>
      <c r="K3250" t="s">
        <v>127</v>
      </c>
      <c r="L3250" t="s">
        <v>3406</v>
      </c>
      <c r="M3250" t="s">
        <v>3422</v>
      </c>
      <c r="N3250">
        <v>1</v>
      </c>
      <c r="O3250">
        <v>2022</v>
      </c>
      <c r="P3250">
        <v>3.996103593359285</v>
      </c>
      <c r="Q3250">
        <v>4.9667411391618446</v>
      </c>
      <c r="R3250" t="s">
        <v>3065</v>
      </c>
      <c r="S3250">
        <v>24.137176559398711</v>
      </c>
      <c r="T3250">
        <v>9.3000000000000007</v>
      </c>
      <c r="U3250" t="s">
        <v>3066</v>
      </c>
      <c r="V3250">
        <v>9.3000000000000007</v>
      </c>
      <c r="W3250">
        <v>0</v>
      </c>
      <c r="X3250">
        <v>1</v>
      </c>
      <c r="Y3250">
        <v>1</v>
      </c>
      <c r="Z3250">
        <v>0.28084699848584482</v>
      </c>
      <c r="AA3250">
        <v>1</v>
      </c>
    </row>
    <row r="3251" spans="1:27" x14ac:dyDescent="0.25">
      <c r="A3251" t="s">
        <v>98</v>
      </c>
      <c r="B3251" t="s">
        <v>99</v>
      </c>
      <c r="C3251" t="s">
        <v>1367</v>
      </c>
      <c r="D3251" t="s">
        <v>1707</v>
      </c>
      <c r="E3251" t="s">
        <v>3060</v>
      </c>
      <c r="F3251" t="s">
        <v>3107</v>
      </c>
      <c r="H3251" t="s">
        <v>125</v>
      </c>
      <c r="I3251">
        <v>2015</v>
      </c>
      <c r="J3251" t="s">
        <v>3108</v>
      </c>
      <c r="K3251" t="s">
        <v>127</v>
      </c>
      <c r="L3251" t="s">
        <v>3406</v>
      </c>
      <c r="M3251" t="s">
        <v>3423</v>
      </c>
      <c r="N3251">
        <v>1</v>
      </c>
      <c r="O3251">
        <v>2020</v>
      </c>
      <c r="P3251">
        <v>1.188030798025733</v>
      </c>
      <c r="Q3251">
        <v>4.9667411391618446</v>
      </c>
      <c r="R3251" t="s">
        <v>3065</v>
      </c>
      <c r="S3251">
        <v>7.1759173554969147</v>
      </c>
      <c r="T3251">
        <v>71.5</v>
      </c>
      <c r="U3251" t="s">
        <v>3066</v>
      </c>
      <c r="V3251">
        <v>71.5</v>
      </c>
      <c r="W3251">
        <v>6</v>
      </c>
      <c r="X3251">
        <v>7</v>
      </c>
      <c r="Y3251">
        <v>7</v>
      </c>
      <c r="Z3251">
        <v>0.28084699848584482</v>
      </c>
      <c r="AA3251">
        <v>1</v>
      </c>
    </row>
    <row r="3252" spans="1:27" x14ac:dyDescent="0.25">
      <c r="A3252" t="s">
        <v>98</v>
      </c>
      <c r="B3252" t="s">
        <v>99</v>
      </c>
      <c r="C3252" t="s">
        <v>1367</v>
      </c>
      <c r="D3252" t="s">
        <v>1707</v>
      </c>
      <c r="E3252" t="s">
        <v>3060</v>
      </c>
      <c r="F3252" t="s">
        <v>3110</v>
      </c>
      <c r="H3252" t="s">
        <v>125</v>
      </c>
      <c r="I3252">
        <v>2015</v>
      </c>
      <c r="J3252" t="s">
        <v>3111</v>
      </c>
      <c r="K3252" t="s">
        <v>127</v>
      </c>
      <c r="L3252" t="s">
        <v>3406</v>
      </c>
      <c r="M3252" t="s">
        <v>3424</v>
      </c>
      <c r="N3252">
        <v>0</v>
      </c>
      <c r="O3252">
        <v>2020</v>
      </c>
      <c r="P3252">
        <v>7.0633831082620873</v>
      </c>
      <c r="Q3252">
        <v>4.9667411391618446</v>
      </c>
      <c r="R3252" t="s">
        <v>3065</v>
      </c>
      <c r="S3252">
        <v>42.664090459045283</v>
      </c>
      <c r="T3252">
        <v>90</v>
      </c>
      <c r="U3252" t="s">
        <v>3066</v>
      </c>
      <c r="V3252">
        <v>90</v>
      </c>
      <c r="W3252">
        <v>8</v>
      </c>
      <c r="X3252">
        <v>9</v>
      </c>
      <c r="Y3252">
        <v>9</v>
      </c>
      <c r="Z3252">
        <v>0.28084699848584482</v>
      </c>
      <c r="AA3252">
        <v>1</v>
      </c>
    </row>
    <row r="3253" spans="1:27" x14ac:dyDescent="0.25">
      <c r="A3253" t="s">
        <v>98</v>
      </c>
      <c r="B3253" t="s">
        <v>99</v>
      </c>
      <c r="C3253" t="s">
        <v>1367</v>
      </c>
      <c r="D3253" t="s">
        <v>1707</v>
      </c>
      <c r="E3253" t="s">
        <v>3060</v>
      </c>
      <c r="F3253" t="s">
        <v>3110</v>
      </c>
      <c r="H3253" t="s">
        <v>125</v>
      </c>
      <c r="I3253">
        <v>2020</v>
      </c>
      <c r="J3253" t="s">
        <v>3113</v>
      </c>
      <c r="K3253" t="s">
        <v>127</v>
      </c>
      <c r="L3253" t="s">
        <v>3406</v>
      </c>
      <c r="M3253" t="s">
        <v>3424</v>
      </c>
      <c r="N3253">
        <v>1</v>
      </c>
      <c r="O3253">
        <v>2020</v>
      </c>
      <c r="P3253">
        <v>4.449715352605474</v>
      </c>
      <c r="Q3253">
        <v>4.9667411391618446</v>
      </c>
      <c r="R3253" t="s">
        <v>3065</v>
      </c>
      <c r="S3253">
        <v>26.877072276952081</v>
      </c>
      <c r="T3253">
        <v>89.2</v>
      </c>
      <c r="U3253" t="s">
        <v>3066</v>
      </c>
      <c r="V3253">
        <v>89.2</v>
      </c>
      <c r="W3253">
        <v>12</v>
      </c>
      <c r="X3253">
        <v>13</v>
      </c>
      <c r="Y3253">
        <v>13</v>
      </c>
      <c r="Z3253">
        <v>0.28084699848584482</v>
      </c>
      <c r="AA3253">
        <v>1</v>
      </c>
    </row>
    <row r="3254" spans="1:27" x14ac:dyDescent="0.25">
      <c r="A3254" t="s">
        <v>98</v>
      </c>
      <c r="B3254" t="s">
        <v>99</v>
      </c>
      <c r="C3254" t="s">
        <v>1367</v>
      </c>
      <c r="D3254" t="s">
        <v>1707</v>
      </c>
      <c r="E3254" t="s">
        <v>3060</v>
      </c>
      <c r="F3254" t="s">
        <v>3110</v>
      </c>
      <c r="H3254" t="s">
        <v>125</v>
      </c>
      <c r="I3254">
        <v>2022</v>
      </c>
      <c r="J3254" t="s">
        <v>3114</v>
      </c>
      <c r="K3254" t="s">
        <v>127</v>
      </c>
      <c r="L3254" t="s">
        <v>3406</v>
      </c>
      <c r="M3254" t="s">
        <v>3425</v>
      </c>
      <c r="N3254">
        <v>1</v>
      </c>
      <c r="O3254">
        <v>2022</v>
      </c>
      <c r="P3254">
        <v>4.4065142326772646</v>
      </c>
      <c r="Q3254">
        <v>4.9667411391618446</v>
      </c>
      <c r="R3254" t="s">
        <v>3065</v>
      </c>
      <c r="S3254">
        <v>26.616129827661279</v>
      </c>
      <c r="T3254">
        <v>89.2</v>
      </c>
      <c r="U3254" t="s">
        <v>3066</v>
      </c>
      <c r="V3254">
        <v>89.2</v>
      </c>
      <c r="W3254">
        <v>12</v>
      </c>
      <c r="X3254">
        <v>13</v>
      </c>
      <c r="Y3254">
        <v>13</v>
      </c>
      <c r="Z3254">
        <v>0.28084699848584482</v>
      </c>
      <c r="AA3254">
        <v>1</v>
      </c>
    </row>
    <row r="3255" spans="1:27" x14ac:dyDescent="0.25">
      <c r="A3255" t="s">
        <v>98</v>
      </c>
      <c r="B3255" t="s">
        <v>99</v>
      </c>
      <c r="C3255" t="s">
        <v>1367</v>
      </c>
      <c r="D3255" t="s">
        <v>1707</v>
      </c>
      <c r="E3255" t="s">
        <v>3060</v>
      </c>
      <c r="F3255" t="s">
        <v>3110</v>
      </c>
      <c r="H3255" t="s">
        <v>125</v>
      </c>
      <c r="I3255">
        <v>2030</v>
      </c>
      <c r="J3255" t="s">
        <v>3116</v>
      </c>
      <c r="K3255" t="s">
        <v>127</v>
      </c>
      <c r="L3255" t="s">
        <v>3406</v>
      </c>
      <c r="M3255" t="s">
        <v>3426</v>
      </c>
      <c r="N3255">
        <v>1</v>
      </c>
      <c r="O3255">
        <v>2030</v>
      </c>
      <c r="P3255">
        <v>4.2337097529644314</v>
      </c>
      <c r="Q3255">
        <v>4.9667411391618446</v>
      </c>
      <c r="R3255" t="s">
        <v>3065</v>
      </c>
      <c r="S3255">
        <v>25.572360030498089</v>
      </c>
      <c r="T3255">
        <v>89.2</v>
      </c>
      <c r="U3255" t="s">
        <v>3066</v>
      </c>
      <c r="V3255">
        <v>89.2</v>
      </c>
      <c r="W3255">
        <v>12</v>
      </c>
      <c r="X3255">
        <v>13</v>
      </c>
      <c r="Y3255">
        <v>13</v>
      </c>
      <c r="Z3255">
        <v>0.28084699848584482</v>
      </c>
      <c r="AA3255">
        <v>1</v>
      </c>
    </row>
    <row r="3256" spans="1:27" x14ac:dyDescent="0.25">
      <c r="A3256" t="s">
        <v>98</v>
      </c>
      <c r="B3256" t="s">
        <v>99</v>
      </c>
      <c r="C3256" t="s">
        <v>1367</v>
      </c>
      <c r="D3256" t="s">
        <v>1707</v>
      </c>
      <c r="E3256" t="s">
        <v>3060</v>
      </c>
      <c r="F3256" t="s">
        <v>3110</v>
      </c>
      <c r="H3256" t="s">
        <v>125</v>
      </c>
      <c r="I3256">
        <v>2040</v>
      </c>
      <c r="J3256" t="s">
        <v>3118</v>
      </c>
      <c r="K3256" t="s">
        <v>127</v>
      </c>
      <c r="L3256" t="s">
        <v>3406</v>
      </c>
      <c r="M3256" t="s">
        <v>3427</v>
      </c>
      <c r="N3256">
        <v>1</v>
      </c>
      <c r="O3256">
        <v>2040</v>
      </c>
      <c r="P3256">
        <v>4.0285044333054412</v>
      </c>
      <c r="Q3256">
        <v>4.9667411391618446</v>
      </c>
      <c r="R3256" t="s">
        <v>3065</v>
      </c>
      <c r="S3256">
        <v>24.33288339636681</v>
      </c>
      <c r="T3256">
        <v>89.2</v>
      </c>
      <c r="U3256" t="s">
        <v>3066</v>
      </c>
      <c r="V3256">
        <v>89.2</v>
      </c>
      <c r="W3256">
        <v>12</v>
      </c>
      <c r="X3256">
        <v>13</v>
      </c>
      <c r="Y3256">
        <v>13</v>
      </c>
      <c r="Z3256">
        <v>0.28084699848584482</v>
      </c>
      <c r="AA3256">
        <v>1</v>
      </c>
    </row>
    <row r="3257" spans="1:27" x14ac:dyDescent="0.25">
      <c r="A3257" t="s">
        <v>98</v>
      </c>
      <c r="B3257" t="s">
        <v>519</v>
      </c>
      <c r="C3257" t="s">
        <v>1367</v>
      </c>
      <c r="D3257" t="s">
        <v>1707</v>
      </c>
      <c r="E3257" t="s">
        <v>3060</v>
      </c>
      <c r="F3257" t="s">
        <v>3061</v>
      </c>
      <c r="H3257" t="s">
        <v>125</v>
      </c>
      <c r="I3257">
        <v>2015</v>
      </c>
      <c r="J3257" t="s">
        <v>3062</v>
      </c>
      <c r="K3257" t="s">
        <v>127</v>
      </c>
      <c r="L3257" t="s">
        <v>3428</v>
      </c>
      <c r="M3257" t="s">
        <v>3429</v>
      </c>
      <c r="N3257">
        <v>0</v>
      </c>
      <c r="O3257">
        <v>2020</v>
      </c>
      <c r="P3257">
        <v>4.9303278118067926</v>
      </c>
      <c r="Q3257">
        <v>11.116831646955321</v>
      </c>
      <c r="R3257" t="s">
        <v>3065</v>
      </c>
      <c r="S3257">
        <v>26.610070036405268</v>
      </c>
      <c r="T3257">
        <v>15.7</v>
      </c>
      <c r="U3257" t="s">
        <v>3066</v>
      </c>
      <c r="V3257">
        <v>15.7</v>
      </c>
      <c r="W3257">
        <v>0</v>
      </c>
      <c r="X3257">
        <v>1</v>
      </c>
      <c r="Y3257">
        <v>1</v>
      </c>
      <c r="Z3257">
        <v>0.31944737730523498</v>
      </c>
      <c r="AA3257">
        <v>1</v>
      </c>
    </row>
    <row r="3258" spans="1:27" x14ac:dyDescent="0.25">
      <c r="A3258" t="s">
        <v>98</v>
      </c>
      <c r="B3258" t="s">
        <v>519</v>
      </c>
      <c r="C3258" t="s">
        <v>1367</v>
      </c>
      <c r="D3258" t="s">
        <v>1707</v>
      </c>
      <c r="E3258" t="s">
        <v>3060</v>
      </c>
      <c r="F3258" t="s">
        <v>3061</v>
      </c>
      <c r="H3258" t="s">
        <v>125</v>
      </c>
      <c r="I3258">
        <v>2020</v>
      </c>
      <c r="J3258" t="s">
        <v>3067</v>
      </c>
      <c r="K3258" t="s">
        <v>127</v>
      </c>
      <c r="L3258" t="s">
        <v>3428</v>
      </c>
      <c r="M3258" t="s">
        <v>3429</v>
      </c>
      <c r="N3258">
        <v>1</v>
      </c>
      <c r="O3258">
        <v>2020</v>
      </c>
      <c r="P3258">
        <v>7.0363824083069577</v>
      </c>
      <c r="Q3258">
        <v>11.116831646955321</v>
      </c>
      <c r="R3258" t="s">
        <v>3065</v>
      </c>
      <c r="S3258">
        <v>37.976912658747061</v>
      </c>
      <c r="T3258">
        <v>15.7</v>
      </c>
      <c r="U3258" t="s">
        <v>3066</v>
      </c>
      <c r="V3258">
        <v>15.7</v>
      </c>
      <c r="W3258">
        <v>0</v>
      </c>
      <c r="X3258">
        <v>1</v>
      </c>
      <c r="Y3258">
        <v>1</v>
      </c>
      <c r="Z3258">
        <v>0.31944737730523498</v>
      </c>
      <c r="AA3258">
        <v>1</v>
      </c>
    </row>
    <row r="3259" spans="1:27" x14ac:dyDescent="0.25">
      <c r="A3259" t="s">
        <v>98</v>
      </c>
      <c r="B3259" t="s">
        <v>519</v>
      </c>
      <c r="C3259" t="s">
        <v>1367</v>
      </c>
      <c r="D3259" t="s">
        <v>1707</v>
      </c>
      <c r="E3259" t="s">
        <v>3060</v>
      </c>
      <c r="F3259" t="s">
        <v>3061</v>
      </c>
      <c r="H3259" t="s">
        <v>125</v>
      </c>
      <c r="I3259">
        <v>2022</v>
      </c>
      <c r="J3259" t="s">
        <v>3068</v>
      </c>
      <c r="K3259" t="s">
        <v>127</v>
      </c>
      <c r="L3259" t="s">
        <v>3428</v>
      </c>
      <c r="M3259" t="s">
        <v>3430</v>
      </c>
      <c r="N3259">
        <v>1</v>
      </c>
      <c r="O3259">
        <v>2022</v>
      </c>
      <c r="P3259">
        <v>7.8788042469070234</v>
      </c>
      <c r="Q3259">
        <v>11.116831646955321</v>
      </c>
      <c r="R3259" t="s">
        <v>3065</v>
      </c>
      <c r="S3259">
        <v>42.523649707683781</v>
      </c>
      <c r="T3259">
        <v>15.7</v>
      </c>
      <c r="U3259" t="s">
        <v>3066</v>
      </c>
      <c r="V3259">
        <v>15.7</v>
      </c>
      <c r="W3259">
        <v>0</v>
      </c>
      <c r="X3259">
        <v>1</v>
      </c>
      <c r="Y3259">
        <v>1</v>
      </c>
      <c r="Z3259">
        <v>0.31944737730523498</v>
      </c>
      <c r="AA3259">
        <v>1</v>
      </c>
    </row>
    <row r="3260" spans="1:27" x14ac:dyDescent="0.25">
      <c r="A3260" t="s">
        <v>98</v>
      </c>
      <c r="B3260" t="s">
        <v>519</v>
      </c>
      <c r="C3260" t="s">
        <v>1367</v>
      </c>
      <c r="D3260" t="s">
        <v>1707</v>
      </c>
      <c r="E3260" t="s">
        <v>3060</v>
      </c>
      <c r="F3260" t="s">
        <v>3070</v>
      </c>
      <c r="H3260" t="s">
        <v>125</v>
      </c>
      <c r="I3260">
        <v>2015</v>
      </c>
      <c r="J3260" t="s">
        <v>3071</v>
      </c>
      <c r="K3260" t="s">
        <v>127</v>
      </c>
      <c r="L3260" t="s">
        <v>3428</v>
      </c>
      <c r="M3260" t="s">
        <v>3431</v>
      </c>
      <c r="N3260">
        <v>0</v>
      </c>
      <c r="O3260">
        <v>2020</v>
      </c>
      <c r="P3260">
        <v>4.7269225388114773</v>
      </c>
      <c r="Q3260">
        <v>11.116831646955321</v>
      </c>
      <c r="R3260" t="s">
        <v>3065</v>
      </c>
      <c r="S3260">
        <v>25.51224677458935</v>
      </c>
      <c r="T3260">
        <v>59.066666666666663</v>
      </c>
      <c r="U3260" t="s">
        <v>3066</v>
      </c>
      <c r="V3260">
        <v>59.066666666666663</v>
      </c>
      <c r="W3260">
        <v>3</v>
      </c>
      <c r="X3260">
        <v>4</v>
      </c>
      <c r="Y3260">
        <v>4</v>
      </c>
      <c r="Z3260">
        <v>0.31944737730523498</v>
      </c>
      <c r="AA3260">
        <v>1</v>
      </c>
    </row>
    <row r="3261" spans="1:27" x14ac:dyDescent="0.25">
      <c r="A3261" t="s">
        <v>98</v>
      </c>
      <c r="B3261" t="s">
        <v>519</v>
      </c>
      <c r="C3261" t="s">
        <v>1367</v>
      </c>
      <c r="D3261" t="s">
        <v>1707</v>
      </c>
      <c r="E3261" t="s">
        <v>3060</v>
      </c>
      <c r="F3261" t="s">
        <v>3070</v>
      </c>
      <c r="H3261" t="s">
        <v>125</v>
      </c>
      <c r="I3261">
        <v>2020</v>
      </c>
      <c r="J3261" t="s">
        <v>3073</v>
      </c>
      <c r="K3261" t="s">
        <v>127</v>
      </c>
      <c r="L3261" t="s">
        <v>3428</v>
      </c>
      <c r="M3261" t="s">
        <v>3431</v>
      </c>
      <c r="N3261">
        <v>1</v>
      </c>
      <c r="O3261">
        <v>2020</v>
      </c>
      <c r="P3261">
        <v>6.2353616429714247</v>
      </c>
      <c r="Q3261">
        <v>11.116831646955321</v>
      </c>
      <c r="R3261" t="s">
        <v>3065</v>
      </c>
      <c r="S3261">
        <v>33.653626362215363</v>
      </c>
      <c r="T3261">
        <v>59.933333333333337</v>
      </c>
      <c r="U3261" t="s">
        <v>3066</v>
      </c>
      <c r="V3261">
        <v>59.933333333333337</v>
      </c>
      <c r="W3261">
        <v>3</v>
      </c>
      <c r="X3261">
        <v>4</v>
      </c>
      <c r="Y3261">
        <v>4</v>
      </c>
      <c r="Z3261">
        <v>0.31944737730523498</v>
      </c>
      <c r="AA3261">
        <v>1</v>
      </c>
    </row>
    <row r="3262" spans="1:27" x14ac:dyDescent="0.25">
      <c r="A3262" t="s">
        <v>98</v>
      </c>
      <c r="B3262" t="s">
        <v>519</v>
      </c>
      <c r="C3262" t="s">
        <v>1367</v>
      </c>
      <c r="D3262" t="s">
        <v>1707</v>
      </c>
      <c r="E3262" t="s">
        <v>3060</v>
      </c>
      <c r="F3262" t="s">
        <v>3070</v>
      </c>
      <c r="H3262" t="s">
        <v>125</v>
      </c>
      <c r="I3262">
        <v>2022</v>
      </c>
      <c r="J3262" t="s">
        <v>3074</v>
      </c>
      <c r="K3262" t="s">
        <v>127</v>
      </c>
      <c r="L3262" t="s">
        <v>3428</v>
      </c>
      <c r="M3262" t="s">
        <v>3432</v>
      </c>
      <c r="N3262">
        <v>1</v>
      </c>
      <c r="O3262">
        <v>2022</v>
      </c>
      <c r="P3262">
        <v>5.7403488104607021</v>
      </c>
      <c r="Q3262">
        <v>11.116831646955321</v>
      </c>
      <c r="R3262" t="s">
        <v>3065</v>
      </c>
      <c r="S3262">
        <v>30.981932583459809</v>
      </c>
      <c r="T3262">
        <v>65.8</v>
      </c>
      <c r="U3262" t="s">
        <v>3066</v>
      </c>
      <c r="V3262">
        <v>65.8</v>
      </c>
      <c r="W3262">
        <v>3</v>
      </c>
      <c r="X3262">
        <v>4</v>
      </c>
      <c r="Y3262">
        <v>4</v>
      </c>
      <c r="Z3262">
        <v>0.31944737730523498</v>
      </c>
      <c r="AA3262">
        <v>1</v>
      </c>
    </row>
    <row r="3263" spans="1:27" x14ac:dyDescent="0.25">
      <c r="A3263" t="s">
        <v>98</v>
      </c>
      <c r="B3263" t="s">
        <v>519</v>
      </c>
      <c r="C3263" t="s">
        <v>1367</v>
      </c>
      <c r="D3263" t="s">
        <v>1707</v>
      </c>
      <c r="E3263" t="s">
        <v>3060</v>
      </c>
      <c r="F3263" t="s">
        <v>3070</v>
      </c>
      <c r="H3263" t="s">
        <v>125</v>
      </c>
      <c r="I3263">
        <v>2030</v>
      </c>
      <c r="J3263" t="s">
        <v>3076</v>
      </c>
      <c r="K3263" t="s">
        <v>127</v>
      </c>
      <c r="L3263" t="s">
        <v>3428</v>
      </c>
      <c r="M3263" t="s">
        <v>3433</v>
      </c>
      <c r="N3263">
        <v>1</v>
      </c>
      <c r="O3263">
        <v>2030</v>
      </c>
      <c r="P3263">
        <v>5.513542930837608</v>
      </c>
      <c r="Q3263">
        <v>11.116831646955321</v>
      </c>
      <c r="R3263" t="s">
        <v>3065</v>
      </c>
      <c r="S3263">
        <v>29.757811070284539</v>
      </c>
      <c r="T3263">
        <v>68.5</v>
      </c>
      <c r="U3263" t="s">
        <v>3066</v>
      </c>
      <c r="V3263">
        <v>68.5</v>
      </c>
      <c r="W3263">
        <v>3</v>
      </c>
      <c r="X3263">
        <v>4</v>
      </c>
      <c r="Y3263">
        <v>4</v>
      </c>
      <c r="Z3263">
        <v>0.31944737730523498</v>
      </c>
      <c r="AA3263">
        <v>1</v>
      </c>
    </row>
    <row r="3264" spans="1:27" x14ac:dyDescent="0.25">
      <c r="A3264" t="s">
        <v>98</v>
      </c>
      <c r="B3264" t="s">
        <v>519</v>
      </c>
      <c r="C3264" t="s">
        <v>1367</v>
      </c>
      <c r="D3264" t="s">
        <v>1707</v>
      </c>
      <c r="E3264" t="s">
        <v>3060</v>
      </c>
      <c r="F3264" t="s">
        <v>3070</v>
      </c>
      <c r="H3264" t="s">
        <v>125</v>
      </c>
      <c r="I3264">
        <v>2040</v>
      </c>
      <c r="J3264" t="s">
        <v>3078</v>
      </c>
      <c r="K3264" t="s">
        <v>127</v>
      </c>
      <c r="L3264" t="s">
        <v>3428</v>
      </c>
      <c r="M3264" t="s">
        <v>3434</v>
      </c>
      <c r="N3264">
        <v>1</v>
      </c>
      <c r="O3264">
        <v>2040</v>
      </c>
      <c r="P3264">
        <v>5.2435359312863046</v>
      </c>
      <c r="Q3264">
        <v>11.116831646955321</v>
      </c>
      <c r="R3264" t="s">
        <v>3065</v>
      </c>
      <c r="S3264">
        <v>28.3005235545997</v>
      </c>
      <c r="T3264">
        <v>72</v>
      </c>
      <c r="U3264" t="s">
        <v>3066</v>
      </c>
      <c r="V3264">
        <v>72</v>
      </c>
      <c r="W3264">
        <v>3</v>
      </c>
      <c r="X3264">
        <v>4</v>
      </c>
      <c r="Y3264">
        <v>4</v>
      </c>
      <c r="Z3264">
        <v>0.31944737730523498</v>
      </c>
      <c r="AA3264">
        <v>1</v>
      </c>
    </row>
    <row r="3265" spans="1:27" x14ac:dyDescent="0.25">
      <c r="A3265" t="s">
        <v>98</v>
      </c>
      <c r="B3265" t="s">
        <v>519</v>
      </c>
      <c r="C3265" t="s">
        <v>1367</v>
      </c>
      <c r="D3265" t="s">
        <v>1707</v>
      </c>
      <c r="E3265" t="s">
        <v>3060</v>
      </c>
      <c r="F3265" t="s">
        <v>3080</v>
      </c>
      <c r="H3265" t="s">
        <v>125</v>
      </c>
      <c r="I3265">
        <v>2015</v>
      </c>
      <c r="J3265" t="s">
        <v>3081</v>
      </c>
      <c r="K3265" t="s">
        <v>127</v>
      </c>
      <c r="L3265" t="s">
        <v>3428</v>
      </c>
      <c r="M3265" t="s">
        <v>3435</v>
      </c>
      <c r="N3265">
        <v>0</v>
      </c>
      <c r="O3265">
        <v>2020</v>
      </c>
      <c r="P3265">
        <v>21.61676038407732</v>
      </c>
      <c r="Q3265">
        <v>11.116831646955321</v>
      </c>
      <c r="R3265" t="s">
        <v>3065</v>
      </c>
      <c r="S3265">
        <v>116.6704385057287</v>
      </c>
      <c r="T3265">
        <v>79.849999999999994</v>
      </c>
      <c r="U3265" t="s">
        <v>3066</v>
      </c>
      <c r="V3265">
        <v>79.849999999999994</v>
      </c>
      <c r="W3265">
        <v>11</v>
      </c>
      <c r="X3265">
        <v>12</v>
      </c>
      <c r="Y3265">
        <v>12</v>
      </c>
      <c r="Z3265">
        <v>0.31944737730523498</v>
      </c>
      <c r="AA3265">
        <v>1</v>
      </c>
    </row>
    <row r="3266" spans="1:27" x14ac:dyDescent="0.25">
      <c r="A3266" t="s">
        <v>98</v>
      </c>
      <c r="B3266" t="s">
        <v>519</v>
      </c>
      <c r="C3266" t="s">
        <v>1367</v>
      </c>
      <c r="D3266" t="s">
        <v>1707</v>
      </c>
      <c r="E3266" t="s">
        <v>3060</v>
      </c>
      <c r="F3266" t="s">
        <v>3080</v>
      </c>
      <c r="H3266" t="s">
        <v>125</v>
      </c>
      <c r="I3266">
        <v>2016</v>
      </c>
      <c r="J3266" t="s">
        <v>3083</v>
      </c>
      <c r="K3266" t="s">
        <v>127</v>
      </c>
      <c r="L3266" t="s">
        <v>3428</v>
      </c>
      <c r="M3266" t="s">
        <v>3435</v>
      </c>
      <c r="N3266">
        <v>0</v>
      </c>
      <c r="O3266">
        <v>2020</v>
      </c>
      <c r="P3266">
        <v>21.128047714889458</v>
      </c>
      <c r="Q3266">
        <v>11.116831646955321</v>
      </c>
      <c r="R3266" t="s">
        <v>3065</v>
      </c>
      <c r="S3266">
        <v>114.0327481023391</v>
      </c>
      <c r="T3266">
        <v>83.025000000000006</v>
      </c>
      <c r="U3266" t="s">
        <v>3066</v>
      </c>
      <c r="V3266">
        <v>83.025000000000006</v>
      </c>
      <c r="W3266">
        <v>11</v>
      </c>
      <c r="X3266">
        <v>12</v>
      </c>
      <c r="Y3266">
        <v>12</v>
      </c>
      <c r="Z3266">
        <v>0.31944737730523498</v>
      </c>
      <c r="AA3266">
        <v>1</v>
      </c>
    </row>
    <row r="3267" spans="1:27" x14ac:dyDescent="0.25">
      <c r="A3267" t="s">
        <v>98</v>
      </c>
      <c r="B3267" t="s">
        <v>519</v>
      </c>
      <c r="C3267" t="s">
        <v>1367</v>
      </c>
      <c r="D3267" t="s">
        <v>1707</v>
      </c>
      <c r="E3267" t="s">
        <v>3060</v>
      </c>
      <c r="F3267" t="s">
        <v>3080</v>
      </c>
      <c r="H3267" t="s">
        <v>125</v>
      </c>
      <c r="I3267">
        <v>2017</v>
      </c>
      <c r="J3267" t="s">
        <v>3084</v>
      </c>
      <c r="K3267" t="s">
        <v>127</v>
      </c>
      <c r="L3267" t="s">
        <v>3428</v>
      </c>
      <c r="M3267" t="s">
        <v>3435</v>
      </c>
      <c r="N3267">
        <v>0</v>
      </c>
      <c r="O3267">
        <v>2020</v>
      </c>
      <c r="P3267">
        <v>17.431651891032121</v>
      </c>
      <c r="Q3267">
        <v>11.116831646955321</v>
      </c>
      <c r="R3267" t="s">
        <v>3065</v>
      </c>
      <c r="S3267">
        <v>94.08248201261361</v>
      </c>
      <c r="T3267">
        <v>86.2</v>
      </c>
      <c r="U3267" t="s">
        <v>3066</v>
      </c>
      <c r="V3267">
        <v>86.2</v>
      </c>
      <c r="W3267">
        <v>11</v>
      </c>
      <c r="X3267">
        <v>12</v>
      </c>
      <c r="Y3267">
        <v>12</v>
      </c>
      <c r="Z3267">
        <v>0.31944737730523498</v>
      </c>
      <c r="AA3267">
        <v>1</v>
      </c>
    </row>
    <row r="3268" spans="1:27" x14ac:dyDescent="0.25">
      <c r="A3268" t="s">
        <v>98</v>
      </c>
      <c r="B3268" t="s">
        <v>519</v>
      </c>
      <c r="C3268" t="s">
        <v>1367</v>
      </c>
      <c r="D3268" t="s">
        <v>1707</v>
      </c>
      <c r="E3268" t="s">
        <v>3060</v>
      </c>
      <c r="F3268" t="s">
        <v>3080</v>
      </c>
      <c r="H3268" t="s">
        <v>125</v>
      </c>
      <c r="I3268">
        <v>2018</v>
      </c>
      <c r="J3268" t="s">
        <v>3085</v>
      </c>
      <c r="K3268" t="s">
        <v>127</v>
      </c>
      <c r="L3268" t="s">
        <v>3428</v>
      </c>
      <c r="M3268" t="s">
        <v>3435</v>
      </c>
      <c r="N3268">
        <v>0</v>
      </c>
      <c r="O3268">
        <v>2020</v>
      </c>
      <c r="P3268">
        <v>15.33639757451401</v>
      </c>
      <c r="Q3268">
        <v>11.116831646955321</v>
      </c>
      <c r="R3268" t="s">
        <v>3065</v>
      </c>
      <c r="S3268">
        <v>82.773930890899194</v>
      </c>
      <c r="T3268">
        <v>89.35</v>
      </c>
      <c r="U3268" t="s">
        <v>3066</v>
      </c>
      <c r="V3268">
        <v>89.35</v>
      </c>
      <c r="W3268">
        <v>10</v>
      </c>
      <c r="X3268">
        <v>11</v>
      </c>
      <c r="Y3268">
        <v>11</v>
      </c>
      <c r="Z3268">
        <v>0.31944737730523498</v>
      </c>
      <c r="AA3268">
        <v>1</v>
      </c>
    </row>
    <row r="3269" spans="1:27" x14ac:dyDescent="0.25">
      <c r="A3269" t="s">
        <v>98</v>
      </c>
      <c r="B3269" t="s">
        <v>519</v>
      </c>
      <c r="C3269" t="s">
        <v>1367</v>
      </c>
      <c r="D3269" t="s">
        <v>1707</v>
      </c>
      <c r="E3269" t="s">
        <v>3060</v>
      </c>
      <c r="F3269" t="s">
        <v>3080</v>
      </c>
      <c r="H3269" t="s">
        <v>125</v>
      </c>
      <c r="I3269">
        <v>2019</v>
      </c>
      <c r="J3269" t="s">
        <v>3086</v>
      </c>
      <c r="K3269" t="s">
        <v>127</v>
      </c>
      <c r="L3269" t="s">
        <v>3428</v>
      </c>
      <c r="M3269" t="s">
        <v>3435</v>
      </c>
      <c r="N3269">
        <v>0</v>
      </c>
      <c r="O3269">
        <v>2020</v>
      </c>
      <c r="P3269">
        <v>13.24384332799141</v>
      </c>
      <c r="Q3269">
        <v>11.116831646955321</v>
      </c>
      <c r="R3269" t="s">
        <v>3065</v>
      </c>
      <c r="S3269">
        <v>71.479952644341651</v>
      </c>
      <c r="T3269">
        <v>92.55</v>
      </c>
      <c r="U3269" t="s">
        <v>3066</v>
      </c>
      <c r="V3269">
        <v>92.55</v>
      </c>
      <c r="W3269">
        <v>10</v>
      </c>
      <c r="X3269">
        <v>11</v>
      </c>
      <c r="Y3269">
        <v>11</v>
      </c>
      <c r="Z3269">
        <v>0.31944737730523498</v>
      </c>
      <c r="AA3269">
        <v>1</v>
      </c>
    </row>
    <row r="3270" spans="1:27" x14ac:dyDescent="0.25">
      <c r="A3270" t="s">
        <v>98</v>
      </c>
      <c r="B3270" t="s">
        <v>519</v>
      </c>
      <c r="C3270" t="s">
        <v>1367</v>
      </c>
      <c r="D3270" t="s">
        <v>1707</v>
      </c>
      <c r="E3270" t="s">
        <v>3060</v>
      </c>
      <c r="F3270" t="s">
        <v>3080</v>
      </c>
      <c r="H3270" t="s">
        <v>125</v>
      </c>
      <c r="I3270">
        <v>2020</v>
      </c>
      <c r="J3270" t="s">
        <v>3087</v>
      </c>
      <c r="K3270" t="s">
        <v>127</v>
      </c>
      <c r="L3270" t="s">
        <v>3428</v>
      </c>
      <c r="M3270" t="s">
        <v>3435</v>
      </c>
      <c r="N3270">
        <v>1</v>
      </c>
      <c r="O3270">
        <v>2020</v>
      </c>
      <c r="P3270">
        <v>11.1485890114733</v>
      </c>
      <c r="Q3270">
        <v>11.116831646955321</v>
      </c>
      <c r="R3270" t="s">
        <v>3065</v>
      </c>
      <c r="S3270">
        <v>60.171401522627271</v>
      </c>
      <c r="T3270">
        <v>95.699999999999989</v>
      </c>
      <c r="U3270" t="s">
        <v>3066</v>
      </c>
      <c r="V3270">
        <v>95.699999999999989</v>
      </c>
      <c r="W3270">
        <v>10</v>
      </c>
      <c r="X3270">
        <v>11</v>
      </c>
      <c r="Y3270">
        <v>11</v>
      </c>
      <c r="Z3270">
        <v>0.31944737730523498</v>
      </c>
      <c r="AA3270">
        <v>1</v>
      </c>
    </row>
    <row r="3271" spans="1:27" x14ac:dyDescent="0.25">
      <c r="A3271" t="s">
        <v>98</v>
      </c>
      <c r="B3271" t="s">
        <v>519</v>
      </c>
      <c r="C3271" t="s">
        <v>1367</v>
      </c>
      <c r="D3271" t="s">
        <v>1707</v>
      </c>
      <c r="E3271" t="s">
        <v>3060</v>
      </c>
      <c r="F3271" t="s">
        <v>3080</v>
      </c>
      <c r="H3271" t="s">
        <v>125</v>
      </c>
      <c r="I3271">
        <v>2021</v>
      </c>
      <c r="J3271" t="s">
        <v>3088</v>
      </c>
      <c r="K3271" t="s">
        <v>127</v>
      </c>
      <c r="L3271" t="s">
        <v>3428</v>
      </c>
      <c r="M3271" t="s">
        <v>3436</v>
      </c>
      <c r="N3271">
        <v>1</v>
      </c>
      <c r="O3271">
        <v>2021</v>
      </c>
      <c r="P3271">
        <v>8.8076283253635061</v>
      </c>
      <c r="Q3271">
        <v>11.116831646955321</v>
      </c>
      <c r="R3271" t="s">
        <v>3065</v>
      </c>
      <c r="S3271">
        <v>47.536718761639648</v>
      </c>
      <c r="T3271">
        <v>97.949999999999989</v>
      </c>
      <c r="U3271" t="s">
        <v>3066</v>
      </c>
      <c r="V3271">
        <v>97.949999999999989</v>
      </c>
      <c r="W3271">
        <v>9</v>
      </c>
      <c r="X3271">
        <v>10</v>
      </c>
      <c r="Y3271">
        <v>10</v>
      </c>
      <c r="Z3271">
        <v>0.31944737730523498</v>
      </c>
      <c r="AA3271">
        <v>1</v>
      </c>
    </row>
    <row r="3272" spans="1:27" x14ac:dyDescent="0.25">
      <c r="A3272" t="s">
        <v>98</v>
      </c>
      <c r="B3272" t="s">
        <v>519</v>
      </c>
      <c r="C3272" t="s">
        <v>1367</v>
      </c>
      <c r="D3272" t="s">
        <v>1707</v>
      </c>
      <c r="E3272" t="s">
        <v>3060</v>
      </c>
      <c r="F3272" t="s">
        <v>3080</v>
      </c>
      <c r="H3272" t="s">
        <v>125</v>
      </c>
      <c r="I3272">
        <v>2022</v>
      </c>
      <c r="J3272" t="s">
        <v>3090</v>
      </c>
      <c r="K3272" t="s">
        <v>127</v>
      </c>
      <c r="L3272" t="s">
        <v>3428</v>
      </c>
      <c r="M3272" t="s">
        <v>3437</v>
      </c>
      <c r="N3272">
        <v>1</v>
      </c>
      <c r="O3272">
        <v>2022</v>
      </c>
      <c r="P3272">
        <v>6.4693677092492212</v>
      </c>
      <c r="Q3272">
        <v>11.116831646955321</v>
      </c>
      <c r="R3272" t="s">
        <v>3065</v>
      </c>
      <c r="S3272">
        <v>34.91660887580889</v>
      </c>
      <c r="T3272">
        <v>100.22499999999999</v>
      </c>
      <c r="U3272" t="s">
        <v>3066</v>
      </c>
      <c r="V3272">
        <v>100.22499999999999</v>
      </c>
      <c r="W3272">
        <v>9</v>
      </c>
      <c r="X3272">
        <v>10</v>
      </c>
      <c r="Y3272">
        <v>10</v>
      </c>
      <c r="Z3272">
        <v>0.31944737730523498</v>
      </c>
      <c r="AA3272">
        <v>1</v>
      </c>
    </row>
    <row r="3273" spans="1:27" x14ac:dyDescent="0.25">
      <c r="A3273" t="s">
        <v>98</v>
      </c>
      <c r="B3273" t="s">
        <v>519</v>
      </c>
      <c r="C3273" t="s">
        <v>1367</v>
      </c>
      <c r="D3273" t="s">
        <v>1707</v>
      </c>
      <c r="E3273" t="s">
        <v>3060</v>
      </c>
      <c r="F3273" t="s">
        <v>3080</v>
      </c>
      <c r="H3273" t="s">
        <v>125</v>
      </c>
      <c r="I3273">
        <v>2023</v>
      </c>
      <c r="J3273" t="s">
        <v>3092</v>
      </c>
      <c r="K3273" t="s">
        <v>127</v>
      </c>
      <c r="L3273" t="s">
        <v>3428</v>
      </c>
      <c r="M3273" t="s">
        <v>3438</v>
      </c>
      <c r="N3273">
        <v>1</v>
      </c>
      <c r="O3273">
        <v>2023</v>
      </c>
      <c r="P3273">
        <v>6.3505646294466462</v>
      </c>
      <c r="Q3273">
        <v>11.116831646955321</v>
      </c>
      <c r="R3273" t="s">
        <v>3065</v>
      </c>
      <c r="S3273">
        <v>34.27540236890755</v>
      </c>
      <c r="T3273">
        <v>102.65</v>
      </c>
      <c r="U3273" t="s">
        <v>3066</v>
      </c>
      <c r="V3273">
        <v>102.65</v>
      </c>
      <c r="W3273">
        <v>9</v>
      </c>
      <c r="X3273">
        <v>10</v>
      </c>
      <c r="Y3273">
        <v>10</v>
      </c>
      <c r="Z3273">
        <v>0.31944737730523498</v>
      </c>
      <c r="AA3273">
        <v>1</v>
      </c>
    </row>
    <row r="3274" spans="1:27" x14ac:dyDescent="0.25">
      <c r="A3274" t="s">
        <v>98</v>
      </c>
      <c r="B3274" t="s">
        <v>519</v>
      </c>
      <c r="C3274" t="s">
        <v>1367</v>
      </c>
      <c r="D3274" t="s">
        <v>1707</v>
      </c>
      <c r="E3274" t="s">
        <v>3060</v>
      </c>
      <c r="F3274" t="s">
        <v>3080</v>
      </c>
      <c r="H3274" t="s">
        <v>125</v>
      </c>
      <c r="I3274">
        <v>2024</v>
      </c>
      <c r="J3274" t="s">
        <v>3094</v>
      </c>
      <c r="K3274" t="s">
        <v>127</v>
      </c>
      <c r="L3274" t="s">
        <v>3428</v>
      </c>
      <c r="M3274" t="s">
        <v>3439</v>
      </c>
      <c r="N3274">
        <v>1</v>
      </c>
      <c r="O3274">
        <v>2024</v>
      </c>
      <c r="P3274">
        <v>6.2857629495543348</v>
      </c>
      <c r="Q3274">
        <v>11.116831646955321</v>
      </c>
      <c r="R3274" t="s">
        <v>3065</v>
      </c>
      <c r="S3274">
        <v>33.925653365143198</v>
      </c>
      <c r="T3274">
        <v>105.05</v>
      </c>
      <c r="U3274" t="s">
        <v>3066</v>
      </c>
      <c r="V3274">
        <v>105.05</v>
      </c>
      <c r="W3274">
        <v>9</v>
      </c>
      <c r="X3274">
        <v>10</v>
      </c>
      <c r="Y3274">
        <v>10</v>
      </c>
      <c r="Z3274">
        <v>0.31944737730523498</v>
      </c>
      <c r="AA3274">
        <v>1</v>
      </c>
    </row>
    <row r="3275" spans="1:27" x14ac:dyDescent="0.25">
      <c r="A3275" t="s">
        <v>98</v>
      </c>
      <c r="B3275" t="s">
        <v>519</v>
      </c>
      <c r="C3275" t="s">
        <v>1367</v>
      </c>
      <c r="D3275" t="s">
        <v>1707</v>
      </c>
      <c r="E3275" t="s">
        <v>3060</v>
      </c>
      <c r="F3275" t="s">
        <v>3080</v>
      </c>
      <c r="H3275" t="s">
        <v>125</v>
      </c>
      <c r="I3275">
        <v>2025</v>
      </c>
      <c r="J3275" t="s">
        <v>3096</v>
      </c>
      <c r="K3275" t="s">
        <v>127</v>
      </c>
      <c r="L3275" t="s">
        <v>3428</v>
      </c>
      <c r="M3275" t="s">
        <v>3440</v>
      </c>
      <c r="N3275">
        <v>1</v>
      </c>
      <c r="O3275">
        <v>2025</v>
      </c>
      <c r="P3275">
        <v>6.1210586798280389</v>
      </c>
      <c r="Q3275">
        <v>11.116831646955321</v>
      </c>
      <c r="R3275" t="s">
        <v>3065</v>
      </c>
      <c r="S3275">
        <v>33.036707980575443</v>
      </c>
      <c r="T3275">
        <v>107.47499999999999</v>
      </c>
      <c r="U3275" t="s">
        <v>3066</v>
      </c>
      <c r="V3275">
        <v>107.47499999999999</v>
      </c>
      <c r="W3275">
        <v>9</v>
      </c>
      <c r="X3275">
        <v>10</v>
      </c>
      <c r="Y3275">
        <v>10</v>
      </c>
      <c r="Z3275">
        <v>0.31944737730523498</v>
      </c>
      <c r="AA3275">
        <v>1</v>
      </c>
    </row>
    <row r="3276" spans="1:27" x14ac:dyDescent="0.25">
      <c r="A3276" t="s">
        <v>98</v>
      </c>
      <c r="B3276" t="s">
        <v>519</v>
      </c>
      <c r="C3276" t="s">
        <v>1367</v>
      </c>
      <c r="D3276" t="s">
        <v>1707</v>
      </c>
      <c r="E3276" t="s">
        <v>3060</v>
      </c>
      <c r="F3276" t="s">
        <v>3080</v>
      </c>
      <c r="H3276" t="s">
        <v>125</v>
      </c>
      <c r="I3276">
        <v>2030</v>
      </c>
      <c r="J3276" t="s">
        <v>3098</v>
      </c>
      <c r="K3276" t="s">
        <v>127</v>
      </c>
      <c r="L3276" t="s">
        <v>3428</v>
      </c>
      <c r="M3276" t="s">
        <v>3441</v>
      </c>
      <c r="N3276">
        <v>1</v>
      </c>
      <c r="O3276">
        <v>2030</v>
      </c>
      <c r="P3276">
        <v>5.5459437707837651</v>
      </c>
      <c r="Q3276">
        <v>11.116831646955321</v>
      </c>
      <c r="R3276" t="s">
        <v>3065</v>
      </c>
      <c r="S3276">
        <v>29.932685572166729</v>
      </c>
      <c r="T3276">
        <v>119.575</v>
      </c>
      <c r="U3276" t="s">
        <v>3066</v>
      </c>
      <c r="V3276">
        <v>119.575</v>
      </c>
      <c r="W3276">
        <v>9</v>
      </c>
      <c r="X3276">
        <v>10</v>
      </c>
      <c r="Y3276">
        <v>10</v>
      </c>
      <c r="Z3276">
        <v>0.31944737730523498</v>
      </c>
      <c r="AA3276">
        <v>1</v>
      </c>
    </row>
    <row r="3277" spans="1:27" x14ac:dyDescent="0.25">
      <c r="A3277" t="s">
        <v>98</v>
      </c>
      <c r="B3277" t="s">
        <v>519</v>
      </c>
      <c r="C3277" t="s">
        <v>1367</v>
      </c>
      <c r="D3277" t="s">
        <v>1707</v>
      </c>
      <c r="E3277" t="s">
        <v>3060</v>
      </c>
      <c r="F3277" t="s">
        <v>3080</v>
      </c>
      <c r="H3277" t="s">
        <v>125</v>
      </c>
      <c r="I3277">
        <v>2040</v>
      </c>
      <c r="J3277" t="s">
        <v>3100</v>
      </c>
      <c r="K3277" t="s">
        <v>127</v>
      </c>
      <c r="L3277" t="s">
        <v>3428</v>
      </c>
      <c r="M3277" t="s">
        <v>3442</v>
      </c>
      <c r="N3277">
        <v>1</v>
      </c>
      <c r="O3277">
        <v>2040</v>
      </c>
      <c r="P3277">
        <v>5.1760341813984789</v>
      </c>
      <c r="Q3277">
        <v>11.116831646955321</v>
      </c>
      <c r="R3277" t="s">
        <v>3065</v>
      </c>
      <c r="S3277">
        <v>27.936201675678479</v>
      </c>
      <c r="T3277">
        <v>144.42500000000001</v>
      </c>
      <c r="U3277" t="s">
        <v>3066</v>
      </c>
      <c r="V3277">
        <v>144.42500000000001</v>
      </c>
      <c r="W3277">
        <v>9</v>
      </c>
      <c r="X3277">
        <v>10</v>
      </c>
      <c r="Y3277">
        <v>10</v>
      </c>
      <c r="Z3277">
        <v>0.31944737730523498</v>
      </c>
      <c r="AA3277">
        <v>1</v>
      </c>
    </row>
    <row r="3278" spans="1:27" x14ac:dyDescent="0.25">
      <c r="A3278" t="s">
        <v>98</v>
      </c>
      <c r="B3278" t="s">
        <v>519</v>
      </c>
      <c r="C3278" t="s">
        <v>1367</v>
      </c>
      <c r="D3278" t="s">
        <v>1707</v>
      </c>
      <c r="E3278" t="s">
        <v>3060</v>
      </c>
      <c r="F3278" t="s">
        <v>3102</v>
      </c>
      <c r="H3278" t="s">
        <v>125</v>
      </c>
      <c r="I3278">
        <v>2015</v>
      </c>
      <c r="J3278" t="s">
        <v>3103</v>
      </c>
      <c r="K3278" t="s">
        <v>127</v>
      </c>
      <c r="L3278" t="s">
        <v>3428</v>
      </c>
      <c r="M3278" t="s">
        <v>3443</v>
      </c>
      <c r="N3278">
        <v>1</v>
      </c>
      <c r="O3278">
        <v>2020</v>
      </c>
      <c r="P3278">
        <v>2.3976621560155711</v>
      </c>
      <c r="Q3278">
        <v>11.116831646955321</v>
      </c>
      <c r="R3278" t="s">
        <v>3065</v>
      </c>
      <c r="S3278">
        <v>12.94071313928143</v>
      </c>
      <c r="T3278">
        <v>12.7</v>
      </c>
      <c r="U3278" t="s">
        <v>3066</v>
      </c>
      <c r="V3278">
        <v>12.7</v>
      </c>
      <c r="W3278">
        <v>0</v>
      </c>
      <c r="X3278">
        <v>1</v>
      </c>
      <c r="Y3278">
        <v>1</v>
      </c>
      <c r="Z3278">
        <v>0.31944737730523498</v>
      </c>
      <c r="AA3278">
        <v>1</v>
      </c>
    </row>
    <row r="3279" spans="1:27" x14ac:dyDescent="0.25">
      <c r="A3279" t="s">
        <v>98</v>
      </c>
      <c r="B3279" t="s">
        <v>519</v>
      </c>
      <c r="C3279" t="s">
        <v>1367</v>
      </c>
      <c r="D3279" t="s">
        <v>1707</v>
      </c>
      <c r="E3279" t="s">
        <v>3060</v>
      </c>
      <c r="F3279" t="s">
        <v>3102</v>
      </c>
      <c r="H3279" t="s">
        <v>125</v>
      </c>
      <c r="I3279">
        <v>2022</v>
      </c>
      <c r="J3279" t="s">
        <v>3105</v>
      </c>
      <c r="K3279" t="s">
        <v>127</v>
      </c>
      <c r="L3279" t="s">
        <v>3428</v>
      </c>
      <c r="M3279" t="s">
        <v>3444</v>
      </c>
      <c r="N3279">
        <v>1</v>
      </c>
      <c r="O3279">
        <v>2022</v>
      </c>
      <c r="P3279">
        <v>3.996103593359285</v>
      </c>
      <c r="Q3279">
        <v>11.116831646955321</v>
      </c>
      <c r="R3279" t="s">
        <v>3065</v>
      </c>
      <c r="S3279">
        <v>21.56785523213571</v>
      </c>
      <c r="T3279">
        <v>9.3000000000000007</v>
      </c>
      <c r="U3279" t="s">
        <v>3066</v>
      </c>
      <c r="V3279">
        <v>9.3000000000000007</v>
      </c>
      <c r="W3279">
        <v>0</v>
      </c>
      <c r="X3279">
        <v>1</v>
      </c>
      <c r="Y3279">
        <v>1</v>
      </c>
      <c r="Z3279">
        <v>0.31944737730523498</v>
      </c>
      <c r="AA3279">
        <v>1</v>
      </c>
    </row>
    <row r="3280" spans="1:27" x14ac:dyDescent="0.25">
      <c r="A3280" t="s">
        <v>98</v>
      </c>
      <c r="B3280" t="s">
        <v>519</v>
      </c>
      <c r="C3280" t="s">
        <v>1367</v>
      </c>
      <c r="D3280" t="s">
        <v>1707</v>
      </c>
      <c r="E3280" t="s">
        <v>3060</v>
      </c>
      <c r="F3280" t="s">
        <v>3107</v>
      </c>
      <c r="H3280" t="s">
        <v>125</v>
      </c>
      <c r="I3280">
        <v>2015</v>
      </c>
      <c r="J3280" t="s">
        <v>3108</v>
      </c>
      <c r="K3280" t="s">
        <v>127</v>
      </c>
      <c r="L3280" t="s">
        <v>3428</v>
      </c>
      <c r="M3280" t="s">
        <v>3445</v>
      </c>
      <c r="N3280">
        <v>1</v>
      </c>
      <c r="O3280">
        <v>2020</v>
      </c>
      <c r="P3280">
        <v>1.188030798025733</v>
      </c>
      <c r="Q3280">
        <v>11.116831646955321</v>
      </c>
      <c r="R3280" t="s">
        <v>3065</v>
      </c>
      <c r="S3280">
        <v>6.4120650690133187</v>
      </c>
      <c r="T3280">
        <v>71.5</v>
      </c>
      <c r="U3280" t="s">
        <v>3066</v>
      </c>
      <c r="V3280">
        <v>71.5</v>
      </c>
      <c r="W3280">
        <v>5</v>
      </c>
      <c r="X3280">
        <v>6</v>
      </c>
      <c r="Y3280">
        <v>6</v>
      </c>
      <c r="Z3280">
        <v>0.31944737730523498</v>
      </c>
      <c r="AA3280">
        <v>1</v>
      </c>
    </row>
    <row r="3281" spans="1:27" x14ac:dyDescent="0.25">
      <c r="A3281" t="s">
        <v>98</v>
      </c>
      <c r="B3281" t="s">
        <v>519</v>
      </c>
      <c r="C3281" t="s">
        <v>1367</v>
      </c>
      <c r="D3281" t="s">
        <v>1707</v>
      </c>
      <c r="E3281" t="s">
        <v>3060</v>
      </c>
      <c r="F3281" t="s">
        <v>3110</v>
      </c>
      <c r="H3281" t="s">
        <v>125</v>
      </c>
      <c r="I3281">
        <v>2015</v>
      </c>
      <c r="J3281" t="s">
        <v>3111</v>
      </c>
      <c r="K3281" t="s">
        <v>127</v>
      </c>
      <c r="L3281" t="s">
        <v>3428</v>
      </c>
      <c r="M3281" t="s">
        <v>3446</v>
      </c>
      <c r="N3281">
        <v>0</v>
      </c>
      <c r="O3281">
        <v>2020</v>
      </c>
      <c r="P3281">
        <v>7.0633831082620873</v>
      </c>
      <c r="Q3281">
        <v>11.116831646955321</v>
      </c>
      <c r="R3281" t="s">
        <v>3065</v>
      </c>
      <c r="S3281">
        <v>38.122641410315538</v>
      </c>
      <c r="T3281">
        <v>90</v>
      </c>
      <c r="U3281" t="s">
        <v>3066</v>
      </c>
      <c r="V3281">
        <v>90</v>
      </c>
      <c r="W3281">
        <v>7</v>
      </c>
      <c r="X3281">
        <v>8</v>
      </c>
      <c r="Y3281">
        <v>8</v>
      </c>
      <c r="Z3281">
        <v>0.31944737730523498</v>
      </c>
      <c r="AA3281">
        <v>1</v>
      </c>
    </row>
    <row r="3282" spans="1:27" x14ac:dyDescent="0.25">
      <c r="A3282" t="s">
        <v>98</v>
      </c>
      <c r="B3282" t="s">
        <v>519</v>
      </c>
      <c r="C3282" t="s">
        <v>1367</v>
      </c>
      <c r="D3282" t="s">
        <v>1707</v>
      </c>
      <c r="E3282" t="s">
        <v>3060</v>
      </c>
      <c r="F3282" t="s">
        <v>3110</v>
      </c>
      <c r="H3282" t="s">
        <v>125</v>
      </c>
      <c r="I3282">
        <v>2020</v>
      </c>
      <c r="J3282" t="s">
        <v>3113</v>
      </c>
      <c r="K3282" t="s">
        <v>127</v>
      </c>
      <c r="L3282" t="s">
        <v>3428</v>
      </c>
      <c r="M3282" t="s">
        <v>3446</v>
      </c>
      <c r="N3282">
        <v>1</v>
      </c>
      <c r="O3282">
        <v>2020</v>
      </c>
      <c r="P3282">
        <v>4.449715352605474</v>
      </c>
      <c r="Q3282">
        <v>11.116831646955321</v>
      </c>
      <c r="R3282" t="s">
        <v>3065</v>
      </c>
      <c r="S3282">
        <v>24.016098258486249</v>
      </c>
      <c r="T3282">
        <v>89.2</v>
      </c>
      <c r="U3282" t="s">
        <v>3066</v>
      </c>
      <c r="V3282">
        <v>89.2</v>
      </c>
      <c r="W3282">
        <v>10</v>
      </c>
      <c r="X3282">
        <v>11</v>
      </c>
      <c r="Y3282">
        <v>11</v>
      </c>
      <c r="Z3282">
        <v>0.31944737730523498</v>
      </c>
      <c r="AA3282">
        <v>1</v>
      </c>
    </row>
    <row r="3283" spans="1:27" x14ac:dyDescent="0.25">
      <c r="A3283" t="s">
        <v>98</v>
      </c>
      <c r="B3283" t="s">
        <v>519</v>
      </c>
      <c r="C3283" t="s">
        <v>1367</v>
      </c>
      <c r="D3283" t="s">
        <v>1707</v>
      </c>
      <c r="E3283" t="s">
        <v>3060</v>
      </c>
      <c r="F3283" t="s">
        <v>3110</v>
      </c>
      <c r="H3283" t="s">
        <v>125</v>
      </c>
      <c r="I3283">
        <v>2022</v>
      </c>
      <c r="J3283" t="s">
        <v>3114</v>
      </c>
      <c r="K3283" t="s">
        <v>127</v>
      </c>
      <c r="L3283" t="s">
        <v>3428</v>
      </c>
      <c r="M3283" t="s">
        <v>3447</v>
      </c>
      <c r="N3283">
        <v>1</v>
      </c>
      <c r="O3283">
        <v>2022</v>
      </c>
      <c r="P3283">
        <v>4.4065142326772646</v>
      </c>
      <c r="Q3283">
        <v>11.116831646955321</v>
      </c>
      <c r="R3283" t="s">
        <v>3065</v>
      </c>
      <c r="S3283">
        <v>23.782932255976672</v>
      </c>
      <c r="T3283">
        <v>89.2</v>
      </c>
      <c r="U3283" t="s">
        <v>3066</v>
      </c>
      <c r="V3283">
        <v>89.2</v>
      </c>
      <c r="W3283">
        <v>11</v>
      </c>
      <c r="X3283">
        <v>12</v>
      </c>
      <c r="Y3283">
        <v>12</v>
      </c>
      <c r="Z3283">
        <v>0.31944737730523498</v>
      </c>
      <c r="AA3283">
        <v>1</v>
      </c>
    </row>
    <row r="3284" spans="1:27" x14ac:dyDescent="0.25">
      <c r="A3284" t="s">
        <v>98</v>
      </c>
      <c r="B3284" t="s">
        <v>519</v>
      </c>
      <c r="C3284" t="s">
        <v>1367</v>
      </c>
      <c r="D3284" t="s">
        <v>1707</v>
      </c>
      <c r="E3284" t="s">
        <v>3060</v>
      </c>
      <c r="F3284" t="s">
        <v>3110</v>
      </c>
      <c r="H3284" t="s">
        <v>125</v>
      </c>
      <c r="I3284">
        <v>2030</v>
      </c>
      <c r="J3284" t="s">
        <v>3116</v>
      </c>
      <c r="K3284" t="s">
        <v>127</v>
      </c>
      <c r="L3284" t="s">
        <v>3428</v>
      </c>
      <c r="M3284" t="s">
        <v>3448</v>
      </c>
      <c r="N3284">
        <v>1</v>
      </c>
      <c r="O3284">
        <v>2030</v>
      </c>
      <c r="P3284">
        <v>4.2337097529644314</v>
      </c>
      <c r="Q3284">
        <v>11.116831646955321</v>
      </c>
      <c r="R3284" t="s">
        <v>3065</v>
      </c>
      <c r="S3284">
        <v>22.85026824593837</v>
      </c>
      <c r="T3284">
        <v>89.2</v>
      </c>
      <c r="U3284" t="s">
        <v>3066</v>
      </c>
      <c r="V3284">
        <v>89.2</v>
      </c>
      <c r="W3284">
        <v>11</v>
      </c>
      <c r="X3284">
        <v>12</v>
      </c>
      <c r="Y3284">
        <v>12</v>
      </c>
      <c r="Z3284">
        <v>0.31944737730523498</v>
      </c>
      <c r="AA3284">
        <v>1</v>
      </c>
    </row>
    <row r="3285" spans="1:27" x14ac:dyDescent="0.25">
      <c r="A3285" t="s">
        <v>98</v>
      </c>
      <c r="B3285" t="s">
        <v>519</v>
      </c>
      <c r="C3285" t="s">
        <v>1367</v>
      </c>
      <c r="D3285" t="s">
        <v>1707</v>
      </c>
      <c r="E3285" t="s">
        <v>3060</v>
      </c>
      <c r="F3285" t="s">
        <v>3110</v>
      </c>
      <c r="H3285" t="s">
        <v>125</v>
      </c>
      <c r="I3285">
        <v>2040</v>
      </c>
      <c r="J3285" t="s">
        <v>3118</v>
      </c>
      <c r="K3285" t="s">
        <v>127</v>
      </c>
      <c r="L3285" t="s">
        <v>3428</v>
      </c>
      <c r="M3285" t="s">
        <v>3449</v>
      </c>
      <c r="N3285">
        <v>1</v>
      </c>
      <c r="O3285">
        <v>2040</v>
      </c>
      <c r="P3285">
        <v>4.0285044333054412</v>
      </c>
      <c r="Q3285">
        <v>11.116831646955321</v>
      </c>
      <c r="R3285" t="s">
        <v>3065</v>
      </c>
      <c r="S3285">
        <v>21.742729734017889</v>
      </c>
      <c r="T3285">
        <v>89.2</v>
      </c>
      <c r="U3285" t="s">
        <v>3066</v>
      </c>
      <c r="V3285">
        <v>89.2</v>
      </c>
      <c r="W3285">
        <v>11</v>
      </c>
      <c r="X3285">
        <v>12</v>
      </c>
      <c r="Y3285">
        <v>12</v>
      </c>
      <c r="Z3285">
        <v>0.31944737730523498</v>
      </c>
      <c r="AA3285">
        <v>1</v>
      </c>
    </row>
    <row r="3286" spans="1:27" x14ac:dyDescent="0.25">
      <c r="A3286" t="s">
        <v>1706</v>
      </c>
      <c r="M3286" t="s">
        <v>1706</v>
      </c>
      <c r="N3286" t="s">
        <v>1706</v>
      </c>
    </row>
    <row r="3287" spans="1:27" x14ac:dyDescent="0.25">
      <c r="A3287" t="s">
        <v>98</v>
      </c>
      <c r="B3287" t="s">
        <v>99</v>
      </c>
      <c r="C3287" t="s">
        <v>100</v>
      </c>
      <c r="D3287" t="s">
        <v>101</v>
      </c>
      <c r="E3287" t="s">
        <v>3450</v>
      </c>
      <c r="H3287" t="s">
        <v>125</v>
      </c>
      <c r="I3287">
        <v>2020</v>
      </c>
      <c r="K3287" t="s">
        <v>127</v>
      </c>
      <c r="L3287" t="s">
        <v>3451</v>
      </c>
      <c r="M3287" t="s">
        <v>3452</v>
      </c>
      <c r="N3287">
        <v>1</v>
      </c>
      <c r="O3287">
        <v>2020</v>
      </c>
      <c r="R3287" t="s">
        <v>391</v>
      </c>
      <c r="S3287">
        <v>100</v>
      </c>
      <c r="V3287">
        <v>1</v>
      </c>
      <c r="W3287">
        <v>20</v>
      </c>
      <c r="X3287">
        <v>20</v>
      </c>
      <c r="Y3287">
        <v>20</v>
      </c>
      <c r="Z3287">
        <v>1</v>
      </c>
      <c r="AA3287">
        <v>1</v>
      </c>
    </row>
    <row r="3288" spans="1:27" x14ac:dyDescent="0.25">
      <c r="A3288" t="s">
        <v>98</v>
      </c>
      <c r="B3288" t="s">
        <v>519</v>
      </c>
      <c r="C3288" t="s">
        <v>100</v>
      </c>
      <c r="D3288" t="s">
        <v>101</v>
      </c>
      <c r="E3288" t="s">
        <v>3450</v>
      </c>
      <c r="H3288" t="s">
        <v>125</v>
      </c>
      <c r="I3288">
        <v>2020</v>
      </c>
      <c r="K3288" t="s">
        <v>127</v>
      </c>
      <c r="L3288" t="s">
        <v>3453</v>
      </c>
      <c r="M3288" t="s">
        <v>3454</v>
      </c>
      <c r="N3288">
        <v>1</v>
      </c>
      <c r="O3288">
        <v>2020</v>
      </c>
      <c r="R3288" t="s">
        <v>391</v>
      </c>
      <c r="S3288">
        <v>100</v>
      </c>
      <c r="V3288">
        <v>1</v>
      </c>
      <c r="W3288">
        <v>20</v>
      </c>
      <c r="X3288">
        <v>20</v>
      </c>
      <c r="Y3288">
        <v>20</v>
      </c>
      <c r="Z3288">
        <v>1</v>
      </c>
      <c r="AA3288">
        <v>1</v>
      </c>
    </row>
    <row r="3289" spans="1:27" x14ac:dyDescent="0.25">
      <c r="A3289" t="s">
        <v>98</v>
      </c>
      <c r="B3289" t="s">
        <v>99</v>
      </c>
      <c r="C3289" t="s">
        <v>689</v>
      </c>
      <c r="D3289" t="s">
        <v>101</v>
      </c>
      <c r="E3289" t="s">
        <v>3450</v>
      </c>
      <c r="H3289" t="s">
        <v>125</v>
      </c>
      <c r="I3289">
        <v>2020</v>
      </c>
      <c r="K3289" t="s">
        <v>127</v>
      </c>
      <c r="L3289" t="s">
        <v>3455</v>
      </c>
      <c r="M3289" t="s">
        <v>3456</v>
      </c>
      <c r="N3289">
        <v>1</v>
      </c>
      <c r="O3289">
        <v>2020</v>
      </c>
      <c r="R3289" t="s">
        <v>391</v>
      </c>
      <c r="S3289">
        <v>100</v>
      </c>
      <c r="V3289">
        <v>1</v>
      </c>
      <c r="W3289">
        <v>20</v>
      </c>
      <c r="X3289">
        <v>20</v>
      </c>
      <c r="Y3289">
        <v>20</v>
      </c>
      <c r="Z3289">
        <v>1</v>
      </c>
      <c r="AA3289">
        <v>1</v>
      </c>
    </row>
    <row r="3290" spans="1:27" x14ac:dyDescent="0.25">
      <c r="A3290" t="s">
        <v>98</v>
      </c>
      <c r="B3290" t="s">
        <v>519</v>
      </c>
      <c r="C3290" t="s">
        <v>689</v>
      </c>
      <c r="D3290" t="s">
        <v>101</v>
      </c>
      <c r="E3290" t="s">
        <v>3450</v>
      </c>
      <c r="H3290" t="s">
        <v>125</v>
      </c>
      <c r="I3290">
        <v>2020</v>
      </c>
      <c r="K3290" t="s">
        <v>127</v>
      </c>
      <c r="L3290" t="s">
        <v>3457</v>
      </c>
      <c r="M3290" t="s">
        <v>3458</v>
      </c>
      <c r="N3290">
        <v>1</v>
      </c>
      <c r="O3290">
        <v>2020</v>
      </c>
      <c r="R3290" t="s">
        <v>391</v>
      </c>
      <c r="S3290">
        <v>100</v>
      </c>
      <c r="V3290">
        <v>1</v>
      </c>
      <c r="W3290">
        <v>20</v>
      </c>
      <c r="X3290">
        <v>20</v>
      </c>
      <c r="Y3290">
        <v>20</v>
      </c>
      <c r="Z3290">
        <v>1</v>
      </c>
      <c r="AA3290">
        <v>1</v>
      </c>
    </row>
    <row r="3291" spans="1:27" x14ac:dyDescent="0.25">
      <c r="A3291" t="s">
        <v>98</v>
      </c>
      <c r="B3291" t="s">
        <v>99</v>
      </c>
      <c r="C3291" t="s">
        <v>1028</v>
      </c>
      <c r="D3291" t="s">
        <v>101</v>
      </c>
      <c r="E3291" t="s">
        <v>3450</v>
      </c>
      <c r="H3291" t="s">
        <v>125</v>
      </c>
      <c r="I3291">
        <v>2020</v>
      </c>
      <c r="K3291" t="s">
        <v>127</v>
      </c>
      <c r="L3291" t="s">
        <v>3459</v>
      </c>
      <c r="M3291" t="s">
        <v>3460</v>
      </c>
      <c r="N3291">
        <v>1</v>
      </c>
      <c r="O3291">
        <v>2020</v>
      </c>
      <c r="R3291" t="s">
        <v>391</v>
      </c>
      <c r="S3291">
        <v>100</v>
      </c>
      <c r="V3291">
        <v>1</v>
      </c>
      <c r="W3291">
        <v>20</v>
      </c>
      <c r="X3291">
        <v>20</v>
      </c>
      <c r="Y3291">
        <v>20</v>
      </c>
      <c r="Z3291">
        <v>1</v>
      </c>
      <c r="AA3291">
        <v>1</v>
      </c>
    </row>
    <row r="3292" spans="1:27" x14ac:dyDescent="0.25">
      <c r="A3292" t="s">
        <v>98</v>
      </c>
      <c r="B3292" t="s">
        <v>519</v>
      </c>
      <c r="C3292" t="s">
        <v>1028</v>
      </c>
      <c r="D3292" t="s">
        <v>101</v>
      </c>
      <c r="E3292" t="s">
        <v>3450</v>
      </c>
      <c r="H3292" t="s">
        <v>125</v>
      </c>
      <c r="I3292">
        <v>2020</v>
      </c>
      <c r="K3292" t="s">
        <v>127</v>
      </c>
      <c r="L3292" t="s">
        <v>3461</v>
      </c>
      <c r="M3292" t="s">
        <v>3462</v>
      </c>
      <c r="N3292">
        <v>1</v>
      </c>
      <c r="O3292">
        <v>2020</v>
      </c>
      <c r="R3292" t="s">
        <v>391</v>
      </c>
      <c r="S3292">
        <v>100</v>
      </c>
      <c r="V3292">
        <v>1</v>
      </c>
      <c r="W3292">
        <v>20</v>
      </c>
      <c r="X3292">
        <v>20</v>
      </c>
      <c r="Y3292">
        <v>20</v>
      </c>
      <c r="Z3292">
        <v>1</v>
      </c>
      <c r="AA3292">
        <v>1</v>
      </c>
    </row>
    <row r="3293" spans="1:27" x14ac:dyDescent="0.25">
      <c r="A3293" t="s">
        <v>98</v>
      </c>
      <c r="B3293" t="s">
        <v>99</v>
      </c>
      <c r="C3293" t="s">
        <v>1367</v>
      </c>
      <c r="D3293" t="s">
        <v>101</v>
      </c>
      <c r="E3293" t="s">
        <v>3450</v>
      </c>
      <c r="H3293" t="s">
        <v>125</v>
      </c>
      <c r="I3293">
        <v>2020</v>
      </c>
      <c r="K3293" t="s">
        <v>127</v>
      </c>
      <c r="L3293" t="s">
        <v>3463</v>
      </c>
      <c r="M3293" t="s">
        <v>3464</v>
      </c>
      <c r="N3293">
        <v>1</v>
      </c>
      <c r="O3293">
        <v>2020</v>
      </c>
      <c r="R3293" t="s">
        <v>391</v>
      </c>
      <c r="S3293">
        <v>100</v>
      </c>
      <c r="V3293">
        <v>1</v>
      </c>
      <c r="W3293">
        <v>20</v>
      </c>
      <c r="X3293">
        <v>20</v>
      </c>
      <c r="Y3293">
        <v>20</v>
      </c>
      <c r="Z3293">
        <v>1</v>
      </c>
      <c r="AA3293">
        <v>1</v>
      </c>
    </row>
    <row r="3294" spans="1:27" x14ac:dyDescent="0.25">
      <c r="A3294" t="s">
        <v>98</v>
      </c>
      <c r="B3294" t="s">
        <v>519</v>
      </c>
      <c r="C3294" t="s">
        <v>1367</v>
      </c>
      <c r="D3294" t="s">
        <v>101</v>
      </c>
      <c r="E3294" t="s">
        <v>3450</v>
      </c>
      <c r="H3294" t="s">
        <v>125</v>
      </c>
      <c r="I3294">
        <v>2020</v>
      </c>
      <c r="K3294" t="s">
        <v>127</v>
      </c>
      <c r="L3294" t="s">
        <v>3465</v>
      </c>
      <c r="M3294" t="s">
        <v>3466</v>
      </c>
      <c r="N3294">
        <v>1</v>
      </c>
      <c r="O3294">
        <v>2020</v>
      </c>
      <c r="R3294" t="s">
        <v>391</v>
      </c>
      <c r="S3294">
        <v>100</v>
      </c>
      <c r="V3294">
        <v>1</v>
      </c>
      <c r="W3294">
        <v>20</v>
      </c>
      <c r="X3294">
        <v>20</v>
      </c>
      <c r="Y3294">
        <v>20</v>
      </c>
      <c r="Z3294">
        <v>1</v>
      </c>
      <c r="AA3294">
        <v>1</v>
      </c>
    </row>
    <row r="3295" spans="1:27" x14ac:dyDescent="0.25">
      <c r="A3295" t="s">
        <v>98</v>
      </c>
      <c r="B3295" t="s">
        <v>99</v>
      </c>
      <c r="C3295" t="s">
        <v>100</v>
      </c>
      <c r="D3295" t="s">
        <v>1707</v>
      </c>
      <c r="E3295" t="s">
        <v>3450</v>
      </c>
      <c r="H3295" t="s">
        <v>125</v>
      </c>
      <c r="I3295">
        <v>2020</v>
      </c>
      <c r="K3295" t="s">
        <v>127</v>
      </c>
      <c r="L3295" t="s">
        <v>3467</v>
      </c>
      <c r="M3295" t="s">
        <v>3468</v>
      </c>
      <c r="N3295">
        <v>1</v>
      </c>
      <c r="O3295">
        <v>2020</v>
      </c>
      <c r="R3295" t="s">
        <v>391</v>
      </c>
      <c r="S3295">
        <v>100</v>
      </c>
      <c r="V3295">
        <v>1</v>
      </c>
      <c r="W3295">
        <v>20</v>
      </c>
      <c r="X3295">
        <v>20</v>
      </c>
      <c r="Y3295">
        <v>20</v>
      </c>
      <c r="Z3295">
        <v>1</v>
      </c>
      <c r="AA3295">
        <v>1</v>
      </c>
    </row>
    <row r="3296" spans="1:27" x14ac:dyDescent="0.25">
      <c r="A3296" t="s">
        <v>98</v>
      </c>
      <c r="B3296" t="s">
        <v>519</v>
      </c>
      <c r="C3296" t="s">
        <v>100</v>
      </c>
      <c r="D3296" t="s">
        <v>1707</v>
      </c>
      <c r="E3296" t="s">
        <v>3450</v>
      </c>
      <c r="H3296" t="s">
        <v>125</v>
      </c>
      <c r="I3296">
        <v>2020</v>
      </c>
      <c r="K3296" t="s">
        <v>127</v>
      </c>
      <c r="L3296" t="s">
        <v>3469</v>
      </c>
      <c r="M3296" t="s">
        <v>3470</v>
      </c>
      <c r="N3296">
        <v>1</v>
      </c>
      <c r="O3296">
        <v>2020</v>
      </c>
      <c r="R3296" t="s">
        <v>391</v>
      </c>
      <c r="S3296">
        <v>100</v>
      </c>
      <c r="V3296">
        <v>1</v>
      </c>
      <c r="W3296">
        <v>20</v>
      </c>
      <c r="X3296">
        <v>20</v>
      </c>
      <c r="Y3296">
        <v>20</v>
      </c>
      <c r="Z3296">
        <v>1</v>
      </c>
      <c r="AA3296">
        <v>1</v>
      </c>
    </row>
    <row r="3297" spans="1:27" x14ac:dyDescent="0.25">
      <c r="A3297" t="s">
        <v>98</v>
      </c>
      <c r="B3297" t="s">
        <v>99</v>
      </c>
      <c r="C3297" t="s">
        <v>689</v>
      </c>
      <c r="D3297" t="s">
        <v>1707</v>
      </c>
      <c r="E3297" t="s">
        <v>3450</v>
      </c>
      <c r="H3297" t="s">
        <v>125</v>
      </c>
      <c r="I3297">
        <v>2020</v>
      </c>
      <c r="K3297" t="s">
        <v>127</v>
      </c>
      <c r="L3297" t="s">
        <v>3471</v>
      </c>
      <c r="M3297" t="s">
        <v>3472</v>
      </c>
      <c r="N3297">
        <v>1</v>
      </c>
      <c r="O3297">
        <v>2020</v>
      </c>
      <c r="R3297" t="s">
        <v>391</v>
      </c>
      <c r="S3297">
        <v>100</v>
      </c>
      <c r="V3297">
        <v>1</v>
      </c>
      <c r="W3297">
        <v>20</v>
      </c>
      <c r="X3297">
        <v>20</v>
      </c>
      <c r="Y3297">
        <v>20</v>
      </c>
      <c r="Z3297">
        <v>1</v>
      </c>
      <c r="AA3297">
        <v>1</v>
      </c>
    </row>
    <row r="3298" spans="1:27" x14ac:dyDescent="0.25">
      <c r="A3298" t="s">
        <v>98</v>
      </c>
      <c r="B3298" t="s">
        <v>519</v>
      </c>
      <c r="C3298" t="s">
        <v>689</v>
      </c>
      <c r="D3298" t="s">
        <v>1707</v>
      </c>
      <c r="E3298" t="s">
        <v>3450</v>
      </c>
      <c r="H3298" t="s">
        <v>125</v>
      </c>
      <c r="I3298">
        <v>2020</v>
      </c>
      <c r="K3298" t="s">
        <v>127</v>
      </c>
      <c r="L3298" t="s">
        <v>3473</v>
      </c>
      <c r="M3298" t="s">
        <v>3474</v>
      </c>
      <c r="N3298">
        <v>1</v>
      </c>
      <c r="O3298">
        <v>2020</v>
      </c>
      <c r="R3298" t="s">
        <v>391</v>
      </c>
      <c r="S3298">
        <v>100</v>
      </c>
      <c r="V3298">
        <v>1</v>
      </c>
      <c r="W3298">
        <v>20</v>
      </c>
      <c r="X3298">
        <v>20</v>
      </c>
      <c r="Y3298">
        <v>20</v>
      </c>
      <c r="Z3298">
        <v>1</v>
      </c>
      <c r="AA3298">
        <v>1</v>
      </c>
    </row>
    <row r="3299" spans="1:27" x14ac:dyDescent="0.25">
      <c r="A3299" t="s">
        <v>98</v>
      </c>
      <c r="B3299" t="s">
        <v>99</v>
      </c>
      <c r="C3299" t="s">
        <v>1028</v>
      </c>
      <c r="D3299" t="s">
        <v>1707</v>
      </c>
      <c r="E3299" t="s">
        <v>3450</v>
      </c>
      <c r="H3299" t="s">
        <v>125</v>
      </c>
      <c r="I3299">
        <v>2020</v>
      </c>
      <c r="K3299" t="s">
        <v>127</v>
      </c>
      <c r="L3299" t="s">
        <v>3475</v>
      </c>
      <c r="M3299" t="s">
        <v>3476</v>
      </c>
      <c r="N3299">
        <v>1</v>
      </c>
      <c r="O3299">
        <v>2020</v>
      </c>
      <c r="R3299" t="s">
        <v>391</v>
      </c>
      <c r="S3299">
        <v>100</v>
      </c>
      <c r="V3299">
        <v>1</v>
      </c>
      <c r="W3299">
        <v>20</v>
      </c>
      <c r="X3299">
        <v>20</v>
      </c>
      <c r="Y3299">
        <v>20</v>
      </c>
      <c r="Z3299">
        <v>1</v>
      </c>
      <c r="AA3299">
        <v>1</v>
      </c>
    </row>
    <row r="3300" spans="1:27" x14ac:dyDescent="0.25">
      <c r="A3300" t="s">
        <v>98</v>
      </c>
      <c r="B3300" t="s">
        <v>519</v>
      </c>
      <c r="C3300" t="s">
        <v>1028</v>
      </c>
      <c r="D3300" t="s">
        <v>1707</v>
      </c>
      <c r="E3300" t="s">
        <v>3450</v>
      </c>
      <c r="H3300" t="s">
        <v>125</v>
      </c>
      <c r="I3300">
        <v>2020</v>
      </c>
      <c r="K3300" t="s">
        <v>127</v>
      </c>
      <c r="L3300" t="s">
        <v>3477</v>
      </c>
      <c r="M3300" t="s">
        <v>3478</v>
      </c>
      <c r="N3300">
        <v>1</v>
      </c>
      <c r="O3300">
        <v>2020</v>
      </c>
      <c r="R3300" t="s">
        <v>391</v>
      </c>
      <c r="S3300">
        <v>100</v>
      </c>
      <c r="V3300">
        <v>1</v>
      </c>
      <c r="W3300">
        <v>20</v>
      </c>
      <c r="X3300">
        <v>20</v>
      </c>
      <c r="Y3300">
        <v>20</v>
      </c>
      <c r="Z3300">
        <v>1</v>
      </c>
      <c r="AA3300">
        <v>1</v>
      </c>
    </row>
    <row r="3301" spans="1:27" x14ac:dyDescent="0.25">
      <c r="A3301" t="s">
        <v>98</v>
      </c>
      <c r="B3301" t="s">
        <v>99</v>
      </c>
      <c r="C3301" t="s">
        <v>1367</v>
      </c>
      <c r="D3301" t="s">
        <v>1707</v>
      </c>
      <c r="E3301" t="s">
        <v>3450</v>
      </c>
      <c r="H3301" t="s">
        <v>125</v>
      </c>
      <c r="I3301">
        <v>2020</v>
      </c>
      <c r="K3301" t="s">
        <v>127</v>
      </c>
      <c r="L3301" t="s">
        <v>3479</v>
      </c>
      <c r="M3301" t="s">
        <v>3480</v>
      </c>
      <c r="N3301">
        <v>1</v>
      </c>
      <c r="O3301">
        <v>2020</v>
      </c>
      <c r="R3301" t="s">
        <v>391</v>
      </c>
      <c r="S3301">
        <v>100</v>
      </c>
      <c r="V3301">
        <v>1</v>
      </c>
      <c r="W3301">
        <v>20</v>
      </c>
      <c r="X3301">
        <v>20</v>
      </c>
      <c r="Y3301">
        <v>20</v>
      </c>
      <c r="Z3301">
        <v>1</v>
      </c>
      <c r="AA3301">
        <v>1</v>
      </c>
    </row>
    <row r="3302" spans="1:27" x14ac:dyDescent="0.25">
      <c r="A3302" t="s">
        <v>98</v>
      </c>
      <c r="B3302" t="s">
        <v>519</v>
      </c>
      <c r="C3302" t="s">
        <v>1367</v>
      </c>
      <c r="D3302" t="s">
        <v>1707</v>
      </c>
      <c r="E3302" t="s">
        <v>3450</v>
      </c>
      <c r="H3302" t="s">
        <v>125</v>
      </c>
      <c r="I3302">
        <v>2020</v>
      </c>
      <c r="K3302" t="s">
        <v>127</v>
      </c>
      <c r="L3302" t="s">
        <v>3481</v>
      </c>
      <c r="M3302" t="s">
        <v>3482</v>
      </c>
      <c r="N3302">
        <v>1</v>
      </c>
      <c r="O3302">
        <v>2020</v>
      </c>
      <c r="R3302" t="s">
        <v>391</v>
      </c>
      <c r="S3302">
        <v>100</v>
      </c>
      <c r="V3302">
        <v>1</v>
      </c>
      <c r="W3302">
        <v>20</v>
      </c>
      <c r="X3302">
        <v>20</v>
      </c>
      <c r="Y3302">
        <v>20</v>
      </c>
      <c r="Z3302">
        <v>1</v>
      </c>
      <c r="AA3302">
        <v>1</v>
      </c>
    </row>
    <row r="3303" spans="1:27" x14ac:dyDescent="0.25">
      <c r="A3303" t="s">
        <v>98</v>
      </c>
      <c r="B3303" t="s">
        <v>99</v>
      </c>
      <c r="C3303" t="s">
        <v>100</v>
      </c>
      <c r="D3303" t="s">
        <v>101</v>
      </c>
      <c r="E3303" t="s">
        <v>3450</v>
      </c>
      <c r="H3303" t="s">
        <v>104</v>
      </c>
      <c r="I3303">
        <v>2020</v>
      </c>
      <c r="K3303" t="s">
        <v>106</v>
      </c>
      <c r="L3303" t="s">
        <v>3451</v>
      </c>
      <c r="M3303" t="s">
        <v>3483</v>
      </c>
      <c r="N3303">
        <v>1</v>
      </c>
      <c r="O3303">
        <v>2020</v>
      </c>
      <c r="R3303" t="s">
        <v>391</v>
      </c>
      <c r="S3303">
        <v>100</v>
      </c>
      <c r="V3303">
        <v>1</v>
      </c>
      <c r="W3303">
        <v>20</v>
      </c>
      <c r="X3303">
        <v>20</v>
      </c>
      <c r="Y3303">
        <v>20</v>
      </c>
      <c r="Z3303">
        <v>1</v>
      </c>
      <c r="AA3303">
        <v>1</v>
      </c>
    </row>
    <row r="3304" spans="1:27" x14ac:dyDescent="0.25">
      <c r="A3304" t="s">
        <v>98</v>
      </c>
      <c r="B3304" t="s">
        <v>519</v>
      </c>
      <c r="C3304" t="s">
        <v>100</v>
      </c>
      <c r="D3304" t="s">
        <v>101</v>
      </c>
      <c r="E3304" t="s">
        <v>3450</v>
      </c>
      <c r="H3304" t="s">
        <v>104</v>
      </c>
      <c r="I3304">
        <v>2020</v>
      </c>
      <c r="K3304" t="s">
        <v>106</v>
      </c>
      <c r="L3304" t="s">
        <v>3453</v>
      </c>
      <c r="M3304" t="s">
        <v>3484</v>
      </c>
      <c r="N3304">
        <v>1</v>
      </c>
      <c r="O3304">
        <v>2020</v>
      </c>
      <c r="R3304" t="s">
        <v>391</v>
      </c>
      <c r="S3304">
        <v>100</v>
      </c>
      <c r="V3304">
        <v>1</v>
      </c>
      <c r="W3304">
        <v>20</v>
      </c>
      <c r="X3304">
        <v>20</v>
      </c>
      <c r="Y3304">
        <v>20</v>
      </c>
      <c r="Z3304">
        <v>1</v>
      </c>
      <c r="AA3304">
        <v>1</v>
      </c>
    </row>
    <row r="3305" spans="1:27" x14ac:dyDescent="0.25">
      <c r="A3305" t="s">
        <v>98</v>
      </c>
      <c r="B3305" t="s">
        <v>99</v>
      </c>
      <c r="C3305" t="s">
        <v>689</v>
      </c>
      <c r="D3305" t="s">
        <v>101</v>
      </c>
      <c r="E3305" t="s">
        <v>3450</v>
      </c>
      <c r="H3305" t="s">
        <v>104</v>
      </c>
      <c r="I3305">
        <v>2020</v>
      </c>
      <c r="K3305" t="s">
        <v>106</v>
      </c>
      <c r="L3305" t="s">
        <v>3455</v>
      </c>
      <c r="M3305" t="s">
        <v>3485</v>
      </c>
      <c r="N3305">
        <v>1</v>
      </c>
      <c r="O3305">
        <v>2020</v>
      </c>
      <c r="R3305" t="s">
        <v>391</v>
      </c>
      <c r="S3305">
        <v>100</v>
      </c>
      <c r="V3305">
        <v>1</v>
      </c>
      <c r="W3305">
        <v>20</v>
      </c>
      <c r="X3305">
        <v>20</v>
      </c>
      <c r="Y3305">
        <v>20</v>
      </c>
      <c r="Z3305">
        <v>1</v>
      </c>
      <c r="AA3305">
        <v>1</v>
      </c>
    </row>
    <row r="3306" spans="1:27" x14ac:dyDescent="0.25">
      <c r="A3306" t="s">
        <v>98</v>
      </c>
      <c r="B3306" t="s">
        <v>519</v>
      </c>
      <c r="C3306" t="s">
        <v>689</v>
      </c>
      <c r="D3306" t="s">
        <v>101</v>
      </c>
      <c r="E3306" t="s">
        <v>3450</v>
      </c>
      <c r="H3306" t="s">
        <v>104</v>
      </c>
      <c r="I3306">
        <v>2020</v>
      </c>
      <c r="K3306" t="s">
        <v>106</v>
      </c>
      <c r="L3306" t="s">
        <v>3457</v>
      </c>
      <c r="M3306" t="s">
        <v>3486</v>
      </c>
      <c r="N3306">
        <v>1</v>
      </c>
      <c r="O3306">
        <v>2020</v>
      </c>
      <c r="R3306" t="s">
        <v>391</v>
      </c>
      <c r="S3306">
        <v>100</v>
      </c>
      <c r="V3306">
        <v>1</v>
      </c>
      <c r="W3306">
        <v>20</v>
      </c>
      <c r="X3306">
        <v>20</v>
      </c>
      <c r="Y3306">
        <v>20</v>
      </c>
      <c r="Z3306">
        <v>1</v>
      </c>
      <c r="AA3306">
        <v>1</v>
      </c>
    </row>
    <row r="3307" spans="1:27" x14ac:dyDescent="0.25">
      <c r="A3307" t="s">
        <v>98</v>
      </c>
      <c r="B3307" t="s">
        <v>99</v>
      </c>
      <c r="C3307" t="s">
        <v>1028</v>
      </c>
      <c r="D3307" t="s">
        <v>101</v>
      </c>
      <c r="E3307" t="s">
        <v>3450</v>
      </c>
      <c r="H3307" t="s">
        <v>104</v>
      </c>
      <c r="I3307">
        <v>2020</v>
      </c>
      <c r="K3307" t="s">
        <v>106</v>
      </c>
      <c r="L3307" t="s">
        <v>3459</v>
      </c>
      <c r="M3307" t="s">
        <v>3487</v>
      </c>
      <c r="N3307">
        <v>1</v>
      </c>
      <c r="O3307">
        <v>2020</v>
      </c>
      <c r="R3307" t="s">
        <v>391</v>
      </c>
      <c r="S3307">
        <v>100</v>
      </c>
      <c r="V3307">
        <v>1</v>
      </c>
      <c r="W3307">
        <v>20</v>
      </c>
      <c r="X3307">
        <v>20</v>
      </c>
      <c r="Y3307">
        <v>20</v>
      </c>
      <c r="Z3307">
        <v>1</v>
      </c>
      <c r="AA3307">
        <v>1</v>
      </c>
    </row>
    <row r="3308" spans="1:27" x14ac:dyDescent="0.25">
      <c r="A3308" t="s">
        <v>98</v>
      </c>
      <c r="B3308" t="s">
        <v>519</v>
      </c>
      <c r="C3308" t="s">
        <v>1028</v>
      </c>
      <c r="D3308" t="s">
        <v>101</v>
      </c>
      <c r="E3308" t="s">
        <v>3450</v>
      </c>
      <c r="H3308" t="s">
        <v>104</v>
      </c>
      <c r="I3308">
        <v>2020</v>
      </c>
      <c r="K3308" t="s">
        <v>106</v>
      </c>
      <c r="L3308" t="s">
        <v>3461</v>
      </c>
      <c r="M3308" t="s">
        <v>3488</v>
      </c>
      <c r="N3308">
        <v>1</v>
      </c>
      <c r="O3308">
        <v>2020</v>
      </c>
      <c r="R3308" t="s">
        <v>391</v>
      </c>
      <c r="S3308">
        <v>100</v>
      </c>
      <c r="V3308">
        <v>1</v>
      </c>
      <c r="W3308">
        <v>20</v>
      </c>
      <c r="X3308">
        <v>20</v>
      </c>
      <c r="Y3308">
        <v>20</v>
      </c>
      <c r="Z3308">
        <v>1</v>
      </c>
      <c r="AA3308">
        <v>1</v>
      </c>
    </row>
    <row r="3309" spans="1:27" x14ac:dyDescent="0.25">
      <c r="A3309" t="s">
        <v>98</v>
      </c>
      <c r="B3309" t="s">
        <v>99</v>
      </c>
      <c r="C3309" t="s">
        <v>1367</v>
      </c>
      <c r="D3309" t="s">
        <v>101</v>
      </c>
      <c r="E3309" t="s">
        <v>3450</v>
      </c>
      <c r="H3309" t="s">
        <v>104</v>
      </c>
      <c r="I3309">
        <v>2020</v>
      </c>
      <c r="K3309" t="s">
        <v>106</v>
      </c>
      <c r="L3309" t="s">
        <v>3463</v>
      </c>
      <c r="M3309" t="s">
        <v>3489</v>
      </c>
      <c r="N3309">
        <v>1</v>
      </c>
      <c r="O3309">
        <v>2020</v>
      </c>
      <c r="R3309" t="s">
        <v>391</v>
      </c>
      <c r="S3309">
        <v>100</v>
      </c>
      <c r="V3309">
        <v>1</v>
      </c>
      <c r="W3309">
        <v>20</v>
      </c>
      <c r="X3309">
        <v>20</v>
      </c>
      <c r="Y3309">
        <v>20</v>
      </c>
      <c r="Z3309">
        <v>1</v>
      </c>
      <c r="AA3309">
        <v>1</v>
      </c>
    </row>
    <row r="3310" spans="1:27" x14ac:dyDescent="0.25">
      <c r="A3310" t="s">
        <v>98</v>
      </c>
      <c r="B3310" t="s">
        <v>519</v>
      </c>
      <c r="C3310" t="s">
        <v>1367</v>
      </c>
      <c r="D3310" t="s">
        <v>101</v>
      </c>
      <c r="E3310" t="s">
        <v>3450</v>
      </c>
      <c r="H3310" t="s">
        <v>104</v>
      </c>
      <c r="I3310">
        <v>2020</v>
      </c>
      <c r="K3310" t="s">
        <v>106</v>
      </c>
      <c r="L3310" t="s">
        <v>3465</v>
      </c>
      <c r="M3310" t="s">
        <v>3490</v>
      </c>
      <c r="N3310">
        <v>1</v>
      </c>
      <c r="O3310">
        <v>2020</v>
      </c>
      <c r="R3310" t="s">
        <v>391</v>
      </c>
      <c r="S3310">
        <v>100</v>
      </c>
      <c r="V3310">
        <v>1</v>
      </c>
      <c r="W3310">
        <v>20</v>
      </c>
      <c r="X3310">
        <v>20</v>
      </c>
      <c r="Y3310">
        <v>20</v>
      </c>
      <c r="Z3310">
        <v>1</v>
      </c>
      <c r="AA3310">
        <v>1</v>
      </c>
    </row>
    <row r="3311" spans="1:27" x14ac:dyDescent="0.25">
      <c r="A3311" t="s">
        <v>98</v>
      </c>
      <c r="B3311" t="s">
        <v>99</v>
      </c>
      <c r="C3311" t="s">
        <v>100</v>
      </c>
      <c r="D3311" t="s">
        <v>1707</v>
      </c>
      <c r="E3311" t="s">
        <v>3450</v>
      </c>
      <c r="H3311" t="s">
        <v>104</v>
      </c>
      <c r="I3311">
        <v>2020</v>
      </c>
      <c r="K3311" t="s">
        <v>106</v>
      </c>
      <c r="L3311" t="s">
        <v>3467</v>
      </c>
      <c r="M3311" t="s">
        <v>3491</v>
      </c>
      <c r="N3311">
        <v>1</v>
      </c>
      <c r="O3311">
        <v>2020</v>
      </c>
      <c r="R3311" t="s">
        <v>391</v>
      </c>
      <c r="S3311">
        <v>100</v>
      </c>
      <c r="V3311">
        <v>1</v>
      </c>
      <c r="W3311">
        <v>20</v>
      </c>
      <c r="X3311">
        <v>20</v>
      </c>
      <c r="Y3311">
        <v>20</v>
      </c>
      <c r="Z3311">
        <v>1</v>
      </c>
      <c r="AA3311">
        <v>1</v>
      </c>
    </row>
    <row r="3312" spans="1:27" x14ac:dyDescent="0.25">
      <c r="A3312" t="s">
        <v>98</v>
      </c>
      <c r="B3312" t="s">
        <v>519</v>
      </c>
      <c r="C3312" t="s">
        <v>100</v>
      </c>
      <c r="D3312" t="s">
        <v>1707</v>
      </c>
      <c r="E3312" t="s">
        <v>3450</v>
      </c>
      <c r="H3312" t="s">
        <v>104</v>
      </c>
      <c r="I3312">
        <v>2020</v>
      </c>
      <c r="K3312" t="s">
        <v>106</v>
      </c>
      <c r="L3312" t="s">
        <v>3469</v>
      </c>
      <c r="M3312" t="s">
        <v>3492</v>
      </c>
      <c r="N3312">
        <v>1</v>
      </c>
      <c r="O3312">
        <v>2020</v>
      </c>
      <c r="R3312" t="s">
        <v>391</v>
      </c>
      <c r="S3312">
        <v>100</v>
      </c>
      <c r="V3312">
        <v>1</v>
      </c>
      <c r="W3312">
        <v>20</v>
      </c>
      <c r="X3312">
        <v>20</v>
      </c>
      <c r="Y3312">
        <v>20</v>
      </c>
      <c r="Z3312">
        <v>1</v>
      </c>
      <c r="AA3312">
        <v>1</v>
      </c>
    </row>
    <row r="3313" spans="1:27" x14ac:dyDescent="0.25">
      <c r="A3313" t="s">
        <v>98</v>
      </c>
      <c r="B3313" t="s">
        <v>99</v>
      </c>
      <c r="C3313" t="s">
        <v>689</v>
      </c>
      <c r="D3313" t="s">
        <v>1707</v>
      </c>
      <c r="E3313" t="s">
        <v>3450</v>
      </c>
      <c r="H3313" t="s">
        <v>104</v>
      </c>
      <c r="I3313">
        <v>2020</v>
      </c>
      <c r="K3313" t="s">
        <v>106</v>
      </c>
      <c r="L3313" t="s">
        <v>3471</v>
      </c>
      <c r="M3313" t="s">
        <v>3493</v>
      </c>
      <c r="N3313">
        <v>1</v>
      </c>
      <c r="O3313">
        <v>2020</v>
      </c>
      <c r="R3313" t="s">
        <v>391</v>
      </c>
      <c r="S3313">
        <v>100</v>
      </c>
      <c r="V3313">
        <v>1</v>
      </c>
      <c r="W3313">
        <v>20</v>
      </c>
      <c r="X3313">
        <v>20</v>
      </c>
      <c r="Y3313">
        <v>20</v>
      </c>
      <c r="Z3313">
        <v>1</v>
      </c>
      <c r="AA3313">
        <v>1</v>
      </c>
    </row>
    <row r="3314" spans="1:27" x14ac:dyDescent="0.25">
      <c r="A3314" t="s">
        <v>98</v>
      </c>
      <c r="B3314" t="s">
        <v>519</v>
      </c>
      <c r="C3314" t="s">
        <v>689</v>
      </c>
      <c r="D3314" t="s">
        <v>1707</v>
      </c>
      <c r="E3314" t="s">
        <v>3450</v>
      </c>
      <c r="H3314" t="s">
        <v>104</v>
      </c>
      <c r="I3314">
        <v>2020</v>
      </c>
      <c r="K3314" t="s">
        <v>106</v>
      </c>
      <c r="L3314" t="s">
        <v>3473</v>
      </c>
      <c r="M3314" t="s">
        <v>3494</v>
      </c>
      <c r="N3314">
        <v>1</v>
      </c>
      <c r="O3314">
        <v>2020</v>
      </c>
      <c r="R3314" t="s">
        <v>391</v>
      </c>
      <c r="S3314">
        <v>100</v>
      </c>
      <c r="V3314">
        <v>1</v>
      </c>
      <c r="W3314">
        <v>20</v>
      </c>
      <c r="X3314">
        <v>20</v>
      </c>
      <c r="Y3314">
        <v>20</v>
      </c>
      <c r="Z3314">
        <v>1</v>
      </c>
      <c r="AA3314">
        <v>1</v>
      </c>
    </row>
    <row r="3315" spans="1:27" x14ac:dyDescent="0.25">
      <c r="A3315" t="s">
        <v>98</v>
      </c>
      <c r="B3315" t="s">
        <v>99</v>
      </c>
      <c r="C3315" t="s">
        <v>1028</v>
      </c>
      <c r="D3315" t="s">
        <v>1707</v>
      </c>
      <c r="E3315" t="s">
        <v>3450</v>
      </c>
      <c r="H3315" t="s">
        <v>104</v>
      </c>
      <c r="I3315">
        <v>2020</v>
      </c>
      <c r="K3315" t="s">
        <v>106</v>
      </c>
      <c r="L3315" t="s">
        <v>3475</v>
      </c>
      <c r="M3315" t="s">
        <v>3495</v>
      </c>
      <c r="N3315">
        <v>1</v>
      </c>
      <c r="O3315">
        <v>2020</v>
      </c>
      <c r="R3315" t="s">
        <v>391</v>
      </c>
      <c r="S3315">
        <v>100</v>
      </c>
      <c r="V3315">
        <v>1</v>
      </c>
      <c r="W3315">
        <v>20</v>
      </c>
      <c r="X3315">
        <v>20</v>
      </c>
      <c r="Y3315">
        <v>20</v>
      </c>
      <c r="Z3315">
        <v>1</v>
      </c>
      <c r="AA3315">
        <v>1</v>
      </c>
    </row>
    <row r="3316" spans="1:27" x14ac:dyDescent="0.25">
      <c r="A3316" t="s">
        <v>98</v>
      </c>
      <c r="B3316" t="s">
        <v>519</v>
      </c>
      <c r="C3316" t="s">
        <v>1028</v>
      </c>
      <c r="D3316" t="s">
        <v>1707</v>
      </c>
      <c r="E3316" t="s">
        <v>3450</v>
      </c>
      <c r="H3316" t="s">
        <v>104</v>
      </c>
      <c r="I3316">
        <v>2020</v>
      </c>
      <c r="K3316" t="s">
        <v>106</v>
      </c>
      <c r="L3316" t="s">
        <v>3477</v>
      </c>
      <c r="M3316" t="s">
        <v>3496</v>
      </c>
      <c r="N3316">
        <v>1</v>
      </c>
      <c r="O3316">
        <v>2020</v>
      </c>
      <c r="R3316" t="s">
        <v>391</v>
      </c>
      <c r="S3316">
        <v>100</v>
      </c>
      <c r="V3316">
        <v>1</v>
      </c>
      <c r="W3316">
        <v>20</v>
      </c>
      <c r="X3316">
        <v>20</v>
      </c>
      <c r="Y3316">
        <v>20</v>
      </c>
      <c r="Z3316">
        <v>1</v>
      </c>
      <c r="AA3316">
        <v>1</v>
      </c>
    </row>
    <row r="3317" spans="1:27" x14ac:dyDescent="0.25">
      <c r="A3317" t="s">
        <v>98</v>
      </c>
      <c r="B3317" t="s">
        <v>99</v>
      </c>
      <c r="C3317" t="s">
        <v>1367</v>
      </c>
      <c r="D3317" t="s">
        <v>1707</v>
      </c>
      <c r="E3317" t="s">
        <v>3450</v>
      </c>
      <c r="H3317" t="s">
        <v>104</v>
      </c>
      <c r="I3317">
        <v>2020</v>
      </c>
      <c r="K3317" t="s">
        <v>106</v>
      </c>
      <c r="L3317" t="s">
        <v>3479</v>
      </c>
      <c r="M3317" t="s">
        <v>3497</v>
      </c>
      <c r="N3317">
        <v>1</v>
      </c>
      <c r="O3317">
        <v>2020</v>
      </c>
      <c r="R3317" t="s">
        <v>391</v>
      </c>
      <c r="S3317">
        <v>100</v>
      </c>
      <c r="V3317">
        <v>1</v>
      </c>
      <c r="W3317">
        <v>20</v>
      </c>
      <c r="X3317">
        <v>20</v>
      </c>
      <c r="Y3317">
        <v>20</v>
      </c>
      <c r="Z3317">
        <v>1</v>
      </c>
      <c r="AA3317">
        <v>1</v>
      </c>
    </row>
    <row r="3318" spans="1:27" x14ac:dyDescent="0.25">
      <c r="A3318" t="s">
        <v>98</v>
      </c>
      <c r="B3318" t="s">
        <v>519</v>
      </c>
      <c r="C3318" t="s">
        <v>1367</v>
      </c>
      <c r="D3318" t="s">
        <v>1707</v>
      </c>
      <c r="E3318" t="s">
        <v>3450</v>
      </c>
      <c r="H3318" t="s">
        <v>104</v>
      </c>
      <c r="I3318">
        <v>2020</v>
      </c>
      <c r="K3318" t="s">
        <v>106</v>
      </c>
      <c r="L3318" t="s">
        <v>3481</v>
      </c>
      <c r="M3318" t="s">
        <v>3498</v>
      </c>
      <c r="N3318">
        <v>1</v>
      </c>
      <c r="O3318">
        <v>2020</v>
      </c>
      <c r="R3318" t="s">
        <v>391</v>
      </c>
      <c r="S3318">
        <v>100</v>
      </c>
      <c r="V3318">
        <v>1</v>
      </c>
      <c r="W3318">
        <v>20</v>
      </c>
      <c r="X3318">
        <v>20</v>
      </c>
      <c r="Y3318">
        <v>20</v>
      </c>
      <c r="Z3318">
        <v>1</v>
      </c>
      <c r="AA3318">
        <v>1</v>
      </c>
    </row>
  </sheetData>
  <autoFilter ref="A2:AA331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352"/>
  <sheetViews>
    <sheetView zoomScale="85" zoomScaleNormal="85" workbookViewId="0">
      <selection activeCell="C19" sqref="C19"/>
    </sheetView>
  </sheetViews>
  <sheetFormatPr defaultRowHeight="15" x14ac:dyDescent="0.25"/>
  <cols>
    <col min="2" max="2" width="22.42578125" bestFit="1" customWidth="1"/>
    <col min="3" max="3" width="29" bestFit="1" customWidth="1"/>
    <col min="4" max="4" width="88.5703125" bestFit="1" customWidth="1"/>
    <col min="5" max="5" width="10.42578125" bestFit="1" customWidth="1"/>
    <col min="6" max="6" width="11.85546875" bestFit="1" customWidth="1"/>
    <col min="7" max="7" width="30.7109375" bestFit="1" customWidth="1"/>
    <col min="8" max="8" width="17.28515625" bestFit="1" customWidth="1"/>
    <col min="9" max="9" width="15" bestFit="1" customWidth="1"/>
    <col min="12" max="12" width="29" customWidth="1"/>
    <col min="13" max="13" width="5.140625" bestFit="1" customWidth="1"/>
  </cols>
  <sheetData>
    <row r="2" spans="2:9" x14ac:dyDescent="0.25">
      <c r="B2" s="9" t="s">
        <v>3499</v>
      </c>
    </row>
    <row r="3" spans="2:9" x14ac:dyDescent="0.25">
      <c r="B3" s="10" t="s">
        <v>3500</v>
      </c>
      <c r="C3" s="10" t="s">
        <v>3501</v>
      </c>
      <c r="D3" s="10" t="s">
        <v>3502</v>
      </c>
      <c r="E3" s="10" t="s">
        <v>3503</v>
      </c>
      <c r="F3" s="10" t="s">
        <v>3504</v>
      </c>
      <c r="G3" s="10" t="s">
        <v>3505</v>
      </c>
      <c r="H3" s="10" t="s">
        <v>3506</v>
      </c>
      <c r="I3" s="10" t="s">
        <v>3507</v>
      </c>
    </row>
    <row r="4" spans="2:9" ht="27.6" customHeight="1" thickBot="1" x14ac:dyDescent="0.3">
      <c r="B4" s="11" t="s">
        <v>3508</v>
      </c>
      <c r="C4" s="11" t="s">
        <v>3509</v>
      </c>
      <c r="D4" s="11" t="s">
        <v>3510</v>
      </c>
      <c r="E4" s="11" t="s">
        <v>3511</v>
      </c>
      <c r="F4" s="11" t="s">
        <v>88</v>
      </c>
      <c r="G4" s="11" t="s">
        <v>3512</v>
      </c>
      <c r="H4" s="11" t="s">
        <v>3513</v>
      </c>
      <c r="I4" s="11" t="s">
        <v>3514</v>
      </c>
    </row>
    <row r="5" spans="2:9" x14ac:dyDescent="0.25">
      <c r="B5" t="str">
        <f>IF('RES TECH'!N3=1,"PRE","*")</f>
        <v>PRE</v>
      </c>
      <c r="C5" t="str">
        <f>'RES TECH'!M3</f>
        <v>RESAPALOOldWH1NGA20</v>
      </c>
      <c r="D5" t="str">
        <f>_xlfn.XLOOKUP($C5,'RES TECH'!$M:$M,'RES TECH'!$A:$A)&amp;" "&amp;_xlfn.XLOOKUP($C5,'RES TECH'!$M:$M,'RES TECH'!$B:$B)&amp;" "&amp;_xlfn.XLOOKUP($C5,'RES TECH'!$M:$M,'RES TECH'!$C:$C)&amp;" "&amp;_xlfn.XLOOKUP($C5,'RES TECH'!$M:$M,'RES TECH'!$D:$D)&amp;" "&amp;_xlfn.XLOOKUP($C5,'RES TECH'!$M:$M,'RES TECH'!$E:$E)&amp;" "&amp;_xlfn.XLOOKUP($C5,'RES TECH'!$M:$M,'RES TECH'!$F:$F)&amp;" "&amp;_xlfn.XLOOKUP($C5,'RES TECH'!$M:$M,'RES TECH'!$G:$G)&amp;" "&amp;_xlfn.XLOOKUP($C5,'RES TECH'!$M:$M,'RES TECH'!$H:$H)</f>
        <v>Residential Apartment Low Income Old Water heating  1 Natural gas</v>
      </c>
      <c r="E5" t="str">
        <f t="shared" ref="E5:E68" si="0">IF(F5="*","*",IF(F5="Mlma","Mlm","TJ"))</f>
        <v>TJ</v>
      </c>
      <c r="F5" s="12" t="str">
        <f>IF(B5="*","*",_xlfn.XLOOKUP($C5,'RES TECH'!$M:$M,'RES TECH'!$R:$R))</f>
        <v>MW</v>
      </c>
    </row>
    <row r="6" spans="2:9" x14ac:dyDescent="0.25">
      <c r="B6" t="str">
        <f>IF('RES TECH'!N4=1,"PRE","*")</f>
        <v>PRE</v>
      </c>
      <c r="C6" t="str">
        <f>'RES TECH'!M4</f>
        <v>RESAPALOOldWH2NGA20</v>
      </c>
      <c r="D6" t="str">
        <f>_xlfn.XLOOKUP($C6,'RES TECH'!$M:$M,'RES TECH'!$A:$A)&amp;" "&amp;_xlfn.XLOOKUP($C6,'RES TECH'!$M:$M,'RES TECH'!$B:$B)&amp;" "&amp;_xlfn.XLOOKUP($C6,'RES TECH'!$M:$M,'RES TECH'!$C:$C)&amp;" "&amp;_xlfn.XLOOKUP($C6,'RES TECH'!$M:$M,'RES TECH'!$D:$D)&amp;" "&amp;_xlfn.XLOOKUP($C6,'RES TECH'!$M:$M,'RES TECH'!$E:$E)&amp;" "&amp;_xlfn.XLOOKUP($C6,'RES TECH'!$M:$M,'RES TECH'!$F:$F)&amp;" "&amp;_xlfn.XLOOKUP($C6,'RES TECH'!$M:$M,'RES TECH'!$G:$G)&amp;" "&amp;_xlfn.XLOOKUP($C6,'RES TECH'!$M:$M,'RES TECH'!$H:$H)</f>
        <v>Residential Apartment Low Income Old Water heating  2 Natural gas</v>
      </c>
      <c r="E6" t="str">
        <f t="shared" si="0"/>
        <v>TJ</v>
      </c>
      <c r="F6" s="12" t="str">
        <f>IF(B6="*","*",_xlfn.XLOOKUP($C6,'RES TECH'!$M:$M,'RES TECH'!$R:$R))</f>
        <v>MW</v>
      </c>
    </row>
    <row r="7" spans="2:9" x14ac:dyDescent="0.25">
      <c r="B7" t="str">
        <f>IF('RES TECH'!N5=1,"PRE","*")</f>
        <v>PRE</v>
      </c>
      <c r="C7" t="str">
        <f>'RES TECH'!M5</f>
        <v>RESAPALOOldWH3NGA20</v>
      </c>
      <c r="D7" t="str">
        <f>_xlfn.XLOOKUP($C7,'RES TECH'!$M:$M,'RES TECH'!$A:$A)&amp;" "&amp;_xlfn.XLOOKUP($C7,'RES TECH'!$M:$M,'RES TECH'!$B:$B)&amp;" "&amp;_xlfn.XLOOKUP($C7,'RES TECH'!$M:$M,'RES TECH'!$C:$C)&amp;" "&amp;_xlfn.XLOOKUP($C7,'RES TECH'!$M:$M,'RES TECH'!$D:$D)&amp;" "&amp;_xlfn.XLOOKUP($C7,'RES TECH'!$M:$M,'RES TECH'!$E:$E)&amp;" "&amp;_xlfn.XLOOKUP($C7,'RES TECH'!$M:$M,'RES TECH'!$F:$F)&amp;" "&amp;_xlfn.XLOOKUP($C7,'RES TECH'!$M:$M,'RES TECH'!$G:$G)&amp;" "&amp;_xlfn.XLOOKUP($C7,'RES TECH'!$M:$M,'RES TECH'!$H:$H)</f>
        <v>Residential Apartment Low Income Old Water heating  3 Natural gas</v>
      </c>
      <c r="E7" t="str">
        <f t="shared" si="0"/>
        <v>TJ</v>
      </c>
      <c r="F7" s="12" t="str">
        <f>IF(B7="*","*",_xlfn.XLOOKUP($C7,'RES TECH'!$M:$M,'RES TECH'!$R:$R))</f>
        <v>MW</v>
      </c>
    </row>
    <row r="8" spans="2:9" x14ac:dyDescent="0.25">
      <c r="B8" t="str">
        <f>IF('RES TECH'!N6=1,"PRE","*")</f>
        <v>PRE</v>
      </c>
      <c r="C8" t="str">
        <f>'RES TECH'!M6</f>
        <v>RESAPALOOldWH3NGA23</v>
      </c>
      <c r="D8" t="str">
        <f>_xlfn.XLOOKUP($C8,'RES TECH'!$M:$M,'RES TECH'!$A:$A)&amp;" "&amp;_xlfn.XLOOKUP($C8,'RES TECH'!$M:$M,'RES TECH'!$B:$B)&amp;" "&amp;_xlfn.XLOOKUP($C8,'RES TECH'!$M:$M,'RES TECH'!$C:$C)&amp;" "&amp;_xlfn.XLOOKUP($C8,'RES TECH'!$M:$M,'RES TECH'!$D:$D)&amp;" "&amp;_xlfn.XLOOKUP($C8,'RES TECH'!$M:$M,'RES TECH'!$E:$E)&amp;" "&amp;_xlfn.XLOOKUP($C8,'RES TECH'!$M:$M,'RES TECH'!$F:$F)&amp;" "&amp;_xlfn.XLOOKUP($C8,'RES TECH'!$M:$M,'RES TECH'!$G:$G)&amp;" "&amp;_xlfn.XLOOKUP($C8,'RES TECH'!$M:$M,'RES TECH'!$H:$H)</f>
        <v>Residential Apartment Low Income Old Water heating  3 Natural gas</v>
      </c>
      <c r="E8" t="str">
        <f t="shared" si="0"/>
        <v>TJ</v>
      </c>
      <c r="F8" s="12" t="str">
        <f>IF(B8="*","*",_xlfn.XLOOKUP($C8,'RES TECH'!$M:$M,'RES TECH'!$R:$R))</f>
        <v>MW</v>
      </c>
    </row>
    <row r="9" spans="2:9" x14ac:dyDescent="0.25">
      <c r="B9" t="str">
        <f>IF('RES TECH'!N7=1,"PRE","*")</f>
        <v>*</v>
      </c>
      <c r="C9" t="str">
        <f>'RES TECH'!M7</f>
        <v>RESAPALOOldWH4NGA20</v>
      </c>
      <c r="D9" t="str">
        <f>_xlfn.XLOOKUP($C9,'RES TECH'!$M:$M,'RES TECH'!$A:$A)&amp;" "&amp;_xlfn.XLOOKUP($C9,'RES TECH'!$M:$M,'RES TECH'!$B:$B)&amp;" "&amp;_xlfn.XLOOKUP($C9,'RES TECH'!$M:$M,'RES TECH'!$C:$C)&amp;" "&amp;_xlfn.XLOOKUP($C9,'RES TECH'!$M:$M,'RES TECH'!$D:$D)&amp;" "&amp;_xlfn.XLOOKUP($C9,'RES TECH'!$M:$M,'RES TECH'!$E:$E)&amp;" "&amp;_xlfn.XLOOKUP($C9,'RES TECH'!$M:$M,'RES TECH'!$F:$F)&amp;" "&amp;_xlfn.XLOOKUP($C9,'RES TECH'!$M:$M,'RES TECH'!$G:$G)&amp;" "&amp;_xlfn.XLOOKUP($C9,'RES TECH'!$M:$M,'RES TECH'!$H:$H)</f>
        <v>Residential Apartment Low Income Old Water heating  4 Natural gas</v>
      </c>
      <c r="E9" t="str">
        <f t="shared" si="0"/>
        <v>*</v>
      </c>
      <c r="F9" s="12" t="str">
        <f>IF(B9="*","*",_xlfn.XLOOKUP($C9,'RES TECH'!$M:$M,'RES TECH'!$R:$R))</f>
        <v>*</v>
      </c>
    </row>
    <row r="10" spans="2:9" x14ac:dyDescent="0.25">
      <c r="B10" t="str">
        <f>IF('RES TECH'!N8=1,"PRE","*")</f>
        <v>PRE</v>
      </c>
      <c r="C10" t="str">
        <f>'RES TECH'!M8</f>
        <v>RESAPALOOldWH4NGA20</v>
      </c>
      <c r="D10" t="str">
        <f>_xlfn.XLOOKUP($C10,'RES TECH'!$M:$M,'RES TECH'!$A:$A)&amp;" "&amp;_xlfn.XLOOKUP($C10,'RES TECH'!$M:$M,'RES TECH'!$B:$B)&amp;" "&amp;_xlfn.XLOOKUP($C10,'RES TECH'!$M:$M,'RES TECH'!$C:$C)&amp;" "&amp;_xlfn.XLOOKUP($C10,'RES TECH'!$M:$M,'RES TECH'!$D:$D)&amp;" "&amp;_xlfn.XLOOKUP($C10,'RES TECH'!$M:$M,'RES TECH'!$E:$E)&amp;" "&amp;_xlfn.XLOOKUP($C10,'RES TECH'!$M:$M,'RES TECH'!$F:$F)&amp;" "&amp;_xlfn.XLOOKUP($C10,'RES TECH'!$M:$M,'RES TECH'!$G:$G)&amp;" "&amp;_xlfn.XLOOKUP($C10,'RES TECH'!$M:$M,'RES TECH'!$H:$H)</f>
        <v>Residential Apartment Low Income Old Water heating  4 Natural gas</v>
      </c>
      <c r="E10" t="str">
        <f t="shared" si="0"/>
        <v>TJ</v>
      </c>
      <c r="F10" s="12" t="str">
        <f>IF(B10="*","*",_xlfn.XLOOKUP($C10,'RES TECH'!$M:$M,'RES TECH'!$R:$R))</f>
        <v>MW</v>
      </c>
    </row>
    <row r="11" spans="2:9" x14ac:dyDescent="0.25">
      <c r="B11" t="str">
        <f>IF('RES TECH'!N9=1,"PRE","*")</f>
        <v>PRE</v>
      </c>
      <c r="C11" t="str">
        <f>'RES TECH'!M9</f>
        <v>RESAPALOOldWH4NGA22</v>
      </c>
      <c r="D11" t="str">
        <f>_xlfn.XLOOKUP($C11,'RES TECH'!$M:$M,'RES TECH'!$A:$A)&amp;" "&amp;_xlfn.XLOOKUP($C11,'RES TECH'!$M:$M,'RES TECH'!$B:$B)&amp;" "&amp;_xlfn.XLOOKUP($C11,'RES TECH'!$M:$M,'RES TECH'!$C:$C)&amp;" "&amp;_xlfn.XLOOKUP($C11,'RES TECH'!$M:$M,'RES TECH'!$D:$D)&amp;" "&amp;_xlfn.XLOOKUP($C11,'RES TECH'!$M:$M,'RES TECH'!$E:$E)&amp;" "&amp;_xlfn.XLOOKUP($C11,'RES TECH'!$M:$M,'RES TECH'!$F:$F)&amp;" "&amp;_xlfn.XLOOKUP($C11,'RES TECH'!$M:$M,'RES TECH'!$G:$G)&amp;" "&amp;_xlfn.XLOOKUP($C11,'RES TECH'!$M:$M,'RES TECH'!$H:$H)</f>
        <v>Residential Apartment Low Income Old Water heating  4 Natural gas</v>
      </c>
      <c r="E11" t="str">
        <f t="shared" si="0"/>
        <v>TJ</v>
      </c>
      <c r="F11" s="12" t="str">
        <f>IF(B11="*","*",_xlfn.XLOOKUP($C11,'RES TECH'!$M:$M,'RES TECH'!$R:$R))</f>
        <v>MW</v>
      </c>
    </row>
    <row r="12" spans="2:9" x14ac:dyDescent="0.25">
      <c r="B12" t="str">
        <f>IF('RES TECH'!N10=1,"PRE","*")</f>
        <v>PRE</v>
      </c>
      <c r="C12" t="str">
        <f>'RES TECH'!M10</f>
        <v>RESAPALOOldWH1ELC20</v>
      </c>
      <c r="D12" t="str">
        <f>_xlfn.XLOOKUP($C12,'RES TECH'!$M:$M,'RES TECH'!$A:$A)&amp;" "&amp;_xlfn.XLOOKUP($C12,'RES TECH'!$M:$M,'RES TECH'!$B:$B)&amp;" "&amp;_xlfn.XLOOKUP($C12,'RES TECH'!$M:$M,'RES TECH'!$C:$C)&amp;" "&amp;_xlfn.XLOOKUP($C12,'RES TECH'!$M:$M,'RES TECH'!$D:$D)&amp;" "&amp;_xlfn.XLOOKUP($C12,'RES TECH'!$M:$M,'RES TECH'!$E:$E)&amp;" "&amp;_xlfn.XLOOKUP($C12,'RES TECH'!$M:$M,'RES TECH'!$F:$F)&amp;" "&amp;_xlfn.XLOOKUP($C12,'RES TECH'!$M:$M,'RES TECH'!$G:$G)&amp;" "&amp;_xlfn.XLOOKUP($C12,'RES TECH'!$M:$M,'RES TECH'!$H:$H)</f>
        <v>Residential Apartment Low Income Old Water heating  1 Electricity</v>
      </c>
      <c r="E12" t="str">
        <f t="shared" si="0"/>
        <v>TJ</v>
      </c>
      <c r="F12" s="12" t="str">
        <f>IF(B12="*","*",_xlfn.XLOOKUP($C12,'RES TECH'!$M:$M,'RES TECH'!$R:$R))</f>
        <v>MW</v>
      </c>
    </row>
    <row r="13" spans="2:9" x14ac:dyDescent="0.25">
      <c r="B13" t="str">
        <f>IF('RES TECH'!N11=1,"PRE","*")</f>
        <v>PRE</v>
      </c>
      <c r="C13" t="str">
        <f>'RES TECH'!M11</f>
        <v>RESAPALOOldWH2ELC20</v>
      </c>
      <c r="D13" t="str">
        <f>_xlfn.XLOOKUP($C13,'RES TECH'!$M:$M,'RES TECH'!$A:$A)&amp;" "&amp;_xlfn.XLOOKUP($C13,'RES TECH'!$M:$M,'RES TECH'!$B:$B)&amp;" "&amp;_xlfn.XLOOKUP($C13,'RES TECH'!$M:$M,'RES TECH'!$C:$C)&amp;" "&amp;_xlfn.XLOOKUP($C13,'RES TECH'!$M:$M,'RES TECH'!$D:$D)&amp;" "&amp;_xlfn.XLOOKUP($C13,'RES TECH'!$M:$M,'RES TECH'!$E:$E)&amp;" "&amp;_xlfn.XLOOKUP($C13,'RES TECH'!$M:$M,'RES TECH'!$F:$F)&amp;" "&amp;_xlfn.XLOOKUP($C13,'RES TECH'!$M:$M,'RES TECH'!$G:$G)&amp;" "&amp;_xlfn.XLOOKUP($C13,'RES TECH'!$M:$M,'RES TECH'!$H:$H)</f>
        <v>Residential Apartment Low Income Old Water heating  2 Electricity</v>
      </c>
      <c r="E13" t="str">
        <f t="shared" si="0"/>
        <v>TJ</v>
      </c>
      <c r="F13" s="12" t="str">
        <f>IF(B13="*","*",_xlfn.XLOOKUP($C13,'RES TECH'!$M:$M,'RES TECH'!$R:$R))</f>
        <v>MW</v>
      </c>
    </row>
    <row r="14" spans="2:9" x14ac:dyDescent="0.25">
      <c r="B14" t="str">
        <f>IF('RES TECH'!N12=1,"PRE","*")</f>
        <v>PRE</v>
      </c>
      <c r="C14" t="str">
        <f>'RES TECH'!M12</f>
        <v>RESAPALOOldWH4ELC20</v>
      </c>
      <c r="D14" t="str">
        <f>_xlfn.XLOOKUP($C14,'RES TECH'!$M:$M,'RES TECH'!$A:$A)&amp;" "&amp;_xlfn.XLOOKUP($C14,'RES TECH'!$M:$M,'RES TECH'!$B:$B)&amp;" "&amp;_xlfn.XLOOKUP($C14,'RES TECH'!$M:$M,'RES TECH'!$C:$C)&amp;" "&amp;_xlfn.XLOOKUP($C14,'RES TECH'!$M:$M,'RES TECH'!$D:$D)&amp;" "&amp;_xlfn.XLOOKUP($C14,'RES TECH'!$M:$M,'RES TECH'!$E:$E)&amp;" "&amp;_xlfn.XLOOKUP($C14,'RES TECH'!$M:$M,'RES TECH'!$F:$F)&amp;" "&amp;_xlfn.XLOOKUP($C14,'RES TECH'!$M:$M,'RES TECH'!$G:$G)&amp;" "&amp;_xlfn.XLOOKUP($C14,'RES TECH'!$M:$M,'RES TECH'!$H:$H)</f>
        <v>Residential Apartment Low Income Old Water heating  4 Electricity</v>
      </c>
      <c r="E14" t="str">
        <f t="shared" si="0"/>
        <v>TJ</v>
      </c>
      <c r="F14" s="12" t="str">
        <f>IF(B14="*","*",_xlfn.XLOOKUP($C14,'RES TECH'!$M:$M,'RES TECH'!$R:$R))</f>
        <v>MW</v>
      </c>
    </row>
    <row r="15" spans="2:9" x14ac:dyDescent="0.25">
      <c r="B15" t="str">
        <f>IF('RES TECH'!N13=1,"PRE","*")</f>
        <v>PRE</v>
      </c>
      <c r="C15" t="str">
        <f>'RES TECH'!M13</f>
        <v>RESAPALOOldWH5ELC20</v>
      </c>
      <c r="D15" t="str">
        <f>_xlfn.XLOOKUP($C15,'RES TECH'!$M:$M,'RES TECH'!$A:$A)&amp;" "&amp;_xlfn.XLOOKUP($C15,'RES TECH'!$M:$M,'RES TECH'!$B:$B)&amp;" "&amp;_xlfn.XLOOKUP($C15,'RES TECH'!$M:$M,'RES TECH'!$C:$C)&amp;" "&amp;_xlfn.XLOOKUP($C15,'RES TECH'!$M:$M,'RES TECH'!$D:$D)&amp;" "&amp;_xlfn.XLOOKUP($C15,'RES TECH'!$M:$M,'RES TECH'!$E:$E)&amp;" "&amp;_xlfn.XLOOKUP($C15,'RES TECH'!$M:$M,'RES TECH'!$F:$F)&amp;" "&amp;_xlfn.XLOOKUP($C15,'RES TECH'!$M:$M,'RES TECH'!$G:$G)&amp;" "&amp;_xlfn.XLOOKUP($C15,'RES TECH'!$M:$M,'RES TECH'!$H:$H)</f>
        <v>Residential Apartment Low Income Old Water heating  5 Electricity</v>
      </c>
      <c r="E15" t="str">
        <f t="shared" si="0"/>
        <v>TJ</v>
      </c>
      <c r="F15" s="12" t="str">
        <f>IF(B15="*","*",_xlfn.XLOOKUP($C15,'RES TECH'!$M:$M,'RES TECH'!$R:$R))</f>
        <v>MW</v>
      </c>
    </row>
    <row r="16" spans="2:9" x14ac:dyDescent="0.25">
      <c r="B16" t="str">
        <f>IF('RES TECH'!N14=1,"PRE","*")</f>
        <v>PRE</v>
      </c>
      <c r="C16" t="str">
        <f>'RES TECH'!M14</f>
        <v>RESAPALOOldWH5ELC22</v>
      </c>
      <c r="D16" t="str">
        <f>_xlfn.XLOOKUP($C16,'RES TECH'!$M:$M,'RES TECH'!$A:$A)&amp;" "&amp;_xlfn.XLOOKUP($C16,'RES TECH'!$M:$M,'RES TECH'!$B:$B)&amp;" "&amp;_xlfn.XLOOKUP($C16,'RES TECH'!$M:$M,'RES TECH'!$C:$C)&amp;" "&amp;_xlfn.XLOOKUP($C16,'RES TECH'!$M:$M,'RES TECH'!$D:$D)&amp;" "&amp;_xlfn.XLOOKUP($C16,'RES TECH'!$M:$M,'RES TECH'!$E:$E)&amp;" "&amp;_xlfn.XLOOKUP($C16,'RES TECH'!$M:$M,'RES TECH'!$F:$F)&amp;" "&amp;_xlfn.XLOOKUP($C16,'RES TECH'!$M:$M,'RES TECH'!$G:$G)&amp;" "&amp;_xlfn.XLOOKUP($C16,'RES TECH'!$M:$M,'RES TECH'!$H:$H)</f>
        <v>Residential Apartment Low Income Old Water heating  5 Electricity</v>
      </c>
      <c r="E16" t="str">
        <f t="shared" si="0"/>
        <v>TJ</v>
      </c>
      <c r="F16" s="12" t="str">
        <f>IF(B16="*","*",_xlfn.XLOOKUP($C16,'RES TECH'!$M:$M,'RES TECH'!$R:$R))</f>
        <v>MW</v>
      </c>
    </row>
    <row r="17" spans="2:6" x14ac:dyDescent="0.25">
      <c r="B17" t="str">
        <f>IF('RES TECH'!N15=1,"PRE","*")</f>
        <v>PRE</v>
      </c>
      <c r="C17" t="str">
        <f>'RES TECH'!M15</f>
        <v>RESAPALOOldWH6ELC20</v>
      </c>
      <c r="D17" t="str">
        <f>_xlfn.XLOOKUP($C17,'RES TECH'!$M:$M,'RES TECH'!$A:$A)&amp;" "&amp;_xlfn.XLOOKUP($C17,'RES TECH'!$M:$M,'RES TECH'!$B:$B)&amp;" "&amp;_xlfn.XLOOKUP($C17,'RES TECH'!$M:$M,'RES TECH'!$C:$C)&amp;" "&amp;_xlfn.XLOOKUP($C17,'RES TECH'!$M:$M,'RES TECH'!$D:$D)&amp;" "&amp;_xlfn.XLOOKUP($C17,'RES TECH'!$M:$M,'RES TECH'!$E:$E)&amp;" "&amp;_xlfn.XLOOKUP($C17,'RES TECH'!$M:$M,'RES TECH'!$F:$F)&amp;" "&amp;_xlfn.XLOOKUP($C17,'RES TECH'!$M:$M,'RES TECH'!$G:$G)&amp;" "&amp;_xlfn.XLOOKUP($C17,'RES TECH'!$M:$M,'RES TECH'!$H:$H)</f>
        <v>Residential Apartment Low Income Old Water heating  6 Electricity</v>
      </c>
      <c r="E17" t="str">
        <f t="shared" si="0"/>
        <v>TJ</v>
      </c>
      <c r="F17" s="12" t="str">
        <f>IF(B17="*","*",_xlfn.XLOOKUP($C17,'RES TECH'!$M:$M,'RES TECH'!$R:$R))</f>
        <v>MW</v>
      </c>
    </row>
    <row r="18" spans="2:6" x14ac:dyDescent="0.25">
      <c r="B18" t="str">
        <f>IF('RES TECH'!N16=1,"PRE","*")</f>
        <v>PRE</v>
      </c>
      <c r="C18" t="str">
        <f>'RES TECH'!M16</f>
        <v>RESAPALOOldWH6ELC22</v>
      </c>
      <c r="D18" t="str">
        <f>_xlfn.XLOOKUP($C18,'RES TECH'!$M:$M,'RES TECH'!$A:$A)&amp;" "&amp;_xlfn.XLOOKUP($C18,'RES TECH'!$M:$M,'RES TECH'!$B:$B)&amp;" "&amp;_xlfn.XLOOKUP($C18,'RES TECH'!$M:$M,'RES TECH'!$C:$C)&amp;" "&amp;_xlfn.XLOOKUP($C18,'RES TECH'!$M:$M,'RES TECH'!$D:$D)&amp;" "&amp;_xlfn.XLOOKUP($C18,'RES TECH'!$M:$M,'RES TECH'!$E:$E)&amp;" "&amp;_xlfn.XLOOKUP($C18,'RES TECH'!$M:$M,'RES TECH'!$F:$F)&amp;" "&amp;_xlfn.XLOOKUP($C18,'RES TECH'!$M:$M,'RES TECH'!$G:$G)&amp;" "&amp;_xlfn.XLOOKUP($C18,'RES TECH'!$M:$M,'RES TECH'!$H:$H)</f>
        <v>Residential Apartment Low Income Old Water heating  6 Electricity</v>
      </c>
      <c r="E18" t="str">
        <f t="shared" si="0"/>
        <v>TJ</v>
      </c>
      <c r="F18" s="12" t="str">
        <f>IF(B18="*","*",_xlfn.XLOOKUP($C18,'RES TECH'!$M:$M,'RES TECH'!$R:$R))</f>
        <v>MW</v>
      </c>
    </row>
    <row r="19" spans="2:6" x14ac:dyDescent="0.25">
      <c r="B19" t="str">
        <f>IF('RES TECH'!N17=1,"PRE","*")</f>
        <v>PRE</v>
      </c>
      <c r="C19" t="str">
        <f>'RES TECH'!M17</f>
        <v>RESAPALOOldWH7ELC20</v>
      </c>
      <c r="D19" t="str">
        <f>_xlfn.XLOOKUP($C19,'RES TECH'!$M:$M,'RES TECH'!$A:$A)&amp;" "&amp;_xlfn.XLOOKUP($C19,'RES TECH'!$M:$M,'RES TECH'!$B:$B)&amp;" "&amp;_xlfn.XLOOKUP($C19,'RES TECH'!$M:$M,'RES TECH'!$C:$C)&amp;" "&amp;_xlfn.XLOOKUP($C19,'RES TECH'!$M:$M,'RES TECH'!$D:$D)&amp;" "&amp;_xlfn.XLOOKUP($C19,'RES TECH'!$M:$M,'RES TECH'!$E:$E)&amp;" "&amp;_xlfn.XLOOKUP($C19,'RES TECH'!$M:$M,'RES TECH'!$F:$F)&amp;" "&amp;_xlfn.XLOOKUP($C19,'RES TECH'!$M:$M,'RES TECH'!$G:$G)&amp;" "&amp;_xlfn.XLOOKUP($C19,'RES TECH'!$M:$M,'RES TECH'!$H:$H)</f>
        <v>Residential Apartment Low Income Old Water heating  7 Electricity</v>
      </c>
      <c r="E19" t="str">
        <f t="shared" si="0"/>
        <v>TJ</v>
      </c>
      <c r="F19" s="12" t="str">
        <f>IF(B19="*","*",_xlfn.XLOOKUP($C19,'RES TECH'!$M:$M,'RES TECH'!$R:$R))</f>
        <v>MW</v>
      </c>
    </row>
    <row r="20" spans="2:6" x14ac:dyDescent="0.25">
      <c r="B20" t="str">
        <f>IF('RES TECH'!N18=1,"PRE","*")</f>
        <v>PRE</v>
      </c>
      <c r="C20" t="str">
        <f>'RES TECH'!M18</f>
        <v>RESAPALOOldWH7ELC22</v>
      </c>
      <c r="D20" t="str">
        <f>_xlfn.XLOOKUP($C20,'RES TECH'!$M:$M,'RES TECH'!$A:$A)&amp;" "&amp;_xlfn.XLOOKUP($C20,'RES TECH'!$M:$M,'RES TECH'!$B:$B)&amp;" "&amp;_xlfn.XLOOKUP($C20,'RES TECH'!$M:$M,'RES TECH'!$C:$C)&amp;" "&amp;_xlfn.XLOOKUP($C20,'RES TECH'!$M:$M,'RES TECH'!$D:$D)&amp;" "&amp;_xlfn.XLOOKUP($C20,'RES TECH'!$M:$M,'RES TECH'!$E:$E)&amp;" "&amp;_xlfn.XLOOKUP($C20,'RES TECH'!$M:$M,'RES TECH'!$F:$F)&amp;" "&amp;_xlfn.XLOOKUP($C20,'RES TECH'!$M:$M,'RES TECH'!$G:$G)&amp;" "&amp;_xlfn.XLOOKUP($C20,'RES TECH'!$M:$M,'RES TECH'!$H:$H)</f>
        <v>Residential Apartment Low Income Old Water heating  7 Electricity</v>
      </c>
      <c r="E20" t="str">
        <f t="shared" si="0"/>
        <v>TJ</v>
      </c>
      <c r="F20" s="12" t="str">
        <f>IF(B20="*","*",_xlfn.XLOOKUP($C20,'RES TECH'!$M:$M,'RES TECH'!$R:$R))</f>
        <v>MW</v>
      </c>
    </row>
    <row r="21" spans="2:6" x14ac:dyDescent="0.25">
      <c r="B21" t="str">
        <f>IF('RES TECH'!N19=1,"PRE","*")</f>
        <v>PRE</v>
      </c>
      <c r="C21" t="str">
        <f>'RES TECH'!M19</f>
        <v>RESAPALOOldWH1FOI20</v>
      </c>
      <c r="D21" t="str">
        <f>_xlfn.XLOOKUP($C21,'RES TECH'!$M:$M,'RES TECH'!$A:$A)&amp;" "&amp;_xlfn.XLOOKUP($C21,'RES TECH'!$M:$M,'RES TECH'!$B:$B)&amp;" "&amp;_xlfn.XLOOKUP($C21,'RES TECH'!$M:$M,'RES TECH'!$C:$C)&amp;" "&amp;_xlfn.XLOOKUP($C21,'RES TECH'!$M:$M,'RES TECH'!$D:$D)&amp;" "&amp;_xlfn.XLOOKUP($C21,'RES TECH'!$M:$M,'RES TECH'!$E:$E)&amp;" "&amp;_xlfn.XLOOKUP($C21,'RES TECH'!$M:$M,'RES TECH'!$F:$F)&amp;" "&amp;_xlfn.XLOOKUP($C21,'RES TECH'!$M:$M,'RES TECH'!$G:$G)&amp;" "&amp;_xlfn.XLOOKUP($C21,'RES TECH'!$M:$M,'RES TECH'!$H:$H)</f>
        <v>Residential Apartment Low Income Old Water heating  1 Fuel oil</v>
      </c>
      <c r="E21" t="str">
        <f t="shared" si="0"/>
        <v>TJ</v>
      </c>
      <c r="F21" s="12" t="str">
        <f>IF(B21="*","*",_xlfn.XLOOKUP($C21,'RES TECH'!$M:$M,'RES TECH'!$R:$R))</f>
        <v>MW</v>
      </c>
    </row>
    <row r="22" spans="2:6" x14ac:dyDescent="0.25">
      <c r="B22" t="str">
        <f>IF('RES TECH'!N20=1,"PRE","*")</f>
        <v>PRE</v>
      </c>
      <c r="C22" t="str">
        <f>'RES TECH'!M20</f>
        <v>RESAPALOOldWH2FOI20</v>
      </c>
      <c r="D22" t="str">
        <f>_xlfn.XLOOKUP($C22,'RES TECH'!$M:$M,'RES TECH'!$A:$A)&amp;" "&amp;_xlfn.XLOOKUP($C22,'RES TECH'!$M:$M,'RES TECH'!$B:$B)&amp;" "&amp;_xlfn.XLOOKUP($C22,'RES TECH'!$M:$M,'RES TECH'!$C:$C)&amp;" "&amp;_xlfn.XLOOKUP($C22,'RES TECH'!$M:$M,'RES TECH'!$D:$D)&amp;" "&amp;_xlfn.XLOOKUP($C22,'RES TECH'!$M:$M,'RES TECH'!$E:$E)&amp;" "&amp;_xlfn.XLOOKUP($C22,'RES TECH'!$M:$M,'RES TECH'!$F:$F)&amp;" "&amp;_xlfn.XLOOKUP($C22,'RES TECH'!$M:$M,'RES TECH'!$G:$G)&amp;" "&amp;_xlfn.XLOOKUP($C22,'RES TECH'!$M:$M,'RES TECH'!$H:$H)</f>
        <v>Residential Apartment Low Income Old Water heating  2 Fuel oil</v>
      </c>
      <c r="E22" t="str">
        <f t="shared" si="0"/>
        <v>TJ</v>
      </c>
      <c r="F22" s="12" t="str">
        <f>IF(B22="*","*",_xlfn.XLOOKUP($C22,'RES TECH'!$M:$M,'RES TECH'!$R:$R))</f>
        <v>MW</v>
      </c>
    </row>
    <row r="23" spans="2:6" x14ac:dyDescent="0.25">
      <c r="B23" t="str">
        <f>IF('RES TECH'!N21=1,"PRE","*")</f>
        <v>PRE</v>
      </c>
      <c r="C23" t="str">
        <f>'RES TECH'!M21</f>
        <v>RESAPALOOldWH4FOI20</v>
      </c>
      <c r="D23" t="str">
        <f>_xlfn.XLOOKUP($C23,'RES TECH'!$M:$M,'RES TECH'!$A:$A)&amp;" "&amp;_xlfn.XLOOKUP($C23,'RES TECH'!$M:$M,'RES TECH'!$B:$B)&amp;" "&amp;_xlfn.XLOOKUP($C23,'RES TECH'!$M:$M,'RES TECH'!$C:$C)&amp;" "&amp;_xlfn.XLOOKUP($C23,'RES TECH'!$M:$M,'RES TECH'!$D:$D)&amp;" "&amp;_xlfn.XLOOKUP($C23,'RES TECH'!$M:$M,'RES TECH'!$E:$E)&amp;" "&amp;_xlfn.XLOOKUP($C23,'RES TECH'!$M:$M,'RES TECH'!$F:$F)&amp;" "&amp;_xlfn.XLOOKUP($C23,'RES TECH'!$M:$M,'RES TECH'!$G:$G)&amp;" "&amp;_xlfn.XLOOKUP($C23,'RES TECH'!$M:$M,'RES TECH'!$H:$H)</f>
        <v>Residential Apartment Low Income Old Water heating  4 Fuel oil</v>
      </c>
      <c r="E23" t="str">
        <f t="shared" si="0"/>
        <v>TJ</v>
      </c>
      <c r="F23" s="12" t="str">
        <f>IF(B23="*","*",_xlfn.XLOOKUP($C23,'RES TECH'!$M:$M,'RES TECH'!$R:$R))</f>
        <v>MW</v>
      </c>
    </row>
    <row r="24" spans="2:6" x14ac:dyDescent="0.25">
      <c r="B24" t="str">
        <f>IF('RES TECH'!N22=1,"PRE","*")</f>
        <v>PRE</v>
      </c>
      <c r="C24" t="str">
        <f>'RES TECH'!M22</f>
        <v>RESAPALOOldWH1LPG20</v>
      </c>
      <c r="D24" t="str">
        <f>_xlfn.XLOOKUP($C24,'RES TECH'!$M:$M,'RES TECH'!$A:$A)&amp;" "&amp;_xlfn.XLOOKUP($C24,'RES TECH'!$M:$M,'RES TECH'!$B:$B)&amp;" "&amp;_xlfn.XLOOKUP($C24,'RES TECH'!$M:$M,'RES TECH'!$C:$C)&amp;" "&amp;_xlfn.XLOOKUP($C24,'RES TECH'!$M:$M,'RES TECH'!$D:$D)&amp;" "&amp;_xlfn.XLOOKUP($C24,'RES TECH'!$M:$M,'RES TECH'!$E:$E)&amp;" "&amp;_xlfn.XLOOKUP($C24,'RES TECH'!$M:$M,'RES TECH'!$F:$F)&amp;" "&amp;_xlfn.XLOOKUP($C24,'RES TECH'!$M:$M,'RES TECH'!$G:$G)&amp;" "&amp;_xlfn.XLOOKUP($C24,'RES TECH'!$M:$M,'RES TECH'!$H:$H)</f>
        <v>Residential Apartment Low Income Old Water heating  1 LPG</v>
      </c>
      <c r="E24" t="str">
        <f t="shared" si="0"/>
        <v>TJ</v>
      </c>
      <c r="F24" s="12" t="str">
        <f>IF(B24="*","*",_xlfn.XLOOKUP($C24,'RES TECH'!$M:$M,'RES TECH'!$R:$R))</f>
        <v>MW</v>
      </c>
    </row>
    <row r="25" spans="2:6" x14ac:dyDescent="0.25">
      <c r="B25" t="str">
        <f>IF('RES TECH'!N23=1,"PRE","*")</f>
        <v>PRE</v>
      </c>
      <c r="C25" t="str">
        <f>'RES TECH'!M23</f>
        <v>RESAPALOOldWH2LPG20</v>
      </c>
      <c r="D25" t="str">
        <f>_xlfn.XLOOKUP($C25,'RES TECH'!$M:$M,'RES TECH'!$A:$A)&amp;" "&amp;_xlfn.XLOOKUP($C25,'RES TECH'!$M:$M,'RES TECH'!$B:$B)&amp;" "&amp;_xlfn.XLOOKUP($C25,'RES TECH'!$M:$M,'RES TECH'!$C:$C)&amp;" "&amp;_xlfn.XLOOKUP($C25,'RES TECH'!$M:$M,'RES TECH'!$D:$D)&amp;" "&amp;_xlfn.XLOOKUP($C25,'RES TECH'!$M:$M,'RES TECH'!$E:$E)&amp;" "&amp;_xlfn.XLOOKUP($C25,'RES TECH'!$M:$M,'RES TECH'!$F:$F)&amp;" "&amp;_xlfn.XLOOKUP($C25,'RES TECH'!$M:$M,'RES TECH'!$G:$G)&amp;" "&amp;_xlfn.XLOOKUP($C25,'RES TECH'!$M:$M,'RES TECH'!$H:$H)</f>
        <v>Residential Apartment Low Income Old Water heating  2 LPG</v>
      </c>
      <c r="E25" t="str">
        <f t="shared" si="0"/>
        <v>TJ</v>
      </c>
      <c r="F25" s="12" t="str">
        <f>IF(B25="*","*",_xlfn.XLOOKUP($C25,'RES TECH'!$M:$M,'RES TECH'!$R:$R))</f>
        <v>MW</v>
      </c>
    </row>
    <row r="26" spans="2:6" x14ac:dyDescent="0.25">
      <c r="B26" t="str">
        <f>IF('RES TECH'!N24=1,"PRE","*")</f>
        <v>PRE</v>
      </c>
      <c r="C26" t="str">
        <f>'RES TECH'!M24</f>
        <v>RESAPALOOldWH3LPG20</v>
      </c>
      <c r="D26" t="str">
        <f>_xlfn.XLOOKUP($C26,'RES TECH'!$M:$M,'RES TECH'!$A:$A)&amp;" "&amp;_xlfn.XLOOKUP($C26,'RES TECH'!$M:$M,'RES TECH'!$B:$B)&amp;" "&amp;_xlfn.XLOOKUP($C26,'RES TECH'!$M:$M,'RES TECH'!$C:$C)&amp;" "&amp;_xlfn.XLOOKUP($C26,'RES TECH'!$M:$M,'RES TECH'!$D:$D)&amp;" "&amp;_xlfn.XLOOKUP($C26,'RES TECH'!$M:$M,'RES TECH'!$E:$E)&amp;" "&amp;_xlfn.XLOOKUP($C26,'RES TECH'!$M:$M,'RES TECH'!$F:$F)&amp;" "&amp;_xlfn.XLOOKUP($C26,'RES TECH'!$M:$M,'RES TECH'!$G:$G)&amp;" "&amp;_xlfn.XLOOKUP($C26,'RES TECH'!$M:$M,'RES TECH'!$H:$H)</f>
        <v>Residential Apartment Low Income Old Water heating  3 LPG</v>
      </c>
      <c r="E26" t="str">
        <f t="shared" si="0"/>
        <v>TJ</v>
      </c>
      <c r="F26" s="12" t="str">
        <f>IF(B26="*","*",_xlfn.XLOOKUP($C26,'RES TECH'!$M:$M,'RES TECH'!$R:$R))</f>
        <v>MW</v>
      </c>
    </row>
    <row r="27" spans="2:6" x14ac:dyDescent="0.25">
      <c r="B27" t="str">
        <f>IF('RES TECH'!N25=1,"PRE","*")</f>
        <v>PRE</v>
      </c>
      <c r="C27" t="str">
        <f>'RES TECH'!M25</f>
        <v>RESAPALOOldWH3LPG23</v>
      </c>
      <c r="D27" t="str">
        <f>_xlfn.XLOOKUP($C27,'RES TECH'!$M:$M,'RES TECH'!$A:$A)&amp;" "&amp;_xlfn.XLOOKUP($C27,'RES TECH'!$M:$M,'RES TECH'!$B:$B)&amp;" "&amp;_xlfn.XLOOKUP($C27,'RES TECH'!$M:$M,'RES TECH'!$C:$C)&amp;" "&amp;_xlfn.XLOOKUP($C27,'RES TECH'!$M:$M,'RES TECH'!$D:$D)&amp;" "&amp;_xlfn.XLOOKUP($C27,'RES TECH'!$M:$M,'RES TECH'!$E:$E)&amp;" "&amp;_xlfn.XLOOKUP($C27,'RES TECH'!$M:$M,'RES TECH'!$F:$F)&amp;" "&amp;_xlfn.XLOOKUP($C27,'RES TECH'!$M:$M,'RES TECH'!$G:$G)&amp;" "&amp;_xlfn.XLOOKUP($C27,'RES TECH'!$M:$M,'RES TECH'!$H:$H)</f>
        <v>Residential Apartment Low Income Old Water heating  3 LPG</v>
      </c>
      <c r="E27" t="str">
        <f t="shared" si="0"/>
        <v>TJ</v>
      </c>
      <c r="F27" s="12" t="str">
        <f>IF(B27="*","*",_xlfn.XLOOKUP($C27,'RES TECH'!$M:$M,'RES TECH'!$R:$R))</f>
        <v>MW</v>
      </c>
    </row>
    <row r="28" spans="2:6" x14ac:dyDescent="0.25">
      <c r="B28" t="str">
        <f>IF('RES TECH'!N26=1,"PRE","*")</f>
        <v>*</v>
      </c>
      <c r="C28" t="str">
        <f>'RES TECH'!M26</f>
        <v>RESAPALOOldWH4LPG20</v>
      </c>
      <c r="D28" t="str">
        <f>_xlfn.XLOOKUP($C28,'RES TECH'!$M:$M,'RES TECH'!$A:$A)&amp;" "&amp;_xlfn.XLOOKUP($C28,'RES TECH'!$M:$M,'RES TECH'!$B:$B)&amp;" "&amp;_xlfn.XLOOKUP($C28,'RES TECH'!$M:$M,'RES TECH'!$C:$C)&amp;" "&amp;_xlfn.XLOOKUP($C28,'RES TECH'!$M:$M,'RES TECH'!$D:$D)&amp;" "&amp;_xlfn.XLOOKUP($C28,'RES TECH'!$M:$M,'RES TECH'!$E:$E)&amp;" "&amp;_xlfn.XLOOKUP($C28,'RES TECH'!$M:$M,'RES TECH'!$F:$F)&amp;" "&amp;_xlfn.XLOOKUP($C28,'RES TECH'!$M:$M,'RES TECH'!$G:$G)&amp;" "&amp;_xlfn.XLOOKUP($C28,'RES TECH'!$M:$M,'RES TECH'!$H:$H)</f>
        <v>Residential Apartment Low Income Old Water heating  4 LPG</v>
      </c>
      <c r="E28" t="str">
        <f t="shared" si="0"/>
        <v>*</v>
      </c>
      <c r="F28" s="12" t="str">
        <f>IF(B28="*","*",_xlfn.XLOOKUP($C28,'RES TECH'!$M:$M,'RES TECH'!$R:$R))</f>
        <v>*</v>
      </c>
    </row>
    <row r="29" spans="2:6" x14ac:dyDescent="0.25">
      <c r="B29" t="str">
        <f>IF('RES TECH'!N27=1,"PRE","*")</f>
        <v>PRE</v>
      </c>
      <c r="C29" t="str">
        <f>'RES TECH'!M27</f>
        <v>RESAPALOOldWH4LPG20</v>
      </c>
      <c r="D29" t="str">
        <f>_xlfn.XLOOKUP($C29,'RES TECH'!$M:$M,'RES TECH'!$A:$A)&amp;" "&amp;_xlfn.XLOOKUP($C29,'RES TECH'!$M:$M,'RES TECH'!$B:$B)&amp;" "&amp;_xlfn.XLOOKUP($C29,'RES TECH'!$M:$M,'RES TECH'!$C:$C)&amp;" "&amp;_xlfn.XLOOKUP($C29,'RES TECH'!$M:$M,'RES TECH'!$D:$D)&amp;" "&amp;_xlfn.XLOOKUP($C29,'RES TECH'!$M:$M,'RES TECH'!$E:$E)&amp;" "&amp;_xlfn.XLOOKUP($C29,'RES TECH'!$M:$M,'RES TECH'!$F:$F)&amp;" "&amp;_xlfn.XLOOKUP($C29,'RES TECH'!$M:$M,'RES TECH'!$G:$G)&amp;" "&amp;_xlfn.XLOOKUP($C29,'RES TECH'!$M:$M,'RES TECH'!$H:$H)</f>
        <v>Residential Apartment Low Income Old Water heating  4 LPG</v>
      </c>
      <c r="E29" t="str">
        <f t="shared" si="0"/>
        <v>TJ</v>
      </c>
      <c r="F29" s="12" t="str">
        <f>IF(B29="*","*",_xlfn.XLOOKUP($C29,'RES TECH'!$M:$M,'RES TECH'!$R:$R))</f>
        <v>MW</v>
      </c>
    </row>
    <row r="30" spans="2:6" x14ac:dyDescent="0.25">
      <c r="B30" t="str">
        <f>IF('RES TECH'!N28=1,"PRE","*")</f>
        <v>*</v>
      </c>
      <c r="C30" t="str">
        <f>'RES TECH'!M28</f>
        <v>RESAPALOOldWH2SOL20</v>
      </c>
      <c r="D30" t="str">
        <f>_xlfn.XLOOKUP($C30,'RES TECH'!$M:$M,'RES TECH'!$A:$A)&amp;" "&amp;_xlfn.XLOOKUP($C30,'RES TECH'!$M:$M,'RES TECH'!$B:$B)&amp;" "&amp;_xlfn.XLOOKUP($C30,'RES TECH'!$M:$M,'RES TECH'!$C:$C)&amp;" "&amp;_xlfn.XLOOKUP($C30,'RES TECH'!$M:$M,'RES TECH'!$D:$D)&amp;" "&amp;_xlfn.XLOOKUP($C30,'RES TECH'!$M:$M,'RES TECH'!$E:$E)&amp;" "&amp;_xlfn.XLOOKUP($C30,'RES TECH'!$M:$M,'RES TECH'!$F:$F)&amp;" "&amp;_xlfn.XLOOKUP($C30,'RES TECH'!$M:$M,'RES TECH'!$G:$G)&amp;" "&amp;_xlfn.XLOOKUP($C30,'RES TECH'!$M:$M,'RES TECH'!$H:$H)</f>
        <v>Residential Apartment Low Income Old Water heating  2 Solar</v>
      </c>
      <c r="E30" t="str">
        <f t="shared" si="0"/>
        <v>*</v>
      </c>
      <c r="F30" s="12" t="str">
        <f>IF(B30="*","*",_xlfn.XLOOKUP($C30,'RES TECH'!$M:$M,'RES TECH'!$R:$R))</f>
        <v>*</v>
      </c>
    </row>
    <row r="31" spans="2:6" x14ac:dyDescent="0.25">
      <c r="B31" t="str">
        <f>IF('RES TECH'!N29=1,"PRE","*")</f>
        <v>PRE</v>
      </c>
      <c r="C31" t="str">
        <f>'RES TECH'!M29</f>
        <v>RESAPALOOldWH2SOL20</v>
      </c>
      <c r="D31" t="str">
        <f>_xlfn.XLOOKUP($C31,'RES TECH'!$M:$M,'RES TECH'!$A:$A)&amp;" "&amp;_xlfn.XLOOKUP($C31,'RES TECH'!$M:$M,'RES TECH'!$B:$B)&amp;" "&amp;_xlfn.XLOOKUP($C31,'RES TECH'!$M:$M,'RES TECH'!$C:$C)&amp;" "&amp;_xlfn.XLOOKUP($C31,'RES TECH'!$M:$M,'RES TECH'!$D:$D)&amp;" "&amp;_xlfn.XLOOKUP($C31,'RES TECH'!$M:$M,'RES TECH'!$E:$E)&amp;" "&amp;_xlfn.XLOOKUP($C31,'RES TECH'!$M:$M,'RES TECH'!$F:$F)&amp;" "&amp;_xlfn.XLOOKUP($C31,'RES TECH'!$M:$M,'RES TECH'!$G:$G)&amp;" "&amp;_xlfn.XLOOKUP($C31,'RES TECH'!$M:$M,'RES TECH'!$H:$H)</f>
        <v>Residential Apartment Low Income Old Water heating  2 Solar</v>
      </c>
      <c r="E31" t="str">
        <f t="shared" si="0"/>
        <v>TJ</v>
      </c>
      <c r="F31" s="12" t="str">
        <f>IF(B31="*","*",_xlfn.XLOOKUP($C31,'RES TECH'!$M:$M,'RES TECH'!$R:$R))</f>
        <v>MW</v>
      </c>
    </row>
    <row r="32" spans="2:6" x14ac:dyDescent="0.25">
      <c r="B32" t="str">
        <f>IF('RES TECH'!N30=1,"PRE","*")</f>
        <v>PRE</v>
      </c>
      <c r="C32" t="str">
        <f>'RES TECH'!M30</f>
        <v>RESAPALOOldWH2SOL23</v>
      </c>
      <c r="D32" t="str">
        <f>_xlfn.XLOOKUP($C32,'RES TECH'!$M:$M,'RES TECH'!$A:$A)&amp;" "&amp;_xlfn.XLOOKUP($C32,'RES TECH'!$M:$M,'RES TECH'!$B:$B)&amp;" "&amp;_xlfn.XLOOKUP($C32,'RES TECH'!$M:$M,'RES TECH'!$C:$C)&amp;" "&amp;_xlfn.XLOOKUP($C32,'RES TECH'!$M:$M,'RES TECH'!$D:$D)&amp;" "&amp;_xlfn.XLOOKUP($C32,'RES TECH'!$M:$M,'RES TECH'!$E:$E)&amp;" "&amp;_xlfn.XLOOKUP($C32,'RES TECH'!$M:$M,'RES TECH'!$F:$F)&amp;" "&amp;_xlfn.XLOOKUP($C32,'RES TECH'!$M:$M,'RES TECH'!$G:$G)&amp;" "&amp;_xlfn.XLOOKUP($C32,'RES TECH'!$M:$M,'RES TECH'!$H:$H)</f>
        <v>Residential Apartment Low Income Old Water heating  2 Solar</v>
      </c>
      <c r="E32" t="str">
        <f t="shared" si="0"/>
        <v>TJ</v>
      </c>
      <c r="F32" s="12" t="str">
        <f>IF(B32="*","*",_xlfn.XLOOKUP($C32,'RES TECH'!$M:$M,'RES TECH'!$R:$R))</f>
        <v>MW</v>
      </c>
    </row>
    <row r="33" spans="2:6" x14ac:dyDescent="0.25">
      <c r="B33" t="str">
        <f>IF('RES TECH'!N31=1,"PRE","*")</f>
        <v>PRE</v>
      </c>
      <c r="C33" t="str">
        <f>'RES TECH'!M31</f>
        <v>RESAPALOOldWH2SOL24</v>
      </c>
      <c r="D33" t="str">
        <f>_xlfn.XLOOKUP($C33,'RES TECH'!$M:$M,'RES TECH'!$A:$A)&amp;" "&amp;_xlfn.XLOOKUP($C33,'RES TECH'!$M:$M,'RES TECH'!$B:$B)&amp;" "&amp;_xlfn.XLOOKUP($C33,'RES TECH'!$M:$M,'RES TECH'!$C:$C)&amp;" "&amp;_xlfn.XLOOKUP($C33,'RES TECH'!$M:$M,'RES TECH'!$D:$D)&amp;" "&amp;_xlfn.XLOOKUP($C33,'RES TECH'!$M:$M,'RES TECH'!$E:$E)&amp;" "&amp;_xlfn.XLOOKUP($C33,'RES TECH'!$M:$M,'RES TECH'!$F:$F)&amp;" "&amp;_xlfn.XLOOKUP($C33,'RES TECH'!$M:$M,'RES TECH'!$G:$G)&amp;" "&amp;_xlfn.XLOOKUP($C33,'RES TECH'!$M:$M,'RES TECH'!$H:$H)</f>
        <v>Residential Apartment Low Income Old Water heating  2 Solar</v>
      </c>
      <c r="E33" t="str">
        <f t="shared" si="0"/>
        <v>TJ</v>
      </c>
      <c r="F33" s="12" t="str">
        <f>IF(B33="*","*",_xlfn.XLOOKUP($C33,'RES TECH'!$M:$M,'RES TECH'!$R:$R))</f>
        <v>MW</v>
      </c>
    </row>
    <row r="34" spans="2:6" x14ac:dyDescent="0.25">
      <c r="B34" t="str">
        <f>IF('RES TECH'!N32=1,"PRE","*")</f>
        <v>PRE</v>
      </c>
      <c r="C34" t="str">
        <f>'RES TECH'!M32</f>
        <v>RESAPALOOldSHAHP1ELC20</v>
      </c>
      <c r="D34" t="str">
        <f>_xlfn.XLOOKUP($C34,'RES TECH'!$M:$M,'RES TECH'!$A:$A)&amp;" "&amp;_xlfn.XLOOKUP($C34,'RES TECH'!$M:$M,'RES TECH'!$B:$B)&amp;" "&amp;_xlfn.XLOOKUP($C34,'RES TECH'!$M:$M,'RES TECH'!$C:$C)&amp;" "&amp;_xlfn.XLOOKUP($C34,'RES TECH'!$M:$M,'RES TECH'!$D:$D)&amp;" "&amp;_xlfn.XLOOKUP($C34,'RES TECH'!$M:$M,'RES TECH'!$E:$E)&amp;" "&amp;_xlfn.XLOOKUP($C34,'RES TECH'!$M:$M,'RES TECH'!$F:$F)&amp;" "&amp;_xlfn.XLOOKUP($C34,'RES TECH'!$M:$M,'RES TECH'!$G:$G)&amp;" "&amp;_xlfn.XLOOKUP($C34,'RES TECH'!$M:$M,'RES TECH'!$H:$H)</f>
        <v>Residential Apartment Low Income Old Space heating Air HP 1 Electricity</v>
      </c>
      <c r="E34" t="str">
        <f t="shared" si="0"/>
        <v>TJ</v>
      </c>
      <c r="F34" s="12" t="str">
        <f>IF(B34="*","*",_xlfn.XLOOKUP($C34,'RES TECH'!$M:$M,'RES TECH'!$R:$R))</f>
        <v>MW</v>
      </c>
    </row>
    <row r="35" spans="2:6" x14ac:dyDescent="0.25">
      <c r="B35" t="str">
        <f>IF('RES TECH'!N33=1,"PRE","*")</f>
        <v>PRE</v>
      </c>
      <c r="C35" t="str">
        <f>'RES TECH'!M33</f>
        <v>RESAPALOOldSHAHP1ELC23</v>
      </c>
      <c r="D35" t="str">
        <f>_xlfn.XLOOKUP($C35,'RES TECH'!$M:$M,'RES TECH'!$A:$A)&amp;" "&amp;_xlfn.XLOOKUP($C35,'RES TECH'!$M:$M,'RES TECH'!$B:$B)&amp;" "&amp;_xlfn.XLOOKUP($C35,'RES TECH'!$M:$M,'RES TECH'!$C:$C)&amp;" "&amp;_xlfn.XLOOKUP($C35,'RES TECH'!$M:$M,'RES TECH'!$D:$D)&amp;" "&amp;_xlfn.XLOOKUP($C35,'RES TECH'!$M:$M,'RES TECH'!$E:$E)&amp;" "&amp;_xlfn.XLOOKUP($C35,'RES TECH'!$M:$M,'RES TECH'!$F:$F)&amp;" "&amp;_xlfn.XLOOKUP($C35,'RES TECH'!$M:$M,'RES TECH'!$G:$G)&amp;" "&amp;_xlfn.XLOOKUP($C35,'RES TECH'!$M:$M,'RES TECH'!$H:$H)</f>
        <v>Residential Apartment Low Income Old Space heating Air HP 1 Electricity</v>
      </c>
      <c r="E35" t="str">
        <f t="shared" si="0"/>
        <v>TJ</v>
      </c>
      <c r="F35" s="12" t="str">
        <f>IF(B35="*","*",_xlfn.XLOOKUP($C35,'RES TECH'!$M:$M,'RES TECH'!$R:$R))</f>
        <v>MW</v>
      </c>
    </row>
    <row r="36" spans="2:6" x14ac:dyDescent="0.25">
      <c r="B36" t="str">
        <f>IF('RES TECH'!N34=1,"PRE","*")</f>
        <v>PRE</v>
      </c>
      <c r="C36" t="str">
        <f>'RES TECH'!M34</f>
        <v>RESAPALOOldSHAHP2ELC20</v>
      </c>
      <c r="D36" t="str">
        <f>_xlfn.XLOOKUP($C36,'RES TECH'!$M:$M,'RES TECH'!$A:$A)&amp;" "&amp;_xlfn.XLOOKUP($C36,'RES TECH'!$M:$M,'RES TECH'!$B:$B)&amp;" "&amp;_xlfn.XLOOKUP($C36,'RES TECH'!$M:$M,'RES TECH'!$C:$C)&amp;" "&amp;_xlfn.XLOOKUP($C36,'RES TECH'!$M:$M,'RES TECH'!$D:$D)&amp;" "&amp;_xlfn.XLOOKUP($C36,'RES TECH'!$M:$M,'RES TECH'!$E:$E)&amp;" "&amp;_xlfn.XLOOKUP($C36,'RES TECH'!$M:$M,'RES TECH'!$F:$F)&amp;" "&amp;_xlfn.XLOOKUP($C36,'RES TECH'!$M:$M,'RES TECH'!$G:$G)&amp;" "&amp;_xlfn.XLOOKUP($C36,'RES TECH'!$M:$M,'RES TECH'!$H:$H)</f>
        <v>Residential Apartment Low Income Old Space heating Air HP 2 Electricity</v>
      </c>
      <c r="E36" t="str">
        <f t="shared" si="0"/>
        <v>TJ</v>
      </c>
      <c r="F36" s="12" t="str">
        <f>IF(B36="*","*",_xlfn.XLOOKUP($C36,'RES TECH'!$M:$M,'RES TECH'!$R:$R))</f>
        <v>MW</v>
      </c>
    </row>
    <row r="37" spans="2:6" x14ac:dyDescent="0.25">
      <c r="B37" t="str">
        <f>IF('RES TECH'!N35=1,"PRE","*")</f>
        <v>PRE</v>
      </c>
      <c r="C37" t="str">
        <f>'RES TECH'!M35</f>
        <v>RESAPALOOldSHAHP2ELC23</v>
      </c>
      <c r="D37" t="str">
        <f>_xlfn.XLOOKUP($C37,'RES TECH'!$M:$M,'RES TECH'!$A:$A)&amp;" "&amp;_xlfn.XLOOKUP($C37,'RES TECH'!$M:$M,'RES TECH'!$B:$B)&amp;" "&amp;_xlfn.XLOOKUP($C37,'RES TECH'!$M:$M,'RES TECH'!$C:$C)&amp;" "&amp;_xlfn.XLOOKUP($C37,'RES TECH'!$M:$M,'RES TECH'!$D:$D)&amp;" "&amp;_xlfn.XLOOKUP($C37,'RES TECH'!$M:$M,'RES TECH'!$E:$E)&amp;" "&amp;_xlfn.XLOOKUP($C37,'RES TECH'!$M:$M,'RES TECH'!$F:$F)&amp;" "&amp;_xlfn.XLOOKUP($C37,'RES TECH'!$M:$M,'RES TECH'!$G:$G)&amp;" "&amp;_xlfn.XLOOKUP($C37,'RES TECH'!$M:$M,'RES TECH'!$H:$H)</f>
        <v>Residential Apartment Low Income Old Space heating Air HP 2 Electricity</v>
      </c>
      <c r="E37" t="str">
        <f t="shared" si="0"/>
        <v>TJ</v>
      </c>
      <c r="F37" s="12" t="str">
        <f>IF(B37="*","*",_xlfn.XLOOKUP($C37,'RES TECH'!$M:$M,'RES TECH'!$R:$R))</f>
        <v>MW</v>
      </c>
    </row>
    <row r="38" spans="2:6" x14ac:dyDescent="0.25">
      <c r="B38" t="str">
        <f>IF('RES TECH'!N36=1,"PRE","*")</f>
        <v>PRE</v>
      </c>
      <c r="C38" t="str">
        <f>'RES TECH'!M36</f>
        <v>RESAPALOOldSHAHP3ELC20</v>
      </c>
      <c r="D38" t="str">
        <f>_xlfn.XLOOKUP($C38,'RES TECH'!$M:$M,'RES TECH'!$A:$A)&amp;" "&amp;_xlfn.XLOOKUP($C38,'RES TECH'!$M:$M,'RES TECH'!$B:$B)&amp;" "&amp;_xlfn.XLOOKUP($C38,'RES TECH'!$M:$M,'RES TECH'!$C:$C)&amp;" "&amp;_xlfn.XLOOKUP($C38,'RES TECH'!$M:$M,'RES TECH'!$D:$D)&amp;" "&amp;_xlfn.XLOOKUP($C38,'RES TECH'!$M:$M,'RES TECH'!$E:$E)&amp;" "&amp;_xlfn.XLOOKUP($C38,'RES TECH'!$M:$M,'RES TECH'!$F:$F)&amp;" "&amp;_xlfn.XLOOKUP($C38,'RES TECH'!$M:$M,'RES TECH'!$G:$G)&amp;" "&amp;_xlfn.XLOOKUP($C38,'RES TECH'!$M:$M,'RES TECH'!$H:$H)</f>
        <v>Residential Apartment Low Income Old Space heating Air HP 3 Electricity</v>
      </c>
      <c r="E38" t="str">
        <f t="shared" si="0"/>
        <v>TJ</v>
      </c>
      <c r="F38" s="12" t="str">
        <f>IF(B38="*","*",_xlfn.XLOOKUP($C38,'RES TECH'!$M:$M,'RES TECH'!$R:$R))</f>
        <v>MW</v>
      </c>
    </row>
    <row r="39" spans="2:6" x14ac:dyDescent="0.25">
      <c r="B39" t="str">
        <f>IF('RES TECH'!N37=1,"PRE","*")</f>
        <v>PRE</v>
      </c>
      <c r="C39" t="str">
        <f>'RES TECH'!M37</f>
        <v>RESAPALOOldSHAHP3ELC22</v>
      </c>
      <c r="D39" t="str">
        <f>_xlfn.XLOOKUP($C39,'RES TECH'!$M:$M,'RES TECH'!$A:$A)&amp;" "&amp;_xlfn.XLOOKUP($C39,'RES TECH'!$M:$M,'RES TECH'!$B:$B)&amp;" "&amp;_xlfn.XLOOKUP($C39,'RES TECH'!$M:$M,'RES TECH'!$C:$C)&amp;" "&amp;_xlfn.XLOOKUP($C39,'RES TECH'!$M:$M,'RES TECH'!$D:$D)&amp;" "&amp;_xlfn.XLOOKUP($C39,'RES TECH'!$M:$M,'RES TECH'!$E:$E)&amp;" "&amp;_xlfn.XLOOKUP($C39,'RES TECH'!$M:$M,'RES TECH'!$F:$F)&amp;" "&amp;_xlfn.XLOOKUP($C39,'RES TECH'!$M:$M,'RES TECH'!$G:$G)&amp;" "&amp;_xlfn.XLOOKUP($C39,'RES TECH'!$M:$M,'RES TECH'!$H:$H)</f>
        <v>Residential Apartment Low Income Old Space heating Air HP 3 Electricity</v>
      </c>
      <c r="E39" t="str">
        <f t="shared" si="0"/>
        <v>TJ</v>
      </c>
      <c r="F39" s="12" t="str">
        <f>IF(B39="*","*",_xlfn.XLOOKUP($C39,'RES TECH'!$M:$M,'RES TECH'!$R:$R))</f>
        <v>MW</v>
      </c>
    </row>
    <row r="40" spans="2:6" x14ac:dyDescent="0.25">
      <c r="B40" t="str">
        <f>IF('RES TECH'!N38=1,"PRE","*")</f>
        <v>PRE</v>
      </c>
      <c r="C40" t="str">
        <f>'RES TECH'!M38</f>
        <v>RESAPALOOldSHAHP3ELC23</v>
      </c>
      <c r="D40" t="str">
        <f>_xlfn.XLOOKUP($C40,'RES TECH'!$M:$M,'RES TECH'!$A:$A)&amp;" "&amp;_xlfn.XLOOKUP($C40,'RES TECH'!$M:$M,'RES TECH'!$B:$B)&amp;" "&amp;_xlfn.XLOOKUP($C40,'RES TECH'!$M:$M,'RES TECH'!$C:$C)&amp;" "&amp;_xlfn.XLOOKUP($C40,'RES TECH'!$M:$M,'RES TECH'!$D:$D)&amp;" "&amp;_xlfn.XLOOKUP($C40,'RES TECH'!$M:$M,'RES TECH'!$E:$E)&amp;" "&amp;_xlfn.XLOOKUP($C40,'RES TECH'!$M:$M,'RES TECH'!$F:$F)&amp;" "&amp;_xlfn.XLOOKUP($C40,'RES TECH'!$M:$M,'RES TECH'!$G:$G)&amp;" "&amp;_xlfn.XLOOKUP($C40,'RES TECH'!$M:$M,'RES TECH'!$H:$H)</f>
        <v>Residential Apartment Low Income Old Space heating Air HP 3 Electricity</v>
      </c>
      <c r="E40" t="str">
        <f t="shared" si="0"/>
        <v>TJ</v>
      </c>
      <c r="F40" s="12" t="str">
        <f>IF(B40="*","*",_xlfn.XLOOKUP($C40,'RES TECH'!$M:$M,'RES TECH'!$R:$R))</f>
        <v>MW</v>
      </c>
    </row>
    <row r="41" spans="2:6" x14ac:dyDescent="0.25">
      <c r="B41" t="str">
        <f>IF('RES TECH'!N39=1,"PRE","*")</f>
        <v>PRE</v>
      </c>
      <c r="C41" t="str">
        <f>'RES TECH'!M39</f>
        <v>RESAPALOOldSHAHP4ELC20</v>
      </c>
      <c r="D41" t="str">
        <f>_xlfn.XLOOKUP($C41,'RES TECH'!$M:$M,'RES TECH'!$A:$A)&amp;" "&amp;_xlfn.XLOOKUP($C41,'RES TECH'!$M:$M,'RES TECH'!$B:$B)&amp;" "&amp;_xlfn.XLOOKUP($C41,'RES TECH'!$M:$M,'RES TECH'!$C:$C)&amp;" "&amp;_xlfn.XLOOKUP($C41,'RES TECH'!$M:$M,'RES TECH'!$D:$D)&amp;" "&amp;_xlfn.XLOOKUP($C41,'RES TECH'!$M:$M,'RES TECH'!$E:$E)&amp;" "&amp;_xlfn.XLOOKUP($C41,'RES TECH'!$M:$M,'RES TECH'!$F:$F)&amp;" "&amp;_xlfn.XLOOKUP($C41,'RES TECH'!$M:$M,'RES TECH'!$G:$G)&amp;" "&amp;_xlfn.XLOOKUP($C41,'RES TECH'!$M:$M,'RES TECH'!$H:$H)</f>
        <v>Residential Apartment Low Income Old Space heating Air HP 4 Electricity</v>
      </c>
      <c r="E41" t="str">
        <f t="shared" si="0"/>
        <v>TJ</v>
      </c>
      <c r="F41" s="12" t="str">
        <f>IF(B41="*","*",_xlfn.XLOOKUP($C41,'RES TECH'!$M:$M,'RES TECH'!$R:$R))</f>
        <v>MW</v>
      </c>
    </row>
    <row r="42" spans="2:6" x14ac:dyDescent="0.25">
      <c r="B42" t="str">
        <f>IF('RES TECH'!N40=1,"PRE","*")</f>
        <v>PRE</v>
      </c>
      <c r="C42" t="str">
        <f>'RES TECH'!M40</f>
        <v>RESAPALOOldSHAHP4ELC22</v>
      </c>
      <c r="D42" t="str">
        <f>_xlfn.XLOOKUP($C42,'RES TECH'!$M:$M,'RES TECH'!$A:$A)&amp;" "&amp;_xlfn.XLOOKUP($C42,'RES TECH'!$M:$M,'RES TECH'!$B:$B)&amp;" "&amp;_xlfn.XLOOKUP($C42,'RES TECH'!$M:$M,'RES TECH'!$C:$C)&amp;" "&amp;_xlfn.XLOOKUP($C42,'RES TECH'!$M:$M,'RES TECH'!$D:$D)&amp;" "&amp;_xlfn.XLOOKUP($C42,'RES TECH'!$M:$M,'RES TECH'!$E:$E)&amp;" "&amp;_xlfn.XLOOKUP($C42,'RES TECH'!$M:$M,'RES TECH'!$F:$F)&amp;" "&amp;_xlfn.XLOOKUP($C42,'RES TECH'!$M:$M,'RES TECH'!$G:$G)&amp;" "&amp;_xlfn.XLOOKUP($C42,'RES TECH'!$M:$M,'RES TECH'!$H:$H)</f>
        <v>Residential Apartment Low Income Old Space heating Air HP 4 Electricity</v>
      </c>
      <c r="E42" t="str">
        <f t="shared" si="0"/>
        <v>TJ</v>
      </c>
      <c r="F42" s="12" t="str">
        <f>IF(B42="*","*",_xlfn.XLOOKUP($C42,'RES TECH'!$M:$M,'RES TECH'!$R:$R))</f>
        <v>MW</v>
      </c>
    </row>
    <row r="43" spans="2:6" x14ac:dyDescent="0.25">
      <c r="B43" t="str">
        <f>IF('RES TECH'!N41=1,"PRE","*")</f>
        <v>PRE</v>
      </c>
      <c r="C43" t="str">
        <f>'RES TECH'!M41</f>
        <v>RESAPALOOldSHGHP1ELC20</v>
      </c>
      <c r="D43" t="str">
        <f>_xlfn.XLOOKUP($C43,'RES TECH'!$M:$M,'RES TECH'!$A:$A)&amp;" "&amp;_xlfn.XLOOKUP($C43,'RES TECH'!$M:$M,'RES TECH'!$B:$B)&amp;" "&amp;_xlfn.XLOOKUP($C43,'RES TECH'!$M:$M,'RES TECH'!$C:$C)&amp;" "&amp;_xlfn.XLOOKUP($C43,'RES TECH'!$M:$M,'RES TECH'!$D:$D)&amp;" "&amp;_xlfn.XLOOKUP($C43,'RES TECH'!$M:$M,'RES TECH'!$E:$E)&amp;" "&amp;_xlfn.XLOOKUP($C43,'RES TECH'!$M:$M,'RES TECH'!$F:$F)&amp;" "&amp;_xlfn.XLOOKUP($C43,'RES TECH'!$M:$M,'RES TECH'!$G:$G)&amp;" "&amp;_xlfn.XLOOKUP($C43,'RES TECH'!$M:$M,'RES TECH'!$H:$H)</f>
        <v>Residential Apartment Low Income Old Space heating Geothermal HP 1 Electricity</v>
      </c>
      <c r="E43" t="str">
        <f t="shared" si="0"/>
        <v>TJ</v>
      </c>
      <c r="F43" s="12" t="str">
        <f>IF(B43="*","*",_xlfn.XLOOKUP($C43,'RES TECH'!$M:$M,'RES TECH'!$R:$R))</f>
        <v>MW</v>
      </c>
    </row>
    <row r="44" spans="2:6" x14ac:dyDescent="0.25">
      <c r="B44" t="str">
        <f>IF('RES TECH'!N42=1,"PRE","*")</f>
        <v>PRE</v>
      </c>
      <c r="C44" t="str">
        <f>'RES TECH'!M42</f>
        <v>RESAPALOOldSHGHP2ELC20</v>
      </c>
      <c r="D44" t="str">
        <f>_xlfn.XLOOKUP($C44,'RES TECH'!$M:$M,'RES TECH'!$A:$A)&amp;" "&amp;_xlfn.XLOOKUP($C44,'RES TECH'!$M:$M,'RES TECH'!$B:$B)&amp;" "&amp;_xlfn.XLOOKUP($C44,'RES TECH'!$M:$M,'RES TECH'!$C:$C)&amp;" "&amp;_xlfn.XLOOKUP($C44,'RES TECH'!$M:$M,'RES TECH'!$D:$D)&amp;" "&amp;_xlfn.XLOOKUP($C44,'RES TECH'!$M:$M,'RES TECH'!$E:$E)&amp;" "&amp;_xlfn.XLOOKUP($C44,'RES TECH'!$M:$M,'RES TECH'!$F:$F)&amp;" "&amp;_xlfn.XLOOKUP($C44,'RES TECH'!$M:$M,'RES TECH'!$G:$G)&amp;" "&amp;_xlfn.XLOOKUP($C44,'RES TECH'!$M:$M,'RES TECH'!$H:$H)</f>
        <v>Residential Apartment Low Income Old Space heating Geothermal HP 2 Electricity</v>
      </c>
      <c r="E44" t="str">
        <f t="shared" si="0"/>
        <v>TJ</v>
      </c>
      <c r="F44" s="12" t="str">
        <f>IF(B44="*","*",_xlfn.XLOOKUP($C44,'RES TECH'!$M:$M,'RES TECH'!$R:$R))</f>
        <v>MW</v>
      </c>
    </row>
    <row r="45" spans="2:6" x14ac:dyDescent="0.25">
      <c r="B45" t="str">
        <f>IF('RES TECH'!N43=1,"PRE","*")</f>
        <v>*</v>
      </c>
      <c r="C45" t="str">
        <f>'RES TECH'!M43</f>
        <v>RESAPALOOldSHGHP3ELC20</v>
      </c>
      <c r="D45" t="str">
        <f>_xlfn.XLOOKUP($C45,'RES TECH'!$M:$M,'RES TECH'!$A:$A)&amp;" "&amp;_xlfn.XLOOKUP($C45,'RES TECH'!$M:$M,'RES TECH'!$B:$B)&amp;" "&amp;_xlfn.XLOOKUP($C45,'RES TECH'!$M:$M,'RES TECH'!$C:$C)&amp;" "&amp;_xlfn.XLOOKUP($C45,'RES TECH'!$M:$M,'RES TECH'!$D:$D)&amp;" "&amp;_xlfn.XLOOKUP($C45,'RES TECH'!$M:$M,'RES TECH'!$E:$E)&amp;" "&amp;_xlfn.XLOOKUP($C45,'RES TECH'!$M:$M,'RES TECH'!$F:$F)&amp;" "&amp;_xlfn.XLOOKUP($C45,'RES TECH'!$M:$M,'RES TECH'!$G:$G)&amp;" "&amp;_xlfn.XLOOKUP($C45,'RES TECH'!$M:$M,'RES TECH'!$H:$H)</f>
        <v>Residential Apartment Low Income Old Space heating Geothermal HP 3 Electricity</v>
      </c>
      <c r="E45" t="str">
        <f t="shared" si="0"/>
        <v>*</v>
      </c>
      <c r="F45" s="12" t="str">
        <f>IF(B45="*","*",_xlfn.XLOOKUP($C45,'RES TECH'!$M:$M,'RES TECH'!$R:$R))</f>
        <v>*</v>
      </c>
    </row>
    <row r="46" spans="2:6" x14ac:dyDescent="0.25">
      <c r="B46" t="str">
        <f>IF('RES TECH'!N44=1,"PRE","*")</f>
        <v>PRE</v>
      </c>
      <c r="C46" t="str">
        <f>'RES TECH'!M44</f>
        <v>RESAPALOOldSHGHP3ELC20</v>
      </c>
      <c r="D46" t="str">
        <f>_xlfn.XLOOKUP($C46,'RES TECH'!$M:$M,'RES TECH'!$A:$A)&amp;" "&amp;_xlfn.XLOOKUP($C46,'RES TECH'!$M:$M,'RES TECH'!$B:$B)&amp;" "&amp;_xlfn.XLOOKUP($C46,'RES TECH'!$M:$M,'RES TECH'!$C:$C)&amp;" "&amp;_xlfn.XLOOKUP($C46,'RES TECH'!$M:$M,'RES TECH'!$D:$D)&amp;" "&amp;_xlfn.XLOOKUP($C46,'RES TECH'!$M:$M,'RES TECH'!$E:$E)&amp;" "&amp;_xlfn.XLOOKUP($C46,'RES TECH'!$M:$M,'RES TECH'!$F:$F)&amp;" "&amp;_xlfn.XLOOKUP($C46,'RES TECH'!$M:$M,'RES TECH'!$G:$G)&amp;" "&amp;_xlfn.XLOOKUP($C46,'RES TECH'!$M:$M,'RES TECH'!$H:$H)</f>
        <v>Residential Apartment Low Income Old Space heating Geothermal HP 3 Electricity</v>
      </c>
      <c r="E46" t="str">
        <f t="shared" si="0"/>
        <v>TJ</v>
      </c>
      <c r="F46" s="12" t="str">
        <f>IF(B46="*","*",_xlfn.XLOOKUP($C46,'RES TECH'!$M:$M,'RES TECH'!$R:$R))</f>
        <v>MW</v>
      </c>
    </row>
    <row r="47" spans="2:6" x14ac:dyDescent="0.25">
      <c r="B47" t="str">
        <f>IF('RES TECH'!N45=1,"PRE","*")</f>
        <v>PRE</v>
      </c>
      <c r="C47" t="str">
        <f>'RES TECH'!M45</f>
        <v>RESAPALOOldSHGHP3ELC22</v>
      </c>
      <c r="D47" t="str">
        <f>_xlfn.XLOOKUP($C47,'RES TECH'!$M:$M,'RES TECH'!$A:$A)&amp;" "&amp;_xlfn.XLOOKUP($C47,'RES TECH'!$M:$M,'RES TECH'!$B:$B)&amp;" "&amp;_xlfn.XLOOKUP($C47,'RES TECH'!$M:$M,'RES TECH'!$C:$C)&amp;" "&amp;_xlfn.XLOOKUP($C47,'RES TECH'!$M:$M,'RES TECH'!$D:$D)&amp;" "&amp;_xlfn.XLOOKUP($C47,'RES TECH'!$M:$M,'RES TECH'!$E:$E)&amp;" "&amp;_xlfn.XLOOKUP($C47,'RES TECH'!$M:$M,'RES TECH'!$F:$F)&amp;" "&amp;_xlfn.XLOOKUP($C47,'RES TECH'!$M:$M,'RES TECH'!$G:$G)&amp;" "&amp;_xlfn.XLOOKUP($C47,'RES TECH'!$M:$M,'RES TECH'!$H:$H)</f>
        <v>Residential Apartment Low Income Old Space heating Geothermal HP 3 Electricity</v>
      </c>
      <c r="E47" t="str">
        <f t="shared" si="0"/>
        <v>TJ</v>
      </c>
      <c r="F47" s="12" t="str">
        <f>IF(B47="*","*",_xlfn.XLOOKUP($C47,'RES TECH'!$M:$M,'RES TECH'!$R:$R))</f>
        <v>MW</v>
      </c>
    </row>
    <row r="48" spans="2:6" x14ac:dyDescent="0.25">
      <c r="B48" t="str">
        <f>IF('RES TECH'!N46=1,"PRE","*")</f>
        <v>PRE</v>
      </c>
      <c r="C48" t="str">
        <f>'RES TECH'!M46</f>
        <v>RESAPALOOldSHGHP3ELC23</v>
      </c>
      <c r="D48" t="str">
        <f>_xlfn.XLOOKUP($C48,'RES TECH'!$M:$M,'RES TECH'!$A:$A)&amp;" "&amp;_xlfn.XLOOKUP($C48,'RES TECH'!$M:$M,'RES TECH'!$B:$B)&amp;" "&amp;_xlfn.XLOOKUP($C48,'RES TECH'!$M:$M,'RES TECH'!$C:$C)&amp;" "&amp;_xlfn.XLOOKUP($C48,'RES TECH'!$M:$M,'RES TECH'!$D:$D)&amp;" "&amp;_xlfn.XLOOKUP($C48,'RES TECH'!$M:$M,'RES TECH'!$E:$E)&amp;" "&amp;_xlfn.XLOOKUP($C48,'RES TECH'!$M:$M,'RES TECH'!$F:$F)&amp;" "&amp;_xlfn.XLOOKUP($C48,'RES TECH'!$M:$M,'RES TECH'!$G:$G)&amp;" "&amp;_xlfn.XLOOKUP($C48,'RES TECH'!$M:$M,'RES TECH'!$H:$H)</f>
        <v>Residential Apartment Low Income Old Space heating Geothermal HP 3 Electricity</v>
      </c>
      <c r="E48" t="str">
        <f t="shared" si="0"/>
        <v>TJ</v>
      </c>
      <c r="F48" s="12" t="str">
        <f>IF(B48="*","*",_xlfn.XLOOKUP($C48,'RES TECH'!$M:$M,'RES TECH'!$R:$R))</f>
        <v>MW</v>
      </c>
    </row>
    <row r="49" spans="2:6" x14ac:dyDescent="0.25">
      <c r="B49" t="str">
        <f>IF('RES TECH'!N47=1,"PRE","*")</f>
        <v>PRE</v>
      </c>
      <c r="C49" t="str">
        <f>'RES TECH'!M47</f>
        <v>RESAPALOOldSHGHP3ELC24</v>
      </c>
      <c r="D49" t="str">
        <f>_xlfn.XLOOKUP($C49,'RES TECH'!$M:$M,'RES TECH'!$A:$A)&amp;" "&amp;_xlfn.XLOOKUP($C49,'RES TECH'!$M:$M,'RES TECH'!$B:$B)&amp;" "&amp;_xlfn.XLOOKUP($C49,'RES TECH'!$M:$M,'RES TECH'!$C:$C)&amp;" "&amp;_xlfn.XLOOKUP($C49,'RES TECH'!$M:$M,'RES TECH'!$D:$D)&amp;" "&amp;_xlfn.XLOOKUP($C49,'RES TECH'!$M:$M,'RES TECH'!$E:$E)&amp;" "&amp;_xlfn.XLOOKUP($C49,'RES TECH'!$M:$M,'RES TECH'!$F:$F)&amp;" "&amp;_xlfn.XLOOKUP($C49,'RES TECH'!$M:$M,'RES TECH'!$G:$G)&amp;" "&amp;_xlfn.XLOOKUP($C49,'RES TECH'!$M:$M,'RES TECH'!$H:$H)</f>
        <v>Residential Apartment Low Income Old Space heating Geothermal HP 3 Electricity</v>
      </c>
      <c r="E49" t="str">
        <f t="shared" si="0"/>
        <v>TJ</v>
      </c>
      <c r="F49" s="12" t="str">
        <f>IF(B49="*","*",_xlfn.XLOOKUP($C49,'RES TECH'!$M:$M,'RES TECH'!$R:$R))</f>
        <v>MW</v>
      </c>
    </row>
    <row r="50" spans="2:6" x14ac:dyDescent="0.25">
      <c r="B50" t="str">
        <f>IF('RES TECH'!N48=1,"PRE","*")</f>
        <v>*</v>
      </c>
      <c r="C50" t="str">
        <f>'RES TECH'!M48</f>
        <v>RESAPALOOldSHGHP4ELC20</v>
      </c>
      <c r="D50" t="str">
        <f>_xlfn.XLOOKUP($C50,'RES TECH'!$M:$M,'RES TECH'!$A:$A)&amp;" "&amp;_xlfn.XLOOKUP($C50,'RES TECH'!$M:$M,'RES TECH'!$B:$B)&amp;" "&amp;_xlfn.XLOOKUP($C50,'RES TECH'!$M:$M,'RES TECH'!$C:$C)&amp;" "&amp;_xlfn.XLOOKUP($C50,'RES TECH'!$M:$M,'RES TECH'!$D:$D)&amp;" "&amp;_xlfn.XLOOKUP($C50,'RES TECH'!$M:$M,'RES TECH'!$E:$E)&amp;" "&amp;_xlfn.XLOOKUP($C50,'RES TECH'!$M:$M,'RES TECH'!$F:$F)&amp;" "&amp;_xlfn.XLOOKUP($C50,'RES TECH'!$M:$M,'RES TECH'!$G:$G)&amp;" "&amp;_xlfn.XLOOKUP($C50,'RES TECH'!$M:$M,'RES TECH'!$H:$H)</f>
        <v>Residential Apartment Low Income Old Space heating Geothermal HP 4 Electricity</v>
      </c>
      <c r="E50" t="str">
        <f t="shared" si="0"/>
        <v>*</v>
      </c>
      <c r="F50" s="12" t="str">
        <f>IF(B50="*","*",_xlfn.XLOOKUP($C50,'RES TECH'!$M:$M,'RES TECH'!$R:$R))</f>
        <v>*</v>
      </c>
    </row>
    <row r="51" spans="2:6" x14ac:dyDescent="0.25">
      <c r="B51" t="str">
        <f>IF('RES TECH'!N49=1,"PRE","*")</f>
        <v>PRE</v>
      </c>
      <c r="C51" t="str">
        <f>'RES TECH'!M49</f>
        <v>RESAPALOOldSHGHP4ELC20</v>
      </c>
      <c r="D51" t="str">
        <f>_xlfn.XLOOKUP($C51,'RES TECH'!$M:$M,'RES TECH'!$A:$A)&amp;" "&amp;_xlfn.XLOOKUP($C51,'RES TECH'!$M:$M,'RES TECH'!$B:$B)&amp;" "&amp;_xlfn.XLOOKUP($C51,'RES TECH'!$M:$M,'RES TECH'!$C:$C)&amp;" "&amp;_xlfn.XLOOKUP($C51,'RES TECH'!$M:$M,'RES TECH'!$D:$D)&amp;" "&amp;_xlfn.XLOOKUP($C51,'RES TECH'!$M:$M,'RES TECH'!$E:$E)&amp;" "&amp;_xlfn.XLOOKUP($C51,'RES TECH'!$M:$M,'RES TECH'!$F:$F)&amp;" "&amp;_xlfn.XLOOKUP($C51,'RES TECH'!$M:$M,'RES TECH'!$G:$G)&amp;" "&amp;_xlfn.XLOOKUP($C51,'RES TECH'!$M:$M,'RES TECH'!$H:$H)</f>
        <v>Residential Apartment Low Income Old Space heating Geothermal HP 4 Electricity</v>
      </c>
      <c r="E51" t="str">
        <f t="shared" si="0"/>
        <v>TJ</v>
      </c>
      <c r="F51" s="12" t="str">
        <f>IF(B51="*","*",_xlfn.XLOOKUP($C51,'RES TECH'!$M:$M,'RES TECH'!$R:$R))</f>
        <v>MW</v>
      </c>
    </row>
    <row r="52" spans="2:6" x14ac:dyDescent="0.25">
      <c r="B52" t="str">
        <f>IF('RES TECH'!N50=1,"PRE","*")</f>
        <v>PRE</v>
      </c>
      <c r="C52" t="str">
        <f>'RES TECH'!M50</f>
        <v>RESAPALOOldSHGHP4ELC22</v>
      </c>
      <c r="D52" t="str">
        <f>_xlfn.XLOOKUP($C52,'RES TECH'!$M:$M,'RES TECH'!$A:$A)&amp;" "&amp;_xlfn.XLOOKUP($C52,'RES TECH'!$M:$M,'RES TECH'!$B:$B)&amp;" "&amp;_xlfn.XLOOKUP($C52,'RES TECH'!$M:$M,'RES TECH'!$C:$C)&amp;" "&amp;_xlfn.XLOOKUP($C52,'RES TECH'!$M:$M,'RES TECH'!$D:$D)&amp;" "&amp;_xlfn.XLOOKUP($C52,'RES TECH'!$M:$M,'RES TECH'!$E:$E)&amp;" "&amp;_xlfn.XLOOKUP($C52,'RES TECH'!$M:$M,'RES TECH'!$F:$F)&amp;" "&amp;_xlfn.XLOOKUP($C52,'RES TECH'!$M:$M,'RES TECH'!$G:$G)&amp;" "&amp;_xlfn.XLOOKUP($C52,'RES TECH'!$M:$M,'RES TECH'!$H:$H)</f>
        <v>Residential Apartment Low Income Old Space heating Geothermal HP 4 Electricity</v>
      </c>
      <c r="E52" t="str">
        <f t="shared" si="0"/>
        <v>TJ</v>
      </c>
      <c r="F52" s="12" t="str">
        <f>IF(B52="*","*",_xlfn.XLOOKUP($C52,'RES TECH'!$M:$M,'RES TECH'!$R:$R))</f>
        <v>MW</v>
      </c>
    </row>
    <row r="53" spans="2:6" x14ac:dyDescent="0.25">
      <c r="B53" t="str">
        <f>IF('RES TECH'!N51=1,"PRE","*")</f>
        <v>PRE</v>
      </c>
      <c r="C53" t="str">
        <f>'RES TECH'!M51</f>
        <v>RESAPALOOldSHGHP4ELC23</v>
      </c>
      <c r="D53" t="str">
        <f>_xlfn.XLOOKUP($C53,'RES TECH'!$M:$M,'RES TECH'!$A:$A)&amp;" "&amp;_xlfn.XLOOKUP($C53,'RES TECH'!$M:$M,'RES TECH'!$B:$B)&amp;" "&amp;_xlfn.XLOOKUP($C53,'RES TECH'!$M:$M,'RES TECH'!$C:$C)&amp;" "&amp;_xlfn.XLOOKUP($C53,'RES TECH'!$M:$M,'RES TECH'!$D:$D)&amp;" "&amp;_xlfn.XLOOKUP($C53,'RES TECH'!$M:$M,'RES TECH'!$E:$E)&amp;" "&amp;_xlfn.XLOOKUP($C53,'RES TECH'!$M:$M,'RES TECH'!$F:$F)&amp;" "&amp;_xlfn.XLOOKUP($C53,'RES TECH'!$M:$M,'RES TECH'!$G:$G)&amp;" "&amp;_xlfn.XLOOKUP($C53,'RES TECH'!$M:$M,'RES TECH'!$H:$H)</f>
        <v>Residential Apartment Low Income Old Space heating Geothermal HP 4 Electricity</v>
      </c>
      <c r="E53" t="str">
        <f t="shared" si="0"/>
        <v>TJ</v>
      </c>
      <c r="F53" s="12" t="str">
        <f>IF(B53="*","*",_xlfn.XLOOKUP($C53,'RES TECH'!$M:$M,'RES TECH'!$R:$R))</f>
        <v>MW</v>
      </c>
    </row>
    <row r="54" spans="2:6" x14ac:dyDescent="0.25">
      <c r="B54" t="str">
        <f>IF('RES TECH'!N52=1,"PRE","*")</f>
        <v>PRE</v>
      </c>
      <c r="C54" t="str">
        <f>'RES TECH'!M52</f>
        <v>RESAPALOOldSHGHP4ELC24</v>
      </c>
      <c r="D54" t="str">
        <f>_xlfn.XLOOKUP($C54,'RES TECH'!$M:$M,'RES TECH'!$A:$A)&amp;" "&amp;_xlfn.XLOOKUP($C54,'RES TECH'!$M:$M,'RES TECH'!$B:$B)&amp;" "&amp;_xlfn.XLOOKUP($C54,'RES TECH'!$M:$M,'RES TECH'!$C:$C)&amp;" "&amp;_xlfn.XLOOKUP($C54,'RES TECH'!$M:$M,'RES TECH'!$D:$D)&amp;" "&amp;_xlfn.XLOOKUP($C54,'RES TECH'!$M:$M,'RES TECH'!$E:$E)&amp;" "&amp;_xlfn.XLOOKUP($C54,'RES TECH'!$M:$M,'RES TECH'!$F:$F)&amp;" "&amp;_xlfn.XLOOKUP($C54,'RES TECH'!$M:$M,'RES TECH'!$G:$G)&amp;" "&amp;_xlfn.XLOOKUP($C54,'RES TECH'!$M:$M,'RES TECH'!$H:$H)</f>
        <v>Residential Apartment Low Income Old Space heating Geothermal HP 4 Electricity</v>
      </c>
      <c r="E54" t="str">
        <f t="shared" si="0"/>
        <v>TJ</v>
      </c>
      <c r="F54" s="12" t="str">
        <f>IF(B54="*","*",_xlfn.XLOOKUP($C54,'RES TECH'!$M:$M,'RES TECH'!$R:$R))</f>
        <v>MW</v>
      </c>
    </row>
    <row r="55" spans="2:6" x14ac:dyDescent="0.25">
      <c r="B55" t="str">
        <f>IF('RES TECH'!N53=1,"PRE","*")</f>
        <v>PRE</v>
      </c>
      <c r="C55" t="str">
        <f>'RES TECH'!M53</f>
        <v>RESAPALOOldSHRAD2ELC20</v>
      </c>
      <c r="D55" t="str">
        <f>_xlfn.XLOOKUP($C55,'RES TECH'!$M:$M,'RES TECH'!$A:$A)&amp;" "&amp;_xlfn.XLOOKUP($C55,'RES TECH'!$M:$M,'RES TECH'!$B:$B)&amp;" "&amp;_xlfn.XLOOKUP($C55,'RES TECH'!$M:$M,'RES TECH'!$C:$C)&amp;" "&amp;_xlfn.XLOOKUP($C55,'RES TECH'!$M:$M,'RES TECH'!$D:$D)&amp;" "&amp;_xlfn.XLOOKUP($C55,'RES TECH'!$M:$M,'RES TECH'!$E:$E)&amp;" "&amp;_xlfn.XLOOKUP($C55,'RES TECH'!$M:$M,'RES TECH'!$F:$F)&amp;" "&amp;_xlfn.XLOOKUP($C55,'RES TECH'!$M:$M,'RES TECH'!$G:$G)&amp;" "&amp;_xlfn.XLOOKUP($C55,'RES TECH'!$M:$M,'RES TECH'!$H:$H)</f>
        <v>Residential Apartment Low Income Old Space heating Radiant 2 Electricity</v>
      </c>
      <c r="E55" t="str">
        <f t="shared" si="0"/>
        <v>TJ</v>
      </c>
      <c r="F55" s="12" t="str">
        <f>IF(B55="*","*",_xlfn.XLOOKUP($C55,'RES TECH'!$M:$M,'RES TECH'!$R:$R))</f>
        <v>MW</v>
      </c>
    </row>
    <row r="56" spans="2:6" x14ac:dyDescent="0.25">
      <c r="B56" t="str">
        <f>IF('RES TECH'!N54=1,"PRE","*")</f>
        <v>PRE</v>
      </c>
      <c r="C56" t="str">
        <f>'RES TECH'!M54</f>
        <v>RESAPALOOldSHFUR1NGA20</v>
      </c>
      <c r="D56" t="str">
        <f>_xlfn.XLOOKUP($C56,'RES TECH'!$M:$M,'RES TECH'!$A:$A)&amp;" "&amp;_xlfn.XLOOKUP($C56,'RES TECH'!$M:$M,'RES TECH'!$B:$B)&amp;" "&amp;_xlfn.XLOOKUP($C56,'RES TECH'!$M:$M,'RES TECH'!$C:$C)&amp;" "&amp;_xlfn.XLOOKUP($C56,'RES TECH'!$M:$M,'RES TECH'!$D:$D)&amp;" "&amp;_xlfn.XLOOKUP($C56,'RES TECH'!$M:$M,'RES TECH'!$E:$E)&amp;" "&amp;_xlfn.XLOOKUP($C56,'RES TECH'!$M:$M,'RES TECH'!$F:$F)&amp;" "&amp;_xlfn.XLOOKUP($C56,'RES TECH'!$M:$M,'RES TECH'!$G:$G)&amp;" "&amp;_xlfn.XLOOKUP($C56,'RES TECH'!$M:$M,'RES TECH'!$H:$H)</f>
        <v>Residential Apartment Low Income Old Space heating Furnace 1 Natural gas</v>
      </c>
      <c r="E56" t="str">
        <f t="shared" si="0"/>
        <v>TJ</v>
      </c>
      <c r="F56" s="12" t="str">
        <f>IF(B56="*","*",_xlfn.XLOOKUP($C56,'RES TECH'!$M:$M,'RES TECH'!$R:$R))</f>
        <v>MW</v>
      </c>
    </row>
    <row r="57" spans="2:6" x14ac:dyDescent="0.25">
      <c r="B57" t="str">
        <f>IF('RES TECH'!N55=1,"PRE","*")</f>
        <v>*</v>
      </c>
      <c r="C57" t="str">
        <f>'RES TECH'!M55</f>
        <v>RESAPALOOldSHFUR2NGA20</v>
      </c>
      <c r="D57" t="str">
        <f>_xlfn.XLOOKUP($C57,'RES TECH'!$M:$M,'RES TECH'!$A:$A)&amp;" "&amp;_xlfn.XLOOKUP($C57,'RES TECH'!$M:$M,'RES TECH'!$B:$B)&amp;" "&amp;_xlfn.XLOOKUP($C57,'RES TECH'!$M:$M,'RES TECH'!$C:$C)&amp;" "&amp;_xlfn.XLOOKUP($C57,'RES TECH'!$M:$M,'RES TECH'!$D:$D)&amp;" "&amp;_xlfn.XLOOKUP($C57,'RES TECH'!$M:$M,'RES TECH'!$E:$E)&amp;" "&amp;_xlfn.XLOOKUP($C57,'RES TECH'!$M:$M,'RES TECH'!$F:$F)&amp;" "&amp;_xlfn.XLOOKUP($C57,'RES TECH'!$M:$M,'RES TECH'!$G:$G)&amp;" "&amp;_xlfn.XLOOKUP($C57,'RES TECH'!$M:$M,'RES TECH'!$H:$H)</f>
        <v>Residential Apartment Low Income Old Space heating Furnace 2 Natural gas</v>
      </c>
      <c r="E57" t="str">
        <f t="shared" si="0"/>
        <v>*</v>
      </c>
      <c r="F57" s="12" t="str">
        <f>IF(B57="*","*",_xlfn.XLOOKUP($C57,'RES TECH'!$M:$M,'RES TECH'!$R:$R))</f>
        <v>*</v>
      </c>
    </row>
    <row r="58" spans="2:6" x14ac:dyDescent="0.25">
      <c r="B58" t="str">
        <f>IF('RES TECH'!N56=1,"PRE","*")</f>
        <v>PRE</v>
      </c>
      <c r="C58" t="str">
        <f>'RES TECH'!M56</f>
        <v>RESAPALOOldSHFUR2NGA20</v>
      </c>
      <c r="D58" t="str">
        <f>_xlfn.XLOOKUP($C58,'RES TECH'!$M:$M,'RES TECH'!$A:$A)&amp;" "&amp;_xlfn.XLOOKUP($C58,'RES TECH'!$M:$M,'RES TECH'!$B:$B)&amp;" "&amp;_xlfn.XLOOKUP($C58,'RES TECH'!$M:$M,'RES TECH'!$C:$C)&amp;" "&amp;_xlfn.XLOOKUP($C58,'RES TECH'!$M:$M,'RES TECH'!$D:$D)&amp;" "&amp;_xlfn.XLOOKUP($C58,'RES TECH'!$M:$M,'RES TECH'!$E:$E)&amp;" "&amp;_xlfn.XLOOKUP($C58,'RES TECH'!$M:$M,'RES TECH'!$F:$F)&amp;" "&amp;_xlfn.XLOOKUP($C58,'RES TECH'!$M:$M,'RES TECH'!$G:$G)&amp;" "&amp;_xlfn.XLOOKUP($C58,'RES TECH'!$M:$M,'RES TECH'!$H:$H)</f>
        <v>Residential Apartment Low Income Old Space heating Furnace 2 Natural gas</v>
      </c>
      <c r="E58" t="str">
        <f t="shared" si="0"/>
        <v>TJ</v>
      </c>
      <c r="F58" s="12" t="str">
        <f>IF(B58="*","*",_xlfn.XLOOKUP($C58,'RES TECH'!$M:$M,'RES TECH'!$R:$R))</f>
        <v>MW</v>
      </c>
    </row>
    <row r="59" spans="2:6" x14ac:dyDescent="0.25">
      <c r="B59" t="str">
        <f>IF('RES TECH'!N57=1,"PRE","*")</f>
        <v>PRE</v>
      </c>
      <c r="C59" t="str">
        <f>'RES TECH'!M57</f>
        <v>RESAPALOOldSHFUR3NGA20</v>
      </c>
      <c r="D59" t="str">
        <f>_xlfn.XLOOKUP($C59,'RES TECH'!$M:$M,'RES TECH'!$A:$A)&amp;" "&amp;_xlfn.XLOOKUP($C59,'RES TECH'!$M:$M,'RES TECH'!$B:$B)&amp;" "&amp;_xlfn.XLOOKUP($C59,'RES TECH'!$M:$M,'RES TECH'!$C:$C)&amp;" "&amp;_xlfn.XLOOKUP($C59,'RES TECH'!$M:$M,'RES TECH'!$D:$D)&amp;" "&amp;_xlfn.XLOOKUP($C59,'RES TECH'!$M:$M,'RES TECH'!$E:$E)&amp;" "&amp;_xlfn.XLOOKUP($C59,'RES TECH'!$M:$M,'RES TECH'!$F:$F)&amp;" "&amp;_xlfn.XLOOKUP($C59,'RES TECH'!$M:$M,'RES TECH'!$G:$G)&amp;" "&amp;_xlfn.XLOOKUP($C59,'RES TECH'!$M:$M,'RES TECH'!$H:$H)</f>
        <v>Residential Apartment Low Income Old Space heating Furnace 3 Natural gas</v>
      </c>
      <c r="E59" t="str">
        <f t="shared" si="0"/>
        <v>TJ</v>
      </c>
      <c r="F59" s="12" t="str">
        <f>IF(B59="*","*",_xlfn.XLOOKUP($C59,'RES TECH'!$M:$M,'RES TECH'!$R:$R))</f>
        <v>MW</v>
      </c>
    </row>
    <row r="60" spans="2:6" x14ac:dyDescent="0.25">
      <c r="B60" t="str">
        <f>IF('RES TECH'!N58=1,"PRE","*")</f>
        <v>PRE</v>
      </c>
      <c r="C60" t="str">
        <f>'RES TECH'!M58</f>
        <v>RESAPALOOldSHFUR3NGA22</v>
      </c>
      <c r="D60" t="str">
        <f>_xlfn.XLOOKUP($C60,'RES TECH'!$M:$M,'RES TECH'!$A:$A)&amp;" "&amp;_xlfn.XLOOKUP($C60,'RES TECH'!$M:$M,'RES TECH'!$B:$B)&amp;" "&amp;_xlfn.XLOOKUP($C60,'RES TECH'!$M:$M,'RES TECH'!$C:$C)&amp;" "&amp;_xlfn.XLOOKUP($C60,'RES TECH'!$M:$M,'RES TECH'!$D:$D)&amp;" "&amp;_xlfn.XLOOKUP($C60,'RES TECH'!$M:$M,'RES TECH'!$E:$E)&amp;" "&amp;_xlfn.XLOOKUP($C60,'RES TECH'!$M:$M,'RES TECH'!$F:$F)&amp;" "&amp;_xlfn.XLOOKUP($C60,'RES TECH'!$M:$M,'RES TECH'!$G:$G)&amp;" "&amp;_xlfn.XLOOKUP($C60,'RES TECH'!$M:$M,'RES TECH'!$H:$H)</f>
        <v>Residential Apartment Low Income Old Space heating Furnace 3 Natural gas</v>
      </c>
      <c r="E60" t="str">
        <f t="shared" si="0"/>
        <v>TJ</v>
      </c>
      <c r="F60" s="12" t="str">
        <f>IF(B60="*","*",_xlfn.XLOOKUP($C60,'RES TECH'!$M:$M,'RES TECH'!$R:$R))</f>
        <v>MW</v>
      </c>
    </row>
    <row r="61" spans="2:6" x14ac:dyDescent="0.25">
      <c r="B61" t="str">
        <f>IF('RES TECH'!N59=1,"PRE","*")</f>
        <v>PRE</v>
      </c>
      <c r="C61" t="str">
        <f>'RES TECH'!M59</f>
        <v>RESAPALOOldSHFUR4NGA20</v>
      </c>
      <c r="D61" t="str">
        <f>_xlfn.XLOOKUP($C61,'RES TECH'!$M:$M,'RES TECH'!$A:$A)&amp;" "&amp;_xlfn.XLOOKUP($C61,'RES TECH'!$M:$M,'RES TECH'!$B:$B)&amp;" "&amp;_xlfn.XLOOKUP($C61,'RES TECH'!$M:$M,'RES TECH'!$C:$C)&amp;" "&amp;_xlfn.XLOOKUP($C61,'RES TECH'!$M:$M,'RES TECH'!$D:$D)&amp;" "&amp;_xlfn.XLOOKUP($C61,'RES TECH'!$M:$M,'RES TECH'!$E:$E)&amp;" "&amp;_xlfn.XLOOKUP($C61,'RES TECH'!$M:$M,'RES TECH'!$F:$F)&amp;" "&amp;_xlfn.XLOOKUP($C61,'RES TECH'!$M:$M,'RES TECH'!$G:$G)&amp;" "&amp;_xlfn.XLOOKUP($C61,'RES TECH'!$M:$M,'RES TECH'!$H:$H)</f>
        <v>Residential Apartment Low Income Old Space heating Furnace 4 Natural gas</v>
      </c>
      <c r="E61" t="str">
        <f t="shared" si="0"/>
        <v>TJ</v>
      </c>
      <c r="F61" s="12" t="str">
        <f>IF(B61="*","*",_xlfn.XLOOKUP($C61,'RES TECH'!$M:$M,'RES TECH'!$R:$R))</f>
        <v>MW</v>
      </c>
    </row>
    <row r="62" spans="2:6" x14ac:dyDescent="0.25">
      <c r="B62" t="str">
        <f>IF('RES TECH'!N60=1,"PRE","*")</f>
        <v>PRE</v>
      </c>
      <c r="C62" t="str">
        <f>'RES TECH'!M60</f>
        <v>RESAPALOOldSHFUR4NGA22</v>
      </c>
      <c r="D62" t="str">
        <f>_xlfn.XLOOKUP($C62,'RES TECH'!$M:$M,'RES TECH'!$A:$A)&amp;" "&amp;_xlfn.XLOOKUP($C62,'RES TECH'!$M:$M,'RES TECH'!$B:$B)&amp;" "&amp;_xlfn.XLOOKUP($C62,'RES TECH'!$M:$M,'RES TECH'!$C:$C)&amp;" "&amp;_xlfn.XLOOKUP($C62,'RES TECH'!$M:$M,'RES TECH'!$D:$D)&amp;" "&amp;_xlfn.XLOOKUP($C62,'RES TECH'!$M:$M,'RES TECH'!$E:$E)&amp;" "&amp;_xlfn.XLOOKUP($C62,'RES TECH'!$M:$M,'RES TECH'!$F:$F)&amp;" "&amp;_xlfn.XLOOKUP($C62,'RES TECH'!$M:$M,'RES TECH'!$G:$G)&amp;" "&amp;_xlfn.XLOOKUP($C62,'RES TECH'!$M:$M,'RES TECH'!$H:$H)</f>
        <v>Residential Apartment Low Income Old Space heating Furnace 4 Natural gas</v>
      </c>
      <c r="E62" t="str">
        <f t="shared" si="0"/>
        <v>TJ</v>
      </c>
      <c r="F62" s="12" t="str">
        <f>IF(B62="*","*",_xlfn.XLOOKUP($C62,'RES TECH'!$M:$M,'RES TECH'!$R:$R))</f>
        <v>MW</v>
      </c>
    </row>
    <row r="63" spans="2:6" x14ac:dyDescent="0.25">
      <c r="B63" t="str">
        <f>IF('RES TECH'!N61=1,"PRE","*")</f>
        <v>PRE</v>
      </c>
      <c r="C63" t="str">
        <f>'RES TECH'!M61</f>
        <v>RESAPALOOldSHRAD1NGA20</v>
      </c>
      <c r="D63" t="str">
        <f>_xlfn.XLOOKUP($C63,'RES TECH'!$M:$M,'RES TECH'!$A:$A)&amp;" "&amp;_xlfn.XLOOKUP($C63,'RES TECH'!$M:$M,'RES TECH'!$B:$B)&amp;" "&amp;_xlfn.XLOOKUP($C63,'RES TECH'!$M:$M,'RES TECH'!$C:$C)&amp;" "&amp;_xlfn.XLOOKUP($C63,'RES TECH'!$M:$M,'RES TECH'!$D:$D)&amp;" "&amp;_xlfn.XLOOKUP($C63,'RES TECH'!$M:$M,'RES TECH'!$E:$E)&amp;" "&amp;_xlfn.XLOOKUP($C63,'RES TECH'!$M:$M,'RES TECH'!$F:$F)&amp;" "&amp;_xlfn.XLOOKUP($C63,'RES TECH'!$M:$M,'RES TECH'!$G:$G)&amp;" "&amp;_xlfn.XLOOKUP($C63,'RES TECH'!$M:$M,'RES TECH'!$H:$H)</f>
        <v>Residential Apartment Low Income Old Space heating Radiant 1 Natural gas</v>
      </c>
      <c r="E63" t="str">
        <f t="shared" si="0"/>
        <v>TJ</v>
      </c>
      <c r="F63" s="12" t="str">
        <f>IF(B63="*","*",_xlfn.XLOOKUP($C63,'RES TECH'!$M:$M,'RES TECH'!$R:$R))</f>
        <v>MW</v>
      </c>
    </row>
    <row r="64" spans="2:6" x14ac:dyDescent="0.25">
      <c r="B64" t="str">
        <f>IF('RES TECH'!N62=1,"PRE","*")</f>
        <v>PRE</v>
      </c>
      <c r="C64" t="str">
        <f>'RES TECH'!M62</f>
        <v>RESAPALOOldSHRAD1NGA21</v>
      </c>
      <c r="D64" t="str">
        <f>_xlfn.XLOOKUP($C64,'RES TECH'!$M:$M,'RES TECH'!$A:$A)&amp;" "&amp;_xlfn.XLOOKUP($C64,'RES TECH'!$M:$M,'RES TECH'!$B:$B)&amp;" "&amp;_xlfn.XLOOKUP($C64,'RES TECH'!$M:$M,'RES TECH'!$C:$C)&amp;" "&amp;_xlfn.XLOOKUP($C64,'RES TECH'!$M:$M,'RES TECH'!$D:$D)&amp;" "&amp;_xlfn.XLOOKUP($C64,'RES TECH'!$M:$M,'RES TECH'!$E:$E)&amp;" "&amp;_xlfn.XLOOKUP($C64,'RES TECH'!$M:$M,'RES TECH'!$F:$F)&amp;" "&amp;_xlfn.XLOOKUP($C64,'RES TECH'!$M:$M,'RES TECH'!$G:$G)&amp;" "&amp;_xlfn.XLOOKUP($C64,'RES TECH'!$M:$M,'RES TECH'!$H:$H)</f>
        <v>Residential Apartment Low Income Old Space heating Radiant 1 Natural gas</v>
      </c>
      <c r="E64" t="str">
        <f t="shared" si="0"/>
        <v>TJ</v>
      </c>
      <c r="F64" s="12" t="str">
        <f>IF(B64="*","*",_xlfn.XLOOKUP($C64,'RES TECH'!$M:$M,'RES TECH'!$R:$R))</f>
        <v>MW</v>
      </c>
    </row>
    <row r="65" spans="2:6" x14ac:dyDescent="0.25">
      <c r="B65" t="str">
        <f>IF('RES TECH'!N63=1,"PRE","*")</f>
        <v>*</v>
      </c>
      <c r="C65" t="str">
        <f>'RES TECH'!M63</f>
        <v>RESAPALOOldSHRAD2NGA20</v>
      </c>
      <c r="D65" t="str">
        <f>_xlfn.XLOOKUP($C65,'RES TECH'!$M:$M,'RES TECH'!$A:$A)&amp;" "&amp;_xlfn.XLOOKUP($C65,'RES TECH'!$M:$M,'RES TECH'!$B:$B)&amp;" "&amp;_xlfn.XLOOKUP($C65,'RES TECH'!$M:$M,'RES TECH'!$C:$C)&amp;" "&amp;_xlfn.XLOOKUP($C65,'RES TECH'!$M:$M,'RES TECH'!$D:$D)&amp;" "&amp;_xlfn.XLOOKUP($C65,'RES TECH'!$M:$M,'RES TECH'!$E:$E)&amp;" "&amp;_xlfn.XLOOKUP($C65,'RES TECH'!$M:$M,'RES TECH'!$F:$F)&amp;" "&amp;_xlfn.XLOOKUP($C65,'RES TECH'!$M:$M,'RES TECH'!$G:$G)&amp;" "&amp;_xlfn.XLOOKUP($C65,'RES TECH'!$M:$M,'RES TECH'!$H:$H)</f>
        <v>Residential Apartment Low Income Old Space heating Radiant 2 Natural gas</v>
      </c>
      <c r="E65" t="str">
        <f t="shared" si="0"/>
        <v>*</v>
      </c>
      <c r="F65" s="12" t="str">
        <f>IF(B65="*","*",_xlfn.XLOOKUP($C65,'RES TECH'!$M:$M,'RES TECH'!$R:$R))</f>
        <v>*</v>
      </c>
    </row>
    <row r="66" spans="2:6" x14ac:dyDescent="0.25">
      <c r="B66" t="str">
        <f>IF('RES TECH'!N64=1,"PRE","*")</f>
        <v>PRE</v>
      </c>
      <c r="C66" t="str">
        <f>'RES TECH'!M64</f>
        <v>RESAPALOOldSHRAD2NGA20</v>
      </c>
      <c r="D66" t="str">
        <f>_xlfn.XLOOKUP($C66,'RES TECH'!$M:$M,'RES TECH'!$A:$A)&amp;" "&amp;_xlfn.XLOOKUP($C66,'RES TECH'!$M:$M,'RES TECH'!$B:$B)&amp;" "&amp;_xlfn.XLOOKUP($C66,'RES TECH'!$M:$M,'RES TECH'!$C:$C)&amp;" "&amp;_xlfn.XLOOKUP($C66,'RES TECH'!$M:$M,'RES TECH'!$D:$D)&amp;" "&amp;_xlfn.XLOOKUP($C66,'RES TECH'!$M:$M,'RES TECH'!$E:$E)&amp;" "&amp;_xlfn.XLOOKUP($C66,'RES TECH'!$M:$M,'RES TECH'!$F:$F)&amp;" "&amp;_xlfn.XLOOKUP($C66,'RES TECH'!$M:$M,'RES TECH'!$G:$G)&amp;" "&amp;_xlfn.XLOOKUP($C66,'RES TECH'!$M:$M,'RES TECH'!$H:$H)</f>
        <v>Residential Apartment Low Income Old Space heating Radiant 2 Natural gas</v>
      </c>
      <c r="E66" t="str">
        <f t="shared" si="0"/>
        <v>TJ</v>
      </c>
      <c r="F66" s="12" t="str">
        <f>IF(B66="*","*",_xlfn.XLOOKUP($C66,'RES TECH'!$M:$M,'RES TECH'!$R:$R))</f>
        <v>MW</v>
      </c>
    </row>
    <row r="67" spans="2:6" x14ac:dyDescent="0.25">
      <c r="B67" t="str">
        <f>IF('RES TECH'!N65=1,"PRE","*")</f>
        <v>PRE</v>
      </c>
      <c r="C67" t="str">
        <f>'RES TECH'!M65</f>
        <v>RESAPALOOldSHRAD3NGA20</v>
      </c>
      <c r="D67" t="str">
        <f>_xlfn.XLOOKUP($C67,'RES TECH'!$M:$M,'RES TECH'!$A:$A)&amp;" "&amp;_xlfn.XLOOKUP($C67,'RES TECH'!$M:$M,'RES TECH'!$B:$B)&amp;" "&amp;_xlfn.XLOOKUP($C67,'RES TECH'!$M:$M,'RES TECH'!$C:$C)&amp;" "&amp;_xlfn.XLOOKUP($C67,'RES TECH'!$M:$M,'RES TECH'!$D:$D)&amp;" "&amp;_xlfn.XLOOKUP($C67,'RES TECH'!$M:$M,'RES TECH'!$E:$E)&amp;" "&amp;_xlfn.XLOOKUP($C67,'RES TECH'!$M:$M,'RES TECH'!$F:$F)&amp;" "&amp;_xlfn.XLOOKUP($C67,'RES TECH'!$M:$M,'RES TECH'!$G:$G)&amp;" "&amp;_xlfn.XLOOKUP($C67,'RES TECH'!$M:$M,'RES TECH'!$H:$H)</f>
        <v>Residential Apartment Low Income Old Space heating Radiant 3 Natural gas</v>
      </c>
      <c r="E67" t="str">
        <f t="shared" si="0"/>
        <v>TJ</v>
      </c>
      <c r="F67" s="12" t="str">
        <f>IF(B67="*","*",_xlfn.XLOOKUP($C67,'RES TECH'!$M:$M,'RES TECH'!$R:$R))</f>
        <v>MW</v>
      </c>
    </row>
    <row r="68" spans="2:6" x14ac:dyDescent="0.25">
      <c r="B68" t="str">
        <f>IF('RES TECH'!N66=1,"PRE","*")</f>
        <v>PRE</v>
      </c>
      <c r="C68" t="str">
        <f>'RES TECH'!M66</f>
        <v>RESAPALOOldSHRAD4NGA20</v>
      </c>
      <c r="D68" t="str">
        <f>_xlfn.XLOOKUP($C68,'RES TECH'!$M:$M,'RES TECH'!$A:$A)&amp;" "&amp;_xlfn.XLOOKUP($C68,'RES TECH'!$M:$M,'RES TECH'!$B:$B)&amp;" "&amp;_xlfn.XLOOKUP($C68,'RES TECH'!$M:$M,'RES TECH'!$C:$C)&amp;" "&amp;_xlfn.XLOOKUP($C68,'RES TECH'!$M:$M,'RES TECH'!$D:$D)&amp;" "&amp;_xlfn.XLOOKUP($C68,'RES TECH'!$M:$M,'RES TECH'!$E:$E)&amp;" "&amp;_xlfn.XLOOKUP($C68,'RES TECH'!$M:$M,'RES TECH'!$F:$F)&amp;" "&amp;_xlfn.XLOOKUP($C68,'RES TECH'!$M:$M,'RES TECH'!$G:$G)&amp;" "&amp;_xlfn.XLOOKUP($C68,'RES TECH'!$M:$M,'RES TECH'!$H:$H)</f>
        <v>Residential Apartment Low Income Old Space heating Radiant 4 Natural gas</v>
      </c>
      <c r="E68" t="str">
        <f t="shared" si="0"/>
        <v>TJ</v>
      </c>
      <c r="F68" s="12" t="str">
        <f>IF(B68="*","*",_xlfn.XLOOKUP($C68,'RES TECH'!$M:$M,'RES TECH'!$R:$R))</f>
        <v>MW</v>
      </c>
    </row>
    <row r="69" spans="2:6" x14ac:dyDescent="0.25">
      <c r="B69" t="str">
        <f>IF('RES TECH'!N67=1,"PRE","*")</f>
        <v>PRE</v>
      </c>
      <c r="C69" t="str">
        <f>'RES TECH'!M67</f>
        <v>RESAPALOOldSHRAD4NGA22</v>
      </c>
      <c r="D69" t="str">
        <f>_xlfn.XLOOKUP($C69,'RES TECH'!$M:$M,'RES TECH'!$A:$A)&amp;" "&amp;_xlfn.XLOOKUP($C69,'RES TECH'!$M:$M,'RES TECH'!$B:$B)&amp;" "&amp;_xlfn.XLOOKUP($C69,'RES TECH'!$M:$M,'RES TECH'!$C:$C)&amp;" "&amp;_xlfn.XLOOKUP($C69,'RES TECH'!$M:$M,'RES TECH'!$D:$D)&amp;" "&amp;_xlfn.XLOOKUP($C69,'RES TECH'!$M:$M,'RES TECH'!$E:$E)&amp;" "&amp;_xlfn.XLOOKUP($C69,'RES TECH'!$M:$M,'RES TECH'!$F:$F)&amp;" "&amp;_xlfn.XLOOKUP($C69,'RES TECH'!$M:$M,'RES TECH'!$G:$G)&amp;" "&amp;_xlfn.XLOOKUP($C69,'RES TECH'!$M:$M,'RES TECH'!$H:$H)</f>
        <v>Residential Apartment Low Income Old Space heating Radiant 4 Natural gas</v>
      </c>
      <c r="E69" t="str">
        <f t="shared" ref="E69:E132" si="1">IF(F69="*","*",IF(F69="Mlma","Mlm","TJ"))</f>
        <v>TJ</v>
      </c>
      <c r="F69" s="12" t="str">
        <f>IF(B69="*","*",_xlfn.XLOOKUP($C69,'RES TECH'!$M:$M,'RES TECH'!$R:$R))</f>
        <v>MW</v>
      </c>
    </row>
    <row r="70" spans="2:6" x14ac:dyDescent="0.25">
      <c r="B70" t="str">
        <f>IF('RES TECH'!N68=1,"PRE","*")</f>
        <v>PRE</v>
      </c>
      <c r="C70" t="str">
        <f>'RES TECH'!M68</f>
        <v>RESAPALOOldSHFUR1KER20</v>
      </c>
      <c r="D70" t="str">
        <f>_xlfn.XLOOKUP($C70,'RES TECH'!$M:$M,'RES TECH'!$A:$A)&amp;" "&amp;_xlfn.XLOOKUP($C70,'RES TECH'!$M:$M,'RES TECH'!$B:$B)&amp;" "&amp;_xlfn.XLOOKUP($C70,'RES TECH'!$M:$M,'RES TECH'!$C:$C)&amp;" "&amp;_xlfn.XLOOKUP($C70,'RES TECH'!$M:$M,'RES TECH'!$D:$D)&amp;" "&amp;_xlfn.XLOOKUP($C70,'RES TECH'!$M:$M,'RES TECH'!$E:$E)&amp;" "&amp;_xlfn.XLOOKUP($C70,'RES TECH'!$M:$M,'RES TECH'!$F:$F)&amp;" "&amp;_xlfn.XLOOKUP($C70,'RES TECH'!$M:$M,'RES TECH'!$G:$G)&amp;" "&amp;_xlfn.XLOOKUP($C70,'RES TECH'!$M:$M,'RES TECH'!$H:$H)</f>
        <v>Residential Apartment Low Income Old Space heating Furnace 1 Kerosene</v>
      </c>
      <c r="E70" t="str">
        <f t="shared" si="1"/>
        <v>TJ</v>
      </c>
      <c r="F70" s="12" t="str">
        <f>IF(B70="*","*",_xlfn.XLOOKUP($C70,'RES TECH'!$M:$M,'RES TECH'!$R:$R))</f>
        <v>MW</v>
      </c>
    </row>
    <row r="71" spans="2:6" x14ac:dyDescent="0.25">
      <c r="B71" t="str">
        <f>IF('RES TECH'!N69=1,"PRE","*")</f>
        <v>*</v>
      </c>
      <c r="C71" t="str">
        <f>'RES TECH'!M69</f>
        <v>RESAPALOOldSHFUR2KER20</v>
      </c>
      <c r="D71" t="str">
        <f>_xlfn.XLOOKUP($C71,'RES TECH'!$M:$M,'RES TECH'!$A:$A)&amp;" "&amp;_xlfn.XLOOKUP($C71,'RES TECH'!$M:$M,'RES TECH'!$B:$B)&amp;" "&amp;_xlfn.XLOOKUP($C71,'RES TECH'!$M:$M,'RES TECH'!$C:$C)&amp;" "&amp;_xlfn.XLOOKUP($C71,'RES TECH'!$M:$M,'RES TECH'!$D:$D)&amp;" "&amp;_xlfn.XLOOKUP($C71,'RES TECH'!$M:$M,'RES TECH'!$E:$E)&amp;" "&amp;_xlfn.XLOOKUP($C71,'RES TECH'!$M:$M,'RES TECH'!$F:$F)&amp;" "&amp;_xlfn.XLOOKUP($C71,'RES TECH'!$M:$M,'RES TECH'!$G:$G)&amp;" "&amp;_xlfn.XLOOKUP($C71,'RES TECH'!$M:$M,'RES TECH'!$H:$H)</f>
        <v>Residential Apartment Low Income Old Space heating Furnace 2 Kerosene</v>
      </c>
      <c r="E71" t="str">
        <f t="shared" si="1"/>
        <v>*</v>
      </c>
      <c r="F71" s="12" t="str">
        <f>IF(B71="*","*",_xlfn.XLOOKUP($C71,'RES TECH'!$M:$M,'RES TECH'!$R:$R))</f>
        <v>*</v>
      </c>
    </row>
    <row r="72" spans="2:6" x14ac:dyDescent="0.25">
      <c r="B72" t="str">
        <f>IF('RES TECH'!N70=1,"PRE","*")</f>
        <v>PRE</v>
      </c>
      <c r="C72" t="str">
        <f>'RES TECH'!M70</f>
        <v>RESAPALOOldSHFUR2KER20</v>
      </c>
      <c r="D72" t="str">
        <f>_xlfn.XLOOKUP($C72,'RES TECH'!$M:$M,'RES TECH'!$A:$A)&amp;" "&amp;_xlfn.XLOOKUP($C72,'RES TECH'!$M:$M,'RES TECH'!$B:$B)&amp;" "&amp;_xlfn.XLOOKUP($C72,'RES TECH'!$M:$M,'RES TECH'!$C:$C)&amp;" "&amp;_xlfn.XLOOKUP($C72,'RES TECH'!$M:$M,'RES TECH'!$D:$D)&amp;" "&amp;_xlfn.XLOOKUP($C72,'RES TECH'!$M:$M,'RES TECH'!$E:$E)&amp;" "&amp;_xlfn.XLOOKUP($C72,'RES TECH'!$M:$M,'RES TECH'!$F:$F)&amp;" "&amp;_xlfn.XLOOKUP($C72,'RES TECH'!$M:$M,'RES TECH'!$G:$G)&amp;" "&amp;_xlfn.XLOOKUP($C72,'RES TECH'!$M:$M,'RES TECH'!$H:$H)</f>
        <v>Residential Apartment Low Income Old Space heating Furnace 2 Kerosene</v>
      </c>
      <c r="E72" t="str">
        <f t="shared" si="1"/>
        <v>TJ</v>
      </c>
      <c r="F72" s="12" t="str">
        <f>IF(B72="*","*",_xlfn.XLOOKUP($C72,'RES TECH'!$M:$M,'RES TECH'!$R:$R))</f>
        <v>MW</v>
      </c>
    </row>
    <row r="73" spans="2:6" x14ac:dyDescent="0.25">
      <c r="B73" t="str">
        <f>IF('RES TECH'!N71=1,"PRE","*")</f>
        <v>PRE</v>
      </c>
      <c r="C73" t="str">
        <f>'RES TECH'!M71</f>
        <v>RESAPALOOldSHFUR3KER20</v>
      </c>
      <c r="D73" t="str">
        <f>_xlfn.XLOOKUP($C73,'RES TECH'!$M:$M,'RES TECH'!$A:$A)&amp;" "&amp;_xlfn.XLOOKUP($C73,'RES TECH'!$M:$M,'RES TECH'!$B:$B)&amp;" "&amp;_xlfn.XLOOKUP($C73,'RES TECH'!$M:$M,'RES TECH'!$C:$C)&amp;" "&amp;_xlfn.XLOOKUP($C73,'RES TECH'!$M:$M,'RES TECH'!$D:$D)&amp;" "&amp;_xlfn.XLOOKUP($C73,'RES TECH'!$M:$M,'RES TECH'!$E:$E)&amp;" "&amp;_xlfn.XLOOKUP($C73,'RES TECH'!$M:$M,'RES TECH'!$F:$F)&amp;" "&amp;_xlfn.XLOOKUP($C73,'RES TECH'!$M:$M,'RES TECH'!$G:$G)&amp;" "&amp;_xlfn.XLOOKUP($C73,'RES TECH'!$M:$M,'RES TECH'!$H:$H)</f>
        <v>Residential Apartment Low Income Old Space heating Furnace 3 Kerosene</v>
      </c>
      <c r="E73" t="str">
        <f t="shared" si="1"/>
        <v>TJ</v>
      </c>
      <c r="F73" s="12" t="str">
        <f>IF(B73="*","*",_xlfn.XLOOKUP($C73,'RES TECH'!$M:$M,'RES TECH'!$R:$R))</f>
        <v>MW</v>
      </c>
    </row>
    <row r="74" spans="2:6" x14ac:dyDescent="0.25">
      <c r="B74" t="str">
        <f>IF('RES TECH'!N72=1,"PRE","*")</f>
        <v>*</v>
      </c>
      <c r="C74" t="str">
        <f>'RES TECH'!M72</f>
        <v>RESAPALOOldSHFUR4KER20</v>
      </c>
      <c r="D74" t="str">
        <f>_xlfn.XLOOKUP($C74,'RES TECH'!$M:$M,'RES TECH'!$A:$A)&amp;" "&amp;_xlfn.XLOOKUP($C74,'RES TECH'!$M:$M,'RES TECH'!$B:$B)&amp;" "&amp;_xlfn.XLOOKUP($C74,'RES TECH'!$M:$M,'RES TECH'!$C:$C)&amp;" "&amp;_xlfn.XLOOKUP($C74,'RES TECH'!$M:$M,'RES TECH'!$D:$D)&amp;" "&amp;_xlfn.XLOOKUP($C74,'RES TECH'!$M:$M,'RES TECH'!$E:$E)&amp;" "&amp;_xlfn.XLOOKUP($C74,'RES TECH'!$M:$M,'RES TECH'!$F:$F)&amp;" "&amp;_xlfn.XLOOKUP($C74,'RES TECH'!$M:$M,'RES TECH'!$G:$G)&amp;" "&amp;_xlfn.XLOOKUP($C74,'RES TECH'!$M:$M,'RES TECH'!$H:$H)</f>
        <v>Residential Apartment Low Income Old Space heating Furnace 4 Kerosene</v>
      </c>
      <c r="E74" t="str">
        <f t="shared" si="1"/>
        <v>*</v>
      </c>
      <c r="F74" s="12" t="str">
        <f>IF(B74="*","*",_xlfn.XLOOKUP($C74,'RES TECH'!$M:$M,'RES TECH'!$R:$R))</f>
        <v>*</v>
      </c>
    </row>
    <row r="75" spans="2:6" x14ac:dyDescent="0.25">
      <c r="B75" t="str">
        <f>IF('RES TECH'!N73=1,"PRE","*")</f>
        <v>PRE</v>
      </c>
      <c r="C75" t="str">
        <f>'RES TECH'!M73</f>
        <v>RESAPALOOldSHFUR4KER20</v>
      </c>
      <c r="D75" t="str">
        <f>_xlfn.XLOOKUP($C75,'RES TECH'!$M:$M,'RES TECH'!$A:$A)&amp;" "&amp;_xlfn.XLOOKUP($C75,'RES TECH'!$M:$M,'RES TECH'!$B:$B)&amp;" "&amp;_xlfn.XLOOKUP($C75,'RES TECH'!$M:$M,'RES TECH'!$C:$C)&amp;" "&amp;_xlfn.XLOOKUP($C75,'RES TECH'!$M:$M,'RES TECH'!$D:$D)&amp;" "&amp;_xlfn.XLOOKUP($C75,'RES TECH'!$M:$M,'RES TECH'!$E:$E)&amp;" "&amp;_xlfn.XLOOKUP($C75,'RES TECH'!$M:$M,'RES TECH'!$F:$F)&amp;" "&amp;_xlfn.XLOOKUP($C75,'RES TECH'!$M:$M,'RES TECH'!$G:$G)&amp;" "&amp;_xlfn.XLOOKUP($C75,'RES TECH'!$M:$M,'RES TECH'!$H:$H)</f>
        <v>Residential Apartment Low Income Old Space heating Furnace 4 Kerosene</v>
      </c>
      <c r="E75" t="str">
        <f t="shared" si="1"/>
        <v>TJ</v>
      </c>
      <c r="F75" s="12" t="str">
        <f>IF(B75="*","*",_xlfn.XLOOKUP($C75,'RES TECH'!$M:$M,'RES TECH'!$R:$R))</f>
        <v>MW</v>
      </c>
    </row>
    <row r="76" spans="2:6" x14ac:dyDescent="0.25">
      <c r="B76" t="str">
        <f>IF('RES TECH'!N74=1,"PRE","*")</f>
        <v>PRE</v>
      </c>
      <c r="C76" t="str">
        <f>'RES TECH'!M74</f>
        <v>RESAPALOOldSHFUR1LPG20</v>
      </c>
      <c r="D76" t="str">
        <f>_xlfn.XLOOKUP($C76,'RES TECH'!$M:$M,'RES TECH'!$A:$A)&amp;" "&amp;_xlfn.XLOOKUP($C76,'RES TECH'!$M:$M,'RES TECH'!$B:$B)&amp;" "&amp;_xlfn.XLOOKUP($C76,'RES TECH'!$M:$M,'RES TECH'!$C:$C)&amp;" "&amp;_xlfn.XLOOKUP($C76,'RES TECH'!$M:$M,'RES TECH'!$D:$D)&amp;" "&amp;_xlfn.XLOOKUP($C76,'RES TECH'!$M:$M,'RES TECH'!$E:$E)&amp;" "&amp;_xlfn.XLOOKUP($C76,'RES TECH'!$M:$M,'RES TECH'!$F:$F)&amp;" "&amp;_xlfn.XLOOKUP($C76,'RES TECH'!$M:$M,'RES TECH'!$G:$G)&amp;" "&amp;_xlfn.XLOOKUP($C76,'RES TECH'!$M:$M,'RES TECH'!$H:$H)</f>
        <v>Residential Apartment Low Income Old Space heating Furnace 1 LPG</v>
      </c>
      <c r="E76" t="str">
        <f t="shared" si="1"/>
        <v>TJ</v>
      </c>
      <c r="F76" s="12" t="str">
        <f>IF(B76="*","*",_xlfn.XLOOKUP($C76,'RES TECH'!$M:$M,'RES TECH'!$R:$R))</f>
        <v>MW</v>
      </c>
    </row>
    <row r="77" spans="2:6" x14ac:dyDescent="0.25">
      <c r="B77" t="str">
        <f>IF('RES TECH'!N75=1,"PRE","*")</f>
        <v>*</v>
      </c>
      <c r="C77" t="str">
        <f>'RES TECH'!M75</f>
        <v>RESAPALOOldSHFUR2LPG20</v>
      </c>
      <c r="D77" t="str">
        <f>_xlfn.XLOOKUP($C77,'RES TECH'!$M:$M,'RES TECH'!$A:$A)&amp;" "&amp;_xlfn.XLOOKUP($C77,'RES TECH'!$M:$M,'RES TECH'!$B:$B)&amp;" "&amp;_xlfn.XLOOKUP($C77,'RES TECH'!$M:$M,'RES TECH'!$C:$C)&amp;" "&amp;_xlfn.XLOOKUP($C77,'RES TECH'!$M:$M,'RES TECH'!$D:$D)&amp;" "&amp;_xlfn.XLOOKUP($C77,'RES TECH'!$M:$M,'RES TECH'!$E:$E)&amp;" "&amp;_xlfn.XLOOKUP($C77,'RES TECH'!$M:$M,'RES TECH'!$F:$F)&amp;" "&amp;_xlfn.XLOOKUP($C77,'RES TECH'!$M:$M,'RES TECH'!$G:$G)&amp;" "&amp;_xlfn.XLOOKUP($C77,'RES TECH'!$M:$M,'RES TECH'!$H:$H)</f>
        <v>Residential Apartment Low Income Old Space heating Furnace 2 LPG</v>
      </c>
      <c r="E77" t="str">
        <f t="shared" si="1"/>
        <v>*</v>
      </c>
      <c r="F77" s="12" t="str">
        <f>IF(B77="*","*",_xlfn.XLOOKUP($C77,'RES TECH'!$M:$M,'RES TECH'!$R:$R))</f>
        <v>*</v>
      </c>
    </row>
    <row r="78" spans="2:6" x14ac:dyDescent="0.25">
      <c r="B78" t="str">
        <f>IF('RES TECH'!N76=1,"PRE","*")</f>
        <v>PRE</v>
      </c>
      <c r="C78" t="str">
        <f>'RES TECH'!M76</f>
        <v>RESAPALOOldSHFUR2LPG20</v>
      </c>
      <c r="D78" t="str">
        <f>_xlfn.XLOOKUP($C78,'RES TECH'!$M:$M,'RES TECH'!$A:$A)&amp;" "&amp;_xlfn.XLOOKUP($C78,'RES TECH'!$M:$M,'RES TECH'!$B:$B)&amp;" "&amp;_xlfn.XLOOKUP($C78,'RES TECH'!$M:$M,'RES TECH'!$C:$C)&amp;" "&amp;_xlfn.XLOOKUP($C78,'RES TECH'!$M:$M,'RES TECH'!$D:$D)&amp;" "&amp;_xlfn.XLOOKUP($C78,'RES TECH'!$M:$M,'RES TECH'!$E:$E)&amp;" "&amp;_xlfn.XLOOKUP($C78,'RES TECH'!$M:$M,'RES TECH'!$F:$F)&amp;" "&amp;_xlfn.XLOOKUP($C78,'RES TECH'!$M:$M,'RES TECH'!$G:$G)&amp;" "&amp;_xlfn.XLOOKUP($C78,'RES TECH'!$M:$M,'RES TECH'!$H:$H)</f>
        <v>Residential Apartment Low Income Old Space heating Furnace 2 LPG</v>
      </c>
      <c r="E78" t="str">
        <f t="shared" si="1"/>
        <v>TJ</v>
      </c>
      <c r="F78" s="12" t="str">
        <f>IF(B78="*","*",_xlfn.XLOOKUP($C78,'RES TECH'!$M:$M,'RES TECH'!$R:$R))</f>
        <v>MW</v>
      </c>
    </row>
    <row r="79" spans="2:6" x14ac:dyDescent="0.25">
      <c r="B79" t="str">
        <f>IF('RES TECH'!N77=1,"PRE","*")</f>
        <v>PRE</v>
      </c>
      <c r="C79" t="str">
        <f>'RES TECH'!M77</f>
        <v>RESAPALOOldSHFUR3LPG20</v>
      </c>
      <c r="D79" t="str">
        <f>_xlfn.XLOOKUP($C79,'RES TECH'!$M:$M,'RES TECH'!$A:$A)&amp;" "&amp;_xlfn.XLOOKUP($C79,'RES TECH'!$M:$M,'RES TECH'!$B:$B)&amp;" "&amp;_xlfn.XLOOKUP($C79,'RES TECH'!$M:$M,'RES TECH'!$C:$C)&amp;" "&amp;_xlfn.XLOOKUP($C79,'RES TECH'!$M:$M,'RES TECH'!$D:$D)&amp;" "&amp;_xlfn.XLOOKUP($C79,'RES TECH'!$M:$M,'RES TECH'!$E:$E)&amp;" "&amp;_xlfn.XLOOKUP($C79,'RES TECH'!$M:$M,'RES TECH'!$F:$F)&amp;" "&amp;_xlfn.XLOOKUP($C79,'RES TECH'!$M:$M,'RES TECH'!$G:$G)&amp;" "&amp;_xlfn.XLOOKUP($C79,'RES TECH'!$M:$M,'RES TECH'!$H:$H)</f>
        <v>Residential Apartment Low Income Old Space heating Furnace 3 LPG</v>
      </c>
      <c r="E79" t="str">
        <f t="shared" si="1"/>
        <v>TJ</v>
      </c>
      <c r="F79" s="12" t="str">
        <f>IF(B79="*","*",_xlfn.XLOOKUP($C79,'RES TECH'!$M:$M,'RES TECH'!$R:$R))</f>
        <v>MW</v>
      </c>
    </row>
    <row r="80" spans="2:6" x14ac:dyDescent="0.25">
      <c r="B80" t="str">
        <f>IF('RES TECH'!N78=1,"PRE","*")</f>
        <v>PRE</v>
      </c>
      <c r="C80" t="str">
        <f>'RES TECH'!M78</f>
        <v>RESAPALOOldSHFUR3LPG22</v>
      </c>
      <c r="D80" t="str">
        <f>_xlfn.XLOOKUP($C80,'RES TECH'!$M:$M,'RES TECH'!$A:$A)&amp;" "&amp;_xlfn.XLOOKUP($C80,'RES TECH'!$M:$M,'RES TECH'!$B:$B)&amp;" "&amp;_xlfn.XLOOKUP($C80,'RES TECH'!$M:$M,'RES TECH'!$C:$C)&amp;" "&amp;_xlfn.XLOOKUP($C80,'RES TECH'!$M:$M,'RES TECH'!$D:$D)&amp;" "&amp;_xlfn.XLOOKUP($C80,'RES TECH'!$M:$M,'RES TECH'!$E:$E)&amp;" "&amp;_xlfn.XLOOKUP($C80,'RES TECH'!$M:$M,'RES TECH'!$F:$F)&amp;" "&amp;_xlfn.XLOOKUP($C80,'RES TECH'!$M:$M,'RES TECH'!$G:$G)&amp;" "&amp;_xlfn.XLOOKUP($C80,'RES TECH'!$M:$M,'RES TECH'!$H:$H)</f>
        <v>Residential Apartment Low Income Old Space heating Furnace 3 LPG</v>
      </c>
      <c r="E80" t="str">
        <f t="shared" si="1"/>
        <v>TJ</v>
      </c>
      <c r="F80" s="12" t="str">
        <f>IF(B80="*","*",_xlfn.XLOOKUP($C80,'RES TECH'!$M:$M,'RES TECH'!$R:$R))</f>
        <v>MW</v>
      </c>
    </row>
    <row r="81" spans="2:6" x14ac:dyDescent="0.25">
      <c r="B81" t="str">
        <f>IF('RES TECH'!N79=1,"PRE","*")</f>
        <v>PRE</v>
      </c>
      <c r="C81" t="str">
        <f>'RES TECH'!M79</f>
        <v>RESAPALOOldSHFUR4LPG20</v>
      </c>
      <c r="D81" t="str">
        <f>_xlfn.XLOOKUP($C81,'RES TECH'!$M:$M,'RES TECH'!$A:$A)&amp;" "&amp;_xlfn.XLOOKUP($C81,'RES TECH'!$M:$M,'RES TECH'!$B:$B)&amp;" "&amp;_xlfn.XLOOKUP($C81,'RES TECH'!$M:$M,'RES TECH'!$C:$C)&amp;" "&amp;_xlfn.XLOOKUP($C81,'RES TECH'!$M:$M,'RES TECH'!$D:$D)&amp;" "&amp;_xlfn.XLOOKUP($C81,'RES TECH'!$M:$M,'RES TECH'!$E:$E)&amp;" "&amp;_xlfn.XLOOKUP($C81,'RES TECH'!$M:$M,'RES TECH'!$F:$F)&amp;" "&amp;_xlfn.XLOOKUP($C81,'RES TECH'!$M:$M,'RES TECH'!$G:$G)&amp;" "&amp;_xlfn.XLOOKUP($C81,'RES TECH'!$M:$M,'RES TECH'!$H:$H)</f>
        <v>Residential Apartment Low Income Old Space heating Furnace 4 LPG</v>
      </c>
      <c r="E81" t="str">
        <f t="shared" si="1"/>
        <v>TJ</v>
      </c>
      <c r="F81" s="12" t="str">
        <f>IF(B81="*","*",_xlfn.XLOOKUP($C81,'RES TECH'!$M:$M,'RES TECH'!$R:$R))</f>
        <v>MW</v>
      </c>
    </row>
    <row r="82" spans="2:6" x14ac:dyDescent="0.25">
      <c r="B82" t="str">
        <f>IF('RES TECH'!N80=1,"PRE","*")</f>
        <v>PRE</v>
      </c>
      <c r="C82" t="str">
        <f>'RES TECH'!M80</f>
        <v>RESAPALOOldSHFUR4LPG22</v>
      </c>
      <c r="D82" t="str">
        <f>_xlfn.XLOOKUP($C82,'RES TECH'!$M:$M,'RES TECH'!$A:$A)&amp;" "&amp;_xlfn.XLOOKUP($C82,'RES TECH'!$M:$M,'RES TECH'!$B:$B)&amp;" "&amp;_xlfn.XLOOKUP($C82,'RES TECH'!$M:$M,'RES TECH'!$C:$C)&amp;" "&amp;_xlfn.XLOOKUP($C82,'RES TECH'!$M:$M,'RES TECH'!$D:$D)&amp;" "&amp;_xlfn.XLOOKUP($C82,'RES TECH'!$M:$M,'RES TECH'!$E:$E)&amp;" "&amp;_xlfn.XLOOKUP($C82,'RES TECH'!$M:$M,'RES TECH'!$F:$F)&amp;" "&amp;_xlfn.XLOOKUP($C82,'RES TECH'!$M:$M,'RES TECH'!$G:$G)&amp;" "&amp;_xlfn.XLOOKUP($C82,'RES TECH'!$M:$M,'RES TECH'!$H:$H)</f>
        <v>Residential Apartment Low Income Old Space heating Furnace 4 LPG</v>
      </c>
      <c r="E82" t="str">
        <f t="shared" si="1"/>
        <v>TJ</v>
      </c>
      <c r="F82" s="12" t="str">
        <f>IF(B82="*","*",_xlfn.XLOOKUP($C82,'RES TECH'!$M:$M,'RES TECH'!$R:$R))</f>
        <v>MW</v>
      </c>
    </row>
    <row r="83" spans="2:6" x14ac:dyDescent="0.25">
      <c r="B83" t="str">
        <f>IF('RES TECH'!N81=1,"PRE","*")</f>
        <v>PRE</v>
      </c>
      <c r="C83" t="str">
        <f>'RES TECH'!M81</f>
        <v>RESAPALOOldSHFUR1FOI20</v>
      </c>
      <c r="D83" t="str">
        <f>_xlfn.XLOOKUP($C83,'RES TECH'!$M:$M,'RES TECH'!$A:$A)&amp;" "&amp;_xlfn.XLOOKUP($C83,'RES TECH'!$M:$M,'RES TECH'!$B:$B)&amp;" "&amp;_xlfn.XLOOKUP($C83,'RES TECH'!$M:$M,'RES TECH'!$C:$C)&amp;" "&amp;_xlfn.XLOOKUP($C83,'RES TECH'!$M:$M,'RES TECH'!$D:$D)&amp;" "&amp;_xlfn.XLOOKUP($C83,'RES TECH'!$M:$M,'RES TECH'!$E:$E)&amp;" "&amp;_xlfn.XLOOKUP($C83,'RES TECH'!$M:$M,'RES TECH'!$F:$F)&amp;" "&amp;_xlfn.XLOOKUP($C83,'RES TECH'!$M:$M,'RES TECH'!$G:$G)&amp;" "&amp;_xlfn.XLOOKUP($C83,'RES TECH'!$M:$M,'RES TECH'!$H:$H)</f>
        <v>Residential Apartment Low Income Old Space heating Furnace 1 Fuel oil</v>
      </c>
      <c r="E83" t="str">
        <f t="shared" si="1"/>
        <v>TJ</v>
      </c>
      <c r="F83" s="12" t="str">
        <f>IF(B83="*","*",_xlfn.XLOOKUP($C83,'RES TECH'!$M:$M,'RES TECH'!$R:$R))</f>
        <v>MW</v>
      </c>
    </row>
    <row r="84" spans="2:6" x14ac:dyDescent="0.25">
      <c r="B84" t="str">
        <f>IF('RES TECH'!N82=1,"PRE","*")</f>
        <v>PRE</v>
      </c>
      <c r="C84" t="str">
        <f>'RES TECH'!M82</f>
        <v>RESAPALOOldSHFUR2FOI20</v>
      </c>
      <c r="D84" t="str">
        <f>_xlfn.XLOOKUP($C84,'RES TECH'!$M:$M,'RES TECH'!$A:$A)&amp;" "&amp;_xlfn.XLOOKUP($C84,'RES TECH'!$M:$M,'RES TECH'!$B:$B)&amp;" "&amp;_xlfn.XLOOKUP($C84,'RES TECH'!$M:$M,'RES TECH'!$C:$C)&amp;" "&amp;_xlfn.XLOOKUP($C84,'RES TECH'!$M:$M,'RES TECH'!$D:$D)&amp;" "&amp;_xlfn.XLOOKUP($C84,'RES TECH'!$M:$M,'RES TECH'!$E:$E)&amp;" "&amp;_xlfn.XLOOKUP($C84,'RES TECH'!$M:$M,'RES TECH'!$F:$F)&amp;" "&amp;_xlfn.XLOOKUP($C84,'RES TECH'!$M:$M,'RES TECH'!$G:$G)&amp;" "&amp;_xlfn.XLOOKUP($C84,'RES TECH'!$M:$M,'RES TECH'!$H:$H)</f>
        <v>Residential Apartment Low Income Old Space heating Furnace 2 Fuel oil</v>
      </c>
      <c r="E84" t="str">
        <f t="shared" si="1"/>
        <v>TJ</v>
      </c>
      <c r="F84" s="12" t="str">
        <f>IF(B84="*","*",_xlfn.XLOOKUP($C84,'RES TECH'!$M:$M,'RES TECH'!$R:$R))</f>
        <v>MW</v>
      </c>
    </row>
    <row r="85" spans="2:6" x14ac:dyDescent="0.25">
      <c r="B85" t="str">
        <f>IF('RES TECH'!N83=1,"PRE","*")</f>
        <v>PRE</v>
      </c>
      <c r="C85" t="str">
        <f>'RES TECH'!M83</f>
        <v>RESAPALOOldSHFUR2FOI22</v>
      </c>
      <c r="D85" t="str">
        <f>_xlfn.XLOOKUP($C85,'RES TECH'!$M:$M,'RES TECH'!$A:$A)&amp;" "&amp;_xlfn.XLOOKUP($C85,'RES TECH'!$M:$M,'RES TECH'!$B:$B)&amp;" "&amp;_xlfn.XLOOKUP($C85,'RES TECH'!$M:$M,'RES TECH'!$C:$C)&amp;" "&amp;_xlfn.XLOOKUP($C85,'RES TECH'!$M:$M,'RES TECH'!$D:$D)&amp;" "&amp;_xlfn.XLOOKUP($C85,'RES TECH'!$M:$M,'RES TECH'!$E:$E)&amp;" "&amp;_xlfn.XLOOKUP($C85,'RES TECH'!$M:$M,'RES TECH'!$F:$F)&amp;" "&amp;_xlfn.XLOOKUP($C85,'RES TECH'!$M:$M,'RES TECH'!$G:$G)&amp;" "&amp;_xlfn.XLOOKUP($C85,'RES TECH'!$M:$M,'RES TECH'!$H:$H)</f>
        <v>Residential Apartment Low Income Old Space heating Furnace 2 Fuel oil</v>
      </c>
      <c r="E85" t="str">
        <f t="shared" si="1"/>
        <v>TJ</v>
      </c>
      <c r="F85" s="12" t="str">
        <f>IF(B85="*","*",_xlfn.XLOOKUP($C85,'RES TECH'!$M:$M,'RES TECH'!$R:$R))</f>
        <v>MW</v>
      </c>
    </row>
    <row r="86" spans="2:6" x14ac:dyDescent="0.25">
      <c r="B86" t="str">
        <f>IF('RES TECH'!N84=1,"PRE","*")</f>
        <v>PRE</v>
      </c>
      <c r="C86" t="str">
        <f>'RES TECH'!M84</f>
        <v>RESAPALOOldSHFUR3FOI20</v>
      </c>
      <c r="D86" t="str">
        <f>_xlfn.XLOOKUP($C86,'RES TECH'!$M:$M,'RES TECH'!$A:$A)&amp;" "&amp;_xlfn.XLOOKUP($C86,'RES TECH'!$M:$M,'RES TECH'!$B:$B)&amp;" "&amp;_xlfn.XLOOKUP($C86,'RES TECH'!$M:$M,'RES TECH'!$C:$C)&amp;" "&amp;_xlfn.XLOOKUP($C86,'RES TECH'!$M:$M,'RES TECH'!$D:$D)&amp;" "&amp;_xlfn.XLOOKUP($C86,'RES TECH'!$M:$M,'RES TECH'!$E:$E)&amp;" "&amp;_xlfn.XLOOKUP($C86,'RES TECH'!$M:$M,'RES TECH'!$F:$F)&amp;" "&amp;_xlfn.XLOOKUP($C86,'RES TECH'!$M:$M,'RES TECH'!$G:$G)&amp;" "&amp;_xlfn.XLOOKUP($C86,'RES TECH'!$M:$M,'RES TECH'!$H:$H)</f>
        <v>Residential Apartment Low Income Old Space heating Furnace 3 Fuel oil</v>
      </c>
      <c r="E86" t="str">
        <f t="shared" si="1"/>
        <v>TJ</v>
      </c>
      <c r="F86" s="12" t="str">
        <f>IF(B86="*","*",_xlfn.XLOOKUP($C86,'RES TECH'!$M:$M,'RES TECH'!$R:$R))</f>
        <v>MW</v>
      </c>
    </row>
    <row r="87" spans="2:6" x14ac:dyDescent="0.25">
      <c r="B87" t="str">
        <f>IF('RES TECH'!N85=1,"PRE","*")</f>
        <v>PRE</v>
      </c>
      <c r="C87" t="str">
        <f>'RES TECH'!M85</f>
        <v>RESAPALOOldSHFUR4FOI20</v>
      </c>
      <c r="D87" t="str">
        <f>_xlfn.XLOOKUP($C87,'RES TECH'!$M:$M,'RES TECH'!$A:$A)&amp;" "&amp;_xlfn.XLOOKUP($C87,'RES TECH'!$M:$M,'RES TECH'!$B:$B)&amp;" "&amp;_xlfn.XLOOKUP($C87,'RES TECH'!$M:$M,'RES TECH'!$C:$C)&amp;" "&amp;_xlfn.XLOOKUP($C87,'RES TECH'!$M:$M,'RES TECH'!$D:$D)&amp;" "&amp;_xlfn.XLOOKUP($C87,'RES TECH'!$M:$M,'RES TECH'!$E:$E)&amp;" "&amp;_xlfn.XLOOKUP($C87,'RES TECH'!$M:$M,'RES TECH'!$F:$F)&amp;" "&amp;_xlfn.XLOOKUP($C87,'RES TECH'!$M:$M,'RES TECH'!$G:$G)&amp;" "&amp;_xlfn.XLOOKUP($C87,'RES TECH'!$M:$M,'RES TECH'!$H:$H)</f>
        <v>Residential Apartment Low Income Old Space heating Furnace 4 Fuel oil</v>
      </c>
      <c r="E87" t="str">
        <f t="shared" si="1"/>
        <v>TJ</v>
      </c>
      <c r="F87" s="12" t="str">
        <f>IF(B87="*","*",_xlfn.XLOOKUP($C87,'RES TECH'!$M:$M,'RES TECH'!$R:$R))</f>
        <v>MW</v>
      </c>
    </row>
    <row r="88" spans="2:6" x14ac:dyDescent="0.25">
      <c r="B88" t="str">
        <f>IF('RES TECH'!N86=1,"PRE","*")</f>
        <v>PRE</v>
      </c>
      <c r="C88" t="str">
        <f>'RES TECH'!M86</f>
        <v>RESAPALOOldSHFUR4FOI22</v>
      </c>
      <c r="D88" t="str">
        <f>_xlfn.XLOOKUP($C88,'RES TECH'!$M:$M,'RES TECH'!$A:$A)&amp;" "&amp;_xlfn.XLOOKUP($C88,'RES TECH'!$M:$M,'RES TECH'!$B:$B)&amp;" "&amp;_xlfn.XLOOKUP($C88,'RES TECH'!$M:$M,'RES TECH'!$C:$C)&amp;" "&amp;_xlfn.XLOOKUP($C88,'RES TECH'!$M:$M,'RES TECH'!$D:$D)&amp;" "&amp;_xlfn.XLOOKUP($C88,'RES TECH'!$M:$M,'RES TECH'!$E:$E)&amp;" "&amp;_xlfn.XLOOKUP($C88,'RES TECH'!$M:$M,'RES TECH'!$F:$F)&amp;" "&amp;_xlfn.XLOOKUP($C88,'RES TECH'!$M:$M,'RES TECH'!$G:$G)&amp;" "&amp;_xlfn.XLOOKUP($C88,'RES TECH'!$M:$M,'RES TECH'!$H:$H)</f>
        <v>Residential Apartment Low Income Old Space heating Furnace 4 Fuel oil</v>
      </c>
      <c r="E88" t="str">
        <f t="shared" si="1"/>
        <v>TJ</v>
      </c>
      <c r="F88" s="12" t="str">
        <f>IF(B88="*","*",_xlfn.XLOOKUP($C88,'RES TECH'!$M:$M,'RES TECH'!$R:$R))</f>
        <v>MW</v>
      </c>
    </row>
    <row r="89" spans="2:6" x14ac:dyDescent="0.25">
      <c r="B89" t="str">
        <f>IF('RES TECH'!N87=1,"PRE","*")</f>
        <v>PRE</v>
      </c>
      <c r="C89" t="str">
        <f>'RES TECH'!M87</f>
        <v>RESAPALOOldSHRAD1FOI20</v>
      </c>
      <c r="D89" t="str">
        <f>_xlfn.XLOOKUP($C89,'RES TECH'!$M:$M,'RES TECH'!$A:$A)&amp;" "&amp;_xlfn.XLOOKUP($C89,'RES TECH'!$M:$M,'RES TECH'!$B:$B)&amp;" "&amp;_xlfn.XLOOKUP($C89,'RES TECH'!$M:$M,'RES TECH'!$C:$C)&amp;" "&amp;_xlfn.XLOOKUP($C89,'RES TECH'!$M:$M,'RES TECH'!$D:$D)&amp;" "&amp;_xlfn.XLOOKUP($C89,'RES TECH'!$M:$M,'RES TECH'!$E:$E)&amp;" "&amp;_xlfn.XLOOKUP($C89,'RES TECH'!$M:$M,'RES TECH'!$F:$F)&amp;" "&amp;_xlfn.XLOOKUP($C89,'RES TECH'!$M:$M,'RES TECH'!$G:$G)&amp;" "&amp;_xlfn.XLOOKUP($C89,'RES TECH'!$M:$M,'RES TECH'!$H:$H)</f>
        <v>Residential Apartment Low Income Old Space heating Radiant 1 Fuel oil</v>
      </c>
      <c r="E89" t="str">
        <f t="shared" si="1"/>
        <v>TJ</v>
      </c>
      <c r="F89" s="12" t="str">
        <f>IF(B89="*","*",_xlfn.XLOOKUP($C89,'RES TECH'!$M:$M,'RES TECH'!$R:$R))</f>
        <v>MW</v>
      </c>
    </row>
    <row r="90" spans="2:6" x14ac:dyDescent="0.25">
      <c r="B90" t="str">
        <f>IF('RES TECH'!N88=1,"PRE","*")</f>
        <v>PRE</v>
      </c>
      <c r="C90" t="str">
        <f>'RES TECH'!M88</f>
        <v>RESAPALOOldSHRAD1FOI22</v>
      </c>
      <c r="D90" t="str">
        <f>_xlfn.XLOOKUP($C90,'RES TECH'!$M:$M,'RES TECH'!$A:$A)&amp;" "&amp;_xlfn.XLOOKUP($C90,'RES TECH'!$M:$M,'RES TECH'!$B:$B)&amp;" "&amp;_xlfn.XLOOKUP($C90,'RES TECH'!$M:$M,'RES TECH'!$C:$C)&amp;" "&amp;_xlfn.XLOOKUP($C90,'RES TECH'!$M:$M,'RES TECH'!$D:$D)&amp;" "&amp;_xlfn.XLOOKUP($C90,'RES TECH'!$M:$M,'RES TECH'!$E:$E)&amp;" "&amp;_xlfn.XLOOKUP($C90,'RES TECH'!$M:$M,'RES TECH'!$F:$F)&amp;" "&amp;_xlfn.XLOOKUP($C90,'RES TECH'!$M:$M,'RES TECH'!$G:$G)&amp;" "&amp;_xlfn.XLOOKUP($C90,'RES TECH'!$M:$M,'RES TECH'!$H:$H)</f>
        <v>Residential Apartment Low Income Old Space heating Radiant 1 Fuel oil</v>
      </c>
      <c r="E90" t="str">
        <f t="shared" si="1"/>
        <v>TJ</v>
      </c>
      <c r="F90" s="12" t="str">
        <f>IF(B90="*","*",_xlfn.XLOOKUP($C90,'RES TECH'!$M:$M,'RES TECH'!$R:$R))</f>
        <v>MW</v>
      </c>
    </row>
    <row r="91" spans="2:6" x14ac:dyDescent="0.25">
      <c r="B91" t="str">
        <f>IF('RES TECH'!N89=1,"PRE","*")</f>
        <v>PRE</v>
      </c>
      <c r="C91" t="str">
        <f>'RES TECH'!M89</f>
        <v>RESAPALOOldSHRAD2FOI20</v>
      </c>
      <c r="D91" t="str">
        <f>_xlfn.XLOOKUP($C91,'RES TECH'!$M:$M,'RES TECH'!$A:$A)&amp;" "&amp;_xlfn.XLOOKUP($C91,'RES TECH'!$M:$M,'RES TECH'!$B:$B)&amp;" "&amp;_xlfn.XLOOKUP($C91,'RES TECH'!$M:$M,'RES TECH'!$C:$C)&amp;" "&amp;_xlfn.XLOOKUP($C91,'RES TECH'!$M:$M,'RES TECH'!$D:$D)&amp;" "&amp;_xlfn.XLOOKUP($C91,'RES TECH'!$M:$M,'RES TECH'!$E:$E)&amp;" "&amp;_xlfn.XLOOKUP($C91,'RES TECH'!$M:$M,'RES TECH'!$F:$F)&amp;" "&amp;_xlfn.XLOOKUP($C91,'RES TECH'!$M:$M,'RES TECH'!$G:$G)&amp;" "&amp;_xlfn.XLOOKUP($C91,'RES TECH'!$M:$M,'RES TECH'!$H:$H)</f>
        <v>Residential Apartment Low Income Old Space heating Radiant 2 Fuel oil</v>
      </c>
      <c r="E91" t="str">
        <f t="shared" si="1"/>
        <v>TJ</v>
      </c>
      <c r="F91" s="12" t="str">
        <f>IF(B91="*","*",_xlfn.XLOOKUP($C91,'RES TECH'!$M:$M,'RES TECH'!$R:$R))</f>
        <v>MW</v>
      </c>
    </row>
    <row r="92" spans="2:6" x14ac:dyDescent="0.25">
      <c r="B92" t="str">
        <f>IF('RES TECH'!N90=1,"PRE","*")</f>
        <v>PRE</v>
      </c>
      <c r="C92" t="str">
        <f>'RES TECH'!M90</f>
        <v>RESAPALOOldSHRAD2FOI22</v>
      </c>
      <c r="D92" t="str">
        <f>_xlfn.XLOOKUP($C92,'RES TECH'!$M:$M,'RES TECH'!$A:$A)&amp;" "&amp;_xlfn.XLOOKUP($C92,'RES TECH'!$M:$M,'RES TECH'!$B:$B)&amp;" "&amp;_xlfn.XLOOKUP($C92,'RES TECH'!$M:$M,'RES TECH'!$C:$C)&amp;" "&amp;_xlfn.XLOOKUP($C92,'RES TECH'!$M:$M,'RES TECH'!$D:$D)&amp;" "&amp;_xlfn.XLOOKUP($C92,'RES TECH'!$M:$M,'RES TECH'!$E:$E)&amp;" "&amp;_xlfn.XLOOKUP($C92,'RES TECH'!$M:$M,'RES TECH'!$F:$F)&amp;" "&amp;_xlfn.XLOOKUP($C92,'RES TECH'!$M:$M,'RES TECH'!$G:$G)&amp;" "&amp;_xlfn.XLOOKUP($C92,'RES TECH'!$M:$M,'RES TECH'!$H:$H)</f>
        <v>Residential Apartment Low Income Old Space heating Radiant 2 Fuel oil</v>
      </c>
      <c r="E92" t="str">
        <f t="shared" si="1"/>
        <v>TJ</v>
      </c>
      <c r="F92" s="12" t="str">
        <f>IF(B92="*","*",_xlfn.XLOOKUP($C92,'RES TECH'!$M:$M,'RES TECH'!$R:$R))</f>
        <v>MW</v>
      </c>
    </row>
    <row r="93" spans="2:6" x14ac:dyDescent="0.25">
      <c r="B93" t="str">
        <f>IF('RES TECH'!N91=1,"PRE","*")</f>
        <v>PRE</v>
      </c>
      <c r="C93" t="str">
        <f>'RES TECH'!M91</f>
        <v>RESAPALOOldSHRAD3FOI20</v>
      </c>
      <c r="D93" t="str">
        <f>_xlfn.XLOOKUP($C93,'RES TECH'!$M:$M,'RES TECH'!$A:$A)&amp;" "&amp;_xlfn.XLOOKUP($C93,'RES TECH'!$M:$M,'RES TECH'!$B:$B)&amp;" "&amp;_xlfn.XLOOKUP($C93,'RES TECH'!$M:$M,'RES TECH'!$C:$C)&amp;" "&amp;_xlfn.XLOOKUP($C93,'RES TECH'!$M:$M,'RES TECH'!$D:$D)&amp;" "&amp;_xlfn.XLOOKUP($C93,'RES TECH'!$M:$M,'RES TECH'!$E:$E)&amp;" "&amp;_xlfn.XLOOKUP($C93,'RES TECH'!$M:$M,'RES TECH'!$F:$F)&amp;" "&amp;_xlfn.XLOOKUP($C93,'RES TECH'!$M:$M,'RES TECH'!$G:$G)&amp;" "&amp;_xlfn.XLOOKUP($C93,'RES TECH'!$M:$M,'RES TECH'!$H:$H)</f>
        <v>Residential Apartment Low Income Old Space heating Radiant 3 Fuel oil</v>
      </c>
      <c r="E93" t="str">
        <f t="shared" si="1"/>
        <v>TJ</v>
      </c>
      <c r="F93" s="12" t="str">
        <f>IF(B93="*","*",_xlfn.XLOOKUP($C93,'RES TECH'!$M:$M,'RES TECH'!$R:$R))</f>
        <v>MW</v>
      </c>
    </row>
    <row r="94" spans="2:6" x14ac:dyDescent="0.25">
      <c r="B94" t="str">
        <f>IF('RES TECH'!N92=1,"PRE","*")</f>
        <v>PRE</v>
      </c>
      <c r="C94" t="str">
        <f>'RES TECH'!M92</f>
        <v>RESAPALOOldSHRAD4FOI20</v>
      </c>
      <c r="D94" t="str">
        <f>_xlfn.XLOOKUP($C94,'RES TECH'!$M:$M,'RES TECH'!$A:$A)&amp;" "&amp;_xlfn.XLOOKUP($C94,'RES TECH'!$M:$M,'RES TECH'!$B:$B)&amp;" "&amp;_xlfn.XLOOKUP($C94,'RES TECH'!$M:$M,'RES TECH'!$C:$C)&amp;" "&amp;_xlfn.XLOOKUP($C94,'RES TECH'!$M:$M,'RES TECH'!$D:$D)&amp;" "&amp;_xlfn.XLOOKUP($C94,'RES TECH'!$M:$M,'RES TECH'!$E:$E)&amp;" "&amp;_xlfn.XLOOKUP($C94,'RES TECH'!$M:$M,'RES TECH'!$F:$F)&amp;" "&amp;_xlfn.XLOOKUP($C94,'RES TECH'!$M:$M,'RES TECH'!$G:$G)&amp;" "&amp;_xlfn.XLOOKUP($C94,'RES TECH'!$M:$M,'RES TECH'!$H:$H)</f>
        <v>Residential Apartment Low Income Old Space heating Radiant 4 Fuel oil</v>
      </c>
      <c r="E94" t="str">
        <f t="shared" si="1"/>
        <v>TJ</v>
      </c>
      <c r="F94" s="12" t="str">
        <f>IF(B94="*","*",_xlfn.XLOOKUP($C94,'RES TECH'!$M:$M,'RES TECH'!$R:$R))</f>
        <v>MW</v>
      </c>
    </row>
    <row r="95" spans="2:6" x14ac:dyDescent="0.25">
      <c r="B95" t="str">
        <f>IF('RES TECH'!N93=1,"PRE","*")</f>
        <v>*</v>
      </c>
      <c r="C95" t="str">
        <f>'RES TECH'!M93</f>
        <v>RESAPALOOldSCAHP2NGA20</v>
      </c>
      <c r="D95" t="str">
        <f>_xlfn.XLOOKUP($C95,'RES TECH'!$M:$M,'RES TECH'!$A:$A)&amp;" "&amp;_xlfn.XLOOKUP($C95,'RES TECH'!$M:$M,'RES TECH'!$B:$B)&amp;" "&amp;_xlfn.XLOOKUP($C95,'RES TECH'!$M:$M,'RES TECH'!$C:$C)&amp;" "&amp;_xlfn.XLOOKUP($C95,'RES TECH'!$M:$M,'RES TECH'!$D:$D)&amp;" "&amp;_xlfn.XLOOKUP($C95,'RES TECH'!$M:$M,'RES TECH'!$E:$E)&amp;" "&amp;_xlfn.XLOOKUP($C95,'RES TECH'!$M:$M,'RES TECH'!$F:$F)&amp;" "&amp;_xlfn.XLOOKUP($C95,'RES TECH'!$M:$M,'RES TECH'!$G:$G)&amp;" "&amp;_xlfn.XLOOKUP($C95,'RES TECH'!$M:$M,'RES TECH'!$H:$H)</f>
        <v>Residential Apartment Low Income Old Space cooling Air HP 2 Natural gas</v>
      </c>
      <c r="E95" t="str">
        <f t="shared" si="1"/>
        <v>*</v>
      </c>
      <c r="F95" s="12" t="str">
        <f>IF(B95="*","*",_xlfn.XLOOKUP($C95,'RES TECH'!$M:$M,'RES TECH'!$R:$R))</f>
        <v>*</v>
      </c>
    </row>
    <row r="96" spans="2:6" x14ac:dyDescent="0.25">
      <c r="B96" t="str">
        <f>IF('RES TECH'!N94=1,"PRE","*")</f>
        <v>PRE</v>
      </c>
      <c r="C96" t="str">
        <f>'RES TECH'!M94</f>
        <v>RESAPALOOldSCAHP2NGA20</v>
      </c>
      <c r="D96" t="str">
        <f>_xlfn.XLOOKUP($C96,'RES TECH'!$M:$M,'RES TECH'!$A:$A)&amp;" "&amp;_xlfn.XLOOKUP($C96,'RES TECH'!$M:$M,'RES TECH'!$B:$B)&amp;" "&amp;_xlfn.XLOOKUP($C96,'RES TECH'!$M:$M,'RES TECH'!$C:$C)&amp;" "&amp;_xlfn.XLOOKUP($C96,'RES TECH'!$M:$M,'RES TECH'!$D:$D)&amp;" "&amp;_xlfn.XLOOKUP($C96,'RES TECH'!$M:$M,'RES TECH'!$E:$E)&amp;" "&amp;_xlfn.XLOOKUP($C96,'RES TECH'!$M:$M,'RES TECH'!$F:$F)&amp;" "&amp;_xlfn.XLOOKUP($C96,'RES TECH'!$M:$M,'RES TECH'!$G:$G)&amp;" "&amp;_xlfn.XLOOKUP($C96,'RES TECH'!$M:$M,'RES TECH'!$H:$H)</f>
        <v>Residential Apartment Low Income Old Space cooling Air HP 2 Natural gas</v>
      </c>
      <c r="E96" t="str">
        <f t="shared" si="1"/>
        <v>TJ</v>
      </c>
      <c r="F96" s="12" t="str">
        <f>IF(B96="*","*",_xlfn.XLOOKUP($C96,'RES TECH'!$M:$M,'RES TECH'!$R:$R))</f>
        <v>MW</v>
      </c>
    </row>
    <row r="97" spans="2:6" x14ac:dyDescent="0.25">
      <c r="B97" t="str">
        <f>IF('RES TECH'!N95=1,"PRE","*")</f>
        <v>PRE</v>
      </c>
      <c r="C97" t="str">
        <f>'RES TECH'!M95</f>
        <v>RESAPALOOldSCAHP1ELC20</v>
      </c>
      <c r="D97" t="str">
        <f>_xlfn.XLOOKUP($C97,'RES TECH'!$M:$M,'RES TECH'!$A:$A)&amp;" "&amp;_xlfn.XLOOKUP($C97,'RES TECH'!$M:$M,'RES TECH'!$B:$B)&amp;" "&amp;_xlfn.XLOOKUP($C97,'RES TECH'!$M:$M,'RES TECH'!$C:$C)&amp;" "&amp;_xlfn.XLOOKUP($C97,'RES TECH'!$M:$M,'RES TECH'!$D:$D)&amp;" "&amp;_xlfn.XLOOKUP($C97,'RES TECH'!$M:$M,'RES TECH'!$E:$E)&amp;" "&amp;_xlfn.XLOOKUP($C97,'RES TECH'!$M:$M,'RES TECH'!$F:$F)&amp;" "&amp;_xlfn.XLOOKUP($C97,'RES TECH'!$M:$M,'RES TECH'!$G:$G)&amp;" "&amp;_xlfn.XLOOKUP($C97,'RES TECH'!$M:$M,'RES TECH'!$H:$H)</f>
        <v>Residential Apartment Low Income Old Space cooling Air HP 1 Electricity</v>
      </c>
      <c r="E97" t="str">
        <f t="shared" si="1"/>
        <v>TJ</v>
      </c>
      <c r="F97" s="12" t="str">
        <f>IF(B97="*","*",_xlfn.XLOOKUP($C97,'RES TECH'!$M:$M,'RES TECH'!$R:$R))</f>
        <v>MW</v>
      </c>
    </row>
    <row r="98" spans="2:6" x14ac:dyDescent="0.25">
      <c r="B98" t="str">
        <f>IF('RES TECH'!N96=1,"PRE","*")</f>
        <v>PRE</v>
      </c>
      <c r="C98" t="str">
        <f>'RES TECH'!M96</f>
        <v>RESAPALOOldSCAHP1ELC23</v>
      </c>
      <c r="D98" t="str">
        <f>_xlfn.XLOOKUP($C98,'RES TECH'!$M:$M,'RES TECH'!$A:$A)&amp;" "&amp;_xlfn.XLOOKUP($C98,'RES TECH'!$M:$M,'RES TECH'!$B:$B)&amp;" "&amp;_xlfn.XLOOKUP($C98,'RES TECH'!$M:$M,'RES TECH'!$C:$C)&amp;" "&amp;_xlfn.XLOOKUP($C98,'RES TECH'!$M:$M,'RES TECH'!$D:$D)&amp;" "&amp;_xlfn.XLOOKUP($C98,'RES TECH'!$M:$M,'RES TECH'!$E:$E)&amp;" "&amp;_xlfn.XLOOKUP($C98,'RES TECH'!$M:$M,'RES TECH'!$F:$F)&amp;" "&amp;_xlfn.XLOOKUP($C98,'RES TECH'!$M:$M,'RES TECH'!$G:$G)&amp;" "&amp;_xlfn.XLOOKUP($C98,'RES TECH'!$M:$M,'RES TECH'!$H:$H)</f>
        <v>Residential Apartment Low Income Old Space cooling Air HP 1 Electricity</v>
      </c>
      <c r="E98" t="str">
        <f t="shared" si="1"/>
        <v>TJ</v>
      </c>
      <c r="F98" s="12" t="str">
        <f>IF(B98="*","*",_xlfn.XLOOKUP($C98,'RES TECH'!$M:$M,'RES TECH'!$R:$R))</f>
        <v>MW</v>
      </c>
    </row>
    <row r="99" spans="2:6" x14ac:dyDescent="0.25">
      <c r="B99" t="str">
        <f>IF('RES TECH'!N97=1,"PRE","*")</f>
        <v>PRE</v>
      </c>
      <c r="C99" t="str">
        <f>'RES TECH'!M97</f>
        <v>RESAPALOOldSCAHP2ELC20</v>
      </c>
      <c r="D99" t="str">
        <f>_xlfn.XLOOKUP($C99,'RES TECH'!$M:$M,'RES TECH'!$A:$A)&amp;" "&amp;_xlfn.XLOOKUP($C99,'RES TECH'!$M:$M,'RES TECH'!$B:$B)&amp;" "&amp;_xlfn.XLOOKUP($C99,'RES TECH'!$M:$M,'RES TECH'!$C:$C)&amp;" "&amp;_xlfn.XLOOKUP($C99,'RES TECH'!$M:$M,'RES TECH'!$D:$D)&amp;" "&amp;_xlfn.XLOOKUP($C99,'RES TECH'!$M:$M,'RES TECH'!$E:$E)&amp;" "&amp;_xlfn.XLOOKUP($C99,'RES TECH'!$M:$M,'RES TECH'!$F:$F)&amp;" "&amp;_xlfn.XLOOKUP($C99,'RES TECH'!$M:$M,'RES TECH'!$G:$G)&amp;" "&amp;_xlfn.XLOOKUP($C99,'RES TECH'!$M:$M,'RES TECH'!$H:$H)</f>
        <v>Residential Apartment Low Income Old Space cooling Air HP 2 Electricity</v>
      </c>
      <c r="E99" t="str">
        <f t="shared" si="1"/>
        <v>TJ</v>
      </c>
      <c r="F99" s="12" t="str">
        <f>IF(B99="*","*",_xlfn.XLOOKUP($C99,'RES TECH'!$M:$M,'RES TECH'!$R:$R))</f>
        <v>MW</v>
      </c>
    </row>
    <row r="100" spans="2:6" x14ac:dyDescent="0.25">
      <c r="B100" t="str">
        <f>IF('RES TECH'!N98=1,"PRE","*")</f>
        <v>PRE</v>
      </c>
      <c r="C100" t="str">
        <f>'RES TECH'!M98</f>
        <v>RESAPALOOldSCAHP2ELC23</v>
      </c>
      <c r="D100" t="str">
        <f>_xlfn.XLOOKUP($C100,'RES TECH'!$M:$M,'RES TECH'!$A:$A)&amp;" "&amp;_xlfn.XLOOKUP($C100,'RES TECH'!$M:$M,'RES TECH'!$B:$B)&amp;" "&amp;_xlfn.XLOOKUP($C100,'RES TECH'!$M:$M,'RES TECH'!$C:$C)&amp;" "&amp;_xlfn.XLOOKUP($C100,'RES TECH'!$M:$M,'RES TECH'!$D:$D)&amp;" "&amp;_xlfn.XLOOKUP($C100,'RES TECH'!$M:$M,'RES TECH'!$E:$E)&amp;" "&amp;_xlfn.XLOOKUP($C100,'RES TECH'!$M:$M,'RES TECH'!$F:$F)&amp;" "&amp;_xlfn.XLOOKUP($C100,'RES TECH'!$M:$M,'RES TECH'!$G:$G)&amp;" "&amp;_xlfn.XLOOKUP($C100,'RES TECH'!$M:$M,'RES TECH'!$H:$H)</f>
        <v>Residential Apartment Low Income Old Space cooling Air HP 2 Electricity</v>
      </c>
      <c r="E100" t="str">
        <f t="shared" si="1"/>
        <v>TJ</v>
      </c>
      <c r="F100" s="12" t="str">
        <f>IF(B100="*","*",_xlfn.XLOOKUP($C100,'RES TECH'!$M:$M,'RES TECH'!$R:$R))</f>
        <v>MW</v>
      </c>
    </row>
    <row r="101" spans="2:6" x14ac:dyDescent="0.25">
      <c r="B101" t="str">
        <f>IF('RES TECH'!N99=1,"PRE","*")</f>
        <v>PRE</v>
      </c>
      <c r="C101" t="str">
        <f>'RES TECH'!M99</f>
        <v>RESAPALOOldSCAHP3ELC20</v>
      </c>
      <c r="D101" t="str">
        <f>_xlfn.XLOOKUP($C101,'RES TECH'!$M:$M,'RES TECH'!$A:$A)&amp;" "&amp;_xlfn.XLOOKUP($C101,'RES TECH'!$M:$M,'RES TECH'!$B:$B)&amp;" "&amp;_xlfn.XLOOKUP($C101,'RES TECH'!$M:$M,'RES TECH'!$C:$C)&amp;" "&amp;_xlfn.XLOOKUP($C101,'RES TECH'!$M:$M,'RES TECH'!$D:$D)&amp;" "&amp;_xlfn.XLOOKUP($C101,'RES TECH'!$M:$M,'RES TECH'!$E:$E)&amp;" "&amp;_xlfn.XLOOKUP($C101,'RES TECH'!$M:$M,'RES TECH'!$F:$F)&amp;" "&amp;_xlfn.XLOOKUP($C101,'RES TECH'!$M:$M,'RES TECH'!$G:$G)&amp;" "&amp;_xlfn.XLOOKUP($C101,'RES TECH'!$M:$M,'RES TECH'!$H:$H)</f>
        <v>Residential Apartment Low Income Old Space cooling Air HP 3 Electricity</v>
      </c>
      <c r="E101" t="str">
        <f t="shared" si="1"/>
        <v>TJ</v>
      </c>
      <c r="F101" s="12" t="str">
        <f>IF(B101="*","*",_xlfn.XLOOKUP($C101,'RES TECH'!$M:$M,'RES TECH'!$R:$R))</f>
        <v>MW</v>
      </c>
    </row>
    <row r="102" spans="2:6" x14ac:dyDescent="0.25">
      <c r="B102" t="str">
        <f>IF('RES TECH'!N100=1,"PRE","*")</f>
        <v>PRE</v>
      </c>
      <c r="C102" t="str">
        <f>'RES TECH'!M100</f>
        <v>RESAPALOOldSCAHP3ELC22</v>
      </c>
      <c r="D102" t="str">
        <f>_xlfn.XLOOKUP($C102,'RES TECH'!$M:$M,'RES TECH'!$A:$A)&amp;" "&amp;_xlfn.XLOOKUP($C102,'RES TECH'!$M:$M,'RES TECH'!$B:$B)&amp;" "&amp;_xlfn.XLOOKUP($C102,'RES TECH'!$M:$M,'RES TECH'!$C:$C)&amp;" "&amp;_xlfn.XLOOKUP($C102,'RES TECH'!$M:$M,'RES TECH'!$D:$D)&amp;" "&amp;_xlfn.XLOOKUP($C102,'RES TECH'!$M:$M,'RES TECH'!$E:$E)&amp;" "&amp;_xlfn.XLOOKUP($C102,'RES TECH'!$M:$M,'RES TECH'!$F:$F)&amp;" "&amp;_xlfn.XLOOKUP($C102,'RES TECH'!$M:$M,'RES TECH'!$G:$G)&amp;" "&amp;_xlfn.XLOOKUP($C102,'RES TECH'!$M:$M,'RES TECH'!$H:$H)</f>
        <v>Residential Apartment Low Income Old Space cooling Air HP 3 Electricity</v>
      </c>
      <c r="E102" t="str">
        <f t="shared" si="1"/>
        <v>TJ</v>
      </c>
      <c r="F102" s="12" t="str">
        <f>IF(B102="*","*",_xlfn.XLOOKUP($C102,'RES TECH'!$M:$M,'RES TECH'!$R:$R))</f>
        <v>MW</v>
      </c>
    </row>
    <row r="103" spans="2:6" x14ac:dyDescent="0.25">
      <c r="B103" t="str">
        <f>IF('RES TECH'!N101=1,"PRE","*")</f>
        <v>PRE</v>
      </c>
      <c r="C103" t="str">
        <f>'RES TECH'!M101</f>
        <v>RESAPALOOldSCAHP3ELC23</v>
      </c>
      <c r="D103" t="str">
        <f>_xlfn.XLOOKUP($C103,'RES TECH'!$M:$M,'RES TECH'!$A:$A)&amp;" "&amp;_xlfn.XLOOKUP($C103,'RES TECH'!$M:$M,'RES TECH'!$B:$B)&amp;" "&amp;_xlfn.XLOOKUP($C103,'RES TECH'!$M:$M,'RES TECH'!$C:$C)&amp;" "&amp;_xlfn.XLOOKUP($C103,'RES TECH'!$M:$M,'RES TECH'!$D:$D)&amp;" "&amp;_xlfn.XLOOKUP($C103,'RES TECH'!$M:$M,'RES TECH'!$E:$E)&amp;" "&amp;_xlfn.XLOOKUP($C103,'RES TECH'!$M:$M,'RES TECH'!$F:$F)&amp;" "&amp;_xlfn.XLOOKUP($C103,'RES TECH'!$M:$M,'RES TECH'!$G:$G)&amp;" "&amp;_xlfn.XLOOKUP($C103,'RES TECH'!$M:$M,'RES TECH'!$H:$H)</f>
        <v>Residential Apartment Low Income Old Space cooling Air HP 3 Electricity</v>
      </c>
      <c r="E103" t="str">
        <f t="shared" si="1"/>
        <v>TJ</v>
      </c>
      <c r="F103" s="12" t="str">
        <f>IF(B103="*","*",_xlfn.XLOOKUP($C103,'RES TECH'!$M:$M,'RES TECH'!$R:$R))</f>
        <v>MW</v>
      </c>
    </row>
    <row r="104" spans="2:6" x14ac:dyDescent="0.25">
      <c r="B104" t="str">
        <f>IF('RES TECH'!N102=1,"PRE","*")</f>
        <v>PRE</v>
      </c>
      <c r="C104" t="str">
        <f>'RES TECH'!M102</f>
        <v>RESAPALOOldSCAHP4ELC20</v>
      </c>
      <c r="D104" t="str">
        <f>_xlfn.XLOOKUP($C104,'RES TECH'!$M:$M,'RES TECH'!$A:$A)&amp;" "&amp;_xlfn.XLOOKUP($C104,'RES TECH'!$M:$M,'RES TECH'!$B:$B)&amp;" "&amp;_xlfn.XLOOKUP($C104,'RES TECH'!$M:$M,'RES TECH'!$C:$C)&amp;" "&amp;_xlfn.XLOOKUP($C104,'RES TECH'!$M:$M,'RES TECH'!$D:$D)&amp;" "&amp;_xlfn.XLOOKUP($C104,'RES TECH'!$M:$M,'RES TECH'!$E:$E)&amp;" "&amp;_xlfn.XLOOKUP($C104,'RES TECH'!$M:$M,'RES TECH'!$F:$F)&amp;" "&amp;_xlfn.XLOOKUP($C104,'RES TECH'!$M:$M,'RES TECH'!$G:$G)&amp;" "&amp;_xlfn.XLOOKUP($C104,'RES TECH'!$M:$M,'RES TECH'!$H:$H)</f>
        <v>Residential Apartment Low Income Old Space cooling Air HP 4 Electricity</v>
      </c>
      <c r="E104" t="str">
        <f t="shared" si="1"/>
        <v>TJ</v>
      </c>
      <c r="F104" s="12" t="str">
        <f>IF(B104="*","*",_xlfn.XLOOKUP($C104,'RES TECH'!$M:$M,'RES TECH'!$R:$R))</f>
        <v>MW</v>
      </c>
    </row>
    <row r="105" spans="2:6" x14ac:dyDescent="0.25">
      <c r="B105" t="str">
        <f>IF('RES TECH'!N103=1,"PRE","*")</f>
        <v>PRE</v>
      </c>
      <c r="C105" t="str">
        <f>'RES TECH'!M103</f>
        <v>RESAPALOOldSCAHP4ELC22</v>
      </c>
      <c r="D105" t="str">
        <f>_xlfn.XLOOKUP($C105,'RES TECH'!$M:$M,'RES TECH'!$A:$A)&amp;" "&amp;_xlfn.XLOOKUP($C105,'RES TECH'!$M:$M,'RES TECH'!$B:$B)&amp;" "&amp;_xlfn.XLOOKUP($C105,'RES TECH'!$M:$M,'RES TECH'!$C:$C)&amp;" "&amp;_xlfn.XLOOKUP($C105,'RES TECH'!$M:$M,'RES TECH'!$D:$D)&amp;" "&amp;_xlfn.XLOOKUP($C105,'RES TECH'!$M:$M,'RES TECH'!$E:$E)&amp;" "&amp;_xlfn.XLOOKUP($C105,'RES TECH'!$M:$M,'RES TECH'!$F:$F)&amp;" "&amp;_xlfn.XLOOKUP($C105,'RES TECH'!$M:$M,'RES TECH'!$G:$G)&amp;" "&amp;_xlfn.XLOOKUP($C105,'RES TECH'!$M:$M,'RES TECH'!$H:$H)</f>
        <v>Residential Apartment Low Income Old Space cooling Air HP 4 Electricity</v>
      </c>
      <c r="E105" t="str">
        <f t="shared" si="1"/>
        <v>TJ</v>
      </c>
      <c r="F105" s="12" t="str">
        <f>IF(B105="*","*",_xlfn.XLOOKUP($C105,'RES TECH'!$M:$M,'RES TECH'!$R:$R))</f>
        <v>MW</v>
      </c>
    </row>
    <row r="106" spans="2:6" x14ac:dyDescent="0.25">
      <c r="B106" t="str">
        <f>IF('RES TECH'!N104=1,"PRE","*")</f>
        <v>PRE</v>
      </c>
      <c r="C106" t="str">
        <f>'RES TECH'!M104</f>
        <v>RESAPALOOldSCGHP1ELC20</v>
      </c>
      <c r="D106" t="str">
        <f>_xlfn.XLOOKUP($C106,'RES TECH'!$M:$M,'RES TECH'!$A:$A)&amp;" "&amp;_xlfn.XLOOKUP($C106,'RES TECH'!$M:$M,'RES TECH'!$B:$B)&amp;" "&amp;_xlfn.XLOOKUP($C106,'RES TECH'!$M:$M,'RES TECH'!$C:$C)&amp;" "&amp;_xlfn.XLOOKUP($C106,'RES TECH'!$M:$M,'RES TECH'!$D:$D)&amp;" "&amp;_xlfn.XLOOKUP($C106,'RES TECH'!$M:$M,'RES TECH'!$E:$E)&amp;" "&amp;_xlfn.XLOOKUP($C106,'RES TECH'!$M:$M,'RES TECH'!$F:$F)&amp;" "&amp;_xlfn.XLOOKUP($C106,'RES TECH'!$M:$M,'RES TECH'!$G:$G)&amp;" "&amp;_xlfn.XLOOKUP($C106,'RES TECH'!$M:$M,'RES TECH'!$H:$H)</f>
        <v>Residential Apartment Low Income Old Space cooling Geothermal HP 1 Electricity</v>
      </c>
      <c r="E106" t="str">
        <f t="shared" si="1"/>
        <v>TJ</v>
      </c>
      <c r="F106" s="12" t="str">
        <f>IF(B106="*","*",_xlfn.XLOOKUP($C106,'RES TECH'!$M:$M,'RES TECH'!$R:$R))</f>
        <v>MW</v>
      </c>
    </row>
    <row r="107" spans="2:6" x14ac:dyDescent="0.25">
      <c r="B107" t="str">
        <f>IF('RES TECH'!N105=1,"PRE","*")</f>
        <v>PRE</v>
      </c>
      <c r="C107" t="str">
        <f>'RES TECH'!M105</f>
        <v>RESAPALOOldSCGHP2ELC20</v>
      </c>
      <c r="D107" t="str">
        <f>_xlfn.XLOOKUP($C107,'RES TECH'!$M:$M,'RES TECH'!$A:$A)&amp;" "&amp;_xlfn.XLOOKUP($C107,'RES TECH'!$M:$M,'RES TECH'!$B:$B)&amp;" "&amp;_xlfn.XLOOKUP($C107,'RES TECH'!$M:$M,'RES TECH'!$C:$C)&amp;" "&amp;_xlfn.XLOOKUP($C107,'RES TECH'!$M:$M,'RES TECH'!$D:$D)&amp;" "&amp;_xlfn.XLOOKUP($C107,'RES TECH'!$M:$M,'RES TECH'!$E:$E)&amp;" "&amp;_xlfn.XLOOKUP($C107,'RES TECH'!$M:$M,'RES TECH'!$F:$F)&amp;" "&amp;_xlfn.XLOOKUP($C107,'RES TECH'!$M:$M,'RES TECH'!$G:$G)&amp;" "&amp;_xlfn.XLOOKUP($C107,'RES TECH'!$M:$M,'RES TECH'!$H:$H)</f>
        <v>Residential Apartment Low Income Old Space cooling Geothermal HP 2 Electricity</v>
      </c>
      <c r="E107" t="str">
        <f t="shared" si="1"/>
        <v>TJ</v>
      </c>
      <c r="F107" s="12" t="str">
        <f>IF(B107="*","*",_xlfn.XLOOKUP($C107,'RES TECH'!$M:$M,'RES TECH'!$R:$R))</f>
        <v>MW</v>
      </c>
    </row>
    <row r="108" spans="2:6" x14ac:dyDescent="0.25">
      <c r="B108" t="str">
        <f>IF('RES TECH'!N106=1,"PRE","*")</f>
        <v>*</v>
      </c>
      <c r="C108" t="str">
        <f>'RES TECH'!M106</f>
        <v>RESAPALOOldSCGHP3ELC20</v>
      </c>
      <c r="D108" t="str">
        <f>_xlfn.XLOOKUP($C108,'RES TECH'!$M:$M,'RES TECH'!$A:$A)&amp;" "&amp;_xlfn.XLOOKUP($C108,'RES TECH'!$M:$M,'RES TECH'!$B:$B)&amp;" "&amp;_xlfn.XLOOKUP($C108,'RES TECH'!$M:$M,'RES TECH'!$C:$C)&amp;" "&amp;_xlfn.XLOOKUP($C108,'RES TECH'!$M:$M,'RES TECH'!$D:$D)&amp;" "&amp;_xlfn.XLOOKUP($C108,'RES TECH'!$M:$M,'RES TECH'!$E:$E)&amp;" "&amp;_xlfn.XLOOKUP($C108,'RES TECH'!$M:$M,'RES TECH'!$F:$F)&amp;" "&amp;_xlfn.XLOOKUP($C108,'RES TECH'!$M:$M,'RES TECH'!$G:$G)&amp;" "&amp;_xlfn.XLOOKUP($C108,'RES TECH'!$M:$M,'RES TECH'!$H:$H)</f>
        <v>Residential Apartment Low Income Old Space cooling Geothermal HP 3 Electricity</v>
      </c>
      <c r="E108" t="str">
        <f t="shared" si="1"/>
        <v>*</v>
      </c>
      <c r="F108" s="12" t="str">
        <f>IF(B108="*","*",_xlfn.XLOOKUP($C108,'RES TECH'!$M:$M,'RES TECH'!$R:$R))</f>
        <v>*</v>
      </c>
    </row>
    <row r="109" spans="2:6" x14ac:dyDescent="0.25">
      <c r="B109" t="str">
        <f>IF('RES TECH'!N107=1,"PRE","*")</f>
        <v>PRE</v>
      </c>
      <c r="C109" t="str">
        <f>'RES TECH'!M107</f>
        <v>RESAPALOOldSCGHP3ELC20</v>
      </c>
      <c r="D109" t="str">
        <f>_xlfn.XLOOKUP($C109,'RES TECH'!$M:$M,'RES TECH'!$A:$A)&amp;" "&amp;_xlfn.XLOOKUP($C109,'RES TECH'!$M:$M,'RES TECH'!$B:$B)&amp;" "&amp;_xlfn.XLOOKUP($C109,'RES TECH'!$M:$M,'RES TECH'!$C:$C)&amp;" "&amp;_xlfn.XLOOKUP($C109,'RES TECH'!$M:$M,'RES TECH'!$D:$D)&amp;" "&amp;_xlfn.XLOOKUP($C109,'RES TECH'!$M:$M,'RES TECH'!$E:$E)&amp;" "&amp;_xlfn.XLOOKUP($C109,'RES TECH'!$M:$M,'RES TECH'!$F:$F)&amp;" "&amp;_xlfn.XLOOKUP($C109,'RES TECH'!$M:$M,'RES TECH'!$G:$G)&amp;" "&amp;_xlfn.XLOOKUP($C109,'RES TECH'!$M:$M,'RES TECH'!$H:$H)</f>
        <v>Residential Apartment Low Income Old Space cooling Geothermal HP 3 Electricity</v>
      </c>
      <c r="E109" t="str">
        <f t="shared" si="1"/>
        <v>TJ</v>
      </c>
      <c r="F109" s="12" t="str">
        <f>IF(B109="*","*",_xlfn.XLOOKUP($C109,'RES TECH'!$M:$M,'RES TECH'!$R:$R))</f>
        <v>MW</v>
      </c>
    </row>
    <row r="110" spans="2:6" x14ac:dyDescent="0.25">
      <c r="B110" t="str">
        <f>IF('RES TECH'!N108=1,"PRE","*")</f>
        <v>PRE</v>
      </c>
      <c r="C110" t="str">
        <f>'RES TECH'!M108</f>
        <v>RESAPALOOldSCGHP3ELC22</v>
      </c>
      <c r="D110" t="str">
        <f>_xlfn.XLOOKUP($C110,'RES TECH'!$M:$M,'RES TECH'!$A:$A)&amp;" "&amp;_xlfn.XLOOKUP($C110,'RES TECH'!$M:$M,'RES TECH'!$B:$B)&amp;" "&amp;_xlfn.XLOOKUP($C110,'RES TECH'!$M:$M,'RES TECH'!$C:$C)&amp;" "&amp;_xlfn.XLOOKUP($C110,'RES TECH'!$M:$M,'RES TECH'!$D:$D)&amp;" "&amp;_xlfn.XLOOKUP($C110,'RES TECH'!$M:$M,'RES TECH'!$E:$E)&amp;" "&amp;_xlfn.XLOOKUP($C110,'RES TECH'!$M:$M,'RES TECH'!$F:$F)&amp;" "&amp;_xlfn.XLOOKUP($C110,'RES TECH'!$M:$M,'RES TECH'!$G:$G)&amp;" "&amp;_xlfn.XLOOKUP($C110,'RES TECH'!$M:$M,'RES TECH'!$H:$H)</f>
        <v>Residential Apartment Low Income Old Space cooling Geothermal HP 3 Electricity</v>
      </c>
      <c r="E110" t="str">
        <f t="shared" si="1"/>
        <v>TJ</v>
      </c>
      <c r="F110" s="12" t="str">
        <f>IF(B110="*","*",_xlfn.XLOOKUP($C110,'RES TECH'!$M:$M,'RES TECH'!$R:$R))</f>
        <v>MW</v>
      </c>
    </row>
    <row r="111" spans="2:6" x14ac:dyDescent="0.25">
      <c r="B111" t="str">
        <f>IF('RES TECH'!N109=1,"PRE","*")</f>
        <v>PRE</v>
      </c>
      <c r="C111" t="str">
        <f>'RES TECH'!M109</f>
        <v>RESAPALOOldSCGHP3ELC23</v>
      </c>
      <c r="D111" t="str">
        <f>_xlfn.XLOOKUP($C111,'RES TECH'!$M:$M,'RES TECH'!$A:$A)&amp;" "&amp;_xlfn.XLOOKUP($C111,'RES TECH'!$M:$M,'RES TECH'!$B:$B)&amp;" "&amp;_xlfn.XLOOKUP($C111,'RES TECH'!$M:$M,'RES TECH'!$C:$C)&amp;" "&amp;_xlfn.XLOOKUP($C111,'RES TECH'!$M:$M,'RES TECH'!$D:$D)&amp;" "&amp;_xlfn.XLOOKUP($C111,'RES TECH'!$M:$M,'RES TECH'!$E:$E)&amp;" "&amp;_xlfn.XLOOKUP($C111,'RES TECH'!$M:$M,'RES TECH'!$F:$F)&amp;" "&amp;_xlfn.XLOOKUP($C111,'RES TECH'!$M:$M,'RES TECH'!$G:$G)&amp;" "&amp;_xlfn.XLOOKUP($C111,'RES TECH'!$M:$M,'RES TECH'!$H:$H)</f>
        <v>Residential Apartment Low Income Old Space cooling Geothermal HP 3 Electricity</v>
      </c>
      <c r="E111" t="str">
        <f t="shared" si="1"/>
        <v>TJ</v>
      </c>
      <c r="F111" s="12" t="str">
        <f>IF(B111="*","*",_xlfn.XLOOKUP($C111,'RES TECH'!$M:$M,'RES TECH'!$R:$R))</f>
        <v>MW</v>
      </c>
    </row>
    <row r="112" spans="2:6" x14ac:dyDescent="0.25">
      <c r="B112" t="str">
        <f>IF('RES TECH'!N110=1,"PRE","*")</f>
        <v>PRE</v>
      </c>
      <c r="C112" t="str">
        <f>'RES TECH'!M110</f>
        <v>RESAPALOOldSCGHP3ELC24</v>
      </c>
      <c r="D112" t="str">
        <f>_xlfn.XLOOKUP($C112,'RES TECH'!$M:$M,'RES TECH'!$A:$A)&amp;" "&amp;_xlfn.XLOOKUP($C112,'RES TECH'!$M:$M,'RES TECH'!$B:$B)&amp;" "&amp;_xlfn.XLOOKUP($C112,'RES TECH'!$M:$M,'RES TECH'!$C:$C)&amp;" "&amp;_xlfn.XLOOKUP($C112,'RES TECH'!$M:$M,'RES TECH'!$D:$D)&amp;" "&amp;_xlfn.XLOOKUP($C112,'RES TECH'!$M:$M,'RES TECH'!$E:$E)&amp;" "&amp;_xlfn.XLOOKUP($C112,'RES TECH'!$M:$M,'RES TECH'!$F:$F)&amp;" "&amp;_xlfn.XLOOKUP($C112,'RES TECH'!$M:$M,'RES TECH'!$G:$G)&amp;" "&amp;_xlfn.XLOOKUP($C112,'RES TECH'!$M:$M,'RES TECH'!$H:$H)</f>
        <v>Residential Apartment Low Income Old Space cooling Geothermal HP 3 Electricity</v>
      </c>
      <c r="E112" t="str">
        <f t="shared" si="1"/>
        <v>TJ</v>
      </c>
      <c r="F112" s="12" t="str">
        <f>IF(B112="*","*",_xlfn.XLOOKUP($C112,'RES TECH'!$M:$M,'RES TECH'!$R:$R))</f>
        <v>MW</v>
      </c>
    </row>
    <row r="113" spans="2:6" x14ac:dyDescent="0.25">
      <c r="B113" t="str">
        <f>IF('RES TECH'!N111=1,"PRE","*")</f>
        <v>*</v>
      </c>
      <c r="C113" t="str">
        <f>'RES TECH'!M111</f>
        <v>RESAPALOOldSCGHP4ELC20</v>
      </c>
      <c r="D113" t="str">
        <f>_xlfn.XLOOKUP($C113,'RES TECH'!$M:$M,'RES TECH'!$A:$A)&amp;" "&amp;_xlfn.XLOOKUP($C113,'RES TECH'!$M:$M,'RES TECH'!$B:$B)&amp;" "&amp;_xlfn.XLOOKUP($C113,'RES TECH'!$M:$M,'RES TECH'!$C:$C)&amp;" "&amp;_xlfn.XLOOKUP($C113,'RES TECH'!$M:$M,'RES TECH'!$D:$D)&amp;" "&amp;_xlfn.XLOOKUP($C113,'RES TECH'!$M:$M,'RES TECH'!$E:$E)&amp;" "&amp;_xlfn.XLOOKUP($C113,'RES TECH'!$M:$M,'RES TECH'!$F:$F)&amp;" "&amp;_xlfn.XLOOKUP($C113,'RES TECH'!$M:$M,'RES TECH'!$G:$G)&amp;" "&amp;_xlfn.XLOOKUP($C113,'RES TECH'!$M:$M,'RES TECH'!$H:$H)</f>
        <v>Residential Apartment Low Income Old Space cooling Geothermal HP 4 Electricity</v>
      </c>
      <c r="E113" t="str">
        <f t="shared" si="1"/>
        <v>*</v>
      </c>
      <c r="F113" s="12" t="str">
        <f>IF(B113="*","*",_xlfn.XLOOKUP($C113,'RES TECH'!$M:$M,'RES TECH'!$R:$R))</f>
        <v>*</v>
      </c>
    </row>
    <row r="114" spans="2:6" x14ac:dyDescent="0.25">
      <c r="B114" t="str">
        <f>IF('RES TECH'!N112=1,"PRE","*")</f>
        <v>PRE</v>
      </c>
      <c r="C114" t="str">
        <f>'RES TECH'!M112</f>
        <v>RESAPALOOldSCGHP4ELC20</v>
      </c>
      <c r="D114" t="str">
        <f>_xlfn.XLOOKUP($C114,'RES TECH'!$M:$M,'RES TECH'!$A:$A)&amp;" "&amp;_xlfn.XLOOKUP($C114,'RES TECH'!$M:$M,'RES TECH'!$B:$B)&amp;" "&amp;_xlfn.XLOOKUP($C114,'RES TECH'!$M:$M,'RES TECH'!$C:$C)&amp;" "&amp;_xlfn.XLOOKUP($C114,'RES TECH'!$M:$M,'RES TECH'!$D:$D)&amp;" "&amp;_xlfn.XLOOKUP($C114,'RES TECH'!$M:$M,'RES TECH'!$E:$E)&amp;" "&amp;_xlfn.XLOOKUP($C114,'RES TECH'!$M:$M,'RES TECH'!$F:$F)&amp;" "&amp;_xlfn.XLOOKUP($C114,'RES TECH'!$M:$M,'RES TECH'!$G:$G)&amp;" "&amp;_xlfn.XLOOKUP($C114,'RES TECH'!$M:$M,'RES TECH'!$H:$H)</f>
        <v>Residential Apartment Low Income Old Space cooling Geothermal HP 4 Electricity</v>
      </c>
      <c r="E114" t="str">
        <f t="shared" si="1"/>
        <v>TJ</v>
      </c>
      <c r="F114" s="12" t="str">
        <f>IF(B114="*","*",_xlfn.XLOOKUP($C114,'RES TECH'!$M:$M,'RES TECH'!$R:$R))</f>
        <v>MW</v>
      </c>
    </row>
    <row r="115" spans="2:6" x14ac:dyDescent="0.25">
      <c r="B115" t="str">
        <f>IF('RES TECH'!N113=1,"PRE","*")</f>
        <v>PRE</v>
      </c>
      <c r="C115" t="str">
        <f>'RES TECH'!M113</f>
        <v>RESAPALOOldSCGHP4ELC22</v>
      </c>
      <c r="D115" t="str">
        <f>_xlfn.XLOOKUP($C115,'RES TECH'!$M:$M,'RES TECH'!$A:$A)&amp;" "&amp;_xlfn.XLOOKUP($C115,'RES TECH'!$M:$M,'RES TECH'!$B:$B)&amp;" "&amp;_xlfn.XLOOKUP($C115,'RES TECH'!$M:$M,'RES TECH'!$C:$C)&amp;" "&amp;_xlfn.XLOOKUP($C115,'RES TECH'!$M:$M,'RES TECH'!$D:$D)&amp;" "&amp;_xlfn.XLOOKUP($C115,'RES TECH'!$M:$M,'RES TECH'!$E:$E)&amp;" "&amp;_xlfn.XLOOKUP($C115,'RES TECH'!$M:$M,'RES TECH'!$F:$F)&amp;" "&amp;_xlfn.XLOOKUP($C115,'RES TECH'!$M:$M,'RES TECH'!$G:$G)&amp;" "&amp;_xlfn.XLOOKUP($C115,'RES TECH'!$M:$M,'RES TECH'!$H:$H)</f>
        <v>Residential Apartment Low Income Old Space cooling Geothermal HP 4 Electricity</v>
      </c>
      <c r="E115" t="str">
        <f t="shared" si="1"/>
        <v>TJ</v>
      </c>
      <c r="F115" s="12" t="str">
        <f>IF(B115="*","*",_xlfn.XLOOKUP($C115,'RES TECH'!$M:$M,'RES TECH'!$R:$R))</f>
        <v>MW</v>
      </c>
    </row>
    <row r="116" spans="2:6" x14ac:dyDescent="0.25">
      <c r="B116" t="str">
        <f>IF('RES TECH'!N114=1,"PRE","*")</f>
        <v>PRE</v>
      </c>
      <c r="C116" t="str">
        <f>'RES TECH'!M114</f>
        <v>RESAPALOOldSCGHP4ELC23</v>
      </c>
      <c r="D116" t="str">
        <f>_xlfn.XLOOKUP($C116,'RES TECH'!$M:$M,'RES TECH'!$A:$A)&amp;" "&amp;_xlfn.XLOOKUP($C116,'RES TECH'!$M:$M,'RES TECH'!$B:$B)&amp;" "&amp;_xlfn.XLOOKUP($C116,'RES TECH'!$M:$M,'RES TECH'!$C:$C)&amp;" "&amp;_xlfn.XLOOKUP($C116,'RES TECH'!$M:$M,'RES TECH'!$D:$D)&amp;" "&amp;_xlfn.XLOOKUP($C116,'RES TECH'!$M:$M,'RES TECH'!$E:$E)&amp;" "&amp;_xlfn.XLOOKUP($C116,'RES TECH'!$M:$M,'RES TECH'!$F:$F)&amp;" "&amp;_xlfn.XLOOKUP($C116,'RES TECH'!$M:$M,'RES TECH'!$G:$G)&amp;" "&amp;_xlfn.XLOOKUP($C116,'RES TECH'!$M:$M,'RES TECH'!$H:$H)</f>
        <v>Residential Apartment Low Income Old Space cooling Geothermal HP 4 Electricity</v>
      </c>
      <c r="E116" t="str">
        <f t="shared" si="1"/>
        <v>TJ</v>
      </c>
      <c r="F116" s="12" t="str">
        <f>IF(B116="*","*",_xlfn.XLOOKUP($C116,'RES TECH'!$M:$M,'RES TECH'!$R:$R))</f>
        <v>MW</v>
      </c>
    </row>
    <row r="117" spans="2:6" x14ac:dyDescent="0.25">
      <c r="B117" t="str">
        <f>IF('RES TECH'!N115=1,"PRE","*")</f>
        <v>PRE</v>
      </c>
      <c r="C117" t="str">
        <f>'RES TECH'!M115</f>
        <v>RESAPALOOldSCGHP4ELC24</v>
      </c>
      <c r="D117" t="str">
        <f>_xlfn.XLOOKUP($C117,'RES TECH'!$M:$M,'RES TECH'!$A:$A)&amp;" "&amp;_xlfn.XLOOKUP($C117,'RES TECH'!$M:$M,'RES TECH'!$B:$B)&amp;" "&amp;_xlfn.XLOOKUP($C117,'RES TECH'!$M:$M,'RES TECH'!$C:$C)&amp;" "&amp;_xlfn.XLOOKUP($C117,'RES TECH'!$M:$M,'RES TECH'!$D:$D)&amp;" "&amp;_xlfn.XLOOKUP($C117,'RES TECH'!$M:$M,'RES TECH'!$E:$E)&amp;" "&amp;_xlfn.XLOOKUP($C117,'RES TECH'!$M:$M,'RES TECH'!$F:$F)&amp;" "&amp;_xlfn.XLOOKUP($C117,'RES TECH'!$M:$M,'RES TECH'!$G:$G)&amp;" "&amp;_xlfn.XLOOKUP($C117,'RES TECH'!$M:$M,'RES TECH'!$H:$H)</f>
        <v>Residential Apartment Low Income Old Space cooling Geothermal HP 4 Electricity</v>
      </c>
      <c r="E117" t="str">
        <f t="shared" si="1"/>
        <v>TJ</v>
      </c>
      <c r="F117" s="12" t="str">
        <f>IF(B117="*","*",_xlfn.XLOOKUP($C117,'RES TECH'!$M:$M,'RES TECH'!$R:$R))</f>
        <v>MW</v>
      </c>
    </row>
    <row r="118" spans="2:6" x14ac:dyDescent="0.25">
      <c r="B118" t="str">
        <f>IF('RES TECH'!N116=1,"PRE","*")</f>
        <v>PRE</v>
      </c>
      <c r="C118" t="str">
        <f>'RES TECH'!M116</f>
        <v>RESAPALOOldSCRAC1ELC20</v>
      </c>
      <c r="D118" t="str">
        <f>_xlfn.XLOOKUP($C118,'RES TECH'!$M:$M,'RES TECH'!$A:$A)&amp;" "&amp;_xlfn.XLOOKUP($C118,'RES TECH'!$M:$M,'RES TECH'!$B:$B)&amp;" "&amp;_xlfn.XLOOKUP($C118,'RES TECH'!$M:$M,'RES TECH'!$C:$C)&amp;" "&amp;_xlfn.XLOOKUP($C118,'RES TECH'!$M:$M,'RES TECH'!$D:$D)&amp;" "&amp;_xlfn.XLOOKUP($C118,'RES TECH'!$M:$M,'RES TECH'!$E:$E)&amp;" "&amp;_xlfn.XLOOKUP($C118,'RES TECH'!$M:$M,'RES TECH'!$F:$F)&amp;" "&amp;_xlfn.XLOOKUP($C118,'RES TECH'!$M:$M,'RES TECH'!$G:$G)&amp;" "&amp;_xlfn.XLOOKUP($C118,'RES TECH'!$M:$M,'RES TECH'!$H:$H)</f>
        <v>Residential Apartment Low Income Old Space cooling Room AC 1 Electricity</v>
      </c>
      <c r="E118" t="str">
        <f t="shared" si="1"/>
        <v>TJ</v>
      </c>
      <c r="F118" s="12" t="str">
        <f>IF(B118="*","*",_xlfn.XLOOKUP($C118,'RES TECH'!$M:$M,'RES TECH'!$R:$R))</f>
        <v>MW</v>
      </c>
    </row>
    <row r="119" spans="2:6" x14ac:dyDescent="0.25">
      <c r="B119" t="str">
        <f>IF('RES TECH'!N117=1,"PRE","*")</f>
        <v>PRE</v>
      </c>
      <c r="C119" t="str">
        <f>'RES TECH'!M117</f>
        <v>RESAPALOOldSCRAC2ELC20</v>
      </c>
      <c r="D119" t="str">
        <f>_xlfn.XLOOKUP($C119,'RES TECH'!$M:$M,'RES TECH'!$A:$A)&amp;" "&amp;_xlfn.XLOOKUP($C119,'RES TECH'!$M:$M,'RES TECH'!$B:$B)&amp;" "&amp;_xlfn.XLOOKUP($C119,'RES TECH'!$M:$M,'RES TECH'!$C:$C)&amp;" "&amp;_xlfn.XLOOKUP($C119,'RES TECH'!$M:$M,'RES TECH'!$D:$D)&amp;" "&amp;_xlfn.XLOOKUP($C119,'RES TECH'!$M:$M,'RES TECH'!$E:$E)&amp;" "&amp;_xlfn.XLOOKUP($C119,'RES TECH'!$M:$M,'RES TECH'!$F:$F)&amp;" "&amp;_xlfn.XLOOKUP($C119,'RES TECH'!$M:$M,'RES TECH'!$G:$G)&amp;" "&amp;_xlfn.XLOOKUP($C119,'RES TECH'!$M:$M,'RES TECH'!$H:$H)</f>
        <v>Residential Apartment Low Income Old Space cooling Room AC 2 Electricity</v>
      </c>
      <c r="E119" t="str">
        <f t="shared" si="1"/>
        <v>TJ</v>
      </c>
      <c r="F119" s="12" t="str">
        <f>IF(B119="*","*",_xlfn.XLOOKUP($C119,'RES TECH'!$M:$M,'RES TECH'!$R:$R))</f>
        <v>MW</v>
      </c>
    </row>
    <row r="120" spans="2:6" x14ac:dyDescent="0.25">
      <c r="B120" t="str">
        <f>IF('RES TECH'!N118=1,"PRE","*")</f>
        <v>PRE</v>
      </c>
      <c r="C120" t="str">
        <f>'RES TECH'!M118</f>
        <v>RESAPALOOldSCRAC2ELC30</v>
      </c>
      <c r="D120" t="str">
        <f>_xlfn.XLOOKUP($C120,'RES TECH'!$M:$M,'RES TECH'!$A:$A)&amp;" "&amp;_xlfn.XLOOKUP($C120,'RES TECH'!$M:$M,'RES TECH'!$B:$B)&amp;" "&amp;_xlfn.XLOOKUP($C120,'RES TECH'!$M:$M,'RES TECH'!$C:$C)&amp;" "&amp;_xlfn.XLOOKUP($C120,'RES TECH'!$M:$M,'RES TECH'!$D:$D)&amp;" "&amp;_xlfn.XLOOKUP($C120,'RES TECH'!$M:$M,'RES TECH'!$E:$E)&amp;" "&amp;_xlfn.XLOOKUP($C120,'RES TECH'!$M:$M,'RES TECH'!$F:$F)&amp;" "&amp;_xlfn.XLOOKUP($C120,'RES TECH'!$M:$M,'RES TECH'!$G:$G)&amp;" "&amp;_xlfn.XLOOKUP($C120,'RES TECH'!$M:$M,'RES TECH'!$H:$H)</f>
        <v>Residential Apartment Low Income Old Space cooling Room AC 2 Electricity</v>
      </c>
      <c r="E120" t="str">
        <f t="shared" si="1"/>
        <v>TJ</v>
      </c>
      <c r="F120" s="12" t="str">
        <f>IF(B120="*","*",_xlfn.XLOOKUP($C120,'RES TECH'!$M:$M,'RES TECH'!$R:$R))</f>
        <v>MW</v>
      </c>
    </row>
    <row r="121" spans="2:6" x14ac:dyDescent="0.25">
      <c r="B121" t="str">
        <f>IF('RES TECH'!N119=1,"PRE","*")</f>
        <v>PRE</v>
      </c>
      <c r="C121" t="str">
        <f>'RES TECH'!M119</f>
        <v>RESAPALOOldSCRAC2ELC40</v>
      </c>
      <c r="D121" t="str">
        <f>_xlfn.XLOOKUP($C121,'RES TECH'!$M:$M,'RES TECH'!$A:$A)&amp;" "&amp;_xlfn.XLOOKUP($C121,'RES TECH'!$M:$M,'RES TECH'!$B:$B)&amp;" "&amp;_xlfn.XLOOKUP($C121,'RES TECH'!$M:$M,'RES TECH'!$C:$C)&amp;" "&amp;_xlfn.XLOOKUP($C121,'RES TECH'!$M:$M,'RES TECH'!$D:$D)&amp;" "&amp;_xlfn.XLOOKUP($C121,'RES TECH'!$M:$M,'RES TECH'!$E:$E)&amp;" "&amp;_xlfn.XLOOKUP($C121,'RES TECH'!$M:$M,'RES TECH'!$F:$F)&amp;" "&amp;_xlfn.XLOOKUP($C121,'RES TECH'!$M:$M,'RES TECH'!$G:$G)&amp;" "&amp;_xlfn.XLOOKUP($C121,'RES TECH'!$M:$M,'RES TECH'!$H:$H)</f>
        <v>Residential Apartment Low Income Old Space cooling Room AC 2 Electricity</v>
      </c>
      <c r="E121" t="str">
        <f t="shared" si="1"/>
        <v>TJ</v>
      </c>
      <c r="F121" s="12" t="str">
        <f>IF(B121="*","*",_xlfn.XLOOKUP($C121,'RES TECH'!$M:$M,'RES TECH'!$R:$R))</f>
        <v>MW</v>
      </c>
    </row>
    <row r="122" spans="2:6" x14ac:dyDescent="0.25">
      <c r="B122" t="str">
        <f>IF('RES TECH'!N120=1,"PRE","*")</f>
        <v>PRE</v>
      </c>
      <c r="C122" t="str">
        <f>'RES TECH'!M120</f>
        <v>RESAPALOOldSCRAC3ELC20</v>
      </c>
      <c r="D122" t="str">
        <f>_xlfn.XLOOKUP($C122,'RES TECH'!$M:$M,'RES TECH'!$A:$A)&amp;" "&amp;_xlfn.XLOOKUP($C122,'RES TECH'!$M:$M,'RES TECH'!$B:$B)&amp;" "&amp;_xlfn.XLOOKUP($C122,'RES TECH'!$M:$M,'RES TECH'!$C:$C)&amp;" "&amp;_xlfn.XLOOKUP($C122,'RES TECH'!$M:$M,'RES TECH'!$D:$D)&amp;" "&amp;_xlfn.XLOOKUP($C122,'RES TECH'!$M:$M,'RES TECH'!$E:$E)&amp;" "&amp;_xlfn.XLOOKUP($C122,'RES TECH'!$M:$M,'RES TECH'!$F:$F)&amp;" "&amp;_xlfn.XLOOKUP($C122,'RES TECH'!$M:$M,'RES TECH'!$G:$G)&amp;" "&amp;_xlfn.XLOOKUP($C122,'RES TECH'!$M:$M,'RES TECH'!$H:$H)</f>
        <v>Residential Apartment Low Income Old Space cooling Room AC 3 Electricity</v>
      </c>
      <c r="E122" t="str">
        <f t="shared" si="1"/>
        <v>TJ</v>
      </c>
      <c r="F122" s="12" t="str">
        <f>IF(B122="*","*",_xlfn.XLOOKUP($C122,'RES TECH'!$M:$M,'RES TECH'!$R:$R))</f>
        <v>MW</v>
      </c>
    </row>
    <row r="123" spans="2:6" x14ac:dyDescent="0.25">
      <c r="B123" t="str">
        <f>IF('RES TECH'!N121=1,"PRE","*")</f>
        <v>PRE</v>
      </c>
      <c r="C123" t="str">
        <f>'RES TECH'!M121</f>
        <v>RESAPALOOldSCRAC4ELC20</v>
      </c>
      <c r="D123" t="str">
        <f>_xlfn.XLOOKUP($C123,'RES TECH'!$M:$M,'RES TECH'!$A:$A)&amp;" "&amp;_xlfn.XLOOKUP($C123,'RES TECH'!$M:$M,'RES TECH'!$B:$B)&amp;" "&amp;_xlfn.XLOOKUP($C123,'RES TECH'!$M:$M,'RES TECH'!$C:$C)&amp;" "&amp;_xlfn.XLOOKUP($C123,'RES TECH'!$M:$M,'RES TECH'!$D:$D)&amp;" "&amp;_xlfn.XLOOKUP($C123,'RES TECH'!$M:$M,'RES TECH'!$E:$E)&amp;" "&amp;_xlfn.XLOOKUP($C123,'RES TECH'!$M:$M,'RES TECH'!$F:$F)&amp;" "&amp;_xlfn.XLOOKUP($C123,'RES TECH'!$M:$M,'RES TECH'!$G:$G)&amp;" "&amp;_xlfn.XLOOKUP($C123,'RES TECH'!$M:$M,'RES TECH'!$H:$H)</f>
        <v>Residential Apartment Low Income Old Space cooling Room AC 4 Electricity</v>
      </c>
      <c r="E123" t="str">
        <f t="shared" si="1"/>
        <v>TJ</v>
      </c>
      <c r="F123" s="12" t="str">
        <f>IF(B123="*","*",_xlfn.XLOOKUP($C123,'RES TECH'!$M:$M,'RES TECH'!$R:$R))</f>
        <v>MW</v>
      </c>
    </row>
    <row r="124" spans="2:6" x14ac:dyDescent="0.25">
      <c r="B124" t="str">
        <f>IF('RES TECH'!N122=1,"PRE","*")</f>
        <v>PRE</v>
      </c>
      <c r="C124" t="str">
        <f>'RES TECH'!M122</f>
        <v>RESAPALOOldSCRAC4ELC22</v>
      </c>
      <c r="D124" t="str">
        <f>_xlfn.XLOOKUP($C124,'RES TECH'!$M:$M,'RES TECH'!$A:$A)&amp;" "&amp;_xlfn.XLOOKUP($C124,'RES TECH'!$M:$M,'RES TECH'!$B:$B)&amp;" "&amp;_xlfn.XLOOKUP($C124,'RES TECH'!$M:$M,'RES TECH'!$C:$C)&amp;" "&amp;_xlfn.XLOOKUP($C124,'RES TECH'!$M:$M,'RES TECH'!$D:$D)&amp;" "&amp;_xlfn.XLOOKUP($C124,'RES TECH'!$M:$M,'RES TECH'!$E:$E)&amp;" "&amp;_xlfn.XLOOKUP($C124,'RES TECH'!$M:$M,'RES TECH'!$F:$F)&amp;" "&amp;_xlfn.XLOOKUP($C124,'RES TECH'!$M:$M,'RES TECH'!$G:$G)&amp;" "&amp;_xlfn.XLOOKUP($C124,'RES TECH'!$M:$M,'RES TECH'!$H:$H)</f>
        <v>Residential Apartment Low Income Old Space cooling Room AC 4 Electricity</v>
      </c>
      <c r="E124" t="str">
        <f t="shared" si="1"/>
        <v>TJ</v>
      </c>
      <c r="F124" s="12" t="str">
        <f>IF(B124="*","*",_xlfn.XLOOKUP($C124,'RES TECH'!$M:$M,'RES TECH'!$R:$R))</f>
        <v>MW</v>
      </c>
    </row>
    <row r="125" spans="2:6" x14ac:dyDescent="0.25">
      <c r="B125" t="str">
        <f>IF('RES TECH'!N123=1,"PRE","*")</f>
        <v>PRE</v>
      </c>
      <c r="C125" t="str">
        <f>'RES TECH'!M123</f>
        <v>RESAPALOOldSCRAC4ELC30</v>
      </c>
      <c r="D125" t="str">
        <f>_xlfn.XLOOKUP($C125,'RES TECH'!$M:$M,'RES TECH'!$A:$A)&amp;" "&amp;_xlfn.XLOOKUP($C125,'RES TECH'!$M:$M,'RES TECH'!$B:$B)&amp;" "&amp;_xlfn.XLOOKUP($C125,'RES TECH'!$M:$M,'RES TECH'!$C:$C)&amp;" "&amp;_xlfn.XLOOKUP($C125,'RES TECH'!$M:$M,'RES TECH'!$D:$D)&amp;" "&amp;_xlfn.XLOOKUP($C125,'RES TECH'!$M:$M,'RES TECH'!$E:$E)&amp;" "&amp;_xlfn.XLOOKUP($C125,'RES TECH'!$M:$M,'RES TECH'!$F:$F)&amp;" "&amp;_xlfn.XLOOKUP($C125,'RES TECH'!$M:$M,'RES TECH'!$G:$G)&amp;" "&amp;_xlfn.XLOOKUP($C125,'RES TECH'!$M:$M,'RES TECH'!$H:$H)</f>
        <v>Residential Apartment Low Income Old Space cooling Room AC 4 Electricity</v>
      </c>
      <c r="E125" t="str">
        <f t="shared" si="1"/>
        <v>TJ</v>
      </c>
      <c r="F125" s="12" t="str">
        <f>IF(B125="*","*",_xlfn.XLOOKUP($C125,'RES TECH'!$M:$M,'RES TECH'!$R:$R))</f>
        <v>MW</v>
      </c>
    </row>
    <row r="126" spans="2:6" x14ac:dyDescent="0.25">
      <c r="B126" t="str">
        <f>IF('RES TECH'!N124=1,"PRE","*")</f>
        <v>PRE</v>
      </c>
      <c r="C126" t="str">
        <f>'RES TECH'!M124</f>
        <v>RESAPALOOldSCRAC4ELC40</v>
      </c>
      <c r="D126" t="str">
        <f>_xlfn.XLOOKUP($C126,'RES TECH'!$M:$M,'RES TECH'!$A:$A)&amp;" "&amp;_xlfn.XLOOKUP($C126,'RES TECH'!$M:$M,'RES TECH'!$B:$B)&amp;" "&amp;_xlfn.XLOOKUP($C126,'RES TECH'!$M:$M,'RES TECH'!$C:$C)&amp;" "&amp;_xlfn.XLOOKUP($C126,'RES TECH'!$M:$M,'RES TECH'!$D:$D)&amp;" "&amp;_xlfn.XLOOKUP($C126,'RES TECH'!$M:$M,'RES TECH'!$E:$E)&amp;" "&amp;_xlfn.XLOOKUP($C126,'RES TECH'!$M:$M,'RES TECH'!$F:$F)&amp;" "&amp;_xlfn.XLOOKUP($C126,'RES TECH'!$M:$M,'RES TECH'!$G:$G)&amp;" "&amp;_xlfn.XLOOKUP($C126,'RES TECH'!$M:$M,'RES TECH'!$H:$H)</f>
        <v>Residential Apartment Low Income Old Space cooling Room AC 4 Electricity</v>
      </c>
      <c r="E126" t="str">
        <f t="shared" si="1"/>
        <v>TJ</v>
      </c>
      <c r="F126" s="12" t="str">
        <f>IF(B126="*","*",_xlfn.XLOOKUP($C126,'RES TECH'!$M:$M,'RES TECH'!$R:$R))</f>
        <v>MW</v>
      </c>
    </row>
    <row r="127" spans="2:6" x14ac:dyDescent="0.25">
      <c r="B127" t="str">
        <f>IF('RES TECH'!N125=1,"PRE","*")</f>
        <v>PRE</v>
      </c>
      <c r="C127" t="str">
        <f>'RES TECH'!M125</f>
        <v>RESAPALOOldSCCAC1ELC20</v>
      </c>
      <c r="D127" t="str">
        <f>_xlfn.XLOOKUP($C127,'RES TECH'!$M:$M,'RES TECH'!$A:$A)&amp;" "&amp;_xlfn.XLOOKUP($C127,'RES TECH'!$M:$M,'RES TECH'!$B:$B)&amp;" "&amp;_xlfn.XLOOKUP($C127,'RES TECH'!$M:$M,'RES TECH'!$C:$C)&amp;" "&amp;_xlfn.XLOOKUP($C127,'RES TECH'!$M:$M,'RES TECH'!$D:$D)&amp;" "&amp;_xlfn.XLOOKUP($C127,'RES TECH'!$M:$M,'RES TECH'!$E:$E)&amp;" "&amp;_xlfn.XLOOKUP($C127,'RES TECH'!$M:$M,'RES TECH'!$F:$F)&amp;" "&amp;_xlfn.XLOOKUP($C127,'RES TECH'!$M:$M,'RES TECH'!$G:$G)&amp;" "&amp;_xlfn.XLOOKUP($C127,'RES TECH'!$M:$M,'RES TECH'!$H:$H)</f>
        <v>Residential Apartment Low Income Old Space cooling Central AC 1 Electricity</v>
      </c>
      <c r="E127" t="str">
        <f t="shared" si="1"/>
        <v>TJ</v>
      </c>
      <c r="F127" s="12" t="str">
        <f>IF(B127="*","*",_xlfn.XLOOKUP($C127,'RES TECH'!$M:$M,'RES TECH'!$R:$R))</f>
        <v>MW</v>
      </c>
    </row>
    <row r="128" spans="2:6" x14ac:dyDescent="0.25">
      <c r="B128" t="str">
        <f>IF('RES TECH'!N126=1,"PRE","*")</f>
        <v>PRE</v>
      </c>
      <c r="C128" t="str">
        <f>'RES TECH'!M126</f>
        <v>RESAPALOOldSCCAC1ELC23</v>
      </c>
      <c r="D128" t="str">
        <f>_xlfn.XLOOKUP($C128,'RES TECH'!$M:$M,'RES TECH'!$A:$A)&amp;" "&amp;_xlfn.XLOOKUP($C128,'RES TECH'!$M:$M,'RES TECH'!$B:$B)&amp;" "&amp;_xlfn.XLOOKUP($C128,'RES TECH'!$M:$M,'RES TECH'!$C:$C)&amp;" "&amp;_xlfn.XLOOKUP($C128,'RES TECH'!$M:$M,'RES TECH'!$D:$D)&amp;" "&amp;_xlfn.XLOOKUP($C128,'RES TECH'!$M:$M,'RES TECH'!$E:$E)&amp;" "&amp;_xlfn.XLOOKUP($C128,'RES TECH'!$M:$M,'RES TECH'!$F:$F)&amp;" "&amp;_xlfn.XLOOKUP($C128,'RES TECH'!$M:$M,'RES TECH'!$G:$G)&amp;" "&amp;_xlfn.XLOOKUP($C128,'RES TECH'!$M:$M,'RES TECH'!$H:$H)</f>
        <v>Residential Apartment Low Income Old Space cooling Central AC 1 Electricity</v>
      </c>
      <c r="E128" t="str">
        <f t="shared" si="1"/>
        <v>TJ</v>
      </c>
      <c r="F128" s="12" t="str">
        <f>IF(B128="*","*",_xlfn.XLOOKUP($C128,'RES TECH'!$M:$M,'RES TECH'!$R:$R))</f>
        <v>MW</v>
      </c>
    </row>
    <row r="129" spans="2:6" x14ac:dyDescent="0.25">
      <c r="B129" t="str">
        <f>IF('RES TECH'!N127=1,"PRE","*")</f>
        <v>PRE</v>
      </c>
      <c r="C129" t="str">
        <f>'RES TECH'!M127</f>
        <v>RESAPALOOldSCCAC2ELC20</v>
      </c>
      <c r="D129" t="str">
        <f>_xlfn.XLOOKUP($C129,'RES TECH'!$M:$M,'RES TECH'!$A:$A)&amp;" "&amp;_xlfn.XLOOKUP($C129,'RES TECH'!$M:$M,'RES TECH'!$B:$B)&amp;" "&amp;_xlfn.XLOOKUP($C129,'RES TECH'!$M:$M,'RES TECH'!$C:$C)&amp;" "&amp;_xlfn.XLOOKUP($C129,'RES TECH'!$M:$M,'RES TECH'!$D:$D)&amp;" "&amp;_xlfn.XLOOKUP($C129,'RES TECH'!$M:$M,'RES TECH'!$E:$E)&amp;" "&amp;_xlfn.XLOOKUP($C129,'RES TECH'!$M:$M,'RES TECH'!$F:$F)&amp;" "&amp;_xlfn.XLOOKUP($C129,'RES TECH'!$M:$M,'RES TECH'!$G:$G)&amp;" "&amp;_xlfn.XLOOKUP($C129,'RES TECH'!$M:$M,'RES TECH'!$H:$H)</f>
        <v>Residential Apartment Low Income Old Space cooling Central AC 2 Electricity</v>
      </c>
      <c r="E129" t="str">
        <f t="shared" si="1"/>
        <v>TJ</v>
      </c>
      <c r="F129" s="12" t="str">
        <f>IF(B129="*","*",_xlfn.XLOOKUP($C129,'RES TECH'!$M:$M,'RES TECH'!$R:$R))</f>
        <v>MW</v>
      </c>
    </row>
    <row r="130" spans="2:6" x14ac:dyDescent="0.25">
      <c r="B130" t="str">
        <f>IF('RES TECH'!N128=1,"PRE","*")</f>
        <v>PRE</v>
      </c>
      <c r="C130" t="str">
        <f>'RES TECH'!M128</f>
        <v>RESAPALOOldSCCAC2ELC23</v>
      </c>
      <c r="D130" t="str">
        <f>_xlfn.XLOOKUP($C130,'RES TECH'!$M:$M,'RES TECH'!$A:$A)&amp;" "&amp;_xlfn.XLOOKUP($C130,'RES TECH'!$M:$M,'RES TECH'!$B:$B)&amp;" "&amp;_xlfn.XLOOKUP($C130,'RES TECH'!$M:$M,'RES TECH'!$C:$C)&amp;" "&amp;_xlfn.XLOOKUP($C130,'RES TECH'!$M:$M,'RES TECH'!$D:$D)&amp;" "&amp;_xlfn.XLOOKUP($C130,'RES TECH'!$M:$M,'RES TECH'!$E:$E)&amp;" "&amp;_xlfn.XLOOKUP($C130,'RES TECH'!$M:$M,'RES TECH'!$F:$F)&amp;" "&amp;_xlfn.XLOOKUP($C130,'RES TECH'!$M:$M,'RES TECH'!$G:$G)&amp;" "&amp;_xlfn.XLOOKUP($C130,'RES TECH'!$M:$M,'RES TECH'!$H:$H)</f>
        <v>Residential Apartment Low Income Old Space cooling Central AC 2 Electricity</v>
      </c>
      <c r="E130" t="str">
        <f t="shared" si="1"/>
        <v>TJ</v>
      </c>
      <c r="F130" s="12" t="str">
        <f>IF(B130="*","*",_xlfn.XLOOKUP($C130,'RES TECH'!$M:$M,'RES TECH'!$R:$R))</f>
        <v>MW</v>
      </c>
    </row>
    <row r="131" spans="2:6" x14ac:dyDescent="0.25">
      <c r="B131" t="str">
        <f>IF('RES TECH'!N129=1,"PRE","*")</f>
        <v>PRE</v>
      </c>
      <c r="C131" t="str">
        <f>'RES TECH'!M129</f>
        <v>RESAPALOOldSCCAC3ELC20</v>
      </c>
      <c r="D131" t="str">
        <f>_xlfn.XLOOKUP($C131,'RES TECH'!$M:$M,'RES TECH'!$A:$A)&amp;" "&amp;_xlfn.XLOOKUP($C131,'RES TECH'!$M:$M,'RES TECH'!$B:$B)&amp;" "&amp;_xlfn.XLOOKUP($C131,'RES TECH'!$M:$M,'RES TECH'!$C:$C)&amp;" "&amp;_xlfn.XLOOKUP($C131,'RES TECH'!$M:$M,'RES TECH'!$D:$D)&amp;" "&amp;_xlfn.XLOOKUP($C131,'RES TECH'!$M:$M,'RES TECH'!$E:$E)&amp;" "&amp;_xlfn.XLOOKUP($C131,'RES TECH'!$M:$M,'RES TECH'!$F:$F)&amp;" "&amp;_xlfn.XLOOKUP($C131,'RES TECH'!$M:$M,'RES TECH'!$G:$G)&amp;" "&amp;_xlfn.XLOOKUP($C131,'RES TECH'!$M:$M,'RES TECH'!$H:$H)</f>
        <v>Residential Apartment Low Income Old Space cooling Central AC 3 Electricity</v>
      </c>
      <c r="E131" t="str">
        <f t="shared" si="1"/>
        <v>TJ</v>
      </c>
      <c r="F131" s="12" t="str">
        <f>IF(B131="*","*",_xlfn.XLOOKUP($C131,'RES TECH'!$M:$M,'RES TECH'!$R:$R))</f>
        <v>MW</v>
      </c>
    </row>
    <row r="132" spans="2:6" x14ac:dyDescent="0.25">
      <c r="B132" t="str">
        <f>IF('RES TECH'!N130=1,"PRE","*")</f>
        <v>PRE</v>
      </c>
      <c r="C132" t="str">
        <f>'RES TECH'!M130</f>
        <v>RESAPALOOldSCCAC3ELC23</v>
      </c>
      <c r="D132" t="str">
        <f>_xlfn.XLOOKUP($C132,'RES TECH'!$M:$M,'RES TECH'!$A:$A)&amp;" "&amp;_xlfn.XLOOKUP($C132,'RES TECH'!$M:$M,'RES TECH'!$B:$B)&amp;" "&amp;_xlfn.XLOOKUP($C132,'RES TECH'!$M:$M,'RES TECH'!$C:$C)&amp;" "&amp;_xlfn.XLOOKUP($C132,'RES TECH'!$M:$M,'RES TECH'!$D:$D)&amp;" "&amp;_xlfn.XLOOKUP($C132,'RES TECH'!$M:$M,'RES TECH'!$E:$E)&amp;" "&amp;_xlfn.XLOOKUP($C132,'RES TECH'!$M:$M,'RES TECH'!$F:$F)&amp;" "&amp;_xlfn.XLOOKUP($C132,'RES TECH'!$M:$M,'RES TECH'!$G:$G)&amp;" "&amp;_xlfn.XLOOKUP($C132,'RES TECH'!$M:$M,'RES TECH'!$H:$H)</f>
        <v>Residential Apartment Low Income Old Space cooling Central AC 3 Electricity</v>
      </c>
      <c r="E132" t="str">
        <f t="shared" si="1"/>
        <v>TJ</v>
      </c>
      <c r="F132" s="12" t="str">
        <f>IF(B132="*","*",_xlfn.XLOOKUP($C132,'RES TECH'!$M:$M,'RES TECH'!$R:$R))</f>
        <v>MW</v>
      </c>
    </row>
    <row r="133" spans="2:6" x14ac:dyDescent="0.25">
      <c r="B133" t="str">
        <f>IF('RES TECH'!N131=1,"PRE","*")</f>
        <v>PRE</v>
      </c>
      <c r="C133" t="str">
        <f>'RES TECH'!M131</f>
        <v>RESAPALOOldSCCAC4ELC20</v>
      </c>
      <c r="D133" t="str">
        <f>_xlfn.XLOOKUP($C133,'RES TECH'!$M:$M,'RES TECH'!$A:$A)&amp;" "&amp;_xlfn.XLOOKUP($C133,'RES TECH'!$M:$M,'RES TECH'!$B:$B)&amp;" "&amp;_xlfn.XLOOKUP($C133,'RES TECH'!$M:$M,'RES TECH'!$C:$C)&amp;" "&amp;_xlfn.XLOOKUP($C133,'RES TECH'!$M:$M,'RES TECH'!$D:$D)&amp;" "&amp;_xlfn.XLOOKUP($C133,'RES TECH'!$M:$M,'RES TECH'!$E:$E)&amp;" "&amp;_xlfn.XLOOKUP($C133,'RES TECH'!$M:$M,'RES TECH'!$F:$F)&amp;" "&amp;_xlfn.XLOOKUP($C133,'RES TECH'!$M:$M,'RES TECH'!$G:$G)&amp;" "&amp;_xlfn.XLOOKUP($C133,'RES TECH'!$M:$M,'RES TECH'!$H:$H)</f>
        <v>Residential Apartment Low Income Old Space cooling Central AC 4 Electricity</v>
      </c>
      <c r="E133" t="str">
        <f t="shared" ref="E133:E196" si="2">IF(F133="*","*",IF(F133="Mlma","Mlm","TJ"))</f>
        <v>TJ</v>
      </c>
      <c r="F133" s="12" t="str">
        <f>IF(B133="*","*",_xlfn.XLOOKUP($C133,'RES TECH'!$M:$M,'RES TECH'!$R:$R))</f>
        <v>MW</v>
      </c>
    </row>
    <row r="134" spans="2:6" x14ac:dyDescent="0.25">
      <c r="B134" t="str">
        <f>IF('RES TECH'!N132=1,"PRE","*")</f>
        <v>PRE</v>
      </c>
      <c r="C134" t="str">
        <f>'RES TECH'!M132</f>
        <v>RESAPALOOldSCCAC4ELC22</v>
      </c>
      <c r="D134" t="str">
        <f>_xlfn.XLOOKUP($C134,'RES TECH'!$M:$M,'RES TECH'!$A:$A)&amp;" "&amp;_xlfn.XLOOKUP($C134,'RES TECH'!$M:$M,'RES TECH'!$B:$B)&amp;" "&amp;_xlfn.XLOOKUP($C134,'RES TECH'!$M:$M,'RES TECH'!$C:$C)&amp;" "&amp;_xlfn.XLOOKUP($C134,'RES TECH'!$M:$M,'RES TECH'!$D:$D)&amp;" "&amp;_xlfn.XLOOKUP($C134,'RES TECH'!$M:$M,'RES TECH'!$E:$E)&amp;" "&amp;_xlfn.XLOOKUP($C134,'RES TECH'!$M:$M,'RES TECH'!$F:$F)&amp;" "&amp;_xlfn.XLOOKUP($C134,'RES TECH'!$M:$M,'RES TECH'!$G:$G)&amp;" "&amp;_xlfn.XLOOKUP($C134,'RES TECH'!$M:$M,'RES TECH'!$H:$H)</f>
        <v>Residential Apartment Low Income Old Space cooling Central AC 4 Electricity</v>
      </c>
      <c r="E134" t="str">
        <f t="shared" si="2"/>
        <v>TJ</v>
      </c>
      <c r="F134" s="12" t="str">
        <f>IF(B134="*","*",_xlfn.XLOOKUP($C134,'RES TECH'!$M:$M,'RES TECH'!$R:$R))</f>
        <v>MW</v>
      </c>
    </row>
    <row r="135" spans="2:6" x14ac:dyDescent="0.25">
      <c r="B135" t="str">
        <f>IF('RES TECH'!N133=1,"PRE","*")</f>
        <v>PRE</v>
      </c>
      <c r="C135" t="str">
        <f>'RES TECH'!M133</f>
        <v>RESAPALOOldRETF1ELC20</v>
      </c>
      <c r="D135" t="str">
        <f>_xlfn.XLOOKUP($C135,'RES TECH'!$M:$M,'RES TECH'!$A:$A)&amp;" "&amp;_xlfn.XLOOKUP($C135,'RES TECH'!$M:$M,'RES TECH'!$B:$B)&amp;" "&amp;_xlfn.XLOOKUP($C135,'RES TECH'!$M:$M,'RES TECH'!$C:$C)&amp;" "&amp;_xlfn.XLOOKUP($C135,'RES TECH'!$M:$M,'RES TECH'!$D:$D)&amp;" "&amp;_xlfn.XLOOKUP($C135,'RES TECH'!$M:$M,'RES TECH'!$E:$E)&amp;" "&amp;_xlfn.XLOOKUP($C135,'RES TECH'!$M:$M,'RES TECH'!$F:$F)&amp;" "&amp;_xlfn.XLOOKUP($C135,'RES TECH'!$M:$M,'RES TECH'!$G:$G)&amp;" "&amp;_xlfn.XLOOKUP($C135,'RES TECH'!$M:$M,'RES TECH'!$H:$H)</f>
        <v>Residential Apartment Low Income Old Refrigeration  TF1 Electricity</v>
      </c>
      <c r="E135" t="str">
        <f t="shared" si="2"/>
        <v>TJ</v>
      </c>
      <c r="F135" s="12" t="str">
        <f>IF(B135="*","*",_xlfn.XLOOKUP($C135,'RES TECH'!$M:$M,'RES TECH'!$R:$R))</f>
        <v>TJa</v>
      </c>
    </row>
    <row r="136" spans="2:6" x14ac:dyDescent="0.25">
      <c r="B136" t="str">
        <f>IF('RES TECH'!N134=1,"PRE","*")</f>
        <v>PRE</v>
      </c>
      <c r="C136" t="str">
        <f>'RES TECH'!M134</f>
        <v>RESAPALOOldRETF2ELC20</v>
      </c>
      <c r="D136" t="str">
        <f>_xlfn.XLOOKUP($C136,'RES TECH'!$M:$M,'RES TECH'!$A:$A)&amp;" "&amp;_xlfn.XLOOKUP($C136,'RES TECH'!$M:$M,'RES TECH'!$B:$B)&amp;" "&amp;_xlfn.XLOOKUP($C136,'RES TECH'!$M:$M,'RES TECH'!$C:$C)&amp;" "&amp;_xlfn.XLOOKUP($C136,'RES TECH'!$M:$M,'RES TECH'!$D:$D)&amp;" "&amp;_xlfn.XLOOKUP($C136,'RES TECH'!$M:$M,'RES TECH'!$E:$E)&amp;" "&amp;_xlfn.XLOOKUP($C136,'RES TECH'!$M:$M,'RES TECH'!$F:$F)&amp;" "&amp;_xlfn.XLOOKUP($C136,'RES TECH'!$M:$M,'RES TECH'!$G:$G)&amp;" "&amp;_xlfn.XLOOKUP($C136,'RES TECH'!$M:$M,'RES TECH'!$H:$H)</f>
        <v>Residential Apartment Low Income Old Refrigeration  TF2 Electricity</v>
      </c>
      <c r="E136" t="str">
        <f t="shared" si="2"/>
        <v>TJ</v>
      </c>
      <c r="F136" s="12" t="str">
        <f>IF(B136="*","*",_xlfn.XLOOKUP($C136,'RES TECH'!$M:$M,'RES TECH'!$R:$R))</f>
        <v>TJa</v>
      </c>
    </row>
    <row r="137" spans="2:6" x14ac:dyDescent="0.25">
      <c r="B137" t="str">
        <f>IF('RES TECH'!N135=1,"PRE","*")</f>
        <v>PRE</v>
      </c>
      <c r="C137" t="str">
        <f>'RES TECH'!M135</f>
        <v>RESAPALOOldRETF3ELC20</v>
      </c>
      <c r="D137" t="str">
        <f>_xlfn.XLOOKUP($C137,'RES TECH'!$M:$M,'RES TECH'!$A:$A)&amp;" "&amp;_xlfn.XLOOKUP($C137,'RES TECH'!$M:$M,'RES TECH'!$B:$B)&amp;" "&amp;_xlfn.XLOOKUP($C137,'RES TECH'!$M:$M,'RES TECH'!$C:$C)&amp;" "&amp;_xlfn.XLOOKUP($C137,'RES TECH'!$M:$M,'RES TECH'!$D:$D)&amp;" "&amp;_xlfn.XLOOKUP($C137,'RES TECH'!$M:$M,'RES TECH'!$E:$E)&amp;" "&amp;_xlfn.XLOOKUP($C137,'RES TECH'!$M:$M,'RES TECH'!$F:$F)&amp;" "&amp;_xlfn.XLOOKUP($C137,'RES TECH'!$M:$M,'RES TECH'!$G:$G)&amp;" "&amp;_xlfn.XLOOKUP($C137,'RES TECH'!$M:$M,'RES TECH'!$H:$H)</f>
        <v>Residential Apartment Low Income Old Refrigeration  TF3 Electricity</v>
      </c>
      <c r="E137" t="str">
        <f t="shared" si="2"/>
        <v>TJ</v>
      </c>
      <c r="F137" s="12" t="str">
        <f>IF(B137="*","*",_xlfn.XLOOKUP($C137,'RES TECH'!$M:$M,'RES TECH'!$R:$R))</f>
        <v>TJa</v>
      </c>
    </row>
    <row r="138" spans="2:6" x14ac:dyDescent="0.25">
      <c r="B138" t="str">
        <f>IF('RES TECH'!N136=1,"PRE","*")</f>
        <v>PRE</v>
      </c>
      <c r="C138" t="str">
        <f>'RES TECH'!M136</f>
        <v>RESAPALOOldRETF4ELC20</v>
      </c>
      <c r="D138" t="str">
        <f>_xlfn.XLOOKUP($C138,'RES TECH'!$M:$M,'RES TECH'!$A:$A)&amp;" "&amp;_xlfn.XLOOKUP($C138,'RES TECH'!$M:$M,'RES TECH'!$B:$B)&amp;" "&amp;_xlfn.XLOOKUP($C138,'RES TECH'!$M:$M,'RES TECH'!$C:$C)&amp;" "&amp;_xlfn.XLOOKUP($C138,'RES TECH'!$M:$M,'RES TECH'!$D:$D)&amp;" "&amp;_xlfn.XLOOKUP($C138,'RES TECH'!$M:$M,'RES TECH'!$E:$E)&amp;" "&amp;_xlfn.XLOOKUP($C138,'RES TECH'!$M:$M,'RES TECH'!$F:$F)&amp;" "&amp;_xlfn.XLOOKUP($C138,'RES TECH'!$M:$M,'RES TECH'!$G:$G)&amp;" "&amp;_xlfn.XLOOKUP($C138,'RES TECH'!$M:$M,'RES TECH'!$H:$H)</f>
        <v>Residential Apartment Low Income Old Refrigeration  TF4 Electricity</v>
      </c>
      <c r="E138" t="str">
        <f t="shared" si="2"/>
        <v>TJ</v>
      </c>
      <c r="F138" s="12" t="str">
        <f>IF(B138="*","*",_xlfn.XLOOKUP($C138,'RES TECH'!$M:$M,'RES TECH'!$R:$R))</f>
        <v>TJa</v>
      </c>
    </row>
    <row r="139" spans="2:6" x14ac:dyDescent="0.25">
      <c r="B139" t="str">
        <f>IF('RES TECH'!N137=1,"PRE","*")</f>
        <v>PRE</v>
      </c>
      <c r="C139" t="str">
        <f>'RES TECH'!M137</f>
        <v>RESAPALOOldRESF1ELC20</v>
      </c>
      <c r="D139" t="str">
        <f>_xlfn.XLOOKUP($C139,'RES TECH'!$M:$M,'RES TECH'!$A:$A)&amp;" "&amp;_xlfn.XLOOKUP($C139,'RES TECH'!$M:$M,'RES TECH'!$B:$B)&amp;" "&amp;_xlfn.XLOOKUP($C139,'RES TECH'!$M:$M,'RES TECH'!$C:$C)&amp;" "&amp;_xlfn.XLOOKUP($C139,'RES TECH'!$M:$M,'RES TECH'!$D:$D)&amp;" "&amp;_xlfn.XLOOKUP($C139,'RES TECH'!$M:$M,'RES TECH'!$E:$E)&amp;" "&amp;_xlfn.XLOOKUP($C139,'RES TECH'!$M:$M,'RES TECH'!$F:$F)&amp;" "&amp;_xlfn.XLOOKUP($C139,'RES TECH'!$M:$M,'RES TECH'!$G:$G)&amp;" "&amp;_xlfn.XLOOKUP($C139,'RES TECH'!$M:$M,'RES TECH'!$H:$H)</f>
        <v>Residential Apartment Low Income Old Refrigeration  SF1 Electricity</v>
      </c>
      <c r="E139" t="str">
        <f t="shared" si="2"/>
        <v>TJ</v>
      </c>
      <c r="F139" s="12" t="str">
        <f>IF(B139="*","*",_xlfn.XLOOKUP($C139,'RES TECH'!$M:$M,'RES TECH'!$R:$R))</f>
        <v>TJa</v>
      </c>
    </row>
    <row r="140" spans="2:6" x14ac:dyDescent="0.25">
      <c r="B140" t="str">
        <f>IF('RES TECH'!N138=1,"PRE","*")</f>
        <v>PRE</v>
      </c>
      <c r="C140" t="str">
        <f>'RES TECH'!M138</f>
        <v>RESAPALOOldRESF2ELC20</v>
      </c>
      <c r="D140" t="str">
        <f>_xlfn.XLOOKUP($C140,'RES TECH'!$M:$M,'RES TECH'!$A:$A)&amp;" "&amp;_xlfn.XLOOKUP($C140,'RES TECH'!$M:$M,'RES TECH'!$B:$B)&amp;" "&amp;_xlfn.XLOOKUP($C140,'RES TECH'!$M:$M,'RES TECH'!$C:$C)&amp;" "&amp;_xlfn.XLOOKUP($C140,'RES TECH'!$M:$M,'RES TECH'!$D:$D)&amp;" "&amp;_xlfn.XLOOKUP($C140,'RES TECH'!$M:$M,'RES TECH'!$E:$E)&amp;" "&amp;_xlfn.XLOOKUP($C140,'RES TECH'!$M:$M,'RES TECH'!$F:$F)&amp;" "&amp;_xlfn.XLOOKUP($C140,'RES TECH'!$M:$M,'RES TECH'!$G:$G)&amp;" "&amp;_xlfn.XLOOKUP($C140,'RES TECH'!$M:$M,'RES TECH'!$H:$H)</f>
        <v>Residential Apartment Low Income Old Refrigeration  SF2 Electricity</v>
      </c>
      <c r="E140" t="str">
        <f t="shared" si="2"/>
        <v>TJ</v>
      </c>
      <c r="F140" s="12" t="str">
        <f>IF(B140="*","*",_xlfn.XLOOKUP($C140,'RES TECH'!$M:$M,'RES TECH'!$R:$R))</f>
        <v>TJa</v>
      </c>
    </row>
    <row r="141" spans="2:6" x14ac:dyDescent="0.25">
      <c r="B141" t="str">
        <f>IF('RES TECH'!N139=1,"PRE","*")</f>
        <v>PRE</v>
      </c>
      <c r="C141" t="str">
        <f>'RES TECH'!M139</f>
        <v>RESAPALOOldRESF3ELC20</v>
      </c>
      <c r="D141" t="str">
        <f>_xlfn.XLOOKUP($C141,'RES TECH'!$M:$M,'RES TECH'!$A:$A)&amp;" "&amp;_xlfn.XLOOKUP($C141,'RES TECH'!$M:$M,'RES TECH'!$B:$B)&amp;" "&amp;_xlfn.XLOOKUP($C141,'RES TECH'!$M:$M,'RES TECH'!$C:$C)&amp;" "&amp;_xlfn.XLOOKUP($C141,'RES TECH'!$M:$M,'RES TECH'!$D:$D)&amp;" "&amp;_xlfn.XLOOKUP($C141,'RES TECH'!$M:$M,'RES TECH'!$E:$E)&amp;" "&amp;_xlfn.XLOOKUP($C141,'RES TECH'!$M:$M,'RES TECH'!$F:$F)&amp;" "&amp;_xlfn.XLOOKUP($C141,'RES TECH'!$M:$M,'RES TECH'!$G:$G)&amp;" "&amp;_xlfn.XLOOKUP($C141,'RES TECH'!$M:$M,'RES TECH'!$H:$H)</f>
        <v>Residential Apartment Low Income Old Refrigeration  SF3 Electricity</v>
      </c>
      <c r="E141" t="str">
        <f t="shared" si="2"/>
        <v>TJ</v>
      </c>
      <c r="F141" s="12" t="str">
        <f>IF(B141="*","*",_xlfn.XLOOKUP($C141,'RES TECH'!$M:$M,'RES TECH'!$R:$R))</f>
        <v>TJa</v>
      </c>
    </row>
    <row r="142" spans="2:6" x14ac:dyDescent="0.25">
      <c r="B142" t="str">
        <f>IF('RES TECH'!N140=1,"PRE","*")</f>
        <v>PRE</v>
      </c>
      <c r="C142" t="str">
        <f>'RES TECH'!M140</f>
        <v>RESAPALOOldRESF4ELC20</v>
      </c>
      <c r="D142" t="str">
        <f>_xlfn.XLOOKUP($C142,'RES TECH'!$M:$M,'RES TECH'!$A:$A)&amp;" "&amp;_xlfn.XLOOKUP($C142,'RES TECH'!$M:$M,'RES TECH'!$B:$B)&amp;" "&amp;_xlfn.XLOOKUP($C142,'RES TECH'!$M:$M,'RES TECH'!$C:$C)&amp;" "&amp;_xlfn.XLOOKUP($C142,'RES TECH'!$M:$M,'RES TECH'!$D:$D)&amp;" "&amp;_xlfn.XLOOKUP($C142,'RES TECH'!$M:$M,'RES TECH'!$E:$E)&amp;" "&amp;_xlfn.XLOOKUP($C142,'RES TECH'!$M:$M,'RES TECH'!$F:$F)&amp;" "&amp;_xlfn.XLOOKUP($C142,'RES TECH'!$M:$M,'RES TECH'!$G:$G)&amp;" "&amp;_xlfn.XLOOKUP($C142,'RES TECH'!$M:$M,'RES TECH'!$H:$H)</f>
        <v>Residential Apartment Low Income Old Refrigeration  SF4 Electricity</v>
      </c>
      <c r="E142" t="str">
        <f t="shared" si="2"/>
        <v>TJ</v>
      </c>
      <c r="F142" s="12" t="str">
        <f>IF(B142="*","*",_xlfn.XLOOKUP($C142,'RES TECH'!$M:$M,'RES TECH'!$R:$R))</f>
        <v>TJa</v>
      </c>
    </row>
    <row r="143" spans="2:6" x14ac:dyDescent="0.25">
      <c r="B143" t="str">
        <f>IF('RES TECH'!N141=1,"PRE","*")</f>
        <v>PRE</v>
      </c>
      <c r="C143" t="str">
        <f>'RES TECH'!M141</f>
        <v>RESAPALOOldREBF1ELC20</v>
      </c>
      <c r="D143" t="str">
        <f>_xlfn.XLOOKUP($C143,'RES TECH'!$M:$M,'RES TECH'!$A:$A)&amp;" "&amp;_xlfn.XLOOKUP($C143,'RES TECH'!$M:$M,'RES TECH'!$B:$B)&amp;" "&amp;_xlfn.XLOOKUP($C143,'RES TECH'!$M:$M,'RES TECH'!$C:$C)&amp;" "&amp;_xlfn.XLOOKUP($C143,'RES TECH'!$M:$M,'RES TECH'!$D:$D)&amp;" "&amp;_xlfn.XLOOKUP($C143,'RES TECH'!$M:$M,'RES TECH'!$E:$E)&amp;" "&amp;_xlfn.XLOOKUP($C143,'RES TECH'!$M:$M,'RES TECH'!$F:$F)&amp;" "&amp;_xlfn.XLOOKUP($C143,'RES TECH'!$M:$M,'RES TECH'!$G:$G)&amp;" "&amp;_xlfn.XLOOKUP($C143,'RES TECH'!$M:$M,'RES TECH'!$H:$H)</f>
        <v>Residential Apartment Low Income Old Refrigeration  BF1 Electricity</v>
      </c>
      <c r="E143" t="str">
        <f t="shared" si="2"/>
        <v>TJ</v>
      </c>
      <c r="F143" s="12" t="str">
        <f>IF(B143="*","*",_xlfn.XLOOKUP($C143,'RES TECH'!$M:$M,'RES TECH'!$R:$R))</f>
        <v>TJa</v>
      </c>
    </row>
    <row r="144" spans="2:6" x14ac:dyDescent="0.25">
      <c r="B144" t="str">
        <f>IF('RES TECH'!N142=1,"PRE","*")</f>
        <v>PRE</v>
      </c>
      <c r="C144" t="str">
        <f>'RES TECH'!M142</f>
        <v>RESAPALOOldREBF2ELC20</v>
      </c>
      <c r="D144" t="str">
        <f>_xlfn.XLOOKUP($C144,'RES TECH'!$M:$M,'RES TECH'!$A:$A)&amp;" "&amp;_xlfn.XLOOKUP($C144,'RES TECH'!$M:$M,'RES TECH'!$B:$B)&amp;" "&amp;_xlfn.XLOOKUP($C144,'RES TECH'!$M:$M,'RES TECH'!$C:$C)&amp;" "&amp;_xlfn.XLOOKUP($C144,'RES TECH'!$M:$M,'RES TECH'!$D:$D)&amp;" "&amp;_xlfn.XLOOKUP($C144,'RES TECH'!$M:$M,'RES TECH'!$E:$E)&amp;" "&amp;_xlfn.XLOOKUP($C144,'RES TECH'!$M:$M,'RES TECH'!$F:$F)&amp;" "&amp;_xlfn.XLOOKUP($C144,'RES TECH'!$M:$M,'RES TECH'!$G:$G)&amp;" "&amp;_xlfn.XLOOKUP($C144,'RES TECH'!$M:$M,'RES TECH'!$H:$H)</f>
        <v>Residential Apartment Low Income Old Refrigeration  BF2 Electricity</v>
      </c>
      <c r="E144" t="str">
        <f t="shared" si="2"/>
        <v>TJ</v>
      </c>
      <c r="F144" s="12" t="str">
        <f>IF(B144="*","*",_xlfn.XLOOKUP($C144,'RES TECH'!$M:$M,'RES TECH'!$R:$R))</f>
        <v>TJa</v>
      </c>
    </row>
    <row r="145" spans="2:6" x14ac:dyDescent="0.25">
      <c r="B145" t="str">
        <f>IF('RES TECH'!N143=1,"PRE","*")</f>
        <v>PRE</v>
      </c>
      <c r="C145" t="str">
        <f>'RES TECH'!M143</f>
        <v>RESAPALOOldREBF3ELC20</v>
      </c>
      <c r="D145" t="str">
        <f>_xlfn.XLOOKUP($C145,'RES TECH'!$M:$M,'RES TECH'!$A:$A)&amp;" "&amp;_xlfn.XLOOKUP($C145,'RES TECH'!$M:$M,'RES TECH'!$B:$B)&amp;" "&amp;_xlfn.XLOOKUP($C145,'RES TECH'!$M:$M,'RES TECH'!$C:$C)&amp;" "&amp;_xlfn.XLOOKUP($C145,'RES TECH'!$M:$M,'RES TECH'!$D:$D)&amp;" "&amp;_xlfn.XLOOKUP($C145,'RES TECH'!$M:$M,'RES TECH'!$E:$E)&amp;" "&amp;_xlfn.XLOOKUP($C145,'RES TECH'!$M:$M,'RES TECH'!$F:$F)&amp;" "&amp;_xlfn.XLOOKUP($C145,'RES TECH'!$M:$M,'RES TECH'!$G:$G)&amp;" "&amp;_xlfn.XLOOKUP($C145,'RES TECH'!$M:$M,'RES TECH'!$H:$H)</f>
        <v>Residential Apartment Low Income Old Refrigeration  BF3 Electricity</v>
      </c>
      <c r="E145" t="str">
        <f t="shared" si="2"/>
        <v>TJ</v>
      </c>
      <c r="F145" s="12" t="str">
        <f>IF(B145="*","*",_xlfn.XLOOKUP($C145,'RES TECH'!$M:$M,'RES TECH'!$R:$R))</f>
        <v>TJa</v>
      </c>
    </row>
    <row r="146" spans="2:6" x14ac:dyDescent="0.25">
      <c r="B146" t="str">
        <f>IF('RES TECH'!N144=1,"PRE","*")</f>
        <v>PRE</v>
      </c>
      <c r="C146" t="str">
        <f>'RES TECH'!M144</f>
        <v>RESAPALOOldREBF4ELC20</v>
      </c>
      <c r="D146" t="str">
        <f>_xlfn.XLOOKUP($C146,'RES TECH'!$M:$M,'RES TECH'!$A:$A)&amp;" "&amp;_xlfn.XLOOKUP($C146,'RES TECH'!$M:$M,'RES TECH'!$B:$B)&amp;" "&amp;_xlfn.XLOOKUP($C146,'RES TECH'!$M:$M,'RES TECH'!$C:$C)&amp;" "&amp;_xlfn.XLOOKUP($C146,'RES TECH'!$M:$M,'RES TECH'!$D:$D)&amp;" "&amp;_xlfn.XLOOKUP($C146,'RES TECH'!$M:$M,'RES TECH'!$E:$E)&amp;" "&amp;_xlfn.XLOOKUP($C146,'RES TECH'!$M:$M,'RES TECH'!$F:$F)&amp;" "&amp;_xlfn.XLOOKUP($C146,'RES TECH'!$M:$M,'RES TECH'!$G:$G)&amp;" "&amp;_xlfn.XLOOKUP($C146,'RES TECH'!$M:$M,'RES TECH'!$H:$H)</f>
        <v>Residential Apartment Low Income Old Refrigeration  BF4 Electricity</v>
      </c>
      <c r="E146" t="str">
        <f t="shared" si="2"/>
        <v>TJ</v>
      </c>
      <c r="F146" s="12" t="str">
        <f>IF(B146="*","*",_xlfn.XLOOKUP($C146,'RES TECH'!$M:$M,'RES TECH'!$R:$R))</f>
        <v>TJa</v>
      </c>
    </row>
    <row r="147" spans="2:6" x14ac:dyDescent="0.25">
      <c r="B147" t="str">
        <f>IF('RES TECH'!N145=1,"PRE","*")</f>
        <v>PRE</v>
      </c>
      <c r="C147" t="str">
        <f>'RES TECH'!M145</f>
        <v>RESAPALOOldFRC1ELC20</v>
      </c>
      <c r="D147" t="str">
        <f>_xlfn.XLOOKUP($C147,'RES TECH'!$M:$M,'RES TECH'!$A:$A)&amp;" "&amp;_xlfn.XLOOKUP($C147,'RES TECH'!$M:$M,'RES TECH'!$B:$B)&amp;" "&amp;_xlfn.XLOOKUP($C147,'RES TECH'!$M:$M,'RES TECH'!$C:$C)&amp;" "&amp;_xlfn.XLOOKUP($C147,'RES TECH'!$M:$M,'RES TECH'!$D:$D)&amp;" "&amp;_xlfn.XLOOKUP($C147,'RES TECH'!$M:$M,'RES TECH'!$E:$E)&amp;" "&amp;_xlfn.XLOOKUP($C147,'RES TECH'!$M:$M,'RES TECH'!$F:$F)&amp;" "&amp;_xlfn.XLOOKUP($C147,'RES TECH'!$M:$M,'RES TECH'!$G:$G)&amp;" "&amp;_xlfn.XLOOKUP($C147,'RES TECH'!$M:$M,'RES TECH'!$H:$H)</f>
        <v>Residential Apartment Low Income Old Freezing  C1 Electricity</v>
      </c>
      <c r="E147" t="str">
        <f t="shared" si="2"/>
        <v>TJ</v>
      </c>
      <c r="F147" s="12" t="str">
        <f>IF(B147="*","*",_xlfn.XLOOKUP($C147,'RES TECH'!$M:$M,'RES TECH'!$R:$R))</f>
        <v>TJa</v>
      </c>
    </row>
    <row r="148" spans="2:6" x14ac:dyDescent="0.25">
      <c r="B148" t="str">
        <f>IF('RES TECH'!N146=1,"PRE","*")</f>
        <v>PRE</v>
      </c>
      <c r="C148" t="str">
        <f>'RES TECH'!M146</f>
        <v>RESAPALOOldFRC2ELC20</v>
      </c>
      <c r="D148" t="str">
        <f>_xlfn.XLOOKUP($C148,'RES TECH'!$M:$M,'RES TECH'!$A:$A)&amp;" "&amp;_xlfn.XLOOKUP($C148,'RES TECH'!$M:$M,'RES TECH'!$B:$B)&amp;" "&amp;_xlfn.XLOOKUP($C148,'RES TECH'!$M:$M,'RES TECH'!$C:$C)&amp;" "&amp;_xlfn.XLOOKUP($C148,'RES TECH'!$M:$M,'RES TECH'!$D:$D)&amp;" "&amp;_xlfn.XLOOKUP($C148,'RES TECH'!$M:$M,'RES TECH'!$E:$E)&amp;" "&amp;_xlfn.XLOOKUP($C148,'RES TECH'!$M:$M,'RES TECH'!$F:$F)&amp;" "&amp;_xlfn.XLOOKUP($C148,'RES TECH'!$M:$M,'RES TECH'!$G:$G)&amp;" "&amp;_xlfn.XLOOKUP($C148,'RES TECH'!$M:$M,'RES TECH'!$H:$H)</f>
        <v>Residential Apartment Low Income Old Freezing  C2 Electricity</v>
      </c>
      <c r="E148" t="str">
        <f t="shared" si="2"/>
        <v>TJ</v>
      </c>
      <c r="F148" s="12" t="str">
        <f>IF(B148="*","*",_xlfn.XLOOKUP($C148,'RES TECH'!$M:$M,'RES TECH'!$R:$R))</f>
        <v>TJa</v>
      </c>
    </row>
    <row r="149" spans="2:6" x14ac:dyDescent="0.25">
      <c r="B149" t="str">
        <f>IF('RES TECH'!N147=1,"PRE","*")</f>
        <v>PRE</v>
      </c>
      <c r="C149" t="str">
        <f>'RES TECH'!M147</f>
        <v>RESAPALOOldFRC3ELC20</v>
      </c>
      <c r="D149" t="str">
        <f>_xlfn.XLOOKUP($C149,'RES TECH'!$M:$M,'RES TECH'!$A:$A)&amp;" "&amp;_xlfn.XLOOKUP($C149,'RES TECH'!$M:$M,'RES TECH'!$B:$B)&amp;" "&amp;_xlfn.XLOOKUP($C149,'RES TECH'!$M:$M,'RES TECH'!$C:$C)&amp;" "&amp;_xlfn.XLOOKUP($C149,'RES TECH'!$M:$M,'RES TECH'!$D:$D)&amp;" "&amp;_xlfn.XLOOKUP($C149,'RES TECH'!$M:$M,'RES TECH'!$E:$E)&amp;" "&amp;_xlfn.XLOOKUP($C149,'RES TECH'!$M:$M,'RES TECH'!$F:$F)&amp;" "&amp;_xlfn.XLOOKUP($C149,'RES TECH'!$M:$M,'RES TECH'!$G:$G)&amp;" "&amp;_xlfn.XLOOKUP($C149,'RES TECH'!$M:$M,'RES TECH'!$H:$H)</f>
        <v>Residential Apartment Low Income Old Freezing  C3 Electricity</v>
      </c>
      <c r="E149" t="str">
        <f t="shared" si="2"/>
        <v>TJ</v>
      </c>
      <c r="F149" s="12" t="str">
        <f>IF(B149="*","*",_xlfn.XLOOKUP($C149,'RES TECH'!$M:$M,'RES TECH'!$R:$R))</f>
        <v>TJa</v>
      </c>
    </row>
    <row r="150" spans="2:6" x14ac:dyDescent="0.25">
      <c r="B150" t="str">
        <f>IF('RES TECH'!N148=1,"PRE","*")</f>
        <v>PRE</v>
      </c>
      <c r="C150" t="str">
        <f>'RES TECH'!M148</f>
        <v>RESAPALOOldFRC4ELC20</v>
      </c>
      <c r="D150" t="str">
        <f>_xlfn.XLOOKUP($C150,'RES TECH'!$M:$M,'RES TECH'!$A:$A)&amp;" "&amp;_xlfn.XLOOKUP($C150,'RES TECH'!$M:$M,'RES TECH'!$B:$B)&amp;" "&amp;_xlfn.XLOOKUP($C150,'RES TECH'!$M:$M,'RES TECH'!$C:$C)&amp;" "&amp;_xlfn.XLOOKUP($C150,'RES TECH'!$M:$M,'RES TECH'!$D:$D)&amp;" "&amp;_xlfn.XLOOKUP($C150,'RES TECH'!$M:$M,'RES TECH'!$E:$E)&amp;" "&amp;_xlfn.XLOOKUP($C150,'RES TECH'!$M:$M,'RES TECH'!$F:$F)&amp;" "&amp;_xlfn.XLOOKUP($C150,'RES TECH'!$M:$M,'RES TECH'!$G:$G)&amp;" "&amp;_xlfn.XLOOKUP($C150,'RES TECH'!$M:$M,'RES TECH'!$H:$H)</f>
        <v>Residential Apartment Low Income Old Freezing  C4 Electricity</v>
      </c>
      <c r="E150" t="str">
        <f t="shared" si="2"/>
        <v>TJ</v>
      </c>
      <c r="F150" s="12" t="str">
        <f>IF(B150="*","*",_xlfn.XLOOKUP($C150,'RES TECH'!$M:$M,'RES TECH'!$R:$R))</f>
        <v>TJa</v>
      </c>
    </row>
    <row r="151" spans="2:6" x14ac:dyDescent="0.25">
      <c r="B151" t="str">
        <f>IF('RES TECH'!N149=1,"PRE","*")</f>
        <v>PRE</v>
      </c>
      <c r="C151" t="str">
        <f>'RES TECH'!M149</f>
        <v>RESAPALOOldFRU1ELC20</v>
      </c>
      <c r="D151" t="str">
        <f>_xlfn.XLOOKUP($C151,'RES TECH'!$M:$M,'RES TECH'!$A:$A)&amp;" "&amp;_xlfn.XLOOKUP($C151,'RES TECH'!$M:$M,'RES TECH'!$B:$B)&amp;" "&amp;_xlfn.XLOOKUP($C151,'RES TECH'!$M:$M,'RES TECH'!$C:$C)&amp;" "&amp;_xlfn.XLOOKUP($C151,'RES TECH'!$M:$M,'RES TECH'!$D:$D)&amp;" "&amp;_xlfn.XLOOKUP($C151,'RES TECH'!$M:$M,'RES TECH'!$E:$E)&amp;" "&amp;_xlfn.XLOOKUP($C151,'RES TECH'!$M:$M,'RES TECH'!$F:$F)&amp;" "&amp;_xlfn.XLOOKUP($C151,'RES TECH'!$M:$M,'RES TECH'!$G:$G)&amp;" "&amp;_xlfn.XLOOKUP($C151,'RES TECH'!$M:$M,'RES TECH'!$H:$H)</f>
        <v>Residential Apartment Low Income Old Freezing  U1 Electricity</v>
      </c>
      <c r="E151" t="str">
        <f t="shared" si="2"/>
        <v>TJ</v>
      </c>
      <c r="F151" s="12" t="str">
        <f>IF(B151="*","*",_xlfn.XLOOKUP($C151,'RES TECH'!$M:$M,'RES TECH'!$R:$R))</f>
        <v>TJa</v>
      </c>
    </row>
    <row r="152" spans="2:6" x14ac:dyDescent="0.25">
      <c r="B152" t="str">
        <f>IF('RES TECH'!N150=1,"PRE","*")</f>
        <v>PRE</v>
      </c>
      <c r="C152" t="str">
        <f>'RES TECH'!M150</f>
        <v>RESAPALOOldFRU2ELC20</v>
      </c>
      <c r="D152" t="str">
        <f>_xlfn.XLOOKUP($C152,'RES TECH'!$M:$M,'RES TECH'!$A:$A)&amp;" "&amp;_xlfn.XLOOKUP($C152,'RES TECH'!$M:$M,'RES TECH'!$B:$B)&amp;" "&amp;_xlfn.XLOOKUP($C152,'RES TECH'!$M:$M,'RES TECH'!$C:$C)&amp;" "&amp;_xlfn.XLOOKUP($C152,'RES TECH'!$M:$M,'RES TECH'!$D:$D)&amp;" "&amp;_xlfn.XLOOKUP($C152,'RES TECH'!$M:$M,'RES TECH'!$E:$E)&amp;" "&amp;_xlfn.XLOOKUP($C152,'RES TECH'!$M:$M,'RES TECH'!$F:$F)&amp;" "&amp;_xlfn.XLOOKUP($C152,'RES TECH'!$M:$M,'RES TECH'!$G:$G)&amp;" "&amp;_xlfn.XLOOKUP($C152,'RES TECH'!$M:$M,'RES TECH'!$H:$H)</f>
        <v>Residential Apartment Low Income Old Freezing  U2 Electricity</v>
      </c>
      <c r="E152" t="str">
        <f t="shared" si="2"/>
        <v>TJ</v>
      </c>
      <c r="F152" s="12" t="str">
        <f>IF(B152="*","*",_xlfn.XLOOKUP($C152,'RES TECH'!$M:$M,'RES TECH'!$R:$R))</f>
        <v>TJa</v>
      </c>
    </row>
    <row r="153" spans="2:6" x14ac:dyDescent="0.25">
      <c r="B153" t="str">
        <f>IF('RES TECH'!N151=1,"PRE","*")</f>
        <v>PRE</v>
      </c>
      <c r="C153" t="str">
        <f>'RES TECH'!M151</f>
        <v>RESAPALOOldFRU3ELC20</v>
      </c>
      <c r="D153" t="str">
        <f>_xlfn.XLOOKUP($C153,'RES TECH'!$M:$M,'RES TECH'!$A:$A)&amp;" "&amp;_xlfn.XLOOKUP($C153,'RES TECH'!$M:$M,'RES TECH'!$B:$B)&amp;" "&amp;_xlfn.XLOOKUP($C153,'RES TECH'!$M:$M,'RES TECH'!$C:$C)&amp;" "&amp;_xlfn.XLOOKUP($C153,'RES TECH'!$M:$M,'RES TECH'!$D:$D)&amp;" "&amp;_xlfn.XLOOKUP($C153,'RES TECH'!$M:$M,'RES TECH'!$E:$E)&amp;" "&amp;_xlfn.XLOOKUP($C153,'RES TECH'!$M:$M,'RES TECH'!$F:$F)&amp;" "&amp;_xlfn.XLOOKUP($C153,'RES TECH'!$M:$M,'RES TECH'!$G:$G)&amp;" "&amp;_xlfn.XLOOKUP($C153,'RES TECH'!$M:$M,'RES TECH'!$H:$H)</f>
        <v>Residential Apartment Low Income Old Freezing  U3 Electricity</v>
      </c>
      <c r="E153" t="str">
        <f t="shared" si="2"/>
        <v>TJ</v>
      </c>
      <c r="F153" s="12" t="str">
        <f>IF(B153="*","*",_xlfn.XLOOKUP($C153,'RES TECH'!$M:$M,'RES TECH'!$R:$R))</f>
        <v>TJa</v>
      </c>
    </row>
    <row r="154" spans="2:6" x14ac:dyDescent="0.25">
      <c r="B154" t="str">
        <f>IF('RES TECH'!N152=1,"PRE","*")</f>
        <v>PRE</v>
      </c>
      <c r="C154" t="str">
        <f>'RES TECH'!M152</f>
        <v>RESAPALOOldFRU4ELC20</v>
      </c>
      <c r="D154" t="str">
        <f>_xlfn.XLOOKUP($C154,'RES TECH'!$M:$M,'RES TECH'!$A:$A)&amp;" "&amp;_xlfn.XLOOKUP($C154,'RES TECH'!$M:$M,'RES TECH'!$B:$B)&amp;" "&amp;_xlfn.XLOOKUP($C154,'RES TECH'!$M:$M,'RES TECH'!$C:$C)&amp;" "&amp;_xlfn.XLOOKUP($C154,'RES TECH'!$M:$M,'RES TECH'!$D:$D)&amp;" "&amp;_xlfn.XLOOKUP($C154,'RES TECH'!$M:$M,'RES TECH'!$E:$E)&amp;" "&amp;_xlfn.XLOOKUP($C154,'RES TECH'!$M:$M,'RES TECH'!$F:$F)&amp;" "&amp;_xlfn.XLOOKUP($C154,'RES TECH'!$M:$M,'RES TECH'!$G:$G)&amp;" "&amp;_xlfn.XLOOKUP($C154,'RES TECH'!$M:$M,'RES TECH'!$H:$H)</f>
        <v>Residential Apartment Low Income Old Freezing  U4 Electricity</v>
      </c>
      <c r="E154" t="str">
        <f t="shared" si="2"/>
        <v>TJ</v>
      </c>
      <c r="F154" s="12" t="str">
        <f>IF(B154="*","*",_xlfn.XLOOKUP($C154,'RES TECH'!$M:$M,'RES TECH'!$R:$R))</f>
        <v>TJa</v>
      </c>
    </row>
    <row r="155" spans="2:6" x14ac:dyDescent="0.25">
      <c r="B155" t="str">
        <f>IF('RES TECH'!N153=1,"PRE","*")</f>
        <v>PRE</v>
      </c>
      <c r="C155" t="str">
        <f>'RES TECH'!M153</f>
        <v>RESAPALOOldCK2NGA20</v>
      </c>
      <c r="D155" t="str">
        <f>_xlfn.XLOOKUP($C155,'RES TECH'!$M:$M,'RES TECH'!$A:$A)&amp;" "&amp;_xlfn.XLOOKUP($C155,'RES TECH'!$M:$M,'RES TECH'!$B:$B)&amp;" "&amp;_xlfn.XLOOKUP($C155,'RES TECH'!$M:$M,'RES TECH'!$C:$C)&amp;" "&amp;_xlfn.XLOOKUP($C155,'RES TECH'!$M:$M,'RES TECH'!$D:$D)&amp;" "&amp;_xlfn.XLOOKUP($C155,'RES TECH'!$M:$M,'RES TECH'!$E:$E)&amp;" "&amp;_xlfn.XLOOKUP($C155,'RES TECH'!$M:$M,'RES TECH'!$F:$F)&amp;" "&amp;_xlfn.XLOOKUP($C155,'RES TECH'!$M:$M,'RES TECH'!$G:$G)&amp;" "&amp;_xlfn.XLOOKUP($C155,'RES TECH'!$M:$M,'RES TECH'!$H:$H)</f>
        <v>Residential Apartment Low Income Old Cooking  2 Natural gas</v>
      </c>
      <c r="E155" t="str">
        <f t="shared" si="2"/>
        <v>TJ</v>
      </c>
      <c r="F155" s="12" t="str">
        <f>IF(B155="*","*",_xlfn.XLOOKUP($C155,'RES TECH'!$M:$M,'RES TECH'!$R:$R))</f>
        <v>TJa</v>
      </c>
    </row>
    <row r="156" spans="2:6" x14ac:dyDescent="0.25">
      <c r="B156" t="str">
        <f>IF('RES TECH'!N154=1,"PRE","*")</f>
        <v>PRE</v>
      </c>
      <c r="C156" t="str">
        <f>'RES TECH'!M154</f>
        <v>RESAPALOOldCK4NGA20</v>
      </c>
      <c r="D156" t="str">
        <f>_xlfn.XLOOKUP($C156,'RES TECH'!$M:$M,'RES TECH'!$A:$A)&amp;" "&amp;_xlfn.XLOOKUP($C156,'RES TECH'!$M:$M,'RES TECH'!$B:$B)&amp;" "&amp;_xlfn.XLOOKUP($C156,'RES TECH'!$M:$M,'RES TECH'!$C:$C)&amp;" "&amp;_xlfn.XLOOKUP($C156,'RES TECH'!$M:$M,'RES TECH'!$D:$D)&amp;" "&amp;_xlfn.XLOOKUP($C156,'RES TECH'!$M:$M,'RES TECH'!$E:$E)&amp;" "&amp;_xlfn.XLOOKUP($C156,'RES TECH'!$M:$M,'RES TECH'!$F:$F)&amp;" "&amp;_xlfn.XLOOKUP($C156,'RES TECH'!$M:$M,'RES TECH'!$G:$G)&amp;" "&amp;_xlfn.XLOOKUP($C156,'RES TECH'!$M:$M,'RES TECH'!$H:$H)</f>
        <v>Residential Apartment Low Income Old Cooking  4 Natural gas</v>
      </c>
      <c r="E156" t="str">
        <f t="shared" si="2"/>
        <v>TJ</v>
      </c>
      <c r="F156" s="12" t="str">
        <f>IF(B156="*","*",_xlfn.XLOOKUP($C156,'RES TECH'!$M:$M,'RES TECH'!$R:$R))</f>
        <v>TJa</v>
      </c>
    </row>
    <row r="157" spans="2:6" x14ac:dyDescent="0.25">
      <c r="B157" t="str">
        <f>IF('RES TECH'!N155=1,"PRE","*")</f>
        <v>PRE</v>
      </c>
      <c r="C157" t="str">
        <f>'RES TECH'!M155</f>
        <v>RESAPALOOldCK2LPG20</v>
      </c>
      <c r="D157" t="str">
        <f>_xlfn.XLOOKUP($C157,'RES TECH'!$M:$M,'RES TECH'!$A:$A)&amp;" "&amp;_xlfn.XLOOKUP($C157,'RES TECH'!$M:$M,'RES TECH'!$B:$B)&amp;" "&amp;_xlfn.XLOOKUP($C157,'RES TECH'!$M:$M,'RES TECH'!$C:$C)&amp;" "&amp;_xlfn.XLOOKUP($C157,'RES TECH'!$M:$M,'RES TECH'!$D:$D)&amp;" "&amp;_xlfn.XLOOKUP($C157,'RES TECH'!$M:$M,'RES TECH'!$E:$E)&amp;" "&amp;_xlfn.XLOOKUP($C157,'RES TECH'!$M:$M,'RES TECH'!$F:$F)&amp;" "&amp;_xlfn.XLOOKUP($C157,'RES TECH'!$M:$M,'RES TECH'!$G:$G)&amp;" "&amp;_xlfn.XLOOKUP($C157,'RES TECH'!$M:$M,'RES TECH'!$H:$H)</f>
        <v>Residential Apartment Low Income Old Cooking  2 LPG</v>
      </c>
      <c r="E157" t="str">
        <f t="shared" si="2"/>
        <v>TJ</v>
      </c>
      <c r="F157" s="12" t="str">
        <f>IF(B157="*","*",_xlfn.XLOOKUP($C157,'RES TECH'!$M:$M,'RES TECH'!$R:$R))</f>
        <v>TJa</v>
      </c>
    </row>
    <row r="158" spans="2:6" x14ac:dyDescent="0.25">
      <c r="B158" t="str">
        <f>IF('RES TECH'!N156=1,"PRE","*")</f>
        <v>PRE</v>
      </c>
      <c r="C158" t="str">
        <f>'RES TECH'!M156</f>
        <v>RESAPALOOldCK4LPG20</v>
      </c>
      <c r="D158" t="str">
        <f>_xlfn.XLOOKUP($C158,'RES TECH'!$M:$M,'RES TECH'!$A:$A)&amp;" "&amp;_xlfn.XLOOKUP($C158,'RES TECH'!$M:$M,'RES TECH'!$B:$B)&amp;" "&amp;_xlfn.XLOOKUP($C158,'RES TECH'!$M:$M,'RES TECH'!$C:$C)&amp;" "&amp;_xlfn.XLOOKUP($C158,'RES TECH'!$M:$M,'RES TECH'!$D:$D)&amp;" "&amp;_xlfn.XLOOKUP($C158,'RES TECH'!$M:$M,'RES TECH'!$E:$E)&amp;" "&amp;_xlfn.XLOOKUP($C158,'RES TECH'!$M:$M,'RES TECH'!$F:$F)&amp;" "&amp;_xlfn.XLOOKUP($C158,'RES TECH'!$M:$M,'RES TECH'!$G:$G)&amp;" "&amp;_xlfn.XLOOKUP($C158,'RES TECH'!$M:$M,'RES TECH'!$H:$H)</f>
        <v>Residential Apartment Low Income Old Cooking  4 LPG</v>
      </c>
      <c r="E158" t="str">
        <f t="shared" si="2"/>
        <v>TJ</v>
      </c>
      <c r="F158" s="12" t="str">
        <f>IF(B158="*","*",_xlfn.XLOOKUP($C158,'RES TECH'!$M:$M,'RES TECH'!$R:$R))</f>
        <v>TJa</v>
      </c>
    </row>
    <row r="159" spans="2:6" x14ac:dyDescent="0.25">
      <c r="B159" t="str">
        <f>IF('RES TECH'!N157=1,"PRE","*")</f>
        <v>PRE</v>
      </c>
      <c r="C159" t="str">
        <f>'RES TECH'!M157</f>
        <v>RESAPALOOldCK2ELC20</v>
      </c>
      <c r="D159" t="str">
        <f>_xlfn.XLOOKUP($C159,'RES TECH'!$M:$M,'RES TECH'!$A:$A)&amp;" "&amp;_xlfn.XLOOKUP($C159,'RES TECH'!$M:$M,'RES TECH'!$B:$B)&amp;" "&amp;_xlfn.XLOOKUP($C159,'RES TECH'!$M:$M,'RES TECH'!$C:$C)&amp;" "&amp;_xlfn.XLOOKUP($C159,'RES TECH'!$M:$M,'RES TECH'!$D:$D)&amp;" "&amp;_xlfn.XLOOKUP($C159,'RES TECH'!$M:$M,'RES TECH'!$E:$E)&amp;" "&amp;_xlfn.XLOOKUP($C159,'RES TECH'!$M:$M,'RES TECH'!$F:$F)&amp;" "&amp;_xlfn.XLOOKUP($C159,'RES TECH'!$M:$M,'RES TECH'!$G:$G)&amp;" "&amp;_xlfn.XLOOKUP($C159,'RES TECH'!$M:$M,'RES TECH'!$H:$H)</f>
        <v>Residential Apartment Low Income Old Cooking  2 Electricity</v>
      </c>
      <c r="E159" t="str">
        <f t="shared" si="2"/>
        <v>TJ</v>
      </c>
      <c r="F159" s="12" t="str">
        <f>IF(B159="*","*",_xlfn.XLOOKUP($C159,'RES TECH'!$M:$M,'RES TECH'!$R:$R))</f>
        <v>TJa</v>
      </c>
    </row>
    <row r="160" spans="2:6" x14ac:dyDescent="0.25">
      <c r="B160" t="str">
        <f>IF('RES TECH'!N158=1,"PRE","*")</f>
        <v>PRE</v>
      </c>
      <c r="C160" t="str">
        <f>'RES TECH'!M158</f>
        <v>RESAPALOOldCWF4ELC30</v>
      </c>
      <c r="D160" t="str">
        <f>_xlfn.XLOOKUP($C160,'RES TECH'!$M:$M,'RES TECH'!$A:$A)&amp;" "&amp;_xlfn.XLOOKUP($C160,'RES TECH'!$M:$M,'RES TECH'!$B:$B)&amp;" "&amp;_xlfn.XLOOKUP($C160,'RES TECH'!$M:$M,'RES TECH'!$C:$C)&amp;" "&amp;_xlfn.XLOOKUP($C160,'RES TECH'!$M:$M,'RES TECH'!$D:$D)&amp;" "&amp;_xlfn.XLOOKUP($C160,'RES TECH'!$M:$M,'RES TECH'!$E:$E)&amp;" "&amp;_xlfn.XLOOKUP($C160,'RES TECH'!$M:$M,'RES TECH'!$F:$F)&amp;" "&amp;_xlfn.XLOOKUP($C160,'RES TECH'!$M:$M,'RES TECH'!$G:$G)&amp;" "&amp;_xlfn.XLOOKUP($C160,'RES TECH'!$M:$M,'RES TECH'!$H:$H)</f>
        <v>Residential Apartment Low Income Old Clothes washing  F4 Electricity</v>
      </c>
      <c r="E160" t="str">
        <f t="shared" si="2"/>
        <v>TJ</v>
      </c>
      <c r="F160" s="12" t="str">
        <f>IF(B160="*","*",_xlfn.XLOOKUP($C160,'RES TECH'!$M:$M,'RES TECH'!$R:$R))</f>
        <v>TJa</v>
      </c>
    </row>
    <row r="161" spans="2:6" x14ac:dyDescent="0.25">
      <c r="B161" t="str">
        <f>IF('RES TECH'!N159=1,"PRE","*")</f>
        <v>PRE</v>
      </c>
      <c r="C161" t="str">
        <f>'RES TECH'!M159</f>
        <v>RESAPALOOldCWT1ELC20</v>
      </c>
      <c r="D161" t="str">
        <f>_xlfn.XLOOKUP($C161,'RES TECH'!$M:$M,'RES TECH'!$A:$A)&amp;" "&amp;_xlfn.XLOOKUP($C161,'RES TECH'!$M:$M,'RES TECH'!$B:$B)&amp;" "&amp;_xlfn.XLOOKUP($C161,'RES TECH'!$M:$M,'RES TECH'!$C:$C)&amp;" "&amp;_xlfn.XLOOKUP($C161,'RES TECH'!$M:$M,'RES TECH'!$D:$D)&amp;" "&amp;_xlfn.XLOOKUP($C161,'RES TECH'!$M:$M,'RES TECH'!$E:$E)&amp;" "&amp;_xlfn.XLOOKUP($C161,'RES TECH'!$M:$M,'RES TECH'!$F:$F)&amp;" "&amp;_xlfn.XLOOKUP($C161,'RES TECH'!$M:$M,'RES TECH'!$G:$G)&amp;" "&amp;_xlfn.XLOOKUP($C161,'RES TECH'!$M:$M,'RES TECH'!$H:$H)</f>
        <v>Residential Apartment Low Income Old Clothes washing  T1 Electricity</v>
      </c>
      <c r="E161" t="str">
        <f t="shared" si="2"/>
        <v>TJ</v>
      </c>
      <c r="F161" s="12" t="str">
        <f>IF(B161="*","*",_xlfn.XLOOKUP($C161,'RES TECH'!$M:$M,'RES TECH'!$R:$R))</f>
        <v>TJa</v>
      </c>
    </row>
    <row r="162" spans="2:6" x14ac:dyDescent="0.25">
      <c r="B162" t="str">
        <f>IF('RES TECH'!N160=1,"PRE","*")</f>
        <v>*</v>
      </c>
      <c r="C162" t="str">
        <f>'RES TECH'!M160</f>
        <v>RESAPALOOldCWT2ELC20</v>
      </c>
      <c r="D162" t="str">
        <f>_xlfn.XLOOKUP($C162,'RES TECH'!$M:$M,'RES TECH'!$A:$A)&amp;" "&amp;_xlfn.XLOOKUP($C162,'RES TECH'!$M:$M,'RES TECH'!$B:$B)&amp;" "&amp;_xlfn.XLOOKUP($C162,'RES TECH'!$M:$M,'RES TECH'!$C:$C)&amp;" "&amp;_xlfn.XLOOKUP($C162,'RES TECH'!$M:$M,'RES TECH'!$D:$D)&amp;" "&amp;_xlfn.XLOOKUP($C162,'RES TECH'!$M:$M,'RES TECH'!$E:$E)&amp;" "&amp;_xlfn.XLOOKUP($C162,'RES TECH'!$M:$M,'RES TECH'!$F:$F)&amp;" "&amp;_xlfn.XLOOKUP($C162,'RES TECH'!$M:$M,'RES TECH'!$G:$G)&amp;" "&amp;_xlfn.XLOOKUP($C162,'RES TECH'!$M:$M,'RES TECH'!$H:$H)</f>
        <v>Residential Apartment Low Income Old Clothes washing  T2 Electricity</v>
      </c>
      <c r="E162" t="str">
        <f t="shared" si="2"/>
        <v>*</v>
      </c>
      <c r="F162" s="12" t="str">
        <f>IF(B162="*","*",_xlfn.XLOOKUP($C162,'RES TECH'!$M:$M,'RES TECH'!$R:$R))</f>
        <v>*</v>
      </c>
    </row>
    <row r="163" spans="2:6" x14ac:dyDescent="0.25">
      <c r="B163" t="str">
        <f>IF('RES TECH'!N161=1,"PRE","*")</f>
        <v>PRE</v>
      </c>
      <c r="C163" t="str">
        <f>'RES TECH'!M161</f>
        <v>RESAPALOOldCWT2ELC20</v>
      </c>
      <c r="D163" t="str">
        <f>_xlfn.XLOOKUP($C163,'RES TECH'!$M:$M,'RES TECH'!$A:$A)&amp;" "&amp;_xlfn.XLOOKUP($C163,'RES TECH'!$M:$M,'RES TECH'!$B:$B)&amp;" "&amp;_xlfn.XLOOKUP($C163,'RES TECH'!$M:$M,'RES TECH'!$C:$C)&amp;" "&amp;_xlfn.XLOOKUP($C163,'RES TECH'!$M:$M,'RES TECH'!$D:$D)&amp;" "&amp;_xlfn.XLOOKUP($C163,'RES TECH'!$M:$M,'RES TECH'!$E:$E)&amp;" "&amp;_xlfn.XLOOKUP($C163,'RES TECH'!$M:$M,'RES TECH'!$F:$F)&amp;" "&amp;_xlfn.XLOOKUP($C163,'RES TECH'!$M:$M,'RES TECH'!$G:$G)&amp;" "&amp;_xlfn.XLOOKUP($C163,'RES TECH'!$M:$M,'RES TECH'!$H:$H)</f>
        <v>Residential Apartment Low Income Old Clothes washing  T2 Electricity</v>
      </c>
      <c r="E163" t="str">
        <f t="shared" si="2"/>
        <v>TJ</v>
      </c>
      <c r="F163" s="12" t="str">
        <f>IF(B163="*","*",_xlfn.XLOOKUP($C163,'RES TECH'!$M:$M,'RES TECH'!$R:$R))</f>
        <v>TJa</v>
      </c>
    </row>
    <row r="164" spans="2:6" x14ac:dyDescent="0.25">
      <c r="B164" t="str">
        <f>IF('RES TECH'!N162=1,"PRE","*")</f>
        <v>PRE</v>
      </c>
      <c r="C164" t="str">
        <f>'RES TECH'!M162</f>
        <v>RESAPALOOldCWT3ELC20</v>
      </c>
      <c r="D164" t="str">
        <f>_xlfn.XLOOKUP($C164,'RES TECH'!$M:$M,'RES TECH'!$A:$A)&amp;" "&amp;_xlfn.XLOOKUP($C164,'RES TECH'!$M:$M,'RES TECH'!$B:$B)&amp;" "&amp;_xlfn.XLOOKUP($C164,'RES TECH'!$M:$M,'RES TECH'!$C:$C)&amp;" "&amp;_xlfn.XLOOKUP($C164,'RES TECH'!$M:$M,'RES TECH'!$D:$D)&amp;" "&amp;_xlfn.XLOOKUP($C164,'RES TECH'!$M:$M,'RES TECH'!$E:$E)&amp;" "&amp;_xlfn.XLOOKUP($C164,'RES TECH'!$M:$M,'RES TECH'!$F:$F)&amp;" "&amp;_xlfn.XLOOKUP($C164,'RES TECH'!$M:$M,'RES TECH'!$G:$G)&amp;" "&amp;_xlfn.XLOOKUP($C164,'RES TECH'!$M:$M,'RES TECH'!$H:$H)</f>
        <v>Residential Apartment Low Income Old Clothes washing  T3 Electricity</v>
      </c>
      <c r="E164" t="str">
        <f t="shared" si="2"/>
        <v>TJ</v>
      </c>
      <c r="F164" s="12" t="str">
        <f>IF(B164="*","*",_xlfn.XLOOKUP($C164,'RES TECH'!$M:$M,'RES TECH'!$R:$R))</f>
        <v>TJa</v>
      </c>
    </row>
    <row r="165" spans="2:6" x14ac:dyDescent="0.25">
      <c r="B165" t="str">
        <f>IF('RES TECH'!N163=1,"PRE","*")</f>
        <v>PRE</v>
      </c>
      <c r="C165" t="str">
        <f>'RES TECH'!M163</f>
        <v>RESAPALOOldCWT4ELC20</v>
      </c>
      <c r="D165" t="str">
        <f>_xlfn.XLOOKUP($C165,'RES TECH'!$M:$M,'RES TECH'!$A:$A)&amp;" "&amp;_xlfn.XLOOKUP($C165,'RES TECH'!$M:$M,'RES TECH'!$B:$B)&amp;" "&amp;_xlfn.XLOOKUP($C165,'RES TECH'!$M:$M,'RES TECH'!$C:$C)&amp;" "&amp;_xlfn.XLOOKUP($C165,'RES TECH'!$M:$M,'RES TECH'!$D:$D)&amp;" "&amp;_xlfn.XLOOKUP($C165,'RES TECH'!$M:$M,'RES TECH'!$E:$E)&amp;" "&amp;_xlfn.XLOOKUP($C165,'RES TECH'!$M:$M,'RES TECH'!$F:$F)&amp;" "&amp;_xlfn.XLOOKUP($C165,'RES TECH'!$M:$M,'RES TECH'!$G:$G)&amp;" "&amp;_xlfn.XLOOKUP($C165,'RES TECH'!$M:$M,'RES TECH'!$H:$H)</f>
        <v>Residential Apartment Low Income Old Clothes washing  T4 Electricity</v>
      </c>
      <c r="E165" t="str">
        <f t="shared" si="2"/>
        <v>TJ</v>
      </c>
      <c r="F165" s="12" t="str">
        <f>IF(B165="*","*",_xlfn.XLOOKUP($C165,'RES TECH'!$M:$M,'RES TECH'!$R:$R))</f>
        <v>TJa</v>
      </c>
    </row>
    <row r="166" spans="2:6" x14ac:dyDescent="0.25">
      <c r="B166" t="str">
        <f>IF('RES TECH'!N164=1,"PRE","*")</f>
        <v>PRE</v>
      </c>
      <c r="C166" t="str">
        <f>'RES TECH'!M164</f>
        <v>RESAPALOOldCWF1ELC20</v>
      </c>
      <c r="D166" t="str">
        <f>_xlfn.XLOOKUP($C166,'RES TECH'!$M:$M,'RES TECH'!$A:$A)&amp;" "&amp;_xlfn.XLOOKUP($C166,'RES TECH'!$M:$M,'RES TECH'!$B:$B)&amp;" "&amp;_xlfn.XLOOKUP($C166,'RES TECH'!$M:$M,'RES TECH'!$C:$C)&amp;" "&amp;_xlfn.XLOOKUP($C166,'RES TECH'!$M:$M,'RES TECH'!$D:$D)&amp;" "&amp;_xlfn.XLOOKUP($C166,'RES TECH'!$M:$M,'RES TECH'!$E:$E)&amp;" "&amp;_xlfn.XLOOKUP($C166,'RES TECH'!$M:$M,'RES TECH'!$F:$F)&amp;" "&amp;_xlfn.XLOOKUP($C166,'RES TECH'!$M:$M,'RES TECH'!$G:$G)&amp;" "&amp;_xlfn.XLOOKUP($C166,'RES TECH'!$M:$M,'RES TECH'!$H:$H)</f>
        <v>Residential Apartment Low Income Old Clothes washing  F1 Electricity</v>
      </c>
      <c r="E166" t="str">
        <f t="shared" si="2"/>
        <v>TJ</v>
      </c>
      <c r="F166" s="12" t="str">
        <f>IF(B166="*","*",_xlfn.XLOOKUP($C166,'RES TECH'!$M:$M,'RES TECH'!$R:$R))</f>
        <v>TJa</v>
      </c>
    </row>
    <row r="167" spans="2:6" x14ac:dyDescent="0.25">
      <c r="B167" t="str">
        <f>IF('RES TECH'!N165=1,"PRE","*")</f>
        <v>PRE</v>
      </c>
      <c r="C167" t="str">
        <f>'RES TECH'!M165</f>
        <v>RESAPALOOldCWF2ELC20</v>
      </c>
      <c r="D167" t="str">
        <f>_xlfn.XLOOKUP($C167,'RES TECH'!$M:$M,'RES TECH'!$A:$A)&amp;" "&amp;_xlfn.XLOOKUP($C167,'RES TECH'!$M:$M,'RES TECH'!$B:$B)&amp;" "&amp;_xlfn.XLOOKUP($C167,'RES TECH'!$M:$M,'RES TECH'!$C:$C)&amp;" "&amp;_xlfn.XLOOKUP($C167,'RES TECH'!$M:$M,'RES TECH'!$D:$D)&amp;" "&amp;_xlfn.XLOOKUP($C167,'RES TECH'!$M:$M,'RES TECH'!$E:$E)&amp;" "&amp;_xlfn.XLOOKUP($C167,'RES TECH'!$M:$M,'RES TECH'!$F:$F)&amp;" "&amp;_xlfn.XLOOKUP($C167,'RES TECH'!$M:$M,'RES TECH'!$G:$G)&amp;" "&amp;_xlfn.XLOOKUP($C167,'RES TECH'!$M:$M,'RES TECH'!$H:$H)</f>
        <v>Residential Apartment Low Income Old Clothes washing  F2 Electricity</v>
      </c>
      <c r="E167" t="str">
        <f t="shared" si="2"/>
        <v>TJ</v>
      </c>
      <c r="F167" s="12" t="str">
        <f>IF(B167="*","*",_xlfn.XLOOKUP($C167,'RES TECH'!$M:$M,'RES TECH'!$R:$R))</f>
        <v>TJa</v>
      </c>
    </row>
    <row r="168" spans="2:6" x14ac:dyDescent="0.25">
      <c r="B168" t="str">
        <f>IF('RES TECH'!N166=1,"PRE","*")</f>
        <v>PRE</v>
      </c>
      <c r="C168" t="str">
        <f>'RES TECH'!M166</f>
        <v>RESAPALOOldCWF2ELC30</v>
      </c>
      <c r="D168" t="str">
        <f>_xlfn.XLOOKUP($C168,'RES TECH'!$M:$M,'RES TECH'!$A:$A)&amp;" "&amp;_xlfn.XLOOKUP($C168,'RES TECH'!$M:$M,'RES TECH'!$B:$B)&amp;" "&amp;_xlfn.XLOOKUP($C168,'RES TECH'!$M:$M,'RES TECH'!$C:$C)&amp;" "&amp;_xlfn.XLOOKUP($C168,'RES TECH'!$M:$M,'RES TECH'!$D:$D)&amp;" "&amp;_xlfn.XLOOKUP($C168,'RES TECH'!$M:$M,'RES TECH'!$E:$E)&amp;" "&amp;_xlfn.XLOOKUP($C168,'RES TECH'!$M:$M,'RES TECH'!$F:$F)&amp;" "&amp;_xlfn.XLOOKUP($C168,'RES TECH'!$M:$M,'RES TECH'!$G:$G)&amp;" "&amp;_xlfn.XLOOKUP($C168,'RES TECH'!$M:$M,'RES TECH'!$H:$H)</f>
        <v>Residential Apartment Low Income Old Clothes washing  F2 Electricity</v>
      </c>
      <c r="E168" t="str">
        <f t="shared" si="2"/>
        <v>TJ</v>
      </c>
      <c r="F168" s="12" t="str">
        <f>IF(B168="*","*",_xlfn.XLOOKUP($C168,'RES TECH'!$M:$M,'RES TECH'!$R:$R))</f>
        <v>TJa</v>
      </c>
    </row>
    <row r="169" spans="2:6" x14ac:dyDescent="0.25">
      <c r="B169" t="str">
        <f>IF('RES TECH'!N167=1,"PRE","*")</f>
        <v>PRE</v>
      </c>
      <c r="C169" t="str">
        <f>'RES TECH'!M167</f>
        <v>RESAPALOOldCWF3ELC20</v>
      </c>
      <c r="D169" t="str">
        <f>_xlfn.XLOOKUP($C169,'RES TECH'!$M:$M,'RES TECH'!$A:$A)&amp;" "&amp;_xlfn.XLOOKUP($C169,'RES TECH'!$M:$M,'RES TECH'!$B:$B)&amp;" "&amp;_xlfn.XLOOKUP($C169,'RES TECH'!$M:$M,'RES TECH'!$C:$C)&amp;" "&amp;_xlfn.XLOOKUP($C169,'RES TECH'!$M:$M,'RES TECH'!$D:$D)&amp;" "&amp;_xlfn.XLOOKUP($C169,'RES TECH'!$M:$M,'RES TECH'!$E:$E)&amp;" "&amp;_xlfn.XLOOKUP($C169,'RES TECH'!$M:$M,'RES TECH'!$F:$F)&amp;" "&amp;_xlfn.XLOOKUP($C169,'RES TECH'!$M:$M,'RES TECH'!$G:$G)&amp;" "&amp;_xlfn.XLOOKUP($C169,'RES TECH'!$M:$M,'RES TECH'!$H:$H)</f>
        <v>Residential Apartment Low Income Old Clothes washing  F3 Electricity</v>
      </c>
      <c r="E169" t="str">
        <f t="shared" si="2"/>
        <v>TJ</v>
      </c>
      <c r="F169" s="12" t="str">
        <f>IF(B169="*","*",_xlfn.XLOOKUP($C169,'RES TECH'!$M:$M,'RES TECH'!$R:$R))</f>
        <v>TJa</v>
      </c>
    </row>
    <row r="170" spans="2:6" x14ac:dyDescent="0.25">
      <c r="B170" t="str">
        <f>IF('RES TECH'!N168=1,"PRE","*")</f>
        <v>*</v>
      </c>
      <c r="C170" t="str">
        <f>'RES TECH'!M168</f>
        <v>RESAPALOOldCWF4ELC20</v>
      </c>
      <c r="D170" t="str">
        <f>_xlfn.XLOOKUP($C170,'RES TECH'!$M:$M,'RES TECH'!$A:$A)&amp;" "&amp;_xlfn.XLOOKUP($C170,'RES TECH'!$M:$M,'RES TECH'!$B:$B)&amp;" "&amp;_xlfn.XLOOKUP($C170,'RES TECH'!$M:$M,'RES TECH'!$C:$C)&amp;" "&amp;_xlfn.XLOOKUP($C170,'RES TECH'!$M:$M,'RES TECH'!$D:$D)&amp;" "&amp;_xlfn.XLOOKUP($C170,'RES TECH'!$M:$M,'RES TECH'!$E:$E)&amp;" "&amp;_xlfn.XLOOKUP($C170,'RES TECH'!$M:$M,'RES TECH'!$F:$F)&amp;" "&amp;_xlfn.XLOOKUP($C170,'RES TECH'!$M:$M,'RES TECH'!$G:$G)&amp;" "&amp;_xlfn.XLOOKUP($C170,'RES TECH'!$M:$M,'RES TECH'!$H:$H)</f>
        <v>Residential Apartment Low Income Old Clothes washing  F4 Electricity</v>
      </c>
      <c r="E170" t="str">
        <f t="shared" si="2"/>
        <v>*</v>
      </c>
      <c r="F170" s="12" t="str">
        <f>IF(B170="*","*",_xlfn.XLOOKUP($C170,'RES TECH'!$M:$M,'RES TECH'!$R:$R))</f>
        <v>*</v>
      </c>
    </row>
    <row r="171" spans="2:6" x14ac:dyDescent="0.25">
      <c r="B171" t="str">
        <f>IF('RES TECH'!N169=1,"PRE","*")</f>
        <v>PRE</v>
      </c>
      <c r="C171" t="str">
        <f>'RES TECH'!M169</f>
        <v>RESAPALOOldCWF4ELC20</v>
      </c>
      <c r="D171" t="str">
        <f>_xlfn.XLOOKUP($C171,'RES TECH'!$M:$M,'RES TECH'!$A:$A)&amp;" "&amp;_xlfn.XLOOKUP($C171,'RES TECH'!$M:$M,'RES TECH'!$B:$B)&amp;" "&amp;_xlfn.XLOOKUP($C171,'RES TECH'!$M:$M,'RES TECH'!$C:$C)&amp;" "&amp;_xlfn.XLOOKUP($C171,'RES TECH'!$M:$M,'RES TECH'!$D:$D)&amp;" "&amp;_xlfn.XLOOKUP($C171,'RES TECH'!$M:$M,'RES TECH'!$E:$E)&amp;" "&amp;_xlfn.XLOOKUP($C171,'RES TECH'!$M:$M,'RES TECH'!$F:$F)&amp;" "&amp;_xlfn.XLOOKUP($C171,'RES TECH'!$M:$M,'RES TECH'!$G:$G)&amp;" "&amp;_xlfn.XLOOKUP($C171,'RES TECH'!$M:$M,'RES TECH'!$H:$H)</f>
        <v>Residential Apartment Low Income Old Clothes washing  F4 Electricity</v>
      </c>
      <c r="E171" t="str">
        <f t="shared" si="2"/>
        <v>TJ</v>
      </c>
      <c r="F171" s="12" t="str">
        <f>IF(B171="*","*",_xlfn.XLOOKUP($C171,'RES TECH'!$M:$M,'RES TECH'!$R:$R))</f>
        <v>TJa</v>
      </c>
    </row>
    <row r="172" spans="2:6" x14ac:dyDescent="0.25">
      <c r="B172" t="str">
        <f>IF('RES TECH'!N170=1,"PRE","*")</f>
        <v>PRE</v>
      </c>
      <c r="C172" t="str">
        <f>'RES TECH'!M170</f>
        <v>RESAPALOOldCD1NGA20</v>
      </c>
      <c r="D172" t="str">
        <f>_xlfn.XLOOKUP($C172,'RES TECH'!$M:$M,'RES TECH'!$A:$A)&amp;" "&amp;_xlfn.XLOOKUP($C172,'RES TECH'!$M:$M,'RES TECH'!$B:$B)&amp;" "&amp;_xlfn.XLOOKUP($C172,'RES TECH'!$M:$M,'RES TECH'!$C:$C)&amp;" "&amp;_xlfn.XLOOKUP($C172,'RES TECH'!$M:$M,'RES TECH'!$D:$D)&amp;" "&amp;_xlfn.XLOOKUP($C172,'RES TECH'!$M:$M,'RES TECH'!$E:$E)&amp;" "&amp;_xlfn.XLOOKUP($C172,'RES TECH'!$M:$M,'RES TECH'!$F:$F)&amp;" "&amp;_xlfn.XLOOKUP($C172,'RES TECH'!$M:$M,'RES TECH'!$G:$G)&amp;" "&amp;_xlfn.XLOOKUP($C172,'RES TECH'!$M:$M,'RES TECH'!$H:$H)</f>
        <v>Residential Apartment Low Income Old Clothes drying  1 Natural gas</v>
      </c>
      <c r="E172" t="str">
        <f t="shared" si="2"/>
        <v>TJ</v>
      </c>
      <c r="F172" s="12" t="str">
        <f>IF(B172="*","*",_xlfn.XLOOKUP($C172,'RES TECH'!$M:$M,'RES TECH'!$R:$R))</f>
        <v>TJa</v>
      </c>
    </row>
    <row r="173" spans="2:6" x14ac:dyDescent="0.25">
      <c r="B173" t="str">
        <f>IF('RES TECH'!N171=1,"PRE","*")</f>
        <v>PRE</v>
      </c>
      <c r="C173" t="str">
        <f>'RES TECH'!M171</f>
        <v>RESAPALOOldCD2NGA20</v>
      </c>
      <c r="D173" t="str">
        <f>_xlfn.XLOOKUP($C173,'RES TECH'!$M:$M,'RES TECH'!$A:$A)&amp;" "&amp;_xlfn.XLOOKUP($C173,'RES TECH'!$M:$M,'RES TECH'!$B:$B)&amp;" "&amp;_xlfn.XLOOKUP($C173,'RES TECH'!$M:$M,'RES TECH'!$C:$C)&amp;" "&amp;_xlfn.XLOOKUP($C173,'RES TECH'!$M:$M,'RES TECH'!$D:$D)&amp;" "&amp;_xlfn.XLOOKUP($C173,'RES TECH'!$M:$M,'RES TECH'!$E:$E)&amp;" "&amp;_xlfn.XLOOKUP($C173,'RES TECH'!$M:$M,'RES TECH'!$F:$F)&amp;" "&amp;_xlfn.XLOOKUP($C173,'RES TECH'!$M:$M,'RES TECH'!$G:$G)&amp;" "&amp;_xlfn.XLOOKUP($C173,'RES TECH'!$M:$M,'RES TECH'!$H:$H)</f>
        <v>Residential Apartment Low Income Old Clothes drying  2 Natural gas</v>
      </c>
      <c r="E173" t="str">
        <f t="shared" si="2"/>
        <v>TJ</v>
      </c>
      <c r="F173" s="12" t="str">
        <f>IF(B173="*","*",_xlfn.XLOOKUP($C173,'RES TECH'!$M:$M,'RES TECH'!$R:$R))</f>
        <v>TJa</v>
      </c>
    </row>
    <row r="174" spans="2:6" x14ac:dyDescent="0.25">
      <c r="B174" t="str">
        <f>IF('RES TECH'!N172=1,"PRE","*")</f>
        <v>PRE</v>
      </c>
      <c r="C174" t="str">
        <f>'RES TECH'!M172</f>
        <v>RESAPALOOldCD3NGA20</v>
      </c>
      <c r="D174" t="str">
        <f>_xlfn.XLOOKUP($C174,'RES TECH'!$M:$M,'RES TECH'!$A:$A)&amp;" "&amp;_xlfn.XLOOKUP($C174,'RES TECH'!$M:$M,'RES TECH'!$B:$B)&amp;" "&amp;_xlfn.XLOOKUP($C174,'RES TECH'!$M:$M,'RES TECH'!$C:$C)&amp;" "&amp;_xlfn.XLOOKUP($C174,'RES TECH'!$M:$M,'RES TECH'!$D:$D)&amp;" "&amp;_xlfn.XLOOKUP($C174,'RES TECH'!$M:$M,'RES TECH'!$E:$E)&amp;" "&amp;_xlfn.XLOOKUP($C174,'RES TECH'!$M:$M,'RES TECH'!$F:$F)&amp;" "&amp;_xlfn.XLOOKUP($C174,'RES TECH'!$M:$M,'RES TECH'!$G:$G)&amp;" "&amp;_xlfn.XLOOKUP($C174,'RES TECH'!$M:$M,'RES TECH'!$H:$H)</f>
        <v>Residential Apartment Low Income Old Clothes drying  3 Natural gas</v>
      </c>
      <c r="E174" t="str">
        <f t="shared" si="2"/>
        <v>TJ</v>
      </c>
      <c r="F174" s="12" t="str">
        <f>IF(B174="*","*",_xlfn.XLOOKUP($C174,'RES TECH'!$M:$M,'RES TECH'!$R:$R))</f>
        <v>TJa</v>
      </c>
    </row>
    <row r="175" spans="2:6" x14ac:dyDescent="0.25">
      <c r="B175" t="str">
        <f>IF('RES TECH'!N173=1,"PRE","*")</f>
        <v>PRE</v>
      </c>
      <c r="C175" t="str">
        <f>'RES TECH'!M173</f>
        <v>RESAPALOOldCD4NGA20</v>
      </c>
      <c r="D175" t="str">
        <f>_xlfn.XLOOKUP($C175,'RES TECH'!$M:$M,'RES TECH'!$A:$A)&amp;" "&amp;_xlfn.XLOOKUP($C175,'RES TECH'!$M:$M,'RES TECH'!$B:$B)&amp;" "&amp;_xlfn.XLOOKUP($C175,'RES TECH'!$M:$M,'RES TECH'!$C:$C)&amp;" "&amp;_xlfn.XLOOKUP($C175,'RES TECH'!$M:$M,'RES TECH'!$D:$D)&amp;" "&amp;_xlfn.XLOOKUP($C175,'RES TECH'!$M:$M,'RES TECH'!$E:$E)&amp;" "&amp;_xlfn.XLOOKUP($C175,'RES TECH'!$M:$M,'RES TECH'!$F:$F)&amp;" "&amp;_xlfn.XLOOKUP($C175,'RES TECH'!$M:$M,'RES TECH'!$G:$G)&amp;" "&amp;_xlfn.XLOOKUP($C175,'RES TECH'!$M:$M,'RES TECH'!$H:$H)</f>
        <v>Residential Apartment Low Income Old Clothes drying  4 Natural gas</v>
      </c>
      <c r="E175" t="str">
        <f t="shared" si="2"/>
        <v>TJ</v>
      </c>
      <c r="F175" s="12" t="str">
        <f>IF(B175="*","*",_xlfn.XLOOKUP($C175,'RES TECH'!$M:$M,'RES TECH'!$R:$R))</f>
        <v>TJa</v>
      </c>
    </row>
    <row r="176" spans="2:6" x14ac:dyDescent="0.25">
      <c r="B176" t="str">
        <f>IF('RES TECH'!N174=1,"PRE","*")</f>
        <v>PRE</v>
      </c>
      <c r="C176" t="str">
        <f>'RES TECH'!M174</f>
        <v>RESAPALOOldCD4NGA30</v>
      </c>
      <c r="D176" t="str">
        <f>_xlfn.XLOOKUP($C176,'RES TECH'!$M:$M,'RES TECH'!$A:$A)&amp;" "&amp;_xlfn.XLOOKUP($C176,'RES TECH'!$M:$M,'RES TECH'!$B:$B)&amp;" "&amp;_xlfn.XLOOKUP($C176,'RES TECH'!$M:$M,'RES TECH'!$C:$C)&amp;" "&amp;_xlfn.XLOOKUP($C176,'RES TECH'!$M:$M,'RES TECH'!$D:$D)&amp;" "&amp;_xlfn.XLOOKUP($C176,'RES TECH'!$M:$M,'RES TECH'!$E:$E)&amp;" "&amp;_xlfn.XLOOKUP($C176,'RES TECH'!$M:$M,'RES TECH'!$F:$F)&amp;" "&amp;_xlfn.XLOOKUP($C176,'RES TECH'!$M:$M,'RES TECH'!$G:$G)&amp;" "&amp;_xlfn.XLOOKUP($C176,'RES TECH'!$M:$M,'RES TECH'!$H:$H)</f>
        <v>Residential Apartment Low Income Old Clothes drying  4 Natural gas</v>
      </c>
      <c r="E176" t="str">
        <f t="shared" si="2"/>
        <v>TJ</v>
      </c>
      <c r="F176" s="12" t="str">
        <f>IF(B176="*","*",_xlfn.XLOOKUP($C176,'RES TECH'!$M:$M,'RES TECH'!$R:$R))</f>
        <v>TJa</v>
      </c>
    </row>
    <row r="177" spans="2:6" x14ac:dyDescent="0.25">
      <c r="B177" t="str">
        <f>IF('RES TECH'!N175=1,"PRE","*")</f>
        <v>PRE</v>
      </c>
      <c r="C177" t="str">
        <f>'RES TECH'!M175</f>
        <v>RESAPALOOldCD1ELC20</v>
      </c>
      <c r="D177" t="str">
        <f>_xlfn.XLOOKUP($C177,'RES TECH'!$M:$M,'RES TECH'!$A:$A)&amp;" "&amp;_xlfn.XLOOKUP($C177,'RES TECH'!$M:$M,'RES TECH'!$B:$B)&amp;" "&amp;_xlfn.XLOOKUP($C177,'RES TECH'!$M:$M,'RES TECH'!$C:$C)&amp;" "&amp;_xlfn.XLOOKUP($C177,'RES TECH'!$M:$M,'RES TECH'!$D:$D)&amp;" "&amp;_xlfn.XLOOKUP($C177,'RES TECH'!$M:$M,'RES TECH'!$E:$E)&amp;" "&amp;_xlfn.XLOOKUP($C177,'RES TECH'!$M:$M,'RES TECH'!$F:$F)&amp;" "&amp;_xlfn.XLOOKUP($C177,'RES TECH'!$M:$M,'RES TECH'!$G:$G)&amp;" "&amp;_xlfn.XLOOKUP($C177,'RES TECH'!$M:$M,'RES TECH'!$H:$H)</f>
        <v>Residential Apartment Low Income Old Clothes drying  1 Electricity</v>
      </c>
      <c r="E177" t="str">
        <f t="shared" si="2"/>
        <v>TJ</v>
      </c>
      <c r="F177" s="12" t="str">
        <f>IF(B177="*","*",_xlfn.XLOOKUP($C177,'RES TECH'!$M:$M,'RES TECH'!$R:$R))</f>
        <v>TJa</v>
      </c>
    </row>
    <row r="178" spans="2:6" x14ac:dyDescent="0.25">
      <c r="B178" t="str">
        <f>IF('RES TECH'!N176=1,"PRE","*")</f>
        <v>PRE</v>
      </c>
      <c r="C178" t="str">
        <f>'RES TECH'!M176</f>
        <v>RESAPALOOldCD2ELC20</v>
      </c>
      <c r="D178" t="str">
        <f>_xlfn.XLOOKUP($C178,'RES TECH'!$M:$M,'RES TECH'!$A:$A)&amp;" "&amp;_xlfn.XLOOKUP($C178,'RES TECH'!$M:$M,'RES TECH'!$B:$B)&amp;" "&amp;_xlfn.XLOOKUP($C178,'RES TECH'!$M:$M,'RES TECH'!$C:$C)&amp;" "&amp;_xlfn.XLOOKUP($C178,'RES TECH'!$M:$M,'RES TECH'!$D:$D)&amp;" "&amp;_xlfn.XLOOKUP($C178,'RES TECH'!$M:$M,'RES TECH'!$E:$E)&amp;" "&amp;_xlfn.XLOOKUP($C178,'RES TECH'!$M:$M,'RES TECH'!$F:$F)&amp;" "&amp;_xlfn.XLOOKUP($C178,'RES TECH'!$M:$M,'RES TECH'!$G:$G)&amp;" "&amp;_xlfn.XLOOKUP($C178,'RES TECH'!$M:$M,'RES TECH'!$H:$H)</f>
        <v>Residential Apartment Low Income Old Clothes drying  2 Electricity</v>
      </c>
      <c r="E178" t="str">
        <f t="shared" si="2"/>
        <v>TJ</v>
      </c>
      <c r="F178" s="12" t="str">
        <f>IF(B178="*","*",_xlfn.XLOOKUP($C178,'RES TECH'!$M:$M,'RES TECH'!$R:$R))</f>
        <v>TJa</v>
      </c>
    </row>
    <row r="179" spans="2:6" x14ac:dyDescent="0.25">
      <c r="B179" t="str">
        <f>IF('RES TECH'!N177=1,"PRE","*")</f>
        <v>PRE</v>
      </c>
      <c r="C179" t="str">
        <f>'RES TECH'!M177</f>
        <v>RESAPALOOldCD3ELC20</v>
      </c>
      <c r="D179" t="str">
        <f>_xlfn.XLOOKUP($C179,'RES TECH'!$M:$M,'RES TECH'!$A:$A)&amp;" "&amp;_xlfn.XLOOKUP($C179,'RES TECH'!$M:$M,'RES TECH'!$B:$B)&amp;" "&amp;_xlfn.XLOOKUP($C179,'RES TECH'!$M:$M,'RES TECH'!$C:$C)&amp;" "&amp;_xlfn.XLOOKUP($C179,'RES TECH'!$M:$M,'RES TECH'!$D:$D)&amp;" "&amp;_xlfn.XLOOKUP($C179,'RES TECH'!$M:$M,'RES TECH'!$E:$E)&amp;" "&amp;_xlfn.XLOOKUP($C179,'RES TECH'!$M:$M,'RES TECH'!$F:$F)&amp;" "&amp;_xlfn.XLOOKUP($C179,'RES TECH'!$M:$M,'RES TECH'!$G:$G)&amp;" "&amp;_xlfn.XLOOKUP($C179,'RES TECH'!$M:$M,'RES TECH'!$H:$H)</f>
        <v>Residential Apartment Low Income Old Clothes drying  3 Electricity</v>
      </c>
      <c r="E179" t="str">
        <f t="shared" si="2"/>
        <v>TJ</v>
      </c>
      <c r="F179" s="12" t="str">
        <f>IF(B179="*","*",_xlfn.XLOOKUP($C179,'RES TECH'!$M:$M,'RES TECH'!$R:$R))</f>
        <v>TJa</v>
      </c>
    </row>
    <row r="180" spans="2:6" x14ac:dyDescent="0.25">
      <c r="B180" t="str">
        <f>IF('RES TECH'!N178=1,"PRE","*")</f>
        <v>PRE</v>
      </c>
      <c r="C180" t="str">
        <f>'RES TECH'!M178</f>
        <v>RESAPALOOldCD4ELC20</v>
      </c>
      <c r="D180" t="str">
        <f>_xlfn.XLOOKUP($C180,'RES TECH'!$M:$M,'RES TECH'!$A:$A)&amp;" "&amp;_xlfn.XLOOKUP($C180,'RES TECH'!$M:$M,'RES TECH'!$B:$B)&amp;" "&amp;_xlfn.XLOOKUP($C180,'RES TECH'!$M:$M,'RES TECH'!$C:$C)&amp;" "&amp;_xlfn.XLOOKUP($C180,'RES TECH'!$M:$M,'RES TECH'!$D:$D)&amp;" "&amp;_xlfn.XLOOKUP($C180,'RES TECH'!$M:$M,'RES TECH'!$E:$E)&amp;" "&amp;_xlfn.XLOOKUP($C180,'RES TECH'!$M:$M,'RES TECH'!$F:$F)&amp;" "&amp;_xlfn.XLOOKUP($C180,'RES TECH'!$M:$M,'RES TECH'!$G:$G)&amp;" "&amp;_xlfn.XLOOKUP($C180,'RES TECH'!$M:$M,'RES TECH'!$H:$H)</f>
        <v>Residential Apartment Low Income Old Clothes drying  4 Electricity</v>
      </c>
      <c r="E180" t="str">
        <f t="shared" si="2"/>
        <v>TJ</v>
      </c>
      <c r="F180" s="12" t="str">
        <f>IF(B180="*","*",_xlfn.XLOOKUP($C180,'RES TECH'!$M:$M,'RES TECH'!$R:$R))</f>
        <v>TJa</v>
      </c>
    </row>
    <row r="181" spans="2:6" x14ac:dyDescent="0.25">
      <c r="B181" t="str">
        <f>IF('RES TECH'!N179=1,"PRE","*")</f>
        <v>PRE</v>
      </c>
      <c r="C181" t="str">
        <f>'RES TECH'!M179</f>
        <v>RESHOULOOldWH1NGA20</v>
      </c>
      <c r="D181" t="str">
        <f>_xlfn.XLOOKUP($C181,'RES TECH'!$M:$M,'RES TECH'!$A:$A)&amp;" "&amp;_xlfn.XLOOKUP($C181,'RES TECH'!$M:$M,'RES TECH'!$B:$B)&amp;" "&amp;_xlfn.XLOOKUP($C181,'RES TECH'!$M:$M,'RES TECH'!$C:$C)&amp;" "&amp;_xlfn.XLOOKUP($C181,'RES TECH'!$M:$M,'RES TECH'!$D:$D)&amp;" "&amp;_xlfn.XLOOKUP($C181,'RES TECH'!$M:$M,'RES TECH'!$E:$E)&amp;" "&amp;_xlfn.XLOOKUP($C181,'RES TECH'!$M:$M,'RES TECH'!$F:$F)&amp;" "&amp;_xlfn.XLOOKUP($C181,'RES TECH'!$M:$M,'RES TECH'!$G:$G)&amp;" "&amp;_xlfn.XLOOKUP($C181,'RES TECH'!$M:$M,'RES TECH'!$H:$H)</f>
        <v>Residential House Low Income Old Water heating  1 Natural gas</v>
      </c>
      <c r="E181" t="str">
        <f t="shared" si="2"/>
        <v>TJ</v>
      </c>
      <c r="F181" s="12" t="str">
        <f>IF(B181="*","*",_xlfn.XLOOKUP($C181,'RES TECH'!$M:$M,'RES TECH'!$R:$R))</f>
        <v>MW</v>
      </c>
    </row>
    <row r="182" spans="2:6" x14ac:dyDescent="0.25">
      <c r="B182" t="str">
        <f>IF('RES TECH'!N180=1,"PRE","*")</f>
        <v>PRE</v>
      </c>
      <c r="C182" t="str">
        <f>'RES TECH'!M180</f>
        <v>RESHOULOOldWH2NGA20</v>
      </c>
      <c r="D182" t="str">
        <f>_xlfn.XLOOKUP($C182,'RES TECH'!$M:$M,'RES TECH'!$A:$A)&amp;" "&amp;_xlfn.XLOOKUP($C182,'RES TECH'!$M:$M,'RES TECH'!$B:$B)&amp;" "&amp;_xlfn.XLOOKUP($C182,'RES TECH'!$M:$M,'RES TECH'!$C:$C)&amp;" "&amp;_xlfn.XLOOKUP($C182,'RES TECH'!$M:$M,'RES TECH'!$D:$D)&amp;" "&amp;_xlfn.XLOOKUP($C182,'RES TECH'!$M:$M,'RES TECH'!$E:$E)&amp;" "&amp;_xlfn.XLOOKUP($C182,'RES TECH'!$M:$M,'RES TECH'!$F:$F)&amp;" "&amp;_xlfn.XLOOKUP($C182,'RES TECH'!$M:$M,'RES TECH'!$G:$G)&amp;" "&amp;_xlfn.XLOOKUP($C182,'RES TECH'!$M:$M,'RES TECH'!$H:$H)</f>
        <v>Residential House Low Income Old Water heating  2 Natural gas</v>
      </c>
      <c r="E182" t="str">
        <f t="shared" si="2"/>
        <v>TJ</v>
      </c>
      <c r="F182" s="12" t="str">
        <f>IF(B182="*","*",_xlfn.XLOOKUP($C182,'RES TECH'!$M:$M,'RES TECH'!$R:$R))</f>
        <v>MW</v>
      </c>
    </row>
    <row r="183" spans="2:6" x14ac:dyDescent="0.25">
      <c r="B183" t="str">
        <f>IF('RES TECH'!N181=1,"PRE","*")</f>
        <v>PRE</v>
      </c>
      <c r="C183" t="str">
        <f>'RES TECH'!M181</f>
        <v>RESHOULOOldWH3NGA20</v>
      </c>
      <c r="D183" t="str">
        <f>_xlfn.XLOOKUP($C183,'RES TECH'!$M:$M,'RES TECH'!$A:$A)&amp;" "&amp;_xlfn.XLOOKUP($C183,'RES TECH'!$M:$M,'RES TECH'!$B:$B)&amp;" "&amp;_xlfn.XLOOKUP($C183,'RES TECH'!$M:$M,'RES TECH'!$C:$C)&amp;" "&amp;_xlfn.XLOOKUP($C183,'RES TECH'!$M:$M,'RES TECH'!$D:$D)&amp;" "&amp;_xlfn.XLOOKUP($C183,'RES TECH'!$M:$M,'RES TECH'!$E:$E)&amp;" "&amp;_xlfn.XLOOKUP($C183,'RES TECH'!$M:$M,'RES TECH'!$F:$F)&amp;" "&amp;_xlfn.XLOOKUP($C183,'RES TECH'!$M:$M,'RES TECH'!$G:$G)&amp;" "&amp;_xlfn.XLOOKUP($C183,'RES TECH'!$M:$M,'RES TECH'!$H:$H)</f>
        <v>Residential House Low Income Old Water heating  3 Natural gas</v>
      </c>
      <c r="E183" t="str">
        <f t="shared" si="2"/>
        <v>TJ</v>
      </c>
      <c r="F183" s="12" t="str">
        <f>IF(B183="*","*",_xlfn.XLOOKUP($C183,'RES TECH'!$M:$M,'RES TECH'!$R:$R))</f>
        <v>MW</v>
      </c>
    </row>
    <row r="184" spans="2:6" x14ac:dyDescent="0.25">
      <c r="B184" t="str">
        <f>IF('RES TECH'!N182=1,"PRE","*")</f>
        <v>PRE</v>
      </c>
      <c r="C184" t="str">
        <f>'RES TECH'!M182</f>
        <v>RESHOULOOldWH3NGA23</v>
      </c>
      <c r="D184" t="str">
        <f>_xlfn.XLOOKUP($C184,'RES TECH'!$M:$M,'RES TECH'!$A:$A)&amp;" "&amp;_xlfn.XLOOKUP($C184,'RES TECH'!$M:$M,'RES TECH'!$B:$B)&amp;" "&amp;_xlfn.XLOOKUP($C184,'RES TECH'!$M:$M,'RES TECH'!$C:$C)&amp;" "&amp;_xlfn.XLOOKUP($C184,'RES TECH'!$M:$M,'RES TECH'!$D:$D)&amp;" "&amp;_xlfn.XLOOKUP($C184,'RES TECH'!$M:$M,'RES TECH'!$E:$E)&amp;" "&amp;_xlfn.XLOOKUP($C184,'RES TECH'!$M:$M,'RES TECH'!$F:$F)&amp;" "&amp;_xlfn.XLOOKUP($C184,'RES TECH'!$M:$M,'RES TECH'!$G:$G)&amp;" "&amp;_xlfn.XLOOKUP($C184,'RES TECH'!$M:$M,'RES TECH'!$H:$H)</f>
        <v>Residential House Low Income Old Water heating  3 Natural gas</v>
      </c>
      <c r="E184" t="str">
        <f t="shared" si="2"/>
        <v>TJ</v>
      </c>
      <c r="F184" s="12" t="str">
        <f>IF(B184="*","*",_xlfn.XLOOKUP($C184,'RES TECH'!$M:$M,'RES TECH'!$R:$R))</f>
        <v>MW</v>
      </c>
    </row>
    <row r="185" spans="2:6" x14ac:dyDescent="0.25">
      <c r="B185" t="str">
        <f>IF('RES TECH'!N183=1,"PRE","*")</f>
        <v>*</v>
      </c>
      <c r="C185" t="str">
        <f>'RES TECH'!M183</f>
        <v>RESHOULOOldWH4NGA20</v>
      </c>
      <c r="D185" t="str">
        <f>_xlfn.XLOOKUP($C185,'RES TECH'!$M:$M,'RES TECH'!$A:$A)&amp;" "&amp;_xlfn.XLOOKUP($C185,'RES TECH'!$M:$M,'RES TECH'!$B:$B)&amp;" "&amp;_xlfn.XLOOKUP($C185,'RES TECH'!$M:$M,'RES TECH'!$C:$C)&amp;" "&amp;_xlfn.XLOOKUP($C185,'RES TECH'!$M:$M,'RES TECH'!$D:$D)&amp;" "&amp;_xlfn.XLOOKUP($C185,'RES TECH'!$M:$M,'RES TECH'!$E:$E)&amp;" "&amp;_xlfn.XLOOKUP($C185,'RES TECH'!$M:$M,'RES TECH'!$F:$F)&amp;" "&amp;_xlfn.XLOOKUP($C185,'RES TECH'!$M:$M,'RES TECH'!$G:$G)&amp;" "&amp;_xlfn.XLOOKUP($C185,'RES TECH'!$M:$M,'RES TECH'!$H:$H)</f>
        <v>Residential House Low Income Old Water heating  4 Natural gas</v>
      </c>
      <c r="E185" t="str">
        <f t="shared" si="2"/>
        <v>*</v>
      </c>
      <c r="F185" s="12" t="str">
        <f>IF(B185="*","*",_xlfn.XLOOKUP($C185,'RES TECH'!$M:$M,'RES TECH'!$R:$R))</f>
        <v>*</v>
      </c>
    </row>
    <row r="186" spans="2:6" x14ac:dyDescent="0.25">
      <c r="B186" t="str">
        <f>IF('RES TECH'!N184=1,"PRE","*")</f>
        <v>PRE</v>
      </c>
      <c r="C186" t="str">
        <f>'RES TECH'!M184</f>
        <v>RESHOULOOldWH4NGA20</v>
      </c>
      <c r="D186" t="str">
        <f>_xlfn.XLOOKUP($C186,'RES TECH'!$M:$M,'RES TECH'!$A:$A)&amp;" "&amp;_xlfn.XLOOKUP($C186,'RES TECH'!$M:$M,'RES TECH'!$B:$B)&amp;" "&amp;_xlfn.XLOOKUP($C186,'RES TECH'!$M:$M,'RES TECH'!$C:$C)&amp;" "&amp;_xlfn.XLOOKUP($C186,'RES TECH'!$M:$M,'RES TECH'!$D:$D)&amp;" "&amp;_xlfn.XLOOKUP($C186,'RES TECH'!$M:$M,'RES TECH'!$E:$E)&amp;" "&amp;_xlfn.XLOOKUP($C186,'RES TECH'!$M:$M,'RES TECH'!$F:$F)&amp;" "&amp;_xlfn.XLOOKUP($C186,'RES TECH'!$M:$M,'RES TECH'!$G:$G)&amp;" "&amp;_xlfn.XLOOKUP($C186,'RES TECH'!$M:$M,'RES TECH'!$H:$H)</f>
        <v>Residential House Low Income Old Water heating  4 Natural gas</v>
      </c>
      <c r="E186" t="str">
        <f t="shared" si="2"/>
        <v>TJ</v>
      </c>
      <c r="F186" s="12" t="str">
        <f>IF(B186="*","*",_xlfn.XLOOKUP($C186,'RES TECH'!$M:$M,'RES TECH'!$R:$R))</f>
        <v>MW</v>
      </c>
    </row>
    <row r="187" spans="2:6" x14ac:dyDescent="0.25">
      <c r="B187" t="str">
        <f>IF('RES TECH'!N185=1,"PRE","*")</f>
        <v>PRE</v>
      </c>
      <c r="C187" t="str">
        <f>'RES TECH'!M185</f>
        <v>RESHOULOOldWH4NGA22</v>
      </c>
      <c r="D187" t="str">
        <f>_xlfn.XLOOKUP($C187,'RES TECH'!$M:$M,'RES TECH'!$A:$A)&amp;" "&amp;_xlfn.XLOOKUP($C187,'RES TECH'!$M:$M,'RES TECH'!$B:$B)&amp;" "&amp;_xlfn.XLOOKUP($C187,'RES TECH'!$M:$M,'RES TECH'!$C:$C)&amp;" "&amp;_xlfn.XLOOKUP($C187,'RES TECH'!$M:$M,'RES TECH'!$D:$D)&amp;" "&amp;_xlfn.XLOOKUP($C187,'RES TECH'!$M:$M,'RES TECH'!$E:$E)&amp;" "&amp;_xlfn.XLOOKUP($C187,'RES TECH'!$M:$M,'RES TECH'!$F:$F)&amp;" "&amp;_xlfn.XLOOKUP($C187,'RES TECH'!$M:$M,'RES TECH'!$G:$G)&amp;" "&amp;_xlfn.XLOOKUP($C187,'RES TECH'!$M:$M,'RES TECH'!$H:$H)</f>
        <v>Residential House Low Income Old Water heating  4 Natural gas</v>
      </c>
      <c r="E187" t="str">
        <f t="shared" si="2"/>
        <v>TJ</v>
      </c>
      <c r="F187" s="12" t="str">
        <f>IF(B187="*","*",_xlfn.XLOOKUP($C187,'RES TECH'!$M:$M,'RES TECH'!$R:$R))</f>
        <v>MW</v>
      </c>
    </row>
    <row r="188" spans="2:6" x14ac:dyDescent="0.25">
      <c r="B188" t="str">
        <f>IF('RES TECH'!N186=1,"PRE","*")</f>
        <v>PRE</v>
      </c>
      <c r="C188" t="str">
        <f>'RES TECH'!M186</f>
        <v>RESHOULOOldWH1ELC20</v>
      </c>
      <c r="D188" t="str">
        <f>_xlfn.XLOOKUP($C188,'RES TECH'!$M:$M,'RES TECH'!$A:$A)&amp;" "&amp;_xlfn.XLOOKUP($C188,'RES TECH'!$M:$M,'RES TECH'!$B:$B)&amp;" "&amp;_xlfn.XLOOKUP($C188,'RES TECH'!$M:$M,'RES TECH'!$C:$C)&amp;" "&amp;_xlfn.XLOOKUP($C188,'RES TECH'!$M:$M,'RES TECH'!$D:$D)&amp;" "&amp;_xlfn.XLOOKUP($C188,'RES TECH'!$M:$M,'RES TECH'!$E:$E)&amp;" "&amp;_xlfn.XLOOKUP($C188,'RES TECH'!$M:$M,'RES TECH'!$F:$F)&amp;" "&amp;_xlfn.XLOOKUP($C188,'RES TECH'!$M:$M,'RES TECH'!$G:$G)&amp;" "&amp;_xlfn.XLOOKUP($C188,'RES TECH'!$M:$M,'RES TECH'!$H:$H)</f>
        <v>Residential House Low Income Old Water heating  1 Electricity</v>
      </c>
      <c r="E188" t="str">
        <f t="shared" si="2"/>
        <v>TJ</v>
      </c>
      <c r="F188" s="12" t="str">
        <f>IF(B188="*","*",_xlfn.XLOOKUP($C188,'RES TECH'!$M:$M,'RES TECH'!$R:$R))</f>
        <v>MW</v>
      </c>
    </row>
    <row r="189" spans="2:6" x14ac:dyDescent="0.25">
      <c r="B189" t="str">
        <f>IF('RES TECH'!N187=1,"PRE","*")</f>
        <v>PRE</v>
      </c>
      <c r="C189" t="str">
        <f>'RES TECH'!M187</f>
        <v>RESHOULOOldWH2ELC20</v>
      </c>
      <c r="D189" t="str">
        <f>_xlfn.XLOOKUP($C189,'RES TECH'!$M:$M,'RES TECH'!$A:$A)&amp;" "&amp;_xlfn.XLOOKUP($C189,'RES TECH'!$M:$M,'RES TECH'!$B:$B)&amp;" "&amp;_xlfn.XLOOKUP($C189,'RES TECH'!$M:$M,'RES TECH'!$C:$C)&amp;" "&amp;_xlfn.XLOOKUP($C189,'RES TECH'!$M:$M,'RES TECH'!$D:$D)&amp;" "&amp;_xlfn.XLOOKUP($C189,'RES TECH'!$M:$M,'RES TECH'!$E:$E)&amp;" "&amp;_xlfn.XLOOKUP($C189,'RES TECH'!$M:$M,'RES TECH'!$F:$F)&amp;" "&amp;_xlfn.XLOOKUP($C189,'RES TECH'!$M:$M,'RES TECH'!$G:$G)&amp;" "&amp;_xlfn.XLOOKUP($C189,'RES TECH'!$M:$M,'RES TECH'!$H:$H)</f>
        <v>Residential House Low Income Old Water heating  2 Electricity</v>
      </c>
      <c r="E189" t="str">
        <f t="shared" si="2"/>
        <v>TJ</v>
      </c>
      <c r="F189" s="12" t="str">
        <f>IF(B189="*","*",_xlfn.XLOOKUP($C189,'RES TECH'!$M:$M,'RES TECH'!$R:$R))</f>
        <v>MW</v>
      </c>
    </row>
    <row r="190" spans="2:6" x14ac:dyDescent="0.25">
      <c r="B190" t="str">
        <f>IF('RES TECH'!N188=1,"PRE","*")</f>
        <v>PRE</v>
      </c>
      <c r="C190" t="str">
        <f>'RES TECH'!M188</f>
        <v>RESHOULOOldWH4ELC20</v>
      </c>
      <c r="D190" t="str">
        <f>_xlfn.XLOOKUP($C190,'RES TECH'!$M:$M,'RES TECH'!$A:$A)&amp;" "&amp;_xlfn.XLOOKUP($C190,'RES TECH'!$M:$M,'RES TECH'!$B:$B)&amp;" "&amp;_xlfn.XLOOKUP($C190,'RES TECH'!$M:$M,'RES TECH'!$C:$C)&amp;" "&amp;_xlfn.XLOOKUP($C190,'RES TECH'!$M:$M,'RES TECH'!$D:$D)&amp;" "&amp;_xlfn.XLOOKUP($C190,'RES TECH'!$M:$M,'RES TECH'!$E:$E)&amp;" "&amp;_xlfn.XLOOKUP($C190,'RES TECH'!$M:$M,'RES TECH'!$F:$F)&amp;" "&amp;_xlfn.XLOOKUP($C190,'RES TECH'!$M:$M,'RES TECH'!$G:$G)&amp;" "&amp;_xlfn.XLOOKUP($C190,'RES TECH'!$M:$M,'RES TECH'!$H:$H)</f>
        <v>Residential House Low Income Old Water heating  4 Electricity</v>
      </c>
      <c r="E190" t="str">
        <f t="shared" si="2"/>
        <v>TJ</v>
      </c>
      <c r="F190" s="12" t="str">
        <f>IF(B190="*","*",_xlfn.XLOOKUP($C190,'RES TECH'!$M:$M,'RES TECH'!$R:$R))</f>
        <v>MW</v>
      </c>
    </row>
    <row r="191" spans="2:6" x14ac:dyDescent="0.25">
      <c r="B191" t="str">
        <f>IF('RES TECH'!N189=1,"PRE","*")</f>
        <v>PRE</v>
      </c>
      <c r="C191" t="str">
        <f>'RES TECH'!M189</f>
        <v>RESHOULOOldWH5ELC20</v>
      </c>
      <c r="D191" t="str">
        <f>_xlfn.XLOOKUP($C191,'RES TECH'!$M:$M,'RES TECH'!$A:$A)&amp;" "&amp;_xlfn.XLOOKUP($C191,'RES TECH'!$M:$M,'RES TECH'!$B:$B)&amp;" "&amp;_xlfn.XLOOKUP($C191,'RES TECH'!$M:$M,'RES TECH'!$C:$C)&amp;" "&amp;_xlfn.XLOOKUP($C191,'RES TECH'!$M:$M,'RES TECH'!$D:$D)&amp;" "&amp;_xlfn.XLOOKUP($C191,'RES TECH'!$M:$M,'RES TECH'!$E:$E)&amp;" "&amp;_xlfn.XLOOKUP($C191,'RES TECH'!$M:$M,'RES TECH'!$F:$F)&amp;" "&amp;_xlfn.XLOOKUP($C191,'RES TECH'!$M:$M,'RES TECH'!$G:$G)&amp;" "&amp;_xlfn.XLOOKUP($C191,'RES TECH'!$M:$M,'RES TECH'!$H:$H)</f>
        <v>Residential House Low Income Old Water heating  5 Electricity</v>
      </c>
      <c r="E191" t="str">
        <f t="shared" si="2"/>
        <v>TJ</v>
      </c>
      <c r="F191" s="12" t="str">
        <f>IF(B191="*","*",_xlfn.XLOOKUP($C191,'RES TECH'!$M:$M,'RES TECH'!$R:$R))</f>
        <v>MW</v>
      </c>
    </row>
    <row r="192" spans="2:6" x14ac:dyDescent="0.25">
      <c r="B192" t="str">
        <f>IF('RES TECH'!N190=1,"PRE","*")</f>
        <v>PRE</v>
      </c>
      <c r="C192" t="str">
        <f>'RES TECH'!M190</f>
        <v>RESHOULOOldWH5ELC22</v>
      </c>
      <c r="D192" t="str">
        <f>_xlfn.XLOOKUP($C192,'RES TECH'!$M:$M,'RES TECH'!$A:$A)&amp;" "&amp;_xlfn.XLOOKUP($C192,'RES TECH'!$M:$M,'RES TECH'!$B:$B)&amp;" "&amp;_xlfn.XLOOKUP($C192,'RES TECH'!$M:$M,'RES TECH'!$C:$C)&amp;" "&amp;_xlfn.XLOOKUP($C192,'RES TECH'!$M:$M,'RES TECH'!$D:$D)&amp;" "&amp;_xlfn.XLOOKUP($C192,'RES TECH'!$M:$M,'RES TECH'!$E:$E)&amp;" "&amp;_xlfn.XLOOKUP($C192,'RES TECH'!$M:$M,'RES TECH'!$F:$F)&amp;" "&amp;_xlfn.XLOOKUP($C192,'RES TECH'!$M:$M,'RES TECH'!$G:$G)&amp;" "&amp;_xlfn.XLOOKUP($C192,'RES TECH'!$M:$M,'RES TECH'!$H:$H)</f>
        <v>Residential House Low Income Old Water heating  5 Electricity</v>
      </c>
      <c r="E192" t="str">
        <f t="shared" si="2"/>
        <v>TJ</v>
      </c>
      <c r="F192" s="12" t="str">
        <f>IF(B192="*","*",_xlfn.XLOOKUP($C192,'RES TECH'!$M:$M,'RES TECH'!$R:$R))</f>
        <v>MW</v>
      </c>
    </row>
    <row r="193" spans="2:6" x14ac:dyDescent="0.25">
      <c r="B193" t="str">
        <f>IF('RES TECH'!N191=1,"PRE","*")</f>
        <v>PRE</v>
      </c>
      <c r="C193" t="str">
        <f>'RES TECH'!M191</f>
        <v>RESHOULOOldWH6ELC20</v>
      </c>
      <c r="D193" t="str">
        <f>_xlfn.XLOOKUP($C193,'RES TECH'!$M:$M,'RES TECH'!$A:$A)&amp;" "&amp;_xlfn.XLOOKUP($C193,'RES TECH'!$M:$M,'RES TECH'!$B:$B)&amp;" "&amp;_xlfn.XLOOKUP($C193,'RES TECH'!$M:$M,'RES TECH'!$C:$C)&amp;" "&amp;_xlfn.XLOOKUP($C193,'RES TECH'!$M:$M,'RES TECH'!$D:$D)&amp;" "&amp;_xlfn.XLOOKUP($C193,'RES TECH'!$M:$M,'RES TECH'!$E:$E)&amp;" "&amp;_xlfn.XLOOKUP($C193,'RES TECH'!$M:$M,'RES TECH'!$F:$F)&amp;" "&amp;_xlfn.XLOOKUP($C193,'RES TECH'!$M:$M,'RES TECH'!$G:$G)&amp;" "&amp;_xlfn.XLOOKUP($C193,'RES TECH'!$M:$M,'RES TECH'!$H:$H)</f>
        <v>Residential House Low Income Old Water heating  6 Electricity</v>
      </c>
      <c r="E193" t="str">
        <f t="shared" si="2"/>
        <v>TJ</v>
      </c>
      <c r="F193" s="12" t="str">
        <f>IF(B193="*","*",_xlfn.XLOOKUP($C193,'RES TECH'!$M:$M,'RES TECH'!$R:$R))</f>
        <v>MW</v>
      </c>
    </row>
    <row r="194" spans="2:6" x14ac:dyDescent="0.25">
      <c r="B194" t="str">
        <f>IF('RES TECH'!N192=1,"PRE","*")</f>
        <v>PRE</v>
      </c>
      <c r="C194" t="str">
        <f>'RES TECH'!M192</f>
        <v>RESHOULOOldWH6ELC22</v>
      </c>
      <c r="D194" t="str">
        <f>_xlfn.XLOOKUP($C194,'RES TECH'!$M:$M,'RES TECH'!$A:$A)&amp;" "&amp;_xlfn.XLOOKUP($C194,'RES TECH'!$M:$M,'RES TECH'!$B:$B)&amp;" "&amp;_xlfn.XLOOKUP($C194,'RES TECH'!$M:$M,'RES TECH'!$C:$C)&amp;" "&amp;_xlfn.XLOOKUP($C194,'RES TECH'!$M:$M,'RES TECH'!$D:$D)&amp;" "&amp;_xlfn.XLOOKUP($C194,'RES TECH'!$M:$M,'RES TECH'!$E:$E)&amp;" "&amp;_xlfn.XLOOKUP($C194,'RES TECH'!$M:$M,'RES TECH'!$F:$F)&amp;" "&amp;_xlfn.XLOOKUP($C194,'RES TECH'!$M:$M,'RES TECH'!$G:$G)&amp;" "&amp;_xlfn.XLOOKUP($C194,'RES TECH'!$M:$M,'RES TECH'!$H:$H)</f>
        <v>Residential House Low Income Old Water heating  6 Electricity</v>
      </c>
      <c r="E194" t="str">
        <f t="shared" si="2"/>
        <v>TJ</v>
      </c>
      <c r="F194" s="12" t="str">
        <f>IF(B194="*","*",_xlfn.XLOOKUP($C194,'RES TECH'!$M:$M,'RES TECH'!$R:$R))</f>
        <v>MW</v>
      </c>
    </row>
    <row r="195" spans="2:6" x14ac:dyDescent="0.25">
      <c r="B195" t="str">
        <f>IF('RES TECH'!N193=1,"PRE","*")</f>
        <v>PRE</v>
      </c>
      <c r="C195" t="str">
        <f>'RES TECH'!M193</f>
        <v>RESHOULOOldWH7ELC20</v>
      </c>
      <c r="D195" t="str">
        <f>_xlfn.XLOOKUP($C195,'RES TECH'!$M:$M,'RES TECH'!$A:$A)&amp;" "&amp;_xlfn.XLOOKUP($C195,'RES TECH'!$M:$M,'RES TECH'!$B:$B)&amp;" "&amp;_xlfn.XLOOKUP($C195,'RES TECH'!$M:$M,'RES TECH'!$C:$C)&amp;" "&amp;_xlfn.XLOOKUP($C195,'RES TECH'!$M:$M,'RES TECH'!$D:$D)&amp;" "&amp;_xlfn.XLOOKUP($C195,'RES TECH'!$M:$M,'RES TECH'!$E:$E)&amp;" "&amp;_xlfn.XLOOKUP($C195,'RES TECH'!$M:$M,'RES TECH'!$F:$F)&amp;" "&amp;_xlfn.XLOOKUP($C195,'RES TECH'!$M:$M,'RES TECH'!$G:$G)&amp;" "&amp;_xlfn.XLOOKUP($C195,'RES TECH'!$M:$M,'RES TECH'!$H:$H)</f>
        <v>Residential House Low Income Old Water heating  7 Electricity</v>
      </c>
      <c r="E195" t="str">
        <f t="shared" si="2"/>
        <v>TJ</v>
      </c>
      <c r="F195" s="12" t="str">
        <f>IF(B195="*","*",_xlfn.XLOOKUP($C195,'RES TECH'!$M:$M,'RES TECH'!$R:$R))</f>
        <v>MW</v>
      </c>
    </row>
    <row r="196" spans="2:6" x14ac:dyDescent="0.25">
      <c r="B196" t="str">
        <f>IF('RES TECH'!N194=1,"PRE","*")</f>
        <v>PRE</v>
      </c>
      <c r="C196" t="str">
        <f>'RES TECH'!M194</f>
        <v>RESHOULOOldWH7ELC22</v>
      </c>
      <c r="D196" t="str">
        <f>_xlfn.XLOOKUP($C196,'RES TECH'!$M:$M,'RES TECH'!$A:$A)&amp;" "&amp;_xlfn.XLOOKUP($C196,'RES TECH'!$M:$M,'RES TECH'!$B:$B)&amp;" "&amp;_xlfn.XLOOKUP($C196,'RES TECH'!$M:$M,'RES TECH'!$C:$C)&amp;" "&amp;_xlfn.XLOOKUP($C196,'RES TECH'!$M:$M,'RES TECH'!$D:$D)&amp;" "&amp;_xlfn.XLOOKUP($C196,'RES TECH'!$M:$M,'RES TECH'!$E:$E)&amp;" "&amp;_xlfn.XLOOKUP($C196,'RES TECH'!$M:$M,'RES TECH'!$F:$F)&amp;" "&amp;_xlfn.XLOOKUP($C196,'RES TECH'!$M:$M,'RES TECH'!$G:$G)&amp;" "&amp;_xlfn.XLOOKUP($C196,'RES TECH'!$M:$M,'RES TECH'!$H:$H)</f>
        <v>Residential House Low Income Old Water heating  7 Electricity</v>
      </c>
      <c r="E196" t="str">
        <f t="shared" si="2"/>
        <v>TJ</v>
      </c>
      <c r="F196" s="12" t="str">
        <f>IF(B196="*","*",_xlfn.XLOOKUP($C196,'RES TECH'!$M:$M,'RES TECH'!$R:$R))</f>
        <v>MW</v>
      </c>
    </row>
    <row r="197" spans="2:6" x14ac:dyDescent="0.25">
      <c r="B197" t="str">
        <f>IF('RES TECH'!N195=1,"PRE","*")</f>
        <v>PRE</v>
      </c>
      <c r="C197" t="str">
        <f>'RES TECH'!M195</f>
        <v>RESHOULOOldWH1FOI20</v>
      </c>
      <c r="D197" t="str">
        <f>_xlfn.XLOOKUP($C197,'RES TECH'!$M:$M,'RES TECH'!$A:$A)&amp;" "&amp;_xlfn.XLOOKUP($C197,'RES TECH'!$M:$M,'RES TECH'!$B:$B)&amp;" "&amp;_xlfn.XLOOKUP($C197,'RES TECH'!$M:$M,'RES TECH'!$C:$C)&amp;" "&amp;_xlfn.XLOOKUP($C197,'RES TECH'!$M:$M,'RES TECH'!$D:$D)&amp;" "&amp;_xlfn.XLOOKUP($C197,'RES TECH'!$M:$M,'RES TECH'!$E:$E)&amp;" "&amp;_xlfn.XLOOKUP($C197,'RES TECH'!$M:$M,'RES TECH'!$F:$F)&amp;" "&amp;_xlfn.XLOOKUP($C197,'RES TECH'!$M:$M,'RES TECH'!$G:$G)&amp;" "&amp;_xlfn.XLOOKUP($C197,'RES TECH'!$M:$M,'RES TECH'!$H:$H)</f>
        <v>Residential House Low Income Old Water heating  1 Fuel oil</v>
      </c>
      <c r="E197" t="str">
        <f t="shared" ref="E197:E260" si="3">IF(F197="*","*",IF(F197="Mlma","Mlm","TJ"))</f>
        <v>TJ</v>
      </c>
      <c r="F197" s="12" t="str">
        <f>IF(B197="*","*",_xlfn.XLOOKUP($C197,'RES TECH'!$M:$M,'RES TECH'!$R:$R))</f>
        <v>MW</v>
      </c>
    </row>
    <row r="198" spans="2:6" x14ac:dyDescent="0.25">
      <c r="B198" t="str">
        <f>IF('RES TECH'!N196=1,"PRE","*")</f>
        <v>PRE</v>
      </c>
      <c r="C198" t="str">
        <f>'RES TECH'!M196</f>
        <v>RESHOULOOldWH2FOI20</v>
      </c>
      <c r="D198" t="str">
        <f>_xlfn.XLOOKUP($C198,'RES TECH'!$M:$M,'RES TECH'!$A:$A)&amp;" "&amp;_xlfn.XLOOKUP($C198,'RES TECH'!$M:$M,'RES TECH'!$B:$B)&amp;" "&amp;_xlfn.XLOOKUP($C198,'RES TECH'!$M:$M,'RES TECH'!$C:$C)&amp;" "&amp;_xlfn.XLOOKUP($C198,'RES TECH'!$M:$M,'RES TECH'!$D:$D)&amp;" "&amp;_xlfn.XLOOKUP($C198,'RES TECH'!$M:$M,'RES TECH'!$E:$E)&amp;" "&amp;_xlfn.XLOOKUP($C198,'RES TECH'!$M:$M,'RES TECH'!$F:$F)&amp;" "&amp;_xlfn.XLOOKUP($C198,'RES TECH'!$M:$M,'RES TECH'!$G:$G)&amp;" "&amp;_xlfn.XLOOKUP($C198,'RES TECH'!$M:$M,'RES TECH'!$H:$H)</f>
        <v>Residential House Low Income Old Water heating  2 Fuel oil</v>
      </c>
      <c r="E198" t="str">
        <f t="shared" si="3"/>
        <v>TJ</v>
      </c>
      <c r="F198" s="12" t="str">
        <f>IF(B198="*","*",_xlfn.XLOOKUP($C198,'RES TECH'!$M:$M,'RES TECH'!$R:$R))</f>
        <v>MW</v>
      </c>
    </row>
    <row r="199" spans="2:6" x14ac:dyDescent="0.25">
      <c r="B199" t="str">
        <f>IF('RES TECH'!N197=1,"PRE","*")</f>
        <v>PRE</v>
      </c>
      <c r="C199" t="str">
        <f>'RES TECH'!M197</f>
        <v>RESHOULOOldWH4FOI20</v>
      </c>
      <c r="D199" t="str">
        <f>_xlfn.XLOOKUP($C199,'RES TECH'!$M:$M,'RES TECH'!$A:$A)&amp;" "&amp;_xlfn.XLOOKUP($C199,'RES TECH'!$M:$M,'RES TECH'!$B:$B)&amp;" "&amp;_xlfn.XLOOKUP($C199,'RES TECH'!$M:$M,'RES TECH'!$C:$C)&amp;" "&amp;_xlfn.XLOOKUP($C199,'RES TECH'!$M:$M,'RES TECH'!$D:$D)&amp;" "&amp;_xlfn.XLOOKUP($C199,'RES TECH'!$M:$M,'RES TECH'!$E:$E)&amp;" "&amp;_xlfn.XLOOKUP($C199,'RES TECH'!$M:$M,'RES TECH'!$F:$F)&amp;" "&amp;_xlfn.XLOOKUP($C199,'RES TECH'!$M:$M,'RES TECH'!$G:$G)&amp;" "&amp;_xlfn.XLOOKUP($C199,'RES TECH'!$M:$M,'RES TECH'!$H:$H)</f>
        <v>Residential House Low Income Old Water heating  4 Fuel oil</v>
      </c>
      <c r="E199" t="str">
        <f t="shared" si="3"/>
        <v>TJ</v>
      </c>
      <c r="F199" s="12" t="str">
        <f>IF(B199="*","*",_xlfn.XLOOKUP($C199,'RES TECH'!$M:$M,'RES TECH'!$R:$R))</f>
        <v>MW</v>
      </c>
    </row>
    <row r="200" spans="2:6" x14ac:dyDescent="0.25">
      <c r="B200" t="str">
        <f>IF('RES TECH'!N198=1,"PRE","*")</f>
        <v>PRE</v>
      </c>
      <c r="C200" t="str">
        <f>'RES TECH'!M198</f>
        <v>RESHOULOOldWH1LPG20</v>
      </c>
      <c r="D200" t="str">
        <f>_xlfn.XLOOKUP($C200,'RES TECH'!$M:$M,'RES TECH'!$A:$A)&amp;" "&amp;_xlfn.XLOOKUP($C200,'RES TECH'!$M:$M,'RES TECH'!$B:$B)&amp;" "&amp;_xlfn.XLOOKUP($C200,'RES TECH'!$M:$M,'RES TECH'!$C:$C)&amp;" "&amp;_xlfn.XLOOKUP($C200,'RES TECH'!$M:$M,'RES TECH'!$D:$D)&amp;" "&amp;_xlfn.XLOOKUP($C200,'RES TECH'!$M:$M,'RES TECH'!$E:$E)&amp;" "&amp;_xlfn.XLOOKUP($C200,'RES TECH'!$M:$M,'RES TECH'!$F:$F)&amp;" "&amp;_xlfn.XLOOKUP($C200,'RES TECH'!$M:$M,'RES TECH'!$G:$G)&amp;" "&amp;_xlfn.XLOOKUP($C200,'RES TECH'!$M:$M,'RES TECH'!$H:$H)</f>
        <v>Residential House Low Income Old Water heating  1 LPG</v>
      </c>
      <c r="E200" t="str">
        <f t="shared" si="3"/>
        <v>TJ</v>
      </c>
      <c r="F200" s="12" t="str">
        <f>IF(B200="*","*",_xlfn.XLOOKUP($C200,'RES TECH'!$M:$M,'RES TECH'!$R:$R))</f>
        <v>MW</v>
      </c>
    </row>
    <row r="201" spans="2:6" x14ac:dyDescent="0.25">
      <c r="B201" t="str">
        <f>IF('RES TECH'!N199=1,"PRE","*")</f>
        <v>PRE</v>
      </c>
      <c r="C201" t="str">
        <f>'RES TECH'!M199</f>
        <v>RESHOULOOldWH2LPG20</v>
      </c>
      <c r="D201" t="str">
        <f>_xlfn.XLOOKUP($C201,'RES TECH'!$M:$M,'RES TECH'!$A:$A)&amp;" "&amp;_xlfn.XLOOKUP($C201,'RES TECH'!$M:$M,'RES TECH'!$B:$B)&amp;" "&amp;_xlfn.XLOOKUP($C201,'RES TECH'!$M:$M,'RES TECH'!$C:$C)&amp;" "&amp;_xlfn.XLOOKUP($C201,'RES TECH'!$M:$M,'RES TECH'!$D:$D)&amp;" "&amp;_xlfn.XLOOKUP($C201,'RES TECH'!$M:$M,'RES TECH'!$E:$E)&amp;" "&amp;_xlfn.XLOOKUP($C201,'RES TECH'!$M:$M,'RES TECH'!$F:$F)&amp;" "&amp;_xlfn.XLOOKUP($C201,'RES TECH'!$M:$M,'RES TECH'!$G:$G)&amp;" "&amp;_xlfn.XLOOKUP($C201,'RES TECH'!$M:$M,'RES TECH'!$H:$H)</f>
        <v>Residential House Low Income Old Water heating  2 LPG</v>
      </c>
      <c r="E201" t="str">
        <f t="shared" si="3"/>
        <v>TJ</v>
      </c>
      <c r="F201" s="12" t="str">
        <f>IF(B201="*","*",_xlfn.XLOOKUP($C201,'RES TECH'!$M:$M,'RES TECH'!$R:$R))</f>
        <v>MW</v>
      </c>
    </row>
    <row r="202" spans="2:6" x14ac:dyDescent="0.25">
      <c r="B202" t="str">
        <f>IF('RES TECH'!N200=1,"PRE","*")</f>
        <v>PRE</v>
      </c>
      <c r="C202" t="str">
        <f>'RES TECH'!M200</f>
        <v>RESHOULOOldWH3LPG20</v>
      </c>
      <c r="D202" t="str">
        <f>_xlfn.XLOOKUP($C202,'RES TECH'!$M:$M,'RES TECH'!$A:$A)&amp;" "&amp;_xlfn.XLOOKUP($C202,'RES TECH'!$M:$M,'RES TECH'!$B:$B)&amp;" "&amp;_xlfn.XLOOKUP($C202,'RES TECH'!$M:$M,'RES TECH'!$C:$C)&amp;" "&amp;_xlfn.XLOOKUP($C202,'RES TECH'!$M:$M,'RES TECH'!$D:$D)&amp;" "&amp;_xlfn.XLOOKUP($C202,'RES TECH'!$M:$M,'RES TECH'!$E:$E)&amp;" "&amp;_xlfn.XLOOKUP($C202,'RES TECH'!$M:$M,'RES TECH'!$F:$F)&amp;" "&amp;_xlfn.XLOOKUP($C202,'RES TECH'!$M:$M,'RES TECH'!$G:$G)&amp;" "&amp;_xlfn.XLOOKUP($C202,'RES TECH'!$M:$M,'RES TECH'!$H:$H)</f>
        <v>Residential House Low Income Old Water heating  3 LPG</v>
      </c>
      <c r="E202" t="str">
        <f t="shared" si="3"/>
        <v>TJ</v>
      </c>
      <c r="F202" s="12" t="str">
        <f>IF(B202="*","*",_xlfn.XLOOKUP($C202,'RES TECH'!$M:$M,'RES TECH'!$R:$R))</f>
        <v>MW</v>
      </c>
    </row>
    <row r="203" spans="2:6" x14ac:dyDescent="0.25">
      <c r="B203" t="str">
        <f>IF('RES TECH'!N201=1,"PRE","*")</f>
        <v>PRE</v>
      </c>
      <c r="C203" t="str">
        <f>'RES TECH'!M201</f>
        <v>RESHOULOOldWH3LPG23</v>
      </c>
      <c r="D203" t="str">
        <f>_xlfn.XLOOKUP($C203,'RES TECH'!$M:$M,'RES TECH'!$A:$A)&amp;" "&amp;_xlfn.XLOOKUP($C203,'RES TECH'!$M:$M,'RES TECH'!$B:$B)&amp;" "&amp;_xlfn.XLOOKUP($C203,'RES TECH'!$M:$M,'RES TECH'!$C:$C)&amp;" "&amp;_xlfn.XLOOKUP($C203,'RES TECH'!$M:$M,'RES TECH'!$D:$D)&amp;" "&amp;_xlfn.XLOOKUP($C203,'RES TECH'!$M:$M,'RES TECH'!$E:$E)&amp;" "&amp;_xlfn.XLOOKUP($C203,'RES TECH'!$M:$M,'RES TECH'!$F:$F)&amp;" "&amp;_xlfn.XLOOKUP($C203,'RES TECH'!$M:$M,'RES TECH'!$G:$G)&amp;" "&amp;_xlfn.XLOOKUP($C203,'RES TECH'!$M:$M,'RES TECH'!$H:$H)</f>
        <v>Residential House Low Income Old Water heating  3 LPG</v>
      </c>
      <c r="E203" t="str">
        <f t="shared" si="3"/>
        <v>TJ</v>
      </c>
      <c r="F203" s="12" t="str">
        <f>IF(B203="*","*",_xlfn.XLOOKUP($C203,'RES TECH'!$M:$M,'RES TECH'!$R:$R))</f>
        <v>MW</v>
      </c>
    </row>
    <row r="204" spans="2:6" x14ac:dyDescent="0.25">
      <c r="B204" t="str">
        <f>IF('RES TECH'!N202=1,"PRE","*")</f>
        <v>*</v>
      </c>
      <c r="C204" t="str">
        <f>'RES TECH'!M202</f>
        <v>RESHOULOOldWH4LPG20</v>
      </c>
      <c r="D204" t="str">
        <f>_xlfn.XLOOKUP($C204,'RES TECH'!$M:$M,'RES TECH'!$A:$A)&amp;" "&amp;_xlfn.XLOOKUP($C204,'RES TECH'!$M:$M,'RES TECH'!$B:$B)&amp;" "&amp;_xlfn.XLOOKUP($C204,'RES TECH'!$M:$M,'RES TECH'!$C:$C)&amp;" "&amp;_xlfn.XLOOKUP($C204,'RES TECH'!$M:$M,'RES TECH'!$D:$D)&amp;" "&amp;_xlfn.XLOOKUP($C204,'RES TECH'!$M:$M,'RES TECH'!$E:$E)&amp;" "&amp;_xlfn.XLOOKUP($C204,'RES TECH'!$M:$M,'RES TECH'!$F:$F)&amp;" "&amp;_xlfn.XLOOKUP($C204,'RES TECH'!$M:$M,'RES TECH'!$G:$G)&amp;" "&amp;_xlfn.XLOOKUP($C204,'RES TECH'!$M:$M,'RES TECH'!$H:$H)</f>
        <v>Residential House Low Income Old Water heating  4 LPG</v>
      </c>
      <c r="E204" t="str">
        <f t="shared" si="3"/>
        <v>*</v>
      </c>
      <c r="F204" s="12" t="str">
        <f>IF(B204="*","*",_xlfn.XLOOKUP($C204,'RES TECH'!$M:$M,'RES TECH'!$R:$R))</f>
        <v>*</v>
      </c>
    </row>
    <row r="205" spans="2:6" x14ac:dyDescent="0.25">
      <c r="B205" t="str">
        <f>IF('RES TECH'!N203=1,"PRE","*")</f>
        <v>PRE</v>
      </c>
      <c r="C205" t="str">
        <f>'RES TECH'!M203</f>
        <v>RESHOULOOldWH4LPG20</v>
      </c>
      <c r="D205" t="str">
        <f>_xlfn.XLOOKUP($C205,'RES TECH'!$M:$M,'RES TECH'!$A:$A)&amp;" "&amp;_xlfn.XLOOKUP($C205,'RES TECH'!$M:$M,'RES TECH'!$B:$B)&amp;" "&amp;_xlfn.XLOOKUP($C205,'RES TECH'!$M:$M,'RES TECH'!$C:$C)&amp;" "&amp;_xlfn.XLOOKUP($C205,'RES TECH'!$M:$M,'RES TECH'!$D:$D)&amp;" "&amp;_xlfn.XLOOKUP($C205,'RES TECH'!$M:$M,'RES TECH'!$E:$E)&amp;" "&amp;_xlfn.XLOOKUP($C205,'RES TECH'!$M:$M,'RES TECH'!$F:$F)&amp;" "&amp;_xlfn.XLOOKUP($C205,'RES TECH'!$M:$M,'RES TECH'!$G:$G)&amp;" "&amp;_xlfn.XLOOKUP($C205,'RES TECH'!$M:$M,'RES TECH'!$H:$H)</f>
        <v>Residential House Low Income Old Water heating  4 LPG</v>
      </c>
      <c r="E205" t="str">
        <f t="shared" si="3"/>
        <v>TJ</v>
      </c>
      <c r="F205" s="12" t="str">
        <f>IF(B205="*","*",_xlfn.XLOOKUP($C205,'RES TECH'!$M:$M,'RES TECH'!$R:$R))</f>
        <v>MW</v>
      </c>
    </row>
    <row r="206" spans="2:6" x14ac:dyDescent="0.25">
      <c r="B206" t="str">
        <f>IF('RES TECH'!N204=1,"PRE","*")</f>
        <v>*</v>
      </c>
      <c r="C206" t="str">
        <f>'RES TECH'!M204</f>
        <v>RESHOULOOldWH2SOL20</v>
      </c>
      <c r="D206" t="str">
        <f>_xlfn.XLOOKUP($C206,'RES TECH'!$M:$M,'RES TECH'!$A:$A)&amp;" "&amp;_xlfn.XLOOKUP($C206,'RES TECH'!$M:$M,'RES TECH'!$B:$B)&amp;" "&amp;_xlfn.XLOOKUP($C206,'RES TECH'!$M:$M,'RES TECH'!$C:$C)&amp;" "&amp;_xlfn.XLOOKUP($C206,'RES TECH'!$M:$M,'RES TECH'!$D:$D)&amp;" "&amp;_xlfn.XLOOKUP($C206,'RES TECH'!$M:$M,'RES TECH'!$E:$E)&amp;" "&amp;_xlfn.XLOOKUP($C206,'RES TECH'!$M:$M,'RES TECH'!$F:$F)&amp;" "&amp;_xlfn.XLOOKUP($C206,'RES TECH'!$M:$M,'RES TECH'!$G:$G)&amp;" "&amp;_xlfn.XLOOKUP($C206,'RES TECH'!$M:$M,'RES TECH'!$H:$H)</f>
        <v>Residential House Low Income Old Water heating  2 Solar</v>
      </c>
      <c r="E206" t="str">
        <f t="shared" si="3"/>
        <v>*</v>
      </c>
      <c r="F206" s="12" t="str">
        <f>IF(B206="*","*",_xlfn.XLOOKUP($C206,'RES TECH'!$M:$M,'RES TECH'!$R:$R))</f>
        <v>*</v>
      </c>
    </row>
    <row r="207" spans="2:6" x14ac:dyDescent="0.25">
      <c r="B207" t="str">
        <f>IF('RES TECH'!N205=1,"PRE","*")</f>
        <v>PRE</v>
      </c>
      <c r="C207" t="str">
        <f>'RES TECH'!M205</f>
        <v>RESHOULOOldWH2SOL20</v>
      </c>
      <c r="D207" t="str">
        <f>_xlfn.XLOOKUP($C207,'RES TECH'!$M:$M,'RES TECH'!$A:$A)&amp;" "&amp;_xlfn.XLOOKUP($C207,'RES TECH'!$M:$M,'RES TECH'!$B:$B)&amp;" "&amp;_xlfn.XLOOKUP($C207,'RES TECH'!$M:$M,'RES TECH'!$C:$C)&amp;" "&amp;_xlfn.XLOOKUP($C207,'RES TECH'!$M:$M,'RES TECH'!$D:$D)&amp;" "&amp;_xlfn.XLOOKUP($C207,'RES TECH'!$M:$M,'RES TECH'!$E:$E)&amp;" "&amp;_xlfn.XLOOKUP($C207,'RES TECH'!$M:$M,'RES TECH'!$F:$F)&amp;" "&amp;_xlfn.XLOOKUP($C207,'RES TECH'!$M:$M,'RES TECH'!$G:$G)&amp;" "&amp;_xlfn.XLOOKUP($C207,'RES TECH'!$M:$M,'RES TECH'!$H:$H)</f>
        <v>Residential House Low Income Old Water heating  2 Solar</v>
      </c>
      <c r="E207" t="str">
        <f t="shared" si="3"/>
        <v>TJ</v>
      </c>
      <c r="F207" s="12" t="str">
        <f>IF(B207="*","*",_xlfn.XLOOKUP($C207,'RES TECH'!$M:$M,'RES TECH'!$R:$R))</f>
        <v>MW</v>
      </c>
    </row>
    <row r="208" spans="2:6" x14ac:dyDescent="0.25">
      <c r="B208" t="str">
        <f>IF('RES TECH'!N206=1,"PRE","*")</f>
        <v>PRE</v>
      </c>
      <c r="C208" t="str">
        <f>'RES TECH'!M206</f>
        <v>RESHOULOOldWH2SOL23</v>
      </c>
      <c r="D208" t="str">
        <f>_xlfn.XLOOKUP($C208,'RES TECH'!$M:$M,'RES TECH'!$A:$A)&amp;" "&amp;_xlfn.XLOOKUP($C208,'RES TECH'!$M:$M,'RES TECH'!$B:$B)&amp;" "&amp;_xlfn.XLOOKUP($C208,'RES TECH'!$M:$M,'RES TECH'!$C:$C)&amp;" "&amp;_xlfn.XLOOKUP($C208,'RES TECH'!$M:$M,'RES TECH'!$D:$D)&amp;" "&amp;_xlfn.XLOOKUP($C208,'RES TECH'!$M:$M,'RES TECH'!$E:$E)&amp;" "&amp;_xlfn.XLOOKUP($C208,'RES TECH'!$M:$M,'RES TECH'!$F:$F)&amp;" "&amp;_xlfn.XLOOKUP($C208,'RES TECH'!$M:$M,'RES TECH'!$G:$G)&amp;" "&amp;_xlfn.XLOOKUP($C208,'RES TECH'!$M:$M,'RES TECH'!$H:$H)</f>
        <v>Residential House Low Income Old Water heating  2 Solar</v>
      </c>
      <c r="E208" t="str">
        <f t="shared" si="3"/>
        <v>TJ</v>
      </c>
      <c r="F208" s="12" t="str">
        <f>IF(B208="*","*",_xlfn.XLOOKUP($C208,'RES TECH'!$M:$M,'RES TECH'!$R:$R))</f>
        <v>MW</v>
      </c>
    </row>
    <row r="209" spans="2:6" x14ac:dyDescent="0.25">
      <c r="B209" t="str">
        <f>IF('RES TECH'!N207=1,"PRE","*")</f>
        <v>PRE</v>
      </c>
      <c r="C209" t="str">
        <f>'RES TECH'!M207</f>
        <v>RESHOULOOldWH2SOL24</v>
      </c>
      <c r="D209" t="str">
        <f>_xlfn.XLOOKUP($C209,'RES TECH'!$M:$M,'RES TECH'!$A:$A)&amp;" "&amp;_xlfn.XLOOKUP($C209,'RES TECH'!$M:$M,'RES TECH'!$B:$B)&amp;" "&amp;_xlfn.XLOOKUP($C209,'RES TECH'!$M:$M,'RES TECH'!$C:$C)&amp;" "&amp;_xlfn.XLOOKUP($C209,'RES TECH'!$M:$M,'RES TECH'!$D:$D)&amp;" "&amp;_xlfn.XLOOKUP($C209,'RES TECH'!$M:$M,'RES TECH'!$E:$E)&amp;" "&amp;_xlfn.XLOOKUP($C209,'RES TECH'!$M:$M,'RES TECH'!$F:$F)&amp;" "&amp;_xlfn.XLOOKUP($C209,'RES TECH'!$M:$M,'RES TECH'!$G:$G)&amp;" "&amp;_xlfn.XLOOKUP($C209,'RES TECH'!$M:$M,'RES TECH'!$H:$H)</f>
        <v>Residential House Low Income Old Water heating  2 Solar</v>
      </c>
      <c r="E209" t="str">
        <f t="shared" si="3"/>
        <v>TJ</v>
      </c>
      <c r="F209" s="12" t="str">
        <f>IF(B209="*","*",_xlfn.XLOOKUP($C209,'RES TECH'!$M:$M,'RES TECH'!$R:$R))</f>
        <v>MW</v>
      </c>
    </row>
    <row r="210" spans="2:6" x14ac:dyDescent="0.25">
      <c r="B210" t="str">
        <f>IF('RES TECH'!N208=1,"PRE","*")</f>
        <v>PRE</v>
      </c>
      <c r="C210" t="str">
        <f>'RES TECH'!M208</f>
        <v>RESHOULOOldSHAHP1ELC20</v>
      </c>
      <c r="D210" t="str">
        <f>_xlfn.XLOOKUP($C210,'RES TECH'!$M:$M,'RES TECH'!$A:$A)&amp;" "&amp;_xlfn.XLOOKUP($C210,'RES TECH'!$M:$M,'RES TECH'!$B:$B)&amp;" "&amp;_xlfn.XLOOKUP($C210,'RES TECH'!$M:$M,'RES TECH'!$C:$C)&amp;" "&amp;_xlfn.XLOOKUP($C210,'RES TECH'!$M:$M,'RES TECH'!$D:$D)&amp;" "&amp;_xlfn.XLOOKUP($C210,'RES TECH'!$M:$M,'RES TECH'!$E:$E)&amp;" "&amp;_xlfn.XLOOKUP($C210,'RES TECH'!$M:$M,'RES TECH'!$F:$F)&amp;" "&amp;_xlfn.XLOOKUP($C210,'RES TECH'!$M:$M,'RES TECH'!$G:$G)&amp;" "&amp;_xlfn.XLOOKUP($C210,'RES TECH'!$M:$M,'RES TECH'!$H:$H)</f>
        <v>Residential House Low Income Old Space heating Air HP 1 Electricity</v>
      </c>
      <c r="E210" t="str">
        <f t="shared" si="3"/>
        <v>TJ</v>
      </c>
      <c r="F210" s="12" t="str">
        <f>IF(B210="*","*",_xlfn.XLOOKUP($C210,'RES TECH'!$M:$M,'RES TECH'!$R:$R))</f>
        <v>MW</v>
      </c>
    </row>
    <row r="211" spans="2:6" x14ac:dyDescent="0.25">
      <c r="B211" t="str">
        <f>IF('RES TECH'!N209=1,"PRE","*")</f>
        <v>PRE</v>
      </c>
      <c r="C211" t="str">
        <f>'RES TECH'!M209</f>
        <v>RESHOULOOldSHAHP1ELC23</v>
      </c>
      <c r="D211" t="str">
        <f>_xlfn.XLOOKUP($C211,'RES TECH'!$M:$M,'RES TECH'!$A:$A)&amp;" "&amp;_xlfn.XLOOKUP($C211,'RES TECH'!$M:$M,'RES TECH'!$B:$B)&amp;" "&amp;_xlfn.XLOOKUP($C211,'RES TECH'!$M:$M,'RES TECH'!$C:$C)&amp;" "&amp;_xlfn.XLOOKUP($C211,'RES TECH'!$M:$M,'RES TECH'!$D:$D)&amp;" "&amp;_xlfn.XLOOKUP($C211,'RES TECH'!$M:$M,'RES TECH'!$E:$E)&amp;" "&amp;_xlfn.XLOOKUP($C211,'RES TECH'!$M:$M,'RES TECH'!$F:$F)&amp;" "&amp;_xlfn.XLOOKUP($C211,'RES TECH'!$M:$M,'RES TECH'!$G:$G)&amp;" "&amp;_xlfn.XLOOKUP($C211,'RES TECH'!$M:$M,'RES TECH'!$H:$H)</f>
        <v>Residential House Low Income Old Space heating Air HP 1 Electricity</v>
      </c>
      <c r="E211" t="str">
        <f t="shared" si="3"/>
        <v>TJ</v>
      </c>
      <c r="F211" s="12" t="str">
        <f>IF(B211="*","*",_xlfn.XLOOKUP($C211,'RES TECH'!$M:$M,'RES TECH'!$R:$R))</f>
        <v>MW</v>
      </c>
    </row>
    <row r="212" spans="2:6" x14ac:dyDescent="0.25">
      <c r="B212" t="str">
        <f>IF('RES TECH'!N210=1,"PRE","*")</f>
        <v>PRE</v>
      </c>
      <c r="C212" t="str">
        <f>'RES TECH'!M210</f>
        <v>RESHOULOOldSHAHP2ELC20</v>
      </c>
      <c r="D212" t="str">
        <f>_xlfn.XLOOKUP($C212,'RES TECH'!$M:$M,'RES TECH'!$A:$A)&amp;" "&amp;_xlfn.XLOOKUP($C212,'RES TECH'!$M:$M,'RES TECH'!$B:$B)&amp;" "&amp;_xlfn.XLOOKUP($C212,'RES TECH'!$M:$M,'RES TECH'!$C:$C)&amp;" "&amp;_xlfn.XLOOKUP($C212,'RES TECH'!$M:$M,'RES TECH'!$D:$D)&amp;" "&amp;_xlfn.XLOOKUP($C212,'RES TECH'!$M:$M,'RES TECH'!$E:$E)&amp;" "&amp;_xlfn.XLOOKUP($C212,'RES TECH'!$M:$M,'RES TECH'!$F:$F)&amp;" "&amp;_xlfn.XLOOKUP($C212,'RES TECH'!$M:$M,'RES TECH'!$G:$G)&amp;" "&amp;_xlfn.XLOOKUP($C212,'RES TECH'!$M:$M,'RES TECH'!$H:$H)</f>
        <v>Residential House Low Income Old Space heating Air HP 2 Electricity</v>
      </c>
      <c r="E212" t="str">
        <f t="shared" si="3"/>
        <v>TJ</v>
      </c>
      <c r="F212" s="12" t="str">
        <f>IF(B212="*","*",_xlfn.XLOOKUP($C212,'RES TECH'!$M:$M,'RES TECH'!$R:$R))</f>
        <v>MW</v>
      </c>
    </row>
    <row r="213" spans="2:6" x14ac:dyDescent="0.25">
      <c r="B213" t="str">
        <f>IF('RES TECH'!N211=1,"PRE","*")</f>
        <v>PRE</v>
      </c>
      <c r="C213" t="str">
        <f>'RES TECH'!M211</f>
        <v>RESHOULOOldSHAHP2ELC23</v>
      </c>
      <c r="D213" t="str">
        <f>_xlfn.XLOOKUP($C213,'RES TECH'!$M:$M,'RES TECH'!$A:$A)&amp;" "&amp;_xlfn.XLOOKUP($C213,'RES TECH'!$M:$M,'RES TECH'!$B:$B)&amp;" "&amp;_xlfn.XLOOKUP($C213,'RES TECH'!$M:$M,'RES TECH'!$C:$C)&amp;" "&amp;_xlfn.XLOOKUP($C213,'RES TECH'!$M:$M,'RES TECH'!$D:$D)&amp;" "&amp;_xlfn.XLOOKUP($C213,'RES TECH'!$M:$M,'RES TECH'!$E:$E)&amp;" "&amp;_xlfn.XLOOKUP($C213,'RES TECH'!$M:$M,'RES TECH'!$F:$F)&amp;" "&amp;_xlfn.XLOOKUP($C213,'RES TECH'!$M:$M,'RES TECH'!$G:$G)&amp;" "&amp;_xlfn.XLOOKUP($C213,'RES TECH'!$M:$M,'RES TECH'!$H:$H)</f>
        <v>Residential House Low Income Old Space heating Air HP 2 Electricity</v>
      </c>
      <c r="E213" t="str">
        <f t="shared" si="3"/>
        <v>TJ</v>
      </c>
      <c r="F213" s="12" t="str">
        <f>IF(B213="*","*",_xlfn.XLOOKUP($C213,'RES TECH'!$M:$M,'RES TECH'!$R:$R))</f>
        <v>MW</v>
      </c>
    </row>
    <row r="214" spans="2:6" x14ac:dyDescent="0.25">
      <c r="B214" t="str">
        <f>IF('RES TECH'!N212=1,"PRE","*")</f>
        <v>PRE</v>
      </c>
      <c r="C214" t="str">
        <f>'RES TECH'!M212</f>
        <v>RESHOULOOldSHAHP3ELC20</v>
      </c>
      <c r="D214" t="str">
        <f>_xlfn.XLOOKUP($C214,'RES TECH'!$M:$M,'RES TECH'!$A:$A)&amp;" "&amp;_xlfn.XLOOKUP($C214,'RES TECH'!$M:$M,'RES TECH'!$B:$B)&amp;" "&amp;_xlfn.XLOOKUP($C214,'RES TECH'!$M:$M,'RES TECH'!$C:$C)&amp;" "&amp;_xlfn.XLOOKUP($C214,'RES TECH'!$M:$M,'RES TECH'!$D:$D)&amp;" "&amp;_xlfn.XLOOKUP($C214,'RES TECH'!$M:$M,'RES TECH'!$E:$E)&amp;" "&amp;_xlfn.XLOOKUP($C214,'RES TECH'!$M:$M,'RES TECH'!$F:$F)&amp;" "&amp;_xlfn.XLOOKUP($C214,'RES TECH'!$M:$M,'RES TECH'!$G:$G)&amp;" "&amp;_xlfn.XLOOKUP($C214,'RES TECH'!$M:$M,'RES TECH'!$H:$H)</f>
        <v>Residential House Low Income Old Space heating Air HP 3 Electricity</v>
      </c>
      <c r="E214" t="str">
        <f t="shared" si="3"/>
        <v>TJ</v>
      </c>
      <c r="F214" s="12" t="str">
        <f>IF(B214="*","*",_xlfn.XLOOKUP($C214,'RES TECH'!$M:$M,'RES TECH'!$R:$R))</f>
        <v>MW</v>
      </c>
    </row>
    <row r="215" spans="2:6" x14ac:dyDescent="0.25">
      <c r="B215" t="str">
        <f>IF('RES TECH'!N213=1,"PRE","*")</f>
        <v>PRE</v>
      </c>
      <c r="C215" t="str">
        <f>'RES TECH'!M213</f>
        <v>RESHOULOOldSHAHP3ELC22</v>
      </c>
      <c r="D215" t="str">
        <f>_xlfn.XLOOKUP($C215,'RES TECH'!$M:$M,'RES TECH'!$A:$A)&amp;" "&amp;_xlfn.XLOOKUP($C215,'RES TECH'!$M:$M,'RES TECH'!$B:$B)&amp;" "&amp;_xlfn.XLOOKUP($C215,'RES TECH'!$M:$M,'RES TECH'!$C:$C)&amp;" "&amp;_xlfn.XLOOKUP($C215,'RES TECH'!$M:$M,'RES TECH'!$D:$D)&amp;" "&amp;_xlfn.XLOOKUP($C215,'RES TECH'!$M:$M,'RES TECH'!$E:$E)&amp;" "&amp;_xlfn.XLOOKUP($C215,'RES TECH'!$M:$M,'RES TECH'!$F:$F)&amp;" "&amp;_xlfn.XLOOKUP($C215,'RES TECH'!$M:$M,'RES TECH'!$G:$G)&amp;" "&amp;_xlfn.XLOOKUP($C215,'RES TECH'!$M:$M,'RES TECH'!$H:$H)</f>
        <v>Residential House Low Income Old Space heating Air HP 3 Electricity</v>
      </c>
      <c r="E215" t="str">
        <f t="shared" si="3"/>
        <v>TJ</v>
      </c>
      <c r="F215" s="12" t="str">
        <f>IF(B215="*","*",_xlfn.XLOOKUP($C215,'RES TECH'!$M:$M,'RES TECH'!$R:$R))</f>
        <v>MW</v>
      </c>
    </row>
    <row r="216" spans="2:6" x14ac:dyDescent="0.25">
      <c r="B216" t="str">
        <f>IF('RES TECH'!N214=1,"PRE","*")</f>
        <v>PRE</v>
      </c>
      <c r="C216" t="str">
        <f>'RES TECH'!M214</f>
        <v>RESHOULOOldSHAHP3ELC23</v>
      </c>
      <c r="D216" t="str">
        <f>_xlfn.XLOOKUP($C216,'RES TECH'!$M:$M,'RES TECH'!$A:$A)&amp;" "&amp;_xlfn.XLOOKUP($C216,'RES TECH'!$M:$M,'RES TECH'!$B:$B)&amp;" "&amp;_xlfn.XLOOKUP($C216,'RES TECH'!$M:$M,'RES TECH'!$C:$C)&amp;" "&amp;_xlfn.XLOOKUP($C216,'RES TECH'!$M:$M,'RES TECH'!$D:$D)&amp;" "&amp;_xlfn.XLOOKUP($C216,'RES TECH'!$M:$M,'RES TECH'!$E:$E)&amp;" "&amp;_xlfn.XLOOKUP($C216,'RES TECH'!$M:$M,'RES TECH'!$F:$F)&amp;" "&amp;_xlfn.XLOOKUP($C216,'RES TECH'!$M:$M,'RES TECH'!$G:$G)&amp;" "&amp;_xlfn.XLOOKUP($C216,'RES TECH'!$M:$M,'RES TECH'!$H:$H)</f>
        <v>Residential House Low Income Old Space heating Air HP 3 Electricity</v>
      </c>
      <c r="E216" t="str">
        <f t="shared" si="3"/>
        <v>TJ</v>
      </c>
      <c r="F216" s="12" t="str">
        <f>IF(B216="*","*",_xlfn.XLOOKUP($C216,'RES TECH'!$M:$M,'RES TECH'!$R:$R))</f>
        <v>MW</v>
      </c>
    </row>
    <row r="217" spans="2:6" x14ac:dyDescent="0.25">
      <c r="B217" t="str">
        <f>IF('RES TECH'!N215=1,"PRE","*")</f>
        <v>PRE</v>
      </c>
      <c r="C217" t="str">
        <f>'RES TECH'!M215</f>
        <v>RESHOULOOldSHAHP4ELC20</v>
      </c>
      <c r="D217" t="str">
        <f>_xlfn.XLOOKUP($C217,'RES TECH'!$M:$M,'RES TECH'!$A:$A)&amp;" "&amp;_xlfn.XLOOKUP($C217,'RES TECH'!$M:$M,'RES TECH'!$B:$B)&amp;" "&amp;_xlfn.XLOOKUP($C217,'RES TECH'!$M:$M,'RES TECH'!$C:$C)&amp;" "&amp;_xlfn.XLOOKUP($C217,'RES TECH'!$M:$M,'RES TECH'!$D:$D)&amp;" "&amp;_xlfn.XLOOKUP($C217,'RES TECH'!$M:$M,'RES TECH'!$E:$E)&amp;" "&amp;_xlfn.XLOOKUP($C217,'RES TECH'!$M:$M,'RES TECH'!$F:$F)&amp;" "&amp;_xlfn.XLOOKUP($C217,'RES TECH'!$M:$M,'RES TECH'!$G:$G)&amp;" "&amp;_xlfn.XLOOKUP($C217,'RES TECH'!$M:$M,'RES TECH'!$H:$H)</f>
        <v>Residential House Low Income Old Space heating Air HP 4 Electricity</v>
      </c>
      <c r="E217" t="str">
        <f t="shared" si="3"/>
        <v>TJ</v>
      </c>
      <c r="F217" s="12" t="str">
        <f>IF(B217="*","*",_xlfn.XLOOKUP($C217,'RES TECH'!$M:$M,'RES TECH'!$R:$R))</f>
        <v>MW</v>
      </c>
    </row>
    <row r="218" spans="2:6" x14ac:dyDescent="0.25">
      <c r="B218" t="str">
        <f>IF('RES TECH'!N216=1,"PRE","*")</f>
        <v>PRE</v>
      </c>
      <c r="C218" t="str">
        <f>'RES TECH'!M216</f>
        <v>RESHOULOOldSHAHP4ELC22</v>
      </c>
      <c r="D218" t="str">
        <f>_xlfn.XLOOKUP($C218,'RES TECH'!$M:$M,'RES TECH'!$A:$A)&amp;" "&amp;_xlfn.XLOOKUP($C218,'RES TECH'!$M:$M,'RES TECH'!$B:$B)&amp;" "&amp;_xlfn.XLOOKUP($C218,'RES TECH'!$M:$M,'RES TECH'!$C:$C)&amp;" "&amp;_xlfn.XLOOKUP($C218,'RES TECH'!$M:$M,'RES TECH'!$D:$D)&amp;" "&amp;_xlfn.XLOOKUP($C218,'RES TECH'!$M:$M,'RES TECH'!$E:$E)&amp;" "&amp;_xlfn.XLOOKUP($C218,'RES TECH'!$M:$M,'RES TECH'!$F:$F)&amp;" "&amp;_xlfn.XLOOKUP($C218,'RES TECH'!$M:$M,'RES TECH'!$G:$G)&amp;" "&amp;_xlfn.XLOOKUP($C218,'RES TECH'!$M:$M,'RES TECH'!$H:$H)</f>
        <v>Residential House Low Income Old Space heating Air HP 4 Electricity</v>
      </c>
      <c r="E218" t="str">
        <f t="shared" si="3"/>
        <v>TJ</v>
      </c>
      <c r="F218" s="12" t="str">
        <f>IF(B218="*","*",_xlfn.XLOOKUP($C218,'RES TECH'!$M:$M,'RES TECH'!$R:$R))</f>
        <v>MW</v>
      </c>
    </row>
    <row r="219" spans="2:6" x14ac:dyDescent="0.25">
      <c r="B219" t="str">
        <f>IF('RES TECH'!N217=1,"PRE","*")</f>
        <v>PRE</v>
      </c>
      <c r="C219" t="str">
        <f>'RES TECH'!M217</f>
        <v>RESHOULOOldSHGHP1ELC20</v>
      </c>
      <c r="D219" t="str">
        <f>_xlfn.XLOOKUP($C219,'RES TECH'!$M:$M,'RES TECH'!$A:$A)&amp;" "&amp;_xlfn.XLOOKUP($C219,'RES TECH'!$M:$M,'RES TECH'!$B:$B)&amp;" "&amp;_xlfn.XLOOKUP($C219,'RES TECH'!$M:$M,'RES TECH'!$C:$C)&amp;" "&amp;_xlfn.XLOOKUP($C219,'RES TECH'!$M:$M,'RES TECH'!$D:$D)&amp;" "&amp;_xlfn.XLOOKUP($C219,'RES TECH'!$M:$M,'RES TECH'!$E:$E)&amp;" "&amp;_xlfn.XLOOKUP($C219,'RES TECH'!$M:$M,'RES TECH'!$F:$F)&amp;" "&amp;_xlfn.XLOOKUP($C219,'RES TECH'!$M:$M,'RES TECH'!$G:$G)&amp;" "&amp;_xlfn.XLOOKUP($C219,'RES TECH'!$M:$M,'RES TECH'!$H:$H)</f>
        <v>Residential House Low Income Old Space heating Geothermal HP 1 Electricity</v>
      </c>
      <c r="E219" t="str">
        <f t="shared" si="3"/>
        <v>TJ</v>
      </c>
      <c r="F219" s="12" t="str">
        <f>IF(B219="*","*",_xlfn.XLOOKUP($C219,'RES TECH'!$M:$M,'RES TECH'!$R:$R))</f>
        <v>MW</v>
      </c>
    </row>
    <row r="220" spans="2:6" x14ac:dyDescent="0.25">
      <c r="B220" t="str">
        <f>IF('RES TECH'!N218=1,"PRE","*")</f>
        <v>PRE</v>
      </c>
      <c r="C220" t="str">
        <f>'RES TECH'!M218</f>
        <v>RESHOULOOldSHGHP2ELC20</v>
      </c>
      <c r="D220" t="str">
        <f>_xlfn.XLOOKUP($C220,'RES TECH'!$M:$M,'RES TECH'!$A:$A)&amp;" "&amp;_xlfn.XLOOKUP($C220,'RES TECH'!$M:$M,'RES TECH'!$B:$B)&amp;" "&amp;_xlfn.XLOOKUP($C220,'RES TECH'!$M:$M,'RES TECH'!$C:$C)&amp;" "&amp;_xlfn.XLOOKUP($C220,'RES TECH'!$M:$M,'RES TECH'!$D:$D)&amp;" "&amp;_xlfn.XLOOKUP($C220,'RES TECH'!$M:$M,'RES TECH'!$E:$E)&amp;" "&amp;_xlfn.XLOOKUP($C220,'RES TECH'!$M:$M,'RES TECH'!$F:$F)&amp;" "&amp;_xlfn.XLOOKUP($C220,'RES TECH'!$M:$M,'RES TECH'!$G:$G)&amp;" "&amp;_xlfn.XLOOKUP($C220,'RES TECH'!$M:$M,'RES TECH'!$H:$H)</f>
        <v>Residential House Low Income Old Space heating Geothermal HP 2 Electricity</v>
      </c>
      <c r="E220" t="str">
        <f t="shared" si="3"/>
        <v>TJ</v>
      </c>
      <c r="F220" s="12" t="str">
        <f>IF(B220="*","*",_xlfn.XLOOKUP($C220,'RES TECH'!$M:$M,'RES TECH'!$R:$R))</f>
        <v>MW</v>
      </c>
    </row>
    <row r="221" spans="2:6" x14ac:dyDescent="0.25">
      <c r="B221" t="str">
        <f>IF('RES TECH'!N219=1,"PRE","*")</f>
        <v>*</v>
      </c>
      <c r="C221" t="str">
        <f>'RES TECH'!M219</f>
        <v>RESHOULOOldSHGHP3ELC20</v>
      </c>
      <c r="D221" t="str">
        <f>_xlfn.XLOOKUP($C221,'RES TECH'!$M:$M,'RES TECH'!$A:$A)&amp;" "&amp;_xlfn.XLOOKUP($C221,'RES TECH'!$M:$M,'RES TECH'!$B:$B)&amp;" "&amp;_xlfn.XLOOKUP($C221,'RES TECH'!$M:$M,'RES TECH'!$C:$C)&amp;" "&amp;_xlfn.XLOOKUP($C221,'RES TECH'!$M:$M,'RES TECH'!$D:$D)&amp;" "&amp;_xlfn.XLOOKUP($C221,'RES TECH'!$M:$M,'RES TECH'!$E:$E)&amp;" "&amp;_xlfn.XLOOKUP($C221,'RES TECH'!$M:$M,'RES TECH'!$F:$F)&amp;" "&amp;_xlfn.XLOOKUP($C221,'RES TECH'!$M:$M,'RES TECH'!$G:$G)&amp;" "&amp;_xlfn.XLOOKUP($C221,'RES TECH'!$M:$M,'RES TECH'!$H:$H)</f>
        <v>Residential House Low Income Old Space heating Geothermal HP 3 Electricity</v>
      </c>
      <c r="E221" t="str">
        <f t="shared" si="3"/>
        <v>*</v>
      </c>
      <c r="F221" s="12" t="str">
        <f>IF(B221="*","*",_xlfn.XLOOKUP($C221,'RES TECH'!$M:$M,'RES TECH'!$R:$R))</f>
        <v>*</v>
      </c>
    </row>
    <row r="222" spans="2:6" x14ac:dyDescent="0.25">
      <c r="B222" t="str">
        <f>IF('RES TECH'!N220=1,"PRE","*")</f>
        <v>PRE</v>
      </c>
      <c r="C222" t="str">
        <f>'RES TECH'!M220</f>
        <v>RESHOULOOldSHGHP3ELC20</v>
      </c>
      <c r="D222" t="str">
        <f>_xlfn.XLOOKUP($C222,'RES TECH'!$M:$M,'RES TECH'!$A:$A)&amp;" "&amp;_xlfn.XLOOKUP($C222,'RES TECH'!$M:$M,'RES TECH'!$B:$B)&amp;" "&amp;_xlfn.XLOOKUP($C222,'RES TECH'!$M:$M,'RES TECH'!$C:$C)&amp;" "&amp;_xlfn.XLOOKUP($C222,'RES TECH'!$M:$M,'RES TECH'!$D:$D)&amp;" "&amp;_xlfn.XLOOKUP($C222,'RES TECH'!$M:$M,'RES TECH'!$E:$E)&amp;" "&amp;_xlfn.XLOOKUP($C222,'RES TECH'!$M:$M,'RES TECH'!$F:$F)&amp;" "&amp;_xlfn.XLOOKUP($C222,'RES TECH'!$M:$M,'RES TECH'!$G:$G)&amp;" "&amp;_xlfn.XLOOKUP($C222,'RES TECH'!$M:$M,'RES TECH'!$H:$H)</f>
        <v>Residential House Low Income Old Space heating Geothermal HP 3 Electricity</v>
      </c>
      <c r="E222" t="str">
        <f t="shared" si="3"/>
        <v>TJ</v>
      </c>
      <c r="F222" s="12" t="str">
        <f>IF(B222="*","*",_xlfn.XLOOKUP($C222,'RES TECH'!$M:$M,'RES TECH'!$R:$R))</f>
        <v>MW</v>
      </c>
    </row>
    <row r="223" spans="2:6" x14ac:dyDescent="0.25">
      <c r="B223" t="str">
        <f>IF('RES TECH'!N221=1,"PRE","*")</f>
        <v>PRE</v>
      </c>
      <c r="C223" t="str">
        <f>'RES TECH'!M221</f>
        <v>RESHOULOOldSHGHP3ELC22</v>
      </c>
      <c r="D223" t="str">
        <f>_xlfn.XLOOKUP($C223,'RES TECH'!$M:$M,'RES TECH'!$A:$A)&amp;" "&amp;_xlfn.XLOOKUP($C223,'RES TECH'!$M:$M,'RES TECH'!$B:$B)&amp;" "&amp;_xlfn.XLOOKUP($C223,'RES TECH'!$M:$M,'RES TECH'!$C:$C)&amp;" "&amp;_xlfn.XLOOKUP($C223,'RES TECH'!$M:$M,'RES TECH'!$D:$D)&amp;" "&amp;_xlfn.XLOOKUP($C223,'RES TECH'!$M:$M,'RES TECH'!$E:$E)&amp;" "&amp;_xlfn.XLOOKUP($C223,'RES TECH'!$M:$M,'RES TECH'!$F:$F)&amp;" "&amp;_xlfn.XLOOKUP($C223,'RES TECH'!$M:$M,'RES TECH'!$G:$G)&amp;" "&amp;_xlfn.XLOOKUP($C223,'RES TECH'!$M:$M,'RES TECH'!$H:$H)</f>
        <v>Residential House Low Income Old Space heating Geothermal HP 3 Electricity</v>
      </c>
      <c r="E223" t="str">
        <f t="shared" si="3"/>
        <v>TJ</v>
      </c>
      <c r="F223" s="12" t="str">
        <f>IF(B223="*","*",_xlfn.XLOOKUP($C223,'RES TECH'!$M:$M,'RES TECH'!$R:$R))</f>
        <v>MW</v>
      </c>
    </row>
    <row r="224" spans="2:6" x14ac:dyDescent="0.25">
      <c r="B224" t="str">
        <f>IF('RES TECH'!N222=1,"PRE","*")</f>
        <v>PRE</v>
      </c>
      <c r="C224" t="str">
        <f>'RES TECH'!M222</f>
        <v>RESHOULOOldSHGHP3ELC23</v>
      </c>
      <c r="D224" t="str">
        <f>_xlfn.XLOOKUP($C224,'RES TECH'!$M:$M,'RES TECH'!$A:$A)&amp;" "&amp;_xlfn.XLOOKUP($C224,'RES TECH'!$M:$M,'RES TECH'!$B:$B)&amp;" "&amp;_xlfn.XLOOKUP($C224,'RES TECH'!$M:$M,'RES TECH'!$C:$C)&amp;" "&amp;_xlfn.XLOOKUP($C224,'RES TECH'!$M:$M,'RES TECH'!$D:$D)&amp;" "&amp;_xlfn.XLOOKUP($C224,'RES TECH'!$M:$M,'RES TECH'!$E:$E)&amp;" "&amp;_xlfn.XLOOKUP($C224,'RES TECH'!$M:$M,'RES TECH'!$F:$F)&amp;" "&amp;_xlfn.XLOOKUP($C224,'RES TECH'!$M:$M,'RES TECH'!$G:$G)&amp;" "&amp;_xlfn.XLOOKUP($C224,'RES TECH'!$M:$M,'RES TECH'!$H:$H)</f>
        <v>Residential House Low Income Old Space heating Geothermal HP 3 Electricity</v>
      </c>
      <c r="E224" t="str">
        <f t="shared" si="3"/>
        <v>TJ</v>
      </c>
      <c r="F224" s="12" t="str">
        <f>IF(B224="*","*",_xlfn.XLOOKUP($C224,'RES TECH'!$M:$M,'RES TECH'!$R:$R))</f>
        <v>MW</v>
      </c>
    </row>
    <row r="225" spans="2:6" x14ac:dyDescent="0.25">
      <c r="B225" t="str">
        <f>IF('RES TECH'!N223=1,"PRE","*")</f>
        <v>PRE</v>
      </c>
      <c r="C225" t="str">
        <f>'RES TECH'!M223</f>
        <v>RESHOULOOldSHGHP3ELC24</v>
      </c>
      <c r="D225" t="str">
        <f>_xlfn.XLOOKUP($C225,'RES TECH'!$M:$M,'RES TECH'!$A:$A)&amp;" "&amp;_xlfn.XLOOKUP($C225,'RES TECH'!$M:$M,'RES TECH'!$B:$B)&amp;" "&amp;_xlfn.XLOOKUP($C225,'RES TECH'!$M:$M,'RES TECH'!$C:$C)&amp;" "&amp;_xlfn.XLOOKUP($C225,'RES TECH'!$M:$M,'RES TECH'!$D:$D)&amp;" "&amp;_xlfn.XLOOKUP($C225,'RES TECH'!$M:$M,'RES TECH'!$E:$E)&amp;" "&amp;_xlfn.XLOOKUP($C225,'RES TECH'!$M:$M,'RES TECH'!$F:$F)&amp;" "&amp;_xlfn.XLOOKUP($C225,'RES TECH'!$M:$M,'RES TECH'!$G:$G)&amp;" "&amp;_xlfn.XLOOKUP($C225,'RES TECH'!$M:$M,'RES TECH'!$H:$H)</f>
        <v>Residential House Low Income Old Space heating Geothermal HP 3 Electricity</v>
      </c>
      <c r="E225" t="str">
        <f t="shared" si="3"/>
        <v>TJ</v>
      </c>
      <c r="F225" s="12" t="str">
        <f>IF(B225="*","*",_xlfn.XLOOKUP($C225,'RES TECH'!$M:$M,'RES TECH'!$R:$R))</f>
        <v>MW</v>
      </c>
    </row>
    <row r="226" spans="2:6" x14ac:dyDescent="0.25">
      <c r="B226" t="str">
        <f>IF('RES TECH'!N224=1,"PRE","*")</f>
        <v>*</v>
      </c>
      <c r="C226" t="str">
        <f>'RES TECH'!M224</f>
        <v>RESHOULOOldSHGHP4ELC20</v>
      </c>
      <c r="D226" t="str">
        <f>_xlfn.XLOOKUP($C226,'RES TECH'!$M:$M,'RES TECH'!$A:$A)&amp;" "&amp;_xlfn.XLOOKUP($C226,'RES TECH'!$M:$M,'RES TECH'!$B:$B)&amp;" "&amp;_xlfn.XLOOKUP($C226,'RES TECH'!$M:$M,'RES TECH'!$C:$C)&amp;" "&amp;_xlfn.XLOOKUP($C226,'RES TECH'!$M:$M,'RES TECH'!$D:$D)&amp;" "&amp;_xlfn.XLOOKUP($C226,'RES TECH'!$M:$M,'RES TECH'!$E:$E)&amp;" "&amp;_xlfn.XLOOKUP($C226,'RES TECH'!$M:$M,'RES TECH'!$F:$F)&amp;" "&amp;_xlfn.XLOOKUP($C226,'RES TECH'!$M:$M,'RES TECH'!$G:$G)&amp;" "&amp;_xlfn.XLOOKUP($C226,'RES TECH'!$M:$M,'RES TECH'!$H:$H)</f>
        <v>Residential House Low Income Old Space heating Geothermal HP 4 Electricity</v>
      </c>
      <c r="E226" t="str">
        <f t="shared" si="3"/>
        <v>*</v>
      </c>
      <c r="F226" s="12" t="str">
        <f>IF(B226="*","*",_xlfn.XLOOKUP($C226,'RES TECH'!$M:$M,'RES TECH'!$R:$R))</f>
        <v>*</v>
      </c>
    </row>
    <row r="227" spans="2:6" x14ac:dyDescent="0.25">
      <c r="B227" t="str">
        <f>IF('RES TECH'!N225=1,"PRE","*")</f>
        <v>PRE</v>
      </c>
      <c r="C227" t="str">
        <f>'RES TECH'!M225</f>
        <v>RESHOULOOldSHGHP4ELC20</v>
      </c>
      <c r="D227" t="str">
        <f>_xlfn.XLOOKUP($C227,'RES TECH'!$M:$M,'RES TECH'!$A:$A)&amp;" "&amp;_xlfn.XLOOKUP($C227,'RES TECH'!$M:$M,'RES TECH'!$B:$B)&amp;" "&amp;_xlfn.XLOOKUP($C227,'RES TECH'!$M:$M,'RES TECH'!$C:$C)&amp;" "&amp;_xlfn.XLOOKUP($C227,'RES TECH'!$M:$M,'RES TECH'!$D:$D)&amp;" "&amp;_xlfn.XLOOKUP($C227,'RES TECH'!$M:$M,'RES TECH'!$E:$E)&amp;" "&amp;_xlfn.XLOOKUP($C227,'RES TECH'!$M:$M,'RES TECH'!$F:$F)&amp;" "&amp;_xlfn.XLOOKUP($C227,'RES TECH'!$M:$M,'RES TECH'!$G:$G)&amp;" "&amp;_xlfn.XLOOKUP($C227,'RES TECH'!$M:$M,'RES TECH'!$H:$H)</f>
        <v>Residential House Low Income Old Space heating Geothermal HP 4 Electricity</v>
      </c>
      <c r="E227" t="str">
        <f t="shared" si="3"/>
        <v>TJ</v>
      </c>
      <c r="F227" s="12" t="str">
        <f>IF(B227="*","*",_xlfn.XLOOKUP($C227,'RES TECH'!$M:$M,'RES TECH'!$R:$R))</f>
        <v>MW</v>
      </c>
    </row>
    <row r="228" spans="2:6" x14ac:dyDescent="0.25">
      <c r="B228" t="str">
        <f>IF('RES TECH'!N226=1,"PRE","*")</f>
        <v>PRE</v>
      </c>
      <c r="C228" t="str">
        <f>'RES TECH'!M226</f>
        <v>RESHOULOOldSHGHP4ELC22</v>
      </c>
      <c r="D228" t="str">
        <f>_xlfn.XLOOKUP($C228,'RES TECH'!$M:$M,'RES TECH'!$A:$A)&amp;" "&amp;_xlfn.XLOOKUP($C228,'RES TECH'!$M:$M,'RES TECH'!$B:$B)&amp;" "&amp;_xlfn.XLOOKUP($C228,'RES TECH'!$M:$M,'RES TECH'!$C:$C)&amp;" "&amp;_xlfn.XLOOKUP($C228,'RES TECH'!$M:$M,'RES TECH'!$D:$D)&amp;" "&amp;_xlfn.XLOOKUP($C228,'RES TECH'!$M:$M,'RES TECH'!$E:$E)&amp;" "&amp;_xlfn.XLOOKUP($C228,'RES TECH'!$M:$M,'RES TECH'!$F:$F)&amp;" "&amp;_xlfn.XLOOKUP($C228,'RES TECH'!$M:$M,'RES TECH'!$G:$G)&amp;" "&amp;_xlfn.XLOOKUP($C228,'RES TECH'!$M:$M,'RES TECH'!$H:$H)</f>
        <v>Residential House Low Income Old Space heating Geothermal HP 4 Electricity</v>
      </c>
      <c r="E228" t="str">
        <f t="shared" si="3"/>
        <v>TJ</v>
      </c>
      <c r="F228" s="12" t="str">
        <f>IF(B228="*","*",_xlfn.XLOOKUP($C228,'RES TECH'!$M:$M,'RES TECH'!$R:$R))</f>
        <v>MW</v>
      </c>
    </row>
    <row r="229" spans="2:6" x14ac:dyDescent="0.25">
      <c r="B229" t="str">
        <f>IF('RES TECH'!N227=1,"PRE","*")</f>
        <v>PRE</v>
      </c>
      <c r="C229" t="str">
        <f>'RES TECH'!M227</f>
        <v>RESHOULOOldSHGHP4ELC23</v>
      </c>
      <c r="D229" t="str">
        <f>_xlfn.XLOOKUP($C229,'RES TECH'!$M:$M,'RES TECH'!$A:$A)&amp;" "&amp;_xlfn.XLOOKUP($C229,'RES TECH'!$M:$M,'RES TECH'!$B:$B)&amp;" "&amp;_xlfn.XLOOKUP($C229,'RES TECH'!$M:$M,'RES TECH'!$C:$C)&amp;" "&amp;_xlfn.XLOOKUP($C229,'RES TECH'!$M:$M,'RES TECH'!$D:$D)&amp;" "&amp;_xlfn.XLOOKUP($C229,'RES TECH'!$M:$M,'RES TECH'!$E:$E)&amp;" "&amp;_xlfn.XLOOKUP($C229,'RES TECH'!$M:$M,'RES TECH'!$F:$F)&amp;" "&amp;_xlfn.XLOOKUP($C229,'RES TECH'!$M:$M,'RES TECH'!$G:$G)&amp;" "&amp;_xlfn.XLOOKUP($C229,'RES TECH'!$M:$M,'RES TECH'!$H:$H)</f>
        <v>Residential House Low Income Old Space heating Geothermal HP 4 Electricity</v>
      </c>
      <c r="E229" t="str">
        <f t="shared" si="3"/>
        <v>TJ</v>
      </c>
      <c r="F229" s="12" t="str">
        <f>IF(B229="*","*",_xlfn.XLOOKUP($C229,'RES TECH'!$M:$M,'RES TECH'!$R:$R))</f>
        <v>MW</v>
      </c>
    </row>
    <row r="230" spans="2:6" x14ac:dyDescent="0.25">
      <c r="B230" t="str">
        <f>IF('RES TECH'!N228=1,"PRE","*")</f>
        <v>PRE</v>
      </c>
      <c r="C230" t="str">
        <f>'RES TECH'!M228</f>
        <v>RESHOULOOldSHGHP4ELC24</v>
      </c>
      <c r="D230" t="str">
        <f>_xlfn.XLOOKUP($C230,'RES TECH'!$M:$M,'RES TECH'!$A:$A)&amp;" "&amp;_xlfn.XLOOKUP($C230,'RES TECH'!$M:$M,'RES TECH'!$B:$B)&amp;" "&amp;_xlfn.XLOOKUP($C230,'RES TECH'!$M:$M,'RES TECH'!$C:$C)&amp;" "&amp;_xlfn.XLOOKUP($C230,'RES TECH'!$M:$M,'RES TECH'!$D:$D)&amp;" "&amp;_xlfn.XLOOKUP($C230,'RES TECH'!$M:$M,'RES TECH'!$E:$E)&amp;" "&amp;_xlfn.XLOOKUP($C230,'RES TECH'!$M:$M,'RES TECH'!$F:$F)&amp;" "&amp;_xlfn.XLOOKUP($C230,'RES TECH'!$M:$M,'RES TECH'!$G:$G)&amp;" "&amp;_xlfn.XLOOKUP($C230,'RES TECH'!$M:$M,'RES TECH'!$H:$H)</f>
        <v>Residential House Low Income Old Space heating Geothermal HP 4 Electricity</v>
      </c>
      <c r="E230" t="str">
        <f t="shared" si="3"/>
        <v>TJ</v>
      </c>
      <c r="F230" s="12" t="str">
        <f>IF(B230="*","*",_xlfn.XLOOKUP($C230,'RES TECH'!$M:$M,'RES TECH'!$R:$R))</f>
        <v>MW</v>
      </c>
    </row>
    <row r="231" spans="2:6" x14ac:dyDescent="0.25">
      <c r="B231" t="str">
        <f>IF('RES TECH'!N229=1,"PRE","*")</f>
        <v>PRE</v>
      </c>
      <c r="C231" t="str">
        <f>'RES TECH'!M229</f>
        <v>RESHOULOOldSHRAD2ELC20</v>
      </c>
      <c r="D231" t="str">
        <f>_xlfn.XLOOKUP($C231,'RES TECH'!$M:$M,'RES TECH'!$A:$A)&amp;" "&amp;_xlfn.XLOOKUP($C231,'RES TECH'!$M:$M,'RES TECH'!$B:$B)&amp;" "&amp;_xlfn.XLOOKUP($C231,'RES TECH'!$M:$M,'RES TECH'!$C:$C)&amp;" "&amp;_xlfn.XLOOKUP($C231,'RES TECH'!$M:$M,'RES TECH'!$D:$D)&amp;" "&amp;_xlfn.XLOOKUP($C231,'RES TECH'!$M:$M,'RES TECH'!$E:$E)&amp;" "&amp;_xlfn.XLOOKUP($C231,'RES TECH'!$M:$M,'RES TECH'!$F:$F)&amp;" "&amp;_xlfn.XLOOKUP($C231,'RES TECH'!$M:$M,'RES TECH'!$G:$G)&amp;" "&amp;_xlfn.XLOOKUP($C231,'RES TECH'!$M:$M,'RES TECH'!$H:$H)</f>
        <v>Residential House Low Income Old Space heating Radiant 2 Electricity</v>
      </c>
      <c r="E231" t="str">
        <f t="shared" si="3"/>
        <v>TJ</v>
      </c>
      <c r="F231" s="12" t="str">
        <f>IF(B231="*","*",_xlfn.XLOOKUP($C231,'RES TECH'!$M:$M,'RES TECH'!$R:$R))</f>
        <v>MW</v>
      </c>
    </row>
    <row r="232" spans="2:6" x14ac:dyDescent="0.25">
      <c r="B232" t="str">
        <f>IF('RES TECH'!N230=1,"PRE","*")</f>
        <v>PRE</v>
      </c>
      <c r="C232" t="str">
        <f>'RES TECH'!M230</f>
        <v>RESHOULOOldSHFUR1NGA20</v>
      </c>
      <c r="D232" t="str">
        <f>_xlfn.XLOOKUP($C232,'RES TECH'!$M:$M,'RES TECH'!$A:$A)&amp;" "&amp;_xlfn.XLOOKUP($C232,'RES TECH'!$M:$M,'RES TECH'!$B:$B)&amp;" "&amp;_xlfn.XLOOKUP($C232,'RES TECH'!$M:$M,'RES TECH'!$C:$C)&amp;" "&amp;_xlfn.XLOOKUP($C232,'RES TECH'!$M:$M,'RES TECH'!$D:$D)&amp;" "&amp;_xlfn.XLOOKUP($C232,'RES TECH'!$M:$M,'RES TECH'!$E:$E)&amp;" "&amp;_xlfn.XLOOKUP($C232,'RES TECH'!$M:$M,'RES TECH'!$F:$F)&amp;" "&amp;_xlfn.XLOOKUP($C232,'RES TECH'!$M:$M,'RES TECH'!$G:$G)&amp;" "&amp;_xlfn.XLOOKUP($C232,'RES TECH'!$M:$M,'RES TECH'!$H:$H)</f>
        <v>Residential House Low Income Old Space heating Furnace 1 Natural gas</v>
      </c>
      <c r="E232" t="str">
        <f t="shared" si="3"/>
        <v>TJ</v>
      </c>
      <c r="F232" s="12" t="str">
        <f>IF(B232="*","*",_xlfn.XLOOKUP($C232,'RES TECH'!$M:$M,'RES TECH'!$R:$R))</f>
        <v>MW</v>
      </c>
    </row>
    <row r="233" spans="2:6" x14ac:dyDescent="0.25">
      <c r="B233" t="str">
        <f>IF('RES TECH'!N231=1,"PRE","*")</f>
        <v>*</v>
      </c>
      <c r="C233" t="str">
        <f>'RES TECH'!M231</f>
        <v>RESHOULOOldSHFUR2NGA20</v>
      </c>
      <c r="D233" t="str">
        <f>_xlfn.XLOOKUP($C233,'RES TECH'!$M:$M,'RES TECH'!$A:$A)&amp;" "&amp;_xlfn.XLOOKUP($C233,'RES TECH'!$M:$M,'RES TECH'!$B:$B)&amp;" "&amp;_xlfn.XLOOKUP($C233,'RES TECH'!$M:$M,'RES TECH'!$C:$C)&amp;" "&amp;_xlfn.XLOOKUP($C233,'RES TECH'!$M:$M,'RES TECH'!$D:$D)&amp;" "&amp;_xlfn.XLOOKUP($C233,'RES TECH'!$M:$M,'RES TECH'!$E:$E)&amp;" "&amp;_xlfn.XLOOKUP($C233,'RES TECH'!$M:$M,'RES TECH'!$F:$F)&amp;" "&amp;_xlfn.XLOOKUP($C233,'RES TECH'!$M:$M,'RES TECH'!$G:$G)&amp;" "&amp;_xlfn.XLOOKUP($C233,'RES TECH'!$M:$M,'RES TECH'!$H:$H)</f>
        <v>Residential House Low Income Old Space heating Furnace 2 Natural gas</v>
      </c>
      <c r="E233" t="str">
        <f t="shared" si="3"/>
        <v>*</v>
      </c>
      <c r="F233" s="12" t="str">
        <f>IF(B233="*","*",_xlfn.XLOOKUP($C233,'RES TECH'!$M:$M,'RES TECH'!$R:$R))</f>
        <v>*</v>
      </c>
    </row>
    <row r="234" spans="2:6" x14ac:dyDescent="0.25">
      <c r="B234" t="str">
        <f>IF('RES TECH'!N232=1,"PRE","*")</f>
        <v>PRE</v>
      </c>
      <c r="C234" t="str">
        <f>'RES TECH'!M232</f>
        <v>RESHOULOOldSHFUR2NGA20</v>
      </c>
      <c r="D234" t="str">
        <f>_xlfn.XLOOKUP($C234,'RES TECH'!$M:$M,'RES TECH'!$A:$A)&amp;" "&amp;_xlfn.XLOOKUP($C234,'RES TECH'!$M:$M,'RES TECH'!$B:$B)&amp;" "&amp;_xlfn.XLOOKUP($C234,'RES TECH'!$M:$M,'RES TECH'!$C:$C)&amp;" "&amp;_xlfn.XLOOKUP($C234,'RES TECH'!$M:$M,'RES TECH'!$D:$D)&amp;" "&amp;_xlfn.XLOOKUP($C234,'RES TECH'!$M:$M,'RES TECH'!$E:$E)&amp;" "&amp;_xlfn.XLOOKUP($C234,'RES TECH'!$M:$M,'RES TECH'!$F:$F)&amp;" "&amp;_xlfn.XLOOKUP($C234,'RES TECH'!$M:$M,'RES TECH'!$G:$G)&amp;" "&amp;_xlfn.XLOOKUP($C234,'RES TECH'!$M:$M,'RES TECH'!$H:$H)</f>
        <v>Residential House Low Income Old Space heating Furnace 2 Natural gas</v>
      </c>
      <c r="E234" t="str">
        <f t="shared" si="3"/>
        <v>TJ</v>
      </c>
      <c r="F234" s="12" t="str">
        <f>IF(B234="*","*",_xlfn.XLOOKUP($C234,'RES TECH'!$M:$M,'RES TECH'!$R:$R))</f>
        <v>MW</v>
      </c>
    </row>
    <row r="235" spans="2:6" x14ac:dyDescent="0.25">
      <c r="B235" t="str">
        <f>IF('RES TECH'!N233=1,"PRE","*")</f>
        <v>PRE</v>
      </c>
      <c r="C235" t="str">
        <f>'RES TECH'!M233</f>
        <v>RESHOULOOldSHFUR3NGA20</v>
      </c>
      <c r="D235" t="str">
        <f>_xlfn.XLOOKUP($C235,'RES TECH'!$M:$M,'RES TECH'!$A:$A)&amp;" "&amp;_xlfn.XLOOKUP($C235,'RES TECH'!$M:$M,'RES TECH'!$B:$B)&amp;" "&amp;_xlfn.XLOOKUP($C235,'RES TECH'!$M:$M,'RES TECH'!$C:$C)&amp;" "&amp;_xlfn.XLOOKUP($C235,'RES TECH'!$M:$M,'RES TECH'!$D:$D)&amp;" "&amp;_xlfn.XLOOKUP($C235,'RES TECH'!$M:$M,'RES TECH'!$E:$E)&amp;" "&amp;_xlfn.XLOOKUP($C235,'RES TECH'!$M:$M,'RES TECH'!$F:$F)&amp;" "&amp;_xlfn.XLOOKUP($C235,'RES TECH'!$M:$M,'RES TECH'!$G:$G)&amp;" "&amp;_xlfn.XLOOKUP($C235,'RES TECH'!$M:$M,'RES TECH'!$H:$H)</f>
        <v>Residential House Low Income Old Space heating Furnace 3 Natural gas</v>
      </c>
      <c r="E235" t="str">
        <f t="shared" si="3"/>
        <v>TJ</v>
      </c>
      <c r="F235" s="12" t="str">
        <f>IF(B235="*","*",_xlfn.XLOOKUP($C235,'RES TECH'!$M:$M,'RES TECH'!$R:$R))</f>
        <v>MW</v>
      </c>
    </row>
    <row r="236" spans="2:6" x14ac:dyDescent="0.25">
      <c r="B236" t="str">
        <f>IF('RES TECH'!N234=1,"PRE","*")</f>
        <v>PRE</v>
      </c>
      <c r="C236" t="str">
        <f>'RES TECH'!M234</f>
        <v>RESHOULOOldSHFUR3NGA22</v>
      </c>
      <c r="D236" t="str">
        <f>_xlfn.XLOOKUP($C236,'RES TECH'!$M:$M,'RES TECH'!$A:$A)&amp;" "&amp;_xlfn.XLOOKUP($C236,'RES TECH'!$M:$M,'RES TECH'!$B:$B)&amp;" "&amp;_xlfn.XLOOKUP($C236,'RES TECH'!$M:$M,'RES TECH'!$C:$C)&amp;" "&amp;_xlfn.XLOOKUP($C236,'RES TECH'!$M:$M,'RES TECH'!$D:$D)&amp;" "&amp;_xlfn.XLOOKUP($C236,'RES TECH'!$M:$M,'RES TECH'!$E:$E)&amp;" "&amp;_xlfn.XLOOKUP($C236,'RES TECH'!$M:$M,'RES TECH'!$F:$F)&amp;" "&amp;_xlfn.XLOOKUP($C236,'RES TECH'!$M:$M,'RES TECH'!$G:$G)&amp;" "&amp;_xlfn.XLOOKUP($C236,'RES TECH'!$M:$M,'RES TECH'!$H:$H)</f>
        <v>Residential House Low Income Old Space heating Furnace 3 Natural gas</v>
      </c>
      <c r="E236" t="str">
        <f t="shared" si="3"/>
        <v>TJ</v>
      </c>
      <c r="F236" s="12" t="str">
        <f>IF(B236="*","*",_xlfn.XLOOKUP($C236,'RES TECH'!$M:$M,'RES TECH'!$R:$R))</f>
        <v>MW</v>
      </c>
    </row>
    <row r="237" spans="2:6" x14ac:dyDescent="0.25">
      <c r="B237" t="str">
        <f>IF('RES TECH'!N235=1,"PRE","*")</f>
        <v>PRE</v>
      </c>
      <c r="C237" t="str">
        <f>'RES TECH'!M235</f>
        <v>RESHOULOOldSHFUR4NGA20</v>
      </c>
      <c r="D237" t="str">
        <f>_xlfn.XLOOKUP($C237,'RES TECH'!$M:$M,'RES TECH'!$A:$A)&amp;" "&amp;_xlfn.XLOOKUP($C237,'RES TECH'!$M:$M,'RES TECH'!$B:$B)&amp;" "&amp;_xlfn.XLOOKUP($C237,'RES TECH'!$M:$M,'RES TECH'!$C:$C)&amp;" "&amp;_xlfn.XLOOKUP($C237,'RES TECH'!$M:$M,'RES TECH'!$D:$D)&amp;" "&amp;_xlfn.XLOOKUP($C237,'RES TECH'!$M:$M,'RES TECH'!$E:$E)&amp;" "&amp;_xlfn.XLOOKUP($C237,'RES TECH'!$M:$M,'RES TECH'!$F:$F)&amp;" "&amp;_xlfn.XLOOKUP($C237,'RES TECH'!$M:$M,'RES TECH'!$G:$G)&amp;" "&amp;_xlfn.XLOOKUP($C237,'RES TECH'!$M:$M,'RES TECH'!$H:$H)</f>
        <v>Residential House Low Income Old Space heating Furnace 4 Natural gas</v>
      </c>
      <c r="E237" t="str">
        <f t="shared" si="3"/>
        <v>TJ</v>
      </c>
      <c r="F237" s="12" t="str">
        <f>IF(B237="*","*",_xlfn.XLOOKUP($C237,'RES TECH'!$M:$M,'RES TECH'!$R:$R))</f>
        <v>MW</v>
      </c>
    </row>
    <row r="238" spans="2:6" x14ac:dyDescent="0.25">
      <c r="B238" t="str">
        <f>IF('RES TECH'!N236=1,"PRE","*")</f>
        <v>PRE</v>
      </c>
      <c r="C238" t="str">
        <f>'RES TECH'!M236</f>
        <v>RESHOULOOldSHFUR4NGA22</v>
      </c>
      <c r="D238" t="str">
        <f>_xlfn.XLOOKUP($C238,'RES TECH'!$M:$M,'RES TECH'!$A:$A)&amp;" "&amp;_xlfn.XLOOKUP($C238,'RES TECH'!$M:$M,'RES TECH'!$B:$B)&amp;" "&amp;_xlfn.XLOOKUP($C238,'RES TECH'!$M:$M,'RES TECH'!$C:$C)&amp;" "&amp;_xlfn.XLOOKUP($C238,'RES TECH'!$M:$M,'RES TECH'!$D:$D)&amp;" "&amp;_xlfn.XLOOKUP($C238,'RES TECH'!$M:$M,'RES TECH'!$E:$E)&amp;" "&amp;_xlfn.XLOOKUP($C238,'RES TECH'!$M:$M,'RES TECH'!$F:$F)&amp;" "&amp;_xlfn.XLOOKUP($C238,'RES TECH'!$M:$M,'RES TECH'!$G:$G)&amp;" "&amp;_xlfn.XLOOKUP($C238,'RES TECH'!$M:$M,'RES TECH'!$H:$H)</f>
        <v>Residential House Low Income Old Space heating Furnace 4 Natural gas</v>
      </c>
      <c r="E238" t="str">
        <f t="shared" si="3"/>
        <v>TJ</v>
      </c>
      <c r="F238" s="12" t="str">
        <f>IF(B238="*","*",_xlfn.XLOOKUP($C238,'RES TECH'!$M:$M,'RES TECH'!$R:$R))</f>
        <v>MW</v>
      </c>
    </row>
    <row r="239" spans="2:6" x14ac:dyDescent="0.25">
      <c r="B239" t="str">
        <f>IF('RES TECH'!N237=1,"PRE","*")</f>
        <v>PRE</v>
      </c>
      <c r="C239" t="str">
        <f>'RES TECH'!M237</f>
        <v>RESHOULOOldSHRAD1NGA20</v>
      </c>
      <c r="D239" t="str">
        <f>_xlfn.XLOOKUP($C239,'RES TECH'!$M:$M,'RES TECH'!$A:$A)&amp;" "&amp;_xlfn.XLOOKUP($C239,'RES TECH'!$M:$M,'RES TECH'!$B:$B)&amp;" "&amp;_xlfn.XLOOKUP($C239,'RES TECH'!$M:$M,'RES TECH'!$C:$C)&amp;" "&amp;_xlfn.XLOOKUP($C239,'RES TECH'!$M:$M,'RES TECH'!$D:$D)&amp;" "&amp;_xlfn.XLOOKUP($C239,'RES TECH'!$M:$M,'RES TECH'!$E:$E)&amp;" "&amp;_xlfn.XLOOKUP($C239,'RES TECH'!$M:$M,'RES TECH'!$F:$F)&amp;" "&amp;_xlfn.XLOOKUP($C239,'RES TECH'!$M:$M,'RES TECH'!$G:$G)&amp;" "&amp;_xlfn.XLOOKUP($C239,'RES TECH'!$M:$M,'RES TECH'!$H:$H)</f>
        <v>Residential House Low Income Old Space heating Radiant 1 Natural gas</v>
      </c>
      <c r="E239" t="str">
        <f t="shared" si="3"/>
        <v>TJ</v>
      </c>
      <c r="F239" s="12" t="str">
        <f>IF(B239="*","*",_xlfn.XLOOKUP($C239,'RES TECH'!$M:$M,'RES TECH'!$R:$R))</f>
        <v>MW</v>
      </c>
    </row>
    <row r="240" spans="2:6" x14ac:dyDescent="0.25">
      <c r="B240" t="str">
        <f>IF('RES TECH'!N238=1,"PRE","*")</f>
        <v>PRE</v>
      </c>
      <c r="C240" t="str">
        <f>'RES TECH'!M238</f>
        <v>RESHOULOOldSHRAD1NGA21</v>
      </c>
      <c r="D240" t="str">
        <f>_xlfn.XLOOKUP($C240,'RES TECH'!$M:$M,'RES TECH'!$A:$A)&amp;" "&amp;_xlfn.XLOOKUP($C240,'RES TECH'!$M:$M,'RES TECH'!$B:$B)&amp;" "&amp;_xlfn.XLOOKUP($C240,'RES TECH'!$M:$M,'RES TECH'!$C:$C)&amp;" "&amp;_xlfn.XLOOKUP($C240,'RES TECH'!$M:$M,'RES TECH'!$D:$D)&amp;" "&amp;_xlfn.XLOOKUP($C240,'RES TECH'!$M:$M,'RES TECH'!$E:$E)&amp;" "&amp;_xlfn.XLOOKUP($C240,'RES TECH'!$M:$M,'RES TECH'!$F:$F)&amp;" "&amp;_xlfn.XLOOKUP($C240,'RES TECH'!$M:$M,'RES TECH'!$G:$G)&amp;" "&amp;_xlfn.XLOOKUP($C240,'RES TECH'!$M:$M,'RES TECH'!$H:$H)</f>
        <v>Residential House Low Income Old Space heating Radiant 1 Natural gas</v>
      </c>
      <c r="E240" t="str">
        <f t="shared" si="3"/>
        <v>TJ</v>
      </c>
      <c r="F240" s="12" t="str">
        <f>IF(B240="*","*",_xlfn.XLOOKUP($C240,'RES TECH'!$M:$M,'RES TECH'!$R:$R))</f>
        <v>MW</v>
      </c>
    </row>
    <row r="241" spans="2:6" x14ac:dyDescent="0.25">
      <c r="B241" t="str">
        <f>IF('RES TECH'!N239=1,"PRE","*")</f>
        <v>*</v>
      </c>
      <c r="C241" t="str">
        <f>'RES TECH'!M239</f>
        <v>RESHOULOOldSHRAD2NGA20</v>
      </c>
      <c r="D241" t="str">
        <f>_xlfn.XLOOKUP($C241,'RES TECH'!$M:$M,'RES TECH'!$A:$A)&amp;" "&amp;_xlfn.XLOOKUP($C241,'RES TECH'!$M:$M,'RES TECH'!$B:$B)&amp;" "&amp;_xlfn.XLOOKUP($C241,'RES TECH'!$M:$M,'RES TECH'!$C:$C)&amp;" "&amp;_xlfn.XLOOKUP($C241,'RES TECH'!$M:$M,'RES TECH'!$D:$D)&amp;" "&amp;_xlfn.XLOOKUP($C241,'RES TECH'!$M:$M,'RES TECH'!$E:$E)&amp;" "&amp;_xlfn.XLOOKUP($C241,'RES TECH'!$M:$M,'RES TECH'!$F:$F)&amp;" "&amp;_xlfn.XLOOKUP($C241,'RES TECH'!$M:$M,'RES TECH'!$G:$G)&amp;" "&amp;_xlfn.XLOOKUP($C241,'RES TECH'!$M:$M,'RES TECH'!$H:$H)</f>
        <v>Residential House Low Income Old Space heating Radiant 2 Natural gas</v>
      </c>
      <c r="E241" t="str">
        <f t="shared" si="3"/>
        <v>*</v>
      </c>
      <c r="F241" s="12" t="str">
        <f>IF(B241="*","*",_xlfn.XLOOKUP($C241,'RES TECH'!$M:$M,'RES TECH'!$R:$R))</f>
        <v>*</v>
      </c>
    </row>
    <row r="242" spans="2:6" x14ac:dyDescent="0.25">
      <c r="B242" t="str">
        <f>IF('RES TECH'!N240=1,"PRE","*")</f>
        <v>PRE</v>
      </c>
      <c r="C242" t="str">
        <f>'RES TECH'!M240</f>
        <v>RESHOULOOldSHRAD2NGA20</v>
      </c>
      <c r="D242" t="str">
        <f>_xlfn.XLOOKUP($C242,'RES TECH'!$M:$M,'RES TECH'!$A:$A)&amp;" "&amp;_xlfn.XLOOKUP($C242,'RES TECH'!$M:$M,'RES TECH'!$B:$B)&amp;" "&amp;_xlfn.XLOOKUP($C242,'RES TECH'!$M:$M,'RES TECH'!$C:$C)&amp;" "&amp;_xlfn.XLOOKUP($C242,'RES TECH'!$M:$M,'RES TECH'!$D:$D)&amp;" "&amp;_xlfn.XLOOKUP($C242,'RES TECH'!$M:$M,'RES TECH'!$E:$E)&amp;" "&amp;_xlfn.XLOOKUP($C242,'RES TECH'!$M:$M,'RES TECH'!$F:$F)&amp;" "&amp;_xlfn.XLOOKUP($C242,'RES TECH'!$M:$M,'RES TECH'!$G:$G)&amp;" "&amp;_xlfn.XLOOKUP($C242,'RES TECH'!$M:$M,'RES TECH'!$H:$H)</f>
        <v>Residential House Low Income Old Space heating Radiant 2 Natural gas</v>
      </c>
      <c r="E242" t="str">
        <f t="shared" si="3"/>
        <v>TJ</v>
      </c>
      <c r="F242" s="12" t="str">
        <f>IF(B242="*","*",_xlfn.XLOOKUP($C242,'RES TECH'!$M:$M,'RES TECH'!$R:$R))</f>
        <v>MW</v>
      </c>
    </row>
    <row r="243" spans="2:6" x14ac:dyDescent="0.25">
      <c r="B243" t="str">
        <f>IF('RES TECH'!N241=1,"PRE","*")</f>
        <v>PRE</v>
      </c>
      <c r="C243" t="str">
        <f>'RES TECH'!M241</f>
        <v>RESHOULOOldSHRAD3NGA20</v>
      </c>
      <c r="D243" t="str">
        <f>_xlfn.XLOOKUP($C243,'RES TECH'!$M:$M,'RES TECH'!$A:$A)&amp;" "&amp;_xlfn.XLOOKUP($C243,'RES TECH'!$M:$M,'RES TECH'!$B:$B)&amp;" "&amp;_xlfn.XLOOKUP($C243,'RES TECH'!$M:$M,'RES TECH'!$C:$C)&amp;" "&amp;_xlfn.XLOOKUP($C243,'RES TECH'!$M:$M,'RES TECH'!$D:$D)&amp;" "&amp;_xlfn.XLOOKUP($C243,'RES TECH'!$M:$M,'RES TECH'!$E:$E)&amp;" "&amp;_xlfn.XLOOKUP($C243,'RES TECH'!$M:$M,'RES TECH'!$F:$F)&amp;" "&amp;_xlfn.XLOOKUP($C243,'RES TECH'!$M:$M,'RES TECH'!$G:$G)&amp;" "&amp;_xlfn.XLOOKUP($C243,'RES TECH'!$M:$M,'RES TECH'!$H:$H)</f>
        <v>Residential House Low Income Old Space heating Radiant 3 Natural gas</v>
      </c>
      <c r="E243" t="str">
        <f t="shared" si="3"/>
        <v>TJ</v>
      </c>
      <c r="F243" s="12" t="str">
        <f>IF(B243="*","*",_xlfn.XLOOKUP($C243,'RES TECH'!$M:$M,'RES TECH'!$R:$R))</f>
        <v>MW</v>
      </c>
    </row>
    <row r="244" spans="2:6" x14ac:dyDescent="0.25">
      <c r="B244" t="str">
        <f>IF('RES TECH'!N242=1,"PRE","*")</f>
        <v>PRE</v>
      </c>
      <c r="C244" t="str">
        <f>'RES TECH'!M242</f>
        <v>RESHOULOOldSHRAD4NGA20</v>
      </c>
      <c r="D244" t="str">
        <f>_xlfn.XLOOKUP($C244,'RES TECH'!$M:$M,'RES TECH'!$A:$A)&amp;" "&amp;_xlfn.XLOOKUP($C244,'RES TECH'!$M:$M,'RES TECH'!$B:$B)&amp;" "&amp;_xlfn.XLOOKUP($C244,'RES TECH'!$M:$M,'RES TECH'!$C:$C)&amp;" "&amp;_xlfn.XLOOKUP($C244,'RES TECH'!$M:$M,'RES TECH'!$D:$D)&amp;" "&amp;_xlfn.XLOOKUP($C244,'RES TECH'!$M:$M,'RES TECH'!$E:$E)&amp;" "&amp;_xlfn.XLOOKUP($C244,'RES TECH'!$M:$M,'RES TECH'!$F:$F)&amp;" "&amp;_xlfn.XLOOKUP($C244,'RES TECH'!$M:$M,'RES TECH'!$G:$G)&amp;" "&amp;_xlfn.XLOOKUP($C244,'RES TECH'!$M:$M,'RES TECH'!$H:$H)</f>
        <v>Residential House Low Income Old Space heating Radiant 4 Natural gas</v>
      </c>
      <c r="E244" t="str">
        <f t="shared" si="3"/>
        <v>TJ</v>
      </c>
      <c r="F244" s="12" t="str">
        <f>IF(B244="*","*",_xlfn.XLOOKUP($C244,'RES TECH'!$M:$M,'RES TECH'!$R:$R))</f>
        <v>MW</v>
      </c>
    </row>
    <row r="245" spans="2:6" x14ac:dyDescent="0.25">
      <c r="B245" t="str">
        <f>IF('RES TECH'!N243=1,"PRE","*")</f>
        <v>PRE</v>
      </c>
      <c r="C245" t="str">
        <f>'RES TECH'!M243</f>
        <v>RESHOULOOldSHRAD4NGA22</v>
      </c>
      <c r="D245" t="str">
        <f>_xlfn.XLOOKUP($C245,'RES TECH'!$M:$M,'RES TECH'!$A:$A)&amp;" "&amp;_xlfn.XLOOKUP($C245,'RES TECH'!$M:$M,'RES TECH'!$B:$B)&amp;" "&amp;_xlfn.XLOOKUP($C245,'RES TECH'!$M:$M,'RES TECH'!$C:$C)&amp;" "&amp;_xlfn.XLOOKUP($C245,'RES TECH'!$M:$M,'RES TECH'!$D:$D)&amp;" "&amp;_xlfn.XLOOKUP($C245,'RES TECH'!$M:$M,'RES TECH'!$E:$E)&amp;" "&amp;_xlfn.XLOOKUP($C245,'RES TECH'!$M:$M,'RES TECH'!$F:$F)&amp;" "&amp;_xlfn.XLOOKUP($C245,'RES TECH'!$M:$M,'RES TECH'!$G:$G)&amp;" "&amp;_xlfn.XLOOKUP($C245,'RES TECH'!$M:$M,'RES TECH'!$H:$H)</f>
        <v>Residential House Low Income Old Space heating Radiant 4 Natural gas</v>
      </c>
      <c r="E245" t="str">
        <f t="shared" si="3"/>
        <v>TJ</v>
      </c>
      <c r="F245" s="12" t="str">
        <f>IF(B245="*","*",_xlfn.XLOOKUP($C245,'RES TECH'!$M:$M,'RES TECH'!$R:$R))</f>
        <v>MW</v>
      </c>
    </row>
    <row r="246" spans="2:6" x14ac:dyDescent="0.25">
      <c r="B246" t="str">
        <f>IF('RES TECH'!N244=1,"PRE","*")</f>
        <v>PRE</v>
      </c>
      <c r="C246" t="str">
        <f>'RES TECH'!M244</f>
        <v>RESHOULOOldSHFUR1KER20</v>
      </c>
      <c r="D246" t="str">
        <f>_xlfn.XLOOKUP($C246,'RES TECH'!$M:$M,'RES TECH'!$A:$A)&amp;" "&amp;_xlfn.XLOOKUP($C246,'RES TECH'!$M:$M,'RES TECH'!$B:$B)&amp;" "&amp;_xlfn.XLOOKUP($C246,'RES TECH'!$M:$M,'RES TECH'!$C:$C)&amp;" "&amp;_xlfn.XLOOKUP($C246,'RES TECH'!$M:$M,'RES TECH'!$D:$D)&amp;" "&amp;_xlfn.XLOOKUP($C246,'RES TECH'!$M:$M,'RES TECH'!$E:$E)&amp;" "&amp;_xlfn.XLOOKUP($C246,'RES TECH'!$M:$M,'RES TECH'!$F:$F)&amp;" "&amp;_xlfn.XLOOKUP($C246,'RES TECH'!$M:$M,'RES TECH'!$G:$G)&amp;" "&amp;_xlfn.XLOOKUP($C246,'RES TECH'!$M:$M,'RES TECH'!$H:$H)</f>
        <v>Residential House Low Income Old Space heating Furnace 1 Kerosene</v>
      </c>
      <c r="E246" t="str">
        <f t="shared" si="3"/>
        <v>TJ</v>
      </c>
      <c r="F246" s="12" t="str">
        <f>IF(B246="*","*",_xlfn.XLOOKUP($C246,'RES TECH'!$M:$M,'RES TECH'!$R:$R))</f>
        <v>MW</v>
      </c>
    </row>
    <row r="247" spans="2:6" x14ac:dyDescent="0.25">
      <c r="B247" t="str">
        <f>IF('RES TECH'!N245=1,"PRE","*")</f>
        <v>*</v>
      </c>
      <c r="C247" t="str">
        <f>'RES TECH'!M245</f>
        <v>RESHOULOOldSHFUR2KER20</v>
      </c>
      <c r="D247" t="str">
        <f>_xlfn.XLOOKUP($C247,'RES TECH'!$M:$M,'RES TECH'!$A:$A)&amp;" "&amp;_xlfn.XLOOKUP($C247,'RES TECH'!$M:$M,'RES TECH'!$B:$B)&amp;" "&amp;_xlfn.XLOOKUP($C247,'RES TECH'!$M:$M,'RES TECH'!$C:$C)&amp;" "&amp;_xlfn.XLOOKUP($C247,'RES TECH'!$M:$M,'RES TECH'!$D:$D)&amp;" "&amp;_xlfn.XLOOKUP($C247,'RES TECH'!$M:$M,'RES TECH'!$E:$E)&amp;" "&amp;_xlfn.XLOOKUP($C247,'RES TECH'!$M:$M,'RES TECH'!$F:$F)&amp;" "&amp;_xlfn.XLOOKUP($C247,'RES TECH'!$M:$M,'RES TECH'!$G:$G)&amp;" "&amp;_xlfn.XLOOKUP($C247,'RES TECH'!$M:$M,'RES TECH'!$H:$H)</f>
        <v>Residential House Low Income Old Space heating Furnace 2 Kerosene</v>
      </c>
      <c r="E247" t="str">
        <f t="shared" si="3"/>
        <v>*</v>
      </c>
      <c r="F247" s="12" t="str">
        <f>IF(B247="*","*",_xlfn.XLOOKUP($C247,'RES TECH'!$M:$M,'RES TECH'!$R:$R))</f>
        <v>*</v>
      </c>
    </row>
    <row r="248" spans="2:6" x14ac:dyDescent="0.25">
      <c r="B248" t="str">
        <f>IF('RES TECH'!N246=1,"PRE","*")</f>
        <v>PRE</v>
      </c>
      <c r="C248" t="str">
        <f>'RES TECH'!M246</f>
        <v>RESHOULOOldSHFUR2KER20</v>
      </c>
      <c r="D248" t="str">
        <f>_xlfn.XLOOKUP($C248,'RES TECH'!$M:$M,'RES TECH'!$A:$A)&amp;" "&amp;_xlfn.XLOOKUP($C248,'RES TECH'!$M:$M,'RES TECH'!$B:$B)&amp;" "&amp;_xlfn.XLOOKUP($C248,'RES TECH'!$M:$M,'RES TECH'!$C:$C)&amp;" "&amp;_xlfn.XLOOKUP($C248,'RES TECH'!$M:$M,'RES TECH'!$D:$D)&amp;" "&amp;_xlfn.XLOOKUP($C248,'RES TECH'!$M:$M,'RES TECH'!$E:$E)&amp;" "&amp;_xlfn.XLOOKUP($C248,'RES TECH'!$M:$M,'RES TECH'!$F:$F)&amp;" "&amp;_xlfn.XLOOKUP($C248,'RES TECH'!$M:$M,'RES TECH'!$G:$G)&amp;" "&amp;_xlfn.XLOOKUP($C248,'RES TECH'!$M:$M,'RES TECH'!$H:$H)</f>
        <v>Residential House Low Income Old Space heating Furnace 2 Kerosene</v>
      </c>
      <c r="E248" t="str">
        <f t="shared" si="3"/>
        <v>TJ</v>
      </c>
      <c r="F248" s="12" t="str">
        <f>IF(B248="*","*",_xlfn.XLOOKUP($C248,'RES TECH'!$M:$M,'RES TECH'!$R:$R))</f>
        <v>MW</v>
      </c>
    </row>
    <row r="249" spans="2:6" x14ac:dyDescent="0.25">
      <c r="B249" t="str">
        <f>IF('RES TECH'!N247=1,"PRE","*")</f>
        <v>PRE</v>
      </c>
      <c r="C249" t="str">
        <f>'RES TECH'!M247</f>
        <v>RESHOULOOldSHFUR3KER20</v>
      </c>
      <c r="D249" t="str">
        <f>_xlfn.XLOOKUP($C249,'RES TECH'!$M:$M,'RES TECH'!$A:$A)&amp;" "&amp;_xlfn.XLOOKUP($C249,'RES TECH'!$M:$M,'RES TECH'!$B:$B)&amp;" "&amp;_xlfn.XLOOKUP($C249,'RES TECH'!$M:$M,'RES TECH'!$C:$C)&amp;" "&amp;_xlfn.XLOOKUP($C249,'RES TECH'!$M:$M,'RES TECH'!$D:$D)&amp;" "&amp;_xlfn.XLOOKUP($C249,'RES TECH'!$M:$M,'RES TECH'!$E:$E)&amp;" "&amp;_xlfn.XLOOKUP($C249,'RES TECH'!$M:$M,'RES TECH'!$F:$F)&amp;" "&amp;_xlfn.XLOOKUP($C249,'RES TECH'!$M:$M,'RES TECH'!$G:$G)&amp;" "&amp;_xlfn.XLOOKUP($C249,'RES TECH'!$M:$M,'RES TECH'!$H:$H)</f>
        <v>Residential House Low Income Old Space heating Furnace 3 Kerosene</v>
      </c>
      <c r="E249" t="str">
        <f t="shared" si="3"/>
        <v>TJ</v>
      </c>
      <c r="F249" s="12" t="str">
        <f>IF(B249="*","*",_xlfn.XLOOKUP($C249,'RES TECH'!$M:$M,'RES TECH'!$R:$R))</f>
        <v>MW</v>
      </c>
    </row>
    <row r="250" spans="2:6" x14ac:dyDescent="0.25">
      <c r="B250" t="str">
        <f>IF('RES TECH'!N248=1,"PRE","*")</f>
        <v>*</v>
      </c>
      <c r="C250" t="str">
        <f>'RES TECH'!M248</f>
        <v>RESHOULOOldSHFUR4KER20</v>
      </c>
      <c r="D250" t="str">
        <f>_xlfn.XLOOKUP($C250,'RES TECH'!$M:$M,'RES TECH'!$A:$A)&amp;" "&amp;_xlfn.XLOOKUP($C250,'RES TECH'!$M:$M,'RES TECH'!$B:$B)&amp;" "&amp;_xlfn.XLOOKUP($C250,'RES TECH'!$M:$M,'RES TECH'!$C:$C)&amp;" "&amp;_xlfn.XLOOKUP($C250,'RES TECH'!$M:$M,'RES TECH'!$D:$D)&amp;" "&amp;_xlfn.XLOOKUP($C250,'RES TECH'!$M:$M,'RES TECH'!$E:$E)&amp;" "&amp;_xlfn.XLOOKUP($C250,'RES TECH'!$M:$M,'RES TECH'!$F:$F)&amp;" "&amp;_xlfn.XLOOKUP($C250,'RES TECH'!$M:$M,'RES TECH'!$G:$G)&amp;" "&amp;_xlfn.XLOOKUP($C250,'RES TECH'!$M:$M,'RES TECH'!$H:$H)</f>
        <v>Residential House Low Income Old Space heating Furnace 4 Kerosene</v>
      </c>
      <c r="E250" t="str">
        <f t="shared" si="3"/>
        <v>*</v>
      </c>
      <c r="F250" s="12" t="str">
        <f>IF(B250="*","*",_xlfn.XLOOKUP($C250,'RES TECH'!$M:$M,'RES TECH'!$R:$R))</f>
        <v>*</v>
      </c>
    </row>
    <row r="251" spans="2:6" x14ac:dyDescent="0.25">
      <c r="B251" t="str">
        <f>IF('RES TECH'!N249=1,"PRE","*")</f>
        <v>PRE</v>
      </c>
      <c r="C251" t="str">
        <f>'RES TECH'!M249</f>
        <v>RESHOULOOldSHFUR4KER20</v>
      </c>
      <c r="D251" t="str">
        <f>_xlfn.XLOOKUP($C251,'RES TECH'!$M:$M,'RES TECH'!$A:$A)&amp;" "&amp;_xlfn.XLOOKUP($C251,'RES TECH'!$M:$M,'RES TECH'!$B:$B)&amp;" "&amp;_xlfn.XLOOKUP($C251,'RES TECH'!$M:$M,'RES TECH'!$C:$C)&amp;" "&amp;_xlfn.XLOOKUP($C251,'RES TECH'!$M:$M,'RES TECH'!$D:$D)&amp;" "&amp;_xlfn.XLOOKUP($C251,'RES TECH'!$M:$M,'RES TECH'!$E:$E)&amp;" "&amp;_xlfn.XLOOKUP($C251,'RES TECH'!$M:$M,'RES TECH'!$F:$F)&amp;" "&amp;_xlfn.XLOOKUP($C251,'RES TECH'!$M:$M,'RES TECH'!$G:$G)&amp;" "&amp;_xlfn.XLOOKUP($C251,'RES TECH'!$M:$M,'RES TECH'!$H:$H)</f>
        <v>Residential House Low Income Old Space heating Furnace 4 Kerosene</v>
      </c>
      <c r="E251" t="str">
        <f t="shared" si="3"/>
        <v>TJ</v>
      </c>
      <c r="F251" s="12" t="str">
        <f>IF(B251="*","*",_xlfn.XLOOKUP($C251,'RES TECH'!$M:$M,'RES TECH'!$R:$R))</f>
        <v>MW</v>
      </c>
    </row>
    <row r="252" spans="2:6" x14ac:dyDescent="0.25">
      <c r="B252" t="str">
        <f>IF('RES TECH'!N250=1,"PRE","*")</f>
        <v>PRE</v>
      </c>
      <c r="C252" t="str">
        <f>'RES TECH'!M250</f>
        <v>RESHOULOOldSHFUR1LPG20</v>
      </c>
      <c r="D252" t="str">
        <f>_xlfn.XLOOKUP($C252,'RES TECH'!$M:$M,'RES TECH'!$A:$A)&amp;" "&amp;_xlfn.XLOOKUP($C252,'RES TECH'!$M:$M,'RES TECH'!$B:$B)&amp;" "&amp;_xlfn.XLOOKUP($C252,'RES TECH'!$M:$M,'RES TECH'!$C:$C)&amp;" "&amp;_xlfn.XLOOKUP($C252,'RES TECH'!$M:$M,'RES TECH'!$D:$D)&amp;" "&amp;_xlfn.XLOOKUP($C252,'RES TECH'!$M:$M,'RES TECH'!$E:$E)&amp;" "&amp;_xlfn.XLOOKUP($C252,'RES TECH'!$M:$M,'RES TECH'!$F:$F)&amp;" "&amp;_xlfn.XLOOKUP($C252,'RES TECH'!$M:$M,'RES TECH'!$G:$G)&amp;" "&amp;_xlfn.XLOOKUP($C252,'RES TECH'!$M:$M,'RES TECH'!$H:$H)</f>
        <v>Residential House Low Income Old Space heating Furnace 1 LPG</v>
      </c>
      <c r="E252" t="str">
        <f t="shared" si="3"/>
        <v>TJ</v>
      </c>
      <c r="F252" s="12" t="str">
        <f>IF(B252="*","*",_xlfn.XLOOKUP($C252,'RES TECH'!$M:$M,'RES TECH'!$R:$R))</f>
        <v>MW</v>
      </c>
    </row>
    <row r="253" spans="2:6" x14ac:dyDescent="0.25">
      <c r="B253" t="str">
        <f>IF('RES TECH'!N251=1,"PRE","*")</f>
        <v>*</v>
      </c>
      <c r="C253" t="str">
        <f>'RES TECH'!M251</f>
        <v>RESHOULOOldSHFUR2LPG20</v>
      </c>
      <c r="D253" t="str">
        <f>_xlfn.XLOOKUP($C253,'RES TECH'!$M:$M,'RES TECH'!$A:$A)&amp;" "&amp;_xlfn.XLOOKUP($C253,'RES TECH'!$M:$M,'RES TECH'!$B:$B)&amp;" "&amp;_xlfn.XLOOKUP($C253,'RES TECH'!$M:$M,'RES TECH'!$C:$C)&amp;" "&amp;_xlfn.XLOOKUP($C253,'RES TECH'!$M:$M,'RES TECH'!$D:$D)&amp;" "&amp;_xlfn.XLOOKUP($C253,'RES TECH'!$M:$M,'RES TECH'!$E:$E)&amp;" "&amp;_xlfn.XLOOKUP($C253,'RES TECH'!$M:$M,'RES TECH'!$F:$F)&amp;" "&amp;_xlfn.XLOOKUP($C253,'RES TECH'!$M:$M,'RES TECH'!$G:$G)&amp;" "&amp;_xlfn.XLOOKUP($C253,'RES TECH'!$M:$M,'RES TECH'!$H:$H)</f>
        <v>Residential House Low Income Old Space heating Furnace 2 LPG</v>
      </c>
      <c r="E253" t="str">
        <f t="shared" si="3"/>
        <v>*</v>
      </c>
      <c r="F253" s="12" t="str">
        <f>IF(B253="*","*",_xlfn.XLOOKUP($C253,'RES TECH'!$M:$M,'RES TECH'!$R:$R))</f>
        <v>*</v>
      </c>
    </row>
    <row r="254" spans="2:6" x14ac:dyDescent="0.25">
      <c r="B254" t="str">
        <f>IF('RES TECH'!N252=1,"PRE","*")</f>
        <v>PRE</v>
      </c>
      <c r="C254" t="str">
        <f>'RES TECH'!M252</f>
        <v>RESHOULOOldSHFUR2LPG20</v>
      </c>
      <c r="D254" t="str">
        <f>_xlfn.XLOOKUP($C254,'RES TECH'!$M:$M,'RES TECH'!$A:$A)&amp;" "&amp;_xlfn.XLOOKUP($C254,'RES TECH'!$M:$M,'RES TECH'!$B:$B)&amp;" "&amp;_xlfn.XLOOKUP($C254,'RES TECH'!$M:$M,'RES TECH'!$C:$C)&amp;" "&amp;_xlfn.XLOOKUP($C254,'RES TECH'!$M:$M,'RES TECH'!$D:$D)&amp;" "&amp;_xlfn.XLOOKUP($C254,'RES TECH'!$M:$M,'RES TECH'!$E:$E)&amp;" "&amp;_xlfn.XLOOKUP($C254,'RES TECH'!$M:$M,'RES TECH'!$F:$F)&amp;" "&amp;_xlfn.XLOOKUP($C254,'RES TECH'!$M:$M,'RES TECH'!$G:$G)&amp;" "&amp;_xlfn.XLOOKUP($C254,'RES TECH'!$M:$M,'RES TECH'!$H:$H)</f>
        <v>Residential House Low Income Old Space heating Furnace 2 LPG</v>
      </c>
      <c r="E254" t="str">
        <f t="shared" si="3"/>
        <v>TJ</v>
      </c>
      <c r="F254" s="12" t="str">
        <f>IF(B254="*","*",_xlfn.XLOOKUP($C254,'RES TECH'!$M:$M,'RES TECH'!$R:$R))</f>
        <v>MW</v>
      </c>
    </row>
    <row r="255" spans="2:6" x14ac:dyDescent="0.25">
      <c r="B255" t="str">
        <f>IF('RES TECH'!N253=1,"PRE","*")</f>
        <v>PRE</v>
      </c>
      <c r="C255" t="str">
        <f>'RES TECH'!M253</f>
        <v>RESHOULOOldSHFUR3LPG20</v>
      </c>
      <c r="D255" t="str">
        <f>_xlfn.XLOOKUP($C255,'RES TECH'!$M:$M,'RES TECH'!$A:$A)&amp;" "&amp;_xlfn.XLOOKUP($C255,'RES TECH'!$M:$M,'RES TECH'!$B:$B)&amp;" "&amp;_xlfn.XLOOKUP($C255,'RES TECH'!$M:$M,'RES TECH'!$C:$C)&amp;" "&amp;_xlfn.XLOOKUP($C255,'RES TECH'!$M:$M,'RES TECH'!$D:$D)&amp;" "&amp;_xlfn.XLOOKUP($C255,'RES TECH'!$M:$M,'RES TECH'!$E:$E)&amp;" "&amp;_xlfn.XLOOKUP($C255,'RES TECH'!$M:$M,'RES TECH'!$F:$F)&amp;" "&amp;_xlfn.XLOOKUP($C255,'RES TECH'!$M:$M,'RES TECH'!$G:$G)&amp;" "&amp;_xlfn.XLOOKUP($C255,'RES TECH'!$M:$M,'RES TECH'!$H:$H)</f>
        <v>Residential House Low Income Old Space heating Furnace 3 LPG</v>
      </c>
      <c r="E255" t="str">
        <f t="shared" si="3"/>
        <v>TJ</v>
      </c>
      <c r="F255" s="12" t="str">
        <f>IF(B255="*","*",_xlfn.XLOOKUP($C255,'RES TECH'!$M:$M,'RES TECH'!$R:$R))</f>
        <v>MW</v>
      </c>
    </row>
    <row r="256" spans="2:6" x14ac:dyDescent="0.25">
      <c r="B256" t="str">
        <f>IF('RES TECH'!N254=1,"PRE","*")</f>
        <v>PRE</v>
      </c>
      <c r="C256" t="str">
        <f>'RES TECH'!M254</f>
        <v>RESHOULOOldSHFUR3LPG22</v>
      </c>
      <c r="D256" t="str">
        <f>_xlfn.XLOOKUP($C256,'RES TECH'!$M:$M,'RES TECH'!$A:$A)&amp;" "&amp;_xlfn.XLOOKUP($C256,'RES TECH'!$M:$M,'RES TECH'!$B:$B)&amp;" "&amp;_xlfn.XLOOKUP($C256,'RES TECH'!$M:$M,'RES TECH'!$C:$C)&amp;" "&amp;_xlfn.XLOOKUP($C256,'RES TECH'!$M:$M,'RES TECH'!$D:$D)&amp;" "&amp;_xlfn.XLOOKUP($C256,'RES TECH'!$M:$M,'RES TECH'!$E:$E)&amp;" "&amp;_xlfn.XLOOKUP($C256,'RES TECH'!$M:$M,'RES TECH'!$F:$F)&amp;" "&amp;_xlfn.XLOOKUP($C256,'RES TECH'!$M:$M,'RES TECH'!$G:$G)&amp;" "&amp;_xlfn.XLOOKUP($C256,'RES TECH'!$M:$M,'RES TECH'!$H:$H)</f>
        <v>Residential House Low Income Old Space heating Furnace 3 LPG</v>
      </c>
      <c r="E256" t="str">
        <f t="shared" si="3"/>
        <v>TJ</v>
      </c>
      <c r="F256" s="12" t="str">
        <f>IF(B256="*","*",_xlfn.XLOOKUP($C256,'RES TECH'!$M:$M,'RES TECH'!$R:$R))</f>
        <v>MW</v>
      </c>
    </row>
    <row r="257" spans="2:6" x14ac:dyDescent="0.25">
      <c r="B257" t="str">
        <f>IF('RES TECH'!N255=1,"PRE","*")</f>
        <v>PRE</v>
      </c>
      <c r="C257" t="str">
        <f>'RES TECH'!M255</f>
        <v>RESHOULOOldSHFUR4LPG20</v>
      </c>
      <c r="D257" t="str">
        <f>_xlfn.XLOOKUP($C257,'RES TECH'!$M:$M,'RES TECH'!$A:$A)&amp;" "&amp;_xlfn.XLOOKUP($C257,'RES TECH'!$M:$M,'RES TECH'!$B:$B)&amp;" "&amp;_xlfn.XLOOKUP($C257,'RES TECH'!$M:$M,'RES TECH'!$C:$C)&amp;" "&amp;_xlfn.XLOOKUP($C257,'RES TECH'!$M:$M,'RES TECH'!$D:$D)&amp;" "&amp;_xlfn.XLOOKUP($C257,'RES TECH'!$M:$M,'RES TECH'!$E:$E)&amp;" "&amp;_xlfn.XLOOKUP($C257,'RES TECH'!$M:$M,'RES TECH'!$F:$F)&amp;" "&amp;_xlfn.XLOOKUP($C257,'RES TECH'!$M:$M,'RES TECH'!$G:$G)&amp;" "&amp;_xlfn.XLOOKUP($C257,'RES TECH'!$M:$M,'RES TECH'!$H:$H)</f>
        <v>Residential House Low Income Old Space heating Furnace 4 LPG</v>
      </c>
      <c r="E257" t="str">
        <f t="shared" si="3"/>
        <v>TJ</v>
      </c>
      <c r="F257" s="12" t="str">
        <f>IF(B257="*","*",_xlfn.XLOOKUP($C257,'RES TECH'!$M:$M,'RES TECH'!$R:$R))</f>
        <v>MW</v>
      </c>
    </row>
    <row r="258" spans="2:6" x14ac:dyDescent="0.25">
      <c r="B258" t="str">
        <f>IF('RES TECH'!N256=1,"PRE","*")</f>
        <v>PRE</v>
      </c>
      <c r="C258" t="str">
        <f>'RES TECH'!M256</f>
        <v>RESHOULOOldSHFUR4LPG22</v>
      </c>
      <c r="D258" t="str">
        <f>_xlfn.XLOOKUP($C258,'RES TECH'!$M:$M,'RES TECH'!$A:$A)&amp;" "&amp;_xlfn.XLOOKUP($C258,'RES TECH'!$M:$M,'RES TECH'!$B:$B)&amp;" "&amp;_xlfn.XLOOKUP($C258,'RES TECH'!$M:$M,'RES TECH'!$C:$C)&amp;" "&amp;_xlfn.XLOOKUP($C258,'RES TECH'!$M:$M,'RES TECH'!$D:$D)&amp;" "&amp;_xlfn.XLOOKUP($C258,'RES TECH'!$M:$M,'RES TECH'!$E:$E)&amp;" "&amp;_xlfn.XLOOKUP($C258,'RES TECH'!$M:$M,'RES TECH'!$F:$F)&amp;" "&amp;_xlfn.XLOOKUP($C258,'RES TECH'!$M:$M,'RES TECH'!$G:$G)&amp;" "&amp;_xlfn.XLOOKUP($C258,'RES TECH'!$M:$M,'RES TECH'!$H:$H)</f>
        <v>Residential House Low Income Old Space heating Furnace 4 LPG</v>
      </c>
      <c r="E258" t="str">
        <f t="shared" si="3"/>
        <v>TJ</v>
      </c>
      <c r="F258" s="12" t="str">
        <f>IF(B258="*","*",_xlfn.XLOOKUP($C258,'RES TECH'!$M:$M,'RES TECH'!$R:$R))</f>
        <v>MW</v>
      </c>
    </row>
    <row r="259" spans="2:6" x14ac:dyDescent="0.25">
      <c r="B259" t="str">
        <f>IF('RES TECH'!N257=1,"PRE","*")</f>
        <v>PRE</v>
      </c>
      <c r="C259" t="str">
        <f>'RES TECH'!M257</f>
        <v>RESHOULOOldSHFUR1FOI20</v>
      </c>
      <c r="D259" t="str">
        <f>_xlfn.XLOOKUP($C259,'RES TECH'!$M:$M,'RES TECH'!$A:$A)&amp;" "&amp;_xlfn.XLOOKUP($C259,'RES TECH'!$M:$M,'RES TECH'!$B:$B)&amp;" "&amp;_xlfn.XLOOKUP($C259,'RES TECH'!$M:$M,'RES TECH'!$C:$C)&amp;" "&amp;_xlfn.XLOOKUP($C259,'RES TECH'!$M:$M,'RES TECH'!$D:$D)&amp;" "&amp;_xlfn.XLOOKUP($C259,'RES TECH'!$M:$M,'RES TECH'!$E:$E)&amp;" "&amp;_xlfn.XLOOKUP($C259,'RES TECH'!$M:$M,'RES TECH'!$F:$F)&amp;" "&amp;_xlfn.XLOOKUP($C259,'RES TECH'!$M:$M,'RES TECH'!$G:$G)&amp;" "&amp;_xlfn.XLOOKUP($C259,'RES TECH'!$M:$M,'RES TECH'!$H:$H)</f>
        <v>Residential House Low Income Old Space heating Furnace 1 Fuel oil</v>
      </c>
      <c r="E259" t="str">
        <f t="shared" si="3"/>
        <v>TJ</v>
      </c>
      <c r="F259" s="12" t="str">
        <f>IF(B259="*","*",_xlfn.XLOOKUP($C259,'RES TECH'!$M:$M,'RES TECH'!$R:$R))</f>
        <v>MW</v>
      </c>
    </row>
    <row r="260" spans="2:6" x14ac:dyDescent="0.25">
      <c r="B260" t="str">
        <f>IF('RES TECH'!N258=1,"PRE","*")</f>
        <v>PRE</v>
      </c>
      <c r="C260" t="str">
        <f>'RES TECH'!M258</f>
        <v>RESHOULOOldSHFUR2FOI20</v>
      </c>
      <c r="D260" t="str">
        <f>_xlfn.XLOOKUP($C260,'RES TECH'!$M:$M,'RES TECH'!$A:$A)&amp;" "&amp;_xlfn.XLOOKUP($C260,'RES TECH'!$M:$M,'RES TECH'!$B:$B)&amp;" "&amp;_xlfn.XLOOKUP($C260,'RES TECH'!$M:$M,'RES TECH'!$C:$C)&amp;" "&amp;_xlfn.XLOOKUP($C260,'RES TECH'!$M:$M,'RES TECH'!$D:$D)&amp;" "&amp;_xlfn.XLOOKUP($C260,'RES TECH'!$M:$M,'RES TECH'!$E:$E)&amp;" "&amp;_xlfn.XLOOKUP($C260,'RES TECH'!$M:$M,'RES TECH'!$F:$F)&amp;" "&amp;_xlfn.XLOOKUP($C260,'RES TECH'!$M:$M,'RES TECH'!$G:$G)&amp;" "&amp;_xlfn.XLOOKUP($C260,'RES TECH'!$M:$M,'RES TECH'!$H:$H)</f>
        <v>Residential House Low Income Old Space heating Furnace 2 Fuel oil</v>
      </c>
      <c r="E260" t="str">
        <f t="shared" si="3"/>
        <v>TJ</v>
      </c>
      <c r="F260" s="12" t="str">
        <f>IF(B260="*","*",_xlfn.XLOOKUP($C260,'RES TECH'!$M:$M,'RES TECH'!$R:$R))</f>
        <v>MW</v>
      </c>
    </row>
    <row r="261" spans="2:6" x14ac:dyDescent="0.25">
      <c r="B261" t="str">
        <f>IF('RES TECH'!N259=1,"PRE","*")</f>
        <v>PRE</v>
      </c>
      <c r="C261" t="str">
        <f>'RES TECH'!M259</f>
        <v>RESHOULOOldSHFUR2FOI22</v>
      </c>
      <c r="D261" t="str">
        <f>_xlfn.XLOOKUP($C261,'RES TECH'!$M:$M,'RES TECH'!$A:$A)&amp;" "&amp;_xlfn.XLOOKUP($C261,'RES TECH'!$M:$M,'RES TECH'!$B:$B)&amp;" "&amp;_xlfn.XLOOKUP($C261,'RES TECH'!$M:$M,'RES TECH'!$C:$C)&amp;" "&amp;_xlfn.XLOOKUP($C261,'RES TECH'!$M:$M,'RES TECH'!$D:$D)&amp;" "&amp;_xlfn.XLOOKUP($C261,'RES TECH'!$M:$M,'RES TECH'!$E:$E)&amp;" "&amp;_xlfn.XLOOKUP($C261,'RES TECH'!$M:$M,'RES TECH'!$F:$F)&amp;" "&amp;_xlfn.XLOOKUP($C261,'RES TECH'!$M:$M,'RES TECH'!$G:$G)&amp;" "&amp;_xlfn.XLOOKUP($C261,'RES TECH'!$M:$M,'RES TECH'!$H:$H)</f>
        <v>Residential House Low Income Old Space heating Furnace 2 Fuel oil</v>
      </c>
      <c r="E261" t="str">
        <f t="shared" ref="E261:E324" si="4">IF(F261="*","*",IF(F261="Mlma","Mlm","TJ"))</f>
        <v>TJ</v>
      </c>
      <c r="F261" s="12" t="str">
        <f>IF(B261="*","*",_xlfn.XLOOKUP($C261,'RES TECH'!$M:$M,'RES TECH'!$R:$R))</f>
        <v>MW</v>
      </c>
    </row>
    <row r="262" spans="2:6" x14ac:dyDescent="0.25">
      <c r="B262" t="str">
        <f>IF('RES TECH'!N260=1,"PRE","*")</f>
        <v>PRE</v>
      </c>
      <c r="C262" t="str">
        <f>'RES TECH'!M260</f>
        <v>RESHOULOOldSHFUR3FOI20</v>
      </c>
      <c r="D262" t="str">
        <f>_xlfn.XLOOKUP($C262,'RES TECH'!$M:$M,'RES TECH'!$A:$A)&amp;" "&amp;_xlfn.XLOOKUP($C262,'RES TECH'!$M:$M,'RES TECH'!$B:$B)&amp;" "&amp;_xlfn.XLOOKUP($C262,'RES TECH'!$M:$M,'RES TECH'!$C:$C)&amp;" "&amp;_xlfn.XLOOKUP($C262,'RES TECH'!$M:$M,'RES TECH'!$D:$D)&amp;" "&amp;_xlfn.XLOOKUP($C262,'RES TECH'!$M:$M,'RES TECH'!$E:$E)&amp;" "&amp;_xlfn.XLOOKUP($C262,'RES TECH'!$M:$M,'RES TECH'!$F:$F)&amp;" "&amp;_xlfn.XLOOKUP($C262,'RES TECH'!$M:$M,'RES TECH'!$G:$G)&amp;" "&amp;_xlfn.XLOOKUP($C262,'RES TECH'!$M:$M,'RES TECH'!$H:$H)</f>
        <v>Residential House Low Income Old Space heating Furnace 3 Fuel oil</v>
      </c>
      <c r="E262" t="str">
        <f t="shared" si="4"/>
        <v>TJ</v>
      </c>
      <c r="F262" s="12" t="str">
        <f>IF(B262="*","*",_xlfn.XLOOKUP($C262,'RES TECH'!$M:$M,'RES TECH'!$R:$R))</f>
        <v>MW</v>
      </c>
    </row>
    <row r="263" spans="2:6" x14ac:dyDescent="0.25">
      <c r="B263" t="str">
        <f>IF('RES TECH'!N261=1,"PRE","*")</f>
        <v>PRE</v>
      </c>
      <c r="C263" t="str">
        <f>'RES TECH'!M261</f>
        <v>RESHOULOOldSHFUR4FOI20</v>
      </c>
      <c r="D263" t="str">
        <f>_xlfn.XLOOKUP($C263,'RES TECH'!$M:$M,'RES TECH'!$A:$A)&amp;" "&amp;_xlfn.XLOOKUP($C263,'RES TECH'!$M:$M,'RES TECH'!$B:$B)&amp;" "&amp;_xlfn.XLOOKUP($C263,'RES TECH'!$M:$M,'RES TECH'!$C:$C)&amp;" "&amp;_xlfn.XLOOKUP($C263,'RES TECH'!$M:$M,'RES TECH'!$D:$D)&amp;" "&amp;_xlfn.XLOOKUP($C263,'RES TECH'!$M:$M,'RES TECH'!$E:$E)&amp;" "&amp;_xlfn.XLOOKUP($C263,'RES TECH'!$M:$M,'RES TECH'!$F:$F)&amp;" "&amp;_xlfn.XLOOKUP($C263,'RES TECH'!$M:$M,'RES TECH'!$G:$G)&amp;" "&amp;_xlfn.XLOOKUP($C263,'RES TECH'!$M:$M,'RES TECH'!$H:$H)</f>
        <v>Residential House Low Income Old Space heating Furnace 4 Fuel oil</v>
      </c>
      <c r="E263" t="str">
        <f t="shared" si="4"/>
        <v>TJ</v>
      </c>
      <c r="F263" s="12" t="str">
        <f>IF(B263="*","*",_xlfn.XLOOKUP($C263,'RES TECH'!$M:$M,'RES TECH'!$R:$R))</f>
        <v>MW</v>
      </c>
    </row>
    <row r="264" spans="2:6" x14ac:dyDescent="0.25">
      <c r="B264" t="str">
        <f>IF('RES TECH'!N262=1,"PRE","*")</f>
        <v>PRE</v>
      </c>
      <c r="C264" t="str">
        <f>'RES TECH'!M262</f>
        <v>RESHOULOOldSHFUR4FOI22</v>
      </c>
      <c r="D264" t="str">
        <f>_xlfn.XLOOKUP($C264,'RES TECH'!$M:$M,'RES TECH'!$A:$A)&amp;" "&amp;_xlfn.XLOOKUP($C264,'RES TECH'!$M:$M,'RES TECH'!$B:$B)&amp;" "&amp;_xlfn.XLOOKUP($C264,'RES TECH'!$M:$M,'RES TECH'!$C:$C)&amp;" "&amp;_xlfn.XLOOKUP($C264,'RES TECH'!$M:$M,'RES TECH'!$D:$D)&amp;" "&amp;_xlfn.XLOOKUP($C264,'RES TECH'!$M:$M,'RES TECH'!$E:$E)&amp;" "&amp;_xlfn.XLOOKUP($C264,'RES TECH'!$M:$M,'RES TECH'!$F:$F)&amp;" "&amp;_xlfn.XLOOKUP($C264,'RES TECH'!$M:$M,'RES TECH'!$G:$G)&amp;" "&amp;_xlfn.XLOOKUP($C264,'RES TECH'!$M:$M,'RES TECH'!$H:$H)</f>
        <v>Residential House Low Income Old Space heating Furnace 4 Fuel oil</v>
      </c>
      <c r="E264" t="str">
        <f t="shared" si="4"/>
        <v>TJ</v>
      </c>
      <c r="F264" s="12" t="str">
        <f>IF(B264="*","*",_xlfn.XLOOKUP($C264,'RES TECH'!$M:$M,'RES TECH'!$R:$R))</f>
        <v>MW</v>
      </c>
    </row>
    <row r="265" spans="2:6" x14ac:dyDescent="0.25">
      <c r="B265" t="str">
        <f>IF('RES TECH'!N263=1,"PRE","*")</f>
        <v>PRE</v>
      </c>
      <c r="C265" t="str">
        <f>'RES TECH'!M263</f>
        <v>RESHOULOOldSHRAD1FOI20</v>
      </c>
      <c r="D265" t="str">
        <f>_xlfn.XLOOKUP($C265,'RES TECH'!$M:$M,'RES TECH'!$A:$A)&amp;" "&amp;_xlfn.XLOOKUP($C265,'RES TECH'!$M:$M,'RES TECH'!$B:$B)&amp;" "&amp;_xlfn.XLOOKUP($C265,'RES TECH'!$M:$M,'RES TECH'!$C:$C)&amp;" "&amp;_xlfn.XLOOKUP($C265,'RES TECH'!$M:$M,'RES TECH'!$D:$D)&amp;" "&amp;_xlfn.XLOOKUP($C265,'RES TECH'!$M:$M,'RES TECH'!$E:$E)&amp;" "&amp;_xlfn.XLOOKUP($C265,'RES TECH'!$M:$M,'RES TECH'!$F:$F)&amp;" "&amp;_xlfn.XLOOKUP($C265,'RES TECH'!$M:$M,'RES TECH'!$G:$G)&amp;" "&amp;_xlfn.XLOOKUP($C265,'RES TECH'!$M:$M,'RES TECH'!$H:$H)</f>
        <v>Residential House Low Income Old Space heating Radiant 1 Fuel oil</v>
      </c>
      <c r="E265" t="str">
        <f t="shared" si="4"/>
        <v>TJ</v>
      </c>
      <c r="F265" s="12" t="str">
        <f>IF(B265="*","*",_xlfn.XLOOKUP($C265,'RES TECH'!$M:$M,'RES TECH'!$R:$R))</f>
        <v>MW</v>
      </c>
    </row>
    <row r="266" spans="2:6" x14ac:dyDescent="0.25">
      <c r="B266" t="str">
        <f>IF('RES TECH'!N264=1,"PRE","*")</f>
        <v>PRE</v>
      </c>
      <c r="C266" t="str">
        <f>'RES TECH'!M264</f>
        <v>RESHOULOOldSHRAD1FOI22</v>
      </c>
      <c r="D266" t="str">
        <f>_xlfn.XLOOKUP($C266,'RES TECH'!$M:$M,'RES TECH'!$A:$A)&amp;" "&amp;_xlfn.XLOOKUP($C266,'RES TECH'!$M:$M,'RES TECH'!$B:$B)&amp;" "&amp;_xlfn.XLOOKUP($C266,'RES TECH'!$M:$M,'RES TECH'!$C:$C)&amp;" "&amp;_xlfn.XLOOKUP($C266,'RES TECH'!$M:$M,'RES TECH'!$D:$D)&amp;" "&amp;_xlfn.XLOOKUP($C266,'RES TECH'!$M:$M,'RES TECH'!$E:$E)&amp;" "&amp;_xlfn.XLOOKUP($C266,'RES TECH'!$M:$M,'RES TECH'!$F:$F)&amp;" "&amp;_xlfn.XLOOKUP($C266,'RES TECH'!$M:$M,'RES TECH'!$G:$G)&amp;" "&amp;_xlfn.XLOOKUP($C266,'RES TECH'!$M:$M,'RES TECH'!$H:$H)</f>
        <v>Residential House Low Income Old Space heating Radiant 1 Fuel oil</v>
      </c>
      <c r="E266" t="str">
        <f t="shared" si="4"/>
        <v>TJ</v>
      </c>
      <c r="F266" s="12" t="str">
        <f>IF(B266="*","*",_xlfn.XLOOKUP($C266,'RES TECH'!$M:$M,'RES TECH'!$R:$R))</f>
        <v>MW</v>
      </c>
    </row>
    <row r="267" spans="2:6" x14ac:dyDescent="0.25">
      <c r="B267" t="str">
        <f>IF('RES TECH'!N265=1,"PRE","*")</f>
        <v>PRE</v>
      </c>
      <c r="C267" t="str">
        <f>'RES TECH'!M265</f>
        <v>RESHOULOOldSHRAD2FOI20</v>
      </c>
      <c r="D267" t="str">
        <f>_xlfn.XLOOKUP($C267,'RES TECH'!$M:$M,'RES TECH'!$A:$A)&amp;" "&amp;_xlfn.XLOOKUP($C267,'RES TECH'!$M:$M,'RES TECH'!$B:$B)&amp;" "&amp;_xlfn.XLOOKUP($C267,'RES TECH'!$M:$M,'RES TECH'!$C:$C)&amp;" "&amp;_xlfn.XLOOKUP($C267,'RES TECH'!$M:$M,'RES TECH'!$D:$D)&amp;" "&amp;_xlfn.XLOOKUP($C267,'RES TECH'!$M:$M,'RES TECH'!$E:$E)&amp;" "&amp;_xlfn.XLOOKUP($C267,'RES TECH'!$M:$M,'RES TECH'!$F:$F)&amp;" "&amp;_xlfn.XLOOKUP($C267,'RES TECH'!$M:$M,'RES TECH'!$G:$G)&amp;" "&amp;_xlfn.XLOOKUP($C267,'RES TECH'!$M:$M,'RES TECH'!$H:$H)</f>
        <v>Residential House Low Income Old Space heating Radiant 2 Fuel oil</v>
      </c>
      <c r="E267" t="str">
        <f t="shared" si="4"/>
        <v>TJ</v>
      </c>
      <c r="F267" s="12" t="str">
        <f>IF(B267="*","*",_xlfn.XLOOKUP($C267,'RES TECH'!$M:$M,'RES TECH'!$R:$R))</f>
        <v>MW</v>
      </c>
    </row>
    <row r="268" spans="2:6" x14ac:dyDescent="0.25">
      <c r="B268" t="str">
        <f>IF('RES TECH'!N266=1,"PRE","*")</f>
        <v>PRE</v>
      </c>
      <c r="C268" t="str">
        <f>'RES TECH'!M266</f>
        <v>RESHOULOOldSHRAD2FOI22</v>
      </c>
      <c r="D268" t="str">
        <f>_xlfn.XLOOKUP($C268,'RES TECH'!$M:$M,'RES TECH'!$A:$A)&amp;" "&amp;_xlfn.XLOOKUP($C268,'RES TECH'!$M:$M,'RES TECH'!$B:$B)&amp;" "&amp;_xlfn.XLOOKUP($C268,'RES TECH'!$M:$M,'RES TECH'!$C:$C)&amp;" "&amp;_xlfn.XLOOKUP($C268,'RES TECH'!$M:$M,'RES TECH'!$D:$D)&amp;" "&amp;_xlfn.XLOOKUP($C268,'RES TECH'!$M:$M,'RES TECH'!$E:$E)&amp;" "&amp;_xlfn.XLOOKUP($C268,'RES TECH'!$M:$M,'RES TECH'!$F:$F)&amp;" "&amp;_xlfn.XLOOKUP($C268,'RES TECH'!$M:$M,'RES TECH'!$G:$G)&amp;" "&amp;_xlfn.XLOOKUP($C268,'RES TECH'!$M:$M,'RES TECH'!$H:$H)</f>
        <v>Residential House Low Income Old Space heating Radiant 2 Fuel oil</v>
      </c>
      <c r="E268" t="str">
        <f t="shared" si="4"/>
        <v>TJ</v>
      </c>
      <c r="F268" s="12" t="str">
        <f>IF(B268="*","*",_xlfn.XLOOKUP($C268,'RES TECH'!$M:$M,'RES TECH'!$R:$R))</f>
        <v>MW</v>
      </c>
    </row>
    <row r="269" spans="2:6" x14ac:dyDescent="0.25">
      <c r="B269" t="str">
        <f>IF('RES TECH'!N267=1,"PRE","*")</f>
        <v>PRE</v>
      </c>
      <c r="C269" t="str">
        <f>'RES TECH'!M267</f>
        <v>RESHOULOOldSHRAD3FOI20</v>
      </c>
      <c r="D269" t="str">
        <f>_xlfn.XLOOKUP($C269,'RES TECH'!$M:$M,'RES TECH'!$A:$A)&amp;" "&amp;_xlfn.XLOOKUP($C269,'RES TECH'!$M:$M,'RES TECH'!$B:$B)&amp;" "&amp;_xlfn.XLOOKUP($C269,'RES TECH'!$M:$M,'RES TECH'!$C:$C)&amp;" "&amp;_xlfn.XLOOKUP($C269,'RES TECH'!$M:$M,'RES TECH'!$D:$D)&amp;" "&amp;_xlfn.XLOOKUP($C269,'RES TECH'!$M:$M,'RES TECH'!$E:$E)&amp;" "&amp;_xlfn.XLOOKUP($C269,'RES TECH'!$M:$M,'RES TECH'!$F:$F)&amp;" "&amp;_xlfn.XLOOKUP($C269,'RES TECH'!$M:$M,'RES TECH'!$G:$G)&amp;" "&amp;_xlfn.XLOOKUP($C269,'RES TECH'!$M:$M,'RES TECH'!$H:$H)</f>
        <v>Residential House Low Income Old Space heating Radiant 3 Fuel oil</v>
      </c>
      <c r="E269" t="str">
        <f t="shared" si="4"/>
        <v>TJ</v>
      </c>
      <c r="F269" s="12" t="str">
        <f>IF(B269="*","*",_xlfn.XLOOKUP($C269,'RES TECH'!$M:$M,'RES TECH'!$R:$R))</f>
        <v>MW</v>
      </c>
    </row>
    <row r="270" spans="2:6" x14ac:dyDescent="0.25">
      <c r="B270" t="str">
        <f>IF('RES TECH'!N268=1,"PRE","*")</f>
        <v>PRE</v>
      </c>
      <c r="C270" t="str">
        <f>'RES TECH'!M268</f>
        <v>RESHOULOOldSHRAD4FOI20</v>
      </c>
      <c r="D270" t="str">
        <f>_xlfn.XLOOKUP($C270,'RES TECH'!$M:$M,'RES TECH'!$A:$A)&amp;" "&amp;_xlfn.XLOOKUP($C270,'RES TECH'!$M:$M,'RES TECH'!$B:$B)&amp;" "&amp;_xlfn.XLOOKUP($C270,'RES TECH'!$M:$M,'RES TECH'!$C:$C)&amp;" "&amp;_xlfn.XLOOKUP($C270,'RES TECH'!$M:$M,'RES TECH'!$D:$D)&amp;" "&amp;_xlfn.XLOOKUP($C270,'RES TECH'!$M:$M,'RES TECH'!$E:$E)&amp;" "&amp;_xlfn.XLOOKUP($C270,'RES TECH'!$M:$M,'RES TECH'!$F:$F)&amp;" "&amp;_xlfn.XLOOKUP($C270,'RES TECH'!$M:$M,'RES TECH'!$G:$G)&amp;" "&amp;_xlfn.XLOOKUP($C270,'RES TECH'!$M:$M,'RES TECH'!$H:$H)</f>
        <v>Residential House Low Income Old Space heating Radiant 4 Fuel oil</v>
      </c>
      <c r="E270" t="str">
        <f t="shared" si="4"/>
        <v>TJ</v>
      </c>
      <c r="F270" s="12" t="str">
        <f>IF(B270="*","*",_xlfn.XLOOKUP($C270,'RES TECH'!$M:$M,'RES TECH'!$R:$R))</f>
        <v>MW</v>
      </c>
    </row>
    <row r="271" spans="2:6" x14ac:dyDescent="0.25">
      <c r="B271" t="str">
        <f>IF('RES TECH'!N269=1,"PRE","*")</f>
        <v>*</v>
      </c>
      <c r="C271" t="str">
        <f>'RES TECH'!M269</f>
        <v>RESHOULOOldSCAHP2NGA20</v>
      </c>
      <c r="D271" t="str">
        <f>_xlfn.XLOOKUP($C271,'RES TECH'!$M:$M,'RES TECH'!$A:$A)&amp;" "&amp;_xlfn.XLOOKUP($C271,'RES TECH'!$M:$M,'RES TECH'!$B:$B)&amp;" "&amp;_xlfn.XLOOKUP($C271,'RES TECH'!$M:$M,'RES TECH'!$C:$C)&amp;" "&amp;_xlfn.XLOOKUP($C271,'RES TECH'!$M:$M,'RES TECH'!$D:$D)&amp;" "&amp;_xlfn.XLOOKUP($C271,'RES TECH'!$M:$M,'RES TECH'!$E:$E)&amp;" "&amp;_xlfn.XLOOKUP($C271,'RES TECH'!$M:$M,'RES TECH'!$F:$F)&amp;" "&amp;_xlfn.XLOOKUP($C271,'RES TECH'!$M:$M,'RES TECH'!$G:$G)&amp;" "&amp;_xlfn.XLOOKUP($C271,'RES TECH'!$M:$M,'RES TECH'!$H:$H)</f>
        <v>Residential House Low Income Old Space cooling Air HP 2 Natural gas</v>
      </c>
      <c r="E271" t="str">
        <f t="shared" si="4"/>
        <v>*</v>
      </c>
      <c r="F271" s="12" t="str">
        <f>IF(B271="*","*",_xlfn.XLOOKUP($C271,'RES TECH'!$M:$M,'RES TECH'!$R:$R))</f>
        <v>*</v>
      </c>
    </row>
    <row r="272" spans="2:6" x14ac:dyDescent="0.25">
      <c r="B272" t="str">
        <f>IF('RES TECH'!N270=1,"PRE","*")</f>
        <v>PRE</v>
      </c>
      <c r="C272" t="str">
        <f>'RES TECH'!M270</f>
        <v>RESHOULOOldSCAHP2NGA20</v>
      </c>
      <c r="D272" t="str">
        <f>_xlfn.XLOOKUP($C272,'RES TECH'!$M:$M,'RES TECH'!$A:$A)&amp;" "&amp;_xlfn.XLOOKUP($C272,'RES TECH'!$M:$M,'RES TECH'!$B:$B)&amp;" "&amp;_xlfn.XLOOKUP($C272,'RES TECH'!$M:$M,'RES TECH'!$C:$C)&amp;" "&amp;_xlfn.XLOOKUP($C272,'RES TECH'!$M:$M,'RES TECH'!$D:$D)&amp;" "&amp;_xlfn.XLOOKUP($C272,'RES TECH'!$M:$M,'RES TECH'!$E:$E)&amp;" "&amp;_xlfn.XLOOKUP($C272,'RES TECH'!$M:$M,'RES TECH'!$F:$F)&amp;" "&amp;_xlfn.XLOOKUP($C272,'RES TECH'!$M:$M,'RES TECH'!$G:$G)&amp;" "&amp;_xlfn.XLOOKUP($C272,'RES TECH'!$M:$M,'RES TECH'!$H:$H)</f>
        <v>Residential House Low Income Old Space cooling Air HP 2 Natural gas</v>
      </c>
      <c r="E272" t="str">
        <f t="shared" si="4"/>
        <v>TJ</v>
      </c>
      <c r="F272" s="12" t="str">
        <f>IF(B272="*","*",_xlfn.XLOOKUP($C272,'RES TECH'!$M:$M,'RES TECH'!$R:$R))</f>
        <v>MW</v>
      </c>
    </row>
    <row r="273" spans="2:6" x14ac:dyDescent="0.25">
      <c r="B273" t="str">
        <f>IF('RES TECH'!N271=1,"PRE","*")</f>
        <v>PRE</v>
      </c>
      <c r="C273" t="str">
        <f>'RES TECH'!M271</f>
        <v>RESHOULOOldSCAHP1ELC20</v>
      </c>
      <c r="D273" t="str">
        <f>_xlfn.XLOOKUP($C273,'RES TECH'!$M:$M,'RES TECH'!$A:$A)&amp;" "&amp;_xlfn.XLOOKUP($C273,'RES TECH'!$M:$M,'RES TECH'!$B:$B)&amp;" "&amp;_xlfn.XLOOKUP($C273,'RES TECH'!$M:$M,'RES TECH'!$C:$C)&amp;" "&amp;_xlfn.XLOOKUP($C273,'RES TECH'!$M:$M,'RES TECH'!$D:$D)&amp;" "&amp;_xlfn.XLOOKUP($C273,'RES TECH'!$M:$M,'RES TECH'!$E:$E)&amp;" "&amp;_xlfn.XLOOKUP($C273,'RES TECH'!$M:$M,'RES TECH'!$F:$F)&amp;" "&amp;_xlfn.XLOOKUP($C273,'RES TECH'!$M:$M,'RES TECH'!$G:$G)&amp;" "&amp;_xlfn.XLOOKUP($C273,'RES TECH'!$M:$M,'RES TECH'!$H:$H)</f>
        <v>Residential House Low Income Old Space cooling Air HP 1 Electricity</v>
      </c>
      <c r="E273" t="str">
        <f t="shared" si="4"/>
        <v>TJ</v>
      </c>
      <c r="F273" s="12" t="str">
        <f>IF(B273="*","*",_xlfn.XLOOKUP($C273,'RES TECH'!$M:$M,'RES TECH'!$R:$R))</f>
        <v>MW</v>
      </c>
    </row>
    <row r="274" spans="2:6" x14ac:dyDescent="0.25">
      <c r="B274" t="str">
        <f>IF('RES TECH'!N272=1,"PRE","*")</f>
        <v>PRE</v>
      </c>
      <c r="C274" t="str">
        <f>'RES TECH'!M272</f>
        <v>RESHOULOOldSCAHP1ELC23</v>
      </c>
      <c r="D274" t="str">
        <f>_xlfn.XLOOKUP($C274,'RES TECH'!$M:$M,'RES TECH'!$A:$A)&amp;" "&amp;_xlfn.XLOOKUP($C274,'RES TECH'!$M:$M,'RES TECH'!$B:$B)&amp;" "&amp;_xlfn.XLOOKUP($C274,'RES TECH'!$M:$M,'RES TECH'!$C:$C)&amp;" "&amp;_xlfn.XLOOKUP($C274,'RES TECH'!$M:$M,'RES TECH'!$D:$D)&amp;" "&amp;_xlfn.XLOOKUP($C274,'RES TECH'!$M:$M,'RES TECH'!$E:$E)&amp;" "&amp;_xlfn.XLOOKUP($C274,'RES TECH'!$M:$M,'RES TECH'!$F:$F)&amp;" "&amp;_xlfn.XLOOKUP($C274,'RES TECH'!$M:$M,'RES TECH'!$G:$G)&amp;" "&amp;_xlfn.XLOOKUP($C274,'RES TECH'!$M:$M,'RES TECH'!$H:$H)</f>
        <v>Residential House Low Income Old Space cooling Air HP 1 Electricity</v>
      </c>
      <c r="E274" t="str">
        <f t="shared" si="4"/>
        <v>TJ</v>
      </c>
      <c r="F274" s="12" t="str">
        <f>IF(B274="*","*",_xlfn.XLOOKUP($C274,'RES TECH'!$M:$M,'RES TECH'!$R:$R))</f>
        <v>MW</v>
      </c>
    </row>
    <row r="275" spans="2:6" x14ac:dyDescent="0.25">
      <c r="B275" t="str">
        <f>IF('RES TECH'!N273=1,"PRE","*")</f>
        <v>PRE</v>
      </c>
      <c r="C275" t="str">
        <f>'RES TECH'!M273</f>
        <v>RESHOULOOldSCAHP2ELC20</v>
      </c>
      <c r="D275" t="str">
        <f>_xlfn.XLOOKUP($C275,'RES TECH'!$M:$M,'RES TECH'!$A:$A)&amp;" "&amp;_xlfn.XLOOKUP($C275,'RES TECH'!$M:$M,'RES TECH'!$B:$B)&amp;" "&amp;_xlfn.XLOOKUP($C275,'RES TECH'!$M:$M,'RES TECH'!$C:$C)&amp;" "&amp;_xlfn.XLOOKUP($C275,'RES TECH'!$M:$M,'RES TECH'!$D:$D)&amp;" "&amp;_xlfn.XLOOKUP($C275,'RES TECH'!$M:$M,'RES TECH'!$E:$E)&amp;" "&amp;_xlfn.XLOOKUP($C275,'RES TECH'!$M:$M,'RES TECH'!$F:$F)&amp;" "&amp;_xlfn.XLOOKUP($C275,'RES TECH'!$M:$M,'RES TECH'!$G:$G)&amp;" "&amp;_xlfn.XLOOKUP($C275,'RES TECH'!$M:$M,'RES TECH'!$H:$H)</f>
        <v>Residential House Low Income Old Space cooling Air HP 2 Electricity</v>
      </c>
      <c r="E275" t="str">
        <f t="shared" si="4"/>
        <v>TJ</v>
      </c>
      <c r="F275" s="12" t="str">
        <f>IF(B275="*","*",_xlfn.XLOOKUP($C275,'RES TECH'!$M:$M,'RES TECH'!$R:$R))</f>
        <v>MW</v>
      </c>
    </row>
    <row r="276" spans="2:6" x14ac:dyDescent="0.25">
      <c r="B276" t="str">
        <f>IF('RES TECH'!N274=1,"PRE","*")</f>
        <v>PRE</v>
      </c>
      <c r="C276" t="str">
        <f>'RES TECH'!M274</f>
        <v>RESHOULOOldSCAHP2ELC23</v>
      </c>
      <c r="D276" t="str">
        <f>_xlfn.XLOOKUP($C276,'RES TECH'!$M:$M,'RES TECH'!$A:$A)&amp;" "&amp;_xlfn.XLOOKUP($C276,'RES TECH'!$M:$M,'RES TECH'!$B:$B)&amp;" "&amp;_xlfn.XLOOKUP($C276,'RES TECH'!$M:$M,'RES TECH'!$C:$C)&amp;" "&amp;_xlfn.XLOOKUP($C276,'RES TECH'!$M:$M,'RES TECH'!$D:$D)&amp;" "&amp;_xlfn.XLOOKUP($C276,'RES TECH'!$M:$M,'RES TECH'!$E:$E)&amp;" "&amp;_xlfn.XLOOKUP($C276,'RES TECH'!$M:$M,'RES TECH'!$F:$F)&amp;" "&amp;_xlfn.XLOOKUP($C276,'RES TECH'!$M:$M,'RES TECH'!$G:$G)&amp;" "&amp;_xlfn.XLOOKUP($C276,'RES TECH'!$M:$M,'RES TECH'!$H:$H)</f>
        <v>Residential House Low Income Old Space cooling Air HP 2 Electricity</v>
      </c>
      <c r="E276" t="str">
        <f t="shared" si="4"/>
        <v>TJ</v>
      </c>
      <c r="F276" s="12" t="str">
        <f>IF(B276="*","*",_xlfn.XLOOKUP($C276,'RES TECH'!$M:$M,'RES TECH'!$R:$R))</f>
        <v>MW</v>
      </c>
    </row>
    <row r="277" spans="2:6" x14ac:dyDescent="0.25">
      <c r="B277" t="str">
        <f>IF('RES TECH'!N275=1,"PRE","*")</f>
        <v>PRE</v>
      </c>
      <c r="C277" t="str">
        <f>'RES TECH'!M275</f>
        <v>RESHOULOOldSCAHP3ELC20</v>
      </c>
      <c r="D277" t="str">
        <f>_xlfn.XLOOKUP($C277,'RES TECH'!$M:$M,'RES TECH'!$A:$A)&amp;" "&amp;_xlfn.XLOOKUP($C277,'RES TECH'!$M:$M,'RES TECH'!$B:$B)&amp;" "&amp;_xlfn.XLOOKUP($C277,'RES TECH'!$M:$M,'RES TECH'!$C:$C)&amp;" "&amp;_xlfn.XLOOKUP($C277,'RES TECH'!$M:$M,'RES TECH'!$D:$D)&amp;" "&amp;_xlfn.XLOOKUP($C277,'RES TECH'!$M:$M,'RES TECH'!$E:$E)&amp;" "&amp;_xlfn.XLOOKUP($C277,'RES TECH'!$M:$M,'RES TECH'!$F:$F)&amp;" "&amp;_xlfn.XLOOKUP($C277,'RES TECH'!$M:$M,'RES TECH'!$G:$G)&amp;" "&amp;_xlfn.XLOOKUP($C277,'RES TECH'!$M:$M,'RES TECH'!$H:$H)</f>
        <v>Residential House Low Income Old Space cooling Air HP 3 Electricity</v>
      </c>
      <c r="E277" t="str">
        <f t="shared" si="4"/>
        <v>TJ</v>
      </c>
      <c r="F277" s="12" t="str">
        <f>IF(B277="*","*",_xlfn.XLOOKUP($C277,'RES TECH'!$M:$M,'RES TECH'!$R:$R))</f>
        <v>MW</v>
      </c>
    </row>
    <row r="278" spans="2:6" x14ac:dyDescent="0.25">
      <c r="B278" t="str">
        <f>IF('RES TECH'!N276=1,"PRE","*")</f>
        <v>PRE</v>
      </c>
      <c r="C278" t="str">
        <f>'RES TECH'!M276</f>
        <v>RESHOULOOldSCAHP3ELC22</v>
      </c>
      <c r="D278" t="str">
        <f>_xlfn.XLOOKUP($C278,'RES TECH'!$M:$M,'RES TECH'!$A:$A)&amp;" "&amp;_xlfn.XLOOKUP($C278,'RES TECH'!$M:$M,'RES TECH'!$B:$B)&amp;" "&amp;_xlfn.XLOOKUP($C278,'RES TECH'!$M:$M,'RES TECH'!$C:$C)&amp;" "&amp;_xlfn.XLOOKUP($C278,'RES TECH'!$M:$M,'RES TECH'!$D:$D)&amp;" "&amp;_xlfn.XLOOKUP($C278,'RES TECH'!$M:$M,'RES TECH'!$E:$E)&amp;" "&amp;_xlfn.XLOOKUP($C278,'RES TECH'!$M:$M,'RES TECH'!$F:$F)&amp;" "&amp;_xlfn.XLOOKUP($C278,'RES TECH'!$M:$M,'RES TECH'!$G:$G)&amp;" "&amp;_xlfn.XLOOKUP($C278,'RES TECH'!$M:$M,'RES TECH'!$H:$H)</f>
        <v>Residential House Low Income Old Space cooling Air HP 3 Electricity</v>
      </c>
      <c r="E278" t="str">
        <f t="shared" si="4"/>
        <v>TJ</v>
      </c>
      <c r="F278" s="12" t="str">
        <f>IF(B278="*","*",_xlfn.XLOOKUP($C278,'RES TECH'!$M:$M,'RES TECH'!$R:$R))</f>
        <v>MW</v>
      </c>
    </row>
    <row r="279" spans="2:6" x14ac:dyDescent="0.25">
      <c r="B279" t="str">
        <f>IF('RES TECH'!N277=1,"PRE","*")</f>
        <v>PRE</v>
      </c>
      <c r="C279" t="str">
        <f>'RES TECH'!M277</f>
        <v>RESHOULOOldSCAHP3ELC23</v>
      </c>
      <c r="D279" t="str">
        <f>_xlfn.XLOOKUP($C279,'RES TECH'!$M:$M,'RES TECH'!$A:$A)&amp;" "&amp;_xlfn.XLOOKUP($C279,'RES TECH'!$M:$M,'RES TECH'!$B:$B)&amp;" "&amp;_xlfn.XLOOKUP($C279,'RES TECH'!$M:$M,'RES TECH'!$C:$C)&amp;" "&amp;_xlfn.XLOOKUP($C279,'RES TECH'!$M:$M,'RES TECH'!$D:$D)&amp;" "&amp;_xlfn.XLOOKUP($C279,'RES TECH'!$M:$M,'RES TECH'!$E:$E)&amp;" "&amp;_xlfn.XLOOKUP($C279,'RES TECH'!$M:$M,'RES TECH'!$F:$F)&amp;" "&amp;_xlfn.XLOOKUP($C279,'RES TECH'!$M:$M,'RES TECH'!$G:$G)&amp;" "&amp;_xlfn.XLOOKUP($C279,'RES TECH'!$M:$M,'RES TECH'!$H:$H)</f>
        <v>Residential House Low Income Old Space cooling Air HP 3 Electricity</v>
      </c>
      <c r="E279" t="str">
        <f t="shared" si="4"/>
        <v>TJ</v>
      </c>
      <c r="F279" s="12" t="str">
        <f>IF(B279="*","*",_xlfn.XLOOKUP($C279,'RES TECH'!$M:$M,'RES TECH'!$R:$R))</f>
        <v>MW</v>
      </c>
    </row>
    <row r="280" spans="2:6" x14ac:dyDescent="0.25">
      <c r="B280" t="str">
        <f>IF('RES TECH'!N278=1,"PRE","*")</f>
        <v>PRE</v>
      </c>
      <c r="C280" t="str">
        <f>'RES TECH'!M278</f>
        <v>RESHOULOOldSCAHP4ELC20</v>
      </c>
      <c r="D280" t="str">
        <f>_xlfn.XLOOKUP($C280,'RES TECH'!$M:$M,'RES TECH'!$A:$A)&amp;" "&amp;_xlfn.XLOOKUP($C280,'RES TECH'!$M:$M,'RES TECH'!$B:$B)&amp;" "&amp;_xlfn.XLOOKUP($C280,'RES TECH'!$M:$M,'RES TECH'!$C:$C)&amp;" "&amp;_xlfn.XLOOKUP($C280,'RES TECH'!$M:$M,'RES TECH'!$D:$D)&amp;" "&amp;_xlfn.XLOOKUP($C280,'RES TECH'!$M:$M,'RES TECH'!$E:$E)&amp;" "&amp;_xlfn.XLOOKUP($C280,'RES TECH'!$M:$M,'RES TECH'!$F:$F)&amp;" "&amp;_xlfn.XLOOKUP($C280,'RES TECH'!$M:$M,'RES TECH'!$G:$G)&amp;" "&amp;_xlfn.XLOOKUP($C280,'RES TECH'!$M:$M,'RES TECH'!$H:$H)</f>
        <v>Residential House Low Income Old Space cooling Air HP 4 Electricity</v>
      </c>
      <c r="E280" t="str">
        <f t="shared" si="4"/>
        <v>TJ</v>
      </c>
      <c r="F280" s="12" t="str">
        <f>IF(B280="*","*",_xlfn.XLOOKUP($C280,'RES TECH'!$M:$M,'RES TECH'!$R:$R))</f>
        <v>MW</v>
      </c>
    </row>
    <row r="281" spans="2:6" x14ac:dyDescent="0.25">
      <c r="B281" t="str">
        <f>IF('RES TECH'!N279=1,"PRE","*")</f>
        <v>PRE</v>
      </c>
      <c r="C281" t="str">
        <f>'RES TECH'!M279</f>
        <v>RESHOULOOldSCAHP4ELC22</v>
      </c>
      <c r="D281" t="str">
        <f>_xlfn.XLOOKUP($C281,'RES TECH'!$M:$M,'RES TECH'!$A:$A)&amp;" "&amp;_xlfn.XLOOKUP($C281,'RES TECH'!$M:$M,'RES TECH'!$B:$B)&amp;" "&amp;_xlfn.XLOOKUP($C281,'RES TECH'!$M:$M,'RES TECH'!$C:$C)&amp;" "&amp;_xlfn.XLOOKUP($C281,'RES TECH'!$M:$M,'RES TECH'!$D:$D)&amp;" "&amp;_xlfn.XLOOKUP($C281,'RES TECH'!$M:$M,'RES TECH'!$E:$E)&amp;" "&amp;_xlfn.XLOOKUP($C281,'RES TECH'!$M:$M,'RES TECH'!$F:$F)&amp;" "&amp;_xlfn.XLOOKUP($C281,'RES TECH'!$M:$M,'RES TECH'!$G:$G)&amp;" "&amp;_xlfn.XLOOKUP($C281,'RES TECH'!$M:$M,'RES TECH'!$H:$H)</f>
        <v>Residential House Low Income Old Space cooling Air HP 4 Electricity</v>
      </c>
      <c r="E281" t="str">
        <f t="shared" si="4"/>
        <v>TJ</v>
      </c>
      <c r="F281" s="12" t="str">
        <f>IF(B281="*","*",_xlfn.XLOOKUP($C281,'RES TECH'!$M:$M,'RES TECH'!$R:$R))</f>
        <v>MW</v>
      </c>
    </row>
    <row r="282" spans="2:6" x14ac:dyDescent="0.25">
      <c r="B282" t="str">
        <f>IF('RES TECH'!N280=1,"PRE","*")</f>
        <v>PRE</v>
      </c>
      <c r="C282" t="str">
        <f>'RES TECH'!M280</f>
        <v>RESHOULOOldSCGHP1ELC20</v>
      </c>
      <c r="D282" t="str">
        <f>_xlfn.XLOOKUP($C282,'RES TECH'!$M:$M,'RES TECH'!$A:$A)&amp;" "&amp;_xlfn.XLOOKUP($C282,'RES TECH'!$M:$M,'RES TECH'!$B:$B)&amp;" "&amp;_xlfn.XLOOKUP($C282,'RES TECH'!$M:$M,'RES TECH'!$C:$C)&amp;" "&amp;_xlfn.XLOOKUP($C282,'RES TECH'!$M:$M,'RES TECH'!$D:$D)&amp;" "&amp;_xlfn.XLOOKUP($C282,'RES TECH'!$M:$M,'RES TECH'!$E:$E)&amp;" "&amp;_xlfn.XLOOKUP($C282,'RES TECH'!$M:$M,'RES TECH'!$F:$F)&amp;" "&amp;_xlfn.XLOOKUP($C282,'RES TECH'!$M:$M,'RES TECH'!$G:$G)&amp;" "&amp;_xlfn.XLOOKUP($C282,'RES TECH'!$M:$M,'RES TECH'!$H:$H)</f>
        <v>Residential House Low Income Old Space cooling Geothermal HP 1 Electricity</v>
      </c>
      <c r="E282" t="str">
        <f t="shared" si="4"/>
        <v>TJ</v>
      </c>
      <c r="F282" s="12" t="str">
        <f>IF(B282="*","*",_xlfn.XLOOKUP($C282,'RES TECH'!$M:$M,'RES TECH'!$R:$R))</f>
        <v>MW</v>
      </c>
    </row>
    <row r="283" spans="2:6" x14ac:dyDescent="0.25">
      <c r="B283" t="str">
        <f>IF('RES TECH'!N281=1,"PRE","*")</f>
        <v>PRE</v>
      </c>
      <c r="C283" t="str">
        <f>'RES TECH'!M281</f>
        <v>RESHOULOOldSCGHP2ELC20</v>
      </c>
      <c r="D283" t="str">
        <f>_xlfn.XLOOKUP($C283,'RES TECH'!$M:$M,'RES TECH'!$A:$A)&amp;" "&amp;_xlfn.XLOOKUP($C283,'RES TECH'!$M:$M,'RES TECH'!$B:$B)&amp;" "&amp;_xlfn.XLOOKUP($C283,'RES TECH'!$M:$M,'RES TECH'!$C:$C)&amp;" "&amp;_xlfn.XLOOKUP($C283,'RES TECH'!$M:$M,'RES TECH'!$D:$D)&amp;" "&amp;_xlfn.XLOOKUP($C283,'RES TECH'!$M:$M,'RES TECH'!$E:$E)&amp;" "&amp;_xlfn.XLOOKUP($C283,'RES TECH'!$M:$M,'RES TECH'!$F:$F)&amp;" "&amp;_xlfn.XLOOKUP($C283,'RES TECH'!$M:$M,'RES TECH'!$G:$G)&amp;" "&amp;_xlfn.XLOOKUP($C283,'RES TECH'!$M:$M,'RES TECH'!$H:$H)</f>
        <v>Residential House Low Income Old Space cooling Geothermal HP 2 Electricity</v>
      </c>
      <c r="E283" t="str">
        <f t="shared" si="4"/>
        <v>TJ</v>
      </c>
      <c r="F283" s="12" t="str">
        <f>IF(B283="*","*",_xlfn.XLOOKUP($C283,'RES TECH'!$M:$M,'RES TECH'!$R:$R))</f>
        <v>MW</v>
      </c>
    </row>
    <row r="284" spans="2:6" x14ac:dyDescent="0.25">
      <c r="B284" t="str">
        <f>IF('RES TECH'!N282=1,"PRE","*")</f>
        <v>*</v>
      </c>
      <c r="C284" t="str">
        <f>'RES TECH'!M282</f>
        <v>RESHOULOOldSCGHP3ELC20</v>
      </c>
      <c r="D284" t="str">
        <f>_xlfn.XLOOKUP($C284,'RES TECH'!$M:$M,'RES TECH'!$A:$A)&amp;" "&amp;_xlfn.XLOOKUP($C284,'RES TECH'!$M:$M,'RES TECH'!$B:$B)&amp;" "&amp;_xlfn.XLOOKUP($C284,'RES TECH'!$M:$M,'RES TECH'!$C:$C)&amp;" "&amp;_xlfn.XLOOKUP($C284,'RES TECH'!$M:$M,'RES TECH'!$D:$D)&amp;" "&amp;_xlfn.XLOOKUP($C284,'RES TECH'!$M:$M,'RES TECH'!$E:$E)&amp;" "&amp;_xlfn.XLOOKUP($C284,'RES TECH'!$M:$M,'RES TECH'!$F:$F)&amp;" "&amp;_xlfn.XLOOKUP($C284,'RES TECH'!$M:$M,'RES TECH'!$G:$G)&amp;" "&amp;_xlfn.XLOOKUP($C284,'RES TECH'!$M:$M,'RES TECH'!$H:$H)</f>
        <v>Residential House Low Income Old Space cooling Geothermal HP 3 Electricity</v>
      </c>
      <c r="E284" t="str">
        <f t="shared" si="4"/>
        <v>*</v>
      </c>
      <c r="F284" s="12" t="str">
        <f>IF(B284="*","*",_xlfn.XLOOKUP($C284,'RES TECH'!$M:$M,'RES TECH'!$R:$R))</f>
        <v>*</v>
      </c>
    </row>
    <row r="285" spans="2:6" x14ac:dyDescent="0.25">
      <c r="B285" t="str">
        <f>IF('RES TECH'!N283=1,"PRE","*")</f>
        <v>PRE</v>
      </c>
      <c r="C285" t="str">
        <f>'RES TECH'!M283</f>
        <v>RESHOULOOldSCGHP3ELC20</v>
      </c>
      <c r="D285" t="str">
        <f>_xlfn.XLOOKUP($C285,'RES TECH'!$M:$M,'RES TECH'!$A:$A)&amp;" "&amp;_xlfn.XLOOKUP($C285,'RES TECH'!$M:$M,'RES TECH'!$B:$B)&amp;" "&amp;_xlfn.XLOOKUP($C285,'RES TECH'!$M:$M,'RES TECH'!$C:$C)&amp;" "&amp;_xlfn.XLOOKUP($C285,'RES TECH'!$M:$M,'RES TECH'!$D:$D)&amp;" "&amp;_xlfn.XLOOKUP($C285,'RES TECH'!$M:$M,'RES TECH'!$E:$E)&amp;" "&amp;_xlfn.XLOOKUP($C285,'RES TECH'!$M:$M,'RES TECH'!$F:$F)&amp;" "&amp;_xlfn.XLOOKUP($C285,'RES TECH'!$M:$M,'RES TECH'!$G:$G)&amp;" "&amp;_xlfn.XLOOKUP($C285,'RES TECH'!$M:$M,'RES TECH'!$H:$H)</f>
        <v>Residential House Low Income Old Space cooling Geothermal HP 3 Electricity</v>
      </c>
      <c r="E285" t="str">
        <f t="shared" si="4"/>
        <v>TJ</v>
      </c>
      <c r="F285" s="12" t="str">
        <f>IF(B285="*","*",_xlfn.XLOOKUP($C285,'RES TECH'!$M:$M,'RES TECH'!$R:$R))</f>
        <v>MW</v>
      </c>
    </row>
    <row r="286" spans="2:6" x14ac:dyDescent="0.25">
      <c r="B286" t="str">
        <f>IF('RES TECH'!N284=1,"PRE","*")</f>
        <v>PRE</v>
      </c>
      <c r="C286" t="str">
        <f>'RES TECH'!M284</f>
        <v>RESHOULOOldSCGHP3ELC22</v>
      </c>
      <c r="D286" t="str">
        <f>_xlfn.XLOOKUP($C286,'RES TECH'!$M:$M,'RES TECH'!$A:$A)&amp;" "&amp;_xlfn.XLOOKUP($C286,'RES TECH'!$M:$M,'RES TECH'!$B:$B)&amp;" "&amp;_xlfn.XLOOKUP($C286,'RES TECH'!$M:$M,'RES TECH'!$C:$C)&amp;" "&amp;_xlfn.XLOOKUP($C286,'RES TECH'!$M:$M,'RES TECH'!$D:$D)&amp;" "&amp;_xlfn.XLOOKUP($C286,'RES TECH'!$M:$M,'RES TECH'!$E:$E)&amp;" "&amp;_xlfn.XLOOKUP($C286,'RES TECH'!$M:$M,'RES TECH'!$F:$F)&amp;" "&amp;_xlfn.XLOOKUP($C286,'RES TECH'!$M:$M,'RES TECH'!$G:$G)&amp;" "&amp;_xlfn.XLOOKUP($C286,'RES TECH'!$M:$M,'RES TECH'!$H:$H)</f>
        <v>Residential House Low Income Old Space cooling Geothermal HP 3 Electricity</v>
      </c>
      <c r="E286" t="str">
        <f t="shared" si="4"/>
        <v>TJ</v>
      </c>
      <c r="F286" s="12" t="str">
        <f>IF(B286="*","*",_xlfn.XLOOKUP($C286,'RES TECH'!$M:$M,'RES TECH'!$R:$R))</f>
        <v>MW</v>
      </c>
    </row>
    <row r="287" spans="2:6" x14ac:dyDescent="0.25">
      <c r="B287" t="str">
        <f>IF('RES TECH'!N285=1,"PRE","*")</f>
        <v>PRE</v>
      </c>
      <c r="C287" t="str">
        <f>'RES TECH'!M285</f>
        <v>RESHOULOOldSCGHP3ELC23</v>
      </c>
      <c r="D287" t="str">
        <f>_xlfn.XLOOKUP($C287,'RES TECH'!$M:$M,'RES TECH'!$A:$A)&amp;" "&amp;_xlfn.XLOOKUP($C287,'RES TECH'!$M:$M,'RES TECH'!$B:$B)&amp;" "&amp;_xlfn.XLOOKUP($C287,'RES TECH'!$M:$M,'RES TECH'!$C:$C)&amp;" "&amp;_xlfn.XLOOKUP($C287,'RES TECH'!$M:$M,'RES TECH'!$D:$D)&amp;" "&amp;_xlfn.XLOOKUP($C287,'RES TECH'!$M:$M,'RES TECH'!$E:$E)&amp;" "&amp;_xlfn.XLOOKUP($C287,'RES TECH'!$M:$M,'RES TECH'!$F:$F)&amp;" "&amp;_xlfn.XLOOKUP($C287,'RES TECH'!$M:$M,'RES TECH'!$G:$G)&amp;" "&amp;_xlfn.XLOOKUP($C287,'RES TECH'!$M:$M,'RES TECH'!$H:$H)</f>
        <v>Residential House Low Income Old Space cooling Geothermal HP 3 Electricity</v>
      </c>
      <c r="E287" t="str">
        <f t="shared" si="4"/>
        <v>TJ</v>
      </c>
      <c r="F287" s="12" t="str">
        <f>IF(B287="*","*",_xlfn.XLOOKUP($C287,'RES TECH'!$M:$M,'RES TECH'!$R:$R))</f>
        <v>MW</v>
      </c>
    </row>
    <row r="288" spans="2:6" x14ac:dyDescent="0.25">
      <c r="B288" t="str">
        <f>IF('RES TECH'!N286=1,"PRE","*")</f>
        <v>PRE</v>
      </c>
      <c r="C288" t="str">
        <f>'RES TECH'!M286</f>
        <v>RESHOULOOldSCGHP3ELC24</v>
      </c>
      <c r="D288" t="str">
        <f>_xlfn.XLOOKUP($C288,'RES TECH'!$M:$M,'RES TECH'!$A:$A)&amp;" "&amp;_xlfn.XLOOKUP($C288,'RES TECH'!$M:$M,'RES TECH'!$B:$B)&amp;" "&amp;_xlfn.XLOOKUP($C288,'RES TECH'!$M:$M,'RES TECH'!$C:$C)&amp;" "&amp;_xlfn.XLOOKUP($C288,'RES TECH'!$M:$M,'RES TECH'!$D:$D)&amp;" "&amp;_xlfn.XLOOKUP($C288,'RES TECH'!$M:$M,'RES TECH'!$E:$E)&amp;" "&amp;_xlfn.XLOOKUP($C288,'RES TECH'!$M:$M,'RES TECH'!$F:$F)&amp;" "&amp;_xlfn.XLOOKUP($C288,'RES TECH'!$M:$M,'RES TECH'!$G:$G)&amp;" "&amp;_xlfn.XLOOKUP($C288,'RES TECH'!$M:$M,'RES TECH'!$H:$H)</f>
        <v>Residential House Low Income Old Space cooling Geothermal HP 3 Electricity</v>
      </c>
      <c r="E288" t="str">
        <f t="shared" si="4"/>
        <v>TJ</v>
      </c>
      <c r="F288" s="12" t="str">
        <f>IF(B288="*","*",_xlfn.XLOOKUP($C288,'RES TECH'!$M:$M,'RES TECH'!$R:$R))</f>
        <v>MW</v>
      </c>
    </row>
    <row r="289" spans="2:6" x14ac:dyDescent="0.25">
      <c r="B289" t="str">
        <f>IF('RES TECH'!N287=1,"PRE","*")</f>
        <v>*</v>
      </c>
      <c r="C289" t="str">
        <f>'RES TECH'!M287</f>
        <v>RESHOULOOldSCGHP4ELC20</v>
      </c>
      <c r="D289" t="str">
        <f>_xlfn.XLOOKUP($C289,'RES TECH'!$M:$M,'RES TECH'!$A:$A)&amp;" "&amp;_xlfn.XLOOKUP($C289,'RES TECH'!$M:$M,'RES TECH'!$B:$B)&amp;" "&amp;_xlfn.XLOOKUP($C289,'RES TECH'!$M:$M,'RES TECH'!$C:$C)&amp;" "&amp;_xlfn.XLOOKUP($C289,'RES TECH'!$M:$M,'RES TECH'!$D:$D)&amp;" "&amp;_xlfn.XLOOKUP($C289,'RES TECH'!$M:$M,'RES TECH'!$E:$E)&amp;" "&amp;_xlfn.XLOOKUP($C289,'RES TECH'!$M:$M,'RES TECH'!$F:$F)&amp;" "&amp;_xlfn.XLOOKUP($C289,'RES TECH'!$M:$M,'RES TECH'!$G:$G)&amp;" "&amp;_xlfn.XLOOKUP($C289,'RES TECH'!$M:$M,'RES TECH'!$H:$H)</f>
        <v>Residential House Low Income Old Space cooling Geothermal HP 4 Electricity</v>
      </c>
      <c r="E289" t="str">
        <f t="shared" si="4"/>
        <v>*</v>
      </c>
      <c r="F289" s="12" t="str">
        <f>IF(B289="*","*",_xlfn.XLOOKUP($C289,'RES TECH'!$M:$M,'RES TECH'!$R:$R))</f>
        <v>*</v>
      </c>
    </row>
    <row r="290" spans="2:6" x14ac:dyDescent="0.25">
      <c r="B290" t="str">
        <f>IF('RES TECH'!N288=1,"PRE","*")</f>
        <v>PRE</v>
      </c>
      <c r="C290" t="str">
        <f>'RES TECH'!M288</f>
        <v>RESHOULOOldSCGHP4ELC20</v>
      </c>
      <c r="D290" t="str">
        <f>_xlfn.XLOOKUP($C290,'RES TECH'!$M:$M,'RES TECH'!$A:$A)&amp;" "&amp;_xlfn.XLOOKUP($C290,'RES TECH'!$M:$M,'RES TECH'!$B:$B)&amp;" "&amp;_xlfn.XLOOKUP($C290,'RES TECH'!$M:$M,'RES TECH'!$C:$C)&amp;" "&amp;_xlfn.XLOOKUP($C290,'RES TECH'!$M:$M,'RES TECH'!$D:$D)&amp;" "&amp;_xlfn.XLOOKUP($C290,'RES TECH'!$M:$M,'RES TECH'!$E:$E)&amp;" "&amp;_xlfn.XLOOKUP($C290,'RES TECH'!$M:$M,'RES TECH'!$F:$F)&amp;" "&amp;_xlfn.XLOOKUP($C290,'RES TECH'!$M:$M,'RES TECH'!$G:$G)&amp;" "&amp;_xlfn.XLOOKUP($C290,'RES TECH'!$M:$M,'RES TECH'!$H:$H)</f>
        <v>Residential House Low Income Old Space cooling Geothermal HP 4 Electricity</v>
      </c>
      <c r="E290" t="str">
        <f t="shared" si="4"/>
        <v>TJ</v>
      </c>
      <c r="F290" s="12" t="str">
        <f>IF(B290="*","*",_xlfn.XLOOKUP($C290,'RES TECH'!$M:$M,'RES TECH'!$R:$R))</f>
        <v>MW</v>
      </c>
    </row>
    <row r="291" spans="2:6" x14ac:dyDescent="0.25">
      <c r="B291" t="str">
        <f>IF('RES TECH'!N289=1,"PRE","*")</f>
        <v>PRE</v>
      </c>
      <c r="C291" t="str">
        <f>'RES TECH'!M289</f>
        <v>RESHOULOOldSCGHP4ELC22</v>
      </c>
      <c r="D291" t="str">
        <f>_xlfn.XLOOKUP($C291,'RES TECH'!$M:$M,'RES TECH'!$A:$A)&amp;" "&amp;_xlfn.XLOOKUP($C291,'RES TECH'!$M:$M,'RES TECH'!$B:$B)&amp;" "&amp;_xlfn.XLOOKUP($C291,'RES TECH'!$M:$M,'RES TECH'!$C:$C)&amp;" "&amp;_xlfn.XLOOKUP($C291,'RES TECH'!$M:$M,'RES TECH'!$D:$D)&amp;" "&amp;_xlfn.XLOOKUP($C291,'RES TECH'!$M:$M,'RES TECH'!$E:$E)&amp;" "&amp;_xlfn.XLOOKUP($C291,'RES TECH'!$M:$M,'RES TECH'!$F:$F)&amp;" "&amp;_xlfn.XLOOKUP($C291,'RES TECH'!$M:$M,'RES TECH'!$G:$G)&amp;" "&amp;_xlfn.XLOOKUP($C291,'RES TECH'!$M:$M,'RES TECH'!$H:$H)</f>
        <v>Residential House Low Income Old Space cooling Geothermal HP 4 Electricity</v>
      </c>
      <c r="E291" t="str">
        <f t="shared" si="4"/>
        <v>TJ</v>
      </c>
      <c r="F291" s="12" t="str">
        <f>IF(B291="*","*",_xlfn.XLOOKUP($C291,'RES TECH'!$M:$M,'RES TECH'!$R:$R))</f>
        <v>MW</v>
      </c>
    </row>
    <row r="292" spans="2:6" x14ac:dyDescent="0.25">
      <c r="B292" t="str">
        <f>IF('RES TECH'!N290=1,"PRE","*")</f>
        <v>PRE</v>
      </c>
      <c r="C292" t="str">
        <f>'RES TECH'!M290</f>
        <v>RESHOULOOldSCGHP4ELC23</v>
      </c>
      <c r="D292" t="str">
        <f>_xlfn.XLOOKUP($C292,'RES TECH'!$M:$M,'RES TECH'!$A:$A)&amp;" "&amp;_xlfn.XLOOKUP($C292,'RES TECH'!$M:$M,'RES TECH'!$B:$B)&amp;" "&amp;_xlfn.XLOOKUP($C292,'RES TECH'!$M:$M,'RES TECH'!$C:$C)&amp;" "&amp;_xlfn.XLOOKUP($C292,'RES TECH'!$M:$M,'RES TECH'!$D:$D)&amp;" "&amp;_xlfn.XLOOKUP($C292,'RES TECH'!$M:$M,'RES TECH'!$E:$E)&amp;" "&amp;_xlfn.XLOOKUP($C292,'RES TECH'!$M:$M,'RES TECH'!$F:$F)&amp;" "&amp;_xlfn.XLOOKUP($C292,'RES TECH'!$M:$M,'RES TECH'!$G:$G)&amp;" "&amp;_xlfn.XLOOKUP($C292,'RES TECH'!$M:$M,'RES TECH'!$H:$H)</f>
        <v>Residential House Low Income Old Space cooling Geothermal HP 4 Electricity</v>
      </c>
      <c r="E292" t="str">
        <f t="shared" si="4"/>
        <v>TJ</v>
      </c>
      <c r="F292" s="12" t="str">
        <f>IF(B292="*","*",_xlfn.XLOOKUP($C292,'RES TECH'!$M:$M,'RES TECH'!$R:$R))</f>
        <v>MW</v>
      </c>
    </row>
    <row r="293" spans="2:6" x14ac:dyDescent="0.25">
      <c r="B293" t="str">
        <f>IF('RES TECH'!N291=1,"PRE","*")</f>
        <v>PRE</v>
      </c>
      <c r="C293" t="str">
        <f>'RES TECH'!M291</f>
        <v>RESHOULOOldSCGHP4ELC24</v>
      </c>
      <c r="D293" t="str">
        <f>_xlfn.XLOOKUP($C293,'RES TECH'!$M:$M,'RES TECH'!$A:$A)&amp;" "&amp;_xlfn.XLOOKUP($C293,'RES TECH'!$M:$M,'RES TECH'!$B:$B)&amp;" "&amp;_xlfn.XLOOKUP($C293,'RES TECH'!$M:$M,'RES TECH'!$C:$C)&amp;" "&amp;_xlfn.XLOOKUP($C293,'RES TECH'!$M:$M,'RES TECH'!$D:$D)&amp;" "&amp;_xlfn.XLOOKUP($C293,'RES TECH'!$M:$M,'RES TECH'!$E:$E)&amp;" "&amp;_xlfn.XLOOKUP($C293,'RES TECH'!$M:$M,'RES TECH'!$F:$F)&amp;" "&amp;_xlfn.XLOOKUP($C293,'RES TECH'!$M:$M,'RES TECH'!$G:$G)&amp;" "&amp;_xlfn.XLOOKUP($C293,'RES TECH'!$M:$M,'RES TECH'!$H:$H)</f>
        <v>Residential House Low Income Old Space cooling Geothermal HP 4 Electricity</v>
      </c>
      <c r="E293" t="str">
        <f t="shared" si="4"/>
        <v>TJ</v>
      </c>
      <c r="F293" s="12" t="str">
        <f>IF(B293="*","*",_xlfn.XLOOKUP($C293,'RES TECH'!$M:$M,'RES TECH'!$R:$R))</f>
        <v>MW</v>
      </c>
    </row>
    <row r="294" spans="2:6" x14ac:dyDescent="0.25">
      <c r="B294" t="str">
        <f>IF('RES TECH'!N292=1,"PRE","*")</f>
        <v>PRE</v>
      </c>
      <c r="C294" t="str">
        <f>'RES TECH'!M292</f>
        <v>RESHOULOOldSCRAC1ELC20</v>
      </c>
      <c r="D294" t="str">
        <f>_xlfn.XLOOKUP($C294,'RES TECH'!$M:$M,'RES TECH'!$A:$A)&amp;" "&amp;_xlfn.XLOOKUP($C294,'RES TECH'!$M:$M,'RES TECH'!$B:$B)&amp;" "&amp;_xlfn.XLOOKUP($C294,'RES TECH'!$M:$M,'RES TECH'!$C:$C)&amp;" "&amp;_xlfn.XLOOKUP($C294,'RES TECH'!$M:$M,'RES TECH'!$D:$D)&amp;" "&amp;_xlfn.XLOOKUP($C294,'RES TECH'!$M:$M,'RES TECH'!$E:$E)&amp;" "&amp;_xlfn.XLOOKUP($C294,'RES TECH'!$M:$M,'RES TECH'!$F:$F)&amp;" "&amp;_xlfn.XLOOKUP($C294,'RES TECH'!$M:$M,'RES TECH'!$G:$G)&amp;" "&amp;_xlfn.XLOOKUP($C294,'RES TECH'!$M:$M,'RES TECH'!$H:$H)</f>
        <v>Residential House Low Income Old Space cooling Room AC 1 Electricity</v>
      </c>
      <c r="E294" t="str">
        <f t="shared" si="4"/>
        <v>TJ</v>
      </c>
      <c r="F294" s="12" t="str">
        <f>IF(B294="*","*",_xlfn.XLOOKUP($C294,'RES TECH'!$M:$M,'RES TECH'!$R:$R))</f>
        <v>MW</v>
      </c>
    </row>
    <row r="295" spans="2:6" x14ac:dyDescent="0.25">
      <c r="B295" t="str">
        <f>IF('RES TECH'!N293=1,"PRE","*")</f>
        <v>PRE</v>
      </c>
      <c r="C295" t="str">
        <f>'RES TECH'!M293</f>
        <v>RESHOULOOldSCRAC2ELC20</v>
      </c>
      <c r="D295" t="str">
        <f>_xlfn.XLOOKUP($C295,'RES TECH'!$M:$M,'RES TECH'!$A:$A)&amp;" "&amp;_xlfn.XLOOKUP($C295,'RES TECH'!$M:$M,'RES TECH'!$B:$B)&amp;" "&amp;_xlfn.XLOOKUP($C295,'RES TECH'!$M:$M,'RES TECH'!$C:$C)&amp;" "&amp;_xlfn.XLOOKUP($C295,'RES TECH'!$M:$M,'RES TECH'!$D:$D)&amp;" "&amp;_xlfn.XLOOKUP($C295,'RES TECH'!$M:$M,'RES TECH'!$E:$E)&amp;" "&amp;_xlfn.XLOOKUP($C295,'RES TECH'!$M:$M,'RES TECH'!$F:$F)&amp;" "&amp;_xlfn.XLOOKUP($C295,'RES TECH'!$M:$M,'RES TECH'!$G:$G)&amp;" "&amp;_xlfn.XLOOKUP($C295,'RES TECH'!$M:$M,'RES TECH'!$H:$H)</f>
        <v>Residential House Low Income Old Space cooling Room AC 2 Electricity</v>
      </c>
      <c r="E295" t="str">
        <f t="shared" si="4"/>
        <v>TJ</v>
      </c>
      <c r="F295" s="12" t="str">
        <f>IF(B295="*","*",_xlfn.XLOOKUP($C295,'RES TECH'!$M:$M,'RES TECH'!$R:$R))</f>
        <v>MW</v>
      </c>
    </row>
    <row r="296" spans="2:6" x14ac:dyDescent="0.25">
      <c r="B296" t="str">
        <f>IF('RES TECH'!N294=1,"PRE","*")</f>
        <v>PRE</v>
      </c>
      <c r="C296" t="str">
        <f>'RES TECH'!M294</f>
        <v>RESHOULOOldSCRAC2ELC30</v>
      </c>
      <c r="D296" t="str">
        <f>_xlfn.XLOOKUP($C296,'RES TECH'!$M:$M,'RES TECH'!$A:$A)&amp;" "&amp;_xlfn.XLOOKUP($C296,'RES TECH'!$M:$M,'RES TECH'!$B:$B)&amp;" "&amp;_xlfn.XLOOKUP($C296,'RES TECH'!$M:$M,'RES TECH'!$C:$C)&amp;" "&amp;_xlfn.XLOOKUP($C296,'RES TECH'!$M:$M,'RES TECH'!$D:$D)&amp;" "&amp;_xlfn.XLOOKUP($C296,'RES TECH'!$M:$M,'RES TECH'!$E:$E)&amp;" "&amp;_xlfn.XLOOKUP($C296,'RES TECH'!$M:$M,'RES TECH'!$F:$F)&amp;" "&amp;_xlfn.XLOOKUP($C296,'RES TECH'!$M:$M,'RES TECH'!$G:$G)&amp;" "&amp;_xlfn.XLOOKUP($C296,'RES TECH'!$M:$M,'RES TECH'!$H:$H)</f>
        <v>Residential House Low Income Old Space cooling Room AC 2 Electricity</v>
      </c>
      <c r="E296" t="str">
        <f t="shared" si="4"/>
        <v>TJ</v>
      </c>
      <c r="F296" s="12" t="str">
        <f>IF(B296="*","*",_xlfn.XLOOKUP($C296,'RES TECH'!$M:$M,'RES TECH'!$R:$R))</f>
        <v>MW</v>
      </c>
    </row>
    <row r="297" spans="2:6" x14ac:dyDescent="0.25">
      <c r="B297" t="str">
        <f>IF('RES TECH'!N295=1,"PRE","*")</f>
        <v>PRE</v>
      </c>
      <c r="C297" t="str">
        <f>'RES TECH'!M295</f>
        <v>RESHOULOOldSCRAC2ELC40</v>
      </c>
      <c r="D297" t="str">
        <f>_xlfn.XLOOKUP($C297,'RES TECH'!$M:$M,'RES TECH'!$A:$A)&amp;" "&amp;_xlfn.XLOOKUP($C297,'RES TECH'!$M:$M,'RES TECH'!$B:$B)&amp;" "&amp;_xlfn.XLOOKUP($C297,'RES TECH'!$M:$M,'RES TECH'!$C:$C)&amp;" "&amp;_xlfn.XLOOKUP($C297,'RES TECH'!$M:$M,'RES TECH'!$D:$D)&amp;" "&amp;_xlfn.XLOOKUP($C297,'RES TECH'!$M:$M,'RES TECH'!$E:$E)&amp;" "&amp;_xlfn.XLOOKUP($C297,'RES TECH'!$M:$M,'RES TECH'!$F:$F)&amp;" "&amp;_xlfn.XLOOKUP($C297,'RES TECH'!$M:$M,'RES TECH'!$G:$G)&amp;" "&amp;_xlfn.XLOOKUP($C297,'RES TECH'!$M:$M,'RES TECH'!$H:$H)</f>
        <v>Residential House Low Income Old Space cooling Room AC 2 Electricity</v>
      </c>
      <c r="E297" t="str">
        <f t="shared" si="4"/>
        <v>TJ</v>
      </c>
      <c r="F297" s="12" t="str">
        <f>IF(B297="*","*",_xlfn.XLOOKUP($C297,'RES TECH'!$M:$M,'RES TECH'!$R:$R))</f>
        <v>MW</v>
      </c>
    </row>
    <row r="298" spans="2:6" x14ac:dyDescent="0.25">
      <c r="B298" t="str">
        <f>IF('RES TECH'!N296=1,"PRE","*")</f>
        <v>PRE</v>
      </c>
      <c r="C298" t="str">
        <f>'RES TECH'!M296</f>
        <v>RESHOULOOldSCRAC3ELC20</v>
      </c>
      <c r="D298" t="str">
        <f>_xlfn.XLOOKUP($C298,'RES TECH'!$M:$M,'RES TECH'!$A:$A)&amp;" "&amp;_xlfn.XLOOKUP($C298,'RES TECH'!$M:$M,'RES TECH'!$B:$B)&amp;" "&amp;_xlfn.XLOOKUP($C298,'RES TECH'!$M:$M,'RES TECH'!$C:$C)&amp;" "&amp;_xlfn.XLOOKUP($C298,'RES TECH'!$M:$M,'RES TECH'!$D:$D)&amp;" "&amp;_xlfn.XLOOKUP($C298,'RES TECH'!$M:$M,'RES TECH'!$E:$E)&amp;" "&amp;_xlfn.XLOOKUP($C298,'RES TECH'!$M:$M,'RES TECH'!$F:$F)&amp;" "&amp;_xlfn.XLOOKUP($C298,'RES TECH'!$M:$M,'RES TECH'!$G:$G)&amp;" "&amp;_xlfn.XLOOKUP($C298,'RES TECH'!$M:$M,'RES TECH'!$H:$H)</f>
        <v>Residential House Low Income Old Space cooling Room AC 3 Electricity</v>
      </c>
      <c r="E298" t="str">
        <f t="shared" si="4"/>
        <v>TJ</v>
      </c>
      <c r="F298" s="12" t="str">
        <f>IF(B298="*","*",_xlfn.XLOOKUP($C298,'RES TECH'!$M:$M,'RES TECH'!$R:$R))</f>
        <v>MW</v>
      </c>
    </row>
    <row r="299" spans="2:6" x14ac:dyDescent="0.25">
      <c r="B299" t="str">
        <f>IF('RES TECH'!N297=1,"PRE","*")</f>
        <v>PRE</v>
      </c>
      <c r="C299" t="str">
        <f>'RES TECH'!M297</f>
        <v>RESHOULOOldSCRAC4ELC20</v>
      </c>
      <c r="D299" t="str">
        <f>_xlfn.XLOOKUP($C299,'RES TECH'!$M:$M,'RES TECH'!$A:$A)&amp;" "&amp;_xlfn.XLOOKUP($C299,'RES TECH'!$M:$M,'RES TECH'!$B:$B)&amp;" "&amp;_xlfn.XLOOKUP($C299,'RES TECH'!$M:$M,'RES TECH'!$C:$C)&amp;" "&amp;_xlfn.XLOOKUP($C299,'RES TECH'!$M:$M,'RES TECH'!$D:$D)&amp;" "&amp;_xlfn.XLOOKUP($C299,'RES TECH'!$M:$M,'RES TECH'!$E:$E)&amp;" "&amp;_xlfn.XLOOKUP($C299,'RES TECH'!$M:$M,'RES TECH'!$F:$F)&amp;" "&amp;_xlfn.XLOOKUP($C299,'RES TECH'!$M:$M,'RES TECH'!$G:$G)&amp;" "&amp;_xlfn.XLOOKUP($C299,'RES TECH'!$M:$M,'RES TECH'!$H:$H)</f>
        <v>Residential House Low Income Old Space cooling Room AC 4 Electricity</v>
      </c>
      <c r="E299" t="str">
        <f t="shared" si="4"/>
        <v>TJ</v>
      </c>
      <c r="F299" s="12" t="str">
        <f>IF(B299="*","*",_xlfn.XLOOKUP($C299,'RES TECH'!$M:$M,'RES TECH'!$R:$R))</f>
        <v>MW</v>
      </c>
    </row>
    <row r="300" spans="2:6" x14ac:dyDescent="0.25">
      <c r="B300" t="str">
        <f>IF('RES TECH'!N298=1,"PRE","*")</f>
        <v>PRE</v>
      </c>
      <c r="C300" t="str">
        <f>'RES TECH'!M298</f>
        <v>RESHOULOOldSCRAC4ELC22</v>
      </c>
      <c r="D300" t="str">
        <f>_xlfn.XLOOKUP($C300,'RES TECH'!$M:$M,'RES TECH'!$A:$A)&amp;" "&amp;_xlfn.XLOOKUP($C300,'RES TECH'!$M:$M,'RES TECH'!$B:$B)&amp;" "&amp;_xlfn.XLOOKUP($C300,'RES TECH'!$M:$M,'RES TECH'!$C:$C)&amp;" "&amp;_xlfn.XLOOKUP($C300,'RES TECH'!$M:$M,'RES TECH'!$D:$D)&amp;" "&amp;_xlfn.XLOOKUP($C300,'RES TECH'!$M:$M,'RES TECH'!$E:$E)&amp;" "&amp;_xlfn.XLOOKUP($C300,'RES TECH'!$M:$M,'RES TECH'!$F:$F)&amp;" "&amp;_xlfn.XLOOKUP($C300,'RES TECH'!$M:$M,'RES TECH'!$G:$G)&amp;" "&amp;_xlfn.XLOOKUP($C300,'RES TECH'!$M:$M,'RES TECH'!$H:$H)</f>
        <v>Residential House Low Income Old Space cooling Room AC 4 Electricity</v>
      </c>
      <c r="E300" t="str">
        <f t="shared" si="4"/>
        <v>TJ</v>
      </c>
      <c r="F300" s="12" t="str">
        <f>IF(B300="*","*",_xlfn.XLOOKUP($C300,'RES TECH'!$M:$M,'RES TECH'!$R:$R))</f>
        <v>MW</v>
      </c>
    </row>
    <row r="301" spans="2:6" x14ac:dyDescent="0.25">
      <c r="B301" t="str">
        <f>IF('RES TECH'!N299=1,"PRE","*")</f>
        <v>PRE</v>
      </c>
      <c r="C301" t="str">
        <f>'RES TECH'!M299</f>
        <v>RESHOULOOldSCRAC4ELC30</v>
      </c>
      <c r="D301" t="str">
        <f>_xlfn.XLOOKUP($C301,'RES TECH'!$M:$M,'RES TECH'!$A:$A)&amp;" "&amp;_xlfn.XLOOKUP($C301,'RES TECH'!$M:$M,'RES TECH'!$B:$B)&amp;" "&amp;_xlfn.XLOOKUP($C301,'RES TECH'!$M:$M,'RES TECH'!$C:$C)&amp;" "&amp;_xlfn.XLOOKUP($C301,'RES TECH'!$M:$M,'RES TECH'!$D:$D)&amp;" "&amp;_xlfn.XLOOKUP($C301,'RES TECH'!$M:$M,'RES TECH'!$E:$E)&amp;" "&amp;_xlfn.XLOOKUP($C301,'RES TECH'!$M:$M,'RES TECH'!$F:$F)&amp;" "&amp;_xlfn.XLOOKUP($C301,'RES TECH'!$M:$M,'RES TECH'!$G:$G)&amp;" "&amp;_xlfn.XLOOKUP($C301,'RES TECH'!$M:$M,'RES TECH'!$H:$H)</f>
        <v>Residential House Low Income Old Space cooling Room AC 4 Electricity</v>
      </c>
      <c r="E301" t="str">
        <f t="shared" si="4"/>
        <v>TJ</v>
      </c>
      <c r="F301" s="12" t="str">
        <f>IF(B301="*","*",_xlfn.XLOOKUP($C301,'RES TECH'!$M:$M,'RES TECH'!$R:$R))</f>
        <v>MW</v>
      </c>
    </row>
    <row r="302" spans="2:6" x14ac:dyDescent="0.25">
      <c r="B302" t="str">
        <f>IF('RES TECH'!N300=1,"PRE","*")</f>
        <v>PRE</v>
      </c>
      <c r="C302" t="str">
        <f>'RES TECH'!M300</f>
        <v>RESHOULOOldSCRAC4ELC40</v>
      </c>
      <c r="D302" t="str">
        <f>_xlfn.XLOOKUP($C302,'RES TECH'!$M:$M,'RES TECH'!$A:$A)&amp;" "&amp;_xlfn.XLOOKUP($C302,'RES TECH'!$M:$M,'RES TECH'!$B:$B)&amp;" "&amp;_xlfn.XLOOKUP($C302,'RES TECH'!$M:$M,'RES TECH'!$C:$C)&amp;" "&amp;_xlfn.XLOOKUP($C302,'RES TECH'!$M:$M,'RES TECH'!$D:$D)&amp;" "&amp;_xlfn.XLOOKUP($C302,'RES TECH'!$M:$M,'RES TECH'!$E:$E)&amp;" "&amp;_xlfn.XLOOKUP($C302,'RES TECH'!$M:$M,'RES TECH'!$F:$F)&amp;" "&amp;_xlfn.XLOOKUP($C302,'RES TECH'!$M:$M,'RES TECH'!$G:$G)&amp;" "&amp;_xlfn.XLOOKUP($C302,'RES TECH'!$M:$M,'RES TECH'!$H:$H)</f>
        <v>Residential House Low Income Old Space cooling Room AC 4 Electricity</v>
      </c>
      <c r="E302" t="str">
        <f t="shared" si="4"/>
        <v>TJ</v>
      </c>
      <c r="F302" s="12" t="str">
        <f>IF(B302="*","*",_xlfn.XLOOKUP($C302,'RES TECH'!$M:$M,'RES TECH'!$R:$R))</f>
        <v>MW</v>
      </c>
    </row>
    <row r="303" spans="2:6" x14ac:dyDescent="0.25">
      <c r="B303" t="str">
        <f>IF('RES TECH'!N301=1,"PRE","*")</f>
        <v>PRE</v>
      </c>
      <c r="C303" t="str">
        <f>'RES TECH'!M301</f>
        <v>RESHOULOOldSCCAC1ELC20</v>
      </c>
      <c r="D303" t="str">
        <f>_xlfn.XLOOKUP($C303,'RES TECH'!$M:$M,'RES TECH'!$A:$A)&amp;" "&amp;_xlfn.XLOOKUP($C303,'RES TECH'!$M:$M,'RES TECH'!$B:$B)&amp;" "&amp;_xlfn.XLOOKUP($C303,'RES TECH'!$M:$M,'RES TECH'!$C:$C)&amp;" "&amp;_xlfn.XLOOKUP($C303,'RES TECH'!$M:$M,'RES TECH'!$D:$D)&amp;" "&amp;_xlfn.XLOOKUP($C303,'RES TECH'!$M:$M,'RES TECH'!$E:$E)&amp;" "&amp;_xlfn.XLOOKUP($C303,'RES TECH'!$M:$M,'RES TECH'!$F:$F)&amp;" "&amp;_xlfn.XLOOKUP($C303,'RES TECH'!$M:$M,'RES TECH'!$G:$G)&amp;" "&amp;_xlfn.XLOOKUP($C303,'RES TECH'!$M:$M,'RES TECH'!$H:$H)</f>
        <v>Residential House Low Income Old Space cooling Central AC 1 Electricity</v>
      </c>
      <c r="E303" t="str">
        <f t="shared" si="4"/>
        <v>TJ</v>
      </c>
      <c r="F303" s="12" t="str">
        <f>IF(B303="*","*",_xlfn.XLOOKUP($C303,'RES TECH'!$M:$M,'RES TECH'!$R:$R))</f>
        <v>MW</v>
      </c>
    </row>
    <row r="304" spans="2:6" x14ac:dyDescent="0.25">
      <c r="B304" t="str">
        <f>IF('RES TECH'!N302=1,"PRE","*")</f>
        <v>PRE</v>
      </c>
      <c r="C304" t="str">
        <f>'RES TECH'!M302</f>
        <v>RESHOULOOldSCCAC1ELC23</v>
      </c>
      <c r="D304" t="str">
        <f>_xlfn.XLOOKUP($C304,'RES TECH'!$M:$M,'RES TECH'!$A:$A)&amp;" "&amp;_xlfn.XLOOKUP($C304,'RES TECH'!$M:$M,'RES TECH'!$B:$B)&amp;" "&amp;_xlfn.XLOOKUP($C304,'RES TECH'!$M:$M,'RES TECH'!$C:$C)&amp;" "&amp;_xlfn.XLOOKUP($C304,'RES TECH'!$M:$M,'RES TECH'!$D:$D)&amp;" "&amp;_xlfn.XLOOKUP($C304,'RES TECH'!$M:$M,'RES TECH'!$E:$E)&amp;" "&amp;_xlfn.XLOOKUP($C304,'RES TECH'!$M:$M,'RES TECH'!$F:$F)&amp;" "&amp;_xlfn.XLOOKUP($C304,'RES TECH'!$M:$M,'RES TECH'!$G:$G)&amp;" "&amp;_xlfn.XLOOKUP($C304,'RES TECH'!$M:$M,'RES TECH'!$H:$H)</f>
        <v>Residential House Low Income Old Space cooling Central AC 1 Electricity</v>
      </c>
      <c r="E304" t="str">
        <f t="shared" si="4"/>
        <v>TJ</v>
      </c>
      <c r="F304" s="12" t="str">
        <f>IF(B304="*","*",_xlfn.XLOOKUP($C304,'RES TECH'!$M:$M,'RES TECH'!$R:$R))</f>
        <v>MW</v>
      </c>
    </row>
    <row r="305" spans="2:6" x14ac:dyDescent="0.25">
      <c r="B305" t="str">
        <f>IF('RES TECH'!N303=1,"PRE","*")</f>
        <v>PRE</v>
      </c>
      <c r="C305" t="str">
        <f>'RES TECH'!M303</f>
        <v>RESHOULOOldSCCAC2ELC20</v>
      </c>
      <c r="D305" t="str">
        <f>_xlfn.XLOOKUP($C305,'RES TECH'!$M:$M,'RES TECH'!$A:$A)&amp;" "&amp;_xlfn.XLOOKUP($C305,'RES TECH'!$M:$M,'RES TECH'!$B:$B)&amp;" "&amp;_xlfn.XLOOKUP($C305,'RES TECH'!$M:$M,'RES TECH'!$C:$C)&amp;" "&amp;_xlfn.XLOOKUP($C305,'RES TECH'!$M:$M,'RES TECH'!$D:$D)&amp;" "&amp;_xlfn.XLOOKUP($C305,'RES TECH'!$M:$M,'RES TECH'!$E:$E)&amp;" "&amp;_xlfn.XLOOKUP($C305,'RES TECH'!$M:$M,'RES TECH'!$F:$F)&amp;" "&amp;_xlfn.XLOOKUP($C305,'RES TECH'!$M:$M,'RES TECH'!$G:$G)&amp;" "&amp;_xlfn.XLOOKUP($C305,'RES TECH'!$M:$M,'RES TECH'!$H:$H)</f>
        <v>Residential House Low Income Old Space cooling Central AC 2 Electricity</v>
      </c>
      <c r="E305" t="str">
        <f t="shared" si="4"/>
        <v>TJ</v>
      </c>
      <c r="F305" s="12" t="str">
        <f>IF(B305="*","*",_xlfn.XLOOKUP($C305,'RES TECH'!$M:$M,'RES TECH'!$R:$R))</f>
        <v>MW</v>
      </c>
    </row>
    <row r="306" spans="2:6" x14ac:dyDescent="0.25">
      <c r="B306" t="str">
        <f>IF('RES TECH'!N304=1,"PRE","*")</f>
        <v>PRE</v>
      </c>
      <c r="C306" t="str">
        <f>'RES TECH'!M304</f>
        <v>RESHOULOOldSCCAC2ELC23</v>
      </c>
      <c r="D306" t="str">
        <f>_xlfn.XLOOKUP($C306,'RES TECH'!$M:$M,'RES TECH'!$A:$A)&amp;" "&amp;_xlfn.XLOOKUP($C306,'RES TECH'!$M:$M,'RES TECH'!$B:$B)&amp;" "&amp;_xlfn.XLOOKUP($C306,'RES TECH'!$M:$M,'RES TECH'!$C:$C)&amp;" "&amp;_xlfn.XLOOKUP($C306,'RES TECH'!$M:$M,'RES TECH'!$D:$D)&amp;" "&amp;_xlfn.XLOOKUP($C306,'RES TECH'!$M:$M,'RES TECH'!$E:$E)&amp;" "&amp;_xlfn.XLOOKUP($C306,'RES TECH'!$M:$M,'RES TECH'!$F:$F)&amp;" "&amp;_xlfn.XLOOKUP($C306,'RES TECH'!$M:$M,'RES TECH'!$G:$G)&amp;" "&amp;_xlfn.XLOOKUP($C306,'RES TECH'!$M:$M,'RES TECH'!$H:$H)</f>
        <v>Residential House Low Income Old Space cooling Central AC 2 Electricity</v>
      </c>
      <c r="E306" t="str">
        <f t="shared" si="4"/>
        <v>TJ</v>
      </c>
      <c r="F306" s="12" t="str">
        <f>IF(B306="*","*",_xlfn.XLOOKUP($C306,'RES TECH'!$M:$M,'RES TECH'!$R:$R))</f>
        <v>MW</v>
      </c>
    </row>
    <row r="307" spans="2:6" x14ac:dyDescent="0.25">
      <c r="B307" t="str">
        <f>IF('RES TECH'!N305=1,"PRE","*")</f>
        <v>PRE</v>
      </c>
      <c r="C307" t="str">
        <f>'RES TECH'!M305</f>
        <v>RESHOULOOldSCCAC3ELC20</v>
      </c>
      <c r="D307" t="str">
        <f>_xlfn.XLOOKUP($C307,'RES TECH'!$M:$M,'RES TECH'!$A:$A)&amp;" "&amp;_xlfn.XLOOKUP($C307,'RES TECH'!$M:$M,'RES TECH'!$B:$B)&amp;" "&amp;_xlfn.XLOOKUP($C307,'RES TECH'!$M:$M,'RES TECH'!$C:$C)&amp;" "&amp;_xlfn.XLOOKUP($C307,'RES TECH'!$M:$M,'RES TECH'!$D:$D)&amp;" "&amp;_xlfn.XLOOKUP($C307,'RES TECH'!$M:$M,'RES TECH'!$E:$E)&amp;" "&amp;_xlfn.XLOOKUP($C307,'RES TECH'!$M:$M,'RES TECH'!$F:$F)&amp;" "&amp;_xlfn.XLOOKUP($C307,'RES TECH'!$M:$M,'RES TECH'!$G:$G)&amp;" "&amp;_xlfn.XLOOKUP($C307,'RES TECH'!$M:$M,'RES TECH'!$H:$H)</f>
        <v>Residential House Low Income Old Space cooling Central AC 3 Electricity</v>
      </c>
      <c r="E307" t="str">
        <f t="shared" si="4"/>
        <v>TJ</v>
      </c>
      <c r="F307" s="12" t="str">
        <f>IF(B307="*","*",_xlfn.XLOOKUP($C307,'RES TECH'!$M:$M,'RES TECH'!$R:$R))</f>
        <v>MW</v>
      </c>
    </row>
    <row r="308" spans="2:6" x14ac:dyDescent="0.25">
      <c r="B308" t="str">
        <f>IF('RES TECH'!N306=1,"PRE","*")</f>
        <v>PRE</v>
      </c>
      <c r="C308" t="str">
        <f>'RES TECH'!M306</f>
        <v>RESHOULOOldSCCAC3ELC23</v>
      </c>
      <c r="D308" t="str">
        <f>_xlfn.XLOOKUP($C308,'RES TECH'!$M:$M,'RES TECH'!$A:$A)&amp;" "&amp;_xlfn.XLOOKUP($C308,'RES TECH'!$M:$M,'RES TECH'!$B:$B)&amp;" "&amp;_xlfn.XLOOKUP($C308,'RES TECH'!$M:$M,'RES TECH'!$C:$C)&amp;" "&amp;_xlfn.XLOOKUP($C308,'RES TECH'!$M:$M,'RES TECH'!$D:$D)&amp;" "&amp;_xlfn.XLOOKUP($C308,'RES TECH'!$M:$M,'RES TECH'!$E:$E)&amp;" "&amp;_xlfn.XLOOKUP($C308,'RES TECH'!$M:$M,'RES TECH'!$F:$F)&amp;" "&amp;_xlfn.XLOOKUP($C308,'RES TECH'!$M:$M,'RES TECH'!$G:$G)&amp;" "&amp;_xlfn.XLOOKUP($C308,'RES TECH'!$M:$M,'RES TECH'!$H:$H)</f>
        <v>Residential House Low Income Old Space cooling Central AC 3 Electricity</v>
      </c>
      <c r="E308" t="str">
        <f t="shared" si="4"/>
        <v>TJ</v>
      </c>
      <c r="F308" s="12" t="str">
        <f>IF(B308="*","*",_xlfn.XLOOKUP($C308,'RES TECH'!$M:$M,'RES TECH'!$R:$R))</f>
        <v>MW</v>
      </c>
    </row>
    <row r="309" spans="2:6" x14ac:dyDescent="0.25">
      <c r="B309" t="str">
        <f>IF('RES TECH'!N307=1,"PRE","*")</f>
        <v>PRE</v>
      </c>
      <c r="C309" t="str">
        <f>'RES TECH'!M307</f>
        <v>RESHOULOOldSCCAC4ELC20</v>
      </c>
      <c r="D309" t="str">
        <f>_xlfn.XLOOKUP($C309,'RES TECH'!$M:$M,'RES TECH'!$A:$A)&amp;" "&amp;_xlfn.XLOOKUP($C309,'RES TECH'!$M:$M,'RES TECH'!$B:$B)&amp;" "&amp;_xlfn.XLOOKUP($C309,'RES TECH'!$M:$M,'RES TECH'!$C:$C)&amp;" "&amp;_xlfn.XLOOKUP($C309,'RES TECH'!$M:$M,'RES TECH'!$D:$D)&amp;" "&amp;_xlfn.XLOOKUP($C309,'RES TECH'!$M:$M,'RES TECH'!$E:$E)&amp;" "&amp;_xlfn.XLOOKUP($C309,'RES TECH'!$M:$M,'RES TECH'!$F:$F)&amp;" "&amp;_xlfn.XLOOKUP($C309,'RES TECH'!$M:$M,'RES TECH'!$G:$G)&amp;" "&amp;_xlfn.XLOOKUP($C309,'RES TECH'!$M:$M,'RES TECH'!$H:$H)</f>
        <v>Residential House Low Income Old Space cooling Central AC 4 Electricity</v>
      </c>
      <c r="E309" t="str">
        <f t="shared" si="4"/>
        <v>TJ</v>
      </c>
      <c r="F309" s="12" t="str">
        <f>IF(B309="*","*",_xlfn.XLOOKUP($C309,'RES TECH'!$M:$M,'RES TECH'!$R:$R))</f>
        <v>MW</v>
      </c>
    </row>
    <row r="310" spans="2:6" x14ac:dyDescent="0.25">
      <c r="B310" t="str">
        <f>IF('RES TECH'!N308=1,"PRE","*")</f>
        <v>PRE</v>
      </c>
      <c r="C310" t="str">
        <f>'RES TECH'!M308</f>
        <v>RESHOULOOldSCCAC4ELC22</v>
      </c>
      <c r="D310" t="str">
        <f>_xlfn.XLOOKUP($C310,'RES TECH'!$M:$M,'RES TECH'!$A:$A)&amp;" "&amp;_xlfn.XLOOKUP($C310,'RES TECH'!$M:$M,'RES TECH'!$B:$B)&amp;" "&amp;_xlfn.XLOOKUP($C310,'RES TECH'!$M:$M,'RES TECH'!$C:$C)&amp;" "&amp;_xlfn.XLOOKUP($C310,'RES TECH'!$M:$M,'RES TECH'!$D:$D)&amp;" "&amp;_xlfn.XLOOKUP($C310,'RES TECH'!$M:$M,'RES TECH'!$E:$E)&amp;" "&amp;_xlfn.XLOOKUP($C310,'RES TECH'!$M:$M,'RES TECH'!$F:$F)&amp;" "&amp;_xlfn.XLOOKUP($C310,'RES TECH'!$M:$M,'RES TECH'!$G:$G)&amp;" "&amp;_xlfn.XLOOKUP($C310,'RES TECH'!$M:$M,'RES TECH'!$H:$H)</f>
        <v>Residential House Low Income Old Space cooling Central AC 4 Electricity</v>
      </c>
      <c r="E310" t="str">
        <f t="shared" si="4"/>
        <v>TJ</v>
      </c>
      <c r="F310" s="12" t="str">
        <f>IF(B310="*","*",_xlfn.XLOOKUP($C310,'RES TECH'!$M:$M,'RES TECH'!$R:$R))</f>
        <v>MW</v>
      </c>
    </row>
    <row r="311" spans="2:6" x14ac:dyDescent="0.25">
      <c r="B311" t="str">
        <f>IF('RES TECH'!N309=1,"PRE","*")</f>
        <v>PRE</v>
      </c>
      <c r="C311" t="str">
        <f>'RES TECH'!M309</f>
        <v>RESHOULOOldRETF1ELC20</v>
      </c>
      <c r="D311" t="str">
        <f>_xlfn.XLOOKUP($C311,'RES TECH'!$M:$M,'RES TECH'!$A:$A)&amp;" "&amp;_xlfn.XLOOKUP($C311,'RES TECH'!$M:$M,'RES TECH'!$B:$B)&amp;" "&amp;_xlfn.XLOOKUP($C311,'RES TECH'!$M:$M,'RES TECH'!$C:$C)&amp;" "&amp;_xlfn.XLOOKUP($C311,'RES TECH'!$M:$M,'RES TECH'!$D:$D)&amp;" "&amp;_xlfn.XLOOKUP($C311,'RES TECH'!$M:$M,'RES TECH'!$E:$E)&amp;" "&amp;_xlfn.XLOOKUP($C311,'RES TECH'!$M:$M,'RES TECH'!$F:$F)&amp;" "&amp;_xlfn.XLOOKUP($C311,'RES TECH'!$M:$M,'RES TECH'!$G:$G)&amp;" "&amp;_xlfn.XLOOKUP($C311,'RES TECH'!$M:$M,'RES TECH'!$H:$H)</f>
        <v>Residential House Low Income Old Refrigeration  TF1 Electricity</v>
      </c>
      <c r="E311" t="str">
        <f t="shared" si="4"/>
        <v>TJ</v>
      </c>
      <c r="F311" s="12" t="str">
        <f>IF(B311="*","*",_xlfn.XLOOKUP($C311,'RES TECH'!$M:$M,'RES TECH'!$R:$R))</f>
        <v>TJa</v>
      </c>
    </row>
    <row r="312" spans="2:6" x14ac:dyDescent="0.25">
      <c r="B312" t="str">
        <f>IF('RES TECH'!N310=1,"PRE","*")</f>
        <v>PRE</v>
      </c>
      <c r="C312" t="str">
        <f>'RES TECH'!M310</f>
        <v>RESHOULOOldRETF2ELC20</v>
      </c>
      <c r="D312" t="str">
        <f>_xlfn.XLOOKUP($C312,'RES TECH'!$M:$M,'RES TECH'!$A:$A)&amp;" "&amp;_xlfn.XLOOKUP($C312,'RES TECH'!$M:$M,'RES TECH'!$B:$B)&amp;" "&amp;_xlfn.XLOOKUP($C312,'RES TECH'!$M:$M,'RES TECH'!$C:$C)&amp;" "&amp;_xlfn.XLOOKUP($C312,'RES TECH'!$M:$M,'RES TECH'!$D:$D)&amp;" "&amp;_xlfn.XLOOKUP($C312,'RES TECH'!$M:$M,'RES TECH'!$E:$E)&amp;" "&amp;_xlfn.XLOOKUP($C312,'RES TECH'!$M:$M,'RES TECH'!$F:$F)&amp;" "&amp;_xlfn.XLOOKUP($C312,'RES TECH'!$M:$M,'RES TECH'!$G:$G)&amp;" "&amp;_xlfn.XLOOKUP($C312,'RES TECH'!$M:$M,'RES TECH'!$H:$H)</f>
        <v>Residential House Low Income Old Refrigeration  TF2 Electricity</v>
      </c>
      <c r="E312" t="str">
        <f t="shared" si="4"/>
        <v>TJ</v>
      </c>
      <c r="F312" s="12" t="str">
        <f>IF(B312="*","*",_xlfn.XLOOKUP($C312,'RES TECH'!$M:$M,'RES TECH'!$R:$R))</f>
        <v>TJa</v>
      </c>
    </row>
    <row r="313" spans="2:6" x14ac:dyDescent="0.25">
      <c r="B313" t="str">
        <f>IF('RES TECH'!N311=1,"PRE","*")</f>
        <v>PRE</v>
      </c>
      <c r="C313" t="str">
        <f>'RES TECH'!M311</f>
        <v>RESHOULOOldRETF3ELC20</v>
      </c>
      <c r="D313" t="str">
        <f>_xlfn.XLOOKUP($C313,'RES TECH'!$M:$M,'RES TECH'!$A:$A)&amp;" "&amp;_xlfn.XLOOKUP($C313,'RES TECH'!$M:$M,'RES TECH'!$B:$B)&amp;" "&amp;_xlfn.XLOOKUP($C313,'RES TECH'!$M:$M,'RES TECH'!$C:$C)&amp;" "&amp;_xlfn.XLOOKUP($C313,'RES TECH'!$M:$M,'RES TECH'!$D:$D)&amp;" "&amp;_xlfn.XLOOKUP($C313,'RES TECH'!$M:$M,'RES TECH'!$E:$E)&amp;" "&amp;_xlfn.XLOOKUP($C313,'RES TECH'!$M:$M,'RES TECH'!$F:$F)&amp;" "&amp;_xlfn.XLOOKUP($C313,'RES TECH'!$M:$M,'RES TECH'!$G:$G)&amp;" "&amp;_xlfn.XLOOKUP($C313,'RES TECH'!$M:$M,'RES TECH'!$H:$H)</f>
        <v>Residential House Low Income Old Refrigeration  TF3 Electricity</v>
      </c>
      <c r="E313" t="str">
        <f t="shared" si="4"/>
        <v>TJ</v>
      </c>
      <c r="F313" s="12" t="str">
        <f>IF(B313="*","*",_xlfn.XLOOKUP($C313,'RES TECH'!$M:$M,'RES TECH'!$R:$R))</f>
        <v>TJa</v>
      </c>
    </row>
    <row r="314" spans="2:6" x14ac:dyDescent="0.25">
      <c r="B314" t="str">
        <f>IF('RES TECH'!N312=1,"PRE","*")</f>
        <v>PRE</v>
      </c>
      <c r="C314" t="str">
        <f>'RES TECH'!M312</f>
        <v>RESHOULOOldRETF4ELC20</v>
      </c>
      <c r="D314" t="str">
        <f>_xlfn.XLOOKUP($C314,'RES TECH'!$M:$M,'RES TECH'!$A:$A)&amp;" "&amp;_xlfn.XLOOKUP($C314,'RES TECH'!$M:$M,'RES TECH'!$B:$B)&amp;" "&amp;_xlfn.XLOOKUP($C314,'RES TECH'!$M:$M,'RES TECH'!$C:$C)&amp;" "&amp;_xlfn.XLOOKUP($C314,'RES TECH'!$M:$M,'RES TECH'!$D:$D)&amp;" "&amp;_xlfn.XLOOKUP($C314,'RES TECH'!$M:$M,'RES TECH'!$E:$E)&amp;" "&amp;_xlfn.XLOOKUP($C314,'RES TECH'!$M:$M,'RES TECH'!$F:$F)&amp;" "&amp;_xlfn.XLOOKUP($C314,'RES TECH'!$M:$M,'RES TECH'!$G:$G)&amp;" "&amp;_xlfn.XLOOKUP($C314,'RES TECH'!$M:$M,'RES TECH'!$H:$H)</f>
        <v>Residential House Low Income Old Refrigeration  TF4 Electricity</v>
      </c>
      <c r="E314" t="str">
        <f t="shared" si="4"/>
        <v>TJ</v>
      </c>
      <c r="F314" s="12" t="str">
        <f>IF(B314="*","*",_xlfn.XLOOKUP($C314,'RES TECH'!$M:$M,'RES TECH'!$R:$R))</f>
        <v>TJa</v>
      </c>
    </row>
    <row r="315" spans="2:6" x14ac:dyDescent="0.25">
      <c r="B315" t="str">
        <f>IF('RES TECH'!N313=1,"PRE","*")</f>
        <v>PRE</v>
      </c>
      <c r="C315" t="str">
        <f>'RES TECH'!M313</f>
        <v>RESHOULOOldRESF1ELC20</v>
      </c>
      <c r="D315" t="str">
        <f>_xlfn.XLOOKUP($C315,'RES TECH'!$M:$M,'RES TECH'!$A:$A)&amp;" "&amp;_xlfn.XLOOKUP($C315,'RES TECH'!$M:$M,'RES TECH'!$B:$B)&amp;" "&amp;_xlfn.XLOOKUP($C315,'RES TECH'!$M:$M,'RES TECH'!$C:$C)&amp;" "&amp;_xlfn.XLOOKUP($C315,'RES TECH'!$M:$M,'RES TECH'!$D:$D)&amp;" "&amp;_xlfn.XLOOKUP($C315,'RES TECH'!$M:$M,'RES TECH'!$E:$E)&amp;" "&amp;_xlfn.XLOOKUP($C315,'RES TECH'!$M:$M,'RES TECH'!$F:$F)&amp;" "&amp;_xlfn.XLOOKUP($C315,'RES TECH'!$M:$M,'RES TECH'!$G:$G)&amp;" "&amp;_xlfn.XLOOKUP($C315,'RES TECH'!$M:$M,'RES TECH'!$H:$H)</f>
        <v>Residential House Low Income Old Refrigeration  SF1 Electricity</v>
      </c>
      <c r="E315" t="str">
        <f t="shared" si="4"/>
        <v>TJ</v>
      </c>
      <c r="F315" s="12" t="str">
        <f>IF(B315="*","*",_xlfn.XLOOKUP($C315,'RES TECH'!$M:$M,'RES TECH'!$R:$R))</f>
        <v>TJa</v>
      </c>
    </row>
    <row r="316" spans="2:6" x14ac:dyDescent="0.25">
      <c r="B316" t="str">
        <f>IF('RES TECH'!N314=1,"PRE","*")</f>
        <v>PRE</v>
      </c>
      <c r="C316" t="str">
        <f>'RES TECH'!M314</f>
        <v>RESHOULOOldRESF2ELC20</v>
      </c>
      <c r="D316" t="str">
        <f>_xlfn.XLOOKUP($C316,'RES TECH'!$M:$M,'RES TECH'!$A:$A)&amp;" "&amp;_xlfn.XLOOKUP($C316,'RES TECH'!$M:$M,'RES TECH'!$B:$B)&amp;" "&amp;_xlfn.XLOOKUP($C316,'RES TECH'!$M:$M,'RES TECH'!$C:$C)&amp;" "&amp;_xlfn.XLOOKUP($C316,'RES TECH'!$M:$M,'RES TECH'!$D:$D)&amp;" "&amp;_xlfn.XLOOKUP($C316,'RES TECH'!$M:$M,'RES TECH'!$E:$E)&amp;" "&amp;_xlfn.XLOOKUP($C316,'RES TECH'!$M:$M,'RES TECH'!$F:$F)&amp;" "&amp;_xlfn.XLOOKUP($C316,'RES TECH'!$M:$M,'RES TECH'!$G:$G)&amp;" "&amp;_xlfn.XLOOKUP($C316,'RES TECH'!$M:$M,'RES TECH'!$H:$H)</f>
        <v>Residential House Low Income Old Refrigeration  SF2 Electricity</v>
      </c>
      <c r="E316" t="str">
        <f t="shared" si="4"/>
        <v>TJ</v>
      </c>
      <c r="F316" s="12" t="str">
        <f>IF(B316="*","*",_xlfn.XLOOKUP($C316,'RES TECH'!$M:$M,'RES TECH'!$R:$R))</f>
        <v>TJa</v>
      </c>
    </row>
    <row r="317" spans="2:6" x14ac:dyDescent="0.25">
      <c r="B317" t="str">
        <f>IF('RES TECH'!N315=1,"PRE","*")</f>
        <v>PRE</v>
      </c>
      <c r="C317" t="str">
        <f>'RES TECH'!M315</f>
        <v>RESHOULOOldRESF3ELC20</v>
      </c>
      <c r="D317" t="str">
        <f>_xlfn.XLOOKUP($C317,'RES TECH'!$M:$M,'RES TECH'!$A:$A)&amp;" "&amp;_xlfn.XLOOKUP($C317,'RES TECH'!$M:$M,'RES TECH'!$B:$B)&amp;" "&amp;_xlfn.XLOOKUP($C317,'RES TECH'!$M:$M,'RES TECH'!$C:$C)&amp;" "&amp;_xlfn.XLOOKUP($C317,'RES TECH'!$M:$M,'RES TECH'!$D:$D)&amp;" "&amp;_xlfn.XLOOKUP($C317,'RES TECH'!$M:$M,'RES TECH'!$E:$E)&amp;" "&amp;_xlfn.XLOOKUP($C317,'RES TECH'!$M:$M,'RES TECH'!$F:$F)&amp;" "&amp;_xlfn.XLOOKUP($C317,'RES TECH'!$M:$M,'RES TECH'!$G:$G)&amp;" "&amp;_xlfn.XLOOKUP($C317,'RES TECH'!$M:$M,'RES TECH'!$H:$H)</f>
        <v>Residential House Low Income Old Refrigeration  SF3 Electricity</v>
      </c>
      <c r="E317" t="str">
        <f t="shared" si="4"/>
        <v>TJ</v>
      </c>
      <c r="F317" s="12" t="str">
        <f>IF(B317="*","*",_xlfn.XLOOKUP($C317,'RES TECH'!$M:$M,'RES TECH'!$R:$R))</f>
        <v>TJa</v>
      </c>
    </row>
    <row r="318" spans="2:6" x14ac:dyDescent="0.25">
      <c r="B318" t="str">
        <f>IF('RES TECH'!N316=1,"PRE","*")</f>
        <v>PRE</v>
      </c>
      <c r="C318" t="str">
        <f>'RES TECH'!M316</f>
        <v>RESHOULOOldRESF4ELC20</v>
      </c>
      <c r="D318" t="str">
        <f>_xlfn.XLOOKUP($C318,'RES TECH'!$M:$M,'RES TECH'!$A:$A)&amp;" "&amp;_xlfn.XLOOKUP($C318,'RES TECH'!$M:$M,'RES TECH'!$B:$B)&amp;" "&amp;_xlfn.XLOOKUP($C318,'RES TECH'!$M:$M,'RES TECH'!$C:$C)&amp;" "&amp;_xlfn.XLOOKUP($C318,'RES TECH'!$M:$M,'RES TECH'!$D:$D)&amp;" "&amp;_xlfn.XLOOKUP($C318,'RES TECH'!$M:$M,'RES TECH'!$E:$E)&amp;" "&amp;_xlfn.XLOOKUP($C318,'RES TECH'!$M:$M,'RES TECH'!$F:$F)&amp;" "&amp;_xlfn.XLOOKUP($C318,'RES TECH'!$M:$M,'RES TECH'!$G:$G)&amp;" "&amp;_xlfn.XLOOKUP($C318,'RES TECH'!$M:$M,'RES TECH'!$H:$H)</f>
        <v>Residential House Low Income Old Refrigeration  SF4 Electricity</v>
      </c>
      <c r="E318" t="str">
        <f t="shared" si="4"/>
        <v>TJ</v>
      </c>
      <c r="F318" s="12" t="str">
        <f>IF(B318="*","*",_xlfn.XLOOKUP($C318,'RES TECH'!$M:$M,'RES TECH'!$R:$R))</f>
        <v>TJa</v>
      </c>
    </row>
    <row r="319" spans="2:6" x14ac:dyDescent="0.25">
      <c r="B319" t="str">
        <f>IF('RES TECH'!N317=1,"PRE","*")</f>
        <v>PRE</v>
      </c>
      <c r="C319" t="str">
        <f>'RES TECH'!M317</f>
        <v>RESHOULOOldREBF1ELC20</v>
      </c>
      <c r="D319" t="str">
        <f>_xlfn.XLOOKUP($C319,'RES TECH'!$M:$M,'RES TECH'!$A:$A)&amp;" "&amp;_xlfn.XLOOKUP($C319,'RES TECH'!$M:$M,'RES TECH'!$B:$B)&amp;" "&amp;_xlfn.XLOOKUP($C319,'RES TECH'!$M:$M,'RES TECH'!$C:$C)&amp;" "&amp;_xlfn.XLOOKUP($C319,'RES TECH'!$M:$M,'RES TECH'!$D:$D)&amp;" "&amp;_xlfn.XLOOKUP($C319,'RES TECH'!$M:$M,'RES TECH'!$E:$E)&amp;" "&amp;_xlfn.XLOOKUP($C319,'RES TECH'!$M:$M,'RES TECH'!$F:$F)&amp;" "&amp;_xlfn.XLOOKUP($C319,'RES TECH'!$M:$M,'RES TECH'!$G:$G)&amp;" "&amp;_xlfn.XLOOKUP($C319,'RES TECH'!$M:$M,'RES TECH'!$H:$H)</f>
        <v>Residential House Low Income Old Refrigeration  BF1 Electricity</v>
      </c>
      <c r="E319" t="str">
        <f t="shared" si="4"/>
        <v>TJ</v>
      </c>
      <c r="F319" s="12" t="str">
        <f>IF(B319="*","*",_xlfn.XLOOKUP($C319,'RES TECH'!$M:$M,'RES TECH'!$R:$R))</f>
        <v>TJa</v>
      </c>
    </row>
    <row r="320" spans="2:6" x14ac:dyDescent="0.25">
      <c r="B320" t="str">
        <f>IF('RES TECH'!N318=1,"PRE","*")</f>
        <v>PRE</v>
      </c>
      <c r="C320" t="str">
        <f>'RES TECH'!M318</f>
        <v>RESHOULOOldREBF2ELC20</v>
      </c>
      <c r="D320" t="str">
        <f>_xlfn.XLOOKUP($C320,'RES TECH'!$M:$M,'RES TECH'!$A:$A)&amp;" "&amp;_xlfn.XLOOKUP($C320,'RES TECH'!$M:$M,'RES TECH'!$B:$B)&amp;" "&amp;_xlfn.XLOOKUP($C320,'RES TECH'!$M:$M,'RES TECH'!$C:$C)&amp;" "&amp;_xlfn.XLOOKUP($C320,'RES TECH'!$M:$M,'RES TECH'!$D:$D)&amp;" "&amp;_xlfn.XLOOKUP($C320,'RES TECH'!$M:$M,'RES TECH'!$E:$E)&amp;" "&amp;_xlfn.XLOOKUP($C320,'RES TECH'!$M:$M,'RES TECH'!$F:$F)&amp;" "&amp;_xlfn.XLOOKUP($C320,'RES TECH'!$M:$M,'RES TECH'!$G:$G)&amp;" "&amp;_xlfn.XLOOKUP($C320,'RES TECH'!$M:$M,'RES TECH'!$H:$H)</f>
        <v>Residential House Low Income Old Refrigeration  BF2 Electricity</v>
      </c>
      <c r="E320" t="str">
        <f t="shared" si="4"/>
        <v>TJ</v>
      </c>
      <c r="F320" s="12" t="str">
        <f>IF(B320="*","*",_xlfn.XLOOKUP($C320,'RES TECH'!$M:$M,'RES TECH'!$R:$R))</f>
        <v>TJa</v>
      </c>
    </row>
    <row r="321" spans="2:6" x14ac:dyDescent="0.25">
      <c r="B321" t="str">
        <f>IF('RES TECH'!N319=1,"PRE","*")</f>
        <v>PRE</v>
      </c>
      <c r="C321" t="str">
        <f>'RES TECH'!M319</f>
        <v>RESHOULOOldREBF3ELC20</v>
      </c>
      <c r="D321" t="str">
        <f>_xlfn.XLOOKUP($C321,'RES TECH'!$M:$M,'RES TECH'!$A:$A)&amp;" "&amp;_xlfn.XLOOKUP($C321,'RES TECH'!$M:$M,'RES TECH'!$B:$B)&amp;" "&amp;_xlfn.XLOOKUP($C321,'RES TECH'!$M:$M,'RES TECH'!$C:$C)&amp;" "&amp;_xlfn.XLOOKUP($C321,'RES TECH'!$M:$M,'RES TECH'!$D:$D)&amp;" "&amp;_xlfn.XLOOKUP($C321,'RES TECH'!$M:$M,'RES TECH'!$E:$E)&amp;" "&amp;_xlfn.XLOOKUP($C321,'RES TECH'!$M:$M,'RES TECH'!$F:$F)&amp;" "&amp;_xlfn.XLOOKUP($C321,'RES TECH'!$M:$M,'RES TECH'!$G:$G)&amp;" "&amp;_xlfn.XLOOKUP($C321,'RES TECH'!$M:$M,'RES TECH'!$H:$H)</f>
        <v>Residential House Low Income Old Refrigeration  BF3 Electricity</v>
      </c>
      <c r="E321" t="str">
        <f t="shared" si="4"/>
        <v>TJ</v>
      </c>
      <c r="F321" s="12" t="str">
        <f>IF(B321="*","*",_xlfn.XLOOKUP($C321,'RES TECH'!$M:$M,'RES TECH'!$R:$R))</f>
        <v>TJa</v>
      </c>
    </row>
    <row r="322" spans="2:6" x14ac:dyDescent="0.25">
      <c r="B322" t="str">
        <f>IF('RES TECH'!N320=1,"PRE","*")</f>
        <v>PRE</v>
      </c>
      <c r="C322" t="str">
        <f>'RES TECH'!M320</f>
        <v>RESHOULOOldREBF4ELC20</v>
      </c>
      <c r="D322" t="str">
        <f>_xlfn.XLOOKUP($C322,'RES TECH'!$M:$M,'RES TECH'!$A:$A)&amp;" "&amp;_xlfn.XLOOKUP($C322,'RES TECH'!$M:$M,'RES TECH'!$B:$B)&amp;" "&amp;_xlfn.XLOOKUP($C322,'RES TECH'!$M:$M,'RES TECH'!$C:$C)&amp;" "&amp;_xlfn.XLOOKUP($C322,'RES TECH'!$M:$M,'RES TECH'!$D:$D)&amp;" "&amp;_xlfn.XLOOKUP($C322,'RES TECH'!$M:$M,'RES TECH'!$E:$E)&amp;" "&amp;_xlfn.XLOOKUP($C322,'RES TECH'!$M:$M,'RES TECH'!$F:$F)&amp;" "&amp;_xlfn.XLOOKUP($C322,'RES TECH'!$M:$M,'RES TECH'!$G:$G)&amp;" "&amp;_xlfn.XLOOKUP($C322,'RES TECH'!$M:$M,'RES TECH'!$H:$H)</f>
        <v>Residential House Low Income Old Refrigeration  BF4 Electricity</v>
      </c>
      <c r="E322" t="str">
        <f t="shared" si="4"/>
        <v>TJ</v>
      </c>
      <c r="F322" s="12" t="str">
        <f>IF(B322="*","*",_xlfn.XLOOKUP($C322,'RES TECH'!$M:$M,'RES TECH'!$R:$R))</f>
        <v>TJa</v>
      </c>
    </row>
    <row r="323" spans="2:6" x14ac:dyDescent="0.25">
      <c r="B323" t="str">
        <f>IF('RES TECH'!N321=1,"PRE","*")</f>
        <v>PRE</v>
      </c>
      <c r="C323" t="str">
        <f>'RES TECH'!M321</f>
        <v>RESHOULOOldFRC1ELC20</v>
      </c>
      <c r="D323" t="str">
        <f>_xlfn.XLOOKUP($C323,'RES TECH'!$M:$M,'RES TECH'!$A:$A)&amp;" "&amp;_xlfn.XLOOKUP($C323,'RES TECH'!$M:$M,'RES TECH'!$B:$B)&amp;" "&amp;_xlfn.XLOOKUP($C323,'RES TECH'!$M:$M,'RES TECH'!$C:$C)&amp;" "&amp;_xlfn.XLOOKUP($C323,'RES TECH'!$M:$M,'RES TECH'!$D:$D)&amp;" "&amp;_xlfn.XLOOKUP($C323,'RES TECH'!$M:$M,'RES TECH'!$E:$E)&amp;" "&amp;_xlfn.XLOOKUP($C323,'RES TECH'!$M:$M,'RES TECH'!$F:$F)&amp;" "&amp;_xlfn.XLOOKUP($C323,'RES TECH'!$M:$M,'RES TECH'!$G:$G)&amp;" "&amp;_xlfn.XLOOKUP($C323,'RES TECH'!$M:$M,'RES TECH'!$H:$H)</f>
        <v>Residential House Low Income Old Freezing  C1 Electricity</v>
      </c>
      <c r="E323" t="str">
        <f t="shared" si="4"/>
        <v>TJ</v>
      </c>
      <c r="F323" s="12" t="str">
        <f>IF(B323="*","*",_xlfn.XLOOKUP($C323,'RES TECH'!$M:$M,'RES TECH'!$R:$R))</f>
        <v>TJa</v>
      </c>
    </row>
    <row r="324" spans="2:6" x14ac:dyDescent="0.25">
      <c r="B324" t="str">
        <f>IF('RES TECH'!N322=1,"PRE","*")</f>
        <v>PRE</v>
      </c>
      <c r="C324" t="str">
        <f>'RES TECH'!M322</f>
        <v>RESHOULOOldFRC2ELC20</v>
      </c>
      <c r="D324" t="str">
        <f>_xlfn.XLOOKUP($C324,'RES TECH'!$M:$M,'RES TECH'!$A:$A)&amp;" "&amp;_xlfn.XLOOKUP($C324,'RES TECH'!$M:$M,'RES TECH'!$B:$B)&amp;" "&amp;_xlfn.XLOOKUP($C324,'RES TECH'!$M:$M,'RES TECH'!$C:$C)&amp;" "&amp;_xlfn.XLOOKUP($C324,'RES TECH'!$M:$M,'RES TECH'!$D:$D)&amp;" "&amp;_xlfn.XLOOKUP($C324,'RES TECH'!$M:$M,'RES TECH'!$E:$E)&amp;" "&amp;_xlfn.XLOOKUP($C324,'RES TECH'!$M:$M,'RES TECH'!$F:$F)&amp;" "&amp;_xlfn.XLOOKUP($C324,'RES TECH'!$M:$M,'RES TECH'!$G:$G)&amp;" "&amp;_xlfn.XLOOKUP($C324,'RES TECH'!$M:$M,'RES TECH'!$H:$H)</f>
        <v>Residential House Low Income Old Freezing  C2 Electricity</v>
      </c>
      <c r="E324" t="str">
        <f t="shared" si="4"/>
        <v>TJ</v>
      </c>
      <c r="F324" s="12" t="str">
        <f>IF(B324="*","*",_xlfn.XLOOKUP($C324,'RES TECH'!$M:$M,'RES TECH'!$R:$R))</f>
        <v>TJa</v>
      </c>
    </row>
    <row r="325" spans="2:6" x14ac:dyDescent="0.25">
      <c r="B325" t="str">
        <f>IF('RES TECH'!N323=1,"PRE","*")</f>
        <v>PRE</v>
      </c>
      <c r="C325" t="str">
        <f>'RES TECH'!M323</f>
        <v>RESHOULOOldFRC3ELC20</v>
      </c>
      <c r="D325" t="str">
        <f>_xlfn.XLOOKUP($C325,'RES TECH'!$M:$M,'RES TECH'!$A:$A)&amp;" "&amp;_xlfn.XLOOKUP($C325,'RES TECH'!$M:$M,'RES TECH'!$B:$B)&amp;" "&amp;_xlfn.XLOOKUP($C325,'RES TECH'!$M:$M,'RES TECH'!$C:$C)&amp;" "&amp;_xlfn.XLOOKUP($C325,'RES TECH'!$M:$M,'RES TECH'!$D:$D)&amp;" "&amp;_xlfn.XLOOKUP($C325,'RES TECH'!$M:$M,'RES TECH'!$E:$E)&amp;" "&amp;_xlfn.XLOOKUP($C325,'RES TECH'!$M:$M,'RES TECH'!$F:$F)&amp;" "&amp;_xlfn.XLOOKUP($C325,'RES TECH'!$M:$M,'RES TECH'!$G:$G)&amp;" "&amp;_xlfn.XLOOKUP($C325,'RES TECH'!$M:$M,'RES TECH'!$H:$H)</f>
        <v>Residential House Low Income Old Freezing  C3 Electricity</v>
      </c>
      <c r="E325" t="str">
        <f t="shared" ref="E325:E388" si="5">IF(F325="*","*",IF(F325="Mlma","Mlm","TJ"))</f>
        <v>TJ</v>
      </c>
      <c r="F325" s="12" t="str">
        <f>IF(B325="*","*",_xlfn.XLOOKUP($C325,'RES TECH'!$M:$M,'RES TECH'!$R:$R))</f>
        <v>TJa</v>
      </c>
    </row>
    <row r="326" spans="2:6" x14ac:dyDescent="0.25">
      <c r="B326" t="str">
        <f>IF('RES TECH'!N324=1,"PRE","*")</f>
        <v>PRE</v>
      </c>
      <c r="C326" t="str">
        <f>'RES TECH'!M324</f>
        <v>RESHOULOOldFRC4ELC20</v>
      </c>
      <c r="D326" t="str">
        <f>_xlfn.XLOOKUP($C326,'RES TECH'!$M:$M,'RES TECH'!$A:$A)&amp;" "&amp;_xlfn.XLOOKUP($C326,'RES TECH'!$M:$M,'RES TECH'!$B:$B)&amp;" "&amp;_xlfn.XLOOKUP($C326,'RES TECH'!$M:$M,'RES TECH'!$C:$C)&amp;" "&amp;_xlfn.XLOOKUP($C326,'RES TECH'!$M:$M,'RES TECH'!$D:$D)&amp;" "&amp;_xlfn.XLOOKUP($C326,'RES TECH'!$M:$M,'RES TECH'!$E:$E)&amp;" "&amp;_xlfn.XLOOKUP($C326,'RES TECH'!$M:$M,'RES TECH'!$F:$F)&amp;" "&amp;_xlfn.XLOOKUP($C326,'RES TECH'!$M:$M,'RES TECH'!$G:$G)&amp;" "&amp;_xlfn.XLOOKUP($C326,'RES TECH'!$M:$M,'RES TECH'!$H:$H)</f>
        <v>Residential House Low Income Old Freezing  C4 Electricity</v>
      </c>
      <c r="E326" t="str">
        <f t="shared" si="5"/>
        <v>TJ</v>
      </c>
      <c r="F326" s="12" t="str">
        <f>IF(B326="*","*",_xlfn.XLOOKUP($C326,'RES TECH'!$M:$M,'RES TECH'!$R:$R))</f>
        <v>TJa</v>
      </c>
    </row>
    <row r="327" spans="2:6" x14ac:dyDescent="0.25">
      <c r="B327" t="str">
        <f>IF('RES TECH'!N325=1,"PRE","*")</f>
        <v>PRE</v>
      </c>
      <c r="C327" t="str">
        <f>'RES TECH'!M325</f>
        <v>RESHOULOOldFRU1ELC20</v>
      </c>
      <c r="D327" t="str">
        <f>_xlfn.XLOOKUP($C327,'RES TECH'!$M:$M,'RES TECH'!$A:$A)&amp;" "&amp;_xlfn.XLOOKUP($C327,'RES TECH'!$M:$M,'RES TECH'!$B:$B)&amp;" "&amp;_xlfn.XLOOKUP($C327,'RES TECH'!$M:$M,'RES TECH'!$C:$C)&amp;" "&amp;_xlfn.XLOOKUP($C327,'RES TECH'!$M:$M,'RES TECH'!$D:$D)&amp;" "&amp;_xlfn.XLOOKUP($C327,'RES TECH'!$M:$M,'RES TECH'!$E:$E)&amp;" "&amp;_xlfn.XLOOKUP($C327,'RES TECH'!$M:$M,'RES TECH'!$F:$F)&amp;" "&amp;_xlfn.XLOOKUP($C327,'RES TECH'!$M:$M,'RES TECH'!$G:$G)&amp;" "&amp;_xlfn.XLOOKUP($C327,'RES TECH'!$M:$M,'RES TECH'!$H:$H)</f>
        <v>Residential House Low Income Old Freezing  U1 Electricity</v>
      </c>
      <c r="E327" t="str">
        <f t="shared" si="5"/>
        <v>TJ</v>
      </c>
      <c r="F327" s="12" t="str">
        <f>IF(B327="*","*",_xlfn.XLOOKUP($C327,'RES TECH'!$M:$M,'RES TECH'!$R:$R))</f>
        <v>TJa</v>
      </c>
    </row>
    <row r="328" spans="2:6" x14ac:dyDescent="0.25">
      <c r="B328" t="str">
        <f>IF('RES TECH'!N326=1,"PRE","*")</f>
        <v>PRE</v>
      </c>
      <c r="C328" t="str">
        <f>'RES TECH'!M326</f>
        <v>RESHOULOOldFRU2ELC20</v>
      </c>
      <c r="D328" t="str">
        <f>_xlfn.XLOOKUP($C328,'RES TECH'!$M:$M,'RES TECH'!$A:$A)&amp;" "&amp;_xlfn.XLOOKUP($C328,'RES TECH'!$M:$M,'RES TECH'!$B:$B)&amp;" "&amp;_xlfn.XLOOKUP($C328,'RES TECH'!$M:$M,'RES TECH'!$C:$C)&amp;" "&amp;_xlfn.XLOOKUP($C328,'RES TECH'!$M:$M,'RES TECH'!$D:$D)&amp;" "&amp;_xlfn.XLOOKUP($C328,'RES TECH'!$M:$M,'RES TECH'!$E:$E)&amp;" "&amp;_xlfn.XLOOKUP($C328,'RES TECH'!$M:$M,'RES TECH'!$F:$F)&amp;" "&amp;_xlfn.XLOOKUP($C328,'RES TECH'!$M:$M,'RES TECH'!$G:$G)&amp;" "&amp;_xlfn.XLOOKUP($C328,'RES TECH'!$M:$M,'RES TECH'!$H:$H)</f>
        <v>Residential House Low Income Old Freezing  U2 Electricity</v>
      </c>
      <c r="E328" t="str">
        <f t="shared" si="5"/>
        <v>TJ</v>
      </c>
      <c r="F328" s="12" t="str">
        <f>IF(B328="*","*",_xlfn.XLOOKUP($C328,'RES TECH'!$M:$M,'RES TECH'!$R:$R))</f>
        <v>TJa</v>
      </c>
    </row>
    <row r="329" spans="2:6" x14ac:dyDescent="0.25">
      <c r="B329" t="str">
        <f>IF('RES TECH'!N327=1,"PRE","*")</f>
        <v>PRE</v>
      </c>
      <c r="C329" t="str">
        <f>'RES TECH'!M327</f>
        <v>RESHOULOOldFRU3ELC20</v>
      </c>
      <c r="D329" t="str">
        <f>_xlfn.XLOOKUP($C329,'RES TECH'!$M:$M,'RES TECH'!$A:$A)&amp;" "&amp;_xlfn.XLOOKUP($C329,'RES TECH'!$M:$M,'RES TECH'!$B:$B)&amp;" "&amp;_xlfn.XLOOKUP($C329,'RES TECH'!$M:$M,'RES TECH'!$C:$C)&amp;" "&amp;_xlfn.XLOOKUP($C329,'RES TECH'!$M:$M,'RES TECH'!$D:$D)&amp;" "&amp;_xlfn.XLOOKUP($C329,'RES TECH'!$M:$M,'RES TECH'!$E:$E)&amp;" "&amp;_xlfn.XLOOKUP($C329,'RES TECH'!$M:$M,'RES TECH'!$F:$F)&amp;" "&amp;_xlfn.XLOOKUP($C329,'RES TECH'!$M:$M,'RES TECH'!$G:$G)&amp;" "&amp;_xlfn.XLOOKUP($C329,'RES TECH'!$M:$M,'RES TECH'!$H:$H)</f>
        <v>Residential House Low Income Old Freezing  U3 Electricity</v>
      </c>
      <c r="E329" t="str">
        <f t="shared" si="5"/>
        <v>TJ</v>
      </c>
      <c r="F329" s="12" t="str">
        <f>IF(B329="*","*",_xlfn.XLOOKUP($C329,'RES TECH'!$M:$M,'RES TECH'!$R:$R))</f>
        <v>TJa</v>
      </c>
    </row>
    <row r="330" spans="2:6" x14ac:dyDescent="0.25">
      <c r="B330" t="str">
        <f>IF('RES TECH'!N328=1,"PRE","*")</f>
        <v>PRE</v>
      </c>
      <c r="C330" t="str">
        <f>'RES TECH'!M328</f>
        <v>RESHOULOOldFRU4ELC20</v>
      </c>
      <c r="D330" t="str">
        <f>_xlfn.XLOOKUP($C330,'RES TECH'!$M:$M,'RES TECH'!$A:$A)&amp;" "&amp;_xlfn.XLOOKUP($C330,'RES TECH'!$M:$M,'RES TECH'!$B:$B)&amp;" "&amp;_xlfn.XLOOKUP($C330,'RES TECH'!$M:$M,'RES TECH'!$C:$C)&amp;" "&amp;_xlfn.XLOOKUP($C330,'RES TECH'!$M:$M,'RES TECH'!$D:$D)&amp;" "&amp;_xlfn.XLOOKUP($C330,'RES TECH'!$M:$M,'RES TECH'!$E:$E)&amp;" "&amp;_xlfn.XLOOKUP($C330,'RES TECH'!$M:$M,'RES TECH'!$F:$F)&amp;" "&amp;_xlfn.XLOOKUP($C330,'RES TECH'!$M:$M,'RES TECH'!$G:$G)&amp;" "&amp;_xlfn.XLOOKUP($C330,'RES TECH'!$M:$M,'RES TECH'!$H:$H)</f>
        <v>Residential House Low Income Old Freezing  U4 Electricity</v>
      </c>
      <c r="E330" t="str">
        <f t="shared" si="5"/>
        <v>TJ</v>
      </c>
      <c r="F330" s="12" t="str">
        <f>IF(B330="*","*",_xlfn.XLOOKUP($C330,'RES TECH'!$M:$M,'RES TECH'!$R:$R))</f>
        <v>TJa</v>
      </c>
    </row>
    <row r="331" spans="2:6" x14ac:dyDescent="0.25">
      <c r="B331" t="str">
        <f>IF('RES TECH'!N329=1,"PRE","*")</f>
        <v>PRE</v>
      </c>
      <c r="C331" t="str">
        <f>'RES TECH'!M329</f>
        <v>RESHOULOOldCK2NGA20</v>
      </c>
      <c r="D331" t="str">
        <f>_xlfn.XLOOKUP($C331,'RES TECH'!$M:$M,'RES TECH'!$A:$A)&amp;" "&amp;_xlfn.XLOOKUP($C331,'RES TECH'!$M:$M,'RES TECH'!$B:$B)&amp;" "&amp;_xlfn.XLOOKUP($C331,'RES TECH'!$M:$M,'RES TECH'!$C:$C)&amp;" "&amp;_xlfn.XLOOKUP($C331,'RES TECH'!$M:$M,'RES TECH'!$D:$D)&amp;" "&amp;_xlfn.XLOOKUP($C331,'RES TECH'!$M:$M,'RES TECH'!$E:$E)&amp;" "&amp;_xlfn.XLOOKUP($C331,'RES TECH'!$M:$M,'RES TECH'!$F:$F)&amp;" "&amp;_xlfn.XLOOKUP($C331,'RES TECH'!$M:$M,'RES TECH'!$G:$G)&amp;" "&amp;_xlfn.XLOOKUP($C331,'RES TECH'!$M:$M,'RES TECH'!$H:$H)</f>
        <v>Residential House Low Income Old Cooking  2 Natural gas</v>
      </c>
      <c r="E331" t="str">
        <f t="shared" si="5"/>
        <v>TJ</v>
      </c>
      <c r="F331" s="12" t="str">
        <f>IF(B331="*","*",_xlfn.XLOOKUP($C331,'RES TECH'!$M:$M,'RES TECH'!$R:$R))</f>
        <v>TJa</v>
      </c>
    </row>
    <row r="332" spans="2:6" x14ac:dyDescent="0.25">
      <c r="B332" t="str">
        <f>IF('RES TECH'!N330=1,"PRE","*")</f>
        <v>PRE</v>
      </c>
      <c r="C332" t="str">
        <f>'RES TECH'!M330</f>
        <v>RESHOULOOldCK4NGA20</v>
      </c>
      <c r="D332" t="str">
        <f>_xlfn.XLOOKUP($C332,'RES TECH'!$M:$M,'RES TECH'!$A:$A)&amp;" "&amp;_xlfn.XLOOKUP($C332,'RES TECH'!$M:$M,'RES TECH'!$B:$B)&amp;" "&amp;_xlfn.XLOOKUP($C332,'RES TECH'!$M:$M,'RES TECH'!$C:$C)&amp;" "&amp;_xlfn.XLOOKUP($C332,'RES TECH'!$M:$M,'RES TECH'!$D:$D)&amp;" "&amp;_xlfn.XLOOKUP($C332,'RES TECH'!$M:$M,'RES TECH'!$E:$E)&amp;" "&amp;_xlfn.XLOOKUP($C332,'RES TECH'!$M:$M,'RES TECH'!$F:$F)&amp;" "&amp;_xlfn.XLOOKUP($C332,'RES TECH'!$M:$M,'RES TECH'!$G:$G)&amp;" "&amp;_xlfn.XLOOKUP($C332,'RES TECH'!$M:$M,'RES TECH'!$H:$H)</f>
        <v>Residential House Low Income Old Cooking  4 Natural gas</v>
      </c>
      <c r="E332" t="str">
        <f t="shared" si="5"/>
        <v>TJ</v>
      </c>
      <c r="F332" s="12" t="str">
        <f>IF(B332="*","*",_xlfn.XLOOKUP($C332,'RES TECH'!$M:$M,'RES TECH'!$R:$R))</f>
        <v>TJa</v>
      </c>
    </row>
    <row r="333" spans="2:6" x14ac:dyDescent="0.25">
      <c r="B333" t="str">
        <f>IF('RES TECH'!N331=1,"PRE","*")</f>
        <v>PRE</v>
      </c>
      <c r="C333" t="str">
        <f>'RES TECH'!M331</f>
        <v>RESHOULOOldCK2LPG20</v>
      </c>
      <c r="D333" t="str">
        <f>_xlfn.XLOOKUP($C333,'RES TECH'!$M:$M,'RES TECH'!$A:$A)&amp;" "&amp;_xlfn.XLOOKUP($C333,'RES TECH'!$M:$M,'RES TECH'!$B:$B)&amp;" "&amp;_xlfn.XLOOKUP($C333,'RES TECH'!$M:$M,'RES TECH'!$C:$C)&amp;" "&amp;_xlfn.XLOOKUP($C333,'RES TECH'!$M:$M,'RES TECH'!$D:$D)&amp;" "&amp;_xlfn.XLOOKUP($C333,'RES TECH'!$M:$M,'RES TECH'!$E:$E)&amp;" "&amp;_xlfn.XLOOKUP($C333,'RES TECH'!$M:$M,'RES TECH'!$F:$F)&amp;" "&amp;_xlfn.XLOOKUP($C333,'RES TECH'!$M:$M,'RES TECH'!$G:$G)&amp;" "&amp;_xlfn.XLOOKUP($C333,'RES TECH'!$M:$M,'RES TECH'!$H:$H)</f>
        <v>Residential House Low Income Old Cooking  2 LPG</v>
      </c>
      <c r="E333" t="str">
        <f t="shared" si="5"/>
        <v>TJ</v>
      </c>
      <c r="F333" s="12" t="str">
        <f>IF(B333="*","*",_xlfn.XLOOKUP($C333,'RES TECH'!$M:$M,'RES TECH'!$R:$R))</f>
        <v>TJa</v>
      </c>
    </row>
    <row r="334" spans="2:6" x14ac:dyDescent="0.25">
      <c r="B334" t="str">
        <f>IF('RES TECH'!N332=1,"PRE","*")</f>
        <v>PRE</v>
      </c>
      <c r="C334" t="str">
        <f>'RES TECH'!M332</f>
        <v>RESHOULOOldCK4LPG20</v>
      </c>
      <c r="D334" t="str">
        <f>_xlfn.XLOOKUP($C334,'RES TECH'!$M:$M,'RES TECH'!$A:$A)&amp;" "&amp;_xlfn.XLOOKUP($C334,'RES TECH'!$M:$M,'RES TECH'!$B:$B)&amp;" "&amp;_xlfn.XLOOKUP($C334,'RES TECH'!$M:$M,'RES TECH'!$C:$C)&amp;" "&amp;_xlfn.XLOOKUP($C334,'RES TECH'!$M:$M,'RES TECH'!$D:$D)&amp;" "&amp;_xlfn.XLOOKUP($C334,'RES TECH'!$M:$M,'RES TECH'!$E:$E)&amp;" "&amp;_xlfn.XLOOKUP($C334,'RES TECH'!$M:$M,'RES TECH'!$F:$F)&amp;" "&amp;_xlfn.XLOOKUP($C334,'RES TECH'!$M:$M,'RES TECH'!$G:$G)&amp;" "&amp;_xlfn.XLOOKUP($C334,'RES TECH'!$M:$M,'RES TECH'!$H:$H)</f>
        <v>Residential House Low Income Old Cooking  4 LPG</v>
      </c>
      <c r="E334" t="str">
        <f t="shared" si="5"/>
        <v>TJ</v>
      </c>
      <c r="F334" s="12" t="str">
        <f>IF(B334="*","*",_xlfn.XLOOKUP($C334,'RES TECH'!$M:$M,'RES TECH'!$R:$R))</f>
        <v>TJa</v>
      </c>
    </row>
    <row r="335" spans="2:6" x14ac:dyDescent="0.25">
      <c r="B335" t="str">
        <f>IF('RES TECH'!N333=1,"PRE","*")</f>
        <v>PRE</v>
      </c>
      <c r="C335" t="str">
        <f>'RES TECH'!M333</f>
        <v>RESHOULOOldCK2ELC20</v>
      </c>
      <c r="D335" t="str">
        <f>_xlfn.XLOOKUP($C335,'RES TECH'!$M:$M,'RES TECH'!$A:$A)&amp;" "&amp;_xlfn.XLOOKUP($C335,'RES TECH'!$M:$M,'RES TECH'!$B:$B)&amp;" "&amp;_xlfn.XLOOKUP($C335,'RES TECH'!$M:$M,'RES TECH'!$C:$C)&amp;" "&amp;_xlfn.XLOOKUP($C335,'RES TECH'!$M:$M,'RES TECH'!$D:$D)&amp;" "&amp;_xlfn.XLOOKUP($C335,'RES TECH'!$M:$M,'RES TECH'!$E:$E)&amp;" "&amp;_xlfn.XLOOKUP($C335,'RES TECH'!$M:$M,'RES TECH'!$F:$F)&amp;" "&amp;_xlfn.XLOOKUP($C335,'RES TECH'!$M:$M,'RES TECH'!$G:$G)&amp;" "&amp;_xlfn.XLOOKUP($C335,'RES TECH'!$M:$M,'RES TECH'!$H:$H)</f>
        <v>Residential House Low Income Old Cooking  2 Electricity</v>
      </c>
      <c r="E335" t="str">
        <f t="shared" si="5"/>
        <v>TJ</v>
      </c>
      <c r="F335" s="12" t="str">
        <f>IF(B335="*","*",_xlfn.XLOOKUP($C335,'RES TECH'!$M:$M,'RES TECH'!$R:$R))</f>
        <v>TJa</v>
      </c>
    </row>
    <row r="336" spans="2:6" x14ac:dyDescent="0.25">
      <c r="B336" t="str">
        <f>IF('RES TECH'!N334=1,"PRE","*")</f>
        <v>PRE</v>
      </c>
      <c r="C336" t="str">
        <f>'RES TECH'!M334</f>
        <v>RESHOULOOldCWF4ELC30</v>
      </c>
      <c r="D336" t="str">
        <f>_xlfn.XLOOKUP($C336,'RES TECH'!$M:$M,'RES TECH'!$A:$A)&amp;" "&amp;_xlfn.XLOOKUP($C336,'RES TECH'!$M:$M,'RES TECH'!$B:$B)&amp;" "&amp;_xlfn.XLOOKUP($C336,'RES TECH'!$M:$M,'RES TECH'!$C:$C)&amp;" "&amp;_xlfn.XLOOKUP($C336,'RES TECH'!$M:$M,'RES TECH'!$D:$D)&amp;" "&amp;_xlfn.XLOOKUP($C336,'RES TECH'!$M:$M,'RES TECH'!$E:$E)&amp;" "&amp;_xlfn.XLOOKUP($C336,'RES TECH'!$M:$M,'RES TECH'!$F:$F)&amp;" "&amp;_xlfn.XLOOKUP($C336,'RES TECH'!$M:$M,'RES TECH'!$G:$G)&amp;" "&amp;_xlfn.XLOOKUP($C336,'RES TECH'!$M:$M,'RES TECH'!$H:$H)</f>
        <v>Residential House Low Income Old Clothes washing  F4 Electricity</v>
      </c>
      <c r="E336" t="str">
        <f t="shared" si="5"/>
        <v>TJ</v>
      </c>
      <c r="F336" s="12" t="str">
        <f>IF(B336="*","*",_xlfn.XLOOKUP($C336,'RES TECH'!$M:$M,'RES TECH'!$R:$R))</f>
        <v>TJa</v>
      </c>
    </row>
    <row r="337" spans="2:6" x14ac:dyDescent="0.25">
      <c r="B337" t="str">
        <f>IF('RES TECH'!N335=1,"PRE","*")</f>
        <v>PRE</v>
      </c>
      <c r="C337" t="str">
        <f>'RES TECH'!M335</f>
        <v>RESHOULOOldCWT1ELC20</v>
      </c>
      <c r="D337" t="str">
        <f>_xlfn.XLOOKUP($C337,'RES TECH'!$M:$M,'RES TECH'!$A:$A)&amp;" "&amp;_xlfn.XLOOKUP($C337,'RES TECH'!$M:$M,'RES TECH'!$B:$B)&amp;" "&amp;_xlfn.XLOOKUP($C337,'RES TECH'!$M:$M,'RES TECH'!$C:$C)&amp;" "&amp;_xlfn.XLOOKUP($C337,'RES TECH'!$M:$M,'RES TECH'!$D:$D)&amp;" "&amp;_xlfn.XLOOKUP($C337,'RES TECH'!$M:$M,'RES TECH'!$E:$E)&amp;" "&amp;_xlfn.XLOOKUP($C337,'RES TECH'!$M:$M,'RES TECH'!$F:$F)&amp;" "&amp;_xlfn.XLOOKUP($C337,'RES TECH'!$M:$M,'RES TECH'!$G:$G)&amp;" "&amp;_xlfn.XLOOKUP($C337,'RES TECH'!$M:$M,'RES TECH'!$H:$H)</f>
        <v>Residential House Low Income Old Clothes washing  T1 Electricity</v>
      </c>
      <c r="E337" t="str">
        <f t="shared" si="5"/>
        <v>TJ</v>
      </c>
      <c r="F337" s="12" t="str">
        <f>IF(B337="*","*",_xlfn.XLOOKUP($C337,'RES TECH'!$M:$M,'RES TECH'!$R:$R))</f>
        <v>TJa</v>
      </c>
    </row>
    <row r="338" spans="2:6" x14ac:dyDescent="0.25">
      <c r="B338" t="str">
        <f>IF('RES TECH'!N336=1,"PRE","*")</f>
        <v>*</v>
      </c>
      <c r="C338" t="str">
        <f>'RES TECH'!M336</f>
        <v>RESHOULOOldCWT2ELC20</v>
      </c>
      <c r="D338" t="str">
        <f>_xlfn.XLOOKUP($C338,'RES TECH'!$M:$M,'RES TECH'!$A:$A)&amp;" "&amp;_xlfn.XLOOKUP($C338,'RES TECH'!$M:$M,'RES TECH'!$B:$B)&amp;" "&amp;_xlfn.XLOOKUP($C338,'RES TECH'!$M:$M,'RES TECH'!$C:$C)&amp;" "&amp;_xlfn.XLOOKUP($C338,'RES TECH'!$M:$M,'RES TECH'!$D:$D)&amp;" "&amp;_xlfn.XLOOKUP($C338,'RES TECH'!$M:$M,'RES TECH'!$E:$E)&amp;" "&amp;_xlfn.XLOOKUP($C338,'RES TECH'!$M:$M,'RES TECH'!$F:$F)&amp;" "&amp;_xlfn.XLOOKUP($C338,'RES TECH'!$M:$M,'RES TECH'!$G:$G)&amp;" "&amp;_xlfn.XLOOKUP($C338,'RES TECH'!$M:$M,'RES TECH'!$H:$H)</f>
        <v>Residential House Low Income Old Clothes washing  T2 Electricity</v>
      </c>
      <c r="E338" t="str">
        <f t="shared" si="5"/>
        <v>*</v>
      </c>
      <c r="F338" s="12" t="str">
        <f>IF(B338="*","*",_xlfn.XLOOKUP($C338,'RES TECH'!$M:$M,'RES TECH'!$R:$R))</f>
        <v>*</v>
      </c>
    </row>
    <row r="339" spans="2:6" x14ac:dyDescent="0.25">
      <c r="B339" t="str">
        <f>IF('RES TECH'!N337=1,"PRE","*")</f>
        <v>PRE</v>
      </c>
      <c r="C339" t="str">
        <f>'RES TECH'!M337</f>
        <v>RESHOULOOldCWT2ELC20</v>
      </c>
      <c r="D339" t="str">
        <f>_xlfn.XLOOKUP($C339,'RES TECH'!$M:$M,'RES TECH'!$A:$A)&amp;" "&amp;_xlfn.XLOOKUP($C339,'RES TECH'!$M:$M,'RES TECH'!$B:$B)&amp;" "&amp;_xlfn.XLOOKUP($C339,'RES TECH'!$M:$M,'RES TECH'!$C:$C)&amp;" "&amp;_xlfn.XLOOKUP($C339,'RES TECH'!$M:$M,'RES TECH'!$D:$D)&amp;" "&amp;_xlfn.XLOOKUP($C339,'RES TECH'!$M:$M,'RES TECH'!$E:$E)&amp;" "&amp;_xlfn.XLOOKUP($C339,'RES TECH'!$M:$M,'RES TECH'!$F:$F)&amp;" "&amp;_xlfn.XLOOKUP($C339,'RES TECH'!$M:$M,'RES TECH'!$G:$G)&amp;" "&amp;_xlfn.XLOOKUP($C339,'RES TECH'!$M:$M,'RES TECH'!$H:$H)</f>
        <v>Residential House Low Income Old Clothes washing  T2 Electricity</v>
      </c>
      <c r="E339" t="str">
        <f t="shared" si="5"/>
        <v>TJ</v>
      </c>
      <c r="F339" s="12" t="str">
        <f>IF(B339="*","*",_xlfn.XLOOKUP($C339,'RES TECH'!$M:$M,'RES TECH'!$R:$R))</f>
        <v>TJa</v>
      </c>
    </row>
    <row r="340" spans="2:6" x14ac:dyDescent="0.25">
      <c r="B340" t="str">
        <f>IF('RES TECH'!N338=1,"PRE","*")</f>
        <v>PRE</v>
      </c>
      <c r="C340" t="str">
        <f>'RES TECH'!M338</f>
        <v>RESHOULOOldCWT3ELC20</v>
      </c>
      <c r="D340" t="str">
        <f>_xlfn.XLOOKUP($C340,'RES TECH'!$M:$M,'RES TECH'!$A:$A)&amp;" "&amp;_xlfn.XLOOKUP($C340,'RES TECH'!$M:$M,'RES TECH'!$B:$B)&amp;" "&amp;_xlfn.XLOOKUP($C340,'RES TECH'!$M:$M,'RES TECH'!$C:$C)&amp;" "&amp;_xlfn.XLOOKUP($C340,'RES TECH'!$M:$M,'RES TECH'!$D:$D)&amp;" "&amp;_xlfn.XLOOKUP($C340,'RES TECH'!$M:$M,'RES TECH'!$E:$E)&amp;" "&amp;_xlfn.XLOOKUP($C340,'RES TECH'!$M:$M,'RES TECH'!$F:$F)&amp;" "&amp;_xlfn.XLOOKUP($C340,'RES TECH'!$M:$M,'RES TECH'!$G:$G)&amp;" "&amp;_xlfn.XLOOKUP($C340,'RES TECH'!$M:$M,'RES TECH'!$H:$H)</f>
        <v>Residential House Low Income Old Clothes washing  T3 Electricity</v>
      </c>
      <c r="E340" t="str">
        <f t="shared" si="5"/>
        <v>TJ</v>
      </c>
      <c r="F340" s="12" t="str">
        <f>IF(B340="*","*",_xlfn.XLOOKUP($C340,'RES TECH'!$M:$M,'RES TECH'!$R:$R))</f>
        <v>TJa</v>
      </c>
    </row>
    <row r="341" spans="2:6" x14ac:dyDescent="0.25">
      <c r="B341" t="str">
        <f>IF('RES TECH'!N339=1,"PRE","*")</f>
        <v>PRE</v>
      </c>
      <c r="C341" t="str">
        <f>'RES TECH'!M339</f>
        <v>RESHOULOOldCWT4ELC20</v>
      </c>
      <c r="D341" t="str">
        <f>_xlfn.XLOOKUP($C341,'RES TECH'!$M:$M,'RES TECH'!$A:$A)&amp;" "&amp;_xlfn.XLOOKUP($C341,'RES TECH'!$M:$M,'RES TECH'!$B:$B)&amp;" "&amp;_xlfn.XLOOKUP($C341,'RES TECH'!$M:$M,'RES TECH'!$C:$C)&amp;" "&amp;_xlfn.XLOOKUP($C341,'RES TECH'!$M:$M,'RES TECH'!$D:$D)&amp;" "&amp;_xlfn.XLOOKUP($C341,'RES TECH'!$M:$M,'RES TECH'!$E:$E)&amp;" "&amp;_xlfn.XLOOKUP($C341,'RES TECH'!$M:$M,'RES TECH'!$F:$F)&amp;" "&amp;_xlfn.XLOOKUP($C341,'RES TECH'!$M:$M,'RES TECH'!$G:$G)&amp;" "&amp;_xlfn.XLOOKUP($C341,'RES TECH'!$M:$M,'RES TECH'!$H:$H)</f>
        <v>Residential House Low Income Old Clothes washing  T4 Electricity</v>
      </c>
      <c r="E341" t="str">
        <f t="shared" si="5"/>
        <v>TJ</v>
      </c>
      <c r="F341" s="12" t="str">
        <f>IF(B341="*","*",_xlfn.XLOOKUP($C341,'RES TECH'!$M:$M,'RES TECH'!$R:$R))</f>
        <v>TJa</v>
      </c>
    </row>
    <row r="342" spans="2:6" x14ac:dyDescent="0.25">
      <c r="B342" t="str">
        <f>IF('RES TECH'!N340=1,"PRE","*")</f>
        <v>PRE</v>
      </c>
      <c r="C342" t="str">
        <f>'RES TECH'!M340</f>
        <v>RESHOULOOldCWF1ELC20</v>
      </c>
      <c r="D342" t="str">
        <f>_xlfn.XLOOKUP($C342,'RES TECH'!$M:$M,'RES TECH'!$A:$A)&amp;" "&amp;_xlfn.XLOOKUP($C342,'RES TECH'!$M:$M,'RES TECH'!$B:$B)&amp;" "&amp;_xlfn.XLOOKUP($C342,'RES TECH'!$M:$M,'RES TECH'!$C:$C)&amp;" "&amp;_xlfn.XLOOKUP($C342,'RES TECH'!$M:$M,'RES TECH'!$D:$D)&amp;" "&amp;_xlfn.XLOOKUP($C342,'RES TECH'!$M:$M,'RES TECH'!$E:$E)&amp;" "&amp;_xlfn.XLOOKUP($C342,'RES TECH'!$M:$M,'RES TECH'!$F:$F)&amp;" "&amp;_xlfn.XLOOKUP($C342,'RES TECH'!$M:$M,'RES TECH'!$G:$G)&amp;" "&amp;_xlfn.XLOOKUP($C342,'RES TECH'!$M:$M,'RES TECH'!$H:$H)</f>
        <v>Residential House Low Income Old Clothes washing  F1 Electricity</v>
      </c>
      <c r="E342" t="str">
        <f t="shared" si="5"/>
        <v>TJ</v>
      </c>
      <c r="F342" s="12" t="str">
        <f>IF(B342="*","*",_xlfn.XLOOKUP($C342,'RES TECH'!$M:$M,'RES TECH'!$R:$R))</f>
        <v>TJa</v>
      </c>
    </row>
    <row r="343" spans="2:6" x14ac:dyDescent="0.25">
      <c r="B343" t="str">
        <f>IF('RES TECH'!N341=1,"PRE","*")</f>
        <v>PRE</v>
      </c>
      <c r="C343" t="str">
        <f>'RES TECH'!M341</f>
        <v>RESHOULOOldCWF2ELC20</v>
      </c>
      <c r="D343" t="str">
        <f>_xlfn.XLOOKUP($C343,'RES TECH'!$M:$M,'RES TECH'!$A:$A)&amp;" "&amp;_xlfn.XLOOKUP($C343,'RES TECH'!$M:$M,'RES TECH'!$B:$B)&amp;" "&amp;_xlfn.XLOOKUP($C343,'RES TECH'!$M:$M,'RES TECH'!$C:$C)&amp;" "&amp;_xlfn.XLOOKUP($C343,'RES TECH'!$M:$M,'RES TECH'!$D:$D)&amp;" "&amp;_xlfn.XLOOKUP($C343,'RES TECH'!$M:$M,'RES TECH'!$E:$E)&amp;" "&amp;_xlfn.XLOOKUP($C343,'RES TECH'!$M:$M,'RES TECH'!$F:$F)&amp;" "&amp;_xlfn.XLOOKUP($C343,'RES TECH'!$M:$M,'RES TECH'!$G:$G)&amp;" "&amp;_xlfn.XLOOKUP($C343,'RES TECH'!$M:$M,'RES TECH'!$H:$H)</f>
        <v>Residential House Low Income Old Clothes washing  F2 Electricity</v>
      </c>
      <c r="E343" t="str">
        <f t="shared" si="5"/>
        <v>TJ</v>
      </c>
      <c r="F343" s="12" t="str">
        <f>IF(B343="*","*",_xlfn.XLOOKUP($C343,'RES TECH'!$M:$M,'RES TECH'!$R:$R))</f>
        <v>TJa</v>
      </c>
    </row>
    <row r="344" spans="2:6" x14ac:dyDescent="0.25">
      <c r="B344" t="str">
        <f>IF('RES TECH'!N342=1,"PRE","*")</f>
        <v>PRE</v>
      </c>
      <c r="C344" t="str">
        <f>'RES TECH'!M342</f>
        <v>RESHOULOOldCWF2ELC30</v>
      </c>
      <c r="D344" t="str">
        <f>_xlfn.XLOOKUP($C344,'RES TECH'!$M:$M,'RES TECH'!$A:$A)&amp;" "&amp;_xlfn.XLOOKUP($C344,'RES TECH'!$M:$M,'RES TECH'!$B:$B)&amp;" "&amp;_xlfn.XLOOKUP($C344,'RES TECH'!$M:$M,'RES TECH'!$C:$C)&amp;" "&amp;_xlfn.XLOOKUP($C344,'RES TECH'!$M:$M,'RES TECH'!$D:$D)&amp;" "&amp;_xlfn.XLOOKUP($C344,'RES TECH'!$M:$M,'RES TECH'!$E:$E)&amp;" "&amp;_xlfn.XLOOKUP($C344,'RES TECH'!$M:$M,'RES TECH'!$F:$F)&amp;" "&amp;_xlfn.XLOOKUP($C344,'RES TECH'!$M:$M,'RES TECH'!$G:$G)&amp;" "&amp;_xlfn.XLOOKUP($C344,'RES TECH'!$M:$M,'RES TECH'!$H:$H)</f>
        <v>Residential House Low Income Old Clothes washing  F2 Electricity</v>
      </c>
      <c r="E344" t="str">
        <f t="shared" si="5"/>
        <v>TJ</v>
      </c>
      <c r="F344" s="12" t="str">
        <f>IF(B344="*","*",_xlfn.XLOOKUP($C344,'RES TECH'!$M:$M,'RES TECH'!$R:$R))</f>
        <v>TJa</v>
      </c>
    </row>
    <row r="345" spans="2:6" x14ac:dyDescent="0.25">
      <c r="B345" t="str">
        <f>IF('RES TECH'!N343=1,"PRE","*")</f>
        <v>PRE</v>
      </c>
      <c r="C345" t="str">
        <f>'RES TECH'!M343</f>
        <v>RESHOULOOldCWF3ELC20</v>
      </c>
      <c r="D345" t="str">
        <f>_xlfn.XLOOKUP($C345,'RES TECH'!$M:$M,'RES TECH'!$A:$A)&amp;" "&amp;_xlfn.XLOOKUP($C345,'RES TECH'!$M:$M,'RES TECH'!$B:$B)&amp;" "&amp;_xlfn.XLOOKUP($C345,'RES TECH'!$M:$M,'RES TECH'!$C:$C)&amp;" "&amp;_xlfn.XLOOKUP($C345,'RES TECH'!$M:$M,'RES TECH'!$D:$D)&amp;" "&amp;_xlfn.XLOOKUP($C345,'RES TECH'!$M:$M,'RES TECH'!$E:$E)&amp;" "&amp;_xlfn.XLOOKUP($C345,'RES TECH'!$M:$M,'RES TECH'!$F:$F)&amp;" "&amp;_xlfn.XLOOKUP($C345,'RES TECH'!$M:$M,'RES TECH'!$G:$G)&amp;" "&amp;_xlfn.XLOOKUP($C345,'RES TECH'!$M:$M,'RES TECH'!$H:$H)</f>
        <v>Residential House Low Income Old Clothes washing  F3 Electricity</v>
      </c>
      <c r="E345" t="str">
        <f t="shared" si="5"/>
        <v>TJ</v>
      </c>
      <c r="F345" s="12" t="str">
        <f>IF(B345="*","*",_xlfn.XLOOKUP($C345,'RES TECH'!$M:$M,'RES TECH'!$R:$R))</f>
        <v>TJa</v>
      </c>
    </row>
    <row r="346" spans="2:6" x14ac:dyDescent="0.25">
      <c r="B346" t="str">
        <f>IF('RES TECH'!N344=1,"PRE","*")</f>
        <v>*</v>
      </c>
      <c r="C346" t="str">
        <f>'RES TECH'!M344</f>
        <v>RESHOULOOldCWF4ELC20</v>
      </c>
      <c r="D346" t="str">
        <f>_xlfn.XLOOKUP($C346,'RES TECH'!$M:$M,'RES TECH'!$A:$A)&amp;" "&amp;_xlfn.XLOOKUP($C346,'RES TECH'!$M:$M,'RES TECH'!$B:$B)&amp;" "&amp;_xlfn.XLOOKUP($C346,'RES TECH'!$M:$M,'RES TECH'!$C:$C)&amp;" "&amp;_xlfn.XLOOKUP($C346,'RES TECH'!$M:$M,'RES TECH'!$D:$D)&amp;" "&amp;_xlfn.XLOOKUP($C346,'RES TECH'!$M:$M,'RES TECH'!$E:$E)&amp;" "&amp;_xlfn.XLOOKUP($C346,'RES TECH'!$M:$M,'RES TECH'!$F:$F)&amp;" "&amp;_xlfn.XLOOKUP($C346,'RES TECH'!$M:$M,'RES TECH'!$G:$G)&amp;" "&amp;_xlfn.XLOOKUP($C346,'RES TECH'!$M:$M,'RES TECH'!$H:$H)</f>
        <v>Residential House Low Income Old Clothes washing  F4 Electricity</v>
      </c>
      <c r="E346" t="str">
        <f t="shared" si="5"/>
        <v>*</v>
      </c>
      <c r="F346" s="12" t="str">
        <f>IF(B346="*","*",_xlfn.XLOOKUP($C346,'RES TECH'!$M:$M,'RES TECH'!$R:$R))</f>
        <v>*</v>
      </c>
    </row>
    <row r="347" spans="2:6" x14ac:dyDescent="0.25">
      <c r="B347" t="str">
        <f>IF('RES TECH'!N345=1,"PRE","*")</f>
        <v>PRE</v>
      </c>
      <c r="C347" t="str">
        <f>'RES TECH'!M345</f>
        <v>RESHOULOOldCWF4ELC20</v>
      </c>
      <c r="D347" t="str">
        <f>_xlfn.XLOOKUP($C347,'RES TECH'!$M:$M,'RES TECH'!$A:$A)&amp;" "&amp;_xlfn.XLOOKUP($C347,'RES TECH'!$M:$M,'RES TECH'!$B:$B)&amp;" "&amp;_xlfn.XLOOKUP($C347,'RES TECH'!$M:$M,'RES TECH'!$C:$C)&amp;" "&amp;_xlfn.XLOOKUP($C347,'RES TECH'!$M:$M,'RES TECH'!$D:$D)&amp;" "&amp;_xlfn.XLOOKUP($C347,'RES TECH'!$M:$M,'RES TECH'!$E:$E)&amp;" "&amp;_xlfn.XLOOKUP($C347,'RES TECH'!$M:$M,'RES TECH'!$F:$F)&amp;" "&amp;_xlfn.XLOOKUP($C347,'RES TECH'!$M:$M,'RES TECH'!$G:$G)&amp;" "&amp;_xlfn.XLOOKUP($C347,'RES TECH'!$M:$M,'RES TECH'!$H:$H)</f>
        <v>Residential House Low Income Old Clothes washing  F4 Electricity</v>
      </c>
      <c r="E347" t="str">
        <f t="shared" si="5"/>
        <v>TJ</v>
      </c>
      <c r="F347" s="12" t="str">
        <f>IF(B347="*","*",_xlfn.XLOOKUP($C347,'RES TECH'!$M:$M,'RES TECH'!$R:$R))</f>
        <v>TJa</v>
      </c>
    </row>
    <row r="348" spans="2:6" x14ac:dyDescent="0.25">
      <c r="B348" t="str">
        <f>IF('RES TECH'!N346=1,"PRE","*")</f>
        <v>PRE</v>
      </c>
      <c r="C348" t="str">
        <f>'RES TECH'!M346</f>
        <v>RESHOULOOldCD1NGA20</v>
      </c>
      <c r="D348" t="str">
        <f>_xlfn.XLOOKUP($C348,'RES TECH'!$M:$M,'RES TECH'!$A:$A)&amp;" "&amp;_xlfn.XLOOKUP($C348,'RES TECH'!$M:$M,'RES TECH'!$B:$B)&amp;" "&amp;_xlfn.XLOOKUP($C348,'RES TECH'!$M:$M,'RES TECH'!$C:$C)&amp;" "&amp;_xlfn.XLOOKUP($C348,'RES TECH'!$M:$M,'RES TECH'!$D:$D)&amp;" "&amp;_xlfn.XLOOKUP($C348,'RES TECH'!$M:$M,'RES TECH'!$E:$E)&amp;" "&amp;_xlfn.XLOOKUP($C348,'RES TECH'!$M:$M,'RES TECH'!$F:$F)&amp;" "&amp;_xlfn.XLOOKUP($C348,'RES TECH'!$M:$M,'RES TECH'!$G:$G)&amp;" "&amp;_xlfn.XLOOKUP($C348,'RES TECH'!$M:$M,'RES TECH'!$H:$H)</f>
        <v>Residential House Low Income Old Clothes drying  1 Natural gas</v>
      </c>
      <c r="E348" t="str">
        <f t="shared" si="5"/>
        <v>TJ</v>
      </c>
      <c r="F348" s="12" t="str">
        <f>IF(B348="*","*",_xlfn.XLOOKUP($C348,'RES TECH'!$M:$M,'RES TECH'!$R:$R))</f>
        <v>TJa</v>
      </c>
    </row>
    <row r="349" spans="2:6" x14ac:dyDescent="0.25">
      <c r="B349" t="str">
        <f>IF('RES TECH'!N347=1,"PRE","*")</f>
        <v>PRE</v>
      </c>
      <c r="C349" t="str">
        <f>'RES TECH'!M347</f>
        <v>RESHOULOOldCD2NGA20</v>
      </c>
      <c r="D349" t="str">
        <f>_xlfn.XLOOKUP($C349,'RES TECH'!$M:$M,'RES TECH'!$A:$A)&amp;" "&amp;_xlfn.XLOOKUP($C349,'RES TECH'!$M:$M,'RES TECH'!$B:$B)&amp;" "&amp;_xlfn.XLOOKUP($C349,'RES TECH'!$M:$M,'RES TECH'!$C:$C)&amp;" "&amp;_xlfn.XLOOKUP($C349,'RES TECH'!$M:$M,'RES TECH'!$D:$D)&amp;" "&amp;_xlfn.XLOOKUP($C349,'RES TECH'!$M:$M,'RES TECH'!$E:$E)&amp;" "&amp;_xlfn.XLOOKUP($C349,'RES TECH'!$M:$M,'RES TECH'!$F:$F)&amp;" "&amp;_xlfn.XLOOKUP($C349,'RES TECH'!$M:$M,'RES TECH'!$G:$G)&amp;" "&amp;_xlfn.XLOOKUP($C349,'RES TECH'!$M:$M,'RES TECH'!$H:$H)</f>
        <v>Residential House Low Income Old Clothes drying  2 Natural gas</v>
      </c>
      <c r="E349" t="str">
        <f t="shared" si="5"/>
        <v>TJ</v>
      </c>
      <c r="F349" s="12" t="str">
        <f>IF(B349="*","*",_xlfn.XLOOKUP($C349,'RES TECH'!$M:$M,'RES TECH'!$R:$R))</f>
        <v>TJa</v>
      </c>
    </row>
    <row r="350" spans="2:6" x14ac:dyDescent="0.25">
      <c r="B350" t="str">
        <f>IF('RES TECH'!N348=1,"PRE","*")</f>
        <v>PRE</v>
      </c>
      <c r="C350" t="str">
        <f>'RES TECH'!M348</f>
        <v>RESHOULOOldCD3NGA20</v>
      </c>
      <c r="D350" t="str">
        <f>_xlfn.XLOOKUP($C350,'RES TECH'!$M:$M,'RES TECH'!$A:$A)&amp;" "&amp;_xlfn.XLOOKUP($C350,'RES TECH'!$M:$M,'RES TECH'!$B:$B)&amp;" "&amp;_xlfn.XLOOKUP($C350,'RES TECH'!$M:$M,'RES TECH'!$C:$C)&amp;" "&amp;_xlfn.XLOOKUP($C350,'RES TECH'!$M:$M,'RES TECH'!$D:$D)&amp;" "&amp;_xlfn.XLOOKUP($C350,'RES TECH'!$M:$M,'RES TECH'!$E:$E)&amp;" "&amp;_xlfn.XLOOKUP($C350,'RES TECH'!$M:$M,'RES TECH'!$F:$F)&amp;" "&amp;_xlfn.XLOOKUP($C350,'RES TECH'!$M:$M,'RES TECH'!$G:$G)&amp;" "&amp;_xlfn.XLOOKUP($C350,'RES TECH'!$M:$M,'RES TECH'!$H:$H)</f>
        <v>Residential House Low Income Old Clothes drying  3 Natural gas</v>
      </c>
      <c r="E350" t="str">
        <f t="shared" si="5"/>
        <v>TJ</v>
      </c>
      <c r="F350" s="12" t="str">
        <f>IF(B350="*","*",_xlfn.XLOOKUP($C350,'RES TECH'!$M:$M,'RES TECH'!$R:$R))</f>
        <v>TJa</v>
      </c>
    </row>
    <row r="351" spans="2:6" x14ac:dyDescent="0.25">
      <c r="B351" t="str">
        <f>IF('RES TECH'!N349=1,"PRE","*")</f>
        <v>PRE</v>
      </c>
      <c r="C351" t="str">
        <f>'RES TECH'!M349</f>
        <v>RESHOULOOldCD4NGA20</v>
      </c>
      <c r="D351" t="str">
        <f>_xlfn.XLOOKUP($C351,'RES TECH'!$M:$M,'RES TECH'!$A:$A)&amp;" "&amp;_xlfn.XLOOKUP($C351,'RES TECH'!$M:$M,'RES TECH'!$B:$B)&amp;" "&amp;_xlfn.XLOOKUP($C351,'RES TECH'!$M:$M,'RES TECH'!$C:$C)&amp;" "&amp;_xlfn.XLOOKUP($C351,'RES TECH'!$M:$M,'RES TECH'!$D:$D)&amp;" "&amp;_xlfn.XLOOKUP($C351,'RES TECH'!$M:$M,'RES TECH'!$E:$E)&amp;" "&amp;_xlfn.XLOOKUP($C351,'RES TECH'!$M:$M,'RES TECH'!$F:$F)&amp;" "&amp;_xlfn.XLOOKUP($C351,'RES TECH'!$M:$M,'RES TECH'!$G:$G)&amp;" "&amp;_xlfn.XLOOKUP($C351,'RES TECH'!$M:$M,'RES TECH'!$H:$H)</f>
        <v>Residential House Low Income Old Clothes drying  4 Natural gas</v>
      </c>
      <c r="E351" t="str">
        <f t="shared" si="5"/>
        <v>TJ</v>
      </c>
      <c r="F351" s="12" t="str">
        <f>IF(B351="*","*",_xlfn.XLOOKUP($C351,'RES TECH'!$M:$M,'RES TECH'!$R:$R))</f>
        <v>TJa</v>
      </c>
    </row>
    <row r="352" spans="2:6" x14ac:dyDescent="0.25">
      <c r="B352" t="str">
        <f>IF('RES TECH'!N350=1,"PRE","*")</f>
        <v>PRE</v>
      </c>
      <c r="C352" t="str">
        <f>'RES TECH'!M350</f>
        <v>RESHOULOOldCD4NGA30</v>
      </c>
      <c r="D352" t="str">
        <f>_xlfn.XLOOKUP($C352,'RES TECH'!$M:$M,'RES TECH'!$A:$A)&amp;" "&amp;_xlfn.XLOOKUP($C352,'RES TECH'!$M:$M,'RES TECH'!$B:$B)&amp;" "&amp;_xlfn.XLOOKUP($C352,'RES TECH'!$M:$M,'RES TECH'!$C:$C)&amp;" "&amp;_xlfn.XLOOKUP($C352,'RES TECH'!$M:$M,'RES TECH'!$D:$D)&amp;" "&amp;_xlfn.XLOOKUP($C352,'RES TECH'!$M:$M,'RES TECH'!$E:$E)&amp;" "&amp;_xlfn.XLOOKUP($C352,'RES TECH'!$M:$M,'RES TECH'!$F:$F)&amp;" "&amp;_xlfn.XLOOKUP($C352,'RES TECH'!$M:$M,'RES TECH'!$G:$G)&amp;" "&amp;_xlfn.XLOOKUP($C352,'RES TECH'!$M:$M,'RES TECH'!$H:$H)</f>
        <v>Residential House Low Income Old Clothes drying  4 Natural gas</v>
      </c>
      <c r="E352" t="str">
        <f t="shared" si="5"/>
        <v>TJ</v>
      </c>
      <c r="F352" s="12" t="str">
        <f>IF(B352="*","*",_xlfn.XLOOKUP($C352,'RES TECH'!$M:$M,'RES TECH'!$R:$R))</f>
        <v>TJa</v>
      </c>
    </row>
    <row r="353" spans="2:6" x14ac:dyDescent="0.25">
      <c r="B353" t="str">
        <f>IF('RES TECH'!N351=1,"PRE","*")</f>
        <v>PRE</v>
      </c>
      <c r="C353" t="str">
        <f>'RES TECH'!M351</f>
        <v>RESHOULOOldCD1ELC20</v>
      </c>
      <c r="D353" t="str">
        <f>_xlfn.XLOOKUP($C353,'RES TECH'!$M:$M,'RES TECH'!$A:$A)&amp;" "&amp;_xlfn.XLOOKUP($C353,'RES TECH'!$M:$M,'RES TECH'!$B:$B)&amp;" "&amp;_xlfn.XLOOKUP($C353,'RES TECH'!$M:$M,'RES TECH'!$C:$C)&amp;" "&amp;_xlfn.XLOOKUP($C353,'RES TECH'!$M:$M,'RES TECH'!$D:$D)&amp;" "&amp;_xlfn.XLOOKUP($C353,'RES TECH'!$M:$M,'RES TECH'!$E:$E)&amp;" "&amp;_xlfn.XLOOKUP($C353,'RES TECH'!$M:$M,'RES TECH'!$F:$F)&amp;" "&amp;_xlfn.XLOOKUP($C353,'RES TECH'!$M:$M,'RES TECH'!$G:$G)&amp;" "&amp;_xlfn.XLOOKUP($C353,'RES TECH'!$M:$M,'RES TECH'!$H:$H)</f>
        <v>Residential House Low Income Old Clothes drying  1 Electricity</v>
      </c>
      <c r="E353" t="str">
        <f t="shared" si="5"/>
        <v>TJ</v>
      </c>
      <c r="F353" s="12" t="str">
        <f>IF(B353="*","*",_xlfn.XLOOKUP($C353,'RES TECH'!$M:$M,'RES TECH'!$R:$R))</f>
        <v>TJa</v>
      </c>
    </row>
    <row r="354" spans="2:6" x14ac:dyDescent="0.25">
      <c r="B354" t="str">
        <f>IF('RES TECH'!N352=1,"PRE","*")</f>
        <v>PRE</v>
      </c>
      <c r="C354" t="str">
        <f>'RES TECH'!M352</f>
        <v>RESHOULOOldCD2ELC20</v>
      </c>
      <c r="D354" t="str">
        <f>_xlfn.XLOOKUP($C354,'RES TECH'!$M:$M,'RES TECH'!$A:$A)&amp;" "&amp;_xlfn.XLOOKUP($C354,'RES TECH'!$M:$M,'RES TECH'!$B:$B)&amp;" "&amp;_xlfn.XLOOKUP($C354,'RES TECH'!$M:$M,'RES TECH'!$C:$C)&amp;" "&amp;_xlfn.XLOOKUP($C354,'RES TECH'!$M:$M,'RES TECH'!$D:$D)&amp;" "&amp;_xlfn.XLOOKUP($C354,'RES TECH'!$M:$M,'RES TECH'!$E:$E)&amp;" "&amp;_xlfn.XLOOKUP($C354,'RES TECH'!$M:$M,'RES TECH'!$F:$F)&amp;" "&amp;_xlfn.XLOOKUP($C354,'RES TECH'!$M:$M,'RES TECH'!$G:$G)&amp;" "&amp;_xlfn.XLOOKUP($C354,'RES TECH'!$M:$M,'RES TECH'!$H:$H)</f>
        <v>Residential House Low Income Old Clothes drying  2 Electricity</v>
      </c>
      <c r="E354" t="str">
        <f t="shared" si="5"/>
        <v>TJ</v>
      </c>
      <c r="F354" s="12" t="str">
        <f>IF(B354="*","*",_xlfn.XLOOKUP($C354,'RES TECH'!$M:$M,'RES TECH'!$R:$R))</f>
        <v>TJa</v>
      </c>
    </row>
    <row r="355" spans="2:6" x14ac:dyDescent="0.25">
      <c r="B355" t="str">
        <f>IF('RES TECH'!N353=1,"PRE","*")</f>
        <v>PRE</v>
      </c>
      <c r="C355" t="str">
        <f>'RES TECH'!M353</f>
        <v>RESHOULOOldCD3ELC20</v>
      </c>
      <c r="D355" t="str">
        <f>_xlfn.XLOOKUP($C355,'RES TECH'!$M:$M,'RES TECH'!$A:$A)&amp;" "&amp;_xlfn.XLOOKUP($C355,'RES TECH'!$M:$M,'RES TECH'!$B:$B)&amp;" "&amp;_xlfn.XLOOKUP($C355,'RES TECH'!$M:$M,'RES TECH'!$C:$C)&amp;" "&amp;_xlfn.XLOOKUP($C355,'RES TECH'!$M:$M,'RES TECH'!$D:$D)&amp;" "&amp;_xlfn.XLOOKUP($C355,'RES TECH'!$M:$M,'RES TECH'!$E:$E)&amp;" "&amp;_xlfn.XLOOKUP($C355,'RES TECH'!$M:$M,'RES TECH'!$F:$F)&amp;" "&amp;_xlfn.XLOOKUP($C355,'RES TECH'!$M:$M,'RES TECH'!$G:$G)&amp;" "&amp;_xlfn.XLOOKUP($C355,'RES TECH'!$M:$M,'RES TECH'!$H:$H)</f>
        <v>Residential House Low Income Old Clothes drying  3 Electricity</v>
      </c>
      <c r="E355" t="str">
        <f t="shared" si="5"/>
        <v>TJ</v>
      </c>
      <c r="F355" s="12" t="str">
        <f>IF(B355="*","*",_xlfn.XLOOKUP($C355,'RES TECH'!$M:$M,'RES TECH'!$R:$R))</f>
        <v>TJa</v>
      </c>
    </row>
    <row r="356" spans="2:6" x14ac:dyDescent="0.25">
      <c r="B356" t="str">
        <f>IF('RES TECH'!N354=1,"PRE","*")</f>
        <v>PRE</v>
      </c>
      <c r="C356" t="str">
        <f>'RES TECH'!M354</f>
        <v>RESHOULOOldCD4ELC20</v>
      </c>
      <c r="D356" t="str">
        <f>_xlfn.XLOOKUP($C356,'RES TECH'!$M:$M,'RES TECH'!$A:$A)&amp;" "&amp;_xlfn.XLOOKUP($C356,'RES TECH'!$M:$M,'RES TECH'!$B:$B)&amp;" "&amp;_xlfn.XLOOKUP($C356,'RES TECH'!$M:$M,'RES TECH'!$C:$C)&amp;" "&amp;_xlfn.XLOOKUP($C356,'RES TECH'!$M:$M,'RES TECH'!$D:$D)&amp;" "&amp;_xlfn.XLOOKUP($C356,'RES TECH'!$M:$M,'RES TECH'!$E:$E)&amp;" "&amp;_xlfn.XLOOKUP($C356,'RES TECH'!$M:$M,'RES TECH'!$F:$F)&amp;" "&amp;_xlfn.XLOOKUP($C356,'RES TECH'!$M:$M,'RES TECH'!$G:$G)&amp;" "&amp;_xlfn.XLOOKUP($C356,'RES TECH'!$M:$M,'RES TECH'!$H:$H)</f>
        <v>Residential House Low Income Old Clothes drying  4 Electricity</v>
      </c>
      <c r="E356" t="str">
        <f t="shared" si="5"/>
        <v>TJ</v>
      </c>
      <c r="F356" s="12" t="str">
        <f>IF(B356="*","*",_xlfn.XLOOKUP($C356,'RES TECH'!$M:$M,'RES TECH'!$R:$R))</f>
        <v>TJa</v>
      </c>
    </row>
    <row r="357" spans="2:6" x14ac:dyDescent="0.25">
      <c r="B357" t="str">
        <f>IF('RES TECH'!N355=1,"PRE","*")</f>
        <v>PRE</v>
      </c>
      <c r="C357" t="str">
        <f>'RES TECH'!M355</f>
        <v>RESAPALMOldWH1NGA20</v>
      </c>
      <c r="D357" t="str">
        <f>_xlfn.XLOOKUP($C357,'RES TECH'!$M:$M,'RES TECH'!$A:$A)&amp;" "&amp;_xlfn.XLOOKUP($C357,'RES TECH'!$M:$M,'RES TECH'!$B:$B)&amp;" "&amp;_xlfn.XLOOKUP($C357,'RES TECH'!$M:$M,'RES TECH'!$C:$C)&amp;" "&amp;_xlfn.XLOOKUP($C357,'RES TECH'!$M:$M,'RES TECH'!$D:$D)&amp;" "&amp;_xlfn.XLOOKUP($C357,'RES TECH'!$M:$M,'RES TECH'!$E:$E)&amp;" "&amp;_xlfn.XLOOKUP($C357,'RES TECH'!$M:$M,'RES TECH'!$F:$F)&amp;" "&amp;_xlfn.XLOOKUP($C357,'RES TECH'!$M:$M,'RES TECH'!$G:$G)&amp;" "&amp;_xlfn.XLOOKUP($C357,'RES TECH'!$M:$M,'RES TECH'!$H:$H)</f>
        <v>Residential Apartment Lower-middle Income Old Water heating  1 Natural gas</v>
      </c>
      <c r="E357" t="str">
        <f t="shared" si="5"/>
        <v>TJ</v>
      </c>
      <c r="F357" s="12" t="str">
        <f>IF(B357="*","*",_xlfn.XLOOKUP($C357,'RES TECH'!$M:$M,'RES TECH'!$R:$R))</f>
        <v>MW</v>
      </c>
    </row>
    <row r="358" spans="2:6" x14ac:dyDescent="0.25">
      <c r="B358" t="str">
        <f>IF('RES TECH'!N356=1,"PRE","*")</f>
        <v>PRE</v>
      </c>
      <c r="C358" t="str">
        <f>'RES TECH'!M356</f>
        <v>RESAPALMOldWH2NGA20</v>
      </c>
      <c r="D358" t="str">
        <f>_xlfn.XLOOKUP($C358,'RES TECH'!$M:$M,'RES TECH'!$A:$A)&amp;" "&amp;_xlfn.XLOOKUP($C358,'RES TECH'!$M:$M,'RES TECH'!$B:$B)&amp;" "&amp;_xlfn.XLOOKUP($C358,'RES TECH'!$M:$M,'RES TECH'!$C:$C)&amp;" "&amp;_xlfn.XLOOKUP($C358,'RES TECH'!$M:$M,'RES TECH'!$D:$D)&amp;" "&amp;_xlfn.XLOOKUP($C358,'RES TECH'!$M:$M,'RES TECH'!$E:$E)&amp;" "&amp;_xlfn.XLOOKUP($C358,'RES TECH'!$M:$M,'RES TECH'!$F:$F)&amp;" "&amp;_xlfn.XLOOKUP($C358,'RES TECH'!$M:$M,'RES TECH'!$G:$G)&amp;" "&amp;_xlfn.XLOOKUP($C358,'RES TECH'!$M:$M,'RES TECH'!$H:$H)</f>
        <v>Residential Apartment Lower-middle Income Old Water heating  2 Natural gas</v>
      </c>
      <c r="E358" t="str">
        <f t="shared" si="5"/>
        <v>TJ</v>
      </c>
      <c r="F358" s="12" t="str">
        <f>IF(B358="*","*",_xlfn.XLOOKUP($C358,'RES TECH'!$M:$M,'RES TECH'!$R:$R))</f>
        <v>MW</v>
      </c>
    </row>
    <row r="359" spans="2:6" x14ac:dyDescent="0.25">
      <c r="B359" t="str">
        <f>IF('RES TECH'!N357=1,"PRE","*")</f>
        <v>PRE</v>
      </c>
      <c r="C359" t="str">
        <f>'RES TECH'!M357</f>
        <v>RESAPALMOldWH3NGA20</v>
      </c>
      <c r="D359" t="str">
        <f>_xlfn.XLOOKUP($C359,'RES TECH'!$M:$M,'RES TECH'!$A:$A)&amp;" "&amp;_xlfn.XLOOKUP($C359,'RES TECH'!$M:$M,'RES TECH'!$B:$B)&amp;" "&amp;_xlfn.XLOOKUP($C359,'RES TECH'!$M:$M,'RES TECH'!$C:$C)&amp;" "&amp;_xlfn.XLOOKUP($C359,'RES TECH'!$M:$M,'RES TECH'!$D:$D)&amp;" "&amp;_xlfn.XLOOKUP($C359,'RES TECH'!$M:$M,'RES TECH'!$E:$E)&amp;" "&amp;_xlfn.XLOOKUP($C359,'RES TECH'!$M:$M,'RES TECH'!$F:$F)&amp;" "&amp;_xlfn.XLOOKUP($C359,'RES TECH'!$M:$M,'RES TECH'!$G:$G)&amp;" "&amp;_xlfn.XLOOKUP($C359,'RES TECH'!$M:$M,'RES TECH'!$H:$H)</f>
        <v>Residential Apartment Lower-middle Income Old Water heating  3 Natural gas</v>
      </c>
      <c r="E359" t="str">
        <f t="shared" si="5"/>
        <v>TJ</v>
      </c>
      <c r="F359" s="12" t="str">
        <f>IF(B359="*","*",_xlfn.XLOOKUP($C359,'RES TECH'!$M:$M,'RES TECH'!$R:$R))</f>
        <v>MW</v>
      </c>
    </row>
    <row r="360" spans="2:6" x14ac:dyDescent="0.25">
      <c r="B360" t="str">
        <f>IF('RES TECH'!N358=1,"PRE","*")</f>
        <v>PRE</v>
      </c>
      <c r="C360" t="str">
        <f>'RES TECH'!M358</f>
        <v>RESAPALMOldWH3NGA23</v>
      </c>
      <c r="D360" t="str">
        <f>_xlfn.XLOOKUP($C360,'RES TECH'!$M:$M,'RES TECH'!$A:$A)&amp;" "&amp;_xlfn.XLOOKUP($C360,'RES TECH'!$M:$M,'RES TECH'!$B:$B)&amp;" "&amp;_xlfn.XLOOKUP($C360,'RES TECH'!$M:$M,'RES TECH'!$C:$C)&amp;" "&amp;_xlfn.XLOOKUP($C360,'RES TECH'!$M:$M,'RES TECH'!$D:$D)&amp;" "&amp;_xlfn.XLOOKUP($C360,'RES TECH'!$M:$M,'RES TECH'!$E:$E)&amp;" "&amp;_xlfn.XLOOKUP($C360,'RES TECH'!$M:$M,'RES TECH'!$F:$F)&amp;" "&amp;_xlfn.XLOOKUP($C360,'RES TECH'!$M:$M,'RES TECH'!$G:$G)&amp;" "&amp;_xlfn.XLOOKUP($C360,'RES TECH'!$M:$M,'RES TECH'!$H:$H)</f>
        <v>Residential Apartment Lower-middle Income Old Water heating  3 Natural gas</v>
      </c>
      <c r="E360" t="str">
        <f t="shared" si="5"/>
        <v>TJ</v>
      </c>
      <c r="F360" s="12" t="str">
        <f>IF(B360="*","*",_xlfn.XLOOKUP($C360,'RES TECH'!$M:$M,'RES TECH'!$R:$R))</f>
        <v>MW</v>
      </c>
    </row>
    <row r="361" spans="2:6" x14ac:dyDescent="0.25">
      <c r="B361" t="str">
        <f>IF('RES TECH'!N359=1,"PRE","*")</f>
        <v>*</v>
      </c>
      <c r="C361" t="str">
        <f>'RES TECH'!M359</f>
        <v>RESAPALMOldWH4NGA20</v>
      </c>
      <c r="D361" t="str">
        <f>_xlfn.XLOOKUP($C361,'RES TECH'!$M:$M,'RES TECH'!$A:$A)&amp;" "&amp;_xlfn.XLOOKUP($C361,'RES TECH'!$M:$M,'RES TECH'!$B:$B)&amp;" "&amp;_xlfn.XLOOKUP($C361,'RES TECH'!$M:$M,'RES TECH'!$C:$C)&amp;" "&amp;_xlfn.XLOOKUP($C361,'RES TECH'!$M:$M,'RES TECH'!$D:$D)&amp;" "&amp;_xlfn.XLOOKUP($C361,'RES TECH'!$M:$M,'RES TECH'!$E:$E)&amp;" "&amp;_xlfn.XLOOKUP($C361,'RES TECH'!$M:$M,'RES TECH'!$F:$F)&amp;" "&amp;_xlfn.XLOOKUP($C361,'RES TECH'!$M:$M,'RES TECH'!$G:$G)&amp;" "&amp;_xlfn.XLOOKUP($C361,'RES TECH'!$M:$M,'RES TECH'!$H:$H)</f>
        <v>Residential Apartment Lower-middle Income Old Water heating  4 Natural gas</v>
      </c>
      <c r="E361" t="str">
        <f t="shared" si="5"/>
        <v>*</v>
      </c>
      <c r="F361" s="12" t="str">
        <f>IF(B361="*","*",_xlfn.XLOOKUP($C361,'RES TECH'!$M:$M,'RES TECH'!$R:$R))</f>
        <v>*</v>
      </c>
    </row>
    <row r="362" spans="2:6" x14ac:dyDescent="0.25">
      <c r="B362" t="str">
        <f>IF('RES TECH'!N360=1,"PRE","*")</f>
        <v>PRE</v>
      </c>
      <c r="C362" t="str">
        <f>'RES TECH'!M360</f>
        <v>RESAPALMOldWH4NGA20</v>
      </c>
      <c r="D362" t="str">
        <f>_xlfn.XLOOKUP($C362,'RES TECH'!$M:$M,'RES TECH'!$A:$A)&amp;" "&amp;_xlfn.XLOOKUP($C362,'RES TECH'!$M:$M,'RES TECH'!$B:$B)&amp;" "&amp;_xlfn.XLOOKUP($C362,'RES TECH'!$M:$M,'RES TECH'!$C:$C)&amp;" "&amp;_xlfn.XLOOKUP($C362,'RES TECH'!$M:$M,'RES TECH'!$D:$D)&amp;" "&amp;_xlfn.XLOOKUP($C362,'RES TECH'!$M:$M,'RES TECH'!$E:$E)&amp;" "&amp;_xlfn.XLOOKUP($C362,'RES TECH'!$M:$M,'RES TECH'!$F:$F)&amp;" "&amp;_xlfn.XLOOKUP($C362,'RES TECH'!$M:$M,'RES TECH'!$G:$G)&amp;" "&amp;_xlfn.XLOOKUP($C362,'RES TECH'!$M:$M,'RES TECH'!$H:$H)</f>
        <v>Residential Apartment Lower-middle Income Old Water heating  4 Natural gas</v>
      </c>
      <c r="E362" t="str">
        <f t="shared" si="5"/>
        <v>TJ</v>
      </c>
      <c r="F362" s="12" t="str">
        <f>IF(B362="*","*",_xlfn.XLOOKUP($C362,'RES TECH'!$M:$M,'RES TECH'!$R:$R))</f>
        <v>MW</v>
      </c>
    </row>
    <row r="363" spans="2:6" x14ac:dyDescent="0.25">
      <c r="B363" t="str">
        <f>IF('RES TECH'!N361=1,"PRE","*")</f>
        <v>PRE</v>
      </c>
      <c r="C363" t="str">
        <f>'RES TECH'!M361</f>
        <v>RESAPALMOldWH4NGA22</v>
      </c>
      <c r="D363" t="str">
        <f>_xlfn.XLOOKUP($C363,'RES TECH'!$M:$M,'RES TECH'!$A:$A)&amp;" "&amp;_xlfn.XLOOKUP($C363,'RES TECH'!$M:$M,'RES TECH'!$B:$B)&amp;" "&amp;_xlfn.XLOOKUP($C363,'RES TECH'!$M:$M,'RES TECH'!$C:$C)&amp;" "&amp;_xlfn.XLOOKUP($C363,'RES TECH'!$M:$M,'RES TECH'!$D:$D)&amp;" "&amp;_xlfn.XLOOKUP($C363,'RES TECH'!$M:$M,'RES TECH'!$E:$E)&amp;" "&amp;_xlfn.XLOOKUP($C363,'RES TECH'!$M:$M,'RES TECH'!$F:$F)&amp;" "&amp;_xlfn.XLOOKUP($C363,'RES TECH'!$M:$M,'RES TECH'!$G:$G)&amp;" "&amp;_xlfn.XLOOKUP($C363,'RES TECH'!$M:$M,'RES TECH'!$H:$H)</f>
        <v>Residential Apartment Lower-middle Income Old Water heating  4 Natural gas</v>
      </c>
      <c r="E363" t="str">
        <f t="shared" si="5"/>
        <v>TJ</v>
      </c>
      <c r="F363" s="12" t="str">
        <f>IF(B363="*","*",_xlfn.XLOOKUP($C363,'RES TECH'!$M:$M,'RES TECH'!$R:$R))</f>
        <v>MW</v>
      </c>
    </row>
    <row r="364" spans="2:6" x14ac:dyDescent="0.25">
      <c r="B364" t="str">
        <f>IF('RES TECH'!N362=1,"PRE","*")</f>
        <v>PRE</v>
      </c>
      <c r="C364" t="str">
        <f>'RES TECH'!M362</f>
        <v>RESAPALMOldWH1ELC20</v>
      </c>
      <c r="D364" t="str">
        <f>_xlfn.XLOOKUP($C364,'RES TECH'!$M:$M,'RES TECH'!$A:$A)&amp;" "&amp;_xlfn.XLOOKUP($C364,'RES TECH'!$M:$M,'RES TECH'!$B:$B)&amp;" "&amp;_xlfn.XLOOKUP($C364,'RES TECH'!$M:$M,'RES TECH'!$C:$C)&amp;" "&amp;_xlfn.XLOOKUP($C364,'RES TECH'!$M:$M,'RES TECH'!$D:$D)&amp;" "&amp;_xlfn.XLOOKUP($C364,'RES TECH'!$M:$M,'RES TECH'!$E:$E)&amp;" "&amp;_xlfn.XLOOKUP($C364,'RES TECH'!$M:$M,'RES TECH'!$F:$F)&amp;" "&amp;_xlfn.XLOOKUP($C364,'RES TECH'!$M:$M,'RES TECH'!$G:$G)&amp;" "&amp;_xlfn.XLOOKUP($C364,'RES TECH'!$M:$M,'RES TECH'!$H:$H)</f>
        <v>Residential Apartment Lower-middle Income Old Water heating  1 Electricity</v>
      </c>
      <c r="E364" t="str">
        <f t="shared" si="5"/>
        <v>TJ</v>
      </c>
      <c r="F364" s="12" t="str">
        <f>IF(B364="*","*",_xlfn.XLOOKUP($C364,'RES TECH'!$M:$M,'RES TECH'!$R:$R))</f>
        <v>MW</v>
      </c>
    </row>
    <row r="365" spans="2:6" x14ac:dyDescent="0.25">
      <c r="B365" t="str">
        <f>IF('RES TECH'!N363=1,"PRE","*")</f>
        <v>PRE</v>
      </c>
      <c r="C365" t="str">
        <f>'RES TECH'!M363</f>
        <v>RESAPALMOldWH2ELC20</v>
      </c>
      <c r="D365" t="str">
        <f>_xlfn.XLOOKUP($C365,'RES TECH'!$M:$M,'RES TECH'!$A:$A)&amp;" "&amp;_xlfn.XLOOKUP($C365,'RES TECH'!$M:$M,'RES TECH'!$B:$B)&amp;" "&amp;_xlfn.XLOOKUP($C365,'RES TECH'!$M:$M,'RES TECH'!$C:$C)&amp;" "&amp;_xlfn.XLOOKUP($C365,'RES TECH'!$M:$M,'RES TECH'!$D:$D)&amp;" "&amp;_xlfn.XLOOKUP($C365,'RES TECH'!$M:$M,'RES TECH'!$E:$E)&amp;" "&amp;_xlfn.XLOOKUP($C365,'RES TECH'!$M:$M,'RES TECH'!$F:$F)&amp;" "&amp;_xlfn.XLOOKUP($C365,'RES TECH'!$M:$M,'RES TECH'!$G:$G)&amp;" "&amp;_xlfn.XLOOKUP($C365,'RES TECH'!$M:$M,'RES TECH'!$H:$H)</f>
        <v>Residential Apartment Lower-middle Income Old Water heating  2 Electricity</v>
      </c>
      <c r="E365" t="str">
        <f t="shared" si="5"/>
        <v>TJ</v>
      </c>
      <c r="F365" s="12" t="str">
        <f>IF(B365="*","*",_xlfn.XLOOKUP($C365,'RES TECH'!$M:$M,'RES TECH'!$R:$R))</f>
        <v>MW</v>
      </c>
    </row>
    <row r="366" spans="2:6" x14ac:dyDescent="0.25">
      <c r="B366" t="str">
        <f>IF('RES TECH'!N364=1,"PRE","*")</f>
        <v>PRE</v>
      </c>
      <c r="C366" t="str">
        <f>'RES TECH'!M364</f>
        <v>RESAPALMOldWH4ELC20</v>
      </c>
      <c r="D366" t="str">
        <f>_xlfn.XLOOKUP($C366,'RES TECH'!$M:$M,'RES TECH'!$A:$A)&amp;" "&amp;_xlfn.XLOOKUP($C366,'RES TECH'!$M:$M,'RES TECH'!$B:$B)&amp;" "&amp;_xlfn.XLOOKUP($C366,'RES TECH'!$M:$M,'RES TECH'!$C:$C)&amp;" "&amp;_xlfn.XLOOKUP($C366,'RES TECH'!$M:$M,'RES TECH'!$D:$D)&amp;" "&amp;_xlfn.XLOOKUP($C366,'RES TECH'!$M:$M,'RES TECH'!$E:$E)&amp;" "&amp;_xlfn.XLOOKUP($C366,'RES TECH'!$M:$M,'RES TECH'!$F:$F)&amp;" "&amp;_xlfn.XLOOKUP($C366,'RES TECH'!$M:$M,'RES TECH'!$G:$G)&amp;" "&amp;_xlfn.XLOOKUP($C366,'RES TECH'!$M:$M,'RES TECH'!$H:$H)</f>
        <v>Residential Apartment Lower-middle Income Old Water heating  4 Electricity</v>
      </c>
      <c r="E366" t="str">
        <f t="shared" si="5"/>
        <v>TJ</v>
      </c>
      <c r="F366" s="12" t="str">
        <f>IF(B366="*","*",_xlfn.XLOOKUP($C366,'RES TECH'!$M:$M,'RES TECH'!$R:$R))</f>
        <v>MW</v>
      </c>
    </row>
    <row r="367" spans="2:6" x14ac:dyDescent="0.25">
      <c r="B367" t="str">
        <f>IF('RES TECH'!N365=1,"PRE","*")</f>
        <v>PRE</v>
      </c>
      <c r="C367" t="str">
        <f>'RES TECH'!M365</f>
        <v>RESAPALMOldWH5ELC20</v>
      </c>
      <c r="D367" t="str">
        <f>_xlfn.XLOOKUP($C367,'RES TECH'!$M:$M,'RES TECH'!$A:$A)&amp;" "&amp;_xlfn.XLOOKUP($C367,'RES TECH'!$M:$M,'RES TECH'!$B:$B)&amp;" "&amp;_xlfn.XLOOKUP($C367,'RES TECH'!$M:$M,'RES TECH'!$C:$C)&amp;" "&amp;_xlfn.XLOOKUP($C367,'RES TECH'!$M:$M,'RES TECH'!$D:$D)&amp;" "&amp;_xlfn.XLOOKUP($C367,'RES TECH'!$M:$M,'RES TECH'!$E:$E)&amp;" "&amp;_xlfn.XLOOKUP($C367,'RES TECH'!$M:$M,'RES TECH'!$F:$F)&amp;" "&amp;_xlfn.XLOOKUP($C367,'RES TECH'!$M:$M,'RES TECH'!$G:$G)&amp;" "&amp;_xlfn.XLOOKUP($C367,'RES TECH'!$M:$M,'RES TECH'!$H:$H)</f>
        <v>Residential Apartment Lower-middle Income Old Water heating  5 Electricity</v>
      </c>
      <c r="E367" t="str">
        <f t="shared" si="5"/>
        <v>TJ</v>
      </c>
      <c r="F367" s="12" t="str">
        <f>IF(B367="*","*",_xlfn.XLOOKUP($C367,'RES TECH'!$M:$M,'RES TECH'!$R:$R))</f>
        <v>MW</v>
      </c>
    </row>
    <row r="368" spans="2:6" x14ac:dyDescent="0.25">
      <c r="B368" t="str">
        <f>IF('RES TECH'!N366=1,"PRE","*")</f>
        <v>PRE</v>
      </c>
      <c r="C368" t="str">
        <f>'RES TECH'!M366</f>
        <v>RESAPALMOldWH5ELC22</v>
      </c>
      <c r="D368" t="str">
        <f>_xlfn.XLOOKUP($C368,'RES TECH'!$M:$M,'RES TECH'!$A:$A)&amp;" "&amp;_xlfn.XLOOKUP($C368,'RES TECH'!$M:$M,'RES TECH'!$B:$B)&amp;" "&amp;_xlfn.XLOOKUP($C368,'RES TECH'!$M:$M,'RES TECH'!$C:$C)&amp;" "&amp;_xlfn.XLOOKUP($C368,'RES TECH'!$M:$M,'RES TECH'!$D:$D)&amp;" "&amp;_xlfn.XLOOKUP($C368,'RES TECH'!$M:$M,'RES TECH'!$E:$E)&amp;" "&amp;_xlfn.XLOOKUP($C368,'RES TECH'!$M:$M,'RES TECH'!$F:$F)&amp;" "&amp;_xlfn.XLOOKUP($C368,'RES TECH'!$M:$M,'RES TECH'!$G:$G)&amp;" "&amp;_xlfn.XLOOKUP($C368,'RES TECH'!$M:$M,'RES TECH'!$H:$H)</f>
        <v>Residential Apartment Lower-middle Income Old Water heating  5 Electricity</v>
      </c>
      <c r="E368" t="str">
        <f t="shared" si="5"/>
        <v>TJ</v>
      </c>
      <c r="F368" s="12" t="str">
        <f>IF(B368="*","*",_xlfn.XLOOKUP($C368,'RES TECH'!$M:$M,'RES TECH'!$R:$R))</f>
        <v>MW</v>
      </c>
    </row>
    <row r="369" spans="2:6" x14ac:dyDescent="0.25">
      <c r="B369" t="str">
        <f>IF('RES TECH'!N367=1,"PRE","*")</f>
        <v>PRE</v>
      </c>
      <c r="C369" t="str">
        <f>'RES TECH'!M367</f>
        <v>RESAPALMOldWH6ELC20</v>
      </c>
      <c r="D369" t="str">
        <f>_xlfn.XLOOKUP($C369,'RES TECH'!$M:$M,'RES TECH'!$A:$A)&amp;" "&amp;_xlfn.XLOOKUP($C369,'RES TECH'!$M:$M,'RES TECH'!$B:$B)&amp;" "&amp;_xlfn.XLOOKUP($C369,'RES TECH'!$M:$M,'RES TECH'!$C:$C)&amp;" "&amp;_xlfn.XLOOKUP($C369,'RES TECH'!$M:$M,'RES TECH'!$D:$D)&amp;" "&amp;_xlfn.XLOOKUP($C369,'RES TECH'!$M:$M,'RES TECH'!$E:$E)&amp;" "&amp;_xlfn.XLOOKUP($C369,'RES TECH'!$M:$M,'RES TECH'!$F:$F)&amp;" "&amp;_xlfn.XLOOKUP($C369,'RES TECH'!$M:$M,'RES TECH'!$G:$G)&amp;" "&amp;_xlfn.XLOOKUP($C369,'RES TECH'!$M:$M,'RES TECH'!$H:$H)</f>
        <v>Residential Apartment Lower-middle Income Old Water heating  6 Electricity</v>
      </c>
      <c r="E369" t="str">
        <f t="shared" si="5"/>
        <v>TJ</v>
      </c>
      <c r="F369" s="12" t="str">
        <f>IF(B369="*","*",_xlfn.XLOOKUP($C369,'RES TECH'!$M:$M,'RES TECH'!$R:$R))</f>
        <v>MW</v>
      </c>
    </row>
    <row r="370" spans="2:6" x14ac:dyDescent="0.25">
      <c r="B370" t="str">
        <f>IF('RES TECH'!N368=1,"PRE","*")</f>
        <v>PRE</v>
      </c>
      <c r="C370" t="str">
        <f>'RES TECH'!M368</f>
        <v>RESAPALMOldWH6ELC22</v>
      </c>
      <c r="D370" t="str">
        <f>_xlfn.XLOOKUP($C370,'RES TECH'!$M:$M,'RES TECH'!$A:$A)&amp;" "&amp;_xlfn.XLOOKUP($C370,'RES TECH'!$M:$M,'RES TECH'!$B:$B)&amp;" "&amp;_xlfn.XLOOKUP($C370,'RES TECH'!$M:$M,'RES TECH'!$C:$C)&amp;" "&amp;_xlfn.XLOOKUP($C370,'RES TECH'!$M:$M,'RES TECH'!$D:$D)&amp;" "&amp;_xlfn.XLOOKUP($C370,'RES TECH'!$M:$M,'RES TECH'!$E:$E)&amp;" "&amp;_xlfn.XLOOKUP($C370,'RES TECH'!$M:$M,'RES TECH'!$F:$F)&amp;" "&amp;_xlfn.XLOOKUP($C370,'RES TECH'!$M:$M,'RES TECH'!$G:$G)&amp;" "&amp;_xlfn.XLOOKUP($C370,'RES TECH'!$M:$M,'RES TECH'!$H:$H)</f>
        <v>Residential Apartment Lower-middle Income Old Water heating  6 Electricity</v>
      </c>
      <c r="E370" t="str">
        <f t="shared" si="5"/>
        <v>TJ</v>
      </c>
      <c r="F370" s="12" t="str">
        <f>IF(B370="*","*",_xlfn.XLOOKUP($C370,'RES TECH'!$M:$M,'RES TECH'!$R:$R))</f>
        <v>MW</v>
      </c>
    </row>
    <row r="371" spans="2:6" x14ac:dyDescent="0.25">
      <c r="B371" t="str">
        <f>IF('RES TECH'!N369=1,"PRE","*")</f>
        <v>PRE</v>
      </c>
      <c r="C371" t="str">
        <f>'RES TECH'!M369</f>
        <v>RESAPALMOldWH7ELC20</v>
      </c>
      <c r="D371" t="str">
        <f>_xlfn.XLOOKUP($C371,'RES TECH'!$M:$M,'RES TECH'!$A:$A)&amp;" "&amp;_xlfn.XLOOKUP($C371,'RES TECH'!$M:$M,'RES TECH'!$B:$B)&amp;" "&amp;_xlfn.XLOOKUP($C371,'RES TECH'!$M:$M,'RES TECH'!$C:$C)&amp;" "&amp;_xlfn.XLOOKUP($C371,'RES TECH'!$M:$M,'RES TECH'!$D:$D)&amp;" "&amp;_xlfn.XLOOKUP($C371,'RES TECH'!$M:$M,'RES TECH'!$E:$E)&amp;" "&amp;_xlfn.XLOOKUP($C371,'RES TECH'!$M:$M,'RES TECH'!$F:$F)&amp;" "&amp;_xlfn.XLOOKUP($C371,'RES TECH'!$M:$M,'RES TECH'!$G:$G)&amp;" "&amp;_xlfn.XLOOKUP($C371,'RES TECH'!$M:$M,'RES TECH'!$H:$H)</f>
        <v>Residential Apartment Lower-middle Income Old Water heating  7 Electricity</v>
      </c>
      <c r="E371" t="str">
        <f t="shared" si="5"/>
        <v>TJ</v>
      </c>
      <c r="F371" s="12" t="str">
        <f>IF(B371="*","*",_xlfn.XLOOKUP($C371,'RES TECH'!$M:$M,'RES TECH'!$R:$R))</f>
        <v>MW</v>
      </c>
    </row>
    <row r="372" spans="2:6" x14ac:dyDescent="0.25">
      <c r="B372" t="str">
        <f>IF('RES TECH'!N370=1,"PRE","*")</f>
        <v>PRE</v>
      </c>
      <c r="C372" t="str">
        <f>'RES TECH'!M370</f>
        <v>RESAPALMOldWH7ELC22</v>
      </c>
      <c r="D372" t="str">
        <f>_xlfn.XLOOKUP($C372,'RES TECH'!$M:$M,'RES TECH'!$A:$A)&amp;" "&amp;_xlfn.XLOOKUP($C372,'RES TECH'!$M:$M,'RES TECH'!$B:$B)&amp;" "&amp;_xlfn.XLOOKUP($C372,'RES TECH'!$M:$M,'RES TECH'!$C:$C)&amp;" "&amp;_xlfn.XLOOKUP($C372,'RES TECH'!$M:$M,'RES TECH'!$D:$D)&amp;" "&amp;_xlfn.XLOOKUP($C372,'RES TECH'!$M:$M,'RES TECH'!$E:$E)&amp;" "&amp;_xlfn.XLOOKUP($C372,'RES TECH'!$M:$M,'RES TECH'!$F:$F)&amp;" "&amp;_xlfn.XLOOKUP($C372,'RES TECH'!$M:$M,'RES TECH'!$G:$G)&amp;" "&amp;_xlfn.XLOOKUP($C372,'RES TECH'!$M:$M,'RES TECH'!$H:$H)</f>
        <v>Residential Apartment Lower-middle Income Old Water heating  7 Electricity</v>
      </c>
      <c r="E372" t="str">
        <f t="shared" si="5"/>
        <v>TJ</v>
      </c>
      <c r="F372" s="12" t="str">
        <f>IF(B372="*","*",_xlfn.XLOOKUP($C372,'RES TECH'!$M:$M,'RES TECH'!$R:$R))</f>
        <v>MW</v>
      </c>
    </row>
    <row r="373" spans="2:6" x14ac:dyDescent="0.25">
      <c r="B373" t="str">
        <f>IF('RES TECH'!N371=1,"PRE","*")</f>
        <v>PRE</v>
      </c>
      <c r="C373" t="str">
        <f>'RES TECH'!M371</f>
        <v>RESAPALMOldWH1FOI20</v>
      </c>
      <c r="D373" t="str">
        <f>_xlfn.XLOOKUP($C373,'RES TECH'!$M:$M,'RES TECH'!$A:$A)&amp;" "&amp;_xlfn.XLOOKUP($C373,'RES TECH'!$M:$M,'RES TECH'!$B:$B)&amp;" "&amp;_xlfn.XLOOKUP($C373,'RES TECH'!$M:$M,'RES TECH'!$C:$C)&amp;" "&amp;_xlfn.XLOOKUP($C373,'RES TECH'!$M:$M,'RES TECH'!$D:$D)&amp;" "&amp;_xlfn.XLOOKUP($C373,'RES TECH'!$M:$M,'RES TECH'!$E:$E)&amp;" "&amp;_xlfn.XLOOKUP($C373,'RES TECH'!$M:$M,'RES TECH'!$F:$F)&amp;" "&amp;_xlfn.XLOOKUP($C373,'RES TECH'!$M:$M,'RES TECH'!$G:$G)&amp;" "&amp;_xlfn.XLOOKUP($C373,'RES TECH'!$M:$M,'RES TECH'!$H:$H)</f>
        <v>Residential Apartment Lower-middle Income Old Water heating  1 Fuel oil</v>
      </c>
      <c r="E373" t="str">
        <f t="shared" si="5"/>
        <v>TJ</v>
      </c>
      <c r="F373" s="12" t="str">
        <f>IF(B373="*","*",_xlfn.XLOOKUP($C373,'RES TECH'!$M:$M,'RES TECH'!$R:$R))</f>
        <v>MW</v>
      </c>
    </row>
    <row r="374" spans="2:6" x14ac:dyDescent="0.25">
      <c r="B374" t="str">
        <f>IF('RES TECH'!N372=1,"PRE","*")</f>
        <v>PRE</v>
      </c>
      <c r="C374" t="str">
        <f>'RES TECH'!M372</f>
        <v>RESAPALMOldWH2FOI20</v>
      </c>
      <c r="D374" t="str">
        <f>_xlfn.XLOOKUP($C374,'RES TECH'!$M:$M,'RES TECH'!$A:$A)&amp;" "&amp;_xlfn.XLOOKUP($C374,'RES TECH'!$M:$M,'RES TECH'!$B:$B)&amp;" "&amp;_xlfn.XLOOKUP($C374,'RES TECH'!$M:$M,'RES TECH'!$C:$C)&amp;" "&amp;_xlfn.XLOOKUP($C374,'RES TECH'!$M:$M,'RES TECH'!$D:$D)&amp;" "&amp;_xlfn.XLOOKUP($C374,'RES TECH'!$M:$M,'RES TECH'!$E:$E)&amp;" "&amp;_xlfn.XLOOKUP($C374,'RES TECH'!$M:$M,'RES TECH'!$F:$F)&amp;" "&amp;_xlfn.XLOOKUP($C374,'RES TECH'!$M:$M,'RES TECH'!$G:$G)&amp;" "&amp;_xlfn.XLOOKUP($C374,'RES TECH'!$M:$M,'RES TECH'!$H:$H)</f>
        <v>Residential Apartment Lower-middle Income Old Water heating  2 Fuel oil</v>
      </c>
      <c r="E374" t="str">
        <f t="shared" si="5"/>
        <v>TJ</v>
      </c>
      <c r="F374" s="12" t="str">
        <f>IF(B374="*","*",_xlfn.XLOOKUP($C374,'RES TECH'!$M:$M,'RES TECH'!$R:$R))</f>
        <v>MW</v>
      </c>
    </row>
    <row r="375" spans="2:6" x14ac:dyDescent="0.25">
      <c r="B375" t="str">
        <f>IF('RES TECH'!N373=1,"PRE","*")</f>
        <v>PRE</v>
      </c>
      <c r="C375" t="str">
        <f>'RES TECH'!M373</f>
        <v>RESAPALMOldWH4FOI20</v>
      </c>
      <c r="D375" t="str">
        <f>_xlfn.XLOOKUP($C375,'RES TECH'!$M:$M,'RES TECH'!$A:$A)&amp;" "&amp;_xlfn.XLOOKUP($C375,'RES TECH'!$M:$M,'RES TECH'!$B:$B)&amp;" "&amp;_xlfn.XLOOKUP($C375,'RES TECH'!$M:$M,'RES TECH'!$C:$C)&amp;" "&amp;_xlfn.XLOOKUP($C375,'RES TECH'!$M:$M,'RES TECH'!$D:$D)&amp;" "&amp;_xlfn.XLOOKUP($C375,'RES TECH'!$M:$M,'RES TECH'!$E:$E)&amp;" "&amp;_xlfn.XLOOKUP($C375,'RES TECH'!$M:$M,'RES TECH'!$F:$F)&amp;" "&amp;_xlfn.XLOOKUP($C375,'RES TECH'!$M:$M,'RES TECH'!$G:$G)&amp;" "&amp;_xlfn.XLOOKUP($C375,'RES TECH'!$M:$M,'RES TECH'!$H:$H)</f>
        <v>Residential Apartment Lower-middle Income Old Water heating  4 Fuel oil</v>
      </c>
      <c r="E375" t="str">
        <f t="shared" si="5"/>
        <v>TJ</v>
      </c>
      <c r="F375" s="12" t="str">
        <f>IF(B375="*","*",_xlfn.XLOOKUP($C375,'RES TECH'!$M:$M,'RES TECH'!$R:$R))</f>
        <v>MW</v>
      </c>
    </row>
    <row r="376" spans="2:6" x14ac:dyDescent="0.25">
      <c r="B376" t="str">
        <f>IF('RES TECH'!N374=1,"PRE","*")</f>
        <v>PRE</v>
      </c>
      <c r="C376" t="str">
        <f>'RES TECH'!M374</f>
        <v>RESAPALMOldWH1LPG20</v>
      </c>
      <c r="D376" t="str">
        <f>_xlfn.XLOOKUP($C376,'RES TECH'!$M:$M,'RES TECH'!$A:$A)&amp;" "&amp;_xlfn.XLOOKUP($C376,'RES TECH'!$M:$M,'RES TECH'!$B:$B)&amp;" "&amp;_xlfn.XLOOKUP($C376,'RES TECH'!$M:$M,'RES TECH'!$C:$C)&amp;" "&amp;_xlfn.XLOOKUP($C376,'RES TECH'!$M:$M,'RES TECH'!$D:$D)&amp;" "&amp;_xlfn.XLOOKUP($C376,'RES TECH'!$M:$M,'RES TECH'!$E:$E)&amp;" "&amp;_xlfn.XLOOKUP($C376,'RES TECH'!$M:$M,'RES TECH'!$F:$F)&amp;" "&amp;_xlfn.XLOOKUP($C376,'RES TECH'!$M:$M,'RES TECH'!$G:$G)&amp;" "&amp;_xlfn.XLOOKUP($C376,'RES TECH'!$M:$M,'RES TECH'!$H:$H)</f>
        <v>Residential Apartment Lower-middle Income Old Water heating  1 LPG</v>
      </c>
      <c r="E376" t="str">
        <f t="shared" si="5"/>
        <v>TJ</v>
      </c>
      <c r="F376" s="12" t="str">
        <f>IF(B376="*","*",_xlfn.XLOOKUP($C376,'RES TECH'!$M:$M,'RES TECH'!$R:$R))</f>
        <v>MW</v>
      </c>
    </row>
    <row r="377" spans="2:6" x14ac:dyDescent="0.25">
      <c r="B377" t="str">
        <f>IF('RES TECH'!N375=1,"PRE","*")</f>
        <v>PRE</v>
      </c>
      <c r="C377" t="str">
        <f>'RES TECH'!M375</f>
        <v>RESAPALMOldWH2LPG20</v>
      </c>
      <c r="D377" t="str">
        <f>_xlfn.XLOOKUP($C377,'RES TECH'!$M:$M,'RES TECH'!$A:$A)&amp;" "&amp;_xlfn.XLOOKUP($C377,'RES TECH'!$M:$M,'RES TECH'!$B:$B)&amp;" "&amp;_xlfn.XLOOKUP($C377,'RES TECH'!$M:$M,'RES TECH'!$C:$C)&amp;" "&amp;_xlfn.XLOOKUP($C377,'RES TECH'!$M:$M,'RES TECH'!$D:$D)&amp;" "&amp;_xlfn.XLOOKUP($C377,'RES TECH'!$M:$M,'RES TECH'!$E:$E)&amp;" "&amp;_xlfn.XLOOKUP($C377,'RES TECH'!$M:$M,'RES TECH'!$F:$F)&amp;" "&amp;_xlfn.XLOOKUP($C377,'RES TECH'!$M:$M,'RES TECH'!$G:$G)&amp;" "&amp;_xlfn.XLOOKUP($C377,'RES TECH'!$M:$M,'RES TECH'!$H:$H)</f>
        <v>Residential Apartment Lower-middle Income Old Water heating  2 LPG</v>
      </c>
      <c r="E377" t="str">
        <f t="shared" si="5"/>
        <v>TJ</v>
      </c>
      <c r="F377" s="12" t="str">
        <f>IF(B377="*","*",_xlfn.XLOOKUP($C377,'RES TECH'!$M:$M,'RES TECH'!$R:$R))</f>
        <v>MW</v>
      </c>
    </row>
    <row r="378" spans="2:6" x14ac:dyDescent="0.25">
      <c r="B378" t="str">
        <f>IF('RES TECH'!N376=1,"PRE","*")</f>
        <v>PRE</v>
      </c>
      <c r="C378" t="str">
        <f>'RES TECH'!M376</f>
        <v>RESAPALMOldWH3LPG20</v>
      </c>
      <c r="D378" t="str">
        <f>_xlfn.XLOOKUP($C378,'RES TECH'!$M:$M,'RES TECH'!$A:$A)&amp;" "&amp;_xlfn.XLOOKUP($C378,'RES TECH'!$M:$M,'RES TECH'!$B:$B)&amp;" "&amp;_xlfn.XLOOKUP($C378,'RES TECH'!$M:$M,'RES TECH'!$C:$C)&amp;" "&amp;_xlfn.XLOOKUP($C378,'RES TECH'!$M:$M,'RES TECH'!$D:$D)&amp;" "&amp;_xlfn.XLOOKUP($C378,'RES TECH'!$M:$M,'RES TECH'!$E:$E)&amp;" "&amp;_xlfn.XLOOKUP($C378,'RES TECH'!$M:$M,'RES TECH'!$F:$F)&amp;" "&amp;_xlfn.XLOOKUP($C378,'RES TECH'!$M:$M,'RES TECH'!$G:$G)&amp;" "&amp;_xlfn.XLOOKUP($C378,'RES TECH'!$M:$M,'RES TECH'!$H:$H)</f>
        <v>Residential Apartment Lower-middle Income Old Water heating  3 LPG</v>
      </c>
      <c r="E378" t="str">
        <f t="shared" si="5"/>
        <v>TJ</v>
      </c>
      <c r="F378" s="12" t="str">
        <f>IF(B378="*","*",_xlfn.XLOOKUP($C378,'RES TECH'!$M:$M,'RES TECH'!$R:$R))</f>
        <v>MW</v>
      </c>
    </row>
    <row r="379" spans="2:6" x14ac:dyDescent="0.25">
      <c r="B379" t="str">
        <f>IF('RES TECH'!N377=1,"PRE","*")</f>
        <v>PRE</v>
      </c>
      <c r="C379" t="str">
        <f>'RES TECH'!M377</f>
        <v>RESAPALMOldWH3LPG23</v>
      </c>
      <c r="D379" t="str">
        <f>_xlfn.XLOOKUP($C379,'RES TECH'!$M:$M,'RES TECH'!$A:$A)&amp;" "&amp;_xlfn.XLOOKUP($C379,'RES TECH'!$M:$M,'RES TECH'!$B:$B)&amp;" "&amp;_xlfn.XLOOKUP($C379,'RES TECH'!$M:$M,'RES TECH'!$C:$C)&amp;" "&amp;_xlfn.XLOOKUP($C379,'RES TECH'!$M:$M,'RES TECH'!$D:$D)&amp;" "&amp;_xlfn.XLOOKUP($C379,'RES TECH'!$M:$M,'RES TECH'!$E:$E)&amp;" "&amp;_xlfn.XLOOKUP($C379,'RES TECH'!$M:$M,'RES TECH'!$F:$F)&amp;" "&amp;_xlfn.XLOOKUP($C379,'RES TECH'!$M:$M,'RES TECH'!$G:$G)&amp;" "&amp;_xlfn.XLOOKUP($C379,'RES TECH'!$M:$M,'RES TECH'!$H:$H)</f>
        <v>Residential Apartment Lower-middle Income Old Water heating  3 LPG</v>
      </c>
      <c r="E379" t="str">
        <f t="shared" si="5"/>
        <v>TJ</v>
      </c>
      <c r="F379" s="12" t="str">
        <f>IF(B379="*","*",_xlfn.XLOOKUP($C379,'RES TECH'!$M:$M,'RES TECH'!$R:$R))</f>
        <v>MW</v>
      </c>
    </row>
    <row r="380" spans="2:6" x14ac:dyDescent="0.25">
      <c r="B380" t="str">
        <f>IF('RES TECH'!N378=1,"PRE","*")</f>
        <v>*</v>
      </c>
      <c r="C380" t="str">
        <f>'RES TECH'!M378</f>
        <v>RESAPALMOldWH4LPG20</v>
      </c>
      <c r="D380" t="str">
        <f>_xlfn.XLOOKUP($C380,'RES TECH'!$M:$M,'RES TECH'!$A:$A)&amp;" "&amp;_xlfn.XLOOKUP($C380,'RES TECH'!$M:$M,'RES TECH'!$B:$B)&amp;" "&amp;_xlfn.XLOOKUP($C380,'RES TECH'!$M:$M,'RES TECH'!$C:$C)&amp;" "&amp;_xlfn.XLOOKUP($C380,'RES TECH'!$M:$M,'RES TECH'!$D:$D)&amp;" "&amp;_xlfn.XLOOKUP($C380,'RES TECH'!$M:$M,'RES TECH'!$E:$E)&amp;" "&amp;_xlfn.XLOOKUP($C380,'RES TECH'!$M:$M,'RES TECH'!$F:$F)&amp;" "&amp;_xlfn.XLOOKUP($C380,'RES TECH'!$M:$M,'RES TECH'!$G:$G)&amp;" "&amp;_xlfn.XLOOKUP($C380,'RES TECH'!$M:$M,'RES TECH'!$H:$H)</f>
        <v>Residential Apartment Lower-middle Income Old Water heating  4 LPG</v>
      </c>
      <c r="E380" t="str">
        <f t="shared" si="5"/>
        <v>*</v>
      </c>
      <c r="F380" s="12" t="str">
        <f>IF(B380="*","*",_xlfn.XLOOKUP($C380,'RES TECH'!$M:$M,'RES TECH'!$R:$R))</f>
        <v>*</v>
      </c>
    </row>
    <row r="381" spans="2:6" x14ac:dyDescent="0.25">
      <c r="B381" t="str">
        <f>IF('RES TECH'!N379=1,"PRE","*")</f>
        <v>PRE</v>
      </c>
      <c r="C381" t="str">
        <f>'RES TECH'!M379</f>
        <v>RESAPALMOldWH4LPG20</v>
      </c>
      <c r="D381" t="str">
        <f>_xlfn.XLOOKUP($C381,'RES TECH'!$M:$M,'RES TECH'!$A:$A)&amp;" "&amp;_xlfn.XLOOKUP($C381,'RES TECH'!$M:$M,'RES TECH'!$B:$B)&amp;" "&amp;_xlfn.XLOOKUP($C381,'RES TECH'!$M:$M,'RES TECH'!$C:$C)&amp;" "&amp;_xlfn.XLOOKUP($C381,'RES TECH'!$M:$M,'RES TECH'!$D:$D)&amp;" "&amp;_xlfn.XLOOKUP($C381,'RES TECH'!$M:$M,'RES TECH'!$E:$E)&amp;" "&amp;_xlfn.XLOOKUP($C381,'RES TECH'!$M:$M,'RES TECH'!$F:$F)&amp;" "&amp;_xlfn.XLOOKUP($C381,'RES TECH'!$M:$M,'RES TECH'!$G:$G)&amp;" "&amp;_xlfn.XLOOKUP($C381,'RES TECH'!$M:$M,'RES TECH'!$H:$H)</f>
        <v>Residential Apartment Lower-middle Income Old Water heating  4 LPG</v>
      </c>
      <c r="E381" t="str">
        <f t="shared" si="5"/>
        <v>TJ</v>
      </c>
      <c r="F381" s="12" t="str">
        <f>IF(B381="*","*",_xlfn.XLOOKUP($C381,'RES TECH'!$M:$M,'RES TECH'!$R:$R))</f>
        <v>MW</v>
      </c>
    </row>
    <row r="382" spans="2:6" x14ac:dyDescent="0.25">
      <c r="B382" t="str">
        <f>IF('RES TECH'!N380=1,"PRE","*")</f>
        <v>*</v>
      </c>
      <c r="C382" t="str">
        <f>'RES TECH'!M380</f>
        <v>RESAPALMOldWH2SOL20</v>
      </c>
      <c r="D382" t="str">
        <f>_xlfn.XLOOKUP($C382,'RES TECH'!$M:$M,'RES TECH'!$A:$A)&amp;" "&amp;_xlfn.XLOOKUP($C382,'RES TECH'!$M:$M,'RES TECH'!$B:$B)&amp;" "&amp;_xlfn.XLOOKUP($C382,'RES TECH'!$M:$M,'RES TECH'!$C:$C)&amp;" "&amp;_xlfn.XLOOKUP($C382,'RES TECH'!$M:$M,'RES TECH'!$D:$D)&amp;" "&amp;_xlfn.XLOOKUP($C382,'RES TECH'!$M:$M,'RES TECH'!$E:$E)&amp;" "&amp;_xlfn.XLOOKUP($C382,'RES TECH'!$M:$M,'RES TECH'!$F:$F)&amp;" "&amp;_xlfn.XLOOKUP($C382,'RES TECH'!$M:$M,'RES TECH'!$G:$G)&amp;" "&amp;_xlfn.XLOOKUP($C382,'RES TECH'!$M:$M,'RES TECH'!$H:$H)</f>
        <v>Residential Apartment Lower-middle Income Old Water heating  2 Solar</v>
      </c>
      <c r="E382" t="str">
        <f t="shared" si="5"/>
        <v>*</v>
      </c>
      <c r="F382" s="12" t="str">
        <f>IF(B382="*","*",_xlfn.XLOOKUP($C382,'RES TECH'!$M:$M,'RES TECH'!$R:$R))</f>
        <v>*</v>
      </c>
    </row>
    <row r="383" spans="2:6" x14ac:dyDescent="0.25">
      <c r="B383" t="str">
        <f>IF('RES TECH'!N381=1,"PRE","*")</f>
        <v>PRE</v>
      </c>
      <c r="C383" t="str">
        <f>'RES TECH'!M381</f>
        <v>RESAPALMOldWH2SOL20</v>
      </c>
      <c r="D383" t="str">
        <f>_xlfn.XLOOKUP($C383,'RES TECH'!$M:$M,'RES TECH'!$A:$A)&amp;" "&amp;_xlfn.XLOOKUP($C383,'RES TECH'!$M:$M,'RES TECH'!$B:$B)&amp;" "&amp;_xlfn.XLOOKUP($C383,'RES TECH'!$M:$M,'RES TECH'!$C:$C)&amp;" "&amp;_xlfn.XLOOKUP($C383,'RES TECH'!$M:$M,'RES TECH'!$D:$D)&amp;" "&amp;_xlfn.XLOOKUP($C383,'RES TECH'!$M:$M,'RES TECH'!$E:$E)&amp;" "&amp;_xlfn.XLOOKUP($C383,'RES TECH'!$M:$M,'RES TECH'!$F:$F)&amp;" "&amp;_xlfn.XLOOKUP($C383,'RES TECH'!$M:$M,'RES TECH'!$G:$G)&amp;" "&amp;_xlfn.XLOOKUP($C383,'RES TECH'!$M:$M,'RES TECH'!$H:$H)</f>
        <v>Residential Apartment Lower-middle Income Old Water heating  2 Solar</v>
      </c>
      <c r="E383" t="str">
        <f t="shared" si="5"/>
        <v>TJ</v>
      </c>
      <c r="F383" s="12" t="str">
        <f>IF(B383="*","*",_xlfn.XLOOKUP($C383,'RES TECH'!$M:$M,'RES TECH'!$R:$R))</f>
        <v>MW</v>
      </c>
    </row>
    <row r="384" spans="2:6" x14ac:dyDescent="0.25">
      <c r="B384" t="str">
        <f>IF('RES TECH'!N382=1,"PRE","*")</f>
        <v>PRE</v>
      </c>
      <c r="C384" t="str">
        <f>'RES TECH'!M382</f>
        <v>RESAPALMOldWH2SOL23</v>
      </c>
      <c r="D384" t="str">
        <f>_xlfn.XLOOKUP($C384,'RES TECH'!$M:$M,'RES TECH'!$A:$A)&amp;" "&amp;_xlfn.XLOOKUP($C384,'RES TECH'!$M:$M,'RES TECH'!$B:$B)&amp;" "&amp;_xlfn.XLOOKUP($C384,'RES TECH'!$M:$M,'RES TECH'!$C:$C)&amp;" "&amp;_xlfn.XLOOKUP($C384,'RES TECH'!$M:$M,'RES TECH'!$D:$D)&amp;" "&amp;_xlfn.XLOOKUP($C384,'RES TECH'!$M:$M,'RES TECH'!$E:$E)&amp;" "&amp;_xlfn.XLOOKUP($C384,'RES TECH'!$M:$M,'RES TECH'!$F:$F)&amp;" "&amp;_xlfn.XLOOKUP($C384,'RES TECH'!$M:$M,'RES TECH'!$G:$G)&amp;" "&amp;_xlfn.XLOOKUP($C384,'RES TECH'!$M:$M,'RES TECH'!$H:$H)</f>
        <v>Residential Apartment Lower-middle Income Old Water heating  2 Solar</v>
      </c>
      <c r="E384" t="str">
        <f t="shared" si="5"/>
        <v>TJ</v>
      </c>
      <c r="F384" s="12" t="str">
        <f>IF(B384="*","*",_xlfn.XLOOKUP($C384,'RES TECH'!$M:$M,'RES TECH'!$R:$R))</f>
        <v>MW</v>
      </c>
    </row>
    <row r="385" spans="2:6" x14ac:dyDescent="0.25">
      <c r="B385" t="str">
        <f>IF('RES TECH'!N383=1,"PRE","*")</f>
        <v>PRE</v>
      </c>
      <c r="C385" t="str">
        <f>'RES TECH'!M383</f>
        <v>RESAPALMOldWH2SOL24</v>
      </c>
      <c r="D385" t="str">
        <f>_xlfn.XLOOKUP($C385,'RES TECH'!$M:$M,'RES TECH'!$A:$A)&amp;" "&amp;_xlfn.XLOOKUP($C385,'RES TECH'!$M:$M,'RES TECH'!$B:$B)&amp;" "&amp;_xlfn.XLOOKUP($C385,'RES TECH'!$M:$M,'RES TECH'!$C:$C)&amp;" "&amp;_xlfn.XLOOKUP($C385,'RES TECH'!$M:$M,'RES TECH'!$D:$D)&amp;" "&amp;_xlfn.XLOOKUP($C385,'RES TECH'!$M:$M,'RES TECH'!$E:$E)&amp;" "&amp;_xlfn.XLOOKUP($C385,'RES TECH'!$M:$M,'RES TECH'!$F:$F)&amp;" "&amp;_xlfn.XLOOKUP($C385,'RES TECH'!$M:$M,'RES TECH'!$G:$G)&amp;" "&amp;_xlfn.XLOOKUP($C385,'RES TECH'!$M:$M,'RES TECH'!$H:$H)</f>
        <v>Residential Apartment Lower-middle Income Old Water heating  2 Solar</v>
      </c>
      <c r="E385" t="str">
        <f t="shared" si="5"/>
        <v>TJ</v>
      </c>
      <c r="F385" s="12" t="str">
        <f>IF(B385="*","*",_xlfn.XLOOKUP($C385,'RES TECH'!$M:$M,'RES TECH'!$R:$R))</f>
        <v>MW</v>
      </c>
    </row>
    <row r="386" spans="2:6" x14ac:dyDescent="0.25">
      <c r="B386" t="str">
        <f>IF('RES TECH'!N384=1,"PRE","*")</f>
        <v>PRE</v>
      </c>
      <c r="C386" t="str">
        <f>'RES TECH'!M384</f>
        <v>RESAPALMOldSHAHP1ELC20</v>
      </c>
      <c r="D386" t="str">
        <f>_xlfn.XLOOKUP($C386,'RES TECH'!$M:$M,'RES TECH'!$A:$A)&amp;" "&amp;_xlfn.XLOOKUP($C386,'RES TECH'!$M:$M,'RES TECH'!$B:$B)&amp;" "&amp;_xlfn.XLOOKUP($C386,'RES TECH'!$M:$M,'RES TECH'!$C:$C)&amp;" "&amp;_xlfn.XLOOKUP($C386,'RES TECH'!$M:$M,'RES TECH'!$D:$D)&amp;" "&amp;_xlfn.XLOOKUP($C386,'RES TECH'!$M:$M,'RES TECH'!$E:$E)&amp;" "&amp;_xlfn.XLOOKUP($C386,'RES TECH'!$M:$M,'RES TECH'!$F:$F)&amp;" "&amp;_xlfn.XLOOKUP($C386,'RES TECH'!$M:$M,'RES TECH'!$G:$G)&amp;" "&amp;_xlfn.XLOOKUP($C386,'RES TECH'!$M:$M,'RES TECH'!$H:$H)</f>
        <v>Residential Apartment Lower-middle Income Old Space heating Air HP 1 Electricity</v>
      </c>
      <c r="E386" t="str">
        <f t="shared" si="5"/>
        <v>TJ</v>
      </c>
      <c r="F386" s="12" t="str">
        <f>IF(B386="*","*",_xlfn.XLOOKUP($C386,'RES TECH'!$M:$M,'RES TECH'!$R:$R))</f>
        <v>MW</v>
      </c>
    </row>
    <row r="387" spans="2:6" x14ac:dyDescent="0.25">
      <c r="B387" t="str">
        <f>IF('RES TECH'!N385=1,"PRE","*")</f>
        <v>PRE</v>
      </c>
      <c r="C387" t="str">
        <f>'RES TECH'!M385</f>
        <v>RESAPALMOldSHAHP1ELC23</v>
      </c>
      <c r="D387" t="str">
        <f>_xlfn.XLOOKUP($C387,'RES TECH'!$M:$M,'RES TECH'!$A:$A)&amp;" "&amp;_xlfn.XLOOKUP($C387,'RES TECH'!$M:$M,'RES TECH'!$B:$B)&amp;" "&amp;_xlfn.XLOOKUP($C387,'RES TECH'!$M:$M,'RES TECH'!$C:$C)&amp;" "&amp;_xlfn.XLOOKUP($C387,'RES TECH'!$M:$M,'RES TECH'!$D:$D)&amp;" "&amp;_xlfn.XLOOKUP($C387,'RES TECH'!$M:$M,'RES TECH'!$E:$E)&amp;" "&amp;_xlfn.XLOOKUP($C387,'RES TECH'!$M:$M,'RES TECH'!$F:$F)&amp;" "&amp;_xlfn.XLOOKUP($C387,'RES TECH'!$M:$M,'RES TECH'!$G:$G)&amp;" "&amp;_xlfn.XLOOKUP($C387,'RES TECH'!$M:$M,'RES TECH'!$H:$H)</f>
        <v>Residential Apartment Lower-middle Income Old Space heating Air HP 1 Electricity</v>
      </c>
      <c r="E387" t="str">
        <f t="shared" si="5"/>
        <v>TJ</v>
      </c>
      <c r="F387" s="12" t="str">
        <f>IF(B387="*","*",_xlfn.XLOOKUP($C387,'RES TECH'!$M:$M,'RES TECH'!$R:$R))</f>
        <v>MW</v>
      </c>
    </row>
    <row r="388" spans="2:6" x14ac:dyDescent="0.25">
      <c r="B388" t="str">
        <f>IF('RES TECH'!N386=1,"PRE","*")</f>
        <v>PRE</v>
      </c>
      <c r="C388" t="str">
        <f>'RES TECH'!M386</f>
        <v>RESAPALMOldSHAHP2ELC20</v>
      </c>
      <c r="D388" t="str">
        <f>_xlfn.XLOOKUP($C388,'RES TECH'!$M:$M,'RES TECH'!$A:$A)&amp;" "&amp;_xlfn.XLOOKUP($C388,'RES TECH'!$M:$M,'RES TECH'!$B:$B)&amp;" "&amp;_xlfn.XLOOKUP($C388,'RES TECH'!$M:$M,'RES TECH'!$C:$C)&amp;" "&amp;_xlfn.XLOOKUP($C388,'RES TECH'!$M:$M,'RES TECH'!$D:$D)&amp;" "&amp;_xlfn.XLOOKUP($C388,'RES TECH'!$M:$M,'RES TECH'!$E:$E)&amp;" "&amp;_xlfn.XLOOKUP($C388,'RES TECH'!$M:$M,'RES TECH'!$F:$F)&amp;" "&amp;_xlfn.XLOOKUP($C388,'RES TECH'!$M:$M,'RES TECH'!$G:$G)&amp;" "&amp;_xlfn.XLOOKUP($C388,'RES TECH'!$M:$M,'RES TECH'!$H:$H)</f>
        <v>Residential Apartment Lower-middle Income Old Space heating Air HP 2 Electricity</v>
      </c>
      <c r="E388" t="str">
        <f t="shared" si="5"/>
        <v>TJ</v>
      </c>
      <c r="F388" s="12" t="str">
        <f>IF(B388="*","*",_xlfn.XLOOKUP($C388,'RES TECH'!$M:$M,'RES TECH'!$R:$R))</f>
        <v>MW</v>
      </c>
    </row>
    <row r="389" spans="2:6" x14ac:dyDescent="0.25">
      <c r="B389" t="str">
        <f>IF('RES TECH'!N387=1,"PRE","*")</f>
        <v>PRE</v>
      </c>
      <c r="C389" t="str">
        <f>'RES TECH'!M387</f>
        <v>RESAPALMOldSHAHP2ELC23</v>
      </c>
      <c r="D389" t="str">
        <f>_xlfn.XLOOKUP($C389,'RES TECH'!$M:$M,'RES TECH'!$A:$A)&amp;" "&amp;_xlfn.XLOOKUP($C389,'RES TECH'!$M:$M,'RES TECH'!$B:$B)&amp;" "&amp;_xlfn.XLOOKUP($C389,'RES TECH'!$M:$M,'RES TECH'!$C:$C)&amp;" "&amp;_xlfn.XLOOKUP($C389,'RES TECH'!$M:$M,'RES TECH'!$D:$D)&amp;" "&amp;_xlfn.XLOOKUP($C389,'RES TECH'!$M:$M,'RES TECH'!$E:$E)&amp;" "&amp;_xlfn.XLOOKUP($C389,'RES TECH'!$M:$M,'RES TECH'!$F:$F)&amp;" "&amp;_xlfn.XLOOKUP($C389,'RES TECH'!$M:$M,'RES TECH'!$G:$G)&amp;" "&amp;_xlfn.XLOOKUP($C389,'RES TECH'!$M:$M,'RES TECH'!$H:$H)</f>
        <v>Residential Apartment Lower-middle Income Old Space heating Air HP 2 Electricity</v>
      </c>
      <c r="E389" t="str">
        <f t="shared" ref="E389:E452" si="6">IF(F389="*","*",IF(F389="Mlma","Mlm","TJ"))</f>
        <v>TJ</v>
      </c>
      <c r="F389" s="12" t="str">
        <f>IF(B389="*","*",_xlfn.XLOOKUP($C389,'RES TECH'!$M:$M,'RES TECH'!$R:$R))</f>
        <v>MW</v>
      </c>
    </row>
    <row r="390" spans="2:6" x14ac:dyDescent="0.25">
      <c r="B390" t="str">
        <f>IF('RES TECH'!N388=1,"PRE","*")</f>
        <v>PRE</v>
      </c>
      <c r="C390" t="str">
        <f>'RES TECH'!M388</f>
        <v>RESAPALMOldSHAHP3ELC20</v>
      </c>
      <c r="D390" t="str">
        <f>_xlfn.XLOOKUP($C390,'RES TECH'!$M:$M,'RES TECH'!$A:$A)&amp;" "&amp;_xlfn.XLOOKUP($C390,'RES TECH'!$M:$M,'RES TECH'!$B:$B)&amp;" "&amp;_xlfn.XLOOKUP($C390,'RES TECH'!$M:$M,'RES TECH'!$C:$C)&amp;" "&amp;_xlfn.XLOOKUP($C390,'RES TECH'!$M:$M,'RES TECH'!$D:$D)&amp;" "&amp;_xlfn.XLOOKUP($C390,'RES TECH'!$M:$M,'RES TECH'!$E:$E)&amp;" "&amp;_xlfn.XLOOKUP($C390,'RES TECH'!$M:$M,'RES TECH'!$F:$F)&amp;" "&amp;_xlfn.XLOOKUP($C390,'RES TECH'!$M:$M,'RES TECH'!$G:$G)&amp;" "&amp;_xlfn.XLOOKUP($C390,'RES TECH'!$M:$M,'RES TECH'!$H:$H)</f>
        <v>Residential Apartment Lower-middle Income Old Space heating Air HP 3 Electricity</v>
      </c>
      <c r="E390" t="str">
        <f t="shared" si="6"/>
        <v>TJ</v>
      </c>
      <c r="F390" s="12" t="str">
        <f>IF(B390="*","*",_xlfn.XLOOKUP($C390,'RES TECH'!$M:$M,'RES TECH'!$R:$R))</f>
        <v>MW</v>
      </c>
    </row>
    <row r="391" spans="2:6" x14ac:dyDescent="0.25">
      <c r="B391" t="str">
        <f>IF('RES TECH'!N389=1,"PRE","*")</f>
        <v>PRE</v>
      </c>
      <c r="C391" t="str">
        <f>'RES TECH'!M389</f>
        <v>RESAPALMOldSHAHP3ELC22</v>
      </c>
      <c r="D391" t="str">
        <f>_xlfn.XLOOKUP($C391,'RES TECH'!$M:$M,'RES TECH'!$A:$A)&amp;" "&amp;_xlfn.XLOOKUP($C391,'RES TECH'!$M:$M,'RES TECH'!$B:$B)&amp;" "&amp;_xlfn.XLOOKUP($C391,'RES TECH'!$M:$M,'RES TECH'!$C:$C)&amp;" "&amp;_xlfn.XLOOKUP($C391,'RES TECH'!$M:$M,'RES TECH'!$D:$D)&amp;" "&amp;_xlfn.XLOOKUP($C391,'RES TECH'!$M:$M,'RES TECH'!$E:$E)&amp;" "&amp;_xlfn.XLOOKUP($C391,'RES TECH'!$M:$M,'RES TECH'!$F:$F)&amp;" "&amp;_xlfn.XLOOKUP($C391,'RES TECH'!$M:$M,'RES TECH'!$G:$G)&amp;" "&amp;_xlfn.XLOOKUP($C391,'RES TECH'!$M:$M,'RES TECH'!$H:$H)</f>
        <v>Residential Apartment Lower-middle Income Old Space heating Air HP 3 Electricity</v>
      </c>
      <c r="E391" t="str">
        <f t="shared" si="6"/>
        <v>TJ</v>
      </c>
      <c r="F391" s="12" t="str">
        <f>IF(B391="*","*",_xlfn.XLOOKUP($C391,'RES TECH'!$M:$M,'RES TECH'!$R:$R))</f>
        <v>MW</v>
      </c>
    </row>
    <row r="392" spans="2:6" x14ac:dyDescent="0.25">
      <c r="B392" t="str">
        <f>IF('RES TECH'!N390=1,"PRE","*")</f>
        <v>PRE</v>
      </c>
      <c r="C392" t="str">
        <f>'RES TECH'!M390</f>
        <v>RESAPALMOldSHAHP3ELC23</v>
      </c>
      <c r="D392" t="str">
        <f>_xlfn.XLOOKUP($C392,'RES TECH'!$M:$M,'RES TECH'!$A:$A)&amp;" "&amp;_xlfn.XLOOKUP($C392,'RES TECH'!$M:$M,'RES TECH'!$B:$B)&amp;" "&amp;_xlfn.XLOOKUP($C392,'RES TECH'!$M:$M,'RES TECH'!$C:$C)&amp;" "&amp;_xlfn.XLOOKUP($C392,'RES TECH'!$M:$M,'RES TECH'!$D:$D)&amp;" "&amp;_xlfn.XLOOKUP($C392,'RES TECH'!$M:$M,'RES TECH'!$E:$E)&amp;" "&amp;_xlfn.XLOOKUP($C392,'RES TECH'!$M:$M,'RES TECH'!$F:$F)&amp;" "&amp;_xlfn.XLOOKUP($C392,'RES TECH'!$M:$M,'RES TECH'!$G:$G)&amp;" "&amp;_xlfn.XLOOKUP($C392,'RES TECH'!$M:$M,'RES TECH'!$H:$H)</f>
        <v>Residential Apartment Lower-middle Income Old Space heating Air HP 3 Electricity</v>
      </c>
      <c r="E392" t="str">
        <f t="shared" si="6"/>
        <v>TJ</v>
      </c>
      <c r="F392" s="12" t="str">
        <f>IF(B392="*","*",_xlfn.XLOOKUP($C392,'RES TECH'!$M:$M,'RES TECH'!$R:$R))</f>
        <v>MW</v>
      </c>
    </row>
    <row r="393" spans="2:6" x14ac:dyDescent="0.25">
      <c r="B393" t="str">
        <f>IF('RES TECH'!N391=1,"PRE","*")</f>
        <v>PRE</v>
      </c>
      <c r="C393" t="str">
        <f>'RES TECH'!M391</f>
        <v>RESAPALMOldSHAHP4ELC20</v>
      </c>
      <c r="D393" t="str">
        <f>_xlfn.XLOOKUP($C393,'RES TECH'!$M:$M,'RES TECH'!$A:$A)&amp;" "&amp;_xlfn.XLOOKUP($C393,'RES TECH'!$M:$M,'RES TECH'!$B:$B)&amp;" "&amp;_xlfn.XLOOKUP($C393,'RES TECH'!$M:$M,'RES TECH'!$C:$C)&amp;" "&amp;_xlfn.XLOOKUP($C393,'RES TECH'!$M:$M,'RES TECH'!$D:$D)&amp;" "&amp;_xlfn.XLOOKUP($C393,'RES TECH'!$M:$M,'RES TECH'!$E:$E)&amp;" "&amp;_xlfn.XLOOKUP($C393,'RES TECH'!$M:$M,'RES TECH'!$F:$F)&amp;" "&amp;_xlfn.XLOOKUP($C393,'RES TECH'!$M:$M,'RES TECH'!$G:$G)&amp;" "&amp;_xlfn.XLOOKUP($C393,'RES TECH'!$M:$M,'RES TECH'!$H:$H)</f>
        <v>Residential Apartment Lower-middle Income Old Space heating Air HP 4 Electricity</v>
      </c>
      <c r="E393" t="str">
        <f t="shared" si="6"/>
        <v>TJ</v>
      </c>
      <c r="F393" s="12" t="str">
        <f>IF(B393="*","*",_xlfn.XLOOKUP($C393,'RES TECH'!$M:$M,'RES TECH'!$R:$R))</f>
        <v>MW</v>
      </c>
    </row>
    <row r="394" spans="2:6" x14ac:dyDescent="0.25">
      <c r="B394" t="str">
        <f>IF('RES TECH'!N392=1,"PRE","*")</f>
        <v>PRE</v>
      </c>
      <c r="C394" t="str">
        <f>'RES TECH'!M392</f>
        <v>RESAPALMOldSHAHP4ELC22</v>
      </c>
      <c r="D394" t="str">
        <f>_xlfn.XLOOKUP($C394,'RES TECH'!$M:$M,'RES TECH'!$A:$A)&amp;" "&amp;_xlfn.XLOOKUP($C394,'RES TECH'!$M:$M,'RES TECH'!$B:$B)&amp;" "&amp;_xlfn.XLOOKUP($C394,'RES TECH'!$M:$M,'RES TECH'!$C:$C)&amp;" "&amp;_xlfn.XLOOKUP($C394,'RES TECH'!$M:$M,'RES TECH'!$D:$D)&amp;" "&amp;_xlfn.XLOOKUP($C394,'RES TECH'!$M:$M,'RES TECH'!$E:$E)&amp;" "&amp;_xlfn.XLOOKUP($C394,'RES TECH'!$M:$M,'RES TECH'!$F:$F)&amp;" "&amp;_xlfn.XLOOKUP($C394,'RES TECH'!$M:$M,'RES TECH'!$G:$G)&amp;" "&amp;_xlfn.XLOOKUP($C394,'RES TECH'!$M:$M,'RES TECH'!$H:$H)</f>
        <v>Residential Apartment Lower-middle Income Old Space heating Air HP 4 Electricity</v>
      </c>
      <c r="E394" t="str">
        <f t="shared" si="6"/>
        <v>TJ</v>
      </c>
      <c r="F394" s="12" t="str">
        <f>IF(B394="*","*",_xlfn.XLOOKUP($C394,'RES TECH'!$M:$M,'RES TECH'!$R:$R))</f>
        <v>MW</v>
      </c>
    </row>
    <row r="395" spans="2:6" x14ac:dyDescent="0.25">
      <c r="B395" t="str">
        <f>IF('RES TECH'!N393=1,"PRE","*")</f>
        <v>PRE</v>
      </c>
      <c r="C395" t="str">
        <f>'RES TECH'!M393</f>
        <v>RESAPALMOldSHGHP1ELC20</v>
      </c>
      <c r="D395" t="str">
        <f>_xlfn.XLOOKUP($C395,'RES TECH'!$M:$M,'RES TECH'!$A:$A)&amp;" "&amp;_xlfn.XLOOKUP($C395,'RES TECH'!$M:$M,'RES TECH'!$B:$B)&amp;" "&amp;_xlfn.XLOOKUP($C395,'RES TECH'!$M:$M,'RES TECH'!$C:$C)&amp;" "&amp;_xlfn.XLOOKUP($C395,'RES TECH'!$M:$M,'RES TECH'!$D:$D)&amp;" "&amp;_xlfn.XLOOKUP($C395,'RES TECH'!$M:$M,'RES TECH'!$E:$E)&amp;" "&amp;_xlfn.XLOOKUP($C395,'RES TECH'!$M:$M,'RES TECH'!$F:$F)&amp;" "&amp;_xlfn.XLOOKUP($C395,'RES TECH'!$M:$M,'RES TECH'!$G:$G)&amp;" "&amp;_xlfn.XLOOKUP($C395,'RES TECH'!$M:$M,'RES TECH'!$H:$H)</f>
        <v>Residential Apartment Lower-middle Income Old Space heating Geothermal HP 1 Electricity</v>
      </c>
      <c r="E395" t="str">
        <f t="shared" si="6"/>
        <v>TJ</v>
      </c>
      <c r="F395" s="12" t="str">
        <f>IF(B395="*","*",_xlfn.XLOOKUP($C395,'RES TECH'!$M:$M,'RES TECH'!$R:$R))</f>
        <v>MW</v>
      </c>
    </row>
    <row r="396" spans="2:6" x14ac:dyDescent="0.25">
      <c r="B396" t="str">
        <f>IF('RES TECH'!N394=1,"PRE","*")</f>
        <v>PRE</v>
      </c>
      <c r="C396" t="str">
        <f>'RES TECH'!M394</f>
        <v>RESAPALMOldSHGHP2ELC20</v>
      </c>
      <c r="D396" t="str">
        <f>_xlfn.XLOOKUP($C396,'RES TECH'!$M:$M,'RES TECH'!$A:$A)&amp;" "&amp;_xlfn.XLOOKUP($C396,'RES TECH'!$M:$M,'RES TECH'!$B:$B)&amp;" "&amp;_xlfn.XLOOKUP($C396,'RES TECH'!$M:$M,'RES TECH'!$C:$C)&amp;" "&amp;_xlfn.XLOOKUP($C396,'RES TECH'!$M:$M,'RES TECH'!$D:$D)&amp;" "&amp;_xlfn.XLOOKUP($C396,'RES TECH'!$M:$M,'RES TECH'!$E:$E)&amp;" "&amp;_xlfn.XLOOKUP($C396,'RES TECH'!$M:$M,'RES TECH'!$F:$F)&amp;" "&amp;_xlfn.XLOOKUP($C396,'RES TECH'!$M:$M,'RES TECH'!$G:$G)&amp;" "&amp;_xlfn.XLOOKUP($C396,'RES TECH'!$M:$M,'RES TECH'!$H:$H)</f>
        <v>Residential Apartment Lower-middle Income Old Space heating Geothermal HP 2 Electricity</v>
      </c>
      <c r="E396" t="str">
        <f t="shared" si="6"/>
        <v>TJ</v>
      </c>
      <c r="F396" s="12" t="str">
        <f>IF(B396="*","*",_xlfn.XLOOKUP($C396,'RES TECH'!$M:$M,'RES TECH'!$R:$R))</f>
        <v>MW</v>
      </c>
    </row>
    <row r="397" spans="2:6" x14ac:dyDescent="0.25">
      <c r="B397" t="str">
        <f>IF('RES TECH'!N395=1,"PRE","*")</f>
        <v>*</v>
      </c>
      <c r="C397" t="str">
        <f>'RES TECH'!M395</f>
        <v>RESAPALMOldSHGHP3ELC20</v>
      </c>
      <c r="D397" t="str">
        <f>_xlfn.XLOOKUP($C397,'RES TECH'!$M:$M,'RES TECH'!$A:$A)&amp;" "&amp;_xlfn.XLOOKUP($C397,'RES TECH'!$M:$M,'RES TECH'!$B:$B)&amp;" "&amp;_xlfn.XLOOKUP($C397,'RES TECH'!$M:$M,'RES TECH'!$C:$C)&amp;" "&amp;_xlfn.XLOOKUP($C397,'RES TECH'!$M:$M,'RES TECH'!$D:$D)&amp;" "&amp;_xlfn.XLOOKUP($C397,'RES TECH'!$M:$M,'RES TECH'!$E:$E)&amp;" "&amp;_xlfn.XLOOKUP($C397,'RES TECH'!$M:$M,'RES TECH'!$F:$F)&amp;" "&amp;_xlfn.XLOOKUP($C397,'RES TECH'!$M:$M,'RES TECH'!$G:$G)&amp;" "&amp;_xlfn.XLOOKUP($C397,'RES TECH'!$M:$M,'RES TECH'!$H:$H)</f>
        <v>Residential Apartment Lower-middle Income Old Space heating Geothermal HP 3 Electricity</v>
      </c>
      <c r="E397" t="str">
        <f t="shared" si="6"/>
        <v>*</v>
      </c>
      <c r="F397" s="12" t="str">
        <f>IF(B397="*","*",_xlfn.XLOOKUP($C397,'RES TECH'!$M:$M,'RES TECH'!$R:$R))</f>
        <v>*</v>
      </c>
    </row>
    <row r="398" spans="2:6" x14ac:dyDescent="0.25">
      <c r="B398" t="str">
        <f>IF('RES TECH'!N396=1,"PRE","*")</f>
        <v>PRE</v>
      </c>
      <c r="C398" t="str">
        <f>'RES TECH'!M396</f>
        <v>RESAPALMOldSHGHP3ELC20</v>
      </c>
      <c r="D398" t="str">
        <f>_xlfn.XLOOKUP($C398,'RES TECH'!$M:$M,'RES TECH'!$A:$A)&amp;" "&amp;_xlfn.XLOOKUP($C398,'RES TECH'!$M:$M,'RES TECH'!$B:$B)&amp;" "&amp;_xlfn.XLOOKUP($C398,'RES TECH'!$M:$M,'RES TECH'!$C:$C)&amp;" "&amp;_xlfn.XLOOKUP($C398,'RES TECH'!$M:$M,'RES TECH'!$D:$D)&amp;" "&amp;_xlfn.XLOOKUP($C398,'RES TECH'!$M:$M,'RES TECH'!$E:$E)&amp;" "&amp;_xlfn.XLOOKUP($C398,'RES TECH'!$M:$M,'RES TECH'!$F:$F)&amp;" "&amp;_xlfn.XLOOKUP($C398,'RES TECH'!$M:$M,'RES TECH'!$G:$G)&amp;" "&amp;_xlfn.XLOOKUP($C398,'RES TECH'!$M:$M,'RES TECH'!$H:$H)</f>
        <v>Residential Apartment Lower-middle Income Old Space heating Geothermal HP 3 Electricity</v>
      </c>
      <c r="E398" t="str">
        <f t="shared" si="6"/>
        <v>TJ</v>
      </c>
      <c r="F398" s="12" t="str">
        <f>IF(B398="*","*",_xlfn.XLOOKUP($C398,'RES TECH'!$M:$M,'RES TECH'!$R:$R))</f>
        <v>MW</v>
      </c>
    </row>
    <row r="399" spans="2:6" x14ac:dyDescent="0.25">
      <c r="B399" t="str">
        <f>IF('RES TECH'!N397=1,"PRE","*")</f>
        <v>PRE</v>
      </c>
      <c r="C399" t="str">
        <f>'RES TECH'!M397</f>
        <v>RESAPALMOldSHGHP3ELC22</v>
      </c>
      <c r="D399" t="str">
        <f>_xlfn.XLOOKUP($C399,'RES TECH'!$M:$M,'RES TECH'!$A:$A)&amp;" "&amp;_xlfn.XLOOKUP($C399,'RES TECH'!$M:$M,'RES TECH'!$B:$B)&amp;" "&amp;_xlfn.XLOOKUP($C399,'RES TECH'!$M:$M,'RES TECH'!$C:$C)&amp;" "&amp;_xlfn.XLOOKUP($C399,'RES TECH'!$M:$M,'RES TECH'!$D:$D)&amp;" "&amp;_xlfn.XLOOKUP($C399,'RES TECH'!$M:$M,'RES TECH'!$E:$E)&amp;" "&amp;_xlfn.XLOOKUP($C399,'RES TECH'!$M:$M,'RES TECH'!$F:$F)&amp;" "&amp;_xlfn.XLOOKUP($C399,'RES TECH'!$M:$M,'RES TECH'!$G:$G)&amp;" "&amp;_xlfn.XLOOKUP($C399,'RES TECH'!$M:$M,'RES TECH'!$H:$H)</f>
        <v>Residential Apartment Lower-middle Income Old Space heating Geothermal HP 3 Electricity</v>
      </c>
      <c r="E399" t="str">
        <f t="shared" si="6"/>
        <v>TJ</v>
      </c>
      <c r="F399" s="12" t="str">
        <f>IF(B399="*","*",_xlfn.XLOOKUP($C399,'RES TECH'!$M:$M,'RES TECH'!$R:$R))</f>
        <v>MW</v>
      </c>
    </row>
    <row r="400" spans="2:6" x14ac:dyDescent="0.25">
      <c r="B400" t="str">
        <f>IF('RES TECH'!N398=1,"PRE","*")</f>
        <v>PRE</v>
      </c>
      <c r="C400" t="str">
        <f>'RES TECH'!M398</f>
        <v>RESAPALMOldSHGHP3ELC23</v>
      </c>
      <c r="D400" t="str">
        <f>_xlfn.XLOOKUP($C400,'RES TECH'!$M:$M,'RES TECH'!$A:$A)&amp;" "&amp;_xlfn.XLOOKUP($C400,'RES TECH'!$M:$M,'RES TECH'!$B:$B)&amp;" "&amp;_xlfn.XLOOKUP($C400,'RES TECH'!$M:$M,'RES TECH'!$C:$C)&amp;" "&amp;_xlfn.XLOOKUP($C400,'RES TECH'!$M:$M,'RES TECH'!$D:$D)&amp;" "&amp;_xlfn.XLOOKUP($C400,'RES TECH'!$M:$M,'RES TECH'!$E:$E)&amp;" "&amp;_xlfn.XLOOKUP($C400,'RES TECH'!$M:$M,'RES TECH'!$F:$F)&amp;" "&amp;_xlfn.XLOOKUP($C400,'RES TECH'!$M:$M,'RES TECH'!$G:$G)&amp;" "&amp;_xlfn.XLOOKUP($C400,'RES TECH'!$M:$M,'RES TECH'!$H:$H)</f>
        <v>Residential Apartment Lower-middle Income Old Space heating Geothermal HP 3 Electricity</v>
      </c>
      <c r="E400" t="str">
        <f t="shared" si="6"/>
        <v>TJ</v>
      </c>
      <c r="F400" s="12" t="str">
        <f>IF(B400="*","*",_xlfn.XLOOKUP($C400,'RES TECH'!$M:$M,'RES TECH'!$R:$R))</f>
        <v>MW</v>
      </c>
    </row>
    <row r="401" spans="2:6" x14ac:dyDescent="0.25">
      <c r="B401" t="str">
        <f>IF('RES TECH'!N399=1,"PRE","*")</f>
        <v>PRE</v>
      </c>
      <c r="C401" t="str">
        <f>'RES TECH'!M399</f>
        <v>RESAPALMOldSHGHP3ELC24</v>
      </c>
      <c r="D401" t="str">
        <f>_xlfn.XLOOKUP($C401,'RES TECH'!$M:$M,'RES TECH'!$A:$A)&amp;" "&amp;_xlfn.XLOOKUP($C401,'RES TECH'!$M:$M,'RES TECH'!$B:$B)&amp;" "&amp;_xlfn.XLOOKUP($C401,'RES TECH'!$M:$M,'RES TECH'!$C:$C)&amp;" "&amp;_xlfn.XLOOKUP($C401,'RES TECH'!$M:$M,'RES TECH'!$D:$D)&amp;" "&amp;_xlfn.XLOOKUP($C401,'RES TECH'!$M:$M,'RES TECH'!$E:$E)&amp;" "&amp;_xlfn.XLOOKUP($C401,'RES TECH'!$M:$M,'RES TECH'!$F:$F)&amp;" "&amp;_xlfn.XLOOKUP($C401,'RES TECH'!$M:$M,'RES TECH'!$G:$G)&amp;" "&amp;_xlfn.XLOOKUP($C401,'RES TECH'!$M:$M,'RES TECH'!$H:$H)</f>
        <v>Residential Apartment Lower-middle Income Old Space heating Geothermal HP 3 Electricity</v>
      </c>
      <c r="E401" t="str">
        <f t="shared" si="6"/>
        <v>TJ</v>
      </c>
      <c r="F401" s="12" t="str">
        <f>IF(B401="*","*",_xlfn.XLOOKUP($C401,'RES TECH'!$M:$M,'RES TECH'!$R:$R))</f>
        <v>MW</v>
      </c>
    </row>
    <row r="402" spans="2:6" x14ac:dyDescent="0.25">
      <c r="B402" t="str">
        <f>IF('RES TECH'!N400=1,"PRE","*")</f>
        <v>*</v>
      </c>
      <c r="C402" t="str">
        <f>'RES TECH'!M400</f>
        <v>RESAPALMOldSHGHP4ELC20</v>
      </c>
      <c r="D402" t="str">
        <f>_xlfn.XLOOKUP($C402,'RES TECH'!$M:$M,'RES TECH'!$A:$A)&amp;" "&amp;_xlfn.XLOOKUP($C402,'RES TECH'!$M:$M,'RES TECH'!$B:$B)&amp;" "&amp;_xlfn.XLOOKUP($C402,'RES TECH'!$M:$M,'RES TECH'!$C:$C)&amp;" "&amp;_xlfn.XLOOKUP($C402,'RES TECH'!$M:$M,'RES TECH'!$D:$D)&amp;" "&amp;_xlfn.XLOOKUP($C402,'RES TECH'!$M:$M,'RES TECH'!$E:$E)&amp;" "&amp;_xlfn.XLOOKUP($C402,'RES TECH'!$M:$M,'RES TECH'!$F:$F)&amp;" "&amp;_xlfn.XLOOKUP($C402,'RES TECH'!$M:$M,'RES TECH'!$G:$G)&amp;" "&amp;_xlfn.XLOOKUP($C402,'RES TECH'!$M:$M,'RES TECH'!$H:$H)</f>
        <v>Residential Apartment Lower-middle Income Old Space heating Geothermal HP 4 Electricity</v>
      </c>
      <c r="E402" t="str">
        <f t="shared" si="6"/>
        <v>*</v>
      </c>
      <c r="F402" s="12" t="str">
        <f>IF(B402="*","*",_xlfn.XLOOKUP($C402,'RES TECH'!$M:$M,'RES TECH'!$R:$R))</f>
        <v>*</v>
      </c>
    </row>
    <row r="403" spans="2:6" x14ac:dyDescent="0.25">
      <c r="B403" t="str">
        <f>IF('RES TECH'!N401=1,"PRE","*")</f>
        <v>PRE</v>
      </c>
      <c r="C403" t="str">
        <f>'RES TECH'!M401</f>
        <v>RESAPALMOldSHGHP4ELC20</v>
      </c>
      <c r="D403" t="str">
        <f>_xlfn.XLOOKUP($C403,'RES TECH'!$M:$M,'RES TECH'!$A:$A)&amp;" "&amp;_xlfn.XLOOKUP($C403,'RES TECH'!$M:$M,'RES TECH'!$B:$B)&amp;" "&amp;_xlfn.XLOOKUP($C403,'RES TECH'!$M:$M,'RES TECH'!$C:$C)&amp;" "&amp;_xlfn.XLOOKUP($C403,'RES TECH'!$M:$M,'RES TECH'!$D:$D)&amp;" "&amp;_xlfn.XLOOKUP($C403,'RES TECH'!$M:$M,'RES TECH'!$E:$E)&amp;" "&amp;_xlfn.XLOOKUP($C403,'RES TECH'!$M:$M,'RES TECH'!$F:$F)&amp;" "&amp;_xlfn.XLOOKUP($C403,'RES TECH'!$M:$M,'RES TECH'!$G:$G)&amp;" "&amp;_xlfn.XLOOKUP($C403,'RES TECH'!$M:$M,'RES TECH'!$H:$H)</f>
        <v>Residential Apartment Lower-middle Income Old Space heating Geothermal HP 4 Electricity</v>
      </c>
      <c r="E403" t="str">
        <f t="shared" si="6"/>
        <v>TJ</v>
      </c>
      <c r="F403" s="12" t="str">
        <f>IF(B403="*","*",_xlfn.XLOOKUP($C403,'RES TECH'!$M:$M,'RES TECH'!$R:$R))</f>
        <v>MW</v>
      </c>
    </row>
    <row r="404" spans="2:6" x14ac:dyDescent="0.25">
      <c r="B404" t="str">
        <f>IF('RES TECH'!N402=1,"PRE","*")</f>
        <v>PRE</v>
      </c>
      <c r="C404" t="str">
        <f>'RES TECH'!M402</f>
        <v>RESAPALMOldSHGHP4ELC22</v>
      </c>
      <c r="D404" t="str">
        <f>_xlfn.XLOOKUP($C404,'RES TECH'!$M:$M,'RES TECH'!$A:$A)&amp;" "&amp;_xlfn.XLOOKUP($C404,'RES TECH'!$M:$M,'RES TECH'!$B:$B)&amp;" "&amp;_xlfn.XLOOKUP($C404,'RES TECH'!$M:$M,'RES TECH'!$C:$C)&amp;" "&amp;_xlfn.XLOOKUP($C404,'RES TECH'!$M:$M,'RES TECH'!$D:$D)&amp;" "&amp;_xlfn.XLOOKUP($C404,'RES TECH'!$M:$M,'RES TECH'!$E:$E)&amp;" "&amp;_xlfn.XLOOKUP($C404,'RES TECH'!$M:$M,'RES TECH'!$F:$F)&amp;" "&amp;_xlfn.XLOOKUP($C404,'RES TECH'!$M:$M,'RES TECH'!$G:$G)&amp;" "&amp;_xlfn.XLOOKUP($C404,'RES TECH'!$M:$M,'RES TECH'!$H:$H)</f>
        <v>Residential Apartment Lower-middle Income Old Space heating Geothermal HP 4 Electricity</v>
      </c>
      <c r="E404" t="str">
        <f t="shared" si="6"/>
        <v>TJ</v>
      </c>
      <c r="F404" s="12" t="str">
        <f>IF(B404="*","*",_xlfn.XLOOKUP($C404,'RES TECH'!$M:$M,'RES TECH'!$R:$R))</f>
        <v>MW</v>
      </c>
    </row>
    <row r="405" spans="2:6" x14ac:dyDescent="0.25">
      <c r="B405" t="str">
        <f>IF('RES TECH'!N403=1,"PRE","*")</f>
        <v>PRE</v>
      </c>
      <c r="C405" t="str">
        <f>'RES TECH'!M403</f>
        <v>RESAPALMOldSHGHP4ELC23</v>
      </c>
      <c r="D405" t="str">
        <f>_xlfn.XLOOKUP($C405,'RES TECH'!$M:$M,'RES TECH'!$A:$A)&amp;" "&amp;_xlfn.XLOOKUP($C405,'RES TECH'!$M:$M,'RES TECH'!$B:$B)&amp;" "&amp;_xlfn.XLOOKUP($C405,'RES TECH'!$M:$M,'RES TECH'!$C:$C)&amp;" "&amp;_xlfn.XLOOKUP($C405,'RES TECH'!$M:$M,'RES TECH'!$D:$D)&amp;" "&amp;_xlfn.XLOOKUP($C405,'RES TECH'!$M:$M,'RES TECH'!$E:$E)&amp;" "&amp;_xlfn.XLOOKUP($C405,'RES TECH'!$M:$M,'RES TECH'!$F:$F)&amp;" "&amp;_xlfn.XLOOKUP($C405,'RES TECH'!$M:$M,'RES TECH'!$G:$G)&amp;" "&amp;_xlfn.XLOOKUP($C405,'RES TECH'!$M:$M,'RES TECH'!$H:$H)</f>
        <v>Residential Apartment Lower-middle Income Old Space heating Geothermal HP 4 Electricity</v>
      </c>
      <c r="E405" t="str">
        <f t="shared" si="6"/>
        <v>TJ</v>
      </c>
      <c r="F405" s="12" t="str">
        <f>IF(B405="*","*",_xlfn.XLOOKUP($C405,'RES TECH'!$M:$M,'RES TECH'!$R:$R))</f>
        <v>MW</v>
      </c>
    </row>
    <row r="406" spans="2:6" x14ac:dyDescent="0.25">
      <c r="B406" t="str">
        <f>IF('RES TECH'!N404=1,"PRE","*")</f>
        <v>PRE</v>
      </c>
      <c r="C406" t="str">
        <f>'RES TECH'!M404</f>
        <v>RESAPALMOldSHGHP4ELC24</v>
      </c>
      <c r="D406" t="str">
        <f>_xlfn.XLOOKUP($C406,'RES TECH'!$M:$M,'RES TECH'!$A:$A)&amp;" "&amp;_xlfn.XLOOKUP($C406,'RES TECH'!$M:$M,'RES TECH'!$B:$B)&amp;" "&amp;_xlfn.XLOOKUP($C406,'RES TECH'!$M:$M,'RES TECH'!$C:$C)&amp;" "&amp;_xlfn.XLOOKUP($C406,'RES TECH'!$M:$M,'RES TECH'!$D:$D)&amp;" "&amp;_xlfn.XLOOKUP($C406,'RES TECH'!$M:$M,'RES TECH'!$E:$E)&amp;" "&amp;_xlfn.XLOOKUP($C406,'RES TECH'!$M:$M,'RES TECH'!$F:$F)&amp;" "&amp;_xlfn.XLOOKUP($C406,'RES TECH'!$M:$M,'RES TECH'!$G:$G)&amp;" "&amp;_xlfn.XLOOKUP($C406,'RES TECH'!$M:$M,'RES TECH'!$H:$H)</f>
        <v>Residential Apartment Lower-middle Income Old Space heating Geothermal HP 4 Electricity</v>
      </c>
      <c r="E406" t="str">
        <f t="shared" si="6"/>
        <v>TJ</v>
      </c>
      <c r="F406" s="12" t="str">
        <f>IF(B406="*","*",_xlfn.XLOOKUP($C406,'RES TECH'!$M:$M,'RES TECH'!$R:$R))</f>
        <v>MW</v>
      </c>
    </row>
    <row r="407" spans="2:6" x14ac:dyDescent="0.25">
      <c r="B407" t="str">
        <f>IF('RES TECH'!N405=1,"PRE","*")</f>
        <v>PRE</v>
      </c>
      <c r="C407" t="str">
        <f>'RES TECH'!M405</f>
        <v>RESAPALMOldSHRAD2ELC20</v>
      </c>
      <c r="D407" t="str">
        <f>_xlfn.XLOOKUP($C407,'RES TECH'!$M:$M,'RES TECH'!$A:$A)&amp;" "&amp;_xlfn.XLOOKUP($C407,'RES TECH'!$M:$M,'RES TECH'!$B:$B)&amp;" "&amp;_xlfn.XLOOKUP($C407,'RES TECH'!$M:$M,'RES TECH'!$C:$C)&amp;" "&amp;_xlfn.XLOOKUP($C407,'RES TECH'!$M:$M,'RES TECH'!$D:$D)&amp;" "&amp;_xlfn.XLOOKUP($C407,'RES TECH'!$M:$M,'RES TECH'!$E:$E)&amp;" "&amp;_xlfn.XLOOKUP($C407,'RES TECH'!$M:$M,'RES TECH'!$F:$F)&amp;" "&amp;_xlfn.XLOOKUP($C407,'RES TECH'!$M:$M,'RES TECH'!$G:$G)&amp;" "&amp;_xlfn.XLOOKUP($C407,'RES TECH'!$M:$M,'RES TECH'!$H:$H)</f>
        <v>Residential Apartment Lower-middle Income Old Space heating Radiant 2 Electricity</v>
      </c>
      <c r="E407" t="str">
        <f t="shared" si="6"/>
        <v>TJ</v>
      </c>
      <c r="F407" s="12" t="str">
        <f>IF(B407="*","*",_xlfn.XLOOKUP($C407,'RES TECH'!$M:$M,'RES TECH'!$R:$R))</f>
        <v>MW</v>
      </c>
    </row>
    <row r="408" spans="2:6" x14ac:dyDescent="0.25">
      <c r="B408" t="str">
        <f>IF('RES TECH'!N406=1,"PRE","*")</f>
        <v>PRE</v>
      </c>
      <c r="C408" t="str">
        <f>'RES TECH'!M406</f>
        <v>RESAPALMOldSHFUR1NGA20</v>
      </c>
      <c r="D408" t="str">
        <f>_xlfn.XLOOKUP($C408,'RES TECH'!$M:$M,'RES TECH'!$A:$A)&amp;" "&amp;_xlfn.XLOOKUP($C408,'RES TECH'!$M:$M,'RES TECH'!$B:$B)&amp;" "&amp;_xlfn.XLOOKUP($C408,'RES TECH'!$M:$M,'RES TECH'!$C:$C)&amp;" "&amp;_xlfn.XLOOKUP($C408,'RES TECH'!$M:$M,'RES TECH'!$D:$D)&amp;" "&amp;_xlfn.XLOOKUP($C408,'RES TECH'!$M:$M,'RES TECH'!$E:$E)&amp;" "&amp;_xlfn.XLOOKUP($C408,'RES TECH'!$M:$M,'RES TECH'!$F:$F)&amp;" "&amp;_xlfn.XLOOKUP($C408,'RES TECH'!$M:$M,'RES TECH'!$G:$G)&amp;" "&amp;_xlfn.XLOOKUP($C408,'RES TECH'!$M:$M,'RES TECH'!$H:$H)</f>
        <v>Residential Apartment Lower-middle Income Old Space heating Furnace 1 Natural gas</v>
      </c>
      <c r="E408" t="str">
        <f t="shared" si="6"/>
        <v>TJ</v>
      </c>
      <c r="F408" s="12" t="str">
        <f>IF(B408="*","*",_xlfn.XLOOKUP($C408,'RES TECH'!$M:$M,'RES TECH'!$R:$R))</f>
        <v>MW</v>
      </c>
    </row>
    <row r="409" spans="2:6" x14ac:dyDescent="0.25">
      <c r="B409" t="str">
        <f>IF('RES TECH'!N407=1,"PRE","*")</f>
        <v>*</v>
      </c>
      <c r="C409" t="str">
        <f>'RES TECH'!M407</f>
        <v>RESAPALMOldSHFUR2NGA20</v>
      </c>
      <c r="D409" t="str">
        <f>_xlfn.XLOOKUP($C409,'RES TECH'!$M:$M,'RES TECH'!$A:$A)&amp;" "&amp;_xlfn.XLOOKUP($C409,'RES TECH'!$M:$M,'RES TECH'!$B:$B)&amp;" "&amp;_xlfn.XLOOKUP($C409,'RES TECH'!$M:$M,'RES TECH'!$C:$C)&amp;" "&amp;_xlfn.XLOOKUP($C409,'RES TECH'!$M:$M,'RES TECH'!$D:$D)&amp;" "&amp;_xlfn.XLOOKUP($C409,'RES TECH'!$M:$M,'RES TECH'!$E:$E)&amp;" "&amp;_xlfn.XLOOKUP($C409,'RES TECH'!$M:$M,'RES TECH'!$F:$F)&amp;" "&amp;_xlfn.XLOOKUP($C409,'RES TECH'!$M:$M,'RES TECH'!$G:$G)&amp;" "&amp;_xlfn.XLOOKUP($C409,'RES TECH'!$M:$M,'RES TECH'!$H:$H)</f>
        <v>Residential Apartment Lower-middle Income Old Space heating Furnace 2 Natural gas</v>
      </c>
      <c r="E409" t="str">
        <f t="shared" si="6"/>
        <v>*</v>
      </c>
      <c r="F409" s="12" t="str">
        <f>IF(B409="*","*",_xlfn.XLOOKUP($C409,'RES TECH'!$M:$M,'RES TECH'!$R:$R))</f>
        <v>*</v>
      </c>
    </row>
    <row r="410" spans="2:6" x14ac:dyDescent="0.25">
      <c r="B410" t="str">
        <f>IF('RES TECH'!N408=1,"PRE","*")</f>
        <v>PRE</v>
      </c>
      <c r="C410" t="str">
        <f>'RES TECH'!M408</f>
        <v>RESAPALMOldSHFUR2NGA20</v>
      </c>
      <c r="D410" t="str">
        <f>_xlfn.XLOOKUP($C410,'RES TECH'!$M:$M,'RES TECH'!$A:$A)&amp;" "&amp;_xlfn.XLOOKUP($C410,'RES TECH'!$M:$M,'RES TECH'!$B:$B)&amp;" "&amp;_xlfn.XLOOKUP($C410,'RES TECH'!$M:$M,'RES TECH'!$C:$C)&amp;" "&amp;_xlfn.XLOOKUP($C410,'RES TECH'!$M:$M,'RES TECH'!$D:$D)&amp;" "&amp;_xlfn.XLOOKUP($C410,'RES TECH'!$M:$M,'RES TECH'!$E:$E)&amp;" "&amp;_xlfn.XLOOKUP($C410,'RES TECH'!$M:$M,'RES TECH'!$F:$F)&amp;" "&amp;_xlfn.XLOOKUP($C410,'RES TECH'!$M:$M,'RES TECH'!$G:$G)&amp;" "&amp;_xlfn.XLOOKUP($C410,'RES TECH'!$M:$M,'RES TECH'!$H:$H)</f>
        <v>Residential Apartment Lower-middle Income Old Space heating Furnace 2 Natural gas</v>
      </c>
      <c r="E410" t="str">
        <f t="shared" si="6"/>
        <v>TJ</v>
      </c>
      <c r="F410" s="12" t="str">
        <f>IF(B410="*","*",_xlfn.XLOOKUP($C410,'RES TECH'!$M:$M,'RES TECH'!$R:$R))</f>
        <v>MW</v>
      </c>
    </row>
    <row r="411" spans="2:6" x14ac:dyDescent="0.25">
      <c r="B411" t="str">
        <f>IF('RES TECH'!N409=1,"PRE","*")</f>
        <v>PRE</v>
      </c>
      <c r="C411" t="str">
        <f>'RES TECH'!M409</f>
        <v>RESAPALMOldSHFUR3NGA20</v>
      </c>
      <c r="D411" t="str">
        <f>_xlfn.XLOOKUP($C411,'RES TECH'!$M:$M,'RES TECH'!$A:$A)&amp;" "&amp;_xlfn.XLOOKUP($C411,'RES TECH'!$M:$M,'RES TECH'!$B:$B)&amp;" "&amp;_xlfn.XLOOKUP($C411,'RES TECH'!$M:$M,'RES TECH'!$C:$C)&amp;" "&amp;_xlfn.XLOOKUP($C411,'RES TECH'!$M:$M,'RES TECH'!$D:$D)&amp;" "&amp;_xlfn.XLOOKUP($C411,'RES TECH'!$M:$M,'RES TECH'!$E:$E)&amp;" "&amp;_xlfn.XLOOKUP($C411,'RES TECH'!$M:$M,'RES TECH'!$F:$F)&amp;" "&amp;_xlfn.XLOOKUP($C411,'RES TECH'!$M:$M,'RES TECH'!$G:$G)&amp;" "&amp;_xlfn.XLOOKUP($C411,'RES TECH'!$M:$M,'RES TECH'!$H:$H)</f>
        <v>Residential Apartment Lower-middle Income Old Space heating Furnace 3 Natural gas</v>
      </c>
      <c r="E411" t="str">
        <f t="shared" si="6"/>
        <v>TJ</v>
      </c>
      <c r="F411" s="12" t="str">
        <f>IF(B411="*","*",_xlfn.XLOOKUP($C411,'RES TECH'!$M:$M,'RES TECH'!$R:$R))</f>
        <v>MW</v>
      </c>
    </row>
    <row r="412" spans="2:6" x14ac:dyDescent="0.25">
      <c r="B412" t="str">
        <f>IF('RES TECH'!N410=1,"PRE","*")</f>
        <v>PRE</v>
      </c>
      <c r="C412" t="str">
        <f>'RES TECH'!M410</f>
        <v>RESAPALMOldSHFUR3NGA22</v>
      </c>
      <c r="D412" t="str">
        <f>_xlfn.XLOOKUP($C412,'RES TECH'!$M:$M,'RES TECH'!$A:$A)&amp;" "&amp;_xlfn.XLOOKUP($C412,'RES TECH'!$M:$M,'RES TECH'!$B:$B)&amp;" "&amp;_xlfn.XLOOKUP($C412,'RES TECH'!$M:$M,'RES TECH'!$C:$C)&amp;" "&amp;_xlfn.XLOOKUP($C412,'RES TECH'!$M:$M,'RES TECH'!$D:$D)&amp;" "&amp;_xlfn.XLOOKUP($C412,'RES TECH'!$M:$M,'RES TECH'!$E:$E)&amp;" "&amp;_xlfn.XLOOKUP($C412,'RES TECH'!$M:$M,'RES TECH'!$F:$F)&amp;" "&amp;_xlfn.XLOOKUP($C412,'RES TECH'!$M:$M,'RES TECH'!$G:$G)&amp;" "&amp;_xlfn.XLOOKUP($C412,'RES TECH'!$M:$M,'RES TECH'!$H:$H)</f>
        <v>Residential Apartment Lower-middle Income Old Space heating Furnace 3 Natural gas</v>
      </c>
      <c r="E412" t="str">
        <f t="shared" si="6"/>
        <v>TJ</v>
      </c>
      <c r="F412" s="12" t="str">
        <f>IF(B412="*","*",_xlfn.XLOOKUP($C412,'RES TECH'!$M:$M,'RES TECH'!$R:$R))</f>
        <v>MW</v>
      </c>
    </row>
    <row r="413" spans="2:6" x14ac:dyDescent="0.25">
      <c r="B413" t="str">
        <f>IF('RES TECH'!N411=1,"PRE","*")</f>
        <v>PRE</v>
      </c>
      <c r="C413" t="str">
        <f>'RES TECH'!M411</f>
        <v>RESAPALMOldSHFUR4NGA20</v>
      </c>
      <c r="D413" t="str">
        <f>_xlfn.XLOOKUP($C413,'RES TECH'!$M:$M,'RES TECH'!$A:$A)&amp;" "&amp;_xlfn.XLOOKUP($C413,'RES TECH'!$M:$M,'RES TECH'!$B:$B)&amp;" "&amp;_xlfn.XLOOKUP($C413,'RES TECH'!$M:$M,'RES TECH'!$C:$C)&amp;" "&amp;_xlfn.XLOOKUP($C413,'RES TECH'!$M:$M,'RES TECH'!$D:$D)&amp;" "&amp;_xlfn.XLOOKUP($C413,'RES TECH'!$M:$M,'RES TECH'!$E:$E)&amp;" "&amp;_xlfn.XLOOKUP($C413,'RES TECH'!$M:$M,'RES TECH'!$F:$F)&amp;" "&amp;_xlfn.XLOOKUP($C413,'RES TECH'!$M:$M,'RES TECH'!$G:$G)&amp;" "&amp;_xlfn.XLOOKUP($C413,'RES TECH'!$M:$M,'RES TECH'!$H:$H)</f>
        <v>Residential Apartment Lower-middle Income Old Space heating Furnace 4 Natural gas</v>
      </c>
      <c r="E413" t="str">
        <f t="shared" si="6"/>
        <v>TJ</v>
      </c>
      <c r="F413" s="12" t="str">
        <f>IF(B413="*","*",_xlfn.XLOOKUP($C413,'RES TECH'!$M:$M,'RES TECH'!$R:$R))</f>
        <v>MW</v>
      </c>
    </row>
    <row r="414" spans="2:6" x14ac:dyDescent="0.25">
      <c r="B414" t="str">
        <f>IF('RES TECH'!N412=1,"PRE","*")</f>
        <v>PRE</v>
      </c>
      <c r="C414" t="str">
        <f>'RES TECH'!M412</f>
        <v>RESAPALMOldSHFUR4NGA22</v>
      </c>
      <c r="D414" t="str">
        <f>_xlfn.XLOOKUP($C414,'RES TECH'!$M:$M,'RES TECH'!$A:$A)&amp;" "&amp;_xlfn.XLOOKUP($C414,'RES TECH'!$M:$M,'RES TECH'!$B:$B)&amp;" "&amp;_xlfn.XLOOKUP($C414,'RES TECH'!$M:$M,'RES TECH'!$C:$C)&amp;" "&amp;_xlfn.XLOOKUP($C414,'RES TECH'!$M:$M,'RES TECH'!$D:$D)&amp;" "&amp;_xlfn.XLOOKUP($C414,'RES TECH'!$M:$M,'RES TECH'!$E:$E)&amp;" "&amp;_xlfn.XLOOKUP($C414,'RES TECH'!$M:$M,'RES TECH'!$F:$F)&amp;" "&amp;_xlfn.XLOOKUP($C414,'RES TECH'!$M:$M,'RES TECH'!$G:$G)&amp;" "&amp;_xlfn.XLOOKUP($C414,'RES TECH'!$M:$M,'RES TECH'!$H:$H)</f>
        <v>Residential Apartment Lower-middle Income Old Space heating Furnace 4 Natural gas</v>
      </c>
      <c r="E414" t="str">
        <f t="shared" si="6"/>
        <v>TJ</v>
      </c>
      <c r="F414" s="12" t="str">
        <f>IF(B414="*","*",_xlfn.XLOOKUP($C414,'RES TECH'!$M:$M,'RES TECH'!$R:$R))</f>
        <v>MW</v>
      </c>
    </row>
    <row r="415" spans="2:6" x14ac:dyDescent="0.25">
      <c r="B415" t="str">
        <f>IF('RES TECH'!N413=1,"PRE","*")</f>
        <v>PRE</v>
      </c>
      <c r="C415" t="str">
        <f>'RES TECH'!M413</f>
        <v>RESAPALMOldSHRAD1NGA20</v>
      </c>
      <c r="D415" t="str">
        <f>_xlfn.XLOOKUP($C415,'RES TECH'!$M:$M,'RES TECH'!$A:$A)&amp;" "&amp;_xlfn.XLOOKUP($C415,'RES TECH'!$M:$M,'RES TECH'!$B:$B)&amp;" "&amp;_xlfn.XLOOKUP($C415,'RES TECH'!$M:$M,'RES TECH'!$C:$C)&amp;" "&amp;_xlfn.XLOOKUP($C415,'RES TECH'!$M:$M,'RES TECH'!$D:$D)&amp;" "&amp;_xlfn.XLOOKUP($C415,'RES TECH'!$M:$M,'RES TECH'!$E:$E)&amp;" "&amp;_xlfn.XLOOKUP($C415,'RES TECH'!$M:$M,'RES TECH'!$F:$F)&amp;" "&amp;_xlfn.XLOOKUP($C415,'RES TECH'!$M:$M,'RES TECH'!$G:$G)&amp;" "&amp;_xlfn.XLOOKUP($C415,'RES TECH'!$M:$M,'RES TECH'!$H:$H)</f>
        <v>Residential Apartment Lower-middle Income Old Space heating Radiant 1 Natural gas</v>
      </c>
      <c r="E415" t="str">
        <f t="shared" si="6"/>
        <v>TJ</v>
      </c>
      <c r="F415" s="12" t="str">
        <f>IF(B415="*","*",_xlfn.XLOOKUP($C415,'RES TECH'!$M:$M,'RES TECH'!$R:$R))</f>
        <v>MW</v>
      </c>
    </row>
    <row r="416" spans="2:6" x14ac:dyDescent="0.25">
      <c r="B416" t="str">
        <f>IF('RES TECH'!N414=1,"PRE","*")</f>
        <v>PRE</v>
      </c>
      <c r="C416" t="str">
        <f>'RES TECH'!M414</f>
        <v>RESAPALMOldSHRAD1NGA21</v>
      </c>
      <c r="D416" t="str">
        <f>_xlfn.XLOOKUP($C416,'RES TECH'!$M:$M,'RES TECH'!$A:$A)&amp;" "&amp;_xlfn.XLOOKUP($C416,'RES TECH'!$M:$M,'RES TECH'!$B:$B)&amp;" "&amp;_xlfn.XLOOKUP($C416,'RES TECH'!$M:$M,'RES TECH'!$C:$C)&amp;" "&amp;_xlfn.XLOOKUP($C416,'RES TECH'!$M:$M,'RES TECH'!$D:$D)&amp;" "&amp;_xlfn.XLOOKUP($C416,'RES TECH'!$M:$M,'RES TECH'!$E:$E)&amp;" "&amp;_xlfn.XLOOKUP($C416,'RES TECH'!$M:$M,'RES TECH'!$F:$F)&amp;" "&amp;_xlfn.XLOOKUP($C416,'RES TECH'!$M:$M,'RES TECH'!$G:$G)&amp;" "&amp;_xlfn.XLOOKUP($C416,'RES TECH'!$M:$M,'RES TECH'!$H:$H)</f>
        <v>Residential Apartment Lower-middle Income Old Space heating Radiant 1 Natural gas</v>
      </c>
      <c r="E416" t="str">
        <f t="shared" si="6"/>
        <v>TJ</v>
      </c>
      <c r="F416" s="12" t="str">
        <f>IF(B416="*","*",_xlfn.XLOOKUP($C416,'RES TECH'!$M:$M,'RES TECH'!$R:$R))</f>
        <v>MW</v>
      </c>
    </row>
    <row r="417" spans="2:6" x14ac:dyDescent="0.25">
      <c r="B417" t="str">
        <f>IF('RES TECH'!N415=1,"PRE","*")</f>
        <v>*</v>
      </c>
      <c r="C417" t="str">
        <f>'RES TECH'!M415</f>
        <v>RESAPALMOldSHRAD2NGA20</v>
      </c>
      <c r="D417" t="str">
        <f>_xlfn.XLOOKUP($C417,'RES TECH'!$M:$M,'RES TECH'!$A:$A)&amp;" "&amp;_xlfn.XLOOKUP($C417,'RES TECH'!$M:$M,'RES TECH'!$B:$B)&amp;" "&amp;_xlfn.XLOOKUP($C417,'RES TECH'!$M:$M,'RES TECH'!$C:$C)&amp;" "&amp;_xlfn.XLOOKUP($C417,'RES TECH'!$M:$M,'RES TECH'!$D:$D)&amp;" "&amp;_xlfn.XLOOKUP($C417,'RES TECH'!$M:$M,'RES TECH'!$E:$E)&amp;" "&amp;_xlfn.XLOOKUP($C417,'RES TECH'!$M:$M,'RES TECH'!$F:$F)&amp;" "&amp;_xlfn.XLOOKUP($C417,'RES TECH'!$M:$M,'RES TECH'!$G:$G)&amp;" "&amp;_xlfn.XLOOKUP($C417,'RES TECH'!$M:$M,'RES TECH'!$H:$H)</f>
        <v>Residential Apartment Lower-middle Income Old Space heating Radiant 2 Natural gas</v>
      </c>
      <c r="E417" t="str">
        <f t="shared" si="6"/>
        <v>*</v>
      </c>
      <c r="F417" s="12" t="str">
        <f>IF(B417="*","*",_xlfn.XLOOKUP($C417,'RES TECH'!$M:$M,'RES TECH'!$R:$R))</f>
        <v>*</v>
      </c>
    </row>
    <row r="418" spans="2:6" x14ac:dyDescent="0.25">
      <c r="B418" t="str">
        <f>IF('RES TECH'!N416=1,"PRE","*")</f>
        <v>PRE</v>
      </c>
      <c r="C418" t="str">
        <f>'RES TECH'!M416</f>
        <v>RESAPALMOldSHRAD2NGA20</v>
      </c>
      <c r="D418" t="str">
        <f>_xlfn.XLOOKUP($C418,'RES TECH'!$M:$M,'RES TECH'!$A:$A)&amp;" "&amp;_xlfn.XLOOKUP($C418,'RES TECH'!$M:$M,'RES TECH'!$B:$B)&amp;" "&amp;_xlfn.XLOOKUP($C418,'RES TECH'!$M:$M,'RES TECH'!$C:$C)&amp;" "&amp;_xlfn.XLOOKUP($C418,'RES TECH'!$M:$M,'RES TECH'!$D:$D)&amp;" "&amp;_xlfn.XLOOKUP($C418,'RES TECH'!$M:$M,'RES TECH'!$E:$E)&amp;" "&amp;_xlfn.XLOOKUP($C418,'RES TECH'!$M:$M,'RES TECH'!$F:$F)&amp;" "&amp;_xlfn.XLOOKUP($C418,'RES TECH'!$M:$M,'RES TECH'!$G:$G)&amp;" "&amp;_xlfn.XLOOKUP($C418,'RES TECH'!$M:$M,'RES TECH'!$H:$H)</f>
        <v>Residential Apartment Lower-middle Income Old Space heating Radiant 2 Natural gas</v>
      </c>
      <c r="E418" t="str">
        <f t="shared" si="6"/>
        <v>TJ</v>
      </c>
      <c r="F418" s="12" t="str">
        <f>IF(B418="*","*",_xlfn.XLOOKUP($C418,'RES TECH'!$M:$M,'RES TECH'!$R:$R))</f>
        <v>MW</v>
      </c>
    </row>
    <row r="419" spans="2:6" x14ac:dyDescent="0.25">
      <c r="B419" t="str">
        <f>IF('RES TECH'!N417=1,"PRE","*")</f>
        <v>PRE</v>
      </c>
      <c r="C419" t="str">
        <f>'RES TECH'!M417</f>
        <v>RESAPALMOldSHRAD3NGA20</v>
      </c>
      <c r="D419" t="str">
        <f>_xlfn.XLOOKUP($C419,'RES TECH'!$M:$M,'RES TECH'!$A:$A)&amp;" "&amp;_xlfn.XLOOKUP($C419,'RES TECH'!$M:$M,'RES TECH'!$B:$B)&amp;" "&amp;_xlfn.XLOOKUP($C419,'RES TECH'!$M:$M,'RES TECH'!$C:$C)&amp;" "&amp;_xlfn.XLOOKUP($C419,'RES TECH'!$M:$M,'RES TECH'!$D:$D)&amp;" "&amp;_xlfn.XLOOKUP($C419,'RES TECH'!$M:$M,'RES TECH'!$E:$E)&amp;" "&amp;_xlfn.XLOOKUP($C419,'RES TECH'!$M:$M,'RES TECH'!$F:$F)&amp;" "&amp;_xlfn.XLOOKUP($C419,'RES TECH'!$M:$M,'RES TECH'!$G:$G)&amp;" "&amp;_xlfn.XLOOKUP($C419,'RES TECH'!$M:$M,'RES TECH'!$H:$H)</f>
        <v>Residential Apartment Lower-middle Income Old Space heating Radiant 3 Natural gas</v>
      </c>
      <c r="E419" t="str">
        <f t="shared" si="6"/>
        <v>TJ</v>
      </c>
      <c r="F419" s="12" t="str">
        <f>IF(B419="*","*",_xlfn.XLOOKUP($C419,'RES TECH'!$M:$M,'RES TECH'!$R:$R))</f>
        <v>MW</v>
      </c>
    </row>
    <row r="420" spans="2:6" x14ac:dyDescent="0.25">
      <c r="B420" t="str">
        <f>IF('RES TECH'!N418=1,"PRE","*")</f>
        <v>PRE</v>
      </c>
      <c r="C420" t="str">
        <f>'RES TECH'!M418</f>
        <v>RESAPALMOldSHRAD4NGA20</v>
      </c>
      <c r="D420" t="str">
        <f>_xlfn.XLOOKUP($C420,'RES TECH'!$M:$M,'RES TECH'!$A:$A)&amp;" "&amp;_xlfn.XLOOKUP($C420,'RES TECH'!$M:$M,'RES TECH'!$B:$B)&amp;" "&amp;_xlfn.XLOOKUP($C420,'RES TECH'!$M:$M,'RES TECH'!$C:$C)&amp;" "&amp;_xlfn.XLOOKUP($C420,'RES TECH'!$M:$M,'RES TECH'!$D:$D)&amp;" "&amp;_xlfn.XLOOKUP($C420,'RES TECH'!$M:$M,'RES TECH'!$E:$E)&amp;" "&amp;_xlfn.XLOOKUP($C420,'RES TECH'!$M:$M,'RES TECH'!$F:$F)&amp;" "&amp;_xlfn.XLOOKUP($C420,'RES TECH'!$M:$M,'RES TECH'!$G:$G)&amp;" "&amp;_xlfn.XLOOKUP($C420,'RES TECH'!$M:$M,'RES TECH'!$H:$H)</f>
        <v>Residential Apartment Lower-middle Income Old Space heating Radiant 4 Natural gas</v>
      </c>
      <c r="E420" t="str">
        <f t="shared" si="6"/>
        <v>TJ</v>
      </c>
      <c r="F420" s="12" t="str">
        <f>IF(B420="*","*",_xlfn.XLOOKUP($C420,'RES TECH'!$M:$M,'RES TECH'!$R:$R))</f>
        <v>MW</v>
      </c>
    </row>
    <row r="421" spans="2:6" x14ac:dyDescent="0.25">
      <c r="B421" t="str">
        <f>IF('RES TECH'!N419=1,"PRE","*")</f>
        <v>PRE</v>
      </c>
      <c r="C421" t="str">
        <f>'RES TECH'!M419</f>
        <v>RESAPALMOldSHRAD4NGA22</v>
      </c>
      <c r="D421" t="str">
        <f>_xlfn.XLOOKUP($C421,'RES TECH'!$M:$M,'RES TECH'!$A:$A)&amp;" "&amp;_xlfn.XLOOKUP($C421,'RES TECH'!$M:$M,'RES TECH'!$B:$B)&amp;" "&amp;_xlfn.XLOOKUP($C421,'RES TECH'!$M:$M,'RES TECH'!$C:$C)&amp;" "&amp;_xlfn.XLOOKUP($C421,'RES TECH'!$M:$M,'RES TECH'!$D:$D)&amp;" "&amp;_xlfn.XLOOKUP($C421,'RES TECH'!$M:$M,'RES TECH'!$E:$E)&amp;" "&amp;_xlfn.XLOOKUP($C421,'RES TECH'!$M:$M,'RES TECH'!$F:$F)&amp;" "&amp;_xlfn.XLOOKUP($C421,'RES TECH'!$M:$M,'RES TECH'!$G:$G)&amp;" "&amp;_xlfn.XLOOKUP($C421,'RES TECH'!$M:$M,'RES TECH'!$H:$H)</f>
        <v>Residential Apartment Lower-middle Income Old Space heating Radiant 4 Natural gas</v>
      </c>
      <c r="E421" t="str">
        <f t="shared" si="6"/>
        <v>TJ</v>
      </c>
      <c r="F421" s="12" t="str">
        <f>IF(B421="*","*",_xlfn.XLOOKUP($C421,'RES TECH'!$M:$M,'RES TECH'!$R:$R))</f>
        <v>MW</v>
      </c>
    </row>
    <row r="422" spans="2:6" x14ac:dyDescent="0.25">
      <c r="B422" t="str">
        <f>IF('RES TECH'!N420=1,"PRE","*")</f>
        <v>PRE</v>
      </c>
      <c r="C422" t="str">
        <f>'RES TECH'!M420</f>
        <v>RESAPALMOldSHFUR1KER20</v>
      </c>
      <c r="D422" t="str">
        <f>_xlfn.XLOOKUP($C422,'RES TECH'!$M:$M,'RES TECH'!$A:$A)&amp;" "&amp;_xlfn.XLOOKUP($C422,'RES TECH'!$M:$M,'RES TECH'!$B:$B)&amp;" "&amp;_xlfn.XLOOKUP($C422,'RES TECH'!$M:$M,'RES TECH'!$C:$C)&amp;" "&amp;_xlfn.XLOOKUP($C422,'RES TECH'!$M:$M,'RES TECH'!$D:$D)&amp;" "&amp;_xlfn.XLOOKUP($C422,'RES TECH'!$M:$M,'RES TECH'!$E:$E)&amp;" "&amp;_xlfn.XLOOKUP($C422,'RES TECH'!$M:$M,'RES TECH'!$F:$F)&amp;" "&amp;_xlfn.XLOOKUP($C422,'RES TECH'!$M:$M,'RES TECH'!$G:$G)&amp;" "&amp;_xlfn.XLOOKUP($C422,'RES TECH'!$M:$M,'RES TECH'!$H:$H)</f>
        <v>Residential Apartment Lower-middle Income Old Space heating Furnace 1 Kerosene</v>
      </c>
      <c r="E422" t="str">
        <f t="shared" si="6"/>
        <v>TJ</v>
      </c>
      <c r="F422" s="12" t="str">
        <f>IF(B422="*","*",_xlfn.XLOOKUP($C422,'RES TECH'!$M:$M,'RES TECH'!$R:$R))</f>
        <v>MW</v>
      </c>
    </row>
    <row r="423" spans="2:6" x14ac:dyDescent="0.25">
      <c r="B423" t="str">
        <f>IF('RES TECH'!N421=1,"PRE","*")</f>
        <v>*</v>
      </c>
      <c r="C423" t="str">
        <f>'RES TECH'!M421</f>
        <v>RESAPALMOldSHFUR2KER20</v>
      </c>
      <c r="D423" t="str">
        <f>_xlfn.XLOOKUP($C423,'RES TECH'!$M:$M,'RES TECH'!$A:$A)&amp;" "&amp;_xlfn.XLOOKUP($C423,'RES TECH'!$M:$M,'RES TECH'!$B:$B)&amp;" "&amp;_xlfn.XLOOKUP($C423,'RES TECH'!$M:$M,'RES TECH'!$C:$C)&amp;" "&amp;_xlfn.XLOOKUP($C423,'RES TECH'!$M:$M,'RES TECH'!$D:$D)&amp;" "&amp;_xlfn.XLOOKUP($C423,'RES TECH'!$M:$M,'RES TECH'!$E:$E)&amp;" "&amp;_xlfn.XLOOKUP($C423,'RES TECH'!$M:$M,'RES TECH'!$F:$F)&amp;" "&amp;_xlfn.XLOOKUP($C423,'RES TECH'!$M:$M,'RES TECH'!$G:$G)&amp;" "&amp;_xlfn.XLOOKUP($C423,'RES TECH'!$M:$M,'RES TECH'!$H:$H)</f>
        <v>Residential Apartment Lower-middle Income Old Space heating Furnace 2 Kerosene</v>
      </c>
      <c r="E423" t="str">
        <f t="shared" si="6"/>
        <v>*</v>
      </c>
      <c r="F423" s="12" t="str">
        <f>IF(B423="*","*",_xlfn.XLOOKUP($C423,'RES TECH'!$M:$M,'RES TECH'!$R:$R))</f>
        <v>*</v>
      </c>
    </row>
    <row r="424" spans="2:6" x14ac:dyDescent="0.25">
      <c r="B424" t="str">
        <f>IF('RES TECH'!N422=1,"PRE","*")</f>
        <v>PRE</v>
      </c>
      <c r="C424" t="str">
        <f>'RES TECH'!M422</f>
        <v>RESAPALMOldSHFUR2KER20</v>
      </c>
      <c r="D424" t="str">
        <f>_xlfn.XLOOKUP($C424,'RES TECH'!$M:$M,'RES TECH'!$A:$A)&amp;" "&amp;_xlfn.XLOOKUP($C424,'RES TECH'!$M:$M,'RES TECH'!$B:$B)&amp;" "&amp;_xlfn.XLOOKUP($C424,'RES TECH'!$M:$M,'RES TECH'!$C:$C)&amp;" "&amp;_xlfn.XLOOKUP($C424,'RES TECH'!$M:$M,'RES TECH'!$D:$D)&amp;" "&amp;_xlfn.XLOOKUP($C424,'RES TECH'!$M:$M,'RES TECH'!$E:$E)&amp;" "&amp;_xlfn.XLOOKUP($C424,'RES TECH'!$M:$M,'RES TECH'!$F:$F)&amp;" "&amp;_xlfn.XLOOKUP($C424,'RES TECH'!$M:$M,'RES TECH'!$G:$G)&amp;" "&amp;_xlfn.XLOOKUP($C424,'RES TECH'!$M:$M,'RES TECH'!$H:$H)</f>
        <v>Residential Apartment Lower-middle Income Old Space heating Furnace 2 Kerosene</v>
      </c>
      <c r="E424" t="str">
        <f t="shared" si="6"/>
        <v>TJ</v>
      </c>
      <c r="F424" s="12" t="str">
        <f>IF(B424="*","*",_xlfn.XLOOKUP($C424,'RES TECH'!$M:$M,'RES TECH'!$R:$R))</f>
        <v>MW</v>
      </c>
    </row>
    <row r="425" spans="2:6" x14ac:dyDescent="0.25">
      <c r="B425" t="str">
        <f>IF('RES TECH'!N423=1,"PRE","*")</f>
        <v>PRE</v>
      </c>
      <c r="C425" t="str">
        <f>'RES TECH'!M423</f>
        <v>RESAPALMOldSHFUR3KER20</v>
      </c>
      <c r="D425" t="str">
        <f>_xlfn.XLOOKUP($C425,'RES TECH'!$M:$M,'RES TECH'!$A:$A)&amp;" "&amp;_xlfn.XLOOKUP($C425,'RES TECH'!$M:$M,'RES TECH'!$B:$B)&amp;" "&amp;_xlfn.XLOOKUP($C425,'RES TECH'!$M:$M,'RES TECH'!$C:$C)&amp;" "&amp;_xlfn.XLOOKUP($C425,'RES TECH'!$M:$M,'RES TECH'!$D:$D)&amp;" "&amp;_xlfn.XLOOKUP($C425,'RES TECH'!$M:$M,'RES TECH'!$E:$E)&amp;" "&amp;_xlfn.XLOOKUP($C425,'RES TECH'!$M:$M,'RES TECH'!$F:$F)&amp;" "&amp;_xlfn.XLOOKUP($C425,'RES TECH'!$M:$M,'RES TECH'!$G:$G)&amp;" "&amp;_xlfn.XLOOKUP($C425,'RES TECH'!$M:$M,'RES TECH'!$H:$H)</f>
        <v>Residential Apartment Lower-middle Income Old Space heating Furnace 3 Kerosene</v>
      </c>
      <c r="E425" t="str">
        <f t="shared" si="6"/>
        <v>TJ</v>
      </c>
      <c r="F425" s="12" t="str">
        <f>IF(B425="*","*",_xlfn.XLOOKUP($C425,'RES TECH'!$M:$M,'RES TECH'!$R:$R))</f>
        <v>MW</v>
      </c>
    </row>
    <row r="426" spans="2:6" x14ac:dyDescent="0.25">
      <c r="B426" t="str">
        <f>IF('RES TECH'!N424=1,"PRE","*")</f>
        <v>*</v>
      </c>
      <c r="C426" t="str">
        <f>'RES TECH'!M424</f>
        <v>RESAPALMOldSHFUR4KER20</v>
      </c>
      <c r="D426" t="str">
        <f>_xlfn.XLOOKUP($C426,'RES TECH'!$M:$M,'RES TECH'!$A:$A)&amp;" "&amp;_xlfn.XLOOKUP($C426,'RES TECH'!$M:$M,'RES TECH'!$B:$B)&amp;" "&amp;_xlfn.XLOOKUP($C426,'RES TECH'!$M:$M,'RES TECH'!$C:$C)&amp;" "&amp;_xlfn.XLOOKUP($C426,'RES TECH'!$M:$M,'RES TECH'!$D:$D)&amp;" "&amp;_xlfn.XLOOKUP($C426,'RES TECH'!$M:$M,'RES TECH'!$E:$E)&amp;" "&amp;_xlfn.XLOOKUP($C426,'RES TECH'!$M:$M,'RES TECH'!$F:$F)&amp;" "&amp;_xlfn.XLOOKUP($C426,'RES TECH'!$M:$M,'RES TECH'!$G:$G)&amp;" "&amp;_xlfn.XLOOKUP($C426,'RES TECH'!$M:$M,'RES TECH'!$H:$H)</f>
        <v>Residential Apartment Lower-middle Income Old Space heating Furnace 4 Kerosene</v>
      </c>
      <c r="E426" t="str">
        <f t="shared" si="6"/>
        <v>*</v>
      </c>
      <c r="F426" s="12" t="str">
        <f>IF(B426="*","*",_xlfn.XLOOKUP($C426,'RES TECH'!$M:$M,'RES TECH'!$R:$R))</f>
        <v>*</v>
      </c>
    </row>
    <row r="427" spans="2:6" x14ac:dyDescent="0.25">
      <c r="B427" t="str">
        <f>IF('RES TECH'!N425=1,"PRE","*")</f>
        <v>PRE</v>
      </c>
      <c r="C427" t="str">
        <f>'RES TECH'!M425</f>
        <v>RESAPALMOldSHFUR4KER20</v>
      </c>
      <c r="D427" t="str">
        <f>_xlfn.XLOOKUP($C427,'RES TECH'!$M:$M,'RES TECH'!$A:$A)&amp;" "&amp;_xlfn.XLOOKUP($C427,'RES TECH'!$M:$M,'RES TECH'!$B:$B)&amp;" "&amp;_xlfn.XLOOKUP($C427,'RES TECH'!$M:$M,'RES TECH'!$C:$C)&amp;" "&amp;_xlfn.XLOOKUP($C427,'RES TECH'!$M:$M,'RES TECH'!$D:$D)&amp;" "&amp;_xlfn.XLOOKUP($C427,'RES TECH'!$M:$M,'RES TECH'!$E:$E)&amp;" "&amp;_xlfn.XLOOKUP($C427,'RES TECH'!$M:$M,'RES TECH'!$F:$F)&amp;" "&amp;_xlfn.XLOOKUP($C427,'RES TECH'!$M:$M,'RES TECH'!$G:$G)&amp;" "&amp;_xlfn.XLOOKUP($C427,'RES TECH'!$M:$M,'RES TECH'!$H:$H)</f>
        <v>Residential Apartment Lower-middle Income Old Space heating Furnace 4 Kerosene</v>
      </c>
      <c r="E427" t="str">
        <f t="shared" si="6"/>
        <v>TJ</v>
      </c>
      <c r="F427" s="12" t="str">
        <f>IF(B427="*","*",_xlfn.XLOOKUP($C427,'RES TECH'!$M:$M,'RES TECH'!$R:$R))</f>
        <v>MW</v>
      </c>
    </row>
    <row r="428" spans="2:6" x14ac:dyDescent="0.25">
      <c r="B428" t="str">
        <f>IF('RES TECH'!N426=1,"PRE","*")</f>
        <v>PRE</v>
      </c>
      <c r="C428" t="str">
        <f>'RES TECH'!M426</f>
        <v>RESAPALMOldSHFUR1LPG20</v>
      </c>
      <c r="D428" t="str">
        <f>_xlfn.XLOOKUP($C428,'RES TECH'!$M:$M,'RES TECH'!$A:$A)&amp;" "&amp;_xlfn.XLOOKUP($C428,'RES TECH'!$M:$M,'RES TECH'!$B:$B)&amp;" "&amp;_xlfn.XLOOKUP($C428,'RES TECH'!$M:$M,'RES TECH'!$C:$C)&amp;" "&amp;_xlfn.XLOOKUP($C428,'RES TECH'!$M:$M,'RES TECH'!$D:$D)&amp;" "&amp;_xlfn.XLOOKUP($C428,'RES TECH'!$M:$M,'RES TECH'!$E:$E)&amp;" "&amp;_xlfn.XLOOKUP($C428,'RES TECH'!$M:$M,'RES TECH'!$F:$F)&amp;" "&amp;_xlfn.XLOOKUP($C428,'RES TECH'!$M:$M,'RES TECH'!$G:$G)&amp;" "&amp;_xlfn.XLOOKUP($C428,'RES TECH'!$M:$M,'RES TECH'!$H:$H)</f>
        <v>Residential Apartment Lower-middle Income Old Space heating Furnace 1 LPG</v>
      </c>
      <c r="E428" t="str">
        <f t="shared" si="6"/>
        <v>TJ</v>
      </c>
      <c r="F428" s="12" t="str">
        <f>IF(B428="*","*",_xlfn.XLOOKUP($C428,'RES TECH'!$M:$M,'RES TECH'!$R:$R))</f>
        <v>MW</v>
      </c>
    </row>
    <row r="429" spans="2:6" x14ac:dyDescent="0.25">
      <c r="B429" t="str">
        <f>IF('RES TECH'!N427=1,"PRE","*")</f>
        <v>*</v>
      </c>
      <c r="C429" t="str">
        <f>'RES TECH'!M427</f>
        <v>RESAPALMOldSHFUR2LPG20</v>
      </c>
      <c r="D429" t="str">
        <f>_xlfn.XLOOKUP($C429,'RES TECH'!$M:$M,'RES TECH'!$A:$A)&amp;" "&amp;_xlfn.XLOOKUP($C429,'RES TECH'!$M:$M,'RES TECH'!$B:$B)&amp;" "&amp;_xlfn.XLOOKUP($C429,'RES TECH'!$M:$M,'RES TECH'!$C:$C)&amp;" "&amp;_xlfn.XLOOKUP($C429,'RES TECH'!$M:$M,'RES TECH'!$D:$D)&amp;" "&amp;_xlfn.XLOOKUP($C429,'RES TECH'!$M:$M,'RES TECH'!$E:$E)&amp;" "&amp;_xlfn.XLOOKUP($C429,'RES TECH'!$M:$M,'RES TECH'!$F:$F)&amp;" "&amp;_xlfn.XLOOKUP($C429,'RES TECH'!$M:$M,'RES TECH'!$G:$G)&amp;" "&amp;_xlfn.XLOOKUP($C429,'RES TECH'!$M:$M,'RES TECH'!$H:$H)</f>
        <v>Residential Apartment Lower-middle Income Old Space heating Furnace 2 LPG</v>
      </c>
      <c r="E429" t="str">
        <f t="shared" si="6"/>
        <v>*</v>
      </c>
      <c r="F429" s="12" t="str">
        <f>IF(B429="*","*",_xlfn.XLOOKUP($C429,'RES TECH'!$M:$M,'RES TECH'!$R:$R))</f>
        <v>*</v>
      </c>
    </row>
    <row r="430" spans="2:6" x14ac:dyDescent="0.25">
      <c r="B430" t="str">
        <f>IF('RES TECH'!N428=1,"PRE","*")</f>
        <v>PRE</v>
      </c>
      <c r="C430" t="str">
        <f>'RES TECH'!M428</f>
        <v>RESAPALMOldSHFUR2LPG20</v>
      </c>
      <c r="D430" t="str">
        <f>_xlfn.XLOOKUP($C430,'RES TECH'!$M:$M,'RES TECH'!$A:$A)&amp;" "&amp;_xlfn.XLOOKUP($C430,'RES TECH'!$M:$M,'RES TECH'!$B:$B)&amp;" "&amp;_xlfn.XLOOKUP($C430,'RES TECH'!$M:$M,'RES TECH'!$C:$C)&amp;" "&amp;_xlfn.XLOOKUP($C430,'RES TECH'!$M:$M,'RES TECH'!$D:$D)&amp;" "&amp;_xlfn.XLOOKUP($C430,'RES TECH'!$M:$M,'RES TECH'!$E:$E)&amp;" "&amp;_xlfn.XLOOKUP($C430,'RES TECH'!$M:$M,'RES TECH'!$F:$F)&amp;" "&amp;_xlfn.XLOOKUP($C430,'RES TECH'!$M:$M,'RES TECH'!$G:$G)&amp;" "&amp;_xlfn.XLOOKUP($C430,'RES TECH'!$M:$M,'RES TECH'!$H:$H)</f>
        <v>Residential Apartment Lower-middle Income Old Space heating Furnace 2 LPG</v>
      </c>
      <c r="E430" t="str">
        <f t="shared" si="6"/>
        <v>TJ</v>
      </c>
      <c r="F430" s="12" t="str">
        <f>IF(B430="*","*",_xlfn.XLOOKUP($C430,'RES TECH'!$M:$M,'RES TECH'!$R:$R))</f>
        <v>MW</v>
      </c>
    </row>
    <row r="431" spans="2:6" x14ac:dyDescent="0.25">
      <c r="B431" t="str">
        <f>IF('RES TECH'!N429=1,"PRE","*")</f>
        <v>PRE</v>
      </c>
      <c r="C431" t="str">
        <f>'RES TECH'!M429</f>
        <v>RESAPALMOldSHFUR3LPG20</v>
      </c>
      <c r="D431" t="str">
        <f>_xlfn.XLOOKUP($C431,'RES TECH'!$M:$M,'RES TECH'!$A:$A)&amp;" "&amp;_xlfn.XLOOKUP($C431,'RES TECH'!$M:$M,'RES TECH'!$B:$B)&amp;" "&amp;_xlfn.XLOOKUP($C431,'RES TECH'!$M:$M,'RES TECH'!$C:$C)&amp;" "&amp;_xlfn.XLOOKUP($C431,'RES TECH'!$M:$M,'RES TECH'!$D:$D)&amp;" "&amp;_xlfn.XLOOKUP($C431,'RES TECH'!$M:$M,'RES TECH'!$E:$E)&amp;" "&amp;_xlfn.XLOOKUP($C431,'RES TECH'!$M:$M,'RES TECH'!$F:$F)&amp;" "&amp;_xlfn.XLOOKUP($C431,'RES TECH'!$M:$M,'RES TECH'!$G:$G)&amp;" "&amp;_xlfn.XLOOKUP($C431,'RES TECH'!$M:$M,'RES TECH'!$H:$H)</f>
        <v>Residential Apartment Lower-middle Income Old Space heating Furnace 3 LPG</v>
      </c>
      <c r="E431" t="str">
        <f t="shared" si="6"/>
        <v>TJ</v>
      </c>
      <c r="F431" s="12" t="str">
        <f>IF(B431="*","*",_xlfn.XLOOKUP($C431,'RES TECH'!$M:$M,'RES TECH'!$R:$R))</f>
        <v>MW</v>
      </c>
    </row>
    <row r="432" spans="2:6" x14ac:dyDescent="0.25">
      <c r="B432" t="str">
        <f>IF('RES TECH'!N430=1,"PRE","*")</f>
        <v>PRE</v>
      </c>
      <c r="C432" t="str">
        <f>'RES TECH'!M430</f>
        <v>RESAPALMOldSHFUR3LPG22</v>
      </c>
      <c r="D432" t="str">
        <f>_xlfn.XLOOKUP($C432,'RES TECH'!$M:$M,'RES TECH'!$A:$A)&amp;" "&amp;_xlfn.XLOOKUP($C432,'RES TECH'!$M:$M,'RES TECH'!$B:$B)&amp;" "&amp;_xlfn.XLOOKUP($C432,'RES TECH'!$M:$M,'RES TECH'!$C:$C)&amp;" "&amp;_xlfn.XLOOKUP($C432,'RES TECH'!$M:$M,'RES TECH'!$D:$D)&amp;" "&amp;_xlfn.XLOOKUP($C432,'RES TECH'!$M:$M,'RES TECH'!$E:$E)&amp;" "&amp;_xlfn.XLOOKUP($C432,'RES TECH'!$M:$M,'RES TECH'!$F:$F)&amp;" "&amp;_xlfn.XLOOKUP($C432,'RES TECH'!$M:$M,'RES TECH'!$G:$G)&amp;" "&amp;_xlfn.XLOOKUP($C432,'RES TECH'!$M:$M,'RES TECH'!$H:$H)</f>
        <v>Residential Apartment Lower-middle Income Old Space heating Furnace 3 LPG</v>
      </c>
      <c r="E432" t="str">
        <f t="shared" si="6"/>
        <v>TJ</v>
      </c>
      <c r="F432" s="12" t="str">
        <f>IF(B432="*","*",_xlfn.XLOOKUP($C432,'RES TECH'!$M:$M,'RES TECH'!$R:$R))</f>
        <v>MW</v>
      </c>
    </row>
    <row r="433" spans="2:6" x14ac:dyDescent="0.25">
      <c r="B433" t="str">
        <f>IF('RES TECH'!N431=1,"PRE","*")</f>
        <v>PRE</v>
      </c>
      <c r="C433" t="str">
        <f>'RES TECH'!M431</f>
        <v>RESAPALMOldSHFUR4LPG20</v>
      </c>
      <c r="D433" t="str">
        <f>_xlfn.XLOOKUP($C433,'RES TECH'!$M:$M,'RES TECH'!$A:$A)&amp;" "&amp;_xlfn.XLOOKUP($C433,'RES TECH'!$M:$M,'RES TECH'!$B:$B)&amp;" "&amp;_xlfn.XLOOKUP($C433,'RES TECH'!$M:$M,'RES TECH'!$C:$C)&amp;" "&amp;_xlfn.XLOOKUP($C433,'RES TECH'!$M:$M,'RES TECH'!$D:$D)&amp;" "&amp;_xlfn.XLOOKUP($C433,'RES TECH'!$M:$M,'RES TECH'!$E:$E)&amp;" "&amp;_xlfn.XLOOKUP($C433,'RES TECH'!$M:$M,'RES TECH'!$F:$F)&amp;" "&amp;_xlfn.XLOOKUP($C433,'RES TECH'!$M:$M,'RES TECH'!$G:$G)&amp;" "&amp;_xlfn.XLOOKUP($C433,'RES TECH'!$M:$M,'RES TECH'!$H:$H)</f>
        <v>Residential Apartment Lower-middle Income Old Space heating Furnace 4 LPG</v>
      </c>
      <c r="E433" t="str">
        <f t="shared" si="6"/>
        <v>TJ</v>
      </c>
      <c r="F433" s="12" t="str">
        <f>IF(B433="*","*",_xlfn.XLOOKUP($C433,'RES TECH'!$M:$M,'RES TECH'!$R:$R))</f>
        <v>MW</v>
      </c>
    </row>
    <row r="434" spans="2:6" x14ac:dyDescent="0.25">
      <c r="B434" t="str">
        <f>IF('RES TECH'!N432=1,"PRE","*")</f>
        <v>PRE</v>
      </c>
      <c r="C434" t="str">
        <f>'RES TECH'!M432</f>
        <v>RESAPALMOldSHFUR4LPG22</v>
      </c>
      <c r="D434" t="str">
        <f>_xlfn.XLOOKUP($C434,'RES TECH'!$M:$M,'RES TECH'!$A:$A)&amp;" "&amp;_xlfn.XLOOKUP($C434,'RES TECH'!$M:$M,'RES TECH'!$B:$B)&amp;" "&amp;_xlfn.XLOOKUP($C434,'RES TECH'!$M:$M,'RES TECH'!$C:$C)&amp;" "&amp;_xlfn.XLOOKUP($C434,'RES TECH'!$M:$M,'RES TECH'!$D:$D)&amp;" "&amp;_xlfn.XLOOKUP($C434,'RES TECH'!$M:$M,'RES TECH'!$E:$E)&amp;" "&amp;_xlfn.XLOOKUP($C434,'RES TECH'!$M:$M,'RES TECH'!$F:$F)&amp;" "&amp;_xlfn.XLOOKUP($C434,'RES TECH'!$M:$M,'RES TECH'!$G:$G)&amp;" "&amp;_xlfn.XLOOKUP($C434,'RES TECH'!$M:$M,'RES TECH'!$H:$H)</f>
        <v>Residential Apartment Lower-middle Income Old Space heating Furnace 4 LPG</v>
      </c>
      <c r="E434" t="str">
        <f t="shared" si="6"/>
        <v>TJ</v>
      </c>
      <c r="F434" s="12" t="str">
        <f>IF(B434="*","*",_xlfn.XLOOKUP($C434,'RES TECH'!$M:$M,'RES TECH'!$R:$R))</f>
        <v>MW</v>
      </c>
    </row>
    <row r="435" spans="2:6" x14ac:dyDescent="0.25">
      <c r="B435" t="str">
        <f>IF('RES TECH'!N433=1,"PRE","*")</f>
        <v>PRE</v>
      </c>
      <c r="C435" t="str">
        <f>'RES TECH'!M433</f>
        <v>RESAPALMOldSHFUR1FOI20</v>
      </c>
      <c r="D435" t="str">
        <f>_xlfn.XLOOKUP($C435,'RES TECH'!$M:$M,'RES TECH'!$A:$A)&amp;" "&amp;_xlfn.XLOOKUP($C435,'RES TECH'!$M:$M,'RES TECH'!$B:$B)&amp;" "&amp;_xlfn.XLOOKUP($C435,'RES TECH'!$M:$M,'RES TECH'!$C:$C)&amp;" "&amp;_xlfn.XLOOKUP($C435,'RES TECH'!$M:$M,'RES TECH'!$D:$D)&amp;" "&amp;_xlfn.XLOOKUP($C435,'RES TECH'!$M:$M,'RES TECH'!$E:$E)&amp;" "&amp;_xlfn.XLOOKUP($C435,'RES TECH'!$M:$M,'RES TECH'!$F:$F)&amp;" "&amp;_xlfn.XLOOKUP($C435,'RES TECH'!$M:$M,'RES TECH'!$G:$G)&amp;" "&amp;_xlfn.XLOOKUP($C435,'RES TECH'!$M:$M,'RES TECH'!$H:$H)</f>
        <v>Residential Apartment Lower-middle Income Old Space heating Furnace 1 Fuel oil</v>
      </c>
      <c r="E435" t="str">
        <f t="shared" si="6"/>
        <v>TJ</v>
      </c>
      <c r="F435" s="12" t="str">
        <f>IF(B435="*","*",_xlfn.XLOOKUP($C435,'RES TECH'!$M:$M,'RES TECH'!$R:$R))</f>
        <v>MW</v>
      </c>
    </row>
    <row r="436" spans="2:6" x14ac:dyDescent="0.25">
      <c r="B436" t="str">
        <f>IF('RES TECH'!N434=1,"PRE","*")</f>
        <v>PRE</v>
      </c>
      <c r="C436" t="str">
        <f>'RES TECH'!M434</f>
        <v>RESAPALMOldSHFUR2FOI20</v>
      </c>
      <c r="D436" t="str">
        <f>_xlfn.XLOOKUP($C436,'RES TECH'!$M:$M,'RES TECH'!$A:$A)&amp;" "&amp;_xlfn.XLOOKUP($C436,'RES TECH'!$M:$M,'RES TECH'!$B:$B)&amp;" "&amp;_xlfn.XLOOKUP($C436,'RES TECH'!$M:$M,'RES TECH'!$C:$C)&amp;" "&amp;_xlfn.XLOOKUP($C436,'RES TECH'!$M:$M,'RES TECH'!$D:$D)&amp;" "&amp;_xlfn.XLOOKUP($C436,'RES TECH'!$M:$M,'RES TECH'!$E:$E)&amp;" "&amp;_xlfn.XLOOKUP($C436,'RES TECH'!$M:$M,'RES TECH'!$F:$F)&amp;" "&amp;_xlfn.XLOOKUP($C436,'RES TECH'!$M:$M,'RES TECH'!$G:$G)&amp;" "&amp;_xlfn.XLOOKUP($C436,'RES TECH'!$M:$M,'RES TECH'!$H:$H)</f>
        <v>Residential Apartment Lower-middle Income Old Space heating Furnace 2 Fuel oil</v>
      </c>
      <c r="E436" t="str">
        <f t="shared" si="6"/>
        <v>TJ</v>
      </c>
      <c r="F436" s="12" t="str">
        <f>IF(B436="*","*",_xlfn.XLOOKUP($C436,'RES TECH'!$M:$M,'RES TECH'!$R:$R))</f>
        <v>MW</v>
      </c>
    </row>
    <row r="437" spans="2:6" x14ac:dyDescent="0.25">
      <c r="B437" t="str">
        <f>IF('RES TECH'!N435=1,"PRE","*")</f>
        <v>PRE</v>
      </c>
      <c r="C437" t="str">
        <f>'RES TECH'!M435</f>
        <v>RESAPALMOldSHFUR2FOI22</v>
      </c>
      <c r="D437" t="str">
        <f>_xlfn.XLOOKUP($C437,'RES TECH'!$M:$M,'RES TECH'!$A:$A)&amp;" "&amp;_xlfn.XLOOKUP($C437,'RES TECH'!$M:$M,'RES TECH'!$B:$B)&amp;" "&amp;_xlfn.XLOOKUP($C437,'RES TECH'!$M:$M,'RES TECH'!$C:$C)&amp;" "&amp;_xlfn.XLOOKUP($C437,'RES TECH'!$M:$M,'RES TECH'!$D:$D)&amp;" "&amp;_xlfn.XLOOKUP($C437,'RES TECH'!$M:$M,'RES TECH'!$E:$E)&amp;" "&amp;_xlfn.XLOOKUP($C437,'RES TECH'!$M:$M,'RES TECH'!$F:$F)&amp;" "&amp;_xlfn.XLOOKUP($C437,'RES TECH'!$M:$M,'RES TECH'!$G:$G)&amp;" "&amp;_xlfn.XLOOKUP($C437,'RES TECH'!$M:$M,'RES TECH'!$H:$H)</f>
        <v>Residential Apartment Lower-middle Income Old Space heating Furnace 2 Fuel oil</v>
      </c>
      <c r="E437" t="str">
        <f t="shared" si="6"/>
        <v>TJ</v>
      </c>
      <c r="F437" s="12" t="str">
        <f>IF(B437="*","*",_xlfn.XLOOKUP($C437,'RES TECH'!$M:$M,'RES TECH'!$R:$R))</f>
        <v>MW</v>
      </c>
    </row>
    <row r="438" spans="2:6" x14ac:dyDescent="0.25">
      <c r="B438" t="str">
        <f>IF('RES TECH'!N436=1,"PRE","*")</f>
        <v>PRE</v>
      </c>
      <c r="C438" t="str">
        <f>'RES TECH'!M436</f>
        <v>RESAPALMOldSHFUR3FOI20</v>
      </c>
      <c r="D438" t="str">
        <f>_xlfn.XLOOKUP($C438,'RES TECH'!$M:$M,'RES TECH'!$A:$A)&amp;" "&amp;_xlfn.XLOOKUP($C438,'RES TECH'!$M:$M,'RES TECH'!$B:$B)&amp;" "&amp;_xlfn.XLOOKUP($C438,'RES TECH'!$M:$M,'RES TECH'!$C:$C)&amp;" "&amp;_xlfn.XLOOKUP($C438,'RES TECH'!$M:$M,'RES TECH'!$D:$D)&amp;" "&amp;_xlfn.XLOOKUP($C438,'RES TECH'!$M:$M,'RES TECH'!$E:$E)&amp;" "&amp;_xlfn.XLOOKUP($C438,'RES TECH'!$M:$M,'RES TECH'!$F:$F)&amp;" "&amp;_xlfn.XLOOKUP($C438,'RES TECH'!$M:$M,'RES TECH'!$G:$G)&amp;" "&amp;_xlfn.XLOOKUP($C438,'RES TECH'!$M:$M,'RES TECH'!$H:$H)</f>
        <v>Residential Apartment Lower-middle Income Old Space heating Furnace 3 Fuel oil</v>
      </c>
      <c r="E438" t="str">
        <f t="shared" si="6"/>
        <v>TJ</v>
      </c>
      <c r="F438" s="12" t="str">
        <f>IF(B438="*","*",_xlfn.XLOOKUP($C438,'RES TECH'!$M:$M,'RES TECH'!$R:$R))</f>
        <v>MW</v>
      </c>
    </row>
    <row r="439" spans="2:6" x14ac:dyDescent="0.25">
      <c r="B439" t="str">
        <f>IF('RES TECH'!N437=1,"PRE","*")</f>
        <v>PRE</v>
      </c>
      <c r="C439" t="str">
        <f>'RES TECH'!M437</f>
        <v>RESAPALMOldSHFUR4FOI20</v>
      </c>
      <c r="D439" t="str">
        <f>_xlfn.XLOOKUP($C439,'RES TECH'!$M:$M,'RES TECH'!$A:$A)&amp;" "&amp;_xlfn.XLOOKUP($C439,'RES TECH'!$M:$M,'RES TECH'!$B:$B)&amp;" "&amp;_xlfn.XLOOKUP($C439,'RES TECH'!$M:$M,'RES TECH'!$C:$C)&amp;" "&amp;_xlfn.XLOOKUP($C439,'RES TECH'!$M:$M,'RES TECH'!$D:$D)&amp;" "&amp;_xlfn.XLOOKUP($C439,'RES TECH'!$M:$M,'RES TECH'!$E:$E)&amp;" "&amp;_xlfn.XLOOKUP($C439,'RES TECH'!$M:$M,'RES TECH'!$F:$F)&amp;" "&amp;_xlfn.XLOOKUP($C439,'RES TECH'!$M:$M,'RES TECH'!$G:$G)&amp;" "&amp;_xlfn.XLOOKUP($C439,'RES TECH'!$M:$M,'RES TECH'!$H:$H)</f>
        <v>Residential Apartment Lower-middle Income Old Space heating Furnace 4 Fuel oil</v>
      </c>
      <c r="E439" t="str">
        <f t="shared" si="6"/>
        <v>TJ</v>
      </c>
      <c r="F439" s="12" t="str">
        <f>IF(B439="*","*",_xlfn.XLOOKUP($C439,'RES TECH'!$M:$M,'RES TECH'!$R:$R))</f>
        <v>MW</v>
      </c>
    </row>
    <row r="440" spans="2:6" x14ac:dyDescent="0.25">
      <c r="B440" t="str">
        <f>IF('RES TECH'!N438=1,"PRE","*")</f>
        <v>PRE</v>
      </c>
      <c r="C440" t="str">
        <f>'RES TECH'!M438</f>
        <v>RESAPALMOldSHFUR4FOI22</v>
      </c>
      <c r="D440" t="str">
        <f>_xlfn.XLOOKUP($C440,'RES TECH'!$M:$M,'RES TECH'!$A:$A)&amp;" "&amp;_xlfn.XLOOKUP($C440,'RES TECH'!$M:$M,'RES TECH'!$B:$B)&amp;" "&amp;_xlfn.XLOOKUP($C440,'RES TECH'!$M:$M,'RES TECH'!$C:$C)&amp;" "&amp;_xlfn.XLOOKUP($C440,'RES TECH'!$M:$M,'RES TECH'!$D:$D)&amp;" "&amp;_xlfn.XLOOKUP($C440,'RES TECH'!$M:$M,'RES TECH'!$E:$E)&amp;" "&amp;_xlfn.XLOOKUP($C440,'RES TECH'!$M:$M,'RES TECH'!$F:$F)&amp;" "&amp;_xlfn.XLOOKUP($C440,'RES TECH'!$M:$M,'RES TECH'!$G:$G)&amp;" "&amp;_xlfn.XLOOKUP($C440,'RES TECH'!$M:$M,'RES TECH'!$H:$H)</f>
        <v>Residential Apartment Lower-middle Income Old Space heating Furnace 4 Fuel oil</v>
      </c>
      <c r="E440" t="str">
        <f t="shared" si="6"/>
        <v>TJ</v>
      </c>
      <c r="F440" s="12" t="str">
        <f>IF(B440="*","*",_xlfn.XLOOKUP($C440,'RES TECH'!$M:$M,'RES TECH'!$R:$R))</f>
        <v>MW</v>
      </c>
    </row>
    <row r="441" spans="2:6" x14ac:dyDescent="0.25">
      <c r="B441" t="str">
        <f>IF('RES TECH'!N439=1,"PRE","*")</f>
        <v>PRE</v>
      </c>
      <c r="C441" t="str">
        <f>'RES TECH'!M439</f>
        <v>RESAPALMOldSHRAD1FOI20</v>
      </c>
      <c r="D441" t="str">
        <f>_xlfn.XLOOKUP($C441,'RES TECH'!$M:$M,'RES TECH'!$A:$A)&amp;" "&amp;_xlfn.XLOOKUP($C441,'RES TECH'!$M:$M,'RES TECH'!$B:$B)&amp;" "&amp;_xlfn.XLOOKUP($C441,'RES TECH'!$M:$M,'RES TECH'!$C:$C)&amp;" "&amp;_xlfn.XLOOKUP($C441,'RES TECH'!$M:$M,'RES TECH'!$D:$D)&amp;" "&amp;_xlfn.XLOOKUP($C441,'RES TECH'!$M:$M,'RES TECH'!$E:$E)&amp;" "&amp;_xlfn.XLOOKUP($C441,'RES TECH'!$M:$M,'RES TECH'!$F:$F)&amp;" "&amp;_xlfn.XLOOKUP($C441,'RES TECH'!$M:$M,'RES TECH'!$G:$G)&amp;" "&amp;_xlfn.XLOOKUP($C441,'RES TECH'!$M:$M,'RES TECH'!$H:$H)</f>
        <v>Residential Apartment Lower-middle Income Old Space heating Radiant 1 Fuel oil</v>
      </c>
      <c r="E441" t="str">
        <f t="shared" si="6"/>
        <v>TJ</v>
      </c>
      <c r="F441" s="12" t="str">
        <f>IF(B441="*","*",_xlfn.XLOOKUP($C441,'RES TECH'!$M:$M,'RES TECH'!$R:$R))</f>
        <v>MW</v>
      </c>
    </row>
    <row r="442" spans="2:6" x14ac:dyDescent="0.25">
      <c r="B442" t="str">
        <f>IF('RES TECH'!N440=1,"PRE","*")</f>
        <v>PRE</v>
      </c>
      <c r="C442" t="str">
        <f>'RES TECH'!M440</f>
        <v>RESAPALMOldSHRAD1FOI22</v>
      </c>
      <c r="D442" t="str">
        <f>_xlfn.XLOOKUP($C442,'RES TECH'!$M:$M,'RES TECH'!$A:$A)&amp;" "&amp;_xlfn.XLOOKUP($C442,'RES TECH'!$M:$M,'RES TECH'!$B:$B)&amp;" "&amp;_xlfn.XLOOKUP($C442,'RES TECH'!$M:$M,'RES TECH'!$C:$C)&amp;" "&amp;_xlfn.XLOOKUP($C442,'RES TECH'!$M:$M,'RES TECH'!$D:$D)&amp;" "&amp;_xlfn.XLOOKUP($C442,'RES TECH'!$M:$M,'RES TECH'!$E:$E)&amp;" "&amp;_xlfn.XLOOKUP($C442,'RES TECH'!$M:$M,'RES TECH'!$F:$F)&amp;" "&amp;_xlfn.XLOOKUP($C442,'RES TECH'!$M:$M,'RES TECH'!$G:$G)&amp;" "&amp;_xlfn.XLOOKUP($C442,'RES TECH'!$M:$M,'RES TECH'!$H:$H)</f>
        <v>Residential Apartment Lower-middle Income Old Space heating Radiant 1 Fuel oil</v>
      </c>
      <c r="E442" t="str">
        <f t="shared" si="6"/>
        <v>TJ</v>
      </c>
      <c r="F442" s="12" t="str">
        <f>IF(B442="*","*",_xlfn.XLOOKUP($C442,'RES TECH'!$M:$M,'RES TECH'!$R:$R))</f>
        <v>MW</v>
      </c>
    </row>
    <row r="443" spans="2:6" x14ac:dyDescent="0.25">
      <c r="B443" t="str">
        <f>IF('RES TECH'!N441=1,"PRE","*")</f>
        <v>PRE</v>
      </c>
      <c r="C443" t="str">
        <f>'RES TECH'!M441</f>
        <v>RESAPALMOldSHRAD2FOI20</v>
      </c>
      <c r="D443" t="str">
        <f>_xlfn.XLOOKUP($C443,'RES TECH'!$M:$M,'RES TECH'!$A:$A)&amp;" "&amp;_xlfn.XLOOKUP($C443,'RES TECH'!$M:$M,'RES TECH'!$B:$B)&amp;" "&amp;_xlfn.XLOOKUP($C443,'RES TECH'!$M:$M,'RES TECH'!$C:$C)&amp;" "&amp;_xlfn.XLOOKUP($C443,'RES TECH'!$M:$M,'RES TECH'!$D:$D)&amp;" "&amp;_xlfn.XLOOKUP($C443,'RES TECH'!$M:$M,'RES TECH'!$E:$E)&amp;" "&amp;_xlfn.XLOOKUP($C443,'RES TECH'!$M:$M,'RES TECH'!$F:$F)&amp;" "&amp;_xlfn.XLOOKUP($C443,'RES TECH'!$M:$M,'RES TECH'!$G:$G)&amp;" "&amp;_xlfn.XLOOKUP($C443,'RES TECH'!$M:$M,'RES TECH'!$H:$H)</f>
        <v>Residential Apartment Lower-middle Income Old Space heating Radiant 2 Fuel oil</v>
      </c>
      <c r="E443" t="str">
        <f t="shared" si="6"/>
        <v>TJ</v>
      </c>
      <c r="F443" s="12" t="str">
        <f>IF(B443="*","*",_xlfn.XLOOKUP($C443,'RES TECH'!$M:$M,'RES TECH'!$R:$R))</f>
        <v>MW</v>
      </c>
    </row>
    <row r="444" spans="2:6" x14ac:dyDescent="0.25">
      <c r="B444" t="str">
        <f>IF('RES TECH'!N442=1,"PRE","*")</f>
        <v>PRE</v>
      </c>
      <c r="C444" t="str">
        <f>'RES TECH'!M442</f>
        <v>RESAPALMOldSHRAD2FOI22</v>
      </c>
      <c r="D444" t="str">
        <f>_xlfn.XLOOKUP($C444,'RES TECH'!$M:$M,'RES TECH'!$A:$A)&amp;" "&amp;_xlfn.XLOOKUP($C444,'RES TECH'!$M:$M,'RES TECH'!$B:$B)&amp;" "&amp;_xlfn.XLOOKUP($C444,'RES TECH'!$M:$M,'RES TECH'!$C:$C)&amp;" "&amp;_xlfn.XLOOKUP($C444,'RES TECH'!$M:$M,'RES TECH'!$D:$D)&amp;" "&amp;_xlfn.XLOOKUP($C444,'RES TECH'!$M:$M,'RES TECH'!$E:$E)&amp;" "&amp;_xlfn.XLOOKUP($C444,'RES TECH'!$M:$M,'RES TECH'!$F:$F)&amp;" "&amp;_xlfn.XLOOKUP($C444,'RES TECH'!$M:$M,'RES TECH'!$G:$G)&amp;" "&amp;_xlfn.XLOOKUP($C444,'RES TECH'!$M:$M,'RES TECH'!$H:$H)</f>
        <v>Residential Apartment Lower-middle Income Old Space heating Radiant 2 Fuel oil</v>
      </c>
      <c r="E444" t="str">
        <f t="shared" si="6"/>
        <v>TJ</v>
      </c>
      <c r="F444" s="12" t="str">
        <f>IF(B444="*","*",_xlfn.XLOOKUP($C444,'RES TECH'!$M:$M,'RES TECH'!$R:$R))</f>
        <v>MW</v>
      </c>
    </row>
    <row r="445" spans="2:6" x14ac:dyDescent="0.25">
      <c r="B445" t="str">
        <f>IF('RES TECH'!N443=1,"PRE","*")</f>
        <v>PRE</v>
      </c>
      <c r="C445" t="str">
        <f>'RES TECH'!M443</f>
        <v>RESAPALMOldSHRAD3FOI20</v>
      </c>
      <c r="D445" t="str">
        <f>_xlfn.XLOOKUP($C445,'RES TECH'!$M:$M,'RES TECH'!$A:$A)&amp;" "&amp;_xlfn.XLOOKUP($C445,'RES TECH'!$M:$M,'RES TECH'!$B:$B)&amp;" "&amp;_xlfn.XLOOKUP($C445,'RES TECH'!$M:$M,'RES TECH'!$C:$C)&amp;" "&amp;_xlfn.XLOOKUP($C445,'RES TECH'!$M:$M,'RES TECH'!$D:$D)&amp;" "&amp;_xlfn.XLOOKUP($C445,'RES TECH'!$M:$M,'RES TECH'!$E:$E)&amp;" "&amp;_xlfn.XLOOKUP($C445,'RES TECH'!$M:$M,'RES TECH'!$F:$F)&amp;" "&amp;_xlfn.XLOOKUP($C445,'RES TECH'!$M:$M,'RES TECH'!$G:$G)&amp;" "&amp;_xlfn.XLOOKUP($C445,'RES TECH'!$M:$M,'RES TECH'!$H:$H)</f>
        <v>Residential Apartment Lower-middle Income Old Space heating Radiant 3 Fuel oil</v>
      </c>
      <c r="E445" t="str">
        <f t="shared" si="6"/>
        <v>TJ</v>
      </c>
      <c r="F445" s="12" t="str">
        <f>IF(B445="*","*",_xlfn.XLOOKUP($C445,'RES TECH'!$M:$M,'RES TECH'!$R:$R))</f>
        <v>MW</v>
      </c>
    </row>
    <row r="446" spans="2:6" x14ac:dyDescent="0.25">
      <c r="B446" t="str">
        <f>IF('RES TECH'!N444=1,"PRE","*")</f>
        <v>PRE</v>
      </c>
      <c r="C446" t="str">
        <f>'RES TECH'!M444</f>
        <v>RESAPALMOldSHRAD4FOI20</v>
      </c>
      <c r="D446" t="str">
        <f>_xlfn.XLOOKUP($C446,'RES TECH'!$M:$M,'RES TECH'!$A:$A)&amp;" "&amp;_xlfn.XLOOKUP($C446,'RES TECH'!$M:$M,'RES TECH'!$B:$B)&amp;" "&amp;_xlfn.XLOOKUP($C446,'RES TECH'!$M:$M,'RES TECH'!$C:$C)&amp;" "&amp;_xlfn.XLOOKUP($C446,'RES TECH'!$M:$M,'RES TECH'!$D:$D)&amp;" "&amp;_xlfn.XLOOKUP($C446,'RES TECH'!$M:$M,'RES TECH'!$E:$E)&amp;" "&amp;_xlfn.XLOOKUP($C446,'RES TECH'!$M:$M,'RES TECH'!$F:$F)&amp;" "&amp;_xlfn.XLOOKUP($C446,'RES TECH'!$M:$M,'RES TECH'!$G:$G)&amp;" "&amp;_xlfn.XLOOKUP($C446,'RES TECH'!$M:$M,'RES TECH'!$H:$H)</f>
        <v>Residential Apartment Lower-middle Income Old Space heating Radiant 4 Fuel oil</v>
      </c>
      <c r="E446" t="str">
        <f t="shared" si="6"/>
        <v>TJ</v>
      </c>
      <c r="F446" s="12" t="str">
        <f>IF(B446="*","*",_xlfn.XLOOKUP($C446,'RES TECH'!$M:$M,'RES TECH'!$R:$R))</f>
        <v>MW</v>
      </c>
    </row>
    <row r="447" spans="2:6" x14ac:dyDescent="0.25">
      <c r="B447" t="str">
        <f>IF('RES TECH'!N445=1,"PRE","*")</f>
        <v>*</v>
      </c>
      <c r="C447" t="str">
        <f>'RES TECH'!M445</f>
        <v>RESAPALMOldSCAHP2NGA20</v>
      </c>
      <c r="D447" t="str">
        <f>_xlfn.XLOOKUP($C447,'RES TECH'!$M:$M,'RES TECH'!$A:$A)&amp;" "&amp;_xlfn.XLOOKUP($C447,'RES TECH'!$M:$M,'RES TECH'!$B:$B)&amp;" "&amp;_xlfn.XLOOKUP($C447,'RES TECH'!$M:$M,'RES TECH'!$C:$C)&amp;" "&amp;_xlfn.XLOOKUP($C447,'RES TECH'!$M:$M,'RES TECH'!$D:$D)&amp;" "&amp;_xlfn.XLOOKUP($C447,'RES TECH'!$M:$M,'RES TECH'!$E:$E)&amp;" "&amp;_xlfn.XLOOKUP($C447,'RES TECH'!$M:$M,'RES TECH'!$F:$F)&amp;" "&amp;_xlfn.XLOOKUP($C447,'RES TECH'!$M:$M,'RES TECH'!$G:$G)&amp;" "&amp;_xlfn.XLOOKUP($C447,'RES TECH'!$M:$M,'RES TECH'!$H:$H)</f>
        <v>Residential Apartment Lower-middle Income Old Space cooling Air HP 2 Natural gas</v>
      </c>
      <c r="E447" t="str">
        <f t="shared" si="6"/>
        <v>*</v>
      </c>
      <c r="F447" s="12" t="str">
        <f>IF(B447="*","*",_xlfn.XLOOKUP($C447,'RES TECH'!$M:$M,'RES TECH'!$R:$R))</f>
        <v>*</v>
      </c>
    </row>
    <row r="448" spans="2:6" x14ac:dyDescent="0.25">
      <c r="B448" t="str">
        <f>IF('RES TECH'!N446=1,"PRE","*")</f>
        <v>PRE</v>
      </c>
      <c r="C448" t="str">
        <f>'RES TECH'!M446</f>
        <v>RESAPALMOldSCAHP2NGA20</v>
      </c>
      <c r="D448" t="str">
        <f>_xlfn.XLOOKUP($C448,'RES TECH'!$M:$M,'RES TECH'!$A:$A)&amp;" "&amp;_xlfn.XLOOKUP($C448,'RES TECH'!$M:$M,'RES TECH'!$B:$B)&amp;" "&amp;_xlfn.XLOOKUP($C448,'RES TECH'!$M:$M,'RES TECH'!$C:$C)&amp;" "&amp;_xlfn.XLOOKUP($C448,'RES TECH'!$M:$M,'RES TECH'!$D:$D)&amp;" "&amp;_xlfn.XLOOKUP($C448,'RES TECH'!$M:$M,'RES TECH'!$E:$E)&amp;" "&amp;_xlfn.XLOOKUP($C448,'RES TECH'!$M:$M,'RES TECH'!$F:$F)&amp;" "&amp;_xlfn.XLOOKUP($C448,'RES TECH'!$M:$M,'RES TECH'!$G:$G)&amp;" "&amp;_xlfn.XLOOKUP($C448,'RES TECH'!$M:$M,'RES TECH'!$H:$H)</f>
        <v>Residential Apartment Lower-middle Income Old Space cooling Air HP 2 Natural gas</v>
      </c>
      <c r="E448" t="str">
        <f t="shared" si="6"/>
        <v>TJ</v>
      </c>
      <c r="F448" s="12" t="str">
        <f>IF(B448="*","*",_xlfn.XLOOKUP($C448,'RES TECH'!$M:$M,'RES TECH'!$R:$R))</f>
        <v>MW</v>
      </c>
    </row>
    <row r="449" spans="2:6" x14ac:dyDescent="0.25">
      <c r="B449" t="str">
        <f>IF('RES TECH'!N447=1,"PRE","*")</f>
        <v>PRE</v>
      </c>
      <c r="C449" t="str">
        <f>'RES TECH'!M447</f>
        <v>RESAPALMOldSCAHP1ELC20</v>
      </c>
      <c r="D449" t="str">
        <f>_xlfn.XLOOKUP($C449,'RES TECH'!$M:$M,'RES TECH'!$A:$A)&amp;" "&amp;_xlfn.XLOOKUP($C449,'RES TECH'!$M:$M,'RES TECH'!$B:$B)&amp;" "&amp;_xlfn.XLOOKUP($C449,'RES TECH'!$M:$M,'RES TECH'!$C:$C)&amp;" "&amp;_xlfn.XLOOKUP($C449,'RES TECH'!$M:$M,'RES TECH'!$D:$D)&amp;" "&amp;_xlfn.XLOOKUP($C449,'RES TECH'!$M:$M,'RES TECH'!$E:$E)&amp;" "&amp;_xlfn.XLOOKUP($C449,'RES TECH'!$M:$M,'RES TECH'!$F:$F)&amp;" "&amp;_xlfn.XLOOKUP($C449,'RES TECH'!$M:$M,'RES TECH'!$G:$G)&amp;" "&amp;_xlfn.XLOOKUP($C449,'RES TECH'!$M:$M,'RES TECH'!$H:$H)</f>
        <v>Residential Apartment Lower-middle Income Old Space cooling Air HP 1 Electricity</v>
      </c>
      <c r="E449" t="str">
        <f t="shared" si="6"/>
        <v>TJ</v>
      </c>
      <c r="F449" s="12" t="str">
        <f>IF(B449="*","*",_xlfn.XLOOKUP($C449,'RES TECH'!$M:$M,'RES TECH'!$R:$R))</f>
        <v>MW</v>
      </c>
    </row>
    <row r="450" spans="2:6" x14ac:dyDescent="0.25">
      <c r="B450" t="str">
        <f>IF('RES TECH'!N448=1,"PRE","*")</f>
        <v>PRE</v>
      </c>
      <c r="C450" t="str">
        <f>'RES TECH'!M448</f>
        <v>RESAPALMOldSCAHP1ELC23</v>
      </c>
      <c r="D450" t="str">
        <f>_xlfn.XLOOKUP($C450,'RES TECH'!$M:$M,'RES TECH'!$A:$A)&amp;" "&amp;_xlfn.XLOOKUP($C450,'RES TECH'!$M:$M,'RES TECH'!$B:$B)&amp;" "&amp;_xlfn.XLOOKUP($C450,'RES TECH'!$M:$M,'RES TECH'!$C:$C)&amp;" "&amp;_xlfn.XLOOKUP($C450,'RES TECH'!$M:$M,'RES TECH'!$D:$D)&amp;" "&amp;_xlfn.XLOOKUP($C450,'RES TECH'!$M:$M,'RES TECH'!$E:$E)&amp;" "&amp;_xlfn.XLOOKUP($C450,'RES TECH'!$M:$M,'RES TECH'!$F:$F)&amp;" "&amp;_xlfn.XLOOKUP($C450,'RES TECH'!$M:$M,'RES TECH'!$G:$G)&amp;" "&amp;_xlfn.XLOOKUP($C450,'RES TECH'!$M:$M,'RES TECH'!$H:$H)</f>
        <v>Residential Apartment Lower-middle Income Old Space cooling Air HP 1 Electricity</v>
      </c>
      <c r="E450" t="str">
        <f t="shared" si="6"/>
        <v>TJ</v>
      </c>
      <c r="F450" s="12" t="str">
        <f>IF(B450="*","*",_xlfn.XLOOKUP($C450,'RES TECH'!$M:$M,'RES TECH'!$R:$R))</f>
        <v>MW</v>
      </c>
    </row>
    <row r="451" spans="2:6" x14ac:dyDescent="0.25">
      <c r="B451" t="str">
        <f>IF('RES TECH'!N449=1,"PRE","*")</f>
        <v>PRE</v>
      </c>
      <c r="C451" t="str">
        <f>'RES TECH'!M449</f>
        <v>RESAPALMOldSCAHP2ELC20</v>
      </c>
      <c r="D451" t="str">
        <f>_xlfn.XLOOKUP($C451,'RES TECH'!$M:$M,'RES TECH'!$A:$A)&amp;" "&amp;_xlfn.XLOOKUP($C451,'RES TECH'!$M:$M,'RES TECH'!$B:$B)&amp;" "&amp;_xlfn.XLOOKUP($C451,'RES TECH'!$M:$M,'RES TECH'!$C:$C)&amp;" "&amp;_xlfn.XLOOKUP($C451,'RES TECH'!$M:$M,'RES TECH'!$D:$D)&amp;" "&amp;_xlfn.XLOOKUP($C451,'RES TECH'!$M:$M,'RES TECH'!$E:$E)&amp;" "&amp;_xlfn.XLOOKUP($C451,'RES TECH'!$M:$M,'RES TECH'!$F:$F)&amp;" "&amp;_xlfn.XLOOKUP($C451,'RES TECH'!$M:$M,'RES TECH'!$G:$G)&amp;" "&amp;_xlfn.XLOOKUP($C451,'RES TECH'!$M:$M,'RES TECH'!$H:$H)</f>
        <v>Residential Apartment Lower-middle Income Old Space cooling Air HP 2 Electricity</v>
      </c>
      <c r="E451" t="str">
        <f t="shared" si="6"/>
        <v>TJ</v>
      </c>
      <c r="F451" s="12" t="str">
        <f>IF(B451="*","*",_xlfn.XLOOKUP($C451,'RES TECH'!$M:$M,'RES TECH'!$R:$R))</f>
        <v>MW</v>
      </c>
    </row>
    <row r="452" spans="2:6" x14ac:dyDescent="0.25">
      <c r="B452" t="str">
        <f>IF('RES TECH'!N450=1,"PRE","*")</f>
        <v>PRE</v>
      </c>
      <c r="C452" t="str">
        <f>'RES TECH'!M450</f>
        <v>RESAPALMOldSCAHP2ELC23</v>
      </c>
      <c r="D452" t="str">
        <f>_xlfn.XLOOKUP($C452,'RES TECH'!$M:$M,'RES TECH'!$A:$A)&amp;" "&amp;_xlfn.XLOOKUP($C452,'RES TECH'!$M:$M,'RES TECH'!$B:$B)&amp;" "&amp;_xlfn.XLOOKUP($C452,'RES TECH'!$M:$M,'RES TECH'!$C:$C)&amp;" "&amp;_xlfn.XLOOKUP($C452,'RES TECH'!$M:$M,'RES TECH'!$D:$D)&amp;" "&amp;_xlfn.XLOOKUP($C452,'RES TECH'!$M:$M,'RES TECH'!$E:$E)&amp;" "&amp;_xlfn.XLOOKUP($C452,'RES TECH'!$M:$M,'RES TECH'!$F:$F)&amp;" "&amp;_xlfn.XLOOKUP($C452,'RES TECH'!$M:$M,'RES TECH'!$G:$G)&amp;" "&amp;_xlfn.XLOOKUP($C452,'RES TECH'!$M:$M,'RES TECH'!$H:$H)</f>
        <v>Residential Apartment Lower-middle Income Old Space cooling Air HP 2 Electricity</v>
      </c>
      <c r="E452" t="str">
        <f t="shared" si="6"/>
        <v>TJ</v>
      </c>
      <c r="F452" s="12" t="str">
        <f>IF(B452="*","*",_xlfn.XLOOKUP($C452,'RES TECH'!$M:$M,'RES TECH'!$R:$R))</f>
        <v>MW</v>
      </c>
    </row>
    <row r="453" spans="2:6" x14ac:dyDescent="0.25">
      <c r="B453" t="str">
        <f>IF('RES TECH'!N451=1,"PRE","*")</f>
        <v>PRE</v>
      </c>
      <c r="C453" t="str">
        <f>'RES TECH'!M451</f>
        <v>RESAPALMOldSCAHP3ELC20</v>
      </c>
      <c r="D453" t="str">
        <f>_xlfn.XLOOKUP($C453,'RES TECH'!$M:$M,'RES TECH'!$A:$A)&amp;" "&amp;_xlfn.XLOOKUP($C453,'RES TECH'!$M:$M,'RES TECH'!$B:$B)&amp;" "&amp;_xlfn.XLOOKUP($C453,'RES TECH'!$M:$M,'RES TECH'!$C:$C)&amp;" "&amp;_xlfn.XLOOKUP($C453,'RES TECH'!$M:$M,'RES TECH'!$D:$D)&amp;" "&amp;_xlfn.XLOOKUP($C453,'RES TECH'!$M:$M,'RES TECH'!$E:$E)&amp;" "&amp;_xlfn.XLOOKUP($C453,'RES TECH'!$M:$M,'RES TECH'!$F:$F)&amp;" "&amp;_xlfn.XLOOKUP($C453,'RES TECH'!$M:$M,'RES TECH'!$G:$G)&amp;" "&amp;_xlfn.XLOOKUP($C453,'RES TECH'!$M:$M,'RES TECH'!$H:$H)</f>
        <v>Residential Apartment Lower-middle Income Old Space cooling Air HP 3 Electricity</v>
      </c>
      <c r="E453" t="str">
        <f t="shared" ref="E453:E516" si="7">IF(F453="*","*",IF(F453="Mlma","Mlm","TJ"))</f>
        <v>TJ</v>
      </c>
      <c r="F453" s="12" t="str">
        <f>IF(B453="*","*",_xlfn.XLOOKUP($C453,'RES TECH'!$M:$M,'RES TECH'!$R:$R))</f>
        <v>MW</v>
      </c>
    </row>
    <row r="454" spans="2:6" x14ac:dyDescent="0.25">
      <c r="B454" t="str">
        <f>IF('RES TECH'!N452=1,"PRE","*")</f>
        <v>PRE</v>
      </c>
      <c r="C454" t="str">
        <f>'RES TECH'!M452</f>
        <v>RESAPALMOldSCAHP3ELC22</v>
      </c>
      <c r="D454" t="str">
        <f>_xlfn.XLOOKUP($C454,'RES TECH'!$M:$M,'RES TECH'!$A:$A)&amp;" "&amp;_xlfn.XLOOKUP($C454,'RES TECH'!$M:$M,'RES TECH'!$B:$B)&amp;" "&amp;_xlfn.XLOOKUP($C454,'RES TECH'!$M:$M,'RES TECH'!$C:$C)&amp;" "&amp;_xlfn.XLOOKUP($C454,'RES TECH'!$M:$M,'RES TECH'!$D:$D)&amp;" "&amp;_xlfn.XLOOKUP($C454,'RES TECH'!$M:$M,'RES TECH'!$E:$E)&amp;" "&amp;_xlfn.XLOOKUP($C454,'RES TECH'!$M:$M,'RES TECH'!$F:$F)&amp;" "&amp;_xlfn.XLOOKUP($C454,'RES TECH'!$M:$M,'RES TECH'!$G:$G)&amp;" "&amp;_xlfn.XLOOKUP($C454,'RES TECH'!$M:$M,'RES TECH'!$H:$H)</f>
        <v>Residential Apartment Lower-middle Income Old Space cooling Air HP 3 Electricity</v>
      </c>
      <c r="E454" t="str">
        <f t="shared" si="7"/>
        <v>TJ</v>
      </c>
      <c r="F454" s="12" t="str">
        <f>IF(B454="*","*",_xlfn.XLOOKUP($C454,'RES TECH'!$M:$M,'RES TECH'!$R:$R))</f>
        <v>MW</v>
      </c>
    </row>
    <row r="455" spans="2:6" x14ac:dyDescent="0.25">
      <c r="B455" t="str">
        <f>IF('RES TECH'!N453=1,"PRE","*")</f>
        <v>PRE</v>
      </c>
      <c r="C455" t="str">
        <f>'RES TECH'!M453</f>
        <v>RESAPALMOldSCAHP3ELC23</v>
      </c>
      <c r="D455" t="str">
        <f>_xlfn.XLOOKUP($C455,'RES TECH'!$M:$M,'RES TECH'!$A:$A)&amp;" "&amp;_xlfn.XLOOKUP($C455,'RES TECH'!$M:$M,'RES TECH'!$B:$B)&amp;" "&amp;_xlfn.XLOOKUP($C455,'RES TECH'!$M:$M,'RES TECH'!$C:$C)&amp;" "&amp;_xlfn.XLOOKUP($C455,'RES TECH'!$M:$M,'RES TECH'!$D:$D)&amp;" "&amp;_xlfn.XLOOKUP($C455,'RES TECH'!$M:$M,'RES TECH'!$E:$E)&amp;" "&amp;_xlfn.XLOOKUP($C455,'RES TECH'!$M:$M,'RES TECH'!$F:$F)&amp;" "&amp;_xlfn.XLOOKUP($C455,'RES TECH'!$M:$M,'RES TECH'!$G:$G)&amp;" "&amp;_xlfn.XLOOKUP($C455,'RES TECH'!$M:$M,'RES TECH'!$H:$H)</f>
        <v>Residential Apartment Lower-middle Income Old Space cooling Air HP 3 Electricity</v>
      </c>
      <c r="E455" t="str">
        <f t="shared" si="7"/>
        <v>TJ</v>
      </c>
      <c r="F455" s="12" t="str">
        <f>IF(B455="*","*",_xlfn.XLOOKUP($C455,'RES TECH'!$M:$M,'RES TECH'!$R:$R))</f>
        <v>MW</v>
      </c>
    </row>
    <row r="456" spans="2:6" x14ac:dyDescent="0.25">
      <c r="B456" t="str">
        <f>IF('RES TECH'!N454=1,"PRE","*")</f>
        <v>PRE</v>
      </c>
      <c r="C456" t="str">
        <f>'RES TECH'!M454</f>
        <v>RESAPALMOldSCAHP4ELC20</v>
      </c>
      <c r="D456" t="str">
        <f>_xlfn.XLOOKUP($C456,'RES TECH'!$M:$M,'RES TECH'!$A:$A)&amp;" "&amp;_xlfn.XLOOKUP($C456,'RES TECH'!$M:$M,'RES TECH'!$B:$B)&amp;" "&amp;_xlfn.XLOOKUP($C456,'RES TECH'!$M:$M,'RES TECH'!$C:$C)&amp;" "&amp;_xlfn.XLOOKUP($C456,'RES TECH'!$M:$M,'RES TECH'!$D:$D)&amp;" "&amp;_xlfn.XLOOKUP($C456,'RES TECH'!$M:$M,'RES TECH'!$E:$E)&amp;" "&amp;_xlfn.XLOOKUP($C456,'RES TECH'!$M:$M,'RES TECH'!$F:$F)&amp;" "&amp;_xlfn.XLOOKUP($C456,'RES TECH'!$M:$M,'RES TECH'!$G:$G)&amp;" "&amp;_xlfn.XLOOKUP($C456,'RES TECH'!$M:$M,'RES TECH'!$H:$H)</f>
        <v>Residential Apartment Lower-middle Income Old Space cooling Air HP 4 Electricity</v>
      </c>
      <c r="E456" t="str">
        <f t="shared" si="7"/>
        <v>TJ</v>
      </c>
      <c r="F456" s="12" t="str">
        <f>IF(B456="*","*",_xlfn.XLOOKUP($C456,'RES TECH'!$M:$M,'RES TECH'!$R:$R))</f>
        <v>MW</v>
      </c>
    </row>
    <row r="457" spans="2:6" x14ac:dyDescent="0.25">
      <c r="B457" t="str">
        <f>IF('RES TECH'!N455=1,"PRE","*")</f>
        <v>PRE</v>
      </c>
      <c r="C457" t="str">
        <f>'RES TECH'!M455</f>
        <v>RESAPALMOldSCAHP4ELC22</v>
      </c>
      <c r="D457" t="str">
        <f>_xlfn.XLOOKUP($C457,'RES TECH'!$M:$M,'RES TECH'!$A:$A)&amp;" "&amp;_xlfn.XLOOKUP($C457,'RES TECH'!$M:$M,'RES TECH'!$B:$B)&amp;" "&amp;_xlfn.XLOOKUP($C457,'RES TECH'!$M:$M,'RES TECH'!$C:$C)&amp;" "&amp;_xlfn.XLOOKUP($C457,'RES TECH'!$M:$M,'RES TECH'!$D:$D)&amp;" "&amp;_xlfn.XLOOKUP($C457,'RES TECH'!$M:$M,'RES TECH'!$E:$E)&amp;" "&amp;_xlfn.XLOOKUP($C457,'RES TECH'!$M:$M,'RES TECH'!$F:$F)&amp;" "&amp;_xlfn.XLOOKUP($C457,'RES TECH'!$M:$M,'RES TECH'!$G:$G)&amp;" "&amp;_xlfn.XLOOKUP($C457,'RES TECH'!$M:$M,'RES TECH'!$H:$H)</f>
        <v>Residential Apartment Lower-middle Income Old Space cooling Air HP 4 Electricity</v>
      </c>
      <c r="E457" t="str">
        <f t="shared" si="7"/>
        <v>TJ</v>
      </c>
      <c r="F457" s="12" t="str">
        <f>IF(B457="*","*",_xlfn.XLOOKUP($C457,'RES TECH'!$M:$M,'RES TECH'!$R:$R))</f>
        <v>MW</v>
      </c>
    </row>
    <row r="458" spans="2:6" x14ac:dyDescent="0.25">
      <c r="B458" t="str">
        <f>IF('RES TECH'!N456=1,"PRE","*")</f>
        <v>PRE</v>
      </c>
      <c r="C458" t="str">
        <f>'RES TECH'!M456</f>
        <v>RESAPALMOldSCGHP1ELC20</v>
      </c>
      <c r="D458" t="str">
        <f>_xlfn.XLOOKUP($C458,'RES TECH'!$M:$M,'RES TECH'!$A:$A)&amp;" "&amp;_xlfn.XLOOKUP($C458,'RES TECH'!$M:$M,'RES TECH'!$B:$B)&amp;" "&amp;_xlfn.XLOOKUP($C458,'RES TECH'!$M:$M,'RES TECH'!$C:$C)&amp;" "&amp;_xlfn.XLOOKUP($C458,'RES TECH'!$M:$M,'RES TECH'!$D:$D)&amp;" "&amp;_xlfn.XLOOKUP($C458,'RES TECH'!$M:$M,'RES TECH'!$E:$E)&amp;" "&amp;_xlfn.XLOOKUP($C458,'RES TECH'!$M:$M,'RES TECH'!$F:$F)&amp;" "&amp;_xlfn.XLOOKUP($C458,'RES TECH'!$M:$M,'RES TECH'!$G:$G)&amp;" "&amp;_xlfn.XLOOKUP($C458,'RES TECH'!$M:$M,'RES TECH'!$H:$H)</f>
        <v>Residential Apartment Lower-middle Income Old Space cooling Geothermal HP 1 Electricity</v>
      </c>
      <c r="E458" t="str">
        <f t="shared" si="7"/>
        <v>TJ</v>
      </c>
      <c r="F458" s="12" t="str">
        <f>IF(B458="*","*",_xlfn.XLOOKUP($C458,'RES TECH'!$M:$M,'RES TECH'!$R:$R))</f>
        <v>MW</v>
      </c>
    </row>
    <row r="459" spans="2:6" x14ac:dyDescent="0.25">
      <c r="B459" t="str">
        <f>IF('RES TECH'!N457=1,"PRE","*")</f>
        <v>PRE</v>
      </c>
      <c r="C459" t="str">
        <f>'RES TECH'!M457</f>
        <v>RESAPALMOldSCGHP2ELC20</v>
      </c>
      <c r="D459" t="str">
        <f>_xlfn.XLOOKUP($C459,'RES TECH'!$M:$M,'RES TECH'!$A:$A)&amp;" "&amp;_xlfn.XLOOKUP($C459,'RES TECH'!$M:$M,'RES TECH'!$B:$B)&amp;" "&amp;_xlfn.XLOOKUP($C459,'RES TECH'!$M:$M,'RES TECH'!$C:$C)&amp;" "&amp;_xlfn.XLOOKUP($C459,'RES TECH'!$M:$M,'RES TECH'!$D:$D)&amp;" "&amp;_xlfn.XLOOKUP($C459,'RES TECH'!$M:$M,'RES TECH'!$E:$E)&amp;" "&amp;_xlfn.XLOOKUP($C459,'RES TECH'!$M:$M,'RES TECH'!$F:$F)&amp;" "&amp;_xlfn.XLOOKUP($C459,'RES TECH'!$M:$M,'RES TECH'!$G:$G)&amp;" "&amp;_xlfn.XLOOKUP($C459,'RES TECH'!$M:$M,'RES TECH'!$H:$H)</f>
        <v>Residential Apartment Lower-middle Income Old Space cooling Geothermal HP 2 Electricity</v>
      </c>
      <c r="E459" t="str">
        <f t="shared" si="7"/>
        <v>TJ</v>
      </c>
      <c r="F459" s="12" t="str">
        <f>IF(B459="*","*",_xlfn.XLOOKUP($C459,'RES TECH'!$M:$M,'RES TECH'!$R:$R))</f>
        <v>MW</v>
      </c>
    </row>
    <row r="460" spans="2:6" x14ac:dyDescent="0.25">
      <c r="B460" t="str">
        <f>IF('RES TECH'!N458=1,"PRE","*")</f>
        <v>*</v>
      </c>
      <c r="C460" t="str">
        <f>'RES TECH'!M458</f>
        <v>RESAPALMOldSCGHP3ELC20</v>
      </c>
      <c r="D460" t="str">
        <f>_xlfn.XLOOKUP($C460,'RES TECH'!$M:$M,'RES TECH'!$A:$A)&amp;" "&amp;_xlfn.XLOOKUP($C460,'RES TECH'!$M:$M,'RES TECH'!$B:$B)&amp;" "&amp;_xlfn.XLOOKUP($C460,'RES TECH'!$M:$M,'RES TECH'!$C:$C)&amp;" "&amp;_xlfn.XLOOKUP($C460,'RES TECH'!$M:$M,'RES TECH'!$D:$D)&amp;" "&amp;_xlfn.XLOOKUP($C460,'RES TECH'!$M:$M,'RES TECH'!$E:$E)&amp;" "&amp;_xlfn.XLOOKUP($C460,'RES TECH'!$M:$M,'RES TECH'!$F:$F)&amp;" "&amp;_xlfn.XLOOKUP($C460,'RES TECH'!$M:$M,'RES TECH'!$G:$G)&amp;" "&amp;_xlfn.XLOOKUP($C460,'RES TECH'!$M:$M,'RES TECH'!$H:$H)</f>
        <v>Residential Apartment Lower-middle Income Old Space cooling Geothermal HP 3 Electricity</v>
      </c>
      <c r="E460" t="str">
        <f t="shared" si="7"/>
        <v>*</v>
      </c>
      <c r="F460" s="12" t="str">
        <f>IF(B460="*","*",_xlfn.XLOOKUP($C460,'RES TECH'!$M:$M,'RES TECH'!$R:$R))</f>
        <v>*</v>
      </c>
    </row>
    <row r="461" spans="2:6" x14ac:dyDescent="0.25">
      <c r="B461" t="str">
        <f>IF('RES TECH'!N459=1,"PRE","*")</f>
        <v>PRE</v>
      </c>
      <c r="C461" t="str">
        <f>'RES TECH'!M459</f>
        <v>RESAPALMOldSCGHP3ELC20</v>
      </c>
      <c r="D461" t="str">
        <f>_xlfn.XLOOKUP($C461,'RES TECH'!$M:$M,'RES TECH'!$A:$A)&amp;" "&amp;_xlfn.XLOOKUP($C461,'RES TECH'!$M:$M,'RES TECH'!$B:$B)&amp;" "&amp;_xlfn.XLOOKUP($C461,'RES TECH'!$M:$M,'RES TECH'!$C:$C)&amp;" "&amp;_xlfn.XLOOKUP($C461,'RES TECH'!$M:$M,'RES TECH'!$D:$D)&amp;" "&amp;_xlfn.XLOOKUP($C461,'RES TECH'!$M:$M,'RES TECH'!$E:$E)&amp;" "&amp;_xlfn.XLOOKUP($C461,'RES TECH'!$M:$M,'RES TECH'!$F:$F)&amp;" "&amp;_xlfn.XLOOKUP($C461,'RES TECH'!$M:$M,'RES TECH'!$G:$G)&amp;" "&amp;_xlfn.XLOOKUP($C461,'RES TECH'!$M:$M,'RES TECH'!$H:$H)</f>
        <v>Residential Apartment Lower-middle Income Old Space cooling Geothermal HP 3 Electricity</v>
      </c>
      <c r="E461" t="str">
        <f t="shared" si="7"/>
        <v>TJ</v>
      </c>
      <c r="F461" s="12" t="str">
        <f>IF(B461="*","*",_xlfn.XLOOKUP($C461,'RES TECH'!$M:$M,'RES TECH'!$R:$R))</f>
        <v>MW</v>
      </c>
    </row>
    <row r="462" spans="2:6" x14ac:dyDescent="0.25">
      <c r="B462" t="str">
        <f>IF('RES TECH'!N460=1,"PRE","*")</f>
        <v>PRE</v>
      </c>
      <c r="C462" t="str">
        <f>'RES TECH'!M460</f>
        <v>RESAPALMOldSCGHP3ELC22</v>
      </c>
      <c r="D462" t="str">
        <f>_xlfn.XLOOKUP($C462,'RES TECH'!$M:$M,'RES TECH'!$A:$A)&amp;" "&amp;_xlfn.XLOOKUP($C462,'RES TECH'!$M:$M,'RES TECH'!$B:$B)&amp;" "&amp;_xlfn.XLOOKUP($C462,'RES TECH'!$M:$M,'RES TECH'!$C:$C)&amp;" "&amp;_xlfn.XLOOKUP($C462,'RES TECH'!$M:$M,'RES TECH'!$D:$D)&amp;" "&amp;_xlfn.XLOOKUP($C462,'RES TECH'!$M:$M,'RES TECH'!$E:$E)&amp;" "&amp;_xlfn.XLOOKUP($C462,'RES TECH'!$M:$M,'RES TECH'!$F:$F)&amp;" "&amp;_xlfn.XLOOKUP($C462,'RES TECH'!$M:$M,'RES TECH'!$G:$G)&amp;" "&amp;_xlfn.XLOOKUP($C462,'RES TECH'!$M:$M,'RES TECH'!$H:$H)</f>
        <v>Residential Apartment Lower-middle Income Old Space cooling Geothermal HP 3 Electricity</v>
      </c>
      <c r="E462" t="str">
        <f t="shared" si="7"/>
        <v>TJ</v>
      </c>
      <c r="F462" s="12" t="str">
        <f>IF(B462="*","*",_xlfn.XLOOKUP($C462,'RES TECH'!$M:$M,'RES TECH'!$R:$R))</f>
        <v>MW</v>
      </c>
    </row>
    <row r="463" spans="2:6" x14ac:dyDescent="0.25">
      <c r="B463" t="str">
        <f>IF('RES TECH'!N461=1,"PRE","*")</f>
        <v>PRE</v>
      </c>
      <c r="C463" t="str">
        <f>'RES TECH'!M461</f>
        <v>RESAPALMOldSCGHP3ELC23</v>
      </c>
      <c r="D463" t="str">
        <f>_xlfn.XLOOKUP($C463,'RES TECH'!$M:$M,'RES TECH'!$A:$A)&amp;" "&amp;_xlfn.XLOOKUP($C463,'RES TECH'!$M:$M,'RES TECH'!$B:$B)&amp;" "&amp;_xlfn.XLOOKUP($C463,'RES TECH'!$M:$M,'RES TECH'!$C:$C)&amp;" "&amp;_xlfn.XLOOKUP($C463,'RES TECH'!$M:$M,'RES TECH'!$D:$D)&amp;" "&amp;_xlfn.XLOOKUP($C463,'RES TECH'!$M:$M,'RES TECH'!$E:$E)&amp;" "&amp;_xlfn.XLOOKUP($C463,'RES TECH'!$M:$M,'RES TECH'!$F:$F)&amp;" "&amp;_xlfn.XLOOKUP($C463,'RES TECH'!$M:$M,'RES TECH'!$G:$G)&amp;" "&amp;_xlfn.XLOOKUP($C463,'RES TECH'!$M:$M,'RES TECH'!$H:$H)</f>
        <v>Residential Apartment Lower-middle Income Old Space cooling Geothermal HP 3 Electricity</v>
      </c>
      <c r="E463" t="str">
        <f t="shared" si="7"/>
        <v>TJ</v>
      </c>
      <c r="F463" s="12" t="str">
        <f>IF(B463="*","*",_xlfn.XLOOKUP($C463,'RES TECH'!$M:$M,'RES TECH'!$R:$R))</f>
        <v>MW</v>
      </c>
    </row>
    <row r="464" spans="2:6" x14ac:dyDescent="0.25">
      <c r="B464" t="str">
        <f>IF('RES TECH'!N462=1,"PRE","*")</f>
        <v>PRE</v>
      </c>
      <c r="C464" t="str">
        <f>'RES TECH'!M462</f>
        <v>RESAPALMOldSCGHP3ELC24</v>
      </c>
      <c r="D464" t="str">
        <f>_xlfn.XLOOKUP($C464,'RES TECH'!$M:$M,'RES TECH'!$A:$A)&amp;" "&amp;_xlfn.XLOOKUP($C464,'RES TECH'!$M:$M,'RES TECH'!$B:$B)&amp;" "&amp;_xlfn.XLOOKUP($C464,'RES TECH'!$M:$M,'RES TECH'!$C:$C)&amp;" "&amp;_xlfn.XLOOKUP($C464,'RES TECH'!$M:$M,'RES TECH'!$D:$D)&amp;" "&amp;_xlfn.XLOOKUP($C464,'RES TECH'!$M:$M,'RES TECH'!$E:$E)&amp;" "&amp;_xlfn.XLOOKUP($C464,'RES TECH'!$M:$M,'RES TECH'!$F:$F)&amp;" "&amp;_xlfn.XLOOKUP($C464,'RES TECH'!$M:$M,'RES TECH'!$G:$G)&amp;" "&amp;_xlfn.XLOOKUP($C464,'RES TECH'!$M:$M,'RES TECH'!$H:$H)</f>
        <v>Residential Apartment Lower-middle Income Old Space cooling Geothermal HP 3 Electricity</v>
      </c>
      <c r="E464" t="str">
        <f t="shared" si="7"/>
        <v>TJ</v>
      </c>
      <c r="F464" s="12" t="str">
        <f>IF(B464="*","*",_xlfn.XLOOKUP($C464,'RES TECH'!$M:$M,'RES TECH'!$R:$R))</f>
        <v>MW</v>
      </c>
    </row>
    <row r="465" spans="2:6" x14ac:dyDescent="0.25">
      <c r="B465" t="str">
        <f>IF('RES TECH'!N463=1,"PRE","*")</f>
        <v>*</v>
      </c>
      <c r="C465" t="str">
        <f>'RES TECH'!M463</f>
        <v>RESAPALMOldSCGHP4ELC20</v>
      </c>
      <c r="D465" t="str">
        <f>_xlfn.XLOOKUP($C465,'RES TECH'!$M:$M,'RES TECH'!$A:$A)&amp;" "&amp;_xlfn.XLOOKUP($C465,'RES TECH'!$M:$M,'RES TECH'!$B:$B)&amp;" "&amp;_xlfn.XLOOKUP($C465,'RES TECH'!$M:$M,'RES TECH'!$C:$C)&amp;" "&amp;_xlfn.XLOOKUP($C465,'RES TECH'!$M:$M,'RES TECH'!$D:$D)&amp;" "&amp;_xlfn.XLOOKUP($C465,'RES TECH'!$M:$M,'RES TECH'!$E:$E)&amp;" "&amp;_xlfn.XLOOKUP($C465,'RES TECH'!$M:$M,'RES TECH'!$F:$F)&amp;" "&amp;_xlfn.XLOOKUP($C465,'RES TECH'!$M:$M,'RES TECH'!$G:$G)&amp;" "&amp;_xlfn.XLOOKUP($C465,'RES TECH'!$M:$M,'RES TECH'!$H:$H)</f>
        <v>Residential Apartment Lower-middle Income Old Space cooling Geothermal HP 4 Electricity</v>
      </c>
      <c r="E465" t="str">
        <f t="shared" si="7"/>
        <v>*</v>
      </c>
      <c r="F465" s="12" t="str">
        <f>IF(B465="*","*",_xlfn.XLOOKUP($C465,'RES TECH'!$M:$M,'RES TECH'!$R:$R))</f>
        <v>*</v>
      </c>
    </row>
    <row r="466" spans="2:6" x14ac:dyDescent="0.25">
      <c r="B466" t="str">
        <f>IF('RES TECH'!N464=1,"PRE","*")</f>
        <v>PRE</v>
      </c>
      <c r="C466" t="str">
        <f>'RES TECH'!M464</f>
        <v>RESAPALMOldSCGHP4ELC20</v>
      </c>
      <c r="D466" t="str">
        <f>_xlfn.XLOOKUP($C466,'RES TECH'!$M:$M,'RES TECH'!$A:$A)&amp;" "&amp;_xlfn.XLOOKUP($C466,'RES TECH'!$M:$M,'RES TECH'!$B:$B)&amp;" "&amp;_xlfn.XLOOKUP($C466,'RES TECH'!$M:$M,'RES TECH'!$C:$C)&amp;" "&amp;_xlfn.XLOOKUP($C466,'RES TECH'!$M:$M,'RES TECH'!$D:$D)&amp;" "&amp;_xlfn.XLOOKUP($C466,'RES TECH'!$M:$M,'RES TECH'!$E:$E)&amp;" "&amp;_xlfn.XLOOKUP($C466,'RES TECH'!$M:$M,'RES TECH'!$F:$F)&amp;" "&amp;_xlfn.XLOOKUP($C466,'RES TECH'!$M:$M,'RES TECH'!$G:$G)&amp;" "&amp;_xlfn.XLOOKUP($C466,'RES TECH'!$M:$M,'RES TECH'!$H:$H)</f>
        <v>Residential Apartment Lower-middle Income Old Space cooling Geothermal HP 4 Electricity</v>
      </c>
      <c r="E466" t="str">
        <f t="shared" si="7"/>
        <v>TJ</v>
      </c>
      <c r="F466" s="12" t="str">
        <f>IF(B466="*","*",_xlfn.XLOOKUP($C466,'RES TECH'!$M:$M,'RES TECH'!$R:$R))</f>
        <v>MW</v>
      </c>
    </row>
    <row r="467" spans="2:6" x14ac:dyDescent="0.25">
      <c r="B467" t="str">
        <f>IF('RES TECH'!N465=1,"PRE","*")</f>
        <v>PRE</v>
      </c>
      <c r="C467" t="str">
        <f>'RES TECH'!M465</f>
        <v>RESAPALMOldSCGHP4ELC22</v>
      </c>
      <c r="D467" t="str">
        <f>_xlfn.XLOOKUP($C467,'RES TECH'!$M:$M,'RES TECH'!$A:$A)&amp;" "&amp;_xlfn.XLOOKUP($C467,'RES TECH'!$M:$M,'RES TECH'!$B:$B)&amp;" "&amp;_xlfn.XLOOKUP($C467,'RES TECH'!$M:$M,'RES TECH'!$C:$C)&amp;" "&amp;_xlfn.XLOOKUP($C467,'RES TECH'!$M:$M,'RES TECH'!$D:$D)&amp;" "&amp;_xlfn.XLOOKUP($C467,'RES TECH'!$M:$M,'RES TECH'!$E:$E)&amp;" "&amp;_xlfn.XLOOKUP($C467,'RES TECH'!$M:$M,'RES TECH'!$F:$F)&amp;" "&amp;_xlfn.XLOOKUP($C467,'RES TECH'!$M:$M,'RES TECH'!$G:$G)&amp;" "&amp;_xlfn.XLOOKUP($C467,'RES TECH'!$M:$M,'RES TECH'!$H:$H)</f>
        <v>Residential Apartment Lower-middle Income Old Space cooling Geothermal HP 4 Electricity</v>
      </c>
      <c r="E467" t="str">
        <f t="shared" si="7"/>
        <v>TJ</v>
      </c>
      <c r="F467" s="12" t="str">
        <f>IF(B467="*","*",_xlfn.XLOOKUP($C467,'RES TECH'!$M:$M,'RES TECH'!$R:$R))</f>
        <v>MW</v>
      </c>
    </row>
    <row r="468" spans="2:6" x14ac:dyDescent="0.25">
      <c r="B468" t="str">
        <f>IF('RES TECH'!N466=1,"PRE","*")</f>
        <v>PRE</v>
      </c>
      <c r="C468" t="str">
        <f>'RES TECH'!M466</f>
        <v>RESAPALMOldSCGHP4ELC23</v>
      </c>
      <c r="D468" t="str">
        <f>_xlfn.XLOOKUP($C468,'RES TECH'!$M:$M,'RES TECH'!$A:$A)&amp;" "&amp;_xlfn.XLOOKUP($C468,'RES TECH'!$M:$M,'RES TECH'!$B:$B)&amp;" "&amp;_xlfn.XLOOKUP($C468,'RES TECH'!$M:$M,'RES TECH'!$C:$C)&amp;" "&amp;_xlfn.XLOOKUP($C468,'RES TECH'!$M:$M,'RES TECH'!$D:$D)&amp;" "&amp;_xlfn.XLOOKUP($C468,'RES TECH'!$M:$M,'RES TECH'!$E:$E)&amp;" "&amp;_xlfn.XLOOKUP($C468,'RES TECH'!$M:$M,'RES TECH'!$F:$F)&amp;" "&amp;_xlfn.XLOOKUP($C468,'RES TECH'!$M:$M,'RES TECH'!$G:$G)&amp;" "&amp;_xlfn.XLOOKUP($C468,'RES TECH'!$M:$M,'RES TECH'!$H:$H)</f>
        <v>Residential Apartment Lower-middle Income Old Space cooling Geothermal HP 4 Electricity</v>
      </c>
      <c r="E468" t="str">
        <f t="shared" si="7"/>
        <v>TJ</v>
      </c>
      <c r="F468" s="12" t="str">
        <f>IF(B468="*","*",_xlfn.XLOOKUP($C468,'RES TECH'!$M:$M,'RES TECH'!$R:$R))</f>
        <v>MW</v>
      </c>
    </row>
    <row r="469" spans="2:6" x14ac:dyDescent="0.25">
      <c r="B469" t="str">
        <f>IF('RES TECH'!N467=1,"PRE","*")</f>
        <v>PRE</v>
      </c>
      <c r="C469" t="str">
        <f>'RES TECH'!M467</f>
        <v>RESAPALMOldSCGHP4ELC24</v>
      </c>
      <c r="D469" t="str">
        <f>_xlfn.XLOOKUP($C469,'RES TECH'!$M:$M,'RES TECH'!$A:$A)&amp;" "&amp;_xlfn.XLOOKUP($C469,'RES TECH'!$M:$M,'RES TECH'!$B:$B)&amp;" "&amp;_xlfn.XLOOKUP($C469,'RES TECH'!$M:$M,'RES TECH'!$C:$C)&amp;" "&amp;_xlfn.XLOOKUP($C469,'RES TECH'!$M:$M,'RES TECH'!$D:$D)&amp;" "&amp;_xlfn.XLOOKUP($C469,'RES TECH'!$M:$M,'RES TECH'!$E:$E)&amp;" "&amp;_xlfn.XLOOKUP($C469,'RES TECH'!$M:$M,'RES TECH'!$F:$F)&amp;" "&amp;_xlfn.XLOOKUP($C469,'RES TECH'!$M:$M,'RES TECH'!$G:$G)&amp;" "&amp;_xlfn.XLOOKUP($C469,'RES TECH'!$M:$M,'RES TECH'!$H:$H)</f>
        <v>Residential Apartment Lower-middle Income Old Space cooling Geothermal HP 4 Electricity</v>
      </c>
      <c r="E469" t="str">
        <f t="shared" si="7"/>
        <v>TJ</v>
      </c>
      <c r="F469" s="12" t="str">
        <f>IF(B469="*","*",_xlfn.XLOOKUP($C469,'RES TECH'!$M:$M,'RES TECH'!$R:$R))</f>
        <v>MW</v>
      </c>
    </row>
    <row r="470" spans="2:6" x14ac:dyDescent="0.25">
      <c r="B470" t="str">
        <f>IF('RES TECH'!N468=1,"PRE","*")</f>
        <v>PRE</v>
      </c>
      <c r="C470" t="str">
        <f>'RES TECH'!M468</f>
        <v>RESAPALMOldSCRAC1ELC20</v>
      </c>
      <c r="D470" t="str">
        <f>_xlfn.XLOOKUP($C470,'RES TECH'!$M:$M,'RES TECH'!$A:$A)&amp;" "&amp;_xlfn.XLOOKUP($C470,'RES TECH'!$M:$M,'RES TECH'!$B:$B)&amp;" "&amp;_xlfn.XLOOKUP($C470,'RES TECH'!$M:$M,'RES TECH'!$C:$C)&amp;" "&amp;_xlfn.XLOOKUP($C470,'RES TECH'!$M:$M,'RES TECH'!$D:$D)&amp;" "&amp;_xlfn.XLOOKUP($C470,'RES TECH'!$M:$M,'RES TECH'!$E:$E)&amp;" "&amp;_xlfn.XLOOKUP($C470,'RES TECH'!$M:$M,'RES TECH'!$F:$F)&amp;" "&amp;_xlfn.XLOOKUP($C470,'RES TECH'!$M:$M,'RES TECH'!$G:$G)&amp;" "&amp;_xlfn.XLOOKUP($C470,'RES TECH'!$M:$M,'RES TECH'!$H:$H)</f>
        <v>Residential Apartment Lower-middle Income Old Space cooling Room AC 1 Electricity</v>
      </c>
      <c r="E470" t="str">
        <f t="shared" si="7"/>
        <v>TJ</v>
      </c>
      <c r="F470" s="12" t="str">
        <f>IF(B470="*","*",_xlfn.XLOOKUP($C470,'RES TECH'!$M:$M,'RES TECH'!$R:$R))</f>
        <v>MW</v>
      </c>
    </row>
    <row r="471" spans="2:6" x14ac:dyDescent="0.25">
      <c r="B471" t="str">
        <f>IF('RES TECH'!N469=1,"PRE","*")</f>
        <v>PRE</v>
      </c>
      <c r="C471" t="str">
        <f>'RES TECH'!M469</f>
        <v>RESAPALMOldSCRAC2ELC20</v>
      </c>
      <c r="D471" t="str">
        <f>_xlfn.XLOOKUP($C471,'RES TECH'!$M:$M,'RES TECH'!$A:$A)&amp;" "&amp;_xlfn.XLOOKUP($C471,'RES TECH'!$M:$M,'RES TECH'!$B:$B)&amp;" "&amp;_xlfn.XLOOKUP($C471,'RES TECH'!$M:$M,'RES TECH'!$C:$C)&amp;" "&amp;_xlfn.XLOOKUP($C471,'RES TECH'!$M:$M,'RES TECH'!$D:$D)&amp;" "&amp;_xlfn.XLOOKUP($C471,'RES TECH'!$M:$M,'RES TECH'!$E:$E)&amp;" "&amp;_xlfn.XLOOKUP($C471,'RES TECH'!$M:$M,'RES TECH'!$F:$F)&amp;" "&amp;_xlfn.XLOOKUP($C471,'RES TECH'!$M:$M,'RES TECH'!$G:$G)&amp;" "&amp;_xlfn.XLOOKUP($C471,'RES TECH'!$M:$M,'RES TECH'!$H:$H)</f>
        <v>Residential Apartment Lower-middle Income Old Space cooling Room AC 2 Electricity</v>
      </c>
      <c r="E471" t="str">
        <f t="shared" si="7"/>
        <v>TJ</v>
      </c>
      <c r="F471" s="12" t="str">
        <f>IF(B471="*","*",_xlfn.XLOOKUP($C471,'RES TECH'!$M:$M,'RES TECH'!$R:$R))</f>
        <v>MW</v>
      </c>
    </row>
    <row r="472" spans="2:6" x14ac:dyDescent="0.25">
      <c r="B472" t="str">
        <f>IF('RES TECH'!N470=1,"PRE","*")</f>
        <v>PRE</v>
      </c>
      <c r="C472" t="str">
        <f>'RES TECH'!M470</f>
        <v>RESAPALMOldSCRAC2ELC30</v>
      </c>
      <c r="D472" t="str">
        <f>_xlfn.XLOOKUP($C472,'RES TECH'!$M:$M,'RES TECH'!$A:$A)&amp;" "&amp;_xlfn.XLOOKUP($C472,'RES TECH'!$M:$M,'RES TECH'!$B:$B)&amp;" "&amp;_xlfn.XLOOKUP($C472,'RES TECH'!$M:$M,'RES TECH'!$C:$C)&amp;" "&amp;_xlfn.XLOOKUP($C472,'RES TECH'!$M:$M,'RES TECH'!$D:$D)&amp;" "&amp;_xlfn.XLOOKUP($C472,'RES TECH'!$M:$M,'RES TECH'!$E:$E)&amp;" "&amp;_xlfn.XLOOKUP($C472,'RES TECH'!$M:$M,'RES TECH'!$F:$F)&amp;" "&amp;_xlfn.XLOOKUP($C472,'RES TECH'!$M:$M,'RES TECH'!$G:$G)&amp;" "&amp;_xlfn.XLOOKUP($C472,'RES TECH'!$M:$M,'RES TECH'!$H:$H)</f>
        <v>Residential Apartment Lower-middle Income Old Space cooling Room AC 2 Electricity</v>
      </c>
      <c r="E472" t="str">
        <f t="shared" si="7"/>
        <v>TJ</v>
      </c>
      <c r="F472" s="12" t="str">
        <f>IF(B472="*","*",_xlfn.XLOOKUP($C472,'RES TECH'!$M:$M,'RES TECH'!$R:$R))</f>
        <v>MW</v>
      </c>
    </row>
    <row r="473" spans="2:6" x14ac:dyDescent="0.25">
      <c r="B473" t="str">
        <f>IF('RES TECH'!N471=1,"PRE","*")</f>
        <v>PRE</v>
      </c>
      <c r="C473" t="str">
        <f>'RES TECH'!M471</f>
        <v>RESAPALMOldSCRAC2ELC40</v>
      </c>
      <c r="D473" t="str">
        <f>_xlfn.XLOOKUP($C473,'RES TECH'!$M:$M,'RES TECH'!$A:$A)&amp;" "&amp;_xlfn.XLOOKUP($C473,'RES TECH'!$M:$M,'RES TECH'!$B:$B)&amp;" "&amp;_xlfn.XLOOKUP($C473,'RES TECH'!$M:$M,'RES TECH'!$C:$C)&amp;" "&amp;_xlfn.XLOOKUP($C473,'RES TECH'!$M:$M,'RES TECH'!$D:$D)&amp;" "&amp;_xlfn.XLOOKUP($C473,'RES TECH'!$M:$M,'RES TECH'!$E:$E)&amp;" "&amp;_xlfn.XLOOKUP($C473,'RES TECH'!$M:$M,'RES TECH'!$F:$F)&amp;" "&amp;_xlfn.XLOOKUP($C473,'RES TECH'!$M:$M,'RES TECH'!$G:$G)&amp;" "&amp;_xlfn.XLOOKUP($C473,'RES TECH'!$M:$M,'RES TECH'!$H:$H)</f>
        <v>Residential Apartment Lower-middle Income Old Space cooling Room AC 2 Electricity</v>
      </c>
      <c r="E473" t="str">
        <f t="shared" si="7"/>
        <v>TJ</v>
      </c>
      <c r="F473" s="12" t="str">
        <f>IF(B473="*","*",_xlfn.XLOOKUP($C473,'RES TECH'!$M:$M,'RES TECH'!$R:$R))</f>
        <v>MW</v>
      </c>
    </row>
    <row r="474" spans="2:6" x14ac:dyDescent="0.25">
      <c r="B474" t="str">
        <f>IF('RES TECH'!N472=1,"PRE","*")</f>
        <v>PRE</v>
      </c>
      <c r="C474" t="str">
        <f>'RES TECH'!M472</f>
        <v>RESAPALMOldSCRAC3ELC20</v>
      </c>
      <c r="D474" t="str">
        <f>_xlfn.XLOOKUP($C474,'RES TECH'!$M:$M,'RES TECH'!$A:$A)&amp;" "&amp;_xlfn.XLOOKUP($C474,'RES TECH'!$M:$M,'RES TECH'!$B:$B)&amp;" "&amp;_xlfn.XLOOKUP($C474,'RES TECH'!$M:$M,'RES TECH'!$C:$C)&amp;" "&amp;_xlfn.XLOOKUP($C474,'RES TECH'!$M:$M,'RES TECH'!$D:$D)&amp;" "&amp;_xlfn.XLOOKUP($C474,'RES TECH'!$M:$M,'RES TECH'!$E:$E)&amp;" "&amp;_xlfn.XLOOKUP($C474,'RES TECH'!$M:$M,'RES TECH'!$F:$F)&amp;" "&amp;_xlfn.XLOOKUP($C474,'RES TECH'!$M:$M,'RES TECH'!$G:$G)&amp;" "&amp;_xlfn.XLOOKUP($C474,'RES TECH'!$M:$M,'RES TECH'!$H:$H)</f>
        <v>Residential Apartment Lower-middle Income Old Space cooling Room AC 3 Electricity</v>
      </c>
      <c r="E474" t="str">
        <f t="shared" si="7"/>
        <v>TJ</v>
      </c>
      <c r="F474" s="12" t="str">
        <f>IF(B474="*","*",_xlfn.XLOOKUP($C474,'RES TECH'!$M:$M,'RES TECH'!$R:$R))</f>
        <v>MW</v>
      </c>
    </row>
    <row r="475" spans="2:6" x14ac:dyDescent="0.25">
      <c r="B475" t="str">
        <f>IF('RES TECH'!N473=1,"PRE","*")</f>
        <v>PRE</v>
      </c>
      <c r="C475" t="str">
        <f>'RES TECH'!M473</f>
        <v>RESAPALMOldSCRAC4ELC20</v>
      </c>
      <c r="D475" t="str">
        <f>_xlfn.XLOOKUP($C475,'RES TECH'!$M:$M,'RES TECH'!$A:$A)&amp;" "&amp;_xlfn.XLOOKUP($C475,'RES TECH'!$M:$M,'RES TECH'!$B:$B)&amp;" "&amp;_xlfn.XLOOKUP($C475,'RES TECH'!$M:$M,'RES TECH'!$C:$C)&amp;" "&amp;_xlfn.XLOOKUP($C475,'RES TECH'!$M:$M,'RES TECH'!$D:$D)&amp;" "&amp;_xlfn.XLOOKUP($C475,'RES TECH'!$M:$M,'RES TECH'!$E:$E)&amp;" "&amp;_xlfn.XLOOKUP($C475,'RES TECH'!$M:$M,'RES TECH'!$F:$F)&amp;" "&amp;_xlfn.XLOOKUP($C475,'RES TECH'!$M:$M,'RES TECH'!$G:$G)&amp;" "&amp;_xlfn.XLOOKUP($C475,'RES TECH'!$M:$M,'RES TECH'!$H:$H)</f>
        <v>Residential Apartment Lower-middle Income Old Space cooling Room AC 4 Electricity</v>
      </c>
      <c r="E475" t="str">
        <f t="shared" si="7"/>
        <v>TJ</v>
      </c>
      <c r="F475" s="12" t="str">
        <f>IF(B475="*","*",_xlfn.XLOOKUP($C475,'RES TECH'!$M:$M,'RES TECH'!$R:$R))</f>
        <v>MW</v>
      </c>
    </row>
    <row r="476" spans="2:6" x14ac:dyDescent="0.25">
      <c r="B476" t="str">
        <f>IF('RES TECH'!N474=1,"PRE","*")</f>
        <v>PRE</v>
      </c>
      <c r="C476" t="str">
        <f>'RES TECH'!M474</f>
        <v>RESAPALMOldSCRAC4ELC22</v>
      </c>
      <c r="D476" t="str">
        <f>_xlfn.XLOOKUP($C476,'RES TECH'!$M:$M,'RES TECH'!$A:$A)&amp;" "&amp;_xlfn.XLOOKUP($C476,'RES TECH'!$M:$M,'RES TECH'!$B:$B)&amp;" "&amp;_xlfn.XLOOKUP($C476,'RES TECH'!$M:$M,'RES TECH'!$C:$C)&amp;" "&amp;_xlfn.XLOOKUP($C476,'RES TECH'!$M:$M,'RES TECH'!$D:$D)&amp;" "&amp;_xlfn.XLOOKUP($C476,'RES TECH'!$M:$M,'RES TECH'!$E:$E)&amp;" "&amp;_xlfn.XLOOKUP($C476,'RES TECH'!$M:$M,'RES TECH'!$F:$F)&amp;" "&amp;_xlfn.XLOOKUP($C476,'RES TECH'!$M:$M,'RES TECH'!$G:$G)&amp;" "&amp;_xlfn.XLOOKUP($C476,'RES TECH'!$M:$M,'RES TECH'!$H:$H)</f>
        <v>Residential Apartment Lower-middle Income Old Space cooling Room AC 4 Electricity</v>
      </c>
      <c r="E476" t="str">
        <f t="shared" si="7"/>
        <v>TJ</v>
      </c>
      <c r="F476" s="12" t="str">
        <f>IF(B476="*","*",_xlfn.XLOOKUP($C476,'RES TECH'!$M:$M,'RES TECH'!$R:$R))</f>
        <v>MW</v>
      </c>
    </row>
    <row r="477" spans="2:6" x14ac:dyDescent="0.25">
      <c r="B477" t="str">
        <f>IF('RES TECH'!N475=1,"PRE","*")</f>
        <v>PRE</v>
      </c>
      <c r="C477" t="str">
        <f>'RES TECH'!M475</f>
        <v>RESAPALMOldSCRAC4ELC30</v>
      </c>
      <c r="D477" t="str">
        <f>_xlfn.XLOOKUP($C477,'RES TECH'!$M:$M,'RES TECH'!$A:$A)&amp;" "&amp;_xlfn.XLOOKUP($C477,'RES TECH'!$M:$M,'RES TECH'!$B:$B)&amp;" "&amp;_xlfn.XLOOKUP($C477,'RES TECH'!$M:$M,'RES TECH'!$C:$C)&amp;" "&amp;_xlfn.XLOOKUP($C477,'RES TECH'!$M:$M,'RES TECH'!$D:$D)&amp;" "&amp;_xlfn.XLOOKUP($C477,'RES TECH'!$M:$M,'RES TECH'!$E:$E)&amp;" "&amp;_xlfn.XLOOKUP($C477,'RES TECH'!$M:$M,'RES TECH'!$F:$F)&amp;" "&amp;_xlfn.XLOOKUP($C477,'RES TECH'!$M:$M,'RES TECH'!$G:$G)&amp;" "&amp;_xlfn.XLOOKUP($C477,'RES TECH'!$M:$M,'RES TECH'!$H:$H)</f>
        <v>Residential Apartment Lower-middle Income Old Space cooling Room AC 4 Electricity</v>
      </c>
      <c r="E477" t="str">
        <f t="shared" si="7"/>
        <v>TJ</v>
      </c>
      <c r="F477" s="12" t="str">
        <f>IF(B477="*","*",_xlfn.XLOOKUP($C477,'RES TECH'!$M:$M,'RES TECH'!$R:$R))</f>
        <v>MW</v>
      </c>
    </row>
    <row r="478" spans="2:6" x14ac:dyDescent="0.25">
      <c r="B478" t="str">
        <f>IF('RES TECH'!N476=1,"PRE","*")</f>
        <v>PRE</v>
      </c>
      <c r="C478" t="str">
        <f>'RES TECH'!M476</f>
        <v>RESAPALMOldSCRAC4ELC40</v>
      </c>
      <c r="D478" t="str">
        <f>_xlfn.XLOOKUP($C478,'RES TECH'!$M:$M,'RES TECH'!$A:$A)&amp;" "&amp;_xlfn.XLOOKUP($C478,'RES TECH'!$M:$M,'RES TECH'!$B:$B)&amp;" "&amp;_xlfn.XLOOKUP($C478,'RES TECH'!$M:$M,'RES TECH'!$C:$C)&amp;" "&amp;_xlfn.XLOOKUP($C478,'RES TECH'!$M:$M,'RES TECH'!$D:$D)&amp;" "&amp;_xlfn.XLOOKUP($C478,'RES TECH'!$M:$M,'RES TECH'!$E:$E)&amp;" "&amp;_xlfn.XLOOKUP($C478,'RES TECH'!$M:$M,'RES TECH'!$F:$F)&amp;" "&amp;_xlfn.XLOOKUP($C478,'RES TECH'!$M:$M,'RES TECH'!$G:$G)&amp;" "&amp;_xlfn.XLOOKUP($C478,'RES TECH'!$M:$M,'RES TECH'!$H:$H)</f>
        <v>Residential Apartment Lower-middle Income Old Space cooling Room AC 4 Electricity</v>
      </c>
      <c r="E478" t="str">
        <f t="shared" si="7"/>
        <v>TJ</v>
      </c>
      <c r="F478" s="12" t="str">
        <f>IF(B478="*","*",_xlfn.XLOOKUP($C478,'RES TECH'!$M:$M,'RES TECH'!$R:$R))</f>
        <v>MW</v>
      </c>
    </row>
    <row r="479" spans="2:6" x14ac:dyDescent="0.25">
      <c r="B479" t="str">
        <f>IF('RES TECH'!N477=1,"PRE","*")</f>
        <v>PRE</v>
      </c>
      <c r="C479" t="str">
        <f>'RES TECH'!M477</f>
        <v>RESAPALMOldSCCAC1ELC20</v>
      </c>
      <c r="D479" t="str">
        <f>_xlfn.XLOOKUP($C479,'RES TECH'!$M:$M,'RES TECH'!$A:$A)&amp;" "&amp;_xlfn.XLOOKUP($C479,'RES TECH'!$M:$M,'RES TECH'!$B:$B)&amp;" "&amp;_xlfn.XLOOKUP($C479,'RES TECH'!$M:$M,'RES TECH'!$C:$C)&amp;" "&amp;_xlfn.XLOOKUP($C479,'RES TECH'!$M:$M,'RES TECH'!$D:$D)&amp;" "&amp;_xlfn.XLOOKUP($C479,'RES TECH'!$M:$M,'RES TECH'!$E:$E)&amp;" "&amp;_xlfn.XLOOKUP($C479,'RES TECH'!$M:$M,'RES TECH'!$F:$F)&amp;" "&amp;_xlfn.XLOOKUP($C479,'RES TECH'!$M:$M,'RES TECH'!$G:$G)&amp;" "&amp;_xlfn.XLOOKUP($C479,'RES TECH'!$M:$M,'RES TECH'!$H:$H)</f>
        <v>Residential Apartment Lower-middle Income Old Space cooling Central AC 1 Electricity</v>
      </c>
      <c r="E479" t="str">
        <f t="shared" si="7"/>
        <v>TJ</v>
      </c>
      <c r="F479" s="12" t="str">
        <f>IF(B479="*","*",_xlfn.XLOOKUP($C479,'RES TECH'!$M:$M,'RES TECH'!$R:$R))</f>
        <v>MW</v>
      </c>
    </row>
    <row r="480" spans="2:6" x14ac:dyDescent="0.25">
      <c r="B480" t="str">
        <f>IF('RES TECH'!N478=1,"PRE","*")</f>
        <v>PRE</v>
      </c>
      <c r="C480" t="str">
        <f>'RES TECH'!M478</f>
        <v>RESAPALMOldSCCAC1ELC23</v>
      </c>
      <c r="D480" t="str">
        <f>_xlfn.XLOOKUP($C480,'RES TECH'!$M:$M,'RES TECH'!$A:$A)&amp;" "&amp;_xlfn.XLOOKUP($C480,'RES TECH'!$M:$M,'RES TECH'!$B:$B)&amp;" "&amp;_xlfn.XLOOKUP($C480,'RES TECH'!$M:$M,'RES TECH'!$C:$C)&amp;" "&amp;_xlfn.XLOOKUP($C480,'RES TECH'!$M:$M,'RES TECH'!$D:$D)&amp;" "&amp;_xlfn.XLOOKUP($C480,'RES TECH'!$M:$M,'RES TECH'!$E:$E)&amp;" "&amp;_xlfn.XLOOKUP($C480,'RES TECH'!$M:$M,'RES TECH'!$F:$F)&amp;" "&amp;_xlfn.XLOOKUP($C480,'RES TECH'!$M:$M,'RES TECH'!$G:$G)&amp;" "&amp;_xlfn.XLOOKUP($C480,'RES TECH'!$M:$M,'RES TECH'!$H:$H)</f>
        <v>Residential Apartment Lower-middle Income Old Space cooling Central AC 1 Electricity</v>
      </c>
      <c r="E480" t="str">
        <f t="shared" si="7"/>
        <v>TJ</v>
      </c>
      <c r="F480" s="12" t="str">
        <f>IF(B480="*","*",_xlfn.XLOOKUP($C480,'RES TECH'!$M:$M,'RES TECH'!$R:$R))</f>
        <v>MW</v>
      </c>
    </row>
    <row r="481" spans="2:6" x14ac:dyDescent="0.25">
      <c r="B481" t="str">
        <f>IF('RES TECH'!N479=1,"PRE","*")</f>
        <v>PRE</v>
      </c>
      <c r="C481" t="str">
        <f>'RES TECH'!M479</f>
        <v>RESAPALMOldSCCAC2ELC20</v>
      </c>
      <c r="D481" t="str">
        <f>_xlfn.XLOOKUP($C481,'RES TECH'!$M:$M,'RES TECH'!$A:$A)&amp;" "&amp;_xlfn.XLOOKUP($C481,'RES TECH'!$M:$M,'RES TECH'!$B:$B)&amp;" "&amp;_xlfn.XLOOKUP($C481,'RES TECH'!$M:$M,'RES TECH'!$C:$C)&amp;" "&amp;_xlfn.XLOOKUP($C481,'RES TECH'!$M:$M,'RES TECH'!$D:$D)&amp;" "&amp;_xlfn.XLOOKUP($C481,'RES TECH'!$M:$M,'RES TECH'!$E:$E)&amp;" "&amp;_xlfn.XLOOKUP($C481,'RES TECH'!$M:$M,'RES TECH'!$F:$F)&amp;" "&amp;_xlfn.XLOOKUP($C481,'RES TECH'!$M:$M,'RES TECH'!$G:$G)&amp;" "&amp;_xlfn.XLOOKUP($C481,'RES TECH'!$M:$M,'RES TECH'!$H:$H)</f>
        <v>Residential Apartment Lower-middle Income Old Space cooling Central AC 2 Electricity</v>
      </c>
      <c r="E481" t="str">
        <f t="shared" si="7"/>
        <v>TJ</v>
      </c>
      <c r="F481" s="12" t="str">
        <f>IF(B481="*","*",_xlfn.XLOOKUP($C481,'RES TECH'!$M:$M,'RES TECH'!$R:$R))</f>
        <v>MW</v>
      </c>
    </row>
    <row r="482" spans="2:6" x14ac:dyDescent="0.25">
      <c r="B482" t="str">
        <f>IF('RES TECH'!N480=1,"PRE","*")</f>
        <v>PRE</v>
      </c>
      <c r="C482" t="str">
        <f>'RES TECH'!M480</f>
        <v>RESAPALMOldSCCAC2ELC23</v>
      </c>
      <c r="D482" t="str">
        <f>_xlfn.XLOOKUP($C482,'RES TECH'!$M:$M,'RES TECH'!$A:$A)&amp;" "&amp;_xlfn.XLOOKUP($C482,'RES TECH'!$M:$M,'RES TECH'!$B:$B)&amp;" "&amp;_xlfn.XLOOKUP($C482,'RES TECH'!$M:$M,'RES TECH'!$C:$C)&amp;" "&amp;_xlfn.XLOOKUP($C482,'RES TECH'!$M:$M,'RES TECH'!$D:$D)&amp;" "&amp;_xlfn.XLOOKUP($C482,'RES TECH'!$M:$M,'RES TECH'!$E:$E)&amp;" "&amp;_xlfn.XLOOKUP($C482,'RES TECH'!$M:$M,'RES TECH'!$F:$F)&amp;" "&amp;_xlfn.XLOOKUP($C482,'RES TECH'!$M:$M,'RES TECH'!$G:$G)&amp;" "&amp;_xlfn.XLOOKUP($C482,'RES TECH'!$M:$M,'RES TECH'!$H:$H)</f>
        <v>Residential Apartment Lower-middle Income Old Space cooling Central AC 2 Electricity</v>
      </c>
      <c r="E482" t="str">
        <f t="shared" si="7"/>
        <v>TJ</v>
      </c>
      <c r="F482" s="12" t="str">
        <f>IF(B482="*","*",_xlfn.XLOOKUP($C482,'RES TECH'!$M:$M,'RES TECH'!$R:$R))</f>
        <v>MW</v>
      </c>
    </row>
    <row r="483" spans="2:6" x14ac:dyDescent="0.25">
      <c r="B483" t="str">
        <f>IF('RES TECH'!N481=1,"PRE","*")</f>
        <v>PRE</v>
      </c>
      <c r="C483" t="str">
        <f>'RES TECH'!M481</f>
        <v>RESAPALMOldSCCAC3ELC20</v>
      </c>
      <c r="D483" t="str">
        <f>_xlfn.XLOOKUP($C483,'RES TECH'!$M:$M,'RES TECH'!$A:$A)&amp;" "&amp;_xlfn.XLOOKUP($C483,'RES TECH'!$M:$M,'RES TECH'!$B:$B)&amp;" "&amp;_xlfn.XLOOKUP($C483,'RES TECH'!$M:$M,'RES TECH'!$C:$C)&amp;" "&amp;_xlfn.XLOOKUP($C483,'RES TECH'!$M:$M,'RES TECH'!$D:$D)&amp;" "&amp;_xlfn.XLOOKUP($C483,'RES TECH'!$M:$M,'RES TECH'!$E:$E)&amp;" "&amp;_xlfn.XLOOKUP($C483,'RES TECH'!$M:$M,'RES TECH'!$F:$F)&amp;" "&amp;_xlfn.XLOOKUP($C483,'RES TECH'!$M:$M,'RES TECH'!$G:$G)&amp;" "&amp;_xlfn.XLOOKUP($C483,'RES TECH'!$M:$M,'RES TECH'!$H:$H)</f>
        <v>Residential Apartment Lower-middle Income Old Space cooling Central AC 3 Electricity</v>
      </c>
      <c r="E483" t="str">
        <f t="shared" si="7"/>
        <v>TJ</v>
      </c>
      <c r="F483" s="12" t="str">
        <f>IF(B483="*","*",_xlfn.XLOOKUP($C483,'RES TECH'!$M:$M,'RES TECH'!$R:$R))</f>
        <v>MW</v>
      </c>
    </row>
    <row r="484" spans="2:6" x14ac:dyDescent="0.25">
      <c r="B484" t="str">
        <f>IF('RES TECH'!N482=1,"PRE","*")</f>
        <v>PRE</v>
      </c>
      <c r="C484" t="str">
        <f>'RES TECH'!M482</f>
        <v>RESAPALMOldSCCAC3ELC23</v>
      </c>
      <c r="D484" t="str">
        <f>_xlfn.XLOOKUP($C484,'RES TECH'!$M:$M,'RES TECH'!$A:$A)&amp;" "&amp;_xlfn.XLOOKUP($C484,'RES TECH'!$M:$M,'RES TECH'!$B:$B)&amp;" "&amp;_xlfn.XLOOKUP($C484,'RES TECH'!$M:$M,'RES TECH'!$C:$C)&amp;" "&amp;_xlfn.XLOOKUP($C484,'RES TECH'!$M:$M,'RES TECH'!$D:$D)&amp;" "&amp;_xlfn.XLOOKUP($C484,'RES TECH'!$M:$M,'RES TECH'!$E:$E)&amp;" "&amp;_xlfn.XLOOKUP($C484,'RES TECH'!$M:$M,'RES TECH'!$F:$F)&amp;" "&amp;_xlfn.XLOOKUP($C484,'RES TECH'!$M:$M,'RES TECH'!$G:$G)&amp;" "&amp;_xlfn.XLOOKUP($C484,'RES TECH'!$M:$M,'RES TECH'!$H:$H)</f>
        <v>Residential Apartment Lower-middle Income Old Space cooling Central AC 3 Electricity</v>
      </c>
      <c r="E484" t="str">
        <f t="shared" si="7"/>
        <v>TJ</v>
      </c>
      <c r="F484" s="12" t="str">
        <f>IF(B484="*","*",_xlfn.XLOOKUP($C484,'RES TECH'!$M:$M,'RES TECH'!$R:$R))</f>
        <v>MW</v>
      </c>
    </row>
    <row r="485" spans="2:6" x14ac:dyDescent="0.25">
      <c r="B485" t="str">
        <f>IF('RES TECH'!N483=1,"PRE","*")</f>
        <v>PRE</v>
      </c>
      <c r="C485" t="str">
        <f>'RES TECH'!M483</f>
        <v>RESAPALMOldSCCAC4ELC20</v>
      </c>
      <c r="D485" t="str">
        <f>_xlfn.XLOOKUP($C485,'RES TECH'!$M:$M,'RES TECH'!$A:$A)&amp;" "&amp;_xlfn.XLOOKUP($C485,'RES TECH'!$M:$M,'RES TECH'!$B:$B)&amp;" "&amp;_xlfn.XLOOKUP($C485,'RES TECH'!$M:$M,'RES TECH'!$C:$C)&amp;" "&amp;_xlfn.XLOOKUP($C485,'RES TECH'!$M:$M,'RES TECH'!$D:$D)&amp;" "&amp;_xlfn.XLOOKUP($C485,'RES TECH'!$M:$M,'RES TECH'!$E:$E)&amp;" "&amp;_xlfn.XLOOKUP($C485,'RES TECH'!$M:$M,'RES TECH'!$F:$F)&amp;" "&amp;_xlfn.XLOOKUP($C485,'RES TECH'!$M:$M,'RES TECH'!$G:$G)&amp;" "&amp;_xlfn.XLOOKUP($C485,'RES TECH'!$M:$M,'RES TECH'!$H:$H)</f>
        <v>Residential Apartment Lower-middle Income Old Space cooling Central AC 4 Electricity</v>
      </c>
      <c r="E485" t="str">
        <f t="shared" si="7"/>
        <v>TJ</v>
      </c>
      <c r="F485" s="12" t="str">
        <f>IF(B485="*","*",_xlfn.XLOOKUP($C485,'RES TECH'!$M:$M,'RES TECH'!$R:$R))</f>
        <v>MW</v>
      </c>
    </row>
    <row r="486" spans="2:6" x14ac:dyDescent="0.25">
      <c r="B486" t="str">
        <f>IF('RES TECH'!N484=1,"PRE","*")</f>
        <v>PRE</v>
      </c>
      <c r="C486" t="str">
        <f>'RES TECH'!M484</f>
        <v>RESAPALMOldSCCAC4ELC22</v>
      </c>
      <c r="D486" t="str">
        <f>_xlfn.XLOOKUP($C486,'RES TECH'!$M:$M,'RES TECH'!$A:$A)&amp;" "&amp;_xlfn.XLOOKUP($C486,'RES TECH'!$M:$M,'RES TECH'!$B:$B)&amp;" "&amp;_xlfn.XLOOKUP($C486,'RES TECH'!$M:$M,'RES TECH'!$C:$C)&amp;" "&amp;_xlfn.XLOOKUP($C486,'RES TECH'!$M:$M,'RES TECH'!$D:$D)&amp;" "&amp;_xlfn.XLOOKUP($C486,'RES TECH'!$M:$M,'RES TECH'!$E:$E)&amp;" "&amp;_xlfn.XLOOKUP($C486,'RES TECH'!$M:$M,'RES TECH'!$F:$F)&amp;" "&amp;_xlfn.XLOOKUP($C486,'RES TECH'!$M:$M,'RES TECH'!$G:$G)&amp;" "&amp;_xlfn.XLOOKUP($C486,'RES TECH'!$M:$M,'RES TECH'!$H:$H)</f>
        <v>Residential Apartment Lower-middle Income Old Space cooling Central AC 4 Electricity</v>
      </c>
      <c r="E486" t="str">
        <f t="shared" si="7"/>
        <v>TJ</v>
      </c>
      <c r="F486" s="12" t="str">
        <f>IF(B486="*","*",_xlfn.XLOOKUP($C486,'RES TECH'!$M:$M,'RES TECH'!$R:$R))</f>
        <v>MW</v>
      </c>
    </row>
    <row r="487" spans="2:6" x14ac:dyDescent="0.25">
      <c r="B487" t="str">
        <f>IF('RES TECH'!N485=1,"PRE","*")</f>
        <v>PRE</v>
      </c>
      <c r="C487" t="str">
        <f>'RES TECH'!M485</f>
        <v>RESAPALMOldRETF1ELC20</v>
      </c>
      <c r="D487" t="str">
        <f>_xlfn.XLOOKUP($C487,'RES TECH'!$M:$M,'RES TECH'!$A:$A)&amp;" "&amp;_xlfn.XLOOKUP($C487,'RES TECH'!$M:$M,'RES TECH'!$B:$B)&amp;" "&amp;_xlfn.XLOOKUP($C487,'RES TECH'!$M:$M,'RES TECH'!$C:$C)&amp;" "&amp;_xlfn.XLOOKUP($C487,'RES TECH'!$M:$M,'RES TECH'!$D:$D)&amp;" "&amp;_xlfn.XLOOKUP($C487,'RES TECH'!$M:$M,'RES TECH'!$E:$E)&amp;" "&amp;_xlfn.XLOOKUP($C487,'RES TECH'!$M:$M,'RES TECH'!$F:$F)&amp;" "&amp;_xlfn.XLOOKUP($C487,'RES TECH'!$M:$M,'RES TECH'!$G:$G)&amp;" "&amp;_xlfn.XLOOKUP($C487,'RES TECH'!$M:$M,'RES TECH'!$H:$H)</f>
        <v>Residential Apartment Lower-middle Income Old Refrigeration  TF1 Electricity</v>
      </c>
      <c r="E487" t="str">
        <f t="shared" si="7"/>
        <v>TJ</v>
      </c>
      <c r="F487" s="12" t="str">
        <f>IF(B487="*","*",_xlfn.XLOOKUP($C487,'RES TECH'!$M:$M,'RES TECH'!$R:$R))</f>
        <v>TJa</v>
      </c>
    </row>
    <row r="488" spans="2:6" x14ac:dyDescent="0.25">
      <c r="B488" t="str">
        <f>IF('RES TECH'!N486=1,"PRE","*")</f>
        <v>PRE</v>
      </c>
      <c r="C488" t="str">
        <f>'RES TECH'!M486</f>
        <v>RESAPALMOldRETF2ELC20</v>
      </c>
      <c r="D488" t="str">
        <f>_xlfn.XLOOKUP($C488,'RES TECH'!$M:$M,'RES TECH'!$A:$A)&amp;" "&amp;_xlfn.XLOOKUP($C488,'RES TECH'!$M:$M,'RES TECH'!$B:$B)&amp;" "&amp;_xlfn.XLOOKUP($C488,'RES TECH'!$M:$M,'RES TECH'!$C:$C)&amp;" "&amp;_xlfn.XLOOKUP($C488,'RES TECH'!$M:$M,'RES TECH'!$D:$D)&amp;" "&amp;_xlfn.XLOOKUP($C488,'RES TECH'!$M:$M,'RES TECH'!$E:$E)&amp;" "&amp;_xlfn.XLOOKUP($C488,'RES TECH'!$M:$M,'RES TECH'!$F:$F)&amp;" "&amp;_xlfn.XLOOKUP($C488,'RES TECH'!$M:$M,'RES TECH'!$G:$G)&amp;" "&amp;_xlfn.XLOOKUP($C488,'RES TECH'!$M:$M,'RES TECH'!$H:$H)</f>
        <v>Residential Apartment Lower-middle Income Old Refrigeration  TF2 Electricity</v>
      </c>
      <c r="E488" t="str">
        <f t="shared" si="7"/>
        <v>TJ</v>
      </c>
      <c r="F488" s="12" t="str">
        <f>IF(B488="*","*",_xlfn.XLOOKUP($C488,'RES TECH'!$M:$M,'RES TECH'!$R:$R))</f>
        <v>TJa</v>
      </c>
    </row>
    <row r="489" spans="2:6" x14ac:dyDescent="0.25">
      <c r="B489" t="str">
        <f>IF('RES TECH'!N487=1,"PRE","*")</f>
        <v>PRE</v>
      </c>
      <c r="C489" t="str">
        <f>'RES TECH'!M487</f>
        <v>RESAPALMOldRETF3ELC20</v>
      </c>
      <c r="D489" t="str">
        <f>_xlfn.XLOOKUP($C489,'RES TECH'!$M:$M,'RES TECH'!$A:$A)&amp;" "&amp;_xlfn.XLOOKUP($C489,'RES TECH'!$M:$M,'RES TECH'!$B:$B)&amp;" "&amp;_xlfn.XLOOKUP($C489,'RES TECH'!$M:$M,'RES TECH'!$C:$C)&amp;" "&amp;_xlfn.XLOOKUP($C489,'RES TECH'!$M:$M,'RES TECH'!$D:$D)&amp;" "&amp;_xlfn.XLOOKUP($C489,'RES TECH'!$M:$M,'RES TECH'!$E:$E)&amp;" "&amp;_xlfn.XLOOKUP($C489,'RES TECH'!$M:$M,'RES TECH'!$F:$F)&amp;" "&amp;_xlfn.XLOOKUP($C489,'RES TECH'!$M:$M,'RES TECH'!$G:$G)&amp;" "&amp;_xlfn.XLOOKUP($C489,'RES TECH'!$M:$M,'RES TECH'!$H:$H)</f>
        <v>Residential Apartment Lower-middle Income Old Refrigeration  TF3 Electricity</v>
      </c>
      <c r="E489" t="str">
        <f t="shared" si="7"/>
        <v>TJ</v>
      </c>
      <c r="F489" s="12" t="str">
        <f>IF(B489="*","*",_xlfn.XLOOKUP($C489,'RES TECH'!$M:$M,'RES TECH'!$R:$R))</f>
        <v>TJa</v>
      </c>
    </row>
    <row r="490" spans="2:6" x14ac:dyDescent="0.25">
      <c r="B490" t="str">
        <f>IF('RES TECH'!N488=1,"PRE","*")</f>
        <v>PRE</v>
      </c>
      <c r="C490" t="str">
        <f>'RES TECH'!M488</f>
        <v>RESAPALMOldRETF4ELC20</v>
      </c>
      <c r="D490" t="str">
        <f>_xlfn.XLOOKUP($C490,'RES TECH'!$M:$M,'RES TECH'!$A:$A)&amp;" "&amp;_xlfn.XLOOKUP($C490,'RES TECH'!$M:$M,'RES TECH'!$B:$B)&amp;" "&amp;_xlfn.XLOOKUP($C490,'RES TECH'!$M:$M,'RES TECH'!$C:$C)&amp;" "&amp;_xlfn.XLOOKUP($C490,'RES TECH'!$M:$M,'RES TECH'!$D:$D)&amp;" "&amp;_xlfn.XLOOKUP($C490,'RES TECH'!$M:$M,'RES TECH'!$E:$E)&amp;" "&amp;_xlfn.XLOOKUP($C490,'RES TECH'!$M:$M,'RES TECH'!$F:$F)&amp;" "&amp;_xlfn.XLOOKUP($C490,'RES TECH'!$M:$M,'RES TECH'!$G:$G)&amp;" "&amp;_xlfn.XLOOKUP($C490,'RES TECH'!$M:$M,'RES TECH'!$H:$H)</f>
        <v>Residential Apartment Lower-middle Income Old Refrigeration  TF4 Electricity</v>
      </c>
      <c r="E490" t="str">
        <f t="shared" si="7"/>
        <v>TJ</v>
      </c>
      <c r="F490" s="12" t="str">
        <f>IF(B490="*","*",_xlfn.XLOOKUP($C490,'RES TECH'!$M:$M,'RES TECH'!$R:$R))</f>
        <v>TJa</v>
      </c>
    </row>
    <row r="491" spans="2:6" x14ac:dyDescent="0.25">
      <c r="B491" t="str">
        <f>IF('RES TECH'!N489=1,"PRE","*")</f>
        <v>PRE</v>
      </c>
      <c r="C491" t="str">
        <f>'RES TECH'!M489</f>
        <v>RESAPALMOldRESF1ELC20</v>
      </c>
      <c r="D491" t="str">
        <f>_xlfn.XLOOKUP($C491,'RES TECH'!$M:$M,'RES TECH'!$A:$A)&amp;" "&amp;_xlfn.XLOOKUP($C491,'RES TECH'!$M:$M,'RES TECH'!$B:$B)&amp;" "&amp;_xlfn.XLOOKUP($C491,'RES TECH'!$M:$M,'RES TECH'!$C:$C)&amp;" "&amp;_xlfn.XLOOKUP($C491,'RES TECH'!$M:$M,'RES TECH'!$D:$D)&amp;" "&amp;_xlfn.XLOOKUP($C491,'RES TECH'!$M:$M,'RES TECH'!$E:$E)&amp;" "&amp;_xlfn.XLOOKUP($C491,'RES TECH'!$M:$M,'RES TECH'!$F:$F)&amp;" "&amp;_xlfn.XLOOKUP($C491,'RES TECH'!$M:$M,'RES TECH'!$G:$G)&amp;" "&amp;_xlfn.XLOOKUP($C491,'RES TECH'!$M:$M,'RES TECH'!$H:$H)</f>
        <v>Residential Apartment Lower-middle Income Old Refrigeration  SF1 Electricity</v>
      </c>
      <c r="E491" t="str">
        <f t="shared" si="7"/>
        <v>TJ</v>
      </c>
      <c r="F491" s="12" t="str">
        <f>IF(B491="*","*",_xlfn.XLOOKUP($C491,'RES TECH'!$M:$M,'RES TECH'!$R:$R))</f>
        <v>TJa</v>
      </c>
    </row>
    <row r="492" spans="2:6" x14ac:dyDescent="0.25">
      <c r="B492" t="str">
        <f>IF('RES TECH'!N490=1,"PRE","*")</f>
        <v>PRE</v>
      </c>
      <c r="C492" t="str">
        <f>'RES TECH'!M490</f>
        <v>RESAPALMOldRESF2ELC20</v>
      </c>
      <c r="D492" t="str">
        <f>_xlfn.XLOOKUP($C492,'RES TECH'!$M:$M,'RES TECH'!$A:$A)&amp;" "&amp;_xlfn.XLOOKUP($C492,'RES TECH'!$M:$M,'RES TECH'!$B:$B)&amp;" "&amp;_xlfn.XLOOKUP($C492,'RES TECH'!$M:$M,'RES TECH'!$C:$C)&amp;" "&amp;_xlfn.XLOOKUP($C492,'RES TECH'!$M:$M,'RES TECH'!$D:$D)&amp;" "&amp;_xlfn.XLOOKUP($C492,'RES TECH'!$M:$M,'RES TECH'!$E:$E)&amp;" "&amp;_xlfn.XLOOKUP($C492,'RES TECH'!$M:$M,'RES TECH'!$F:$F)&amp;" "&amp;_xlfn.XLOOKUP($C492,'RES TECH'!$M:$M,'RES TECH'!$G:$G)&amp;" "&amp;_xlfn.XLOOKUP($C492,'RES TECH'!$M:$M,'RES TECH'!$H:$H)</f>
        <v>Residential Apartment Lower-middle Income Old Refrigeration  SF2 Electricity</v>
      </c>
      <c r="E492" t="str">
        <f t="shared" si="7"/>
        <v>TJ</v>
      </c>
      <c r="F492" s="12" t="str">
        <f>IF(B492="*","*",_xlfn.XLOOKUP($C492,'RES TECH'!$M:$M,'RES TECH'!$R:$R))</f>
        <v>TJa</v>
      </c>
    </row>
    <row r="493" spans="2:6" x14ac:dyDescent="0.25">
      <c r="B493" t="str">
        <f>IF('RES TECH'!N491=1,"PRE","*")</f>
        <v>PRE</v>
      </c>
      <c r="C493" t="str">
        <f>'RES TECH'!M491</f>
        <v>RESAPALMOldRESF3ELC20</v>
      </c>
      <c r="D493" t="str">
        <f>_xlfn.XLOOKUP($C493,'RES TECH'!$M:$M,'RES TECH'!$A:$A)&amp;" "&amp;_xlfn.XLOOKUP($C493,'RES TECH'!$M:$M,'RES TECH'!$B:$B)&amp;" "&amp;_xlfn.XLOOKUP($C493,'RES TECH'!$M:$M,'RES TECH'!$C:$C)&amp;" "&amp;_xlfn.XLOOKUP($C493,'RES TECH'!$M:$M,'RES TECH'!$D:$D)&amp;" "&amp;_xlfn.XLOOKUP($C493,'RES TECH'!$M:$M,'RES TECH'!$E:$E)&amp;" "&amp;_xlfn.XLOOKUP($C493,'RES TECH'!$M:$M,'RES TECH'!$F:$F)&amp;" "&amp;_xlfn.XLOOKUP($C493,'RES TECH'!$M:$M,'RES TECH'!$G:$G)&amp;" "&amp;_xlfn.XLOOKUP($C493,'RES TECH'!$M:$M,'RES TECH'!$H:$H)</f>
        <v>Residential Apartment Lower-middle Income Old Refrigeration  SF3 Electricity</v>
      </c>
      <c r="E493" t="str">
        <f t="shared" si="7"/>
        <v>TJ</v>
      </c>
      <c r="F493" s="12" t="str">
        <f>IF(B493="*","*",_xlfn.XLOOKUP($C493,'RES TECH'!$M:$M,'RES TECH'!$R:$R))</f>
        <v>TJa</v>
      </c>
    </row>
    <row r="494" spans="2:6" x14ac:dyDescent="0.25">
      <c r="B494" t="str">
        <f>IF('RES TECH'!N492=1,"PRE","*")</f>
        <v>PRE</v>
      </c>
      <c r="C494" t="str">
        <f>'RES TECH'!M492</f>
        <v>RESAPALMOldRESF4ELC20</v>
      </c>
      <c r="D494" t="str">
        <f>_xlfn.XLOOKUP($C494,'RES TECH'!$M:$M,'RES TECH'!$A:$A)&amp;" "&amp;_xlfn.XLOOKUP($C494,'RES TECH'!$M:$M,'RES TECH'!$B:$B)&amp;" "&amp;_xlfn.XLOOKUP($C494,'RES TECH'!$M:$M,'RES TECH'!$C:$C)&amp;" "&amp;_xlfn.XLOOKUP($C494,'RES TECH'!$M:$M,'RES TECH'!$D:$D)&amp;" "&amp;_xlfn.XLOOKUP($C494,'RES TECH'!$M:$M,'RES TECH'!$E:$E)&amp;" "&amp;_xlfn.XLOOKUP($C494,'RES TECH'!$M:$M,'RES TECH'!$F:$F)&amp;" "&amp;_xlfn.XLOOKUP($C494,'RES TECH'!$M:$M,'RES TECH'!$G:$G)&amp;" "&amp;_xlfn.XLOOKUP($C494,'RES TECH'!$M:$M,'RES TECH'!$H:$H)</f>
        <v>Residential Apartment Lower-middle Income Old Refrigeration  SF4 Electricity</v>
      </c>
      <c r="E494" t="str">
        <f t="shared" si="7"/>
        <v>TJ</v>
      </c>
      <c r="F494" s="12" t="str">
        <f>IF(B494="*","*",_xlfn.XLOOKUP($C494,'RES TECH'!$M:$M,'RES TECH'!$R:$R))</f>
        <v>TJa</v>
      </c>
    </row>
    <row r="495" spans="2:6" x14ac:dyDescent="0.25">
      <c r="B495" t="str">
        <f>IF('RES TECH'!N493=1,"PRE","*")</f>
        <v>PRE</v>
      </c>
      <c r="C495" t="str">
        <f>'RES TECH'!M493</f>
        <v>RESAPALMOldREBF1ELC20</v>
      </c>
      <c r="D495" t="str">
        <f>_xlfn.XLOOKUP($C495,'RES TECH'!$M:$M,'RES TECH'!$A:$A)&amp;" "&amp;_xlfn.XLOOKUP($C495,'RES TECH'!$M:$M,'RES TECH'!$B:$B)&amp;" "&amp;_xlfn.XLOOKUP($C495,'RES TECH'!$M:$M,'RES TECH'!$C:$C)&amp;" "&amp;_xlfn.XLOOKUP($C495,'RES TECH'!$M:$M,'RES TECH'!$D:$D)&amp;" "&amp;_xlfn.XLOOKUP($C495,'RES TECH'!$M:$M,'RES TECH'!$E:$E)&amp;" "&amp;_xlfn.XLOOKUP($C495,'RES TECH'!$M:$M,'RES TECH'!$F:$F)&amp;" "&amp;_xlfn.XLOOKUP($C495,'RES TECH'!$M:$M,'RES TECH'!$G:$G)&amp;" "&amp;_xlfn.XLOOKUP($C495,'RES TECH'!$M:$M,'RES TECH'!$H:$H)</f>
        <v>Residential Apartment Lower-middle Income Old Refrigeration  BF1 Electricity</v>
      </c>
      <c r="E495" t="str">
        <f t="shared" si="7"/>
        <v>TJ</v>
      </c>
      <c r="F495" s="12" t="str">
        <f>IF(B495="*","*",_xlfn.XLOOKUP($C495,'RES TECH'!$M:$M,'RES TECH'!$R:$R))</f>
        <v>TJa</v>
      </c>
    </row>
    <row r="496" spans="2:6" x14ac:dyDescent="0.25">
      <c r="B496" t="str">
        <f>IF('RES TECH'!N494=1,"PRE","*")</f>
        <v>PRE</v>
      </c>
      <c r="C496" t="str">
        <f>'RES TECH'!M494</f>
        <v>RESAPALMOldREBF2ELC20</v>
      </c>
      <c r="D496" t="str">
        <f>_xlfn.XLOOKUP($C496,'RES TECH'!$M:$M,'RES TECH'!$A:$A)&amp;" "&amp;_xlfn.XLOOKUP($C496,'RES TECH'!$M:$M,'RES TECH'!$B:$B)&amp;" "&amp;_xlfn.XLOOKUP($C496,'RES TECH'!$M:$M,'RES TECH'!$C:$C)&amp;" "&amp;_xlfn.XLOOKUP($C496,'RES TECH'!$M:$M,'RES TECH'!$D:$D)&amp;" "&amp;_xlfn.XLOOKUP($C496,'RES TECH'!$M:$M,'RES TECH'!$E:$E)&amp;" "&amp;_xlfn.XLOOKUP($C496,'RES TECH'!$M:$M,'RES TECH'!$F:$F)&amp;" "&amp;_xlfn.XLOOKUP($C496,'RES TECH'!$M:$M,'RES TECH'!$G:$G)&amp;" "&amp;_xlfn.XLOOKUP($C496,'RES TECH'!$M:$M,'RES TECH'!$H:$H)</f>
        <v>Residential Apartment Lower-middle Income Old Refrigeration  BF2 Electricity</v>
      </c>
      <c r="E496" t="str">
        <f t="shared" si="7"/>
        <v>TJ</v>
      </c>
      <c r="F496" s="12" t="str">
        <f>IF(B496="*","*",_xlfn.XLOOKUP($C496,'RES TECH'!$M:$M,'RES TECH'!$R:$R))</f>
        <v>TJa</v>
      </c>
    </row>
    <row r="497" spans="2:6" x14ac:dyDescent="0.25">
      <c r="B497" t="str">
        <f>IF('RES TECH'!N495=1,"PRE","*")</f>
        <v>PRE</v>
      </c>
      <c r="C497" t="str">
        <f>'RES TECH'!M495</f>
        <v>RESAPALMOldREBF3ELC20</v>
      </c>
      <c r="D497" t="str">
        <f>_xlfn.XLOOKUP($C497,'RES TECH'!$M:$M,'RES TECH'!$A:$A)&amp;" "&amp;_xlfn.XLOOKUP($C497,'RES TECH'!$M:$M,'RES TECH'!$B:$B)&amp;" "&amp;_xlfn.XLOOKUP($C497,'RES TECH'!$M:$M,'RES TECH'!$C:$C)&amp;" "&amp;_xlfn.XLOOKUP($C497,'RES TECH'!$M:$M,'RES TECH'!$D:$D)&amp;" "&amp;_xlfn.XLOOKUP($C497,'RES TECH'!$M:$M,'RES TECH'!$E:$E)&amp;" "&amp;_xlfn.XLOOKUP($C497,'RES TECH'!$M:$M,'RES TECH'!$F:$F)&amp;" "&amp;_xlfn.XLOOKUP($C497,'RES TECH'!$M:$M,'RES TECH'!$G:$G)&amp;" "&amp;_xlfn.XLOOKUP($C497,'RES TECH'!$M:$M,'RES TECH'!$H:$H)</f>
        <v>Residential Apartment Lower-middle Income Old Refrigeration  BF3 Electricity</v>
      </c>
      <c r="E497" t="str">
        <f t="shared" si="7"/>
        <v>TJ</v>
      </c>
      <c r="F497" s="12" t="str">
        <f>IF(B497="*","*",_xlfn.XLOOKUP($C497,'RES TECH'!$M:$M,'RES TECH'!$R:$R))</f>
        <v>TJa</v>
      </c>
    </row>
    <row r="498" spans="2:6" x14ac:dyDescent="0.25">
      <c r="B498" t="str">
        <f>IF('RES TECH'!N496=1,"PRE","*")</f>
        <v>PRE</v>
      </c>
      <c r="C498" t="str">
        <f>'RES TECH'!M496</f>
        <v>RESAPALMOldREBF4ELC20</v>
      </c>
      <c r="D498" t="str">
        <f>_xlfn.XLOOKUP($C498,'RES TECH'!$M:$M,'RES TECH'!$A:$A)&amp;" "&amp;_xlfn.XLOOKUP($C498,'RES TECH'!$M:$M,'RES TECH'!$B:$B)&amp;" "&amp;_xlfn.XLOOKUP($C498,'RES TECH'!$M:$M,'RES TECH'!$C:$C)&amp;" "&amp;_xlfn.XLOOKUP($C498,'RES TECH'!$M:$M,'RES TECH'!$D:$D)&amp;" "&amp;_xlfn.XLOOKUP($C498,'RES TECH'!$M:$M,'RES TECH'!$E:$E)&amp;" "&amp;_xlfn.XLOOKUP($C498,'RES TECH'!$M:$M,'RES TECH'!$F:$F)&amp;" "&amp;_xlfn.XLOOKUP($C498,'RES TECH'!$M:$M,'RES TECH'!$G:$G)&amp;" "&amp;_xlfn.XLOOKUP($C498,'RES TECH'!$M:$M,'RES TECH'!$H:$H)</f>
        <v>Residential Apartment Lower-middle Income Old Refrigeration  BF4 Electricity</v>
      </c>
      <c r="E498" t="str">
        <f t="shared" si="7"/>
        <v>TJ</v>
      </c>
      <c r="F498" s="12" t="str">
        <f>IF(B498="*","*",_xlfn.XLOOKUP($C498,'RES TECH'!$M:$M,'RES TECH'!$R:$R))</f>
        <v>TJa</v>
      </c>
    </row>
    <row r="499" spans="2:6" x14ac:dyDescent="0.25">
      <c r="B499" t="str">
        <f>IF('RES TECH'!N497=1,"PRE","*")</f>
        <v>PRE</v>
      </c>
      <c r="C499" t="str">
        <f>'RES TECH'!M497</f>
        <v>RESAPALMOldFRC1ELC20</v>
      </c>
      <c r="D499" t="str">
        <f>_xlfn.XLOOKUP($C499,'RES TECH'!$M:$M,'RES TECH'!$A:$A)&amp;" "&amp;_xlfn.XLOOKUP($C499,'RES TECH'!$M:$M,'RES TECH'!$B:$B)&amp;" "&amp;_xlfn.XLOOKUP($C499,'RES TECH'!$M:$M,'RES TECH'!$C:$C)&amp;" "&amp;_xlfn.XLOOKUP($C499,'RES TECH'!$M:$M,'RES TECH'!$D:$D)&amp;" "&amp;_xlfn.XLOOKUP($C499,'RES TECH'!$M:$M,'RES TECH'!$E:$E)&amp;" "&amp;_xlfn.XLOOKUP($C499,'RES TECH'!$M:$M,'RES TECH'!$F:$F)&amp;" "&amp;_xlfn.XLOOKUP($C499,'RES TECH'!$M:$M,'RES TECH'!$G:$G)&amp;" "&amp;_xlfn.XLOOKUP($C499,'RES TECH'!$M:$M,'RES TECH'!$H:$H)</f>
        <v>Residential Apartment Lower-middle Income Old Freezing  C1 Electricity</v>
      </c>
      <c r="E499" t="str">
        <f t="shared" si="7"/>
        <v>TJ</v>
      </c>
      <c r="F499" s="12" t="str">
        <f>IF(B499="*","*",_xlfn.XLOOKUP($C499,'RES TECH'!$M:$M,'RES TECH'!$R:$R))</f>
        <v>TJa</v>
      </c>
    </row>
    <row r="500" spans="2:6" x14ac:dyDescent="0.25">
      <c r="B500" t="str">
        <f>IF('RES TECH'!N498=1,"PRE","*")</f>
        <v>PRE</v>
      </c>
      <c r="C500" t="str">
        <f>'RES TECH'!M498</f>
        <v>RESAPALMOldFRC2ELC20</v>
      </c>
      <c r="D500" t="str">
        <f>_xlfn.XLOOKUP($C500,'RES TECH'!$M:$M,'RES TECH'!$A:$A)&amp;" "&amp;_xlfn.XLOOKUP($C500,'RES TECH'!$M:$M,'RES TECH'!$B:$B)&amp;" "&amp;_xlfn.XLOOKUP($C500,'RES TECH'!$M:$M,'RES TECH'!$C:$C)&amp;" "&amp;_xlfn.XLOOKUP($C500,'RES TECH'!$M:$M,'RES TECH'!$D:$D)&amp;" "&amp;_xlfn.XLOOKUP($C500,'RES TECH'!$M:$M,'RES TECH'!$E:$E)&amp;" "&amp;_xlfn.XLOOKUP($C500,'RES TECH'!$M:$M,'RES TECH'!$F:$F)&amp;" "&amp;_xlfn.XLOOKUP($C500,'RES TECH'!$M:$M,'RES TECH'!$G:$G)&amp;" "&amp;_xlfn.XLOOKUP($C500,'RES TECH'!$M:$M,'RES TECH'!$H:$H)</f>
        <v>Residential Apartment Lower-middle Income Old Freezing  C2 Electricity</v>
      </c>
      <c r="E500" t="str">
        <f t="shared" si="7"/>
        <v>TJ</v>
      </c>
      <c r="F500" s="12" t="str">
        <f>IF(B500="*","*",_xlfn.XLOOKUP($C500,'RES TECH'!$M:$M,'RES TECH'!$R:$R))</f>
        <v>TJa</v>
      </c>
    </row>
    <row r="501" spans="2:6" x14ac:dyDescent="0.25">
      <c r="B501" t="str">
        <f>IF('RES TECH'!N499=1,"PRE","*")</f>
        <v>PRE</v>
      </c>
      <c r="C501" t="str">
        <f>'RES TECH'!M499</f>
        <v>RESAPALMOldFRC3ELC20</v>
      </c>
      <c r="D501" t="str">
        <f>_xlfn.XLOOKUP($C501,'RES TECH'!$M:$M,'RES TECH'!$A:$A)&amp;" "&amp;_xlfn.XLOOKUP($C501,'RES TECH'!$M:$M,'RES TECH'!$B:$B)&amp;" "&amp;_xlfn.XLOOKUP($C501,'RES TECH'!$M:$M,'RES TECH'!$C:$C)&amp;" "&amp;_xlfn.XLOOKUP($C501,'RES TECH'!$M:$M,'RES TECH'!$D:$D)&amp;" "&amp;_xlfn.XLOOKUP($C501,'RES TECH'!$M:$M,'RES TECH'!$E:$E)&amp;" "&amp;_xlfn.XLOOKUP($C501,'RES TECH'!$M:$M,'RES TECH'!$F:$F)&amp;" "&amp;_xlfn.XLOOKUP($C501,'RES TECH'!$M:$M,'RES TECH'!$G:$G)&amp;" "&amp;_xlfn.XLOOKUP($C501,'RES TECH'!$M:$M,'RES TECH'!$H:$H)</f>
        <v>Residential Apartment Lower-middle Income Old Freezing  C3 Electricity</v>
      </c>
      <c r="E501" t="str">
        <f t="shared" si="7"/>
        <v>TJ</v>
      </c>
      <c r="F501" s="12" t="str">
        <f>IF(B501="*","*",_xlfn.XLOOKUP($C501,'RES TECH'!$M:$M,'RES TECH'!$R:$R))</f>
        <v>TJa</v>
      </c>
    </row>
    <row r="502" spans="2:6" x14ac:dyDescent="0.25">
      <c r="B502" t="str">
        <f>IF('RES TECH'!N500=1,"PRE","*")</f>
        <v>PRE</v>
      </c>
      <c r="C502" t="str">
        <f>'RES TECH'!M500</f>
        <v>RESAPALMOldFRC4ELC20</v>
      </c>
      <c r="D502" t="str">
        <f>_xlfn.XLOOKUP($C502,'RES TECH'!$M:$M,'RES TECH'!$A:$A)&amp;" "&amp;_xlfn.XLOOKUP($C502,'RES TECH'!$M:$M,'RES TECH'!$B:$B)&amp;" "&amp;_xlfn.XLOOKUP($C502,'RES TECH'!$M:$M,'RES TECH'!$C:$C)&amp;" "&amp;_xlfn.XLOOKUP($C502,'RES TECH'!$M:$M,'RES TECH'!$D:$D)&amp;" "&amp;_xlfn.XLOOKUP($C502,'RES TECH'!$M:$M,'RES TECH'!$E:$E)&amp;" "&amp;_xlfn.XLOOKUP($C502,'RES TECH'!$M:$M,'RES TECH'!$F:$F)&amp;" "&amp;_xlfn.XLOOKUP($C502,'RES TECH'!$M:$M,'RES TECH'!$G:$G)&amp;" "&amp;_xlfn.XLOOKUP($C502,'RES TECH'!$M:$M,'RES TECH'!$H:$H)</f>
        <v>Residential Apartment Lower-middle Income Old Freezing  C4 Electricity</v>
      </c>
      <c r="E502" t="str">
        <f t="shared" si="7"/>
        <v>TJ</v>
      </c>
      <c r="F502" s="12" t="str">
        <f>IF(B502="*","*",_xlfn.XLOOKUP($C502,'RES TECH'!$M:$M,'RES TECH'!$R:$R))</f>
        <v>TJa</v>
      </c>
    </row>
    <row r="503" spans="2:6" x14ac:dyDescent="0.25">
      <c r="B503" t="str">
        <f>IF('RES TECH'!N501=1,"PRE","*")</f>
        <v>PRE</v>
      </c>
      <c r="C503" t="str">
        <f>'RES TECH'!M501</f>
        <v>RESAPALMOldFRU1ELC20</v>
      </c>
      <c r="D503" t="str">
        <f>_xlfn.XLOOKUP($C503,'RES TECH'!$M:$M,'RES TECH'!$A:$A)&amp;" "&amp;_xlfn.XLOOKUP($C503,'RES TECH'!$M:$M,'RES TECH'!$B:$B)&amp;" "&amp;_xlfn.XLOOKUP($C503,'RES TECH'!$M:$M,'RES TECH'!$C:$C)&amp;" "&amp;_xlfn.XLOOKUP($C503,'RES TECH'!$M:$M,'RES TECH'!$D:$D)&amp;" "&amp;_xlfn.XLOOKUP($C503,'RES TECH'!$M:$M,'RES TECH'!$E:$E)&amp;" "&amp;_xlfn.XLOOKUP($C503,'RES TECH'!$M:$M,'RES TECH'!$F:$F)&amp;" "&amp;_xlfn.XLOOKUP($C503,'RES TECH'!$M:$M,'RES TECH'!$G:$G)&amp;" "&amp;_xlfn.XLOOKUP($C503,'RES TECH'!$M:$M,'RES TECH'!$H:$H)</f>
        <v>Residential Apartment Lower-middle Income Old Freezing  U1 Electricity</v>
      </c>
      <c r="E503" t="str">
        <f t="shared" si="7"/>
        <v>TJ</v>
      </c>
      <c r="F503" s="12" t="str">
        <f>IF(B503="*","*",_xlfn.XLOOKUP($C503,'RES TECH'!$M:$M,'RES TECH'!$R:$R))</f>
        <v>TJa</v>
      </c>
    </row>
    <row r="504" spans="2:6" x14ac:dyDescent="0.25">
      <c r="B504" t="str">
        <f>IF('RES TECH'!N502=1,"PRE","*")</f>
        <v>PRE</v>
      </c>
      <c r="C504" t="str">
        <f>'RES TECH'!M502</f>
        <v>RESAPALMOldFRU2ELC20</v>
      </c>
      <c r="D504" t="str">
        <f>_xlfn.XLOOKUP($C504,'RES TECH'!$M:$M,'RES TECH'!$A:$A)&amp;" "&amp;_xlfn.XLOOKUP($C504,'RES TECH'!$M:$M,'RES TECH'!$B:$B)&amp;" "&amp;_xlfn.XLOOKUP($C504,'RES TECH'!$M:$M,'RES TECH'!$C:$C)&amp;" "&amp;_xlfn.XLOOKUP($C504,'RES TECH'!$M:$M,'RES TECH'!$D:$D)&amp;" "&amp;_xlfn.XLOOKUP($C504,'RES TECH'!$M:$M,'RES TECH'!$E:$E)&amp;" "&amp;_xlfn.XLOOKUP($C504,'RES TECH'!$M:$M,'RES TECH'!$F:$F)&amp;" "&amp;_xlfn.XLOOKUP($C504,'RES TECH'!$M:$M,'RES TECH'!$G:$G)&amp;" "&amp;_xlfn.XLOOKUP($C504,'RES TECH'!$M:$M,'RES TECH'!$H:$H)</f>
        <v>Residential Apartment Lower-middle Income Old Freezing  U2 Electricity</v>
      </c>
      <c r="E504" t="str">
        <f t="shared" si="7"/>
        <v>TJ</v>
      </c>
      <c r="F504" s="12" t="str">
        <f>IF(B504="*","*",_xlfn.XLOOKUP($C504,'RES TECH'!$M:$M,'RES TECH'!$R:$R))</f>
        <v>TJa</v>
      </c>
    </row>
    <row r="505" spans="2:6" x14ac:dyDescent="0.25">
      <c r="B505" t="str">
        <f>IF('RES TECH'!N503=1,"PRE","*")</f>
        <v>PRE</v>
      </c>
      <c r="C505" t="str">
        <f>'RES TECH'!M503</f>
        <v>RESAPALMOldFRU3ELC20</v>
      </c>
      <c r="D505" t="str">
        <f>_xlfn.XLOOKUP($C505,'RES TECH'!$M:$M,'RES TECH'!$A:$A)&amp;" "&amp;_xlfn.XLOOKUP($C505,'RES TECH'!$M:$M,'RES TECH'!$B:$B)&amp;" "&amp;_xlfn.XLOOKUP($C505,'RES TECH'!$M:$M,'RES TECH'!$C:$C)&amp;" "&amp;_xlfn.XLOOKUP($C505,'RES TECH'!$M:$M,'RES TECH'!$D:$D)&amp;" "&amp;_xlfn.XLOOKUP($C505,'RES TECH'!$M:$M,'RES TECH'!$E:$E)&amp;" "&amp;_xlfn.XLOOKUP($C505,'RES TECH'!$M:$M,'RES TECH'!$F:$F)&amp;" "&amp;_xlfn.XLOOKUP($C505,'RES TECH'!$M:$M,'RES TECH'!$G:$G)&amp;" "&amp;_xlfn.XLOOKUP($C505,'RES TECH'!$M:$M,'RES TECH'!$H:$H)</f>
        <v>Residential Apartment Lower-middle Income Old Freezing  U3 Electricity</v>
      </c>
      <c r="E505" t="str">
        <f t="shared" si="7"/>
        <v>TJ</v>
      </c>
      <c r="F505" s="12" t="str">
        <f>IF(B505="*","*",_xlfn.XLOOKUP($C505,'RES TECH'!$M:$M,'RES TECH'!$R:$R))</f>
        <v>TJa</v>
      </c>
    </row>
    <row r="506" spans="2:6" x14ac:dyDescent="0.25">
      <c r="B506" t="str">
        <f>IF('RES TECH'!N504=1,"PRE","*")</f>
        <v>PRE</v>
      </c>
      <c r="C506" t="str">
        <f>'RES TECH'!M504</f>
        <v>RESAPALMOldFRU4ELC20</v>
      </c>
      <c r="D506" t="str">
        <f>_xlfn.XLOOKUP($C506,'RES TECH'!$M:$M,'RES TECH'!$A:$A)&amp;" "&amp;_xlfn.XLOOKUP($C506,'RES TECH'!$M:$M,'RES TECH'!$B:$B)&amp;" "&amp;_xlfn.XLOOKUP($C506,'RES TECH'!$M:$M,'RES TECH'!$C:$C)&amp;" "&amp;_xlfn.XLOOKUP($C506,'RES TECH'!$M:$M,'RES TECH'!$D:$D)&amp;" "&amp;_xlfn.XLOOKUP($C506,'RES TECH'!$M:$M,'RES TECH'!$E:$E)&amp;" "&amp;_xlfn.XLOOKUP($C506,'RES TECH'!$M:$M,'RES TECH'!$F:$F)&amp;" "&amp;_xlfn.XLOOKUP($C506,'RES TECH'!$M:$M,'RES TECH'!$G:$G)&amp;" "&amp;_xlfn.XLOOKUP($C506,'RES TECH'!$M:$M,'RES TECH'!$H:$H)</f>
        <v>Residential Apartment Lower-middle Income Old Freezing  U4 Electricity</v>
      </c>
      <c r="E506" t="str">
        <f t="shared" si="7"/>
        <v>TJ</v>
      </c>
      <c r="F506" s="12" t="str">
        <f>IF(B506="*","*",_xlfn.XLOOKUP($C506,'RES TECH'!$M:$M,'RES TECH'!$R:$R))</f>
        <v>TJa</v>
      </c>
    </row>
    <row r="507" spans="2:6" x14ac:dyDescent="0.25">
      <c r="B507" t="str">
        <f>IF('RES TECH'!N505=1,"PRE","*")</f>
        <v>PRE</v>
      </c>
      <c r="C507" t="str">
        <f>'RES TECH'!M505</f>
        <v>RESAPALMOldCK2NGA20</v>
      </c>
      <c r="D507" t="str">
        <f>_xlfn.XLOOKUP($C507,'RES TECH'!$M:$M,'RES TECH'!$A:$A)&amp;" "&amp;_xlfn.XLOOKUP($C507,'RES TECH'!$M:$M,'RES TECH'!$B:$B)&amp;" "&amp;_xlfn.XLOOKUP($C507,'RES TECH'!$M:$M,'RES TECH'!$C:$C)&amp;" "&amp;_xlfn.XLOOKUP($C507,'RES TECH'!$M:$M,'RES TECH'!$D:$D)&amp;" "&amp;_xlfn.XLOOKUP($C507,'RES TECH'!$M:$M,'RES TECH'!$E:$E)&amp;" "&amp;_xlfn.XLOOKUP($C507,'RES TECH'!$M:$M,'RES TECH'!$F:$F)&amp;" "&amp;_xlfn.XLOOKUP($C507,'RES TECH'!$M:$M,'RES TECH'!$G:$G)&amp;" "&amp;_xlfn.XLOOKUP($C507,'RES TECH'!$M:$M,'RES TECH'!$H:$H)</f>
        <v>Residential Apartment Lower-middle Income Old Cooking  2 Natural gas</v>
      </c>
      <c r="E507" t="str">
        <f t="shared" si="7"/>
        <v>TJ</v>
      </c>
      <c r="F507" s="12" t="str">
        <f>IF(B507="*","*",_xlfn.XLOOKUP($C507,'RES TECH'!$M:$M,'RES TECH'!$R:$R))</f>
        <v>TJa</v>
      </c>
    </row>
    <row r="508" spans="2:6" x14ac:dyDescent="0.25">
      <c r="B508" t="str">
        <f>IF('RES TECH'!N506=1,"PRE","*")</f>
        <v>PRE</v>
      </c>
      <c r="C508" t="str">
        <f>'RES TECH'!M506</f>
        <v>RESAPALMOldCK4NGA20</v>
      </c>
      <c r="D508" t="str">
        <f>_xlfn.XLOOKUP($C508,'RES TECH'!$M:$M,'RES TECH'!$A:$A)&amp;" "&amp;_xlfn.XLOOKUP($C508,'RES TECH'!$M:$M,'RES TECH'!$B:$B)&amp;" "&amp;_xlfn.XLOOKUP($C508,'RES TECH'!$M:$M,'RES TECH'!$C:$C)&amp;" "&amp;_xlfn.XLOOKUP($C508,'RES TECH'!$M:$M,'RES TECH'!$D:$D)&amp;" "&amp;_xlfn.XLOOKUP($C508,'RES TECH'!$M:$M,'RES TECH'!$E:$E)&amp;" "&amp;_xlfn.XLOOKUP($C508,'RES TECH'!$M:$M,'RES TECH'!$F:$F)&amp;" "&amp;_xlfn.XLOOKUP($C508,'RES TECH'!$M:$M,'RES TECH'!$G:$G)&amp;" "&amp;_xlfn.XLOOKUP($C508,'RES TECH'!$M:$M,'RES TECH'!$H:$H)</f>
        <v>Residential Apartment Lower-middle Income Old Cooking  4 Natural gas</v>
      </c>
      <c r="E508" t="str">
        <f t="shared" si="7"/>
        <v>TJ</v>
      </c>
      <c r="F508" s="12" t="str">
        <f>IF(B508="*","*",_xlfn.XLOOKUP($C508,'RES TECH'!$M:$M,'RES TECH'!$R:$R))</f>
        <v>TJa</v>
      </c>
    </row>
    <row r="509" spans="2:6" x14ac:dyDescent="0.25">
      <c r="B509" t="str">
        <f>IF('RES TECH'!N507=1,"PRE","*")</f>
        <v>PRE</v>
      </c>
      <c r="C509" t="str">
        <f>'RES TECH'!M507</f>
        <v>RESAPALMOldCK2LPG20</v>
      </c>
      <c r="D509" t="str">
        <f>_xlfn.XLOOKUP($C509,'RES TECH'!$M:$M,'RES TECH'!$A:$A)&amp;" "&amp;_xlfn.XLOOKUP($C509,'RES TECH'!$M:$M,'RES TECH'!$B:$B)&amp;" "&amp;_xlfn.XLOOKUP($C509,'RES TECH'!$M:$M,'RES TECH'!$C:$C)&amp;" "&amp;_xlfn.XLOOKUP($C509,'RES TECH'!$M:$M,'RES TECH'!$D:$D)&amp;" "&amp;_xlfn.XLOOKUP($C509,'RES TECH'!$M:$M,'RES TECH'!$E:$E)&amp;" "&amp;_xlfn.XLOOKUP($C509,'RES TECH'!$M:$M,'RES TECH'!$F:$F)&amp;" "&amp;_xlfn.XLOOKUP($C509,'RES TECH'!$M:$M,'RES TECH'!$G:$G)&amp;" "&amp;_xlfn.XLOOKUP($C509,'RES TECH'!$M:$M,'RES TECH'!$H:$H)</f>
        <v>Residential Apartment Lower-middle Income Old Cooking  2 LPG</v>
      </c>
      <c r="E509" t="str">
        <f t="shared" si="7"/>
        <v>TJ</v>
      </c>
      <c r="F509" s="12" t="str">
        <f>IF(B509="*","*",_xlfn.XLOOKUP($C509,'RES TECH'!$M:$M,'RES TECH'!$R:$R))</f>
        <v>TJa</v>
      </c>
    </row>
    <row r="510" spans="2:6" x14ac:dyDescent="0.25">
      <c r="B510" t="str">
        <f>IF('RES TECH'!N508=1,"PRE","*")</f>
        <v>PRE</v>
      </c>
      <c r="C510" t="str">
        <f>'RES TECH'!M508</f>
        <v>RESAPALMOldCK4LPG20</v>
      </c>
      <c r="D510" t="str">
        <f>_xlfn.XLOOKUP($C510,'RES TECH'!$M:$M,'RES TECH'!$A:$A)&amp;" "&amp;_xlfn.XLOOKUP($C510,'RES TECH'!$M:$M,'RES TECH'!$B:$B)&amp;" "&amp;_xlfn.XLOOKUP($C510,'RES TECH'!$M:$M,'RES TECH'!$C:$C)&amp;" "&amp;_xlfn.XLOOKUP($C510,'RES TECH'!$M:$M,'RES TECH'!$D:$D)&amp;" "&amp;_xlfn.XLOOKUP($C510,'RES TECH'!$M:$M,'RES TECH'!$E:$E)&amp;" "&amp;_xlfn.XLOOKUP($C510,'RES TECH'!$M:$M,'RES TECH'!$F:$F)&amp;" "&amp;_xlfn.XLOOKUP($C510,'RES TECH'!$M:$M,'RES TECH'!$G:$G)&amp;" "&amp;_xlfn.XLOOKUP($C510,'RES TECH'!$M:$M,'RES TECH'!$H:$H)</f>
        <v>Residential Apartment Lower-middle Income Old Cooking  4 LPG</v>
      </c>
      <c r="E510" t="str">
        <f t="shared" si="7"/>
        <v>TJ</v>
      </c>
      <c r="F510" s="12" t="str">
        <f>IF(B510="*","*",_xlfn.XLOOKUP($C510,'RES TECH'!$M:$M,'RES TECH'!$R:$R))</f>
        <v>TJa</v>
      </c>
    </row>
    <row r="511" spans="2:6" x14ac:dyDescent="0.25">
      <c r="B511" t="str">
        <f>IF('RES TECH'!N509=1,"PRE","*")</f>
        <v>PRE</v>
      </c>
      <c r="C511" t="str">
        <f>'RES TECH'!M509</f>
        <v>RESAPALMOldCK2ELC20</v>
      </c>
      <c r="D511" t="str">
        <f>_xlfn.XLOOKUP($C511,'RES TECH'!$M:$M,'RES TECH'!$A:$A)&amp;" "&amp;_xlfn.XLOOKUP($C511,'RES TECH'!$M:$M,'RES TECH'!$B:$B)&amp;" "&amp;_xlfn.XLOOKUP($C511,'RES TECH'!$M:$M,'RES TECH'!$C:$C)&amp;" "&amp;_xlfn.XLOOKUP($C511,'RES TECH'!$M:$M,'RES TECH'!$D:$D)&amp;" "&amp;_xlfn.XLOOKUP($C511,'RES TECH'!$M:$M,'RES TECH'!$E:$E)&amp;" "&amp;_xlfn.XLOOKUP($C511,'RES TECH'!$M:$M,'RES TECH'!$F:$F)&amp;" "&amp;_xlfn.XLOOKUP($C511,'RES TECH'!$M:$M,'RES TECH'!$G:$G)&amp;" "&amp;_xlfn.XLOOKUP($C511,'RES TECH'!$M:$M,'RES TECH'!$H:$H)</f>
        <v>Residential Apartment Lower-middle Income Old Cooking  2 Electricity</v>
      </c>
      <c r="E511" t="str">
        <f t="shared" si="7"/>
        <v>TJ</v>
      </c>
      <c r="F511" s="12" t="str">
        <f>IF(B511="*","*",_xlfn.XLOOKUP($C511,'RES TECH'!$M:$M,'RES TECH'!$R:$R))</f>
        <v>TJa</v>
      </c>
    </row>
    <row r="512" spans="2:6" x14ac:dyDescent="0.25">
      <c r="B512" t="str">
        <f>IF('RES TECH'!N510=1,"PRE","*")</f>
        <v>PRE</v>
      </c>
      <c r="C512" t="str">
        <f>'RES TECH'!M510</f>
        <v>RESAPALMOldCWF4ELC30</v>
      </c>
      <c r="D512" t="str">
        <f>_xlfn.XLOOKUP($C512,'RES TECH'!$M:$M,'RES TECH'!$A:$A)&amp;" "&amp;_xlfn.XLOOKUP($C512,'RES TECH'!$M:$M,'RES TECH'!$B:$B)&amp;" "&amp;_xlfn.XLOOKUP($C512,'RES TECH'!$M:$M,'RES TECH'!$C:$C)&amp;" "&amp;_xlfn.XLOOKUP($C512,'RES TECH'!$M:$M,'RES TECH'!$D:$D)&amp;" "&amp;_xlfn.XLOOKUP($C512,'RES TECH'!$M:$M,'RES TECH'!$E:$E)&amp;" "&amp;_xlfn.XLOOKUP($C512,'RES TECH'!$M:$M,'RES TECH'!$F:$F)&amp;" "&amp;_xlfn.XLOOKUP($C512,'RES TECH'!$M:$M,'RES TECH'!$G:$G)&amp;" "&amp;_xlfn.XLOOKUP($C512,'RES TECH'!$M:$M,'RES TECH'!$H:$H)</f>
        <v>Residential Apartment Lower-middle Income Old Clothes washing  F4 Electricity</v>
      </c>
      <c r="E512" t="str">
        <f t="shared" si="7"/>
        <v>TJ</v>
      </c>
      <c r="F512" s="12" t="str">
        <f>IF(B512="*","*",_xlfn.XLOOKUP($C512,'RES TECH'!$M:$M,'RES TECH'!$R:$R))</f>
        <v>TJa</v>
      </c>
    </row>
    <row r="513" spans="2:6" x14ac:dyDescent="0.25">
      <c r="B513" t="str">
        <f>IF('RES TECH'!N511=1,"PRE","*")</f>
        <v>PRE</v>
      </c>
      <c r="C513" t="str">
        <f>'RES TECH'!M511</f>
        <v>RESAPALMOldCWT1ELC20</v>
      </c>
      <c r="D513" t="str">
        <f>_xlfn.XLOOKUP($C513,'RES TECH'!$M:$M,'RES TECH'!$A:$A)&amp;" "&amp;_xlfn.XLOOKUP($C513,'RES TECH'!$M:$M,'RES TECH'!$B:$B)&amp;" "&amp;_xlfn.XLOOKUP($C513,'RES TECH'!$M:$M,'RES TECH'!$C:$C)&amp;" "&amp;_xlfn.XLOOKUP($C513,'RES TECH'!$M:$M,'RES TECH'!$D:$D)&amp;" "&amp;_xlfn.XLOOKUP($C513,'RES TECH'!$M:$M,'RES TECH'!$E:$E)&amp;" "&amp;_xlfn.XLOOKUP($C513,'RES TECH'!$M:$M,'RES TECH'!$F:$F)&amp;" "&amp;_xlfn.XLOOKUP($C513,'RES TECH'!$M:$M,'RES TECH'!$G:$G)&amp;" "&amp;_xlfn.XLOOKUP($C513,'RES TECH'!$M:$M,'RES TECH'!$H:$H)</f>
        <v>Residential Apartment Lower-middle Income Old Clothes washing  T1 Electricity</v>
      </c>
      <c r="E513" t="str">
        <f t="shared" si="7"/>
        <v>TJ</v>
      </c>
      <c r="F513" s="12" t="str">
        <f>IF(B513="*","*",_xlfn.XLOOKUP($C513,'RES TECH'!$M:$M,'RES TECH'!$R:$R))</f>
        <v>TJa</v>
      </c>
    </row>
    <row r="514" spans="2:6" x14ac:dyDescent="0.25">
      <c r="B514" t="str">
        <f>IF('RES TECH'!N512=1,"PRE","*")</f>
        <v>*</v>
      </c>
      <c r="C514" t="str">
        <f>'RES TECH'!M512</f>
        <v>RESAPALMOldCWT2ELC20</v>
      </c>
      <c r="D514" t="str">
        <f>_xlfn.XLOOKUP($C514,'RES TECH'!$M:$M,'RES TECH'!$A:$A)&amp;" "&amp;_xlfn.XLOOKUP($C514,'RES TECH'!$M:$M,'RES TECH'!$B:$B)&amp;" "&amp;_xlfn.XLOOKUP($C514,'RES TECH'!$M:$M,'RES TECH'!$C:$C)&amp;" "&amp;_xlfn.XLOOKUP($C514,'RES TECH'!$M:$M,'RES TECH'!$D:$D)&amp;" "&amp;_xlfn.XLOOKUP($C514,'RES TECH'!$M:$M,'RES TECH'!$E:$E)&amp;" "&amp;_xlfn.XLOOKUP($C514,'RES TECH'!$M:$M,'RES TECH'!$F:$F)&amp;" "&amp;_xlfn.XLOOKUP($C514,'RES TECH'!$M:$M,'RES TECH'!$G:$G)&amp;" "&amp;_xlfn.XLOOKUP($C514,'RES TECH'!$M:$M,'RES TECH'!$H:$H)</f>
        <v>Residential Apartment Lower-middle Income Old Clothes washing  T2 Electricity</v>
      </c>
      <c r="E514" t="str">
        <f t="shared" si="7"/>
        <v>*</v>
      </c>
      <c r="F514" s="12" t="str">
        <f>IF(B514="*","*",_xlfn.XLOOKUP($C514,'RES TECH'!$M:$M,'RES TECH'!$R:$R))</f>
        <v>*</v>
      </c>
    </row>
    <row r="515" spans="2:6" x14ac:dyDescent="0.25">
      <c r="B515" t="str">
        <f>IF('RES TECH'!N513=1,"PRE","*")</f>
        <v>PRE</v>
      </c>
      <c r="C515" t="str">
        <f>'RES TECH'!M513</f>
        <v>RESAPALMOldCWT2ELC20</v>
      </c>
      <c r="D515" t="str">
        <f>_xlfn.XLOOKUP($C515,'RES TECH'!$M:$M,'RES TECH'!$A:$A)&amp;" "&amp;_xlfn.XLOOKUP($C515,'RES TECH'!$M:$M,'RES TECH'!$B:$B)&amp;" "&amp;_xlfn.XLOOKUP($C515,'RES TECH'!$M:$M,'RES TECH'!$C:$C)&amp;" "&amp;_xlfn.XLOOKUP($C515,'RES TECH'!$M:$M,'RES TECH'!$D:$D)&amp;" "&amp;_xlfn.XLOOKUP($C515,'RES TECH'!$M:$M,'RES TECH'!$E:$E)&amp;" "&amp;_xlfn.XLOOKUP($C515,'RES TECH'!$M:$M,'RES TECH'!$F:$F)&amp;" "&amp;_xlfn.XLOOKUP($C515,'RES TECH'!$M:$M,'RES TECH'!$G:$G)&amp;" "&amp;_xlfn.XLOOKUP($C515,'RES TECH'!$M:$M,'RES TECH'!$H:$H)</f>
        <v>Residential Apartment Lower-middle Income Old Clothes washing  T2 Electricity</v>
      </c>
      <c r="E515" t="str">
        <f t="shared" si="7"/>
        <v>TJ</v>
      </c>
      <c r="F515" s="12" t="str">
        <f>IF(B515="*","*",_xlfn.XLOOKUP($C515,'RES TECH'!$M:$M,'RES TECH'!$R:$R))</f>
        <v>TJa</v>
      </c>
    </row>
    <row r="516" spans="2:6" x14ac:dyDescent="0.25">
      <c r="B516" t="str">
        <f>IF('RES TECH'!N514=1,"PRE","*")</f>
        <v>PRE</v>
      </c>
      <c r="C516" t="str">
        <f>'RES TECH'!M514</f>
        <v>RESAPALMOldCWT3ELC20</v>
      </c>
      <c r="D516" t="str">
        <f>_xlfn.XLOOKUP($C516,'RES TECH'!$M:$M,'RES TECH'!$A:$A)&amp;" "&amp;_xlfn.XLOOKUP($C516,'RES TECH'!$M:$M,'RES TECH'!$B:$B)&amp;" "&amp;_xlfn.XLOOKUP($C516,'RES TECH'!$M:$M,'RES TECH'!$C:$C)&amp;" "&amp;_xlfn.XLOOKUP($C516,'RES TECH'!$M:$M,'RES TECH'!$D:$D)&amp;" "&amp;_xlfn.XLOOKUP($C516,'RES TECH'!$M:$M,'RES TECH'!$E:$E)&amp;" "&amp;_xlfn.XLOOKUP($C516,'RES TECH'!$M:$M,'RES TECH'!$F:$F)&amp;" "&amp;_xlfn.XLOOKUP($C516,'RES TECH'!$M:$M,'RES TECH'!$G:$G)&amp;" "&amp;_xlfn.XLOOKUP($C516,'RES TECH'!$M:$M,'RES TECH'!$H:$H)</f>
        <v>Residential Apartment Lower-middle Income Old Clothes washing  T3 Electricity</v>
      </c>
      <c r="E516" t="str">
        <f t="shared" si="7"/>
        <v>TJ</v>
      </c>
      <c r="F516" s="12" t="str">
        <f>IF(B516="*","*",_xlfn.XLOOKUP($C516,'RES TECH'!$M:$M,'RES TECH'!$R:$R))</f>
        <v>TJa</v>
      </c>
    </row>
    <row r="517" spans="2:6" x14ac:dyDescent="0.25">
      <c r="B517" t="str">
        <f>IF('RES TECH'!N515=1,"PRE","*")</f>
        <v>PRE</v>
      </c>
      <c r="C517" t="str">
        <f>'RES TECH'!M515</f>
        <v>RESAPALMOldCWT4ELC20</v>
      </c>
      <c r="D517" t="str">
        <f>_xlfn.XLOOKUP($C517,'RES TECH'!$M:$M,'RES TECH'!$A:$A)&amp;" "&amp;_xlfn.XLOOKUP($C517,'RES TECH'!$M:$M,'RES TECH'!$B:$B)&amp;" "&amp;_xlfn.XLOOKUP($C517,'RES TECH'!$M:$M,'RES TECH'!$C:$C)&amp;" "&amp;_xlfn.XLOOKUP($C517,'RES TECH'!$M:$M,'RES TECH'!$D:$D)&amp;" "&amp;_xlfn.XLOOKUP($C517,'RES TECH'!$M:$M,'RES TECH'!$E:$E)&amp;" "&amp;_xlfn.XLOOKUP($C517,'RES TECH'!$M:$M,'RES TECH'!$F:$F)&amp;" "&amp;_xlfn.XLOOKUP($C517,'RES TECH'!$M:$M,'RES TECH'!$G:$G)&amp;" "&amp;_xlfn.XLOOKUP($C517,'RES TECH'!$M:$M,'RES TECH'!$H:$H)</f>
        <v>Residential Apartment Lower-middle Income Old Clothes washing  T4 Electricity</v>
      </c>
      <c r="E517" t="str">
        <f t="shared" ref="E517:E580" si="8">IF(F517="*","*",IF(F517="Mlma","Mlm","TJ"))</f>
        <v>TJ</v>
      </c>
      <c r="F517" s="12" t="str">
        <f>IF(B517="*","*",_xlfn.XLOOKUP($C517,'RES TECH'!$M:$M,'RES TECH'!$R:$R))</f>
        <v>TJa</v>
      </c>
    </row>
    <row r="518" spans="2:6" x14ac:dyDescent="0.25">
      <c r="B518" t="str">
        <f>IF('RES TECH'!N516=1,"PRE","*")</f>
        <v>PRE</v>
      </c>
      <c r="C518" t="str">
        <f>'RES TECH'!M516</f>
        <v>RESAPALMOldCWF1ELC20</v>
      </c>
      <c r="D518" t="str">
        <f>_xlfn.XLOOKUP($C518,'RES TECH'!$M:$M,'RES TECH'!$A:$A)&amp;" "&amp;_xlfn.XLOOKUP($C518,'RES TECH'!$M:$M,'RES TECH'!$B:$B)&amp;" "&amp;_xlfn.XLOOKUP($C518,'RES TECH'!$M:$M,'RES TECH'!$C:$C)&amp;" "&amp;_xlfn.XLOOKUP($C518,'RES TECH'!$M:$M,'RES TECH'!$D:$D)&amp;" "&amp;_xlfn.XLOOKUP($C518,'RES TECH'!$M:$M,'RES TECH'!$E:$E)&amp;" "&amp;_xlfn.XLOOKUP($C518,'RES TECH'!$M:$M,'RES TECH'!$F:$F)&amp;" "&amp;_xlfn.XLOOKUP($C518,'RES TECH'!$M:$M,'RES TECH'!$G:$G)&amp;" "&amp;_xlfn.XLOOKUP($C518,'RES TECH'!$M:$M,'RES TECH'!$H:$H)</f>
        <v>Residential Apartment Lower-middle Income Old Clothes washing  F1 Electricity</v>
      </c>
      <c r="E518" t="str">
        <f t="shared" si="8"/>
        <v>TJ</v>
      </c>
      <c r="F518" s="12" t="str">
        <f>IF(B518="*","*",_xlfn.XLOOKUP($C518,'RES TECH'!$M:$M,'RES TECH'!$R:$R))</f>
        <v>TJa</v>
      </c>
    </row>
    <row r="519" spans="2:6" x14ac:dyDescent="0.25">
      <c r="B519" t="str">
        <f>IF('RES TECH'!N517=1,"PRE","*")</f>
        <v>PRE</v>
      </c>
      <c r="C519" t="str">
        <f>'RES TECH'!M517</f>
        <v>RESAPALMOldCWF2ELC20</v>
      </c>
      <c r="D519" t="str">
        <f>_xlfn.XLOOKUP($C519,'RES TECH'!$M:$M,'RES TECH'!$A:$A)&amp;" "&amp;_xlfn.XLOOKUP($C519,'RES TECH'!$M:$M,'RES TECH'!$B:$B)&amp;" "&amp;_xlfn.XLOOKUP($C519,'RES TECH'!$M:$M,'RES TECH'!$C:$C)&amp;" "&amp;_xlfn.XLOOKUP($C519,'RES TECH'!$M:$M,'RES TECH'!$D:$D)&amp;" "&amp;_xlfn.XLOOKUP($C519,'RES TECH'!$M:$M,'RES TECH'!$E:$E)&amp;" "&amp;_xlfn.XLOOKUP($C519,'RES TECH'!$M:$M,'RES TECH'!$F:$F)&amp;" "&amp;_xlfn.XLOOKUP($C519,'RES TECH'!$M:$M,'RES TECH'!$G:$G)&amp;" "&amp;_xlfn.XLOOKUP($C519,'RES TECH'!$M:$M,'RES TECH'!$H:$H)</f>
        <v>Residential Apartment Lower-middle Income Old Clothes washing  F2 Electricity</v>
      </c>
      <c r="E519" t="str">
        <f t="shared" si="8"/>
        <v>TJ</v>
      </c>
      <c r="F519" s="12" t="str">
        <f>IF(B519="*","*",_xlfn.XLOOKUP($C519,'RES TECH'!$M:$M,'RES TECH'!$R:$R))</f>
        <v>TJa</v>
      </c>
    </row>
    <row r="520" spans="2:6" x14ac:dyDescent="0.25">
      <c r="B520" t="str">
        <f>IF('RES TECH'!N518=1,"PRE","*")</f>
        <v>PRE</v>
      </c>
      <c r="C520" t="str">
        <f>'RES TECH'!M518</f>
        <v>RESAPALMOldCWF2ELC30</v>
      </c>
      <c r="D520" t="str">
        <f>_xlfn.XLOOKUP($C520,'RES TECH'!$M:$M,'RES TECH'!$A:$A)&amp;" "&amp;_xlfn.XLOOKUP($C520,'RES TECH'!$M:$M,'RES TECH'!$B:$B)&amp;" "&amp;_xlfn.XLOOKUP($C520,'RES TECH'!$M:$M,'RES TECH'!$C:$C)&amp;" "&amp;_xlfn.XLOOKUP($C520,'RES TECH'!$M:$M,'RES TECH'!$D:$D)&amp;" "&amp;_xlfn.XLOOKUP($C520,'RES TECH'!$M:$M,'RES TECH'!$E:$E)&amp;" "&amp;_xlfn.XLOOKUP($C520,'RES TECH'!$M:$M,'RES TECH'!$F:$F)&amp;" "&amp;_xlfn.XLOOKUP($C520,'RES TECH'!$M:$M,'RES TECH'!$G:$G)&amp;" "&amp;_xlfn.XLOOKUP($C520,'RES TECH'!$M:$M,'RES TECH'!$H:$H)</f>
        <v>Residential Apartment Lower-middle Income Old Clothes washing  F2 Electricity</v>
      </c>
      <c r="E520" t="str">
        <f t="shared" si="8"/>
        <v>TJ</v>
      </c>
      <c r="F520" s="12" t="str">
        <f>IF(B520="*","*",_xlfn.XLOOKUP($C520,'RES TECH'!$M:$M,'RES TECH'!$R:$R))</f>
        <v>TJa</v>
      </c>
    </row>
    <row r="521" spans="2:6" x14ac:dyDescent="0.25">
      <c r="B521" t="str">
        <f>IF('RES TECH'!N519=1,"PRE","*")</f>
        <v>PRE</v>
      </c>
      <c r="C521" t="str">
        <f>'RES TECH'!M519</f>
        <v>RESAPALMOldCWF3ELC20</v>
      </c>
      <c r="D521" t="str">
        <f>_xlfn.XLOOKUP($C521,'RES TECH'!$M:$M,'RES TECH'!$A:$A)&amp;" "&amp;_xlfn.XLOOKUP($C521,'RES TECH'!$M:$M,'RES TECH'!$B:$B)&amp;" "&amp;_xlfn.XLOOKUP($C521,'RES TECH'!$M:$M,'RES TECH'!$C:$C)&amp;" "&amp;_xlfn.XLOOKUP($C521,'RES TECH'!$M:$M,'RES TECH'!$D:$D)&amp;" "&amp;_xlfn.XLOOKUP($C521,'RES TECH'!$M:$M,'RES TECH'!$E:$E)&amp;" "&amp;_xlfn.XLOOKUP($C521,'RES TECH'!$M:$M,'RES TECH'!$F:$F)&amp;" "&amp;_xlfn.XLOOKUP($C521,'RES TECH'!$M:$M,'RES TECH'!$G:$G)&amp;" "&amp;_xlfn.XLOOKUP($C521,'RES TECH'!$M:$M,'RES TECH'!$H:$H)</f>
        <v>Residential Apartment Lower-middle Income Old Clothes washing  F3 Electricity</v>
      </c>
      <c r="E521" t="str">
        <f t="shared" si="8"/>
        <v>TJ</v>
      </c>
      <c r="F521" s="12" t="str">
        <f>IF(B521="*","*",_xlfn.XLOOKUP($C521,'RES TECH'!$M:$M,'RES TECH'!$R:$R))</f>
        <v>TJa</v>
      </c>
    </row>
    <row r="522" spans="2:6" x14ac:dyDescent="0.25">
      <c r="B522" t="str">
        <f>IF('RES TECH'!N520=1,"PRE","*")</f>
        <v>*</v>
      </c>
      <c r="C522" t="str">
        <f>'RES TECH'!M520</f>
        <v>RESAPALMOldCWF4ELC20</v>
      </c>
      <c r="D522" t="str">
        <f>_xlfn.XLOOKUP($C522,'RES TECH'!$M:$M,'RES TECH'!$A:$A)&amp;" "&amp;_xlfn.XLOOKUP($C522,'RES TECH'!$M:$M,'RES TECH'!$B:$B)&amp;" "&amp;_xlfn.XLOOKUP($C522,'RES TECH'!$M:$M,'RES TECH'!$C:$C)&amp;" "&amp;_xlfn.XLOOKUP($C522,'RES TECH'!$M:$M,'RES TECH'!$D:$D)&amp;" "&amp;_xlfn.XLOOKUP($C522,'RES TECH'!$M:$M,'RES TECH'!$E:$E)&amp;" "&amp;_xlfn.XLOOKUP($C522,'RES TECH'!$M:$M,'RES TECH'!$F:$F)&amp;" "&amp;_xlfn.XLOOKUP($C522,'RES TECH'!$M:$M,'RES TECH'!$G:$G)&amp;" "&amp;_xlfn.XLOOKUP($C522,'RES TECH'!$M:$M,'RES TECH'!$H:$H)</f>
        <v>Residential Apartment Lower-middle Income Old Clothes washing  F4 Electricity</v>
      </c>
      <c r="E522" t="str">
        <f t="shared" si="8"/>
        <v>*</v>
      </c>
      <c r="F522" s="12" t="str">
        <f>IF(B522="*","*",_xlfn.XLOOKUP($C522,'RES TECH'!$M:$M,'RES TECH'!$R:$R))</f>
        <v>*</v>
      </c>
    </row>
    <row r="523" spans="2:6" x14ac:dyDescent="0.25">
      <c r="B523" t="str">
        <f>IF('RES TECH'!N521=1,"PRE","*")</f>
        <v>PRE</v>
      </c>
      <c r="C523" t="str">
        <f>'RES TECH'!M521</f>
        <v>RESAPALMOldCWF4ELC20</v>
      </c>
      <c r="D523" t="str">
        <f>_xlfn.XLOOKUP($C523,'RES TECH'!$M:$M,'RES TECH'!$A:$A)&amp;" "&amp;_xlfn.XLOOKUP($C523,'RES TECH'!$M:$M,'RES TECH'!$B:$B)&amp;" "&amp;_xlfn.XLOOKUP($C523,'RES TECH'!$M:$M,'RES TECH'!$C:$C)&amp;" "&amp;_xlfn.XLOOKUP($C523,'RES TECH'!$M:$M,'RES TECH'!$D:$D)&amp;" "&amp;_xlfn.XLOOKUP($C523,'RES TECH'!$M:$M,'RES TECH'!$E:$E)&amp;" "&amp;_xlfn.XLOOKUP($C523,'RES TECH'!$M:$M,'RES TECH'!$F:$F)&amp;" "&amp;_xlfn.XLOOKUP($C523,'RES TECH'!$M:$M,'RES TECH'!$G:$G)&amp;" "&amp;_xlfn.XLOOKUP($C523,'RES TECH'!$M:$M,'RES TECH'!$H:$H)</f>
        <v>Residential Apartment Lower-middle Income Old Clothes washing  F4 Electricity</v>
      </c>
      <c r="E523" t="str">
        <f t="shared" si="8"/>
        <v>TJ</v>
      </c>
      <c r="F523" s="12" t="str">
        <f>IF(B523="*","*",_xlfn.XLOOKUP($C523,'RES TECH'!$M:$M,'RES TECH'!$R:$R))</f>
        <v>TJa</v>
      </c>
    </row>
    <row r="524" spans="2:6" x14ac:dyDescent="0.25">
      <c r="B524" t="str">
        <f>IF('RES TECH'!N522=1,"PRE","*")</f>
        <v>PRE</v>
      </c>
      <c r="C524" t="str">
        <f>'RES TECH'!M522</f>
        <v>RESAPALMOldCD1NGA20</v>
      </c>
      <c r="D524" t="str">
        <f>_xlfn.XLOOKUP($C524,'RES TECH'!$M:$M,'RES TECH'!$A:$A)&amp;" "&amp;_xlfn.XLOOKUP($C524,'RES TECH'!$M:$M,'RES TECH'!$B:$B)&amp;" "&amp;_xlfn.XLOOKUP($C524,'RES TECH'!$M:$M,'RES TECH'!$C:$C)&amp;" "&amp;_xlfn.XLOOKUP($C524,'RES TECH'!$M:$M,'RES TECH'!$D:$D)&amp;" "&amp;_xlfn.XLOOKUP($C524,'RES TECH'!$M:$M,'RES TECH'!$E:$E)&amp;" "&amp;_xlfn.XLOOKUP($C524,'RES TECH'!$M:$M,'RES TECH'!$F:$F)&amp;" "&amp;_xlfn.XLOOKUP($C524,'RES TECH'!$M:$M,'RES TECH'!$G:$G)&amp;" "&amp;_xlfn.XLOOKUP($C524,'RES TECH'!$M:$M,'RES TECH'!$H:$H)</f>
        <v>Residential Apartment Lower-middle Income Old Clothes drying  1 Natural gas</v>
      </c>
      <c r="E524" t="str">
        <f t="shared" si="8"/>
        <v>TJ</v>
      </c>
      <c r="F524" s="12" t="str">
        <f>IF(B524="*","*",_xlfn.XLOOKUP($C524,'RES TECH'!$M:$M,'RES TECH'!$R:$R))</f>
        <v>TJa</v>
      </c>
    </row>
    <row r="525" spans="2:6" x14ac:dyDescent="0.25">
      <c r="B525" t="str">
        <f>IF('RES TECH'!N523=1,"PRE","*")</f>
        <v>PRE</v>
      </c>
      <c r="C525" t="str">
        <f>'RES TECH'!M523</f>
        <v>RESAPALMOldCD2NGA20</v>
      </c>
      <c r="D525" t="str">
        <f>_xlfn.XLOOKUP($C525,'RES TECH'!$M:$M,'RES TECH'!$A:$A)&amp;" "&amp;_xlfn.XLOOKUP($C525,'RES TECH'!$M:$M,'RES TECH'!$B:$B)&amp;" "&amp;_xlfn.XLOOKUP($C525,'RES TECH'!$M:$M,'RES TECH'!$C:$C)&amp;" "&amp;_xlfn.XLOOKUP($C525,'RES TECH'!$M:$M,'RES TECH'!$D:$D)&amp;" "&amp;_xlfn.XLOOKUP($C525,'RES TECH'!$M:$M,'RES TECH'!$E:$E)&amp;" "&amp;_xlfn.XLOOKUP($C525,'RES TECH'!$M:$M,'RES TECH'!$F:$F)&amp;" "&amp;_xlfn.XLOOKUP($C525,'RES TECH'!$M:$M,'RES TECH'!$G:$G)&amp;" "&amp;_xlfn.XLOOKUP($C525,'RES TECH'!$M:$M,'RES TECH'!$H:$H)</f>
        <v>Residential Apartment Lower-middle Income Old Clothes drying  2 Natural gas</v>
      </c>
      <c r="E525" t="str">
        <f t="shared" si="8"/>
        <v>TJ</v>
      </c>
      <c r="F525" s="12" t="str">
        <f>IF(B525="*","*",_xlfn.XLOOKUP($C525,'RES TECH'!$M:$M,'RES TECH'!$R:$R))</f>
        <v>TJa</v>
      </c>
    </row>
    <row r="526" spans="2:6" x14ac:dyDescent="0.25">
      <c r="B526" t="str">
        <f>IF('RES TECH'!N524=1,"PRE","*")</f>
        <v>PRE</v>
      </c>
      <c r="C526" t="str">
        <f>'RES TECH'!M524</f>
        <v>RESAPALMOldCD3NGA20</v>
      </c>
      <c r="D526" t="str">
        <f>_xlfn.XLOOKUP($C526,'RES TECH'!$M:$M,'RES TECH'!$A:$A)&amp;" "&amp;_xlfn.XLOOKUP($C526,'RES TECH'!$M:$M,'RES TECH'!$B:$B)&amp;" "&amp;_xlfn.XLOOKUP($C526,'RES TECH'!$M:$M,'RES TECH'!$C:$C)&amp;" "&amp;_xlfn.XLOOKUP($C526,'RES TECH'!$M:$M,'RES TECH'!$D:$D)&amp;" "&amp;_xlfn.XLOOKUP($C526,'RES TECH'!$M:$M,'RES TECH'!$E:$E)&amp;" "&amp;_xlfn.XLOOKUP($C526,'RES TECH'!$M:$M,'RES TECH'!$F:$F)&amp;" "&amp;_xlfn.XLOOKUP($C526,'RES TECH'!$M:$M,'RES TECH'!$G:$G)&amp;" "&amp;_xlfn.XLOOKUP($C526,'RES TECH'!$M:$M,'RES TECH'!$H:$H)</f>
        <v>Residential Apartment Lower-middle Income Old Clothes drying  3 Natural gas</v>
      </c>
      <c r="E526" t="str">
        <f t="shared" si="8"/>
        <v>TJ</v>
      </c>
      <c r="F526" s="12" t="str">
        <f>IF(B526="*","*",_xlfn.XLOOKUP($C526,'RES TECH'!$M:$M,'RES TECH'!$R:$R))</f>
        <v>TJa</v>
      </c>
    </row>
    <row r="527" spans="2:6" x14ac:dyDescent="0.25">
      <c r="B527" t="str">
        <f>IF('RES TECH'!N525=1,"PRE","*")</f>
        <v>PRE</v>
      </c>
      <c r="C527" t="str">
        <f>'RES TECH'!M525</f>
        <v>RESAPALMOldCD4NGA20</v>
      </c>
      <c r="D527" t="str">
        <f>_xlfn.XLOOKUP($C527,'RES TECH'!$M:$M,'RES TECH'!$A:$A)&amp;" "&amp;_xlfn.XLOOKUP($C527,'RES TECH'!$M:$M,'RES TECH'!$B:$B)&amp;" "&amp;_xlfn.XLOOKUP($C527,'RES TECH'!$M:$M,'RES TECH'!$C:$C)&amp;" "&amp;_xlfn.XLOOKUP($C527,'RES TECH'!$M:$M,'RES TECH'!$D:$D)&amp;" "&amp;_xlfn.XLOOKUP($C527,'RES TECH'!$M:$M,'RES TECH'!$E:$E)&amp;" "&amp;_xlfn.XLOOKUP($C527,'RES TECH'!$M:$M,'RES TECH'!$F:$F)&amp;" "&amp;_xlfn.XLOOKUP($C527,'RES TECH'!$M:$M,'RES TECH'!$G:$G)&amp;" "&amp;_xlfn.XLOOKUP($C527,'RES TECH'!$M:$M,'RES TECH'!$H:$H)</f>
        <v>Residential Apartment Lower-middle Income Old Clothes drying  4 Natural gas</v>
      </c>
      <c r="E527" t="str">
        <f t="shared" si="8"/>
        <v>TJ</v>
      </c>
      <c r="F527" s="12" t="str">
        <f>IF(B527="*","*",_xlfn.XLOOKUP($C527,'RES TECH'!$M:$M,'RES TECH'!$R:$R))</f>
        <v>TJa</v>
      </c>
    </row>
    <row r="528" spans="2:6" x14ac:dyDescent="0.25">
      <c r="B528" t="str">
        <f>IF('RES TECH'!N526=1,"PRE","*")</f>
        <v>PRE</v>
      </c>
      <c r="C528" t="str">
        <f>'RES TECH'!M526</f>
        <v>RESAPALMOldCD4NGA30</v>
      </c>
      <c r="D528" t="str">
        <f>_xlfn.XLOOKUP($C528,'RES TECH'!$M:$M,'RES TECH'!$A:$A)&amp;" "&amp;_xlfn.XLOOKUP($C528,'RES TECH'!$M:$M,'RES TECH'!$B:$B)&amp;" "&amp;_xlfn.XLOOKUP($C528,'RES TECH'!$M:$M,'RES TECH'!$C:$C)&amp;" "&amp;_xlfn.XLOOKUP($C528,'RES TECH'!$M:$M,'RES TECH'!$D:$D)&amp;" "&amp;_xlfn.XLOOKUP($C528,'RES TECH'!$M:$M,'RES TECH'!$E:$E)&amp;" "&amp;_xlfn.XLOOKUP($C528,'RES TECH'!$M:$M,'RES TECH'!$F:$F)&amp;" "&amp;_xlfn.XLOOKUP($C528,'RES TECH'!$M:$M,'RES TECH'!$G:$G)&amp;" "&amp;_xlfn.XLOOKUP($C528,'RES TECH'!$M:$M,'RES TECH'!$H:$H)</f>
        <v>Residential Apartment Lower-middle Income Old Clothes drying  4 Natural gas</v>
      </c>
      <c r="E528" t="str">
        <f t="shared" si="8"/>
        <v>TJ</v>
      </c>
      <c r="F528" s="12" t="str">
        <f>IF(B528="*","*",_xlfn.XLOOKUP($C528,'RES TECH'!$M:$M,'RES TECH'!$R:$R))</f>
        <v>TJa</v>
      </c>
    </row>
    <row r="529" spans="2:6" x14ac:dyDescent="0.25">
      <c r="B529" t="str">
        <f>IF('RES TECH'!N527=1,"PRE","*")</f>
        <v>PRE</v>
      </c>
      <c r="C529" t="str">
        <f>'RES TECH'!M527</f>
        <v>RESAPALMOldCD1ELC20</v>
      </c>
      <c r="D529" t="str">
        <f>_xlfn.XLOOKUP($C529,'RES TECH'!$M:$M,'RES TECH'!$A:$A)&amp;" "&amp;_xlfn.XLOOKUP($C529,'RES TECH'!$M:$M,'RES TECH'!$B:$B)&amp;" "&amp;_xlfn.XLOOKUP($C529,'RES TECH'!$M:$M,'RES TECH'!$C:$C)&amp;" "&amp;_xlfn.XLOOKUP($C529,'RES TECH'!$M:$M,'RES TECH'!$D:$D)&amp;" "&amp;_xlfn.XLOOKUP($C529,'RES TECH'!$M:$M,'RES TECH'!$E:$E)&amp;" "&amp;_xlfn.XLOOKUP($C529,'RES TECH'!$M:$M,'RES TECH'!$F:$F)&amp;" "&amp;_xlfn.XLOOKUP($C529,'RES TECH'!$M:$M,'RES TECH'!$G:$G)&amp;" "&amp;_xlfn.XLOOKUP($C529,'RES TECH'!$M:$M,'RES TECH'!$H:$H)</f>
        <v>Residential Apartment Lower-middle Income Old Clothes drying  1 Electricity</v>
      </c>
      <c r="E529" t="str">
        <f t="shared" si="8"/>
        <v>TJ</v>
      </c>
      <c r="F529" s="12" t="str">
        <f>IF(B529="*","*",_xlfn.XLOOKUP($C529,'RES TECH'!$M:$M,'RES TECH'!$R:$R))</f>
        <v>TJa</v>
      </c>
    </row>
    <row r="530" spans="2:6" x14ac:dyDescent="0.25">
      <c r="B530" t="str">
        <f>IF('RES TECH'!N528=1,"PRE","*")</f>
        <v>PRE</v>
      </c>
      <c r="C530" t="str">
        <f>'RES TECH'!M528</f>
        <v>RESAPALMOldCD2ELC20</v>
      </c>
      <c r="D530" t="str">
        <f>_xlfn.XLOOKUP($C530,'RES TECH'!$M:$M,'RES TECH'!$A:$A)&amp;" "&amp;_xlfn.XLOOKUP($C530,'RES TECH'!$M:$M,'RES TECH'!$B:$B)&amp;" "&amp;_xlfn.XLOOKUP($C530,'RES TECH'!$M:$M,'RES TECH'!$C:$C)&amp;" "&amp;_xlfn.XLOOKUP($C530,'RES TECH'!$M:$M,'RES TECH'!$D:$D)&amp;" "&amp;_xlfn.XLOOKUP($C530,'RES TECH'!$M:$M,'RES TECH'!$E:$E)&amp;" "&amp;_xlfn.XLOOKUP($C530,'RES TECH'!$M:$M,'RES TECH'!$F:$F)&amp;" "&amp;_xlfn.XLOOKUP($C530,'RES TECH'!$M:$M,'RES TECH'!$G:$G)&amp;" "&amp;_xlfn.XLOOKUP($C530,'RES TECH'!$M:$M,'RES TECH'!$H:$H)</f>
        <v>Residential Apartment Lower-middle Income Old Clothes drying  2 Electricity</v>
      </c>
      <c r="E530" t="str">
        <f t="shared" si="8"/>
        <v>TJ</v>
      </c>
      <c r="F530" s="12" t="str">
        <f>IF(B530="*","*",_xlfn.XLOOKUP($C530,'RES TECH'!$M:$M,'RES TECH'!$R:$R))</f>
        <v>TJa</v>
      </c>
    </row>
    <row r="531" spans="2:6" x14ac:dyDescent="0.25">
      <c r="B531" t="str">
        <f>IF('RES TECH'!N529=1,"PRE","*")</f>
        <v>PRE</v>
      </c>
      <c r="C531" t="str">
        <f>'RES TECH'!M529</f>
        <v>RESAPALMOldCD3ELC20</v>
      </c>
      <c r="D531" t="str">
        <f>_xlfn.XLOOKUP($C531,'RES TECH'!$M:$M,'RES TECH'!$A:$A)&amp;" "&amp;_xlfn.XLOOKUP($C531,'RES TECH'!$M:$M,'RES TECH'!$B:$B)&amp;" "&amp;_xlfn.XLOOKUP($C531,'RES TECH'!$M:$M,'RES TECH'!$C:$C)&amp;" "&amp;_xlfn.XLOOKUP($C531,'RES TECH'!$M:$M,'RES TECH'!$D:$D)&amp;" "&amp;_xlfn.XLOOKUP($C531,'RES TECH'!$M:$M,'RES TECH'!$E:$E)&amp;" "&amp;_xlfn.XLOOKUP($C531,'RES TECH'!$M:$M,'RES TECH'!$F:$F)&amp;" "&amp;_xlfn.XLOOKUP($C531,'RES TECH'!$M:$M,'RES TECH'!$G:$G)&amp;" "&amp;_xlfn.XLOOKUP($C531,'RES TECH'!$M:$M,'RES TECH'!$H:$H)</f>
        <v>Residential Apartment Lower-middle Income Old Clothes drying  3 Electricity</v>
      </c>
      <c r="E531" t="str">
        <f t="shared" si="8"/>
        <v>TJ</v>
      </c>
      <c r="F531" s="12" t="str">
        <f>IF(B531="*","*",_xlfn.XLOOKUP($C531,'RES TECH'!$M:$M,'RES TECH'!$R:$R))</f>
        <v>TJa</v>
      </c>
    </row>
    <row r="532" spans="2:6" x14ac:dyDescent="0.25">
      <c r="B532" t="str">
        <f>IF('RES TECH'!N530=1,"PRE","*")</f>
        <v>PRE</v>
      </c>
      <c r="C532" t="str">
        <f>'RES TECH'!M530</f>
        <v>RESAPALMOldCD4ELC20</v>
      </c>
      <c r="D532" t="str">
        <f>_xlfn.XLOOKUP($C532,'RES TECH'!$M:$M,'RES TECH'!$A:$A)&amp;" "&amp;_xlfn.XLOOKUP($C532,'RES TECH'!$M:$M,'RES TECH'!$B:$B)&amp;" "&amp;_xlfn.XLOOKUP($C532,'RES TECH'!$M:$M,'RES TECH'!$C:$C)&amp;" "&amp;_xlfn.XLOOKUP($C532,'RES TECH'!$M:$M,'RES TECH'!$D:$D)&amp;" "&amp;_xlfn.XLOOKUP($C532,'RES TECH'!$M:$M,'RES TECH'!$E:$E)&amp;" "&amp;_xlfn.XLOOKUP($C532,'RES TECH'!$M:$M,'RES TECH'!$F:$F)&amp;" "&amp;_xlfn.XLOOKUP($C532,'RES TECH'!$M:$M,'RES TECH'!$G:$G)&amp;" "&amp;_xlfn.XLOOKUP($C532,'RES TECH'!$M:$M,'RES TECH'!$H:$H)</f>
        <v>Residential Apartment Lower-middle Income Old Clothes drying  4 Electricity</v>
      </c>
      <c r="E532" t="str">
        <f t="shared" si="8"/>
        <v>TJ</v>
      </c>
      <c r="F532" s="12" t="str">
        <f>IF(B532="*","*",_xlfn.XLOOKUP($C532,'RES TECH'!$M:$M,'RES TECH'!$R:$R))</f>
        <v>TJa</v>
      </c>
    </row>
    <row r="533" spans="2:6" x14ac:dyDescent="0.25">
      <c r="B533" t="str">
        <f>IF('RES TECH'!N531=1,"PRE","*")</f>
        <v>PRE</v>
      </c>
      <c r="C533" t="str">
        <f>'RES TECH'!M531</f>
        <v>RESHOULMOldWH1NGA20</v>
      </c>
      <c r="D533" t="str">
        <f>_xlfn.XLOOKUP($C533,'RES TECH'!$M:$M,'RES TECH'!$A:$A)&amp;" "&amp;_xlfn.XLOOKUP($C533,'RES TECH'!$M:$M,'RES TECH'!$B:$B)&amp;" "&amp;_xlfn.XLOOKUP($C533,'RES TECH'!$M:$M,'RES TECH'!$C:$C)&amp;" "&amp;_xlfn.XLOOKUP($C533,'RES TECH'!$M:$M,'RES TECH'!$D:$D)&amp;" "&amp;_xlfn.XLOOKUP($C533,'RES TECH'!$M:$M,'RES TECH'!$E:$E)&amp;" "&amp;_xlfn.XLOOKUP($C533,'RES TECH'!$M:$M,'RES TECH'!$F:$F)&amp;" "&amp;_xlfn.XLOOKUP($C533,'RES TECH'!$M:$M,'RES TECH'!$G:$G)&amp;" "&amp;_xlfn.XLOOKUP($C533,'RES TECH'!$M:$M,'RES TECH'!$H:$H)</f>
        <v>Residential House Lower-middle Income Old Water heating  1 Natural gas</v>
      </c>
      <c r="E533" t="str">
        <f t="shared" si="8"/>
        <v>TJ</v>
      </c>
      <c r="F533" s="12" t="str">
        <f>IF(B533="*","*",_xlfn.XLOOKUP($C533,'RES TECH'!$M:$M,'RES TECH'!$R:$R))</f>
        <v>MW</v>
      </c>
    </row>
    <row r="534" spans="2:6" x14ac:dyDescent="0.25">
      <c r="B534" t="str">
        <f>IF('RES TECH'!N532=1,"PRE","*")</f>
        <v>PRE</v>
      </c>
      <c r="C534" t="str">
        <f>'RES TECH'!M532</f>
        <v>RESHOULMOldWH2NGA20</v>
      </c>
      <c r="D534" t="str">
        <f>_xlfn.XLOOKUP($C534,'RES TECH'!$M:$M,'RES TECH'!$A:$A)&amp;" "&amp;_xlfn.XLOOKUP($C534,'RES TECH'!$M:$M,'RES TECH'!$B:$B)&amp;" "&amp;_xlfn.XLOOKUP($C534,'RES TECH'!$M:$M,'RES TECH'!$C:$C)&amp;" "&amp;_xlfn.XLOOKUP($C534,'RES TECH'!$M:$M,'RES TECH'!$D:$D)&amp;" "&amp;_xlfn.XLOOKUP($C534,'RES TECH'!$M:$M,'RES TECH'!$E:$E)&amp;" "&amp;_xlfn.XLOOKUP($C534,'RES TECH'!$M:$M,'RES TECH'!$F:$F)&amp;" "&amp;_xlfn.XLOOKUP($C534,'RES TECH'!$M:$M,'RES TECH'!$G:$G)&amp;" "&amp;_xlfn.XLOOKUP($C534,'RES TECH'!$M:$M,'RES TECH'!$H:$H)</f>
        <v>Residential House Lower-middle Income Old Water heating  2 Natural gas</v>
      </c>
      <c r="E534" t="str">
        <f t="shared" si="8"/>
        <v>TJ</v>
      </c>
      <c r="F534" s="12" t="str">
        <f>IF(B534="*","*",_xlfn.XLOOKUP($C534,'RES TECH'!$M:$M,'RES TECH'!$R:$R))</f>
        <v>MW</v>
      </c>
    </row>
    <row r="535" spans="2:6" x14ac:dyDescent="0.25">
      <c r="B535" t="str">
        <f>IF('RES TECH'!N533=1,"PRE","*")</f>
        <v>PRE</v>
      </c>
      <c r="C535" t="str">
        <f>'RES TECH'!M533</f>
        <v>RESHOULMOldWH3NGA20</v>
      </c>
      <c r="D535" t="str">
        <f>_xlfn.XLOOKUP($C535,'RES TECH'!$M:$M,'RES TECH'!$A:$A)&amp;" "&amp;_xlfn.XLOOKUP($C535,'RES TECH'!$M:$M,'RES TECH'!$B:$B)&amp;" "&amp;_xlfn.XLOOKUP($C535,'RES TECH'!$M:$M,'RES TECH'!$C:$C)&amp;" "&amp;_xlfn.XLOOKUP($C535,'RES TECH'!$M:$M,'RES TECH'!$D:$D)&amp;" "&amp;_xlfn.XLOOKUP($C535,'RES TECH'!$M:$M,'RES TECH'!$E:$E)&amp;" "&amp;_xlfn.XLOOKUP($C535,'RES TECH'!$M:$M,'RES TECH'!$F:$F)&amp;" "&amp;_xlfn.XLOOKUP($C535,'RES TECH'!$M:$M,'RES TECH'!$G:$G)&amp;" "&amp;_xlfn.XLOOKUP($C535,'RES TECH'!$M:$M,'RES TECH'!$H:$H)</f>
        <v>Residential House Lower-middle Income Old Water heating  3 Natural gas</v>
      </c>
      <c r="E535" t="str">
        <f t="shared" si="8"/>
        <v>TJ</v>
      </c>
      <c r="F535" s="12" t="str">
        <f>IF(B535="*","*",_xlfn.XLOOKUP($C535,'RES TECH'!$M:$M,'RES TECH'!$R:$R))</f>
        <v>MW</v>
      </c>
    </row>
    <row r="536" spans="2:6" x14ac:dyDescent="0.25">
      <c r="B536" t="str">
        <f>IF('RES TECH'!N534=1,"PRE","*")</f>
        <v>PRE</v>
      </c>
      <c r="C536" t="str">
        <f>'RES TECH'!M534</f>
        <v>RESHOULMOldWH3NGA23</v>
      </c>
      <c r="D536" t="str">
        <f>_xlfn.XLOOKUP($C536,'RES TECH'!$M:$M,'RES TECH'!$A:$A)&amp;" "&amp;_xlfn.XLOOKUP($C536,'RES TECH'!$M:$M,'RES TECH'!$B:$B)&amp;" "&amp;_xlfn.XLOOKUP($C536,'RES TECH'!$M:$M,'RES TECH'!$C:$C)&amp;" "&amp;_xlfn.XLOOKUP($C536,'RES TECH'!$M:$M,'RES TECH'!$D:$D)&amp;" "&amp;_xlfn.XLOOKUP($C536,'RES TECH'!$M:$M,'RES TECH'!$E:$E)&amp;" "&amp;_xlfn.XLOOKUP($C536,'RES TECH'!$M:$M,'RES TECH'!$F:$F)&amp;" "&amp;_xlfn.XLOOKUP($C536,'RES TECH'!$M:$M,'RES TECH'!$G:$G)&amp;" "&amp;_xlfn.XLOOKUP($C536,'RES TECH'!$M:$M,'RES TECH'!$H:$H)</f>
        <v>Residential House Lower-middle Income Old Water heating  3 Natural gas</v>
      </c>
      <c r="E536" t="str">
        <f t="shared" si="8"/>
        <v>TJ</v>
      </c>
      <c r="F536" s="12" t="str">
        <f>IF(B536="*","*",_xlfn.XLOOKUP($C536,'RES TECH'!$M:$M,'RES TECH'!$R:$R))</f>
        <v>MW</v>
      </c>
    </row>
    <row r="537" spans="2:6" x14ac:dyDescent="0.25">
      <c r="B537" t="str">
        <f>IF('RES TECH'!N535=1,"PRE","*")</f>
        <v>*</v>
      </c>
      <c r="C537" t="str">
        <f>'RES TECH'!M535</f>
        <v>RESHOULMOldWH4NGA20</v>
      </c>
      <c r="D537" t="str">
        <f>_xlfn.XLOOKUP($C537,'RES TECH'!$M:$M,'RES TECH'!$A:$A)&amp;" "&amp;_xlfn.XLOOKUP($C537,'RES TECH'!$M:$M,'RES TECH'!$B:$B)&amp;" "&amp;_xlfn.XLOOKUP($C537,'RES TECH'!$M:$M,'RES TECH'!$C:$C)&amp;" "&amp;_xlfn.XLOOKUP($C537,'RES TECH'!$M:$M,'RES TECH'!$D:$D)&amp;" "&amp;_xlfn.XLOOKUP($C537,'RES TECH'!$M:$M,'RES TECH'!$E:$E)&amp;" "&amp;_xlfn.XLOOKUP($C537,'RES TECH'!$M:$M,'RES TECH'!$F:$F)&amp;" "&amp;_xlfn.XLOOKUP($C537,'RES TECH'!$M:$M,'RES TECH'!$G:$G)&amp;" "&amp;_xlfn.XLOOKUP($C537,'RES TECH'!$M:$M,'RES TECH'!$H:$H)</f>
        <v>Residential House Lower-middle Income Old Water heating  4 Natural gas</v>
      </c>
      <c r="E537" t="str">
        <f t="shared" si="8"/>
        <v>*</v>
      </c>
      <c r="F537" s="12" t="str">
        <f>IF(B537="*","*",_xlfn.XLOOKUP($C537,'RES TECH'!$M:$M,'RES TECH'!$R:$R))</f>
        <v>*</v>
      </c>
    </row>
    <row r="538" spans="2:6" x14ac:dyDescent="0.25">
      <c r="B538" t="str">
        <f>IF('RES TECH'!N536=1,"PRE","*")</f>
        <v>PRE</v>
      </c>
      <c r="C538" t="str">
        <f>'RES TECH'!M536</f>
        <v>RESHOULMOldWH4NGA20</v>
      </c>
      <c r="D538" t="str">
        <f>_xlfn.XLOOKUP($C538,'RES TECH'!$M:$M,'RES TECH'!$A:$A)&amp;" "&amp;_xlfn.XLOOKUP($C538,'RES TECH'!$M:$M,'RES TECH'!$B:$B)&amp;" "&amp;_xlfn.XLOOKUP($C538,'RES TECH'!$M:$M,'RES TECH'!$C:$C)&amp;" "&amp;_xlfn.XLOOKUP($C538,'RES TECH'!$M:$M,'RES TECH'!$D:$D)&amp;" "&amp;_xlfn.XLOOKUP($C538,'RES TECH'!$M:$M,'RES TECH'!$E:$E)&amp;" "&amp;_xlfn.XLOOKUP($C538,'RES TECH'!$M:$M,'RES TECH'!$F:$F)&amp;" "&amp;_xlfn.XLOOKUP($C538,'RES TECH'!$M:$M,'RES TECH'!$G:$G)&amp;" "&amp;_xlfn.XLOOKUP($C538,'RES TECH'!$M:$M,'RES TECH'!$H:$H)</f>
        <v>Residential House Lower-middle Income Old Water heating  4 Natural gas</v>
      </c>
      <c r="E538" t="str">
        <f t="shared" si="8"/>
        <v>TJ</v>
      </c>
      <c r="F538" s="12" t="str">
        <f>IF(B538="*","*",_xlfn.XLOOKUP($C538,'RES TECH'!$M:$M,'RES TECH'!$R:$R))</f>
        <v>MW</v>
      </c>
    </row>
    <row r="539" spans="2:6" x14ac:dyDescent="0.25">
      <c r="B539" t="str">
        <f>IF('RES TECH'!N537=1,"PRE","*")</f>
        <v>PRE</v>
      </c>
      <c r="C539" t="str">
        <f>'RES TECH'!M537</f>
        <v>RESHOULMOldWH4NGA22</v>
      </c>
      <c r="D539" t="str">
        <f>_xlfn.XLOOKUP($C539,'RES TECH'!$M:$M,'RES TECH'!$A:$A)&amp;" "&amp;_xlfn.XLOOKUP($C539,'RES TECH'!$M:$M,'RES TECH'!$B:$B)&amp;" "&amp;_xlfn.XLOOKUP($C539,'RES TECH'!$M:$M,'RES TECH'!$C:$C)&amp;" "&amp;_xlfn.XLOOKUP($C539,'RES TECH'!$M:$M,'RES TECH'!$D:$D)&amp;" "&amp;_xlfn.XLOOKUP($C539,'RES TECH'!$M:$M,'RES TECH'!$E:$E)&amp;" "&amp;_xlfn.XLOOKUP($C539,'RES TECH'!$M:$M,'RES TECH'!$F:$F)&amp;" "&amp;_xlfn.XLOOKUP($C539,'RES TECH'!$M:$M,'RES TECH'!$G:$G)&amp;" "&amp;_xlfn.XLOOKUP($C539,'RES TECH'!$M:$M,'RES TECH'!$H:$H)</f>
        <v>Residential House Lower-middle Income Old Water heating  4 Natural gas</v>
      </c>
      <c r="E539" t="str">
        <f t="shared" si="8"/>
        <v>TJ</v>
      </c>
      <c r="F539" s="12" t="str">
        <f>IF(B539="*","*",_xlfn.XLOOKUP($C539,'RES TECH'!$M:$M,'RES TECH'!$R:$R))</f>
        <v>MW</v>
      </c>
    </row>
    <row r="540" spans="2:6" x14ac:dyDescent="0.25">
      <c r="B540" t="str">
        <f>IF('RES TECH'!N538=1,"PRE","*")</f>
        <v>PRE</v>
      </c>
      <c r="C540" t="str">
        <f>'RES TECH'!M538</f>
        <v>RESHOULMOldWH1ELC20</v>
      </c>
      <c r="D540" t="str">
        <f>_xlfn.XLOOKUP($C540,'RES TECH'!$M:$M,'RES TECH'!$A:$A)&amp;" "&amp;_xlfn.XLOOKUP($C540,'RES TECH'!$M:$M,'RES TECH'!$B:$B)&amp;" "&amp;_xlfn.XLOOKUP($C540,'RES TECH'!$M:$M,'RES TECH'!$C:$C)&amp;" "&amp;_xlfn.XLOOKUP($C540,'RES TECH'!$M:$M,'RES TECH'!$D:$D)&amp;" "&amp;_xlfn.XLOOKUP($C540,'RES TECH'!$M:$M,'RES TECH'!$E:$E)&amp;" "&amp;_xlfn.XLOOKUP($C540,'RES TECH'!$M:$M,'RES TECH'!$F:$F)&amp;" "&amp;_xlfn.XLOOKUP($C540,'RES TECH'!$M:$M,'RES TECH'!$G:$G)&amp;" "&amp;_xlfn.XLOOKUP($C540,'RES TECH'!$M:$M,'RES TECH'!$H:$H)</f>
        <v>Residential House Lower-middle Income Old Water heating  1 Electricity</v>
      </c>
      <c r="E540" t="str">
        <f t="shared" si="8"/>
        <v>TJ</v>
      </c>
      <c r="F540" s="12" t="str">
        <f>IF(B540="*","*",_xlfn.XLOOKUP($C540,'RES TECH'!$M:$M,'RES TECH'!$R:$R))</f>
        <v>MW</v>
      </c>
    </row>
    <row r="541" spans="2:6" x14ac:dyDescent="0.25">
      <c r="B541" t="str">
        <f>IF('RES TECH'!N539=1,"PRE","*")</f>
        <v>PRE</v>
      </c>
      <c r="C541" t="str">
        <f>'RES TECH'!M539</f>
        <v>RESHOULMOldWH2ELC20</v>
      </c>
      <c r="D541" t="str">
        <f>_xlfn.XLOOKUP($C541,'RES TECH'!$M:$M,'RES TECH'!$A:$A)&amp;" "&amp;_xlfn.XLOOKUP($C541,'RES TECH'!$M:$M,'RES TECH'!$B:$B)&amp;" "&amp;_xlfn.XLOOKUP($C541,'RES TECH'!$M:$M,'RES TECH'!$C:$C)&amp;" "&amp;_xlfn.XLOOKUP($C541,'RES TECH'!$M:$M,'RES TECH'!$D:$D)&amp;" "&amp;_xlfn.XLOOKUP($C541,'RES TECH'!$M:$M,'RES TECH'!$E:$E)&amp;" "&amp;_xlfn.XLOOKUP($C541,'RES TECH'!$M:$M,'RES TECH'!$F:$F)&amp;" "&amp;_xlfn.XLOOKUP($C541,'RES TECH'!$M:$M,'RES TECH'!$G:$G)&amp;" "&amp;_xlfn.XLOOKUP($C541,'RES TECH'!$M:$M,'RES TECH'!$H:$H)</f>
        <v>Residential House Lower-middle Income Old Water heating  2 Electricity</v>
      </c>
      <c r="E541" t="str">
        <f t="shared" si="8"/>
        <v>TJ</v>
      </c>
      <c r="F541" s="12" t="str">
        <f>IF(B541="*","*",_xlfn.XLOOKUP($C541,'RES TECH'!$M:$M,'RES TECH'!$R:$R))</f>
        <v>MW</v>
      </c>
    </row>
    <row r="542" spans="2:6" x14ac:dyDescent="0.25">
      <c r="B542" t="str">
        <f>IF('RES TECH'!N540=1,"PRE","*")</f>
        <v>PRE</v>
      </c>
      <c r="C542" t="str">
        <f>'RES TECH'!M540</f>
        <v>RESHOULMOldWH4ELC20</v>
      </c>
      <c r="D542" t="str">
        <f>_xlfn.XLOOKUP($C542,'RES TECH'!$M:$M,'RES TECH'!$A:$A)&amp;" "&amp;_xlfn.XLOOKUP($C542,'RES TECH'!$M:$M,'RES TECH'!$B:$B)&amp;" "&amp;_xlfn.XLOOKUP($C542,'RES TECH'!$M:$M,'RES TECH'!$C:$C)&amp;" "&amp;_xlfn.XLOOKUP($C542,'RES TECH'!$M:$M,'RES TECH'!$D:$D)&amp;" "&amp;_xlfn.XLOOKUP($C542,'RES TECH'!$M:$M,'RES TECH'!$E:$E)&amp;" "&amp;_xlfn.XLOOKUP($C542,'RES TECH'!$M:$M,'RES TECH'!$F:$F)&amp;" "&amp;_xlfn.XLOOKUP($C542,'RES TECH'!$M:$M,'RES TECH'!$G:$G)&amp;" "&amp;_xlfn.XLOOKUP($C542,'RES TECH'!$M:$M,'RES TECH'!$H:$H)</f>
        <v>Residential House Lower-middle Income Old Water heating  4 Electricity</v>
      </c>
      <c r="E542" t="str">
        <f t="shared" si="8"/>
        <v>TJ</v>
      </c>
      <c r="F542" s="12" t="str">
        <f>IF(B542="*","*",_xlfn.XLOOKUP($C542,'RES TECH'!$M:$M,'RES TECH'!$R:$R))</f>
        <v>MW</v>
      </c>
    </row>
    <row r="543" spans="2:6" x14ac:dyDescent="0.25">
      <c r="B543" t="str">
        <f>IF('RES TECH'!N541=1,"PRE","*")</f>
        <v>PRE</v>
      </c>
      <c r="C543" t="str">
        <f>'RES TECH'!M541</f>
        <v>RESHOULMOldWH5ELC20</v>
      </c>
      <c r="D543" t="str">
        <f>_xlfn.XLOOKUP($C543,'RES TECH'!$M:$M,'RES TECH'!$A:$A)&amp;" "&amp;_xlfn.XLOOKUP($C543,'RES TECH'!$M:$M,'RES TECH'!$B:$B)&amp;" "&amp;_xlfn.XLOOKUP($C543,'RES TECH'!$M:$M,'RES TECH'!$C:$C)&amp;" "&amp;_xlfn.XLOOKUP($C543,'RES TECH'!$M:$M,'RES TECH'!$D:$D)&amp;" "&amp;_xlfn.XLOOKUP($C543,'RES TECH'!$M:$M,'RES TECH'!$E:$E)&amp;" "&amp;_xlfn.XLOOKUP($C543,'RES TECH'!$M:$M,'RES TECH'!$F:$F)&amp;" "&amp;_xlfn.XLOOKUP($C543,'RES TECH'!$M:$M,'RES TECH'!$G:$G)&amp;" "&amp;_xlfn.XLOOKUP($C543,'RES TECH'!$M:$M,'RES TECH'!$H:$H)</f>
        <v>Residential House Lower-middle Income Old Water heating  5 Electricity</v>
      </c>
      <c r="E543" t="str">
        <f t="shared" si="8"/>
        <v>TJ</v>
      </c>
      <c r="F543" s="12" t="str">
        <f>IF(B543="*","*",_xlfn.XLOOKUP($C543,'RES TECH'!$M:$M,'RES TECH'!$R:$R))</f>
        <v>MW</v>
      </c>
    </row>
    <row r="544" spans="2:6" x14ac:dyDescent="0.25">
      <c r="B544" t="str">
        <f>IF('RES TECH'!N542=1,"PRE","*")</f>
        <v>PRE</v>
      </c>
      <c r="C544" t="str">
        <f>'RES TECH'!M542</f>
        <v>RESHOULMOldWH5ELC22</v>
      </c>
      <c r="D544" t="str">
        <f>_xlfn.XLOOKUP($C544,'RES TECH'!$M:$M,'RES TECH'!$A:$A)&amp;" "&amp;_xlfn.XLOOKUP($C544,'RES TECH'!$M:$M,'RES TECH'!$B:$B)&amp;" "&amp;_xlfn.XLOOKUP($C544,'RES TECH'!$M:$M,'RES TECH'!$C:$C)&amp;" "&amp;_xlfn.XLOOKUP($C544,'RES TECH'!$M:$M,'RES TECH'!$D:$D)&amp;" "&amp;_xlfn.XLOOKUP($C544,'RES TECH'!$M:$M,'RES TECH'!$E:$E)&amp;" "&amp;_xlfn.XLOOKUP($C544,'RES TECH'!$M:$M,'RES TECH'!$F:$F)&amp;" "&amp;_xlfn.XLOOKUP($C544,'RES TECH'!$M:$M,'RES TECH'!$G:$G)&amp;" "&amp;_xlfn.XLOOKUP($C544,'RES TECH'!$M:$M,'RES TECH'!$H:$H)</f>
        <v>Residential House Lower-middle Income Old Water heating  5 Electricity</v>
      </c>
      <c r="E544" t="str">
        <f t="shared" si="8"/>
        <v>TJ</v>
      </c>
      <c r="F544" s="12" t="str">
        <f>IF(B544="*","*",_xlfn.XLOOKUP($C544,'RES TECH'!$M:$M,'RES TECH'!$R:$R))</f>
        <v>MW</v>
      </c>
    </row>
    <row r="545" spans="2:6" x14ac:dyDescent="0.25">
      <c r="B545" t="str">
        <f>IF('RES TECH'!N543=1,"PRE","*")</f>
        <v>PRE</v>
      </c>
      <c r="C545" t="str">
        <f>'RES TECH'!M543</f>
        <v>RESHOULMOldWH6ELC20</v>
      </c>
      <c r="D545" t="str">
        <f>_xlfn.XLOOKUP($C545,'RES TECH'!$M:$M,'RES TECH'!$A:$A)&amp;" "&amp;_xlfn.XLOOKUP($C545,'RES TECH'!$M:$M,'RES TECH'!$B:$B)&amp;" "&amp;_xlfn.XLOOKUP($C545,'RES TECH'!$M:$M,'RES TECH'!$C:$C)&amp;" "&amp;_xlfn.XLOOKUP($C545,'RES TECH'!$M:$M,'RES TECH'!$D:$D)&amp;" "&amp;_xlfn.XLOOKUP($C545,'RES TECH'!$M:$M,'RES TECH'!$E:$E)&amp;" "&amp;_xlfn.XLOOKUP($C545,'RES TECH'!$M:$M,'RES TECH'!$F:$F)&amp;" "&amp;_xlfn.XLOOKUP($C545,'RES TECH'!$M:$M,'RES TECH'!$G:$G)&amp;" "&amp;_xlfn.XLOOKUP($C545,'RES TECH'!$M:$M,'RES TECH'!$H:$H)</f>
        <v>Residential House Lower-middle Income Old Water heating  6 Electricity</v>
      </c>
      <c r="E545" t="str">
        <f t="shared" si="8"/>
        <v>TJ</v>
      </c>
      <c r="F545" s="12" t="str">
        <f>IF(B545="*","*",_xlfn.XLOOKUP($C545,'RES TECH'!$M:$M,'RES TECH'!$R:$R))</f>
        <v>MW</v>
      </c>
    </row>
    <row r="546" spans="2:6" x14ac:dyDescent="0.25">
      <c r="B546" t="str">
        <f>IF('RES TECH'!N544=1,"PRE","*")</f>
        <v>PRE</v>
      </c>
      <c r="C546" t="str">
        <f>'RES TECH'!M544</f>
        <v>RESHOULMOldWH6ELC22</v>
      </c>
      <c r="D546" t="str">
        <f>_xlfn.XLOOKUP($C546,'RES TECH'!$M:$M,'RES TECH'!$A:$A)&amp;" "&amp;_xlfn.XLOOKUP($C546,'RES TECH'!$M:$M,'RES TECH'!$B:$B)&amp;" "&amp;_xlfn.XLOOKUP($C546,'RES TECH'!$M:$M,'RES TECH'!$C:$C)&amp;" "&amp;_xlfn.XLOOKUP($C546,'RES TECH'!$M:$M,'RES TECH'!$D:$D)&amp;" "&amp;_xlfn.XLOOKUP($C546,'RES TECH'!$M:$M,'RES TECH'!$E:$E)&amp;" "&amp;_xlfn.XLOOKUP($C546,'RES TECH'!$M:$M,'RES TECH'!$F:$F)&amp;" "&amp;_xlfn.XLOOKUP($C546,'RES TECH'!$M:$M,'RES TECH'!$G:$G)&amp;" "&amp;_xlfn.XLOOKUP($C546,'RES TECH'!$M:$M,'RES TECH'!$H:$H)</f>
        <v>Residential House Lower-middle Income Old Water heating  6 Electricity</v>
      </c>
      <c r="E546" t="str">
        <f t="shared" si="8"/>
        <v>TJ</v>
      </c>
      <c r="F546" s="12" t="str">
        <f>IF(B546="*","*",_xlfn.XLOOKUP($C546,'RES TECH'!$M:$M,'RES TECH'!$R:$R))</f>
        <v>MW</v>
      </c>
    </row>
    <row r="547" spans="2:6" x14ac:dyDescent="0.25">
      <c r="B547" t="str">
        <f>IF('RES TECH'!N545=1,"PRE","*")</f>
        <v>PRE</v>
      </c>
      <c r="C547" t="str">
        <f>'RES TECH'!M545</f>
        <v>RESHOULMOldWH7ELC20</v>
      </c>
      <c r="D547" t="str">
        <f>_xlfn.XLOOKUP($C547,'RES TECH'!$M:$M,'RES TECH'!$A:$A)&amp;" "&amp;_xlfn.XLOOKUP($C547,'RES TECH'!$M:$M,'RES TECH'!$B:$B)&amp;" "&amp;_xlfn.XLOOKUP($C547,'RES TECH'!$M:$M,'RES TECH'!$C:$C)&amp;" "&amp;_xlfn.XLOOKUP($C547,'RES TECH'!$M:$M,'RES TECH'!$D:$D)&amp;" "&amp;_xlfn.XLOOKUP($C547,'RES TECH'!$M:$M,'RES TECH'!$E:$E)&amp;" "&amp;_xlfn.XLOOKUP($C547,'RES TECH'!$M:$M,'RES TECH'!$F:$F)&amp;" "&amp;_xlfn.XLOOKUP($C547,'RES TECH'!$M:$M,'RES TECH'!$G:$G)&amp;" "&amp;_xlfn.XLOOKUP($C547,'RES TECH'!$M:$M,'RES TECH'!$H:$H)</f>
        <v>Residential House Lower-middle Income Old Water heating  7 Electricity</v>
      </c>
      <c r="E547" t="str">
        <f t="shared" si="8"/>
        <v>TJ</v>
      </c>
      <c r="F547" s="12" t="str">
        <f>IF(B547="*","*",_xlfn.XLOOKUP($C547,'RES TECH'!$M:$M,'RES TECH'!$R:$R))</f>
        <v>MW</v>
      </c>
    </row>
    <row r="548" spans="2:6" x14ac:dyDescent="0.25">
      <c r="B548" t="str">
        <f>IF('RES TECH'!N546=1,"PRE","*")</f>
        <v>PRE</v>
      </c>
      <c r="C548" t="str">
        <f>'RES TECH'!M546</f>
        <v>RESHOULMOldWH7ELC22</v>
      </c>
      <c r="D548" t="str">
        <f>_xlfn.XLOOKUP($C548,'RES TECH'!$M:$M,'RES TECH'!$A:$A)&amp;" "&amp;_xlfn.XLOOKUP($C548,'RES TECH'!$M:$M,'RES TECH'!$B:$B)&amp;" "&amp;_xlfn.XLOOKUP($C548,'RES TECH'!$M:$M,'RES TECH'!$C:$C)&amp;" "&amp;_xlfn.XLOOKUP($C548,'RES TECH'!$M:$M,'RES TECH'!$D:$D)&amp;" "&amp;_xlfn.XLOOKUP($C548,'RES TECH'!$M:$M,'RES TECH'!$E:$E)&amp;" "&amp;_xlfn.XLOOKUP($C548,'RES TECH'!$M:$M,'RES TECH'!$F:$F)&amp;" "&amp;_xlfn.XLOOKUP($C548,'RES TECH'!$M:$M,'RES TECH'!$G:$G)&amp;" "&amp;_xlfn.XLOOKUP($C548,'RES TECH'!$M:$M,'RES TECH'!$H:$H)</f>
        <v>Residential House Lower-middle Income Old Water heating  7 Electricity</v>
      </c>
      <c r="E548" t="str">
        <f t="shared" si="8"/>
        <v>TJ</v>
      </c>
      <c r="F548" s="12" t="str">
        <f>IF(B548="*","*",_xlfn.XLOOKUP($C548,'RES TECH'!$M:$M,'RES TECH'!$R:$R))</f>
        <v>MW</v>
      </c>
    </row>
    <row r="549" spans="2:6" x14ac:dyDescent="0.25">
      <c r="B549" t="str">
        <f>IF('RES TECH'!N547=1,"PRE","*")</f>
        <v>PRE</v>
      </c>
      <c r="C549" t="str">
        <f>'RES TECH'!M547</f>
        <v>RESHOULMOldWH1FOI20</v>
      </c>
      <c r="D549" t="str">
        <f>_xlfn.XLOOKUP($C549,'RES TECH'!$M:$M,'RES TECH'!$A:$A)&amp;" "&amp;_xlfn.XLOOKUP($C549,'RES TECH'!$M:$M,'RES TECH'!$B:$B)&amp;" "&amp;_xlfn.XLOOKUP($C549,'RES TECH'!$M:$M,'RES TECH'!$C:$C)&amp;" "&amp;_xlfn.XLOOKUP($C549,'RES TECH'!$M:$M,'RES TECH'!$D:$D)&amp;" "&amp;_xlfn.XLOOKUP($C549,'RES TECH'!$M:$M,'RES TECH'!$E:$E)&amp;" "&amp;_xlfn.XLOOKUP($C549,'RES TECH'!$M:$M,'RES TECH'!$F:$F)&amp;" "&amp;_xlfn.XLOOKUP($C549,'RES TECH'!$M:$M,'RES TECH'!$G:$G)&amp;" "&amp;_xlfn.XLOOKUP($C549,'RES TECH'!$M:$M,'RES TECH'!$H:$H)</f>
        <v>Residential House Lower-middle Income Old Water heating  1 Fuel oil</v>
      </c>
      <c r="E549" t="str">
        <f t="shared" si="8"/>
        <v>TJ</v>
      </c>
      <c r="F549" s="12" t="str">
        <f>IF(B549="*","*",_xlfn.XLOOKUP($C549,'RES TECH'!$M:$M,'RES TECH'!$R:$R))</f>
        <v>MW</v>
      </c>
    </row>
    <row r="550" spans="2:6" x14ac:dyDescent="0.25">
      <c r="B550" t="str">
        <f>IF('RES TECH'!N548=1,"PRE","*")</f>
        <v>PRE</v>
      </c>
      <c r="C550" t="str">
        <f>'RES TECH'!M548</f>
        <v>RESHOULMOldWH2FOI20</v>
      </c>
      <c r="D550" t="str">
        <f>_xlfn.XLOOKUP($C550,'RES TECH'!$M:$M,'RES TECH'!$A:$A)&amp;" "&amp;_xlfn.XLOOKUP($C550,'RES TECH'!$M:$M,'RES TECH'!$B:$B)&amp;" "&amp;_xlfn.XLOOKUP($C550,'RES TECH'!$M:$M,'RES TECH'!$C:$C)&amp;" "&amp;_xlfn.XLOOKUP($C550,'RES TECH'!$M:$M,'RES TECH'!$D:$D)&amp;" "&amp;_xlfn.XLOOKUP($C550,'RES TECH'!$M:$M,'RES TECH'!$E:$E)&amp;" "&amp;_xlfn.XLOOKUP($C550,'RES TECH'!$M:$M,'RES TECH'!$F:$F)&amp;" "&amp;_xlfn.XLOOKUP($C550,'RES TECH'!$M:$M,'RES TECH'!$G:$G)&amp;" "&amp;_xlfn.XLOOKUP($C550,'RES TECH'!$M:$M,'RES TECH'!$H:$H)</f>
        <v>Residential House Lower-middle Income Old Water heating  2 Fuel oil</v>
      </c>
      <c r="E550" t="str">
        <f t="shared" si="8"/>
        <v>TJ</v>
      </c>
      <c r="F550" s="12" t="str">
        <f>IF(B550="*","*",_xlfn.XLOOKUP($C550,'RES TECH'!$M:$M,'RES TECH'!$R:$R))</f>
        <v>MW</v>
      </c>
    </row>
    <row r="551" spans="2:6" x14ac:dyDescent="0.25">
      <c r="B551" t="str">
        <f>IF('RES TECH'!N549=1,"PRE","*")</f>
        <v>PRE</v>
      </c>
      <c r="C551" t="str">
        <f>'RES TECH'!M549</f>
        <v>RESHOULMOldWH4FOI20</v>
      </c>
      <c r="D551" t="str">
        <f>_xlfn.XLOOKUP($C551,'RES TECH'!$M:$M,'RES TECH'!$A:$A)&amp;" "&amp;_xlfn.XLOOKUP($C551,'RES TECH'!$M:$M,'RES TECH'!$B:$B)&amp;" "&amp;_xlfn.XLOOKUP($C551,'RES TECH'!$M:$M,'RES TECH'!$C:$C)&amp;" "&amp;_xlfn.XLOOKUP($C551,'RES TECH'!$M:$M,'RES TECH'!$D:$D)&amp;" "&amp;_xlfn.XLOOKUP($C551,'RES TECH'!$M:$M,'RES TECH'!$E:$E)&amp;" "&amp;_xlfn.XLOOKUP($C551,'RES TECH'!$M:$M,'RES TECH'!$F:$F)&amp;" "&amp;_xlfn.XLOOKUP($C551,'RES TECH'!$M:$M,'RES TECH'!$G:$G)&amp;" "&amp;_xlfn.XLOOKUP($C551,'RES TECH'!$M:$M,'RES TECH'!$H:$H)</f>
        <v>Residential House Lower-middle Income Old Water heating  4 Fuel oil</v>
      </c>
      <c r="E551" t="str">
        <f t="shared" si="8"/>
        <v>TJ</v>
      </c>
      <c r="F551" s="12" t="str">
        <f>IF(B551="*","*",_xlfn.XLOOKUP($C551,'RES TECH'!$M:$M,'RES TECH'!$R:$R))</f>
        <v>MW</v>
      </c>
    </row>
    <row r="552" spans="2:6" x14ac:dyDescent="0.25">
      <c r="B552" t="str">
        <f>IF('RES TECH'!N550=1,"PRE","*")</f>
        <v>PRE</v>
      </c>
      <c r="C552" t="str">
        <f>'RES TECH'!M550</f>
        <v>RESHOULMOldWH1LPG20</v>
      </c>
      <c r="D552" t="str">
        <f>_xlfn.XLOOKUP($C552,'RES TECH'!$M:$M,'RES TECH'!$A:$A)&amp;" "&amp;_xlfn.XLOOKUP($C552,'RES TECH'!$M:$M,'RES TECH'!$B:$B)&amp;" "&amp;_xlfn.XLOOKUP($C552,'RES TECH'!$M:$M,'RES TECH'!$C:$C)&amp;" "&amp;_xlfn.XLOOKUP($C552,'RES TECH'!$M:$M,'RES TECH'!$D:$D)&amp;" "&amp;_xlfn.XLOOKUP($C552,'RES TECH'!$M:$M,'RES TECH'!$E:$E)&amp;" "&amp;_xlfn.XLOOKUP($C552,'RES TECH'!$M:$M,'RES TECH'!$F:$F)&amp;" "&amp;_xlfn.XLOOKUP($C552,'RES TECH'!$M:$M,'RES TECH'!$G:$G)&amp;" "&amp;_xlfn.XLOOKUP($C552,'RES TECH'!$M:$M,'RES TECH'!$H:$H)</f>
        <v>Residential House Lower-middle Income Old Water heating  1 LPG</v>
      </c>
      <c r="E552" t="str">
        <f t="shared" si="8"/>
        <v>TJ</v>
      </c>
      <c r="F552" s="12" t="str">
        <f>IF(B552="*","*",_xlfn.XLOOKUP($C552,'RES TECH'!$M:$M,'RES TECH'!$R:$R))</f>
        <v>MW</v>
      </c>
    </row>
    <row r="553" spans="2:6" x14ac:dyDescent="0.25">
      <c r="B553" t="str">
        <f>IF('RES TECH'!N551=1,"PRE","*")</f>
        <v>PRE</v>
      </c>
      <c r="C553" t="str">
        <f>'RES TECH'!M551</f>
        <v>RESHOULMOldWH2LPG20</v>
      </c>
      <c r="D553" t="str">
        <f>_xlfn.XLOOKUP($C553,'RES TECH'!$M:$M,'RES TECH'!$A:$A)&amp;" "&amp;_xlfn.XLOOKUP($C553,'RES TECH'!$M:$M,'RES TECH'!$B:$B)&amp;" "&amp;_xlfn.XLOOKUP($C553,'RES TECH'!$M:$M,'RES TECH'!$C:$C)&amp;" "&amp;_xlfn.XLOOKUP($C553,'RES TECH'!$M:$M,'RES TECH'!$D:$D)&amp;" "&amp;_xlfn.XLOOKUP($C553,'RES TECH'!$M:$M,'RES TECH'!$E:$E)&amp;" "&amp;_xlfn.XLOOKUP($C553,'RES TECH'!$M:$M,'RES TECH'!$F:$F)&amp;" "&amp;_xlfn.XLOOKUP($C553,'RES TECH'!$M:$M,'RES TECH'!$G:$G)&amp;" "&amp;_xlfn.XLOOKUP($C553,'RES TECH'!$M:$M,'RES TECH'!$H:$H)</f>
        <v>Residential House Lower-middle Income Old Water heating  2 LPG</v>
      </c>
      <c r="E553" t="str">
        <f t="shared" si="8"/>
        <v>TJ</v>
      </c>
      <c r="F553" s="12" t="str">
        <f>IF(B553="*","*",_xlfn.XLOOKUP($C553,'RES TECH'!$M:$M,'RES TECH'!$R:$R))</f>
        <v>MW</v>
      </c>
    </row>
    <row r="554" spans="2:6" x14ac:dyDescent="0.25">
      <c r="B554" t="str">
        <f>IF('RES TECH'!N552=1,"PRE","*")</f>
        <v>PRE</v>
      </c>
      <c r="C554" t="str">
        <f>'RES TECH'!M552</f>
        <v>RESHOULMOldWH3LPG20</v>
      </c>
      <c r="D554" t="str">
        <f>_xlfn.XLOOKUP($C554,'RES TECH'!$M:$M,'RES TECH'!$A:$A)&amp;" "&amp;_xlfn.XLOOKUP($C554,'RES TECH'!$M:$M,'RES TECH'!$B:$B)&amp;" "&amp;_xlfn.XLOOKUP($C554,'RES TECH'!$M:$M,'RES TECH'!$C:$C)&amp;" "&amp;_xlfn.XLOOKUP($C554,'RES TECH'!$M:$M,'RES TECH'!$D:$D)&amp;" "&amp;_xlfn.XLOOKUP($C554,'RES TECH'!$M:$M,'RES TECH'!$E:$E)&amp;" "&amp;_xlfn.XLOOKUP($C554,'RES TECH'!$M:$M,'RES TECH'!$F:$F)&amp;" "&amp;_xlfn.XLOOKUP($C554,'RES TECH'!$M:$M,'RES TECH'!$G:$G)&amp;" "&amp;_xlfn.XLOOKUP($C554,'RES TECH'!$M:$M,'RES TECH'!$H:$H)</f>
        <v>Residential House Lower-middle Income Old Water heating  3 LPG</v>
      </c>
      <c r="E554" t="str">
        <f t="shared" si="8"/>
        <v>TJ</v>
      </c>
      <c r="F554" s="12" t="str">
        <f>IF(B554="*","*",_xlfn.XLOOKUP($C554,'RES TECH'!$M:$M,'RES TECH'!$R:$R))</f>
        <v>MW</v>
      </c>
    </row>
    <row r="555" spans="2:6" x14ac:dyDescent="0.25">
      <c r="B555" t="str">
        <f>IF('RES TECH'!N553=1,"PRE","*")</f>
        <v>PRE</v>
      </c>
      <c r="C555" t="str">
        <f>'RES TECH'!M553</f>
        <v>RESHOULMOldWH3LPG23</v>
      </c>
      <c r="D555" t="str">
        <f>_xlfn.XLOOKUP($C555,'RES TECH'!$M:$M,'RES TECH'!$A:$A)&amp;" "&amp;_xlfn.XLOOKUP($C555,'RES TECH'!$M:$M,'RES TECH'!$B:$B)&amp;" "&amp;_xlfn.XLOOKUP($C555,'RES TECH'!$M:$M,'RES TECH'!$C:$C)&amp;" "&amp;_xlfn.XLOOKUP($C555,'RES TECH'!$M:$M,'RES TECH'!$D:$D)&amp;" "&amp;_xlfn.XLOOKUP($C555,'RES TECH'!$M:$M,'RES TECH'!$E:$E)&amp;" "&amp;_xlfn.XLOOKUP($C555,'RES TECH'!$M:$M,'RES TECH'!$F:$F)&amp;" "&amp;_xlfn.XLOOKUP($C555,'RES TECH'!$M:$M,'RES TECH'!$G:$G)&amp;" "&amp;_xlfn.XLOOKUP($C555,'RES TECH'!$M:$M,'RES TECH'!$H:$H)</f>
        <v>Residential House Lower-middle Income Old Water heating  3 LPG</v>
      </c>
      <c r="E555" t="str">
        <f t="shared" si="8"/>
        <v>TJ</v>
      </c>
      <c r="F555" s="12" t="str">
        <f>IF(B555="*","*",_xlfn.XLOOKUP($C555,'RES TECH'!$M:$M,'RES TECH'!$R:$R))</f>
        <v>MW</v>
      </c>
    </row>
    <row r="556" spans="2:6" x14ac:dyDescent="0.25">
      <c r="B556" t="str">
        <f>IF('RES TECH'!N554=1,"PRE","*")</f>
        <v>*</v>
      </c>
      <c r="C556" t="str">
        <f>'RES TECH'!M554</f>
        <v>RESHOULMOldWH4LPG20</v>
      </c>
      <c r="D556" t="str">
        <f>_xlfn.XLOOKUP($C556,'RES TECH'!$M:$M,'RES TECH'!$A:$A)&amp;" "&amp;_xlfn.XLOOKUP($C556,'RES TECH'!$M:$M,'RES TECH'!$B:$B)&amp;" "&amp;_xlfn.XLOOKUP($C556,'RES TECH'!$M:$M,'RES TECH'!$C:$C)&amp;" "&amp;_xlfn.XLOOKUP($C556,'RES TECH'!$M:$M,'RES TECH'!$D:$D)&amp;" "&amp;_xlfn.XLOOKUP($C556,'RES TECH'!$M:$M,'RES TECH'!$E:$E)&amp;" "&amp;_xlfn.XLOOKUP($C556,'RES TECH'!$M:$M,'RES TECH'!$F:$F)&amp;" "&amp;_xlfn.XLOOKUP($C556,'RES TECH'!$M:$M,'RES TECH'!$G:$G)&amp;" "&amp;_xlfn.XLOOKUP($C556,'RES TECH'!$M:$M,'RES TECH'!$H:$H)</f>
        <v>Residential House Lower-middle Income Old Water heating  4 LPG</v>
      </c>
      <c r="E556" t="str">
        <f t="shared" si="8"/>
        <v>*</v>
      </c>
      <c r="F556" s="12" t="str">
        <f>IF(B556="*","*",_xlfn.XLOOKUP($C556,'RES TECH'!$M:$M,'RES TECH'!$R:$R))</f>
        <v>*</v>
      </c>
    </row>
    <row r="557" spans="2:6" x14ac:dyDescent="0.25">
      <c r="B557" t="str">
        <f>IF('RES TECH'!N555=1,"PRE","*")</f>
        <v>PRE</v>
      </c>
      <c r="C557" t="str">
        <f>'RES TECH'!M555</f>
        <v>RESHOULMOldWH4LPG20</v>
      </c>
      <c r="D557" t="str">
        <f>_xlfn.XLOOKUP($C557,'RES TECH'!$M:$M,'RES TECH'!$A:$A)&amp;" "&amp;_xlfn.XLOOKUP($C557,'RES TECH'!$M:$M,'RES TECH'!$B:$B)&amp;" "&amp;_xlfn.XLOOKUP($C557,'RES TECH'!$M:$M,'RES TECH'!$C:$C)&amp;" "&amp;_xlfn.XLOOKUP($C557,'RES TECH'!$M:$M,'RES TECH'!$D:$D)&amp;" "&amp;_xlfn.XLOOKUP($C557,'RES TECH'!$M:$M,'RES TECH'!$E:$E)&amp;" "&amp;_xlfn.XLOOKUP($C557,'RES TECH'!$M:$M,'RES TECH'!$F:$F)&amp;" "&amp;_xlfn.XLOOKUP($C557,'RES TECH'!$M:$M,'RES TECH'!$G:$G)&amp;" "&amp;_xlfn.XLOOKUP($C557,'RES TECH'!$M:$M,'RES TECH'!$H:$H)</f>
        <v>Residential House Lower-middle Income Old Water heating  4 LPG</v>
      </c>
      <c r="E557" t="str">
        <f t="shared" si="8"/>
        <v>TJ</v>
      </c>
      <c r="F557" s="12" t="str">
        <f>IF(B557="*","*",_xlfn.XLOOKUP($C557,'RES TECH'!$M:$M,'RES TECH'!$R:$R))</f>
        <v>MW</v>
      </c>
    </row>
    <row r="558" spans="2:6" x14ac:dyDescent="0.25">
      <c r="B558" t="str">
        <f>IF('RES TECH'!N556=1,"PRE","*")</f>
        <v>*</v>
      </c>
      <c r="C558" t="str">
        <f>'RES TECH'!M556</f>
        <v>RESHOULMOldWH2SOL20</v>
      </c>
      <c r="D558" t="str">
        <f>_xlfn.XLOOKUP($C558,'RES TECH'!$M:$M,'RES TECH'!$A:$A)&amp;" "&amp;_xlfn.XLOOKUP($C558,'RES TECH'!$M:$M,'RES TECH'!$B:$B)&amp;" "&amp;_xlfn.XLOOKUP($C558,'RES TECH'!$M:$M,'RES TECH'!$C:$C)&amp;" "&amp;_xlfn.XLOOKUP($C558,'RES TECH'!$M:$M,'RES TECH'!$D:$D)&amp;" "&amp;_xlfn.XLOOKUP($C558,'RES TECH'!$M:$M,'RES TECH'!$E:$E)&amp;" "&amp;_xlfn.XLOOKUP($C558,'RES TECH'!$M:$M,'RES TECH'!$F:$F)&amp;" "&amp;_xlfn.XLOOKUP($C558,'RES TECH'!$M:$M,'RES TECH'!$G:$G)&amp;" "&amp;_xlfn.XLOOKUP($C558,'RES TECH'!$M:$M,'RES TECH'!$H:$H)</f>
        <v>Residential House Lower-middle Income Old Water heating  2 Solar</v>
      </c>
      <c r="E558" t="str">
        <f t="shared" si="8"/>
        <v>*</v>
      </c>
      <c r="F558" s="12" t="str">
        <f>IF(B558="*","*",_xlfn.XLOOKUP($C558,'RES TECH'!$M:$M,'RES TECH'!$R:$R))</f>
        <v>*</v>
      </c>
    </row>
    <row r="559" spans="2:6" x14ac:dyDescent="0.25">
      <c r="B559" t="str">
        <f>IF('RES TECH'!N557=1,"PRE","*")</f>
        <v>PRE</v>
      </c>
      <c r="C559" t="str">
        <f>'RES TECH'!M557</f>
        <v>RESHOULMOldWH2SOL20</v>
      </c>
      <c r="D559" t="str">
        <f>_xlfn.XLOOKUP($C559,'RES TECH'!$M:$M,'RES TECH'!$A:$A)&amp;" "&amp;_xlfn.XLOOKUP($C559,'RES TECH'!$M:$M,'RES TECH'!$B:$B)&amp;" "&amp;_xlfn.XLOOKUP($C559,'RES TECH'!$M:$M,'RES TECH'!$C:$C)&amp;" "&amp;_xlfn.XLOOKUP($C559,'RES TECH'!$M:$M,'RES TECH'!$D:$D)&amp;" "&amp;_xlfn.XLOOKUP($C559,'RES TECH'!$M:$M,'RES TECH'!$E:$E)&amp;" "&amp;_xlfn.XLOOKUP($C559,'RES TECH'!$M:$M,'RES TECH'!$F:$F)&amp;" "&amp;_xlfn.XLOOKUP($C559,'RES TECH'!$M:$M,'RES TECH'!$G:$G)&amp;" "&amp;_xlfn.XLOOKUP($C559,'RES TECH'!$M:$M,'RES TECH'!$H:$H)</f>
        <v>Residential House Lower-middle Income Old Water heating  2 Solar</v>
      </c>
      <c r="E559" t="str">
        <f t="shared" si="8"/>
        <v>TJ</v>
      </c>
      <c r="F559" s="12" t="str">
        <f>IF(B559="*","*",_xlfn.XLOOKUP($C559,'RES TECH'!$M:$M,'RES TECH'!$R:$R))</f>
        <v>MW</v>
      </c>
    </row>
    <row r="560" spans="2:6" x14ac:dyDescent="0.25">
      <c r="B560" t="str">
        <f>IF('RES TECH'!N558=1,"PRE","*")</f>
        <v>PRE</v>
      </c>
      <c r="C560" t="str">
        <f>'RES TECH'!M558</f>
        <v>RESHOULMOldWH2SOL23</v>
      </c>
      <c r="D560" t="str">
        <f>_xlfn.XLOOKUP($C560,'RES TECH'!$M:$M,'RES TECH'!$A:$A)&amp;" "&amp;_xlfn.XLOOKUP($C560,'RES TECH'!$M:$M,'RES TECH'!$B:$B)&amp;" "&amp;_xlfn.XLOOKUP($C560,'RES TECH'!$M:$M,'RES TECH'!$C:$C)&amp;" "&amp;_xlfn.XLOOKUP($C560,'RES TECH'!$M:$M,'RES TECH'!$D:$D)&amp;" "&amp;_xlfn.XLOOKUP($C560,'RES TECH'!$M:$M,'RES TECH'!$E:$E)&amp;" "&amp;_xlfn.XLOOKUP($C560,'RES TECH'!$M:$M,'RES TECH'!$F:$F)&amp;" "&amp;_xlfn.XLOOKUP($C560,'RES TECH'!$M:$M,'RES TECH'!$G:$G)&amp;" "&amp;_xlfn.XLOOKUP($C560,'RES TECH'!$M:$M,'RES TECH'!$H:$H)</f>
        <v>Residential House Lower-middle Income Old Water heating  2 Solar</v>
      </c>
      <c r="E560" t="str">
        <f t="shared" si="8"/>
        <v>TJ</v>
      </c>
      <c r="F560" s="12" t="str">
        <f>IF(B560="*","*",_xlfn.XLOOKUP($C560,'RES TECH'!$M:$M,'RES TECH'!$R:$R))</f>
        <v>MW</v>
      </c>
    </row>
    <row r="561" spans="2:6" x14ac:dyDescent="0.25">
      <c r="B561" t="str">
        <f>IF('RES TECH'!N559=1,"PRE","*")</f>
        <v>PRE</v>
      </c>
      <c r="C561" t="str">
        <f>'RES TECH'!M559</f>
        <v>RESHOULMOldWH2SOL24</v>
      </c>
      <c r="D561" t="str">
        <f>_xlfn.XLOOKUP($C561,'RES TECH'!$M:$M,'RES TECH'!$A:$A)&amp;" "&amp;_xlfn.XLOOKUP($C561,'RES TECH'!$M:$M,'RES TECH'!$B:$B)&amp;" "&amp;_xlfn.XLOOKUP($C561,'RES TECH'!$M:$M,'RES TECH'!$C:$C)&amp;" "&amp;_xlfn.XLOOKUP($C561,'RES TECH'!$M:$M,'RES TECH'!$D:$D)&amp;" "&amp;_xlfn.XLOOKUP($C561,'RES TECH'!$M:$M,'RES TECH'!$E:$E)&amp;" "&amp;_xlfn.XLOOKUP($C561,'RES TECH'!$M:$M,'RES TECH'!$F:$F)&amp;" "&amp;_xlfn.XLOOKUP($C561,'RES TECH'!$M:$M,'RES TECH'!$G:$G)&amp;" "&amp;_xlfn.XLOOKUP($C561,'RES TECH'!$M:$M,'RES TECH'!$H:$H)</f>
        <v>Residential House Lower-middle Income Old Water heating  2 Solar</v>
      </c>
      <c r="E561" t="str">
        <f t="shared" si="8"/>
        <v>TJ</v>
      </c>
      <c r="F561" s="12" t="str">
        <f>IF(B561="*","*",_xlfn.XLOOKUP($C561,'RES TECH'!$M:$M,'RES TECH'!$R:$R))</f>
        <v>MW</v>
      </c>
    </row>
    <row r="562" spans="2:6" x14ac:dyDescent="0.25">
      <c r="B562" t="str">
        <f>IF('RES TECH'!N560=1,"PRE","*")</f>
        <v>PRE</v>
      </c>
      <c r="C562" t="str">
        <f>'RES TECH'!M560</f>
        <v>RESHOULMOldSHAHP1ELC20</v>
      </c>
      <c r="D562" t="str">
        <f>_xlfn.XLOOKUP($C562,'RES TECH'!$M:$M,'RES TECH'!$A:$A)&amp;" "&amp;_xlfn.XLOOKUP($C562,'RES TECH'!$M:$M,'RES TECH'!$B:$B)&amp;" "&amp;_xlfn.XLOOKUP($C562,'RES TECH'!$M:$M,'RES TECH'!$C:$C)&amp;" "&amp;_xlfn.XLOOKUP($C562,'RES TECH'!$M:$M,'RES TECH'!$D:$D)&amp;" "&amp;_xlfn.XLOOKUP($C562,'RES TECH'!$M:$M,'RES TECH'!$E:$E)&amp;" "&amp;_xlfn.XLOOKUP($C562,'RES TECH'!$M:$M,'RES TECH'!$F:$F)&amp;" "&amp;_xlfn.XLOOKUP($C562,'RES TECH'!$M:$M,'RES TECH'!$G:$G)&amp;" "&amp;_xlfn.XLOOKUP($C562,'RES TECH'!$M:$M,'RES TECH'!$H:$H)</f>
        <v>Residential House Lower-middle Income Old Space heating Air HP 1 Electricity</v>
      </c>
      <c r="E562" t="str">
        <f t="shared" si="8"/>
        <v>TJ</v>
      </c>
      <c r="F562" s="12" t="str">
        <f>IF(B562="*","*",_xlfn.XLOOKUP($C562,'RES TECH'!$M:$M,'RES TECH'!$R:$R))</f>
        <v>MW</v>
      </c>
    </row>
    <row r="563" spans="2:6" x14ac:dyDescent="0.25">
      <c r="B563" t="str">
        <f>IF('RES TECH'!N561=1,"PRE","*")</f>
        <v>PRE</v>
      </c>
      <c r="C563" t="str">
        <f>'RES TECH'!M561</f>
        <v>RESHOULMOldSHAHP1ELC23</v>
      </c>
      <c r="D563" t="str">
        <f>_xlfn.XLOOKUP($C563,'RES TECH'!$M:$M,'RES TECH'!$A:$A)&amp;" "&amp;_xlfn.XLOOKUP($C563,'RES TECH'!$M:$M,'RES TECH'!$B:$B)&amp;" "&amp;_xlfn.XLOOKUP($C563,'RES TECH'!$M:$M,'RES TECH'!$C:$C)&amp;" "&amp;_xlfn.XLOOKUP($C563,'RES TECH'!$M:$M,'RES TECH'!$D:$D)&amp;" "&amp;_xlfn.XLOOKUP($C563,'RES TECH'!$M:$M,'RES TECH'!$E:$E)&amp;" "&amp;_xlfn.XLOOKUP($C563,'RES TECH'!$M:$M,'RES TECH'!$F:$F)&amp;" "&amp;_xlfn.XLOOKUP($C563,'RES TECH'!$M:$M,'RES TECH'!$G:$G)&amp;" "&amp;_xlfn.XLOOKUP($C563,'RES TECH'!$M:$M,'RES TECH'!$H:$H)</f>
        <v>Residential House Lower-middle Income Old Space heating Air HP 1 Electricity</v>
      </c>
      <c r="E563" t="str">
        <f t="shared" si="8"/>
        <v>TJ</v>
      </c>
      <c r="F563" s="12" t="str">
        <f>IF(B563="*","*",_xlfn.XLOOKUP($C563,'RES TECH'!$M:$M,'RES TECH'!$R:$R))</f>
        <v>MW</v>
      </c>
    </row>
    <row r="564" spans="2:6" x14ac:dyDescent="0.25">
      <c r="B564" t="str">
        <f>IF('RES TECH'!N562=1,"PRE","*")</f>
        <v>PRE</v>
      </c>
      <c r="C564" t="str">
        <f>'RES TECH'!M562</f>
        <v>RESHOULMOldSHAHP2ELC20</v>
      </c>
      <c r="D564" t="str">
        <f>_xlfn.XLOOKUP($C564,'RES TECH'!$M:$M,'RES TECH'!$A:$A)&amp;" "&amp;_xlfn.XLOOKUP($C564,'RES TECH'!$M:$M,'RES TECH'!$B:$B)&amp;" "&amp;_xlfn.XLOOKUP($C564,'RES TECH'!$M:$M,'RES TECH'!$C:$C)&amp;" "&amp;_xlfn.XLOOKUP($C564,'RES TECH'!$M:$M,'RES TECH'!$D:$D)&amp;" "&amp;_xlfn.XLOOKUP($C564,'RES TECH'!$M:$M,'RES TECH'!$E:$E)&amp;" "&amp;_xlfn.XLOOKUP($C564,'RES TECH'!$M:$M,'RES TECH'!$F:$F)&amp;" "&amp;_xlfn.XLOOKUP($C564,'RES TECH'!$M:$M,'RES TECH'!$G:$G)&amp;" "&amp;_xlfn.XLOOKUP($C564,'RES TECH'!$M:$M,'RES TECH'!$H:$H)</f>
        <v>Residential House Lower-middle Income Old Space heating Air HP 2 Electricity</v>
      </c>
      <c r="E564" t="str">
        <f t="shared" si="8"/>
        <v>TJ</v>
      </c>
      <c r="F564" s="12" t="str">
        <f>IF(B564="*","*",_xlfn.XLOOKUP($C564,'RES TECH'!$M:$M,'RES TECH'!$R:$R))</f>
        <v>MW</v>
      </c>
    </row>
    <row r="565" spans="2:6" x14ac:dyDescent="0.25">
      <c r="B565" t="str">
        <f>IF('RES TECH'!N563=1,"PRE","*")</f>
        <v>PRE</v>
      </c>
      <c r="C565" t="str">
        <f>'RES TECH'!M563</f>
        <v>RESHOULMOldSHAHP2ELC23</v>
      </c>
      <c r="D565" t="str">
        <f>_xlfn.XLOOKUP($C565,'RES TECH'!$M:$M,'RES TECH'!$A:$A)&amp;" "&amp;_xlfn.XLOOKUP($C565,'RES TECH'!$M:$M,'RES TECH'!$B:$B)&amp;" "&amp;_xlfn.XLOOKUP($C565,'RES TECH'!$M:$M,'RES TECH'!$C:$C)&amp;" "&amp;_xlfn.XLOOKUP($C565,'RES TECH'!$M:$M,'RES TECH'!$D:$D)&amp;" "&amp;_xlfn.XLOOKUP($C565,'RES TECH'!$M:$M,'RES TECH'!$E:$E)&amp;" "&amp;_xlfn.XLOOKUP($C565,'RES TECH'!$M:$M,'RES TECH'!$F:$F)&amp;" "&amp;_xlfn.XLOOKUP($C565,'RES TECH'!$M:$M,'RES TECH'!$G:$G)&amp;" "&amp;_xlfn.XLOOKUP($C565,'RES TECH'!$M:$M,'RES TECH'!$H:$H)</f>
        <v>Residential House Lower-middle Income Old Space heating Air HP 2 Electricity</v>
      </c>
      <c r="E565" t="str">
        <f t="shared" si="8"/>
        <v>TJ</v>
      </c>
      <c r="F565" s="12" t="str">
        <f>IF(B565="*","*",_xlfn.XLOOKUP($C565,'RES TECH'!$M:$M,'RES TECH'!$R:$R))</f>
        <v>MW</v>
      </c>
    </row>
    <row r="566" spans="2:6" x14ac:dyDescent="0.25">
      <c r="B566" t="str">
        <f>IF('RES TECH'!N564=1,"PRE","*")</f>
        <v>PRE</v>
      </c>
      <c r="C566" t="str">
        <f>'RES TECH'!M564</f>
        <v>RESHOULMOldSHAHP3ELC20</v>
      </c>
      <c r="D566" t="str">
        <f>_xlfn.XLOOKUP($C566,'RES TECH'!$M:$M,'RES TECH'!$A:$A)&amp;" "&amp;_xlfn.XLOOKUP($C566,'RES TECH'!$M:$M,'RES TECH'!$B:$B)&amp;" "&amp;_xlfn.XLOOKUP($C566,'RES TECH'!$M:$M,'RES TECH'!$C:$C)&amp;" "&amp;_xlfn.XLOOKUP($C566,'RES TECH'!$M:$M,'RES TECH'!$D:$D)&amp;" "&amp;_xlfn.XLOOKUP($C566,'RES TECH'!$M:$M,'RES TECH'!$E:$E)&amp;" "&amp;_xlfn.XLOOKUP($C566,'RES TECH'!$M:$M,'RES TECH'!$F:$F)&amp;" "&amp;_xlfn.XLOOKUP($C566,'RES TECH'!$M:$M,'RES TECH'!$G:$G)&amp;" "&amp;_xlfn.XLOOKUP($C566,'RES TECH'!$M:$M,'RES TECH'!$H:$H)</f>
        <v>Residential House Lower-middle Income Old Space heating Air HP 3 Electricity</v>
      </c>
      <c r="E566" t="str">
        <f t="shared" si="8"/>
        <v>TJ</v>
      </c>
      <c r="F566" s="12" t="str">
        <f>IF(B566="*","*",_xlfn.XLOOKUP($C566,'RES TECH'!$M:$M,'RES TECH'!$R:$R))</f>
        <v>MW</v>
      </c>
    </row>
    <row r="567" spans="2:6" x14ac:dyDescent="0.25">
      <c r="B567" t="str">
        <f>IF('RES TECH'!N565=1,"PRE","*")</f>
        <v>PRE</v>
      </c>
      <c r="C567" t="str">
        <f>'RES TECH'!M565</f>
        <v>RESHOULMOldSHAHP3ELC22</v>
      </c>
      <c r="D567" t="str">
        <f>_xlfn.XLOOKUP($C567,'RES TECH'!$M:$M,'RES TECH'!$A:$A)&amp;" "&amp;_xlfn.XLOOKUP($C567,'RES TECH'!$M:$M,'RES TECH'!$B:$B)&amp;" "&amp;_xlfn.XLOOKUP($C567,'RES TECH'!$M:$M,'RES TECH'!$C:$C)&amp;" "&amp;_xlfn.XLOOKUP($C567,'RES TECH'!$M:$M,'RES TECH'!$D:$D)&amp;" "&amp;_xlfn.XLOOKUP($C567,'RES TECH'!$M:$M,'RES TECH'!$E:$E)&amp;" "&amp;_xlfn.XLOOKUP($C567,'RES TECH'!$M:$M,'RES TECH'!$F:$F)&amp;" "&amp;_xlfn.XLOOKUP($C567,'RES TECH'!$M:$M,'RES TECH'!$G:$G)&amp;" "&amp;_xlfn.XLOOKUP($C567,'RES TECH'!$M:$M,'RES TECH'!$H:$H)</f>
        <v>Residential House Lower-middle Income Old Space heating Air HP 3 Electricity</v>
      </c>
      <c r="E567" t="str">
        <f t="shared" si="8"/>
        <v>TJ</v>
      </c>
      <c r="F567" s="12" t="str">
        <f>IF(B567="*","*",_xlfn.XLOOKUP($C567,'RES TECH'!$M:$M,'RES TECH'!$R:$R))</f>
        <v>MW</v>
      </c>
    </row>
    <row r="568" spans="2:6" x14ac:dyDescent="0.25">
      <c r="B568" t="str">
        <f>IF('RES TECH'!N566=1,"PRE","*")</f>
        <v>PRE</v>
      </c>
      <c r="C568" t="str">
        <f>'RES TECH'!M566</f>
        <v>RESHOULMOldSHAHP3ELC23</v>
      </c>
      <c r="D568" t="str">
        <f>_xlfn.XLOOKUP($C568,'RES TECH'!$M:$M,'RES TECH'!$A:$A)&amp;" "&amp;_xlfn.XLOOKUP($C568,'RES TECH'!$M:$M,'RES TECH'!$B:$B)&amp;" "&amp;_xlfn.XLOOKUP($C568,'RES TECH'!$M:$M,'RES TECH'!$C:$C)&amp;" "&amp;_xlfn.XLOOKUP($C568,'RES TECH'!$M:$M,'RES TECH'!$D:$D)&amp;" "&amp;_xlfn.XLOOKUP($C568,'RES TECH'!$M:$M,'RES TECH'!$E:$E)&amp;" "&amp;_xlfn.XLOOKUP($C568,'RES TECH'!$M:$M,'RES TECH'!$F:$F)&amp;" "&amp;_xlfn.XLOOKUP($C568,'RES TECH'!$M:$M,'RES TECH'!$G:$G)&amp;" "&amp;_xlfn.XLOOKUP($C568,'RES TECH'!$M:$M,'RES TECH'!$H:$H)</f>
        <v>Residential House Lower-middle Income Old Space heating Air HP 3 Electricity</v>
      </c>
      <c r="E568" t="str">
        <f t="shared" si="8"/>
        <v>TJ</v>
      </c>
      <c r="F568" s="12" t="str">
        <f>IF(B568="*","*",_xlfn.XLOOKUP($C568,'RES TECH'!$M:$M,'RES TECH'!$R:$R))</f>
        <v>MW</v>
      </c>
    </row>
    <row r="569" spans="2:6" x14ac:dyDescent="0.25">
      <c r="B569" t="str">
        <f>IF('RES TECH'!N567=1,"PRE","*")</f>
        <v>PRE</v>
      </c>
      <c r="C569" t="str">
        <f>'RES TECH'!M567</f>
        <v>RESHOULMOldSHAHP4ELC20</v>
      </c>
      <c r="D569" t="str">
        <f>_xlfn.XLOOKUP($C569,'RES TECH'!$M:$M,'RES TECH'!$A:$A)&amp;" "&amp;_xlfn.XLOOKUP($C569,'RES TECH'!$M:$M,'RES TECH'!$B:$B)&amp;" "&amp;_xlfn.XLOOKUP($C569,'RES TECH'!$M:$M,'RES TECH'!$C:$C)&amp;" "&amp;_xlfn.XLOOKUP($C569,'RES TECH'!$M:$M,'RES TECH'!$D:$D)&amp;" "&amp;_xlfn.XLOOKUP($C569,'RES TECH'!$M:$M,'RES TECH'!$E:$E)&amp;" "&amp;_xlfn.XLOOKUP($C569,'RES TECH'!$M:$M,'RES TECH'!$F:$F)&amp;" "&amp;_xlfn.XLOOKUP($C569,'RES TECH'!$M:$M,'RES TECH'!$G:$G)&amp;" "&amp;_xlfn.XLOOKUP($C569,'RES TECH'!$M:$M,'RES TECH'!$H:$H)</f>
        <v>Residential House Lower-middle Income Old Space heating Air HP 4 Electricity</v>
      </c>
      <c r="E569" t="str">
        <f t="shared" si="8"/>
        <v>TJ</v>
      </c>
      <c r="F569" s="12" t="str">
        <f>IF(B569="*","*",_xlfn.XLOOKUP($C569,'RES TECH'!$M:$M,'RES TECH'!$R:$R))</f>
        <v>MW</v>
      </c>
    </row>
    <row r="570" spans="2:6" x14ac:dyDescent="0.25">
      <c r="B570" t="str">
        <f>IF('RES TECH'!N568=1,"PRE","*")</f>
        <v>PRE</v>
      </c>
      <c r="C570" t="str">
        <f>'RES TECH'!M568</f>
        <v>RESHOULMOldSHAHP4ELC22</v>
      </c>
      <c r="D570" t="str">
        <f>_xlfn.XLOOKUP($C570,'RES TECH'!$M:$M,'RES TECH'!$A:$A)&amp;" "&amp;_xlfn.XLOOKUP($C570,'RES TECH'!$M:$M,'RES TECH'!$B:$B)&amp;" "&amp;_xlfn.XLOOKUP($C570,'RES TECH'!$M:$M,'RES TECH'!$C:$C)&amp;" "&amp;_xlfn.XLOOKUP($C570,'RES TECH'!$M:$M,'RES TECH'!$D:$D)&amp;" "&amp;_xlfn.XLOOKUP($C570,'RES TECH'!$M:$M,'RES TECH'!$E:$E)&amp;" "&amp;_xlfn.XLOOKUP($C570,'RES TECH'!$M:$M,'RES TECH'!$F:$F)&amp;" "&amp;_xlfn.XLOOKUP($C570,'RES TECH'!$M:$M,'RES TECH'!$G:$G)&amp;" "&amp;_xlfn.XLOOKUP($C570,'RES TECH'!$M:$M,'RES TECH'!$H:$H)</f>
        <v>Residential House Lower-middle Income Old Space heating Air HP 4 Electricity</v>
      </c>
      <c r="E570" t="str">
        <f t="shared" si="8"/>
        <v>TJ</v>
      </c>
      <c r="F570" s="12" t="str">
        <f>IF(B570="*","*",_xlfn.XLOOKUP($C570,'RES TECH'!$M:$M,'RES TECH'!$R:$R))</f>
        <v>MW</v>
      </c>
    </row>
    <row r="571" spans="2:6" x14ac:dyDescent="0.25">
      <c r="B571" t="str">
        <f>IF('RES TECH'!N569=1,"PRE","*")</f>
        <v>PRE</v>
      </c>
      <c r="C571" t="str">
        <f>'RES TECH'!M569</f>
        <v>RESHOULMOldSHGHP1ELC20</v>
      </c>
      <c r="D571" t="str">
        <f>_xlfn.XLOOKUP($C571,'RES TECH'!$M:$M,'RES TECH'!$A:$A)&amp;" "&amp;_xlfn.XLOOKUP($C571,'RES TECH'!$M:$M,'RES TECH'!$B:$B)&amp;" "&amp;_xlfn.XLOOKUP($C571,'RES TECH'!$M:$M,'RES TECH'!$C:$C)&amp;" "&amp;_xlfn.XLOOKUP($C571,'RES TECH'!$M:$M,'RES TECH'!$D:$D)&amp;" "&amp;_xlfn.XLOOKUP($C571,'RES TECH'!$M:$M,'RES TECH'!$E:$E)&amp;" "&amp;_xlfn.XLOOKUP($C571,'RES TECH'!$M:$M,'RES TECH'!$F:$F)&amp;" "&amp;_xlfn.XLOOKUP($C571,'RES TECH'!$M:$M,'RES TECH'!$G:$G)&amp;" "&amp;_xlfn.XLOOKUP($C571,'RES TECH'!$M:$M,'RES TECH'!$H:$H)</f>
        <v>Residential House Lower-middle Income Old Space heating Geothermal HP 1 Electricity</v>
      </c>
      <c r="E571" t="str">
        <f t="shared" si="8"/>
        <v>TJ</v>
      </c>
      <c r="F571" s="12" t="str">
        <f>IF(B571="*","*",_xlfn.XLOOKUP($C571,'RES TECH'!$M:$M,'RES TECH'!$R:$R))</f>
        <v>MW</v>
      </c>
    </row>
    <row r="572" spans="2:6" x14ac:dyDescent="0.25">
      <c r="B572" t="str">
        <f>IF('RES TECH'!N570=1,"PRE","*")</f>
        <v>PRE</v>
      </c>
      <c r="C572" t="str">
        <f>'RES TECH'!M570</f>
        <v>RESHOULMOldSHGHP2ELC20</v>
      </c>
      <c r="D572" t="str">
        <f>_xlfn.XLOOKUP($C572,'RES TECH'!$M:$M,'RES TECH'!$A:$A)&amp;" "&amp;_xlfn.XLOOKUP($C572,'RES TECH'!$M:$M,'RES TECH'!$B:$B)&amp;" "&amp;_xlfn.XLOOKUP($C572,'RES TECH'!$M:$M,'RES TECH'!$C:$C)&amp;" "&amp;_xlfn.XLOOKUP($C572,'RES TECH'!$M:$M,'RES TECH'!$D:$D)&amp;" "&amp;_xlfn.XLOOKUP($C572,'RES TECH'!$M:$M,'RES TECH'!$E:$E)&amp;" "&amp;_xlfn.XLOOKUP($C572,'RES TECH'!$M:$M,'RES TECH'!$F:$F)&amp;" "&amp;_xlfn.XLOOKUP($C572,'RES TECH'!$M:$M,'RES TECH'!$G:$G)&amp;" "&amp;_xlfn.XLOOKUP($C572,'RES TECH'!$M:$M,'RES TECH'!$H:$H)</f>
        <v>Residential House Lower-middle Income Old Space heating Geothermal HP 2 Electricity</v>
      </c>
      <c r="E572" t="str">
        <f t="shared" si="8"/>
        <v>TJ</v>
      </c>
      <c r="F572" s="12" t="str">
        <f>IF(B572="*","*",_xlfn.XLOOKUP($C572,'RES TECH'!$M:$M,'RES TECH'!$R:$R))</f>
        <v>MW</v>
      </c>
    </row>
    <row r="573" spans="2:6" x14ac:dyDescent="0.25">
      <c r="B573" t="str">
        <f>IF('RES TECH'!N571=1,"PRE","*")</f>
        <v>*</v>
      </c>
      <c r="C573" t="str">
        <f>'RES TECH'!M571</f>
        <v>RESHOULMOldSHGHP3ELC20</v>
      </c>
      <c r="D573" t="str">
        <f>_xlfn.XLOOKUP($C573,'RES TECH'!$M:$M,'RES TECH'!$A:$A)&amp;" "&amp;_xlfn.XLOOKUP($C573,'RES TECH'!$M:$M,'RES TECH'!$B:$B)&amp;" "&amp;_xlfn.XLOOKUP($C573,'RES TECH'!$M:$M,'RES TECH'!$C:$C)&amp;" "&amp;_xlfn.XLOOKUP($C573,'RES TECH'!$M:$M,'RES TECH'!$D:$D)&amp;" "&amp;_xlfn.XLOOKUP($C573,'RES TECH'!$M:$M,'RES TECH'!$E:$E)&amp;" "&amp;_xlfn.XLOOKUP($C573,'RES TECH'!$M:$M,'RES TECH'!$F:$F)&amp;" "&amp;_xlfn.XLOOKUP($C573,'RES TECH'!$M:$M,'RES TECH'!$G:$G)&amp;" "&amp;_xlfn.XLOOKUP($C573,'RES TECH'!$M:$M,'RES TECH'!$H:$H)</f>
        <v>Residential House Lower-middle Income Old Space heating Geothermal HP 3 Electricity</v>
      </c>
      <c r="E573" t="str">
        <f t="shared" si="8"/>
        <v>*</v>
      </c>
      <c r="F573" s="12" t="str">
        <f>IF(B573="*","*",_xlfn.XLOOKUP($C573,'RES TECH'!$M:$M,'RES TECH'!$R:$R))</f>
        <v>*</v>
      </c>
    </row>
    <row r="574" spans="2:6" x14ac:dyDescent="0.25">
      <c r="B574" t="str">
        <f>IF('RES TECH'!N572=1,"PRE","*")</f>
        <v>PRE</v>
      </c>
      <c r="C574" t="str">
        <f>'RES TECH'!M572</f>
        <v>RESHOULMOldSHGHP3ELC20</v>
      </c>
      <c r="D574" t="str">
        <f>_xlfn.XLOOKUP($C574,'RES TECH'!$M:$M,'RES TECH'!$A:$A)&amp;" "&amp;_xlfn.XLOOKUP($C574,'RES TECH'!$M:$M,'RES TECH'!$B:$B)&amp;" "&amp;_xlfn.XLOOKUP($C574,'RES TECH'!$M:$M,'RES TECH'!$C:$C)&amp;" "&amp;_xlfn.XLOOKUP($C574,'RES TECH'!$M:$M,'RES TECH'!$D:$D)&amp;" "&amp;_xlfn.XLOOKUP($C574,'RES TECH'!$M:$M,'RES TECH'!$E:$E)&amp;" "&amp;_xlfn.XLOOKUP($C574,'RES TECH'!$M:$M,'RES TECH'!$F:$F)&amp;" "&amp;_xlfn.XLOOKUP($C574,'RES TECH'!$M:$M,'RES TECH'!$G:$G)&amp;" "&amp;_xlfn.XLOOKUP($C574,'RES TECH'!$M:$M,'RES TECH'!$H:$H)</f>
        <v>Residential House Lower-middle Income Old Space heating Geothermal HP 3 Electricity</v>
      </c>
      <c r="E574" t="str">
        <f t="shared" si="8"/>
        <v>TJ</v>
      </c>
      <c r="F574" s="12" t="str">
        <f>IF(B574="*","*",_xlfn.XLOOKUP($C574,'RES TECH'!$M:$M,'RES TECH'!$R:$R))</f>
        <v>MW</v>
      </c>
    </row>
    <row r="575" spans="2:6" x14ac:dyDescent="0.25">
      <c r="B575" t="str">
        <f>IF('RES TECH'!N573=1,"PRE","*")</f>
        <v>PRE</v>
      </c>
      <c r="C575" t="str">
        <f>'RES TECH'!M573</f>
        <v>RESHOULMOldSHGHP3ELC22</v>
      </c>
      <c r="D575" t="str">
        <f>_xlfn.XLOOKUP($C575,'RES TECH'!$M:$M,'RES TECH'!$A:$A)&amp;" "&amp;_xlfn.XLOOKUP($C575,'RES TECH'!$M:$M,'RES TECH'!$B:$B)&amp;" "&amp;_xlfn.XLOOKUP($C575,'RES TECH'!$M:$M,'RES TECH'!$C:$C)&amp;" "&amp;_xlfn.XLOOKUP($C575,'RES TECH'!$M:$M,'RES TECH'!$D:$D)&amp;" "&amp;_xlfn.XLOOKUP($C575,'RES TECH'!$M:$M,'RES TECH'!$E:$E)&amp;" "&amp;_xlfn.XLOOKUP($C575,'RES TECH'!$M:$M,'RES TECH'!$F:$F)&amp;" "&amp;_xlfn.XLOOKUP($C575,'RES TECH'!$M:$M,'RES TECH'!$G:$G)&amp;" "&amp;_xlfn.XLOOKUP($C575,'RES TECH'!$M:$M,'RES TECH'!$H:$H)</f>
        <v>Residential House Lower-middle Income Old Space heating Geothermal HP 3 Electricity</v>
      </c>
      <c r="E575" t="str">
        <f t="shared" si="8"/>
        <v>TJ</v>
      </c>
      <c r="F575" s="12" t="str">
        <f>IF(B575="*","*",_xlfn.XLOOKUP($C575,'RES TECH'!$M:$M,'RES TECH'!$R:$R))</f>
        <v>MW</v>
      </c>
    </row>
    <row r="576" spans="2:6" x14ac:dyDescent="0.25">
      <c r="B576" t="str">
        <f>IF('RES TECH'!N574=1,"PRE","*")</f>
        <v>PRE</v>
      </c>
      <c r="C576" t="str">
        <f>'RES TECH'!M574</f>
        <v>RESHOULMOldSHGHP3ELC23</v>
      </c>
      <c r="D576" t="str">
        <f>_xlfn.XLOOKUP($C576,'RES TECH'!$M:$M,'RES TECH'!$A:$A)&amp;" "&amp;_xlfn.XLOOKUP($C576,'RES TECH'!$M:$M,'RES TECH'!$B:$B)&amp;" "&amp;_xlfn.XLOOKUP($C576,'RES TECH'!$M:$M,'RES TECH'!$C:$C)&amp;" "&amp;_xlfn.XLOOKUP($C576,'RES TECH'!$M:$M,'RES TECH'!$D:$D)&amp;" "&amp;_xlfn.XLOOKUP($C576,'RES TECH'!$M:$M,'RES TECH'!$E:$E)&amp;" "&amp;_xlfn.XLOOKUP($C576,'RES TECH'!$M:$M,'RES TECH'!$F:$F)&amp;" "&amp;_xlfn.XLOOKUP($C576,'RES TECH'!$M:$M,'RES TECH'!$G:$G)&amp;" "&amp;_xlfn.XLOOKUP($C576,'RES TECH'!$M:$M,'RES TECH'!$H:$H)</f>
        <v>Residential House Lower-middle Income Old Space heating Geothermal HP 3 Electricity</v>
      </c>
      <c r="E576" t="str">
        <f t="shared" si="8"/>
        <v>TJ</v>
      </c>
      <c r="F576" s="12" t="str">
        <f>IF(B576="*","*",_xlfn.XLOOKUP($C576,'RES TECH'!$M:$M,'RES TECH'!$R:$R))</f>
        <v>MW</v>
      </c>
    </row>
    <row r="577" spans="2:6" x14ac:dyDescent="0.25">
      <c r="B577" t="str">
        <f>IF('RES TECH'!N575=1,"PRE","*")</f>
        <v>PRE</v>
      </c>
      <c r="C577" t="str">
        <f>'RES TECH'!M575</f>
        <v>RESHOULMOldSHGHP3ELC24</v>
      </c>
      <c r="D577" t="str">
        <f>_xlfn.XLOOKUP($C577,'RES TECH'!$M:$M,'RES TECH'!$A:$A)&amp;" "&amp;_xlfn.XLOOKUP($C577,'RES TECH'!$M:$M,'RES TECH'!$B:$B)&amp;" "&amp;_xlfn.XLOOKUP($C577,'RES TECH'!$M:$M,'RES TECH'!$C:$C)&amp;" "&amp;_xlfn.XLOOKUP($C577,'RES TECH'!$M:$M,'RES TECH'!$D:$D)&amp;" "&amp;_xlfn.XLOOKUP($C577,'RES TECH'!$M:$M,'RES TECH'!$E:$E)&amp;" "&amp;_xlfn.XLOOKUP($C577,'RES TECH'!$M:$M,'RES TECH'!$F:$F)&amp;" "&amp;_xlfn.XLOOKUP($C577,'RES TECH'!$M:$M,'RES TECH'!$G:$G)&amp;" "&amp;_xlfn.XLOOKUP($C577,'RES TECH'!$M:$M,'RES TECH'!$H:$H)</f>
        <v>Residential House Lower-middle Income Old Space heating Geothermal HP 3 Electricity</v>
      </c>
      <c r="E577" t="str">
        <f t="shared" si="8"/>
        <v>TJ</v>
      </c>
      <c r="F577" s="12" t="str">
        <f>IF(B577="*","*",_xlfn.XLOOKUP($C577,'RES TECH'!$M:$M,'RES TECH'!$R:$R))</f>
        <v>MW</v>
      </c>
    </row>
    <row r="578" spans="2:6" x14ac:dyDescent="0.25">
      <c r="B578" t="str">
        <f>IF('RES TECH'!N576=1,"PRE","*")</f>
        <v>*</v>
      </c>
      <c r="C578" t="str">
        <f>'RES TECH'!M576</f>
        <v>RESHOULMOldSHGHP4ELC20</v>
      </c>
      <c r="D578" t="str">
        <f>_xlfn.XLOOKUP($C578,'RES TECH'!$M:$M,'RES TECH'!$A:$A)&amp;" "&amp;_xlfn.XLOOKUP($C578,'RES TECH'!$M:$M,'RES TECH'!$B:$B)&amp;" "&amp;_xlfn.XLOOKUP($C578,'RES TECH'!$M:$M,'RES TECH'!$C:$C)&amp;" "&amp;_xlfn.XLOOKUP($C578,'RES TECH'!$M:$M,'RES TECH'!$D:$D)&amp;" "&amp;_xlfn.XLOOKUP($C578,'RES TECH'!$M:$M,'RES TECH'!$E:$E)&amp;" "&amp;_xlfn.XLOOKUP($C578,'RES TECH'!$M:$M,'RES TECH'!$F:$F)&amp;" "&amp;_xlfn.XLOOKUP($C578,'RES TECH'!$M:$M,'RES TECH'!$G:$G)&amp;" "&amp;_xlfn.XLOOKUP($C578,'RES TECH'!$M:$M,'RES TECH'!$H:$H)</f>
        <v>Residential House Lower-middle Income Old Space heating Geothermal HP 4 Electricity</v>
      </c>
      <c r="E578" t="str">
        <f t="shared" si="8"/>
        <v>*</v>
      </c>
      <c r="F578" s="12" t="str">
        <f>IF(B578="*","*",_xlfn.XLOOKUP($C578,'RES TECH'!$M:$M,'RES TECH'!$R:$R))</f>
        <v>*</v>
      </c>
    </row>
    <row r="579" spans="2:6" x14ac:dyDescent="0.25">
      <c r="B579" t="str">
        <f>IF('RES TECH'!N577=1,"PRE","*")</f>
        <v>PRE</v>
      </c>
      <c r="C579" t="str">
        <f>'RES TECH'!M577</f>
        <v>RESHOULMOldSHGHP4ELC20</v>
      </c>
      <c r="D579" t="str">
        <f>_xlfn.XLOOKUP($C579,'RES TECH'!$M:$M,'RES TECH'!$A:$A)&amp;" "&amp;_xlfn.XLOOKUP($C579,'RES TECH'!$M:$M,'RES TECH'!$B:$B)&amp;" "&amp;_xlfn.XLOOKUP($C579,'RES TECH'!$M:$M,'RES TECH'!$C:$C)&amp;" "&amp;_xlfn.XLOOKUP($C579,'RES TECH'!$M:$M,'RES TECH'!$D:$D)&amp;" "&amp;_xlfn.XLOOKUP($C579,'RES TECH'!$M:$M,'RES TECH'!$E:$E)&amp;" "&amp;_xlfn.XLOOKUP($C579,'RES TECH'!$M:$M,'RES TECH'!$F:$F)&amp;" "&amp;_xlfn.XLOOKUP($C579,'RES TECH'!$M:$M,'RES TECH'!$G:$G)&amp;" "&amp;_xlfn.XLOOKUP($C579,'RES TECH'!$M:$M,'RES TECH'!$H:$H)</f>
        <v>Residential House Lower-middle Income Old Space heating Geothermal HP 4 Electricity</v>
      </c>
      <c r="E579" t="str">
        <f t="shared" si="8"/>
        <v>TJ</v>
      </c>
      <c r="F579" s="12" t="str">
        <f>IF(B579="*","*",_xlfn.XLOOKUP($C579,'RES TECH'!$M:$M,'RES TECH'!$R:$R))</f>
        <v>MW</v>
      </c>
    </row>
    <row r="580" spans="2:6" x14ac:dyDescent="0.25">
      <c r="B580" t="str">
        <f>IF('RES TECH'!N578=1,"PRE","*")</f>
        <v>PRE</v>
      </c>
      <c r="C580" t="str">
        <f>'RES TECH'!M578</f>
        <v>RESHOULMOldSHGHP4ELC22</v>
      </c>
      <c r="D580" t="str">
        <f>_xlfn.XLOOKUP($C580,'RES TECH'!$M:$M,'RES TECH'!$A:$A)&amp;" "&amp;_xlfn.XLOOKUP($C580,'RES TECH'!$M:$M,'RES TECH'!$B:$B)&amp;" "&amp;_xlfn.XLOOKUP($C580,'RES TECH'!$M:$M,'RES TECH'!$C:$C)&amp;" "&amp;_xlfn.XLOOKUP($C580,'RES TECH'!$M:$M,'RES TECH'!$D:$D)&amp;" "&amp;_xlfn.XLOOKUP($C580,'RES TECH'!$M:$M,'RES TECH'!$E:$E)&amp;" "&amp;_xlfn.XLOOKUP($C580,'RES TECH'!$M:$M,'RES TECH'!$F:$F)&amp;" "&amp;_xlfn.XLOOKUP($C580,'RES TECH'!$M:$M,'RES TECH'!$G:$G)&amp;" "&amp;_xlfn.XLOOKUP($C580,'RES TECH'!$M:$M,'RES TECH'!$H:$H)</f>
        <v>Residential House Lower-middle Income Old Space heating Geothermal HP 4 Electricity</v>
      </c>
      <c r="E580" t="str">
        <f t="shared" si="8"/>
        <v>TJ</v>
      </c>
      <c r="F580" s="12" t="str">
        <f>IF(B580="*","*",_xlfn.XLOOKUP($C580,'RES TECH'!$M:$M,'RES TECH'!$R:$R))</f>
        <v>MW</v>
      </c>
    </row>
    <row r="581" spans="2:6" x14ac:dyDescent="0.25">
      <c r="B581" t="str">
        <f>IF('RES TECH'!N579=1,"PRE","*")</f>
        <v>PRE</v>
      </c>
      <c r="C581" t="str">
        <f>'RES TECH'!M579</f>
        <v>RESHOULMOldSHGHP4ELC23</v>
      </c>
      <c r="D581" t="str">
        <f>_xlfn.XLOOKUP($C581,'RES TECH'!$M:$M,'RES TECH'!$A:$A)&amp;" "&amp;_xlfn.XLOOKUP($C581,'RES TECH'!$M:$M,'RES TECH'!$B:$B)&amp;" "&amp;_xlfn.XLOOKUP($C581,'RES TECH'!$M:$M,'RES TECH'!$C:$C)&amp;" "&amp;_xlfn.XLOOKUP($C581,'RES TECH'!$M:$M,'RES TECH'!$D:$D)&amp;" "&amp;_xlfn.XLOOKUP($C581,'RES TECH'!$M:$M,'RES TECH'!$E:$E)&amp;" "&amp;_xlfn.XLOOKUP($C581,'RES TECH'!$M:$M,'RES TECH'!$F:$F)&amp;" "&amp;_xlfn.XLOOKUP($C581,'RES TECH'!$M:$M,'RES TECH'!$G:$G)&amp;" "&amp;_xlfn.XLOOKUP($C581,'RES TECH'!$M:$M,'RES TECH'!$H:$H)</f>
        <v>Residential House Lower-middle Income Old Space heating Geothermal HP 4 Electricity</v>
      </c>
      <c r="E581" t="str">
        <f t="shared" ref="E581:E644" si="9">IF(F581="*","*",IF(F581="Mlma","Mlm","TJ"))</f>
        <v>TJ</v>
      </c>
      <c r="F581" s="12" t="str">
        <f>IF(B581="*","*",_xlfn.XLOOKUP($C581,'RES TECH'!$M:$M,'RES TECH'!$R:$R))</f>
        <v>MW</v>
      </c>
    </row>
    <row r="582" spans="2:6" x14ac:dyDescent="0.25">
      <c r="B582" t="str">
        <f>IF('RES TECH'!N580=1,"PRE","*")</f>
        <v>PRE</v>
      </c>
      <c r="C582" t="str">
        <f>'RES TECH'!M580</f>
        <v>RESHOULMOldSHGHP4ELC24</v>
      </c>
      <c r="D582" t="str">
        <f>_xlfn.XLOOKUP($C582,'RES TECH'!$M:$M,'RES TECH'!$A:$A)&amp;" "&amp;_xlfn.XLOOKUP($C582,'RES TECH'!$M:$M,'RES TECH'!$B:$B)&amp;" "&amp;_xlfn.XLOOKUP($C582,'RES TECH'!$M:$M,'RES TECH'!$C:$C)&amp;" "&amp;_xlfn.XLOOKUP($C582,'RES TECH'!$M:$M,'RES TECH'!$D:$D)&amp;" "&amp;_xlfn.XLOOKUP($C582,'RES TECH'!$M:$M,'RES TECH'!$E:$E)&amp;" "&amp;_xlfn.XLOOKUP($C582,'RES TECH'!$M:$M,'RES TECH'!$F:$F)&amp;" "&amp;_xlfn.XLOOKUP($C582,'RES TECH'!$M:$M,'RES TECH'!$G:$G)&amp;" "&amp;_xlfn.XLOOKUP($C582,'RES TECH'!$M:$M,'RES TECH'!$H:$H)</f>
        <v>Residential House Lower-middle Income Old Space heating Geothermal HP 4 Electricity</v>
      </c>
      <c r="E582" t="str">
        <f t="shared" si="9"/>
        <v>TJ</v>
      </c>
      <c r="F582" s="12" t="str">
        <f>IF(B582="*","*",_xlfn.XLOOKUP($C582,'RES TECH'!$M:$M,'RES TECH'!$R:$R))</f>
        <v>MW</v>
      </c>
    </row>
    <row r="583" spans="2:6" x14ac:dyDescent="0.25">
      <c r="B583" t="str">
        <f>IF('RES TECH'!N581=1,"PRE","*")</f>
        <v>PRE</v>
      </c>
      <c r="C583" t="str">
        <f>'RES TECH'!M581</f>
        <v>RESHOULMOldSHRAD2ELC20</v>
      </c>
      <c r="D583" t="str">
        <f>_xlfn.XLOOKUP($C583,'RES TECH'!$M:$M,'RES TECH'!$A:$A)&amp;" "&amp;_xlfn.XLOOKUP($C583,'RES TECH'!$M:$M,'RES TECH'!$B:$B)&amp;" "&amp;_xlfn.XLOOKUP($C583,'RES TECH'!$M:$M,'RES TECH'!$C:$C)&amp;" "&amp;_xlfn.XLOOKUP($C583,'RES TECH'!$M:$M,'RES TECH'!$D:$D)&amp;" "&amp;_xlfn.XLOOKUP($C583,'RES TECH'!$M:$M,'RES TECH'!$E:$E)&amp;" "&amp;_xlfn.XLOOKUP($C583,'RES TECH'!$M:$M,'RES TECH'!$F:$F)&amp;" "&amp;_xlfn.XLOOKUP($C583,'RES TECH'!$M:$M,'RES TECH'!$G:$G)&amp;" "&amp;_xlfn.XLOOKUP($C583,'RES TECH'!$M:$M,'RES TECH'!$H:$H)</f>
        <v>Residential House Lower-middle Income Old Space heating Radiant 2 Electricity</v>
      </c>
      <c r="E583" t="str">
        <f t="shared" si="9"/>
        <v>TJ</v>
      </c>
      <c r="F583" s="12" t="str">
        <f>IF(B583="*","*",_xlfn.XLOOKUP($C583,'RES TECH'!$M:$M,'RES TECH'!$R:$R))</f>
        <v>MW</v>
      </c>
    </row>
    <row r="584" spans="2:6" x14ac:dyDescent="0.25">
      <c r="B584" t="str">
        <f>IF('RES TECH'!N582=1,"PRE","*")</f>
        <v>PRE</v>
      </c>
      <c r="C584" t="str">
        <f>'RES TECH'!M582</f>
        <v>RESHOULMOldSHFUR1NGA20</v>
      </c>
      <c r="D584" t="str">
        <f>_xlfn.XLOOKUP($C584,'RES TECH'!$M:$M,'RES TECH'!$A:$A)&amp;" "&amp;_xlfn.XLOOKUP($C584,'RES TECH'!$M:$M,'RES TECH'!$B:$B)&amp;" "&amp;_xlfn.XLOOKUP($C584,'RES TECH'!$M:$M,'RES TECH'!$C:$C)&amp;" "&amp;_xlfn.XLOOKUP($C584,'RES TECH'!$M:$M,'RES TECH'!$D:$D)&amp;" "&amp;_xlfn.XLOOKUP($C584,'RES TECH'!$M:$M,'RES TECH'!$E:$E)&amp;" "&amp;_xlfn.XLOOKUP($C584,'RES TECH'!$M:$M,'RES TECH'!$F:$F)&amp;" "&amp;_xlfn.XLOOKUP($C584,'RES TECH'!$M:$M,'RES TECH'!$G:$G)&amp;" "&amp;_xlfn.XLOOKUP($C584,'RES TECH'!$M:$M,'RES TECH'!$H:$H)</f>
        <v>Residential House Lower-middle Income Old Space heating Furnace 1 Natural gas</v>
      </c>
      <c r="E584" t="str">
        <f t="shared" si="9"/>
        <v>TJ</v>
      </c>
      <c r="F584" s="12" t="str">
        <f>IF(B584="*","*",_xlfn.XLOOKUP($C584,'RES TECH'!$M:$M,'RES TECH'!$R:$R))</f>
        <v>MW</v>
      </c>
    </row>
    <row r="585" spans="2:6" x14ac:dyDescent="0.25">
      <c r="B585" t="str">
        <f>IF('RES TECH'!N583=1,"PRE","*")</f>
        <v>*</v>
      </c>
      <c r="C585" t="str">
        <f>'RES TECH'!M583</f>
        <v>RESHOULMOldSHFUR2NGA20</v>
      </c>
      <c r="D585" t="str">
        <f>_xlfn.XLOOKUP($C585,'RES TECH'!$M:$M,'RES TECH'!$A:$A)&amp;" "&amp;_xlfn.XLOOKUP($C585,'RES TECH'!$M:$M,'RES TECH'!$B:$B)&amp;" "&amp;_xlfn.XLOOKUP($C585,'RES TECH'!$M:$M,'RES TECH'!$C:$C)&amp;" "&amp;_xlfn.XLOOKUP($C585,'RES TECH'!$M:$M,'RES TECH'!$D:$D)&amp;" "&amp;_xlfn.XLOOKUP($C585,'RES TECH'!$M:$M,'RES TECH'!$E:$E)&amp;" "&amp;_xlfn.XLOOKUP($C585,'RES TECH'!$M:$M,'RES TECH'!$F:$F)&amp;" "&amp;_xlfn.XLOOKUP($C585,'RES TECH'!$M:$M,'RES TECH'!$G:$G)&amp;" "&amp;_xlfn.XLOOKUP($C585,'RES TECH'!$M:$M,'RES TECH'!$H:$H)</f>
        <v>Residential House Lower-middle Income Old Space heating Furnace 2 Natural gas</v>
      </c>
      <c r="E585" t="str">
        <f t="shared" si="9"/>
        <v>*</v>
      </c>
      <c r="F585" s="12" t="str">
        <f>IF(B585="*","*",_xlfn.XLOOKUP($C585,'RES TECH'!$M:$M,'RES TECH'!$R:$R))</f>
        <v>*</v>
      </c>
    </row>
    <row r="586" spans="2:6" x14ac:dyDescent="0.25">
      <c r="B586" t="str">
        <f>IF('RES TECH'!N584=1,"PRE","*")</f>
        <v>PRE</v>
      </c>
      <c r="C586" t="str">
        <f>'RES TECH'!M584</f>
        <v>RESHOULMOldSHFUR2NGA20</v>
      </c>
      <c r="D586" t="str">
        <f>_xlfn.XLOOKUP($C586,'RES TECH'!$M:$M,'RES TECH'!$A:$A)&amp;" "&amp;_xlfn.XLOOKUP($C586,'RES TECH'!$M:$M,'RES TECH'!$B:$B)&amp;" "&amp;_xlfn.XLOOKUP($C586,'RES TECH'!$M:$M,'RES TECH'!$C:$C)&amp;" "&amp;_xlfn.XLOOKUP($C586,'RES TECH'!$M:$M,'RES TECH'!$D:$D)&amp;" "&amp;_xlfn.XLOOKUP($C586,'RES TECH'!$M:$M,'RES TECH'!$E:$E)&amp;" "&amp;_xlfn.XLOOKUP($C586,'RES TECH'!$M:$M,'RES TECH'!$F:$F)&amp;" "&amp;_xlfn.XLOOKUP($C586,'RES TECH'!$M:$M,'RES TECH'!$G:$G)&amp;" "&amp;_xlfn.XLOOKUP($C586,'RES TECH'!$M:$M,'RES TECH'!$H:$H)</f>
        <v>Residential House Lower-middle Income Old Space heating Furnace 2 Natural gas</v>
      </c>
      <c r="E586" t="str">
        <f t="shared" si="9"/>
        <v>TJ</v>
      </c>
      <c r="F586" s="12" t="str">
        <f>IF(B586="*","*",_xlfn.XLOOKUP($C586,'RES TECH'!$M:$M,'RES TECH'!$R:$R))</f>
        <v>MW</v>
      </c>
    </row>
    <row r="587" spans="2:6" x14ac:dyDescent="0.25">
      <c r="B587" t="str">
        <f>IF('RES TECH'!N585=1,"PRE","*")</f>
        <v>PRE</v>
      </c>
      <c r="C587" t="str">
        <f>'RES TECH'!M585</f>
        <v>RESHOULMOldSHFUR3NGA20</v>
      </c>
      <c r="D587" t="str">
        <f>_xlfn.XLOOKUP($C587,'RES TECH'!$M:$M,'RES TECH'!$A:$A)&amp;" "&amp;_xlfn.XLOOKUP($C587,'RES TECH'!$M:$M,'RES TECH'!$B:$B)&amp;" "&amp;_xlfn.XLOOKUP($C587,'RES TECH'!$M:$M,'RES TECH'!$C:$C)&amp;" "&amp;_xlfn.XLOOKUP($C587,'RES TECH'!$M:$M,'RES TECH'!$D:$D)&amp;" "&amp;_xlfn.XLOOKUP($C587,'RES TECH'!$M:$M,'RES TECH'!$E:$E)&amp;" "&amp;_xlfn.XLOOKUP($C587,'RES TECH'!$M:$M,'RES TECH'!$F:$F)&amp;" "&amp;_xlfn.XLOOKUP($C587,'RES TECH'!$M:$M,'RES TECH'!$G:$G)&amp;" "&amp;_xlfn.XLOOKUP($C587,'RES TECH'!$M:$M,'RES TECH'!$H:$H)</f>
        <v>Residential House Lower-middle Income Old Space heating Furnace 3 Natural gas</v>
      </c>
      <c r="E587" t="str">
        <f t="shared" si="9"/>
        <v>TJ</v>
      </c>
      <c r="F587" s="12" t="str">
        <f>IF(B587="*","*",_xlfn.XLOOKUP($C587,'RES TECH'!$M:$M,'RES TECH'!$R:$R))</f>
        <v>MW</v>
      </c>
    </row>
    <row r="588" spans="2:6" x14ac:dyDescent="0.25">
      <c r="B588" t="str">
        <f>IF('RES TECH'!N586=1,"PRE","*")</f>
        <v>PRE</v>
      </c>
      <c r="C588" t="str">
        <f>'RES TECH'!M586</f>
        <v>RESHOULMOldSHFUR3NGA22</v>
      </c>
      <c r="D588" t="str">
        <f>_xlfn.XLOOKUP($C588,'RES TECH'!$M:$M,'RES TECH'!$A:$A)&amp;" "&amp;_xlfn.XLOOKUP($C588,'RES TECH'!$M:$M,'RES TECH'!$B:$B)&amp;" "&amp;_xlfn.XLOOKUP($C588,'RES TECH'!$M:$M,'RES TECH'!$C:$C)&amp;" "&amp;_xlfn.XLOOKUP($C588,'RES TECH'!$M:$M,'RES TECH'!$D:$D)&amp;" "&amp;_xlfn.XLOOKUP($C588,'RES TECH'!$M:$M,'RES TECH'!$E:$E)&amp;" "&amp;_xlfn.XLOOKUP($C588,'RES TECH'!$M:$M,'RES TECH'!$F:$F)&amp;" "&amp;_xlfn.XLOOKUP($C588,'RES TECH'!$M:$M,'RES TECH'!$G:$G)&amp;" "&amp;_xlfn.XLOOKUP($C588,'RES TECH'!$M:$M,'RES TECH'!$H:$H)</f>
        <v>Residential House Lower-middle Income Old Space heating Furnace 3 Natural gas</v>
      </c>
      <c r="E588" t="str">
        <f t="shared" si="9"/>
        <v>TJ</v>
      </c>
      <c r="F588" s="12" t="str">
        <f>IF(B588="*","*",_xlfn.XLOOKUP($C588,'RES TECH'!$M:$M,'RES TECH'!$R:$R))</f>
        <v>MW</v>
      </c>
    </row>
    <row r="589" spans="2:6" x14ac:dyDescent="0.25">
      <c r="B589" t="str">
        <f>IF('RES TECH'!N587=1,"PRE","*")</f>
        <v>PRE</v>
      </c>
      <c r="C589" t="str">
        <f>'RES TECH'!M587</f>
        <v>RESHOULMOldSHFUR4NGA20</v>
      </c>
      <c r="D589" t="str">
        <f>_xlfn.XLOOKUP($C589,'RES TECH'!$M:$M,'RES TECH'!$A:$A)&amp;" "&amp;_xlfn.XLOOKUP($C589,'RES TECH'!$M:$M,'RES TECH'!$B:$B)&amp;" "&amp;_xlfn.XLOOKUP($C589,'RES TECH'!$M:$M,'RES TECH'!$C:$C)&amp;" "&amp;_xlfn.XLOOKUP($C589,'RES TECH'!$M:$M,'RES TECH'!$D:$D)&amp;" "&amp;_xlfn.XLOOKUP($C589,'RES TECH'!$M:$M,'RES TECH'!$E:$E)&amp;" "&amp;_xlfn.XLOOKUP($C589,'RES TECH'!$M:$M,'RES TECH'!$F:$F)&amp;" "&amp;_xlfn.XLOOKUP($C589,'RES TECH'!$M:$M,'RES TECH'!$G:$G)&amp;" "&amp;_xlfn.XLOOKUP($C589,'RES TECH'!$M:$M,'RES TECH'!$H:$H)</f>
        <v>Residential House Lower-middle Income Old Space heating Furnace 4 Natural gas</v>
      </c>
      <c r="E589" t="str">
        <f t="shared" si="9"/>
        <v>TJ</v>
      </c>
      <c r="F589" s="12" t="str">
        <f>IF(B589="*","*",_xlfn.XLOOKUP($C589,'RES TECH'!$M:$M,'RES TECH'!$R:$R))</f>
        <v>MW</v>
      </c>
    </row>
    <row r="590" spans="2:6" x14ac:dyDescent="0.25">
      <c r="B590" t="str">
        <f>IF('RES TECH'!N588=1,"PRE","*")</f>
        <v>PRE</v>
      </c>
      <c r="C590" t="str">
        <f>'RES TECH'!M588</f>
        <v>RESHOULMOldSHFUR4NGA22</v>
      </c>
      <c r="D590" t="str">
        <f>_xlfn.XLOOKUP($C590,'RES TECH'!$M:$M,'RES TECH'!$A:$A)&amp;" "&amp;_xlfn.XLOOKUP($C590,'RES TECH'!$M:$M,'RES TECH'!$B:$B)&amp;" "&amp;_xlfn.XLOOKUP($C590,'RES TECH'!$M:$M,'RES TECH'!$C:$C)&amp;" "&amp;_xlfn.XLOOKUP($C590,'RES TECH'!$M:$M,'RES TECH'!$D:$D)&amp;" "&amp;_xlfn.XLOOKUP($C590,'RES TECH'!$M:$M,'RES TECH'!$E:$E)&amp;" "&amp;_xlfn.XLOOKUP($C590,'RES TECH'!$M:$M,'RES TECH'!$F:$F)&amp;" "&amp;_xlfn.XLOOKUP($C590,'RES TECH'!$M:$M,'RES TECH'!$G:$G)&amp;" "&amp;_xlfn.XLOOKUP($C590,'RES TECH'!$M:$M,'RES TECH'!$H:$H)</f>
        <v>Residential House Lower-middle Income Old Space heating Furnace 4 Natural gas</v>
      </c>
      <c r="E590" t="str">
        <f t="shared" si="9"/>
        <v>TJ</v>
      </c>
      <c r="F590" s="12" t="str">
        <f>IF(B590="*","*",_xlfn.XLOOKUP($C590,'RES TECH'!$M:$M,'RES TECH'!$R:$R))</f>
        <v>MW</v>
      </c>
    </row>
    <row r="591" spans="2:6" x14ac:dyDescent="0.25">
      <c r="B591" t="str">
        <f>IF('RES TECH'!N589=1,"PRE","*")</f>
        <v>PRE</v>
      </c>
      <c r="C591" t="str">
        <f>'RES TECH'!M589</f>
        <v>RESHOULMOldSHRAD1NGA20</v>
      </c>
      <c r="D591" t="str">
        <f>_xlfn.XLOOKUP($C591,'RES TECH'!$M:$M,'RES TECH'!$A:$A)&amp;" "&amp;_xlfn.XLOOKUP($C591,'RES TECH'!$M:$M,'RES TECH'!$B:$B)&amp;" "&amp;_xlfn.XLOOKUP($C591,'RES TECH'!$M:$M,'RES TECH'!$C:$C)&amp;" "&amp;_xlfn.XLOOKUP($C591,'RES TECH'!$M:$M,'RES TECH'!$D:$D)&amp;" "&amp;_xlfn.XLOOKUP($C591,'RES TECH'!$M:$M,'RES TECH'!$E:$E)&amp;" "&amp;_xlfn.XLOOKUP($C591,'RES TECH'!$M:$M,'RES TECH'!$F:$F)&amp;" "&amp;_xlfn.XLOOKUP($C591,'RES TECH'!$M:$M,'RES TECH'!$G:$G)&amp;" "&amp;_xlfn.XLOOKUP($C591,'RES TECH'!$M:$M,'RES TECH'!$H:$H)</f>
        <v>Residential House Lower-middle Income Old Space heating Radiant 1 Natural gas</v>
      </c>
      <c r="E591" t="str">
        <f t="shared" si="9"/>
        <v>TJ</v>
      </c>
      <c r="F591" s="12" t="str">
        <f>IF(B591="*","*",_xlfn.XLOOKUP($C591,'RES TECH'!$M:$M,'RES TECH'!$R:$R))</f>
        <v>MW</v>
      </c>
    </row>
    <row r="592" spans="2:6" x14ac:dyDescent="0.25">
      <c r="B592" t="str">
        <f>IF('RES TECH'!N590=1,"PRE","*")</f>
        <v>PRE</v>
      </c>
      <c r="C592" t="str">
        <f>'RES TECH'!M590</f>
        <v>RESHOULMOldSHRAD1NGA21</v>
      </c>
      <c r="D592" t="str">
        <f>_xlfn.XLOOKUP($C592,'RES TECH'!$M:$M,'RES TECH'!$A:$A)&amp;" "&amp;_xlfn.XLOOKUP($C592,'RES TECH'!$M:$M,'RES TECH'!$B:$B)&amp;" "&amp;_xlfn.XLOOKUP($C592,'RES TECH'!$M:$M,'RES TECH'!$C:$C)&amp;" "&amp;_xlfn.XLOOKUP($C592,'RES TECH'!$M:$M,'RES TECH'!$D:$D)&amp;" "&amp;_xlfn.XLOOKUP($C592,'RES TECH'!$M:$M,'RES TECH'!$E:$E)&amp;" "&amp;_xlfn.XLOOKUP($C592,'RES TECH'!$M:$M,'RES TECH'!$F:$F)&amp;" "&amp;_xlfn.XLOOKUP($C592,'RES TECH'!$M:$M,'RES TECH'!$G:$G)&amp;" "&amp;_xlfn.XLOOKUP($C592,'RES TECH'!$M:$M,'RES TECH'!$H:$H)</f>
        <v>Residential House Lower-middle Income Old Space heating Radiant 1 Natural gas</v>
      </c>
      <c r="E592" t="str">
        <f t="shared" si="9"/>
        <v>TJ</v>
      </c>
      <c r="F592" s="12" t="str">
        <f>IF(B592="*","*",_xlfn.XLOOKUP($C592,'RES TECH'!$M:$M,'RES TECH'!$R:$R))</f>
        <v>MW</v>
      </c>
    </row>
    <row r="593" spans="2:6" x14ac:dyDescent="0.25">
      <c r="B593" t="str">
        <f>IF('RES TECH'!N591=1,"PRE","*")</f>
        <v>*</v>
      </c>
      <c r="C593" t="str">
        <f>'RES TECH'!M591</f>
        <v>RESHOULMOldSHRAD2NGA20</v>
      </c>
      <c r="D593" t="str">
        <f>_xlfn.XLOOKUP($C593,'RES TECH'!$M:$M,'RES TECH'!$A:$A)&amp;" "&amp;_xlfn.XLOOKUP($C593,'RES TECH'!$M:$M,'RES TECH'!$B:$B)&amp;" "&amp;_xlfn.XLOOKUP($C593,'RES TECH'!$M:$M,'RES TECH'!$C:$C)&amp;" "&amp;_xlfn.XLOOKUP($C593,'RES TECH'!$M:$M,'RES TECH'!$D:$D)&amp;" "&amp;_xlfn.XLOOKUP($C593,'RES TECH'!$M:$M,'RES TECH'!$E:$E)&amp;" "&amp;_xlfn.XLOOKUP($C593,'RES TECH'!$M:$M,'RES TECH'!$F:$F)&amp;" "&amp;_xlfn.XLOOKUP($C593,'RES TECH'!$M:$M,'RES TECH'!$G:$G)&amp;" "&amp;_xlfn.XLOOKUP($C593,'RES TECH'!$M:$M,'RES TECH'!$H:$H)</f>
        <v>Residential House Lower-middle Income Old Space heating Radiant 2 Natural gas</v>
      </c>
      <c r="E593" t="str">
        <f t="shared" si="9"/>
        <v>*</v>
      </c>
      <c r="F593" s="12" t="str">
        <f>IF(B593="*","*",_xlfn.XLOOKUP($C593,'RES TECH'!$M:$M,'RES TECH'!$R:$R))</f>
        <v>*</v>
      </c>
    </row>
    <row r="594" spans="2:6" x14ac:dyDescent="0.25">
      <c r="B594" t="str">
        <f>IF('RES TECH'!N592=1,"PRE","*")</f>
        <v>PRE</v>
      </c>
      <c r="C594" t="str">
        <f>'RES TECH'!M592</f>
        <v>RESHOULMOldSHRAD2NGA20</v>
      </c>
      <c r="D594" t="str">
        <f>_xlfn.XLOOKUP($C594,'RES TECH'!$M:$M,'RES TECH'!$A:$A)&amp;" "&amp;_xlfn.XLOOKUP($C594,'RES TECH'!$M:$M,'RES TECH'!$B:$B)&amp;" "&amp;_xlfn.XLOOKUP($C594,'RES TECH'!$M:$M,'RES TECH'!$C:$C)&amp;" "&amp;_xlfn.XLOOKUP($C594,'RES TECH'!$M:$M,'RES TECH'!$D:$D)&amp;" "&amp;_xlfn.XLOOKUP($C594,'RES TECH'!$M:$M,'RES TECH'!$E:$E)&amp;" "&amp;_xlfn.XLOOKUP($C594,'RES TECH'!$M:$M,'RES TECH'!$F:$F)&amp;" "&amp;_xlfn.XLOOKUP($C594,'RES TECH'!$M:$M,'RES TECH'!$G:$G)&amp;" "&amp;_xlfn.XLOOKUP($C594,'RES TECH'!$M:$M,'RES TECH'!$H:$H)</f>
        <v>Residential House Lower-middle Income Old Space heating Radiant 2 Natural gas</v>
      </c>
      <c r="E594" t="str">
        <f t="shared" si="9"/>
        <v>TJ</v>
      </c>
      <c r="F594" s="12" t="str">
        <f>IF(B594="*","*",_xlfn.XLOOKUP($C594,'RES TECH'!$M:$M,'RES TECH'!$R:$R))</f>
        <v>MW</v>
      </c>
    </row>
    <row r="595" spans="2:6" x14ac:dyDescent="0.25">
      <c r="B595" t="str">
        <f>IF('RES TECH'!N593=1,"PRE","*")</f>
        <v>PRE</v>
      </c>
      <c r="C595" t="str">
        <f>'RES TECH'!M593</f>
        <v>RESHOULMOldSHRAD3NGA20</v>
      </c>
      <c r="D595" t="str">
        <f>_xlfn.XLOOKUP($C595,'RES TECH'!$M:$M,'RES TECH'!$A:$A)&amp;" "&amp;_xlfn.XLOOKUP($C595,'RES TECH'!$M:$M,'RES TECH'!$B:$B)&amp;" "&amp;_xlfn.XLOOKUP($C595,'RES TECH'!$M:$M,'RES TECH'!$C:$C)&amp;" "&amp;_xlfn.XLOOKUP($C595,'RES TECH'!$M:$M,'RES TECH'!$D:$D)&amp;" "&amp;_xlfn.XLOOKUP($C595,'RES TECH'!$M:$M,'RES TECH'!$E:$E)&amp;" "&amp;_xlfn.XLOOKUP($C595,'RES TECH'!$M:$M,'RES TECH'!$F:$F)&amp;" "&amp;_xlfn.XLOOKUP($C595,'RES TECH'!$M:$M,'RES TECH'!$G:$G)&amp;" "&amp;_xlfn.XLOOKUP($C595,'RES TECH'!$M:$M,'RES TECH'!$H:$H)</f>
        <v>Residential House Lower-middle Income Old Space heating Radiant 3 Natural gas</v>
      </c>
      <c r="E595" t="str">
        <f t="shared" si="9"/>
        <v>TJ</v>
      </c>
      <c r="F595" s="12" t="str">
        <f>IF(B595="*","*",_xlfn.XLOOKUP($C595,'RES TECH'!$M:$M,'RES TECH'!$R:$R))</f>
        <v>MW</v>
      </c>
    </row>
    <row r="596" spans="2:6" x14ac:dyDescent="0.25">
      <c r="B596" t="str">
        <f>IF('RES TECH'!N594=1,"PRE","*")</f>
        <v>PRE</v>
      </c>
      <c r="C596" t="str">
        <f>'RES TECH'!M594</f>
        <v>RESHOULMOldSHRAD4NGA20</v>
      </c>
      <c r="D596" t="str">
        <f>_xlfn.XLOOKUP($C596,'RES TECH'!$M:$M,'RES TECH'!$A:$A)&amp;" "&amp;_xlfn.XLOOKUP($C596,'RES TECH'!$M:$M,'RES TECH'!$B:$B)&amp;" "&amp;_xlfn.XLOOKUP($C596,'RES TECH'!$M:$M,'RES TECH'!$C:$C)&amp;" "&amp;_xlfn.XLOOKUP($C596,'RES TECH'!$M:$M,'RES TECH'!$D:$D)&amp;" "&amp;_xlfn.XLOOKUP($C596,'RES TECH'!$M:$M,'RES TECH'!$E:$E)&amp;" "&amp;_xlfn.XLOOKUP($C596,'RES TECH'!$M:$M,'RES TECH'!$F:$F)&amp;" "&amp;_xlfn.XLOOKUP($C596,'RES TECH'!$M:$M,'RES TECH'!$G:$G)&amp;" "&amp;_xlfn.XLOOKUP($C596,'RES TECH'!$M:$M,'RES TECH'!$H:$H)</f>
        <v>Residential House Lower-middle Income Old Space heating Radiant 4 Natural gas</v>
      </c>
      <c r="E596" t="str">
        <f t="shared" si="9"/>
        <v>TJ</v>
      </c>
      <c r="F596" s="12" t="str">
        <f>IF(B596="*","*",_xlfn.XLOOKUP($C596,'RES TECH'!$M:$M,'RES TECH'!$R:$R))</f>
        <v>MW</v>
      </c>
    </row>
    <row r="597" spans="2:6" x14ac:dyDescent="0.25">
      <c r="B597" t="str">
        <f>IF('RES TECH'!N595=1,"PRE","*")</f>
        <v>PRE</v>
      </c>
      <c r="C597" t="str">
        <f>'RES TECH'!M595</f>
        <v>RESHOULMOldSHRAD4NGA22</v>
      </c>
      <c r="D597" t="str">
        <f>_xlfn.XLOOKUP($C597,'RES TECH'!$M:$M,'RES TECH'!$A:$A)&amp;" "&amp;_xlfn.XLOOKUP($C597,'RES TECH'!$M:$M,'RES TECH'!$B:$B)&amp;" "&amp;_xlfn.XLOOKUP($C597,'RES TECH'!$M:$M,'RES TECH'!$C:$C)&amp;" "&amp;_xlfn.XLOOKUP($C597,'RES TECH'!$M:$M,'RES TECH'!$D:$D)&amp;" "&amp;_xlfn.XLOOKUP($C597,'RES TECH'!$M:$M,'RES TECH'!$E:$E)&amp;" "&amp;_xlfn.XLOOKUP($C597,'RES TECH'!$M:$M,'RES TECH'!$F:$F)&amp;" "&amp;_xlfn.XLOOKUP($C597,'RES TECH'!$M:$M,'RES TECH'!$G:$G)&amp;" "&amp;_xlfn.XLOOKUP($C597,'RES TECH'!$M:$M,'RES TECH'!$H:$H)</f>
        <v>Residential House Lower-middle Income Old Space heating Radiant 4 Natural gas</v>
      </c>
      <c r="E597" t="str">
        <f t="shared" si="9"/>
        <v>TJ</v>
      </c>
      <c r="F597" s="12" t="str">
        <f>IF(B597="*","*",_xlfn.XLOOKUP($C597,'RES TECH'!$M:$M,'RES TECH'!$R:$R))</f>
        <v>MW</v>
      </c>
    </row>
    <row r="598" spans="2:6" x14ac:dyDescent="0.25">
      <c r="B598" t="str">
        <f>IF('RES TECH'!N596=1,"PRE","*")</f>
        <v>PRE</v>
      </c>
      <c r="C598" t="str">
        <f>'RES TECH'!M596</f>
        <v>RESHOULMOldSHFUR1KER20</v>
      </c>
      <c r="D598" t="str">
        <f>_xlfn.XLOOKUP($C598,'RES TECH'!$M:$M,'RES TECH'!$A:$A)&amp;" "&amp;_xlfn.XLOOKUP($C598,'RES TECH'!$M:$M,'RES TECH'!$B:$B)&amp;" "&amp;_xlfn.XLOOKUP($C598,'RES TECH'!$M:$M,'RES TECH'!$C:$C)&amp;" "&amp;_xlfn.XLOOKUP($C598,'RES TECH'!$M:$M,'RES TECH'!$D:$D)&amp;" "&amp;_xlfn.XLOOKUP($C598,'RES TECH'!$M:$M,'RES TECH'!$E:$E)&amp;" "&amp;_xlfn.XLOOKUP($C598,'RES TECH'!$M:$M,'RES TECH'!$F:$F)&amp;" "&amp;_xlfn.XLOOKUP($C598,'RES TECH'!$M:$M,'RES TECH'!$G:$G)&amp;" "&amp;_xlfn.XLOOKUP($C598,'RES TECH'!$M:$M,'RES TECH'!$H:$H)</f>
        <v>Residential House Lower-middle Income Old Space heating Furnace 1 Kerosene</v>
      </c>
      <c r="E598" t="str">
        <f t="shared" si="9"/>
        <v>TJ</v>
      </c>
      <c r="F598" s="12" t="str">
        <f>IF(B598="*","*",_xlfn.XLOOKUP($C598,'RES TECH'!$M:$M,'RES TECH'!$R:$R))</f>
        <v>MW</v>
      </c>
    </row>
    <row r="599" spans="2:6" x14ac:dyDescent="0.25">
      <c r="B599" t="str">
        <f>IF('RES TECH'!N597=1,"PRE","*")</f>
        <v>*</v>
      </c>
      <c r="C599" t="str">
        <f>'RES TECH'!M597</f>
        <v>RESHOULMOldSHFUR2KER20</v>
      </c>
      <c r="D599" t="str">
        <f>_xlfn.XLOOKUP($C599,'RES TECH'!$M:$M,'RES TECH'!$A:$A)&amp;" "&amp;_xlfn.XLOOKUP($C599,'RES TECH'!$M:$M,'RES TECH'!$B:$B)&amp;" "&amp;_xlfn.XLOOKUP($C599,'RES TECH'!$M:$M,'RES TECH'!$C:$C)&amp;" "&amp;_xlfn.XLOOKUP($C599,'RES TECH'!$M:$M,'RES TECH'!$D:$D)&amp;" "&amp;_xlfn.XLOOKUP($C599,'RES TECH'!$M:$M,'RES TECH'!$E:$E)&amp;" "&amp;_xlfn.XLOOKUP($C599,'RES TECH'!$M:$M,'RES TECH'!$F:$F)&amp;" "&amp;_xlfn.XLOOKUP($C599,'RES TECH'!$M:$M,'RES TECH'!$G:$G)&amp;" "&amp;_xlfn.XLOOKUP($C599,'RES TECH'!$M:$M,'RES TECH'!$H:$H)</f>
        <v>Residential House Lower-middle Income Old Space heating Furnace 2 Kerosene</v>
      </c>
      <c r="E599" t="str">
        <f t="shared" si="9"/>
        <v>*</v>
      </c>
      <c r="F599" s="12" t="str">
        <f>IF(B599="*","*",_xlfn.XLOOKUP($C599,'RES TECH'!$M:$M,'RES TECH'!$R:$R))</f>
        <v>*</v>
      </c>
    </row>
    <row r="600" spans="2:6" x14ac:dyDescent="0.25">
      <c r="B600" t="str">
        <f>IF('RES TECH'!N598=1,"PRE","*")</f>
        <v>PRE</v>
      </c>
      <c r="C600" t="str">
        <f>'RES TECH'!M598</f>
        <v>RESHOULMOldSHFUR2KER20</v>
      </c>
      <c r="D600" t="str">
        <f>_xlfn.XLOOKUP($C600,'RES TECH'!$M:$M,'RES TECH'!$A:$A)&amp;" "&amp;_xlfn.XLOOKUP($C600,'RES TECH'!$M:$M,'RES TECH'!$B:$B)&amp;" "&amp;_xlfn.XLOOKUP($C600,'RES TECH'!$M:$M,'RES TECH'!$C:$C)&amp;" "&amp;_xlfn.XLOOKUP($C600,'RES TECH'!$M:$M,'RES TECH'!$D:$D)&amp;" "&amp;_xlfn.XLOOKUP($C600,'RES TECH'!$M:$M,'RES TECH'!$E:$E)&amp;" "&amp;_xlfn.XLOOKUP($C600,'RES TECH'!$M:$M,'RES TECH'!$F:$F)&amp;" "&amp;_xlfn.XLOOKUP($C600,'RES TECH'!$M:$M,'RES TECH'!$G:$G)&amp;" "&amp;_xlfn.XLOOKUP($C600,'RES TECH'!$M:$M,'RES TECH'!$H:$H)</f>
        <v>Residential House Lower-middle Income Old Space heating Furnace 2 Kerosene</v>
      </c>
      <c r="E600" t="str">
        <f t="shared" si="9"/>
        <v>TJ</v>
      </c>
      <c r="F600" s="12" t="str">
        <f>IF(B600="*","*",_xlfn.XLOOKUP($C600,'RES TECH'!$M:$M,'RES TECH'!$R:$R))</f>
        <v>MW</v>
      </c>
    </row>
    <row r="601" spans="2:6" x14ac:dyDescent="0.25">
      <c r="B601" t="str">
        <f>IF('RES TECH'!N599=1,"PRE","*")</f>
        <v>PRE</v>
      </c>
      <c r="C601" t="str">
        <f>'RES TECH'!M599</f>
        <v>RESHOULMOldSHFUR3KER20</v>
      </c>
      <c r="D601" t="str">
        <f>_xlfn.XLOOKUP($C601,'RES TECH'!$M:$M,'RES TECH'!$A:$A)&amp;" "&amp;_xlfn.XLOOKUP($C601,'RES TECH'!$M:$M,'RES TECH'!$B:$B)&amp;" "&amp;_xlfn.XLOOKUP($C601,'RES TECH'!$M:$M,'RES TECH'!$C:$C)&amp;" "&amp;_xlfn.XLOOKUP($C601,'RES TECH'!$M:$M,'RES TECH'!$D:$D)&amp;" "&amp;_xlfn.XLOOKUP($C601,'RES TECH'!$M:$M,'RES TECH'!$E:$E)&amp;" "&amp;_xlfn.XLOOKUP($C601,'RES TECH'!$M:$M,'RES TECH'!$F:$F)&amp;" "&amp;_xlfn.XLOOKUP($C601,'RES TECH'!$M:$M,'RES TECH'!$G:$G)&amp;" "&amp;_xlfn.XLOOKUP($C601,'RES TECH'!$M:$M,'RES TECH'!$H:$H)</f>
        <v>Residential House Lower-middle Income Old Space heating Furnace 3 Kerosene</v>
      </c>
      <c r="E601" t="str">
        <f t="shared" si="9"/>
        <v>TJ</v>
      </c>
      <c r="F601" s="12" t="str">
        <f>IF(B601="*","*",_xlfn.XLOOKUP($C601,'RES TECH'!$M:$M,'RES TECH'!$R:$R))</f>
        <v>MW</v>
      </c>
    </row>
    <row r="602" spans="2:6" x14ac:dyDescent="0.25">
      <c r="B602" t="str">
        <f>IF('RES TECH'!N600=1,"PRE","*")</f>
        <v>*</v>
      </c>
      <c r="C602" t="str">
        <f>'RES TECH'!M600</f>
        <v>RESHOULMOldSHFUR4KER20</v>
      </c>
      <c r="D602" t="str">
        <f>_xlfn.XLOOKUP($C602,'RES TECH'!$M:$M,'RES TECH'!$A:$A)&amp;" "&amp;_xlfn.XLOOKUP($C602,'RES TECH'!$M:$M,'RES TECH'!$B:$B)&amp;" "&amp;_xlfn.XLOOKUP($C602,'RES TECH'!$M:$M,'RES TECH'!$C:$C)&amp;" "&amp;_xlfn.XLOOKUP($C602,'RES TECH'!$M:$M,'RES TECH'!$D:$D)&amp;" "&amp;_xlfn.XLOOKUP($C602,'RES TECH'!$M:$M,'RES TECH'!$E:$E)&amp;" "&amp;_xlfn.XLOOKUP($C602,'RES TECH'!$M:$M,'RES TECH'!$F:$F)&amp;" "&amp;_xlfn.XLOOKUP($C602,'RES TECH'!$M:$M,'RES TECH'!$G:$G)&amp;" "&amp;_xlfn.XLOOKUP($C602,'RES TECH'!$M:$M,'RES TECH'!$H:$H)</f>
        <v>Residential House Lower-middle Income Old Space heating Furnace 4 Kerosene</v>
      </c>
      <c r="E602" t="str">
        <f t="shared" si="9"/>
        <v>*</v>
      </c>
      <c r="F602" s="12" t="str">
        <f>IF(B602="*","*",_xlfn.XLOOKUP($C602,'RES TECH'!$M:$M,'RES TECH'!$R:$R))</f>
        <v>*</v>
      </c>
    </row>
    <row r="603" spans="2:6" x14ac:dyDescent="0.25">
      <c r="B603" t="str">
        <f>IF('RES TECH'!N601=1,"PRE","*")</f>
        <v>PRE</v>
      </c>
      <c r="C603" t="str">
        <f>'RES TECH'!M601</f>
        <v>RESHOULMOldSHFUR4KER20</v>
      </c>
      <c r="D603" t="str">
        <f>_xlfn.XLOOKUP($C603,'RES TECH'!$M:$M,'RES TECH'!$A:$A)&amp;" "&amp;_xlfn.XLOOKUP($C603,'RES TECH'!$M:$M,'RES TECH'!$B:$B)&amp;" "&amp;_xlfn.XLOOKUP($C603,'RES TECH'!$M:$M,'RES TECH'!$C:$C)&amp;" "&amp;_xlfn.XLOOKUP($C603,'RES TECH'!$M:$M,'RES TECH'!$D:$D)&amp;" "&amp;_xlfn.XLOOKUP($C603,'RES TECH'!$M:$M,'RES TECH'!$E:$E)&amp;" "&amp;_xlfn.XLOOKUP($C603,'RES TECH'!$M:$M,'RES TECH'!$F:$F)&amp;" "&amp;_xlfn.XLOOKUP($C603,'RES TECH'!$M:$M,'RES TECH'!$G:$G)&amp;" "&amp;_xlfn.XLOOKUP($C603,'RES TECH'!$M:$M,'RES TECH'!$H:$H)</f>
        <v>Residential House Lower-middle Income Old Space heating Furnace 4 Kerosene</v>
      </c>
      <c r="E603" t="str">
        <f t="shared" si="9"/>
        <v>TJ</v>
      </c>
      <c r="F603" s="12" t="str">
        <f>IF(B603="*","*",_xlfn.XLOOKUP($C603,'RES TECH'!$M:$M,'RES TECH'!$R:$R))</f>
        <v>MW</v>
      </c>
    </row>
    <row r="604" spans="2:6" x14ac:dyDescent="0.25">
      <c r="B604" t="str">
        <f>IF('RES TECH'!N602=1,"PRE","*")</f>
        <v>PRE</v>
      </c>
      <c r="C604" t="str">
        <f>'RES TECH'!M602</f>
        <v>RESHOULMOldSHFUR1LPG20</v>
      </c>
      <c r="D604" t="str">
        <f>_xlfn.XLOOKUP($C604,'RES TECH'!$M:$M,'RES TECH'!$A:$A)&amp;" "&amp;_xlfn.XLOOKUP($C604,'RES TECH'!$M:$M,'RES TECH'!$B:$B)&amp;" "&amp;_xlfn.XLOOKUP($C604,'RES TECH'!$M:$M,'RES TECH'!$C:$C)&amp;" "&amp;_xlfn.XLOOKUP($C604,'RES TECH'!$M:$M,'RES TECH'!$D:$D)&amp;" "&amp;_xlfn.XLOOKUP($C604,'RES TECH'!$M:$M,'RES TECH'!$E:$E)&amp;" "&amp;_xlfn.XLOOKUP($C604,'RES TECH'!$M:$M,'RES TECH'!$F:$F)&amp;" "&amp;_xlfn.XLOOKUP($C604,'RES TECH'!$M:$M,'RES TECH'!$G:$G)&amp;" "&amp;_xlfn.XLOOKUP($C604,'RES TECH'!$M:$M,'RES TECH'!$H:$H)</f>
        <v>Residential House Lower-middle Income Old Space heating Furnace 1 LPG</v>
      </c>
      <c r="E604" t="str">
        <f t="shared" si="9"/>
        <v>TJ</v>
      </c>
      <c r="F604" s="12" t="str">
        <f>IF(B604="*","*",_xlfn.XLOOKUP($C604,'RES TECH'!$M:$M,'RES TECH'!$R:$R))</f>
        <v>MW</v>
      </c>
    </row>
    <row r="605" spans="2:6" x14ac:dyDescent="0.25">
      <c r="B605" t="str">
        <f>IF('RES TECH'!N603=1,"PRE","*")</f>
        <v>*</v>
      </c>
      <c r="C605" t="str">
        <f>'RES TECH'!M603</f>
        <v>RESHOULMOldSHFUR2LPG20</v>
      </c>
      <c r="D605" t="str">
        <f>_xlfn.XLOOKUP($C605,'RES TECH'!$M:$M,'RES TECH'!$A:$A)&amp;" "&amp;_xlfn.XLOOKUP($C605,'RES TECH'!$M:$M,'RES TECH'!$B:$B)&amp;" "&amp;_xlfn.XLOOKUP($C605,'RES TECH'!$M:$M,'RES TECH'!$C:$C)&amp;" "&amp;_xlfn.XLOOKUP($C605,'RES TECH'!$M:$M,'RES TECH'!$D:$D)&amp;" "&amp;_xlfn.XLOOKUP($C605,'RES TECH'!$M:$M,'RES TECH'!$E:$E)&amp;" "&amp;_xlfn.XLOOKUP($C605,'RES TECH'!$M:$M,'RES TECH'!$F:$F)&amp;" "&amp;_xlfn.XLOOKUP($C605,'RES TECH'!$M:$M,'RES TECH'!$G:$G)&amp;" "&amp;_xlfn.XLOOKUP($C605,'RES TECH'!$M:$M,'RES TECH'!$H:$H)</f>
        <v>Residential House Lower-middle Income Old Space heating Furnace 2 LPG</v>
      </c>
      <c r="E605" t="str">
        <f t="shared" si="9"/>
        <v>*</v>
      </c>
      <c r="F605" s="12" t="str">
        <f>IF(B605="*","*",_xlfn.XLOOKUP($C605,'RES TECH'!$M:$M,'RES TECH'!$R:$R))</f>
        <v>*</v>
      </c>
    </row>
    <row r="606" spans="2:6" x14ac:dyDescent="0.25">
      <c r="B606" t="str">
        <f>IF('RES TECH'!N604=1,"PRE","*")</f>
        <v>PRE</v>
      </c>
      <c r="C606" t="str">
        <f>'RES TECH'!M604</f>
        <v>RESHOULMOldSHFUR2LPG20</v>
      </c>
      <c r="D606" t="str">
        <f>_xlfn.XLOOKUP($C606,'RES TECH'!$M:$M,'RES TECH'!$A:$A)&amp;" "&amp;_xlfn.XLOOKUP($C606,'RES TECH'!$M:$M,'RES TECH'!$B:$B)&amp;" "&amp;_xlfn.XLOOKUP($C606,'RES TECH'!$M:$M,'RES TECH'!$C:$C)&amp;" "&amp;_xlfn.XLOOKUP($C606,'RES TECH'!$M:$M,'RES TECH'!$D:$D)&amp;" "&amp;_xlfn.XLOOKUP($C606,'RES TECH'!$M:$M,'RES TECH'!$E:$E)&amp;" "&amp;_xlfn.XLOOKUP($C606,'RES TECH'!$M:$M,'RES TECH'!$F:$F)&amp;" "&amp;_xlfn.XLOOKUP($C606,'RES TECH'!$M:$M,'RES TECH'!$G:$G)&amp;" "&amp;_xlfn.XLOOKUP($C606,'RES TECH'!$M:$M,'RES TECH'!$H:$H)</f>
        <v>Residential House Lower-middle Income Old Space heating Furnace 2 LPG</v>
      </c>
      <c r="E606" t="str">
        <f t="shared" si="9"/>
        <v>TJ</v>
      </c>
      <c r="F606" s="12" t="str">
        <f>IF(B606="*","*",_xlfn.XLOOKUP($C606,'RES TECH'!$M:$M,'RES TECH'!$R:$R))</f>
        <v>MW</v>
      </c>
    </row>
    <row r="607" spans="2:6" x14ac:dyDescent="0.25">
      <c r="B607" t="str">
        <f>IF('RES TECH'!N605=1,"PRE","*")</f>
        <v>PRE</v>
      </c>
      <c r="C607" t="str">
        <f>'RES TECH'!M605</f>
        <v>RESHOULMOldSHFUR3LPG20</v>
      </c>
      <c r="D607" t="str">
        <f>_xlfn.XLOOKUP($C607,'RES TECH'!$M:$M,'RES TECH'!$A:$A)&amp;" "&amp;_xlfn.XLOOKUP($C607,'RES TECH'!$M:$M,'RES TECH'!$B:$B)&amp;" "&amp;_xlfn.XLOOKUP($C607,'RES TECH'!$M:$M,'RES TECH'!$C:$C)&amp;" "&amp;_xlfn.XLOOKUP($C607,'RES TECH'!$M:$M,'RES TECH'!$D:$D)&amp;" "&amp;_xlfn.XLOOKUP($C607,'RES TECH'!$M:$M,'RES TECH'!$E:$E)&amp;" "&amp;_xlfn.XLOOKUP($C607,'RES TECH'!$M:$M,'RES TECH'!$F:$F)&amp;" "&amp;_xlfn.XLOOKUP($C607,'RES TECH'!$M:$M,'RES TECH'!$G:$G)&amp;" "&amp;_xlfn.XLOOKUP($C607,'RES TECH'!$M:$M,'RES TECH'!$H:$H)</f>
        <v>Residential House Lower-middle Income Old Space heating Furnace 3 LPG</v>
      </c>
      <c r="E607" t="str">
        <f t="shared" si="9"/>
        <v>TJ</v>
      </c>
      <c r="F607" s="12" t="str">
        <f>IF(B607="*","*",_xlfn.XLOOKUP($C607,'RES TECH'!$M:$M,'RES TECH'!$R:$R))</f>
        <v>MW</v>
      </c>
    </row>
    <row r="608" spans="2:6" x14ac:dyDescent="0.25">
      <c r="B608" t="str">
        <f>IF('RES TECH'!N606=1,"PRE","*")</f>
        <v>PRE</v>
      </c>
      <c r="C608" t="str">
        <f>'RES TECH'!M606</f>
        <v>RESHOULMOldSHFUR3LPG22</v>
      </c>
      <c r="D608" t="str">
        <f>_xlfn.XLOOKUP($C608,'RES TECH'!$M:$M,'RES TECH'!$A:$A)&amp;" "&amp;_xlfn.XLOOKUP($C608,'RES TECH'!$M:$M,'RES TECH'!$B:$B)&amp;" "&amp;_xlfn.XLOOKUP($C608,'RES TECH'!$M:$M,'RES TECH'!$C:$C)&amp;" "&amp;_xlfn.XLOOKUP($C608,'RES TECH'!$M:$M,'RES TECH'!$D:$D)&amp;" "&amp;_xlfn.XLOOKUP($C608,'RES TECH'!$M:$M,'RES TECH'!$E:$E)&amp;" "&amp;_xlfn.XLOOKUP($C608,'RES TECH'!$M:$M,'RES TECH'!$F:$F)&amp;" "&amp;_xlfn.XLOOKUP($C608,'RES TECH'!$M:$M,'RES TECH'!$G:$G)&amp;" "&amp;_xlfn.XLOOKUP($C608,'RES TECH'!$M:$M,'RES TECH'!$H:$H)</f>
        <v>Residential House Lower-middle Income Old Space heating Furnace 3 LPG</v>
      </c>
      <c r="E608" t="str">
        <f t="shared" si="9"/>
        <v>TJ</v>
      </c>
      <c r="F608" s="12" t="str">
        <f>IF(B608="*","*",_xlfn.XLOOKUP($C608,'RES TECH'!$M:$M,'RES TECH'!$R:$R))</f>
        <v>MW</v>
      </c>
    </row>
    <row r="609" spans="2:6" x14ac:dyDescent="0.25">
      <c r="B609" t="str">
        <f>IF('RES TECH'!N607=1,"PRE","*")</f>
        <v>PRE</v>
      </c>
      <c r="C609" t="str">
        <f>'RES TECH'!M607</f>
        <v>RESHOULMOldSHFUR4LPG20</v>
      </c>
      <c r="D609" t="str">
        <f>_xlfn.XLOOKUP($C609,'RES TECH'!$M:$M,'RES TECH'!$A:$A)&amp;" "&amp;_xlfn.XLOOKUP($C609,'RES TECH'!$M:$M,'RES TECH'!$B:$B)&amp;" "&amp;_xlfn.XLOOKUP($C609,'RES TECH'!$M:$M,'RES TECH'!$C:$C)&amp;" "&amp;_xlfn.XLOOKUP($C609,'RES TECH'!$M:$M,'RES TECH'!$D:$D)&amp;" "&amp;_xlfn.XLOOKUP($C609,'RES TECH'!$M:$M,'RES TECH'!$E:$E)&amp;" "&amp;_xlfn.XLOOKUP($C609,'RES TECH'!$M:$M,'RES TECH'!$F:$F)&amp;" "&amp;_xlfn.XLOOKUP($C609,'RES TECH'!$M:$M,'RES TECH'!$G:$G)&amp;" "&amp;_xlfn.XLOOKUP($C609,'RES TECH'!$M:$M,'RES TECH'!$H:$H)</f>
        <v>Residential House Lower-middle Income Old Space heating Furnace 4 LPG</v>
      </c>
      <c r="E609" t="str">
        <f t="shared" si="9"/>
        <v>TJ</v>
      </c>
      <c r="F609" s="12" t="str">
        <f>IF(B609="*","*",_xlfn.XLOOKUP($C609,'RES TECH'!$M:$M,'RES TECH'!$R:$R))</f>
        <v>MW</v>
      </c>
    </row>
    <row r="610" spans="2:6" x14ac:dyDescent="0.25">
      <c r="B610" t="str">
        <f>IF('RES TECH'!N608=1,"PRE","*")</f>
        <v>PRE</v>
      </c>
      <c r="C610" t="str">
        <f>'RES TECH'!M608</f>
        <v>RESHOULMOldSHFUR4LPG22</v>
      </c>
      <c r="D610" t="str">
        <f>_xlfn.XLOOKUP($C610,'RES TECH'!$M:$M,'RES TECH'!$A:$A)&amp;" "&amp;_xlfn.XLOOKUP($C610,'RES TECH'!$M:$M,'RES TECH'!$B:$B)&amp;" "&amp;_xlfn.XLOOKUP($C610,'RES TECH'!$M:$M,'RES TECH'!$C:$C)&amp;" "&amp;_xlfn.XLOOKUP($C610,'RES TECH'!$M:$M,'RES TECH'!$D:$D)&amp;" "&amp;_xlfn.XLOOKUP($C610,'RES TECH'!$M:$M,'RES TECH'!$E:$E)&amp;" "&amp;_xlfn.XLOOKUP($C610,'RES TECH'!$M:$M,'RES TECH'!$F:$F)&amp;" "&amp;_xlfn.XLOOKUP($C610,'RES TECH'!$M:$M,'RES TECH'!$G:$G)&amp;" "&amp;_xlfn.XLOOKUP($C610,'RES TECH'!$M:$M,'RES TECH'!$H:$H)</f>
        <v>Residential House Lower-middle Income Old Space heating Furnace 4 LPG</v>
      </c>
      <c r="E610" t="str">
        <f t="shared" si="9"/>
        <v>TJ</v>
      </c>
      <c r="F610" s="12" t="str">
        <f>IF(B610="*","*",_xlfn.XLOOKUP($C610,'RES TECH'!$M:$M,'RES TECH'!$R:$R))</f>
        <v>MW</v>
      </c>
    </row>
    <row r="611" spans="2:6" x14ac:dyDescent="0.25">
      <c r="B611" t="str">
        <f>IF('RES TECH'!N609=1,"PRE","*")</f>
        <v>PRE</v>
      </c>
      <c r="C611" t="str">
        <f>'RES TECH'!M609</f>
        <v>RESHOULMOldSHFUR1FOI20</v>
      </c>
      <c r="D611" t="str">
        <f>_xlfn.XLOOKUP($C611,'RES TECH'!$M:$M,'RES TECH'!$A:$A)&amp;" "&amp;_xlfn.XLOOKUP($C611,'RES TECH'!$M:$M,'RES TECH'!$B:$B)&amp;" "&amp;_xlfn.XLOOKUP($C611,'RES TECH'!$M:$M,'RES TECH'!$C:$C)&amp;" "&amp;_xlfn.XLOOKUP($C611,'RES TECH'!$M:$M,'RES TECH'!$D:$D)&amp;" "&amp;_xlfn.XLOOKUP($C611,'RES TECH'!$M:$M,'RES TECH'!$E:$E)&amp;" "&amp;_xlfn.XLOOKUP($C611,'RES TECH'!$M:$M,'RES TECH'!$F:$F)&amp;" "&amp;_xlfn.XLOOKUP($C611,'RES TECH'!$M:$M,'RES TECH'!$G:$G)&amp;" "&amp;_xlfn.XLOOKUP($C611,'RES TECH'!$M:$M,'RES TECH'!$H:$H)</f>
        <v>Residential House Lower-middle Income Old Space heating Furnace 1 Fuel oil</v>
      </c>
      <c r="E611" t="str">
        <f t="shared" si="9"/>
        <v>TJ</v>
      </c>
      <c r="F611" s="12" t="str">
        <f>IF(B611="*","*",_xlfn.XLOOKUP($C611,'RES TECH'!$M:$M,'RES TECH'!$R:$R))</f>
        <v>MW</v>
      </c>
    </row>
    <row r="612" spans="2:6" x14ac:dyDescent="0.25">
      <c r="B612" t="str">
        <f>IF('RES TECH'!N610=1,"PRE","*")</f>
        <v>PRE</v>
      </c>
      <c r="C612" t="str">
        <f>'RES TECH'!M610</f>
        <v>RESHOULMOldSHFUR2FOI20</v>
      </c>
      <c r="D612" t="str">
        <f>_xlfn.XLOOKUP($C612,'RES TECH'!$M:$M,'RES TECH'!$A:$A)&amp;" "&amp;_xlfn.XLOOKUP($C612,'RES TECH'!$M:$M,'RES TECH'!$B:$B)&amp;" "&amp;_xlfn.XLOOKUP($C612,'RES TECH'!$M:$M,'RES TECH'!$C:$C)&amp;" "&amp;_xlfn.XLOOKUP($C612,'RES TECH'!$M:$M,'RES TECH'!$D:$D)&amp;" "&amp;_xlfn.XLOOKUP($C612,'RES TECH'!$M:$M,'RES TECH'!$E:$E)&amp;" "&amp;_xlfn.XLOOKUP($C612,'RES TECH'!$M:$M,'RES TECH'!$F:$F)&amp;" "&amp;_xlfn.XLOOKUP($C612,'RES TECH'!$M:$M,'RES TECH'!$G:$G)&amp;" "&amp;_xlfn.XLOOKUP($C612,'RES TECH'!$M:$M,'RES TECH'!$H:$H)</f>
        <v>Residential House Lower-middle Income Old Space heating Furnace 2 Fuel oil</v>
      </c>
      <c r="E612" t="str">
        <f t="shared" si="9"/>
        <v>TJ</v>
      </c>
      <c r="F612" s="12" t="str">
        <f>IF(B612="*","*",_xlfn.XLOOKUP($C612,'RES TECH'!$M:$M,'RES TECH'!$R:$R))</f>
        <v>MW</v>
      </c>
    </row>
    <row r="613" spans="2:6" x14ac:dyDescent="0.25">
      <c r="B613" t="str">
        <f>IF('RES TECH'!N611=1,"PRE","*")</f>
        <v>PRE</v>
      </c>
      <c r="C613" t="str">
        <f>'RES TECH'!M611</f>
        <v>RESHOULMOldSHFUR2FOI22</v>
      </c>
      <c r="D613" t="str">
        <f>_xlfn.XLOOKUP($C613,'RES TECH'!$M:$M,'RES TECH'!$A:$A)&amp;" "&amp;_xlfn.XLOOKUP($C613,'RES TECH'!$M:$M,'RES TECH'!$B:$B)&amp;" "&amp;_xlfn.XLOOKUP($C613,'RES TECH'!$M:$M,'RES TECH'!$C:$C)&amp;" "&amp;_xlfn.XLOOKUP($C613,'RES TECH'!$M:$M,'RES TECH'!$D:$D)&amp;" "&amp;_xlfn.XLOOKUP($C613,'RES TECH'!$M:$M,'RES TECH'!$E:$E)&amp;" "&amp;_xlfn.XLOOKUP($C613,'RES TECH'!$M:$M,'RES TECH'!$F:$F)&amp;" "&amp;_xlfn.XLOOKUP($C613,'RES TECH'!$M:$M,'RES TECH'!$G:$G)&amp;" "&amp;_xlfn.XLOOKUP($C613,'RES TECH'!$M:$M,'RES TECH'!$H:$H)</f>
        <v>Residential House Lower-middle Income Old Space heating Furnace 2 Fuel oil</v>
      </c>
      <c r="E613" t="str">
        <f t="shared" si="9"/>
        <v>TJ</v>
      </c>
      <c r="F613" s="12" t="str">
        <f>IF(B613="*","*",_xlfn.XLOOKUP($C613,'RES TECH'!$M:$M,'RES TECH'!$R:$R))</f>
        <v>MW</v>
      </c>
    </row>
    <row r="614" spans="2:6" x14ac:dyDescent="0.25">
      <c r="B614" t="str">
        <f>IF('RES TECH'!N612=1,"PRE","*")</f>
        <v>PRE</v>
      </c>
      <c r="C614" t="str">
        <f>'RES TECH'!M612</f>
        <v>RESHOULMOldSHFUR3FOI20</v>
      </c>
      <c r="D614" t="str">
        <f>_xlfn.XLOOKUP($C614,'RES TECH'!$M:$M,'RES TECH'!$A:$A)&amp;" "&amp;_xlfn.XLOOKUP($C614,'RES TECH'!$M:$M,'RES TECH'!$B:$B)&amp;" "&amp;_xlfn.XLOOKUP($C614,'RES TECH'!$M:$M,'RES TECH'!$C:$C)&amp;" "&amp;_xlfn.XLOOKUP($C614,'RES TECH'!$M:$M,'RES TECH'!$D:$D)&amp;" "&amp;_xlfn.XLOOKUP($C614,'RES TECH'!$M:$M,'RES TECH'!$E:$E)&amp;" "&amp;_xlfn.XLOOKUP($C614,'RES TECH'!$M:$M,'RES TECH'!$F:$F)&amp;" "&amp;_xlfn.XLOOKUP($C614,'RES TECH'!$M:$M,'RES TECH'!$G:$G)&amp;" "&amp;_xlfn.XLOOKUP($C614,'RES TECH'!$M:$M,'RES TECH'!$H:$H)</f>
        <v>Residential House Lower-middle Income Old Space heating Furnace 3 Fuel oil</v>
      </c>
      <c r="E614" t="str">
        <f t="shared" si="9"/>
        <v>TJ</v>
      </c>
      <c r="F614" s="12" t="str">
        <f>IF(B614="*","*",_xlfn.XLOOKUP($C614,'RES TECH'!$M:$M,'RES TECH'!$R:$R))</f>
        <v>MW</v>
      </c>
    </row>
    <row r="615" spans="2:6" x14ac:dyDescent="0.25">
      <c r="B615" t="str">
        <f>IF('RES TECH'!N613=1,"PRE","*")</f>
        <v>PRE</v>
      </c>
      <c r="C615" t="str">
        <f>'RES TECH'!M613</f>
        <v>RESHOULMOldSHFUR4FOI20</v>
      </c>
      <c r="D615" t="str">
        <f>_xlfn.XLOOKUP($C615,'RES TECH'!$M:$M,'RES TECH'!$A:$A)&amp;" "&amp;_xlfn.XLOOKUP($C615,'RES TECH'!$M:$M,'RES TECH'!$B:$B)&amp;" "&amp;_xlfn.XLOOKUP($C615,'RES TECH'!$M:$M,'RES TECH'!$C:$C)&amp;" "&amp;_xlfn.XLOOKUP($C615,'RES TECH'!$M:$M,'RES TECH'!$D:$D)&amp;" "&amp;_xlfn.XLOOKUP($C615,'RES TECH'!$M:$M,'RES TECH'!$E:$E)&amp;" "&amp;_xlfn.XLOOKUP($C615,'RES TECH'!$M:$M,'RES TECH'!$F:$F)&amp;" "&amp;_xlfn.XLOOKUP($C615,'RES TECH'!$M:$M,'RES TECH'!$G:$G)&amp;" "&amp;_xlfn.XLOOKUP($C615,'RES TECH'!$M:$M,'RES TECH'!$H:$H)</f>
        <v>Residential House Lower-middle Income Old Space heating Furnace 4 Fuel oil</v>
      </c>
      <c r="E615" t="str">
        <f t="shared" si="9"/>
        <v>TJ</v>
      </c>
      <c r="F615" s="12" t="str">
        <f>IF(B615="*","*",_xlfn.XLOOKUP($C615,'RES TECH'!$M:$M,'RES TECH'!$R:$R))</f>
        <v>MW</v>
      </c>
    </row>
    <row r="616" spans="2:6" x14ac:dyDescent="0.25">
      <c r="B616" t="str">
        <f>IF('RES TECH'!N614=1,"PRE","*")</f>
        <v>PRE</v>
      </c>
      <c r="C616" t="str">
        <f>'RES TECH'!M614</f>
        <v>RESHOULMOldSHFUR4FOI22</v>
      </c>
      <c r="D616" t="str">
        <f>_xlfn.XLOOKUP($C616,'RES TECH'!$M:$M,'RES TECH'!$A:$A)&amp;" "&amp;_xlfn.XLOOKUP($C616,'RES TECH'!$M:$M,'RES TECH'!$B:$B)&amp;" "&amp;_xlfn.XLOOKUP($C616,'RES TECH'!$M:$M,'RES TECH'!$C:$C)&amp;" "&amp;_xlfn.XLOOKUP($C616,'RES TECH'!$M:$M,'RES TECH'!$D:$D)&amp;" "&amp;_xlfn.XLOOKUP($C616,'RES TECH'!$M:$M,'RES TECH'!$E:$E)&amp;" "&amp;_xlfn.XLOOKUP($C616,'RES TECH'!$M:$M,'RES TECH'!$F:$F)&amp;" "&amp;_xlfn.XLOOKUP($C616,'RES TECH'!$M:$M,'RES TECH'!$G:$G)&amp;" "&amp;_xlfn.XLOOKUP($C616,'RES TECH'!$M:$M,'RES TECH'!$H:$H)</f>
        <v>Residential House Lower-middle Income Old Space heating Furnace 4 Fuel oil</v>
      </c>
      <c r="E616" t="str">
        <f t="shared" si="9"/>
        <v>TJ</v>
      </c>
      <c r="F616" s="12" t="str">
        <f>IF(B616="*","*",_xlfn.XLOOKUP($C616,'RES TECH'!$M:$M,'RES TECH'!$R:$R))</f>
        <v>MW</v>
      </c>
    </row>
    <row r="617" spans="2:6" x14ac:dyDescent="0.25">
      <c r="B617" t="str">
        <f>IF('RES TECH'!N615=1,"PRE","*")</f>
        <v>PRE</v>
      </c>
      <c r="C617" t="str">
        <f>'RES TECH'!M615</f>
        <v>RESHOULMOldSHRAD1FOI20</v>
      </c>
      <c r="D617" t="str">
        <f>_xlfn.XLOOKUP($C617,'RES TECH'!$M:$M,'RES TECH'!$A:$A)&amp;" "&amp;_xlfn.XLOOKUP($C617,'RES TECH'!$M:$M,'RES TECH'!$B:$B)&amp;" "&amp;_xlfn.XLOOKUP($C617,'RES TECH'!$M:$M,'RES TECH'!$C:$C)&amp;" "&amp;_xlfn.XLOOKUP($C617,'RES TECH'!$M:$M,'RES TECH'!$D:$D)&amp;" "&amp;_xlfn.XLOOKUP($C617,'RES TECH'!$M:$M,'RES TECH'!$E:$E)&amp;" "&amp;_xlfn.XLOOKUP($C617,'RES TECH'!$M:$M,'RES TECH'!$F:$F)&amp;" "&amp;_xlfn.XLOOKUP($C617,'RES TECH'!$M:$M,'RES TECH'!$G:$G)&amp;" "&amp;_xlfn.XLOOKUP($C617,'RES TECH'!$M:$M,'RES TECH'!$H:$H)</f>
        <v>Residential House Lower-middle Income Old Space heating Radiant 1 Fuel oil</v>
      </c>
      <c r="E617" t="str">
        <f t="shared" si="9"/>
        <v>TJ</v>
      </c>
      <c r="F617" s="12" t="str">
        <f>IF(B617="*","*",_xlfn.XLOOKUP($C617,'RES TECH'!$M:$M,'RES TECH'!$R:$R))</f>
        <v>MW</v>
      </c>
    </row>
    <row r="618" spans="2:6" x14ac:dyDescent="0.25">
      <c r="B618" t="str">
        <f>IF('RES TECH'!N616=1,"PRE","*")</f>
        <v>PRE</v>
      </c>
      <c r="C618" t="str">
        <f>'RES TECH'!M616</f>
        <v>RESHOULMOldSHRAD1FOI22</v>
      </c>
      <c r="D618" t="str">
        <f>_xlfn.XLOOKUP($C618,'RES TECH'!$M:$M,'RES TECH'!$A:$A)&amp;" "&amp;_xlfn.XLOOKUP($C618,'RES TECH'!$M:$M,'RES TECH'!$B:$B)&amp;" "&amp;_xlfn.XLOOKUP($C618,'RES TECH'!$M:$M,'RES TECH'!$C:$C)&amp;" "&amp;_xlfn.XLOOKUP($C618,'RES TECH'!$M:$M,'RES TECH'!$D:$D)&amp;" "&amp;_xlfn.XLOOKUP($C618,'RES TECH'!$M:$M,'RES TECH'!$E:$E)&amp;" "&amp;_xlfn.XLOOKUP($C618,'RES TECH'!$M:$M,'RES TECH'!$F:$F)&amp;" "&amp;_xlfn.XLOOKUP($C618,'RES TECH'!$M:$M,'RES TECH'!$G:$G)&amp;" "&amp;_xlfn.XLOOKUP($C618,'RES TECH'!$M:$M,'RES TECH'!$H:$H)</f>
        <v>Residential House Lower-middle Income Old Space heating Radiant 1 Fuel oil</v>
      </c>
      <c r="E618" t="str">
        <f t="shared" si="9"/>
        <v>TJ</v>
      </c>
      <c r="F618" s="12" t="str">
        <f>IF(B618="*","*",_xlfn.XLOOKUP($C618,'RES TECH'!$M:$M,'RES TECH'!$R:$R))</f>
        <v>MW</v>
      </c>
    </row>
    <row r="619" spans="2:6" x14ac:dyDescent="0.25">
      <c r="B619" t="str">
        <f>IF('RES TECH'!N617=1,"PRE","*")</f>
        <v>PRE</v>
      </c>
      <c r="C619" t="str">
        <f>'RES TECH'!M617</f>
        <v>RESHOULMOldSHRAD2FOI20</v>
      </c>
      <c r="D619" t="str">
        <f>_xlfn.XLOOKUP($C619,'RES TECH'!$M:$M,'RES TECH'!$A:$A)&amp;" "&amp;_xlfn.XLOOKUP($C619,'RES TECH'!$M:$M,'RES TECH'!$B:$B)&amp;" "&amp;_xlfn.XLOOKUP($C619,'RES TECH'!$M:$M,'RES TECH'!$C:$C)&amp;" "&amp;_xlfn.XLOOKUP($C619,'RES TECH'!$M:$M,'RES TECH'!$D:$D)&amp;" "&amp;_xlfn.XLOOKUP($C619,'RES TECH'!$M:$M,'RES TECH'!$E:$E)&amp;" "&amp;_xlfn.XLOOKUP($C619,'RES TECH'!$M:$M,'RES TECH'!$F:$F)&amp;" "&amp;_xlfn.XLOOKUP($C619,'RES TECH'!$M:$M,'RES TECH'!$G:$G)&amp;" "&amp;_xlfn.XLOOKUP($C619,'RES TECH'!$M:$M,'RES TECH'!$H:$H)</f>
        <v>Residential House Lower-middle Income Old Space heating Radiant 2 Fuel oil</v>
      </c>
      <c r="E619" t="str">
        <f t="shared" si="9"/>
        <v>TJ</v>
      </c>
      <c r="F619" s="12" t="str">
        <f>IF(B619="*","*",_xlfn.XLOOKUP($C619,'RES TECH'!$M:$M,'RES TECH'!$R:$R))</f>
        <v>MW</v>
      </c>
    </row>
    <row r="620" spans="2:6" x14ac:dyDescent="0.25">
      <c r="B620" t="str">
        <f>IF('RES TECH'!N618=1,"PRE","*")</f>
        <v>PRE</v>
      </c>
      <c r="C620" t="str">
        <f>'RES TECH'!M618</f>
        <v>RESHOULMOldSHRAD2FOI22</v>
      </c>
      <c r="D620" t="str">
        <f>_xlfn.XLOOKUP($C620,'RES TECH'!$M:$M,'RES TECH'!$A:$A)&amp;" "&amp;_xlfn.XLOOKUP($C620,'RES TECH'!$M:$M,'RES TECH'!$B:$B)&amp;" "&amp;_xlfn.XLOOKUP($C620,'RES TECH'!$M:$M,'RES TECH'!$C:$C)&amp;" "&amp;_xlfn.XLOOKUP($C620,'RES TECH'!$M:$M,'RES TECH'!$D:$D)&amp;" "&amp;_xlfn.XLOOKUP($C620,'RES TECH'!$M:$M,'RES TECH'!$E:$E)&amp;" "&amp;_xlfn.XLOOKUP($C620,'RES TECH'!$M:$M,'RES TECH'!$F:$F)&amp;" "&amp;_xlfn.XLOOKUP($C620,'RES TECH'!$M:$M,'RES TECH'!$G:$G)&amp;" "&amp;_xlfn.XLOOKUP($C620,'RES TECH'!$M:$M,'RES TECH'!$H:$H)</f>
        <v>Residential House Lower-middle Income Old Space heating Radiant 2 Fuel oil</v>
      </c>
      <c r="E620" t="str">
        <f t="shared" si="9"/>
        <v>TJ</v>
      </c>
      <c r="F620" s="12" t="str">
        <f>IF(B620="*","*",_xlfn.XLOOKUP($C620,'RES TECH'!$M:$M,'RES TECH'!$R:$R))</f>
        <v>MW</v>
      </c>
    </row>
    <row r="621" spans="2:6" x14ac:dyDescent="0.25">
      <c r="B621" t="str">
        <f>IF('RES TECH'!N619=1,"PRE","*")</f>
        <v>PRE</v>
      </c>
      <c r="C621" t="str">
        <f>'RES TECH'!M619</f>
        <v>RESHOULMOldSHRAD3FOI20</v>
      </c>
      <c r="D621" t="str">
        <f>_xlfn.XLOOKUP($C621,'RES TECH'!$M:$M,'RES TECH'!$A:$A)&amp;" "&amp;_xlfn.XLOOKUP($C621,'RES TECH'!$M:$M,'RES TECH'!$B:$B)&amp;" "&amp;_xlfn.XLOOKUP($C621,'RES TECH'!$M:$M,'RES TECH'!$C:$C)&amp;" "&amp;_xlfn.XLOOKUP($C621,'RES TECH'!$M:$M,'RES TECH'!$D:$D)&amp;" "&amp;_xlfn.XLOOKUP($C621,'RES TECH'!$M:$M,'RES TECH'!$E:$E)&amp;" "&amp;_xlfn.XLOOKUP($C621,'RES TECH'!$M:$M,'RES TECH'!$F:$F)&amp;" "&amp;_xlfn.XLOOKUP($C621,'RES TECH'!$M:$M,'RES TECH'!$G:$G)&amp;" "&amp;_xlfn.XLOOKUP($C621,'RES TECH'!$M:$M,'RES TECH'!$H:$H)</f>
        <v>Residential House Lower-middle Income Old Space heating Radiant 3 Fuel oil</v>
      </c>
      <c r="E621" t="str">
        <f t="shared" si="9"/>
        <v>TJ</v>
      </c>
      <c r="F621" s="12" t="str">
        <f>IF(B621="*","*",_xlfn.XLOOKUP($C621,'RES TECH'!$M:$M,'RES TECH'!$R:$R))</f>
        <v>MW</v>
      </c>
    </row>
    <row r="622" spans="2:6" x14ac:dyDescent="0.25">
      <c r="B622" t="str">
        <f>IF('RES TECH'!N620=1,"PRE","*")</f>
        <v>PRE</v>
      </c>
      <c r="C622" t="str">
        <f>'RES TECH'!M620</f>
        <v>RESHOULMOldSHRAD4FOI20</v>
      </c>
      <c r="D622" t="str">
        <f>_xlfn.XLOOKUP($C622,'RES TECH'!$M:$M,'RES TECH'!$A:$A)&amp;" "&amp;_xlfn.XLOOKUP($C622,'RES TECH'!$M:$M,'RES TECH'!$B:$B)&amp;" "&amp;_xlfn.XLOOKUP($C622,'RES TECH'!$M:$M,'RES TECH'!$C:$C)&amp;" "&amp;_xlfn.XLOOKUP($C622,'RES TECH'!$M:$M,'RES TECH'!$D:$D)&amp;" "&amp;_xlfn.XLOOKUP($C622,'RES TECH'!$M:$M,'RES TECH'!$E:$E)&amp;" "&amp;_xlfn.XLOOKUP($C622,'RES TECH'!$M:$M,'RES TECH'!$F:$F)&amp;" "&amp;_xlfn.XLOOKUP($C622,'RES TECH'!$M:$M,'RES TECH'!$G:$G)&amp;" "&amp;_xlfn.XLOOKUP($C622,'RES TECH'!$M:$M,'RES TECH'!$H:$H)</f>
        <v>Residential House Lower-middle Income Old Space heating Radiant 4 Fuel oil</v>
      </c>
      <c r="E622" t="str">
        <f t="shared" si="9"/>
        <v>TJ</v>
      </c>
      <c r="F622" s="12" t="str">
        <f>IF(B622="*","*",_xlfn.XLOOKUP($C622,'RES TECH'!$M:$M,'RES TECH'!$R:$R))</f>
        <v>MW</v>
      </c>
    </row>
    <row r="623" spans="2:6" x14ac:dyDescent="0.25">
      <c r="B623" t="str">
        <f>IF('RES TECH'!N621=1,"PRE","*")</f>
        <v>*</v>
      </c>
      <c r="C623" t="str">
        <f>'RES TECH'!M621</f>
        <v>RESHOULMOldSCAHP2NGA20</v>
      </c>
      <c r="D623" t="str">
        <f>_xlfn.XLOOKUP($C623,'RES TECH'!$M:$M,'RES TECH'!$A:$A)&amp;" "&amp;_xlfn.XLOOKUP($C623,'RES TECH'!$M:$M,'RES TECH'!$B:$B)&amp;" "&amp;_xlfn.XLOOKUP($C623,'RES TECH'!$M:$M,'RES TECH'!$C:$C)&amp;" "&amp;_xlfn.XLOOKUP($C623,'RES TECH'!$M:$M,'RES TECH'!$D:$D)&amp;" "&amp;_xlfn.XLOOKUP($C623,'RES TECH'!$M:$M,'RES TECH'!$E:$E)&amp;" "&amp;_xlfn.XLOOKUP($C623,'RES TECH'!$M:$M,'RES TECH'!$F:$F)&amp;" "&amp;_xlfn.XLOOKUP($C623,'RES TECH'!$M:$M,'RES TECH'!$G:$G)&amp;" "&amp;_xlfn.XLOOKUP($C623,'RES TECH'!$M:$M,'RES TECH'!$H:$H)</f>
        <v>Residential House Lower-middle Income Old Space cooling Air HP 2 Natural gas</v>
      </c>
      <c r="E623" t="str">
        <f t="shared" si="9"/>
        <v>*</v>
      </c>
      <c r="F623" s="12" t="str">
        <f>IF(B623="*","*",_xlfn.XLOOKUP($C623,'RES TECH'!$M:$M,'RES TECH'!$R:$R))</f>
        <v>*</v>
      </c>
    </row>
    <row r="624" spans="2:6" x14ac:dyDescent="0.25">
      <c r="B624" t="str">
        <f>IF('RES TECH'!N622=1,"PRE","*")</f>
        <v>PRE</v>
      </c>
      <c r="C624" t="str">
        <f>'RES TECH'!M622</f>
        <v>RESHOULMOldSCAHP2NGA20</v>
      </c>
      <c r="D624" t="str">
        <f>_xlfn.XLOOKUP($C624,'RES TECH'!$M:$M,'RES TECH'!$A:$A)&amp;" "&amp;_xlfn.XLOOKUP($C624,'RES TECH'!$M:$M,'RES TECH'!$B:$B)&amp;" "&amp;_xlfn.XLOOKUP($C624,'RES TECH'!$M:$M,'RES TECH'!$C:$C)&amp;" "&amp;_xlfn.XLOOKUP($C624,'RES TECH'!$M:$M,'RES TECH'!$D:$D)&amp;" "&amp;_xlfn.XLOOKUP($C624,'RES TECH'!$M:$M,'RES TECH'!$E:$E)&amp;" "&amp;_xlfn.XLOOKUP($C624,'RES TECH'!$M:$M,'RES TECH'!$F:$F)&amp;" "&amp;_xlfn.XLOOKUP($C624,'RES TECH'!$M:$M,'RES TECH'!$G:$G)&amp;" "&amp;_xlfn.XLOOKUP($C624,'RES TECH'!$M:$M,'RES TECH'!$H:$H)</f>
        <v>Residential House Lower-middle Income Old Space cooling Air HP 2 Natural gas</v>
      </c>
      <c r="E624" t="str">
        <f t="shared" si="9"/>
        <v>TJ</v>
      </c>
      <c r="F624" s="12" t="str">
        <f>IF(B624="*","*",_xlfn.XLOOKUP($C624,'RES TECH'!$M:$M,'RES TECH'!$R:$R))</f>
        <v>MW</v>
      </c>
    </row>
    <row r="625" spans="2:6" x14ac:dyDescent="0.25">
      <c r="B625" t="str">
        <f>IF('RES TECH'!N623=1,"PRE","*")</f>
        <v>PRE</v>
      </c>
      <c r="C625" t="str">
        <f>'RES TECH'!M623</f>
        <v>RESHOULMOldSCAHP1ELC20</v>
      </c>
      <c r="D625" t="str">
        <f>_xlfn.XLOOKUP($C625,'RES TECH'!$M:$M,'RES TECH'!$A:$A)&amp;" "&amp;_xlfn.XLOOKUP($C625,'RES TECH'!$M:$M,'RES TECH'!$B:$B)&amp;" "&amp;_xlfn.XLOOKUP($C625,'RES TECH'!$M:$M,'RES TECH'!$C:$C)&amp;" "&amp;_xlfn.XLOOKUP($C625,'RES TECH'!$M:$M,'RES TECH'!$D:$D)&amp;" "&amp;_xlfn.XLOOKUP($C625,'RES TECH'!$M:$M,'RES TECH'!$E:$E)&amp;" "&amp;_xlfn.XLOOKUP($C625,'RES TECH'!$M:$M,'RES TECH'!$F:$F)&amp;" "&amp;_xlfn.XLOOKUP($C625,'RES TECH'!$M:$M,'RES TECH'!$G:$G)&amp;" "&amp;_xlfn.XLOOKUP($C625,'RES TECH'!$M:$M,'RES TECH'!$H:$H)</f>
        <v>Residential House Lower-middle Income Old Space cooling Air HP 1 Electricity</v>
      </c>
      <c r="E625" t="str">
        <f t="shared" si="9"/>
        <v>TJ</v>
      </c>
      <c r="F625" s="12" t="str">
        <f>IF(B625="*","*",_xlfn.XLOOKUP($C625,'RES TECH'!$M:$M,'RES TECH'!$R:$R))</f>
        <v>MW</v>
      </c>
    </row>
    <row r="626" spans="2:6" x14ac:dyDescent="0.25">
      <c r="B626" t="str">
        <f>IF('RES TECH'!N624=1,"PRE","*")</f>
        <v>PRE</v>
      </c>
      <c r="C626" t="str">
        <f>'RES TECH'!M624</f>
        <v>RESHOULMOldSCAHP1ELC23</v>
      </c>
      <c r="D626" t="str">
        <f>_xlfn.XLOOKUP($C626,'RES TECH'!$M:$M,'RES TECH'!$A:$A)&amp;" "&amp;_xlfn.XLOOKUP($C626,'RES TECH'!$M:$M,'RES TECH'!$B:$B)&amp;" "&amp;_xlfn.XLOOKUP($C626,'RES TECH'!$M:$M,'RES TECH'!$C:$C)&amp;" "&amp;_xlfn.XLOOKUP($C626,'RES TECH'!$M:$M,'RES TECH'!$D:$D)&amp;" "&amp;_xlfn.XLOOKUP($C626,'RES TECH'!$M:$M,'RES TECH'!$E:$E)&amp;" "&amp;_xlfn.XLOOKUP($C626,'RES TECH'!$M:$M,'RES TECH'!$F:$F)&amp;" "&amp;_xlfn.XLOOKUP($C626,'RES TECH'!$M:$M,'RES TECH'!$G:$G)&amp;" "&amp;_xlfn.XLOOKUP($C626,'RES TECH'!$M:$M,'RES TECH'!$H:$H)</f>
        <v>Residential House Lower-middle Income Old Space cooling Air HP 1 Electricity</v>
      </c>
      <c r="E626" t="str">
        <f t="shared" si="9"/>
        <v>TJ</v>
      </c>
      <c r="F626" s="12" t="str">
        <f>IF(B626="*","*",_xlfn.XLOOKUP($C626,'RES TECH'!$M:$M,'RES TECH'!$R:$R))</f>
        <v>MW</v>
      </c>
    </row>
    <row r="627" spans="2:6" x14ac:dyDescent="0.25">
      <c r="B627" t="str">
        <f>IF('RES TECH'!N625=1,"PRE","*")</f>
        <v>PRE</v>
      </c>
      <c r="C627" t="str">
        <f>'RES TECH'!M625</f>
        <v>RESHOULMOldSCAHP2ELC20</v>
      </c>
      <c r="D627" t="str">
        <f>_xlfn.XLOOKUP($C627,'RES TECH'!$M:$M,'RES TECH'!$A:$A)&amp;" "&amp;_xlfn.XLOOKUP($C627,'RES TECH'!$M:$M,'RES TECH'!$B:$B)&amp;" "&amp;_xlfn.XLOOKUP($C627,'RES TECH'!$M:$M,'RES TECH'!$C:$C)&amp;" "&amp;_xlfn.XLOOKUP($C627,'RES TECH'!$M:$M,'RES TECH'!$D:$D)&amp;" "&amp;_xlfn.XLOOKUP($C627,'RES TECH'!$M:$M,'RES TECH'!$E:$E)&amp;" "&amp;_xlfn.XLOOKUP($C627,'RES TECH'!$M:$M,'RES TECH'!$F:$F)&amp;" "&amp;_xlfn.XLOOKUP($C627,'RES TECH'!$M:$M,'RES TECH'!$G:$G)&amp;" "&amp;_xlfn.XLOOKUP($C627,'RES TECH'!$M:$M,'RES TECH'!$H:$H)</f>
        <v>Residential House Lower-middle Income Old Space cooling Air HP 2 Electricity</v>
      </c>
      <c r="E627" t="str">
        <f t="shared" si="9"/>
        <v>TJ</v>
      </c>
      <c r="F627" s="12" t="str">
        <f>IF(B627="*","*",_xlfn.XLOOKUP($C627,'RES TECH'!$M:$M,'RES TECH'!$R:$R))</f>
        <v>MW</v>
      </c>
    </row>
    <row r="628" spans="2:6" x14ac:dyDescent="0.25">
      <c r="B628" t="str">
        <f>IF('RES TECH'!N626=1,"PRE","*")</f>
        <v>PRE</v>
      </c>
      <c r="C628" t="str">
        <f>'RES TECH'!M626</f>
        <v>RESHOULMOldSCAHP2ELC23</v>
      </c>
      <c r="D628" t="str">
        <f>_xlfn.XLOOKUP($C628,'RES TECH'!$M:$M,'RES TECH'!$A:$A)&amp;" "&amp;_xlfn.XLOOKUP($C628,'RES TECH'!$M:$M,'RES TECH'!$B:$B)&amp;" "&amp;_xlfn.XLOOKUP($C628,'RES TECH'!$M:$M,'RES TECH'!$C:$C)&amp;" "&amp;_xlfn.XLOOKUP($C628,'RES TECH'!$M:$M,'RES TECH'!$D:$D)&amp;" "&amp;_xlfn.XLOOKUP($C628,'RES TECH'!$M:$M,'RES TECH'!$E:$E)&amp;" "&amp;_xlfn.XLOOKUP($C628,'RES TECH'!$M:$M,'RES TECH'!$F:$F)&amp;" "&amp;_xlfn.XLOOKUP($C628,'RES TECH'!$M:$M,'RES TECH'!$G:$G)&amp;" "&amp;_xlfn.XLOOKUP($C628,'RES TECH'!$M:$M,'RES TECH'!$H:$H)</f>
        <v>Residential House Lower-middle Income Old Space cooling Air HP 2 Electricity</v>
      </c>
      <c r="E628" t="str">
        <f t="shared" si="9"/>
        <v>TJ</v>
      </c>
      <c r="F628" s="12" t="str">
        <f>IF(B628="*","*",_xlfn.XLOOKUP($C628,'RES TECH'!$M:$M,'RES TECH'!$R:$R))</f>
        <v>MW</v>
      </c>
    </row>
    <row r="629" spans="2:6" x14ac:dyDescent="0.25">
      <c r="B629" t="str">
        <f>IF('RES TECH'!N627=1,"PRE","*")</f>
        <v>PRE</v>
      </c>
      <c r="C629" t="str">
        <f>'RES TECH'!M627</f>
        <v>RESHOULMOldSCAHP3ELC20</v>
      </c>
      <c r="D629" t="str">
        <f>_xlfn.XLOOKUP($C629,'RES TECH'!$M:$M,'RES TECH'!$A:$A)&amp;" "&amp;_xlfn.XLOOKUP($C629,'RES TECH'!$M:$M,'RES TECH'!$B:$B)&amp;" "&amp;_xlfn.XLOOKUP($C629,'RES TECH'!$M:$M,'RES TECH'!$C:$C)&amp;" "&amp;_xlfn.XLOOKUP($C629,'RES TECH'!$M:$M,'RES TECH'!$D:$D)&amp;" "&amp;_xlfn.XLOOKUP($C629,'RES TECH'!$M:$M,'RES TECH'!$E:$E)&amp;" "&amp;_xlfn.XLOOKUP($C629,'RES TECH'!$M:$M,'RES TECH'!$F:$F)&amp;" "&amp;_xlfn.XLOOKUP($C629,'RES TECH'!$M:$M,'RES TECH'!$G:$G)&amp;" "&amp;_xlfn.XLOOKUP($C629,'RES TECH'!$M:$M,'RES TECH'!$H:$H)</f>
        <v>Residential House Lower-middle Income Old Space cooling Air HP 3 Electricity</v>
      </c>
      <c r="E629" t="str">
        <f t="shared" si="9"/>
        <v>TJ</v>
      </c>
      <c r="F629" s="12" t="str">
        <f>IF(B629="*","*",_xlfn.XLOOKUP($C629,'RES TECH'!$M:$M,'RES TECH'!$R:$R))</f>
        <v>MW</v>
      </c>
    </row>
    <row r="630" spans="2:6" x14ac:dyDescent="0.25">
      <c r="B630" t="str">
        <f>IF('RES TECH'!N628=1,"PRE","*")</f>
        <v>PRE</v>
      </c>
      <c r="C630" t="str">
        <f>'RES TECH'!M628</f>
        <v>RESHOULMOldSCAHP3ELC22</v>
      </c>
      <c r="D630" t="str">
        <f>_xlfn.XLOOKUP($C630,'RES TECH'!$M:$M,'RES TECH'!$A:$A)&amp;" "&amp;_xlfn.XLOOKUP($C630,'RES TECH'!$M:$M,'RES TECH'!$B:$B)&amp;" "&amp;_xlfn.XLOOKUP($C630,'RES TECH'!$M:$M,'RES TECH'!$C:$C)&amp;" "&amp;_xlfn.XLOOKUP($C630,'RES TECH'!$M:$M,'RES TECH'!$D:$D)&amp;" "&amp;_xlfn.XLOOKUP($C630,'RES TECH'!$M:$M,'RES TECH'!$E:$E)&amp;" "&amp;_xlfn.XLOOKUP($C630,'RES TECH'!$M:$M,'RES TECH'!$F:$F)&amp;" "&amp;_xlfn.XLOOKUP($C630,'RES TECH'!$M:$M,'RES TECH'!$G:$G)&amp;" "&amp;_xlfn.XLOOKUP($C630,'RES TECH'!$M:$M,'RES TECH'!$H:$H)</f>
        <v>Residential House Lower-middle Income Old Space cooling Air HP 3 Electricity</v>
      </c>
      <c r="E630" t="str">
        <f t="shared" si="9"/>
        <v>TJ</v>
      </c>
      <c r="F630" s="12" t="str">
        <f>IF(B630="*","*",_xlfn.XLOOKUP($C630,'RES TECH'!$M:$M,'RES TECH'!$R:$R))</f>
        <v>MW</v>
      </c>
    </row>
    <row r="631" spans="2:6" x14ac:dyDescent="0.25">
      <c r="B631" t="str">
        <f>IF('RES TECH'!N629=1,"PRE","*")</f>
        <v>PRE</v>
      </c>
      <c r="C631" t="str">
        <f>'RES TECH'!M629</f>
        <v>RESHOULMOldSCAHP3ELC23</v>
      </c>
      <c r="D631" t="str">
        <f>_xlfn.XLOOKUP($C631,'RES TECH'!$M:$M,'RES TECH'!$A:$A)&amp;" "&amp;_xlfn.XLOOKUP($C631,'RES TECH'!$M:$M,'RES TECH'!$B:$B)&amp;" "&amp;_xlfn.XLOOKUP($C631,'RES TECH'!$M:$M,'RES TECH'!$C:$C)&amp;" "&amp;_xlfn.XLOOKUP($C631,'RES TECH'!$M:$M,'RES TECH'!$D:$D)&amp;" "&amp;_xlfn.XLOOKUP($C631,'RES TECH'!$M:$M,'RES TECH'!$E:$E)&amp;" "&amp;_xlfn.XLOOKUP($C631,'RES TECH'!$M:$M,'RES TECH'!$F:$F)&amp;" "&amp;_xlfn.XLOOKUP($C631,'RES TECH'!$M:$M,'RES TECH'!$G:$G)&amp;" "&amp;_xlfn.XLOOKUP($C631,'RES TECH'!$M:$M,'RES TECH'!$H:$H)</f>
        <v>Residential House Lower-middle Income Old Space cooling Air HP 3 Electricity</v>
      </c>
      <c r="E631" t="str">
        <f t="shared" si="9"/>
        <v>TJ</v>
      </c>
      <c r="F631" s="12" t="str">
        <f>IF(B631="*","*",_xlfn.XLOOKUP($C631,'RES TECH'!$M:$M,'RES TECH'!$R:$R))</f>
        <v>MW</v>
      </c>
    </row>
    <row r="632" spans="2:6" x14ac:dyDescent="0.25">
      <c r="B632" t="str">
        <f>IF('RES TECH'!N630=1,"PRE","*")</f>
        <v>PRE</v>
      </c>
      <c r="C632" t="str">
        <f>'RES TECH'!M630</f>
        <v>RESHOULMOldSCAHP4ELC20</v>
      </c>
      <c r="D632" t="str">
        <f>_xlfn.XLOOKUP($C632,'RES TECH'!$M:$M,'RES TECH'!$A:$A)&amp;" "&amp;_xlfn.XLOOKUP($C632,'RES TECH'!$M:$M,'RES TECH'!$B:$B)&amp;" "&amp;_xlfn.XLOOKUP($C632,'RES TECH'!$M:$M,'RES TECH'!$C:$C)&amp;" "&amp;_xlfn.XLOOKUP($C632,'RES TECH'!$M:$M,'RES TECH'!$D:$D)&amp;" "&amp;_xlfn.XLOOKUP($C632,'RES TECH'!$M:$M,'RES TECH'!$E:$E)&amp;" "&amp;_xlfn.XLOOKUP($C632,'RES TECH'!$M:$M,'RES TECH'!$F:$F)&amp;" "&amp;_xlfn.XLOOKUP($C632,'RES TECH'!$M:$M,'RES TECH'!$G:$G)&amp;" "&amp;_xlfn.XLOOKUP($C632,'RES TECH'!$M:$M,'RES TECH'!$H:$H)</f>
        <v>Residential House Lower-middle Income Old Space cooling Air HP 4 Electricity</v>
      </c>
      <c r="E632" t="str">
        <f t="shared" si="9"/>
        <v>TJ</v>
      </c>
      <c r="F632" s="12" t="str">
        <f>IF(B632="*","*",_xlfn.XLOOKUP($C632,'RES TECH'!$M:$M,'RES TECH'!$R:$R))</f>
        <v>MW</v>
      </c>
    </row>
    <row r="633" spans="2:6" x14ac:dyDescent="0.25">
      <c r="B633" t="str">
        <f>IF('RES TECH'!N631=1,"PRE","*")</f>
        <v>PRE</v>
      </c>
      <c r="C633" t="str">
        <f>'RES TECH'!M631</f>
        <v>RESHOULMOldSCAHP4ELC22</v>
      </c>
      <c r="D633" t="str">
        <f>_xlfn.XLOOKUP($C633,'RES TECH'!$M:$M,'RES TECH'!$A:$A)&amp;" "&amp;_xlfn.XLOOKUP($C633,'RES TECH'!$M:$M,'RES TECH'!$B:$B)&amp;" "&amp;_xlfn.XLOOKUP($C633,'RES TECH'!$M:$M,'RES TECH'!$C:$C)&amp;" "&amp;_xlfn.XLOOKUP($C633,'RES TECH'!$M:$M,'RES TECH'!$D:$D)&amp;" "&amp;_xlfn.XLOOKUP($C633,'RES TECH'!$M:$M,'RES TECH'!$E:$E)&amp;" "&amp;_xlfn.XLOOKUP($C633,'RES TECH'!$M:$M,'RES TECH'!$F:$F)&amp;" "&amp;_xlfn.XLOOKUP($C633,'RES TECH'!$M:$M,'RES TECH'!$G:$G)&amp;" "&amp;_xlfn.XLOOKUP($C633,'RES TECH'!$M:$M,'RES TECH'!$H:$H)</f>
        <v>Residential House Lower-middle Income Old Space cooling Air HP 4 Electricity</v>
      </c>
      <c r="E633" t="str">
        <f t="shared" si="9"/>
        <v>TJ</v>
      </c>
      <c r="F633" s="12" t="str">
        <f>IF(B633="*","*",_xlfn.XLOOKUP($C633,'RES TECH'!$M:$M,'RES TECH'!$R:$R))</f>
        <v>MW</v>
      </c>
    </row>
    <row r="634" spans="2:6" x14ac:dyDescent="0.25">
      <c r="B634" t="str">
        <f>IF('RES TECH'!N632=1,"PRE","*")</f>
        <v>PRE</v>
      </c>
      <c r="C634" t="str">
        <f>'RES TECH'!M632</f>
        <v>RESHOULMOldSCGHP1ELC20</v>
      </c>
      <c r="D634" t="str">
        <f>_xlfn.XLOOKUP($C634,'RES TECH'!$M:$M,'RES TECH'!$A:$A)&amp;" "&amp;_xlfn.XLOOKUP($C634,'RES TECH'!$M:$M,'RES TECH'!$B:$B)&amp;" "&amp;_xlfn.XLOOKUP($C634,'RES TECH'!$M:$M,'RES TECH'!$C:$C)&amp;" "&amp;_xlfn.XLOOKUP($C634,'RES TECH'!$M:$M,'RES TECH'!$D:$D)&amp;" "&amp;_xlfn.XLOOKUP($C634,'RES TECH'!$M:$M,'RES TECH'!$E:$E)&amp;" "&amp;_xlfn.XLOOKUP($C634,'RES TECH'!$M:$M,'RES TECH'!$F:$F)&amp;" "&amp;_xlfn.XLOOKUP($C634,'RES TECH'!$M:$M,'RES TECH'!$G:$G)&amp;" "&amp;_xlfn.XLOOKUP($C634,'RES TECH'!$M:$M,'RES TECH'!$H:$H)</f>
        <v>Residential House Lower-middle Income Old Space cooling Geothermal HP 1 Electricity</v>
      </c>
      <c r="E634" t="str">
        <f t="shared" si="9"/>
        <v>TJ</v>
      </c>
      <c r="F634" s="12" t="str">
        <f>IF(B634="*","*",_xlfn.XLOOKUP($C634,'RES TECH'!$M:$M,'RES TECH'!$R:$R))</f>
        <v>MW</v>
      </c>
    </row>
    <row r="635" spans="2:6" x14ac:dyDescent="0.25">
      <c r="B635" t="str">
        <f>IF('RES TECH'!N633=1,"PRE","*")</f>
        <v>PRE</v>
      </c>
      <c r="C635" t="str">
        <f>'RES TECH'!M633</f>
        <v>RESHOULMOldSCGHP2ELC20</v>
      </c>
      <c r="D635" t="str">
        <f>_xlfn.XLOOKUP($C635,'RES TECH'!$M:$M,'RES TECH'!$A:$A)&amp;" "&amp;_xlfn.XLOOKUP($C635,'RES TECH'!$M:$M,'RES TECH'!$B:$B)&amp;" "&amp;_xlfn.XLOOKUP($C635,'RES TECH'!$M:$M,'RES TECH'!$C:$C)&amp;" "&amp;_xlfn.XLOOKUP($C635,'RES TECH'!$M:$M,'RES TECH'!$D:$D)&amp;" "&amp;_xlfn.XLOOKUP($C635,'RES TECH'!$M:$M,'RES TECH'!$E:$E)&amp;" "&amp;_xlfn.XLOOKUP($C635,'RES TECH'!$M:$M,'RES TECH'!$F:$F)&amp;" "&amp;_xlfn.XLOOKUP($C635,'RES TECH'!$M:$M,'RES TECH'!$G:$G)&amp;" "&amp;_xlfn.XLOOKUP($C635,'RES TECH'!$M:$M,'RES TECH'!$H:$H)</f>
        <v>Residential House Lower-middle Income Old Space cooling Geothermal HP 2 Electricity</v>
      </c>
      <c r="E635" t="str">
        <f t="shared" si="9"/>
        <v>TJ</v>
      </c>
      <c r="F635" s="12" t="str">
        <f>IF(B635="*","*",_xlfn.XLOOKUP($C635,'RES TECH'!$M:$M,'RES TECH'!$R:$R))</f>
        <v>MW</v>
      </c>
    </row>
    <row r="636" spans="2:6" x14ac:dyDescent="0.25">
      <c r="B636" t="str">
        <f>IF('RES TECH'!N634=1,"PRE","*")</f>
        <v>*</v>
      </c>
      <c r="C636" t="str">
        <f>'RES TECH'!M634</f>
        <v>RESHOULMOldSCGHP3ELC20</v>
      </c>
      <c r="D636" t="str">
        <f>_xlfn.XLOOKUP($C636,'RES TECH'!$M:$M,'RES TECH'!$A:$A)&amp;" "&amp;_xlfn.XLOOKUP($C636,'RES TECH'!$M:$M,'RES TECH'!$B:$B)&amp;" "&amp;_xlfn.XLOOKUP($C636,'RES TECH'!$M:$M,'RES TECH'!$C:$C)&amp;" "&amp;_xlfn.XLOOKUP($C636,'RES TECH'!$M:$M,'RES TECH'!$D:$D)&amp;" "&amp;_xlfn.XLOOKUP($C636,'RES TECH'!$M:$M,'RES TECH'!$E:$E)&amp;" "&amp;_xlfn.XLOOKUP($C636,'RES TECH'!$M:$M,'RES TECH'!$F:$F)&amp;" "&amp;_xlfn.XLOOKUP($C636,'RES TECH'!$M:$M,'RES TECH'!$G:$G)&amp;" "&amp;_xlfn.XLOOKUP($C636,'RES TECH'!$M:$M,'RES TECH'!$H:$H)</f>
        <v>Residential House Lower-middle Income Old Space cooling Geothermal HP 3 Electricity</v>
      </c>
      <c r="E636" t="str">
        <f t="shared" si="9"/>
        <v>*</v>
      </c>
      <c r="F636" s="12" t="str">
        <f>IF(B636="*","*",_xlfn.XLOOKUP($C636,'RES TECH'!$M:$M,'RES TECH'!$R:$R))</f>
        <v>*</v>
      </c>
    </row>
    <row r="637" spans="2:6" x14ac:dyDescent="0.25">
      <c r="B637" t="str">
        <f>IF('RES TECH'!N635=1,"PRE","*")</f>
        <v>PRE</v>
      </c>
      <c r="C637" t="str">
        <f>'RES TECH'!M635</f>
        <v>RESHOULMOldSCGHP3ELC20</v>
      </c>
      <c r="D637" t="str">
        <f>_xlfn.XLOOKUP($C637,'RES TECH'!$M:$M,'RES TECH'!$A:$A)&amp;" "&amp;_xlfn.XLOOKUP($C637,'RES TECH'!$M:$M,'RES TECH'!$B:$B)&amp;" "&amp;_xlfn.XLOOKUP($C637,'RES TECH'!$M:$M,'RES TECH'!$C:$C)&amp;" "&amp;_xlfn.XLOOKUP($C637,'RES TECH'!$M:$M,'RES TECH'!$D:$D)&amp;" "&amp;_xlfn.XLOOKUP($C637,'RES TECH'!$M:$M,'RES TECH'!$E:$E)&amp;" "&amp;_xlfn.XLOOKUP($C637,'RES TECH'!$M:$M,'RES TECH'!$F:$F)&amp;" "&amp;_xlfn.XLOOKUP($C637,'RES TECH'!$M:$M,'RES TECH'!$G:$G)&amp;" "&amp;_xlfn.XLOOKUP($C637,'RES TECH'!$M:$M,'RES TECH'!$H:$H)</f>
        <v>Residential House Lower-middle Income Old Space cooling Geothermal HP 3 Electricity</v>
      </c>
      <c r="E637" t="str">
        <f t="shared" si="9"/>
        <v>TJ</v>
      </c>
      <c r="F637" s="12" t="str">
        <f>IF(B637="*","*",_xlfn.XLOOKUP($C637,'RES TECH'!$M:$M,'RES TECH'!$R:$R))</f>
        <v>MW</v>
      </c>
    </row>
    <row r="638" spans="2:6" x14ac:dyDescent="0.25">
      <c r="B638" t="str">
        <f>IF('RES TECH'!N636=1,"PRE","*")</f>
        <v>PRE</v>
      </c>
      <c r="C638" t="str">
        <f>'RES TECH'!M636</f>
        <v>RESHOULMOldSCGHP3ELC22</v>
      </c>
      <c r="D638" t="str">
        <f>_xlfn.XLOOKUP($C638,'RES TECH'!$M:$M,'RES TECH'!$A:$A)&amp;" "&amp;_xlfn.XLOOKUP($C638,'RES TECH'!$M:$M,'RES TECH'!$B:$B)&amp;" "&amp;_xlfn.XLOOKUP($C638,'RES TECH'!$M:$M,'RES TECH'!$C:$C)&amp;" "&amp;_xlfn.XLOOKUP($C638,'RES TECH'!$M:$M,'RES TECH'!$D:$D)&amp;" "&amp;_xlfn.XLOOKUP($C638,'RES TECH'!$M:$M,'RES TECH'!$E:$E)&amp;" "&amp;_xlfn.XLOOKUP($C638,'RES TECH'!$M:$M,'RES TECH'!$F:$F)&amp;" "&amp;_xlfn.XLOOKUP($C638,'RES TECH'!$M:$M,'RES TECH'!$G:$G)&amp;" "&amp;_xlfn.XLOOKUP($C638,'RES TECH'!$M:$M,'RES TECH'!$H:$H)</f>
        <v>Residential House Lower-middle Income Old Space cooling Geothermal HP 3 Electricity</v>
      </c>
      <c r="E638" t="str">
        <f t="shared" si="9"/>
        <v>TJ</v>
      </c>
      <c r="F638" s="12" t="str">
        <f>IF(B638="*","*",_xlfn.XLOOKUP($C638,'RES TECH'!$M:$M,'RES TECH'!$R:$R))</f>
        <v>MW</v>
      </c>
    </row>
    <row r="639" spans="2:6" x14ac:dyDescent="0.25">
      <c r="B639" t="str">
        <f>IF('RES TECH'!N637=1,"PRE","*")</f>
        <v>PRE</v>
      </c>
      <c r="C639" t="str">
        <f>'RES TECH'!M637</f>
        <v>RESHOULMOldSCGHP3ELC23</v>
      </c>
      <c r="D639" t="str">
        <f>_xlfn.XLOOKUP($C639,'RES TECH'!$M:$M,'RES TECH'!$A:$A)&amp;" "&amp;_xlfn.XLOOKUP($C639,'RES TECH'!$M:$M,'RES TECH'!$B:$B)&amp;" "&amp;_xlfn.XLOOKUP($C639,'RES TECH'!$M:$M,'RES TECH'!$C:$C)&amp;" "&amp;_xlfn.XLOOKUP($C639,'RES TECH'!$M:$M,'RES TECH'!$D:$D)&amp;" "&amp;_xlfn.XLOOKUP($C639,'RES TECH'!$M:$M,'RES TECH'!$E:$E)&amp;" "&amp;_xlfn.XLOOKUP($C639,'RES TECH'!$M:$M,'RES TECH'!$F:$F)&amp;" "&amp;_xlfn.XLOOKUP($C639,'RES TECH'!$M:$M,'RES TECH'!$G:$G)&amp;" "&amp;_xlfn.XLOOKUP($C639,'RES TECH'!$M:$M,'RES TECH'!$H:$H)</f>
        <v>Residential House Lower-middle Income Old Space cooling Geothermal HP 3 Electricity</v>
      </c>
      <c r="E639" t="str">
        <f t="shared" si="9"/>
        <v>TJ</v>
      </c>
      <c r="F639" s="12" t="str">
        <f>IF(B639="*","*",_xlfn.XLOOKUP($C639,'RES TECH'!$M:$M,'RES TECH'!$R:$R))</f>
        <v>MW</v>
      </c>
    </row>
    <row r="640" spans="2:6" x14ac:dyDescent="0.25">
      <c r="B640" t="str">
        <f>IF('RES TECH'!N638=1,"PRE","*")</f>
        <v>PRE</v>
      </c>
      <c r="C640" t="str">
        <f>'RES TECH'!M638</f>
        <v>RESHOULMOldSCGHP3ELC24</v>
      </c>
      <c r="D640" t="str">
        <f>_xlfn.XLOOKUP($C640,'RES TECH'!$M:$M,'RES TECH'!$A:$A)&amp;" "&amp;_xlfn.XLOOKUP($C640,'RES TECH'!$M:$M,'RES TECH'!$B:$B)&amp;" "&amp;_xlfn.XLOOKUP($C640,'RES TECH'!$M:$M,'RES TECH'!$C:$C)&amp;" "&amp;_xlfn.XLOOKUP($C640,'RES TECH'!$M:$M,'RES TECH'!$D:$D)&amp;" "&amp;_xlfn.XLOOKUP($C640,'RES TECH'!$M:$M,'RES TECH'!$E:$E)&amp;" "&amp;_xlfn.XLOOKUP($C640,'RES TECH'!$M:$M,'RES TECH'!$F:$F)&amp;" "&amp;_xlfn.XLOOKUP($C640,'RES TECH'!$M:$M,'RES TECH'!$G:$G)&amp;" "&amp;_xlfn.XLOOKUP($C640,'RES TECH'!$M:$M,'RES TECH'!$H:$H)</f>
        <v>Residential House Lower-middle Income Old Space cooling Geothermal HP 3 Electricity</v>
      </c>
      <c r="E640" t="str">
        <f t="shared" si="9"/>
        <v>TJ</v>
      </c>
      <c r="F640" s="12" t="str">
        <f>IF(B640="*","*",_xlfn.XLOOKUP($C640,'RES TECH'!$M:$M,'RES TECH'!$R:$R))</f>
        <v>MW</v>
      </c>
    </row>
    <row r="641" spans="2:6" x14ac:dyDescent="0.25">
      <c r="B641" t="str">
        <f>IF('RES TECH'!N639=1,"PRE","*")</f>
        <v>*</v>
      </c>
      <c r="C641" t="str">
        <f>'RES TECH'!M639</f>
        <v>RESHOULMOldSCGHP4ELC20</v>
      </c>
      <c r="D641" t="str">
        <f>_xlfn.XLOOKUP($C641,'RES TECH'!$M:$M,'RES TECH'!$A:$A)&amp;" "&amp;_xlfn.XLOOKUP($C641,'RES TECH'!$M:$M,'RES TECH'!$B:$B)&amp;" "&amp;_xlfn.XLOOKUP($C641,'RES TECH'!$M:$M,'RES TECH'!$C:$C)&amp;" "&amp;_xlfn.XLOOKUP($C641,'RES TECH'!$M:$M,'RES TECH'!$D:$D)&amp;" "&amp;_xlfn.XLOOKUP($C641,'RES TECH'!$M:$M,'RES TECH'!$E:$E)&amp;" "&amp;_xlfn.XLOOKUP($C641,'RES TECH'!$M:$M,'RES TECH'!$F:$F)&amp;" "&amp;_xlfn.XLOOKUP($C641,'RES TECH'!$M:$M,'RES TECH'!$G:$G)&amp;" "&amp;_xlfn.XLOOKUP($C641,'RES TECH'!$M:$M,'RES TECH'!$H:$H)</f>
        <v>Residential House Lower-middle Income Old Space cooling Geothermal HP 4 Electricity</v>
      </c>
      <c r="E641" t="str">
        <f t="shared" si="9"/>
        <v>*</v>
      </c>
      <c r="F641" s="12" t="str">
        <f>IF(B641="*","*",_xlfn.XLOOKUP($C641,'RES TECH'!$M:$M,'RES TECH'!$R:$R))</f>
        <v>*</v>
      </c>
    </row>
    <row r="642" spans="2:6" x14ac:dyDescent="0.25">
      <c r="B642" t="str">
        <f>IF('RES TECH'!N640=1,"PRE","*")</f>
        <v>PRE</v>
      </c>
      <c r="C642" t="str">
        <f>'RES TECH'!M640</f>
        <v>RESHOULMOldSCGHP4ELC20</v>
      </c>
      <c r="D642" t="str">
        <f>_xlfn.XLOOKUP($C642,'RES TECH'!$M:$M,'RES TECH'!$A:$A)&amp;" "&amp;_xlfn.XLOOKUP($C642,'RES TECH'!$M:$M,'RES TECH'!$B:$B)&amp;" "&amp;_xlfn.XLOOKUP($C642,'RES TECH'!$M:$M,'RES TECH'!$C:$C)&amp;" "&amp;_xlfn.XLOOKUP($C642,'RES TECH'!$M:$M,'RES TECH'!$D:$D)&amp;" "&amp;_xlfn.XLOOKUP($C642,'RES TECH'!$M:$M,'RES TECH'!$E:$E)&amp;" "&amp;_xlfn.XLOOKUP($C642,'RES TECH'!$M:$M,'RES TECH'!$F:$F)&amp;" "&amp;_xlfn.XLOOKUP($C642,'RES TECH'!$M:$M,'RES TECH'!$G:$G)&amp;" "&amp;_xlfn.XLOOKUP($C642,'RES TECH'!$M:$M,'RES TECH'!$H:$H)</f>
        <v>Residential House Lower-middle Income Old Space cooling Geothermal HP 4 Electricity</v>
      </c>
      <c r="E642" t="str">
        <f t="shared" si="9"/>
        <v>TJ</v>
      </c>
      <c r="F642" s="12" t="str">
        <f>IF(B642="*","*",_xlfn.XLOOKUP($C642,'RES TECH'!$M:$M,'RES TECH'!$R:$R))</f>
        <v>MW</v>
      </c>
    </row>
    <row r="643" spans="2:6" x14ac:dyDescent="0.25">
      <c r="B643" t="str">
        <f>IF('RES TECH'!N641=1,"PRE","*")</f>
        <v>PRE</v>
      </c>
      <c r="C643" t="str">
        <f>'RES TECH'!M641</f>
        <v>RESHOULMOldSCGHP4ELC22</v>
      </c>
      <c r="D643" t="str">
        <f>_xlfn.XLOOKUP($C643,'RES TECH'!$M:$M,'RES TECH'!$A:$A)&amp;" "&amp;_xlfn.XLOOKUP($C643,'RES TECH'!$M:$M,'RES TECH'!$B:$B)&amp;" "&amp;_xlfn.XLOOKUP($C643,'RES TECH'!$M:$M,'RES TECH'!$C:$C)&amp;" "&amp;_xlfn.XLOOKUP($C643,'RES TECH'!$M:$M,'RES TECH'!$D:$D)&amp;" "&amp;_xlfn.XLOOKUP($C643,'RES TECH'!$M:$M,'RES TECH'!$E:$E)&amp;" "&amp;_xlfn.XLOOKUP($C643,'RES TECH'!$M:$M,'RES TECH'!$F:$F)&amp;" "&amp;_xlfn.XLOOKUP($C643,'RES TECH'!$M:$M,'RES TECH'!$G:$G)&amp;" "&amp;_xlfn.XLOOKUP($C643,'RES TECH'!$M:$M,'RES TECH'!$H:$H)</f>
        <v>Residential House Lower-middle Income Old Space cooling Geothermal HP 4 Electricity</v>
      </c>
      <c r="E643" t="str">
        <f t="shared" si="9"/>
        <v>TJ</v>
      </c>
      <c r="F643" s="12" t="str">
        <f>IF(B643="*","*",_xlfn.XLOOKUP($C643,'RES TECH'!$M:$M,'RES TECH'!$R:$R))</f>
        <v>MW</v>
      </c>
    </row>
    <row r="644" spans="2:6" x14ac:dyDescent="0.25">
      <c r="B644" t="str">
        <f>IF('RES TECH'!N642=1,"PRE","*")</f>
        <v>PRE</v>
      </c>
      <c r="C644" t="str">
        <f>'RES TECH'!M642</f>
        <v>RESHOULMOldSCGHP4ELC23</v>
      </c>
      <c r="D644" t="str">
        <f>_xlfn.XLOOKUP($C644,'RES TECH'!$M:$M,'RES TECH'!$A:$A)&amp;" "&amp;_xlfn.XLOOKUP($C644,'RES TECH'!$M:$M,'RES TECH'!$B:$B)&amp;" "&amp;_xlfn.XLOOKUP($C644,'RES TECH'!$M:$M,'RES TECH'!$C:$C)&amp;" "&amp;_xlfn.XLOOKUP($C644,'RES TECH'!$M:$M,'RES TECH'!$D:$D)&amp;" "&amp;_xlfn.XLOOKUP($C644,'RES TECH'!$M:$M,'RES TECH'!$E:$E)&amp;" "&amp;_xlfn.XLOOKUP($C644,'RES TECH'!$M:$M,'RES TECH'!$F:$F)&amp;" "&amp;_xlfn.XLOOKUP($C644,'RES TECH'!$M:$M,'RES TECH'!$G:$G)&amp;" "&amp;_xlfn.XLOOKUP($C644,'RES TECH'!$M:$M,'RES TECH'!$H:$H)</f>
        <v>Residential House Lower-middle Income Old Space cooling Geothermal HP 4 Electricity</v>
      </c>
      <c r="E644" t="str">
        <f t="shared" si="9"/>
        <v>TJ</v>
      </c>
      <c r="F644" s="12" t="str">
        <f>IF(B644="*","*",_xlfn.XLOOKUP($C644,'RES TECH'!$M:$M,'RES TECH'!$R:$R))</f>
        <v>MW</v>
      </c>
    </row>
    <row r="645" spans="2:6" x14ac:dyDescent="0.25">
      <c r="B645" t="str">
        <f>IF('RES TECH'!N643=1,"PRE","*")</f>
        <v>PRE</v>
      </c>
      <c r="C645" t="str">
        <f>'RES TECH'!M643</f>
        <v>RESHOULMOldSCGHP4ELC24</v>
      </c>
      <c r="D645" t="str">
        <f>_xlfn.XLOOKUP($C645,'RES TECH'!$M:$M,'RES TECH'!$A:$A)&amp;" "&amp;_xlfn.XLOOKUP($C645,'RES TECH'!$M:$M,'RES TECH'!$B:$B)&amp;" "&amp;_xlfn.XLOOKUP($C645,'RES TECH'!$M:$M,'RES TECH'!$C:$C)&amp;" "&amp;_xlfn.XLOOKUP($C645,'RES TECH'!$M:$M,'RES TECH'!$D:$D)&amp;" "&amp;_xlfn.XLOOKUP($C645,'RES TECH'!$M:$M,'RES TECH'!$E:$E)&amp;" "&amp;_xlfn.XLOOKUP($C645,'RES TECH'!$M:$M,'RES TECH'!$F:$F)&amp;" "&amp;_xlfn.XLOOKUP($C645,'RES TECH'!$M:$M,'RES TECH'!$G:$G)&amp;" "&amp;_xlfn.XLOOKUP($C645,'RES TECH'!$M:$M,'RES TECH'!$H:$H)</f>
        <v>Residential House Lower-middle Income Old Space cooling Geothermal HP 4 Electricity</v>
      </c>
      <c r="E645" t="str">
        <f t="shared" ref="E645:E708" si="10">IF(F645="*","*",IF(F645="Mlma","Mlm","TJ"))</f>
        <v>TJ</v>
      </c>
      <c r="F645" s="12" t="str">
        <f>IF(B645="*","*",_xlfn.XLOOKUP($C645,'RES TECH'!$M:$M,'RES TECH'!$R:$R))</f>
        <v>MW</v>
      </c>
    </row>
    <row r="646" spans="2:6" x14ac:dyDescent="0.25">
      <c r="B646" t="str">
        <f>IF('RES TECH'!N644=1,"PRE","*")</f>
        <v>PRE</v>
      </c>
      <c r="C646" t="str">
        <f>'RES TECH'!M644</f>
        <v>RESHOULMOldSCRAC1ELC20</v>
      </c>
      <c r="D646" t="str">
        <f>_xlfn.XLOOKUP($C646,'RES TECH'!$M:$M,'RES TECH'!$A:$A)&amp;" "&amp;_xlfn.XLOOKUP($C646,'RES TECH'!$M:$M,'RES TECH'!$B:$B)&amp;" "&amp;_xlfn.XLOOKUP($C646,'RES TECH'!$M:$M,'RES TECH'!$C:$C)&amp;" "&amp;_xlfn.XLOOKUP($C646,'RES TECH'!$M:$M,'RES TECH'!$D:$D)&amp;" "&amp;_xlfn.XLOOKUP($C646,'RES TECH'!$M:$M,'RES TECH'!$E:$E)&amp;" "&amp;_xlfn.XLOOKUP($C646,'RES TECH'!$M:$M,'RES TECH'!$F:$F)&amp;" "&amp;_xlfn.XLOOKUP($C646,'RES TECH'!$M:$M,'RES TECH'!$G:$G)&amp;" "&amp;_xlfn.XLOOKUP($C646,'RES TECH'!$M:$M,'RES TECH'!$H:$H)</f>
        <v>Residential House Lower-middle Income Old Space cooling Room AC 1 Electricity</v>
      </c>
      <c r="E646" t="str">
        <f t="shared" si="10"/>
        <v>TJ</v>
      </c>
      <c r="F646" s="12" t="str">
        <f>IF(B646="*","*",_xlfn.XLOOKUP($C646,'RES TECH'!$M:$M,'RES TECH'!$R:$R))</f>
        <v>MW</v>
      </c>
    </row>
    <row r="647" spans="2:6" x14ac:dyDescent="0.25">
      <c r="B647" t="str">
        <f>IF('RES TECH'!N645=1,"PRE","*")</f>
        <v>PRE</v>
      </c>
      <c r="C647" t="str">
        <f>'RES TECH'!M645</f>
        <v>RESHOULMOldSCRAC2ELC20</v>
      </c>
      <c r="D647" t="str">
        <f>_xlfn.XLOOKUP($C647,'RES TECH'!$M:$M,'RES TECH'!$A:$A)&amp;" "&amp;_xlfn.XLOOKUP($C647,'RES TECH'!$M:$M,'RES TECH'!$B:$B)&amp;" "&amp;_xlfn.XLOOKUP($C647,'RES TECH'!$M:$M,'RES TECH'!$C:$C)&amp;" "&amp;_xlfn.XLOOKUP($C647,'RES TECH'!$M:$M,'RES TECH'!$D:$D)&amp;" "&amp;_xlfn.XLOOKUP($C647,'RES TECH'!$M:$M,'RES TECH'!$E:$E)&amp;" "&amp;_xlfn.XLOOKUP($C647,'RES TECH'!$M:$M,'RES TECH'!$F:$F)&amp;" "&amp;_xlfn.XLOOKUP($C647,'RES TECH'!$M:$M,'RES TECH'!$G:$G)&amp;" "&amp;_xlfn.XLOOKUP($C647,'RES TECH'!$M:$M,'RES TECH'!$H:$H)</f>
        <v>Residential House Lower-middle Income Old Space cooling Room AC 2 Electricity</v>
      </c>
      <c r="E647" t="str">
        <f t="shared" si="10"/>
        <v>TJ</v>
      </c>
      <c r="F647" s="12" t="str">
        <f>IF(B647="*","*",_xlfn.XLOOKUP($C647,'RES TECH'!$M:$M,'RES TECH'!$R:$R))</f>
        <v>MW</v>
      </c>
    </row>
    <row r="648" spans="2:6" x14ac:dyDescent="0.25">
      <c r="B648" t="str">
        <f>IF('RES TECH'!N646=1,"PRE","*")</f>
        <v>PRE</v>
      </c>
      <c r="C648" t="str">
        <f>'RES TECH'!M646</f>
        <v>RESHOULMOldSCRAC2ELC30</v>
      </c>
      <c r="D648" t="str">
        <f>_xlfn.XLOOKUP($C648,'RES TECH'!$M:$M,'RES TECH'!$A:$A)&amp;" "&amp;_xlfn.XLOOKUP($C648,'RES TECH'!$M:$M,'RES TECH'!$B:$B)&amp;" "&amp;_xlfn.XLOOKUP($C648,'RES TECH'!$M:$M,'RES TECH'!$C:$C)&amp;" "&amp;_xlfn.XLOOKUP($C648,'RES TECH'!$M:$M,'RES TECH'!$D:$D)&amp;" "&amp;_xlfn.XLOOKUP($C648,'RES TECH'!$M:$M,'RES TECH'!$E:$E)&amp;" "&amp;_xlfn.XLOOKUP($C648,'RES TECH'!$M:$M,'RES TECH'!$F:$F)&amp;" "&amp;_xlfn.XLOOKUP($C648,'RES TECH'!$M:$M,'RES TECH'!$G:$G)&amp;" "&amp;_xlfn.XLOOKUP($C648,'RES TECH'!$M:$M,'RES TECH'!$H:$H)</f>
        <v>Residential House Lower-middle Income Old Space cooling Room AC 2 Electricity</v>
      </c>
      <c r="E648" t="str">
        <f t="shared" si="10"/>
        <v>TJ</v>
      </c>
      <c r="F648" s="12" t="str">
        <f>IF(B648="*","*",_xlfn.XLOOKUP($C648,'RES TECH'!$M:$M,'RES TECH'!$R:$R))</f>
        <v>MW</v>
      </c>
    </row>
    <row r="649" spans="2:6" x14ac:dyDescent="0.25">
      <c r="B649" t="str">
        <f>IF('RES TECH'!N647=1,"PRE","*")</f>
        <v>PRE</v>
      </c>
      <c r="C649" t="str">
        <f>'RES TECH'!M647</f>
        <v>RESHOULMOldSCRAC2ELC40</v>
      </c>
      <c r="D649" t="str">
        <f>_xlfn.XLOOKUP($C649,'RES TECH'!$M:$M,'RES TECH'!$A:$A)&amp;" "&amp;_xlfn.XLOOKUP($C649,'RES TECH'!$M:$M,'RES TECH'!$B:$B)&amp;" "&amp;_xlfn.XLOOKUP($C649,'RES TECH'!$M:$M,'RES TECH'!$C:$C)&amp;" "&amp;_xlfn.XLOOKUP($C649,'RES TECH'!$M:$M,'RES TECH'!$D:$D)&amp;" "&amp;_xlfn.XLOOKUP($C649,'RES TECH'!$M:$M,'RES TECH'!$E:$E)&amp;" "&amp;_xlfn.XLOOKUP($C649,'RES TECH'!$M:$M,'RES TECH'!$F:$F)&amp;" "&amp;_xlfn.XLOOKUP($C649,'RES TECH'!$M:$M,'RES TECH'!$G:$G)&amp;" "&amp;_xlfn.XLOOKUP($C649,'RES TECH'!$M:$M,'RES TECH'!$H:$H)</f>
        <v>Residential House Lower-middle Income Old Space cooling Room AC 2 Electricity</v>
      </c>
      <c r="E649" t="str">
        <f t="shared" si="10"/>
        <v>TJ</v>
      </c>
      <c r="F649" s="12" t="str">
        <f>IF(B649="*","*",_xlfn.XLOOKUP($C649,'RES TECH'!$M:$M,'RES TECH'!$R:$R))</f>
        <v>MW</v>
      </c>
    </row>
    <row r="650" spans="2:6" x14ac:dyDescent="0.25">
      <c r="B650" t="str">
        <f>IF('RES TECH'!N648=1,"PRE","*")</f>
        <v>PRE</v>
      </c>
      <c r="C650" t="str">
        <f>'RES TECH'!M648</f>
        <v>RESHOULMOldSCRAC3ELC20</v>
      </c>
      <c r="D650" t="str">
        <f>_xlfn.XLOOKUP($C650,'RES TECH'!$M:$M,'RES TECH'!$A:$A)&amp;" "&amp;_xlfn.XLOOKUP($C650,'RES TECH'!$M:$M,'RES TECH'!$B:$B)&amp;" "&amp;_xlfn.XLOOKUP($C650,'RES TECH'!$M:$M,'RES TECH'!$C:$C)&amp;" "&amp;_xlfn.XLOOKUP($C650,'RES TECH'!$M:$M,'RES TECH'!$D:$D)&amp;" "&amp;_xlfn.XLOOKUP($C650,'RES TECH'!$M:$M,'RES TECH'!$E:$E)&amp;" "&amp;_xlfn.XLOOKUP($C650,'RES TECH'!$M:$M,'RES TECH'!$F:$F)&amp;" "&amp;_xlfn.XLOOKUP($C650,'RES TECH'!$M:$M,'RES TECH'!$G:$G)&amp;" "&amp;_xlfn.XLOOKUP($C650,'RES TECH'!$M:$M,'RES TECH'!$H:$H)</f>
        <v>Residential House Lower-middle Income Old Space cooling Room AC 3 Electricity</v>
      </c>
      <c r="E650" t="str">
        <f t="shared" si="10"/>
        <v>TJ</v>
      </c>
      <c r="F650" s="12" t="str">
        <f>IF(B650="*","*",_xlfn.XLOOKUP($C650,'RES TECH'!$M:$M,'RES TECH'!$R:$R))</f>
        <v>MW</v>
      </c>
    </row>
    <row r="651" spans="2:6" x14ac:dyDescent="0.25">
      <c r="B651" t="str">
        <f>IF('RES TECH'!N649=1,"PRE","*")</f>
        <v>PRE</v>
      </c>
      <c r="C651" t="str">
        <f>'RES TECH'!M649</f>
        <v>RESHOULMOldSCRAC4ELC20</v>
      </c>
      <c r="D651" t="str">
        <f>_xlfn.XLOOKUP($C651,'RES TECH'!$M:$M,'RES TECH'!$A:$A)&amp;" "&amp;_xlfn.XLOOKUP($C651,'RES TECH'!$M:$M,'RES TECH'!$B:$B)&amp;" "&amp;_xlfn.XLOOKUP($C651,'RES TECH'!$M:$M,'RES TECH'!$C:$C)&amp;" "&amp;_xlfn.XLOOKUP($C651,'RES TECH'!$M:$M,'RES TECH'!$D:$D)&amp;" "&amp;_xlfn.XLOOKUP($C651,'RES TECH'!$M:$M,'RES TECH'!$E:$E)&amp;" "&amp;_xlfn.XLOOKUP($C651,'RES TECH'!$M:$M,'RES TECH'!$F:$F)&amp;" "&amp;_xlfn.XLOOKUP($C651,'RES TECH'!$M:$M,'RES TECH'!$G:$G)&amp;" "&amp;_xlfn.XLOOKUP($C651,'RES TECH'!$M:$M,'RES TECH'!$H:$H)</f>
        <v>Residential House Lower-middle Income Old Space cooling Room AC 4 Electricity</v>
      </c>
      <c r="E651" t="str">
        <f t="shared" si="10"/>
        <v>TJ</v>
      </c>
      <c r="F651" s="12" t="str">
        <f>IF(B651="*","*",_xlfn.XLOOKUP($C651,'RES TECH'!$M:$M,'RES TECH'!$R:$R))</f>
        <v>MW</v>
      </c>
    </row>
    <row r="652" spans="2:6" x14ac:dyDescent="0.25">
      <c r="B652" t="str">
        <f>IF('RES TECH'!N650=1,"PRE","*")</f>
        <v>PRE</v>
      </c>
      <c r="C652" t="str">
        <f>'RES TECH'!M650</f>
        <v>RESHOULMOldSCRAC4ELC22</v>
      </c>
      <c r="D652" t="str">
        <f>_xlfn.XLOOKUP($C652,'RES TECH'!$M:$M,'RES TECH'!$A:$A)&amp;" "&amp;_xlfn.XLOOKUP($C652,'RES TECH'!$M:$M,'RES TECH'!$B:$B)&amp;" "&amp;_xlfn.XLOOKUP($C652,'RES TECH'!$M:$M,'RES TECH'!$C:$C)&amp;" "&amp;_xlfn.XLOOKUP($C652,'RES TECH'!$M:$M,'RES TECH'!$D:$D)&amp;" "&amp;_xlfn.XLOOKUP($C652,'RES TECH'!$M:$M,'RES TECH'!$E:$E)&amp;" "&amp;_xlfn.XLOOKUP($C652,'RES TECH'!$M:$M,'RES TECH'!$F:$F)&amp;" "&amp;_xlfn.XLOOKUP($C652,'RES TECH'!$M:$M,'RES TECH'!$G:$G)&amp;" "&amp;_xlfn.XLOOKUP($C652,'RES TECH'!$M:$M,'RES TECH'!$H:$H)</f>
        <v>Residential House Lower-middle Income Old Space cooling Room AC 4 Electricity</v>
      </c>
      <c r="E652" t="str">
        <f t="shared" si="10"/>
        <v>TJ</v>
      </c>
      <c r="F652" s="12" t="str">
        <f>IF(B652="*","*",_xlfn.XLOOKUP($C652,'RES TECH'!$M:$M,'RES TECH'!$R:$R))</f>
        <v>MW</v>
      </c>
    </row>
    <row r="653" spans="2:6" x14ac:dyDescent="0.25">
      <c r="B653" t="str">
        <f>IF('RES TECH'!N651=1,"PRE","*")</f>
        <v>PRE</v>
      </c>
      <c r="C653" t="str">
        <f>'RES TECH'!M651</f>
        <v>RESHOULMOldSCRAC4ELC30</v>
      </c>
      <c r="D653" t="str">
        <f>_xlfn.XLOOKUP($C653,'RES TECH'!$M:$M,'RES TECH'!$A:$A)&amp;" "&amp;_xlfn.XLOOKUP($C653,'RES TECH'!$M:$M,'RES TECH'!$B:$B)&amp;" "&amp;_xlfn.XLOOKUP($C653,'RES TECH'!$M:$M,'RES TECH'!$C:$C)&amp;" "&amp;_xlfn.XLOOKUP($C653,'RES TECH'!$M:$M,'RES TECH'!$D:$D)&amp;" "&amp;_xlfn.XLOOKUP($C653,'RES TECH'!$M:$M,'RES TECH'!$E:$E)&amp;" "&amp;_xlfn.XLOOKUP($C653,'RES TECH'!$M:$M,'RES TECH'!$F:$F)&amp;" "&amp;_xlfn.XLOOKUP($C653,'RES TECH'!$M:$M,'RES TECH'!$G:$G)&amp;" "&amp;_xlfn.XLOOKUP($C653,'RES TECH'!$M:$M,'RES TECH'!$H:$H)</f>
        <v>Residential House Lower-middle Income Old Space cooling Room AC 4 Electricity</v>
      </c>
      <c r="E653" t="str">
        <f t="shared" si="10"/>
        <v>TJ</v>
      </c>
      <c r="F653" s="12" t="str">
        <f>IF(B653="*","*",_xlfn.XLOOKUP($C653,'RES TECH'!$M:$M,'RES TECH'!$R:$R))</f>
        <v>MW</v>
      </c>
    </row>
    <row r="654" spans="2:6" x14ac:dyDescent="0.25">
      <c r="B654" t="str">
        <f>IF('RES TECH'!N652=1,"PRE","*")</f>
        <v>PRE</v>
      </c>
      <c r="C654" t="str">
        <f>'RES TECH'!M652</f>
        <v>RESHOULMOldSCRAC4ELC40</v>
      </c>
      <c r="D654" t="str">
        <f>_xlfn.XLOOKUP($C654,'RES TECH'!$M:$M,'RES TECH'!$A:$A)&amp;" "&amp;_xlfn.XLOOKUP($C654,'RES TECH'!$M:$M,'RES TECH'!$B:$B)&amp;" "&amp;_xlfn.XLOOKUP($C654,'RES TECH'!$M:$M,'RES TECH'!$C:$C)&amp;" "&amp;_xlfn.XLOOKUP($C654,'RES TECH'!$M:$M,'RES TECH'!$D:$D)&amp;" "&amp;_xlfn.XLOOKUP($C654,'RES TECH'!$M:$M,'RES TECH'!$E:$E)&amp;" "&amp;_xlfn.XLOOKUP($C654,'RES TECH'!$M:$M,'RES TECH'!$F:$F)&amp;" "&amp;_xlfn.XLOOKUP($C654,'RES TECH'!$M:$M,'RES TECH'!$G:$G)&amp;" "&amp;_xlfn.XLOOKUP($C654,'RES TECH'!$M:$M,'RES TECH'!$H:$H)</f>
        <v>Residential House Lower-middle Income Old Space cooling Room AC 4 Electricity</v>
      </c>
      <c r="E654" t="str">
        <f t="shared" si="10"/>
        <v>TJ</v>
      </c>
      <c r="F654" s="12" t="str">
        <f>IF(B654="*","*",_xlfn.XLOOKUP($C654,'RES TECH'!$M:$M,'RES TECH'!$R:$R))</f>
        <v>MW</v>
      </c>
    </row>
    <row r="655" spans="2:6" x14ac:dyDescent="0.25">
      <c r="B655" t="str">
        <f>IF('RES TECH'!N653=1,"PRE","*")</f>
        <v>PRE</v>
      </c>
      <c r="C655" t="str">
        <f>'RES TECH'!M653</f>
        <v>RESHOULMOldSCCAC1ELC20</v>
      </c>
      <c r="D655" t="str">
        <f>_xlfn.XLOOKUP($C655,'RES TECH'!$M:$M,'RES TECH'!$A:$A)&amp;" "&amp;_xlfn.XLOOKUP($C655,'RES TECH'!$M:$M,'RES TECH'!$B:$B)&amp;" "&amp;_xlfn.XLOOKUP($C655,'RES TECH'!$M:$M,'RES TECH'!$C:$C)&amp;" "&amp;_xlfn.XLOOKUP($C655,'RES TECH'!$M:$M,'RES TECH'!$D:$D)&amp;" "&amp;_xlfn.XLOOKUP($C655,'RES TECH'!$M:$M,'RES TECH'!$E:$E)&amp;" "&amp;_xlfn.XLOOKUP($C655,'RES TECH'!$M:$M,'RES TECH'!$F:$F)&amp;" "&amp;_xlfn.XLOOKUP($C655,'RES TECH'!$M:$M,'RES TECH'!$G:$G)&amp;" "&amp;_xlfn.XLOOKUP($C655,'RES TECH'!$M:$M,'RES TECH'!$H:$H)</f>
        <v>Residential House Lower-middle Income Old Space cooling Central AC 1 Electricity</v>
      </c>
      <c r="E655" t="str">
        <f t="shared" si="10"/>
        <v>TJ</v>
      </c>
      <c r="F655" s="12" t="str">
        <f>IF(B655="*","*",_xlfn.XLOOKUP($C655,'RES TECH'!$M:$M,'RES TECH'!$R:$R))</f>
        <v>MW</v>
      </c>
    </row>
    <row r="656" spans="2:6" x14ac:dyDescent="0.25">
      <c r="B656" t="str">
        <f>IF('RES TECH'!N654=1,"PRE","*")</f>
        <v>PRE</v>
      </c>
      <c r="C656" t="str">
        <f>'RES TECH'!M654</f>
        <v>RESHOULMOldSCCAC1ELC23</v>
      </c>
      <c r="D656" t="str">
        <f>_xlfn.XLOOKUP($C656,'RES TECH'!$M:$M,'RES TECH'!$A:$A)&amp;" "&amp;_xlfn.XLOOKUP($C656,'RES TECH'!$M:$M,'RES TECH'!$B:$B)&amp;" "&amp;_xlfn.XLOOKUP($C656,'RES TECH'!$M:$M,'RES TECH'!$C:$C)&amp;" "&amp;_xlfn.XLOOKUP($C656,'RES TECH'!$M:$M,'RES TECH'!$D:$D)&amp;" "&amp;_xlfn.XLOOKUP($C656,'RES TECH'!$M:$M,'RES TECH'!$E:$E)&amp;" "&amp;_xlfn.XLOOKUP($C656,'RES TECH'!$M:$M,'RES TECH'!$F:$F)&amp;" "&amp;_xlfn.XLOOKUP($C656,'RES TECH'!$M:$M,'RES TECH'!$G:$G)&amp;" "&amp;_xlfn.XLOOKUP($C656,'RES TECH'!$M:$M,'RES TECH'!$H:$H)</f>
        <v>Residential House Lower-middle Income Old Space cooling Central AC 1 Electricity</v>
      </c>
      <c r="E656" t="str">
        <f t="shared" si="10"/>
        <v>TJ</v>
      </c>
      <c r="F656" s="12" t="str">
        <f>IF(B656="*","*",_xlfn.XLOOKUP($C656,'RES TECH'!$M:$M,'RES TECH'!$R:$R))</f>
        <v>MW</v>
      </c>
    </row>
    <row r="657" spans="2:6" x14ac:dyDescent="0.25">
      <c r="B657" t="str">
        <f>IF('RES TECH'!N655=1,"PRE","*")</f>
        <v>PRE</v>
      </c>
      <c r="C657" t="str">
        <f>'RES TECH'!M655</f>
        <v>RESHOULMOldSCCAC2ELC20</v>
      </c>
      <c r="D657" t="str">
        <f>_xlfn.XLOOKUP($C657,'RES TECH'!$M:$M,'RES TECH'!$A:$A)&amp;" "&amp;_xlfn.XLOOKUP($C657,'RES TECH'!$M:$M,'RES TECH'!$B:$B)&amp;" "&amp;_xlfn.XLOOKUP($C657,'RES TECH'!$M:$M,'RES TECH'!$C:$C)&amp;" "&amp;_xlfn.XLOOKUP($C657,'RES TECH'!$M:$M,'RES TECH'!$D:$D)&amp;" "&amp;_xlfn.XLOOKUP($C657,'RES TECH'!$M:$M,'RES TECH'!$E:$E)&amp;" "&amp;_xlfn.XLOOKUP($C657,'RES TECH'!$M:$M,'RES TECH'!$F:$F)&amp;" "&amp;_xlfn.XLOOKUP($C657,'RES TECH'!$M:$M,'RES TECH'!$G:$G)&amp;" "&amp;_xlfn.XLOOKUP($C657,'RES TECH'!$M:$M,'RES TECH'!$H:$H)</f>
        <v>Residential House Lower-middle Income Old Space cooling Central AC 2 Electricity</v>
      </c>
      <c r="E657" t="str">
        <f t="shared" si="10"/>
        <v>TJ</v>
      </c>
      <c r="F657" s="12" t="str">
        <f>IF(B657="*","*",_xlfn.XLOOKUP($C657,'RES TECH'!$M:$M,'RES TECH'!$R:$R))</f>
        <v>MW</v>
      </c>
    </row>
    <row r="658" spans="2:6" x14ac:dyDescent="0.25">
      <c r="B658" t="str">
        <f>IF('RES TECH'!N656=1,"PRE","*")</f>
        <v>PRE</v>
      </c>
      <c r="C658" t="str">
        <f>'RES TECH'!M656</f>
        <v>RESHOULMOldSCCAC2ELC23</v>
      </c>
      <c r="D658" t="str">
        <f>_xlfn.XLOOKUP($C658,'RES TECH'!$M:$M,'RES TECH'!$A:$A)&amp;" "&amp;_xlfn.XLOOKUP($C658,'RES TECH'!$M:$M,'RES TECH'!$B:$B)&amp;" "&amp;_xlfn.XLOOKUP($C658,'RES TECH'!$M:$M,'RES TECH'!$C:$C)&amp;" "&amp;_xlfn.XLOOKUP($C658,'RES TECH'!$M:$M,'RES TECH'!$D:$D)&amp;" "&amp;_xlfn.XLOOKUP($C658,'RES TECH'!$M:$M,'RES TECH'!$E:$E)&amp;" "&amp;_xlfn.XLOOKUP($C658,'RES TECH'!$M:$M,'RES TECH'!$F:$F)&amp;" "&amp;_xlfn.XLOOKUP($C658,'RES TECH'!$M:$M,'RES TECH'!$G:$G)&amp;" "&amp;_xlfn.XLOOKUP($C658,'RES TECH'!$M:$M,'RES TECH'!$H:$H)</f>
        <v>Residential House Lower-middle Income Old Space cooling Central AC 2 Electricity</v>
      </c>
      <c r="E658" t="str">
        <f t="shared" si="10"/>
        <v>TJ</v>
      </c>
      <c r="F658" s="12" t="str">
        <f>IF(B658="*","*",_xlfn.XLOOKUP($C658,'RES TECH'!$M:$M,'RES TECH'!$R:$R))</f>
        <v>MW</v>
      </c>
    </row>
    <row r="659" spans="2:6" x14ac:dyDescent="0.25">
      <c r="B659" t="str">
        <f>IF('RES TECH'!N657=1,"PRE","*")</f>
        <v>PRE</v>
      </c>
      <c r="C659" t="str">
        <f>'RES TECH'!M657</f>
        <v>RESHOULMOldSCCAC3ELC20</v>
      </c>
      <c r="D659" t="str">
        <f>_xlfn.XLOOKUP($C659,'RES TECH'!$M:$M,'RES TECH'!$A:$A)&amp;" "&amp;_xlfn.XLOOKUP($C659,'RES TECH'!$M:$M,'RES TECH'!$B:$B)&amp;" "&amp;_xlfn.XLOOKUP($C659,'RES TECH'!$M:$M,'RES TECH'!$C:$C)&amp;" "&amp;_xlfn.XLOOKUP($C659,'RES TECH'!$M:$M,'RES TECH'!$D:$D)&amp;" "&amp;_xlfn.XLOOKUP($C659,'RES TECH'!$M:$M,'RES TECH'!$E:$E)&amp;" "&amp;_xlfn.XLOOKUP($C659,'RES TECH'!$M:$M,'RES TECH'!$F:$F)&amp;" "&amp;_xlfn.XLOOKUP($C659,'RES TECH'!$M:$M,'RES TECH'!$G:$G)&amp;" "&amp;_xlfn.XLOOKUP($C659,'RES TECH'!$M:$M,'RES TECH'!$H:$H)</f>
        <v>Residential House Lower-middle Income Old Space cooling Central AC 3 Electricity</v>
      </c>
      <c r="E659" t="str">
        <f t="shared" si="10"/>
        <v>TJ</v>
      </c>
      <c r="F659" s="12" t="str">
        <f>IF(B659="*","*",_xlfn.XLOOKUP($C659,'RES TECH'!$M:$M,'RES TECH'!$R:$R))</f>
        <v>MW</v>
      </c>
    </row>
    <row r="660" spans="2:6" x14ac:dyDescent="0.25">
      <c r="B660" t="str">
        <f>IF('RES TECH'!N658=1,"PRE","*")</f>
        <v>PRE</v>
      </c>
      <c r="C660" t="str">
        <f>'RES TECH'!M658</f>
        <v>RESHOULMOldSCCAC3ELC23</v>
      </c>
      <c r="D660" t="str">
        <f>_xlfn.XLOOKUP($C660,'RES TECH'!$M:$M,'RES TECH'!$A:$A)&amp;" "&amp;_xlfn.XLOOKUP($C660,'RES TECH'!$M:$M,'RES TECH'!$B:$B)&amp;" "&amp;_xlfn.XLOOKUP($C660,'RES TECH'!$M:$M,'RES TECH'!$C:$C)&amp;" "&amp;_xlfn.XLOOKUP($C660,'RES TECH'!$M:$M,'RES TECH'!$D:$D)&amp;" "&amp;_xlfn.XLOOKUP($C660,'RES TECH'!$M:$M,'RES TECH'!$E:$E)&amp;" "&amp;_xlfn.XLOOKUP($C660,'RES TECH'!$M:$M,'RES TECH'!$F:$F)&amp;" "&amp;_xlfn.XLOOKUP($C660,'RES TECH'!$M:$M,'RES TECH'!$G:$G)&amp;" "&amp;_xlfn.XLOOKUP($C660,'RES TECH'!$M:$M,'RES TECH'!$H:$H)</f>
        <v>Residential House Lower-middle Income Old Space cooling Central AC 3 Electricity</v>
      </c>
      <c r="E660" t="str">
        <f t="shared" si="10"/>
        <v>TJ</v>
      </c>
      <c r="F660" s="12" t="str">
        <f>IF(B660="*","*",_xlfn.XLOOKUP($C660,'RES TECH'!$M:$M,'RES TECH'!$R:$R))</f>
        <v>MW</v>
      </c>
    </row>
    <row r="661" spans="2:6" x14ac:dyDescent="0.25">
      <c r="B661" t="str">
        <f>IF('RES TECH'!N659=1,"PRE","*")</f>
        <v>PRE</v>
      </c>
      <c r="C661" t="str">
        <f>'RES TECH'!M659</f>
        <v>RESHOULMOldSCCAC4ELC20</v>
      </c>
      <c r="D661" t="str">
        <f>_xlfn.XLOOKUP($C661,'RES TECH'!$M:$M,'RES TECH'!$A:$A)&amp;" "&amp;_xlfn.XLOOKUP($C661,'RES TECH'!$M:$M,'RES TECH'!$B:$B)&amp;" "&amp;_xlfn.XLOOKUP($C661,'RES TECH'!$M:$M,'RES TECH'!$C:$C)&amp;" "&amp;_xlfn.XLOOKUP($C661,'RES TECH'!$M:$M,'RES TECH'!$D:$D)&amp;" "&amp;_xlfn.XLOOKUP($C661,'RES TECH'!$M:$M,'RES TECH'!$E:$E)&amp;" "&amp;_xlfn.XLOOKUP($C661,'RES TECH'!$M:$M,'RES TECH'!$F:$F)&amp;" "&amp;_xlfn.XLOOKUP($C661,'RES TECH'!$M:$M,'RES TECH'!$G:$G)&amp;" "&amp;_xlfn.XLOOKUP($C661,'RES TECH'!$M:$M,'RES TECH'!$H:$H)</f>
        <v>Residential House Lower-middle Income Old Space cooling Central AC 4 Electricity</v>
      </c>
      <c r="E661" t="str">
        <f t="shared" si="10"/>
        <v>TJ</v>
      </c>
      <c r="F661" s="12" t="str">
        <f>IF(B661="*","*",_xlfn.XLOOKUP($C661,'RES TECH'!$M:$M,'RES TECH'!$R:$R))</f>
        <v>MW</v>
      </c>
    </row>
    <row r="662" spans="2:6" x14ac:dyDescent="0.25">
      <c r="B662" t="str">
        <f>IF('RES TECH'!N660=1,"PRE","*")</f>
        <v>PRE</v>
      </c>
      <c r="C662" t="str">
        <f>'RES TECH'!M660</f>
        <v>RESHOULMOldSCCAC4ELC22</v>
      </c>
      <c r="D662" t="str">
        <f>_xlfn.XLOOKUP($C662,'RES TECH'!$M:$M,'RES TECH'!$A:$A)&amp;" "&amp;_xlfn.XLOOKUP($C662,'RES TECH'!$M:$M,'RES TECH'!$B:$B)&amp;" "&amp;_xlfn.XLOOKUP($C662,'RES TECH'!$M:$M,'RES TECH'!$C:$C)&amp;" "&amp;_xlfn.XLOOKUP($C662,'RES TECH'!$M:$M,'RES TECH'!$D:$D)&amp;" "&amp;_xlfn.XLOOKUP($C662,'RES TECH'!$M:$M,'RES TECH'!$E:$E)&amp;" "&amp;_xlfn.XLOOKUP($C662,'RES TECH'!$M:$M,'RES TECH'!$F:$F)&amp;" "&amp;_xlfn.XLOOKUP($C662,'RES TECH'!$M:$M,'RES TECH'!$G:$G)&amp;" "&amp;_xlfn.XLOOKUP($C662,'RES TECH'!$M:$M,'RES TECH'!$H:$H)</f>
        <v>Residential House Lower-middle Income Old Space cooling Central AC 4 Electricity</v>
      </c>
      <c r="E662" t="str">
        <f t="shared" si="10"/>
        <v>TJ</v>
      </c>
      <c r="F662" s="12" t="str">
        <f>IF(B662="*","*",_xlfn.XLOOKUP($C662,'RES TECH'!$M:$M,'RES TECH'!$R:$R))</f>
        <v>MW</v>
      </c>
    </row>
    <row r="663" spans="2:6" x14ac:dyDescent="0.25">
      <c r="B663" t="str">
        <f>IF('RES TECH'!N661=1,"PRE","*")</f>
        <v>PRE</v>
      </c>
      <c r="C663" t="str">
        <f>'RES TECH'!M661</f>
        <v>RESHOULMOldRETF1ELC20</v>
      </c>
      <c r="D663" t="str">
        <f>_xlfn.XLOOKUP($C663,'RES TECH'!$M:$M,'RES TECH'!$A:$A)&amp;" "&amp;_xlfn.XLOOKUP($C663,'RES TECH'!$M:$M,'RES TECH'!$B:$B)&amp;" "&amp;_xlfn.XLOOKUP($C663,'RES TECH'!$M:$M,'RES TECH'!$C:$C)&amp;" "&amp;_xlfn.XLOOKUP($C663,'RES TECH'!$M:$M,'RES TECH'!$D:$D)&amp;" "&amp;_xlfn.XLOOKUP($C663,'RES TECH'!$M:$M,'RES TECH'!$E:$E)&amp;" "&amp;_xlfn.XLOOKUP($C663,'RES TECH'!$M:$M,'RES TECH'!$F:$F)&amp;" "&amp;_xlfn.XLOOKUP($C663,'RES TECH'!$M:$M,'RES TECH'!$G:$G)&amp;" "&amp;_xlfn.XLOOKUP($C663,'RES TECH'!$M:$M,'RES TECH'!$H:$H)</f>
        <v>Residential House Lower-middle Income Old Refrigeration  TF1 Electricity</v>
      </c>
      <c r="E663" t="str">
        <f t="shared" si="10"/>
        <v>TJ</v>
      </c>
      <c r="F663" s="12" t="str">
        <f>IF(B663="*","*",_xlfn.XLOOKUP($C663,'RES TECH'!$M:$M,'RES TECH'!$R:$R))</f>
        <v>TJa</v>
      </c>
    </row>
    <row r="664" spans="2:6" x14ac:dyDescent="0.25">
      <c r="B664" t="str">
        <f>IF('RES TECH'!N662=1,"PRE","*")</f>
        <v>PRE</v>
      </c>
      <c r="C664" t="str">
        <f>'RES TECH'!M662</f>
        <v>RESHOULMOldRETF2ELC20</v>
      </c>
      <c r="D664" t="str">
        <f>_xlfn.XLOOKUP($C664,'RES TECH'!$M:$M,'RES TECH'!$A:$A)&amp;" "&amp;_xlfn.XLOOKUP($C664,'RES TECH'!$M:$M,'RES TECH'!$B:$B)&amp;" "&amp;_xlfn.XLOOKUP($C664,'RES TECH'!$M:$M,'RES TECH'!$C:$C)&amp;" "&amp;_xlfn.XLOOKUP($C664,'RES TECH'!$M:$M,'RES TECH'!$D:$D)&amp;" "&amp;_xlfn.XLOOKUP($C664,'RES TECH'!$M:$M,'RES TECH'!$E:$E)&amp;" "&amp;_xlfn.XLOOKUP($C664,'RES TECH'!$M:$M,'RES TECH'!$F:$F)&amp;" "&amp;_xlfn.XLOOKUP($C664,'RES TECH'!$M:$M,'RES TECH'!$G:$G)&amp;" "&amp;_xlfn.XLOOKUP($C664,'RES TECH'!$M:$M,'RES TECH'!$H:$H)</f>
        <v>Residential House Lower-middle Income Old Refrigeration  TF2 Electricity</v>
      </c>
      <c r="E664" t="str">
        <f t="shared" si="10"/>
        <v>TJ</v>
      </c>
      <c r="F664" s="12" t="str">
        <f>IF(B664="*","*",_xlfn.XLOOKUP($C664,'RES TECH'!$M:$M,'RES TECH'!$R:$R))</f>
        <v>TJa</v>
      </c>
    </row>
    <row r="665" spans="2:6" x14ac:dyDescent="0.25">
      <c r="B665" t="str">
        <f>IF('RES TECH'!N663=1,"PRE","*")</f>
        <v>PRE</v>
      </c>
      <c r="C665" t="str">
        <f>'RES TECH'!M663</f>
        <v>RESHOULMOldRETF3ELC20</v>
      </c>
      <c r="D665" t="str">
        <f>_xlfn.XLOOKUP($C665,'RES TECH'!$M:$M,'RES TECH'!$A:$A)&amp;" "&amp;_xlfn.XLOOKUP($C665,'RES TECH'!$M:$M,'RES TECH'!$B:$B)&amp;" "&amp;_xlfn.XLOOKUP($C665,'RES TECH'!$M:$M,'RES TECH'!$C:$C)&amp;" "&amp;_xlfn.XLOOKUP($C665,'RES TECH'!$M:$M,'RES TECH'!$D:$D)&amp;" "&amp;_xlfn.XLOOKUP($C665,'RES TECH'!$M:$M,'RES TECH'!$E:$E)&amp;" "&amp;_xlfn.XLOOKUP($C665,'RES TECH'!$M:$M,'RES TECH'!$F:$F)&amp;" "&amp;_xlfn.XLOOKUP($C665,'RES TECH'!$M:$M,'RES TECH'!$G:$G)&amp;" "&amp;_xlfn.XLOOKUP($C665,'RES TECH'!$M:$M,'RES TECH'!$H:$H)</f>
        <v>Residential House Lower-middle Income Old Refrigeration  TF3 Electricity</v>
      </c>
      <c r="E665" t="str">
        <f t="shared" si="10"/>
        <v>TJ</v>
      </c>
      <c r="F665" s="12" t="str">
        <f>IF(B665="*","*",_xlfn.XLOOKUP($C665,'RES TECH'!$M:$M,'RES TECH'!$R:$R))</f>
        <v>TJa</v>
      </c>
    </row>
    <row r="666" spans="2:6" x14ac:dyDescent="0.25">
      <c r="B666" t="str">
        <f>IF('RES TECH'!N664=1,"PRE","*")</f>
        <v>PRE</v>
      </c>
      <c r="C666" t="str">
        <f>'RES TECH'!M664</f>
        <v>RESHOULMOldRETF4ELC20</v>
      </c>
      <c r="D666" t="str">
        <f>_xlfn.XLOOKUP($C666,'RES TECH'!$M:$M,'RES TECH'!$A:$A)&amp;" "&amp;_xlfn.XLOOKUP($C666,'RES TECH'!$M:$M,'RES TECH'!$B:$B)&amp;" "&amp;_xlfn.XLOOKUP($C666,'RES TECH'!$M:$M,'RES TECH'!$C:$C)&amp;" "&amp;_xlfn.XLOOKUP($C666,'RES TECH'!$M:$M,'RES TECH'!$D:$D)&amp;" "&amp;_xlfn.XLOOKUP($C666,'RES TECH'!$M:$M,'RES TECH'!$E:$E)&amp;" "&amp;_xlfn.XLOOKUP($C666,'RES TECH'!$M:$M,'RES TECH'!$F:$F)&amp;" "&amp;_xlfn.XLOOKUP($C666,'RES TECH'!$M:$M,'RES TECH'!$G:$G)&amp;" "&amp;_xlfn.XLOOKUP($C666,'RES TECH'!$M:$M,'RES TECH'!$H:$H)</f>
        <v>Residential House Lower-middle Income Old Refrigeration  TF4 Electricity</v>
      </c>
      <c r="E666" t="str">
        <f t="shared" si="10"/>
        <v>TJ</v>
      </c>
      <c r="F666" s="12" t="str">
        <f>IF(B666="*","*",_xlfn.XLOOKUP($C666,'RES TECH'!$M:$M,'RES TECH'!$R:$R))</f>
        <v>TJa</v>
      </c>
    </row>
    <row r="667" spans="2:6" x14ac:dyDescent="0.25">
      <c r="B667" t="str">
        <f>IF('RES TECH'!N665=1,"PRE","*")</f>
        <v>PRE</v>
      </c>
      <c r="C667" t="str">
        <f>'RES TECH'!M665</f>
        <v>RESHOULMOldRESF1ELC20</v>
      </c>
      <c r="D667" t="str">
        <f>_xlfn.XLOOKUP($C667,'RES TECH'!$M:$M,'RES TECH'!$A:$A)&amp;" "&amp;_xlfn.XLOOKUP($C667,'RES TECH'!$M:$M,'RES TECH'!$B:$B)&amp;" "&amp;_xlfn.XLOOKUP($C667,'RES TECH'!$M:$M,'RES TECH'!$C:$C)&amp;" "&amp;_xlfn.XLOOKUP($C667,'RES TECH'!$M:$M,'RES TECH'!$D:$D)&amp;" "&amp;_xlfn.XLOOKUP($C667,'RES TECH'!$M:$M,'RES TECH'!$E:$E)&amp;" "&amp;_xlfn.XLOOKUP($C667,'RES TECH'!$M:$M,'RES TECH'!$F:$F)&amp;" "&amp;_xlfn.XLOOKUP($C667,'RES TECH'!$M:$M,'RES TECH'!$G:$G)&amp;" "&amp;_xlfn.XLOOKUP($C667,'RES TECH'!$M:$M,'RES TECH'!$H:$H)</f>
        <v>Residential House Lower-middle Income Old Refrigeration  SF1 Electricity</v>
      </c>
      <c r="E667" t="str">
        <f t="shared" si="10"/>
        <v>TJ</v>
      </c>
      <c r="F667" s="12" t="str">
        <f>IF(B667="*","*",_xlfn.XLOOKUP($C667,'RES TECH'!$M:$M,'RES TECH'!$R:$R))</f>
        <v>TJa</v>
      </c>
    </row>
    <row r="668" spans="2:6" x14ac:dyDescent="0.25">
      <c r="B668" t="str">
        <f>IF('RES TECH'!N666=1,"PRE","*")</f>
        <v>PRE</v>
      </c>
      <c r="C668" t="str">
        <f>'RES TECH'!M666</f>
        <v>RESHOULMOldRESF2ELC20</v>
      </c>
      <c r="D668" t="str">
        <f>_xlfn.XLOOKUP($C668,'RES TECH'!$M:$M,'RES TECH'!$A:$A)&amp;" "&amp;_xlfn.XLOOKUP($C668,'RES TECH'!$M:$M,'RES TECH'!$B:$B)&amp;" "&amp;_xlfn.XLOOKUP($C668,'RES TECH'!$M:$M,'RES TECH'!$C:$C)&amp;" "&amp;_xlfn.XLOOKUP($C668,'RES TECH'!$M:$M,'RES TECH'!$D:$D)&amp;" "&amp;_xlfn.XLOOKUP($C668,'RES TECH'!$M:$M,'RES TECH'!$E:$E)&amp;" "&amp;_xlfn.XLOOKUP($C668,'RES TECH'!$M:$M,'RES TECH'!$F:$F)&amp;" "&amp;_xlfn.XLOOKUP($C668,'RES TECH'!$M:$M,'RES TECH'!$G:$G)&amp;" "&amp;_xlfn.XLOOKUP($C668,'RES TECH'!$M:$M,'RES TECH'!$H:$H)</f>
        <v>Residential House Lower-middle Income Old Refrigeration  SF2 Electricity</v>
      </c>
      <c r="E668" t="str">
        <f t="shared" si="10"/>
        <v>TJ</v>
      </c>
      <c r="F668" s="12" t="str">
        <f>IF(B668="*","*",_xlfn.XLOOKUP($C668,'RES TECH'!$M:$M,'RES TECH'!$R:$R))</f>
        <v>TJa</v>
      </c>
    </row>
    <row r="669" spans="2:6" x14ac:dyDescent="0.25">
      <c r="B669" t="str">
        <f>IF('RES TECH'!N667=1,"PRE","*")</f>
        <v>PRE</v>
      </c>
      <c r="C669" t="str">
        <f>'RES TECH'!M667</f>
        <v>RESHOULMOldRESF3ELC20</v>
      </c>
      <c r="D669" t="str">
        <f>_xlfn.XLOOKUP($C669,'RES TECH'!$M:$M,'RES TECH'!$A:$A)&amp;" "&amp;_xlfn.XLOOKUP($C669,'RES TECH'!$M:$M,'RES TECH'!$B:$B)&amp;" "&amp;_xlfn.XLOOKUP($C669,'RES TECH'!$M:$M,'RES TECH'!$C:$C)&amp;" "&amp;_xlfn.XLOOKUP($C669,'RES TECH'!$M:$M,'RES TECH'!$D:$D)&amp;" "&amp;_xlfn.XLOOKUP($C669,'RES TECH'!$M:$M,'RES TECH'!$E:$E)&amp;" "&amp;_xlfn.XLOOKUP($C669,'RES TECH'!$M:$M,'RES TECH'!$F:$F)&amp;" "&amp;_xlfn.XLOOKUP($C669,'RES TECH'!$M:$M,'RES TECH'!$G:$G)&amp;" "&amp;_xlfn.XLOOKUP($C669,'RES TECH'!$M:$M,'RES TECH'!$H:$H)</f>
        <v>Residential House Lower-middle Income Old Refrigeration  SF3 Electricity</v>
      </c>
      <c r="E669" t="str">
        <f t="shared" si="10"/>
        <v>TJ</v>
      </c>
      <c r="F669" s="12" t="str">
        <f>IF(B669="*","*",_xlfn.XLOOKUP($C669,'RES TECH'!$M:$M,'RES TECH'!$R:$R))</f>
        <v>TJa</v>
      </c>
    </row>
    <row r="670" spans="2:6" x14ac:dyDescent="0.25">
      <c r="B670" t="str">
        <f>IF('RES TECH'!N668=1,"PRE","*")</f>
        <v>PRE</v>
      </c>
      <c r="C670" t="str">
        <f>'RES TECH'!M668</f>
        <v>RESHOULMOldRESF4ELC20</v>
      </c>
      <c r="D670" t="str">
        <f>_xlfn.XLOOKUP($C670,'RES TECH'!$M:$M,'RES TECH'!$A:$A)&amp;" "&amp;_xlfn.XLOOKUP($C670,'RES TECH'!$M:$M,'RES TECH'!$B:$B)&amp;" "&amp;_xlfn.XLOOKUP($C670,'RES TECH'!$M:$M,'RES TECH'!$C:$C)&amp;" "&amp;_xlfn.XLOOKUP($C670,'RES TECH'!$M:$M,'RES TECH'!$D:$D)&amp;" "&amp;_xlfn.XLOOKUP($C670,'RES TECH'!$M:$M,'RES TECH'!$E:$E)&amp;" "&amp;_xlfn.XLOOKUP($C670,'RES TECH'!$M:$M,'RES TECH'!$F:$F)&amp;" "&amp;_xlfn.XLOOKUP($C670,'RES TECH'!$M:$M,'RES TECH'!$G:$G)&amp;" "&amp;_xlfn.XLOOKUP($C670,'RES TECH'!$M:$M,'RES TECH'!$H:$H)</f>
        <v>Residential House Lower-middle Income Old Refrigeration  SF4 Electricity</v>
      </c>
      <c r="E670" t="str">
        <f t="shared" si="10"/>
        <v>TJ</v>
      </c>
      <c r="F670" s="12" t="str">
        <f>IF(B670="*","*",_xlfn.XLOOKUP($C670,'RES TECH'!$M:$M,'RES TECH'!$R:$R))</f>
        <v>TJa</v>
      </c>
    </row>
    <row r="671" spans="2:6" x14ac:dyDescent="0.25">
      <c r="B671" t="str">
        <f>IF('RES TECH'!N669=1,"PRE","*")</f>
        <v>PRE</v>
      </c>
      <c r="C671" t="str">
        <f>'RES TECH'!M669</f>
        <v>RESHOULMOldREBF1ELC20</v>
      </c>
      <c r="D671" t="str">
        <f>_xlfn.XLOOKUP($C671,'RES TECH'!$M:$M,'RES TECH'!$A:$A)&amp;" "&amp;_xlfn.XLOOKUP($C671,'RES TECH'!$M:$M,'RES TECH'!$B:$B)&amp;" "&amp;_xlfn.XLOOKUP($C671,'RES TECH'!$M:$M,'RES TECH'!$C:$C)&amp;" "&amp;_xlfn.XLOOKUP($C671,'RES TECH'!$M:$M,'RES TECH'!$D:$D)&amp;" "&amp;_xlfn.XLOOKUP($C671,'RES TECH'!$M:$M,'RES TECH'!$E:$E)&amp;" "&amp;_xlfn.XLOOKUP($C671,'RES TECH'!$M:$M,'RES TECH'!$F:$F)&amp;" "&amp;_xlfn.XLOOKUP($C671,'RES TECH'!$M:$M,'RES TECH'!$G:$G)&amp;" "&amp;_xlfn.XLOOKUP($C671,'RES TECH'!$M:$M,'RES TECH'!$H:$H)</f>
        <v>Residential House Lower-middle Income Old Refrigeration  BF1 Electricity</v>
      </c>
      <c r="E671" t="str">
        <f t="shared" si="10"/>
        <v>TJ</v>
      </c>
      <c r="F671" s="12" t="str">
        <f>IF(B671="*","*",_xlfn.XLOOKUP($C671,'RES TECH'!$M:$M,'RES TECH'!$R:$R))</f>
        <v>TJa</v>
      </c>
    </row>
    <row r="672" spans="2:6" x14ac:dyDescent="0.25">
      <c r="B672" t="str">
        <f>IF('RES TECH'!N670=1,"PRE","*")</f>
        <v>PRE</v>
      </c>
      <c r="C672" t="str">
        <f>'RES TECH'!M670</f>
        <v>RESHOULMOldREBF2ELC20</v>
      </c>
      <c r="D672" t="str">
        <f>_xlfn.XLOOKUP($C672,'RES TECH'!$M:$M,'RES TECH'!$A:$A)&amp;" "&amp;_xlfn.XLOOKUP($C672,'RES TECH'!$M:$M,'RES TECH'!$B:$B)&amp;" "&amp;_xlfn.XLOOKUP($C672,'RES TECH'!$M:$M,'RES TECH'!$C:$C)&amp;" "&amp;_xlfn.XLOOKUP($C672,'RES TECH'!$M:$M,'RES TECH'!$D:$D)&amp;" "&amp;_xlfn.XLOOKUP($C672,'RES TECH'!$M:$M,'RES TECH'!$E:$E)&amp;" "&amp;_xlfn.XLOOKUP($C672,'RES TECH'!$M:$M,'RES TECH'!$F:$F)&amp;" "&amp;_xlfn.XLOOKUP($C672,'RES TECH'!$M:$M,'RES TECH'!$G:$G)&amp;" "&amp;_xlfn.XLOOKUP($C672,'RES TECH'!$M:$M,'RES TECH'!$H:$H)</f>
        <v>Residential House Lower-middle Income Old Refrigeration  BF2 Electricity</v>
      </c>
      <c r="E672" t="str">
        <f t="shared" si="10"/>
        <v>TJ</v>
      </c>
      <c r="F672" s="12" t="str">
        <f>IF(B672="*","*",_xlfn.XLOOKUP($C672,'RES TECH'!$M:$M,'RES TECH'!$R:$R))</f>
        <v>TJa</v>
      </c>
    </row>
    <row r="673" spans="2:6" x14ac:dyDescent="0.25">
      <c r="B673" t="str">
        <f>IF('RES TECH'!N671=1,"PRE","*")</f>
        <v>PRE</v>
      </c>
      <c r="C673" t="str">
        <f>'RES TECH'!M671</f>
        <v>RESHOULMOldREBF3ELC20</v>
      </c>
      <c r="D673" t="str">
        <f>_xlfn.XLOOKUP($C673,'RES TECH'!$M:$M,'RES TECH'!$A:$A)&amp;" "&amp;_xlfn.XLOOKUP($C673,'RES TECH'!$M:$M,'RES TECH'!$B:$B)&amp;" "&amp;_xlfn.XLOOKUP($C673,'RES TECH'!$M:$M,'RES TECH'!$C:$C)&amp;" "&amp;_xlfn.XLOOKUP($C673,'RES TECH'!$M:$M,'RES TECH'!$D:$D)&amp;" "&amp;_xlfn.XLOOKUP($C673,'RES TECH'!$M:$M,'RES TECH'!$E:$E)&amp;" "&amp;_xlfn.XLOOKUP($C673,'RES TECH'!$M:$M,'RES TECH'!$F:$F)&amp;" "&amp;_xlfn.XLOOKUP($C673,'RES TECH'!$M:$M,'RES TECH'!$G:$G)&amp;" "&amp;_xlfn.XLOOKUP($C673,'RES TECH'!$M:$M,'RES TECH'!$H:$H)</f>
        <v>Residential House Lower-middle Income Old Refrigeration  BF3 Electricity</v>
      </c>
      <c r="E673" t="str">
        <f t="shared" si="10"/>
        <v>TJ</v>
      </c>
      <c r="F673" s="12" t="str">
        <f>IF(B673="*","*",_xlfn.XLOOKUP($C673,'RES TECH'!$M:$M,'RES TECH'!$R:$R))</f>
        <v>TJa</v>
      </c>
    </row>
    <row r="674" spans="2:6" x14ac:dyDescent="0.25">
      <c r="B674" t="str">
        <f>IF('RES TECH'!N672=1,"PRE","*")</f>
        <v>PRE</v>
      </c>
      <c r="C674" t="str">
        <f>'RES TECH'!M672</f>
        <v>RESHOULMOldREBF4ELC20</v>
      </c>
      <c r="D674" t="str">
        <f>_xlfn.XLOOKUP($C674,'RES TECH'!$M:$M,'RES TECH'!$A:$A)&amp;" "&amp;_xlfn.XLOOKUP($C674,'RES TECH'!$M:$M,'RES TECH'!$B:$B)&amp;" "&amp;_xlfn.XLOOKUP($C674,'RES TECH'!$M:$M,'RES TECH'!$C:$C)&amp;" "&amp;_xlfn.XLOOKUP($C674,'RES TECH'!$M:$M,'RES TECH'!$D:$D)&amp;" "&amp;_xlfn.XLOOKUP($C674,'RES TECH'!$M:$M,'RES TECH'!$E:$E)&amp;" "&amp;_xlfn.XLOOKUP($C674,'RES TECH'!$M:$M,'RES TECH'!$F:$F)&amp;" "&amp;_xlfn.XLOOKUP($C674,'RES TECH'!$M:$M,'RES TECH'!$G:$G)&amp;" "&amp;_xlfn.XLOOKUP($C674,'RES TECH'!$M:$M,'RES TECH'!$H:$H)</f>
        <v>Residential House Lower-middle Income Old Refrigeration  BF4 Electricity</v>
      </c>
      <c r="E674" t="str">
        <f t="shared" si="10"/>
        <v>TJ</v>
      </c>
      <c r="F674" s="12" t="str">
        <f>IF(B674="*","*",_xlfn.XLOOKUP($C674,'RES TECH'!$M:$M,'RES TECH'!$R:$R))</f>
        <v>TJa</v>
      </c>
    </row>
    <row r="675" spans="2:6" x14ac:dyDescent="0.25">
      <c r="B675" t="str">
        <f>IF('RES TECH'!N673=1,"PRE","*")</f>
        <v>PRE</v>
      </c>
      <c r="C675" t="str">
        <f>'RES TECH'!M673</f>
        <v>RESHOULMOldFRC1ELC20</v>
      </c>
      <c r="D675" t="str">
        <f>_xlfn.XLOOKUP($C675,'RES TECH'!$M:$M,'RES TECH'!$A:$A)&amp;" "&amp;_xlfn.XLOOKUP($C675,'RES TECH'!$M:$M,'RES TECH'!$B:$B)&amp;" "&amp;_xlfn.XLOOKUP($C675,'RES TECH'!$M:$M,'RES TECH'!$C:$C)&amp;" "&amp;_xlfn.XLOOKUP($C675,'RES TECH'!$M:$M,'RES TECH'!$D:$D)&amp;" "&amp;_xlfn.XLOOKUP($C675,'RES TECH'!$M:$M,'RES TECH'!$E:$E)&amp;" "&amp;_xlfn.XLOOKUP($C675,'RES TECH'!$M:$M,'RES TECH'!$F:$F)&amp;" "&amp;_xlfn.XLOOKUP($C675,'RES TECH'!$M:$M,'RES TECH'!$G:$G)&amp;" "&amp;_xlfn.XLOOKUP($C675,'RES TECH'!$M:$M,'RES TECH'!$H:$H)</f>
        <v>Residential House Lower-middle Income Old Freezing  C1 Electricity</v>
      </c>
      <c r="E675" t="str">
        <f t="shared" si="10"/>
        <v>TJ</v>
      </c>
      <c r="F675" s="12" t="str">
        <f>IF(B675="*","*",_xlfn.XLOOKUP($C675,'RES TECH'!$M:$M,'RES TECH'!$R:$R))</f>
        <v>TJa</v>
      </c>
    </row>
    <row r="676" spans="2:6" x14ac:dyDescent="0.25">
      <c r="B676" t="str">
        <f>IF('RES TECH'!N674=1,"PRE","*")</f>
        <v>PRE</v>
      </c>
      <c r="C676" t="str">
        <f>'RES TECH'!M674</f>
        <v>RESHOULMOldFRC2ELC20</v>
      </c>
      <c r="D676" t="str">
        <f>_xlfn.XLOOKUP($C676,'RES TECH'!$M:$M,'RES TECH'!$A:$A)&amp;" "&amp;_xlfn.XLOOKUP($C676,'RES TECH'!$M:$M,'RES TECH'!$B:$B)&amp;" "&amp;_xlfn.XLOOKUP($C676,'RES TECH'!$M:$M,'RES TECH'!$C:$C)&amp;" "&amp;_xlfn.XLOOKUP($C676,'RES TECH'!$M:$M,'RES TECH'!$D:$D)&amp;" "&amp;_xlfn.XLOOKUP($C676,'RES TECH'!$M:$M,'RES TECH'!$E:$E)&amp;" "&amp;_xlfn.XLOOKUP($C676,'RES TECH'!$M:$M,'RES TECH'!$F:$F)&amp;" "&amp;_xlfn.XLOOKUP($C676,'RES TECH'!$M:$M,'RES TECH'!$G:$G)&amp;" "&amp;_xlfn.XLOOKUP($C676,'RES TECH'!$M:$M,'RES TECH'!$H:$H)</f>
        <v>Residential House Lower-middle Income Old Freezing  C2 Electricity</v>
      </c>
      <c r="E676" t="str">
        <f t="shared" si="10"/>
        <v>TJ</v>
      </c>
      <c r="F676" s="12" t="str">
        <f>IF(B676="*","*",_xlfn.XLOOKUP($C676,'RES TECH'!$M:$M,'RES TECH'!$R:$R))</f>
        <v>TJa</v>
      </c>
    </row>
    <row r="677" spans="2:6" x14ac:dyDescent="0.25">
      <c r="B677" t="str">
        <f>IF('RES TECH'!N675=1,"PRE","*")</f>
        <v>PRE</v>
      </c>
      <c r="C677" t="str">
        <f>'RES TECH'!M675</f>
        <v>RESHOULMOldFRC3ELC20</v>
      </c>
      <c r="D677" t="str">
        <f>_xlfn.XLOOKUP($C677,'RES TECH'!$M:$M,'RES TECH'!$A:$A)&amp;" "&amp;_xlfn.XLOOKUP($C677,'RES TECH'!$M:$M,'RES TECH'!$B:$B)&amp;" "&amp;_xlfn.XLOOKUP($C677,'RES TECH'!$M:$M,'RES TECH'!$C:$C)&amp;" "&amp;_xlfn.XLOOKUP($C677,'RES TECH'!$M:$M,'RES TECH'!$D:$D)&amp;" "&amp;_xlfn.XLOOKUP($C677,'RES TECH'!$M:$M,'RES TECH'!$E:$E)&amp;" "&amp;_xlfn.XLOOKUP($C677,'RES TECH'!$M:$M,'RES TECH'!$F:$F)&amp;" "&amp;_xlfn.XLOOKUP($C677,'RES TECH'!$M:$M,'RES TECH'!$G:$G)&amp;" "&amp;_xlfn.XLOOKUP($C677,'RES TECH'!$M:$M,'RES TECH'!$H:$H)</f>
        <v>Residential House Lower-middle Income Old Freezing  C3 Electricity</v>
      </c>
      <c r="E677" t="str">
        <f t="shared" si="10"/>
        <v>TJ</v>
      </c>
      <c r="F677" s="12" t="str">
        <f>IF(B677="*","*",_xlfn.XLOOKUP($C677,'RES TECH'!$M:$M,'RES TECH'!$R:$R))</f>
        <v>TJa</v>
      </c>
    </row>
    <row r="678" spans="2:6" x14ac:dyDescent="0.25">
      <c r="B678" t="str">
        <f>IF('RES TECH'!N676=1,"PRE","*")</f>
        <v>PRE</v>
      </c>
      <c r="C678" t="str">
        <f>'RES TECH'!M676</f>
        <v>RESHOULMOldFRC4ELC20</v>
      </c>
      <c r="D678" t="str">
        <f>_xlfn.XLOOKUP($C678,'RES TECH'!$M:$M,'RES TECH'!$A:$A)&amp;" "&amp;_xlfn.XLOOKUP($C678,'RES TECH'!$M:$M,'RES TECH'!$B:$B)&amp;" "&amp;_xlfn.XLOOKUP($C678,'RES TECH'!$M:$M,'RES TECH'!$C:$C)&amp;" "&amp;_xlfn.XLOOKUP($C678,'RES TECH'!$M:$M,'RES TECH'!$D:$D)&amp;" "&amp;_xlfn.XLOOKUP($C678,'RES TECH'!$M:$M,'RES TECH'!$E:$E)&amp;" "&amp;_xlfn.XLOOKUP($C678,'RES TECH'!$M:$M,'RES TECH'!$F:$F)&amp;" "&amp;_xlfn.XLOOKUP($C678,'RES TECH'!$M:$M,'RES TECH'!$G:$G)&amp;" "&amp;_xlfn.XLOOKUP($C678,'RES TECH'!$M:$M,'RES TECH'!$H:$H)</f>
        <v>Residential House Lower-middle Income Old Freezing  C4 Electricity</v>
      </c>
      <c r="E678" t="str">
        <f t="shared" si="10"/>
        <v>TJ</v>
      </c>
      <c r="F678" s="12" t="str">
        <f>IF(B678="*","*",_xlfn.XLOOKUP($C678,'RES TECH'!$M:$M,'RES TECH'!$R:$R))</f>
        <v>TJa</v>
      </c>
    </row>
    <row r="679" spans="2:6" x14ac:dyDescent="0.25">
      <c r="B679" t="str">
        <f>IF('RES TECH'!N677=1,"PRE","*")</f>
        <v>PRE</v>
      </c>
      <c r="C679" t="str">
        <f>'RES TECH'!M677</f>
        <v>RESHOULMOldFRU1ELC20</v>
      </c>
      <c r="D679" t="str">
        <f>_xlfn.XLOOKUP($C679,'RES TECH'!$M:$M,'RES TECH'!$A:$A)&amp;" "&amp;_xlfn.XLOOKUP($C679,'RES TECH'!$M:$M,'RES TECH'!$B:$B)&amp;" "&amp;_xlfn.XLOOKUP($C679,'RES TECH'!$M:$M,'RES TECH'!$C:$C)&amp;" "&amp;_xlfn.XLOOKUP($C679,'RES TECH'!$M:$M,'RES TECH'!$D:$D)&amp;" "&amp;_xlfn.XLOOKUP($C679,'RES TECH'!$M:$M,'RES TECH'!$E:$E)&amp;" "&amp;_xlfn.XLOOKUP($C679,'RES TECH'!$M:$M,'RES TECH'!$F:$F)&amp;" "&amp;_xlfn.XLOOKUP($C679,'RES TECH'!$M:$M,'RES TECH'!$G:$G)&amp;" "&amp;_xlfn.XLOOKUP($C679,'RES TECH'!$M:$M,'RES TECH'!$H:$H)</f>
        <v>Residential House Lower-middle Income Old Freezing  U1 Electricity</v>
      </c>
      <c r="E679" t="str">
        <f t="shared" si="10"/>
        <v>TJ</v>
      </c>
      <c r="F679" s="12" t="str">
        <f>IF(B679="*","*",_xlfn.XLOOKUP($C679,'RES TECH'!$M:$M,'RES TECH'!$R:$R))</f>
        <v>TJa</v>
      </c>
    </row>
    <row r="680" spans="2:6" x14ac:dyDescent="0.25">
      <c r="B680" t="str">
        <f>IF('RES TECH'!N678=1,"PRE","*")</f>
        <v>PRE</v>
      </c>
      <c r="C680" t="str">
        <f>'RES TECH'!M678</f>
        <v>RESHOULMOldFRU2ELC20</v>
      </c>
      <c r="D680" t="str">
        <f>_xlfn.XLOOKUP($C680,'RES TECH'!$M:$M,'RES TECH'!$A:$A)&amp;" "&amp;_xlfn.XLOOKUP($C680,'RES TECH'!$M:$M,'RES TECH'!$B:$B)&amp;" "&amp;_xlfn.XLOOKUP($C680,'RES TECH'!$M:$M,'RES TECH'!$C:$C)&amp;" "&amp;_xlfn.XLOOKUP($C680,'RES TECH'!$M:$M,'RES TECH'!$D:$D)&amp;" "&amp;_xlfn.XLOOKUP($C680,'RES TECH'!$M:$M,'RES TECH'!$E:$E)&amp;" "&amp;_xlfn.XLOOKUP($C680,'RES TECH'!$M:$M,'RES TECH'!$F:$F)&amp;" "&amp;_xlfn.XLOOKUP($C680,'RES TECH'!$M:$M,'RES TECH'!$G:$G)&amp;" "&amp;_xlfn.XLOOKUP($C680,'RES TECH'!$M:$M,'RES TECH'!$H:$H)</f>
        <v>Residential House Lower-middle Income Old Freezing  U2 Electricity</v>
      </c>
      <c r="E680" t="str">
        <f t="shared" si="10"/>
        <v>TJ</v>
      </c>
      <c r="F680" s="12" t="str">
        <f>IF(B680="*","*",_xlfn.XLOOKUP($C680,'RES TECH'!$M:$M,'RES TECH'!$R:$R))</f>
        <v>TJa</v>
      </c>
    </row>
    <row r="681" spans="2:6" x14ac:dyDescent="0.25">
      <c r="B681" t="str">
        <f>IF('RES TECH'!N679=1,"PRE","*")</f>
        <v>PRE</v>
      </c>
      <c r="C681" t="str">
        <f>'RES TECH'!M679</f>
        <v>RESHOULMOldFRU3ELC20</v>
      </c>
      <c r="D681" t="str">
        <f>_xlfn.XLOOKUP($C681,'RES TECH'!$M:$M,'RES TECH'!$A:$A)&amp;" "&amp;_xlfn.XLOOKUP($C681,'RES TECH'!$M:$M,'RES TECH'!$B:$B)&amp;" "&amp;_xlfn.XLOOKUP($C681,'RES TECH'!$M:$M,'RES TECH'!$C:$C)&amp;" "&amp;_xlfn.XLOOKUP($C681,'RES TECH'!$M:$M,'RES TECH'!$D:$D)&amp;" "&amp;_xlfn.XLOOKUP($C681,'RES TECH'!$M:$M,'RES TECH'!$E:$E)&amp;" "&amp;_xlfn.XLOOKUP($C681,'RES TECH'!$M:$M,'RES TECH'!$F:$F)&amp;" "&amp;_xlfn.XLOOKUP($C681,'RES TECH'!$M:$M,'RES TECH'!$G:$G)&amp;" "&amp;_xlfn.XLOOKUP($C681,'RES TECH'!$M:$M,'RES TECH'!$H:$H)</f>
        <v>Residential House Lower-middle Income Old Freezing  U3 Electricity</v>
      </c>
      <c r="E681" t="str">
        <f t="shared" si="10"/>
        <v>TJ</v>
      </c>
      <c r="F681" s="12" t="str">
        <f>IF(B681="*","*",_xlfn.XLOOKUP($C681,'RES TECH'!$M:$M,'RES TECH'!$R:$R))</f>
        <v>TJa</v>
      </c>
    </row>
    <row r="682" spans="2:6" x14ac:dyDescent="0.25">
      <c r="B682" t="str">
        <f>IF('RES TECH'!N680=1,"PRE","*")</f>
        <v>PRE</v>
      </c>
      <c r="C682" t="str">
        <f>'RES TECH'!M680</f>
        <v>RESHOULMOldFRU4ELC20</v>
      </c>
      <c r="D682" t="str">
        <f>_xlfn.XLOOKUP($C682,'RES TECH'!$M:$M,'RES TECH'!$A:$A)&amp;" "&amp;_xlfn.XLOOKUP($C682,'RES TECH'!$M:$M,'RES TECH'!$B:$B)&amp;" "&amp;_xlfn.XLOOKUP($C682,'RES TECH'!$M:$M,'RES TECH'!$C:$C)&amp;" "&amp;_xlfn.XLOOKUP($C682,'RES TECH'!$M:$M,'RES TECH'!$D:$D)&amp;" "&amp;_xlfn.XLOOKUP($C682,'RES TECH'!$M:$M,'RES TECH'!$E:$E)&amp;" "&amp;_xlfn.XLOOKUP($C682,'RES TECH'!$M:$M,'RES TECH'!$F:$F)&amp;" "&amp;_xlfn.XLOOKUP($C682,'RES TECH'!$M:$M,'RES TECH'!$G:$G)&amp;" "&amp;_xlfn.XLOOKUP($C682,'RES TECH'!$M:$M,'RES TECH'!$H:$H)</f>
        <v>Residential House Lower-middle Income Old Freezing  U4 Electricity</v>
      </c>
      <c r="E682" t="str">
        <f t="shared" si="10"/>
        <v>TJ</v>
      </c>
      <c r="F682" s="12" t="str">
        <f>IF(B682="*","*",_xlfn.XLOOKUP($C682,'RES TECH'!$M:$M,'RES TECH'!$R:$R))</f>
        <v>TJa</v>
      </c>
    </row>
    <row r="683" spans="2:6" x14ac:dyDescent="0.25">
      <c r="B683" t="str">
        <f>IF('RES TECH'!N681=1,"PRE","*")</f>
        <v>PRE</v>
      </c>
      <c r="C683" t="str">
        <f>'RES TECH'!M681</f>
        <v>RESHOULMOldCK2NGA20</v>
      </c>
      <c r="D683" t="str">
        <f>_xlfn.XLOOKUP($C683,'RES TECH'!$M:$M,'RES TECH'!$A:$A)&amp;" "&amp;_xlfn.XLOOKUP($C683,'RES TECH'!$M:$M,'RES TECH'!$B:$B)&amp;" "&amp;_xlfn.XLOOKUP($C683,'RES TECH'!$M:$M,'RES TECH'!$C:$C)&amp;" "&amp;_xlfn.XLOOKUP($C683,'RES TECH'!$M:$M,'RES TECH'!$D:$D)&amp;" "&amp;_xlfn.XLOOKUP($C683,'RES TECH'!$M:$M,'RES TECH'!$E:$E)&amp;" "&amp;_xlfn.XLOOKUP($C683,'RES TECH'!$M:$M,'RES TECH'!$F:$F)&amp;" "&amp;_xlfn.XLOOKUP($C683,'RES TECH'!$M:$M,'RES TECH'!$G:$G)&amp;" "&amp;_xlfn.XLOOKUP($C683,'RES TECH'!$M:$M,'RES TECH'!$H:$H)</f>
        <v>Residential House Lower-middle Income Old Cooking  2 Natural gas</v>
      </c>
      <c r="E683" t="str">
        <f t="shared" si="10"/>
        <v>TJ</v>
      </c>
      <c r="F683" s="12" t="str">
        <f>IF(B683="*","*",_xlfn.XLOOKUP($C683,'RES TECH'!$M:$M,'RES TECH'!$R:$R))</f>
        <v>TJa</v>
      </c>
    </row>
    <row r="684" spans="2:6" x14ac:dyDescent="0.25">
      <c r="B684" t="str">
        <f>IF('RES TECH'!N682=1,"PRE","*")</f>
        <v>PRE</v>
      </c>
      <c r="C684" t="str">
        <f>'RES TECH'!M682</f>
        <v>RESHOULMOldCK4NGA20</v>
      </c>
      <c r="D684" t="str">
        <f>_xlfn.XLOOKUP($C684,'RES TECH'!$M:$M,'RES TECH'!$A:$A)&amp;" "&amp;_xlfn.XLOOKUP($C684,'RES TECH'!$M:$M,'RES TECH'!$B:$B)&amp;" "&amp;_xlfn.XLOOKUP($C684,'RES TECH'!$M:$M,'RES TECH'!$C:$C)&amp;" "&amp;_xlfn.XLOOKUP($C684,'RES TECH'!$M:$M,'RES TECH'!$D:$D)&amp;" "&amp;_xlfn.XLOOKUP($C684,'RES TECH'!$M:$M,'RES TECH'!$E:$E)&amp;" "&amp;_xlfn.XLOOKUP($C684,'RES TECH'!$M:$M,'RES TECH'!$F:$F)&amp;" "&amp;_xlfn.XLOOKUP($C684,'RES TECH'!$M:$M,'RES TECH'!$G:$G)&amp;" "&amp;_xlfn.XLOOKUP($C684,'RES TECH'!$M:$M,'RES TECH'!$H:$H)</f>
        <v>Residential House Lower-middle Income Old Cooking  4 Natural gas</v>
      </c>
      <c r="E684" t="str">
        <f t="shared" si="10"/>
        <v>TJ</v>
      </c>
      <c r="F684" s="12" t="str">
        <f>IF(B684="*","*",_xlfn.XLOOKUP($C684,'RES TECH'!$M:$M,'RES TECH'!$R:$R))</f>
        <v>TJa</v>
      </c>
    </row>
    <row r="685" spans="2:6" x14ac:dyDescent="0.25">
      <c r="B685" t="str">
        <f>IF('RES TECH'!N683=1,"PRE","*")</f>
        <v>PRE</v>
      </c>
      <c r="C685" t="str">
        <f>'RES TECH'!M683</f>
        <v>RESHOULMOldCK2LPG20</v>
      </c>
      <c r="D685" t="str">
        <f>_xlfn.XLOOKUP($C685,'RES TECH'!$M:$M,'RES TECH'!$A:$A)&amp;" "&amp;_xlfn.XLOOKUP($C685,'RES TECH'!$M:$M,'RES TECH'!$B:$B)&amp;" "&amp;_xlfn.XLOOKUP($C685,'RES TECH'!$M:$M,'RES TECH'!$C:$C)&amp;" "&amp;_xlfn.XLOOKUP($C685,'RES TECH'!$M:$M,'RES TECH'!$D:$D)&amp;" "&amp;_xlfn.XLOOKUP($C685,'RES TECH'!$M:$M,'RES TECH'!$E:$E)&amp;" "&amp;_xlfn.XLOOKUP($C685,'RES TECH'!$M:$M,'RES TECH'!$F:$F)&amp;" "&amp;_xlfn.XLOOKUP($C685,'RES TECH'!$M:$M,'RES TECH'!$G:$G)&amp;" "&amp;_xlfn.XLOOKUP($C685,'RES TECH'!$M:$M,'RES TECH'!$H:$H)</f>
        <v>Residential House Lower-middle Income Old Cooking  2 LPG</v>
      </c>
      <c r="E685" t="str">
        <f t="shared" si="10"/>
        <v>TJ</v>
      </c>
      <c r="F685" s="12" t="str">
        <f>IF(B685="*","*",_xlfn.XLOOKUP($C685,'RES TECH'!$M:$M,'RES TECH'!$R:$R))</f>
        <v>TJa</v>
      </c>
    </row>
    <row r="686" spans="2:6" x14ac:dyDescent="0.25">
      <c r="B686" t="str">
        <f>IF('RES TECH'!N684=1,"PRE","*")</f>
        <v>PRE</v>
      </c>
      <c r="C686" t="str">
        <f>'RES TECH'!M684</f>
        <v>RESHOULMOldCK4LPG20</v>
      </c>
      <c r="D686" t="str">
        <f>_xlfn.XLOOKUP($C686,'RES TECH'!$M:$M,'RES TECH'!$A:$A)&amp;" "&amp;_xlfn.XLOOKUP($C686,'RES TECH'!$M:$M,'RES TECH'!$B:$B)&amp;" "&amp;_xlfn.XLOOKUP($C686,'RES TECH'!$M:$M,'RES TECH'!$C:$C)&amp;" "&amp;_xlfn.XLOOKUP($C686,'RES TECH'!$M:$M,'RES TECH'!$D:$D)&amp;" "&amp;_xlfn.XLOOKUP($C686,'RES TECH'!$M:$M,'RES TECH'!$E:$E)&amp;" "&amp;_xlfn.XLOOKUP($C686,'RES TECH'!$M:$M,'RES TECH'!$F:$F)&amp;" "&amp;_xlfn.XLOOKUP($C686,'RES TECH'!$M:$M,'RES TECH'!$G:$G)&amp;" "&amp;_xlfn.XLOOKUP($C686,'RES TECH'!$M:$M,'RES TECH'!$H:$H)</f>
        <v>Residential House Lower-middle Income Old Cooking  4 LPG</v>
      </c>
      <c r="E686" t="str">
        <f t="shared" si="10"/>
        <v>TJ</v>
      </c>
      <c r="F686" s="12" t="str">
        <f>IF(B686="*","*",_xlfn.XLOOKUP($C686,'RES TECH'!$M:$M,'RES TECH'!$R:$R))</f>
        <v>TJa</v>
      </c>
    </row>
    <row r="687" spans="2:6" x14ac:dyDescent="0.25">
      <c r="B687" t="str">
        <f>IF('RES TECH'!N685=1,"PRE","*")</f>
        <v>PRE</v>
      </c>
      <c r="C687" t="str">
        <f>'RES TECH'!M685</f>
        <v>RESHOULMOldCK2ELC20</v>
      </c>
      <c r="D687" t="str">
        <f>_xlfn.XLOOKUP($C687,'RES TECH'!$M:$M,'RES TECH'!$A:$A)&amp;" "&amp;_xlfn.XLOOKUP($C687,'RES TECH'!$M:$M,'RES TECH'!$B:$B)&amp;" "&amp;_xlfn.XLOOKUP($C687,'RES TECH'!$M:$M,'RES TECH'!$C:$C)&amp;" "&amp;_xlfn.XLOOKUP($C687,'RES TECH'!$M:$M,'RES TECH'!$D:$D)&amp;" "&amp;_xlfn.XLOOKUP($C687,'RES TECH'!$M:$M,'RES TECH'!$E:$E)&amp;" "&amp;_xlfn.XLOOKUP($C687,'RES TECH'!$M:$M,'RES TECH'!$F:$F)&amp;" "&amp;_xlfn.XLOOKUP($C687,'RES TECH'!$M:$M,'RES TECH'!$G:$G)&amp;" "&amp;_xlfn.XLOOKUP($C687,'RES TECH'!$M:$M,'RES TECH'!$H:$H)</f>
        <v>Residential House Lower-middle Income Old Cooking  2 Electricity</v>
      </c>
      <c r="E687" t="str">
        <f t="shared" si="10"/>
        <v>TJ</v>
      </c>
      <c r="F687" s="12" t="str">
        <f>IF(B687="*","*",_xlfn.XLOOKUP($C687,'RES TECH'!$M:$M,'RES TECH'!$R:$R))</f>
        <v>TJa</v>
      </c>
    </row>
    <row r="688" spans="2:6" x14ac:dyDescent="0.25">
      <c r="B688" t="str">
        <f>IF('RES TECH'!N686=1,"PRE","*")</f>
        <v>PRE</v>
      </c>
      <c r="C688" t="str">
        <f>'RES TECH'!M686</f>
        <v>RESHOULMOldCWF4ELC30</v>
      </c>
      <c r="D688" t="str">
        <f>_xlfn.XLOOKUP($C688,'RES TECH'!$M:$M,'RES TECH'!$A:$A)&amp;" "&amp;_xlfn.XLOOKUP($C688,'RES TECH'!$M:$M,'RES TECH'!$B:$B)&amp;" "&amp;_xlfn.XLOOKUP($C688,'RES TECH'!$M:$M,'RES TECH'!$C:$C)&amp;" "&amp;_xlfn.XLOOKUP($C688,'RES TECH'!$M:$M,'RES TECH'!$D:$D)&amp;" "&amp;_xlfn.XLOOKUP($C688,'RES TECH'!$M:$M,'RES TECH'!$E:$E)&amp;" "&amp;_xlfn.XLOOKUP($C688,'RES TECH'!$M:$M,'RES TECH'!$F:$F)&amp;" "&amp;_xlfn.XLOOKUP($C688,'RES TECH'!$M:$M,'RES TECH'!$G:$G)&amp;" "&amp;_xlfn.XLOOKUP($C688,'RES TECH'!$M:$M,'RES TECH'!$H:$H)</f>
        <v>Residential House Lower-middle Income Old Clothes washing  F4 Electricity</v>
      </c>
      <c r="E688" t="str">
        <f t="shared" si="10"/>
        <v>TJ</v>
      </c>
      <c r="F688" s="12" t="str">
        <f>IF(B688="*","*",_xlfn.XLOOKUP($C688,'RES TECH'!$M:$M,'RES TECH'!$R:$R))</f>
        <v>TJa</v>
      </c>
    </row>
    <row r="689" spans="2:6" x14ac:dyDescent="0.25">
      <c r="B689" t="str">
        <f>IF('RES TECH'!N687=1,"PRE","*")</f>
        <v>PRE</v>
      </c>
      <c r="C689" t="str">
        <f>'RES TECH'!M687</f>
        <v>RESHOULMOldCWT1ELC20</v>
      </c>
      <c r="D689" t="str">
        <f>_xlfn.XLOOKUP($C689,'RES TECH'!$M:$M,'RES TECH'!$A:$A)&amp;" "&amp;_xlfn.XLOOKUP($C689,'RES TECH'!$M:$M,'RES TECH'!$B:$B)&amp;" "&amp;_xlfn.XLOOKUP($C689,'RES TECH'!$M:$M,'RES TECH'!$C:$C)&amp;" "&amp;_xlfn.XLOOKUP($C689,'RES TECH'!$M:$M,'RES TECH'!$D:$D)&amp;" "&amp;_xlfn.XLOOKUP($C689,'RES TECH'!$M:$M,'RES TECH'!$E:$E)&amp;" "&amp;_xlfn.XLOOKUP($C689,'RES TECH'!$M:$M,'RES TECH'!$F:$F)&amp;" "&amp;_xlfn.XLOOKUP($C689,'RES TECH'!$M:$M,'RES TECH'!$G:$G)&amp;" "&amp;_xlfn.XLOOKUP($C689,'RES TECH'!$M:$M,'RES TECH'!$H:$H)</f>
        <v>Residential House Lower-middle Income Old Clothes washing  T1 Electricity</v>
      </c>
      <c r="E689" t="str">
        <f t="shared" si="10"/>
        <v>TJ</v>
      </c>
      <c r="F689" s="12" t="str">
        <f>IF(B689="*","*",_xlfn.XLOOKUP($C689,'RES TECH'!$M:$M,'RES TECH'!$R:$R))</f>
        <v>TJa</v>
      </c>
    </row>
    <row r="690" spans="2:6" x14ac:dyDescent="0.25">
      <c r="B690" t="str">
        <f>IF('RES TECH'!N688=1,"PRE","*")</f>
        <v>*</v>
      </c>
      <c r="C690" t="str">
        <f>'RES TECH'!M688</f>
        <v>RESHOULMOldCWT2ELC20</v>
      </c>
      <c r="D690" t="str">
        <f>_xlfn.XLOOKUP($C690,'RES TECH'!$M:$M,'RES TECH'!$A:$A)&amp;" "&amp;_xlfn.XLOOKUP($C690,'RES TECH'!$M:$M,'RES TECH'!$B:$B)&amp;" "&amp;_xlfn.XLOOKUP($C690,'RES TECH'!$M:$M,'RES TECH'!$C:$C)&amp;" "&amp;_xlfn.XLOOKUP($C690,'RES TECH'!$M:$M,'RES TECH'!$D:$D)&amp;" "&amp;_xlfn.XLOOKUP($C690,'RES TECH'!$M:$M,'RES TECH'!$E:$E)&amp;" "&amp;_xlfn.XLOOKUP($C690,'RES TECH'!$M:$M,'RES TECH'!$F:$F)&amp;" "&amp;_xlfn.XLOOKUP($C690,'RES TECH'!$M:$M,'RES TECH'!$G:$G)&amp;" "&amp;_xlfn.XLOOKUP($C690,'RES TECH'!$M:$M,'RES TECH'!$H:$H)</f>
        <v>Residential House Lower-middle Income Old Clothes washing  T2 Electricity</v>
      </c>
      <c r="E690" t="str">
        <f t="shared" si="10"/>
        <v>*</v>
      </c>
      <c r="F690" s="12" t="str">
        <f>IF(B690="*","*",_xlfn.XLOOKUP($C690,'RES TECH'!$M:$M,'RES TECH'!$R:$R))</f>
        <v>*</v>
      </c>
    </row>
    <row r="691" spans="2:6" x14ac:dyDescent="0.25">
      <c r="B691" t="str">
        <f>IF('RES TECH'!N689=1,"PRE","*")</f>
        <v>PRE</v>
      </c>
      <c r="C691" t="str">
        <f>'RES TECH'!M689</f>
        <v>RESHOULMOldCWT2ELC20</v>
      </c>
      <c r="D691" t="str">
        <f>_xlfn.XLOOKUP($C691,'RES TECH'!$M:$M,'RES TECH'!$A:$A)&amp;" "&amp;_xlfn.XLOOKUP($C691,'RES TECH'!$M:$M,'RES TECH'!$B:$B)&amp;" "&amp;_xlfn.XLOOKUP($C691,'RES TECH'!$M:$M,'RES TECH'!$C:$C)&amp;" "&amp;_xlfn.XLOOKUP($C691,'RES TECH'!$M:$M,'RES TECH'!$D:$D)&amp;" "&amp;_xlfn.XLOOKUP($C691,'RES TECH'!$M:$M,'RES TECH'!$E:$E)&amp;" "&amp;_xlfn.XLOOKUP($C691,'RES TECH'!$M:$M,'RES TECH'!$F:$F)&amp;" "&amp;_xlfn.XLOOKUP($C691,'RES TECH'!$M:$M,'RES TECH'!$G:$G)&amp;" "&amp;_xlfn.XLOOKUP($C691,'RES TECH'!$M:$M,'RES TECH'!$H:$H)</f>
        <v>Residential House Lower-middle Income Old Clothes washing  T2 Electricity</v>
      </c>
      <c r="E691" t="str">
        <f t="shared" si="10"/>
        <v>TJ</v>
      </c>
      <c r="F691" s="12" t="str">
        <f>IF(B691="*","*",_xlfn.XLOOKUP($C691,'RES TECH'!$M:$M,'RES TECH'!$R:$R))</f>
        <v>TJa</v>
      </c>
    </row>
    <row r="692" spans="2:6" x14ac:dyDescent="0.25">
      <c r="B692" t="str">
        <f>IF('RES TECH'!N690=1,"PRE","*")</f>
        <v>PRE</v>
      </c>
      <c r="C692" t="str">
        <f>'RES TECH'!M690</f>
        <v>RESHOULMOldCWT3ELC20</v>
      </c>
      <c r="D692" t="str">
        <f>_xlfn.XLOOKUP($C692,'RES TECH'!$M:$M,'RES TECH'!$A:$A)&amp;" "&amp;_xlfn.XLOOKUP($C692,'RES TECH'!$M:$M,'RES TECH'!$B:$B)&amp;" "&amp;_xlfn.XLOOKUP($C692,'RES TECH'!$M:$M,'RES TECH'!$C:$C)&amp;" "&amp;_xlfn.XLOOKUP($C692,'RES TECH'!$M:$M,'RES TECH'!$D:$D)&amp;" "&amp;_xlfn.XLOOKUP($C692,'RES TECH'!$M:$M,'RES TECH'!$E:$E)&amp;" "&amp;_xlfn.XLOOKUP($C692,'RES TECH'!$M:$M,'RES TECH'!$F:$F)&amp;" "&amp;_xlfn.XLOOKUP($C692,'RES TECH'!$M:$M,'RES TECH'!$G:$G)&amp;" "&amp;_xlfn.XLOOKUP($C692,'RES TECH'!$M:$M,'RES TECH'!$H:$H)</f>
        <v>Residential House Lower-middle Income Old Clothes washing  T3 Electricity</v>
      </c>
      <c r="E692" t="str">
        <f t="shared" si="10"/>
        <v>TJ</v>
      </c>
      <c r="F692" s="12" t="str">
        <f>IF(B692="*","*",_xlfn.XLOOKUP($C692,'RES TECH'!$M:$M,'RES TECH'!$R:$R))</f>
        <v>TJa</v>
      </c>
    </row>
    <row r="693" spans="2:6" x14ac:dyDescent="0.25">
      <c r="B693" t="str">
        <f>IF('RES TECH'!N691=1,"PRE","*")</f>
        <v>PRE</v>
      </c>
      <c r="C693" t="str">
        <f>'RES TECH'!M691</f>
        <v>RESHOULMOldCWT4ELC20</v>
      </c>
      <c r="D693" t="str">
        <f>_xlfn.XLOOKUP($C693,'RES TECH'!$M:$M,'RES TECH'!$A:$A)&amp;" "&amp;_xlfn.XLOOKUP($C693,'RES TECH'!$M:$M,'RES TECH'!$B:$B)&amp;" "&amp;_xlfn.XLOOKUP($C693,'RES TECH'!$M:$M,'RES TECH'!$C:$C)&amp;" "&amp;_xlfn.XLOOKUP($C693,'RES TECH'!$M:$M,'RES TECH'!$D:$D)&amp;" "&amp;_xlfn.XLOOKUP($C693,'RES TECH'!$M:$M,'RES TECH'!$E:$E)&amp;" "&amp;_xlfn.XLOOKUP($C693,'RES TECH'!$M:$M,'RES TECH'!$F:$F)&amp;" "&amp;_xlfn.XLOOKUP($C693,'RES TECH'!$M:$M,'RES TECH'!$G:$G)&amp;" "&amp;_xlfn.XLOOKUP($C693,'RES TECH'!$M:$M,'RES TECH'!$H:$H)</f>
        <v>Residential House Lower-middle Income Old Clothes washing  T4 Electricity</v>
      </c>
      <c r="E693" t="str">
        <f t="shared" si="10"/>
        <v>TJ</v>
      </c>
      <c r="F693" s="12" t="str">
        <f>IF(B693="*","*",_xlfn.XLOOKUP($C693,'RES TECH'!$M:$M,'RES TECH'!$R:$R))</f>
        <v>TJa</v>
      </c>
    </row>
    <row r="694" spans="2:6" x14ac:dyDescent="0.25">
      <c r="B694" t="str">
        <f>IF('RES TECH'!N692=1,"PRE","*")</f>
        <v>PRE</v>
      </c>
      <c r="C694" t="str">
        <f>'RES TECH'!M692</f>
        <v>RESHOULMOldCWF1ELC20</v>
      </c>
      <c r="D694" t="str">
        <f>_xlfn.XLOOKUP($C694,'RES TECH'!$M:$M,'RES TECH'!$A:$A)&amp;" "&amp;_xlfn.XLOOKUP($C694,'RES TECH'!$M:$M,'RES TECH'!$B:$B)&amp;" "&amp;_xlfn.XLOOKUP($C694,'RES TECH'!$M:$M,'RES TECH'!$C:$C)&amp;" "&amp;_xlfn.XLOOKUP($C694,'RES TECH'!$M:$M,'RES TECH'!$D:$D)&amp;" "&amp;_xlfn.XLOOKUP($C694,'RES TECH'!$M:$M,'RES TECH'!$E:$E)&amp;" "&amp;_xlfn.XLOOKUP($C694,'RES TECH'!$M:$M,'RES TECH'!$F:$F)&amp;" "&amp;_xlfn.XLOOKUP($C694,'RES TECH'!$M:$M,'RES TECH'!$G:$G)&amp;" "&amp;_xlfn.XLOOKUP($C694,'RES TECH'!$M:$M,'RES TECH'!$H:$H)</f>
        <v>Residential House Lower-middle Income Old Clothes washing  F1 Electricity</v>
      </c>
      <c r="E694" t="str">
        <f t="shared" si="10"/>
        <v>TJ</v>
      </c>
      <c r="F694" s="12" t="str">
        <f>IF(B694="*","*",_xlfn.XLOOKUP($C694,'RES TECH'!$M:$M,'RES TECH'!$R:$R))</f>
        <v>TJa</v>
      </c>
    </row>
    <row r="695" spans="2:6" x14ac:dyDescent="0.25">
      <c r="B695" t="str">
        <f>IF('RES TECH'!N693=1,"PRE","*")</f>
        <v>PRE</v>
      </c>
      <c r="C695" t="str">
        <f>'RES TECH'!M693</f>
        <v>RESHOULMOldCWF2ELC20</v>
      </c>
      <c r="D695" t="str">
        <f>_xlfn.XLOOKUP($C695,'RES TECH'!$M:$M,'RES TECH'!$A:$A)&amp;" "&amp;_xlfn.XLOOKUP($C695,'RES TECH'!$M:$M,'RES TECH'!$B:$B)&amp;" "&amp;_xlfn.XLOOKUP($C695,'RES TECH'!$M:$M,'RES TECH'!$C:$C)&amp;" "&amp;_xlfn.XLOOKUP($C695,'RES TECH'!$M:$M,'RES TECH'!$D:$D)&amp;" "&amp;_xlfn.XLOOKUP($C695,'RES TECH'!$M:$M,'RES TECH'!$E:$E)&amp;" "&amp;_xlfn.XLOOKUP($C695,'RES TECH'!$M:$M,'RES TECH'!$F:$F)&amp;" "&amp;_xlfn.XLOOKUP($C695,'RES TECH'!$M:$M,'RES TECH'!$G:$G)&amp;" "&amp;_xlfn.XLOOKUP($C695,'RES TECH'!$M:$M,'RES TECH'!$H:$H)</f>
        <v>Residential House Lower-middle Income Old Clothes washing  F2 Electricity</v>
      </c>
      <c r="E695" t="str">
        <f t="shared" si="10"/>
        <v>TJ</v>
      </c>
      <c r="F695" s="12" t="str">
        <f>IF(B695="*","*",_xlfn.XLOOKUP($C695,'RES TECH'!$M:$M,'RES TECH'!$R:$R))</f>
        <v>TJa</v>
      </c>
    </row>
    <row r="696" spans="2:6" x14ac:dyDescent="0.25">
      <c r="B696" t="str">
        <f>IF('RES TECH'!N694=1,"PRE","*")</f>
        <v>PRE</v>
      </c>
      <c r="C696" t="str">
        <f>'RES TECH'!M694</f>
        <v>RESHOULMOldCWF2ELC30</v>
      </c>
      <c r="D696" t="str">
        <f>_xlfn.XLOOKUP($C696,'RES TECH'!$M:$M,'RES TECH'!$A:$A)&amp;" "&amp;_xlfn.XLOOKUP($C696,'RES TECH'!$M:$M,'RES TECH'!$B:$B)&amp;" "&amp;_xlfn.XLOOKUP($C696,'RES TECH'!$M:$M,'RES TECH'!$C:$C)&amp;" "&amp;_xlfn.XLOOKUP($C696,'RES TECH'!$M:$M,'RES TECH'!$D:$D)&amp;" "&amp;_xlfn.XLOOKUP($C696,'RES TECH'!$M:$M,'RES TECH'!$E:$E)&amp;" "&amp;_xlfn.XLOOKUP($C696,'RES TECH'!$M:$M,'RES TECH'!$F:$F)&amp;" "&amp;_xlfn.XLOOKUP($C696,'RES TECH'!$M:$M,'RES TECH'!$G:$G)&amp;" "&amp;_xlfn.XLOOKUP($C696,'RES TECH'!$M:$M,'RES TECH'!$H:$H)</f>
        <v>Residential House Lower-middle Income Old Clothes washing  F2 Electricity</v>
      </c>
      <c r="E696" t="str">
        <f t="shared" si="10"/>
        <v>TJ</v>
      </c>
      <c r="F696" s="12" t="str">
        <f>IF(B696="*","*",_xlfn.XLOOKUP($C696,'RES TECH'!$M:$M,'RES TECH'!$R:$R))</f>
        <v>TJa</v>
      </c>
    </row>
    <row r="697" spans="2:6" x14ac:dyDescent="0.25">
      <c r="B697" t="str">
        <f>IF('RES TECH'!N695=1,"PRE","*")</f>
        <v>PRE</v>
      </c>
      <c r="C697" t="str">
        <f>'RES TECH'!M695</f>
        <v>RESHOULMOldCWF3ELC20</v>
      </c>
      <c r="D697" t="str">
        <f>_xlfn.XLOOKUP($C697,'RES TECH'!$M:$M,'RES TECH'!$A:$A)&amp;" "&amp;_xlfn.XLOOKUP($C697,'RES TECH'!$M:$M,'RES TECH'!$B:$B)&amp;" "&amp;_xlfn.XLOOKUP($C697,'RES TECH'!$M:$M,'RES TECH'!$C:$C)&amp;" "&amp;_xlfn.XLOOKUP($C697,'RES TECH'!$M:$M,'RES TECH'!$D:$D)&amp;" "&amp;_xlfn.XLOOKUP($C697,'RES TECH'!$M:$M,'RES TECH'!$E:$E)&amp;" "&amp;_xlfn.XLOOKUP($C697,'RES TECH'!$M:$M,'RES TECH'!$F:$F)&amp;" "&amp;_xlfn.XLOOKUP($C697,'RES TECH'!$M:$M,'RES TECH'!$G:$G)&amp;" "&amp;_xlfn.XLOOKUP($C697,'RES TECH'!$M:$M,'RES TECH'!$H:$H)</f>
        <v>Residential House Lower-middle Income Old Clothes washing  F3 Electricity</v>
      </c>
      <c r="E697" t="str">
        <f t="shared" si="10"/>
        <v>TJ</v>
      </c>
      <c r="F697" s="12" t="str">
        <f>IF(B697="*","*",_xlfn.XLOOKUP($C697,'RES TECH'!$M:$M,'RES TECH'!$R:$R))</f>
        <v>TJa</v>
      </c>
    </row>
    <row r="698" spans="2:6" x14ac:dyDescent="0.25">
      <c r="B698" t="str">
        <f>IF('RES TECH'!N696=1,"PRE","*")</f>
        <v>*</v>
      </c>
      <c r="C698" t="str">
        <f>'RES TECH'!M696</f>
        <v>RESHOULMOldCWF4ELC20</v>
      </c>
      <c r="D698" t="str">
        <f>_xlfn.XLOOKUP($C698,'RES TECH'!$M:$M,'RES TECH'!$A:$A)&amp;" "&amp;_xlfn.XLOOKUP($C698,'RES TECH'!$M:$M,'RES TECH'!$B:$B)&amp;" "&amp;_xlfn.XLOOKUP($C698,'RES TECH'!$M:$M,'RES TECH'!$C:$C)&amp;" "&amp;_xlfn.XLOOKUP($C698,'RES TECH'!$M:$M,'RES TECH'!$D:$D)&amp;" "&amp;_xlfn.XLOOKUP($C698,'RES TECH'!$M:$M,'RES TECH'!$E:$E)&amp;" "&amp;_xlfn.XLOOKUP($C698,'RES TECH'!$M:$M,'RES TECH'!$F:$F)&amp;" "&amp;_xlfn.XLOOKUP($C698,'RES TECH'!$M:$M,'RES TECH'!$G:$G)&amp;" "&amp;_xlfn.XLOOKUP($C698,'RES TECH'!$M:$M,'RES TECH'!$H:$H)</f>
        <v>Residential House Lower-middle Income Old Clothes washing  F4 Electricity</v>
      </c>
      <c r="E698" t="str">
        <f t="shared" si="10"/>
        <v>*</v>
      </c>
      <c r="F698" s="12" t="str">
        <f>IF(B698="*","*",_xlfn.XLOOKUP($C698,'RES TECH'!$M:$M,'RES TECH'!$R:$R))</f>
        <v>*</v>
      </c>
    </row>
    <row r="699" spans="2:6" x14ac:dyDescent="0.25">
      <c r="B699" t="str">
        <f>IF('RES TECH'!N697=1,"PRE","*")</f>
        <v>PRE</v>
      </c>
      <c r="C699" t="str">
        <f>'RES TECH'!M697</f>
        <v>RESHOULMOldCWF4ELC20</v>
      </c>
      <c r="D699" t="str">
        <f>_xlfn.XLOOKUP($C699,'RES TECH'!$M:$M,'RES TECH'!$A:$A)&amp;" "&amp;_xlfn.XLOOKUP($C699,'RES TECH'!$M:$M,'RES TECH'!$B:$B)&amp;" "&amp;_xlfn.XLOOKUP($C699,'RES TECH'!$M:$M,'RES TECH'!$C:$C)&amp;" "&amp;_xlfn.XLOOKUP($C699,'RES TECH'!$M:$M,'RES TECH'!$D:$D)&amp;" "&amp;_xlfn.XLOOKUP($C699,'RES TECH'!$M:$M,'RES TECH'!$E:$E)&amp;" "&amp;_xlfn.XLOOKUP($C699,'RES TECH'!$M:$M,'RES TECH'!$F:$F)&amp;" "&amp;_xlfn.XLOOKUP($C699,'RES TECH'!$M:$M,'RES TECH'!$G:$G)&amp;" "&amp;_xlfn.XLOOKUP($C699,'RES TECH'!$M:$M,'RES TECH'!$H:$H)</f>
        <v>Residential House Lower-middle Income Old Clothes washing  F4 Electricity</v>
      </c>
      <c r="E699" t="str">
        <f t="shared" si="10"/>
        <v>TJ</v>
      </c>
      <c r="F699" s="12" t="str">
        <f>IF(B699="*","*",_xlfn.XLOOKUP($C699,'RES TECH'!$M:$M,'RES TECH'!$R:$R))</f>
        <v>TJa</v>
      </c>
    </row>
    <row r="700" spans="2:6" x14ac:dyDescent="0.25">
      <c r="B700" t="str">
        <f>IF('RES TECH'!N698=1,"PRE","*")</f>
        <v>PRE</v>
      </c>
      <c r="C700" t="str">
        <f>'RES TECH'!M698</f>
        <v>RESHOULMOldCD1NGA20</v>
      </c>
      <c r="D700" t="str">
        <f>_xlfn.XLOOKUP($C700,'RES TECH'!$M:$M,'RES TECH'!$A:$A)&amp;" "&amp;_xlfn.XLOOKUP($C700,'RES TECH'!$M:$M,'RES TECH'!$B:$B)&amp;" "&amp;_xlfn.XLOOKUP($C700,'RES TECH'!$M:$M,'RES TECH'!$C:$C)&amp;" "&amp;_xlfn.XLOOKUP($C700,'RES TECH'!$M:$M,'RES TECH'!$D:$D)&amp;" "&amp;_xlfn.XLOOKUP($C700,'RES TECH'!$M:$M,'RES TECH'!$E:$E)&amp;" "&amp;_xlfn.XLOOKUP($C700,'RES TECH'!$M:$M,'RES TECH'!$F:$F)&amp;" "&amp;_xlfn.XLOOKUP($C700,'RES TECH'!$M:$M,'RES TECH'!$G:$G)&amp;" "&amp;_xlfn.XLOOKUP($C700,'RES TECH'!$M:$M,'RES TECH'!$H:$H)</f>
        <v>Residential House Lower-middle Income Old Clothes drying  1 Natural gas</v>
      </c>
      <c r="E700" t="str">
        <f t="shared" si="10"/>
        <v>TJ</v>
      </c>
      <c r="F700" s="12" t="str">
        <f>IF(B700="*","*",_xlfn.XLOOKUP($C700,'RES TECH'!$M:$M,'RES TECH'!$R:$R))</f>
        <v>TJa</v>
      </c>
    </row>
    <row r="701" spans="2:6" x14ac:dyDescent="0.25">
      <c r="B701" t="str">
        <f>IF('RES TECH'!N699=1,"PRE","*")</f>
        <v>PRE</v>
      </c>
      <c r="C701" t="str">
        <f>'RES TECH'!M699</f>
        <v>RESHOULMOldCD2NGA20</v>
      </c>
      <c r="D701" t="str">
        <f>_xlfn.XLOOKUP($C701,'RES TECH'!$M:$M,'RES TECH'!$A:$A)&amp;" "&amp;_xlfn.XLOOKUP($C701,'RES TECH'!$M:$M,'RES TECH'!$B:$B)&amp;" "&amp;_xlfn.XLOOKUP($C701,'RES TECH'!$M:$M,'RES TECH'!$C:$C)&amp;" "&amp;_xlfn.XLOOKUP($C701,'RES TECH'!$M:$M,'RES TECH'!$D:$D)&amp;" "&amp;_xlfn.XLOOKUP($C701,'RES TECH'!$M:$M,'RES TECH'!$E:$E)&amp;" "&amp;_xlfn.XLOOKUP($C701,'RES TECH'!$M:$M,'RES TECH'!$F:$F)&amp;" "&amp;_xlfn.XLOOKUP($C701,'RES TECH'!$M:$M,'RES TECH'!$G:$G)&amp;" "&amp;_xlfn.XLOOKUP($C701,'RES TECH'!$M:$M,'RES TECH'!$H:$H)</f>
        <v>Residential House Lower-middle Income Old Clothes drying  2 Natural gas</v>
      </c>
      <c r="E701" t="str">
        <f t="shared" si="10"/>
        <v>TJ</v>
      </c>
      <c r="F701" s="12" t="str">
        <f>IF(B701="*","*",_xlfn.XLOOKUP($C701,'RES TECH'!$M:$M,'RES TECH'!$R:$R))</f>
        <v>TJa</v>
      </c>
    </row>
    <row r="702" spans="2:6" x14ac:dyDescent="0.25">
      <c r="B702" t="str">
        <f>IF('RES TECH'!N700=1,"PRE","*")</f>
        <v>PRE</v>
      </c>
      <c r="C702" t="str">
        <f>'RES TECH'!M700</f>
        <v>RESHOULMOldCD3NGA20</v>
      </c>
      <c r="D702" t="str">
        <f>_xlfn.XLOOKUP($C702,'RES TECH'!$M:$M,'RES TECH'!$A:$A)&amp;" "&amp;_xlfn.XLOOKUP($C702,'RES TECH'!$M:$M,'RES TECH'!$B:$B)&amp;" "&amp;_xlfn.XLOOKUP($C702,'RES TECH'!$M:$M,'RES TECH'!$C:$C)&amp;" "&amp;_xlfn.XLOOKUP($C702,'RES TECH'!$M:$M,'RES TECH'!$D:$D)&amp;" "&amp;_xlfn.XLOOKUP($C702,'RES TECH'!$M:$M,'RES TECH'!$E:$E)&amp;" "&amp;_xlfn.XLOOKUP($C702,'RES TECH'!$M:$M,'RES TECH'!$F:$F)&amp;" "&amp;_xlfn.XLOOKUP($C702,'RES TECH'!$M:$M,'RES TECH'!$G:$G)&amp;" "&amp;_xlfn.XLOOKUP($C702,'RES TECH'!$M:$M,'RES TECH'!$H:$H)</f>
        <v>Residential House Lower-middle Income Old Clothes drying  3 Natural gas</v>
      </c>
      <c r="E702" t="str">
        <f t="shared" si="10"/>
        <v>TJ</v>
      </c>
      <c r="F702" s="12" t="str">
        <f>IF(B702="*","*",_xlfn.XLOOKUP($C702,'RES TECH'!$M:$M,'RES TECH'!$R:$R))</f>
        <v>TJa</v>
      </c>
    </row>
    <row r="703" spans="2:6" x14ac:dyDescent="0.25">
      <c r="B703" t="str">
        <f>IF('RES TECH'!N701=1,"PRE","*")</f>
        <v>PRE</v>
      </c>
      <c r="C703" t="str">
        <f>'RES TECH'!M701</f>
        <v>RESHOULMOldCD4NGA20</v>
      </c>
      <c r="D703" t="str">
        <f>_xlfn.XLOOKUP($C703,'RES TECH'!$M:$M,'RES TECH'!$A:$A)&amp;" "&amp;_xlfn.XLOOKUP($C703,'RES TECH'!$M:$M,'RES TECH'!$B:$B)&amp;" "&amp;_xlfn.XLOOKUP($C703,'RES TECH'!$M:$M,'RES TECH'!$C:$C)&amp;" "&amp;_xlfn.XLOOKUP($C703,'RES TECH'!$M:$M,'RES TECH'!$D:$D)&amp;" "&amp;_xlfn.XLOOKUP($C703,'RES TECH'!$M:$M,'RES TECH'!$E:$E)&amp;" "&amp;_xlfn.XLOOKUP($C703,'RES TECH'!$M:$M,'RES TECH'!$F:$F)&amp;" "&amp;_xlfn.XLOOKUP($C703,'RES TECH'!$M:$M,'RES TECH'!$G:$G)&amp;" "&amp;_xlfn.XLOOKUP($C703,'RES TECH'!$M:$M,'RES TECH'!$H:$H)</f>
        <v>Residential House Lower-middle Income Old Clothes drying  4 Natural gas</v>
      </c>
      <c r="E703" t="str">
        <f t="shared" si="10"/>
        <v>TJ</v>
      </c>
      <c r="F703" s="12" t="str">
        <f>IF(B703="*","*",_xlfn.XLOOKUP($C703,'RES TECH'!$M:$M,'RES TECH'!$R:$R))</f>
        <v>TJa</v>
      </c>
    </row>
    <row r="704" spans="2:6" x14ac:dyDescent="0.25">
      <c r="B704" t="str">
        <f>IF('RES TECH'!N702=1,"PRE","*")</f>
        <v>PRE</v>
      </c>
      <c r="C704" t="str">
        <f>'RES TECH'!M702</f>
        <v>RESHOULMOldCD4NGA30</v>
      </c>
      <c r="D704" t="str">
        <f>_xlfn.XLOOKUP($C704,'RES TECH'!$M:$M,'RES TECH'!$A:$A)&amp;" "&amp;_xlfn.XLOOKUP($C704,'RES TECH'!$M:$M,'RES TECH'!$B:$B)&amp;" "&amp;_xlfn.XLOOKUP($C704,'RES TECH'!$M:$M,'RES TECH'!$C:$C)&amp;" "&amp;_xlfn.XLOOKUP($C704,'RES TECH'!$M:$M,'RES TECH'!$D:$D)&amp;" "&amp;_xlfn.XLOOKUP($C704,'RES TECH'!$M:$M,'RES TECH'!$E:$E)&amp;" "&amp;_xlfn.XLOOKUP($C704,'RES TECH'!$M:$M,'RES TECH'!$F:$F)&amp;" "&amp;_xlfn.XLOOKUP($C704,'RES TECH'!$M:$M,'RES TECH'!$G:$G)&amp;" "&amp;_xlfn.XLOOKUP($C704,'RES TECH'!$M:$M,'RES TECH'!$H:$H)</f>
        <v>Residential House Lower-middle Income Old Clothes drying  4 Natural gas</v>
      </c>
      <c r="E704" t="str">
        <f t="shared" si="10"/>
        <v>TJ</v>
      </c>
      <c r="F704" s="12" t="str">
        <f>IF(B704="*","*",_xlfn.XLOOKUP($C704,'RES TECH'!$M:$M,'RES TECH'!$R:$R))</f>
        <v>TJa</v>
      </c>
    </row>
    <row r="705" spans="2:6" x14ac:dyDescent="0.25">
      <c r="B705" t="str">
        <f>IF('RES TECH'!N703=1,"PRE","*")</f>
        <v>PRE</v>
      </c>
      <c r="C705" t="str">
        <f>'RES TECH'!M703</f>
        <v>RESHOULMOldCD1ELC20</v>
      </c>
      <c r="D705" t="str">
        <f>_xlfn.XLOOKUP($C705,'RES TECH'!$M:$M,'RES TECH'!$A:$A)&amp;" "&amp;_xlfn.XLOOKUP($C705,'RES TECH'!$M:$M,'RES TECH'!$B:$B)&amp;" "&amp;_xlfn.XLOOKUP($C705,'RES TECH'!$M:$M,'RES TECH'!$C:$C)&amp;" "&amp;_xlfn.XLOOKUP($C705,'RES TECH'!$M:$M,'RES TECH'!$D:$D)&amp;" "&amp;_xlfn.XLOOKUP($C705,'RES TECH'!$M:$M,'RES TECH'!$E:$E)&amp;" "&amp;_xlfn.XLOOKUP($C705,'RES TECH'!$M:$M,'RES TECH'!$F:$F)&amp;" "&amp;_xlfn.XLOOKUP($C705,'RES TECH'!$M:$M,'RES TECH'!$G:$G)&amp;" "&amp;_xlfn.XLOOKUP($C705,'RES TECH'!$M:$M,'RES TECH'!$H:$H)</f>
        <v>Residential House Lower-middle Income Old Clothes drying  1 Electricity</v>
      </c>
      <c r="E705" t="str">
        <f t="shared" si="10"/>
        <v>TJ</v>
      </c>
      <c r="F705" s="12" t="str">
        <f>IF(B705="*","*",_xlfn.XLOOKUP($C705,'RES TECH'!$M:$M,'RES TECH'!$R:$R))</f>
        <v>TJa</v>
      </c>
    </row>
    <row r="706" spans="2:6" x14ac:dyDescent="0.25">
      <c r="B706" t="str">
        <f>IF('RES TECH'!N704=1,"PRE","*")</f>
        <v>PRE</v>
      </c>
      <c r="C706" t="str">
        <f>'RES TECH'!M704</f>
        <v>RESHOULMOldCD2ELC20</v>
      </c>
      <c r="D706" t="str">
        <f>_xlfn.XLOOKUP($C706,'RES TECH'!$M:$M,'RES TECH'!$A:$A)&amp;" "&amp;_xlfn.XLOOKUP($C706,'RES TECH'!$M:$M,'RES TECH'!$B:$B)&amp;" "&amp;_xlfn.XLOOKUP($C706,'RES TECH'!$M:$M,'RES TECH'!$C:$C)&amp;" "&amp;_xlfn.XLOOKUP($C706,'RES TECH'!$M:$M,'RES TECH'!$D:$D)&amp;" "&amp;_xlfn.XLOOKUP($C706,'RES TECH'!$M:$M,'RES TECH'!$E:$E)&amp;" "&amp;_xlfn.XLOOKUP($C706,'RES TECH'!$M:$M,'RES TECH'!$F:$F)&amp;" "&amp;_xlfn.XLOOKUP($C706,'RES TECH'!$M:$M,'RES TECH'!$G:$G)&amp;" "&amp;_xlfn.XLOOKUP($C706,'RES TECH'!$M:$M,'RES TECH'!$H:$H)</f>
        <v>Residential House Lower-middle Income Old Clothes drying  2 Electricity</v>
      </c>
      <c r="E706" t="str">
        <f t="shared" si="10"/>
        <v>TJ</v>
      </c>
      <c r="F706" s="12" t="str">
        <f>IF(B706="*","*",_xlfn.XLOOKUP($C706,'RES TECH'!$M:$M,'RES TECH'!$R:$R))</f>
        <v>TJa</v>
      </c>
    </row>
    <row r="707" spans="2:6" x14ac:dyDescent="0.25">
      <c r="B707" t="str">
        <f>IF('RES TECH'!N705=1,"PRE","*")</f>
        <v>PRE</v>
      </c>
      <c r="C707" t="str">
        <f>'RES TECH'!M705</f>
        <v>RESHOULMOldCD3ELC20</v>
      </c>
      <c r="D707" t="str">
        <f>_xlfn.XLOOKUP($C707,'RES TECH'!$M:$M,'RES TECH'!$A:$A)&amp;" "&amp;_xlfn.XLOOKUP($C707,'RES TECH'!$M:$M,'RES TECH'!$B:$B)&amp;" "&amp;_xlfn.XLOOKUP($C707,'RES TECH'!$M:$M,'RES TECH'!$C:$C)&amp;" "&amp;_xlfn.XLOOKUP($C707,'RES TECH'!$M:$M,'RES TECH'!$D:$D)&amp;" "&amp;_xlfn.XLOOKUP($C707,'RES TECH'!$M:$M,'RES TECH'!$E:$E)&amp;" "&amp;_xlfn.XLOOKUP($C707,'RES TECH'!$M:$M,'RES TECH'!$F:$F)&amp;" "&amp;_xlfn.XLOOKUP($C707,'RES TECH'!$M:$M,'RES TECH'!$G:$G)&amp;" "&amp;_xlfn.XLOOKUP($C707,'RES TECH'!$M:$M,'RES TECH'!$H:$H)</f>
        <v>Residential House Lower-middle Income Old Clothes drying  3 Electricity</v>
      </c>
      <c r="E707" t="str">
        <f t="shared" si="10"/>
        <v>TJ</v>
      </c>
      <c r="F707" s="12" t="str">
        <f>IF(B707="*","*",_xlfn.XLOOKUP($C707,'RES TECH'!$M:$M,'RES TECH'!$R:$R))</f>
        <v>TJa</v>
      </c>
    </row>
    <row r="708" spans="2:6" x14ac:dyDescent="0.25">
      <c r="B708" t="str">
        <f>IF('RES TECH'!N706=1,"PRE","*")</f>
        <v>PRE</v>
      </c>
      <c r="C708" t="str">
        <f>'RES TECH'!M706</f>
        <v>RESHOULMOldCD4ELC20</v>
      </c>
      <c r="D708" t="str">
        <f>_xlfn.XLOOKUP($C708,'RES TECH'!$M:$M,'RES TECH'!$A:$A)&amp;" "&amp;_xlfn.XLOOKUP($C708,'RES TECH'!$M:$M,'RES TECH'!$B:$B)&amp;" "&amp;_xlfn.XLOOKUP($C708,'RES TECH'!$M:$M,'RES TECH'!$C:$C)&amp;" "&amp;_xlfn.XLOOKUP($C708,'RES TECH'!$M:$M,'RES TECH'!$D:$D)&amp;" "&amp;_xlfn.XLOOKUP($C708,'RES TECH'!$M:$M,'RES TECH'!$E:$E)&amp;" "&amp;_xlfn.XLOOKUP($C708,'RES TECH'!$M:$M,'RES TECH'!$F:$F)&amp;" "&amp;_xlfn.XLOOKUP($C708,'RES TECH'!$M:$M,'RES TECH'!$G:$G)&amp;" "&amp;_xlfn.XLOOKUP($C708,'RES TECH'!$M:$M,'RES TECH'!$H:$H)</f>
        <v>Residential House Lower-middle Income Old Clothes drying  4 Electricity</v>
      </c>
      <c r="E708" t="str">
        <f t="shared" si="10"/>
        <v>TJ</v>
      </c>
      <c r="F708" s="12" t="str">
        <f>IF(B708="*","*",_xlfn.XLOOKUP($C708,'RES TECH'!$M:$M,'RES TECH'!$R:$R))</f>
        <v>TJa</v>
      </c>
    </row>
    <row r="709" spans="2:6" x14ac:dyDescent="0.25">
      <c r="B709" t="str">
        <f>IF('RES TECH'!N707=1,"PRE","*")</f>
        <v>PRE</v>
      </c>
      <c r="C709" t="str">
        <f>'RES TECH'!M707</f>
        <v>RESAPAUMOldWH1NGA20</v>
      </c>
      <c r="D709" t="str">
        <f>_xlfn.XLOOKUP($C709,'RES TECH'!$M:$M,'RES TECH'!$A:$A)&amp;" "&amp;_xlfn.XLOOKUP($C709,'RES TECH'!$M:$M,'RES TECH'!$B:$B)&amp;" "&amp;_xlfn.XLOOKUP($C709,'RES TECH'!$M:$M,'RES TECH'!$C:$C)&amp;" "&amp;_xlfn.XLOOKUP($C709,'RES TECH'!$M:$M,'RES TECH'!$D:$D)&amp;" "&amp;_xlfn.XLOOKUP($C709,'RES TECH'!$M:$M,'RES TECH'!$E:$E)&amp;" "&amp;_xlfn.XLOOKUP($C709,'RES TECH'!$M:$M,'RES TECH'!$F:$F)&amp;" "&amp;_xlfn.XLOOKUP($C709,'RES TECH'!$M:$M,'RES TECH'!$G:$G)&amp;" "&amp;_xlfn.XLOOKUP($C709,'RES TECH'!$M:$M,'RES TECH'!$H:$H)</f>
        <v>Residential Apartment Upper-middle Income Old Water heating  1 Natural gas</v>
      </c>
      <c r="E709" t="str">
        <f t="shared" ref="E709:E772" si="11">IF(F709="*","*",IF(F709="Mlma","Mlm","TJ"))</f>
        <v>TJ</v>
      </c>
      <c r="F709" s="12" t="str">
        <f>IF(B709="*","*",_xlfn.XLOOKUP($C709,'RES TECH'!$M:$M,'RES TECH'!$R:$R))</f>
        <v>MW</v>
      </c>
    </row>
    <row r="710" spans="2:6" x14ac:dyDescent="0.25">
      <c r="B710" t="str">
        <f>IF('RES TECH'!N708=1,"PRE","*")</f>
        <v>PRE</v>
      </c>
      <c r="C710" t="str">
        <f>'RES TECH'!M708</f>
        <v>RESAPAUMOldWH2NGA20</v>
      </c>
      <c r="D710" t="str">
        <f>_xlfn.XLOOKUP($C710,'RES TECH'!$M:$M,'RES TECH'!$A:$A)&amp;" "&amp;_xlfn.XLOOKUP($C710,'RES TECH'!$M:$M,'RES TECH'!$B:$B)&amp;" "&amp;_xlfn.XLOOKUP($C710,'RES TECH'!$M:$M,'RES TECH'!$C:$C)&amp;" "&amp;_xlfn.XLOOKUP($C710,'RES TECH'!$M:$M,'RES TECH'!$D:$D)&amp;" "&amp;_xlfn.XLOOKUP($C710,'RES TECH'!$M:$M,'RES TECH'!$E:$E)&amp;" "&amp;_xlfn.XLOOKUP($C710,'RES TECH'!$M:$M,'RES TECH'!$F:$F)&amp;" "&amp;_xlfn.XLOOKUP($C710,'RES TECH'!$M:$M,'RES TECH'!$G:$G)&amp;" "&amp;_xlfn.XLOOKUP($C710,'RES TECH'!$M:$M,'RES TECH'!$H:$H)</f>
        <v>Residential Apartment Upper-middle Income Old Water heating  2 Natural gas</v>
      </c>
      <c r="E710" t="str">
        <f t="shared" si="11"/>
        <v>TJ</v>
      </c>
      <c r="F710" s="12" t="str">
        <f>IF(B710="*","*",_xlfn.XLOOKUP($C710,'RES TECH'!$M:$M,'RES TECH'!$R:$R))</f>
        <v>MW</v>
      </c>
    </row>
    <row r="711" spans="2:6" x14ac:dyDescent="0.25">
      <c r="B711" t="str">
        <f>IF('RES TECH'!N709=1,"PRE","*")</f>
        <v>PRE</v>
      </c>
      <c r="C711" t="str">
        <f>'RES TECH'!M709</f>
        <v>RESAPAUMOldWH3NGA20</v>
      </c>
      <c r="D711" t="str">
        <f>_xlfn.XLOOKUP($C711,'RES TECH'!$M:$M,'RES TECH'!$A:$A)&amp;" "&amp;_xlfn.XLOOKUP($C711,'RES TECH'!$M:$M,'RES TECH'!$B:$B)&amp;" "&amp;_xlfn.XLOOKUP($C711,'RES TECH'!$M:$M,'RES TECH'!$C:$C)&amp;" "&amp;_xlfn.XLOOKUP($C711,'RES TECH'!$M:$M,'RES TECH'!$D:$D)&amp;" "&amp;_xlfn.XLOOKUP($C711,'RES TECH'!$M:$M,'RES TECH'!$E:$E)&amp;" "&amp;_xlfn.XLOOKUP($C711,'RES TECH'!$M:$M,'RES TECH'!$F:$F)&amp;" "&amp;_xlfn.XLOOKUP($C711,'RES TECH'!$M:$M,'RES TECH'!$G:$G)&amp;" "&amp;_xlfn.XLOOKUP($C711,'RES TECH'!$M:$M,'RES TECH'!$H:$H)</f>
        <v>Residential Apartment Upper-middle Income Old Water heating  3 Natural gas</v>
      </c>
      <c r="E711" t="str">
        <f t="shared" si="11"/>
        <v>TJ</v>
      </c>
      <c r="F711" s="12" t="str">
        <f>IF(B711="*","*",_xlfn.XLOOKUP($C711,'RES TECH'!$M:$M,'RES TECH'!$R:$R))</f>
        <v>MW</v>
      </c>
    </row>
    <row r="712" spans="2:6" x14ac:dyDescent="0.25">
      <c r="B712" t="str">
        <f>IF('RES TECH'!N710=1,"PRE","*")</f>
        <v>PRE</v>
      </c>
      <c r="C712" t="str">
        <f>'RES TECH'!M710</f>
        <v>RESAPAUMOldWH3NGA23</v>
      </c>
      <c r="D712" t="str">
        <f>_xlfn.XLOOKUP($C712,'RES TECH'!$M:$M,'RES TECH'!$A:$A)&amp;" "&amp;_xlfn.XLOOKUP($C712,'RES TECH'!$M:$M,'RES TECH'!$B:$B)&amp;" "&amp;_xlfn.XLOOKUP($C712,'RES TECH'!$M:$M,'RES TECH'!$C:$C)&amp;" "&amp;_xlfn.XLOOKUP($C712,'RES TECH'!$M:$M,'RES TECH'!$D:$D)&amp;" "&amp;_xlfn.XLOOKUP($C712,'RES TECH'!$M:$M,'RES TECH'!$E:$E)&amp;" "&amp;_xlfn.XLOOKUP($C712,'RES TECH'!$M:$M,'RES TECH'!$F:$F)&amp;" "&amp;_xlfn.XLOOKUP($C712,'RES TECH'!$M:$M,'RES TECH'!$G:$G)&amp;" "&amp;_xlfn.XLOOKUP($C712,'RES TECH'!$M:$M,'RES TECH'!$H:$H)</f>
        <v>Residential Apartment Upper-middle Income Old Water heating  3 Natural gas</v>
      </c>
      <c r="E712" t="str">
        <f t="shared" si="11"/>
        <v>TJ</v>
      </c>
      <c r="F712" s="12" t="str">
        <f>IF(B712="*","*",_xlfn.XLOOKUP($C712,'RES TECH'!$M:$M,'RES TECH'!$R:$R))</f>
        <v>MW</v>
      </c>
    </row>
    <row r="713" spans="2:6" x14ac:dyDescent="0.25">
      <c r="B713" t="str">
        <f>IF('RES TECH'!N711=1,"PRE","*")</f>
        <v>*</v>
      </c>
      <c r="C713" t="str">
        <f>'RES TECH'!M711</f>
        <v>RESAPAUMOldWH4NGA20</v>
      </c>
      <c r="D713" t="str">
        <f>_xlfn.XLOOKUP($C713,'RES TECH'!$M:$M,'RES TECH'!$A:$A)&amp;" "&amp;_xlfn.XLOOKUP($C713,'RES TECH'!$M:$M,'RES TECH'!$B:$B)&amp;" "&amp;_xlfn.XLOOKUP($C713,'RES TECH'!$M:$M,'RES TECH'!$C:$C)&amp;" "&amp;_xlfn.XLOOKUP($C713,'RES TECH'!$M:$M,'RES TECH'!$D:$D)&amp;" "&amp;_xlfn.XLOOKUP($C713,'RES TECH'!$M:$M,'RES TECH'!$E:$E)&amp;" "&amp;_xlfn.XLOOKUP($C713,'RES TECH'!$M:$M,'RES TECH'!$F:$F)&amp;" "&amp;_xlfn.XLOOKUP($C713,'RES TECH'!$M:$M,'RES TECH'!$G:$G)&amp;" "&amp;_xlfn.XLOOKUP($C713,'RES TECH'!$M:$M,'RES TECH'!$H:$H)</f>
        <v>Residential Apartment Upper-middle Income Old Water heating  4 Natural gas</v>
      </c>
      <c r="E713" t="str">
        <f t="shared" si="11"/>
        <v>*</v>
      </c>
      <c r="F713" s="12" t="str">
        <f>IF(B713="*","*",_xlfn.XLOOKUP($C713,'RES TECH'!$M:$M,'RES TECH'!$R:$R))</f>
        <v>*</v>
      </c>
    </row>
    <row r="714" spans="2:6" x14ac:dyDescent="0.25">
      <c r="B714" t="str">
        <f>IF('RES TECH'!N712=1,"PRE","*")</f>
        <v>PRE</v>
      </c>
      <c r="C714" t="str">
        <f>'RES TECH'!M712</f>
        <v>RESAPAUMOldWH4NGA20</v>
      </c>
      <c r="D714" t="str">
        <f>_xlfn.XLOOKUP($C714,'RES TECH'!$M:$M,'RES TECH'!$A:$A)&amp;" "&amp;_xlfn.XLOOKUP($C714,'RES TECH'!$M:$M,'RES TECH'!$B:$B)&amp;" "&amp;_xlfn.XLOOKUP($C714,'RES TECH'!$M:$M,'RES TECH'!$C:$C)&amp;" "&amp;_xlfn.XLOOKUP($C714,'RES TECH'!$M:$M,'RES TECH'!$D:$D)&amp;" "&amp;_xlfn.XLOOKUP($C714,'RES TECH'!$M:$M,'RES TECH'!$E:$E)&amp;" "&amp;_xlfn.XLOOKUP($C714,'RES TECH'!$M:$M,'RES TECH'!$F:$F)&amp;" "&amp;_xlfn.XLOOKUP($C714,'RES TECH'!$M:$M,'RES TECH'!$G:$G)&amp;" "&amp;_xlfn.XLOOKUP($C714,'RES TECH'!$M:$M,'RES TECH'!$H:$H)</f>
        <v>Residential Apartment Upper-middle Income Old Water heating  4 Natural gas</v>
      </c>
      <c r="E714" t="str">
        <f t="shared" si="11"/>
        <v>TJ</v>
      </c>
      <c r="F714" s="12" t="str">
        <f>IF(B714="*","*",_xlfn.XLOOKUP($C714,'RES TECH'!$M:$M,'RES TECH'!$R:$R))</f>
        <v>MW</v>
      </c>
    </row>
    <row r="715" spans="2:6" x14ac:dyDescent="0.25">
      <c r="B715" t="str">
        <f>IF('RES TECH'!N713=1,"PRE","*")</f>
        <v>PRE</v>
      </c>
      <c r="C715" t="str">
        <f>'RES TECH'!M713</f>
        <v>RESAPAUMOldWH4NGA22</v>
      </c>
      <c r="D715" t="str">
        <f>_xlfn.XLOOKUP($C715,'RES TECH'!$M:$M,'RES TECH'!$A:$A)&amp;" "&amp;_xlfn.XLOOKUP($C715,'RES TECH'!$M:$M,'RES TECH'!$B:$B)&amp;" "&amp;_xlfn.XLOOKUP($C715,'RES TECH'!$M:$M,'RES TECH'!$C:$C)&amp;" "&amp;_xlfn.XLOOKUP($C715,'RES TECH'!$M:$M,'RES TECH'!$D:$D)&amp;" "&amp;_xlfn.XLOOKUP($C715,'RES TECH'!$M:$M,'RES TECH'!$E:$E)&amp;" "&amp;_xlfn.XLOOKUP($C715,'RES TECH'!$M:$M,'RES TECH'!$F:$F)&amp;" "&amp;_xlfn.XLOOKUP($C715,'RES TECH'!$M:$M,'RES TECH'!$G:$G)&amp;" "&amp;_xlfn.XLOOKUP($C715,'RES TECH'!$M:$M,'RES TECH'!$H:$H)</f>
        <v>Residential Apartment Upper-middle Income Old Water heating  4 Natural gas</v>
      </c>
      <c r="E715" t="str">
        <f t="shared" si="11"/>
        <v>TJ</v>
      </c>
      <c r="F715" s="12" t="str">
        <f>IF(B715="*","*",_xlfn.XLOOKUP($C715,'RES TECH'!$M:$M,'RES TECH'!$R:$R))</f>
        <v>MW</v>
      </c>
    </row>
    <row r="716" spans="2:6" x14ac:dyDescent="0.25">
      <c r="B716" t="str">
        <f>IF('RES TECH'!N714=1,"PRE","*")</f>
        <v>PRE</v>
      </c>
      <c r="C716" t="str">
        <f>'RES TECH'!M714</f>
        <v>RESAPAUMOldWH1ELC20</v>
      </c>
      <c r="D716" t="str">
        <f>_xlfn.XLOOKUP($C716,'RES TECH'!$M:$M,'RES TECH'!$A:$A)&amp;" "&amp;_xlfn.XLOOKUP($C716,'RES TECH'!$M:$M,'RES TECH'!$B:$B)&amp;" "&amp;_xlfn.XLOOKUP($C716,'RES TECH'!$M:$M,'RES TECH'!$C:$C)&amp;" "&amp;_xlfn.XLOOKUP($C716,'RES TECH'!$M:$M,'RES TECH'!$D:$D)&amp;" "&amp;_xlfn.XLOOKUP($C716,'RES TECH'!$M:$M,'RES TECH'!$E:$E)&amp;" "&amp;_xlfn.XLOOKUP($C716,'RES TECH'!$M:$M,'RES TECH'!$F:$F)&amp;" "&amp;_xlfn.XLOOKUP($C716,'RES TECH'!$M:$M,'RES TECH'!$G:$G)&amp;" "&amp;_xlfn.XLOOKUP($C716,'RES TECH'!$M:$M,'RES TECH'!$H:$H)</f>
        <v>Residential Apartment Upper-middle Income Old Water heating  1 Electricity</v>
      </c>
      <c r="E716" t="str">
        <f t="shared" si="11"/>
        <v>TJ</v>
      </c>
      <c r="F716" s="12" t="str">
        <f>IF(B716="*","*",_xlfn.XLOOKUP($C716,'RES TECH'!$M:$M,'RES TECH'!$R:$R))</f>
        <v>MW</v>
      </c>
    </row>
    <row r="717" spans="2:6" x14ac:dyDescent="0.25">
      <c r="B717" t="str">
        <f>IF('RES TECH'!N715=1,"PRE","*")</f>
        <v>PRE</v>
      </c>
      <c r="C717" t="str">
        <f>'RES TECH'!M715</f>
        <v>RESAPAUMOldWH2ELC20</v>
      </c>
      <c r="D717" t="str">
        <f>_xlfn.XLOOKUP($C717,'RES TECH'!$M:$M,'RES TECH'!$A:$A)&amp;" "&amp;_xlfn.XLOOKUP($C717,'RES TECH'!$M:$M,'RES TECH'!$B:$B)&amp;" "&amp;_xlfn.XLOOKUP($C717,'RES TECH'!$M:$M,'RES TECH'!$C:$C)&amp;" "&amp;_xlfn.XLOOKUP($C717,'RES TECH'!$M:$M,'RES TECH'!$D:$D)&amp;" "&amp;_xlfn.XLOOKUP($C717,'RES TECH'!$M:$M,'RES TECH'!$E:$E)&amp;" "&amp;_xlfn.XLOOKUP($C717,'RES TECH'!$M:$M,'RES TECH'!$F:$F)&amp;" "&amp;_xlfn.XLOOKUP($C717,'RES TECH'!$M:$M,'RES TECH'!$G:$G)&amp;" "&amp;_xlfn.XLOOKUP($C717,'RES TECH'!$M:$M,'RES TECH'!$H:$H)</f>
        <v>Residential Apartment Upper-middle Income Old Water heating  2 Electricity</v>
      </c>
      <c r="E717" t="str">
        <f t="shared" si="11"/>
        <v>TJ</v>
      </c>
      <c r="F717" s="12" t="str">
        <f>IF(B717="*","*",_xlfn.XLOOKUP($C717,'RES TECH'!$M:$M,'RES TECH'!$R:$R))</f>
        <v>MW</v>
      </c>
    </row>
    <row r="718" spans="2:6" x14ac:dyDescent="0.25">
      <c r="B718" t="str">
        <f>IF('RES TECH'!N716=1,"PRE","*")</f>
        <v>PRE</v>
      </c>
      <c r="C718" t="str">
        <f>'RES TECH'!M716</f>
        <v>RESAPAUMOldWH4ELC20</v>
      </c>
      <c r="D718" t="str">
        <f>_xlfn.XLOOKUP($C718,'RES TECH'!$M:$M,'RES TECH'!$A:$A)&amp;" "&amp;_xlfn.XLOOKUP($C718,'RES TECH'!$M:$M,'RES TECH'!$B:$B)&amp;" "&amp;_xlfn.XLOOKUP($C718,'RES TECH'!$M:$M,'RES TECH'!$C:$C)&amp;" "&amp;_xlfn.XLOOKUP($C718,'RES TECH'!$M:$M,'RES TECH'!$D:$D)&amp;" "&amp;_xlfn.XLOOKUP($C718,'RES TECH'!$M:$M,'RES TECH'!$E:$E)&amp;" "&amp;_xlfn.XLOOKUP($C718,'RES TECH'!$M:$M,'RES TECH'!$F:$F)&amp;" "&amp;_xlfn.XLOOKUP($C718,'RES TECH'!$M:$M,'RES TECH'!$G:$G)&amp;" "&amp;_xlfn.XLOOKUP($C718,'RES TECH'!$M:$M,'RES TECH'!$H:$H)</f>
        <v>Residential Apartment Upper-middle Income Old Water heating  4 Electricity</v>
      </c>
      <c r="E718" t="str">
        <f t="shared" si="11"/>
        <v>TJ</v>
      </c>
      <c r="F718" s="12" t="str">
        <f>IF(B718="*","*",_xlfn.XLOOKUP($C718,'RES TECH'!$M:$M,'RES TECH'!$R:$R))</f>
        <v>MW</v>
      </c>
    </row>
    <row r="719" spans="2:6" x14ac:dyDescent="0.25">
      <c r="B719" t="str">
        <f>IF('RES TECH'!N717=1,"PRE","*")</f>
        <v>PRE</v>
      </c>
      <c r="C719" t="str">
        <f>'RES TECH'!M717</f>
        <v>RESAPAUMOldWH5ELC20</v>
      </c>
      <c r="D719" t="str">
        <f>_xlfn.XLOOKUP($C719,'RES TECH'!$M:$M,'RES TECH'!$A:$A)&amp;" "&amp;_xlfn.XLOOKUP($C719,'RES TECH'!$M:$M,'RES TECH'!$B:$B)&amp;" "&amp;_xlfn.XLOOKUP($C719,'RES TECH'!$M:$M,'RES TECH'!$C:$C)&amp;" "&amp;_xlfn.XLOOKUP($C719,'RES TECH'!$M:$M,'RES TECH'!$D:$D)&amp;" "&amp;_xlfn.XLOOKUP($C719,'RES TECH'!$M:$M,'RES TECH'!$E:$E)&amp;" "&amp;_xlfn.XLOOKUP($C719,'RES TECH'!$M:$M,'RES TECH'!$F:$F)&amp;" "&amp;_xlfn.XLOOKUP($C719,'RES TECH'!$M:$M,'RES TECH'!$G:$G)&amp;" "&amp;_xlfn.XLOOKUP($C719,'RES TECH'!$M:$M,'RES TECH'!$H:$H)</f>
        <v>Residential Apartment Upper-middle Income Old Water heating  5 Electricity</v>
      </c>
      <c r="E719" t="str">
        <f t="shared" si="11"/>
        <v>TJ</v>
      </c>
      <c r="F719" s="12" t="str">
        <f>IF(B719="*","*",_xlfn.XLOOKUP($C719,'RES TECH'!$M:$M,'RES TECH'!$R:$R))</f>
        <v>MW</v>
      </c>
    </row>
    <row r="720" spans="2:6" x14ac:dyDescent="0.25">
      <c r="B720" t="str">
        <f>IF('RES TECH'!N718=1,"PRE","*")</f>
        <v>PRE</v>
      </c>
      <c r="C720" t="str">
        <f>'RES TECH'!M718</f>
        <v>RESAPAUMOldWH5ELC22</v>
      </c>
      <c r="D720" t="str">
        <f>_xlfn.XLOOKUP($C720,'RES TECH'!$M:$M,'RES TECH'!$A:$A)&amp;" "&amp;_xlfn.XLOOKUP($C720,'RES TECH'!$M:$M,'RES TECH'!$B:$B)&amp;" "&amp;_xlfn.XLOOKUP($C720,'RES TECH'!$M:$M,'RES TECH'!$C:$C)&amp;" "&amp;_xlfn.XLOOKUP($C720,'RES TECH'!$M:$M,'RES TECH'!$D:$D)&amp;" "&amp;_xlfn.XLOOKUP($C720,'RES TECH'!$M:$M,'RES TECH'!$E:$E)&amp;" "&amp;_xlfn.XLOOKUP($C720,'RES TECH'!$M:$M,'RES TECH'!$F:$F)&amp;" "&amp;_xlfn.XLOOKUP($C720,'RES TECH'!$M:$M,'RES TECH'!$G:$G)&amp;" "&amp;_xlfn.XLOOKUP($C720,'RES TECH'!$M:$M,'RES TECH'!$H:$H)</f>
        <v>Residential Apartment Upper-middle Income Old Water heating  5 Electricity</v>
      </c>
      <c r="E720" t="str">
        <f t="shared" si="11"/>
        <v>TJ</v>
      </c>
      <c r="F720" s="12" t="str">
        <f>IF(B720="*","*",_xlfn.XLOOKUP($C720,'RES TECH'!$M:$M,'RES TECH'!$R:$R))</f>
        <v>MW</v>
      </c>
    </row>
    <row r="721" spans="2:6" x14ac:dyDescent="0.25">
      <c r="B721" t="str">
        <f>IF('RES TECH'!N719=1,"PRE","*")</f>
        <v>PRE</v>
      </c>
      <c r="C721" t="str">
        <f>'RES TECH'!M719</f>
        <v>RESAPAUMOldWH6ELC20</v>
      </c>
      <c r="D721" t="str">
        <f>_xlfn.XLOOKUP($C721,'RES TECH'!$M:$M,'RES TECH'!$A:$A)&amp;" "&amp;_xlfn.XLOOKUP($C721,'RES TECH'!$M:$M,'RES TECH'!$B:$B)&amp;" "&amp;_xlfn.XLOOKUP($C721,'RES TECH'!$M:$M,'RES TECH'!$C:$C)&amp;" "&amp;_xlfn.XLOOKUP($C721,'RES TECH'!$M:$M,'RES TECH'!$D:$D)&amp;" "&amp;_xlfn.XLOOKUP($C721,'RES TECH'!$M:$M,'RES TECH'!$E:$E)&amp;" "&amp;_xlfn.XLOOKUP($C721,'RES TECH'!$M:$M,'RES TECH'!$F:$F)&amp;" "&amp;_xlfn.XLOOKUP($C721,'RES TECH'!$M:$M,'RES TECH'!$G:$G)&amp;" "&amp;_xlfn.XLOOKUP($C721,'RES TECH'!$M:$M,'RES TECH'!$H:$H)</f>
        <v>Residential Apartment Upper-middle Income Old Water heating  6 Electricity</v>
      </c>
      <c r="E721" t="str">
        <f t="shared" si="11"/>
        <v>TJ</v>
      </c>
      <c r="F721" s="12" t="str">
        <f>IF(B721="*","*",_xlfn.XLOOKUP($C721,'RES TECH'!$M:$M,'RES TECH'!$R:$R))</f>
        <v>MW</v>
      </c>
    </row>
    <row r="722" spans="2:6" x14ac:dyDescent="0.25">
      <c r="B722" t="str">
        <f>IF('RES TECH'!N720=1,"PRE","*")</f>
        <v>PRE</v>
      </c>
      <c r="C722" t="str">
        <f>'RES TECH'!M720</f>
        <v>RESAPAUMOldWH6ELC22</v>
      </c>
      <c r="D722" t="str">
        <f>_xlfn.XLOOKUP($C722,'RES TECH'!$M:$M,'RES TECH'!$A:$A)&amp;" "&amp;_xlfn.XLOOKUP($C722,'RES TECH'!$M:$M,'RES TECH'!$B:$B)&amp;" "&amp;_xlfn.XLOOKUP($C722,'RES TECH'!$M:$M,'RES TECH'!$C:$C)&amp;" "&amp;_xlfn.XLOOKUP($C722,'RES TECH'!$M:$M,'RES TECH'!$D:$D)&amp;" "&amp;_xlfn.XLOOKUP($C722,'RES TECH'!$M:$M,'RES TECH'!$E:$E)&amp;" "&amp;_xlfn.XLOOKUP($C722,'RES TECH'!$M:$M,'RES TECH'!$F:$F)&amp;" "&amp;_xlfn.XLOOKUP($C722,'RES TECH'!$M:$M,'RES TECH'!$G:$G)&amp;" "&amp;_xlfn.XLOOKUP($C722,'RES TECH'!$M:$M,'RES TECH'!$H:$H)</f>
        <v>Residential Apartment Upper-middle Income Old Water heating  6 Electricity</v>
      </c>
      <c r="E722" t="str">
        <f t="shared" si="11"/>
        <v>TJ</v>
      </c>
      <c r="F722" s="12" t="str">
        <f>IF(B722="*","*",_xlfn.XLOOKUP($C722,'RES TECH'!$M:$M,'RES TECH'!$R:$R))</f>
        <v>MW</v>
      </c>
    </row>
    <row r="723" spans="2:6" x14ac:dyDescent="0.25">
      <c r="B723" t="str">
        <f>IF('RES TECH'!N721=1,"PRE","*")</f>
        <v>PRE</v>
      </c>
      <c r="C723" t="str">
        <f>'RES TECH'!M721</f>
        <v>RESAPAUMOldWH7ELC20</v>
      </c>
      <c r="D723" t="str">
        <f>_xlfn.XLOOKUP($C723,'RES TECH'!$M:$M,'RES TECH'!$A:$A)&amp;" "&amp;_xlfn.XLOOKUP($C723,'RES TECH'!$M:$M,'RES TECH'!$B:$B)&amp;" "&amp;_xlfn.XLOOKUP($C723,'RES TECH'!$M:$M,'RES TECH'!$C:$C)&amp;" "&amp;_xlfn.XLOOKUP($C723,'RES TECH'!$M:$M,'RES TECH'!$D:$D)&amp;" "&amp;_xlfn.XLOOKUP($C723,'RES TECH'!$M:$M,'RES TECH'!$E:$E)&amp;" "&amp;_xlfn.XLOOKUP($C723,'RES TECH'!$M:$M,'RES TECH'!$F:$F)&amp;" "&amp;_xlfn.XLOOKUP($C723,'RES TECH'!$M:$M,'RES TECH'!$G:$G)&amp;" "&amp;_xlfn.XLOOKUP($C723,'RES TECH'!$M:$M,'RES TECH'!$H:$H)</f>
        <v>Residential Apartment Upper-middle Income Old Water heating  7 Electricity</v>
      </c>
      <c r="E723" t="str">
        <f t="shared" si="11"/>
        <v>TJ</v>
      </c>
      <c r="F723" s="12" t="str">
        <f>IF(B723="*","*",_xlfn.XLOOKUP($C723,'RES TECH'!$M:$M,'RES TECH'!$R:$R))</f>
        <v>MW</v>
      </c>
    </row>
    <row r="724" spans="2:6" x14ac:dyDescent="0.25">
      <c r="B724" t="str">
        <f>IF('RES TECH'!N722=1,"PRE","*")</f>
        <v>PRE</v>
      </c>
      <c r="C724" t="str">
        <f>'RES TECH'!M722</f>
        <v>RESAPAUMOldWH7ELC22</v>
      </c>
      <c r="D724" t="str">
        <f>_xlfn.XLOOKUP($C724,'RES TECH'!$M:$M,'RES TECH'!$A:$A)&amp;" "&amp;_xlfn.XLOOKUP($C724,'RES TECH'!$M:$M,'RES TECH'!$B:$B)&amp;" "&amp;_xlfn.XLOOKUP($C724,'RES TECH'!$M:$M,'RES TECH'!$C:$C)&amp;" "&amp;_xlfn.XLOOKUP($C724,'RES TECH'!$M:$M,'RES TECH'!$D:$D)&amp;" "&amp;_xlfn.XLOOKUP($C724,'RES TECH'!$M:$M,'RES TECH'!$E:$E)&amp;" "&amp;_xlfn.XLOOKUP($C724,'RES TECH'!$M:$M,'RES TECH'!$F:$F)&amp;" "&amp;_xlfn.XLOOKUP($C724,'RES TECH'!$M:$M,'RES TECH'!$G:$G)&amp;" "&amp;_xlfn.XLOOKUP($C724,'RES TECH'!$M:$M,'RES TECH'!$H:$H)</f>
        <v>Residential Apartment Upper-middle Income Old Water heating  7 Electricity</v>
      </c>
      <c r="E724" t="str">
        <f t="shared" si="11"/>
        <v>TJ</v>
      </c>
      <c r="F724" s="12" t="str">
        <f>IF(B724="*","*",_xlfn.XLOOKUP($C724,'RES TECH'!$M:$M,'RES TECH'!$R:$R))</f>
        <v>MW</v>
      </c>
    </row>
    <row r="725" spans="2:6" x14ac:dyDescent="0.25">
      <c r="B725" t="str">
        <f>IF('RES TECH'!N723=1,"PRE","*")</f>
        <v>PRE</v>
      </c>
      <c r="C725" t="str">
        <f>'RES TECH'!M723</f>
        <v>RESAPAUMOldWH1FOI20</v>
      </c>
      <c r="D725" t="str">
        <f>_xlfn.XLOOKUP($C725,'RES TECH'!$M:$M,'RES TECH'!$A:$A)&amp;" "&amp;_xlfn.XLOOKUP($C725,'RES TECH'!$M:$M,'RES TECH'!$B:$B)&amp;" "&amp;_xlfn.XLOOKUP($C725,'RES TECH'!$M:$M,'RES TECH'!$C:$C)&amp;" "&amp;_xlfn.XLOOKUP($C725,'RES TECH'!$M:$M,'RES TECH'!$D:$D)&amp;" "&amp;_xlfn.XLOOKUP($C725,'RES TECH'!$M:$M,'RES TECH'!$E:$E)&amp;" "&amp;_xlfn.XLOOKUP($C725,'RES TECH'!$M:$M,'RES TECH'!$F:$F)&amp;" "&amp;_xlfn.XLOOKUP($C725,'RES TECH'!$M:$M,'RES TECH'!$G:$G)&amp;" "&amp;_xlfn.XLOOKUP($C725,'RES TECH'!$M:$M,'RES TECH'!$H:$H)</f>
        <v>Residential Apartment Upper-middle Income Old Water heating  1 Fuel oil</v>
      </c>
      <c r="E725" t="str">
        <f t="shared" si="11"/>
        <v>TJ</v>
      </c>
      <c r="F725" s="12" t="str">
        <f>IF(B725="*","*",_xlfn.XLOOKUP($C725,'RES TECH'!$M:$M,'RES TECH'!$R:$R))</f>
        <v>MW</v>
      </c>
    </row>
    <row r="726" spans="2:6" x14ac:dyDescent="0.25">
      <c r="B726" t="str">
        <f>IF('RES TECH'!N724=1,"PRE","*")</f>
        <v>PRE</v>
      </c>
      <c r="C726" t="str">
        <f>'RES TECH'!M724</f>
        <v>RESAPAUMOldWH2FOI20</v>
      </c>
      <c r="D726" t="str">
        <f>_xlfn.XLOOKUP($C726,'RES TECH'!$M:$M,'RES TECH'!$A:$A)&amp;" "&amp;_xlfn.XLOOKUP($C726,'RES TECH'!$M:$M,'RES TECH'!$B:$B)&amp;" "&amp;_xlfn.XLOOKUP($C726,'RES TECH'!$M:$M,'RES TECH'!$C:$C)&amp;" "&amp;_xlfn.XLOOKUP($C726,'RES TECH'!$M:$M,'RES TECH'!$D:$D)&amp;" "&amp;_xlfn.XLOOKUP($C726,'RES TECH'!$M:$M,'RES TECH'!$E:$E)&amp;" "&amp;_xlfn.XLOOKUP($C726,'RES TECH'!$M:$M,'RES TECH'!$F:$F)&amp;" "&amp;_xlfn.XLOOKUP($C726,'RES TECH'!$M:$M,'RES TECH'!$G:$G)&amp;" "&amp;_xlfn.XLOOKUP($C726,'RES TECH'!$M:$M,'RES TECH'!$H:$H)</f>
        <v>Residential Apartment Upper-middle Income Old Water heating  2 Fuel oil</v>
      </c>
      <c r="E726" t="str">
        <f t="shared" si="11"/>
        <v>TJ</v>
      </c>
      <c r="F726" s="12" t="str">
        <f>IF(B726="*","*",_xlfn.XLOOKUP($C726,'RES TECH'!$M:$M,'RES TECH'!$R:$R))</f>
        <v>MW</v>
      </c>
    </row>
    <row r="727" spans="2:6" x14ac:dyDescent="0.25">
      <c r="B727" t="str">
        <f>IF('RES TECH'!N725=1,"PRE","*")</f>
        <v>PRE</v>
      </c>
      <c r="C727" t="str">
        <f>'RES TECH'!M725</f>
        <v>RESAPAUMOldWH4FOI20</v>
      </c>
      <c r="D727" t="str">
        <f>_xlfn.XLOOKUP($C727,'RES TECH'!$M:$M,'RES TECH'!$A:$A)&amp;" "&amp;_xlfn.XLOOKUP($C727,'RES TECH'!$M:$M,'RES TECH'!$B:$B)&amp;" "&amp;_xlfn.XLOOKUP($C727,'RES TECH'!$M:$M,'RES TECH'!$C:$C)&amp;" "&amp;_xlfn.XLOOKUP($C727,'RES TECH'!$M:$M,'RES TECH'!$D:$D)&amp;" "&amp;_xlfn.XLOOKUP($C727,'RES TECH'!$M:$M,'RES TECH'!$E:$E)&amp;" "&amp;_xlfn.XLOOKUP($C727,'RES TECH'!$M:$M,'RES TECH'!$F:$F)&amp;" "&amp;_xlfn.XLOOKUP($C727,'RES TECH'!$M:$M,'RES TECH'!$G:$G)&amp;" "&amp;_xlfn.XLOOKUP($C727,'RES TECH'!$M:$M,'RES TECH'!$H:$H)</f>
        <v>Residential Apartment Upper-middle Income Old Water heating  4 Fuel oil</v>
      </c>
      <c r="E727" t="str">
        <f t="shared" si="11"/>
        <v>TJ</v>
      </c>
      <c r="F727" s="12" t="str">
        <f>IF(B727="*","*",_xlfn.XLOOKUP($C727,'RES TECH'!$M:$M,'RES TECH'!$R:$R))</f>
        <v>MW</v>
      </c>
    </row>
    <row r="728" spans="2:6" x14ac:dyDescent="0.25">
      <c r="B728" t="str">
        <f>IF('RES TECH'!N726=1,"PRE","*")</f>
        <v>PRE</v>
      </c>
      <c r="C728" t="str">
        <f>'RES TECH'!M726</f>
        <v>RESAPAUMOldWH1LPG20</v>
      </c>
      <c r="D728" t="str">
        <f>_xlfn.XLOOKUP($C728,'RES TECH'!$M:$M,'RES TECH'!$A:$A)&amp;" "&amp;_xlfn.XLOOKUP($C728,'RES TECH'!$M:$M,'RES TECH'!$B:$B)&amp;" "&amp;_xlfn.XLOOKUP($C728,'RES TECH'!$M:$M,'RES TECH'!$C:$C)&amp;" "&amp;_xlfn.XLOOKUP($C728,'RES TECH'!$M:$M,'RES TECH'!$D:$D)&amp;" "&amp;_xlfn.XLOOKUP($C728,'RES TECH'!$M:$M,'RES TECH'!$E:$E)&amp;" "&amp;_xlfn.XLOOKUP($C728,'RES TECH'!$M:$M,'RES TECH'!$F:$F)&amp;" "&amp;_xlfn.XLOOKUP($C728,'RES TECH'!$M:$M,'RES TECH'!$G:$G)&amp;" "&amp;_xlfn.XLOOKUP($C728,'RES TECH'!$M:$M,'RES TECH'!$H:$H)</f>
        <v>Residential Apartment Upper-middle Income Old Water heating  1 LPG</v>
      </c>
      <c r="E728" t="str">
        <f t="shared" si="11"/>
        <v>TJ</v>
      </c>
      <c r="F728" s="12" t="str">
        <f>IF(B728="*","*",_xlfn.XLOOKUP($C728,'RES TECH'!$M:$M,'RES TECH'!$R:$R))</f>
        <v>MW</v>
      </c>
    </row>
    <row r="729" spans="2:6" x14ac:dyDescent="0.25">
      <c r="B729" t="str">
        <f>IF('RES TECH'!N727=1,"PRE","*")</f>
        <v>PRE</v>
      </c>
      <c r="C729" t="str">
        <f>'RES TECH'!M727</f>
        <v>RESAPAUMOldWH2LPG20</v>
      </c>
      <c r="D729" t="str">
        <f>_xlfn.XLOOKUP($C729,'RES TECH'!$M:$M,'RES TECH'!$A:$A)&amp;" "&amp;_xlfn.XLOOKUP($C729,'RES TECH'!$M:$M,'RES TECH'!$B:$B)&amp;" "&amp;_xlfn.XLOOKUP($C729,'RES TECH'!$M:$M,'RES TECH'!$C:$C)&amp;" "&amp;_xlfn.XLOOKUP($C729,'RES TECH'!$M:$M,'RES TECH'!$D:$D)&amp;" "&amp;_xlfn.XLOOKUP($C729,'RES TECH'!$M:$M,'RES TECH'!$E:$E)&amp;" "&amp;_xlfn.XLOOKUP($C729,'RES TECH'!$M:$M,'RES TECH'!$F:$F)&amp;" "&amp;_xlfn.XLOOKUP($C729,'RES TECH'!$M:$M,'RES TECH'!$G:$G)&amp;" "&amp;_xlfn.XLOOKUP($C729,'RES TECH'!$M:$M,'RES TECH'!$H:$H)</f>
        <v>Residential Apartment Upper-middle Income Old Water heating  2 LPG</v>
      </c>
      <c r="E729" t="str">
        <f t="shared" si="11"/>
        <v>TJ</v>
      </c>
      <c r="F729" s="12" t="str">
        <f>IF(B729="*","*",_xlfn.XLOOKUP($C729,'RES TECH'!$M:$M,'RES TECH'!$R:$R))</f>
        <v>MW</v>
      </c>
    </row>
    <row r="730" spans="2:6" x14ac:dyDescent="0.25">
      <c r="B730" t="str">
        <f>IF('RES TECH'!N728=1,"PRE","*")</f>
        <v>PRE</v>
      </c>
      <c r="C730" t="str">
        <f>'RES TECH'!M728</f>
        <v>RESAPAUMOldWH3LPG20</v>
      </c>
      <c r="D730" t="str">
        <f>_xlfn.XLOOKUP($C730,'RES TECH'!$M:$M,'RES TECH'!$A:$A)&amp;" "&amp;_xlfn.XLOOKUP($C730,'RES TECH'!$M:$M,'RES TECH'!$B:$B)&amp;" "&amp;_xlfn.XLOOKUP($C730,'RES TECH'!$M:$M,'RES TECH'!$C:$C)&amp;" "&amp;_xlfn.XLOOKUP($C730,'RES TECH'!$M:$M,'RES TECH'!$D:$D)&amp;" "&amp;_xlfn.XLOOKUP($C730,'RES TECH'!$M:$M,'RES TECH'!$E:$E)&amp;" "&amp;_xlfn.XLOOKUP($C730,'RES TECH'!$M:$M,'RES TECH'!$F:$F)&amp;" "&amp;_xlfn.XLOOKUP($C730,'RES TECH'!$M:$M,'RES TECH'!$G:$G)&amp;" "&amp;_xlfn.XLOOKUP($C730,'RES TECH'!$M:$M,'RES TECH'!$H:$H)</f>
        <v>Residential Apartment Upper-middle Income Old Water heating  3 LPG</v>
      </c>
      <c r="E730" t="str">
        <f t="shared" si="11"/>
        <v>TJ</v>
      </c>
      <c r="F730" s="12" t="str">
        <f>IF(B730="*","*",_xlfn.XLOOKUP($C730,'RES TECH'!$M:$M,'RES TECH'!$R:$R))</f>
        <v>MW</v>
      </c>
    </row>
    <row r="731" spans="2:6" x14ac:dyDescent="0.25">
      <c r="B731" t="str">
        <f>IF('RES TECH'!N729=1,"PRE","*")</f>
        <v>PRE</v>
      </c>
      <c r="C731" t="str">
        <f>'RES TECH'!M729</f>
        <v>RESAPAUMOldWH3LPG23</v>
      </c>
      <c r="D731" t="str">
        <f>_xlfn.XLOOKUP($C731,'RES TECH'!$M:$M,'RES TECH'!$A:$A)&amp;" "&amp;_xlfn.XLOOKUP($C731,'RES TECH'!$M:$M,'RES TECH'!$B:$B)&amp;" "&amp;_xlfn.XLOOKUP($C731,'RES TECH'!$M:$M,'RES TECH'!$C:$C)&amp;" "&amp;_xlfn.XLOOKUP($C731,'RES TECH'!$M:$M,'RES TECH'!$D:$D)&amp;" "&amp;_xlfn.XLOOKUP($C731,'RES TECH'!$M:$M,'RES TECH'!$E:$E)&amp;" "&amp;_xlfn.XLOOKUP($C731,'RES TECH'!$M:$M,'RES TECH'!$F:$F)&amp;" "&amp;_xlfn.XLOOKUP($C731,'RES TECH'!$M:$M,'RES TECH'!$G:$G)&amp;" "&amp;_xlfn.XLOOKUP($C731,'RES TECH'!$M:$M,'RES TECH'!$H:$H)</f>
        <v>Residential Apartment Upper-middle Income Old Water heating  3 LPG</v>
      </c>
      <c r="E731" t="str">
        <f t="shared" si="11"/>
        <v>TJ</v>
      </c>
      <c r="F731" s="12" t="str">
        <f>IF(B731="*","*",_xlfn.XLOOKUP($C731,'RES TECH'!$M:$M,'RES TECH'!$R:$R))</f>
        <v>MW</v>
      </c>
    </row>
    <row r="732" spans="2:6" x14ac:dyDescent="0.25">
      <c r="B732" t="str">
        <f>IF('RES TECH'!N730=1,"PRE","*")</f>
        <v>*</v>
      </c>
      <c r="C732" t="str">
        <f>'RES TECH'!M730</f>
        <v>RESAPAUMOldWH4LPG20</v>
      </c>
      <c r="D732" t="str">
        <f>_xlfn.XLOOKUP($C732,'RES TECH'!$M:$M,'RES TECH'!$A:$A)&amp;" "&amp;_xlfn.XLOOKUP($C732,'RES TECH'!$M:$M,'RES TECH'!$B:$B)&amp;" "&amp;_xlfn.XLOOKUP($C732,'RES TECH'!$M:$M,'RES TECH'!$C:$C)&amp;" "&amp;_xlfn.XLOOKUP($C732,'RES TECH'!$M:$M,'RES TECH'!$D:$D)&amp;" "&amp;_xlfn.XLOOKUP($C732,'RES TECH'!$M:$M,'RES TECH'!$E:$E)&amp;" "&amp;_xlfn.XLOOKUP($C732,'RES TECH'!$M:$M,'RES TECH'!$F:$F)&amp;" "&amp;_xlfn.XLOOKUP($C732,'RES TECH'!$M:$M,'RES TECH'!$G:$G)&amp;" "&amp;_xlfn.XLOOKUP($C732,'RES TECH'!$M:$M,'RES TECH'!$H:$H)</f>
        <v>Residential Apartment Upper-middle Income Old Water heating  4 LPG</v>
      </c>
      <c r="E732" t="str">
        <f t="shared" si="11"/>
        <v>*</v>
      </c>
      <c r="F732" s="12" t="str">
        <f>IF(B732="*","*",_xlfn.XLOOKUP($C732,'RES TECH'!$M:$M,'RES TECH'!$R:$R))</f>
        <v>*</v>
      </c>
    </row>
    <row r="733" spans="2:6" x14ac:dyDescent="0.25">
      <c r="B733" t="str">
        <f>IF('RES TECH'!N731=1,"PRE","*")</f>
        <v>PRE</v>
      </c>
      <c r="C733" t="str">
        <f>'RES TECH'!M731</f>
        <v>RESAPAUMOldWH4LPG20</v>
      </c>
      <c r="D733" t="str">
        <f>_xlfn.XLOOKUP($C733,'RES TECH'!$M:$M,'RES TECH'!$A:$A)&amp;" "&amp;_xlfn.XLOOKUP($C733,'RES TECH'!$M:$M,'RES TECH'!$B:$B)&amp;" "&amp;_xlfn.XLOOKUP($C733,'RES TECH'!$M:$M,'RES TECH'!$C:$C)&amp;" "&amp;_xlfn.XLOOKUP($C733,'RES TECH'!$M:$M,'RES TECH'!$D:$D)&amp;" "&amp;_xlfn.XLOOKUP($C733,'RES TECH'!$M:$M,'RES TECH'!$E:$E)&amp;" "&amp;_xlfn.XLOOKUP($C733,'RES TECH'!$M:$M,'RES TECH'!$F:$F)&amp;" "&amp;_xlfn.XLOOKUP($C733,'RES TECH'!$M:$M,'RES TECH'!$G:$G)&amp;" "&amp;_xlfn.XLOOKUP($C733,'RES TECH'!$M:$M,'RES TECH'!$H:$H)</f>
        <v>Residential Apartment Upper-middle Income Old Water heating  4 LPG</v>
      </c>
      <c r="E733" t="str">
        <f t="shared" si="11"/>
        <v>TJ</v>
      </c>
      <c r="F733" s="12" t="str">
        <f>IF(B733="*","*",_xlfn.XLOOKUP($C733,'RES TECH'!$M:$M,'RES TECH'!$R:$R))</f>
        <v>MW</v>
      </c>
    </row>
    <row r="734" spans="2:6" x14ac:dyDescent="0.25">
      <c r="B734" t="str">
        <f>IF('RES TECH'!N732=1,"PRE","*")</f>
        <v>*</v>
      </c>
      <c r="C734" t="str">
        <f>'RES TECH'!M732</f>
        <v>RESAPAUMOldWH2SOL20</v>
      </c>
      <c r="D734" t="str">
        <f>_xlfn.XLOOKUP($C734,'RES TECH'!$M:$M,'RES TECH'!$A:$A)&amp;" "&amp;_xlfn.XLOOKUP($C734,'RES TECH'!$M:$M,'RES TECH'!$B:$B)&amp;" "&amp;_xlfn.XLOOKUP($C734,'RES TECH'!$M:$M,'RES TECH'!$C:$C)&amp;" "&amp;_xlfn.XLOOKUP($C734,'RES TECH'!$M:$M,'RES TECH'!$D:$D)&amp;" "&amp;_xlfn.XLOOKUP($C734,'RES TECH'!$M:$M,'RES TECH'!$E:$E)&amp;" "&amp;_xlfn.XLOOKUP($C734,'RES TECH'!$M:$M,'RES TECH'!$F:$F)&amp;" "&amp;_xlfn.XLOOKUP($C734,'RES TECH'!$M:$M,'RES TECH'!$G:$G)&amp;" "&amp;_xlfn.XLOOKUP($C734,'RES TECH'!$M:$M,'RES TECH'!$H:$H)</f>
        <v>Residential Apartment Upper-middle Income Old Water heating  2 Solar</v>
      </c>
      <c r="E734" t="str">
        <f t="shared" si="11"/>
        <v>*</v>
      </c>
      <c r="F734" s="12" t="str">
        <f>IF(B734="*","*",_xlfn.XLOOKUP($C734,'RES TECH'!$M:$M,'RES TECH'!$R:$R))</f>
        <v>*</v>
      </c>
    </row>
    <row r="735" spans="2:6" x14ac:dyDescent="0.25">
      <c r="B735" t="str">
        <f>IF('RES TECH'!N733=1,"PRE","*")</f>
        <v>PRE</v>
      </c>
      <c r="C735" t="str">
        <f>'RES TECH'!M733</f>
        <v>RESAPAUMOldWH2SOL20</v>
      </c>
      <c r="D735" t="str">
        <f>_xlfn.XLOOKUP($C735,'RES TECH'!$M:$M,'RES TECH'!$A:$A)&amp;" "&amp;_xlfn.XLOOKUP($C735,'RES TECH'!$M:$M,'RES TECH'!$B:$B)&amp;" "&amp;_xlfn.XLOOKUP($C735,'RES TECH'!$M:$M,'RES TECH'!$C:$C)&amp;" "&amp;_xlfn.XLOOKUP($C735,'RES TECH'!$M:$M,'RES TECH'!$D:$D)&amp;" "&amp;_xlfn.XLOOKUP($C735,'RES TECH'!$M:$M,'RES TECH'!$E:$E)&amp;" "&amp;_xlfn.XLOOKUP($C735,'RES TECH'!$M:$M,'RES TECH'!$F:$F)&amp;" "&amp;_xlfn.XLOOKUP($C735,'RES TECH'!$M:$M,'RES TECH'!$G:$G)&amp;" "&amp;_xlfn.XLOOKUP($C735,'RES TECH'!$M:$M,'RES TECH'!$H:$H)</f>
        <v>Residential Apartment Upper-middle Income Old Water heating  2 Solar</v>
      </c>
      <c r="E735" t="str">
        <f t="shared" si="11"/>
        <v>TJ</v>
      </c>
      <c r="F735" s="12" t="str">
        <f>IF(B735="*","*",_xlfn.XLOOKUP($C735,'RES TECH'!$M:$M,'RES TECH'!$R:$R))</f>
        <v>MW</v>
      </c>
    </row>
    <row r="736" spans="2:6" x14ac:dyDescent="0.25">
      <c r="B736" t="str">
        <f>IF('RES TECH'!N734=1,"PRE","*")</f>
        <v>PRE</v>
      </c>
      <c r="C736" t="str">
        <f>'RES TECH'!M734</f>
        <v>RESAPAUMOldWH2SOL23</v>
      </c>
      <c r="D736" t="str">
        <f>_xlfn.XLOOKUP($C736,'RES TECH'!$M:$M,'RES TECH'!$A:$A)&amp;" "&amp;_xlfn.XLOOKUP($C736,'RES TECH'!$M:$M,'RES TECH'!$B:$B)&amp;" "&amp;_xlfn.XLOOKUP($C736,'RES TECH'!$M:$M,'RES TECH'!$C:$C)&amp;" "&amp;_xlfn.XLOOKUP($C736,'RES TECH'!$M:$M,'RES TECH'!$D:$D)&amp;" "&amp;_xlfn.XLOOKUP($C736,'RES TECH'!$M:$M,'RES TECH'!$E:$E)&amp;" "&amp;_xlfn.XLOOKUP($C736,'RES TECH'!$M:$M,'RES TECH'!$F:$F)&amp;" "&amp;_xlfn.XLOOKUP($C736,'RES TECH'!$M:$M,'RES TECH'!$G:$G)&amp;" "&amp;_xlfn.XLOOKUP($C736,'RES TECH'!$M:$M,'RES TECH'!$H:$H)</f>
        <v>Residential Apartment Upper-middle Income Old Water heating  2 Solar</v>
      </c>
      <c r="E736" t="str">
        <f t="shared" si="11"/>
        <v>TJ</v>
      </c>
      <c r="F736" s="12" t="str">
        <f>IF(B736="*","*",_xlfn.XLOOKUP($C736,'RES TECH'!$M:$M,'RES TECH'!$R:$R))</f>
        <v>MW</v>
      </c>
    </row>
    <row r="737" spans="2:6" x14ac:dyDescent="0.25">
      <c r="B737" t="str">
        <f>IF('RES TECH'!N735=1,"PRE","*")</f>
        <v>PRE</v>
      </c>
      <c r="C737" t="str">
        <f>'RES TECH'!M735</f>
        <v>RESAPAUMOldWH2SOL24</v>
      </c>
      <c r="D737" t="str">
        <f>_xlfn.XLOOKUP($C737,'RES TECH'!$M:$M,'RES TECH'!$A:$A)&amp;" "&amp;_xlfn.XLOOKUP($C737,'RES TECH'!$M:$M,'RES TECH'!$B:$B)&amp;" "&amp;_xlfn.XLOOKUP($C737,'RES TECH'!$M:$M,'RES TECH'!$C:$C)&amp;" "&amp;_xlfn.XLOOKUP($C737,'RES TECH'!$M:$M,'RES TECH'!$D:$D)&amp;" "&amp;_xlfn.XLOOKUP($C737,'RES TECH'!$M:$M,'RES TECH'!$E:$E)&amp;" "&amp;_xlfn.XLOOKUP($C737,'RES TECH'!$M:$M,'RES TECH'!$F:$F)&amp;" "&amp;_xlfn.XLOOKUP($C737,'RES TECH'!$M:$M,'RES TECH'!$G:$G)&amp;" "&amp;_xlfn.XLOOKUP($C737,'RES TECH'!$M:$M,'RES TECH'!$H:$H)</f>
        <v>Residential Apartment Upper-middle Income Old Water heating  2 Solar</v>
      </c>
      <c r="E737" t="str">
        <f t="shared" si="11"/>
        <v>TJ</v>
      </c>
      <c r="F737" s="12" t="str">
        <f>IF(B737="*","*",_xlfn.XLOOKUP($C737,'RES TECH'!$M:$M,'RES TECH'!$R:$R))</f>
        <v>MW</v>
      </c>
    </row>
    <row r="738" spans="2:6" x14ac:dyDescent="0.25">
      <c r="B738" t="str">
        <f>IF('RES TECH'!N736=1,"PRE","*")</f>
        <v>PRE</v>
      </c>
      <c r="C738" t="str">
        <f>'RES TECH'!M736</f>
        <v>RESAPAUMOldSHAHP1ELC20</v>
      </c>
      <c r="D738" t="str">
        <f>_xlfn.XLOOKUP($C738,'RES TECH'!$M:$M,'RES TECH'!$A:$A)&amp;" "&amp;_xlfn.XLOOKUP($C738,'RES TECH'!$M:$M,'RES TECH'!$B:$B)&amp;" "&amp;_xlfn.XLOOKUP($C738,'RES TECH'!$M:$M,'RES TECH'!$C:$C)&amp;" "&amp;_xlfn.XLOOKUP($C738,'RES TECH'!$M:$M,'RES TECH'!$D:$D)&amp;" "&amp;_xlfn.XLOOKUP($C738,'RES TECH'!$M:$M,'RES TECH'!$E:$E)&amp;" "&amp;_xlfn.XLOOKUP($C738,'RES TECH'!$M:$M,'RES TECH'!$F:$F)&amp;" "&amp;_xlfn.XLOOKUP($C738,'RES TECH'!$M:$M,'RES TECH'!$G:$G)&amp;" "&amp;_xlfn.XLOOKUP($C738,'RES TECH'!$M:$M,'RES TECH'!$H:$H)</f>
        <v>Residential Apartment Upper-middle Income Old Space heating Air HP 1 Electricity</v>
      </c>
      <c r="E738" t="str">
        <f t="shared" si="11"/>
        <v>TJ</v>
      </c>
      <c r="F738" s="12" t="str">
        <f>IF(B738="*","*",_xlfn.XLOOKUP($C738,'RES TECH'!$M:$M,'RES TECH'!$R:$R))</f>
        <v>MW</v>
      </c>
    </row>
    <row r="739" spans="2:6" x14ac:dyDescent="0.25">
      <c r="B739" t="str">
        <f>IF('RES TECH'!N737=1,"PRE","*")</f>
        <v>PRE</v>
      </c>
      <c r="C739" t="str">
        <f>'RES TECH'!M737</f>
        <v>RESAPAUMOldSHAHP1ELC23</v>
      </c>
      <c r="D739" t="str">
        <f>_xlfn.XLOOKUP($C739,'RES TECH'!$M:$M,'RES TECH'!$A:$A)&amp;" "&amp;_xlfn.XLOOKUP($C739,'RES TECH'!$M:$M,'RES TECH'!$B:$B)&amp;" "&amp;_xlfn.XLOOKUP($C739,'RES TECH'!$M:$M,'RES TECH'!$C:$C)&amp;" "&amp;_xlfn.XLOOKUP($C739,'RES TECH'!$M:$M,'RES TECH'!$D:$D)&amp;" "&amp;_xlfn.XLOOKUP($C739,'RES TECH'!$M:$M,'RES TECH'!$E:$E)&amp;" "&amp;_xlfn.XLOOKUP($C739,'RES TECH'!$M:$M,'RES TECH'!$F:$F)&amp;" "&amp;_xlfn.XLOOKUP($C739,'RES TECH'!$M:$M,'RES TECH'!$G:$G)&amp;" "&amp;_xlfn.XLOOKUP($C739,'RES TECH'!$M:$M,'RES TECH'!$H:$H)</f>
        <v>Residential Apartment Upper-middle Income Old Space heating Air HP 1 Electricity</v>
      </c>
      <c r="E739" t="str">
        <f t="shared" si="11"/>
        <v>TJ</v>
      </c>
      <c r="F739" s="12" t="str">
        <f>IF(B739="*","*",_xlfn.XLOOKUP($C739,'RES TECH'!$M:$M,'RES TECH'!$R:$R))</f>
        <v>MW</v>
      </c>
    </row>
    <row r="740" spans="2:6" x14ac:dyDescent="0.25">
      <c r="B740" t="str">
        <f>IF('RES TECH'!N738=1,"PRE","*")</f>
        <v>PRE</v>
      </c>
      <c r="C740" t="str">
        <f>'RES TECH'!M738</f>
        <v>RESAPAUMOldSHAHP2ELC20</v>
      </c>
      <c r="D740" t="str">
        <f>_xlfn.XLOOKUP($C740,'RES TECH'!$M:$M,'RES TECH'!$A:$A)&amp;" "&amp;_xlfn.XLOOKUP($C740,'RES TECH'!$M:$M,'RES TECH'!$B:$B)&amp;" "&amp;_xlfn.XLOOKUP($C740,'RES TECH'!$M:$M,'RES TECH'!$C:$C)&amp;" "&amp;_xlfn.XLOOKUP($C740,'RES TECH'!$M:$M,'RES TECH'!$D:$D)&amp;" "&amp;_xlfn.XLOOKUP($C740,'RES TECH'!$M:$M,'RES TECH'!$E:$E)&amp;" "&amp;_xlfn.XLOOKUP($C740,'RES TECH'!$M:$M,'RES TECH'!$F:$F)&amp;" "&amp;_xlfn.XLOOKUP($C740,'RES TECH'!$M:$M,'RES TECH'!$G:$G)&amp;" "&amp;_xlfn.XLOOKUP($C740,'RES TECH'!$M:$M,'RES TECH'!$H:$H)</f>
        <v>Residential Apartment Upper-middle Income Old Space heating Air HP 2 Electricity</v>
      </c>
      <c r="E740" t="str">
        <f t="shared" si="11"/>
        <v>TJ</v>
      </c>
      <c r="F740" s="12" t="str">
        <f>IF(B740="*","*",_xlfn.XLOOKUP($C740,'RES TECH'!$M:$M,'RES TECH'!$R:$R))</f>
        <v>MW</v>
      </c>
    </row>
    <row r="741" spans="2:6" x14ac:dyDescent="0.25">
      <c r="B741" t="str">
        <f>IF('RES TECH'!N739=1,"PRE","*")</f>
        <v>PRE</v>
      </c>
      <c r="C741" t="str">
        <f>'RES TECH'!M739</f>
        <v>RESAPAUMOldSHAHP2ELC23</v>
      </c>
      <c r="D741" t="str">
        <f>_xlfn.XLOOKUP($C741,'RES TECH'!$M:$M,'RES TECH'!$A:$A)&amp;" "&amp;_xlfn.XLOOKUP($C741,'RES TECH'!$M:$M,'RES TECH'!$B:$B)&amp;" "&amp;_xlfn.XLOOKUP($C741,'RES TECH'!$M:$M,'RES TECH'!$C:$C)&amp;" "&amp;_xlfn.XLOOKUP($C741,'RES TECH'!$M:$M,'RES TECH'!$D:$D)&amp;" "&amp;_xlfn.XLOOKUP($C741,'RES TECH'!$M:$M,'RES TECH'!$E:$E)&amp;" "&amp;_xlfn.XLOOKUP($C741,'RES TECH'!$M:$M,'RES TECH'!$F:$F)&amp;" "&amp;_xlfn.XLOOKUP($C741,'RES TECH'!$M:$M,'RES TECH'!$G:$G)&amp;" "&amp;_xlfn.XLOOKUP($C741,'RES TECH'!$M:$M,'RES TECH'!$H:$H)</f>
        <v>Residential Apartment Upper-middle Income Old Space heating Air HP 2 Electricity</v>
      </c>
      <c r="E741" t="str">
        <f t="shared" si="11"/>
        <v>TJ</v>
      </c>
      <c r="F741" s="12" t="str">
        <f>IF(B741="*","*",_xlfn.XLOOKUP($C741,'RES TECH'!$M:$M,'RES TECH'!$R:$R))</f>
        <v>MW</v>
      </c>
    </row>
    <row r="742" spans="2:6" x14ac:dyDescent="0.25">
      <c r="B742" t="str">
        <f>IF('RES TECH'!N740=1,"PRE","*")</f>
        <v>PRE</v>
      </c>
      <c r="C742" t="str">
        <f>'RES TECH'!M740</f>
        <v>RESAPAUMOldSHAHP3ELC20</v>
      </c>
      <c r="D742" t="str">
        <f>_xlfn.XLOOKUP($C742,'RES TECH'!$M:$M,'RES TECH'!$A:$A)&amp;" "&amp;_xlfn.XLOOKUP($C742,'RES TECH'!$M:$M,'RES TECH'!$B:$B)&amp;" "&amp;_xlfn.XLOOKUP($C742,'RES TECH'!$M:$M,'RES TECH'!$C:$C)&amp;" "&amp;_xlfn.XLOOKUP($C742,'RES TECH'!$M:$M,'RES TECH'!$D:$D)&amp;" "&amp;_xlfn.XLOOKUP($C742,'RES TECH'!$M:$M,'RES TECH'!$E:$E)&amp;" "&amp;_xlfn.XLOOKUP($C742,'RES TECH'!$M:$M,'RES TECH'!$F:$F)&amp;" "&amp;_xlfn.XLOOKUP($C742,'RES TECH'!$M:$M,'RES TECH'!$G:$G)&amp;" "&amp;_xlfn.XLOOKUP($C742,'RES TECH'!$M:$M,'RES TECH'!$H:$H)</f>
        <v>Residential Apartment Upper-middle Income Old Space heating Air HP 3 Electricity</v>
      </c>
      <c r="E742" t="str">
        <f t="shared" si="11"/>
        <v>TJ</v>
      </c>
      <c r="F742" s="12" t="str">
        <f>IF(B742="*","*",_xlfn.XLOOKUP($C742,'RES TECH'!$M:$M,'RES TECH'!$R:$R))</f>
        <v>MW</v>
      </c>
    </row>
    <row r="743" spans="2:6" x14ac:dyDescent="0.25">
      <c r="B743" t="str">
        <f>IF('RES TECH'!N741=1,"PRE","*")</f>
        <v>PRE</v>
      </c>
      <c r="C743" t="str">
        <f>'RES TECH'!M741</f>
        <v>RESAPAUMOldSHAHP3ELC22</v>
      </c>
      <c r="D743" t="str">
        <f>_xlfn.XLOOKUP($C743,'RES TECH'!$M:$M,'RES TECH'!$A:$A)&amp;" "&amp;_xlfn.XLOOKUP($C743,'RES TECH'!$M:$M,'RES TECH'!$B:$B)&amp;" "&amp;_xlfn.XLOOKUP($C743,'RES TECH'!$M:$M,'RES TECH'!$C:$C)&amp;" "&amp;_xlfn.XLOOKUP($C743,'RES TECH'!$M:$M,'RES TECH'!$D:$D)&amp;" "&amp;_xlfn.XLOOKUP($C743,'RES TECH'!$M:$M,'RES TECH'!$E:$E)&amp;" "&amp;_xlfn.XLOOKUP($C743,'RES TECH'!$M:$M,'RES TECH'!$F:$F)&amp;" "&amp;_xlfn.XLOOKUP($C743,'RES TECH'!$M:$M,'RES TECH'!$G:$G)&amp;" "&amp;_xlfn.XLOOKUP($C743,'RES TECH'!$M:$M,'RES TECH'!$H:$H)</f>
        <v>Residential Apartment Upper-middle Income Old Space heating Air HP 3 Electricity</v>
      </c>
      <c r="E743" t="str">
        <f t="shared" si="11"/>
        <v>TJ</v>
      </c>
      <c r="F743" s="12" t="str">
        <f>IF(B743="*","*",_xlfn.XLOOKUP($C743,'RES TECH'!$M:$M,'RES TECH'!$R:$R))</f>
        <v>MW</v>
      </c>
    </row>
    <row r="744" spans="2:6" x14ac:dyDescent="0.25">
      <c r="B744" t="str">
        <f>IF('RES TECH'!N742=1,"PRE","*")</f>
        <v>PRE</v>
      </c>
      <c r="C744" t="str">
        <f>'RES TECH'!M742</f>
        <v>RESAPAUMOldSHAHP3ELC23</v>
      </c>
      <c r="D744" t="str">
        <f>_xlfn.XLOOKUP($C744,'RES TECH'!$M:$M,'RES TECH'!$A:$A)&amp;" "&amp;_xlfn.XLOOKUP($C744,'RES TECH'!$M:$M,'RES TECH'!$B:$B)&amp;" "&amp;_xlfn.XLOOKUP($C744,'RES TECH'!$M:$M,'RES TECH'!$C:$C)&amp;" "&amp;_xlfn.XLOOKUP($C744,'RES TECH'!$M:$M,'RES TECH'!$D:$D)&amp;" "&amp;_xlfn.XLOOKUP($C744,'RES TECH'!$M:$M,'RES TECH'!$E:$E)&amp;" "&amp;_xlfn.XLOOKUP($C744,'RES TECH'!$M:$M,'RES TECH'!$F:$F)&amp;" "&amp;_xlfn.XLOOKUP($C744,'RES TECH'!$M:$M,'RES TECH'!$G:$G)&amp;" "&amp;_xlfn.XLOOKUP($C744,'RES TECH'!$M:$M,'RES TECH'!$H:$H)</f>
        <v>Residential Apartment Upper-middle Income Old Space heating Air HP 3 Electricity</v>
      </c>
      <c r="E744" t="str">
        <f t="shared" si="11"/>
        <v>TJ</v>
      </c>
      <c r="F744" s="12" t="str">
        <f>IF(B744="*","*",_xlfn.XLOOKUP($C744,'RES TECH'!$M:$M,'RES TECH'!$R:$R))</f>
        <v>MW</v>
      </c>
    </row>
    <row r="745" spans="2:6" x14ac:dyDescent="0.25">
      <c r="B745" t="str">
        <f>IF('RES TECH'!N743=1,"PRE","*")</f>
        <v>PRE</v>
      </c>
      <c r="C745" t="str">
        <f>'RES TECH'!M743</f>
        <v>RESAPAUMOldSHAHP4ELC20</v>
      </c>
      <c r="D745" t="str">
        <f>_xlfn.XLOOKUP($C745,'RES TECH'!$M:$M,'RES TECH'!$A:$A)&amp;" "&amp;_xlfn.XLOOKUP($C745,'RES TECH'!$M:$M,'RES TECH'!$B:$B)&amp;" "&amp;_xlfn.XLOOKUP($C745,'RES TECH'!$M:$M,'RES TECH'!$C:$C)&amp;" "&amp;_xlfn.XLOOKUP($C745,'RES TECH'!$M:$M,'RES TECH'!$D:$D)&amp;" "&amp;_xlfn.XLOOKUP($C745,'RES TECH'!$M:$M,'RES TECH'!$E:$E)&amp;" "&amp;_xlfn.XLOOKUP($C745,'RES TECH'!$M:$M,'RES TECH'!$F:$F)&amp;" "&amp;_xlfn.XLOOKUP($C745,'RES TECH'!$M:$M,'RES TECH'!$G:$G)&amp;" "&amp;_xlfn.XLOOKUP($C745,'RES TECH'!$M:$M,'RES TECH'!$H:$H)</f>
        <v>Residential Apartment Upper-middle Income Old Space heating Air HP 4 Electricity</v>
      </c>
      <c r="E745" t="str">
        <f t="shared" si="11"/>
        <v>TJ</v>
      </c>
      <c r="F745" s="12" t="str">
        <f>IF(B745="*","*",_xlfn.XLOOKUP($C745,'RES TECH'!$M:$M,'RES TECH'!$R:$R))</f>
        <v>MW</v>
      </c>
    </row>
    <row r="746" spans="2:6" x14ac:dyDescent="0.25">
      <c r="B746" t="str">
        <f>IF('RES TECH'!N744=1,"PRE","*")</f>
        <v>PRE</v>
      </c>
      <c r="C746" t="str">
        <f>'RES TECH'!M744</f>
        <v>RESAPAUMOldSHAHP4ELC22</v>
      </c>
      <c r="D746" t="str">
        <f>_xlfn.XLOOKUP($C746,'RES TECH'!$M:$M,'RES TECH'!$A:$A)&amp;" "&amp;_xlfn.XLOOKUP($C746,'RES TECH'!$M:$M,'RES TECH'!$B:$B)&amp;" "&amp;_xlfn.XLOOKUP($C746,'RES TECH'!$M:$M,'RES TECH'!$C:$C)&amp;" "&amp;_xlfn.XLOOKUP($C746,'RES TECH'!$M:$M,'RES TECH'!$D:$D)&amp;" "&amp;_xlfn.XLOOKUP($C746,'RES TECH'!$M:$M,'RES TECH'!$E:$E)&amp;" "&amp;_xlfn.XLOOKUP($C746,'RES TECH'!$M:$M,'RES TECH'!$F:$F)&amp;" "&amp;_xlfn.XLOOKUP($C746,'RES TECH'!$M:$M,'RES TECH'!$G:$G)&amp;" "&amp;_xlfn.XLOOKUP($C746,'RES TECH'!$M:$M,'RES TECH'!$H:$H)</f>
        <v>Residential Apartment Upper-middle Income Old Space heating Air HP 4 Electricity</v>
      </c>
      <c r="E746" t="str">
        <f t="shared" si="11"/>
        <v>TJ</v>
      </c>
      <c r="F746" s="12" t="str">
        <f>IF(B746="*","*",_xlfn.XLOOKUP($C746,'RES TECH'!$M:$M,'RES TECH'!$R:$R))</f>
        <v>MW</v>
      </c>
    </row>
    <row r="747" spans="2:6" x14ac:dyDescent="0.25">
      <c r="B747" t="str">
        <f>IF('RES TECH'!N745=1,"PRE","*")</f>
        <v>PRE</v>
      </c>
      <c r="C747" t="str">
        <f>'RES TECH'!M745</f>
        <v>RESAPAUMOldSHGHP1ELC20</v>
      </c>
      <c r="D747" t="str">
        <f>_xlfn.XLOOKUP($C747,'RES TECH'!$M:$M,'RES TECH'!$A:$A)&amp;" "&amp;_xlfn.XLOOKUP($C747,'RES TECH'!$M:$M,'RES TECH'!$B:$B)&amp;" "&amp;_xlfn.XLOOKUP($C747,'RES TECH'!$M:$M,'RES TECH'!$C:$C)&amp;" "&amp;_xlfn.XLOOKUP($C747,'RES TECH'!$M:$M,'RES TECH'!$D:$D)&amp;" "&amp;_xlfn.XLOOKUP($C747,'RES TECH'!$M:$M,'RES TECH'!$E:$E)&amp;" "&amp;_xlfn.XLOOKUP($C747,'RES TECH'!$M:$M,'RES TECH'!$F:$F)&amp;" "&amp;_xlfn.XLOOKUP($C747,'RES TECH'!$M:$M,'RES TECH'!$G:$G)&amp;" "&amp;_xlfn.XLOOKUP($C747,'RES TECH'!$M:$M,'RES TECH'!$H:$H)</f>
        <v>Residential Apartment Upper-middle Income Old Space heating Geothermal HP 1 Electricity</v>
      </c>
      <c r="E747" t="str">
        <f t="shared" si="11"/>
        <v>TJ</v>
      </c>
      <c r="F747" s="12" t="str">
        <f>IF(B747="*","*",_xlfn.XLOOKUP($C747,'RES TECH'!$M:$M,'RES TECH'!$R:$R))</f>
        <v>MW</v>
      </c>
    </row>
    <row r="748" spans="2:6" x14ac:dyDescent="0.25">
      <c r="B748" t="str">
        <f>IF('RES TECH'!N746=1,"PRE","*")</f>
        <v>PRE</v>
      </c>
      <c r="C748" t="str">
        <f>'RES TECH'!M746</f>
        <v>RESAPAUMOldSHGHP2ELC20</v>
      </c>
      <c r="D748" t="str">
        <f>_xlfn.XLOOKUP($C748,'RES TECH'!$M:$M,'RES TECH'!$A:$A)&amp;" "&amp;_xlfn.XLOOKUP($C748,'RES TECH'!$M:$M,'RES TECH'!$B:$B)&amp;" "&amp;_xlfn.XLOOKUP($C748,'RES TECH'!$M:$M,'RES TECH'!$C:$C)&amp;" "&amp;_xlfn.XLOOKUP($C748,'RES TECH'!$M:$M,'RES TECH'!$D:$D)&amp;" "&amp;_xlfn.XLOOKUP($C748,'RES TECH'!$M:$M,'RES TECH'!$E:$E)&amp;" "&amp;_xlfn.XLOOKUP($C748,'RES TECH'!$M:$M,'RES TECH'!$F:$F)&amp;" "&amp;_xlfn.XLOOKUP($C748,'RES TECH'!$M:$M,'RES TECH'!$G:$G)&amp;" "&amp;_xlfn.XLOOKUP($C748,'RES TECH'!$M:$M,'RES TECH'!$H:$H)</f>
        <v>Residential Apartment Upper-middle Income Old Space heating Geothermal HP 2 Electricity</v>
      </c>
      <c r="E748" t="str">
        <f t="shared" si="11"/>
        <v>TJ</v>
      </c>
      <c r="F748" s="12" t="str">
        <f>IF(B748="*","*",_xlfn.XLOOKUP($C748,'RES TECH'!$M:$M,'RES TECH'!$R:$R))</f>
        <v>MW</v>
      </c>
    </row>
    <row r="749" spans="2:6" x14ac:dyDescent="0.25">
      <c r="B749" t="str">
        <f>IF('RES TECH'!N747=1,"PRE","*")</f>
        <v>*</v>
      </c>
      <c r="C749" t="str">
        <f>'RES TECH'!M747</f>
        <v>RESAPAUMOldSHGHP3ELC20</v>
      </c>
      <c r="D749" t="str">
        <f>_xlfn.XLOOKUP($C749,'RES TECH'!$M:$M,'RES TECH'!$A:$A)&amp;" "&amp;_xlfn.XLOOKUP($C749,'RES TECH'!$M:$M,'RES TECH'!$B:$B)&amp;" "&amp;_xlfn.XLOOKUP($C749,'RES TECH'!$M:$M,'RES TECH'!$C:$C)&amp;" "&amp;_xlfn.XLOOKUP($C749,'RES TECH'!$M:$M,'RES TECH'!$D:$D)&amp;" "&amp;_xlfn.XLOOKUP($C749,'RES TECH'!$M:$M,'RES TECH'!$E:$E)&amp;" "&amp;_xlfn.XLOOKUP($C749,'RES TECH'!$M:$M,'RES TECH'!$F:$F)&amp;" "&amp;_xlfn.XLOOKUP($C749,'RES TECH'!$M:$M,'RES TECH'!$G:$G)&amp;" "&amp;_xlfn.XLOOKUP($C749,'RES TECH'!$M:$M,'RES TECH'!$H:$H)</f>
        <v>Residential Apartment Upper-middle Income Old Space heating Geothermal HP 3 Electricity</v>
      </c>
      <c r="E749" t="str">
        <f t="shared" si="11"/>
        <v>*</v>
      </c>
      <c r="F749" s="12" t="str">
        <f>IF(B749="*","*",_xlfn.XLOOKUP($C749,'RES TECH'!$M:$M,'RES TECH'!$R:$R))</f>
        <v>*</v>
      </c>
    </row>
    <row r="750" spans="2:6" x14ac:dyDescent="0.25">
      <c r="B750" t="str">
        <f>IF('RES TECH'!N748=1,"PRE","*")</f>
        <v>PRE</v>
      </c>
      <c r="C750" t="str">
        <f>'RES TECH'!M748</f>
        <v>RESAPAUMOldSHGHP3ELC20</v>
      </c>
      <c r="D750" t="str">
        <f>_xlfn.XLOOKUP($C750,'RES TECH'!$M:$M,'RES TECH'!$A:$A)&amp;" "&amp;_xlfn.XLOOKUP($C750,'RES TECH'!$M:$M,'RES TECH'!$B:$B)&amp;" "&amp;_xlfn.XLOOKUP($C750,'RES TECH'!$M:$M,'RES TECH'!$C:$C)&amp;" "&amp;_xlfn.XLOOKUP($C750,'RES TECH'!$M:$M,'RES TECH'!$D:$D)&amp;" "&amp;_xlfn.XLOOKUP($C750,'RES TECH'!$M:$M,'RES TECH'!$E:$E)&amp;" "&amp;_xlfn.XLOOKUP($C750,'RES TECH'!$M:$M,'RES TECH'!$F:$F)&amp;" "&amp;_xlfn.XLOOKUP($C750,'RES TECH'!$M:$M,'RES TECH'!$G:$G)&amp;" "&amp;_xlfn.XLOOKUP($C750,'RES TECH'!$M:$M,'RES TECH'!$H:$H)</f>
        <v>Residential Apartment Upper-middle Income Old Space heating Geothermal HP 3 Electricity</v>
      </c>
      <c r="E750" t="str">
        <f t="shared" si="11"/>
        <v>TJ</v>
      </c>
      <c r="F750" s="12" t="str">
        <f>IF(B750="*","*",_xlfn.XLOOKUP($C750,'RES TECH'!$M:$M,'RES TECH'!$R:$R))</f>
        <v>MW</v>
      </c>
    </row>
    <row r="751" spans="2:6" x14ac:dyDescent="0.25">
      <c r="B751" t="str">
        <f>IF('RES TECH'!N749=1,"PRE","*")</f>
        <v>PRE</v>
      </c>
      <c r="C751" t="str">
        <f>'RES TECH'!M749</f>
        <v>RESAPAUMOldSHGHP3ELC22</v>
      </c>
      <c r="D751" t="str">
        <f>_xlfn.XLOOKUP($C751,'RES TECH'!$M:$M,'RES TECH'!$A:$A)&amp;" "&amp;_xlfn.XLOOKUP($C751,'RES TECH'!$M:$M,'RES TECH'!$B:$B)&amp;" "&amp;_xlfn.XLOOKUP($C751,'RES TECH'!$M:$M,'RES TECH'!$C:$C)&amp;" "&amp;_xlfn.XLOOKUP($C751,'RES TECH'!$M:$M,'RES TECH'!$D:$D)&amp;" "&amp;_xlfn.XLOOKUP($C751,'RES TECH'!$M:$M,'RES TECH'!$E:$E)&amp;" "&amp;_xlfn.XLOOKUP($C751,'RES TECH'!$M:$M,'RES TECH'!$F:$F)&amp;" "&amp;_xlfn.XLOOKUP($C751,'RES TECH'!$M:$M,'RES TECH'!$G:$G)&amp;" "&amp;_xlfn.XLOOKUP($C751,'RES TECH'!$M:$M,'RES TECH'!$H:$H)</f>
        <v>Residential Apartment Upper-middle Income Old Space heating Geothermal HP 3 Electricity</v>
      </c>
      <c r="E751" t="str">
        <f t="shared" si="11"/>
        <v>TJ</v>
      </c>
      <c r="F751" s="12" t="str">
        <f>IF(B751="*","*",_xlfn.XLOOKUP($C751,'RES TECH'!$M:$M,'RES TECH'!$R:$R))</f>
        <v>MW</v>
      </c>
    </row>
    <row r="752" spans="2:6" x14ac:dyDescent="0.25">
      <c r="B752" t="str">
        <f>IF('RES TECH'!N750=1,"PRE","*")</f>
        <v>PRE</v>
      </c>
      <c r="C752" t="str">
        <f>'RES TECH'!M750</f>
        <v>RESAPAUMOldSHGHP3ELC23</v>
      </c>
      <c r="D752" t="str">
        <f>_xlfn.XLOOKUP($C752,'RES TECH'!$M:$M,'RES TECH'!$A:$A)&amp;" "&amp;_xlfn.XLOOKUP($C752,'RES TECH'!$M:$M,'RES TECH'!$B:$B)&amp;" "&amp;_xlfn.XLOOKUP($C752,'RES TECH'!$M:$M,'RES TECH'!$C:$C)&amp;" "&amp;_xlfn.XLOOKUP($C752,'RES TECH'!$M:$M,'RES TECH'!$D:$D)&amp;" "&amp;_xlfn.XLOOKUP($C752,'RES TECH'!$M:$M,'RES TECH'!$E:$E)&amp;" "&amp;_xlfn.XLOOKUP($C752,'RES TECH'!$M:$M,'RES TECH'!$F:$F)&amp;" "&amp;_xlfn.XLOOKUP($C752,'RES TECH'!$M:$M,'RES TECH'!$G:$G)&amp;" "&amp;_xlfn.XLOOKUP($C752,'RES TECH'!$M:$M,'RES TECH'!$H:$H)</f>
        <v>Residential Apartment Upper-middle Income Old Space heating Geothermal HP 3 Electricity</v>
      </c>
      <c r="E752" t="str">
        <f t="shared" si="11"/>
        <v>TJ</v>
      </c>
      <c r="F752" s="12" t="str">
        <f>IF(B752="*","*",_xlfn.XLOOKUP($C752,'RES TECH'!$M:$M,'RES TECH'!$R:$R))</f>
        <v>MW</v>
      </c>
    </row>
    <row r="753" spans="2:6" x14ac:dyDescent="0.25">
      <c r="B753" t="str">
        <f>IF('RES TECH'!N751=1,"PRE","*")</f>
        <v>PRE</v>
      </c>
      <c r="C753" t="str">
        <f>'RES TECH'!M751</f>
        <v>RESAPAUMOldSHGHP3ELC24</v>
      </c>
      <c r="D753" t="str">
        <f>_xlfn.XLOOKUP($C753,'RES TECH'!$M:$M,'RES TECH'!$A:$A)&amp;" "&amp;_xlfn.XLOOKUP($C753,'RES TECH'!$M:$M,'RES TECH'!$B:$B)&amp;" "&amp;_xlfn.XLOOKUP($C753,'RES TECH'!$M:$M,'RES TECH'!$C:$C)&amp;" "&amp;_xlfn.XLOOKUP($C753,'RES TECH'!$M:$M,'RES TECH'!$D:$D)&amp;" "&amp;_xlfn.XLOOKUP($C753,'RES TECH'!$M:$M,'RES TECH'!$E:$E)&amp;" "&amp;_xlfn.XLOOKUP($C753,'RES TECH'!$M:$M,'RES TECH'!$F:$F)&amp;" "&amp;_xlfn.XLOOKUP($C753,'RES TECH'!$M:$M,'RES TECH'!$G:$G)&amp;" "&amp;_xlfn.XLOOKUP($C753,'RES TECH'!$M:$M,'RES TECH'!$H:$H)</f>
        <v>Residential Apartment Upper-middle Income Old Space heating Geothermal HP 3 Electricity</v>
      </c>
      <c r="E753" t="str">
        <f t="shared" si="11"/>
        <v>TJ</v>
      </c>
      <c r="F753" s="12" t="str">
        <f>IF(B753="*","*",_xlfn.XLOOKUP($C753,'RES TECH'!$M:$M,'RES TECH'!$R:$R))</f>
        <v>MW</v>
      </c>
    </row>
    <row r="754" spans="2:6" x14ac:dyDescent="0.25">
      <c r="B754" t="str">
        <f>IF('RES TECH'!N752=1,"PRE","*")</f>
        <v>*</v>
      </c>
      <c r="C754" t="str">
        <f>'RES TECH'!M752</f>
        <v>RESAPAUMOldSHGHP4ELC20</v>
      </c>
      <c r="D754" t="str">
        <f>_xlfn.XLOOKUP($C754,'RES TECH'!$M:$M,'RES TECH'!$A:$A)&amp;" "&amp;_xlfn.XLOOKUP($C754,'RES TECH'!$M:$M,'RES TECH'!$B:$B)&amp;" "&amp;_xlfn.XLOOKUP($C754,'RES TECH'!$M:$M,'RES TECH'!$C:$C)&amp;" "&amp;_xlfn.XLOOKUP($C754,'RES TECH'!$M:$M,'RES TECH'!$D:$D)&amp;" "&amp;_xlfn.XLOOKUP($C754,'RES TECH'!$M:$M,'RES TECH'!$E:$E)&amp;" "&amp;_xlfn.XLOOKUP($C754,'RES TECH'!$M:$M,'RES TECH'!$F:$F)&amp;" "&amp;_xlfn.XLOOKUP($C754,'RES TECH'!$M:$M,'RES TECH'!$G:$G)&amp;" "&amp;_xlfn.XLOOKUP($C754,'RES TECH'!$M:$M,'RES TECH'!$H:$H)</f>
        <v>Residential Apartment Upper-middle Income Old Space heating Geothermal HP 4 Electricity</v>
      </c>
      <c r="E754" t="str">
        <f t="shared" si="11"/>
        <v>*</v>
      </c>
      <c r="F754" s="12" t="str">
        <f>IF(B754="*","*",_xlfn.XLOOKUP($C754,'RES TECH'!$M:$M,'RES TECH'!$R:$R))</f>
        <v>*</v>
      </c>
    </row>
    <row r="755" spans="2:6" x14ac:dyDescent="0.25">
      <c r="B755" t="str">
        <f>IF('RES TECH'!N753=1,"PRE","*")</f>
        <v>PRE</v>
      </c>
      <c r="C755" t="str">
        <f>'RES TECH'!M753</f>
        <v>RESAPAUMOldSHGHP4ELC20</v>
      </c>
      <c r="D755" t="str">
        <f>_xlfn.XLOOKUP($C755,'RES TECH'!$M:$M,'RES TECH'!$A:$A)&amp;" "&amp;_xlfn.XLOOKUP($C755,'RES TECH'!$M:$M,'RES TECH'!$B:$B)&amp;" "&amp;_xlfn.XLOOKUP($C755,'RES TECH'!$M:$M,'RES TECH'!$C:$C)&amp;" "&amp;_xlfn.XLOOKUP($C755,'RES TECH'!$M:$M,'RES TECH'!$D:$D)&amp;" "&amp;_xlfn.XLOOKUP($C755,'RES TECH'!$M:$M,'RES TECH'!$E:$E)&amp;" "&amp;_xlfn.XLOOKUP($C755,'RES TECH'!$M:$M,'RES TECH'!$F:$F)&amp;" "&amp;_xlfn.XLOOKUP($C755,'RES TECH'!$M:$M,'RES TECH'!$G:$G)&amp;" "&amp;_xlfn.XLOOKUP($C755,'RES TECH'!$M:$M,'RES TECH'!$H:$H)</f>
        <v>Residential Apartment Upper-middle Income Old Space heating Geothermal HP 4 Electricity</v>
      </c>
      <c r="E755" t="str">
        <f t="shared" si="11"/>
        <v>TJ</v>
      </c>
      <c r="F755" s="12" t="str">
        <f>IF(B755="*","*",_xlfn.XLOOKUP($C755,'RES TECH'!$M:$M,'RES TECH'!$R:$R))</f>
        <v>MW</v>
      </c>
    </row>
    <row r="756" spans="2:6" x14ac:dyDescent="0.25">
      <c r="B756" t="str">
        <f>IF('RES TECH'!N754=1,"PRE","*")</f>
        <v>PRE</v>
      </c>
      <c r="C756" t="str">
        <f>'RES TECH'!M754</f>
        <v>RESAPAUMOldSHGHP4ELC22</v>
      </c>
      <c r="D756" t="str">
        <f>_xlfn.XLOOKUP($C756,'RES TECH'!$M:$M,'RES TECH'!$A:$A)&amp;" "&amp;_xlfn.XLOOKUP($C756,'RES TECH'!$M:$M,'RES TECH'!$B:$B)&amp;" "&amp;_xlfn.XLOOKUP($C756,'RES TECH'!$M:$M,'RES TECH'!$C:$C)&amp;" "&amp;_xlfn.XLOOKUP($C756,'RES TECH'!$M:$M,'RES TECH'!$D:$D)&amp;" "&amp;_xlfn.XLOOKUP($C756,'RES TECH'!$M:$M,'RES TECH'!$E:$E)&amp;" "&amp;_xlfn.XLOOKUP($C756,'RES TECH'!$M:$M,'RES TECH'!$F:$F)&amp;" "&amp;_xlfn.XLOOKUP($C756,'RES TECH'!$M:$M,'RES TECH'!$G:$G)&amp;" "&amp;_xlfn.XLOOKUP($C756,'RES TECH'!$M:$M,'RES TECH'!$H:$H)</f>
        <v>Residential Apartment Upper-middle Income Old Space heating Geothermal HP 4 Electricity</v>
      </c>
      <c r="E756" t="str">
        <f t="shared" si="11"/>
        <v>TJ</v>
      </c>
      <c r="F756" s="12" t="str">
        <f>IF(B756="*","*",_xlfn.XLOOKUP($C756,'RES TECH'!$M:$M,'RES TECH'!$R:$R))</f>
        <v>MW</v>
      </c>
    </row>
    <row r="757" spans="2:6" x14ac:dyDescent="0.25">
      <c r="B757" t="str">
        <f>IF('RES TECH'!N755=1,"PRE","*")</f>
        <v>PRE</v>
      </c>
      <c r="C757" t="str">
        <f>'RES TECH'!M755</f>
        <v>RESAPAUMOldSHGHP4ELC23</v>
      </c>
      <c r="D757" t="str">
        <f>_xlfn.XLOOKUP($C757,'RES TECH'!$M:$M,'RES TECH'!$A:$A)&amp;" "&amp;_xlfn.XLOOKUP($C757,'RES TECH'!$M:$M,'RES TECH'!$B:$B)&amp;" "&amp;_xlfn.XLOOKUP($C757,'RES TECH'!$M:$M,'RES TECH'!$C:$C)&amp;" "&amp;_xlfn.XLOOKUP($C757,'RES TECH'!$M:$M,'RES TECH'!$D:$D)&amp;" "&amp;_xlfn.XLOOKUP($C757,'RES TECH'!$M:$M,'RES TECH'!$E:$E)&amp;" "&amp;_xlfn.XLOOKUP($C757,'RES TECH'!$M:$M,'RES TECH'!$F:$F)&amp;" "&amp;_xlfn.XLOOKUP($C757,'RES TECH'!$M:$M,'RES TECH'!$G:$G)&amp;" "&amp;_xlfn.XLOOKUP($C757,'RES TECH'!$M:$M,'RES TECH'!$H:$H)</f>
        <v>Residential Apartment Upper-middle Income Old Space heating Geothermal HP 4 Electricity</v>
      </c>
      <c r="E757" t="str">
        <f t="shared" si="11"/>
        <v>TJ</v>
      </c>
      <c r="F757" s="12" t="str">
        <f>IF(B757="*","*",_xlfn.XLOOKUP($C757,'RES TECH'!$M:$M,'RES TECH'!$R:$R))</f>
        <v>MW</v>
      </c>
    </row>
    <row r="758" spans="2:6" x14ac:dyDescent="0.25">
      <c r="B758" t="str">
        <f>IF('RES TECH'!N756=1,"PRE","*")</f>
        <v>PRE</v>
      </c>
      <c r="C758" t="str">
        <f>'RES TECH'!M756</f>
        <v>RESAPAUMOldSHGHP4ELC24</v>
      </c>
      <c r="D758" t="str">
        <f>_xlfn.XLOOKUP($C758,'RES TECH'!$M:$M,'RES TECH'!$A:$A)&amp;" "&amp;_xlfn.XLOOKUP($C758,'RES TECH'!$M:$M,'RES TECH'!$B:$B)&amp;" "&amp;_xlfn.XLOOKUP($C758,'RES TECH'!$M:$M,'RES TECH'!$C:$C)&amp;" "&amp;_xlfn.XLOOKUP($C758,'RES TECH'!$M:$M,'RES TECH'!$D:$D)&amp;" "&amp;_xlfn.XLOOKUP($C758,'RES TECH'!$M:$M,'RES TECH'!$E:$E)&amp;" "&amp;_xlfn.XLOOKUP($C758,'RES TECH'!$M:$M,'RES TECH'!$F:$F)&amp;" "&amp;_xlfn.XLOOKUP($C758,'RES TECH'!$M:$M,'RES TECH'!$G:$G)&amp;" "&amp;_xlfn.XLOOKUP($C758,'RES TECH'!$M:$M,'RES TECH'!$H:$H)</f>
        <v>Residential Apartment Upper-middle Income Old Space heating Geothermal HP 4 Electricity</v>
      </c>
      <c r="E758" t="str">
        <f t="shared" si="11"/>
        <v>TJ</v>
      </c>
      <c r="F758" s="12" t="str">
        <f>IF(B758="*","*",_xlfn.XLOOKUP($C758,'RES TECH'!$M:$M,'RES TECH'!$R:$R))</f>
        <v>MW</v>
      </c>
    </row>
    <row r="759" spans="2:6" x14ac:dyDescent="0.25">
      <c r="B759" t="str">
        <f>IF('RES TECH'!N757=1,"PRE","*")</f>
        <v>PRE</v>
      </c>
      <c r="C759" t="str">
        <f>'RES TECH'!M757</f>
        <v>RESAPAUMOldSHRAD2ELC20</v>
      </c>
      <c r="D759" t="str">
        <f>_xlfn.XLOOKUP($C759,'RES TECH'!$M:$M,'RES TECH'!$A:$A)&amp;" "&amp;_xlfn.XLOOKUP($C759,'RES TECH'!$M:$M,'RES TECH'!$B:$B)&amp;" "&amp;_xlfn.XLOOKUP($C759,'RES TECH'!$M:$M,'RES TECH'!$C:$C)&amp;" "&amp;_xlfn.XLOOKUP($C759,'RES TECH'!$M:$M,'RES TECH'!$D:$D)&amp;" "&amp;_xlfn.XLOOKUP($C759,'RES TECH'!$M:$M,'RES TECH'!$E:$E)&amp;" "&amp;_xlfn.XLOOKUP($C759,'RES TECH'!$M:$M,'RES TECH'!$F:$F)&amp;" "&amp;_xlfn.XLOOKUP($C759,'RES TECH'!$M:$M,'RES TECH'!$G:$G)&amp;" "&amp;_xlfn.XLOOKUP($C759,'RES TECH'!$M:$M,'RES TECH'!$H:$H)</f>
        <v>Residential Apartment Upper-middle Income Old Space heating Radiant 2 Electricity</v>
      </c>
      <c r="E759" t="str">
        <f t="shared" si="11"/>
        <v>TJ</v>
      </c>
      <c r="F759" s="12" t="str">
        <f>IF(B759="*","*",_xlfn.XLOOKUP($C759,'RES TECH'!$M:$M,'RES TECH'!$R:$R))</f>
        <v>MW</v>
      </c>
    </row>
    <row r="760" spans="2:6" x14ac:dyDescent="0.25">
      <c r="B760" t="str">
        <f>IF('RES TECH'!N758=1,"PRE","*")</f>
        <v>PRE</v>
      </c>
      <c r="C760" t="str">
        <f>'RES TECH'!M758</f>
        <v>RESAPAUMOldSHFUR1NGA20</v>
      </c>
      <c r="D760" t="str">
        <f>_xlfn.XLOOKUP($C760,'RES TECH'!$M:$M,'RES TECH'!$A:$A)&amp;" "&amp;_xlfn.XLOOKUP($C760,'RES TECH'!$M:$M,'RES TECH'!$B:$B)&amp;" "&amp;_xlfn.XLOOKUP($C760,'RES TECH'!$M:$M,'RES TECH'!$C:$C)&amp;" "&amp;_xlfn.XLOOKUP($C760,'RES TECH'!$M:$M,'RES TECH'!$D:$D)&amp;" "&amp;_xlfn.XLOOKUP($C760,'RES TECH'!$M:$M,'RES TECH'!$E:$E)&amp;" "&amp;_xlfn.XLOOKUP($C760,'RES TECH'!$M:$M,'RES TECH'!$F:$F)&amp;" "&amp;_xlfn.XLOOKUP($C760,'RES TECH'!$M:$M,'RES TECH'!$G:$G)&amp;" "&amp;_xlfn.XLOOKUP($C760,'RES TECH'!$M:$M,'RES TECH'!$H:$H)</f>
        <v>Residential Apartment Upper-middle Income Old Space heating Furnace 1 Natural gas</v>
      </c>
      <c r="E760" t="str">
        <f t="shared" si="11"/>
        <v>TJ</v>
      </c>
      <c r="F760" s="12" t="str">
        <f>IF(B760="*","*",_xlfn.XLOOKUP($C760,'RES TECH'!$M:$M,'RES TECH'!$R:$R))</f>
        <v>MW</v>
      </c>
    </row>
    <row r="761" spans="2:6" x14ac:dyDescent="0.25">
      <c r="B761" t="str">
        <f>IF('RES TECH'!N759=1,"PRE","*")</f>
        <v>*</v>
      </c>
      <c r="C761" t="str">
        <f>'RES TECH'!M759</f>
        <v>RESAPAUMOldSHFUR2NGA20</v>
      </c>
      <c r="D761" t="str">
        <f>_xlfn.XLOOKUP($C761,'RES TECH'!$M:$M,'RES TECH'!$A:$A)&amp;" "&amp;_xlfn.XLOOKUP($C761,'RES TECH'!$M:$M,'RES TECH'!$B:$B)&amp;" "&amp;_xlfn.XLOOKUP($C761,'RES TECH'!$M:$M,'RES TECH'!$C:$C)&amp;" "&amp;_xlfn.XLOOKUP($C761,'RES TECH'!$M:$M,'RES TECH'!$D:$D)&amp;" "&amp;_xlfn.XLOOKUP($C761,'RES TECH'!$M:$M,'RES TECH'!$E:$E)&amp;" "&amp;_xlfn.XLOOKUP($C761,'RES TECH'!$M:$M,'RES TECH'!$F:$F)&amp;" "&amp;_xlfn.XLOOKUP($C761,'RES TECH'!$M:$M,'RES TECH'!$G:$G)&amp;" "&amp;_xlfn.XLOOKUP($C761,'RES TECH'!$M:$M,'RES TECH'!$H:$H)</f>
        <v>Residential Apartment Upper-middle Income Old Space heating Furnace 2 Natural gas</v>
      </c>
      <c r="E761" t="str">
        <f t="shared" si="11"/>
        <v>*</v>
      </c>
      <c r="F761" s="12" t="str">
        <f>IF(B761="*","*",_xlfn.XLOOKUP($C761,'RES TECH'!$M:$M,'RES TECH'!$R:$R))</f>
        <v>*</v>
      </c>
    </row>
    <row r="762" spans="2:6" x14ac:dyDescent="0.25">
      <c r="B762" t="str">
        <f>IF('RES TECH'!N760=1,"PRE","*")</f>
        <v>PRE</v>
      </c>
      <c r="C762" t="str">
        <f>'RES TECH'!M760</f>
        <v>RESAPAUMOldSHFUR2NGA20</v>
      </c>
      <c r="D762" t="str">
        <f>_xlfn.XLOOKUP($C762,'RES TECH'!$M:$M,'RES TECH'!$A:$A)&amp;" "&amp;_xlfn.XLOOKUP($C762,'RES TECH'!$M:$M,'RES TECH'!$B:$B)&amp;" "&amp;_xlfn.XLOOKUP($C762,'RES TECH'!$M:$M,'RES TECH'!$C:$C)&amp;" "&amp;_xlfn.XLOOKUP($C762,'RES TECH'!$M:$M,'RES TECH'!$D:$D)&amp;" "&amp;_xlfn.XLOOKUP($C762,'RES TECH'!$M:$M,'RES TECH'!$E:$E)&amp;" "&amp;_xlfn.XLOOKUP($C762,'RES TECH'!$M:$M,'RES TECH'!$F:$F)&amp;" "&amp;_xlfn.XLOOKUP($C762,'RES TECH'!$M:$M,'RES TECH'!$G:$G)&amp;" "&amp;_xlfn.XLOOKUP($C762,'RES TECH'!$M:$M,'RES TECH'!$H:$H)</f>
        <v>Residential Apartment Upper-middle Income Old Space heating Furnace 2 Natural gas</v>
      </c>
      <c r="E762" t="str">
        <f t="shared" si="11"/>
        <v>TJ</v>
      </c>
      <c r="F762" s="12" t="str">
        <f>IF(B762="*","*",_xlfn.XLOOKUP($C762,'RES TECH'!$M:$M,'RES TECH'!$R:$R))</f>
        <v>MW</v>
      </c>
    </row>
    <row r="763" spans="2:6" x14ac:dyDescent="0.25">
      <c r="B763" t="str">
        <f>IF('RES TECH'!N761=1,"PRE","*")</f>
        <v>PRE</v>
      </c>
      <c r="C763" t="str">
        <f>'RES TECH'!M761</f>
        <v>RESAPAUMOldSHFUR3NGA20</v>
      </c>
      <c r="D763" t="str">
        <f>_xlfn.XLOOKUP($C763,'RES TECH'!$M:$M,'RES TECH'!$A:$A)&amp;" "&amp;_xlfn.XLOOKUP($C763,'RES TECH'!$M:$M,'RES TECH'!$B:$B)&amp;" "&amp;_xlfn.XLOOKUP($C763,'RES TECH'!$M:$M,'RES TECH'!$C:$C)&amp;" "&amp;_xlfn.XLOOKUP($C763,'RES TECH'!$M:$M,'RES TECH'!$D:$D)&amp;" "&amp;_xlfn.XLOOKUP($C763,'RES TECH'!$M:$M,'RES TECH'!$E:$E)&amp;" "&amp;_xlfn.XLOOKUP($C763,'RES TECH'!$M:$M,'RES TECH'!$F:$F)&amp;" "&amp;_xlfn.XLOOKUP($C763,'RES TECH'!$M:$M,'RES TECH'!$G:$G)&amp;" "&amp;_xlfn.XLOOKUP($C763,'RES TECH'!$M:$M,'RES TECH'!$H:$H)</f>
        <v>Residential Apartment Upper-middle Income Old Space heating Furnace 3 Natural gas</v>
      </c>
      <c r="E763" t="str">
        <f t="shared" si="11"/>
        <v>TJ</v>
      </c>
      <c r="F763" s="12" t="str">
        <f>IF(B763="*","*",_xlfn.XLOOKUP($C763,'RES TECH'!$M:$M,'RES TECH'!$R:$R))</f>
        <v>MW</v>
      </c>
    </row>
    <row r="764" spans="2:6" x14ac:dyDescent="0.25">
      <c r="B764" t="str">
        <f>IF('RES TECH'!N762=1,"PRE","*")</f>
        <v>PRE</v>
      </c>
      <c r="C764" t="str">
        <f>'RES TECH'!M762</f>
        <v>RESAPAUMOldSHFUR3NGA22</v>
      </c>
      <c r="D764" t="str">
        <f>_xlfn.XLOOKUP($C764,'RES TECH'!$M:$M,'RES TECH'!$A:$A)&amp;" "&amp;_xlfn.XLOOKUP($C764,'RES TECH'!$M:$M,'RES TECH'!$B:$B)&amp;" "&amp;_xlfn.XLOOKUP($C764,'RES TECH'!$M:$M,'RES TECH'!$C:$C)&amp;" "&amp;_xlfn.XLOOKUP($C764,'RES TECH'!$M:$M,'RES TECH'!$D:$D)&amp;" "&amp;_xlfn.XLOOKUP($C764,'RES TECH'!$M:$M,'RES TECH'!$E:$E)&amp;" "&amp;_xlfn.XLOOKUP($C764,'RES TECH'!$M:$M,'RES TECH'!$F:$F)&amp;" "&amp;_xlfn.XLOOKUP($C764,'RES TECH'!$M:$M,'RES TECH'!$G:$G)&amp;" "&amp;_xlfn.XLOOKUP($C764,'RES TECH'!$M:$M,'RES TECH'!$H:$H)</f>
        <v>Residential Apartment Upper-middle Income Old Space heating Furnace 3 Natural gas</v>
      </c>
      <c r="E764" t="str">
        <f t="shared" si="11"/>
        <v>TJ</v>
      </c>
      <c r="F764" s="12" t="str">
        <f>IF(B764="*","*",_xlfn.XLOOKUP($C764,'RES TECH'!$M:$M,'RES TECH'!$R:$R))</f>
        <v>MW</v>
      </c>
    </row>
    <row r="765" spans="2:6" x14ac:dyDescent="0.25">
      <c r="B765" t="str">
        <f>IF('RES TECH'!N763=1,"PRE","*")</f>
        <v>PRE</v>
      </c>
      <c r="C765" t="str">
        <f>'RES TECH'!M763</f>
        <v>RESAPAUMOldSHFUR4NGA20</v>
      </c>
      <c r="D765" t="str">
        <f>_xlfn.XLOOKUP($C765,'RES TECH'!$M:$M,'RES TECH'!$A:$A)&amp;" "&amp;_xlfn.XLOOKUP($C765,'RES TECH'!$M:$M,'RES TECH'!$B:$B)&amp;" "&amp;_xlfn.XLOOKUP($C765,'RES TECH'!$M:$M,'RES TECH'!$C:$C)&amp;" "&amp;_xlfn.XLOOKUP($C765,'RES TECH'!$M:$M,'RES TECH'!$D:$D)&amp;" "&amp;_xlfn.XLOOKUP($C765,'RES TECH'!$M:$M,'RES TECH'!$E:$E)&amp;" "&amp;_xlfn.XLOOKUP($C765,'RES TECH'!$M:$M,'RES TECH'!$F:$F)&amp;" "&amp;_xlfn.XLOOKUP($C765,'RES TECH'!$M:$M,'RES TECH'!$G:$G)&amp;" "&amp;_xlfn.XLOOKUP($C765,'RES TECH'!$M:$M,'RES TECH'!$H:$H)</f>
        <v>Residential Apartment Upper-middle Income Old Space heating Furnace 4 Natural gas</v>
      </c>
      <c r="E765" t="str">
        <f t="shared" si="11"/>
        <v>TJ</v>
      </c>
      <c r="F765" s="12" t="str">
        <f>IF(B765="*","*",_xlfn.XLOOKUP($C765,'RES TECH'!$M:$M,'RES TECH'!$R:$R))</f>
        <v>MW</v>
      </c>
    </row>
    <row r="766" spans="2:6" x14ac:dyDescent="0.25">
      <c r="B766" t="str">
        <f>IF('RES TECH'!N764=1,"PRE","*")</f>
        <v>PRE</v>
      </c>
      <c r="C766" t="str">
        <f>'RES TECH'!M764</f>
        <v>RESAPAUMOldSHFUR4NGA22</v>
      </c>
      <c r="D766" t="str">
        <f>_xlfn.XLOOKUP($C766,'RES TECH'!$M:$M,'RES TECH'!$A:$A)&amp;" "&amp;_xlfn.XLOOKUP($C766,'RES TECH'!$M:$M,'RES TECH'!$B:$B)&amp;" "&amp;_xlfn.XLOOKUP($C766,'RES TECH'!$M:$M,'RES TECH'!$C:$C)&amp;" "&amp;_xlfn.XLOOKUP($C766,'RES TECH'!$M:$M,'RES TECH'!$D:$D)&amp;" "&amp;_xlfn.XLOOKUP($C766,'RES TECH'!$M:$M,'RES TECH'!$E:$E)&amp;" "&amp;_xlfn.XLOOKUP($C766,'RES TECH'!$M:$M,'RES TECH'!$F:$F)&amp;" "&amp;_xlfn.XLOOKUP($C766,'RES TECH'!$M:$M,'RES TECH'!$G:$G)&amp;" "&amp;_xlfn.XLOOKUP($C766,'RES TECH'!$M:$M,'RES TECH'!$H:$H)</f>
        <v>Residential Apartment Upper-middle Income Old Space heating Furnace 4 Natural gas</v>
      </c>
      <c r="E766" t="str">
        <f t="shared" si="11"/>
        <v>TJ</v>
      </c>
      <c r="F766" s="12" t="str">
        <f>IF(B766="*","*",_xlfn.XLOOKUP($C766,'RES TECH'!$M:$M,'RES TECH'!$R:$R))</f>
        <v>MW</v>
      </c>
    </row>
    <row r="767" spans="2:6" x14ac:dyDescent="0.25">
      <c r="B767" t="str">
        <f>IF('RES TECH'!N765=1,"PRE","*")</f>
        <v>PRE</v>
      </c>
      <c r="C767" t="str">
        <f>'RES TECH'!M765</f>
        <v>RESAPAUMOldSHRAD1NGA20</v>
      </c>
      <c r="D767" t="str">
        <f>_xlfn.XLOOKUP($C767,'RES TECH'!$M:$M,'RES TECH'!$A:$A)&amp;" "&amp;_xlfn.XLOOKUP($C767,'RES TECH'!$M:$M,'RES TECH'!$B:$B)&amp;" "&amp;_xlfn.XLOOKUP($C767,'RES TECH'!$M:$M,'RES TECH'!$C:$C)&amp;" "&amp;_xlfn.XLOOKUP($C767,'RES TECH'!$M:$M,'RES TECH'!$D:$D)&amp;" "&amp;_xlfn.XLOOKUP($C767,'RES TECH'!$M:$M,'RES TECH'!$E:$E)&amp;" "&amp;_xlfn.XLOOKUP($C767,'RES TECH'!$M:$M,'RES TECH'!$F:$F)&amp;" "&amp;_xlfn.XLOOKUP($C767,'RES TECH'!$M:$M,'RES TECH'!$G:$G)&amp;" "&amp;_xlfn.XLOOKUP($C767,'RES TECH'!$M:$M,'RES TECH'!$H:$H)</f>
        <v>Residential Apartment Upper-middle Income Old Space heating Radiant 1 Natural gas</v>
      </c>
      <c r="E767" t="str">
        <f t="shared" si="11"/>
        <v>TJ</v>
      </c>
      <c r="F767" s="12" t="str">
        <f>IF(B767="*","*",_xlfn.XLOOKUP($C767,'RES TECH'!$M:$M,'RES TECH'!$R:$R))</f>
        <v>MW</v>
      </c>
    </row>
    <row r="768" spans="2:6" x14ac:dyDescent="0.25">
      <c r="B768" t="str">
        <f>IF('RES TECH'!N766=1,"PRE","*")</f>
        <v>PRE</v>
      </c>
      <c r="C768" t="str">
        <f>'RES TECH'!M766</f>
        <v>RESAPAUMOldSHRAD1NGA21</v>
      </c>
      <c r="D768" t="str">
        <f>_xlfn.XLOOKUP($C768,'RES TECH'!$M:$M,'RES TECH'!$A:$A)&amp;" "&amp;_xlfn.XLOOKUP($C768,'RES TECH'!$M:$M,'RES TECH'!$B:$B)&amp;" "&amp;_xlfn.XLOOKUP($C768,'RES TECH'!$M:$M,'RES TECH'!$C:$C)&amp;" "&amp;_xlfn.XLOOKUP($C768,'RES TECH'!$M:$M,'RES TECH'!$D:$D)&amp;" "&amp;_xlfn.XLOOKUP($C768,'RES TECH'!$M:$M,'RES TECH'!$E:$E)&amp;" "&amp;_xlfn.XLOOKUP($C768,'RES TECH'!$M:$M,'RES TECH'!$F:$F)&amp;" "&amp;_xlfn.XLOOKUP($C768,'RES TECH'!$M:$M,'RES TECH'!$G:$G)&amp;" "&amp;_xlfn.XLOOKUP($C768,'RES TECH'!$M:$M,'RES TECH'!$H:$H)</f>
        <v>Residential Apartment Upper-middle Income Old Space heating Radiant 1 Natural gas</v>
      </c>
      <c r="E768" t="str">
        <f t="shared" si="11"/>
        <v>TJ</v>
      </c>
      <c r="F768" s="12" t="str">
        <f>IF(B768="*","*",_xlfn.XLOOKUP($C768,'RES TECH'!$M:$M,'RES TECH'!$R:$R))</f>
        <v>MW</v>
      </c>
    </row>
    <row r="769" spans="2:6" x14ac:dyDescent="0.25">
      <c r="B769" t="str">
        <f>IF('RES TECH'!N767=1,"PRE","*")</f>
        <v>*</v>
      </c>
      <c r="C769" t="str">
        <f>'RES TECH'!M767</f>
        <v>RESAPAUMOldSHRAD2NGA20</v>
      </c>
      <c r="D769" t="str">
        <f>_xlfn.XLOOKUP($C769,'RES TECH'!$M:$M,'RES TECH'!$A:$A)&amp;" "&amp;_xlfn.XLOOKUP($C769,'RES TECH'!$M:$M,'RES TECH'!$B:$B)&amp;" "&amp;_xlfn.XLOOKUP($C769,'RES TECH'!$M:$M,'RES TECH'!$C:$C)&amp;" "&amp;_xlfn.XLOOKUP($C769,'RES TECH'!$M:$M,'RES TECH'!$D:$D)&amp;" "&amp;_xlfn.XLOOKUP($C769,'RES TECH'!$M:$M,'RES TECH'!$E:$E)&amp;" "&amp;_xlfn.XLOOKUP($C769,'RES TECH'!$M:$M,'RES TECH'!$F:$F)&amp;" "&amp;_xlfn.XLOOKUP($C769,'RES TECH'!$M:$M,'RES TECH'!$G:$G)&amp;" "&amp;_xlfn.XLOOKUP($C769,'RES TECH'!$M:$M,'RES TECH'!$H:$H)</f>
        <v>Residential Apartment Upper-middle Income Old Space heating Radiant 2 Natural gas</v>
      </c>
      <c r="E769" t="str">
        <f t="shared" si="11"/>
        <v>*</v>
      </c>
      <c r="F769" s="12" t="str">
        <f>IF(B769="*","*",_xlfn.XLOOKUP($C769,'RES TECH'!$M:$M,'RES TECH'!$R:$R))</f>
        <v>*</v>
      </c>
    </row>
    <row r="770" spans="2:6" x14ac:dyDescent="0.25">
      <c r="B770" t="str">
        <f>IF('RES TECH'!N768=1,"PRE","*")</f>
        <v>PRE</v>
      </c>
      <c r="C770" t="str">
        <f>'RES TECH'!M768</f>
        <v>RESAPAUMOldSHRAD2NGA20</v>
      </c>
      <c r="D770" t="str">
        <f>_xlfn.XLOOKUP($C770,'RES TECH'!$M:$M,'RES TECH'!$A:$A)&amp;" "&amp;_xlfn.XLOOKUP($C770,'RES TECH'!$M:$M,'RES TECH'!$B:$B)&amp;" "&amp;_xlfn.XLOOKUP($C770,'RES TECH'!$M:$M,'RES TECH'!$C:$C)&amp;" "&amp;_xlfn.XLOOKUP($C770,'RES TECH'!$M:$M,'RES TECH'!$D:$D)&amp;" "&amp;_xlfn.XLOOKUP($C770,'RES TECH'!$M:$M,'RES TECH'!$E:$E)&amp;" "&amp;_xlfn.XLOOKUP($C770,'RES TECH'!$M:$M,'RES TECH'!$F:$F)&amp;" "&amp;_xlfn.XLOOKUP($C770,'RES TECH'!$M:$M,'RES TECH'!$G:$G)&amp;" "&amp;_xlfn.XLOOKUP($C770,'RES TECH'!$M:$M,'RES TECH'!$H:$H)</f>
        <v>Residential Apartment Upper-middle Income Old Space heating Radiant 2 Natural gas</v>
      </c>
      <c r="E770" t="str">
        <f t="shared" si="11"/>
        <v>TJ</v>
      </c>
      <c r="F770" s="12" t="str">
        <f>IF(B770="*","*",_xlfn.XLOOKUP($C770,'RES TECH'!$M:$M,'RES TECH'!$R:$R))</f>
        <v>MW</v>
      </c>
    </row>
    <row r="771" spans="2:6" x14ac:dyDescent="0.25">
      <c r="B771" t="str">
        <f>IF('RES TECH'!N769=1,"PRE","*")</f>
        <v>PRE</v>
      </c>
      <c r="C771" t="str">
        <f>'RES TECH'!M769</f>
        <v>RESAPAUMOldSHRAD3NGA20</v>
      </c>
      <c r="D771" t="str">
        <f>_xlfn.XLOOKUP($C771,'RES TECH'!$M:$M,'RES TECH'!$A:$A)&amp;" "&amp;_xlfn.XLOOKUP($C771,'RES TECH'!$M:$M,'RES TECH'!$B:$B)&amp;" "&amp;_xlfn.XLOOKUP($C771,'RES TECH'!$M:$M,'RES TECH'!$C:$C)&amp;" "&amp;_xlfn.XLOOKUP($C771,'RES TECH'!$M:$M,'RES TECH'!$D:$D)&amp;" "&amp;_xlfn.XLOOKUP($C771,'RES TECH'!$M:$M,'RES TECH'!$E:$E)&amp;" "&amp;_xlfn.XLOOKUP($C771,'RES TECH'!$M:$M,'RES TECH'!$F:$F)&amp;" "&amp;_xlfn.XLOOKUP($C771,'RES TECH'!$M:$M,'RES TECH'!$G:$G)&amp;" "&amp;_xlfn.XLOOKUP($C771,'RES TECH'!$M:$M,'RES TECH'!$H:$H)</f>
        <v>Residential Apartment Upper-middle Income Old Space heating Radiant 3 Natural gas</v>
      </c>
      <c r="E771" t="str">
        <f t="shared" si="11"/>
        <v>TJ</v>
      </c>
      <c r="F771" s="12" t="str">
        <f>IF(B771="*","*",_xlfn.XLOOKUP($C771,'RES TECH'!$M:$M,'RES TECH'!$R:$R))</f>
        <v>MW</v>
      </c>
    </row>
    <row r="772" spans="2:6" x14ac:dyDescent="0.25">
      <c r="B772" t="str">
        <f>IF('RES TECH'!N770=1,"PRE","*")</f>
        <v>PRE</v>
      </c>
      <c r="C772" t="str">
        <f>'RES TECH'!M770</f>
        <v>RESAPAUMOldSHRAD4NGA20</v>
      </c>
      <c r="D772" t="str">
        <f>_xlfn.XLOOKUP($C772,'RES TECH'!$M:$M,'RES TECH'!$A:$A)&amp;" "&amp;_xlfn.XLOOKUP($C772,'RES TECH'!$M:$M,'RES TECH'!$B:$B)&amp;" "&amp;_xlfn.XLOOKUP($C772,'RES TECH'!$M:$M,'RES TECH'!$C:$C)&amp;" "&amp;_xlfn.XLOOKUP($C772,'RES TECH'!$M:$M,'RES TECH'!$D:$D)&amp;" "&amp;_xlfn.XLOOKUP($C772,'RES TECH'!$M:$M,'RES TECH'!$E:$E)&amp;" "&amp;_xlfn.XLOOKUP($C772,'RES TECH'!$M:$M,'RES TECH'!$F:$F)&amp;" "&amp;_xlfn.XLOOKUP($C772,'RES TECH'!$M:$M,'RES TECH'!$G:$G)&amp;" "&amp;_xlfn.XLOOKUP($C772,'RES TECH'!$M:$M,'RES TECH'!$H:$H)</f>
        <v>Residential Apartment Upper-middle Income Old Space heating Radiant 4 Natural gas</v>
      </c>
      <c r="E772" t="str">
        <f t="shared" si="11"/>
        <v>TJ</v>
      </c>
      <c r="F772" s="12" t="str">
        <f>IF(B772="*","*",_xlfn.XLOOKUP($C772,'RES TECH'!$M:$M,'RES TECH'!$R:$R))</f>
        <v>MW</v>
      </c>
    </row>
    <row r="773" spans="2:6" x14ac:dyDescent="0.25">
      <c r="B773" t="str">
        <f>IF('RES TECH'!N771=1,"PRE","*")</f>
        <v>PRE</v>
      </c>
      <c r="C773" t="str">
        <f>'RES TECH'!M771</f>
        <v>RESAPAUMOldSHRAD4NGA22</v>
      </c>
      <c r="D773" t="str">
        <f>_xlfn.XLOOKUP($C773,'RES TECH'!$M:$M,'RES TECH'!$A:$A)&amp;" "&amp;_xlfn.XLOOKUP($C773,'RES TECH'!$M:$M,'RES TECH'!$B:$B)&amp;" "&amp;_xlfn.XLOOKUP($C773,'RES TECH'!$M:$M,'RES TECH'!$C:$C)&amp;" "&amp;_xlfn.XLOOKUP($C773,'RES TECH'!$M:$M,'RES TECH'!$D:$D)&amp;" "&amp;_xlfn.XLOOKUP($C773,'RES TECH'!$M:$M,'RES TECH'!$E:$E)&amp;" "&amp;_xlfn.XLOOKUP($C773,'RES TECH'!$M:$M,'RES TECH'!$F:$F)&amp;" "&amp;_xlfn.XLOOKUP($C773,'RES TECH'!$M:$M,'RES TECH'!$G:$G)&amp;" "&amp;_xlfn.XLOOKUP($C773,'RES TECH'!$M:$M,'RES TECH'!$H:$H)</f>
        <v>Residential Apartment Upper-middle Income Old Space heating Radiant 4 Natural gas</v>
      </c>
      <c r="E773" t="str">
        <f t="shared" ref="E773:E836" si="12">IF(F773="*","*",IF(F773="Mlma","Mlm","TJ"))</f>
        <v>TJ</v>
      </c>
      <c r="F773" s="12" t="str">
        <f>IF(B773="*","*",_xlfn.XLOOKUP($C773,'RES TECH'!$M:$M,'RES TECH'!$R:$R))</f>
        <v>MW</v>
      </c>
    </row>
    <row r="774" spans="2:6" x14ac:dyDescent="0.25">
      <c r="B774" t="str">
        <f>IF('RES TECH'!N772=1,"PRE","*")</f>
        <v>PRE</v>
      </c>
      <c r="C774" t="str">
        <f>'RES TECH'!M772</f>
        <v>RESAPAUMOldSHFUR1KER20</v>
      </c>
      <c r="D774" t="str">
        <f>_xlfn.XLOOKUP($C774,'RES TECH'!$M:$M,'RES TECH'!$A:$A)&amp;" "&amp;_xlfn.XLOOKUP($C774,'RES TECH'!$M:$M,'RES TECH'!$B:$B)&amp;" "&amp;_xlfn.XLOOKUP($C774,'RES TECH'!$M:$M,'RES TECH'!$C:$C)&amp;" "&amp;_xlfn.XLOOKUP($C774,'RES TECH'!$M:$M,'RES TECH'!$D:$D)&amp;" "&amp;_xlfn.XLOOKUP($C774,'RES TECH'!$M:$M,'RES TECH'!$E:$E)&amp;" "&amp;_xlfn.XLOOKUP($C774,'RES TECH'!$M:$M,'RES TECH'!$F:$F)&amp;" "&amp;_xlfn.XLOOKUP($C774,'RES TECH'!$M:$M,'RES TECH'!$G:$G)&amp;" "&amp;_xlfn.XLOOKUP($C774,'RES TECH'!$M:$M,'RES TECH'!$H:$H)</f>
        <v>Residential Apartment Upper-middle Income Old Space heating Furnace 1 Kerosene</v>
      </c>
      <c r="E774" t="str">
        <f t="shared" si="12"/>
        <v>TJ</v>
      </c>
      <c r="F774" s="12" t="str">
        <f>IF(B774="*","*",_xlfn.XLOOKUP($C774,'RES TECH'!$M:$M,'RES TECH'!$R:$R))</f>
        <v>MW</v>
      </c>
    </row>
    <row r="775" spans="2:6" x14ac:dyDescent="0.25">
      <c r="B775" t="str">
        <f>IF('RES TECH'!N773=1,"PRE","*")</f>
        <v>*</v>
      </c>
      <c r="C775" t="str">
        <f>'RES TECH'!M773</f>
        <v>RESAPAUMOldSHFUR2KER20</v>
      </c>
      <c r="D775" t="str">
        <f>_xlfn.XLOOKUP($C775,'RES TECH'!$M:$M,'RES TECH'!$A:$A)&amp;" "&amp;_xlfn.XLOOKUP($C775,'RES TECH'!$M:$M,'RES TECH'!$B:$B)&amp;" "&amp;_xlfn.XLOOKUP($C775,'RES TECH'!$M:$M,'RES TECH'!$C:$C)&amp;" "&amp;_xlfn.XLOOKUP($C775,'RES TECH'!$M:$M,'RES TECH'!$D:$D)&amp;" "&amp;_xlfn.XLOOKUP($C775,'RES TECH'!$M:$M,'RES TECH'!$E:$E)&amp;" "&amp;_xlfn.XLOOKUP($C775,'RES TECH'!$M:$M,'RES TECH'!$F:$F)&amp;" "&amp;_xlfn.XLOOKUP($C775,'RES TECH'!$M:$M,'RES TECH'!$G:$G)&amp;" "&amp;_xlfn.XLOOKUP($C775,'RES TECH'!$M:$M,'RES TECH'!$H:$H)</f>
        <v>Residential Apartment Upper-middle Income Old Space heating Furnace 2 Kerosene</v>
      </c>
      <c r="E775" t="str">
        <f t="shared" si="12"/>
        <v>*</v>
      </c>
      <c r="F775" s="12" t="str">
        <f>IF(B775="*","*",_xlfn.XLOOKUP($C775,'RES TECH'!$M:$M,'RES TECH'!$R:$R))</f>
        <v>*</v>
      </c>
    </row>
    <row r="776" spans="2:6" x14ac:dyDescent="0.25">
      <c r="B776" t="str">
        <f>IF('RES TECH'!N774=1,"PRE","*")</f>
        <v>PRE</v>
      </c>
      <c r="C776" t="str">
        <f>'RES TECH'!M774</f>
        <v>RESAPAUMOldSHFUR2KER20</v>
      </c>
      <c r="D776" t="str">
        <f>_xlfn.XLOOKUP($C776,'RES TECH'!$M:$M,'RES TECH'!$A:$A)&amp;" "&amp;_xlfn.XLOOKUP($C776,'RES TECH'!$M:$M,'RES TECH'!$B:$B)&amp;" "&amp;_xlfn.XLOOKUP($C776,'RES TECH'!$M:$M,'RES TECH'!$C:$C)&amp;" "&amp;_xlfn.XLOOKUP($C776,'RES TECH'!$M:$M,'RES TECH'!$D:$D)&amp;" "&amp;_xlfn.XLOOKUP($C776,'RES TECH'!$M:$M,'RES TECH'!$E:$E)&amp;" "&amp;_xlfn.XLOOKUP($C776,'RES TECH'!$M:$M,'RES TECH'!$F:$F)&amp;" "&amp;_xlfn.XLOOKUP($C776,'RES TECH'!$M:$M,'RES TECH'!$G:$G)&amp;" "&amp;_xlfn.XLOOKUP($C776,'RES TECH'!$M:$M,'RES TECH'!$H:$H)</f>
        <v>Residential Apartment Upper-middle Income Old Space heating Furnace 2 Kerosene</v>
      </c>
      <c r="E776" t="str">
        <f t="shared" si="12"/>
        <v>TJ</v>
      </c>
      <c r="F776" s="12" t="str">
        <f>IF(B776="*","*",_xlfn.XLOOKUP($C776,'RES TECH'!$M:$M,'RES TECH'!$R:$R))</f>
        <v>MW</v>
      </c>
    </row>
    <row r="777" spans="2:6" x14ac:dyDescent="0.25">
      <c r="B777" t="str">
        <f>IF('RES TECH'!N775=1,"PRE","*")</f>
        <v>PRE</v>
      </c>
      <c r="C777" t="str">
        <f>'RES TECH'!M775</f>
        <v>RESAPAUMOldSHFUR3KER20</v>
      </c>
      <c r="D777" t="str">
        <f>_xlfn.XLOOKUP($C777,'RES TECH'!$M:$M,'RES TECH'!$A:$A)&amp;" "&amp;_xlfn.XLOOKUP($C777,'RES TECH'!$M:$M,'RES TECH'!$B:$B)&amp;" "&amp;_xlfn.XLOOKUP($C777,'RES TECH'!$M:$M,'RES TECH'!$C:$C)&amp;" "&amp;_xlfn.XLOOKUP($C777,'RES TECH'!$M:$M,'RES TECH'!$D:$D)&amp;" "&amp;_xlfn.XLOOKUP($C777,'RES TECH'!$M:$M,'RES TECH'!$E:$E)&amp;" "&amp;_xlfn.XLOOKUP($C777,'RES TECH'!$M:$M,'RES TECH'!$F:$F)&amp;" "&amp;_xlfn.XLOOKUP($C777,'RES TECH'!$M:$M,'RES TECH'!$G:$G)&amp;" "&amp;_xlfn.XLOOKUP($C777,'RES TECH'!$M:$M,'RES TECH'!$H:$H)</f>
        <v>Residential Apartment Upper-middle Income Old Space heating Furnace 3 Kerosene</v>
      </c>
      <c r="E777" t="str">
        <f t="shared" si="12"/>
        <v>TJ</v>
      </c>
      <c r="F777" s="12" t="str">
        <f>IF(B777="*","*",_xlfn.XLOOKUP($C777,'RES TECH'!$M:$M,'RES TECH'!$R:$R))</f>
        <v>MW</v>
      </c>
    </row>
    <row r="778" spans="2:6" x14ac:dyDescent="0.25">
      <c r="B778" t="str">
        <f>IF('RES TECH'!N776=1,"PRE","*")</f>
        <v>*</v>
      </c>
      <c r="C778" t="str">
        <f>'RES TECH'!M776</f>
        <v>RESAPAUMOldSHFUR4KER20</v>
      </c>
      <c r="D778" t="str">
        <f>_xlfn.XLOOKUP($C778,'RES TECH'!$M:$M,'RES TECH'!$A:$A)&amp;" "&amp;_xlfn.XLOOKUP($C778,'RES TECH'!$M:$M,'RES TECH'!$B:$B)&amp;" "&amp;_xlfn.XLOOKUP($C778,'RES TECH'!$M:$M,'RES TECH'!$C:$C)&amp;" "&amp;_xlfn.XLOOKUP($C778,'RES TECH'!$M:$M,'RES TECH'!$D:$D)&amp;" "&amp;_xlfn.XLOOKUP($C778,'RES TECH'!$M:$M,'RES TECH'!$E:$E)&amp;" "&amp;_xlfn.XLOOKUP($C778,'RES TECH'!$M:$M,'RES TECH'!$F:$F)&amp;" "&amp;_xlfn.XLOOKUP($C778,'RES TECH'!$M:$M,'RES TECH'!$G:$G)&amp;" "&amp;_xlfn.XLOOKUP($C778,'RES TECH'!$M:$M,'RES TECH'!$H:$H)</f>
        <v>Residential Apartment Upper-middle Income Old Space heating Furnace 4 Kerosene</v>
      </c>
      <c r="E778" t="str">
        <f t="shared" si="12"/>
        <v>*</v>
      </c>
      <c r="F778" s="12" t="str">
        <f>IF(B778="*","*",_xlfn.XLOOKUP($C778,'RES TECH'!$M:$M,'RES TECH'!$R:$R))</f>
        <v>*</v>
      </c>
    </row>
    <row r="779" spans="2:6" x14ac:dyDescent="0.25">
      <c r="B779" t="str">
        <f>IF('RES TECH'!N777=1,"PRE","*")</f>
        <v>PRE</v>
      </c>
      <c r="C779" t="str">
        <f>'RES TECH'!M777</f>
        <v>RESAPAUMOldSHFUR4KER20</v>
      </c>
      <c r="D779" t="str">
        <f>_xlfn.XLOOKUP($C779,'RES TECH'!$M:$M,'RES TECH'!$A:$A)&amp;" "&amp;_xlfn.XLOOKUP($C779,'RES TECH'!$M:$M,'RES TECH'!$B:$B)&amp;" "&amp;_xlfn.XLOOKUP($C779,'RES TECH'!$M:$M,'RES TECH'!$C:$C)&amp;" "&amp;_xlfn.XLOOKUP($C779,'RES TECH'!$M:$M,'RES TECH'!$D:$D)&amp;" "&amp;_xlfn.XLOOKUP($C779,'RES TECH'!$M:$M,'RES TECH'!$E:$E)&amp;" "&amp;_xlfn.XLOOKUP($C779,'RES TECH'!$M:$M,'RES TECH'!$F:$F)&amp;" "&amp;_xlfn.XLOOKUP($C779,'RES TECH'!$M:$M,'RES TECH'!$G:$G)&amp;" "&amp;_xlfn.XLOOKUP($C779,'RES TECH'!$M:$M,'RES TECH'!$H:$H)</f>
        <v>Residential Apartment Upper-middle Income Old Space heating Furnace 4 Kerosene</v>
      </c>
      <c r="E779" t="str">
        <f t="shared" si="12"/>
        <v>TJ</v>
      </c>
      <c r="F779" s="12" t="str">
        <f>IF(B779="*","*",_xlfn.XLOOKUP($C779,'RES TECH'!$M:$M,'RES TECH'!$R:$R))</f>
        <v>MW</v>
      </c>
    </row>
    <row r="780" spans="2:6" x14ac:dyDescent="0.25">
      <c r="B780" t="str">
        <f>IF('RES TECH'!N778=1,"PRE","*")</f>
        <v>PRE</v>
      </c>
      <c r="C780" t="str">
        <f>'RES TECH'!M778</f>
        <v>RESAPAUMOldSHFUR1LPG20</v>
      </c>
      <c r="D780" t="str">
        <f>_xlfn.XLOOKUP($C780,'RES TECH'!$M:$M,'RES TECH'!$A:$A)&amp;" "&amp;_xlfn.XLOOKUP($C780,'RES TECH'!$M:$M,'RES TECH'!$B:$B)&amp;" "&amp;_xlfn.XLOOKUP($C780,'RES TECH'!$M:$M,'RES TECH'!$C:$C)&amp;" "&amp;_xlfn.XLOOKUP($C780,'RES TECH'!$M:$M,'RES TECH'!$D:$D)&amp;" "&amp;_xlfn.XLOOKUP($C780,'RES TECH'!$M:$M,'RES TECH'!$E:$E)&amp;" "&amp;_xlfn.XLOOKUP($C780,'RES TECH'!$M:$M,'RES TECH'!$F:$F)&amp;" "&amp;_xlfn.XLOOKUP($C780,'RES TECH'!$M:$M,'RES TECH'!$G:$G)&amp;" "&amp;_xlfn.XLOOKUP($C780,'RES TECH'!$M:$M,'RES TECH'!$H:$H)</f>
        <v>Residential Apartment Upper-middle Income Old Space heating Furnace 1 LPG</v>
      </c>
      <c r="E780" t="str">
        <f t="shared" si="12"/>
        <v>TJ</v>
      </c>
      <c r="F780" s="12" t="str">
        <f>IF(B780="*","*",_xlfn.XLOOKUP($C780,'RES TECH'!$M:$M,'RES TECH'!$R:$R))</f>
        <v>MW</v>
      </c>
    </row>
    <row r="781" spans="2:6" x14ac:dyDescent="0.25">
      <c r="B781" t="str">
        <f>IF('RES TECH'!N779=1,"PRE","*")</f>
        <v>*</v>
      </c>
      <c r="C781" t="str">
        <f>'RES TECH'!M779</f>
        <v>RESAPAUMOldSHFUR2LPG20</v>
      </c>
      <c r="D781" t="str">
        <f>_xlfn.XLOOKUP($C781,'RES TECH'!$M:$M,'RES TECH'!$A:$A)&amp;" "&amp;_xlfn.XLOOKUP($C781,'RES TECH'!$M:$M,'RES TECH'!$B:$B)&amp;" "&amp;_xlfn.XLOOKUP($C781,'RES TECH'!$M:$M,'RES TECH'!$C:$C)&amp;" "&amp;_xlfn.XLOOKUP($C781,'RES TECH'!$M:$M,'RES TECH'!$D:$D)&amp;" "&amp;_xlfn.XLOOKUP($C781,'RES TECH'!$M:$M,'RES TECH'!$E:$E)&amp;" "&amp;_xlfn.XLOOKUP($C781,'RES TECH'!$M:$M,'RES TECH'!$F:$F)&amp;" "&amp;_xlfn.XLOOKUP($C781,'RES TECH'!$M:$M,'RES TECH'!$G:$G)&amp;" "&amp;_xlfn.XLOOKUP($C781,'RES TECH'!$M:$M,'RES TECH'!$H:$H)</f>
        <v>Residential Apartment Upper-middle Income Old Space heating Furnace 2 LPG</v>
      </c>
      <c r="E781" t="str">
        <f t="shared" si="12"/>
        <v>*</v>
      </c>
      <c r="F781" s="12" t="str">
        <f>IF(B781="*","*",_xlfn.XLOOKUP($C781,'RES TECH'!$M:$M,'RES TECH'!$R:$R))</f>
        <v>*</v>
      </c>
    </row>
    <row r="782" spans="2:6" x14ac:dyDescent="0.25">
      <c r="B782" t="str">
        <f>IF('RES TECH'!N780=1,"PRE","*")</f>
        <v>PRE</v>
      </c>
      <c r="C782" t="str">
        <f>'RES TECH'!M780</f>
        <v>RESAPAUMOldSHFUR2LPG20</v>
      </c>
      <c r="D782" t="str">
        <f>_xlfn.XLOOKUP($C782,'RES TECH'!$M:$M,'RES TECH'!$A:$A)&amp;" "&amp;_xlfn.XLOOKUP($C782,'RES TECH'!$M:$M,'RES TECH'!$B:$B)&amp;" "&amp;_xlfn.XLOOKUP($C782,'RES TECH'!$M:$M,'RES TECH'!$C:$C)&amp;" "&amp;_xlfn.XLOOKUP($C782,'RES TECH'!$M:$M,'RES TECH'!$D:$D)&amp;" "&amp;_xlfn.XLOOKUP($C782,'RES TECH'!$M:$M,'RES TECH'!$E:$E)&amp;" "&amp;_xlfn.XLOOKUP($C782,'RES TECH'!$M:$M,'RES TECH'!$F:$F)&amp;" "&amp;_xlfn.XLOOKUP($C782,'RES TECH'!$M:$M,'RES TECH'!$G:$G)&amp;" "&amp;_xlfn.XLOOKUP($C782,'RES TECH'!$M:$M,'RES TECH'!$H:$H)</f>
        <v>Residential Apartment Upper-middle Income Old Space heating Furnace 2 LPG</v>
      </c>
      <c r="E782" t="str">
        <f t="shared" si="12"/>
        <v>TJ</v>
      </c>
      <c r="F782" s="12" t="str">
        <f>IF(B782="*","*",_xlfn.XLOOKUP($C782,'RES TECH'!$M:$M,'RES TECH'!$R:$R))</f>
        <v>MW</v>
      </c>
    </row>
    <row r="783" spans="2:6" x14ac:dyDescent="0.25">
      <c r="B783" t="str">
        <f>IF('RES TECH'!N781=1,"PRE","*")</f>
        <v>PRE</v>
      </c>
      <c r="C783" t="str">
        <f>'RES TECH'!M781</f>
        <v>RESAPAUMOldSHFUR3LPG20</v>
      </c>
      <c r="D783" t="str">
        <f>_xlfn.XLOOKUP($C783,'RES TECH'!$M:$M,'RES TECH'!$A:$A)&amp;" "&amp;_xlfn.XLOOKUP($C783,'RES TECH'!$M:$M,'RES TECH'!$B:$B)&amp;" "&amp;_xlfn.XLOOKUP($C783,'RES TECH'!$M:$M,'RES TECH'!$C:$C)&amp;" "&amp;_xlfn.XLOOKUP($C783,'RES TECH'!$M:$M,'RES TECH'!$D:$D)&amp;" "&amp;_xlfn.XLOOKUP($C783,'RES TECH'!$M:$M,'RES TECH'!$E:$E)&amp;" "&amp;_xlfn.XLOOKUP($C783,'RES TECH'!$M:$M,'RES TECH'!$F:$F)&amp;" "&amp;_xlfn.XLOOKUP($C783,'RES TECH'!$M:$M,'RES TECH'!$G:$G)&amp;" "&amp;_xlfn.XLOOKUP($C783,'RES TECH'!$M:$M,'RES TECH'!$H:$H)</f>
        <v>Residential Apartment Upper-middle Income Old Space heating Furnace 3 LPG</v>
      </c>
      <c r="E783" t="str">
        <f t="shared" si="12"/>
        <v>TJ</v>
      </c>
      <c r="F783" s="12" t="str">
        <f>IF(B783="*","*",_xlfn.XLOOKUP($C783,'RES TECH'!$M:$M,'RES TECH'!$R:$R))</f>
        <v>MW</v>
      </c>
    </row>
    <row r="784" spans="2:6" x14ac:dyDescent="0.25">
      <c r="B784" t="str">
        <f>IF('RES TECH'!N782=1,"PRE","*")</f>
        <v>PRE</v>
      </c>
      <c r="C784" t="str">
        <f>'RES TECH'!M782</f>
        <v>RESAPAUMOldSHFUR3LPG22</v>
      </c>
      <c r="D784" t="str">
        <f>_xlfn.XLOOKUP($C784,'RES TECH'!$M:$M,'RES TECH'!$A:$A)&amp;" "&amp;_xlfn.XLOOKUP($C784,'RES TECH'!$M:$M,'RES TECH'!$B:$B)&amp;" "&amp;_xlfn.XLOOKUP($C784,'RES TECH'!$M:$M,'RES TECH'!$C:$C)&amp;" "&amp;_xlfn.XLOOKUP($C784,'RES TECH'!$M:$M,'RES TECH'!$D:$D)&amp;" "&amp;_xlfn.XLOOKUP($C784,'RES TECH'!$M:$M,'RES TECH'!$E:$E)&amp;" "&amp;_xlfn.XLOOKUP($C784,'RES TECH'!$M:$M,'RES TECH'!$F:$F)&amp;" "&amp;_xlfn.XLOOKUP($C784,'RES TECH'!$M:$M,'RES TECH'!$G:$G)&amp;" "&amp;_xlfn.XLOOKUP($C784,'RES TECH'!$M:$M,'RES TECH'!$H:$H)</f>
        <v>Residential Apartment Upper-middle Income Old Space heating Furnace 3 LPG</v>
      </c>
      <c r="E784" t="str">
        <f t="shared" si="12"/>
        <v>TJ</v>
      </c>
      <c r="F784" s="12" t="str">
        <f>IF(B784="*","*",_xlfn.XLOOKUP($C784,'RES TECH'!$M:$M,'RES TECH'!$R:$R))</f>
        <v>MW</v>
      </c>
    </row>
    <row r="785" spans="2:6" x14ac:dyDescent="0.25">
      <c r="B785" t="str">
        <f>IF('RES TECH'!N783=1,"PRE","*")</f>
        <v>PRE</v>
      </c>
      <c r="C785" t="str">
        <f>'RES TECH'!M783</f>
        <v>RESAPAUMOldSHFUR4LPG20</v>
      </c>
      <c r="D785" t="str">
        <f>_xlfn.XLOOKUP($C785,'RES TECH'!$M:$M,'RES TECH'!$A:$A)&amp;" "&amp;_xlfn.XLOOKUP($C785,'RES TECH'!$M:$M,'RES TECH'!$B:$B)&amp;" "&amp;_xlfn.XLOOKUP($C785,'RES TECH'!$M:$M,'RES TECH'!$C:$C)&amp;" "&amp;_xlfn.XLOOKUP($C785,'RES TECH'!$M:$M,'RES TECH'!$D:$D)&amp;" "&amp;_xlfn.XLOOKUP($C785,'RES TECH'!$M:$M,'RES TECH'!$E:$E)&amp;" "&amp;_xlfn.XLOOKUP($C785,'RES TECH'!$M:$M,'RES TECH'!$F:$F)&amp;" "&amp;_xlfn.XLOOKUP($C785,'RES TECH'!$M:$M,'RES TECH'!$G:$G)&amp;" "&amp;_xlfn.XLOOKUP($C785,'RES TECH'!$M:$M,'RES TECH'!$H:$H)</f>
        <v>Residential Apartment Upper-middle Income Old Space heating Furnace 4 LPG</v>
      </c>
      <c r="E785" t="str">
        <f t="shared" si="12"/>
        <v>TJ</v>
      </c>
      <c r="F785" s="12" t="str">
        <f>IF(B785="*","*",_xlfn.XLOOKUP($C785,'RES TECH'!$M:$M,'RES TECH'!$R:$R))</f>
        <v>MW</v>
      </c>
    </row>
    <row r="786" spans="2:6" x14ac:dyDescent="0.25">
      <c r="B786" t="str">
        <f>IF('RES TECH'!N784=1,"PRE","*")</f>
        <v>PRE</v>
      </c>
      <c r="C786" t="str">
        <f>'RES TECH'!M784</f>
        <v>RESAPAUMOldSHFUR4LPG22</v>
      </c>
      <c r="D786" t="str">
        <f>_xlfn.XLOOKUP($C786,'RES TECH'!$M:$M,'RES TECH'!$A:$A)&amp;" "&amp;_xlfn.XLOOKUP($C786,'RES TECH'!$M:$M,'RES TECH'!$B:$B)&amp;" "&amp;_xlfn.XLOOKUP($C786,'RES TECH'!$M:$M,'RES TECH'!$C:$C)&amp;" "&amp;_xlfn.XLOOKUP($C786,'RES TECH'!$M:$M,'RES TECH'!$D:$D)&amp;" "&amp;_xlfn.XLOOKUP($C786,'RES TECH'!$M:$M,'RES TECH'!$E:$E)&amp;" "&amp;_xlfn.XLOOKUP($C786,'RES TECH'!$M:$M,'RES TECH'!$F:$F)&amp;" "&amp;_xlfn.XLOOKUP($C786,'RES TECH'!$M:$M,'RES TECH'!$G:$G)&amp;" "&amp;_xlfn.XLOOKUP($C786,'RES TECH'!$M:$M,'RES TECH'!$H:$H)</f>
        <v>Residential Apartment Upper-middle Income Old Space heating Furnace 4 LPG</v>
      </c>
      <c r="E786" t="str">
        <f t="shared" si="12"/>
        <v>TJ</v>
      </c>
      <c r="F786" s="12" t="str">
        <f>IF(B786="*","*",_xlfn.XLOOKUP($C786,'RES TECH'!$M:$M,'RES TECH'!$R:$R))</f>
        <v>MW</v>
      </c>
    </row>
    <row r="787" spans="2:6" x14ac:dyDescent="0.25">
      <c r="B787" t="str">
        <f>IF('RES TECH'!N785=1,"PRE","*")</f>
        <v>PRE</v>
      </c>
      <c r="C787" t="str">
        <f>'RES TECH'!M785</f>
        <v>RESAPAUMOldSHFUR1FOI20</v>
      </c>
      <c r="D787" t="str">
        <f>_xlfn.XLOOKUP($C787,'RES TECH'!$M:$M,'RES TECH'!$A:$A)&amp;" "&amp;_xlfn.XLOOKUP($C787,'RES TECH'!$M:$M,'RES TECH'!$B:$B)&amp;" "&amp;_xlfn.XLOOKUP($C787,'RES TECH'!$M:$M,'RES TECH'!$C:$C)&amp;" "&amp;_xlfn.XLOOKUP($C787,'RES TECH'!$M:$M,'RES TECH'!$D:$D)&amp;" "&amp;_xlfn.XLOOKUP($C787,'RES TECH'!$M:$M,'RES TECH'!$E:$E)&amp;" "&amp;_xlfn.XLOOKUP($C787,'RES TECH'!$M:$M,'RES TECH'!$F:$F)&amp;" "&amp;_xlfn.XLOOKUP($C787,'RES TECH'!$M:$M,'RES TECH'!$G:$G)&amp;" "&amp;_xlfn.XLOOKUP($C787,'RES TECH'!$M:$M,'RES TECH'!$H:$H)</f>
        <v>Residential Apartment Upper-middle Income Old Space heating Furnace 1 Fuel oil</v>
      </c>
      <c r="E787" t="str">
        <f t="shared" si="12"/>
        <v>TJ</v>
      </c>
      <c r="F787" s="12" t="str">
        <f>IF(B787="*","*",_xlfn.XLOOKUP($C787,'RES TECH'!$M:$M,'RES TECH'!$R:$R))</f>
        <v>MW</v>
      </c>
    </row>
    <row r="788" spans="2:6" x14ac:dyDescent="0.25">
      <c r="B788" t="str">
        <f>IF('RES TECH'!N786=1,"PRE","*")</f>
        <v>PRE</v>
      </c>
      <c r="C788" t="str">
        <f>'RES TECH'!M786</f>
        <v>RESAPAUMOldSHFUR2FOI20</v>
      </c>
      <c r="D788" t="str">
        <f>_xlfn.XLOOKUP($C788,'RES TECH'!$M:$M,'RES TECH'!$A:$A)&amp;" "&amp;_xlfn.XLOOKUP($C788,'RES TECH'!$M:$M,'RES TECH'!$B:$B)&amp;" "&amp;_xlfn.XLOOKUP($C788,'RES TECH'!$M:$M,'RES TECH'!$C:$C)&amp;" "&amp;_xlfn.XLOOKUP($C788,'RES TECH'!$M:$M,'RES TECH'!$D:$D)&amp;" "&amp;_xlfn.XLOOKUP($C788,'RES TECH'!$M:$M,'RES TECH'!$E:$E)&amp;" "&amp;_xlfn.XLOOKUP($C788,'RES TECH'!$M:$M,'RES TECH'!$F:$F)&amp;" "&amp;_xlfn.XLOOKUP($C788,'RES TECH'!$M:$M,'RES TECH'!$G:$G)&amp;" "&amp;_xlfn.XLOOKUP($C788,'RES TECH'!$M:$M,'RES TECH'!$H:$H)</f>
        <v>Residential Apartment Upper-middle Income Old Space heating Furnace 2 Fuel oil</v>
      </c>
      <c r="E788" t="str">
        <f t="shared" si="12"/>
        <v>TJ</v>
      </c>
      <c r="F788" s="12" t="str">
        <f>IF(B788="*","*",_xlfn.XLOOKUP($C788,'RES TECH'!$M:$M,'RES TECH'!$R:$R))</f>
        <v>MW</v>
      </c>
    </row>
    <row r="789" spans="2:6" x14ac:dyDescent="0.25">
      <c r="B789" t="str">
        <f>IF('RES TECH'!N787=1,"PRE","*")</f>
        <v>PRE</v>
      </c>
      <c r="C789" t="str">
        <f>'RES TECH'!M787</f>
        <v>RESAPAUMOldSHFUR2FOI22</v>
      </c>
      <c r="D789" t="str">
        <f>_xlfn.XLOOKUP($C789,'RES TECH'!$M:$M,'RES TECH'!$A:$A)&amp;" "&amp;_xlfn.XLOOKUP($C789,'RES TECH'!$M:$M,'RES TECH'!$B:$B)&amp;" "&amp;_xlfn.XLOOKUP($C789,'RES TECH'!$M:$M,'RES TECH'!$C:$C)&amp;" "&amp;_xlfn.XLOOKUP($C789,'RES TECH'!$M:$M,'RES TECH'!$D:$D)&amp;" "&amp;_xlfn.XLOOKUP($C789,'RES TECH'!$M:$M,'RES TECH'!$E:$E)&amp;" "&amp;_xlfn.XLOOKUP($C789,'RES TECH'!$M:$M,'RES TECH'!$F:$F)&amp;" "&amp;_xlfn.XLOOKUP($C789,'RES TECH'!$M:$M,'RES TECH'!$G:$G)&amp;" "&amp;_xlfn.XLOOKUP($C789,'RES TECH'!$M:$M,'RES TECH'!$H:$H)</f>
        <v>Residential Apartment Upper-middle Income Old Space heating Furnace 2 Fuel oil</v>
      </c>
      <c r="E789" t="str">
        <f t="shared" si="12"/>
        <v>TJ</v>
      </c>
      <c r="F789" s="12" t="str">
        <f>IF(B789="*","*",_xlfn.XLOOKUP($C789,'RES TECH'!$M:$M,'RES TECH'!$R:$R))</f>
        <v>MW</v>
      </c>
    </row>
    <row r="790" spans="2:6" x14ac:dyDescent="0.25">
      <c r="B790" t="str">
        <f>IF('RES TECH'!N788=1,"PRE","*")</f>
        <v>PRE</v>
      </c>
      <c r="C790" t="str">
        <f>'RES TECH'!M788</f>
        <v>RESAPAUMOldSHFUR3FOI20</v>
      </c>
      <c r="D790" t="str">
        <f>_xlfn.XLOOKUP($C790,'RES TECH'!$M:$M,'RES TECH'!$A:$A)&amp;" "&amp;_xlfn.XLOOKUP($C790,'RES TECH'!$M:$M,'RES TECH'!$B:$B)&amp;" "&amp;_xlfn.XLOOKUP($C790,'RES TECH'!$M:$M,'RES TECH'!$C:$C)&amp;" "&amp;_xlfn.XLOOKUP($C790,'RES TECH'!$M:$M,'RES TECH'!$D:$D)&amp;" "&amp;_xlfn.XLOOKUP($C790,'RES TECH'!$M:$M,'RES TECH'!$E:$E)&amp;" "&amp;_xlfn.XLOOKUP($C790,'RES TECH'!$M:$M,'RES TECH'!$F:$F)&amp;" "&amp;_xlfn.XLOOKUP($C790,'RES TECH'!$M:$M,'RES TECH'!$G:$G)&amp;" "&amp;_xlfn.XLOOKUP($C790,'RES TECH'!$M:$M,'RES TECH'!$H:$H)</f>
        <v>Residential Apartment Upper-middle Income Old Space heating Furnace 3 Fuel oil</v>
      </c>
      <c r="E790" t="str">
        <f t="shared" si="12"/>
        <v>TJ</v>
      </c>
      <c r="F790" s="12" t="str">
        <f>IF(B790="*","*",_xlfn.XLOOKUP($C790,'RES TECH'!$M:$M,'RES TECH'!$R:$R))</f>
        <v>MW</v>
      </c>
    </row>
    <row r="791" spans="2:6" x14ac:dyDescent="0.25">
      <c r="B791" t="str">
        <f>IF('RES TECH'!N789=1,"PRE","*")</f>
        <v>PRE</v>
      </c>
      <c r="C791" t="str">
        <f>'RES TECH'!M789</f>
        <v>RESAPAUMOldSHFUR4FOI20</v>
      </c>
      <c r="D791" t="str">
        <f>_xlfn.XLOOKUP($C791,'RES TECH'!$M:$M,'RES TECH'!$A:$A)&amp;" "&amp;_xlfn.XLOOKUP($C791,'RES TECH'!$M:$M,'RES TECH'!$B:$B)&amp;" "&amp;_xlfn.XLOOKUP($C791,'RES TECH'!$M:$M,'RES TECH'!$C:$C)&amp;" "&amp;_xlfn.XLOOKUP($C791,'RES TECH'!$M:$M,'RES TECH'!$D:$D)&amp;" "&amp;_xlfn.XLOOKUP($C791,'RES TECH'!$M:$M,'RES TECH'!$E:$E)&amp;" "&amp;_xlfn.XLOOKUP($C791,'RES TECH'!$M:$M,'RES TECH'!$F:$F)&amp;" "&amp;_xlfn.XLOOKUP($C791,'RES TECH'!$M:$M,'RES TECH'!$G:$G)&amp;" "&amp;_xlfn.XLOOKUP($C791,'RES TECH'!$M:$M,'RES TECH'!$H:$H)</f>
        <v>Residential Apartment Upper-middle Income Old Space heating Furnace 4 Fuel oil</v>
      </c>
      <c r="E791" t="str">
        <f t="shared" si="12"/>
        <v>TJ</v>
      </c>
      <c r="F791" s="12" t="str">
        <f>IF(B791="*","*",_xlfn.XLOOKUP($C791,'RES TECH'!$M:$M,'RES TECH'!$R:$R))</f>
        <v>MW</v>
      </c>
    </row>
    <row r="792" spans="2:6" x14ac:dyDescent="0.25">
      <c r="B792" t="str">
        <f>IF('RES TECH'!N790=1,"PRE","*")</f>
        <v>PRE</v>
      </c>
      <c r="C792" t="str">
        <f>'RES TECH'!M790</f>
        <v>RESAPAUMOldSHFUR4FOI22</v>
      </c>
      <c r="D792" t="str">
        <f>_xlfn.XLOOKUP($C792,'RES TECH'!$M:$M,'RES TECH'!$A:$A)&amp;" "&amp;_xlfn.XLOOKUP($C792,'RES TECH'!$M:$M,'RES TECH'!$B:$B)&amp;" "&amp;_xlfn.XLOOKUP($C792,'RES TECH'!$M:$M,'RES TECH'!$C:$C)&amp;" "&amp;_xlfn.XLOOKUP($C792,'RES TECH'!$M:$M,'RES TECH'!$D:$D)&amp;" "&amp;_xlfn.XLOOKUP($C792,'RES TECH'!$M:$M,'RES TECH'!$E:$E)&amp;" "&amp;_xlfn.XLOOKUP($C792,'RES TECH'!$M:$M,'RES TECH'!$F:$F)&amp;" "&amp;_xlfn.XLOOKUP($C792,'RES TECH'!$M:$M,'RES TECH'!$G:$G)&amp;" "&amp;_xlfn.XLOOKUP($C792,'RES TECH'!$M:$M,'RES TECH'!$H:$H)</f>
        <v>Residential Apartment Upper-middle Income Old Space heating Furnace 4 Fuel oil</v>
      </c>
      <c r="E792" t="str">
        <f t="shared" si="12"/>
        <v>TJ</v>
      </c>
      <c r="F792" s="12" t="str">
        <f>IF(B792="*","*",_xlfn.XLOOKUP($C792,'RES TECH'!$M:$M,'RES TECH'!$R:$R))</f>
        <v>MW</v>
      </c>
    </row>
    <row r="793" spans="2:6" x14ac:dyDescent="0.25">
      <c r="B793" t="str">
        <f>IF('RES TECH'!N791=1,"PRE","*")</f>
        <v>PRE</v>
      </c>
      <c r="C793" t="str">
        <f>'RES TECH'!M791</f>
        <v>RESAPAUMOldSHRAD1FOI20</v>
      </c>
      <c r="D793" t="str">
        <f>_xlfn.XLOOKUP($C793,'RES TECH'!$M:$M,'RES TECH'!$A:$A)&amp;" "&amp;_xlfn.XLOOKUP($C793,'RES TECH'!$M:$M,'RES TECH'!$B:$B)&amp;" "&amp;_xlfn.XLOOKUP($C793,'RES TECH'!$M:$M,'RES TECH'!$C:$C)&amp;" "&amp;_xlfn.XLOOKUP($C793,'RES TECH'!$M:$M,'RES TECH'!$D:$D)&amp;" "&amp;_xlfn.XLOOKUP($C793,'RES TECH'!$M:$M,'RES TECH'!$E:$E)&amp;" "&amp;_xlfn.XLOOKUP($C793,'RES TECH'!$M:$M,'RES TECH'!$F:$F)&amp;" "&amp;_xlfn.XLOOKUP($C793,'RES TECH'!$M:$M,'RES TECH'!$G:$G)&amp;" "&amp;_xlfn.XLOOKUP($C793,'RES TECH'!$M:$M,'RES TECH'!$H:$H)</f>
        <v>Residential Apartment Upper-middle Income Old Space heating Radiant 1 Fuel oil</v>
      </c>
      <c r="E793" t="str">
        <f t="shared" si="12"/>
        <v>TJ</v>
      </c>
      <c r="F793" s="12" t="str">
        <f>IF(B793="*","*",_xlfn.XLOOKUP($C793,'RES TECH'!$M:$M,'RES TECH'!$R:$R))</f>
        <v>MW</v>
      </c>
    </row>
    <row r="794" spans="2:6" x14ac:dyDescent="0.25">
      <c r="B794" t="str">
        <f>IF('RES TECH'!N792=1,"PRE","*")</f>
        <v>PRE</v>
      </c>
      <c r="C794" t="str">
        <f>'RES TECH'!M792</f>
        <v>RESAPAUMOldSHRAD1FOI22</v>
      </c>
      <c r="D794" t="str">
        <f>_xlfn.XLOOKUP($C794,'RES TECH'!$M:$M,'RES TECH'!$A:$A)&amp;" "&amp;_xlfn.XLOOKUP($C794,'RES TECH'!$M:$M,'RES TECH'!$B:$B)&amp;" "&amp;_xlfn.XLOOKUP($C794,'RES TECH'!$M:$M,'RES TECH'!$C:$C)&amp;" "&amp;_xlfn.XLOOKUP($C794,'RES TECH'!$M:$M,'RES TECH'!$D:$D)&amp;" "&amp;_xlfn.XLOOKUP($C794,'RES TECH'!$M:$M,'RES TECH'!$E:$E)&amp;" "&amp;_xlfn.XLOOKUP($C794,'RES TECH'!$M:$M,'RES TECH'!$F:$F)&amp;" "&amp;_xlfn.XLOOKUP($C794,'RES TECH'!$M:$M,'RES TECH'!$G:$G)&amp;" "&amp;_xlfn.XLOOKUP($C794,'RES TECH'!$M:$M,'RES TECH'!$H:$H)</f>
        <v>Residential Apartment Upper-middle Income Old Space heating Radiant 1 Fuel oil</v>
      </c>
      <c r="E794" t="str">
        <f t="shared" si="12"/>
        <v>TJ</v>
      </c>
      <c r="F794" s="12" t="str">
        <f>IF(B794="*","*",_xlfn.XLOOKUP($C794,'RES TECH'!$M:$M,'RES TECH'!$R:$R))</f>
        <v>MW</v>
      </c>
    </row>
    <row r="795" spans="2:6" x14ac:dyDescent="0.25">
      <c r="B795" t="str">
        <f>IF('RES TECH'!N793=1,"PRE","*")</f>
        <v>PRE</v>
      </c>
      <c r="C795" t="str">
        <f>'RES TECH'!M793</f>
        <v>RESAPAUMOldSHRAD2FOI20</v>
      </c>
      <c r="D795" t="str">
        <f>_xlfn.XLOOKUP($C795,'RES TECH'!$M:$M,'RES TECH'!$A:$A)&amp;" "&amp;_xlfn.XLOOKUP($C795,'RES TECH'!$M:$M,'RES TECH'!$B:$B)&amp;" "&amp;_xlfn.XLOOKUP($C795,'RES TECH'!$M:$M,'RES TECH'!$C:$C)&amp;" "&amp;_xlfn.XLOOKUP($C795,'RES TECH'!$M:$M,'RES TECH'!$D:$D)&amp;" "&amp;_xlfn.XLOOKUP($C795,'RES TECH'!$M:$M,'RES TECH'!$E:$E)&amp;" "&amp;_xlfn.XLOOKUP($C795,'RES TECH'!$M:$M,'RES TECH'!$F:$F)&amp;" "&amp;_xlfn.XLOOKUP($C795,'RES TECH'!$M:$M,'RES TECH'!$G:$G)&amp;" "&amp;_xlfn.XLOOKUP($C795,'RES TECH'!$M:$M,'RES TECH'!$H:$H)</f>
        <v>Residential Apartment Upper-middle Income Old Space heating Radiant 2 Fuel oil</v>
      </c>
      <c r="E795" t="str">
        <f t="shared" si="12"/>
        <v>TJ</v>
      </c>
      <c r="F795" s="12" t="str">
        <f>IF(B795="*","*",_xlfn.XLOOKUP($C795,'RES TECH'!$M:$M,'RES TECH'!$R:$R))</f>
        <v>MW</v>
      </c>
    </row>
    <row r="796" spans="2:6" x14ac:dyDescent="0.25">
      <c r="B796" t="str">
        <f>IF('RES TECH'!N794=1,"PRE","*")</f>
        <v>PRE</v>
      </c>
      <c r="C796" t="str">
        <f>'RES TECH'!M794</f>
        <v>RESAPAUMOldSHRAD2FOI22</v>
      </c>
      <c r="D796" t="str">
        <f>_xlfn.XLOOKUP($C796,'RES TECH'!$M:$M,'RES TECH'!$A:$A)&amp;" "&amp;_xlfn.XLOOKUP($C796,'RES TECH'!$M:$M,'RES TECH'!$B:$B)&amp;" "&amp;_xlfn.XLOOKUP($C796,'RES TECH'!$M:$M,'RES TECH'!$C:$C)&amp;" "&amp;_xlfn.XLOOKUP($C796,'RES TECH'!$M:$M,'RES TECH'!$D:$D)&amp;" "&amp;_xlfn.XLOOKUP($C796,'RES TECH'!$M:$M,'RES TECH'!$E:$E)&amp;" "&amp;_xlfn.XLOOKUP($C796,'RES TECH'!$M:$M,'RES TECH'!$F:$F)&amp;" "&amp;_xlfn.XLOOKUP($C796,'RES TECH'!$M:$M,'RES TECH'!$G:$G)&amp;" "&amp;_xlfn.XLOOKUP($C796,'RES TECH'!$M:$M,'RES TECH'!$H:$H)</f>
        <v>Residential Apartment Upper-middle Income Old Space heating Radiant 2 Fuel oil</v>
      </c>
      <c r="E796" t="str">
        <f t="shared" si="12"/>
        <v>TJ</v>
      </c>
      <c r="F796" s="12" t="str">
        <f>IF(B796="*","*",_xlfn.XLOOKUP($C796,'RES TECH'!$M:$M,'RES TECH'!$R:$R))</f>
        <v>MW</v>
      </c>
    </row>
    <row r="797" spans="2:6" x14ac:dyDescent="0.25">
      <c r="B797" t="str">
        <f>IF('RES TECH'!N795=1,"PRE","*")</f>
        <v>PRE</v>
      </c>
      <c r="C797" t="str">
        <f>'RES TECH'!M795</f>
        <v>RESAPAUMOldSHRAD3FOI20</v>
      </c>
      <c r="D797" t="str">
        <f>_xlfn.XLOOKUP($C797,'RES TECH'!$M:$M,'RES TECH'!$A:$A)&amp;" "&amp;_xlfn.XLOOKUP($C797,'RES TECH'!$M:$M,'RES TECH'!$B:$B)&amp;" "&amp;_xlfn.XLOOKUP($C797,'RES TECH'!$M:$M,'RES TECH'!$C:$C)&amp;" "&amp;_xlfn.XLOOKUP($C797,'RES TECH'!$M:$M,'RES TECH'!$D:$D)&amp;" "&amp;_xlfn.XLOOKUP($C797,'RES TECH'!$M:$M,'RES TECH'!$E:$E)&amp;" "&amp;_xlfn.XLOOKUP($C797,'RES TECH'!$M:$M,'RES TECH'!$F:$F)&amp;" "&amp;_xlfn.XLOOKUP($C797,'RES TECH'!$M:$M,'RES TECH'!$G:$G)&amp;" "&amp;_xlfn.XLOOKUP($C797,'RES TECH'!$M:$M,'RES TECH'!$H:$H)</f>
        <v>Residential Apartment Upper-middle Income Old Space heating Radiant 3 Fuel oil</v>
      </c>
      <c r="E797" t="str">
        <f t="shared" si="12"/>
        <v>TJ</v>
      </c>
      <c r="F797" s="12" t="str">
        <f>IF(B797="*","*",_xlfn.XLOOKUP($C797,'RES TECH'!$M:$M,'RES TECH'!$R:$R))</f>
        <v>MW</v>
      </c>
    </row>
    <row r="798" spans="2:6" x14ac:dyDescent="0.25">
      <c r="B798" t="str">
        <f>IF('RES TECH'!N796=1,"PRE","*")</f>
        <v>PRE</v>
      </c>
      <c r="C798" t="str">
        <f>'RES TECH'!M796</f>
        <v>RESAPAUMOldSHRAD4FOI20</v>
      </c>
      <c r="D798" t="str">
        <f>_xlfn.XLOOKUP($C798,'RES TECH'!$M:$M,'RES TECH'!$A:$A)&amp;" "&amp;_xlfn.XLOOKUP($C798,'RES TECH'!$M:$M,'RES TECH'!$B:$B)&amp;" "&amp;_xlfn.XLOOKUP($C798,'RES TECH'!$M:$M,'RES TECH'!$C:$C)&amp;" "&amp;_xlfn.XLOOKUP($C798,'RES TECH'!$M:$M,'RES TECH'!$D:$D)&amp;" "&amp;_xlfn.XLOOKUP($C798,'RES TECH'!$M:$M,'RES TECH'!$E:$E)&amp;" "&amp;_xlfn.XLOOKUP($C798,'RES TECH'!$M:$M,'RES TECH'!$F:$F)&amp;" "&amp;_xlfn.XLOOKUP($C798,'RES TECH'!$M:$M,'RES TECH'!$G:$G)&amp;" "&amp;_xlfn.XLOOKUP($C798,'RES TECH'!$M:$M,'RES TECH'!$H:$H)</f>
        <v>Residential Apartment Upper-middle Income Old Space heating Radiant 4 Fuel oil</v>
      </c>
      <c r="E798" t="str">
        <f t="shared" si="12"/>
        <v>TJ</v>
      </c>
      <c r="F798" s="12" t="str">
        <f>IF(B798="*","*",_xlfn.XLOOKUP($C798,'RES TECH'!$M:$M,'RES TECH'!$R:$R))</f>
        <v>MW</v>
      </c>
    </row>
    <row r="799" spans="2:6" x14ac:dyDescent="0.25">
      <c r="B799" t="str">
        <f>IF('RES TECH'!N797=1,"PRE","*")</f>
        <v>*</v>
      </c>
      <c r="C799" t="str">
        <f>'RES TECH'!M797</f>
        <v>RESAPAUMOldSCAHP2NGA20</v>
      </c>
      <c r="D799" t="str">
        <f>_xlfn.XLOOKUP($C799,'RES TECH'!$M:$M,'RES TECH'!$A:$A)&amp;" "&amp;_xlfn.XLOOKUP($C799,'RES TECH'!$M:$M,'RES TECH'!$B:$B)&amp;" "&amp;_xlfn.XLOOKUP($C799,'RES TECH'!$M:$M,'RES TECH'!$C:$C)&amp;" "&amp;_xlfn.XLOOKUP($C799,'RES TECH'!$M:$M,'RES TECH'!$D:$D)&amp;" "&amp;_xlfn.XLOOKUP($C799,'RES TECH'!$M:$M,'RES TECH'!$E:$E)&amp;" "&amp;_xlfn.XLOOKUP($C799,'RES TECH'!$M:$M,'RES TECH'!$F:$F)&amp;" "&amp;_xlfn.XLOOKUP($C799,'RES TECH'!$M:$M,'RES TECH'!$G:$G)&amp;" "&amp;_xlfn.XLOOKUP($C799,'RES TECH'!$M:$M,'RES TECH'!$H:$H)</f>
        <v>Residential Apartment Upper-middle Income Old Space cooling Air HP 2 Natural gas</v>
      </c>
      <c r="E799" t="str">
        <f t="shared" si="12"/>
        <v>*</v>
      </c>
      <c r="F799" s="12" t="str">
        <f>IF(B799="*","*",_xlfn.XLOOKUP($C799,'RES TECH'!$M:$M,'RES TECH'!$R:$R))</f>
        <v>*</v>
      </c>
    </row>
    <row r="800" spans="2:6" x14ac:dyDescent="0.25">
      <c r="B800" t="str">
        <f>IF('RES TECH'!N798=1,"PRE","*")</f>
        <v>PRE</v>
      </c>
      <c r="C800" t="str">
        <f>'RES TECH'!M798</f>
        <v>RESAPAUMOldSCAHP2NGA20</v>
      </c>
      <c r="D800" t="str">
        <f>_xlfn.XLOOKUP($C800,'RES TECH'!$M:$M,'RES TECH'!$A:$A)&amp;" "&amp;_xlfn.XLOOKUP($C800,'RES TECH'!$M:$M,'RES TECH'!$B:$B)&amp;" "&amp;_xlfn.XLOOKUP($C800,'RES TECH'!$M:$M,'RES TECH'!$C:$C)&amp;" "&amp;_xlfn.XLOOKUP($C800,'RES TECH'!$M:$M,'RES TECH'!$D:$D)&amp;" "&amp;_xlfn.XLOOKUP($C800,'RES TECH'!$M:$M,'RES TECH'!$E:$E)&amp;" "&amp;_xlfn.XLOOKUP($C800,'RES TECH'!$M:$M,'RES TECH'!$F:$F)&amp;" "&amp;_xlfn.XLOOKUP($C800,'RES TECH'!$M:$M,'RES TECH'!$G:$G)&amp;" "&amp;_xlfn.XLOOKUP($C800,'RES TECH'!$M:$M,'RES TECH'!$H:$H)</f>
        <v>Residential Apartment Upper-middle Income Old Space cooling Air HP 2 Natural gas</v>
      </c>
      <c r="E800" t="str">
        <f t="shared" si="12"/>
        <v>TJ</v>
      </c>
      <c r="F800" s="12" t="str">
        <f>IF(B800="*","*",_xlfn.XLOOKUP($C800,'RES TECH'!$M:$M,'RES TECH'!$R:$R))</f>
        <v>MW</v>
      </c>
    </row>
    <row r="801" spans="2:6" x14ac:dyDescent="0.25">
      <c r="B801" t="str">
        <f>IF('RES TECH'!N799=1,"PRE","*")</f>
        <v>PRE</v>
      </c>
      <c r="C801" t="str">
        <f>'RES TECH'!M799</f>
        <v>RESAPAUMOldSCAHP1ELC20</v>
      </c>
      <c r="D801" t="str">
        <f>_xlfn.XLOOKUP($C801,'RES TECH'!$M:$M,'RES TECH'!$A:$A)&amp;" "&amp;_xlfn.XLOOKUP($C801,'RES TECH'!$M:$M,'RES TECH'!$B:$B)&amp;" "&amp;_xlfn.XLOOKUP($C801,'RES TECH'!$M:$M,'RES TECH'!$C:$C)&amp;" "&amp;_xlfn.XLOOKUP($C801,'RES TECH'!$M:$M,'RES TECH'!$D:$D)&amp;" "&amp;_xlfn.XLOOKUP($C801,'RES TECH'!$M:$M,'RES TECH'!$E:$E)&amp;" "&amp;_xlfn.XLOOKUP($C801,'RES TECH'!$M:$M,'RES TECH'!$F:$F)&amp;" "&amp;_xlfn.XLOOKUP($C801,'RES TECH'!$M:$M,'RES TECH'!$G:$G)&amp;" "&amp;_xlfn.XLOOKUP($C801,'RES TECH'!$M:$M,'RES TECH'!$H:$H)</f>
        <v>Residential Apartment Upper-middle Income Old Space cooling Air HP 1 Electricity</v>
      </c>
      <c r="E801" t="str">
        <f t="shared" si="12"/>
        <v>TJ</v>
      </c>
      <c r="F801" s="12" t="str">
        <f>IF(B801="*","*",_xlfn.XLOOKUP($C801,'RES TECH'!$M:$M,'RES TECH'!$R:$R))</f>
        <v>MW</v>
      </c>
    </row>
    <row r="802" spans="2:6" x14ac:dyDescent="0.25">
      <c r="B802" t="str">
        <f>IF('RES TECH'!N800=1,"PRE","*")</f>
        <v>PRE</v>
      </c>
      <c r="C802" t="str">
        <f>'RES TECH'!M800</f>
        <v>RESAPAUMOldSCAHP1ELC23</v>
      </c>
      <c r="D802" t="str">
        <f>_xlfn.XLOOKUP($C802,'RES TECH'!$M:$M,'RES TECH'!$A:$A)&amp;" "&amp;_xlfn.XLOOKUP($C802,'RES TECH'!$M:$M,'RES TECH'!$B:$B)&amp;" "&amp;_xlfn.XLOOKUP($C802,'RES TECH'!$M:$M,'RES TECH'!$C:$C)&amp;" "&amp;_xlfn.XLOOKUP($C802,'RES TECH'!$M:$M,'RES TECH'!$D:$D)&amp;" "&amp;_xlfn.XLOOKUP($C802,'RES TECH'!$M:$M,'RES TECH'!$E:$E)&amp;" "&amp;_xlfn.XLOOKUP($C802,'RES TECH'!$M:$M,'RES TECH'!$F:$F)&amp;" "&amp;_xlfn.XLOOKUP($C802,'RES TECH'!$M:$M,'RES TECH'!$G:$G)&amp;" "&amp;_xlfn.XLOOKUP($C802,'RES TECH'!$M:$M,'RES TECH'!$H:$H)</f>
        <v>Residential Apartment Upper-middle Income Old Space cooling Air HP 1 Electricity</v>
      </c>
      <c r="E802" t="str">
        <f t="shared" si="12"/>
        <v>TJ</v>
      </c>
      <c r="F802" s="12" t="str">
        <f>IF(B802="*","*",_xlfn.XLOOKUP($C802,'RES TECH'!$M:$M,'RES TECH'!$R:$R))</f>
        <v>MW</v>
      </c>
    </row>
    <row r="803" spans="2:6" x14ac:dyDescent="0.25">
      <c r="B803" t="str">
        <f>IF('RES TECH'!N801=1,"PRE","*")</f>
        <v>PRE</v>
      </c>
      <c r="C803" t="str">
        <f>'RES TECH'!M801</f>
        <v>RESAPAUMOldSCAHP2ELC20</v>
      </c>
      <c r="D803" t="str">
        <f>_xlfn.XLOOKUP($C803,'RES TECH'!$M:$M,'RES TECH'!$A:$A)&amp;" "&amp;_xlfn.XLOOKUP($C803,'RES TECH'!$M:$M,'RES TECH'!$B:$B)&amp;" "&amp;_xlfn.XLOOKUP($C803,'RES TECH'!$M:$M,'RES TECH'!$C:$C)&amp;" "&amp;_xlfn.XLOOKUP($C803,'RES TECH'!$M:$M,'RES TECH'!$D:$D)&amp;" "&amp;_xlfn.XLOOKUP($C803,'RES TECH'!$M:$M,'RES TECH'!$E:$E)&amp;" "&amp;_xlfn.XLOOKUP($C803,'RES TECH'!$M:$M,'RES TECH'!$F:$F)&amp;" "&amp;_xlfn.XLOOKUP($C803,'RES TECH'!$M:$M,'RES TECH'!$G:$G)&amp;" "&amp;_xlfn.XLOOKUP($C803,'RES TECH'!$M:$M,'RES TECH'!$H:$H)</f>
        <v>Residential Apartment Upper-middle Income Old Space cooling Air HP 2 Electricity</v>
      </c>
      <c r="E803" t="str">
        <f t="shared" si="12"/>
        <v>TJ</v>
      </c>
      <c r="F803" s="12" t="str">
        <f>IF(B803="*","*",_xlfn.XLOOKUP($C803,'RES TECH'!$M:$M,'RES TECH'!$R:$R))</f>
        <v>MW</v>
      </c>
    </row>
    <row r="804" spans="2:6" x14ac:dyDescent="0.25">
      <c r="B804" t="str">
        <f>IF('RES TECH'!N802=1,"PRE","*")</f>
        <v>PRE</v>
      </c>
      <c r="C804" t="str">
        <f>'RES TECH'!M802</f>
        <v>RESAPAUMOldSCAHP2ELC23</v>
      </c>
      <c r="D804" t="str">
        <f>_xlfn.XLOOKUP($C804,'RES TECH'!$M:$M,'RES TECH'!$A:$A)&amp;" "&amp;_xlfn.XLOOKUP($C804,'RES TECH'!$M:$M,'RES TECH'!$B:$B)&amp;" "&amp;_xlfn.XLOOKUP($C804,'RES TECH'!$M:$M,'RES TECH'!$C:$C)&amp;" "&amp;_xlfn.XLOOKUP($C804,'RES TECH'!$M:$M,'RES TECH'!$D:$D)&amp;" "&amp;_xlfn.XLOOKUP($C804,'RES TECH'!$M:$M,'RES TECH'!$E:$E)&amp;" "&amp;_xlfn.XLOOKUP($C804,'RES TECH'!$M:$M,'RES TECH'!$F:$F)&amp;" "&amp;_xlfn.XLOOKUP($C804,'RES TECH'!$M:$M,'RES TECH'!$G:$G)&amp;" "&amp;_xlfn.XLOOKUP($C804,'RES TECH'!$M:$M,'RES TECH'!$H:$H)</f>
        <v>Residential Apartment Upper-middle Income Old Space cooling Air HP 2 Electricity</v>
      </c>
      <c r="E804" t="str">
        <f t="shared" si="12"/>
        <v>TJ</v>
      </c>
      <c r="F804" s="12" t="str">
        <f>IF(B804="*","*",_xlfn.XLOOKUP($C804,'RES TECH'!$M:$M,'RES TECH'!$R:$R))</f>
        <v>MW</v>
      </c>
    </row>
    <row r="805" spans="2:6" x14ac:dyDescent="0.25">
      <c r="B805" t="str">
        <f>IF('RES TECH'!N803=1,"PRE","*")</f>
        <v>PRE</v>
      </c>
      <c r="C805" t="str">
        <f>'RES TECH'!M803</f>
        <v>RESAPAUMOldSCAHP3ELC20</v>
      </c>
      <c r="D805" t="str">
        <f>_xlfn.XLOOKUP($C805,'RES TECH'!$M:$M,'RES TECH'!$A:$A)&amp;" "&amp;_xlfn.XLOOKUP($C805,'RES TECH'!$M:$M,'RES TECH'!$B:$B)&amp;" "&amp;_xlfn.XLOOKUP($C805,'RES TECH'!$M:$M,'RES TECH'!$C:$C)&amp;" "&amp;_xlfn.XLOOKUP($C805,'RES TECH'!$M:$M,'RES TECH'!$D:$D)&amp;" "&amp;_xlfn.XLOOKUP($C805,'RES TECH'!$M:$M,'RES TECH'!$E:$E)&amp;" "&amp;_xlfn.XLOOKUP($C805,'RES TECH'!$M:$M,'RES TECH'!$F:$F)&amp;" "&amp;_xlfn.XLOOKUP($C805,'RES TECH'!$M:$M,'RES TECH'!$G:$G)&amp;" "&amp;_xlfn.XLOOKUP($C805,'RES TECH'!$M:$M,'RES TECH'!$H:$H)</f>
        <v>Residential Apartment Upper-middle Income Old Space cooling Air HP 3 Electricity</v>
      </c>
      <c r="E805" t="str">
        <f t="shared" si="12"/>
        <v>TJ</v>
      </c>
      <c r="F805" s="12" t="str">
        <f>IF(B805="*","*",_xlfn.XLOOKUP($C805,'RES TECH'!$M:$M,'RES TECH'!$R:$R))</f>
        <v>MW</v>
      </c>
    </row>
    <row r="806" spans="2:6" x14ac:dyDescent="0.25">
      <c r="B806" t="str">
        <f>IF('RES TECH'!N804=1,"PRE","*")</f>
        <v>PRE</v>
      </c>
      <c r="C806" t="str">
        <f>'RES TECH'!M804</f>
        <v>RESAPAUMOldSCAHP3ELC22</v>
      </c>
      <c r="D806" t="str">
        <f>_xlfn.XLOOKUP($C806,'RES TECH'!$M:$M,'RES TECH'!$A:$A)&amp;" "&amp;_xlfn.XLOOKUP($C806,'RES TECH'!$M:$M,'RES TECH'!$B:$B)&amp;" "&amp;_xlfn.XLOOKUP($C806,'RES TECH'!$M:$M,'RES TECH'!$C:$C)&amp;" "&amp;_xlfn.XLOOKUP($C806,'RES TECH'!$M:$M,'RES TECH'!$D:$D)&amp;" "&amp;_xlfn.XLOOKUP($C806,'RES TECH'!$M:$M,'RES TECH'!$E:$E)&amp;" "&amp;_xlfn.XLOOKUP($C806,'RES TECH'!$M:$M,'RES TECH'!$F:$F)&amp;" "&amp;_xlfn.XLOOKUP($C806,'RES TECH'!$M:$M,'RES TECH'!$G:$G)&amp;" "&amp;_xlfn.XLOOKUP($C806,'RES TECH'!$M:$M,'RES TECH'!$H:$H)</f>
        <v>Residential Apartment Upper-middle Income Old Space cooling Air HP 3 Electricity</v>
      </c>
      <c r="E806" t="str">
        <f t="shared" si="12"/>
        <v>TJ</v>
      </c>
      <c r="F806" s="12" t="str">
        <f>IF(B806="*","*",_xlfn.XLOOKUP($C806,'RES TECH'!$M:$M,'RES TECH'!$R:$R))</f>
        <v>MW</v>
      </c>
    </row>
    <row r="807" spans="2:6" x14ac:dyDescent="0.25">
      <c r="B807" t="str">
        <f>IF('RES TECH'!N805=1,"PRE","*")</f>
        <v>PRE</v>
      </c>
      <c r="C807" t="str">
        <f>'RES TECH'!M805</f>
        <v>RESAPAUMOldSCAHP3ELC23</v>
      </c>
      <c r="D807" t="str">
        <f>_xlfn.XLOOKUP($C807,'RES TECH'!$M:$M,'RES TECH'!$A:$A)&amp;" "&amp;_xlfn.XLOOKUP($C807,'RES TECH'!$M:$M,'RES TECH'!$B:$B)&amp;" "&amp;_xlfn.XLOOKUP($C807,'RES TECH'!$M:$M,'RES TECH'!$C:$C)&amp;" "&amp;_xlfn.XLOOKUP($C807,'RES TECH'!$M:$M,'RES TECH'!$D:$D)&amp;" "&amp;_xlfn.XLOOKUP($C807,'RES TECH'!$M:$M,'RES TECH'!$E:$E)&amp;" "&amp;_xlfn.XLOOKUP($C807,'RES TECH'!$M:$M,'RES TECH'!$F:$F)&amp;" "&amp;_xlfn.XLOOKUP($C807,'RES TECH'!$M:$M,'RES TECH'!$G:$G)&amp;" "&amp;_xlfn.XLOOKUP($C807,'RES TECH'!$M:$M,'RES TECH'!$H:$H)</f>
        <v>Residential Apartment Upper-middle Income Old Space cooling Air HP 3 Electricity</v>
      </c>
      <c r="E807" t="str">
        <f t="shared" si="12"/>
        <v>TJ</v>
      </c>
      <c r="F807" s="12" t="str">
        <f>IF(B807="*","*",_xlfn.XLOOKUP($C807,'RES TECH'!$M:$M,'RES TECH'!$R:$R))</f>
        <v>MW</v>
      </c>
    </row>
    <row r="808" spans="2:6" x14ac:dyDescent="0.25">
      <c r="B808" t="str">
        <f>IF('RES TECH'!N806=1,"PRE","*")</f>
        <v>PRE</v>
      </c>
      <c r="C808" t="str">
        <f>'RES TECH'!M806</f>
        <v>RESAPAUMOldSCAHP4ELC20</v>
      </c>
      <c r="D808" t="str">
        <f>_xlfn.XLOOKUP($C808,'RES TECH'!$M:$M,'RES TECH'!$A:$A)&amp;" "&amp;_xlfn.XLOOKUP($C808,'RES TECH'!$M:$M,'RES TECH'!$B:$B)&amp;" "&amp;_xlfn.XLOOKUP($C808,'RES TECH'!$M:$M,'RES TECH'!$C:$C)&amp;" "&amp;_xlfn.XLOOKUP($C808,'RES TECH'!$M:$M,'RES TECH'!$D:$D)&amp;" "&amp;_xlfn.XLOOKUP($C808,'RES TECH'!$M:$M,'RES TECH'!$E:$E)&amp;" "&amp;_xlfn.XLOOKUP($C808,'RES TECH'!$M:$M,'RES TECH'!$F:$F)&amp;" "&amp;_xlfn.XLOOKUP($C808,'RES TECH'!$M:$M,'RES TECH'!$G:$G)&amp;" "&amp;_xlfn.XLOOKUP($C808,'RES TECH'!$M:$M,'RES TECH'!$H:$H)</f>
        <v>Residential Apartment Upper-middle Income Old Space cooling Air HP 4 Electricity</v>
      </c>
      <c r="E808" t="str">
        <f t="shared" si="12"/>
        <v>TJ</v>
      </c>
      <c r="F808" s="12" t="str">
        <f>IF(B808="*","*",_xlfn.XLOOKUP($C808,'RES TECH'!$M:$M,'RES TECH'!$R:$R))</f>
        <v>MW</v>
      </c>
    </row>
    <row r="809" spans="2:6" x14ac:dyDescent="0.25">
      <c r="B809" t="str">
        <f>IF('RES TECH'!N807=1,"PRE","*")</f>
        <v>PRE</v>
      </c>
      <c r="C809" t="str">
        <f>'RES TECH'!M807</f>
        <v>RESAPAUMOldSCAHP4ELC22</v>
      </c>
      <c r="D809" t="str">
        <f>_xlfn.XLOOKUP($C809,'RES TECH'!$M:$M,'RES TECH'!$A:$A)&amp;" "&amp;_xlfn.XLOOKUP($C809,'RES TECH'!$M:$M,'RES TECH'!$B:$B)&amp;" "&amp;_xlfn.XLOOKUP($C809,'RES TECH'!$M:$M,'RES TECH'!$C:$C)&amp;" "&amp;_xlfn.XLOOKUP($C809,'RES TECH'!$M:$M,'RES TECH'!$D:$D)&amp;" "&amp;_xlfn.XLOOKUP($C809,'RES TECH'!$M:$M,'RES TECH'!$E:$E)&amp;" "&amp;_xlfn.XLOOKUP($C809,'RES TECH'!$M:$M,'RES TECH'!$F:$F)&amp;" "&amp;_xlfn.XLOOKUP($C809,'RES TECH'!$M:$M,'RES TECH'!$G:$G)&amp;" "&amp;_xlfn.XLOOKUP($C809,'RES TECH'!$M:$M,'RES TECH'!$H:$H)</f>
        <v>Residential Apartment Upper-middle Income Old Space cooling Air HP 4 Electricity</v>
      </c>
      <c r="E809" t="str">
        <f t="shared" si="12"/>
        <v>TJ</v>
      </c>
      <c r="F809" s="12" t="str">
        <f>IF(B809="*","*",_xlfn.XLOOKUP($C809,'RES TECH'!$M:$M,'RES TECH'!$R:$R))</f>
        <v>MW</v>
      </c>
    </row>
    <row r="810" spans="2:6" x14ac:dyDescent="0.25">
      <c r="B810" t="str">
        <f>IF('RES TECH'!N808=1,"PRE","*")</f>
        <v>PRE</v>
      </c>
      <c r="C810" t="str">
        <f>'RES TECH'!M808</f>
        <v>RESAPAUMOldSCGHP1ELC20</v>
      </c>
      <c r="D810" t="str">
        <f>_xlfn.XLOOKUP($C810,'RES TECH'!$M:$M,'RES TECH'!$A:$A)&amp;" "&amp;_xlfn.XLOOKUP($C810,'RES TECH'!$M:$M,'RES TECH'!$B:$B)&amp;" "&amp;_xlfn.XLOOKUP($C810,'RES TECH'!$M:$M,'RES TECH'!$C:$C)&amp;" "&amp;_xlfn.XLOOKUP($C810,'RES TECH'!$M:$M,'RES TECH'!$D:$D)&amp;" "&amp;_xlfn.XLOOKUP($C810,'RES TECH'!$M:$M,'RES TECH'!$E:$E)&amp;" "&amp;_xlfn.XLOOKUP($C810,'RES TECH'!$M:$M,'RES TECH'!$F:$F)&amp;" "&amp;_xlfn.XLOOKUP($C810,'RES TECH'!$M:$M,'RES TECH'!$G:$G)&amp;" "&amp;_xlfn.XLOOKUP($C810,'RES TECH'!$M:$M,'RES TECH'!$H:$H)</f>
        <v>Residential Apartment Upper-middle Income Old Space cooling Geothermal HP 1 Electricity</v>
      </c>
      <c r="E810" t="str">
        <f t="shared" si="12"/>
        <v>TJ</v>
      </c>
      <c r="F810" s="12" t="str">
        <f>IF(B810="*","*",_xlfn.XLOOKUP($C810,'RES TECH'!$M:$M,'RES TECH'!$R:$R))</f>
        <v>MW</v>
      </c>
    </row>
    <row r="811" spans="2:6" x14ac:dyDescent="0.25">
      <c r="B811" t="str">
        <f>IF('RES TECH'!N809=1,"PRE","*")</f>
        <v>PRE</v>
      </c>
      <c r="C811" t="str">
        <f>'RES TECH'!M809</f>
        <v>RESAPAUMOldSCGHP2ELC20</v>
      </c>
      <c r="D811" t="str">
        <f>_xlfn.XLOOKUP($C811,'RES TECH'!$M:$M,'RES TECH'!$A:$A)&amp;" "&amp;_xlfn.XLOOKUP($C811,'RES TECH'!$M:$M,'RES TECH'!$B:$B)&amp;" "&amp;_xlfn.XLOOKUP($C811,'RES TECH'!$M:$M,'RES TECH'!$C:$C)&amp;" "&amp;_xlfn.XLOOKUP($C811,'RES TECH'!$M:$M,'RES TECH'!$D:$D)&amp;" "&amp;_xlfn.XLOOKUP($C811,'RES TECH'!$M:$M,'RES TECH'!$E:$E)&amp;" "&amp;_xlfn.XLOOKUP($C811,'RES TECH'!$M:$M,'RES TECH'!$F:$F)&amp;" "&amp;_xlfn.XLOOKUP($C811,'RES TECH'!$M:$M,'RES TECH'!$G:$G)&amp;" "&amp;_xlfn.XLOOKUP($C811,'RES TECH'!$M:$M,'RES TECH'!$H:$H)</f>
        <v>Residential Apartment Upper-middle Income Old Space cooling Geothermal HP 2 Electricity</v>
      </c>
      <c r="E811" t="str">
        <f t="shared" si="12"/>
        <v>TJ</v>
      </c>
      <c r="F811" s="12" t="str">
        <f>IF(B811="*","*",_xlfn.XLOOKUP($C811,'RES TECH'!$M:$M,'RES TECH'!$R:$R))</f>
        <v>MW</v>
      </c>
    </row>
    <row r="812" spans="2:6" x14ac:dyDescent="0.25">
      <c r="B812" t="str">
        <f>IF('RES TECH'!N810=1,"PRE","*")</f>
        <v>*</v>
      </c>
      <c r="C812" t="str">
        <f>'RES TECH'!M810</f>
        <v>RESAPAUMOldSCGHP3ELC20</v>
      </c>
      <c r="D812" t="str">
        <f>_xlfn.XLOOKUP($C812,'RES TECH'!$M:$M,'RES TECH'!$A:$A)&amp;" "&amp;_xlfn.XLOOKUP($C812,'RES TECH'!$M:$M,'RES TECH'!$B:$B)&amp;" "&amp;_xlfn.XLOOKUP($C812,'RES TECH'!$M:$M,'RES TECH'!$C:$C)&amp;" "&amp;_xlfn.XLOOKUP($C812,'RES TECH'!$M:$M,'RES TECH'!$D:$D)&amp;" "&amp;_xlfn.XLOOKUP($C812,'RES TECH'!$M:$M,'RES TECH'!$E:$E)&amp;" "&amp;_xlfn.XLOOKUP($C812,'RES TECH'!$M:$M,'RES TECH'!$F:$F)&amp;" "&amp;_xlfn.XLOOKUP($C812,'RES TECH'!$M:$M,'RES TECH'!$G:$G)&amp;" "&amp;_xlfn.XLOOKUP($C812,'RES TECH'!$M:$M,'RES TECH'!$H:$H)</f>
        <v>Residential Apartment Upper-middle Income Old Space cooling Geothermal HP 3 Electricity</v>
      </c>
      <c r="E812" t="str">
        <f t="shared" si="12"/>
        <v>*</v>
      </c>
      <c r="F812" s="12" t="str">
        <f>IF(B812="*","*",_xlfn.XLOOKUP($C812,'RES TECH'!$M:$M,'RES TECH'!$R:$R))</f>
        <v>*</v>
      </c>
    </row>
    <row r="813" spans="2:6" x14ac:dyDescent="0.25">
      <c r="B813" t="str">
        <f>IF('RES TECH'!N811=1,"PRE","*")</f>
        <v>PRE</v>
      </c>
      <c r="C813" t="str">
        <f>'RES TECH'!M811</f>
        <v>RESAPAUMOldSCGHP3ELC20</v>
      </c>
      <c r="D813" t="str">
        <f>_xlfn.XLOOKUP($C813,'RES TECH'!$M:$M,'RES TECH'!$A:$A)&amp;" "&amp;_xlfn.XLOOKUP($C813,'RES TECH'!$M:$M,'RES TECH'!$B:$B)&amp;" "&amp;_xlfn.XLOOKUP($C813,'RES TECH'!$M:$M,'RES TECH'!$C:$C)&amp;" "&amp;_xlfn.XLOOKUP($C813,'RES TECH'!$M:$M,'RES TECH'!$D:$D)&amp;" "&amp;_xlfn.XLOOKUP($C813,'RES TECH'!$M:$M,'RES TECH'!$E:$E)&amp;" "&amp;_xlfn.XLOOKUP($C813,'RES TECH'!$M:$M,'RES TECH'!$F:$F)&amp;" "&amp;_xlfn.XLOOKUP($C813,'RES TECH'!$M:$M,'RES TECH'!$G:$G)&amp;" "&amp;_xlfn.XLOOKUP($C813,'RES TECH'!$M:$M,'RES TECH'!$H:$H)</f>
        <v>Residential Apartment Upper-middle Income Old Space cooling Geothermal HP 3 Electricity</v>
      </c>
      <c r="E813" t="str">
        <f t="shared" si="12"/>
        <v>TJ</v>
      </c>
      <c r="F813" s="12" t="str">
        <f>IF(B813="*","*",_xlfn.XLOOKUP($C813,'RES TECH'!$M:$M,'RES TECH'!$R:$R))</f>
        <v>MW</v>
      </c>
    </row>
    <row r="814" spans="2:6" x14ac:dyDescent="0.25">
      <c r="B814" t="str">
        <f>IF('RES TECH'!N812=1,"PRE","*")</f>
        <v>PRE</v>
      </c>
      <c r="C814" t="str">
        <f>'RES TECH'!M812</f>
        <v>RESAPAUMOldSCGHP3ELC22</v>
      </c>
      <c r="D814" t="str">
        <f>_xlfn.XLOOKUP($C814,'RES TECH'!$M:$M,'RES TECH'!$A:$A)&amp;" "&amp;_xlfn.XLOOKUP($C814,'RES TECH'!$M:$M,'RES TECH'!$B:$B)&amp;" "&amp;_xlfn.XLOOKUP($C814,'RES TECH'!$M:$M,'RES TECH'!$C:$C)&amp;" "&amp;_xlfn.XLOOKUP($C814,'RES TECH'!$M:$M,'RES TECH'!$D:$D)&amp;" "&amp;_xlfn.XLOOKUP($C814,'RES TECH'!$M:$M,'RES TECH'!$E:$E)&amp;" "&amp;_xlfn.XLOOKUP($C814,'RES TECH'!$M:$M,'RES TECH'!$F:$F)&amp;" "&amp;_xlfn.XLOOKUP($C814,'RES TECH'!$M:$M,'RES TECH'!$G:$G)&amp;" "&amp;_xlfn.XLOOKUP($C814,'RES TECH'!$M:$M,'RES TECH'!$H:$H)</f>
        <v>Residential Apartment Upper-middle Income Old Space cooling Geothermal HP 3 Electricity</v>
      </c>
      <c r="E814" t="str">
        <f t="shared" si="12"/>
        <v>TJ</v>
      </c>
      <c r="F814" s="12" t="str">
        <f>IF(B814="*","*",_xlfn.XLOOKUP($C814,'RES TECH'!$M:$M,'RES TECH'!$R:$R))</f>
        <v>MW</v>
      </c>
    </row>
    <row r="815" spans="2:6" x14ac:dyDescent="0.25">
      <c r="B815" t="str">
        <f>IF('RES TECH'!N813=1,"PRE","*")</f>
        <v>PRE</v>
      </c>
      <c r="C815" t="str">
        <f>'RES TECH'!M813</f>
        <v>RESAPAUMOldSCGHP3ELC23</v>
      </c>
      <c r="D815" t="str">
        <f>_xlfn.XLOOKUP($C815,'RES TECH'!$M:$M,'RES TECH'!$A:$A)&amp;" "&amp;_xlfn.XLOOKUP($C815,'RES TECH'!$M:$M,'RES TECH'!$B:$B)&amp;" "&amp;_xlfn.XLOOKUP($C815,'RES TECH'!$M:$M,'RES TECH'!$C:$C)&amp;" "&amp;_xlfn.XLOOKUP($C815,'RES TECH'!$M:$M,'RES TECH'!$D:$D)&amp;" "&amp;_xlfn.XLOOKUP($C815,'RES TECH'!$M:$M,'RES TECH'!$E:$E)&amp;" "&amp;_xlfn.XLOOKUP($C815,'RES TECH'!$M:$M,'RES TECH'!$F:$F)&amp;" "&amp;_xlfn.XLOOKUP($C815,'RES TECH'!$M:$M,'RES TECH'!$G:$G)&amp;" "&amp;_xlfn.XLOOKUP($C815,'RES TECH'!$M:$M,'RES TECH'!$H:$H)</f>
        <v>Residential Apartment Upper-middle Income Old Space cooling Geothermal HP 3 Electricity</v>
      </c>
      <c r="E815" t="str">
        <f t="shared" si="12"/>
        <v>TJ</v>
      </c>
      <c r="F815" s="12" t="str">
        <f>IF(B815="*","*",_xlfn.XLOOKUP($C815,'RES TECH'!$M:$M,'RES TECH'!$R:$R))</f>
        <v>MW</v>
      </c>
    </row>
    <row r="816" spans="2:6" x14ac:dyDescent="0.25">
      <c r="B816" t="str">
        <f>IF('RES TECH'!N814=1,"PRE","*")</f>
        <v>PRE</v>
      </c>
      <c r="C816" t="str">
        <f>'RES TECH'!M814</f>
        <v>RESAPAUMOldSCGHP3ELC24</v>
      </c>
      <c r="D816" t="str">
        <f>_xlfn.XLOOKUP($C816,'RES TECH'!$M:$M,'RES TECH'!$A:$A)&amp;" "&amp;_xlfn.XLOOKUP($C816,'RES TECH'!$M:$M,'RES TECH'!$B:$B)&amp;" "&amp;_xlfn.XLOOKUP($C816,'RES TECH'!$M:$M,'RES TECH'!$C:$C)&amp;" "&amp;_xlfn.XLOOKUP($C816,'RES TECH'!$M:$M,'RES TECH'!$D:$D)&amp;" "&amp;_xlfn.XLOOKUP($C816,'RES TECH'!$M:$M,'RES TECH'!$E:$E)&amp;" "&amp;_xlfn.XLOOKUP($C816,'RES TECH'!$M:$M,'RES TECH'!$F:$F)&amp;" "&amp;_xlfn.XLOOKUP($C816,'RES TECH'!$M:$M,'RES TECH'!$G:$G)&amp;" "&amp;_xlfn.XLOOKUP($C816,'RES TECH'!$M:$M,'RES TECH'!$H:$H)</f>
        <v>Residential Apartment Upper-middle Income Old Space cooling Geothermal HP 3 Electricity</v>
      </c>
      <c r="E816" t="str">
        <f t="shared" si="12"/>
        <v>TJ</v>
      </c>
      <c r="F816" s="12" t="str">
        <f>IF(B816="*","*",_xlfn.XLOOKUP($C816,'RES TECH'!$M:$M,'RES TECH'!$R:$R))</f>
        <v>MW</v>
      </c>
    </row>
    <row r="817" spans="2:6" x14ac:dyDescent="0.25">
      <c r="B817" t="str">
        <f>IF('RES TECH'!N815=1,"PRE","*")</f>
        <v>*</v>
      </c>
      <c r="C817" t="str">
        <f>'RES TECH'!M815</f>
        <v>RESAPAUMOldSCGHP4ELC20</v>
      </c>
      <c r="D817" t="str">
        <f>_xlfn.XLOOKUP($C817,'RES TECH'!$M:$M,'RES TECH'!$A:$A)&amp;" "&amp;_xlfn.XLOOKUP($C817,'RES TECH'!$M:$M,'RES TECH'!$B:$B)&amp;" "&amp;_xlfn.XLOOKUP($C817,'RES TECH'!$M:$M,'RES TECH'!$C:$C)&amp;" "&amp;_xlfn.XLOOKUP($C817,'RES TECH'!$M:$M,'RES TECH'!$D:$D)&amp;" "&amp;_xlfn.XLOOKUP($C817,'RES TECH'!$M:$M,'RES TECH'!$E:$E)&amp;" "&amp;_xlfn.XLOOKUP($C817,'RES TECH'!$M:$M,'RES TECH'!$F:$F)&amp;" "&amp;_xlfn.XLOOKUP($C817,'RES TECH'!$M:$M,'RES TECH'!$G:$G)&amp;" "&amp;_xlfn.XLOOKUP($C817,'RES TECH'!$M:$M,'RES TECH'!$H:$H)</f>
        <v>Residential Apartment Upper-middle Income Old Space cooling Geothermal HP 4 Electricity</v>
      </c>
      <c r="E817" t="str">
        <f t="shared" si="12"/>
        <v>*</v>
      </c>
      <c r="F817" s="12" t="str">
        <f>IF(B817="*","*",_xlfn.XLOOKUP($C817,'RES TECH'!$M:$M,'RES TECH'!$R:$R))</f>
        <v>*</v>
      </c>
    </row>
    <row r="818" spans="2:6" x14ac:dyDescent="0.25">
      <c r="B818" t="str">
        <f>IF('RES TECH'!N816=1,"PRE","*")</f>
        <v>PRE</v>
      </c>
      <c r="C818" t="str">
        <f>'RES TECH'!M816</f>
        <v>RESAPAUMOldSCGHP4ELC20</v>
      </c>
      <c r="D818" t="str">
        <f>_xlfn.XLOOKUP($C818,'RES TECH'!$M:$M,'RES TECH'!$A:$A)&amp;" "&amp;_xlfn.XLOOKUP($C818,'RES TECH'!$M:$M,'RES TECH'!$B:$B)&amp;" "&amp;_xlfn.XLOOKUP($C818,'RES TECH'!$M:$M,'RES TECH'!$C:$C)&amp;" "&amp;_xlfn.XLOOKUP($C818,'RES TECH'!$M:$M,'RES TECH'!$D:$D)&amp;" "&amp;_xlfn.XLOOKUP($C818,'RES TECH'!$M:$M,'RES TECH'!$E:$E)&amp;" "&amp;_xlfn.XLOOKUP($C818,'RES TECH'!$M:$M,'RES TECH'!$F:$F)&amp;" "&amp;_xlfn.XLOOKUP($C818,'RES TECH'!$M:$M,'RES TECH'!$G:$G)&amp;" "&amp;_xlfn.XLOOKUP($C818,'RES TECH'!$M:$M,'RES TECH'!$H:$H)</f>
        <v>Residential Apartment Upper-middle Income Old Space cooling Geothermal HP 4 Electricity</v>
      </c>
      <c r="E818" t="str">
        <f t="shared" si="12"/>
        <v>TJ</v>
      </c>
      <c r="F818" s="12" t="str">
        <f>IF(B818="*","*",_xlfn.XLOOKUP($C818,'RES TECH'!$M:$M,'RES TECH'!$R:$R))</f>
        <v>MW</v>
      </c>
    </row>
    <row r="819" spans="2:6" x14ac:dyDescent="0.25">
      <c r="B819" t="str">
        <f>IF('RES TECH'!N817=1,"PRE","*")</f>
        <v>PRE</v>
      </c>
      <c r="C819" t="str">
        <f>'RES TECH'!M817</f>
        <v>RESAPAUMOldSCGHP4ELC22</v>
      </c>
      <c r="D819" t="str">
        <f>_xlfn.XLOOKUP($C819,'RES TECH'!$M:$M,'RES TECH'!$A:$A)&amp;" "&amp;_xlfn.XLOOKUP($C819,'RES TECH'!$M:$M,'RES TECH'!$B:$B)&amp;" "&amp;_xlfn.XLOOKUP($C819,'RES TECH'!$M:$M,'RES TECH'!$C:$C)&amp;" "&amp;_xlfn.XLOOKUP($C819,'RES TECH'!$M:$M,'RES TECH'!$D:$D)&amp;" "&amp;_xlfn.XLOOKUP($C819,'RES TECH'!$M:$M,'RES TECH'!$E:$E)&amp;" "&amp;_xlfn.XLOOKUP($C819,'RES TECH'!$M:$M,'RES TECH'!$F:$F)&amp;" "&amp;_xlfn.XLOOKUP($C819,'RES TECH'!$M:$M,'RES TECH'!$G:$G)&amp;" "&amp;_xlfn.XLOOKUP($C819,'RES TECH'!$M:$M,'RES TECH'!$H:$H)</f>
        <v>Residential Apartment Upper-middle Income Old Space cooling Geothermal HP 4 Electricity</v>
      </c>
      <c r="E819" t="str">
        <f t="shared" si="12"/>
        <v>TJ</v>
      </c>
      <c r="F819" s="12" t="str">
        <f>IF(B819="*","*",_xlfn.XLOOKUP($C819,'RES TECH'!$M:$M,'RES TECH'!$R:$R))</f>
        <v>MW</v>
      </c>
    </row>
    <row r="820" spans="2:6" x14ac:dyDescent="0.25">
      <c r="B820" t="str">
        <f>IF('RES TECH'!N818=1,"PRE","*")</f>
        <v>PRE</v>
      </c>
      <c r="C820" t="str">
        <f>'RES TECH'!M818</f>
        <v>RESAPAUMOldSCGHP4ELC23</v>
      </c>
      <c r="D820" t="str">
        <f>_xlfn.XLOOKUP($C820,'RES TECH'!$M:$M,'RES TECH'!$A:$A)&amp;" "&amp;_xlfn.XLOOKUP($C820,'RES TECH'!$M:$M,'RES TECH'!$B:$B)&amp;" "&amp;_xlfn.XLOOKUP($C820,'RES TECH'!$M:$M,'RES TECH'!$C:$C)&amp;" "&amp;_xlfn.XLOOKUP($C820,'RES TECH'!$M:$M,'RES TECH'!$D:$D)&amp;" "&amp;_xlfn.XLOOKUP($C820,'RES TECH'!$M:$M,'RES TECH'!$E:$E)&amp;" "&amp;_xlfn.XLOOKUP($C820,'RES TECH'!$M:$M,'RES TECH'!$F:$F)&amp;" "&amp;_xlfn.XLOOKUP($C820,'RES TECH'!$M:$M,'RES TECH'!$G:$G)&amp;" "&amp;_xlfn.XLOOKUP($C820,'RES TECH'!$M:$M,'RES TECH'!$H:$H)</f>
        <v>Residential Apartment Upper-middle Income Old Space cooling Geothermal HP 4 Electricity</v>
      </c>
      <c r="E820" t="str">
        <f t="shared" si="12"/>
        <v>TJ</v>
      </c>
      <c r="F820" s="12" t="str">
        <f>IF(B820="*","*",_xlfn.XLOOKUP($C820,'RES TECH'!$M:$M,'RES TECH'!$R:$R))</f>
        <v>MW</v>
      </c>
    </row>
    <row r="821" spans="2:6" x14ac:dyDescent="0.25">
      <c r="B821" t="str">
        <f>IF('RES TECH'!N819=1,"PRE","*")</f>
        <v>PRE</v>
      </c>
      <c r="C821" t="str">
        <f>'RES TECH'!M819</f>
        <v>RESAPAUMOldSCGHP4ELC24</v>
      </c>
      <c r="D821" t="str">
        <f>_xlfn.XLOOKUP($C821,'RES TECH'!$M:$M,'RES TECH'!$A:$A)&amp;" "&amp;_xlfn.XLOOKUP($C821,'RES TECH'!$M:$M,'RES TECH'!$B:$B)&amp;" "&amp;_xlfn.XLOOKUP($C821,'RES TECH'!$M:$M,'RES TECH'!$C:$C)&amp;" "&amp;_xlfn.XLOOKUP($C821,'RES TECH'!$M:$M,'RES TECH'!$D:$D)&amp;" "&amp;_xlfn.XLOOKUP($C821,'RES TECH'!$M:$M,'RES TECH'!$E:$E)&amp;" "&amp;_xlfn.XLOOKUP($C821,'RES TECH'!$M:$M,'RES TECH'!$F:$F)&amp;" "&amp;_xlfn.XLOOKUP($C821,'RES TECH'!$M:$M,'RES TECH'!$G:$G)&amp;" "&amp;_xlfn.XLOOKUP($C821,'RES TECH'!$M:$M,'RES TECH'!$H:$H)</f>
        <v>Residential Apartment Upper-middle Income Old Space cooling Geothermal HP 4 Electricity</v>
      </c>
      <c r="E821" t="str">
        <f t="shared" si="12"/>
        <v>TJ</v>
      </c>
      <c r="F821" s="12" t="str">
        <f>IF(B821="*","*",_xlfn.XLOOKUP($C821,'RES TECH'!$M:$M,'RES TECH'!$R:$R))</f>
        <v>MW</v>
      </c>
    </row>
    <row r="822" spans="2:6" x14ac:dyDescent="0.25">
      <c r="B822" t="str">
        <f>IF('RES TECH'!N820=1,"PRE","*")</f>
        <v>PRE</v>
      </c>
      <c r="C822" t="str">
        <f>'RES TECH'!M820</f>
        <v>RESAPAUMOldSCRAC1ELC20</v>
      </c>
      <c r="D822" t="str">
        <f>_xlfn.XLOOKUP($C822,'RES TECH'!$M:$M,'RES TECH'!$A:$A)&amp;" "&amp;_xlfn.XLOOKUP($C822,'RES TECH'!$M:$M,'RES TECH'!$B:$B)&amp;" "&amp;_xlfn.XLOOKUP($C822,'RES TECH'!$M:$M,'RES TECH'!$C:$C)&amp;" "&amp;_xlfn.XLOOKUP($C822,'RES TECH'!$M:$M,'RES TECH'!$D:$D)&amp;" "&amp;_xlfn.XLOOKUP($C822,'RES TECH'!$M:$M,'RES TECH'!$E:$E)&amp;" "&amp;_xlfn.XLOOKUP($C822,'RES TECH'!$M:$M,'RES TECH'!$F:$F)&amp;" "&amp;_xlfn.XLOOKUP($C822,'RES TECH'!$M:$M,'RES TECH'!$G:$G)&amp;" "&amp;_xlfn.XLOOKUP($C822,'RES TECH'!$M:$M,'RES TECH'!$H:$H)</f>
        <v>Residential Apartment Upper-middle Income Old Space cooling Room AC 1 Electricity</v>
      </c>
      <c r="E822" t="str">
        <f t="shared" si="12"/>
        <v>TJ</v>
      </c>
      <c r="F822" s="12" t="str">
        <f>IF(B822="*","*",_xlfn.XLOOKUP($C822,'RES TECH'!$M:$M,'RES TECH'!$R:$R))</f>
        <v>MW</v>
      </c>
    </row>
    <row r="823" spans="2:6" x14ac:dyDescent="0.25">
      <c r="B823" t="str">
        <f>IF('RES TECH'!N821=1,"PRE","*")</f>
        <v>PRE</v>
      </c>
      <c r="C823" t="str">
        <f>'RES TECH'!M821</f>
        <v>RESAPAUMOldSCRAC2ELC20</v>
      </c>
      <c r="D823" t="str">
        <f>_xlfn.XLOOKUP($C823,'RES TECH'!$M:$M,'RES TECH'!$A:$A)&amp;" "&amp;_xlfn.XLOOKUP($C823,'RES TECH'!$M:$M,'RES TECH'!$B:$B)&amp;" "&amp;_xlfn.XLOOKUP($C823,'RES TECH'!$M:$M,'RES TECH'!$C:$C)&amp;" "&amp;_xlfn.XLOOKUP($C823,'RES TECH'!$M:$M,'RES TECH'!$D:$D)&amp;" "&amp;_xlfn.XLOOKUP($C823,'RES TECH'!$M:$M,'RES TECH'!$E:$E)&amp;" "&amp;_xlfn.XLOOKUP($C823,'RES TECH'!$M:$M,'RES TECH'!$F:$F)&amp;" "&amp;_xlfn.XLOOKUP($C823,'RES TECH'!$M:$M,'RES TECH'!$G:$G)&amp;" "&amp;_xlfn.XLOOKUP($C823,'RES TECH'!$M:$M,'RES TECH'!$H:$H)</f>
        <v>Residential Apartment Upper-middle Income Old Space cooling Room AC 2 Electricity</v>
      </c>
      <c r="E823" t="str">
        <f t="shared" si="12"/>
        <v>TJ</v>
      </c>
      <c r="F823" s="12" t="str">
        <f>IF(B823="*","*",_xlfn.XLOOKUP($C823,'RES TECH'!$M:$M,'RES TECH'!$R:$R))</f>
        <v>MW</v>
      </c>
    </row>
    <row r="824" spans="2:6" x14ac:dyDescent="0.25">
      <c r="B824" t="str">
        <f>IF('RES TECH'!N822=1,"PRE","*")</f>
        <v>PRE</v>
      </c>
      <c r="C824" t="str">
        <f>'RES TECH'!M822</f>
        <v>RESAPAUMOldSCRAC2ELC30</v>
      </c>
      <c r="D824" t="str">
        <f>_xlfn.XLOOKUP($C824,'RES TECH'!$M:$M,'RES TECH'!$A:$A)&amp;" "&amp;_xlfn.XLOOKUP($C824,'RES TECH'!$M:$M,'RES TECH'!$B:$B)&amp;" "&amp;_xlfn.XLOOKUP($C824,'RES TECH'!$M:$M,'RES TECH'!$C:$C)&amp;" "&amp;_xlfn.XLOOKUP($C824,'RES TECH'!$M:$M,'RES TECH'!$D:$D)&amp;" "&amp;_xlfn.XLOOKUP($C824,'RES TECH'!$M:$M,'RES TECH'!$E:$E)&amp;" "&amp;_xlfn.XLOOKUP($C824,'RES TECH'!$M:$M,'RES TECH'!$F:$F)&amp;" "&amp;_xlfn.XLOOKUP($C824,'RES TECH'!$M:$M,'RES TECH'!$G:$G)&amp;" "&amp;_xlfn.XLOOKUP($C824,'RES TECH'!$M:$M,'RES TECH'!$H:$H)</f>
        <v>Residential Apartment Upper-middle Income Old Space cooling Room AC 2 Electricity</v>
      </c>
      <c r="E824" t="str">
        <f t="shared" si="12"/>
        <v>TJ</v>
      </c>
      <c r="F824" s="12" t="str">
        <f>IF(B824="*","*",_xlfn.XLOOKUP($C824,'RES TECH'!$M:$M,'RES TECH'!$R:$R))</f>
        <v>MW</v>
      </c>
    </row>
    <row r="825" spans="2:6" x14ac:dyDescent="0.25">
      <c r="B825" t="str">
        <f>IF('RES TECH'!N823=1,"PRE","*")</f>
        <v>PRE</v>
      </c>
      <c r="C825" t="str">
        <f>'RES TECH'!M823</f>
        <v>RESAPAUMOldSCRAC2ELC40</v>
      </c>
      <c r="D825" t="str">
        <f>_xlfn.XLOOKUP($C825,'RES TECH'!$M:$M,'RES TECH'!$A:$A)&amp;" "&amp;_xlfn.XLOOKUP($C825,'RES TECH'!$M:$M,'RES TECH'!$B:$B)&amp;" "&amp;_xlfn.XLOOKUP($C825,'RES TECH'!$M:$M,'RES TECH'!$C:$C)&amp;" "&amp;_xlfn.XLOOKUP($C825,'RES TECH'!$M:$M,'RES TECH'!$D:$D)&amp;" "&amp;_xlfn.XLOOKUP($C825,'RES TECH'!$M:$M,'RES TECH'!$E:$E)&amp;" "&amp;_xlfn.XLOOKUP($C825,'RES TECH'!$M:$M,'RES TECH'!$F:$F)&amp;" "&amp;_xlfn.XLOOKUP($C825,'RES TECH'!$M:$M,'RES TECH'!$G:$G)&amp;" "&amp;_xlfn.XLOOKUP($C825,'RES TECH'!$M:$M,'RES TECH'!$H:$H)</f>
        <v>Residential Apartment Upper-middle Income Old Space cooling Room AC 2 Electricity</v>
      </c>
      <c r="E825" t="str">
        <f t="shared" si="12"/>
        <v>TJ</v>
      </c>
      <c r="F825" s="12" t="str">
        <f>IF(B825="*","*",_xlfn.XLOOKUP($C825,'RES TECH'!$M:$M,'RES TECH'!$R:$R))</f>
        <v>MW</v>
      </c>
    </row>
    <row r="826" spans="2:6" x14ac:dyDescent="0.25">
      <c r="B826" t="str">
        <f>IF('RES TECH'!N824=1,"PRE","*")</f>
        <v>PRE</v>
      </c>
      <c r="C826" t="str">
        <f>'RES TECH'!M824</f>
        <v>RESAPAUMOldSCRAC3ELC20</v>
      </c>
      <c r="D826" t="str">
        <f>_xlfn.XLOOKUP($C826,'RES TECH'!$M:$M,'RES TECH'!$A:$A)&amp;" "&amp;_xlfn.XLOOKUP($C826,'RES TECH'!$M:$M,'RES TECH'!$B:$B)&amp;" "&amp;_xlfn.XLOOKUP($C826,'RES TECH'!$M:$M,'RES TECH'!$C:$C)&amp;" "&amp;_xlfn.XLOOKUP($C826,'RES TECH'!$M:$M,'RES TECH'!$D:$D)&amp;" "&amp;_xlfn.XLOOKUP($C826,'RES TECH'!$M:$M,'RES TECH'!$E:$E)&amp;" "&amp;_xlfn.XLOOKUP($C826,'RES TECH'!$M:$M,'RES TECH'!$F:$F)&amp;" "&amp;_xlfn.XLOOKUP($C826,'RES TECH'!$M:$M,'RES TECH'!$G:$G)&amp;" "&amp;_xlfn.XLOOKUP($C826,'RES TECH'!$M:$M,'RES TECH'!$H:$H)</f>
        <v>Residential Apartment Upper-middle Income Old Space cooling Room AC 3 Electricity</v>
      </c>
      <c r="E826" t="str">
        <f t="shared" si="12"/>
        <v>TJ</v>
      </c>
      <c r="F826" s="12" t="str">
        <f>IF(B826="*","*",_xlfn.XLOOKUP($C826,'RES TECH'!$M:$M,'RES TECH'!$R:$R))</f>
        <v>MW</v>
      </c>
    </row>
    <row r="827" spans="2:6" x14ac:dyDescent="0.25">
      <c r="B827" t="str">
        <f>IF('RES TECH'!N825=1,"PRE","*")</f>
        <v>PRE</v>
      </c>
      <c r="C827" t="str">
        <f>'RES TECH'!M825</f>
        <v>RESAPAUMOldSCRAC4ELC20</v>
      </c>
      <c r="D827" t="str">
        <f>_xlfn.XLOOKUP($C827,'RES TECH'!$M:$M,'RES TECH'!$A:$A)&amp;" "&amp;_xlfn.XLOOKUP($C827,'RES TECH'!$M:$M,'RES TECH'!$B:$B)&amp;" "&amp;_xlfn.XLOOKUP($C827,'RES TECH'!$M:$M,'RES TECH'!$C:$C)&amp;" "&amp;_xlfn.XLOOKUP($C827,'RES TECH'!$M:$M,'RES TECH'!$D:$D)&amp;" "&amp;_xlfn.XLOOKUP($C827,'RES TECH'!$M:$M,'RES TECH'!$E:$E)&amp;" "&amp;_xlfn.XLOOKUP($C827,'RES TECH'!$M:$M,'RES TECH'!$F:$F)&amp;" "&amp;_xlfn.XLOOKUP($C827,'RES TECH'!$M:$M,'RES TECH'!$G:$G)&amp;" "&amp;_xlfn.XLOOKUP($C827,'RES TECH'!$M:$M,'RES TECH'!$H:$H)</f>
        <v>Residential Apartment Upper-middle Income Old Space cooling Room AC 4 Electricity</v>
      </c>
      <c r="E827" t="str">
        <f t="shared" si="12"/>
        <v>TJ</v>
      </c>
      <c r="F827" s="12" t="str">
        <f>IF(B827="*","*",_xlfn.XLOOKUP($C827,'RES TECH'!$M:$M,'RES TECH'!$R:$R))</f>
        <v>MW</v>
      </c>
    </row>
    <row r="828" spans="2:6" x14ac:dyDescent="0.25">
      <c r="B828" t="str">
        <f>IF('RES TECH'!N826=1,"PRE","*")</f>
        <v>PRE</v>
      </c>
      <c r="C828" t="str">
        <f>'RES TECH'!M826</f>
        <v>RESAPAUMOldSCRAC4ELC22</v>
      </c>
      <c r="D828" t="str">
        <f>_xlfn.XLOOKUP($C828,'RES TECH'!$M:$M,'RES TECH'!$A:$A)&amp;" "&amp;_xlfn.XLOOKUP($C828,'RES TECH'!$M:$M,'RES TECH'!$B:$B)&amp;" "&amp;_xlfn.XLOOKUP($C828,'RES TECH'!$M:$M,'RES TECH'!$C:$C)&amp;" "&amp;_xlfn.XLOOKUP($C828,'RES TECH'!$M:$M,'RES TECH'!$D:$D)&amp;" "&amp;_xlfn.XLOOKUP($C828,'RES TECH'!$M:$M,'RES TECH'!$E:$E)&amp;" "&amp;_xlfn.XLOOKUP($C828,'RES TECH'!$M:$M,'RES TECH'!$F:$F)&amp;" "&amp;_xlfn.XLOOKUP($C828,'RES TECH'!$M:$M,'RES TECH'!$G:$G)&amp;" "&amp;_xlfn.XLOOKUP($C828,'RES TECH'!$M:$M,'RES TECH'!$H:$H)</f>
        <v>Residential Apartment Upper-middle Income Old Space cooling Room AC 4 Electricity</v>
      </c>
      <c r="E828" t="str">
        <f t="shared" si="12"/>
        <v>TJ</v>
      </c>
      <c r="F828" s="12" t="str">
        <f>IF(B828="*","*",_xlfn.XLOOKUP($C828,'RES TECH'!$M:$M,'RES TECH'!$R:$R))</f>
        <v>MW</v>
      </c>
    </row>
    <row r="829" spans="2:6" x14ac:dyDescent="0.25">
      <c r="B829" t="str">
        <f>IF('RES TECH'!N827=1,"PRE","*")</f>
        <v>PRE</v>
      </c>
      <c r="C829" t="str">
        <f>'RES TECH'!M827</f>
        <v>RESAPAUMOldSCRAC4ELC30</v>
      </c>
      <c r="D829" t="str">
        <f>_xlfn.XLOOKUP($C829,'RES TECH'!$M:$M,'RES TECH'!$A:$A)&amp;" "&amp;_xlfn.XLOOKUP($C829,'RES TECH'!$M:$M,'RES TECH'!$B:$B)&amp;" "&amp;_xlfn.XLOOKUP($C829,'RES TECH'!$M:$M,'RES TECH'!$C:$C)&amp;" "&amp;_xlfn.XLOOKUP($C829,'RES TECH'!$M:$M,'RES TECH'!$D:$D)&amp;" "&amp;_xlfn.XLOOKUP($C829,'RES TECH'!$M:$M,'RES TECH'!$E:$E)&amp;" "&amp;_xlfn.XLOOKUP($C829,'RES TECH'!$M:$M,'RES TECH'!$F:$F)&amp;" "&amp;_xlfn.XLOOKUP($C829,'RES TECH'!$M:$M,'RES TECH'!$G:$G)&amp;" "&amp;_xlfn.XLOOKUP($C829,'RES TECH'!$M:$M,'RES TECH'!$H:$H)</f>
        <v>Residential Apartment Upper-middle Income Old Space cooling Room AC 4 Electricity</v>
      </c>
      <c r="E829" t="str">
        <f t="shared" si="12"/>
        <v>TJ</v>
      </c>
      <c r="F829" s="12" t="str">
        <f>IF(B829="*","*",_xlfn.XLOOKUP($C829,'RES TECH'!$M:$M,'RES TECH'!$R:$R))</f>
        <v>MW</v>
      </c>
    </row>
    <row r="830" spans="2:6" x14ac:dyDescent="0.25">
      <c r="B830" t="str">
        <f>IF('RES TECH'!N828=1,"PRE","*")</f>
        <v>PRE</v>
      </c>
      <c r="C830" t="str">
        <f>'RES TECH'!M828</f>
        <v>RESAPAUMOldSCRAC4ELC40</v>
      </c>
      <c r="D830" t="str">
        <f>_xlfn.XLOOKUP($C830,'RES TECH'!$M:$M,'RES TECH'!$A:$A)&amp;" "&amp;_xlfn.XLOOKUP($C830,'RES TECH'!$M:$M,'RES TECH'!$B:$B)&amp;" "&amp;_xlfn.XLOOKUP($C830,'RES TECH'!$M:$M,'RES TECH'!$C:$C)&amp;" "&amp;_xlfn.XLOOKUP($C830,'RES TECH'!$M:$M,'RES TECH'!$D:$D)&amp;" "&amp;_xlfn.XLOOKUP($C830,'RES TECH'!$M:$M,'RES TECH'!$E:$E)&amp;" "&amp;_xlfn.XLOOKUP($C830,'RES TECH'!$M:$M,'RES TECH'!$F:$F)&amp;" "&amp;_xlfn.XLOOKUP($C830,'RES TECH'!$M:$M,'RES TECH'!$G:$G)&amp;" "&amp;_xlfn.XLOOKUP($C830,'RES TECH'!$M:$M,'RES TECH'!$H:$H)</f>
        <v>Residential Apartment Upper-middle Income Old Space cooling Room AC 4 Electricity</v>
      </c>
      <c r="E830" t="str">
        <f t="shared" si="12"/>
        <v>TJ</v>
      </c>
      <c r="F830" s="12" t="str">
        <f>IF(B830="*","*",_xlfn.XLOOKUP($C830,'RES TECH'!$M:$M,'RES TECH'!$R:$R))</f>
        <v>MW</v>
      </c>
    </row>
    <row r="831" spans="2:6" x14ac:dyDescent="0.25">
      <c r="B831" t="str">
        <f>IF('RES TECH'!N829=1,"PRE","*")</f>
        <v>PRE</v>
      </c>
      <c r="C831" t="str">
        <f>'RES TECH'!M829</f>
        <v>RESAPAUMOldSCCAC1ELC20</v>
      </c>
      <c r="D831" t="str">
        <f>_xlfn.XLOOKUP($C831,'RES TECH'!$M:$M,'RES TECH'!$A:$A)&amp;" "&amp;_xlfn.XLOOKUP($C831,'RES TECH'!$M:$M,'RES TECH'!$B:$B)&amp;" "&amp;_xlfn.XLOOKUP($C831,'RES TECH'!$M:$M,'RES TECH'!$C:$C)&amp;" "&amp;_xlfn.XLOOKUP($C831,'RES TECH'!$M:$M,'RES TECH'!$D:$D)&amp;" "&amp;_xlfn.XLOOKUP($C831,'RES TECH'!$M:$M,'RES TECH'!$E:$E)&amp;" "&amp;_xlfn.XLOOKUP($C831,'RES TECH'!$M:$M,'RES TECH'!$F:$F)&amp;" "&amp;_xlfn.XLOOKUP($C831,'RES TECH'!$M:$M,'RES TECH'!$G:$G)&amp;" "&amp;_xlfn.XLOOKUP($C831,'RES TECH'!$M:$M,'RES TECH'!$H:$H)</f>
        <v>Residential Apartment Upper-middle Income Old Space cooling Central AC 1 Electricity</v>
      </c>
      <c r="E831" t="str">
        <f t="shared" si="12"/>
        <v>TJ</v>
      </c>
      <c r="F831" s="12" t="str">
        <f>IF(B831="*","*",_xlfn.XLOOKUP($C831,'RES TECH'!$M:$M,'RES TECH'!$R:$R))</f>
        <v>MW</v>
      </c>
    </row>
    <row r="832" spans="2:6" x14ac:dyDescent="0.25">
      <c r="B832" t="str">
        <f>IF('RES TECH'!N830=1,"PRE","*")</f>
        <v>PRE</v>
      </c>
      <c r="C832" t="str">
        <f>'RES TECH'!M830</f>
        <v>RESAPAUMOldSCCAC1ELC23</v>
      </c>
      <c r="D832" t="str">
        <f>_xlfn.XLOOKUP($C832,'RES TECH'!$M:$M,'RES TECH'!$A:$A)&amp;" "&amp;_xlfn.XLOOKUP($C832,'RES TECH'!$M:$M,'RES TECH'!$B:$B)&amp;" "&amp;_xlfn.XLOOKUP($C832,'RES TECH'!$M:$M,'RES TECH'!$C:$C)&amp;" "&amp;_xlfn.XLOOKUP($C832,'RES TECH'!$M:$M,'RES TECH'!$D:$D)&amp;" "&amp;_xlfn.XLOOKUP($C832,'RES TECH'!$M:$M,'RES TECH'!$E:$E)&amp;" "&amp;_xlfn.XLOOKUP($C832,'RES TECH'!$M:$M,'RES TECH'!$F:$F)&amp;" "&amp;_xlfn.XLOOKUP($C832,'RES TECH'!$M:$M,'RES TECH'!$G:$G)&amp;" "&amp;_xlfn.XLOOKUP($C832,'RES TECH'!$M:$M,'RES TECH'!$H:$H)</f>
        <v>Residential Apartment Upper-middle Income Old Space cooling Central AC 1 Electricity</v>
      </c>
      <c r="E832" t="str">
        <f t="shared" si="12"/>
        <v>TJ</v>
      </c>
      <c r="F832" s="12" t="str">
        <f>IF(B832="*","*",_xlfn.XLOOKUP($C832,'RES TECH'!$M:$M,'RES TECH'!$R:$R))</f>
        <v>MW</v>
      </c>
    </row>
    <row r="833" spans="2:6" x14ac:dyDescent="0.25">
      <c r="B833" t="str">
        <f>IF('RES TECH'!N831=1,"PRE","*")</f>
        <v>PRE</v>
      </c>
      <c r="C833" t="str">
        <f>'RES TECH'!M831</f>
        <v>RESAPAUMOldSCCAC2ELC20</v>
      </c>
      <c r="D833" t="str">
        <f>_xlfn.XLOOKUP($C833,'RES TECH'!$M:$M,'RES TECH'!$A:$A)&amp;" "&amp;_xlfn.XLOOKUP($C833,'RES TECH'!$M:$M,'RES TECH'!$B:$B)&amp;" "&amp;_xlfn.XLOOKUP($C833,'RES TECH'!$M:$M,'RES TECH'!$C:$C)&amp;" "&amp;_xlfn.XLOOKUP($C833,'RES TECH'!$M:$M,'RES TECH'!$D:$D)&amp;" "&amp;_xlfn.XLOOKUP($C833,'RES TECH'!$M:$M,'RES TECH'!$E:$E)&amp;" "&amp;_xlfn.XLOOKUP($C833,'RES TECH'!$M:$M,'RES TECH'!$F:$F)&amp;" "&amp;_xlfn.XLOOKUP($C833,'RES TECH'!$M:$M,'RES TECH'!$G:$G)&amp;" "&amp;_xlfn.XLOOKUP($C833,'RES TECH'!$M:$M,'RES TECH'!$H:$H)</f>
        <v>Residential Apartment Upper-middle Income Old Space cooling Central AC 2 Electricity</v>
      </c>
      <c r="E833" t="str">
        <f t="shared" si="12"/>
        <v>TJ</v>
      </c>
      <c r="F833" s="12" t="str">
        <f>IF(B833="*","*",_xlfn.XLOOKUP($C833,'RES TECH'!$M:$M,'RES TECH'!$R:$R))</f>
        <v>MW</v>
      </c>
    </row>
    <row r="834" spans="2:6" x14ac:dyDescent="0.25">
      <c r="B834" t="str">
        <f>IF('RES TECH'!N832=1,"PRE","*")</f>
        <v>PRE</v>
      </c>
      <c r="C834" t="str">
        <f>'RES TECH'!M832</f>
        <v>RESAPAUMOldSCCAC2ELC23</v>
      </c>
      <c r="D834" t="str">
        <f>_xlfn.XLOOKUP($C834,'RES TECH'!$M:$M,'RES TECH'!$A:$A)&amp;" "&amp;_xlfn.XLOOKUP($C834,'RES TECH'!$M:$M,'RES TECH'!$B:$B)&amp;" "&amp;_xlfn.XLOOKUP($C834,'RES TECH'!$M:$M,'RES TECH'!$C:$C)&amp;" "&amp;_xlfn.XLOOKUP($C834,'RES TECH'!$M:$M,'RES TECH'!$D:$D)&amp;" "&amp;_xlfn.XLOOKUP($C834,'RES TECH'!$M:$M,'RES TECH'!$E:$E)&amp;" "&amp;_xlfn.XLOOKUP($C834,'RES TECH'!$M:$M,'RES TECH'!$F:$F)&amp;" "&amp;_xlfn.XLOOKUP($C834,'RES TECH'!$M:$M,'RES TECH'!$G:$G)&amp;" "&amp;_xlfn.XLOOKUP($C834,'RES TECH'!$M:$M,'RES TECH'!$H:$H)</f>
        <v>Residential Apartment Upper-middle Income Old Space cooling Central AC 2 Electricity</v>
      </c>
      <c r="E834" t="str">
        <f t="shared" si="12"/>
        <v>TJ</v>
      </c>
      <c r="F834" s="12" t="str">
        <f>IF(B834="*","*",_xlfn.XLOOKUP($C834,'RES TECH'!$M:$M,'RES TECH'!$R:$R))</f>
        <v>MW</v>
      </c>
    </row>
    <row r="835" spans="2:6" x14ac:dyDescent="0.25">
      <c r="B835" t="str">
        <f>IF('RES TECH'!N833=1,"PRE","*")</f>
        <v>PRE</v>
      </c>
      <c r="C835" t="str">
        <f>'RES TECH'!M833</f>
        <v>RESAPAUMOldSCCAC3ELC20</v>
      </c>
      <c r="D835" t="str">
        <f>_xlfn.XLOOKUP($C835,'RES TECH'!$M:$M,'RES TECH'!$A:$A)&amp;" "&amp;_xlfn.XLOOKUP($C835,'RES TECH'!$M:$M,'RES TECH'!$B:$B)&amp;" "&amp;_xlfn.XLOOKUP($C835,'RES TECH'!$M:$M,'RES TECH'!$C:$C)&amp;" "&amp;_xlfn.XLOOKUP($C835,'RES TECH'!$M:$M,'RES TECH'!$D:$D)&amp;" "&amp;_xlfn.XLOOKUP($C835,'RES TECH'!$M:$M,'RES TECH'!$E:$E)&amp;" "&amp;_xlfn.XLOOKUP($C835,'RES TECH'!$M:$M,'RES TECH'!$F:$F)&amp;" "&amp;_xlfn.XLOOKUP($C835,'RES TECH'!$M:$M,'RES TECH'!$G:$G)&amp;" "&amp;_xlfn.XLOOKUP($C835,'RES TECH'!$M:$M,'RES TECH'!$H:$H)</f>
        <v>Residential Apartment Upper-middle Income Old Space cooling Central AC 3 Electricity</v>
      </c>
      <c r="E835" t="str">
        <f t="shared" si="12"/>
        <v>TJ</v>
      </c>
      <c r="F835" s="12" t="str">
        <f>IF(B835="*","*",_xlfn.XLOOKUP($C835,'RES TECH'!$M:$M,'RES TECH'!$R:$R))</f>
        <v>MW</v>
      </c>
    </row>
    <row r="836" spans="2:6" x14ac:dyDescent="0.25">
      <c r="B836" t="str">
        <f>IF('RES TECH'!N834=1,"PRE","*")</f>
        <v>PRE</v>
      </c>
      <c r="C836" t="str">
        <f>'RES TECH'!M834</f>
        <v>RESAPAUMOldSCCAC3ELC23</v>
      </c>
      <c r="D836" t="str">
        <f>_xlfn.XLOOKUP($C836,'RES TECH'!$M:$M,'RES TECH'!$A:$A)&amp;" "&amp;_xlfn.XLOOKUP($C836,'RES TECH'!$M:$M,'RES TECH'!$B:$B)&amp;" "&amp;_xlfn.XLOOKUP($C836,'RES TECH'!$M:$M,'RES TECH'!$C:$C)&amp;" "&amp;_xlfn.XLOOKUP($C836,'RES TECH'!$M:$M,'RES TECH'!$D:$D)&amp;" "&amp;_xlfn.XLOOKUP($C836,'RES TECH'!$M:$M,'RES TECH'!$E:$E)&amp;" "&amp;_xlfn.XLOOKUP($C836,'RES TECH'!$M:$M,'RES TECH'!$F:$F)&amp;" "&amp;_xlfn.XLOOKUP($C836,'RES TECH'!$M:$M,'RES TECH'!$G:$G)&amp;" "&amp;_xlfn.XLOOKUP($C836,'RES TECH'!$M:$M,'RES TECH'!$H:$H)</f>
        <v>Residential Apartment Upper-middle Income Old Space cooling Central AC 3 Electricity</v>
      </c>
      <c r="E836" t="str">
        <f t="shared" si="12"/>
        <v>TJ</v>
      </c>
      <c r="F836" s="12" t="str">
        <f>IF(B836="*","*",_xlfn.XLOOKUP($C836,'RES TECH'!$M:$M,'RES TECH'!$R:$R))</f>
        <v>MW</v>
      </c>
    </row>
    <row r="837" spans="2:6" x14ac:dyDescent="0.25">
      <c r="B837" t="str">
        <f>IF('RES TECH'!N835=1,"PRE","*")</f>
        <v>PRE</v>
      </c>
      <c r="C837" t="str">
        <f>'RES TECH'!M835</f>
        <v>RESAPAUMOldSCCAC4ELC20</v>
      </c>
      <c r="D837" t="str">
        <f>_xlfn.XLOOKUP($C837,'RES TECH'!$M:$M,'RES TECH'!$A:$A)&amp;" "&amp;_xlfn.XLOOKUP($C837,'RES TECH'!$M:$M,'RES TECH'!$B:$B)&amp;" "&amp;_xlfn.XLOOKUP($C837,'RES TECH'!$M:$M,'RES TECH'!$C:$C)&amp;" "&amp;_xlfn.XLOOKUP($C837,'RES TECH'!$M:$M,'RES TECH'!$D:$D)&amp;" "&amp;_xlfn.XLOOKUP($C837,'RES TECH'!$M:$M,'RES TECH'!$E:$E)&amp;" "&amp;_xlfn.XLOOKUP($C837,'RES TECH'!$M:$M,'RES TECH'!$F:$F)&amp;" "&amp;_xlfn.XLOOKUP($C837,'RES TECH'!$M:$M,'RES TECH'!$G:$G)&amp;" "&amp;_xlfn.XLOOKUP($C837,'RES TECH'!$M:$M,'RES TECH'!$H:$H)</f>
        <v>Residential Apartment Upper-middle Income Old Space cooling Central AC 4 Electricity</v>
      </c>
      <c r="E837" t="str">
        <f t="shared" ref="E837:E900" si="13">IF(F837="*","*",IF(F837="Mlma","Mlm","TJ"))</f>
        <v>TJ</v>
      </c>
      <c r="F837" s="12" t="str">
        <f>IF(B837="*","*",_xlfn.XLOOKUP($C837,'RES TECH'!$M:$M,'RES TECH'!$R:$R))</f>
        <v>MW</v>
      </c>
    </row>
    <row r="838" spans="2:6" x14ac:dyDescent="0.25">
      <c r="B838" t="str">
        <f>IF('RES TECH'!N836=1,"PRE","*")</f>
        <v>PRE</v>
      </c>
      <c r="C838" t="str">
        <f>'RES TECH'!M836</f>
        <v>RESAPAUMOldSCCAC4ELC22</v>
      </c>
      <c r="D838" t="str">
        <f>_xlfn.XLOOKUP($C838,'RES TECH'!$M:$M,'RES TECH'!$A:$A)&amp;" "&amp;_xlfn.XLOOKUP($C838,'RES TECH'!$M:$M,'RES TECH'!$B:$B)&amp;" "&amp;_xlfn.XLOOKUP($C838,'RES TECH'!$M:$M,'RES TECH'!$C:$C)&amp;" "&amp;_xlfn.XLOOKUP($C838,'RES TECH'!$M:$M,'RES TECH'!$D:$D)&amp;" "&amp;_xlfn.XLOOKUP($C838,'RES TECH'!$M:$M,'RES TECH'!$E:$E)&amp;" "&amp;_xlfn.XLOOKUP($C838,'RES TECH'!$M:$M,'RES TECH'!$F:$F)&amp;" "&amp;_xlfn.XLOOKUP($C838,'RES TECH'!$M:$M,'RES TECH'!$G:$G)&amp;" "&amp;_xlfn.XLOOKUP($C838,'RES TECH'!$M:$M,'RES TECH'!$H:$H)</f>
        <v>Residential Apartment Upper-middle Income Old Space cooling Central AC 4 Electricity</v>
      </c>
      <c r="E838" t="str">
        <f t="shared" si="13"/>
        <v>TJ</v>
      </c>
      <c r="F838" s="12" t="str">
        <f>IF(B838="*","*",_xlfn.XLOOKUP($C838,'RES TECH'!$M:$M,'RES TECH'!$R:$R))</f>
        <v>MW</v>
      </c>
    </row>
    <row r="839" spans="2:6" x14ac:dyDescent="0.25">
      <c r="B839" t="str">
        <f>IF('RES TECH'!N837=1,"PRE","*")</f>
        <v>PRE</v>
      </c>
      <c r="C839" t="str">
        <f>'RES TECH'!M837</f>
        <v>RESAPAUMOldRETF1ELC20</v>
      </c>
      <c r="D839" t="str">
        <f>_xlfn.XLOOKUP($C839,'RES TECH'!$M:$M,'RES TECH'!$A:$A)&amp;" "&amp;_xlfn.XLOOKUP($C839,'RES TECH'!$M:$M,'RES TECH'!$B:$B)&amp;" "&amp;_xlfn.XLOOKUP($C839,'RES TECH'!$M:$M,'RES TECH'!$C:$C)&amp;" "&amp;_xlfn.XLOOKUP($C839,'RES TECH'!$M:$M,'RES TECH'!$D:$D)&amp;" "&amp;_xlfn.XLOOKUP($C839,'RES TECH'!$M:$M,'RES TECH'!$E:$E)&amp;" "&amp;_xlfn.XLOOKUP($C839,'RES TECH'!$M:$M,'RES TECH'!$F:$F)&amp;" "&amp;_xlfn.XLOOKUP($C839,'RES TECH'!$M:$M,'RES TECH'!$G:$G)&amp;" "&amp;_xlfn.XLOOKUP($C839,'RES TECH'!$M:$M,'RES TECH'!$H:$H)</f>
        <v>Residential Apartment Upper-middle Income Old Refrigeration  TF1 Electricity</v>
      </c>
      <c r="E839" t="str">
        <f t="shared" si="13"/>
        <v>TJ</v>
      </c>
      <c r="F839" s="12" t="str">
        <f>IF(B839="*","*",_xlfn.XLOOKUP($C839,'RES TECH'!$M:$M,'RES TECH'!$R:$R))</f>
        <v>TJa</v>
      </c>
    </row>
    <row r="840" spans="2:6" x14ac:dyDescent="0.25">
      <c r="B840" t="str">
        <f>IF('RES TECH'!N838=1,"PRE","*")</f>
        <v>PRE</v>
      </c>
      <c r="C840" t="str">
        <f>'RES TECH'!M838</f>
        <v>RESAPAUMOldRETF2ELC20</v>
      </c>
      <c r="D840" t="str">
        <f>_xlfn.XLOOKUP($C840,'RES TECH'!$M:$M,'RES TECH'!$A:$A)&amp;" "&amp;_xlfn.XLOOKUP($C840,'RES TECH'!$M:$M,'RES TECH'!$B:$B)&amp;" "&amp;_xlfn.XLOOKUP($C840,'RES TECH'!$M:$M,'RES TECH'!$C:$C)&amp;" "&amp;_xlfn.XLOOKUP($C840,'RES TECH'!$M:$M,'RES TECH'!$D:$D)&amp;" "&amp;_xlfn.XLOOKUP($C840,'RES TECH'!$M:$M,'RES TECH'!$E:$E)&amp;" "&amp;_xlfn.XLOOKUP($C840,'RES TECH'!$M:$M,'RES TECH'!$F:$F)&amp;" "&amp;_xlfn.XLOOKUP($C840,'RES TECH'!$M:$M,'RES TECH'!$G:$G)&amp;" "&amp;_xlfn.XLOOKUP($C840,'RES TECH'!$M:$M,'RES TECH'!$H:$H)</f>
        <v>Residential Apartment Upper-middle Income Old Refrigeration  TF2 Electricity</v>
      </c>
      <c r="E840" t="str">
        <f t="shared" si="13"/>
        <v>TJ</v>
      </c>
      <c r="F840" s="12" t="str">
        <f>IF(B840="*","*",_xlfn.XLOOKUP($C840,'RES TECH'!$M:$M,'RES TECH'!$R:$R))</f>
        <v>TJa</v>
      </c>
    </row>
    <row r="841" spans="2:6" x14ac:dyDescent="0.25">
      <c r="B841" t="str">
        <f>IF('RES TECH'!N839=1,"PRE","*")</f>
        <v>PRE</v>
      </c>
      <c r="C841" t="str">
        <f>'RES TECH'!M839</f>
        <v>RESAPAUMOldRETF3ELC20</v>
      </c>
      <c r="D841" t="str">
        <f>_xlfn.XLOOKUP($C841,'RES TECH'!$M:$M,'RES TECH'!$A:$A)&amp;" "&amp;_xlfn.XLOOKUP($C841,'RES TECH'!$M:$M,'RES TECH'!$B:$B)&amp;" "&amp;_xlfn.XLOOKUP($C841,'RES TECH'!$M:$M,'RES TECH'!$C:$C)&amp;" "&amp;_xlfn.XLOOKUP($C841,'RES TECH'!$M:$M,'RES TECH'!$D:$D)&amp;" "&amp;_xlfn.XLOOKUP($C841,'RES TECH'!$M:$M,'RES TECH'!$E:$E)&amp;" "&amp;_xlfn.XLOOKUP($C841,'RES TECH'!$M:$M,'RES TECH'!$F:$F)&amp;" "&amp;_xlfn.XLOOKUP($C841,'RES TECH'!$M:$M,'RES TECH'!$G:$G)&amp;" "&amp;_xlfn.XLOOKUP($C841,'RES TECH'!$M:$M,'RES TECH'!$H:$H)</f>
        <v>Residential Apartment Upper-middle Income Old Refrigeration  TF3 Electricity</v>
      </c>
      <c r="E841" t="str">
        <f t="shared" si="13"/>
        <v>TJ</v>
      </c>
      <c r="F841" s="12" t="str">
        <f>IF(B841="*","*",_xlfn.XLOOKUP($C841,'RES TECH'!$M:$M,'RES TECH'!$R:$R))</f>
        <v>TJa</v>
      </c>
    </row>
    <row r="842" spans="2:6" x14ac:dyDescent="0.25">
      <c r="B842" t="str">
        <f>IF('RES TECH'!N840=1,"PRE","*")</f>
        <v>PRE</v>
      </c>
      <c r="C842" t="str">
        <f>'RES TECH'!M840</f>
        <v>RESAPAUMOldRETF4ELC20</v>
      </c>
      <c r="D842" t="str">
        <f>_xlfn.XLOOKUP($C842,'RES TECH'!$M:$M,'RES TECH'!$A:$A)&amp;" "&amp;_xlfn.XLOOKUP($C842,'RES TECH'!$M:$M,'RES TECH'!$B:$B)&amp;" "&amp;_xlfn.XLOOKUP($C842,'RES TECH'!$M:$M,'RES TECH'!$C:$C)&amp;" "&amp;_xlfn.XLOOKUP($C842,'RES TECH'!$M:$M,'RES TECH'!$D:$D)&amp;" "&amp;_xlfn.XLOOKUP($C842,'RES TECH'!$M:$M,'RES TECH'!$E:$E)&amp;" "&amp;_xlfn.XLOOKUP($C842,'RES TECH'!$M:$M,'RES TECH'!$F:$F)&amp;" "&amp;_xlfn.XLOOKUP($C842,'RES TECH'!$M:$M,'RES TECH'!$G:$G)&amp;" "&amp;_xlfn.XLOOKUP($C842,'RES TECH'!$M:$M,'RES TECH'!$H:$H)</f>
        <v>Residential Apartment Upper-middle Income Old Refrigeration  TF4 Electricity</v>
      </c>
      <c r="E842" t="str">
        <f t="shared" si="13"/>
        <v>TJ</v>
      </c>
      <c r="F842" s="12" t="str">
        <f>IF(B842="*","*",_xlfn.XLOOKUP($C842,'RES TECH'!$M:$M,'RES TECH'!$R:$R))</f>
        <v>TJa</v>
      </c>
    </row>
    <row r="843" spans="2:6" x14ac:dyDescent="0.25">
      <c r="B843" t="str">
        <f>IF('RES TECH'!N841=1,"PRE","*")</f>
        <v>PRE</v>
      </c>
      <c r="C843" t="str">
        <f>'RES TECH'!M841</f>
        <v>RESAPAUMOldRESF1ELC20</v>
      </c>
      <c r="D843" t="str">
        <f>_xlfn.XLOOKUP($C843,'RES TECH'!$M:$M,'RES TECH'!$A:$A)&amp;" "&amp;_xlfn.XLOOKUP($C843,'RES TECH'!$M:$M,'RES TECH'!$B:$B)&amp;" "&amp;_xlfn.XLOOKUP($C843,'RES TECH'!$M:$M,'RES TECH'!$C:$C)&amp;" "&amp;_xlfn.XLOOKUP($C843,'RES TECH'!$M:$M,'RES TECH'!$D:$D)&amp;" "&amp;_xlfn.XLOOKUP($C843,'RES TECH'!$M:$M,'RES TECH'!$E:$E)&amp;" "&amp;_xlfn.XLOOKUP($C843,'RES TECH'!$M:$M,'RES TECH'!$F:$F)&amp;" "&amp;_xlfn.XLOOKUP($C843,'RES TECH'!$M:$M,'RES TECH'!$G:$G)&amp;" "&amp;_xlfn.XLOOKUP($C843,'RES TECH'!$M:$M,'RES TECH'!$H:$H)</f>
        <v>Residential Apartment Upper-middle Income Old Refrigeration  SF1 Electricity</v>
      </c>
      <c r="E843" t="str">
        <f t="shared" si="13"/>
        <v>TJ</v>
      </c>
      <c r="F843" s="12" t="str">
        <f>IF(B843="*","*",_xlfn.XLOOKUP($C843,'RES TECH'!$M:$M,'RES TECH'!$R:$R))</f>
        <v>TJa</v>
      </c>
    </row>
    <row r="844" spans="2:6" x14ac:dyDescent="0.25">
      <c r="B844" t="str">
        <f>IF('RES TECH'!N842=1,"PRE","*")</f>
        <v>PRE</v>
      </c>
      <c r="C844" t="str">
        <f>'RES TECH'!M842</f>
        <v>RESAPAUMOldRESF2ELC20</v>
      </c>
      <c r="D844" t="str">
        <f>_xlfn.XLOOKUP($C844,'RES TECH'!$M:$M,'RES TECH'!$A:$A)&amp;" "&amp;_xlfn.XLOOKUP($C844,'RES TECH'!$M:$M,'RES TECH'!$B:$B)&amp;" "&amp;_xlfn.XLOOKUP($C844,'RES TECH'!$M:$M,'RES TECH'!$C:$C)&amp;" "&amp;_xlfn.XLOOKUP($C844,'RES TECH'!$M:$M,'RES TECH'!$D:$D)&amp;" "&amp;_xlfn.XLOOKUP($C844,'RES TECH'!$M:$M,'RES TECH'!$E:$E)&amp;" "&amp;_xlfn.XLOOKUP($C844,'RES TECH'!$M:$M,'RES TECH'!$F:$F)&amp;" "&amp;_xlfn.XLOOKUP($C844,'RES TECH'!$M:$M,'RES TECH'!$G:$G)&amp;" "&amp;_xlfn.XLOOKUP($C844,'RES TECH'!$M:$M,'RES TECH'!$H:$H)</f>
        <v>Residential Apartment Upper-middle Income Old Refrigeration  SF2 Electricity</v>
      </c>
      <c r="E844" t="str">
        <f t="shared" si="13"/>
        <v>TJ</v>
      </c>
      <c r="F844" s="12" t="str">
        <f>IF(B844="*","*",_xlfn.XLOOKUP($C844,'RES TECH'!$M:$M,'RES TECH'!$R:$R))</f>
        <v>TJa</v>
      </c>
    </row>
    <row r="845" spans="2:6" x14ac:dyDescent="0.25">
      <c r="B845" t="str">
        <f>IF('RES TECH'!N843=1,"PRE","*")</f>
        <v>PRE</v>
      </c>
      <c r="C845" t="str">
        <f>'RES TECH'!M843</f>
        <v>RESAPAUMOldRESF3ELC20</v>
      </c>
      <c r="D845" t="str">
        <f>_xlfn.XLOOKUP($C845,'RES TECH'!$M:$M,'RES TECH'!$A:$A)&amp;" "&amp;_xlfn.XLOOKUP($C845,'RES TECH'!$M:$M,'RES TECH'!$B:$B)&amp;" "&amp;_xlfn.XLOOKUP($C845,'RES TECH'!$M:$M,'RES TECH'!$C:$C)&amp;" "&amp;_xlfn.XLOOKUP($C845,'RES TECH'!$M:$M,'RES TECH'!$D:$D)&amp;" "&amp;_xlfn.XLOOKUP($C845,'RES TECH'!$M:$M,'RES TECH'!$E:$E)&amp;" "&amp;_xlfn.XLOOKUP($C845,'RES TECH'!$M:$M,'RES TECH'!$F:$F)&amp;" "&amp;_xlfn.XLOOKUP($C845,'RES TECH'!$M:$M,'RES TECH'!$G:$G)&amp;" "&amp;_xlfn.XLOOKUP($C845,'RES TECH'!$M:$M,'RES TECH'!$H:$H)</f>
        <v>Residential Apartment Upper-middle Income Old Refrigeration  SF3 Electricity</v>
      </c>
      <c r="E845" t="str">
        <f t="shared" si="13"/>
        <v>TJ</v>
      </c>
      <c r="F845" s="12" t="str">
        <f>IF(B845="*","*",_xlfn.XLOOKUP($C845,'RES TECH'!$M:$M,'RES TECH'!$R:$R))</f>
        <v>TJa</v>
      </c>
    </row>
    <row r="846" spans="2:6" x14ac:dyDescent="0.25">
      <c r="B846" t="str">
        <f>IF('RES TECH'!N844=1,"PRE","*")</f>
        <v>PRE</v>
      </c>
      <c r="C846" t="str">
        <f>'RES TECH'!M844</f>
        <v>RESAPAUMOldRESF4ELC20</v>
      </c>
      <c r="D846" t="str">
        <f>_xlfn.XLOOKUP($C846,'RES TECH'!$M:$M,'RES TECH'!$A:$A)&amp;" "&amp;_xlfn.XLOOKUP($C846,'RES TECH'!$M:$M,'RES TECH'!$B:$B)&amp;" "&amp;_xlfn.XLOOKUP($C846,'RES TECH'!$M:$M,'RES TECH'!$C:$C)&amp;" "&amp;_xlfn.XLOOKUP($C846,'RES TECH'!$M:$M,'RES TECH'!$D:$D)&amp;" "&amp;_xlfn.XLOOKUP($C846,'RES TECH'!$M:$M,'RES TECH'!$E:$E)&amp;" "&amp;_xlfn.XLOOKUP($C846,'RES TECH'!$M:$M,'RES TECH'!$F:$F)&amp;" "&amp;_xlfn.XLOOKUP($C846,'RES TECH'!$M:$M,'RES TECH'!$G:$G)&amp;" "&amp;_xlfn.XLOOKUP($C846,'RES TECH'!$M:$M,'RES TECH'!$H:$H)</f>
        <v>Residential Apartment Upper-middle Income Old Refrigeration  SF4 Electricity</v>
      </c>
      <c r="E846" t="str">
        <f t="shared" si="13"/>
        <v>TJ</v>
      </c>
      <c r="F846" s="12" t="str">
        <f>IF(B846="*","*",_xlfn.XLOOKUP($C846,'RES TECH'!$M:$M,'RES TECH'!$R:$R))</f>
        <v>TJa</v>
      </c>
    </row>
    <row r="847" spans="2:6" x14ac:dyDescent="0.25">
      <c r="B847" t="str">
        <f>IF('RES TECH'!N845=1,"PRE","*")</f>
        <v>PRE</v>
      </c>
      <c r="C847" t="str">
        <f>'RES TECH'!M845</f>
        <v>RESAPAUMOldREBF1ELC20</v>
      </c>
      <c r="D847" t="str">
        <f>_xlfn.XLOOKUP($C847,'RES TECH'!$M:$M,'RES TECH'!$A:$A)&amp;" "&amp;_xlfn.XLOOKUP($C847,'RES TECH'!$M:$M,'RES TECH'!$B:$B)&amp;" "&amp;_xlfn.XLOOKUP($C847,'RES TECH'!$M:$M,'RES TECH'!$C:$C)&amp;" "&amp;_xlfn.XLOOKUP($C847,'RES TECH'!$M:$M,'RES TECH'!$D:$D)&amp;" "&amp;_xlfn.XLOOKUP($C847,'RES TECH'!$M:$M,'RES TECH'!$E:$E)&amp;" "&amp;_xlfn.XLOOKUP($C847,'RES TECH'!$M:$M,'RES TECH'!$F:$F)&amp;" "&amp;_xlfn.XLOOKUP($C847,'RES TECH'!$M:$M,'RES TECH'!$G:$G)&amp;" "&amp;_xlfn.XLOOKUP($C847,'RES TECH'!$M:$M,'RES TECH'!$H:$H)</f>
        <v>Residential Apartment Upper-middle Income Old Refrigeration  BF1 Electricity</v>
      </c>
      <c r="E847" t="str">
        <f t="shared" si="13"/>
        <v>TJ</v>
      </c>
      <c r="F847" s="12" t="str">
        <f>IF(B847="*","*",_xlfn.XLOOKUP($C847,'RES TECH'!$M:$M,'RES TECH'!$R:$R))</f>
        <v>TJa</v>
      </c>
    </row>
    <row r="848" spans="2:6" x14ac:dyDescent="0.25">
      <c r="B848" t="str">
        <f>IF('RES TECH'!N846=1,"PRE","*")</f>
        <v>PRE</v>
      </c>
      <c r="C848" t="str">
        <f>'RES TECH'!M846</f>
        <v>RESAPAUMOldREBF2ELC20</v>
      </c>
      <c r="D848" t="str">
        <f>_xlfn.XLOOKUP($C848,'RES TECH'!$M:$M,'RES TECH'!$A:$A)&amp;" "&amp;_xlfn.XLOOKUP($C848,'RES TECH'!$M:$M,'RES TECH'!$B:$B)&amp;" "&amp;_xlfn.XLOOKUP($C848,'RES TECH'!$M:$M,'RES TECH'!$C:$C)&amp;" "&amp;_xlfn.XLOOKUP($C848,'RES TECH'!$M:$M,'RES TECH'!$D:$D)&amp;" "&amp;_xlfn.XLOOKUP($C848,'RES TECH'!$M:$M,'RES TECH'!$E:$E)&amp;" "&amp;_xlfn.XLOOKUP($C848,'RES TECH'!$M:$M,'RES TECH'!$F:$F)&amp;" "&amp;_xlfn.XLOOKUP($C848,'RES TECH'!$M:$M,'RES TECH'!$G:$G)&amp;" "&amp;_xlfn.XLOOKUP($C848,'RES TECH'!$M:$M,'RES TECH'!$H:$H)</f>
        <v>Residential Apartment Upper-middle Income Old Refrigeration  BF2 Electricity</v>
      </c>
      <c r="E848" t="str">
        <f t="shared" si="13"/>
        <v>TJ</v>
      </c>
      <c r="F848" s="12" t="str">
        <f>IF(B848="*","*",_xlfn.XLOOKUP($C848,'RES TECH'!$M:$M,'RES TECH'!$R:$R))</f>
        <v>TJa</v>
      </c>
    </row>
    <row r="849" spans="2:6" x14ac:dyDescent="0.25">
      <c r="B849" t="str">
        <f>IF('RES TECH'!N847=1,"PRE","*")</f>
        <v>PRE</v>
      </c>
      <c r="C849" t="str">
        <f>'RES TECH'!M847</f>
        <v>RESAPAUMOldREBF3ELC20</v>
      </c>
      <c r="D849" t="str">
        <f>_xlfn.XLOOKUP($C849,'RES TECH'!$M:$M,'RES TECH'!$A:$A)&amp;" "&amp;_xlfn.XLOOKUP($C849,'RES TECH'!$M:$M,'RES TECH'!$B:$B)&amp;" "&amp;_xlfn.XLOOKUP($C849,'RES TECH'!$M:$M,'RES TECH'!$C:$C)&amp;" "&amp;_xlfn.XLOOKUP($C849,'RES TECH'!$M:$M,'RES TECH'!$D:$D)&amp;" "&amp;_xlfn.XLOOKUP($C849,'RES TECH'!$M:$M,'RES TECH'!$E:$E)&amp;" "&amp;_xlfn.XLOOKUP($C849,'RES TECH'!$M:$M,'RES TECH'!$F:$F)&amp;" "&amp;_xlfn.XLOOKUP($C849,'RES TECH'!$M:$M,'RES TECH'!$G:$G)&amp;" "&amp;_xlfn.XLOOKUP($C849,'RES TECH'!$M:$M,'RES TECH'!$H:$H)</f>
        <v>Residential Apartment Upper-middle Income Old Refrigeration  BF3 Electricity</v>
      </c>
      <c r="E849" t="str">
        <f t="shared" si="13"/>
        <v>TJ</v>
      </c>
      <c r="F849" s="12" t="str">
        <f>IF(B849="*","*",_xlfn.XLOOKUP($C849,'RES TECH'!$M:$M,'RES TECH'!$R:$R))</f>
        <v>TJa</v>
      </c>
    </row>
    <row r="850" spans="2:6" x14ac:dyDescent="0.25">
      <c r="B850" t="str">
        <f>IF('RES TECH'!N848=1,"PRE","*")</f>
        <v>PRE</v>
      </c>
      <c r="C850" t="str">
        <f>'RES TECH'!M848</f>
        <v>RESAPAUMOldREBF4ELC20</v>
      </c>
      <c r="D850" t="str">
        <f>_xlfn.XLOOKUP($C850,'RES TECH'!$M:$M,'RES TECH'!$A:$A)&amp;" "&amp;_xlfn.XLOOKUP($C850,'RES TECH'!$M:$M,'RES TECH'!$B:$B)&amp;" "&amp;_xlfn.XLOOKUP($C850,'RES TECH'!$M:$M,'RES TECH'!$C:$C)&amp;" "&amp;_xlfn.XLOOKUP($C850,'RES TECH'!$M:$M,'RES TECH'!$D:$D)&amp;" "&amp;_xlfn.XLOOKUP($C850,'RES TECH'!$M:$M,'RES TECH'!$E:$E)&amp;" "&amp;_xlfn.XLOOKUP($C850,'RES TECH'!$M:$M,'RES TECH'!$F:$F)&amp;" "&amp;_xlfn.XLOOKUP($C850,'RES TECH'!$M:$M,'RES TECH'!$G:$G)&amp;" "&amp;_xlfn.XLOOKUP($C850,'RES TECH'!$M:$M,'RES TECH'!$H:$H)</f>
        <v>Residential Apartment Upper-middle Income Old Refrigeration  BF4 Electricity</v>
      </c>
      <c r="E850" t="str">
        <f t="shared" si="13"/>
        <v>TJ</v>
      </c>
      <c r="F850" s="12" t="str">
        <f>IF(B850="*","*",_xlfn.XLOOKUP($C850,'RES TECH'!$M:$M,'RES TECH'!$R:$R))</f>
        <v>TJa</v>
      </c>
    </row>
    <row r="851" spans="2:6" x14ac:dyDescent="0.25">
      <c r="B851" t="str">
        <f>IF('RES TECH'!N849=1,"PRE","*")</f>
        <v>PRE</v>
      </c>
      <c r="C851" t="str">
        <f>'RES TECH'!M849</f>
        <v>RESAPAUMOldFRC1ELC20</v>
      </c>
      <c r="D851" t="str">
        <f>_xlfn.XLOOKUP($C851,'RES TECH'!$M:$M,'RES TECH'!$A:$A)&amp;" "&amp;_xlfn.XLOOKUP($C851,'RES TECH'!$M:$M,'RES TECH'!$B:$B)&amp;" "&amp;_xlfn.XLOOKUP($C851,'RES TECH'!$M:$M,'RES TECH'!$C:$C)&amp;" "&amp;_xlfn.XLOOKUP($C851,'RES TECH'!$M:$M,'RES TECH'!$D:$D)&amp;" "&amp;_xlfn.XLOOKUP($C851,'RES TECH'!$M:$M,'RES TECH'!$E:$E)&amp;" "&amp;_xlfn.XLOOKUP($C851,'RES TECH'!$M:$M,'RES TECH'!$F:$F)&amp;" "&amp;_xlfn.XLOOKUP($C851,'RES TECH'!$M:$M,'RES TECH'!$G:$G)&amp;" "&amp;_xlfn.XLOOKUP($C851,'RES TECH'!$M:$M,'RES TECH'!$H:$H)</f>
        <v>Residential Apartment Upper-middle Income Old Freezing  C1 Electricity</v>
      </c>
      <c r="E851" t="str">
        <f t="shared" si="13"/>
        <v>TJ</v>
      </c>
      <c r="F851" s="12" t="str">
        <f>IF(B851="*","*",_xlfn.XLOOKUP($C851,'RES TECH'!$M:$M,'RES TECH'!$R:$R))</f>
        <v>TJa</v>
      </c>
    </row>
    <row r="852" spans="2:6" x14ac:dyDescent="0.25">
      <c r="B852" t="str">
        <f>IF('RES TECH'!N850=1,"PRE","*")</f>
        <v>PRE</v>
      </c>
      <c r="C852" t="str">
        <f>'RES TECH'!M850</f>
        <v>RESAPAUMOldFRC2ELC20</v>
      </c>
      <c r="D852" t="str">
        <f>_xlfn.XLOOKUP($C852,'RES TECH'!$M:$M,'RES TECH'!$A:$A)&amp;" "&amp;_xlfn.XLOOKUP($C852,'RES TECH'!$M:$M,'RES TECH'!$B:$B)&amp;" "&amp;_xlfn.XLOOKUP($C852,'RES TECH'!$M:$M,'RES TECH'!$C:$C)&amp;" "&amp;_xlfn.XLOOKUP($C852,'RES TECH'!$M:$M,'RES TECH'!$D:$D)&amp;" "&amp;_xlfn.XLOOKUP($C852,'RES TECH'!$M:$M,'RES TECH'!$E:$E)&amp;" "&amp;_xlfn.XLOOKUP($C852,'RES TECH'!$M:$M,'RES TECH'!$F:$F)&amp;" "&amp;_xlfn.XLOOKUP($C852,'RES TECH'!$M:$M,'RES TECH'!$G:$G)&amp;" "&amp;_xlfn.XLOOKUP($C852,'RES TECH'!$M:$M,'RES TECH'!$H:$H)</f>
        <v>Residential Apartment Upper-middle Income Old Freezing  C2 Electricity</v>
      </c>
      <c r="E852" t="str">
        <f t="shared" si="13"/>
        <v>TJ</v>
      </c>
      <c r="F852" s="12" t="str">
        <f>IF(B852="*","*",_xlfn.XLOOKUP($C852,'RES TECH'!$M:$M,'RES TECH'!$R:$R))</f>
        <v>TJa</v>
      </c>
    </row>
    <row r="853" spans="2:6" x14ac:dyDescent="0.25">
      <c r="B853" t="str">
        <f>IF('RES TECH'!N851=1,"PRE","*")</f>
        <v>PRE</v>
      </c>
      <c r="C853" t="str">
        <f>'RES TECH'!M851</f>
        <v>RESAPAUMOldFRC3ELC20</v>
      </c>
      <c r="D853" t="str">
        <f>_xlfn.XLOOKUP($C853,'RES TECH'!$M:$M,'RES TECH'!$A:$A)&amp;" "&amp;_xlfn.XLOOKUP($C853,'RES TECH'!$M:$M,'RES TECH'!$B:$B)&amp;" "&amp;_xlfn.XLOOKUP($C853,'RES TECH'!$M:$M,'RES TECH'!$C:$C)&amp;" "&amp;_xlfn.XLOOKUP($C853,'RES TECH'!$M:$M,'RES TECH'!$D:$D)&amp;" "&amp;_xlfn.XLOOKUP($C853,'RES TECH'!$M:$M,'RES TECH'!$E:$E)&amp;" "&amp;_xlfn.XLOOKUP($C853,'RES TECH'!$M:$M,'RES TECH'!$F:$F)&amp;" "&amp;_xlfn.XLOOKUP($C853,'RES TECH'!$M:$M,'RES TECH'!$G:$G)&amp;" "&amp;_xlfn.XLOOKUP($C853,'RES TECH'!$M:$M,'RES TECH'!$H:$H)</f>
        <v>Residential Apartment Upper-middle Income Old Freezing  C3 Electricity</v>
      </c>
      <c r="E853" t="str">
        <f t="shared" si="13"/>
        <v>TJ</v>
      </c>
      <c r="F853" s="12" t="str">
        <f>IF(B853="*","*",_xlfn.XLOOKUP($C853,'RES TECH'!$M:$M,'RES TECH'!$R:$R))</f>
        <v>TJa</v>
      </c>
    </row>
    <row r="854" spans="2:6" x14ac:dyDescent="0.25">
      <c r="B854" t="str">
        <f>IF('RES TECH'!N852=1,"PRE","*")</f>
        <v>PRE</v>
      </c>
      <c r="C854" t="str">
        <f>'RES TECH'!M852</f>
        <v>RESAPAUMOldFRC4ELC20</v>
      </c>
      <c r="D854" t="str">
        <f>_xlfn.XLOOKUP($C854,'RES TECH'!$M:$M,'RES TECH'!$A:$A)&amp;" "&amp;_xlfn.XLOOKUP($C854,'RES TECH'!$M:$M,'RES TECH'!$B:$B)&amp;" "&amp;_xlfn.XLOOKUP($C854,'RES TECH'!$M:$M,'RES TECH'!$C:$C)&amp;" "&amp;_xlfn.XLOOKUP($C854,'RES TECH'!$M:$M,'RES TECH'!$D:$D)&amp;" "&amp;_xlfn.XLOOKUP($C854,'RES TECH'!$M:$M,'RES TECH'!$E:$E)&amp;" "&amp;_xlfn.XLOOKUP($C854,'RES TECH'!$M:$M,'RES TECH'!$F:$F)&amp;" "&amp;_xlfn.XLOOKUP($C854,'RES TECH'!$M:$M,'RES TECH'!$G:$G)&amp;" "&amp;_xlfn.XLOOKUP($C854,'RES TECH'!$M:$M,'RES TECH'!$H:$H)</f>
        <v>Residential Apartment Upper-middle Income Old Freezing  C4 Electricity</v>
      </c>
      <c r="E854" t="str">
        <f t="shared" si="13"/>
        <v>TJ</v>
      </c>
      <c r="F854" s="12" t="str">
        <f>IF(B854="*","*",_xlfn.XLOOKUP($C854,'RES TECH'!$M:$M,'RES TECH'!$R:$R))</f>
        <v>TJa</v>
      </c>
    </row>
    <row r="855" spans="2:6" x14ac:dyDescent="0.25">
      <c r="B855" t="str">
        <f>IF('RES TECH'!N853=1,"PRE","*")</f>
        <v>PRE</v>
      </c>
      <c r="C855" t="str">
        <f>'RES TECH'!M853</f>
        <v>RESAPAUMOldFRU1ELC20</v>
      </c>
      <c r="D855" t="str">
        <f>_xlfn.XLOOKUP($C855,'RES TECH'!$M:$M,'RES TECH'!$A:$A)&amp;" "&amp;_xlfn.XLOOKUP($C855,'RES TECH'!$M:$M,'RES TECH'!$B:$B)&amp;" "&amp;_xlfn.XLOOKUP($C855,'RES TECH'!$M:$M,'RES TECH'!$C:$C)&amp;" "&amp;_xlfn.XLOOKUP($C855,'RES TECH'!$M:$M,'RES TECH'!$D:$D)&amp;" "&amp;_xlfn.XLOOKUP($C855,'RES TECH'!$M:$M,'RES TECH'!$E:$E)&amp;" "&amp;_xlfn.XLOOKUP($C855,'RES TECH'!$M:$M,'RES TECH'!$F:$F)&amp;" "&amp;_xlfn.XLOOKUP($C855,'RES TECH'!$M:$M,'RES TECH'!$G:$G)&amp;" "&amp;_xlfn.XLOOKUP($C855,'RES TECH'!$M:$M,'RES TECH'!$H:$H)</f>
        <v>Residential Apartment Upper-middle Income Old Freezing  U1 Electricity</v>
      </c>
      <c r="E855" t="str">
        <f t="shared" si="13"/>
        <v>TJ</v>
      </c>
      <c r="F855" s="12" t="str">
        <f>IF(B855="*","*",_xlfn.XLOOKUP($C855,'RES TECH'!$M:$M,'RES TECH'!$R:$R))</f>
        <v>TJa</v>
      </c>
    </row>
    <row r="856" spans="2:6" x14ac:dyDescent="0.25">
      <c r="B856" t="str">
        <f>IF('RES TECH'!N854=1,"PRE","*")</f>
        <v>PRE</v>
      </c>
      <c r="C856" t="str">
        <f>'RES TECH'!M854</f>
        <v>RESAPAUMOldFRU2ELC20</v>
      </c>
      <c r="D856" t="str">
        <f>_xlfn.XLOOKUP($C856,'RES TECH'!$M:$M,'RES TECH'!$A:$A)&amp;" "&amp;_xlfn.XLOOKUP($C856,'RES TECH'!$M:$M,'RES TECH'!$B:$B)&amp;" "&amp;_xlfn.XLOOKUP($C856,'RES TECH'!$M:$M,'RES TECH'!$C:$C)&amp;" "&amp;_xlfn.XLOOKUP($C856,'RES TECH'!$M:$M,'RES TECH'!$D:$D)&amp;" "&amp;_xlfn.XLOOKUP($C856,'RES TECH'!$M:$M,'RES TECH'!$E:$E)&amp;" "&amp;_xlfn.XLOOKUP($C856,'RES TECH'!$M:$M,'RES TECH'!$F:$F)&amp;" "&amp;_xlfn.XLOOKUP($C856,'RES TECH'!$M:$M,'RES TECH'!$G:$G)&amp;" "&amp;_xlfn.XLOOKUP($C856,'RES TECH'!$M:$M,'RES TECH'!$H:$H)</f>
        <v>Residential Apartment Upper-middle Income Old Freezing  U2 Electricity</v>
      </c>
      <c r="E856" t="str">
        <f t="shared" si="13"/>
        <v>TJ</v>
      </c>
      <c r="F856" s="12" t="str">
        <f>IF(B856="*","*",_xlfn.XLOOKUP($C856,'RES TECH'!$M:$M,'RES TECH'!$R:$R))</f>
        <v>TJa</v>
      </c>
    </row>
    <row r="857" spans="2:6" x14ac:dyDescent="0.25">
      <c r="B857" t="str">
        <f>IF('RES TECH'!N855=1,"PRE","*")</f>
        <v>PRE</v>
      </c>
      <c r="C857" t="str">
        <f>'RES TECH'!M855</f>
        <v>RESAPAUMOldFRU3ELC20</v>
      </c>
      <c r="D857" t="str">
        <f>_xlfn.XLOOKUP($C857,'RES TECH'!$M:$M,'RES TECH'!$A:$A)&amp;" "&amp;_xlfn.XLOOKUP($C857,'RES TECH'!$M:$M,'RES TECH'!$B:$B)&amp;" "&amp;_xlfn.XLOOKUP($C857,'RES TECH'!$M:$M,'RES TECH'!$C:$C)&amp;" "&amp;_xlfn.XLOOKUP($C857,'RES TECH'!$M:$M,'RES TECH'!$D:$D)&amp;" "&amp;_xlfn.XLOOKUP($C857,'RES TECH'!$M:$M,'RES TECH'!$E:$E)&amp;" "&amp;_xlfn.XLOOKUP($C857,'RES TECH'!$M:$M,'RES TECH'!$F:$F)&amp;" "&amp;_xlfn.XLOOKUP($C857,'RES TECH'!$M:$M,'RES TECH'!$G:$G)&amp;" "&amp;_xlfn.XLOOKUP($C857,'RES TECH'!$M:$M,'RES TECH'!$H:$H)</f>
        <v>Residential Apartment Upper-middle Income Old Freezing  U3 Electricity</v>
      </c>
      <c r="E857" t="str">
        <f t="shared" si="13"/>
        <v>TJ</v>
      </c>
      <c r="F857" s="12" t="str">
        <f>IF(B857="*","*",_xlfn.XLOOKUP($C857,'RES TECH'!$M:$M,'RES TECH'!$R:$R))</f>
        <v>TJa</v>
      </c>
    </row>
    <row r="858" spans="2:6" x14ac:dyDescent="0.25">
      <c r="B858" t="str">
        <f>IF('RES TECH'!N856=1,"PRE","*")</f>
        <v>PRE</v>
      </c>
      <c r="C858" t="str">
        <f>'RES TECH'!M856</f>
        <v>RESAPAUMOldFRU4ELC20</v>
      </c>
      <c r="D858" t="str">
        <f>_xlfn.XLOOKUP($C858,'RES TECH'!$M:$M,'RES TECH'!$A:$A)&amp;" "&amp;_xlfn.XLOOKUP($C858,'RES TECH'!$M:$M,'RES TECH'!$B:$B)&amp;" "&amp;_xlfn.XLOOKUP($C858,'RES TECH'!$M:$M,'RES TECH'!$C:$C)&amp;" "&amp;_xlfn.XLOOKUP($C858,'RES TECH'!$M:$M,'RES TECH'!$D:$D)&amp;" "&amp;_xlfn.XLOOKUP($C858,'RES TECH'!$M:$M,'RES TECH'!$E:$E)&amp;" "&amp;_xlfn.XLOOKUP($C858,'RES TECH'!$M:$M,'RES TECH'!$F:$F)&amp;" "&amp;_xlfn.XLOOKUP($C858,'RES TECH'!$M:$M,'RES TECH'!$G:$G)&amp;" "&amp;_xlfn.XLOOKUP($C858,'RES TECH'!$M:$M,'RES TECH'!$H:$H)</f>
        <v>Residential Apartment Upper-middle Income Old Freezing  U4 Electricity</v>
      </c>
      <c r="E858" t="str">
        <f t="shared" si="13"/>
        <v>TJ</v>
      </c>
      <c r="F858" s="12" t="str">
        <f>IF(B858="*","*",_xlfn.XLOOKUP($C858,'RES TECH'!$M:$M,'RES TECH'!$R:$R))</f>
        <v>TJa</v>
      </c>
    </row>
    <row r="859" spans="2:6" x14ac:dyDescent="0.25">
      <c r="B859" t="str">
        <f>IF('RES TECH'!N857=1,"PRE","*")</f>
        <v>PRE</v>
      </c>
      <c r="C859" t="str">
        <f>'RES TECH'!M857</f>
        <v>RESAPAUMOldCK2NGA20</v>
      </c>
      <c r="D859" t="str">
        <f>_xlfn.XLOOKUP($C859,'RES TECH'!$M:$M,'RES TECH'!$A:$A)&amp;" "&amp;_xlfn.XLOOKUP($C859,'RES TECH'!$M:$M,'RES TECH'!$B:$B)&amp;" "&amp;_xlfn.XLOOKUP($C859,'RES TECH'!$M:$M,'RES TECH'!$C:$C)&amp;" "&amp;_xlfn.XLOOKUP($C859,'RES TECH'!$M:$M,'RES TECH'!$D:$D)&amp;" "&amp;_xlfn.XLOOKUP($C859,'RES TECH'!$M:$M,'RES TECH'!$E:$E)&amp;" "&amp;_xlfn.XLOOKUP($C859,'RES TECH'!$M:$M,'RES TECH'!$F:$F)&amp;" "&amp;_xlfn.XLOOKUP($C859,'RES TECH'!$M:$M,'RES TECH'!$G:$G)&amp;" "&amp;_xlfn.XLOOKUP($C859,'RES TECH'!$M:$M,'RES TECH'!$H:$H)</f>
        <v>Residential Apartment Upper-middle Income Old Cooking  2 Natural gas</v>
      </c>
      <c r="E859" t="str">
        <f t="shared" si="13"/>
        <v>TJ</v>
      </c>
      <c r="F859" s="12" t="str">
        <f>IF(B859="*","*",_xlfn.XLOOKUP($C859,'RES TECH'!$M:$M,'RES TECH'!$R:$R))</f>
        <v>TJa</v>
      </c>
    </row>
    <row r="860" spans="2:6" x14ac:dyDescent="0.25">
      <c r="B860" t="str">
        <f>IF('RES TECH'!N858=1,"PRE","*")</f>
        <v>PRE</v>
      </c>
      <c r="C860" t="str">
        <f>'RES TECH'!M858</f>
        <v>RESAPAUMOldCK4NGA20</v>
      </c>
      <c r="D860" t="str">
        <f>_xlfn.XLOOKUP($C860,'RES TECH'!$M:$M,'RES TECH'!$A:$A)&amp;" "&amp;_xlfn.XLOOKUP($C860,'RES TECH'!$M:$M,'RES TECH'!$B:$B)&amp;" "&amp;_xlfn.XLOOKUP($C860,'RES TECH'!$M:$M,'RES TECH'!$C:$C)&amp;" "&amp;_xlfn.XLOOKUP($C860,'RES TECH'!$M:$M,'RES TECH'!$D:$D)&amp;" "&amp;_xlfn.XLOOKUP($C860,'RES TECH'!$M:$M,'RES TECH'!$E:$E)&amp;" "&amp;_xlfn.XLOOKUP($C860,'RES TECH'!$M:$M,'RES TECH'!$F:$F)&amp;" "&amp;_xlfn.XLOOKUP($C860,'RES TECH'!$M:$M,'RES TECH'!$G:$G)&amp;" "&amp;_xlfn.XLOOKUP($C860,'RES TECH'!$M:$M,'RES TECH'!$H:$H)</f>
        <v>Residential Apartment Upper-middle Income Old Cooking  4 Natural gas</v>
      </c>
      <c r="E860" t="str">
        <f t="shared" si="13"/>
        <v>TJ</v>
      </c>
      <c r="F860" s="12" t="str">
        <f>IF(B860="*","*",_xlfn.XLOOKUP($C860,'RES TECH'!$M:$M,'RES TECH'!$R:$R))</f>
        <v>TJa</v>
      </c>
    </row>
    <row r="861" spans="2:6" x14ac:dyDescent="0.25">
      <c r="B861" t="str">
        <f>IF('RES TECH'!N859=1,"PRE","*")</f>
        <v>PRE</v>
      </c>
      <c r="C861" t="str">
        <f>'RES TECH'!M859</f>
        <v>RESAPAUMOldCK2LPG20</v>
      </c>
      <c r="D861" t="str">
        <f>_xlfn.XLOOKUP($C861,'RES TECH'!$M:$M,'RES TECH'!$A:$A)&amp;" "&amp;_xlfn.XLOOKUP($C861,'RES TECH'!$M:$M,'RES TECH'!$B:$B)&amp;" "&amp;_xlfn.XLOOKUP($C861,'RES TECH'!$M:$M,'RES TECH'!$C:$C)&amp;" "&amp;_xlfn.XLOOKUP($C861,'RES TECH'!$M:$M,'RES TECH'!$D:$D)&amp;" "&amp;_xlfn.XLOOKUP($C861,'RES TECH'!$M:$M,'RES TECH'!$E:$E)&amp;" "&amp;_xlfn.XLOOKUP($C861,'RES TECH'!$M:$M,'RES TECH'!$F:$F)&amp;" "&amp;_xlfn.XLOOKUP($C861,'RES TECH'!$M:$M,'RES TECH'!$G:$G)&amp;" "&amp;_xlfn.XLOOKUP($C861,'RES TECH'!$M:$M,'RES TECH'!$H:$H)</f>
        <v>Residential Apartment Upper-middle Income Old Cooking  2 LPG</v>
      </c>
      <c r="E861" t="str">
        <f t="shared" si="13"/>
        <v>TJ</v>
      </c>
      <c r="F861" s="12" t="str">
        <f>IF(B861="*","*",_xlfn.XLOOKUP($C861,'RES TECH'!$M:$M,'RES TECH'!$R:$R))</f>
        <v>TJa</v>
      </c>
    </row>
    <row r="862" spans="2:6" x14ac:dyDescent="0.25">
      <c r="B862" t="str">
        <f>IF('RES TECH'!N860=1,"PRE","*")</f>
        <v>PRE</v>
      </c>
      <c r="C862" t="str">
        <f>'RES TECH'!M860</f>
        <v>RESAPAUMOldCK4LPG20</v>
      </c>
      <c r="D862" t="str">
        <f>_xlfn.XLOOKUP($C862,'RES TECH'!$M:$M,'RES TECH'!$A:$A)&amp;" "&amp;_xlfn.XLOOKUP($C862,'RES TECH'!$M:$M,'RES TECH'!$B:$B)&amp;" "&amp;_xlfn.XLOOKUP($C862,'RES TECH'!$M:$M,'RES TECH'!$C:$C)&amp;" "&amp;_xlfn.XLOOKUP($C862,'RES TECH'!$M:$M,'RES TECH'!$D:$D)&amp;" "&amp;_xlfn.XLOOKUP($C862,'RES TECH'!$M:$M,'RES TECH'!$E:$E)&amp;" "&amp;_xlfn.XLOOKUP($C862,'RES TECH'!$M:$M,'RES TECH'!$F:$F)&amp;" "&amp;_xlfn.XLOOKUP($C862,'RES TECH'!$M:$M,'RES TECH'!$G:$G)&amp;" "&amp;_xlfn.XLOOKUP($C862,'RES TECH'!$M:$M,'RES TECH'!$H:$H)</f>
        <v>Residential Apartment Upper-middle Income Old Cooking  4 LPG</v>
      </c>
      <c r="E862" t="str">
        <f t="shared" si="13"/>
        <v>TJ</v>
      </c>
      <c r="F862" s="12" t="str">
        <f>IF(B862="*","*",_xlfn.XLOOKUP($C862,'RES TECH'!$M:$M,'RES TECH'!$R:$R))</f>
        <v>TJa</v>
      </c>
    </row>
    <row r="863" spans="2:6" x14ac:dyDescent="0.25">
      <c r="B863" t="str">
        <f>IF('RES TECH'!N861=1,"PRE","*")</f>
        <v>PRE</v>
      </c>
      <c r="C863" t="str">
        <f>'RES TECH'!M861</f>
        <v>RESAPAUMOldCK2ELC20</v>
      </c>
      <c r="D863" t="str">
        <f>_xlfn.XLOOKUP($C863,'RES TECH'!$M:$M,'RES TECH'!$A:$A)&amp;" "&amp;_xlfn.XLOOKUP($C863,'RES TECH'!$M:$M,'RES TECH'!$B:$B)&amp;" "&amp;_xlfn.XLOOKUP($C863,'RES TECH'!$M:$M,'RES TECH'!$C:$C)&amp;" "&amp;_xlfn.XLOOKUP($C863,'RES TECH'!$M:$M,'RES TECH'!$D:$D)&amp;" "&amp;_xlfn.XLOOKUP($C863,'RES TECH'!$M:$M,'RES TECH'!$E:$E)&amp;" "&amp;_xlfn.XLOOKUP($C863,'RES TECH'!$M:$M,'RES TECH'!$F:$F)&amp;" "&amp;_xlfn.XLOOKUP($C863,'RES TECH'!$M:$M,'RES TECH'!$G:$G)&amp;" "&amp;_xlfn.XLOOKUP($C863,'RES TECH'!$M:$M,'RES TECH'!$H:$H)</f>
        <v>Residential Apartment Upper-middle Income Old Cooking  2 Electricity</v>
      </c>
      <c r="E863" t="str">
        <f t="shared" si="13"/>
        <v>TJ</v>
      </c>
      <c r="F863" s="12" t="str">
        <f>IF(B863="*","*",_xlfn.XLOOKUP($C863,'RES TECH'!$M:$M,'RES TECH'!$R:$R))</f>
        <v>TJa</v>
      </c>
    </row>
    <row r="864" spans="2:6" x14ac:dyDescent="0.25">
      <c r="B864" t="str">
        <f>IF('RES TECH'!N862=1,"PRE","*")</f>
        <v>PRE</v>
      </c>
      <c r="C864" t="str">
        <f>'RES TECH'!M862</f>
        <v>RESAPAUMOldCWF4ELC30</v>
      </c>
      <c r="D864" t="str">
        <f>_xlfn.XLOOKUP($C864,'RES TECH'!$M:$M,'RES TECH'!$A:$A)&amp;" "&amp;_xlfn.XLOOKUP($C864,'RES TECH'!$M:$M,'RES TECH'!$B:$B)&amp;" "&amp;_xlfn.XLOOKUP($C864,'RES TECH'!$M:$M,'RES TECH'!$C:$C)&amp;" "&amp;_xlfn.XLOOKUP($C864,'RES TECH'!$M:$M,'RES TECH'!$D:$D)&amp;" "&amp;_xlfn.XLOOKUP($C864,'RES TECH'!$M:$M,'RES TECH'!$E:$E)&amp;" "&amp;_xlfn.XLOOKUP($C864,'RES TECH'!$M:$M,'RES TECH'!$F:$F)&amp;" "&amp;_xlfn.XLOOKUP($C864,'RES TECH'!$M:$M,'RES TECH'!$G:$G)&amp;" "&amp;_xlfn.XLOOKUP($C864,'RES TECH'!$M:$M,'RES TECH'!$H:$H)</f>
        <v>Residential Apartment Upper-middle Income Old Clothes washing  F4 Electricity</v>
      </c>
      <c r="E864" t="str">
        <f t="shared" si="13"/>
        <v>TJ</v>
      </c>
      <c r="F864" s="12" t="str">
        <f>IF(B864="*","*",_xlfn.XLOOKUP($C864,'RES TECH'!$M:$M,'RES TECH'!$R:$R))</f>
        <v>TJa</v>
      </c>
    </row>
    <row r="865" spans="2:6" x14ac:dyDescent="0.25">
      <c r="B865" t="str">
        <f>IF('RES TECH'!N863=1,"PRE","*")</f>
        <v>PRE</v>
      </c>
      <c r="C865" t="str">
        <f>'RES TECH'!M863</f>
        <v>RESAPAUMOldCWT1ELC20</v>
      </c>
      <c r="D865" t="str">
        <f>_xlfn.XLOOKUP($C865,'RES TECH'!$M:$M,'RES TECH'!$A:$A)&amp;" "&amp;_xlfn.XLOOKUP($C865,'RES TECH'!$M:$M,'RES TECH'!$B:$B)&amp;" "&amp;_xlfn.XLOOKUP($C865,'RES TECH'!$M:$M,'RES TECH'!$C:$C)&amp;" "&amp;_xlfn.XLOOKUP($C865,'RES TECH'!$M:$M,'RES TECH'!$D:$D)&amp;" "&amp;_xlfn.XLOOKUP($C865,'RES TECH'!$M:$M,'RES TECH'!$E:$E)&amp;" "&amp;_xlfn.XLOOKUP($C865,'RES TECH'!$M:$M,'RES TECH'!$F:$F)&amp;" "&amp;_xlfn.XLOOKUP($C865,'RES TECH'!$M:$M,'RES TECH'!$G:$G)&amp;" "&amp;_xlfn.XLOOKUP($C865,'RES TECH'!$M:$M,'RES TECH'!$H:$H)</f>
        <v>Residential Apartment Upper-middle Income Old Clothes washing  T1 Electricity</v>
      </c>
      <c r="E865" t="str">
        <f t="shared" si="13"/>
        <v>TJ</v>
      </c>
      <c r="F865" s="12" t="str">
        <f>IF(B865="*","*",_xlfn.XLOOKUP($C865,'RES TECH'!$M:$M,'RES TECH'!$R:$R))</f>
        <v>TJa</v>
      </c>
    </row>
    <row r="866" spans="2:6" x14ac:dyDescent="0.25">
      <c r="B866" t="str">
        <f>IF('RES TECH'!N864=1,"PRE","*")</f>
        <v>*</v>
      </c>
      <c r="C866" t="str">
        <f>'RES TECH'!M864</f>
        <v>RESAPAUMOldCWT2ELC20</v>
      </c>
      <c r="D866" t="str">
        <f>_xlfn.XLOOKUP($C866,'RES TECH'!$M:$M,'RES TECH'!$A:$A)&amp;" "&amp;_xlfn.XLOOKUP($C866,'RES TECH'!$M:$M,'RES TECH'!$B:$B)&amp;" "&amp;_xlfn.XLOOKUP($C866,'RES TECH'!$M:$M,'RES TECH'!$C:$C)&amp;" "&amp;_xlfn.XLOOKUP($C866,'RES TECH'!$M:$M,'RES TECH'!$D:$D)&amp;" "&amp;_xlfn.XLOOKUP($C866,'RES TECH'!$M:$M,'RES TECH'!$E:$E)&amp;" "&amp;_xlfn.XLOOKUP($C866,'RES TECH'!$M:$M,'RES TECH'!$F:$F)&amp;" "&amp;_xlfn.XLOOKUP($C866,'RES TECH'!$M:$M,'RES TECH'!$G:$G)&amp;" "&amp;_xlfn.XLOOKUP($C866,'RES TECH'!$M:$M,'RES TECH'!$H:$H)</f>
        <v>Residential Apartment Upper-middle Income Old Clothes washing  T2 Electricity</v>
      </c>
      <c r="E866" t="str">
        <f t="shared" si="13"/>
        <v>*</v>
      </c>
      <c r="F866" s="12" t="str">
        <f>IF(B866="*","*",_xlfn.XLOOKUP($C866,'RES TECH'!$M:$M,'RES TECH'!$R:$R))</f>
        <v>*</v>
      </c>
    </row>
    <row r="867" spans="2:6" x14ac:dyDescent="0.25">
      <c r="B867" t="str">
        <f>IF('RES TECH'!N865=1,"PRE","*")</f>
        <v>PRE</v>
      </c>
      <c r="C867" t="str">
        <f>'RES TECH'!M865</f>
        <v>RESAPAUMOldCWT2ELC20</v>
      </c>
      <c r="D867" t="str">
        <f>_xlfn.XLOOKUP($C867,'RES TECH'!$M:$M,'RES TECH'!$A:$A)&amp;" "&amp;_xlfn.XLOOKUP($C867,'RES TECH'!$M:$M,'RES TECH'!$B:$B)&amp;" "&amp;_xlfn.XLOOKUP($C867,'RES TECH'!$M:$M,'RES TECH'!$C:$C)&amp;" "&amp;_xlfn.XLOOKUP($C867,'RES TECH'!$M:$M,'RES TECH'!$D:$D)&amp;" "&amp;_xlfn.XLOOKUP($C867,'RES TECH'!$M:$M,'RES TECH'!$E:$E)&amp;" "&amp;_xlfn.XLOOKUP($C867,'RES TECH'!$M:$M,'RES TECH'!$F:$F)&amp;" "&amp;_xlfn.XLOOKUP($C867,'RES TECH'!$M:$M,'RES TECH'!$G:$G)&amp;" "&amp;_xlfn.XLOOKUP($C867,'RES TECH'!$M:$M,'RES TECH'!$H:$H)</f>
        <v>Residential Apartment Upper-middle Income Old Clothes washing  T2 Electricity</v>
      </c>
      <c r="E867" t="str">
        <f t="shared" si="13"/>
        <v>TJ</v>
      </c>
      <c r="F867" s="12" t="str">
        <f>IF(B867="*","*",_xlfn.XLOOKUP($C867,'RES TECH'!$M:$M,'RES TECH'!$R:$R))</f>
        <v>TJa</v>
      </c>
    </row>
    <row r="868" spans="2:6" x14ac:dyDescent="0.25">
      <c r="B868" t="str">
        <f>IF('RES TECH'!N866=1,"PRE","*")</f>
        <v>PRE</v>
      </c>
      <c r="C868" t="str">
        <f>'RES TECH'!M866</f>
        <v>RESAPAUMOldCWT3ELC20</v>
      </c>
      <c r="D868" t="str">
        <f>_xlfn.XLOOKUP($C868,'RES TECH'!$M:$M,'RES TECH'!$A:$A)&amp;" "&amp;_xlfn.XLOOKUP($C868,'RES TECH'!$M:$M,'RES TECH'!$B:$B)&amp;" "&amp;_xlfn.XLOOKUP($C868,'RES TECH'!$M:$M,'RES TECH'!$C:$C)&amp;" "&amp;_xlfn.XLOOKUP($C868,'RES TECH'!$M:$M,'RES TECH'!$D:$D)&amp;" "&amp;_xlfn.XLOOKUP($C868,'RES TECH'!$M:$M,'RES TECH'!$E:$E)&amp;" "&amp;_xlfn.XLOOKUP($C868,'RES TECH'!$M:$M,'RES TECH'!$F:$F)&amp;" "&amp;_xlfn.XLOOKUP($C868,'RES TECH'!$M:$M,'RES TECH'!$G:$G)&amp;" "&amp;_xlfn.XLOOKUP($C868,'RES TECH'!$M:$M,'RES TECH'!$H:$H)</f>
        <v>Residential Apartment Upper-middle Income Old Clothes washing  T3 Electricity</v>
      </c>
      <c r="E868" t="str">
        <f t="shared" si="13"/>
        <v>TJ</v>
      </c>
      <c r="F868" s="12" t="str">
        <f>IF(B868="*","*",_xlfn.XLOOKUP($C868,'RES TECH'!$M:$M,'RES TECH'!$R:$R))</f>
        <v>TJa</v>
      </c>
    </row>
    <row r="869" spans="2:6" x14ac:dyDescent="0.25">
      <c r="B869" t="str">
        <f>IF('RES TECH'!N867=1,"PRE","*")</f>
        <v>PRE</v>
      </c>
      <c r="C869" t="str">
        <f>'RES TECH'!M867</f>
        <v>RESAPAUMOldCWT4ELC20</v>
      </c>
      <c r="D869" t="str">
        <f>_xlfn.XLOOKUP($C869,'RES TECH'!$M:$M,'RES TECH'!$A:$A)&amp;" "&amp;_xlfn.XLOOKUP($C869,'RES TECH'!$M:$M,'RES TECH'!$B:$B)&amp;" "&amp;_xlfn.XLOOKUP($C869,'RES TECH'!$M:$M,'RES TECH'!$C:$C)&amp;" "&amp;_xlfn.XLOOKUP($C869,'RES TECH'!$M:$M,'RES TECH'!$D:$D)&amp;" "&amp;_xlfn.XLOOKUP($C869,'RES TECH'!$M:$M,'RES TECH'!$E:$E)&amp;" "&amp;_xlfn.XLOOKUP($C869,'RES TECH'!$M:$M,'RES TECH'!$F:$F)&amp;" "&amp;_xlfn.XLOOKUP($C869,'RES TECH'!$M:$M,'RES TECH'!$G:$G)&amp;" "&amp;_xlfn.XLOOKUP($C869,'RES TECH'!$M:$M,'RES TECH'!$H:$H)</f>
        <v>Residential Apartment Upper-middle Income Old Clothes washing  T4 Electricity</v>
      </c>
      <c r="E869" t="str">
        <f t="shared" si="13"/>
        <v>TJ</v>
      </c>
      <c r="F869" s="12" t="str">
        <f>IF(B869="*","*",_xlfn.XLOOKUP($C869,'RES TECH'!$M:$M,'RES TECH'!$R:$R))</f>
        <v>TJa</v>
      </c>
    </row>
    <row r="870" spans="2:6" x14ac:dyDescent="0.25">
      <c r="B870" t="str">
        <f>IF('RES TECH'!N868=1,"PRE","*")</f>
        <v>PRE</v>
      </c>
      <c r="C870" t="str">
        <f>'RES TECH'!M868</f>
        <v>RESAPAUMOldCWF1ELC20</v>
      </c>
      <c r="D870" t="str">
        <f>_xlfn.XLOOKUP($C870,'RES TECH'!$M:$M,'RES TECH'!$A:$A)&amp;" "&amp;_xlfn.XLOOKUP($C870,'RES TECH'!$M:$M,'RES TECH'!$B:$B)&amp;" "&amp;_xlfn.XLOOKUP($C870,'RES TECH'!$M:$M,'RES TECH'!$C:$C)&amp;" "&amp;_xlfn.XLOOKUP($C870,'RES TECH'!$M:$M,'RES TECH'!$D:$D)&amp;" "&amp;_xlfn.XLOOKUP($C870,'RES TECH'!$M:$M,'RES TECH'!$E:$E)&amp;" "&amp;_xlfn.XLOOKUP($C870,'RES TECH'!$M:$M,'RES TECH'!$F:$F)&amp;" "&amp;_xlfn.XLOOKUP($C870,'RES TECH'!$M:$M,'RES TECH'!$G:$G)&amp;" "&amp;_xlfn.XLOOKUP($C870,'RES TECH'!$M:$M,'RES TECH'!$H:$H)</f>
        <v>Residential Apartment Upper-middle Income Old Clothes washing  F1 Electricity</v>
      </c>
      <c r="E870" t="str">
        <f t="shared" si="13"/>
        <v>TJ</v>
      </c>
      <c r="F870" s="12" t="str">
        <f>IF(B870="*","*",_xlfn.XLOOKUP($C870,'RES TECH'!$M:$M,'RES TECH'!$R:$R))</f>
        <v>TJa</v>
      </c>
    </row>
    <row r="871" spans="2:6" x14ac:dyDescent="0.25">
      <c r="B871" t="str">
        <f>IF('RES TECH'!N869=1,"PRE","*")</f>
        <v>PRE</v>
      </c>
      <c r="C871" t="str">
        <f>'RES TECH'!M869</f>
        <v>RESAPAUMOldCWF2ELC20</v>
      </c>
      <c r="D871" t="str">
        <f>_xlfn.XLOOKUP($C871,'RES TECH'!$M:$M,'RES TECH'!$A:$A)&amp;" "&amp;_xlfn.XLOOKUP($C871,'RES TECH'!$M:$M,'RES TECH'!$B:$B)&amp;" "&amp;_xlfn.XLOOKUP($C871,'RES TECH'!$M:$M,'RES TECH'!$C:$C)&amp;" "&amp;_xlfn.XLOOKUP($C871,'RES TECH'!$M:$M,'RES TECH'!$D:$D)&amp;" "&amp;_xlfn.XLOOKUP($C871,'RES TECH'!$M:$M,'RES TECH'!$E:$E)&amp;" "&amp;_xlfn.XLOOKUP($C871,'RES TECH'!$M:$M,'RES TECH'!$F:$F)&amp;" "&amp;_xlfn.XLOOKUP($C871,'RES TECH'!$M:$M,'RES TECH'!$G:$G)&amp;" "&amp;_xlfn.XLOOKUP($C871,'RES TECH'!$M:$M,'RES TECH'!$H:$H)</f>
        <v>Residential Apartment Upper-middle Income Old Clothes washing  F2 Electricity</v>
      </c>
      <c r="E871" t="str">
        <f t="shared" si="13"/>
        <v>TJ</v>
      </c>
      <c r="F871" s="12" t="str">
        <f>IF(B871="*","*",_xlfn.XLOOKUP($C871,'RES TECH'!$M:$M,'RES TECH'!$R:$R))</f>
        <v>TJa</v>
      </c>
    </row>
    <row r="872" spans="2:6" x14ac:dyDescent="0.25">
      <c r="B872" t="str">
        <f>IF('RES TECH'!N870=1,"PRE","*")</f>
        <v>PRE</v>
      </c>
      <c r="C872" t="str">
        <f>'RES TECH'!M870</f>
        <v>RESAPAUMOldCWF2ELC30</v>
      </c>
      <c r="D872" t="str">
        <f>_xlfn.XLOOKUP($C872,'RES TECH'!$M:$M,'RES TECH'!$A:$A)&amp;" "&amp;_xlfn.XLOOKUP($C872,'RES TECH'!$M:$M,'RES TECH'!$B:$B)&amp;" "&amp;_xlfn.XLOOKUP($C872,'RES TECH'!$M:$M,'RES TECH'!$C:$C)&amp;" "&amp;_xlfn.XLOOKUP($C872,'RES TECH'!$M:$M,'RES TECH'!$D:$D)&amp;" "&amp;_xlfn.XLOOKUP($C872,'RES TECH'!$M:$M,'RES TECH'!$E:$E)&amp;" "&amp;_xlfn.XLOOKUP($C872,'RES TECH'!$M:$M,'RES TECH'!$F:$F)&amp;" "&amp;_xlfn.XLOOKUP($C872,'RES TECH'!$M:$M,'RES TECH'!$G:$G)&amp;" "&amp;_xlfn.XLOOKUP($C872,'RES TECH'!$M:$M,'RES TECH'!$H:$H)</f>
        <v>Residential Apartment Upper-middle Income Old Clothes washing  F2 Electricity</v>
      </c>
      <c r="E872" t="str">
        <f t="shared" si="13"/>
        <v>TJ</v>
      </c>
      <c r="F872" s="12" t="str">
        <f>IF(B872="*","*",_xlfn.XLOOKUP($C872,'RES TECH'!$M:$M,'RES TECH'!$R:$R))</f>
        <v>TJa</v>
      </c>
    </row>
    <row r="873" spans="2:6" x14ac:dyDescent="0.25">
      <c r="B873" t="str">
        <f>IF('RES TECH'!N871=1,"PRE","*")</f>
        <v>PRE</v>
      </c>
      <c r="C873" t="str">
        <f>'RES TECH'!M871</f>
        <v>RESAPAUMOldCWF3ELC20</v>
      </c>
      <c r="D873" t="str">
        <f>_xlfn.XLOOKUP($C873,'RES TECH'!$M:$M,'RES TECH'!$A:$A)&amp;" "&amp;_xlfn.XLOOKUP($C873,'RES TECH'!$M:$M,'RES TECH'!$B:$B)&amp;" "&amp;_xlfn.XLOOKUP($C873,'RES TECH'!$M:$M,'RES TECH'!$C:$C)&amp;" "&amp;_xlfn.XLOOKUP($C873,'RES TECH'!$M:$M,'RES TECH'!$D:$D)&amp;" "&amp;_xlfn.XLOOKUP($C873,'RES TECH'!$M:$M,'RES TECH'!$E:$E)&amp;" "&amp;_xlfn.XLOOKUP($C873,'RES TECH'!$M:$M,'RES TECH'!$F:$F)&amp;" "&amp;_xlfn.XLOOKUP($C873,'RES TECH'!$M:$M,'RES TECH'!$G:$G)&amp;" "&amp;_xlfn.XLOOKUP($C873,'RES TECH'!$M:$M,'RES TECH'!$H:$H)</f>
        <v>Residential Apartment Upper-middle Income Old Clothes washing  F3 Electricity</v>
      </c>
      <c r="E873" t="str">
        <f t="shared" si="13"/>
        <v>TJ</v>
      </c>
      <c r="F873" s="12" t="str">
        <f>IF(B873="*","*",_xlfn.XLOOKUP($C873,'RES TECH'!$M:$M,'RES TECH'!$R:$R))</f>
        <v>TJa</v>
      </c>
    </row>
    <row r="874" spans="2:6" x14ac:dyDescent="0.25">
      <c r="B874" t="str">
        <f>IF('RES TECH'!N872=1,"PRE","*")</f>
        <v>*</v>
      </c>
      <c r="C874" t="str">
        <f>'RES TECH'!M872</f>
        <v>RESAPAUMOldCWF4ELC20</v>
      </c>
      <c r="D874" t="str">
        <f>_xlfn.XLOOKUP($C874,'RES TECH'!$M:$M,'RES TECH'!$A:$A)&amp;" "&amp;_xlfn.XLOOKUP($C874,'RES TECH'!$M:$M,'RES TECH'!$B:$B)&amp;" "&amp;_xlfn.XLOOKUP($C874,'RES TECH'!$M:$M,'RES TECH'!$C:$C)&amp;" "&amp;_xlfn.XLOOKUP($C874,'RES TECH'!$M:$M,'RES TECH'!$D:$D)&amp;" "&amp;_xlfn.XLOOKUP($C874,'RES TECH'!$M:$M,'RES TECH'!$E:$E)&amp;" "&amp;_xlfn.XLOOKUP($C874,'RES TECH'!$M:$M,'RES TECH'!$F:$F)&amp;" "&amp;_xlfn.XLOOKUP($C874,'RES TECH'!$M:$M,'RES TECH'!$G:$G)&amp;" "&amp;_xlfn.XLOOKUP($C874,'RES TECH'!$M:$M,'RES TECH'!$H:$H)</f>
        <v>Residential Apartment Upper-middle Income Old Clothes washing  F4 Electricity</v>
      </c>
      <c r="E874" t="str">
        <f t="shared" si="13"/>
        <v>*</v>
      </c>
      <c r="F874" s="12" t="str">
        <f>IF(B874="*","*",_xlfn.XLOOKUP($C874,'RES TECH'!$M:$M,'RES TECH'!$R:$R))</f>
        <v>*</v>
      </c>
    </row>
    <row r="875" spans="2:6" x14ac:dyDescent="0.25">
      <c r="B875" t="str">
        <f>IF('RES TECH'!N873=1,"PRE","*")</f>
        <v>PRE</v>
      </c>
      <c r="C875" t="str">
        <f>'RES TECH'!M873</f>
        <v>RESAPAUMOldCWF4ELC20</v>
      </c>
      <c r="D875" t="str">
        <f>_xlfn.XLOOKUP($C875,'RES TECH'!$M:$M,'RES TECH'!$A:$A)&amp;" "&amp;_xlfn.XLOOKUP($C875,'RES TECH'!$M:$M,'RES TECH'!$B:$B)&amp;" "&amp;_xlfn.XLOOKUP($C875,'RES TECH'!$M:$M,'RES TECH'!$C:$C)&amp;" "&amp;_xlfn.XLOOKUP($C875,'RES TECH'!$M:$M,'RES TECH'!$D:$D)&amp;" "&amp;_xlfn.XLOOKUP($C875,'RES TECH'!$M:$M,'RES TECH'!$E:$E)&amp;" "&amp;_xlfn.XLOOKUP($C875,'RES TECH'!$M:$M,'RES TECH'!$F:$F)&amp;" "&amp;_xlfn.XLOOKUP($C875,'RES TECH'!$M:$M,'RES TECH'!$G:$G)&amp;" "&amp;_xlfn.XLOOKUP($C875,'RES TECH'!$M:$M,'RES TECH'!$H:$H)</f>
        <v>Residential Apartment Upper-middle Income Old Clothes washing  F4 Electricity</v>
      </c>
      <c r="E875" t="str">
        <f t="shared" si="13"/>
        <v>TJ</v>
      </c>
      <c r="F875" s="12" t="str">
        <f>IF(B875="*","*",_xlfn.XLOOKUP($C875,'RES TECH'!$M:$M,'RES TECH'!$R:$R))</f>
        <v>TJa</v>
      </c>
    </row>
    <row r="876" spans="2:6" x14ac:dyDescent="0.25">
      <c r="B876" t="str">
        <f>IF('RES TECH'!N874=1,"PRE","*")</f>
        <v>PRE</v>
      </c>
      <c r="C876" t="str">
        <f>'RES TECH'!M874</f>
        <v>RESAPAUMOldCD1NGA20</v>
      </c>
      <c r="D876" t="str">
        <f>_xlfn.XLOOKUP($C876,'RES TECH'!$M:$M,'RES TECH'!$A:$A)&amp;" "&amp;_xlfn.XLOOKUP($C876,'RES TECH'!$M:$M,'RES TECH'!$B:$B)&amp;" "&amp;_xlfn.XLOOKUP($C876,'RES TECH'!$M:$M,'RES TECH'!$C:$C)&amp;" "&amp;_xlfn.XLOOKUP($C876,'RES TECH'!$M:$M,'RES TECH'!$D:$D)&amp;" "&amp;_xlfn.XLOOKUP($C876,'RES TECH'!$M:$M,'RES TECH'!$E:$E)&amp;" "&amp;_xlfn.XLOOKUP($C876,'RES TECH'!$M:$M,'RES TECH'!$F:$F)&amp;" "&amp;_xlfn.XLOOKUP($C876,'RES TECH'!$M:$M,'RES TECH'!$G:$G)&amp;" "&amp;_xlfn.XLOOKUP($C876,'RES TECH'!$M:$M,'RES TECH'!$H:$H)</f>
        <v>Residential Apartment Upper-middle Income Old Clothes drying  1 Natural gas</v>
      </c>
      <c r="E876" t="str">
        <f t="shared" si="13"/>
        <v>TJ</v>
      </c>
      <c r="F876" s="12" t="str">
        <f>IF(B876="*","*",_xlfn.XLOOKUP($C876,'RES TECH'!$M:$M,'RES TECH'!$R:$R))</f>
        <v>TJa</v>
      </c>
    </row>
    <row r="877" spans="2:6" x14ac:dyDescent="0.25">
      <c r="B877" t="str">
        <f>IF('RES TECH'!N875=1,"PRE","*")</f>
        <v>PRE</v>
      </c>
      <c r="C877" t="str">
        <f>'RES TECH'!M875</f>
        <v>RESAPAUMOldCD2NGA20</v>
      </c>
      <c r="D877" t="str">
        <f>_xlfn.XLOOKUP($C877,'RES TECH'!$M:$M,'RES TECH'!$A:$A)&amp;" "&amp;_xlfn.XLOOKUP($C877,'RES TECH'!$M:$M,'RES TECH'!$B:$B)&amp;" "&amp;_xlfn.XLOOKUP($C877,'RES TECH'!$M:$M,'RES TECH'!$C:$C)&amp;" "&amp;_xlfn.XLOOKUP($C877,'RES TECH'!$M:$M,'RES TECH'!$D:$D)&amp;" "&amp;_xlfn.XLOOKUP($C877,'RES TECH'!$M:$M,'RES TECH'!$E:$E)&amp;" "&amp;_xlfn.XLOOKUP($C877,'RES TECH'!$M:$M,'RES TECH'!$F:$F)&amp;" "&amp;_xlfn.XLOOKUP($C877,'RES TECH'!$M:$M,'RES TECH'!$G:$G)&amp;" "&amp;_xlfn.XLOOKUP($C877,'RES TECH'!$M:$M,'RES TECH'!$H:$H)</f>
        <v>Residential Apartment Upper-middle Income Old Clothes drying  2 Natural gas</v>
      </c>
      <c r="E877" t="str">
        <f t="shared" si="13"/>
        <v>TJ</v>
      </c>
      <c r="F877" s="12" t="str">
        <f>IF(B877="*","*",_xlfn.XLOOKUP($C877,'RES TECH'!$M:$M,'RES TECH'!$R:$R))</f>
        <v>TJa</v>
      </c>
    </row>
    <row r="878" spans="2:6" x14ac:dyDescent="0.25">
      <c r="B878" t="str">
        <f>IF('RES TECH'!N876=1,"PRE","*")</f>
        <v>PRE</v>
      </c>
      <c r="C878" t="str">
        <f>'RES TECH'!M876</f>
        <v>RESAPAUMOldCD3NGA20</v>
      </c>
      <c r="D878" t="str">
        <f>_xlfn.XLOOKUP($C878,'RES TECH'!$M:$M,'RES TECH'!$A:$A)&amp;" "&amp;_xlfn.XLOOKUP($C878,'RES TECH'!$M:$M,'RES TECH'!$B:$B)&amp;" "&amp;_xlfn.XLOOKUP($C878,'RES TECH'!$M:$M,'RES TECH'!$C:$C)&amp;" "&amp;_xlfn.XLOOKUP($C878,'RES TECH'!$M:$M,'RES TECH'!$D:$D)&amp;" "&amp;_xlfn.XLOOKUP($C878,'RES TECH'!$M:$M,'RES TECH'!$E:$E)&amp;" "&amp;_xlfn.XLOOKUP($C878,'RES TECH'!$M:$M,'RES TECH'!$F:$F)&amp;" "&amp;_xlfn.XLOOKUP($C878,'RES TECH'!$M:$M,'RES TECH'!$G:$G)&amp;" "&amp;_xlfn.XLOOKUP($C878,'RES TECH'!$M:$M,'RES TECH'!$H:$H)</f>
        <v>Residential Apartment Upper-middle Income Old Clothes drying  3 Natural gas</v>
      </c>
      <c r="E878" t="str">
        <f t="shared" si="13"/>
        <v>TJ</v>
      </c>
      <c r="F878" s="12" t="str">
        <f>IF(B878="*","*",_xlfn.XLOOKUP($C878,'RES TECH'!$M:$M,'RES TECH'!$R:$R))</f>
        <v>TJa</v>
      </c>
    </row>
    <row r="879" spans="2:6" x14ac:dyDescent="0.25">
      <c r="B879" t="str">
        <f>IF('RES TECH'!N877=1,"PRE","*")</f>
        <v>PRE</v>
      </c>
      <c r="C879" t="str">
        <f>'RES TECH'!M877</f>
        <v>RESAPAUMOldCD4NGA20</v>
      </c>
      <c r="D879" t="str">
        <f>_xlfn.XLOOKUP($C879,'RES TECH'!$M:$M,'RES TECH'!$A:$A)&amp;" "&amp;_xlfn.XLOOKUP($C879,'RES TECH'!$M:$M,'RES TECH'!$B:$B)&amp;" "&amp;_xlfn.XLOOKUP($C879,'RES TECH'!$M:$M,'RES TECH'!$C:$C)&amp;" "&amp;_xlfn.XLOOKUP($C879,'RES TECH'!$M:$M,'RES TECH'!$D:$D)&amp;" "&amp;_xlfn.XLOOKUP($C879,'RES TECH'!$M:$M,'RES TECH'!$E:$E)&amp;" "&amp;_xlfn.XLOOKUP($C879,'RES TECH'!$M:$M,'RES TECH'!$F:$F)&amp;" "&amp;_xlfn.XLOOKUP($C879,'RES TECH'!$M:$M,'RES TECH'!$G:$G)&amp;" "&amp;_xlfn.XLOOKUP($C879,'RES TECH'!$M:$M,'RES TECH'!$H:$H)</f>
        <v>Residential Apartment Upper-middle Income Old Clothes drying  4 Natural gas</v>
      </c>
      <c r="E879" t="str">
        <f t="shared" si="13"/>
        <v>TJ</v>
      </c>
      <c r="F879" s="12" t="str">
        <f>IF(B879="*","*",_xlfn.XLOOKUP($C879,'RES TECH'!$M:$M,'RES TECH'!$R:$R))</f>
        <v>TJa</v>
      </c>
    </row>
    <row r="880" spans="2:6" x14ac:dyDescent="0.25">
      <c r="B880" t="str">
        <f>IF('RES TECH'!N878=1,"PRE","*")</f>
        <v>PRE</v>
      </c>
      <c r="C880" t="str">
        <f>'RES TECH'!M878</f>
        <v>RESAPAUMOldCD4NGA30</v>
      </c>
      <c r="D880" t="str">
        <f>_xlfn.XLOOKUP($C880,'RES TECH'!$M:$M,'RES TECH'!$A:$A)&amp;" "&amp;_xlfn.XLOOKUP($C880,'RES TECH'!$M:$M,'RES TECH'!$B:$B)&amp;" "&amp;_xlfn.XLOOKUP($C880,'RES TECH'!$M:$M,'RES TECH'!$C:$C)&amp;" "&amp;_xlfn.XLOOKUP($C880,'RES TECH'!$M:$M,'RES TECH'!$D:$D)&amp;" "&amp;_xlfn.XLOOKUP($C880,'RES TECH'!$M:$M,'RES TECH'!$E:$E)&amp;" "&amp;_xlfn.XLOOKUP($C880,'RES TECH'!$M:$M,'RES TECH'!$F:$F)&amp;" "&amp;_xlfn.XLOOKUP($C880,'RES TECH'!$M:$M,'RES TECH'!$G:$G)&amp;" "&amp;_xlfn.XLOOKUP($C880,'RES TECH'!$M:$M,'RES TECH'!$H:$H)</f>
        <v>Residential Apartment Upper-middle Income Old Clothes drying  4 Natural gas</v>
      </c>
      <c r="E880" t="str">
        <f t="shared" si="13"/>
        <v>TJ</v>
      </c>
      <c r="F880" s="12" t="str">
        <f>IF(B880="*","*",_xlfn.XLOOKUP($C880,'RES TECH'!$M:$M,'RES TECH'!$R:$R))</f>
        <v>TJa</v>
      </c>
    </row>
    <row r="881" spans="2:6" x14ac:dyDescent="0.25">
      <c r="B881" t="str">
        <f>IF('RES TECH'!N879=1,"PRE","*")</f>
        <v>PRE</v>
      </c>
      <c r="C881" t="str">
        <f>'RES TECH'!M879</f>
        <v>RESAPAUMOldCD1ELC20</v>
      </c>
      <c r="D881" t="str">
        <f>_xlfn.XLOOKUP($C881,'RES TECH'!$M:$M,'RES TECH'!$A:$A)&amp;" "&amp;_xlfn.XLOOKUP($C881,'RES TECH'!$M:$M,'RES TECH'!$B:$B)&amp;" "&amp;_xlfn.XLOOKUP($C881,'RES TECH'!$M:$M,'RES TECH'!$C:$C)&amp;" "&amp;_xlfn.XLOOKUP($C881,'RES TECH'!$M:$M,'RES TECH'!$D:$D)&amp;" "&amp;_xlfn.XLOOKUP($C881,'RES TECH'!$M:$M,'RES TECH'!$E:$E)&amp;" "&amp;_xlfn.XLOOKUP($C881,'RES TECH'!$M:$M,'RES TECH'!$F:$F)&amp;" "&amp;_xlfn.XLOOKUP($C881,'RES TECH'!$M:$M,'RES TECH'!$G:$G)&amp;" "&amp;_xlfn.XLOOKUP($C881,'RES TECH'!$M:$M,'RES TECH'!$H:$H)</f>
        <v>Residential Apartment Upper-middle Income Old Clothes drying  1 Electricity</v>
      </c>
      <c r="E881" t="str">
        <f t="shared" si="13"/>
        <v>TJ</v>
      </c>
      <c r="F881" s="12" t="str">
        <f>IF(B881="*","*",_xlfn.XLOOKUP($C881,'RES TECH'!$M:$M,'RES TECH'!$R:$R))</f>
        <v>TJa</v>
      </c>
    </row>
    <row r="882" spans="2:6" x14ac:dyDescent="0.25">
      <c r="B882" t="str">
        <f>IF('RES TECH'!N880=1,"PRE","*")</f>
        <v>PRE</v>
      </c>
      <c r="C882" t="str">
        <f>'RES TECH'!M880</f>
        <v>RESAPAUMOldCD2ELC20</v>
      </c>
      <c r="D882" t="str">
        <f>_xlfn.XLOOKUP($C882,'RES TECH'!$M:$M,'RES TECH'!$A:$A)&amp;" "&amp;_xlfn.XLOOKUP($C882,'RES TECH'!$M:$M,'RES TECH'!$B:$B)&amp;" "&amp;_xlfn.XLOOKUP($C882,'RES TECH'!$M:$M,'RES TECH'!$C:$C)&amp;" "&amp;_xlfn.XLOOKUP($C882,'RES TECH'!$M:$M,'RES TECH'!$D:$D)&amp;" "&amp;_xlfn.XLOOKUP($C882,'RES TECH'!$M:$M,'RES TECH'!$E:$E)&amp;" "&amp;_xlfn.XLOOKUP($C882,'RES TECH'!$M:$M,'RES TECH'!$F:$F)&amp;" "&amp;_xlfn.XLOOKUP($C882,'RES TECH'!$M:$M,'RES TECH'!$G:$G)&amp;" "&amp;_xlfn.XLOOKUP($C882,'RES TECH'!$M:$M,'RES TECH'!$H:$H)</f>
        <v>Residential Apartment Upper-middle Income Old Clothes drying  2 Electricity</v>
      </c>
      <c r="E882" t="str">
        <f t="shared" si="13"/>
        <v>TJ</v>
      </c>
      <c r="F882" s="12" t="str">
        <f>IF(B882="*","*",_xlfn.XLOOKUP($C882,'RES TECH'!$M:$M,'RES TECH'!$R:$R))</f>
        <v>TJa</v>
      </c>
    </row>
    <row r="883" spans="2:6" x14ac:dyDescent="0.25">
      <c r="B883" t="str">
        <f>IF('RES TECH'!N881=1,"PRE","*")</f>
        <v>PRE</v>
      </c>
      <c r="C883" t="str">
        <f>'RES TECH'!M881</f>
        <v>RESAPAUMOldCD3ELC20</v>
      </c>
      <c r="D883" t="str">
        <f>_xlfn.XLOOKUP($C883,'RES TECH'!$M:$M,'RES TECH'!$A:$A)&amp;" "&amp;_xlfn.XLOOKUP($C883,'RES TECH'!$M:$M,'RES TECH'!$B:$B)&amp;" "&amp;_xlfn.XLOOKUP($C883,'RES TECH'!$M:$M,'RES TECH'!$C:$C)&amp;" "&amp;_xlfn.XLOOKUP($C883,'RES TECH'!$M:$M,'RES TECH'!$D:$D)&amp;" "&amp;_xlfn.XLOOKUP($C883,'RES TECH'!$M:$M,'RES TECH'!$E:$E)&amp;" "&amp;_xlfn.XLOOKUP($C883,'RES TECH'!$M:$M,'RES TECH'!$F:$F)&amp;" "&amp;_xlfn.XLOOKUP($C883,'RES TECH'!$M:$M,'RES TECH'!$G:$G)&amp;" "&amp;_xlfn.XLOOKUP($C883,'RES TECH'!$M:$M,'RES TECH'!$H:$H)</f>
        <v>Residential Apartment Upper-middle Income Old Clothes drying  3 Electricity</v>
      </c>
      <c r="E883" t="str">
        <f t="shared" si="13"/>
        <v>TJ</v>
      </c>
      <c r="F883" s="12" t="str">
        <f>IF(B883="*","*",_xlfn.XLOOKUP($C883,'RES TECH'!$M:$M,'RES TECH'!$R:$R))</f>
        <v>TJa</v>
      </c>
    </row>
    <row r="884" spans="2:6" x14ac:dyDescent="0.25">
      <c r="B884" t="str">
        <f>IF('RES TECH'!N882=1,"PRE","*")</f>
        <v>PRE</v>
      </c>
      <c r="C884" t="str">
        <f>'RES TECH'!M882</f>
        <v>RESAPAUMOldCD4ELC20</v>
      </c>
      <c r="D884" t="str">
        <f>_xlfn.XLOOKUP($C884,'RES TECH'!$M:$M,'RES TECH'!$A:$A)&amp;" "&amp;_xlfn.XLOOKUP($C884,'RES TECH'!$M:$M,'RES TECH'!$B:$B)&amp;" "&amp;_xlfn.XLOOKUP($C884,'RES TECH'!$M:$M,'RES TECH'!$C:$C)&amp;" "&amp;_xlfn.XLOOKUP($C884,'RES TECH'!$M:$M,'RES TECH'!$D:$D)&amp;" "&amp;_xlfn.XLOOKUP($C884,'RES TECH'!$M:$M,'RES TECH'!$E:$E)&amp;" "&amp;_xlfn.XLOOKUP($C884,'RES TECH'!$M:$M,'RES TECH'!$F:$F)&amp;" "&amp;_xlfn.XLOOKUP($C884,'RES TECH'!$M:$M,'RES TECH'!$G:$G)&amp;" "&amp;_xlfn.XLOOKUP($C884,'RES TECH'!$M:$M,'RES TECH'!$H:$H)</f>
        <v>Residential Apartment Upper-middle Income Old Clothes drying  4 Electricity</v>
      </c>
      <c r="E884" t="str">
        <f t="shared" si="13"/>
        <v>TJ</v>
      </c>
      <c r="F884" s="12" t="str">
        <f>IF(B884="*","*",_xlfn.XLOOKUP($C884,'RES TECH'!$M:$M,'RES TECH'!$R:$R))</f>
        <v>TJa</v>
      </c>
    </row>
    <row r="885" spans="2:6" x14ac:dyDescent="0.25">
      <c r="B885" t="str">
        <f>IF('RES TECH'!N883=1,"PRE","*")</f>
        <v>PRE</v>
      </c>
      <c r="C885" t="str">
        <f>'RES TECH'!M883</f>
        <v>RESHOUUMOldWH1NGA20</v>
      </c>
      <c r="D885" t="str">
        <f>_xlfn.XLOOKUP($C885,'RES TECH'!$M:$M,'RES TECH'!$A:$A)&amp;" "&amp;_xlfn.XLOOKUP($C885,'RES TECH'!$M:$M,'RES TECH'!$B:$B)&amp;" "&amp;_xlfn.XLOOKUP($C885,'RES TECH'!$M:$M,'RES TECH'!$C:$C)&amp;" "&amp;_xlfn.XLOOKUP($C885,'RES TECH'!$M:$M,'RES TECH'!$D:$D)&amp;" "&amp;_xlfn.XLOOKUP($C885,'RES TECH'!$M:$M,'RES TECH'!$E:$E)&amp;" "&amp;_xlfn.XLOOKUP($C885,'RES TECH'!$M:$M,'RES TECH'!$F:$F)&amp;" "&amp;_xlfn.XLOOKUP($C885,'RES TECH'!$M:$M,'RES TECH'!$G:$G)&amp;" "&amp;_xlfn.XLOOKUP($C885,'RES TECH'!$M:$M,'RES TECH'!$H:$H)</f>
        <v>Residential House Upper-middle Income Old Water heating  1 Natural gas</v>
      </c>
      <c r="E885" t="str">
        <f t="shared" si="13"/>
        <v>TJ</v>
      </c>
      <c r="F885" s="12" t="str">
        <f>IF(B885="*","*",_xlfn.XLOOKUP($C885,'RES TECH'!$M:$M,'RES TECH'!$R:$R))</f>
        <v>MW</v>
      </c>
    </row>
    <row r="886" spans="2:6" x14ac:dyDescent="0.25">
      <c r="B886" t="str">
        <f>IF('RES TECH'!N884=1,"PRE","*")</f>
        <v>PRE</v>
      </c>
      <c r="C886" t="str">
        <f>'RES TECH'!M884</f>
        <v>RESHOUUMOldWH2NGA20</v>
      </c>
      <c r="D886" t="str">
        <f>_xlfn.XLOOKUP($C886,'RES TECH'!$M:$M,'RES TECH'!$A:$A)&amp;" "&amp;_xlfn.XLOOKUP($C886,'RES TECH'!$M:$M,'RES TECH'!$B:$B)&amp;" "&amp;_xlfn.XLOOKUP($C886,'RES TECH'!$M:$M,'RES TECH'!$C:$C)&amp;" "&amp;_xlfn.XLOOKUP($C886,'RES TECH'!$M:$M,'RES TECH'!$D:$D)&amp;" "&amp;_xlfn.XLOOKUP($C886,'RES TECH'!$M:$M,'RES TECH'!$E:$E)&amp;" "&amp;_xlfn.XLOOKUP($C886,'RES TECH'!$M:$M,'RES TECH'!$F:$F)&amp;" "&amp;_xlfn.XLOOKUP($C886,'RES TECH'!$M:$M,'RES TECH'!$G:$G)&amp;" "&amp;_xlfn.XLOOKUP($C886,'RES TECH'!$M:$M,'RES TECH'!$H:$H)</f>
        <v>Residential House Upper-middle Income Old Water heating  2 Natural gas</v>
      </c>
      <c r="E886" t="str">
        <f t="shared" si="13"/>
        <v>TJ</v>
      </c>
      <c r="F886" s="12" t="str">
        <f>IF(B886="*","*",_xlfn.XLOOKUP($C886,'RES TECH'!$M:$M,'RES TECH'!$R:$R))</f>
        <v>MW</v>
      </c>
    </row>
    <row r="887" spans="2:6" x14ac:dyDescent="0.25">
      <c r="B887" t="str">
        <f>IF('RES TECH'!N885=1,"PRE","*")</f>
        <v>PRE</v>
      </c>
      <c r="C887" t="str">
        <f>'RES TECH'!M885</f>
        <v>RESHOUUMOldWH3NGA20</v>
      </c>
      <c r="D887" t="str">
        <f>_xlfn.XLOOKUP($C887,'RES TECH'!$M:$M,'RES TECH'!$A:$A)&amp;" "&amp;_xlfn.XLOOKUP($C887,'RES TECH'!$M:$M,'RES TECH'!$B:$B)&amp;" "&amp;_xlfn.XLOOKUP($C887,'RES TECH'!$M:$M,'RES TECH'!$C:$C)&amp;" "&amp;_xlfn.XLOOKUP($C887,'RES TECH'!$M:$M,'RES TECH'!$D:$D)&amp;" "&amp;_xlfn.XLOOKUP($C887,'RES TECH'!$M:$M,'RES TECH'!$E:$E)&amp;" "&amp;_xlfn.XLOOKUP($C887,'RES TECH'!$M:$M,'RES TECH'!$F:$F)&amp;" "&amp;_xlfn.XLOOKUP($C887,'RES TECH'!$M:$M,'RES TECH'!$G:$G)&amp;" "&amp;_xlfn.XLOOKUP($C887,'RES TECH'!$M:$M,'RES TECH'!$H:$H)</f>
        <v>Residential House Upper-middle Income Old Water heating  3 Natural gas</v>
      </c>
      <c r="E887" t="str">
        <f t="shared" si="13"/>
        <v>TJ</v>
      </c>
      <c r="F887" s="12" t="str">
        <f>IF(B887="*","*",_xlfn.XLOOKUP($C887,'RES TECH'!$M:$M,'RES TECH'!$R:$R))</f>
        <v>MW</v>
      </c>
    </row>
    <row r="888" spans="2:6" x14ac:dyDescent="0.25">
      <c r="B888" t="str">
        <f>IF('RES TECH'!N886=1,"PRE","*")</f>
        <v>PRE</v>
      </c>
      <c r="C888" t="str">
        <f>'RES TECH'!M886</f>
        <v>RESHOUUMOldWH3NGA23</v>
      </c>
      <c r="D888" t="str">
        <f>_xlfn.XLOOKUP($C888,'RES TECH'!$M:$M,'RES TECH'!$A:$A)&amp;" "&amp;_xlfn.XLOOKUP($C888,'RES TECH'!$M:$M,'RES TECH'!$B:$B)&amp;" "&amp;_xlfn.XLOOKUP($C888,'RES TECH'!$M:$M,'RES TECH'!$C:$C)&amp;" "&amp;_xlfn.XLOOKUP($C888,'RES TECH'!$M:$M,'RES TECH'!$D:$D)&amp;" "&amp;_xlfn.XLOOKUP($C888,'RES TECH'!$M:$M,'RES TECH'!$E:$E)&amp;" "&amp;_xlfn.XLOOKUP($C888,'RES TECH'!$M:$M,'RES TECH'!$F:$F)&amp;" "&amp;_xlfn.XLOOKUP($C888,'RES TECH'!$M:$M,'RES TECH'!$G:$G)&amp;" "&amp;_xlfn.XLOOKUP($C888,'RES TECH'!$M:$M,'RES TECH'!$H:$H)</f>
        <v>Residential House Upper-middle Income Old Water heating  3 Natural gas</v>
      </c>
      <c r="E888" t="str">
        <f t="shared" si="13"/>
        <v>TJ</v>
      </c>
      <c r="F888" s="12" t="str">
        <f>IF(B888="*","*",_xlfn.XLOOKUP($C888,'RES TECH'!$M:$M,'RES TECH'!$R:$R))</f>
        <v>MW</v>
      </c>
    </row>
    <row r="889" spans="2:6" x14ac:dyDescent="0.25">
      <c r="B889" t="str">
        <f>IF('RES TECH'!N887=1,"PRE","*")</f>
        <v>*</v>
      </c>
      <c r="C889" t="str">
        <f>'RES TECH'!M887</f>
        <v>RESHOUUMOldWH4NGA20</v>
      </c>
      <c r="D889" t="str">
        <f>_xlfn.XLOOKUP($C889,'RES TECH'!$M:$M,'RES TECH'!$A:$A)&amp;" "&amp;_xlfn.XLOOKUP($C889,'RES TECH'!$M:$M,'RES TECH'!$B:$B)&amp;" "&amp;_xlfn.XLOOKUP($C889,'RES TECH'!$M:$M,'RES TECH'!$C:$C)&amp;" "&amp;_xlfn.XLOOKUP($C889,'RES TECH'!$M:$M,'RES TECH'!$D:$D)&amp;" "&amp;_xlfn.XLOOKUP($C889,'RES TECH'!$M:$M,'RES TECH'!$E:$E)&amp;" "&amp;_xlfn.XLOOKUP($C889,'RES TECH'!$M:$M,'RES TECH'!$F:$F)&amp;" "&amp;_xlfn.XLOOKUP($C889,'RES TECH'!$M:$M,'RES TECH'!$G:$G)&amp;" "&amp;_xlfn.XLOOKUP($C889,'RES TECH'!$M:$M,'RES TECH'!$H:$H)</f>
        <v>Residential House Upper-middle Income Old Water heating  4 Natural gas</v>
      </c>
      <c r="E889" t="str">
        <f t="shared" si="13"/>
        <v>*</v>
      </c>
      <c r="F889" s="12" t="str">
        <f>IF(B889="*","*",_xlfn.XLOOKUP($C889,'RES TECH'!$M:$M,'RES TECH'!$R:$R))</f>
        <v>*</v>
      </c>
    </row>
    <row r="890" spans="2:6" x14ac:dyDescent="0.25">
      <c r="B890" t="str">
        <f>IF('RES TECH'!N888=1,"PRE","*")</f>
        <v>PRE</v>
      </c>
      <c r="C890" t="str">
        <f>'RES TECH'!M888</f>
        <v>RESHOUUMOldWH4NGA20</v>
      </c>
      <c r="D890" t="str">
        <f>_xlfn.XLOOKUP($C890,'RES TECH'!$M:$M,'RES TECH'!$A:$A)&amp;" "&amp;_xlfn.XLOOKUP($C890,'RES TECH'!$M:$M,'RES TECH'!$B:$B)&amp;" "&amp;_xlfn.XLOOKUP($C890,'RES TECH'!$M:$M,'RES TECH'!$C:$C)&amp;" "&amp;_xlfn.XLOOKUP($C890,'RES TECH'!$M:$M,'RES TECH'!$D:$D)&amp;" "&amp;_xlfn.XLOOKUP($C890,'RES TECH'!$M:$M,'RES TECH'!$E:$E)&amp;" "&amp;_xlfn.XLOOKUP($C890,'RES TECH'!$M:$M,'RES TECH'!$F:$F)&amp;" "&amp;_xlfn.XLOOKUP($C890,'RES TECH'!$M:$M,'RES TECH'!$G:$G)&amp;" "&amp;_xlfn.XLOOKUP($C890,'RES TECH'!$M:$M,'RES TECH'!$H:$H)</f>
        <v>Residential House Upper-middle Income Old Water heating  4 Natural gas</v>
      </c>
      <c r="E890" t="str">
        <f t="shared" si="13"/>
        <v>TJ</v>
      </c>
      <c r="F890" s="12" t="str">
        <f>IF(B890="*","*",_xlfn.XLOOKUP($C890,'RES TECH'!$M:$M,'RES TECH'!$R:$R))</f>
        <v>MW</v>
      </c>
    </row>
    <row r="891" spans="2:6" x14ac:dyDescent="0.25">
      <c r="B891" t="str">
        <f>IF('RES TECH'!N889=1,"PRE","*")</f>
        <v>PRE</v>
      </c>
      <c r="C891" t="str">
        <f>'RES TECH'!M889</f>
        <v>RESHOUUMOldWH4NGA22</v>
      </c>
      <c r="D891" t="str">
        <f>_xlfn.XLOOKUP($C891,'RES TECH'!$M:$M,'RES TECH'!$A:$A)&amp;" "&amp;_xlfn.XLOOKUP($C891,'RES TECH'!$M:$M,'RES TECH'!$B:$B)&amp;" "&amp;_xlfn.XLOOKUP($C891,'RES TECH'!$M:$M,'RES TECH'!$C:$C)&amp;" "&amp;_xlfn.XLOOKUP($C891,'RES TECH'!$M:$M,'RES TECH'!$D:$D)&amp;" "&amp;_xlfn.XLOOKUP($C891,'RES TECH'!$M:$M,'RES TECH'!$E:$E)&amp;" "&amp;_xlfn.XLOOKUP($C891,'RES TECH'!$M:$M,'RES TECH'!$F:$F)&amp;" "&amp;_xlfn.XLOOKUP($C891,'RES TECH'!$M:$M,'RES TECH'!$G:$G)&amp;" "&amp;_xlfn.XLOOKUP($C891,'RES TECH'!$M:$M,'RES TECH'!$H:$H)</f>
        <v>Residential House Upper-middle Income Old Water heating  4 Natural gas</v>
      </c>
      <c r="E891" t="str">
        <f t="shared" si="13"/>
        <v>TJ</v>
      </c>
      <c r="F891" s="12" t="str">
        <f>IF(B891="*","*",_xlfn.XLOOKUP($C891,'RES TECH'!$M:$M,'RES TECH'!$R:$R))</f>
        <v>MW</v>
      </c>
    </row>
    <row r="892" spans="2:6" x14ac:dyDescent="0.25">
      <c r="B892" t="str">
        <f>IF('RES TECH'!N890=1,"PRE","*")</f>
        <v>PRE</v>
      </c>
      <c r="C892" t="str">
        <f>'RES TECH'!M890</f>
        <v>RESHOUUMOldWH1ELC20</v>
      </c>
      <c r="D892" t="str">
        <f>_xlfn.XLOOKUP($C892,'RES TECH'!$M:$M,'RES TECH'!$A:$A)&amp;" "&amp;_xlfn.XLOOKUP($C892,'RES TECH'!$M:$M,'RES TECH'!$B:$B)&amp;" "&amp;_xlfn.XLOOKUP($C892,'RES TECH'!$M:$M,'RES TECH'!$C:$C)&amp;" "&amp;_xlfn.XLOOKUP($C892,'RES TECH'!$M:$M,'RES TECH'!$D:$D)&amp;" "&amp;_xlfn.XLOOKUP($C892,'RES TECH'!$M:$M,'RES TECH'!$E:$E)&amp;" "&amp;_xlfn.XLOOKUP($C892,'RES TECH'!$M:$M,'RES TECH'!$F:$F)&amp;" "&amp;_xlfn.XLOOKUP($C892,'RES TECH'!$M:$M,'RES TECH'!$G:$G)&amp;" "&amp;_xlfn.XLOOKUP($C892,'RES TECH'!$M:$M,'RES TECH'!$H:$H)</f>
        <v>Residential House Upper-middle Income Old Water heating  1 Electricity</v>
      </c>
      <c r="E892" t="str">
        <f t="shared" si="13"/>
        <v>TJ</v>
      </c>
      <c r="F892" s="12" t="str">
        <f>IF(B892="*","*",_xlfn.XLOOKUP($C892,'RES TECH'!$M:$M,'RES TECH'!$R:$R))</f>
        <v>MW</v>
      </c>
    </row>
    <row r="893" spans="2:6" x14ac:dyDescent="0.25">
      <c r="B893" t="str">
        <f>IF('RES TECH'!N891=1,"PRE","*")</f>
        <v>PRE</v>
      </c>
      <c r="C893" t="str">
        <f>'RES TECH'!M891</f>
        <v>RESHOUUMOldWH2ELC20</v>
      </c>
      <c r="D893" t="str">
        <f>_xlfn.XLOOKUP($C893,'RES TECH'!$M:$M,'RES TECH'!$A:$A)&amp;" "&amp;_xlfn.XLOOKUP($C893,'RES TECH'!$M:$M,'RES TECH'!$B:$B)&amp;" "&amp;_xlfn.XLOOKUP($C893,'RES TECH'!$M:$M,'RES TECH'!$C:$C)&amp;" "&amp;_xlfn.XLOOKUP($C893,'RES TECH'!$M:$M,'RES TECH'!$D:$D)&amp;" "&amp;_xlfn.XLOOKUP($C893,'RES TECH'!$M:$M,'RES TECH'!$E:$E)&amp;" "&amp;_xlfn.XLOOKUP($C893,'RES TECH'!$M:$M,'RES TECH'!$F:$F)&amp;" "&amp;_xlfn.XLOOKUP($C893,'RES TECH'!$M:$M,'RES TECH'!$G:$G)&amp;" "&amp;_xlfn.XLOOKUP($C893,'RES TECH'!$M:$M,'RES TECH'!$H:$H)</f>
        <v>Residential House Upper-middle Income Old Water heating  2 Electricity</v>
      </c>
      <c r="E893" t="str">
        <f t="shared" si="13"/>
        <v>TJ</v>
      </c>
      <c r="F893" s="12" t="str">
        <f>IF(B893="*","*",_xlfn.XLOOKUP($C893,'RES TECH'!$M:$M,'RES TECH'!$R:$R))</f>
        <v>MW</v>
      </c>
    </row>
    <row r="894" spans="2:6" x14ac:dyDescent="0.25">
      <c r="B894" t="str">
        <f>IF('RES TECH'!N892=1,"PRE","*")</f>
        <v>PRE</v>
      </c>
      <c r="C894" t="str">
        <f>'RES TECH'!M892</f>
        <v>RESHOUUMOldWH4ELC20</v>
      </c>
      <c r="D894" t="str">
        <f>_xlfn.XLOOKUP($C894,'RES TECH'!$M:$M,'RES TECH'!$A:$A)&amp;" "&amp;_xlfn.XLOOKUP($C894,'RES TECH'!$M:$M,'RES TECH'!$B:$B)&amp;" "&amp;_xlfn.XLOOKUP($C894,'RES TECH'!$M:$M,'RES TECH'!$C:$C)&amp;" "&amp;_xlfn.XLOOKUP($C894,'RES TECH'!$M:$M,'RES TECH'!$D:$D)&amp;" "&amp;_xlfn.XLOOKUP($C894,'RES TECH'!$M:$M,'RES TECH'!$E:$E)&amp;" "&amp;_xlfn.XLOOKUP($C894,'RES TECH'!$M:$M,'RES TECH'!$F:$F)&amp;" "&amp;_xlfn.XLOOKUP($C894,'RES TECH'!$M:$M,'RES TECH'!$G:$G)&amp;" "&amp;_xlfn.XLOOKUP($C894,'RES TECH'!$M:$M,'RES TECH'!$H:$H)</f>
        <v>Residential House Upper-middle Income Old Water heating  4 Electricity</v>
      </c>
      <c r="E894" t="str">
        <f t="shared" si="13"/>
        <v>TJ</v>
      </c>
      <c r="F894" s="12" t="str">
        <f>IF(B894="*","*",_xlfn.XLOOKUP($C894,'RES TECH'!$M:$M,'RES TECH'!$R:$R))</f>
        <v>MW</v>
      </c>
    </row>
    <row r="895" spans="2:6" x14ac:dyDescent="0.25">
      <c r="B895" t="str">
        <f>IF('RES TECH'!N893=1,"PRE","*")</f>
        <v>PRE</v>
      </c>
      <c r="C895" t="str">
        <f>'RES TECH'!M893</f>
        <v>RESHOUUMOldWH5ELC20</v>
      </c>
      <c r="D895" t="str">
        <f>_xlfn.XLOOKUP($C895,'RES TECH'!$M:$M,'RES TECH'!$A:$A)&amp;" "&amp;_xlfn.XLOOKUP($C895,'RES TECH'!$M:$M,'RES TECH'!$B:$B)&amp;" "&amp;_xlfn.XLOOKUP($C895,'RES TECH'!$M:$M,'RES TECH'!$C:$C)&amp;" "&amp;_xlfn.XLOOKUP($C895,'RES TECH'!$M:$M,'RES TECH'!$D:$D)&amp;" "&amp;_xlfn.XLOOKUP($C895,'RES TECH'!$M:$M,'RES TECH'!$E:$E)&amp;" "&amp;_xlfn.XLOOKUP($C895,'RES TECH'!$M:$M,'RES TECH'!$F:$F)&amp;" "&amp;_xlfn.XLOOKUP($C895,'RES TECH'!$M:$M,'RES TECH'!$G:$G)&amp;" "&amp;_xlfn.XLOOKUP($C895,'RES TECH'!$M:$M,'RES TECH'!$H:$H)</f>
        <v>Residential House Upper-middle Income Old Water heating  5 Electricity</v>
      </c>
      <c r="E895" t="str">
        <f t="shared" si="13"/>
        <v>TJ</v>
      </c>
      <c r="F895" s="12" t="str">
        <f>IF(B895="*","*",_xlfn.XLOOKUP($C895,'RES TECH'!$M:$M,'RES TECH'!$R:$R))</f>
        <v>MW</v>
      </c>
    </row>
    <row r="896" spans="2:6" x14ac:dyDescent="0.25">
      <c r="B896" t="str">
        <f>IF('RES TECH'!N894=1,"PRE","*")</f>
        <v>PRE</v>
      </c>
      <c r="C896" t="str">
        <f>'RES TECH'!M894</f>
        <v>RESHOUUMOldWH5ELC22</v>
      </c>
      <c r="D896" t="str">
        <f>_xlfn.XLOOKUP($C896,'RES TECH'!$M:$M,'RES TECH'!$A:$A)&amp;" "&amp;_xlfn.XLOOKUP($C896,'RES TECH'!$M:$M,'RES TECH'!$B:$B)&amp;" "&amp;_xlfn.XLOOKUP($C896,'RES TECH'!$M:$M,'RES TECH'!$C:$C)&amp;" "&amp;_xlfn.XLOOKUP($C896,'RES TECH'!$M:$M,'RES TECH'!$D:$D)&amp;" "&amp;_xlfn.XLOOKUP($C896,'RES TECH'!$M:$M,'RES TECH'!$E:$E)&amp;" "&amp;_xlfn.XLOOKUP($C896,'RES TECH'!$M:$M,'RES TECH'!$F:$F)&amp;" "&amp;_xlfn.XLOOKUP($C896,'RES TECH'!$M:$M,'RES TECH'!$G:$G)&amp;" "&amp;_xlfn.XLOOKUP($C896,'RES TECH'!$M:$M,'RES TECH'!$H:$H)</f>
        <v>Residential House Upper-middle Income Old Water heating  5 Electricity</v>
      </c>
      <c r="E896" t="str">
        <f t="shared" si="13"/>
        <v>TJ</v>
      </c>
      <c r="F896" s="12" t="str">
        <f>IF(B896="*","*",_xlfn.XLOOKUP($C896,'RES TECH'!$M:$M,'RES TECH'!$R:$R))</f>
        <v>MW</v>
      </c>
    </row>
    <row r="897" spans="2:6" x14ac:dyDescent="0.25">
      <c r="B897" t="str">
        <f>IF('RES TECH'!N895=1,"PRE","*")</f>
        <v>PRE</v>
      </c>
      <c r="C897" t="str">
        <f>'RES TECH'!M895</f>
        <v>RESHOUUMOldWH6ELC20</v>
      </c>
      <c r="D897" t="str">
        <f>_xlfn.XLOOKUP($C897,'RES TECH'!$M:$M,'RES TECH'!$A:$A)&amp;" "&amp;_xlfn.XLOOKUP($C897,'RES TECH'!$M:$M,'RES TECH'!$B:$B)&amp;" "&amp;_xlfn.XLOOKUP($C897,'RES TECH'!$M:$M,'RES TECH'!$C:$C)&amp;" "&amp;_xlfn.XLOOKUP($C897,'RES TECH'!$M:$M,'RES TECH'!$D:$D)&amp;" "&amp;_xlfn.XLOOKUP($C897,'RES TECH'!$M:$M,'RES TECH'!$E:$E)&amp;" "&amp;_xlfn.XLOOKUP($C897,'RES TECH'!$M:$M,'RES TECH'!$F:$F)&amp;" "&amp;_xlfn.XLOOKUP($C897,'RES TECH'!$M:$M,'RES TECH'!$G:$G)&amp;" "&amp;_xlfn.XLOOKUP($C897,'RES TECH'!$M:$M,'RES TECH'!$H:$H)</f>
        <v>Residential House Upper-middle Income Old Water heating  6 Electricity</v>
      </c>
      <c r="E897" t="str">
        <f t="shared" si="13"/>
        <v>TJ</v>
      </c>
      <c r="F897" s="12" t="str">
        <f>IF(B897="*","*",_xlfn.XLOOKUP($C897,'RES TECH'!$M:$M,'RES TECH'!$R:$R))</f>
        <v>MW</v>
      </c>
    </row>
    <row r="898" spans="2:6" x14ac:dyDescent="0.25">
      <c r="B898" t="str">
        <f>IF('RES TECH'!N896=1,"PRE","*")</f>
        <v>PRE</v>
      </c>
      <c r="C898" t="str">
        <f>'RES TECH'!M896</f>
        <v>RESHOUUMOldWH6ELC22</v>
      </c>
      <c r="D898" t="str">
        <f>_xlfn.XLOOKUP($C898,'RES TECH'!$M:$M,'RES TECH'!$A:$A)&amp;" "&amp;_xlfn.XLOOKUP($C898,'RES TECH'!$M:$M,'RES TECH'!$B:$B)&amp;" "&amp;_xlfn.XLOOKUP($C898,'RES TECH'!$M:$M,'RES TECH'!$C:$C)&amp;" "&amp;_xlfn.XLOOKUP($C898,'RES TECH'!$M:$M,'RES TECH'!$D:$D)&amp;" "&amp;_xlfn.XLOOKUP($C898,'RES TECH'!$M:$M,'RES TECH'!$E:$E)&amp;" "&amp;_xlfn.XLOOKUP($C898,'RES TECH'!$M:$M,'RES TECH'!$F:$F)&amp;" "&amp;_xlfn.XLOOKUP($C898,'RES TECH'!$M:$M,'RES TECH'!$G:$G)&amp;" "&amp;_xlfn.XLOOKUP($C898,'RES TECH'!$M:$M,'RES TECH'!$H:$H)</f>
        <v>Residential House Upper-middle Income Old Water heating  6 Electricity</v>
      </c>
      <c r="E898" t="str">
        <f t="shared" si="13"/>
        <v>TJ</v>
      </c>
      <c r="F898" s="12" t="str">
        <f>IF(B898="*","*",_xlfn.XLOOKUP($C898,'RES TECH'!$M:$M,'RES TECH'!$R:$R))</f>
        <v>MW</v>
      </c>
    </row>
    <row r="899" spans="2:6" x14ac:dyDescent="0.25">
      <c r="B899" t="str">
        <f>IF('RES TECH'!N897=1,"PRE","*")</f>
        <v>PRE</v>
      </c>
      <c r="C899" t="str">
        <f>'RES TECH'!M897</f>
        <v>RESHOUUMOldWH7ELC20</v>
      </c>
      <c r="D899" t="str">
        <f>_xlfn.XLOOKUP($C899,'RES TECH'!$M:$M,'RES TECH'!$A:$A)&amp;" "&amp;_xlfn.XLOOKUP($C899,'RES TECH'!$M:$M,'RES TECH'!$B:$B)&amp;" "&amp;_xlfn.XLOOKUP($C899,'RES TECH'!$M:$M,'RES TECH'!$C:$C)&amp;" "&amp;_xlfn.XLOOKUP($C899,'RES TECH'!$M:$M,'RES TECH'!$D:$D)&amp;" "&amp;_xlfn.XLOOKUP($C899,'RES TECH'!$M:$M,'RES TECH'!$E:$E)&amp;" "&amp;_xlfn.XLOOKUP($C899,'RES TECH'!$M:$M,'RES TECH'!$F:$F)&amp;" "&amp;_xlfn.XLOOKUP($C899,'RES TECH'!$M:$M,'RES TECH'!$G:$G)&amp;" "&amp;_xlfn.XLOOKUP($C899,'RES TECH'!$M:$M,'RES TECH'!$H:$H)</f>
        <v>Residential House Upper-middle Income Old Water heating  7 Electricity</v>
      </c>
      <c r="E899" t="str">
        <f t="shared" si="13"/>
        <v>TJ</v>
      </c>
      <c r="F899" s="12" t="str">
        <f>IF(B899="*","*",_xlfn.XLOOKUP($C899,'RES TECH'!$M:$M,'RES TECH'!$R:$R))</f>
        <v>MW</v>
      </c>
    </row>
    <row r="900" spans="2:6" x14ac:dyDescent="0.25">
      <c r="B900" t="str">
        <f>IF('RES TECH'!N898=1,"PRE","*")</f>
        <v>PRE</v>
      </c>
      <c r="C900" t="str">
        <f>'RES TECH'!M898</f>
        <v>RESHOUUMOldWH7ELC22</v>
      </c>
      <c r="D900" t="str">
        <f>_xlfn.XLOOKUP($C900,'RES TECH'!$M:$M,'RES TECH'!$A:$A)&amp;" "&amp;_xlfn.XLOOKUP($C900,'RES TECH'!$M:$M,'RES TECH'!$B:$B)&amp;" "&amp;_xlfn.XLOOKUP($C900,'RES TECH'!$M:$M,'RES TECH'!$C:$C)&amp;" "&amp;_xlfn.XLOOKUP($C900,'RES TECH'!$M:$M,'RES TECH'!$D:$D)&amp;" "&amp;_xlfn.XLOOKUP($C900,'RES TECH'!$M:$M,'RES TECH'!$E:$E)&amp;" "&amp;_xlfn.XLOOKUP($C900,'RES TECH'!$M:$M,'RES TECH'!$F:$F)&amp;" "&amp;_xlfn.XLOOKUP($C900,'RES TECH'!$M:$M,'RES TECH'!$G:$G)&amp;" "&amp;_xlfn.XLOOKUP($C900,'RES TECH'!$M:$M,'RES TECH'!$H:$H)</f>
        <v>Residential House Upper-middle Income Old Water heating  7 Electricity</v>
      </c>
      <c r="E900" t="str">
        <f t="shared" si="13"/>
        <v>TJ</v>
      </c>
      <c r="F900" s="12" t="str">
        <f>IF(B900="*","*",_xlfn.XLOOKUP($C900,'RES TECH'!$M:$M,'RES TECH'!$R:$R))</f>
        <v>MW</v>
      </c>
    </row>
    <row r="901" spans="2:6" x14ac:dyDescent="0.25">
      <c r="B901" t="str">
        <f>IF('RES TECH'!N899=1,"PRE","*")</f>
        <v>PRE</v>
      </c>
      <c r="C901" t="str">
        <f>'RES TECH'!M899</f>
        <v>RESHOUUMOldWH1FOI20</v>
      </c>
      <c r="D901" t="str">
        <f>_xlfn.XLOOKUP($C901,'RES TECH'!$M:$M,'RES TECH'!$A:$A)&amp;" "&amp;_xlfn.XLOOKUP($C901,'RES TECH'!$M:$M,'RES TECH'!$B:$B)&amp;" "&amp;_xlfn.XLOOKUP($C901,'RES TECH'!$M:$M,'RES TECH'!$C:$C)&amp;" "&amp;_xlfn.XLOOKUP($C901,'RES TECH'!$M:$M,'RES TECH'!$D:$D)&amp;" "&amp;_xlfn.XLOOKUP($C901,'RES TECH'!$M:$M,'RES TECH'!$E:$E)&amp;" "&amp;_xlfn.XLOOKUP($C901,'RES TECH'!$M:$M,'RES TECH'!$F:$F)&amp;" "&amp;_xlfn.XLOOKUP($C901,'RES TECH'!$M:$M,'RES TECH'!$G:$G)&amp;" "&amp;_xlfn.XLOOKUP($C901,'RES TECH'!$M:$M,'RES TECH'!$H:$H)</f>
        <v>Residential House Upper-middle Income Old Water heating  1 Fuel oil</v>
      </c>
      <c r="E901" t="str">
        <f t="shared" ref="E901:E964" si="14">IF(F901="*","*",IF(F901="Mlma","Mlm","TJ"))</f>
        <v>TJ</v>
      </c>
      <c r="F901" s="12" t="str">
        <f>IF(B901="*","*",_xlfn.XLOOKUP($C901,'RES TECH'!$M:$M,'RES TECH'!$R:$R))</f>
        <v>MW</v>
      </c>
    </row>
    <row r="902" spans="2:6" x14ac:dyDescent="0.25">
      <c r="B902" t="str">
        <f>IF('RES TECH'!N900=1,"PRE","*")</f>
        <v>PRE</v>
      </c>
      <c r="C902" t="str">
        <f>'RES TECH'!M900</f>
        <v>RESHOUUMOldWH2FOI20</v>
      </c>
      <c r="D902" t="str">
        <f>_xlfn.XLOOKUP($C902,'RES TECH'!$M:$M,'RES TECH'!$A:$A)&amp;" "&amp;_xlfn.XLOOKUP($C902,'RES TECH'!$M:$M,'RES TECH'!$B:$B)&amp;" "&amp;_xlfn.XLOOKUP($C902,'RES TECH'!$M:$M,'RES TECH'!$C:$C)&amp;" "&amp;_xlfn.XLOOKUP($C902,'RES TECH'!$M:$M,'RES TECH'!$D:$D)&amp;" "&amp;_xlfn.XLOOKUP($C902,'RES TECH'!$M:$M,'RES TECH'!$E:$E)&amp;" "&amp;_xlfn.XLOOKUP($C902,'RES TECH'!$M:$M,'RES TECH'!$F:$F)&amp;" "&amp;_xlfn.XLOOKUP($C902,'RES TECH'!$M:$M,'RES TECH'!$G:$G)&amp;" "&amp;_xlfn.XLOOKUP($C902,'RES TECH'!$M:$M,'RES TECH'!$H:$H)</f>
        <v>Residential House Upper-middle Income Old Water heating  2 Fuel oil</v>
      </c>
      <c r="E902" t="str">
        <f t="shared" si="14"/>
        <v>TJ</v>
      </c>
      <c r="F902" s="12" t="str">
        <f>IF(B902="*","*",_xlfn.XLOOKUP($C902,'RES TECH'!$M:$M,'RES TECH'!$R:$R))</f>
        <v>MW</v>
      </c>
    </row>
    <row r="903" spans="2:6" x14ac:dyDescent="0.25">
      <c r="B903" t="str">
        <f>IF('RES TECH'!N901=1,"PRE","*")</f>
        <v>PRE</v>
      </c>
      <c r="C903" t="str">
        <f>'RES TECH'!M901</f>
        <v>RESHOUUMOldWH4FOI20</v>
      </c>
      <c r="D903" t="str">
        <f>_xlfn.XLOOKUP($C903,'RES TECH'!$M:$M,'RES TECH'!$A:$A)&amp;" "&amp;_xlfn.XLOOKUP($C903,'RES TECH'!$M:$M,'RES TECH'!$B:$B)&amp;" "&amp;_xlfn.XLOOKUP($C903,'RES TECH'!$M:$M,'RES TECH'!$C:$C)&amp;" "&amp;_xlfn.XLOOKUP($C903,'RES TECH'!$M:$M,'RES TECH'!$D:$D)&amp;" "&amp;_xlfn.XLOOKUP($C903,'RES TECH'!$M:$M,'RES TECH'!$E:$E)&amp;" "&amp;_xlfn.XLOOKUP($C903,'RES TECH'!$M:$M,'RES TECH'!$F:$F)&amp;" "&amp;_xlfn.XLOOKUP($C903,'RES TECH'!$M:$M,'RES TECH'!$G:$G)&amp;" "&amp;_xlfn.XLOOKUP($C903,'RES TECH'!$M:$M,'RES TECH'!$H:$H)</f>
        <v>Residential House Upper-middle Income Old Water heating  4 Fuel oil</v>
      </c>
      <c r="E903" t="str">
        <f t="shared" si="14"/>
        <v>TJ</v>
      </c>
      <c r="F903" s="12" t="str">
        <f>IF(B903="*","*",_xlfn.XLOOKUP($C903,'RES TECH'!$M:$M,'RES TECH'!$R:$R))</f>
        <v>MW</v>
      </c>
    </row>
    <row r="904" spans="2:6" x14ac:dyDescent="0.25">
      <c r="B904" t="str">
        <f>IF('RES TECH'!N902=1,"PRE","*")</f>
        <v>PRE</v>
      </c>
      <c r="C904" t="str">
        <f>'RES TECH'!M902</f>
        <v>RESHOUUMOldWH1LPG20</v>
      </c>
      <c r="D904" t="str">
        <f>_xlfn.XLOOKUP($C904,'RES TECH'!$M:$M,'RES TECH'!$A:$A)&amp;" "&amp;_xlfn.XLOOKUP($C904,'RES TECH'!$M:$M,'RES TECH'!$B:$B)&amp;" "&amp;_xlfn.XLOOKUP($C904,'RES TECH'!$M:$M,'RES TECH'!$C:$C)&amp;" "&amp;_xlfn.XLOOKUP($C904,'RES TECH'!$M:$M,'RES TECH'!$D:$D)&amp;" "&amp;_xlfn.XLOOKUP($C904,'RES TECH'!$M:$M,'RES TECH'!$E:$E)&amp;" "&amp;_xlfn.XLOOKUP($C904,'RES TECH'!$M:$M,'RES TECH'!$F:$F)&amp;" "&amp;_xlfn.XLOOKUP($C904,'RES TECH'!$M:$M,'RES TECH'!$G:$G)&amp;" "&amp;_xlfn.XLOOKUP($C904,'RES TECH'!$M:$M,'RES TECH'!$H:$H)</f>
        <v>Residential House Upper-middle Income Old Water heating  1 LPG</v>
      </c>
      <c r="E904" t="str">
        <f t="shared" si="14"/>
        <v>TJ</v>
      </c>
      <c r="F904" s="12" t="str">
        <f>IF(B904="*","*",_xlfn.XLOOKUP($C904,'RES TECH'!$M:$M,'RES TECH'!$R:$R))</f>
        <v>MW</v>
      </c>
    </row>
    <row r="905" spans="2:6" x14ac:dyDescent="0.25">
      <c r="B905" t="str">
        <f>IF('RES TECH'!N903=1,"PRE","*")</f>
        <v>PRE</v>
      </c>
      <c r="C905" t="str">
        <f>'RES TECH'!M903</f>
        <v>RESHOUUMOldWH2LPG20</v>
      </c>
      <c r="D905" t="str">
        <f>_xlfn.XLOOKUP($C905,'RES TECH'!$M:$M,'RES TECH'!$A:$A)&amp;" "&amp;_xlfn.XLOOKUP($C905,'RES TECH'!$M:$M,'RES TECH'!$B:$B)&amp;" "&amp;_xlfn.XLOOKUP($C905,'RES TECH'!$M:$M,'RES TECH'!$C:$C)&amp;" "&amp;_xlfn.XLOOKUP($C905,'RES TECH'!$M:$M,'RES TECH'!$D:$D)&amp;" "&amp;_xlfn.XLOOKUP($C905,'RES TECH'!$M:$M,'RES TECH'!$E:$E)&amp;" "&amp;_xlfn.XLOOKUP($C905,'RES TECH'!$M:$M,'RES TECH'!$F:$F)&amp;" "&amp;_xlfn.XLOOKUP($C905,'RES TECH'!$M:$M,'RES TECH'!$G:$G)&amp;" "&amp;_xlfn.XLOOKUP($C905,'RES TECH'!$M:$M,'RES TECH'!$H:$H)</f>
        <v>Residential House Upper-middle Income Old Water heating  2 LPG</v>
      </c>
      <c r="E905" t="str">
        <f t="shared" si="14"/>
        <v>TJ</v>
      </c>
      <c r="F905" s="12" t="str">
        <f>IF(B905="*","*",_xlfn.XLOOKUP($C905,'RES TECH'!$M:$M,'RES TECH'!$R:$R))</f>
        <v>MW</v>
      </c>
    </row>
    <row r="906" spans="2:6" x14ac:dyDescent="0.25">
      <c r="B906" t="str">
        <f>IF('RES TECH'!N904=1,"PRE","*")</f>
        <v>PRE</v>
      </c>
      <c r="C906" t="str">
        <f>'RES TECH'!M904</f>
        <v>RESHOUUMOldWH3LPG20</v>
      </c>
      <c r="D906" t="str">
        <f>_xlfn.XLOOKUP($C906,'RES TECH'!$M:$M,'RES TECH'!$A:$A)&amp;" "&amp;_xlfn.XLOOKUP($C906,'RES TECH'!$M:$M,'RES TECH'!$B:$B)&amp;" "&amp;_xlfn.XLOOKUP($C906,'RES TECH'!$M:$M,'RES TECH'!$C:$C)&amp;" "&amp;_xlfn.XLOOKUP($C906,'RES TECH'!$M:$M,'RES TECH'!$D:$D)&amp;" "&amp;_xlfn.XLOOKUP($C906,'RES TECH'!$M:$M,'RES TECH'!$E:$E)&amp;" "&amp;_xlfn.XLOOKUP($C906,'RES TECH'!$M:$M,'RES TECH'!$F:$F)&amp;" "&amp;_xlfn.XLOOKUP($C906,'RES TECH'!$M:$M,'RES TECH'!$G:$G)&amp;" "&amp;_xlfn.XLOOKUP($C906,'RES TECH'!$M:$M,'RES TECH'!$H:$H)</f>
        <v>Residential House Upper-middle Income Old Water heating  3 LPG</v>
      </c>
      <c r="E906" t="str">
        <f t="shared" si="14"/>
        <v>TJ</v>
      </c>
      <c r="F906" s="12" t="str">
        <f>IF(B906="*","*",_xlfn.XLOOKUP($C906,'RES TECH'!$M:$M,'RES TECH'!$R:$R))</f>
        <v>MW</v>
      </c>
    </row>
    <row r="907" spans="2:6" x14ac:dyDescent="0.25">
      <c r="B907" t="str">
        <f>IF('RES TECH'!N905=1,"PRE","*")</f>
        <v>PRE</v>
      </c>
      <c r="C907" t="str">
        <f>'RES TECH'!M905</f>
        <v>RESHOUUMOldWH3LPG23</v>
      </c>
      <c r="D907" t="str">
        <f>_xlfn.XLOOKUP($C907,'RES TECH'!$M:$M,'RES TECH'!$A:$A)&amp;" "&amp;_xlfn.XLOOKUP($C907,'RES TECH'!$M:$M,'RES TECH'!$B:$B)&amp;" "&amp;_xlfn.XLOOKUP($C907,'RES TECH'!$M:$M,'RES TECH'!$C:$C)&amp;" "&amp;_xlfn.XLOOKUP($C907,'RES TECH'!$M:$M,'RES TECH'!$D:$D)&amp;" "&amp;_xlfn.XLOOKUP($C907,'RES TECH'!$M:$M,'RES TECH'!$E:$E)&amp;" "&amp;_xlfn.XLOOKUP($C907,'RES TECH'!$M:$M,'RES TECH'!$F:$F)&amp;" "&amp;_xlfn.XLOOKUP($C907,'RES TECH'!$M:$M,'RES TECH'!$G:$G)&amp;" "&amp;_xlfn.XLOOKUP($C907,'RES TECH'!$M:$M,'RES TECH'!$H:$H)</f>
        <v>Residential House Upper-middle Income Old Water heating  3 LPG</v>
      </c>
      <c r="E907" t="str">
        <f t="shared" si="14"/>
        <v>TJ</v>
      </c>
      <c r="F907" s="12" t="str">
        <f>IF(B907="*","*",_xlfn.XLOOKUP($C907,'RES TECH'!$M:$M,'RES TECH'!$R:$R))</f>
        <v>MW</v>
      </c>
    </row>
    <row r="908" spans="2:6" x14ac:dyDescent="0.25">
      <c r="B908" t="str">
        <f>IF('RES TECH'!N906=1,"PRE","*")</f>
        <v>*</v>
      </c>
      <c r="C908" t="str">
        <f>'RES TECH'!M906</f>
        <v>RESHOUUMOldWH4LPG20</v>
      </c>
      <c r="D908" t="str">
        <f>_xlfn.XLOOKUP($C908,'RES TECH'!$M:$M,'RES TECH'!$A:$A)&amp;" "&amp;_xlfn.XLOOKUP($C908,'RES TECH'!$M:$M,'RES TECH'!$B:$B)&amp;" "&amp;_xlfn.XLOOKUP($C908,'RES TECH'!$M:$M,'RES TECH'!$C:$C)&amp;" "&amp;_xlfn.XLOOKUP($C908,'RES TECH'!$M:$M,'RES TECH'!$D:$D)&amp;" "&amp;_xlfn.XLOOKUP($C908,'RES TECH'!$M:$M,'RES TECH'!$E:$E)&amp;" "&amp;_xlfn.XLOOKUP($C908,'RES TECH'!$M:$M,'RES TECH'!$F:$F)&amp;" "&amp;_xlfn.XLOOKUP($C908,'RES TECH'!$M:$M,'RES TECH'!$G:$G)&amp;" "&amp;_xlfn.XLOOKUP($C908,'RES TECH'!$M:$M,'RES TECH'!$H:$H)</f>
        <v>Residential House Upper-middle Income Old Water heating  4 LPG</v>
      </c>
      <c r="E908" t="str">
        <f t="shared" si="14"/>
        <v>*</v>
      </c>
      <c r="F908" s="12" t="str">
        <f>IF(B908="*","*",_xlfn.XLOOKUP($C908,'RES TECH'!$M:$M,'RES TECH'!$R:$R))</f>
        <v>*</v>
      </c>
    </row>
    <row r="909" spans="2:6" x14ac:dyDescent="0.25">
      <c r="B909" t="str">
        <f>IF('RES TECH'!N907=1,"PRE","*")</f>
        <v>PRE</v>
      </c>
      <c r="C909" t="str">
        <f>'RES TECH'!M907</f>
        <v>RESHOUUMOldWH4LPG20</v>
      </c>
      <c r="D909" t="str">
        <f>_xlfn.XLOOKUP($C909,'RES TECH'!$M:$M,'RES TECH'!$A:$A)&amp;" "&amp;_xlfn.XLOOKUP($C909,'RES TECH'!$M:$M,'RES TECH'!$B:$B)&amp;" "&amp;_xlfn.XLOOKUP($C909,'RES TECH'!$M:$M,'RES TECH'!$C:$C)&amp;" "&amp;_xlfn.XLOOKUP($C909,'RES TECH'!$M:$M,'RES TECH'!$D:$D)&amp;" "&amp;_xlfn.XLOOKUP($C909,'RES TECH'!$M:$M,'RES TECH'!$E:$E)&amp;" "&amp;_xlfn.XLOOKUP($C909,'RES TECH'!$M:$M,'RES TECH'!$F:$F)&amp;" "&amp;_xlfn.XLOOKUP($C909,'RES TECH'!$M:$M,'RES TECH'!$G:$G)&amp;" "&amp;_xlfn.XLOOKUP($C909,'RES TECH'!$M:$M,'RES TECH'!$H:$H)</f>
        <v>Residential House Upper-middle Income Old Water heating  4 LPG</v>
      </c>
      <c r="E909" t="str">
        <f t="shared" si="14"/>
        <v>TJ</v>
      </c>
      <c r="F909" s="12" t="str">
        <f>IF(B909="*","*",_xlfn.XLOOKUP($C909,'RES TECH'!$M:$M,'RES TECH'!$R:$R))</f>
        <v>MW</v>
      </c>
    </row>
    <row r="910" spans="2:6" x14ac:dyDescent="0.25">
      <c r="B910" t="str">
        <f>IF('RES TECH'!N908=1,"PRE","*")</f>
        <v>*</v>
      </c>
      <c r="C910" t="str">
        <f>'RES TECH'!M908</f>
        <v>RESHOUUMOldWH2SOL20</v>
      </c>
      <c r="D910" t="str">
        <f>_xlfn.XLOOKUP($C910,'RES TECH'!$M:$M,'RES TECH'!$A:$A)&amp;" "&amp;_xlfn.XLOOKUP($C910,'RES TECH'!$M:$M,'RES TECH'!$B:$B)&amp;" "&amp;_xlfn.XLOOKUP($C910,'RES TECH'!$M:$M,'RES TECH'!$C:$C)&amp;" "&amp;_xlfn.XLOOKUP($C910,'RES TECH'!$M:$M,'RES TECH'!$D:$D)&amp;" "&amp;_xlfn.XLOOKUP($C910,'RES TECH'!$M:$M,'RES TECH'!$E:$E)&amp;" "&amp;_xlfn.XLOOKUP($C910,'RES TECH'!$M:$M,'RES TECH'!$F:$F)&amp;" "&amp;_xlfn.XLOOKUP($C910,'RES TECH'!$M:$M,'RES TECH'!$G:$G)&amp;" "&amp;_xlfn.XLOOKUP($C910,'RES TECH'!$M:$M,'RES TECH'!$H:$H)</f>
        <v>Residential House Upper-middle Income Old Water heating  2 Solar</v>
      </c>
      <c r="E910" t="str">
        <f t="shared" si="14"/>
        <v>*</v>
      </c>
      <c r="F910" s="12" t="str">
        <f>IF(B910="*","*",_xlfn.XLOOKUP($C910,'RES TECH'!$M:$M,'RES TECH'!$R:$R))</f>
        <v>*</v>
      </c>
    </row>
    <row r="911" spans="2:6" x14ac:dyDescent="0.25">
      <c r="B911" t="str">
        <f>IF('RES TECH'!N909=1,"PRE","*")</f>
        <v>PRE</v>
      </c>
      <c r="C911" t="str">
        <f>'RES TECH'!M909</f>
        <v>RESHOUUMOldWH2SOL20</v>
      </c>
      <c r="D911" t="str">
        <f>_xlfn.XLOOKUP($C911,'RES TECH'!$M:$M,'RES TECH'!$A:$A)&amp;" "&amp;_xlfn.XLOOKUP($C911,'RES TECH'!$M:$M,'RES TECH'!$B:$B)&amp;" "&amp;_xlfn.XLOOKUP($C911,'RES TECH'!$M:$M,'RES TECH'!$C:$C)&amp;" "&amp;_xlfn.XLOOKUP($C911,'RES TECH'!$M:$M,'RES TECH'!$D:$D)&amp;" "&amp;_xlfn.XLOOKUP($C911,'RES TECH'!$M:$M,'RES TECH'!$E:$E)&amp;" "&amp;_xlfn.XLOOKUP($C911,'RES TECH'!$M:$M,'RES TECH'!$F:$F)&amp;" "&amp;_xlfn.XLOOKUP($C911,'RES TECH'!$M:$M,'RES TECH'!$G:$G)&amp;" "&amp;_xlfn.XLOOKUP($C911,'RES TECH'!$M:$M,'RES TECH'!$H:$H)</f>
        <v>Residential House Upper-middle Income Old Water heating  2 Solar</v>
      </c>
      <c r="E911" t="str">
        <f t="shared" si="14"/>
        <v>TJ</v>
      </c>
      <c r="F911" s="12" t="str">
        <f>IF(B911="*","*",_xlfn.XLOOKUP($C911,'RES TECH'!$M:$M,'RES TECH'!$R:$R))</f>
        <v>MW</v>
      </c>
    </row>
    <row r="912" spans="2:6" x14ac:dyDescent="0.25">
      <c r="B912" t="str">
        <f>IF('RES TECH'!N910=1,"PRE","*")</f>
        <v>PRE</v>
      </c>
      <c r="C912" t="str">
        <f>'RES TECH'!M910</f>
        <v>RESHOUUMOldWH2SOL23</v>
      </c>
      <c r="D912" t="str">
        <f>_xlfn.XLOOKUP($C912,'RES TECH'!$M:$M,'RES TECH'!$A:$A)&amp;" "&amp;_xlfn.XLOOKUP($C912,'RES TECH'!$M:$M,'RES TECH'!$B:$B)&amp;" "&amp;_xlfn.XLOOKUP($C912,'RES TECH'!$M:$M,'RES TECH'!$C:$C)&amp;" "&amp;_xlfn.XLOOKUP($C912,'RES TECH'!$M:$M,'RES TECH'!$D:$D)&amp;" "&amp;_xlfn.XLOOKUP($C912,'RES TECH'!$M:$M,'RES TECH'!$E:$E)&amp;" "&amp;_xlfn.XLOOKUP($C912,'RES TECH'!$M:$M,'RES TECH'!$F:$F)&amp;" "&amp;_xlfn.XLOOKUP($C912,'RES TECH'!$M:$M,'RES TECH'!$G:$G)&amp;" "&amp;_xlfn.XLOOKUP($C912,'RES TECH'!$M:$M,'RES TECH'!$H:$H)</f>
        <v>Residential House Upper-middle Income Old Water heating  2 Solar</v>
      </c>
      <c r="E912" t="str">
        <f t="shared" si="14"/>
        <v>TJ</v>
      </c>
      <c r="F912" s="12" t="str">
        <f>IF(B912="*","*",_xlfn.XLOOKUP($C912,'RES TECH'!$M:$M,'RES TECH'!$R:$R))</f>
        <v>MW</v>
      </c>
    </row>
    <row r="913" spans="2:6" x14ac:dyDescent="0.25">
      <c r="B913" t="str">
        <f>IF('RES TECH'!N911=1,"PRE","*")</f>
        <v>PRE</v>
      </c>
      <c r="C913" t="str">
        <f>'RES TECH'!M911</f>
        <v>RESHOUUMOldWH2SOL24</v>
      </c>
      <c r="D913" t="str">
        <f>_xlfn.XLOOKUP($C913,'RES TECH'!$M:$M,'RES TECH'!$A:$A)&amp;" "&amp;_xlfn.XLOOKUP($C913,'RES TECH'!$M:$M,'RES TECH'!$B:$B)&amp;" "&amp;_xlfn.XLOOKUP($C913,'RES TECH'!$M:$M,'RES TECH'!$C:$C)&amp;" "&amp;_xlfn.XLOOKUP($C913,'RES TECH'!$M:$M,'RES TECH'!$D:$D)&amp;" "&amp;_xlfn.XLOOKUP($C913,'RES TECH'!$M:$M,'RES TECH'!$E:$E)&amp;" "&amp;_xlfn.XLOOKUP($C913,'RES TECH'!$M:$M,'RES TECH'!$F:$F)&amp;" "&amp;_xlfn.XLOOKUP($C913,'RES TECH'!$M:$M,'RES TECH'!$G:$G)&amp;" "&amp;_xlfn.XLOOKUP($C913,'RES TECH'!$M:$M,'RES TECH'!$H:$H)</f>
        <v>Residential House Upper-middle Income Old Water heating  2 Solar</v>
      </c>
      <c r="E913" t="str">
        <f t="shared" si="14"/>
        <v>TJ</v>
      </c>
      <c r="F913" s="12" t="str">
        <f>IF(B913="*","*",_xlfn.XLOOKUP($C913,'RES TECH'!$M:$M,'RES TECH'!$R:$R))</f>
        <v>MW</v>
      </c>
    </row>
    <row r="914" spans="2:6" x14ac:dyDescent="0.25">
      <c r="B914" t="str">
        <f>IF('RES TECH'!N912=1,"PRE","*")</f>
        <v>PRE</v>
      </c>
      <c r="C914" t="str">
        <f>'RES TECH'!M912</f>
        <v>RESHOUUMOldSHAHP1ELC20</v>
      </c>
      <c r="D914" t="str">
        <f>_xlfn.XLOOKUP($C914,'RES TECH'!$M:$M,'RES TECH'!$A:$A)&amp;" "&amp;_xlfn.XLOOKUP($C914,'RES TECH'!$M:$M,'RES TECH'!$B:$B)&amp;" "&amp;_xlfn.XLOOKUP($C914,'RES TECH'!$M:$M,'RES TECH'!$C:$C)&amp;" "&amp;_xlfn.XLOOKUP($C914,'RES TECH'!$M:$M,'RES TECH'!$D:$D)&amp;" "&amp;_xlfn.XLOOKUP($C914,'RES TECH'!$M:$M,'RES TECH'!$E:$E)&amp;" "&amp;_xlfn.XLOOKUP($C914,'RES TECH'!$M:$M,'RES TECH'!$F:$F)&amp;" "&amp;_xlfn.XLOOKUP($C914,'RES TECH'!$M:$M,'RES TECH'!$G:$G)&amp;" "&amp;_xlfn.XLOOKUP($C914,'RES TECH'!$M:$M,'RES TECH'!$H:$H)</f>
        <v>Residential House Upper-middle Income Old Space heating Air HP 1 Electricity</v>
      </c>
      <c r="E914" t="str">
        <f t="shared" si="14"/>
        <v>TJ</v>
      </c>
      <c r="F914" s="12" t="str">
        <f>IF(B914="*","*",_xlfn.XLOOKUP($C914,'RES TECH'!$M:$M,'RES TECH'!$R:$R))</f>
        <v>MW</v>
      </c>
    </row>
    <row r="915" spans="2:6" x14ac:dyDescent="0.25">
      <c r="B915" t="str">
        <f>IF('RES TECH'!N913=1,"PRE","*")</f>
        <v>PRE</v>
      </c>
      <c r="C915" t="str">
        <f>'RES TECH'!M913</f>
        <v>RESHOUUMOldSHAHP1ELC23</v>
      </c>
      <c r="D915" t="str">
        <f>_xlfn.XLOOKUP($C915,'RES TECH'!$M:$M,'RES TECH'!$A:$A)&amp;" "&amp;_xlfn.XLOOKUP($C915,'RES TECH'!$M:$M,'RES TECH'!$B:$B)&amp;" "&amp;_xlfn.XLOOKUP($C915,'RES TECH'!$M:$M,'RES TECH'!$C:$C)&amp;" "&amp;_xlfn.XLOOKUP($C915,'RES TECH'!$M:$M,'RES TECH'!$D:$D)&amp;" "&amp;_xlfn.XLOOKUP($C915,'RES TECH'!$M:$M,'RES TECH'!$E:$E)&amp;" "&amp;_xlfn.XLOOKUP($C915,'RES TECH'!$M:$M,'RES TECH'!$F:$F)&amp;" "&amp;_xlfn.XLOOKUP($C915,'RES TECH'!$M:$M,'RES TECH'!$G:$G)&amp;" "&amp;_xlfn.XLOOKUP($C915,'RES TECH'!$M:$M,'RES TECH'!$H:$H)</f>
        <v>Residential House Upper-middle Income Old Space heating Air HP 1 Electricity</v>
      </c>
      <c r="E915" t="str">
        <f t="shared" si="14"/>
        <v>TJ</v>
      </c>
      <c r="F915" s="12" t="str">
        <f>IF(B915="*","*",_xlfn.XLOOKUP($C915,'RES TECH'!$M:$M,'RES TECH'!$R:$R))</f>
        <v>MW</v>
      </c>
    </row>
    <row r="916" spans="2:6" x14ac:dyDescent="0.25">
      <c r="B916" t="str">
        <f>IF('RES TECH'!N914=1,"PRE","*")</f>
        <v>PRE</v>
      </c>
      <c r="C916" t="str">
        <f>'RES TECH'!M914</f>
        <v>RESHOUUMOldSHAHP2ELC20</v>
      </c>
      <c r="D916" t="str">
        <f>_xlfn.XLOOKUP($C916,'RES TECH'!$M:$M,'RES TECH'!$A:$A)&amp;" "&amp;_xlfn.XLOOKUP($C916,'RES TECH'!$M:$M,'RES TECH'!$B:$B)&amp;" "&amp;_xlfn.XLOOKUP($C916,'RES TECH'!$M:$M,'RES TECH'!$C:$C)&amp;" "&amp;_xlfn.XLOOKUP($C916,'RES TECH'!$M:$M,'RES TECH'!$D:$D)&amp;" "&amp;_xlfn.XLOOKUP($C916,'RES TECH'!$M:$M,'RES TECH'!$E:$E)&amp;" "&amp;_xlfn.XLOOKUP($C916,'RES TECH'!$M:$M,'RES TECH'!$F:$F)&amp;" "&amp;_xlfn.XLOOKUP($C916,'RES TECH'!$M:$M,'RES TECH'!$G:$G)&amp;" "&amp;_xlfn.XLOOKUP($C916,'RES TECH'!$M:$M,'RES TECH'!$H:$H)</f>
        <v>Residential House Upper-middle Income Old Space heating Air HP 2 Electricity</v>
      </c>
      <c r="E916" t="str">
        <f t="shared" si="14"/>
        <v>TJ</v>
      </c>
      <c r="F916" s="12" t="str">
        <f>IF(B916="*","*",_xlfn.XLOOKUP($C916,'RES TECH'!$M:$M,'RES TECH'!$R:$R))</f>
        <v>MW</v>
      </c>
    </row>
    <row r="917" spans="2:6" x14ac:dyDescent="0.25">
      <c r="B917" t="str">
        <f>IF('RES TECH'!N915=1,"PRE","*")</f>
        <v>PRE</v>
      </c>
      <c r="C917" t="str">
        <f>'RES TECH'!M915</f>
        <v>RESHOUUMOldSHAHP2ELC23</v>
      </c>
      <c r="D917" t="str">
        <f>_xlfn.XLOOKUP($C917,'RES TECH'!$M:$M,'RES TECH'!$A:$A)&amp;" "&amp;_xlfn.XLOOKUP($C917,'RES TECH'!$M:$M,'RES TECH'!$B:$B)&amp;" "&amp;_xlfn.XLOOKUP($C917,'RES TECH'!$M:$M,'RES TECH'!$C:$C)&amp;" "&amp;_xlfn.XLOOKUP($C917,'RES TECH'!$M:$M,'RES TECH'!$D:$D)&amp;" "&amp;_xlfn.XLOOKUP($C917,'RES TECH'!$M:$M,'RES TECH'!$E:$E)&amp;" "&amp;_xlfn.XLOOKUP($C917,'RES TECH'!$M:$M,'RES TECH'!$F:$F)&amp;" "&amp;_xlfn.XLOOKUP($C917,'RES TECH'!$M:$M,'RES TECH'!$G:$G)&amp;" "&amp;_xlfn.XLOOKUP($C917,'RES TECH'!$M:$M,'RES TECH'!$H:$H)</f>
        <v>Residential House Upper-middle Income Old Space heating Air HP 2 Electricity</v>
      </c>
      <c r="E917" t="str">
        <f t="shared" si="14"/>
        <v>TJ</v>
      </c>
      <c r="F917" s="12" t="str">
        <f>IF(B917="*","*",_xlfn.XLOOKUP($C917,'RES TECH'!$M:$M,'RES TECH'!$R:$R))</f>
        <v>MW</v>
      </c>
    </row>
    <row r="918" spans="2:6" x14ac:dyDescent="0.25">
      <c r="B918" t="str">
        <f>IF('RES TECH'!N916=1,"PRE","*")</f>
        <v>PRE</v>
      </c>
      <c r="C918" t="str">
        <f>'RES TECH'!M916</f>
        <v>RESHOUUMOldSHAHP3ELC20</v>
      </c>
      <c r="D918" t="str">
        <f>_xlfn.XLOOKUP($C918,'RES TECH'!$M:$M,'RES TECH'!$A:$A)&amp;" "&amp;_xlfn.XLOOKUP($C918,'RES TECH'!$M:$M,'RES TECH'!$B:$B)&amp;" "&amp;_xlfn.XLOOKUP($C918,'RES TECH'!$M:$M,'RES TECH'!$C:$C)&amp;" "&amp;_xlfn.XLOOKUP($C918,'RES TECH'!$M:$M,'RES TECH'!$D:$D)&amp;" "&amp;_xlfn.XLOOKUP($C918,'RES TECH'!$M:$M,'RES TECH'!$E:$E)&amp;" "&amp;_xlfn.XLOOKUP($C918,'RES TECH'!$M:$M,'RES TECH'!$F:$F)&amp;" "&amp;_xlfn.XLOOKUP($C918,'RES TECH'!$M:$M,'RES TECH'!$G:$G)&amp;" "&amp;_xlfn.XLOOKUP($C918,'RES TECH'!$M:$M,'RES TECH'!$H:$H)</f>
        <v>Residential House Upper-middle Income Old Space heating Air HP 3 Electricity</v>
      </c>
      <c r="E918" t="str">
        <f t="shared" si="14"/>
        <v>TJ</v>
      </c>
      <c r="F918" s="12" t="str">
        <f>IF(B918="*","*",_xlfn.XLOOKUP($C918,'RES TECH'!$M:$M,'RES TECH'!$R:$R))</f>
        <v>MW</v>
      </c>
    </row>
    <row r="919" spans="2:6" x14ac:dyDescent="0.25">
      <c r="B919" t="str">
        <f>IF('RES TECH'!N917=1,"PRE","*")</f>
        <v>PRE</v>
      </c>
      <c r="C919" t="str">
        <f>'RES TECH'!M917</f>
        <v>RESHOUUMOldSHAHP3ELC22</v>
      </c>
      <c r="D919" t="str">
        <f>_xlfn.XLOOKUP($C919,'RES TECH'!$M:$M,'RES TECH'!$A:$A)&amp;" "&amp;_xlfn.XLOOKUP($C919,'RES TECH'!$M:$M,'RES TECH'!$B:$B)&amp;" "&amp;_xlfn.XLOOKUP($C919,'RES TECH'!$M:$M,'RES TECH'!$C:$C)&amp;" "&amp;_xlfn.XLOOKUP($C919,'RES TECH'!$M:$M,'RES TECH'!$D:$D)&amp;" "&amp;_xlfn.XLOOKUP($C919,'RES TECH'!$M:$M,'RES TECH'!$E:$E)&amp;" "&amp;_xlfn.XLOOKUP($C919,'RES TECH'!$M:$M,'RES TECH'!$F:$F)&amp;" "&amp;_xlfn.XLOOKUP($C919,'RES TECH'!$M:$M,'RES TECH'!$G:$G)&amp;" "&amp;_xlfn.XLOOKUP($C919,'RES TECH'!$M:$M,'RES TECH'!$H:$H)</f>
        <v>Residential House Upper-middle Income Old Space heating Air HP 3 Electricity</v>
      </c>
      <c r="E919" t="str">
        <f t="shared" si="14"/>
        <v>TJ</v>
      </c>
      <c r="F919" s="12" t="str">
        <f>IF(B919="*","*",_xlfn.XLOOKUP($C919,'RES TECH'!$M:$M,'RES TECH'!$R:$R))</f>
        <v>MW</v>
      </c>
    </row>
    <row r="920" spans="2:6" x14ac:dyDescent="0.25">
      <c r="B920" t="str">
        <f>IF('RES TECH'!N918=1,"PRE","*")</f>
        <v>PRE</v>
      </c>
      <c r="C920" t="str">
        <f>'RES TECH'!M918</f>
        <v>RESHOUUMOldSHAHP3ELC23</v>
      </c>
      <c r="D920" t="str">
        <f>_xlfn.XLOOKUP($C920,'RES TECH'!$M:$M,'RES TECH'!$A:$A)&amp;" "&amp;_xlfn.XLOOKUP($C920,'RES TECH'!$M:$M,'RES TECH'!$B:$B)&amp;" "&amp;_xlfn.XLOOKUP($C920,'RES TECH'!$M:$M,'RES TECH'!$C:$C)&amp;" "&amp;_xlfn.XLOOKUP($C920,'RES TECH'!$M:$M,'RES TECH'!$D:$D)&amp;" "&amp;_xlfn.XLOOKUP($C920,'RES TECH'!$M:$M,'RES TECH'!$E:$E)&amp;" "&amp;_xlfn.XLOOKUP($C920,'RES TECH'!$M:$M,'RES TECH'!$F:$F)&amp;" "&amp;_xlfn.XLOOKUP($C920,'RES TECH'!$M:$M,'RES TECH'!$G:$G)&amp;" "&amp;_xlfn.XLOOKUP($C920,'RES TECH'!$M:$M,'RES TECH'!$H:$H)</f>
        <v>Residential House Upper-middle Income Old Space heating Air HP 3 Electricity</v>
      </c>
      <c r="E920" t="str">
        <f t="shared" si="14"/>
        <v>TJ</v>
      </c>
      <c r="F920" s="12" t="str">
        <f>IF(B920="*","*",_xlfn.XLOOKUP($C920,'RES TECH'!$M:$M,'RES TECH'!$R:$R))</f>
        <v>MW</v>
      </c>
    </row>
    <row r="921" spans="2:6" x14ac:dyDescent="0.25">
      <c r="B921" t="str">
        <f>IF('RES TECH'!N919=1,"PRE","*")</f>
        <v>PRE</v>
      </c>
      <c r="C921" t="str">
        <f>'RES TECH'!M919</f>
        <v>RESHOUUMOldSHAHP4ELC20</v>
      </c>
      <c r="D921" t="str">
        <f>_xlfn.XLOOKUP($C921,'RES TECH'!$M:$M,'RES TECH'!$A:$A)&amp;" "&amp;_xlfn.XLOOKUP($C921,'RES TECH'!$M:$M,'RES TECH'!$B:$B)&amp;" "&amp;_xlfn.XLOOKUP($C921,'RES TECH'!$M:$M,'RES TECH'!$C:$C)&amp;" "&amp;_xlfn.XLOOKUP($C921,'RES TECH'!$M:$M,'RES TECH'!$D:$D)&amp;" "&amp;_xlfn.XLOOKUP($C921,'RES TECH'!$M:$M,'RES TECH'!$E:$E)&amp;" "&amp;_xlfn.XLOOKUP($C921,'RES TECH'!$M:$M,'RES TECH'!$F:$F)&amp;" "&amp;_xlfn.XLOOKUP($C921,'RES TECH'!$M:$M,'RES TECH'!$G:$G)&amp;" "&amp;_xlfn.XLOOKUP($C921,'RES TECH'!$M:$M,'RES TECH'!$H:$H)</f>
        <v>Residential House Upper-middle Income Old Space heating Air HP 4 Electricity</v>
      </c>
      <c r="E921" t="str">
        <f t="shared" si="14"/>
        <v>TJ</v>
      </c>
      <c r="F921" s="12" t="str">
        <f>IF(B921="*","*",_xlfn.XLOOKUP($C921,'RES TECH'!$M:$M,'RES TECH'!$R:$R))</f>
        <v>MW</v>
      </c>
    </row>
    <row r="922" spans="2:6" x14ac:dyDescent="0.25">
      <c r="B922" t="str">
        <f>IF('RES TECH'!N920=1,"PRE","*")</f>
        <v>PRE</v>
      </c>
      <c r="C922" t="str">
        <f>'RES TECH'!M920</f>
        <v>RESHOUUMOldSHAHP4ELC22</v>
      </c>
      <c r="D922" t="str">
        <f>_xlfn.XLOOKUP($C922,'RES TECH'!$M:$M,'RES TECH'!$A:$A)&amp;" "&amp;_xlfn.XLOOKUP($C922,'RES TECH'!$M:$M,'RES TECH'!$B:$B)&amp;" "&amp;_xlfn.XLOOKUP($C922,'RES TECH'!$M:$M,'RES TECH'!$C:$C)&amp;" "&amp;_xlfn.XLOOKUP($C922,'RES TECH'!$M:$M,'RES TECH'!$D:$D)&amp;" "&amp;_xlfn.XLOOKUP($C922,'RES TECH'!$M:$M,'RES TECH'!$E:$E)&amp;" "&amp;_xlfn.XLOOKUP($C922,'RES TECH'!$M:$M,'RES TECH'!$F:$F)&amp;" "&amp;_xlfn.XLOOKUP($C922,'RES TECH'!$M:$M,'RES TECH'!$G:$G)&amp;" "&amp;_xlfn.XLOOKUP($C922,'RES TECH'!$M:$M,'RES TECH'!$H:$H)</f>
        <v>Residential House Upper-middle Income Old Space heating Air HP 4 Electricity</v>
      </c>
      <c r="E922" t="str">
        <f t="shared" si="14"/>
        <v>TJ</v>
      </c>
      <c r="F922" s="12" t="str">
        <f>IF(B922="*","*",_xlfn.XLOOKUP($C922,'RES TECH'!$M:$M,'RES TECH'!$R:$R))</f>
        <v>MW</v>
      </c>
    </row>
    <row r="923" spans="2:6" x14ac:dyDescent="0.25">
      <c r="B923" t="str">
        <f>IF('RES TECH'!N921=1,"PRE","*")</f>
        <v>PRE</v>
      </c>
      <c r="C923" t="str">
        <f>'RES TECH'!M921</f>
        <v>RESHOUUMOldSHGHP1ELC20</v>
      </c>
      <c r="D923" t="str">
        <f>_xlfn.XLOOKUP($C923,'RES TECH'!$M:$M,'RES TECH'!$A:$A)&amp;" "&amp;_xlfn.XLOOKUP($C923,'RES TECH'!$M:$M,'RES TECH'!$B:$B)&amp;" "&amp;_xlfn.XLOOKUP($C923,'RES TECH'!$M:$M,'RES TECH'!$C:$C)&amp;" "&amp;_xlfn.XLOOKUP($C923,'RES TECH'!$M:$M,'RES TECH'!$D:$D)&amp;" "&amp;_xlfn.XLOOKUP($C923,'RES TECH'!$M:$M,'RES TECH'!$E:$E)&amp;" "&amp;_xlfn.XLOOKUP($C923,'RES TECH'!$M:$M,'RES TECH'!$F:$F)&amp;" "&amp;_xlfn.XLOOKUP($C923,'RES TECH'!$M:$M,'RES TECH'!$G:$G)&amp;" "&amp;_xlfn.XLOOKUP($C923,'RES TECH'!$M:$M,'RES TECH'!$H:$H)</f>
        <v>Residential House Upper-middle Income Old Space heating Geothermal HP 1 Electricity</v>
      </c>
      <c r="E923" t="str">
        <f t="shared" si="14"/>
        <v>TJ</v>
      </c>
      <c r="F923" s="12" t="str">
        <f>IF(B923="*","*",_xlfn.XLOOKUP($C923,'RES TECH'!$M:$M,'RES TECH'!$R:$R))</f>
        <v>MW</v>
      </c>
    </row>
    <row r="924" spans="2:6" x14ac:dyDescent="0.25">
      <c r="B924" t="str">
        <f>IF('RES TECH'!N922=1,"PRE","*")</f>
        <v>PRE</v>
      </c>
      <c r="C924" t="str">
        <f>'RES TECH'!M922</f>
        <v>RESHOUUMOldSHGHP2ELC20</v>
      </c>
      <c r="D924" t="str">
        <f>_xlfn.XLOOKUP($C924,'RES TECH'!$M:$M,'RES TECH'!$A:$A)&amp;" "&amp;_xlfn.XLOOKUP($C924,'RES TECH'!$M:$M,'RES TECH'!$B:$B)&amp;" "&amp;_xlfn.XLOOKUP($C924,'RES TECH'!$M:$M,'RES TECH'!$C:$C)&amp;" "&amp;_xlfn.XLOOKUP($C924,'RES TECH'!$M:$M,'RES TECH'!$D:$D)&amp;" "&amp;_xlfn.XLOOKUP($C924,'RES TECH'!$M:$M,'RES TECH'!$E:$E)&amp;" "&amp;_xlfn.XLOOKUP($C924,'RES TECH'!$M:$M,'RES TECH'!$F:$F)&amp;" "&amp;_xlfn.XLOOKUP($C924,'RES TECH'!$M:$M,'RES TECH'!$G:$G)&amp;" "&amp;_xlfn.XLOOKUP($C924,'RES TECH'!$M:$M,'RES TECH'!$H:$H)</f>
        <v>Residential House Upper-middle Income Old Space heating Geothermal HP 2 Electricity</v>
      </c>
      <c r="E924" t="str">
        <f t="shared" si="14"/>
        <v>TJ</v>
      </c>
      <c r="F924" s="12" t="str">
        <f>IF(B924="*","*",_xlfn.XLOOKUP($C924,'RES TECH'!$M:$M,'RES TECH'!$R:$R))</f>
        <v>MW</v>
      </c>
    </row>
    <row r="925" spans="2:6" x14ac:dyDescent="0.25">
      <c r="B925" t="str">
        <f>IF('RES TECH'!N923=1,"PRE","*")</f>
        <v>*</v>
      </c>
      <c r="C925" t="str">
        <f>'RES TECH'!M923</f>
        <v>RESHOUUMOldSHGHP3ELC20</v>
      </c>
      <c r="D925" t="str">
        <f>_xlfn.XLOOKUP($C925,'RES TECH'!$M:$M,'RES TECH'!$A:$A)&amp;" "&amp;_xlfn.XLOOKUP($C925,'RES TECH'!$M:$M,'RES TECH'!$B:$B)&amp;" "&amp;_xlfn.XLOOKUP($C925,'RES TECH'!$M:$M,'RES TECH'!$C:$C)&amp;" "&amp;_xlfn.XLOOKUP($C925,'RES TECH'!$M:$M,'RES TECH'!$D:$D)&amp;" "&amp;_xlfn.XLOOKUP($C925,'RES TECH'!$M:$M,'RES TECH'!$E:$E)&amp;" "&amp;_xlfn.XLOOKUP($C925,'RES TECH'!$M:$M,'RES TECH'!$F:$F)&amp;" "&amp;_xlfn.XLOOKUP($C925,'RES TECH'!$M:$M,'RES TECH'!$G:$G)&amp;" "&amp;_xlfn.XLOOKUP($C925,'RES TECH'!$M:$M,'RES TECH'!$H:$H)</f>
        <v>Residential House Upper-middle Income Old Space heating Geothermal HP 3 Electricity</v>
      </c>
      <c r="E925" t="str">
        <f t="shared" si="14"/>
        <v>*</v>
      </c>
      <c r="F925" s="12" t="str">
        <f>IF(B925="*","*",_xlfn.XLOOKUP($C925,'RES TECH'!$M:$M,'RES TECH'!$R:$R))</f>
        <v>*</v>
      </c>
    </row>
    <row r="926" spans="2:6" x14ac:dyDescent="0.25">
      <c r="B926" t="str">
        <f>IF('RES TECH'!N924=1,"PRE","*")</f>
        <v>PRE</v>
      </c>
      <c r="C926" t="str">
        <f>'RES TECH'!M924</f>
        <v>RESHOUUMOldSHGHP3ELC20</v>
      </c>
      <c r="D926" t="str">
        <f>_xlfn.XLOOKUP($C926,'RES TECH'!$M:$M,'RES TECH'!$A:$A)&amp;" "&amp;_xlfn.XLOOKUP($C926,'RES TECH'!$M:$M,'RES TECH'!$B:$B)&amp;" "&amp;_xlfn.XLOOKUP($C926,'RES TECH'!$M:$M,'RES TECH'!$C:$C)&amp;" "&amp;_xlfn.XLOOKUP($C926,'RES TECH'!$M:$M,'RES TECH'!$D:$D)&amp;" "&amp;_xlfn.XLOOKUP($C926,'RES TECH'!$M:$M,'RES TECH'!$E:$E)&amp;" "&amp;_xlfn.XLOOKUP($C926,'RES TECH'!$M:$M,'RES TECH'!$F:$F)&amp;" "&amp;_xlfn.XLOOKUP($C926,'RES TECH'!$M:$M,'RES TECH'!$G:$G)&amp;" "&amp;_xlfn.XLOOKUP($C926,'RES TECH'!$M:$M,'RES TECH'!$H:$H)</f>
        <v>Residential House Upper-middle Income Old Space heating Geothermal HP 3 Electricity</v>
      </c>
      <c r="E926" t="str">
        <f t="shared" si="14"/>
        <v>TJ</v>
      </c>
      <c r="F926" s="12" t="str">
        <f>IF(B926="*","*",_xlfn.XLOOKUP($C926,'RES TECH'!$M:$M,'RES TECH'!$R:$R))</f>
        <v>MW</v>
      </c>
    </row>
    <row r="927" spans="2:6" x14ac:dyDescent="0.25">
      <c r="B927" t="str">
        <f>IF('RES TECH'!N925=1,"PRE","*")</f>
        <v>PRE</v>
      </c>
      <c r="C927" t="str">
        <f>'RES TECH'!M925</f>
        <v>RESHOUUMOldSHGHP3ELC22</v>
      </c>
      <c r="D927" t="str">
        <f>_xlfn.XLOOKUP($C927,'RES TECH'!$M:$M,'RES TECH'!$A:$A)&amp;" "&amp;_xlfn.XLOOKUP($C927,'RES TECH'!$M:$M,'RES TECH'!$B:$B)&amp;" "&amp;_xlfn.XLOOKUP($C927,'RES TECH'!$M:$M,'RES TECH'!$C:$C)&amp;" "&amp;_xlfn.XLOOKUP($C927,'RES TECH'!$M:$M,'RES TECH'!$D:$D)&amp;" "&amp;_xlfn.XLOOKUP($C927,'RES TECH'!$M:$M,'RES TECH'!$E:$E)&amp;" "&amp;_xlfn.XLOOKUP($C927,'RES TECH'!$M:$M,'RES TECH'!$F:$F)&amp;" "&amp;_xlfn.XLOOKUP($C927,'RES TECH'!$M:$M,'RES TECH'!$G:$G)&amp;" "&amp;_xlfn.XLOOKUP($C927,'RES TECH'!$M:$M,'RES TECH'!$H:$H)</f>
        <v>Residential House Upper-middle Income Old Space heating Geothermal HP 3 Electricity</v>
      </c>
      <c r="E927" t="str">
        <f t="shared" si="14"/>
        <v>TJ</v>
      </c>
      <c r="F927" s="12" t="str">
        <f>IF(B927="*","*",_xlfn.XLOOKUP($C927,'RES TECH'!$M:$M,'RES TECH'!$R:$R))</f>
        <v>MW</v>
      </c>
    </row>
    <row r="928" spans="2:6" x14ac:dyDescent="0.25">
      <c r="B928" t="str">
        <f>IF('RES TECH'!N926=1,"PRE","*")</f>
        <v>PRE</v>
      </c>
      <c r="C928" t="str">
        <f>'RES TECH'!M926</f>
        <v>RESHOUUMOldSHGHP3ELC23</v>
      </c>
      <c r="D928" t="str">
        <f>_xlfn.XLOOKUP($C928,'RES TECH'!$M:$M,'RES TECH'!$A:$A)&amp;" "&amp;_xlfn.XLOOKUP($C928,'RES TECH'!$M:$M,'RES TECH'!$B:$B)&amp;" "&amp;_xlfn.XLOOKUP($C928,'RES TECH'!$M:$M,'RES TECH'!$C:$C)&amp;" "&amp;_xlfn.XLOOKUP($C928,'RES TECH'!$M:$M,'RES TECH'!$D:$D)&amp;" "&amp;_xlfn.XLOOKUP($C928,'RES TECH'!$M:$M,'RES TECH'!$E:$E)&amp;" "&amp;_xlfn.XLOOKUP($C928,'RES TECH'!$M:$M,'RES TECH'!$F:$F)&amp;" "&amp;_xlfn.XLOOKUP($C928,'RES TECH'!$M:$M,'RES TECH'!$G:$G)&amp;" "&amp;_xlfn.XLOOKUP($C928,'RES TECH'!$M:$M,'RES TECH'!$H:$H)</f>
        <v>Residential House Upper-middle Income Old Space heating Geothermal HP 3 Electricity</v>
      </c>
      <c r="E928" t="str">
        <f t="shared" si="14"/>
        <v>TJ</v>
      </c>
      <c r="F928" s="12" t="str">
        <f>IF(B928="*","*",_xlfn.XLOOKUP($C928,'RES TECH'!$M:$M,'RES TECH'!$R:$R))</f>
        <v>MW</v>
      </c>
    </row>
    <row r="929" spans="2:6" x14ac:dyDescent="0.25">
      <c r="B929" t="str">
        <f>IF('RES TECH'!N927=1,"PRE","*")</f>
        <v>PRE</v>
      </c>
      <c r="C929" t="str">
        <f>'RES TECH'!M927</f>
        <v>RESHOUUMOldSHGHP3ELC24</v>
      </c>
      <c r="D929" t="str">
        <f>_xlfn.XLOOKUP($C929,'RES TECH'!$M:$M,'RES TECH'!$A:$A)&amp;" "&amp;_xlfn.XLOOKUP($C929,'RES TECH'!$M:$M,'RES TECH'!$B:$B)&amp;" "&amp;_xlfn.XLOOKUP($C929,'RES TECH'!$M:$M,'RES TECH'!$C:$C)&amp;" "&amp;_xlfn.XLOOKUP($C929,'RES TECH'!$M:$M,'RES TECH'!$D:$D)&amp;" "&amp;_xlfn.XLOOKUP($C929,'RES TECH'!$M:$M,'RES TECH'!$E:$E)&amp;" "&amp;_xlfn.XLOOKUP($C929,'RES TECH'!$M:$M,'RES TECH'!$F:$F)&amp;" "&amp;_xlfn.XLOOKUP($C929,'RES TECH'!$M:$M,'RES TECH'!$G:$G)&amp;" "&amp;_xlfn.XLOOKUP($C929,'RES TECH'!$M:$M,'RES TECH'!$H:$H)</f>
        <v>Residential House Upper-middle Income Old Space heating Geothermal HP 3 Electricity</v>
      </c>
      <c r="E929" t="str">
        <f t="shared" si="14"/>
        <v>TJ</v>
      </c>
      <c r="F929" s="12" t="str">
        <f>IF(B929="*","*",_xlfn.XLOOKUP($C929,'RES TECH'!$M:$M,'RES TECH'!$R:$R))</f>
        <v>MW</v>
      </c>
    </row>
    <row r="930" spans="2:6" x14ac:dyDescent="0.25">
      <c r="B930" t="str">
        <f>IF('RES TECH'!N928=1,"PRE","*")</f>
        <v>*</v>
      </c>
      <c r="C930" t="str">
        <f>'RES TECH'!M928</f>
        <v>RESHOUUMOldSHGHP4ELC20</v>
      </c>
      <c r="D930" t="str">
        <f>_xlfn.XLOOKUP($C930,'RES TECH'!$M:$M,'RES TECH'!$A:$A)&amp;" "&amp;_xlfn.XLOOKUP($C930,'RES TECH'!$M:$M,'RES TECH'!$B:$B)&amp;" "&amp;_xlfn.XLOOKUP($C930,'RES TECH'!$M:$M,'RES TECH'!$C:$C)&amp;" "&amp;_xlfn.XLOOKUP($C930,'RES TECH'!$M:$M,'RES TECH'!$D:$D)&amp;" "&amp;_xlfn.XLOOKUP($C930,'RES TECH'!$M:$M,'RES TECH'!$E:$E)&amp;" "&amp;_xlfn.XLOOKUP($C930,'RES TECH'!$M:$M,'RES TECH'!$F:$F)&amp;" "&amp;_xlfn.XLOOKUP($C930,'RES TECH'!$M:$M,'RES TECH'!$G:$G)&amp;" "&amp;_xlfn.XLOOKUP($C930,'RES TECH'!$M:$M,'RES TECH'!$H:$H)</f>
        <v>Residential House Upper-middle Income Old Space heating Geothermal HP 4 Electricity</v>
      </c>
      <c r="E930" t="str">
        <f t="shared" si="14"/>
        <v>*</v>
      </c>
      <c r="F930" s="12" t="str">
        <f>IF(B930="*","*",_xlfn.XLOOKUP($C930,'RES TECH'!$M:$M,'RES TECH'!$R:$R))</f>
        <v>*</v>
      </c>
    </row>
    <row r="931" spans="2:6" x14ac:dyDescent="0.25">
      <c r="B931" t="str">
        <f>IF('RES TECH'!N929=1,"PRE","*")</f>
        <v>PRE</v>
      </c>
      <c r="C931" t="str">
        <f>'RES TECH'!M929</f>
        <v>RESHOUUMOldSHGHP4ELC20</v>
      </c>
      <c r="D931" t="str">
        <f>_xlfn.XLOOKUP($C931,'RES TECH'!$M:$M,'RES TECH'!$A:$A)&amp;" "&amp;_xlfn.XLOOKUP($C931,'RES TECH'!$M:$M,'RES TECH'!$B:$B)&amp;" "&amp;_xlfn.XLOOKUP($C931,'RES TECH'!$M:$M,'RES TECH'!$C:$C)&amp;" "&amp;_xlfn.XLOOKUP($C931,'RES TECH'!$M:$M,'RES TECH'!$D:$D)&amp;" "&amp;_xlfn.XLOOKUP($C931,'RES TECH'!$M:$M,'RES TECH'!$E:$E)&amp;" "&amp;_xlfn.XLOOKUP($C931,'RES TECH'!$M:$M,'RES TECH'!$F:$F)&amp;" "&amp;_xlfn.XLOOKUP($C931,'RES TECH'!$M:$M,'RES TECH'!$G:$G)&amp;" "&amp;_xlfn.XLOOKUP($C931,'RES TECH'!$M:$M,'RES TECH'!$H:$H)</f>
        <v>Residential House Upper-middle Income Old Space heating Geothermal HP 4 Electricity</v>
      </c>
      <c r="E931" t="str">
        <f t="shared" si="14"/>
        <v>TJ</v>
      </c>
      <c r="F931" s="12" t="str">
        <f>IF(B931="*","*",_xlfn.XLOOKUP($C931,'RES TECH'!$M:$M,'RES TECH'!$R:$R))</f>
        <v>MW</v>
      </c>
    </row>
    <row r="932" spans="2:6" x14ac:dyDescent="0.25">
      <c r="B932" t="str">
        <f>IF('RES TECH'!N930=1,"PRE","*")</f>
        <v>PRE</v>
      </c>
      <c r="C932" t="str">
        <f>'RES TECH'!M930</f>
        <v>RESHOUUMOldSHGHP4ELC22</v>
      </c>
      <c r="D932" t="str">
        <f>_xlfn.XLOOKUP($C932,'RES TECH'!$M:$M,'RES TECH'!$A:$A)&amp;" "&amp;_xlfn.XLOOKUP($C932,'RES TECH'!$M:$M,'RES TECH'!$B:$B)&amp;" "&amp;_xlfn.XLOOKUP($C932,'RES TECH'!$M:$M,'RES TECH'!$C:$C)&amp;" "&amp;_xlfn.XLOOKUP($C932,'RES TECH'!$M:$M,'RES TECH'!$D:$D)&amp;" "&amp;_xlfn.XLOOKUP($C932,'RES TECH'!$M:$M,'RES TECH'!$E:$E)&amp;" "&amp;_xlfn.XLOOKUP($C932,'RES TECH'!$M:$M,'RES TECH'!$F:$F)&amp;" "&amp;_xlfn.XLOOKUP($C932,'RES TECH'!$M:$M,'RES TECH'!$G:$G)&amp;" "&amp;_xlfn.XLOOKUP($C932,'RES TECH'!$M:$M,'RES TECH'!$H:$H)</f>
        <v>Residential House Upper-middle Income Old Space heating Geothermal HP 4 Electricity</v>
      </c>
      <c r="E932" t="str">
        <f t="shared" si="14"/>
        <v>TJ</v>
      </c>
      <c r="F932" s="12" t="str">
        <f>IF(B932="*","*",_xlfn.XLOOKUP($C932,'RES TECH'!$M:$M,'RES TECH'!$R:$R))</f>
        <v>MW</v>
      </c>
    </row>
    <row r="933" spans="2:6" x14ac:dyDescent="0.25">
      <c r="B933" t="str">
        <f>IF('RES TECH'!N931=1,"PRE","*")</f>
        <v>PRE</v>
      </c>
      <c r="C933" t="str">
        <f>'RES TECH'!M931</f>
        <v>RESHOUUMOldSHGHP4ELC23</v>
      </c>
      <c r="D933" t="str">
        <f>_xlfn.XLOOKUP($C933,'RES TECH'!$M:$M,'RES TECH'!$A:$A)&amp;" "&amp;_xlfn.XLOOKUP($C933,'RES TECH'!$M:$M,'RES TECH'!$B:$B)&amp;" "&amp;_xlfn.XLOOKUP($C933,'RES TECH'!$M:$M,'RES TECH'!$C:$C)&amp;" "&amp;_xlfn.XLOOKUP($C933,'RES TECH'!$M:$M,'RES TECH'!$D:$D)&amp;" "&amp;_xlfn.XLOOKUP($C933,'RES TECH'!$M:$M,'RES TECH'!$E:$E)&amp;" "&amp;_xlfn.XLOOKUP($C933,'RES TECH'!$M:$M,'RES TECH'!$F:$F)&amp;" "&amp;_xlfn.XLOOKUP($C933,'RES TECH'!$M:$M,'RES TECH'!$G:$G)&amp;" "&amp;_xlfn.XLOOKUP($C933,'RES TECH'!$M:$M,'RES TECH'!$H:$H)</f>
        <v>Residential House Upper-middle Income Old Space heating Geothermal HP 4 Electricity</v>
      </c>
      <c r="E933" t="str">
        <f t="shared" si="14"/>
        <v>TJ</v>
      </c>
      <c r="F933" s="12" t="str">
        <f>IF(B933="*","*",_xlfn.XLOOKUP($C933,'RES TECH'!$M:$M,'RES TECH'!$R:$R))</f>
        <v>MW</v>
      </c>
    </row>
    <row r="934" spans="2:6" x14ac:dyDescent="0.25">
      <c r="B934" t="str">
        <f>IF('RES TECH'!N932=1,"PRE","*")</f>
        <v>PRE</v>
      </c>
      <c r="C934" t="str">
        <f>'RES TECH'!M932</f>
        <v>RESHOUUMOldSHGHP4ELC24</v>
      </c>
      <c r="D934" t="str">
        <f>_xlfn.XLOOKUP($C934,'RES TECH'!$M:$M,'RES TECH'!$A:$A)&amp;" "&amp;_xlfn.XLOOKUP($C934,'RES TECH'!$M:$M,'RES TECH'!$B:$B)&amp;" "&amp;_xlfn.XLOOKUP($C934,'RES TECH'!$M:$M,'RES TECH'!$C:$C)&amp;" "&amp;_xlfn.XLOOKUP($C934,'RES TECH'!$M:$M,'RES TECH'!$D:$D)&amp;" "&amp;_xlfn.XLOOKUP($C934,'RES TECH'!$M:$M,'RES TECH'!$E:$E)&amp;" "&amp;_xlfn.XLOOKUP($C934,'RES TECH'!$M:$M,'RES TECH'!$F:$F)&amp;" "&amp;_xlfn.XLOOKUP($C934,'RES TECH'!$M:$M,'RES TECH'!$G:$G)&amp;" "&amp;_xlfn.XLOOKUP($C934,'RES TECH'!$M:$M,'RES TECH'!$H:$H)</f>
        <v>Residential House Upper-middle Income Old Space heating Geothermal HP 4 Electricity</v>
      </c>
      <c r="E934" t="str">
        <f t="shared" si="14"/>
        <v>TJ</v>
      </c>
      <c r="F934" s="12" t="str">
        <f>IF(B934="*","*",_xlfn.XLOOKUP($C934,'RES TECH'!$M:$M,'RES TECH'!$R:$R))</f>
        <v>MW</v>
      </c>
    </row>
    <row r="935" spans="2:6" x14ac:dyDescent="0.25">
      <c r="B935" t="str">
        <f>IF('RES TECH'!N933=1,"PRE","*")</f>
        <v>PRE</v>
      </c>
      <c r="C935" t="str">
        <f>'RES TECH'!M933</f>
        <v>RESHOUUMOldSHRAD2ELC20</v>
      </c>
      <c r="D935" t="str">
        <f>_xlfn.XLOOKUP($C935,'RES TECH'!$M:$M,'RES TECH'!$A:$A)&amp;" "&amp;_xlfn.XLOOKUP($C935,'RES TECH'!$M:$M,'RES TECH'!$B:$B)&amp;" "&amp;_xlfn.XLOOKUP($C935,'RES TECH'!$M:$M,'RES TECH'!$C:$C)&amp;" "&amp;_xlfn.XLOOKUP($C935,'RES TECH'!$M:$M,'RES TECH'!$D:$D)&amp;" "&amp;_xlfn.XLOOKUP($C935,'RES TECH'!$M:$M,'RES TECH'!$E:$E)&amp;" "&amp;_xlfn.XLOOKUP($C935,'RES TECH'!$M:$M,'RES TECH'!$F:$F)&amp;" "&amp;_xlfn.XLOOKUP($C935,'RES TECH'!$M:$M,'RES TECH'!$G:$G)&amp;" "&amp;_xlfn.XLOOKUP($C935,'RES TECH'!$M:$M,'RES TECH'!$H:$H)</f>
        <v>Residential House Upper-middle Income Old Space heating Radiant 2 Electricity</v>
      </c>
      <c r="E935" t="str">
        <f t="shared" si="14"/>
        <v>TJ</v>
      </c>
      <c r="F935" s="12" t="str">
        <f>IF(B935="*","*",_xlfn.XLOOKUP($C935,'RES TECH'!$M:$M,'RES TECH'!$R:$R))</f>
        <v>MW</v>
      </c>
    </row>
    <row r="936" spans="2:6" x14ac:dyDescent="0.25">
      <c r="B936" t="str">
        <f>IF('RES TECH'!N934=1,"PRE","*")</f>
        <v>PRE</v>
      </c>
      <c r="C936" t="str">
        <f>'RES TECH'!M934</f>
        <v>RESHOUUMOldSHFUR1NGA20</v>
      </c>
      <c r="D936" t="str">
        <f>_xlfn.XLOOKUP($C936,'RES TECH'!$M:$M,'RES TECH'!$A:$A)&amp;" "&amp;_xlfn.XLOOKUP($C936,'RES TECH'!$M:$M,'RES TECH'!$B:$B)&amp;" "&amp;_xlfn.XLOOKUP($C936,'RES TECH'!$M:$M,'RES TECH'!$C:$C)&amp;" "&amp;_xlfn.XLOOKUP($C936,'RES TECH'!$M:$M,'RES TECH'!$D:$D)&amp;" "&amp;_xlfn.XLOOKUP($C936,'RES TECH'!$M:$M,'RES TECH'!$E:$E)&amp;" "&amp;_xlfn.XLOOKUP($C936,'RES TECH'!$M:$M,'RES TECH'!$F:$F)&amp;" "&amp;_xlfn.XLOOKUP($C936,'RES TECH'!$M:$M,'RES TECH'!$G:$G)&amp;" "&amp;_xlfn.XLOOKUP($C936,'RES TECH'!$M:$M,'RES TECH'!$H:$H)</f>
        <v>Residential House Upper-middle Income Old Space heating Furnace 1 Natural gas</v>
      </c>
      <c r="E936" t="str">
        <f t="shared" si="14"/>
        <v>TJ</v>
      </c>
      <c r="F936" s="12" t="str">
        <f>IF(B936="*","*",_xlfn.XLOOKUP($C936,'RES TECH'!$M:$M,'RES TECH'!$R:$R))</f>
        <v>MW</v>
      </c>
    </row>
    <row r="937" spans="2:6" x14ac:dyDescent="0.25">
      <c r="B937" t="str">
        <f>IF('RES TECH'!N935=1,"PRE","*")</f>
        <v>*</v>
      </c>
      <c r="C937" t="str">
        <f>'RES TECH'!M935</f>
        <v>RESHOUUMOldSHFUR2NGA20</v>
      </c>
      <c r="D937" t="str">
        <f>_xlfn.XLOOKUP($C937,'RES TECH'!$M:$M,'RES TECH'!$A:$A)&amp;" "&amp;_xlfn.XLOOKUP($C937,'RES TECH'!$M:$M,'RES TECH'!$B:$B)&amp;" "&amp;_xlfn.XLOOKUP($C937,'RES TECH'!$M:$M,'RES TECH'!$C:$C)&amp;" "&amp;_xlfn.XLOOKUP($C937,'RES TECH'!$M:$M,'RES TECH'!$D:$D)&amp;" "&amp;_xlfn.XLOOKUP($C937,'RES TECH'!$M:$M,'RES TECH'!$E:$E)&amp;" "&amp;_xlfn.XLOOKUP($C937,'RES TECH'!$M:$M,'RES TECH'!$F:$F)&amp;" "&amp;_xlfn.XLOOKUP($C937,'RES TECH'!$M:$M,'RES TECH'!$G:$G)&amp;" "&amp;_xlfn.XLOOKUP($C937,'RES TECH'!$M:$M,'RES TECH'!$H:$H)</f>
        <v>Residential House Upper-middle Income Old Space heating Furnace 2 Natural gas</v>
      </c>
      <c r="E937" t="str">
        <f t="shared" si="14"/>
        <v>*</v>
      </c>
      <c r="F937" s="12" t="str">
        <f>IF(B937="*","*",_xlfn.XLOOKUP($C937,'RES TECH'!$M:$M,'RES TECH'!$R:$R))</f>
        <v>*</v>
      </c>
    </row>
    <row r="938" spans="2:6" x14ac:dyDescent="0.25">
      <c r="B938" t="str">
        <f>IF('RES TECH'!N936=1,"PRE","*")</f>
        <v>PRE</v>
      </c>
      <c r="C938" t="str">
        <f>'RES TECH'!M936</f>
        <v>RESHOUUMOldSHFUR2NGA20</v>
      </c>
      <c r="D938" t="str">
        <f>_xlfn.XLOOKUP($C938,'RES TECH'!$M:$M,'RES TECH'!$A:$A)&amp;" "&amp;_xlfn.XLOOKUP($C938,'RES TECH'!$M:$M,'RES TECH'!$B:$B)&amp;" "&amp;_xlfn.XLOOKUP($C938,'RES TECH'!$M:$M,'RES TECH'!$C:$C)&amp;" "&amp;_xlfn.XLOOKUP($C938,'RES TECH'!$M:$M,'RES TECH'!$D:$D)&amp;" "&amp;_xlfn.XLOOKUP($C938,'RES TECH'!$M:$M,'RES TECH'!$E:$E)&amp;" "&amp;_xlfn.XLOOKUP($C938,'RES TECH'!$M:$M,'RES TECH'!$F:$F)&amp;" "&amp;_xlfn.XLOOKUP($C938,'RES TECH'!$M:$M,'RES TECH'!$G:$G)&amp;" "&amp;_xlfn.XLOOKUP($C938,'RES TECH'!$M:$M,'RES TECH'!$H:$H)</f>
        <v>Residential House Upper-middle Income Old Space heating Furnace 2 Natural gas</v>
      </c>
      <c r="E938" t="str">
        <f t="shared" si="14"/>
        <v>TJ</v>
      </c>
      <c r="F938" s="12" t="str">
        <f>IF(B938="*","*",_xlfn.XLOOKUP($C938,'RES TECH'!$M:$M,'RES TECH'!$R:$R))</f>
        <v>MW</v>
      </c>
    </row>
    <row r="939" spans="2:6" x14ac:dyDescent="0.25">
      <c r="B939" t="str">
        <f>IF('RES TECH'!N937=1,"PRE","*")</f>
        <v>PRE</v>
      </c>
      <c r="C939" t="str">
        <f>'RES TECH'!M937</f>
        <v>RESHOUUMOldSHFUR3NGA20</v>
      </c>
      <c r="D939" t="str">
        <f>_xlfn.XLOOKUP($C939,'RES TECH'!$M:$M,'RES TECH'!$A:$A)&amp;" "&amp;_xlfn.XLOOKUP($C939,'RES TECH'!$M:$M,'RES TECH'!$B:$B)&amp;" "&amp;_xlfn.XLOOKUP($C939,'RES TECH'!$M:$M,'RES TECH'!$C:$C)&amp;" "&amp;_xlfn.XLOOKUP($C939,'RES TECH'!$M:$M,'RES TECH'!$D:$D)&amp;" "&amp;_xlfn.XLOOKUP($C939,'RES TECH'!$M:$M,'RES TECH'!$E:$E)&amp;" "&amp;_xlfn.XLOOKUP($C939,'RES TECH'!$M:$M,'RES TECH'!$F:$F)&amp;" "&amp;_xlfn.XLOOKUP($C939,'RES TECH'!$M:$M,'RES TECH'!$G:$G)&amp;" "&amp;_xlfn.XLOOKUP($C939,'RES TECH'!$M:$M,'RES TECH'!$H:$H)</f>
        <v>Residential House Upper-middle Income Old Space heating Furnace 3 Natural gas</v>
      </c>
      <c r="E939" t="str">
        <f t="shared" si="14"/>
        <v>TJ</v>
      </c>
      <c r="F939" s="12" t="str">
        <f>IF(B939="*","*",_xlfn.XLOOKUP($C939,'RES TECH'!$M:$M,'RES TECH'!$R:$R))</f>
        <v>MW</v>
      </c>
    </row>
    <row r="940" spans="2:6" x14ac:dyDescent="0.25">
      <c r="B940" t="str">
        <f>IF('RES TECH'!N938=1,"PRE","*")</f>
        <v>PRE</v>
      </c>
      <c r="C940" t="str">
        <f>'RES TECH'!M938</f>
        <v>RESHOUUMOldSHFUR3NGA22</v>
      </c>
      <c r="D940" t="str">
        <f>_xlfn.XLOOKUP($C940,'RES TECH'!$M:$M,'RES TECH'!$A:$A)&amp;" "&amp;_xlfn.XLOOKUP($C940,'RES TECH'!$M:$M,'RES TECH'!$B:$B)&amp;" "&amp;_xlfn.XLOOKUP($C940,'RES TECH'!$M:$M,'RES TECH'!$C:$C)&amp;" "&amp;_xlfn.XLOOKUP($C940,'RES TECH'!$M:$M,'RES TECH'!$D:$D)&amp;" "&amp;_xlfn.XLOOKUP($C940,'RES TECH'!$M:$M,'RES TECH'!$E:$E)&amp;" "&amp;_xlfn.XLOOKUP($C940,'RES TECH'!$M:$M,'RES TECH'!$F:$F)&amp;" "&amp;_xlfn.XLOOKUP($C940,'RES TECH'!$M:$M,'RES TECH'!$G:$G)&amp;" "&amp;_xlfn.XLOOKUP($C940,'RES TECH'!$M:$M,'RES TECH'!$H:$H)</f>
        <v>Residential House Upper-middle Income Old Space heating Furnace 3 Natural gas</v>
      </c>
      <c r="E940" t="str">
        <f t="shared" si="14"/>
        <v>TJ</v>
      </c>
      <c r="F940" s="12" t="str">
        <f>IF(B940="*","*",_xlfn.XLOOKUP($C940,'RES TECH'!$M:$M,'RES TECH'!$R:$R))</f>
        <v>MW</v>
      </c>
    </row>
    <row r="941" spans="2:6" x14ac:dyDescent="0.25">
      <c r="B941" t="str">
        <f>IF('RES TECH'!N939=1,"PRE","*")</f>
        <v>PRE</v>
      </c>
      <c r="C941" t="str">
        <f>'RES TECH'!M939</f>
        <v>RESHOUUMOldSHFUR4NGA20</v>
      </c>
      <c r="D941" t="str">
        <f>_xlfn.XLOOKUP($C941,'RES TECH'!$M:$M,'RES TECH'!$A:$A)&amp;" "&amp;_xlfn.XLOOKUP($C941,'RES TECH'!$M:$M,'RES TECH'!$B:$B)&amp;" "&amp;_xlfn.XLOOKUP($C941,'RES TECH'!$M:$M,'RES TECH'!$C:$C)&amp;" "&amp;_xlfn.XLOOKUP($C941,'RES TECH'!$M:$M,'RES TECH'!$D:$D)&amp;" "&amp;_xlfn.XLOOKUP($C941,'RES TECH'!$M:$M,'RES TECH'!$E:$E)&amp;" "&amp;_xlfn.XLOOKUP($C941,'RES TECH'!$M:$M,'RES TECH'!$F:$F)&amp;" "&amp;_xlfn.XLOOKUP($C941,'RES TECH'!$M:$M,'RES TECH'!$G:$G)&amp;" "&amp;_xlfn.XLOOKUP($C941,'RES TECH'!$M:$M,'RES TECH'!$H:$H)</f>
        <v>Residential House Upper-middle Income Old Space heating Furnace 4 Natural gas</v>
      </c>
      <c r="E941" t="str">
        <f t="shared" si="14"/>
        <v>TJ</v>
      </c>
      <c r="F941" s="12" t="str">
        <f>IF(B941="*","*",_xlfn.XLOOKUP($C941,'RES TECH'!$M:$M,'RES TECH'!$R:$R))</f>
        <v>MW</v>
      </c>
    </row>
    <row r="942" spans="2:6" x14ac:dyDescent="0.25">
      <c r="B942" t="str">
        <f>IF('RES TECH'!N940=1,"PRE","*")</f>
        <v>PRE</v>
      </c>
      <c r="C942" t="str">
        <f>'RES TECH'!M940</f>
        <v>RESHOUUMOldSHFUR4NGA22</v>
      </c>
      <c r="D942" t="str">
        <f>_xlfn.XLOOKUP($C942,'RES TECH'!$M:$M,'RES TECH'!$A:$A)&amp;" "&amp;_xlfn.XLOOKUP($C942,'RES TECH'!$M:$M,'RES TECH'!$B:$B)&amp;" "&amp;_xlfn.XLOOKUP($C942,'RES TECH'!$M:$M,'RES TECH'!$C:$C)&amp;" "&amp;_xlfn.XLOOKUP($C942,'RES TECH'!$M:$M,'RES TECH'!$D:$D)&amp;" "&amp;_xlfn.XLOOKUP($C942,'RES TECH'!$M:$M,'RES TECH'!$E:$E)&amp;" "&amp;_xlfn.XLOOKUP($C942,'RES TECH'!$M:$M,'RES TECH'!$F:$F)&amp;" "&amp;_xlfn.XLOOKUP($C942,'RES TECH'!$M:$M,'RES TECH'!$G:$G)&amp;" "&amp;_xlfn.XLOOKUP($C942,'RES TECH'!$M:$M,'RES TECH'!$H:$H)</f>
        <v>Residential House Upper-middle Income Old Space heating Furnace 4 Natural gas</v>
      </c>
      <c r="E942" t="str">
        <f t="shared" si="14"/>
        <v>TJ</v>
      </c>
      <c r="F942" s="12" t="str">
        <f>IF(B942="*","*",_xlfn.XLOOKUP($C942,'RES TECH'!$M:$M,'RES TECH'!$R:$R))</f>
        <v>MW</v>
      </c>
    </row>
    <row r="943" spans="2:6" x14ac:dyDescent="0.25">
      <c r="B943" t="str">
        <f>IF('RES TECH'!N941=1,"PRE","*")</f>
        <v>PRE</v>
      </c>
      <c r="C943" t="str">
        <f>'RES TECH'!M941</f>
        <v>RESHOUUMOldSHRAD1NGA20</v>
      </c>
      <c r="D943" t="str">
        <f>_xlfn.XLOOKUP($C943,'RES TECH'!$M:$M,'RES TECH'!$A:$A)&amp;" "&amp;_xlfn.XLOOKUP($C943,'RES TECH'!$M:$M,'RES TECH'!$B:$B)&amp;" "&amp;_xlfn.XLOOKUP($C943,'RES TECH'!$M:$M,'RES TECH'!$C:$C)&amp;" "&amp;_xlfn.XLOOKUP($C943,'RES TECH'!$M:$M,'RES TECH'!$D:$D)&amp;" "&amp;_xlfn.XLOOKUP($C943,'RES TECH'!$M:$M,'RES TECH'!$E:$E)&amp;" "&amp;_xlfn.XLOOKUP($C943,'RES TECH'!$M:$M,'RES TECH'!$F:$F)&amp;" "&amp;_xlfn.XLOOKUP($C943,'RES TECH'!$M:$M,'RES TECH'!$G:$G)&amp;" "&amp;_xlfn.XLOOKUP($C943,'RES TECH'!$M:$M,'RES TECH'!$H:$H)</f>
        <v>Residential House Upper-middle Income Old Space heating Radiant 1 Natural gas</v>
      </c>
      <c r="E943" t="str">
        <f t="shared" si="14"/>
        <v>TJ</v>
      </c>
      <c r="F943" s="12" t="str">
        <f>IF(B943="*","*",_xlfn.XLOOKUP($C943,'RES TECH'!$M:$M,'RES TECH'!$R:$R))</f>
        <v>MW</v>
      </c>
    </row>
    <row r="944" spans="2:6" x14ac:dyDescent="0.25">
      <c r="B944" t="str">
        <f>IF('RES TECH'!N942=1,"PRE","*")</f>
        <v>PRE</v>
      </c>
      <c r="C944" t="str">
        <f>'RES TECH'!M942</f>
        <v>RESHOUUMOldSHRAD1NGA21</v>
      </c>
      <c r="D944" t="str">
        <f>_xlfn.XLOOKUP($C944,'RES TECH'!$M:$M,'RES TECH'!$A:$A)&amp;" "&amp;_xlfn.XLOOKUP($C944,'RES TECH'!$M:$M,'RES TECH'!$B:$B)&amp;" "&amp;_xlfn.XLOOKUP($C944,'RES TECH'!$M:$M,'RES TECH'!$C:$C)&amp;" "&amp;_xlfn.XLOOKUP($C944,'RES TECH'!$M:$M,'RES TECH'!$D:$D)&amp;" "&amp;_xlfn.XLOOKUP($C944,'RES TECH'!$M:$M,'RES TECH'!$E:$E)&amp;" "&amp;_xlfn.XLOOKUP($C944,'RES TECH'!$M:$M,'RES TECH'!$F:$F)&amp;" "&amp;_xlfn.XLOOKUP($C944,'RES TECH'!$M:$M,'RES TECH'!$G:$G)&amp;" "&amp;_xlfn.XLOOKUP($C944,'RES TECH'!$M:$M,'RES TECH'!$H:$H)</f>
        <v>Residential House Upper-middle Income Old Space heating Radiant 1 Natural gas</v>
      </c>
      <c r="E944" t="str">
        <f t="shared" si="14"/>
        <v>TJ</v>
      </c>
      <c r="F944" s="12" t="str">
        <f>IF(B944="*","*",_xlfn.XLOOKUP($C944,'RES TECH'!$M:$M,'RES TECH'!$R:$R))</f>
        <v>MW</v>
      </c>
    </row>
    <row r="945" spans="2:6" x14ac:dyDescent="0.25">
      <c r="B945" t="str">
        <f>IF('RES TECH'!N943=1,"PRE","*")</f>
        <v>*</v>
      </c>
      <c r="C945" t="str">
        <f>'RES TECH'!M943</f>
        <v>RESHOUUMOldSHRAD2NGA20</v>
      </c>
      <c r="D945" t="str">
        <f>_xlfn.XLOOKUP($C945,'RES TECH'!$M:$M,'RES TECH'!$A:$A)&amp;" "&amp;_xlfn.XLOOKUP($C945,'RES TECH'!$M:$M,'RES TECH'!$B:$B)&amp;" "&amp;_xlfn.XLOOKUP($C945,'RES TECH'!$M:$M,'RES TECH'!$C:$C)&amp;" "&amp;_xlfn.XLOOKUP($C945,'RES TECH'!$M:$M,'RES TECH'!$D:$D)&amp;" "&amp;_xlfn.XLOOKUP($C945,'RES TECH'!$M:$M,'RES TECH'!$E:$E)&amp;" "&amp;_xlfn.XLOOKUP($C945,'RES TECH'!$M:$M,'RES TECH'!$F:$F)&amp;" "&amp;_xlfn.XLOOKUP($C945,'RES TECH'!$M:$M,'RES TECH'!$G:$G)&amp;" "&amp;_xlfn.XLOOKUP($C945,'RES TECH'!$M:$M,'RES TECH'!$H:$H)</f>
        <v>Residential House Upper-middle Income Old Space heating Radiant 2 Natural gas</v>
      </c>
      <c r="E945" t="str">
        <f t="shared" si="14"/>
        <v>*</v>
      </c>
      <c r="F945" s="12" t="str">
        <f>IF(B945="*","*",_xlfn.XLOOKUP($C945,'RES TECH'!$M:$M,'RES TECH'!$R:$R))</f>
        <v>*</v>
      </c>
    </row>
    <row r="946" spans="2:6" x14ac:dyDescent="0.25">
      <c r="B946" t="str">
        <f>IF('RES TECH'!N944=1,"PRE","*")</f>
        <v>PRE</v>
      </c>
      <c r="C946" t="str">
        <f>'RES TECH'!M944</f>
        <v>RESHOUUMOldSHRAD2NGA20</v>
      </c>
      <c r="D946" t="str">
        <f>_xlfn.XLOOKUP($C946,'RES TECH'!$M:$M,'RES TECH'!$A:$A)&amp;" "&amp;_xlfn.XLOOKUP($C946,'RES TECH'!$M:$M,'RES TECH'!$B:$B)&amp;" "&amp;_xlfn.XLOOKUP($C946,'RES TECH'!$M:$M,'RES TECH'!$C:$C)&amp;" "&amp;_xlfn.XLOOKUP($C946,'RES TECH'!$M:$M,'RES TECH'!$D:$D)&amp;" "&amp;_xlfn.XLOOKUP($C946,'RES TECH'!$M:$M,'RES TECH'!$E:$E)&amp;" "&amp;_xlfn.XLOOKUP($C946,'RES TECH'!$M:$M,'RES TECH'!$F:$F)&amp;" "&amp;_xlfn.XLOOKUP($C946,'RES TECH'!$M:$M,'RES TECH'!$G:$G)&amp;" "&amp;_xlfn.XLOOKUP($C946,'RES TECH'!$M:$M,'RES TECH'!$H:$H)</f>
        <v>Residential House Upper-middle Income Old Space heating Radiant 2 Natural gas</v>
      </c>
      <c r="E946" t="str">
        <f t="shared" si="14"/>
        <v>TJ</v>
      </c>
      <c r="F946" s="12" t="str">
        <f>IF(B946="*","*",_xlfn.XLOOKUP($C946,'RES TECH'!$M:$M,'RES TECH'!$R:$R))</f>
        <v>MW</v>
      </c>
    </row>
    <row r="947" spans="2:6" x14ac:dyDescent="0.25">
      <c r="B947" t="str">
        <f>IF('RES TECH'!N945=1,"PRE","*")</f>
        <v>PRE</v>
      </c>
      <c r="C947" t="str">
        <f>'RES TECH'!M945</f>
        <v>RESHOUUMOldSHRAD3NGA20</v>
      </c>
      <c r="D947" t="str">
        <f>_xlfn.XLOOKUP($C947,'RES TECH'!$M:$M,'RES TECH'!$A:$A)&amp;" "&amp;_xlfn.XLOOKUP($C947,'RES TECH'!$M:$M,'RES TECH'!$B:$B)&amp;" "&amp;_xlfn.XLOOKUP($C947,'RES TECH'!$M:$M,'RES TECH'!$C:$C)&amp;" "&amp;_xlfn.XLOOKUP($C947,'RES TECH'!$M:$M,'RES TECH'!$D:$D)&amp;" "&amp;_xlfn.XLOOKUP($C947,'RES TECH'!$M:$M,'RES TECH'!$E:$E)&amp;" "&amp;_xlfn.XLOOKUP($C947,'RES TECH'!$M:$M,'RES TECH'!$F:$F)&amp;" "&amp;_xlfn.XLOOKUP($C947,'RES TECH'!$M:$M,'RES TECH'!$G:$G)&amp;" "&amp;_xlfn.XLOOKUP($C947,'RES TECH'!$M:$M,'RES TECH'!$H:$H)</f>
        <v>Residential House Upper-middle Income Old Space heating Radiant 3 Natural gas</v>
      </c>
      <c r="E947" t="str">
        <f t="shared" si="14"/>
        <v>TJ</v>
      </c>
      <c r="F947" s="12" t="str">
        <f>IF(B947="*","*",_xlfn.XLOOKUP($C947,'RES TECH'!$M:$M,'RES TECH'!$R:$R))</f>
        <v>MW</v>
      </c>
    </row>
    <row r="948" spans="2:6" x14ac:dyDescent="0.25">
      <c r="B948" t="str">
        <f>IF('RES TECH'!N946=1,"PRE","*")</f>
        <v>PRE</v>
      </c>
      <c r="C948" t="str">
        <f>'RES TECH'!M946</f>
        <v>RESHOUUMOldSHRAD4NGA20</v>
      </c>
      <c r="D948" t="str">
        <f>_xlfn.XLOOKUP($C948,'RES TECH'!$M:$M,'RES TECH'!$A:$A)&amp;" "&amp;_xlfn.XLOOKUP($C948,'RES TECH'!$M:$M,'RES TECH'!$B:$B)&amp;" "&amp;_xlfn.XLOOKUP($C948,'RES TECH'!$M:$M,'RES TECH'!$C:$C)&amp;" "&amp;_xlfn.XLOOKUP($C948,'RES TECH'!$M:$M,'RES TECH'!$D:$D)&amp;" "&amp;_xlfn.XLOOKUP($C948,'RES TECH'!$M:$M,'RES TECH'!$E:$E)&amp;" "&amp;_xlfn.XLOOKUP($C948,'RES TECH'!$M:$M,'RES TECH'!$F:$F)&amp;" "&amp;_xlfn.XLOOKUP($C948,'RES TECH'!$M:$M,'RES TECH'!$G:$G)&amp;" "&amp;_xlfn.XLOOKUP($C948,'RES TECH'!$M:$M,'RES TECH'!$H:$H)</f>
        <v>Residential House Upper-middle Income Old Space heating Radiant 4 Natural gas</v>
      </c>
      <c r="E948" t="str">
        <f t="shared" si="14"/>
        <v>TJ</v>
      </c>
      <c r="F948" s="12" t="str">
        <f>IF(B948="*","*",_xlfn.XLOOKUP($C948,'RES TECH'!$M:$M,'RES TECH'!$R:$R))</f>
        <v>MW</v>
      </c>
    </row>
    <row r="949" spans="2:6" x14ac:dyDescent="0.25">
      <c r="B949" t="str">
        <f>IF('RES TECH'!N947=1,"PRE","*")</f>
        <v>PRE</v>
      </c>
      <c r="C949" t="str">
        <f>'RES TECH'!M947</f>
        <v>RESHOUUMOldSHRAD4NGA22</v>
      </c>
      <c r="D949" t="str">
        <f>_xlfn.XLOOKUP($C949,'RES TECH'!$M:$M,'RES TECH'!$A:$A)&amp;" "&amp;_xlfn.XLOOKUP($C949,'RES TECH'!$M:$M,'RES TECH'!$B:$B)&amp;" "&amp;_xlfn.XLOOKUP($C949,'RES TECH'!$M:$M,'RES TECH'!$C:$C)&amp;" "&amp;_xlfn.XLOOKUP($C949,'RES TECH'!$M:$M,'RES TECH'!$D:$D)&amp;" "&amp;_xlfn.XLOOKUP($C949,'RES TECH'!$M:$M,'RES TECH'!$E:$E)&amp;" "&amp;_xlfn.XLOOKUP($C949,'RES TECH'!$M:$M,'RES TECH'!$F:$F)&amp;" "&amp;_xlfn.XLOOKUP($C949,'RES TECH'!$M:$M,'RES TECH'!$G:$G)&amp;" "&amp;_xlfn.XLOOKUP($C949,'RES TECH'!$M:$M,'RES TECH'!$H:$H)</f>
        <v>Residential House Upper-middle Income Old Space heating Radiant 4 Natural gas</v>
      </c>
      <c r="E949" t="str">
        <f t="shared" si="14"/>
        <v>TJ</v>
      </c>
      <c r="F949" s="12" t="str">
        <f>IF(B949="*","*",_xlfn.XLOOKUP($C949,'RES TECH'!$M:$M,'RES TECH'!$R:$R))</f>
        <v>MW</v>
      </c>
    </row>
    <row r="950" spans="2:6" x14ac:dyDescent="0.25">
      <c r="B950" t="str">
        <f>IF('RES TECH'!N948=1,"PRE","*")</f>
        <v>PRE</v>
      </c>
      <c r="C950" t="str">
        <f>'RES TECH'!M948</f>
        <v>RESHOUUMOldSHFUR1KER20</v>
      </c>
      <c r="D950" t="str">
        <f>_xlfn.XLOOKUP($C950,'RES TECH'!$M:$M,'RES TECH'!$A:$A)&amp;" "&amp;_xlfn.XLOOKUP($C950,'RES TECH'!$M:$M,'RES TECH'!$B:$B)&amp;" "&amp;_xlfn.XLOOKUP($C950,'RES TECH'!$M:$M,'RES TECH'!$C:$C)&amp;" "&amp;_xlfn.XLOOKUP($C950,'RES TECH'!$M:$M,'RES TECH'!$D:$D)&amp;" "&amp;_xlfn.XLOOKUP($C950,'RES TECH'!$M:$M,'RES TECH'!$E:$E)&amp;" "&amp;_xlfn.XLOOKUP($C950,'RES TECH'!$M:$M,'RES TECH'!$F:$F)&amp;" "&amp;_xlfn.XLOOKUP($C950,'RES TECH'!$M:$M,'RES TECH'!$G:$G)&amp;" "&amp;_xlfn.XLOOKUP($C950,'RES TECH'!$M:$M,'RES TECH'!$H:$H)</f>
        <v>Residential House Upper-middle Income Old Space heating Furnace 1 Kerosene</v>
      </c>
      <c r="E950" t="str">
        <f t="shared" si="14"/>
        <v>TJ</v>
      </c>
      <c r="F950" s="12" t="str">
        <f>IF(B950="*","*",_xlfn.XLOOKUP($C950,'RES TECH'!$M:$M,'RES TECH'!$R:$R))</f>
        <v>MW</v>
      </c>
    </row>
    <row r="951" spans="2:6" x14ac:dyDescent="0.25">
      <c r="B951" t="str">
        <f>IF('RES TECH'!N949=1,"PRE","*")</f>
        <v>*</v>
      </c>
      <c r="C951" t="str">
        <f>'RES TECH'!M949</f>
        <v>RESHOUUMOldSHFUR2KER20</v>
      </c>
      <c r="D951" t="str">
        <f>_xlfn.XLOOKUP($C951,'RES TECH'!$M:$M,'RES TECH'!$A:$A)&amp;" "&amp;_xlfn.XLOOKUP($C951,'RES TECH'!$M:$M,'RES TECH'!$B:$B)&amp;" "&amp;_xlfn.XLOOKUP($C951,'RES TECH'!$M:$M,'RES TECH'!$C:$C)&amp;" "&amp;_xlfn.XLOOKUP($C951,'RES TECH'!$M:$M,'RES TECH'!$D:$D)&amp;" "&amp;_xlfn.XLOOKUP($C951,'RES TECH'!$M:$M,'RES TECH'!$E:$E)&amp;" "&amp;_xlfn.XLOOKUP($C951,'RES TECH'!$M:$M,'RES TECH'!$F:$F)&amp;" "&amp;_xlfn.XLOOKUP($C951,'RES TECH'!$M:$M,'RES TECH'!$G:$G)&amp;" "&amp;_xlfn.XLOOKUP($C951,'RES TECH'!$M:$M,'RES TECH'!$H:$H)</f>
        <v>Residential House Upper-middle Income Old Space heating Furnace 2 Kerosene</v>
      </c>
      <c r="E951" t="str">
        <f t="shared" si="14"/>
        <v>*</v>
      </c>
      <c r="F951" s="12" t="str">
        <f>IF(B951="*","*",_xlfn.XLOOKUP($C951,'RES TECH'!$M:$M,'RES TECH'!$R:$R))</f>
        <v>*</v>
      </c>
    </row>
    <row r="952" spans="2:6" x14ac:dyDescent="0.25">
      <c r="B952" t="str">
        <f>IF('RES TECH'!N950=1,"PRE","*")</f>
        <v>PRE</v>
      </c>
      <c r="C952" t="str">
        <f>'RES TECH'!M950</f>
        <v>RESHOUUMOldSHFUR2KER20</v>
      </c>
      <c r="D952" t="str">
        <f>_xlfn.XLOOKUP($C952,'RES TECH'!$M:$M,'RES TECH'!$A:$A)&amp;" "&amp;_xlfn.XLOOKUP($C952,'RES TECH'!$M:$M,'RES TECH'!$B:$B)&amp;" "&amp;_xlfn.XLOOKUP($C952,'RES TECH'!$M:$M,'RES TECH'!$C:$C)&amp;" "&amp;_xlfn.XLOOKUP($C952,'RES TECH'!$M:$M,'RES TECH'!$D:$D)&amp;" "&amp;_xlfn.XLOOKUP($C952,'RES TECH'!$M:$M,'RES TECH'!$E:$E)&amp;" "&amp;_xlfn.XLOOKUP($C952,'RES TECH'!$M:$M,'RES TECH'!$F:$F)&amp;" "&amp;_xlfn.XLOOKUP($C952,'RES TECH'!$M:$M,'RES TECH'!$G:$G)&amp;" "&amp;_xlfn.XLOOKUP($C952,'RES TECH'!$M:$M,'RES TECH'!$H:$H)</f>
        <v>Residential House Upper-middle Income Old Space heating Furnace 2 Kerosene</v>
      </c>
      <c r="E952" t="str">
        <f t="shared" si="14"/>
        <v>TJ</v>
      </c>
      <c r="F952" s="12" t="str">
        <f>IF(B952="*","*",_xlfn.XLOOKUP($C952,'RES TECH'!$M:$M,'RES TECH'!$R:$R))</f>
        <v>MW</v>
      </c>
    </row>
    <row r="953" spans="2:6" x14ac:dyDescent="0.25">
      <c r="B953" t="str">
        <f>IF('RES TECH'!N951=1,"PRE","*")</f>
        <v>PRE</v>
      </c>
      <c r="C953" t="str">
        <f>'RES TECH'!M951</f>
        <v>RESHOUUMOldSHFUR3KER20</v>
      </c>
      <c r="D953" t="str">
        <f>_xlfn.XLOOKUP($C953,'RES TECH'!$M:$M,'RES TECH'!$A:$A)&amp;" "&amp;_xlfn.XLOOKUP($C953,'RES TECH'!$M:$M,'RES TECH'!$B:$B)&amp;" "&amp;_xlfn.XLOOKUP($C953,'RES TECH'!$M:$M,'RES TECH'!$C:$C)&amp;" "&amp;_xlfn.XLOOKUP($C953,'RES TECH'!$M:$M,'RES TECH'!$D:$D)&amp;" "&amp;_xlfn.XLOOKUP($C953,'RES TECH'!$M:$M,'RES TECH'!$E:$E)&amp;" "&amp;_xlfn.XLOOKUP($C953,'RES TECH'!$M:$M,'RES TECH'!$F:$F)&amp;" "&amp;_xlfn.XLOOKUP($C953,'RES TECH'!$M:$M,'RES TECH'!$G:$G)&amp;" "&amp;_xlfn.XLOOKUP($C953,'RES TECH'!$M:$M,'RES TECH'!$H:$H)</f>
        <v>Residential House Upper-middle Income Old Space heating Furnace 3 Kerosene</v>
      </c>
      <c r="E953" t="str">
        <f t="shared" si="14"/>
        <v>TJ</v>
      </c>
      <c r="F953" s="12" t="str">
        <f>IF(B953="*","*",_xlfn.XLOOKUP($C953,'RES TECH'!$M:$M,'RES TECH'!$R:$R))</f>
        <v>MW</v>
      </c>
    </row>
    <row r="954" spans="2:6" x14ac:dyDescent="0.25">
      <c r="B954" t="str">
        <f>IF('RES TECH'!N952=1,"PRE","*")</f>
        <v>*</v>
      </c>
      <c r="C954" t="str">
        <f>'RES TECH'!M952</f>
        <v>RESHOUUMOldSHFUR4KER20</v>
      </c>
      <c r="D954" t="str">
        <f>_xlfn.XLOOKUP($C954,'RES TECH'!$M:$M,'RES TECH'!$A:$A)&amp;" "&amp;_xlfn.XLOOKUP($C954,'RES TECH'!$M:$M,'RES TECH'!$B:$B)&amp;" "&amp;_xlfn.XLOOKUP($C954,'RES TECH'!$M:$M,'RES TECH'!$C:$C)&amp;" "&amp;_xlfn.XLOOKUP($C954,'RES TECH'!$M:$M,'RES TECH'!$D:$D)&amp;" "&amp;_xlfn.XLOOKUP($C954,'RES TECH'!$M:$M,'RES TECH'!$E:$E)&amp;" "&amp;_xlfn.XLOOKUP($C954,'RES TECH'!$M:$M,'RES TECH'!$F:$F)&amp;" "&amp;_xlfn.XLOOKUP($C954,'RES TECH'!$M:$M,'RES TECH'!$G:$G)&amp;" "&amp;_xlfn.XLOOKUP($C954,'RES TECH'!$M:$M,'RES TECH'!$H:$H)</f>
        <v>Residential House Upper-middle Income Old Space heating Furnace 4 Kerosene</v>
      </c>
      <c r="E954" t="str">
        <f t="shared" si="14"/>
        <v>*</v>
      </c>
      <c r="F954" s="12" t="str">
        <f>IF(B954="*","*",_xlfn.XLOOKUP($C954,'RES TECH'!$M:$M,'RES TECH'!$R:$R))</f>
        <v>*</v>
      </c>
    </row>
    <row r="955" spans="2:6" x14ac:dyDescent="0.25">
      <c r="B955" t="str">
        <f>IF('RES TECH'!N953=1,"PRE","*")</f>
        <v>PRE</v>
      </c>
      <c r="C955" t="str">
        <f>'RES TECH'!M953</f>
        <v>RESHOUUMOldSHFUR4KER20</v>
      </c>
      <c r="D955" t="str">
        <f>_xlfn.XLOOKUP($C955,'RES TECH'!$M:$M,'RES TECH'!$A:$A)&amp;" "&amp;_xlfn.XLOOKUP($C955,'RES TECH'!$M:$M,'RES TECH'!$B:$B)&amp;" "&amp;_xlfn.XLOOKUP($C955,'RES TECH'!$M:$M,'RES TECH'!$C:$C)&amp;" "&amp;_xlfn.XLOOKUP($C955,'RES TECH'!$M:$M,'RES TECH'!$D:$D)&amp;" "&amp;_xlfn.XLOOKUP($C955,'RES TECH'!$M:$M,'RES TECH'!$E:$E)&amp;" "&amp;_xlfn.XLOOKUP($C955,'RES TECH'!$M:$M,'RES TECH'!$F:$F)&amp;" "&amp;_xlfn.XLOOKUP($C955,'RES TECH'!$M:$M,'RES TECH'!$G:$G)&amp;" "&amp;_xlfn.XLOOKUP($C955,'RES TECH'!$M:$M,'RES TECH'!$H:$H)</f>
        <v>Residential House Upper-middle Income Old Space heating Furnace 4 Kerosene</v>
      </c>
      <c r="E955" t="str">
        <f t="shared" si="14"/>
        <v>TJ</v>
      </c>
      <c r="F955" s="12" t="str">
        <f>IF(B955="*","*",_xlfn.XLOOKUP($C955,'RES TECH'!$M:$M,'RES TECH'!$R:$R))</f>
        <v>MW</v>
      </c>
    </row>
    <row r="956" spans="2:6" x14ac:dyDescent="0.25">
      <c r="B956" t="str">
        <f>IF('RES TECH'!N954=1,"PRE","*")</f>
        <v>PRE</v>
      </c>
      <c r="C956" t="str">
        <f>'RES TECH'!M954</f>
        <v>RESHOUUMOldSHFUR1LPG20</v>
      </c>
      <c r="D956" t="str">
        <f>_xlfn.XLOOKUP($C956,'RES TECH'!$M:$M,'RES TECH'!$A:$A)&amp;" "&amp;_xlfn.XLOOKUP($C956,'RES TECH'!$M:$M,'RES TECH'!$B:$B)&amp;" "&amp;_xlfn.XLOOKUP($C956,'RES TECH'!$M:$M,'RES TECH'!$C:$C)&amp;" "&amp;_xlfn.XLOOKUP($C956,'RES TECH'!$M:$M,'RES TECH'!$D:$D)&amp;" "&amp;_xlfn.XLOOKUP($C956,'RES TECH'!$M:$M,'RES TECH'!$E:$E)&amp;" "&amp;_xlfn.XLOOKUP($C956,'RES TECH'!$M:$M,'RES TECH'!$F:$F)&amp;" "&amp;_xlfn.XLOOKUP($C956,'RES TECH'!$M:$M,'RES TECH'!$G:$G)&amp;" "&amp;_xlfn.XLOOKUP($C956,'RES TECH'!$M:$M,'RES TECH'!$H:$H)</f>
        <v>Residential House Upper-middle Income Old Space heating Furnace 1 LPG</v>
      </c>
      <c r="E956" t="str">
        <f t="shared" si="14"/>
        <v>TJ</v>
      </c>
      <c r="F956" s="12" t="str">
        <f>IF(B956="*","*",_xlfn.XLOOKUP($C956,'RES TECH'!$M:$M,'RES TECH'!$R:$R))</f>
        <v>MW</v>
      </c>
    </row>
    <row r="957" spans="2:6" x14ac:dyDescent="0.25">
      <c r="B957" t="str">
        <f>IF('RES TECH'!N955=1,"PRE","*")</f>
        <v>*</v>
      </c>
      <c r="C957" t="str">
        <f>'RES TECH'!M955</f>
        <v>RESHOUUMOldSHFUR2LPG20</v>
      </c>
      <c r="D957" t="str">
        <f>_xlfn.XLOOKUP($C957,'RES TECH'!$M:$M,'RES TECH'!$A:$A)&amp;" "&amp;_xlfn.XLOOKUP($C957,'RES TECH'!$M:$M,'RES TECH'!$B:$B)&amp;" "&amp;_xlfn.XLOOKUP($C957,'RES TECH'!$M:$M,'RES TECH'!$C:$C)&amp;" "&amp;_xlfn.XLOOKUP($C957,'RES TECH'!$M:$M,'RES TECH'!$D:$D)&amp;" "&amp;_xlfn.XLOOKUP($C957,'RES TECH'!$M:$M,'RES TECH'!$E:$E)&amp;" "&amp;_xlfn.XLOOKUP($C957,'RES TECH'!$M:$M,'RES TECH'!$F:$F)&amp;" "&amp;_xlfn.XLOOKUP($C957,'RES TECH'!$M:$M,'RES TECH'!$G:$G)&amp;" "&amp;_xlfn.XLOOKUP($C957,'RES TECH'!$M:$M,'RES TECH'!$H:$H)</f>
        <v>Residential House Upper-middle Income Old Space heating Furnace 2 LPG</v>
      </c>
      <c r="E957" t="str">
        <f t="shared" si="14"/>
        <v>*</v>
      </c>
      <c r="F957" s="12" t="str">
        <f>IF(B957="*","*",_xlfn.XLOOKUP($C957,'RES TECH'!$M:$M,'RES TECH'!$R:$R))</f>
        <v>*</v>
      </c>
    </row>
    <row r="958" spans="2:6" x14ac:dyDescent="0.25">
      <c r="B958" t="str">
        <f>IF('RES TECH'!N956=1,"PRE","*")</f>
        <v>PRE</v>
      </c>
      <c r="C958" t="str">
        <f>'RES TECH'!M956</f>
        <v>RESHOUUMOldSHFUR2LPG20</v>
      </c>
      <c r="D958" t="str">
        <f>_xlfn.XLOOKUP($C958,'RES TECH'!$M:$M,'RES TECH'!$A:$A)&amp;" "&amp;_xlfn.XLOOKUP($C958,'RES TECH'!$M:$M,'RES TECH'!$B:$B)&amp;" "&amp;_xlfn.XLOOKUP($C958,'RES TECH'!$M:$M,'RES TECH'!$C:$C)&amp;" "&amp;_xlfn.XLOOKUP($C958,'RES TECH'!$M:$M,'RES TECH'!$D:$D)&amp;" "&amp;_xlfn.XLOOKUP($C958,'RES TECH'!$M:$M,'RES TECH'!$E:$E)&amp;" "&amp;_xlfn.XLOOKUP($C958,'RES TECH'!$M:$M,'RES TECH'!$F:$F)&amp;" "&amp;_xlfn.XLOOKUP($C958,'RES TECH'!$M:$M,'RES TECH'!$G:$G)&amp;" "&amp;_xlfn.XLOOKUP($C958,'RES TECH'!$M:$M,'RES TECH'!$H:$H)</f>
        <v>Residential House Upper-middle Income Old Space heating Furnace 2 LPG</v>
      </c>
      <c r="E958" t="str">
        <f t="shared" si="14"/>
        <v>TJ</v>
      </c>
      <c r="F958" s="12" t="str">
        <f>IF(B958="*","*",_xlfn.XLOOKUP($C958,'RES TECH'!$M:$M,'RES TECH'!$R:$R))</f>
        <v>MW</v>
      </c>
    </row>
    <row r="959" spans="2:6" x14ac:dyDescent="0.25">
      <c r="B959" t="str">
        <f>IF('RES TECH'!N957=1,"PRE","*")</f>
        <v>PRE</v>
      </c>
      <c r="C959" t="str">
        <f>'RES TECH'!M957</f>
        <v>RESHOUUMOldSHFUR3LPG20</v>
      </c>
      <c r="D959" t="str">
        <f>_xlfn.XLOOKUP($C959,'RES TECH'!$M:$M,'RES TECH'!$A:$A)&amp;" "&amp;_xlfn.XLOOKUP($C959,'RES TECH'!$M:$M,'RES TECH'!$B:$B)&amp;" "&amp;_xlfn.XLOOKUP($C959,'RES TECH'!$M:$M,'RES TECH'!$C:$C)&amp;" "&amp;_xlfn.XLOOKUP($C959,'RES TECH'!$M:$M,'RES TECH'!$D:$D)&amp;" "&amp;_xlfn.XLOOKUP($C959,'RES TECH'!$M:$M,'RES TECH'!$E:$E)&amp;" "&amp;_xlfn.XLOOKUP($C959,'RES TECH'!$M:$M,'RES TECH'!$F:$F)&amp;" "&amp;_xlfn.XLOOKUP($C959,'RES TECH'!$M:$M,'RES TECH'!$G:$G)&amp;" "&amp;_xlfn.XLOOKUP($C959,'RES TECH'!$M:$M,'RES TECH'!$H:$H)</f>
        <v>Residential House Upper-middle Income Old Space heating Furnace 3 LPG</v>
      </c>
      <c r="E959" t="str">
        <f t="shared" si="14"/>
        <v>TJ</v>
      </c>
      <c r="F959" s="12" t="str">
        <f>IF(B959="*","*",_xlfn.XLOOKUP($C959,'RES TECH'!$M:$M,'RES TECH'!$R:$R))</f>
        <v>MW</v>
      </c>
    </row>
    <row r="960" spans="2:6" x14ac:dyDescent="0.25">
      <c r="B960" t="str">
        <f>IF('RES TECH'!N958=1,"PRE","*")</f>
        <v>PRE</v>
      </c>
      <c r="C960" t="str">
        <f>'RES TECH'!M958</f>
        <v>RESHOUUMOldSHFUR3LPG22</v>
      </c>
      <c r="D960" t="str">
        <f>_xlfn.XLOOKUP($C960,'RES TECH'!$M:$M,'RES TECH'!$A:$A)&amp;" "&amp;_xlfn.XLOOKUP($C960,'RES TECH'!$M:$M,'RES TECH'!$B:$B)&amp;" "&amp;_xlfn.XLOOKUP($C960,'RES TECH'!$M:$M,'RES TECH'!$C:$C)&amp;" "&amp;_xlfn.XLOOKUP($C960,'RES TECH'!$M:$M,'RES TECH'!$D:$D)&amp;" "&amp;_xlfn.XLOOKUP($C960,'RES TECH'!$M:$M,'RES TECH'!$E:$E)&amp;" "&amp;_xlfn.XLOOKUP($C960,'RES TECH'!$M:$M,'RES TECH'!$F:$F)&amp;" "&amp;_xlfn.XLOOKUP($C960,'RES TECH'!$M:$M,'RES TECH'!$G:$G)&amp;" "&amp;_xlfn.XLOOKUP($C960,'RES TECH'!$M:$M,'RES TECH'!$H:$H)</f>
        <v>Residential House Upper-middle Income Old Space heating Furnace 3 LPG</v>
      </c>
      <c r="E960" t="str">
        <f t="shared" si="14"/>
        <v>TJ</v>
      </c>
      <c r="F960" s="12" t="str">
        <f>IF(B960="*","*",_xlfn.XLOOKUP($C960,'RES TECH'!$M:$M,'RES TECH'!$R:$R))</f>
        <v>MW</v>
      </c>
    </row>
    <row r="961" spans="2:6" x14ac:dyDescent="0.25">
      <c r="B961" t="str">
        <f>IF('RES TECH'!N959=1,"PRE","*")</f>
        <v>PRE</v>
      </c>
      <c r="C961" t="str">
        <f>'RES TECH'!M959</f>
        <v>RESHOUUMOldSHFUR4LPG20</v>
      </c>
      <c r="D961" t="str">
        <f>_xlfn.XLOOKUP($C961,'RES TECH'!$M:$M,'RES TECH'!$A:$A)&amp;" "&amp;_xlfn.XLOOKUP($C961,'RES TECH'!$M:$M,'RES TECH'!$B:$B)&amp;" "&amp;_xlfn.XLOOKUP($C961,'RES TECH'!$M:$M,'RES TECH'!$C:$C)&amp;" "&amp;_xlfn.XLOOKUP($C961,'RES TECH'!$M:$M,'RES TECH'!$D:$D)&amp;" "&amp;_xlfn.XLOOKUP($C961,'RES TECH'!$M:$M,'RES TECH'!$E:$E)&amp;" "&amp;_xlfn.XLOOKUP($C961,'RES TECH'!$M:$M,'RES TECH'!$F:$F)&amp;" "&amp;_xlfn.XLOOKUP($C961,'RES TECH'!$M:$M,'RES TECH'!$G:$G)&amp;" "&amp;_xlfn.XLOOKUP($C961,'RES TECH'!$M:$M,'RES TECH'!$H:$H)</f>
        <v>Residential House Upper-middle Income Old Space heating Furnace 4 LPG</v>
      </c>
      <c r="E961" t="str">
        <f t="shared" si="14"/>
        <v>TJ</v>
      </c>
      <c r="F961" s="12" t="str">
        <f>IF(B961="*","*",_xlfn.XLOOKUP($C961,'RES TECH'!$M:$M,'RES TECH'!$R:$R))</f>
        <v>MW</v>
      </c>
    </row>
    <row r="962" spans="2:6" x14ac:dyDescent="0.25">
      <c r="B962" t="str">
        <f>IF('RES TECH'!N960=1,"PRE","*")</f>
        <v>PRE</v>
      </c>
      <c r="C962" t="str">
        <f>'RES TECH'!M960</f>
        <v>RESHOUUMOldSHFUR4LPG22</v>
      </c>
      <c r="D962" t="str">
        <f>_xlfn.XLOOKUP($C962,'RES TECH'!$M:$M,'RES TECH'!$A:$A)&amp;" "&amp;_xlfn.XLOOKUP($C962,'RES TECH'!$M:$M,'RES TECH'!$B:$B)&amp;" "&amp;_xlfn.XLOOKUP($C962,'RES TECH'!$M:$M,'RES TECH'!$C:$C)&amp;" "&amp;_xlfn.XLOOKUP($C962,'RES TECH'!$M:$M,'RES TECH'!$D:$D)&amp;" "&amp;_xlfn.XLOOKUP($C962,'RES TECH'!$M:$M,'RES TECH'!$E:$E)&amp;" "&amp;_xlfn.XLOOKUP($C962,'RES TECH'!$M:$M,'RES TECH'!$F:$F)&amp;" "&amp;_xlfn.XLOOKUP($C962,'RES TECH'!$M:$M,'RES TECH'!$G:$G)&amp;" "&amp;_xlfn.XLOOKUP($C962,'RES TECH'!$M:$M,'RES TECH'!$H:$H)</f>
        <v>Residential House Upper-middle Income Old Space heating Furnace 4 LPG</v>
      </c>
      <c r="E962" t="str">
        <f t="shared" si="14"/>
        <v>TJ</v>
      </c>
      <c r="F962" s="12" t="str">
        <f>IF(B962="*","*",_xlfn.XLOOKUP($C962,'RES TECH'!$M:$M,'RES TECH'!$R:$R))</f>
        <v>MW</v>
      </c>
    </row>
    <row r="963" spans="2:6" x14ac:dyDescent="0.25">
      <c r="B963" t="str">
        <f>IF('RES TECH'!N961=1,"PRE","*")</f>
        <v>PRE</v>
      </c>
      <c r="C963" t="str">
        <f>'RES TECH'!M961</f>
        <v>RESHOUUMOldSHFUR1FOI20</v>
      </c>
      <c r="D963" t="str">
        <f>_xlfn.XLOOKUP($C963,'RES TECH'!$M:$M,'RES TECH'!$A:$A)&amp;" "&amp;_xlfn.XLOOKUP($C963,'RES TECH'!$M:$M,'RES TECH'!$B:$B)&amp;" "&amp;_xlfn.XLOOKUP($C963,'RES TECH'!$M:$M,'RES TECH'!$C:$C)&amp;" "&amp;_xlfn.XLOOKUP($C963,'RES TECH'!$M:$M,'RES TECH'!$D:$D)&amp;" "&amp;_xlfn.XLOOKUP($C963,'RES TECH'!$M:$M,'RES TECH'!$E:$E)&amp;" "&amp;_xlfn.XLOOKUP($C963,'RES TECH'!$M:$M,'RES TECH'!$F:$F)&amp;" "&amp;_xlfn.XLOOKUP($C963,'RES TECH'!$M:$M,'RES TECH'!$G:$G)&amp;" "&amp;_xlfn.XLOOKUP($C963,'RES TECH'!$M:$M,'RES TECH'!$H:$H)</f>
        <v>Residential House Upper-middle Income Old Space heating Furnace 1 Fuel oil</v>
      </c>
      <c r="E963" t="str">
        <f t="shared" si="14"/>
        <v>TJ</v>
      </c>
      <c r="F963" s="12" t="str">
        <f>IF(B963="*","*",_xlfn.XLOOKUP($C963,'RES TECH'!$M:$M,'RES TECH'!$R:$R))</f>
        <v>MW</v>
      </c>
    </row>
    <row r="964" spans="2:6" x14ac:dyDescent="0.25">
      <c r="B964" t="str">
        <f>IF('RES TECH'!N962=1,"PRE","*")</f>
        <v>PRE</v>
      </c>
      <c r="C964" t="str">
        <f>'RES TECH'!M962</f>
        <v>RESHOUUMOldSHFUR2FOI20</v>
      </c>
      <c r="D964" t="str">
        <f>_xlfn.XLOOKUP($C964,'RES TECH'!$M:$M,'RES TECH'!$A:$A)&amp;" "&amp;_xlfn.XLOOKUP($C964,'RES TECH'!$M:$M,'RES TECH'!$B:$B)&amp;" "&amp;_xlfn.XLOOKUP($C964,'RES TECH'!$M:$M,'RES TECH'!$C:$C)&amp;" "&amp;_xlfn.XLOOKUP($C964,'RES TECH'!$M:$M,'RES TECH'!$D:$D)&amp;" "&amp;_xlfn.XLOOKUP($C964,'RES TECH'!$M:$M,'RES TECH'!$E:$E)&amp;" "&amp;_xlfn.XLOOKUP($C964,'RES TECH'!$M:$M,'RES TECH'!$F:$F)&amp;" "&amp;_xlfn.XLOOKUP($C964,'RES TECH'!$M:$M,'RES TECH'!$G:$G)&amp;" "&amp;_xlfn.XLOOKUP($C964,'RES TECH'!$M:$M,'RES TECH'!$H:$H)</f>
        <v>Residential House Upper-middle Income Old Space heating Furnace 2 Fuel oil</v>
      </c>
      <c r="E964" t="str">
        <f t="shared" si="14"/>
        <v>TJ</v>
      </c>
      <c r="F964" s="12" t="str">
        <f>IF(B964="*","*",_xlfn.XLOOKUP($C964,'RES TECH'!$M:$M,'RES TECH'!$R:$R))</f>
        <v>MW</v>
      </c>
    </row>
    <row r="965" spans="2:6" x14ac:dyDescent="0.25">
      <c r="B965" t="str">
        <f>IF('RES TECH'!N963=1,"PRE","*")</f>
        <v>PRE</v>
      </c>
      <c r="C965" t="str">
        <f>'RES TECH'!M963</f>
        <v>RESHOUUMOldSHFUR2FOI22</v>
      </c>
      <c r="D965" t="str">
        <f>_xlfn.XLOOKUP($C965,'RES TECH'!$M:$M,'RES TECH'!$A:$A)&amp;" "&amp;_xlfn.XLOOKUP($C965,'RES TECH'!$M:$M,'RES TECH'!$B:$B)&amp;" "&amp;_xlfn.XLOOKUP($C965,'RES TECH'!$M:$M,'RES TECH'!$C:$C)&amp;" "&amp;_xlfn.XLOOKUP($C965,'RES TECH'!$M:$M,'RES TECH'!$D:$D)&amp;" "&amp;_xlfn.XLOOKUP($C965,'RES TECH'!$M:$M,'RES TECH'!$E:$E)&amp;" "&amp;_xlfn.XLOOKUP($C965,'RES TECH'!$M:$M,'RES TECH'!$F:$F)&amp;" "&amp;_xlfn.XLOOKUP($C965,'RES TECH'!$M:$M,'RES TECH'!$G:$G)&amp;" "&amp;_xlfn.XLOOKUP($C965,'RES TECH'!$M:$M,'RES TECH'!$H:$H)</f>
        <v>Residential House Upper-middle Income Old Space heating Furnace 2 Fuel oil</v>
      </c>
      <c r="E965" t="str">
        <f t="shared" ref="E965:E1028" si="15">IF(F965="*","*",IF(F965="Mlma","Mlm","TJ"))</f>
        <v>TJ</v>
      </c>
      <c r="F965" s="12" t="str">
        <f>IF(B965="*","*",_xlfn.XLOOKUP($C965,'RES TECH'!$M:$M,'RES TECH'!$R:$R))</f>
        <v>MW</v>
      </c>
    </row>
    <row r="966" spans="2:6" x14ac:dyDescent="0.25">
      <c r="B966" t="str">
        <f>IF('RES TECH'!N964=1,"PRE","*")</f>
        <v>PRE</v>
      </c>
      <c r="C966" t="str">
        <f>'RES TECH'!M964</f>
        <v>RESHOUUMOldSHFUR3FOI20</v>
      </c>
      <c r="D966" t="str">
        <f>_xlfn.XLOOKUP($C966,'RES TECH'!$M:$M,'RES TECH'!$A:$A)&amp;" "&amp;_xlfn.XLOOKUP($C966,'RES TECH'!$M:$M,'RES TECH'!$B:$B)&amp;" "&amp;_xlfn.XLOOKUP($C966,'RES TECH'!$M:$M,'RES TECH'!$C:$C)&amp;" "&amp;_xlfn.XLOOKUP($C966,'RES TECH'!$M:$M,'RES TECH'!$D:$D)&amp;" "&amp;_xlfn.XLOOKUP($C966,'RES TECH'!$M:$M,'RES TECH'!$E:$E)&amp;" "&amp;_xlfn.XLOOKUP($C966,'RES TECH'!$M:$M,'RES TECH'!$F:$F)&amp;" "&amp;_xlfn.XLOOKUP($C966,'RES TECH'!$M:$M,'RES TECH'!$G:$G)&amp;" "&amp;_xlfn.XLOOKUP($C966,'RES TECH'!$M:$M,'RES TECH'!$H:$H)</f>
        <v>Residential House Upper-middle Income Old Space heating Furnace 3 Fuel oil</v>
      </c>
      <c r="E966" t="str">
        <f t="shared" si="15"/>
        <v>TJ</v>
      </c>
      <c r="F966" s="12" t="str">
        <f>IF(B966="*","*",_xlfn.XLOOKUP($C966,'RES TECH'!$M:$M,'RES TECH'!$R:$R))</f>
        <v>MW</v>
      </c>
    </row>
    <row r="967" spans="2:6" x14ac:dyDescent="0.25">
      <c r="B967" t="str">
        <f>IF('RES TECH'!N965=1,"PRE","*")</f>
        <v>PRE</v>
      </c>
      <c r="C967" t="str">
        <f>'RES TECH'!M965</f>
        <v>RESHOUUMOldSHFUR4FOI20</v>
      </c>
      <c r="D967" t="str">
        <f>_xlfn.XLOOKUP($C967,'RES TECH'!$M:$M,'RES TECH'!$A:$A)&amp;" "&amp;_xlfn.XLOOKUP($C967,'RES TECH'!$M:$M,'RES TECH'!$B:$B)&amp;" "&amp;_xlfn.XLOOKUP($C967,'RES TECH'!$M:$M,'RES TECH'!$C:$C)&amp;" "&amp;_xlfn.XLOOKUP($C967,'RES TECH'!$M:$M,'RES TECH'!$D:$D)&amp;" "&amp;_xlfn.XLOOKUP($C967,'RES TECH'!$M:$M,'RES TECH'!$E:$E)&amp;" "&amp;_xlfn.XLOOKUP($C967,'RES TECH'!$M:$M,'RES TECH'!$F:$F)&amp;" "&amp;_xlfn.XLOOKUP($C967,'RES TECH'!$M:$M,'RES TECH'!$G:$G)&amp;" "&amp;_xlfn.XLOOKUP($C967,'RES TECH'!$M:$M,'RES TECH'!$H:$H)</f>
        <v>Residential House Upper-middle Income Old Space heating Furnace 4 Fuel oil</v>
      </c>
      <c r="E967" t="str">
        <f t="shared" si="15"/>
        <v>TJ</v>
      </c>
      <c r="F967" s="12" t="str">
        <f>IF(B967="*","*",_xlfn.XLOOKUP($C967,'RES TECH'!$M:$M,'RES TECH'!$R:$R))</f>
        <v>MW</v>
      </c>
    </row>
    <row r="968" spans="2:6" x14ac:dyDescent="0.25">
      <c r="B968" t="str">
        <f>IF('RES TECH'!N966=1,"PRE","*")</f>
        <v>PRE</v>
      </c>
      <c r="C968" t="str">
        <f>'RES TECH'!M966</f>
        <v>RESHOUUMOldSHFUR4FOI22</v>
      </c>
      <c r="D968" t="str">
        <f>_xlfn.XLOOKUP($C968,'RES TECH'!$M:$M,'RES TECH'!$A:$A)&amp;" "&amp;_xlfn.XLOOKUP($C968,'RES TECH'!$M:$M,'RES TECH'!$B:$B)&amp;" "&amp;_xlfn.XLOOKUP($C968,'RES TECH'!$M:$M,'RES TECH'!$C:$C)&amp;" "&amp;_xlfn.XLOOKUP($C968,'RES TECH'!$M:$M,'RES TECH'!$D:$D)&amp;" "&amp;_xlfn.XLOOKUP($C968,'RES TECH'!$M:$M,'RES TECH'!$E:$E)&amp;" "&amp;_xlfn.XLOOKUP($C968,'RES TECH'!$M:$M,'RES TECH'!$F:$F)&amp;" "&amp;_xlfn.XLOOKUP($C968,'RES TECH'!$M:$M,'RES TECH'!$G:$G)&amp;" "&amp;_xlfn.XLOOKUP($C968,'RES TECH'!$M:$M,'RES TECH'!$H:$H)</f>
        <v>Residential House Upper-middle Income Old Space heating Furnace 4 Fuel oil</v>
      </c>
      <c r="E968" t="str">
        <f t="shared" si="15"/>
        <v>TJ</v>
      </c>
      <c r="F968" s="12" t="str">
        <f>IF(B968="*","*",_xlfn.XLOOKUP($C968,'RES TECH'!$M:$M,'RES TECH'!$R:$R))</f>
        <v>MW</v>
      </c>
    </row>
    <row r="969" spans="2:6" x14ac:dyDescent="0.25">
      <c r="B969" t="str">
        <f>IF('RES TECH'!N967=1,"PRE","*")</f>
        <v>PRE</v>
      </c>
      <c r="C969" t="str">
        <f>'RES TECH'!M967</f>
        <v>RESHOUUMOldSHRAD1FOI20</v>
      </c>
      <c r="D969" t="str">
        <f>_xlfn.XLOOKUP($C969,'RES TECH'!$M:$M,'RES TECH'!$A:$A)&amp;" "&amp;_xlfn.XLOOKUP($C969,'RES TECH'!$M:$M,'RES TECH'!$B:$B)&amp;" "&amp;_xlfn.XLOOKUP($C969,'RES TECH'!$M:$M,'RES TECH'!$C:$C)&amp;" "&amp;_xlfn.XLOOKUP($C969,'RES TECH'!$M:$M,'RES TECH'!$D:$D)&amp;" "&amp;_xlfn.XLOOKUP($C969,'RES TECH'!$M:$M,'RES TECH'!$E:$E)&amp;" "&amp;_xlfn.XLOOKUP($C969,'RES TECH'!$M:$M,'RES TECH'!$F:$F)&amp;" "&amp;_xlfn.XLOOKUP($C969,'RES TECH'!$M:$M,'RES TECH'!$G:$G)&amp;" "&amp;_xlfn.XLOOKUP($C969,'RES TECH'!$M:$M,'RES TECH'!$H:$H)</f>
        <v>Residential House Upper-middle Income Old Space heating Radiant 1 Fuel oil</v>
      </c>
      <c r="E969" t="str">
        <f t="shared" si="15"/>
        <v>TJ</v>
      </c>
      <c r="F969" s="12" t="str">
        <f>IF(B969="*","*",_xlfn.XLOOKUP($C969,'RES TECH'!$M:$M,'RES TECH'!$R:$R))</f>
        <v>MW</v>
      </c>
    </row>
    <row r="970" spans="2:6" x14ac:dyDescent="0.25">
      <c r="B970" t="str">
        <f>IF('RES TECH'!N968=1,"PRE","*")</f>
        <v>PRE</v>
      </c>
      <c r="C970" t="str">
        <f>'RES TECH'!M968</f>
        <v>RESHOUUMOldSHRAD1FOI22</v>
      </c>
      <c r="D970" t="str">
        <f>_xlfn.XLOOKUP($C970,'RES TECH'!$M:$M,'RES TECH'!$A:$A)&amp;" "&amp;_xlfn.XLOOKUP($C970,'RES TECH'!$M:$M,'RES TECH'!$B:$B)&amp;" "&amp;_xlfn.XLOOKUP($C970,'RES TECH'!$M:$M,'RES TECH'!$C:$C)&amp;" "&amp;_xlfn.XLOOKUP($C970,'RES TECH'!$M:$M,'RES TECH'!$D:$D)&amp;" "&amp;_xlfn.XLOOKUP($C970,'RES TECH'!$M:$M,'RES TECH'!$E:$E)&amp;" "&amp;_xlfn.XLOOKUP($C970,'RES TECH'!$M:$M,'RES TECH'!$F:$F)&amp;" "&amp;_xlfn.XLOOKUP($C970,'RES TECH'!$M:$M,'RES TECH'!$G:$G)&amp;" "&amp;_xlfn.XLOOKUP($C970,'RES TECH'!$M:$M,'RES TECH'!$H:$H)</f>
        <v>Residential House Upper-middle Income Old Space heating Radiant 1 Fuel oil</v>
      </c>
      <c r="E970" t="str">
        <f t="shared" si="15"/>
        <v>TJ</v>
      </c>
      <c r="F970" s="12" t="str">
        <f>IF(B970="*","*",_xlfn.XLOOKUP($C970,'RES TECH'!$M:$M,'RES TECH'!$R:$R))</f>
        <v>MW</v>
      </c>
    </row>
    <row r="971" spans="2:6" x14ac:dyDescent="0.25">
      <c r="B971" t="str">
        <f>IF('RES TECH'!N969=1,"PRE","*")</f>
        <v>PRE</v>
      </c>
      <c r="C971" t="str">
        <f>'RES TECH'!M969</f>
        <v>RESHOUUMOldSHRAD2FOI20</v>
      </c>
      <c r="D971" t="str">
        <f>_xlfn.XLOOKUP($C971,'RES TECH'!$M:$M,'RES TECH'!$A:$A)&amp;" "&amp;_xlfn.XLOOKUP($C971,'RES TECH'!$M:$M,'RES TECH'!$B:$B)&amp;" "&amp;_xlfn.XLOOKUP($C971,'RES TECH'!$M:$M,'RES TECH'!$C:$C)&amp;" "&amp;_xlfn.XLOOKUP($C971,'RES TECH'!$M:$M,'RES TECH'!$D:$D)&amp;" "&amp;_xlfn.XLOOKUP($C971,'RES TECH'!$M:$M,'RES TECH'!$E:$E)&amp;" "&amp;_xlfn.XLOOKUP($C971,'RES TECH'!$M:$M,'RES TECH'!$F:$F)&amp;" "&amp;_xlfn.XLOOKUP($C971,'RES TECH'!$M:$M,'RES TECH'!$G:$G)&amp;" "&amp;_xlfn.XLOOKUP($C971,'RES TECH'!$M:$M,'RES TECH'!$H:$H)</f>
        <v>Residential House Upper-middle Income Old Space heating Radiant 2 Fuel oil</v>
      </c>
      <c r="E971" t="str">
        <f t="shared" si="15"/>
        <v>TJ</v>
      </c>
      <c r="F971" s="12" t="str">
        <f>IF(B971="*","*",_xlfn.XLOOKUP($C971,'RES TECH'!$M:$M,'RES TECH'!$R:$R))</f>
        <v>MW</v>
      </c>
    </row>
    <row r="972" spans="2:6" x14ac:dyDescent="0.25">
      <c r="B972" t="str">
        <f>IF('RES TECH'!N970=1,"PRE","*")</f>
        <v>PRE</v>
      </c>
      <c r="C972" t="str">
        <f>'RES TECH'!M970</f>
        <v>RESHOUUMOldSHRAD2FOI22</v>
      </c>
      <c r="D972" t="str">
        <f>_xlfn.XLOOKUP($C972,'RES TECH'!$M:$M,'RES TECH'!$A:$A)&amp;" "&amp;_xlfn.XLOOKUP($C972,'RES TECH'!$M:$M,'RES TECH'!$B:$B)&amp;" "&amp;_xlfn.XLOOKUP($C972,'RES TECH'!$M:$M,'RES TECH'!$C:$C)&amp;" "&amp;_xlfn.XLOOKUP($C972,'RES TECH'!$M:$M,'RES TECH'!$D:$D)&amp;" "&amp;_xlfn.XLOOKUP($C972,'RES TECH'!$M:$M,'RES TECH'!$E:$E)&amp;" "&amp;_xlfn.XLOOKUP($C972,'RES TECH'!$M:$M,'RES TECH'!$F:$F)&amp;" "&amp;_xlfn.XLOOKUP($C972,'RES TECH'!$M:$M,'RES TECH'!$G:$G)&amp;" "&amp;_xlfn.XLOOKUP($C972,'RES TECH'!$M:$M,'RES TECH'!$H:$H)</f>
        <v>Residential House Upper-middle Income Old Space heating Radiant 2 Fuel oil</v>
      </c>
      <c r="E972" t="str">
        <f t="shared" si="15"/>
        <v>TJ</v>
      </c>
      <c r="F972" s="12" t="str">
        <f>IF(B972="*","*",_xlfn.XLOOKUP($C972,'RES TECH'!$M:$M,'RES TECH'!$R:$R))</f>
        <v>MW</v>
      </c>
    </row>
    <row r="973" spans="2:6" x14ac:dyDescent="0.25">
      <c r="B973" t="str">
        <f>IF('RES TECH'!N971=1,"PRE","*")</f>
        <v>PRE</v>
      </c>
      <c r="C973" t="str">
        <f>'RES TECH'!M971</f>
        <v>RESHOUUMOldSHRAD3FOI20</v>
      </c>
      <c r="D973" t="str">
        <f>_xlfn.XLOOKUP($C973,'RES TECH'!$M:$M,'RES TECH'!$A:$A)&amp;" "&amp;_xlfn.XLOOKUP($C973,'RES TECH'!$M:$M,'RES TECH'!$B:$B)&amp;" "&amp;_xlfn.XLOOKUP($C973,'RES TECH'!$M:$M,'RES TECH'!$C:$C)&amp;" "&amp;_xlfn.XLOOKUP($C973,'RES TECH'!$M:$M,'RES TECH'!$D:$D)&amp;" "&amp;_xlfn.XLOOKUP($C973,'RES TECH'!$M:$M,'RES TECH'!$E:$E)&amp;" "&amp;_xlfn.XLOOKUP($C973,'RES TECH'!$M:$M,'RES TECH'!$F:$F)&amp;" "&amp;_xlfn.XLOOKUP($C973,'RES TECH'!$M:$M,'RES TECH'!$G:$G)&amp;" "&amp;_xlfn.XLOOKUP($C973,'RES TECH'!$M:$M,'RES TECH'!$H:$H)</f>
        <v>Residential House Upper-middle Income Old Space heating Radiant 3 Fuel oil</v>
      </c>
      <c r="E973" t="str">
        <f t="shared" si="15"/>
        <v>TJ</v>
      </c>
      <c r="F973" s="12" t="str">
        <f>IF(B973="*","*",_xlfn.XLOOKUP($C973,'RES TECH'!$M:$M,'RES TECH'!$R:$R))</f>
        <v>MW</v>
      </c>
    </row>
    <row r="974" spans="2:6" x14ac:dyDescent="0.25">
      <c r="B974" t="str">
        <f>IF('RES TECH'!N972=1,"PRE","*")</f>
        <v>PRE</v>
      </c>
      <c r="C974" t="str">
        <f>'RES TECH'!M972</f>
        <v>RESHOUUMOldSHRAD4FOI20</v>
      </c>
      <c r="D974" t="str">
        <f>_xlfn.XLOOKUP($C974,'RES TECH'!$M:$M,'RES TECH'!$A:$A)&amp;" "&amp;_xlfn.XLOOKUP($C974,'RES TECH'!$M:$M,'RES TECH'!$B:$B)&amp;" "&amp;_xlfn.XLOOKUP($C974,'RES TECH'!$M:$M,'RES TECH'!$C:$C)&amp;" "&amp;_xlfn.XLOOKUP($C974,'RES TECH'!$M:$M,'RES TECH'!$D:$D)&amp;" "&amp;_xlfn.XLOOKUP($C974,'RES TECH'!$M:$M,'RES TECH'!$E:$E)&amp;" "&amp;_xlfn.XLOOKUP($C974,'RES TECH'!$M:$M,'RES TECH'!$F:$F)&amp;" "&amp;_xlfn.XLOOKUP($C974,'RES TECH'!$M:$M,'RES TECH'!$G:$G)&amp;" "&amp;_xlfn.XLOOKUP($C974,'RES TECH'!$M:$M,'RES TECH'!$H:$H)</f>
        <v>Residential House Upper-middle Income Old Space heating Radiant 4 Fuel oil</v>
      </c>
      <c r="E974" t="str">
        <f t="shared" si="15"/>
        <v>TJ</v>
      </c>
      <c r="F974" s="12" t="str">
        <f>IF(B974="*","*",_xlfn.XLOOKUP($C974,'RES TECH'!$M:$M,'RES TECH'!$R:$R))</f>
        <v>MW</v>
      </c>
    </row>
    <row r="975" spans="2:6" x14ac:dyDescent="0.25">
      <c r="B975" t="str">
        <f>IF('RES TECH'!N973=1,"PRE","*")</f>
        <v>*</v>
      </c>
      <c r="C975" t="str">
        <f>'RES TECH'!M973</f>
        <v>RESHOUUMOldSCAHP2NGA20</v>
      </c>
      <c r="D975" t="str">
        <f>_xlfn.XLOOKUP($C975,'RES TECH'!$M:$M,'RES TECH'!$A:$A)&amp;" "&amp;_xlfn.XLOOKUP($C975,'RES TECH'!$M:$M,'RES TECH'!$B:$B)&amp;" "&amp;_xlfn.XLOOKUP($C975,'RES TECH'!$M:$M,'RES TECH'!$C:$C)&amp;" "&amp;_xlfn.XLOOKUP($C975,'RES TECH'!$M:$M,'RES TECH'!$D:$D)&amp;" "&amp;_xlfn.XLOOKUP($C975,'RES TECH'!$M:$M,'RES TECH'!$E:$E)&amp;" "&amp;_xlfn.XLOOKUP($C975,'RES TECH'!$M:$M,'RES TECH'!$F:$F)&amp;" "&amp;_xlfn.XLOOKUP($C975,'RES TECH'!$M:$M,'RES TECH'!$G:$G)&amp;" "&amp;_xlfn.XLOOKUP($C975,'RES TECH'!$M:$M,'RES TECH'!$H:$H)</f>
        <v>Residential House Upper-middle Income Old Space cooling Air HP 2 Natural gas</v>
      </c>
      <c r="E975" t="str">
        <f t="shared" si="15"/>
        <v>*</v>
      </c>
      <c r="F975" s="12" t="str">
        <f>IF(B975="*","*",_xlfn.XLOOKUP($C975,'RES TECH'!$M:$M,'RES TECH'!$R:$R))</f>
        <v>*</v>
      </c>
    </row>
    <row r="976" spans="2:6" x14ac:dyDescent="0.25">
      <c r="B976" t="str">
        <f>IF('RES TECH'!N974=1,"PRE","*")</f>
        <v>PRE</v>
      </c>
      <c r="C976" t="str">
        <f>'RES TECH'!M974</f>
        <v>RESHOUUMOldSCAHP2NGA20</v>
      </c>
      <c r="D976" t="str">
        <f>_xlfn.XLOOKUP($C976,'RES TECH'!$M:$M,'RES TECH'!$A:$A)&amp;" "&amp;_xlfn.XLOOKUP($C976,'RES TECH'!$M:$M,'RES TECH'!$B:$B)&amp;" "&amp;_xlfn.XLOOKUP($C976,'RES TECH'!$M:$M,'RES TECH'!$C:$C)&amp;" "&amp;_xlfn.XLOOKUP($C976,'RES TECH'!$M:$M,'RES TECH'!$D:$D)&amp;" "&amp;_xlfn.XLOOKUP($C976,'RES TECH'!$M:$M,'RES TECH'!$E:$E)&amp;" "&amp;_xlfn.XLOOKUP($C976,'RES TECH'!$M:$M,'RES TECH'!$F:$F)&amp;" "&amp;_xlfn.XLOOKUP($C976,'RES TECH'!$M:$M,'RES TECH'!$G:$G)&amp;" "&amp;_xlfn.XLOOKUP($C976,'RES TECH'!$M:$M,'RES TECH'!$H:$H)</f>
        <v>Residential House Upper-middle Income Old Space cooling Air HP 2 Natural gas</v>
      </c>
      <c r="E976" t="str">
        <f t="shared" si="15"/>
        <v>TJ</v>
      </c>
      <c r="F976" s="12" t="str">
        <f>IF(B976="*","*",_xlfn.XLOOKUP($C976,'RES TECH'!$M:$M,'RES TECH'!$R:$R))</f>
        <v>MW</v>
      </c>
    </row>
    <row r="977" spans="2:6" x14ac:dyDescent="0.25">
      <c r="B977" t="str">
        <f>IF('RES TECH'!N975=1,"PRE","*")</f>
        <v>PRE</v>
      </c>
      <c r="C977" t="str">
        <f>'RES TECH'!M975</f>
        <v>RESHOUUMOldSCAHP1ELC20</v>
      </c>
      <c r="D977" t="str">
        <f>_xlfn.XLOOKUP($C977,'RES TECH'!$M:$M,'RES TECH'!$A:$A)&amp;" "&amp;_xlfn.XLOOKUP($C977,'RES TECH'!$M:$M,'RES TECH'!$B:$B)&amp;" "&amp;_xlfn.XLOOKUP($C977,'RES TECH'!$M:$M,'RES TECH'!$C:$C)&amp;" "&amp;_xlfn.XLOOKUP($C977,'RES TECH'!$M:$M,'RES TECH'!$D:$D)&amp;" "&amp;_xlfn.XLOOKUP($C977,'RES TECH'!$M:$M,'RES TECH'!$E:$E)&amp;" "&amp;_xlfn.XLOOKUP($C977,'RES TECH'!$M:$M,'RES TECH'!$F:$F)&amp;" "&amp;_xlfn.XLOOKUP($C977,'RES TECH'!$M:$M,'RES TECH'!$G:$G)&amp;" "&amp;_xlfn.XLOOKUP($C977,'RES TECH'!$M:$M,'RES TECH'!$H:$H)</f>
        <v>Residential House Upper-middle Income Old Space cooling Air HP 1 Electricity</v>
      </c>
      <c r="E977" t="str">
        <f t="shared" si="15"/>
        <v>TJ</v>
      </c>
      <c r="F977" s="12" t="str">
        <f>IF(B977="*","*",_xlfn.XLOOKUP($C977,'RES TECH'!$M:$M,'RES TECH'!$R:$R))</f>
        <v>MW</v>
      </c>
    </row>
    <row r="978" spans="2:6" x14ac:dyDescent="0.25">
      <c r="B978" t="str">
        <f>IF('RES TECH'!N976=1,"PRE","*")</f>
        <v>PRE</v>
      </c>
      <c r="C978" t="str">
        <f>'RES TECH'!M976</f>
        <v>RESHOUUMOldSCAHP1ELC23</v>
      </c>
      <c r="D978" t="str">
        <f>_xlfn.XLOOKUP($C978,'RES TECH'!$M:$M,'RES TECH'!$A:$A)&amp;" "&amp;_xlfn.XLOOKUP($C978,'RES TECH'!$M:$M,'RES TECH'!$B:$B)&amp;" "&amp;_xlfn.XLOOKUP($C978,'RES TECH'!$M:$M,'RES TECH'!$C:$C)&amp;" "&amp;_xlfn.XLOOKUP($C978,'RES TECH'!$M:$M,'RES TECH'!$D:$D)&amp;" "&amp;_xlfn.XLOOKUP($C978,'RES TECH'!$M:$M,'RES TECH'!$E:$E)&amp;" "&amp;_xlfn.XLOOKUP($C978,'RES TECH'!$M:$M,'RES TECH'!$F:$F)&amp;" "&amp;_xlfn.XLOOKUP($C978,'RES TECH'!$M:$M,'RES TECH'!$G:$G)&amp;" "&amp;_xlfn.XLOOKUP($C978,'RES TECH'!$M:$M,'RES TECH'!$H:$H)</f>
        <v>Residential House Upper-middle Income Old Space cooling Air HP 1 Electricity</v>
      </c>
      <c r="E978" t="str">
        <f t="shared" si="15"/>
        <v>TJ</v>
      </c>
      <c r="F978" s="12" t="str">
        <f>IF(B978="*","*",_xlfn.XLOOKUP($C978,'RES TECH'!$M:$M,'RES TECH'!$R:$R))</f>
        <v>MW</v>
      </c>
    </row>
    <row r="979" spans="2:6" x14ac:dyDescent="0.25">
      <c r="B979" t="str">
        <f>IF('RES TECH'!N977=1,"PRE","*")</f>
        <v>PRE</v>
      </c>
      <c r="C979" t="str">
        <f>'RES TECH'!M977</f>
        <v>RESHOUUMOldSCAHP2ELC20</v>
      </c>
      <c r="D979" t="str">
        <f>_xlfn.XLOOKUP($C979,'RES TECH'!$M:$M,'RES TECH'!$A:$A)&amp;" "&amp;_xlfn.XLOOKUP($C979,'RES TECH'!$M:$M,'RES TECH'!$B:$B)&amp;" "&amp;_xlfn.XLOOKUP($C979,'RES TECH'!$M:$M,'RES TECH'!$C:$C)&amp;" "&amp;_xlfn.XLOOKUP($C979,'RES TECH'!$M:$M,'RES TECH'!$D:$D)&amp;" "&amp;_xlfn.XLOOKUP($C979,'RES TECH'!$M:$M,'RES TECH'!$E:$E)&amp;" "&amp;_xlfn.XLOOKUP($C979,'RES TECH'!$M:$M,'RES TECH'!$F:$F)&amp;" "&amp;_xlfn.XLOOKUP($C979,'RES TECH'!$M:$M,'RES TECH'!$G:$G)&amp;" "&amp;_xlfn.XLOOKUP($C979,'RES TECH'!$M:$M,'RES TECH'!$H:$H)</f>
        <v>Residential House Upper-middle Income Old Space cooling Air HP 2 Electricity</v>
      </c>
      <c r="E979" t="str">
        <f t="shared" si="15"/>
        <v>TJ</v>
      </c>
      <c r="F979" s="12" t="str">
        <f>IF(B979="*","*",_xlfn.XLOOKUP($C979,'RES TECH'!$M:$M,'RES TECH'!$R:$R))</f>
        <v>MW</v>
      </c>
    </row>
    <row r="980" spans="2:6" x14ac:dyDescent="0.25">
      <c r="B980" t="str">
        <f>IF('RES TECH'!N978=1,"PRE","*")</f>
        <v>PRE</v>
      </c>
      <c r="C980" t="str">
        <f>'RES TECH'!M978</f>
        <v>RESHOUUMOldSCAHP2ELC23</v>
      </c>
      <c r="D980" t="str">
        <f>_xlfn.XLOOKUP($C980,'RES TECH'!$M:$M,'RES TECH'!$A:$A)&amp;" "&amp;_xlfn.XLOOKUP($C980,'RES TECH'!$M:$M,'RES TECH'!$B:$B)&amp;" "&amp;_xlfn.XLOOKUP($C980,'RES TECH'!$M:$M,'RES TECH'!$C:$C)&amp;" "&amp;_xlfn.XLOOKUP($C980,'RES TECH'!$M:$M,'RES TECH'!$D:$D)&amp;" "&amp;_xlfn.XLOOKUP($C980,'RES TECH'!$M:$M,'RES TECH'!$E:$E)&amp;" "&amp;_xlfn.XLOOKUP($C980,'RES TECH'!$M:$M,'RES TECH'!$F:$F)&amp;" "&amp;_xlfn.XLOOKUP($C980,'RES TECH'!$M:$M,'RES TECH'!$G:$G)&amp;" "&amp;_xlfn.XLOOKUP($C980,'RES TECH'!$M:$M,'RES TECH'!$H:$H)</f>
        <v>Residential House Upper-middle Income Old Space cooling Air HP 2 Electricity</v>
      </c>
      <c r="E980" t="str">
        <f t="shared" si="15"/>
        <v>TJ</v>
      </c>
      <c r="F980" s="12" t="str">
        <f>IF(B980="*","*",_xlfn.XLOOKUP($C980,'RES TECH'!$M:$M,'RES TECH'!$R:$R))</f>
        <v>MW</v>
      </c>
    </row>
    <row r="981" spans="2:6" x14ac:dyDescent="0.25">
      <c r="B981" t="str">
        <f>IF('RES TECH'!N979=1,"PRE","*")</f>
        <v>PRE</v>
      </c>
      <c r="C981" t="str">
        <f>'RES TECH'!M979</f>
        <v>RESHOUUMOldSCAHP3ELC20</v>
      </c>
      <c r="D981" t="str">
        <f>_xlfn.XLOOKUP($C981,'RES TECH'!$M:$M,'RES TECH'!$A:$A)&amp;" "&amp;_xlfn.XLOOKUP($C981,'RES TECH'!$M:$M,'RES TECH'!$B:$B)&amp;" "&amp;_xlfn.XLOOKUP($C981,'RES TECH'!$M:$M,'RES TECH'!$C:$C)&amp;" "&amp;_xlfn.XLOOKUP($C981,'RES TECH'!$M:$M,'RES TECH'!$D:$D)&amp;" "&amp;_xlfn.XLOOKUP($C981,'RES TECH'!$M:$M,'RES TECH'!$E:$E)&amp;" "&amp;_xlfn.XLOOKUP($C981,'RES TECH'!$M:$M,'RES TECH'!$F:$F)&amp;" "&amp;_xlfn.XLOOKUP($C981,'RES TECH'!$M:$M,'RES TECH'!$G:$G)&amp;" "&amp;_xlfn.XLOOKUP($C981,'RES TECH'!$M:$M,'RES TECH'!$H:$H)</f>
        <v>Residential House Upper-middle Income Old Space cooling Air HP 3 Electricity</v>
      </c>
      <c r="E981" t="str">
        <f t="shared" si="15"/>
        <v>TJ</v>
      </c>
      <c r="F981" s="12" t="str">
        <f>IF(B981="*","*",_xlfn.XLOOKUP($C981,'RES TECH'!$M:$M,'RES TECH'!$R:$R))</f>
        <v>MW</v>
      </c>
    </row>
    <row r="982" spans="2:6" x14ac:dyDescent="0.25">
      <c r="B982" t="str">
        <f>IF('RES TECH'!N980=1,"PRE","*")</f>
        <v>PRE</v>
      </c>
      <c r="C982" t="str">
        <f>'RES TECH'!M980</f>
        <v>RESHOUUMOldSCAHP3ELC22</v>
      </c>
      <c r="D982" t="str">
        <f>_xlfn.XLOOKUP($C982,'RES TECH'!$M:$M,'RES TECH'!$A:$A)&amp;" "&amp;_xlfn.XLOOKUP($C982,'RES TECH'!$M:$M,'RES TECH'!$B:$B)&amp;" "&amp;_xlfn.XLOOKUP($C982,'RES TECH'!$M:$M,'RES TECH'!$C:$C)&amp;" "&amp;_xlfn.XLOOKUP($C982,'RES TECH'!$M:$M,'RES TECH'!$D:$D)&amp;" "&amp;_xlfn.XLOOKUP($C982,'RES TECH'!$M:$M,'RES TECH'!$E:$E)&amp;" "&amp;_xlfn.XLOOKUP($C982,'RES TECH'!$M:$M,'RES TECH'!$F:$F)&amp;" "&amp;_xlfn.XLOOKUP($C982,'RES TECH'!$M:$M,'RES TECH'!$G:$G)&amp;" "&amp;_xlfn.XLOOKUP($C982,'RES TECH'!$M:$M,'RES TECH'!$H:$H)</f>
        <v>Residential House Upper-middle Income Old Space cooling Air HP 3 Electricity</v>
      </c>
      <c r="E982" t="str">
        <f t="shared" si="15"/>
        <v>TJ</v>
      </c>
      <c r="F982" s="12" t="str">
        <f>IF(B982="*","*",_xlfn.XLOOKUP($C982,'RES TECH'!$M:$M,'RES TECH'!$R:$R))</f>
        <v>MW</v>
      </c>
    </row>
    <row r="983" spans="2:6" x14ac:dyDescent="0.25">
      <c r="B983" t="str">
        <f>IF('RES TECH'!N981=1,"PRE","*")</f>
        <v>PRE</v>
      </c>
      <c r="C983" t="str">
        <f>'RES TECH'!M981</f>
        <v>RESHOUUMOldSCAHP3ELC23</v>
      </c>
      <c r="D983" t="str">
        <f>_xlfn.XLOOKUP($C983,'RES TECH'!$M:$M,'RES TECH'!$A:$A)&amp;" "&amp;_xlfn.XLOOKUP($C983,'RES TECH'!$M:$M,'RES TECH'!$B:$B)&amp;" "&amp;_xlfn.XLOOKUP($C983,'RES TECH'!$M:$M,'RES TECH'!$C:$C)&amp;" "&amp;_xlfn.XLOOKUP($C983,'RES TECH'!$M:$M,'RES TECH'!$D:$D)&amp;" "&amp;_xlfn.XLOOKUP($C983,'RES TECH'!$M:$M,'RES TECH'!$E:$E)&amp;" "&amp;_xlfn.XLOOKUP($C983,'RES TECH'!$M:$M,'RES TECH'!$F:$F)&amp;" "&amp;_xlfn.XLOOKUP($C983,'RES TECH'!$M:$M,'RES TECH'!$G:$G)&amp;" "&amp;_xlfn.XLOOKUP($C983,'RES TECH'!$M:$M,'RES TECH'!$H:$H)</f>
        <v>Residential House Upper-middle Income Old Space cooling Air HP 3 Electricity</v>
      </c>
      <c r="E983" t="str">
        <f t="shared" si="15"/>
        <v>TJ</v>
      </c>
      <c r="F983" s="12" t="str">
        <f>IF(B983="*","*",_xlfn.XLOOKUP($C983,'RES TECH'!$M:$M,'RES TECH'!$R:$R))</f>
        <v>MW</v>
      </c>
    </row>
    <row r="984" spans="2:6" x14ac:dyDescent="0.25">
      <c r="B984" t="str">
        <f>IF('RES TECH'!N982=1,"PRE","*")</f>
        <v>PRE</v>
      </c>
      <c r="C984" t="str">
        <f>'RES TECH'!M982</f>
        <v>RESHOUUMOldSCAHP4ELC20</v>
      </c>
      <c r="D984" t="str">
        <f>_xlfn.XLOOKUP($C984,'RES TECH'!$M:$M,'RES TECH'!$A:$A)&amp;" "&amp;_xlfn.XLOOKUP($C984,'RES TECH'!$M:$M,'RES TECH'!$B:$B)&amp;" "&amp;_xlfn.XLOOKUP($C984,'RES TECH'!$M:$M,'RES TECH'!$C:$C)&amp;" "&amp;_xlfn.XLOOKUP($C984,'RES TECH'!$M:$M,'RES TECH'!$D:$D)&amp;" "&amp;_xlfn.XLOOKUP($C984,'RES TECH'!$M:$M,'RES TECH'!$E:$E)&amp;" "&amp;_xlfn.XLOOKUP($C984,'RES TECH'!$M:$M,'RES TECH'!$F:$F)&amp;" "&amp;_xlfn.XLOOKUP($C984,'RES TECH'!$M:$M,'RES TECH'!$G:$G)&amp;" "&amp;_xlfn.XLOOKUP($C984,'RES TECH'!$M:$M,'RES TECH'!$H:$H)</f>
        <v>Residential House Upper-middle Income Old Space cooling Air HP 4 Electricity</v>
      </c>
      <c r="E984" t="str">
        <f t="shared" si="15"/>
        <v>TJ</v>
      </c>
      <c r="F984" s="12" t="str">
        <f>IF(B984="*","*",_xlfn.XLOOKUP($C984,'RES TECH'!$M:$M,'RES TECH'!$R:$R))</f>
        <v>MW</v>
      </c>
    </row>
    <row r="985" spans="2:6" x14ac:dyDescent="0.25">
      <c r="B985" t="str">
        <f>IF('RES TECH'!N983=1,"PRE","*")</f>
        <v>PRE</v>
      </c>
      <c r="C985" t="str">
        <f>'RES TECH'!M983</f>
        <v>RESHOUUMOldSCAHP4ELC22</v>
      </c>
      <c r="D985" t="str">
        <f>_xlfn.XLOOKUP($C985,'RES TECH'!$M:$M,'RES TECH'!$A:$A)&amp;" "&amp;_xlfn.XLOOKUP($C985,'RES TECH'!$M:$M,'RES TECH'!$B:$B)&amp;" "&amp;_xlfn.XLOOKUP($C985,'RES TECH'!$M:$M,'RES TECH'!$C:$C)&amp;" "&amp;_xlfn.XLOOKUP($C985,'RES TECH'!$M:$M,'RES TECH'!$D:$D)&amp;" "&amp;_xlfn.XLOOKUP($C985,'RES TECH'!$M:$M,'RES TECH'!$E:$E)&amp;" "&amp;_xlfn.XLOOKUP($C985,'RES TECH'!$M:$M,'RES TECH'!$F:$F)&amp;" "&amp;_xlfn.XLOOKUP($C985,'RES TECH'!$M:$M,'RES TECH'!$G:$G)&amp;" "&amp;_xlfn.XLOOKUP($C985,'RES TECH'!$M:$M,'RES TECH'!$H:$H)</f>
        <v>Residential House Upper-middle Income Old Space cooling Air HP 4 Electricity</v>
      </c>
      <c r="E985" t="str">
        <f t="shared" si="15"/>
        <v>TJ</v>
      </c>
      <c r="F985" s="12" t="str">
        <f>IF(B985="*","*",_xlfn.XLOOKUP($C985,'RES TECH'!$M:$M,'RES TECH'!$R:$R))</f>
        <v>MW</v>
      </c>
    </row>
    <row r="986" spans="2:6" x14ac:dyDescent="0.25">
      <c r="B986" t="str">
        <f>IF('RES TECH'!N984=1,"PRE","*")</f>
        <v>PRE</v>
      </c>
      <c r="C986" t="str">
        <f>'RES TECH'!M984</f>
        <v>RESHOUUMOldSCGHP1ELC20</v>
      </c>
      <c r="D986" t="str">
        <f>_xlfn.XLOOKUP($C986,'RES TECH'!$M:$M,'RES TECH'!$A:$A)&amp;" "&amp;_xlfn.XLOOKUP($C986,'RES TECH'!$M:$M,'RES TECH'!$B:$B)&amp;" "&amp;_xlfn.XLOOKUP($C986,'RES TECH'!$M:$M,'RES TECH'!$C:$C)&amp;" "&amp;_xlfn.XLOOKUP($C986,'RES TECH'!$M:$M,'RES TECH'!$D:$D)&amp;" "&amp;_xlfn.XLOOKUP($C986,'RES TECH'!$M:$M,'RES TECH'!$E:$E)&amp;" "&amp;_xlfn.XLOOKUP($C986,'RES TECH'!$M:$M,'RES TECH'!$F:$F)&amp;" "&amp;_xlfn.XLOOKUP($C986,'RES TECH'!$M:$M,'RES TECH'!$G:$G)&amp;" "&amp;_xlfn.XLOOKUP($C986,'RES TECH'!$M:$M,'RES TECH'!$H:$H)</f>
        <v>Residential House Upper-middle Income Old Space cooling Geothermal HP 1 Electricity</v>
      </c>
      <c r="E986" t="str">
        <f t="shared" si="15"/>
        <v>TJ</v>
      </c>
      <c r="F986" s="12" t="str">
        <f>IF(B986="*","*",_xlfn.XLOOKUP($C986,'RES TECH'!$M:$M,'RES TECH'!$R:$R))</f>
        <v>MW</v>
      </c>
    </row>
    <row r="987" spans="2:6" x14ac:dyDescent="0.25">
      <c r="B987" t="str">
        <f>IF('RES TECH'!N985=1,"PRE","*")</f>
        <v>PRE</v>
      </c>
      <c r="C987" t="str">
        <f>'RES TECH'!M985</f>
        <v>RESHOUUMOldSCGHP2ELC20</v>
      </c>
      <c r="D987" t="str">
        <f>_xlfn.XLOOKUP($C987,'RES TECH'!$M:$M,'RES TECH'!$A:$A)&amp;" "&amp;_xlfn.XLOOKUP($C987,'RES TECH'!$M:$M,'RES TECH'!$B:$B)&amp;" "&amp;_xlfn.XLOOKUP($C987,'RES TECH'!$M:$M,'RES TECH'!$C:$C)&amp;" "&amp;_xlfn.XLOOKUP($C987,'RES TECH'!$M:$M,'RES TECH'!$D:$D)&amp;" "&amp;_xlfn.XLOOKUP($C987,'RES TECH'!$M:$M,'RES TECH'!$E:$E)&amp;" "&amp;_xlfn.XLOOKUP($C987,'RES TECH'!$M:$M,'RES TECH'!$F:$F)&amp;" "&amp;_xlfn.XLOOKUP($C987,'RES TECH'!$M:$M,'RES TECH'!$G:$G)&amp;" "&amp;_xlfn.XLOOKUP($C987,'RES TECH'!$M:$M,'RES TECH'!$H:$H)</f>
        <v>Residential House Upper-middle Income Old Space cooling Geothermal HP 2 Electricity</v>
      </c>
      <c r="E987" t="str">
        <f t="shared" si="15"/>
        <v>TJ</v>
      </c>
      <c r="F987" s="12" t="str">
        <f>IF(B987="*","*",_xlfn.XLOOKUP($C987,'RES TECH'!$M:$M,'RES TECH'!$R:$R))</f>
        <v>MW</v>
      </c>
    </row>
    <row r="988" spans="2:6" x14ac:dyDescent="0.25">
      <c r="B988" t="str">
        <f>IF('RES TECH'!N986=1,"PRE","*")</f>
        <v>*</v>
      </c>
      <c r="C988" t="str">
        <f>'RES TECH'!M986</f>
        <v>RESHOUUMOldSCGHP3ELC20</v>
      </c>
      <c r="D988" t="str">
        <f>_xlfn.XLOOKUP($C988,'RES TECH'!$M:$M,'RES TECH'!$A:$A)&amp;" "&amp;_xlfn.XLOOKUP($C988,'RES TECH'!$M:$M,'RES TECH'!$B:$B)&amp;" "&amp;_xlfn.XLOOKUP($C988,'RES TECH'!$M:$M,'RES TECH'!$C:$C)&amp;" "&amp;_xlfn.XLOOKUP($C988,'RES TECH'!$M:$M,'RES TECH'!$D:$D)&amp;" "&amp;_xlfn.XLOOKUP($C988,'RES TECH'!$M:$M,'RES TECH'!$E:$E)&amp;" "&amp;_xlfn.XLOOKUP($C988,'RES TECH'!$M:$M,'RES TECH'!$F:$F)&amp;" "&amp;_xlfn.XLOOKUP($C988,'RES TECH'!$M:$M,'RES TECH'!$G:$G)&amp;" "&amp;_xlfn.XLOOKUP($C988,'RES TECH'!$M:$M,'RES TECH'!$H:$H)</f>
        <v>Residential House Upper-middle Income Old Space cooling Geothermal HP 3 Electricity</v>
      </c>
      <c r="E988" t="str">
        <f t="shared" si="15"/>
        <v>*</v>
      </c>
      <c r="F988" s="12" t="str">
        <f>IF(B988="*","*",_xlfn.XLOOKUP($C988,'RES TECH'!$M:$M,'RES TECH'!$R:$R))</f>
        <v>*</v>
      </c>
    </row>
    <row r="989" spans="2:6" x14ac:dyDescent="0.25">
      <c r="B989" t="str">
        <f>IF('RES TECH'!N987=1,"PRE","*")</f>
        <v>PRE</v>
      </c>
      <c r="C989" t="str">
        <f>'RES TECH'!M987</f>
        <v>RESHOUUMOldSCGHP3ELC20</v>
      </c>
      <c r="D989" t="str">
        <f>_xlfn.XLOOKUP($C989,'RES TECH'!$M:$M,'RES TECH'!$A:$A)&amp;" "&amp;_xlfn.XLOOKUP($C989,'RES TECH'!$M:$M,'RES TECH'!$B:$B)&amp;" "&amp;_xlfn.XLOOKUP($C989,'RES TECH'!$M:$M,'RES TECH'!$C:$C)&amp;" "&amp;_xlfn.XLOOKUP($C989,'RES TECH'!$M:$M,'RES TECH'!$D:$D)&amp;" "&amp;_xlfn.XLOOKUP($C989,'RES TECH'!$M:$M,'RES TECH'!$E:$E)&amp;" "&amp;_xlfn.XLOOKUP($C989,'RES TECH'!$M:$M,'RES TECH'!$F:$F)&amp;" "&amp;_xlfn.XLOOKUP($C989,'RES TECH'!$M:$M,'RES TECH'!$G:$G)&amp;" "&amp;_xlfn.XLOOKUP($C989,'RES TECH'!$M:$M,'RES TECH'!$H:$H)</f>
        <v>Residential House Upper-middle Income Old Space cooling Geothermal HP 3 Electricity</v>
      </c>
      <c r="E989" t="str">
        <f t="shared" si="15"/>
        <v>TJ</v>
      </c>
      <c r="F989" s="12" t="str">
        <f>IF(B989="*","*",_xlfn.XLOOKUP($C989,'RES TECH'!$M:$M,'RES TECH'!$R:$R))</f>
        <v>MW</v>
      </c>
    </row>
    <row r="990" spans="2:6" x14ac:dyDescent="0.25">
      <c r="B990" t="str">
        <f>IF('RES TECH'!N988=1,"PRE","*")</f>
        <v>PRE</v>
      </c>
      <c r="C990" t="str">
        <f>'RES TECH'!M988</f>
        <v>RESHOUUMOldSCGHP3ELC22</v>
      </c>
      <c r="D990" t="str">
        <f>_xlfn.XLOOKUP($C990,'RES TECH'!$M:$M,'RES TECH'!$A:$A)&amp;" "&amp;_xlfn.XLOOKUP($C990,'RES TECH'!$M:$M,'RES TECH'!$B:$B)&amp;" "&amp;_xlfn.XLOOKUP($C990,'RES TECH'!$M:$M,'RES TECH'!$C:$C)&amp;" "&amp;_xlfn.XLOOKUP($C990,'RES TECH'!$M:$M,'RES TECH'!$D:$D)&amp;" "&amp;_xlfn.XLOOKUP($C990,'RES TECH'!$M:$M,'RES TECH'!$E:$E)&amp;" "&amp;_xlfn.XLOOKUP($C990,'RES TECH'!$M:$M,'RES TECH'!$F:$F)&amp;" "&amp;_xlfn.XLOOKUP($C990,'RES TECH'!$M:$M,'RES TECH'!$G:$G)&amp;" "&amp;_xlfn.XLOOKUP($C990,'RES TECH'!$M:$M,'RES TECH'!$H:$H)</f>
        <v>Residential House Upper-middle Income Old Space cooling Geothermal HP 3 Electricity</v>
      </c>
      <c r="E990" t="str">
        <f t="shared" si="15"/>
        <v>TJ</v>
      </c>
      <c r="F990" s="12" t="str">
        <f>IF(B990="*","*",_xlfn.XLOOKUP($C990,'RES TECH'!$M:$M,'RES TECH'!$R:$R))</f>
        <v>MW</v>
      </c>
    </row>
    <row r="991" spans="2:6" x14ac:dyDescent="0.25">
      <c r="B991" t="str">
        <f>IF('RES TECH'!N989=1,"PRE","*")</f>
        <v>PRE</v>
      </c>
      <c r="C991" t="str">
        <f>'RES TECH'!M989</f>
        <v>RESHOUUMOldSCGHP3ELC23</v>
      </c>
      <c r="D991" t="str">
        <f>_xlfn.XLOOKUP($C991,'RES TECH'!$M:$M,'RES TECH'!$A:$A)&amp;" "&amp;_xlfn.XLOOKUP($C991,'RES TECH'!$M:$M,'RES TECH'!$B:$B)&amp;" "&amp;_xlfn.XLOOKUP($C991,'RES TECH'!$M:$M,'RES TECH'!$C:$C)&amp;" "&amp;_xlfn.XLOOKUP($C991,'RES TECH'!$M:$M,'RES TECH'!$D:$D)&amp;" "&amp;_xlfn.XLOOKUP($C991,'RES TECH'!$M:$M,'RES TECH'!$E:$E)&amp;" "&amp;_xlfn.XLOOKUP($C991,'RES TECH'!$M:$M,'RES TECH'!$F:$F)&amp;" "&amp;_xlfn.XLOOKUP($C991,'RES TECH'!$M:$M,'RES TECH'!$G:$G)&amp;" "&amp;_xlfn.XLOOKUP($C991,'RES TECH'!$M:$M,'RES TECH'!$H:$H)</f>
        <v>Residential House Upper-middle Income Old Space cooling Geothermal HP 3 Electricity</v>
      </c>
      <c r="E991" t="str">
        <f t="shared" si="15"/>
        <v>TJ</v>
      </c>
      <c r="F991" s="12" t="str">
        <f>IF(B991="*","*",_xlfn.XLOOKUP($C991,'RES TECH'!$M:$M,'RES TECH'!$R:$R))</f>
        <v>MW</v>
      </c>
    </row>
    <row r="992" spans="2:6" x14ac:dyDescent="0.25">
      <c r="B992" t="str">
        <f>IF('RES TECH'!N990=1,"PRE","*")</f>
        <v>PRE</v>
      </c>
      <c r="C992" t="str">
        <f>'RES TECH'!M990</f>
        <v>RESHOUUMOldSCGHP3ELC24</v>
      </c>
      <c r="D992" t="str">
        <f>_xlfn.XLOOKUP($C992,'RES TECH'!$M:$M,'RES TECH'!$A:$A)&amp;" "&amp;_xlfn.XLOOKUP($C992,'RES TECH'!$M:$M,'RES TECH'!$B:$B)&amp;" "&amp;_xlfn.XLOOKUP($C992,'RES TECH'!$M:$M,'RES TECH'!$C:$C)&amp;" "&amp;_xlfn.XLOOKUP($C992,'RES TECH'!$M:$M,'RES TECH'!$D:$D)&amp;" "&amp;_xlfn.XLOOKUP($C992,'RES TECH'!$M:$M,'RES TECH'!$E:$E)&amp;" "&amp;_xlfn.XLOOKUP($C992,'RES TECH'!$M:$M,'RES TECH'!$F:$F)&amp;" "&amp;_xlfn.XLOOKUP($C992,'RES TECH'!$M:$M,'RES TECH'!$G:$G)&amp;" "&amp;_xlfn.XLOOKUP($C992,'RES TECH'!$M:$M,'RES TECH'!$H:$H)</f>
        <v>Residential House Upper-middle Income Old Space cooling Geothermal HP 3 Electricity</v>
      </c>
      <c r="E992" t="str">
        <f t="shared" si="15"/>
        <v>TJ</v>
      </c>
      <c r="F992" s="12" t="str">
        <f>IF(B992="*","*",_xlfn.XLOOKUP($C992,'RES TECH'!$M:$M,'RES TECH'!$R:$R))</f>
        <v>MW</v>
      </c>
    </row>
    <row r="993" spans="2:6" x14ac:dyDescent="0.25">
      <c r="B993" t="str">
        <f>IF('RES TECH'!N991=1,"PRE","*")</f>
        <v>*</v>
      </c>
      <c r="C993" t="str">
        <f>'RES TECH'!M991</f>
        <v>RESHOUUMOldSCGHP4ELC20</v>
      </c>
      <c r="D993" t="str">
        <f>_xlfn.XLOOKUP($C993,'RES TECH'!$M:$M,'RES TECH'!$A:$A)&amp;" "&amp;_xlfn.XLOOKUP($C993,'RES TECH'!$M:$M,'RES TECH'!$B:$B)&amp;" "&amp;_xlfn.XLOOKUP($C993,'RES TECH'!$M:$M,'RES TECH'!$C:$C)&amp;" "&amp;_xlfn.XLOOKUP($C993,'RES TECH'!$M:$M,'RES TECH'!$D:$D)&amp;" "&amp;_xlfn.XLOOKUP($C993,'RES TECH'!$M:$M,'RES TECH'!$E:$E)&amp;" "&amp;_xlfn.XLOOKUP($C993,'RES TECH'!$M:$M,'RES TECH'!$F:$F)&amp;" "&amp;_xlfn.XLOOKUP($C993,'RES TECH'!$M:$M,'RES TECH'!$G:$G)&amp;" "&amp;_xlfn.XLOOKUP($C993,'RES TECH'!$M:$M,'RES TECH'!$H:$H)</f>
        <v>Residential House Upper-middle Income Old Space cooling Geothermal HP 4 Electricity</v>
      </c>
      <c r="E993" t="str">
        <f t="shared" si="15"/>
        <v>*</v>
      </c>
      <c r="F993" s="12" t="str">
        <f>IF(B993="*","*",_xlfn.XLOOKUP($C993,'RES TECH'!$M:$M,'RES TECH'!$R:$R))</f>
        <v>*</v>
      </c>
    </row>
    <row r="994" spans="2:6" x14ac:dyDescent="0.25">
      <c r="B994" t="str">
        <f>IF('RES TECH'!N992=1,"PRE","*")</f>
        <v>PRE</v>
      </c>
      <c r="C994" t="str">
        <f>'RES TECH'!M992</f>
        <v>RESHOUUMOldSCGHP4ELC20</v>
      </c>
      <c r="D994" t="str">
        <f>_xlfn.XLOOKUP($C994,'RES TECH'!$M:$M,'RES TECH'!$A:$A)&amp;" "&amp;_xlfn.XLOOKUP($C994,'RES TECH'!$M:$M,'RES TECH'!$B:$B)&amp;" "&amp;_xlfn.XLOOKUP($C994,'RES TECH'!$M:$M,'RES TECH'!$C:$C)&amp;" "&amp;_xlfn.XLOOKUP($C994,'RES TECH'!$M:$M,'RES TECH'!$D:$D)&amp;" "&amp;_xlfn.XLOOKUP($C994,'RES TECH'!$M:$M,'RES TECH'!$E:$E)&amp;" "&amp;_xlfn.XLOOKUP($C994,'RES TECH'!$M:$M,'RES TECH'!$F:$F)&amp;" "&amp;_xlfn.XLOOKUP($C994,'RES TECH'!$M:$M,'RES TECH'!$G:$G)&amp;" "&amp;_xlfn.XLOOKUP($C994,'RES TECH'!$M:$M,'RES TECH'!$H:$H)</f>
        <v>Residential House Upper-middle Income Old Space cooling Geothermal HP 4 Electricity</v>
      </c>
      <c r="E994" t="str">
        <f t="shared" si="15"/>
        <v>TJ</v>
      </c>
      <c r="F994" s="12" t="str">
        <f>IF(B994="*","*",_xlfn.XLOOKUP($C994,'RES TECH'!$M:$M,'RES TECH'!$R:$R))</f>
        <v>MW</v>
      </c>
    </row>
    <row r="995" spans="2:6" x14ac:dyDescent="0.25">
      <c r="B995" t="str">
        <f>IF('RES TECH'!N993=1,"PRE","*")</f>
        <v>PRE</v>
      </c>
      <c r="C995" t="str">
        <f>'RES TECH'!M993</f>
        <v>RESHOUUMOldSCGHP4ELC22</v>
      </c>
      <c r="D995" t="str">
        <f>_xlfn.XLOOKUP($C995,'RES TECH'!$M:$M,'RES TECH'!$A:$A)&amp;" "&amp;_xlfn.XLOOKUP($C995,'RES TECH'!$M:$M,'RES TECH'!$B:$B)&amp;" "&amp;_xlfn.XLOOKUP($C995,'RES TECH'!$M:$M,'RES TECH'!$C:$C)&amp;" "&amp;_xlfn.XLOOKUP($C995,'RES TECH'!$M:$M,'RES TECH'!$D:$D)&amp;" "&amp;_xlfn.XLOOKUP($C995,'RES TECH'!$M:$M,'RES TECH'!$E:$E)&amp;" "&amp;_xlfn.XLOOKUP($C995,'RES TECH'!$M:$M,'RES TECH'!$F:$F)&amp;" "&amp;_xlfn.XLOOKUP($C995,'RES TECH'!$M:$M,'RES TECH'!$G:$G)&amp;" "&amp;_xlfn.XLOOKUP($C995,'RES TECH'!$M:$M,'RES TECH'!$H:$H)</f>
        <v>Residential House Upper-middle Income Old Space cooling Geothermal HP 4 Electricity</v>
      </c>
      <c r="E995" t="str">
        <f t="shared" si="15"/>
        <v>TJ</v>
      </c>
      <c r="F995" s="12" t="str">
        <f>IF(B995="*","*",_xlfn.XLOOKUP($C995,'RES TECH'!$M:$M,'RES TECH'!$R:$R))</f>
        <v>MW</v>
      </c>
    </row>
    <row r="996" spans="2:6" x14ac:dyDescent="0.25">
      <c r="B996" t="str">
        <f>IF('RES TECH'!N994=1,"PRE","*")</f>
        <v>PRE</v>
      </c>
      <c r="C996" t="str">
        <f>'RES TECH'!M994</f>
        <v>RESHOUUMOldSCGHP4ELC23</v>
      </c>
      <c r="D996" t="str">
        <f>_xlfn.XLOOKUP($C996,'RES TECH'!$M:$M,'RES TECH'!$A:$A)&amp;" "&amp;_xlfn.XLOOKUP($C996,'RES TECH'!$M:$M,'RES TECH'!$B:$B)&amp;" "&amp;_xlfn.XLOOKUP($C996,'RES TECH'!$M:$M,'RES TECH'!$C:$C)&amp;" "&amp;_xlfn.XLOOKUP($C996,'RES TECH'!$M:$M,'RES TECH'!$D:$D)&amp;" "&amp;_xlfn.XLOOKUP($C996,'RES TECH'!$M:$M,'RES TECH'!$E:$E)&amp;" "&amp;_xlfn.XLOOKUP($C996,'RES TECH'!$M:$M,'RES TECH'!$F:$F)&amp;" "&amp;_xlfn.XLOOKUP($C996,'RES TECH'!$M:$M,'RES TECH'!$G:$G)&amp;" "&amp;_xlfn.XLOOKUP($C996,'RES TECH'!$M:$M,'RES TECH'!$H:$H)</f>
        <v>Residential House Upper-middle Income Old Space cooling Geothermal HP 4 Electricity</v>
      </c>
      <c r="E996" t="str">
        <f t="shared" si="15"/>
        <v>TJ</v>
      </c>
      <c r="F996" s="12" t="str">
        <f>IF(B996="*","*",_xlfn.XLOOKUP($C996,'RES TECH'!$M:$M,'RES TECH'!$R:$R))</f>
        <v>MW</v>
      </c>
    </row>
    <row r="997" spans="2:6" x14ac:dyDescent="0.25">
      <c r="B997" t="str">
        <f>IF('RES TECH'!N995=1,"PRE","*")</f>
        <v>PRE</v>
      </c>
      <c r="C997" t="str">
        <f>'RES TECH'!M995</f>
        <v>RESHOUUMOldSCGHP4ELC24</v>
      </c>
      <c r="D997" t="str">
        <f>_xlfn.XLOOKUP($C997,'RES TECH'!$M:$M,'RES TECH'!$A:$A)&amp;" "&amp;_xlfn.XLOOKUP($C997,'RES TECH'!$M:$M,'RES TECH'!$B:$B)&amp;" "&amp;_xlfn.XLOOKUP($C997,'RES TECH'!$M:$M,'RES TECH'!$C:$C)&amp;" "&amp;_xlfn.XLOOKUP($C997,'RES TECH'!$M:$M,'RES TECH'!$D:$D)&amp;" "&amp;_xlfn.XLOOKUP($C997,'RES TECH'!$M:$M,'RES TECH'!$E:$E)&amp;" "&amp;_xlfn.XLOOKUP($C997,'RES TECH'!$M:$M,'RES TECH'!$F:$F)&amp;" "&amp;_xlfn.XLOOKUP($C997,'RES TECH'!$M:$M,'RES TECH'!$G:$G)&amp;" "&amp;_xlfn.XLOOKUP($C997,'RES TECH'!$M:$M,'RES TECH'!$H:$H)</f>
        <v>Residential House Upper-middle Income Old Space cooling Geothermal HP 4 Electricity</v>
      </c>
      <c r="E997" t="str">
        <f t="shared" si="15"/>
        <v>TJ</v>
      </c>
      <c r="F997" s="12" t="str">
        <f>IF(B997="*","*",_xlfn.XLOOKUP($C997,'RES TECH'!$M:$M,'RES TECH'!$R:$R))</f>
        <v>MW</v>
      </c>
    </row>
    <row r="998" spans="2:6" x14ac:dyDescent="0.25">
      <c r="B998" t="str">
        <f>IF('RES TECH'!N996=1,"PRE","*")</f>
        <v>PRE</v>
      </c>
      <c r="C998" t="str">
        <f>'RES TECH'!M996</f>
        <v>RESHOUUMOldSCRAC1ELC20</v>
      </c>
      <c r="D998" t="str">
        <f>_xlfn.XLOOKUP($C998,'RES TECH'!$M:$M,'RES TECH'!$A:$A)&amp;" "&amp;_xlfn.XLOOKUP($C998,'RES TECH'!$M:$M,'RES TECH'!$B:$B)&amp;" "&amp;_xlfn.XLOOKUP($C998,'RES TECH'!$M:$M,'RES TECH'!$C:$C)&amp;" "&amp;_xlfn.XLOOKUP($C998,'RES TECH'!$M:$M,'RES TECH'!$D:$D)&amp;" "&amp;_xlfn.XLOOKUP($C998,'RES TECH'!$M:$M,'RES TECH'!$E:$E)&amp;" "&amp;_xlfn.XLOOKUP($C998,'RES TECH'!$M:$M,'RES TECH'!$F:$F)&amp;" "&amp;_xlfn.XLOOKUP($C998,'RES TECH'!$M:$M,'RES TECH'!$G:$G)&amp;" "&amp;_xlfn.XLOOKUP($C998,'RES TECH'!$M:$M,'RES TECH'!$H:$H)</f>
        <v>Residential House Upper-middle Income Old Space cooling Room AC 1 Electricity</v>
      </c>
      <c r="E998" t="str">
        <f t="shared" si="15"/>
        <v>TJ</v>
      </c>
      <c r="F998" s="12" t="str">
        <f>IF(B998="*","*",_xlfn.XLOOKUP($C998,'RES TECH'!$M:$M,'RES TECH'!$R:$R))</f>
        <v>MW</v>
      </c>
    </row>
    <row r="999" spans="2:6" x14ac:dyDescent="0.25">
      <c r="B999" t="str">
        <f>IF('RES TECH'!N997=1,"PRE","*")</f>
        <v>PRE</v>
      </c>
      <c r="C999" t="str">
        <f>'RES TECH'!M997</f>
        <v>RESHOUUMOldSCRAC2ELC20</v>
      </c>
      <c r="D999" t="str">
        <f>_xlfn.XLOOKUP($C999,'RES TECH'!$M:$M,'RES TECH'!$A:$A)&amp;" "&amp;_xlfn.XLOOKUP($C999,'RES TECH'!$M:$M,'RES TECH'!$B:$B)&amp;" "&amp;_xlfn.XLOOKUP($C999,'RES TECH'!$M:$M,'RES TECH'!$C:$C)&amp;" "&amp;_xlfn.XLOOKUP($C999,'RES TECH'!$M:$M,'RES TECH'!$D:$D)&amp;" "&amp;_xlfn.XLOOKUP($C999,'RES TECH'!$M:$M,'RES TECH'!$E:$E)&amp;" "&amp;_xlfn.XLOOKUP($C999,'RES TECH'!$M:$M,'RES TECH'!$F:$F)&amp;" "&amp;_xlfn.XLOOKUP($C999,'RES TECH'!$M:$M,'RES TECH'!$G:$G)&amp;" "&amp;_xlfn.XLOOKUP($C999,'RES TECH'!$M:$M,'RES TECH'!$H:$H)</f>
        <v>Residential House Upper-middle Income Old Space cooling Room AC 2 Electricity</v>
      </c>
      <c r="E999" t="str">
        <f t="shared" si="15"/>
        <v>TJ</v>
      </c>
      <c r="F999" s="12" t="str">
        <f>IF(B999="*","*",_xlfn.XLOOKUP($C999,'RES TECH'!$M:$M,'RES TECH'!$R:$R))</f>
        <v>MW</v>
      </c>
    </row>
    <row r="1000" spans="2:6" x14ac:dyDescent="0.25">
      <c r="B1000" t="str">
        <f>IF('RES TECH'!N998=1,"PRE","*")</f>
        <v>PRE</v>
      </c>
      <c r="C1000" t="str">
        <f>'RES TECH'!M998</f>
        <v>RESHOUUMOldSCRAC2ELC30</v>
      </c>
      <c r="D1000" t="str">
        <f>_xlfn.XLOOKUP($C1000,'RES TECH'!$M:$M,'RES TECH'!$A:$A)&amp;" "&amp;_xlfn.XLOOKUP($C1000,'RES TECH'!$M:$M,'RES TECH'!$B:$B)&amp;" "&amp;_xlfn.XLOOKUP($C1000,'RES TECH'!$M:$M,'RES TECH'!$C:$C)&amp;" "&amp;_xlfn.XLOOKUP($C1000,'RES TECH'!$M:$M,'RES TECH'!$D:$D)&amp;" "&amp;_xlfn.XLOOKUP($C1000,'RES TECH'!$M:$M,'RES TECH'!$E:$E)&amp;" "&amp;_xlfn.XLOOKUP($C1000,'RES TECH'!$M:$M,'RES TECH'!$F:$F)&amp;" "&amp;_xlfn.XLOOKUP($C1000,'RES TECH'!$M:$M,'RES TECH'!$G:$G)&amp;" "&amp;_xlfn.XLOOKUP($C1000,'RES TECH'!$M:$M,'RES TECH'!$H:$H)</f>
        <v>Residential House Upper-middle Income Old Space cooling Room AC 2 Electricity</v>
      </c>
      <c r="E1000" t="str">
        <f t="shared" si="15"/>
        <v>TJ</v>
      </c>
      <c r="F1000" s="12" t="str">
        <f>IF(B1000="*","*",_xlfn.XLOOKUP($C1000,'RES TECH'!$M:$M,'RES TECH'!$R:$R))</f>
        <v>MW</v>
      </c>
    </row>
    <row r="1001" spans="2:6" x14ac:dyDescent="0.25">
      <c r="B1001" t="str">
        <f>IF('RES TECH'!N999=1,"PRE","*")</f>
        <v>PRE</v>
      </c>
      <c r="C1001" t="str">
        <f>'RES TECH'!M999</f>
        <v>RESHOUUMOldSCRAC2ELC40</v>
      </c>
      <c r="D1001" t="str">
        <f>_xlfn.XLOOKUP($C1001,'RES TECH'!$M:$M,'RES TECH'!$A:$A)&amp;" "&amp;_xlfn.XLOOKUP($C1001,'RES TECH'!$M:$M,'RES TECH'!$B:$B)&amp;" "&amp;_xlfn.XLOOKUP($C1001,'RES TECH'!$M:$M,'RES TECH'!$C:$C)&amp;" "&amp;_xlfn.XLOOKUP($C1001,'RES TECH'!$M:$M,'RES TECH'!$D:$D)&amp;" "&amp;_xlfn.XLOOKUP($C1001,'RES TECH'!$M:$M,'RES TECH'!$E:$E)&amp;" "&amp;_xlfn.XLOOKUP($C1001,'RES TECH'!$M:$M,'RES TECH'!$F:$F)&amp;" "&amp;_xlfn.XLOOKUP($C1001,'RES TECH'!$M:$M,'RES TECH'!$G:$G)&amp;" "&amp;_xlfn.XLOOKUP($C1001,'RES TECH'!$M:$M,'RES TECH'!$H:$H)</f>
        <v>Residential House Upper-middle Income Old Space cooling Room AC 2 Electricity</v>
      </c>
      <c r="E1001" t="str">
        <f t="shared" si="15"/>
        <v>TJ</v>
      </c>
      <c r="F1001" s="12" t="str">
        <f>IF(B1001="*","*",_xlfn.XLOOKUP($C1001,'RES TECH'!$M:$M,'RES TECH'!$R:$R))</f>
        <v>MW</v>
      </c>
    </row>
    <row r="1002" spans="2:6" x14ac:dyDescent="0.25">
      <c r="B1002" t="str">
        <f>IF('RES TECH'!N1000=1,"PRE","*")</f>
        <v>PRE</v>
      </c>
      <c r="C1002" t="str">
        <f>'RES TECH'!M1000</f>
        <v>RESHOUUMOldSCRAC3ELC20</v>
      </c>
      <c r="D1002" t="str">
        <f>_xlfn.XLOOKUP($C1002,'RES TECH'!$M:$M,'RES TECH'!$A:$A)&amp;" "&amp;_xlfn.XLOOKUP($C1002,'RES TECH'!$M:$M,'RES TECH'!$B:$B)&amp;" "&amp;_xlfn.XLOOKUP($C1002,'RES TECH'!$M:$M,'RES TECH'!$C:$C)&amp;" "&amp;_xlfn.XLOOKUP($C1002,'RES TECH'!$M:$M,'RES TECH'!$D:$D)&amp;" "&amp;_xlfn.XLOOKUP($C1002,'RES TECH'!$M:$M,'RES TECH'!$E:$E)&amp;" "&amp;_xlfn.XLOOKUP($C1002,'RES TECH'!$M:$M,'RES TECH'!$F:$F)&amp;" "&amp;_xlfn.XLOOKUP($C1002,'RES TECH'!$M:$M,'RES TECH'!$G:$G)&amp;" "&amp;_xlfn.XLOOKUP($C1002,'RES TECH'!$M:$M,'RES TECH'!$H:$H)</f>
        <v>Residential House Upper-middle Income Old Space cooling Room AC 3 Electricity</v>
      </c>
      <c r="E1002" t="str">
        <f t="shared" si="15"/>
        <v>TJ</v>
      </c>
      <c r="F1002" s="12" t="str">
        <f>IF(B1002="*","*",_xlfn.XLOOKUP($C1002,'RES TECH'!$M:$M,'RES TECH'!$R:$R))</f>
        <v>MW</v>
      </c>
    </row>
    <row r="1003" spans="2:6" x14ac:dyDescent="0.25">
      <c r="B1003" t="str">
        <f>IF('RES TECH'!N1001=1,"PRE","*")</f>
        <v>PRE</v>
      </c>
      <c r="C1003" t="str">
        <f>'RES TECH'!M1001</f>
        <v>RESHOUUMOldSCRAC4ELC20</v>
      </c>
      <c r="D1003" t="str">
        <f>_xlfn.XLOOKUP($C1003,'RES TECH'!$M:$M,'RES TECH'!$A:$A)&amp;" "&amp;_xlfn.XLOOKUP($C1003,'RES TECH'!$M:$M,'RES TECH'!$B:$B)&amp;" "&amp;_xlfn.XLOOKUP($C1003,'RES TECH'!$M:$M,'RES TECH'!$C:$C)&amp;" "&amp;_xlfn.XLOOKUP($C1003,'RES TECH'!$M:$M,'RES TECH'!$D:$D)&amp;" "&amp;_xlfn.XLOOKUP($C1003,'RES TECH'!$M:$M,'RES TECH'!$E:$E)&amp;" "&amp;_xlfn.XLOOKUP($C1003,'RES TECH'!$M:$M,'RES TECH'!$F:$F)&amp;" "&amp;_xlfn.XLOOKUP($C1003,'RES TECH'!$M:$M,'RES TECH'!$G:$G)&amp;" "&amp;_xlfn.XLOOKUP($C1003,'RES TECH'!$M:$M,'RES TECH'!$H:$H)</f>
        <v>Residential House Upper-middle Income Old Space cooling Room AC 4 Electricity</v>
      </c>
      <c r="E1003" t="str">
        <f t="shared" si="15"/>
        <v>TJ</v>
      </c>
      <c r="F1003" s="12" t="str">
        <f>IF(B1003="*","*",_xlfn.XLOOKUP($C1003,'RES TECH'!$M:$M,'RES TECH'!$R:$R))</f>
        <v>MW</v>
      </c>
    </row>
    <row r="1004" spans="2:6" x14ac:dyDescent="0.25">
      <c r="B1004" t="str">
        <f>IF('RES TECH'!N1002=1,"PRE","*")</f>
        <v>PRE</v>
      </c>
      <c r="C1004" t="str">
        <f>'RES TECH'!M1002</f>
        <v>RESHOUUMOldSCRAC4ELC22</v>
      </c>
      <c r="D1004" t="str">
        <f>_xlfn.XLOOKUP($C1004,'RES TECH'!$M:$M,'RES TECH'!$A:$A)&amp;" "&amp;_xlfn.XLOOKUP($C1004,'RES TECH'!$M:$M,'RES TECH'!$B:$B)&amp;" "&amp;_xlfn.XLOOKUP($C1004,'RES TECH'!$M:$M,'RES TECH'!$C:$C)&amp;" "&amp;_xlfn.XLOOKUP($C1004,'RES TECH'!$M:$M,'RES TECH'!$D:$D)&amp;" "&amp;_xlfn.XLOOKUP($C1004,'RES TECH'!$M:$M,'RES TECH'!$E:$E)&amp;" "&amp;_xlfn.XLOOKUP($C1004,'RES TECH'!$M:$M,'RES TECH'!$F:$F)&amp;" "&amp;_xlfn.XLOOKUP($C1004,'RES TECH'!$M:$M,'RES TECH'!$G:$G)&amp;" "&amp;_xlfn.XLOOKUP($C1004,'RES TECH'!$M:$M,'RES TECH'!$H:$H)</f>
        <v>Residential House Upper-middle Income Old Space cooling Room AC 4 Electricity</v>
      </c>
      <c r="E1004" t="str">
        <f t="shared" si="15"/>
        <v>TJ</v>
      </c>
      <c r="F1004" s="12" t="str">
        <f>IF(B1004="*","*",_xlfn.XLOOKUP($C1004,'RES TECH'!$M:$M,'RES TECH'!$R:$R))</f>
        <v>MW</v>
      </c>
    </row>
    <row r="1005" spans="2:6" x14ac:dyDescent="0.25">
      <c r="B1005" t="str">
        <f>IF('RES TECH'!N1003=1,"PRE","*")</f>
        <v>PRE</v>
      </c>
      <c r="C1005" t="str">
        <f>'RES TECH'!M1003</f>
        <v>RESHOUUMOldSCRAC4ELC30</v>
      </c>
      <c r="D1005" t="str">
        <f>_xlfn.XLOOKUP($C1005,'RES TECH'!$M:$M,'RES TECH'!$A:$A)&amp;" "&amp;_xlfn.XLOOKUP($C1005,'RES TECH'!$M:$M,'RES TECH'!$B:$B)&amp;" "&amp;_xlfn.XLOOKUP($C1005,'RES TECH'!$M:$M,'RES TECH'!$C:$C)&amp;" "&amp;_xlfn.XLOOKUP($C1005,'RES TECH'!$M:$M,'RES TECH'!$D:$D)&amp;" "&amp;_xlfn.XLOOKUP($C1005,'RES TECH'!$M:$M,'RES TECH'!$E:$E)&amp;" "&amp;_xlfn.XLOOKUP($C1005,'RES TECH'!$M:$M,'RES TECH'!$F:$F)&amp;" "&amp;_xlfn.XLOOKUP($C1005,'RES TECH'!$M:$M,'RES TECH'!$G:$G)&amp;" "&amp;_xlfn.XLOOKUP($C1005,'RES TECH'!$M:$M,'RES TECH'!$H:$H)</f>
        <v>Residential House Upper-middle Income Old Space cooling Room AC 4 Electricity</v>
      </c>
      <c r="E1005" t="str">
        <f t="shared" si="15"/>
        <v>TJ</v>
      </c>
      <c r="F1005" s="12" t="str">
        <f>IF(B1005="*","*",_xlfn.XLOOKUP($C1005,'RES TECH'!$M:$M,'RES TECH'!$R:$R))</f>
        <v>MW</v>
      </c>
    </row>
    <row r="1006" spans="2:6" x14ac:dyDescent="0.25">
      <c r="B1006" t="str">
        <f>IF('RES TECH'!N1004=1,"PRE","*")</f>
        <v>PRE</v>
      </c>
      <c r="C1006" t="str">
        <f>'RES TECH'!M1004</f>
        <v>RESHOUUMOldSCRAC4ELC40</v>
      </c>
      <c r="D1006" t="str">
        <f>_xlfn.XLOOKUP($C1006,'RES TECH'!$M:$M,'RES TECH'!$A:$A)&amp;" "&amp;_xlfn.XLOOKUP($C1006,'RES TECH'!$M:$M,'RES TECH'!$B:$B)&amp;" "&amp;_xlfn.XLOOKUP($C1006,'RES TECH'!$M:$M,'RES TECH'!$C:$C)&amp;" "&amp;_xlfn.XLOOKUP($C1006,'RES TECH'!$M:$M,'RES TECH'!$D:$D)&amp;" "&amp;_xlfn.XLOOKUP($C1006,'RES TECH'!$M:$M,'RES TECH'!$E:$E)&amp;" "&amp;_xlfn.XLOOKUP($C1006,'RES TECH'!$M:$M,'RES TECH'!$F:$F)&amp;" "&amp;_xlfn.XLOOKUP($C1006,'RES TECH'!$M:$M,'RES TECH'!$G:$G)&amp;" "&amp;_xlfn.XLOOKUP($C1006,'RES TECH'!$M:$M,'RES TECH'!$H:$H)</f>
        <v>Residential House Upper-middle Income Old Space cooling Room AC 4 Electricity</v>
      </c>
      <c r="E1006" t="str">
        <f t="shared" si="15"/>
        <v>TJ</v>
      </c>
      <c r="F1006" s="12" t="str">
        <f>IF(B1006="*","*",_xlfn.XLOOKUP($C1006,'RES TECH'!$M:$M,'RES TECH'!$R:$R))</f>
        <v>MW</v>
      </c>
    </row>
    <row r="1007" spans="2:6" x14ac:dyDescent="0.25">
      <c r="B1007" t="str">
        <f>IF('RES TECH'!N1005=1,"PRE","*")</f>
        <v>PRE</v>
      </c>
      <c r="C1007" t="str">
        <f>'RES TECH'!M1005</f>
        <v>RESHOUUMOldSCCAC1ELC20</v>
      </c>
      <c r="D1007" t="str">
        <f>_xlfn.XLOOKUP($C1007,'RES TECH'!$M:$M,'RES TECH'!$A:$A)&amp;" "&amp;_xlfn.XLOOKUP($C1007,'RES TECH'!$M:$M,'RES TECH'!$B:$B)&amp;" "&amp;_xlfn.XLOOKUP($C1007,'RES TECH'!$M:$M,'RES TECH'!$C:$C)&amp;" "&amp;_xlfn.XLOOKUP($C1007,'RES TECH'!$M:$M,'RES TECH'!$D:$D)&amp;" "&amp;_xlfn.XLOOKUP($C1007,'RES TECH'!$M:$M,'RES TECH'!$E:$E)&amp;" "&amp;_xlfn.XLOOKUP($C1007,'RES TECH'!$M:$M,'RES TECH'!$F:$F)&amp;" "&amp;_xlfn.XLOOKUP($C1007,'RES TECH'!$M:$M,'RES TECH'!$G:$G)&amp;" "&amp;_xlfn.XLOOKUP($C1007,'RES TECH'!$M:$M,'RES TECH'!$H:$H)</f>
        <v>Residential House Upper-middle Income Old Space cooling Central AC 1 Electricity</v>
      </c>
      <c r="E1007" t="str">
        <f t="shared" si="15"/>
        <v>TJ</v>
      </c>
      <c r="F1007" s="12" t="str">
        <f>IF(B1007="*","*",_xlfn.XLOOKUP($C1007,'RES TECH'!$M:$M,'RES TECH'!$R:$R))</f>
        <v>MW</v>
      </c>
    </row>
    <row r="1008" spans="2:6" x14ac:dyDescent="0.25">
      <c r="B1008" t="str">
        <f>IF('RES TECH'!N1006=1,"PRE","*")</f>
        <v>PRE</v>
      </c>
      <c r="C1008" t="str">
        <f>'RES TECH'!M1006</f>
        <v>RESHOUUMOldSCCAC1ELC23</v>
      </c>
      <c r="D1008" t="str">
        <f>_xlfn.XLOOKUP($C1008,'RES TECH'!$M:$M,'RES TECH'!$A:$A)&amp;" "&amp;_xlfn.XLOOKUP($C1008,'RES TECH'!$M:$M,'RES TECH'!$B:$B)&amp;" "&amp;_xlfn.XLOOKUP($C1008,'RES TECH'!$M:$M,'RES TECH'!$C:$C)&amp;" "&amp;_xlfn.XLOOKUP($C1008,'RES TECH'!$M:$M,'RES TECH'!$D:$D)&amp;" "&amp;_xlfn.XLOOKUP($C1008,'RES TECH'!$M:$M,'RES TECH'!$E:$E)&amp;" "&amp;_xlfn.XLOOKUP($C1008,'RES TECH'!$M:$M,'RES TECH'!$F:$F)&amp;" "&amp;_xlfn.XLOOKUP($C1008,'RES TECH'!$M:$M,'RES TECH'!$G:$G)&amp;" "&amp;_xlfn.XLOOKUP($C1008,'RES TECH'!$M:$M,'RES TECH'!$H:$H)</f>
        <v>Residential House Upper-middle Income Old Space cooling Central AC 1 Electricity</v>
      </c>
      <c r="E1008" t="str">
        <f t="shared" si="15"/>
        <v>TJ</v>
      </c>
      <c r="F1008" s="12" t="str">
        <f>IF(B1008="*","*",_xlfn.XLOOKUP($C1008,'RES TECH'!$M:$M,'RES TECH'!$R:$R))</f>
        <v>MW</v>
      </c>
    </row>
    <row r="1009" spans="2:6" x14ac:dyDescent="0.25">
      <c r="B1009" t="str">
        <f>IF('RES TECH'!N1007=1,"PRE","*")</f>
        <v>PRE</v>
      </c>
      <c r="C1009" t="str">
        <f>'RES TECH'!M1007</f>
        <v>RESHOUUMOldSCCAC2ELC20</v>
      </c>
      <c r="D1009" t="str">
        <f>_xlfn.XLOOKUP($C1009,'RES TECH'!$M:$M,'RES TECH'!$A:$A)&amp;" "&amp;_xlfn.XLOOKUP($C1009,'RES TECH'!$M:$M,'RES TECH'!$B:$B)&amp;" "&amp;_xlfn.XLOOKUP($C1009,'RES TECH'!$M:$M,'RES TECH'!$C:$C)&amp;" "&amp;_xlfn.XLOOKUP($C1009,'RES TECH'!$M:$M,'RES TECH'!$D:$D)&amp;" "&amp;_xlfn.XLOOKUP($C1009,'RES TECH'!$M:$M,'RES TECH'!$E:$E)&amp;" "&amp;_xlfn.XLOOKUP($C1009,'RES TECH'!$M:$M,'RES TECH'!$F:$F)&amp;" "&amp;_xlfn.XLOOKUP($C1009,'RES TECH'!$M:$M,'RES TECH'!$G:$G)&amp;" "&amp;_xlfn.XLOOKUP($C1009,'RES TECH'!$M:$M,'RES TECH'!$H:$H)</f>
        <v>Residential House Upper-middle Income Old Space cooling Central AC 2 Electricity</v>
      </c>
      <c r="E1009" t="str">
        <f t="shared" si="15"/>
        <v>TJ</v>
      </c>
      <c r="F1009" s="12" t="str">
        <f>IF(B1009="*","*",_xlfn.XLOOKUP($C1009,'RES TECH'!$M:$M,'RES TECH'!$R:$R))</f>
        <v>MW</v>
      </c>
    </row>
    <row r="1010" spans="2:6" x14ac:dyDescent="0.25">
      <c r="B1010" t="str">
        <f>IF('RES TECH'!N1008=1,"PRE","*")</f>
        <v>PRE</v>
      </c>
      <c r="C1010" t="str">
        <f>'RES TECH'!M1008</f>
        <v>RESHOUUMOldSCCAC2ELC23</v>
      </c>
      <c r="D1010" t="str">
        <f>_xlfn.XLOOKUP($C1010,'RES TECH'!$M:$M,'RES TECH'!$A:$A)&amp;" "&amp;_xlfn.XLOOKUP($C1010,'RES TECH'!$M:$M,'RES TECH'!$B:$B)&amp;" "&amp;_xlfn.XLOOKUP($C1010,'RES TECH'!$M:$M,'RES TECH'!$C:$C)&amp;" "&amp;_xlfn.XLOOKUP($C1010,'RES TECH'!$M:$M,'RES TECH'!$D:$D)&amp;" "&amp;_xlfn.XLOOKUP($C1010,'RES TECH'!$M:$M,'RES TECH'!$E:$E)&amp;" "&amp;_xlfn.XLOOKUP($C1010,'RES TECH'!$M:$M,'RES TECH'!$F:$F)&amp;" "&amp;_xlfn.XLOOKUP($C1010,'RES TECH'!$M:$M,'RES TECH'!$G:$G)&amp;" "&amp;_xlfn.XLOOKUP($C1010,'RES TECH'!$M:$M,'RES TECH'!$H:$H)</f>
        <v>Residential House Upper-middle Income Old Space cooling Central AC 2 Electricity</v>
      </c>
      <c r="E1010" t="str">
        <f t="shared" si="15"/>
        <v>TJ</v>
      </c>
      <c r="F1010" s="12" t="str">
        <f>IF(B1010="*","*",_xlfn.XLOOKUP($C1010,'RES TECH'!$M:$M,'RES TECH'!$R:$R))</f>
        <v>MW</v>
      </c>
    </row>
    <row r="1011" spans="2:6" x14ac:dyDescent="0.25">
      <c r="B1011" t="str">
        <f>IF('RES TECH'!N1009=1,"PRE","*")</f>
        <v>PRE</v>
      </c>
      <c r="C1011" t="str">
        <f>'RES TECH'!M1009</f>
        <v>RESHOUUMOldSCCAC3ELC20</v>
      </c>
      <c r="D1011" t="str">
        <f>_xlfn.XLOOKUP($C1011,'RES TECH'!$M:$M,'RES TECH'!$A:$A)&amp;" "&amp;_xlfn.XLOOKUP($C1011,'RES TECH'!$M:$M,'RES TECH'!$B:$B)&amp;" "&amp;_xlfn.XLOOKUP($C1011,'RES TECH'!$M:$M,'RES TECH'!$C:$C)&amp;" "&amp;_xlfn.XLOOKUP($C1011,'RES TECH'!$M:$M,'RES TECH'!$D:$D)&amp;" "&amp;_xlfn.XLOOKUP($C1011,'RES TECH'!$M:$M,'RES TECH'!$E:$E)&amp;" "&amp;_xlfn.XLOOKUP($C1011,'RES TECH'!$M:$M,'RES TECH'!$F:$F)&amp;" "&amp;_xlfn.XLOOKUP($C1011,'RES TECH'!$M:$M,'RES TECH'!$G:$G)&amp;" "&amp;_xlfn.XLOOKUP($C1011,'RES TECH'!$M:$M,'RES TECH'!$H:$H)</f>
        <v>Residential House Upper-middle Income Old Space cooling Central AC 3 Electricity</v>
      </c>
      <c r="E1011" t="str">
        <f t="shared" si="15"/>
        <v>TJ</v>
      </c>
      <c r="F1011" s="12" t="str">
        <f>IF(B1011="*","*",_xlfn.XLOOKUP($C1011,'RES TECH'!$M:$M,'RES TECH'!$R:$R))</f>
        <v>MW</v>
      </c>
    </row>
    <row r="1012" spans="2:6" x14ac:dyDescent="0.25">
      <c r="B1012" t="str">
        <f>IF('RES TECH'!N1010=1,"PRE","*")</f>
        <v>PRE</v>
      </c>
      <c r="C1012" t="str">
        <f>'RES TECH'!M1010</f>
        <v>RESHOUUMOldSCCAC3ELC23</v>
      </c>
      <c r="D1012" t="str">
        <f>_xlfn.XLOOKUP($C1012,'RES TECH'!$M:$M,'RES TECH'!$A:$A)&amp;" "&amp;_xlfn.XLOOKUP($C1012,'RES TECH'!$M:$M,'RES TECH'!$B:$B)&amp;" "&amp;_xlfn.XLOOKUP($C1012,'RES TECH'!$M:$M,'RES TECH'!$C:$C)&amp;" "&amp;_xlfn.XLOOKUP($C1012,'RES TECH'!$M:$M,'RES TECH'!$D:$D)&amp;" "&amp;_xlfn.XLOOKUP($C1012,'RES TECH'!$M:$M,'RES TECH'!$E:$E)&amp;" "&amp;_xlfn.XLOOKUP($C1012,'RES TECH'!$M:$M,'RES TECH'!$F:$F)&amp;" "&amp;_xlfn.XLOOKUP($C1012,'RES TECH'!$M:$M,'RES TECH'!$G:$G)&amp;" "&amp;_xlfn.XLOOKUP($C1012,'RES TECH'!$M:$M,'RES TECH'!$H:$H)</f>
        <v>Residential House Upper-middle Income Old Space cooling Central AC 3 Electricity</v>
      </c>
      <c r="E1012" t="str">
        <f t="shared" si="15"/>
        <v>TJ</v>
      </c>
      <c r="F1012" s="12" t="str">
        <f>IF(B1012="*","*",_xlfn.XLOOKUP($C1012,'RES TECH'!$M:$M,'RES TECH'!$R:$R))</f>
        <v>MW</v>
      </c>
    </row>
    <row r="1013" spans="2:6" x14ac:dyDescent="0.25">
      <c r="B1013" t="str">
        <f>IF('RES TECH'!N1011=1,"PRE","*")</f>
        <v>PRE</v>
      </c>
      <c r="C1013" t="str">
        <f>'RES TECH'!M1011</f>
        <v>RESHOUUMOldSCCAC4ELC20</v>
      </c>
      <c r="D1013" t="str">
        <f>_xlfn.XLOOKUP($C1013,'RES TECH'!$M:$M,'RES TECH'!$A:$A)&amp;" "&amp;_xlfn.XLOOKUP($C1013,'RES TECH'!$M:$M,'RES TECH'!$B:$B)&amp;" "&amp;_xlfn.XLOOKUP($C1013,'RES TECH'!$M:$M,'RES TECH'!$C:$C)&amp;" "&amp;_xlfn.XLOOKUP($C1013,'RES TECH'!$M:$M,'RES TECH'!$D:$D)&amp;" "&amp;_xlfn.XLOOKUP($C1013,'RES TECH'!$M:$M,'RES TECH'!$E:$E)&amp;" "&amp;_xlfn.XLOOKUP($C1013,'RES TECH'!$M:$M,'RES TECH'!$F:$F)&amp;" "&amp;_xlfn.XLOOKUP($C1013,'RES TECH'!$M:$M,'RES TECH'!$G:$G)&amp;" "&amp;_xlfn.XLOOKUP($C1013,'RES TECH'!$M:$M,'RES TECH'!$H:$H)</f>
        <v>Residential House Upper-middle Income Old Space cooling Central AC 4 Electricity</v>
      </c>
      <c r="E1013" t="str">
        <f t="shared" si="15"/>
        <v>TJ</v>
      </c>
      <c r="F1013" s="12" t="str">
        <f>IF(B1013="*","*",_xlfn.XLOOKUP($C1013,'RES TECH'!$M:$M,'RES TECH'!$R:$R))</f>
        <v>MW</v>
      </c>
    </row>
    <row r="1014" spans="2:6" x14ac:dyDescent="0.25">
      <c r="B1014" t="str">
        <f>IF('RES TECH'!N1012=1,"PRE","*")</f>
        <v>PRE</v>
      </c>
      <c r="C1014" t="str">
        <f>'RES TECH'!M1012</f>
        <v>RESHOUUMOldSCCAC4ELC22</v>
      </c>
      <c r="D1014" t="str">
        <f>_xlfn.XLOOKUP($C1014,'RES TECH'!$M:$M,'RES TECH'!$A:$A)&amp;" "&amp;_xlfn.XLOOKUP($C1014,'RES TECH'!$M:$M,'RES TECH'!$B:$B)&amp;" "&amp;_xlfn.XLOOKUP($C1014,'RES TECH'!$M:$M,'RES TECH'!$C:$C)&amp;" "&amp;_xlfn.XLOOKUP($C1014,'RES TECH'!$M:$M,'RES TECH'!$D:$D)&amp;" "&amp;_xlfn.XLOOKUP($C1014,'RES TECH'!$M:$M,'RES TECH'!$E:$E)&amp;" "&amp;_xlfn.XLOOKUP($C1014,'RES TECH'!$M:$M,'RES TECH'!$F:$F)&amp;" "&amp;_xlfn.XLOOKUP($C1014,'RES TECH'!$M:$M,'RES TECH'!$G:$G)&amp;" "&amp;_xlfn.XLOOKUP($C1014,'RES TECH'!$M:$M,'RES TECH'!$H:$H)</f>
        <v>Residential House Upper-middle Income Old Space cooling Central AC 4 Electricity</v>
      </c>
      <c r="E1014" t="str">
        <f t="shared" si="15"/>
        <v>TJ</v>
      </c>
      <c r="F1014" s="12" t="str">
        <f>IF(B1014="*","*",_xlfn.XLOOKUP($C1014,'RES TECH'!$M:$M,'RES TECH'!$R:$R))</f>
        <v>MW</v>
      </c>
    </row>
    <row r="1015" spans="2:6" x14ac:dyDescent="0.25">
      <c r="B1015" t="str">
        <f>IF('RES TECH'!N1013=1,"PRE","*")</f>
        <v>PRE</v>
      </c>
      <c r="C1015" t="str">
        <f>'RES TECH'!M1013</f>
        <v>RESHOUUMOldRETF1ELC20</v>
      </c>
      <c r="D1015" t="str">
        <f>_xlfn.XLOOKUP($C1015,'RES TECH'!$M:$M,'RES TECH'!$A:$A)&amp;" "&amp;_xlfn.XLOOKUP($C1015,'RES TECH'!$M:$M,'RES TECH'!$B:$B)&amp;" "&amp;_xlfn.XLOOKUP($C1015,'RES TECH'!$M:$M,'RES TECH'!$C:$C)&amp;" "&amp;_xlfn.XLOOKUP($C1015,'RES TECH'!$M:$M,'RES TECH'!$D:$D)&amp;" "&amp;_xlfn.XLOOKUP($C1015,'RES TECH'!$M:$M,'RES TECH'!$E:$E)&amp;" "&amp;_xlfn.XLOOKUP($C1015,'RES TECH'!$M:$M,'RES TECH'!$F:$F)&amp;" "&amp;_xlfn.XLOOKUP($C1015,'RES TECH'!$M:$M,'RES TECH'!$G:$G)&amp;" "&amp;_xlfn.XLOOKUP($C1015,'RES TECH'!$M:$M,'RES TECH'!$H:$H)</f>
        <v>Residential House Upper-middle Income Old Refrigeration  TF1 Electricity</v>
      </c>
      <c r="E1015" t="str">
        <f t="shared" si="15"/>
        <v>TJ</v>
      </c>
      <c r="F1015" s="12" t="str">
        <f>IF(B1015="*","*",_xlfn.XLOOKUP($C1015,'RES TECH'!$M:$M,'RES TECH'!$R:$R))</f>
        <v>TJa</v>
      </c>
    </row>
    <row r="1016" spans="2:6" x14ac:dyDescent="0.25">
      <c r="B1016" t="str">
        <f>IF('RES TECH'!N1014=1,"PRE","*")</f>
        <v>PRE</v>
      </c>
      <c r="C1016" t="str">
        <f>'RES TECH'!M1014</f>
        <v>RESHOUUMOldRETF2ELC20</v>
      </c>
      <c r="D1016" t="str">
        <f>_xlfn.XLOOKUP($C1016,'RES TECH'!$M:$M,'RES TECH'!$A:$A)&amp;" "&amp;_xlfn.XLOOKUP($C1016,'RES TECH'!$M:$M,'RES TECH'!$B:$B)&amp;" "&amp;_xlfn.XLOOKUP($C1016,'RES TECH'!$M:$M,'RES TECH'!$C:$C)&amp;" "&amp;_xlfn.XLOOKUP($C1016,'RES TECH'!$M:$M,'RES TECH'!$D:$D)&amp;" "&amp;_xlfn.XLOOKUP($C1016,'RES TECH'!$M:$M,'RES TECH'!$E:$E)&amp;" "&amp;_xlfn.XLOOKUP($C1016,'RES TECH'!$M:$M,'RES TECH'!$F:$F)&amp;" "&amp;_xlfn.XLOOKUP($C1016,'RES TECH'!$M:$M,'RES TECH'!$G:$G)&amp;" "&amp;_xlfn.XLOOKUP($C1016,'RES TECH'!$M:$M,'RES TECH'!$H:$H)</f>
        <v>Residential House Upper-middle Income Old Refrigeration  TF2 Electricity</v>
      </c>
      <c r="E1016" t="str">
        <f t="shared" si="15"/>
        <v>TJ</v>
      </c>
      <c r="F1016" s="12" t="str">
        <f>IF(B1016="*","*",_xlfn.XLOOKUP($C1016,'RES TECH'!$M:$M,'RES TECH'!$R:$R))</f>
        <v>TJa</v>
      </c>
    </row>
    <row r="1017" spans="2:6" x14ac:dyDescent="0.25">
      <c r="B1017" t="str">
        <f>IF('RES TECH'!N1015=1,"PRE","*")</f>
        <v>PRE</v>
      </c>
      <c r="C1017" t="str">
        <f>'RES TECH'!M1015</f>
        <v>RESHOUUMOldRETF3ELC20</v>
      </c>
      <c r="D1017" t="str">
        <f>_xlfn.XLOOKUP($C1017,'RES TECH'!$M:$M,'RES TECH'!$A:$A)&amp;" "&amp;_xlfn.XLOOKUP($C1017,'RES TECH'!$M:$M,'RES TECH'!$B:$B)&amp;" "&amp;_xlfn.XLOOKUP($C1017,'RES TECH'!$M:$M,'RES TECH'!$C:$C)&amp;" "&amp;_xlfn.XLOOKUP($C1017,'RES TECH'!$M:$M,'RES TECH'!$D:$D)&amp;" "&amp;_xlfn.XLOOKUP($C1017,'RES TECH'!$M:$M,'RES TECH'!$E:$E)&amp;" "&amp;_xlfn.XLOOKUP($C1017,'RES TECH'!$M:$M,'RES TECH'!$F:$F)&amp;" "&amp;_xlfn.XLOOKUP($C1017,'RES TECH'!$M:$M,'RES TECH'!$G:$G)&amp;" "&amp;_xlfn.XLOOKUP($C1017,'RES TECH'!$M:$M,'RES TECH'!$H:$H)</f>
        <v>Residential House Upper-middle Income Old Refrigeration  TF3 Electricity</v>
      </c>
      <c r="E1017" t="str">
        <f t="shared" si="15"/>
        <v>TJ</v>
      </c>
      <c r="F1017" s="12" t="str">
        <f>IF(B1017="*","*",_xlfn.XLOOKUP($C1017,'RES TECH'!$M:$M,'RES TECH'!$R:$R))</f>
        <v>TJa</v>
      </c>
    </row>
    <row r="1018" spans="2:6" x14ac:dyDescent="0.25">
      <c r="B1018" t="str">
        <f>IF('RES TECH'!N1016=1,"PRE","*")</f>
        <v>PRE</v>
      </c>
      <c r="C1018" t="str">
        <f>'RES TECH'!M1016</f>
        <v>RESHOUUMOldRETF4ELC20</v>
      </c>
      <c r="D1018" t="str">
        <f>_xlfn.XLOOKUP($C1018,'RES TECH'!$M:$M,'RES TECH'!$A:$A)&amp;" "&amp;_xlfn.XLOOKUP($C1018,'RES TECH'!$M:$M,'RES TECH'!$B:$B)&amp;" "&amp;_xlfn.XLOOKUP($C1018,'RES TECH'!$M:$M,'RES TECH'!$C:$C)&amp;" "&amp;_xlfn.XLOOKUP($C1018,'RES TECH'!$M:$M,'RES TECH'!$D:$D)&amp;" "&amp;_xlfn.XLOOKUP($C1018,'RES TECH'!$M:$M,'RES TECH'!$E:$E)&amp;" "&amp;_xlfn.XLOOKUP($C1018,'RES TECH'!$M:$M,'RES TECH'!$F:$F)&amp;" "&amp;_xlfn.XLOOKUP($C1018,'RES TECH'!$M:$M,'RES TECH'!$G:$G)&amp;" "&amp;_xlfn.XLOOKUP($C1018,'RES TECH'!$M:$M,'RES TECH'!$H:$H)</f>
        <v>Residential House Upper-middle Income Old Refrigeration  TF4 Electricity</v>
      </c>
      <c r="E1018" t="str">
        <f t="shared" si="15"/>
        <v>TJ</v>
      </c>
      <c r="F1018" s="12" t="str">
        <f>IF(B1018="*","*",_xlfn.XLOOKUP($C1018,'RES TECH'!$M:$M,'RES TECH'!$R:$R))</f>
        <v>TJa</v>
      </c>
    </row>
    <row r="1019" spans="2:6" x14ac:dyDescent="0.25">
      <c r="B1019" t="str">
        <f>IF('RES TECH'!N1017=1,"PRE","*")</f>
        <v>PRE</v>
      </c>
      <c r="C1019" t="str">
        <f>'RES TECH'!M1017</f>
        <v>RESHOUUMOldRESF1ELC20</v>
      </c>
      <c r="D1019" t="str">
        <f>_xlfn.XLOOKUP($C1019,'RES TECH'!$M:$M,'RES TECH'!$A:$A)&amp;" "&amp;_xlfn.XLOOKUP($C1019,'RES TECH'!$M:$M,'RES TECH'!$B:$B)&amp;" "&amp;_xlfn.XLOOKUP($C1019,'RES TECH'!$M:$M,'RES TECH'!$C:$C)&amp;" "&amp;_xlfn.XLOOKUP($C1019,'RES TECH'!$M:$M,'RES TECH'!$D:$D)&amp;" "&amp;_xlfn.XLOOKUP($C1019,'RES TECH'!$M:$M,'RES TECH'!$E:$E)&amp;" "&amp;_xlfn.XLOOKUP($C1019,'RES TECH'!$M:$M,'RES TECH'!$F:$F)&amp;" "&amp;_xlfn.XLOOKUP($C1019,'RES TECH'!$M:$M,'RES TECH'!$G:$G)&amp;" "&amp;_xlfn.XLOOKUP($C1019,'RES TECH'!$M:$M,'RES TECH'!$H:$H)</f>
        <v>Residential House Upper-middle Income Old Refrigeration  SF1 Electricity</v>
      </c>
      <c r="E1019" t="str">
        <f t="shared" si="15"/>
        <v>TJ</v>
      </c>
      <c r="F1019" s="12" t="str">
        <f>IF(B1019="*","*",_xlfn.XLOOKUP($C1019,'RES TECH'!$M:$M,'RES TECH'!$R:$R))</f>
        <v>TJa</v>
      </c>
    </row>
    <row r="1020" spans="2:6" x14ac:dyDescent="0.25">
      <c r="B1020" t="str">
        <f>IF('RES TECH'!N1018=1,"PRE","*")</f>
        <v>PRE</v>
      </c>
      <c r="C1020" t="str">
        <f>'RES TECH'!M1018</f>
        <v>RESHOUUMOldRESF2ELC20</v>
      </c>
      <c r="D1020" t="str">
        <f>_xlfn.XLOOKUP($C1020,'RES TECH'!$M:$M,'RES TECH'!$A:$A)&amp;" "&amp;_xlfn.XLOOKUP($C1020,'RES TECH'!$M:$M,'RES TECH'!$B:$B)&amp;" "&amp;_xlfn.XLOOKUP($C1020,'RES TECH'!$M:$M,'RES TECH'!$C:$C)&amp;" "&amp;_xlfn.XLOOKUP($C1020,'RES TECH'!$M:$M,'RES TECH'!$D:$D)&amp;" "&amp;_xlfn.XLOOKUP($C1020,'RES TECH'!$M:$M,'RES TECH'!$E:$E)&amp;" "&amp;_xlfn.XLOOKUP($C1020,'RES TECH'!$M:$M,'RES TECH'!$F:$F)&amp;" "&amp;_xlfn.XLOOKUP($C1020,'RES TECH'!$M:$M,'RES TECH'!$G:$G)&amp;" "&amp;_xlfn.XLOOKUP($C1020,'RES TECH'!$M:$M,'RES TECH'!$H:$H)</f>
        <v>Residential House Upper-middle Income Old Refrigeration  SF2 Electricity</v>
      </c>
      <c r="E1020" t="str">
        <f t="shared" si="15"/>
        <v>TJ</v>
      </c>
      <c r="F1020" s="12" t="str">
        <f>IF(B1020="*","*",_xlfn.XLOOKUP($C1020,'RES TECH'!$M:$M,'RES TECH'!$R:$R))</f>
        <v>TJa</v>
      </c>
    </row>
    <row r="1021" spans="2:6" x14ac:dyDescent="0.25">
      <c r="B1021" t="str">
        <f>IF('RES TECH'!N1019=1,"PRE","*")</f>
        <v>PRE</v>
      </c>
      <c r="C1021" t="str">
        <f>'RES TECH'!M1019</f>
        <v>RESHOUUMOldRESF3ELC20</v>
      </c>
      <c r="D1021" t="str">
        <f>_xlfn.XLOOKUP($C1021,'RES TECH'!$M:$M,'RES TECH'!$A:$A)&amp;" "&amp;_xlfn.XLOOKUP($C1021,'RES TECH'!$M:$M,'RES TECH'!$B:$B)&amp;" "&amp;_xlfn.XLOOKUP($C1021,'RES TECH'!$M:$M,'RES TECH'!$C:$C)&amp;" "&amp;_xlfn.XLOOKUP($C1021,'RES TECH'!$M:$M,'RES TECH'!$D:$D)&amp;" "&amp;_xlfn.XLOOKUP($C1021,'RES TECH'!$M:$M,'RES TECH'!$E:$E)&amp;" "&amp;_xlfn.XLOOKUP($C1021,'RES TECH'!$M:$M,'RES TECH'!$F:$F)&amp;" "&amp;_xlfn.XLOOKUP($C1021,'RES TECH'!$M:$M,'RES TECH'!$G:$G)&amp;" "&amp;_xlfn.XLOOKUP($C1021,'RES TECH'!$M:$M,'RES TECH'!$H:$H)</f>
        <v>Residential House Upper-middle Income Old Refrigeration  SF3 Electricity</v>
      </c>
      <c r="E1021" t="str">
        <f t="shared" si="15"/>
        <v>TJ</v>
      </c>
      <c r="F1021" s="12" t="str">
        <f>IF(B1021="*","*",_xlfn.XLOOKUP($C1021,'RES TECH'!$M:$M,'RES TECH'!$R:$R))</f>
        <v>TJa</v>
      </c>
    </row>
    <row r="1022" spans="2:6" x14ac:dyDescent="0.25">
      <c r="B1022" t="str">
        <f>IF('RES TECH'!N1020=1,"PRE","*")</f>
        <v>PRE</v>
      </c>
      <c r="C1022" t="str">
        <f>'RES TECH'!M1020</f>
        <v>RESHOUUMOldRESF4ELC20</v>
      </c>
      <c r="D1022" t="str">
        <f>_xlfn.XLOOKUP($C1022,'RES TECH'!$M:$M,'RES TECH'!$A:$A)&amp;" "&amp;_xlfn.XLOOKUP($C1022,'RES TECH'!$M:$M,'RES TECH'!$B:$B)&amp;" "&amp;_xlfn.XLOOKUP($C1022,'RES TECH'!$M:$M,'RES TECH'!$C:$C)&amp;" "&amp;_xlfn.XLOOKUP($C1022,'RES TECH'!$M:$M,'RES TECH'!$D:$D)&amp;" "&amp;_xlfn.XLOOKUP($C1022,'RES TECH'!$M:$M,'RES TECH'!$E:$E)&amp;" "&amp;_xlfn.XLOOKUP($C1022,'RES TECH'!$M:$M,'RES TECH'!$F:$F)&amp;" "&amp;_xlfn.XLOOKUP($C1022,'RES TECH'!$M:$M,'RES TECH'!$G:$G)&amp;" "&amp;_xlfn.XLOOKUP($C1022,'RES TECH'!$M:$M,'RES TECH'!$H:$H)</f>
        <v>Residential House Upper-middle Income Old Refrigeration  SF4 Electricity</v>
      </c>
      <c r="E1022" t="str">
        <f t="shared" si="15"/>
        <v>TJ</v>
      </c>
      <c r="F1022" s="12" t="str">
        <f>IF(B1022="*","*",_xlfn.XLOOKUP($C1022,'RES TECH'!$M:$M,'RES TECH'!$R:$R))</f>
        <v>TJa</v>
      </c>
    </row>
    <row r="1023" spans="2:6" x14ac:dyDescent="0.25">
      <c r="B1023" t="str">
        <f>IF('RES TECH'!N1021=1,"PRE","*")</f>
        <v>PRE</v>
      </c>
      <c r="C1023" t="str">
        <f>'RES TECH'!M1021</f>
        <v>RESHOUUMOldREBF1ELC20</v>
      </c>
      <c r="D1023" t="str">
        <f>_xlfn.XLOOKUP($C1023,'RES TECH'!$M:$M,'RES TECH'!$A:$A)&amp;" "&amp;_xlfn.XLOOKUP($C1023,'RES TECH'!$M:$M,'RES TECH'!$B:$B)&amp;" "&amp;_xlfn.XLOOKUP($C1023,'RES TECH'!$M:$M,'RES TECH'!$C:$C)&amp;" "&amp;_xlfn.XLOOKUP($C1023,'RES TECH'!$M:$M,'RES TECH'!$D:$D)&amp;" "&amp;_xlfn.XLOOKUP($C1023,'RES TECH'!$M:$M,'RES TECH'!$E:$E)&amp;" "&amp;_xlfn.XLOOKUP($C1023,'RES TECH'!$M:$M,'RES TECH'!$F:$F)&amp;" "&amp;_xlfn.XLOOKUP($C1023,'RES TECH'!$M:$M,'RES TECH'!$G:$G)&amp;" "&amp;_xlfn.XLOOKUP($C1023,'RES TECH'!$M:$M,'RES TECH'!$H:$H)</f>
        <v>Residential House Upper-middle Income Old Refrigeration  BF1 Electricity</v>
      </c>
      <c r="E1023" t="str">
        <f t="shared" si="15"/>
        <v>TJ</v>
      </c>
      <c r="F1023" s="12" t="str">
        <f>IF(B1023="*","*",_xlfn.XLOOKUP($C1023,'RES TECH'!$M:$M,'RES TECH'!$R:$R))</f>
        <v>TJa</v>
      </c>
    </row>
    <row r="1024" spans="2:6" x14ac:dyDescent="0.25">
      <c r="B1024" t="str">
        <f>IF('RES TECH'!N1022=1,"PRE","*")</f>
        <v>PRE</v>
      </c>
      <c r="C1024" t="str">
        <f>'RES TECH'!M1022</f>
        <v>RESHOUUMOldREBF2ELC20</v>
      </c>
      <c r="D1024" t="str">
        <f>_xlfn.XLOOKUP($C1024,'RES TECH'!$M:$M,'RES TECH'!$A:$A)&amp;" "&amp;_xlfn.XLOOKUP($C1024,'RES TECH'!$M:$M,'RES TECH'!$B:$B)&amp;" "&amp;_xlfn.XLOOKUP($C1024,'RES TECH'!$M:$M,'RES TECH'!$C:$C)&amp;" "&amp;_xlfn.XLOOKUP($C1024,'RES TECH'!$M:$M,'RES TECH'!$D:$D)&amp;" "&amp;_xlfn.XLOOKUP($C1024,'RES TECH'!$M:$M,'RES TECH'!$E:$E)&amp;" "&amp;_xlfn.XLOOKUP($C1024,'RES TECH'!$M:$M,'RES TECH'!$F:$F)&amp;" "&amp;_xlfn.XLOOKUP($C1024,'RES TECH'!$M:$M,'RES TECH'!$G:$G)&amp;" "&amp;_xlfn.XLOOKUP($C1024,'RES TECH'!$M:$M,'RES TECH'!$H:$H)</f>
        <v>Residential House Upper-middle Income Old Refrigeration  BF2 Electricity</v>
      </c>
      <c r="E1024" t="str">
        <f t="shared" si="15"/>
        <v>TJ</v>
      </c>
      <c r="F1024" s="12" t="str">
        <f>IF(B1024="*","*",_xlfn.XLOOKUP($C1024,'RES TECH'!$M:$M,'RES TECH'!$R:$R))</f>
        <v>TJa</v>
      </c>
    </row>
    <row r="1025" spans="2:6" x14ac:dyDescent="0.25">
      <c r="B1025" t="str">
        <f>IF('RES TECH'!N1023=1,"PRE","*")</f>
        <v>PRE</v>
      </c>
      <c r="C1025" t="str">
        <f>'RES TECH'!M1023</f>
        <v>RESHOUUMOldREBF3ELC20</v>
      </c>
      <c r="D1025" t="str">
        <f>_xlfn.XLOOKUP($C1025,'RES TECH'!$M:$M,'RES TECH'!$A:$A)&amp;" "&amp;_xlfn.XLOOKUP($C1025,'RES TECH'!$M:$M,'RES TECH'!$B:$B)&amp;" "&amp;_xlfn.XLOOKUP($C1025,'RES TECH'!$M:$M,'RES TECH'!$C:$C)&amp;" "&amp;_xlfn.XLOOKUP($C1025,'RES TECH'!$M:$M,'RES TECH'!$D:$D)&amp;" "&amp;_xlfn.XLOOKUP($C1025,'RES TECH'!$M:$M,'RES TECH'!$E:$E)&amp;" "&amp;_xlfn.XLOOKUP($C1025,'RES TECH'!$M:$M,'RES TECH'!$F:$F)&amp;" "&amp;_xlfn.XLOOKUP($C1025,'RES TECH'!$M:$M,'RES TECH'!$G:$G)&amp;" "&amp;_xlfn.XLOOKUP($C1025,'RES TECH'!$M:$M,'RES TECH'!$H:$H)</f>
        <v>Residential House Upper-middle Income Old Refrigeration  BF3 Electricity</v>
      </c>
      <c r="E1025" t="str">
        <f t="shared" si="15"/>
        <v>TJ</v>
      </c>
      <c r="F1025" s="12" t="str">
        <f>IF(B1025="*","*",_xlfn.XLOOKUP($C1025,'RES TECH'!$M:$M,'RES TECH'!$R:$R))</f>
        <v>TJa</v>
      </c>
    </row>
    <row r="1026" spans="2:6" x14ac:dyDescent="0.25">
      <c r="B1026" t="str">
        <f>IF('RES TECH'!N1024=1,"PRE","*")</f>
        <v>PRE</v>
      </c>
      <c r="C1026" t="str">
        <f>'RES TECH'!M1024</f>
        <v>RESHOUUMOldREBF4ELC20</v>
      </c>
      <c r="D1026" t="str">
        <f>_xlfn.XLOOKUP($C1026,'RES TECH'!$M:$M,'RES TECH'!$A:$A)&amp;" "&amp;_xlfn.XLOOKUP($C1026,'RES TECH'!$M:$M,'RES TECH'!$B:$B)&amp;" "&amp;_xlfn.XLOOKUP($C1026,'RES TECH'!$M:$M,'RES TECH'!$C:$C)&amp;" "&amp;_xlfn.XLOOKUP($C1026,'RES TECH'!$M:$M,'RES TECH'!$D:$D)&amp;" "&amp;_xlfn.XLOOKUP($C1026,'RES TECH'!$M:$M,'RES TECH'!$E:$E)&amp;" "&amp;_xlfn.XLOOKUP($C1026,'RES TECH'!$M:$M,'RES TECH'!$F:$F)&amp;" "&amp;_xlfn.XLOOKUP($C1026,'RES TECH'!$M:$M,'RES TECH'!$G:$G)&amp;" "&amp;_xlfn.XLOOKUP($C1026,'RES TECH'!$M:$M,'RES TECH'!$H:$H)</f>
        <v>Residential House Upper-middle Income Old Refrigeration  BF4 Electricity</v>
      </c>
      <c r="E1026" t="str">
        <f t="shared" si="15"/>
        <v>TJ</v>
      </c>
      <c r="F1026" s="12" t="str">
        <f>IF(B1026="*","*",_xlfn.XLOOKUP($C1026,'RES TECH'!$M:$M,'RES TECH'!$R:$R))</f>
        <v>TJa</v>
      </c>
    </row>
    <row r="1027" spans="2:6" x14ac:dyDescent="0.25">
      <c r="B1027" t="str">
        <f>IF('RES TECH'!N1025=1,"PRE","*")</f>
        <v>PRE</v>
      </c>
      <c r="C1027" t="str">
        <f>'RES TECH'!M1025</f>
        <v>RESHOUUMOldFRC1ELC20</v>
      </c>
      <c r="D1027" t="str">
        <f>_xlfn.XLOOKUP($C1027,'RES TECH'!$M:$M,'RES TECH'!$A:$A)&amp;" "&amp;_xlfn.XLOOKUP($C1027,'RES TECH'!$M:$M,'RES TECH'!$B:$B)&amp;" "&amp;_xlfn.XLOOKUP($C1027,'RES TECH'!$M:$M,'RES TECH'!$C:$C)&amp;" "&amp;_xlfn.XLOOKUP($C1027,'RES TECH'!$M:$M,'RES TECH'!$D:$D)&amp;" "&amp;_xlfn.XLOOKUP($C1027,'RES TECH'!$M:$M,'RES TECH'!$E:$E)&amp;" "&amp;_xlfn.XLOOKUP($C1027,'RES TECH'!$M:$M,'RES TECH'!$F:$F)&amp;" "&amp;_xlfn.XLOOKUP($C1027,'RES TECH'!$M:$M,'RES TECH'!$G:$G)&amp;" "&amp;_xlfn.XLOOKUP($C1027,'RES TECH'!$M:$M,'RES TECH'!$H:$H)</f>
        <v>Residential House Upper-middle Income Old Freezing  C1 Electricity</v>
      </c>
      <c r="E1027" t="str">
        <f t="shared" si="15"/>
        <v>TJ</v>
      </c>
      <c r="F1027" s="12" t="str">
        <f>IF(B1027="*","*",_xlfn.XLOOKUP($C1027,'RES TECH'!$M:$M,'RES TECH'!$R:$R))</f>
        <v>TJa</v>
      </c>
    </row>
    <row r="1028" spans="2:6" x14ac:dyDescent="0.25">
      <c r="B1028" t="str">
        <f>IF('RES TECH'!N1026=1,"PRE","*")</f>
        <v>PRE</v>
      </c>
      <c r="C1028" t="str">
        <f>'RES TECH'!M1026</f>
        <v>RESHOUUMOldFRC2ELC20</v>
      </c>
      <c r="D1028" t="str">
        <f>_xlfn.XLOOKUP($C1028,'RES TECH'!$M:$M,'RES TECH'!$A:$A)&amp;" "&amp;_xlfn.XLOOKUP($C1028,'RES TECH'!$M:$M,'RES TECH'!$B:$B)&amp;" "&amp;_xlfn.XLOOKUP($C1028,'RES TECH'!$M:$M,'RES TECH'!$C:$C)&amp;" "&amp;_xlfn.XLOOKUP($C1028,'RES TECH'!$M:$M,'RES TECH'!$D:$D)&amp;" "&amp;_xlfn.XLOOKUP($C1028,'RES TECH'!$M:$M,'RES TECH'!$E:$E)&amp;" "&amp;_xlfn.XLOOKUP($C1028,'RES TECH'!$M:$M,'RES TECH'!$F:$F)&amp;" "&amp;_xlfn.XLOOKUP($C1028,'RES TECH'!$M:$M,'RES TECH'!$G:$G)&amp;" "&amp;_xlfn.XLOOKUP($C1028,'RES TECH'!$M:$M,'RES TECH'!$H:$H)</f>
        <v>Residential House Upper-middle Income Old Freezing  C2 Electricity</v>
      </c>
      <c r="E1028" t="str">
        <f t="shared" si="15"/>
        <v>TJ</v>
      </c>
      <c r="F1028" s="12" t="str">
        <f>IF(B1028="*","*",_xlfn.XLOOKUP($C1028,'RES TECH'!$M:$M,'RES TECH'!$R:$R))</f>
        <v>TJa</v>
      </c>
    </row>
    <row r="1029" spans="2:6" x14ac:dyDescent="0.25">
      <c r="B1029" t="str">
        <f>IF('RES TECH'!N1027=1,"PRE","*")</f>
        <v>PRE</v>
      </c>
      <c r="C1029" t="str">
        <f>'RES TECH'!M1027</f>
        <v>RESHOUUMOldFRC3ELC20</v>
      </c>
      <c r="D1029" t="str">
        <f>_xlfn.XLOOKUP($C1029,'RES TECH'!$M:$M,'RES TECH'!$A:$A)&amp;" "&amp;_xlfn.XLOOKUP($C1029,'RES TECH'!$M:$M,'RES TECH'!$B:$B)&amp;" "&amp;_xlfn.XLOOKUP($C1029,'RES TECH'!$M:$M,'RES TECH'!$C:$C)&amp;" "&amp;_xlfn.XLOOKUP($C1029,'RES TECH'!$M:$M,'RES TECH'!$D:$D)&amp;" "&amp;_xlfn.XLOOKUP($C1029,'RES TECH'!$M:$M,'RES TECH'!$E:$E)&amp;" "&amp;_xlfn.XLOOKUP($C1029,'RES TECH'!$M:$M,'RES TECH'!$F:$F)&amp;" "&amp;_xlfn.XLOOKUP($C1029,'RES TECH'!$M:$M,'RES TECH'!$G:$G)&amp;" "&amp;_xlfn.XLOOKUP($C1029,'RES TECH'!$M:$M,'RES TECH'!$H:$H)</f>
        <v>Residential House Upper-middle Income Old Freezing  C3 Electricity</v>
      </c>
      <c r="E1029" t="str">
        <f t="shared" ref="E1029:E1092" si="16">IF(F1029="*","*",IF(F1029="Mlma","Mlm","TJ"))</f>
        <v>TJ</v>
      </c>
      <c r="F1029" s="12" t="str">
        <f>IF(B1029="*","*",_xlfn.XLOOKUP($C1029,'RES TECH'!$M:$M,'RES TECH'!$R:$R))</f>
        <v>TJa</v>
      </c>
    </row>
    <row r="1030" spans="2:6" x14ac:dyDescent="0.25">
      <c r="B1030" t="str">
        <f>IF('RES TECH'!N1028=1,"PRE","*")</f>
        <v>PRE</v>
      </c>
      <c r="C1030" t="str">
        <f>'RES TECH'!M1028</f>
        <v>RESHOUUMOldFRC4ELC20</v>
      </c>
      <c r="D1030" t="str">
        <f>_xlfn.XLOOKUP($C1030,'RES TECH'!$M:$M,'RES TECH'!$A:$A)&amp;" "&amp;_xlfn.XLOOKUP($C1030,'RES TECH'!$M:$M,'RES TECH'!$B:$B)&amp;" "&amp;_xlfn.XLOOKUP($C1030,'RES TECH'!$M:$M,'RES TECH'!$C:$C)&amp;" "&amp;_xlfn.XLOOKUP($C1030,'RES TECH'!$M:$M,'RES TECH'!$D:$D)&amp;" "&amp;_xlfn.XLOOKUP($C1030,'RES TECH'!$M:$M,'RES TECH'!$E:$E)&amp;" "&amp;_xlfn.XLOOKUP($C1030,'RES TECH'!$M:$M,'RES TECH'!$F:$F)&amp;" "&amp;_xlfn.XLOOKUP($C1030,'RES TECH'!$M:$M,'RES TECH'!$G:$G)&amp;" "&amp;_xlfn.XLOOKUP($C1030,'RES TECH'!$M:$M,'RES TECH'!$H:$H)</f>
        <v>Residential House Upper-middle Income Old Freezing  C4 Electricity</v>
      </c>
      <c r="E1030" t="str">
        <f t="shared" si="16"/>
        <v>TJ</v>
      </c>
      <c r="F1030" s="12" t="str">
        <f>IF(B1030="*","*",_xlfn.XLOOKUP($C1030,'RES TECH'!$M:$M,'RES TECH'!$R:$R))</f>
        <v>TJa</v>
      </c>
    </row>
    <row r="1031" spans="2:6" x14ac:dyDescent="0.25">
      <c r="B1031" t="str">
        <f>IF('RES TECH'!N1029=1,"PRE","*")</f>
        <v>PRE</v>
      </c>
      <c r="C1031" t="str">
        <f>'RES TECH'!M1029</f>
        <v>RESHOUUMOldFRU1ELC20</v>
      </c>
      <c r="D1031" t="str">
        <f>_xlfn.XLOOKUP($C1031,'RES TECH'!$M:$M,'RES TECH'!$A:$A)&amp;" "&amp;_xlfn.XLOOKUP($C1031,'RES TECH'!$M:$M,'RES TECH'!$B:$B)&amp;" "&amp;_xlfn.XLOOKUP($C1031,'RES TECH'!$M:$M,'RES TECH'!$C:$C)&amp;" "&amp;_xlfn.XLOOKUP($C1031,'RES TECH'!$M:$M,'RES TECH'!$D:$D)&amp;" "&amp;_xlfn.XLOOKUP($C1031,'RES TECH'!$M:$M,'RES TECH'!$E:$E)&amp;" "&amp;_xlfn.XLOOKUP($C1031,'RES TECH'!$M:$M,'RES TECH'!$F:$F)&amp;" "&amp;_xlfn.XLOOKUP($C1031,'RES TECH'!$M:$M,'RES TECH'!$G:$G)&amp;" "&amp;_xlfn.XLOOKUP($C1031,'RES TECH'!$M:$M,'RES TECH'!$H:$H)</f>
        <v>Residential House Upper-middle Income Old Freezing  U1 Electricity</v>
      </c>
      <c r="E1031" t="str">
        <f t="shared" si="16"/>
        <v>TJ</v>
      </c>
      <c r="F1031" s="12" t="str">
        <f>IF(B1031="*","*",_xlfn.XLOOKUP($C1031,'RES TECH'!$M:$M,'RES TECH'!$R:$R))</f>
        <v>TJa</v>
      </c>
    </row>
    <row r="1032" spans="2:6" x14ac:dyDescent="0.25">
      <c r="B1032" t="str">
        <f>IF('RES TECH'!N1030=1,"PRE","*")</f>
        <v>PRE</v>
      </c>
      <c r="C1032" t="str">
        <f>'RES TECH'!M1030</f>
        <v>RESHOUUMOldFRU2ELC20</v>
      </c>
      <c r="D1032" t="str">
        <f>_xlfn.XLOOKUP($C1032,'RES TECH'!$M:$M,'RES TECH'!$A:$A)&amp;" "&amp;_xlfn.XLOOKUP($C1032,'RES TECH'!$M:$M,'RES TECH'!$B:$B)&amp;" "&amp;_xlfn.XLOOKUP($C1032,'RES TECH'!$M:$M,'RES TECH'!$C:$C)&amp;" "&amp;_xlfn.XLOOKUP($C1032,'RES TECH'!$M:$M,'RES TECH'!$D:$D)&amp;" "&amp;_xlfn.XLOOKUP($C1032,'RES TECH'!$M:$M,'RES TECH'!$E:$E)&amp;" "&amp;_xlfn.XLOOKUP($C1032,'RES TECH'!$M:$M,'RES TECH'!$F:$F)&amp;" "&amp;_xlfn.XLOOKUP($C1032,'RES TECH'!$M:$M,'RES TECH'!$G:$G)&amp;" "&amp;_xlfn.XLOOKUP($C1032,'RES TECH'!$M:$M,'RES TECH'!$H:$H)</f>
        <v>Residential House Upper-middle Income Old Freezing  U2 Electricity</v>
      </c>
      <c r="E1032" t="str">
        <f t="shared" si="16"/>
        <v>TJ</v>
      </c>
      <c r="F1032" s="12" t="str">
        <f>IF(B1032="*","*",_xlfn.XLOOKUP($C1032,'RES TECH'!$M:$M,'RES TECH'!$R:$R))</f>
        <v>TJa</v>
      </c>
    </row>
    <row r="1033" spans="2:6" x14ac:dyDescent="0.25">
      <c r="B1033" t="str">
        <f>IF('RES TECH'!N1031=1,"PRE","*")</f>
        <v>PRE</v>
      </c>
      <c r="C1033" t="str">
        <f>'RES TECH'!M1031</f>
        <v>RESHOUUMOldFRU3ELC20</v>
      </c>
      <c r="D1033" t="str">
        <f>_xlfn.XLOOKUP($C1033,'RES TECH'!$M:$M,'RES TECH'!$A:$A)&amp;" "&amp;_xlfn.XLOOKUP($C1033,'RES TECH'!$M:$M,'RES TECH'!$B:$B)&amp;" "&amp;_xlfn.XLOOKUP($C1033,'RES TECH'!$M:$M,'RES TECH'!$C:$C)&amp;" "&amp;_xlfn.XLOOKUP($C1033,'RES TECH'!$M:$M,'RES TECH'!$D:$D)&amp;" "&amp;_xlfn.XLOOKUP($C1033,'RES TECH'!$M:$M,'RES TECH'!$E:$E)&amp;" "&amp;_xlfn.XLOOKUP($C1033,'RES TECH'!$M:$M,'RES TECH'!$F:$F)&amp;" "&amp;_xlfn.XLOOKUP($C1033,'RES TECH'!$M:$M,'RES TECH'!$G:$G)&amp;" "&amp;_xlfn.XLOOKUP($C1033,'RES TECH'!$M:$M,'RES TECH'!$H:$H)</f>
        <v>Residential House Upper-middle Income Old Freezing  U3 Electricity</v>
      </c>
      <c r="E1033" t="str">
        <f t="shared" si="16"/>
        <v>TJ</v>
      </c>
      <c r="F1033" s="12" t="str">
        <f>IF(B1033="*","*",_xlfn.XLOOKUP($C1033,'RES TECH'!$M:$M,'RES TECH'!$R:$R))</f>
        <v>TJa</v>
      </c>
    </row>
    <row r="1034" spans="2:6" x14ac:dyDescent="0.25">
      <c r="B1034" t="str">
        <f>IF('RES TECH'!N1032=1,"PRE","*")</f>
        <v>PRE</v>
      </c>
      <c r="C1034" t="str">
        <f>'RES TECH'!M1032</f>
        <v>RESHOUUMOldFRU4ELC20</v>
      </c>
      <c r="D1034" t="str">
        <f>_xlfn.XLOOKUP($C1034,'RES TECH'!$M:$M,'RES TECH'!$A:$A)&amp;" "&amp;_xlfn.XLOOKUP($C1034,'RES TECH'!$M:$M,'RES TECH'!$B:$B)&amp;" "&amp;_xlfn.XLOOKUP($C1034,'RES TECH'!$M:$M,'RES TECH'!$C:$C)&amp;" "&amp;_xlfn.XLOOKUP($C1034,'RES TECH'!$M:$M,'RES TECH'!$D:$D)&amp;" "&amp;_xlfn.XLOOKUP($C1034,'RES TECH'!$M:$M,'RES TECH'!$E:$E)&amp;" "&amp;_xlfn.XLOOKUP($C1034,'RES TECH'!$M:$M,'RES TECH'!$F:$F)&amp;" "&amp;_xlfn.XLOOKUP($C1034,'RES TECH'!$M:$M,'RES TECH'!$G:$G)&amp;" "&amp;_xlfn.XLOOKUP($C1034,'RES TECH'!$M:$M,'RES TECH'!$H:$H)</f>
        <v>Residential House Upper-middle Income Old Freezing  U4 Electricity</v>
      </c>
      <c r="E1034" t="str">
        <f t="shared" si="16"/>
        <v>TJ</v>
      </c>
      <c r="F1034" s="12" t="str">
        <f>IF(B1034="*","*",_xlfn.XLOOKUP($C1034,'RES TECH'!$M:$M,'RES TECH'!$R:$R))</f>
        <v>TJa</v>
      </c>
    </row>
    <row r="1035" spans="2:6" x14ac:dyDescent="0.25">
      <c r="B1035" t="str">
        <f>IF('RES TECH'!N1033=1,"PRE","*")</f>
        <v>PRE</v>
      </c>
      <c r="C1035" t="str">
        <f>'RES TECH'!M1033</f>
        <v>RESHOUUMOldCK2NGA20</v>
      </c>
      <c r="D1035" t="str">
        <f>_xlfn.XLOOKUP($C1035,'RES TECH'!$M:$M,'RES TECH'!$A:$A)&amp;" "&amp;_xlfn.XLOOKUP($C1035,'RES TECH'!$M:$M,'RES TECH'!$B:$B)&amp;" "&amp;_xlfn.XLOOKUP($C1035,'RES TECH'!$M:$M,'RES TECH'!$C:$C)&amp;" "&amp;_xlfn.XLOOKUP($C1035,'RES TECH'!$M:$M,'RES TECH'!$D:$D)&amp;" "&amp;_xlfn.XLOOKUP($C1035,'RES TECH'!$M:$M,'RES TECH'!$E:$E)&amp;" "&amp;_xlfn.XLOOKUP($C1035,'RES TECH'!$M:$M,'RES TECH'!$F:$F)&amp;" "&amp;_xlfn.XLOOKUP($C1035,'RES TECH'!$M:$M,'RES TECH'!$G:$G)&amp;" "&amp;_xlfn.XLOOKUP($C1035,'RES TECH'!$M:$M,'RES TECH'!$H:$H)</f>
        <v>Residential House Upper-middle Income Old Cooking  2 Natural gas</v>
      </c>
      <c r="E1035" t="str">
        <f t="shared" si="16"/>
        <v>TJ</v>
      </c>
      <c r="F1035" s="12" t="str">
        <f>IF(B1035="*","*",_xlfn.XLOOKUP($C1035,'RES TECH'!$M:$M,'RES TECH'!$R:$R))</f>
        <v>TJa</v>
      </c>
    </row>
    <row r="1036" spans="2:6" x14ac:dyDescent="0.25">
      <c r="B1036" t="str">
        <f>IF('RES TECH'!N1034=1,"PRE","*")</f>
        <v>PRE</v>
      </c>
      <c r="C1036" t="str">
        <f>'RES TECH'!M1034</f>
        <v>RESHOUUMOldCK4NGA20</v>
      </c>
      <c r="D1036" t="str">
        <f>_xlfn.XLOOKUP($C1036,'RES TECH'!$M:$M,'RES TECH'!$A:$A)&amp;" "&amp;_xlfn.XLOOKUP($C1036,'RES TECH'!$M:$M,'RES TECH'!$B:$B)&amp;" "&amp;_xlfn.XLOOKUP($C1036,'RES TECH'!$M:$M,'RES TECH'!$C:$C)&amp;" "&amp;_xlfn.XLOOKUP($C1036,'RES TECH'!$M:$M,'RES TECH'!$D:$D)&amp;" "&amp;_xlfn.XLOOKUP($C1036,'RES TECH'!$M:$M,'RES TECH'!$E:$E)&amp;" "&amp;_xlfn.XLOOKUP($C1036,'RES TECH'!$M:$M,'RES TECH'!$F:$F)&amp;" "&amp;_xlfn.XLOOKUP($C1036,'RES TECH'!$M:$M,'RES TECH'!$G:$G)&amp;" "&amp;_xlfn.XLOOKUP($C1036,'RES TECH'!$M:$M,'RES TECH'!$H:$H)</f>
        <v>Residential House Upper-middle Income Old Cooking  4 Natural gas</v>
      </c>
      <c r="E1036" t="str">
        <f t="shared" si="16"/>
        <v>TJ</v>
      </c>
      <c r="F1036" s="12" t="str">
        <f>IF(B1036="*","*",_xlfn.XLOOKUP($C1036,'RES TECH'!$M:$M,'RES TECH'!$R:$R))</f>
        <v>TJa</v>
      </c>
    </row>
    <row r="1037" spans="2:6" x14ac:dyDescent="0.25">
      <c r="B1037" t="str">
        <f>IF('RES TECH'!N1035=1,"PRE","*")</f>
        <v>PRE</v>
      </c>
      <c r="C1037" t="str">
        <f>'RES TECH'!M1035</f>
        <v>RESHOUUMOldCK2LPG20</v>
      </c>
      <c r="D1037" t="str">
        <f>_xlfn.XLOOKUP($C1037,'RES TECH'!$M:$M,'RES TECH'!$A:$A)&amp;" "&amp;_xlfn.XLOOKUP($C1037,'RES TECH'!$M:$M,'RES TECH'!$B:$B)&amp;" "&amp;_xlfn.XLOOKUP($C1037,'RES TECH'!$M:$M,'RES TECH'!$C:$C)&amp;" "&amp;_xlfn.XLOOKUP($C1037,'RES TECH'!$M:$M,'RES TECH'!$D:$D)&amp;" "&amp;_xlfn.XLOOKUP($C1037,'RES TECH'!$M:$M,'RES TECH'!$E:$E)&amp;" "&amp;_xlfn.XLOOKUP($C1037,'RES TECH'!$M:$M,'RES TECH'!$F:$F)&amp;" "&amp;_xlfn.XLOOKUP($C1037,'RES TECH'!$M:$M,'RES TECH'!$G:$G)&amp;" "&amp;_xlfn.XLOOKUP($C1037,'RES TECH'!$M:$M,'RES TECH'!$H:$H)</f>
        <v>Residential House Upper-middle Income Old Cooking  2 LPG</v>
      </c>
      <c r="E1037" t="str">
        <f t="shared" si="16"/>
        <v>TJ</v>
      </c>
      <c r="F1037" s="12" t="str">
        <f>IF(B1037="*","*",_xlfn.XLOOKUP($C1037,'RES TECH'!$M:$M,'RES TECH'!$R:$R))</f>
        <v>TJa</v>
      </c>
    </row>
    <row r="1038" spans="2:6" x14ac:dyDescent="0.25">
      <c r="B1038" t="str">
        <f>IF('RES TECH'!N1036=1,"PRE","*")</f>
        <v>PRE</v>
      </c>
      <c r="C1038" t="str">
        <f>'RES TECH'!M1036</f>
        <v>RESHOUUMOldCK4LPG20</v>
      </c>
      <c r="D1038" t="str">
        <f>_xlfn.XLOOKUP($C1038,'RES TECH'!$M:$M,'RES TECH'!$A:$A)&amp;" "&amp;_xlfn.XLOOKUP($C1038,'RES TECH'!$M:$M,'RES TECH'!$B:$B)&amp;" "&amp;_xlfn.XLOOKUP($C1038,'RES TECH'!$M:$M,'RES TECH'!$C:$C)&amp;" "&amp;_xlfn.XLOOKUP($C1038,'RES TECH'!$M:$M,'RES TECH'!$D:$D)&amp;" "&amp;_xlfn.XLOOKUP($C1038,'RES TECH'!$M:$M,'RES TECH'!$E:$E)&amp;" "&amp;_xlfn.XLOOKUP($C1038,'RES TECH'!$M:$M,'RES TECH'!$F:$F)&amp;" "&amp;_xlfn.XLOOKUP($C1038,'RES TECH'!$M:$M,'RES TECH'!$G:$G)&amp;" "&amp;_xlfn.XLOOKUP($C1038,'RES TECH'!$M:$M,'RES TECH'!$H:$H)</f>
        <v>Residential House Upper-middle Income Old Cooking  4 LPG</v>
      </c>
      <c r="E1038" t="str">
        <f t="shared" si="16"/>
        <v>TJ</v>
      </c>
      <c r="F1038" s="12" t="str">
        <f>IF(B1038="*","*",_xlfn.XLOOKUP($C1038,'RES TECH'!$M:$M,'RES TECH'!$R:$R))</f>
        <v>TJa</v>
      </c>
    </row>
    <row r="1039" spans="2:6" x14ac:dyDescent="0.25">
      <c r="B1039" t="str">
        <f>IF('RES TECH'!N1037=1,"PRE","*")</f>
        <v>PRE</v>
      </c>
      <c r="C1039" t="str">
        <f>'RES TECH'!M1037</f>
        <v>RESHOUUMOldCK2ELC20</v>
      </c>
      <c r="D1039" t="str">
        <f>_xlfn.XLOOKUP($C1039,'RES TECH'!$M:$M,'RES TECH'!$A:$A)&amp;" "&amp;_xlfn.XLOOKUP($C1039,'RES TECH'!$M:$M,'RES TECH'!$B:$B)&amp;" "&amp;_xlfn.XLOOKUP($C1039,'RES TECH'!$M:$M,'RES TECH'!$C:$C)&amp;" "&amp;_xlfn.XLOOKUP($C1039,'RES TECH'!$M:$M,'RES TECH'!$D:$D)&amp;" "&amp;_xlfn.XLOOKUP($C1039,'RES TECH'!$M:$M,'RES TECH'!$E:$E)&amp;" "&amp;_xlfn.XLOOKUP($C1039,'RES TECH'!$M:$M,'RES TECH'!$F:$F)&amp;" "&amp;_xlfn.XLOOKUP($C1039,'RES TECH'!$M:$M,'RES TECH'!$G:$G)&amp;" "&amp;_xlfn.XLOOKUP($C1039,'RES TECH'!$M:$M,'RES TECH'!$H:$H)</f>
        <v>Residential House Upper-middle Income Old Cooking  2 Electricity</v>
      </c>
      <c r="E1039" t="str">
        <f t="shared" si="16"/>
        <v>TJ</v>
      </c>
      <c r="F1039" s="12" t="str">
        <f>IF(B1039="*","*",_xlfn.XLOOKUP($C1039,'RES TECH'!$M:$M,'RES TECH'!$R:$R))</f>
        <v>TJa</v>
      </c>
    </row>
    <row r="1040" spans="2:6" x14ac:dyDescent="0.25">
      <c r="B1040" t="str">
        <f>IF('RES TECH'!N1038=1,"PRE","*")</f>
        <v>PRE</v>
      </c>
      <c r="C1040" t="str">
        <f>'RES TECH'!M1038</f>
        <v>RESHOUUMOldCWF4ELC30</v>
      </c>
      <c r="D1040" t="str">
        <f>_xlfn.XLOOKUP($C1040,'RES TECH'!$M:$M,'RES TECH'!$A:$A)&amp;" "&amp;_xlfn.XLOOKUP($C1040,'RES TECH'!$M:$M,'RES TECH'!$B:$B)&amp;" "&amp;_xlfn.XLOOKUP($C1040,'RES TECH'!$M:$M,'RES TECH'!$C:$C)&amp;" "&amp;_xlfn.XLOOKUP($C1040,'RES TECH'!$M:$M,'RES TECH'!$D:$D)&amp;" "&amp;_xlfn.XLOOKUP($C1040,'RES TECH'!$M:$M,'RES TECH'!$E:$E)&amp;" "&amp;_xlfn.XLOOKUP($C1040,'RES TECH'!$M:$M,'RES TECH'!$F:$F)&amp;" "&amp;_xlfn.XLOOKUP($C1040,'RES TECH'!$M:$M,'RES TECH'!$G:$G)&amp;" "&amp;_xlfn.XLOOKUP($C1040,'RES TECH'!$M:$M,'RES TECH'!$H:$H)</f>
        <v>Residential House Upper-middle Income Old Clothes washing  F4 Electricity</v>
      </c>
      <c r="E1040" t="str">
        <f t="shared" si="16"/>
        <v>TJ</v>
      </c>
      <c r="F1040" s="12" t="str">
        <f>IF(B1040="*","*",_xlfn.XLOOKUP($C1040,'RES TECH'!$M:$M,'RES TECH'!$R:$R))</f>
        <v>TJa</v>
      </c>
    </row>
    <row r="1041" spans="2:6" x14ac:dyDescent="0.25">
      <c r="B1041" t="str">
        <f>IF('RES TECH'!N1039=1,"PRE","*")</f>
        <v>PRE</v>
      </c>
      <c r="C1041" t="str">
        <f>'RES TECH'!M1039</f>
        <v>RESHOUUMOldCWT1ELC20</v>
      </c>
      <c r="D1041" t="str">
        <f>_xlfn.XLOOKUP($C1041,'RES TECH'!$M:$M,'RES TECH'!$A:$A)&amp;" "&amp;_xlfn.XLOOKUP($C1041,'RES TECH'!$M:$M,'RES TECH'!$B:$B)&amp;" "&amp;_xlfn.XLOOKUP($C1041,'RES TECH'!$M:$M,'RES TECH'!$C:$C)&amp;" "&amp;_xlfn.XLOOKUP($C1041,'RES TECH'!$M:$M,'RES TECH'!$D:$D)&amp;" "&amp;_xlfn.XLOOKUP($C1041,'RES TECH'!$M:$M,'RES TECH'!$E:$E)&amp;" "&amp;_xlfn.XLOOKUP($C1041,'RES TECH'!$M:$M,'RES TECH'!$F:$F)&amp;" "&amp;_xlfn.XLOOKUP($C1041,'RES TECH'!$M:$M,'RES TECH'!$G:$G)&amp;" "&amp;_xlfn.XLOOKUP($C1041,'RES TECH'!$M:$M,'RES TECH'!$H:$H)</f>
        <v>Residential House Upper-middle Income Old Clothes washing  T1 Electricity</v>
      </c>
      <c r="E1041" t="str">
        <f t="shared" si="16"/>
        <v>TJ</v>
      </c>
      <c r="F1041" s="12" t="str">
        <f>IF(B1041="*","*",_xlfn.XLOOKUP($C1041,'RES TECH'!$M:$M,'RES TECH'!$R:$R))</f>
        <v>TJa</v>
      </c>
    </row>
    <row r="1042" spans="2:6" x14ac:dyDescent="0.25">
      <c r="B1042" t="str">
        <f>IF('RES TECH'!N1040=1,"PRE","*")</f>
        <v>*</v>
      </c>
      <c r="C1042" t="str">
        <f>'RES TECH'!M1040</f>
        <v>RESHOUUMOldCWT2ELC20</v>
      </c>
      <c r="D1042" t="str">
        <f>_xlfn.XLOOKUP($C1042,'RES TECH'!$M:$M,'RES TECH'!$A:$A)&amp;" "&amp;_xlfn.XLOOKUP($C1042,'RES TECH'!$M:$M,'RES TECH'!$B:$B)&amp;" "&amp;_xlfn.XLOOKUP($C1042,'RES TECH'!$M:$M,'RES TECH'!$C:$C)&amp;" "&amp;_xlfn.XLOOKUP($C1042,'RES TECH'!$M:$M,'RES TECH'!$D:$D)&amp;" "&amp;_xlfn.XLOOKUP($C1042,'RES TECH'!$M:$M,'RES TECH'!$E:$E)&amp;" "&amp;_xlfn.XLOOKUP($C1042,'RES TECH'!$M:$M,'RES TECH'!$F:$F)&amp;" "&amp;_xlfn.XLOOKUP($C1042,'RES TECH'!$M:$M,'RES TECH'!$G:$G)&amp;" "&amp;_xlfn.XLOOKUP($C1042,'RES TECH'!$M:$M,'RES TECH'!$H:$H)</f>
        <v>Residential House Upper-middle Income Old Clothes washing  T2 Electricity</v>
      </c>
      <c r="E1042" t="str">
        <f t="shared" si="16"/>
        <v>*</v>
      </c>
      <c r="F1042" s="12" t="str">
        <f>IF(B1042="*","*",_xlfn.XLOOKUP($C1042,'RES TECH'!$M:$M,'RES TECH'!$R:$R))</f>
        <v>*</v>
      </c>
    </row>
    <row r="1043" spans="2:6" x14ac:dyDescent="0.25">
      <c r="B1043" t="str">
        <f>IF('RES TECH'!N1041=1,"PRE","*")</f>
        <v>PRE</v>
      </c>
      <c r="C1043" t="str">
        <f>'RES TECH'!M1041</f>
        <v>RESHOUUMOldCWT2ELC20</v>
      </c>
      <c r="D1043" t="str">
        <f>_xlfn.XLOOKUP($C1043,'RES TECH'!$M:$M,'RES TECH'!$A:$A)&amp;" "&amp;_xlfn.XLOOKUP($C1043,'RES TECH'!$M:$M,'RES TECH'!$B:$B)&amp;" "&amp;_xlfn.XLOOKUP($C1043,'RES TECH'!$M:$M,'RES TECH'!$C:$C)&amp;" "&amp;_xlfn.XLOOKUP($C1043,'RES TECH'!$M:$M,'RES TECH'!$D:$D)&amp;" "&amp;_xlfn.XLOOKUP($C1043,'RES TECH'!$M:$M,'RES TECH'!$E:$E)&amp;" "&amp;_xlfn.XLOOKUP($C1043,'RES TECH'!$M:$M,'RES TECH'!$F:$F)&amp;" "&amp;_xlfn.XLOOKUP($C1043,'RES TECH'!$M:$M,'RES TECH'!$G:$G)&amp;" "&amp;_xlfn.XLOOKUP($C1043,'RES TECH'!$M:$M,'RES TECH'!$H:$H)</f>
        <v>Residential House Upper-middle Income Old Clothes washing  T2 Electricity</v>
      </c>
      <c r="E1043" t="str">
        <f t="shared" si="16"/>
        <v>TJ</v>
      </c>
      <c r="F1043" s="12" t="str">
        <f>IF(B1043="*","*",_xlfn.XLOOKUP($C1043,'RES TECH'!$M:$M,'RES TECH'!$R:$R))</f>
        <v>TJa</v>
      </c>
    </row>
    <row r="1044" spans="2:6" x14ac:dyDescent="0.25">
      <c r="B1044" t="str">
        <f>IF('RES TECH'!N1042=1,"PRE","*")</f>
        <v>PRE</v>
      </c>
      <c r="C1044" t="str">
        <f>'RES TECH'!M1042</f>
        <v>RESHOUUMOldCWT3ELC20</v>
      </c>
      <c r="D1044" t="str">
        <f>_xlfn.XLOOKUP($C1044,'RES TECH'!$M:$M,'RES TECH'!$A:$A)&amp;" "&amp;_xlfn.XLOOKUP($C1044,'RES TECH'!$M:$M,'RES TECH'!$B:$B)&amp;" "&amp;_xlfn.XLOOKUP($C1044,'RES TECH'!$M:$M,'RES TECH'!$C:$C)&amp;" "&amp;_xlfn.XLOOKUP($C1044,'RES TECH'!$M:$M,'RES TECH'!$D:$D)&amp;" "&amp;_xlfn.XLOOKUP($C1044,'RES TECH'!$M:$M,'RES TECH'!$E:$E)&amp;" "&amp;_xlfn.XLOOKUP($C1044,'RES TECH'!$M:$M,'RES TECH'!$F:$F)&amp;" "&amp;_xlfn.XLOOKUP($C1044,'RES TECH'!$M:$M,'RES TECH'!$G:$G)&amp;" "&amp;_xlfn.XLOOKUP($C1044,'RES TECH'!$M:$M,'RES TECH'!$H:$H)</f>
        <v>Residential House Upper-middle Income Old Clothes washing  T3 Electricity</v>
      </c>
      <c r="E1044" t="str">
        <f t="shared" si="16"/>
        <v>TJ</v>
      </c>
      <c r="F1044" s="12" t="str">
        <f>IF(B1044="*","*",_xlfn.XLOOKUP($C1044,'RES TECH'!$M:$M,'RES TECH'!$R:$R))</f>
        <v>TJa</v>
      </c>
    </row>
    <row r="1045" spans="2:6" x14ac:dyDescent="0.25">
      <c r="B1045" t="str">
        <f>IF('RES TECH'!N1043=1,"PRE","*")</f>
        <v>PRE</v>
      </c>
      <c r="C1045" t="str">
        <f>'RES TECH'!M1043</f>
        <v>RESHOUUMOldCWT4ELC20</v>
      </c>
      <c r="D1045" t="str">
        <f>_xlfn.XLOOKUP($C1045,'RES TECH'!$M:$M,'RES TECH'!$A:$A)&amp;" "&amp;_xlfn.XLOOKUP($C1045,'RES TECH'!$M:$M,'RES TECH'!$B:$B)&amp;" "&amp;_xlfn.XLOOKUP($C1045,'RES TECH'!$M:$M,'RES TECH'!$C:$C)&amp;" "&amp;_xlfn.XLOOKUP($C1045,'RES TECH'!$M:$M,'RES TECH'!$D:$D)&amp;" "&amp;_xlfn.XLOOKUP($C1045,'RES TECH'!$M:$M,'RES TECH'!$E:$E)&amp;" "&amp;_xlfn.XLOOKUP($C1045,'RES TECH'!$M:$M,'RES TECH'!$F:$F)&amp;" "&amp;_xlfn.XLOOKUP($C1045,'RES TECH'!$M:$M,'RES TECH'!$G:$G)&amp;" "&amp;_xlfn.XLOOKUP($C1045,'RES TECH'!$M:$M,'RES TECH'!$H:$H)</f>
        <v>Residential House Upper-middle Income Old Clothes washing  T4 Electricity</v>
      </c>
      <c r="E1045" t="str">
        <f t="shared" si="16"/>
        <v>TJ</v>
      </c>
      <c r="F1045" s="12" t="str">
        <f>IF(B1045="*","*",_xlfn.XLOOKUP($C1045,'RES TECH'!$M:$M,'RES TECH'!$R:$R))</f>
        <v>TJa</v>
      </c>
    </row>
    <row r="1046" spans="2:6" x14ac:dyDescent="0.25">
      <c r="B1046" t="str">
        <f>IF('RES TECH'!N1044=1,"PRE","*")</f>
        <v>PRE</v>
      </c>
      <c r="C1046" t="str">
        <f>'RES TECH'!M1044</f>
        <v>RESHOUUMOldCWF1ELC20</v>
      </c>
      <c r="D1046" t="str">
        <f>_xlfn.XLOOKUP($C1046,'RES TECH'!$M:$M,'RES TECH'!$A:$A)&amp;" "&amp;_xlfn.XLOOKUP($C1046,'RES TECH'!$M:$M,'RES TECH'!$B:$B)&amp;" "&amp;_xlfn.XLOOKUP($C1046,'RES TECH'!$M:$M,'RES TECH'!$C:$C)&amp;" "&amp;_xlfn.XLOOKUP($C1046,'RES TECH'!$M:$M,'RES TECH'!$D:$D)&amp;" "&amp;_xlfn.XLOOKUP($C1046,'RES TECH'!$M:$M,'RES TECH'!$E:$E)&amp;" "&amp;_xlfn.XLOOKUP($C1046,'RES TECH'!$M:$M,'RES TECH'!$F:$F)&amp;" "&amp;_xlfn.XLOOKUP($C1046,'RES TECH'!$M:$M,'RES TECH'!$G:$G)&amp;" "&amp;_xlfn.XLOOKUP($C1046,'RES TECH'!$M:$M,'RES TECH'!$H:$H)</f>
        <v>Residential House Upper-middle Income Old Clothes washing  F1 Electricity</v>
      </c>
      <c r="E1046" t="str">
        <f t="shared" si="16"/>
        <v>TJ</v>
      </c>
      <c r="F1046" s="12" t="str">
        <f>IF(B1046="*","*",_xlfn.XLOOKUP($C1046,'RES TECH'!$M:$M,'RES TECH'!$R:$R))</f>
        <v>TJa</v>
      </c>
    </row>
    <row r="1047" spans="2:6" x14ac:dyDescent="0.25">
      <c r="B1047" t="str">
        <f>IF('RES TECH'!N1045=1,"PRE","*")</f>
        <v>PRE</v>
      </c>
      <c r="C1047" t="str">
        <f>'RES TECH'!M1045</f>
        <v>RESHOUUMOldCWF2ELC20</v>
      </c>
      <c r="D1047" t="str">
        <f>_xlfn.XLOOKUP($C1047,'RES TECH'!$M:$M,'RES TECH'!$A:$A)&amp;" "&amp;_xlfn.XLOOKUP($C1047,'RES TECH'!$M:$M,'RES TECH'!$B:$B)&amp;" "&amp;_xlfn.XLOOKUP($C1047,'RES TECH'!$M:$M,'RES TECH'!$C:$C)&amp;" "&amp;_xlfn.XLOOKUP($C1047,'RES TECH'!$M:$M,'RES TECH'!$D:$D)&amp;" "&amp;_xlfn.XLOOKUP($C1047,'RES TECH'!$M:$M,'RES TECH'!$E:$E)&amp;" "&amp;_xlfn.XLOOKUP($C1047,'RES TECH'!$M:$M,'RES TECH'!$F:$F)&amp;" "&amp;_xlfn.XLOOKUP($C1047,'RES TECH'!$M:$M,'RES TECH'!$G:$G)&amp;" "&amp;_xlfn.XLOOKUP($C1047,'RES TECH'!$M:$M,'RES TECH'!$H:$H)</f>
        <v>Residential House Upper-middle Income Old Clothes washing  F2 Electricity</v>
      </c>
      <c r="E1047" t="str">
        <f t="shared" si="16"/>
        <v>TJ</v>
      </c>
      <c r="F1047" s="12" t="str">
        <f>IF(B1047="*","*",_xlfn.XLOOKUP($C1047,'RES TECH'!$M:$M,'RES TECH'!$R:$R))</f>
        <v>TJa</v>
      </c>
    </row>
    <row r="1048" spans="2:6" x14ac:dyDescent="0.25">
      <c r="B1048" t="str">
        <f>IF('RES TECH'!N1046=1,"PRE","*")</f>
        <v>PRE</v>
      </c>
      <c r="C1048" t="str">
        <f>'RES TECH'!M1046</f>
        <v>RESHOUUMOldCWF2ELC30</v>
      </c>
      <c r="D1048" t="str">
        <f>_xlfn.XLOOKUP($C1048,'RES TECH'!$M:$M,'RES TECH'!$A:$A)&amp;" "&amp;_xlfn.XLOOKUP($C1048,'RES TECH'!$M:$M,'RES TECH'!$B:$B)&amp;" "&amp;_xlfn.XLOOKUP($C1048,'RES TECH'!$M:$M,'RES TECH'!$C:$C)&amp;" "&amp;_xlfn.XLOOKUP($C1048,'RES TECH'!$M:$M,'RES TECH'!$D:$D)&amp;" "&amp;_xlfn.XLOOKUP($C1048,'RES TECH'!$M:$M,'RES TECH'!$E:$E)&amp;" "&amp;_xlfn.XLOOKUP($C1048,'RES TECH'!$M:$M,'RES TECH'!$F:$F)&amp;" "&amp;_xlfn.XLOOKUP($C1048,'RES TECH'!$M:$M,'RES TECH'!$G:$G)&amp;" "&amp;_xlfn.XLOOKUP($C1048,'RES TECH'!$M:$M,'RES TECH'!$H:$H)</f>
        <v>Residential House Upper-middle Income Old Clothes washing  F2 Electricity</v>
      </c>
      <c r="E1048" t="str">
        <f t="shared" si="16"/>
        <v>TJ</v>
      </c>
      <c r="F1048" s="12" t="str">
        <f>IF(B1048="*","*",_xlfn.XLOOKUP($C1048,'RES TECH'!$M:$M,'RES TECH'!$R:$R))</f>
        <v>TJa</v>
      </c>
    </row>
    <row r="1049" spans="2:6" x14ac:dyDescent="0.25">
      <c r="B1049" t="str">
        <f>IF('RES TECH'!N1047=1,"PRE","*")</f>
        <v>PRE</v>
      </c>
      <c r="C1049" t="str">
        <f>'RES TECH'!M1047</f>
        <v>RESHOUUMOldCWF3ELC20</v>
      </c>
      <c r="D1049" t="str">
        <f>_xlfn.XLOOKUP($C1049,'RES TECH'!$M:$M,'RES TECH'!$A:$A)&amp;" "&amp;_xlfn.XLOOKUP($C1049,'RES TECH'!$M:$M,'RES TECH'!$B:$B)&amp;" "&amp;_xlfn.XLOOKUP($C1049,'RES TECH'!$M:$M,'RES TECH'!$C:$C)&amp;" "&amp;_xlfn.XLOOKUP($C1049,'RES TECH'!$M:$M,'RES TECH'!$D:$D)&amp;" "&amp;_xlfn.XLOOKUP($C1049,'RES TECH'!$M:$M,'RES TECH'!$E:$E)&amp;" "&amp;_xlfn.XLOOKUP($C1049,'RES TECH'!$M:$M,'RES TECH'!$F:$F)&amp;" "&amp;_xlfn.XLOOKUP($C1049,'RES TECH'!$M:$M,'RES TECH'!$G:$G)&amp;" "&amp;_xlfn.XLOOKUP($C1049,'RES TECH'!$M:$M,'RES TECH'!$H:$H)</f>
        <v>Residential House Upper-middle Income Old Clothes washing  F3 Electricity</v>
      </c>
      <c r="E1049" t="str">
        <f t="shared" si="16"/>
        <v>TJ</v>
      </c>
      <c r="F1049" s="12" t="str">
        <f>IF(B1049="*","*",_xlfn.XLOOKUP($C1049,'RES TECH'!$M:$M,'RES TECH'!$R:$R))</f>
        <v>TJa</v>
      </c>
    </row>
    <row r="1050" spans="2:6" x14ac:dyDescent="0.25">
      <c r="B1050" t="str">
        <f>IF('RES TECH'!N1048=1,"PRE","*")</f>
        <v>*</v>
      </c>
      <c r="C1050" t="str">
        <f>'RES TECH'!M1048</f>
        <v>RESHOUUMOldCWF4ELC20</v>
      </c>
      <c r="D1050" t="str">
        <f>_xlfn.XLOOKUP($C1050,'RES TECH'!$M:$M,'RES TECH'!$A:$A)&amp;" "&amp;_xlfn.XLOOKUP($C1050,'RES TECH'!$M:$M,'RES TECH'!$B:$B)&amp;" "&amp;_xlfn.XLOOKUP($C1050,'RES TECH'!$M:$M,'RES TECH'!$C:$C)&amp;" "&amp;_xlfn.XLOOKUP($C1050,'RES TECH'!$M:$M,'RES TECH'!$D:$D)&amp;" "&amp;_xlfn.XLOOKUP($C1050,'RES TECH'!$M:$M,'RES TECH'!$E:$E)&amp;" "&amp;_xlfn.XLOOKUP($C1050,'RES TECH'!$M:$M,'RES TECH'!$F:$F)&amp;" "&amp;_xlfn.XLOOKUP($C1050,'RES TECH'!$M:$M,'RES TECH'!$G:$G)&amp;" "&amp;_xlfn.XLOOKUP($C1050,'RES TECH'!$M:$M,'RES TECH'!$H:$H)</f>
        <v>Residential House Upper-middle Income Old Clothes washing  F4 Electricity</v>
      </c>
      <c r="E1050" t="str">
        <f t="shared" si="16"/>
        <v>*</v>
      </c>
      <c r="F1050" s="12" t="str">
        <f>IF(B1050="*","*",_xlfn.XLOOKUP($C1050,'RES TECH'!$M:$M,'RES TECH'!$R:$R))</f>
        <v>*</v>
      </c>
    </row>
    <row r="1051" spans="2:6" x14ac:dyDescent="0.25">
      <c r="B1051" t="str">
        <f>IF('RES TECH'!N1049=1,"PRE","*")</f>
        <v>PRE</v>
      </c>
      <c r="C1051" t="str">
        <f>'RES TECH'!M1049</f>
        <v>RESHOUUMOldCWF4ELC20</v>
      </c>
      <c r="D1051" t="str">
        <f>_xlfn.XLOOKUP($C1051,'RES TECH'!$M:$M,'RES TECH'!$A:$A)&amp;" "&amp;_xlfn.XLOOKUP($C1051,'RES TECH'!$M:$M,'RES TECH'!$B:$B)&amp;" "&amp;_xlfn.XLOOKUP($C1051,'RES TECH'!$M:$M,'RES TECH'!$C:$C)&amp;" "&amp;_xlfn.XLOOKUP($C1051,'RES TECH'!$M:$M,'RES TECH'!$D:$D)&amp;" "&amp;_xlfn.XLOOKUP($C1051,'RES TECH'!$M:$M,'RES TECH'!$E:$E)&amp;" "&amp;_xlfn.XLOOKUP($C1051,'RES TECH'!$M:$M,'RES TECH'!$F:$F)&amp;" "&amp;_xlfn.XLOOKUP($C1051,'RES TECH'!$M:$M,'RES TECH'!$G:$G)&amp;" "&amp;_xlfn.XLOOKUP($C1051,'RES TECH'!$M:$M,'RES TECH'!$H:$H)</f>
        <v>Residential House Upper-middle Income Old Clothes washing  F4 Electricity</v>
      </c>
      <c r="E1051" t="str">
        <f t="shared" si="16"/>
        <v>TJ</v>
      </c>
      <c r="F1051" s="12" t="str">
        <f>IF(B1051="*","*",_xlfn.XLOOKUP($C1051,'RES TECH'!$M:$M,'RES TECH'!$R:$R))</f>
        <v>TJa</v>
      </c>
    </row>
    <row r="1052" spans="2:6" x14ac:dyDescent="0.25">
      <c r="B1052" t="str">
        <f>IF('RES TECH'!N1050=1,"PRE","*")</f>
        <v>PRE</v>
      </c>
      <c r="C1052" t="str">
        <f>'RES TECH'!M1050</f>
        <v>RESHOUUMOldCD1NGA20</v>
      </c>
      <c r="D1052" t="str">
        <f>_xlfn.XLOOKUP($C1052,'RES TECH'!$M:$M,'RES TECH'!$A:$A)&amp;" "&amp;_xlfn.XLOOKUP($C1052,'RES TECH'!$M:$M,'RES TECH'!$B:$B)&amp;" "&amp;_xlfn.XLOOKUP($C1052,'RES TECH'!$M:$M,'RES TECH'!$C:$C)&amp;" "&amp;_xlfn.XLOOKUP($C1052,'RES TECH'!$M:$M,'RES TECH'!$D:$D)&amp;" "&amp;_xlfn.XLOOKUP($C1052,'RES TECH'!$M:$M,'RES TECH'!$E:$E)&amp;" "&amp;_xlfn.XLOOKUP($C1052,'RES TECH'!$M:$M,'RES TECH'!$F:$F)&amp;" "&amp;_xlfn.XLOOKUP($C1052,'RES TECH'!$M:$M,'RES TECH'!$G:$G)&amp;" "&amp;_xlfn.XLOOKUP($C1052,'RES TECH'!$M:$M,'RES TECH'!$H:$H)</f>
        <v>Residential House Upper-middle Income Old Clothes drying  1 Natural gas</v>
      </c>
      <c r="E1052" t="str">
        <f t="shared" si="16"/>
        <v>TJ</v>
      </c>
      <c r="F1052" s="12" t="str">
        <f>IF(B1052="*","*",_xlfn.XLOOKUP($C1052,'RES TECH'!$M:$M,'RES TECH'!$R:$R))</f>
        <v>TJa</v>
      </c>
    </row>
    <row r="1053" spans="2:6" x14ac:dyDescent="0.25">
      <c r="B1053" t="str">
        <f>IF('RES TECH'!N1051=1,"PRE","*")</f>
        <v>PRE</v>
      </c>
      <c r="C1053" t="str">
        <f>'RES TECH'!M1051</f>
        <v>RESHOUUMOldCD2NGA20</v>
      </c>
      <c r="D1053" t="str">
        <f>_xlfn.XLOOKUP($C1053,'RES TECH'!$M:$M,'RES TECH'!$A:$A)&amp;" "&amp;_xlfn.XLOOKUP($C1053,'RES TECH'!$M:$M,'RES TECH'!$B:$B)&amp;" "&amp;_xlfn.XLOOKUP($C1053,'RES TECH'!$M:$M,'RES TECH'!$C:$C)&amp;" "&amp;_xlfn.XLOOKUP($C1053,'RES TECH'!$M:$M,'RES TECH'!$D:$D)&amp;" "&amp;_xlfn.XLOOKUP($C1053,'RES TECH'!$M:$M,'RES TECH'!$E:$E)&amp;" "&amp;_xlfn.XLOOKUP($C1053,'RES TECH'!$M:$M,'RES TECH'!$F:$F)&amp;" "&amp;_xlfn.XLOOKUP($C1053,'RES TECH'!$M:$M,'RES TECH'!$G:$G)&amp;" "&amp;_xlfn.XLOOKUP($C1053,'RES TECH'!$M:$M,'RES TECH'!$H:$H)</f>
        <v>Residential House Upper-middle Income Old Clothes drying  2 Natural gas</v>
      </c>
      <c r="E1053" t="str">
        <f t="shared" si="16"/>
        <v>TJ</v>
      </c>
      <c r="F1053" s="12" t="str">
        <f>IF(B1053="*","*",_xlfn.XLOOKUP($C1053,'RES TECH'!$M:$M,'RES TECH'!$R:$R))</f>
        <v>TJa</v>
      </c>
    </row>
    <row r="1054" spans="2:6" x14ac:dyDescent="0.25">
      <c r="B1054" t="str">
        <f>IF('RES TECH'!N1052=1,"PRE","*")</f>
        <v>PRE</v>
      </c>
      <c r="C1054" t="str">
        <f>'RES TECH'!M1052</f>
        <v>RESHOUUMOldCD3NGA20</v>
      </c>
      <c r="D1054" t="str">
        <f>_xlfn.XLOOKUP($C1054,'RES TECH'!$M:$M,'RES TECH'!$A:$A)&amp;" "&amp;_xlfn.XLOOKUP($C1054,'RES TECH'!$M:$M,'RES TECH'!$B:$B)&amp;" "&amp;_xlfn.XLOOKUP($C1054,'RES TECH'!$M:$M,'RES TECH'!$C:$C)&amp;" "&amp;_xlfn.XLOOKUP($C1054,'RES TECH'!$M:$M,'RES TECH'!$D:$D)&amp;" "&amp;_xlfn.XLOOKUP($C1054,'RES TECH'!$M:$M,'RES TECH'!$E:$E)&amp;" "&amp;_xlfn.XLOOKUP($C1054,'RES TECH'!$M:$M,'RES TECH'!$F:$F)&amp;" "&amp;_xlfn.XLOOKUP($C1054,'RES TECH'!$M:$M,'RES TECH'!$G:$G)&amp;" "&amp;_xlfn.XLOOKUP($C1054,'RES TECH'!$M:$M,'RES TECH'!$H:$H)</f>
        <v>Residential House Upper-middle Income Old Clothes drying  3 Natural gas</v>
      </c>
      <c r="E1054" t="str">
        <f t="shared" si="16"/>
        <v>TJ</v>
      </c>
      <c r="F1054" s="12" t="str">
        <f>IF(B1054="*","*",_xlfn.XLOOKUP($C1054,'RES TECH'!$M:$M,'RES TECH'!$R:$R))</f>
        <v>TJa</v>
      </c>
    </row>
    <row r="1055" spans="2:6" x14ac:dyDescent="0.25">
      <c r="B1055" t="str">
        <f>IF('RES TECH'!N1053=1,"PRE","*")</f>
        <v>PRE</v>
      </c>
      <c r="C1055" t="str">
        <f>'RES TECH'!M1053</f>
        <v>RESHOUUMOldCD4NGA20</v>
      </c>
      <c r="D1055" t="str">
        <f>_xlfn.XLOOKUP($C1055,'RES TECH'!$M:$M,'RES TECH'!$A:$A)&amp;" "&amp;_xlfn.XLOOKUP($C1055,'RES TECH'!$M:$M,'RES TECH'!$B:$B)&amp;" "&amp;_xlfn.XLOOKUP($C1055,'RES TECH'!$M:$M,'RES TECH'!$C:$C)&amp;" "&amp;_xlfn.XLOOKUP($C1055,'RES TECH'!$M:$M,'RES TECH'!$D:$D)&amp;" "&amp;_xlfn.XLOOKUP($C1055,'RES TECH'!$M:$M,'RES TECH'!$E:$E)&amp;" "&amp;_xlfn.XLOOKUP($C1055,'RES TECH'!$M:$M,'RES TECH'!$F:$F)&amp;" "&amp;_xlfn.XLOOKUP($C1055,'RES TECH'!$M:$M,'RES TECH'!$G:$G)&amp;" "&amp;_xlfn.XLOOKUP($C1055,'RES TECH'!$M:$M,'RES TECH'!$H:$H)</f>
        <v>Residential House Upper-middle Income Old Clothes drying  4 Natural gas</v>
      </c>
      <c r="E1055" t="str">
        <f t="shared" si="16"/>
        <v>TJ</v>
      </c>
      <c r="F1055" s="12" t="str">
        <f>IF(B1055="*","*",_xlfn.XLOOKUP($C1055,'RES TECH'!$M:$M,'RES TECH'!$R:$R))</f>
        <v>TJa</v>
      </c>
    </row>
    <row r="1056" spans="2:6" x14ac:dyDescent="0.25">
      <c r="B1056" t="str">
        <f>IF('RES TECH'!N1054=1,"PRE","*")</f>
        <v>PRE</v>
      </c>
      <c r="C1056" t="str">
        <f>'RES TECH'!M1054</f>
        <v>RESHOUUMOldCD4NGA30</v>
      </c>
      <c r="D1056" t="str">
        <f>_xlfn.XLOOKUP($C1056,'RES TECH'!$M:$M,'RES TECH'!$A:$A)&amp;" "&amp;_xlfn.XLOOKUP($C1056,'RES TECH'!$M:$M,'RES TECH'!$B:$B)&amp;" "&amp;_xlfn.XLOOKUP($C1056,'RES TECH'!$M:$M,'RES TECH'!$C:$C)&amp;" "&amp;_xlfn.XLOOKUP($C1056,'RES TECH'!$M:$M,'RES TECH'!$D:$D)&amp;" "&amp;_xlfn.XLOOKUP($C1056,'RES TECH'!$M:$M,'RES TECH'!$E:$E)&amp;" "&amp;_xlfn.XLOOKUP($C1056,'RES TECH'!$M:$M,'RES TECH'!$F:$F)&amp;" "&amp;_xlfn.XLOOKUP($C1056,'RES TECH'!$M:$M,'RES TECH'!$G:$G)&amp;" "&amp;_xlfn.XLOOKUP($C1056,'RES TECH'!$M:$M,'RES TECH'!$H:$H)</f>
        <v>Residential House Upper-middle Income Old Clothes drying  4 Natural gas</v>
      </c>
      <c r="E1056" t="str">
        <f t="shared" si="16"/>
        <v>TJ</v>
      </c>
      <c r="F1056" s="12" t="str">
        <f>IF(B1056="*","*",_xlfn.XLOOKUP($C1056,'RES TECH'!$M:$M,'RES TECH'!$R:$R))</f>
        <v>TJa</v>
      </c>
    </row>
    <row r="1057" spans="2:6" x14ac:dyDescent="0.25">
      <c r="B1057" t="str">
        <f>IF('RES TECH'!N1055=1,"PRE","*")</f>
        <v>PRE</v>
      </c>
      <c r="C1057" t="str">
        <f>'RES TECH'!M1055</f>
        <v>RESHOUUMOldCD1ELC20</v>
      </c>
      <c r="D1057" t="str">
        <f>_xlfn.XLOOKUP($C1057,'RES TECH'!$M:$M,'RES TECH'!$A:$A)&amp;" "&amp;_xlfn.XLOOKUP($C1057,'RES TECH'!$M:$M,'RES TECH'!$B:$B)&amp;" "&amp;_xlfn.XLOOKUP($C1057,'RES TECH'!$M:$M,'RES TECH'!$C:$C)&amp;" "&amp;_xlfn.XLOOKUP($C1057,'RES TECH'!$M:$M,'RES TECH'!$D:$D)&amp;" "&amp;_xlfn.XLOOKUP($C1057,'RES TECH'!$M:$M,'RES TECH'!$E:$E)&amp;" "&amp;_xlfn.XLOOKUP($C1057,'RES TECH'!$M:$M,'RES TECH'!$F:$F)&amp;" "&amp;_xlfn.XLOOKUP($C1057,'RES TECH'!$M:$M,'RES TECH'!$G:$G)&amp;" "&amp;_xlfn.XLOOKUP($C1057,'RES TECH'!$M:$M,'RES TECH'!$H:$H)</f>
        <v>Residential House Upper-middle Income Old Clothes drying  1 Electricity</v>
      </c>
      <c r="E1057" t="str">
        <f t="shared" si="16"/>
        <v>TJ</v>
      </c>
      <c r="F1057" s="12" t="str">
        <f>IF(B1057="*","*",_xlfn.XLOOKUP($C1057,'RES TECH'!$M:$M,'RES TECH'!$R:$R))</f>
        <v>TJa</v>
      </c>
    </row>
    <row r="1058" spans="2:6" x14ac:dyDescent="0.25">
      <c r="B1058" t="str">
        <f>IF('RES TECH'!N1056=1,"PRE","*")</f>
        <v>PRE</v>
      </c>
      <c r="C1058" t="str">
        <f>'RES TECH'!M1056</f>
        <v>RESHOUUMOldCD2ELC20</v>
      </c>
      <c r="D1058" t="str">
        <f>_xlfn.XLOOKUP($C1058,'RES TECH'!$M:$M,'RES TECH'!$A:$A)&amp;" "&amp;_xlfn.XLOOKUP($C1058,'RES TECH'!$M:$M,'RES TECH'!$B:$B)&amp;" "&amp;_xlfn.XLOOKUP($C1058,'RES TECH'!$M:$M,'RES TECH'!$C:$C)&amp;" "&amp;_xlfn.XLOOKUP($C1058,'RES TECH'!$M:$M,'RES TECH'!$D:$D)&amp;" "&amp;_xlfn.XLOOKUP($C1058,'RES TECH'!$M:$M,'RES TECH'!$E:$E)&amp;" "&amp;_xlfn.XLOOKUP($C1058,'RES TECH'!$M:$M,'RES TECH'!$F:$F)&amp;" "&amp;_xlfn.XLOOKUP($C1058,'RES TECH'!$M:$M,'RES TECH'!$G:$G)&amp;" "&amp;_xlfn.XLOOKUP($C1058,'RES TECH'!$M:$M,'RES TECH'!$H:$H)</f>
        <v>Residential House Upper-middle Income Old Clothes drying  2 Electricity</v>
      </c>
      <c r="E1058" t="str">
        <f t="shared" si="16"/>
        <v>TJ</v>
      </c>
      <c r="F1058" s="12" t="str">
        <f>IF(B1058="*","*",_xlfn.XLOOKUP($C1058,'RES TECH'!$M:$M,'RES TECH'!$R:$R))</f>
        <v>TJa</v>
      </c>
    </row>
    <row r="1059" spans="2:6" x14ac:dyDescent="0.25">
      <c r="B1059" t="str">
        <f>IF('RES TECH'!N1057=1,"PRE","*")</f>
        <v>PRE</v>
      </c>
      <c r="C1059" t="str">
        <f>'RES TECH'!M1057</f>
        <v>RESHOUUMOldCD3ELC20</v>
      </c>
      <c r="D1059" t="str">
        <f>_xlfn.XLOOKUP($C1059,'RES TECH'!$M:$M,'RES TECH'!$A:$A)&amp;" "&amp;_xlfn.XLOOKUP($C1059,'RES TECH'!$M:$M,'RES TECH'!$B:$B)&amp;" "&amp;_xlfn.XLOOKUP($C1059,'RES TECH'!$M:$M,'RES TECH'!$C:$C)&amp;" "&amp;_xlfn.XLOOKUP($C1059,'RES TECH'!$M:$M,'RES TECH'!$D:$D)&amp;" "&amp;_xlfn.XLOOKUP($C1059,'RES TECH'!$M:$M,'RES TECH'!$E:$E)&amp;" "&amp;_xlfn.XLOOKUP($C1059,'RES TECH'!$M:$M,'RES TECH'!$F:$F)&amp;" "&amp;_xlfn.XLOOKUP($C1059,'RES TECH'!$M:$M,'RES TECH'!$G:$G)&amp;" "&amp;_xlfn.XLOOKUP($C1059,'RES TECH'!$M:$M,'RES TECH'!$H:$H)</f>
        <v>Residential House Upper-middle Income Old Clothes drying  3 Electricity</v>
      </c>
      <c r="E1059" t="str">
        <f t="shared" si="16"/>
        <v>TJ</v>
      </c>
      <c r="F1059" s="12" t="str">
        <f>IF(B1059="*","*",_xlfn.XLOOKUP($C1059,'RES TECH'!$M:$M,'RES TECH'!$R:$R))</f>
        <v>TJa</v>
      </c>
    </row>
    <row r="1060" spans="2:6" x14ac:dyDescent="0.25">
      <c r="B1060" t="str">
        <f>IF('RES TECH'!N1058=1,"PRE","*")</f>
        <v>PRE</v>
      </c>
      <c r="C1060" t="str">
        <f>'RES TECH'!M1058</f>
        <v>RESHOUUMOldCD4ELC20</v>
      </c>
      <c r="D1060" t="str">
        <f>_xlfn.XLOOKUP($C1060,'RES TECH'!$M:$M,'RES TECH'!$A:$A)&amp;" "&amp;_xlfn.XLOOKUP($C1060,'RES TECH'!$M:$M,'RES TECH'!$B:$B)&amp;" "&amp;_xlfn.XLOOKUP($C1060,'RES TECH'!$M:$M,'RES TECH'!$C:$C)&amp;" "&amp;_xlfn.XLOOKUP($C1060,'RES TECH'!$M:$M,'RES TECH'!$D:$D)&amp;" "&amp;_xlfn.XLOOKUP($C1060,'RES TECH'!$M:$M,'RES TECH'!$E:$E)&amp;" "&amp;_xlfn.XLOOKUP($C1060,'RES TECH'!$M:$M,'RES TECH'!$F:$F)&amp;" "&amp;_xlfn.XLOOKUP($C1060,'RES TECH'!$M:$M,'RES TECH'!$G:$G)&amp;" "&amp;_xlfn.XLOOKUP($C1060,'RES TECH'!$M:$M,'RES TECH'!$H:$H)</f>
        <v>Residential House Upper-middle Income Old Clothes drying  4 Electricity</v>
      </c>
      <c r="E1060" t="str">
        <f t="shared" si="16"/>
        <v>TJ</v>
      </c>
      <c r="F1060" s="12" t="str">
        <f>IF(B1060="*","*",_xlfn.XLOOKUP($C1060,'RES TECH'!$M:$M,'RES TECH'!$R:$R))</f>
        <v>TJa</v>
      </c>
    </row>
    <row r="1061" spans="2:6" x14ac:dyDescent="0.25">
      <c r="B1061" t="str">
        <f>IF('RES TECH'!N1059=1,"PRE","*")</f>
        <v>PRE</v>
      </c>
      <c r="C1061" t="str">
        <f>'RES TECH'!M1059</f>
        <v>RESAPAHIOldWH1NGA20</v>
      </c>
      <c r="D1061" t="str">
        <f>_xlfn.XLOOKUP($C1061,'RES TECH'!$M:$M,'RES TECH'!$A:$A)&amp;" "&amp;_xlfn.XLOOKUP($C1061,'RES TECH'!$M:$M,'RES TECH'!$B:$B)&amp;" "&amp;_xlfn.XLOOKUP($C1061,'RES TECH'!$M:$M,'RES TECH'!$C:$C)&amp;" "&amp;_xlfn.XLOOKUP($C1061,'RES TECH'!$M:$M,'RES TECH'!$D:$D)&amp;" "&amp;_xlfn.XLOOKUP($C1061,'RES TECH'!$M:$M,'RES TECH'!$E:$E)&amp;" "&amp;_xlfn.XLOOKUP($C1061,'RES TECH'!$M:$M,'RES TECH'!$F:$F)&amp;" "&amp;_xlfn.XLOOKUP($C1061,'RES TECH'!$M:$M,'RES TECH'!$G:$G)&amp;" "&amp;_xlfn.XLOOKUP($C1061,'RES TECH'!$M:$M,'RES TECH'!$H:$H)</f>
        <v>Residential Apartment High Income Old Water heating  1 Natural gas</v>
      </c>
      <c r="E1061" t="str">
        <f t="shared" si="16"/>
        <v>TJ</v>
      </c>
      <c r="F1061" s="12" t="str">
        <f>IF(B1061="*","*",_xlfn.XLOOKUP($C1061,'RES TECH'!$M:$M,'RES TECH'!$R:$R))</f>
        <v>MW</v>
      </c>
    </row>
    <row r="1062" spans="2:6" x14ac:dyDescent="0.25">
      <c r="B1062" t="str">
        <f>IF('RES TECH'!N1060=1,"PRE","*")</f>
        <v>PRE</v>
      </c>
      <c r="C1062" t="str">
        <f>'RES TECH'!M1060</f>
        <v>RESAPAHIOldWH2NGA20</v>
      </c>
      <c r="D1062" t="str">
        <f>_xlfn.XLOOKUP($C1062,'RES TECH'!$M:$M,'RES TECH'!$A:$A)&amp;" "&amp;_xlfn.XLOOKUP($C1062,'RES TECH'!$M:$M,'RES TECH'!$B:$B)&amp;" "&amp;_xlfn.XLOOKUP($C1062,'RES TECH'!$M:$M,'RES TECH'!$C:$C)&amp;" "&amp;_xlfn.XLOOKUP($C1062,'RES TECH'!$M:$M,'RES TECH'!$D:$D)&amp;" "&amp;_xlfn.XLOOKUP($C1062,'RES TECH'!$M:$M,'RES TECH'!$E:$E)&amp;" "&amp;_xlfn.XLOOKUP($C1062,'RES TECH'!$M:$M,'RES TECH'!$F:$F)&amp;" "&amp;_xlfn.XLOOKUP($C1062,'RES TECH'!$M:$M,'RES TECH'!$G:$G)&amp;" "&amp;_xlfn.XLOOKUP($C1062,'RES TECH'!$M:$M,'RES TECH'!$H:$H)</f>
        <v>Residential Apartment High Income Old Water heating  2 Natural gas</v>
      </c>
      <c r="E1062" t="str">
        <f t="shared" si="16"/>
        <v>TJ</v>
      </c>
      <c r="F1062" s="12" t="str">
        <f>IF(B1062="*","*",_xlfn.XLOOKUP($C1062,'RES TECH'!$M:$M,'RES TECH'!$R:$R))</f>
        <v>MW</v>
      </c>
    </row>
    <row r="1063" spans="2:6" x14ac:dyDescent="0.25">
      <c r="B1063" t="str">
        <f>IF('RES TECH'!N1061=1,"PRE","*")</f>
        <v>PRE</v>
      </c>
      <c r="C1063" t="str">
        <f>'RES TECH'!M1061</f>
        <v>RESAPAHIOldWH3NGA20</v>
      </c>
      <c r="D1063" t="str">
        <f>_xlfn.XLOOKUP($C1063,'RES TECH'!$M:$M,'RES TECH'!$A:$A)&amp;" "&amp;_xlfn.XLOOKUP($C1063,'RES TECH'!$M:$M,'RES TECH'!$B:$B)&amp;" "&amp;_xlfn.XLOOKUP($C1063,'RES TECH'!$M:$M,'RES TECH'!$C:$C)&amp;" "&amp;_xlfn.XLOOKUP($C1063,'RES TECH'!$M:$M,'RES TECH'!$D:$D)&amp;" "&amp;_xlfn.XLOOKUP($C1063,'RES TECH'!$M:$M,'RES TECH'!$E:$E)&amp;" "&amp;_xlfn.XLOOKUP($C1063,'RES TECH'!$M:$M,'RES TECH'!$F:$F)&amp;" "&amp;_xlfn.XLOOKUP($C1063,'RES TECH'!$M:$M,'RES TECH'!$G:$G)&amp;" "&amp;_xlfn.XLOOKUP($C1063,'RES TECH'!$M:$M,'RES TECH'!$H:$H)</f>
        <v>Residential Apartment High Income Old Water heating  3 Natural gas</v>
      </c>
      <c r="E1063" t="str">
        <f t="shared" si="16"/>
        <v>TJ</v>
      </c>
      <c r="F1063" s="12" t="str">
        <f>IF(B1063="*","*",_xlfn.XLOOKUP($C1063,'RES TECH'!$M:$M,'RES TECH'!$R:$R))</f>
        <v>MW</v>
      </c>
    </row>
    <row r="1064" spans="2:6" x14ac:dyDescent="0.25">
      <c r="B1064" t="str">
        <f>IF('RES TECH'!N1062=1,"PRE","*")</f>
        <v>PRE</v>
      </c>
      <c r="C1064" t="str">
        <f>'RES TECH'!M1062</f>
        <v>RESAPAHIOldWH3NGA23</v>
      </c>
      <c r="D1064" t="str">
        <f>_xlfn.XLOOKUP($C1064,'RES TECH'!$M:$M,'RES TECH'!$A:$A)&amp;" "&amp;_xlfn.XLOOKUP($C1064,'RES TECH'!$M:$M,'RES TECH'!$B:$B)&amp;" "&amp;_xlfn.XLOOKUP($C1064,'RES TECH'!$M:$M,'RES TECH'!$C:$C)&amp;" "&amp;_xlfn.XLOOKUP($C1064,'RES TECH'!$M:$M,'RES TECH'!$D:$D)&amp;" "&amp;_xlfn.XLOOKUP($C1064,'RES TECH'!$M:$M,'RES TECH'!$E:$E)&amp;" "&amp;_xlfn.XLOOKUP($C1064,'RES TECH'!$M:$M,'RES TECH'!$F:$F)&amp;" "&amp;_xlfn.XLOOKUP($C1064,'RES TECH'!$M:$M,'RES TECH'!$G:$G)&amp;" "&amp;_xlfn.XLOOKUP($C1064,'RES TECH'!$M:$M,'RES TECH'!$H:$H)</f>
        <v>Residential Apartment High Income Old Water heating  3 Natural gas</v>
      </c>
      <c r="E1064" t="str">
        <f t="shared" si="16"/>
        <v>TJ</v>
      </c>
      <c r="F1064" s="12" t="str">
        <f>IF(B1064="*","*",_xlfn.XLOOKUP($C1064,'RES TECH'!$M:$M,'RES TECH'!$R:$R))</f>
        <v>MW</v>
      </c>
    </row>
    <row r="1065" spans="2:6" x14ac:dyDescent="0.25">
      <c r="B1065" t="str">
        <f>IF('RES TECH'!N1063=1,"PRE","*")</f>
        <v>*</v>
      </c>
      <c r="C1065" t="str">
        <f>'RES TECH'!M1063</f>
        <v>RESAPAHIOldWH4NGA20</v>
      </c>
      <c r="D1065" t="str">
        <f>_xlfn.XLOOKUP($C1065,'RES TECH'!$M:$M,'RES TECH'!$A:$A)&amp;" "&amp;_xlfn.XLOOKUP($C1065,'RES TECH'!$M:$M,'RES TECH'!$B:$B)&amp;" "&amp;_xlfn.XLOOKUP($C1065,'RES TECH'!$M:$M,'RES TECH'!$C:$C)&amp;" "&amp;_xlfn.XLOOKUP($C1065,'RES TECH'!$M:$M,'RES TECH'!$D:$D)&amp;" "&amp;_xlfn.XLOOKUP($C1065,'RES TECH'!$M:$M,'RES TECH'!$E:$E)&amp;" "&amp;_xlfn.XLOOKUP($C1065,'RES TECH'!$M:$M,'RES TECH'!$F:$F)&amp;" "&amp;_xlfn.XLOOKUP($C1065,'RES TECH'!$M:$M,'RES TECH'!$G:$G)&amp;" "&amp;_xlfn.XLOOKUP($C1065,'RES TECH'!$M:$M,'RES TECH'!$H:$H)</f>
        <v>Residential Apartment High Income Old Water heating  4 Natural gas</v>
      </c>
      <c r="E1065" t="str">
        <f t="shared" si="16"/>
        <v>*</v>
      </c>
      <c r="F1065" s="12" t="str">
        <f>IF(B1065="*","*",_xlfn.XLOOKUP($C1065,'RES TECH'!$M:$M,'RES TECH'!$R:$R))</f>
        <v>*</v>
      </c>
    </row>
    <row r="1066" spans="2:6" x14ac:dyDescent="0.25">
      <c r="B1066" t="str">
        <f>IF('RES TECH'!N1064=1,"PRE","*")</f>
        <v>PRE</v>
      </c>
      <c r="C1066" t="str">
        <f>'RES TECH'!M1064</f>
        <v>RESAPAHIOldWH4NGA20</v>
      </c>
      <c r="D1066" t="str">
        <f>_xlfn.XLOOKUP($C1066,'RES TECH'!$M:$M,'RES TECH'!$A:$A)&amp;" "&amp;_xlfn.XLOOKUP($C1066,'RES TECH'!$M:$M,'RES TECH'!$B:$B)&amp;" "&amp;_xlfn.XLOOKUP($C1066,'RES TECH'!$M:$M,'RES TECH'!$C:$C)&amp;" "&amp;_xlfn.XLOOKUP($C1066,'RES TECH'!$M:$M,'RES TECH'!$D:$D)&amp;" "&amp;_xlfn.XLOOKUP($C1066,'RES TECH'!$M:$M,'RES TECH'!$E:$E)&amp;" "&amp;_xlfn.XLOOKUP($C1066,'RES TECH'!$M:$M,'RES TECH'!$F:$F)&amp;" "&amp;_xlfn.XLOOKUP($C1066,'RES TECH'!$M:$M,'RES TECH'!$G:$G)&amp;" "&amp;_xlfn.XLOOKUP($C1066,'RES TECH'!$M:$M,'RES TECH'!$H:$H)</f>
        <v>Residential Apartment High Income Old Water heating  4 Natural gas</v>
      </c>
      <c r="E1066" t="str">
        <f t="shared" si="16"/>
        <v>TJ</v>
      </c>
      <c r="F1066" s="12" t="str">
        <f>IF(B1066="*","*",_xlfn.XLOOKUP($C1066,'RES TECH'!$M:$M,'RES TECH'!$R:$R))</f>
        <v>MW</v>
      </c>
    </row>
    <row r="1067" spans="2:6" x14ac:dyDescent="0.25">
      <c r="B1067" t="str">
        <f>IF('RES TECH'!N1065=1,"PRE","*")</f>
        <v>PRE</v>
      </c>
      <c r="C1067" t="str">
        <f>'RES TECH'!M1065</f>
        <v>RESAPAHIOldWH4NGA22</v>
      </c>
      <c r="D1067" t="str">
        <f>_xlfn.XLOOKUP($C1067,'RES TECH'!$M:$M,'RES TECH'!$A:$A)&amp;" "&amp;_xlfn.XLOOKUP($C1067,'RES TECH'!$M:$M,'RES TECH'!$B:$B)&amp;" "&amp;_xlfn.XLOOKUP($C1067,'RES TECH'!$M:$M,'RES TECH'!$C:$C)&amp;" "&amp;_xlfn.XLOOKUP($C1067,'RES TECH'!$M:$M,'RES TECH'!$D:$D)&amp;" "&amp;_xlfn.XLOOKUP($C1067,'RES TECH'!$M:$M,'RES TECH'!$E:$E)&amp;" "&amp;_xlfn.XLOOKUP($C1067,'RES TECH'!$M:$M,'RES TECH'!$F:$F)&amp;" "&amp;_xlfn.XLOOKUP($C1067,'RES TECH'!$M:$M,'RES TECH'!$G:$G)&amp;" "&amp;_xlfn.XLOOKUP($C1067,'RES TECH'!$M:$M,'RES TECH'!$H:$H)</f>
        <v>Residential Apartment High Income Old Water heating  4 Natural gas</v>
      </c>
      <c r="E1067" t="str">
        <f t="shared" si="16"/>
        <v>TJ</v>
      </c>
      <c r="F1067" s="12" t="str">
        <f>IF(B1067="*","*",_xlfn.XLOOKUP($C1067,'RES TECH'!$M:$M,'RES TECH'!$R:$R))</f>
        <v>MW</v>
      </c>
    </row>
    <row r="1068" spans="2:6" x14ac:dyDescent="0.25">
      <c r="B1068" t="str">
        <f>IF('RES TECH'!N1066=1,"PRE","*")</f>
        <v>PRE</v>
      </c>
      <c r="C1068" t="str">
        <f>'RES TECH'!M1066</f>
        <v>RESAPAHIOldWH1ELC20</v>
      </c>
      <c r="D1068" t="str">
        <f>_xlfn.XLOOKUP($C1068,'RES TECH'!$M:$M,'RES TECH'!$A:$A)&amp;" "&amp;_xlfn.XLOOKUP($C1068,'RES TECH'!$M:$M,'RES TECH'!$B:$B)&amp;" "&amp;_xlfn.XLOOKUP($C1068,'RES TECH'!$M:$M,'RES TECH'!$C:$C)&amp;" "&amp;_xlfn.XLOOKUP($C1068,'RES TECH'!$M:$M,'RES TECH'!$D:$D)&amp;" "&amp;_xlfn.XLOOKUP($C1068,'RES TECH'!$M:$M,'RES TECH'!$E:$E)&amp;" "&amp;_xlfn.XLOOKUP($C1068,'RES TECH'!$M:$M,'RES TECH'!$F:$F)&amp;" "&amp;_xlfn.XLOOKUP($C1068,'RES TECH'!$M:$M,'RES TECH'!$G:$G)&amp;" "&amp;_xlfn.XLOOKUP($C1068,'RES TECH'!$M:$M,'RES TECH'!$H:$H)</f>
        <v>Residential Apartment High Income Old Water heating  1 Electricity</v>
      </c>
      <c r="E1068" t="str">
        <f t="shared" si="16"/>
        <v>TJ</v>
      </c>
      <c r="F1068" s="12" t="str">
        <f>IF(B1068="*","*",_xlfn.XLOOKUP($C1068,'RES TECH'!$M:$M,'RES TECH'!$R:$R))</f>
        <v>MW</v>
      </c>
    </row>
    <row r="1069" spans="2:6" x14ac:dyDescent="0.25">
      <c r="B1069" t="str">
        <f>IF('RES TECH'!N1067=1,"PRE","*")</f>
        <v>PRE</v>
      </c>
      <c r="C1069" t="str">
        <f>'RES TECH'!M1067</f>
        <v>RESAPAHIOldWH2ELC20</v>
      </c>
      <c r="D1069" t="str">
        <f>_xlfn.XLOOKUP($C1069,'RES TECH'!$M:$M,'RES TECH'!$A:$A)&amp;" "&amp;_xlfn.XLOOKUP($C1069,'RES TECH'!$M:$M,'RES TECH'!$B:$B)&amp;" "&amp;_xlfn.XLOOKUP($C1069,'RES TECH'!$M:$M,'RES TECH'!$C:$C)&amp;" "&amp;_xlfn.XLOOKUP($C1069,'RES TECH'!$M:$M,'RES TECH'!$D:$D)&amp;" "&amp;_xlfn.XLOOKUP($C1069,'RES TECH'!$M:$M,'RES TECH'!$E:$E)&amp;" "&amp;_xlfn.XLOOKUP($C1069,'RES TECH'!$M:$M,'RES TECH'!$F:$F)&amp;" "&amp;_xlfn.XLOOKUP($C1069,'RES TECH'!$M:$M,'RES TECH'!$G:$G)&amp;" "&amp;_xlfn.XLOOKUP($C1069,'RES TECH'!$M:$M,'RES TECH'!$H:$H)</f>
        <v>Residential Apartment High Income Old Water heating  2 Electricity</v>
      </c>
      <c r="E1069" t="str">
        <f t="shared" si="16"/>
        <v>TJ</v>
      </c>
      <c r="F1069" s="12" t="str">
        <f>IF(B1069="*","*",_xlfn.XLOOKUP($C1069,'RES TECH'!$M:$M,'RES TECH'!$R:$R))</f>
        <v>MW</v>
      </c>
    </row>
    <row r="1070" spans="2:6" x14ac:dyDescent="0.25">
      <c r="B1070" t="str">
        <f>IF('RES TECH'!N1068=1,"PRE","*")</f>
        <v>PRE</v>
      </c>
      <c r="C1070" t="str">
        <f>'RES TECH'!M1068</f>
        <v>RESAPAHIOldWH4ELC20</v>
      </c>
      <c r="D1070" t="str">
        <f>_xlfn.XLOOKUP($C1070,'RES TECH'!$M:$M,'RES TECH'!$A:$A)&amp;" "&amp;_xlfn.XLOOKUP($C1070,'RES TECH'!$M:$M,'RES TECH'!$B:$B)&amp;" "&amp;_xlfn.XLOOKUP($C1070,'RES TECH'!$M:$M,'RES TECH'!$C:$C)&amp;" "&amp;_xlfn.XLOOKUP($C1070,'RES TECH'!$M:$M,'RES TECH'!$D:$D)&amp;" "&amp;_xlfn.XLOOKUP($C1070,'RES TECH'!$M:$M,'RES TECH'!$E:$E)&amp;" "&amp;_xlfn.XLOOKUP($C1070,'RES TECH'!$M:$M,'RES TECH'!$F:$F)&amp;" "&amp;_xlfn.XLOOKUP($C1070,'RES TECH'!$M:$M,'RES TECH'!$G:$G)&amp;" "&amp;_xlfn.XLOOKUP($C1070,'RES TECH'!$M:$M,'RES TECH'!$H:$H)</f>
        <v>Residential Apartment High Income Old Water heating  4 Electricity</v>
      </c>
      <c r="E1070" t="str">
        <f t="shared" si="16"/>
        <v>TJ</v>
      </c>
      <c r="F1070" s="12" t="str">
        <f>IF(B1070="*","*",_xlfn.XLOOKUP($C1070,'RES TECH'!$M:$M,'RES TECH'!$R:$R))</f>
        <v>MW</v>
      </c>
    </row>
    <row r="1071" spans="2:6" x14ac:dyDescent="0.25">
      <c r="B1071" t="str">
        <f>IF('RES TECH'!N1069=1,"PRE","*")</f>
        <v>PRE</v>
      </c>
      <c r="C1071" t="str">
        <f>'RES TECH'!M1069</f>
        <v>RESAPAHIOldWH5ELC20</v>
      </c>
      <c r="D1071" t="str">
        <f>_xlfn.XLOOKUP($C1071,'RES TECH'!$M:$M,'RES TECH'!$A:$A)&amp;" "&amp;_xlfn.XLOOKUP($C1071,'RES TECH'!$M:$M,'RES TECH'!$B:$B)&amp;" "&amp;_xlfn.XLOOKUP($C1071,'RES TECH'!$M:$M,'RES TECH'!$C:$C)&amp;" "&amp;_xlfn.XLOOKUP($C1071,'RES TECH'!$M:$M,'RES TECH'!$D:$D)&amp;" "&amp;_xlfn.XLOOKUP($C1071,'RES TECH'!$M:$M,'RES TECH'!$E:$E)&amp;" "&amp;_xlfn.XLOOKUP($C1071,'RES TECH'!$M:$M,'RES TECH'!$F:$F)&amp;" "&amp;_xlfn.XLOOKUP($C1071,'RES TECH'!$M:$M,'RES TECH'!$G:$G)&amp;" "&amp;_xlfn.XLOOKUP($C1071,'RES TECH'!$M:$M,'RES TECH'!$H:$H)</f>
        <v>Residential Apartment High Income Old Water heating  5 Electricity</v>
      </c>
      <c r="E1071" t="str">
        <f t="shared" si="16"/>
        <v>TJ</v>
      </c>
      <c r="F1071" s="12" t="str">
        <f>IF(B1071="*","*",_xlfn.XLOOKUP($C1071,'RES TECH'!$M:$M,'RES TECH'!$R:$R))</f>
        <v>MW</v>
      </c>
    </row>
    <row r="1072" spans="2:6" x14ac:dyDescent="0.25">
      <c r="B1072" t="str">
        <f>IF('RES TECH'!N1070=1,"PRE","*")</f>
        <v>PRE</v>
      </c>
      <c r="C1072" t="str">
        <f>'RES TECH'!M1070</f>
        <v>RESAPAHIOldWH5ELC22</v>
      </c>
      <c r="D1072" t="str">
        <f>_xlfn.XLOOKUP($C1072,'RES TECH'!$M:$M,'RES TECH'!$A:$A)&amp;" "&amp;_xlfn.XLOOKUP($C1072,'RES TECH'!$M:$M,'RES TECH'!$B:$B)&amp;" "&amp;_xlfn.XLOOKUP($C1072,'RES TECH'!$M:$M,'RES TECH'!$C:$C)&amp;" "&amp;_xlfn.XLOOKUP($C1072,'RES TECH'!$M:$M,'RES TECH'!$D:$D)&amp;" "&amp;_xlfn.XLOOKUP($C1072,'RES TECH'!$M:$M,'RES TECH'!$E:$E)&amp;" "&amp;_xlfn.XLOOKUP($C1072,'RES TECH'!$M:$M,'RES TECH'!$F:$F)&amp;" "&amp;_xlfn.XLOOKUP($C1072,'RES TECH'!$M:$M,'RES TECH'!$G:$G)&amp;" "&amp;_xlfn.XLOOKUP($C1072,'RES TECH'!$M:$M,'RES TECH'!$H:$H)</f>
        <v>Residential Apartment High Income Old Water heating  5 Electricity</v>
      </c>
      <c r="E1072" t="str">
        <f t="shared" si="16"/>
        <v>TJ</v>
      </c>
      <c r="F1072" s="12" t="str">
        <f>IF(B1072="*","*",_xlfn.XLOOKUP($C1072,'RES TECH'!$M:$M,'RES TECH'!$R:$R))</f>
        <v>MW</v>
      </c>
    </row>
    <row r="1073" spans="2:6" x14ac:dyDescent="0.25">
      <c r="B1073" t="str">
        <f>IF('RES TECH'!N1071=1,"PRE","*")</f>
        <v>PRE</v>
      </c>
      <c r="C1073" t="str">
        <f>'RES TECH'!M1071</f>
        <v>RESAPAHIOldWH6ELC20</v>
      </c>
      <c r="D1073" t="str">
        <f>_xlfn.XLOOKUP($C1073,'RES TECH'!$M:$M,'RES TECH'!$A:$A)&amp;" "&amp;_xlfn.XLOOKUP($C1073,'RES TECH'!$M:$M,'RES TECH'!$B:$B)&amp;" "&amp;_xlfn.XLOOKUP($C1073,'RES TECH'!$M:$M,'RES TECH'!$C:$C)&amp;" "&amp;_xlfn.XLOOKUP($C1073,'RES TECH'!$M:$M,'RES TECH'!$D:$D)&amp;" "&amp;_xlfn.XLOOKUP($C1073,'RES TECH'!$M:$M,'RES TECH'!$E:$E)&amp;" "&amp;_xlfn.XLOOKUP($C1073,'RES TECH'!$M:$M,'RES TECH'!$F:$F)&amp;" "&amp;_xlfn.XLOOKUP($C1073,'RES TECH'!$M:$M,'RES TECH'!$G:$G)&amp;" "&amp;_xlfn.XLOOKUP($C1073,'RES TECH'!$M:$M,'RES TECH'!$H:$H)</f>
        <v>Residential Apartment High Income Old Water heating  6 Electricity</v>
      </c>
      <c r="E1073" t="str">
        <f t="shared" si="16"/>
        <v>TJ</v>
      </c>
      <c r="F1073" s="12" t="str">
        <f>IF(B1073="*","*",_xlfn.XLOOKUP($C1073,'RES TECH'!$M:$M,'RES TECH'!$R:$R))</f>
        <v>MW</v>
      </c>
    </row>
    <row r="1074" spans="2:6" x14ac:dyDescent="0.25">
      <c r="B1074" t="str">
        <f>IF('RES TECH'!N1072=1,"PRE","*")</f>
        <v>PRE</v>
      </c>
      <c r="C1074" t="str">
        <f>'RES TECH'!M1072</f>
        <v>RESAPAHIOldWH6ELC22</v>
      </c>
      <c r="D1074" t="str">
        <f>_xlfn.XLOOKUP($C1074,'RES TECH'!$M:$M,'RES TECH'!$A:$A)&amp;" "&amp;_xlfn.XLOOKUP($C1074,'RES TECH'!$M:$M,'RES TECH'!$B:$B)&amp;" "&amp;_xlfn.XLOOKUP($C1074,'RES TECH'!$M:$M,'RES TECH'!$C:$C)&amp;" "&amp;_xlfn.XLOOKUP($C1074,'RES TECH'!$M:$M,'RES TECH'!$D:$D)&amp;" "&amp;_xlfn.XLOOKUP($C1074,'RES TECH'!$M:$M,'RES TECH'!$E:$E)&amp;" "&amp;_xlfn.XLOOKUP($C1074,'RES TECH'!$M:$M,'RES TECH'!$F:$F)&amp;" "&amp;_xlfn.XLOOKUP($C1074,'RES TECH'!$M:$M,'RES TECH'!$G:$G)&amp;" "&amp;_xlfn.XLOOKUP($C1074,'RES TECH'!$M:$M,'RES TECH'!$H:$H)</f>
        <v>Residential Apartment High Income Old Water heating  6 Electricity</v>
      </c>
      <c r="E1074" t="str">
        <f t="shared" si="16"/>
        <v>TJ</v>
      </c>
      <c r="F1074" s="12" t="str">
        <f>IF(B1074="*","*",_xlfn.XLOOKUP($C1074,'RES TECH'!$M:$M,'RES TECH'!$R:$R))</f>
        <v>MW</v>
      </c>
    </row>
    <row r="1075" spans="2:6" x14ac:dyDescent="0.25">
      <c r="B1075" t="str">
        <f>IF('RES TECH'!N1073=1,"PRE","*")</f>
        <v>PRE</v>
      </c>
      <c r="C1075" t="str">
        <f>'RES TECH'!M1073</f>
        <v>RESAPAHIOldWH7ELC20</v>
      </c>
      <c r="D1075" t="str">
        <f>_xlfn.XLOOKUP($C1075,'RES TECH'!$M:$M,'RES TECH'!$A:$A)&amp;" "&amp;_xlfn.XLOOKUP($C1075,'RES TECH'!$M:$M,'RES TECH'!$B:$B)&amp;" "&amp;_xlfn.XLOOKUP($C1075,'RES TECH'!$M:$M,'RES TECH'!$C:$C)&amp;" "&amp;_xlfn.XLOOKUP($C1075,'RES TECH'!$M:$M,'RES TECH'!$D:$D)&amp;" "&amp;_xlfn.XLOOKUP($C1075,'RES TECH'!$M:$M,'RES TECH'!$E:$E)&amp;" "&amp;_xlfn.XLOOKUP($C1075,'RES TECH'!$M:$M,'RES TECH'!$F:$F)&amp;" "&amp;_xlfn.XLOOKUP($C1075,'RES TECH'!$M:$M,'RES TECH'!$G:$G)&amp;" "&amp;_xlfn.XLOOKUP($C1075,'RES TECH'!$M:$M,'RES TECH'!$H:$H)</f>
        <v>Residential Apartment High Income Old Water heating  7 Electricity</v>
      </c>
      <c r="E1075" t="str">
        <f t="shared" si="16"/>
        <v>TJ</v>
      </c>
      <c r="F1075" s="12" t="str">
        <f>IF(B1075="*","*",_xlfn.XLOOKUP($C1075,'RES TECH'!$M:$M,'RES TECH'!$R:$R))</f>
        <v>MW</v>
      </c>
    </row>
    <row r="1076" spans="2:6" x14ac:dyDescent="0.25">
      <c r="B1076" t="str">
        <f>IF('RES TECH'!N1074=1,"PRE","*")</f>
        <v>PRE</v>
      </c>
      <c r="C1076" t="str">
        <f>'RES TECH'!M1074</f>
        <v>RESAPAHIOldWH7ELC22</v>
      </c>
      <c r="D1076" t="str">
        <f>_xlfn.XLOOKUP($C1076,'RES TECH'!$M:$M,'RES TECH'!$A:$A)&amp;" "&amp;_xlfn.XLOOKUP($C1076,'RES TECH'!$M:$M,'RES TECH'!$B:$B)&amp;" "&amp;_xlfn.XLOOKUP($C1076,'RES TECH'!$M:$M,'RES TECH'!$C:$C)&amp;" "&amp;_xlfn.XLOOKUP($C1076,'RES TECH'!$M:$M,'RES TECH'!$D:$D)&amp;" "&amp;_xlfn.XLOOKUP($C1076,'RES TECH'!$M:$M,'RES TECH'!$E:$E)&amp;" "&amp;_xlfn.XLOOKUP($C1076,'RES TECH'!$M:$M,'RES TECH'!$F:$F)&amp;" "&amp;_xlfn.XLOOKUP($C1076,'RES TECH'!$M:$M,'RES TECH'!$G:$G)&amp;" "&amp;_xlfn.XLOOKUP($C1076,'RES TECH'!$M:$M,'RES TECH'!$H:$H)</f>
        <v>Residential Apartment High Income Old Water heating  7 Electricity</v>
      </c>
      <c r="E1076" t="str">
        <f t="shared" si="16"/>
        <v>TJ</v>
      </c>
      <c r="F1076" s="12" t="str">
        <f>IF(B1076="*","*",_xlfn.XLOOKUP($C1076,'RES TECH'!$M:$M,'RES TECH'!$R:$R))</f>
        <v>MW</v>
      </c>
    </row>
    <row r="1077" spans="2:6" x14ac:dyDescent="0.25">
      <c r="B1077" t="str">
        <f>IF('RES TECH'!N1075=1,"PRE","*")</f>
        <v>PRE</v>
      </c>
      <c r="C1077" t="str">
        <f>'RES TECH'!M1075</f>
        <v>RESAPAHIOldWH1FOI20</v>
      </c>
      <c r="D1077" t="str">
        <f>_xlfn.XLOOKUP($C1077,'RES TECH'!$M:$M,'RES TECH'!$A:$A)&amp;" "&amp;_xlfn.XLOOKUP($C1077,'RES TECH'!$M:$M,'RES TECH'!$B:$B)&amp;" "&amp;_xlfn.XLOOKUP($C1077,'RES TECH'!$M:$M,'RES TECH'!$C:$C)&amp;" "&amp;_xlfn.XLOOKUP($C1077,'RES TECH'!$M:$M,'RES TECH'!$D:$D)&amp;" "&amp;_xlfn.XLOOKUP($C1077,'RES TECH'!$M:$M,'RES TECH'!$E:$E)&amp;" "&amp;_xlfn.XLOOKUP($C1077,'RES TECH'!$M:$M,'RES TECH'!$F:$F)&amp;" "&amp;_xlfn.XLOOKUP($C1077,'RES TECH'!$M:$M,'RES TECH'!$G:$G)&amp;" "&amp;_xlfn.XLOOKUP($C1077,'RES TECH'!$M:$M,'RES TECH'!$H:$H)</f>
        <v>Residential Apartment High Income Old Water heating  1 Fuel oil</v>
      </c>
      <c r="E1077" t="str">
        <f t="shared" si="16"/>
        <v>TJ</v>
      </c>
      <c r="F1077" s="12" t="str">
        <f>IF(B1077="*","*",_xlfn.XLOOKUP($C1077,'RES TECH'!$M:$M,'RES TECH'!$R:$R))</f>
        <v>MW</v>
      </c>
    </row>
    <row r="1078" spans="2:6" x14ac:dyDescent="0.25">
      <c r="B1078" t="str">
        <f>IF('RES TECH'!N1076=1,"PRE","*")</f>
        <v>PRE</v>
      </c>
      <c r="C1078" t="str">
        <f>'RES TECH'!M1076</f>
        <v>RESAPAHIOldWH2FOI20</v>
      </c>
      <c r="D1078" t="str">
        <f>_xlfn.XLOOKUP($C1078,'RES TECH'!$M:$M,'RES TECH'!$A:$A)&amp;" "&amp;_xlfn.XLOOKUP($C1078,'RES TECH'!$M:$M,'RES TECH'!$B:$B)&amp;" "&amp;_xlfn.XLOOKUP($C1078,'RES TECH'!$M:$M,'RES TECH'!$C:$C)&amp;" "&amp;_xlfn.XLOOKUP($C1078,'RES TECH'!$M:$M,'RES TECH'!$D:$D)&amp;" "&amp;_xlfn.XLOOKUP($C1078,'RES TECH'!$M:$M,'RES TECH'!$E:$E)&amp;" "&amp;_xlfn.XLOOKUP($C1078,'RES TECH'!$M:$M,'RES TECH'!$F:$F)&amp;" "&amp;_xlfn.XLOOKUP($C1078,'RES TECH'!$M:$M,'RES TECH'!$G:$G)&amp;" "&amp;_xlfn.XLOOKUP($C1078,'RES TECH'!$M:$M,'RES TECH'!$H:$H)</f>
        <v>Residential Apartment High Income Old Water heating  2 Fuel oil</v>
      </c>
      <c r="E1078" t="str">
        <f t="shared" si="16"/>
        <v>TJ</v>
      </c>
      <c r="F1078" s="12" t="str">
        <f>IF(B1078="*","*",_xlfn.XLOOKUP($C1078,'RES TECH'!$M:$M,'RES TECH'!$R:$R))</f>
        <v>MW</v>
      </c>
    </row>
    <row r="1079" spans="2:6" x14ac:dyDescent="0.25">
      <c r="B1079" t="str">
        <f>IF('RES TECH'!N1077=1,"PRE","*")</f>
        <v>PRE</v>
      </c>
      <c r="C1079" t="str">
        <f>'RES TECH'!M1077</f>
        <v>RESAPAHIOldWH4FOI20</v>
      </c>
      <c r="D1079" t="str">
        <f>_xlfn.XLOOKUP($C1079,'RES TECH'!$M:$M,'RES TECH'!$A:$A)&amp;" "&amp;_xlfn.XLOOKUP($C1079,'RES TECH'!$M:$M,'RES TECH'!$B:$B)&amp;" "&amp;_xlfn.XLOOKUP($C1079,'RES TECH'!$M:$M,'RES TECH'!$C:$C)&amp;" "&amp;_xlfn.XLOOKUP($C1079,'RES TECH'!$M:$M,'RES TECH'!$D:$D)&amp;" "&amp;_xlfn.XLOOKUP($C1079,'RES TECH'!$M:$M,'RES TECH'!$E:$E)&amp;" "&amp;_xlfn.XLOOKUP($C1079,'RES TECH'!$M:$M,'RES TECH'!$F:$F)&amp;" "&amp;_xlfn.XLOOKUP($C1079,'RES TECH'!$M:$M,'RES TECH'!$G:$G)&amp;" "&amp;_xlfn.XLOOKUP($C1079,'RES TECH'!$M:$M,'RES TECH'!$H:$H)</f>
        <v>Residential Apartment High Income Old Water heating  4 Fuel oil</v>
      </c>
      <c r="E1079" t="str">
        <f t="shared" si="16"/>
        <v>TJ</v>
      </c>
      <c r="F1079" s="12" t="str">
        <f>IF(B1079="*","*",_xlfn.XLOOKUP($C1079,'RES TECH'!$M:$M,'RES TECH'!$R:$R))</f>
        <v>MW</v>
      </c>
    </row>
    <row r="1080" spans="2:6" x14ac:dyDescent="0.25">
      <c r="B1080" t="str">
        <f>IF('RES TECH'!N1078=1,"PRE","*")</f>
        <v>PRE</v>
      </c>
      <c r="C1080" t="str">
        <f>'RES TECH'!M1078</f>
        <v>RESAPAHIOldWH1LPG20</v>
      </c>
      <c r="D1080" t="str">
        <f>_xlfn.XLOOKUP($C1080,'RES TECH'!$M:$M,'RES TECH'!$A:$A)&amp;" "&amp;_xlfn.XLOOKUP($C1080,'RES TECH'!$M:$M,'RES TECH'!$B:$B)&amp;" "&amp;_xlfn.XLOOKUP($C1080,'RES TECH'!$M:$M,'RES TECH'!$C:$C)&amp;" "&amp;_xlfn.XLOOKUP($C1080,'RES TECH'!$M:$M,'RES TECH'!$D:$D)&amp;" "&amp;_xlfn.XLOOKUP($C1080,'RES TECH'!$M:$M,'RES TECH'!$E:$E)&amp;" "&amp;_xlfn.XLOOKUP($C1080,'RES TECH'!$M:$M,'RES TECH'!$F:$F)&amp;" "&amp;_xlfn.XLOOKUP($C1080,'RES TECH'!$M:$M,'RES TECH'!$G:$G)&amp;" "&amp;_xlfn.XLOOKUP($C1080,'RES TECH'!$M:$M,'RES TECH'!$H:$H)</f>
        <v>Residential Apartment High Income Old Water heating  1 LPG</v>
      </c>
      <c r="E1080" t="str">
        <f t="shared" si="16"/>
        <v>TJ</v>
      </c>
      <c r="F1080" s="12" t="str">
        <f>IF(B1080="*","*",_xlfn.XLOOKUP($C1080,'RES TECH'!$M:$M,'RES TECH'!$R:$R))</f>
        <v>MW</v>
      </c>
    </row>
    <row r="1081" spans="2:6" x14ac:dyDescent="0.25">
      <c r="B1081" t="str">
        <f>IF('RES TECH'!N1079=1,"PRE","*")</f>
        <v>PRE</v>
      </c>
      <c r="C1081" t="str">
        <f>'RES TECH'!M1079</f>
        <v>RESAPAHIOldWH2LPG20</v>
      </c>
      <c r="D1081" t="str">
        <f>_xlfn.XLOOKUP($C1081,'RES TECH'!$M:$M,'RES TECH'!$A:$A)&amp;" "&amp;_xlfn.XLOOKUP($C1081,'RES TECH'!$M:$M,'RES TECH'!$B:$B)&amp;" "&amp;_xlfn.XLOOKUP($C1081,'RES TECH'!$M:$M,'RES TECH'!$C:$C)&amp;" "&amp;_xlfn.XLOOKUP($C1081,'RES TECH'!$M:$M,'RES TECH'!$D:$D)&amp;" "&amp;_xlfn.XLOOKUP($C1081,'RES TECH'!$M:$M,'RES TECH'!$E:$E)&amp;" "&amp;_xlfn.XLOOKUP($C1081,'RES TECH'!$M:$M,'RES TECH'!$F:$F)&amp;" "&amp;_xlfn.XLOOKUP($C1081,'RES TECH'!$M:$M,'RES TECH'!$G:$G)&amp;" "&amp;_xlfn.XLOOKUP($C1081,'RES TECH'!$M:$M,'RES TECH'!$H:$H)</f>
        <v>Residential Apartment High Income Old Water heating  2 LPG</v>
      </c>
      <c r="E1081" t="str">
        <f t="shared" si="16"/>
        <v>TJ</v>
      </c>
      <c r="F1081" s="12" t="str">
        <f>IF(B1081="*","*",_xlfn.XLOOKUP($C1081,'RES TECH'!$M:$M,'RES TECH'!$R:$R))</f>
        <v>MW</v>
      </c>
    </row>
    <row r="1082" spans="2:6" x14ac:dyDescent="0.25">
      <c r="B1082" t="str">
        <f>IF('RES TECH'!N1080=1,"PRE","*")</f>
        <v>PRE</v>
      </c>
      <c r="C1082" t="str">
        <f>'RES TECH'!M1080</f>
        <v>RESAPAHIOldWH3LPG20</v>
      </c>
      <c r="D1082" t="str">
        <f>_xlfn.XLOOKUP($C1082,'RES TECH'!$M:$M,'RES TECH'!$A:$A)&amp;" "&amp;_xlfn.XLOOKUP($C1082,'RES TECH'!$M:$M,'RES TECH'!$B:$B)&amp;" "&amp;_xlfn.XLOOKUP($C1082,'RES TECH'!$M:$M,'RES TECH'!$C:$C)&amp;" "&amp;_xlfn.XLOOKUP($C1082,'RES TECH'!$M:$M,'RES TECH'!$D:$D)&amp;" "&amp;_xlfn.XLOOKUP($C1082,'RES TECH'!$M:$M,'RES TECH'!$E:$E)&amp;" "&amp;_xlfn.XLOOKUP($C1082,'RES TECH'!$M:$M,'RES TECH'!$F:$F)&amp;" "&amp;_xlfn.XLOOKUP($C1082,'RES TECH'!$M:$M,'RES TECH'!$G:$G)&amp;" "&amp;_xlfn.XLOOKUP($C1082,'RES TECH'!$M:$M,'RES TECH'!$H:$H)</f>
        <v>Residential Apartment High Income Old Water heating  3 LPG</v>
      </c>
      <c r="E1082" t="str">
        <f t="shared" si="16"/>
        <v>TJ</v>
      </c>
      <c r="F1082" s="12" t="str">
        <f>IF(B1082="*","*",_xlfn.XLOOKUP($C1082,'RES TECH'!$M:$M,'RES TECH'!$R:$R))</f>
        <v>MW</v>
      </c>
    </row>
    <row r="1083" spans="2:6" x14ac:dyDescent="0.25">
      <c r="B1083" t="str">
        <f>IF('RES TECH'!N1081=1,"PRE","*")</f>
        <v>PRE</v>
      </c>
      <c r="C1083" t="str">
        <f>'RES TECH'!M1081</f>
        <v>RESAPAHIOldWH3LPG23</v>
      </c>
      <c r="D1083" t="str">
        <f>_xlfn.XLOOKUP($C1083,'RES TECH'!$M:$M,'RES TECH'!$A:$A)&amp;" "&amp;_xlfn.XLOOKUP($C1083,'RES TECH'!$M:$M,'RES TECH'!$B:$B)&amp;" "&amp;_xlfn.XLOOKUP($C1083,'RES TECH'!$M:$M,'RES TECH'!$C:$C)&amp;" "&amp;_xlfn.XLOOKUP($C1083,'RES TECH'!$M:$M,'RES TECH'!$D:$D)&amp;" "&amp;_xlfn.XLOOKUP($C1083,'RES TECH'!$M:$M,'RES TECH'!$E:$E)&amp;" "&amp;_xlfn.XLOOKUP($C1083,'RES TECH'!$M:$M,'RES TECH'!$F:$F)&amp;" "&amp;_xlfn.XLOOKUP($C1083,'RES TECH'!$M:$M,'RES TECH'!$G:$G)&amp;" "&amp;_xlfn.XLOOKUP($C1083,'RES TECH'!$M:$M,'RES TECH'!$H:$H)</f>
        <v>Residential Apartment High Income Old Water heating  3 LPG</v>
      </c>
      <c r="E1083" t="str">
        <f t="shared" si="16"/>
        <v>TJ</v>
      </c>
      <c r="F1083" s="12" t="str">
        <f>IF(B1083="*","*",_xlfn.XLOOKUP($C1083,'RES TECH'!$M:$M,'RES TECH'!$R:$R))</f>
        <v>MW</v>
      </c>
    </row>
    <row r="1084" spans="2:6" x14ac:dyDescent="0.25">
      <c r="B1084" t="str">
        <f>IF('RES TECH'!N1082=1,"PRE","*")</f>
        <v>*</v>
      </c>
      <c r="C1084" t="str">
        <f>'RES TECH'!M1082</f>
        <v>RESAPAHIOldWH4LPG20</v>
      </c>
      <c r="D1084" t="str">
        <f>_xlfn.XLOOKUP($C1084,'RES TECH'!$M:$M,'RES TECH'!$A:$A)&amp;" "&amp;_xlfn.XLOOKUP($C1084,'RES TECH'!$M:$M,'RES TECH'!$B:$B)&amp;" "&amp;_xlfn.XLOOKUP($C1084,'RES TECH'!$M:$M,'RES TECH'!$C:$C)&amp;" "&amp;_xlfn.XLOOKUP($C1084,'RES TECH'!$M:$M,'RES TECH'!$D:$D)&amp;" "&amp;_xlfn.XLOOKUP($C1084,'RES TECH'!$M:$M,'RES TECH'!$E:$E)&amp;" "&amp;_xlfn.XLOOKUP($C1084,'RES TECH'!$M:$M,'RES TECH'!$F:$F)&amp;" "&amp;_xlfn.XLOOKUP($C1084,'RES TECH'!$M:$M,'RES TECH'!$G:$G)&amp;" "&amp;_xlfn.XLOOKUP($C1084,'RES TECH'!$M:$M,'RES TECH'!$H:$H)</f>
        <v>Residential Apartment High Income Old Water heating  4 LPG</v>
      </c>
      <c r="E1084" t="str">
        <f t="shared" si="16"/>
        <v>*</v>
      </c>
      <c r="F1084" s="12" t="str">
        <f>IF(B1084="*","*",_xlfn.XLOOKUP($C1084,'RES TECH'!$M:$M,'RES TECH'!$R:$R))</f>
        <v>*</v>
      </c>
    </row>
    <row r="1085" spans="2:6" x14ac:dyDescent="0.25">
      <c r="B1085" t="str">
        <f>IF('RES TECH'!N1083=1,"PRE","*")</f>
        <v>PRE</v>
      </c>
      <c r="C1085" t="str">
        <f>'RES TECH'!M1083</f>
        <v>RESAPAHIOldWH4LPG20</v>
      </c>
      <c r="D1085" t="str">
        <f>_xlfn.XLOOKUP($C1085,'RES TECH'!$M:$M,'RES TECH'!$A:$A)&amp;" "&amp;_xlfn.XLOOKUP($C1085,'RES TECH'!$M:$M,'RES TECH'!$B:$B)&amp;" "&amp;_xlfn.XLOOKUP($C1085,'RES TECH'!$M:$M,'RES TECH'!$C:$C)&amp;" "&amp;_xlfn.XLOOKUP($C1085,'RES TECH'!$M:$M,'RES TECH'!$D:$D)&amp;" "&amp;_xlfn.XLOOKUP($C1085,'RES TECH'!$M:$M,'RES TECH'!$E:$E)&amp;" "&amp;_xlfn.XLOOKUP($C1085,'RES TECH'!$M:$M,'RES TECH'!$F:$F)&amp;" "&amp;_xlfn.XLOOKUP($C1085,'RES TECH'!$M:$M,'RES TECH'!$G:$G)&amp;" "&amp;_xlfn.XLOOKUP($C1085,'RES TECH'!$M:$M,'RES TECH'!$H:$H)</f>
        <v>Residential Apartment High Income Old Water heating  4 LPG</v>
      </c>
      <c r="E1085" t="str">
        <f t="shared" si="16"/>
        <v>TJ</v>
      </c>
      <c r="F1085" s="12" t="str">
        <f>IF(B1085="*","*",_xlfn.XLOOKUP($C1085,'RES TECH'!$M:$M,'RES TECH'!$R:$R))</f>
        <v>MW</v>
      </c>
    </row>
    <row r="1086" spans="2:6" x14ac:dyDescent="0.25">
      <c r="B1086" t="str">
        <f>IF('RES TECH'!N1084=1,"PRE","*")</f>
        <v>*</v>
      </c>
      <c r="C1086" t="str">
        <f>'RES TECH'!M1084</f>
        <v>RESAPAHIOldWH2SOL20</v>
      </c>
      <c r="D1086" t="str">
        <f>_xlfn.XLOOKUP($C1086,'RES TECH'!$M:$M,'RES TECH'!$A:$A)&amp;" "&amp;_xlfn.XLOOKUP($C1086,'RES TECH'!$M:$M,'RES TECH'!$B:$B)&amp;" "&amp;_xlfn.XLOOKUP($C1086,'RES TECH'!$M:$M,'RES TECH'!$C:$C)&amp;" "&amp;_xlfn.XLOOKUP($C1086,'RES TECH'!$M:$M,'RES TECH'!$D:$D)&amp;" "&amp;_xlfn.XLOOKUP($C1086,'RES TECH'!$M:$M,'RES TECH'!$E:$E)&amp;" "&amp;_xlfn.XLOOKUP($C1086,'RES TECH'!$M:$M,'RES TECH'!$F:$F)&amp;" "&amp;_xlfn.XLOOKUP($C1086,'RES TECH'!$M:$M,'RES TECH'!$G:$G)&amp;" "&amp;_xlfn.XLOOKUP($C1086,'RES TECH'!$M:$M,'RES TECH'!$H:$H)</f>
        <v>Residential Apartment High Income Old Water heating  2 Solar</v>
      </c>
      <c r="E1086" t="str">
        <f t="shared" si="16"/>
        <v>*</v>
      </c>
      <c r="F1086" s="12" t="str">
        <f>IF(B1086="*","*",_xlfn.XLOOKUP($C1086,'RES TECH'!$M:$M,'RES TECH'!$R:$R))</f>
        <v>*</v>
      </c>
    </row>
    <row r="1087" spans="2:6" x14ac:dyDescent="0.25">
      <c r="B1087" t="str">
        <f>IF('RES TECH'!N1085=1,"PRE","*")</f>
        <v>PRE</v>
      </c>
      <c r="C1087" t="str">
        <f>'RES TECH'!M1085</f>
        <v>RESAPAHIOldWH2SOL20</v>
      </c>
      <c r="D1087" t="str">
        <f>_xlfn.XLOOKUP($C1087,'RES TECH'!$M:$M,'RES TECH'!$A:$A)&amp;" "&amp;_xlfn.XLOOKUP($C1087,'RES TECH'!$M:$M,'RES TECH'!$B:$B)&amp;" "&amp;_xlfn.XLOOKUP($C1087,'RES TECH'!$M:$M,'RES TECH'!$C:$C)&amp;" "&amp;_xlfn.XLOOKUP($C1087,'RES TECH'!$M:$M,'RES TECH'!$D:$D)&amp;" "&amp;_xlfn.XLOOKUP($C1087,'RES TECH'!$M:$M,'RES TECH'!$E:$E)&amp;" "&amp;_xlfn.XLOOKUP($C1087,'RES TECH'!$M:$M,'RES TECH'!$F:$F)&amp;" "&amp;_xlfn.XLOOKUP($C1087,'RES TECH'!$M:$M,'RES TECH'!$G:$G)&amp;" "&amp;_xlfn.XLOOKUP($C1087,'RES TECH'!$M:$M,'RES TECH'!$H:$H)</f>
        <v>Residential Apartment High Income Old Water heating  2 Solar</v>
      </c>
      <c r="E1087" t="str">
        <f t="shared" si="16"/>
        <v>TJ</v>
      </c>
      <c r="F1087" s="12" t="str">
        <f>IF(B1087="*","*",_xlfn.XLOOKUP($C1087,'RES TECH'!$M:$M,'RES TECH'!$R:$R))</f>
        <v>MW</v>
      </c>
    </row>
    <row r="1088" spans="2:6" x14ac:dyDescent="0.25">
      <c r="B1088" t="str">
        <f>IF('RES TECH'!N1086=1,"PRE","*")</f>
        <v>PRE</v>
      </c>
      <c r="C1088" t="str">
        <f>'RES TECH'!M1086</f>
        <v>RESAPAHIOldWH2SOL23</v>
      </c>
      <c r="D1088" t="str">
        <f>_xlfn.XLOOKUP($C1088,'RES TECH'!$M:$M,'RES TECH'!$A:$A)&amp;" "&amp;_xlfn.XLOOKUP($C1088,'RES TECH'!$M:$M,'RES TECH'!$B:$B)&amp;" "&amp;_xlfn.XLOOKUP($C1088,'RES TECH'!$M:$M,'RES TECH'!$C:$C)&amp;" "&amp;_xlfn.XLOOKUP($C1088,'RES TECH'!$M:$M,'RES TECH'!$D:$D)&amp;" "&amp;_xlfn.XLOOKUP($C1088,'RES TECH'!$M:$M,'RES TECH'!$E:$E)&amp;" "&amp;_xlfn.XLOOKUP($C1088,'RES TECH'!$M:$M,'RES TECH'!$F:$F)&amp;" "&amp;_xlfn.XLOOKUP($C1088,'RES TECH'!$M:$M,'RES TECH'!$G:$G)&amp;" "&amp;_xlfn.XLOOKUP($C1088,'RES TECH'!$M:$M,'RES TECH'!$H:$H)</f>
        <v>Residential Apartment High Income Old Water heating  2 Solar</v>
      </c>
      <c r="E1088" t="str">
        <f t="shared" si="16"/>
        <v>TJ</v>
      </c>
      <c r="F1088" s="12" t="str">
        <f>IF(B1088="*","*",_xlfn.XLOOKUP($C1088,'RES TECH'!$M:$M,'RES TECH'!$R:$R))</f>
        <v>MW</v>
      </c>
    </row>
    <row r="1089" spans="2:6" x14ac:dyDescent="0.25">
      <c r="B1089" t="str">
        <f>IF('RES TECH'!N1087=1,"PRE","*")</f>
        <v>PRE</v>
      </c>
      <c r="C1089" t="str">
        <f>'RES TECH'!M1087</f>
        <v>RESAPAHIOldWH2SOL24</v>
      </c>
      <c r="D1089" t="str">
        <f>_xlfn.XLOOKUP($C1089,'RES TECH'!$M:$M,'RES TECH'!$A:$A)&amp;" "&amp;_xlfn.XLOOKUP($C1089,'RES TECH'!$M:$M,'RES TECH'!$B:$B)&amp;" "&amp;_xlfn.XLOOKUP($C1089,'RES TECH'!$M:$M,'RES TECH'!$C:$C)&amp;" "&amp;_xlfn.XLOOKUP($C1089,'RES TECH'!$M:$M,'RES TECH'!$D:$D)&amp;" "&amp;_xlfn.XLOOKUP($C1089,'RES TECH'!$M:$M,'RES TECH'!$E:$E)&amp;" "&amp;_xlfn.XLOOKUP($C1089,'RES TECH'!$M:$M,'RES TECH'!$F:$F)&amp;" "&amp;_xlfn.XLOOKUP($C1089,'RES TECH'!$M:$M,'RES TECH'!$G:$G)&amp;" "&amp;_xlfn.XLOOKUP($C1089,'RES TECH'!$M:$M,'RES TECH'!$H:$H)</f>
        <v>Residential Apartment High Income Old Water heating  2 Solar</v>
      </c>
      <c r="E1089" t="str">
        <f t="shared" si="16"/>
        <v>TJ</v>
      </c>
      <c r="F1089" s="12" t="str">
        <f>IF(B1089="*","*",_xlfn.XLOOKUP($C1089,'RES TECH'!$M:$M,'RES TECH'!$R:$R))</f>
        <v>MW</v>
      </c>
    </row>
    <row r="1090" spans="2:6" x14ac:dyDescent="0.25">
      <c r="B1090" t="str">
        <f>IF('RES TECH'!N1088=1,"PRE","*")</f>
        <v>PRE</v>
      </c>
      <c r="C1090" t="str">
        <f>'RES TECH'!M1088</f>
        <v>RESAPAHIOldSHAHP1ELC20</v>
      </c>
      <c r="D1090" t="str">
        <f>_xlfn.XLOOKUP($C1090,'RES TECH'!$M:$M,'RES TECH'!$A:$A)&amp;" "&amp;_xlfn.XLOOKUP($C1090,'RES TECH'!$M:$M,'RES TECH'!$B:$B)&amp;" "&amp;_xlfn.XLOOKUP($C1090,'RES TECH'!$M:$M,'RES TECH'!$C:$C)&amp;" "&amp;_xlfn.XLOOKUP($C1090,'RES TECH'!$M:$M,'RES TECH'!$D:$D)&amp;" "&amp;_xlfn.XLOOKUP($C1090,'RES TECH'!$M:$M,'RES TECH'!$E:$E)&amp;" "&amp;_xlfn.XLOOKUP($C1090,'RES TECH'!$M:$M,'RES TECH'!$F:$F)&amp;" "&amp;_xlfn.XLOOKUP($C1090,'RES TECH'!$M:$M,'RES TECH'!$G:$G)&amp;" "&amp;_xlfn.XLOOKUP($C1090,'RES TECH'!$M:$M,'RES TECH'!$H:$H)</f>
        <v>Residential Apartment High Income Old Space heating Air HP 1 Electricity</v>
      </c>
      <c r="E1090" t="str">
        <f t="shared" si="16"/>
        <v>TJ</v>
      </c>
      <c r="F1090" s="12" t="str">
        <f>IF(B1090="*","*",_xlfn.XLOOKUP($C1090,'RES TECH'!$M:$M,'RES TECH'!$R:$R))</f>
        <v>MW</v>
      </c>
    </row>
    <row r="1091" spans="2:6" x14ac:dyDescent="0.25">
      <c r="B1091" t="str">
        <f>IF('RES TECH'!N1089=1,"PRE","*")</f>
        <v>PRE</v>
      </c>
      <c r="C1091" t="str">
        <f>'RES TECH'!M1089</f>
        <v>RESAPAHIOldSHAHP1ELC23</v>
      </c>
      <c r="D1091" t="str">
        <f>_xlfn.XLOOKUP($C1091,'RES TECH'!$M:$M,'RES TECH'!$A:$A)&amp;" "&amp;_xlfn.XLOOKUP($C1091,'RES TECH'!$M:$M,'RES TECH'!$B:$B)&amp;" "&amp;_xlfn.XLOOKUP($C1091,'RES TECH'!$M:$M,'RES TECH'!$C:$C)&amp;" "&amp;_xlfn.XLOOKUP($C1091,'RES TECH'!$M:$M,'RES TECH'!$D:$D)&amp;" "&amp;_xlfn.XLOOKUP($C1091,'RES TECH'!$M:$M,'RES TECH'!$E:$E)&amp;" "&amp;_xlfn.XLOOKUP($C1091,'RES TECH'!$M:$M,'RES TECH'!$F:$F)&amp;" "&amp;_xlfn.XLOOKUP($C1091,'RES TECH'!$M:$M,'RES TECH'!$G:$G)&amp;" "&amp;_xlfn.XLOOKUP($C1091,'RES TECH'!$M:$M,'RES TECH'!$H:$H)</f>
        <v>Residential Apartment High Income Old Space heating Air HP 1 Electricity</v>
      </c>
      <c r="E1091" t="str">
        <f t="shared" si="16"/>
        <v>TJ</v>
      </c>
      <c r="F1091" s="12" t="str">
        <f>IF(B1091="*","*",_xlfn.XLOOKUP($C1091,'RES TECH'!$M:$M,'RES TECH'!$R:$R))</f>
        <v>MW</v>
      </c>
    </row>
    <row r="1092" spans="2:6" x14ac:dyDescent="0.25">
      <c r="B1092" t="str">
        <f>IF('RES TECH'!N1090=1,"PRE","*")</f>
        <v>PRE</v>
      </c>
      <c r="C1092" t="str">
        <f>'RES TECH'!M1090</f>
        <v>RESAPAHIOldSHAHP2ELC20</v>
      </c>
      <c r="D1092" t="str">
        <f>_xlfn.XLOOKUP($C1092,'RES TECH'!$M:$M,'RES TECH'!$A:$A)&amp;" "&amp;_xlfn.XLOOKUP($C1092,'RES TECH'!$M:$M,'RES TECH'!$B:$B)&amp;" "&amp;_xlfn.XLOOKUP($C1092,'RES TECH'!$M:$M,'RES TECH'!$C:$C)&amp;" "&amp;_xlfn.XLOOKUP($C1092,'RES TECH'!$M:$M,'RES TECH'!$D:$D)&amp;" "&amp;_xlfn.XLOOKUP($C1092,'RES TECH'!$M:$M,'RES TECH'!$E:$E)&amp;" "&amp;_xlfn.XLOOKUP($C1092,'RES TECH'!$M:$M,'RES TECH'!$F:$F)&amp;" "&amp;_xlfn.XLOOKUP($C1092,'RES TECH'!$M:$M,'RES TECH'!$G:$G)&amp;" "&amp;_xlfn.XLOOKUP($C1092,'RES TECH'!$M:$M,'RES TECH'!$H:$H)</f>
        <v>Residential Apartment High Income Old Space heating Air HP 2 Electricity</v>
      </c>
      <c r="E1092" t="str">
        <f t="shared" si="16"/>
        <v>TJ</v>
      </c>
      <c r="F1092" s="12" t="str">
        <f>IF(B1092="*","*",_xlfn.XLOOKUP($C1092,'RES TECH'!$M:$M,'RES TECH'!$R:$R))</f>
        <v>MW</v>
      </c>
    </row>
    <row r="1093" spans="2:6" x14ac:dyDescent="0.25">
      <c r="B1093" t="str">
        <f>IF('RES TECH'!N1091=1,"PRE","*")</f>
        <v>PRE</v>
      </c>
      <c r="C1093" t="str">
        <f>'RES TECH'!M1091</f>
        <v>RESAPAHIOldSHAHP2ELC23</v>
      </c>
      <c r="D1093" t="str">
        <f>_xlfn.XLOOKUP($C1093,'RES TECH'!$M:$M,'RES TECH'!$A:$A)&amp;" "&amp;_xlfn.XLOOKUP($C1093,'RES TECH'!$M:$M,'RES TECH'!$B:$B)&amp;" "&amp;_xlfn.XLOOKUP($C1093,'RES TECH'!$M:$M,'RES TECH'!$C:$C)&amp;" "&amp;_xlfn.XLOOKUP($C1093,'RES TECH'!$M:$M,'RES TECH'!$D:$D)&amp;" "&amp;_xlfn.XLOOKUP($C1093,'RES TECH'!$M:$M,'RES TECH'!$E:$E)&amp;" "&amp;_xlfn.XLOOKUP($C1093,'RES TECH'!$M:$M,'RES TECH'!$F:$F)&amp;" "&amp;_xlfn.XLOOKUP($C1093,'RES TECH'!$M:$M,'RES TECH'!$G:$G)&amp;" "&amp;_xlfn.XLOOKUP($C1093,'RES TECH'!$M:$M,'RES TECH'!$H:$H)</f>
        <v>Residential Apartment High Income Old Space heating Air HP 2 Electricity</v>
      </c>
      <c r="E1093" t="str">
        <f t="shared" ref="E1093:E1156" si="17">IF(F1093="*","*",IF(F1093="Mlma","Mlm","TJ"))</f>
        <v>TJ</v>
      </c>
      <c r="F1093" s="12" t="str">
        <f>IF(B1093="*","*",_xlfn.XLOOKUP($C1093,'RES TECH'!$M:$M,'RES TECH'!$R:$R))</f>
        <v>MW</v>
      </c>
    </row>
    <row r="1094" spans="2:6" x14ac:dyDescent="0.25">
      <c r="B1094" t="str">
        <f>IF('RES TECH'!N1092=1,"PRE","*")</f>
        <v>PRE</v>
      </c>
      <c r="C1094" t="str">
        <f>'RES TECH'!M1092</f>
        <v>RESAPAHIOldSHAHP3ELC20</v>
      </c>
      <c r="D1094" t="str">
        <f>_xlfn.XLOOKUP($C1094,'RES TECH'!$M:$M,'RES TECH'!$A:$A)&amp;" "&amp;_xlfn.XLOOKUP($C1094,'RES TECH'!$M:$M,'RES TECH'!$B:$B)&amp;" "&amp;_xlfn.XLOOKUP($C1094,'RES TECH'!$M:$M,'RES TECH'!$C:$C)&amp;" "&amp;_xlfn.XLOOKUP($C1094,'RES TECH'!$M:$M,'RES TECH'!$D:$D)&amp;" "&amp;_xlfn.XLOOKUP($C1094,'RES TECH'!$M:$M,'RES TECH'!$E:$E)&amp;" "&amp;_xlfn.XLOOKUP($C1094,'RES TECH'!$M:$M,'RES TECH'!$F:$F)&amp;" "&amp;_xlfn.XLOOKUP($C1094,'RES TECH'!$M:$M,'RES TECH'!$G:$G)&amp;" "&amp;_xlfn.XLOOKUP($C1094,'RES TECH'!$M:$M,'RES TECH'!$H:$H)</f>
        <v>Residential Apartment High Income Old Space heating Air HP 3 Electricity</v>
      </c>
      <c r="E1094" t="str">
        <f t="shared" si="17"/>
        <v>TJ</v>
      </c>
      <c r="F1094" s="12" t="str">
        <f>IF(B1094="*","*",_xlfn.XLOOKUP($C1094,'RES TECH'!$M:$M,'RES TECH'!$R:$R))</f>
        <v>MW</v>
      </c>
    </row>
    <row r="1095" spans="2:6" x14ac:dyDescent="0.25">
      <c r="B1095" t="str">
        <f>IF('RES TECH'!N1093=1,"PRE","*")</f>
        <v>PRE</v>
      </c>
      <c r="C1095" t="str">
        <f>'RES TECH'!M1093</f>
        <v>RESAPAHIOldSHAHP3ELC22</v>
      </c>
      <c r="D1095" t="str">
        <f>_xlfn.XLOOKUP($C1095,'RES TECH'!$M:$M,'RES TECH'!$A:$A)&amp;" "&amp;_xlfn.XLOOKUP($C1095,'RES TECH'!$M:$M,'RES TECH'!$B:$B)&amp;" "&amp;_xlfn.XLOOKUP($C1095,'RES TECH'!$M:$M,'RES TECH'!$C:$C)&amp;" "&amp;_xlfn.XLOOKUP($C1095,'RES TECH'!$M:$M,'RES TECH'!$D:$D)&amp;" "&amp;_xlfn.XLOOKUP($C1095,'RES TECH'!$M:$M,'RES TECH'!$E:$E)&amp;" "&amp;_xlfn.XLOOKUP($C1095,'RES TECH'!$M:$M,'RES TECH'!$F:$F)&amp;" "&amp;_xlfn.XLOOKUP($C1095,'RES TECH'!$M:$M,'RES TECH'!$G:$G)&amp;" "&amp;_xlfn.XLOOKUP($C1095,'RES TECH'!$M:$M,'RES TECH'!$H:$H)</f>
        <v>Residential Apartment High Income Old Space heating Air HP 3 Electricity</v>
      </c>
      <c r="E1095" t="str">
        <f t="shared" si="17"/>
        <v>TJ</v>
      </c>
      <c r="F1095" s="12" t="str">
        <f>IF(B1095="*","*",_xlfn.XLOOKUP($C1095,'RES TECH'!$M:$M,'RES TECH'!$R:$R))</f>
        <v>MW</v>
      </c>
    </row>
    <row r="1096" spans="2:6" x14ac:dyDescent="0.25">
      <c r="B1096" t="str">
        <f>IF('RES TECH'!N1094=1,"PRE","*")</f>
        <v>PRE</v>
      </c>
      <c r="C1096" t="str">
        <f>'RES TECH'!M1094</f>
        <v>RESAPAHIOldSHAHP3ELC23</v>
      </c>
      <c r="D1096" t="str">
        <f>_xlfn.XLOOKUP($C1096,'RES TECH'!$M:$M,'RES TECH'!$A:$A)&amp;" "&amp;_xlfn.XLOOKUP($C1096,'RES TECH'!$M:$M,'RES TECH'!$B:$B)&amp;" "&amp;_xlfn.XLOOKUP($C1096,'RES TECH'!$M:$M,'RES TECH'!$C:$C)&amp;" "&amp;_xlfn.XLOOKUP($C1096,'RES TECH'!$M:$M,'RES TECH'!$D:$D)&amp;" "&amp;_xlfn.XLOOKUP($C1096,'RES TECH'!$M:$M,'RES TECH'!$E:$E)&amp;" "&amp;_xlfn.XLOOKUP($C1096,'RES TECH'!$M:$M,'RES TECH'!$F:$F)&amp;" "&amp;_xlfn.XLOOKUP($C1096,'RES TECH'!$M:$M,'RES TECH'!$G:$G)&amp;" "&amp;_xlfn.XLOOKUP($C1096,'RES TECH'!$M:$M,'RES TECH'!$H:$H)</f>
        <v>Residential Apartment High Income Old Space heating Air HP 3 Electricity</v>
      </c>
      <c r="E1096" t="str">
        <f t="shared" si="17"/>
        <v>TJ</v>
      </c>
      <c r="F1096" s="12" t="str">
        <f>IF(B1096="*","*",_xlfn.XLOOKUP($C1096,'RES TECH'!$M:$M,'RES TECH'!$R:$R))</f>
        <v>MW</v>
      </c>
    </row>
    <row r="1097" spans="2:6" x14ac:dyDescent="0.25">
      <c r="B1097" t="str">
        <f>IF('RES TECH'!N1095=1,"PRE","*")</f>
        <v>PRE</v>
      </c>
      <c r="C1097" t="str">
        <f>'RES TECH'!M1095</f>
        <v>RESAPAHIOldSHAHP4ELC20</v>
      </c>
      <c r="D1097" t="str">
        <f>_xlfn.XLOOKUP($C1097,'RES TECH'!$M:$M,'RES TECH'!$A:$A)&amp;" "&amp;_xlfn.XLOOKUP($C1097,'RES TECH'!$M:$M,'RES TECH'!$B:$B)&amp;" "&amp;_xlfn.XLOOKUP($C1097,'RES TECH'!$M:$M,'RES TECH'!$C:$C)&amp;" "&amp;_xlfn.XLOOKUP($C1097,'RES TECH'!$M:$M,'RES TECH'!$D:$D)&amp;" "&amp;_xlfn.XLOOKUP($C1097,'RES TECH'!$M:$M,'RES TECH'!$E:$E)&amp;" "&amp;_xlfn.XLOOKUP($C1097,'RES TECH'!$M:$M,'RES TECH'!$F:$F)&amp;" "&amp;_xlfn.XLOOKUP($C1097,'RES TECH'!$M:$M,'RES TECH'!$G:$G)&amp;" "&amp;_xlfn.XLOOKUP($C1097,'RES TECH'!$M:$M,'RES TECH'!$H:$H)</f>
        <v>Residential Apartment High Income Old Space heating Air HP 4 Electricity</v>
      </c>
      <c r="E1097" t="str">
        <f t="shared" si="17"/>
        <v>TJ</v>
      </c>
      <c r="F1097" s="12" t="str">
        <f>IF(B1097="*","*",_xlfn.XLOOKUP($C1097,'RES TECH'!$M:$M,'RES TECH'!$R:$R))</f>
        <v>MW</v>
      </c>
    </row>
    <row r="1098" spans="2:6" x14ac:dyDescent="0.25">
      <c r="B1098" t="str">
        <f>IF('RES TECH'!N1096=1,"PRE","*")</f>
        <v>PRE</v>
      </c>
      <c r="C1098" t="str">
        <f>'RES TECH'!M1096</f>
        <v>RESAPAHIOldSHAHP4ELC22</v>
      </c>
      <c r="D1098" t="str">
        <f>_xlfn.XLOOKUP($C1098,'RES TECH'!$M:$M,'RES TECH'!$A:$A)&amp;" "&amp;_xlfn.XLOOKUP($C1098,'RES TECH'!$M:$M,'RES TECH'!$B:$B)&amp;" "&amp;_xlfn.XLOOKUP($C1098,'RES TECH'!$M:$M,'RES TECH'!$C:$C)&amp;" "&amp;_xlfn.XLOOKUP($C1098,'RES TECH'!$M:$M,'RES TECH'!$D:$D)&amp;" "&amp;_xlfn.XLOOKUP($C1098,'RES TECH'!$M:$M,'RES TECH'!$E:$E)&amp;" "&amp;_xlfn.XLOOKUP($C1098,'RES TECH'!$M:$M,'RES TECH'!$F:$F)&amp;" "&amp;_xlfn.XLOOKUP($C1098,'RES TECH'!$M:$M,'RES TECH'!$G:$G)&amp;" "&amp;_xlfn.XLOOKUP($C1098,'RES TECH'!$M:$M,'RES TECH'!$H:$H)</f>
        <v>Residential Apartment High Income Old Space heating Air HP 4 Electricity</v>
      </c>
      <c r="E1098" t="str">
        <f t="shared" si="17"/>
        <v>TJ</v>
      </c>
      <c r="F1098" s="12" t="str">
        <f>IF(B1098="*","*",_xlfn.XLOOKUP($C1098,'RES TECH'!$M:$M,'RES TECH'!$R:$R))</f>
        <v>MW</v>
      </c>
    </row>
    <row r="1099" spans="2:6" x14ac:dyDescent="0.25">
      <c r="B1099" t="str">
        <f>IF('RES TECH'!N1097=1,"PRE","*")</f>
        <v>PRE</v>
      </c>
      <c r="C1099" t="str">
        <f>'RES TECH'!M1097</f>
        <v>RESAPAHIOldSHGHP1ELC20</v>
      </c>
      <c r="D1099" t="str">
        <f>_xlfn.XLOOKUP($C1099,'RES TECH'!$M:$M,'RES TECH'!$A:$A)&amp;" "&amp;_xlfn.XLOOKUP($C1099,'RES TECH'!$M:$M,'RES TECH'!$B:$B)&amp;" "&amp;_xlfn.XLOOKUP($C1099,'RES TECH'!$M:$M,'RES TECH'!$C:$C)&amp;" "&amp;_xlfn.XLOOKUP($C1099,'RES TECH'!$M:$M,'RES TECH'!$D:$D)&amp;" "&amp;_xlfn.XLOOKUP($C1099,'RES TECH'!$M:$M,'RES TECH'!$E:$E)&amp;" "&amp;_xlfn.XLOOKUP($C1099,'RES TECH'!$M:$M,'RES TECH'!$F:$F)&amp;" "&amp;_xlfn.XLOOKUP($C1099,'RES TECH'!$M:$M,'RES TECH'!$G:$G)&amp;" "&amp;_xlfn.XLOOKUP($C1099,'RES TECH'!$M:$M,'RES TECH'!$H:$H)</f>
        <v>Residential Apartment High Income Old Space heating Geothermal HP 1 Electricity</v>
      </c>
      <c r="E1099" t="str">
        <f t="shared" si="17"/>
        <v>TJ</v>
      </c>
      <c r="F1099" s="12" t="str">
        <f>IF(B1099="*","*",_xlfn.XLOOKUP($C1099,'RES TECH'!$M:$M,'RES TECH'!$R:$R))</f>
        <v>MW</v>
      </c>
    </row>
    <row r="1100" spans="2:6" x14ac:dyDescent="0.25">
      <c r="B1100" t="str">
        <f>IF('RES TECH'!N1098=1,"PRE","*")</f>
        <v>PRE</v>
      </c>
      <c r="C1100" t="str">
        <f>'RES TECH'!M1098</f>
        <v>RESAPAHIOldSHGHP2ELC20</v>
      </c>
      <c r="D1100" t="str">
        <f>_xlfn.XLOOKUP($C1100,'RES TECH'!$M:$M,'RES TECH'!$A:$A)&amp;" "&amp;_xlfn.XLOOKUP($C1100,'RES TECH'!$M:$M,'RES TECH'!$B:$B)&amp;" "&amp;_xlfn.XLOOKUP($C1100,'RES TECH'!$M:$M,'RES TECH'!$C:$C)&amp;" "&amp;_xlfn.XLOOKUP($C1100,'RES TECH'!$M:$M,'RES TECH'!$D:$D)&amp;" "&amp;_xlfn.XLOOKUP($C1100,'RES TECH'!$M:$M,'RES TECH'!$E:$E)&amp;" "&amp;_xlfn.XLOOKUP($C1100,'RES TECH'!$M:$M,'RES TECH'!$F:$F)&amp;" "&amp;_xlfn.XLOOKUP($C1100,'RES TECH'!$M:$M,'RES TECH'!$G:$G)&amp;" "&amp;_xlfn.XLOOKUP($C1100,'RES TECH'!$M:$M,'RES TECH'!$H:$H)</f>
        <v>Residential Apartment High Income Old Space heating Geothermal HP 2 Electricity</v>
      </c>
      <c r="E1100" t="str">
        <f t="shared" si="17"/>
        <v>TJ</v>
      </c>
      <c r="F1100" s="12" t="str">
        <f>IF(B1100="*","*",_xlfn.XLOOKUP($C1100,'RES TECH'!$M:$M,'RES TECH'!$R:$R))</f>
        <v>MW</v>
      </c>
    </row>
    <row r="1101" spans="2:6" x14ac:dyDescent="0.25">
      <c r="B1101" t="str">
        <f>IF('RES TECH'!N1099=1,"PRE","*")</f>
        <v>*</v>
      </c>
      <c r="C1101" t="str">
        <f>'RES TECH'!M1099</f>
        <v>RESAPAHIOldSHGHP3ELC20</v>
      </c>
      <c r="D1101" t="str">
        <f>_xlfn.XLOOKUP($C1101,'RES TECH'!$M:$M,'RES TECH'!$A:$A)&amp;" "&amp;_xlfn.XLOOKUP($C1101,'RES TECH'!$M:$M,'RES TECH'!$B:$B)&amp;" "&amp;_xlfn.XLOOKUP($C1101,'RES TECH'!$M:$M,'RES TECH'!$C:$C)&amp;" "&amp;_xlfn.XLOOKUP($C1101,'RES TECH'!$M:$M,'RES TECH'!$D:$D)&amp;" "&amp;_xlfn.XLOOKUP($C1101,'RES TECH'!$M:$M,'RES TECH'!$E:$E)&amp;" "&amp;_xlfn.XLOOKUP($C1101,'RES TECH'!$M:$M,'RES TECH'!$F:$F)&amp;" "&amp;_xlfn.XLOOKUP($C1101,'RES TECH'!$M:$M,'RES TECH'!$G:$G)&amp;" "&amp;_xlfn.XLOOKUP($C1101,'RES TECH'!$M:$M,'RES TECH'!$H:$H)</f>
        <v>Residential Apartment High Income Old Space heating Geothermal HP 3 Electricity</v>
      </c>
      <c r="E1101" t="str">
        <f t="shared" si="17"/>
        <v>*</v>
      </c>
      <c r="F1101" s="12" t="str">
        <f>IF(B1101="*","*",_xlfn.XLOOKUP($C1101,'RES TECH'!$M:$M,'RES TECH'!$R:$R))</f>
        <v>*</v>
      </c>
    </row>
    <row r="1102" spans="2:6" x14ac:dyDescent="0.25">
      <c r="B1102" t="str">
        <f>IF('RES TECH'!N1100=1,"PRE","*")</f>
        <v>PRE</v>
      </c>
      <c r="C1102" t="str">
        <f>'RES TECH'!M1100</f>
        <v>RESAPAHIOldSHGHP3ELC20</v>
      </c>
      <c r="D1102" t="str">
        <f>_xlfn.XLOOKUP($C1102,'RES TECH'!$M:$M,'RES TECH'!$A:$A)&amp;" "&amp;_xlfn.XLOOKUP($C1102,'RES TECH'!$M:$M,'RES TECH'!$B:$B)&amp;" "&amp;_xlfn.XLOOKUP($C1102,'RES TECH'!$M:$M,'RES TECH'!$C:$C)&amp;" "&amp;_xlfn.XLOOKUP($C1102,'RES TECH'!$M:$M,'RES TECH'!$D:$D)&amp;" "&amp;_xlfn.XLOOKUP($C1102,'RES TECH'!$M:$M,'RES TECH'!$E:$E)&amp;" "&amp;_xlfn.XLOOKUP($C1102,'RES TECH'!$M:$M,'RES TECH'!$F:$F)&amp;" "&amp;_xlfn.XLOOKUP($C1102,'RES TECH'!$M:$M,'RES TECH'!$G:$G)&amp;" "&amp;_xlfn.XLOOKUP($C1102,'RES TECH'!$M:$M,'RES TECH'!$H:$H)</f>
        <v>Residential Apartment High Income Old Space heating Geothermal HP 3 Electricity</v>
      </c>
      <c r="E1102" t="str">
        <f t="shared" si="17"/>
        <v>TJ</v>
      </c>
      <c r="F1102" s="12" t="str">
        <f>IF(B1102="*","*",_xlfn.XLOOKUP($C1102,'RES TECH'!$M:$M,'RES TECH'!$R:$R))</f>
        <v>MW</v>
      </c>
    </row>
    <row r="1103" spans="2:6" x14ac:dyDescent="0.25">
      <c r="B1103" t="str">
        <f>IF('RES TECH'!N1101=1,"PRE","*")</f>
        <v>PRE</v>
      </c>
      <c r="C1103" t="str">
        <f>'RES TECH'!M1101</f>
        <v>RESAPAHIOldSHGHP3ELC22</v>
      </c>
      <c r="D1103" t="str">
        <f>_xlfn.XLOOKUP($C1103,'RES TECH'!$M:$M,'RES TECH'!$A:$A)&amp;" "&amp;_xlfn.XLOOKUP($C1103,'RES TECH'!$M:$M,'RES TECH'!$B:$B)&amp;" "&amp;_xlfn.XLOOKUP($C1103,'RES TECH'!$M:$M,'RES TECH'!$C:$C)&amp;" "&amp;_xlfn.XLOOKUP($C1103,'RES TECH'!$M:$M,'RES TECH'!$D:$D)&amp;" "&amp;_xlfn.XLOOKUP($C1103,'RES TECH'!$M:$M,'RES TECH'!$E:$E)&amp;" "&amp;_xlfn.XLOOKUP($C1103,'RES TECH'!$M:$M,'RES TECH'!$F:$F)&amp;" "&amp;_xlfn.XLOOKUP($C1103,'RES TECH'!$M:$M,'RES TECH'!$G:$G)&amp;" "&amp;_xlfn.XLOOKUP($C1103,'RES TECH'!$M:$M,'RES TECH'!$H:$H)</f>
        <v>Residential Apartment High Income Old Space heating Geothermal HP 3 Electricity</v>
      </c>
      <c r="E1103" t="str">
        <f t="shared" si="17"/>
        <v>TJ</v>
      </c>
      <c r="F1103" s="12" t="str">
        <f>IF(B1103="*","*",_xlfn.XLOOKUP($C1103,'RES TECH'!$M:$M,'RES TECH'!$R:$R))</f>
        <v>MW</v>
      </c>
    </row>
    <row r="1104" spans="2:6" x14ac:dyDescent="0.25">
      <c r="B1104" t="str">
        <f>IF('RES TECH'!N1102=1,"PRE","*")</f>
        <v>PRE</v>
      </c>
      <c r="C1104" t="str">
        <f>'RES TECH'!M1102</f>
        <v>RESAPAHIOldSHGHP3ELC23</v>
      </c>
      <c r="D1104" t="str">
        <f>_xlfn.XLOOKUP($C1104,'RES TECH'!$M:$M,'RES TECH'!$A:$A)&amp;" "&amp;_xlfn.XLOOKUP($C1104,'RES TECH'!$M:$M,'RES TECH'!$B:$B)&amp;" "&amp;_xlfn.XLOOKUP($C1104,'RES TECH'!$M:$M,'RES TECH'!$C:$C)&amp;" "&amp;_xlfn.XLOOKUP($C1104,'RES TECH'!$M:$M,'RES TECH'!$D:$D)&amp;" "&amp;_xlfn.XLOOKUP($C1104,'RES TECH'!$M:$M,'RES TECH'!$E:$E)&amp;" "&amp;_xlfn.XLOOKUP($C1104,'RES TECH'!$M:$M,'RES TECH'!$F:$F)&amp;" "&amp;_xlfn.XLOOKUP($C1104,'RES TECH'!$M:$M,'RES TECH'!$G:$G)&amp;" "&amp;_xlfn.XLOOKUP($C1104,'RES TECH'!$M:$M,'RES TECH'!$H:$H)</f>
        <v>Residential Apartment High Income Old Space heating Geothermal HP 3 Electricity</v>
      </c>
      <c r="E1104" t="str">
        <f t="shared" si="17"/>
        <v>TJ</v>
      </c>
      <c r="F1104" s="12" t="str">
        <f>IF(B1104="*","*",_xlfn.XLOOKUP($C1104,'RES TECH'!$M:$M,'RES TECH'!$R:$R))</f>
        <v>MW</v>
      </c>
    </row>
    <row r="1105" spans="2:6" x14ac:dyDescent="0.25">
      <c r="B1105" t="str">
        <f>IF('RES TECH'!N1103=1,"PRE","*")</f>
        <v>PRE</v>
      </c>
      <c r="C1105" t="str">
        <f>'RES TECH'!M1103</f>
        <v>RESAPAHIOldSHGHP3ELC24</v>
      </c>
      <c r="D1105" t="str">
        <f>_xlfn.XLOOKUP($C1105,'RES TECH'!$M:$M,'RES TECH'!$A:$A)&amp;" "&amp;_xlfn.XLOOKUP($C1105,'RES TECH'!$M:$M,'RES TECH'!$B:$B)&amp;" "&amp;_xlfn.XLOOKUP($C1105,'RES TECH'!$M:$M,'RES TECH'!$C:$C)&amp;" "&amp;_xlfn.XLOOKUP($C1105,'RES TECH'!$M:$M,'RES TECH'!$D:$D)&amp;" "&amp;_xlfn.XLOOKUP($C1105,'RES TECH'!$M:$M,'RES TECH'!$E:$E)&amp;" "&amp;_xlfn.XLOOKUP($C1105,'RES TECH'!$M:$M,'RES TECH'!$F:$F)&amp;" "&amp;_xlfn.XLOOKUP($C1105,'RES TECH'!$M:$M,'RES TECH'!$G:$G)&amp;" "&amp;_xlfn.XLOOKUP($C1105,'RES TECH'!$M:$M,'RES TECH'!$H:$H)</f>
        <v>Residential Apartment High Income Old Space heating Geothermal HP 3 Electricity</v>
      </c>
      <c r="E1105" t="str">
        <f t="shared" si="17"/>
        <v>TJ</v>
      </c>
      <c r="F1105" s="12" t="str">
        <f>IF(B1105="*","*",_xlfn.XLOOKUP($C1105,'RES TECH'!$M:$M,'RES TECH'!$R:$R))</f>
        <v>MW</v>
      </c>
    </row>
    <row r="1106" spans="2:6" x14ac:dyDescent="0.25">
      <c r="B1106" t="str">
        <f>IF('RES TECH'!N1104=1,"PRE","*")</f>
        <v>*</v>
      </c>
      <c r="C1106" t="str">
        <f>'RES TECH'!M1104</f>
        <v>RESAPAHIOldSHGHP4ELC20</v>
      </c>
      <c r="D1106" t="str">
        <f>_xlfn.XLOOKUP($C1106,'RES TECH'!$M:$M,'RES TECH'!$A:$A)&amp;" "&amp;_xlfn.XLOOKUP($C1106,'RES TECH'!$M:$M,'RES TECH'!$B:$B)&amp;" "&amp;_xlfn.XLOOKUP($C1106,'RES TECH'!$M:$M,'RES TECH'!$C:$C)&amp;" "&amp;_xlfn.XLOOKUP($C1106,'RES TECH'!$M:$M,'RES TECH'!$D:$D)&amp;" "&amp;_xlfn.XLOOKUP($C1106,'RES TECH'!$M:$M,'RES TECH'!$E:$E)&amp;" "&amp;_xlfn.XLOOKUP($C1106,'RES TECH'!$M:$M,'RES TECH'!$F:$F)&amp;" "&amp;_xlfn.XLOOKUP($C1106,'RES TECH'!$M:$M,'RES TECH'!$G:$G)&amp;" "&amp;_xlfn.XLOOKUP($C1106,'RES TECH'!$M:$M,'RES TECH'!$H:$H)</f>
        <v>Residential Apartment High Income Old Space heating Geothermal HP 4 Electricity</v>
      </c>
      <c r="E1106" t="str">
        <f t="shared" si="17"/>
        <v>*</v>
      </c>
      <c r="F1106" s="12" t="str">
        <f>IF(B1106="*","*",_xlfn.XLOOKUP($C1106,'RES TECH'!$M:$M,'RES TECH'!$R:$R))</f>
        <v>*</v>
      </c>
    </row>
    <row r="1107" spans="2:6" x14ac:dyDescent="0.25">
      <c r="B1107" t="str">
        <f>IF('RES TECH'!N1105=1,"PRE","*")</f>
        <v>PRE</v>
      </c>
      <c r="C1107" t="str">
        <f>'RES TECH'!M1105</f>
        <v>RESAPAHIOldSHGHP4ELC20</v>
      </c>
      <c r="D1107" t="str">
        <f>_xlfn.XLOOKUP($C1107,'RES TECH'!$M:$M,'RES TECH'!$A:$A)&amp;" "&amp;_xlfn.XLOOKUP($C1107,'RES TECH'!$M:$M,'RES TECH'!$B:$B)&amp;" "&amp;_xlfn.XLOOKUP($C1107,'RES TECH'!$M:$M,'RES TECH'!$C:$C)&amp;" "&amp;_xlfn.XLOOKUP($C1107,'RES TECH'!$M:$M,'RES TECH'!$D:$D)&amp;" "&amp;_xlfn.XLOOKUP($C1107,'RES TECH'!$M:$M,'RES TECH'!$E:$E)&amp;" "&amp;_xlfn.XLOOKUP($C1107,'RES TECH'!$M:$M,'RES TECH'!$F:$F)&amp;" "&amp;_xlfn.XLOOKUP($C1107,'RES TECH'!$M:$M,'RES TECH'!$G:$G)&amp;" "&amp;_xlfn.XLOOKUP($C1107,'RES TECH'!$M:$M,'RES TECH'!$H:$H)</f>
        <v>Residential Apartment High Income Old Space heating Geothermal HP 4 Electricity</v>
      </c>
      <c r="E1107" t="str">
        <f t="shared" si="17"/>
        <v>TJ</v>
      </c>
      <c r="F1107" s="12" t="str">
        <f>IF(B1107="*","*",_xlfn.XLOOKUP($C1107,'RES TECH'!$M:$M,'RES TECH'!$R:$R))</f>
        <v>MW</v>
      </c>
    </row>
    <row r="1108" spans="2:6" x14ac:dyDescent="0.25">
      <c r="B1108" t="str">
        <f>IF('RES TECH'!N1106=1,"PRE","*")</f>
        <v>PRE</v>
      </c>
      <c r="C1108" t="str">
        <f>'RES TECH'!M1106</f>
        <v>RESAPAHIOldSHGHP4ELC22</v>
      </c>
      <c r="D1108" t="str">
        <f>_xlfn.XLOOKUP($C1108,'RES TECH'!$M:$M,'RES TECH'!$A:$A)&amp;" "&amp;_xlfn.XLOOKUP($C1108,'RES TECH'!$M:$M,'RES TECH'!$B:$B)&amp;" "&amp;_xlfn.XLOOKUP($C1108,'RES TECH'!$M:$M,'RES TECH'!$C:$C)&amp;" "&amp;_xlfn.XLOOKUP($C1108,'RES TECH'!$M:$M,'RES TECH'!$D:$D)&amp;" "&amp;_xlfn.XLOOKUP($C1108,'RES TECH'!$M:$M,'RES TECH'!$E:$E)&amp;" "&amp;_xlfn.XLOOKUP($C1108,'RES TECH'!$M:$M,'RES TECH'!$F:$F)&amp;" "&amp;_xlfn.XLOOKUP($C1108,'RES TECH'!$M:$M,'RES TECH'!$G:$G)&amp;" "&amp;_xlfn.XLOOKUP($C1108,'RES TECH'!$M:$M,'RES TECH'!$H:$H)</f>
        <v>Residential Apartment High Income Old Space heating Geothermal HP 4 Electricity</v>
      </c>
      <c r="E1108" t="str">
        <f t="shared" si="17"/>
        <v>TJ</v>
      </c>
      <c r="F1108" s="12" t="str">
        <f>IF(B1108="*","*",_xlfn.XLOOKUP($C1108,'RES TECH'!$M:$M,'RES TECH'!$R:$R))</f>
        <v>MW</v>
      </c>
    </row>
    <row r="1109" spans="2:6" x14ac:dyDescent="0.25">
      <c r="B1109" t="str">
        <f>IF('RES TECH'!N1107=1,"PRE","*")</f>
        <v>PRE</v>
      </c>
      <c r="C1109" t="str">
        <f>'RES TECH'!M1107</f>
        <v>RESAPAHIOldSHGHP4ELC23</v>
      </c>
      <c r="D1109" t="str">
        <f>_xlfn.XLOOKUP($C1109,'RES TECH'!$M:$M,'RES TECH'!$A:$A)&amp;" "&amp;_xlfn.XLOOKUP($C1109,'RES TECH'!$M:$M,'RES TECH'!$B:$B)&amp;" "&amp;_xlfn.XLOOKUP($C1109,'RES TECH'!$M:$M,'RES TECH'!$C:$C)&amp;" "&amp;_xlfn.XLOOKUP($C1109,'RES TECH'!$M:$M,'RES TECH'!$D:$D)&amp;" "&amp;_xlfn.XLOOKUP($C1109,'RES TECH'!$M:$M,'RES TECH'!$E:$E)&amp;" "&amp;_xlfn.XLOOKUP($C1109,'RES TECH'!$M:$M,'RES TECH'!$F:$F)&amp;" "&amp;_xlfn.XLOOKUP($C1109,'RES TECH'!$M:$M,'RES TECH'!$G:$G)&amp;" "&amp;_xlfn.XLOOKUP($C1109,'RES TECH'!$M:$M,'RES TECH'!$H:$H)</f>
        <v>Residential Apartment High Income Old Space heating Geothermal HP 4 Electricity</v>
      </c>
      <c r="E1109" t="str">
        <f t="shared" si="17"/>
        <v>TJ</v>
      </c>
      <c r="F1109" s="12" t="str">
        <f>IF(B1109="*","*",_xlfn.XLOOKUP($C1109,'RES TECH'!$M:$M,'RES TECH'!$R:$R))</f>
        <v>MW</v>
      </c>
    </row>
    <row r="1110" spans="2:6" x14ac:dyDescent="0.25">
      <c r="B1110" t="str">
        <f>IF('RES TECH'!N1108=1,"PRE","*")</f>
        <v>PRE</v>
      </c>
      <c r="C1110" t="str">
        <f>'RES TECH'!M1108</f>
        <v>RESAPAHIOldSHGHP4ELC24</v>
      </c>
      <c r="D1110" t="str">
        <f>_xlfn.XLOOKUP($C1110,'RES TECH'!$M:$M,'RES TECH'!$A:$A)&amp;" "&amp;_xlfn.XLOOKUP($C1110,'RES TECH'!$M:$M,'RES TECH'!$B:$B)&amp;" "&amp;_xlfn.XLOOKUP($C1110,'RES TECH'!$M:$M,'RES TECH'!$C:$C)&amp;" "&amp;_xlfn.XLOOKUP($C1110,'RES TECH'!$M:$M,'RES TECH'!$D:$D)&amp;" "&amp;_xlfn.XLOOKUP($C1110,'RES TECH'!$M:$M,'RES TECH'!$E:$E)&amp;" "&amp;_xlfn.XLOOKUP($C1110,'RES TECH'!$M:$M,'RES TECH'!$F:$F)&amp;" "&amp;_xlfn.XLOOKUP($C1110,'RES TECH'!$M:$M,'RES TECH'!$G:$G)&amp;" "&amp;_xlfn.XLOOKUP($C1110,'RES TECH'!$M:$M,'RES TECH'!$H:$H)</f>
        <v>Residential Apartment High Income Old Space heating Geothermal HP 4 Electricity</v>
      </c>
      <c r="E1110" t="str">
        <f t="shared" si="17"/>
        <v>TJ</v>
      </c>
      <c r="F1110" s="12" t="str">
        <f>IF(B1110="*","*",_xlfn.XLOOKUP($C1110,'RES TECH'!$M:$M,'RES TECH'!$R:$R))</f>
        <v>MW</v>
      </c>
    </row>
    <row r="1111" spans="2:6" x14ac:dyDescent="0.25">
      <c r="B1111" t="str">
        <f>IF('RES TECH'!N1109=1,"PRE","*")</f>
        <v>PRE</v>
      </c>
      <c r="C1111" t="str">
        <f>'RES TECH'!M1109</f>
        <v>RESAPAHIOldSHRAD2ELC20</v>
      </c>
      <c r="D1111" t="str">
        <f>_xlfn.XLOOKUP($C1111,'RES TECH'!$M:$M,'RES TECH'!$A:$A)&amp;" "&amp;_xlfn.XLOOKUP($C1111,'RES TECH'!$M:$M,'RES TECH'!$B:$B)&amp;" "&amp;_xlfn.XLOOKUP($C1111,'RES TECH'!$M:$M,'RES TECH'!$C:$C)&amp;" "&amp;_xlfn.XLOOKUP($C1111,'RES TECH'!$M:$M,'RES TECH'!$D:$D)&amp;" "&amp;_xlfn.XLOOKUP($C1111,'RES TECH'!$M:$M,'RES TECH'!$E:$E)&amp;" "&amp;_xlfn.XLOOKUP($C1111,'RES TECH'!$M:$M,'RES TECH'!$F:$F)&amp;" "&amp;_xlfn.XLOOKUP($C1111,'RES TECH'!$M:$M,'RES TECH'!$G:$G)&amp;" "&amp;_xlfn.XLOOKUP($C1111,'RES TECH'!$M:$M,'RES TECH'!$H:$H)</f>
        <v>Residential Apartment High Income Old Space heating Radiant 2 Electricity</v>
      </c>
      <c r="E1111" t="str">
        <f t="shared" si="17"/>
        <v>TJ</v>
      </c>
      <c r="F1111" s="12" t="str">
        <f>IF(B1111="*","*",_xlfn.XLOOKUP($C1111,'RES TECH'!$M:$M,'RES TECH'!$R:$R))</f>
        <v>MW</v>
      </c>
    </row>
    <row r="1112" spans="2:6" x14ac:dyDescent="0.25">
      <c r="B1112" t="str">
        <f>IF('RES TECH'!N1110=1,"PRE","*")</f>
        <v>PRE</v>
      </c>
      <c r="C1112" t="str">
        <f>'RES TECH'!M1110</f>
        <v>RESAPAHIOldSHFUR1NGA20</v>
      </c>
      <c r="D1112" t="str">
        <f>_xlfn.XLOOKUP($C1112,'RES TECH'!$M:$M,'RES TECH'!$A:$A)&amp;" "&amp;_xlfn.XLOOKUP($C1112,'RES TECH'!$M:$M,'RES TECH'!$B:$B)&amp;" "&amp;_xlfn.XLOOKUP($C1112,'RES TECH'!$M:$M,'RES TECH'!$C:$C)&amp;" "&amp;_xlfn.XLOOKUP($C1112,'RES TECH'!$M:$M,'RES TECH'!$D:$D)&amp;" "&amp;_xlfn.XLOOKUP($C1112,'RES TECH'!$M:$M,'RES TECH'!$E:$E)&amp;" "&amp;_xlfn.XLOOKUP($C1112,'RES TECH'!$M:$M,'RES TECH'!$F:$F)&amp;" "&amp;_xlfn.XLOOKUP($C1112,'RES TECH'!$M:$M,'RES TECH'!$G:$G)&amp;" "&amp;_xlfn.XLOOKUP($C1112,'RES TECH'!$M:$M,'RES TECH'!$H:$H)</f>
        <v>Residential Apartment High Income Old Space heating Furnace 1 Natural gas</v>
      </c>
      <c r="E1112" t="str">
        <f t="shared" si="17"/>
        <v>TJ</v>
      </c>
      <c r="F1112" s="12" t="str">
        <f>IF(B1112="*","*",_xlfn.XLOOKUP($C1112,'RES TECH'!$M:$M,'RES TECH'!$R:$R))</f>
        <v>MW</v>
      </c>
    </row>
    <row r="1113" spans="2:6" x14ac:dyDescent="0.25">
      <c r="B1113" t="str">
        <f>IF('RES TECH'!N1111=1,"PRE","*")</f>
        <v>*</v>
      </c>
      <c r="C1113" t="str">
        <f>'RES TECH'!M1111</f>
        <v>RESAPAHIOldSHFUR2NGA20</v>
      </c>
      <c r="D1113" t="str">
        <f>_xlfn.XLOOKUP($C1113,'RES TECH'!$M:$M,'RES TECH'!$A:$A)&amp;" "&amp;_xlfn.XLOOKUP($C1113,'RES TECH'!$M:$M,'RES TECH'!$B:$B)&amp;" "&amp;_xlfn.XLOOKUP($C1113,'RES TECH'!$M:$M,'RES TECH'!$C:$C)&amp;" "&amp;_xlfn.XLOOKUP($C1113,'RES TECH'!$M:$M,'RES TECH'!$D:$D)&amp;" "&amp;_xlfn.XLOOKUP($C1113,'RES TECH'!$M:$M,'RES TECH'!$E:$E)&amp;" "&amp;_xlfn.XLOOKUP($C1113,'RES TECH'!$M:$M,'RES TECH'!$F:$F)&amp;" "&amp;_xlfn.XLOOKUP($C1113,'RES TECH'!$M:$M,'RES TECH'!$G:$G)&amp;" "&amp;_xlfn.XLOOKUP($C1113,'RES TECH'!$M:$M,'RES TECH'!$H:$H)</f>
        <v>Residential Apartment High Income Old Space heating Furnace 2 Natural gas</v>
      </c>
      <c r="E1113" t="str">
        <f t="shared" si="17"/>
        <v>*</v>
      </c>
      <c r="F1113" s="12" t="str">
        <f>IF(B1113="*","*",_xlfn.XLOOKUP($C1113,'RES TECH'!$M:$M,'RES TECH'!$R:$R))</f>
        <v>*</v>
      </c>
    </row>
    <row r="1114" spans="2:6" x14ac:dyDescent="0.25">
      <c r="B1114" t="str">
        <f>IF('RES TECH'!N1112=1,"PRE","*")</f>
        <v>PRE</v>
      </c>
      <c r="C1114" t="str">
        <f>'RES TECH'!M1112</f>
        <v>RESAPAHIOldSHFUR2NGA20</v>
      </c>
      <c r="D1114" t="str">
        <f>_xlfn.XLOOKUP($C1114,'RES TECH'!$M:$M,'RES TECH'!$A:$A)&amp;" "&amp;_xlfn.XLOOKUP($C1114,'RES TECH'!$M:$M,'RES TECH'!$B:$B)&amp;" "&amp;_xlfn.XLOOKUP($C1114,'RES TECH'!$M:$M,'RES TECH'!$C:$C)&amp;" "&amp;_xlfn.XLOOKUP($C1114,'RES TECH'!$M:$M,'RES TECH'!$D:$D)&amp;" "&amp;_xlfn.XLOOKUP($C1114,'RES TECH'!$M:$M,'RES TECH'!$E:$E)&amp;" "&amp;_xlfn.XLOOKUP($C1114,'RES TECH'!$M:$M,'RES TECH'!$F:$F)&amp;" "&amp;_xlfn.XLOOKUP($C1114,'RES TECH'!$M:$M,'RES TECH'!$G:$G)&amp;" "&amp;_xlfn.XLOOKUP($C1114,'RES TECH'!$M:$M,'RES TECH'!$H:$H)</f>
        <v>Residential Apartment High Income Old Space heating Furnace 2 Natural gas</v>
      </c>
      <c r="E1114" t="str">
        <f t="shared" si="17"/>
        <v>TJ</v>
      </c>
      <c r="F1114" s="12" t="str">
        <f>IF(B1114="*","*",_xlfn.XLOOKUP($C1114,'RES TECH'!$M:$M,'RES TECH'!$R:$R))</f>
        <v>MW</v>
      </c>
    </row>
    <row r="1115" spans="2:6" x14ac:dyDescent="0.25">
      <c r="B1115" t="str">
        <f>IF('RES TECH'!N1113=1,"PRE","*")</f>
        <v>PRE</v>
      </c>
      <c r="C1115" t="str">
        <f>'RES TECH'!M1113</f>
        <v>RESAPAHIOldSHFUR3NGA20</v>
      </c>
      <c r="D1115" t="str">
        <f>_xlfn.XLOOKUP($C1115,'RES TECH'!$M:$M,'RES TECH'!$A:$A)&amp;" "&amp;_xlfn.XLOOKUP($C1115,'RES TECH'!$M:$M,'RES TECH'!$B:$B)&amp;" "&amp;_xlfn.XLOOKUP($C1115,'RES TECH'!$M:$M,'RES TECH'!$C:$C)&amp;" "&amp;_xlfn.XLOOKUP($C1115,'RES TECH'!$M:$M,'RES TECH'!$D:$D)&amp;" "&amp;_xlfn.XLOOKUP($C1115,'RES TECH'!$M:$M,'RES TECH'!$E:$E)&amp;" "&amp;_xlfn.XLOOKUP($C1115,'RES TECH'!$M:$M,'RES TECH'!$F:$F)&amp;" "&amp;_xlfn.XLOOKUP($C1115,'RES TECH'!$M:$M,'RES TECH'!$G:$G)&amp;" "&amp;_xlfn.XLOOKUP($C1115,'RES TECH'!$M:$M,'RES TECH'!$H:$H)</f>
        <v>Residential Apartment High Income Old Space heating Furnace 3 Natural gas</v>
      </c>
      <c r="E1115" t="str">
        <f t="shared" si="17"/>
        <v>TJ</v>
      </c>
      <c r="F1115" s="12" t="str">
        <f>IF(B1115="*","*",_xlfn.XLOOKUP($C1115,'RES TECH'!$M:$M,'RES TECH'!$R:$R))</f>
        <v>MW</v>
      </c>
    </row>
    <row r="1116" spans="2:6" x14ac:dyDescent="0.25">
      <c r="B1116" t="str">
        <f>IF('RES TECH'!N1114=1,"PRE","*")</f>
        <v>PRE</v>
      </c>
      <c r="C1116" t="str">
        <f>'RES TECH'!M1114</f>
        <v>RESAPAHIOldSHFUR3NGA22</v>
      </c>
      <c r="D1116" t="str">
        <f>_xlfn.XLOOKUP($C1116,'RES TECH'!$M:$M,'RES TECH'!$A:$A)&amp;" "&amp;_xlfn.XLOOKUP($C1116,'RES TECH'!$M:$M,'RES TECH'!$B:$B)&amp;" "&amp;_xlfn.XLOOKUP($C1116,'RES TECH'!$M:$M,'RES TECH'!$C:$C)&amp;" "&amp;_xlfn.XLOOKUP($C1116,'RES TECH'!$M:$M,'RES TECH'!$D:$D)&amp;" "&amp;_xlfn.XLOOKUP($C1116,'RES TECH'!$M:$M,'RES TECH'!$E:$E)&amp;" "&amp;_xlfn.XLOOKUP($C1116,'RES TECH'!$M:$M,'RES TECH'!$F:$F)&amp;" "&amp;_xlfn.XLOOKUP($C1116,'RES TECH'!$M:$M,'RES TECH'!$G:$G)&amp;" "&amp;_xlfn.XLOOKUP($C1116,'RES TECH'!$M:$M,'RES TECH'!$H:$H)</f>
        <v>Residential Apartment High Income Old Space heating Furnace 3 Natural gas</v>
      </c>
      <c r="E1116" t="str">
        <f t="shared" si="17"/>
        <v>TJ</v>
      </c>
      <c r="F1116" s="12" t="str">
        <f>IF(B1116="*","*",_xlfn.XLOOKUP($C1116,'RES TECH'!$M:$M,'RES TECH'!$R:$R))</f>
        <v>MW</v>
      </c>
    </row>
    <row r="1117" spans="2:6" x14ac:dyDescent="0.25">
      <c r="B1117" t="str">
        <f>IF('RES TECH'!N1115=1,"PRE","*")</f>
        <v>PRE</v>
      </c>
      <c r="C1117" t="str">
        <f>'RES TECH'!M1115</f>
        <v>RESAPAHIOldSHFUR4NGA20</v>
      </c>
      <c r="D1117" t="str">
        <f>_xlfn.XLOOKUP($C1117,'RES TECH'!$M:$M,'RES TECH'!$A:$A)&amp;" "&amp;_xlfn.XLOOKUP($C1117,'RES TECH'!$M:$M,'RES TECH'!$B:$B)&amp;" "&amp;_xlfn.XLOOKUP($C1117,'RES TECH'!$M:$M,'RES TECH'!$C:$C)&amp;" "&amp;_xlfn.XLOOKUP($C1117,'RES TECH'!$M:$M,'RES TECH'!$D:$D)&amp;" "&amp;_xlfn.XLOOKUP($C1117,'RES TECH'!$M:$M,'RES TECH'!$E:$E)&amp;" "&amp;_xlfn.XLOOKUP($C1117,'RES TECH'!$M:$M,'RES TECH'!$F:$F)&amp;" "&amp;_xlfn.XLOOKUP($C1117,'RES TECH'!$M:$M,'RES TECH'!$G:$G)&amp;" "&amp;_xlfn.XLOOKUP($C1117,'RES TECH'!$M:$M,'RES TECH'!$H:$H)</f>
        <v>Residential Apartment High Income Old Space heating Furnace 4 Natural gas</v>
      </c>
      <c r="E1117" t="str">
        <f t="shared" si="17"/>
        <v>TJ</v>
      </c>
      <c r="F1117" s="12" t="str">
        <f>IF(B1117="*","*",_xlfn.XLOOKUP($C1117,'RES TECH'!$M:$M,'RES TECH'!$R:$R))</f>
        <v>MW</v>
      </c>
    </row>
    <row r="1118" spans="2:6" x14ac:dyDescent="0.25">
      <c r="B1118" t="str">
        <f>IF('RES TECH'!N1116=1,"PRE","*")</f>
        <v>PRE</v>
      </c>
      <c r="C1118" t="str">
        <f>'RES TECH'!M1116</f>
        <v>RESAPAHIOldSHFUR4NGA22</v>
      </c>
      <c r="D1118" t="str">
        <f>_xlfn.XLOOKUP($C1118,'RES TECH'!$M:$M,'RES TECH'!$A:$A)&amp;" "&amp;_xlfn.XLOOKUP($C1118,'RES TECH'!$M:$M,'RES TECH'!$B:$B)&amp;" "&amp;_xlfn.XLOOKUP($C1118,'RES TECH'!$M:$M,'RES TECH'!$C:$C)&amp;" "&amp;_xlfn.XLOOKUP($C1118,'RES TECH'!$M:$M,'RES TECH'!$D:$D)&amp;" "&amp;_xlfn.XLOOKUP($C1118,'RES TECH'!$M:$M,'RES TECH'!$E:$E)&amp;" "&amp;_xlfn.XLOOKUP($C1118,'RES TECH'!$M:$M,'RES TECH'!$F:$F)&amp;" "&amp;_xlfn.XLOOKUP($C1118,'RES TECH'!$M:$M,'RES TECH'!$G:$G)&amp;" "&amp;_xlfn.XLOOKUP($C1118,'RES TECH'!$M:$M,'RES TECH'!$H:$H)</f>
        <v>Residential Apartment High Income Old Space heating Furnace 4 Natural gas</v>
      </c>
      <c r="E1118" t="str">
        <f t="shared" si="17"/>
        <v>TJ</v>
      </c>
      <c r="F1118" s="12" t="str">
        <f>IF(B1118="*","*",_xlfn.XLOOKUP($C1118,'RES TECH'!$M:$M,'RES TECH'!$R:$R))</f>
        <v>MW</v>
      </c>
    </row>
    <row r="1119" spans="2:6" x14ac:dyDescent="0.25">
      <c r="B1119" t="str">
        <f>IF('RES TECH'!N1117=1,"PRE","*")</f>
        <v>PRE</v>
      </c>
      <c r="C1119" t="str">
        <f>'RES TECH'!M1117</f>
        <v>RESAPAHIOldSHRAD1NGA20</v>
      </c>
      <c r="D1119" t="str">
        <f>_xlfn.XLOOKUP($C1119,'RES TECH'!$M:$M,'RES TECH'!$A:$A)&amp;" "&amp;_xlfn.XLOOKUP($C1119,'RES TECH'!$M:$M,'RES TECH'!$B:$B)&amp;" "&amp;_xlfn.XLOOKUP($C1119,'RES TECH'!$M:$M,'RES TECH'!$C:$C)&amp;" "&amp;_xlfn.XLOOKUP($C1119,'RES TECH'!$M:$M,'RES TECH'!$D:$D)&amp;" "&amp;_xlfn.XLOOKUP($C1119,'RES TECH'!$M:$M,'RES TECH'!$E:$E)&amp;" "&amp;_xlfn.XLOOKUP($C1119,'RES TECH'!$M:$M,'RES TECH'!$F:$F)&amp;" "&amp;_xlfn.XLOOKUP($C1119,'RES TECH'!$M:$M,'RES TECH'!$G:$G)&amp;" "&amp;_xlfn.XLOOKUP($C1119,'RES TECH'!$M:$M,'RES TECH'!$H:$H)</f>
        <v>Residential Apartment High Income Old Space heating Radiant 1 Natural gas</v>
      </c>
      <c r="E1119" t="str">
        <f t="shared" si="17"/>
        <v>TJ</v>
      </c>
      <c r="F1119" s="12" t="str">
        <f>IF(B1119="*","*",_xlfn.XLOOKUP($C1119,'RES TECH'!$M:$M,'RES TECH'!$R:$R))</f>
        <v>MW</v>
      </c>
    </row>
    <row r="1120" spans="2:6" x14ac:dyDescent="0.25">
      <c r="B1120" t="str">
        <f>IF('RES TECH'!N1118=1,"PRE","*")</f>
        <v>PRE</v>
      </c>
      <c r="C1120" t="str">
        <f>'RES TECH'!M1118</f>
        <v>RESAPAHIOldSHRAD1NGA21</v>
      </c>
      <c r="D1120" t="str">
        <f>_xlfn.XLOOKUP($C1120,'RES TECH'!$M:$M,'RES TECH'!$A:$A)&amp;" "&amp;_xlfn.XLOOKUP($C1120,'RES TECH'!$M:$M,'RES TECH'!$B:$B)&amp;" "&amp;_xlfn.XLOOKUP($C1120,'RES TECH'!$M:$M,'RES TECH'!$C:$C)&amp;" "&amp;_xlfn.XLOOKUP($C1120,'RES TECH'!$M:$M,'RES TECH'!$D:$D)&amp;" "&amp;_xlfn.XLOOKUP($C1120,'RES TECH'!$M:$M,'RES TECH'!$E:$E)&amp;" "&amp;_xlfn.XLOOKUP($C1120,'RES TECH'!$M:$M,'RES TECH'!$F:$F)&amp;" "&amp;_xlfn.XLOOKUP($C1120,'RES TECH'!$M:$M,'RES TECH'!$G:$G)&amp;" "&amp;_xlfn.XLOOKUP($C1120,'RES TECH'!$M:$M,'RES TECH'!$H:$H)</f>
        <v>Residential Apartment High Income Old Space heating Radiant 1 Natural gas</v>
      </c>
      <c r="E1120" t="str">
        <f t="shared" si="17"/>
        <v>TJ</v>
      </c>
      <c r="F1120" s="12" t="str">
        <f>IF(B1120="*","*",_xlfn.XLOOKUP($C1120,'RES TECH'!$M:$M,'RES TECH'!$R:$R))</f>
        <v>MW</v>
      </c>
    </row>
    <row r="1121" spans="2:6" x14ac:dyDescent="0.25">
      <c r="B1121" t="str">
        <f>IF('RES TECH'!N1119=1,"PRE","*")</f>
        <v>*</v>
      </c>
      <c r="C1121" t="str">
        <f>'RES TECH'!M1119</f>
        <v>RESAPAHIOldSHRAD2NGA20</v>
      </c>
      <c r="D1121" t="str">
        <f>_xlfn.XLOOKUP($C1121,'RES TECH'!$M:$M,'RES TECH'!$A:$A)&amp;" "&amp;_xlfn.XLOOKUP($C1121,'RES TECH'!$M:$M,'RES TECH'!$B:$B)&amp;" "&amp;_xlfn.XLOOKUP($C1121,'RES TECH'!$M:$M,'RES TECH'!$C:$C)&amp;" "&amp;_xlfn.XLOOKUP($C1121,'RES TECH'!$M:$M,'RES TECH'!$D:$D)&amp;" "&amp;_xlfn.XLOOKUP($C1121,'RES TECH'!$M:$M,'RES TECH'!$E:$E)&amp;" "&amp;_xlfn.XLOOKUP($C1121,'RES TECH'!$M:$M,'RES TECH'!$F:$F)&amp;" "&amp;_xlfn.XLOOKUP($C1121,'RES TECH'!$M:$M,'RES TECH'!$G:$G)&amp;" "&amp;_xlfn.XLOOKUP($C1121,'RES TECH'!$M:$M,'RES TECH'!$H:$H)</f>
        <v>Residential Apartment High Income Old Space heating Radiant 2 Natural gas</v>
      </c>
      <c r="E1121" t="str">
        <f t="shared" si="17"/>
        <v>*</v>
      </c>
      <c r="F1121" s="12" t="str">
        <f>IF(B1121="*","*",_xlfn.XLOOKUP($C1121,'RES TECH'!$M:$M,'RES TECH'!$R:$R))</f>
        <v>*</v>
      </c>
    </row>
    <row r="1122" spans="2:6" x14ac:dyDescent="0.25">
      <c r="B1122" t="str">
        <f>IF('RES TECH'!N1120=1,"PRE","*")</f>
        <v>PRE</v>
      </c>
      <c r="C1122" t="str">
        <f>'RES TECH'!M1120</f>
        <v>RESAPAHIOldSHRAD2NGA20</v>
      </c>
      <c r="D1122" t="str">
        <f>_xlfn.XLOOKUP($C1122,'RES TECH'!$M:$M,'RES TECH'!$A:$A)&amp;" "&amp;_xlfn.XLOOKUP($C1122,'RES TECH'!$M:$M,'RES TECH'!$B:$B)&amp;" "&amp;_xlfn.XLOOKUP($C1122,'RES TECH'!$M:$M,'RES TECH'!$C:$C)&amp;" "&amp;_xlfn.XLOOKUP($C1122,'RES TECH'!$M:$M,'RES TECH'!$D:$D)&amp;" "&amp;_xlfn.XLOOKUP($C1122,'RES TECH'!$M:$M,'RES TECH'!$E:$E)&amp;" "&amp;_xlfn.XLOOKUP($C1122,'RES TECH'!$M:$M,'RES TECH'!$F:$F)&amp;" "&amp;_xlfn.XLOOKUP($C1122,'RES TECH'!$M:$M,'RES TECH'!$G:$G)&amp;" "&amp;_xlfn.XLOOKUP($C1122,'RES TECH'!$M:$M,'RES TECH'!$H:$H)</f>
        <v>Residential Apartment High Income Old Space heating Radiant 2 Natural gas</v>
      </c>
      <c r="E1122" t="str">
        <f t="shared" si="17"/>
        <v>TJ</v>
      </c>
      <c r="F1122" s="12" t="str">
        <f>IF(B1122="*","*",_xlfn.XLOOKUP($C1122,'RES TECH'!$M:$M,'RES TECH'!$R:$R))</f>
        <v>MW</v>
      </c>
    </row>
    <row r="1123" spans="2:6" x14ac:dyDescent="0.25">
      <c r="B1123" t="str">
        <f>IF('RES TECH'!N1121=1,"PRE","*")</f>
        <v>PRE</v>
      </c>
      <c r="C1123" t="str">
        <f>'RES TECH'!M1121</f>
        <v>RESAPAHIOldSHRAD3NGA20</v>
      </c>
      <c r="D1123" t="str">
        <f>_xlfn.XLOOKUP($C1123,'RES TECH'!$M:$M,'RES TECH'!$A:$A)&amp;" "&amp;_xlfn.XLOOKUP($C1123,'RES TECH'!$M:$M,'RES TECH'!$B:$B)&amp;" "&amp;_xlfn.XLOOKUP($C1123,'RES TECH'!$M:$M,'RES TECH'!$C:$C)&amp;" "&amp;_xlfn.XLOOKUP($C1123,'RES TECH'!$M:$M,'RES TECH'!$D:$D)&amp;" "&amp;_xlfn.XLOOKUP($C1123,'RES TECH'!$M:$M,'RES TECH'!$E:$E)&amp;" "&amp;_xlfn.XLOOKUP($C1123,'RES TECH'!$M:$M,'RES TECH'!$F:$F)&amp;" "&amp;_xlfn.XLOOKUP($C1123,'RES TECH'!$M:$M,'RES TECH'!$G:$G)&amp;" "&amp;_xlfn.XLOOKUP($C1123,'RES TECH'!$M:$M,'RES TECH'!$H:$H)</f>
        <v>Residential Apartment High Income Old Space heating Radiant 3 Natural gas</v>
      </c>
      <c r="E1123" t="str">
        <f t="shared" si="17"/>
        <v>TJ</v>
      </c>
      <c r="F1123" s="12" t="str">
        <f>IF(B1123="*","*",_xlfn.XLOOKUP($C1123,'RES TECH'!$M:$M,'RES TECH'!$R:$R))</f>
        <v>MW</v>
      </c>
    </row>
    <row r="1124" spans="2:6" x14ac:dyDescent="0.25">
      <c r="B1124" t="str">
        <f>IF('RES TECH'!N1122=1,"PRE","*")</f>
        <v>PRE</v>
      </c>
      <c r="C1124" t="str">
        <f>'RES TECH'!M1122</f>
        <v>RESAPAHIOldSHRAD4NGA20</v>
      </c>
      <c r="D1124" t="str">
        <f>_xlfn.XLOOKUP($C1124,'RES TECH'!$M:$M,'RES TECH'!$A:$A)&amp;" "&amp;_xlfn.XLOOKUP($C1124,'RES TECH'!$M:$M,'RES TECH'!$B:$B)&amp;" "&amp;_xlfn.XLOOKUP($C1124,'RES TECH'!$M:$M,'RES TECH'!$C:$C)&amp;" "&amp;_xlfn.XLOOKUP($C1124,'RES TECH'!$M:$M,'RES TECH'!$D:$D)&amp;" "&amp;_xlfn.XLOOKUP($C1124,'RES TECH'!$M:$M,'RES TECH'!$E:$E)&amp;" "&amp;_xlfn.XLOOKUP($C1124,'RES TECH'!$M:$M,'RES TECH'!$F:$F)&amp;" "&amp;_xlfn.XLOOKUP($C1124,'RES TECH'!$M:$M,'RES TECH'!$G:$G)&amp;" "&amp;_xlfn.XLOOKUP($C1124,'RES TECH'!$M:$M,'RES TECH'!$H:$H)</f>
        <v>Residential Apartment High Income Old Space heating Radiant 4 Natural gas</v>
      </c>
      <c r="E1124" t="str">
        <f t="shared" si="17"/>
        <v>TJ</v>
      </c>
      <c r="F1124" s="12" t="str">
        <f>IF(B1124="*","*",_xlfn.XLOOKUP($C1124,'RES TECH'!$M:$M,'RES TECH'!$R:$R))</f>
        <v>MW</v>
      </c>
    </row>
    <row r="1125" spans="2:6" x14ac:dyDescent="0.25">
      <c r="B1125" t="str">
        <f>IF('RES TECH'!N1123=1,"PRE","*")</f>
        <v>PRE</v>
      </c>
      <c r="C1125" t="str">
        <f>'RES TECH'!M1123</f>
        <v>RESAPAHIOldSHRAD4NGA22</v>
      </c>
      <c r="D1125" t="str">
        <f>_xlfn.XLOOKUP($C1125,'RES TECH'!$M:$M,'RES TECH'!$A:$A)&amp;" "&amp;_xlfn.XLOOKUP($C1125,'RES TECH'!$M:$M,'RES TECH'!$B:$B)&amp;" "&amp;_xlfn.XLOOKUP($C1125,'RES TECH'!$M:$M,'RES TECH'!$C:$C)&amp;" "&amp;_xlfn.XLOOKUP($C1125,'RES TECH'!$M:$M,'RES TECH'!$D:$D)&amp;" "&amp;_xlfn.XLOOKUP($C1125,'RES TECH'!$M:$M,'RES TECH'!$E:$E)&amp;" "&amp;_xlfn.XLOOKUP($C1125,'RES TECH'!$M:$M,'RES TECH'!$F:$F)&amp;" "&amp;_xlfn.XLOOKUP($C1125,'RES TECH'!$M:$M,'RES TECH'!$G:$G)&amp;" "&amp;_xlfn.XLOOKUP($C1125,'RES TECH'!$M:$M,'RES TECH'!$H:$H)</f>
        <v>Residential Apartment High Income Old Space heating Radiant 4 Natural gas</v>
      </c>
      <c r="E1125" t="str">
        <f t="shared" si="17"/>
        <v>TJ</v>
      </c>
      <c r="F1125" s="12" t="str">
        <f>IF(B1125="*","*",_xlfn.XLOOKUP($C1125,'RES TECH'!$M:$M,'RES TECH'!$R:$R))</f>
        <v>MW</v>
      </c>
    </row>
    <row r="1126" spans="2:6" x14ac:dyDescent="0.25">
      <c r="B1126" t="str">
        <f>IF('RES TECH'!N1124=1,"PRE","*")</f>
        <v>PRE</v>
      </c>
      <c r="C1126" t="str">
        <f>'RES TECH'!M1124</f>
        <v>RESAPAHIOldSHFUR1KER20</v>
      </c>
      <c r="D1126" t="str">
        <f>_xlfn.XLOOKUP($C1126,'RES TECH'!$M:$M,'RES TECH'!$A:$A)&amp;" "&amp;_xlfn.XLOOKUP($C1126,'RES TECH'!$M:$M,'RES TECH'!$B:$B)&amp;" "&amp;_xlfn.XLOOKUP($C1126,'RES TECH'!$M:$M,'RES TECH'!$C:$C)&amp;" "&amp;_xlfn.XLOOKUP($C1126,'RES TECH'!$M:$M,'RES TECH'!$D:$D)&amp;" "&amp;_xlfn.XLOOKUP($C1126,'RES TECH'!$M:$M,'RES TECH'!$E:$E)&amp;" "&amp;_xlfn.XLOOKUP($C1126,'RES TECH'!$M:$M,'RES TECH'!$F:$F)&amp;" "&amp;_xlfn.XLOOKUP($C1126,'RES TECH'!$M:$M,'RES TECH'!$G:$G)&amp;" "&amp;_xlfn.XLOOKUP($C1126,'RES TECH'!$M:$M,'RES TECH'!$H:$H)</f>
        <v>Residential Apartment High Income Old Space heating Furnace 1 Kerosene</v>
      </c>
      <c r="E1126" t="str">
        <f t="shared" si="17"/>
        <v>TJ</v>
      </c>
      <c r="F1126" s="12" t="str">
        <f>IF(B1126="*","*",_xlfn.XLOOKUP($C1126,'RES TECH'!$M:$M,'RES TECH'!$R:$R))</f>
        <v>MW</v>
      </c>
    </row>
    <row r="1127" spans="2:6" x14ac:dyDescent="0.25">
      <c r="B1127" t="str">
        <f>IF('RES TECH'!N1125=1,"PRE","*")</f>
        <v>*</v>
      </c>
      <c r="C1127" t="str">
        <f>'RES TECH'!M1125</f>
        <v>RESAPAHIOldSHFUR2KER20</v>
      </c>
      <c r="D1127" t="str">
        <f>_xlfn.XLOOKUP($C1127,'RES TECH'!$M:$M,'RES TECH'!$A:$A)&amp;" "&amp;_xlfn.XLOOKUP($C1127,'RES TECH'!$M:$M,'RES TECH'!$B:$B)&amp;" "&amp;_xlfn.XLOOKUP($C1127,'RES TECH'!$M:$M,'RES TECH'!$C:$C)&amp;" "&amp;_xlfn.XLOOKUP($C1127,'RES TECH'!$M:$M,'RES TECH'!$D:$D)&amp;" "&amp;_xlfn.XLOOKUP($C1127,'RES TECH'!$M:$M,'RES TECH'!$E:$E)&amp;" "&amp;_xlfn.XLOOKUP($C1127,'RES TECH'!$M:$M,'RES TECH'!$F:$F)&amp;" "&amp;_xlfn.XLOOKUP($C1127,'RES TECH'!$M:$M,'RES TECH'!$G:$G)&amp;" "&amp;_xlfn.XLOOKUP($C1127,'RES TECH'!$M:$M,'RES TECH'!$H:$H)</f>
        <v>Residential Apartment High Income Old Space heating Furnace 2 Kerosene</v>
      </c>
      <c r="E1127" t="str">
        <f t="shared" si="17"/>
        <v>*</v>
      </c>
      <c r="F1127" s="12" t="str">
        <f>IF(B1127="*","*",_xlfn.XLOOKUP($C1127,'RES TECH'!$M:$M,'RES TECH'!$R:$R))</f>
        <v>*</v>
      </c>
    </row>
    <row r="1128" spans="2:6" x14ac:dyDescent="0.25">
      <c r="B1128" t="str">
        <f>IF('RES TECH'!N1126=1,"PRE","*")</f>
        <v>PRE</v>
      </c>
      <c r="C1128" t="str">
        <f>'RES TECH'!M1126</f>
        <v>RESAPAHIOldSHFUR2KER20</v>
      </c>
      <c r="D1128" t="str">
        <f>_xlfn.XLOOKUP($C1128,'RES TECH'!$M:$M,'RES TECH'!$A:$A)&amp;" "&amp;_xlfn.XLOOKUP($C1128,'RES TECH'!$M:$M,'RES TECH'!$B:$B)&amp;" "&amp;_xlfn.XLOOKUP($C1128,'RES TECH'!$M:$M,'RES TECH'!$C:$C)&amp;" "&amp;_xlfn.XLOOKUP($C1128,'RES TECH'!$M:$M,'RES TECH'!$D:$D)&amp;" "&amp;_xlfn.XLOOKUP($C1128,'RES TECH'!$M:$M,'RES TECH'!$E:$E)&amp;" "&amp;_xlfn.XLOOKUP($C1128,'RES TECH'!$M:$M,'RES TECH'!$F:$F)&amp;" "&amp;_xlfn.XLOOKUP($C1128,'RES TECH'!$M:$M,'RES TECH'!$G:$G)&amp;" "&amp;_xlfn.XLOOKUP($C1128,'RES TECH'!$M:$M,'RES TECH'!$H:$H)</f>
        <v>Residential Apartment High Income Old Space heating Furnace 2 Kerosene</v>
      </c>
      <c r="E1128" t="str">
        <f t="shared" si="17"/>
        <v>TJ</v>
      </c>
      <c r="F1128" s="12" t="str">
        <f>IF(B1128="*","*",_xlfn.XLOOKUP($C1128,'RES TECH'!$M:$M,'RES TECH'!$R:$R))</f>
        <v>MW</v>
      </c>
    </row>
    <row r="1129" spans="2:6" x14ac:dyDescent="0.25">
      <c r="B1129" t="str">
        <f>IF('RES TECH'!N1127=1,"PRE","*")</f>
        <v>PRE</v>
      </c>
      <c r="C1129" t="str">
        <f>'RES TECH'!M1127</f>
        <v>RESAPAHIOldSHFUR3KER20</v>
      </c>
      <c r="D1129" t="str">
        <f>_xlfn.XLOOKUP($C1129,'RES TECH'!$M:$M,'RES TECH'!$A:$A)&amp;" "&amp;_xlfn.XLOOKUP($C1129,'RES TECH'!$M:$M,'RES TECH'!$B:$B)&amp;" "&amp;_xlfn.XLOOKUP($C1129,'RES TECH'!$M:$M,'RES TECH'!$C:$C)&amp;" "&amp;_xlfn.XLOOKUP($C1129,'RES TECH'!$M:$M,'RES TECH'!$D:$D)&amp;" "&amp;_xlfn.XLOOKUP($C1129,'RES TECH'!$M:$M,'RES TECH'!$E:$E)&amp;" "&amp;_xlfn.XLOOKUP($C1129,'RES TECH'!$M:$M,'RES TECH'!$F:$F)&amp;" "&amp;_xlfn.XLOOKUP($C1129,'RES TECH'!$M:$M,'RES TECH'!$G:$G)&amp;" "&amp;_xlfn.XLOOKUP($C1129,'RES TECH'!$M:$M,'RES TECH'!$H:$H)</f>
        <v>Residential Apartment High Income Old Space heating Furnace 3 Kerosene</v>
      </c>
      <c r="E1129" t="str">
        <f t="shared" si="17"/>
        <v>TJ</v>
      </c>
      <c r="F1129" s="12" t="str">
        <f>IF(B1129="*","*",_xlfn.XLOOKUP($C1129,'RES TECH'!$M:$M,'RES TECH'!$R:$R))</f>
        <v>MW</v>
      </c>
    </row>
    <row r="1130" spans="2:6" x14ac:dyDescent="0.25">
      <c r="B1130" t="str">
        <f>IF('RES TECH'!N1128=1,"PRE","*")</f>
        <v>*</v>
      </c>
      <c r="C1130" t="str">
        <f>'RES TECH'!M1128</f>
        <v>RESAPAHIOldSHFUR4KER20</v>
      </c>
      <c r="D1130" t="str">
        <f>_xlfn.XLOOKUP($C1130,'RES TECH'!$M:$M,'RES TECH'!$A:$A)&amp;" "&amp;_xlfn.XLOOKUP($C1130,'RES TECH'!$M:$M,'RES TECH'!$B:$B)&amp;" "&amp;_xlfn.XLOOKUP($C1130,'RES TECH'!$M:$M,'RES TECH'!$C:$C)&amp;" "&amp;_xlfn.XLOOKUP($C1130,'RES TECH'!$M:$M,'RES TECH'!$D:$D)&amp;" "&amp;_xlfn.XLOOKUP($C1130,'RES TECH'!$M:$M,'RES TECH'!$E:$E)&amp;" "&amp;_xlfn.XLOOKUP($C1130,'RES TECH'!$M:$M,'RES TECH'!$F:$F)&amp;" "&amp;_xlfn.XLOOKUP($C1130,'RES TECH'!$M:$M,'RES TECH'!$G:$G)&amp;" "&amp;_xlfn.XLOOKUP($C1130,'RES TECH'!$M:$M,'RES TECH'!$H:$H)</f>
        <v>Residential Apartment High Income Old Space heating Furnace 4 Kerosene</v>
      </c>
      <c r="E1130" t="str">
        <f t="shared" si="17"/>
        <v>*</v>
      </c>
      <c r="F1130" s="12" t="str">
        <f>IF(B1130="*","*",_xlfn.XLOOKUP($C1130,'RES TECH'!$M:$M,'RES TECH'!$R:$R))</f>
        <v>*</v>
      </c>
    </row>
    <row r="1131" spans="2:6" x14ac:dyDescent="0.25">
      <c r="B1131" t="str">
        <f>IF('RES TECH'!N1129=1,"PRE","*")</f>
        <v>PRE</v>
      </c>
      <c r="C1131" t="str">
        <f>'RES TECH'!M1129</f>
        <v>RESAPAHIOldSHFUR4KER20</v>
      </c>
      <c r="D1131" t="str">
        <f>_xlfn.XLOOKUP($C1131,'RES TECH'!$M:$M,'RES TECH'!$A:$A)&amp;" "&amp;_xlfn.XLOOKUP($C1131,'RES TECH'!$M:$M,'RES TECH'!$B:$B)&amp;" "&amp;_xlfn.XLOOKUP($C1131,'RES TECH'!$M:$M,'RES TECH'!$C:$C)&amp;" "&amp;_xlfn.XLOOKUP($C1131,'RES TECH'!$M:$M,'RES TECH'!$D:$D)&amp;" "&amp;_xlfn.XLOOKUP($C1131,'RES TECH'!$M:$M,'RES TECH'!$E:$E)&amp;" "&amp;_xlfn.XLOOKUP($C1131,'RES TECH'!$M:$M,'RES TECH'!$F:$F)&amp;" "&amp;_xlfn.XLOOKUP($C1131,'RES TECH'!$M:$M,'RES TECH'!$G:$G)&amp;" "&amp;_xlfn.XLOOKUP($C1131,'RES TECH'!$M:$M,'RES TECH'!$H:$H)</f>
        <v>Residential Apartment High Income Old Space heating Furnace 4 Kerosene</v>
      </c>
      <c r="E1131" t="str">
        <f t="shared" si="17"/>
        <v>TJ</v>
      </c>
      <c r="F1131" s="12" t="str">
        <f>IF(B1131="*","*",_xlfn.XLOOKUP($C1131,'RES TECH'!$M:$M,'RES TECH'!$R:$R))</f>
        <v>MW</v>
      </c>
    </row>
    <row r="1132" spans="2:6" x14ac:dyDescent="0.25">
      <c r="B1132" t="str">
        <f>IF('RES TECH'!N1130=1,"PRE","*")</f>
        <v>PRE</v>
      </c>
      <c r="C1132" t="str">
        <f>'RES TECH'!M1130</f>
        <v>RESAPAHIOldSHFUR1LPG20</v>
      </c>
      <c r="D1132" t="str">
        <f>_xlfn.XLOOKUP($C1132,'RES TECH'!$M:$M,'RES TECH'!$A:$A)&amp;" "&amp;_xlfn.XLOOKUP($C1132,'RES TECH'!$M:$M,'RES TECH'!$B:$B)&amp;" "&amp;_xlfn.XLOOKUP($C1132,'RES TECH'!$M:$M,'RES TECH'!$C:$C)&amp;" "&amp;_xlfn.XLOOKUP($C1132,'RES TECH'!$M:$M,'RES TECH'!$D:$D)&amp;" "&amp;_xlfn.XLOOKUP($C1132,'RES TECH'!$M:$M,'RES TECH'!$E:$E)&amp;" "&amp;_xlfn.XLOOKUP($C1132,'RES TECH'!$M:$M,'RES TECH'!$F:$F)&amp;" "&amp;_xlfn.XLOOKUP($C1132,'RES TECH'!$M:$M,'RES TECH'!$G:$G)&amp;" "&amp;_xlfn.XLOOKUP($C1132,'RES TECH'!$M:$M,'RES TECH'!$H:$H)</f>
        <v>Residential Apartment High Income Old Space heating Furnace 1 LPG</v>
      </c>
      <c r="E1132" t="str">
        <f t="shared" si="17"/>
        <v>TJ</v>
      </c>
      <c r="F1132" s="12" t="str">
        <f>IF(B1132="*","*",_xlfn.XLOOKUP($C1132,'RES TECH'!$M:$M,'RES TECH'!$R:$R))</f>
        <v>MW</v>
      </c>
    </row>
    <row r="1133" spans="2:6" x14ac:dyDescent="0.25">
      <c r="B1133" t="str">
        <f>IF('RES TECH'!N1131=1,"PRE","*")</f>
        <v>*</v>
      </c>
      <c r="C1133" t="str">
        <f>'RES TECH'!M1131</f>
        <v>RESAPAHIOldSHFUR2LPG20</v>
      </c>
      <c r="D1133" t="str">
        <f>_xlfn.XLOOKUP($C1133,'RES TECH'!$M:$M,'RES TECH'!$A:$A)&amp;" "&amp;_xlfn.XLOOKUP($C1133,'RES TECH'!$M:$M,'RES TECH'!$B:$B)&amp;" "&amp;_xlfn.XLOOKUP($C1133,'RES TECH'!$M:$M,'RES TECH'!$C:$C)&amp;" "&amp;_xlfn.XLOOKUP($C1133,'RES TECH'!$M:$M,'RES TECH'!$D:$D)&amp;" "&amp;_xlfn.XLOOKUP($C1133,'RES TECH'!$M:$M,'RES TECH'!$E:$E)&amp;" "&amp;_xlfn.XLOOKUP($C1133,'RES TECH'!$M:$M,'RES TECH'!$F:$F)&amp;" "&amp;_xlfn.XLOOKUP($C1133,'RES TECH'!$M:$M,'RES TECH'!$G:$G)&amp;" "&amp;_xlfn.XLOOKUP($C1133,'RES TECH'!$M:$M,'RES TECH'!$H:$H)</f>
        <v>Residential Apartment High Income Old Space heating Furnace 2 LPG</v>
      </c>
      <c r="E1133" t="str">
        <f t="shared" si="17"/>
        <v>*</v>
      </c>
      <c r="F1133" s="12" t="str">
        <f>IF(B1133="*","*",_xlfn.XLOOKUP($C1133,'RES TECH'!$M:$M,'RES TECH'!$R:$R))</f>
        <v>*</v>
      </c>
    </row>
    <row r="1134" spans="2:6" x14ac:dyDescent="0.25">
      <c r="B1134" t="str">
        <f>IF('RES TECH'!N1132=1,"PRE","*")</f>
        <v>PRE</v>
      </c>
      <c r="C1134" t="str">
        <f>'RES TECH'!M1132</f>
        <v>RESAPAHIOldSHFUR2LPG20</v>
      </c>
      <c r="D1134" t="str">
        <f>_xlfn.XLOOKUP($C1134,'RES TECH'!$M:$M,'RES TECH'!$A:$A)&amp;" "&amp;_xlfn.XLOOKUP($C1134,'RES TECH'!$M:$M,'RES TECH'!$B:$B)&amp;" "&amp;_xlfn.XLOOKUP($C1134,'RES TECH'!$M:$M,'RES TECH'!$C:$C)&amp;" "&amp;_xlfn.XLOOKUP($C1134,'RES TECH'!$M:$M,'RES TECH'!$D:$D)&amp;" "&amp;_xlfn.XLOOKUP($C1134,'RES TECH'!$M:$M,'RES TECH'!$E:$E)&amp;" "&amp;_xlfn.XLOOKUP($C1134,'RES TECH'!$M:$M,'RES TECH'!$F:$F)&amp;" "&amp;_xlfn.XLOOKUP($C1134,'RES TECH'!$M:$M,'RES TECH'!$G:$G)&amp;" "&amp;_xlfn.XLOOKUP($C1134,'RES TECH'!$M:$M,'RES TECH'!$H:$H)</f>
        <v>Residential Apartment High Income Old Space heating Furnace 2 LPG</v>
      </c>
      <c r="E1134" t="str">
        <f t="shared" si="17"/>
        <v>TJ</v>
      </c>
      <c r="F1134" s="12" t="str">
        <f>IF(B1134="*","*",_xlfn.XLOOKUP($C1134,'RES TECH'!$M:$M,'RES TECH'!$R:$R))</f>
        <v>MW</v>
      </c>
    </row>
    <row r="1135" spans="2:6" x14ac:dyDescent="0.25">
      <c r="B1135" t="str">
        <f>IF('RES TECH'!N1133=1,"PRE","*")</f>
        <v>PRE</v>
      </c>
      <c r="C1135" t="str">
        <f>'RES TECH'!M1133</f>
        <v>RESAPAHIOldSHFUR3LPG20</v>
      </c>
      <c r="D1135" t="str">
        <f>_xlfn.XLOOKUP($C1135,'RES TECH'!$M:$M,'RES TECH'!$A:$A)&amp;" "&amp;_xlfn.XLOOKUP($C1135,'RES TECH'!$M:$M,'RES TECH'!$B:$B)&amp;" "&amp;_xlfn.XLOOKUP($C1135,'RES TECH'!$M:$M,'RES TECH'!$C:$C)&amp;" "&amp;_xlfn.XLOOKUP($C1135,'RES TECH'!$M:$M,'RES TECH'!$D:$D)&amp;" "&amp;_xlfn.XLOOKUP($C1135,'RES TECH'!$M:$M,'RES TECH'!$E:$E)&amp;" "&amp;_xlfn.XLOOKUP($C1135,'RES TECH'!$M:$M,'RES TECH'!$F:$F)&amp;" "&amp;_xlfn.XLOOKUP($C1135,'RES TECH'!$M:$M,'RES TECH'!$G:$G)&amp;" "&amp;_xlfn.XLOOKUP($C1135,'RES TECH'!$M:$M,'RES TECH'!$H:$H)</f>
        <v>Residential Apartment High Income Old Space heating Furnace 3 LPG</v>
      </c>
      <c r="E1135" t="str">
        <f t="shared" si="17"/>
        <v>TJ</v>
      </c>
      <c r="F1135" s="12" t="str">
        <f>IF(B1135="*","*",_xlfn.XLOOKUP($C1135,'RES TECH'!$M:$M,'RES TECH'!$R:$R))</f>
        <v>MW</v>
      </c>
    </row>
    <row r="1136" spans="2:6" x14ac:dyDescent="0.25">
      <c r="B1136" t="str">
        <f>IF('RES TECH'!N1134=1,"PRE","*")</f>
        <v>PRE</v>
      </c>
      <c r="C1136" t="str">
        <f>'RES TECH'!M1134</f>
        <v>RESAPAHIOldSHFUR3LPG22</v>
      </c>
      <c r="D1136" t="str">
        <f>_xlfn.XLOOKUP($C1136,'RES TECH'!$M:$M,'RES TECH'!$A:$A)&amp;" "&amp;_xlfn.XLOOKUP($C1136,'RES TECH'!$M:$M,'RES TECH'!$B:$B)&amp;" "&amp;_xlfn.XLOOKUP($C1136,'RES TECH'!$M:$M,'RES TECH'!$C:$C)&amp;" "&amp;_xlfn.XLOOKUP($C1136,'RES TECH'!$M:$M,'RES TECH'!$D:$D)&amp;" "&amp;_xlfn.XLOOKUP($C1136,'RES TECH'!$M:$M,'RES TECH'!$E:$E)&amp;" "&amp;_xlfn.XLOOKUP($C1136,'RES TECH'!$M:$M,'RES TECH'!$F:$F)&amp;" "&amp;_xlfn.XLOOKUP($C1136,'RES TECH'!$M:$M,'RES TECH'!$G:$G)&amp;" "&amp;_xlfn.XLOOKUP($C1136,'RES TECH'!$M:$M,'RES TECH'!$H:$H)</f>
        <v>Residential Apartment High Income Old Space heating Furnace 3 LPG</v>
      </c>
      <c r="E1136" t="str">
        <f t="shared" si="17"/>
        <v>TJ</v>
      </c>
      <c r="F1136" s="12" t="str">
        <f>IF(B1136="*","*",_xlfn.XLOOKUP($C1136,'RES TECH'!$M:$M,'RES TECH'!$R:$R))</f>
        <v>MW</v>
      </c>
    </row>
    <row r="1137" spans="2:6" x14ac:dyDescent="0.25">
      <c r="B1137" t="str">
        <f>IF('RES TECH'!N1135=1,"PRE","*")</f>
        <v>PRE</v>
      </c>
      <c r="C1137" t="str">
        <f>'RES TECH'!M1135</f>
        <v>RESAPAHIOldSHFUR4LPG20</v>
      </c>
      <c r="D1137" t="str">
        <f>_xlfn.XLOOKUP($C1137,'RES TECH'!$M:$M,'RES TECH'!$A:$A)&amp;" "&amp;_xlfn.XLOOKUP($C1137,'RES TECH'!$M:$M,'RES TECH'!$B:$B)&amp;" "&amp;_xlfn.XLOOKUP($C1137,'RES TECH'!$M:$M,'RES TECH'!$C:$C)&amp;" "&amp;_xlfn.XLOOKUP($C1137,'RES TECH'!$M:$M,'RES TECH'!$D:$D)&amp;" "&amp;_xlfn.XLOOKUP($C1137,'RES TECH'!$M:$M,'RES TECH'!$E:$E)&amp;" "&amp;_xlfn.XLOOKUP($C1137,'RES TECH'!$M:$M,'RES TECH'!$F:$F)&amp;" "&amp;_xlfn.XLOOKUP($C1137,'RES TECH'!$M:$M,'RES TECH'!$G:$G)&amp;" "&amp;_xlfn.XLOOKUP($C1137,'RES TECH'!$M:$M,'RES TECH'!$H:$H)</f>
        <v>Residential Apartment High Income Old Space heating Furnace 4 LPG</v>
      </c>
      <c r="E1137" t="str">
        <f t="shared" si="17"/>
        <v>TJ</v>
      </c>
      <c r="F1137" s="12" t="str">
        <f>IF(B1137="*","*",_xlfn.XLOOKUP($C1137,'RES TECH'!$M:$M,'RES TECH'!$R:$R))</f>
        <v>MW</v>
      </c>
    </row>
    <row r="1138" spans="2:6" x14ac:dyDescent="0.25">
      <c r="B1138" t="str">
        <f>IF('RES TECH'!N1136=1,"PRE","*")</f>
        <v>PRE</v>
      </c>
      <c r="C1138" t="str">
        <f>'RES TECH'!M1136</f>
        <v>RESAPAHIOldSHFUR4LPG22</v>
      </c>
      <c r="D1138" t="str">
        <f>_xlfn.XLOOKUP($C1138,'RES TECH'!$M:$M,'RES TECH'!$A:$A)&amp;" "&amp;_xlfn.XLOOKUP($C1138,'RES TECH'!$M:$M,'RES TECH'!$B:$B)&amp;" "&amp;_xlfn.XLOOKUP($C1138,'RES TECH'!$M:$M,'RES TECH'!$C:$C)&amp;" "&amp;_xlfn.XLOOKUP($C1138,'RES TECH'!$M:$M,'RES TECH'!$D:$D)&amp;" "&amp;_xlfn.XLOOKUP($C1138,'RES TECH'!$M:$M,'RES TECH'!$E:$E)&amp;" "&amp;_xlfn.XLOOKUP($C1138,'RES TECH'!$M:$M,'RES TECH'!$F:$F)&amp;" "&amp;_xlfn.XLOOKUP($C1138,'RES TECH'!$M:$M,'RES TECH'!$G:$G)&amp;" "&amp;_xlfn.XLOOKUP($C1138,'RES TECH'!$M:$M,'RES TECH'!$H:$H)</f>
        <v>Residential Apartment High Income Old Space heating Furnace 4 LPG</v>
      </c>
      <c r="E1138" t="str">
        <f t="shared" si="17"/>
        <v>TJ</v>
      </c>
      <c r="F1138" s="12" t="str">
        <f>IF(B1138="*","*",_xlfn.XLOOKUP($C1138,'RES TECH'!$M:$M,'RES TECH'!$R:$R))</f>
        <v>MW</v>
      </c>
    </row>
    <row r="1139" spans="2:6" x14ac:dyDescent="0.25">
      <c r="B1139" t="str">
        <f>IF('RES TECH'!N1137=1,"PRE","*")</f>
        <v>PRE</v>
      </c>
      <c r="C1139" t="str">
        <f>'RES TECH'!M1137</f>
        <v>RESAPAHIOldSHFUR1FOI20</v>
      </c>
      <c r="D1139" t="str">
        <f>_xlfn.XLOOKUP($C1139,'RES TECH'!$M:$M,'RES TECH'!$A:$A)&amp;" "&amp;_xlfn.XLOOKUP($C1139,'RES TECH'!$M:$M,'RES TECH'!$B:$B)&amp;" "&amp;_xlfn.XLOOKUP($C1139,'RES TECH'!$M:$M,'RES TECH'!$C:$C)&amp;" "&amp;_xlfn.XLOOKUP($C1139,'RES TECH'!$M:$M,'RES TECH'!$D:$D)&amp;" "&amp;_xlfn.XLOOKUP($C1139,'RES TECH'!$M:$M,'RES TECH'!$E:$E)&amp;" "&amp;_xlfn.XLOOKUP($C1139,'RES TECH'!$M:$M,'RES TECH'!$F:$F)&amp;" "&amp;_xlfn.XLOOKUP($C1139,'RES TECH'!$M:$M,'RES TECH'!$G:$G)&amp;" "&amp;_xlfn.XLOOKUP($C1139,'RES TECH'!$M:$M,'RES TECH'!$H:$H)</f>
        <v>Residential Apartment High Income Old Space heating Furnace 1 Fuel oil</v>
      </c>
      <c r="E1139" t="str">
        <f t="shared" si="17"/>
        <v>TJ</v>
      </c>
      <c r="F1139" s="12" t="str">
        <f>IF(B1139="*","*",_xlfn.XLOOKUP($C1139,'RES TECH'!$M:$M,'RES TECH'!$R:$R))</f>
        <v>MW</v>
      </c>
    </row>
    <row r="1140" spans="2:6" x14ac:dyDescent="0.25">
      <c r="B1140" t="str">
        <f>IF('RES TECH'!N1138=1,"PRE","*")</f>
        <v>PRE</v>
      </c>
      <c r="C1140" t="str">
        <f>'RES TECH'!M1138</f>
        <v>RESAPAHIOldSHFUR2FOI20</v>
      </c>
      <c r="D1140" t="str">
        <f>_xlfn.XLOOKUP($C1140,'RES TECH'!$M:$M,'RES TECH'!$A:$A)&amp;" "&amp;_xlfn.XLOOKUP($C1140,'RES TECH'!$M:$M,'RES TECH'!$B:$B)&amp;" "&amp;_xlfn.XLOOKUP($C1140,'RES TECH'!$M:$M,'RES TECH'!$C:$C)&amp;" "&amp;_xlfn.XLOOKUP($C1140,'RES TECH'!$M:$M,'RES TECH'!$D:$D)&amp;" "&amp;_xlfn.XLOOKUP($C1140,'RES TECH'!$M:$M,'RES TECH'!$E:$E)&amp;" "&amp;_xlfn.XLOOKUP($C1140,'RES TECH'!$M:$M,'RES TECH'!$F:$F)&amp;" "&amp;_xlfn.XLOOKUP($C1140,'RES TECH'!$M:$M,'RES TECH'!$G:$G)&amp;" "&amp;_xlfn.XLOOKUP($C1140,'RES TECH'!$M:$M,'RES TECH'!$H:$H)</f>
        <v>Residential Apartment High Income Old Space heating Furnace 2 Fuel oil</v>
      </c>
      <c r="E1140" t="str">
        <f t="shared" si="17"/>
        <v>TJ</v>
      </c>
      <c r="F1140" s="12" t="str">
        <f>IF(B1140="*","*",_xlfn.XLOOKUP($C1140,'RES TECH'!$M:$M,'RES TECH'!$R:$R))</f>
        <v>MW</v>
      </c>
    </row>
    <row r="1141" spans="2:6" x14ac:dyDescent="0.25">
      <c r="B1141" t="str">
        <f>IF('RES TECH'!N1139=1,"PRE","*")</f>
        <v>PRE</v>
      </c>
      <c r="C1141" t="str">
        <f>'RES TECH'!M1139</f>
        <v>RESAPAHIOldSHFUR2FOI22</v>
      </c>
      <c r="D1141" t="str">
        <f>_xlfn.XLOOKUP($C1141,'RES TECH'!$M:$M,'RES TECH'!$A:$A)&amp;" "&amp;_xlfn.XLOOKUP($C1141,'RES TECH'!$M:$M,'RES TECH'!$B:$B)&amp;" "&amp;_xlfn.XLOOKUP($C1141,'RES TECH'!$M:$M,'RES TECH'!$C:$C)&amp;" "&amp;_xlfn.XLOOKUP($C1141,'RES TECH'!$M:$M,'RES TECH'!$D:$D)&amp;" "&amp;_xlfn.XLOOKUP($C1141,'RES TECH'!$M:$M,'RES TECH'!$E:$E)&amp;" "&amp;_xlfn.XLOOKUP($C1141,'RES TECH'!$M:$M,'RES TECH'!$F:$F)&amp;" "&amp;_xlfn.XLOOKUP($C1141,'RES TECH'!$M:$M,'RES TECH'!$G:$G)&amp;" "&amp;_xlfn.XLOOKUP($C1141,'RES TECH'!$M:$M,'RES TECH'!$H:$H)</f>
        <v>Residential Apartment High Income Old Space heating Furnace 2 Fuel oil</v>
      </c>
      <c r="E1141" t="str">
        <f t="shared" si="17"/>
        <v>TJ</v>
      </c>
      <c r="F1141" s="12" t="str">
        <f>IF(B1141="*","*",_xlfn.XLOOKUP($C1141,'RES TECH'!$M:$M,'RES TECH'!$R:$R))</f>
        <v>MW</v>
      </c>
    </row>
    <row r="1142" spans="2:6" x14ac:dyDescent="0.25">
      <c r="B1142" t="str">
        <f>IF('RES TECH'!N1140=1,"PRE","*")</f>
        <v>PRE</v>
      </c>
      <c r="C1142" t="str">
        <f>'RES TECH'!M1140</f>
        <v>RESAPAHIOldSHFUR3FOI20</v>
      </c>
      <c r="D1142" t="str">
        <f>_xlfn.XLOOKUP($C1142,'RES TECH'!$M:$M,'RES TECH'!$A:$A)&amp;" "&amp;_xlfn.XLOOKUP($C1142,'RES TECH'!$M:$M,'RES TECH'!$B:$B)&amp;" "&amp;_xlfn.XLOOKUP($C1142,'RES TECH'!$M:$M,'RES TECH'!$C:$C)&amp;" "&amp;_xlfn.XLOOKUP($C1142,'RES TECH'!$M:$M,'RES TECH'!$D:$D)&amp;" "&amp;_xlfn.XLOOKUP($C1142,'RES TECH'!$M:$M,'RES TECH'!$E:$E)&amp;" "&amp;_xlfn.XLOOKUP($C1142,'RES TECH'!$M:$M,'RES TECH'!$F:$F)&amp;" "&amp;_xlfn.XLOOKUP($C1142,'RES TECH'!$M:$M,'RES TECH'!$G:$G)&amp;" "&amp;_xlfn.XLOOKUP($C1142,'RES TECH'!$M:$M,'RES TECH'!$H:$H)</f>
        <v>Residential Apartment High Income Old Space heating Furnace 3 Fuel oil</v>
      </c>
      <c r="E1142" t="str">
        <f t="shared" si="17"/>
        <v>TJ</v>
      </c>
      <c r="F1142" s="12" t="str">
        <f>IF(B1142="*","*",_xlfn.XLOOKUP($C1142,'RES TECH'!$M:$M,'RES TECH'!$R:$R))</f>
        <v>MW</v>
      </c>
    </row>
    <row r="1143" spans="2:6" x14ac:dyDescent="0.25">
      <c r="B1143" t="str">
        <f>IF('RES TECH'!N1141=1,"PRE","*")</f>
        <v>PRE</v>
      </c>
      <c r="C1143" t="str">
        <f>'RES TECH'!M1141</f>
        <v>RESAPAHIOldSHFUR4FOI20</v>
      </c>
      <c r="D1143" t="str">
        <f>_xlfn.XLOOKUP($C1143,'RES TECH'!$M:$M,'RES TECH'!$A:$A)&amp;" "&amp;_xlfn.XLOOKUP($C1143,'RES TECH'!$M:$M,'RES TECH'!$B:$B)&amp;" "&amp;_xlfn.XLOOKUP($C1143,'RES TECH'!$M:$M,'RES TECH'!$C:$C)&amp;" "&amp;_xlfn.XLOOKUP($C1143,'RES TECH'!$M:$M,'RES TECH'!$D:$D)&amp;" "&amp;_xlfn.XLOOKUP($C1143,'RES TECH'!$M:$M,'RES TECH'!$E:$E)&amp;" "&amp;_xlfn.XLOOKUP($C1143,'RES TECH'!$M:$M,'RES TECH'!$F:$F)&amp;" "&amp;_xlfn.XLOOKUP($C1143,'RES TECH'!$M:$M,'RES TECH'!$G:$G)&amp;" "&amp;_xlfn.XLOOKUP($C1143,'RES TECH'!$M:$M,'RES TECH'!$H:$H)</f>
        <v>Residential Apartment High Income Old Space heating Furnace 4 Fuel oil</v>
      </c>
      <c r="E1143" t="str">
        <f t="shared" si="17"/>
        <v>TJ</v>
      </c>
      <c r="F1143" s="12" t="str">
        <f>IF(B1143="*","*",_xlfn.XLOOKUP($C1143,'RES TECH'!$M:$M,'RES TECH'!$R:$R))</f>
        <v>MW</v>
      </c>
    </row>
    <row r="1144" spans="2:6" x14ac:dyDescent="0.25">
      <c r="B1144" t="str">
        <f>IF('RES TECH'!N1142=1,"PRE","*")</f>
        <v>PRE</v>
      </c>
      <c r="C1144" t="str">
        <f>'RES TECH'!M1142</f>
        <v>RESAPAHIOldSHFUR4FOI22</v>
      </c>
      <c r="D1144" t="str">
        <f>_xlfn.XLOOKUP($C1144,'RES TECH'!$M:$M,'RES TECH'!$A:$A)&amp;" "&amp;_xlfn.XLOOKUP($C1144,'RES TECH'!$M:$M,'RES TECH'!$B:$B)&amp;" "&amp;_xlfn.XLOOKUP($C1144,'RES TECH'!$M:$M,'RES TECH'!$C:$C)&amp;" "&amp;_xlfn.XLOOKUP($C1144,'RES TECH'!$M:$M,'RES TECH'!$D:$D)&amp;" "&amp;_xlfn.XLOOKUP($C1144,'RES TECH'!$M:$M,'RES TECH'!$E:$E)&amp;" "&amp;_xlfn.XLOOKUP($C1144,'RES TECH'!$M:$M,'RES TECH'!$F:$F)&amp;" "&amp;_xlfn.XLOOKUP($C1144,'RES TECH'!$M:$M,'RES TECH'!$G:$G)&amp;" "&amp;_xlfn.XLOOKUP($C1144,'RES TECH'!$M:$M,'RES TECH'!$H:$H)</f>
        <v>Residential Apartment High Income Old Space heating Furnace 4 Fuel oil</v>
      </c>
      <c r="E1144" t="str">
        <f t="shared" si="17"/>
        <v>TJ</v>
      </c>
      <c r="F1144" s="12" t="str">
        <f>IF(B1144="*","*",_xlfn.XLOOKUP($C1144,'RES TECH'!$M:$M,'RES TECH'!$R:$R))</f>
        <v>MW</v>
      </c>
    </row>
    <row r="1145" spans="2:6" x14ac:dyDescent="0.25">
      <c r="B1145" t="str">
        <f>IF('RES TECH'!N1143=1,"PRE","*")</f>
        <v>PRE</v>
      </c>
      <c r="C1145" t="str">
        <f>'RES TECH'!M1143</f>
        <v>RESAPAHIOldSHRAD1FOI20</v>
      </c>
      <c r="D1145" t="str">
        <f>_xlfn.XLOOKUP($C1145,'RES TECH'!$M:$M,'RES TECH'!$A:$A)&amp;" "&amp;_xlfn.XLOOKUP($C1145,'RES TECH'!$M:$M,'RES TECH'!$B:$B)&amp;" "&amp;_xlfn.XLOOKUP($C1145,'RES TECH'!$M:$M,'RES TECH'!$C:$C)&amp;" "&amp;_xlfn.XLOOKUP($C1145,'RES TECH'!$M:$M,'RES TECH'!$D:$D)&amp;" "&amp;_xlfn.XLOOKUP($C1145,'RES TECH'!$M:$M,'RES TECH'!$E:$E)&amp;" "&amp;_xlfn.XLOOKUP($C1145,'RES TECH'!$M:$M,'RES TECH'!$F:$F)&amp;" "&amp;_xlfn.XLOOKUP($C1145,'RES TECH'!$M:$M,'RES TECH'!$G:$G)&amp;" "&amp;_xlfn.XLOOKUP($C1145,'RES TECH'!$M:$M,'RES TECH'!$H:$H)</f>
        <v>Residential Apartment High Income Old Space heating Radiant 1 Fuel oil</v>
      </c>
      <c r="E1145" t="str">
        <f t="shared" si="17"/>
        <v>TJ</v>
      </c>
      <c r="F1145" s="12" t="str">
        <f>IF(B1145="*","*",_xlfn.XLOOKUP($C1145,'RES TECH'!$M:$M,'RES TECH'!$R:$R))</f>
        <v>MW</v>
      </c>
    </row>
    <row r="1146" spans="2:6" x14ac:dyDescent="0.25">
      <c r="B1146" t="str">
        <f>IF('RES TECH'!N1144=1,"PRE","*")</f>
        <v>PRE</v>
      </c>
      <c r="C1146" t="str">
        <f>'RES TECH'!M1144</f>
        <v>RESAPAHIOldSHRAD1FOI22</v>
      </c>
      <c r="D1146" t="str">
        <f>_xlfn.XLOOKUP($C1146,'RES TECH'!$M:$M,'RES TECH'!$A:$A)&amp;" "&amp;_xlfn.XLOOKUP($C1146,'RES TECH'!$M:$M,'RES TECH'!$B:$B)&amp;" "&amp;_xlfn.XLOOKUP($C1146,'RES TECH'!$M:$M,'RES TECH'!$C:$C)&amp;" "&amp;_xlfn.XLOOKUP($C1146,'RES TECH'!$M:$M,'RES TECH'!$D:$D)&amp;" "&amp;_xlfn.XLOOKUP($C1146,'RES TECH'!$M:$M,'RES TECH'!$E:$E)&amp;" "&amp;_xlfn.XLOOKUP($C1146,'RES TECH'!$M:$M,'RES TECH'!$F:$F)&amp;" "&amp;_xlfn.XLOOKUP($C1146,'RES TECH'!$M:$M,'RES TECH'!$G:$G)&amp;" "&amp;_xlfn.XLOOKUP($C1146,'RES TECH'!$M:$M,'RES TECH'!$H:$H)</f>
        <v>Residential Apartment High Income Old Space heating Radiant 1 Fuel oil</v>
      </c>
      <c r="E1146" t="str">
        <f t="shared" si="17"/>
        <v>TJ</v>
      </c>
      <c r="F1146" s="12" t="str">
        <f>IF(B1146="*","*",_xlfn.XLOOKUP($C1146,'RES TECH'!$M:$M,'RES TECH'!$R:$R))</f>
        <v>MW</v>
      </c>
    </row>
    <row r="1147" spans="2:6" x14ac:dyDescent="0.25">
      <c r="B1147" t="str">
        <f>IF('RES TECH'!N1145=1,"PRE","*")</f>
        <v>PRE</v>
      </c>
      <c r="C1147" t="str">
        <f>'RES TECH'!M1145</f>
        <v>RESAPAHIOldSHRAD2FOI20</v>
      </c>
      <c r="D1147" t="str">
        <f>_xlfn.XLOOKUP($C1147,'RES TECH'!$M:$M,'RES TECH'!$A:$A)&amp;" "&amp;_xlfn.XLOOKUP($C1147,'RES TECH'!$M:$M,'RES TECH'!$B:$B)&amp;" "&amp;_xlfn.XLOOKUP($C1147,'RES TECH'!$M:$M,'RES TECH'!$C:$C)&amp;" "&amp;_xlfn.XLOOKUP($C1147,'RES TECH'!$M:$M,'RES TECH'!$D:$D)&amp;" "&amp;_xlfn.XLOOKUP($C1147,'RES TECH'!$M:$M,'RES TECH'!$E:$E)&amp;" "&amp;_xlfn.XLOOKUP($C1147,'RES TECH'!$M:$M,'RES TECH'!$F:$F)&amp;" "&amp;_xlfn.XLOOKUP($C1147,'RES TECH'!$M:$M,'RES TECH'!$G:$G)&amp;" "&amp;_xlfn.XLOOKUP($C1147,'RES TECH'!$M:$M,'RES TECH'!$H:$H)</f>
        <v>Residential Apartment High Income Old Space heating Radiant 2 Fuel oil</v>
      </c>
      <c r="E1147" t="str">
        <f t="shared" si="17"/>
        <v>TJ</v>
      </c>
      <c r="F1147" s="12" t="str">
        <f>IF(B1147="*","*",_xlfn.XLOOKUP($C1147,'RES TECH'!$M:$M,'RES TECH'!$R:$R))</f>
        <v>MW</v>
      </c>
    </row>
    <row r="1148" spans="2:6" x14ac:dyDescent="0.25">
      <c r="B1148" t="str">
        <f>IF('RES TECH'!N1146=1,"PRE","*")</f>
        <v>PRE</v>
      </c>
      <c r="C1148" t="str">
        <f>'RES TECH'!M1146</f>
        <v>RESAPAHIOldSHRAD2FOI22</v>
      </c>
      <c r="D1148" t="str">
        <f>_xlfn.XLOOKUP($C1148,'RES TECH'!$M:$M,'RES TECH'!$A:$A)&amp;" "&amp;_xlfn.XLOOKUP($C1148,'RES TECH'!$M:$M,'RES TECH'!$B:$B)&amp;" "&amp;_xlfn.XLOOKUP($C1148,'RES TECH'!$M:$M,'RES TECH'!$C:$C)&amp;" "&amp;_xlfn.XLOOKUP($C1148,'RES TECH'!$M:$M,'RES TECH'!$D:$D)&amp;" "&amp;_xlfn.XLOOKUP($C1148,'RES TECH'!$M:$M,'RES TECH'!$E:$E)&amp;" "&amp;_xlfn.XLOOKUP($C1148,'RES TECH'!$M:$M,'RES TECH'!$F:$F)&amp;" "&amp;_xlfn.XLOOKUP($C1148,'RES TECH'!$M:$M,'RES TECH'!$G:$G)&amp;" "&amp;_xlfn.XLOOKUP($C1148,'RES TECH'!$M:$M,'RES TECH'!$H:$H)</f>
        <v>Residential Apartment High Income Old Space heating Radiant 2 Fuel oil</v>
      </c>
      <c r="E1148" t="str">
        <f t="shared" si="17"/>
        <v>TJ</v>
      </c>
      <c r="F1148" s="12" t="str">
        <f>IF(B1148="*","*",_xlfn.XLOOKUP($C1148,'RES TECH'!$M:$M,'RES TECH'!$R:$R))</f>
        <v>MW</v>
      </c>
    </row>
    <row r="1149" spans="2:6" x14ac:dyDescent="0.25">
      <c r="B1149" t="str">
        <f>IF('RES TECH'!N1147=1,"PRE","*")</f>
        <v>PRE</v>
      </c>
      <c r="C1149" t="str">
        <f>'RES TECH'!M1147</f>
        <v>RESAPAHIOldSHRAD3FOI20</v>
      </c>
      <c r="D1149" t="str">
        <f>_xlfn.XLOOKUP($C1149,'RES TECH'!$M:$M,'RES TECH'!$A:$A)&amp;" "&amp;_xlfn.XLOOKUP($C1149,'RES TECH'!$M:$M,'RES TECH'!$B:$B)&amp;" "&amp;_xlfn.XLOOKUP($C1149,'RES TECH'!$M:$M,'RES TECH'!$C:$C)&amp;" "&amp;_xlfn.XLOOKUP($C1149,'RES TECH'!$M:$M,'RES TECH'!$D:$D)&amp;" "&amp;_xlfn.XLOOKUP($C1149,'RES TECH'!$M:$M,'RES TECH'!$E:$E)&amp;" "&amp;_xlfn.XLOOKUP($C1149,'RES TECH'!$M:$M,'RES TECH'!$F:$F)&amp;" "&amp;_xlfn.XLOOKUP($C1149,'RES TECH'!$M:$M,'RES TECH'!$G:$G)&amp;" "&amp;_xlfn.XLOOKUP($C1149,'RES TECH'!$M:$M,'RES TECH'!$H:$H)</f>
        <v>Residential Apartment High Income Old Space heating Radiant 3 Fuel oil</v>
      </c>
      <c r="E1149" t="str">
        <f t="shared" si="17"/>
        <v>TJ</v>
      </c>
      <c r="F1149" s="12" t="str">
        <f>IF(B1149="*","*",_xlfn.XLOOKUP($C1149,'RES TECH'!$M:$M,'RES TECH'!$R:$R))</f>
        <v>MW</v>
      </c>
    </row>
    <row r="1150" spans="2:6" x14ac:dyDescent="0.25">
      <c r="B1150" t="str">
        <f>IF('RES TECH'!N1148=1,"PRE","*")</f>
        <v>PRE</v>
      </c>
      <c r="C1150" t="str">
        <f>'RES TECH'!M1148</f>
        <v>RESAPAHIOldSHRAD4FOI20</v>
      </c>
      <c r="D1150" t="str">
        <f>_xlfn.XLOOKUP($C1150,'RES TECH'!$M:$M,'RES TECH'!$A:$A)&amp;" "&amp;_xlfn.XLOOKUP($C1150,'RES TECH'!$M:$M,'RES TECH'!$B:$B)&amp;" "&amp;_xlfn.XLOOKUP($C1150,'RES TECH'!$M:$M,'RES TECH'!$C:$C)&amp;" "&amp;_xlfn.XLOOKUP($C1150,'RES TECH'!$M:$M,'RES TECH'!$D:$D)&amp;" "&amp;_xlfn.XLOOKUP($C1150,'RES TECH'!$M:$M,'RES TECH'!$E:$E)&amp;" "&amp;_xlfn.XLOOKUP($C1150,'RES TECH'!$M:$M,'RES TECH'!$F:$F)&amp;" "&amp;_xlfn.XLOOKUP($C1150,'RES TECH'!$M:$M,'RES TECH'!$G:$G)&amp;" "&amp;_xlfn.XLOOKUP($C1150,'RES TECH'!$M:$M,'RES TECH'!$H:$H)</f>
        <v>Residential Apartment High Income Old Space heating Radiant 4 Fuel oil</v>
      </c>
      <c r="E1150" t="str">
        <f t="shared" si="17"/>
        <v>TJ</v>
      </c>
      <c r="F1150" s="12" t="str">
        <f>IF(B1150="*","*",_xlfn.XLOOKUP($C1150,'RES TECH'!$M:$M,'RES TECH'!$R:$R))</f>
        <v>MW</v>
      </c>
    </row>
    <row r="1151" spans="2:6" x14ac:dyDescent="0.25">
      <c r="B1151" t="str">
        <f>IF('RES TECH'!N1149=1,"PRE","*")</f>
        <v>*</v>
      </c>
      <c r="C1151" t="str">
        <f>'RES TECH'!M1149</f>
        <v>RESAPAHIOldSCAHP2NGA20</v>
      </c>
      <c r="D1151" t="str">
        <f>_xlfn.XLOOKUP($C1151,'RES TECH'!$M:$M,'RES TECH'!$A:$A)&amp;" "&amp;_xlfn.XLOOKUP($C1151,'RES TECH'!$M:$M,'RES TECH'!$B:$B)&amp;" "&amp;_xlfn.XLOOKUP($C1151,'RES TECH'!$M:$M,'RES TECH'!$C:$C)&amp;" "&amp;_xlfn.XLOOKUP($C1151,'RES TECH'!$M:$M,'RES TECH'!$D:$D)&amp;" "&amp;_xlfn.XLOOKUP($C1151,'RES TECH'!$M:$M,'RES TECH'!$E:$E)&amp;" "&amp;_xlfn.XLOOKUP($C1151,'RES TECH'!$M:$M,'RES TECH'!$F:$F)&amp;" "&amp;_xlfn.XLOOKUP($C1151,'RES TECH'!$M:$M,'RES TECH'!$G:$G)&amp;" "&amp;_xlfn.XLOOKUP($C1151,'RES TECH'!$M:$M,'RES TECH'!$H:$H)</f>
        <v>Residential Apartment High Income Old Space cooling Air HP 2 Natural gas</v>
      </c>
      <c r="E1151" t="str">
        <f t="shared" si="17"/>
        <v>*</v>
      </c>
      <c r="F1151" s="12" t="str">
        <f>IF(B1151="*","*",_xlfn.XLOOKUP($C1151,'RES TECH'!$M:$M,'RES TECH'!$R:$R))</f>
        <v>*</v>
      </c>
    </row>
    <row r="1152" spans="2:6" x14ac:dyDescent="0.25">
      <c r="B1152" t="str">
        <f>IF('RES TECH'!N1150=1,"PRE","*")</f>
        <v>PRE</v>
      </c>
      <c r="C1152" t="str">
        <f>'RES TECH'!M1150</f>
        <v>RESAPAHIOldSCAHP2NGA20</v>
      </c>
      <c r="D1152" t="str">
        <f>_xlfn.XLOOKUP($C1152,'RES TECH'!$M:$M,'RES TECH'!$A:$A)&amp;" "&amp;_xlfn.XLOOKUP($C1152,'RES TECH'!$M:$M,'RES TECH'!$B:$B)&amp;" "&amp;_xlfn.XLOOKUP($C1152,'RES TECH'!$M:$M,'RES TECH'!$C:$C)&amp;" "&amp;_xlfn.XLOOKUP($C1152,'RES TECH'!$M:$M,'RES TECH'!$D:$D)&amp;" "&amp;_xlfn.XLOOKUP($C1152,'RES TECH'!$M:$M,'RES TECH'!$E:$E)&amp;" "&amp;_xlfn.XLOOKUP($C1152,'RES TECH'!$M:$M,'RES TECH'!$F:$F)&amp;" "&amp;_xlfn.XLOOKUP($C1152,'RES TECH'!$M:$M,'RES TECH'!$G:$G)&amp;" "&amp;_xlfn.XLOOKUP($C1152,'RES TECH'!$M:$M,'RES TECH'!$H:$H)</f>
        <v>Residential Apartment High Income Old Space cooling Air HP 2 Natural gas</v>
      </c>
      <c r="E1152" t="str">
        <f t="shared" si="17"/>
        <v>TJ</v>
      </c>
      <c r="F1152" s="12" t="str">
        <f>IF(B1152="*","*",_xlfn.XLOOKUP($C1152,'RES TECH'!$M:$M,'RES TECH'!$R:$R))</f>
        <v>MW</v>
      </c>
    </row>
    <row r="1153" spans="2:6" x14ac:dyDescent="0.25">
      <c r="B1153" t="str">
        <f>IF('RES TECH'!N1151=1,"PRE","*")</f>
        <v>PRE</v>
      </c>
      <c r="C1153" t="str">
        <f>'RES TECH'!M1151</f>
        <v>RESAPAHIOldSCAHP1ELC20</v>
      </c>
      <c r="D1153" t="str">
        <f>_xlfn.XLOOKUP($C1153,'RES TECH'!$M:$M,'RES TECH'!$A:$A)&amp;" "&amp;_xlfn.XLOOKUP($C1153,'RES TECH'!$M:$M,'RES TECH'!$B:$B)&amp;" "&amp;_xlfn.XLOOKUP($C1153,'RES TECH'!$M:$M,'RES TECH'!$C:$C)&amp;" "&amp;_xlfn.XLOOKUP($C1153,'RES TECH'!$M:$M,'RES TECH'!$D:$D)&amp;" "&amp;_xlfn.XLOOKUP($C1153,'RES TECH'!$M:$M,'RES TECH'!$E:$E)&amp;" "&amp;_xlfn.XLOOKUP($C1153,'RES TECH'!$M:$M,'RES TECH'!$F:$F)&amp;" "&amp;_xlfn.XLOOKUP($C1153,'RES TECH'!$M:$M,'RES TECH'!$G:$G)&amp;" "&amp;_xlfn.XLOOKUP($C1153,'RES TECH'!$M:$M,'RES TECH'!$H:$H)</f>
        <v>Residential Apartment High Income Old Space cooling Air HP 1 Electricity</v>
      </c>
      <c r="E1153" t="str">
        <f t="shared" si="17"/>
        <v>TJ</v>
      </c>
      <c r="F1153" s="12" t="str">
        <f>IF(B1153="*","*",_xlfn.XLOOKUP($C1153,'RES TECH'!$M:$M,'RES TECH'!$R:$R))</f>
        <v>MW</v>
      </c>
    </row>
    <row r="1154" spans="2:6" x14ac:dyDescent="0.25">
      <c r="B1154" t="str">
        <f>IF('RES TECH'!N1152=1,"PRE","*")</f>
        <v>PRE</v>
      </c>
      <c r="C1154" t="str">
        <f>'RES TECH'!M1152</f>
        <v>RESAPAHIOldSCAHP1ELC23</v>
      </c>
      <c r="D1154" t="str">
        <f>_xlfn.XLOOKUP($C1154,'RES TECH'!$M:$M,'RES TECH'!$A:$A)&amp;" "&amp;_xlfn.XLOOKUP($C1154,'RES TECH'!$M:$M,'RES TECH'!$B:$B)&amp;" "&amp;_xlfn.XLOOKUP($C1154,'RES TECH'!$M:$M,'RES TECH'!$C:$C)&amp;" "&amp;_xlfn.XLOOKUP($C1154,'RES TECH'!$M:$M,'RES TECH'!$D:$D)&amp;" "&amp;_xlfn.XLOOKUP($C1154,'RES TECH'!$M:$M,'RES TECH'!$E:$E)&amp;" "&amp;_xlfn.XLOOKUP($C1154,'RES TECH'!$M:$M,'RES TECH'!$F:$F)&amp;" "&amp;_xlfn.XLOOKUP($C1154,'RES TECH'!$M:$M,'RES TECH'!$G:$G)&amp;" "&amp;_xlfn.XLOOKUP($C1154,'RES TECH'!$M:$M,'RES TECH'!$H:$H)</f>
        <v>Residential Apartment High Income Old Space cooling Air HP 1 Electricity</v>
      </c>
      <c r="E1154" t="str">
        <f t="shared" si="17"/>
        <v>TJ</v>
      </c>
      <c r="F1154" s="12" t="str">
        <f>IF(B1154="*","*",_xlfn.XLOOKUP($C1154,'RES TECH'!$M:$M,'RES TECH'!$R:$R))</f>
        <v>MW</v>
      </c>
    </row>
    <row r="1155" spans="2:6" x14ac:dyDescent="0.25">
      <c r="B1155" t="str">
        <f>IF('RES TECH'!N1153=1,"PRE","*")</f>
        <v>PRE</v>
      </c>
      <c r="C1155" t="str">
        <f>'RES TECH'!M1153</f>
        <v>RESAPAHIOldSCAHP2ELC20</v>
      </c>
      <c r="D1155" t="str">
        <f>_xlfn.XLOOKUP($C1155,'RES TECH'!$M:$M,'RES TECH'!$A:$A)&amp;" "&amp;_xlfn.XLOOKUP($C1155,'RES TECH'!$M:$M,'RES TECH'!$B:$B)&amp;" "&amp;_xlfn.XLOOKUP($C1155,'RES TECH'!$M:$M,'RES TECH'!$C:$C)&amp;" "&amp;_xlfn.XLOOKUP($C1155,'RES TECH'!$M:$M,'RES TECH'!$D:$D)&amp;" "&amp;_xlfn.XLOOKUP($C1155,'RES TECH'!$M:$M,'RES TECH'!$E:$E)&amp;" "&amp;_xlfn.XLOOKUP($C1155,'RES TECH'!$M:$M,'RES TECH'!$F:$F)&amp;" "&amp;_xlfn.XLOOKUP($C1155,'RES TECH'!$M:$M,'RES TECH'!$G:$G)&amp;" "&amp;_xlfn.XLOOKUP($C1155,'RES TECH'!$M:$M,'RES TECH'!$H:$H)</f>
        <v>Residential Apartment High Income Old Space cooling Air HP 2 Electricity</v>
      </c>
      <c r="E1155" t="str">
        <f t="shared" si="17"/>
        <v>TJ</v>
      </c>
      <c r="F1155" s="12" t="str">
        <f>IF(B1155="*","*",_xlfn.XLOOKUP($C1155,'RES TECH'!$M:$M,'RES TECH'!$R:$R))</f>
        <v>MW</v>
      </c>
    </row>
    <row r="1156" spans="2:6" x14ac:dyDescent="0.25">
      <c r="B1156" t="str">
        <f>IF('RES TECH'!N1154=1,"PRE","*")</f>
        <v>PRE</v>
      </c>
      <c r="C1156" t="str">
        <f>'RES TECH'!M1154</f>
        <v>RESAPAHIOldSCAHP2ELC23</v>
      </c>
      <c r="D1156" t="str">
        <f>_xlfn.XLOOKUP($C1156,'RES TECH'!$M:$M,'RES TECH'!$A:$A)&amp;" "&amp;_xlfn.XLOOKUP($C1156,'RES TECH'!$M:$M,'RES TECH'!$B:$B)&amp;" "&amp;_xlfn.XLOOKUP($C1156,'RES TECH'!$M:$M,'RES TECH'!$C:$C)&amp;" "&amp;_xlfn.XLOOKUP($C1156,'RES TECH'!$M:$M,'RES TECH'!$D:$D)&amp;" "&amp;_xlfn.XLOOKUP($C1156,'RES TECH'!$M:$M,'RES TECH'!$E:$E)&amp;" "&amp;_xlfn.XLOOKUP($C1156,'RES TECH'!$M:$M,'RES TECH'!$F:$F)&amp;" "&amp;_xlfn.XLOOKUP($C1156,'RES TECH'!$M:$M,'RES TECH'!$G:$G)&amp;" "&amp;_xlfn.XLOOKUP($C1156,'RES TECH'!$M:$M,'RES TECH'!$H:$H)</f>
        <v>Residential Apartment High Income Old Space cooling Air HP 2 Electricity</v>
      </c>
      <c r="E1156" t="str">
        <f t="shared" si="17"/>
        <v>TJ</v>
      </c>
      <c r="F1156" s="12" t="str">
        <f>IF(B1156="*","*",_xlfn.XLOOKUP($C1156,'RES TECH'!$M:$M,'RES TECH'!$R:$R))</f>
        <v>MW</v>
      </c>
    </row>
    <row r="1157" spans="2:6" x14ac:dyDescent="0.25">
      <c r="B1157" t="str">
        <f>IF('RES TECH'!N1155=1,"PRE","*")</f>
        <v>PRE</v>
      </c>
      <c r="C1157" t="str">
        <f>'RES TECH'!M1155</f>
        <v>RESAPAHIOldSCAHP3ELC20</v>
      </c>
      <c r="D1157" t="str">
        <f>_xlfn.XLOOKUP($C1157,'RES TECH'!$M:$M,'RES TECH'!$A:$A)&amp;" "&amp;_xlfn.XLOOKUP($C1157,'RES TECH'!$M:$M,'RES TECH'!$B:$B)&amp;" "&amp;_xlfn.XLOOKUP($C1157,'RES TECH'!$M:$M,'RES TECH'!$C:$C)&amp;" "&amp;_xlfn.XLOOKUP($C1157,'RES TECH'!$M:$M,'RES TECH'!$D:$D)&amp;" "&amp;_xlfn.XLOOKUP($C1157,'RES TECH'!$M:$M,'RES TECH'!$E:$E)&amp;" "&amp;_xlfn.XLOOKUP($C1157,'RES TECH'!$M:$M,'RES TECH'!$F:$F)&amp;" "&amp;_xlfn.XLOOKUP($C1157,'RES TECH'!$M:$M,'RES TECH'!$G:$G)&amp;" "&amp;_xlfn.XLOOKUP($C1157,'RES TECH'!$M:$M,'RES TECH'!$H:$H)</f>
        <v>Residential Apartment High Income Old Space cooling Air HP 3 Electricity</v>
      </c>
      <c r="E1157" t="str">
        <f t="shared" ref="E1157:E1220" si="18">IF(F1157="*","*",IF(F1157="Mlma","Mlm","TJ"))</f>
        <v>TJ</v>
      </c>
      <c r="F1157" s="12" t="str">
        <f>IF(B1157="*","*",_xlfn.XLOOKUP($C1157,'RES TECH'!$M:$M,'RES TECH'!$R:$R))</f>
        <v>MW</v>
      </c>
    </row>
    <row r="1158" spans="2:6" x14ac:dyDescent="0.25">
      <c r="B1158" t="str">
        <f>IF('RES TECH'!N1156=1,"PRE","*")</f>
        <v>PRE</v>
      </c>
      <c r="C1158" t="str">
        <f>'RES TECH'!M1156</f>
        <v>RESAPAHIOldSCAHP3ELC22</v>
      </c>
      <c r="D1158" t="str">
        <f>_xlfn.XLOOKUP($C1158,'RES TECH'!$M:$M,'RES TECH'!$A:$A)&amp;" "&amp;_xlfn.XLOOKUP($C1158,'RES TECH'!$M:$M,'RES TECH'!$B:$B)&amp;" "&amp;_xlfn.XLOOKUP($C1158,'RES TECH'!$M:$M,'RES TECH'!$C:$C)&amp;" "&amp;_xlfn.XLOOKUP($C1158,'RES TECH'!$M:$M,'RES TECH'!$D:$D)&amp;" "&amp;_xlfn.XLOOKUP($C1158,'RES TECH'!$M:$M,'RES TECH'!$E:$E)&amp;" "&amp;_xlfn.XLOOKUP($C1158,'RES TECH'!$M:$M,'RES TECH'!$F:$F)&amp;" "&amp;_xlfn.XLOOKUP($C1158,'RES TECH'!$M:$M,'RES TECH'!$G:$G)&amp;" "&amp;_xlfn.XLOOKUP($C1158,'RES TECH'!$M:$M,'RES TECH'!$H:$H)</f>
        <v>Residential Apartment High Income Old Space cooling Air HP 3 Electricity</v>
      </c>
      <c r="E1158" t="str">
        <f t="shared" si="18"/>
        <v>TJ</v>
      </c>
      <c r="F1158" s="12" t="str">
        <f>IF(B1158="*","*",_xlfn.XLOOKUP($C1158,'RES TECH'!$M:$M,'RES TECH'!$R:$R))</f>
        <v>MW</v>
      </c>
    </row>
    <row r="1159" spans="2:6" x14ac:dyDescent="0.25">
      <c r="B1159" t="str">
        <f>IF('RES TECH'!N1157=1,"PRE","*")</f>
        <v>PRE</v>
      </c>
      <c r="C1159" t="str">
        <f>'RES TECH'!M1157</f>
        <v>RESAPAHIOldSCAHP3ELC23</v>
      </c>
      <c r="D1159" t="str">
        <f>_xlfn.XLOOKUP($C1159,'RES TECH'!$M:$M,'RES TECH'!$A:$A)&amp;" "&amp;_xlfn.XLOOKUP($C1159,'RES TECH'!$M:$M,'RES TECH'!$B:$B)&amp;" "&amp;_xlfn.XLOOKUP($C1159,'RES TECH'!$M:$M,'RES TECH'!$C:$C)&amp;" "&amp;_xlfn.XLOOKUP($C1159,'RES TECH'!$M:$M,'RES TECH'!$D:$D)&amp;" "&amp;_xlfn.XLOOKUP($C1159,'RES TECH'!$M:$M,'RES TECH'!$E:$E)&amp;" "&amp;_xlfn.XLOOKUP($C1159,'RES TECH'!$M:$M,'RES TECH'!$F:$F)&amp;" "&amp;_xlfn.XLOOKUP($C1159,'RES TECH'!$M:$M,'RES TECH'!$G:$G)&amp;" "&amp;_xlfn.XLOOKUP($C1159,'RES TECH'!$M:$M,'RES TECH'!$H:$H)</f>
        <v>Residential Apartment High Income Old Space cooling Air HP 3 Electricity</v>
      </c>
      <c r="E1159" t="str">
        <f t="shared" si="18"/>
        <v>TJ</v>
      </c>
      <c r="F1159" s="12" t="str">
        <f>IF(B1159="*","*",_xlfn.XLOOKUP($C1159,'RES TECH'!$M:$M,'RES TECH'!$R:$R))</f>
        <v>MW</v>
      </c>
    </row>
    <row r="1160" spans="2:6" x14ac:dyDescent="0.25">
      <c r="B1160" t="str">
        <f>IF('RES TECH'!N1158=1,"PRE","*")</f>
        <v>PRE</v>
      </c>
      <c r="C1160" t="str">
        <f>'RES TECH'!M1158</f>
        <v>RESAPAHIOldSCAHP4ELC20</v>
      </c>
      <c r="D1160" t="str">
        <f>_xlfn.XLOOKUP($C1160,'RES TECH'!$M:$M,'RES TECH'!$A:$A)&amp;" "&amp;_xlfn.XLOOKUP($C1160,'RES TECH'!$M:$M,'RES TECH'!$B:$B)&amp;" "&amp;_xlfn.XLOOKUP($C1160,'RES TECH'!$M:$M,'RES TECH'!$C:$C)&amp;" "&amp;_xlfn.XLOOKUP($C1160,'RES TECH'!$M:$M,'RES TECH'!$D:$D)&amp;" "&amp;_xlfn.XLOOKUP($C1160,'RES TECH'!$M:$M,'RES TECH'!$E:$E)&amp;" "&amp;_xlfn.XLOOKUP($C1160,'RES TECH'!$M:$M,'RES TECH'!$F:$F)&amp;" "&amp;_xlfn.XLOOKUP($C1160,'RES TECH'!$M:$M,'RES TECH'!$G:$G)&amp;" "&amp;_xlfn.XLOOKUP($C1160,'RES TECH'!$M:$M,'RES TECH'!$H:$H)</f>
        <v>Residential Apartment High Income Old Space cooling Air HP 4 Electricity</v>
      </c>
      <c r="E1160" t="str">
        <f t="shared" si="18"/>
        <v>TJ</v>
      </c>
      <c r="F1160" s="12" t="str">
        <f>IF(B1160="*","*",_xlfn.XLOOKUP($C1160,'RES TECH'!$M:$M,'RES TECH'!$R:$R))</f>
        <v>MW</v>
      </c>
    </row>
    <row r="1161" spans="2:6" x14ac:dyDescent="0.25">
      <c r="B1161" t="str">
        <f>IF('RES TECH'!N1159=1,"PRE","*")</f>
        <v>PRE</v>
      </c>
      <c r="C1161" t="str">
        <f>'RES TECH'!M1159</f>
        <v>RESAPAHIOldSCAHP4ELC22</v>
      </c>
      <c r="D1161" t="str">
        <f>_xlfn.XLOOKUP($C1161,'RES TECH'!$M:$M,'RES TECH'!$A:$A)&amp;" "&amp;_xlfn.XLOOKUP($C1161,'RES TECH'!$M:$M,'RES TECH'!$B:$B)&amp;" "&amp;_xlfn.XLOOKUP($C1161,'RES TECH'!$M:$M,'RES TECH'!$C:$C)&amp;" "&amp;_xlfn.XLOOKUP($C1161,'RES TECH'!$M:$M,'RES TECH'!$D:$D)&amp;" "&amp;_xlfn.XLOOKUP($C1161,'RES TECH'!$M:$M,'RES TECH'!$E:$E)&amp;" "&amp;_xlfn.XLOOKUP($C1161,'RES TECH'!$M:$M,'RES TECH'!$F:$F)&amp;" "&amp;_xlfn.XLOOKUP($C1161,'RES TECH'!$M:$M,'RES TECH'!$G:$G)&amp;" "&amp;_xlfn.XLOOKUP($C1161,'RES TECH'!$M:$M,'RES TECH'!$H:$H)</f>
        <v>Residential Apartment High Income Old Space cooling Air HP 4 Electricity</v>
      </c>
      <c r="E1161" t="str">
        <f t="shared" si="18"/>
        <v>TJ</v>
      </c>
      <c r="F1161" s="12" t="str">
        <f>IF(B1161="*","*",_xlfn.XLOOKUP($C1161,'RES TECH'!$M:$M,'RES TECH'!$R:$R))</f>
        <v>MW</v>
      </c>
    </row>
    <row r="1162" spans="2:6" x14ac:dyDescent="0.25">
      <c r="B1162" t="str">
        <f>IF('RES TECH'!N1160=1,"PRE","*")</f>
        <v>PRE</v>
      </c>
      <c r="C1162" t="str">
        <f>'RES TECH'!M1160</f>
        <v>RESAPAHIOldSCGHP1ELC20</v>
      </c>
      <c r="D1162" t="str">
        <f>_xlfn.XLOOKUP($C1162,'RES TECH'!$M:$M,'RES TECH'!$A:$A)&amp;" "&amp;_xlfn.XLOOKUP($C1162,'RES TECH'!$M:$M,'RES TECH'!$B:$B)&amp;" "&amp;_xlfn.XLOOKUP($C1162,'RES TECH'!$M:$M,'RES TECH'!$C:$C)&amp;" "&amp;_xlfn.XLOOKUP($C1162,'RES TECH'!$M:$M,'RES TECH'!$D:$D)&amp;" "&amp;_xlfn.XLOOKUP($C1162,'RES TECH'!$M:$M,'RES TECH'!$E:$E)&amp;" "&amp;_xlfn.XLOOKUP($C1162,'RES TECH'!$M:$M,'RES TECH'!$F:$F)&amp;" "&amp;_xlfn.XLOOKUP($C1162,'RES TECH'!$M:$M,'RES TECH'!$G:$G)&amp;" "&amp;_xlfn.XLOOKUP($C1162,'RES TECH'!$M:$M,'RES TECH'!$H:$H)</f>
        <v>Residential Apartment High Income Old Space cooling Geothermal HP 1 Electricity</v>
      </c>
      <c r="E1162" t="str">
        <f t="shared" si="18"/>
        <v>TJ</v>
      </c>
      <c r="F1162" s="12" t="str">
        <f>IF(B1162="*","*",_xlfn.XLOOKUP($C1162,'RES TECH'!$M:$M,'RES TECH'!$R:$R))</f>
        <v>MW</v>
      </c>
    </row>
    <row r="1163" spans="2:6" x14ac:dyDescent="0.25">
      <c r="B1163" t="str">
        <f>IF('RES TECH'!N1161=1,"PRE","*")</f>
        <v>PRE</v>
      </c>
      <c r="C1163" t="str">
        <f>'RES TECH'!M1161</f>
        <v>RESAPAHIOldSCGHP2ELC20</v>
      </c>
      <c r="D1163" t="str">
        <f>_xlfn.XLOOKUP($C1163,'RES TECH'!$M:$M,'RES TECH'!$A:$A)&amp;" "&amp;_xlfn.XLOOKUP($C1163,'RES TECH'!$M:$M,'RES TECH'!$B:$B)&amp;" "&amp;_xlfn.XLOOKUP($C1163,'RES TECH'!$M:$M,'RES TECH'!$C:$C)&amp;" "&amp;_xlfn.XLOOKUP($C1163,'RES TECH'!$M:$M,'RES TECH'!$D:$D)&amp;" "&amp;_xlfn.XLOOKUP($C1163,'RES TECH'!$M:$M,'RES TECH'!$E:$E)&amp;" "&amp;_xlfn.XLOOKUP($C1163,'RES TECH'!$M:$M,'RES TECH'!$F:$F)&amp;" "&amp;_xlfn.XLOOKUP($C1163,'RES TECH'!$M:$M,'RES TECH'!$G:$G)&amp;" "&amp;_xlfn.XLOOKUP($C1163,'RES TECH'!$M:$M,'RES TECH'!$H:$H)</f>
        <v>Residential Apartment High Income Old Space cooling Geothermal HP 2 Electricity</v>
      </c>
      <c r="E1163" t="str">
        <f t="shared" si="18"/>
        <v>TJ</v>
      </c>
      <c r="F1163" s="12" t="str">
        <f>IF(B1163="*","*",_xlfn.XLOOKUP($C1163,'RES TECH'!$M:$M,'RES TECH'!$R:$R))</f>
        <v>MW</v>
      </c>
    </row>
    <row r="1164" spans="2:6" x14ac:dyDescent="0.25">
      <c r="B1164" t="str">
        <f>IF('RES TECH'!N1162=1,"PRE","*")</f>
        <v>*</v>
      </c>
      <c r="C1164" t="str">
        <f>'RES TECH'!M1162</f>
        <v>RESAPAHIOldSCGHP3ELC20</v>
      </c>
      <c r="D1164" t="str">
        <f>_xlfn.XLOOKUP($C1164,'RES TECH'!$M:$M,'RES TECH'!$A:$A)&amp;" "&amp;_xlfn.XLOOKUP($C1164,'RES TECH'!$M:$M,'RES TECH'!$B:$B)&amp;" "&amp;_xlfn.XLOOKUP($C1164,'RES TECH'!$M:$M,'RES TECH'!$C:$C)&amp;" "&amp;_xlfn.XLOOKUP($C1164,'RES TECH'!$M:$M,'RES TECH'!$D:$D)&amp;" "&amp;_xlfn.XLOOKUP($C1164,'RES TECH'!$M:$M,'RES TECH'!$E:$E)&amp;" "&amp;_xlfn.XLOOKUP($C1164,'RES TECH'!$M:$M,'RES TECH'!$F:$F)&amp;" "&amp;_xlfn.XLOOKUP($C1164,'RES TECH'!$M:$M,'RES TECH'!$G:$G)&amp;" "&amp;_xlfn.XLOOKUP($C1164,'RES TECH'!$M:$M,'RES TECH'!$H:$H)</f>
        <v>Residential Apartment High Income Old Space cooling Geothermal HP 3 Electricity</v>
      </c>
      <c r="E1164" t="str">
        <f t="shared" si="18"/>
        <v>*</v>
      </c>
      <c r="F1164" s="12" t="str">
        <f>IF(B1164="*","*",_xlfn.XLOOKUP($C1164,'RES TECH'!$M:$M,'RES TECH'!$R:$R))</f>
        <v>*</v>
      </c>
    </row>
    <row r="1165" spans="2:6" x14ac:dyDescent="0.25">
      <c r="B1165" t="str">
        <f>IF('RES TECH'!N1163=1,"PRE","*")</f>
        <v>PRE</v>
      </c>
      <c r="C1165" t="str">
        <f>'RES TECH'!M1163</f>
        <v>RESAPAHIOldSCGHP3ELC20</v>
      </c>
      <c r="D1165" t="str">
        <f>_xlfn.XLOOKUP($C1165,'RES TECH'!$M:$M,'RES TECH'!$A:$A)&amp;" "&amp;_xlfn.XLOOKUP($C1165,'RES TECH'!$M:$M,'RES TECH'!$B:$B)&amp;" "&amp;_xlfn.XLOOKUP($C1165,'RES TECH'!$M:$M,'RES TECH'!$C:$C)&amp;" "&amp;_xlfn.XLOOKUP($C1165,'RES TECH'!$M:$M,'RES TECH'!$D:$D)&amp;" "&amp;_xlfn.XLOOKUP($C1165,'RES TECH'!$M:$M,'RES TECH'!$E:$E)&amp;" "&amp;_xlfn.XLOOKUP($C1165,'RES TECH'!$M:$M,'RES TECH'!$F:$F)&amp;" "&amp;_xlfn.XLOOKUP($C1165,'RES TECH'!$M:$M,'RES TECH'!$G:$G)&amp;" "&amp;_xlfn.XLOOKUP($C1165,'RES TECH'!$M:$M,'RES TECH'!$H:$H)</f>
        <v>Residential Apartment High Income Old Space cooling Geothermal HP 3 Electricity</v>
      </c>
      <c r="E1165" t="str">
        <f t="shared" si="18"/>
        <v>TJ</v>
      </c>
      <c r="F1165" s="12" t="str">
        <f>IF(B1165="*","*",_xlfn.XLOOKUP($C1165,'RES TECH'!$M:$M,'RES TECH'!$R:$R))</f>
        <v>MW</v>
      </c>
    </row>
    <row r="1166" spans="2:6" x14ac:dyDescent="0.25">
      <c r="B1166" t="str">
        <f>IF('RES TECH'!N1164=1,"PRE","*")</f>
        <v>PRE</v>
      </c>
      <c r="C1166" t="str">
        <f>'RES TECH'!M1164</f>
        <v>RESAPAHIOldSCGHP3ELC22</v>
      </c>
      <c r="D1166" t="str">
        <f>_xlfn.XLOOKUP($C1166,'RES TECH'!$M:$M,'RES TECH'!$A:$A)&amp;" "&amp;_xlfn.XLOOKUP($C1166,'RES TECH'!$M:$M,'RES TECH'!$B:$B)&amp;" "&amp;_xlfn.XLOOKUP($C1166,'RES TECH'!$M:$M,'RES TECH'!$C:$C)&amp;" "&amp;_xlfn.XLOOKUP($C1166,'RES TECH'!$M:$M,'RES TECH'!$D:$D)&amp;" "&amp;_xlfn.XLOOKUP($C1166,'RES TECH'!$M:$M,'RES TECH'!$E:$E)&amp;" "&amp;_xlfn.XLOOKUP($C1166,'RES TECH'!$M:$M,'RES TECH'!$F:$F)&amp;" "&amp;_xlfn.XLOOKUP($C1166,'RES TECH'!$M:$M,'RES TECH'!$G:$G)&amp;" "&amp;_xlfn.XLOOKUP($C1166,'RES TECH'!$M:$M,'RES TECH'!$H:$H)</f>
        <v>Residential Apartment High Income Old Space cooling Geothermal HP 3 Electricity</v>
      </c>
      <c r="E1166" t="str">
        <f t="shared" si="18"/>
        <v>TJ</v>
      </c>
      <c r="F1166" s="12" t="str">
        <f>IF(B1166="*","*",_xlfn.XLOOKUP($C1166,'RES TECH'!$M:$M,'RES TECH'!$R:$R))</f>
        <v>MW</v>
      </c>
    </row>
    <row r="1167" spans="2:6" x14ac:dyDescent="0.25">
      <c r="B1167" t="str">
        <f>IF('RES TECH'!N1165=1,"PRE","*")</f>
        <v>PRE</v>
      </c>
      <c r="C1167" t="str">
        <f>'RES TECH'!M1165</f>
        <v>RESAPAHIOldSCGHP3ELC23</v>
      </c>
      <c r="D1167" t="str">
        <f>_xlfn.XLOOKUP($C1167,'RES TECH'!$M:$M,'RES TECH'!$A:$A)&amp;" "&amp;_xlfn.XLOOKUP($C1167,'RES TECH'!$M:$M,'RES TECH'!$B:$B)&amp;" "&amp;_xlfn.XLOOKUP($C1167,'RES TECH'!$M:$M,'RES TECH'!$C:$C)&amp;" "&amp;_xlfn.XLOOKUP($C1167,'RES TECH'!$M:$M,'RES TECH'!$D:$D)&amp;" "&amp;_xlfn.XLOOKUP($C1167,'RES TECH'!$M:$M,'RES TECH'!$E:$E)&amp;" "&amp;_xlfn.XLOOKUP($C1167,'RES TECH'!$M:$M,'RES TECH'!$F:$F)&amp;" "&amp;_xlfn.XLOOKUP($C1167,'RES TECH'!$M:$M,'RES TECH'!$G:$G)&amp;" "&amp;_xlfn.XLOOKUP($C1167,'RES TECH'!$M:$M,'RES TECH'!$H:$H)</f>
        <v>Residential Apartment High Income Old Space cooling Geothermal HP 3 Electricity</v>
      </c>
      <c r="E1167" t="str">
        <f t="shared" si="18"/>
        <v>TJ</v>
      </c>
      <c r="F1167" s="12" t="str">
        <f>IF(B1167="*","*",_xlfn.XLOOKUP($C1167,'RES TECH'!$M:$M,'RES TECH'!$R:$R))</f>
        <v>MW</v>
      </c>
    </row>
    <row r="1168" spans="2:6" x14ac:dyDescent="0.25">
      <c r="B1168" t="str">
        <f>IF('RES TECH'!N1166=1,"PRE","*")</f>
        <v>PRE</v>
      </c>
      <c r="C1168" t="str">
        <f>'RES TECH'!M1166</f>
        <v>RESAPAHIOldSCGHP3ELC24</v>
      </c>
      <c r="D1168" t="str">
        <f>_xlfn.XLOOKUP($C1168,'RES TECH'!$M:$M,'RES TECH'!$A:$A)&amp;" "&amp;_xlfn.XLOOKUP($C1168,'RES TECH'!$M:$M,'RES TECH'!$B:$B)&amp;" "&amp;_xlfn.XLOOKUP($C1168,'RES TECH'!$M:$M,'RES TECH'!$C:$C)&amp;" "&amp;_xlfn.XLOOKUP($C1168,'RES TECH'!$M:$M,'RES TECH'!$D:$D)&amp;" "&amp;_xlfn.XLOOKUP($C1168,'RES TECH'!$M:$M,'RES TECH'!$E:$E)&amp;" "&amp;_xlfn.XLOOKUP($C1168,'RES TECH'!$M:$M,'RES TECH'!$F:$F)&amp;" "&amp;_xlfn.XLOOKUP($C1168,'RES TECH'!$M:$M,'RES TECH'!$G:$G)&amp;" "&amp;_xlfn.XLOOKUP($C1168,'RES TECH'!$M:$M,'RES TECH'!$H:$H)</f>
        <v>Residential Apartment High Income Old Space cooling Geothermal HP 3 Electricity</v>
      </c>
      <c r="E1168" t="str">
        <f t="shared" si="18"/>
        <v>TJ</v>
      </c>
      <c r="F1168" s="12" t="str">
        <f>IF(B1168="*","*",_xlfn.XLOOKUP($C1168,'RES TECH'!$M:$M,'RES TECH'!$R:$R))</f>
        <v>MW</v>
      </c>
    </row>
    <row r="1169" spans="2:6" x14ac:dyDescent="0.25">
      <c r="B1169" t="str">
        <f>IF('RES TECH'!N1167=1,"PRE","*")</f>
        <v>*</v>
      </c>
      <c r="C1169" t="str">
        <f>'RES TECH'!M1167</f>
        <v>RESAPAHIOldSCGHP4ELC20</v>
      </c>
      <c r="D1169" t="str">
        <f>_xlfn.XLOOKUP($C1169,'RES TECH'!$M:$M,'RES TECH'!$A:$A)&amp;" "&amp;_xlfn.XLOOKUP($C1169,'RES TECH'!$M:$M,'RES TECH'!$B:$B)&amp;" "&amp;_xlfn.XLOOKUP($C1169,'RES TECH'!$M:$M,'RES TECH'!$C:$C)&amp;" "&amp;_xlfn.XLOOKUP($C1169,'RES TECH'!$M:$M,'RES TECH'!$D:$D)&amp;" "&amp;_xlfn.XLOOKUP($C1169,'RES TECH'!$M:$M,'RES TECH'!$E:$E)&amp;" "&amp;_xlfn.XLOOKUP($C1169,'RES TECH'!$M:$M,'RES TECH'!$F:$F)&amp;" "&amp;_xlfn.XLOOKUP($C1169,'RES TECH'!$M:$M,'RES TECH'!$G:$G)&amp;" "&amp;_xlfn.XLOOKUP($C1169,'RES TECH'!$M:$M,'RES TECH'!$H:$H)</f>
        <v>Residential Apartment High Income Old Space cooling Geothermal HP 4 Electricity</v>
      </c>
      <c r="E1169" t="str">
        <f t="shared" si="18"/>
        <v>*</v>
      </c>
      <c r="F1169" s="12" t="str">
        <f>IF(B1169="*","*",_xlfn.XLOOKUP($C1169,'RES TECH'!$M:$M,'RES TECH'!$R:$R))</f>
        <v>*</v>
      </c>
    </row>
    <row r="1170" spans="2:6" x14ac:dyDescent="0.25">
      <c r="B1170" t="str">
        <f>IF('RES TECH'!N1168=1,"PRE","*")</f>
        <v>PRE</v>
      </c>
      <c r="C1170" t="str">
        <f>'RES TECH'!M1168</f>
        <v>RESAPAHIOldSCGHP4ELC20</v>
      </c>
      <c r="D1170" t="str">
        <f>_xlfn.XLOOKUP($C1170,'RES TECH'!$M:$M,'RES TECH'!$A:$A)&amp;" "&amp;_xlfn.XLOOKUP($C1170,'RES TECH'!$M:$M,'RES TECH'!$B:$B)&amp;" "&amp;_xlfn.XLOOKUP($C1170,'RES TECH'!$M:$M,'RES TECH'!$C:$C)&amp;" "&amp;_xlfn.XLOOKUP($C1170,'RES TECH'!$M:$M,'RES TECH'!$D:$D)&amp;" "&amp;_xlfn.XLOOKUP($C1170,'RES TECH'!$M:$M,'RES TECH'!$E:$E)&amp;" "&amp;_xlfn.XLOOKUP($C1170,'RES TECH'!$M:$M,'RES TECH'!$F:$F)&amp;" "&amp;_xlfn.XLOOKUP($C1170,'RES TECH'!$M:$M,'RES TECH'!$G:$G)&amp;" "&amp;_xlfn.XLOOKUP($C1170,'RES TECH'!$M:$M,'RES TECH'!$H:$H)</f>
        <v>Residential Apartment High Income Old Space cooling Geothermal HP 4 Electricity</v>
      </c>
      <c r="E1170" t="str">
        <f t="shared" si="18"/>
        <v>TJ</v>
      </c>
      <c r="F1170" s="12" t="str">
        <f>IF(B1170="*","*",_xlfn.XLOOKUP($C1170,'RES TECH'!$M:$M,'RES TECH'!$R:$R))</f>
        <v>MW</v>
      </c>
    </row>
    <row r="1171" spans="2:6" x14ac:dyDescent="0.25">
      <c r="B1171" t="str">
        <f>IF('RES TECH'!N1169=1,"PRE","*")</f>
        <v>PRE</v>
      </c>
      <c r="C1171" t="str">
        <f>'RES TECH'!M1169</f>
        <v>RESAPAHIOldSCGHP4ELC22</v>
      </c>
      <c r="D1171" t="str">
        <f>_xlfn.XLOOKUP($C1171,'RES TECH'!$M:$M,'RES TECH'!$A:$A)&amp;" "&amp;_xlfn.XLOOKUP($C1171,'RES TECH'!$M:$M,'RES TECH'!$B:$B)&amp;" "&amp;_xlfn.XLOOKUP($C1171,'RES TECH'!$M:$M,'RES TECH'!$C:$C)&amp;" "&amp;_xlfn.XLOOKUP($C1171,'RES TECH'!$M:$M,'RES TECH'!$D:$D)&amp;" "&amp;_xlfn.XLOOKUP($C1171,'RES TECH'!$M:$M,'RES TECH'!$E:$E)&amp;" "&amp;_xlfn.XLOOKUP($C1171,'RES TECH'!$M:$M,'RES TECH'!$F:$F)&amp;" "&amp;_xlfn.XLOOKUP($C1171,'RES TECH'!$M:$M,'RES TECH'!$G:$G)&amp;" "&amp;_xlfn.XLOOKUP($C1171,'RES TECH'!$M:$M,'RES TECH'!$H:$H)</f>
        <v>Residential Apartment High Income Old Space cooling Geothermal HP 4 Electricity</v>
      </c>
      <c r="E1171" t="str">
        <f t="shared" si="18"/>
        <v>TJ</v>
      </c>
      <c r="F1171" s="12" t="str">
        <f>IF(B1171="*","*",_xlfn.XLOOKUP($C1171,'RES TECH'!$M:$M,'RES TECH'!$R:$R))</f>
        <v>MW</v>
      </c>
    </row>
    <row r="1172" spans="2:6" x14ac:dyDescent="0.25">
      <c r="B1172" t="str">
        <f>IF('RES TECH'!N1170=1,"PRE","*")</f>
        <v>PRE</v>
      </c>
      <c r="C1172" t="str">
        <f>'RES TECH'!M1170</f>
        <v>RESAPAHIOldSCGHP4ELC23</v>
      </c>
      <c r="D1172" t="str">
        <f>_xlfn.XLOOKUP($C1172,'RES TECH'!$M:$M,'RES TECH'!$A:$A)&amp;" "&amp;_xlfn.XLOOKUP($C1172,'RES TECH'!$M:$M,'RES TECH'!$B:$B)&amp;" "&amp;_xlfn.XLOOKUP($C1172,'RES TECH'!$M:$M,'RES TECH'!$C:$C)&amp;" "&amp;_xlfn.XLOOKUP($C1172,'RES TECH'!$M:$M,'RES TECH'!$D:$D)&amp;" "&amp;_xlfn.XLOOKUP($C1172,'RES TECH'!$M:$M,'RES TECH'!$E:$E)&amp;" "&amp;_xlfn.XLOOKUP($C1172,'RES TECH'!$M:$M,'RES TECH'!$F:$F)&amp;" "&amp;_xlfn.XLOOKUP($C1172,'RES TECH'!$M:$M,'RES TECH'!$G:$G)&amp;" "&amp;_xlfn.XLOOKUP($C1172,'RES TECH'!$M:$M,'RES TECH'!$H:$H)</f>
        <v>Residential Apartment High Income Old Space cooling Geothermal HP 4 Electricity</v>
      </c>
      <c r="E1172" t="str">
        <f t="shared" si="18"/>
        <v>TJ</v>
      </c>
      <c r="F1172" s="12" t="str">
        <f>IF(B1172="*","*",_xlfn.XLOOKUP($C1172,'RES TECH'!$M:$M,'RES TECH'!$R:$R))</f>
        <v>MW</v>
      </c>
    </row>
    <row r="1173" spans="2:6" x14ac:dyDescent="0.25">
      <c r="B1173" t="str">
        <f>IF('RES TECH'!N1171=1,"PRE","*")</f>
        <v>PRE</v>
      </c>
      <c r="C1173" t="str">
        <f>'RES TECH'!M1171</f>
        <v>RESAPAHIOldSCGHP4ELC24</v>
      </c>
      <c r="D1173" t="str">
        <f>_xlfn.XLOOKUP($C1173,'RES TECH'!$M:$M,'RES TECH'!$A:$A)&amp;" "&amp;_xlfn.XLOOKUP($C1173,'RES TECH'!$M:$M,'RES TECH'!$B:$B)&amp;" "&amp;_xlfn.XLOOKUP($C1173,'RES TECH'!$M:$M,'RES TECH'!$C:$C)&amp;" "&amp;_xlfn.XLOOKUP($C1173,'RES TECH'!$M:$M,'RES TECH'!$D:$D)&amp;" "&amp;_xlfn.XLOOKUP($C1173,'RES TECH'!$M:$M,'RES TECH'!$E:$E)&amp;" "&amp;_xlfn.XLOOKUP($C1173,'RES TECH'!$M:$M,'RES TECH'!$F:$F)&amp;" "&amp;_xlfn.XLOOKUP($C1173,'RES TECH'!$M:$M,'RES TECH'!$G:$G)&amp;" "&amp;_xlfn.XLOOKUP($C1173,'RES TECH'!$M:$M,'RES TECH'!$H:$H)</f>
        <v>Residential Apartment High Income Old Space cooling Geothermal HP 4 Electricity</v>
      </c>
      <c r="E1173" t="str">
        <f t="shared" si="18"/>
        <v>TJ</v>
      </c>
      <c r="F1173" s="12" t="str">
        <f>IF(B1173="*","*",_xlfn.XLOOKUP($C1173,'RES TECH'!$M:$M,'RES TECH'!$R:$R))</f>
        <v>MW</v>
      </c>
    </row>
    <row r="1174" spans="2:6" x14ac:dyDescent="0.25">
      <c r="B1174" t="str">
        <f>IF('RES TECH'!N1172=1,"PRE","*")</f>
        <v>PRE</v>
      </c>
      <c r="C1174" t="str">
        <f>'RES TECH'!M1172</f>
        <v>RESAPAHIOldSCRAC1ELC20</v>
      </c>
      <c r="D1174" t="str">
        <f>_xlfn.XLOOKUP($C1174,'RES TECH'!$M:$M,'RES TECH'!$A:$A)&amp;" "&amp;_xlfn.XLOOKUP($C1174,'RES TECH'!$M:$M,'RES TECH'!$B:$B)&amp;" "&amp;_xlfn.XLOOKUP($C1174,'RES TECH'!$M:$M,'RES TECH'!$C:$C)&amp;" "&amp;_xlfn.XLOOKUP($C1174,'RES TECH'!$M:$M,'RES TECH'!$D:$D)&amp;" "&amp;_xlfn.XLOOKUP($C1174,'RES TECH'!$M:$M,'RES TECH'!$E:$E)&amp;" "&amp;_xlfn.XLOOKUP($C1174,'RES TECH'!$M:$M,'RES TECH'!$F:$F)&amp;" "&amp;_xlfn.XLOOKUP($C1174,'RES TECH'!$M:$M,'RES TECH'!$G:$G)&amp;" "&amp;_xlfn.XLOOKUP($C1174,'RES TECH'!$M:$M,'RES TECH'!$H:$H)</f>
        <v>Residential Apartment High Income Old Space cooling Room AC 1 Electricity</v>
      </c>
      <c r="E1174" t="str">
        <f t="shared" si="18"/>
        <v>TJ</v>
      </c>
      <c r="F1174" s="12" t="str">
        <f>IF(B1174="*","*",_xlfn.XLOOKUP($C1174,'RES TECH'!$M:$M,'RES TECH'!$R:$R))</f>
        <v>MW</v>
      </c>
    </row>
    <row r="1175" spans="2:6" x14ac:dyDescent="0.25">
      <c r="B1175" t="str">
        <f>IF('RES TECH'!N1173=1,"PRE","*")</f>
        <v>PRE</v>
      </c>
      <c r="C1175" t="str">
        <f>'RES TECH'!M1173</f>
        <v>RESAPAHIOldSCRAC2ELC20</v>
      </c>
      <c r="D1175" t="str">
        <f>_xlfn.XLOOKUP($C1175,'RES TECH'!$M:$M,'RES TECH'!$A:$A)&amp;" "&amp;_xlfn.XLOOKUP($C1175,'RES TECH'!$M:$M,'RES TECH'!$B:$B)&amp;" "&amp;_xlfn.XLOOKUP($C1175,'RES TECH'!$M:$M,'RES TECH'!$C:$C)&amp;" "&amp;_xlfn.XLOOKUP($C1175,'RES TECH'!$M:$M,'RES TECH'!$D:$D)&amp;" "&amp;_xlfn.XLOOKUP($C1175,'RES TECH'!$M:$M,'RES TECH'!$E:$E)&amp;" "&amp;_xlfn.XLOOKUP($C1175,'RES TECH'!$M:$M,'RES TECH'!$F:$F)&amp;" "&amp;_xlfn.XLOOKUP($C1175,'RES TECH'!$M:$M,'RES TECH'!$G:$G)&amp;" "&amp;_xlfn.XLOOKUP($C1175,'RES TECH'!$M:$M,'RES TECH'!$H:$H)</f>
        <v>Residential Apartment High Income Old Space cooling Room AC 2 Electricity</v>
      </c>
      <c r="E1175" t="str">
        <f t="shared" si="18"/>
        <v>TJ</v>
      </c>
      <c r="F1175" s="12" t="str">
        <f>IF(B1175="*","*",_xlfn.XLOOKUP($C1175,'RES TECH'!$M:$M,'RES TECH'!$R:$R))</f>
        <v>MW</v>
      </c>
    </row>
    <row r="1176" spans="2:6" x14ac:dyDescent="0.25">
      <c r="B1176" t="str">
        <f>IF('RES TECH'!N1174=1,"PRE","*")</f>
        <v>PRE</v>
      </c>
      <c r="C1176" t="str">
        <f>'RES TECH'!M1174</f>
        <v>RESAPAHIOldSCRAC2ELC30</v>
      </c>
      <c r="D1176" t="str">
        <f>_xlfn.XLOOKUP($C1176,'RES TECH'!$M:$M,'RES TECH'!$A:$A)&amp;" "&amp;_xlfn.XLOOKUP($C1176,'RES TECH'!$M:$M,'RES TECH'!$B:$B)&amp;" "&amp;_xlfn.XLOOKUP($C1176,'RES TECH'!$M:$M,'RES TECH'!$C:$C)&amp;" "&amp;_xlfn.XLOOKUP($C1176,'RES TECH'!$M:$M,'RES TECH'!$D:$D)&amp;" "&amp;_xlfn.XLOOKUP($C1176,'RES TECH'!$M:$M,'RES TECH'!$E:$E)&amp;" "&amp;_xlfn.XLOOKUP($C1176,'RES TECH'!$M:$M,'RES TECH'!$F:$F)&amp;" "&amp;_xlfn.XLOOKUP($C1176,'RES TECH'!$M:$M,'RES TECH'!$G:$G)&amp;" "&amp;_xlfn.XLOOKUP($C1176,'RES TECH'!$M:$M,'RES TECH'!$H:$H)</f>
        <v>Residential Apartment High Income Old Space cooling Room AC 2 Electricity</v>
      </c>
      <c r="E1176" t="str">
        <f t="shared" si="18"/>
        <v>TJ</v>
      </c>
      <c r="F1176" s="12" t="str">
        <f>IF(B1176="*","*",_xlfn.XLOOKUP($C1176,'RES TECH'!$M:$M,'RES TECH'!$R:$R))</f>
        <v>MW</v>
      </c>
    </row>
    <row r="1177" spans="2:6" x14ac:dyDescent="0.25">
      <c r="B1177" t="str">
        <f>IF('RES TECH'!N1175=1,"PRE","*")</f>
        <v>PRE</v>
      </c>
      <c r="C1177" t="str">
        <f>'RES TECH'!M1175</f>
        <v>RESAPAHIOldSCRAC2ELC40</v>
      </c>
      <c r="D1177" t="str">
        <f>_xlfn.XLOOKUP($C1177,'RES TECH'!$M:$M,'RES TECH'!$A:$A)&amp;" "&amp;_xlfn.XLOOKUP($C1177,'RES TECH'!$M:$M,'RES TECH'!$B:$B)&amp;" "&amp;_xlfn.XLOOKUP($C1177,'RES TECH'!$M:$M,'RES TECH'!$C:$C)&amp;" "&amp;_xlfn.XLOOKUP($C1177,'RES TECH'!$M:$M,'RES TECH'!$D:$D)&amp;" "&amp;_xlfn.XLOOKUP($C1177,'RES TECH'!$M:$M,'RES TECH'!$E:$E)&amp;" "&amp;_xlfn.XLOOKUP($C1177,'RES TECH'!$M:$M,'RES TECH'!$F:$F)&amp;" "&amp;_xlfn.XLOOKUP($C1177,'RES TECH'!$M:$M,'RES TECH'!$G:$G)&amp;" "&amp;_xlfn.XLOOKUP($C1177,'RES TECH'!$M:$M,'RES TECH'!$H:$H)</f>
        <v>Residential Apartment High Income Old Space cooling Room AC 2 Electricity</v>
      </c>
      <c r="E1177" t="str">
        <f t="shared" si="18"/>
        <v>TJ</v>
      </c>
      <c r="F1177" s="12" t="str">
        <f>IF(B1177="*","*",_xlfn.XLOOKUP($C1177,'RES TECH'!$M:$M,'RES TECH'!$R:$R))</f>
        <v>MW</v>
      </c>
    </row>
    <row r="1178" spans="2:6" x14ac:dyDescent="0.25">
      <c r="B1178" t="str">
        <f>IF('RES TECH'!N1176=1,"PRE","*")</f>
        <v>PRE</v>
      </c>
      <c r="C1178" t="str">
        <f>'RES TECH'!M1176</f>
        <v>RESAPAHIOldSCRAC3ELC20</v>
      </c>
      <c r="D1178" t="str">
        <f>_xlfn.XLOOKUP($C1178,'RES TECH'!$M:$M,'RES TECH'!$A:$A)&amp;" "&amp;_xlfn.XLOOKUP($C1178,'RES TECH'!$M:$M,'RES TECH'!$B:$B)&amp;" "&amp;_xlfn.XLOOKUP($C1178,'RES TECH'!$M:$M,'RES TECH'!$C:$C)&amp;" "&amp;_xlfn.XLOOKUP($C1178,'RES TECH'!$M:$M,'RES TECH'!$D:$D)&amp;" "&amp;_xlfn.XLOOKUP($C1178,'RES TECH'!$M:$M,'RES TECH'!$E:$E)&amp;" "&amp;_xlfn.XLOOKUP($C1178,'RES TECH'!$M:$M,'RES TECH'!$F:$F)&amp;" "&amp;_xlfn.XLOOKUP($C1178,'RES TECH'!$M:$M,'RES TECH'!$G:$G)&amp;" "&amp;_xlfn.XLOOKUP($C1178,'RES TECH'!$M:$M,'RES TECH'!$H:$H)</f>
        <v>Residential Apartment High Income Old Space cooling Room AC 3 Electricity</v>
      </c>
      <c r="E1178" t="str">
        <f t="shared" si="18"/>
        <v>TJ</v>
      </c>
      <c r="F1178" s="12" t="str">
        <f>IF(B1178="*","*",_xlfn.XLOOKUP($C1178,'RES TECH'!$M:$M,'RES TECH'!$R:$R))</f>
        <v>MW</v>
      </c>
    </row>
    <row r="1179" spans="2:6" x14ac:dyDescent="0.25">
      <c r="B1179" t="str">
        <f>IF('RES TECH'!N1177=1,"PRE","*")</f>
        <v>PRE</v>
      </c>
      <c r="C1179" t="str">
        <f>'RES TECH'!M1177</f>
        <v>RESAPAHIOldSCRAC4ELC20</v>
      </c>
      <c r="D1179" t="str">
        <f>_xlfn.XLOOKUP($C1179,'RES TECH'!$M:$M,'RES TECH'!$A:$A)&amp;" "&amp;_xlfn.XLOOKUP($C1179,'RES TECH'!$M:$M,'RES TECH'!$B:$B)&amp;" "&amp;_xlfn.XLOOKUP($C1179,'RES TECH'!$M:$M,'RES TECH'!$C:$C)&amp;" "&amp;_xlfn.XLOOKUP($C1179,'RES TECH'!$M:$M,'RES TECH'!$D:$D)&amp;" "&amp;_xlfn.XLOOKUP($C1179,'RES TECH'!$M:$M,'RES TECH'!$E:$E)&amp;" "&amp;_xlfn.XLOOKUP($C1179,'RES TECH'!$M:$M,'RES TECH'!$F:$F)&amp;" "&amp;_xlfn.XLOOKUP($C1179,'RES TECH'!$M:$M,'RES TECH'!$G:$G)&amp;" "&amp;_xlfn.XLOOKUP($C1179,'RES TECH'!$M:$M,'RES TECH'!$H:$H)</f>
        <v>Residential Apartment High Income Old Space cooling Room AC 4 Electricity</v>
      </c>
      <c r="E1179" t="str">
        <f t="shared" si="18"/>
        <v>TJ</v>
      </c>
      <c r="F1179" s="12" t="str">
        <f>IF(B1179="*","*",_xlfn.XLOOKUP($C1179,'RES TECH'!$M:$M,'RES TECH'!$R:$R))</f>
        <v>MW</v>
      </c>
    </row>
    <row r="1180" spans="2:6" x14ac:dyDescent="0.25">
      <c r="B1180" t="str">
        <f>IF('RES TECH'!N1178=1,"PRE","*")</f>
        <v>PRE</v>
      </c>
      <c r="C1180" t="str">
        <f>'RES TECH'!M1178</f>
        <v>RESAPAHIOldSCRAC4ELC22</v>
      </c>
      <c r="D1180" t="str">
        <f>_xlfn.XLOOKUP($C1180,'RES TECH'!$M:$M,'RES TECH'!$A:$A)&amp;" "&amp;_xlfn.XLOOKUP($C1180,'RES TECH'!$M:$M,'RES TECH'!$B:$B)&amp;" "&amp;_xlfn.XLOOKUP($C1180,'RES TECH'!$M:$M,'RES TECH'!$C:$C)&amp;" "&amp;_xlfn.XLOOKUP($C1180,'RES TECH'!$M:$M,'RES TECH'!$D:$D)&amp;" "&amp;_xlfn.XLOOKUP($C1180,'RES TECH'!$M:$M,'RES TECH'!$E:$E)&amp;" "&amp;_xlfn.XLOOKUP($C1180,'RES TECH'!$M:$M,'RES TECH'!$F:$F)&amp;" "&amp;_xlfn.XLOOKUP($C1180,'RES TECH'!$M:$M,'RES TECH'!$G:$G)&amp;" "&amp;_xlfn.XLOOKUP($C1180,'RES TECH'!$M:$M,'RES TECH'!$H:$H)</f>
        <v>Residential Apartment High Income Old Space cooling Room AC 4 Electricity</v>
      </c>
      <c r="E1180" t="str">
        <f t="shared" si="18"/>
        <v>TJ</v>
      </c>
      <c r="F1180" s="12" t="str">
        <f>IF(B1180="*","*",_xlfn.XLOOKUP($C1180,'RES TECH'!$M:$M,'RES TECH'!$R:$R))</f>
        <v>MW</v>
      </c>
    </row>
    <row r="1181" spans="2:6" x14ac:dyDescent="0.25">
      <c r="B1181" t="str">
        <f>IF('RES TECH'!N1179=1,"PRE","*")</f>
        <v>PRE</v>
      </c>
      <c r="C1181" t="str">
        <f>'RES TECH'!M1179</f>
        <v>RESAPAHIOldSCRAC4ELC30</v>
      </c>
      <c r="D1181" t="str">
        <f>_xlfn.XLOOKUP($C1181,'RES TECH'!$M:$M,'RES TECH'!$A:$A)&amp;" "&amp;_xlfn.XLOOKUP($C1181,'RES TECH'!$M:$M,'RES TECH'!$B:$B)&amp;" "&amp;_xlfn.XLOOKUP($C1181,'RES TECH'!$M:$M,'RES TECH'!$C:$C)&amp;" "&amp;_xlfn.XLOOKUP($C1181,'RES TECH'!$M:$M,'RES TECH'!$D:$D)&amp;" "&amp;_xlfn.XLOOKUP($C1181,'RES TECH'!$M:$M,'RES TECH'!$E:$E)&amp;" "&amp;_xlfn.XLOOKUP($C1181,'RES TECH'!$M:$M,'RES TECH'!$F:$F)&amp;" "&amp;_xlfn.XLOOKUP($C1181,'RES TECH'!$M:$M,'RES TECH'!$G:$G)&amp;" "&amp;_xlfn.XLOOKUP($C1181,'RES TECH'!$M:$M,'RES TECH'!$H:$H)</f>
        <v>Residential Apartment High Income Old Space cooling Room AC 4 Electricity</v>
      </c>
      <c r="E1181" t="str">
        <f t="shared" si="18"/>
        <v>TJ</v>
      </c>
      <c r="F1181" s="12" t="str">
        <f>IF(B1181="*","*",_xlfn.XLOOKUP($C1181,'RES TECH'!$M:$M,'RES TECH'!$R:$R))</f>
        <v>MW</v>
      </c>
    </row>
    <row r="1182" spans="2:6" x14ac:dyDescent="0.25">
      <c r="B1182" t="str">
        <f>IF('RES TECH'!N1180=1,"PRE","*")</f>
        <v>PRE</v>
      </c>
      <c r="C1182" t="str">
        <f>'RES TECH'!M1180</f>
        <v>RESAPAHIOldSCRAC4ELC40</v>
      </c>
      <c r="D1182" t="str">
        <f>_xlfn.XLOOKUP($C1182,'RES TECH'!$M:$M,'RES TECH'!$A:$A)&amp;" "&amp;_xlfn.XLOOKUP($C1182,'RES TECH'!$M:$M,'RES TECH'!$B:$B)&amp;" "&amp;_xlfn.XLOOKUP($C1182,'RES TECH'!$M:$M,'RES TECH'!$C:$C)&amp;" "&amp;_xlfn.XLOOKUP($C1182,'RES TECH'!$M:$M,'RES TECH'!$D:$D)&amp;" "&amp;_xlfn.XLOOKUP($C1182,'RES TECH'!$M:$M,'RES TECH'!$E:$E)&amp;" "&amp;_xlfn.XLOOKUP($C1182,'RES TECH'!$M:$M,'RES TECH'!$F:$F)&amp;" "&amp;_xlfn.XLOOKUP($C1182,'RES TECH'!$M:$M,'RES TECH'!$G:$G)&amp;" "&amp;_xlfn.XLOOKUP($C1182,'RES TECH'!$M:$M,'RES TECH'!$H:$H)</f>
        <v>Residential Apartment High Income Old Space cooling Room AC 4 Electricity</v>
      </c>
      <c r="E1182" t="str">
        <f t="shared" si="18"/>
        <v>TJ</v>
      </c>
      <c r="F1182" s="12" t="str">
        <f>IF(B1182="*","*",_xlfn.XLOOKUP($C1182,'RES TECH'!$M:$M,'RES TECH'!$R:$R))</f>
        <v>MW</v>
      </c>
    </row>
    <row r="1183" spans="2:6" x14ac:dyDescent="0.25">
      <c r="B1183" t="str">
        <f>IF('RES TECH'!N1181=1,"PRE","*")</f>
        <v>PRE</v>
      </c>
      <c r="C1183" t="str">
        <f>'RES TECH'!M1181</f>
        <v>RESAPAHIOldSCCAC1ELC20</v>
      </c>
      <c r="D1183" t="str">
        <f>_xlfn.XLOOKUP($C1183,'RES TECH'!$M:$M,'RES TECH'!$A:$A)&amp;" "&amp;_xlfn.XLOOKUP($C1183,'RES TECH'!$M:$M,'RES TECH'!$B:$B)&amp;" "&amp;_xlfn.XLOOKUP($C1183,'RES TECH'!$M:$M,'RES TECH'!$C:$C)&amp;" "&amp;_xlfn.XLOOKUP($C1183,'RES TECH'!$M:$M,'RES TECH'!$D:$D)&amp;" "&amp;_xlfn.XLOOKUP($C1183,'RES TECH'!$M:$M,'RES TECH'!$E:$E)&amp;" "&amp;_xlfn.XLOOKUP($C1183,'RES TECH'!$M:$M,'RES TECH'!$F:$F)&amp;" "&amp;_xlfn.XLOOKUP($C1183,'RES TECH'!$M:$M,'RES TECH'!$G:$G)&amp;" "&amp;_xlfn.XLOOKUP($C1183,'RES TECH'!$M:$M,'RES TECH'!$H:$H)</f>
        <v>Residential Apartment High Income Old Space cooling Central AC 1 Electricity</v>
      </c>
      <c r="E1183" t="str">
        <f t="shared" si="18"/>
        <v>TJ</v>
      </c>
      <c r="F1183" s="12" t="str">
        <f>IF(B1183="*","*",_xlfn.XLOOKUP($C1183,'RES TECH'!$M:$M,'RES TECH'!$R:$R))</f>
        <v>MW</v>
      </c>
    </row>
    <row r="1184" spans="2:6" x14ac:dyDescent="0.25">
      <c r="B1184" t="str">
        <f>IF('RES TECH'!N1182=1,"PRE","*")</f>
        <v>PRE</v>
      </c>
      <c r="C1184" t="str">
        <f>'RES TECH'!M1182</f>
        <v>RESAPAHIOldSCCAC1ELC23</v>
      </c>
      <c r="D1184" t="str">
        <f>_xlfn.XLOOKUP($C1184,'RES TECH'!$M:$M,'RES TECH'!$A:$A)&amp;" "&amp;_xlfn.XLOOKUP($C1184,'RES TECH'!$M:$M,'RES TECH'!$B:$B)&amp;" "&amp;_xlfn.XLOOKUP($C1184,'RES TECH'!$M:$M,'RES TECH'!$C:$C)&amp;" "&amp;_xlfn.XLOOKUP($C1184,'RES TECH'!$M:$M,'RES TECH'!$D:$D)&amp;" "&amp;_xlfn.XLOOKUP($C1184,'RES TECH'!$M:$M,'RES TECH'!$E:$E)&amp;" "&amp;_xlfn.XLOOKUP($C1184,'RES TECH'!$M:$M,'RES TECH'!$F:$F)&amp;" "&amp;_xlfn.XLOOKUP($C1184,'RES TECH'!$M:$M,'RES TECH'!$G:$G)&amp;" "&amp;_xlfn.XLOOKUP($C1184,'RES TECH'!$M:$M,'RES TECH'!$H:$H)</f>
        <v>Residential Apartment High Income Old Space cooling Central AC 1 Electricity</v>
      </c>
      <c r="E1184" t="str">
        <f t="shared" si="18"/>
        <v>TJ</v>
      </c>
      <c r="F1184" s="12" t="str">
        <f>IF(B1184="*","*",_xlfn.XLOOKUP($C1184,'RES TECH'!$M:$M,'RES TECH'!$R:$R))</f>
        <v>MW</v>
      </c>
    </row>
    <row r="1185" spans="2:6" x14ac:dyDescent="0.25">
      <c r="B1185" t="str">
        <f>IF('RES TECH'!N1183=1,"PRE","*")</f>
        <v>PRE</v>
      </c>
      <c r="C1185" t="str">
        <f>'RES TECH'!M1183</f>
        <v>RESAPAHIOldSCCAC2ELC20</v>
      </c>
      <c r="D1185" t="str">
        <f>_xlfn.XLOOKUP($C1185,'RES TECH'!$M:$M,'RES TECH'!$A:$A)&amp;" "&amp;_xlfn.XLOOKUP($C1185,'RES TECH'!$M:$M,'RES TECH'!$B:$B)&amp;" "&amp;_xlfn.XLOOKUP($C1185,'RES TECH'!$M:$M,'RES TECH'!$C:$C)&amp;" "&amp;_xlfn.XLOOKUP($C1185,'RES TECH'!$M:$M,'RES TECH'!$D:$D)&amp;" "&amp;_xlfn.XLOOKUP($C1185,'RES TECH'!$M:$M,'RES TECH'!$E:$E)&amp;" "&amp;_xlfn.XLOOKUP($C1185,'RES TECH'!$M:$M,'RES TECH'!$F:$F)&amp;" "&amp;_xlfn.XLOOKUP($C1185,'RES TECH'!$M:$M,'RES TECH'!$G:$G)&amp;" "&amp;_xlfn.XLOOKUP($C1185,'RES TECH'!$M:$M,'RES TECH'!$H:$H)</f>
        <v>Residential Apartment High Income Old Space cooling Central AC 2 Electricity</v>
      </c>
      <c r="E1185" t="str">
        <f t="shared" si="18"/>
        <v>TJ</v>
      </c>
      <c r="F1185" s="12" t="str">
        <f>IF(B1185="*","*",_xlfn.XLOOKUP($C1185,'RES TECH'!$M:$M,'RES TECH'!$R:$R))</f>
        <v>MW</v>
      </c>
    </row>
    <row r="1186" spans="2:6" x14ac:dyDescent="0.25">
      <c r="B1186" t="str">
        <f>IF('RES TECH'!N1184=1,"PRE","*")</f>
        <v>PRE</v>
      </c>
      <c r="C1186" t="str">
        <f>'RES TECH'!M1184</f>
        <v>RESAPAHIOldSCCAC2ELC23</v>
      </c>
      <c r="D1186" t="str">
        <f>_xlfn.XLOOKUP($C1186,'RES TECH'!$M:$M,'RES TECH'!$A:$A)&amp;" "&amp;_xlfn.XLOOKUP($C1186,'RES TECH'!$M:$M,'RES TECH'!$B:$B)&amp;" "&amp;_xlfn.XLOOKUP($C1186,'RES TECH'!$M:$M,'RES TECH'!$C:$C)&amp;" "&amp;_xlfn.XLOOKUP($C1186,'RES TECH'!$M:$M,'RES TECH'!$D:$D)&amp;" "&amp;_xlfn.XLOOKUP($C1186,'RES TECH'!$M:$M,'RES TECH'!$E:$E)&amp;" "&amp;_xlfn.XLOOKUP($C1186,'RES TECH'!$M:$M,'RES TECH'!$F:$F)&amp;" "&amp;_xlfn.XLOOKUP($C1186,'RES TECH'!$M:$M,'RES TECH'!$G:$G)&amp;" "&amp;_xlfn.XLOOKUP($C1186,'RES TECH'!$M:$M,'RES TECH'!$H:$H)</f>
        <v>Residential Apartment High Income Old Space cooling Central AC 2 Electricity</v>
      </c>
      <c r="E1186" t="str">
        <f t="shared" si="18"/>
        <v>TJ</v>
      </c>
      <c r="F1186" s="12" t="str">
        <f>IF(B1186="*","*",_xlfn.XLOOKUP($C1186,'RES TECH'!$M:$M,'RES TECH'!$R:$R))</f>
        <v>MW</v>
      </c>
    </row>
    <row r="1187" spans="2:6" x14ac:dyDescent="0.25">
      <c r="B1187" t="str">
        <f>IF('RES TECH'!N1185=1,"PRE","*")</f>
        <v>PRE</v>
      </c>
      <c r="C1187" t="str">
        <f>'RES TECH'!M1185</f>
        <v>RESAPAHIOldSCCAC3ELC20</v>
      </c>
      <c r="D1187" t="str">
        <f>_xlfn.XLOOKUP($C1187,'RES TECH'!$M:$M,'RES TECH'!$A:$A)&amp;" "&amp;_xlfn.XLOOKUP($C1187,'RES TECH'!$M:$M,'RES TECH'!$B:$B)&amp;" "&amp;_xlfn.XLOOKUP($C1187,'RES TECH'!$M:$M,'RES TECH'!$C:$C)&amp;" "&amp;_xlfn.XLOOKUP($C1187,'RES TECH'!$M:$M,'RES TECH'!$D:$D)&amp;" "&amp;_xlfn.XLOOKUP($C1187,'RES TECH'!$M:$M,'RES TECH'!$E:$E)&amp;" "&amp;_xlfn.XLOOKUP($C1187,'RES TECH'!$M:$M,'RES TECH'!$F:$F)&amp;" "&amp;_xlfn.XLOOKUP($C1187,'RES TECH'!$M:$M,'RES TECH'!$G:$G)&amp;" "&amp;_xlfn.XLOOKUP($C1187,'RES TECH'!$M:$M,'RES TECH'!$H:$H)</f>
        <v>Residential Apartment High Income Old Space cooling Central AC 3 Electricity</v>
      </c>
      <c r="E1187" t="str">
        <f t="shared" si="18"/>
        <v>TJ</v>
      </c>
      <c r="F1187" s="12" t="str">
        <f>IF(B1187="*","*",_xlfn.XLOOKUP($C1187,'RES TECH'!$M:$M,'RES TECH'!$R:$R))</f>
        <v>MW</v>
      </c>
    </row>
    <row r="1188" spans="2:6" x14ac:dyDescent="0.25">
      <c r="B1188" t="str">
        <f>IF('RES TECH'!N1186=1,"PRE","*")</f>
        <v>PRE</v>
      </c>
      <c r="C1188" t="str">
        <f>'RES TECH'!M1186</f>
        <v>RESAPAHIOldSCCAC3ELC23</v>
      </c>
      <c r="D1188" t="str">
        <f>_xlfn.XLOOKUP($C1188,'RES TECH'!$M:$M,'RES TECH'!$A:$A)&amp;" "&amp;_xlfn.XLOOKUP($C1188,'RES TECH'!$M:$M,'RES TECH'!$B:$B)&amp;" "&amp;_xlfn.XLOOKUP($C1188,'RES TECH'!$M:$M,'RES TECH'!$C:$C)&amp;" "&amp;_xlfn.XLOOKUP($C1188,'RES TECH'!$M:$M,'RES TECH'!$D:$D)&amp;" "&amp;_xlfn.XLOOKUP($C1188,'RES TECH'!$M:$M,'RES TECH'!$E:$E)&amp;" "&amp;_xlfn.XLOOKUP($C1188,'RES TECH'!$M:$M,'RES TECH'!$F:$F)&amp;" "&amp;_xlfn.XLOOKUP($C1188,'RES TECH'!$M:$M,'RES TECH'!$G:$G)&amp;" "&amp;_xlfn.XLOOKUP($C1188,'RES TECH'!$M:$M,'RES TECH'!$H:$H)</f>
        <v>Residential Apartment High Income Old Space cooling Central AC 3 Electricity</v>
      </c>
      <c r="E1188" t="str">
        <f t="shared" si="18"/>
        <v>TJ</v>
      </c>
      <c r="F1188" s="12" t="str">
        <f>IF(B1188="*","*",_xlfn.XLOOKUP($C1188,'RES TECH'!$M:$M,'RES TECH'!$R:$R))</f>
        <v>MW</v>
      </c>
    </row>
    <row r="1189" spans="2:6" x14ac:dyDescent="0.25">
      <c r="B1189" t="str">
        <f>IF('RES TECH'!N1187=1,"PRE","*")</f>
        <v>PRE</v>
      </c>
      <c r="C1189" t="str">
        <f>'RES TECH'!M1187</f>
        <v>RESAPAHIOldSCCAC4ELC20</v>
      </c>
      <c r="D1189" t="str">
        <f>_xlfn.XLOOKUP($C1189,'RES TECH'!$M:$M,'RES TECH'!$A:$A)&amp;" "&amp;_xlfn.XLOOKUP($C1189,'RES TECH'!$M:$M,'RES TECH'!$B:$B)&amp;" "&amp;_xlfn.XLOOKUP($C1189,'RES TECH'!$M:$M,'RES TECH'!$C:$C)&amp;" "&amp;_xlfn.XLOOKUP($C1189,'RES TECH'!$M:$M,'RES TECH'!$D:$D)&amp;" "&amp;_xlfn.XLOOKUP($C1189,'RES TECH'!$M:$M,'RES TECH'!$E:$E)&amp;" "&amp;_xlfn.XLOOKUP($C1189,'RES TECH'!$M:$M,'RES TECH'!$F:$F)&amp;" "&amp;_xlfn.XLOOKUP($C1189,'RES TECH'!$M:$M,'RES TECH'!$G:$G)&amp;" "&amp;_xlfn.XLOOKUP($C1189,'RES TECH'!$M:$M,'RES TECH'!$H:$H)</f>
        <v>Residential Apartment High Income Old Space cooling Central AC 4 Electricity</v>
      </c>
      <c r="E1189" t="str">
        <f t="shared" si="18"/>
        <v>TJ</v>
      </c>
      <c r="F1189" s="12" t="str">
        <f>IF(B1189="*","*",_xlfn.XLOOKUP($C1189,'RES TECH'!$M:$M,'RES TECH'!$R:$R))</f>
        <v>MW</v>
      </c>
    </row>
    <row r="1190" spans="2:6" x14ac:dyDescent="0.25">
      <c r="B1190" t="str">
        <f>IF('RES TECH'!N1188=1,"PRE","*")</f>
        <v>PRE</v>
      </c>
      <c r="C1190" t="str">
        <f>'RES TECH'!M1188</f>
        <v>RESAPAHIOldSCCAC4ELC22</v>
      </c>
      <c r="D1190" t="str">
        <f>_xlfn.XLOOKUP($C1190,'RES TECH'!$M:$M,'RES TECH'!$A:$A)&amp;" "&amp;_xlfn.XLOOKUP($C1190,'RES TECH'!$M:$M,'RES TECH'!$B:$B)&amp;" "&amp;_xlfn.XLOOKUP($C1190,'RES TECH'!$M:$M,'RES TECH'!$C:$C)&amp;" "&amp;_xlfn.XLOOKUP($C1190,'RES TECH'!$M:$M,'RES TECH'!$D:$D)&amp;" "&amp;_xlfn.XLOOKUP($C1190,'RES TECH'!$M:$M,'RES TECH'!$E:$E)&amp;" "&amp;_xlfn.XLOOKUP($C1190,'RES TECH'!$M:$M,'RES TECH'!$F:$F)&amp;" "&amp;_xlfn.XLOOKUP($C1190,'RES TECH'!$M:$M,'RES TECH'!$G:$G)&amp;" "&amp;_xlfn.XLOOKUP($C1190,'RES TECH'!$M:$M,'RES TECH'!$H:$H)</f>
        <v>Residential Apartment High Income Old Space cooling Central AC 4 Electricity</v>
      </c>
      <c r="E1190" t="str">
        <f t="shared" si="18"/>
        <v>TJ</v>
      </c>
      <c r="F1190" s="12" t="str">
        <f>IF(B1190="*","*",_xlfn.XLOOKUP($C1190,'RES TECH'!$M:$M,'RES TECH'!$R:$R))</f>
        <v>MW</v>
      </c>
    </row>
    <row r="1191" spans="2:6" x14ac:dyDescent="0.25">
      <c r="B1191" t="str">
        <f>IF('RES TECH'!N1189=1,"PRE","*")</f>
        <v>PRE</v>
      </c>
      <c r="C1191" t="str">
        <f>'RES TECH'!M1189</f>
        <v>RESAPAHIOldRETF1ELC20</v>
      </c>
      <c r="D1191" t="str">
        <f>_xlfn.XLOOKUP($C1191,'RES TECH'!$M:$M,'RES TECH'!$A:$A)&amp;" "&amp;_xlfn.XLOOKUP($C1191,'RES TECH'!$M:$M,'RES TECH'!$B:$B)&amp;" "&amp;_xlfn.XLOOKUP($C1191,'RES TECH'!$M:$M,'RES TECH'!$C:$C)&amp;" "&amp;_xlfn.XLOOKUP($C1191,'RES TECH'!$M:$M,'RES TECH'!$D:$D)&amp;" "&amp;_xlfn.XLOOKUP($C1191,'RES TECH'!$M:$M,'RES TECH'!$E:$E)&amp;" "&amp;_xlfn.XLOOKUP($C1191,'RES TECH'!$M:$M,'RES TECH'!$F:$F)&amp;" "&amp;_xlfn.XLOOKUP($C1191,'RES TECH'!$M:$M,'RES TECH'!$G:$G)&amp;" "&amp;_xlfn.XLOOKUP($C1191,'RES TECH'!$M:$M,'RES TECH'!$H:$H)</f>
        <v>Residential Apartment High Income Old Refrigeration  TF1 Electricity</v>
      </c>
      <c r="E1191" t="str">
        <f t="shared" si="18"/>
        <v>TJ</v>
      </c>
      <c r="F1191" s="12" t="str">
        <f>IF(B1191="*","*",_xlfn.XLOOKUP($C1191,'RES TECH'!$M:$M,'RES TECH'!$R:$R))</f>
        <v>TJa</v>
      </c>
    </row>
    <row r="1192" spans="2:6" x14ac:dyDescent="0.25">
      <c r="B1192" t="str">
        <f>IF('RES TECH'!N1190=1,"PRE","*")</f>
        <v>PRE</v>
      </c>
      <c r="C1192" t="str">
        <f>'RES TECH'!M1190</f>
        <v>RESAPAHIOldRETF2ELC20</v>
      </c>
      <c r="D1192" t="str">
        <f>_xlfn.XLOOKUP($C1192,'RES TECH'!$M:$M,'RES TECH'!$A:$A)&amp;" "&amp;_xlfn.XLOOKUP($C1192,'RES TECH'!$M:$M,'RES TECH'!$B:$B)&amp;" "&amp;_xlfn.XLOOKUP($C1192,'RES TECH'!$M:$M,'RES TECH'!$C:$C)&amp;" "&amp;_xlfn.XLOOKUP($C1192,'RES TECH'!$M:$M,'RES TECH'!$D:$D)&amp;" "&amp;_xlfn.XLOOKUP($C1192,'RES TECH'!$M:$M,'RES TECH'!$E:$E)&amp;" "&amp;_xlfn.XLOOKUP($C1192,'RES TECH'!$M:$M,'RES TECH'!$F:$F)&amp;" "&amp;_xlfn.XLOOKUP($C1192,'RES TECH'!$M:$M,'RES TECH'!$G:$G)&amp;" "&amp;_xlfn.XLOOKUP($C1192,'RES TECH'!$M:$M,'RES TECH'!$H:$H)</f>
        <v>Residential Apartment High Income Old Refrigeration  TF2 Electricity</v>
      </c>
      <c r="E1192" t="str">
        <f t="shared" si="18"/>
        <v>TJ</v>
      </c>
      <c r="F1192" s="12" t="str">
        <f>IF(B1192="*","*",_xlfn.XLOOKUP($C1192,'RES TECH'!$M:$M,'RES TECH'!$R:$R))</f>
        <v>TJa</v>
      </c>
    </row>
    <row r="1193" spans="2:6" x14ac:dyDescent="0.25">
      <c r="B1193" t="str">
        <f>IF('RES TECH'!N1191=1,"PRE","*")</f>
        <v>PRE</v>
      </c>
      <c r="C1193" t="str">
        <f>'RES TECH'!M1191</f>
        <v>RESAPAHIOldRETF3ELC20</v>
      </c>
      <c r="D1193" t="str">
        <f>_xlfn.XLOOKUP($C1193,'RES TECH'!$M:$M,'RES TECH'!$A:$A)&amp;" "&amp;_xlfn.XLOOKUP($C1193,'RES TECH'!$M:$M,'RES TECH'!$B:$B)&amp;" "&amp;_xlfn.XLOOKUP($C1193,'RES TECH'!$M:$M,'RES TECH'!$C:$C)&amp;" "&amp;_xlfn.XLOOKUP($C1193,'RES TECH'!$M:$M,'RES TECH'!$D:$D)&amp;" "&amp;_xlfn.XLOOKUP($C1193,'RES TECH'!$M:$M,'RES TECH'!$E:$E)&amp;" "&amp;_xlfn.XLOOKUP($C1193,'RES TECH'!$M:$M,'RES TECH'!$F:$F)&amp;" "&amp;_xlfn.XLOOKUP($C1193,'RES TECH'!$M:$M,'RES TECH'!$G:$G)&amp;" "&amp;_xlfn.XLOOKUP($C1193,'RES TECH'!$M:$M,'RES TECH'!$H:$H)</f>
        <v>Residential Apartment High Income Old Refrigeration  TF3 Electricity</v>
      </c>
      <c r="E1193" t="str">
        <f t="shared" si="18"/>
        <v>TJ</v>
      </c>
      <c r="F1193" s="12" t="str">
        <f>IF(B1193="*","*",_xlfn.XLOOKUP($C1193,'RES TECH'!$M:$M,'RES TECH'!$R:$R))</f>
        <v>TJa</v>
      </c>
    </row>
    <row r="1194" spans="2:6" x14ac:dyDescent="0.25">
      <c r="B1194" t="str">
        <f>IF('RES TECH'!N1192=1,"PRE","*")</f>
        <v>PRE</v>
      </c>
      <c r="C1194" t="str">
        <f>'RES TECH'!M1192</f>
        <v>RESAPAHIOldRETF4ELC20</v>
      </c>
      <c r="D1194" t="str">
        <f>_xlfn.XLOOKUP($C1194,'RES TECH'!$M:$M,'RES TECH'!$A:$A)&amp;" "&amp;_xlfn.XLOOKUP($C1194,'RES TECH'!$M:$M,'RES TECH'!$B:$B)&amp;" "&amp;_xlfn.XLOOKUP($C1194,'RES TECH'!$M:$M,'RES TECH'!$C:$C)&amp;" "&amp;_xlfn.XLOOKUP($C1194,'RES TECH'!$M:$M,'RES TECH'!$D:$D)&amp;" "&amp;_xlfn.XLOOKUP($C1194,'RES TECH'!$M:$M,'RES TECH'!$E:$E)&amp;" "&amp;_xlfn.XLOOKUP($C1194,'RES TECH'!$M:$M,'RES TECH'!$F:$F)&amp;" "&amp;_xlfn.XLOOKUP($C1194,'RES TECH'!$M:$M,'RES TECH'!$G:$G)&amp;" "&amp;_xlfn.XLOOKUP($C1194,'RES TECH'!$M:$M,'RES TECH'!$H:$H)</f>
        <v>Residential Apartment High Income Old Refrigeration  TF4 Electricity</v>
      </c>
      <c r="E1194" t="str">
        <f t="shared" si="18"/>
        <v>TJ</v>
      </c>
      <c r="F1194" s="12" t="str">
        <f>IF(B1194="*","*",_xlfn.XLOOKUP($C1194,'RES TECH'!$M:$M,'RES TECH'!$R:$R))</f>
        <v>TJa</v>
      </c>
    </row>
    <row r="1195" spans="2:6" x14ac:dyDescent="0.25">
      <c r="B1195" t="str">
        <f>IF('RES TECH'!N1193=1,"PRE","*")</f>
        <v>PRE</v>
      </c>
      <c r="C1195" t="str">
        <f>'RES TECH'!M1193</f>
        <v>RESAPAHIOldRESF1ELC20</v>
      </c>
      <c r="D1195" t="str">
        <f>_xlfn.XLOOKUP($C1195,'RES TECH'!$M:$M,'RES TECH'!$A:$A)&amp;" "&amp;_xlfn.XLOOKUP($C1195,'RES TECH'!$M:$M,'RES TECH'!$B:$B)&amp;" "&amp;_xlfn.XLOOKUP($C1195,'RES TECH'!$M:$M,'RES TECH'!$C:$C)&amp;" "&amp;_xlfn.XLOOKUP($C1195,'RES TECH'!$M:$M,'RES TECH'!$D:$D)&amp;" "&amp;_xlfn.XLOOKUP($C1195,'RES TECH'!$M:$M,'RES TECH'!$E:$E)&amp;" "&amp;_xlfn.XLOOKUP($C1195,'RES TECH'!$M:$M,'RES TECH'!$F:$F)&amp;" "&amp;_xlfn.XLOOKUP($C1195,'RES TECH'!$M:$M,'RES TECH'!$G:$G)&amp;" "&amp;_xlfn.XLOOKUP($C1195,'RES TECH'!$M:$M,'RES TECH'!$H:$H)</f>
        <v>Residential Apartment High Income Old Refrigeration  SF1 Electricity</v>
      </c>
      <c r="E1195" t="str">
        <f t="shared" si="18"/>
        <v>TJ</v>
      </c>
      <c r="F1195" s="12" t="str">
        <f>IF(B1195="*","*",_xlfn.XLOOKUP($C1195,'RES TECH'!$M:$M,'RES TECH'!$R:$R))</f>
        <v>TJa</v>
      </c>
    </row>
    <row r="1196" spans="2:6" x14ac:dyDescent="0.25">
      <c r="B1196" t="str">
        <f>IF('RES TECH'!N1194=1,"PRE","*")</f>
        <v>PRE</v>
      </c>
      <c r="C1196" t="str">
        <f>'RES TECH'!M1194</f>
        <v>RESAPAHIOldRESF2ELC20</v>
      </c>
      <c r="D1196" t="str">
        <f>_xlfn.XLOOKUP($C1196,'RES TECH'!$M:$M,'RES TECH'!$A:$A)&amp;" "&amp;_xlfn.XLOOKUP($C1196,'RES TECH'!$M:$M,'RES TECH'!$B:$B)&amp;" "&amp;_xlfn.XLOOKUP($C1196,'RES TECH'!$M:$M,'RES TECH'!$C:$C)&amp;" "&amp;_xlfn.XLOOKUP($C1196,'RES TECH'!$M:$M,'RES TECH'!$D:$D)&amp;" "&amp;_xlfn.XLOOKUP($C1196,'RES TECH'!$M:$M,'RES TECH'!$E:$E)&amp;" "&amp;_xlfn.XLOOKUP($C1196,'RES TECH'!$M:$M,'RES TECH'!$F:$F)&amp;" "&amp;_xlfn.XLOOKUP($C1196,'RES TECH'!$M:$M,'RES TECH'!$G:$G)&amp;" "&amp;_xlfn.XLOOKUP($C1196,'RES TECH'!$M:$M,'RES TECH'!$H:$H)</f>
        <v>Residential Apartment High Income Old Refrigeration  SF2 Electricity</v>
      </c>
      <c r="E1196" t="str">
        <f t="shared" si="18"/>
        <v>TJ</v>
      </c>
      <c r="F1196" s="12" t="str">
        <f>IF(B1196="*","*",_xlfn.XLOOKUP($C1196,'RES TECH'!$M:$M,'RES TECH'!$R:$R))</f>
        <v>TJa</v>
      </c>
    </row>
    <row r="1197" spans="2:6" x14ac:dyDescent="0.25">
      <c r="B1197" t="str">
        <f>IF('RES TECH'!N1195=1,"PRE","*")</f>
        <v>PRE</v>
      </c>
      <c r="C1197" t="str">
        <f>'RES TECH'!M1195</f>
        <v>RESAPAHIOldRESF3ELC20</v>
      </c>
      <c r="D1197" t="str">
        <f>_xlfn.XLOOKUP($C1197,'RES TECH'!$M:$M,'RES TECH'!$A:$A)&amp;" "&amp;_xlfn.XLOOKUP($C1197,'RES TECH'!$M:$M,'RES TECH'!$B:$B)&amp;" "&amp;_xlfn.XLOOKUP($C1197,'RES TECH'!$M:$M,'RES TECH'!$C:$C)&amp;" "&amp;_xlfn.XLOOKUP($C1197,'RES TECH'!$M:$M,'RES TECH'!$D:$D)&amp;" "&amp;_xlfn.XLOOKUP($C1197,'RES TECH'!$M:$M,'RES TECH'!$E:$E)&amp;" "&amp;_xlfn.XLOOKUP($C1197,'RES TECH'!$M:$M,'RES TECH'!$F:$F)&amp;" "&amp;_xlfn.XLOOKUP($C1197,'RES TECH'!$M:$M,'RES TECH'!$G:$G)&amp;" "&amp;_xlfn.XLOOKUP($C1197,'RES TECH'!$M:$M,'RES TECH'!$H:$H)</f>
        <v>Residential Apartment High Income Old Refrigeration  SF3 Electricity</v>
      </c>
      <c r="E1197" t="str">
        <f t="shared" si="18"/>
        <v>TJ</v>
      </c>
      <c r="F1197" s="12" t="str">
        <f>IF(B1197="*","*",_xlfn.XLOOKUP($C1197,'RES TECH'!$M:$M,'RES TECH'!$R:$R))</f>
        <v>TJa</v>
      </c>
    </row>
    <row r="1198" spans="2:6" x14ac:dyDescent="0.25">
      <c r="B1198" t="str">
        <f>IF('RES TECH'!N1196=1,"PRE","*")</f>
        <v>PRE</v>
      </c>
      <c r="C1198" t="str">
        <f>'RES TECH'!M1196</f>
        <v>RESAPAHIOldRESF4ELC20</v>
      </c>
      <c r="D1198" t="str">
        <f>_xlfn.XLOOKUP($C1198,'RES TECH'!$M:$M,'RES TECH'!$A:$A)&amp;" "&amp;_xlfn.XLOOKUP($C1198,'RES TECH'!$M:$M,'RES TECH'!$B:$B)&amp;" "&amp;_xlfn.XLOOKUP($C1198,'RES TECH'!$M:$M,'RES TECH'!$C:$C)&amp;" "&amp;_xlfn.XLOOKUP($C1198,'RES TECH'!$M:$M,'RES TECH'!$D:$D)&amp;" "&amp;_xlfn.XLOOKUP($C1198,'RES TECH'!$M:$M,'RES TECH'!$E:$E)&amp;" "&amp;_xlfn.XLOOKUP($C1198,'RES TECH'!$M:$M,'RES TECH'!$F:$F)&amp;" "&amp;_xlfn.XLOOKUP($C1198,'RES TECH'!$M:$M,'RES TECH'!$G:$G)&amp;" "&amp;_xlfn.XLOOKUP($C1198,'RES TECH'!$M:$M,'RES TECH'!$H:$H)</f>
        <v>Residential Apartment High Income Old Refrigeration  SF4 Electricity</v>
      </c>
      <c r="E1198" t="str">
        <f t="shared" si="18"/>
        <v>TJ</v>
      </c>
      <c r="F1198" s="12" t="str">
        <f>IF(B1198="*","*",_xlfn.XLOOKUP($C1198,'RES TECH'!$M:$M,'RES TECH'!$R:$R))</f>
        <v>TJa</v>
      </c>
    </row>
    <row r="1199" spans="2:6" x14ac:dyDescent="0.25">
      <c r="B1199" t="str">
        <f>IF('RES TECH'!N1197=1,"PRE","*")</f>
        <v>PRE</v>
      </c>
      <c r="C1199" t="str">
        <f>'RES TECH'!M1197</f>
        <v>RESAPAHIOldREBF1ELC20</v>
      </c>
      <c r="D1199" t="str">
        <f>_xlfn.XLOOKUP($C1199,'RES TECH'!$M:$M,'RES TECH'!$A:$A)&amp;" "&amp;_xlfn.XLOOKUP($C1199,'RES TECH'!$M:$M,'RES TECH'!$B:$B)&amp;" "&amp;_xlfn.XLOOKUP($C1199,'RES TECH'!$M:$M,'RES TECH'!$C:$C)&amp;" "&amp;_xlfn.XLOOKUP($C1199,'RES TECH'!$M:$M,'RES TECH'!$D:$D)&amp;" "&amp;_xlfn.XLOOKUP($C1199,'RES TECH'!$M:$M,'RES TECH'!$E:$E)&amp;" "&amp;_xlfn.XLOOKUP($C1199,'RES TECH'!$M:$M,'RES TECH'!$F:$F)&amp;" "&amp;_xlfn.XLOOKUP($C1199,'RES TECH'!$M:$M,'RES TECH'!$G:$G)&amp;" "&amp;_xlfn.XLOOKUP($C1199,'RES TECH'!$M:$M,'RES TECH'!$H:$H)</f>
        <v>Residential Apartment High Income Old Refrigeration  BF1 Electricity</v>
      </c>
      <c r="E1199" t="str">
        <f t="shared" si="18"/>
        <v>TJ</v>
      </c>
      <c r="F1199" s="12" t="str">
        <f>IF(B1199="*","*",_xlfn.XLOOKUP($C1199,'RES TECH'!$M:$M,'RES TECH'!$R:$R))</f>
        <v>TJa</v>
      </c>
    </row>
    <row r="1200" spans="2:6" x14ac:dyDescent="0.25">
      <c r="B1200" t="str">
        <f>IF('RES TECH'!N1198=1,"PRE","*")</f>
        <v>PRE</v>
      </c>
      <c r="C1200" t="str">
        <f>'RES TECH'!M1198</f>
        <v>RESAPAHIOldREBF2ELC20</v>
      </c>
      <c r="D1200" t="str">
        <f>_xlfn.XLOOKUP($C1200,'RES TECH'!$M:$M,'RES TECH'!$A:$A)&amp;" "&amp;_xlfn.XLOOKUP($C1200,'RES TECH'!$M:$M,'RES TECH'!$B:$B)&amp;" "&amp;_xlfn.XLOOKUP($C1200,'RES TECH'!$M:$M,'RES TECH'!$C:$C)&amp;" "&amp;_xlfn.XLOOKUP($C1200,'RES TECH'!$M:$M,'RES TECH'!$D:$D)&amp;" "&amp;_xlfn.XLOOKUP($C1200,'RES TECH'!$M:$M,'RES TECH'!$E:$E)&amp;" "&amp;_xlfn.XLOOKUP($C1200,'RES TECH'!$M:$M,'RES TECH'!$F:$F)&amp;" "&amp;_xlfn.XLOOKUP($C1200,'RES TECH'!$M:$M,'RES TECH'!$G:$G)&amp;" "&amp;_xlfn.XLOOKUP($C1200,'RES TECH'!$M:$M,'RES TECH'!$H:$H)</f>
        <v>Residential Apartment High Income Old Refrigeration  BF2 Electricity</v>
      </c>
      <c r="E1200" t="str">
        <f t="shared" si="18"/>
        <v>TJ</v>
      </c>
      <c r="F1200" s="12" t="str">
        <f>IF(B1200="*","*",_xlfn.XLOOKUP($C1200,'RES TECH'!$M:$M,'RES TECH'!$R:$R))</f>
        <v>TJa</v>
      </c>
    </row>
    <row r="1201" spans="2:6" x14ac:dyDescent="0.25">
      <c r="B1201" t="str">
        <f>IF('RES TECH'!N1199=1,"PRE","*")</f>
        <v>PRE</v>
      </c>
      <c r="C1201" t="str">
        <f>'RES TECH'!M1199</f>
        <v>RESAPAHIOldREBF3ELC20</v>
      </c>
      <c r="D1201" t="str">
        <f>_xlfn.XLOOKUP($C1201,'RES TECH'!$M:$M,'RES TECH'!$A:$A)&amp;" "&amp;_xlfn.XLOOKUP($C1201,'RES TECH'!$M:$M,'RES TECH'!$B:$B)&amp;" "&amp;_xlfn.XLOOKUP($C1201,'RES TECH'!$M:$M,'RES TECH'!$C:$C)&amp;" "&amp;_xlfn.XLOOKUP($C1201,'RES TECH'!$M:$M,'RES TECH'!$D:$D)&amp;" "&amp;_xlfn.XLOOKUP($C1201,'RES TECH'!$M:$M,'RES TECH'!$E:$E)&amp;" "&amp;_xlfn.XLOOKUP($C1201,'RES TECH'!$M:$M,'RES TECH'!$F:$F)&amp;" "&amp;_xlfn.XLOOKUP($C1201,'RES TECH'!$M:$M,'RES TECH'!$G:$G)&amp;" "&amp;_xlfn.XLOOKUP($C1201,'RES TECH'!$M:$M,'RES TECH'!$H:$H)</f>
        <v>Residential Apartment High Income Old Refrigeration  BF3 Electricity</v>
      </c>
      <c r="E1201" t="str">
        <f t="shared" si="18"/>
        <v>TJ</v>
      </c>
      <c r="F1201" s="12" t="str">
        <f>IF(B1201="*","*",_xlfn.XLOOKUP($C1201,'RES TECH'!$M:$M,'RES TECH'!$R:$R))</f>
        <v>TJa</v>
      </c>
    </row>
    <row r="1202" spans="2:6" x14ac:dyDescent="0.25">
      <c r="B1202" t="str">
        <f>IF('RES TECH'!N1200=1,"PRE","*")</f>
        <v>PRE</v>
      </c>
      <c r="C1202" t="str">
        <f>'RES TECH'!M1200</f>
        <v>RESAPAHIOldREBF4ELC20</v>
      </c>
      <c r="D1202" t="str">
        <f>_xlfn.XLOOKUP($C1202,'RES TECH'!$M:$M,'RES TECH'!$A:$A)&amp;" "&amp;_xlfn.XLOOKUP($C1202,'RES TECH'!$M:$M,'RES TECH'!$B:$B)&amp;" "&amp;_xlfn.XLOOKUP($C1202,'RES TECH'!$M:$M,'RES TECH'!$C:$C)&amp;" "&amp;_xlfn.XLOOKUP($C1202,'RES TECH'!$M:$M,'RES TECH'!$D:$D)&amp;" "&amp;_xlfn.XLOOKUP($C1202,'RES TECH'!$M:$M,'RES TECH'!$E:$E)&amp;" "&amp;_xlfn.XLOOKUP($C1202,'RES TECH'!$M:$M,'RES TECH'!$F:$F)&amp;" "&amp;_xlfn.XLOOKUP($C1202,'RES TECH'!$M:$M,'RES TECH'!$G:$G)&amp;" "&amp;_xlfn.XLOOKUP($C1202,'RES TECH'!$M:$M,'RES TECH'!$H:$H)</f>
        <v>Residential Apartment High Income Old Refrigeration  BF4 Electricity</v>
      </c>
      <c r="E1202" t="str">
        <f t="shared" si="18"/>
        <v>TJ</v>
      </c>
      <c r="F1202" s="12" t="str">
        <f>IF(B1202="*","*",_xlfn.XLOOKUP($C1202,'RES TECH'!$M:$M,'RES TECH'!$R:$R))</f>
        <v>TJa</v>
      </c>
    </row>
    <row r="1203" spans="2:6" x14ac:dyDescent="0.25">
      <c r="B1203" t="str">
        <f>IF('RES TECH'!N1201=1,"PRE","*")</f>
        <v>PRE</v>
      </c>
      <c r="C1203" t="str">
        <f>'RES TECH'!M1201</f>
        <v>RESAPAHIOldFRC1ELC20</v>
      </c>
      <c r="D1203" t="str">
        <f>_xlfn.XLOOKUP($C1203,'RES TECH'!$M:$M,'RES TECH'!$A:$A)&amp;" "&amp;_xlfn.XLOOKUP($C1203,'RES TECH'!$M:$M,'RES TECH'!$B:$B)&amp;" "&amp;_xlfn.XLOOKUP($C1203,'RES TECH'!$M:$M,'RES TECH'!$C:$C)&amp;" "&amp;_xlfn.XLOOKUP($C1203,'RES TECH'!$M:$M,'RES TECH'!$D:$D)&amp;" "&amp;_xlfn.XLOOKUP($C1203,'RES TECH'!$M:$M,'RES TECH'!$E:$E)&amp;" "&amp;_xlfn.XLOOKUP($C1203,'RES TECH'!$M:$M,'RES TECH'!$F:$F)&amp;" "&amp;_xlfn.XLOOKUP($C1203,'RES TECH'!$M:$M,'RES TECH'!$G:$G)&amp;" "&amp;_xlfn.XLOOKUP($C1203,'RES TECH'!$M:$M,'RES TECH'!$H:$H)</f>
        <v>Residential Apartment High Income Old Freezing  C1 Electricity</v>
      </c>
      <c r="E1203" t="str">
        <f t="shared" si="18"/>
        <v>TJ</v>
      </c>
      <c r="F1203" s="12" t="str">
        <f>IF(B1203="*","*",_xlfn.XLOOKUP($C1203,'RES TECH'!$M:$M,'RES TECH'!$R:$R))</f>
        <v>TJa</v>
      </c>
    </row>
    <row r="1204" spans="2:6" x14ac:dyDescent="0.25">
      <c r="B1204" t="str">
        <f>IF('RES TECH'!N1202=1,"PRE","*")</f>
        <v>PRE</v>
      </c>
      <c r="C1204" t="str">
        <f>'RES TECH'!M1202</f>
        <v>RESAPAHIOldFRC2ELC20</v>
      </c>
      <c r="D1204" t="str">
        <f>_xlfn.XLOOKUP($C1204,'RES TECH'!$M:$M,'RES TECH'!$A:$A)&amp;" "&amp;_xlfn.XLOOKUP($C1204,'RES TECH'!$M:$M,'RES TECH'!$B:$B)&amp;" "&amp;_xlfn.XLOOKUP($C1204,'RES TECH'!$M:$M,'RES TECH'!$C:$C)&amp;" "&amp;_xlfn.XLOOKUP($C1204,'RES TECH'!$M:$M,'RES TECH'!$D:$D)&amp;" "&amp;_xlfn.XLOOKUP($C1204,'RES TECH'!$M:$M,'RES TECH'!$E:$E)&amp;" "&amp;_xlfn.XLOOKUP($C1204,'RES TECH'!$M:$M,'RES TECH'!$F:$F)&amp;" "&amp;_xlfn.XLOOKUP($C1204,'RES TECH'!$M:$M,'RES TECH'!$G:$G)&amp;" "&amp;_xlfn.XLOOKUP($C1204,'RES TECH'!$M:$M,'RES TECH'!$H:$H)</f>
        <v>Residential Apartment High Income Old Freezing  C2 Electricity</v>
      </c>
      <c r="E1204" t="str">
        <f t="shared" si="18"/>
        <v>TJ</v>
      </c>
      <c r="F1204" s="12" t="str">
        <f>IF(B1204="*","*",_xlfn.XLOOKUP($C1204,'RES TECH'!$M:$M,'RES TECH'!$R:$R))</f>
        <v>TJa</v>
      </c>
    </row>
    <row r="1205" spans="2:6" x14ac:dyDescent="0.25">
      <c r="B1205" t="str">
        <f>IF('RES TECH'!N1203=1,"PRE","*")</f>
        <v>PRE</v>
      </c>
      <c r="C1205" t="str">
        <f>'RES TECH'!M1203</f>
        <v>RESAPAHIOldFRC3ELC20</v>
      </c>
      <c r="D1205" t="str">
        <f>_xlfn.XLOOKUP($C1205,'RES TECH'!$M:$M,'RES TECH'!$A:$A)&amp;" "&amp;_xlfn.XLOOKUP($C1205,'RES TECH'!$M:$M,'RES TECH'!$B:$B)&amp;" "&amp;_xlfn.XLOOKUP($C1205,'RES TECH'!$M:$M,'RES TECH'!$C:$C)&amp;" "&amp;_xlfn.XLOOKUP($C1205,'RES TECH'!$M:$M,'RES TECH'!$D:$D)&amp;" "&amp;_xlfn.XLOOKUP($C1205,'RES TECH'!$M:$M,'RES TECH'!$E:$E)&amp;" "&amp;_xlfn.XLOOKUP($C1205,'RES TECH'!$M:$M,'RES TECH'!$F:$F)&amp;" "&amp;_xlfn.XLOOKUP($C1205,'RES TECH'!$M:$M,'RES TECH'!$G:$G)&amp;" "&amp;_xlfn.XLOOKUP($C1205,'RES TECH'!$M:$M,'RES TECH'!$H:$H)</f>
        <v>Residential Apartment High Income Old Freezing  C3 Electricity</v>
      </c>
      <c r="E1205" t="str">
        <f t="shared" si="18"/>
        <v>TJ</v>
      </c>
      <c r="F1205" s="12" t="str">
        <f>IF(B1205="*","*",_xlfn.XLOOKUP($C1205,'RES TECH'!$M:$M,'RES TECH'!$R:$R))</f>
        <v>TJa</v>
      </c>
    </row>
    <row r="1206" spans="2:6" x14ac:dyDescent="0.25">
      <c r="B1206" t="str">
        <f>IF('RES TECH'!N1204=1,"PRE","*")</f>
        <v>PRE</v>
      </c>
      <c r="C1206" t="str">
        <f>'RES TECH'!M1204</f>
        <v>RESAPAHIOldFRC4ELC20</v>
      </c>
      <c r="D1206" t="str">
        <f>_xlfn.XLOOKUP($C1206,'RES TECH'!$M:$M,'RES TECH'!$A:$A)&amp;" "&amp;_xlfn.XLOOKUP($C1206,'RES TECH'!$M:$M,'RES TECH'!$B:$B)&amp;" "&amp;_xlfn.XLOOKUP($C1206,'RES TECH'!$M:$M,'RES TECH'!$C:$C)&amp;" "&amp;_xlfn.XLOOKUP($C1206,'RES TECH'!$M:$M,'RES TECH'!$D:$D)&amp;" "&amp;_xlfn.XLOOKUP($C1206,'RES TECH'!$M:$M,'RES TECH'!$E:$E)&amp;" "&amp;_xlfn.XLOOKUP($C1206,'RES TECH'!$M:$M,'RES TECH'!$F:$F)&amp;" "&amp;_xlfn.XLOOKUP($C1206,'RES TECH'!$M:$M,'RES TECH'!$G:$G)&amp;" "&amp;_xlfn.XLOOKUP($C1206,'RES TECH'!$M:$M,'RES TECH'!$H:$H)</f>
        <v>Residential Apartment High Income Old Freezing  C4 Electricity</v>
      </c>
      <c r="E1206" t="str">
        <f t="shared" si="18"/>
        <v>TJ</v>
      </c>
      <c r="F1206" s="12" t="str">
        <f>IF(B1206="*","*",_xlfn.XLOOKUP($C1206,'RES TECH'!$M:$M,'RES TECH'!$R:$R))</f>
        <v>TJa</v>
      </c>
    </row>
    <row r="1207" spans="2:6" x14ac:dyDescent="0.25">
      <c r="B1207" t="str">
        <f>IF('RES TECH'!N1205=1,"PRE","*")</f>
        <v>PRE</v>
      </c>
      <c r="C1207" t="str">
        <f>'RES TECH'!M1205</f>
        <v>RESAPAHIOldFRU1ELC20</v>
      </c>
      <c r="D1207" t="str">
        <f>_xlfn.XLOOKUP($C1207,'RES TECH'!$M:$M,'RES TECH'!$A:$A)&amp;" "&amp;_xlfn.XLOOKUP($C1207,'RES TECH'!$M:$M,'RES TECH'!$B:$B)&amp;" "&amp;_xlfn.XLOOKUP($C1207,'RES TECH'!$M:$M,'RES TECH'!$C:$C)&amp;" "&amp;_xlfn.XLOOKUP($C1207,'RES TECH'!$M:$M,'RES TECH'!$D:$D)&amp;" "&amp;_xlfn.XLOOKUP($C1207,'RES TECH'!$M:$M,'RES TECH'!$E:$E)&amp;" "&amp;_xlfn.XLOOKUP($C1207,'RES TECH'!$M:$M,'RES TECH'!$F:$F)&amp;" "&amp;_xlfn.XLOOKUP($C1207,'RES TECH'!$M:$M,'RES TECH'!$G:$G)&amp;" "&amp;_xlfn.XLOOKUP($C1207,'RES TECH'!$M:$M,'RES TECH'!$H:$H)</f>
        <v>Residential Apartment High Income Old Freezing  U1 Electricity</v>
      </c>
      <c r="E1207" t="str">
        <f t="shared" si="18"/>
        <v>TJ</v>
      </c>
      <c r="F1207" s="12" t="str">
        <f>IF(B1207="*","*",_xlfn.XLOOKUP($C1207,'RES TECH'!$M:$M,'RES TECH'!$R:$R))</f>
        <v>TJa</v>
      </c>
    </row>
    <row r="1208" spans="2:6" x14ac:dyDescent="0.25">
      <c r="B1208" t="str">
        <f>IF('RES TECH'!N1206=1,"PRE","*")</f>
        <v>PRE</v>
      </c>
      <c r="C1208" t="str">
        <f>'RES TECH'!M1206</f>
        <v>RESAPAHIOldFRU2ELC20</v>
      </c>
      <c r="D1208" t="str">
        <f>_xlfn.XLOOKUP($C1208,'RES TECH'!$M:$M,'RES TECH'!$A:$A)&amp;" "&amp;_xlfn.XLOOKUP($C1208,'RES TECH'!$M:$M,'RES TECH'!$B:$B)&amp;" "&amp;_xlfn.XLOOKUP($C1208,'RES TECH'!$M:$M,'RES TECH'!$C:$C)&amp;" "&amp;_xlfn.XLOOKUP($C1208,'RES TECH'!$M:$M,'RES TECH'!$D:$D)&amp;" "&amp;_xlfn.XLOOKUP($C1208,'RES TECH'!$M:$M,'RES TECH'!$E:$E)&amp;" "&amp;_xlfn.XLOOKUP($C1208,'RES TECH'!$M:$M,'RES TECH'!$F:$F)&amp;" "&amp;_xlfn.XLOOKUP($C1208,'RES TECH'!$M:$M,'RES TECH'!$G:$G)&amp;" "&amp;_xlfn.XLOOKUP($C1208,'RES TECH'!$M:$M,'RES TECH'!$H:$H)</f>
        <v>Residential Apartment High Income Old Freezing  U2 Electricity</v>
      </c>
      <c r="E1208" t="str">
        <f t="shared" si="18"/>
        <v>TJ</v>
      </c>
      <c r="F1208" s="12" t="str">
        <f>IF(B1208="*","*",_xlfn.XLOOKUP($C1208,'RES TECH'!$M:$M,'RES TECH'!$R:$R))</f>
        <v>TJa</v>
      </c>
    </row>
    <row r="1209" spans="2:6" x14ac:dyDescent="0.25">
      <c r="B1209" t="str">
        <f>IF('RES TECH'!N1207=1,"PRE","*")</f>
        <v>PRE</v>
      </c>
      <c r="C1209" t="str">
        <f>'RES TECH'!M1207</f>
        <v>RESAPAHIOldFRU3ELC20</v>
      </c>
      <c r="D1209" t="str">
        <f>_xlfn.XLOOKUP($C1209,'RES TECH'!$M:$M,'RES TECH'!$A:$A)&amp;" "&amp;_xlfn.XLOOKUP($C1209,'RES TECH'!$M:$M,'RES TECH'!$B:$B)&amp;" "&amp;_xlfn.XLOOKUP($C1209,'RES TECH'!$M:$M,'RES TECH'!$C:$C)&amp;" "&amp;_xlfn.XLOOKUP($C1209,'RES TECH'!$M:$M,'RES TECH'!$D:$D)&amp;" "&amp;_xlfn.XLOOKUP($C1209,'RES TECH'!$M:$M,'RES TECH'!$E:$E)&amp;" "&amp;_xlfn.XLOOKUP($C1209,'RES TECH'!$M:$M,'RES TECH'!$F:$F)&amp;" "&amp;_xlfn.XLOOKUP($C1209,'RES TECH'!$M:$M,'RES TECH'!$G:$G)&amp;" "&amp;_xlfn.XLOOKUP($C1209,'RES TECH'!$M:$M,'RES TECH'!$H:$H)</f>
        <v>Residential Apartment High Income Old Freezing  U3 Electricity</v>
      </c>
      <c r="E1209" t="str">
        <f t="shared" si="18"/>
        <v>TJ</v>
      </c>
      <c r="F1209" s="12" t="str">
        <f>IF(B1209="*","*",_xlfn.XLOOKUP($C1209,'RES TECH'!$M:$M,'RES TECH'!$R:$R))</f>
        <v>TJa</v>
      </c>
    </row>
    <row r="1210" spans="2:6" x14ac:dyDescent="0.25">
      <c r="B1210" t="str">
        <f>IF('RES TECH'!N1208=1,"PRE","*")</f>
        <v>PRE</v>
      </c>
      <c r="C1210" t="str">
        <f>'RES TECH'!M1208</f>
        <v>RESAPAHIOldFRU4ELC20</v>
      </c>
      <c r="D1210" t="str">
        <f>_xlfn.XLOOKUP($C1210,'RES TECH'!$M:$M,'RES TECH'!$A:$A)&amp;" "&amp;_xlfn.XLOOKUP($C1210,'RES TECH'!$M:$M,'RES TECH'!$B:$B)&amp;" "&amp;_xlfn.XLOOKUP($C1210,'RES TECH'!$M:$M,'RES TECH'!$C:$C)&amp;" "&amp;_xlfn.XLOOKUP($C1210,'RES TECH'!$M:$M,'RES TECH'!$D:$D)&amp;" "&amp;_xlfn.XLOOKUP($C1210,'RES TECH'!$M:$M,'RES TECH'!$E:$E)&amp;" "&amp;_xlfn.XLOOKUP($C1210,'RES TECH'!$M:$M,'RES TECH'!$F:$F)&amp;" "&amp;_xlfn.XLOOKUP($C1210,'RES TECH'!$M:$M,'RES TECH'!$G:$G)&amp;" "&amp;_xlfn.XLOOKUP($C1210,'RES TECH'!$M:$M,'RES TECH'!$H:$H)</f>
        <v>Residential Apartment High Income Old Freezing  U4 Electricity</v>
      </c>
      <c r="E1210" t="str">
        <f t="shared" si="18"/>
        <v>TJ</v>
      </c>
      <c r="F1210" s="12" t="str">
        <f>IF(B1210="*","*",_xlfn.XLOOKUP($C1210,'RES TECH'!$M:$M,'RES TECH'!$R:$R))</f>
        <v>TJa</v>
      </c>
    </row>
    <row r="1211" spans="2:6" x14ac:dyDescent="0.25">
      <c r="B1211" t="str">
        <f>IF('RES TECH'!N1209=1,"PRE","*")</f>
        <v>PRE</v>
      </c>
      <c r="C1211" t="str">
        <f>'RES TECH'!M1209</f>
        <v>RESAPAHIOldCK2NGA20</v>
      </c>
      <c r="D1211" t="str">
        <f>_xlfn.XLOOKUP($C1211,'RES TECH'!$M:$M,'RES TECH'!$A:$A)&amp;" "&amp;_xlfn.XLOOKUP($C1211,'RES TECH'!$M:$M,'RES TECH'!$B:$B)&amp;" "&amp;_xlfn.XLOOKUP($C1211,'RES TECH'!$M:$M,'RES TECH'!$C:$C)&amp;" "&amp;_xlfn.XLOOKUP($C1211,'RES TECH'!$M:$M,'RES TECH'!$D:$D)&amp;" "&amp;_xlfn.XLOOKUP($C1211,'RES TECH'!$M:$M,'RES TECH'!$E:$E)&amp;" "&amp;_xlfn.XLOOKUP($C1211,'RES TECH'!$M:$M,'RES TECH'!$F:$F)&amp;" "&amp;_xlfn.XLOOKUP($C1211,'RES TECH'!$M:$M,'RES TECH'!$G:$G)&amp;" "&amp;_xlfn.XLOOKUP($C1211,'RES TECH'!$M:$M,'RES TECH'!$H:$H)</f>
        <v>Residential Apartment High Income Old Cooking  2 Natural gas</v>
      </c>
      <c r="E1211" t="str">
        <f t="shared" si="18"/>
        <v>TJ</v>
      </c>
      <c r="F1211" s="12" t="str">
        <f>IF(B1211="*","*",_xlfn.XLOOKUP($C1211,'RES TECH'!$M:$M,'RES TECH'!$R:$R))</f>
        <v>TJa</v>
      </c>
    </row>
    <row r="1212" spans="2:6" x14ac:dyDescent="0.25">
      <c r="B1212" t="str">
        <f>IF('RES TECH'!N1210=1,"PRE","*")</f>
        <v>PRE</v>
      </c>
      <c r="C1212" t="str">
        <f>'RES TECH'!M1210</f>
        <v>RESAPAHIOldCK4NGA20</v>
      </c>
      <c r="D1212" t="str">
        <f>_xlfn.XLOOKUP($C1212,'RES TECH'!$M:$M,'RES TECH'!$A:$A)&amp;" "&amp;_xlfn.XLOOKUP($C1212,'RES TECH'!$M:$M,'RES TECH'!$B:$B)&amp;" "&amp;_xlfn.XLOOKUP($C1212,'RES TECH'!$M:$M,'RES TECH'!$C:$C)&amp;" "&amp;_xlfn.XLOOKUP($C1212,'RES TECH'!$M:$M,'RES TECH'!$D:$D)&amp;" "&amp;_xlfn.XLOOKUP($C1212,'RES TECH'!$M:$M,'RES TECH'!$E:$E)&amp;" "&amp;_xlfn.XLOOKUP($C1212,'RES TECH'!$M:$M,'RES TECH'!$F:$F)&amp;" "&amp;_xlfn.XLOOKUP($C1212,'RES TECH'!$M:$M,'RES TECH'!$G:$G)&amp;" "&amp;_xlfn.XLOOKUP($C1212,'RES TECH'!$M:$M,'RES TECH'!$H:$H)</f>
        <v>Residential Apartment High Income Old Cooking  4 Natural gas</v>
      </c>
      <c r="E1212" t="str">
        <f t="shared" si="18"/>
        <v>TJ</v>
      </c>
      <c r="F1212" s="12" t="str">
        <f>IF(B1212="*","*",_xlfn.XLOOKUP($C1212,'RES TECH'!$M:$M,'RES TECH'!$R:$R))</f>
        <v>TJa</v>
      </c>
    </row>
    <row r="1213" spans="2:6" x14ac:dyDescent="0.25">
      <c r="B1213" t="str">
        <f>IF('RES TECH'!N1211=1,"PRE","*")</f>
        <v>PRE</v>
      </c>
      <c r="C1213" t="str">
        <f>'RES TECH'!M1211</f>
        <v>RESAPAHIOldCK2LPG20</v>
      </c>
      <c r="D1213" t="str">
        <f>_xlfn.XLOOKUP($C1213,'RES TECH'!$M:$M,'RES TECH'!$A:$A)&amp;" "&amp;_xlfn.XLOOKUP($C1213,'RES TECH'!$M:$M,'RES TECH'!$B:$B)&amp;" "&amp;_xlfn.XLOOKUP($C1213,'RES TECH'!$M:$M,'RES TECH'!$C:$C)&amp;" "&amp;_xlfn.XLOOKUP($C1213,'RES TECH'!$M:$M,'RES TECH'!$D:$D)&amp;" "&amp;_xlfn.XLOOKUP($C1213,'RES TECH'!$M:$M,'RES TECH'!$E:$E)&amp;" "&amp;_xlfn.XLOOKUP($C1213,'RES TECH'!$M:$M,'RES TECH'!$F:$F)&amp;" "&amp;_xlfn.XLOOKUP($C1213,'RES TECH'!$M:$M,'RES TECH'!$G:$G)&amp;" "&amp;_xlfn.XLOOKUP($C1213,'RES TECH'!$M:$M,'RES TECH'!$H:$H)</f>
        <v>Residential Apartment High Income Old Cooking  2 LPG</v>
      </c>
      <c r="E1213" t="str">
        <f t="shared" si="18"/>
        <v>TJ</v>
      </c>
      <c r="F1213" s="12" t="str">
        <f>IF(B1213="*","*",_xlfn.XLOOKUP($C1213,'RES TECH'!$M:$M,'RES TECH'!$R:$R))</f>
        <v>TJa</v>
      </c>
    </row>
    <row r="1214" spans="2:6" x14ac:dyDescent="0.25">
      <c r="B1214" t="str">
        <f>IF('RES TECH'!N1212=1,"PRE","*")</f>
        <v>PRE</v>
      </c>
      <c r="C1214" t="str">
        <f>'RES TECH'!M1212</f>
        <v>RESAPAHIOldCK4LPG20</v>
      </c>
      <c r="D1214" t="str">
        <f>_xlfn.XLOOKUP($C1214,'RES TECH'!$M:$M,'RES TECH'!$A:$A)&amp;" "&amp;_xlfn.XLOOKUP($C1214,'RES TECH'!$M:$M,'RES TECH'!$B:$B)&amp;" "&amp;_xlfn.XLOOKUP($C1214,'RES TECH'!$M:$M,'RES TECH'!$C:$C)&amp;" "&amp;_xlfn.XLOOKUP($C1214,'RES TECH'!$M:$M,'RES TECH'!$D:$D)&amp;" "&amp;_xlfn.XLOOKUP($C1214,'RES TECH'!$M:$M,'RES TECH'!$E:$E)&amp;" "&amp;_xlfn.XLOOKUP($C1214,'RES TECH'!$M:$M,'RES TECH'!$F:$F)&amp;" "&amp;_xlfn.XLOOKUP($C1214,'RES TECH'!$M:$M,'RES TECH'!$G:$G)&amp;" "&amp;_xlfn.XLOOKUP($C1214,'RES TECH'!$M:$M,'RES TECH'!$H:$H)</f>
        <v>Residential Apartment High Income Old Cooking  4 LPG</v>
      </c>
      <c r="E1214" t="str">
        <f t="shared" si="18"/>
        <v>TJ</v>
      </c>
      <c r="F1214" s="12" t="str">
        <f>IF(B1214="*","*",_xlfn.XLOOKUP($C1214,'RES TECH'!$M:$M,'RES TECH'!$R:$R))</f>
        <v>TJa</v>
      </c>
    </row>
    <row r="1215" spans="2:6" x14ac:dyDescent="0.25">
      <c r="B1215" t="str">
        <f>IF('RES TECH'!N1213=1,"PRE","*")</f>
        <v>PRE</v>
      </c>
      <c r="C1215" t="str">
        <f>'RES TECH'!M1213</f>
        <v>RESAPAHIOldCK2ELC20</v>
      </c>
      <c r="D1215" t="str">
        <f>_xlfn.XLOOKUP($C1215,'RES TECH'!$M:$M,'RES TECH'!$A:$A)&amp;" "&amp;_xlfn.XLOOKUP($C1215,'RES TECH'!$M:$M,'RES TECH'!$B:$B)&amp;" "&amp;_xlfn.XLOOKUP($C1215,'RES TECH'!$M:$M,'RES TECH'!$C:$C)&amp;" "&amp;_xlfn.XLOOKUP($C1215,'RES TECH'!$M:$M,'RES TECH'!$D:$D)&amp;" "&amp;_xlfn.XLOOKUP($C1215,'RES TECH'!$M:$M,'RES TECH'!$E:$E)&amp;" "&amp;_xlfn.XLOOKUP($C1215,'RES TECH'!$M:$M,'RES TECH'!$F:$F)&amp;" "&amp;_xlfn.XLOOKUP($C1215,'RES TECH'!$M:$M,'RES TECH'!$G:$G)&amp;" "&amp;_xlfn.XLOOKUP($C1215,'RES TECH'!$M:$M,'RES TECH'!$H:$H)</f>
        <v>Residential Apartment High Income Old Cooking  2 Electricity</v>
      </c>
      <c r="E1215" t="str">
        <f t="shared" si="18"/>
        <v>TJ</v>
      </c>
      <c r="F1215" s="12" t="str">
        <f>IF(B1215="*","*",_xlfn.XLOOKUP($C1215,'RES TECH'!$M:$M,'RES TECH'!$R:$R))</f>
        <v>TJa</v>
      </c>
    </row>
    <row r="1216" spans="2:6" x14ac:dyDescent="0.25">
      <c r="B1216" t="str">
        <f>IF('RES TECH'!N1214=1,"PRE","*")</f>
        <v>PRE</v>
      </c>
      <c r="C1216" t="str">
        <f>'RES TECH'!M1214</f>
        <v>RESAPAHIOldCWF4ELC30</v>
      </c>
      <c r="D1216" t="str">
        <f>_xlfn.XLOOKUP($C1216,'RES TECH'!$M:$M,'RES TECH'!$A:$A)&amp;" "&amp;_xlfn.XLOOKUP($C1216,'RES TECH'!$M:$M,'RES TECH'!$B:$B)&amp;" "&amp;_xlfn.XLOOKUP($C1216,'RES TECH'!$M:$M,'RES TECH'!$C:$C)&amp;" "&amp;_xlfn.XLOOKUP($C1216,'RES TECH'!$M:$M,'RES TECH'!$D:$D)&amp;" "&amp;_xlfn.XLOOKUP($C1216,'RES TECH'!$M:$M,'RES TECH'!$E:$E)&amp;" "&amp;_xlfn.XLOOKUP($C1216,'RES TECH'!$M:$M,'RES TECH'!$F:$F)&amp;" "&amp;_xlfn.XLOOKUP($C1216,'RES TECH'!$M:$M,'RES TECH'!$G:$G)&amp;" "&amp;_xlfn.XLOOKUP($C1216,'RES TECH'!$M:$M,'RES TECH'!$H:$H)</f>
        <v>Residential Apartment High Income Old Clothes washing  F4 Electricity</v>
      </c>
      <c r="E1216" t="str">
        <f t="shared" si="18"/>
        <v>TJ</v>
      </c>
      <c r="F1216" s="12" t="str">
        <f>IF(B1216="*","*",_xlfn.XLOOKUP($C1216,'RES TECH'!$M:$M,'RES TECH'!$R:$R))</f>
        <v>TJa</v>
      </c>
    </row>
    <row r="1217" spans="2:6" x14ac:dyDescent="0.25">
      <c r="B1217" t="str">
        <f>IF('RES TECH'!N1215=1,"PRE","*")</f>
        <v>PRE</v>
      </c>
      <c r="C1217" t="str">
        <f>'RES TECH'!M1215</f>
        <v>RESAPAHIOldCWT1ELC20</v>
      </c>
      <c r="D1217" t="str">
        <f>_xlfn.XLOOKUP($C1217,'RES TECH'!$M:$M,'RES TECH'!$A:$A)&amp;" "&amp;_xlfn.XLOOKUP($C1217,'RES TECH'!$M:$M,'RES TECH'!$B:$B)&amp;" "&amp;_xlfn.XLOOKUP($C1217,'RES TECH'!$M:$M,'RES TECH'!$C:$C)&amp;" "&amp;_xlfn.XLOOKUP($C1217,'RES TECH'!$M:$M,'RES TECH'!$D:$D)&amp;" "&amp;_xlfn.XLOOKUP($C1217,'RES TECH'!$M:$M,'RES TECH'!$E:$E)&amp;" "&amp;_xlfn.XLOOKUP($C1217,'RES TECH'!$M:$M,'RES TECH'!$F:$F)&amp;" "&amp;_xlfn.XLOOKUP($C1217,'RES TECH'!$M:$M,'RES TECH'!$G:$G)&amp;" "&amp;_xlfn.XLOOKUP($C1217,'RES TECH'!$M:$M,'RES TECH'!$H:$H)</f>
        <v>Residential Apartment High Income Old Clothes washing  T1 Electricity</v>
      </c>
      <c r="E1217" t="str">
        <f t="shared" si="18"/>
        <v>TJ</v>
      </c>
      <c r="F1217" s="12" t="str">
        <f>IF(B1217="*","*",_xlfn.XLOOKUP($C1217,'RES TECH'!$M:$M,'RES TECH'!$R:$R))</f>
        <v>TJa</v>
      </c>
    </row>
    <row r="1218" spans="2:6" x14ac:dyDescent="0.25">
      <c r="B1218" t="str">
        <f>IF('RES TECH'!N1216=1,"PRE","*")</f>
        <v>*</v>
      </c>
      <c r="C1218" t="str">
        <f>'RES TECH'!M1216</f>
        <v>RESAPAHIOldCWT2ELC20</v>
      </c>
      <c r="D1218" t="str">
        <f>_xlfn.XLOOKUP($C1218,'RES TECH'!$M:$M,'RES TECH'!$A:$A)&amp;" "&amp;_xlfn.XLOOKUP($C1218,'RES TECH'!$M:$M,'RES TECH'!$B:$B)&amp;" "&amp;_xlfn.XLOOKUP($C1218,'RES TECH'!$M:$M,'RES TECH'!$C:$C)&amp;" "&amp;_xlfn.XLOOKUP($C1218,'RES TECH'!$M:$M,'RES TECH'!$D:$D)&amp;" "&amp;_xlfn.XLOOKUP($C1218,'RES TECH'!$M:$M,'RES TECH'!$E:$E)&amp;" "&amp;_xlfn.XLOOKUP($C1218,'RES TECH'!$M:$M,'RES TECH'!$F:$F)&amp;" "&amp;_xlfn.XLOOKUP($C1218,'RES TECH'!$M:$M,'RES TECH'!$G:$G)&amp;" "&amp;_xlfn.XLOOKUP($C1218,'RES TECH'!$M:$M,'RES TECH'!$H:$H)</f>
        <v>Residential Apartment High Income Old Clothes washing  T2 Electricity</v>
      </c>
      <c r="E1218" t="str">
        <f t="shared" si="18"/>
        <v>*</v>
      </c>
      <c r="F1218" s="12" t="str">
        <f>IF(B1218="*","*",_xlfn.XLOOKUP($C1218,'RES TECH'!$M:$M,'RES TECH'!$R:$R))</f>
        <v>*</v>
      </c>
    </row>
    <row r="1219" spans="2:6" x14ac:dyDescent="0.25">
      <c r="B1219" t="str">
        <f>IF('RES TECH'!N1217=1,"PRE","*")</f>
        <v>PRE</v>
      </c>
      <c r="C1219" t="str">
        <f>'RES TECH'!M1217</f>
        <v>RESAPAHIOldCWT2ELC20</v>
      </c>
      <c r="D1219" t="str">
        <f>_xlfn.XLOOKUP($C1219,'RES TECH'!$M:$M,'RES TECH'!$A:$A)&amp;" "&amp;_xlfn.XLOOKUP($C1219,'RES TECH'!$M:$M,'RES TECH'!$B:$B)&amp;" "&amp;_xlfn.XLOOKUP($C1219,'RES TECH'!$M:$M,'RES TECH'!$C:$C)&amp;" "&amp;_xlfn.XLOOKUP($C1219,'RES TECH'!$M:$M,'RES TECH'!$D:$D)&amp;" "&amp;_xlfn.XLOOKUP($C1219,'RES TECH'!$M:$M,'RES TECH'!$E:$E)&amp;" "&amp;_xlfn.XLOOKUP($C1219,'RES TECH'!$M:$M,'RES TECH'!$F:$F)&amp;" "&amp;_xlfn.XLOOKUP($C1219,'RES TECH'!$M:$M,'RES TECH'!$G:$G)&amp;" "&amp;_xlfn.XLOOKUP($C1219,'RES TECH'!$M:$M,'RES TECH'!$H:$H)</f>
        <v>Residential Apartment High Income Old Clothes washing  T2 Electricity</v>
      </c>
      <c r="E1219" t="str">
        <f t="shared" si="18"/>
        <v>TJ</v>
      </c>
      <c r="F1219" s="12" t="str">
        <f>IF(B1219="*","*",_xlfn.XLOOKUP($C1219,'RES TECH'!$M:$M,'RES TECH'!$R:$R))</f>
        <v>TJa</v>
      </c>
    </row>
    <row r="1220" spans="2:6" x14ac:dyDescent="0.25">
      <c r="B1220" t="str">
        <f>IF('RES TECH'!N1218=1,"PRE","*")</f>
        <v>PRE</v>
      </c>
      <c r="C1220" t="str">
        <f>'RES TECH'!M1218</f>
        <v>RESAPAHIOldCWT3ELC20</v>
      </c>
      <c r="D1220" t="str">
        <f>_xlfn.XLOOKUP($C1220,'RES TECH'!$M:$M,'RES TECH'!$A:$A)&amp;" "&amp;_xlfn.XLOOKUP($C1220,'RES TECH'!$M:$M,'RES TECH'!$B:$B)&amp;" "&amp;_xlfn.XLOOKUP($C1220,'RES TECH'!$M:$M,'RES TECH'!$C:$C)&amp;" "&amp;_xlfn.XLOOKUP($C1220,'RES TECH'!$M:$M,'RES TECH'!$D:$D)&amp;" "&amp;_xlfn.XLOOKUP($C1220,'RES TECH'!$M:$M,'RES TECH'!$E:$E)&amp;" "&amp;_xlfn.XLOOKUP($C1220,'RES TECH'!$M:$M,'RES TECH'!$F:$F)&amp;" "&amp;_xlfn.XLOOKUP($C1220,'RES TECH'!$M:$M,'RES TECH'!$G:$G)&amp;" "&amp;_xlfn.XLOOKUP($C1220,'RES TECH'!$M:$M,'RES TECH'!$H:$H)</f>
        <v>Residential Apartment High Income Old Clothes washing  T3 Electricity</v>
      </c>
      <c r="E1220" t="str">
        <f t="shared" si="18"/>
        <v>TJ</v>
      </c>
      <c r="F1220" s="12" t="str">
        <f>IF(B1220="*","*",_xlfn.XLOOKUP($C1220,'RES TECH'!$M:$M,'RES TECH'!$R:$R))</f>
        <v>TJa</v>
      </c>
    </row>
    <row r="1221" spans="2:6" x14ac:dyDescent="0.25">
      <c r="B1221" t="str">
        <f>IF('RES TECH'!N1219=1,"PRE","*")</f>
        <v>PRE</v>
      </c>
      <c r="C1221" t="str">
        <f>'RES TECH'!M1219</f>
        <v>RESAPAHIOldCWT4ELC20</v>
      </c>
      <c r="D1221" t="str">
        <f>_xlfn.XLOOKUP($C1221,'RES TECH'!$M:$M,'RES TECH'!$A:$A)&amp;" "&amp;_xlfn.XLOOKUP($C1221,'RES TECH'!$M:$M,'RES TECH'!$B:$B)&amp;" "&amp;_xlfn.XLOOKUP($C1221,'RES TECH'!$M:$M,'RES TECH'!$C:$C)&amp;" "&amp;_xlfn.XLOOKUP($C1221,'RES TECH'!$M:$M,'RES TECH'!$D:$D)&amp;" "&amp;_xlfn.XLOOKUP($C1221,'RES TECH'!$M:$M,'RES TECH'!$E:$E)&amp;" "&amp;_xlfn.XLOOKUP($C1221,'RES TECH'!$M:$M,'RES TECH'!$F:$F)&amp;" "&amp;_xlfn.XLOOKUP($C1221,'RES TECH'!$M:$M,'RES TECH'!$G:$G)&amp;" "&amp;_xlfn.XLOOKUP($C1221,'RES TECH'!$M:$M,'RES TECH'!$H:$H)</f>
        <v>Residential Apartment High Income Old Clothes washing  T4 Electricity</v>
      </c>
      <c r="E1221" t="str">
        <f t="shared" ref="E1221:E1284" si="19">IF(F1221="*","*",IF(F1221="Mlma","Mlm","TJ"))</f>
        <v>TJ</v>
      </c>
      <c r="F1221" s="12" t="str">
        <f>IF(B1221="*","*",_xlfn.XLOOKUP($C1221,'RES TECH'!$M:$M,'RES TECH'!$R:$R))</f>
        <v>TJa</v>
      </c>
    </row>
    <row r="1222" spans="2:6" x14ac:dyDescent="0.25">
      <c r="B1222" t="str">
        <f>IF('RES TECH'!N1220=1,"PRE","*")</f>
        <v>PRE</v>
      </c>
      <c r="C1222" t="str">
        <f>'RES TECH'!M1220</f>
        <v>RESAPAHIOldCWF1ELC20</v>
      </c>
      <c r="D1222" t="str">
        <f>_xlfn.XLOOKUP($C1222,'RES TECH'!$M:$M,'RES TECH'!$A:$A)&amp;" "&amp;_xlfn.XLOOKUP($C1222,'RES TECH'!$M:$M,'RES TECH'!$B:$B)&amp;" "&amp;_xlfn.XLOOKUP($C1222,'RES TECH'!$M:$M,'RES TECH'!$C:$C)&amp;" "&amp;_xlfn.XLOOKUP($C1222,'RES TECH'!$M:$M,'RES TECH'!$D:$D)&amp;" "&amp;_xlfn.XLOOKUP($C1222,'RES TECH'!$M:$M,'RES TECH'!$E:$E)&amp;" "&amp;_xlfn.XLOOKUP($C1222,'RES TECH'!$M:$M,'RES TECH'!$F:$F)&amp;" "&amp;_xlfn.XLOOKUP($C1222,'RES TECH'!$M:$M,'RES TECH'!$G:$G)&amp;" "&amp;_xlfn.XLOOKUP($C1222,'RES TECH'!$M:$M,'RES TECH'!$H:$H)</f>
        <v>Residential Apartment High Income Old Clothes washing  F1 Electricity</v>
      </c>
      <c r="E1222" t="str">
        <f t="shared" si="19"/>
        <v>TJ</v>
      </c>
      <c r="F1222" s="12" t="str">
        <f>IF(B1222="*","*",_xlfn.XLOOKUP($C1222,'RES TECH'!$M:$M,'RES TECH'!$R:$R))</f>
        <v>TJa</v>
      </c>
    </row>
    <row r="1223" spans="2:6" x14ac:dyDescent="0.25">
      <c r="B1223" t="str">
        <f>IF('RES TECH'!N1221=1,"PRE","*")</f>
        <v>PRE</v>
      </c>
      <c r="C1223" t="str">
        <f>'RES TECH'!M1221</f>
        <v>RESAPAHIOldCWF2ELC20</v>
      </c>
      <c r="D1223" t="str">
        <f>_xlfn.XLOOKUP($C1223,'RES TECH'!$M:$M,'RES TECH'!$A:$A)&amp;" "&amp;_xlfn.XLOOKUP($C1223,'RES TECH'!$M:$M,'RES TECH'!$B:$B)&amp;" "&amp;_xlfn.XLOOKUP($C1223,'RES TECH'!$M:$M,'RES TECH'!$C:$C)&amp;" "&amp;_xlfn.XLOOKUP($C1223,'RES TECH'!$M:$M,'RES TECH'!$D:$D)&amp;" "&amp;_xlfn.XLOOKUP($C1223,'RES TECH'!$M:$M,'RES TECH'!$E:$E)&amp;" "&amp;_xlfn.XLOOKUP($C1223,'RES TECH'!$M:$M,'RES TECH'!$F:$F)&amp;" "&amp;_xlfn.XLOOKUP($C1223,'RES TECH'!$M:$M,'RES TECH'!$G:$G)&amp;" "&amp;_xlfn.XLOOKUP($C1223,'RES TECH'!$M:$M,'RES TECH'!$H:$H)</f>
        <v>Residential Apartment High Income Old Clothes washing  F2 Electricity</v>
      </c>
      <c r="E1223" t="str">
        <f t="shared" si="19"/>
        <v>TJ</v>
      </c>
      <c r="F1223" s="12" t="str">
        <f>IF(B1223="*","*",_xlfn.XLOOKUP($C1223,'RES TECH'!$M:$M,'RES TECH'!$R:$R))</f>
        <v>TJa</v>
      </c>
    </row>
    <row r="1224" spans="2:6" x14ac:dyDescent="0.25">
      <c r="B1224" t="str">
        <f>IF('RES TECH'!N1222=1,"PRE","*")</f>
        <v>PRE</v>
      </c>
      <c r="C1224" t="str">
        <f>'RES TECH'!M1222</f>
        <v>RESAPAHIOldCWF2ELC30</v>
      </c>
      <c r="D1224" t="str">
        <f>_xlfn.XLOOKUP($C1224,'RES TECH'!$M:$M,'RES TECH'!$A:$A)&amp;" "&amp;_xlfn.XLOOKUP($C1224,'RES TECH'!$M:$M,'RES TECH'!$B:$B)&amp;" "&amp;_xlfn.XLOOKUP($C1224,'RES TECH'!$M:$M,'RES TECH'!$C:$C)&amp;" "&amp;_xlfn.XLOOKUP($C1224,'RES TECH'!$M:$M,'RES TECH'!$D:$D)&amp;" "&amp;_xlfn.XLOOKUP($C1224,'RES TECH'!$M:$M,'RES TECH'!$E:$E)&amp;" "&amp;_xlfn.XLOOKUP($C1224,'RES TECH'!$M:$M,'RES TECH'!$F:$F)&amp;" "&amp;_xlfn.XLOOKUP($C1224,'RES TECH'!$M:$M,'RES TECH'!$G:$G)&amp;" "&amp;_xlfn.XLOOKUP($C1224,'RES TECH'!$M:$M,'RES TECH'!$H:$H)</f>
        <v>Residential Apartment High Income Old Clothes washing  F2 Electricity</v>
      </c>
      <c r="E1224" t="str">
        <f t="shared" si="19"/>
        <v>TJ</v>
      </c>
      <c r="F1224" s="12" t="str">
        <f>IF(B1224="*","*",_xlfn.XLOOKUP($C1224,'RES TECH'!$M:$M,'RES TECH'!$R:$R))</f>
        <v>TJa</v>
      </c>
    </row>
    <row r="1225" spans="2:6" x14ac:dyDescent="0.25">
      <c r="B1225" t="str">
        <f>IF('RES TECH'!N1223=1,"PRE","*")</f>
        <v>PRE</v>
      </c>
      <c r="C1225" t="str">
        <f>'RES TECH'!M1223</f>
        <v>RESAPAHIOldCWF3ELC20</v>
      </c>
      <c r="D1225" t="str">
        <f>_xlfn.XLOOKUP($C1225,'RES TECH'!$M:$M,'RES TECH'!$A:$A)&amp;" "&amp;_xlfn.XLOOKUP($C1225,'RES TECH'!$M:$M,'RES TECH'!$B:$B)&amp;" "&amp;_xlfn.XLOOKUP($C1225,'RES TECH'!$M:$M,'RES TECH'!$C:$C)&amp;" "&amp;_xlfn.XLOOKUP($C1225,'RES TECH'!$M:$M,'RES TECH'!$D:$D)&amp;" "&amp;_xlfn.XLOOKUP($C1225,'RES TECH'!$M:$M,'RES TECH'!$E:$E)&amp;" "&amp;_xlfn.XLOOKUP($C1225,'RES TECH'!$M:$M,'RES TECH'!$F:$F)&amp;" "&amp;_xlfn.XLOOKUP($C1225,'RES TECH'!$M:$M,'RES TECH'!$G:$G)&amp;" "&amp;_xlfn.XLOOKUP($C1225,'RES TECH'!$M:$M,'RES TECH'!$H:$H)</f>
        <v>Residential Apartment High Income Old Clothes washing  F3 Electricity</v>
      </c>
      <c r="E1225" t="str">
        <f t="shared" si="19"/>
        <v>TJ</v>
      </c>
      <c r="F1225" s="12" t="str">
        <f>IF(B1225="*","*",_xlfn.XLOOKUP($C1225,'RES TECH'!$M:$M,'RES TECH'!$R:$R))</f>
        <v>TJa</v>
      </c>
    </row>
    <row r="1226" spans="2:6" x14ac:dyDescent="0.25">
      <c r="B1226" t="str">
        <f>IF('RES TECH'!N1224=1,"PRE","*")</f>
        <v>*</v>
      </c>
      <c r="C1226" t="str">
        <f>'RES TECH'!M1224</f>
        <v>RESAPAHIOldCWF4ELC20</v>
      </c>
      <c r="D1226" t="str">
        <f>_xlfn.XLOOKUP($C1226,'RES TECH'!$M:$M,'RES TECH'!$A:$A)&amp;" "&amp;_xlfn.XLOOKUP($C1226,'RES TECH'!$M:$M,'RES TECH'!$B:$B)&amp;" "&amp;_xlfn.XLOOKUP($C1226,'RES TECH'!$M:$M,'RES TECH'!$C:$C)&amp;" "&amp;_xlfn.XLOOKUP($C1226,'RES TECH'!$M:$M,'RES TECH'!$D:$D)&amp;" "&amp;_xlfn.XLOOKUP($C1226,'RES TECH'!$M:$M,'RES TECH'!$E:$E)&amp;" "&amp;_xlfn.XLOOKUP($C1226,'RES TECH'!$M:$M,'RES TECH'!$F:$F)&amp;" "&amp;_xlfn.XLOOKUP($C1226,'RES TECH'!$M:$M,'RES TECH'!$G:$G)&amp;" "&amp;_xlfn.XLOOKUP($C1226,'RES TECH'!$M:$M,'RES TECH'!$H:$H)</f>
        <v>Residential Apartment High Income Old Clothes washing  F4 Electricity</v>
      </c>
      <c r="E1226" t="str">
        <f t="shared" si="19"/>
        <v>*</v>
      </c>
      <c r="F1226" s="12" t="str">
        <f>IF(B1226="*","*",_xlfn.XLOOKUP($C1226,'RES TECH'!$M:$M,'RES TECH'!$R:$R))</f>
        <v>*</v>
      </c>
    </row>
    <row r="1227" spans="2:6" x14ac:dyDescent="0.25">
      <c r="B1227" t="str">
        <f>IF('RES TECH'!N1225=1,"PRE","*")</f>
        <v>PRE</v>
      </c>
      <c r="C1227" t="str">
        <f>'RES TECH'!M1225</f>
        <v>RESAPAHIOldCWF4ELC20</v>
      </c>
      <c r="D1227" t="str">
        <f>_xlfn.XLOOKUP($C1227,'RES TECH'!$M:$M,'RES TECH'!$A:$A)&amp;" "&amp;_xlfn.XLOOKUP($C1227,'RES TECH'!$M:$M,'RES TECH'!$B:$B)&amp;" "&amp;_xlfn.XLOOKUP($C1227,'RES TECH'!$M:$M,'RES TECH'!$C:$C)&amp;" "&amp;_xlfn.XLOOKUP($C1227,'RES TECH'!$M:$M,'RES TECH'!$D:$D)&amp;" "&amp;_xlfn.XLOOKUP($C1227,'RES TECH'!$M:$M,'RES TECH'!$E:$E)&amp;" "&amp;_xlfn.XLOOKUP($C1227,'RES TECH'!$M:$M,'RES TECH'!$F:$F)&amp;" "&amp;_xlfn.XLOOKUP($C1227,'RES TECH'!$M:$M,'RES TECH'!$G:$G)&amp;" "&amp;_xlfn.XLOOKUP($C1227,'RES TECH'!$M:$M,'RES TECH'!$H:$H)</f>
        <v>Residential Apartment High Income Old Clothes washing  F4 Electricity</v>
      </c>
      <c r="E1227" t="str">
        <f t="shared" si="19"/>
        <v>TJ</v>
      </c>
      <c r="F1227" s="12" t="str">
        <f>IF(B1227="*","*",_xlfn.XLOOKUP($C1227,'RES TECH'!$M:$M,'RES TECH'!$R:$R))</f>
        <v>TJa</v>
      </c>
    </row>
    <row r="1228" spans="2:6" x14ac:dyDescent="0.25">
      <c r="B1228" t="str">
        <f>IF('RES TECH'!N1226=1,"PRE","*")</f>
        <v>PRE</v>
      </c>
      <c r="C1228" t="str">
        <f>'RES TECH'!M1226</f>
        <v>RESAPAHIOldCD1NGA20</v>
      </c>
      <c r="D1228" t="str">
        <f>_xlfn.XLOOKUP($C1228,'RES TECH'!$M:$M,'RES TECH'!$A:$A)&amp;" "&amp;_xlfn.XLOOKUP($C1228,'RES TECH'!$M:$M,'RES TECH'!$B:$B)&amp;" "&amp;_xlfn.XLOOKUP($C1228,'RES TECH'!$M:$M,'RES TECH'!$C:$C)&amp;" "&amp;_xlfn.XLOOKUP($C1228,'RES TECH'!$M:$M,'RES TECH'!$D:$D)&amp;" "&amp;_xlfn.XLOOKUP($C1228,'RES TECH'!$M:$M,'RES TECH'!$E:$E)&amp;" "&amp;_xlfn.XLOOKUP($C1228,'RES TECH'!$M:$M,'RES TECH'!$F:$F)&amp;" "&amp;_xlfn.XLOOKUP($C1228,'RES TECH'!$M:$M,'RES TECH'!$G:$G)&amp;" "&amp;_xlfn.XLOOKUP($C1228,'RES TECH'!$M:$M,'RES TECH'!$H:$H)</f>
        <v>Residential Apartment High Income Old Clothes drying  1 Natural gas</v>
      </c>
      <c r="E1228" t="str">
        <f t="shared" si="19"/>
        <v>TJ</v>
      </c>
      <c r="F1228" s="12" t="str">
        <f>IF(B1228="*","*",_xlfn.XLOOKUP($C1228,'RES TECH'!$M:$M,'RES TECH'!$R:$R))</f>
        <v>TJa</v>
      </c>
    </row>
    <row r="1229" spans="2:6" x14ac:dyDescent="0.25">
      <c r="B1229" t="str">
        <f>IF('RES TECH'!N1227=1,"PRE","*")</f>
        <v>PRE</v>
      </c>
      <c r="C1229" t="str">
        <f>'RES TECH'!M1227</f>
        <v>RESAPAHIOldCD2NGA20</v>
      </c>
      <c r="D1229" t="str">
        <f>_xlfn.XLOOKUP($C1229,'RES TECH'!$M:$M,'RES TECH'!$A:$A)&amp;" "&amp;_xlfn.XLOOKUP($C1229,'RES TECH'!$M:$M,'RES TECH'!$B:$B)&amp;" "&amp;_xlfn.XLOOKUP($C1229,'RES TECH'!$M:$M,'RES TECH'!$C:$C)&amp;" "&amp;_xlfn.XLOOKUP($C1229,'RES TECH'!$M:$M,'RES TECH'!$D:$D)&amp;" "&amp;_xlfn.XLOOKUP($C1229,'RES TECH'!$M:$M,'RES TECH'!$E:$E)&amp;" "&amp;_xlfn.XLOOKUP($C1229,'RES TECH'!$M:$M,'RES TECH'!$F:$F)&amp;" "&amp;_xlfn.XLOOKUP($C1229,'RES TECH'!$M:$M,'RES TECH'!$G:$G)&amp;" "&amp;_xlfn.XLOOKUP($C1229,'RES TECH'!$M:$M,'RES TECH'!$H:$H)</f>
        <v>Residential Apartment High Income Old Clothes drying  2 Natural gas</v>
      </c>
      <c r="E1229" t="str">
        <f t="shared" si="19"/>
        <v>TJ</v>
      </c>
      <c r="F1229" s="12" t="str">
        <f>IF(B1229="*","*",_xlfn.XLOOKUP($C1229,'RES TECH'!$M:$M,'RES TECH'!$R:$R))</f>
        <v>TJa</v>
      </c>
    </row>
    <row r="1230" spans="2:6" x14ac:dyDescent="0.25">
      <c r="B1230" t="str">
        <f>IF('RES TECH'!N1228=1,"PRE","*")</f>
        <v>PRE</v>
      </c>
      <c r="C1230" t="str">
        <f>'RES TECH'!M1228</f>
        <v>RESAPAHIOldCD3NGA20</v>
      </c>
      <c r="D1230" t="str">
        <f>_xlfn.XLOOKUP($C1230,'RES TECH'!$M:$M,'RES TECH'!$A:$A)&amp;" "&amp;_xlfn.XLOOKUP($C1230,'RES TECH'!$M:$M,'RES TECH'!$B:$B)&amp;" "&amp;_xlfn.XLOOKUP($C1230,'RES TECH'!$M:$M,'RES TECH'!$C:$C)&amp;" "&amp;_xlfn.XLOOKUP($C1230,'RES TECH'!$M:$M,'RES TECH'!$D:$D)&amp;" "&amp;_xlfn.XLOOKUP($C1230,'RES TECH'!$M:$M,'RES TECH'!$E:$E)&amp;" "&amp;_xlfn.XLOOKUP($C1230,'RES TECH'!$M:$M,'RES TECH'!$F:$F)&amp;" "&amp;_xlfn.XLOOKUP($C1230,'RES TECH'!$M:$M,'RES TECH'!$G:$G)&amp;" "&amp;_xlfn.XLOOKUP($C1230,'RES TECH'!$M:$M,'RES TECH'!$H:$H)</f>
        <v>Residential Apartment High Income Old Clothes drying  3 Natural gas</v>
      </c>
      <c r="E1230" t="str">
        <f t="shared" si="19"/>
        <v>TJ</v>
      </c>
      <c r="F1230" s="12" t="str">
        <f>IF(B1230="*","*",_xlfn.XLOOKUP($C1230,'RES TECH'!$M:$M,'RES TECH'!$R:$R))</f>
        <v>TJa</v>
      </c>
    </row>
    <row r="1231" spans="2:6" x14ac:dyDescent="0.25">
      <c r="B1231" t="str">
        <f>IF('RES TECH'!N1229=1,"PRE","*")</f>
        <v>PRE</v>
      </c>
      <c r="C1231" t="str">
        <f>'RES TECH'!M1229</f>
        <v>RESAPAHIOldCD4NGA20</v>
      </c>
      <c r="D1231" t="str">
        <f>_xlfn.XLOOKUP($C1231,'RES TECH'!$M:$M,'RES TECH'!$A:$A)&amp;" "&amp;_xlfn.XLOOKUP($C1231,'RES TECH'!$M:$M,'RES TECH'!$B:$B)&amp;" "&amp;_xlfn.XLOOKUP($C1231,'RES TECH'!$M:$M,'RES TECH'!$C:$C)&amp;" "&amp;_xlfn.XLOOKUP($C1231,'RES TECH'!$M:$M,'RES TECH'!$D:$D)&amp;" "&amp;_xlfn.XLOOKUP($C1231,'RES TECH'!$M:$M,'RES TECH'!$E:$E)&amp;" "&amp;_xlfn.XLOOKUP($C1231,'RES TECH'!$M:$M,'RES TECH'!$F:$F)&amp;" "&amp;_xlfn.XLOOKUP($C1231,'RES TECH'!$M:$M,'RES TECH'!$G:$G)&amp;" "&amp;_xlfn.XLOOKUP($C1231,'RES TECH'!$M:$M,'RES TECH'!$H:$H)</f>
        <v>Residential Apartment High Income Old Clothes drying  4 Natural gas</v>
      </c>
      <c r="E1231" t="str">
        <f t="shared" si="19"/>
        <v>TJ</v>
      </c>
      <c r="F1231" s="12" t="str">
        <f>IF(B1231="*","*",_xlfn.XLOOKUP($C1231,'RES TECH'!$M:$M,'RES TECH'!$R:$R))</f>
        <v>TJa</v>
      </c>
    </row>
    <row r="1232" spans="2:6" x14ac:dyDescent="0.25">
      <c r="B1232" t="str">
        <f>IF('RES TECH'!N1230=1,"PRE","*")</f>
        <v>PRE</v>
      </c>
      <c r="C1232" t="str">
        <f>'RES TECH'!M1230</f>
        <v>RESAPAHIOldCD4NGA30</v>
      </c>
      <c r="D1232" t="str">
        <f>_xlfn.XLOOKUP($C1232,'RES TECH'!$M:$M,'RES TECH'!$A:$A)&amp;" "&amp;_xlfn.XLOOKUP($C1232,'RES TECH'!$M:$M,'RES TECH'!$B:$B)&amp;" "&amp;_xlfn.XLOOKUP($C1232,'RES TECH'!$M:$M,'RES TECH'!$C:$C)&amp;" "&amp;_xlfn.XLOOKUP($C1232,'RES TECH'!$M:$M,'RES TECH'!$D:$D)&amp;" "&amp;_xlfn.XLOOKUP($C1232,'RES TECH'!$M:$M,'RES TECH'!$E:$E)&amp;" "&amp;_xlfn.XLOOKUP($C1232,'RES TECH'!$M:$M,'RES TECH'!$F:$F)&amp;" "&amp;_xlfn.XLOOKUP($C1232,'RES TECH'!$M:$M,'RES TECH'!$G:$G)&amp;" "&amp;_xlfn.XLOOKUP($C1232,'RES TECH'!$M:$M,'RES TECH'!$H:$H)</f>
        <v>Residential Apartment High Income Old Clothes drying  4 Natural gas</v>
      </c>
      <c r="E1232" t="str">
        <f t="shared" si="19"/>
        <v>TJ</v>
      </c>
      <c r="F1232" s="12" t="str">
        <f>IF(B1232="*","*",_xlfn.XLOOKUP($C1232,'RES TECH'!$M:$M,'RES TECH'!$R:$R))</f>
        <v>TJa</v>
      </c>
    </row>
    <row r="1233" spans="2:6" x14ac:dyDescent="0.25">
      <c r="B1233" t="str">
        <f>IF('RES TECH'!N1231=1,"PRE","*")</f>
        <v>PRE</v>
      </c>
      <c r="C1233" t="str">
        <f>'RES TECH'!M1231</f>
        <v>RESAPAHIOldCD1ELC20</v>
      </c>
      <c r="D1233" t="str">
        <f>_xlfn.XLOOKUP($C1233,'RES TECH'!$M:$M,'RES TECH'!$A:$A)&amp;" "&amp;_xlfn.XLOOKUP($C1233,'RES TECH'!$M:$M,'RES TECH'!$B:$B)&amp;" "&amp;_xlfn.XLOOKUP($C1233,'RES TECH'!$M:$M,'RES TECH'!$C:$C)&amp;" "&amp;_xlfn.XLOOKUP($C1233,'RES TECH'!$M:$M,'RES TECH'!$D:$D)&amp;" "&amp;_xlfn.XLOOKUP($C1233,'RES TECH'!$M:$M,'RES TECH'!$E:$E)&amp;" "&amp;_xlfn.XLOOKUP($C1233,'RES TECH'!$M:$M,'RES TECH'!$F:$F)&amp;" "&amp;_xlfn.XLOOKUP($C1233,'RES TECH'!$M:$M,'RES TECH'!$G:$G)&amp;" "&amp;_xlfn.XLOOKUP($C1233,'RES TECH'!$M:$M,'RES TECH'!$H:$H)</f>
        <v>Residential Apartment High Income Old Clothes drying  1 Electricity</v>
      </c>
      <c r="E1233" t="str">
        <f t="shared" si="19"/>
        <v>TJ</v>
      </c>
      <c r="F1233" s="12" t="str">
        <f>IF(B1233="*","*",_xlfn.XLOOKUP($C1233,'RES TECH'!$M:$M,'RES TECH'!$R:$R))</f>
        <v>TJa</v>
      </c>
    </row>
    <row r="1234" spans="2:6" x14ac:dyDescent="0.25">
      <c r="B1234" t="str">
        <f>IF('RES TECH'!N1232=1,"PRE","*")</f>
        <v>PRE</v>
      </c>
      <c r="C1234" t="str">
        <f>'RES TECH'!M1232</f>
        <v>RESAPAHIOldCD2ELC20</v>
      </c>
      <c r="D1234" t="str">
        <f>_xlfn.XLOOKUP($C1234,'RES TECH'!$M:$M,'RES TECH'!$A:$A)&amp;" "&amp;_xlfn.XLOOKUP($C1234,'RES TECH'!$M:$M,'RES TECH'!$B:$B)&amp;" "&amp;_xlfn.XLOOKUP($C1234,'RES TECH'!$M:$M,'RES TECH'!$C:$C)&amp;" "&amp;_xlfn.XLOOKUP($C1234,'RES TECH'!$M:$M,'RES TECH'!$D:$D)&amp;" "&amp;_xlfn.XLOOKUP($C1234,'RES TECH'!$M:$M,'RES TECH'!$E:$E)&amp;" "&amp;_xlfn.XLOOKUP($C1234,'RES TECH'!$M:$M,'RES TECH'!$F:$F)&amp;" "&amp;_xlfn.XLOOKUP($C1234,'RES TECH'!$M:$M,'RES TECH'!$G:$G)&amp;" "&amp;_xlfn.XLOOKUP($C1234,'RES TECH'!$M:$M,'RES TECH'!$H:$H)</f>
        <v>Residential Apartment High Income Old Clothes drying  2 Electricity</v>
      </c>
      <c r="E1234" t="str">
        <f t="shared" si="19"/>
        <v>TJ</v>
      </c>
      <c r="F1234" s="12" t="str">
        <f>IF(B1234="*","*",_xlfn.XLOOKUP($C1234,'RES TECH'!$M:$M,'RES TECH'!$R:$R))</f>
        <v>TJa</v>
      </c>
    </row>
    <row r="1235" spans="2:6" x14ac:dyDescent="0.25">
      <c r="B1235" t="str">
        <f>IF('RES TECH'!N1233=1,"PRE","*")</f>
        <v>PRE</v>
      </c>
      <c r="C1235" t="str">
        <f>'RES TECH'!M1233</f>
        <v>RESAPAHIOldCD3ELC20</v>
      </c>
      <c r="D1235" t="str">
        <f>_xlfn.XLOOKUP($C1235,'RES TECH'!$M:$M,'RES TECH'!$A:$A)&amp;" "&amp;_xlfn.XLOOKUP($C1235,'RES TECH'!$M:$M,'RES TECH'!$B:$B)&amp;" "&amp;_xlfn.XLOOKUP($C1235,'RES TECH'!$M:$M,'RES TECH'!$C:$C)&amp;" "&amp;_xlfn.XLOOKUP($C1235,'RES TECH'!$M:$M,'RES TECH'!$D:$D)&amp;" "&amp;_xlfn.XLOOKUP($C1235,'RES TECH'!$M:$M,'RES TECH'!$E:$E)&amp;" "&amp;_xlfn.XLOOKUP($C1235,'RES TECH'!$M:$M,'RES TECH'!$F:$F)&amp;" "&amp;_xlfn.XLOOKUP($C1235,'RES TECH'!$M:$M,'RES TECH'!$G:$G)&amp;" "&amp;_xlfn.XLOOKUP($C1235,'RES TECH'!$M:$M,'RES TECH'!$H:$H)</f>
        <v>Residential Apartment High Income Old Clothes drying  3 Electricity</v>
      </c>
      <c r="E1235" t="str">
        <f t="shared" si="19"/>
        <v>TJ</v>
      </c>
      <c r="F1235" s="12" t="str">
        <f>IF(B1235="*","*",_xlfn.XLOOKUP($C1235,'RES TECH'!$M:$M,'RES TECH'!$R:$R))</f>
        <v>TJa</v>
      </c>
    </row>
    <row r="1236" spans="2:6" x14ac:dyDescent="0.25">
      <c r="B1236" t="str">
        <f>IF('RES TECH'!N1234=1,"PRE","*")</f>
        <v>PRE</v>
      </c>
      <c r="C1236" t="str">
        <f>'RES TECH'!M1234</f>
        <v>RESAPAHIOldCD4ELC20</v>
      </c>
      <c r="D1236" t="str">
        <f>_xlfn.XLOOKUP($C1236,'RES TECH'!$M:$M,'RES TECH'!$A:$A)&amp;" "&amp;_xlfn.XLOOKUP($C1236,'RES TECH'!$M:$M,'RES TECH'!$B:$B)&amp;" "&amp;_xlfn.XLOOKUP($C1236,'RES TECH'!$M:$M,'RES TECH'!$C:$C)&amp;" "&amp;_xlfn.XLOOKUP($C1236,'RES TECH'!$M:$M,'RES TECH'!$D:$D)&amp;" "&amp;_xlfn.XLOOKUP($C1236,'RES TECH'!$M:$M,'RES TECH'!$E:$E)&amp;" "&amp;_xlfn.XLOOKUP($C1236,'RES TECH'!$M:$M,'RES TECH'!$F:$F)&amp;" "&amp;_xlfn.XLOOKUP($C1236,'RES TECH'!$M:$M,'RES TECH'!$G:$G)&amp;" "&amp;_xlfn.XLOOKUP($C1236,'RES TECH'!$M:$M,'RES TECH'!$H:$H)</f>
        <v>Residential Apartment High Income Old Clothes drying  4 Electricity</v>
      </c>
      <c r="E1236" t="str">
        <f t="shared" si="19"/>
        <v>TJ</v>
      </c>
      <c r="F1236" s="12" t="str">
        <f>IF(B1236="*","*",_xlfn.XLOOKUP($C1236,'RES TECH'!$M:$M,'RES TECH'!$R:$R))</f>
        <v>TJa</v>
      </c>
    </row>
    <row r="1237" spans="2:6" x14ac:dyDescent="0.25">
      <c r="B1237" t="str">
        <f>IF('RES TECH'!N1235=1,"PRE","*")</f>
        <v>PRE</v>
      </c>
      <c r="C1237" t="str">
        <f>'RES TECH'!M1235</f>
        <v>RESHOUHIOldWH1NGA20</v>
      </c>
      <c r="D1237" t="str">
        <f>_xlfn.XLOOKUP($C1237,'RES TECH'!$M:$M,'RES TECH'!$A:$A)&amp;" "&amp;_xlfn.XLOOKUP($C1237,'RES TECH'!$M:$M,'RES TECH'!$B:$B)&amp;" "&amp;_xlfn.XLOOKUP($C1237,'RES TECH'!$M:$M,'RES TECH'!$C:$C)&amp;" "&amp;_xlfn.XLOOKUP($C1237,'RES TECH'!$M:$M,'RES TECH'!$D:$D)&amp;" "&amp;_xlfn.XLOOKUP($C1237,'RES TECH'!$M:$M,'RES TECH'!$E:$E)&amp;" "&amp;_xlfn.XLOOKUP($C1237,'RES TECH'!$M:$M,'RES TECH'!$F:$F)&amp;" "&amp;_xlfn.XLOOKUP($C1237,'RES TECH'!$M:$M,'RES TECH'!$G:$G)&amp;" "&amp;_xlfn.XLOOKUP($C1237,'RES TECH'!$M:$M,'RES TECH'!$H:$H)</f>
        <v>Residential House High Income Old Water heating  1 Natural gas</v>
      </c>
      <c r="E1237" t="str">
        <f t="shared" si="19"/>
        <v>TJ</v>
      </c>
      <c r="F1237" s="12" t="str">
        <f>IF(B1237="*","*",_xlfn.XLOOKUP($C1237,'RES TECH'!$M:$M,'RES TECH'!$R:$R))</f>
        <v>MW</v>
      </c>
    </row>
    <row r="1238" spans="2:6" x14ac:dyDescent="0.25">
      <c r="B1238" t="str">
        <f>IF('RES TECH'!N1236=1,"PRE","*")</f>
        <v>PRE</v>
      </c>
      <c r="C1238" t="str">
        <f>'RES TECH'!M1236</f>
        <v>RESHOUHIOldWH2NGA20</v>
      </c>
      <c r="D1238" t="str">
        <f>_xlfn.XLOOKUP($C1238,'RES TECH'!$M:$M,'RES TECH'!$A:$A)&amp;" "&amp;_xlfn.XLOOKUP($C1238,'RES TECH'!$M:$M,'RES TECH'!$B:$B)&amp;" "&amp;_xlfn.XLOOKUP($C1238,'RES TECH'!$M:$M,'RES TECH'!$C:$C)&amp;" "&amp;_xlfn.XLOOKUP($C1238,'RES TECH'!$M:$M,'RES TECH'!$D:$D)&amp;" "&amp;_xlfn.XLOOKUP($C1238,'RES TECH'!$M:$M,'RES TECH'!$E:$E)&amp;" "&amp;_xlfn.XLOOKUP($C1238,'RES TECH'!$M:$M,'RES TECH'!$F:$F)&amp;" "&amp;_xlfn.XLOOKUP($C1238,'RES TECH'!$M:$M,'RES TECH'!$G:$G)&amp;" "&amp;_xlfn.XLOOKUP($C1238,'RES TECH'!$M:$M,'RES TECH'!$H:$H)</f>
        <v>Residential House High Income Old Water heating  2 Natural gas</v>
      </c>
      <c r="E1238" t="str">
        <f t="shared" si="19"/>
        <v>TJ</v>
      </c>
      <c r="F1238" s="12" t="str">
        <f>IF(B1238="*","*",_xlfn.XLOOKUP($C1238,'RES TECH'!$M:$M,'RES TECH'!$R:$R))</f>
        <v>MW</v>
      </c>
    </row>
    <row r="1239" spans="2:6" x14ac:dyDescent="0.25">
      <c r="B1239" t="str">
        <f>IF('RES TECH'!N1237=1,"PRE","*")</f>
        <v>PRE</v>
      </c>
      <c r="C1239" t="str">
        <f>'RES TECH'!M1237</f>
        <v>RESHOUHIOldWH3NGA20</v>
      </c>
      <c r="D1239" t="str">
        <f>_xlfn.XLOOKUP($C1239,'RES TECH'!$M:$M,'RES TECH'!$A:$A)&amp;" "&amp;_xlfn.XLOOKUP($C1239,'RES TECH'!$M:$M,'RES TECH'!$B:$B)&amp;" "&amp;_xlfn.XLOOKUP($C1239,'RES TECH'!$M:$M,'RES TECH'!$C:$C)&amp;" "&amp;_xlfn.XLOOKUP($C1239,'RES TECH'!$M:$M,'RES TECH'!$D:$D)&amp;" "&amp;_xlfn.XLOOKUP($C1239,'RES TECH'!$M:$M,'RES TECH'!$E:$E)&amp;" "&amp;_xlfn.XLOOKUP($C1239,'RES TECH'!$M:$M,'RES TECH'!$F:$F)&amp;" "&amp;_xlfn.XLOOKUP($C1239,'RES TECH'!$M:$M,'RES TECH'!$G:$G)&amp;" "&amp;_xlfn.XLOOKUP($C1239,'RES TECH'!$M:$M,'RES TECH'!$H:$H)</f>
        <v>Residential House High Income Old Water heating  3 Natural gas</v>
      </c>
      <c r="E1239" t="str">
        <f t="shared" si="19"/>
        <v>TJ</v>
      </c>
      <c r="F1239" s="12" t="str">
        <f>IF(B1239="*","*",_xlfn.XLOOKUP($C1239,'RES TECH'!$M:$M,'RES TECH'!$R:$R))</f>
        <v>MW</v>
      </c>
    </row>
    <row r="1240" spans="2:6" x14ac:dyDescent="0.25">
      <c r="B1240" t="str">
        <f>IF('RES TECH'!N1238=1,"PRE","*")</f>
        <v>PRE</v>
      </c>
      <c r="C1240" t="str">
        <f>'RES TECH'!M1238</f>
        <v>RESHOUHIOldWH3NGA23</v>
      </c>
      <c r="D1240" t="str">
        <f>_xlfn.XLOOKUP($C1240,'RES TECH'!$M:$M,'RES TECH'!$A:$A)&amp;" "&amp;_xlfn.XLOOKUP($C1240,'RES TECH'!$M:$M,'RES TECH'!$B:$B)&amp;" "&amp;_xlfn.XLOOKUP($C1240,'RES TECH'!$M:$M,'RES TECH'!$C:$C)&amp;" "&amp;_xlfn.XLOOKUP($C1240,'RES TECH'!$M:$M,'RES TECH'!$D:$D)&amp;" "&amp;_xlfn.XLOOKUP($C1240,'RES TECH'!$M:$M,'RES TECH'!$E:$E)&amp;" "&amp;_xlfn.XLOOKUP($C1240,'RES TECH'!$M:$M,'RES TECH'!$F:$F)&amp;" "&amp;_xlfn.XLOOKUP($C1240,'RES TECH'!$M:$M,'RES TECH'!$G:$G)&amp;" "&amp;_xlfn.XLOOKUP($C1240,'RES TECH'!$M:$M,'RES TECH'!$H:$H)</f>
        <v>Residential House High Income Old Water heating  3 Natural gas</v>
      </c>
      <c r="E1240" t="str">
        <f t="shared" si="19"/>
        <v>TJ</v>
      </c>
      <c r="F1240" s="12" t="str">
        <f>IF(B1240="*","*",_xlfn.XLOOKUP($C1240,'RES TECH'!$M:$M,'RES TECH'!$R:$R))</f>
        <v>MW</v>
      </c>
    </row>
    <row r="1241" spans="2:6" x14ac:dyDescent="0.25">
      <c r="B1241" t="str">
        <f>IF('RES TECH'!N1239=1,"PRE","*")</f>
        <v>*</v>
      </c>
      <c r="C1241" t="str">
        <f>'RES TECH'!M1239</f>
        <v>RESHOUHIOldWH4NGA20</v>
      </c>
      <c r="D1241" t="str">
        <f>_xlfn.XLOOKUP($C1241,'RES TECH'!$M:$M,'RES TECH'!$A:$A)&amp;" "&amp;_xlfn.XLOOKUP($C1241,'RES TECH'!$M:$M,'RES TECH'!$B:$B)&amp;" "&amp;_xlfn.XLOOKUP($C1241,'RES TECH'!$M:$M,'RES TECH'!$C:$C)&amp;" "&amp;_xlfn.XLOOKUP($C1241,'RES TECH'!$M:$M,'RES TECH'!$D:$D)&amp;" "&amp;_xlfn.XLOOKUP($C1241,'RES TECH'!$M:$M,'RES TECH'!$E:$E)&amp;" "&amp;_xlfn.XLOOKUP($C1241,'RES TECH'!$M:$M,'RES TECH'!$F:$F)&amp;" "&amp;_xlfn.XLOOKUP($C1241,'RES TECH'!$M:$M,'RES TECH'!$G:$G)&amp;" "&amp;_xlfn.XLOOKUP($C1241,'RES TECH'!$M:$M,'RES TECH'!$H:$H)</f>
        <v>Residential House High Income Old Water heating  4 Natural gas</v>
      </c>
      <c r="E1241" t="str">
        <f t="shared" si="19"/>
        <v>*</v>
      </c>
      <c r="F1241" s="12" t="str">
        <f>IF(B1241="*","*",_xlfn.XLOOKUP($C1241,'RES TECH'!$M:$M,'RES TECH'!$R:$R))</f>
        <v>*</v>
      </c>
    </row>
    <row r="1242" spans="2:6" x14ac:dyDescent="0.25">
      <c r="B1242" t="str">
        <f>IF('RES TECH'!N1240=1,"PRE","*")</f>
        <v>PRE</v>
      </c>
      <c r="C1242" t="str">
        <f>'RES TECH'!M1240</f>
        <v>RESHOUHIOldWH4NGA20</v>
      </c>
      <c r="D1242" t="str">
        <f>_xlfn.XLOOKUP($C1242,'RES TECH'!$M:$M,'RES TECH'!$A:$A)&amp;" "&amp;_xlfn.XLOOKUP($C1242,'RES TECH'!$M:$M,'RES TECH'!$B:$B)&amp;" "&amp;_xlfn.XLOOKUP($C1242,'RES TECH'!$M:$M,'RES TECH'!$C:$C)&amp;" "&amp;_xlfn.XLOOKUP($C1242,'RES TECH'!$M:$M,'RES TECH'!$D:$D)&amp;" "&amp;_xlfn.XLOOKUP($C1242,'RES TECH'!$M:$M,'RES TECH'!$E:$E)&amp;" "&amp;_xlfn.XLOOKUP($C1242,'RES TECH'!$M:$M,'RES TECH'!$F:$F)&amp;" "&amp;_xlfn.XLOOKUP($C1242,'RES TECH'!$M:$M,'RES TECH'!$G:$G)&amp;" "&amp;_xlfn.XLOOKUP($C1242,'RES TECH'!$M:$M,'RES TECH'!$H:$H)</f>
        <v>Residential House High Income Old Water heating  4 Natural gas</v>
      </c>
      <c r="E1242" t="str">
        <f t="shared" si="19"/>
        <v>TJ</v>
      </c>
      <c r="F1242" s="12" t="str">
        <f>IF(B1242="*","*",_xlfn.XLOOKUP($C1242,'RES TECH'!$M:$M,'RES TECH'!$R:$R))</f>
        <v>MW</v>
      </c>
    </row>
    <row r="1243" spans="2:6" x14ac:dyDescent="0.25">
      <c r="B1243" t="str">
        <f>IF('RES TECH'!N1241=1,"PRE","*")</f>
        <v>PRE</v>
      </c>
      <c r="C1243" t="str">
        <f>'RES TECH'!M1241</f>
        <v>RESHOUHIOldWH4NGA22</v>
      </c>
      <c r="D1243" t="str">
        <f>_xlfn.XLOOKUP($C1243,'RES TECH'!$M:$M,'RES TECH'!$A:$A)&amp;" "&amp;_xlfn.XLOOKUP($C1243,'RES TECH'!$M:$M,'RES TECH'!$B:$B)&amp;" "&amp;_xlfn.XLOOKUP($C1243,'RES TECH'!$M:$M,'RES TECH'!$C:$C)&amp;" "&amp;_xlfn.XLOOKUP($C1243,'RES TECH'!$M:$M,'RES TECH'!$D:$D)&amp;" "&amp;_xlfn.XLOOKUP($C1243,'RES TECH'!$M:$M,'RES TECH'!$E:$E)&amp;" "&amp;_xlfn.XLOOKUP($C1243,'RES TECH'!$M:$M,'RES TECH'!$F:$F)&amp;" "&amp;_xlfn.XLOOKUP($C1243,'RES TECH'!$M:$M,'RES TECH'!$G:$G)&amp;" "&amp;_xlfn.XLOOKUP($C1243,'RES TECH'!$M:$M,'RES TECH'!$H:$H)</f>
        <v>Residential House High Income Old Water heating  4 Natural gas</v>
      </c>
      <c r="E1243" t="str">
        <f t="shared" si="19"/>
        <v>TJ</v>
      </c>
      <c r="F1243" s="12" t="str">
        <f>IF(B1243="*","*",_xlfn.XLOOKUP($C1243,'RES TECH'!$M:$M,'RES TECH'!$R:$R))</f>
        <v>MW</v>
      </c>
    </row>
    <row r="1244" spans="2:6" x14ac:dyDescent="0.25">
      <c r="B1244" t="str">
        <f>IF('RES TECH'!N1242=1,"PRE","*")</f>
        <v>PRE</v>
      </c>
      <c r="C1244" t="str">
        <f>'RES TECH'!M1242</f>
        <v>RESHOUHIOldWH1ELC20</v>
      </c>
      <c r="D1244" t="str">
        <f>_xlfn.XLOOKUP($C1244,'RES TECH'!$M:$M,'RES TECH'!$A:$A)&amp;" "&amp;_xlfn.XLOOKUP($C1244,'RES TECH'!$M:$M,'RES TECH'!$B:$B)&amp;" "&amp;_xlfn.XLOOKUP($C1244,'RES TECH'!$M:$M,'RES TECH'!$C:$C)&amp;" "&amp;_xlfn.XLOOKUP($C1244,'RES TECH'!$M:$M,'RES TECH'!$D:$D)&amp;" "&amp;_xlfn.XLOOKUP($C1244,'RES TECH'!$M:$M,'RES TECH'!$E:$E)&amp;" "&amp;_xlfn.XLOOKUP($C1244,'RES TECH'!$M:$M,'RES TECH'!$F:$F)&amp;" "&amp;_xlfn.XLOOKUP($C1244,'RES TECH'!$M:$M,'RES TECH'!$G:$G)&amp;" "&amp;_xlfn.XLOOKUP($C1244,'RES TECH'!$M:$M,'RES TECH'!$H:$H)</f>
        <v>Residential House High Income Old Water heating  1 Electricity</v>
      </c>
      <c r="E1244" t="str">
        <f t="shared" si="19"/>
        <v>TJ</v>
      </c>
      <c r="F1244" s="12" t="str">
        <f>IF(B1244="*","*",_xlfn.XLOOKUP($C1244,'RES TECH'!$M:$M,'RES TECH'!$R:$R))</f>
        <v>MW</v>
      </c>
    </row>
    <row r="1245" spans="2:6" x14ac:dyDescent="0.25">
      <c r="B1245" t="str">
        <f>IF('RES TECH'!N1243=1,"PRE","*")</f>
        <v>PRE</v>
      </c>
      <c r="C1245" t="str">
        <f>'RES TECH'!M1243</f>
        <v>RESHOUHIOldWH2ELC20</v>
      </c>
      <c r="D1245" t="str">
        <f>_xlfn.XLOOKUP($C1245,'RES TECH'!$M:$M,'RES TECH'!$A:$A)&amp;" "&amp;_xlfn.XLOOKUP($C1245,'RES TECH'!$M:$M,'RES TECH'!$B:$B)&amp;" "&amp;_xlfn.XLOOKUP($C1245,'RES TECH'!$M:$M,'RES TECH'!$C:$C)&amp;" "&amp;_xlfn.XLOOKUP($C1245,'RES TECH'!$M:$M,'RES TECH'!$D:$D)&amp;" "&amp;_xlfn.XLOOKUP($C1245,'RES TECH'!$M:$M,'RES TECH'!$E:$E)&amp;" "&amp;_xlfn.XLOOKUP($C1245,'RES TECH'!$M:$M,'RES TECH'!$F:$F)&amp;" "&amp;_xlfn.XLOOKUP($C1245,'RES TECH'!$M:$M,'RES TECH'!$G:$G)&amp;" "&amp;_xlfn.XLOOKUP($C1245,'RES TECH'!$M:$M,'RES TECH'!$H:$H)</f>
        <v>Residential House High Income Old Water heating  2 Electricity</v>
      </c>
      <c r="E1245" t="str">
        <f t="shared" si="19"/>
        <v>TJ</v>
      </c>
      <c r="F1245" s="12" t="str">
        <f>IF(B1245="*","*",_xlfn.XLOOKUP($C1245,'RES TECH'!$M:$M,'RES TECH'!$R:$R))</f>
        <v>MW</v>
      </c>
    </row>
    <row r="1246" spans="2:6" x14ac:dyDescent="0.25">
      <c r="B1246" t="str">
        <f>IF('RES TECH'!N1244=1,"PRE","*")</f>
        <v>PRE</v>
      </c>
      <c r="C1246" t="str">
        <f>'RES TECH'!M1244</f>
        <v>RESHOUHIOldWH4ELC20</v>
      </c>
      <c r="D1246" t="str">
        <f>_xlfn.XLOOKUP($C1246,'RES TECH'!$M:$M,'RES TECH'!$A:$A)&amp;" "&amp;_xlfn.XLOOKUP($C1246,'RES TECH'!$M:$M,'RES TECH'!$B:$B)&amp;" "&amp;_xlfn.XLOOKUP($C1246,'RES TECH'!$M:$M,'RES TECH'!$C:$C)&amp;" "&amp;_xlfn.XLOOKUP($C1246,'RES TECH'!$M:$M,'RES TECH'!$D:$D)&amp;" "&amp;_xlfn.XLOOKUP($C1246,'RES TECH'!$M:$M,'RES TECH'!$E:$E)&amp;" "&amp;_xlfn.XLOOKUP($C1246,'RES TECH'!$M:$M,'RES TECH'!$F:$F)&amp;" "&amp;_xlfn.XLOOKUP($C1246,'RES TECH'!$M:$M,'RES TECH'!$G:$G)&amp;" "&amp;_xlfn.XLOOKUP($C1246,'RES TECH'!$M:$M,'RES TECH'!$H:$H)</f>
        <v>Residential House High Income Old Water heating  4 Electricity</v>
      </c>
      <c r="E1246" t="str">
        <f t="shared" si="19"/>
        <v>TJ</v>
      </c>
      <c r="F1246" s="12" t="str">
        <f>IF(B1246="*","*",_xlfn.XLOOKUP($C1246,'RES TECH'!$M:$M,'RES TECH'!$R:$R))</f>
        <v>MW</v>
      </c>
    </row>
    <row r="1247" spans="2:6" x14ac:dyDescent="0.25">
      <c r="B1247" t="str">
        <f>IF('RES TECH'!N1245=1,"PRE","*")</f>
        <v>PRE</v>
      </c>
      <c r="C1247" t="str">
        <f>'RES TECH'!M1245</f>
        <v>RESHOUHIOldWH5ELC20</v>
      </c>
      <c r="D1247" t="str">
        <f>_xlfn.XLOOKUP($C1247,'RES TECH'!$M:$M,'RES TECH'!$A:$A)&amp;" "&amp;_xlfn.XLOOKUP($C1247,'RES TECH'!$M:$M,'RES TECH'!$B:$B)&amp;" "&amp;_xlfn.XLOOKUP($C1247,'RES TECH'!$M:$M,'RES TECH'!$C:$C)&amp;" "&amp;_xlfn.XLOOKUP($C1247,'RES TECH'!$M:$M,'RES TECH'!$D:$D)&amp;" "&amp;_xlfn.XLOOKUP($C1247,'RES TECH'!$M:$M,'RES TECH'!$E:$E)&amp;" "&amp;_xlfn.XLOOKUP($C1247,'RES TECH'!$M:$M,'RES TECH'!$F:$F)&amp;" "&amp;_xlfn.XLOOKUP($C1247,'RES TECH'!$M:$M,'RES TECH'!$G:$G)&amp;" "&amp;_xlfn.XLOOKUP($C1247,'RES TECH'!$M:$M,'RES TECH'!$H:$H)</f>
        <v>Residential House High Income Old Water heating  5 Electricity</v>
      </c>
      <c r="E1247" t="str">
        <f t="shared" si="19"/>
        <v>TJ</v>
      </c>
      <c r="F1247" s="12" t="str">
        <f>IF(B1247="*","*",_xlfn.XLOOKUP($C1247,'RES TECH'!$M:$M,'RES TECH'!$R:$R))</f>
        <v>MW</v>
      </c>
    </row>
    <row r="1248" spans="2:6" x14ac:dyDescent="0.25">
      <c r="B1248" t="str">
        <f>IF('RES TECH'!N1246=1,"PRE","*")</f>
        <v>PRE</v>
      </c>
      <c r="C1248" t="str">
        <f>'RES TECH'!M1246</f>
        <v>RESHOUHIOldWH5ELC22</v>
      </c>
      <c r="D1248" t="str">
        <f>_xlfn.XLOOKUP($C1248,'RES TECH'!$M:$M,'RES TECH'!$A:$A)&amp;" "&amp;_xlfn.XLOOKUP($C1248,'RES TECH'!$M:$M,'RES TECH'!$B:$B)&amp;" "&amp;_xlfn.XLOOKUP($C1248,'RES TECH'!$M:$M,'RES TECH'!$C:$C)&amp;" "&amp;_xlfn.XLOOKUP($C1248,'RES TECH'!$M:$M,'RES TECH'!$D:$D)&amp;" "&amp;_xlfn.XLOOKUP($C1248,'RES TECH'!$M:$M,'RES TECH'!$E:$E)&amp;" "&amp;_xlfn.XLOOKUP($C1248,'RES TECH'!$M:$M,'RES TECH'!$F:$F)&amp;" "&amp;_xlfn.XLOOKUP($C1248,'RES TECH'!$M:$M,'RES TECH'!$G:$G)&amp;" "&amp;_xlfn.XLOOKUP($C1248,'RES TECH'!$M:$M,'RES TECH'!$H:$H)</f>
        <v>Residential House High Income Old Water heating  5 Electricity</v>
      </c>
      <c r="E1248" t="str">
        <f t="shared" si="19"/>
        <v>TJ</v>
      </c>
      <c r="F1248" s="12" t="str">
        <f>IF(B1248="*","*",_xlfn.XLOOKUP($C1248,'RES TECH'!$M:$M,'RES TECH'!$R:$R))</f>
        <v>MW</v>
      </c>
    </row>
    <row r="1249" spans="2:6" x14ac:dyDescent="0.25">
      <c r="B1249" t="str">
        <f>IF('RES TECH'!N1247=1,"PRE","*")</f>
        <v>PRE</v>
      </c>
      <c r="C1249" t="str">
        <f>'RES TECH'!M1247</f>
        <v>RESHOUHIOldWH6ELC20</v>
      </c>
      <c r="D1249" t="str">
        <f>_xlfn.XLOOKUP($C1249,'RES TECH'!$M:$M,'RES TECH'!$A:$A)&amp;" "&amp;_xlfn.XLOOKUP($C1249,'RES TECH'!$M:$M,'RES TECH'!$B:$B)&amp;" "&amp;_xlfn.XLOOKUP($C1249,'RES TECH'!$M:$M,'RES TECH'!$C:$C)&amp;" "&amp;_xlfn.XLOOKUP($C1249,'RES TECH'!$M:$M,'RES TECH'!$D:$D)&amp;" "&amp;_xlfn.XLOOKUP($C1249,'RES TECH'!$M:$M,'RES TECH'!$E:$E)&amp;" "&amp;_xlfn.XLOOKUP($C1249,'RES TECH'!$M:$M,'RES TECH'!$F:$F)&amp;" "&amp;_xlfn.XLOOKUP($C1249,'RES TECH'!$M:$M,'RES TECH'!$G:$G)&amp;" "&amp;_xlfn.XLOOKUP($C1249,'RES TECH'!$M:$M,'RES TECH'!$H:$H)</f>
        <v>Residential House High Income Old Water heating  6 Electricity</v>
      </c>
      <c r="E1249" t="str">
        <f t="shared" si="19"/>
        <v>TJ</v>
      </c>
      <c r="F1249" s="12" t="str">
        <f>IF(B1249="*","*",_xlfn.XLOOKUP($C1249,'RES TECH'!$M:$M,'RES TECH'!$R:$R))</f>
        <v>MW</v>
      </c>
    </row>
    <row r="1250" spans="2:6" x14ac:dyDescent="0.25">
      <c r="B1250" t="str">
        <f>IF('RES TECH'!N1248=1,"PRE","*")</f>
        <v>PRE</v>
      </c>
      <c r="C1250" t="str">
        <f>'RES TECH'!M1248</f>
        <v>RESHOUHIOldWH6ELC22</v>
      </c>
      <c r="D1250" t="str">
        <f>_xlfn.XLOOKUP($C1250,'RES TECH'!$M:$M,'RES TECH'!$A:$A)&amp;" "&amp;_xlfn.XLOOKUP($C1250,'RES TECH'!$M:$M,'RES TECH'!$B:$B)&amp;" "&amp;_xlfn.XLOOKUP($C1250,'RES TECH'!$M:$M,'RES TECH'!$C:$C)&amp;" "&amp;_xlfn.XLOOKUP($C1250,'RES TECH'!$M:$M,'RES TECH'!$D:$D)&amp;" "&amp;_xlfn.XLOOKUP($C1250,'RES TECH'!$M:$M,'RES TECH'!$E:$E)&amp;" "&amp;_xlfn.XLOOKUP($C1250,'RES TECH'!$M:$M,'RES TECH'!$F:$F)&amp;" "&amp;_xlfn.XLOOKUP($C1250,'RES TECH'!$M:$M,'RES TECH'!$G:$G)&amp;" "&amp;_xlfn.XLOOKUP($C1250,'RES TECH'!$M:$M,'RES TECH'!$H:$H)</f>
        <v>Residential House High Income Old Water heating  6 Electricity</v>
      </c>
      <c r="E1250" t="str">
        <f t="shared" si="19"/>
        <v>TJ</v>
      </c>
      <c r="F1250" s="12" t="str">
        <f>IF(B1250="*","*",_xlfn.XLOOKUP($C1250,'RES TECH'!$M:$M,'RES TECH'!$R:$R))</f>
        <v>MW</v>
      </c>
    </row>
    <row r="1251" spans="2:6" x14ac:dyDescent="0.25">
      <c r="B1251" t="str">
        <f>IF('RES TECH'!N1249=1,"PRE","*")</f>
        <v>PRE</v>
      </c>
      <c r="C1251" t="str">
        <f>'RES TECH'!M1249</f>
        <v>RESHOUHIOldWH7ELC20</v>
      </c>
      <c r="D1251" t="str">
        <f>_xlfn.XLOOKUP($C1251,'RES TECH'!$M:$M,'RES TECH'!$A:$A)&amp;" "&amp;_xlfn.XLOOKUP($C1251,'RES TECH'!$M:$M,'RES TECH'!$B:$B)&amp;" "&amp;_xlfn.XLOOKUP($C1251,'RES TECH'!$M:$M,'RES TECH'!$C:$C)&amp;" "&amp;_xlfn.XLOOKUP($C1251,'RES TECH'!$M:$M,'RES TECH'!$D:$D)&amp;" "&amp;_xlfn.XLOOKUP($C1251,'RES TECH'!$M:$M,'RES TECH'!$E:$E)&amp;" "&amp;_xlfn.XLOOKUP($C1251,'RES TECH'!$M:$M,'RES TECH'!$F:$F)&amp;" "&amp;_xlfn.XLOOKUP($C1251,'RES TECH'!$M:$M,'RES TECH'!$G:$G)&amp;" "&amp;_xlfn.XLOOKUP($C1251,'RES TECH'!$M:$M,'RES TECH'!$H:$H)</f>
        <v>Residential House High Income Old Water heating  7 Electricity</v>
      </c>
      <c r="E1251" t="str">
        <f t="shared" si="19"/>
        <v>TJ</v>
      </c>
      <c r="F1251" s="12" t="str">
        <f>IF(B1251="*","*",_xlfn.XLOOKUP($C1251,'RES TECH'!$M:$M,'RES TECH'!$R:$R))</f>
        <v>MW</v>
      </c>
    </row>
    <row r="1252" spans="2:6" x14ac:dyDescent="0.25">
      <c r="B1252" t="str">
        <f>IF('RES TECH'!N1250=1,"PRE","*")</f>
        <v>PRE</v>
      </c>
      <c r="C1252" t="str">
        <f>'RES TECH'!M1250</f>
        <v>RESHOUHIOldWH7ELC22</v>
      </c>
      <c r="D1252" t="str">
        <f>_xlfn.XLOOKUP($C1252,'RES TECH'!$M:$M,'RES TECH'!$A:$A)&amp;" "&amp;_xlfn.XLOOKUP($C1252,'RES TECH'!$M:$M,'RES TECH'!$B:$B)&amp;" "&amp;_xlfn.XLOOKUP($C1252,'RES TECH'!$M:$M,'RES TECH'!$C:$C)&amp;" "&amp;_xlfn.XLOOKUP($C1252,'RES TECH'!$M:$M,'RES TECH'!$D:$D)&amp;" "&amp;_xlfn.XLOOKUP($C1252,'RES TECH'!$M:$M,'RES TECH'!$E:$E)&amp;" "&amp;_xlfn.XLOOKUP($C1252,'RES TECH'!$M:$M,'RES TECH'!$F:$F)&amp;" "&amp;_xlfn.XLOOKUP($C1252,'RES TECH'!$M:$M,'RES TECH'!$G:$G)&amp;" "&amp;_xlfn.XLOOKUP($C1252,'RES TECH'!$M:$M,'RES TECH'!$H:$H)</f>
        <v>Residential House High Income Old Water heating  7 Electricity</v>
      </c>
      <c r="E1252" t="str">
        <f t="shared" si="19"/>
        <v>TJ</v>
      </c>
      <c r="F1252" s="12" t="str">
        <f>IF(B1252="*","*",_xlfn.XLOOKUP($C1252,'RES TECH'!$M:$M,'RES TECH'!$R:$R))</f>
        <v>MW</v>
      </c>
    </row>
    <row r="1253" spans="2:6" x14ac:dyDescent="0.25">
      <c r="B1253" t="str">
        <f>IF('RES TECH'!N1251=1,"PRE","*")</f>
        <v>PRE</v>
      </c>
      <c r="C1253" t="str">
        <f>'RES TECH'!M1251</f>
        <v>RESHOUHIOldWH1FOI20</v>
      </c>
      <c r="D1253" t="str">
        <f>_xlfn.XLOOKUP($C1253,'RES TECH'!$M:$M,'RES TECH'!$A:$A)&amp;" "&amp;_xlfn.XLOOKUP($C1253,'RES TECH'!$M:$M,'RES TECH'!$B:$B)&amp;" "&amp;_xlfn.XLOOKUP($C1253,'RES TECH'!$M:$M,'RES TECH'!$C:$C)&amp;" "&amp;_xlfn.XLOOKUP($C1253,'RES TECH'!$M:$M,'RES TECH'!$D:$D)&amp;" "&amp;_xlfn.XLOOKUP($C1253,'RES TECH'!$M:$M,'RES TECH'!$E:$E)&amp;" "&amp;_xlfn.XLOOKUP($C1253,'RES TECH'!$M:$M,'RES TECH'!$F:$F)&amp;" "&amp;_xlfn.XLOOKUP($C1253,'RES TECH'!$M:$M,'RES TECH'!$G:$G)&amp;" "&amp;_xlfn.XLOOKUP($C1253,'RES TECH'!$M:$M,'RES TECH'!$H:$H)</f>
        <v>Residential House High Income Old Water heating  1 Fuel oil</v>
      </c>
      <c r="E1253" t="str">
        <f t="shared" si="19"/>
        <v>TJ</v>
      </c>
      <c r="F1253" s="12" t="str">
        <f>IF(B1253="*","*",_xlfn.XLOOKUP($C1253,'RES TECH'!$M:$M,'RES TECH'!$R:$R))</f>
        <v>MW</v>
      </c>
    </row>
    <row r="1254" spans="2:6" x14ac:dyDescent="0.25">
      <c r="B1254" t="str">
        <f>IF('RES TECH'!N1252=1,"PRE","*")</f>
        <v>PRE</v>
      </c>
      <c r="C1254" t="str">
        <f>'RES TECH'!M1252</f>
        <v>RESHOUHIOldWH2FOI20</v>
      </c>
      <c r="D1254" t="str">
        <f>_xlfn.XLOOKUP($C1254,'RES TECH'!$M:$M,'RES TECH'!$A:$A)&amp;" "&amp;_xlfn.XLOOKUP($C1254,'RES TECH'!$M:$M,'RES TECH'!$B:$B)&amp;" "&amp;_xlfn.XLOOKUP($C1254,'RES TECH'!$M:$M,'RES TECH'!$C:$C)&amp;" "&amp;_xlfn.XLOOKUP($C1254,'RES TECH'!$M:$M,'RES TECH'!$D:$D)&amp;" "&amp;_xlfn.XLOOKUP($C1254,'RES TECH'!$M:$M,'RES TECH'!$E:$E)&amp;" "&amp;_xlfn.XLOOKUP($C1254,'RES TECH'!$M:$M,'RES TECH'!$F:$F)&amp;" "&amp;_xlfn.XLOOKUP($C1254,'RES TECH'!$M:$M,'RES TECH'!$G:$G)&amp;" "&amp;_xlfn.XLOOKUP($C1254,'RES TECH'!$M:$M,'RES TECH'!$H:$H)</f>
        <v>Residential House High Income Old Water heating  2 Fuel oil</v>
      </c>
      <c r="E1254" t="str">
        <f t="shared" si="19"/>
        <v>TJ</v>
      </c>
      <c r="F1254" s="12" t="str">
        <f>IF(B1254="*","*",_xlfn.XLOOKUP($C1254,'RES TECH'!$M:$M,'RES TECH'!$R:$R))</f>
        <v>MW</v>
      </c>
    </row>
    <row r="1255" spans="2:6" x14ac:dyDescent="0.25">
      <c r="B1255" t="str">
        <f>IF('RES TECH'!N1253=1,"PRE","*")</f>
        <v>PRE</v>
      </c>
      <c r="C1255" t="str">
        <f>'RES TECH'!M1253</f>
        <v>RESHOUHIOldWH4FOI20</v>
      </c>
      <c r="D1255" t="str">
        <f>_xlfn.XLOOKUP($C1255,'RES TECH'!$M:$M,'RES TECH'!$A:$A)&amp;" "&amp;_xlfn.XLOOKUP($C1255,'RES TECH'!$M:$M,'RES TECH'!$B:$B)&amp;" "&amp;_xlfn.XLOOKUP($C1255,'RES TECH'!$M:$M,'RES TECH'!$C:$C)&amp;" "&amp;_xlfn.XLOOKUP($C1255,'RES TECH'!$M:$M,'RES TECH'!$D:$D)&amp;" "&amp;_xlfn.XLOOKUP($C1255,'RES TECH'!$M:$M,'RES TECH'!$E:$E)&amp;" "&amp;_xlfn.XLOOKUP($C1255,'RES TECH'!$M:$M,'RES TECH'!$F:$F)&amp;" "&amp;_xlfn.XLOOKUP($C1255,'RES TECH'!$M:$M,'RES TECH'!$G:$G)&amp;" "&amp;_xlfn.XLOOKUP($C1255,'RES TECH'!$M:$M,'RES TECH'!$H:$H)</f>
        <v>Residential House High Income Old Water heating  4 Fuel oil</v>
      </c>
      <c r="E1255" t="str">
        <f t="shared" si="19"/>
        <v>TJ</v>
      </c>
      <c r="F1255" s="12" t="str">
        <f>IF(B1255="*","*",_xlfn.XLOOKUP($C1255,'RES TECH'!$M:$M,'RES TECH'!$R:$R))</f>
        <v>MW</v>
      </c>
    </row>
    <row r="1256" spans="2:6" x14ac:dyDescent="0.25">
      <c r="B1256" t="str">
        <f>IF('RES TECH'!N1254=1,"PRE","*")</f>
        <v>PRE</v>
      </c>
      <c r="C1256" t="str">
        <f>'RES TECH'!M1254</f>
        <v>RESHOUHIOldWH1LPG20</v>
      </c>
      <c r="D1256" t="str">
        <f>_xlfn.XLOOKUP($C1256,'RES TECH'!$M:$M,'RES TECH'!$A:$A)&amp;" "&amp;_xlfn.XLOOKUP($C1256,'RES TECH'!$M:$M,'RES TECH'!$B:$B)&amp;" "&amp;_xlfn.XLOOKUP($C1256,'RES TECH'!$M:$M,'RES TECH'!$C:$C)&amp;" "&amp;_xlfn.XLOOKUP($C1256,'RES TECH'!$M:$M,'RES TECH'!$D:$D)&amp;" "&amp;_xlfn.XLOOKUP($C1256,'RES TECH'!$M:$M,'RES TECH'!$E:$E)&amp;" "&amp;_xlfn.XLOOKUP($C1256,'RES TECH'!$M:$M,'RES TECH'!$F:$F)&amp;" "&amp;_xlfn.XLOOKUP($C1256,'RES TECH'!$M:$M,'RES TECH'!$G:$G)&amp;" "&amp;_xlfn.XLOOKUP($C1256,'RES TECH'!$M:$M,'RES TECH'!$H:$H)</f>
        <v>Residential House High Income Old Water heating  1 LPG</v>
      </c>
      <c r="E1256" t="str">
        <f t="shared" si="19"/>
        <v>TJ</v>
      </c>
      <c r="F1256" s="12" t="str">
        <f>IF(B1256="*","*",_xlfn.XLOOKUP($C1256,'RES TECH'!$M:$M,'RES TECH'!$R:$R))</f>
        <v>MW</v>
      </c>
    </row>
    <row r="1257" spans="2:6" x14ac:dyDescent="0.25">
      <c r="B1257" t="str">
        <f>IF('RES TECH'!N1255=1,"PRE","*")</f>
        <v>PRE</v>
      </c>
      <c r="C1257" t="str">
        <f>'RES TECH'!M1255</f>
        <v>RESHOUHIOldWH2LPG20</v>
      </c>
      <c r="D1257" t="str">
        <f>_xlfn.XLOOKUP($C1257,'RES TECH'!$M:$M,'RES TECH'!$A:$A)&amp;" "&amp;_xlfn.XLOOKUP($C1257,'RES TECH'!$M:$M,'RES TECH'!$B:$B)&amp;" "&amp;_xlfn.XLOOKUP($C1257,'RES TECH'!$M:$M,'RES TECH'!$C:$C)&amp;" "&amp;_xlfn.XLOOKUP($C1257,'RES TECH'!$M:$M,'RES TECH'!$D:$D)&amp;" "&amp;_xlfn.XLOOKUP($C1257,'RES TECH'!$M:$M,'RES TECH'!$E:$E)&amp;" "&amp;_xlfn.XLOOKUP($C1257,'RES TECH'!$M:$M,'RES TECH'!$F:$F)&amp;" "&amp;_xlfn.XLOOKUP($C1257,'RES TECH'!$M:$M,'RES TECH'!$G:$G)&amp;" "&amp;_xlfn.XLOOKUP($C1257,'RES TECH'!$M:$M,'RES TECH'!$H:$H)</f>
        <v>Residential House High Income Old Water heating  2 LPG</v>
      </c>
      <c r="E1257" t="str">
        <f t="shared" si="19"/>
        <v>TJ</v>
      </c>
      <c r="F1257" s="12" t="str">
        <f>IF(B1257="*","*",_xlfn.XLOOKUP($C1257,'RES TECH'!$M:$M,'RES TECH'!$R:$R))</f>
        <v>MW</v>
      </c>
    </row>
    <row r="1258" spans="2:6" x14ac:dyDescent="0.25">
      <c r="B1258" t="str">
        <f>IF('RES TECH'!N1256=1,"PRE","*")</f>
        <v>PRE</v>
      </c>
      <c r="C1258" t="str">
        <f>'RES TECH'!M1256</f>
        <v>RESHOUHIOldWH3LPG20</v>
      </c>
      <c r="D1258" t="str">
        <f>_xlfn.XLOOKUP($C1258,'RES TECH'!$M:$M,'RES TECH'!$A:$A)&amp;" "&amp;_xlfn.XLOOKUP($C1258,'RES TECH'!$M:$M,'RES TECH'!$B:$B)&amp;" "&amp;_xlfn.XLOOKUP($C1258,'RES TECH'!$M:$M,'RES TECH'!$C:$C)&amp;" "&amp;_xlfn.XLOOKUP($C1258,'RES TECH'!$M:$M,'RES TECH'!$D:$D)&amp;" "&amp;_xlfn.XLOOKUP($C1258,'RES TECH'!$M:$M,'RES TECH'!$E:$E)&amp;" "&amp;_xlfn.XLOOKUP($C1258,'RES TECH'!$M:$M,'RES TECH'!$F:$F)&amp;" "&amp;_xlfn.XLOOKUP($C1258,'RES TECH'!$M:$M,'RES TECH'!$G:$G)&amp;" "&amp;_xlfn.XLOOKUP($C1258,'RES TECH'!$M:$M,'RES TECH'!$H:$H)</f>
        <v>Residential House High Income Old Water heating  3 LPG</v>
      </c>
      <c r="E1258" t="str">
        <f t="shared" si="19"/>
        <v>TJ</v>
      </c>
      <c r="F1258" s="12" t="str">
        <f>IF(B1258="*","*",_xlfn.XLOOKUP($C1258,'RES TECH'!$M:$M,'RES TECH'!$R:$R))</f>
        <v>MW</v>
      </c>
    </row>
    <row r="1259" spans="2:6" x14ac:dyDescent="0.25">
      <c r="B1259" t="str">
        <f>IF('RES TECH'!N1257=1,"PRE","*")</f>
        <v>PRE</v>
      </c>
      <c r="C1259" t="str">
        <f>'RES TECH'!M1257</f>
        <v>RESHOUHIOldWH3LPG23</v>
      </c>
      <c r="D1259" t="str">
        <f>_xlfn.XLOOKUP($C1259,'RES TECH'!$M:$M,'RES TECH'!$A:$A)&amp;" "&amp;_xlfn.XLOOKUP($C1259,'RES TECH'!$M:$M,'RES TECH'!$B:$B)&amp;" "&amp;_xlfn.XLOOKUP($C1259,'RES TECH'!$M:$M,'RES TECH'!$C:$C)&amp;" "&amp;_xlfn.XLOOKUP($C1259,'RES TECH'!$M:$M,'RES TECH'!$D:$D)&amp;" "&amp;_xlfn.XLOOKUP($C1259,'RES TECH'!$M:$M,'RES TECH'!$E:$E)&amp;" "&amp;_xlfn.XLOOKUP($C1259,'RES TECH'!$M:$M,'RES TECH'!$F:$F)&amp;" "&amp;_xlfn.XLOOKUP($C1259,'RES TECH'!$M:$M,'RES TECH'!$G:$G)&amp;" "&amp;_xlfn.XLOOKUP($C1259,'RES TECH'!$M:$M,'RES TECH'!$H:$H)</f>
        <v>Residential House High Income Old Water heating  3 LPG</v>
      </c>
      <c r="E1259" t="str">
        <f t="shared" si="19"/>
        <v>TJ</v>
      </c>
      <c r="F1259" s="12" t="str">
        <f>IF(B1259="*","*",_xlfn.XLOOKUP($C1259,'RES TECH'!$M:$M,'RES TECH'!$R:$R))</f>
        <v>MW</v>
      </c>
    </row>
    <row r="1260" spans="2:6" x14ac:dyDescent="0.25">
      <c r="B1260" t="str">
        <f>IF('RES TECH'!N1258=1,"PRE","*")</f>
        <v>*</v>
      </c>
      <c r="C1260" t="str">
        <f>'RES TECH'!M1258</f>
        <v>RESHOUHIOldWH4LPG20</v>
      </c>
      <c r="D1260" t="str">
        <f>_xlfn.XLOOKUP($C1260,'RES TECH'!$M:$M,'RES TECH'!$A:$A)&amp;" "&amp;_xlfn.XLOOKUP($C1260,'RES TECH'!$M:$M,'RES TECH'!$B:$B)&amp;" "&amp;_xlfn.XLOOKUP($C1260,'RES TECH'!$M:$M,'RES TECH'!$C:$C)&amp;" "&amp;_xlfn.XLOOKUP($C1260,'RES TECH'!$M:$M,'RES TECH'!$D:$D)&amp;" "&amp;_xlfn.XLOOKUP($C1260,'RES TECH'!$M:$M,'RES TECH'!$E:$E)&amp;" "&amp;_xlfn.XLOOKUP($C1260,'RES TECH'!$M:$M,'RES TECH'!$F:$F)&amp;" "&amp;_xlfn.XLOOKUP($C1260,'RES TECH'!$M:$M,'RES TECH'!$G:$G)&amp;" "&amp;_xlfn.XLOOKUP($C1260,'RES TECH'!$M:$M,'RES TECH'!$H:$H)</f>
        <v>Residential House High Income Old Water heating  4 LPG</v>
      </c>
      <c r="E1260" t="str">
        <f t="shared" si="19"/>
        <v>*</v>
      </c>
      <c r="F1260" s="12" t="str">
        <f>IF(B1260="*","*",_xlfn.XLOOKUP($C1260,'RES TECH'!$M:$M,'RES TECH'!$R:$R))</f>
        <v>*</v>
      </c>
    </row>
    <row r="1261" spans="2:6" x14ac:dyDescent="0.25">
      <c r="B1261" t="str">
        <f>IF('RES TECH'!N1259=1,"PRE","*")</f>
        <v>PRE</v>
      </c>
      <c r="C1261" t="str">
        <f>'RES TECH'!M1259</f>
        <v>RESHOUHIOldWH4LPG20</v>
      </c>
      <c r="D1261" t="str">
        <f>_xlfn.XLOOKUP($C1261,'RES TECH'!$M:$M,'RES TECH'!$A:$A)&amp;" "&amp;_xlfn.XLOOKUP($C1261,'RES TECH'!$M:$M,'RES TECH'!$B:$B)&amp;" "&amp;_xlfn.XLOOKUP($C1261,'RES TECH'!$M:$M,'RES TECH'!$C:$C)&amp;" "&amp;_xlfn.XLOOKUP($C1261,'RES TECH'!$M:$M,'RES TECH'!$D:$D)&amp;" "&amp;_xlfn.XLOOKUP($C1261,'RES TECH'!$M:$M,'RES TECH'!$E:$E)&amp;" "&amp;_xlfn.XLOOKUP($C1261,'RES TECH'!$M:$M,'RES TECH'!$F:$F)&amp;" "&amp;_xlfn.XLOOKUP($C1261,'RES TECH'!$M:$M,'RES TECH'!$G:$G)&amp;" "&amp;_xlfn.XLOOKUP($C1261,'RES TECH'!$M:$M,'RES TECH'!$H:$H)</f>
        <v>Residential House High Income Old Water heating  4 LPG</v>
      </c>
      <c r="E1261" t="str">
        <f t="shared" si="19"/>
        <v>TJ</v>
      </c>
      <c r="F1261" s="12" t="str">
        <f>IF(B1261="*","*",_xlfn.XLOOKUP($C1261,'RES TECH'!$M:$M,'RES TECH'!$R:$R))</f>
        <v>MW</v>
      </c>
    </row>
    <row r="1262" spans="2:6" x14ac:dyDescent="0.25">
      <c r="B1262" t="str">
        <f>IF('RES TECH'!N1260=1,"PRE","*")</f>
        <v>*</v>
      </c>
      <c r="C1262" t="str">
        <f>'RES TECH'!M1260</f>
        <v>RESHOUHIOldWH2SOL20</v>
      </c>
      <c r="D1262" t="str">
        <f>_xlfn.XLOOKUP($C1262,'RES TECH'!$M:$M,'RES TECH'!$A:$A)&amp;" "&amp;_xlfn.XLOOKUP($C1262,'RES TECH'!$M:$M,'RES TECH'!$B:$B)&amp;" "&amp;_xlfn.XLOOKUP($C1262,'RES TECH'!$M:$M,'RES TECH'!$C:$C)&amp;" "&amp;_xlfn.XLOOKUP($C1262,'RES TECH'!$M:$M,'RES TECH'!$D:$D)&amp;" "&amp;_xlfn.XLOOKUP($C1262,'RES TECH'!$M:$M,'RES TECH'!$E:$E)&amp;" "&amp;_xlfn.XLOOKUP($C1262,'RES TECH'!$M:$M,'RES TECH'!$F:$F)&amp;" "&amp;_xlfn.XLOOKUP($C1262,'RES TECH'!$M:$M,'RES TECH'!$G:$G)&amp;" "&amp;_xlfn.XLOOKUP($C1262,'RES TECH'!$M:$M,'RES TECH'!$H:$H)</f>
        <v>Residential House High Income Old Water heating  2 Solar</v>
      </c>
      <c r="E1262" t="str">
        <f t="shared" si="19"/>
        <v>*</v>
      </c>
      <c r="F1262" s="12" t="str">
        <f>IF(B1262="*","*",_xlfn.XLOOKUP($C1262,'RES TECH'!$M:$M,'RES TECH'!$R:$R))</f>
        <v>*</v>
      </c>
    </row>
    <row r="1263" spans="2:6" x14ac:dyDescent="0.25">
      <c r="B1263" t="str">
        <f>IF('RES TECH'!N1261=1,"PRE","*")</f>
        <v>PRE</v>
      </c>
      <c r="C1263" t="str">
        <f>'RES TECH'!M1261</f>
        <v>RESHOUHIOldWH2SOL20</v>
      </c>
      <c r="D1263" t="str">
        <f>_xlfn.XLOOKUP($C1263,'RES TECH'!$M:$M,'RES TECH'!$A:$A)&amp;" "&amp;_xlfn.XLOOKUP($C1263,'RES TECH'!$M:$M,'RES TECH'!$B:$B)&amp;" "&amp;_xlfn.XLOOKUP($C1263,'RES TECH'!$M:$M,'RES TECH'!$C:$C)&amp;" "&amp;_xlfn.XLOOKUP($C1263,'RES TECH'!$M:$M,'RES TECH'!$D:$D)&amp;" "&amp;_xlfn.XLOOKUP($C1263,'RES TECH'!$M:$M,'RES TECH'!$E:$E)&amp;" "&amp;_xlfn.XLOOKUP($C1263,'RES TECH'!$M:$M,'RES TECH'!$F:$F)&amp;" "&amp;_xlfn.XLOOKUP($C1263,'RES TECH'!$M:$M,'RES TECH'!$G:$G)&amp;" "&amp;_xlfn.XLOOKUP($C1263,'RES TECH'!$M:$M,'RES TECH'!$H:$H)</f>
        <v>Residential House High Income Old Water heating  2 Solar</v>
      </c>
      <c r="E1263" t="str">
        <f t="shared" si="19"/>
        <v>TJ</v>
      </c>
      <c r="F1263" s="12" t="str">
        <f>IF(B1263="*","*",_xlfn.XLOOKUP($C1263,'RES TECH'!$M:$M,'RES TECH'!$R:$R))</f>
        <v>MW</v>
      </c>
    </row>
    <row r="1264" spans="2:6" x14ac:dyDescent="0.25">
      <c r="B1264" t="str">
        <f>IF('RES TECH'!N1262=1,"PRE","*")</f>
        <v>PRE</v>
      </c>
      <c r="C1264" t="str">
        <f>'RES TECH'!M1262</f>
        <v>RESHOUHIOldWH2SOL23</v>
      </c>
      <c r="D1264" t="str">
        <f>_xlfn.XLOOKUP($C1264,'RES TECH'!$M:$M,'RES TECH'!$A:$A)&amp;" "&amp;_xlfn.XLOOKUP($C1264,'RES TECH'!$M:$M,'RES TECH'!$B:$B)&amp;" "&amp;_xlfn.XLOOKUP($C1264,'RES TECH'!$M:$M,'RES TECH'!$C:$C)&amp;" "&amp;_xlfn.XLOOKUP($C1264,'RES TECH'!$M:$M,'RES TECH'!$D:$D)&amp;" "&amp;_xlfn.XLOOKUP($C1264,'RES TECH'!$M:$M,'RES TECH'!$E:$E)&amp;" "&amp;_xlfn.XLOOKUP($C1264,'RES TECH'!$M:$M,'RES TECH'!$F:$F)&amp;" "&amp;_xlfn.XLOOKUP($C1264,'RES TECH'!$M:$M,'RES TECH'!$G:$G)&amp;" "&amp;_xlfn.XLOOKUP($C1264,'RES TECH'!$M:$M,'RES TECH'!$H:$H)</f>
        <v>Residential House High Income Old Water heating  2 Solar</v>
      </c>
      <c r="E1264" t="str">
        <f t="shared" si="19"/>
        <v>TJ</v>
      </c>
      <c r="F1264" s="12" t="str">
        <f>IF(B1264="*","*",_xlfn.XLOOKUP($C1264,'RES TECH'!$M:$M,'RES TECH'!$R:$R))</f>
        <v>MW</v>
      </c>
    </row>
    <row r="1265" spans="2:6" x14ac:dyDescent="0.25">
      <c r="B1265" t="str">
        <f>IF('RES TECH'!N1263=1,"PRE","*")</f>
        <v>PRE</v>
      </c>
      <c r="C1265" t="str">
        <f>'RES TECH'!M1263</f>
        <v>RESHOUHIOldWH2SOL24</v>
      </c>
      <c r="D1265" t="str">
        <f>_xlfn.XLOOKUP($C1265,'RES TECH'!$M:$M,'RES TECH'!$A:$A)&amp;" "&amp;_xlfn.XLOOKUP($C1265,'RES TECH'!$M:$M,'RES TECH'!$B:$B)&amp;" "&amp;_xlfn.XLOOKUP($C1265,'RES TECH'!$M:$M,'RES TECH'!$C:$C)&amp;" "&amp;_xlfn.XLOOKUP($C1265,'RES TECH'!$M:$M,'RES TECH'!$D:$D)&amp;" "&amp;_xlfn.XLOOKUP($C1265,'RES TECH'!$M:$M,'RES TECH'!$E:$E)&amp;" "&amp;_xlfn.XLOOKUP($C1265,'RES TECH'!$M:$M,'RES TECH'!$F:$F)&amp;" "&amp;_xlfn.XLOOKUP($C1265,'RES TECH'!$M:$M,'RES TECH'!$G:$G)&amp;" "&amp;_xlfn.XLOOKUP($C1265,'RES TECH'!$M:$M,'RES TECH'!$H:$H)</f>
        <v>Residential House High Income Old Water heating  2 Solar</v>
      </c>
      <c r="E1265" t="str">
        <f t="shared" si="19"/>
        <v>TJ</v>
      </c>
      <c r="F1265" s="12" t="str">
        <f>IF(B1265="*","*",_xlfn.XLOOKUP($C1265,'RES TECH'!$M:$M,'RES TECH'!$R:$R))</f>
        <v>MW</v>
      </c>
    </row>
    <row r="1266" spans="2:6" x14ac:dyDescent="0.25">
      <c r="B1266" t="str">
        <f>IF('RES TECH'!N1264=1,"PRE","*")</f>
        <v>PRE</v>
      </c>
      <c r="C1266" t="str">
        <f>'RES TECH'!M1264</f>
        <v>RESHOUHIOldSHAHP1ELC20</v>
      </c>
      <c r="D1266" t="str">
        <f>_xlfn.XLOOKUP($C1266,'RES TECH'!$M:$M,'RES TECH'!$A:$A)&amp;" "&amp;_xlfn.XLOOKUP($C1266,'RES TECH'!$M:$M,'RES TECH'!$B:$B)&amp;" "&amp;_xlfn.XLOOKUP($C1266,'RES TECH'!$M:$M,'RES TECH'!$C:$C)&amp;" "&amp;_xlfn.XLOOKUP($C1266,'RES TECH'!$M:$M,'RES TECH'!$D:$D)&amp;" "&amp;_xlfn.XLOOKUP($C1266,'RES TECH'!$M:$M,'RES TECH'!$E:$E)&amp;" "&amp;_xlfn.XLOOKUP($C1266,'RES TECH'!$M:$M,'RES TECH'!$F:$F)&amp;" "&amp;_xlfn.XLOOKUP($C1266,'RES TECH'!$M:$M,'RES TECH'!$G:$G)&amp;" "&amp;_xlfn.XLOOKUP($C1266,'RES TECH'!$M:$M,'RES TECH'!$H:$H)</f>
        <v>Residential House High Income Old Space heating Air HP 1 Electricity</v>
      </c>
      <c r="E1266" t="str">
        <f t="shared" si="19"/>
        <v>TJ</v>
      </c>
      <c r="F1266" s="12" t="str">
        <f>IF(B1266="*","*",_xlfn.XLOOKUP($C1266,'RES TECH'!$M:$M,'RES TECH'!$R:$R))</f>
        <v>MW</v>
      </c>
    </row>
    <row r="1267" spans="2:6" x14ac:dyDescent="0.25">
      <c r="B1267" t="str">
        <f>IF('RES TECH'!N1265=1,"PRE","*")</f>
        <v>PRE</v>
      </c>
      <c r="C1267" t="str">
        <f>'RES TECH'!M1265</f>
        <v>RESHOUHIOldSHAHP1ELC23</v>
      </c>
      <c r="D1267" t="str">
        <f>_xlfn.XLOOKUP($C1267,'RES TECH'!$M:$M,'RES TECH'!$A:$A)&amp;" "&amp;_xlfn.XLOOKUP($C1267,'RES TECH'!$M:$M,'RES TECH'!$B:$B)&amp;" "&amp;_xlfn.XLOOKUP($C1267,'RES TECH'!$M:$M,'RES TECH'!$C:$C)&amp;" "&amp;_xlfn.XLOOKUP($C1267,'RES TECH'!$M:$M,'RES TECH'!$D:$D)&amp;" "&amp;_xlfn.XLOOKUP($C1267,'RES TECH'!$M:$M,'RES TECH'!$E:$E)&amp;" "&amp;_xlfn.XLOOKUP($C1267,'RES TECH'!$M:$M,'RES TECH'!$F:$F)&amp;" "&amp;_xlfn.XLOOKUP($C1267,'RES TECH'!$M:$M,'RES TECH'!$G:$G)&amp;" "&amp;_xlfn.XLOOKUP($C1267,'RES TECH'!$M:$M,'RES TECH'!$H:$H)</f>
        <v>Residential House High Income Old Space heating Air HP 1 Electricity</v>
      </c>
      <c r="E1267" t="str">
        <f t="shared" si="19"/>
        <v>TJ</v>
      </c>
      <c r="F1267" s="12" t="str">
        <f>IF(B1267="*","*",_xlfn.XLOOKUP($C1267,'RES TECH'!$M:$M,'RES TECH'!$R:$R))</f>
        <v>MW</v>
      </c>
    </row>
    <row r="1268" spans="2:6" x14ac:dyDescent="0.25">
      <c r="B1268" t="str">
        <f>IF('RES TECH'!N1266=1,"PRE","*")</f>
        <v>PRE</v>
      </c>
      <c r="C1268" t="str">
        <f>'RES TECH'!M1266</f>
        <v>RESHOUHIOldSHAHP2ELC20</v>
      </c>
      <c r="D1268" t="str">
        <f>_xlfn.XLOOKUP($C1268,'RES TECH'!$M:$M,'RES TECH'!$A:$A)&amp;" "&amp;_xlfn.XLOOKUP($C1268,'RES TECH'!$M:$M,'RES TECH'!$B:$B)&amp;" "&amp;_xlfn.XLOOKUP($C1268,'RES TECH'!$M:$M,'RES TECH'!$C:$C)&amp;" "&amp;_xlfn.XLOOKUP($C1268,'RES TECH'!$M:$M,'RES TECH'!$D:$D)&amp;" "&amp;_xlfn.XLOOKUP($C1268,'RES TECH'!$M:$M,'RES TECH'!$E:$E)&amp;" "&amp;_xlfn.XLOOKUP($C1268,'RES TECH'!$M:$M,'RES TECH'!$F:$F)&amp;" "&amp;_xlfn.XLOOKUP($C1268,'RES TECH'!$M:$M,'RES TECH'!$G:$G)&amp;" "&amp;_xlfn.XLOOKUP($C1268,'RES TECH'!$M:$M,'RES TECH'!$H:$H)</f>
        <v>Residential House High Income Old Space heating Air HP 2 Electricity</v>
      </c>
      <c r="E1268" t="str">
        <f t="shared" si="19"/>
        <v>TJ</v>
      </c>
      <c r="F1268" s="12" t="str">
        <f>IF(B1268="*","*",_xlfn.XLOOKUP($C1268,'RES TECH'!$M:$M,'RES TECH'!$R:$R))</f>
        <v>MW</v>
      </c>
    </row>
    <row r="1269" spans="2:6" x14ac:dyDescent="0.25">
      <c r="B1269" t="str">
        <f>IF('RES TECH'!N1267=1,"PRE","*")</f>
        <v>PRE</v>
      </c>
      <c r="C1269" t="str">
        <f>'RES TECH'!M1267</f>
        <v>RESHOUHIOldSHAHP2ELC23</v>
      </c>
      <c r="D1269" t="str">
        <f>_xlfn.XLOOKUP($C1269,'RES TECH'!$M:$M,'RES TECH'!$A:$A)&amp;" "&amp;_xlfn.XLOOKUP($C1269,'RES TECH'!$M:$M,'RES TECH'!$B:$B)&amp;" "&amp;_xlfn.XLOOKUP($C1269,'RES TECH'!$M:$M,'RES TECH'!$C:$C)&amp;" "&amp;_xlfn.XLOOKUP($C1269,'RES TECH'!$M:$M,'RES TECH'!$D:$D)&amp;" "&amp;_xlfn.XLOOKUP($C1269,'RES TECH'!$M:$M,'RES TECH'!$E:$E)&amp;" "&amp;_xlfn.XLOOKUP($C1269,'RES TECH'!$M:$M,'RES TECH'!$F:$F)&amp;" "&amp;_xlfn.XLOOKUP($C1269,'RES TECH'!$M:$M,'RES TECH'!$G:$G)&amp;" "&amp;_xlfn.XLOOKUP($C1269,'RES TECH'!$M:$M,'RES TECH'!$H:$H)</f>
        <v>Residential House High Income Old Space heating Air HP 2 Electricity</v>
      </c>
      <c r="E1269" t="str">
        <f t="shared" si="19"/>
        <v>TJ</v>
      </c>
      <c r="F1269" s="12" t="str">
        <f>IF(B1269="*","*",_xlfn.XLOOKUP($C1269,'RES TECH'!$M:$M,'RES TECH'!$R:$R))</f>
        <v>MW</v>
      </c>
    </row>
    <row r="1270" spans="2:6" x14ac:dyDescent="0.25">
      <c r="B1270" t="str">
        <f>IF('RES TECH'!N1268=1,"PRE","*")</f>
        <v>PRE</v>
      </c>
      <c r="C1270" t="str">
        <f>'RES TECH'!M1268</f>
        <v>RESHOUHIOldSHAHP3ELC20</v>
      </c>
      <c r="D1270" t="str">
        <f>_xlfn.XLOOKUP($C1270,'RES TECH'!$M:$M,'RES TECH'!$A:$A)&amp;" "&amp;_xlfn.XLOOKUP($C1270,'RES TECH'!$M:$M,'RES TECH'!$B:$B)&amp;" "&amp;_xlfn.XLOOKUP($C1270,'RES TECH'!$M:$M,'RES TECH'!$C:$C)&amp;" "&amp;_xlfn.XLOOKUP($C1270,'RES TECH'!$M:$M,'RES TECH'!$D:$D)&amp;" "&amp;_xlfn.XLOOKUP($C1270,'RES TECH'!$M:$M,'RES TECH'!$E:$E)&amp;" "&amp;_xlfn.XLOOKUP($C1270,'RES TECH'!$M:$M,'RES TECH'!$F:$F)&amp;" "&amp;_xlfn.XLOOKUP($C1270,'RES TECH'!$M:$M,'RES TECH'!$G:$G)&amp;" "&amp;_xlfn.XLOOKUP($C1270,'RES TECH'!$M:$M,'RES TECH'!$H:$H)</f>
        <v>Residential House High Income Old Space heating Air HP 3 Electricity</v>
      </c>
      <c r="E1270" t="str">
        <f t="shared" si="19"/>
        <v>TJ</v>
      </c>
      <c r="F1270" s="12" t="str">
        <f>IF(B1270="*","*",_xlfn.XLOOKUP($C1270,'RES TECH'!$M:$M,'RES TECH'!$R:$R))</f>
        <v>MW</v>
      </c>
    </row>
    <row r="1271" spans="2:6" x14ac:dyDescent="0.25">
      <c r="B1271" t="str">
        <f>IF('RES TECH'!N1269=1,"PRE","*")</f>
        <v>PRE</v>
      </c>
      <c r="C1271" t="str">
        <f>'RES TECH'!M1269</f>
        <v>RESHOUHIOldSHAHP3ELC22</v>
      </c>
      <c r="D1271" t="str">
        <f>_xlfn.XLOOKUP($C1271,'RES TECH'!$M:$M,'RES TECH'!$A:$A)&amp;" "&amp;_xlfn.XLOOKUP($C1271,'RES TECH'!$M:$M,'RES TECH'!$B:$B)&amp;" "&amp;_xlfn.XLOOKUP($C1271,'RES TECH'!$M:$M,'RES TECH'!$C:$C)&amp;" "&amp;_xlfn.XLOOKUP($C1271,'RES TECH'!$M:$M,'RES TECH'!$D:$D)&amp;" "&amp;_xlfn.XLOOKUP($C1271,'RES TECH'!$M:$M,'RES TECH'!$E:$E)&amp;" "&amp;_xlfn.XLOOKUP($C1271,'RES TECH'!$M:$M,'RES TECH'!$F:$F)&amp;" "&amp;_xlfn.XLOOKUP($C1271,'RES TECH'!$M:$M,'RES TECH'!$G:$G)&amp;" "&amp;_xlfn.XLOOKUP($C1271,'RES TECH'!$M:$M,'RES TECH'!$H:$H)</f>
        <v>Residential House High Income Old Space heating Air HP 3 Electricity</v>
      </c>
      <c r="E1271" t="str">
        <f t="shared" si="19"/>
        <v>TJ</v>
      </c>
      <c r="F1271" s="12" t="str">
        <f>IF(B1271="*","*",_xlfn.XLOOKUP($C1271,'RES TECH'!$M:$M,'RES TECH'!$R:$R))</f>
        <v>MW</v>
      </c>
    </row>
    <row r="1272" spans="2:6" x14ac:dyDescent="0.25">
      <c r="B1272" t="str">
        <f>IF('RES TECH'!N1270=1,"PRE","*")</f>
        <v>PRE</v>
      </c>
      <c r="C1272" t="str">
        <f>'RES TECH'!M1270</f>
        <v>RESHOUHIOldSHAHP3ELC23</v>
      </c>
      <c r="D1272" t="str">
        <f>_xlfn.XLOOKUP($C1272,'RES TECH'!$M:$M,'RES TECH'!$A:$A)&amp;" "&amp;_xlfn.XLOOKUP($C1272,'RES TECH'!$M:$M,'RES TECH'!$B:$B)&amp;" "&amp;_xlfn.XLOOKUP($C1272,'RES TECH'!$M:$M,'RES TECH'!$C:$C)&amp;" "&amp;_xlfn.XLOOKUP($C1272,'RES TECH'!$M:$M,'RES TECH'!$D:$D)&amp;" "&amp;_xlfn.XLOOKUP($C1272,'RES TECH'!$M:$M,'RES TECH'!$E:$E)&amp;" "&amp;_xlfn.XLOOKUP($C1272,'RES TECH'!$M:$M,'RES TECH'!$F:$F)&amp;" "&amp;_xlfn.XLOOKUP($C1272,'RES TECH'!$M:$M,'RES TECH'!$G:$G)&amp;" "&amp;_xlfn.XLOOKUP($C1272,'RES TECH'!$M:$M,'RES TECH'!$H:$H)</f>
        <v>Residential House High Income Old Space heating Air HP 3 Electricity</v>
      </c>
      <c r="E1272" t="str">
        <f t="shared" si="19"/>
        <v>TJ</v>
      </c>
      <c r="F1272" s="12" t="str">
        <f>IF(B1272="*","*",_xlfn.XLOOKUP($C1272,'RES TECH'!$M:$M,'RES TECH'!$R:$R))</f>
        <v>MW</v>
      </c>
    </row>
    <row r="1273" spans="2:6" x14ac:dyDescent="0.25">
      <c r="B1273" t="str">
        <f>IF('RES TECH'!N1271=1,"PRE","*")</f>
        <v>PRE</v>
      </c>
      <c r="C1273" t="str">
        <f>'RES TECH'!M1271</f>
        <v>RESHOUHIOldSHAHP4ELC20</v>
      </c>
      <c r="D1273" t="str">
        <f>_xlfn.XLOOKUP($C1273,'RES TECH'!$M:$M,'RES TECH'!$A:$A)&amp;" "&amp;_xlfn.XLOOKUP($C1273,'RES TECH'!$M:$M,'RES TECH'!$B:$B)&amp;" "&amp;_xlfn.XLOOKUP($C1273,'RES TECH'!$M:$M,'RES TECH'!$C:$C)&amp;" "&amp;_xlfn.XLOOKUP($C1273,'RES TECH'!$M:$M,'RES TECH'!$D:$D)&amp;" "&amp;_xlfn.XLOOKUP($C1273,'RES TECH'!$M:$M,'RES TECH'!$E:$E)&amp;" "&amp;_xlfn.XLOOKUP($C1273,'RES TECH'!$M:$M,'RES TECH'!$F:$F)&amp;" "&amp;_xlfn.XLOOKUP($C1273,'RES TECH'!$M:$M,'RES TECH'!$G:$G)&amp;" "&amp;_xlfn.XLOOKUP($C1273,'RES TECH'!$M:$M,'RES TECH'!$H:$H)</f>
        <v>Residential House High Income Old Space heating Air HP 4 Electricity</v>
      </c>
      <c r="E1273" t="str">
        <f t="shared" si="19"/>
        <v>TJ</v>
      </c>
      <c r="F1273" s="12" t="str">
        <f>IF(B1273="*","*",_xlfn.XLOOKUP($C1273,'RES TECH'!$M:$M,'RES TECH'!$R:$R))</f>
        <v>MW</v>
      </c>
    </row>
    <row r="1274" spans="2:6" x14ac:dyDescent="0.25">
      <c r="B1274" t="str">
        <f>IF('RES TECH'!N1272=1,"PRE","*")</f>
        <v>PRE</v>
      </c>
      <c r="C1274" t="str">
        <f>'RES TECH'!M1272</f>
        <v>RESHOUHIOldSHAHP4ELC22</v>
      </c>
      <c r="D1274" t="str">
        <f>_xlfn.XLOOKUP($C1274,'RES TECH'!$M:$M,'RES TECH'!$A:$A)&amp;" "&amp;_xlfn.XLOOKUP($C1274,'RES TECH'!$M:$M,'RES TECH'!$B:$B)&amp;" "&amp;_xlfn.XLOOKUP($C1274,'RES TECH'!$M:$M,'RES TECH'!$C:$C)&amp;" "&amp;_xlfn.XLOOKUP($C1274,'RES TECH'!$M:$M,'RES TECH'!$D:$D)&amp;" "&amp;_xlfn.XLOOKUP($C1274,'RES TECH'!$M:$M,'RES TECH'!$E:$E)&amp;" "&amp;_xlfn.XLOOKUP($C1274,'RES TECH'!$M:$M,'RES TECH'!$F:$F)&amp;" "&amp;_xlfn.XLOOKUP($C1274,'RES TECH'!$M:$M,'RES TECH'!$G:$G)&amp;" "&amp;_xlfn.XLOOKUP($C1274,'RES TECH'!$M:$M,'RES TECH'!$H:$H)</f>
        <v>Residential House High Income Old Space heating Air HP 4 Electricity</v>
      </c>
      <c r="E1274" t="str">
        <f t="shared" si="19"/>
        <v>TJ</v>
      </c>
      <c r="F1274" s="12" t="str">
        <f>IF(B1274="*","*",_xlfn.XLOOKUP($C1274,'RES TECH'!$M:$M,'RES TECH'!$R:$R))</f>
        <v>MW</v>
      </c>
    </row>
    <row r="1275" spans="2:6" x14ac:dyDescent="0.25">
      <c r="B1275" t="str">
        <f>IF('RES TECH'!N1273=1,"PRE","*")</f>
        <v>PRE</v>
      </c>
      <c r="C1275" t="str">
        <f>'RES TECH'!M1273</f>
        <v>RESHOUHIOldSHGHP1ELC20</v>
      </c>
      <c r="D1275" t="str">
        <f>_xlfn.XLOOKUP($C1275,'RES TECH'!$M:$M,'RES TECH'!$A:$A)&amp;" "&amp;_xlfn.XLOOKUP($C1275,'RES TECH'!$M:$M,'RES TECH'!$B:$B)&amp;" "&amp;_xlfn.XLOOKUP($C1275,'RES TECH'!$M:$M,'RES TECH'!$C:$C)&amp;" "&amp;_xlfn.XLOOKUP($C1275,'RES TECH'!$M:$M,'RES TECH'!$D:$D)&amp;" "&amp;_xlfn.XLOOKUP($C1275,'RES TECH'!$M:$M,'RES TECH'!$E:$E)&amp;" "&amp;_xlfn.XLOOKUP($C1275,'RES TECH'!$M:$M,'RES TECH'!$F:$F)&amp;" "&amp;_xlfn.XLOOKUP($C1275,'RES TECH'!$M:$M,'RES TECH'!$G:$G)&amp;" "&amp;_xlfn.XLOOKUP($C1275,'RES TECH'!$M:$M,'RES TECH'!$H:$H)</f>
        <v>Residential House High Income Old Space heating Geothermal HP 1 Electricity</v>
      </c>
      <c r="E1275" t="str">
        <f t="shared" si="19"/>
        <v>TJ</v>
      </c>
      <c r="F1275" s="12" t="str">
        <f>IF(B1275="*","*",_xlfn.XLOOKUP($C1275,'RES TECH'!$M:$M,'RES TECH'!$R:$R))</f>
        <v>MW</v>
      </c>
    </row>
    <row r="1276" spans="2:6" x14ac:dyDescent="0.25">
      <c r="B1276" t="str">
        <f>IF('RES TECH'!N1274=1,"PRE","*")</f>
        <v>PRE</v>
      </c>
      <c r="C1276" t="str">
        <f>'RES TECH'!M1274</f>
        <v>RESHOUHIOldSHGHP2ELC20</v>
      </c>
      <c r="D1276" t="str">
        <f>_xlfn.XLOOKUP($C1276,'RES TECH'!$M:$M,'RES TECH'!$A:$A)&amp;" "&amp;_xlfn.XLOOKUP($C1276,'RES TECH'!$M:$M,'RES TECH'!$B:$B)&amp;" "&amp;_xlfn.XLOOKUP($C1276,'RES TECH'!$M:$M,'RES TECH'!$C:$C)&amp;" "&amp;_xlfn.XLOOKUP($C1276,'RES TECH'!$M:$M,'RES TECH'!$D:$D)&amp;" "&amp;_xlfn.XLOOKUP($C1276,'RES TECH'!$M:$M,'RES TECH'!$E:$E)&amp;" "&amp;_xlfn.XLOOKUP($C1276,'RES TECH'!$M:$M,'RES TECH'!$F:$F)&amp;" "&amp;_xlfn.XLOOKUP($C1276,'RES TECH'!$M:$M,'RES TECH'!$G:$G)&amp;" "&amp;_xlfn.XLOOKUP($C1276,'RES TECH'!$M:$M,'RES TECH'!$H:$H)</f>
        <v>Residential House High Income Old Space heating Geothermal HP 2 Electricity</v>
      </c>
      <c r="E1276" t="str">
        <f t="shared" si="19"/>
        <v>TJ</v>
      </c>
      <c r="F1276" s="12" t="str">
        <f>IF(B1276="*","*",_xlfn.XLOOKUP($C1276,'RES TECH'!$M:$M,'RES TECH'!$R:$R))</f>
        <v>MW</v>
      </c>
    </row>
    <row r="1277" spans="2:6" x14ac:dyDescent="0.25">
      <c r="B1277" t="str">
        <f>IF('RES TECH'!N1275=1,"PRE","*")</f>
        <v>*</v>
      </c>
      <c r="C1277" t="str">
        <f>'RES TECH'!M1275</f>
        <v>RESHOUHIOldSHGHP3ELC20</v>
      </c>
      <c r="D1277" t="str">
        <f>_xlfn.XLOOKUP($C1277,'RES TECH'!$M:$M,'RES TECH'!$A:$A)&amp;" "&amp;_xlfn.XLOOKUP($C1277,'RES TECH'!$M:$M,'RES TECH'!$B:$B)&amp;" "&amp;_xlfn.XLOOKUP($C1277,'RES TECH'!$M:$M,'RES TECH'!$C:$C)&amp;" "&amp;_xlfn.XLOOKUP($C1277,'RES TECH'!$M:$M,'RES TECH'!$D:$D)&amp;" "&amp;_xlfn.XLOOKUP($C1277,'RES TECH'!$M:$M,'RES TECH'!$E:$E)&amp;" "&amp;_xlfn.XLOOKUP($C1277,'RES TECH'!$M:$M,'RES TECH'!$F:$F)&amp;" "&amp;_xlfn.XLOOKUP($C1277,'RES TECH'!$M:$M,'RES TECH'!$G:$G)&amp;" "&amp;_xlfn.XLOOKUP($C1277,'RES TECH'!$M:$M,'RES TECH'!$H:$H)</f>
        <v>Residential House High Income Old Space heating Geothermal HP 3 Electricity</v>
      </c>
      <c r="E1277" t="str">
        <f t="shared" si="19"/>
        <v>*</v>
      </c>
      <c r="F1277" s="12" t="str">
        <f>IF(B1277="*","*",_xlfn.XLOOKUP($C1277,'RES TECH'!$M:$M,'RES TECH'!$R:$R))</f>
        <v>*</v>
      </c>
    </row>
    <row r="1278" spans="2:6" x14ac:dyDescent="0.25">
      <c r="B1278" t="str">
        <f>IF('RES TECH'!N1276=1,"PRE","*")</f>
        <v>PRE</v>
      </c>
      <c r="C1278" t="str">
        <f>'RES TECH'!M1276</f>
        <v>RESHOUHIOldSHGHP3ELC20</v>
      </c>
      <c r="D1278" t="str">
        <f>_xlfn.XLOOKUP($C1278,'RES TECH'!$M:$M,'RES TECH'!$A:$A)&amp;" "&amp;_xlfn.XLOOKUP($C1278,'RES TECH'!$M:$M,'RES TECH'!$B:$B)&amp;" "&amp;_xlfn.XLOOKUP($C1278,'RES TECH'!$M:$M,'RES TECH'!$C:$C)&amp;" "&amp;_xlfn.XLOOKUP($C1278,'RES TECH'!$M:$M,'RES TECH'!$D:$D)&amp;" "&amp;_xlfn.XLOOKUP($C1278,'RES TECH'!$M:$M,'RES TECH'!$E:$E)&amp;" "&amp;_xlfn.XLOOKUP($C1278,'RES TECH'!$M:$M,'RES TECH'!$F:$F)&amp;" "&amp;_xlfn.XLOOKUP($C1278,'RES TECH'!$M:$M,'RES TECH'!$G:$G)&amp;" "&amp;_xlfn.XLOOKUP($C1278,'RES TECH'!$M:$M,'RES TECH'!$H:$H)</f>
        <v>Residential House High Income Old Space heating Geothermal HP 3 Electricity</v>
      </c>
      <c r="E1278" t="str">
        <f t="shared" si="19"/>
        <v>TJ</v>
      </c>
      <c r="F1278" s="12" t="str">
        <f>IF(B1278="*","*",_xlfn.XLOOKUP($C1278,'RES TECH'!$M:$M,'RES TECH'!$R:$R))</f>
        <v>MW</v>
      </c>
    </row>
    <row r="1279" spans="2:6" x14ac:dyDescent="0.25">
      <c r="B1279" t="str">
        <f>IF('RES TECH'!N1277=1,"PRE","*")</f>
        <v>PRE</v>
      </c>
      <c r="C1279" t="str">
        <f>'RES TECH'!M1277</f>
        <v>RESHOUHIOldSHGHP3ELC22</v>
      </c>
      <c r="D1279" t="str">
        <f>_xlfn.XLOOKUP($C1279,'RES TECH'!$M:$M,'RES TECH'!$A:$A)&amp;" "&amp;_xlfn.XLOOKUP($C1279,'RES TECH'!$M:$M,'RES TECH'!$B:$B)&amp;" "&amp;_xlfn.XLOOKUP($C1279,'RES TECH'!$M:$M,'RES TECH'!$C:$C)&amp;" "&amp;_xlfn.XLOOKUP($C1279,'RES TECH'!$M:$M,'RES TECH'!$D:$D)&amp;" "&amp;_xlfn.XLOOKUP($C1279,'RES TECH'!$M:$M,'RES TECH'!$E:$E)&amp;" "&amp;_xlfn.XLOOKUP($C1279,'RES TECH'!$M:$M,'RES TECH'!$F:$F)&amp;" "&amp;_xlfn.XLOOKUP($C1279,'RES TECH'!$M:$M,'RES TECH'!$G:$G)&amp;" "&amp;_xlfn.XLOOKUP($C1279,'RES TECH'!$M:$M,'RES TECH'!$H:$H)</f>
        <v>Residential House High Income Old Space heating Geothermal HP 3 Electricity</v>
      </c>
      <c r="E1279" t="str">
        <f t="shared" si="19"/>
        <v>TJ</v>
      </c>
      <c r="F1279" s="12" t="str">
        <f>IF(B1279="*","*",_xlfn.XLOOKUP($C1279,'RES TECH'!$M:$M,'RES TECH'!$R:$R))</f>
        <v>MW</v>
      </c>
    </row>
    <row r="1280" spans="2:6" x14ac:dyDescent="0.25">
      <c r="B1280" t="str">
        <f>IF('RES TECH'!N1278=1,"PRE","*")</f>
        <v>PRE</v>
      </c>
      <c r="C1280" t="str">
        <f>'RES TECH'!M1278</f>
        <v>RESHOUHIOldSHGHP3ELC23</v>
      </c>
      <c r="D1280" t="str">
        <f>_xlfn.XLOOKUP($C1280,'RES TECH'!$M:$M,'RES TECH'!$A:$A)&amp;" "&amp;_xlfn.XLOOKUP($C1280,'RES TECH'!$M:$M,'RES TECH'!$B:$B)&amp;" "&amp;_xlfn.XLOOKUP($C1280,'RES TECH'!$M:$M,'RES TECH'!$C:$C)&amp;" "&amp;_xlfn.XLOOKUP($C1280,'RES TECH'!$M:$M,'RES TECH'!$D:$D)&amp;" "&amp;_xlfn.XLOOKUP($C1280,'RES TECH'!$M:$M,'RES TECH'!$E:$E)&amp;" "&amp;_xlfn.XLOOKUP($C1280,'RES TECH'!$M:$M,'RES TECH'!$F:$F)&amp;" "&amp;_xlfn.XLOOKUP($C1280,'RES TECH'!$M:$M,'RES TECH'!$G:$G)&amp;" "&amp;_xlfn.XLOOKUP($C1280,'RES TECH'!$M:$M,'RES TECH'!$H:$H)</f>
        <v>Residential House High Income Old Space heating Geothermal HP 3 Electricity</v>
      </c>
      <c r="E1280" t="str">
        <f t="shared" si="19"/>
        <v>TJ</v>
      </c>
      <c r="F1280" s="12" t="str">
        <f>IF(B1280="*","*",_xlfn.XLOOKUP($C1280,'RES TECH'!$M:$M,'RES TECH'!$R:$R))</f>
        <v>MW</v>
      </c>
    </row>
    <row r="1281" spans="2:6" x14ac:dyDescent="0.25">
      <c r="B1281" t="str">
        <f>IF('RES TECH'!N1279=1,"PRE","*")</f>
        <v>PRE</v>
      </c>
      <c r="C1281" t="str">
        <f>'RES TECH'!M1279</f>
        <v>RESHOUHIOldSHGHP3ELC24</v>
      </c>
      <c r="D1281" t="str">
        <f>_xlfn.XLOOKUP($C1281,'RES TECH'!$M:$M,'RES TECH'!$A:$A)&amp;" "&amp;_xlfn.XLOOKUP($C1281,'RES TECH'!$M:$M,'RES TECH'!$B:$B)&amp;" "&amp;_xlfn.XLOOKUP($C1281,'RES TECH'!$M:$M,'RES TECH'!$C:$C)&amp;" "&amp;_xlfn.XLOOKUP($C1281,'RES TECH'!$M:$M,'RES TECH'!$D:$D)&amp;" "&amp;_xlfn.XLOOKUP($C1281,'RES TECH'!$M:$M,'RES TECH'!$E:$E)&amp;" "&amp;_xlfn.XLOOKUP($C1281,'RES TECH'!$M:$M,'RES TECH'!$F:$F)&amp;" "&amp;_xlfn.XLOOKUP($C1281,'RES TECH'!$M:$M,'RES TECH'!$G:$G)&amp;" "&amp;_xlfn.XLOOKUP($C1281,'RES TECH'!$M:$M,'RES TECH'!$H:$H)</f>
        <v>Residential House High Income Old Space heating Geothermal HP 3 Electricity</v>
      </c>
      <c r="E1281" t="str">
        <f t="shared" si="19"/>
        <v>TJ</v>
      </c>
      <c r="F1281" s="12" t="str">
        <f>IF(B1281="*","*",_xlfn.XLOOKUP($C1281,'RES TECH'!$M:$M,'RES TECH'!$R:$R))</f>
        <v>MW</v>
      </c>
    </row>
    <row r="1282" spans="2:6" x14ac:dyDescent="0.25">
      <c r="B1282" t="str">
        <f>IF('RES TECH'!N1280=1,"PRE","*")</f>
        <v>*</v>
      </c>
      <c r="C1282" t="str">
        <f>'RES TECH'!M1280</f>
        <v>RESHOUHIOldSHGHP4ELC20</v>
      </c>
      <c r="D1282" t="str">
        <f>_xlfn.XLOOKUP($C1282,'RES TECH'!$M:$M,'RES TECH'!$A:$A)&amp;" "&amp;_xlfn.XLOOKUP($C1282,'RES TECH'!$M:$M,'RES TECH'!$B:$B)&amp;" "&amp;_xlfn.XLOOKUP($C1282,'RES TECH'!$M:$M,'RES TECH'!$C:$C)&amp;" "&amp;_xlfn.XLOOKUP($C1282,'RES TECH'!$M:$M,'RES TECH'!$D:$D)&amp;" "&amp;_xlfn.XLOOKUP($C1282,'RES TECH'!$M:$M,'RES TECH'!$E:$E)&amp;" "&amp;_xlfn.XLOOKUP($C1282,'RES TECH'!$M:$M,'RES TECH'!$F:$F)&amp;" "&amp;_xlfn.XLOOKUP($C1282,'RES TECH'!$M:$M,'RES TECH'!$G:$G)&amp;" "&amp;_xlfn.XLOOKUP($C1282,'RES TECH'!$M:$M,'RES TECH'!$H:$H)</f>
        <v>Residential House High Income Old Space heating Geothermal HP 4 Electricity</v>
      </c>
      <c r="E1282" t="str">
        <f t="shared" si="19"/>
        <v>*</v>
      </c>
      <c r="F1282" s="12" t="str">
        <f>IF(B1282="*","*",_xlfn.XLOOKUP($C1282,'RES TECH'!$M:$M,'RES TECH'!$R:$R))</f>
        <v>*</v>
      </c>
    </row>
    <row r="1283" spans="2:6" x14ac:dyDescent="0.25">
      <c r="B1283" t="str">
        <f>IF('RES TECH'!N1281=1,"PRE","*")</f>
        <v>PRE</v>
      </c>
      <c r="C1283" t="str">
        <f>'RES TECH'!M1281</f>
        <v>RESHOUHIOldSHGHP4ELC20</v>
      </c>
      <c r="D1283" t="str">
        <f>_xlfn.XLOOKUP($C1283,'RES TECH'!$M:$M,'RES TECH'!$A:$A)&amp;" "&amp;_xlfn.XLOOKUP($C1283,'RES TECH'!$M:$M,'RES TECH'!$B:$B)&amp;" "&amp;_xlfn.XLOOKUP($C1283,'RES TECH'!$M:$M,'RES TECH'!$C:$C)&amp;" "&amp;_xlfn.XLOOKUP($C1283,'RES TECH'!$M:$M,'RES TECH'!$D:$D)&amp;" "&amp;_xlfn.XLOOKUP($C1283,'RES TECH'!$M:$M,'RES TECH'!$E:$E)&amp;" "&amp;_xlfn.XLOOKUP($C1283,'RES TECH'!$M:$M,'RES TECH'!$F:$F)&amp;" "&amp;_xlfn.XLOOKUP($C1283,'RES TECH'!$M:$M,'RES TECH'!$G:$G)&amp;" "&amp;_xlfn.XLOOKUP($C1283,'RES TECH'!$M:$M,'RES TECH'!$H:$H)</f>
        <v>Residential House High Income Old Space heating Geothermal HP 4 Electricity</v>
      </c>
      <c r="E1283" t="str">
        <f t="shared" si="19"/>
        <v>TJ</v>
      </c>
      <c r="F1283" s="12" t="str">
        <f>IF(B1283="*","*",_xlfn.XLOOKUP($C1283,'RES TECH'!$M:$M,'RES TECH'!$R:$R))</f>
        <v>MW</v>
      </c>
    </row>
    <row r="1284" spans="2:6" x14ac:dyDescent="0.25">
      <c r="B1284" t="str">
        <f>IF('RES TECH'!N1282=1,"PRE","*")</f>
        <v>PRE</v>
      </c>
      <c r="C1284" t="str">
        <f>'RES TECH'!M1282</f>
        <v>RESHOUHIOldSHGHP4ELC22</v>
      </c>
      <c r="D1284" t="str">
        <f>_xlfn.XLOOKUP($C1284,'RES TECH'!$M:$M,'RES TECH'!$A:$A)&amp;" "&amp;_xlfn.XLOOKUP($C1284,'RES TECH'!$M:$M,'RES TECH'!$B:$B)&amp;" "&amp;_xlfn.XLOOKUP($C1284,'RES TECH'!$M:$M,'RES TECH'!$C:$C)&amp;" "&amp;_xlfn.XLOOKUP($C1284,'RES TECH'!$M:$M,'RES TECH'!$D:$D)&amp;" "&amp;_xlfn.XLOOKUP($C1284,'RES TECH'!$M:$M,'RES TECH'!$E:$E)&amp;" "&amp;_xlfn.XLOOKUP($C1284,'RES TECH'!$M:$M,'RES TECH'!$F:$F)&amp;" "&amp;_xlfn.XLOOKUP($C1284,'RES TECH'!$M:$M,'RES TECH'!$G:$G)&amp;" "&amp;_xlfn.XLOOKUP($C1284,'RES TECH'!$M:$M,'RES TECH'!$H:$H)</f>
        <v>Residential House High Income Old Space heating Geothermal HP 4 Electricity</v>
      </c>
      <c r="E1284" t="str">
        <f t="shared" si="19"/>
        <v>TJ</v>
      </c>
      <c r="F1284" s="12" t="str">
        <f>IF(B1284="*","*",_xlfn.XLOOKUP($C1284,'RES TECH'!$M:$M,'RES TECH'!$R:$R))</f>
        <v>MW</v>
      </c>
    </row>
    <row r="1285" spans="2:6" x14ac:dyDescent="0.25">
      <c r="B1285" t="str">
        <f>IF('RES TECH'!N1283=1,"PRE","*")</f>
        <v>PRE</v>
      </c>
      <c r="C1285" t="str">
        <f>'RES TECH'!M1283</f>
        <v>RESHOUHIOldSHGHP4ELC23</v>
      </c>
      <c r="D1285" t="str">
        <f>_xlfn.XLOOKUP($C1285,'RES TECH'!$M:$M,'RES TECH'!$A:$A)&amp;" "&amp;_xlfn.XLOOKUP($C1285,'RES TECH'!$M:$M,'RES TECH'!$B:$B)&amp;" "&amp;_xlfn.XLOOKUP($C1285,'RES TECH'!$M:$M,'RES TECH'!$C:$C)&amp;" "&amp;_xlfn.XLOOKUP($C1285,'RES TECH'!$M:$M,'RES TECH'!$D:$D)&amp;" "&amp;_xlfn.XLOOKUP($C1285,'RES TECH'!$M:$M,'RES TECH'!$E:$E)&amp;" "&amp;_xlfn.XLOOKUP($C1285,'RES TECH'!$M:$M,'RES TECH'!$F:$F)&amp;" "&amp;_xlfn.XLOOKUP($C1285,'RES TECH'!$M:$M,'RES TECH'!$G:$G)&amp;" "&amp;_xlfn.XLOOKUP($C1285,'RES TECH'!$M:$M,'RES TECH'!$H:$H)</f>
        <v>Residential House High Income Old Space heating Geothermal HP 4 Electricity</v>
      </c>
      <c r="E1285" t="str">
        <f t="shared" ref="E1285:E1348" si="20">IF(F1285="*","*",IF(F1285="Mlma","Mlm","TJ"))</f>
        <v>TJ</v>
      </c>
      <c r="F1285" s="12" t="str">
        <f>IF(B1285="*","*",_xlfn.XLOOKUP($C1285,'RES TECH'!$M:$M,'RES TECH'!$R:$R))</f>
        <v>MW</v>
      </c>
    </row>
    <row r="1286" spans="2:6" x14ac:dyDescent="0.25">
      <c r="B1286" t="str">
        <f>IF('RES TECH'!N1284=1,"PRE","*")</f>
        <v>PRE</v>
      </c>
      <c r="C1286" t="str">
        <f>'RES TECH'!M1284</f>
        <v>RESHOUHIOldSHGHP4ELC24</v>
      </c>
      <c r="D1286" t="str">
        <f>_xlfn.XLOOKUP($C1286,'RES TECH'!$M:$M,'RES TECH'!$A:$A)&amp;" "&amp;_xlfn.XLOOKUP($C1286,'RES TECH'!$M:$M,'RES TECH'!$B:$B)&amp;" "&amp;_xlfn.XLOOKUP($C1286,'RES TECH'!$M:$M,'RES TECH'!$C:$C)&amp;" "&amp;_xlfn.XLOOKUP($C1286,'RES TECH'!$M:$M,'RES TECH'!$D:$D)&amp;" "&amp;_xlfn.XLOOKUP($C1286,'RES TECH'!$M:$M,'RES TECH'!$E:$E)&amp;" "&amp;_xlfn.XLOOKUP($C1286,'RES TECH'!$M:$M,'RES TECH'!$F:$F)&amp;" "&amp;_xlfn.XLOOKUP($C1286,'RES TECH'!$M:$M,'RES TECH'!$G:$G)&amp;" "&amp;_xlfn.XLOOKUP($C1286,'RES TECH'!$M:$M,'RES TECH'!$H:$H)</f>
        <v>Residential House High Income Old Space heating Geothermal HP 4 Electricity</v>
      </c>
      <c r="E1286" t="str">
        <f t="shared" si="20"/>
        <v>TJ</v>
      </c>
      <c r="F1286" s="12" t="str">
        <f>IF(B1286="*","*",_xlfn.XLOOKUP($C1286,'RES TECH'!$M:$M,'RES TECH'!$R:$R))</f>
        <v>MW</v>
      </c>
    </row>
    <row r="1287" spans="2:6" x14ac:dyDescent="0.25">
      <c r="B1287" t="str">
        <f>IF('RES TECH'!N1285=1,"PRE","*")</f>
        <v>PRE</v>
      </c>
      <c r="C1287" t="str">
        <f>'RES TECH'!M1285</f>
        <v>RESHOUHIOldSHRAD2ELC20</v>
      </c>
      <c r="D1287" t="str">
        <f>_xlfn.XLOOKUP($C1287,'RES TECH'!$M:$M,'RES TECH'!$A:$A)&amp;" "&amp;_xlfn.XLOOKUP($C1287,'RES TECH'!$M:$M,'RES TECH'!$B:$B)&amp;" "&amp;_xlfn.XLOOKUP($C1287,'RES TECH'!$M:$M,'RES TECH'!$C:$C)&amp;" "&amp;_xlfn.XLOOKUP($C1287,'RES TECH'!$M:$M,'RES TECH'!$D:$D)&amp;" "&amp;_xlfn.XLOOKUP($C1287,'RES TECH'!$M:$M,'RES TECH'!$E:$E)&amp;" "&amp;_xlfn.XLOOKUP($C1287,'RES TECH'!$M:$M,'RES TECH'!$F:$F)&amp;" "&amp;_xlfn.XLOOKUP($C1287,'RES TECH'!$M:$M,'RES TECH'!$G:$G)&amp;" "&amp;_xlfn.XLOOKUP($C1287,'RES TECH'!$M:$M,'RES TECH'!$H:$H)</f>
        <v>Residential House High Income Old Space heating Radiant 2 Electricity</v>
      </c>
      <c r="E1287" t="str">
        <f t="shared" si="20"/>
        <v>TJ</v>
      </c>
      <c r="F1287" s="12" t="str">
        <f>IF(B1287="*","*",_xlfn.XLOOKUP($C1287,'RES TECH'!$M:$M,'RES TECH'!$R:$R))</f>
        <v>MW</v>
      </c>
    </row>
    <row r="1288" spans="2:6" x14ac:dyDescent="0.25">
      <c r="B1288" t="str">
        <f>IF('RES TECH'!N1286=1,"PRE","*")</f>
        <v>PRE</v>
      </c>
      <c r="C1288" t="str">
        <f>'RES TECH'!M1286</f>
        <v>RESHOUHIOldSHFUR1NGA20</v>
      </c>
      <c r="D1288" t="str">
        <f>_xlfn.XLOOKUP($C1288,'RES TECH'!$M:$M,'RES TECH'!$A:$A)&amp;" "&amp;_xlfn.XLOOKUP($C1288,'RES TECH'!$M:$M,'RES TECH'!$B:$B)&amp;" "&amp;_xlfn.XLOOKUP($C1288,'RES TECH'!$M:$M,'RES TECH'!$C:$C)&amp;" "&amp;_xlfn.XLOOKUP($C1288,'RES TECH'!$M:$M,'RES TECH'!$D:$D)&amp;" "&amp;_xlfn.XLOOKUP($C1288,'RES TECH'!$M:$M,'RES TECH'!$E:$E)&amp;" "&amp;_xlfn.XLOOKUP($C1288,'RES TECH'!$M:$M,'RES TECH'!$F:$F)&amp;" "&amp;_xlfn.XLOOKUP($C1288,'RES TECH'!$M:$M,'RES TECH'!$G:$G)&amp;" "&amp;_xlfn.XLOOKUP($C1288,'RES TECH'!$M:$M,'RES TECH'!$H:$H)</f>
        <v>Residential House High Income Old Space heating Furnace 1 Natural gas</v>
      </c>
      <c r="E1288" t="str">
        <f t="shared" si="20"/>
        <v>TJ</v>
      </c>
      <c r="F1288" s="12" t="str">
        <f>IF(B1288="*","*",_xlfn.XLOOKUP($C1288,'RES TECH'!$M:$M,'RES TECH'!$R:$R))</f>
        <v>MW</v>
      </c>
    </row>
    <row r="1289" spans="2:6" x14ac:dyDescent="0.25">
      <c r="B1289" t="str">
        <f>IF('RES TECH'!N1287=1,"PRE","*")</f>
        <v>*</v>
      </c>
      <c r="C1289" t="str">
        <f>'RES TECH'!M1287</f>
        <v>RESHOUHIOldSHFUR2NGA20</v>
      </c>
      <c r="D1289" t="str">
        <f>_xlfn.XLOOKUP($C1289,'RES TECH'!$M:$M,'RES TECH'!$A:$A)&amp;" "&amp;_xlfn.XLOOKUP($C1289,'RES TECH'!$M:$M,'RES TECH'!$B:$B)&amp;" "&amp;_xlfn.XLOOKUP($C1289,'RES TECH'!$M:$M,'RES TECH'!$C:$C)&amp;" "&amp;_xlfn.XLOOKUP($C1289,'RES TECH'!$M:$M,'RES TECH'!$D:$D)&amp;" "&amp;_xlfn.XLOOKUP($C1289,'RES TECH'!$M:$M,'RES TECH'!$E:$E)&amp;" "&amp;_xlfn.XLOOKUP($C1289,'RES TECH'!$M:$M,'RES TECH'!$F:$F)&amp;" "&amp;_xlfn.XLOOKUP($C1289,'RES TECH'!$M:$M,'RES TECH'!$G:$G)&amp;" "&amp;_xlfn.XLOOKUP($C1289,'RES TECH'!$M:$M,'RES TECH'!$H:$H)</f>
        <v>Residential House High Income Old Space heating Furnace 2 Natural gas</v>
      </c>
      <c r="E1289" t="str">
        <f t="shared" si="20"/>
        <v>*</v>
      </c>
      <c r="F1289" s="12" t="str">
        <f>IF(B1289="*","*",_xlfn.XLOOKUP($C1289,'RES TECH'!$M:$M,'RES TECH'!$R:$R))</f>
        <v>*</v>
      </c>
    </row>
    <row r="1290" spans="2:6" x14ac:dyDescent="0.25">
      <c r="B1290" t="str">
        <f>IF('RES TECH'!N1288=1,"PRE","*")</f>
        <v>PRE</v>
      </c>
      <c r="C1290" t="str">
        <f>'RES TECH'!M1288</f>
        <v>RESHOUHIOldSHFUR2NGA20</v>
      </c>
      <c r="D1290" t="str">
        <f>_xlfn.XLOOKUP($C1290,'RES TECH'!$M:$M,'RES TECH'!$A:$A)&amp;" "&amp;_xlfn.XLOOKUP($C1290,'RES TECH'!$M:$M,'RES TECH'!$B:$B)&amp;" "&amp;_xlfn.XLOOKUP($C1290,'RES TECH'!$M:$M,'RES TECH'!$C:$C)&amp;" "&amp;_xlfn.XLOOKUP($C1290,'RES TECH'!$M:$M,'RES TECH'!$D:$D)&amp;" "&amp;_xlfn.XLOOKUP($C1290,'RES TECH'!$M:$M,'RES TECH'!$E:$E)&amp;" "&amp;_xlfn.XLOOKUP($C1290,'RES TECH'!$M:$M,'RES TECH'!$F:$F)&amp;" "&amp;_xlfn.XLOOKUP($C1290,'RES TECH'!$M:$M,'RES TECH'!$G:$G)&amp;" "&amp;_xlfn.XLOOKUP($C1290,'RES TECH'!$M:$M,'RES TECH'!$H:$H)</f>
        <v>Residential House High Income Old Space heating Furnace 2 Natural gas</v>
      </c>
      <c r="E1290" t="str">
        <f t="shared" si="20"/>
        <v>TJ</v>
      </c>
      <c r="F1290" s="12" t="str">
        <f>IF(B1290="*","*",_xlfn.XLOOKUP($C1290,'RES TECH'!$M:$M,'RES TECH'!$R:$R))</f>
        <v>MW</v>
      </c>
    </row>
    <row r="1291" spans="2:6" x14ac:dyDescent="0.25">
      <c r="B1291" t="str">
        <f>IF('RES TECH'!N1289=1,"PRE","*")</f>
        <v>PRE</v>
      </c>
      <c r="C1291" t="str">
        <f>'RES TECH'!M1289</f>
        <v>RESHOUHIOldSHFUR3NGA20</v>
      </c>
      <c r="D1291" t="str">
        <f>_xlfn.XLOOKUP($C1291,'RES TECH'!$M:$M,'RES TECH'!$A:$A)&amp;" "&amp;_xlfn.XLOOKUP($C1291,'RES TECH'!$M:$M,'RES TECH'!$B:$B)&amp;" "&amp;_xlfn.XLOOKUP($C1291,'RES TECH'!$M:$M,'RES TECH'!$C:$C)&amp;" "&amp;_xlfn.XLOOKUP($C1291,'RES TECH'!$M:$M,'RES TECH'!$D:$D)&amp;" "&amp;_xlfn.XLOOKUP($C1291,'RES TECH'!$M:$M,'RES TECH'!$E:$E)&amp;" "&amp;_xlfn.XLOOKUP($C1291,'RES TECH'!$M:$M,'RES TECH'!$F:$F)&amp;" "&amp;_xlfn.XLOOKUP($C1291,'RES TECH'!$M:$M,'RES TECH'!$G:$G)&amp;" "&amp;_xlfn.XLOOKUP($C1291,'RES TECH'!$M:$M,'RES TECH'!$H:$H)</f>
        <v>Residential House High Income Old Space heating Furnace 3 Natural gas</v>
      </c>
      <c r="E1291" t="str">
        <f t="shared" si="20"/>
        <v>TJ</v>
      </c>
      <c r="F1291" s="12" t="str">
        <f>IF(B1291="*","*",_xlfn.XLOOKUP($C1291,'RES TECH'!$M:$M,'RES TECH'!$R:$R))</f>
        <v>MW</v>
      </c>
    </row>
    <row r="1292" spans="2:6" x14ac:dyDescent="0.25">
      <c r="B1292" t="str">
        <f>IF('RES TECH'!N1290=1,"PRE","*")</f>
        <v>PRE</v>
      </c>
      <c r="C1292" t="str">
        <f>'RES TECH'!M1290</f>
        <v>RESHOUHIOldSHFUR3NGA22</v>
      </c>
      <c r="D1292" t="str">
        <f>_xlfn.XLOOKUP($C1292,'RES TECH'!$M:$M,'RES TECH'!$A:$A)&amp;" "&amp;_xlfn.XLOOKUP($C1292,'RES TECH'!$M:$M,'RES TECH'!$B:$B)&amp;" "&amp;_xlfn.XLOOKUP($C1292,'RES TECH'!$M:$M,'RES TECH'!$C:$C)&amp;" "&amp;_xlfn.XLOOKUP($C1292,'RES TECH'!$M:$M,'RES TECH'!$D:$D)&amp;" "&amp;_xlfn.XLOOKUP($C1292,'RES TECH'!$M:$M,'RES TECH'!$E:$E)&amp;" "&amp;_xlfn.XLOOKUP($C1292,'RES TECH'!$M:$M,'RES TECH'!$F:$F)&amp;" "&amp;_xlfn.XLOOKUP($C1292,'RES TECH'!$M:$M,'RES TECH'!$G:$G)&amp;" "&amp;_xlfn.XLOOKUP($C1292,'RES TECH'!$M:$M,'RES TECH'!$H:$H)</f>
        <v>Residential House High Income Old Space heating Furnace 3 Natural gas</v>
      </c>
      <c r="E1292" t="str">
        <f t="shared" si="20"/>
        <v>TJ</v>
      </c>
      <c r="F1292" s="12" t="str">
        <f>IF(B1292="*","*",_xlfn.XLOOKUP($C1292,'RES TECH'!$M:$M,'RES TECH'!$R:$R))</f>
        <v>MW</v>
      </c>
    </row>
    <row r="1293" spans="2:6" x14ac:dyDescent="0.25">
      <c r="B1293" t="str">
        <f>IF('RES TECH'!N1291=1,"PRE","*")</f>
        <v>PRE</v>
      </c>
      <c r="C1293" t="str">
        <f>'RES TECH'!M1291</f>
        <v>RESHOUHIOldSHFUR4NGA20</v>
      </c>
      <c r="D1293" t="str">
        <f>_xlfn.XLOOKUP($C1293,'RES TECH'!$M:$M,'RES TECH'!$A:$A)&amp;" "&amp;_xlfn.XLOOKUP($C1293,'RES TECH'!$M:$M,'RES TECH'!$B:$B)&amp;" "&amp;_xlfn.XLOOKUP($C1293,'RES TECH'!$M:$M,'RES TECH'!$C:$C)&amp;" "&amp;_xlfn.XLOOKUP($C1293,'RES TECH'!$M:$M,'RES TECH'!$D:$D)&amp;" "&amp;_xlfn.XLOOKUP($C1293,'RES TECH'!$M:$M,'RES TECH'!$E:$E)&amp;" "&amp;_xlfn.XLOOKUP($C1293,'RES TECH'!$M:$M,'RES TECH'!$F:$F)&amp;" "&amp;_xlfn.XLOOKUP($C1293,'RES TECH'!$M:$M,'RES TECH'!$G:$G)&amp;" "&amp;_xlfn.XLOOKUP($C1293,'RES TECH'!$M:$M,'RES TECH'!$H:$H)</f>
        <v>Residential House High Income Old Space heating Furnace 4 Natural gas</v>
      </c>
      <c r="E1293" t="str">
        <f t="shared" si="20"/>
        <v>TJ</v>
      </c>
      <c r="F1293" s="12" t="str">
        <f>IF(B1293="*","*",_xlfn.XLOOKUP($C1293,'RES TECH'!$M:$M,'RES TECH'!$R:$R))</f>
        <v>MW</v>
      </c>
    </row>
    <row r="1294" spans="2:6" x14ac:dyDescent="0.25">
      <c r="B1294" t="str">
        <f>IF('RES TECH'!N1292=1,"PRE","*")</f>
        <v>PRE</v>
      </c>
      <c r="C1294" t="str">
        <f>'RES TECH'!M1292</f>
        <v>RESHOUHIOldSHFUR4NGA22</v>
      </c>
      <c r="D1294" t="str">
        <f>_xlfn.XLOOKUP($C1294,'RES TECH'!$M:$M,'RES TECH'!$A:$A)&amp;" "&amp;_xlfn.XLOOKUP($C1294,'RES TECH'!$M:$M,'RES TECH'!$B:$B)&amp;" "&amp;_xlfn.XLOOKUP($C1294,'RES TECH'!$M:$M,'RES TECH'!$C:$C)&amp;" "&amp;_xlfn.XLOOKUP($C1294,'RES TECH'!$M:$M,'RES TECH'!$D:$D)&amp;" "&amp;_xlfn.XLOOKUP($C1294,'RES TECH'!$M:$M,'RES TECH'!$E:$E)&amp;" "&amp;_xlfn.XLOOKUP($C1294,'RES TECH'!$M:$M,'RES TECH'!$F:$F)&amp;" "&amp;_xlfn.XLOOKUP($C1294,'RES TECH'!$M:$M,'RES TECH'!$G:$G)&amp;" "&amp;_xlfn.XLOOKUP($C1294,'RES TECH'!$M:$M,'RES TECH'!$H:$H)</f>
        <v>Residential House High Income Old Space heating Furnace 4 Natural gas</v>
      </c>
      <c r="E1294" t="str">
        <f t="shared" si="20"/>
        <v>TJ</v>
      </c>
      <c r="F1294" s="12" t="str">
        <f>IF(B1294="*","*",_xlfn.XLOOKUP($C1294,'RES TECH'!$M:$M,'RES TECH'!$R:$R))</f>
        <v>MW</v>
      </c>
    </row>
    <row r="1295" spans="2:6" x14ac:dyDescent="0.25">
      <c r="B1295" t="str">
        <f>IF('RES TECH'!N1293=1,"PRE","*")</f>
        <v>PRE</v>
      </c>
      <c r="C1295" t="str">
        <f>'RES TECH'!M1293</f>
        <v>RESHOUHIOldSHRAD1NGA20</v>
      </c>
      <c r="D1295" t="str">
        <f>_xlfn.XLOOKUP($C1295,'RES TECH'!$M:$M,'RES TECH'!$A:$A)&amp;" "&amp;_xlfn.XLOOKUP($C1295,'RES TECH'!$M:$M,'RES TECH'!$B:$B)&amp;" "&amp;_xlfn.XLOOKUP($C1295,'RES TECH'!$M:$M,'RES TECH'!$C:$C)&amp;" "&amp;_xlfn.XLOOKUP($C1295,'RES TECH'!$M:$M,'RES TECH'!$D:$D)&amp;" "&amp;_xlfn.XLOOKUP($C1295,'RES TECH'!$M:$M,'RES TECH'!$E:$E)&amp;" "&amp;_xlfn.XLOOKUP($C1295,'RES TECH'!$M:$M,'RES TECH'!$F:$F)&amp;" "&amp;_xlfn.XLOOKUP($C1295,'RES TECH'!$M:$M,'RES TECH'!$G:$G)&amp;" "&amp;_xlfn.XLOOKUP($C1295,'RES TECH'!$M:$M,'RES TECH'!$H:$H)</f>
        <v>Residential House High Income Old Space heating Radiant 1 Natural gas</v>
      </c>
      <c r="E1295" t="str">
        <f t="shared" si="20"/>
        <v>TJ</v>
      </c>
      <c r="F1295" s="12" t="str">
        <f>IF(B1295="*","*",_xlfn.XLOOKUP($C1295,'RES TECH'!$M:$M,'RES TECH'!$R:$R))</f>
        <v>MW</v>
      </c>
    </row>
    <row r="1296" spans="2:6" x14ac:dyDescent="0.25">
      <c r="B1296" t="str">
        <f>IF('RES TECH'!N1294=1,"PRE","*")</f>
        <v>PRE</v>
      </c>
      <c r="C1296" t="str">
        <f>'RES TECH'!M1294</f>
        <v>RESHOUHIOldSHRAD1NGA21</v>
      </c>
      <c r="D1296" t="str">
        <f>_xlfn.XLOOKUP($C1296,'RES TECH'!$M:$M,'RES TECH'!$A:$A)&amp;" "&amp;_xlfn.XLOOKUP($C1296,'RES TECH'!$M:$M,'RES TECH'!$B:$B)&amp;" "&amp;_xlfn.XLOOKUP($C1296,'RES TECH'!$M:$M,'RES TECH'!$C:$C)&amp;" "&amp;_xlfn.XLOOKUP($C1296,'RES TECH'!$M:$M,'RES TECH'!$D:$D)&amp;" "&amp;_xlfn.XLOOKUP($C1296,'RES TECH'!$M:$M,'RES TECH'!$E:$E)&amp;" "&amp;_xlfn.XLOOKUP($C1296,'RES TECH'!$M:$M,'RES TECH'!$F:$F)&amp;" "&amp;_xlfn.XLOOKUP($C1296,'RES TECH'!$M:$M,'RES TECH'!$G:$G)&amp;" "&amp;_xlfn.XLOOKUP($C1296,'RES TECH'!$M:$M,'RES TECH'!$H:$H)</f>
        <v>Residential House High Income Old Space heating Radiant 1 Natural gas</v>
      </c>
      <c r="E1296" t="str">
        <f t="shared" si="20"/>
        <v>TJ</v>
      </c>
      <c r="F1296" s="12" t="str">
        <f>IF(B1296="*","*",_xlfn.XLOOKUP($C1296,'RES TECH'!$M:$M,'RES TECH'!$R:$R))</f>
        <v>MW</v>
      </c>
    </row>
    <row r="1297" spans="2:6" x14ac:dyDescent="0.25">
      <c r="B1297" t="str">
        <f>IF('RES TECH'!N1295=1,"PRE","*")</f>
        <v>*</v>
      </c>
      <c r="C1297" t="str">
        <f>'RES TECH'!M1295</f>
        <v>RESHOUHIOldSHRAD2NGA20</v>
      </c>
      <c r="D1297" t="str">
        <f>_xlfn.XLOOKUP($C1297,'RES TECH'!$M:$M,'RES TECH'!$A:$A)&amp;" "&amp;_xlfn.XLOOKUP($C1297,'RES TECH'!$M:$M,'RES TECH'!$B:$B)&amp;" "&amp;_xlfn.XLOOKUP($C1297,'RES TECH'!$M:$M,'RES TECH'!$C:$C)&amp;" "&amp;_xlfn.XLOOKUP($C1297,'RES TECH'!$M:$M,'RES TECH'!$D:$D)&amp;" "&amp;_xlfn.XLOOKUP($C1297,'RES TECH'!$M:$M,'RES TECH'!$E:$E)&amp;" "&amp;_xlfn.XLOOKUP($C1297,'RES TECH'!$M:$M,'RES TECH'!$F:$F)&amp;" "&amp;_xlfn.XLOOKUP($C1297,'RES TECH'!$M:$M,'RES TECH'!$G:$G)&amp;" "&amp;_xlfn.XLOOKUP($C1297,'RES TECH'!$M:$M,'RES TECH'!$H:$H)</f>
        <v>Residential House High Income Old Space heating Radiant 2 Natural gas</v>
      </c>
      <c r="E1297" t="str">
        <f t="shared" si="20"/>
        <v>*</v>
      </c>
      <c r="F1297" s="12" t="str">
        <f>IF(B1297="*","*",_xlfn.XLOOKUP($C1297,'RES TECH'!$M:$M,'RES TECH'!$R:$R))</f>
        <v>*</v>
      </c>
    </row>
    <row r="1298" spans="2:6" x14ac:dyDescent="0.25">
      <c r="B1298" t="str">
        <f>IF('RES TECH'!N1296=1,"PRE","*")</f>
        <v>PRE</v>
      </c>
      <c r="C1298" t="str">
        <f>'RES TECH'!M1296</f>
        <v>RESHOUHIOldSHRAD2NGA20</v>
      </c>
      <c r="D1298" t="str">
        <f>_xlfn.XLOOKUP($C1298,'RES TECH'!$M:$M,'RES TECH'!$A:$A)&amp;" "&amp;_xlfn.XLOOKUP($C1298,'RES TECH'!$M:$M,'RES TECH'!$B:$B)&amp;" "&amp;_xlfn.XLOOKUP($C1298,'RES TECH'!$M:$M,'RES TECH'!$C:$C)&amp;" "&amp;_xlfn.XLOOKUP($C1298,'RES TECH'!$M:$M,'RES TECH'!$D:$D)&amp;" "&amp;_xlfn.XLOOKUP($C1298,'RES TECH'!$M:$M,'RES TECH'!$E:$E)&amp;" "&amp;_xlfn.XLOOKUP($C1298,'RES TECH'!$M:$M,'RES TECH'!$F:$F)&amp;" "&amp;_xlfn.XLOOKUP($C1298,'RES TECH'!$M:$M,'RES TECH'!$G:$G)&amp;" "&amp;_xlfn.XLOOKUP($C1298,'RES TECH'!$M:$M,'RES TECH'!$H:$H)</f>
        <v>Residential House High Income Old Space heating Radiant 2 Natural gas</v>
      </c>
      <c r="E1298" t="str">
        <f t="shared" si="20"/>
        <v>TJ</v>
      </c>
      <c r="F1298" s="12" t="str">
        <f>IF(B1298="*","*",_xlfn.XLOOKUP($C1298,'RES TECH'!$M:$M,'RES TECH'!$R:$R))</f>
        <v>MW</v>
      </c>
    </row>
    <row r="1299" spans="2:6" x14ac:dyDescent="0.25">
      <c r="B1299" t="str">
        <f>IF('RES TECH'!N1297=1,"PRE","*")</f>
        <v>PRE</v>
      </c>
      <c r="C1299" t="str">
        <f>'RES TECH'!M1297</f>
        <v>RESHOUHIOldSHRAD3NGA20</v>
      </c>
      <c r="D1299" t="str">
        <f>_xlfn.XLOOKUP($C1299,'RES TECH'!$M:$M,'RES TECH'!$A:$A)&amp;" "&amp;_xlfn.XLOOKUP($C1299,'RES TECH'!$M:$M,'RES TECH'!$B:$B)&amp;" "&amp;_xlfn.XLOOKUP($C1299,'RES TECH'!$M:$M,'RES TECH'!$C:$C)&amp;" "&amp;_xlfn.XLOOKUP($C1299,'RES TECH'!$M:$M,'RES TECH'!$D:$D)&amp;" "&amp;_xlfn.XLOOKUP($C1299,'RES TECH'!$M:$M,'RES TECH'!$E:$E)&amp;" "&amp;_xlfn.XLOOKUP($C1299,'RES TECH'!$M:$M,'RES TECH'!$F:$F)&amp;" "&amp;_xlfn.XLOOKUP($C1299,'RES TECH'!$M:$M,'RES TECH'!$G:$G)&amp;" "&amp;_xlfn.XLOOKUP($C1299,'RES TECH'!$M:$M,'RES TECH'!$H:$H)</f>
        <v>Residential House High Income Old Space heating Radiant 3 Natural gas</v>
      </c>
      <c r="E1299" t="str">
        <f t="shared" si="20"/>
        <v>TJ</v>
      </c>
      <c r="F1299" s="12" t="str">
        <f>IF(B1299="*","*",_xlfn.XLOOKUP($C1299,'RES TECH'!$M:$M,'RES TECH'!$R:$R))</f>
        <v>MW</v>
      </c>
    </row>
    <row r="1300" spans="2:6" x14ac:dyDescent="0.25">
      <c r="B1300" t="str">
        <f>IF('RES TECH'!N1298=1,"PRE","*")</f>
        <v>PRE</v>
      </c>
      <c r="C1300" t="str">
        <f>'RES TECH'!M1298</f>
        <v>RESHOUHIOldSHRAD4NGA20</v>
      </c>
      <c r="D1300" t="str">
        <f>_xlfn.XLOOKUP($C1300,'RES TECH'!$M:$M,'RES TECH'!$A:$A)&amp;" "&amp;_xlfn.XLOOKUP($C1300,'RES TECH'!$M:$M,'RES TECH'!$B:$B)&amp;" "&amp;_xlfn.XLOOKUP($C1300,'RES TECH'!$M:$M,'RES TECH'!$C:$C)&amp;" "&amp;_xlfn.XLOOKUP($C1300,'RES TECH'!$M:$M,'RES TECH'!$D:$D)&amp;" "&amp;_xlfn.XLOOKUP($C1300,'RES TECH'!$M:$M,'RES TECH'!$E:$E)&amp;" "&amp;_xlfn.XLOOKUP($C1300,'RES TECH'!$M:$M,'RES TECH'!$F:$F)&amp;" "&amp;_xlfn.XLOOKUP($C1300,'RES TECH'!$M:$M,'RES TECH'!$G:$G)&amp;" "&amp;_xlfn.XLOOKUP($C1300,'RES TECH'!$M:$M,'RES TECH'!$H:$H)</f>
        <v>Residential House High Income Old Space heating Radiant 4 Natural gas</v>
      </c>
      <c r="E1300" t="str">
        <f t="shared" si="20"/>
        <v>TJ</v>
      </c>
      <c r="F1300" s="12" t="str">
        <f>IF(B1300="*","*",_xlfn.XLOOKUP($C1300,'RES TECH'!$M:$M,'RES TECH'!$R:$R))</f>
        <v>MW</v>
      </c>
    </row>
    <row r="1301" spans="2:6" x14ac:dyDescent="0.25">
      <c r="B1301" t="str">
        <f>IF('RES TECH'!N1299=1,"PRE","*")</f>
        <v>PRE</v>
      </c>
      <c r="C1301" t="str">
        <f>'RES TECH'!M1299</f>
        <v>RESHOUHIOldSHRAD4NGA22</v>
      </c>
      <c r="D1301" t="str">
        <f>_xlfn.XLOOKUP($C1301,'RES TECH'!$M:$M,'RES TECH'!$A:$A)&amp;" "&amp;_xlfn.XLOOKUP($C1301,'RES TECH'!$M:$M,'RES TECH'!$B:$B)&amp;" "&amp;_xlfn.XLOOKUP($C1301,'RES TECH'!$M:$M,'RES TECH'!$C:$C)&amp;" "&amp;_xlfn.XLOOKUP($C1301,'RES TECH'!$M:$M,'RES TECH'!$D:$D)&amp;" "&amp;_xlfn.XLOOKUP($C1301,'RES TECH'!$M:$M,'RES TECH'!$E:$E)&amp;" "&amp;_xlfn.XLOOKUP($C1301,'RES TECH'!$M:$M,'RES TECH'!$F:$F)&amp;" "&amp;_xlfn.XLOOKUP($C1301,'RES TECH'!$M:$M,'RES TECH'!$G:$G)&amp;" "&amp;_xlfn.XLOOKUP($C1301,'RES TECH'!$M:$M,'RES TECH'!$H:$H)</f>
        <v>Residential House High Income Old Space heating Radiant 4 Natural gas</v>
      </c>
      <c r="E1301" t="str">
        <f t="shared" si="20"/>
        <v>TJ</v>
      </c>
      <c r="F1301" s="12" t="str">
        <f>IF(B1301="*","*",_xlfn.XLOOKUP($C1301,'RES TECH'!$M:$M,'RES TECH'!$R:$R))</f>
        <v>MW</v>
      </c>
    </row>
    <row r="1302" spans="2:6" x14ac:dyDescent="0.25">
      <c r="B1302" t="str">
        <f>IF('RES TECH'!N1300=1,"PRE","*")</f>
        <v>PRE</v>
      </c>
      <c r="C1302" t="str">
        <f>'RES TECH'!M1300</f>
        <v>RESHOUHIOldSHFUR1KER20</v>
      </c>
      <c r="D1302" t="str">
        <f>_xlfn.XLOOKUP($C1302,'RES TECH'!$M:$M,'RES TECH'!$A:$A)&amp;" "&amp;_xlfn.XLOOKUP($C1302,'RES TECH'!$M:$M,'RES TECH'!$B:$B)&amp;" "&amp;_xlfn.XLOOKUP($C1302,'RES TECH'!$M:$M,'RES TECH'!$C:$C)&amp;" "&amp;_xlfn.XLOOKUP($C1302,'RES TECH'!$M:$M,'RES TECH'!$D:$D)&amp;" "&amp;_xlfn.XLOOKUP($C1302,'RES TECH'!$M:$M,'RES TECH'!$E:$E)&amp;" "&amp;_xlfn.XLOOKUP($C1302,'RES TECH'!$M:$M,'RES TECH'!$F:$F)&amp;" "&amp;_xlfn.XLOOKUP($C1302,'RES TECH'!$M:$M,'RES TECH'!$G:$G)&amp;" "&amp;_xlfn.XLOOKUP($C1302,'RES TECH'!$M:$M,'RES TECH'!$H:$H)</f>
        <v>Residential House High Income Old Space heating Furnace 1 Kerosene</v>
      </c>
      <c r="E1302" t="str">
        <f t="shared" si="20"/>
        <v>TJ</v>
      </c>
      <c r="F1302" s="12" t="str">
        <f>IF(B1302="*","*",_xlfn.XLOOKUP($C1302,'RES TECH'!$M:$M,'RES TECH'!$R:$R))</f>
        <v>MW</v>
      </c>
    </row>
    <row r="1303" spans="2:6" x14ac:dyDescent="0.25">
      <c r="B1303" t="str">
        <f>IF('RES TECH'!N1301=1,"PRE","*")</f>
        <v>*</v>
      </c>
      <c r="C1303" t="str">
        <f>'RES TECH'!M1301</f>
        <v>RESHOUHIOldSHFUR2KER20</v>
      </c>
      <c r="D1303" t="str">
        <f>_xlfn.XLOOKUP($C1303,'RES TECH'!$M:$M,'RES TECH'!$A:$A)&amp;" "&amp;_xlfn.XLOOKUP($C1303,'RES TECH'!$M:$M,'RES TECH'!$B:$B)&amp;" "&amp;_xlfn.XLOOKUP($C1303,'RES TECH'!$M:$M,'RES TECH'!$C:$C)&amp;" "&amp;_xlfn.XLOOKUP($C1303,'RES TECH'!$M:$M,'RES TECH'!$D:$D)&amp;" "&amp;_xlfn.XLOOKUP($C1303,'RES TECH'!$M:$M,'RES TECH'!$E:$E)&amp;" "&amp;_xlfn.XLOOKUP($C1303,'RES TECH'!$M:$M,'RES TECH'!$F:$F)&amp;" "&amp;_xlfn.XLOOKUP($C1303,'RES TECH'!$M:$M,'RES TECH'!$G:$G)&amp;" "&amp;_xlfn.XLOOKUP($C1303,'RES TECH'!$M:$M,'RES TECH'!$H:$H)</f>
        <v>Residential House High Income Old Space heating Furnace 2 Kerosene</v>
      </c>
      <c r="E1303" t="str">
        <f t="shared" si="20"/>
        <v>*</v>
      </c>
      <c r="F1303" s="12" t="str">
        <f>IF(B1303="*","*",_xlfn.XLOOKUP($C1303,'RES TECH'!$M:$M,'RES TECH'!$R:$R))</f>
        <v>*</v>
      </c>
    </row>
    <row r="1304" spans="2:6" x14ac:dyDescent="0.25">
      <c r="B1304" t="str">
        <f>IF('RES TECH'!N1302=1,"PRE","*")</f>
        <v>PRE</v>
      </c>
      <c r="C1304" t="str">
        <f>'RES TECH'!M1302</f>
        <v>RESHOUHIOldSHFUR2KER20</v>
      </c>
      <c r="D1304" t="str">
        <f>_xlfn.XLOOKUP($C1304,'RES TECH'!$M:$M,'RES TECH'!$A:$A)&amp;" "&amp;_xlfn.XLOOKUP($C1304,'RES TECH'!$M:$M,'RES TECH'!$B:$B)&amp;" "&amp;_xlfn.XLOOKUP($C1304,'RES TECH'!$M:$M,'RES TECH'!$C:$C)&amp;" "&amp;_xlfn.XLOOKUP($C1304,'RES TECH'!$M:$M,'RES TECH'!$D:$D)&amp;" "&amp;_xlfn.XLOOKUP($C1304,'RES TECH'!$M:$M,'RES TECH'!$E:$E)&amp;" "&amp;_xlfn.XLOOKUP($C1304,'RES TECH'!$M:$M,'RES TECH'!$F:$F)&amp;" "&amp;_xlfn.XLOOKUP($C1304,'RES TECH'!$M:$M,'RES TECH'!$G:$G)&amp;" "&amp;_xlfn.XLOOKUP($C1304,'RES TECH'!$M:$M,'RES TECH'!$H:$H)</f>
        <v>Residential House High Income Old Space heating Furnace 2 Kerosene</v>
      </c>
      <c r="E1304" t="str">
        <f t="shared" si="20"/>
        <v>TJ</v>
      </c>
      <c r="F1304" s="12" t="str">
        <f>IF(B1304="*","*",_xlfn.XLOOKUP($C1304,'RES TECH'!$M:$M,'RES TECH'!$R:$R))</f>
        <v>MW</v>
      </c>
    </row>
    <row r="1305" spans="2:6" x14ac:dyDescent="0.25">
      <c r="B1305" t="str">
        <f>IF('RES TECH'!N1303=1,"PRE","*")</f>
        <v>PRE</v>
      </c>
      <c r="C1305" t="str">
        <f>'RES TECH'!M1303</f>
        <v>RESHOUHIOldSHFUR3KER20</v>
      </c>
      <c r="D1305" t="str">
        <f>_xlfn.XLOOKUP($C1305,'RES TECH'!$M:$M,'RES TECH'!$A:$A)&amp;" "&amp;_xlfn.XLOOKUP($C1305,'RES TECH'!$M:$M,'RES TECH'!$B:$B)&amp;" "&amp;_xlfn.XLOOKUP($C1305,'RES TECH'!$M:$M,'RES TECH'!$C:$C)&amp;" "&amp;_xlfn.XLOOKUP($C1305,'RES TECH'!$M:$M,'RES TECH'!$D:$D)&amp;" "&amp;_xlfn.XLOOKUP($C1305,'RES TECH'!$M:$M,'RES TECH'!$E:$E)&amp;" "&amp;_xlfn.XLOOKUP($C1305,'RES TECH'!$M:$M,'RES TECH'!$F:$F)&amp;" "&amp;_xlfn.XLOOKUP($C1305,'RES TECH'!$M:$M,'RES TECH'!$G:$G)&amp;" "&amp;_xlfn.XLOOKUP($C1305,'RES TECH'!$M:$M,'RES TECH'!$H:$H)</f>
        <v>Residential House High Income Old Space heating Furnace 3 Kerosene</v>
      </c>
      <c r="E1305" t="str">
        <f t="shared" si="20"/>
        <v>TJ</v>
      </c>
      <c r="F1305" s="12" t="str">
        <f>IF(B1305="*","*",_xlfn.XLOOKUP($C1305,'RES TECH'!$M:$M,'RES TECH'!$R:$R))</f>
        <v>MW</v>
      </c>
    </row>
    <row r="1306" spans="2:6" x14ac:dyDescent="0.25">
      <c r="B1306" t="str">
        <f>IF('RES TECH'!N1304=1,"PRE","*")</f>
        <v>*</v>
      </c>
      <c r="C1306" t="str">
        <f>'RES TECH'!M1304</f>
        <v>RESHOUHIOldSHFUR4KER20</v>
      </c>
      <c r="D1306" t="str">
        <f>_xlfn.XLOOKUP($C1306,'RES TECH'!$M:$M,'RES TECH'!$A:$A)&amp;" "&amp;_xlfn.XLOOKUP($C1306,'RES TECH'!$M:$M,'RES TECH'!$B:$B)&amp;" "&amp;_xlfn.XLOOKUP($C1306,'RES TECH'!$M:$M,'RES TECH'!$C:$C)&amp;" "&amp;_xlfn.XLOOKUP($C1306,'RES TECH'!$M:$M,'RES TECH'!$D:$D)&amp;" "&amp;_xlfn.XLOOKUP($C1306,'RES TECH'!$M:$M,'RES TECH'!$E:$E)&amp;" "&amp;_xlfn.XLOOKUP($C1306,'RES TECH'!$M:$M,'RES TECH'!$F:$F)&amp;" "&amp;_xlfn.XLOOKUP($C1306,'RES TECH'!$M:$M,'RES TECH'!$G:$G)&amp;" "&amp;_xlfn.XLOOKUP($C1306,'RES TECH'!$M:$M,'RES TECH'!$H:$H)</f>
        <v>Residential House High Income Old Space heating Furnace 4 Kerosene</v>
      </c>
      <c r="E1306" t="str">
        <f t="shared" si="20"/>
        <v>*</v>
      </c>
      <c r="F1306" s="12" t="str">
        <f>IF(B1306="*","*",_xlfn.XLOOKUP($C1306,'RES TECH'!$M:$M,'RES TECH'!$R:$R))</f>
        <v>*</v>
      </c>
    </row>
    <row r="1307" spans="2:6" x14ac:dyDescent="0.25">
      <c r="B1307" t="str">
        <f>IF('RES TECH'!N1305=1,"PRE","*")</f>
        <v>PRE</v>
      </c>
      <c r="C1307" t="str">
        <f>'RES TECH'!M1305</f>
        <v>RESHOUHIOldSHFUR4KER20</v>
      </c>
      <c r="D1307" t="str">
        <f>_xlfn.XLOOKUP($C1307,'RES TECH'!$M:$M,'RES TECH'!$A:$A)&amp;" "&amp;_xlfn.XLOOKUP($C1307,'RES TECH'!$M:$M,'RES TECH'!$B:$B)&amp;" "&amp;_xlfn.XLOOKUP($C1307,'RES TECH'!$M:$M,'RES TECH'!$C:$C)&amp;" "&amp;_xlfn.XLOOKUP($C1307,'RES TECH'!$M:$M,'RES TECH'!$D:$D)&amp;" "&amp;_xlfn.XLOOKUP($C1307,'RES TECH'!$M:$M,'RES TECH'!$E:$E)&amp;" "&amp;_xlfn.XLOOKUP($C1307,'RES TECH'!$M:$M,'RES TECH'!$F:$F)&amp;" "&amp;_xlfn.XLOOKUP($C1307,'RES TECH'!$M:$M,'RES TECH'!$G:$G)&amp;" "&amp;_xlfn.XLOOKUP($C1307,'RES TECH'!$M:$M,'RES TECH'!$H:$H)</f>
        <v>Residential House High Income Old Space heating Furnace 4 Kerosene</v>
      </c>
      <c r="E1307" t="str">
        <f t="shared" si="20"/>
        <v>TJ</v>
      </c>
      <c r="F1307" s="12" t="str">
        <f>IF(B1307="*","*",_xlfn.XLOOKUP($C1307,'RES TECH'!$M:$M,'RES TECH'!$R:$R))</f>
        <v>MW</v>
      </c>
    </row>
    <row r="1308" spans="2:6" x14ac:dyDescent="0.25">
      <c r="B1308" t="str">
        <f>IF('RES TECH'!N1306=1,"PRE","*")</f>
        <v>PRE</v>
      </c>
      <c r="C1308" t="str">
        <f>'RES TECH'!M1306</f>
        <v>RESHOUHIOldSHFUR1LPG20</v>
      </c>
      <c r="D1308" t="str">
        <f>_xlfn.XLOOKUP($C1308,'RES TECH'!$M:$M,'RES TECH'!$A:$A)&amp;" "&amp;_xlfn.XLOOKUP($C1308,'RES TECH'!$M:$M,'RES TECH'!$B:$B)&amp;" "&amp;_xlfn.XLOOKUP($C1308,'RES TECH'!$M:$M,'RES TECH'!$C:$C)&amp;" "&amp;_xlfn.XLOOKUP($C1308,'RES TECH'!$M:$M,'RES TECH'!$D:$D)&amp;" "&amp;_xlfn.XLOOKUP($C1308,'RES TECH'!$M:$M,'RES TECH'!$E:$E)&amp;" "&amp;_xlfn.XLOOKUP($C1308,'RES TECH'!$M:$M,'RES TECH'!$F:$F)&amp;" "&amp;_xlfn.XLOOKUP($C1308,'RES TECH'!$M:$M,'RES TECH'!$G:$G)&amp;" "&amp;_xlfn.XLOOKUP($C1308,'RES TECH'!$M:$M,'RES TECH'!$H:$H)</f>
        <v>Residential House High Income Old Space heating Furnace 1 LPG</v>
      </c>
      <c r="E1308" t="str">
        <f t="shared" si="20"/>
        <v>TJ</v>
      </c>
      <c r="F1308" s="12" t="str">
        <f>IF(B1308="*","*",_xlfn.XLOOKUP($C1308,'RES TECH'!$M:$M,'RES TECH'!$R:$R))</f>
        <v>MW</v>
      </c>
    </row>
    <row r="1309" spans="2:6" x14ac:dyDescent="0.25">
      <c r="B1309" t="str">
        <f>IF('RES TECH'!N1307=1,"PRE","*")</f>
        <v>*</v>
      </c>
      <c r="C1309" t="str">
        <f>'RES TECH'!M1307</f>
        <v>RESHOUHIOldSHFUR2LPG20</v>
      </c>
      <c r="D1309" t="str">
        <f>_xlfn.XLOOKUP($C1309,'RES TECH'!$M:$M,'RES TECH'!$A:$A)&amp;" "&amp;_xlfn.XLOOKUP($C1309,'RES TECH'!$M:$M,'RES TECH'!$B:$B)&amp;" "&amp;_xlfn.XLOOKUP($C1309,'RES TECH'!$M:$M,'RES TECH'!$C:$C)&amp;" "&amp;_xlfn.XLOOKUP($C1309,'RES TECH'!$M:$M,'RES TECH'!$D:$D)&amp;" "&amp;_xlfn.XLOOKUP($C1309,'RES TECH'!$M:$M,'RES TECH'!$E:$E)&amp;" "&amp;_xlfn.XLOOKUP($C1309,'RES TECH'!$M:$M,'RES TECH'!$F:$F)&amp;" "&amp;_xlfn.XLOOKUP($C1309,'RES TECH'!$M:$M,'RES TECH'!$G:$G)&amp;" "&amp;_xlfn.XLOOKUP($C1309,'RES TECH'!$M:$M,'RES TECH'!$H:$H)</f>
        <v>Residential House High Income Old Space heating Furnace 2 LPG</v>
      </c>
      <c r="E1309" t="str">
        <f t="shared" si="20"/>
        <v>*</v>
      </c>
      <c r="F1309" s="12" t="str">
        <f>IF(B1309="*","*",_xlfn.XLOOKUP($C1309,'RES TECH'!$M:$M,'RES TECH'!$R:$R))</f>
        <v>*</v>
      </c>
    </row>
    <row r="1310" spans="2:6" x14ac:dyDescent="0.25">
      <c r="B1310" t="str">
        <f>IF('RES TECH'!N1308=1,"PRE","*")</f>
        <v>PRE</v>
      </c>
      <c r="C1310" t="str">
        <f>'RES TECH'!M1308</f>
        <v>RESHOUHIOldSHFUR2LPG20</v>
      </c>
      <c r="D1310" t="str">
        <f>_xlfn.XLOOKUP($C1310,'RES TECH'!$M:$M,'RES TECH'!$A:$A)&amp;" "&amp;_xlfn.XLOOKUP($C1310,'RES TECH'!$M:$M,'RES TECH'!$B:$B)&amp;" "&amp;_xlfn.XLOOKUP($C1310,'RES TECH'!$M:$M,'RES TECH'!$C:$C)&amp;" "&amp;_xlfn.XLOOKUP($C1310,'RES TECH'!$M:$M,'RES TECH'!$D:$D)&amp;" "&amp;_xlfn.XLOOKUP($C1310,'RES TECH'!$M:$M,'RES TECH'!$E:$E)&amp;" "&amp;_xlfn.XLOOKUP($C1310,'RES TECH'!$M:$M,'RES TECH'!$F:$F)&amp;" "&amp;_xlfn.XLOOKUP($C1310,'RES TECH'!$M:$M,'RES TECH'!$G:$G)&amp;" "&amp;_xlfn.XLOOKUP($C1310,'RES TECH'!$M:$M,'RES TECH'!$H:$H)</f>
        <v>Residential House High Income Old Space heating Furnace 2 LPG</v>
      </c>
      <c r="E1310" t="str">
        <f t="shared" si="20"/>
        <v>TJ</v>
      </c>
      <c r="F1310" s="12" t="str">
        <f>IF(B1310="*","*",_xlfn.XLOOKUP($C1310,'RES TECH'!$M:$M,'RES TECH'!$R:$R))</f>
        <v>MW</v>
      </c>
    </row>
    <row r="1311" spans="2:6" x14ac:dyDescent="0.25">
      <c r="B1311" t="str">
        <f>IF('RES TECH'!N1309=1,"PRE","*")</f>
        <v>PRE</v>
      </c>
      <c r="C1311" t="str">
        <f>'RES TECH'!M1309</f>
        <v>RESHOUHIOldSHFUR3LPG20</v>
      </c>
      <c r="D1311" t="str">
        <f>_xlfn.XLOOKUP($C1311,'RES TECH'!$M:$M,'RES TECH'!$A:$A)&amp;" "&amp;_xlfn.XLOOKUP($C1311,'RES TECH'!$M:$M,'RES TECH'!$B:$B)&amp;" "&amp;_xlfn.XLOOKUP($C1311,'RES TECH'!$M:$M,'RES TECH'!$C:$C)&amp;" "&amp;_xlfn.XLOOKUP($C1311,'RES TECH'!$M:$M,'RES TECH'!$D:$D)&amp;" "&amp;_xlfn.XLOOKUP($C1311,'RES TECH'!$M:$M,'RES TECH'!$E:$E)&amp;" "&amp;_xlfn.XLOOKUP($C1311,'RES TECH'!$M:$M,'RES TECH'!$F:$F)&amp;" "&amp;_xlfn.XLOOKUP($C1311,'RES TECH'!$M:$M,'RES TECH'!$G:$G)&amp;" "&amp;_xlfn.XLOOKUP($C1311,'RES TECH'!$M:$M,'RES TECH'!$H:$H)</f>
        <v>Residential House High Income Old Space heating Furnace 3 LPG</v>
      </c>
      <c r="E1311" t="str">
        <f t="shared" si="20"/>
        <v>TJ</v>
      </c>
      <c r="F1311" s="12" t="str">
        <f>IF(B1311="*","*",_xlfn.XLOOKUP($C1311,'RES TECH'!$M:$M,'RES TECH'!$R:$R))</f>
        <v>MW</v>
      </c>
    </row>
    <row r="1312" spans="2:6" x14ac:dyDescent="0.25">
      <c r="B1312" t="str">
        <f>IF('RES TECH'!N1310=1,"PRE","*")</f>
        <v>PRE</v>
      </c>
      <c r="C1312" t="str">
        <f>'RES TECH'!M1310</f>
        <v>RESHOUHIOldSHFUR3LPG22</v>
      </c>
      <c r="D1312" t="str">
        <f>_xlfn.XLOOKUP($C1312,'RES TECH'!$M:$M,'RES TECH'!$A:$A)&amp;" "&amp;_xlfn.XLOOKUP($C1312,'RES TECH'!$M:$M,'RES TECH'!$B:$B)&amp;" "&amp;_xlfn.XLOOKUP($C1312,'RES TECH'!$M:$M,'RES TECH'!$C:$C)&amp;" "&amp;_xlfn.XLOOKUP($C1312,'RES TECH'!$M:$M,'RES TECH'!$D:$D)&amp;" "&amp;_xlfn.XLOOKUP($C1312,'RES TECH'!$M:$M,'RES TECH'!$E:$E)&amp;" "&amp;_xlfn.XLOOKUP($C1312,'RES TECH'!$M:$M,'RES TECH'!$F:$F)&amp;" "&amp;_xlfn.XLOOKUP($C1312,'RES TECH'!$M:$M,'RES TECH'!$G:$G)&amp;" "&amp;_xlfn.XLOOKUP($C1312,'RES TECH'!$M:$M,'RES TECH'!$H:$H)</f>
        <v>Residential House High Income Old Space heating Furnace 3 LPG</v>
      </c>
      <c r="E1312" t="str">
        <f t="shared" si="20"/>
        <v>TJ</v>
      </c>
      <c r="F1312" s="12" t="str">
        <f>IF(B1312="*","*",_xlfn.XLOOKUP($C1312,'RES TECH'!$M:$M,'RES TECH'!$R:$R))</f>
        <v>MW</v>
      </c>
    </row>
    <row r="1313" spans="2:6" x14ac:dyDescent="0.25">
      <c r="B1313" t="str">
        <f>IF('RES TECH'!N1311=1,"PRE","*")</f>
        <v>PRE</v>
      </c>
      <c r="C1313" t="str">
        <f>'RES TECH'!M1311</f>
        <v>RESHOUHIOldSHFUR4LPG20</v>
      </c>
      <c r="D1313" t="str">
        <f>_xlfn.XLOOKUP($C1313,'RES TECH'!$M:$M,'RES TECH'!$A:$A)&amp;" "&amp;_xlfn.XLOOKUP($C1313,'RES TECH'!$M:$M,'RES TECH'!$B:$B)&amp;" "&amp;_xlfn.XLOOKUP($C1313,'RES TECH'!$M:$M,'RES TECH'!$C:$C)&amp;" "&amp;_xlfn.XLOOKUP($C1313,'RES TECH'!$M:$M,'RES TECH'!$D:$D)&amp;" "&amp;_xlfn.XLOOKUP($C1313,'RES TECH'!$M:$M,'RES TECH'!$E:$E)&amp;" "&amp;_xlfn.XLOOKUP($C1313,'RES TECH'!$M:$M,'RES TECH'!$F:$F)&amp;" "&amp;_xlfn.XLOOKUP($C1313,'RES TECH'!$M:$M,'RES TECH'!$G:$G)&amp;" "&amp;_xlfn.XLOOKUP($C1313,'RES TECH'!$M:$M,'RES TECH'!$H:$H)</f>
        <v>Residential House High Income Old Space heating Furnace 4 LPG</v>
      </c>
      <c r="E1313" t="str">
        <f t="shared" si="20"/>
        <v>TJ</v>
      </c>
      <c r="F1313" s="12" t="str">
        <f>IF(B1313="*","*",_xlfn.XLOOKUP($C1313,'RES TECH'!$M:$M,'RES TECH'!$R:$R))</f>
        <v>MW</v>
      </c>
    </row>
    <row r="1314" spans="2:6" x14ac:dyDescent="0.25">
      <c r="B1314" t="str">
        <f>IF('RES TECH'!N1312=1,"PRE","*")</f>
        <v>PRE</v>
      </c>
      <c r="C1314" t="str">
        <f>'RES TECH'!M1312</f>
        <v>RESHOUHIOldSHFUR4LPG22</v>
      </c>
      <c r="D1314" t="str">
        <f>_xlfn.XLOOKUP($C1314,'RES TECH'!$M:$M,'RES TECH'!$A:$A)&amp;" "&amp;_xlfn.XLOOKUP($C1314,'RES TECH'!$M:$M,'RES TECH'!$B:$B)&amp;" "&amp;_xlfn.XLOOKUP($C1314,'RES TECH'!$M:$M,'RES TECH'!$C:$C)&amp;" "&amp;_xlfn.XLOOKUP($C1314,'RES TECH'!$M:$M,'RES TECH'!$D:$D)&amp;" "&amp;_xlfn.XLOOKUP($C1314,'RES TECH'!$M:$M,'RES TECH'!$E:$E)&amp;" "&amp;_xlfn.XLOOKUP($C1314,'RES TECH'!$M:$M,'RES TECH'!$F:$F)&amp;" "&amp;_xlfn.XLOOKUP($C1314,'RES TECH'!$M:$M,'RES TECH'!$G:$G)&amp;" "&amp;_xlfn.XLOOKUP($C1314,'RES TECH'!$M:$M,'RES TECH'!$H:$H)</f>
        <v>Residential House High Income Old Space heating Furnace 4 LPG</v>
      </c>
      <c r="E1314" t="str">
        <f t="shared" si="20"/>
        <v>TJ</v>
      </c>
      <c r="F1314" s="12" t="str">
        <f>IF(B1314="*","*",_xlfn.XLOOKUP($C1314,'RES TECH'!$M:$M,'RES TECH'!$R:$R))</f>
        <v>MW</v>
      </c>
    </row>
    <row r="1315" spans="2:6" x14ac:dyDescent="0.25">
      <c r="B1315" t="str">
        <f>IF('RES TECH'!N1313=1,"PRE","*")</f>
        <v>PRE</v>
      </c>
      <c r="C1315" t="str">
        <f>'RES TECH'!M1313</f>
        <v>RESHOUHIOldSHFUR1FOI20</v>
      </c>
      <c r="D1315" t="str">
        <f>_xlfn.XLOOKUP($C1315,'RES TECH'!$M:$M,'RES TECH'!$A:$A)&amp;" "&amp;_xlfn.XLOOKUP($C1315,'RES TECH'!$M:$M,'RES TECH'!$B:$B)&amp;" "&amp;_xlfn.XLOOKUP($C1315,'RES TECH'!$M:$M,'RES TECH'!$C:$C)&amp;" "&amp;_xlfn.XLOOKUP($C1315,'RES TECH'!$M:$M,'RES TECH'!$D:$D)&amp;" "&amp;_xlfn.XLOOKUP($C1315,'RES TECH'!$M:$M,'RES TECH'!$E:$E)&amp;" "&amp;_xlfn.XLOOKUP($C1315,'RES TECH'!$M:$M,'RES TECH'!$F:$F)&amp;" "&amp;_xlfn.XLOOKUP($C1315,'RES TECH'!$M:$M,'RES TECH'!$G:$G)&amp;" "&amp;_xlfn.XLOOKUP($C1315,'RES TECH'!$M:$M,'RES TECH'!$H:$H)</f>
        <v>Residential House High Income Old Space heating Furnace 1 Fuel oil</v>
      </c>
      <c r="E1315" t="str">
        <f t="shared" si="20"/>
        <v>TJ</v>
      </c>
      <c r="F1315" s="12" t="str">
        <f>IF(B1315="*","*",_xlfn.XLOOKUP($C1315,'RES TECH'!$M:$M,'RES TECH'!$R:$R))</f>
        <v>MW</v>
      </c>
    </row>
    <row r="1316" spans="2:6" x14ac:dyDescent="0.25">
      <c r="B1316" t="str">
        <f>IF('RES TECH'!N1314=1,"PRE","*")</f>
        <v>PRE</v>
      </c>
      <c r="C1316" t="str">
        <f>'RES TECH'!M1314</f>
        <v>RESHOUHIOldSHFUR2FOI20</v>
      </c>
      <c r="D1316" t="str">
        <f>_xlfn.XLOOKUP($C1316,'RES TECH'!$M:$M,'RES TECH'!$A:$A)&amp;" "&amp;_xlfn.XLOOKUP($C1316,'RES TECH'!$M:$M,'RES TECH'!$B:$B)&amp;" "&amp;_xlfn.XLOOKUP($C1316,'RES TECH'!$M:$M,'RES TECH'!$C:$C)&amp;" "&amp;_xlfn.XLOOKUP($C1316,'RES TECH'!$M:$M,'RES TECH'!$D:$D)&amp;" "&amp;_xlfn.XLOOKUP($C1316,'RES TECH'!$M:$M,'RES TECH'!$E:$E)&amp;" "&amp;_xlfn.XLOOKUP($C1316,'RES TECH'!$M:$M,'RES TECH'!$F:$F)&amp;" "&amp;_xlfn.XLOOKUP($C1316,'RES TECH'!$M:$M,'RES TECH'!$G:$G)&amp;" "&amp;_xlfn.XLOOKUP($C1316,'RES TECH'!$M:$M,'RES TECH'!$H:$H)</f>
        <v>Residential House High Income Old Space heating Furnace 2 Fuel oil</v>
      </c>
      <c r="E1316" t="str">
        <f t="shared" si="20"/>
        <v>TJ</v>
      </c>
      <c r="F1316" s="12" t="str">
        <f>IF(B1316="*","*",_xlfn.XLOOKUP($C1316,'RES TECH'!$M:$M,'RES TECH'!$R:$R))</f>
        <v>MW</v>
      </c>
    </row>
    <row r="1317" spans="2:6" x14ac:dyDescent="0.25">
      <c r="B1317" t="str">
        <f>IF('RES TECH'!N1315=1,"PRE","*")</f>
        <v>PRE</v>
      </c>
      <c r="C1317" t="str">
        <f>'RES TECH'!M1315</f>
        <v>RESHOUHIOldSHFUR2FOI22</v>
      </c>
      <c r="D1317" t="str">
        <f>_xlfn.XLOOKUP($C1317,'RES TECH'!$M:$M,'RES TECH'!$A:$A)&amp;" "&amp;_xlfn.XLOOKUP($C1317,'RES TECH'!$M:$M,'RES TECH'!$B:$B)&amp;" "&amp;_xlfn.XLOOKUP($C1317,'RES TECH'!$M:$M,'RES TECH'!$C:$C)&amp;" "&amp;_xlfn.XLOOKUP($C1317,'RES TECH'!$M:$M,'RES TECH'!$D:$D)&amp;" "&amp;_xlfn.XLOOKUP($C1317,'RES TECH'!$M:$M,'RES TECH'!$E:$E)&amp;" "&amp;_xlfn.XLOOKUP($C1317,'RES TECH'!$M:$M,'RES TECH'!$F:$F)&amp;" "&amp;_xlfn.XLOOKUP($C1317,'RES TECH'!$M:$M,'RES TECH'!$G:$G)&amp;" "&amp;_xlfn.XLOOKUP($C1317,'RES TECH'!$M:$M,'RES TECH'!$H:$H)</f>
        <v>Residential House High Income Old Space heating Furnace 2 Fuel oil</v>
      </c>
      <c r="E1317" t="str">
        <f t="shared" si="20"/>
        <v>TJ</v>
      </c>
      <c r="F1317" s="12" t="str">
        <f>IF(B1317="*","*",_xlfn.XLOOKUP($C1317,'RES TECH'!$M:$M,'RES TECH'!$R:$R))</f>
        <v>MW</v>
      </c>
    </row>
    <row r="1318" spans="2:6" x14ac:dyDescent="0.25">
      <c r="B1318" t="str">
        <f>IF('RES TECH'!N1316=1,"PRE","*")</f>
        <v>PRE</v>
      </c>
      <c r="C1318" t="str">
        <f>'RES TECH'!M1316</f>
        <v>RESHOUHIOldSHFUR3FOI20</v>
      </c>
      <c r="D1318" t="str">
        <f>_xlfn.XLOOKUP($C1318,'RES TECH'!$M:$M,'RES TECH'!$A:$A)&amp;" "&amp;_xlfn.XLOOKUP($C1318,'RES TECH'!$M:$M,'RES TECH'!$B:$B)&amp;" "&amp;_xlfn.XLOOKUP($C1318,'RES TECH'!$M:$M,'RES TECH'!$C:$C)&amp;" "&amp;_xlfn.XLOOKUP($C1318,'RES TECH'!$M:$M,'RES TECH'!$D:$D)&amp;" "&amp;_xlfn.XLOOKUP($C1318,'RES TECH'!$M:$M,'RES TECH'!$E:$E)&amp;" "&amp;_xlfn.XLOOKUP($C1318,'RES TECH'!$M:$M,'RES TECH'!$F:$F)&amp;" "&amp;_xlfn.XLOOKUP($C1318,'RES TECH'!$M:$M,'RES TECH'!$G:$G)&amp;" "&amp;_xlfn.XLOOKUP($C1318,'RES TECH'!$M:$M,'RES TECH'!$H:$H)</f>
        <v>Residential House High Income Old Space heating Furnace 3 Fuel oil</v>
      </c>
      <c r="E1318" t="str">
        <f t="shared" si="20"/>
        <v>TJ</v>
      </c>
      <c r="F1318" s="12" t="str">
        <f>IF(B1318="*","*",_xlfn.XLOOKUP($C1318,'RES TECH'!$M:$M,'RES TECH'!$R:$R))</f>
        <v>MW</v>
      </c>
    </row>
    <row r="1319" spans="2:6" x14ac:dyDescent="0.25">
      <c r="B1319" t="str">
        <f>IF('RES TECH'!N1317=1,"PRE","*")</f>
        <v>PRE</v>
      </c>
      <c r="C1319" t="str">
        <f>'RES TECH'!M1317</f>
        <v>RESHOUHIOldSHFUR4FOI20</v>
      </c>
      <c r="D1319" t="str">
        <f>_xlfn.XLOOKUP($C1319,'RES TECH'!$M:$M,'RES TECH'!$A:$A)&amp;" "&amp;_xlfn.XLOOKUP($C1319,'RES TECH'!$M:$M,'RES TECH'!$B:$B)&amp;" "&amp;_xlfn.XLOOKUP($C1319,'RES TECH'!$M:$M,'RES TECH'!$C:$C)&amp;" "&amp;_xlfn.XLOOKUP($C1319,'RES TECH'!$M:$M,'RES TECH'!$D:$D)&amp;" "&amp;_xlfn.XLOOKUP($C1319,'RES TECH'!$M:$M,'RES TECH'!$E:$E)&amp;" "&amp;_xlfn.XLOOKUP($C1319,'RES TECH'!$M:$M,'RES TECH'!$F:$F)&amp;" "&amp;_xlfn.XLOOKUP($C1319,'RES TECH'!$M:$M,'RES TECH'!$G:$G)&amp;" "&amp;_xlfn.XLOOKUP($C1319,'RES TECH'!$M:$M,'RES TECH'!$H:$H)</f>
        <v>Residential House High Income Old Space heating Furnace 4 Fuel oil</v>
      </c>
      <c r="E1319" t="str">
        <f t="shared" si="20"/>
        <v>TJ</v>
      </c>
      <c r="F1319" s="12" t="str">
        <f>IF(B1319="*","*",_xlfn.XLOOKUP($C1319,'RES TECH'!$M:$M,'RES TECH'!$R:$R))</f>
        <v>MW</v>
      </c>
    </row>
    <row r="1320" spans="2:6" x14ac:dyDescent="0.25">
      <c r="B1320" t="str">
        <f>IF('RES TECH'!N1318=1,"PRE","*")</f>
        <v>PRE</v>
      </c>
      <c r="C1320" t="str">
        <f>'RES TECH'!M1318</f>
        <v>RESHOUHIOldSHFUR4FOI22</v>
      </c>
      <c r="D1320" t="str">
        <f>_xlfn.XLOOKUP($C1320,'RES TECH'!$M:$M,'RES TECH'!$A:$A)&amp;" "&amp;_xlfn.XLOOKUP($C1320,'RES TECH'!$M:$M,'RES TECH'!$B:$B)&amp;" "&amp;_xlfn.XLOOKUP($C1320,'RES TECH'!$M:$M,'RES TECH'!$C:$C)&amp;" "&amp;_xlfn.XLOOKUP($C1320,'RES TECH'!$M:$M,'RES TECH'!$D:$D)&amp;" "&amp;_xlfn.XLOOKUP($C1320,'RES TECH'!$M:$M,'RES TECH'!$E:$E)&amp;" "&amp;_xlfn.XLOOKUP($C1320,'RES TECH'!$M:$M,'RES TECH'!$F:$F)&amp;" "&amp;_xlfn.XLOOKUP($C1320,'RES TECH'!$M:$M,'RES TECH'!$G:$G)&amp;" "&amp;_xlfn.XLOOKUP($C1320,'RES TECH'!$M:$M,'RES TECH'!$H:$H)</f>
        <v>Residential House High Income Old Space heating Furnace 4 Fuel oil</v>
      </c>
      <c r="E1320" t="str">
        <f t="shared" si="20"/>
        <v>TJ</v>
      </c>
      <c r="F1320" s="12" t="str">
        <f>IF(B1320="*","*",_xlfn.XLOOKUP($C1320,'RES TECH'!$M:$M,'RES TECH'!$R:$R))</f>
        <v>MW</v>
      </c>
    </row>
    <row r="1321" spans="2:6" x14ac:dyDescent="0.25">
      <c r="B1321" t="str">
        <f>IF('RES TECH'!N1319=1,"PRE","*")</f>
        <v>PRE</v>
      </c>
      <c r="C1321" t="str">
        <f>'RES TECH'!M1319</f>
        <v>RESHOUHIOldSHRAD1FOI20</v>
      </c>
      <c r="D1321" t="str">
        <f>_xlfn.XLOOKUP($C1321,'RES TECH'!$M:$M,'RES TECH'!$A:$A)&amp;" "&amp;_xlfn.XLOOKUP($C1321,'RES TECH'!$M:$M,'RES TECH'!$B:$B)&amp;" "&amp;_xlfn.XLOOKUP($C1321,'RES TECH'!$M:$M,'RES TECH'!$C:$C)&amp;" "&amp;_xlfn.XLOOKUP($C1321,'RES TECH'!$M:$M,'RES TECH'!$D:$D)&amp;" "&amp;_xlfn.XLOOKUP($C1321,'RES TECH'!$M:$M,'RES TECH'!$E:$E)&amp;" "&amp;_xlfn.XLOOKUP($C1321,'RES TECH'!$M:$M,'RES TECH'!$F:$F)&amp;" "&amp;_xlfn.XLOOKUP($C1321,'RES TECH'!$M:$M,'RES TECH'!$G:$G)&amp;" "&amp;_xlfn.XLOOKUP($C1321,'RES TECH'!$M:$M,'RES TECH'!$H:$H)</f>
        <v>Residential House High Income Old Space heating Radiant 1 Fuel oil</v>
      </c>
      <c r="E1321" t="str">
        <f t="shared" si="20"/>
        <v>TJ</v>
      </c>
      <c r="F1321" s="12" t="str">
        <f>IF(B1321="*","*",_xlfn.XLOOKUP($C1321,'RES TECH'!$M:$M,'RES TECH'!$R:$R))</f>
        <v>MW</v>
      </c>
    </row>
    <row r="1322" spans="2:6" x14ac:dyDescent="0.25">
      <c r="B1322" t="str">
        <f>IF('RES TECH'!N1320=1,"PRE","*")</f>
        <v>PRE</v>
      </c>
      <c r="C1322" t="str">
        <f>'RES TECH'!M1320</f>
        <v>RESHOUHIOldSHRAD1FOI22</v>
      </c>
      <c r="D1322" t="str">
        <f>_xlfn.XLOOKUP($C1322,'RES TECH'!$M:$M,'RES TECH'!$A:$A)&amp;" "&amp;_xlfn.XLOOKUP($C1322,'RES TECH'!$M:$M,'RES TECH'!$B:$B)&amp;" "&amp;_xlfn.XLOOKUP($C1322,'RES TECH'!$M:$M,'RES TECH'!$C:$C)&amp;" "&amp;_xlfn.XLOOKUP($C1322,'RES TECH'!$M:$M,'RES TECH'!$D:$D)&amp;" "&amp;_xlfn.XLOOKUP($C1322,'RES TECH'!$M:$M,'RES TECH'!$E:$E)&amp;" "&amp;_xlfn.XLOOKUP($C1322,'RES TECH'!$M:$M,'RES TECH'!$F:$F)&amp;" "&amp;_xlfn.XLOOKUP($C1322,'RES TECH'!$M:$M,'RES TECH'!$G:$G)&amp;" "&amp;_xlfn.XLOOKUP($C1322,'RES TECH'!$M:$M,'RES TECH'!$H:$H)</f>
        <v>Residential House High Income Old Space heating Radiant 1 Fuel oil</v>
      </c>
      <c r="E1322" t="str">
        <f t="shared" si="20"/>
        <v>TJ</v>
      </c>
      <c r="F1322" s="12" t="str">
        <f>IF(B1322="*","*",_xlfn.XLOOKUP($C1322,'RES TECH'!$M:$M,'RES TECH'!$R:$R))</f>
        <v>MW</v>
      </c>
    </row>
    <row r="1323" spans="2:6" x14ac:dyDescent="0.25">
      <c r="B1323" t="str">
        <f>IF('RES TECH'!N1321=1,"PRE","*")</f>
        <v>PRE</v>
      </c>
      <c r="C1323" t="str">
        <f>'RES TECH'!M1321</f>
        <v>RESHOUHIOldSHRAD2FOI20</v>
      </c>
      <c r="D1323" t="str">
        <f>_xlfn.XLOOKUP($C1323,'RES TECH'!$M:$M,'RES TECH'!$A:$A)&amp;" "&amp;_xlfn.XLOOKUP($C1323,'RES TECH'!$M:$M,'RES TECH'!$B:$B)&amp;" "&amp;_xlfn.XLOOKUP($C1323,'RES TECH'!$M:$M,'RES TECH'!$C:$C)&amp;" "&amp;_xlfn.XLOOKUP($C1323,'RES TECH'!$M:$M,'RES TECH'!$D:$D)&amp;" "&amp;_xlfn.XLOOKUP($C1323,'RES TECH'!$M:$M,'RES TECH'!$E:$E)&amp;" "&amp;_xlfn.XLOOKUP($C1323,'RES TECH'!$M:$M,'RES TECH'!$F:$F)&amp;" "&amp;_xlfn.XLOOKUP($C1323,'RES TECH'!$M:$M,'RES TECH'!$G:$G)&amp;" "&amp;_xlfn.XLOOKUP($C1323,'RES TECH'!$M:$M,'RES TECH'!$H:$H)</f>
        <v>Residential House High Income Old Space heating Radiant 2 Fuel oil</v>
      </c>
      <c r="E1323" t="str">
        <f t="shared" si="20"/>
        <v>TJ</v>
      </c>
      <c r="F1323" s="12" t="str">
        <f>IF(B1323="*","*",_xlfn.XLOOKUP($C1323,'RES TECH'!$M:$M,'RES TECH'!$R:$R))</f>
        <v>MW</v>
      </c>
    </row>
    <row r="1324" spans="2:6" x14ac:dyDescent="0.25">
      <c r="B1324" t="str">
        <f>IF('RES TECH'!N1322=1,"PRE","*")</f>
        <v>PRE</v>
      </c>
      <c r="C1324" t="str">
        <f>'RES TECH'!M1322</f>
        <v>RESHOUHIOldSHRAD2FOI22</v>
      </c>
      <c r="D1324" t="str">
        <f>_xlfn.XLOOKUP($C1324,'RES TECH'!$M:$M,'RES TECH'!$A:$A)&amp;" "&amp;_xlfn.XLOOKUP($C1324,'RES TECH'!$M:$M,'RES TECH'!$B:$B)&amp;" "&amp;_xlfn.XLOOKUP($C1324,'RES TECH'!$M:$M,'RES TECH'!$C:$C)&amp;" "&amp;_xlfn.XLOOKUP($C1324,'RES TECH'!$M:$M,'RES TECH'!$D:$D)&amp;" "&amp;_xlfn.XLOOKUP($C1324,'RES TECH'!$M:$M,'RES TECH'!$E:$E)&amp;" "&amp;_xlfn.XLOOKUP($C1324,'RES TECH'!$M:$M,'RES TECH'!$F:$F)&amp;" "&amp;_xlfn.XLOOKUP($C1324,'RES TECH'!$M:$M,'RES TECH'!$G:$G)&amp;" "&amp;_xlfn.XLOOKUP($C1324,'RES TECH'!$M:$M,'RES TECH'!$H:$H)</f>
        <v>Residential House High Income Old Space heating Radiant 2 Fuel oil</v>
      </c>
      <c r="E1324" t="str">
        <f t="shared" si="20"/>
        <v>TJ</v>
      </c>
      <c r="F1324" s="12" t="str">
        <f>IF(B1324="*","*",_xlfn.XLOOKUP($C1324,'RES TECH'!$M:$M,'RES TECH'!$R:$R))</f>
        <v>MW</v>
      </c>
    </row>
    <row r="1325" spans="2:6" x14ac:dyDescent="0.25">
      <c r="B1325" t="str">
        <f>IF('RES TECH'!N1323=1,"PRE","*")</f>
        <v>PRE</v>
      </c>
      <c r="C1325" t="str">
        <f>'RES TECH'!M1323</f>
        <v>RESHOUHIOldSHRAD3FOI20</v>
      </c>
      <c r="D1325" t="str">
        <f>_xlfn.XLOOKUP($C1325,'RES TECH'!$M:$M,'RES TECH'!$A:$A)&amp;" "&amp;_xlfn.XLOOKUP($C1325,'RES TECH'!$M:$M,'RES TECH'!$B:$B)&amp;" "&amp;_xlfn.XLOOKUP($C1325,'RES TECH'!$M:$M,'RES TECH'!$C:$C)&amp;" "&amp;_xlfn.XLOOKUP($C1325,'RES TECH'!$M:$M,'RES TECH'!$D:$D)&amp;" "&amp;_xlfn.XLOOKUP($C1325,'RES TECH'!$M:$M,'RES TECH'!$E:$E)&amp;" "&amp;_xlfn.XLOOKUP($C1325,'RES TECH'!$M:$M,'RES TECH'!$F:$F)&amp;" "&amp;_xlfn.XLOOKUP($C1325,'RES TECH'!$M:$M,'RES TECH'!$G:$G)&amp;" "&amp;_xlfn.XLOOKUP($C1325,'RES TECH'!$M:$M,'RES TECH'!$H:$H)</f>
        <v>Residential House High Income Old Space heating Radiant 3 Fuel oil</v>
      </c>
      <c r="E1325" t="str">
        <f t="shared" si="20"/>
        <v>TJ</v>
      </c>
      <c r="F1325" s="12" t="str">
        <f>IF(B1325="*","*",_xlfn.XLOOKUP($C1325,'RES TECH'!$M:$M,'RES TECH'!$R:$R))</f>
        <v>MW</v>
      </c>
    </row>
    <row r="1326" spans="2:6" x14ac:dyDescent="0.25">
      <c r="B1326" t="str">
        <f>IF('RES TECH'!N1324=1,"PRE","*")</f>
        <v>PRE</v>
      </c>
      <c r="C1326" t="str">
        <f>'RES TECH'!M1324</f>
        <v>RESHOUHIOldSHRAD4FOI20</v>
      </c>
      <c r="D1326" t="str">
        <f>_xlfn.XLOOKUP($C1326,'RES TECH'!$M:$M,'RES TECH'!$A:$A)&amp;" "&amp;_xlfn.XLOOKUP($C1326,'RES TECH'!$M:$M,'RES TECH'!$B:$B)&amp;" "&amp;_xlfn.XLOOKUP($C1326,'RES TECH'!$M:$M,'RES TECH'!$C:$C)&amp;" "&amp;_xlfn.XLOOKUP($C1326,'RES TECH'!$M:$M,'RES TECH'!$D:$D)&amp;" "&amp;_xlfn.XLOOKUP($C1326,'RES TECH'!$M:$M,'RES TECH'!$E:$E)&amp;" "&amp;_xlfn.XLOOKUP($C1326,'RES TECH'!$M:$M,'RES TECH'!$F:$F)&amp;" "&amp;_xlfn.XLOOKUP($C1326,'RES TECH'!$M:$M,'RES TECH'!$G:$G)&amp;" "&amp;_xlfn.XLOOKUP($C1326,'RES TECH'!$M:$M,'RES TECH'!$H:$H)</f>
        <v>Residential House High Income Old Space heating Radiant 4 Fuel oil</v>
      </c>
      <c r="E1326" t="str">
        <f t="shared" si="20"/>
        <v>TJ</v>
      </c>
      <c r="F1326" s="12" t="str">
        <f>IF(B1326="*","*",_xlfn.XLOOKUP($C1326,'RES TECH'!$M:$M,'RES TECH'!$R:$R))</f>
        <v>MW</v>
      </c>
    </row>
    <row r="1327" spans="2:6" x14ac:dyDescent="0.25">
      <c r="B1327" t="str">
        <f>IF('RES TECH'!N1325=1,"PRE","*")</f>
        <v>*</v>
      </c>
      <c r="C1327" t="str">
        <f>'RES TECH'!M1325</f>
        <v>RESHOUHIOldSCAHP2NGA20</v>
      </c>
      <c r="D1327" t="str">
        <f>_xlfn.XLOOKUP($C1327,'RES TECH'!$M:$M,'RES TECH'!$A:$A)&amp;" "&amp;_xlfn.XLOOKUP($C1327,'RES TECH'!$M:$M,'RES TECH'!$B:$B)&amp;" "&amp;_xlfn.XLOOKUP($C1327,'RES TECH'!$M:$M,'RES TECH'!$C:$C)&amp;" "&amp;_xlfn.XLOOKUP($C1327,'RES TECH'!$M:$M,'RES TECH'!$D:$D)&amp;" "&amp;_xlfn.XLOOKUP($C1327,'RES TECH'!$M:$M,'RES TECH'!$E:$E)&amp;" "&amp;_xlfn.XLOOKUP($C1327,'RES TECH'!$M:$M,'RES TECH'!$F:$F)&amp;" "&amp;_xlfn.XLOOKUP($C1327,'RES TECH'!$M:$M,'RES TECH'!$G:$G)&amp;" "&amp;_xlfn.XLOOKUP($C1327,'RES TECH'!$M:$M,'RES TECH'!$H:$H)</f>
        <v>Residential House High Income Old Space cooling Air HP 2 Natural gas</v>
      </c>
      <c r="E1327" t="str">
        <f t="shared" si="20"/>
        <v>*</v>
      </c>
      <c r="F1327" s="12" t="str">
        <f>IF(B1327="*","*",_xlfn.XLOOKUP($C1327,'RES TECH'!$M:$M,'RES TECH'!$R:$R))</f>
        <v>*</v>
      </c>
    </row>
    <row r="1328" spans="2:6" x14ac:dyDescent="0.25">
      <c r="B1328" t="str">
        <f>IF('RES TECH'!N1326=1,"PRE","*")</f>
        <v>PRE</v>
      </c>
      <c r="C1328" t="str">
        <f>'RES TECH'!M1326</f>
        <v>RESHOUHIOldSCAHP2NGA20</v>
      </c>
      <c r="D1328" t="str">
        <f>_xlfn.XLOOKUP($C1328,'RES TECH'!$M:$M,'RES TECH'!$A:$A)&amp;" "&amp;_xlfn.XLOOKUP($C1328,'RES TECH'!$M:$M,'RES TECH'!$B:$B)&amp;" "&amp;_xlfn.XLOOKUP($C1328,'RES TECH'!$M:$M,'RES TECH'!$C:$C)&amp;" "&amp;_xlfn.XLOOKUP($C1328,'RES TECH'!$M:$M,'RES TECH'!$D:$D)&amp;" "&amp;_xlfn.XLOOKUP($C1328,'RES TECH'!$M:$M,'RES TECH'!$E:$E)&amp;" "&amp;_xlfn.XLOOKUP($C1328,'RES TECH'!$M:$M,'RES TECH'!$F:$F)&amp;" "&amp;_xlfn.XLOOKUP($C1328,'RES TECH'!$M:$M,'RES TECH'!$G:$G)&amp;" "&amp;_xlfn.XLOOKUP($C1328,'RES TECH'!$M:$M,'RES TECH'!$H:$H)</f>
        <v>Residential House High Income Old Space cooling Air HP 2 Natural gas</v>
      </c>
      <c r="E1328" t="str">
        <f t="shared" si="20"/>
        <v>TJ</v>
      </c>
      <c r="F1328" s="12" t="str">
        <f>IF(B1328="*","*",_xlfn.XLOOKUP($C1328,'RES TECH'!$M:$M,'RES TECH'!$R:$R))</f>
        <v>MW</v>
      </c>
    </row>
    <row r="1329" spans="2:6" x14ac:dyDescent="0.25">
      <c r="B1329" t="str">
        <f>IF('RES TECH'!N1327=1,"PRE","*")</f>
        <v>PRE</v>
      </c>
      <c r="C1329" t="str">
        <f>'RES TECH'!M1327</f>
        <v>RESHOUHIOldSCAHP1ELC20</v>
      </c>
      <c r="D1329" t="str">
        <f>_xlfn.XLOOKUP($C1329,'RES TECH'!$M:$M,'RES TECH'!$A:$A)&amp;" "&amp;_xlfn.XLOOKUP($C1329,'RES TECH'!$M:$M,'RES TECH'!$B:$B)&amp;" "&amp;_xlfn.XLOOKUP($C1329,'RES TECH'!$M:$M,'RES TECH'!$C:$C)&amp;" "&amp;_xlfn.XLOOKUP($C1329,'RES TECH'!$M:$M,'RES TECH'!$D:$D)&amp;" "&amp;_xlfn.XLOOKUP($C1329,'RES TECH'!$M:$M,'RES TECH'!$E:$E)&amp;" "&amp;_xlfn.XLOOKUP($C1329,'RES TECH'!$M:$M,'RES TECH'!$F:$F)&amp;" "&amp;_xlfn.XLOOKUP($C1329,'RES TECH'!$M:$M,'RES TECH'!$G:$G)&amp;" "&amp;_xlfn.XLOOKUP($C1329,'RES TECH'!$M:$M,'RES TECH'!$H:$H)</f>
        <v>Residential House High Income Old Space cooling Air HP 1 Electricity</v>
      </c>
      <c r="E1329" t="str">
        <f t="shared" si="20"/>
        <v>TJ</v>
      </c>
      <c r="F1329" s="12" t="str">
        <f>IF(B1329="*","*",_xlfn.XLOOKUP($C1329,'RES TECH'!$M:$M,'RES TECH'!$R:$R))</f>
        <v>MW</v>
      </c>
    </row>
    <row r="1330" spans="2:6" x14ac:dyDescent="0.25">
      <c r="B1330" t="str">
        <f>IF('RES TECH'!N1328=1,"PRE","*")</f>
        <v>PRE</v>
      </c>
      <c r="C1330" t="str">
        <f>'RES TECH'!M1328</f>
        <v>RESHOUHIOldSCAHP1ELC23</v>
      </c>
      <c r="D1330" t="str">
        <f>_xlfn.XLOOKUP($C1330,'RES TECH'!$M:$M,'RES TECH'!$A:$A)&amp;" "&amp;_xlfn.XLOOKUP($C1330,'RES TECH'!$M:$M,'RES TECH'!$B:$B)&amp;" "&amp;_xlfn.XLOOKUP($C1330,'RES TECH'!$M:$M,'RES TECH'!$C:$C)&amp;" "&amp;_xlfn.XLOOKUP($C1330,'RES TECH'!$M:$M,'RES TECH'!$D:$D)&amp;" "&amp;_xlfn.XLOOKUP($C1330,'RES TECH'!$M:$M,'RES TECH'!$E:$E)&amp;" "&amp;_xlfn.XLOOKUP($C1330,'RES TECH'!$M:$M,'RES TECH'!$F:$F)&amp;" "&amp;_xlfn.XLOOKUP($C1330,'RES TECH'!$M:$M,'RES TECH'!$G:$G)&amp;" "&amp;_xlfn.XLOOKUP($C1330,'RES TECH'!$M:$M,'RES TECH'!$H:$H)</f>
        <v>Residential House High Income Old Space cooling Air HP 1 Electricity</v>
      </c>
      <c r="E1330" t="str">
        <f t="shared" si="20"/>
        <v>TJ</v>
      </c>
      <c r="F1330" s="12" t="str">
        <f>IF(B1330="*","*",_xlfn.XLOOKUP($C1330,'RES TECH'!$M:$M,'RES TECH'!$R:$R))</f>
        <v>MW</v>
      </c>
    </row>
    <row r="1331" spans="2:6" x14ac:dyDescent="0.25">
      <c r="B1331" t="str">
        <f>IF('RES TECH'!N1329=1,"PRE","*")</f>
        <v>PRE</v>
      </c>
      <c r="C1331" t="str">
        <f>'RES TECH'!M1329</f>
        <v>RESHOUHIOldSCAHP2ELC20</v>
      </c>
      <c r="D1331" t="str">
        <f>_xlfn.XLOOKUP($C1331,'RES TECH'!$M:$M,'RES TECH'!$A:$A)&amp;" "&amp;_xlfn.XLOOKUP($C1331,'RES TECH'!$M:$M,'RES TECH'!$B:$B)&amp;" "&amp;_xlfn.XLOOKUP($C1331,'RES TECH'!$M:$M,'RES TECH'!$C:$C)&amp;" "&amp;_xlfn.XLOOKUP($C1331,'RES TECH'!$M:$M,'RES TECH'!$D:$D)&amp;" "&amp;_xlfn.XLOOKUP($C1331,'RES TECH'!$M:$M,'RES TECH'!$E:$E)&amp;" "&amp;_xlfn.XLOOKUP($C1331,'RES TECH'!$M:$M,'RES TECH'!$F:$F)&amp;" "&amp;_xlfn.XLOOKUP($C1331,'RES TECH'!$M:$M,'RES TECH'!$G:$G)&amp;" "&amp;_xlfn.XLOOKUP($C1331,'RES TECH'!$M:$M,'RES TECH'!$H:$H)</f>
        <v>Residential House High Income Old Space cooling Air HP 2 Electricity</v>
      </c>
      <c r="E1331" t="str">
        <f t="shared" si="20"/>
        <v>TJ</v>
      </c>
      <c r="F1331" s="12" t="str">
        <f>IF(B1331="*","*",_xlfn.XLOOKUP($C1331,'RES TECH'!$M:$M,'RES TECH'!$R:$R))</f>
        <v>MW</v>
      </c>
    </row>
    <row r="1332" spans="2:6" x14ac:dyDescent="0.25">
      <c r="B1332" t="str">
        <f>IF('RES TECH'!N1330=1,"PRE","*")</f>
        <v>PRE</v>
      </c>
      <c r="C1332" t="str">
        <f>'RES TECH'!M1330</f>
        <v>RESHOUHIOldSCAHP2ELC23</v>
      </c>
      <c r="D1332" t="str">
        <f>_xlfn.XLOOKUP($C1332,'RES TECH'!$M:$M,'RES TECH'!$A:$A)&amp;" "&amp;_xlfn.XLOOKUP($C1332,'RES TECH'!$M:$M,'RES TECH'!$B:$B)&amp;" "&amp;_xlfn.XLOOKUP($C1332,'RES TECH'!$M:$M,'RES TECH'!$C:$C)&amp;" "&amp;_xlfn.XLOOKUP($C1332,'RES TECH'!$M:$M,'RES TECH'!$D:$D)&amp;" "&amp;_xlfn.XLOOKUP($C1332,'RES TECH'!$M:$M,'RES TECH'!$E:$E)&amp;" "&amp;_xlfn.XLOOKUP($C1332,'RES TECH'!$M:$M,'RES TECH'!$F:$F)&amp;" "&amp;_xlfn.XLOOKUP($C1332,'RES TECH'!$M:$M,'RES TECH'!$G:$G)&amp;" "&amp;_xlfn.XLOOKUP($C1332,'RES TECH'!$M:$M,'RES TECH'!$H:$H)</f>
        <v>Residential House High Income Old Space cooling Air HP 2 Electricity</v>
      </c>
      <c r="E1332" t="str">
        <f t="shared" si="20"/>
        <v>TJ</v>
      </c>
      <c r="F1332" s="12" t="str">
        <f>IF(B1332="*","*",_xlfn.XLOOKUP($C1332,'RES TECH'!$M:$M,'RES TECH'!$R:$R))</f>
        <v>MW</v>
      </c>
    </row>
    <row r="1333" spans="2:6" x14ac:dyDescent="0.25">
      <c r="B1333" t="str">
        <f>IF('RES TECH'!N1331=1,"PRE","*")</f>
        <v>PRE</v>
      </c>
      <c r="C1333" t="str">
        <f>'RES TECH'!M1331</f>
        <v>RESHOUHIOldSCAHP3ELC20</v>
      </c>
      <c r="D1333" t="str">
        <f>_xlfn.XLOOKUP($C1333,'RES TECH'!$M:$M,'RES TECH'!$A:$A)&amp;" "&amp;_xlfn.XLOOKUP($C1333,'RES TECH'!$M:$M,'RES TECH'!$B:$B)&amp;" "&amp;_xlfn.XLOOKUP($C1333,'RES TECH'!$M:$M,'RES TECH'!$C:$C)&amp;" "&amp;_xlfn.XLOOKUP($C1333,'RES TECH'!$M:$M,'RES TECH'!$D:$D)&amp;" "&amp;_xlfn.XLOOKUP($C1333,'RES TECH'!$M:$M,'RES TECH'!$E:$E)&amp;" "&amp;_xlfn.XLOOKUP($C1333,'RES TECH'!$M:$M,'RES TECH'!$F:$F)&amp;" "&amp;_xlfn.XLOOKUP($C1333,'RES TECH'!$M:$M,'RES TECH'!$G:$G)&amp;" "&amp;_xlfn.XLOOKUP($C1333,'RES TECH'!$M:$M,'RES TECH'!$H:$H)</f>
        <v>Residential House High Income Old Space cooling Air HP 3 Electricity</v>
      </c>
      <c r="E1333" t="str">
        <f t="shared" si="20"/>
        <v>TJ</v>
      </c>
      <c r="F1333" s="12" t="str">
        <f>IF(B1333="*","*",_xlfn.XLOOKUP($C1333,'RES TECH'!$M:$M,'RES TECH'!$R:$R))</f>
        <v>MW</v>
      </c>
    </row>
    <row r="1334" spans="2:6" x14ac:dyDescent="0.25">
      <c r="B1334" t="str">
        <f>IF('RES TECH'!N1332=1,"PRE","*")</f>
        <v>PRE</v>
      </c>
      <c r="C1334" t="str">
        <f>'RES TECH'!M1332</f>
        <v>RESHOUHIOldSCAHP3ELC22</v>
      </c>
      <c r="D1334" t="str">
        <f>_xlfn.XLOOKUP($C1334,'RES TECH'!$M:$M,'RES TECH'!$A:$A)&amp;" "&amp;_xlfn.XLOOKUP($C1334,'RES TECH'!$M:$M,'RES TECH'!$B:$B)&amp;" "&amp;_xlfn.XLOOKUP($C1334,'RES TECH'!$M:$M,'RES TECH'!$C:$C)&amp;" "&amp;_xlfn.XLOOKUP($C1334,'RES TECH'!$M:$M,'RES TECH'!$D:$D)&amp;" "&amp;_xlfn.XLOOKUP($C1334,'RES TECH'!$M:$M,'RES TECH'!$E:$E)&amp;" "&amp;_xlfn.XLOOKUP($C1334,'RES TECH'!$M:$M,'RES TECH'!$F:$F)&amp;" "&amp;_xlfn.XLOOKUP($C1334,'RES TECH'!$M:$M,'RES TECH'!$G:$G)&amp;" "&amp;_xlfn.XLOOKUP($C1334,'RES TECH'!$M:$M,'RES TECH'!$H:$H)</f>
        <v>Residential House High Income Old Space cooling Air HP 3 Electricity</v>
      </c>
      <c r="E1334" t="str">
        <f t="shared" si="20"/>
        <v>TJ</v>
      </c>
      <c r="F1334" s="12" t="str">
        <f>IF(B1334="*","*",_xlfn.XLOOKUP($C1334,'RES TECH'!$M:$M,'RES TECH'!$R:$R))</f>
        <v>MW</v>
      </c>
    </row>
    <row r="1335" spans="2:6" x14ac:dyDescent="0.25">
      <c r="B1335" t="str">
        <f>IF('RES TECH'!N1333=1,"PRE","*")</f>
        <v>PRE</v>
      </c>
      <c r="C1335" t="str">
        <f>'RES TECH'!M1333</f>
        <v>RESHOUHIOldSCAHP3ELC23</v>
      </c>
      <c r="D1335" t="str">
        <f>_xlfn.XLOOKUP($C1335,'RES TECH'!$M:$M,'RES TECH'!$A:$A)&amp;" "&amp;_xlfn.XLOOKUP($C1335,'RES TECH'!$M:$M,'RES TECH'!$B:$B)&amp;" "&amp;_xlfn.XLOOKUP($C1335,'RES TECH'!$M:$M,'RES TECH'!$C:$C)&amp;" "&amp;_xlfn.XLOOKUP($C1335,'RES TECH'!$M:$M,'RES TECH'!$D:$D)&amp;" "&amp;_xlfn.XLOOKUP($C1335,'RES TECH'!$M:$M,'RES TECH'!$E:$E)&amp;" "&amp;_xlfn.XLOOKUP($C1335,'RES TECH'!$M:$M,'RES TECH'!$F:$F)&amp;" "&amp;_xlfn.XLOOKUP($C1335,'RES TECH'!$M:$M,'RES TECH'!$G:$G)&amp;" "&amp;_xlfn.XLOOKUP($C1335,'RES TECH'!$M:$M,'RES TECH'!$H:$H)</f>
        <v>Residential House High Income Old Space cooling Air HP 3 Electricity</v>
      </c>
      <c r="E1335" t="str">
        <f t="shared" si="20"/>
        <v>TJ</v>
      </c>
      <c r="F1335" s="12" t="str">
        <f>IF(B1335="*","*",_xlfn.XLOOKUP($C1335,'RES TECH'!$M:$M,'RES TECH'!$R:$R))</f>
        <v>MW</v>
      </c>
    </row>
    <row r="1336" spans="2:6" x14ac:dyDescent="0.25">
      <c r="B1336" t="str">
        <f>IF('RES TECH'!N1334=1,"PRE","*")</f>
        <v>PRE</v>
      </c>
      <c r="C1336" t="str">
        <f>'RES TECH'!M1334</f>
        <v>RESHOUHIOldSCAHP4ELC20</v>
      </c>
      <c r="D1336" t="str">
        <f>_xlfn.XLOOKUP($C1336,'RES TECH'!$M:$M,'RES TECH'!$A:$A)&amp;" "&amp;_xlfn.XLOOKUP($C1336,'RES TECH'!$M:$M,'RES TECH'!$B:$B)&amp;" "&amp;_xlfn.XLOOKUP($C1336,'RES TECH'!$M:$M,'RES TECH'!$C:$C)&amp;" "&amp;_xlfn.XLOOKUP($C1336,'RES TECH'!$M:$M,'RES TECH'!$D:$D)&amp;" "&amp;_xlfn.XLOOKUP($C1336,'RES TECH'!$M:$M,'RES TECH'!$E:$E)&amp;" "&amp;_xlfn.XLOOKUP($C1336,'RES TECH'!$M:$M,'RES TECH'!$F:$F)&amp;" "&amp;_xlfn.XLOOKUP($C1336,'RES TECH'!$M:$M,'RES TECH'!$G:$G)&amp;" "&amp;_xlfn.XLOOKUP($C1336,'RES TECH'!$M:$M,'RES TECH'!$H:$H)</f>
        <v>Residential House High Income Old Space cooling Air HP 4 Electricity</v>
      </c>
      <c r="E1336" t="str">
        <f t="shared" si="20"/>
        <v>TJ</v>
      </c>
      <c r="F1336" s="12" t="str">
        <f>IF(B1336="*","*",_xlfn.XLOOKUP($C1336,'RES TECH'!$M:$M,'RES TECH'!$R:$R))</f>
        <v>MW</v>
      </c>
    </row>
    <row r="1337" spans="2:6" x14ac:dyDescent="0.25">
      <c r="B1337" t="str">
        <f>IF('RES TECH'!N1335=1,"PRE","*")</f>
        <v>PRE</v>
      </c>
      <c r="C1337" t="str">
        <f>'RES TECH'!M1335</f>
        <v>RESHOUHIOldSCAHP4ELC22</v>
      </c>
      <c r="D1337" t="str">
        <f>_xlfn.XLOOKUP($C1337,'RES TECH'!$M:$M,'RES TECH'!$A:$A)&amp;" "&amp;_xlfn.XLOOKUP($C1337,'RES TECH'!$M:$M,'RES TECH'!$B:$B)&amp;" "&amp;_xlfn.XLOOKUP($C1337,'RES TECH'!$M:$M,'RES TECH'!$C:$C)&amp;" "&amp;_xlfn.XLOOKUP($C1337,'RES TECH'!$M:$M,'RES TECH'!$D:$D)&amp;" "&amp;_xlfn.XLOOKUP($C1337,'RES TECH'!$M:$M,'RES TECH'!$E:$E)&amp;" "&amp;_xlfn.XLOOKUP($C1337,'RES TECH'!$M:$M,'RES TECH'!$F:$F)&amp;" "&amp;_xlfn.XLOOKUP($C1337,'RES TECH'!$M:$M,'RES TECH'!$G:$G)&amp;" "&amp;_xlfn.XLOOKUP($C1337,'RES TECH'!$M:$M,'RES TECH'!$H:$H)</f>
        <v>Residential House High Income Old Space cooling Air HP 4 Electricity</v>
      </c>
      <c r="E1337" t="str">
        <f t="shared" si="20"/>
        <v>TJ</v>
      </c>
      <c r="F1337" s="12" t="str">
        <f>IF(B1337="*","*",_xlfn.XLOOKUP($C1337,'RES TECH'!$M:$M,'RES TECH'!$R:$R))</f>
        <v>MW</v>
      </c>
    </row>
    <row r="1338" spans="2:6" x14ac:dyDescent="0.25">
      <c r="B1338" t="str">
        <f>IF('RES TECH'!N1336=1,"PRE","*")</f>
        <v>PRE</v>
      </c>
      <c r="C1338" t="str">
        <f>'RES TECH'!M1336</f>
        <v>RESHOUHIOldSCGHP1ELC20</v>
      </c>
      <c r="D1338" t="str">
        <f>_xlfn.XLOOKUP($C1338,'RES TECH'!$M:$M,'RES TECH'!$A:$A)&amp;" "&amp;_xlfn.XLOOKUP($C1338,'RES TECH'!$M:$M,'RES TECH'!$B:$B)&amp;" "&amp;_xlfn.XLOOKUP($C1338,'RES TECH'!$M:$M,'RES TECH'!$C:$C)&amp;" "&amp;_xlfn.XLOOKUP($C1338,'RES TECH'!$M:$M,'RES TECH'!$D:$D)&amp;" "&amp;_xlfn.XLOOKUP($C1338,'RES TECH'!$M:$M,'RES TECH'!$E:$E)&amp;" "&amp;_xlfn.XLOOKUP($C1338,'RES TECH'!$M:$M,'RES TECH'!$F:$F)&amp;" "&amp;_xlfn.XLOOKUP($C1338,'RES TECH'!$M:$M,'RES TECH'!$G:$G)&amp;" "&amp;_xlfn.XLOOKUP($C1338,'RES TECH'!$M:$M,'RES TECH'!$H:$H)</f>
        <v>Residential House High Income Old Space cooling Geothermal HP 1 Electricity</v>
      </c>
      <c r="E1338" t="str">
        <f t="shared" si="20"/>
        <v>TJ</v>
      </c>
      <c r="F1338" s="12" t="str">
        <f>IF(B1338="*","*",_xlfn.XLOOKUP($C1338,'RES TECH'!$M:$M,'RES TECH'!$R:$R))</f>
        <v>MW</v>
      </c>
    </row>
    <row r="1339" spans="2:6" x14ac:dyDescent="0.25">
      <c r="B1339" t="str">
        <f>IF('RES TECH'!N1337=1,"PRE","*")</f>
        <v>PRE</v>
      </c>
      <c r="C1339" t="str">
        <f>'RES TECH'!M1337</f>
        <v>RESHOUHIOldSCGHP2ELC20</v>
      </c>
      <c r="D1339" t="str">
        <f>_xlfn.XLOOKUP($C1339,'RES TECH'!$M:$M,'RES TECH'!$A:$A)&amp;" "&amp;_xlfn.XLOOKUP($C1339,'RES TECH'!$M:$M,'RES TECH'!$B:$B)&amp;" "&amp;_xlfn.XLOOKUP($C1339,'RES TECH'!$M:$M,'RES TECH'!$C:$C)&amp;" "&amp;_xlfn.XLOOKUP($C1339,'RES TECH'!$M:$M,'RES TECH'!$D:$D)&amp;" "&amp;_xlfn.XLOOKUP($C1339,'RES TECH'!$M:$M,'RES TECH'!$E:$E)&amp;" "&amp;_xlfn.XLOOKUP($C1339,'RES TECH'!$M:$M,'RES TECH'!$F:$F)&amp;" "&amp;_xlfn.XLOOKUP($C1339,'RES TECH'!$M:$M,'RES TECH'!$G:$G)&amp;" "&amp;_xlfn.XLOOKUP($C1339,'RES TECH'!$M:$M,'RES TECH'!$H:$H)</f>
        <v>Residential House High Income Old Space cooling Geothermal HP 2 Electricity</v>
      </c>
      <c r="E1339" t="str">
        <f t="shared" si="20"/>
        <v>TJ</v>
      </c>
      <c r="F1339" s="12" t="str">
        <f>IF(B1339="*","*",_xlfn.XLOOKUP($C1339,'RES TECH'!$M:$M,'RES TECH'!$R:$R))</f>
        <v>MW</v>
      </c>
    </row>
    <row r="1340" spans="2:6" x14ac:dyDescent="0.25">
      <c r="B1340" t="str">
        <f>IF('RES TECH'!N1338=1,"PRE","*")</f>
        <v>*</v>
      </c>
      <c r="C1340" t="str">
        <f>'RES TECH'!M1338</f>
        <v>RESHOUHIOldSCGHP3ELC20</v>
      </c>
      <c r="D1340" t="str">
        <f>_xlfn.XLOOKUP($C1340,'RES TECH'!$M:$M,'RES TECH'!$A:$A)&amp;" "&amp;_xlfn.XLOOKUP($C1340,'RES TECH'!$M:$M,'RES TECH'!$B:$B)&amp;" "&amp;_xlfn.XLOOKUP($C1340,'RES TECH'!$M:$M,'RES TECH'!$C:$C)&amp;" "&amp;_xlfn.XLOOKUP($C1340,'RES TECH'!$M:$M,'RES TECH'!$D:$D)&amp;" "&amp;_xlfn.XLOOKUP($C1340,'RES TECH'!$M:$M,'RES TECH'!$E:$E)&amp;" "&amp;_xlfn.XLOOKUP($C1340,'RES TECH'!$M:$M,'RES TECH'!$F:$F)&amp;" "&amp;_xlfn.XLOOKUP($C1340,'RES TECH'!$M:$M,'RES TECH'!$G:$G)&amp;" "&amp;_xlfn.XLOOKUP($C1340,'RES TECH'!$M:$M,'RES TECH'!$H:$H)</f>
        <v>Residential House High Income Old Space cooling Geothermal HP 3 Electricity</v>
      </c>
      <c r="E1340" t="str">
        <f t="shared" si="20"/>
        <v>*</v>
      </c>
      <c r="F1340" s="12" t="str">
        <f>IF(B1340="*","*",_xlfn.XLOOKUP($C1340,'RES TECH'!$M:$M,'RES TECH'!$R:$R))</f>
        <v>*</v>
      </c>
    </row>
    <row r="1341" spans="2:6" x14ac:dyDescent="0.25">
      <c r="B1341" t="str">
        <f>IF('RES TECH'!N1339=1,"PRE","*")</f>
        <v>PRE</v>
      </c>
      <c r="C1341" t="str">
        <f>'RES TECH'!M1339</f>
        <v>RESHOUHIOldSCGHP3ELC20</v>
      </c>
      <c r="D1341" t="str">
        <f>_xlfn.XLOOKUP($C1341,'RES TECH'!$M:$M,'RES TECH'!$A:$A)&amp;" "&amp;_xlfn.XLOOKUP($C1341,'RES TECH'!$M:$M,'RES TECH'!$B:$B)&amp;" "&amp;_xlfn.XLOOKUP($C1341,'RES TECH'!$M:$M,'RES TECH'!$C:$C)&amp;" "&amp;_xlfn.XLOOKUP($C1341,'RES TECH'!$M:$M,'RES TECH'!$D:$D)&amp;" "&amp;_xlfn.XLOOKUP($C1341,'RES TECH'!$M:$M,'RES TECH'!$E:$E)&amp;" "&amp;_xlfn.XLOOKUP($C1341,'RES TECH'!$M:$M,'RES TECH'!$F:$F)&amp;" "&amp;_xlfn.XLOOKUP($C1341,'RES TECH'!$M:$M,'RES TECH'!$G:$G)&amp;" "&amp;_xlfn.XLOOKUP($C1341,'RES TECH'!$M:$M,'RES TECH'!$H:$H)</f>
        <v>Residential House High Income Old Space cooling Geothermal HP 3 Electricity</v>
      </c>
      <c r="E1341" t="str">
        <f t="shared" si="20"/>
        <v>TJ</v>
      </c>
      <c r="F1341" s="12" t="str">
        <f>IF(B1341="*","*",_xlfn.XLOOKUP($C1341,'RES TECH'!$M:$M,'RES TECH'!$R:$R))</f>
        <v>MW</v>
      </c>
    </row>
    <row r="1342" spans="2:6" x14ac:dyDescent="0.25">
      <c r="B1342" t="str">
        <f>IF('RES TECH'!N1340=1,"PRE","*")</f>
        <v>PRE</v>
      </c>
      <c r="C1342" t="str">
        <f>'RES TECH'!M1340</f>
        <v>RESHOUHIOldSCGHP3ELC22</v>
      </c>
      <c r="D1342" t="str">
        <f>_xlfn.XLOOKUP($C1342,'RES TECH'!$M:$M,'RES TECH'!$A:$A)&amp;" "&amp;_xlfn.XLOOKUP($C1342,'RES TECH'!$M:$M,'RES TECH'!$B:$B)&amp;" "&amp;_xlfn.XLOOKUP($C1342,'RES TECH'!$M:$M,'RES TECH'!$C:$C)&amp;" "&amp;_xlfn.XLOOKUP($C1342,'RES TECH'!$M:$M,'RES TECH'!$D:$D)&amp;" "&amp;_xlfn.XLOOKUP($C1342,'RES TECH'!$M:$M,'RES TECH'!$E:$E)&amp;" "&amp;_xlfn.XLOOKUP($C1342,'RES TECH'!$M:$M,'RES TECH'!$F:$F)&amp;" "&amp;_xlfn.XLOOKUP($C1342,'RES TECH'!$M:$M,'RES TECH'!$G:$G)&amp;" "&amp;_xlfn.XLOOKUP($C1342,'RES TECH'!$M:$M,'RES TECH'!$H:$H)</f>
        <v>Residential House High Income Old Space cooling Geothermal HP 3 Electricity</v>
      </c>
      <c r="E1342" t="str">
        <f t="shared" si="20"/>
        <v>TJ</v>
      </c>
      <c r="F1342" s="12" t="str">
        <f>IF(B1342="*","*",_xlfn.XLOOKUP($C1342,'RES TECH'!$M:$M,'RES TECH'!$R:$R))</f>
        <v>MW</v>
      </c>
    </row>
    <row r="1343" spans="2:6" x14ac:dyDescent="0.25">
      <c r="B1343" t="str">
        <f>IF('RES TECH'!N1341=1,"PRE","*")</f>
        <v>PRE</v>
      </c>
      <c r="C1343" t="str">
        <f>'RES TECH'!M1341</f>
        <v>RESHOUHIOldSCGHP3ELC23</v>
      </c>
      <c r="D1343" t="str">
        <f>_xlfn.XLOOKUP($C1343,'RES TECH'!$M:$M,'RES TECH'!$A:$A)&amp;" "&amp;_xlfn.XLOOKUP($C1343,'RES TECH'!$M:$M,'RES TECH'!$B:$B)&amp;" "&amp;_xlfn.XLOOKUP($C1343,'RES TECH'!$M:$M,'RES TECH'!$C:$C)&amp;" "&amp;_xlfn.XLOOKUP($C1343,'RES TECH'!$M:$M,'RES TECH'!$D:$D)&amp;" "&amp;_xlfn.XLOOKUP($C1343,'RES TECH'!$M:$M,'RES TECH'!$E:$E)&amp;" "&amp;_xlfn.XLOOKUP($C1343,'RES TECH'!$M:$M,'RES TECH'!$F:$F)&amp;" "&amp;_xlfn.XLOOKUP($C1343,'RES TECH'!$M:$M,'RES TECH'!$G:$G)&amp;" "&amp;_xlfn.XLOOKUP($C1343,'RES TECH'!$M:$M,'RES TECH'!$H:$H)</f>
        <v>Residential House High Income Old Space cooling Geothermal HP 3 Electricity</v>
      </c>
      <c r="E1343" t="str">
        <f t="shared" si="20"/>
        <v>TJ</v>
      </c>
      <c r="F1343" s="12" t="str">
        <f>IF(B1343="*","*",_xlfn.XLOOKUP($C1343,'RES TECH'!$M:$M,'RES TECH'!$R:$R))</f>
        <v>MW</v>
      </c>
    </row>
    <row r="1344" spans="2:6" x14ac:dyDescent="0.25">
      <c r="B1344" t="str">
        <f>IF('RES TECH'!N1342=1,"PRE","*")</f>
        <v>PRE</v>
      </c>
      <c r="C1344" t="str">
        <f>'RES TECH'!M1342</f>
        <v>RESHOUHIOldSCGHP3ELC24</v>
      </c>
      <c r="D1344" t="str">
        <f>_xlfn.XLOOKUP($C1344,'RES TECH'!$M:$M,'RES TECH'!$A:$A)&amp;" "&amp;_xlfn.XLOOKUP($C1344,'RES TECH'!$M:$M,'RES TECH'!$B:$B)&amp;" "&amp;_xlfn.XLOOKUP($C1344,'RES TECH'!$M:$M,'RES TECH'!$C:$C)&amp;" "&amp;_xlfn.XLOOKUP($C1344,'RES TECH'!$M:$M,'RES TECH'!$D:$D)&amp;" "&amp;_xlfn.XLOOKUP($C1344,'RES TECH'!$M:$M,'RES TECH'!$E:$E)&amp;" "&amp;_xlfn.XLOOKUP($C1344,'RES TECH'!$M:$M,'RES TECH'!$F:$F)&amp;" "&amp;_xlfn.XLOOKUP($C1344,'RES TECH'!$M:$M,'RES TECH'!$G:$G)&amp;" "&amp;_xlfn.XLOOKUP($C1344,'RES TECH'!$M:$M,'RES TECH'!$H:$H)</f>
        <v>Residential House High Income Old Space cooling Geothermal HP 3 Electricity</v>
      </c>
      <c r="E1344" t="str">
        <f t="shared" si="20"/>
        <v>TJ</v>
      </c>
      <c r="F1344" s="12" t="str">
        <f>IF(B1344="*","*",_xlfn.XLOOKUP($C1344,'RES TECH'!$M:$M,'RES TECH'!$R:$R))</f>
        <v>MW</v>
      </c>
    </row>
    <row r="1345" spans="2:6" x14ac:dyDescent="0.25">
      <c r="B1345" t="str">
        <f>IF('RES TECH'!N1343=1,"PRE","*")</f>
        <v>*</v>
      </c>
      <c r="C1345" t="str">
        <f>'RES TECH'!M1343</f>
        <v>RESHOUHIOldSCGHP4ELC20</v>
      </c>
      <c r="D1345" t="str">
        <f>_xlfn.XLOOKUP($C1345,'RES TECH'!$M:$M,'RES TECH'!$A:$A)&amp;" "&amp;_xlfn.XLOOKUP($C1345,'RES TECH'!$M:$M,'RES TECH'!$B:$B)&amp;" "&amp;_xlfn.XLOOKUP($C1345,'RES TECH'!$M:$M,'RES TECH'!$C:$C)&amp;" "&amp;_xlfn.XLOOKUP($C1345,'RES TECH'!$M:$M,'RES TECH'!$D:$D)&amp;" "&amp;_xlfn.XLOOKUP($C1345,'RES TECH'!$M:$M,'RES TECH'!$E:$E)&amp;" "&amp;_xlfn.XLOOKUP($C1345,'RES TECH'!$M:$M,'RES TECH'!$F:$F)&amp;" "&amp;_xlfn.XLOOKUP($C1345,'RES TECH'!$M:$M,'RES TECH'!$G:$G)&amp;" "&amp;_xlfn.XLOOKUP($C1345,'RES TECH'!$M:$M,'RES TECH'!$H:$H)</f>
        <v>Residential House High Income Old Space cooling Geothermal HP 4 Electricity</v>
      </c>
      <c r="E1345" t="str">
        <f t="shared" si="20"/>
        <v>*</v>
      </c>
      <c r="F1345" s="12" t="str">
        <f>IF(B1345="*","*",_xlfn.XLOOKUP($C1345,'RES TECH'!$M:$M,'RES TECH'!$R:$R))</f>
        <v>*</v>
      </c>
    </row>
    <row r="1346" spans="2:6" x14ac:dyDescent="0.25">
      <c r="B1346" t="str">
        <f>IF('RES TECH'!N1344=1,"PRE","*")</f>
        <v>PRE</v>
      </c>
      <c r="C1346" t="str">
        <f>'RES TECH'!M1344</f>
        <v>RESHOUHIOldSCGHP4ELC20</v>
      </c>
      <c r="D1346" t="str">
        <f>_xlfn.XLOOKUP($C1346,'RES TECH'!$M:$M,'RES TECH'!$A:$A)&amp;" "&amp;_xlfn.XLOOKUP($C1346,'RES TECH'!$M:$M,'RES TECH'!$B:$B)&amp;" "&amp;_xlfn.XLOOKUP($C1346,'RES TECH'!$M:$M,'RES TECH'!$C:$C)&amp;" "&amp;_xlfn.XLOOKUP($C1346,'RES TECH'!$M:$M,'RES TECH'!$D:$D)&amp;" "&amp;_xlfn.XLOOKUP($C1346,'RES TECH'!$M:$M,'RES TECH'!$E:$E)&amp;" "&amp;_xlfn.XLOOKUP($C1346,'RES TECH'!$M:$M,'RES TECH'!$F:$F)&amp;" "&amp;_xlfn.XLOOKUP($C1346,'RES TECH'!$M:$M,'RES TECH'!$G:$G)&amp;" "&amp;_xlfn.XLOOKUP($C1346,'RES TECH'!$M:$M,'RES TECH'!$H:$H)</f>
        <v>Residential House High Income Old Space cooling Geothermal HP 4 Electricity</v>
      </c>
      <c r="E1346" t="str">
        <f t="shared" si="20"/>
        <v>TJ</v>
      </c>
      <c r="F1346" s="12" t="str">
        <f>IF(B1346="*","*",_xlfn.XLOOKUP($C1346,'RES TECH'!$M:$M,'RES TECH'!$R:$R))</f>
        <v>MW</v>
      </c>
    </row>
    <row r="1347" spans="2:6" x14ac:dyDescent="0.25">
      <c r="B1347" t="str">
        <f>IF('RES TECH'!N1345=1,"PRE","*")</f>
        <v>PRE</v>
      </c>
      <c r="C1347" t="str">
        <f>'RES TECH'!M1345</f>
        <v>RESHOUHIOldSCGHP4ELC22</v>
      </c>
      <c r="D1347" t="str">
        <f>_xlfn.XLOOKUP($C1347,'RES TECH'!$M:$M,'RES TECH'!$A:$A)&amp;" "&amp;_xlfn.XLOOKUP($C1347,'RES TECH'!$M:$M,'RES TECH'!$B:$B)&amp;" "&amp;_xlfn.XLOOKUP($C1347,'RES TECH'!$M:$M,'RES TECH'!$C:$C)&amp;" "&amp;_xlfn.XLOOKUP($C1347,'RES TECH'!$M:$M,'RES TECH'!$D:$D)&amp;" "&amp;_xlfn.XLOOKUP($C1347,'RES TECH'!$M:$M,'RES TECH'!$E:$E)&amp;" "&amp;_xlfn.XLOOKUP($C1347,'RES TECH'!$M:$M,'RES TECH'!$F:$F)&amp;" "&amp;_xlfn.XLOOKUP($C1347,'RES TECH'!$M:$M,'RES TECH'!$G:$G)&amp;" "&amp;_xlfn.XLOOKUP($C1347,'RES TECH'!$M:$M,'RES TECH'!$H:$H)</f>
        <v>Residential House High Income Old Space cooling Geothermal HP 4 Electricity</v>
      </c>
      <c r="E1347" t="str">
        <f t="shared" si="20"/>
        <v>TJ</v>
      </c>
      <c r="F1347" s="12" t="str">
        <f>IF(B1347="*","*",_xlfn.XLOOKUP($C1347,'RES TECH'!$M:$M,'RES TECH'!$R:$R))</f>
        <v>MW</v>
      </c>
    </row>
    <row r="1348" spans="2:6" x14ac:dyDescent="0.25">
      <c r="B1348" t="str">
        <f>IF('RES TECH'!N1346=1,"PRE","*")</f>
        <v>PRE</v>
      </c>
      <c r="C1348" t="str">
        <f>'RES TECH'!M1346</f>
        <v>RESHOUHIOldSCGHP4ELC23</v>
      </c>
      <c r="D1348" t="str">
        <f>_xlfn.XLOOKUP($C1348,'RES TECH'!$M:$M,'RES TECH'!$A:$A)&amp;" "&amp;_xlfn.XLOOKUP($C1348,'RES TECH'!$M:$M,'RES TECH'!$B:$B)&amp;" "&amp;_xlfn.XLOOKUP($C1348,'RES TECH'!$M:$M,'RES TECH'!$C:$C)&amp;" "&amp;_xlfn.XLOOKUP($C1348,'RES TECH'!$M:$M,'RES TECH'!$D:$D)&amp;" "&amp;_xlfn.XLOOKUP($C1348,'RES TECH'!$M:$M,'RES TECH'!$E:$E)&amp;" "&amp;_xlfn.XLOOKUP($C1348,'RES TECH'!$M:$M,'RES TECH'!$F:$F)&amp;" "&amp;_xlfn.XLOOKUP($C1348,'RES TECH'!$M:$M,'RES TECH'!$G:$G)&amp;" "&amp;_xlfn.XLOOKUP($C1348,'RES TECH'!$M:$M,'RES TECH'!$H:$H)</f>
        <v>Residential House High Income Old Space cooling Geothermal HP 4 Electricity</v>
      </c>
      <c r="E1348" t="str">
        <f t="shared" si="20"/>
        <v>TJ</v>
      </c>
      <c r="F1348" s="12" t="str">
        <f>IF(B1348="*","*",_xlfn.XLOOKUP($C1348,'RES TECH'!$M:$M,'RES TECH'!$R:$R))</f>
        <v>MW</v>
      </c>
    </row>
    <row r="1349" spans="2:6" x14ac:dyDescent="0.25">
      <c r="B1349" t="str">
        <f>IF('RES TECH'!N1347=1,"PRE","*")</f>
        <v>PRE</v>
      </c>
      <c r="C1349" t="str">
        <f>'RES TECH'!M1347</f>
        <v>RESHOUHIOldSCGHP4ELC24</v>
      </c>
      <c r="D1349" t="str">
        <f>_xlfn.XLOOKUP($C1349,'RES TECH'!$M:$M,'RES TECH'!$A:$A)&amp;" "&amp;_xlfn.XLOOKUP($C1349,'RES TECH'!$M:$M,'RES TECH'!$B:$B)&amp;" "&amp;_xlfn.XLOOKUP($C1349,'RES TECH'!$M:$M,'RES TECH'!$C:$C)&amp;" "&amp;_xlfn.XLOOKUP($C1349,'RES TECH'!$M:$M,'RES TECH'!$D:$D)&amp;" "&amp;_xlfn.XLOOKUP($C1349,'RES TECH'!$M:$M,'RES TECH'!$E:$E)&amp;" "&amp;_xlfn.XLOOKUP($C1349,'RES TECH'!$M:$M,'RES TECH'!$F:$F)&amp;" "&amp;_xlfn.XLOOKUP($C1349,'RES TECH'!$M:$M,'RES TECH'!$G:$G)&amp;" "&amp;_xlfn.XLOOKUP($C1349,'RES TECH'!$M:$M,'RES TECH'!$H:$H)</f>
        <v>Residential House High Income Old Space cooling Geothermal HP 4 Electricity</v>
      </c>
      <c r="E1349" t="str">
        <f t="shared" ref="E1349:E1412" si="21">IF(F1349="*","*",IF(F1349="Mlma","Mlm","TJ"))</f>
        <v>TJ</v>
      </c>
      <c r="F1349" s="12" t="str">
        <f>IF(B1349="*","*",_xlfn.XLOOKUP($C1349,'RES TECH'!$M:$M,'RES TECH'!$R:$R))</f>
        <v>MW</v>
      </c>
    </row>
    <row r="1350" spans="2:6" x14ac:dyDescent="0.25">
      <c r="B1350" t="str">
        <f>IF('RES TECH'!N1348=1,"PRE","*")</f>
        <v>PRE</v>
      </c>
      <c r="C1350" t="str">
        <f>'RES TECH'!M1348</f>
        <v>RESHOUHIOldSCRAC1ELC20</v>
      </c>
      <c r="D1350" t="str">
        <f>_xlfn.XLOOKUP($C1350,'RES TECH'!$M:$M,'RES TECH'!$A:$A)&amp;" "&amp;_xlfn.XLOOKUP($C1350,'RES TECH'!$M:$M,'RES TECH'!$B:$B)&amp;" "&amp;_xlfn.XLOOKUP($C1350,'RES TECH'!$M:$M,'RES TECH'!$C:$C)&amp;" "&amp;_xlfn.XLOOKUP($C1350,'RES TECH'!$M:$M,'RES TECH'!$D:$D)&amp;" "&amp;_xlfn.XLOOKUP($C1350,'RES TECH'!$M:$M,'RES TECH'!$E:$E)&amp;" "&amp;_xlfn.XLOOKUP($C1350,'RES TECH'!$M:$M,'RES TECH'!$F:$F)&amp;" "&amp;_xlfn.XLOOKUP($C1350,'RES TECH'!$M:$M,'RES TECH'!$G:$G)&amp;" "&amp;_xlfn.XLOOKUP($C1350,'RES TECH'!$M:$M,'RES TECH'!$H:$H)</f>
        <v>Residential House High Income Old Space cooling Room AC 1 Electricity</v>
      </c>
      <c r="E1350" t="str">
        <f t="shared" si="21"/>
        <v>TJ</v>
      </c>
      <c r="F1350" s="12" t="str">
        <f>IF(B1350="*","*",_xlfn.XLOOKUP($C1350,'RES TECH'!$M:$M,'RES TECH'!$R:$R))</f>
        <v>MW</v>
      </c>
    </row>
    <row r="1351" spans="2:6" x14ac:dyDescent="0.25">
      <c r="B1351" t="str">
        <f>IF('RES TECH'!N1349=1,"PRE","*")</f>
        <v>PRE</v>
      </c>
      <c r="C1351" t="str">
        <f>'RES TECH'!M1349</f>
        <v>RESHOUHIOldSCRAC2ELC20</v>
      </c>
      <c r="D1351" t="str">
        <f>_xlfn.XLOOKUP($C1351,'RES TECH'!$M:$M,'RES TECH'!$A:$A)&amp;" "&amp;_xlfn.XLOOKUP($C1351,'RES TECH'!$M:$M,'RES TECH'!$B:$B)&amp;" "&amp;_xlfn.XLOOKUP($C1351,'RES TECH'!$M:$M,'RES TECH'!$C:$C)&amp;" "&amp;_xlfn.XLOOKUP($C1351,'RES TECH'!$M:$M,'RES TECH'!$D:$D)&amp;" "&amp;_xlfn.XLOOKUP($C1351,'RES TECH'!$M:$M,'RES TECH'!$E:$E)&amp;" "&amp;_xlfn.XLOOKUP($C1351,'RES TECH'!$M:$M,'RES TECH'!$F:$F)&amp;" "&amp;_xlfn.XLOOKUP($C1351,'RES TECH'!$M:$M,'RES TECH'!$G:$G)&amp;" "&amp;_xlfn.XLOOKUP($C1351,'RES TECH'!$M:$M,'RES TECH'!$H:$H)</f>
        <v>Residential House High Income Old Space cooling Room AC 2 Electricity</v>
      </c>
      <c r="E1351" t="str">
        <f t="shared" si="21"/>
        <v>TJ</v>
      </c>
      <c r="F1351" s="12" t="str">
        <f>IF(B1351="*","*",_xlfn.XLOOKUP($C1351,'RES TECH'!$M:$M,'RES TECH'!$R:$R))</f>
        <v>MW</v>
      </c>
    </row>
    <row r="1352" spans="2:6" x14ac:dyDescent="0.25">
      <c r="B1352" t="str">
        <f>IF('RES TECH'!N1350=1,"PRE","*")</f>
        <v>PRE</v>
      </c>
      <c r="C1352" t="str">
        <f>'RES TECH'!M1350</f>
        <v>RESHOUHIOldSCRAC2ELC30</v>
      </c>
      <c r="D1352" t="str">
        <f>_xlfn.XLOOKUP($C1352,'RES TECH'!$M:$M,'RES TECH'!$A:$A)&amp;" "&amp;_xlfn.XLOOKUP($C1352,'RES TECH'!$M:$M,'RES TECH'!$B:$B)&amp;" "&amp;_xlfn.XLOOKUP($C1352,'RES TECH'!$M:$M,'RES TECH'!$C:$C)&amp;" "&amp;_xlfn.XLOOKUP($C1352,'RES TECH'!$M:$M,'RES TECH'!$D:$D)&amp;" "&amp;_xlfn.XLOOKUP($C1352,'RES TECH'!$M:$M,'RES TECH'!$E:$E)&amp;" "&amp;_xlfn.XLOOKUP($C1352,'RES TECH'!$M:$M,'RES TECH'!$F:$F)&amp;" "&amp;_xlfn.XLOOKUP($C1352,'RES TECH'!$M:$M,'RES TECH'!$G:$G)&amp;" "&amp;_xlfn.XLOOKUP($C1352,'RES TECH'!$M:$M,'RES TECH'!$H:$H)</f>
        <v>Residential House High Income Old Space cooling Room AC 2 Electricity</v>
      </c>
      <c r="E1352" t="str">
        <f t="shared" si="21"/>
        <v>TJ</v>
      </c>
      <c r="F1352" s="12" t="str">
        <f>IF(B1352="*","*",_xlfn.XLOOKUP($C1352,'RES TECH'!$M:$M,'RES TECH'!$R:$R))</f>
        <v>MW</v>
      </c>
    </row>
    <row r="1353" spans="2:6" x14ac:dyDescent="0.25">
      <c r="B1353" t="str">
        <f>IF('RES TECH'!N1351=1,"PRE","*")</f>
        <v>PRE</v>
      </c>
      <c r="C1353" t="str">
        <f>'RES TECH'!M1351</f>
        <v>RESHOUHIOldSCRAC2ELC40</v>
      </c>
      <c r="D1353" t="str">
        <f>_xlfn.XLOOKUP($C1353,'RES TECH'!$M:$M,'RES TECH'!$A:$A)&amp;" "&amp;_xlfn.XLOOKUP($C1353,'RES TECH'!$M:$M,'RES TECH'!$B:$B)&amp;" "&amp;_xlfn.XLOOKUP($C1353,'RES TECH'!$M:$M,'RES TECH'!$C:$C)&amp;" "&amp;_xlfn.XLOOKUP($C1353,'RES TECH'!$M:$M,'RES TECH'!$D:$D)&amp;" "&amp;_xlfn.XLOOKUP($C1353,'RES TECH'!$M:$M,'RES TECH'!$E:$E)&amp;" "&amp;_xlfn.XLOOKUP($C1353,'RES TECH'!$M:$M,'RES TECH'!$F:$F)&amp;" "&amp;_xlfn.XLOOKUP($C1353,'RES TECH'!$M:$M,'RES TECH'!$G:$G)&amp;" "&amp;_xlfn.XLOOKUP($C1353,'RES TECH'!$M:$M,'RES TECH'!$H:$H)</f>
        <v>Residential House High Income Old Space cooling Room AC 2 Electricity</v>
      </c>
      <c r="E1353" t="str">
        <f t="shared" si="21"/>
        <v>TJ</v>
      </c>
      <c r="F1353" s="12" t="str">
        <f>IF(B1353="*","*",_xlfn.XLOOKUP($C1353,'RES TECH'!$M:$M,'RES TECH'!$R:$R))</f>
        <v>MW</v>
      </c>
    </row>
    <row r="1354" spans="2:6" x14ac:dyDescent="0.25">
      <c r="B1354" t="str">
        <f>IF('RES TECH'!N1352=1,"PRE","*")</f>
        <v>PRE</v>
      </c>
      <c r="C1354" t="str">
        <f>'RES TECH'!M1352</f>
        <v>RESHOUHIOldSCRAC3ELC20</v>
      </c>
      <c r="D1354" t="str">
        <f>_xlfn.XLOOKUP($C1354,'RES TECH'!$M:$M,'RES TECH'!$A:$A)&amp;" "&amp;_xlfn.XLOOKUP($C1354,'RES TECH'!$M:$M,'RES TECH'!$B:$B)&amp;" "&amp;_xlfn.XLOOKUP($C1354,'RES TECH'!$M:$M,'RES TECH'!$C:$C)&amp;" "&amp;_xlfn.XLOOKUP($C1354,'RES TECH'!$M:$M,'RES TECH'!$D:$D)&amp;" "&amp;_xlfn.XLOOKUP($C1354,'RES TECH'!$M:$M,'RES TECH'!$E:$E)&amp;" "&amp;_xlfn.XLOOKUP($C1354,'RES TECH'!$M:$M,'RES TECH'!$F:$F)&amp;" "&amp;_xlfn.XLOOKUP($C1354,'RES TECH'!$M:$M,'RES TECH'!$G:$G)&amp;" "&amp;_xlfn.XLOOKUP($C1354,'RES TECH'!$M:$M,'RES TECH'!$H:$H)</f>
        <v>Residential House High Income Old Space cooling Room AC 3 Electricity</v>
      </c>
      <c r="E1354" t="str">
        <f t="shared" si="21"/>
        <v>TJ</v>
      </c>
      <c r="F1354" s="12" t="str">
        <f>IF(B1354="*","*",_xlfn.XLOOKUP($C1354,'RES TECH'!$M:$M,'RES TECH'!$R:$R))</f>
        <v>MW</v>
      </c>
    </row>
    <row r="1355" spans="2:6" x14ac:dyDescent="0.25">
      <c r="B1355" t="str">
        <f>IF('RES TECH'!N1353=1,"PRE","*")</f>
        <v>PRE</v>
      </c>
      <c r="C1355" t="str">
        <f>'RES TECH'!M1353</f>
        <v>RESHOUHIOldSCRAC4ELC20</v>
      </c>
      <c r="D1355" t="str">
        <f>_xlfn.XLOOKUP($C1355,'RES TECH'!$M:$M,'RES TECH'!$A:$A)&amp;" "&amp;_xlfn.XLOOKUP($C1355,'RES TECH'!$M:$M,'RES TECH'!$B:$B)&amp;" "&amp;_xlfn.XLOOKUP($C1355,'RES TECH'!$M:$M,'RES TECH'!$C:$C)&amp;" "&amp;_xlfn.XLOOKUP($C1355,'RES TECH'!$M:$M,'RES TECH'!$D:$D)&amp;" "&amp;_xlfn.XLOOKUP($C1355,'RES TECH'!$M:$M,'RES TECH'!$E:$E)&amp;" "&amp;_xlfn.XLOOKUP($C1355,'RES TECH'!$M:$M,'RES TECH'!$F:$F)&amp;" "&amp;_xlfn.XLOOKUP($C1355,'RES TECH'!$M:$M,'RES TECH'!$G:$G)&amp;" "&amp;_xlfn.XLOOKUP($C1355,'RES TECH'!$M:$M,'RES TECH'!$H:$H)</f>
        <v>Residential House High Income Old Space cooling Room AC 4 Electricity</v>
      </c>
      <c r="E1355" t="str">
        <f t="shared" si="21"/>
        <v>TJ</v>
      </c>
      <c r="F1355" s="12" t="str">
        <f>IF(B1355="*","*",_xlfn.XLOOKUP($C1355,'RES TECH'!$M:$M,'RES TECH'!$R:$R))</f>
        <v>MW</v>
      </c>
    </row>
    <row r="1356" spans="2:6" x14ac:dyDescent="0.25">
      <c r="B1356" t="str">
        <f>IF('RES TECH'!N1354=1,"PRE","*")</f>
        <v>PRE</v>
      </c>
      <c r="C1356" t="str">
        <f>'RES TECH'!M1354</f>
        <v>RESHOUHIOldSCRAC4ELC22</v>
      </c>
      <c r="D1356" t="str">
        <f>_xlfn.XLOOKUP($C1356,'RES TECH'!$M:$M,'RES TECH'!$A:$A)&amp;" "&amp;_xlfn.XLOOKUP($C1356,'RES TECH'!$M:$M,'RES TECH'!$B:$B)&amp;" "&amp;_xlfn.XLOOKUP($C1356,'RES TECH'!$M:$M,'RES TECH'!$C:$C)&amp;" "&amp;_xlfn.XLOOKUP($C1356,'RES TECH'!$M:$M,'RES TECH'!$D:$D)&amp;" "&amp;_xlfn.XLOOKUP($C1356,'RES TECH'!$M:$M,'RES TECH'!$E:$E)&amp;" "&amp;_xlfn.XLOOKUP($C1356,'RES TECH'!$M:$M,'RES TECH'!$F:$F)&amp;" "&amp;_xlfn.XLOOKUP($C1356,'RES TECH'!$M:$M,'RES TECH'!$G:$G)&amp;" "&amp;_xlfn.XLOOKUP($C1356,'RES TECH'!$M:$M,'RES TECH'!$H:$H)</f>
        <v>Residential House High Income Old Space cooling Room AC 4 Electricity</v>
      </c>
      <c r="E1356" t="str">
        <f t="shared" si="21"/>
        <v>TJ</v>
      </c>
      <c r="F1356" s="12" t="str">
        <f>IF(B1356="*","*",_xlfn.XLOOKUP($C1356,'RES TECH'!$M:$M,'RES TECH'!$R:$R))</f>
        <v>MW</v>
      </c>
    </row>
    <row r="1357" spans="2:6" x14ac:dyDescent="0.25">
      <c r="B1357" t="str">
        <f>IF('RES TECH'!N1355=1,"PRE","*")</f>
        <v>PRE</v>
      </c>
      <c r="C1357" t="str">
        <f>'RES TECH'!M1355</f>
        <v>RESHOUHIOldSCRAC4ELC30</v>
      </c>
      <c r="D1357" t="str">
        <f>_xlfn.XLOOKUP($C1357,'RES TECH'!$M:$M,'RES TECH'!$A:$A)&amp;" "&amp;_xlfn.XLOOKUP($C1357,'RES TECH'!$M:$M,'RES TECH'!$B:$B)&amp;" "&amp;_xlfn.XLOOKUP($C1357,'RES TECH'!$M:$M,'RES TECH'!$C:$C)&amp;" "&amp;_xlfn.XLOOKUP($C1357,'RES TECH'!$M:$M,'RES TECH'!$D:$D)&amp;" "&amp;_xlfn.XLOOKUP($C1357,'RES TECH'!$M:$M,'RES TECH'!$E:$E)&amp;" "&amp;_xlfn.XLOOKUP($C1357,'RES TECH'!$M:$M,'RES TECH'!$F:$F)&amp;" "&amp;_xlfn.XLOOKUP($C1357,'RES TECH'!$M:$M,'RES TECH'!$G:$G)&amp;" "&amp;_xlfn.XLOOKUP($C1357,'RES TECH'!$M:$M,'RES TECH'!$H:$H)</f>
        <v>Residential House High Income Old Space cooling Room AC 4 Electricity</v>
      </c>
      <c r="E1357" t="str">
        <f t="shared" si="21"/>
        <v>TJ</v>
      </c>
      <c r="F1357" s="12" t="str">
        <f>IF(B1357="*","*",_xlfn.XLOOKUP($C1357,'RES TECH'!$M:$M,'RES TECH'!$R:$R))</f>
        <v>MW</v>
      </c>
    </row>
    <row r="1358" spans="2:6" x14ac:dyDescent="0.25">
      <c r="B1358" t="str">
        <f>IF('RES TECH'!N1356=1,"PRE","*")</f>
        <v>PRE</v>
      </c>
      <c r="C1358" t="str">
        <f>'RES TECH'!M1356</f>
        <v>RESHOUHIOldSCRAC4ELC40</v>
      </c>
      <c r="D1358" t="str">
        <f>_xlfn.XLOOKUP($C1358,'RES TECH'!$M:$M,'RES TECH'!$A:$A)&amp;" "&amp;_xlfn.XLOOKUP($C1358,'RES TECH'!$M:$M,'RES TECH'!$B:$B)&amp;" "&amp;_xlfn.XLOOKUP($C1358,'RES TECH'!$M:$M,'RES TECH'!$C:$C)&amp;" "&amp;_xlfn.XLOOKUP($C1358,'RES TECH'!$M:$M,'RES TECH'!$D:$D)&amp;" "&amp;_xlfn.XLOOKUP($C1358,'RES TECH'!$M:$M,'RES TECH'!$E:$E)&amp;" "&amp;_xlfn.XLOOKUP($C1358,'RES TECH'!$M:$M,'RES TECH'!$F:$F)&amp;" "&amp;_xlfn.XLOOKUP($C1358,'RES TECH'!$M:$M,'RES TECH'!$G:$G)&amp;" "&amp;_xlfn.XLOOKUP($C1358,'RES TECH'!$M:$M,'RES TECH'!$H:$H)</f>
        <v>Residential House High Income Old Space cooling Room AC 4 Electricity</v>
      </c>
      <c r="E1358" t="str">
        <f t="shared" si="21"/>
        <v>TJ</v>
      </c>
      <c r="F1358" s="12" t="str">
        <f>IF(B1358="*","*",_xlfn.XLOOKUP($C1358,'RES TECH'!$M:$M,'RES TECH'!$R:$R))</f>
        <v>MW</v>
      </c>
    </row>
    <row r="1359" spans="2:6" x14ac:dyDescent="0.25">
      <c r="B1359" t="str">
        <f>IF('RES TECH'!N1357=1,"PRE","*")</f>
        <v>PRE</v>
      </c>
      <c r="C1359" t="str">
        <f>'RES TECH'!M1357</f>
        <v>RESHOUHIOldSCCAC1ELC20</v>
      </c>
      <c r="D1359" t="str">
        <f>_xlfn.XLOOKUP($C1359,'RES TECH'!$M:$M,'RES TECH'!$A:$A)&amp;" "&amp;_xlfn.XLOOKUP($C1359,'RES TECH'!$M:$M,'RES TECH'!$B:$B)&amp;" "&amp;_xlfn.XLOOKUP($C1359,'RES TECH'!$M:$M,'RES TECH'!$C:$C)&amp;" "&amp;_xlfn.XLOOKUP($C1359,'RES TECH'!$M:$M,'RES TECH'!$D:$D)&amp;" "&amp;_xlfn.XLOOKUP($C1359,'RES TECH'!$M:$M,'RES TECH'!$E:$E)&amp;" "&amp;_xlfn.XLOOKUP($C1359,'RES TECH'!$M:$M,'RES TECH'!$F:$F)&amp;" "&amp;_xlfn.XLOOKUP($C1359,'RES TECH'!$M:$M,'RES TECH'!$G:$G)&amp;" "&amp;_xlfn.XLOOKUP($C1359,'RES TECH'!$M:$M,'RES TECH'!$H:$H)</f>
        <v>Residential House High Income Old Space cooling Central AC 1 Electricity</v>
      </c>
      <c r="E1359" t="str">
        <f t="shared" si="21"/>
        <v>TJ</v>
      </c>
      <c r="F1359" s="12" t="str">
        <f>IF(B1359="*","*",_xlfn.XLOOKUP($C1359,'RES TECH'!$M:$M,'RES TECH'!$R:$R))</f>
        <v>MW</v>
      </c>
    </row>
    <row r="1360" spans="2:6" x14ac:dyDescent="0.25">
      <c r="B1360" t="str">
        <f>IF('RES TECH'!N1358=1,"PRE","*")</f>
        <v>PRE</v>
      </c>
      <c r="C1360" t="str">
        <f>'RES TECH'!M1358</f>
        <v>RESHOUHIOldSCCAC1ELC23</v>
      </c>
      <c r="D1360" t="str">
        <f>_xlfn.XLOOKUP($C1360,'RES TECH'!$M:$M,'RES TECH'!$A:$A)&amp;" "&amp;_xlfn.XLOOKUP($C1360,'RES TECH'!$M:$M,'RES TECH'!$B:$B)&amp;" "&amp;_xlfn.XLOOKUP($C1360,'RES TECH'!$M:$M,'RES TECH'!$C:$C)&amp;" "&amp;_xlfn.XLOOKUP($C1360,'RES TECH'!$M:$M,'RES TECH'!$D:$D)&amp;" "&amp;_xlfn.XLOOKUP($C1360,'RES TECH'!$M:$M,'RES TECH'!$E:$E)&amp;" "&amp;_xlfn.XLOOKUP($C1360,'RES TECH'!$M:$M,'RES TECH'!$F:$F)&amp;" "&amp;_xlfn.XLOOKUP($C1360,'RES TECH'!$M:$M,'RES TECH'!$G:$G)&amp;" "&amp;_xlfn.XLOOKUP($C1360,'RES TECH'!$M:$M,'RES TECH'!$H:$H)</f>
        <v>Residential House High Income Old Space cooling Central AC 1 Electricity</v>
      </c>
      <c r="E1360" t="str">
        <f t="shared" si="21"/>
        <v>TJ</v>
      </c>
      <c r="F1360" s="12" t="str">
        <f>IF(B1360="*","*",_xlfn.XLOOKUP($C1360,'RES TECH'!$M:$M,'RES TECH'!$R:$R))</f>
        <v>MW</v>
      </c>
    </row>
    <row r="1361" spans="2:6" x14ac:dyDescent="0.25">
      <c r="B1361" t="str">
        <f>IF('RES TECH'!N1359=1,"PRE","*")</f>
        <v>PRE</v>
      </c>
      <c r="C1361" t="str">
        <f>'RES TECH'!M1359</f>
        <v>RESHOUHIOldSCCAC2ELC20</v>
      </c>
      <c r="D1361" t="str">
        <f>_xlfn.XLOOKUP($C1361,'RES TECH'!$M:$M,'RES TECH'!$A:$A)&amp;" "&amp;_xlfn.XLOOKUP($C1361,'RES TECH'!$M:$M,'RES TECH'!$B:$B)&amp;" "&amp;_xlfn.XLOOKUP($C1361,'RES TECH'!$M:$M,'RES TECH'!$C:$C)&amp;" "&amp;_xlfn.XLOOKUP($C1361,'RES TECH'!$M:$M,'RES TECH'!$D:$D)&amp;" "&amp;_xlfn.XLOOKUP($C1361,'RES TECH'!$M:$M,'RES TECH'!$E:$E)&amp;" "&amp;_xlfn.XLOOKUP($C1361,'RES TECH'!$M:$M,'RES TECH'!$F:$F)&amp;" "&amp;_xlfn.XLOOKUP($C1361,'RES TECH'!$M:$M,'RES TECH'!$G:$G)&amp;" "&amp;_xlfn.XLOOKUP($C1361,'RES TECH'!$M:$M,'RES TECH'!$H:$H)</f>
        <v>Residential House High Income Old Space cooling Central AC 2 Electricity</v>
      </c>
      <c r="E1361" t="str">
        <f t="shared" si="21"/>
        <v>TJ</v>
      </c>
      <c r="F1361" s="12" t="str">
        <f>IF(B1361="*","*",_xlfn.XLOOKUP($C1361,'RES TECH'!$M:$M,'RES TECH'!$R:$R))</f>
        <v>MW</v>
      </c>
    </row>
    <row r="1362" spans="2:6" x14ac:dyDescent="0.25">
      <c r="B1362" t="str">
        <f>IF('RES TECH'!N1360=1,"PRE","*")</f>
        <v>PRE</v>
      </c>
      <c r="C1362" t="str">
        <f>'RES TECH'!M1360</f>
        <v>RESHOUHIOldSCCAC2ELC23</v>
      </c>
      <c r="D1362" t="str">
        <f>_xlfn.XLOOKUP($C1362,'RES TECH'!$M:$M,'RES TECH'!$A:$A)&amp;" "&amp;_xlfn.XLOOKUP($C1362,'RES TECH'!$M:$M,'RES TECH'!$B:$B)&amp;" "&amp;_xlfn.XLOOKUP($C1362,'RES TECH'!$M:$M,'RES TECH'!$C:$C)&amp;" "&amp;_xlfn.XLOOKUP($C1362,'RES TECH'!$M:$M,'RES TECH'!$D:$D)&amp;" "&amp;_xlfn.XLOOKUP($C1362,'RES TECH'!$M:$M,'RES TECH'!$E:$E)&amp;" "&amp;_xlfn.XLOOKUP($C1362,'RES TECH'!$M:$M,'RES TECH'!$F:$F)&amp;" "&amp;_xlfn.XLOOKUP($C1362,'RES TECH'!$M:$M,'RES TECH'!$G:$G)&amp;" "&amp;_xlfn.XLOOKUP($C1362,'RES TECH'!$M:$M,'RES TECH'!$H:$H)</f>
        <v>Residential House High Income Old Space cooling Central AC 2 Electricity</v>
      </c>
      <c r="E1362" t="str">
        <f t="shared" si="21"/>
        <v>TJ</v>
      </c>
      <c r="F1362" s="12" t="str">
        <f>IF(B1362="*","*",_xlfn.XLOOKUP($C1362,'RES TECH'!$M:$M,'RES TECH'!$R:$R))</f>
        <v>MW</v>
      </c>
    </row>
    <row r="1363" spans="2:6" x14ac:dyDescent="0.25">
      <c r="B1363" t="str">
        <f>IF('RES TECH'!N1361=1,"PRE","*")</f>
        <v>PRE</v>
      </c>
      <c r="C1363" t="str">
        <f>'RES TECH'!M1361</f>
        <v>RESHOUHIOldSCCAC3ELC20</v>
      </c>
      <c r="D1363" t="str">
        <f>_xlfn.XLOOKUP($C1363,'RES TECH'!$M:$M,'RES TECH'!$A:$A)&amp;" "&amp;_xlfn.XLOOKUP($C1363,'RES TECH'!$M:$M,'RES TECH'!$B:$B)&amp;" "&amp;_xlfn.XLOOKUP($C1363,'RES TECH'!$M:$M,'RES TECH'!$C:$C)&amp;" "&amp;_xlfn.XLOOKUP($C1363,'RES TECH'!$M:$M,'RES TECH'!$D:$D)&amp;" "&amp;_xlfn.XLOOKUP($C1363,'RES TECH'!$M:$M,'RES TECH'!$E:$E)&amp;" "&amp;_xlfn.XLOOKUP($C1363,'RES TECH'!$M:$M,'RES TECH'!$F:$F)&amp;" "&amp;_xlfn.XLOOKUP($C1363,'RES TECH'!$M:$M,'RES TECH'!$G:$G)&amp;" "&amp;_xlfn.XLOOKUP($C1363,'RES TECH'!$M:$M,'RES TECH'!$H:$H)</f>
        <v>Residential House High Income Old Space cooling Central AC 3 Electricity</v>
      </c>
      <c r="E1363" t="str">
        <f t="shared" si="21"/>
        <v>TJ</v>
      </c>
      <c r="F1363" s="12" t="str">
        <f>IF(B1363="*","*",_xlfn.XLOOKUP($C1363,'RES TECH'!$M:$M,'RES TECH'!$R:$R))</f>
        <v>MW</v>
      </c>
    </row>
    <row r="1364" spans="2:6" x14ac:dyDescent="0.25">
      <c r="B1364" t="str">
        <f>IF('RES TECH'!N1362=1,"PRE","*")</f>
        <v>PRE</v>
      </c>
      <c r="C1364" t="str">
        <f>'RES TECH'!M1362</f>
        <v>RESHOUHIOldSCCAC3ELC23</v>
      </c>
      <c r="D1364" t="str">
        <f>_xlfn.XLOOKUP($C1364,'RES TECH'!$M:$M,'RES TECH'!$A:$A)&amp;" "&amp;_xlfn.XLOOKUP($C1364,'RES TECH'!$M:$M,'RES TECH'!$B:$B)&amp;" "&amp;_xlfn.XLOOKUP($C1364,'RES TECH'!$M:$M,'RES TECH'!$C:$C)&amp;" "&amp;_xlfn.XLOOKUP($C1364,'RES TECH'!$M:$M,'RES TECH'!$D:$D)&amp;" "&amp;_xlfn.XLOOKUP($C1364,'RES TECH'!$M:$M,'RES TECH'!$E:$E)&amp;" "&amp;_xlfn.XLOOKUP($C1364,'RES TECH'!$M:$M,'RES TECH'!$F:$F)&amp;" "&amp;_xlfn.XLOOKUP($C1364,'RES TECH'!$M:$M,'RES TECH'!$G:$G)&amp;" "&amp;_xlfn.XLOOKUP($C1364,'RES TECH'!$M:$M,'RES TECH'!$H:$H)</f>
        <v>Residential House High Income Old Space cooling Central AC 3 Electricity</v>
      </c>
      <c r="E1364" t="str">
        <f t="shared" si="21"/>
        <v>TJ</v>
      </c>
      <c r="F1364" s="12" t="str">
        <f>IF(B1364="*","*",_xlfn.XLOOKUP($C1364,'RES TECH'!$M:$M,'RES TECH'!$R:$R))</f>
        <v>MW</v>
      </c>
    </row>
    <row r="1365" spans="2:6" x14ac:dyDescent="0.25">
      <c r="B1365" t="str">
        <f>IF('RES TECH'!N1363=1,"PRE","*")</f>
        <v>PRE</v>
      </c>
      <c r="C1365" t="str">
        <f>'RES TECH'!M1363</f>
        <v>RESHOUHIOldSCCAC4ELC20</v>
      </c>
      <c r="D1365" t="str">
        <f>_xlfn.XLOOKUP($C1365,'RES TECH'!$M:$M,'RES TECH'!$A:$A)&amp;" "&amp;_xlfn.XLOOKUP($C1365,'RES TECH'!$M:$M,'RES TECH'!$B:$B)&amp;" "&amp;_xlfn.XLOOKUP($C1365,'RES TECH'!$M:$M,'RES TECH'!$C:$C)&amp;" "&amp;_xlfn.XLOOKUP($C1365,'RES TECH'!$M:$M,'RES TECH'!$D:$D)&amp;" "&amp;_xlfn.XLOOKUP($C1365,'RES TECH'!$M:$M,'RES TECH'!$E:$E)&amp;" "&amp;_xlfn.XLOOKUP($C1365,'RES TECH'!$M:$M,'RES TECH'!$F:$F)&amp;" "&amp;_xlfn.XLOOKUP($C1365,'RES TECH'!$M:$M,'RES TECH'!$G:$G)&amp;" "&amp;_xlfn.XLOOKUP($C1365,'RES TECH'!$M:$M,'RES TECH'!$H:$H)</f>
        <v>Residential House High Income Old Space cooling Central AC 4 Electricity</v>
      </c>
      <c r="E1365" t="str">
        <f t="shared" si="21"/>
        <v>TJ</v>
      </c>
      <c r="F1365" s="12" t="str">
        <f>IF(B1365="*","*",_xlfn.XLOOKUP($C1365,'RES TECH'!$M:$M,'RES TECH'!$R:$R))</f>
        <v>MW</v>
      </c>
    </row>
    <row r="1366" spans="2:6" x14ac:dyDescent="0.25">
      <c r="B1366" t="str">
        <f>IF('RES TECH'!N1364=1,"PRE","*")</f>
        <v>PRE</v>
      </c>
      <c r="C1366" t="str">
        <f>'RES TECH'!M1364</f>
        <v>RESHOUHIOldSCCAC4ELC22</v>
      </c>
      <c r="D1366" t="str">
        <f>_xlfn.XLOOKUP($C1366,'RES TECH'!$M:$M,'RES TECH'!$A:$A)&amp;" "&amp;_xlfn.XLOOKUP($C1366,'RES TECH'!$M:$M,'RES TECH'!$B:$B)&amp;" "&amp;_xlfn.XLOOKUP($C1366,'RES TECH'!$M:$M,'RES TECH'!$C:$C)&amp;" "&amp;_xlfn.XLOOKUP($C1366,'RES TECH'!$M:$M,'RES TECH'!$D:$D)&amp;" "&amp;_xlfn.XLOOKUP($C1366,'RES TECH'!$M:$M,'RES TECH'!$E:$E)&amp;" "&amp;_xlfn.XLOOKUP($C1366,'RES TECH'!$M:$M,'RES TECH'!$F:$F)&amp;" "&amp;_xlfn.XLOOKUP($C1366,'RES TECH'!$M:$M,'RES TECH'!$G:$G)&amp;" "&amp;_xlfn.XLOOKUP($C1366,'RES TECH'!$M:$M,'RES TECH'!$H:$H)</f>
        <v>Residential House High Income Old Space cooling Central AC 4 Electricity</v>
      </c>
      <c r="E1366" t="str">
        <f t="shared" si="21"/>
        <v>TJ</v>
      </c>
      <c r="F1366" s="12" t="str">
        <f>IF(B1366="*","*",_xlfn.XLOOKUP($C1366,'RES TECH'!$M:$M,'RES TECH'!$R:$R))</f>
        <v>MW</v>
      </c>
    </row>
    <row r="1367" spans="2:6" x14ac:dyDescent="0.25">
      <c r="B1367" t="str">
        <f>IF('RES TECH'!N1365=1,"PRE","*")</f>
        <v>PRE</v>
      </c>
      <c r="C1367" t="str">
        <f>'RES TECH'!M1365</f>
        <v>RESHOUHIOldRETF1ELC20</v>
      </c>
      <c r="D1367" t="str">
        <f>_xlfn.XLOOKUP($C1367,'RES TECH'!$M:$M,'RES TECH'!$A:$A)&amp;" "&amp;_xlfn.XLOOKUP($C1367,'RES TECH'!$M:$M,'RES TECH'!$B:$B)&amp;" "&amp;_xlfn.XLOOKUP($C1367,'RES TECH'!$M:$M,'RES TECH'!$C:$C)&amp;" "&amp;_xlfn.XLOOKUP($C1367,'RES TECH'!$M:$M,'RES TECH'!$D:$D)&amp;" "&amp;_xlfn.XLOOKUP($C1367,'RES TECH'!$M:$M,'RES TECH'!$E:$E)&amp;" "&amp;_xlfn.XLOOKUP($C1367,'RES TECH'!$M:$M,'RES TECH'!$F:$F)&amp;" "&amp;_xlfn.XLOOKUP($C1367,'RES TECH'!$M:$M,'RES TECH'!$G:$G)&amp;" "&amp;_xlfn.XLOOKUP($C1367,'RES TECH'!$M:$M,'RES TECH'!$H:$H)</f>
        <v>Residential House High Income Old Refrigeration  TF1 Electricity</v>
      </c>
      <c r="E1367" t="str">
        <f t="shared" si="21"/>
        <v>TJ</v>
      </c>
      <c r="F1367" s="12" t="str">
        <f>IF(B1367="*","*",_xlfn.XLOOKUP($C1367,'RES TECH'!$M:$M,'RES TECH'!$R:$R))</f>
        <v>TJa</v>
      </c>
    </row>
    <row r="1368" spans="2:6" x14ac:dyDescent="0.25">
      <c r="B1368" t="str">
        <f>IF('RES TECH'!N1366=1,"PRE","*")</f>
        <v>PRE</v>
      </c>
      <c r="C1368" t="str">
        <f>'RES TECH'!M1366</f>
        <v>RESHOUHIOldRETF2ELC20</v>
      </c>
      <c r="D1368" t="str">
        <f>_xlfn.XLOOKUP($C1368,'RES TECH'!$M:$M,'RES TECH'!$A:$A)&amp;" "&amp;_xlfn.XLOOKUP($C1368,'RES TECH'!$M:$M,'RES TECH'!$B:$B)&amp;" "&amp;_xlfn.XLOOKUP($C1368,'RES TECH'!$M:$M,'RES TECH'!$C:$C)&amp;" "&amp;_xlfn.XLOOKUP($C1368,'RES TECH'!$M:$M,'RES TECH'!$D:$D)&amp;" "&amp;_xlfn.XLOOKUP($C1368,'RES TECH'!$M:$M,'RES TECH'!$E:$E)&amp;" "&amp;_xlfn.XLOOKUP($C1368,'RES TECH'!$M:$M,'RES TECH'!$F:$F)&amp;" "&amp;_xlfn.XLOOKUP($C1368,'RES TECH'!$M:$M,'RES TECH'!$G:$G)&amp;" "&amp;_xlfn.XLOOKUP($C1368,'RES TECH'!$M:$M,'RES TECH'!$H:$H)</f>
        <v>Residential House High Income Old Refrigeration  TF2 Electricity</v>
      </c>
      <c r="E1368" t="str">
        <f t="shared" si="21"/>
        <v>TJ</v>
      </c>
      <c r="F1368" s="12" t="str">
        <f>IF(B1368="*","*",_xlfn.XLOOKUP($C1368,'RES TECH'!$M:$M,'RES TECH'!$R:$R))</f>
        <v>TJa</v>
      </c>
    </row>
    <row r="1369" spans="2:6" x14ac:dyDescent="0.25">
      <c r="B1369" t="str">
        <f>IF('RES TECH'!N1367=1,"PRE","*")</f>
        <v>PRE</v>
      </c>
      <c r="C1369" t="str">
        <f>'RES TECH'!M1367</f>
        <v>RESHOUHIOldRETF3ELC20</v>
      </c>
      <c r="D1369" t="str">
        <f>_xlfn.XLOOKUP($C1369,'RES TECH'!$M:$M,'RES TECH'!$A:$A)&amp;" "&amp;_xlfn.XLOOKUP($C1369,'RES TECH'!$M:$M,'RES TECH'!$B:$B)&amp;" "&amp;_xlfn.XLOOKUP($C1369,'RES TECH'!$M:$M,'RES TECH'!$C:$C)&amp;" "&amp;_xlfn.XLOOKUP($C1369,'RES TECH'!$M:$M,'RES TECH'!$D:$D)&amp;" "&amp;_xlfn.XLOOKUP($C1369,'RES TECH'!$M:$M,'RES TECH'!$E:$E)&amp;" "&amp;_xlfn.XLOOKUP($C1369,'RES TECH'!$M:$M,'RES TECH'!$F:$F)&amp;" "&amp;_xlfn.XLOOKUP($C1369,'RES TECH'!$M:$M,'RES TECH'!$G:$G)&amp;" "&amp;_xlfn.XLOOKUP($C1369,'RES TECH'!$M:$M,'RES TECH'!$H:$H)</f>
        <v>Residential House High Income Old Refrigeration  TF3 Electricity</v>
      </c>
      <c r="E1369" t="str">
        <f t="shared" si="21"/>
        <v>TJ</v>
      </c>
      <c r="F1369" s="12" t="str">
        <f>IF(B1369="*","*",_xlfn.XLOOKUP($C1369,'RES TECH'!$M:$M,'RES TECH'!$R:$R))</f>
        <v>TJa</v>
      </c>
    </row>
    <row r="1370" spans="2:6" x14ac:dyDescent="0.25">
      <c r="B1370" t="str">
        <f>IF('RES TECH'!N1368=1,"PRE","*")</f>
        <v>PRE</v>
      </c>
      <c r="C1370" t="str">
        <f>'RES TECH'!M1368</f>
        <v>RESHOUHIOldRETF4ELC20</v>
      </c>
      <c r="D1370" t="str">
        <f>_xlfn.XLOOKUP($C1370,'RES TECH'!$M:$M,'RES TECH'!$A:$A)&amp;" "&amp;_xlfn.XLOOKUP($C1370,'RES TECH'!$M:$M,'RES TECH'!$B:$B)&amp;" "&amp;_xlfn.XLOOKUP($C1370,'RES TECH'!$M:$M,'RES TECH'!$C:$C)&amp;" "&amp;_xlfn.XLOOKUP($C1370,'RES TECH'!$M:$M,'RES TECH'!$D:$D)&amp;" "&amp;_xlfn.XLOOKUP($C1370,'RES TECH'!$M:$M,'RES TECH'!$E:$E)&amp;" "&amp;_xlfn.XLOOKUP($C1370,'RES TECH'!$M:$M,'RES TECH'!$F:$F)&amp;" "&amp;_xlfn.XLOOKUP($C1370,'RES TECH'!$M:$M,'RES TECH'!$G:$G)&amp;" "&amp;_xlfn.XLOOKUP($C1370,'RES TECH'!$M:$M,'RES TECH'!$H:$H)</f>
        <v>Residential House High Income Old Refrigeration  TF4 Electricity</v>
      </c>
      <c r="E1370" t="str">
        <f t="shared" si="21"/>
        <v>TJ</v>
      </c>
      <c r="F1370" s="12" t="str">
        <f>IF(B1370="*","*",_xlfn.XLOOKUP($C1370,'RES TECH'!$M:$M,'RES TECH'!$R:$R))</f>
        <v>TJa</v>
      </c>
    </row>
    <row r="1371" spans="2:6" x14ac:dyDescent="0.25">
      <c r="B1371" t="str">
        <f>IF('RES TECH'!N1369=1,"PRE","*")</f>
        <v>PRE</v>
      </c>
      <c r="C1371" t="str">
        <f>'RES TECH'!M1369</f>
        <v>RESHOUHIOldRESF1ELC20</v>
      </c>
      <c r="D1371" t="str">
        <f>_xlfn.XLOOKUP($C1371,'RES TECH'!$M:$M,'RES TECH'!$A:$A)&amp;" "&amp;_xlfn.XLOOKUP($C1371,'RES TECH'!$M:$M,'RES TECH'!$B:$B)&amp;" "&amp;_xlfn.XLOOKUP($C1371,'RES TECH'!$M:$M,'RES TECH'!$C:$C)&amp;" "&amp;_xlfn.XLOOKUP($C1371,'RES TECH'!$M:$M,'RES TECH'!$D:$D)&amp;" "&amp;_xlfn.XLOOKUP($C1371,'RES TECH'!$M:$M,'RES TECH'!$E:$E)&amp;" "&amp;_xlfn.XLOOKUP($C1371,'RES TECH'!$M:$M,'RES TECH'!$F:$F)&amp;" "&amp;_xlfn.XLOOKUP($C1371,'RES TECH'!$M:$M,'RES TECH'!$G:$G)&amp;" "&amp;_xlfn.XLOOKUP($C1371,'RES TECH'!$M:$M,'RES TECH'!$H:$H)</f>
        <v>Residential House High Income Old Refrigeration  SF1 Electricity</v>
      </c>
      <c r="E1371" t="str">
        <f t="shared" si="21"/>
        <v>TJ</v>
      </c>
      <c r="F1371" s="12" t="str">
        <f>IF(B1371="*","*",_xlfn.XLOOKUP($C1371,'RES TECH'!$M:$M,'RES TECH'!$R:$R))</f>
        <v>TJa</v>
      </c>
    </row>
    <row r="1372" spans="2:6" x14ac:dyDescent="0.25">
      <c r="B1372" t="str">
        <f>IF('RES TECH'!N1370=1,"PRE","*")</f>
        <v>PRE</v>
      </c>
      <c r="C1372" t="str">
        <f>'RES TECH'!M1370</f>
        <v>RESHOUHIOldRESF2ELC20</v>
      </c>
      <c r="D1372" t="str">
        <f>_xlfn.XLOOKUP($C1372,'RES TECH'!$M:$M,'RES TECH'!$A:$A)&amp;" "&amp;_xlfn.XLOOKUP($C1372,'RES TECH'!$M:$M,'RES TECH'!$B:$B)&amp;" "&amp;_xlfn.XLOOKUP($C1372,'RES TECH'!$M:$M,'RES TECH'!$C:$C)&amp;" "&amp;_xlfn.XLOOKUP($C1372,'RES TECH'!$M:$M,'RES TECH'!$D:$D)&amp;" "&amp;_xlfn.XLOOKUP($C1372,'RES TECH'!$M:$M,'RES TECH'!$E:$E)&amp;" "&amp;_xlfn.XLOOKUP($C1372,'RES TECH'!$M:$M,'RES TECH'!$F:$F)&amp;" "&amp;_xlfn.XLOOKUP($C1372,'RES TECH'!$M:$M,'RES TECH'!$G:$G)&amp;" "&amp;_xlfn.XLOOKUP($C1372,'RES TECH'!$M:$M,'RES TECH'!$H:$H)</f>
        <v>Residential House High Income Old Refrigeration  SF2 Electricity</v>
      </c>
      <c r="E1372" t="str">
        <f t="shared" si="21"/>
        <v>TJ</v>
      </c>
      <c r="F1372" s="12" t="str">
        <f>IF(B1372="*","*",_xlfn.XLOOKUP($C1372,'RES TECH'!$M:$M,'RES TECH'!$R:$R))</f>
        <v>TJa</v>
      </c>
    </row>
    <row r="1373" spans="2:6" x14ac:dyDescent="0.25">
      <c r="B1373" t="str">
        <f>IF('RES TECH'!N1371=1,"PRE","*")</f>
        <v>PRE</v>
      </c>
      <c r="C1373" t="str">
        <f>'RES TECH'!M1371</f>
        <v>RESHOUHIOldRESF3ELC20</v>
      </c>
      <c r="D1373" t="str">
        <f>_xlfn.XLOOKUP($C1373,'RES TECH'!$M:$M,'RES TECH'!$A:$A)&amp;" "&amp;_xlfn.XLOOKUP($C1373,'RES TECH'!$M:$M,'RES TECH'!$B:$B)&amp;" "&amp;_xlfn.XLOOKUP($C1373,'RES TECH'!$M:$M,'RES TECH'!$C:$C)&amp;" "&amp;_xlfn.XLOOKUP($C1373,'RES TECH'!$M:$M,'RES TECH'!$D:$D)&amp;" "&amp;_xlfn.XLOOKUP($C1373,'RES TECH'!$M:$M,'RES TECH'!$E:$E)&amp;" "&amp;_xlfn.XLOOKUP($C1373,'RES TECH'!$M:$M,'RES TECH'!$F:$F)&amp;" "&amp;_xlfn.XLOOKUP($C1373,'RES TECH'!$M:$M,'RES TECH'!$G:$G)&amp;" "&amp;_xlfn.XLOOKUP($C1373,'RES TECH'!$M:$M,'RES TECH'!$H:$H)</f>
        <v>Residential House High Income Old Refrigeration  SF3 Electricity</v>
      </c>
      <c r="E1373" t="str">
        <f t="shared" si="21"/>
        <v>TJ</v>
      </c>
      <c r="F1373" s="12" t="str">
        <f>IF(B1373="*","*",_xlfn.XLOOKUP($C1373,'RES TECH'!$M:$M,'RES TECH'!$R:$R))</f>
        <v>TJa</v>
      </c>
    </row>
    <row r="1374" spans="2:6" x14ac:dyDescent="0.25">
      <c r="B1374" t="str">
        <f>IF('RES TECH'!N1372=1,"PRE","*")</f>
        <v>PRE</v>
      </c>
      <c r="C1374" t="str">
        <f>'RES TECH'!M1372</f>
        <v>RESHOUHIOldRESF4ELC20</v>
      </c>
      <c r="D1374" t="str">
        <f>_xlfn.XLOOKUP($C1374,'RES TECH'!$M:$M,'RES TECH'!$A:$A)&amp;" "&amp;_xlfn.XLOOKUP($C1374,'RES TECH'!$M:$M,'RES TECH'!$B:$B)&amp;" "&amp;_xlfn.XLOOKUP($C1374,'RES TECH'!$M:$M,'RES TECH'!$C:$C)&amp;" "&amp;_xlfn.XLOOKUP($C1374,'RES TECH'!$M:$M,'RES TECH'!$D:$D)&amp;" "&amp;_xlfn.XLOOKUP($C1374,'RES TECH'!$M:$M,'RES TECH'!$E:$E)&amp;" "&amp;_xlfn.XLOOKUP($C1374,'RES TECH'!$M:$M,'RES TECH'!$F:$F)&amp;" "&amp;_xlfn.XLOOKUP($C1374,'RES TECH'!$M:$M,'RES TECH'!$G:$G)&amp;" "&amp;_xlfn.XLOOKUP($C1374,'RES TECH'!$M:$M,'RES TECH'!$H:$H)</f>
        <v>Residential House High Income Old Refrigeration  SF4 Electricity</v>
      </c>
      <c r="E1374" t="str">
        <f t="shared" si="21"/>
        <v>TJ</v>
      </c>
      <c r="F1374" s="12" t="str">
        <f>IF(B1374="*","*",_xlfn.XLOOKUP($C1374,'RES TECH'!$M:$M,'RES TECH'!$R:$R))</f>
        <v>TJa</v>
      </c>
    </row>
    <row r="1375" spans="2:6" x14ac:dyDescent="0.25">
      <c r="B1375" t="str">
        <f>IF('RES TECH'!N1373=1,"PRE","*")</f>
        <v>PRE</v>
      </c>
      <c r="C1375" t="str">
        <f>'RES TECH'!M1373</f>
        <v>RESHOUHIOldREBF1ELC20</v>
      </c>
      <c r="D1375" t="str">
        <f>_xlfn.XLOOKUP($C1375,'RES TECH'!$M:$M,'RES TECH'!$A:$A)&amp;" "&amp;_xlfn.XLOOKUP($C1375,'RES TECH'!$M:$M,'RES TECH'!$B:$B)&amp;" "&amp;_xlfn.XLOOKUP($C1375,'RES TECH'!$M:$M,'RES TECH'!$C:$C)&amp;" "&amp;_xlfn.XLOOKUP($C1375,'RES TECH'!$M:$M,'RES TECH'!$D:$D)&amp;" "&amp;_xlfn.XLOOKUP($C1375,'RES TECH'!$M:$M,'RES TECH'!$E:$E)&amp;" "&amp;_xlfn.XLOOKUP($C1375,'RES TECH'!$M:$M,'RES TECH'!$F:$F)&amp;" "&amp;_xlfn.XLOOKUP($C1375,'RES TECH'!$M:$M,'RES TECH'!$G:$G)&amp;" "&amp;_xlfn.XLOOKUP($C1375,'RES TECH'!$M:$M,'RES TECH'!$H:$H)</f>
        <v>Residential House High Income Old Refrigeration  BF1 Electricity</v>
      </c>
      <c r="E1375" t="str">
        <f t="shared" si="21"/>
        <v>TJ</v>
      </c>
      <c r="F1375" s="12" t="str">
        <f>IF(B1375="*","*",_xlfn.XLOOKUP($C1375,'RES TECH'!$M:$M,'RES TECH'!$R:$R))</f>
        <v>TJa</v>
      </c>
    </row>
    <row r="1376" spans="2:6" x14ac:dyDescent="0.25">
      <c r="B1376" t="str">
        <f>IF('RES TECH'!N1374=1,"PRE","*")</f>
        <v>PRE</v>
      </c>
      <c r="C1376" t="str">
        <f>'RES TECH'!M1374</f>
        <v>RESHOUHIOldREBF2ELC20</v>
      </c>
      <c r="D1376" t="str">
        <f>_xlfn.XLOOKUP($C1376,'RES TECH'!$M:$M,'RES TECH'!$A:$A)&amp;" "&amp;_xlfn.XLOOKUP($C1376,'RES TECH'!$M:$M,'RES TECH'!$B:$B)&amp;" "&amp;_xlfn.XLOOKUP($C1376,'RES TECH'!$M:$M,'RES TECH'!$C:$C)&amp;" "&amp;_xlfn.XLOOKUP($C1376,'RES TECH'!$M:$M,'RES TECH'!$D:$D)&amp;" "&amp;_xlfn.XLOOKUP($C1376,'RES TECH'!$M:$M,'RES TECH'!$E:$E)&amp;" "&amp;_xlfn.XLOOKUP($C1376,'RES TECH'!$M:$M,'RES TECH'!$F:$F)&amp;" "&amp;_xlfn.XLOOKUP($C1376,'RES TECH'!$M:$M,'RES TECH'!$G:$G)&amp;" "&amp;_xlfn.XLOOKUP($C1376,'RES TECH'!$M:$M,'RES TECH'!$H:$H)</f>
        <v>Residential House High Income Old Refrigeration  BF2 Electricity</v>
      </c>
      <c r="E1376" t="str">
        <f t="shared" si="21"/>
        <v>TJ</v>
      </c>
      <c r="F1376" s="12" t="str">
        <f>IF(B1376="*","*",_xlfn.XLOOKUP($C1376,'RES TECH'!$M:$M,'RES TECH'!$R:$R))</f>
        <v>TJa</v>
      </c>
    </row>
    <row r="1377" spans="2:6" x14ac:dyDescent="0.25">
      <c r="B1377" t="str">
        <f>IF('RES TECH'!N1375=1,"PRE","*")</f>
        <v>PRE</v>
      </c>
      <c r="C1377" t="str">
        <f>'RES TECH'!M1375</f>
        <v>RESHOUHIOldREBF3ELC20</v>
      </c>
      <c r="D1377" t="str">
        <f>_xlfn.XLOOKUP($C1377,'RES TECH'!$M:$M,'RES TECH'!$A:$A)&amp;" "&amp;_xlfn.XLOOKUP($C1377,'RES TECH'!$M:$M,'RES TECH'!$B:$B)&amp;" "&amp;_xlfn.XLOOKUP($C1377,'RES TECH'!$M:$M,'RES TECH'!$C:$C)&amp;" "&amp;_xlfn.XLOOKUP($C1377,'RES TECH'!$M:$M,'RES TECH'!$D:$D)&amp;" "&amp;_xlfn.XLOOKUP($C1377,'RES TECH'!$M:$M,'RES TECH'!$E:$E)&amp;" "&amp;_xlfn.XLOOKUP($C1377,'RES TECH'!$M:$M,'RES TECH'!$F:$F)&amp;" "&amp;_xlfn.XLOOKUP($C1377,'RES TECH'!$M:$M,'RES TECH'!$G:$G)&amp;" "&amp;_xlfn.XLOOKUP($C1377,'RES TECH'!$M:$M,'RES TECH'!$H:$H)</f>
        <v>Residential House High Income Old Refrigeration  BF3 Electricity</v>
      </c>
      <c r="E1377" t="str">
        <f t="shared" si="21"/>
        <v>TJ</v>
      </c>
      <c r="F1377" s="12" t="str">
        <f>IF(B1377="*","*",_xlfn.XLOOKUP($C1377,'RES TECH'!$M:$M,'RES TECH'!$R:$R))</f>
        <v>TJa</v>
      </c>
    </row>
    <row r="1378" spans="2:6" x14ac:dyDescent="0.25">
      <c r="B1378" t="str">
        <f>IF('RES TECH'!N1376=1,"PRE","*")</f>
        <v>PRE</v>
      </c>
      <c r="C1378" t="str">
        <f>'RES TECH'!M1376</f>
        <v>RESHOUHIOldREBF4ELC20</v>
      </c>
      <c r="D1378" t="str">
        <f>_xlfn.XLOOKUP($C1378,'RES TECH'!$M:$M,'RES TECH'!$A:$A)&amp;" "&amp;_xlfn.XLOOKUP($C1378,'RES TECH'!$M:$M,'RES TECH'!$B:$B)&amp;" "&amp;_xlfn.XLOOKUP($C1378,'RES TECH'!$M:$M,'RES TECH'!$C:$C)&amp;" "&amp;_xlfn.XLOOKUP($C1378,'RES TECH'!$M:$M,'RES TECH'!$D:$D)&amp;" "&amp;_xlfn.XLOOKUP($C1378,'RES TECH'!$M:$M,'RES TECH'!$E:$E)&amp;" "&amp;_xlfn.XLOOKUP($C1378,'RES TECH'!$M:$M,'RES TECH'!$F:$F)&amp;" "&amp;_xlfn.XLOOKUP($C1378,'RES TECH'!$M:$M,'RES TECH'!$G:$G)&amp;" "&amp;_xlfn.XLOOKUP($C1378,'RES TECH'!$M:$M,'RES TECH'!$H:$H)</f>
        <v>Residential House High Income Old Refrigeration  BF4 Electricity</v>
      </c>
      <c r="E1378" t="str">
        <f t="shared" si="21"/>
        <v>TJ</v>
      </c>
      <c r="F1378" s="12" t="str">
        <f>IF(B1378="*","*",_xlfn.XLOOKUP($C1378,'RES TECH'!$M:$M,'RES TECH'!$R:$R))</f>
        <v>TJa</v>
      </c>
    </row>
    <row r="1379" spans="2:6" x14ac:dyDescent="0.25">
      <c r="B1379" t="str">
        <f>IF('RES TECH'!N1377=1,"PRE","*")</f>
        <v>PRE</v>
      </c>
      <c r="C1379" t="str">
        <f>'RES TECH'!M1377</f>
        <v>RESHOUHIOldFRC1ELC20</v>
      </c>
      <c r="D1379" t="str">
        <f>_xlfn.XLOOKUP($C1379,'RES TECH'!$M:$M,'RES TECH'!$A:$A)&amp;" "&amp;_xlfn.XLOOKUP($C1379,'RES TECH'!$M:$M,'RES TECH'!$B:$B)&amp;" "&amp;_xlfn.XLOOKUP($C1379,'RES TECH'!$M:$M,'RES TECH'!$C:$C)&amp;" "&amp;_xlfn.XLOOKUP($C1379,'RES TECH'!$M:$M,'RES TECH'!$D:$D)&amp;" "&amp;_xlfn.XLOOKUP($C1379,'RES TECH'!$M:$M,'RES TECH'!$E:$E)&amp;" "&amp;_xlfn.XLOOKUP($C1379,'RES TECH'!$M:$M,'RES TECH'!$F:$F)&amp;" "&amp;_xlfn.XLOOKUP($C1379,'RES TECH'!$M:$M,'RES TECH'!$G:$G)&amp;" "&amp;_xlfn.XLOOKUP($C1379,'RES TECH'!$M:$M,'RES TECH'!$H:$H)</f>
        <v>Residential House High Income Old Freezing  C1 Electricity</v>
      </c>
      <c r="E1379" t="str">
        <f t="shared" si="21"/>
        <v>TJ</v>
      </c>
      <c r="F1379" s="12" t="str">
        <f>IF(B1379="*","*",_xlfn.XLOOKUP($C1379,'RES TECH'!$M:$M,'RES TECH'!$R:$R))</f>
        <v>TJa</v>
      </c>
    </row>
    <row r="1380" spans="2:6" x14ac:dyDescent="0.25">
      <c r="B1380" t="str">
        <f>IF('RES TECH'!N1378=1,"PRE","*")</f>
        <v>PRE</v>
      </c>
      <c r="C1380" t="str">
        <f>'RES TECH'!M1378</f>
        <v>RESHOUHIOldFRC2ELC20</v>
      </c>
      <c r="D1380" t="str">
        <f>_xlfn.XLOOKUP($C1380,'RES TECH'!$M:$M,'RES TECH'!$A:$A)&amp;" "&amp;_xlfn.XLOOKUP($C1380,'RES TECH'!$M:$M,'RES TECH'!$B:$B)&amp;" "&amp;_xlfn.XLOOKUP($C1380,'RES TECH'!$M:$M,'RES TECH'!$C:$C)&amp;" "&amp;_xlfn.XLOOKUP($C1380,'RES TECH'!$M:$M,'RES TECH'!$D:$D)&amp;" "&amp;_xlfn.XLOOKUP($C1380,'RES TECH'!$M:$M,'RES TECH'!$E:$E)&amp;" "&amp;_xlfn.XLOOKUP($C1380,'RES TECH'!$M:$M,'RES TECH'!$F:$F)&amp;" "&amp;_xlfn.XLOOKUP($C1380,'RES TECH'!$M:$M,'RES TECH'!$G:$G)&amp;" "&amp;_xlfn.XLOOKUP($C1380,'RES TECH'!$M:$M,'RES TECH'!$H:$H)</f>
        <v>Residential House High Income Old Freezing  C2 Electricity</v>
      </c>
      <c r="E1380" t="str">
        <f t="shared" si="21"/>
        <v>TJ</v>
      </c>
      <c r="F1380" s="12" t="str">
        <f>IF(B1380="*","*",_xlfn.XLOOKUP($C1380,'RES TECH'!$M:$M,'RES TECH'!$R:$R))</f>
        <v>TJa</v>
      </c>
    </row>
    <row r="1381" spans="2:6" x14ac:dyDescent="0.25">
      <c r="B1381" t="str">
        <f>IF('RES TECH'!N1379=1,"PRE","*")</f>
        <v>PRE</v>
      </c>
      <c r="C1381" t="str">
        <f>'RES TECH'!M1379</f>
        <v>RESHOUHIOldFRC3ELC20</v>
      </c>
      <c r="D1381" t="str">
        <f>_xlfn.XLOOKUP($C1381,'RES TECH'!$M:$M,'RES TECH'!$A:$A)&amp;" "&amp;_xlfn.XLOOKUP($C1381,'RES TECH'!$M:$M,'RES TECH'!$B:$B)&amp;" "&amp;_xlfn.XLOOKUP($C1381,'RES TECH'!$M:$M,'RES TECH'!$C:$C)&amp;" "&amp;_xlfn.XLOOKUP($C1381,'RES TECH'!$M:$M,'RES TECH'!$D:$D)&amp;" "&amp;_xlfn.XLOOKUP($C1381,'RES TECH'!$M:$M,'RES TECH'!$E:$E)&amp;" "&amp;_xlfn.XLOOKUP($C1381,'RES TECH'!$M:$M,'RES TECH'!$F:$F)&amp;" "&amp;_xlfn.XLOOKUP($C1381,'RES TECH'!$M:$M,'RES TECH'!$G:$G)&amp;" "&amp;_xlfn.XLOOKUP($C1381,'RES TECH'!$M:$M,'RES TECH'!$H:$H)</f>
        <v>Residential House High Income Old Freezing  C3 Electricity</v>
      </c>
      <c r="E1381" t="str">
        <f t="shared" si="21"/>
        <v>TJ</v>
      </c>
      <c r="F1381" s="12" t="str">
        <f>IF(B1381="*","*",_xlfn.XLOOKUP($C1381,'RES TECH'!$M:$M,'RES TECH'!$R:$R))</f>
        <v>TJa</v>
      </c>
    </row>
    <row r="1382" spans="2:6" x14ac:dyDescent="0.25">
      <c r="B1382" t="str">
        <f>IF('RES TECH'!N1380=1,"PRE","*")</f>
        <v>PRE</v>
      </c>
      <c r="C1382" t="str">
        <f>'RES TECH'!M1380</f>
        <v>RESHOUHIOldFRC4ELC20</v>
      </c>
      <c r="D1382" t="str">
        <f>_xlfn.XLOOKUP($C1382,'RES TECH'!$M:$M,'RES TECH'!$A:$A)&amp;" "&amp;_xlfn.XLOOKUP($C1382,'RES TECH'!$M:$M,'RES TECH'!$B:$B)&amp;" "&amp;_xlfn.XLOOKUP($C1382,'RES TECH'!$M:$M,'RES TECH'!$C:$C)&amp;" "&amp;_xlfn.XLOOKUP($C1382,'RES TECH'!$M:$M,'RES TECH'!$D:$D)&amp;" "&amp;_xlfn.XLOOKUP($C1382,'RES TECH'!$M:$M,'RES TECH'!$E:$E)&amp;" "&amp;_xlfn.XLOOKUP($C1382,'RES TECH'!$M:$M,'RES TECH'!$F:$F)&amp;" "&amp;_xlfn.XLOOKUP($C1382,'RES TECH'!$M:$M,'RES TECH'!$G:$G)&amp;" "&amp;_xlfn.XLOOKUP($C1382,'RES TECH'!$M:$M,'RES TECH'!$H:$H)</f>
        <v>Residential House High Income Old Freezing  C4 Electricity</v>
      </c>
      <c r="E1382" t="str">
        <f t="shared" si="21"/>
        <v>TJ</v>
      </c>
      <c r="F1382" s="12" t="str">
        <f>IF(B1382="*","*",_xlfn.XLOOKUP($C1382,'RES TECH'!$M:$M,'RES TECH'!$R:$R))</f>
        <v>TJa</v>
      </c>
    </row>
    <row r="1383" spans="2:6" x14ac:dyDescent="0.25">
      <c r="B1383" t="str">
        <f>IF('RES TECH'!N1381=1,"PRE","*")</f>
        <v>PRE</v>
      </c>
      <c r="C1383" t="str">
        <f>'RES TECH'!M1381</f>
        <v>RESHOUHIOldFRU1ELC20</v>
      </c>
      <c r="D1383" t="str">
        <f>_xlfn.XLOOKUP($C1383,'RES TECH'!$M:$M,'RES TECH'!$A:$A)&amp;" "&amp;_xlfn.XLOOKUP($C1383,'RES TECH'!$M:$M,'RES TECH'!$B:$B)&amp;" "&amp;_xlfn.XLOOKUP($C1383,'RES TECH'!$M:$M,'RES TECH'!$C:$C)&amp;" "&amp;_xlfn.XLOOKUP($C1383,'RES TECH'!$M:$M,'RES TECH'!$D:$D)&amp;" "&amp;_xlfn.XLOOKUP($C1383,'RES TECH'!$M:$M,'RES TECH'!$E:$E)&amp;" "&amp;_xlfn.XLOOKUP($C1383,'RES TECH'!$M:$M,'RES TECH'!$F:$F)&amp;" "&amp;_xlfn.XLOOKUP($C1383,'RES TECH'!$M:$M,'RES TECH'!$G:$G)&amp;" "&amp;_xlfn.XLOOKUP($C1383,'RES TECH'!$M:$M,'RES TECH'!$H:$H)</f>
        <v>Residential House High Income Old Freezing  U1 Electricity</v>
      </c>
      <c r="E1383" t="str">
        <f t="shared" si="21"/>
        <v>TJ</v>
      </c>
      <c r="F1383" s="12" t="str">
        <f>IF(B1383="*","*",_xlfn.XLOOKUP($C1383,'RES TECH'!$M:$M,'RES TECH'!$R:$R))</f>
        <v>TJa</v>
      </c>
    </row>
    <row r="1384" spans="2:6" x14ac:dyDescent="0.25">
      <c r="B1384" t="str">
        <f>IF('RES TECH'!N1382=1,"PRE","*")</f>
        <v>PRE</v>
      </c>
      <c r="C1384" t="str">
        <f>'RES TECH'!M1382</f>
        <v>RESHOUHIOldFRU2ELC20</v>
      </c>
      <c r="D1384" t="str">
        <f>_xlfn.XLOOKUP($C1384,'RES TECH'!$M:$M,'RES TECH'!$A:$A)&amp;" "&amp;_xlfn.XLOOKUP($C1384,'RES TECH'!$M:$M,'RES TECH'!$B:$B)&amp;" "&amp;_xlfn.XLOOKUP($C1384,'RES TECH'!$M:$M,'RES TECH'!$C:$C)&amp;" "&amp;_xlfn.XLOOKUP($C1384,'RES TECH'!$M:$M,'RES TECH'!$D:$D)&amp;" "&amp;_xlfn.XLOOKUP($C1384,'RES TECH'!$M:$M,'RES TECH'!$E:$E)&amp;" "&amp;_xlfn.XLOOKUP($C1384,'RES TECH'!$M:$M,'RES TECH'!$F:$F)&amp;" "&amp;_xlfn.XLOOKUP($C1384,'RES TECH'!$M:$M,'RES TECH'!$G:$G)&amp;" "&amp;_xlfn.XLOOKUP($C1384,'RES TECH'!$M:$M,'RES TECH'!$H:$H)</f>
        <v>Residential House High Income Old Freezing  U2 Electricity</v>
      </c>
      <c r="E1384" t="str">
        <f t="shared" si="21"/>
        <v>TJ</v>
      </c>
      <c r="F1384" s="12" t="str">
        <f>IF(B1384="*","*",_xlfn.XLOOKUP($C1384,'RES TECH'!$M:$M,'RES TECH'!$R:$R))</f>
        <v>TJa</v>
      </c>
    </row>
    <row r="1385" spans="2:6" x14ac:dyDescent="0.25">
      <c r="B1385" t="str">
        <f>IF('RES TECH'!N1383=1,"PRE","*")</f>
        <v>PRE</v>
      </c>
      <c r="C1385" t="str">
        <f>'RES TECH'!M1383</f>
        <v>RESHOUHIOldFRU3ELC20</v>
      </c>
      <c r="D1385" t="str">
        <f>_xlfn.XLOOKUP($C1385,'RES TECH'!$M:$M,'RES TECH'!$A:$A)&amp;" "&amp;_xlfn.XLOOKUP($C1385,'RES TECH'!$M:$M,'RES TECH'!$B:$B)&amp;" "&amp;_xlfn.XLOOKUP($C1385,'RES TECH'!$M:$M,'RES TECH'!$C:$C)&amp;" "&amp;_xlfn.XLOOKUP($C1385,'RES TECH'!$M:$M,'RES TECH'!$D:$D)&amp;" "&amp;_xlfn.XLOOKUP($C1385,'RES TECH'!$M:$M,'RES TECH'!$E:$E)&amp;" "&amp;_xlfn.XLOOKUP($C1385,'RES TECH'!$M:$M,'RES TECH'!$F:$F)&amp;" "&amp;_xlfn.XLOOKUP($C1385,'RES TECH'!$M:$M,'RES TECH'!$G:$G)&amp;" "&amp;_xlfn.XLOOKUP($C1385,'RES TECH'!$M:$M,'RES TECH'!$H:$H)</f>
        <v>Residential House High Income Old Freezing  U3 Electricity</v>
      </c>
      <c r="E1385" t="str">
        <f t="shared" si="21"/>
        <v>TJ</v>
      </c>
      <c r="F1385" s="12" t="str">
        <f>IF(B1385="*","*",_xlfn.XLOOKUP($C1385,'RES TECH'!$M:$M,'RES TECH'!$R:$R))</f>
        <v>TJa</v>
      </c>
    </row>
    <row r="1386" spans="2:6" x14ac:dyDescent="0.25">
      <c r="B1386" t="str">
        <f>IF('RES TECH'!N1384=1,"PRE","*")</f>
        <v>PRE</v>
      </c>
      <c r="C1386" t="str">
        <f>'RES TECH'!M1384</f>
        <v>RESHOUHIOldFRU4ELC20</v>
      </c>
      <c r="D1386" t="str">
        <f>_xlfn.XLOOKUP($C1386,'RES TECH'!$M:$M,'RES TECH'!$A:$A)&amp;" "&amp;_xlfn.XLOOKUP($C1386,'RES TECH'!$M:$M,'RES TECH'!$B:$B)&amp;" "&amp;_xlfn.XLOOKUP($C1386,'RES TECH'!$M:$M,'RES TECH'!$C:$C)&amp;" "&amp;_xlfn.XLOOKUP($C1386,'RES TECH'!$M:$M,'RES TECH'!$D:$D)&amp;" "&amp;_xlfn.XLOOKUP($C1386,'RES TECH'!$M:$M,'RES TECH'!$E:$E)&amp;" "&amp;_xlfn.XLOOKUP($C1386,'RES TECH'!$M:$M,'RES TECH'!$F:$F)&amp;" "&amp;_xlfn.XLOOKUP($C1386,'RES TECH'!$M:$M,'RES TECH'!$G:$G)&amp;" "&amp;_xlfn.XLOOKUP($C1386,'RES TECH'!$M:$M,'RES TECH'!$H:$H)</f>
        <v>Residential House High Income Old Freezing  U4 Electricity</v>
      </c>
      <c r="E1386" t="str">
        <f t="shared" si="21"/>
        <v>TJ</v>
      </c>
      <c r="F1386" s="12" t="str">
        <f>IF(B1386="*","*",_xlfn.XLOOKUP($C1386,'RES TECH'!$M:$M,'RES TECH'!$R:$R))</f>
        <v>TJa</v>
      </c>
    </row>
    <row r="1387" spans="2:6" x14ac:dyDescent="0.25">
      <c r="B1387" t="str">
        <f>IF('RES TECH'!N1385=1,"PRE","*")</f>
        <v>PRE</v>
      </c>
      <c r="C1387" t="str">
        <f>'RES TECH'!M1385</f>
        <v>RESHOUHIOldCK2NGA20</v>
      </c>
      <c r="D1387" t="str">
        <f>_xlfn.XLOOKUP($C1387,'RES TECH'!$M:$M,'RES TECH'!$A:$A)&amp;" "&amp;_xlfn.XLOOKUP($C1387,'RES TECH'!$M:$M,'RES TECH'!$B:$B)&amp;" "&amp;_xlfn.XLOOKUP($C1387,'RES TECH'!$M:$M,'RES TECH'!$C:$C)&amp;" "&amp;_xlfn.XLOOKUP($C1387,'RES TECH'!$M:$M,'RES TECH'!$D:$D)&amp;" "&amp;_xlfn.XLOOKUP($C1387,'RES TECH'!$M:$M,'RES TECH'!$E:$E)&amp;" "&amp;_xlfn.XLOOKUP($C1387,'RES TECH'!$M:$M,'RES TECH'!$F:$F)&amp;" "&amp;_xlfn.XLOOKUP($C1387,'RES TECH'!$M:$M,'RES TECH'!$G:$G)&amp;" "&amp;_xlfn.XLOOKUP($C1387,'RES TECH'!$M:$M,'RES TECH'!$H:$H)</f>
        <v>Residential House High Income Old Cooking  2 Natural gas</v>
      </c>
      <c r="E1387" t="str">
        <f t="shared" si="21"/>
        <v>TJ</v>
      </c>
      <c r="F1387" s="12" t="str">
        <f>IF(B1387="*","*",_xlfn.XLOOKUP($C1387,'RES TECH'!$M:$M,'RES TECH'!$R:$R))</f>
        <v>TJa</v>
      </c>
    </row>
    <row r="1388" spans="2:6" x14ac:dyDescent="0.25">
      <c r="B1388" t="str">
        <f>IF('RES TECH'!N1386=1,"PRE","*")</f>
        <v>PRE</v>
      </c>
      <c r="C1388" t="str">
        <f>'RES TECH'!M1386</f>
        <v>RESHOUHIOldCK4NGA20</v>
      </c>
      <c r="D1388" t="str">
        <f>_xlfn.XLOOKUP($C1388,'RES TECH'!$M:$M,'RES TECH'!$A:$A)&amp;" "&amp;_xlfn.XLOOKUP($C1388,'RES TECH'!$M:$M,'RES TECH'!$B:$B)&amp;" "&amp;_xlfn.XLOOKUP($C1388,'RES TECH'!$M:$M,'RES TECH'!$C:$C)&amp;" "&amp;_xlfn.XLOOKUP($C1388,'RES TECH'!$M:$M,'RES TECH'!$D:$D)&amp;" "&amp;_xlfn.XLOOKUP($C1388,'RES TECH'!$M:$M,'RES TECH'!$E:$E)&amp;" "&amp;_xlfn.XLOOKUP($C1388,'RES TECH'!$M:$M,'RES TECH'!$F:$F)&amp;" "&amp;_xlfn.XLOOKUP($C1388,'RES TECH'!$M:$M,'RES TECH'!$G:$G)&amp;" "&amp;_xlfn.XLOOKUP($C1388,'RES TECH'!$M:$M,'RES TECH'!$H:$H)</f>
        <v>Residential House High Income Old Cooking  4 Natural gas</v>
      </c>
      <c r="E1388" t="str">
        <f t="shared" si="21"/>
        <v>TJ</v>
      </c>
      <c r="F1388" s="12" t="str">
        <f>IF(B1388="*","*",_xlfn.XLOOKUP($C1388,'RES TECH'!$M:$M,'RES TECH'!$R:$R))</f>
        <v>TJa</v>
      </c>
    </row>
    <row r="1389" spans="2:6" x14ac:dyDescent="0.25">
      <c r="B1389" t="str">
        <f>IF('RES TECH'!N1387=1,"PRE","*")</f>
        <v>PRE</v>
      </c>
      <c r="C1389" t="str">
        <f>'RES TECH'!M1387</f>
        <v>RESHOUHIOldCK2LPG20</v>
      </c>
      <c r="D1389" t="str">
        <f>_xlfn.XLOOKUP($C1389,'RES TECH'!$M:$M,'RES TECH'!$A:$A)&amp;" "&amp;_xlfn.XLOOKUP($C1389,'RES TECH'!$M:$M,'RES TECH'!$B:$B)&amp;" "&amp;_xlfn.XLOOKUP($C1389,'RES TECH'!$M:$M,'RES TECH'!$C:$C)&amp;" "&amp;_xlfn.XLOOKUP($C1389,'RES TECH'!$M:$M,'RES TECH'!$D:$D)&amp;" "&amp;_xlfn.XLOOKUP($C1389,'RES TECH'!$M:$M,'RES TECH'!$E:$E)&amp;" "&amp;_xlfn.XLOOKUP($C1389,'RES TECH'!$M:$M,'RES TECH'!$F:$F)&amp;" "&amp;_xlfn.XLOOKUP($C1389,'RES TECH'!$M:$M,'RES TECH'!$G:$G)&amp;" "&amp;_xlfn.XLOOKUP($C1389,'RES TECH'!$M:$M,'RES TECH'!$H:$H)</f>
        <v>Residential House High Income Old Cooking  2 LPG</v>
      </c>
      <c r="E1389" t="str">
        <f t="shared" si="21"/>
        <v>TJ</v>
      </c>
      <c r="F1389" s="12" t="str">
        <f>IF(B1389="*","*",_xlfn.XLOOKUP($C1389,'RES TECH'!$M:$M,'RES TECH'!$R:$R))</f>
        <v>TJa</v>
      </c>
    </row>
    <row r="1390" spans="2:6" x14ac:dyDescent="0.25">
      <c r="B1390" t="str">
        <f>IF('RES TECH'!N1388=1,"PRE","*")</f>
        <v>PRE</v>
      </c>
      <c r="C1390" t="str">
        <f>'RES TECH'!M1388</f>
        <v>RESHOUHIOldCK4LPG20</v>
      </c>
      <c r="D1390" t="str">
        <f>_xlfn.XLOOKUP($C1390,'RES TECH'!$M:$M,'RES TECH'!$A:$A)&amp;" "&amp;_xlfn.XLOOKUP($C1390,'RES TECH'!$M:$M,'RES TECH'!$B:$B)&amp;" "&amp;_xlfn.XLOOKUP($C1390,'RES TECH'!$M:$M,'RES TECH'!$C:$C)&amp;" "&amp;_xlfn.XLOOKUP($C1390,'RES TECH'!$M:$M,'RES TECH'!$D:$D)&amp;" "&amp;_xlfn.XLOOKUP($C1390,'RES TECH'!$M:$M,'RES TECH'!$E:$E)&amp;" "&amp;_xlfn.XLOOKUP($C1390,'RES TECH'!$M:$M,'RES TECH'!$F:$F)&amp;" "&amp;_xlfn.XLOOKUP($C1390,'RES TECH'!$M:$M,'RES TECH'!$G:$G)&amp;" "&amp;_xlfn.XLOOKUP($C1390,'RES TECH'!$M:$M,'RES TECH'!$H:$H)</f>
        <v>Residential House High Income Old Cooking  4 LPG</v>
      </c>
      <c r="E1390" t="str">
        <f t="shared" si="21"/>
        <v>TJ</v>
      </c>
      <c r="F1390" s="12" t="str">
        <f>IF(B1390="*","*",_xlfn.XLOOKUP($C1390,'RES TECH'!$M:$M,'RES TECH'!$R:$R))</f>
        <v>TJa</v>
      </c>
    </row>
    <row r="1391" spans="2:6" x14ac:dyDescent="0.25">
      <c r="B1391" t="str">
        <f>IF('RES TECH'!N1389=1,"PRE","*")</f>
        <v>PRE</v>
      </c>
      <c r="C1391" t="str">
        <f>'RES TECH'!M1389</f>
        <v>RESHOUHIOldCK2ELC20</v>
      </c>
      <c r="D1391" t="str">
        <f>_xlfn.XLOOKUP($C1391,'RES TECH'!$M:$M,'RES TECH'!$A:$A)&amp;" "&amp;_xlfn.XLOOKUP($C1391,'RES TECH'!$M:$M,'RES TECH'!$B:$B)&amp;" "&amp;_xlfn.XLOOKUP($C1391,'RES TECH'!$M:$M,'RES TECH'!$C:$C)&amp;" "&amp;_xlfn.XLOOKUP($C1391,'RES TECH'!$M:$M,'RES TECH'!$D:$D)&amp;" "&amp;_xlfn.XLOOKUP($C1391,'RES TECH'!$M:$M,'RES TECH'!$E:$E)&amp;" "&amp;_xlfn.XLOOKUP($C1391,'RES TECH'!$M:$M,'RES TECH'!$F:$F)&amp;" "&amp;_xlfn.XLOOKUP($C1391,'RES TECH'!$M:$M,'RES TECH'!$G:$G)&amp;" "&amp;_xlfn.XLOOKUP($C1391,'RES TECH'!$M:$M,'RES TECH'!$H:$H)</f>
        <v>Residential House High Income Old Cooking  2 Electricity</v>
      </c>
      <c r="E1391" t="str">
        <f t="shared" si="21"/>
        <v>TJ</v>
      </c>
      <c r="F1391" s="12" t="str">
        <f>IF(B1391="*","*",_xlfn.XLOOKUP($C1391,'RES TECH'!$M:$M,'RES TECH'!$R:$R))</f>
        <v>TJa</v>
      </c>
    </row>
    <row r="1392" spans="2:6" x14ac:dyDescent="0.25">
      <c r="B1392" t="str">
        <f>IF('RES TECH'!N1390=1,"PRE","*")</f>
        <v>PRE</v>
      </c>
      <c r="C1392" t="str">
        <f>'RES TECH'!M1390</f>
        <v>RESHOUHIOldCWF4ELC30</v>
      </c>
      <c r="D1392" t="str">
        <f>_xlfn.XLOOKUP($C1392,'RES TECH'!$M:$M,'RES TECH'!$A:$A)&amp;" "&amp;_xlfn.XLOOKUP($C1392,'RES TECH'!$M:$M,'RES TECH'!$B:$B)&amp;" "&amp;_xlfn.XLOOKUP($C1392,'RES TECH'!$M:$M,'RES TECH'!$C:$C)&amp;" "&amp;_xlfn.XLOOKUP($C1392,'RES TECH'!$M:$M,'RES TECH'!$D:$D)&amp;" "&amp;_xlfn.XLOOKUP($C1392,'RES TECH'!$M:$M,'RES TECH'!$E:$E)&amp;" "&amp;_xlfn.XLOOKUP($C1392,'RES TECH'!$M:$M,'RES TECH'!$F:$F)&amp;" "&amp;_xlfn.XLOOKUP($C1392,'RES TECH'!$M:$M,'RES TECH'!$G:$G)&amp;" "&amp;_xlfn.XLOOKUP($C1392,'RES TECH'!$M:$M,'RES TECH'!$H:$H)</f>
        <v>Residential House High Income Old Clothes washing  F4 Electricity</v>
      </c>
      <c r="E1392" t="str">
        <f t="shared" si="21"/>
        <v>TJ</v>
      </c>
      <c r="F1392" s="12" t="str">
        <f>IF(B1392="*","*",_xlfn.XLOOKUP($C1392,'RES TECH'!$M:$M,'RES TECH'!$R:$R))</f>
        <v>TJa</v>
      </c>
    </row>
    <row r="1393" spans="2:6" x14ac:dyDescent="0.25">
      <c r="B1393" t="str">
        <f>IF('RES TECH'!N1391=1,"PRE","*")</f>
        <v>PRE</v>
      </c>
      <c r="C1393" t="str">
        <f>'RES TECH'!M1391</f>
        <v>RESHOUHIOldCWT1ELC20</v>
      </c>
      <c r="D1393" t="str">
        <f>_xlfn.XLOOKUP($C1393,'RES TECH'!$M:$M,'RES TECH'!$A:$A)&amp;" "&amp;_xlfn.XLOOKUP($C1393,'RES TECH'!$M:$M,'RES TECH'!$B:$B)&amp;" "&amp;_xlfn.XLOOKUP($C1393,'RES TECH'!$M:$M,'RES TECH'!$C:$C)&amp;" "&amp;_xlfn.XLOOKUP($C1393,'RES TECH'!$M:$M,'RES TECH'!$D:$D)&amp;" "&amp;_xlfn.XLOOKUP($C1393,'RES TECH'!$M:$M,'RES TECH'!$E:$E)&amp;" "&amp;_xlfn.XLOOKUP($C1393,'RES TECH'!$M:$M,'RES TECH'!$F:$F)&amp;" "&amp;_xlfn.XLOOKUP($C1393,'RES TECH'!$M:$M,'RES TECH'!$G:$G)&amp;" "&amp;_xlfn.XLOOKUP($C1393,'RES TECH'!$M:$M,'RES TECH'!$H:$H)</f>
        <v>Residential House High Income Old Clothes washing  T1 Electricity</v>
      </c>
      <c r="E1393" t="str">
        <f t="shared" si="21"/>
        <v>TJ</v>
      </c>
      <c r="F1393" s="12" t="str">
        <f>IF(B1393="*","*",_xlfn.XLOOKUP($C1393,'RES TECH'!$M:$M,'RES TECH'!$R:$R))</f>
        <v>TJa</v>
      </c>
    </row>
    <row r="1394" spans="2:6" x14ac:dyDescent="0.25">
      <c r="B1394" t="str">
        <f>IF('RES TECH'!N1392=1,"PRE","*")</f>
        <v>*</v>
      </c>
      <c r="C1394" t="str">
        <f>'RES TECH'!M1392</f>
        <v>RESHOUHIOldCWT2ELC20</v>
      </c>
      <c r="D1394" t="str">
        <f>_xlfn.XLOOKUP($C1394,'RES TECH'!$M:$M,'RES TECH'!$A:$A)&amp;" "&amp;_xlfn.XLOOKUP($C1394,'RES TECH'!$M:$M,'RES TECH'!$B:$B)&amp;" "&amp;_xlfn.XLOOKUP($C1394,'RES TECH'!$M:$M,'RES TECH'!$C:$C)&amp;" "&amp;_xlfn.XLOOKUP($C1394,'RES TECH'!$M:$M,'RES TECH'!$D:$D)&amp;" "&amp;_xlfn.XLOOKUP($C1394,'RES TECH'!$M:$M,'RES TECH'!$E:$E)&amp;" "&amp;_xlfn.XLOOKUP($C1394,'RES TECH'!$M:$M,'RES TECH'!$F:$F)&amp;" "&amp;_xlfn.XLOOKUP($C1394,'RES TECH'!$M:$M,'RES TECH'!$G:$G)&amp;" "&amp;_xlfn.XLOOKUP($C1394,'RES TECH'!$M:$M,'RES TECH'!$H:$H)</f>
        <v>Residential House High Income Old Clothes washing  T2 Electricity</v>
      </c>
      <c r="E1394" t="str">
        <f t="shared" si="21"/>
        <v>*</v>
      </c>
      <c r="F1394" s="12" t="str">
        <f>IF(B1394="*","*",_xlfn.XLOOKUP($C1394,'RES TECH'!$M:$M,'RES TECH'!$R:$R))</f>
        <v>*</v>
      </c>
    </row>
    <row r="1395" spans="2:6" x14ac:dyDescent="0.25">
      <c r="B1395" t="str">
        <f>IF('RES TECH'!N1393=1,"PRE","*")</f>
        <v>PRE</v>
      </c>
      <c r="C1395" t="str">
        <f>'RES TECH'!M1393</f>
        <v>RESHOUHIOldCWT2ELC20</v>
      </c>
      <c r="D1395" t="str">
        <f>_xlfn.XLOOKUP($C1395,'RES TECH'!$M:$M,'RES TECH'!$A:$A)&amp;" "&amp;_xlfn.XLOOKUP($C1395,'RES TECH'!$M:$M,'RES TECH'!$B:$B)&amp;" "&amp;_xlfn.XLOOKUP($C1395,'RES TECH'!$M:$M,'RES TECH'!$C:$C)&amp;" "&amp;_xlfn.XLOOKUP($C1395,'RES TECH'!$M:$M,'RES TECH'!$D:$D)&amp;" "&amp;_xlfn.XLOOKUP($C1395,'RES TECH'!$M:$M,'RES TECH'!$E:$E)&amp;" "&amp;_xlfn.XLOOKUP($C1395,'RES TECH'!$M:$M,'RES TECH'!$F:$F)&amp;" "&amp;_xlfn.XLOOKUP($C1395,'RES TECH'!$M:$M,'RES TECH'!$G:$G)&amp;" "&amp;_xlfn.XLOOKUP($C1395,'RES TECH'!$M:$M,'RES TECH'!$H:$H)</f>
        <v>Residential House High Income Old Clothes washing  T2 Electricity</v>
      </c>
      <c r="E1395" t="str">
        <f t="shared" si="21"/>
        <v>TJ</v>
      </c>
      <c r="F1395" s="12" t="str">
        <f>IF(B1395="*","*",_xlfn.XLOOKUP($C1395,'RES TECH'!$M:$M,'RES TECH'!$R:$R))</f>
        <v>TJa</v>
      </c>
    </row>
    <row r="1396" spans="2:6" x14ac:dyDescent="0.25">
      <c r="B1396" t="str">
        <f>IF('RES TECH'!N1394=1,"PRE","*")</f>
        <v>PRE</v>
      </c>
      <c r="C1396" t="str">
        <f>'RES TECH'!M1394</f>
        <v>RESHOUHIOldCWT3ELC20</v>
      </c>
      <c r="D1396" t="str">
        <f>_xlfn.XLOOKUP($C1396,'RES TECH'!$M:$M,'RES TECH'!$A:$A)&amp;" "&amp;_xlfn.XLOOKUP($C1396,'RES TECH'!$M:$M,'RES TECH'!$B:$B)&amp;" "&amp;_xlfn.XLOOKUP($C1396,'RES TECH'!$M:$M,'RES TECH'!$C:$C)&amp;" "&amp;_xlfn.XLOOKUP($C1396,'RES TECH'!$M:$M,'RES TECH'!$D:$D)&amp;" "&amp;_xlfn.XLOOKUP($C1396,'RES TECH'!$M:$M,'RES TECH'!$E:$E)&amp;" "&amp;_xlfn.XLOOKUP($C1396,'RES TECH'!$M:$M,'RES TECH'!$F:$F)&amp;" "&amp;_xlfn.XLOOKUP($C1396,'RES TECH'!$M:$M,'RES TECH'!$G:$G)&amp;" "&amp;_xlfn.XLOOKUP($C1396,'RES TECH'!$M:$M,'RES TECH'!$H:$H)</f>
        <v>Residential House High Income Old Clothes washing  T3 Electricity</v>
      </c>
      <c r="E1396" t="str">
        <f t="shared" si="21"/>
        <v>TJ</v>
      </c>
      <c r="F1396" s="12" t="str">
        <f>IF(B1396="*","*",_xlfn.XLOOKUP($C1396,'RES TECH'!$M:$M,'RES TECH'!$R:$R))</f>
        <v>TJa</v>
      </c>
    </row>
    <row r="1397" spans="2:6" x14ac:dyDescent="0.25">
      <c r="B1397" t="str">
        <f>IF('RES TECH'!N1395=1,"PRE","*")</f>
        <v>PRE</v>
      </c>
      <c r="C1397" t="str">
        <f>'RES TECH'!M1395</f>
        <v>RESHOUHIOldCWT4ELC20</v>
      </c>
      <c r="D1397" t="str">
        <f>_xlfn.XLOOKUP($C1397,'RES TECH'!$M:$M,'RES TECH'!$A:$A)&amp;" "&amp;_xlfn.XLOOKUP($C1397,'RES TECH'!$M:$M,'RES TECH'!$B:$B)&amp;" "&amp;_xlfn.XLOOKUP($C1397,'RES TECH'!$M:$M,'RES TECH'!$C:$C)&amp;" "&amp;_xlfn.XLOOKUP($C1397,'RES TECH'!$M:$M,'RES TECH'!$D:$D)&amp;" "&amp;_xlfn.XLOOKUP($C1397,'RES TECH'!$M:$M,'RES TECH'!$E:$E)&amp;" "&amp;_xlfn.XLOOKUP($C1397,'RES TECH'!$M:$M,'RES TECH'!$F:$F)&amp;" "&amp;_xlfn.XLOOKUP($C1397,'RES TECH'!$M:$M,'RES TECH'!$G:$G)&amp;" "&amp;_xlfn.XLOOKUP($C1397,'RES TECH'!$M:$M,'RES TECH'!$H:$H)</f>
        <v>Residential House High Income Old Clothes washing  T4 Electricity</v>
      </c>
      <c r="E1397" t="str">
        <f t="shared" si="21"/>
        <v>TJ</v>
      </c>
      <c r="F1397" s="12" t="str">
        <f>IF(B1397="*","*",_xlfn.XLOOKUP($C1397,'RES TECH'!$M:$M,'RES TECH'!$R:$R))</f>
        <v>TJa</v>
      </c>
    </row>
    <row r="1398" spans="2:6" x14ac:dyDescent="0.25">
      <c r="B1398" t="str">
        <f>IF('RES TECH'!N1396=1,"PRE","*")</f>
        <v>PRE</v>
      </c>
      <c r="C1398" t="str">
        <f>'RES TECH'!M1396</f>
        <v>RESHOUHIOldCWF1ELC20</v>
      </c>
      <c r="D1398" t="str">
        <f>_xlfn.XLOOKUP($C1398,'RES TECH'!$M:$M,'RES TECH'!$A:$A)&amp;" "&amp;_xlfn.XLOOKUP($C1398,'RES TECH'!$M:$M,'RES TECH'!$B:$B)&amp;" "&amp;_xlfn.XLOOKUP($C1398,'RES TECH'!$M:$M,'RES TECH'!$C:$C)&amp;" "&amp;_xlfn.XLOOKUP($C1398,'RES TECH'!$M:$M,'RES TECH'!$D:$D)&amp;" "&amp;_xlfn.XLOOKUP($C1398,'RES TECH'!$M:$M,'RES TECH'!$E:$E)&amp;" "&amp;_xlfn.XLOOKUP($C1398,'RES TECH'!$M:$M,'RES TECH'!$F:$F)&amp;" "&amp;_xlfn.XLOOKUP($C1398,'RES TECH'!$M:$M,'RES TECH'!$G:$G)&amp;" "&amp;_xlfn.XLOOKUP($C1398,'RES TECH'!$M:$M,'RES TECH'!$H:$H)</f>
        <v>Residential House High Income Old Clothes washing  F1 Electricity</v>
      </c>
      <c r="E1398" t="str">
        <f t="shared" si="21"/>
        <v>TJ</v>
      </c>
      <c r="F1398" s="12" t="str">
        <f>IF(B1398="*","*",_xlfn.XLOOKUP($C1398,'RES TECH'!$M:$M,'RES TECH'!$R:$R))</f>
        <v>TJa</v>
      </c>
    </row>
    <row r="1399" spans="2:6" x14ac:dyDescent="0.25">
      <c r="B1399" t="str">
        <f>IF('RES TECH'!N1397=1,"PRE","*")</f>
        <v>PRE</v>
      </c>
      <c r="C1399" t="str">
        <f>'RES TECH'!M1397</f>
        <v>RESHOUHIOldCWF2ELC20</v>
      </c>
      <c r="D1399" t="str">
        <f>_xlfn.XLOOKUP($C1399,'RES TECH'!$M:$M,'RES TECH'!$A:$A)&amp;" "&amp;_xlfn.XLOOKUP($C1399,'RES TECH'!$M:$M,'RES TECH'!$B:$B)&amp;" "&amp;_xlfn.XLOOKUP($C1399,'RES TECH'!$M:$M,'RES TECH'!$C:$C)&amp;" "&amp;_xlfn.XLOOKUP($C1399,'RES TECH'!$M:$M,'RES TECH'!$D:$D)&amp;" "&amp;_xlfn.XLOOKUP($C1399,'RES TECH'!$M:$M,'RES TECH'!$E:$E)&amp;" "&amp;_xlfn.XLOOKUP($C1399,'RES TECH'!$M:$M,'RES TECH'!$F:$F)&amp;" "&amp;_xlfn.XLOOKUP($C1399,'RES TECH'!$M:$M,'RES TECH'!$G:$G)&amp;" "&amp;_xlfn.XLOOKUP($C1399,'RES TECH'!$M:$M,'RES TECH'!$H:$H)</f>
        <v>Residential House High Income Old Clothes washing  F2 Electricity</v>
      </c>
      <c r="E1399" t="str">
        <f t="shared" si="21"/>
        <v>TJ</v>
      </c>
      <c r="F1399" s="12" t="str">
        <f>IF(B1399="*","*",_xlfn.XLOOKUP($C1399,'RES TECH'!$M:$M,'RES TECH'!$R:$R))</f>
        <v>TJa</v>
      </c>
    </row>
    <row r="1400" spans="2:6" x14ac:dyDescent="0.25">
      <c r="B1400" t="str">
        <f>IF('RES TECH'!N1398=1,"PRE","*")</f>
        <v>PRE</v>
      </c>
      <c r="C1400" t="str">
        <f>'RES TECH'!M1398</f>
        <v>RESHOUHIOldCWF2ELC30</v>
      </c>
      <c r="D1400" t="str">
        <f>_xlfn.XLOOKUP($C1400,'RES TECH'!$M:$M,'RES TECH'!$A:$A)&amp;" "&amp;_xlfn.XLOOKUP($C1400,'RES TECH'!$M:$M,'RES TECH'!$B:$B)&amp;" "&amp;_xlfn.XLOOKUP($C1400,'RES TECH'!$M:$M,'RES TECH'!$C:$C)&amp;" "&amp;_xlfn.XLOOKUP($C1400,'RES TECH'!$M:$M,'RES TECH'!$D:$D)&amp;" "&amp;_xlfn.XLOOKUP($C1400,'RES TECH'!$M:$M,'RES TECH'!$E:$E)&amp;" "&amp;_xlfn.XLOOKUP($C1400,'RES TECH'!$M:$M,'RES TECH'!$F:$F)&amp;" "&amp;_xlfn.XLOOKUP($C1400,'RES TECH'!$M:$M,'RES TECH'!$G:$G)&amp;" "&amp;_xlfn.XLOOKUP($C1400,'RES TECH'!$M:$M,'RES TECH'!$H:$H)</f>
        <v>Residential House High Income Old Clothes washing  F2 Electricity</v>
      </c>
      <c r="E1400" t="str">
        <f t="shared" si="21"/>
        <v>TJ</v>
      </c>
      <c r="F1400" s="12" t="str">
        <f>IF(B1400="*","*",_xlfn.XLOOKUP($C1400,'RES TECH'!$M:$M,'RES TECH'!$R:$R))</f>
        <v>TJa</v>
      </c>
    </row>
    <row r="1401" spans="2:6" x14ac:dyDescent="0.25">
      <c r="B1401" t="str">
        <f>IF('RES TECH'!N1399=1,"PRE","*")</f>
        <v>PRE</v>
      </c>
      <c r="C1401" t="str">
        <f>'RES TECH'!M1399</f>
        <v>RESHOUHIOldCWF3ELC20</v>
      </c>
      <c r="D1401" t="str">
        <f>_xlfn.XLOOKUP($C1401,'RES TECH'!$M:$M,'RES TECH'!$A:$A)&amp;" "&amp;_xlfn.XLOOKUP($C1401,'RES TECH'!$M:$M,'RES TECH'!$B:$B)&amp;" "&amp;_xlfn.XLOOKUP($C1401,'RES TECH'!$M:$M,'RES TECH'!$C:$C)&amp;" "&amp;_xlfn.XLOOKUP($C1401,'RES TECH'!$M:$M,'RES TECH'!$D:$D)&amp;" "&amp;_xlfn.XLOOKUP($C1401,'RES TECH'!$M:$M,'RES TECH'!$E:$E)&amp;" "&amp;_xlfn.XLOOKUP($C1401,'RES TECH'!$M:$M,'RES TECH'!$F:$F)&amp;" "&amp;_xlfn.XLOOKUP($C1401,'RES TECH'!$M:$M,'RES TECH'!$G:$G)&amp;" "&amp;_xlfn.XLOOKUP($C1401,'RES TECH'!$M:$M,'RES TECH'!$H:$H)</f>
        <v>Residential House High Income Old Clothes washing  F3 Electricity</v>
      </c>
      <c r="E1401" t="str">
        <f t="shared" si="21"/>
        <v>TJ</v>
      </c>
      <c r="F1401" s="12" t="str">
        <f>IF(B1401="*","*",_xlfn.XLOOKUP($C1401,'RES TECH'!$M:$M,'RES TECH'!$R:$R))</f>
        <v>TJa</v>
      </c>
    </row>
    <row r="1402" spans="2:6" x14ac:dyDescent="0.25">
      <c r="B1402" t="str">
        <f>IF('RES TECH'!N1400=1,"PRE","*")</f>
        <v>*</v>
      </c>
      <c r="C1402" t="str">
        <f>'RES TECH'!M1400</f>
        <v>RESHOUHIOldCWF4ELC20</v>
      </c>
      <c r="D1402" t="str">
        <f>_xlfn.XLOOKUP($C1402,'RES TECH'!$M:$M,'RES TECH'!$A:$A)&amp;" "&amp;_xlfn.XLOOKUP($C1402,'RES TECH'!$M:$M,'RES TECH'!$B:$B)&amp;" "&amp;_xlfn.XLOOKUP($C1402,'RES TECH'!$M:$M,'RES TECH'!$C:$C)&amp;" "&amp;_xlfn.XLOOKUP($C1402,'RES TECH'!$M:$M,'RES TECH'!$D:$D)&amp;" "&amp;_xlfn.XLOOKUP($C1402,'RES TECH'!$M:$M,'RES TECH'!$E:$E)&amp;" "&amp;_xlfn.XLOOKUP($C1402,'RES TECH'!$M:$M,'RES TECH'!$F:$F)&amp;" "&amp;_xlfn.XLOOKUP($C1402,'RES TECH'!$M:$M,'RES TECH'!$G:$G)&amp;" "&amp;_xlfn.XLOOKUP($C1402,'RES TECH'!$M:$M,'RES TECH'!$H:$H)</f>
        <v>Residential House High Income Old Clothes washing  F4 Electricity</v>
      </c>
      <c r="E1402" t="str">
        <f t="shared" si="21"/>
        <v>*</v>
      </c>
      <c r="F1402" s="12" t="str">
        <f>IF(B1402="*","*",_xlfn.XLOOKUP($C1402,'RES TECH'!$M:$M,'RES TECH'!$R:$R))</f>
        <v>*</v>
      </c>
    </row>
    <row r="1403" spans="2:6" x14ac:dyDescent="0.25">
      <c r="B1403" t="str">
        <f>IF('RES TECH'!N1401=1,"PRE","*")</f>
        <v>PRE</v>
      </c>
      <c r="C1403" t="str">
        <f>'RES TECH'!M1401</f>
        <v>RESHOUHIOldCWF4ELC20</v>
      </c>
      <c r="D1403" t="str">
        <f>_xlfn.XLOOKUP($C1403,'RES TECH'!$M:$M,'RES TECH'!$A:$A)&amp;" "&amp;_xlfn.XLOOKUP($C1403,'RES TECH'!$M:$M,'RES TECH'!$B:$B)&amp;" "&amp;_xlfn.XLOOKUP($C1403,'RES TECH'!$M:$M,'RES TECH'!$C:$C)&amp;" "&amp;_xlfn.XLOOKUP($C1403,'RES TECH'!$M:$M,'RES TECH'!$D:$D)&amp;" "&amp;_xlfn.XLOOKUP($C1403,'RES TECH'!$M:$M,'RES TECH'!$E:$E)&amp;" "&amp;_xlfn.XLOOKUP($C1403,'RES TECH'!$M:$M,'RES TECH'!$F:$F)&amp;" "&amp;_xlfn.XLOOKUP($C1403,'RES TECH'!$M:$M,'RES TECH'!$G:$G)&amp;" "&amp;_xlfn.XLOOKUP($C1403,'RES TECH'!$M:$M,'RES TECH'!$H:$H)</f>
        <v>Residential House High Income Old Clothes washing  F4 Electricity</v>
      </c>
      <c r="E1403" t="str">
        <f t="shared" si="21"/>
        <v>TJ</v>
      </c>
      <c r="F1403" s="12" t="str">
        <f>IF(B1403="*","*",_xlfn.XLOOKUP($C1403,'RES TECH'!$M:$M,'RES TECH'!$R:$R))</f>
        <v>TJa</v>
      </c>
    </row>
    <row r="1404" spans="2:6" x14ac:dyDescent="0.25">
      <c r="B1404" t="str">
        <f>IF('RES TECH'!N1402=1,"PRE","*")</f>
        <v>PRE</v>
      </c>
      <c r="C1404" t="str">
        <f>'RES TECH'!M1402</f>
        <v>RESHOUHIOldCD1NGA20</v>
      </c>
      <c r="D1404" t="str">
        <f>_xlfn.XLOOKUP($C1404,'RES TECH'!$M:$M,'RES TECH'!$A:$A)&amp;" "&amp;_xlfn.XLOOKUP($C1404,'RES TECH'!$M:$M,'RES TECH'!$B:$B)&amp;" "&amp;_xlfn.XLOOKUP($C1404,'RES TECH'!$M:$M,'RES TECH'!$C:$C)&amp;" "&amp;_xlfn.XLOOKUP($C1404,'RES TECH'!$M:$M,'RES TECH'!$D:$D)&amp;" "&amp;_xlfn.XLOOKUP($C1404,'RES TECH'!$M:$M,'RES TECH'!$E:$E)&amp;" "&amp;_xlfn.XLOOKUP($C1404,'RES TECH'!$M:$M,'RES TECH'!$F:$F)&amp;" "&amp;_xlfn.XLOOKUP($C1404,'RES TECH'!$M:$M,'RES TECH'!$G:$G)&amp;" "&amp;_xlfn.XLOOKUP($C1404,'RES TECH'!$M:$M,'RES TECH'!$H:$H)</f>
        <v>Residential House High Income Old Clothes drying  1 Natural gas</v>
      </c>
      <c r="E1404" t="str">
        <f t="shared" si="21"/>
        <v>TJ</v>
      </c>
      <c r="F1404" s="12" t="str">
        <f>IF(B1404="*","*",_xlfn.XLOOKUP($C1404,'RES TECH'!$M:$M,'RES TECH'!$R:$R))</f>
        <v>TJa</v>
      </c>
    </row>
    <row r="1405" spans="2:6" x14ac:dyDescent="0.25">
      <c r="B1405" t="str">
        <f>IF('RES TECH'!N1403=1,"PRE","*")</f>
        <v>PRE</v>
      </c>
      <c r="C1405" t="str">
        <f>'RES TECH'!M1403</f>
        <v>RESHOUHIOldCD2NGA20</v>
      </c>
      <c r="D1405" t="str">
        <f>_xlfn.XLOOKUP($C1405,'RES TECH'!$M:$M,'RES TECH'!$A:$A)&amp;" "&amp;_xlfn.XLOOKUP($C1405,'RES TECH'!$M:$M,'RES TECH'!$B:$B)&amp;" "&amp;_xlfn.XLOOKUP($C1405,'RES TECH'!$M:$M,'RES TECH'!$C:$C)&amp;" "&amp;_xlfn.XLOOKUP($C1405,'RES TECH'!$M:$M,'RES TECH'!$D:$D)&amp;" "&amp;_xlfn.XLOOKUP($C1405,'RES TECH'!$M:$M,'RES TECH'!$E:$E)&amp;" "&amp;_xlfn.XLOOKUP($C1405,'RES TECH'!$M:$M,'RES TECH'!$F:$F)&amp;" "&amp;_xlfn.XLOOKUP($C1405,'RES TECH'!$M:$M,'RES TECH'!$G:$G)&amp;" "&amp;_xlfn.XLOOKUP($C1405,'RES TECH'!$M:$M,'RES TECH'!$H:$H)</f>
        <v>Residential House High Income Old Clothes drying  2 Natural gas</v>
      </c>
      <c r="E1405" t="str">
        <f t="shared" si="21"/>
        <v>TJ</v>
      </c>
      <c r="F1405" s="12" t="str">
        <f>IF(B1405="*","*",_xlfn.XLOOKUP($C1405,'RES TECH'!$M:$M,'RES TECH'!$R:$R))</f>
        <v>TJa</v>
      </c>
    </row>
    <row r="1406" spans="2:6" x14ac:dyDescent="0.25">
      <c r="B1406" t="str">
        <f>IF('RES TECH'!N1404=1,"PRE","*")</f>
        <v>PRE</v>
      </c>
      <c r="C1406" t="str">
        <f>'RES TECH'!M1404</f>
        <v>RESHOUHIOldCD3NGA20</v>
      </c>
      <c r="D1406" t="str">
        <f>_xlfn.XLOOKUP($C1406,'RES TECH'!$M:$M,'RES TECH'!$A:$A)&amp;" "&amp;_xlfn.XLOOKUP($C1406,'RES TECH'!$M:$M,'RES TECH'!$B:$B)&amp;" "&amp;_xlfn.XLOOKUP($C1406,'RES TECH'!$M:$M,'RES TECH'!$C:$C)&amp;" "&amp;_xlfn.XLOOKUP($C1406,'RES TECH'!$M:$M,'RES TECH'!$D:$D)&amp;" "&amp;_xlfn.XLOOKUP($C1406,'RES TECH'!$M:$M,'RES TECH'!$E:$E)&amp;" "&amp;_xlfn.XLOOKUP($C1406,'RES TECH'!$M:$M,'RES TECH'!$F:$F)&amp;" "&amp;_xlfn.XLOOKUP($C1406,'RES TECH'!$M:$M,'RES TECH'!$G:$G)&amp;" "&amp;_xlfn.XLOOKUP($C1406,'RES TECH'!$M:$M,'RES TECH'!$H:$H)</f>
        <v>Residential House High Income Old Clothes drying  3 Natural gas</v>
      </c>
      <c r="E1406" t="str">
        <f t="shared" si="21"/>
        <v>TJ</v>
      </c>
      <c r="F1406" s="12" t="str">
        <f>IF(B1406="*","*",_xlfn.XLOOKUP($C1406,'RES TECH'!$M:$M,'RES TECH'!$R:$R))</f>
        <v>TJa</v>
      </c>
    </row>
    <row r="1407" spans="2:6" x14ac:dyDescent="0.25">
      <c r="B1407" t="str">
        <f>IF('RES TECH'!N1405=1,"PRE","*")</f>
        <v>PRE</v>
      </c>
      <c r="C1407" t="str">
        <f>'RES TECH'!M1405</f>
        <v>RESHOUHIOldCD4NGA20</v>
      </c>
      <c r="D1407" t="str">
        <f>_xlfn.XLOOKUP($C1407,'RES TECH'!$M:$M,'RES TECH'!$A:$A)&amp;" "&amp;_xlfn.XLOOKUP($C1407,'RES TECH'!$M:$M,'RES TECH'!$B:$B)&amp;" "&amp;_xlfn.XLOOKUP($C1407,'RES TECH'!$M:$M,'RES TECH'!$C:$C)&amp;" "&amp;_xlfn.XLOOKUP($C1407,'RES TECH'!$M:$M,'RES TECH'!$D:$D)&amp;" "&amp;_xlfn.XLOOKUP($C1407,'RES TECH'!$M:$M,'RES TECH'!$E:$E)&amp;" "&amp;_xlfn.XLOOKUP($C1407,'RES TECH'!$M:$M,'RES TECH'!$F:$F)&amp;" "&amp;_xlfn.XLOOKUP($C1407,'RES TECH'!$M:$M,'RES TECH'!$G:$G)&amp;" "&amp;_xlfn.XLOOKUP($C1407,'RES TECH'!$M:$M,'RES TECH'!$H:$H)</f>
        <v>Residential House High Income Old Clothes drying  4 Natural gas</v>
      </c>
      <c r="E1407" t="str">
        <f t="shared" si="21"/>
        <v>TJ</v>
      </c>
      <c r="F1407" s="12" t="str">
        <f>IF(B1407="*","*",_xlfn.XLOOKUP($C1407,'RES TECH'!$M:$M,'RES TECH'!$R:$R))</f>
        <v>TJa</v>
      </c>
    </row>
    <row r="1408" spans="2:6" x14ac:dyDescent="0.25">
      <c r="B1408" t="str">
        <f>IF('RES TECH'!N1406=1,"PRE","*")</f>
        <v>PRE</v>
      </c>
      <c r="C1408" t="str">
        <f>'RES TECH'!M1406</f>
        <v>RESHOUHIOldCD4NGA30</v>
      </c>
      <c r="D1408" t="str">
        <f>_xlfn.XLOOKUP($C1408,'RES TECH'!$M:$M,'RES TECH'!$A:$A)&amp;" "&amp;_xlfn.XLOOKUP($C1408,'RES TECH'!$M:$M,'RES TECH'!$B:$B)&amp;" "&amp;_xlfn.XLOOKUP($C1408,'RES TECH'!$M:$M,'RES TECH'!$C:$C)&amp;" "&amp;_xlfn.XLOOKUP($C1408,'RES TECH'!$M:$M,'RES TECH'!$D:$D)&amp;" "&amp;_xlfn.XLOOKUP($C1408,'RES TECH'!$M:$M,'RES TECH'!$E:$E)&amp;" "&amp;_xlfn.XLOOKUP($C1408,'RES TECH'!$M:$M,'RES TECH'!$F:$F)&amp;" "&amp;_xlfn.XLOOKUP($C1408,'RES TECH'!$M:$M,'RES TECH'!$G:$G)&amp;" "&amp;_xlfn.XLOOKUP($C1408,'RES TECH'!$M:$M,'RES TECH'!$H:$H)</f>
        <v>Residential House High Income Old Clothes drying  4 Natural gas</v>
      </c>
      <c r="E1408" t="str">
        <f t="shared" si="21"/>
        <v>TJ</v>
      </c>
      <c r="F1408" s="12" t="str">
        <f>IF(B1408="*","*",_xlfn.XLOOKUP($C1408,'RES TECH'!$M:$M,'RES TECH'!$R:$R))</f>
        <v>TJa</v>
      </c>
    </row>
    <row r="1409" spans="2:6" x14ac:dyDescent="0.25">
      <c r="B1409" t="str">
        <f>IF('RES TECH'!N1407=1,"PRE","*")</f>
        <v>PRE</v>
      </c>
      <c r="C1409" t="str">
        <f>'RES TECH'!M1407</f>
        <v>RESHOUHIOldCD1ELC20</v>
      </c>
      <c r="D1409" t="str">
        <f>_xlfn.XLOOKUP($C1409,'RES TECH'!$M:$M,'RES TECH'!$A:$A)&amp;" "&amp;_xlfn.XLOOKUP($C1409,'RES TECH'!$M:$M,'RES TECH'!$B:$B)&amp;" "&amp;_xlfn.XLOOKUP($C1409,'RES TECH'!$M:$M,'RES TECH'!$C:$C)&amp;" "&amp;_xlfn.XLOOKUP($C1409,'RES TECH'!$M:$M,'RES TECH'!$D:$D)&amp;" "&amp;_xlfn.XLOOKUP($C1409,'RES TECH'!$M:$M,'RES TECH'!$E:$E)&amp;" "&amp;_xlfn.XLOOKUP($C1409,'RES TECH'!$M:$M,'RES TECH'!$F:$F)&amp;" "&amp;_xlfn.XLOOKUP($C1409,'RES TECH'!$M:$M,'RES TECH'!$G:$G)&amp;" "&amp;_xlfn.XLOOKUP($C1409,'RES TECH'!$M:$M,'RES TECH'!$H:$H)</f>
        <v>Residential House High Income Old Clothes drying  1 Electricity</v>
      </c>
      <c r="E1409" t="str">
        <f t="shared" si="21"/>
        <v>TJ</v>
      </c>
      <c r="F1409" s="12" t="str">
        <f>IF(B1409="*","*",_xlfn.XLOOKUP($C1409,'RES TECH'!$M:$M,'RES TECH'!$R:$R))</f>
        <v>TJa</v>
      </c>
    </row>
    <row r="1410" spans="2:6" x14ac:dyDescent="0.25">
      <c r="B1410" t="str">
        <f>IF('RES TECH'!N1408=1,"PRE","*")</f>
        <v>PRE</v>
      </c>
      <c r="C1410" t="str">
        <f>'RES TECH'!M1408</f>
        <v>RESHOUHIOldCD2ELC20</v>
      </c>
      <c r="D1410" t="str">
        <f>_xlfn.XLOOKUP($C1410,'RES TECH'!$M:$M,'RES TECH'!$A:$A)&amp;" "&amp;_xlfn.XLOOKUP($C1410,'RES TECH'!$M:$M,'RES TECH'!$B:$B)&amp;" "&amp;_xlfn.XLOOKUP($C1410,'RES TECH'!$M:$M,'RES TECH'!$C:$C)&amp;" "&amp;_xlfn.XLOOKUP($C1410,'RES TECH'!$M:$M,'RES TECH'!$D:$D)&amp;" "&amp;_xlfn.XLOOKUP($C1410,'RES TECH'!$M:$M,'RES TECH'!$E:$E)&amp;" "&amp;_xlfn.XLOOKUP($C1410,'RES TECH'!$M:$M,'RES TECH'!$F:$F)&amp;" "&amp;_xlfn.XLOOKUP($C1410,'RES TECH'!$M:$M,'RES TECH'!$G:$G)&amp;" "&amp;_xlfn.XLOOKUP($C1410,'RES TECH'!$M:$M,'RES TECH'!$H:$H)</f>
        <v>Residential House High Income Old Clothes drying  2 Electricity</v>
      </c>
      <c r="E1410" t="str">
        <f t="shared" si="21"/>
        <v>TJ</v>
      </c>
      <c r="F1410" s="12" t="str">
        <f>IF(B1410="*","*",_xlfn.XLOOKUP($C1410,'RES TECH'!$M:$M,'RES TECH'!$R:$R))</f>
        <v>TJa</v>
      </c>
    </row>
    <row r="1411" spans="2:6" x14ac:dyDescent="0.25">
      <c r="B1411" t="str">
        <f>IF('RES TECH'!N1409=1,"PRE","*")</f>
        <v>PRE</v>
      </c>
      <c r="C1411" t="str">
        <f>'RES TECH'!M1409</f>
        <v>RESHOUHIOldCD3ELC20</v>
      </c>
      <c r="D1411" t="str">
        <f>_xlfn.XLOOKUP($C1411,'RES TECH'!$M:$M,'RES TECH'!$A:$A)&amp;" "&amp;_xlfn.XLOOKUP($C1411,'RES TECH'!$M:$M,'RES TECH'!$B:$B)&amp;" "&amp;_xlfn.XLOOKUP($C1411,'RES TECH'!$M:$M,'RES TECH'!$C:$C)&amp;" "&amp;_xlfn.XLOOKUP($C1411,'RES TECH'!$M:$M,'RES TECH'!$D:$D)&amp;" "&amp;_xlfn.XLOOKUP($C1411,'RES TECH'!$M:$M,'RES TECH'!$E:$E)&amp;" "&amp;_xlfn.XLOOKUP($C1411,'RES TECH'!$M:$M,'RES TECH'!$F:$F)&amp;" "&amp;_xlfn.XLOOKUP($C1411,'RES TECH'!$M:$M,'RES TECH'!$G:$G)&amp;" "&amp;_xlfn.XLOOKUP($C1411,'RES TECH'!$M:$M,'RES TECH'!$H:$H)</f>
        <v>Residential House High Income Old Clothes drying  3 Electricity</v>
      </c>
      <c r="E1411" t="str">
        <f t="shared" si="21"/>
        <v>TJ</v>
      </c>
      <c r="F1411" s="12" t="str">
        <f>IF(B1411="*","*",_xlfn.XLOOKUP($C1411,'RES TECH'!$M:$M,'RES TECH'!$R:$R))</f>
        <v>TJa</v>
      </c>
    </row>
    <row r="1412" spans="2:6" x14ac:dyDescent="0.25">
      <c r="B1412" t="str">
        <f>IF('RES TECH'!N1410=1,"PRE","*")</f>
        <v>PRE</v>
      </c>
      <c r="C1412" t="str">
        <f>'RES TECH'!M1410</f>
        <v>RESHOUHIOldCD4ELC20</v>
      </c>
      <c r="D1412" t="str">
        <f>_xlfn.XLOOKUP($C1412,'RES TECH'!$M:$M,'RES TECH'!$A:$A)&amp;" "&amp;_xlfn.XLOOKUP($C1412,'RES TECH'!$M:$M,'RES TECH'!$B:$B)&amp;" "&amp;_xlfn.XLOOKUP($C1412,'RES TECH'!$M:$M,'RES TECH'!$C:$C)&amp;" "&amp;_xlfn.XLOOKUP($C1412,'RES TECH'!$M:$M,'RES TECH'!$D:$D)&amp;" "&amp;_xlfn.XLOOKUP($C1412,'RES TECH'!$M:$M,'RES TECH'!$E:$E)&amp;" "&amp;_xlfn.XLOOKUP($C1412,'RES TECH'!$M:$M,'RES TECH'!$F:$F)&amp;" "&amp;_xlfn.XLOOKUP($C1412,'RES TECH'!$M:$M,'RES TECH'!$G:$G)&amp;" "&amp;_xlfn.XLOOKUP($C1412,'RES TECH'!$M:$M,'RES TECH'!$H:$H)</f>
        <v>Residential House High Income Old Clothes drying  4 Electricity</v>
      </c>
      <c r="E1412" t="str">
        <f t="shared" si="21"/>
        <v>TJ</v>
      </c>
      <c r="F1412" s="12" t="str">
        <f>IF(B1412="*","*",_xlfn.XLOOKUP($C1412,'RES TECH'!$M:$M,'RES TECH'!$R:$R))</f>
        <v>TJa</v>
      </c>
    </row>
    <row r="1413" spans="2:6" x14ac:dyDescent="0.25">
      <c r="B1413" t="str">
        <f>IF('RES TECH'!N1411=1,"PRE","*")</f>
        <v>*</v>
      </c>
      <c r="C1413" t="str">
        <f>'RES TECH'!M1411</f>
        <v>*</v>
      </c>
      <c r="D1413" t="str">
        <f>_xlfn.XLOOKUP($C1413,'RES TECH'!$M:$M,'RES TECH'!$A:$A)&amp;" "&amp;_xlfn.XLOOKUP($C1413,'RES TECH'!$M:$M,'RES TECH'!$B:$B)&amp;" "&amp;_xlfn.XLOOKUP($C1413,'RES TECH'!$M:$M,'RES TECH'!$C:$C)&amp;" "&amp;_xlfn.XLOOKUP($C1413,'RES TECH'!$M:$M,'RES TECH'!$D:$D)&amp;" "&amp;_xlfn.XLOOKUP($C1413,'RES TECH'!$M:$M,'RES TECH'!$E:$E)&amp;" "&amp;_xlfn.XLOOKUP($C1413,'RES TECH'!$M:$M,'RES TECH'!$F:$F)&amp;" "&amp;_xlfn.XLOOKUP($C1413,'RES TECH'!$M:$M,'RES TECH'!$G:$G)&amp;" "&amp;_xlfn.XLOOKUP($C1413,'RES TECH'!$M:$M,'RES TECH'!$H:$H)</f>
        <v xml:space="preserve">*       </v>
      </c>
      <c r="E1413" t="str">
        <f t="shared" ref="E1413:E1476" si="22">IF(F1413="*","*",IF(F1413="Mlma","Mlm","TJ"))</f>
        <v>*</v>
      </c>
      <c r="F1413" s="12" t="str">
        <f>IF(B1413="*","*",_xlfn.XLOOKUP($C1413,'RES TECH'!$M:$M,'RES TECH'!$R:$R))</f>
        <v>*</v>
      </c>
    </row>
    <row r="1414" spans="2:6" x14ac:dyDescent="0.25">
      <c r="B1414" t="str">
        <f>IF('RES TECH'!N1412=1,"PRE","*")</f>
        <v>PRE</v>
      </c>
      <c r="C1414" t="str">
        <f>'RES TECH'!M1412</f>
        <v>RESAPALONewWH1NGA20</v>
      </c>
      <c r="D1414" t="str">
        <f>_xlfn.XLOOKUP($C1414,'RES TECH'!$M:$M,'RES TECH'!$A:$A)&amp;" "&amp;_xlfn.XLOOKUP($C1414,'RES TECH'!$M:$M,'RES TECH'!$B:$B)&amp;" "&amp;_xlfn.XLOOKUP($C1414,'RES TECH'!$M:$M,'RES TECH'!$C:$C)&amp;" "&amp;_xlfn.XLOOKUP($C1414,'RES TECH'!$M:$M,'RES TECH'!$D:$D)&amp;" "&amp;_xlfn.XLOOKUP($C1414,'RES TECH'!$M:$M,'RES TECH'!$E:$E)&amp;" "&amp;_xlfn.XLOOKUP($C1414,'RES TECH'!$M:$M,'RES TECH'!$F:$F)&amp;" "&amp;_xlfn.XLOOKUP($C1414,'RES TECH'!$M:$M,'RES TECH'!$G:$G)&amp;" "&amp;_xlfn.XLOOKUP($C1414,'RES TECH'!$M:$M,'RES TECH'!$H:$H)</f>
        <v>Residential Apartment Low Income New Water heating  1 Natural gas</v>
      </c>
      <c r="E1414" t="str">
        <f t="shared" si="22"/>
        <v>TJ</v>
      </c>
      <c r="F1414" s="12" t="str">
        <f>IF(B1414="*","*",_xlfn.XLOOKUP($C1414,'RES TECH'!$M:$M,'RES TECH'!$R:$R))</f>
        <v>MW</v>
      </c>
    </row>
    <row r="1415" spans="2:6" x14ac:dyDescent="0.25">
      <c r="B1415" t="str">
        <f>IF('RES TECH'!N1413=1,"PRE","*")</f>
        <v>PRE</v>
      </c>
      <c r="C1415" t="str">
        <f>'RES TECH'!M1413</f>
        <v>RESAPALONewWH2NGA20</v>
      </c>
      <c r="D1415" t="str">
        <f>_xlfn.XLOOKUP($C1415,'RES TECH'!$M:$M,'RES TECH'!$A:$A)&amp;" "&amp;_xlfn.XLOOKUP($C1415,'RES TECH'!$M:$M,'RES TECH'!$B:$B)&amp;" "&amp;_xlfn.XLOOKUP($C1415,'RES TECH'!$M:$M,'RES TECH'!$C:$C)&amp;" "&amp;_xlfn.XLOOKUP($C1415,'RES TECH'!$M:$M,'RES TECH'!$D:$D)&amp;" "&amp;_xlfn.XLOOKUP($C1415,'RES TECH'!$M:$M,'RES TECH'!$E:$E)&amp;" "&amp;_xlfn.XLOOKUP($C1415,'RES TECH'!$M:$M,'RES TECH'!$F:$F)&amp;" "&amp;_xlfn.XLOOKUP($C1415,'RES TECH'!$M:$M,'RES TECH'!$G:$G)&amp;" "&amp;_xlfn.XLOOKUP($C1415,'RES TECH'!$M:$M,'RES TECH'!$H:$H)</f>
        <v>Residential Apartment Low Income New Water heating  2 Natural gas</v>
      </c>
      <c r="E1415" t="str">
        <f t="shared" si="22"/>
        <v>TJ</v>
      </c>
      <c r="F1415" s="12" t="str">
        <f>IF(B1415="*","*",_xlfn.XLOOKUP($C1415,'RES TECH'!$M:$M,'RES TECH'!$R:$R))</f>
        <v>MW</v>
      </c>
    </row>
    <row r="1416" spans="2:6" x14ac:dyDescent="0.25">
      <c r="B1416" t="str">
        <f>IF('RES TECH'!N1414=1,"PRE","*")</f>
        <v>PRE</v>
      </c>
      <c r="C1416" t="str">
        <f>'RES TECH'!M1414</f>
        <v>RESAPALONewWH3NGA20</v>
      </c>
      <c r="D1416" t="str">
        <f>_xlfn.XLOOKUP($C1416,'RES TECH'!$M:$M,'RES TECH'!$A:$A)&amp;" "&amp;_xlfn.XLOOKUP($C1416,'RES TECH'!$M:$M,'RES TECH'!$B:$B)&amp;" "&amp;_xlfn.XLOOKUP($C1416,'RES TECH'!$M:$M,'RES TECH'!$C:$C)&amp;" "&amp;_xlfn.XLOOKUP($C1416,'RES TECH'!$M:$M,'RES TECH'!$D:$D)&amp;" "&amp;_xlfn.XLOOKUP($C1416,'RES TECH'!$M:$M,'RES TECH'!$E:$E)&amp;" "&amp;_xlfn.XLOOKUP($C1416,'RES TECH'!$M:$M,'RES TECH'!$F:$F)&amp;" "&amp;_xlfn.XLOOKUP($C1416,'RES TECH'!$M:$M,'RES TECH'!$G:$G)&amp;" "&amp;_xlfn.XLOOKUP($C1416,'RES TECH'!$M:$M,'RES TECH'!$H:$H)</f>
        <v>Residential Apartment Low Income New Water heating  3 Natural gas</v>
      </c>
      <c r="E1416" t="str">
        <f t="shared" si="22"/>
        <v>TJ</v>
      </c>
      <c r="F1416" s="12" t="str">
        <f>IF(B1416="*","*",_xlfn.XLOOKUP($C1416,'RES TECH'!$M:$M,'RES TECH'!$R:$R))</f>
        <v>MW</v>
      </c>
    </row>
    <row r="1417" spans="2:6" x14ac:dyDescent="0.25">
      <c r="B1417" t="str">
        <f>IF('RES TECH'!N1415=1,"PRE","*")</f>
        <v>PRE</v>
      </c>
      <c r="C1417" t="str">
        <f>'RES TECH'!M1415</f>
        <v>RESAPALONewWH3NGA23</v>
      </c>
      <c r="D1417" t="str">
        <f>_xlfn.XLOOKUP($C1417,'RES TECH'!$M:$M,'RES TECH'!$A:$A)&amp;" "&amp;_xlfn.XLOOKUP($C1417,'RES TECH'!$M:$M,'RES TECH'!$B:$B)&amp;" "&amp;_xlfn.XLOOKUP($C1417,'RES TECH'!$M:$M,'RES TECH'!$C:$C)&amp;" "&amp;_xlfn.XLOOKUP($C1417,'RES TECH'!$M:$M,'RES TECH'!$D:$D)&amp;" "&amp;_xlfn.XLOOKUP($C1417,'RES TECH'!$M:$M,'RES TECH'!$E:$E)&amp;" "&amp;_xlfn.XLOOKUP($C1417,'RES TECH'!$M:$M,'RES TECH'!$F:$F)&amp;" "&amp;_xlfn.XLOOKUP($C1417,'RES TECH'!$M:$M,'RES TECH'!$G:$G)&amp;" "&amp;_xlfn.XLOOKUP($C1417,'RES TECH'!$M:$M,'RES TECH'!$H:$H)</f>
        <v>Residential Apartment Low Income New Water heating  3 Natural gas</v>
      </c>
      <c r="E1417" t="str">
        <f t="shared" si="22"/>
        <v>TJ</v>
      </c>
      <c r="F1417" s="12" t="str">
        <f>IF(B1417="*","*",_xlfn.XLOOKUP($C1417,'RES TECH'!$M:$M,'RES TECH'!$R:$R))</f>
        <v>MW</v>
      </c>
    </row>
    <row r="1418" spans="2:6" x14ac:dyDescent="0.25">
      <c r="B1418" t="str">
        <f>IF('RES TECH'!N1416=1,"PRE","*")</f>
        <v>*</v>
      </c>
      <c r="C1418" t="str">
        <f>'RES TECH'!M1416</f>
        <v>RESAPALONewWH4NGA20</v>
      </c>
      <c r="D1418" t="str">
        <f>_xlfn.XLOOKUP($C1418,'RES TECH'!$M:$M,'RES TECH'!$A:$A)&amp;" "&amp;_xlfn.XLOOKUP($C1418,'RES TECH'!$M:$M,'RES TECH'!$B:$B)&amp;" "&amp;_xlfn.XLOOKUP($C1418,'RES TECH'!$M:$M,'RES TECH'!$C:$C)&amp;" "&amp;_xlfn.XLOOKUP($C1418,'RES TECH'!$M:$M,'RES TECH'!$D:$D)&amp;" "&amp;_xlfn.XLOOKUP($C1418,'RES TECH'!$M:$M,'RES TECH'!$E:$E)&amp;" "&amp;_xlfn.XLOOKUP($C1418,'RES TECH'!$M:$M,'RES TECH'!$F:$F)&amp;" "&amp;_xlfn.XLOOKUP($C1418,'RES TECH'!$M:$M,'RES TECH'!$G:$G)&amp;" "&amp;_xlfn.XLOOKUP($C1418,'RES TECH'!$M:$M,'RES TECH'!$H:$H)</f>
        <v>Residential Apartment Low Income New Water heating  4 Natural gas</v>
      </c>
      <c r="E1418" t="str">
        <f t="shared" si="22"/>
        <v>*</v>
      </c>
      <c r="F1418" s="12" t="str">
        <f>IF(B1418="*","*",_xlfn.XLOOKUP($C1418,'RES TECH'!$M:$M,'RES TECH'!$R:$R))</f>
        <v>*</v>
      </c>
    </row>
    <row r="1419" spans="2:6" x14ac:dyDescent="0.25">
      <c r="B1419" t="str">
        <f>IF('RES TECH'!N1417=1,"PRE","*")</f>
        <v>PRE</v>
      </c>
      <c r="C1419" t="str">
        <f>'RES TECH'!M1417</f>
        <v>RESAPALONewWH4NGA20</v>
      </c>
      <c r="D1419" t="str">
        <f>_xlfn.XLOOKUP($C1419,'RES TECH'!$M:$M,'RES TECH'!$A:$A)&amp;" "&amp;_xlfn.XLOOKUP($C1419,'RES TECH'!$M:$M,'RES TECH'!$B:$B)&amp;" "&amp;_xlfn.XLOOKUP($C1419,'RES TECH'!$M:$M,'RES TECH'!$C:$C)&amp;" "&amp;_xlfn.XLOOKUP($C1419,'RES TECH'!$M:$M,'RES TECH'!$D:$D)&amp;" "&amp;_xlfn.XLOOKUP($C1419,'RES TECH'!$M:$M,'RES TECH'!$E:$E)&amp;" "&amp;_xlfn.XLOOKUP($C1419,'RES TECH'!$M:$M,'RES TECH'!$F:$F)&amp;" "&amp;_xlfn.XLOOKUP($C1419,'RES TECH'!$M:$M,'RES TECH'!$G:$G)&amp;" "&amp;_xlfn.XLOOKUP($C1419,'RES TECH'!$M:$M,'RES TECH'!$H:$H)</f>
        <v>Residential Apartment Low Income New Water heating  4 Natural gas</v>
      </c>
      <c r="E1419" t="str">
        <f t="shared" si="22"/>
        <v>TJ</v>
      </c>
      <c r="F1419" s="12" t="str">
        <f>IF(B1419="*","*",_xlfn.XLOOKUP($C1419,'RES TECH'!$M:$M,'RES TECH'!$R:$R))</f>
        <v>MW</v>
      </c>
    </row>
    <row r="1420" spans="2:6" x14ac:dyDescent="0.25">
      <c r="B1420" t="str">
        <f>IF('RES TECH'!N1418=1,"PRE","*")</f>
        <v>PRE</v>
      </c>
      <c r="C1420" t="str">
        <f>'RES TECH'!M1418</f>
        <v>RESAPALONewWH4NGA22</v>
      </c>
      <c r="D1420" t="str">
        <f>_xlfn.XLOOKUP($C1420,'RES TECH'!$M:$M,'RES TECH'!$A:$A)&amp;" "&amp;_xlfn.XLOOKUP($C1420,'RES TECH'!$M:$M,'RES TECH'!$B:$B)&amp;" "&amp;_xlfn.XLOOKUP($C1420,'RES TECH'!$M:$M,'RES TECH'!$C:$C)&amp;" "&amp;_xlfn.XLOOKUP($C1420,'RES TECH'!$M:$M,'RES TECH'!$D:$D)&amp;" "&amp;_xlfn.XLOOKUP($C1420,'RES TECH'!$M:$M,'RES TECH'!$E:$E)&amp;" "&amp;_xlfn.XLOOKUP($C1420,'RES TECH'!$M:$M,'RES TECH'!$F:$F)&amp;" "&amp;_xlfn.XLOOKUP($C1420,'RES TECH'!$M:$M,'RES TECH'!$G:$G)&amp;" "&amp;_xlfn.XLOOKUP($C1420,'RES TECH'!$M:$M,'RES TECH'!$H:$H)</f>
        <v>Residential Apartment Low Income New Water heating  4 Natural gas</v>
      </c>
      <c r="E1420" t="str">
        <f t="shared" si="22"/>
        <v>TJ</v>
      </c>
      <c r="F1420" s="12" t="str">
        <f>IF(B1420="*","*",_xlfn.XLOOKUP($C1420,'RES TECH'!$M:$M,'RES TECH'!$R:$R))</f>
        <v>MW</v>
      </c>
    </row>
    <row r="1421" spans="2:6" x14ac:dyDescent="0.25">
      <c r="B1421" t="str">
        <f>IF('RES TECH'!N1419=1,"PRE","*")</f>
        <v>PRE</v>
      </c>
      <c r="C1421" t="str">
        <f>'RES TECH'!M1419</f>
        <v>RESAPALONewWH1ELC20</v>
      </c>
      <c r="D1421" t="str">
        <f>_xlfn.XLOOKUP($C1421,'RES TECH'!$M:$M,'RES TECH'!$A:$A)&amp;" "&amp;_xlfn.XLOOKUP($C1421,'RES TECH'!$M:$M,'RES TECH'!$B:$B)&amp;" "&amp;_xlfn.XLOOKUP($C1421,'RES TECH'!$M:$M,'RES TECH'!$C:$C)&amp;" "&amp;_xlfn.XLOOKUP($C1421,'RES TECH'!$M:$M,'RES TECH'!$D:$D)&amp;" "&amp;_xlfn.XLOOKUP($C1421,'RES TECH'!$M:$M,'RES TECH'!$E:$E)&amp;" "&amp;_xlfn.XLOOKUP($C1421,'RES TECH'!$M:$M,'RES TECH'!$F:$F)&amp;" "&amp;_xlfn.XLOOKUP($C1421,'RES TECH'!$M:$M,'RES TECH'!$G:$G)&amp;" "&amp;_xlfn.XLOOKUP($C1421,'RES TECH'!$M:$M,'RES TECH'!$H:$H)</f>
        <v>Residential Apartment Low Income New Water heating  1 Electricity</v>
      </c>
      <c r="E1421" t="str">
        <f t="shared" si="22"/>
        <v>TJ</v>
      </c>
      <c r="F1421" s="12" t="str">
        <f>IF(B1421="*","*",_xlfn.XLOOKUP($C1421,'RES TECH'!$M:$M,'RES TECH'!$R:$R))</f>
        <v>MW</v>
      </c>
    </row>
    <row r="1422" spans="2:6" x14ac:dyDescent="0.25">
      <c r="B1422" t="str">
        <f>IF('RES TECH'!N1420=1,"PRE","*")</f>
        <v>PRE</v>
      </c>
      <c r="C1422" t="str">
        <f>'RES TECH'!M1420</f>
        <v>RESAPALONewWH2ELC20</v>
      </c>
      <c r="D1422" t="str">
        <f>_xlfn.XLOOKUP($C1422,'RES TECH'!$M:$M,'RES TECH'!$A:$A)&amp;" "&amp;_xlfn.XLOOKUP($C1422,'RES TECH'!$M:$M,'RES TECH'!$B:$B)&amp;" "&amp;_xlfn.XLOOKUP($C1422,'RES TECH'!$M:$M,'RES TECH'!$C:$C)&amp;" "&amp;_xlfn.XLOOKUP($C1422,'RES TECH'!$M:$M,'RES TECH'!$D:$D)&amp;" "&amp;_xlfn.XLOOKUP($C1422,'RES TECH'!$M:$M,'RES TECH'!$E:$E)&amp;" "&amp;_xlfn.XLOOKUP($C1422,'RES TECH'!$M:$M,'RES TECH'!$F:$F)&amp;" "&amp;_xlfn.XLOOKUP($C1422,'RES TECH'!$M:$M,'RES TECH'!$G:$G)&amp;" "&amp;_xlfn.XLOOKUP($C1422,'RES TECH'!$M:$M,'RES TECH'!$H:$H)</f>
        <v>Residential Apartment Low Income New Water heating  2 Electricity</v>
      </c>
      <c r="E1422" t="str">
        <f t="shared" si="22"/>
        <v>TJ</v>
      </c>
      <c r="F1422" s="12" t="str">
        <f>IF(B1422="*","*",_xlfn.XLOOKUP($C1422,'RES TECH'!$M:$M,'RES TECH'!$R:$R))</f>
        <v>MW</v>
      </c>
    </row>
    <row r="1423" spans="2:6" x14ac:dyDescent="0.25">
      <c r="B1423" t="str">
        <f>IF('RES TECH'!N1421=1,"PRE","*")</f>
        <v>PRE</v>
      </c>
      <c r="C1423" t="str">
        <f>'RES TECH'!M1421</f>
        <v>RESAPALONewWH4ELC20</v>
      </c>
      <c r="D1423" t="str">
        <f>_xlfn.XLOOKUP($C1423,'RES TECH'!$M:$M,'RES TECH'!$A:$A)&amp;" "&amp;_xlfn.XLOOKUP($C1423,'RES TECH'!$M:$M,'RES TECH'!$B:$B)&amp;" "&amp;_xlfn.XLOOKUP($C1423,'RES TECH'!$M:$M,'RES TECH'!$C:$C)&amp;" "&amp;_xlfn.XLOOKUP($C1423,'RES TECH'!$M:$M,'RES TECH'!$D:$D)&amp;" "&amp;_xlfn.XLOOKUP($C1423,'RES TECH'!$M:$M,'RES TECH'!$E:$E)&amp;" "&amp;_xlfn.XLOOKUP($C1423,'RES TECH'!$M:$M,'RES TECH'!$F:$F)&amp;" "&amp;_xlfn.XLOOKUP($C1423,'RES TECH'!$M:$M,'RES TECH'!$G:$G)&amp;" "&amp;_xlfn.XLOOKUP($C1423,'RES TECH'!$M:$M,'RES TECH'!$H:$H)</f>
        <v>Residential Apartment Low Income New Water heating  4 Electricity</v>
      </c>
      <c r="E1423" t="str">
        <f t="shared" si="22"/>
        <v>TJ</v>
      </c>
      <c r="F1423" s="12" t="str">
        <f>IF(B1423="*","*",_xlfn.XLOOKUP($C1423,'RES TECH'!$M:$M,'RES TECH'!$R:$R))</f>
        <v>MW</v>
      </c>
    </row>
    <row r="1424" spans="2:6" x14ac:dyDescent="0.25">
      <c r="B1424" t="str">
        <f>IF('RES TECH'!N1422=1,"PRE","*")</f>
        <v>PRE</v>
      </c>
      <c r="C1424" t="str">
        <f>'RES TECH'!M1422</f>
        <v>RESAPALONewWH5ELC20</v>
      </c>
      <c r="D1424" t="str">
        <f>_xlfn.XLOOKUP($C1424,'RES TECH'!$M:$M,'RES TECH'!$A:$A)&amp;" "&amp;_xlfn.XLOOKUP($C1424,'RES TECH'!$M:$M,'RES TECH'!$B:$B)&amp;" "&amp;_xlfn.XLOOKUP($C1424,'RES TECH'!$M:$M,'RES TECH'!$C:$C)&amp;" "&amp;_xlfn.XLOOKUP($C1424,'RES TECH'!$M:$M,'RES TECH'!$D:$D)&amp;" "&amp;_xlfn.XLOOKUP($C1424,'RES TECH'!$M:$M,'RES TECH'!$E:$E)&amp;" "&amp;_xlfn.XLOOKUP($C1424,'RES TECH'!$M:$M,'RES TECH'!$F:$F)&amp;" "&amp;_xlfn.XLOOKUP($C1424,'RES TECH'!$M:$M,'RES TECH'!$G:$G)&amp;" "&amp;_xlfn.XLOOKUP($C1424,'RES TECH'!$M:$M,'RES TECH'!$H:$H)</f>
        <v>Residential Apartment Low Income New Water heating  5 Electricity</v>
      </c>
      <c r="E1424" t="str">
        <f t="shared" si="22"/>
        <v>TJ</v>
      </c>
      <c r="F1424" s="12" t="str">
        <f>IF(B1424="*","*",_xlfn.XLOOKUP($C1424,'RES TECH'!$M:$M,'RES TECH'!$R:$R))</f>
        <v>MW</v>
      </c>
    </row>
    <row r="1425" spans="2:6" x14ac:dyDescent="0.25">
      <c r="B1425" t="str">
        <f>IF('RES TECH'!N1423=1,"PRE","*")</f>
        <v>PRE</v>
      </c>
      <c r="C1425" t="str">
        <f>'RES TECH'!M1423</f>
        <v>RESAPALONewWH5ELC22</v>
      </c>
      <c r="D1425" t="str">
        <f>_xlfn.XLOOKUP($C1425,'RES TECH'!$M:$M,'RES TECH'!$A:$A)&amp;" "&amp;_xlfn.XLOOKUP($C1425,'RES TECH'!$M:$M,'RES TECH'!$B:$B)&amp;" "&amp;_xlfn.XLOOKUP($C1425,'RES TECH'!$M:$M,'RES TECH'!$C:$C)&amp;" "&amp;_xlfn.XLOOKUP($C1425,'RES TECH'!$M:$M,'RES TECH'!$D:$D)&amp;" "&amp;_xlfn.XLOOKUP($C1425,'RES TECH'!$M:$M,'RES TECH'!$E:$E)&amp;" "&amp;_xlfn.XLOOKUP($C1425,'RES TECH'!$M:$M,'RES TECH'!$F:$F)&amp;" "&amp;_xlfn.XLOOKUP($C1425,'RES TECH'!$M:$M,'RES TECH'!$G:$G)&amp;" "&amp;_xlfn.XLOOKUP($C1425,'RES TECH'!$M:$M,'RES TECH'!$H:$H)</f>
        <v>Residential Apartment Low Income New Water heating  5 Electricity</v>
      </c>
      <c r="E1425" t="str">
        <f t="shared" si="22"/>
        <v>TJ</v>
      </c>
      <c r="F1425" s="12" t="str">
        <f>IF(B1425="*","*",_xlfn.XLOOKUP($C1425,'RES TECH'!$M:$M,'RES TECH'!$R:$R))</f>
        <v>MW</v>
      </c>
    </row>
    <row r="1426" spans="2:6" x14ac:dyDescent="0.25">
      <c r="B1426" t="str">
        <f>IF('RES TECH'!N1424=1,"PRE","*")</f>
        <v>PRE</v>
      </c>
      <c r="C1426" t="str">
        <f>'RES TECH'!M1424</f>
        <v>RESAPALONewWH6ELC20</v>
      </c>
      <c r="D1426" t="str">
        <f>_xlfn.XLOOKUP($C1426,'RES TECH'!$M:$M,'RES TECH'!$A:$A)&amp;" "&amp;_xlfn.XLOOKUP($C1426,'RES TECH'!$M:$M,'RES TECH'!$B:$B)&amp;" "&amp;_xlfn.XLOOKUP($C1426,'RES TECH'!$M:$M,'RES TECH'!$C:$C)&amp;" "&amp;_xlfn.XLOOKUP($C1426,'RES TECH'!$M:$M,'RES TECH'!$D:$D)&amp;" "&amp;_xlfn.XLOOKUP($C1426,'RES TECH'!$M:$M,'RES TECH'!$E:$E)&amp;" "&amp;_xlfn.XLOOKUP($C1426,'RES TECH'!$M:$M,'RES TECH'!$F:$F)&amp;" "&amp;_xlfn.XLOOKUP($C1426,'RES TECH'!$M:$M,'RES TECH'!$G:$G)&amp;" "&amp;_xlfn.XLOOKUP($C1426,'RES TECH'!$M:$M,'RES TECH'!$H:$H)</f>
        <v>Residential Apartment Low Income New Water heating  6 Electricity</v>
      </c>
      <c r="E1426" t="str">
        <f t="shared" si="22"/>
        <v>TJ</v>
      </c>
      <c r="F1426" s="12" t="str">
        <f>IF(B1426="*","*",_xlfn.XLOOKUP($C1426,'RES TECH'!$M:$M,'RES TECH'!$R:$R))</f>
        <v>MW</v>
      </c>
    </row>
    <row r="1427" spans="2:6" x14ac:dyDescent="0.25">
      <c r="B1427" t="str">
        <f>IF('RES TECH'!N1425=1,"PRE","*")</f>
        <v>PRE</v>
      </c>
      <c r="C1427" t="str">
        <f>'RES TECH'!M1425</f>
        <v>RESAPALONewWH6ELC22</v>
      </c>
      <c r="D1427" t="str">
        <f>_xlfn.XLOOKUP($C1427,'RES TECH'!$M:$M,'RES TECH'!$A:$A)&amp;" "&amp;_xlfn.XLOOKUP($C1427,'RES TECH'!$M:$M,'RES TECH'!$B:$B)&amp;" "&amp;_xlfn.XLOOKUP($C1427,'RES TECH'!$M:$M,'RES TECH'!$C:$C)&amp;" "&amp;_xlfn.XLOOKUP($C1427,'RES TECH'!$M:$M,'RES TECH'!$D:$D)&amp;" "&amp;_xlfn.XLOOKUP($C1427,'RES TECH'!$M:$M,'RES TECH'!$E:$E)&amp;" "&amp;_xlfn.XLOOKUP($C1427,'RES TECH'!$M:$M,'RES TECH'!$F:$F)&amp;" "&amp;_xlfn.XLOOKUP($C1427,'RES TECH'!$M:$M,'RES TECH'!$G:$G)&amp;" "&amp;_xlfn.XLOOKUP($C1427,'RES TECH'!$M:$M,'RES TECH'!$H:$H)</f>
        <v>Residential Apartment Low Income New Water heating  6 Electricity</v>
      </c>
      <c r="E1427" t="str">
        <f t="shared" si="22"/>
        <v>TJ</v>
      </c>
      <c r="F1427" s="12" t="str">
        <f>IF(B1427="*","*",_xlfn.XLOOKUP($C1427,'RES TECH'!$M:$M,'RES TECH'!$R:$R))</f>
        <v>MW</v>
      </c>
    </row>
    <row r="1428" spans="2:6" x14ac:dyDescent="0.25">
      <c r="B1428" t="str">
        <f>IF('RES TECH'!N1426=1,"PRE","*")</f>
        <v>PRE</v>
      </c>
      <c r="C1428" t="str">
        <f>'RES TECH'!M1426</f>
        <v>RESAPALONewWH7ELC20</v>
      </c>
      <c r="D1428" t="str">
        <f>_xlfn.XLOOKUP($C1428,'RES TECH'!$M:$M,'RES TECH'!$A:$A)&amp;" "&amp;_xlfn.XLOOKUP($C1428,'RES TECH'!$M:$M,'RES TECH'!$B:$B)&amp;" "&amp;_xlfn.XLOOKUP($C1428,'RES TECH'!$M:$M,'RES TECH'!$C:$C)&amp;" "&amp;_xlfn.XLOOKUP($C1428,'RES TECH'!$M:$M,'RES TECH'!$D:$D)&amp;" "&amp;_xlfn.XLOOKUP($C1428,'RES TECH'!$M:$M,'RES TECH'!$E:$E)&amp;" "&amp;_xlfn.XLOOKUP($C1428,'RES TECH'!$M:$M,'RES TECH'!$F:$F)&amp;" "&amp;_xlfn.XLOOKUP($C1428,'RES TECH'!$M:$M,'RES TECH'!$G:$G)&amp;" "&amp;_xlfn.XLOOKUP($C1428,'RES TECH'!$M:$M,'RES TECH'!$H:$H)</f>
        <v>Residential Apartment Low Income New Water heating  7 Electricity</v>
      </c>
      <c r="E1428" t="str">
        <f t="shared" si="22"/>
        <v>TJ</v>
      </c>
      <c r="F1428" s="12" t="str">
        <f>IF(B1428="*","*",_xlfn.XLOOKUP($C1428,'RES TECH'!$M:$M,'RES TECH'!$R:$R))</f>
        <v>MW</v>
      </c>
    </row>
    <row r="1429" spans="2:6" x14ac:dyDescent="0.25">
      <c r="B1429" t="str">
        <f>IF('RES TECH'!N1427=1,"PRE","*")</f>
        <v>PRE</v>
      </c>
      <c r="C1429" t="str">
        <f>'RES TECH'!M1427</f>
        <v>RESAPALONewWH7ELC22</v>
      </c>
      <c r="D1429" t="str">
        <f>_xlfn.XLOOKUP($C1429,'RES TECH'!$M:$M,'RES TECH'!$A:$A)&amp;" "&amp;_xlfn.XLOOKUP($C1429,'RES TECH'!$M:$M,'RES TECH'!$B:$B)&amp;" "&amp;_xlfn.XLOOKUP($C1429,'RES TECH'!$M:$M,'RES TECH'!$C:$C)&amp;" "&amp;_xlfn.XLOOKUP($C1429,'RES TECH'!$M:$M,'RES TECH'!$D:$D)&amp;" "&amp;_xlfn.XLOOKUP($C1429,'RES TECH'!$M:$M,'RES TECH'!$E:$E)&amp;" "&amp;_xlfn.XLOOKUP($C1429,'RES TECH'!$M:$M,'RES TECH'!$F:$F)&amp;" "&amp;_xlfn.XLOOKUP($C1429,'RES TECH'!$M:$M,'RES TECH'!$G:$G)&amp;" "&amp;_xlfn.XLOOKUP($C1429,'RES TECH'!$M:$M,'RES TECH'!$H:$H)</f>
        <v>Residential Apartment Low Income New Water heating  7 Electricity</v>
      </c>
      <c r="E1429" t="str">
        <f t="shared" si="22"/>
        <v>TJ</v>
      </c>
      <c r="F1429" s="12" t="str">
        <f>IF(B1429="*","*",_xlfn.XLOOKUP($C1429,'RES TECH'!$M:$M,'RES TECH'!$R:$R))</f>
        <v>MW</v>
      </c>
    </row>
    <row r="1430" spans="2:6" x14ac:dyDescent="0.25">
      <c r="B1430" t="str">
        <f>IF('RES TECH'!N1428=1,"PRE","*")</f>
        <v>PRE</v>
      </c>
      <c r="C1430" t="str">
        <f>'RES TECH'!M1428</f>
        <v>RESAPALONewWH1FOI20</v>
      </c>
      <c r="D1430" t="str">
        <f>_xlfn.XLOOKUP($C1430,'RES TECH'!$M:$M,'RES TECH'!$A:$A)&amp;" "&amp;_xlfn.XLOOKUP($C1430,'RES TECH'!$M:$M,'RES TECH'!$B:$B)&amp;" "&amp;_xlfn.XLOOKUP($C1430,'RES TECH'!$M:$M,'RES TECH'!$C:$C)&amp;" "&amp;_xlfn.XLOOKUP($C1430,'RES TECH'!$M:$M,'RES TECH'!$D:$D)&amp;" "&amp;_xlfn.XLOOKUP($C1430,'RES TECH'!$M:$M,'RES TECH'!$E:$E)&amp;" "&amp;_xlfn.XLOOKUP($C1430,'RES TECH'!$M:$M,'RES TECH'!$F:$F)&amp;" "&amp;_xlfn.XLOOKUP($C1430,'RES TECH'!$M:$M,'RES TECH'!$G:$G)&amp;" "&amp;_xlfn.XLOOKUP($C1430,'RES TECH'!$M:$M,'RES TECH'!$H:$H)</f>
        <v>Residential Apartment Low Income New Water heating  1 Fuel oil</v>
      </c>
      <c r="E1430" t="str">
        <f t="shared" si="22"/>
        <v>TJ</v>
      </c>
      <c r="F1430" s="12" t="str">
        <f>IF(B1430="*","*",_xlfn.XLOOKUP($C1430,'RES TECH'!$M:$M,'RES TECH'!$R:$R))</f>
        <v>MW</v>
      </c>
    </row>
    <row r="1431" spans="2:6" x14ac:dyDescent="0.25">
      <c r="B1431" t="str">
        <f>IF('RES TECH'!N1429=1,"PRE","*")</f>
        <v>PRE</v>
      </c>
      <c r="C1431" t="str">
        <f>'RES TECH'!M1429</f>
        <v>RESAPALONewWH2FOI20</v>
      </c>
      <c r="D1431" t="str">
        <f>_xlfn.XLOOKUP($C1431,'RES TECH'!$M:$M,'RES TECH'!$A:$A)&amp;" "&amp;_xlfn.XLOOKUP($C1431,'RES TECH'!$M:$M,'RES TECH'!$B:$B)&amp;" "&amp;_xlfn.XLOOKUP($C1431,'RES TECH'!$M:$M,'RES TECH'!$C:$C)&amp;" "&amp;_xlfn.XLOOKUP($C1431,'RES TECH'!$M:$M,'RES TECH'!$D:$D)&amp;" "&amp;_xlfn.XLOOKUP($C1431,'RES TECH'!$M:$M,'RES TECH'!$E:$E)&amp;" "&amp;_xlfn.XLOOKUP($C1431,'RES TECH'!$M:$M,'RES TECH'!$F:$F)&amp;" "&amp;_xlfn.XLOOKUP($C1431,'RES TECH'!$M:$M,'RES TECH'!$G:$G)&amp;" "&amp;_xlfn.XLOOKUP($C1431,'RES TECH'!$M:$M,'RES TECH'!$H:$H)</f>
        <v>Residential Apartment Low Income New Water heating  2 Fuel oil</v>
      </c>
      <c r="E1431" t="str">
        <f t="shared" si="22"/>
        <v>TJ</v>
      </c>
      <c r="F1431" s="12" t="str">
        <f>IF(B1431="*","*",_xlfn.XLOOKUP($C1431,'RES TECH'!$M:$M,'RES TECH'!$R:$R))</f>
        <v>MW</v>
      </c>
    </row>
    <row r="1432" spans="2:6" x14ac:dyDescent="0.25">
      <c r="B1432" t="str">
        <f>IF('RES TECH'!N1430=1,"PRE","*")</f>
        <v>PRE</v>
      </c>
      <c r="C1432" t="str">
        <f>'RES TECH'!M1430</f>
        <v>RESAPALONewWH4FOI20</v>
      </c>
      <c r="D1432" t="str">
        <f>_xlfn.XLOOKUP($C1432,'RES TECH'!$M:$M,'RES TECH'!$A:$A)&amp;" "&amp;_xlfn.XLOOKUP($C1432,'RES TECH'!$M:$M,'RES TECH'!$B:$B)&amp;" "&amp;_xlfn.XLOOKUP($C1432,'RES TECH'!$M:$M,'RES TECH'!$C:$C)&amp;" "&amp;_xlfn.XLOOKUP($C1432,'RES TECH'!$M:$M,'RES TECH'!$D:$D)&amp;" "&amp;_xlfn.XLOOKUP($C1432,'RES TECH'!$M:$M,'RES TECH'!$E:$E)&amp;" "&amp;_xlfn.XLOOKUP($C1432,'RES TECH'!$M:$M,'RES TECH'!$F:$F)&amp;" "&amp;_xlfn.XLOOKUP($C1432,'RES TECH'!$M:$M,'RES TECH'!$G:$G)&amp;" "&amp;_xlfn.XLOOKUP($C1432,'RES TECH'!$M:$M,'RES TECH'!$H:$H)</f>
        <v>Residential Apartment Low Income New Water heating  4 Fuel oil</v>
      </c>
      <c r="E1432" t="str">
        <f t="shared" si="22"/>
        <v>TJ</v>
      </c>
      <c r="F1432" s="12" t="str">
        <f>IF(B1432="*","*",_xlfn.XLOOKUP($C1432,'RES TECH'!$M:$M,'RES TECH'!$R:$R))</f>
        <v>MW</v>
      </c>
    </row>
    <row r="1433" spans="2:6" x14ac:dyDescent="0.25">
      <c r="B1433" t="str">
        <f>IF('RES TECH'!N1431=1,"PRE","*")</f>
        <v>PRE</v>
      </c>
      <c r="C1433" t="str">
        <f>'RES TECH'!M1431</f>
        <v>RESAPALONewWH1LPG20</v>
      </c>
      <c r="D1433" t="str">
        <f>_xlfn.XLOOKUP($C1433,'RES TECH'!$M:$M,'RES TECH'!$A:$A)&amp;" "&amp;_xlfn.XLOOKUP($C1433,'RES TECH'!$M:$M,'RES TECH'!$B:$B)&amp;" "&amp;_xlfn.XLOOKUP($C1433,'RES TECH'!$M:$M,'RES TECH'!$C:$C)&amp;" "&amp;_xlfn.XLOOKUP($C1433,'RES TECH'!$M:$M,'RES TECH'!$D:$D)&amp;" "&amp;_xlfn.XLOOKUP($C1433,'RES TECH'!$M:$M,'RES TECH'!$E:$E)&amp;" "&amp;_xlfn.XLOOKUP($C1433,'RES TECH'!$M:$M,'RES TECH'!$F:$F)&amp;" "&amp;_xlfn.XLOOKUP($C1433,'RES TECH'!$M:$M,'RES TECH'!$G:$G)&amp;" "&amp;_xlfn.XLOOKUP($C1433,'RES TECH'!$M:$M,'RES TECH'!$H:$H)</f>
        <v>Residential Apartment Low Income New Water heating  1 LPG</v>
      </c>
      <c r="E1433" t="str">
        <f t="shared" si="22"/>
        <v>TJ</v>
      </c>
      <c r="F1433" s="12" t="str">
        <f>IF(B1433="*","*",_xlfn.XLOOKUP($C1433,'RES TECH'!$M:$M,'RES TECH'!$R:$R))</f>
        <v>MW</v>
      </c>
    </row>
    <row r="1434" spans="2:6" x14ac:dyDescent="0.25">
      <c r="B1434" t="str">
        <f>IF('RES TECH'!N1432=1,"PRE","*")</f>
        <v>PRE</v>
      </c>
      <c r="C1434" t="str">
        <f>'RES TECH'!M1432</f>
        <v>RESAPALONewWH2LPG20</v>
      </c>
      <c r="D1434" t="str">
        <f>_xlfn.XLOOKUP($C1434,'RES TECH'!$M:$M,'RES TECH'!$A:$A)&amp;" "&amp;_xlfn.XLOOKUP($C1434,'RES TECH'!$M:$M,'RES TECH'!$B:$B)&amp;" "&amp;_xlfn.XLOOKUP($C1434,'RES TECH'!$M:$M,'RES TECH'!$C:$C)&amp;" "&amp;_xlfn.XLOOKUP($C1434,'RES TECH'!$M:$M,'RES TECH'!$D:$D)&amp;" "&amp;_xlfn.XLOOKUP($C1434,'RES TECH'!$M:$M,'RES TECH'!$E:$E)&amp;" "&amp;_xlfn.XLOOKUP($C1434,'RES TECH'!$M:$M,'RES TECH'!$F:$F)&amp;" "&amp;_xlfn.XLOOKUP($C1434,'RES TECH'!$M:$M,'RES TECH'!$G:$G)&amp;" "&amp;_xlfn.XLOOKUP($C1434,'RES TECH'!$M:$M,'RES TECH'!$H:$H)</f>
        <v>Residential Apartment Low Income New Water heating  2 LPG</v>
      </c>
      <c r="E1434" t="str">
        <f t="shared" si="22"/>
        <v>TJ</v>
      </c>
      <c r="F1434" s="12" t="str">
        <f>IF(B1434="*","*",_xlfn.XLOOKUP($C1434,'RES TECH'!$M:$M,'RES TECH'!$R:$R))</f>
        <v>MW</v>
      </c>
    </row>
    <row r="1435" spans="2:6" x14ac:dyDescent="0.25">
      <c r="B1435" t="str">
        <f>IF('RES TECH'!N1433=1,"PRE","*")</f>
        <v>PRE</v>
      </c>
      <c r="C1435" t="str">
        <f>'RES TECH'!M1433</f>
        <v>RESAPALONewWH3LPG20</v>
      </c>
      <c r="D1435" t="str">
        <f>_xlfn.XLOOKUP($C1435,'RES TECH'!$M:$M,'RES TECH'!$A:$A)&amp;" "&amp;_xlfn.XLOOKUP($C1435,'RES TECH'!$M:$M,'RES TECH'!$B:$B)&amp;" "&amp;_xlfn.XLOOKUP($C1435,'RES TECH'!$M:$M,'RES TECH'!$C:$C)&amp;" "&amp;_xlfn.XLOOKUP($C1435,'RES TECH'!$M:$M,'RES TECH'!$D:$D)&amp;" "&amp;_xlfn.XLOOKUP($C1435,'RES TECH'!$M:$M,'RES TECH'!$E:$E)&amp;" "&amp;_xlfn.XLOOKUP($C1435,'RES TECH'!$M:$M,'RES TECH'!$F:$F)&amp;" "&amp;_xlfn.XLOOKUP($C1435,'RES TECH'!$M:$M,'RES TECH'!$G:$G)&amp;" "&amp;_xlfn.XLOOKUP($C1435,'RES TECH'!$M:$M,'RES TECH'!$H:$H)</f>
        <v>Residential Apartment Low Income New Water heating  3 LPG</v>
      </c>
      <c r="E1435" t="str">
        <f t="shared" si="22"/>
        <v>TJ</v>
      </c>
      <c r="F1435" s="12" t="str">
        <f>IF(B1435="*","*",_xlfn.XLOOKUP($C1435,'RES TECH'!$M:$M,'RES TECH'!$R:$R))</f>
        <v>MW</v>
      </c>
    </row>
    <row r="1436" spans="2:6" x14ac:dyDescent="0.25">
      <c r="B1436" t="str">
        <f>IF('RES TECH'!N1434=1,"PRE","*")</f>
        <v>PRE</v>
      </c>
      <c r="C1436" t="str">
        <f>'RES TECH'!M1434</f>
        <v>RESAPALONewWH3LPG23</v>
      </c>
      <c r="D1436" t="str">
        <f>_xlfn.XLOOKUP($C1436,'RES TECH'!$M:$M,'RES TECH'!$A:$A)&amp;" "&amp;_xlfn.XLOOKUP($C1436,'RES TECH'!$M:$M,'RES TECH'!$B:$B)&amp;" "&amp;_xlfn.XLOOKUP($C1436,'RES TECH'!$M:$M,'RES TECH'!$C:$C)&amp;" "&amp;_xlfn.XLOOKUP($C1436,'RES TECH'!$M:$M,'RES TECH'!$D:$D)&amp;" "&amp;_xlfn.XLOOKUP($C1436,'RES TECH'!$M:$M,'RES TECH'!$E:$E)&amp;" "&amp;_xlfn.XLOOKUP($C1436,'RES TECH'!$M:$M,'RES TECH'!$F:$F)&amp;" "&amp;_xlfn.XLOOKUP($C1436,'RES TECH'!$M:$M,'RES TECH'!$G:$G)&amp;" "&amp;_xlfn.XLOOKUP($C1436,'RES TECH'!$M:$M,'RES TECH'!$H:$H)</f>
        <v>Residential Apartment Low Income New Water heating  3 LPG</v>
      </c>
      <c r="E1436" t="str">
        <f t="shared" si="22"/>
        <v>TJ</v>
      </c>
      <c r="F1436" s="12" t="str">
        <f>IF(B1436="*","*",_xlfn.XLOOKUP($C1436,'RES TECH'!$M:$M,'RES TECH'!$R:$R))</f>
        <v>MW</v>
      </c>
    </row>
    <row r="1437" spans="2:6" x14ac:dyDescent="0.25">
      <c r="B1437" t="str">
        <f>IF('RES TECH'!N1435=1,"PRE","*")</f>
        <v>*</v>
      </c>
      <c r="C1437" t="str">
        <f>'RES TECH'!M1435</f>
        <v>RESAPALONewWH4LPG20</v>
      </c>
      <c r="D1437" t="str">
        <f>_xlfn.XLOOKUP($C1437,'RES TECH'!$M:$M,'RES TECH'!$A:$A)&amp;" "&amp;_xlfn.XLOOKUP($C1437,'RES TECH'!$M:$M,'RES TECH'!$B:$B)&amp;" "&amp;_xlfn.XLOOKUP($C1437,'RES TECH'!$M:$M,'RES TECH'!$C:$C)&amp;" "&amp;_xlfn.XLOOKUP($C1437,'RES TECH'!$M:$M,'RES TECH'!$D:$D)&amp;" "&amp;_xlfn.XLOOKUP($C1437,'RES TECH'!$M:$M,'RES TECH'!$E:$E)&amp;" "&amp;_xlfn.XLOOKUP($C1437,'RES TECH'!$M:$M,'RES TECH'!$F:$F)&amp;" "&amp;_xlfn.XLOOKUP($C1437,'RES TECH'!$M:$M,'RES TECH'!$G:$G)&amp;" "&amp;_xlfn.XLOOKUP($C1437,'RES TECH'!$M:$M,'RES TECH'!$H:$H)</f>
        <v>Residential Apartment Low Income New Water heating  4 LPG</v>
      </c>
      <c r="E1437" t="str">
        <f t="shared" si="22"/>
        <v>*</v>
      </c>
      <c r="F1437" s="12" t="str">
        <f>IF(B1437="*","*",_xlfn.XLOOKUP($C1437,'RES TECH'!$M:$M,'RES TECH'!$R:$R))</f>
        <v>*</v>
      </c>
    </row>
    <row r="1438" spans="2:6" x14ac:dyDescent="0.25">
      <c r="B1438" t="str">
        <f>IF('RES TECH'!N1436=1,"PRE","*")</f>
        <v>PRE</v>
      </c>
      <c r="C1438" t="str">
        <f>'RES TECH'!M1436</f>
        <v>RESAPALONewWH4LPG20</v>
      </c>
      <c r="D1438" t="str">
        <f>_xlfn.XLOOKUP($C1438,'RES TECH'!$M:$M,'RES TECH'!$A:$A)&amp;" "&amp;_xlfn.XLOOKUP($C1438,'RES TECH'!$M:$M,'RES TECH'!$B:$B)&amp;" "&amp;_xlfn.XLOOKUP($C1438,'RES TECH'!$M:$M,'RES TECH'!$C:$C)&amp;" "&amp;_xlfn.XLOOKUP($C1438,'RES TECH'!$M:$M,'RES TECH'!$D:$D)&amp;" "&amp;_xlfn.XLOOKUP($C1438,'RES TECH'!$M:$M,'RES TECH'!$E:$E)&amp;" "&amp;_xlfn.XLOOKUP($C1438,'RES TECH'!$M:$M,'RES TECH'!$F:$F)&amp;" "&amp;_xlfn.XLOOKUP($C1438,'RES TECH'!$M:$M,'RES TECH'!$G:$G)&amp;" "&amp;_xlfn.XLOOKUP($C1438,'RES TECH'!$M:$M,'RES TECH'!$H:$H)</f>
        <v>Residential Apartment Low Income New Water heating  4 LPG</v>
      </c>
      <c r="E1438" t="str">
        <f t="shared" si="22"/>
        <v>TJ</v>
      </c>
      <c r="F1438" s="12" t="str">
        <f>IF(B1438="*","*",_xlfn.XLOOKUP($C1438,'RES TECH'!$M:$M,'RES TECH'!$R:$R))</f>
        <v>MW</v>
      </c>
    </row>
    <row r="1439" spans="2:6" x14ac:dyDescent="0.25">
      <c r="B1439" t="str">
        <f>IF('RES TECH'!N1437=1,"PRE","*")</f>
        <v>*</v>
      </c>
      <c r="C1439" t="str">
        <f>'RES TECH'!M1437</f>
        <v>RESAPALONewWH2SOL20</v>
      </c>
      <c r="D1439" t="str">
        <f>_xlfn.XLOOKUP($C1439,'RES TECH'!$M:$M,'RES TECH'!$A:$A)&amp;" "&amp;_xlfn.XLOOKUP($C1439,'RES TECH'!$M:$M,'RES TECH'!$B:$B)&amp;" "&amp;_xlfn.XLOOKUP($C1439,'RES TECH'!$M:$M,'RES TECH'!$C:$C)&amp;" "&amp;_xlfn.XLOOKUP($C1439,'RES TECH'!$M:$M,'RES TECH'!$D:$D)&amp;" "&amp;_xlfn.XLOOKUP($C1439,'RES TECH'!$M:$M,'RES TECH'!$E:$E)&amp;" "&amp;_xlfn.XLOOKUP($C1439,'RES TECH'!$M:$M,'RES TECH'!$F:$F)&amp;" "&amp;_xlfn.XLOOKUP($C1439,'RES TECH'!$M:$M,'RES TECH'!$G:$G)&amp;" "&amp;_xlfn.XLOOKUP($C1439,'RES TECH'!$M:$M,'RES TECH'!$H:$H)</f>
        <v>Residential Apartment Low Income New Water heating  2 Solar</v>
      </c>
      <c r="E1439" t="str">
        <f t="shared" si="22"/>
        <v>*</v>
      </c>
      <c r="F1439" s="12" t="str">
        <f>IF(B1439="*","*",_xlfn.XLOOKUP($C1439,'RES TECH'!$M:$M,'RES TECH'!$R:$R))</f>
        <v>*</v>
      </c>
    </row>
    <row r="1440" spans="2:6" x14ac:dyDescent="0.25">
      <c r="B1440" t="str">
        <f>IF('RES TECH'!N1438=1,"PRE","*")</f>
        <v>PRE</v>
      </c>
      <c r="C1440" t="str">
        <f>'RES TECH'!M1438</f>
        <v>RESAPALONewWH2SOL20</v>
      </c>
      <c r="D1440" t="str">
        <f>_xlfn.XLOOKUP($C1440,'RES TECH'!$M:$M,'RES TECH'!$A:$A)&amp;" "&amp;_xlfn.XLOOKUP($C1440,'RES TECH'!$M:$M,'RES TECH'!$B:$B)&amp;" "&amp;_xlfn.XLOOKUP($C1440,'RES TECH'!$M:$M,'RES TECH'!$C:$C)&amp;" "&amp;_xlfn.XLOOKUP($C1440,'RES TECH'!$M:$M,'RES TECH'!$D:$D)&amp;" "&amp;_xlfn.XLOOKUP($C1440,'RES TECH'!$M:$M,'RES TECH'!$E:$E)&amp;" "&amp;_xlfn.XLOOKUP($C1440,'RES TECH'!$M:$M,'RES TECH'!$F:$F)&amp;" "&amp;_xlfn.XLOOKUP($C1440,'RES TECH'!$M:$M,'RES TECH'!$G:$G)&amp;" "&amp;_xlfn.XLOOKUP($C1440,'RES TECH'!$M:$M,'RES TECH'!$H:$H)</f>
        <v>Residential Apartment Low Income New Water heating  2 Solar</v>
      </c>
      <c r="E1440" t="str">
        <f t="shared" si="22"/>
        <v>TJ</v>
      </c>
      <c r="F1440" s="12" t="str">
        <f>IF(B1440="*","*",_xlfn.XLOOKUP($C1440,'RES TECH'!$M:$M,'RES TECH'!$R:$R))</f>
        <v>MW</v>
      </c>
    </row>
    <row r="1441" spans="2:6" x14ac:dyDescent="0.25">
      <c r="B1441" t="str">
        <f>IF('RES TECH'!N1439=1,"PRE","*")</f>
        <v>PRE</v>
      </c>
      <c r="C1441" t="str">
        <f>'RES TECH'!M1439</f>
        <v>RESAPALONewWH2SOL23</v>
      </c>
      <c r="D1441" t="str">
        <f>_xlfn.XLOOKUP($C1441,'RES TECH'!$M:$M,'RES TECH'!$A:$A)&amp;" "&amp;_xlfn.XLOOKUP($C1441,'RES TECH'!$M:$M,'RES TECH'!$B:$B)&amp;" "&amp;_xlfn.XLOOKUP($C1441,'RES TECH'!$M:$M,'RES TECH'!$C:$C)&amp;" "&amp;_xlfn.XLOOKUP($C1441,'RES TECH'!$M:$M,'RES TECH'!$D:$D)&amp;" "&amp;_xlfn.XLOOKUP($C1441,'RES TECH'!$M:$M,'RES TECH'!$E:$E)&amp;" "&amp;_xlfn.XLOOKUP($C1441,'RES TECH'!$M:$M,'RES TECH'!$F:$F)&amp;" "&amp;_xlfn.XLOOKUP($C1441,'RES TECH'!$M:$M,'RES TECH'!$G:$G)&amp;" "&amp;_xlfn.XLOOKUP($C1441,'RES TECH'!$M:$M,'RES TECH'!$H:$H)</f>
        <v>Residential Apartment Low Income New Water heating  2 Solar</v>
      </c>
      <c r="E1441" t="str">
        <f t="shared" si="22"/>
        <v>TJ</v>
      </c>
      <c r="F1441" s="12" t="str">
        <f>IF(B1441="*","*",_xlfn.XLOOKUP($C1441,'RES TECH'!$M:$M,'RES TECH'!$R:$R))</f>
        <v>MW</v>
      </c>
    </row>
    <row r="1442" spans="2:6" x14ac:dyDescent="0.25">
      <c r="B1442" t="str">
        <f>IF('RES TECH'!N1440=1,"PRE","*")</f>
        <v>PRE</v>
      </c>
      <c r="C1442" t="str">
        <f>'RES TECH'!M1440</f>
        <v>RESAPALONewWH2SOL24</v>
      </c>
      <c r="D1442" t="str">
        <f>_xlfn.XLOOKUP($C1442,'RES TECH'!$M:$M,'RES TECH'!$A:$A)&amp;" "&amp;_xlfn.XLOOKUP($C1442,'RES TECH'!$M:$M,'RES TECH'!$B:$B)&amp;" "&amp;_xlfn.XLOOKUP($C1442,'RES TECH'!$M:$M,'RES TECH'!$C:$C)&amp;" "&amp;_xlfn.XLOOKUP($C1442,'RES TECH'!$M:$M,'RES TECH'!$D:$D)&amp;" "&amp;_xlfn.XLOOKUP($C1442,'RES TECH'!$M:$M,'RES TECH'!$E:$E)&amp;" "&amp;_xlfn.XLOOKUP($C1442,'RES TECH'!$M:$M,'RES TECH'!$F:$F)&amp;" "&amp;_xlfn.XLOOKUP($C1442,'RES TECH'!$M:$M,'RES TECH'!$G:$G)&amp;" "&amp;_xlfn.XLOOKUP($C1442,'RES TECH'!$M:$M,'RES TECH'!$H:$H)</f>
        <v>Residential Apartment Low Income New Water heating  2 Solar</v>
      </c>
      <c r="E1442" t="str">
        <f t="shared" si="22"/>
        <v>TJ</v>
      </c>
      <c r="F1442" s="12" t="str">
        <f>IF(B1442="*","*",_xlfn.XLOOKUP($C1442,'RES TECH'!$M:$M,'RES TECH'!$R:$R))</f>
        <v>MW</v>
      </c>
    </row>
    <row r="1443" spans="2:6" x14ac:dyDescent="0.25">
      <c r="B1443" t="str">
        <f>IF('RES TECH'!N1441=1,"PRE","*")</f>
        <v>PRE</v>
      </c>
      <c r="C1443" t="str">
        <f>'RES TECH'!M1441</f>
        <v>RESAPALONewSHAHP1ELC20</v>
      </c>
      <c r="D1443" t="str">
        <f>_xlfn.XLOOKUP($C1443,'RES TECH'!$M:$M,'RES TECH'!$A:$A)&amp;" "&amp;_xlfn.XLOOKUP($C1443,'RES TECH'!$M:$M,'RES TECH'!$B:$B)&amp;" "&amp;_xlfn.XLOOKUP($C1443,'RES TECH'!$M:$M,'RES TECH'!$C:$C)&amp;" "&amp;_xlfn.XLOOKUP($C1443,'RES TECH'!$M:$M,'RES TECH'!$D:$D)&amp;" "&amp;_xlfn.XLOOKUP($C1443,'RES TECH'!$M:$M,'RES TECH'!$E:$E)&amp;" "&amp;_xlfn.XLOOKUP($C1443,'RES TECH'!$M:$M,'RES TECH'!$F:$F)&amp;" "&amp;_xlfn.XLOOKUP($C1443,'RES TECH'!$M:$M,'RES TECH'!$G:$G)&amp;" "&amp;_xlfn.XLOOKUP($C1443,'RES TECH'!$M:$M,'RES TECH'!$H:$H)</f>
        <v>Residential Apartment Low Income New Space heating Air HP 1 Electricity</v>
      </c>
      <c r="E1443" t="str">
        <f t="shared" si="22"/>
        <v>TJ</v>
      </c>
      <c r="F1443" s="12" t="str">
        <f>IF(B1443="*","*",_xlfn.XLOOKUP($C1443,'RES TECH'!$M:$M,'RES TECH'!$R:$R))</f>
        <v>MW</v>
      </c>
    </row>
    <row r="1444" spans="2:6" x14ac:dyDescent="0.25">
      <c r="B1444" t="str">
        <f>IF('RES TECH'!N1442=1,"PRE","*")</f>
        <v>PRE</v>
      </c>
      <c r="C1444" t="str">
        <f>'RES TECH'!M1442</f>
        <v>RESAPALONewSHAHP1ELC23</v>
      </c>
      <c r="D1444" t="str">
        <f>_xlfn.XLOOKUP($C1444,'RES TECH'!$M:$M,'RES TECH'!$A:$A)&amp;" "&amp;_xlfn.XLOOKUP($C1444,'RES TECH'!$M:$M,'RES TECH'!$B:$B)&amp;" "&amp;_xlfn.XLOOKUP($C1444,'RES TECH'!$M:$M,'RES TECH'!$C:$C)&amp;" "&amp;_xlfn.XLOOKUP($C1444,'RES TECH'!$M:$M,'RES TECH'!$D:$D)&amp;" "&amp;_xlfn.XLOOKUP($C1444,'RES TECH'!$M:$M,'RES TECH'!$E:$E)&amp;" "&amp;_xlfn.XLOOKUP($C1444,'RES TECH'!$M:$M,'RES TECH'!$F:$F)&amp;" "&amp;_xlfn.XLOOKUP($C1444,'RES TECH'!$M:$M,'RES TECH'!$G:$G)&amp;" "&amp;_xlfn.XLOOKUP($C1444,'RES TECH'!$M:$M,'RES TECH'!$H:$H)</f>
        <v>Residential Apartment Low Income New Space heating Air HP 1 Electricity</v>
      </c>
      <c r="E1444" t="str">
        <f t="shared" si="22"/>
        <v>TJ</v>
      </c>
      <c r="F1444" s="12" t="str">
        <f>IF(B1444="*","*",_xlfn.XLOOKUP($C1444,'RES TECH'!$M:$M,'RES TECH'!$R:$R))</f>
        <v>MW</v>
      </c>
    </row>
    <row r="1445" spans="2:6" x14ac:dyDescent="0.25">
      <c r="B1445" t="str">
        <f>IF('RES TECH'!N1443=1,"PRE","*")</f>
        <v>PRE</v>
      </c>
      <c r="C1445" t="str">
        <f>'RES TECH'!M1443</f>
        <v>RESAPALONewSHAHP2ELC20</v>
      </c>
      <c r="D1445" t="str">
        <f>_xlfn.XLOOKUP($C1445,'RES TECH'!$M:$M,'RES TECH'!$A:$A)&amp;" "&amp;_xlfn.XLOOKUP($C1445,'RES TECH'!$M:$M,'RES TECH'!$B:$B)&amp;" "&amp;_xlfn.XLOOKUP($C1445,'RES TECH'!$M:$M,'RES TECH'!$C:$C)&amp;" "&amp;_xlfn.XLOOKUP($C1445,'RES TECH'!$M:$M,'RES TECH'!$D:$D)&amp;" "&amp;_xlfn.XLOOKUP($C1445,'RES TECH'!$M:$M,'RES TECH'!$E:$E)&amp;" "&amp;_xlfn.XLOOKUP($C1445,'RES TECH'!$M:$M,'RES TECH'!$F:$F)&amp;" "&amp;_xlfn.XLOOKUP($C1445,'RES TECH'!$M:$M,'RES TECH'!$G:$G)&amp;" "&amp;_xlfn.XLOOKUP($C1445,'RES TECH'!$M:$M,'RES TECH'!$H:$H)</f>
        <v>Residential Apartment Low Income New Space heating Air HP 2 Electricity</v>
      </c>
      <c r="E1445" t="str">
        <f t="shared" si="22"/>
        <v>TJ</v>
      </c>
      <c r="F1445" s="12" t="str">
        <f>IF(B1445="*","*",_xlfn.XLOOKUP($C1445,'RES TECH'!$M:$M,'RES TECH'!$R:$R))</f>
        <v>MW</v>
      </c>
    </row>
    <row r="1446" spans="2:6" x14ac:dyDescent="0.25">
      <c r="B1446" t="str">
        <f>IF('RES TECH'!N1444=1,"PRE","*")</f>
        <v>PRE</v>
      </c>
      <c r="C1446" t="str">
        <f>'RES TECH'!M1444</f>
        <v>RESAPALONewSHAHP2ELC23</v>
      </c>
      <c r="D1446" t="str">
        <f>_xlfn.XLOOKUP($C1446,'RES TECH'!$M:$M,'RES TECH'!$A:$A)&amp;" "&amp;_xlfn.XLOOKUP($C1446,'RES TECH'!$M:$M,'RES TECH'!$B:$B)&amp;" "&amp;_xlfn.XLOOKUP($C1446,'RES TECH'!$M:$M,'RES TECH'!$C:$C)&amp;" "&amp;_xlfn.XLOOKUP($C1446,'RES TECH'!$M:$M,'RES TECH'!$D:$D)&amp;" "&amp;_xlfn.XLOOKUP($C1446,'RES TECH'!$M:$M,'RES TECH'!$E:$E)&amp;" "&amp;_xlfn.XLOOKUP($C1446,'RES TECH'!$M:$M,'RES TECH'!$F:$F)&amp;" "&amp;_xlfn.XLOOKUP($C1446,'RES TECH'!$M:$M,'RES TECH'!$G:$G)&amp;" "&amp;_xlfn.XLOOKUP($C1446,'RES TECH'!$M:$M,'RES TECH'!$H:$H)</f>
        <v>Residential Apartment Low Income New Space heating Air HP 2 Electricity</v>
      </c>
      <c r="E1446" t="str">
        <f t="shared" si="22"/>
        <v>TJ</v>
      </c>
      <c r="F1446" s="12" t="str">
        <f>IF(B1446="*","*",_xlfn.XLOOKUP($C1446,'RES TECH'!$M:$M,'RES TECH'!$R:$R))</f>
        <v>MW</v>
      </c>
    </row>
    <row r="1447" spans="2:6" x14ac:dyDescent="0.25">
      <c r="B1447" t="str">
        <f>IF('RES TECH'!N1445=1,"PRE","*")</f>
        <v>PRE</v>
      </c>
      <c r="C1447" t="str">
        <f>'RES TECH'!M1445</f>
        <v>RESAPALONewSHAHP3ELC20</v>
      </c>
      <c r="D1447" t="str">
        <f>_xlfn.XLOOKUP($C1447,'RES TECH'!$M:$M,'RES TECH'!$A:$A)&amp;" "&amp;_xlfn.XLOOKUP($C1447,'RES TECH'!$M:$M,'RES TECH'!$B:$B)&amp;" "&amp;_xlfn.XLOOKUP($C1447,'RES TECH'!$M:$M,'RES TECH'!$C:$C)&amp;" "&amp;_xlfn.XLOOKUP($C1447,'RES TECH'!$M:$M,'RES TECH'!$D:$D)&amp;" "&amp;_xlfn.XLOOKUP($C1447,'RES TECH'!$M:$M,'RES TECH'!$E:$E)&amp;" "&amp;_xlfn.XLOOKUP($C1447,'RES TECH'!$M:$M,'RES TECH'!$F:$F)&amp;" "&amp;_xlfn.XLOOKUP($C1447,'RES TECH'!$M:$M,'RES TECH'!$G:$G)&amp;" "&amp;_xlfn.XLOOKUP($C1447,'RES TECH'!$M:$M,'RES TECH'!$H:$H)</f>
        <v>Residential Apartment Low Income New Space heating Air HP 3 Electricity</v>
      </c>
      <c r="E1447" t="str">
        <f t="shared" si="22"/>
        <v>TJ</v>
      </c>
      <c r="F1447" s="12" t="str">
        <f>IF(B1447="*","*",_xlfn.XLOOKUP($C1447,'RES TECH'!$M:$M,'RES TECH'!$R:$R))</f>
        <v>MW</v>
      </c>
    </row>
    <row r="1448" spans="2:6" x14ac:dyDescent="0.25">
      <c r="B1448" t="str">
        <f>IF('RES TECH'!N1446=1,"PRE","*")</f>
        <v>PRE</v>
      </c>
      <c r="C1448" t="str">
        <f>'RES TECH'!M1446</f>
        <v>RESAPALONewSHAHP3ELC22</v>
      </c>
      <c r="D1448" t="str">
        <f>_xlfn.XLOOKUP($C1448,'RES TECH'!$M:$M,'RES TECH'!$A:$A)&amp;" "&amp;_xlfn.XLOOKUP($C1448,'RES TECH'!$M:$M,'RES TECH'!$B:$B)&amp;" "&amp;_xlfn.XLOOKUP($C1448,'RES TECH'!$M:$M,'RES TECH'!$C:$C)&amp;" "&amp;_xlfn.XLOOKUP($C1448,'RES TECH'!$M:$M,'RES TECH'!$D:$D)&amp;" "&amp;_xlfn.XLOOKUP($C1448,'RES TECH'!$M:$M,'RES TECH'!$E:$E)&amp;" "&amp;_xlfn.XLOOKUP($C1448,'RES TECH'!$M:$M,'RES TECH'!$F:$F)&amp;" "&amp;_xlfn.XLOOKUP($C1448,'RES TECH'!$M:$M,'RES TECH'!$G:$G)&amp;" "&amp;_xlfn.XLOOKUP($C1448,'RES TECH'!$M:$M,'RES TECH'!$H:$H)</f>
        <v>Residential Apartment Low Income New Space heating Air HP 3 Electricity</v>
      </c>
      <c r="E1448" t="str">
        <f t="shared" si="22"/>
        <v>TJ</v>
      </c>
      <c r="F1448" s="12" t="str">
        <f>IF(B1448="*","*",_xlfn.XLOOKUP($C1448,'RES TECH'!$M:$M,'RES TECH'!$R:$R))</f>
        <v>MW</v>
      </c>
    </row>
    <row r="1449" spans="2:6" x14ac:dyDescent="0.25">
      <c r="B1449" t="str">
        <f>IF('RES TECH'!N1447=1,"PRE","*")</f>
        <v>PRE</v>
      </c>
      <c r="C1449" t="str">
        <f>'RES TECH'!M1447</f>
        <v>RESAPALONewSHAHP3ELC23</v>
      </c>
      <c r="D1449" t="str">
        <f>_xlfn.XLOOKUP($C1449,'RES TECH'!$M:$M,'RES TECH'!$A:$A)&amp;" "&amp;_xlfn.XLOOKUP($C1449,'RES TECH'!$M:$M,'RES TECH'!$B:$B)&amp;" "&amp;_xlfn.XLOOKUP($C1449,'RES TECH'!$M:$M,'RES TECH'!$C:$C)&amp;" "&amp;_xlfn.XLOOKUP($C1449,'RES TECH'!$M:$M,'RES TECH'!$D:$D)&amp;" "&amp;_xlfn.XLOOKUP($C1449,'RES TECH'!$M:$M,'RES TECH'!$E:$E)&amp;" "&amp;_xlfn.XLOOKUP($C1449,'RES TECH'!$M:$M,'RES TECH'!$F:$F)&amp;" "&amp;_xlfn.XLOOKUP($C1449,'RES TECH'!$M:$M,'RES TECH'!$G:$G)&amp;" "&amp;_xlfn.XLOOKUP($C1449,'RES TECH'!$M:$M,'RES TECH'!$H:$H)</f>
        <v>Residential Apartment Low Income New Space heating Air HP 3 Electricity</v>
      </c>
      <c r="E1449" t="str">
        <f t="shared" si="22"/>
        <v>TJ</v>
      </c>
      <c r="F1449" s="12" t="str">
        <f>IF(B1449="*","*",_xlfn.XLOOKUP($C1449,'RES TECH'!$M:$M,'RES TECH'!$R:$R))</f>
        <v>MW</v>
      </c>
    </row>
    <row r="1450" spans="2:6" x14ac:dyDescent="0.25">
      <c r="B1450" t="str">
        <f>IF('RES TECH'!N1448=1,"PRE","*")</f>
        <v>PRE</v>
      </c>
      <c r="C1450" t="str">
        <f>'RES TECH'!M1448</f>
        <v>RESAPALONewSHAHP4ELC20</v>
      </c>
      <c r="D1450" t="str">
        <f>_xlfn.XLOOKUP($C1450,'RES TECH'!$M:$M,'RES TECH'!$A:$A)&amp;" "&amp;_xlfn.XLOOKUP($C1450,'RES TECH'!$M:$M,'RES TECH'!$B:$B)&amp;" "&amp;_xlfn.XLOOKUP($C1450,'RES TECH'!$M:$M,'RES TECH'!$C:$C)&amp;" "&amp;_xlfn.XLOOKUP($C1450,'RES TECH'!$M:$M,'RES TECH'!$D:$D)&amp;" "&amp;_xlfn.XLOOKUP($C1450,'RES TECH'!$M:$M,'RES TECH'!$E:$E)&amp;" "&amp;_xlfn.XLOOKUP($C1450,'RES TECH'!$M:$M,'RES TECH'!$F:$F)&amp;" "&amp;_xlfn.XLOOKUP($C1450,'RES TECH'!$M:$M,'RES TECH'!$G:$G)&amp;" "&amp;_xlfn.XLOOKUP($C1450,'RES TECH'!$M:$M,'RES TECH'!$H:$H)</f>
        <v>Residential Apartment Low Income New Space heating Air HP 4 Electricity</v>
      </c>
      <c r="E1450" t="str">
        <f t="shared" si="22"/>
        <v>TJ</v>
      </c>
      <c r="F1450" s="12" t="str">
        <f>IF(B1450="*","*",_xlfn.XLOOKUP($C1450,'RES TECH'!$M:$M,'RES TECH'!$R:$R))</f>
        <v>MW</v>
      </c>
    </row>
    <row r="1451" spans="2:6" x14ac:dyDescent="0.25">
      <c r="B1451" t="str">
        <f>IF('RES TECH'!N1449=1,"PRE","*")</f>
        <v>PRE</v>
      </c>
      <c r="C1451" t="str">
        <f>'RES TECH'!M1449</f>
        <v>RESAPALONewSHAHP4ELC22</v>
      </c>
      <c r="D1451" t="str">
        <f>_xlfn.XLOOKUP($C1451,'RES TECH'!$M:$M,'RES TECH'!$A:$A)&amp;" "&amp;_xlfn.XLOOKUP($C1451,'RES TECH'!$M:$M,'RES TECH'!$B:$B)&amp;" "&amp;_xlfn.XLOOKUP($C1451,'RES TECH'!$M:$M,'RES TECH'!$C:$C)&amp;" "&amp;_xlfn.XLOOKUP($C1451,'RES TECH'!$M:$M,'RES TECH'!$D:$D)&amp;" "&amp;_xlfn.XLOOKUP($C1451,'RES TECH'!$M:$M,'RES TECH'!$E:$E)&amp;" "&amp;_xlfn.XLOOKUP($C1451,'RES TECH'!$M:$M,'RES TECH'!$F:$F)&amp;" "&amp;_xlfn.XLOOKUP($C1451,'RES TECH'!$M:$M,'RES TECH'!$G:$G)&amp;" "&amp;_xlfn.XLOOKUP($C1451,'RES TECH'!$M:$M,'RES TECH'!$H:$H)</f>
        <v>Residential Apartment Low Income New Space heating Air HP 4 Electricity</v>
      </c>
      <c r="E1451" t="str">
        <f t="shared" si="22"/>
        <v>TJ</v>
      </c>
      <c r="F1451" s="12" t="str">
        <f>IF(B1451="*","*",_xlfn.XLOOKUP($C1451,'RES TECH'!$M:$M,'RES TECH'!$R:$R))</f>
        <v>MW</v>
      </c>
    </row>
    <row r="1452" spans="2:6" x14ac:dyDescent="0.25">
      <c r="B1452" t="str">
        <f>IF('RES TECH'!N1450=1,"PRE","*")</f>
        <v>PRE</v>
      </c>
      <c r="C1452" t="str">
        <f>'RES TECH'!M1450</f>
        <v>RESAPALONewSHGHP1ELC20</v>
      </c>
      <c r="D1452" t="str">
        <f>_xlfn.XLOOKUP($C1452,'RES TECH'!$M:$M,'RES TECH'!$A:$A)&amp;" "&amp;_xlfn.XLOOKUP($C1452,'RES TECH'!$M:$M,'RES TECH'!$B:$B)&amp;" "&amp;_xlfn.XLOOKUP($C1452,'RES TECH'!$M:$M,'RES TECH'!$C:$C)&amp;" "&amp;_xlfn.XLOOKUP($C1452,'RES TECH'!$M:$M,'RES TECH'!$D:$D)&amp;" "&amp;_xlfn.XLOOKUP($C1452,'RES TECH'!$M:$M,'RES TECH'!$E:$E)&amp;" "&amp;_xlfn.XLOOKUP($C1452,'RES TECH'!$M:$M,'RES TECH'!$F:$F)&amp;" "&amp;_xlfn.XLOOKUP($C1452,'RES TECH'!$M:$M,'RES TECH'!$G:$G)&amp;" "&amp;_xlfn.XLOOKUP($C1452,'RES TECH'!$M:$M,'RES TECH'!$H:$H)</f>
        <v>Residential Apartment Low Income New Space heating Geothermal HP 1 Electricity</v>
      </c>
      <c r="E1452" t="str">
        <f t="shared" si="22"/>
        <v>TJ</v>
      </c>
      <c r="F1452" s="12" t="str">
        <f>IF(B1452="*","*",_xlfn.XLOOKUP($C1452,'RES TECH'!$M:$M,'RES TECH'!$R:$R))</f>
        <v>MW</v>
      </c>
    </row>
    <row r="1453" spans="2:6" x14ac:dyDescent="0.25">
      <c r="B1453" t="str">
        <f>IF('RES TECH'!N1451=1,"PRE","*")</f>
        <v>PRE</v>
      </c>
      <c r="C1453" t="str">
        <f>'RES TECH'!M1451</f>
        <v>RESAPALONewSHGHP2ELC20</v>
      </c>
      <c r="D1453" t="str">
        <f>_xlfn.XLOOKUP($C1453,'RES TECH'!$M:$M,'RES TECH'!$A:$A)&amp;" "&amp;_xlfn.XLOOKUP($C1453,'RES TECH'!$M:$M,'RES TECH'!$B:$B)&amp;" "&amp;_xlfn.XLOOKUP($C1453,'RES TECH'!$M:$M,'RES TECH'!$C:$C)&amp;" "&amp;_xlfn.XLOOKUP($C1453,'RES TECH'!$M:$M,'RES TECH'!$D:$D)&amp;" "&amp;_xlfn.XLOOKUP($C1453,'RES TECH'!$M:$M,'RES TECH'!$E:$E)&amp;" "&amp;_xlfn.XLOOKUP($C1453,'RES TECH'!$M:$M,'RES TECH'!$F:$F)&amp;" "&amp;_xlfn.XLOOKUP($C1453,'RES TECH'!$M:$M,'RES TECH'!$G:$G)&amp;" "&amp;_xlfn.XLOOKUP($C1453,'RES TECH'!$M:$M,'RES TECH'!$H:$H)</f>
        <v>Residential Apartment Low Income New Space heating Geothermal HP 2 Electricity</v>
      </c>
      <c r="E1453" t="str">
        <f t="shared" si="22"/>
        <v>TJ</v>
      </c>
      <c r="F1453" s="12" t="str">
        <f>IF(B1453="*","*",_xlfn.XLOOKUP($C1453,'RES TECH'!$M:$M,'RES TECH'!$R:$R))</f>
        <v>MW</v>
      </c>
    </row>
    <row r="1454" spans="2:6" x14ac:dyDescent="0.25">
      <c r="B1454" t="str">
        <f>IF('RES TECH'!N1452=1,"PRE","*")</f>
        <v>*</v>
      </c>
      <c r="C1454" t="str">
        <f>'RES TECH'!M1452</f>
        <v>RESAPALONewSHGHP3ELC20</v>
      </c>
      <c r="D1454" t="str">
        <f>_xlfn.XLOOKUP($C1454,'RES TECH'!$M:$M,'RES TECH'!$A:$A)&amp;" "&amp;_xlfn.XLOOKUP($C1454,'RES TECH'!$M:$M,'RES TECH'!$B:$B)&amp;" "&amp;_xlfn.XLOOKUP($C1454,'RES TECH'!$M:$M,'RES TECH'!$C:$C)&amp;" "&amp;_xlfn.XLOOKUP($C1454,'RES TECH'!$M:$M,'RES TECH'!$D:$D)&amp;" "&amp;_xlfn.XLOOKUP($C1454,'RES TECH'!$M:$M,'RES TECH'!$E:$E)&amp;" "&amp;_xlfn.XLOOKUP($C1454,'RES TECH'!$M:$M,'RES TECH'!$F:$F)&amp;" "&amp;_xlfn.XLOOKUP($C1454,'RES TECH'!$M:$M,'RES TECH'!$G:$G)&amp;" "&amp;_xlfn.XLOOKUP($C1454,'RES TECH'!$M:$M,'RES TECH'!$H:$H)</f>
        <v>Residential Apartment Low Income New Space heating Geothermal HP 3 Electricity</v>
      </c>
      <c r="E1454" t="str">
        <f t="shared" si="22"/>
        <v>*</v>
      </c>
      <c r="F1454" s="12" t="str">
        <f>IF(B1454="*","*",_xlfn.XLOOKUP($C1454,'RES TECH'!$M:$M,'RES TECH'!$R:$R))</f>
        <v>*</v>
      </c>
    </row>
    <row r="1455" spans="2:6" x14ac:dyDescent="0.25">
      <c r="B1455" t="str">
        <f>IF('RES TECH'!N1453=1,"PRE","*")</f>
        <v>PRE</v>
      </c>
      <c r="C1455" t="str">
        <f>'RES TECH'!M1453</f>
        <v>RESAPALONewSHGHP3ELC20</v>
      </c>
      <c r="D1455" t="str">
        <f>_xlfn.XLOOKUP($C1455,'RES TECH'!$M:$M,'RES TECH'!$A:$A)&amp;" "&amp;_xlfn.XLOOKUP($C1455,'RES TECH'!$M:$M,'RES TECH'!$B:$B)&amp;" "&amp;_xlfn.XLOOKUP($C1455,'RES TECH'!$M:$M,'RES TECH'!$C:$C)&amp;" "&amp;_xlfn.XLOOKUP($C1455,'RES TECH'!$M:$M,'RES TECH'!$D:$D)&amp;" "&amp;_xlfn.XLOOKUP($C1455,'RES TECH'!$M:$M,'RES TECH'!$E:$E)&amp;" "&amp;_xlfn.XLOOKUP($C1455,'RES TECH'!$M:$M,'RES TECH'!$F:$F)&amp;" "&amp;_xlfn.XLOOKUP($C1455,'RES TECH'!$M:$M,'RES TECH'!$G:$G)&amp;" "&amp;_xlfn.XLOOKUP($C1455,'RES TECH'!$M:$M,'RES TECH'!$H:$H)</f>
        <v>Residential Apartment Low Income New Space heating Geothermal HP 3 Electricity</v>
      </c>
      <c r="E1455" t="str">
        <f t="shared" si="22"/>
        <v>TJ</v>
      </c>
      <c r="F1455" s="12" t="str">
        <f>IF(B1455="*","*",_xlfn.XLOOKUP($C1455,'RES TECH'!$M:$M,'RES TECH'!$R:$R))</f>
        <v>MW</v>
      </c>
    </row>
    <row r="1456" spans="2:6" x14ac:dyDescent="0.25">
      <c r="B1456" t="str">
        <f>IF('RES TECH'!N1454=1,"PRE","*")</f>
        <v>PRE</v>
      </c>
      <c r="C1456" t="str">
        <f>'RES TECH'!M1454</f>
        <v>RESAPALONewSHGHP3ELC22</v>
      </c>
      <c r="D1456" t="str">
        <f>_xlfn.XLOOKUP($C1456,'RES TECH'!$M:$M,'RES TECH'!$A:$A)&amp;" "&amp;_xlfn.XLOOKUP($C1456,'RES TECH'!$M:$M,'RES TECH'!$B:$B)&amp;" "&amp;_xlfn.XLOOKUP($C1456,'RES TECH'!$M:$M,'RES TECH'!$C:$C)&amp;" "&amp;_xlfn.XLOOKUP($C1456,'RES TECH'!$M:$M,'RES TECH'!$D:$D)&amp;" "&amp;_xlfn.XLOOKUP($C1456,'RES TECH'!$M:$M,'RES TECH'!$E:$E)&amp;" "&amp;_xlfn.XLOOKUP($C1456,'RES TECH'!$M:$M,'RES TECH'!$F:$F)&amp;" "&amp;_xlfn.XLOOKUP($C1456,'RES TECH'!$M:$M,'RES TECH'!$G:$G)&amp;" "&amp;_xlfn.XLOOKUP($C1456,'RES TECH'!$M:$M,'RES TECH'!$H:$H)</f>
        <v>Residential Apartment Low Income New Space heating Geothermal HP 3 Electricity</v>
      </c>
      <c r="E1456" t="str">
        <f t="shared" si="22"/>
        <v>TJ</v>
      </c>
      <c r="F1456" s="12" t="str">
        <f>IF(B1456="*","*",_xlfn.XLOOKUP($C1456,'RES TECH'!$M:$M,'RES TECH'!$R:$R))</f>
        <v>MW</v>
      </c>
    </row>
    <row r="1457" spans="2:6" x14ac:dyDescent="0.25">
      <c r="B1457" t="str">
        <f>IF('RES TECH'!N1455=1,"PRE","*")</f>
        <v>PRE</v>
      </c>
      <c r="C1457" t="str">
        <f>'RES TECH'!M1455</f>
        <v>RESAPALONewSHGHP3ELC23</v>
      </c>
      <c r="D1457" t="str">
        <f>_xlfn.XLOOKUP($C1457,'RES TECH'!$M:$M,'RES TECH'!$A:$A)&amp;" "&amp;_xlfn.XLOOKUP($C1457,'RES TECH'!$M:$M,'RES TECH'!$B:$B)&amp;" "&amp;_xlfn.XLOOKUP($C1457,'RES TECH'!$M:$M,'RES TECH'!$C:$C)&amp;" "&amp;_xlfn.XLOOKUP($C1457,'RES TECH'!$M:$M,'RES TECH'!$D:$D)&amp;" "&amp;_xlfn.XLOOKUP($C1457,'RES TECH'!$M:$M,'RES TECH'!$E:$E)&amp;" "&amp;_xlfn.XLOOKUP($C1457,'RES TECH'!$M:$M,'RES TECH'!$F:$F)&amp;" "&amp;_xlfn.XLOOKUP($C1457,'RES TECH'!$M:$M,'RES TECH'!$G:$G)&amp;" "&amp;_xlfn.XLOOKUP($C1457,'RES TECH'!$M:$M,'RES TECH'!$H:$H)</f>
        <v>Residential Apartment Low Income New Space heating Geothermal HP 3 Electricity</v>
      </c>
      <c r="E1457" t="str">
        <f t="shared" si="22"/>
        <v>TJ</v>
      </c>
      <c r="F1457" s="12" t="str">
        <f>IF(B1457="*","*",_xlfn.XLOOKUP($C1457,'RES TECH'!$M:$M,'RES TECH'!$R:$R))</f>
        <v>MW</v>
      </c>
    </row>
    <row r="1458" spans="2:6" x14ac:dyDescent="0.25">
      <c r="B1458" t="str">
        <f>IF('RES TECH'!N1456=1,"PRE","*")</f>
        <v>PRE</v>
      </c>
      <c r="C1458" t="str">
        <f>'RES TECH'!M1456</f>
        <v>RESAPALONewSHGHP3ELC24</v>
      </c>
      <c r="D1458" t="str">
        <f>_xlfn.XLOOKUP($C1458,'RES TECH'!$M:$M,'RES TECH'!$A:$A)&amp;" "&amp;_xlfn.XLOOKUP($C1458,'RES TECH'!$M:$M,'RES TECH'!$B:$B)&amp;" "&amp;_xlfn.XLOOKUP($C1458,'RES TECH'!$M:$M,'RES TECH'!$C:$C)&amp;" "&amp;_xlfn.XLOOKUP($C1458,'RES TECH'!$M:$M,'RES TECH'!$D:$D)&amp;" "&amp;_xlfn.XLOOKUP($C1458,'RES TECH'!$M:$M,'RES TECH'!$E:$E)&amp;" "&amp;_xlfn.XLOOKUP($C1458,'RES TECH'!$M:$M,'RES TECH'!$F:$F)&amp;" "&amp;_xlfn.XLOOKUP($C1458,'RES TECH'!$M:$M,'RES TECH'!$G:$G)&amp;" "&amp;_xlfn.XLOOKUP($C1458,'RES TECH'!$M:$M,'RES TECH'!$H:$H)</f>
        <v>Residential Apartment Low Income New Space heating Geothermal HP 3 Electricity</v>
      </c>
      <c r="E1458" t="str">
        <f t="shared" si="22"/>
        <v>TJ</v>
      </c>
      <c r="F1458" s="12" t="str">
        <f>IF(B1458="*","*",_xlfn.XLOOKUP($C1458,'RES TECH'!$M:$M,'RES TECH'!$R:$R))</f>
        <v>MW</v>
      </c>
    </row>
    <row r="1459" spans="2:6" x14ac:dyDescent="0.25">
      <c r="B1459" t="str">
        <f>IF('RES TECH'!N1457=1,"PRE","*")</f>
        <v>*</v>
      </c>
      <c r="C1459" t="str">
        <f>'RES TECH'!M1457</f>
        <v>RESAPALONewSHGHP4ELC20</v>
      </c>
      <c r="D1459" t="str">
        <f>_xlfn.XLOOKUP($C1459,'RES TECH'!$M:$M,'RES TECH'!$A:$A)&amp;" "&amp;_xlfn.XLOOKUP($C1459,'RES TECH'!$M:$M,'RES TECH'!$B:$B)&amp;" "&amp;_xlfn.XLOOKUP($C1459,'RES TECH'!$M:$M,'RES TECH'!$C:$C)&amp;" "&amp;_xlfn.XLOOKUP($C1459,'RES TECH'!$M:$M,'RES TECH'!$D:$D)&amp;" "&amp;_xlfn.XLOOKUP($C1459,'RES TECH'!$M:$M,'RES TECH'!$E:$E)&amp;" "&amp;_xlfn.XLOOKUP($C1459,'RES TECH'!$M:$M,'RES TECH'!$F:$F)&amp;" "&amp;_xlfn.XLOOKUP($C1459,'RES TECH'!$M:$M,'RES TECH'!$G:$G)&amp;" "&amp;_xlfn.XLOOKUP($C1459,'RES TECH'!$M:$M,'RES TECH'!$H:$H)</f>
        <v>Residential Apartment Low Income New Space heating Geothermal HP 4 Electricity</v>
      </c>
      <c r="E1459" t="str">
        <f t="shared" si="22"/>
        <v>*</v>
      </c>
      <c r="F1459" s="12" t="str">
        <f>IF(B1459="*","*",_xlfn.XLOOKUP($C1459,'RES TECH'!$M:$M,'RES TECH'!$R:$R))</f>
        <v>*</v>
      </c>
    </row>
    <row r="1460" spans="2:6" x14ac:dyDescent="0.25">
      <c r="B1460" t="str">
        <f>IF('RES TECH'!N1458=1,"PRE","*")</f>
        <v>PRE</v>
      </c>
      <c r="C1460" t="str">
        <f>'RES TECH'!M1458</f>
        <v>RESAPALONewSHGHP4ELC20</v>
      </c>
      <c r="D1460" t="str">
        <f>_xlfn.XLOOKUP($C1460,'RES TECH'!$M:$M,'RES TECH'!$A:$A)&amp;" "&amp;_xlfn.XLOOKUP($C1460,'RES TECH'!$M:$M,'RES TECH'!$B:$B)&amp;" "&amp;_xlfn.XLOOKUP($C1460,'RES TECH'!$M:$M,'RES TECH'!$C:$C)&amp;" "&amp;_xlfn.XLOOKUP($C1460,'RES TECH'!$M:$M,'RES TECH'!$D:$D)&amp;" "&amp;_xlfn.XLOOKUP($C1460,'RES TECH'!$M:$M,'RES TECH'!$E:$E)&amp;" "&amp;_xlfn.XLOOKUP($C1460,'RES TECH'!$M:$M,'RES TECH'!$F:$F)&amp;" "&amp;_xlfn.XLOOKUP($C1460,'RES TECH'!$M:$M,'RES TECH'!$G:$G)&amp;" "&amp;_xlfn.XLOOKUP($C1460,'RES TECH'!$M:$M,'RES TECH'!$H:$H)</f>
        <v>Residential Apartment Low Income New Space heating Geothermal HP 4 Electricity</v>
      </c>
      <c r="E1460" t="str">
        <f t="shared" si="22"/>
        <v>TJ</v>
      </c>
      <c r="F1460" s="12" t="str">
        <f>IF(B1460="*","*",_xlfn.XLOOKUP($C1460,'RES TECH'!$M:$M,'RES TECH'!$R:$R))</f>
        <v>MW</v>
      </c>
    </row>
    <row r="1461" spans="2:6" x14ac:dyDescent="0.25">
      <c r="B1461" t="str">
        <f>IF('RES TECH'!N1459=1,"PRE","*")</f>
        <v>PRE</v>
      </c>
      <c r="C1461" t="str">
        <f>'RES TECH'!M1459</f>
        <v>RESAPALONewSHGHP4ELC22</v>
      </c>
      <c r="D1461" t="str">
        <f>_xlfn.XLOOKUP($C1461,'RES TECH'!$M:$M,'RES TECH'!$A:$A)&amp;" "&amp;_xlfn.XLOOKUP($C1461,'RES TECH'!$M:$M,'RES TECH'!$B:$B)&amp;" "&amp;_xlfn.XLOOKUP($C1461,'RES TECH'!$M:$M,'RES TECH'!$C:$C)&amp;" "&amp;_xlfn.XLOOKUP($C1461,'RES TECH'!$M:$M,'RES TECH'!$D:$D)&amp;" "&amp;_xlfn.XLOOKUP($C1461,'RES TECH'!$M:$M,'RES TECH'!$E:$E)&amp;" "&amp;_xlfn.XLOOKUP($C1461,'RES TECH'!$M:$M,'RES TECH'!$F:$F)&amp;" "&amp;_xlfn.XLOOKUP($C1461,'RES TECH'!$M:$M,'RES TECH'!$G:$G)&amp;" "&amp;_xlfn.XLOOKUP($C1461,'RES TECH'!$M:$M,'RES TECH'!$H:$H)</f>
        <v>Residential Apartment Low Income New Space heating Geothermal HP 4 Electricity</v>
      </c>
      <c r="E1461" t="str">
        <f t="shared" si="22"/>
        <v>TJ</v>
      </c>
      <c r="F1461" s="12" t="str">
        <f>IF(B1461="*","*",_xlfn.XLOOKUP($C1461,'RES TECH'!$M:$M,'RES TECH'!$R:$R))</f>
        <v>MW</v>
      </c>
    </row>
    <row r="1462" spans="2:6" x14ac:dyDescent="0.25">
      <c r="B1462" t="str">
        <f>IF('RES TECH'!N1460=1,"PRE","*")</f>
        <v>PRE</v>
      </c>
      <c r="C1462" t="str">
        <f>'RES TECH'!M1460</f>
        <v>RESAPALONewSHGHP4ELC23</v>
      </c>
      <c r="D1462" t="str">
        <f>_xlfn.XLOOKUP($C1462,'RES TECH'!$M:$M,'RES TECH'!$A:$A)&amp;" "&amp;_xlfn.XLOOKUP($C1462,'RES TECH'!$M:$M,'RES TECH'!$B:$B)&amp;" "&amp;_xlfn.XLOOKUP($C1462,'RES TECH'!$M:$M,'RES TECH'!$C:$C)&amp;" "&amp;_xlfn.XLOOKUP($C1462,'RES TECH'!$M:$M,'RES TECH'!$D:$D)&amp;" "&amp;_xlfn.XLOOKUP($C1462,'RES TECH'!$M:$M,'RES TECH'!$E:$E)&amp;" "&amp;_xlfn.XLOOKUP($C1462,'RES TECH'!$M:$M,'RES TECH'!$F:$F)&amp;" "&amp;_xlfn.XLOOKUP($C1462,'RES TECH'!$M:$M,'RES TECH'!$G:$G)&amp;" "&amp;_xlfn.XLOOKUP($C1462,'RES TECH'!$M:$M,'RES TECH'!$H:$H)</f>
        <v>Residential Apartment Low Income New Space heating Geothermal HP 4 Electricity</v>
      </c>
      <c r="E1462" t="str">
        <f t="shared" si="22"/>
        <v>TJ</v>
      </c>
      <c r="F1462" s="12" t="str">
        <f>IF(B1462="*","*",_xlfn.XLOOKUP($C1462,'RES TECH'!$M:$M,'RES TECH'!$R:$R))</f>
        <v>MW</v>
      </c>
    </row>
    <row r="1463" spans="2:6" x14ac:dyDescent="0.25">
      <c r="B1463" t="str">
        <f>IF('RES TECH'!N1461=1,"PRE","*")</f>
        <v>PRE</v>
      </c>
      <c r="C1463" t="str">
        <f>'RES TECH'!M1461</f>
        <v>RESAPALONewSHGHP4ELC24</v>
      </c>
      <c r="D1463" t="str">
        <f>_xlfn.XLOOKUP($C1463,'RES TECH'!$M:$M,'RES TECH'!$A:$A)&amp;" "&amp;_xlfn.XLOOKUP($C1463,'RES TECH'!$M:$M,'RES TECH'!$B:$B)&amp;" "&amp;_xlfn.XLOOKUP($C1463,'RES TECH'!$M:$M,'RES TECH'!$C:$C)&amp;" "&amp;_xlfn.XLOOKUP($C1463,'RES TECH'!$M:$M,'RES TECH'!$D:$D)&amp;" "&amp;_xlfn.XLOOKUP($C1463,'RES TECH'!$M:$M,'RES TECH'!$E:$E)&amp;" "&amp;_xlfn.XLOOKUP($C1463,'RES TECH'!$M:$M,'RES TECH'!$F:$F)&amp;" "&amp;_xlfn.XLOOKUP($C1463,'RES TECH'!$M:$M,'RES TECH'!$G:$G)&amp;" "&amp;_xlfn.XLOOKUP($C1463,'RES TECH'!$M:$M,'RES TECH'!$H:$H)</f>
        <v>Residential Apartment Low Income New Space heating Geothermal HP 4 Electricity</v>
      </c>
      <c r="E1463" t="str">
        <f t="shared" si="22"/>
        <v>TJ</v>
      </c>
      <c r="F1463" s="12" t="str">
        <f>IF(B1463="*","*",_xlfn.XLOOKUP($C1463,'RES TECH'!$M:$M,'RES TECH'!$R:$R))</f>
        <v>MW</v>
      </c>
    </row>
    <row r="1464" spans="2:6" x14ac:dyDescent="0.25">
      <c r="B1464" t="str">
        <f>IF('RES TECH'!N1462=1,"PRE","*")</f>
        <v>PRE</v>
      </c>
      <c r="C1464" t="str">
        <f>'RES TECH'!M1462</f>
        <v>RESAPALONewSHRAD2ELC20</v>
      </c>
      <c r="D1464" t="str">
        <f>_xlfn.XLOOKUP($C1464,'RES TECH'!$M:$M,'RES TECH'!$A:$A)&amp;" "&amp;_xlfn.XLOOKUP($C1464,'RES TECH'!$M:$M,'RES TECH'!$B:$B)&amp;" "&amp;_xlfn.XLOOKUP($C1464,'RES TECH'!$M:$M,'RES TECH'!$C:$C)&amp;" "&amp;_xlfn.XLOOKUP($C1464,'RES TECH'!$M:$M,'RES TECH'!$D:$D)&amp;" "&amp;_xlfn.XLOOKUP($C1464,'RES TECH'!$M:$M,'RES TECH'!$E:$E)&amp;" "&amp;_xlfn.XLOOKUP($C1464,'RES TECH'!$M:$M,'RES TECH'!$F:$F)&amp;" "&amp;_xlfn.XLOOKUP($C1464,'RES TECH'!$M:$M,'RES TECH'!$G:$G)&amp;" "&amp;_xlfn.XLOOKUP($C1464,'RES TECH'!$M:$M,'RES TECH'!$H:$H)</f>
        <v>Residential Apartment Low Income New Space heating Radiant 2 Electricity</v>
      </c>
      <c r="E1464" t="str">
        <f t="shared" si="22"/>
        <v>TJ</v>
      </c>
      <c r="F1464" s="12" t="str">
        <f>IF(B1464="*","*",_xlfn.XLOOKUP($C1464,'RES TECH'!$M:$M,'RES TECH'!$R:$R))</f>
        <v>MW</v>
      </c>
    </row>
    <row r="1465" spans="2:6" x14ac:dyDescent="0.25">
      <c r="B1465" t="str">
        <f>IF('RES TECH'!N1463=1,"PRE","*")</f>
        <v>PRE</v>
      </c>
      <c r="C1465" t="str">
        <f>'RES TECH'!M1463</f>
        <v>RESAPALONewSHFUR1NGA20</v>
      </c>
      <c r="D1465" t="str">
        <f>_xlfn.XLOOKUP($C1465,'RES TECH'!$M:$M,'RES TECH'!$A:$A)&amp;" "&amp;_xlfn.XLOOKUP($C1465,'RES TECH'!$M:$M,'RES TECH'!$B:$B)&amp;" "&amp;_xlfn.XLOOKUP($C1465,'RES TECH'!$M:$M,'RES TECH'!$C:$C)&amp;" "&amp;_xlfn.XLOOKUP($C1465,'RES TECH'!$M:$M,'RES TECH'!$D:$D)&amp;" "&amp;_xlfn.XLOOKUP($C1465,'RES TECH'!$M:$M,'RES TECH'!$E:$E)&amp;" "&amp;_xlfn.XLOOKUP($C1465,'RES TECH'!$M:$M,'RES TECH'!$F:$F)&amp;" "&amp;_xlfn.XLOOKUP($C1465,'RES TECH'!$M:$M,'RES TECH'!$G:$G)&amp;" "&amp;_xlfn.XLOOKUP($C1465,'RES TECH'!$M:$M,'RES TECH'!$H:$H)</f>
        <v>Residential Apartment Low Income New Space heating Furnace 1 Natural gas</v>
      </c>
      <c r="E1465" t="str">
        <f t="shared" si="22"/>
        <v>TJ</v>
      </c>
      <c r="F1465" s="12" t="str">
        <f>IF(B1465="*","*",_xlfn.XLOOKUP($C1465,'RES TECH'!$M:$M,'RES TECH'!$R:$R))</f>
        <v>MW</v>
      </c>
    </row>
    <row r="1466" spans="2:6" x14ac:dyDescent="0.25">
      <c r="B1466" t="str">
        <f>IF('RES TECH'!N1464=1,"PRE","*")</f>
        <v>*</v>
      </c>
      <c r="C1466" t="str">
        <f>'RES TECH'!M1464</f>
        <v>RESAPALONewSHFUR2NGA20</v>
      </c>
      <c r="D1466" t="str">
        <f>_xlfn.XLOOKUP($C1466,'RES TECH'!$M:$M,'RES TECH'!$A:$A)&amp;" "&amp;_xlfn.XLOOKUP($C1466,'RES TECH'!$M:$M,'RES TECH'!$B:$B)&amp;" "&amp;_xlfn.XLOOKUP($C1466,'RES TECH'!$M:$M,'RES TECH'!$C:$C)&amp;" "&amp;_xlfn.XLOOKUP($C1466,'RES TECH'!$M:$M,'RES TECH'!$D:$D)&amp;" "&amp;_xlfn.XLOOKUP($C1466,'RES TECH'!$M:$M,'RES TECH'!$E:$E)&amp;" "&amp;_xlfn.XLOOKUP($C1466,'RES TECH'!$M:$M,'RES TECH'!$F:$F)&amp;" "&amp;_xlfn.XLOOKUP($C1466,'RES TECH'!$M:$M,'RES TECH'!$G:$G)&amp;" "&amp;_xlfn.XLOOKUP($C1466,'RES TECH'!$M:$M,'RES TECH'!$H:$H)</f>
        <v>Residential Apartment Low Income New Space heating Furnace 2 Natural gas</v>
      </c>
      <c r="E1466" t="str">
        <f t="shared" si="22"/>
        <v>*</v>
      </c>
      <c r="F1466" s="12" t="str">
        <f>IF(B1466="*","*",_xlfn.XLOOKUP($C1466,'RES TECH'!$M:$M,'RES TECH'!$R:$R))</f>
        <v>*</v>
      </c>
    </row>
    <row r="1467" spans="2:6" x14ac:dyDescent="0.25">
      <c r="B1467" t="str">
        <f>IF('RES TECH'!N1465=1,"PRE","*")</f>
        <v>PRE</v>
      </c>
      <c r="C1467" t="str">
        <f>'RES TECH'!M1465</f>
        <v>RESAPALONewSHFUR2NGA20</v>
      </c>
      <c r="D1467" t="str">
        <f>_xlfn.XLOOKUP($C1467,'RES TECH'!$M:$M,'RES TECH'!$A:$A)&amp;" "&amp;_xlfn.XLOOKUP($C1467,'RES TECH'!$M:$M,'RES TECH'!$B:$B)&amp;" "&amp;_xlfn.XLOOKUP($C1467,'RES TECH'!$M:$M,'RES TECH'!$C:$C)&amp;" "&amp;_xlfn.XLOOKUP($C1467,'RES TECH'!$M:$M,'RES TECH'!$D:$D)&amp;" "&amp;_xlfn.XLOOKUP($C1467,'RES TECH'!$M:$M,'RES TECH'!$E:$E)&amp;" "&amp;_xlfn.XLOOKUP($C1467,'RES TECH'!$M:$M,'RES TECH'!$F:$F)&amp;" "&amp;_xlfn.XLOOKUP($C1467,'RES TECH'!$M:$M,'RES TECH'!$G:$G)&amp;" "&amp;_xlfn.XLOOKUP($C1467,'RES TECH'!$M:$M,'RES TECH'!$H:$H)</f>
        <v>Residential Apartment Low Income New Space heating Furnace 2 Natural gas</v>
      </c>
      <c r="E1467" t="str">
        <f t="shared" si="22"/>
        <v>TJ</v>
      </c>
      <c r="F1467" s="12" t="str">
        <f>IF(B1467="*","*",_xlfn.XLOOKUP($C1467,'RES TECH'!$M:$M,'RES TECH'!$R:$R))</f>
        <v>MW</v>
      </c>
    </row>
    <row r="1468" spans="2:6" x14ac:dyDescent="0.25">
      <c r="B1468" t="str">
        <f>IF('RES TECH'!N1466=1,"PRE","*")</f>
        <v>PRE</v>
      </c>
      <c r="C1468" t="str">
        <f>'RES TECH'!M1466</f>
        <v>RESAPALONewSHFUR3NGA20</v>
      </c>
      <c r="D1468" t="str">
        <f>_xlfn.XLOOKUP($C1468,'RES TECH'!$M:$M,'RES TECH'!$A:$A)&amp;" "&amp;_xlfn.XLOOKUP($C1468,'RES TECH'!$M:$M,'RES TECH'!$B:$B)&amp;" "&amp;_xlfn.XLOOKUP($C1468,'RES TECH'!$M:$M,'RES TECH'!$C:$C)&amp;" "&amp;_xlfn.XLOOKUP($C1468,'RES TECH'!$M:$M,'RES TECH'!$D:$D)&amp;" "&amp;_xlfn.XLOOKUP($C1468,'RES TECH'!$M:$M,'RES TECH'!$E:$E)&amp;" "&amp;_xlfn.XLOOKUP($C1468,'RES TECH'!$M:$M,'RES TECH'!$F:$F)&amp;" "&amp;_xlfn.XLOOKUP($C1468,'RES TECH'!$M:$M,'RES TECH'!$G:$G)&amp;" "&amp;_xlfn.XLOOKUP($C1468,'RES TECH'!$M:$M,'RES TECH'!$H:$H)</f>
        <v>Residential Apartment Low Income New Space heating Furnace 3 Natural gas</v>
      </c>
      <c r="E1468" t="str">
        <f t="shared" si="22"/>
        <v>TJ</v>
      </c>
      <c r="F1468" s="12" t="str">
        <f>IF(B1468="*","*",_xlfn.XLOOKUP($C1468,'RES TECH'!$M:$M,'RES TECH'!$R:$R))</f>
        <v>MW</v>
      </c>
    </row>
    <row r="1469" spans="2:6" x14ac:dyDescent="0.25">
      <c r="B1469" t="str">
        <f>IF('RES TECH'!N1467=1,"PRE","*")</f>
        <v>PRE</v>
      </c>
      <c r="C1469" t="str">
        <f>'RES TECH'!M1467</f>
        <v>RESAPALONewSHFUR3NGA22</v>
      </c>
      <c r="D1469" t="str">
        <f>_xlfn.XLOOKUP($C1469,'RES TECH'!$M:$M,'RES TECH'!$A:$A)&amp;" "&amp;_xlfn.XLOOKUP($C1469,'RES TECH'!$M:$M,'RES TECH'!$B:$B)&amp;" "&amp;_xlfn.XLOOKUP($C1469,'RES TECH'!$M:$M,'RES TECH'!$C:$C)&amp;" "&amp;_xlfn.XLOOKUP($C1469,'RES TECH'!$M:$M,'RES TECH'!$D:$D)&amp;" "&amp;_xlfn.XLOOKUP($C1469,'RES TECH'!$M:$M,'RES TECH'!$E:$E)&amp;" "&amp;_xlfn.XLOOKUP($C1469,'RES TECH'!$M:$M,'RES TECH'!$F:$F)&amp;" "&amp;_xlfn.XLOOKUP($C1469,'RES TECH'!$M:$M,'RES TECH'!$G:$G)&amp;" "&amp;_xlfn.XLOOKUP($C1469,'RES TECH'!$M:$M,'RES TECH'!$H:$H)</f>
        <v>Residential Apartment Low Income New Space heating Furnace 3 Natural gas</v>
      </c>
      <c r="E1469" t="str">
        <f t="shared" si="22"/>
        <v>TJ</v>
      </c>
      <c r="F1469" s="12" t="str">
        <f>IF(B1469="*","*",_xlfn.XLOOKUP($C1469,'RES TECH'!$M:$M,'RES TECH'!$R:$R))</f>
        <v>MW</v>
      </c>
    </row>
    <row r="1470" spans="2:6" x14ac:dyDescent="0.25">
      <c r="B1470" t="str">
        <f>IF('RES TECH'!N1468=1,"PRE","*")</f>
        <v>PRE</v>
      </c>
      <c r="C1470" t="str">
        <f>'RES TECH'!M1468</f>
        <v>RESAPALONewSHFUR4NGA20</v>
      </c>
      <c r="D1470" t="str">
        <f>_xlfn.XLOOKUP($C1470,'RES TECH'!$M:$M,'RES TECH'!$A:$A)&amp;" "&amp;_xlfn.XLOOKUP($C1470,'RES TECH'!$M:$M,'RES TECH'!$B:$B)&amp;" "&amp;_xlfn.XLOOKUP($C1470,'RES TECH'!$M:$M,'RES TECH'!$C:$C)&amp;" "&amp;_xlfn.XLOOKUP($C1470,'RES TECH'!$M:$M,'RES TECH'!$D:$D)&amp;" "&amp;_xlfn.XLOOKUP($C1470,'RES TECH'!$M:$M,'RES TECH'!$E:$E)&amp;" "&amp;_xlfn.XLOOKUP($C1470,'RES TECH'!$M:$M,'RES TECH'!$F:$F)&amp;" "&amp;_xlfn.XLOOKUP($C1470,'RES TECH'!$M:$M,'RES TECH'!$G:$G)&amp;" "&amp;_xlfn.XLOOKUP($C1470,'RES TECH'!$M:$M,'RES TECH'!$H:$H)</f>
        <v>Residential Apartment Low Income New Space heating Furnace 4 Natural gas</v>
      </c>
      <c r="E1470" t="str">
        <f t="shared" si="22"/>
        <v>TJ</v>
      </c>
      <c r="F1470" s="12" t="str">
        <f>IF(B1470="*","*",_xlfn.XLOOKUP($C1470,'RES TECH'!$M:$M,'RES TECH'!$R:$R))</f>
        <v>MW</v>
      </c>
    </row>
    <row r="1471" spans="2:6" x14ac:dyDescent="0.25">
      <c r="B1471" t="str">
        <f>IF('RES TECH'!N1469=1,"PRE","*")</f>
        <v>PRE</v>
      </c>
      <c r="C1471" t="str">
        <f>'RES TECH'!M1469</f>
        <v>RESAPALONewSHFUR4NGA22</v>
      </c>
      <c r="D1471" t="str">
        <f>_xlfn.XLOOKUP($C1471,'RES TECH'!$M:$M,'RES TECH'!$A:$A)&amp;" "&amp;_xlfn.XLOOKUP($C1471,'RES TECH'!$M:$M,'RES TECH'!$B:$B)&amp;" "&amp;_xlfn.XLOOKUP($C1471,'RES TECH'!$M:$M,'RES TECH'!$C:$C)&amp;" "&amp;_xlfn.XLOOKUP($C1471,'RES TECH'!$M:$M,'RES TECH'!$D:$D)&amp;" "&amp;_xlfn.XLOOKUP($C1471,'RES TECH'!$M:$M,'RES TECH'!$E:$E)&amp;" "&amp;_xlfn.XLOOKUP($C1471,'RES TECH'!$M:$M,'RES TECH'!$F:$F)&amp;" "&amp;_xlfn.XLOOKUP($C1471,'RES TECH'!$M:$M,'RES TECH'!$G:$G)&amp;" "&amp;_xlfn.XLOOKUP($C1471,'RES TECH'!$M:$M,'RES TECH'!$H:$H)</f>
        <v>Residential Apartment Low Income New Space heating Furnace 4 Natural gas</v>
      </c>
      <c r="E1471" t="str">
        <f t="shared" si="22"/>
        <v>TJ</v>
      </c>
      <c r="F1471" s="12" t="str">
        <f>IF(B1471="*","*",_xlfn.XLOOKUP($C1471,'RES TECH'!$M:$M,'RES TECH'!$R:$R))</f>
        <v>MW</v>
      </c>
    </row>
    <row r="1472" spans="2:6" x14ac:dyDescent="0.25">
      <c r="B1472" t="str">
        <f>IF('RES TECH'!N1470=1,"PRE","*")</f>
        <v>PRE</v>
      </c>
      <c r="C1472" t="str">
        <f>'RES TECH'!M1470</f>
        <v>RESAPALONewSHRAD1NGA20</v>
      </c>
      <c r="D1472" t="str">
        <f>_xlfn.XLOOKUP($C1472,'RES TECH'!$M:$M,'RES TECH'!$A:$A)&amp;" "&amp;_xlfn.XLOOKUP($C1472,'RES TECH'!$M:$M,'RES TECH'!$B:$B)&amp;" "&amp;_xlfn.XLOOKUP($C1472,'RES TECH'!$M:$M,'RES TECH'!$C:$C)&amp;" "&amp;_xlfn.XLOOKUP($C1472,'RES TECH'!$M:$M,'RES TECH'!$D:$D)&amp;" "&amp;_xlfn.XLOOKUP($C1472,'RES TECH'!$M:$M,'RES TECH'!$E:$E)&amp;" "&amp;_xlfn.XLOOKUP($C1472,'RES TECH'!$M:$M,'RES TECH'!$F:$F)&amp;" "&amp;_xlfn.XLOOKUP($C1472,'RES TECH'!$M:$M,'RES TECH'!$G:$G)&amp;" "&amp;_xlfn.XLOOKUP($C1472,'RES TECH'!$M:$M,'RES TECH'!$H:$H)</f>
        <v>Residential Apartment Low Income New Space heating Radiant 1 Natural gas</v>
      </c>
      <c r="E1472" t="str">
        <f t="shared" si="22"/>
        <v>TJ</v>
      </c>
      <c r="F1472" s="12" t="str">
        <f>IF(B1472="*","*",_xlfn.XLOOKUP($C1472,'RES TECH'!$M:$M,'RES TECH'!$R:$R))</f>
        <v>MW</v>
      </c>
    </row>
    <row r="1473" spans="2:6" x14ac:dyDescent="0.25">
      <c r="B1473" t="str">
        <f>IF('RES TECH'!N1471=1,"PRE","*")</f>
        <v>PRE</v>
      </c>
      <c r="C1473" t="str">
        <f>'RES TECH'!M1471</f>
        <v>RESAPALONewSHRAD1NGA21</v>
      </c>
      <c r="D1473" t="str">
        <f>_xlfn.XLOOKUP($C1473,'RES TECH'!$M:$M,'RES TECH'!$A:$A)&amp;" "&amp;_xlfn.XLOOKUP($C1473,'RES TECH'!$M:$M,'RES TECH'!$B:$B)&amp;" "&amp;_xlfn.XLOOKUP($C1473,'RES TECH'!$M:$M,'RES TECH'!$C:$C)&amp;" "&amp;_xlfn.XLOOKUP($C1473,'RES TECH'!$M:$M,'RES TECH'!$D:$D)&amp;" "&amp;_xlfn.XLOOKUP($C1473,'RES TECH'!$M:$M,'RES TECH'!$E:$E)&amp;" "&amp;_xlfn.XLOOKUP($C1473,'RES TECH'!$M:$M,'RES TECH'!$F:$F)&amp;" "&amp;_xlfn.XLOOKUP($C1473,'RES TECH'!$M:$M,'RES TECH'!$G:$G)&amp;" "&amp;_xlfn.XLOOKUP($C1473,'RES TECH'!$M:$M,'RES TECH'!$H:$H)</f>
        <v>Residential Apartment Low Income New Space heating Radiant 1 Natural gas</v>
      </c>
      <c r="E1473" t="str">
        <f t="shared" si="22"/>
        <v>TJ</v>
      </c>
      <c r="F1473" s="12" t="str">
        <f>IF(B1473="*","*",_xlfn.XLOOKUP($C1473,'RES TECH'!$M:$M,'RES TECH'!$R:$R))</f>
        <v>MW</v>
      </c>
    </row>
    <row r="1474" spans="2:6" x14ac:dyDescent="0.25">
      <c r="B1474" t="str">
        <f>IF('RES TECH'!N1472=1,"PRE","*")</f>
        <v>*</v>
      </c>
      <c r="C1474" t="str">
        <f>'RES TECH'!M1472</f>
        <v>RESAPALONewSHRAD2NGA20</v>
      </c>
      <c r="D1474" t="str">
        <f>_xlfn.XLOOKUP($C1474,'RES TECH'!$M:$M,'RES TECH'!$A:$A)&amp;" "&amp;_xlfn.XLOOKUP($C1474,'RES TECH'!$M:$M,'RES TECH'!$B:$B)&amp;" "&amp;_xlfn.XLOOKUP($C1474,'RES TECH'!$M:$M,'RES TECH'!$C:$C)&amp;" "&amp;_xlfn.XLOOKUP($C1474,'RES TECH'!$M:$M,'RES TECH'!$D:$D)&amp;" "&amp;_xlfn.XLOOKUP($C1474,'RES TECH'!$M:$M,'RES TECH'!$E:$E)&amp;" "&amp;_xlfn.XLOOKUP($C1474,'RES TECH'!$M:$M,'RES TECH'!$F:$F)&amp;" "&amp;_xlfn.XLOOKUP($C1474,'RES TECH'!$M:$M,'RES TECH'!$G:$G)&amp;" "&amp;_xlfn.XLOOKUP($C1474,'RES TECH'!$M:$M,'RES TECH'!$H:$H)</f>
        <v>Residential Apartment Low Income New Space heating Radiant 2 Natural gas</v>
      </c>
      <c r="E1474" t="str">
        <f t="shared" si="22"/>
        <v>*</v>
      </c>
      <c r="F1474" s="12" t="str">
        <f>IF(B1474="*","*",_xlfn.XLOOKUP($C1474,'RES TECH'!$M:$M,'RES TECH'!$R:$R))</f>
        <v>*</v>
      </c>
    </row>
    <row r="1475" spans="2:6" x14ac:dyDescent="0.25">
      <c r="B1475" t="str">
        <f>IF('RES TECH'!N1473=1,"PRE","*")</f>
        <v>PRE</v>
      </c>
      <c r="C1475" t="str">
        <f>'RES TECH'!M1473</f>
        <v>RESAPALONewSHRAD2NGA20</v>
      </c>
      <c r="D1475" t="str">
        <f>_xlfn.XLOOKUP($C1475,'RES TECH'!$M:$M,'RES TECH'!$A:$A)&amp;" "&amp;_xlfn.XLOOKUP($C1475,'RES TECH'!$M:$M,'RES TECH'!$B:$B)&amp;" "&amp;_xlfn.XLOOKUP($C1475,'RES TECH'!$M:$M,'RES TECH'!$C:$C)&amp;" "&amp;_xlfn.XLOOKUP($C1475,'RES TECH'!$M:$M,'RES TECH'!$D:$D)&amp;" "&amp;_xlfn.XLOOKUP($C1475,'RES TECH'!$M:$M,'RES TECH'!$E:$E)&amp;" "&amp;_xlfn.XLOOKUP($C1475,'RES TECH'!$M:$M,'RES TECH'!$F:$F)&amp;" "&amp;_xlfn.XLOOKUP($C1475,'RES TECH'!$M:$M,'RES TECH'!$G:$G)&amp;" "&amp;_xlfn.XLOOKUP($C1475,'RES TECH'!$M:$M,'RES TECH'!$H:$H)</f>
        <v>Residential Apartment Low Income New Space heating Radiant 2 Natural gas</v>
      </c>
      <c r="E1475" t="str">
        <f t="shared" si="22"/>
        <v>TJ</v>
      </c>
      <c r="F1475" s="12" t="str">
        <f>IF(B1475="*","*",_xlfn.XLOOKUP($C1475,'RES TECH'!$M:$M,'RES TECH'!$R:$R))</f>
        <v>MW</v>
      </c>
    </row>
    <row r="1476" spans="2:6" x14ac:dyDescent="0.25">
      <c r="B1476" t="str">
        <f>IF('RES TECH'!N1474=1,"PRE","*")</f>
        <v>PRE</v>
      </c>
      <c r="C1476" t="str">
        <f>'RES TECH'!M1474</f>
        <v>RESAPALONewSHRAD3NGA20</v>
      </c>
      <c r="D1476" t="str">
        <f>_xlfn.XLOOKUP($C1476,'RES TECH'!$M:$M,'RES TECH'!$A:$A)&amp;" "&amp;_xlfn.XLOOKUP($C1476,'RES TECH'!$M:$M,'RES TECH'!$B:$B)&amp;" "&amp;_xlfn.XLOOKUP($C1476,'RES TECH'!$M:$M,'RES TECH'!$C:$C)&amp;" "&amp;_xlfn.XLOOKUP($C1476,'RES TECH'!$M:$M,'RES TECH'!$D:$D)&amp;" "&amp;_xlfn.XLOOKUP($C1476,'RES TECH'!$M:$M,'RES TECH'!$E:$E)&amp;" "&amp;_xlfn.XLOOKUP($C1476,'RES TECH'!$M:$M,'RES TECH'!$F:$F)&amp;" "&amp;_xlfn.XLOOKUP($C1476,'RES TECH'!$M:$M,'RES TECH'!$G:$G)&amp;" "&amp;_xlfn.XLOOKUP($C1476,'RES TECH'!$M:$M,'RES TECH'!$H:$H)</f>
        <v>Residential Apartment Low Income New Space heating Radiant 3 Natural gas</v>
      </c>
      <c r="E1476" t="str">
        <f t="shared" si="22"/>
        <v>TJ</v>
      </c>
      <c r="F1476" s="12" t="str">
        <f>IF(B1476="*","*",_xlfn.XLOOKUP($C1476,'RES TECH'!$M:$M,'RES TECH'!$R:$R))</f>
        <v>MW</v>
      </c>
    </row>
    <row r="1477" spans="2:6" x14ac:dyDescent="0.25">
      <c r="B1477" t="str">
        <f>IF('RES TECH'!N1475=1,"PRE","*")</f>
        <v>PRE</v>
      </c>
      <c r="C1477" t="str">
        <f>'RES TECH'!M1475</f>
        <v>RESAPALONewSHRAD4NGA20</v>
      </c>
      <c r="D1477" t="str">
        <f>_xlfn.XLOOKUP($C1477,'RES TECH'!$M:$M,'RES TECH'!$A:$A)&amp;" "&amp;_xlfn.XLOOKUP($C1477,'RES TECH'!$M:$M,'RES TECH'!$B:$B)&amp;" "&amp;_xlfn.XLOOKUP($C1477,'RES TECH'!$M:$M,'RES TECH'!$C:$C)&amp;" "&amp;_xlfn.XLOOKUP($C1477,'RES TECH'!$M:$M,'RES TECH'!$D:$D)&amp;" "&amp;_xlfn.XLOOKUP($C1477,'RES TECH'!$M:$M,'RES TECH'!$E:$E)&amp;" "&amp;_xlfn.XLOOKUP($C1477,'RES TECH'!$M:$M,'RES TECH'!$F:$F)&amp;" "&amp;_xlfn.XLOOKUP($C1477,'RES TECH'!$M:$M,'RES TECH'!$G:$G)&amp;" "&amp;_xlfn.XLOOKUP($C1477,'RES TECH'!$M:$M,'RES TECH'!$H:$H)</f>
        <v>Residential Apartment Low Income New Space heating Radiant 4 Natural gas</v>
      </c>
      <c r="E1477" t="str">
        <f t="shared" ref="E1477:E1540" si="23">IF(F1477="*","*",IF(F1477="Mlma","Mlm","TJ"))</f>
        <v>TJ</v>
      </c>
      <c r="F1477" s="12" t="str">
        <f>IF(B1477="*","*",_xlfn.XLOOKUP($C1477,'RES TECH'!$M:$M,'RES TECH'!$R:$R))</f>
        <v>MW</v>
      </c>
    </row>
    <row r="1478" spans="2:6" x14ac:dyDescent="0.25">
      <c r="B1478" t="str">
        <f>IF('RES TECH'!N1476=1,"PRE","*")</f>
        <v>PRE</v>
      </c>
      <c r="C1478" t="str">
        <f>'RES TECH'!M1476</f>
        <v>RESAPALONewSHRAD4NGA22</v>
      </c>
      <c r="D1478" t="str">
        <f>_xlfn.XLOOKUP($C1478,'RES TECH'!$M:$M,'RES TECH'!$A:$A)&amp;" "&amp;_xlfn.XLOOKUP($C1478,'RES TECH'!$M:$M,'RES TECH'!$B:$B)&amp;" "&amp;_xlfn.XLOOKUP($C1478,'RES TECH'!$M:$M,'RES TECH'!$C:$C)&amp;" "&amp;_xlfn.XLOOKUP($C1478,'RES TECH'!$M:$M,'RES TECH'!$D:$D)&amp;" "&amp;_xlfn.XLOOKUP($C1478,'RES TECH'!$M:$M,'RES TECH'!$E:$E)&amp;" "&amp;_xlfn.XLOOKUP($C1478,'RES TECH'!$M:$M,'RES TECH'!$F:$F)&amp;" "&amp;_xlfn.XLOOKUP($C1478,'RES TECH'!$M:$M,'RES TECH'!$G:$G)&amp;" "&amp;_xlfn.XLOOKUP($C1478,'RES TECH'!$M:$M,'RES TECH'!$H:$H)</f>
        <v>Residential Apartment Low Income New Space heating Radiant 4 Natural gas</v>
      </c>
      <c r="E1478" t="str">
        <f t="shared" si="23"/>
        <v>TJ</v>
      </c>
      <c r="F1478" s="12" t="str">
        <f>IF(B1478="*","*",_xlfn.XLOOKUP($C1478,'RES TECH'!$M:$M,'RES TECH'!$R:$R))</f>
        <v>MW</v>
      </c>
    </row>
    <row r="1479" spans="2:6" x14ac:dyDescent="0.25">
      <c r="B1479" t="str">
        <f>IF('RES TECH'!N1477=1,"PRE","*")</f>
        <v>PRE</v>
      </c>
      <c r="C1479" t="str">
        <f>'RES TECH'!M1477</f>
        <v>RESAPALONewSHFUR1KER20</v>
      </c>
      <c r="D1479" t="str">
        <f>_xlfn.XLOOKUP($C1479,'RES TECH'!$M:$M,'RES TECH'!$A:$A)&amp;" "&amp;_xlfn.XLOOKUP($C1479,'RES TECH'!$M:$M,'RES TECH'!$B:$B)&amp;" "&amp;_xlfn.XLOOKUP($C1479,'RES TECH'!$M:$M,'RES TECH'!$C:$C)&amp;" "&amp;_xlfn.XLOOKUP($C1479,'RES TECH'!$M:$M,'RES TECH'!$D:$D)&amp;" "&amp;_xlfn.XLOOKUP($C1479,'RES TECH'!$M:$M,'RES TECH'!$E:$E)&amp;" "&amp;_xlfn.XLOOKUP($C1479,'RES TECH'!$M:$M,'RES TECH'!$F:$F)&amp;" "&amp;_xlfn.XLOOKUP($C1479,'RES TECH'!$M:$M,'RES TECH'!$G:$G)&amp;" "&amp;_xlfn.XLOOKUP($C1479,'RES TECH'!$M:$M,'RES TECH'!$H:$H)</f>
        <v>Residential Apartment Low Income New Space heating Furnace 1 Kerosene</v>
      </c>
      <c r="E1479" t="str">
        <f t="shared" si="23"/>
        <v>TJ</v>
      </c>
      <c r="F1479" s="12" t="str">
        <f>IF(B1479="*","*",_xlfn.XLOOKUP($C1479,'RES TECH'!$M:$M,'RES TECH'!$R:$R))</f>
        <v>MW</v>
      </c>
    </row>
    <row r="1480" spans="2:6" x14ac:dyDescent="0.25">
      <c r="B1480" t="str">
        <f>IF('RES TECH'!N1478=1,"PRE","*")</f>
        <v>*</v>
      </c>
      <c r="C1480" t="str">
        <f>'RES TECH'!M1478</f>
        <v>RESAPALONewSHFUR2KER20</v>
      </c>
      <c r="D1480" t="str">
        <f>_xlfn.XLOOKUP($C1480,'RES TECH'!$M:$M,'RES TECH'!$A:$A)&amp;" "&amp;_xlfn.XLOOKUP($C1480,'RES TECH'!$M:$M,'RES TECH'!$B:$B)&amp;" "&amp;_xlfn.XLOOKUP($C1480,'RES TECH'!$M:$M,'RES TECH'!$C:$C)&amp;" "&amp;_xlfn.XLOOKUP($C1480,'RES TECH'!$M:$M,'RES TECH'!$D:$D)&amp;" "&amp;_xlfn.XLOOKUP($C1480,'RES TECH'!$M:$M,'RES TECH'!$E:$E)&amp;" "&amp;_xlfn.XLOOKUP($C1480,'RES TECH'!$M:$M,'RES TECH'!$F:$F)&amp;" "&amp;_xlfn.XLOOKUP($C1480,'RES TECH'!$M:$M,'RES TECH'!$G:$G)&amp;" "&amp;_xlfn.XLOOKUP($C1480,'RES TECH'!$M:$M,'RES TECH'!$H:$H)</f>
        <v>Residential Apartment Low Income New Space heating Furnace 2 Kerosene</v>
      </c>
      <c r="E1480" t="str">
        <f t="shared" si="23"/>
        <v>*</v>
      </c>
      <c r="F1480" s="12" t="str">
        <f>IF(B1480="*","*",_xlfn.XLOOKUP($C1480,'RES TECH'!$M:$M,'RES TECH'!$R:$R))</f>
        <v>*</v>
      </c>
    </row>
    <row r="1481" spans="2:6" x14ac:dyDescent="0.25">
      <c r="B1481" t="str">
        <f>IF('RES TECH'!N1479=1,"PRE","*")</f>
        <v>PRE</v>
      </c>
      <c r="C1481" t="str">
        <f>'RES TECH'!M1479</f>
        <v>RESAPALONewSHFUR2KER20</v>
      </c>
      <c r="D1481" t="str">
        <f>_xlfn.XLOOKUP($C1481,'RES TECH'!$M:$M,'RES TECH'!$A:$A)&amp;" "&amp;_xlfn.XLOOKUP($C1481,'RES TECH'!$M:$M,'RES TECH'!$B:$B)&amp;" "&amp;_xlfn.XLOOKUP($C1481,'RES TECH'!$M:$M,'RES TECH'!$C:$C)&amp;" "&amp;_xlfn.XLOOKUP($C1481,'RES TECH'!$M:$M,'RES TECH'!$D:$D)&amp;" "&amp;_xlfn.XLOOKUP($C1481,'RES TECH'!$M:$M,'RES TECH'!$E:$E)&amp;" "&amp;_xlfn.XLOOKUP($C1481,'RES TECH'!$M:$M,'RES TECH'!$F:$F)&amp;" "&amp;_xlfn.XLOOKUP($C1481,'RES TECH'!$M:$M,'RES TECH'!$G:$G)&amp;" "&amp;_xlfn.XLOOKUP($C1481,'RES TECH'!$M:$M,'RES TECH'!$H:$H)</f>
        <v>Residential Apartment Low Income New Space heating Furnace 2 Kerosene</v>
      </c>
      <c r="E1481" t="str">
        <f t="shared" si="23"/>
        <v>TJ</v>
      </c>
      <c r="F1481" s="12" t="str">
        <f>IF(B1481="*","*",_xlfn.XLOOKUP($C1481,'RES TECH'!$M:$M,'RES TECH'!$R:$R))</f>
        <v>MW</v>
      </c>
    </row>
    <row r="1482" spans="2:6" x14ac:dyDescent="0.25">
      <c r="B1482" t="str">
        <f>IF('RES TECH'!N1480=1,"PRE","*")</f>
        <v>PRE</v>
      </c>
      <c r="C1482" t="str">
        <f>'RES TECH'!M1480</f>
        <v>RESAPALONewSHFUR3KER20</v>
      </c>
      <c r="D1482" t="str">
        <f>_xlfn.XLOOKUP($C1482,'RES TECH'!$M:$M,'RES TECH'!$A:$A)&amp;" "&amp;_xlfn.XLOOKUP($C1482,'RES TECH'!$M:$M,'RES TECH'!$B:$B)&amp;" "&amp;_xlfn.XLOOKUP($C1482,'RES TECH'!$M:$M,'RES TECH'!$C:$C)&amp;" "&amp;_xlfn.XLOOKUP($C1482,'RES TECH'!$M:$M,'RES TECH'!$D:$D)&amp;" "&amp;_xlfn.XLOOKUP($C1482,'RES TECH'!$M:$M,'RES TECH'!$E:$E)&amp;" "&amp;_xlfn.XLOOKUP($C1482,'RES TECH'!$M:$M,'RES TECH'!$F:$F)&amp;" "&amp;_xlfn.XLOOKUP($C1482,'RES TECH'!$M:$M,'RES TECH'!$G:$G)&amp;" "&amp;_xlfn.XLOOKUP($C1482,'RES TECH'!$M:$M,'RES TECH'!$H:$H)</f>
        <v>Residential Apartment Low Income New Space heating Furnace 3 Kerosene</v>
      </c>
      <c r="E1482" t="str">
        <f t="shared" si="23"/>
        <v>TJ</v>
      </c>
      <c r="F1482" s="12" t="str">
        <f>IF(B1482="*","*",_xlfn.XLOOKUP($C1482,'RES TECH'!$M:$M,'RES TECH'!$R:$R))</f>
        <v>MW</v>
      </c>
    </row>
    <row r="1483" spans="2:6" x14ac:dyDescent="0.25">
      <c r="B1483" t="str">
        <f>IF('RES TECH'!N1481=1,"PRE","*")</f>
        <v>*</v>
      </c>
      <c r="C1483" t="str">
        <f>'RES TECH'!M1481</f>
        <v>RESAPALONewSHFUR4KER20</v>
      </c>
      <c r="D1483" t="str">
        <f>_xlfn.XLOOKUP($C1483,'RES TECH'!$M:$M,'RES TECH'!$A:$A)&amp;" "&amp;_xlfn.XLOOKUP($C1483,'RES TECH'!$M:$M,'RES TECH'!$B:$B)&amp;" "&amp;_xlfn.XLOOKUP($C1483,'RES TECH'!$M:$M,'RES TECH'!$C:$C)&amp;" "&amp;_xlfn.XLOOKUP($C1483,'RES TECH'!$M:$M,'RES TECH'!$D:$D)&amp;" "&amp;_xlfn.XLOOKUP($C1483,'RES TECH'!$M:$M,'RES TECH'!$E:$E)&amp;" "&amp;_xlfn.XLOOKUP($C1483,'RES TECH'!$M:$M,'RES TECH'!$F:$F)&amp;" "&amp;_xlfn.XLOOKUP($C1483,'RES TECH'!$M:$M,'RES TECH'!$G:$G)&amp;" "&amp;_xlfn.XLOOKUP($C1483,'RES TECH'!$M:$M,'RES TECH'!$H:$H)</f>
        <v>Residential Apartment Low Income New Space heating Furnace 4 Kerosene</v>
      </c>
      <c r="E1483" t="str">
        <f t="shared" si="23"/>
        <v>*</v>
      </c>
      <c r="F1483" s="12" t="str">
        <f>IF(B1483="*","*",_xlfn.XLOOKUP($C1483,'RES TECH'!$M:$M,'RES TECH'!$R:$R))</f>
        <v>*</v>
      </c>
    </row>
    <row r="1484" spans="2:6" x14ac:dyDescent="0.25">
      <c r="B1484" t="str">
        <f>IF('RES TECH'!N1482=1,"PRE","*")</f>
        <v>PRE</v>
      </c>
      <c r="C1484" t="str">
        <f>'RES TECH'!M1482</f>
        <v>RESAPALONewSHFUR4KER20</v>
      </c>
      <c r="D1484" t="str">
        <f>_xlfn.XLOOKUP($C1484,'RES TECH'!$M:$M,'RES TECH'!$A:$A)&amp;" "&amp;_xlfn.XLOOKUP($C1484,'RES TECH'!$M:$M,'RES TECH'!$B:$B)&amp;" "&amp;_xlfn.XLOOKUP($C1484,'RES TECH'!$M:$M,'RES TECH'!$C:$C)&amp;" "&amp;_xlfn.XLOOKUP($C1484,'RES TECH'!$M:$M,'RES TECH'!$D:$D)&amp;" "&amp;_xlfn.XLOOKUP($C1484,'RES TECH'!$M:$M,'RES TECH'!$E:$E)&amp;" "&amp;_xlfn.XLOOKUP($C1484,'RES TECH'!$M:$M,'RES TECH'!$F:$F)&amp;" "&amp;_xlfn.XLOOKUP($C1484,'RES TECH'!$M:$M,'RES TECH'!$G:$G)&amp;" "&amp;_xlfn.XLOOKUP($C1484,'RES TECH'!$M:$M,'RES TECH'!$H:$H)</f>
        <v>Residential Apartment Low Income New Space heating Furnace 4 Kerosene</v>
      </c>
      <c r="E1484" t="str">
        <f t="shared" si="23"/>
        <v>TJ</v>
      </c>
      <c r="F1484" s="12" t="str">
        <f>IF(B1484="*","*",_xlfn.XLOOKUP($C1484,'RES TECH'!$M:$M,'RES TECH'!$R:$R))</f>
        <v>MW</v>
      </c>
    </row>
    <row r="1485" spans="2:6" x14ac:dyDescent="0.25">
      <c r="B1485" t="str">
        <f>IF('RES TECH'!N1483=1,"PRE","*")</f>
        <v>PRE</v>
      </c>
      <c r="C1485" t="str">
        <f>'RES TECH'!M1483</f>
        <v>RESAPALONewSHFUR1LPG20</v>
      </c>
      <c r="D1485" t="str">
        <f>_xlfn.XLOOKUP($C1485,'RES TECH'!$M:$M,'RES TECH'!$A:$A)&amp;" "&amp;_xlfn.XLOOKUP($C1485,'RES TECH'!$M:$M,'RES TECH'!$B:$B)&amp;" "&amp;_xlfn.XLOOKUP($C1485,'RES TECH'!$M:$M,'RES TECH'!$C:$C)&amp;" "&amp;_xlfn.XLOOKUP($C1485,'RES TECH'!$M:$M,'RES TECH'!$D:$D)&amp;" "&amp;_xlfn.XLOOKUP($C1485,'RES TECH'!$M:$M,'RES TECH'!$E:$E)&amp;" "&amp;_xlfn.XLOOKUP($C1485,'RES TECH'!$M:$M,'RES TECH'!$F:$F)&amp;" "&amp;_xlfn.XLOOKUP($C1485,'RES TECH'!$M:$M,'RES TECH'!$G:$G)&amp;" "&amp;_xlfn.XLOOKUP($C1485,'RES TECH'!$M:$M,'RES TECH'!$H:$H)</f>
        <v>Residential Apartment Low Income New Space heating Furnace 1 LPG</v>
      </c>
      <c r="E1485" t="str">
        <f t="shared" si="23"/>
        <v>TJ</v>
      </c>
      <c r="F1485" s="12" t="str">
        <f>IF(B1485="*","*",_xlfn.XLOOKUP($C1485,'RES TECH'!$M:$M,'RES TECH'!$R:$R))</f>
        <v>MW</v>
      </c>
    </row>
    <row r="1486" spans="2:6" x14ac:dyDescent="0.25">
      <c r="B1486" t="str">
        <f>IF('RES TECH'!N1484=1,"PRE","*")</f>
        <v>*</v>
      </c>
      <c r="C1486" t="str">
        <f>'RES TECH'!M1484</f>
        <v>RESAPALONewSHFUR2LPG20</v>
      </c>
      <c r="D1486" t="str">
        <f>_xlfn.XLOOKUP($C1486,'RES TECH'!$M:$M,'RES TECH'!$A:$A)&amp;" "&amp;_xlfn.XLOOKUP($C1486,'RES TECH'!$M:$M,'RES TECH'!$B:$B)&amp;" "&amp;_xlfn.XLOOKUP($C1486,'RES TECH'!$M:$M,'RES TECH'!$C:$C)&amp;" "&amp;_xlfn.XLOOKUP($C1486,'RES TECH'!$M:$M,'RES TECH'!$D:$D)&amp;" "&amp;_xlfn.XLOOKUP($C1486,'RES TECH'!$M:$M,'RES TECH'!$E:$E)&amp;" "&amp;_xlfn.XLOOKUP($C1486,'RES TECH'!$M:$M,'RES TECH'!$F:$F)&amp;" "&amp;_xlfn.XLOOKUP($C1486,'RES TECH'!$M:$M,'RES TECH'!$G:$G)&amp;" "&amp;_xlfn.XLOOKUP($C1486,'RES TECH'!$M:$M,'RES TECH'!$H:$H)</f>
        <v>Residential Apartment Low Income New Space heating Furnace 2 LPG</v>
      </c>
      <c r="E1486" t="str">
        <f t="shared" si="23"/>
        <v>*</v>
      </c>
      <c r="F1486" s="12" t="str">
        <f>IF(B1486="*","*",_xlfn.XLOOKUP($C1486,'RES TECH'!$M:$M,'RES TECH'!$R:$R))</f>
        <v>*</v>
      </c>
    </row>
    <row r="1487" spans="2:6" x14ac:dyDescent="0.25">
      <c r="B1487" t="str">
        <f>IF('RES TECH'!N1485=1,"PRE","*")</f>
        <v>PRE</v>
      </c>
      <c r="C1487" t="str">
        <f>'RES TECH'!M1485</f>
        <v>RESAPALONewSHFUR2LPG20</v>
      </c>
      <c r="D1487" t="str">
        <f>_xlfn.XLOOKUP($C1487,'RES TECH'!$M:$M,'RES TECH'!$A:$A)&amp;" "&amp;_xlfn.XLOOKUP($C1487,'RES TECH'!$M:$M,'RES TECH'!$B:$B)&amp;" "&amp;_xlfn.XLOOKUP($C1487,'RES TECH'!$M:$M,'RES TECH'!$C:$C)&amp;" "&amp;_xlfn.XLOOKUP($C1487,'RES TECH'!$M:$M,'RES TECH'!$D:$D)&amp;" "&amp;_xlfn.XLOOKUP($C1487,'RES TECH'!$M:$M,'RES TECH'!$E:$E)&amp;" "&amp;_xlfn.XLOOKUP($C1487,'RES TECH'!$M:$M,'RES TECH'!$F:$F)&amp;" "&amp;_xlfn.XLOOKUP($C1487,'RES TECH'!$M:$M,'RES TECH'!$G:$G)&amp;" "&amp;_xlfn.XLOOKUP($C1487,'RES TECH'!$M:$M,'RES TECH'!$H:$H)</f>
        <v>Residential Apartment Low Income New Space heating Furnace 2 LPG</v>
      </c>
      <c r="E1487" t="str">
        <f t="shared" si="23"/>
        <v>TJ</v>
      </c>
      <c r="F1487" s="12" t="str">
        <f>IF(B1487="*","*",_xlfn.XLOOKUP($C1487,'RES TECH'!$M:$M,'RES TECH'!$R:$R))</f>
        <v>MW</v>
      </c>
    </row>
    <row r="1488" spans="2:6" x14ac:dyDescent="0.25">
      <c r="B1488" t="str">
        <f>IF('RES TECH'!N1486=1,"PRE","*")</f>
        <v>PRE</v>
      </c>
      <c r="C1488" t="str">
        <f>'RES TECH'!M1486</f>
        <v>RESAPALONewSHFUR3LPG20</v>
      </c>
      <c r="D1488" t="str">
        <f>_xlfn.XLOOKUP($C1488,'RES TECH'!$M:$M,'RES TECH'!$A:$A)&amp;" "&amp;_xlfn.XLOOKUP($C1488,'RES TECH'!$M:$M,'RES TECH'!$B:$B)&amp;" "&amp;_xlfn.XLOOKUP($C1488,'RES TECH'!$M:$M,'RES TECH'!$C:$C)&amp;" "&amp;_xlfn.XLOOKUP($C1488,'RES TECH'!$M:$M,'RES TECH'!$D:$D)&amp;" "&amp;_xlfn.XLOOKUP($C1488,'RES TECH'!$M:$M,'RES TECH'!$E:$E)&amp;" "&amp;_xlfn.XLOOKUP($C1488,'RES TECH'!$M:$M,'RES TECH'!$F:$F)&amp;" "&amp;_xlfn.XLOOKUP($C1488,'RES TECH'!$M:$M,'RES TECH'!$G:$G)&amp;" "&amp;_xlfn.XLOOKUP($C1488,'RES TECH'!$M:$M,'RES TECH'!$H:$H)</f>
        <v>Residential Apartment Low Income New Space heating Furnace 3 LPG</v>
      </c>
      <c r="E1488" t="str">
        <f t="shared" si="23"/>
        <v>TJ</v>
      </c>
      <c r="F1488" s="12" t="str">
        <f>IF(B1488="*","*",_xlfn.XLOOKUP($C1488,'RES TECH'!$M:$M,'RES TECH'!$R:$R))</f>
        <v>MW</v>
      </c>
    </row>
    <row r="1489" spans="2:6" x14ac:dyDescent="0.25">
      <c r="B1489" t="str">
        <f>IF('RES TECH'!N1487=1,"PRE","*")</f>
        <v>PRE</v>
      </c>
      <c r="C1489" t="str">
        <f>'RES TECH'!M1487</f>
        <v>RESAPALONewSHFUR3LPG22</v>
      </c>
      <c r="D1489" t="str">
        <f>_xlfn.XLOOKUP($C1489,'RES TECH'!$M:$M,'RES TECH'!$A:$A)&amp;" "&amp;_xlfn.XLOOKUP($C1489,'RES TECH'!$M:$M,'RES TECH'!$B:$B)&amp;" "&amp;_xlfn.XLOOKUP($C1489,'RES TECH'!$M:$M,'RES TECH'!$C:$C)&amp;" "&amp;_xlfn.XLOOKUP($C1489,'RES TECH'!$M:$M,'RES TECH'!$D:$D)&amp;" "&amp;_xlfn.XLOOKUP($C1489,'RES TECH'!$M:$M,'RES TECH'!$E:$E)&amp;" "&amp;_xlfn.XLOOKUP($C1489,'RES TECH'!$M:$M,'RES TECH'!$F:$F)&amp;" "&amp;_xlfn.XLOOKUP($C1489,'RES TECH'!$M:$M,'RES TECH'!$G:$G)&amp;" "&amp;_xlfn.XLOOKUP($C1489,'RES TECH'!$M:$M,'RES TECH'!$H:$H)</f>
        <v>Residential Apartment Low Income New Space heating Furnace 3 LPG</v>
      </c>
      <c r="E1489" t="str">
        <f t="shared" si="23"/>
        <v>TJ</v>
      </c>
      <c r="F1489" s="12" t="str">
        <f>IF(B1489="*","*",_xlfn.XLOOKUP($C1489,'RES TECH'!$M:$M,'RES TECH'!$R:$R))</f>
        <v>MW</v>
      </c>
    </row>
    <row r="1490" spans="2:6" x14ac:dyDescent="0.25">
      <c r="B1490" t="str">
        <f>IF('RES TECH'!N1488=1,"PRE","*")</f>
        <v>PRE</v>
      </c>
      <c r="C1490" t="str">
        <f>'RES TECH'!M1488</f>
        <v>RESAPALONewSHFUR4LPG20</v>
      </c>
      <c r="D1490" t="str">
        <f>_xlfn.XLOOKUP($C1490,'RES TECH'!$M:$M,'RES TECH'!$A:$A)&amp;" "&amp;_xlfn.XLOOKUP($C1490,'RES TECH'!$M:$M,'RES TECH'!$B:$B)&amp;" "&amp;_xlfn.XLOOKUP($C1490,'RES TECH'!$M:$M,'RES TECH'!$C:$C)&amp;" "&amp;_xlfn.XLOOKUP($C1490,'RES TECH'!$M:$M,'RES TECH'!$D:$D)&amp;" "&amp;_xlfn.XLOOKUP($C1490,'RES TECH'!$M:$M,'RES TECH'!$E:$E)&amp;" "&amp;_xlfn.XLOOKUP($C1490,'RES TECH'!$M:$M,'RES TECH'!$F:$F)&amp;" "&amp;_xlfn.XLOOKUP($C1490,'RES TECH'!$M:$M,'RES TECH'!$G:$G)&amp;" "&amp;_xlfn.XLOOKUP($C1490,'RES TECH'!$M:$M,'RES TECH'!$H:$H)</f>
        <v>Residential Apartment Low Income New Space heating Furnace 4 LPG</v>
      </c>
      <c r="E1490" t="str">
        <f t="shared" si="23"/>
        <v>TJ</v>
      </c>
      <c r="F1490" s="12" t="str">
        <f>IF(B1490="*","*",_xlfn.XLOOKUP($C1490,'RES TECH'!$M:$M,'RES TECH'!$R:$R))</f>
        <v>MW</v>
      </c>
    </row>
    <row r="1491" spans="2:6" x14ac:dyDescent="0.25">
      <c r="B1491" t="str">
        <f>IF('RES TECH'!N1489=1,"PRE","*")</f>
        <v>PRE</v>
      </c>
      <c r="C1491" t="str">
        <f>'RES TECH'!M1489</f>
        <v>RESAPALONewSHFUR4LPG22</v>
      </c>
      <c r="D1491" t="str">
        <f>_xlfn.XLOOKUP($C1491,'RES TECH'!$M:$M,'RES TECH'!$A:$A)&amp;" "&amp;_xlfn.XLOOKUP($C1491,'RES TECH'!$M:$M,'RES TECH'!$B:$B)&amp;" "&amp;_xlfn.XLOOKUP($C1491,'RES TECH'!$M:$M,'RES TECH'!$C:$C)&amp;" "&amp;_xlfn.XLOOKUP($C1491,'RES TECH'!$M:$M,'RES TECH'!$D:$D)&amp;" "&amp;_xlfn.XLOOKUP($C1491,'RES TECH'!$M:$M,'RES TECH'!$E:$E)&amp;" "&amp;_xlfn.XLOOKUP($C1491,'RES TECH'!$M:$M,'RES TECH'!$F:$F)&amp;" "&amp;_xlfn.XLOOKUP($C1491,'RES TECH'!$M:$M,'RES TECH'!$G:$G)&amp;" "&amp;_xlfn.XLOOKUP($C1491,'RES TECH'!$M:$M,'RES TECH'!$H:$H)</f>
        <v>Residential Apartment Low Income New Space heating Furnace 4 LPG</v>
      </c>
      <c r="E1491" t="str">
        <f t="shared" si="23"/>
        <v>TJ</v>
      </c>
      <c r="F1491" s="12" t="str">
        <f>IF(B1491="*","*",_xlfn.XLOOKUP($C1491,'RES TECH'!$M:$M,'RES TECH'!$R:$R))</f>
        <v>MW</v>
      </c>
    </row>
    <row r="1492" spans="2:6" x14ac:dyDescent="0.25">
      <c r="B1492" t="str">
        <f>IF('RES TECH'!N1490=1,"PRE","*")</f>
        <v>PRE</v>
      </c>
      <c r="C1492" t="str">
        <f>'RES TECH'!M1490</f>
        <v>RESAPALONewSHFUR1FOI20</v>
      </c>
      <c r="D1492" t="str">
        <f>_xlfn.XLOOKUP($C1492,'RES TECH'!$M:$M,'RES TECH'!$A:$A)&amp;" "&amp;_xlfn.XLOOKUP($C1492,'RES TECH'!$M:$M,'RES TECH'!$B:$B)&amp;" "&amp;_xlfn.XLOOKUP($C1492,'RES TECH'!$M:$M,'RES TECH'!$C:$C)&amp;" "&amp;_xlfn.XLOOKUP($C1492,'RES TECH'!$M:$M,'RES TECH'!$D:$D)&amp;" "&amp;_xlfn.XLOOKUP($C1492,'RES TECH'!$M:$M,'RES TECH'!$E:$E)&amp;" "&amp;_xlfn.XLOOKUP($C1492,'RES TECH'!$M:$M,'RES TECH'!$F:$F)&amp;" "&amp;_xlfn.XLOOKUP($C1492,'RES TECH'!$M:$M,'RES TECH'!$G:$G)&amp;" "&amp;_xlfn.XLOOKUP($C1492,'RES TECH'!$M:$M,'RES TECH'!$H:$H)</f>
        <v>Residential Apartment Low Income New Space heating Furnace 1 Fuel oil</v>
      </c>
      <c r="E1492" t="str">
        <f t="shared" si="23"/>
        <v>TJ</v>
      </c>
      <c r="F1492" s="12" t="str">
        <f>IF(B1492="*","*",_xlfn.XLOOKUP($C1492,'RES TECH'!$M:$M,'RES TECH'!$R:$R))</f>
        <v>MW</v>
      </c>
    </row>
    <row r="1493" spans="2:6" x14ac:dyDescent="0.25">
      <c r="B1493" t="str">
        <f>IF('RES TECH'!N1491=1,"PRE","*")</f>
        <v>PRE</v>
      </c>
      <c r="C1493" t="str">
        <f>'RES TECH'!M1491</f>
        <v>RESAPALONewSHFUR2FOI20</v>
      </c>
      <c r="D1493" t="str">
        <f>_xlfn.XLOOKUP($C1493,'RES TECH'!$M:$M,'RES TECH'!$A:$A)&amp;" "&amp;_xlfn.XLOOKUP($C1493,'RES TECH'!$M:$M,'RES TECH'!$B:$B)&amp;" "&amp;_xlfn.XLOOKUP($C1493,'RES TECH'!$M:$M,'RES TECH'!$C:$C)&amp;" "&amp;_xlfn.XLOOKUP($C1493,'RES TECH'!$M:$M,'RES TECH'!$D:$D)&amp;" "&amp;_xlfn.XLOOKUP($C1493,'RES TECH'!$M:$M,'RES TECH'!$E:$E)&amp;" "&amp;_xlfn.XLOOKUP($C1493,'RES TECH'!$M:$M,'RES TECH'!$F:$F)&amp;" "&amp;_xlfn.XLOOKUP($C1493,'RES TECH'!$M:$M,'RES TECH'!$G:$G)&amp;" "&amp;_xlfn.XLOOKUP($C1493,'RES TECH'!$M:$M,'RES TECH'!$H:$H)</f>
        <v>Residential Apartment Low Income New Space heating Furnace 2 Fuel oil</v>
      </c>
      <c r="E1493" t="str">
        <f t="shared" si="23"/>
        <v>TJ</v>
      </c>
      <c r="F1493" s="12" t="str">
        <f>IF(B1493="*","*",_xlfn.XLOOKUP($C1493,'RES TECH'!$M:$M,'RES TECH'!$R:$R))</f>
        <v>MW</v>
      </c>
    </row>
    <row r="1494" spans="2:6" x14ac:dyDescent="0.25">
      <c r="B1494" t="str">
        <f>IF('RES TECH'!N1492=1,"PRE","*")</f>
        <v>PRE</v>
      </c>
      <c r="C1494" t="str">
        <f>'RES TECH'!M1492</f>
        <v>RESAPALONewSHFUR2FOI22</v>
      </c>
      <c r="D1494" t="str">
        <f>_xlfn.XLOOKUP($C1494,'RES TECH'!$M:$M,'RES TECH'!$A:$A)&amp;" "&amp;_xlfn.XLOOKUP($C1494,'RES TECH'!$M:$M,'RES TECH'!$B:$B)&amp;" "&amp;_xlfn.XLOOKUP($C1494,'RES TECH'!$M:$M,'RES TECH'!$C:$C)&amp;" "&amp;_xlfn.XLOOKUP($C1494,'RES TECH'!$M:$M,'RES TECH'!$D:$D)&amp;" "&amp;_xlfn.XLOOKUP($C1494,'RES TECH'!$M:$M,'RES TECH'!$E:$E)&amp;" "&amp;_xlfn.XLOOKUP($C1494,'RES TECH'!$M:$M,'RES TECH'!$F:$F)&amp;" "&amp;_xlfn.XLOOKUP($C1494,'RES TECH'!$M:$M,'RES TECH'!$G:$G)&amp;" "&amp;_xlfn.XLOOKUP($C1494,'RES TECH'!$M:$M,'RES TECH'!$H:$H)</f>
        <v>Residential Apartment Low Income New Space heating Furnace 2 Fuel oil</v>
      </c>
      <c r="E1494" t="str">
        <f t="shared" si="23"/>
        <v>TJ</v>
      </c>
      <c r="F1494" s="12" t="str">
        <f>IF(B1494="*","*",_xlfn.XLOOKUP($C1494,'RES TECH'!$M:$M,'RES TECH'!$R:$R))</f>
        <v>MW</v>
      </c>
    </row>
    <row r="1495" spans="2:6" x14ac:dyDescent="0.25">
      <c r="B1495" t="str">
        <f>IF('RES TECH'!N1493=1,"PRE","*")</f>
        <v>PRE</v>
      </c>
      <c r="C1495" t="str">
        <f>'RES TECH'!M1493</f>
        <v>RESAPALONewSHFUR3FOI20</v>
      </c>
      <c r="D1495" t="str">
        <f>_xlfn.XLOOKUP($C1495,'RES TECH'!$M:$M,'RES TECH'!$A:$A)&amp;" "&amp;_xlfn.XLOOKUP($C1495,'RES TECH'!$M:$M,'RES TECH'!$B:$B)&amp;" "&amp;_xlfn.XLOOKUP($C1495,'RES TECH'!$M:$M,'RES TECH'!$C:$C)&amp;" "&amp;_xlfn.XLOOKUP($C1495,'RES TECH'!$M:$M,'RES TECH'!$D:$D)&amp;" "&amp;_xlfn.XLOOKUP($C1495,'RES TECH'!$M:$M,'RES TECH'!$E:$E)&amp;" "&amp;_xlfn.XLOOKUP($C1495,'RES TECH'!$M:$M,'RES TECH'!$F:$F)&amp;" "&amp;_xlfn.XLOOKUP($C1495,'RES TECH'!$M:$M,'RES TECH'!$G:$G)&amp;" "&amp;_xlfn.XLOOKUP($C1495,'RES TECH'!$M:$M,'RES TECH'!$H:$H)</f>
        <v>Residential Apartment Low Income New Space heating Furnace 3 Fuel oil</v>
      </c>
      <c r="E1495" t="str">
        <f t="shared" si="23"/>
        <v>TJ</v>
      </c>
      <c r="F1495" s="12" t="str">
        <f>IF(B1495="*","*",_xlfn.XLOOKUP($C1495,'RES TECH'!$M:$M,'RES TECH'!$R:$R))</f>
        <v>MW</v>
      </c>
    </row>
    <row r="1496" spans="2:6" x14ac:dyDescent="0.25">
      <c r="B1496" t="str">
        <f>IF('RES TECH'!N1494=1,"PRE","*")</f>
        <v>PRE</v>
      </c>
      <c r="C1496" t="str">
        <f>'RES TECH'!M1494</f>
        <v>RESAPALONewSHFUR4FOI20</v>
      </c>
      <c r="D1496" t="str">
        <f>_xlfn.XLOOKUP($C1496,'RES TECH'!$M:$M,'RES TECH'!$A:$A)&amp;" "&amp;_xlfn.XLOOKUP($C1496,'RES TECH'!$M:$M,'RES TECH'!$B:$B)&amp;" "&amp;_xlfn.XLOOKUP($C1496,'RES TECH'!$M:$M,'RES TECH'!$C:$C)&amp;" "&amp;_xlfn.XLOOKUP($C1496,'RES TECH'!$M:$M,'RES TECH'!$D:$D)&amp;" "&amp;_xlfn.XLOOKUP($C1496,'RES TECH'!$M:$M,'RES TECH'!$E:$E)&amp;" "&amp;_xlfn.XLOOKUP($C1496,'RES TECH'!$M:$M,'RES TECH'!$F:$F)&amp;" "&amp;_xlfn.XLOOKUP($C1496,'RES TECH'!$M:$M,'RES TECH'!$G:$G)&amp;" "&amp;_xlfn.XLOOKUP($C1496,'RES TECH'!$M:$M,'RES TECH'!$H:$H)</f>
        <v>Residential Apartment Low Income New Space heating Furnace 4 Fuel oil</v>
      </c>
      <c r="E1496" t="str">
        <f t="shared" si="23"/>
        <v>TJ</v>
      </c>
      <c r="F1496" s="12" t="str">
        <f>IF(B1496="*","*",_xlfn.XLOOKUP($C1496,'RES TECH'!$M:$M,'RES TECH'!$R:$R))</f>
        <v>MW</v>
      </c>
    </row>
    <row r="1497" spans="2:6" x14ac:dyDescent="0.25">
      <c r="B1497" t="str">
        <f>IF('RES TECH'!N1495=1,"PRE","*")</f>
        <v>PRE</v>
      </c>
      <c r="C1497" t="str">
        <f>'RES TECH'!M1495</f>
        <v>RESAPALONewSHFUR4FOI22</v>
      </c>
      <c r="D1497" t="str">
        <f>_xlfn.XLOOKUP($C1497,'RES TECH'!$M:$M,'RES TECH'!$A:$A)&amp;" "&amp;_xlfn.XLOOKUP($C1497,'RES TECH'!$M:$M,'RES TECH'!$B:$B)&amp;" "&amp;_xlfn.XLOOKUP($C1497,'RES TECH'!$M:$M,'RES TECH'!$C:$C)&amp;" "&amp;_xlfn.XLOOKUP($C1497,'RES TECH'!$M:$M,'RES TECH'!$D:$D)&amp;" "&amp;_xlfn.XLOOKUP($C1497,'RES TECH'!$M:$M,'RES TECH'!$E:$E)&amp;" "&amp;_xlfn.XLOOKUP($C1497,'RES TECH'!$M:$M,'RES TECH'!$F:$F)&amp;" "&amp;_xlfn.XLOOKUP($C1497,'RES TECH'!$M:$M,'RES TECH'!$G:$G)&amp;" "&amp;_xlfn.XLOOKUP($C1497,'RES TECH'!$M:$M,'RES TECH'!$H:$H)</f>
        <v>Residential Apartment Low Income New Space heating Furnace 4 Fuel oil</v>
      </c>
      <c r="E1497" t="str">
        <f t="shared" si="23"/>
        <v>TJ</v>
      </c>
      <c r="F1497" s="12" t="str">
        <f>IF(B1497="*","*",_xlfn.XLOOKUP($C1497,'RES TECH'!$M:$M,'RES TECH'!$R:$R))</f>
        <v>MW</v>
      </c>
    </row>
    <row r="1498" spans="2:6" x14ac:dyDescent="0.25">
      <c r="B1498" t="str">
        <f>IF('RES TECH'!N1496=1,"PRE","*")</f>
        <v>PRE</v>
      </c>
      <c r="C1498" t="str">
        <f>'RES TECH'!M1496</f>
        <v>RESAPALONewSHRAD1FOI20</v>
      </c>
      <c r="D1498" t="str">
        <f>_xlfn.XLOOKUP($C1498,'RES TECH'!$M:$M,'RES TECH'!$A:$A)&amp;" "&amp;_xlfn.XLOOKUP($C1498,'RES TECH'!$M:$M,'RES TECH'!$B:$B)&amp;" "&amp;_xlfn.XLOOKUP($C1498,'RES TECH'!$M:$M,'RES TECH'!$C:$C)&amp;" "&amp;_xlfn.XLOOKUP($C1498,'RES TECH'!$M:$M,'RES TECH'!$D:$D)&amp;" "&amp;_xlfn.XLOOKUP($C1498,'RES TECH'!$M:$M,'RES TECH'!$E:$E)&amp;" "&amp;_xlfn.XLOOKUP($C1498,'RES TECH'!$M:$M,'RES TECH'!$F:$F)&amp;" "&amp;_xlfn.XLOOKUP($C1498,'RES TECH'!$M:$M,'RES TECH'!$G:$G)&amp;" "&amp;_xlfn.XLOOKUP($C1498,'RES TECH'!$M:$M,'RES TECH'!$H:$H)</f>
        <v>Residential Apartment Low Income New Space heating Radiant 1 Fuel oil</v>
      </c>
      <c r="E1498" t="str">
        <f t="shared" si="23"/>
        <v>TJ</v>
      </c>
      <c r="F1498" s="12" t="str">
        <f>IF(B1498="*","*",_xlfn.XLOOKUP($C1498,'RES TECH'!$M:$M,'RES TECH'!$R:$R))</f>
        <v>MW</v>
      </c>
    </row>
    <row r="1499" spans="2:6" x14ac:dyDescent="0.25">
      <c r="B1499" t="str">
        <f>IF('RES TECH'!N1497=1,"PRE","*")</f>
        <v>PRE</v>
      </c>
      <c r="C1499" t="str">
        <f>'RES TECH'!M1497</f>
        <v>RESAPALONewSHRAD1FOI22</v>
      </c>
      <c r="D1499" t="str">
        <f>_xlfn.XLOOKUP($C1499,'RES TECH'!$M:$M,'RES TECH'!$A:$A)&amp;" "&amp;_xlfn.XLOOKUP($C1499,'RES TECH'!$M:$M,'RES TECH'!$B:$B)&amp;" "&amp;_xlfn.XLOOKUP($C1499,'RES TECH'!$M:$M,'RES TECH'!$C:$C)&amp;" "&amp;_xlfn.XLOOKUP($C1499,'RES TECH'!$M:$M,'RES TECH'!$D:$D)&amp;" "&amp;_xlfn.XLOOKUP($C1499,'RES TECH'!$M:$M,'RES TECH'!$E:$E)&amp;" "&amp;_xlfn.XLOOKUP($C1499,'RES TECH'!$M:$M,'RES TECH'!$F:$F)&amp;" "&amp;_xlfn.XLOOKUP($C1499,'RES TECH'!$M:$M,'RES TECH'!$G:$G)&amp;" "&amp;_xlfn.XLOOKUP($C1499,'RES TECH'!$M:$M,'RES TECH'!$H:$H)</f>
        <v>Residential Apartment Low Income New Space heating Radiant 1 Fuel oil</v>
      </c>
      <c r="E1499" t="str">
        <f t="shared" si="23"/>
        <v>TJ</v>
      </c>
      <c r="F1499" s="12" t="str">
        <f>IF(B1499="*","*",_xlfn.XLOOKUP($C1499,'RES TECH'!$M:$M,'RES TECH'!$R:$R))</f>
        <v>MW</v>
      </c>
    </row>
    <row r="1500" spans="2:6" x14ac:dyDescent="0.25">
      <c r="B1500" t="str">
        <f>IF('RES TECH'!N1498=1,"PRE","*")</f>
        <v>PRE</v>
      </c>
      <c r="C1500" t="str">
        <f>'RES TECH'!M1498</f>
        <v>RESAPALONewSHRAD2FOI20</v>
      </c>
      <c r="D1500" t="str">
        <f>_xlfn.XLOOKUP($C1500,'RES TECH'!$M:$M,'RES TECH'!$A:$A)&amp;" "&amp;_xlfn.XLOOKUP($C1500,'RES TECH'!$M:$M,'RES TECH'!$B:$B)&amp;" "&amp;_xlfn.XLOOKUP($C1500,'RES TECH'!$M:$M,'RES TECH'!$C:$C)&amp;" "&amp;_xlfn.XLOOKUP($C1500,'RES TECH'!$M:$M,'RES TECH'!$D:$D)&amp;" "&amp;_xlfn.XLOOKUP($C1500,'RES TECH'!$M:$M,'RES TECH'!$E:$E)&amp;" "&amp;_xlfn.XLOOKUP($C1500,'RES TECH'!$M:$M,'RES TECH'!$F:$F)&amp;" "&amp;_xlfn.XLOOKUP($C1500,'RES TECH'!$M:$M,'RES TECH'!$G:$G)&amp;" "&amp;_xlfn.XLOOKUP($C1500,'RES TECH'!$M:$M,'RES TECH'!$H:$H)</f>
        <v>Residential Apartment Low Income New Space heating Radiant 2 Fuel oil</v>
      </c>
      <c r="E1500" t="str">
        <f t="shared" si="23"/>
        <v>TJ</v>
      </c>
      <c r="F1500" s="12" t="str">
        <f>IF(B1500="*","*",_xlfn.XLOOKUP($C1500,'RES TECH'!$M:$M,'RES TECH'!$R:$R))</f>
        <v>MW</v>
      </c>
    </row>
    <row r="1501" spans="2:6" x14ac:dyDescent="0.25">
      <c r="B1501" t="str">
        <f>IF('RES TECH'!N1499=1,"PRE","*")</f>
        <v>PRE</v>
      </c>
      <c r="C1501" t="str">
        <f>'RES TECH'!M1499</f>
        <v>RESAPALONewSHRAD2FOI22</v>
      </c>
      <c r="D1501" t="str">
        <f>_xlfn.XLOOKUP($C1501,'RES TECH'!$M:$M,'RES TECH'!$A:$A)&amp;" "&amp;_xlfn.XLOOKUP($C1501,'RES TECH'!$M:$M,'RES TECH'!$B:$B)&amp;" "&amp;_xlfn.XLOOKUP($C1501,'RES TECH'!$M:$M,'RES TECH'!$C:$C)&amp;" "&amp;_xlfn.XLOOKUP($C1501,'RES TECH'!$M:$M,'RES TECH'!$D:$D)&amp;" "&amp;_xlfn.XLOOKUP($C1501,'RES TECH'!$M:$M,'RES TECH'!$E:$E)&amp;" "&amp;_xlfn.XLOOKUP($C1501,'RES TECH'!$M:$M,'RES TECH'!$F:$F)&amp;" "&amp;_xlfn.XLOOKUP($C1501,'RES TECH'!$M:$M,'RES TECH'!$G:$G)&amp;" "&amp;_xlfn.XLOOKUP($C1501,'RES TECH'!$M:$M,'RES TECH'!$H:$H)</f>
        <v>Residential Apartment Low Income New Space heating Radiant 2 Fuel oil</v>
      </c>
      <c r="E1501" t="str">
        <f t="shared" si="23"/>
        <v>TJ</v>
      </c>
      <c r="F1501" s="12" t="str">
        <f>IF(B1501="*","*",_xlfn.XLOOKUP($C1501,'RES TECH'!$M:$M,'RES TECH'!$R:$R))</f>
        <v>MW</v>
      </c>
    </row>
    <row r="1502" spans="2:6" x14ac:dyDescent="0.25">
      <c r="B1502" t="str">
        <f>IF('RES TECH'!N1500=1,"PRE","*")</f>
        <v>PRE</v>
      </c>
      <c r="C1502" t="str">
        <f>'RES TECH'!M1500</f>
        <v>RESAPALONewSHRAD3FOI20</v>
      </c>
      <c r="D1502" t="str">
        <f>_xlfn.XLOOKUP($C1502,'RES TECH'!$M:$M,'RES TECH'!$A:$A)&amp;" "&amp;_xlfn.XLOOKUP($C1502,'RES TECH'!$M:$M,'RES TECH'!$B:$B)&amp;" "&amp;_xlfn.XLOOKUP($C1502,'RES TECH'!$M:$M,'RES TECH'!$C:$C)&amp;" "&amp;_xlfn.XLOOKUP($C1502,'RES TECH'!$M:$M,'RES TECH'!$D:$D)&amp;" "&amp;_xlfn.XLOOKUP($C1502,'RES TECH'!$M:$M,'RES TECH'!$E:$E)&amp;" "&amp;_xlfn.XLOOKUP($C1502,'RES TECH'!$M:$M,'RES TECH'!$F:$F)&amp;" "&amp;_xlfn.XLOOKUP($C1502,'RES TECH'!$M:$M,'RES TECH'!$G:$G)&amp;" "&amp;_xlfn.XLOOKUP($C1502,'RES TECH'!$M:$M,'RES TECH'!$H:$H)</f>
        <v>Residential Apartment Low Income New Space heating Radiant 3 Fuel oil</v>
      </c>
      <c r="E1502" t="str">
        <f t="shared" si="23"/>
        <v>TJ</v>
      </c>
      <c r="F1502" s="12" t="str">
        <f>IF(B1502="*","*",_xlfn.XLOOKUP($C1502,'RES TECH'!$M:$M,'RES TECH'!$R:$R))</f>
        <v>MW</v>
      </c>
    </row>
    <row r="1503" spans="2:6" x14ac:dyDescent="0.25">
      <c r="B1503" t="str">
        <f>IF('RES TECH'!N1501=1,"PRE","*")</f>
        <v>PRE</v>
      </c>
      <c r="C1503" t="str">
        <f>'RES TECH'!M1501</f>
        <v>RESAPALONewSHRAD4FOI20</v>
      </c>
      <c r="D1503" t="str">
        <f>_xlfn.XLOOKUP($C1503,'RES TECH'!$M:$M,'RES TECH'!$A:$A)&amp;" "&amp;_xlfn.XLOOKUP($C1503,'RES TECH'!$M:$M,'RES TECH'!$B:$B)&amp;" "&amp;_xlfn.XLOOKUP($C1503,'RES TECH'!$M:$M,'RES TECH'!$C:$C)&amp;" "&amp;_xlfn.XLOOKUP($C1503,'RES TECH'!$M:$M,'RES TECH'!$D:$D)&amp;" "&amp;_xlfn.XLOOKUP($C1503,'RES TECH'!$M:$M,'RES TECH'!$E:$E)&amp;" "&amp;_xlfn.XLOOKUP($C1503,'RES TECH'!$M:$M,'RES TECH'!$F:$F)&amp;" "&amp;_xlfn.XLOOKUP($C1503,'RES TECH'!$M:$M,'RES TECH'!$G:$G)&amp;" "&amp;_xlfn.XLOOKUP($C1503,'RES TECH'!$M:$M,'RES TECH'!$H:$H)</f>
        <v>Residential Apartment Low Income New Space heating Radiant 4 Fuel oil</v>
      </c>
      <c r="E1503" t="str">
        <f t="shared" si="23"/>
        <v>TJ</v>
      </c>
      <c r="F1503" s="12" t="str">
        <f>IF(B1503="*","*",_xlfn.XLOOKUP($C1503,'RES TECH'!$M:$M,'RES TECH'!$R:$R))</f>
        <v>MW</v>
      </c>
    </row>
    <row r="1504" spans="2:6" x14ac:dyDescent="0.25">
      <c r="B1504" t="str">
        <f>IF('RES TECH'!N1502=1,"PRE","*")</f>
        <v>*</v>
      </c>
      <c r="C1504" t="str">
        <f>'RES TECH'!M1502</f>
        <v>RESAPALONewSCAHP2NGA20</v>
      </c>
      <c r="D1504" t="str">
        <f>_xlfn.XLOOKUP($C1504,'RES TECH'!$M:$M,'RES TECH'!$A:$A)&amp;" "&amp;_xlfn.XLOOKUP($C1504,'RES TECH'!$M:$M,'RES TECH'!$B:$B)&amp;" "&amp;_xlfn.XLOOKUP($C1504,'RES TECH'!$M:$M,'RES TECH'!$C:$C)&amp;" "&amp;_xlfn.XLOOKUP($C1504,'RES TECH'!$M:$M,'RES TECH'!$D:$D)&amp;" "&amp;_xlfn.XLOOKUP($C1504,'RES TECH'!$M:$M,'RES TECH'!$E:$E)&amp;" "&amp;_xlfn.XLOOKUP($C1504,'RES TECH'!$M:$M,'RES TECH'!$F:$F)&amp;" "&amp;_xlfn.XLOOKUP($C1504,'RES TECH'!$M:$M,'RES TECH'!$G:$G)&amp;" "&amp;_xlfn.XLOOKUP($C1504,'RES TECH'!$M:$M,'RES TECH'!$H:$H)</f>
        <v>Residential Apartment Low Income New Space cooling Air HP 2 Natural gas</v>
      </c>
      <c r="E1504" t="str">
        <f t="shared" si="23"/>
        <v>*</v>
      </c>
      <c r="F1504" s="12" t="str">
        <f>IF(B1504="*","*",_xlfn.XLOOKUP($C1504,'RES TECH'!$M:$M,'RES TECH'!$R:$R))</f>
        <v>*</v>
      </c>
    </row>
    <row r="1505" spans="2:6" x14ac:dyDescent="0.25">
      <c r="B1505" t="str">
        <f>IF('RES TECH'!N1503=1,"PRE","*")</f>
        <v>PRE</v>
      </c>
      <c r="C1505" t="str">
        <f>'RES TECH'!M1503</f>
        <v>RESAPALONewSCAHP2NGA20</v>
      </c>
      <c r="D1505" t="str">
        <f>_xlfn.XLOOKUP($C1505,'RES TECH'!$M:$M,'RES TECH'!$A:$A)&amp;" "&amp;_xlfn.XLOOKUP($C1505,'RES TECH'!$M:$M,'RES TECH'!$B:$B)&amp;" "&amp;_xlfn.XLOOKUP($C1505,'RES TECH'!$M:$M,'RES TECH'!$C:$C)&amp;" "&amp;_xlfn.XLOOKUP($C1505,'RES TECH'!$M:$M,'RES TECH'!$D:$D)&amp;" "&amp;_xlfn.XLOOKUP($C1505,'RES TECH'!$M:$M,'RES TECH'!$E:$E)&amp;" "&amp;_xlfn.XLOOKUP($C1505,'RES TECH'!$M:$M,'RES TECH'!$F:$F)&amp;" "&amp;_xlfn.XLOOKUP($C1505,'RES TECH'!$M:$M,'RES TECH'!$G:$G)&amp;" "&amp;_xlfn.XLOOKUP($C1505,'RES TECH'!$M:$M,'RES TECH'!$H:$H)</f>
        <v>Residential Apartment Low Income New Space cooling Air HP 2 Natural gas</v>
      </c>
      <c r="E1505" t="str">
        <f t="shared" si="23"/>
        <v>TJ</v>
      </c>
      <c r="F1505" s="12" t="str">
        <f>IF(B1505="*","*",_xlfn.XLOOKUP($C1505,'RES TECH'!$M:$M,'RES TECH'!$R:$R))</f>
        <v>MW</v>
      </c>
    </row>
    <row r="1506" spans="2:6" x14ac:dyDescent="0.25">
      <c r="B1506" t="str">
        <f>IF('RES TECH'!N1504=1,"PRE","*")</f>
        <v>PRE</v>
      </c>
      <c r="C1506" t="str">
        <f>'RES TECH'!M1504</f>
        <v>RESAPALONewSCAHP1ELC20</v>
      </c>
      <c r="D1506" t="str">
        <f>_xlfn.XLOOKUP($C1506,'RES TECH'!$M:$M,'RES TECH'!$A:$A)&amp;" "&amp;_xlfn.XLOOKUP($C1506,'RES TECH'!$M:$M,'RES TECH'!$B:$B)&amp;" "&amp;_xlfn.XLOOKUP($C1506,'RES TECH'!$M:$M,'RES TECH'!$C:$C)&amp;" "&amp;_xlfn.XLOOKUP($C1506,'RES TECH'!$M:$M,'RES TECH'!$D:$D)&amp;" "&amp;_xlfn.XLOOKUP($C1506,'RES TECH'!$M:$M,'RES TECH'!$E:$E)&amp;" "&amp;_xlfn.XLOOKUP($C1506,'RES TECH'!$M:$M,'RES TECH'!$F:$F)&amp;" "&amp;_xlfn.XLOOKUP($C1506,'RES TECH'!$M:$M,'RES TECH'!$G:$G)&amp;" "&amp;_xlfn.XLOOKUP($C1506,'RES TECH'!$M:$M,'RES TECH'!$H:$H)</f>
        <v>Residential Apartment Low Income New Space cooling Air HP 1 Electricity</v>
      </c>
      <c r="E1506" t="str">
        <f t="shared" si="23"/>
        <v>TJ</v>
      </c>
      <c r="F1506" s="12" t="str">
        <f>IF(B1506="*","*",_xlfn.XLOOKUP($C1506,'RES TECH'!$M:$M,'RES TECH'!$R:$R))</f>
        <v>MW</v>
      </c>
    </row>
    <row r="1507" spans="2:6" x14ac:dyDescent="0.25">
      <c r="B1507" t="str">
        <f>IF('RES TECH'!N1505=1,"PRE","*")</f>
        <v>PRE</v>
      </c>
      <c r="C1507" t="str">
        <f>'RES TECH'!M1505</f>
        <v>RESAPALONewSCAHP1ELC23</v>
      </c>
      <c r="D1507" t="str">
        <f>_xlfn.XLOOKUP($C1507,'RES TECH'!$M:$M,'RES TECH'!$A:$A)&amp;" "&amp;_xlfn.XLOOKUP($C1507,'RES TECH'!$M:$M,'RES TECH'!$B:$B)&amp;" "&amp;_xlfn.XLOOKUP($C1507,'RES TECH'!$M:$M,'RES TECH'!$C:$C)&amp;" "&amp;_xlfn.XLOOKUP($C1507,'RES TECH'!$M:$M,'RES TECH'!$D:$D)&amp;" "&amp;_xlfn.XLOOKUP($C1507,'RES TECH'!$M:$M,'RES TECH'!$E:$E)&amp;" "&amp;_xlfn.XLOOKUP($C1507,'RES TECH'!$M:$M,'RES TECH'!$F:$F)&amp;" "&amp;_xlfn.XLOOKUP($C1507,'RES TECH'!$M:$M,'RES TECH'!$G:$G)&amp;" "&amp;_xlfn.XLOOKUP($C1507,'RES TECH'!$M:$M,'RES TECH'!$H:$H)</f>
        <v>Residential Apartment Low Income New Space cooling Air HP 1 Electricity</v>
      </c>
      <c r="E1507" t="str">
        <f t="shared" si="23"/>
        <v>TJ</v>
      </c>
      <c r="F1507" s="12" t="str">
        <f>IF(B1507="*","*",_xlfn.XLOOKUP($C1507,'RES TECH'!$M:$M,'RES TECH'!$R:$R))</f>
        <v>MW</v>
      </c>
    </row>
    <row r="1508" spans="2:6" x14ac:dyDescent="0.25">
      <c r="B1508" t="str">
        <f>IF('RES TECH'!N1506=1,"PRE","*")</f>
        <v>PRE</v>
      </c>
      <c r="C1508" t="str">
        <f>'RES TECH'!M1506</f>
        <v>RESAPALONewSCAHP2ELC20</v>
      </c>
      <c r="D1508" t="str">
        <f>_xlfn.XLOOKUP($C1508,'RES TECH'!$M:$M,'RES TECH'!$A:$A)&amp;" "&amp;_xlfn.XLOOKUP($C1508,'RES TECH'!$M:$M,'RES TECH'!$B:$B)&amp;" "&amp;_xlfn.XLOOKUP($C1508,'RES TECH'!$M:$M,'RES TECH'!$C:$C)&amp;" "&amp;_xlfn.XLOOKUP($C1508,'RES TECH'!$M:$M,'RES TECH'!$D:$D)&amp;" "&amp;_xlfn.XLOOKUP($C1508,'RES TECH'!$M:$M,'RES TECH'!$E:$E)&amp;" "&amp;_xlfn.XLOOKUP($C1508,'RES TECH'!$M:$M,'RES TECH'!$F:$F)&amp;" "&amp;_xlfn.XLOOKUP($C1508,'RES TECH'!$M:$M,'RES TECH'!$G:$G)&amp;" "&amp;_xlfn.XLOOKUP($C1508,'RES TECH'!$M:$M,'RES TECH'!$H:$H)</f>
        <v>Residential Apartment Low Income New Space cooling Air HP 2 Electricity</v>
      </c>
      <c r="E1508" t="str">
        <f t="shared" si="23"/>
        <v>TJ</v>
      </c>
      <c r="F1508" s="12" t="str">
        <f>IF(B1508="*","*",_xlfn.XLOOKUP($C1508,'RES TECH'!$M:$M,'RES TECH'!$R:$R))</f>
        <v>MW</v>
      </c>
    </row>
    <row r="1509" spans="2:6" x14ac:dyDescent="0.25">
      <c r="B1509" t="str">
        <f>IF('RES TECH'!N1507=1,"PRE","*")</f>
        <v>PRE</v>
      </c>
      <c r="C1509" t="str">
        <f>'RES TECH'!M1507</f>
        <v>RESAPALONewSCAHP2ELC23</v>
      </c>
      <c r="D1509" t="str">
        <f>_xlfn.XLOOKUP($C1509,'RES TECH'!$M:$M,'RES TECH'!$A:$A)&amp;" "&amp;_xlfn.XLOOKUP($C1509,'RES TECH'!$M:$M,'RES TECH'!$B:$B)&amp;" "&amp;_xlfn.XLOOKUP($C1509,'RES TECH'!$M:$M,'RES TECH'!$C:$C)&amp;" "&amp;_xlfn.XLOOKUP($C1509,'RES TECH'!$M:$M,'RES TECH'!$D:$D)&amp;" "&amp;_xlfn.XLOOKUP($C1509,'RES TECH'!$M:$M,'RES TECH'!$E:$E)&amp;" "&amp;_xlfn.XLOOKUP($C1509,'RES TECH'!$M:$M,'RES TECH'!$F:$F)&amp;" "&amp;_xlfn.XLOOKUP($C1509,'RES TECH'!$M:$M,'RES TECH'!$G:$G)&amp;" "&amp;_xlfn.XLOOKUP($C1509,'RES TECH'!$M:$M,'RES TECH'!$H:$H)</f>
        <v>Residential Apartment Low Income New Space cooling Air HP 2 Electricity</v>
      </c>
      <c r="E1509" t="str">
        <f t="shared" si="23"/>
        <v>TJ</v>
      </c>
      <c r="F1509" s="12" t="str">
        <f>IF(B1509="*","*",_xlfn.XLOOKUP($C1509,'RES TECH'!$M:$M,'RES TECH'!$R:$R))</f>
        <v>MW</v>
      </c>
    </row>
    <row r="1510" spans="2:6" x14ac:dyDescent="0.25">
      <c r="B1510" t="str">
        <f>IF('RES TECH'!N1508=1,"PRE","*")</f>
        <v>PRE</v>
      </c>
      <c r="C1510" t="str">
        <f>'RES TECH'!M1508</f>
        <v>RESAPALONewSCAHP3ELC20</v>
      </c>
      <c r="D1510" t="str">
        <f>_xlfn.XLOOKUP($C1510,'RES TECH'!$M:$M,'RES TECH'!$A:$A)&amp;" "&amp;_xlfn.XLOOKUP($C1510,'RES TECH'!$M:$M,'RES TECH'!$B:$B)&amp;" "&amp;_xlfn.XLOOKUP($C1510,'RES TECH'!$M:$M,'RES TECH'!$C:$C)&amp;" "&amp;_xlfn.XLOOKUP($C1510,'RES TECH'!$M:$M,'RES TECH'!$D:$D)&amp;" "&amp;_xlfn.XLOOKUP($C1510,'RES TECH'!$M:$M,'RES TECH'!$E:$E)&amp;" "&amp;_xlfn.XLOOKUP($C1510,'RES TECH'!$M:$M,'RES TECH'!$F:$F)&amp;" "&amp;_xlfn.XLOOKUP($C1510,'RES TECH'!$M:$M,'RES TECH'!$G:$G)&amp;" "&amp;_xlfn.XLOOKUP($C1510,'RES TECH'!$M:$M,'RES TECH'!$H:$H)</f>
        <v>Residential Apartment Low Income New Space cooling Air HP 3 Electricity</v>
      </c>
      <c r="E1510" t="str">
        <f t="shared" si="23"/>
        <v>TJ</v>
      </c>
      <c r="F1510" s="12" t="str">
        <f>IF(B1510="*","*",_xlfn.XLOOKUP($C1510,'RES TECH'!$M:$M,'RES TECH'!$R:$R))</f>
        <v>MW</v>
      </c>
    </row>
    <row r="1511" spans="2:6" x14ac:dyDescent="0.25">
      <c r="B1511" t="str">
        <f>IF('RES TECH'!N1509=1,"PRE","*")</f>
        <v>PRE</v>
      </c>
      <c r="C1511" t="str">
        <f>'RES TECH'!M1509</f>
        <v>RESAPALONewSCAHP3ELC22</v>
      </c>
      <c r="D1511" t="str">
        <f>_xlfn.XLOOKUP($C1511,'RES TECH'!$M:$M,'RES TECH'!$A:$A)&amp;" "&amp;_xlfn.XLOOKUP($C1511,'RES TECH'!$M:$M,'RES TECH'!$B:$B)&amp;" "&amp;_xlfn.XLOOKUP($C1511,'RES TECH'!$M:$M,'RES TECH'!$C:$C)&amp;" "&amp;_xlfn.XLOOKUP($C1511,'RES TECH'!$M:$M,'RES TECH'!$D:$D)&amp;" "&amp;_xlfn.XLOOKUP($C1511,'RES TECH'!$M:$M,'RES TECH'!$E:$E)&amp;" "&amp;_xlfn.XLOOKUP($C1511,'RES TECH'!$M:$M,'RES TECH'!$F:$F)&amp;" "&amp;_xlfn.XLOOKUP($C1511,'RES TECH'!$M:$M,'RES TECH'!$G:$G)&amp;" "&amp;_xlfn.XLOOKUP($C1511,'RES TECH'!$M:$M,'RES TECH'!$H:$H)</f>
        <v>Residential Apartment Low Income New Space cooling Air HP 3 Electricity</v>
      </c>
      <c r="E1511" t="str">
        <f t="shared" si="23"/>
        <v>TJ</v>
      </c>
      <c r="F1511" s="12" t="str">
        <f>IF(B1511="*","*",_xlfn.XLOOKUP($C1511,'RES TECH'!$M:$M,'RES TECH'!$R:$R))</f>
        <v>MW</v>
      </c>
    </row>
    <row r="1512" spans="2:6" x14ac:dyDescent="0.25">
      <c r="B1512" t="str">
        <f>IF('RES TECH'!N1510=1,"PRE","*")</f>
        <v>PRE</v>
      </c>
      <c r="C1512" t="str">
        <f>'RES TECH'!M1510</f>
        <v>RESAPALONewSCAHP3ELC23</v>
      </c>
      <c r="D1512" t="str">
        <f>_xlfn.XLOOKUP($C1512,'RES TECH'!$M:$M,'RES TECH'!$A:$A)&amp;" "&amp;_xlfn.XLOOKUP($C1512,'RES TECH'!$M:$M,'RES TECH'!$B:$B)&amp;" "&amp;_xlfn.XLOOKUP($C1512,'RES TECH'!$M:$M,'RES TECH'!$C:$C)&amp;" "&amp;_xlfn.XLOOKUP($C1512,'RES TECH'!$M:$M,'RES TECH'!$D:$D)&amp;" "&amp;_xlfn.XLOOKUP($C1512,'RES TECH'!$M:$M,'RES TECH'!$E:$E)&amp;" "&amp;_xlfn.XLOOKUP($C1512,'RES TECH'!$M:$M,'RES TECH'!$F:$F)&amp;" "&amp;_xlfn.XLOOKUP($C1512,'RES TECH'!$M:$M,'RES TECH'!$G:$G)&amp;" "&amp;_xlfn.XLOOKUP($C1512,'RES TECH'!$M:$M,'RES TECH'!$H:$H)</f>
        <v>Residential Apartment Low Income New Space cooling Air HP 3 Electricity</v>
      </c>
      <c r="E1512" t="str">
        <f t="shared" si="23"/>
        <v>TJ</v>
      </c>
      <c r="F1512" s="12" t="str">
        <f>IF(B1512="*","*",_xlfn.XLOOKUP($C1512,'RES TECH'!$M:$M,'RES TECH'!$R:$R))</f>
        <v>MW</v>
      </c>
    </row>
    <row r="1513" spans="2:6" x14ac:dyDescent="0.25">
      <c r="B1513" t="str">
        <f>IF('RES TECH'!N1511=1,"PRE","*")</f>
        <v>PRE</v>
      </c>
      <c r="C1513" t="str">
        <f>'RES TECH'!M1511</f>
        <v>RESAPALONewSCAHP4ELC20</v>
      </c>
      <c r="D1513" t="str">
        <f>_xlfn.XLOOKUP($C1513,'RES TECH'!$M:$M,'RES TECH'!$A:$A)&amp;" "&amp;_xlfn.XLOOKUP($C1513,'RES TECH'!$M:$M,'RES TECH'!$B:$B)&amp;" "&amp;_xlfn.XLOOKUP($C1513,'RES TECH'!$M:$M,'RES TECH'!$C:$C)&amp;" "&amp;_xlfn.XLOOKUP($C1513,'RES TECH'!$M:$M,'RES TECH'!$D:$D)&amp;" "&amp;_xlfn.XLOOKUP($C1513,'RES TECH'!$M:$M,'RES TECH'!$E:$E)&amp;" "&amp;_xlfn.XLOOKUP($C1513,'RES TECH'!$M:$M,'RES TECH'!$F:$F)&amp;" "&amp;_xlfn.XLOOKUP($C1513,'RES TECH'!$M:$M,'RES TECH'!$G:$G)&amp;" "&amp;_xlfn.XLOOKUP($C1513,'RES TECH'!$M:$M,'RES TECH'!$H:$H)</f>
        <v>Residential Apartment Low Income New Space cooling Air HP 4 Electricity</v>
      </c>
      <c r="E1513" t="str">
        <f t="shared" si="23"/>
        <v>TJ</v>
      </c>
      <c r="F1513" s="12" t="str">
        <f>IF(B1513="*","*",_xlfn.XLOOKUP($C1513,'RES TECH'!$M:$M,'RES TECH'!$R:$R))</f>
        <v>MW</v>
      </c>
    </row>
    <row r="1514" spans="2:6" x14ac:dyDescent="0.25">
      <c r="B1514" t="str">
        <f>IF('RES TECH'!N1512=1,"PRE","*")</f>
        <v>PRE</v>
      </c>
      <c r="C1514" t="str">
        <f>'RES TECH'!M1512</f>
        <v>RESAPALONewSCAHP4ELC22</v>
      </c>
      <c r="D1514" t="str">
        <f>_xlfn.XLOOKUP($C1514,'RES TECH'!$M:$M,'RES TECH'!$A:$A)&amp;" "&amp;_xlfn.XLOOKUP($C1514,'RES TECH'!$M:$M,'RES TECH'!$B:$B)&amp;" "&amp;_xlfn.XLOOKUP($C1514,'RES TECH'!$M:$M,'RES TECH'!$C:$C)&amp;" "&amp;_xlfn.XLOOKUP($C1514,'RES TECH'!$M:$M,'RES TECH'!$D:$D)&amp;" "&amp;_xlfn.XLOOKUP($C1514,'RES TECH'!$M:$M,'RES TECH'!$E:$E)&amp;" "&amp;_xlfn.XLOOKUP($C1514,'RES TECH'!$M:$M,'RES TECH'!$F:$F)&amp;" "&amp;_xlfn.XLOOKUP($C1514,'RES TECH'!$M:$M,'RES TECH'!$G:$G)&amp;" "&amp;_xlfn.XLOOKUP($C1514,'RES TECH'!$M:$M,'RES TECH'!$H:$H)</f>
        <v>Residential Apartment Low Income New Space cooling Air HP 4 Electricity</v>
      </c>
      <c r="E1514" t="str">
        <f t="shared" si="23"/>
        <v>TJ</v>
      </c>
      <c r="F1514" s="12" t="str">
        <f>IF(B1514="*","*",_xlfn.XLOOKUP($C1514,'RES TECH'!$M:$M,'RES TECH'!$R:$R))</f>
        <v>MW</v>
      </c>
    </row>
    <row r="1515" spans="2:6" x14ac:dyDescent="0.25">
      <c r="B1515" t="str">
        <f>IF('RES TECH'!N1513=1,"PRE","*")</f>
        <v>PRE</v>
      </c>
      <c r="C1515" t="str">
        <f>'RES TECH'!M1513</f>
        <v>RESAPALONewSCGHP1ELC20</v>
      </c>
      <c r="D1515" t="str">
        <f>_xlfn.XLOOKUP($C1515,'RES TECH'!$M:$M,'RES TECH'!$A:$A)&amp;" "&amp;_xlfn.XLOOKUP($C1515,'RES TECH'!$M:$M,'RES TECH'!$B:$B)&amp;" "&amp;_xlfn.XLOOKUP($C1515,'RES TECH'!$M:$M,'RES TECH'!$C:$C)&amp;" "&amp;_xlfn.XLOOKUP($C1515,'RES TECH'!$M:$M,'RES TECH'!$D:$D)&amp;" "&amp;_xlfn.XLOOKUP($C1515,'RES TECH'!$M:$M,'RES TECH'!$E:$E)&amp;" "&amp;_xlfn.XLOOKUP($C1515,'RES TECH'!$M:$M,'RES TECH'!$F:$F)&amp;" "&amp;_xlfn.XLOOKUP($C1515,'RES TECH'!$M:$M,'RES TECH'!$G:$G)&amp;" "&amp;_xlfn.XLOOKUP($C1515,'RES TECH'!$M:$M,'RES TECH'!$H:$H)</f>
        <v>Residential Apartment Low Income New Space cooling Geothermal HP 1 Electricity</v>
      </c>
      <c r="E1515" t="str">
        <f t="shared" si="23"/>
        <v>TJ</v>
      </c>
      <c r="F1515" s="12" t="str">
        <f>IF(B1515="*","*",_xlfn.XLOOKUP($C1515,'RES TECH'!$M:$M,'RES TECH'!$R:$R))</f>
        <v>MW</v>
      </c>
    </row>
    <row r="1516" spans="2:6" x14ac:dyDescent="0.25">
      <c r="B1516" t="str">
        <f>IF('RES TECH'!N1514=1,"PRE","*")</f>
        <v>PRE</v>
      </c>
      <c r="C1516" t="str">
        <f>'RES TECH'!M1514</f>
        <v>RESAPALONewSCGHP2ELC20</v>
      </c>
      <c r="D1516" t="str">
        <f>_xlfn.XLOOKUP($C1516,'RES TECH'!$M:$M,'RES TECH'!$A:$A)&amp;" "&amp;_xlfn.XLOOKUP($C1516,'RES TECH'!$M:$M,'RES TECH'!$B:$B)&amp;" "&amp;_xlfn.XLOOKUP($C1516,'RES TECH'!$M:$M,'RES TECH'!$C:$C)&amp;" "&amp;_xlfn.XLOOKUP($C1516,'RES TECH'!$M:$M,'RES TECH'!$D:$D)&amp;" "&amp;_xlfn.XLOOKUP($C1516,'RES TECH'!$M:$M,'RES TECH'!$E:$E)&amp;" "&amp;_xlfn.XLOOKUP($C1516,'RES TECH'!$M:$M,'RES TECH'!$F:$F)&amp;" "&amp;_xlfn.XLOOKUP($C1516,'RES TECH'!$M:$M,'RES TECH'!$G:$G)&amp;" "&amp;_xlfn.XLOOKUP($C1516,'RES TECH'!$M:$M,'RES TECH'!$H:$H)</f>
        <v>Residential Apartment Low Income New Space cooling Geothermal HP 2 Electricity</v>
      </c>
      <c r="E1516" t="str">
        <f t="shared" si="23"/>
        <v>TJ</v>
      </c>
      <c r="F1516" s="12" t="str">
        <f>IF(B1516="*","*",_xlfn.XLOOKUP($C1516,'RES TECH'!$M:$M,'RES TECH'!$R:$R))</f>
        <v>MW</v>
      </c>
    </row>
    <row r="1517" spans="2:6" x14ac:dyDescent="0.25">
      <c r="B1517" t="str">
        <f>IF('RES TECH'!N1515=1,"PRE","*")</f>
        <v>*</v>
      </c>
      <c r="C1517" t="str">
        <f>'RES TECH'!M1515</f>
        <v>RESAPALONewSCGHP3ELC20</v>
      </c>
      <c r="D1517" t="str">
        <f>_xlfn.XLOOKUP($C1517,'RES TECH'!$M:$M,'RES TECH'!$A:$A)&amp;" "&amp;_xlfn.XLOOKUP($C1517,'RES TECH'!$M:$M,'RES TECH'!$B:$B)&amp;" "&amp;_xlfn.XLOOKUP($C1517,'RES TECH'!$M:$M,'RES TECH'!$C:$C)&amp;" "&amp;_xlfn.XLOOKUP($C1517,'RES TECH'!$M:$M,'RES TECH'!$D:$D)&amp;" "&amp;_xlfn.XLOOKUP($C1517,'RES TECH'!$M:$M,'RES TECH'!$E:$E)&amp;" "&amp;_xlfn.XLOOKUP($C1517,'RES TECH'!$M:$M,'RES TECH'!$F:$F)&amp;" "&amp;_xlfn.XLOOKUP($C1517,'RES TECH'!$M:$M,'RES TECH'!$G:$G)&amp;" "&amp;_xlfn.XLOOKUP($C1517,'RES TECH'!$M:$M,'RES TECH'!$H:$H)</f>
        <v>Residential Apartment Low Income New Space cooling Geothermal HP 3 Electricity</v>
      </c>
      <c r="E1517" t="str">
        <f t="shared" si="23"/>
        <v>*</v>
      </c>
      <c r="F1517" s="12" t="str">
        <f>IF(B1517="*","*",_xlfn.XLOOKUP($C1517,'RES TECH'!$M:$M,'RES TECH'!$R:$R))</f>
        <v>*</v>
      </c>
    </row>
    <row r="1518" spans="2:6" x14ac:dyDescent="0.25">
      <c r="B1518" t="str">
        <f>IF('RES TECH'!N1516=1,"PRE","*")</f>
        <v>PRE</v>
      </c>
      <c r="C1518" t="str">
        <f>'RES TECH'!M1516</f>
        <v>RESAPALONewSCGHP3ELC20</v>
      </c>
      <c r="D1518" t="str">
        <f>_xlfn.XLOOKUP($C1518,'RES TECH'!$M:$M,'RES TECH'!$A:$A)&amp;" "&amp;_xlfn.XLOOKUP($C1518,'RES TECH'!$M:$M,'RES TECH'!$B:$B)&amp;" "&amp;_xlfn.XLOOKUP($C1518,'RES TECH'!$M:$M,'RES TECH'!$C:$C)&amp;" "&amp;_xlfn.XLOOKUP($C1518,'RES TECH'!$M:$M,'RES TECH'!$D:$D)&amp;" "&amp;_xlfn.XLOOKUP($C1518,'RES TECH'!$M:$M,'RES TECH'!$E:$E)&amp;" "&amp;_xlfn.XLOOKUP($C1518,'RES TECH'!$M:$M,'RES TECH'!$F:$F)&amp;" "&amp;_xlfn.XLOOKUP($C1518,'RES TECH'!$M:$M,'RES TECH'!$G:$G)&amp;" "&amp;_xlfn.XLOOKUP($C1518,'RES TECH'!$M:$M,'RES TECH'!$H:$H)</f>
        <v>Residential Apartment Low Income New Space cooling Geothermal HP 3 Electricity</v>
      </c>
      <c r="E1518" t="str">
        <f t="shared" si="23"/>
        <v>TJ</v>
      </c>
      <c r="F1518" s="12" t="str">
        <f>IF(B1518="*","*",_xlfn.XLOOKUP($C1518,'RES TECH'!$M:$M,'RES TECH'!$R:$R))</f>
        <v>MW</v>
      </c>
    </row>
    <row r="1519" spans="2:6" x14ac:dyDescent="0.25">
      <c r="B1519" t="str">
        <f>IF('RES TECH'!N1517=1,"PRE","*")</f>
        <v>PRE</v>
      </c>
      <c r="C1519" t="str">
        <f>'RES TECH'!M1517</f>
        <v>RESAPALONewSCGHP3ELC22</v>
      </c>
      <c r="D1519" t="str">
        <f>_xlfn.XLOOKUP($C1519,'RES TECH'!$M:$M,'RES TECH'!$A:$A)&amp;" "&amp;_xlfn.XLOOKUP($C1519,'RES TECH'!$M:$M,'RES TECH'!$B:$B)&amp;" "&amp;_xlfn.XLOOKUP($C1519,'RES TECH'!$M:$M,'RES TECH'!$C:$C)&amp;" "&amp;_xlfn.XLOOKUP($C1519,'RES TECH'!$M:$M,'RES TECH'!$D:$D)&amp;" "&amp;_xlfn.XLOOKUP($C1519,'RES TECH'!$M:$M,'RES TECH'!$E:$E)&amp;" "&amp;_xlfn.XLOOKUP($C1519,'RES TECH'!$M:$M,'RES TECH'!$F:$F)&amp;" "&amp;_xlfn.XLOOKUP($C1519,'RES TECH'!$M:$M,'RES TECH'!$G:$G)&amp;" "&amp;_xlfn.XLOOKUP($C1519,'RES TECH'!$M:$M,'RES TECH'!$H:$H)</f>
        <v>Residential Apartment Low Income New Space cooling Geothermal HP 3 Electricity</v>
      </c>
      <c r="E1519" t="str">
        <f t="shared" si="23"/>
        <v>TJ</v>
      </c>
      <c r="F1519" s="12" t="str">
        <f>IF(B1519="*","*",_xlfn.XLOOKUP($C1519,'RES TECH'!$M:$M,'RES TECH'!$R:$R))</f>
        <v>MW</v>
      </c>
    </row>
    <row r="1520" spans="2:6" x14ac:dyDescent="0.25">
      <c r="B1520" t="str">
        <f>IF('RES TECH'!N1518=1,"PRE","*")</f>
        <v>PRE</v>
      </c>
      <c r="C1520" t="str">
        <f>'RES TECH'!M1518</f>
        <v>RESAPALONewSCGHP3ELC23</v>
      </c>
      <c r="D1520" t="str">
        <f>_xlfn.XLOOKUP($C1520,'RES TECH'!$M:$M,'RES TECH'!$A:$A)&amp;" "&amp;_xlfn.XLOOKUP($C1520,'RES TECH'!$M:$M,'RES TECH'!$B:$B)&amp;" "&amp;_xlfn.XLOOKUP($C1520,'RES TECH'!$M:$M,'RES TECH'!$C:$C)&amp;" "&amp;_xlfn.XLOOKUP($C1520,'RES TECH'!$M:$M,'RES TECH'!$D:$D)&amp;" "&amp;_xlfn.XLOOKUP($C1520,'RES TECH'!$M:$M,'RES TECH'!$E:$E)&amp;" "&amp;_xlfn.XLOOKUP($C1520,'RES TECH'!$M:$M,'RES TECH'!$F:$F)&amp;" "&amp;_xlfn.XLOOKUP($C1520,'RES TECH'!$M:$M,'RES TECH'!$G:$G)&amp;" "&amp;_xlfn.XLOOKUP($C1520,'RES TECH'!$M:$M,'RES TECH'!$H:$H)</f>
        <v>Residential Apartment Low Income New Space cooling Geothermal HP 3 Electricity</v>
      </c>
      <c r="E1520" t="str">
        <f t="shared" si="23"/>
        <v>TJ</v>
      </c>
      <c r="F1520" s="12" t="str">
        <f>IF(B1520="*","*",_xlfn.XLOOKUP($C1520,'RES TECH'!$M:$M,'RES TECH'!$R:$R))</f>
        <v>MW</v>
      </c>
    </row>
    <row r="1521" spans="2:6" x14ac:dyDescent="0.25">
      <c r="B1521" t="str">
        <f>IF('RES TECH'!N1519=1,"PRE","*")</f>
        <v>PRE</v>
      </c>
      <c r="C1521" t="str">
        <f>'RES TECH'!M1519</f>
        <v>RESAPALONewSCGHP3ELC24</v>
      </c>
      <c r="D1521" t="str">
        <f>_xlfn.XLOOKUP($C1521,'RES TECH'!$M:$M,'RES TECH'!$A:$A)&amp;" "&amp;_xlfn.XLOOKUP($C1521,'RES TECH'!$M:$M,'RES TECH'!$B:$B)&amp;" "&amp;_xlfn.XLOOKUP($C1521,'RES TECH'!$M:$M,'RES TECH'!$C:$C)&amp;" "&amp;_xlfn.XLOOKUP($C1521,'RES TECH'!$M:$M,'RES TECH'!$D:$D)&amp;" "&amp;_xlfn.XLOOKUP($C1521,'RES TECH'!$M:$M,'RES TECH'!$E:$E)&amp;" "&amp;_xlfn.XLOOKUP($C1521,'RES TECH'!$M:$M,'RES TECH'!$F:$F)&amp;" "&amp;_xlfn.XLOOKUP($C1521,'RES TECH'!$M:$M,'RES TECH'!$G:$G)&amp;" "&amp;_xlfn.XLOOKUP($C1521,'RES TECH'!$M:$M,'RES TECH'!$H:$H)</f>
        <v>Residential Apartment Low Income New Space cooling Geothermal HP 3 Electricity</v>
      </c>
      <c r="E1521" t="str">
        <f t="shared" si="23"/>
        <v>TJ</v>
      </c>
      <c r="F1521" s="12" t="str">
        <f>IF(B1521="*","*",_xlfn.XLOOKUP($C1521,'RES TECH'!$M:$M,'RES TECH'!$R:$R))</f>
        <v>MW</v>
      </c>
    </row>
    <row r="1522" spans="2:6" x14ac:dyDescent="0.25">
      <c r="B1522" t="str">
        <f>IF('RES TECH'!N1520=1,"PRE","*")</f>
        <v>*</v>
      </c>
      <c r="C1522" t="str">
        <f>'RES TECH'!M1520</f>
        <v>RESAPALONewSCGHP4ELC20</v>
      </c>
      <c r="D1522" t="str">
        <f>_xlfn.XLOOKUP($C1522,'RES TECH'!$M:$M,'RES TECH'!$A:$A)&amp;" "&amp;_xlfn.XLOOKUP($C1522,'RES TECH'!$M:$M,'RES TECH'!$B:$B)&amp;" "&amp;_xlfn.XLOOKUP($C1522,'RES TECH'!$M:$M,'RES TECH'!$C:$C)&amp;" "&amp;_xlfn.XLOOKUP($C1522,'RES TECH'!$M:$M,'RES TECH'!$D:$D)&amp;" "&amp;_xlfn.XLOOKUP($C1522,'RES TECH'!$M:$M,'RES TECH'!$E:$E)&amp;" "&amp;_xlfn.XLOOKUP($C1522,'RES TECH'!$M:$M,'RES TECH'!$F:$F)&amp;" "&amp;_xlfn.XLOOKUP($C1522,'RES TECH'!$M:$M,'RES TECH'!$G:$G)&amp;" "&amp;_xlfn.XLOOKUP($C1522,'RES TECH'!$M:$M,'RES TECH'!$H:$H)</f>
        <v>Residential Apartment Low Income New Space cooling Geothermal HP 4 Electricity</v>
      </c>
      <c r="E1522" t="str">
        <f t="shared" si="23"/>
        <v>*</v>
      </c>
      <c r="F1522" s="12" t="str">
        <f>IF(B1522="*","*",_xlfn.XLOOKUP($C1522,'RES TECH'!$M:$M,'RES TECH'!$R:$R))</f>
        <v>*</v>
      </c>
    </row>
    <row r="1523" spans="2:6" x14ac:dyDescent="0.25">
      <c r="B1523" t="str">
        <f>IF('RES TECH'!N1521=1,"PRE","*")</f>
        <v>PRE</v>
      </c>
      <c r="C1523" t="str">
        <f>'RES TECH'!M1521</f>
        <v>RESAPALONewSCGHP4ELC20</v>
      </c>
      <c r="D1523" t="str">
        <f>_xlfn.XLOOKUP($C1523,'RES TECH'!$M:$M,'RES TECH'!$A:$A)&amp;" "&amp;_xlfn.XLOOKUP($C1523,'RES TECH'!$M:$M,'RES TECH'!$B:$B)&amp;" "&amp;_xlfn.XLOOKUP($C1523,'RES TECH'!$M:$M,'RES TECH'!$C:$C)&amp;" "&amp;_xlfn.XLOOKUP($C1523,'RES TECH'!$M:$M,'RES TECH'!$D:$D)&amp;" "&amp;_xlfn.XLOOKUP($C1523,'RES TECH'!$M:$M,'RES TECH'!$E:$E)&amp;" "&amp;_xlfn.XLOOKUP($C1523,'RES TECH'!$M:$M,'RES TECH'!$F:$F)&amp;" "&amp;_xlfn.XLOOKUP($C1523,'RES TECH'!$M:$M,'RES TECH'!$G:$G)&amp;" "&amp;_xlfn.XLOOKUP($C1523,'RES TECH'!$M:$M,'RES TECH'!$H:$H)</f>
        <v>Residential Apartment Low Income New Space cooling Geothermal HP 4 Electricity</v>
      </c>
      <c r="E1523" t="str">
        <f t="shared" si="23"/>
        <v>TJ</v>
      </c>
      <c r="F1523" s="12" t="str">
        <f>IF(B1523="*","*",_xlfn.XLOOKUP($C1523,'RES TECH'!$M:$M,'RES TECH'!$R:$R))</f>
        <v>MW</v>
      </c>
    </row>
    <row r="1524" spans="2:6" x14ac:dyDescent="0.25">
      <c r="B1524" t="str">
        <f>IF('RES TECH'!N1522=1,"PRE","*")</f>
        <v>PRE</v>
      </c>
      <c r="C1524" t="str">
        <f>'RES TECH'!M1522</f>
        <v>RESAPALONewSCGHP4ELC22</v>
      </c>
      <c r="D1524" t="str">
        <f>_xlfn.XLOOKUP($C1524,'RES TECH'!$M:$M,'RES TECH'!$A:$A)&amp;" "&amp;_xlfn.XLOOKUP($C1524,'RES TECH'!$M:$M,'RES TECH'!$B:$B)&amp;" "&amp;_xlfn.XLOOKUP($C1524,'RES TECH'!$M:$M,'RES TECH'!$C:$C)&amp;" "&amp;_xlfn.XLOOKUP($C1524,'RES TECH'!$M:$M,'RES TECH'!$D:$D)&amp;" "&amp;_xlfn.XLOOKUP($C1524,'RES TECH'!$M:$M,'RES TECH'!$E:$E)&amp;" "&amp;_xlfn.XLOOKUP($C1524,'RES TECH'!$M:$M,'RES TECH'!$F:$F)&amp;" "&amp;_xlfn.XLOOKUP($C1524,'RES TECH'!$M:$M,'RES TECH'!$G:$G)&amp;" "&amp;_xlfn.XLOOKUP($C1524,'RES TECH'!$M:$M,'RES TECH'!$H:$H)</f>
        <v>Residential Apartment Low Income New Space cooling Geothermal HP 4 Electricity</v>
      </c>
      <c r="E1524" t="str">
        <f t="shared" si="23"/>
        <v>TJ</v>
      </c>
      <c r="F1524" s="12" t="str">
        <f>IF(B1524="*","*",_xlfn.XLOOKUP($C1524,'RES TECH'!$M:$M,'RES TECH'!$R:$R))</f>
        <v>MW</v>
      </c>
    </row>
    <row r="1525" spans="2:6" x14ac:dyDescent="0.25">
      <c r="B1525" t="str">
        <f>IF('RES TECH'!N1523=1,"PRE","*")</f>
        <v>PRE</v>
      </c>
      <c r="C1525" t="str">
        <f>'RES TECH'!M1523</f>
        <v>RESAPALONewSCGHP4ELC23</v>
      </c>
      <c r="D1525" t="str">
        <f>_xlfn.XLOOKUP($C1525,'RES TECH'!$M:$M,'RES TECH'!$A:$A)&amp;" "&amp;_xlfn.XLOOKUP($C1525,'RES TECH'!$M:$M,'RES TECH'!$B:$B)&amp;" "&amp;_xlfn.XLOOKUP($C1525,'RES TECH'!$M:$M,'RES TECH'!$C:$C)&amp;" "&amp;_xlfn.XLOOKUP($C1525,'RES TECH'!$M:$M,'RES TECH'!$D:$D)&amp;" "&amp;_xlfn.XLOOKUP($C1525,'RES TECH'!$M:$M,'RES TECH'!$E:$E)&amp;" "&amp;_xlfn.XLOOKUP($C1525,'RES TECH'!$M:$M,'RES TECH'!$F:$F)&amp;" "&amp;_xlfn.XLOOKUP($C1525,'RES TECH'!$M:$M,'RES TECH'!$G:$G)&amp;" "&amp;_xlfn.XLOOKUP($C1525,'RES TECH'!$M:$M,'RES TECH'!$H:$H)</f>
        <v>Residential Apartment Low Income New Space cooling Geothermal HP 4 Electricity</v>
      </c>
      <c r="E1525" t="str">
        <f t="shared" si="23"/>
        <v>TJ</v>
      </c>
      <c r="F1525" s="12" t="str">
        <f>IF(B1525="*","*",_xlfn.XLOOKUP($C1525,'RES TECH'!$M:$M,'RES TECH'!$R:$R))</f>
        <v>MW</v>
      </c>
    </row>
    <row r="1526" spans="2:6" x14ac:dyDescent="0.25">
      <c r="B1526" t="str">
        <f>IF('RES TECH'!N1524=1,"PRE","*")</f>
        <v>PRE</v>
      </c>
      <c r="C1526" t="str">
        <f>'RES TECH'!M1524</f>
        <v>RESAPALONewSCGHP4ELC24</v>
      </c>
      <c r="D1526" t="str">
        <f>_xlfn.XLOOKUP($C1526,'RES TECH'!$M:$M,'RES TECH'!$A:$A)&amp;" "&amp;_xlfn.XLOOKUP($C1526,'RES TECH'!$M:$M,'RES TECH'!$B:$B)&amp;" "&amp;_xlfn.XLOOKUP($C1526,'RES TECH'!$M:$M,'RES TECH'!$C:$C)&amp;" "&amp;_xlfn.XLOOKUP($C1526,'RES TECH'!$M:$M,'RES TECH'!$D:$D)&amp;" "&amp;_xlfn.XLOOKUP($C1526,'RES TECH'!$M:$M,'RES TECH'!$E:$E)&amp;" "&amp;_xlfn.XLOOKUP($C1526,'RES TECH'!$M:$M,'RES TECH'!$F:$F)&amp;" "&amp;_xlfn.XLOOKUP($C1526,'RES TECH'!$M:$M,'RES TECH'!$G:$G)&amp;" "&amp;_xlfn.XLOOKUP($C1526,'RES TECH'!$M:$M,'RES TECH'!$H:$H)</f>
        <v>Residential Apartment Low Income New Space cooling Geothermal HP 4 Electricity</v>
      </c>
      <c r="E1526" t="str">
        <f t="shared" si="23"/>
        <v>TJ</v>
      </c>
      <c r="F1526" s="12" t="str">
        <f>IF(B1526="*","*",_xlfn.XLOOKUP($C1526,'RES TECH'!$M:$M,'RES TECH'!$R:$R))</f>
        <v>MW</v>
      </c>
    </row>
    <row r="1527" spans="2:6" x14ac:dyDescent="0.25">
      <c r="B1527" t="str">
        <f>IF('RES TECH'!N1525=1,"PRE","*")</f>
        <v>PRE</v>
      </c>
      <c r="C1527" t="str">
        <f>'RES TECH'!M1525</f>
        <v>RESAPALONewSCRAC1ELC20</v>
      </c>
      <c r="D1527" t="str">
        <f>_xlfn.XLOOKUP($C1527,'RES TECH'!$M:$M,'RES TECH'!$A:$A)&amp;" "&amp;_xlfn.XLOOKUP($C1527,'RES TECH'!$M:$M,'RES TECH'!$B:$B)&amp;" "&amp;_xlfn.XLOOKUP($C1527,'RES TECH'!$M:$M,'RES TECH'!$C:$C)&amp;" "&amp;_xlfn.XLOOKUP($C1527,'RES TECH'!$M:$M,'RES TECH'!$D:$D)&amp;" "&amp;_xlfn.XLOOKUP($C1527,'RES TECH'!$M:$M,'RES TECH'!$E:$E)&amp;" "&amp;_xlfn.XLOOKUP($C1527,'RES TECH'!$M:$M,'RES TECH'!$F:$F)&amp;" "&amp;_xlfn.XLOOKUP($C1527,'RES TECH'!$M:$M,'RES TECH'!$G:$G)&amp;" "&amp;_xlfn.XLOOKUP($C1527,'RES TECH'!$M:$M,'RES TECH'!$H:$H)</f>
        <v>Residential Apartment Low Income New Space cooling Room AC 1 Electricity</v>
      </c>
      <c r="E1527" t="str">
        <f t="shared" si="23"/>
        <v>TJ</v>
      </c>
      <c r="F1527" s="12" t="str">
        <f>IF(B1527="*","*",_xlfn.XLOOKUP($C1527,'RES TECH'!$M:$M,'RES TECH'!$R:$R))</f>
        <v>MW</v>
      </c>
    </row>
    <row r="1528" spans="2:6" x14ac:dyDescent="0.25">
      <c r="B1528" t="str">
        <f>IF('RES TECH'!N1526=1,"PRE","*")</f>
        <v>PRE</v>
      </c>
      <c r="C1528" t="str">
        <f>'RES TECH'!M1526</f>
        <v>RESAPALONewSCRAC2ELC20</v>
      </c>
      <c r="D1528" t="str">
        <f>_xlfn.XLOOKUP($C1528,'RES TECH'!$M:$M,'RES TECH'!$A:$A)&amp;" "&amp;_xlfn.XLOOKUP($C1528,'RES TECH'!$M:$M,'RES TECH'!$B:$B)&amp;" "&amp;_xlfn.XLOOKUP($C1528,'RES TECH'!$M:$M,'RES TECH'!$C:$C)&amp;" "&amp;_xlfn.XLOOKUP($C1528,'RES TECH'!$M:$M,'RES TECH'!$D:$D)&amp;" "&amp;_xlfn.XLOOKUP($C1528,'RES TECH'!$M:$M,'RES TECH'!$E:$E)&amp;" "&amp;_xlfn.XLOOKUP($C1528,'RES TECH'!$M:$M,'RES TECH'!$F:$F)&amp;" "&amp;_xlfn.XLOOKUP($C1528,'RES TECH'!$M:$M,'RES TECH'!$G:$G)&amp;" "&amp;_xlfn.XLOOKUP($C1528,'RES TECH'!$M:$M,'RES TECH'!$H:$H)</f>
        <v>Residential Apartment Low Income New Space cooling Room AC 2 Electricity</v>
      </c>
      <c r="E1528" t="str">
        <f t="shared" si="23"/>
        <v>TJ</v>
      </c>
      <c r="F1528" s="12" t="str">
        <f>IF(B1528="*","*",_xlfn.XLOOKUP($C1528,'RES TECH'!$M:$M,'RES TECH'!$R:$R))</f>
        <v>MW</v>
      </c>
    </row>
    <row r="1529" spans="2:6" x14ac:dyDescent="0.25">
      <c r="B1529" t="str">
        <f>IF('RES TECH'!N1527=1,"PRE","*")</f>
        <v>PRE</v>
      </c>
      <c r="C1529" t="str">
        <f>'RES TECH'!M1527</f>
        <v>RESAPALONewSCRAC2ELC30</v>
      </c>
      <c r="D1529" t="str">
        <f>_xlfn.XLOOKUP($C1529,'RES TECH'!$M:$M,'RES TECH'!$A:$A)&amp;" "&amp;_xlfn.XLOOKUP($C1529,'RES TECH'!$M:$M,'RES TECH'!$B:$B)&amp;" "&amp;_xlfn.XLOOKUP($C1529,'RES TECH'!$M:$M,'RES TECH'!$C:$C)&amp;" "&amp;_xlfn.XLOOKUP($C1529,'RES TECH'!$M:$M,'RES TECH'!$D:$D)&amp;" "&amp;_xlfn.XLOOKUP($C1529,'RES TECH'!$M:$M,'RES TECH'!$E:$E)&amp;" "&amp;_xlfn.XLOOKUP($C1529,'RES TECH'!$M:$M,'RES TECH'!$F:$F)&amp;" "&amp;_xlfn.XLOOKUP($C1529,'RES TECH'!$M:$M,'RES TECH'!$G:$G)&amp;" "&amp;_xlfn.XLOOKUP($C1529,'RES TECH'!$M:$M,'RES TECH'!$H:$H)</f>
        <v>Residential Apartment Low Income New Space cooling Room AC 2 Electricity</v>
      </c>
      <c r="E1529" t="str">
        <f t="shared" si="23"/>
        <v>TJ</v>
      </c>
      <c r="F1529" s="12" t="str">
        <f>IF(B1529="*","*",_xlfn.XLOOKUP($C1529,'RES TECH'!$M:$M,'RES TECH'!$R:$R))</f>
        <v>MW</v>
      </c>
    </row>
    <row r="1530" spans="2:6" x14ac:dyDescent="0.25">
      <c r="B1530" t="str">
        <f>IF('RES TECH'!N1528=1,"PRE","*")</f>
        <v>PRE</v>
      </c>
      <c r="C1530" t="str">
        <f>'RES TECH'!M1528</f>
        <v>RESAPALONewSCRAC2ELC40</v>
      </c>
      <c r="D1530" t="str">
        <f>_xlfn.XLOOKUP($C1530,'RES TECH'!$M:$M,'RES TECH'!$A:$A)&amp;" "&amp;_xlfn.XLOOKUP($C1530,'RES TECH'!$M:$M,'RES TECH'!$B:$B)&amp;" "&amp;_xlfn.XLOOKUP($C1530,'RES TECH'!$M:$M,'RES TECH'!$C:$C)&amp;" "&amp;_xlfn.XLOOKUP($C1530,'RES TECH'!$M:$M,'RES TECH'!$D:$D)&amp;" "&amp;_xlfn.XLOOKUP($C1530,'RES TECH'!$M:$M,'RES TECH'!$E:$E)&amp;" "&amp;_xlfn.XLOOKUP($C1530,'RES TECH'!$M:$M,'RES TECH'!$F:$F)&amp;" "&amp;_xlfn.XLOOKUP($C1530,'RES TECH'!$M:$M,'RES TECH'!$G:$G)&amp;" "&amp;_xlfn.XLOOKUP($C1530,'RES TECH'!$M:$M,'RES TECH'!$H:$H)</f>
        <v>Residential Apartment Low Income New Space cooling Room AC 2 Electricity</v>
      </c>
      <c r="E1530" t="str">
        <f t="shared" si="23"/>
        <v>TJ</v>
      </c>
      <c r="F1530" s="12" t="str">
        <f>IF(B1530="*","*",_xlfn.XLOOKUP($C1530,'RES TECH'!$M:$M,'RES TECH'!$R:$R))</f>
        <v>MW</v>
      </c>
    </row>
    <row r="1531" spans="2:6" x14ac:dyDescent="0.25">
      <c r="B1531" t="str">
        <f>IF('RES TECH'!N1529=1,"PRE","*")</f>
        <v>PRE</v>
      </c>
      <c r="C1531" t="str">
        <f>'RES TECH'!M1529</f>
        <v>RESAPALONewSCRAC3ELC20</v>
      </c>
      <c r="D1531" t="str">
        <f>_xlfn.XLOOKUP($C1531,'RES TECH'!$M:$M,'RES TECH'!$A:$A)&amp;" "&amp;_xlfn.XLOOKUP($C1531,'RES TECH'!$M:$M,'RES TECH'!$B:$B)&amp;" "&amp;_xlfn.XLOOKUP($C1531,'RES TECH'!$M:$M,'RES TECH'!$C:$C)&amp;" "&amp;_xlfn.XLOOKUP($C1531,'RES TECH'!$M:$M,'RES TECH'!$D:$D)&amp;" "&amp;_xlfn.XLOOKUP($C1531,'RES TECH'!$M:$M,'RES TECH'!$E:$E)&amp;" "&amp;_xlfn.XLOOKUP($C1531,'RES TECH'!$M:$M,'RES TECH'!$F:$F)&amp;" "&amp;_xlfn.XLOOKUP($C1531,'RES TECH'!$M:$M,'RES TECH'!$G:$G)&amp;" "&amp;_xlfn.XLOOKUP($C1531,'RES TECH'!$M:$M,'RES TECH'!$H:$H)</f>
        <v>Residential Apartment Low Income New Space cooling Room AC 3 Electricity</v>
      </c>
      <c r="E1531" t="str">
        <f t="shared" si="23"/>
        <v>TJ</v>
      </c>
      <c r="F1531" s="12" t="str">
        <f>IF(B1531="*","*",_xlfn.XLOOKUP($C1531,'RES TECH'!$M:$M,'RES TECH'!$R:$R))</f>
        <v>MW</v>
      </c>
    </row>
    <row r="1532" spans="2:6" x14ac:dyDescent="0.25">
      <c r="B1532" t="str">
        <f>IF('RES TECH'!N1530=1,"PRE","*")</f>
        <v>PRE</v>
      </c>
      <c r="C1532" t="str">
        <f>'RES TECH'!M1530</f>
        <v>RESAPALONewSCRAC4ELC20</v>
      </c>
      <c r="D1532" t="str">
        <f>_xlfn.XLOOKUP($C1532,'RES TECH'!$M:$M,'RES TECH'!$A:$A)&amp;" "&amp;_xlfn.XLOOKUP($C1532,'RES TECH'!$M:$M,'RES TECH'!$B:$B)&amp;" "&amp;_xlfn.XLOOKUP($C1532,'RES TECH'!$M:$M,'RES TECH'!$C:$C)&amp;" "&amp;_xlfn.XLOOKUP($C1532,'RES TECH'!$M:$M,'RES TECH'!$D:$D)&amp;" "&amp;_xlfn.XLOOKUP($C1532,'RES TECH'!$M:$M,'RES TECH'!$E:$E)&amp;" "&amp;_xlfn.XLOOKUP($C1532,'RES TECH'!$M:$M,'RES TECH'!$F:$F)&amp;" "&amp;_xlfn.XLOOKUP($C1532,'RES TECH'!$M:$M,'RES TECH'!$G:$G)&amp;" "&amp;_xlfn.XLOOKUP($C1532,'RES TECH'!$M:$M,'RES TECH'!$H:$H)</f>
        <v>Residential Apartment Low Income New Space cooling Room AC 4 Electricity</v>
      </c>
      <c r="E1532" t="str">
        <f t="shared" si="23"/>
        <v>TJ</v>
      </c>
      <c r="F1532" s="12" t="str">
        <f>IF(B1532="*","*",_xlfn.XLOOKUP($C1532,'RES TECH'!$M:$M,'RES TECH'!$R:$R))</f>
        <v>MW</v>
      </c>
    </row>
    <row r="1533" spans="2:6" x14ac:dyDescent="0.25">
      <c r="B1533" t="str">
        <f>IF('RES TECH'!N1531=1,"PRE","*")</f>
        <v>PRE</v>
      </c>
      <c r="C1533" t="str">
        <f>'RES TECH'!M1531</f>
        <v>RESAPALONewSCRAC4ELC22</v>
      </c>
      <c r="D1533" t="str">
        <f>_xlfn.XLOOKUP($C1533,'RES TECH'!$M:$M,'RES TECH'!$A:$A)&amp;" "&amp;_xlfn.XLOOKUP($C1533,'RES TECH'!$M:$M,'RES TECH'!$B:$B)&amp;" "&amp;_xlfn.XLOOKUP($C1533,'RES TECH'!$M:$M,'RES TECH'!$C:$C)&amp;" "&amp;_xlfn.XLOOKUP($C1533,'RES TECH'!$M:$M,'RES TECH'!$D:$D)&amp;" "&amp;_xlfn.XLOOKUP($C1533,'RES TECH'!$M:$M,'RES TECH'!$E:$E)&amp;" "&amp;_xlfn.XLOOKUP($C1533,'RES TECH'!$M:$M,'RES TECH'!$F:$F)&amp;" "&amp;_xlfn.XLOOKUP($C1533,'RES TECH'!$M:$M,'RES TECH'!$G:$G)&amp;" "&amp;_xlfn.XLOOKUP($C1533,'RES TECH'!$M:$M,'RES TECH'!$H:$H)</f>
        <v>Residential Apartment Low Income New Space cooling Room AC 4 Electricity</v>
      </c>
      <c r="E1533" t="str">
        <f t="shared" si="23"/>
        <v>TJ</v>
      </c>
      <c r="F1533" s="12" t="str">
        <f>IF(B1533="*","*",_xlfn.XLOOKUP($C1533,'RES TECH'!$M:$M,'RES TECH'!$R:$R))</f>
        <v>MW</v>
      </c>
    </row>
    <row r="1534" spans="2:6" x14ac:dyDescent="0.25">
      <c r="B1534" t="str">
        <f>IF('RES TECH'!N1532=1,"PRE","*")</f>
        <v>PRE</v>
      </c>
      <c r="C1534" t="str">
        <f>'RES TECH'!M1532</f>
        <v>RESAPALONewSCRAC4ELC30</v>
      </c>
      <c r="D1534" t="str">
        <f>_xlfn.XLOOKUP($C1534,'RES TECH'!$M:$M,'RES TECH'!$A:$A)&amp;" "&amp;_xlfn.XLOOKUP($C1534,'RES TECH'!$M:$M,'RES TECH'!$B:$B)&amp;" "&amp;_xlfn.XLOOKUP($C1534,'RES TECH'!$M:$M,'RES TECH'!$C:$C)&amp;" "&amp;_xlfn.XLOOKUP($C1534,'RES TECH'!$M:$M,'RES TECH'!$D:$D)&amp;" "&amp;_xlfn.XLOOKUP($C1534,'RES TECH'!$M:$M,'RES TECH'!$E:$E)&amp;" "&amp;_xlfn.XLOOKUP($C1534,'RES TECH'!$M:$M,'RES TECH'!$F:$F)&amp;" "&amp;_xlfn.XLOOKUP($C1534,'RES TECH'!$M:$M,'RES TECH'!$G:$G)&amp;" "&amp;_xlfn.XLOOKUP($C1534,'RES TECH'!$M:$M,'RES TECH'!$H:$H)</f>
        <v>Residential Apartment Low Income New Space cooling Room AC 4 Electricity</v>
      </c>
      <c r="E1534" t="str">
        <f t="shared" si="23"/>
        <v>TJ</v>
      </c>
      <c r="F1534" s="12" t="str">
        <f>IF(B1534="*","*",_xlfn.XLOOKUP($C1534,'RES TECH'!$M:$M,'RES TECH'!$R:$R))</f>
        <v>MW</v>
      </c>
    </row>
    <row r="1535" spans="2:6" x14ac:dyDescent="0.25">
      <c r="B1535" t="str">
        <f>IF('RES TECH'!N1533=1,"PRE","*")</f>
        <v>PRE</v>
      </c>
      <c r="C1535" t="str">
        <f>'RES TECH'!M1533</f>
        <v>RESAPALONewSCRAC4ELC40</v>
      </c>
      <c r="D1535" t="str">
        <f>_xlfn.XLOOKUP($C1535,'RES TECH'!$M:$M,'RES TECH'!$A:$A)&amp;" "&amp;_xlfn.XLOOKUP($C1535,'RES TECH'!$M:$M,'RES TECH'!$B:$B)&amp;" "&amp;_xlfn.XLOOKUP($C1535,'RES TECH'!$M:$M,'RES TECH'!$C:$C)&amp;" "&amp;_xlfn.XLOOKUP($C1535,'RES TECH'!$M:$M,'RES TECH'!$D:$D)&amp;" "&amp;_xlfn.XLOOKUP($C1535,'RES TECH'!$M:$M,'RES TECH'!$E:$E)&amp;" "&amp;_xlfn.XLOOKUP($C1535,'RES TECH'!$M:$M,'RES TECH'!$F:$F)&amp;" "&amp;_xlfn.XLOOKUP($C1535,'RES TECH'!$M:$M,'RES TECH'!$G:$G)&amp;" "&amp;_xlfn.XLOOKUP($C1535,'RES TECH'!$M:$M,'RES TECH'!$H:$H)</f>
        <v>Residential Apartment Low Income New Space cooling Room AC 4 Electricity</v>
      </c>
      <c r="E1535" t="str">
        <f t="shared" si="23"/>
        <v>TJ</v>
      </c>
      <c r="F1535" s="12" t="str">
        <f>IF(B1535="*","*",_xlfn.XLOOKUP($C1535,'RES TECH'!$M:$M,'RES TECH'!$R:$R))</f>
        <v>MW</v>
      </c>
    </row>
    <row r="1536" spans="2:6" x14ac:dyDescent="0.25">
      <c r="B1536" t="str">
        <f>IF('RES TECH'!N1534=1,"PRE","*")</f>
        <v>PRE</v>
      </c>
      <c r="C1536" t="str">
        <f>'RES TECH'!M1534</f>
        <v>RESAPALONewSCCAC1ELC20</v>
      </c>
      <c r="D1536" t="str">
        <f>_xlfn.XLOOKUP($C1536,'RES TECH'!$M:$M,'RES TECH'!$A:$A)&amp;" "&amp;_xlfn.XLOOKUP($C1536,'RES TECH'!$M:$M,'RES TECH'!$B:$B)&amp;" "&amp;_xlfn.XLOOKUP($C1536,'RES TECH'!$M:$M,'RES TECH'!$C:$C)&amp;" "&amp;_xlfn.XLOOKUP($C1536,'RES TECH'!$M:$M,'RES TECH'!$D:$D)&amp;" "&amp;_xlfn.XLOOKUP($C1536,'RES TECH'!$M:$M,'RES TECH'!$E:$E)&amp;" "&amp;_xlfn.XLOOKUP($C1536,'RES TECH'!$M:$M,'RES TECH'!$F:$F)&amp;" "&amp;_xlfn.XLOOKUP($C1536,'RES TECH'!$M:$M,'RES TECH'!$G:$G)&amp;" "&amp;_xlfn.XLOOKUP($C1536,'RES TECH'!$M:$M,'RES TECH'!$H:$H)</f>
        <v>Residential Apartment Low Income New Space cooling Central AC 1 Electricity</v>
      </c>
      <c r="E1536" t="str">
        <f t="shared" si="23"/>
        <v>TJ</v>
      </c>
      <c r="F1536" s="12" t="str">
        <f>IF(B1536="*","*",_xlfn.XLOOKUP($C1536,'RES TECH'!$M:$M,'RES TECH'!$R:$R))</f>
        <v>MW</v>
      </c>
    </row>
    <row r="1537" spans="2:6" x14ac:dyDescent="0.25">
      <c r="B1537" t="str">
        <f>IF('RES TECH'!N1535=1,"PRE","*")</f>
        <v>PRE</v>
      </c>
      <c r="C1537" t="str">
        <f>'RES TECH'!M1535</f>
        <v>RESAPALONewSCCAC1ELC23</v>
      </c>
      <c r="D1537" t="str">
        <f>_xlfn.XLOOKUP($C1537,'RES TECH'!$M:$M,'RES TECH'!$A:$A)&amp;" "&amp;_xlfn.XLOOKUP($C1537,'RES TECH'!$M:$M,'RES TECH'!$B:$B)&amp;" "&amp;_xlfn.XLOOKUP($C1537,'RES TECH'!$M:$M,'RES TECH'!$C:$C)&amp;" "&amp;_xlfn.XLOOKUP($C1537,'RES TECH'!$M:$M,'RES TECH'!$D:$D)&amp;" "&amp;_xlfn.XLOOKUP($C1537,'RES TECH'!$M:$M,'RES TECH'!$E:$E)&amp;" "&amp;_xlfn.XLOOKUP($C1537,'RES TECH'!$M:$M,'RES TECH'!$F:$F)&amp;" "&amp;_xlfn.XLOOKUP($C1537,'RES TECH'!$M:$M,'RES TECH'!$G:$G)&amp;" "&amp;_xlfn.XLOOKUP($C1537,'RES TECH'!$M:$M,'RES TECH'!$H:$H)</f>
        <v>Residential Apartment Low Income New Space cooling Central AC 1 Electricity</v>
      </c>
      <c r="E1537" t="str">
        <f t="shared" si="23"/>
        <v>TJ</v>
      </c>
      <c r="F1537" s="12" t="str">
        <f>IF(B1537="*","*",_xlfn.XLOOKUP($C1537,'RES TECH'!$M:$M,'RES TECH'!$R:$R))</f>
        <v>MW</v>
      </c>
    </row>
    <row r="1538" spans="2:6" x14ac:dyDescent="0.25">
      <c r="B1538" t="str">
        <f>IF('RES TECH'!N1536=1,"PRE","*")</f>
        <v>PRE</v>
      </c>
      <c r="C1538" t="str">
        <f>'RES TECH'!M1536</f>
        <v>RESAPALONewSCCAC2ELC20</v>
      </c>
      <c r="D1538" t="str">
        <f>_xlfn.XLOOKUP($C1538,'RES TECH'!$M:$M,'RES TECH'!$A:$A)&amp;" "&amp;_xlfn.XLOOKUP($C1538,'RES TECH'!$M:$M,'RES TECH'!$B:$B)&amp;" "&amp;_xlfn.XLOOKUP($C1538,'RES TECH'!$M:$M,'RES TECH'!$C:$C)&amp;" "&amp;_xlfn.XLOOKUP($C1538,'RES TECH'!$M:$M,'RES TECH'!$D:$D)&amp;" "&amp;_xlfn.XLOOKUP($C1538,'RES TECH'!$M:$M,'RES TECH'!$E:$E)&amp;" "&amp;_xlfn.XLOOKUP($C1538,'RES TECH'!$M:$M,'RES TECH'!$F:$F)&amp;" "&amp;_xlfn.XLOOKUP($C1538,'RES TECH'!$M:$M,'RES TECH'!$G:$G)&amp;" "&amp;_xlfn.XLOOKUP($C1538,'RES TECH'!$M:$M,'RES TECH'!$H:$H)</f>
        <v>Residential Apartment Low Income New Space cooling Central AC 2 Electricity</v>
      </c>
      <c r="E1538" t="str">
        <f t="shared" si="23"/>
        <v>TJ</v>
      </c>
      <c r="F1538" s="12" t="str">
        <f>IF(B1538="*","*",_xlfn.XLOOKUP($C1538,'RES TECH'!$M:$M,'RES TECH'!$R:$R))</f>
        <v>MW</v>
      </c>
    </row>
    <row r="1539" spans="2:6" x14ac:dyDescent="0.25">
      <c r="B1539" t="str">
        <f>IF('RES TECH'!N1537=1,"PRE","*")</f>
        <v>PRE</v>
      </c>
      <c r="C1539" t="str">
        <f>'RES TECH'!M1537</f>
        <v>RESAPALONewSCCAC2ELC23</v>
      </c>
      <c r="D1539" t="str">
        <f>_xlfn.XLOOKUP($C1539,'RES TECH'!$M:$M,'RES TECH'!$A:$A)&amp;" "&amp;_xlfn.XLOOKUP($C1539,'RES TECH'!$M:$M,'RES TECH'!$B:$B)&amp;" "&amp;_xlfn.XLOOKUP($C1539,'RES TECH'!$M:$M,'RES TECH'!$C:$C)&amp;" "&amp;_xlfn.XLOOKUP($C1539,'RES TECH'!$M:$M,'RES TECH'!$D:$D)&amp;" "&amp;_xlfn.XLOOKUP($C1539,'RES TECH'!$M:$M,'RES TECH'!$E:$E)&amp;" "&amp;_xlfn.XLOOKUP($C1539,'RES TECH'!$M:$M,'RES TECH'!$F:$F)&amp;" "&amp;_xlfn.XLOOKUP($C1539,'RES TECH'!$M:$M,'RES TECH'!$G:$G)&amp;" "&amp;_xlfn.XLOOKUP($C1539,'RES TECH'!$M:$M,'RES TECH'!$H:$H)</f>
        <v>Residential Apartment Low Income New Space cooling Central AC 2 Electricity</v>
      </c>
      <c r="E1539" t="str">
        <f t="shared" si="23"/>
        <v>TJ</v>
      </c>
      <c r="F1539" s="12" t="str">
        <f>IF(B1539="*","*",_xlfn.XLOOKUP($C1539,'RES TECH'!$M:$M,'RES TECH'!$R:$R))</f>
        <v>MW</v>
      </c>
    </row>
    <row r="1540" spans="2:6" x14ac:dyDescent="0.25">
      <c r="B1540" t="str">
        <f>IF('RES TECH'!N1538=1,"PRE","*")</f>
        <v>PRE</v>
      </c>
      <c r="C1540" t="str">
        <f>'RES TECH'!M1538</f>
        <v>RESAPALONewSCCAC3ELC20</v>
      </c>
      <c r="D1540" t="str">
        <f>_xlfn.XLOOKUP($C1540,'RES TECH'!$M:$M,'RES TECH'!$A:$A)&amp;" "&amp;_xlfn.XLOOKUP($C1540,'RES TECH'!$M:$M,'RES TECH'!$B:$B)&amp;" "&amp;_xlfn.XLOOKUP($C1540,'RES TECH'!$M:$M,'RES TECH'!$C:$C)&amp;" "&amp;_xlfn.XLOOKUP($C1540,'RES TECH'!$M:$M,'RES TECH'!$D:$D)&amp;" "&amp;_xlfn.XLOOKUP($C1540,'RES TECH'!$M:$M,'RES TECH'!$E:$E)&amp;" "&amp;_xlfn.XLOOKUP($C1540,'RES TECH'!$M:$M,'RES TECH'!$F:$F)&amp;" "&amp;_xlfn.XLOOKUP($C1540,'RES TECH'!$M:$M,'RES TECH'!$G:$G)&amp;" "&amp;_xlfn.XLOOKUP($C1540,'RES TECH'!$M:$M,'RES TECH'!$H:$H)</f>
        <v>Residential Apartment Low Income New Space cooling Central AC 3 Electricity</v>
      </c>
      <c r="E1540" t="str">
        <f t="shared" si="23"/>
        <v>TJ</v>
      </c>
      <c r="F1540" s="12" t="str">
        <f>IF(B1540="*","*",_xlfn.XLOOKUP($C1540,'RES TECH'!$M:$M,'RES TECH'!$R:$R))</f>
        <v>MW</v>
      </c>
    </row>
    <row r="1541" spans="2:6" x14ac:dyDescent="0.25">
      <c r="B1541" t="str">
        <f>IF('RES TECH'!N1539=1,"PRE","*")</f>
        <v>PRE</v>
      </c>
      <c r="C1541" t="str">
        <f>'RES TECH'!M1539</f>
        <v>RESAPALONewSCCAC3ELC23</v>
      </c>
      <c r="D1541" t="str">
        <f>_xlfn.XLOOKUP($C1541,'RES TECH'!$M:$M,'RES TECH'!$A:$A)&amp;" "&amp;_xlfn.XLOOKUP($C1541,'RES TECH'!$M:$M,'RES TECH'!$B:$B)&amp;" "&amp;_xlfn.XLOOKUP($C1541,'RES TECH'!$M:$M,'RES TECH'!$C:$C)&amp;" "&amp;_xlfn.XLOOKUP($C1541,'RES TECH'!$M:$M,'RES TECH'!$D:$D)&amp;" "&amp;_xlfn.XLOOKUP($C1541,'RES TECH'!$M:$M,'RES TECH'!$E:$E)&amp;" "&amp;_xlfn.XLOOKUP($C1541,'RES TECH'!$M:$M,'RES TECH'!$F:$F)&amp;" "&amp;_xlfn.XLOOKUP($C1541,'RES TECH'!$M:$M,'RES TECH'!$G:$G)&amp;" "&amp;_xlfn.XLOOKUP($C1541,'RES TECH'!$M:$M,'RES TECH'!$H:$H)</f>
        <v>Residential Apartment Low Income New Space cooling Central AC 3 Electricity</v>
      </c>
      <c r="E1541" t="str">
        <f t="shared" ref="E1541:E1604" si="24">IF(F1541="*","*",IF(F1541="Mlma","Mlm","TJ"))</f>
        <v>TJ</v>
      </c>
      <c r="F1541" s="12" t="str">
        <f>IF(B1541="*","*",_xlfn.XLOOKUP($C1541,'RES TECH'!$M:$M,'RES TECH'!$R:$R))</f>
        <v>MW</v>
      </c>
    </row>
    <row r="1542" spans="2:6" x14ac:dyDescent="0.25">
      <c r="B1542" t="str">
        <f>IF('RES TECH'!N1540=1,"PRE","*")</f>
        <v>PRE</v>
      </c>
      <c r="C1542" t="str">
        <f>'RES TECH'!M1540</f>
        <v>RESAPALONewSCCAC4ELC20</v>
      </c>
      <c r="D1542" t="str">
        <f>_xlfn.XLOOKUP($C1542,'RES TECH'!$M:$M,'RES TECH'!$A:$A)&amp;" "&amp;_xlfn.XLOOKUP($C1542,'RES TECH'!$M:$M,'RES TECH'!$B:$B)&amp;" "&amp;_xlfn.XLOOKUP($C1542,'RES TECH'!$M:$M,'RES TECH'!$C:$C)&amp;" "&amp;_xlfn.XLOOKUP($C1542,'RES TECH'!$M:$M,'RES TECH'!$D:$D)&amp;" "&amp;_xlfn.XLOOKUP($C1542,'RES TECH'!$M:$M,'RES TECH'!$E:$E)&amp;" "&amp;_xlfn.XLOOKUP($C1542,'RES TECH'!$M:$M,'RES TECH'!$F:$F)&amp;" "&amp;_xlfn.XLOOKUP($C1542,'RES TECH'!$M:$M,'RES TECH'!$G:$G)&amp;" "&amp;_xlfn.XLOOKUP($C1542,'RES TECH'!$M:$M,'RES TECH'!$H:$H)</f>
        <v>Residential Apartment Low Income New Space cooling Central AC 4 Electricity</v>
      </c>
      <c r="E1542" t="str">
        <f t="shared" si="24"/>
        <v>TJ</v>
      </c>
      <c r="F1542" s="12" t="str">
        <f>IF(B1542="*","*",_xlfn.XLOOKUP($C1542,'RES TECH'!$M:$M,'RES TECH'!$R:$R))</f>
        <v>MW</v>
      </c>
    </row>
    <row r="1543" spans="2:6" x14ac:dyDescent="0.25">
      <c r="B1543" t="str">
        <f>IF('RES TECH'!N1541=1,"PRE","*")</f>
        <v>PRE</v>
      </c>
      <c r="C1543" t="str">
        <f>'RES TECH'!M1541</f>
        <v>RESAPALONewSCCAC4ELC22</v>
      </c>
      <c r="D1543" t="str">
        <f>_xlfn.XLOOKUP($C1543,'RES TECH'!$M:$M,'RES TECH'!$A:$A)&amp;" "&amp;_xlfn.XLOOKUP($C1543,'RES TECH'!$M:$M,'RES TECH'!$B:$B)&amp;" "&amp;_xlfn.XLOOKUP($C1543,'RES TECH'!$M:$M,'RES TECH'!$C:$C)&amp;" "&amp;_xlfn.XLOOKUP($C1543,'RES TECH'!$M:$M,'RES TECH'!$D:$D)&amp;" "&amp;_xlfn.XLOOKUP($C1543,'RES TECH'!$M:$M,'RES TECH'!$E:$E)&amp;" "&amp;_xlfn.XLOOKUP($C1543,'RES TECH'!$M:$M,'RES TECH'!$F:$F)&amp;" "&amp;_xlfn.XLOOKUP($C1543,'RES TECH'!$M:$M,'RES TECH'!$G:$G)&amp;" "&amp;_xlfn.XLOOKUP($C1543,'RES TECH'!$M:$M,'RES TECH'!$H:$H)</f>
        <v>Residential Apartment Low Income New Space cooling Central AC 4 Electricity</v>
      </c>
      <c r="E1543" t="str">
        <f t="shared" si="24"/>
        <v>TJ</v>
      </c>
      <c r="F1543" s="12" t="str">
        <f>IF(B1543="*","*",_xlfn.XLOOKUP($C1543,'RES TECH'!$M:$M,'RES TECH'!$R:$R))</f>
        <v>MW</v>
      </c>
    </row>
    <row r="1544" spans="2:6" x14ac:dyDescent="0.25">
      <c r="B1544" t="str">
        <f>IF('RES TECH'!N1542=1,"PRE","*")</f>
        <v>PRE</v>
      </c>
      <c r="C1544" t="str">
        <f>'RES TECH'!M1542</f>
        <v>RESAPALONewRETF1ELC20</v>
      </c>
      <c r="D1544" t="str">
        <f>_xlfn.XLOOKUP($C1544,'RES TECH'!$M:$M,'RES TECH'!$A:$A)&amp;" "&amp;_xlfn.XLOOKUP($C1544,'RES TECH'!$M:$M,'RES TECH'!$B:$B)&amp;" "&amp;_xlfn.XLOOKUP($C1544,'RES TECH'!$M:$M,'RES TECH'!$C:$C)&amp;" "&amp;_xlfn.XLOOKUP($C1544,'RES TECH'!$M:$M,'RES TECH'!$D:$D)&amp;" "&amp;_xlfn.XLOOKUP($C1544,'RES TECH'!$M:$M,'RES TECH'!$E:$E)&amp;" "&amp;_xlfn.XLOOKUP($C1544,'RES TECH'!$M:$M,'RES TECH'!$F:$F)&amp;" "&amp;_xlfn.XLOOKUP($C1544,'RES TECH'!$M:$M,'RES TECH'!$G:$G)&amp;" "&amp;_xlfn.XLOOKUP($C1544,'RES TECH'!$M:$M,'RES TECH'!$H:$H)</f>
        <v>Residential Apartment Low Income New Refrigeration  TF1 Electricity</v>
      </c>
      <c r="E1544" t="str">
        <f t="shared" si="24"/>
        <v>TJ</v>
      </c>
      <c r="F1544" s="12" t="str">
        <f>IF(B1544="*","*",_xlfn.XLOOKUP($C1544,'RES TECH'!$M:$M,'RES TECH'!$R:$R))</f>
        <v>TJa</v>
      </c>
    </row>
    <row r="1545" spans="2:6" x14ac:dyDescent="0.25">
      <c r="B1545" t="str">
        <f>IF('RES TECH'!N1543=1,"PRE","*")</f>
        <v>PRE</v>
      </c>
      <c r="C1545" t="str">
        <f>'RES TECH'!M1543</f>
        <v>RESAPALONewRETF2ELC20</v>
      </c>
      <c r="D1545" t="str">
        <f>_xlfn.XLOOKUP($C1545,'RES TECH'!$M:$M,'RES TECH'!$A:$A)&amp;" "&amp;_xlfn.XLOOKUP($C1545,'RES TECH'!$M:$M,'RES TECH'!$B:$B)&amp;" "&amp;_xlfn.XLOOKUP($C1545,'RES TECH'!$M:$M,'RES TECH'!$C:$C)&amp;" "&amp;_xlfn.XLOOKUP($C1545,'RES TECH'!$M:$M,'RES TECH'!$D:$D)&amp;" "&amp;_xlfn.XLOOKUP($C1545,'RES TECH'!$M:$M,'RES TECH'!$E:$E)&amp;" "&amp;_xlfn.XLOOKUP($C1545,'RES TECH'!$M:$M,'RES TECH'!$F:$F)&amp;" "&amp;_xlfn.XLOOKUP($C1545,'RES TECH'!$M:$M,'RES TECH'!$G:$G)&amp;" "&amp;_xlfn.XLOOKUP($C1545,'RES TECH'!$M:$M,'RES TECH'!$H:$H)</f>
        <v>Residential Apartment Low Income New Refrigeration  TF2 Electricity</v>
      </c>
      <c r="E1545" t="str">
        <f t="shared" si="24"/>
        <v>TJ</v>
      </c>
      <c r="F1545" s="12" t="str">
        <f>IF(B1545="*","*",_xlfn.XLOOKUP($C1545,'RES TECH'!$M:$M,'RES TECH'!$R:$R))</f>
        <v>TJa</v>
      </c>
    </row>
    <row r="1546" spans="2:6" x14ac:dyDescent="0.25">
      <c r="B1546" t="str">
        <f>IF('RES TECH'!N1544=1,"PRE","*")</f>
        <v>PRE</v>
      </c>
      <c r="C1546" t="str">
        <f>'RES TECH'!M1544</f>
        <v>RESAPALONewRETF3ELC20</v>
      </c>
      <c r="D1546" t="str">
        <f>_xlfn.XLOOKUP($C1546,'RES TECH'!$M:$M,'RES TECH'!$A:$A)&amp;" "&amp;_xlfn.XLOOKUP($C1546,'RES TECH'!$M:$M,'RES TECH'!$B:$B)&amp;" "&amp;_xlfn.XLOOKUP($C1546,'RES TECH'!$M:$M,'RES TECH'!$C:$C)&amp;" "&amp;_xlfn.XLOOKUP($C1546,'RES TECH'!$M:$M,'RES TECH'!$D:$D)&amp;" "&amp;_xlfn.XLOOKUP($C1546,'RES TECH'!$M:$M,'RES TECH'!$E:$E)&amp;" "&amp;_xlfn.XLOOKUP($C1546,'RES TECH'!$M:$M,'RES TECH'!$F:$F)&amp;" "&amp;_xlfn.XLOOKUP($C1546,'RES TECH'!$M:$M,'RES TECH'!$G:$G)&amp;" "&amp;_xlfn.XLOOKUP($C1546,'RES TECH'!$M:$M,'RES TECH'!$H:$H)</f>
        <v>Residential Apartment Low Income New Refrigeration  TF3 Electricity</v>
      </c>
      <c r="E1546" t="str">
        <f t="shared" si="24"/>
        <v>TJ</v>
      </c>
      <c r="F1546" s="12" t="str">
        <f>IF(B1546="*","*",_xlfn.XLOOKUP($C1546,'RES TECH'!$M:$M,'RES TECH'!$R:$R))</f>
        <v>TJa</v>
      </c>
    </row>
    <row r="1547" spans="2:6" x14ac:dyDescent="0.25">
      <c r="B1547" t="str">
        <f>IF('RES TECH'!N1545=1,"PRE","*")</f>
        <v>PRE</v>
      </c>
      <c r="C1547" t="str">
        <f>'RES TECH'!M1545</f>
        <v>RESAPALONewRETF4ELC20</v>
      </c>
      <c r="D1547" t="str">
        <f>_xlfn.XLOOKUP($C1547,'RES TECH'!$M:$M,'RES TECH'!$A:$A)&amp;" "&amp;_xlfn.XLOOKUP($C1547,'RES TECH'!$M:$M,'RES TECH'!$B:$B)&amp;" "&amp;_xlfn.XLOOKUP($C1547,'RES TECH'!$M:$M,'RES TECH'!$C:$C)&amp;" "&amp;_xlfn.XLOOKUP($C1547,'RES TECH'!$M:$M,'RES TECH'!$D:$D)&amp;" "&amp;_xlfn.XLOOKUP($C1547,'RES TECH'!$M:$M,'RES TECH'!$E:$E)&amp;" "&amp;_xlfn.XLOOKUP($C1547,'RES TECH'!$M:$M,'RES TECH'!$F:$F)&amp;" "&amp;_xlfn.XLOOKUP($C1547,'RES TECH'!$M:$M,'RES TECH'!$G:$G)&amp;" "&amp;_xlfn.XLOOKUP($C1547,'RES TECH'!$M:$M,'RES TECH'!$H:$H)</f>
        <v>Residential Apartment Low Income New Refrigeration  TF4 Electricity</v>
      </c>
      <c r="E1547" t="str">
        <f t="shared" si="24"/>
        <v>TJ</v>
      </c>
      <c r="F1547" s="12" t="str">
        <f>IF(B1547="*","*",_xlfn.XLOOKUP($C1547,'RES TECH'!$M:$M,'RES TECH'!$R:$R))</f>
        <v>TJa</v>
      </c>
    </row>
    <row r="1548" spans="2:6" x14ac:dyDescent="0.25">
      <c r="B1548" t="str">
        <f>IF('RES TECH'!N1546=1,"PRE","*")</f>
        <v>PRE</v>
      </c>
      <c r="C1548" t="str">
        <f>'RES TECH'!M1546</f>
        <v>RESAPALONewRESF1ELC20</v>
      </c>
      <c r="D1548" t="str">
        <f>_xlfn.XLOOKUP($C1548,'RES TECH'!$M:$M,'RES TECH'!$A:$A)&amp;" "&amp;_xlfn.XLOOKUP($C1548,'RES TECH'!$M:$M,'RES TECH'!$B:$B)&amp;" "&amp;_xlfn.XLOOKUP($C1548,'RES TECH'!$M:$M,'RES TECH'!$C:$C)&amp;" "&amp;_xlfn.XLOOKUP($C1548,'RES TECH'!$M:$M,'RES TECH'!$D:$D)&amp;" "&amp;_xlfn.XLOOKUP($C1548,'RES TECH'!$M:$M,'RES TECH'!$E:$E)&amp;" "&amp;_xlfn.XLOOKUP($C1548,'RES TECH'!$M:$M,'RES TECH'!$F:$F)&amp;" "&amp;_xlfn.XLOOKUP($C1548,'RES TECH'!$M:$M,'RES TECH'!$G:$G)&amp;" "&amp;_xlfn.XLOOKUP($C1548,'RES TECH'!$M:$M,'RES TECH'!$H:$H)</f>
        <v>Residential Apartment Low Income New Refrigeration  SF1 Electricity</v>
      </c>
      <c r="E1548" t="str">
        <f t="shared" si="24"/>
        <v>TJ</v>
      </c>
      <c r="F1548" s="12" t="str">
        <f>IF(B1548="*","*",_xlfn.XLOOKUP($C1548,'RES TECH'!$M:$M,'RES TECH'!$R:$R))</f>
        <v>TJa</v>
      </c>
    </row>
    <row r="1549" spans="2:6" x14ac:dyDescent="0.25">
      <c r="B1549" t="str">
        <f>IF('RES TECH'!N1547=1,"PRE","*")</f>
        <v>PRE</v>
      </c>
      <c r="C1549" t="str">
        <f>'RES TECH'!M1547</f>
        <v>RESAPALONewRESF2ELC20</v>
      </c>
      <c r="D1549" t="str">
        <f>_xlfn.XLOOKUP($C1549,'RES TECH'!$M:$M,'RES TECH'!$A:$A)&amp;" "&amp;_xlfn.XLOOKUP($C1549,'RES TECH'!$M:$M,'RES TECH'!$B:$B)&amp;" "&amp;_xlfn.XLOOKUP($C1549,'RES TECH'!$M:$M,'RES TECH'!$C:$C)&amp;" "&amp;_xlfn.XLOOKUP($C1549,'RES TECH'!$M:$M,'RES TECH'!$D:$D)&amp;" "&amp;_xlfn.XLOOKUP($C1549,'RES TECH'!$M:$M,'RES TECH'!$E:$E)&amp;" "&amp;_xlfn.XLOOKUP($C1549,'RES TECH'!$M:$M,'RES TECH'!$F:$F)&amp;" "&amp;_xlfn.XLOOKUP($C1549,'RES TECH'!$M:$M,'RES TECH'!$G:$G)&amp;" "&amp;_xlfn.XLOOKUP($C1549,'RES TECH'!$M:$M,'RES TECH'!$H:$H)</f>
        <v>Residential Apartment Low Income New Refrigeration  SF2 Electricity</v>
      </c>
      <c r="E1549" t="str">
        <f t="shared" si="24"/>
        <v>TJ</v>
      </c>
      <c r="F1549" s="12" t="str">
        <f>IF(B1549="*","*",_xlfn.XLOOKUP($C1549,'RES TECH'!$M:$M,'RES TECH'!$R:$R))</f>
        <v>TJa</v>
      </c>
    </row>
    <row r="1550" spans="2:6" x14ac:dyDescent="0.25">
      <c r="B1550" t="str">
        <f>IF('RES TECH'!N1548=1,"PRE","*")</f>
        <v>PRE</v>
      </c>
      <c r="C1550" t="str">
        <f>'RES TECH'!M1548</f>
        <v>RESAPALONewRESF3ELC20</v>
      </c>
      <c r="D1550" t="str">
        <f>_xlfn.XLOOKUP($C1550,'RES TECH'!$M:$M,'RES TECH'!$A:$A)&amp;" "&amp;_xlfn.XLOOKUP($C1550,'RES TECH'!$M:$M,'RES TECH'!$B:$B)&amp;" "&amp;_xlfn.XLOOKUP($C1550,'RES TECH'!$M:$M,'RES TECH'!$C:$C)&amp;" "&amp;_xlfn.XLOOKUP($C1550,'RES TECH'!$M:$M,'RES TECH'!$D:$D)&amp;" "&amp;_xlfn.XLOOKUP($C1550,'RES TECH'!$M:$M,'RES TECH'!$E:$E)&amp;" "&amp;_xlfn.XLOOKUP($C1550,'RES TECH'!$M:$M,'RES TECH'!$F:$F)&amp;" "&amp;_xlfn.XLOOKUP($C1550,'RES TECH'!$M:$M,'RES TECH'!$G:$G)&amp;" "&amp;_xlfn.XLOOKUP($C1550,'RES TECH'!$M:$M,'RES TECH'!$H:$H)</f>
        <v>Residential Apartment Low Income New Refrigeration  SF3 Electricity</v>
      </c>
      <c r="E1550" t="str">
        <f t="shared" si="24"/>
        <v>TJ</v>
      </c>
      <c r="F1550" s="12" t="str">
        <f>IF(B1550="*","*",_xlfn.XLOOKUP($C1550,'RES TECH'!$M:$M,'RES TECH'!$R:$R))</f>
        <v>TJa</v>
      </c>
    </row>
    <row r="1551" spans="2:6" x14ac:dyDescent="0.25">
      <c r="B1551" t="str">
        <f>IF('RES TECH'!N1549=1,"PRE","*")</f>
        <v>PRE</v>
      </c>
      <c r="C1551" t="str">
        <f>'RES TECH'!M1549</f>
        <v>RESAPALONewRESF4ELC20</v>
      </c>
      <c r="D1551" t="str">
        <f>_xlfn.XLOOKUP($C1551,'RES TECH'!$M:$M,'RES TECH'!$A:$A)&amp;" "&amp;_xlfn.XLOOKUP($C1551,'RES TECH'!$M:$M,'RES TECH'!$B:$B)&amp;" "&amp;_xlfn.XLOOKUP($C1551,'RES TECH'!$M:$M,'RES TECH'!$C:$C)&amp;" "&amp;_xlfn.XLOOKUP($C1551,'RES TECH'!$M:$M,'RES TECH'!$D:$D)&amp;" "&amp;_xlfn.XLOOKUP($C1551,'RES TECH'!$M:$M,'RES TECH'!$E:$E)&amp;" "&amp;_xlfn.XLOOKUP($C1551,'RES TECH'!$M:$M,'RES TECH'!$F:$F)&amp;" "&amp;_xlfn.XLOOKUP($C1551,'RES TECH'!$M:$M,'RES TECH'!$G:$G)&amp;" "&amp;_xlfn.XLOOKUP($C1551,'RES TECH'!$M:$M,'RES TECH'!$H:$H)</f>
        <v>Residential Apartment Low Income New Refrigeration  SF4 Electricity</v>
      </c>
      <c r="E1551" t="str">
        <f t="shared" si="24"/>
        <v>TJ</v>
      </c>
      <c r="F1551" s="12" t="str">
        <f>IF(B1551="*","*",_xlfn.XLOOKUP($C1551,'RES TECH'!$M:$M,'RES TECH'!$R:$R))</f>
        <v>TJa</v>
      </c>
    </row>
    <row r="1552" spans="2:6" x14ac:dyDescent="0.25">
      <c r="B1552" t="str">
        <f>IF('RES TECH'!N1550=1,"PRE","*")</f>
        <v>PRE</v>
      </c>
      <c r="C1552" t="str">
        <f>'RES TECH'!M1550</f>
        <v>RESAPALONewREBF1ELC20</v>
      </c>
      <c r="D1552" t="str">
        <f>_xlfn.XLOOKUP($C1552,'RES TECH'!$M:$M,'RES TECH'!$A:$A)&amp;" "&amp;_xlfn.XLOOKUP($C1552,'RES TECH'!$M:$M,'RES TECH'!$B:$B)&amp;" "&amp;_xlfn.XLOOKUP($C1552,'RES TECH'!$M:$M,'RES TECH'!$C:$C)&amp;" "&amp;_xlfn.XLOOKUP($C1552,'RES TECH'!$M:$M,'RES TECH'!$D:$D)&amp;" "&amp;_xlfn.XLOOKUP($C1552,'RES TECH'!$M:$M,'RES TECH'!$E:$E)&amp;" "&amp;_xlfn.XLOOKUP($C1552,'RES TECH'!$M:$M,'RES TECH'!$F:$F)&amp;" "&amp;_xlfn.XLOOKUP($C1552,'RES TECH'!$M:$M,'RES TECH'!$G:$G)&amp;" "&amp;_xlfn.XLOOKUP($C1552,'RES TECH'!$M:$M,'RES TECH'!$H:$H)</f>
        <v>Residential Apartment Low Income New Refrigeration  BF1 Electricity</v>
      </c>
      <c r="E1552" t="str">
        <f t="shared" si="24"/>
        <v>TJ</v>
      </c>
      <c r="F1552" s="12" t="str">
        <f>IF(B1552="*","*",_xlfn.XLOOKUP($C1552,'RES TECH'!$M:$M,'RES TECH'!$R:$R))</f>
        <v>TJa</v>
      </c>
    </row>
    <row r="1553" spans="2:6" x14ac:dyDescent="0.25">
      <c r="B1553" t="str">
        <f>IF('RES TECH'!N1551=1,"PRE","*")</f>
        <v>PRE</v>
      </c>
      <c r="C1553" t="str">
        <f>'RES TECH'!M1551</f>
        <v>RESAPALONewREBF2ELC20</v>
      </c>
      <c r="D1553" t="str">
        <f>_xlfn.XLOOKUP($C1553,'RES TECH'!$M:$M,'RES TECH'!$A:$A)&amp;" "&amp;_xlfn.XLOOKUP($C1553,'RES TECH'!$M:$M,'RES TECH'!$B:$B)&amp;" "&amp;_xlfn.XLOOKUP($C1553,'RES TECH'!$M:$M,'RES TECH'!$C:$C)&amp;" "&amp;_xlfn.XLOOKUP($C1553,'RES TECH'!$M:$M,'RES TECH'!$D:$D)&amp;" "&amp;_xlfn.XLOOKUP($C1553,'RES TECH'!$M:$M,'RES TECH'!$E:$E)&amp;" "&amp;_xlfn.XLOOKUP($C1553,'RES TECH'!$M:$M,'RES TECH'!$F:$F)&amp;" "&amp;_xlfn.XLOOKUP($C1553,'RES TECH'!$M:$M,'RES TECH'!$G:$G)&amp;" "&amp;_xlfn.XLOOKUP($C1553,'RES TECH'!$M:$M,'RES TECH'!$H:$H)</f>
        <v>Residential Apartment Low Income New Refrigeration  BF2 Electricity</v>
      </c>
      <c r="E1553" t="str">
        <f t="shared" si="24"/>
        <v>TJ</v>
      </c>
      <c r="F1553" s="12" t="str">
        <f>IF(B1553="*","*",_xlfn.XLOOKUP($C1553,'RES TECH'!$M:$M,'RES TECH'!$R:$R))</f>
        <v>TJa</v>
      </c>
    </row>
    <row r="1554" spans="2:6" x14ac:dyDescent="0.25">
      <c r="B1554" t="str">
        <f>IF('RES TECH'!N1552=1,"PRE","*")</f>
        <v>PRE</v>
      </c>
      <c r="C1554" t="str">
        <f>'RES TECH'!M1552</f>
        <v>RESAPALONewREBF3ELC20</v>
      </c>
      <c r="D1554" t="str">
        <f>_xlfn.XLOOKUP($C1554,'RES TECH'!$M:$M,'RES TECH'!$A:$A)&amp;" "&amp;_xlfn.XLOOKUP($C1554,'RES TECH'!$M:$M,'RES TECH'!$B:$B)&amp;" "&amp;_xlfn.XLOOKUP($C1554,'RES TECH'!$M:$M,'RES TECH'!$C:$C)&amp;" "&amp;_xlfn.XLOOKUP($C1554,'RES TECH'!$M:$M,'RES TECH'!$D:$D)&amp;" "&amp;_xlfn.XLOOKUP($C1554,'RES TECH'!$M:$M,'RES TECH'!$E:$E)&amp;" "&amp;_xlfn.XLOOKUP($C1554,'RES TECH'!$M:$M,'RES TECH'!$F:$F)&amp;" "&amp;_xlfn.XLOOKUP($C1554,'RES TECH'!$M:$M,'RES TECH'!$G:$G)&amp;" "&amp;_xlfn.XLOOKUP($C1554,'RES TECH'!$M:$M,'RES TECH'!$H:$H)</f>
        <v>Residential Apartment Low Income New Refrigeration  BF3 Electricity</v>
      </c>
      <c r="E1554" t="str">
        <f t="shared" si="24"/>
        <v>TJ</v>
      </c>
      <c r="F1554" s="12" t="str">
        <f>IF(B1554="*","*",_xlfn.XLOOKUP($C1554,'RES TECH'!$M:$M,'RES TECH'!$R:$R))</f>
        <v>TJa</v>
      </c>
    </row>
    <row r="1555" spans="2:6" x14ac:dyDescent="0.25">
      <c r="B1555" t="str">
        <f>IF('RES TECH'!N1553=1,"PRE","*")</f>
        <v>PRE</v>
      </c>
      <c r="C1555" t="str">
        <f>'RES TECH'!M1553</f>
        <v>RESAPALONewREBF4ELC20</v>
      </c>
      <c r="D1555" t="str">
        <f>_xlfn.XLOOKUP($C1555,'RES TECH'!$M:$M,'RES TECH'!$A:$A)&amp;" "&amp;_xlfn.XLOOKUP($C1555,'RES TECH'!$M:$M,'RES TECH'!$B:$B)&amp;" "&amp;_xlfn.XLOOKUP($C1555,'RES TECH'!$M:$M,'RES TECH'!$C:$C)&amp;" "&amp;_xlfn.XLOOKUP($C1555,'RES TECH'!$M:$M,'RES TECH'!$D:$D)&amp;" "&amp;_xlfn.XLOOKUP($C1555,'RES TECH'!$M:$M,'RES TECH'!$E:$E)&amp;" "&amp;_xlfn.XLOOKUP($C1555,'RES TECH'!$M:$M,'RES TECH'!$F:$F)&amp;" "&amp;_xlfn.XLOOKUP($C1555,'RES TECH'!$M:$M,'RES TECH'!$G:$G)&amp;" "&amp;_xlfn.XLOOKUP($C1555,'RES TECH'!$M:$M,'RES TECH'!$H:$H)</f>
        <v>Residential Apartment Low Income New Refrigeration  BF4 Electricity</v>
      </c>
      <c r="E1555" t="str">
        <f t="shared" si="24"/>
        <v>TJ</v>
      </c>
      <c r="F1555" s="12" t="str">
        <f>IF(B1555="*","*",_xlfn.XLOOKUP($C1555,'RES TECH'!$M:$M,'RES TECH'!$R:$R))</f>
        <v>TJa</v>
      </c>
    </row>
    <row r="1556" spans="2:6" x14ac:dyDescent="0.25">
      <c r="B1556" t="str">
        <f>IF('RES TECH'!N1554=1,"PRE","*")</f>
        <v>PRE</v>
      </c>
      <c r="C1556" t="str">
        <f>'RES TECH'!M1554</f>
        <v>RESAPALONewFRC1ELC20</v>
      </c>
      <c r="D1556" t="str">
        <f>_xlfn.XLOOKUP($C1556,'RES TECH'!$M:$M,'RES TECH'!$A:$A)&amp;" "&amp;_xlfn.XLOOKUP($C1556,'RES TECH'!$M:$M,'RES TECH'!$B:$B)&amp;" "&amp;_xlfn.XLOOKUP($C1556,'RES TECH'!$M:$M,'RES TECH'!$C:$C)&amp;" "&amp;_xlfn.XLOOKUP($C1556,'RES TECH'!$M:$M,'RES TECH'!$D:$D)&amp;" "&amp;_xlfn.XLOOKUP($C1556,'RES TECH'!$M:$M,'RES TECH'!$E:$E)&amp;" "&amp;_xlfn.XLOOKUP($C1556,'RES TECH'!$M:$M,'RES TECH'!$F:$F)&amp;" "&amp;_xlfn.XLOOKUP($C1556,'RES TECH'!$M:$M,'RES TECH'!$G:$G)&amp;" "&amp;_xlfn.XLOOKUP($C1556,'RES TECH'!$M:$M,'RES TECH'!$H:$H)</f>
        <v>Residential Apartment Low Income New Freezing  C1 Electricity</v>
      </c>
      <c r="E1556" t="str">
        <f t="shared" si="24"/>
        <v>TJ</v>
      </c>
      <c r="F1556" s="12" t="str">
        <f>IF(B1556="*","*",_xlfn.XLOOKUP($C1556,'RES TECH'!$M:$M,'RES TECH'!$R:$R))</f>
        <v>TJa</v>
      </c>
    </row>
    <row r="1557" spans="2:6" x14ac:dyDescent="0.25">
      <c r="B1557" t="str">
        <f>IF('RES TECH'!N1555=1,"PRE","*")</f>
        <v>PRE</v>
      </c>
      <c r="C1557" t="str">
        <f>'RES TECH'!M1555</f>
        <v>RESAPALONewFRC2ELC20</v>
      </c>
      <c r="D1557" t="str">
        <f>_xlfn.XLOOKUP($C1557,'RES TECH'!$M:$M,'RES TECH'!$A:$A)&amp;" "&amp;_xlfn.XLOOKUP($C1557,'RES TECH'!$M:$M,'RES TECH'!$B:$B)&amp;" "&amp;_xlfn.XLOOKUP($C1557,'RES TECH'!$M:$M,'RES TECH'!$C:$C)&amp;" "&amp;_xlfn.XLOOKUP($C1557,'RES TECH'!$M:$M,'RES TECH'!$D:$D)&amp;" "&amp;_xlfn.XLOOKUP($C1557,'RES TECH'!$M:$M,'RES TECH'!$E:$E)&amp;" "&amp;_xlfn.XLOOKUP($C1557,'RES TECH'!$M:$M,'RES TECH'!$F:$F)&amp;" "&amp;_xlfn.XLOOKUP($C1557,'RES TECH'!$M:$M,'RES TECH'!$G:$G)&amp;" "&amp;_xlfn.XLOOKUP($C1557,'RES TECH'!$M:$M,'RES TECH'!$H:$H)</f>
        <v>Residential Apartment Low Income New Freezing  C2 Electricity</v>
      </c>
      <c r="E1557" t="str">
        <f t="shared" si="24"/>
        <v>TJ</v>
      </c>
      <c r="F1557" s="12" t="str">
        <f>IF(B1557="*","*",_xlfn.XLOOKUP($C1557,'RES TECH'!$M:$M,'RES TECH'!$R:$R))</f>
        <v>TJa</v>
      </c>
    </row>
    <row r="1558" spans="2:6" x14ac:dyDescent="0.25">
      <c r="B1558" t="str">
        <f>IF('RES TECH'!N1556=1,"PRE","*")</f>
        <v>PRE</v>
      </c>
      <c r="C1558" t="str">
        <f>'RES TECH'!M1556</f>
        <v>RESAPALONewFRC3ELC20</v>
      </c>
      <c r="D1558" t="str">
        <f>_xlfn.XLOOKUP($C1558,'RES TECH'!$M:$M,'RES TECH'!$A:$A)&amp;" "&amp;_xlfn.XLOOKUP($C1558,'RES TECH'!$M:$M,'RES TECH'!$B:$B)&amp;" "&amp;_xlfn.XLOOKUP($C1558,'RES TECH'!$M:$M,'RES TECH'!$C:$C)&amp;" "&amp;_xlfn.XLOOKUP($C1558,'RES TECH'!$M:$M,'RES TECH'!$D:$D)&amp;" "&amp;_xlfn.XLOOKUP($C1558,'RES TECH'!$M:$M,'RES TECH'!$E:$E)&amp;" "&amp;_xlfn.XLOOKUP($C1558,'RES TECH'!$M:$M,'RES TECH'!$F:$F)&amp;" "&amp;_xlfn.XLOOKUP($C1558,'RES TECH'!$M:$M,'RES TECH'!$G:$G)&amp;" "&amp;_xlfn.XLOOKUP($C1558,'RES TECH'!$M:$M,'RES TECH'!$H:$H)</f>
        <v>Residential Apartment Low Income New Freezing  C3 Electricity</v>
      </c>
      <c r="E1558" t="str">
        <f t="shared" si="24"/>
        <v>TJ</v>
      </c>
      <c r="F1558" s="12" t="str">
        <f>IF(B1558="*","*",_xlfn.XLOOKUP($C1558,'RES TECH'!$M:$M,'RES TECH'!$R:$R))</f>
        <v>TJa</v>
      </c>
    </row>
    <row r="1559" spans="2:6" x14ac:dyDescent="0.25">
      <c r="B1559" t="str">
        <f>IF('RES TECH'!N1557=1,"PRE","*")</f>
        <v>PRE</v>
      </c>
      <c r="C1559" t="str">
        <f>'RES TECH'!M1557</f>
        <v>RESAPALONewFRC4ELC20</v>
      </c>
      <c r="D1559" t="str">
        <f>_xlfn.XLOOKUP($C1559,'RES TECH'!$M:$M,'RES TECH'!$A:$A)&amp;" "&amp;_xlfn.XLOOKUP($C1559,'RES TECH'!$M:$M,'RES TECH'!$B:$B)&amp;" "&amp;_xlfn.XLOOKUP($C1559,'RES TECH'!$M:$M,'RES TECH'!$C:$C)&amp;" "&amp;_xlfn.XLOOKUP($C1559,'RES TECH'!$M:$M,'RES TECH'!$D:$D)&amp;" "&amp;_xlfn.XLOOKUP($C1559,'RES TECH'!$M:$M,'RES TECH'!$E:$E)&amp;" "&amp;_xlfn.XLOOKUP($C1559,'RES TECH'!$M:$M,'RES TECH'!$F:$F)&amp;" "&amp;_xlfn.XLOOKUP($C1559,'RES TECH'!$M:$M,'RES TECH'!$G:$G)&amp;" "&amp;_xlfn.XLOOKUP($C1559,'RES TECH'!$M:$M,'RES TECH'!$H:$H)</f>
        <v>Residential Apartment Low Income New Freezing  C4 Electricity</v>
      </c>
      <c r="E1559" t="str">
        <f t="shared" si="24"/>
        <v>TJ</v>
      </c>
      <c r="F1559" s="12" t="str">
        <f>IF(B1559="*","*",_xlfn.XLOOKUP($C1559,'RES TECH'!$M:$M,'RES TECH'!$R:$R))</f>
        <v>TJa</v>
      </c>
    </row>
    <row r="1560" spans="2:6" x14ac:dyDescent="0.25">
      <c r="B1560" t="str">
        <f>IF('RES TECH'!N1558=1,"PRE","*")</f>
        <v>PRE</v>
      </c>
      <c r="C1560" t="str">
        <f>'RES TECH'!M1558</f>
        <v>RESAPALONewFRU1ELC20</v>
      </c>
      <c r="D1560" t="str">
        <f>_xlfn.XLOOKUP($C1560,'RES TECH'!$M:$M,'RES TECH'!$A:$A)&amp;" "&amp;_xlfn.XLOOKUP($C1560,'RES TECH'!$M:$M,'RES TECH'!$B:$B)&amp;" "&amp;_xlfn.XLOOKUP($C1560,'RES TECH'!$M:$M,'RES TECH'!$C:$C)&amp;" "&amp;_xlfn.XLOOKUP($C1560,'RES TECH'!$M:$M,'RES TECH'!$D:$D)&amp;" "&amp;_xlfn.XLOOKUP($C1560,'RES TECH'!$M:$M,'RES TECH'!$E:$E)&amp;" "&amp;_xlfn.XLOOKUP($C1560,'RES TECH'!$M:$M,'RES TECH'!$F:$F)&amp;" "&amp;_xlfn.XLOOKUP($C1560,'RES TECH'!$M:$M,'RES TECH'!$G:$G)&amp;" "&amp;_xlfn.XLOOKUP($C1560,'RES TECH'!$M:$M,'RES TECH'!$H:$H)</f>
        <v>Residential Apartment Low Income New Freezing  U1 Electricity</v>
      </c>
      <c r="E1560" t="str">
        <f t="shared" si="24"/>
        <v>TJ</v>
      </c>
      <c r="F1560" s="12" t="str">
        <f>IF(B1560="*","*",_xlfn.XLOOKUP($C1560,'RES TECH'!$M:$M,'RES TECH'!$R:$R))</f>
        <v>TJa</v>
      </c>
    </row>
    <row r="1561" spans="2:6" x14ac:dyDescent="0.25">
      <c r="B1561" t="str">
        <f>IF('RES TECH'!N1559=1,"PRE","*")</f>
        <v>PRE</v>
      </c>
      <c r="C1561" t="str">
        <f>'RES TECH'!M1559</f>
        <v>RESAPALONewFRU2ELC20</v>
      </c>
      <c r="D1561" t="str">
        <f>_xlfn.XLOOKUP($C1561,'RES TECH'!$M:$M,'RES TECH'!$A:$A)&amp;" "&amp;_xlfn.XLOOKUP($C1561,'RES TECH'!$M:$M,'RES TECH'!$B:$B)&amp;" "&amp;_xlfn.XLOOKUP($C1561,'RES TECH'!$M:$M,'RES TECH'!$C:$C)&amp;" "&amp;_xlfn.XLOOKUP($C1561,'RES TECH'!$M:$M,'RES TECH'!$D:$D)&amp;" "&amp;_xlfn.XLOOKUP($C1561,'RES TECH'!$M:$M,'RES TECH'!$E:$E)&amp;" "&amp;_xlfn.XLOOKUP($C1561,'RES TECH'!$M:$M,'RES TECH'!$F:$F)&amp;" "&amp;_xlfn.XLOOKUP($C1561,'RES TECH'!$M:$M,'RES TECH'!$G:$G)&amp;" "&amp;_xlfn.XLOOKUP($C1561,'RES TECH'!$M:$M,'RES TECH'!$H:$H)</f>
        <v>Residential Apartment Low Income New Freezing  U2 Electricity</v>
      </c>
      <c r="E1561" t="str">
        <f t="shared" si="24"/>
        <v>TJ</v>
      </c>
      <c r="F1561" s="12" t="str">
        <f>IF(B1561="*","*",_xlfn.XLOOKUP($C1561,'RES TECH'!$M:$M,'RES TECH'!$R:$R))</f>
        <v>TJa</v>
      </c>
    </row>
    <row r="1562" spans="2:6" x14ac:dyDescent="0.25">
      <c r="B1562" t="str">
        <f>IF('RES TECH'!N1560=1,"PRE","*")</f>
        <v>PRE</v>
      </c>
      <c r="C1562" t="str">
        <f>'RES TECH'!M1560</f>
        <v>RESAPALONewFRU3ELC20</v>
      </c>
      <c r="D1562" t="str">
        <f>_xlfn.XLOOKUP($C1562,'RES TECH'!$M:$M,'RES TECH'!$A:$A)&amp;" "&amp;_xlfn.XLOOKUP($C1562,'RES TECH'!$M:$M,'RES TECH'!$B:$B)&amp;" "&amp;_xlfn.XLOOKUP($C1562,'RES TECH'!$M:$M,'RES TECH'!$C:$C)&amp;" "&amp;_xlfn.XLOOKUP($C1562,'RES TECH'!$M:$M,'RES TECH'!$D:$D)&amp;" "&amp;_xlfn.XLOOKUP($C1562,'RES TECH'!$M:$M,'RES TECH'!$E:$E)&amp;" "&amp;_xlfn.XLOOKUP($C1562,'RES TECH'!$M:$M,'RES TECH'!$F:$F)&amp;" "&amp;_xlfn.XLOOKUP($C1562,'RES TECH'!$M:$M,'RES TECH'!$G:$G)&amp;" "&amp;_xlfn.XLOOKUP($C1562,'RES TECH'!$M:$M,'RES TECH'!$H:$H)</f>
        <v>Residential Apartment Low Income New Freezing  U3 Electricity</v>
      </c>
      <c r="E1562" t="str">
        <f t="shared" si="24"/>
        <v>TJ</v>
      </c>
      <c r="F1562" s="12" t="str">
        <f>IF(B1562="*","*",_xlfn.XLOOKUP($C1562,'RES TECH'!$M:$M,'RES TECH'!$R:$R))</f>
        <v>TJa</v>
      </c>
    </row>
    <row r="1563" spans="2:6" x14ac:dyDescent="0.25">
      <c r="B1563" t="str">
        <f>IF('RES TECH'!N1561=1,"PRE","*")</f>
        <v>PRE</v>
      </c>
      <c r="C1563" t="str">
        <f>'RES TECH'!M1561</f>
        <v>RESAPALONewFRU4ELC20</v>
      </c>
      <c r="D1563" t="str">
        <f>_xlfn.XLOOKUP($C1563,'RES TECH'!$M:$M,'RES TECH'!$A:$A)&amp;" "&amp;_xlfn.XLOOKUP($C1563,'RES TECH'!$M:$M,'RES TECH'!$B:$B)&amp;" "&amp;_xlfn.XLOOKUP($C1563,'RES TECH'!$M:$M,'RES TECH'!$C:$C)&amp;" "&amp;_xlfn.XLOOKUP($C1563,'RES TECH'!$M:$M,'RES TECH'!$D:$D)&amp;" "&amp;_xlfn.XLOOKUP($C1563,'RES TECH'!$M:$M,'RES TECH'!$E:$E)&amp;" "&amp;_xlfn.XLOOKUP($C1563,'RES TECH'!$M:$M,'RES TECH'!$F:$F)&amp;" "&amp;_xlfn.XLOOKUP($C1563,'RES TECH'!$M:$M,'RES TECH'!$G:$G)&amp;" "&amp;_xlfn.XLOOKUP($C1563,'RES TECH'!$M:$M,'RES TECH'!$H:$H)</f>
        <v>Residential Apartment Low Income New Freezing  U4 Electricity</v>
      </c>
      <c r="E1563" t="str">
        <f t="shared" si="24"/>
        <v>TJ</v>
      </c>
      <c r="F1563" s="12" t="str">
        <f>IF(B1563="*","*",_xlfn.XLOOKUP($C1563,'RES TECH'!$M:$M,'RES TECH'!$R:$R))</f>
        <v>TJa</v>
      </c>
    </row>
    <row r="1564" spans="2:6" x14ac:dyDescent="0.25">
      <c r="B1564" t="str">
        <f>IF('RES TECH'!N1562=1,"PRE","*")</f>
        <v>PRE</v>
      </c>
      <c r="C1564" t="str">
        <f>'RES TECH'!M1562</f>
        <v>RESAPALONewCK2NGA20</v>
      </c>
      <c r="D1564" t="str">
        <f>_xlfn.XLOOKUP($C1564,'RES TECH'!$M:$M,'RES TECH'!$A:$A)&amp;" "&amp;_xlfn.XLOOKUP($C1564,'RES TECH'!$M:$M,'RES TECH'!$B:$B)&amp;" "&amp;_xlfn.XLOOKUP($C1564,'RES TECH'!$M:$M,'RES TECH'!$C:$C)&amp;" "&amp;_xlfn.XLOOKUP($C1564,'RES TECH'!$M:$M,'RES TECH'!$D:$D)&amp;" "&amp;_xlfn.XLOOKUP($C1564,'RES TECH'!$M:$M,'RES TECH'!$E:$E)&amp;" "&amp;_xlfn.XLOOKUP($C1564,'RES TECH'!$M:$M,'RES TECH'!$F:$F)&amp;" "&amp;_xlfn.XLOOKUP($C1564,'RES TECH'!$M:$M,'RES TECH'!$G:$G)&amp;" "&amp;_xlfn.XLOOKUP($C1564,'RES TECH'!$M:$M,'RES TECH'!$H:$H)</f>
        <v>Residential Apartment Low Income New Cooking  2 Natural gas</v>
      </c>
      <c r="E1564" t="str">
        <f t="shared" si="24"/>
        <v>TJ</v>
      </c>
      <c r="F1564" s="12" t="str">
        <f>IF(B1564="*","*",_xlfn.XLOOKUP($C1564,'RES TECH'!$M:$M,'RES TECH'!$R:$R))</f>
        <v>TJa</v>
      </c>
    </row>
    <row r="1565" spans="2:6" x14ac:dyDescent="0.25">
      <c r="B1565" t="str">
        <f>IF('RES TECH'!N1563=1,"PRE","*")</f>
        <v>PRE</v>
      </c>
      <c r="C1565" t="str">
        <f>'RES TECH'!M1563</f>
        <v>RESAPALONewCK4NGA20</v>
      </c>
      <c r="D1565" t="str">
        <f>_xlfn.XLOOKUP($C1565,'RES TECH'!$M:$M,'RES TECH'!$A:$A)&amp;" "&amp;_xlfn.XLOOKUP($C1565,'RES TECH'!$M:$M,'RES TECH'!$B:$B)&amp;" "&amp;_xlfn.XLOOKUP($C1565,'RES TECH'!$M:$M,'RES TECH'!$C:$C)&amp;" "&amp;_xlfn.XLOOKUP($C1565,'RES TECH'!$M:$M,'RES TECH'!$D:$D)&amp;" "&amp;_xlfn.XLOOKUP($C1565,'RES TECH'!$M:$M,'RES TECH'!$E:$E)&amp;" "&amp;_xlfn.XLOOKUP($C1565,'RES TECH'!$M:$M,'RES TECH'!$F:$F)&amp;" "&amp;_xlfn.XLOOKUP($C1565,'RES TECH'!$M:$M,'RES TECH'!$G:$G)&amp;" "&amp;_xlfn.XLOOKUP($C1565,'RES TECH'!$M:$M,'RES TECH'!$H:$H)</f>
        <v>Residential Apartment Low Income New Cooking  4 Natural gas</v>
      </c>
      <c r="E1565" t="str">
        <f t="shared" si="24"/>
        <v>TJ</v>
      </c>
      <c r="F1565" s="12" t="str">
        <f>IF(B1565="*","*",_xlfn.XLOOKUP($C1565,'RES TECH'!$M:$M,'RES TECH'!$R:$R))</f>
        <v>TJa</v>
      </c>
    </row>
    <row r="1566" spans="2:6" x14ac:dyDescent="0.25">
      <c r="B1566" t="str">
        <f>IF('RES TECH'!N1564=1,"PRE","*")</f>
        <v>PRE</v>
      </c>
      <c r="C1566" t="str">
        <f>'RES TECH'!M1564</f>
        <v>RESAPALONewCK2LPG20</v>
      </c>
      <c r="D1566" t="str">
        <f>_xlfn.XLOOKUP($C1566,'RES TECH'!$M:$M,'RES TECH'!$A:$A)&amp;" "&amp;_xlfn.XLOOKUP($C1566,'RES TECH'!$M:$M,'RES TECH'!$B:$B)&amp;" "&amp;_xlfn.XLOOKUP($C1566,'RES TECH'!$M:$M,'RES TECH'!$C:$C)&amp;" "&amp;_xlfn.XLOOKUP($C1566,'RES TECH'!$M:$M,'RES TECH'!$D:$D)&amp;" "&amp;_xlfn.XLOOKUP($C1566,'RES TECH'!$M:$M,'RES TECH'!$E:$E)&amp;" "&amp;_xlfn.XLOOKUP($C1566,'RES TECH'!$M:$M,'RES TECH'!$F:$F)&amp;" "&amp;_xlfn.XLOOKUP($C1566,'RES TECH'!$M:$M,'RES TECH'!$G:$G)&amp;" "&amp;_xlfn.XLOOKUP($C1566,'RES TECH'!$M:$M,'RES TECH'!$H:$H)</f>
        <v>Residential Apartment Low Income New Cooking  2 LPG</v>
      </c>
      <c r="E1566" t="str">
        <f t="shared" si="24"/>
        <v>TJ</v>
      </c>
      <c r="F1566" s="12" t="str">
        <f>IF(B1566="*","*",_xlfn.XLOOKUP($C1566,'RES TECH'!$M:$M,'RES TECH'!$R:$R))</f>
        <v>TJa</v>
      </c>
    </row>
    <row r="1567" spans="2:6" x14ac:dyDescent="0.25">
      <c r="B1567" t="str">
        <f>IF('RES TECH'!N1565=1,"PRE","*")</f>
        <v>PRE</v>
      </c>
      <c r="C1567" t="str">
        <f>'RES TECH'!M1565</f>
        <v>RESAPALONewCK4LPG20</v>
      </c>
      <c r="D1567" t="str">
        <f>_xlfn.XLOOKUP($C1567,'RES TECH'!$M:$M,'RES TECH'!$A:$A)&amp;" "&amp;_xlfn.XLOOKUP($C1567,'RES TECH'!$M:$M,'RES TECH'!$B:$B)&amp;" "&amp;_xlfn.XLOOKUP($C1567,'RES TECH'!$M:$M,'RES TECH'!$C:$C)&amp;" "&amp;_xlfn.XLOOKUP($C1567,'RES TECH'!$M:$M,'RES TECH'!$D:$D)&amp;" "&amp;_xlfn.XLOOKUP($C1567,'RES TECH'!$M:$M,'RES TECH'!$E:$E)&amp;" "&amp;_xlfn.XLOOKUP($C1567,'RES TECH'!$M:$M,'RES TECH'!$F:$F)&amp;" "&amp;_xlfn.XLOOKUP($C1567,'RES TECH'!$M:$M,'RES TECH'!$G:$G)&amp;" "&amp;_xlfn.XLOOKUP($C1567,'RES TECH'!$M:$M,'RES TECH'!$H:$H)</f>
        <v>Residential Apartment Low Income New Cooking  4 LPG</v>
      </c>
      <c r="E1567" t="str">
        <f t="shared" si="24"/>
        <v>TJ</v>
      </c>
      <c r="F1567" s="12" t="str">
        <f>IF(B1567="*","*",_xlfn.XLOOKUP($C1567,'RES TECH'!$M:$M,'RES TECH'!$R:$R))</f>
        <v>TJa</v>
      </c>
    </row>
    <row r="1568" spans="2:6" x14ac:dyDescent="0.25">
      <c r="B1568" t="str">
        <f>IF('RES TECH'!N1566=1,"PRE","*")</f>
        <v>PRE</v>
      </c>
      <c r="C1568" t="str">
        <f>'RES TECH'!M1566</f>
        <v>RESAPALONewCK2ELC20</v>
      </c>
      <c r="D1568" t="str">
        <f>_xlfn.XLOOKUP($C1568,'RES TECH'!$M:$M,'RES TECH'!$A:$A)&amp;" "&amp;_xlfn.XLOOKUP($C1568,'RES TECH'!$M:$M,'RES TECH'!$B:$B)&amp;" "&amp;_xlfn.XLOOKUP($C1568,'RES TECH'!$M:$M,'RES TECH'!$C:$C)&amp;" "&amp;_xlfn.XLOOKUP($C1568,'RES TECH'!$M:$M,'RES TECH'!$D:$D)&amp;" "&amp;_xlfn.XLOOKUP($C1568,'RES TECH'!$M:$M,'RES TECH'!$E:$E)&amp;" "&amp;_xlfn.XLOOKUP($C1568,'RES TECH'!$M:$M,'RES TECH'!$F:$F)&amp;" "&amp;_xlfn.XLOOKUP($C1568,'RES TECH'!$M:$M,'RES TECH'!$G:$G)&amp;" "&amp;_xlfn.XLOOKUP($C1568,'RES TECH'!$M:$M,'RES TECH'!$H:$H)</f>
        <v>Residential Apartment Low Income New Cooking  2 Electricity</v>
      </c>
      <c r="E1568" t="str">
        <f t="shared" si="24"/>
        <v>TJ</v>
      </c>
      <c r="F1568" s="12" t="str">
        <f>IF(B1568="*","*",_xlfn.XLOOKUP($C1568,'RES TECH'!$M:$M,'RES TECH'!$R:$R))</f>
        <v>TJa</v>
      </c>
    </row>
    <row r="1569" spans="2:6" x14ac:dyDescent="0.25">
      <c r="B1569" t="str">
        <f>IF('RES TECH'!N1567=1,"PRE","*")</f>
        <v>PRE</v>
      </c>
      <c r="C1569" t="str">
        <f>'RES TECH'!M1567</f>
        <v>RESAPALONewCWF4ELC30</v>
      </c>
      <c r="D1569" t="str">
        <f>_xlfn.XLOOKUP($C1569,'RES TECH'!$M:$M,'RES TECH'!$A:$A)&amp;" "&amp;_xlfn.XLOOKUP($C1569,'RES TECH'!$M:$M,'RES TECH'!$B:$B)&amp;" "&amp;_xlfn.XLOOKUP($C1569,'RES TECH'!$M:$M,'RES TECH'!$C:$C)&amp;" "&amp;_xlfn.XLOOKUP($C1569,'RES TECH'!$M:$M,'RES TECH'!$D:$D)&amp;" "&amp;_xlfn.XLOOKUP($C1569,'RES TECH'!$M:$M,'RES TECH'!$E:$E)&amp;" "&amp;_xlfn.XLOOKUP($C1569,'RES TECH'!$M:$M,'RES TECH'!$F:$F)&amp;" "&amp;_xlfn.XLOOKUP($C1569,'RES TECH'!$M:$M,'RES TECH'!$G:$G)&amp;" "&amp;_xlfn.XLOOKUP($C1569,'RES TECH'!$M:$M,'RES TECH'!$H:$H)</f>
        <v>Residential Apartment Low Income New Clothes washing  F4 Electricity</v>
      </c>
      <c r="E1569" t="str">
        <f t="shared" si="24"/>
        <v>TJ</v>
      </c>
      <c r="F1569" s="12" t="str">
        <f>IF(B1569="*","*",_xlfn.XLOOKUP($C1569,'RES TECH'!$M:$M,'RES TECH'!$R:$R))</f>
        <v>TJa</v>
      </c>
    </row>
    <row r="1570" spans="2:6" x14ac:dyDescent="0.25">
      <c r="B1570" t="str">
        <f>IF('RES TECH'!N1568=1,"PRE","*")</f>
        <v>PRE</v>
      </c>
      <c r="C1570" t="str">
        <f>'RES TECH'!M1568</f>
        <v>RESAPALONewCWT1ELC20</v>
      </c>
      <c r="D1570" t="str">
        <f>_xlfn.XLOOKUP($C1570,'RES TECH'!$M:$M,'RES TECH'!$A:$A)&amp;" "&amp;_xlfn.XLOOKUP($C1570,'RES TECH'!$M:$M,'RES TECH'!$B:$B)&amp;" "&amp;_xlfn.XLOOKUP($C1570,'RES TECH'!$M:$M,'RES TECH'!$C:$C)&amp;" "&amp;_xlfn.XLOOKUP($C1570,'RES TECH'!$M:$M,'RES TECH'!$D:$D)&amp;" "&amp;_xlfn.XLOOKUP($C1570,'RES TECH'!$M:$M,'RES TECH'!$E:$E)&amp;" "&amp;_xlfn.XLOOKUP($C1570,'RES TECH'!$M:$M,'RES TECH'!$F:$F)&amp;" "&amp;_xlfn.XLOOKUP($C1570,'RES TECH'!$M:$M,'RES TECH'!$G:$G)&amp;" "&amp;_xlfn.XLOOKUP($C1570,'RES TECH'!$M:$M,'RES TECH'!$H:$H)</f>
        <v>Residential Apartment Low Income New Clothes washing  T1 Electricity</v>
      </c>
      <c r="E1570" t="str">
        <f t="shared" si="24"/>
        <v>TJ</v>
      </c>
      <c r="F1570" s="12" t="str">
        <f>IF(B1570="*","*",_xlfn.XLOOKUP($C1570,'RES TECH'!$M:$M,'RES TECH'!$R:$R))</f>
        <v>TJa</v>
      </c>
    </row>
    <row r="1571" spans="2:6" x14ac:dyDescent="0.25">
      <c r="B1571" t="str">
        <f>IF('RES TECH'!N1569=1,"PRE","*")</f>
        <v>*</v>
      </c>
      <c r="C1571" t="str">
        <f>'RES TECH'!M1569</f>
        <v>RESAPALONewCWT2ELC20</v>
      </c>
      <c r="D1571" t="str">
        <f>_xlfn.XLOOKUP($C1571,'RES TECH'!$M:$M,'RES TECH'!$A:$A)&amp;" "&amp;_xlfn.XLOOKUP($C1571,'RES TECH'!$M:$M,'RES TECH'!$B:$B)&amp;" "&amp;_xlfn.XLOOKUP($C1571,'RES TECH'!$M:$M,'RES TECH'!$C:$C)&amp;" "&amp;_xlfn.XLOOKUP($C1571,'RES TECH'!$M:$M,'RES TECH'!$D:$D)&amp;" "&amp;_xlfn.XLOOKUP($C1571,'RES TECH'!$M:$M,'RES TECH'!$E:$E)&amp;" "&amp;_xlfn.XLOOKUP($C1571,'RES TECH'!$M:$M,'RES TECH'!$F:$F)&amp;" "&amp;_xlfn.XLOOKUP($C1571,'RES TECH'!$M:$M,'RES TECH'!$G:$G)&amp;" "&amp;_xlfn.XLOOKUP($C1571,'RES TECH'!$M:$M,'RES TECH'!$H:$H)</f>
        <v>Residential Apartment Low Income New Clothes washing  T2 Electricity</v>
      </c>
      <c r="E1571" t="str">
        <f t="shared" si="24"/>
        <v>*</v>
      </c>
      <c r="F1571" s="12" t="str">
        <f>IF(B1571="*","*",_xlfn.XLOOKUP($C1571,'RES TECH'!$M:$M,'RES TECH'!$R:$R))</f>
        <v>*</v>
      </c>
    </row>
    <row r="1572" spans="2:6" x14ac:dyDescent="0.25">
      <c r="B1572" t="str">
        <f>IF('RES TECH'!N1570=1,"PRE","*")</f>
        <v>PRE</v>
      </c>
      <c r="C1572" t="str">
        <f>'RES TECH'!M1570</f>
        <v>RESAPALONewCWT2ELC20</v>
      </c>
      <c r="D1572" t="str">
        <f>_xlfn.XLOOKUP($C1572,'RES TECH'!$M:$M,'RES TECH'!$A:$A)&amp;" "&amp;_xlfn.XLOOKUP($C1572,'RES TECH'!$M:$M,'RES TECH'!$B:$B)&amp;" "&amp;_xlfn.XLOOKUP($C1572,'RES TECH'!$M:$M,'RES TECH'!$C:$C)&amp;" "&amp;_xlfn.XLOOKUP($C1572,'RES TECH'!$M:$M,'RES TECH'!$D:$D)&amp;" "&amp;_xlfn.XLOOKUP($C1572,'RES TECH'!$M:$M,'RES TECH'!$E:$E)&amp;" "&amp;_xlfn.XLOOKUP($C1572,'RES TECH'!$M:$M,'RES TECH'!$F:$F)&amp;" "&amp;_xlfn.XLOOKUP($C1572,'RES TECH'!$M:$M,'RES TECH'!$G:$G)&amp;" "&amp;_xlfn.XLOOKUP($C1572,'RES TECH'!$M:$M,'RES TECH'!$H:$H)</f>
        <v>Residential Apartment Low Income New Clothes washing  T2 Electricity</v>
      </c>
      <c r="E1572" t="str">
        <f t="shared" si="24"/>
        <v>TJ</v>
      </c>
      <c r="F1572" s="12" t="str">
        <f>IF(B1572="*","*",_xlfn.XLOOKUP($C1572,'RES TECH'!$M:$M,'RES TECH'!$R:$R))</f>
        <v>TJa</v>
      </c>
    </row>
    <row r="1573" spans="2:6" x14ac:dyDescent="0.25">
      <c r="B1573" t="str">
        <f>IF('RES TECH'!N1571=1,"PRE","*")</f>
        <v>PRE</v>
      </c>
      <c r="C1573" t="str">
        <f>'RES TECH'!M1571</f>
        <v>RESAPALONewCWT3ELC20</v>
      </c>
      <c r="D1573" t="str">
        <f>_xlfn.XLOOKUP($C1573,'RES TECH'!$M:$M,'RES TECH'!$A:$A)&amp;" "&amp;_xlfn.XLOOKUP($C1573,'RES TECH'!$M:$M,'RES TECH'!$B:$B)&amp;" "&amp;_xlfn.XLOOKUP($C1573,'RES TECH'!$M:$M,'RES TECH'!$C:$C)&amp;" "&amp;_xlfn.XLOOKUP($C1573,'RES TECH'!$M:$M,'RES TECH'!$D:$D)&amp;" "&amp;_xlfn.XLOOKUP($C1573,'RES TECH'!$M:$M,'RES TECH'!$E:$E)&amp;" "&amp;_xlfn.XLOOKUP($C1573,'RES TECH'!$M:$M,'RES TECH'!$F:$F)&amp;" "&amp;_xlfn.XLOOKUP($C1573,'RES TECH'!$M:$M,'RES TECH'!$G:$G)&amp;" "&amp;_xlfn.XLOOKUP($C1573,'RES TECH'!$M:$M,'RES TECH'!$H:$H)</f>
        <v>Residential Apartment Low Income New Clothes washing  T3 Electricity</v>
      </c>
      <c r="E1573" t="str">
        <f t="shared" si="24"/>
        <v>TJ</v>
      </c>
      <c r="F1573" s="12" t="str">
        <f>IF(B1573="*","*",_xlfn.XLOOKUP($C1573,'RES TECH'!$M:$M,'RES TECH'!$R:$R))</f>
        <v>TJa</v>
      </c>
    </row>
    <row r="1574" spans="2:6" x14ac:dyDescent="0.25">
      <c r="B1574" t="str">
        <f>IF('RES TECH'!N1572=1,"PRE","*")</f>
        <v>PRE</v>
      </c>
      <c r="C1574" t="str">
        <f>'RES TECH'!M1572</f>
        <v>RESAPALONewCWT4ELC20</v>
      </c>
      <c r="D1574" t="str">
        <f>_xlfn.XLOOKUP($C1574,'RES TECH'!$M:$M,'RES TECH'!$A:$A)&amp;" "&amp;_xlfn.XLOOKUP($C1574,'RES TECH'!$M:$M,'RES TECH'!$B:$B)&amp;" "&amp;_xlfn.XLOOKUP($C1574,'RES TECH'!$M:$M,'RES TECH'!$C:$C)&amp;" "&amp;_xlfn.XLOOKUP($C1574,'RES TECH'!$M:$M,'RES TECH'!$D:$D)&amp;" "&amp;_xlfn.XLOOKUP($C1574,'RES TECH'!$M:$M,'RES TECH'!$E:$E)&amp;" "&amp;_xlfn.XLOOKUP($C1574,'RES TECH'!$M:$M,'RES TECH'!$F:$F)&amp;" "&amp;_xlfn.XLOOKUP($C1574,'RES TECH'!$M:$M,'RES TECH'!$G:$G)&amp;" "&amp;_xlfn.XLOOKUP($C1574,'RES TECH'!$M:$M,'RES TECH'!$H:$H)</f>
        <v>Residential Apartment Low Income New Clothes washing  T4 Electricity</v>
      </c>
      <c r="E1574" t="str">
        <f t="shared" si="24"/>
        <v>TJ</v>
      </c>
      <c r="F1574" s="12" t="str">
        <f>IF(B1574="*","*",_xlfn.XLOOKUP($C1574,'RES TECH'!$M:$M,'RES TECH'!$R:$R))</f>
        <v>TJa</v>
      </c>
    </row>
    <row r="1575" spans="2:6" x14ac:dyDescent="0.25">
      <c r="B1575" t="str">
        <f>IF('RES TECH'!N1573=1,"PRE","*")</f>
        <v>PRE</v>
      </c>
      <c r="C1575" t="str">
        <f>'RES TECH'!M1573</f>
        <v>RESAPALONewCWF1ELC20</v>
      </c>
      <c r="D1575" t="str">
        <f>_xlfn.XLOOKUP($C1575,'RES TECH'!$M:$M,'RES TECH'!$A:$A)&amp;" "&amp;_xlfn.XLOOKUP($C1575,'RES TECH'!$M:$M,'RES TECH'!$B:$B)&amp;" "&amp;_xlfn.XLOOKUP($C1575,'RES TECH'!$M:$M,'RES TECH'!$C:$C)&amp;" "&amp;_xlfn.XLOOKUP($C1575,'RES TECH'!$M:$M,'RES TECH'!$D:$D)&amp;" "&amp;_xlfn.XLOOKUP($C1575,'RES TECH'!$M:$M,'RES TECH'!$E:$E)&amp;" "&amp;_xlfn.XLOOKUP($C1575,'RES TECH'!$M:$M,'RES TECH'!$F:$F)&amp;" "&amp;_xlfn.XLOOKUP($C1575,'RES TECH'!$M:$M,'RES TECH'!$G:$G)&amp;" "&amp;_xlfn.XLOOKUP($C1575,'RES TECH'!$M:$M,'RES TECH'!$H:$H)</f>
        <v>Residential Apartment Low Income New Clothes washing  F1 Electricity</v>
      </c>
      <c r="E1575" t="str">
        <f t="shared" si="24"/>
        <v>TJ</v>
      </c>
      <c r="F1575" s="12" t="str">
        <f>IF(B1575="*","*",_xlfn.XLOOKUP($C1575,'RES TECH'!$M:$M,'RES TECH'!$R:$R))</f>
        <v>TJa</v>
      </c>
    </row>
    <row r="1576" spans="2:6" x14ac:dyDescent="0.25">
      <c r="B1576" t="str">
        <f>IF('RES TECH'!N1574=1,"PRE","*")</f>
        <v>PRE</v>
      </c>
      <c r="C1576" t="str">
        <f>'RES TECH'!M1574</f>
        <v>RESAPALONewCWF2ELC20</v>
      </c>
      <c r="D1576" t="str">
        <f>_xlfn.XLOOKUP($C1576,'RES TECH'!$M:$M,'RES TECH'!$A:$A)&amp;" "&amp;_xlfn.XLOOKUP($C1576,'RES TECH'!$M:$M,'RES TECH'!$B:$B)&amp;" "&amp;_xlfn.XLOOKUP($C1576,'RES TECH'!$M:$M,'RES TECH'!$C:$C)&amp;" "&amp;_xlfn.XLOOKUP($C1576,'RES TECH'!$M:$M,'RES TECH'!$D:$D)&amp;" "&amp;_xlfn.XLOOKUP($C1576,'RES TECH'!$M:$M,'RES TECH'!$E:$E)&amp;" "&amp;_xlfn.XLOOKUP($C1576,'RES TECH'!$M:$M,'RES TECH'!$F:$F)&amp;" "&amp;_xlfn.XLOOKUP($C1576,'RES TECH'!$M:$M,'RES TECH'!$G:$G)&amp;" "&amp;_xlfn.XLOOKUP($C1576,'RES TECH'!$M:$M,'RES TECH'!$H:$H)</f>
        <v>Residential Apartment Low Income New Clothes washing  F2 Electricity</v>
      </c>
      <c r="E1576" t="str">
        <f t="shared" si="24"/>
        <v>TJ</v>
      </c>
      <c r="F1576" s="12" t="str">
        <f>IF(B1576="*","*",_xlfn.XLOOKUP($C1576,'RES TECH'!$M:$M,'RES TECH'!$R:$R))</f>
        <v>TJa</v>
      </c>
    </row>
    <row r="1577" spans="2:6" x14ac:dyDescent="0.25">
      <c r="B1577" t="str">
        <f>IF('RES TECH'!N1575=1,"PRE","*")</f>
        <v>PRE</v>
      </c>
      <c r="C1577" t="str">
        <f>'RES TECH'!M1575</f>
        <v>RESAPALONewCWF2ELC30</v>
      </c>
      <c r="D1577" t="str">
        <f>_xlfn.XLOOKUP($C1577,'RES TECH'!$M:$M,'RES TECH'!$A:$A)&amp;" "&amp;_xlfn.XLOOKUP($C1577,'RES TECH'!$M:$M,'RES TECH'!$B:$B)&amp;" "&amp;_xlfn.XLOOKUP($C1577,'RES TECH'!$M:$M,'RES TECH'!$C:$C)&amp;" "&amp;_xlfn.XLOOKUP($C1577,'RES TECH'!$M:$M,'RES TECH'!$D:$D)&amp;" "&amp;_xlfn.XLOOKUP($C1577,'RES TECH'!$M:$M,'RES TECH'!$E:$E)&amp;" "&amp;_xlfn.XLOOKUP($C1577,'RES TECH'!$M:$M,'RES TECH'!$F:$F)&amp;" "&amp;_xlfn.XLOOKUP($C1577,'RES TECH'!$M:$M,'RES TECH'!$G:$G)&amp;" "&amp;_xlfn.XLOOKUP($C1577,'RES TECH'!$M:$M,'RES TECH'!$H:$H)</f>
        <v>Residential Apartment Low Income New Clothes washing  F2 Electricity</v>
      </c>
      <c r="E1577" t="str">
        <f t="shared" si="24"/>
        <v>TJ</v>
      </c>
      <c r="F1577" s="12" t="str">
        <f>IF(B1577="*","*",_xlfn.XLOOKUP($C1577,'RES TECH'!$M:$M,'RES TECH'!$R:$R))</f>
        <v>TJa</v>
      </c>
    </row>
    <row r="1578" spans="2:6" x14ac:dyDescent="0.25">
      <c r="B1578" t="str">
        <f>IF('RES TECH'!N1576=1,"PRE","*")</f>
        <v>PRE</v>
      </c>
      <c r="C1578" t="str">
        <f>'RES TECH'!M1576</f>
        <v>RESAPALONewCWF3ELC20</v>
      </c>
      <c r="D1578" t="str">
        <f>_xlfn.XLOOKUP($C1578,'RES TECH'!$M:$M,'RES TECH'!$A:$A)&amp;" "&amp;_xlfn.XLOOKUP($C1578,'RES TECH'!$M:$M,'RES TECH'!$B:$B)&amp;" "&amp;_xlfn.XLOOKUP($C1578,'RES TECH'!$M:$M,'RES TECH'!$C:$C)&amp;" "&amp;_xlfn.XLOOKUP($C1578,'RES TECH'!$M:$M,'RES TECH'!$D:$D)&amp;" "&amp;_xlfn.XLOOKUP($C1578,'RES TECH'!$M:$M,'RES TECH'!$E:$E)&amp;" "&amp;_xlfn.XLOOKUP($C1578,'RES TECH'!$M:$M,'RES TECH'!$F:$F)&amp;" "&amp;_xlfn.XLOOKUP($C1578,'RES TECH'!$M:$M,'RES TECH'!$G:$G)&amp;" "&amp;_xlfn.XLOOKUP($C1578,'RES TECH'!$M:$M,'RES TECH'!$H:$H)</f>
        <v>Residential Apartment Low Income New Clothes washing  F3 Electricity</v>
      </c>
      <c r="E1578" t="str">
        <f t="shared" si="24"/>
        <v>TJ</v>
      </c>
      <c r="F1578" s="12" t="str">
        <f>IF(B1578="*","*",_xlfn.XLOOKUP($C1578,'RES TECH'!$M:$M,'RES TECH'!$R:$R))</f>
        <v>TJa</v>
      </c>
    </row>
    <row r="1579" spans="2:6" x14ac:dyDescent="0.25">
      <c r="B1579" t="str">
        <f>IF('RES TECH'!N1577=1,"PRE","*")</f>
        <v>*</v>
      </c>
      <c r="C1579" t="str">
        <f>'RES TECH'!M1577</f>
        <v>RESAPALONewCWF4ELC20</v>
      </c>
      <c r="D1579" t="str">
        <f>_xlfn.XLOOKUP($C1579,'RES TECH'!$M:$M,'RES TECH'!$A:$A)&amp;" "&amp;_xlfn.XLOOKUP($C1579,'RES TECH'!$M:$M,'RES TECH'!$B:$B)&amp;" "&amp;_xlfn.XLOOKUP($C1579,'RES TECH'!$M:$M,'RES TECH'!$C:$C)&amp;" "&amp;_xlfn.XLOOKUP($C1579,'RES TECH'!$M:$M,'RES TECH'!$D:$D)&amp;" "&amp;_xlfn.XLOOKUP($C1579,'RES TECH'!$M:$M,'RES TECH'!$E:$E)&amp;" "&amp;_xlfn.XLOOKUP($C1579,'RES TECH'!$M:$M,'RES TECH'!$F:$F)&amp;" "&amp;_xlfn.XLOOKUP($C1579,'RES TECH'!$M:$M,'RES TECH'!$G:$G)&amp;" "&amp;_xlfn.XLOOKUP($C1579,'RES TECH'!$M:$M,'RES TECH'!$H:$H)</f>
        <v>Residential Apartment Low Income New Clothes washing  F4 Electricity</v>
      </c>
      <c r="E1579" t="str">
        <f t="shared" si="24"/>
        <v>*</v>
      </c>
      <c r="F1579" s="12" t="str">
        <f>IF(B1579="*","*",_xlfn.XLOOKUP($C1579,'RES TECH'!$M:$M,'RES TECH'!$R:$R))</f>
        <v>*</v>
      </c>
    </row>
    <row r="1580" spans="2:6" x14ac:dyDescent="0.25">
      <c r="B1580" t="str">
        <f>IF('RES TECH'!N1578=1,"PRE","*")</f>
        <v>PRE</v>
      </c>
      <c r="C1580" t="str">
        <f>'RES TECH'!M1578</f>
        <v>RESAPALONewCWF4ELC20</v>
      </c>
      <c r="D1580" t="str">
        <f>_xlfn.XLOOKUP($C1580,'RES TECH'!$M:$M,'RES TECH'!$A:$A)&amp;" "&amp;_xlfn.XLOOKUP($C1580,'RES TECH'!$M:$M,'RES TECH'!$B:$B)&amp;" "&amp;_xlfn.XLOOKUP($C1580,'RES TECH'!$M:$M,'RES TECH'!$C:$C)&amp;" "&amp;_xlfn.XLOOKUP($C1580,'RES TECH'!$M:$M,'RES TECH'!$D:$D)&amp;" "&amp;_xlfn.XLOOKUP($C1580,'RES TECH'!$M:$M,'RES TECH'!$E:$E)&amp;" "&amp;_xlfn.XLOOKUP($C1580,'RES TECH'!$M:$M,'RES TECH'!$F:$F)&amp;" "&amp;_xlfn.XLOOKUP($C1580,'RES TECH'!$M:$M,'RES TECH'!$G:$G)&amp;" "&amp;_xlfn.XLOOKUP($C1580,'RES TECH'!$M:$M,'RES TECH'!$H:$H)</f>
        <v>Residential Apartment Low Income New Clothes washing  F4 Electricity</v>
      </c>
      <c r="E1580" t="str">
        <f t="shared" si="24"/>
        <v>TJ</v>
      </c>
      <c r="F1580" s="12" t="str">
        <f>IF(B1580="*","*",_xlfn.XLOOKUP($C1580,'RES TECH'!$M:$M,'RES TECH'!$R:$R))</f>
        <v>TJa</v>
      </c>
    </row>
    <row r="1581" spans="2:6" x14ac:dyDescent="0.25">
      <c r="B1581" t="str">
        <f>IF('RES TECH'!N1579=1,"PRE","*")</f>
        <v>PRE</v>
      </c>
      <c r="C1581" t="str">
        <f>'RES TECH'!M1579</f>
        <v>RESAPALONewCD1NGA20</v>
      </c>
      <c r="D1581" t="str">
        <f>_xlfn.XLOOKUP($C1581,'RES TECH'!$M:$M,'RES TECH'!$A:$A)&amp;" "&amp;_xlfn.XLOOKUP($C1581,'RES TECH'!$M:$M,'RES TECH'!$B:$B)&amp;" "&amp;_xlfn.XLOOKUP($C1581,'RES TECH'!$M:$M,'RES TECH'!$C:$C)&amp;" "&amp;_xlfn.XLOOKUP($C1581,'RES TECH'!$M:$M,'RES TECH'!$D:$D)&amp;" "&amp;_xlfn.XLOOKUP($C1581,'RES TECH'!$M:$M,'RES TECH'!$E:$E)&amp;" "&amp;_xlfn.XLOOKUP($C1581,'RES TECH'!$M:$M,'RES TECH'!$F:$F)&amp;" "&amp;_xlfn.XLOOKUP($C1581,'RES TECH'!$M:$M,'RES TECH'!$G:$G)&amp;" "&amp;_xlfn.XLOOKUP($C1581,'RES TECH'!$M:$M,'RES TECH'!$H:$H)</f>
        <v>Residential Apartment Low Income New Clothes drying  1 Natural gas</v>
      </c>
      <c r="E1581" t="str">
        <f t="shared" si="24"/>
        <v>TJ</v>
      </c>
      <c r="F1581" s="12" t="str">
        <f>IF(B1581="*","*",_xlfn.XLOOKUP($C1581,'RES TECH'!$M:$M,'RES TECH'!$R:$R))</f>
        <v>TJa</v>
      </c>
    </row>
    <row r="1582" spans="2:6" x14ac:dyDescent="0.25">
      <c r="B1582" t="str">
        <f>IF('RES TECH'!N1580=1,"PRE","*")</f>
        <v>PRE</v>
      </c>
      <c r="C1582" t="str">
        <f>'RES TECH'!M1580</f>
        <v>RESAPALONewCD2NGA20</v>
      </c>
      <c r="D1582" t="str">
        <f>_xlfn.XLOOKUP($C1582,'RES TECH'!$M:$M,'RES TECH'!$A:$A)&amp;" "&amp;_xlfn.XLOOKUP($C1582,'RES TECH'!$M:$M,'RES TECH'!$B:$B)&amp;" "&amp;_xlfn.XLOOKUP($C1582,'RES TECH'!$M:$M,'RES TECH'!$C:$C)&amp;" "&amp;_xlfn.XLOOKUP($C1582,'RES TECH'!$M:$M,'RES TECH'!$D:$D)&amp;" "&amp;_xlfn.XLOOKUP($C1582,'RES TECH'!$M:$M,'RES TECH'!$E:$E)&amp;" "&amp;_xlfn.XLOOKUP($C1582,'RES TECH'!$M:$M,'RES TECH'!$F:$F)&amp;" "&amp;_xlfn.XLOOKUP($C1582,'RES TECH'!$M:$M,'RES TECH'!$G:$G)&amp;" "&amp;_xlfn.XLOOKUP($C1582,'RES TECH'!$M:$M,'RES TECH'!$H:$H)</f>
        <v>Residential Apartment Low Income New Clothes drying  2 Natural gas</v>
      </c>
      <c r="E1582" t="str">
        <f t="shared" si="24"/>
        <v>TJ</v>
      </c>
      <c r="F1582" s="12" t="str">
        <f>IF(B1582="*","*",_xlfn.XLOOKUP($C1582,'RES TECH'!$M:$M,'RES TECH'!$R:$R))</f>
        <v>TJa</v>
      </c>
    </row>
    <row r="1583" spans="2:6" x14ac:dyDescent="0.25">
      <c r="B1583" t="str">
        <f>IF('RES TECH'!N1581=1,"PRE","*")</f>
        <v>PRE</v>
      </c>
      <c r="C1583" t="str">
        <f>'RES TECH'!M1581</f>
        <v>RESAPALONewCD3NGA20</v>
      </c>
      <c r="D1583" t="str">
        <f>_xlfn.XLOOKUP($C1583,'RES TECH'!$M:$M,'RES TECH'!$A:$A)&amp;" "&amp;_xlfn.XLOOKUP($C1583,'RES TECH'!$M:$M,'RES TECH'!$B:$B)&amp;" "&amp;_xlfn.XLOOKUP($C1583,'RES TECH'!$M:$M,'RES TECH'!$C:$C)&amp;" "&amp;_xlfn.XLOOKUP($C1583,'RES TECH'!$M:$M,'RES TECH'!$D:$D)&amp;" "&amp;_xlfn.XLOOKUP($C1583,'RES TECH'!$M:$M,'RES TECH'!$E:$E)&amp;" "&amp;_xlfn.XLOOKUP($C1583,'RES TECH'!$M:$M,'RES TECH'!$F:$F)&amp;" "&amp;_xlfn.XLOOKUP($C1583,'RES TECH'!$M:$M,'RES TECH'!$G:$G)&amp;" "&amp;_xlfn.XLOOKUP($C1583,'RES TECH'!$M:$M,'RES TECH'!$H:$H)</f>
        <v>Residential Apartment Low Income New Clothes drying  3 Natural gas</v>
      </c>
      <c r="E1583" t="str">
        <f t="shared" si="24"/>
        <v>TJ</v>
      </c>
      <c r="F1583" s="12" t="str">
        <f>IF(B1583="*","*",_xlfn.XLOOKUP($C1583,'RES TECH'!$M:$M,'RES TECH'!$R:$R))</f>
        <v>TJa</v>
      </c>
    </row>
    <row r="1584" spans="2:6" x14ac:dyDescent="0.25">
      <c r="B1584" t="str">
        <f>IF('RES TECH'!N1582=1,"PRE","*")</f>
        <v>PRE</v>
      </c>
      <c r="C1584" t="str">
        <f>'RES TECH'!M1582</f>
        <v>RESAPALONewCD4NGA20</v>
      </c>
      <c r="D1584" t="str">
        <f>_xlfn.XLOOKUP($C1584,'RES TECH'!$M:$M,'RES TECH'!$A:$A)&amp;" "&amp;_xlfn.XLOOKUP($C1584,'RES TECH'!$M:$M,'RES TECH'!$B:$B)&amp;" "&amp;_xlfn.XLOOKUP($C1584,'RES TECH'!$M:$M,'RES TECH'!$C:$C)&amp;" "&amp;_xlfn.XLOOKUP($C1584,'RES TECH'!$M:$M,'RES TECH'!$D:$D)&amp;" "&amp;_xlfn.XLOOKUP($C1584,'RES TECH'!$M:$M,'RES TECH'!$E:$E)&amp;" "&amp;_xlfn.XLOOKUP($C1584,'RES TECH'!$M:$M,'RES TECH'!$F:$F)&amp;" "&amp;_xlfn.XLOOKUP($C1584,'RES TECH'!$M:$M,'RES TECH'!$G:$G)&amp;" "&amp;_xlfn.XLOOKUP($C1584,'RES TECH'!$M:$M,'RES TECH'!$H:$H)</f>
        <v>Residential Apartment Low Income New Clothes drying  4 Natural gas</v>
      </c>
      <c r="E1584" t="str">
        <f t="shared" si="24"/>
        <v>TJ</v>
      </c>
      <c r="F1584" s="12" t="str">
        <f>IF(B1584="*","*",_xlfn.XLOOKUP($C1584,'RES TECH'!$M:$M,'RES TECH'!$R:$R))</f>
        <v>TJa</v>
      </c>
    </row>
    <row r="1585" spans="2:6" x14ac:dyDescent="0.25">
      <c r="B1585" t="str">
        <f>IF('RES TECH'!N1583=1,"PRE","*")</f>
        <v>PRE</v>
      </c>
      <c r="C1585" t="str">
        <f>'RES TECH'!M1583</f>
        <v>RESAPALONewCD4NGA30</v>
      </c>
      <c r="D1585" t="str">
        <f>_xlfn.XLOOKUP($C1585,'RES TECH'!$M:$M,'RES TECH'!$A:$A)&amp;" "&amp;_xlfn.XLOOKUP($C1585,'RES TECH'!$M:$M,'RES TECH'!$B:$B)&amp;" "&amp;_xlfn.XLOOKUP($C1585,'RES TECH'!$M:$M,'RES TECH'!$C:$C)&amp;" "&amp;_xlfn.XLOOKUP($C1585,'RES TECH'!$M:$M,'RES TECH'!$D:$D)&amp;" "&amp;_xlfn.XLOOKUP($C1585,'RES TECH'!$M:$M,'RES TECH'!$E:$E)&amp;" "&amp;_xlfn.XLOOKUP($C1585,'RES TECH'!$M:$M,'RES TECH'!$F:$F)&amp;" "&amp;_xlfn.XLOOKUP($C1585,'RES TECH'!$M:$M,'RES TECH'!$G:$G)&amp;" "&amp;_xlfn.XLOOKUP($C1585,'RES TECH'!$M:$M,'RES TECH'!$H:$H)</f>
        <v>Residential Apartment Low Income New Clothes drying  4 Natural gas</v>
      </c>
      <c r="E1585" t="str">
        <f t="shared" si="24"/>
        <v>TJ</v>
      </c>
      <c r="F1585" s="12" t="str">
        <f>IF(B1585="*","*",_xlfn.XLOOKUP($C1585,'RES TECH'!$M:$M,'RES TECH'!$R:$R))</f>
        <v>TJa</v>
      </c>
    </row>
    <row r="1586" spans="2:6" x14ac:dyDescent="0.25">
      <c r="B1586" t="str">
        <f>IF('RES TECH'!N1584=1,"PRE","*")</f>
        <v>PRE</v>
      </c>
      <c r="C1586" t="str">
        <f>'RES TECH'!M1584</f>
        <v>RESAPALONewCD1ELC20</v>
      </c>
      <c r="D1586" t="str">
        <f>_xlfn.XLOOKUP($C1586,'RES TECH'!$M:$M,'RES TECH'!$A:$A)&amp;" "&amp;_xlfn.XLOOKUP($C1586,'RES TECH'!$M:$M,'RES TECH'!$B:$B)&amp;" "&amp;_xlfn.XLOOKUP($C1586,'RES TECH'!$M:$M,'RES TECH'!$C:$C)&amp;" "&amp;_xlfn.XLOOKUP($C1586,'RES TECH'!$M:$M,'RES TECH'!$D:$D)&amp;" "&amp;_xlfn.XLOOKUP($C1586,'RES TECH'!$M:$M,'RES TECH'!$E:$E)&amp;" "&amp;_xlfn.XLOOKUP($C1586,'RES TECH'!$M:$M,'RES TECH'!$F:$F)&amp;" "&amp;_xlfn.XLOOKUP($C1586,'RES TECH'!$M:$M,'RES TECH'!$G:$G)&amp;" "&amp;_xlfn.XLOOKUP($C1586,'RES TECH'!$M:$M,'RES TECH'!$H:$H)</f>
        <v>Residential Apartment Low Income New Clothes drying  1 Electricity</v>
      </c>
      <c r="E1586" t="str">
        <f t="shared" si="24"/>
        <v>TJ</v>
      </c>
      <c r="F1586" s="12" t="str">
        <f>IF(B1586="*","*",_xlfn.XLOOKUP($C1586,'RES TECH'!$M:$M,'RES TECH'!$R:$R))</f>
        <v>TJa</v>
      </c>
    </row>
    <row r="1587" spans="2:6" x14ac:dyDescent="0.25">
      <c r="B1587" t="str">
        <f>IF('RES TECH'!N1585=1,"PRE","*")</f>
        <v>PRE</v>
      </c>
      <c r="C1587" t="str">
        <f>'RES TECH'!M1585</f>
        <v>RESAPALONewCD2ELC20</v>
      </c>
      <c r="D1587" t="str">
        <f>_xlfn.XLOOKUP($C1587,'RES TECH'!$M:$M,'RES TECH'!$A:$A)&amp;" "&amp;_xlfn.XLOOKUP($C1587,'RES TECH'!$M:$M,'RES TECH'!$B:$B)&amp;" "&amp;_xlfn.XLOOKUP($C1587,'RES TECH'!$M:$M,'RES TECH'!$C:$C)&amp;" "&amp;_xlfn.XLOOKUP($C1587,'RES TECH'!$M:$M,'RES TECH'!$D:$D)&amp;" "&amp;_xlfn.XLOOKUP($C1587,'RES TECH'!$M:$M,'RES TECH'!$E:$E)&amp;" "&amp;_xlfn.XLOOKUP($C1587,'RES TECH'!$M:$M,'RES TECH'!$F:$F)&amp;" "&amp;_xlfn.XLOOKUP($C1587,'RES TECH'!$M:$M,'RES TECH'!$G:$G)&amp;" "&amp;_xlfn.XLOOKUP($C1587,'RES TECH'!$M:$M,'RES TECH'!$H:$H)</f>
        <v>Residential Apartment Low Income New Clothes drying  2 Electricity</v>
      </c>
      <c r="E1587" t="str">
        <f t="shared" si="24"/>
        <v>TJ</v>
      </c>
      <c r="F1587" s="12" t="str">
        <f>IF(B1587="*","*",_xlfn.XLOOKUP($C1587,'RES TECH'!$M:$M,'RES TECH'!$R:$R))</f>
        <v>TJa</v>
      </c>
    </row>
    <row r="1588" spans="2:6" x14ac:dyDescent="0.25">
      <c r="B1588" t="str">
        <f>IF('RES TECH'!N1586=1,"PRE","*")</f>
        <v>PRE</v>
      </c>
      <c r="C1588" t="str">
        <f>'RES TECH'!M1586</f>
        <v>RESAPALONewCD3ELC20</v>
      </c>
      <c r="D1588" t="str">
        <f>_xlfn.XLOOKUP($C1588,'RES TECH'!$M:$M,'RES TECH'!$A:$A)&amp;" "&amp;_xlfn.XLOOKUP($C1588,'RES TECH'!$M:$M,'RES TECH'!$B:$B)&amp;" "&amp;_xlfn.XLOOKUP($C1588,'RES TECH'!$M:$M,'RES TECH'!$C:$C)&amp;" "&amp;_xlfn.XLOOKUP($C1588,'RES TECH'!$M:$M,'RES TECH'!$D:$D)&amp;" "&amp;_xlfn.XLOOKUP($C1588,'RES TECH'!$M:$M,'RES TECH'!$E:$E)&amp;" "&amp;_xlfn.XLOOKUP($C1588,'RES TECH'!$M:$M,'RES TECH'!$F:$F)&amp;" "&amp;_xlfn.XLOOKUP($C1588,'RES TECH'!$M:$M,'RES TECH'!$G:$G)&amp;" "&amp;_xlfn.XLOOKUP($C1588,'RES TECH'!$M:$M,'RES TECH'!$H:$H)</f>
        <v>Residential Apartment Low Income New Clothes drying  3 Electricity</v>
      </c>
      <c r="E1588" t="str">
        <f t="shared" si="24"/>
        <v>TJ</v>
      </c>
      <c r="F1588" s="12" t="str">
        <f>IF(B1588="*","*",_xlfn.XLOOKUP($C1588,'RES TECH'!$M:$M,'RES TECH'!$R:$R))</f>
        <v>TJa</v>
      </c>
    </row>
    <row r="1589" spans="2:6" x14ac:dyDescent="0.25">
      <c r="B1589" t="str">
        <f>IF('RES TECH'!N1587=1,"PRE","*")</f>
        <v>PRE</v>
      </c>
      <c r="C1589" t="str">
        <f>'RES TECH'!M1587</f>
        <v>RESAPALONewCD4ELC20</v>
      </c>
      <c r="D1589" t="str">
        <f>_xlfn.XLOOKUP($C1589,'RES TECH'!$M:$M,'RES TECH'!$A:$A)&amp;" "&amp;_xlfn.XLOOKUP($C1589,'RES TECH'!$M:$M,'RES TECH'!$B:$B)&amp;" "&amp;_xlfn.XLOOKUP($C1589,'RES TECH'!$M:$M,'RES TECH'!$C:$C)&amp;" "&amp;_xlfn.XLOOKUP($C1589,'RES TECH'!$M:$M,'RES TECH'!$D:$D)&amp;" "&amp;_xlfn.XLOOKUP($C1589,'RES TECH'!$M:$M,'RES TECH'!$E:$E)&amp;" "&amp;_xlfn.XLOOKUP($C1589,'RES TECH'!$M:$M,'RES TECH'!$F:$F)&amp;" "&amp;_xlfn.XLOOKUP($C1589,'RES TECH'!$M:$M,'RES TECH'!$G:$G)&amp;" "&amp;_xlfn.XLOOKUP($C1589,'RES TECH'!$M:$M,'RES TECH'!$H:$H)</f>
        <v>Residential Apartment Low Income New Clothes drying  4 Electricity</v>
      </c>
      <c r="E1589" t="str">
        <f t="shared" si="24"/>
        <v>TJ</v>
      </c>
      <c r="F1589" s="12" t="str">
        <f>IF(B1589="*","*",_xlfn.XLOOKUP($C1589,'RES TECH'!$M:$M,'RES TECH'!$R:$R))</f>
        <v>TJa</v>
      </c>
    </row>
    <row r="1590" spans="2:6" x14ac:dyDescent="0.25">
      <c r="B1590" t="str">
        <f>IF('RES TECH'!N1588=1,"PRE","*")</f>
        <v>PRE</v>
      </c>
      <c r="C1590" t="str">
        <f>'RES TECH'!M1588</f>
        <v>RESHOULONewWH1NGA20</v>
      </c>
      <c r="D1590" t="str">
        <f>_xlfn.XLOOKUP($C1590,'RES TECH'!$M:$M,'RES TECH'!$A:$A)&amp;" "&amp;_xlfn.XLOOKUP($C1590,'RES TECH'!$M:$M,'RES TECH'!$B:$B)&amp;" "&amp;_xlfn.XLOOKUP($C1590,'RES TECH'!$M:$M,'RES TECH'!$C:$C)&amp;" "&amp;_xlfn.XLOOKUP($C1590,'RES TECH'!$M:$M,'RES TECH'!$D:$D)&amp;" "&amp;_xlfn.XLOOKUP($C1590,'RES TECH'!$M:$M,'RES TECH'!$E:$E)&amp;" "&amp;_xlfn.XLOOKUP($C1590,'RES TECH'!$M:$M,'RES TECH'!$F:$F)&amp;" "&amp;_xlfn.XLOOKUP($C1590,'RES TECH'!$M:$M,'RES TECH'!$G:$G)&amp;" "&amp;_xlfn.XLOOKUP($C1590,'RES TECH'!$M:$M,'RES TECH'!$H:$H)</f>
        <v>Residential House Low Income New Water heating  1 Natural gas</v>
      </c>
      <c r="E1590" t="str">
        <f t="shared" si="24"/>
        <v>TJ</v>
      </c>
      <c r="F1590" s="12" t="str">
        <f>IF(B1590="*","*",_xlfn.XLOOKUP($C1590,'RES TECH'!$M:$M,'RES TECH'!$R:$R))</f>
        <v>MW</v>
      </c>
    </row>
    <row r="1591" spans="2:6" x14ac:dyDescent="0.25">
      <c r="B1591" t="str">
        <f>IF('RES TECH'!N1589=1,"PRE","*")</f>
        <v>PRE</v>
      </c>
      <c r="C1591" t="str">
        <f>'RES TECH'!M1589</f>
        <v>RESHOULONewWH2NGA20</v>
      </c>
      <c r="D1591" t="str">
        <f>_xlfn.XLOOKUP($C1591,'RES TECH'!$M:$M,'RES TECH'!$A:$A)&amp;" "&amp;_xlfn.XLOOKUP($C1591,'RES TECH'!$M:$M,'RES TECH'!$B:$B)&amp;" "&amp;_xlfn.XLOOKUP($C1591,'RES TECH'!$M:$M,'RES TECH'!$C:$C)&amp;" "&amp;_xlfn.XLOOKUP($C1591,'RES TECH'!$M:$M,'RES TECH'!$D:$D)&amp;" "&amp;_xlfn.XLOOKUP($C1591,'RES TECH'!$M:$M,'RES TECH'!$E:$E)&amp;" "&amp;_xlfn.XLOOKUP($C1591,'RES TECH'!$M:$M,'RES TECH'!$F:$F)&amp;" "&amp;_xlfn.XLOOKUP($C1591,'RES TECH'!$M:$M,'RES TECH'!$G:$G)&amp;" "&amp;_xlfn.XLOOKUP($C1591,'RES TECH'!$M:$M,'RES TECH'!$H:$H)</f>
        <v>Residential House Low Income New Water heating  2 Natural gas</v>
      </c>
      <c r="E1591" t="str">
        <f t="shared" si="24"/>
        <v>TJ</v>
      </c>
      <c r="F1591" s="12" t="str">
        <f>IF(B1591="*","*",_xlfn.XLOOKUP($C1591,'RES TECH'!$M:$M,'RES TECH'!$R:$R))</f>
        <v>MW</v>
      </c>
    </row>
    <row r="1592" spans="2:6" x14ac:dyDescent="0.25">
      <c r="B1592" t="str">
        <f>IF('RES TECH'!N1590=1,"PRE","*")</f>
        <v>PRE</v>
      </c>
      <c r="C1592" t="str">
        <f>'RES TECH'!M1590</f>
        <v>RESHOULONewWH3NGA20</v>
      </c>
      <c r="D1592" t="str">
        <f>_xlfn.XLOOKUP($C1592,'RES TECH'!$M:$M,'RES TECH'!$A:$A)&amp;" "&amp;_xlfn.XLOOKUP($C1592,'RES TECH'!$M:$M,'RES TECH'!$B:$B)&amp;" "&amp;_xlfn.XLOOKUP($C1592,'RES TECH'!$M:$M,'RES TECH'!$C:$C)&amp;" "&amp;_xlfn.XLOOKUP($C1592,'RES TECH'!$M:$M,'RES TECH'!$D:$D)&amp;" "&amp;_xlfn.XLOOKUP($C1592,'RES TECH'!$M:$M,'RES TECH'!$E:$E)&amp;" "&amp;_xlfn.XLOOKUP($C1592,'RES TECH'!$M:$M,'RES TECH'!$F:$F)&amp;" "&amp;_xlfn.XLOOKUP($C1592,'RES TECH'!$M:$M,'RES TECH'!$G:$G)&amp;" "&amp;_xlfn.XLOOKUP($C1592,'RES TECH'!$M:$M,'RES TECH'!$H:$H)</f>
        <v>Residential House Low Income New Water heating  3 Natural gas</v>
      </c>
      <c r="E1592" t="str">
        <f t="shared" si="24"/>
        <v>TJ</v>
      </c>
      <c r="F1592" s="12" t="str">
        <f>IF(B1592="*","*",_xlfn.XLOOKUP($C1592,'RES TECH'!$M:$M,'RES TECH'!$R:$R))</f>
        <v>MW</v>
      </c>
    </row>
    <row r="1593" spans="2:6" x14ac:dyDescent="0.25">
      <c r="B1593" t="str">
        <f>IF('RES TECH'!N1591=1,"PRE","*")</f>
        <v>PRE</v>
      </c>
      <c r="C1593" t="str">
        <f>'RES TECH'!M1591</f>
        <v>RESHOULONewWH3NGA23</v>
      </c>
      <c r="D1593" t="str">
        <f>_xlfn.XLOOKUP($C1593,'RES TECH'!$M:$M,'RES TECH'!$A:$A)&amp;" "&amp;_xlfn.XLOOKUP($C1593,'RES TECH'!$M:$M,'RES TECH'!$B:$B)&amp;" "&amp;_xlfn.XLOOKUP($C1593,'RES TECH'!$M:$M,'RES TECH'!$C:$C)&amp;" "&amp;_xlfn.XLOOKUP($C1593,'RES TECH'!$M:$M,'RES TECH'!$D:$D)&amp;" "&amp;_xlfn.XLOOKUP($C1593,'RES TECH'!$M:$M,'RES TECH'!$E:$E)&amp;" "&amp;_xlfn.XLOOKUP($C1593,'RES TECH'!$M:$M,'RES TECH'!$F:$F)&amp;" "&amp;_xlfn.XLOOKUP($C1593,'RES TECH'!$M:$M,'RES TECH'!$G:$G)&amp;" "&amp;_xlfn.XLOOKUP($C1593,'RES TECH'!$M:$M,'RES TECH'!$H:$H)</f>
        <v>Residential House Low Income New Water heating  3 Natural gas</v>
      </c>
      <c r="E1593" t="str">
        <f t="shared" si="24"/>
        <v>TJ</v>
      </c>
      <c r="F1593" s="12" t="str">
        <f>IF(B1593="*","*",_xlfn.XLOOKUP($C1593,'RES TECH'!$M:$M,'RES TECH'!$R:$R))</f>
        <v>MW</v>
      </c>
    </row>
    <row r="1594" spans="2:6" x14ac:dyDescent="0.25">
      <c r="B1594" t="str">
        <f>IF('RES TECH'!N1592=1,"PRE","*")</f>
        <v>*</v>
      </c>
      <c r="C1594" t="str">
        <f>'RES TECH'!M1592</f>
        <v>RESHOULONewWH4NGA20</v>
      </c>
      <c r="D1594" t="str">
        <f>_xlfn.XLOOKUP($C1594,'RES TECH'!$M:$M,'RES TECH'!$A:$A)&amp;" "&amp;_xlfn.XLOOKUP($C1594,'RES TECH'!$M:$M,'RES TECH'!$B:$B)&amp;" "&amp;_xlfn.XLOOKUP($C1594,'RES TECH'!$M:$M,'RES TECH'!$C:$C)&amp;" "&amp;_xlfn.XLOOKUP($C1594,'RES TECH'!$M:$M,'RES TECH'!$D:$D)&amp;" "&amp;_xlfn.XLOOKUP($C1594,'RES TECH'!$M:$M,'RES TECH'!$E:$E)&amp;" "&amp;_xlfn.XLOOKUP($C1594,'RES TECH'!$M:$M,'RES TECH'!$F:$F)&amp;" "&amp;_xlfn.XLOOKUP($C1594,'RES TECH'!$M:$M,'RES TECH'!$G:$G)&amp;" "&amp;_xlfn.XLOOKUP($C1594,'RES TECH'!$M:$M,'RES TECH'!$H:$H)</f>
        <v>Residential House Low Income New Water heating  4 Natural gas</v>
      </c>
      <c r="E1594" t="str">
        <f t="shared" si="24"/>
        <v>*</v>
      </c>
      <c r="F1594" s="12" t="str">
        <f>IF(B1594="*","*",_xlfn.XLOOKUP($C1594,'RES TECH'!$M:$M,'RES TECH'!$R:$R))</f>
        <v>*</v>
      </c>
    </row>
    <row r="1595" spans="2:6" x14ac:dyDescent="0.25">
      <c r="B1595" t="str">
        <f>IF('RES TECH'!N1593=1,"PRE","*")</f>
        <v>PRE</v>
      </c>
      <c r="C1595" t="str">
        <f>'RES TECH'!M1593</f>
        <v>RESHOULONewWH4NGA20</v>
      </c>
      <c r="D1595" t="str">
        <f>_xlfn.XLOOKUP($C1595,'RES TECH'!$M:$M,'RES TECH'!$A:$A)&amp;" "&amp;_xlfn.XLOOKUP($C1595,'RES TECH'!$M:$M,'RES TECH'!$B:$B)&amp;" "&amp;_xlfn.XLOOKUP($C1595,'RES TECH'!$M:$M,'RES TECH'!$C:$C)&amp;" "&amp;_xlfn.XLOOKUP($C1595,'RES TECH'!$M:$M,'RES TECH'!$D:$D)&amp;" "&amp;_xlfn.XLOOKUP($C1595,'RES TECH'!$M:$M,'RES TECH'!$E:$E)&amp;" "&amp;_xlfn.XLOOKUP($C1595,'RES TECH'!$M:$M,'RES TECH'!$F:$F)&amp;" "&amp;_xlfn.XLOOKUP($C1595,'RES TECH'!$M:$M,'RES TECH'!$G:$G)&amp;" "&amp;_xlfn.XLOOKUP($C1595,'RES TECH'!$M:$M,'RES TECH'!$H:$H)</f>
        <v>Residential House Low Income New Water heating  4 Natural gas</v>
      </c>
      <c r="E1595" t="str">
        <f t="shared" si="24"/>
        <v>TJ</v>
      </c>
      <c r="F1595" s="12" t="str">
        <f>IF(B1595="*","*",_xlfn.XLOOKUP($C1595,'RES TECH'!$M:$M,'RES TECH'!$R:$R))</f>
        <v>MW</v>
      </c>
    </row>
    <row r="1596" spans="2:6" x14ac:dyDescent="0.25">
      <c r="B1596" t="str">
        <f>IF('RES TECH'!N1594=1,"PRE","*")</f>
        <v>PRE</v>
      </c>
      <c r="C1596" t="str">
        <f>'RES TECH'!M1594</f>
        <v>RESHOULONewWH4NGA22</v>
      </c>
      <c r="D1596" t="str">
        <f>_xlfn.XLOOKUP($C1596,'RES TECH'!$M:$M,'RES TECH'!$A:$A)&amp;" "&amp;_xlfn.XLOOKUP($C1596,'RES TECH'!$M:$M,'RES TECH'!$B:$B)&amp;" "&amp;_xlfn.XLOOKUP($C1596,'RES TECH'!$M:$M,'RES TECH'!$C:$C)&amp;" "&amp;_xlfn.XLOOKUP($C1596,'RES TECH'!$M:$M,'RES TECH'!$D:$D)&amp;" "&amp;_xlfn.XLOOKUP($C1596,'RES TECH'!$M:$M,'RES TECH'!$E:$E)&amp;" "&amp;_xlfn.XLOOKUP($C1596,'RES TECH'!$M:$M,'RES TECH'!$F:$F)&amp;" "&amp;_xlfn.XLOOKUP($C1596,'RES TECH'!$M:$M,'RES TECH'!$G:$G)&amp;" "&amp;_xlfn.XLOOKUP($C1596,'RES TECH'!$M:$M,'RES TECH'!$H:$H)</f>
        <v>Residential House Low Income New Water heating  4 Natural gas</v>
      </c>
      <c r="E1596" t="str">
        <f t="shared" si="24"/>
        <v>TJ</v>
      </c>
      <c r="F1596" s="12" t="str">
        <f>IF(B1596="*","*",_xlfn.XLOOKUP($C1596,'RES TECH'!$M:$M,'RES TECH'!$R:$R))</f>
        <v>MW</v>
      </c>
    </row>
    <row r="1597" spans="2:6" x14ac:dyDescent="0.25">
      <c r="B1597" t="str">
        <f>IF('RES TECH'!N1595=1,"PRE","*")</f>
        <v>PRE</v>
      </c>
      <c r="C1597" t="str">
        <f>'RES TECH'!M1595</f>
        <v>RESHOULONewWH1ELC20</v>
      </c>
      <c r="D1597" t="str">
        <f>_xlfn.XLOOKUP($C1597,'RES TECH'!$M:$M,'RES TECH'!$A:$A)&amp;" "&amp;_xlfn.XLOOKUP($C1597,'RES TECH'!$M:$M,'RES TECH'!$B:$B)&amp;" "&amp;_xlfn.XLOOKUP($C1597,'RES TECH'!$M:$M,'RES TECH'!$C:$C)&amp;" "&amp;_xlfn.XLOOKUP($C1597,'RES TECH'!$M:$M,'RES TECH'!$D:$D)&amp;" "&amp;_xlfn.XLOOKUP($C1597,'RES TECH'!$M:$M,'RES TECH'!$E:$E)&amp;" "&amp;_xlfn.XLOOKUP($C1597,'RES TECH'!$M:$M,'RES TECH'!$F:$F)&amp;" "&amp;_xlfn.XLOOKUP($C1597,'RES TECH'!$M:$M,'RES TECH'!$G:$G)&amp;" "&amp;_xlfn.XLOOKUP($C1597,'RES TECH'!$M:$M,'RES TECH'!$H:$H)</f>
        <v>Residential House Low Income New Water heating  1 Electricity</v>
      </c>
      <c r="E1597" t="str">
        <f t="shared" si="24"/>
        <v>TJ</v>
      </c>
      <c r="F1597" s="12" t="str">
        <f>IF(B1597="*","*",_xlfn.XLOOKUP($C1597,'RES TECH'!$M:$M,'RES TECH'!$R:$R))</f>
        <v>MW</v>
      </c>
    </row>
    <row r="1598" spans="2:6" x14ac:dyDescent="0.25">
      <c r="B1598" t="str">
        <f>IF('RES TECH'!N1596=1,"PRE","*")</f>
        <v>PRE</v>
      </c>
      <c r="C1598" t="str">
        <f>'RES TECH'!M1596</f>
        <v>RESHOULONewWH2ELC20</v>
      </c>
      <c r="D1598" t="str">
        <f>_xlfn.XLOOKUP($C1598,'RES TECH'!$M:$M,'RES TECH'!$A:$A)&amp;" "&amp;_xlfn.XLOOKUP($C1598,'RES TECH'!$M:$M,'RES TECH'!$B:$B)&amp;" "&amp;_xlfn.XLOOKUP($C1598,'RES TECH'!$M:$M,'RES TECH'!$C:$C)&amp;" "&amp;_xlfn.XLOOKUP($C1598,'RES TECH'!$M:$M,'RES TECH'!$D:$D)&amp;" "&amp;_xlfn.XLOOKUP($C1598,'RES TECH'!$M:$M,'RES TECH'!$E:$E)&amp;" "&amp;_xlfn.XLOOKUP($C1598,'RES TECH'!$M:$M,'RES TECH'!$F:$F)&amp;" "&amp;_xlfn.XLOOKUP($C1598,'RES TECH'!$M:$M,'RES TECH'!$G:$G)&amp;" "&amp;_xlfn.XLOOKUP($C1598,'RES TECH'!$M:$M,'RES TECH'!$H:$H)</f>
        <v>Residential House Low Income New Water heating  2 Electricity</v>
      </c>
      <c r="E1598" t="str">
        <f t="shared" si="24"/>
        <v>TJ</v>
      </c>
      <c r="F1598" s="12" t="str">
        <f>IF(B1598="*","*",_xlfn.XLOOKUP($C1598,'RES TECH'!$M:$M,'RES TECH'!$R:$R))</f>
        <v>MW</v>
      </c>
    </row>
    <row r="1599" spans="2:6" x14ac:dyDescent="0.25">
      <c r="B1599" t="str">
        <f>IF('RES TECH'!N1597=1,"PRE","*")</f>
        <v>PRE</v>
      </c>
      <c r="C1599" t="str">
        <f>'RES TECH'!M1597</f>
        <v>RESHOULONewWH4ELC20</v>
      </c>
      <c r="D1599" t="str">
        <f>_xlfn.XLOOKUP($C1599,'RES TECH'!$M:$M,'RES TECH'!$A:$A)&amp;" "&amp;_xlfn.XLOOKUP($C1599,'RES TECH'!$M:$M,'RES TECH'!$B:$B)&amp;" "&amp;_xlfn.XLOOKUP($C1599,'RES TECH'!$M:$M,'RES TECH'!$C:$C)&amp;" "&amp;_xlfn.XLOOKUP($C1599,'RES TECH'!$M:$M,'RES TECH'!$D:$D)&amp;" "&amp;_xlfn.XLOOKUP($C1599,'RES TECH'!$M:$M,'RES TECH'!$E:$E)&amp;" "&amp;_xlfn.XLOOKUP($C1599,'RES TECH'!$M:$M,'RES TECH'!$F:$F)&amp;" "&amp;_xlfn.XLOOKUP($C1599,'RES TECH'!$M:$M,'RES TECH'!$G:$G)&amp;" "&amp;_xlfn.XLOOKUP($C1599,'RES TECH'!$M:$M,'RES TECH'!$H:$H)</f>
        <v>Residential House Low Income New Water heating  4 Electricity</v>
      </c>
      <c r="E1599" t="str">
        <f t="shared" si="24"/>
        <v>TJ</v>
      </c>
      <c r="F1599" s="12" t="str">
        <f>IF(B1599="*","*",_xlfn.XLOOKUP($C1599,'RES TECH'!$M:$M,'RES TECH'!$R:$R))</f>
        <v>MW</v>
      </c>
    </row>
    <row r="1600" spans="2:6" x14ac:dyDescent="0.25">
      <c r="B1600" t="str">
        <f>IF('RES TECH'!N1598=1,"PRE","*")</f>
        <v>PRE</v>
      </c>
      <c r="C1600" t="str">
        <f>'RES TECH'!M1598</f>
        <v>RESHOULONewWH5ELC20</v>
      </c>
      <c r="D1600" t="str">
        <f>_xlfn.XLOOKUP($C1600,'RES TECH'!$M:$M,'RES TECH'!$A:$A)&amp;" "&amp;_xlfn.XLOOKUP($C1600,'RES TECH'!$M:$M,'RES TECH'!$B:$B)&amp;" "&amp;_xlfn.XLOOKUP($C1600,'RES TECH'!$M:$M,'RES TECH'!$C:$C)&amp;" "&amp;_xlfn.XLOOKUP($C1600,'RES TECH'!$M:$M,'RES TECH'!$D:$D)&amp;" "&amp;_xlfn.XLOOKUP($C1600,'RES TECH'!$M:$M,'RES TECH'!$E:$E)&amp;" "&amp;_xlfn.XLOOKUP($C1600,'RES TECH'!$M:$M,'RES TECH'!$F:$F)&amp;" "&amp;_xlfn.XLOOKUP($C1600,'RES TECH'!$M:$M,'RES TECH'!$G:$G)&amp;" "&amp;_xlfn.XLOOKUP($C1600,'RES TECH'!$M:$M,'RES TECH'!$H:$H)</f>
        <v>Residential House Low Income New Water heating  5 Electricity</v>
      </c>
      <c r="E1600" t="str">
        <f t="shared" si="24"/>
        <v>TJ</v>
      </c>
      <c r="F1600" s="12" t="str">
        <f>IF(B1600="*","*",_xlfn.XLOOKUP($C1600,'RES TECH'!$M:$M,'RES TECH'!$R:$R))</f>
        <v>MW</v>
      </c>
    </row>
    <row r="1601" spans="2:6" x14ac:dyDescent="0.25">
      <c r="B1601" t="str">
        <f>IF('RES TECH'!N1599=1,"PRE","*")</f>
        <v>PRE</v>
      </c>
      <c r="C1601" t="str">
        <f>'RES TECH'!M1599</f>
        <v>RESHOULONewWH5ELC22</v>
      </c>
      <c r="D1601" t="str">
        <f>_xlfn.XLOOKUP($C1601,'RES TECH'!$M:$M,'RES TECH'!$A:$A)&amp;" "&amp;_xlfn.XLOOKUP($C1601,'RES TECH'!$M:$M,'RES TECH'!$B:$B)&amp;" "&amp;_xlfn.XLOOKUP($C1601,'RES TECH'!$M:$M,'RES TECH'!$C:$C)&amp;" "&amp;_xlfn.XLOOKUP($C1601,'RES TECH'!$M:$M,'RES TECH'!$D:$D)&amp;" "&amp;_xlfn.XLOOKUP($C1601,'RES TECH'!$M:$M,'RES TECH'!$E:$E)&amp;" "&amp;_xlfn.XLOOKUP($C1601,'RES TECH'!$M:$M,'RES TECH'!$F:$F)&amp;" "&amp;_xlfn.XLOOKUP($C1601,'RES TECH'!$M:$M,'RES TECH'!$G:$G)&amp;" "&amp;_xlfn.XLOOKUP($C1601,'RES TECH'!$M:$M,'RES TECH'!$H:$H)</f>
        <v>Residential House Low Income New Water heating  5 Electricity</v>
      </c>
      <c r="E1601" t="str">
        <f t="shared" si="24"/>
        <v>TJ</v>
      </c>
      <c r="F1601" s="12" t="str">
        <f>IF(B1601="*","*",_xlfn.XLOOKUP($C1601,'RES TECH'!$M:$M,'RES TECH'!$R:$R))</f>
        <v>MW</v>
      </c>
    </row>
    <row r="1602" spans="2:6" x14ac:dyDescent="0.25">
      <c r="B1602" t="str">
        <f>IF('RES TECH'!N1600=1,"PRE","*")</f>
        <v>PRE</v>
      </c>
      <c r="C1602" t="str">
        <f>'RES TECH'!M1600</f>
        <v>RESHOULONewWH6ELC20</v>
      </c>
      <c r="D1602" t="str">
        <f>_xlfn.XLOOKUP($C1602,'RES TECH'!$M:$M,'RES TECH'!$A:$A)&amp;" "&amp;_xlfn.XLOOKUP($C1602,'RES TECH'!$M:$M,'RES TECH'!$B:$B)&amp;" "&amp;_xlfn.XLOOKUP($C1602,'RES TECH'!$M:$M,'RES TECH'!$C:$C)&amp;" "&amp;_xlfn.XLOOKUP($C1602,'RES TECH'!$M:$M,'RES TECH'!$D:$D)&amp;" "&amp;_xlfn.XLOOKUP($C1602,'RES TECH'!$M:$M,'RES TECH'!$E:$E)&amp;" "&amp;_xlfn.XLOOKUP($C1602,'RES TECH'!$M:$M,'RES TECH'!$F:$F)&amp;" "&amp;_xlfn.XLOOKUP($C1602,'RES TECH'!$M:$M,'RES TECH'!$G:$G)&amp;" "&amp;_xlfn.XLOOKUP($C1602,'RES TECH'!$M:$M,'RES TECH'!$H:$H)</f>
        <v>Residential House Low Income New Water heating  6 Electricity</v>
      </c>
      <c r="E1602" t="str">
        <f t="shared" si="24"/>
        <v>TJ</v>
      </c>
      <c r="F1602" s="12" t="str">
        <f>IF(B1602="*","*",_xlfn.XLOOKUP($C1602,'RES TECH'!$M:$M,'RES TECH'!$R:$R))</f>
        <v>MW</v>
      </c>
    </row>
    <row r="1603" spans="2:6" x14ac:dyDescent="0.25">
      <c r="B1603" t="str">
        <f>IF('RES TECH'!N1601=1,"PRE","*")</f>
        <v>PRE</v>
      </c>
      <c r="C1603" t="str">
        <f>'RES TECH'!M1601</f>
        <v>RESHOULONewWH6ELC22</v>
      </c>
      <c r="D1603" t="str">
        <f>_xlfn.XLOOKUP($C1603,'RES TECH'!$M:$M,'RES TECH'!$A:$A)&amp;" "&amp;_xlfn.XLOOKUP($C1603,'RES TECH'!$M:$M,'RES TECH'!$B:$B)&amp;" "&amp;_xlfn.XLOOKUP($C1603,'RES TECH'!$M:$M,'RES TECH'!$C:$C)&amp;" "&amp;_xlfn.XLOOKUP($C1603,'RES TECH'!$M:$M,'RES TECH'!$D:$D)&amp;" "&amp;_xlfn.XLOOKUP($C1603,'RES TECH'!$M:$M,'RES TECH'!$E:$E)&amp;" "&amp;_xlfn.XLOOKUP($C1603,'RES TECH'!$M:$M,'RES TECH'!$F:$F)&amp;" "&amp;_xlfn.XLOOKUP($C1603,'RES TECH'!$M:$M,'RES TECH'!$G:$G)&amp;" "&amp;_xlfn.XLOOKUP($C1603,'RES TECH'!$M:$M,'RES TECH'!$H:$H)</f>
        <v>Residential House Low Income New Water heating  6 Electricity</v>
      </c>
      <c r="E1603" t="str">
        <f t="shared" si="24"/>
        <v>TJ</v>
      </c>
      <c r="F1603" s="12" t="str">
        <f>IF(B1603="*","*",_xlfn.XLOOKUP($C1603,'RES TECH'!$M:$M,'RES TECH'!$R:$R))</f>
        <v>MW</v>
      </c>
    </row>
    <row r="1604" spans="2:6" x14ac:dyDescent="0.25">
      <c r="B1604" t="str">
        <f>IF('RES TECH'!N1602=1,"PRE","*")</f>
        <v>PRE</v>
      </c>
      <c r="C1604" t="str">
        <f>'RES TECH'!M1602</f>
        <v>RESHOULONewWH7ELC20</v>
      </c>
      <c r="D1604" t="str">
        <f>_xlfn.XLOOKUP($C1604,'RES TECH'!$M:$M,'RES TECH'!$A:$A)&amp;" "&amp;_xlfn.XLOOKUP($C1604,'RES TECH'!$M:$M,'RES TECH'!$B:$B)&amp;" "&amp;_xlfn.XLOOKUP($C1604,'RES TECH'!$M:$M,'RES TECH'!$C:$C)&amp;" "&amp;_xlfn.XLOOKUP($C1604,'RES TECH'!$M:$M,'RES TECH'!$D:$D)&amp;" "&amp;_xlfn.XLOOKUP($C1604,'RES TECH'!$M:$M,'RES TECH'!$E:$E)&amp;" "&amp;_xlfn.XLOOKUP($C1604,'RES TECH'!$M:$M,'RES TECH'!$F:$F)&amp;" "&amp;_xlfn.XLOOKUP($C1604,'RES TECH'!$M:$M,'RES TECH'!$G:$G)&amp;" "&amp;_xlfn.XLOOKUP($C1604,'RES TECH'!$M:$M,'RES TECH'!$H:$H)</f>
        <v>Residential House Low Income New Water heating  7 Electricity</v>
      </c>
      <c r="E1604" t="str">
        <f t="shared" si="24"/>
        <v>TJ</v>
      </c>
      <c r="F1604" s="12" t="str">
        <f>IF(B1604="*","*",_xlfn.XLOOKUP($C1604,'RES TECH'!$M:$M,'RES TECH'!$R:$R))</f>
        <v>MW</v>
      </c>
    </row>
    <row r="1605" spans="2:6" x14ac:dyDescent="0.25">
      <c r="B1605" t="str">
        <f>IF('RES TECH'!N1603=1,"PRE","*")</f>
        <v>PRE</v>
      </c>
      <c r="C1605" t="str">
        <f>'RES TECH'!M1603</f>
        <v>RESHOULONewWH7ELC22</v>
      </c>
      <c r="D1605" t="str">
        <f>_xlfn.XLOOKUP($C1605,'RES TECH'!$M:$M,'RES TECH'!$A:$A)&amp;" "&amp;_xlfn.XLOOKUP($C1605,'RES TECH'!$M:$M,'RES TECH'!$B:$B)&amp;" "&amp;_xlfn.XLOOKUP($C1605,'RES TECH'!$M:$M,'RES TECH'!$C:$C)&amp;" "&amp;_xlfn.XLOOKUP($C1605,'RES TECH'!$M:$M,'RES TECH'!$D:$D)&amp;" "&amp;_xlfn.XLOOKUP($C1605,'RES TECH'!$M:$M,'RES TECH'!$E:$E)&amp;" "&amp;_xlfn.XLOOKUP($C1605,'RES TECH'!$M:$M,'RES TECH'!$F:$F)&amp;" "&amp;_xlfn.XLOOKUP($C1605,'RES TECH'!$M:$M,'RES TECH'!$G:$G)&amp;" "&amp;_xlfn.XLOOKUP($C1605,'RES TECH'!$M:$M,'RES TECH'!$H:$H)</f>
        <v>Residential House Low Income New Water heating  7 Electricity</v>
      </c>
      <c r="E1605" t="str">
        <f t="shared" ref="E1605:E1668" si="25">IF(F1605="*","*",IF(F1605="Mlma","Mlm","TJ"))</f>
        <v>TJ</v>
      </c>
      <c r="F1605" s="12" t="str">
        <f>IF(B1605="*","*",_xlfn.XLOOKUP($C1605,'RES TECH'!$M:$M,'RES TECH'!$R:$R))</f>
        <v>MW</v>
      </c>
    </row>
    <row r="1606" spans="2:6" x14ac:dyDescent="0.25">
      <c r="B1606" t="str">
        <f>IF('RES TECH'!N1604=1,"PRE","*")</f>
        <v>PRE</v>
      </c>
      <c r="C1606" t="str">
        <f>'RES TECH'!M1604</f>
        <v>RESHOULONewWH1FOI20</v>
      </c>
      <c r="D1606" t="str">
        <f>_xlfn.XLOOKUP($C1606,'RES TECH'!$M:$M,'RES TECH'!$A:$A)&amp;" "&amp;_xlfn.XLOOKUP($C1606,'RES TECH'!$M:$M,'RES TECH'!$B:$B)&amp;" "&amp;_xlfn.XLOOKUP($C1606,'RES TECH'!$M:$M,'RES TECH'!$C:$C)&amp;" "&amp;_xlfn.XLOOKUP($C1606,'RES TECH'!$M:$M,'RES TECH'!$D:$D)&amp;" "&amp;_xlfn.XLOOKUP($C1606,'RES TECH'!$M:$M,'RES TECH'!$E:$E)&amp;" "&amp;_xlfn.XLOOKUP($C1606,'RES TECH'!$M:$M,'RES TECH'!$F:$F)&amp;" "&amp;_xlfn.XLOOKUP($C1606,'RES TECH'!$M:$M,'RES TECH'!$G:$G)&amp;" "&amp;_xlfn.XLOOKUP($C1606,'RES TECH'!$M:$M,'RES TECH'!$H:$H)</f>
        <v>Residential House Low Income New Water heating  1 Fuel oil</v>
      </c>
      <c r="E1606" t="str">
        <f t="shared" si="25"/>
        <v>TJ</v>
      </c>
      <c r="F1606" s="12" t="str">
        <f>IF(B1606="*","*",_xlfn.XLOOKUP($C1606,'RES TECH'!$M:$M,'RES TECH'!$R:$R))</f>
        <v>MW</v>
      </c>
    </row>
    <row r="1607" spans="2:6" x14ac:dyDescent="0.25">
      <c r="B1607" t="str">
        <f>IF('RES TECH'!N1605=1,"PRE","*")</f>
        <v>PRE</v>
      </c>
      <c r="C1607" t="str">
        <f>'RES TECH'!M1605</f>
        <v>RESHOULONewWH2FOI20</v>
      </c>
      <c r="D1607" t="str">
        <f>_xlfn.XLOOKUP($C1607,'RES TECH'!$M:$M,'RES TECH'!$A:$A)&amp;" "&amp;_xlfn.XLOOKUP($C1607,'RES TECH'!$M:$M,'RES TECH'!$B:$B)&amp;" "&amp;_xlfn.XLOOKUP($C1607,'RES TECH'!$M:$M,'RES TECH'!$C:$C)&amp;" "&amp;_xlfn.XLOOKUP($C1607,'RES TECH'!$M:$M,'RES TECH'!$D:$D)&amp;" "&amp;_xlfn.XLOOKUP($C1607,'RES TECH'!$M:$M,'RES TECH'!$E:$E)&amp;" "&amp;_xlfn.XLOOKUP($C1607,'RES TECH'!$M:$M,'RES TECH'!$F:$F)&amp;" "&amp;_xlfn.XLOOKUP($C1607,'RES TECH'!$M:$M,'RES TECH'!$G:$G)&amp;" "&amp;_xlfn.XLOOKUP($C1607,'RES TECH'!$M:$M,'RES TECH'!$H:$H)</f>
        <v>Residential House Low Income New Water heating  2 Fuel oil</v>
      </c>
      <c r="E1607" t="str">
        <f t="shared" si="25"/>
        <v>TJ</v>
      </c>
      <c r="F1607" s="12" t="str">
        <f>IF(B1607="*","*",_xlfn.XLOOKUP($C1607,'RES TECH'!$M:$M,'RES TECH'!$R:$R))</f>
        <v>MW</v>
      </c>
    </row>
    <row r="1608" spans="2:6" x14ac:dyDescent="0.25">
      <c r="B1608" t="str">
        <f>IF('RES TECH'!N1606=1,"PRE","*")</f>
        <v>PRE</v>
      </c>
      <c r="C1608" t="str">
        <f>'RES TECH'!M1606</f>
        <v>RESHOULONewWH4FOI20</v>
      </c>
      <c r="D1608" t="str">
        <f>_xlfn.XLOOKUP($C1608,'RES TECH'!$M:$M,'RES TECH'!$A:$A)&amp;" "&amp;_xlfn.XLOOKUP($C1608,'RES TECH'!$M:$M,'RES TECH'!$B:$B)&amp;" "&amp;_xlfn.XLOOKUP($C1608,'RES TECH'!$M:$M,'RES TECH'!$C:$C)&amp;" "&amp;_xlfn.XLOOKUP($C1608,'RES TECH'!$M:$M,'RES TECH'!$D:$D)&amp;" "&amp;_xlfn.XLOOKUP($C1608,'RES TECH'!$M:$M,'RES TECH'!$E:$E)&amp;" "&amp;_xlfn.XLOOKUP($C1608,'RES TECH'!$M:$M,'RES TECH'!$F:$F)&amp;" "&amp;_xlfn.XLOOKUP($C1608,'RES TECH'!$M:$M,'RES TECH'!$G:$G)&amp;" "&amp;_xlfn.XLOOKUP($C1608,'RES TECH'!$M:$M,'RES TECH'!$H:$H)</f>
        <v>Residential House Low Income New Water heating  4 Fuel oil</v>
      </c>
      <c r="E1608" t="str">
        <f t="shared" si="25"/>
        <v>TJ</v>
      </c>
      <c r="F1608" s="12" t="str">
        <f>IF(B1608="*","*",_xlfn.XLOOKUP($C1608,'RES TECH'!$M:$M,'RES TECH'!$R:$R))</f>
        <v>MW</v>
      </c>
    </row>
    <row r="1609" spans="2:6" x14ac:dyDescent="0.25">
      <c r="B1609" t="str">
        <f>IF('RES TECH'!N1607=1,"PRE","*")</f>
        <v>PRE</v>
      </c>
      <c r="C1609" t="str">
        <f>'RES TECH'!M1607</f>
        <v>RESHOULONewWH1LPG20</v>
      </c>
      <c r="D1609" t="str">
        <f>_xlfn.XLOOKUP($C1609,'RES TECH'!$M:$M,'RES TECH'!$A:$A)&amp;" "&amp;_xlfn.XLOOKUP($C1609,'RES TECH'!$M:$M,'RES TECH'!$B:$B)&amp;" "&amp;_xlfn.XLOOKUP($C1609,'RES TECH'!$M:$M,'RES TECH'!$C:$C)&amp;" "&amp;_xlfn.XLOOKUP($C1609,'RES TECH'!$M:$M,'RES TECH'!$D:$D)&amp;" "&amp;_xlfn.XLOOKUP($C1609,'RES TECH'!$M:$M,'RES TECH'!$E:$E)&amp;" "&amp;_xlfn.XLOOKUP($C1609,'RES TECH'!$M:$M,'RES TECH'!$F:$F)&amp;" "&amp;_xlfn.XLOOKUP($C1609,'RES TECH'!$M:$M,'RES TECH'!$G:$G)&amp;" "&amp;_xlfn.XLOOKUP($C1609,'RES TECH'!$M:$M,'RES TECH'!$H:$H)</f>
        <v>Residential House Low Income New Water heating  1 LPG</v>
      </c>
      <c r="E1609" t="str">
        <f t="shared" si="25"/>
        <v>TJ</v>
      </c>
      <c r="F1609" s="12" t="str">
        <f>IF(B1609="*","*",_xlfn.XLOOKUP($C1609,'RES TECH'!$M:$M,'RES TECH'!$R:$R))</f>
        <v>MW</v>
      </c>
    </row>
    <row r="1610" spans="2:6" x14ac:dyDescent="0.25">
      <c r="B1610" t="str">
        <f>IF('RES TECH'!N1608=1,"PRE","*")</f>
        <v>PRE</v>
      </c>
      <c r="C1610" t="str">
        <f>'RES TECH'!M1608</f>
        <v>RESHOULONewWH2LPG20</v>
      </c>
      <c r="D1610" t="str">
        <f>_xlfn.XLOOKUP($C1610,'RES TECH'!$M:$M,'RES TECH'!$A:$A)&amp;" "&amp;_xlfn.XLOOKUP($C1610,'RES TECH'!$M:$M,'RES TECH'!$B:$B)&amp;" "&amp;_xlfn.XLOOKUP($C1610,'RES TECH'!$M:$M,'RES TECH'!$C:$C)&amp;" "&amp;_xlfn.XLOOKUP($C1610,'RES TECH'!$M:$M,'RES TECH'!$D:$D)&amp;" "&amp;_xlfn.XLOOKUP($C1610,'RES TECH'!$M:$M,'RES TECH'!$E:$E)&amp;" "&amp;_xlfn.XLOOKUP($C1610,'RES TECH'!$M:$M,'RES TECH'!$F:$F)&amp;" "&amp;_xlfn.XLOOKUP($C1610,'RES TECH'!$M:$M,'RES TECH'!$G:$G)&amp;" "&amp;_xlfn.XLOOKUP($C1610,'RES TECH'!$M:$M,'RES TECH'!$H:$H)</f>
        <v>Residential House Low Income New Water heating  2 LPG</v>
      </c>
      <c r="E1610" t="str">
        <f t="shared" si="25"/>
        <v>TJ</v>
      </c>
      <c r="F1610" s="12" t="str">
        <f>IF(B1610="*","*",_xlfn.XLOOKUP($C1610,'RES TECH'!$M:$M,'RES TECH'!$R:$R))</f>
        <v>MW</v>
      </c>
    </row>
    <row r="1611" spans="2:6" x14ac:dyDescent="0.25">
      <c r="B1611" t="str">
        <f>IF('RES TECH'!N1609=1,"PRE","*")</f>
        <v>PRE</v>
      </c>
      <c r="C1611" t="str">
        <f>'RES TECH'!M1609</f>
        <v>RESHOULONewWH3LPG20</v>
      </c>
      <c r="D1611" t="str">
        <f>_xlfn.XLOOKUP($C1611,'RES TECH'!$M:$M,'RES TECH'!$A:$A)&amp;" "&amp;_xlfn.XLOOKUP($C1611,'RES TECH'!$M:$M,'RES TECH'!$B:$B)&amp;" "&amp;_xlfn.XLOOKUP($C1611,'RES TECH'!$M:$M,'RES TECH'!$C:$C)&amp;" "&amp;_xlfn.XLOOKUP($C1611,'RES TECH'!$M:$M,'RES TECH'!$D:$D)&amp;" "&amp;_xlfn.XLOOKUP($C1611,'RES TECH'!$M:$M,'RES TECH'!$E:$E)&amp;" "&amp;_xlfn.XLOOKUP($C1611,'RES TECH'!$M:$M,'RES TECH'!$F:$F)&amp;" "&amp;_xlfn.XLOOKUP($C1611,'RES TECH'!$M:$M,'RES TECH'!$G:$G)&amp;" "&amp;_xlfn.XLOOKUP($C1611,'RES TECH'!$M:$M,'RES TECH'!$H:$H)</f>
        <v>Residential House Low Income New Water heating  3 LPG</v>
      </c>
      <c r="E1611" t="str">
        <f t="shared" si="25"/>
        <v>TJ</v>
      </c>
      <c r="F1611" s="12" t="str">
        <f>IF(B1611="*","*",_xlfn.XLOOKUP($C1611,'RES TECH'!$M:$M,'RES TECH'!$R:$R))</f>
        <v>MW</v>
      </c>
    </row>
    <row r="1612" spans="2:6" x14ac:dyDescent="0.25">
      <c r="B1612" t="str">
        <f>IF('RES TECH'!N1610=1,"PRE","*")</f>
        <v>PRE</v>
      </c>
      <c r="C1612" t="str">
        <f>'RES TECH'!M1610</f>
        <v>RESHOULONewWH3LPG23</v>
      </c>
      <c r="D1612" t="str">
        <f>_xlfn.XLOOKUP($C1612,'RES TECH'!$M:$M,'RES TECH'!$A:$A)&amp;" "&amp;_xlfn.XLOOKUP($C1612,'RES TECH'!$M:$M,'RES TECH'!$B:$B)&amp;" "&amp;_xlfn.XLOOKUP($C1612,'RES TECH'!$M:$M,'RES TECH'!$C:$C)&amp;" "&amp;_xlfn.XLOOKUP($C1612,'RES TECH'!$M:$M,'RES TECH'!$D:$D)&amp;" "&amp;_xlfn.XLOOKUP($C1612,'RES TECH'!$M:$M,'RES TECH'!$E:$E)&amp;" "&amp;_xlfn.XLOOKUP($C1612,'RES TECH'!$M:$M,'RES TECH'!$F:$F)&amp;" "&amp;_xlfn.XLOOKUP($C1612,'RES TECH'!$M:$M,'RES TECH'!$G:$G)&amp;" "&amp;_xlfn.XLOOKUP($C1612,'RES TECH'!$M:$M,'RES TECH'!$H:$H)</f>
        <v>Residential House Low Income New Water heating  3 LPG</v>
      </c>
      <c r="E1612" t="str">
        <f t="shared" si="25"/>
        <v>TJ</v>
      </c>
      <c r="F1612" s="12" t="str">
        <f>IF(B1612="*","*",_xlfn.XLOOKUP($C1612,'RES TECH'!$M:$M,'RES TECH'!$R:$R))</f>
        <v>MW</v>
      </c>
    </row>
    <row r="1613" spans="2:6" x14ac:dyDescent="0.25">
      <c r="B1613" t="str">
        <f>IF('RES TECH'!N1611=1,"PRE","*")</f>
        <v>*</v>
      </c>
      <c r="C1613" t="str">
        <f>'RES TECH'!M1611</f>
        <v>RESHOULONewWH4LPG20</v>
      </c>
      <c r="D1613" t="str">
        <f>_xlfn.XLOOKUP($C1613,'RES TECH'!$M:$M,'RES TECH'!$A:$A)&amp;" "&amp;_xlfn.XLOOKUP($C1613,'RES TECH'!$M:$M,'RES TECH'!$B:$B)&amp;" "&amp;_xlfn.XLOOKUP($C1613,'RES TECH'!$M:$M,'RES TECH'!$C:$C)&amp;" "&amp;_xlfn.XLOOKUP($C1613,'RES TECH'!$M:$M,'RES TECH'!$D:$D)&amp;" "&amp;_xlfn.XLOOKUP($C1613,'RES TECH'!$M:$M,'RES TECH'!$E:$E)&amp;" "&amp;_xlfn.XLOOKUP($C1613,'RES TECH'!$M:$M,'RES TECH'!$F:$F)&amp;" "&amp;_xlfn.XLOOKUP($C1613,'RES TECH'!$M:$M,'RES TECH'!$G:$G)&amp;" "&amp;_xlfn.XLOOKUP($C1613,'RES TECH'!$M:$M,'RES TECH'!$H:$H)</f>
        <v>Residential House Low Income New Water heating  4 LPG</v>
      </c>
      <c r="E1613" t="str">
        <f t="shared" si="25"/>
        <v>*</v>
      </c>
      <c r="F1613" s="12" t="str">
        <f>IF(B1613="*","*",_xlfn.XLOOKUP($C1613,'RES TECH'!$M:$M,'RES TECH'!$R:$R))</f>
        <v>*</v>
      </c>
    </row>
    <row r="1614" spans="2:6" x14ac:dyDescent="0.25">
      <c r="B1614" t="str">
        <f>IF('RES TECH'!N1612=1,"PRE","*")</f>
        <v>PRE</v>
      </c>
      <c r="C1614" t="str">
        <f>'RES TECH'!M1612</f>
        <v>RESHOULONewWH4LPG20</v>
      </c>
      <c r="D1614" t="str">
        <f>_xlfn.XLOOKUP($C1614,'RES TECH'!$M:$M,'RES TECH'!$A:$A)&amp;" "&amp;_xlfn.XLOOKUP($C1614,'RES TECH'!$M:$M,'RES TECH'!$B:$B)&amp;" "&amp;_xlfn.XLOOKUP($C1614,'RES TECH'!$M:$M,'RES TECH'!$C:$C)&amp;" "&amp;_xlfn.XLOOKUP($C1614,'RES TECH'!$M:$M,'RES TECH'!$D:$D)&amp;" "&amp;_xlfn.XLOOKUP($C1614,'RES TECH'!$M:$M,'RES TECH'!$E:$E)&amp;" "&amp;_xlfn.XLOOKUP($C1614,'RES TECH'!$M:$M,'RES TECH'!$F:$F)&amp;" "&amp;_xlfn.XLOOKUP($C1614,'RES TECH'!$M:$M,'RES TECH'!$G:$G)&amp;" "&amp;_xlfn.XLOOKUP($C1614,'RES TECH'!$M:$M,'RES TECH'!$H:$H)</f>
        <v>Residential House Low Income New Water heating  4 LPG</v>
      </c>
      <c r="E1614" t="str">
        <f t="shared" si="25"/>
        <v>TJ</v>
      </c>
      <c r="F1614" s="12" t="str">
        <f>IF(B1614="*","*",_xlfn.XLOOKUP($C1614,'RES TECH'!$M:$M,'RES TECH'!$R:$R))</f>
        <v>MW</v>
      </c>
    </row>
    <row r="1615" spans="2:6" x14ac:dyDescent="0.25">
      <c r="B1615" t="str">
        <f>IF('RES TECH'!N1613=1,"PRE","*")</f>
        <v>*</v>
      </c>
      <c r="C1615" t="str">
        <f>'RES TECH'!M1613</f>
        <v>RESHOULONewWH2SOL20</v>
      </c>
      <c r="D1615" t="str">
        <f>_xlfn.XLOOKUP($C1615,'RES TECH'!$M:$M,'RES TECH'!$A:$A)&amp;" "&amp;_xlfn.XLOOKUP($C1615,'RES TECH'!$M:$M,'RES TECH'!$B:$B)&amp;" "&amp;_xlfn.XLOOKUP($C1615,'RES TECH'!$M:$M,'RES TECH'!$C:$C)&amp;" "&amp;_xlfn.XLOOKUP($C1615,'RES TECH'!$M:$M,'RES TECH'!$D:$D)&amp;" "&amp;_xlfn.XLOOKUP($C1615,'RES TECH'!$M:$M,'RES TECH'!$E:$E)&amp;" "&amp;_xlfn.XLOOKUP($C1615,'RES TECH'!$M:$M,'RES TECH'!$F:$F)&amp;" "&amp;_xlfn.XLOOKUP($C1615,'RES TECH'!$M:$M,'RES TECH'!$G:$G)&amp;" "&amp;_xlfn.XLOOKUP($C1615,'RES TECH'!$M:$M,'RES TECH'!$H:$H)</f>
        <v>Residential House Low Income New Water heating  2 Solar</v>
      </c>
      <c r="E1615" t="str">
        <f t="shared" si="25"/>
        <v>*</v>
      </c>
      <c r="F1615" s="12" t="str">
        <f>IF(B1615="*","*",_xlfn.XLOOKUP($C1615,'RES TECH'!$M:$M,'RES TECH'!$R:$R))</f>
        <v>*</v>
      </c>
    </row>
    <row r="1616" spans="2:6" x14ac:dyDescent="0.25">
      <c r="B1616" t="str">
        <f>IF('RES TECH'!N1614=1,"PRE","*")</f>
        <v>PRE</v>
      </c>
      <c r="C1616" t="str">
        <f>'RES TECH'!M1614</f>
        <v>RESHOULONewWH2SOL20</v>
      </c>
      <c r="D1616" t="str">
        <f>_xlfn.XLOOKUP($C1616,'RES TECH'!$M:$M,'RES TECH'!$A:$A)&amp;" "&amp;_xlfn.XLOOKUP($C1616,'RES TECH'!$M:$M,'RES TECH'!$B:$B)&amp;" "&amp;_xlfn.XLOOKUP($C1616,'RES TECH'!$M:$M,'RES TECH'!$C:$C)&amp;" "&amp;_xlfn.XLOOKUP($C1616,'RES TECH'!$M:$M,'RES TECH'!$D:$D)&amp;" "&amp;_xlfn.XLOOKUP($C1616,'RES TECH'!$M:$M,'RES TECH'!$E:$E)&amp;" "&amp;_xlfn.XLOOKUP($C1616,'RES TECH'!$M:$M,'RES TECH'!$F:$F)&amp;" "&amp;_xlfn.XLOOKUP($C1616,'RES TECH'!$M:$M,'RES TECH'!$G:$G)&amp;" "&amp;_xlfn.XLOOKUP($C1616,'RES TECH'!$M:$M,'RES TECH'!$H:$H)</f>
        <v>Residential House Low Income New Water heating  2 Solar</v>
      </c>
      <c r="E1616" t="str">
        <f t="shared" si="25"/>
        <v>TJ</v>
      </c>
      <c r="F1616" s="12" t="str">
        <f>IF(B1616="*","*",_xlfn.XLOOKUP($C1616,'RES TECH'!$M:$M,'RES TECH'!$R:$R))</f>
        <v>MW</v>
      </c>
    </row>
    <row r="1617" spans="2:6" x14ac:dyDescent="0.25">
      <c r="B1617" t="str">
        <f>IF('RES TECH'!N1615=1,"PRE","*")</f>
        <v>PRE</v>
      </c>
      <c r="C1617" t="str">
        <f>'RES TECH'!M1615</f>
        <v>RESHOULONewWH2SOL23</v>
      </c>
      <c r="D1617" t="str">
        <f>_xlfn.XLOOKUP($C1617,'RES TECH'!$M:$M,'RES TECH'!$A:$A)&amp;" "&amp;_xlfn.XLOOKUP($C1617,'RES TECH'!$M:$M,'RES TECH'!$B:$B)&amp;" "&amp;_xlfn.XLOOKUP($C1617,'RES TECH'!$M:$M,'RES TECH'!$C:$C)&amp;" "&amp;_xlfn.XLOOKUP($C1617,'RES TECH'!$M:$M,'RES TECH'!$D:$D)&amp;" "&amp;_xlfn.XLOOKUP($C1617,'RES TECH'!$M:$M,'RES TECH'!$E:$E)&amp;" "&amp;_xlfn.XLOOKUP($C1617,'RES TECH'!$M:$M,'RES TECH'!$F:$F)&amp;" "&amp;_xlfn.XLOOKUP($C1617,'RES TECH'!$M:$M,'RES TECH'!$G:$G)&amp;" "&amp;_xlfn.XLOOKUP($C1617,'RES TECH'!$M:$M,'RES TECH'!$H:$H)</f>
        <v>Residential House Low Income New Water heating  2 Solar</v>
      </c>
      <c r="E1617" t="str">
        <f t="shared" si="25"/>
        <v>TJ</v>
      </c>
      <c r="F1617" s="12" t="str">
        <f>IF(B1617="*","*",_xlfn.XLOOKUP($C1617,'RES TECH'!$M:$M,'RES TECH'!$R:$R))</f>
        <v>MW</v>
      </c>
    </row>
    <row r="1618" spans="2:6" x14ac:dyDescent="0.25">
      <c r="B1618" t="str">
        <f>IF('RES TECH'!N1616=1,"PRE","*")</f>
        <v>PRE</v>
      </c>
      <c r="C1618" t="str">
        <f>'RES TECH'!M1616</f>
        <v>RESHOULONewWH2SOL24</v>
      </c>
      <c r="D1618" t="str">
        <f>_xlfn.XLOOKUP($C1618,'RES TECH'!$M:$M,'RES TECH'!$A:$A)&amp;" "&amp;_xlfn.XLOOKUP($C1618,'RES TECH'!$M:$M,'RES TECH'!$B:$B)&amp;" "&amp;_xlfn.XLOOKUP($C1618,'RES TECH'!$M:$M,'RES TECH'!$C:$C)&amp;" "&amp;_xlfn.XLOOKUP($C1618,'RES TECH'!$M:$M,'RES TECH'!$D:$D)&amp;" "&amp;_xlfn.XLOOKUP($C1618,'RES TECH'!$M:$M,'RES TECH'!$E:$E)&amp;" "&amp;_xlfn.XLOOKUP($C1618,'RES TECH'!$M:$M,'RES TECH'!$F:$F)&amp;" "&amp;_xlfn.XLOOKUP($C1618,'RES TECH'!$M:$M,'RES TECH'!$G:$G)&amp;" "&amp;_xlfn.XLOOKUP($C1618,'RES TECH'!$M:$M,'RES TECH'!$H:$H)</f>
        <v>Residential House Low Income New Water heating  2 Solar</v>
      </c>
      <c r="E1618" t="str">
        <f t="shared" si="25"/>
        <v>TJ</v>
      </c>
      <c r="F1618" s="12" t="str">
        <f>IF(B1618="*","*",_xlfn.XLOOKUP($C1618,'RES TECH'!$M:$M,'RES TECH'!$R:$R))</f>
        <v>MW</v>
      </c>
    </row>
    <row r="1619" spans="2:6" x14ac:dyDescent="0.25">
      <c r="B1619" t="str">
        <f>IF('RES TECH'!N1617=1,"PRE","*")</f>
        <v>PRE</v>
      </c>
      <c r="C1619" t="str">
        <f>'RES TECH'!M1617</f>
        <v>RESHOULONewSHAHP1ELC20</v>
      </c>
      <c r="D1619" t="str">
        <f>_xlfn.XLOOKUP($C1619,'RES TECH'!$M:$M,'RES TECH'!$A:$A)&amp;" "&amp;_xlfn.XLOOKUP($C1619,'RES TECH'!$M:$M,'RES TECH'!$B:$B)&amp;" "&amp;_xlfn.XLOOKUP($C1619,'RES TECH'!$M:$M,'RES TECH'!$C:$C)&amp;" "&amp;_xlfn.XLOOKUP($C1619,'RES TECH'!$M:$M,'RES TECH'!$D:$D)&amp;" "&amp;_xlfn.XLOOKUP($C1619,'RES TECH'!$M:$M,'RES TECH'!$E:$E)&amp;" "&amp;_xlfn.XLOOKUP($C1619,'RES TECH'!$M:$M,'RES TECH'!$F:$F)&amp;" "&amp;_xlfn.XLOOKUP($C1619,'RES TECH'!$M:$M,'RES TECH'!$G:$G)&amp;" "&amp;_xlfn.XLOOKUP($C1619,'RES TECH'!$M:$M,'RES TECH'!$H:$H)</f>
        <v>Residential House Low Income New Space heating Air HP 1 Electricity</v>
      </c>
      <c r="E1619" t="str">
        <f t="shared" si="25"/>
        <v>TJ</v>
      </c>
      <c r="F1619" s="12" t="str">
        <f>IF(B1619="*","*",_xlfn.XLOOKUP($C1619,'RES TECH'!$M:$M,'RES TECH'!$R:$R))</f>
        <v>MW</v>
      </c>
    </row>
    <row r="1620" spans="2:6" x14ac:dyDescent="0.25">
      <c r="B1620" t="str">
        <f>IF('RES TECH'!N1618=1,"PRE","*")</f>
        <v>PRE</v>
      </c>
      <c r="C1620" t="str">
        <f>'RES TECH'!M1618</f>
        <v>RESHOULONewSHAHP1ELC23</v>
      </c>
      <c r="D1620" t="str">
        <f>_xlfn.XLOOKUP($C1620,'RES TECH'!$M:$M,'RES TECH'!$A:$A)&amp;" "&amp;_xlfn.XLOOKUP($C1620,'RES TECH'!$M:$M,'RES TECH'!$B:$B)&amp;" "&amp;_xlfn.XLOOKUP($C1620,'RES TECH'!$M:$M,'RES TECH'!$C:$C)&amp;" "&amp;_xlfn.XLOOKUP($C1620,'RES TECH'!$M:$M,'RES TECH'!$D:$D)&amp;" "&amp;_xlfn.XLOOKUP($C1620,'RES TECH'!$M:$M,'RES TECH'!$E:$E)&amp;" "&amp;_xlfn.XLOOKUP($C1620,'RES TECH'!$M:$M,'RES TECH'!$F:$F)&amp;" "&amp;_xlfn.XLOOKUP($C1620,'RES TECH'!$M:$M,'RES TECH'!$G:$G)&amp;" "&amp;_xlfn.XLOOKUP($C1620,'RES TECH'!$M:$M,'RES TECH'!$H:$H)</f>
        <v>Residential House Low Income New Space heating Air HP 1 Electricity</v>
      </c>
      <c r="E1620" t="str">
        <f t="shared" si="25"/>
        <v>TJ</v>
      </c>
      <c r="F1620" s="12" t="str">
        <f>IF(B1620="*","*",_xlfn.XLOOKUP($C1620,'RES TECH'!$M:$M,'RES TECH'!$R:$R))</f>
        <v>MW</v>
      </c>
    </row>
    <row r="1621" spans="2:6" x14ac:dyDescent="0.25">
      <c r="B1621" t="str">
        <f>IF('RES TECH'!N1619=1,"PRE","*")</f>
        <v>PRE</v>
      </c>
      <c r="C1621" t="str">
        <f>'RES TECH'!M1619</f>
        <v>RESHOULONewSHAHP2ELC20</v>
      </c>
      <c r="D1621" t="str">
        <f>_xlfn.XLOOKUP($C1621,'RES TECH'!$M:$M,'RES TECH'!$A:$A)&amp;" "&amp;_xlfn.XLOOKUP($C1621,'RES TECH'!$M:$M,'RES TECH'!$B:$B)&amp;" "&amp;_xlfn.XLOOKUP($C1621,'RES TECH'!$M:$M,'RES TECH'!$C:$C)&amp;" "&amp;_xlfn.XLOOKUP($C1621,'RES TECH'!$M:$M,'RES TECH'!$D:$D)&amp;" "&amp;_xlfn.XLOOKUP($C1621,'RES TECH'!$M:$M,'RES TECH'!$E:$E)&amp;" "&amp;_xlfn.XLOOKUP($C1621,'RES TECH'!$M:$M,'RES TECH'!$F:$F)&amp;" "&amp;_xlfn.XLOOKUP($C1621,'RES TECH'!$M:$M,'RES TECH'!$G:$G)&amp;" "&amp;_xlfn.XLOOKUP($C1621,'RES TECH'!$M:$M,'RES TECH'!$H:$H)</f>
        <v>Residential House Low Income New Space heating Air HP 2 Electricity</v>
      </c>
      <c r="E1621" t="str">
        <f t="shared" si="25"/>
        <v>TJ</v>
      </c>
      <c r="F1621" s="12" t="str">
        <f>IF(B1621="*","*",_xlfn.XLOOKUP($C1621,'RES TECH'!$M:$M,'RES TECH'!$R:$R))</f>
        <v>MW</v>
      </c>
    </row>
    <row r="1622" spans="2:6" x14ac:dyDescent="0.25">
      <c r="B1622" t="str">
        <f>IF('RES TECH'!N1620=1,"PRE","*")</f>
        <v>PRE</v>
      </c>
      <c r="C1622" t="str">
        <f>'RES TECH'!M1620</f>
        <v>RESHOULONewSHAHP2ELC23</v>
      </c>
      <c r="D1622" t="str">
        <f>_xlfn.XLOOKUP($C1622,'RES TECH'!$M:$M,'RES TECH'!$A:$A)&amp;" "&amp;_xlfn.XLOOKUP($C1622,'RES TECH'!$M:$M,'RES TECH'!$B:$B)&amp;" "&amp;_xlfn.XLOOKUP($C1622,'RES TECH'!$M:$M,'RES TECH'!$C:$C)&amp;" "&amp;_xlfn.XLOOKUP($C1622,'RES TECH'!$M:$M,'RES TECH'!$D:$D)&amp;" "&amp;_xlfn.XLOOKUP($C1622,'RES TECH'!$M:$M,'RES TECH'!$E:$E)&amp;" "&amp;_xlfn.XLOOKUP($C1622,'RES TECH'!$M:$M,'RES TECH'!$F:$F)&amp;" "&amp;_xlfn.XLOOKUP($C1622,'RES TECH'!$M:$M,'RES TECH'!$G:$G)&amp;" "&amp;_xlfn.XLOOKUP($C1622,'RES TECH'!$M:$M,'RES TECH'!$H:$H)</f>
        <v>Residential House Low Income New Space heating Air HP 2 Electricity</v>
      </c>
      <c r="E1622" t="str">
        <f t="shared" si="25"/>
        <v>TJ</v>
      </c>
      <c r="F1622" s="12" t="str">
        <f>IF(B1622="*","*",_xlfn.XLOOKUP($C1622,'RES TECH'!$M:$M,'RES TECH'!$R:$R))</f>
        <v>MW</v>
      </c>
    </row>
    <row r="1623" spans="2:6" x14ac:dyDescent="0.25">
      <c r="B1623" t="str">
        <f>IF('RES TECH'!N1621=1,"PRE","*")</f>
        <v>PRE</v>
      </c>
      <c r="C1623" t="str">
        <f>'RES TECH'!M1621</f>
        <v>RESHOULONewSHAHP3ELC20</v>
      </c>
      <c r="D1623" t="str">
        <f>_xlfn.XLOOKUP($C1623,'RES TECH'!$M:$M,'RES TECH'!$A:$A)&amp;" "&amp;_xlfn.XLOOKUP($C1623,'RES TECH'!$M:$M,'RES TECH'!$B:$B)&amp;" "&amp;_xlfn.XLOOKUP($C1623,'RES TECH'!$M:$M,'RES TECH'!$C:$C)&amp;" "&amp;_xlfn.XLOOKUP($C1623,'RES TECH'!$M:$M,'RES TECH'!$D:$D)&amp;" "&amp;_xlfn.XLOOKUP($C1623,'RES TECH'!$M:$M,'RES TECH'!$E:$E)&amp;" "&amp;_xlfn.XLOOKUP($C1623,'RES TECH'!$M:$M,'RES TECH'!$F:$F)&amp;" "&amp;_xlfn.XLOOKUP($C1623,'RES TECH'!$M:$M,'RES TECH'!$G:$G)&amp;" "&amp;_xlfn.XLOOKUP($C1623,'RES TECH'!$M:$M,'RES TECH'!$H:$H)</f>
        <v>Residential House Low Income New Space heating Air HP 3 Electricity</v>
      </c>
      <c r="E1623" t="str">
        <f t="shared" si="25"/>
        <v>TJ</v>
      </c>
      <c r="F1623" s="12" t="str">
        <f>IF(B1623="*","*",_xlfn.XLOOKUP($C1623,'RES TECH'!$M:$M,'RES TECH'!$R:$R))</f>
        <v>MW</v>
      </c>
    </row>
    <row r="1624" spans="2:6" x14ac:dyDescent="0.25">
      <c r="B1624" t="str">
        <f>IF('RES TECH'!N1622=1,"PRE","*")</f>
        <v>PRE</v>
      </c>
      <c r="C1624" t="str">
        <f>'RES TECH'!M1622</f>
        <v>RESHOULONewSHAHP3ELC22</v>
      </c>
      <c r="D1624" t="str">
        <f>_xlfn.XLOOKUP($C1624,'RES TECH'!$M:$M,'RES TECH'!$A:$A)&amp;" "&amp;_xlfn.XLOOKUP($C1624,'RES TECH'!$M:$M,'RES TECH'!$B:$B)&amp;" "&amp;_xlfn.XLOOKUP($C1624,'RES TECH'!$M:$M,'RES TECH'!$C:$C)&amp;" "&amp;_xlfn.XLOOKUP($C1624,'RES TECH'!$M:$M,'RES TECH'!$D:$D)&amp;" "&amp;_xlfn.XLOOKUP($C1624,'RES TECH'!$M:$M,'RES TECH'!$E:$E)&amp;" "&amp;_xlfn.XLOOKUP($C1624,'RES TECH'!$M:$M,'RES TECH'!$F:$F)&amp;" "&amp;_xlfn.XLOOKUP($C1624,'RES TECH'!$M:$M,'RES TECH'!$G:$G)&amp;" "&amp;_xlfn.XLOOKUP($C1624,'RES TECH'!$M:$M,'RES TECH'!$H:$H)</f>
        <v>Residential House Low Income New Space heating Air HP 3 Electricity</v>
      </c>
      <c r="E1624" t="str">
        <f t="shared" si="25"/>
        <v>TJ</v>
      </c>
      <c r="F1624" s="12" t="str">
        <f>IF(B1624="*","*",_xlfn.XLOOKUP($C1624,'RES TECH'!$M:$M,'RES TECH'!$R:$R))</f>
        <v>MW</v>
      </c>
    </row>
    <row r="1625" spans="2:6" x14ac:dyDescent="0.25">
      <c r="B1625" t="str">
        <f>IF('RES TECH'!N1623=1,"PRE","*")</f>
        <v>PRE</v>
      </c>
      <c r="C1625" t="str">
        <f>'RES TECH'!M1623</f>
        <v>RESHOULONewSHAHP3ELC23</v>
      </c>
      <c r="D1625" t="str">
        <f>_xlfn.XLOOKUP($C1625,'RES TECH'!$M:$M,'RES TECH'!$A:$A)&amp;" "&amp;_xlfn.XLOOKUP($C1625,'RES TECH'!$M:$M,'RES TECH'!$B:$B)&amp;" "&amp;_xlfn.XLOOKUP($C1625,'RES TECH'!$M:$M,'RES TECH'!$C:$C)&amp;" "&amp;_xlfn.XLOOKUP($C1625,'RES TECH'!$M:$M,'RES TECH'!$D:$D)&amp;" "&amp;_xlfn.XLOOKUP($C1625,'RES TECH'!$M:$M,'RES TECH'!$E:$E)&amp;" "&amp;_xlfn.XLOOKUP($C1625,'RES TECH'!$M:$M,'RES TECH'!$F:$F)&amp;" "&amp;_xlfn.XLOOKUP($C1625,'RES TECH'!$M:$M,'RES TECH'!$G:$G)&amp;" "&amp;_xlfn.XLOOKUP($C1625,'RES TECH'!$M:$M,'RES TECH'!$H:$H)</f>
        <v>Residential House Low Income New Space heating Air HP 3 Electricity</v>
      </c>
      <c r="E1625" t="str">
        <f t="shared" si="25"/>
        <v>TJ</v>
      </c>
      <c r="F1625" s="12" t="str">
        <f>IF(B1625="*","*",_xlfn.XLOOKUP($C1625,'RES TECH'!$M:$M,'RES TECH'!$R:$R))</f>
        <v>MW</v>
      </c>
    </row>
    <row r="1626" spans="2:6" x14ac:dyDescent="0.25">
      <c r="B1626" t="str">
        <f>IF('RES TECH'!N1624=1,"PRE","*")</f>
        <v>PRE</v>
      </c>
      <c r="C1626" t="str">
        <f>'RES TECH'!M1624</f>
        <v>RESHOULONewSHAHP4ELC20</v>
      </c>
      <c r="D1626" t="str">
        <f>_xlfn.XLOOKUP($C1626,'RES TECH'!$M:$M,'RES TECH'!$A:$A)&amp;" "&amp;_xlfn.XLOOKUP($C1626,'RES TECH'!$M:$M,'RES TECH'!$B:$B)&amp;" "&amp;_xlfn.XLOOKUP($C1626,'RES TECH'!$M:$M,'RES TECH'!$C:$C)&amp;" "&amp;_xlfn.XLOOKUP($C1626,'RES TECH'!$M:$M,'RES TECH'!$D:$D)&amp;" "&amp;_xlfn.XLOOKUP($C1626,'RES TECH'!$M:$M,'RES TECH'!$E:$E)&amp;" "&amp;_xlfn.XLOOKUP($C1626,'RES TECH'!$M:$M,'RES TECH'!$F:$F)&amp;" "&amp;_xlfn.XLOOKUP($C1626,'RES TECH'!$M:$M,'RES TECH'!$G:$G)&amp;" "&amp;_xlfn.XLOOKUP($C1626,'RES TECH'!$M:$M,'RES TECH'!$H:$H)</f>
        <v>Residential House Low Income New Space heating Air HP 4 Electricity</v>
      </c>
      <c r="E1626" t="str">
        <f t="shared" si="25"/>
        <v>TJ</v>
      </c>
      <c r="F1626" s="12" t="str">
        <f>IF(B1626="*","*",_xlfn.XLOOKUP($C1626,'RES TECH'!$M:$M,'RES TECH'!$R:$R))</f>
        <v>MW</v>
      </c>
    </row>
    <row r="1627" spans="2:6" x14ac:dyDescent="0.25">
      <c r="B1627" t="str">
        <f>IF('RES TECH'!N1625=1,"PRE","*")</f>
        <v>PRE</v>
      </c>
      <c r="C1627" t="str">
        <f>'RES TECH'!M1625</f>
        <v>RESHOULONewSHAHP4ELC22</v>
      </c>
      <c r="D1627" t="str">
        <f>_xlfn.XLOOKUP($C1627,'RES TECH'!$M:$M,'RES TECH'!$A:$A)&amp;" "&amp;_xlfn.XLOOKUP($C1627,'RES TECH'!$M:$M,'RES TECH'!$B:$B)&amp;" "&amp;_xlfn.XLOOKUP($C1627,'RES TECH'!$M:$M,'RES TECH'!$C:$C)&amp;" "&amp;_xlfn.XLOOKUP($C1627,'RES TECH'!$M:$M,'RES TECH'!$D:$D)&amp;" "&amp;_xlfn.XLOOKUP($C1627,'RES TECH'!$M:$M,'RES TECH'!$E:$E)&amp;" "&amp;_xlfn.XLOOKUP($C1627,'RES TECH'!$M:$M,'RES TECH'!$F:$F)&amp;" "&amp;_xlfn.XLOOKUP($C1627,'RES TECH'!$M:$M,'RES TECH'!$G:$G)&amp;" "&amp;_xlfn.XLOOKUP($C1627,'RES TECH'!$M:$M,'RES TECH'!$H:$H)</f>
        <v>Residential House Low Income New Space heating Air HP 4 Electricity</v>
      </c>
      <c r="E1627" t="str">
        <f t="shared" si="25"/>
        <v>TJ</v>
      </c>
      <c r="F1627" s="12" t="str">
        <f>IF(B1627="*","*",_xlfn.XLOOKUP($C1627,'RES TECH'!$M:$M,'RES TECH'!$R:$R))</f>
        <v>MW</v>
      </c>
    </row>
    <row r="1628" spans="2:6" x14ac:dyDescent="0.25">
      <c r="B1628" t="str">
        <f>IF('RES TECH'!N1626=1,"PRE","*")</f>
        <v>PRE</v>
      </c>
      <c r="C1628" t="str">
        <f>'RES TECH'!M1626</f>
        <v>RESHOULONewSHGHP1ELC20</v>
      </c>
      <c r="D1628" t="str">
        <f>_xlfn.XLOOKUP($C1628,'RES TECH'!$M:$M,'RES TECH'!$A:$A)&amp;" "&amp;_xlfn.XLOOKUP($C1628,'RES TECH'!$M:$M,'RES TECH'!$B:$B)&amp;" "&amp;_xlfn.XLOOKUP($C1628,'RES TECH'!$M:$M,'RES TECH'!$C:$C)&amp;" "&amp;_xlfn.XLOOKUP($C1628,'RES TECH'!$M:$M,'RES TECH'!$D:$D)&amp;" "&amp;_xlfn.XLOOKUP($C1628,'RES TECH'!$M:$M,'RES TECH'!$E:$E)&amp;" "&amp;_xlfn.XLOOKUP($C1628,'RES TECH'!$M:$M,'RES TECH'!$F:$F)&amp;" "&amp;_xlfn.XLOOKUP($C1628,'RES TECH'!$M:$M,'RES TECH'!$G:$G)&amp;" "&amp;_xlfn.XLOOKUP($C1628,'RES TECH'!$M:$M,'RES TECH'!$H:$H)</f>
        <v>Residential House Low Income New Space heating Geothermal HP 1 Electricity</v>
      </c>
      <c r="E1628" t="str">
        <f t="shared" si="25"/>
        <v>TJ</v>
      </c>
      <c r="F1628" s="12" t="str">
        <f>IF(B1628="*","*",_xlfn.XLOOKUP($C1628,'RES TECH'!$M:$M,'RES TECH'!$R:$R))</f>
        <v>MW</v>
      </c>
    </row>
    <row r="1629" spans="2:6" x14ac:dyDescent="0.25">
      <c r="B1629" t="str">
        <f>IF('RES TECH'!N1627=1,"PRE","*")</f>
        <v>PRE</v>
      </c>
      <c r="C1629" t="str">
        <f>'RES TECH'!M1627</f>
        <v>RESHOULONewSHGHP2ELC20</v>
      </c>
      <c r="D1629" t="str">
        <f>_xlfn.XLOOKUP($C1629,'RES TECH'!$M:$M,'RES TECH'!$A:$A)&amp;" "&amp;_xlfn.XLOOKUP($C1629,'RES TECH'!$M:$M,'RES TECH'!$B:$B)&amp;" "&amp;_xlfn.XLOOKUP($C1629,'RES TECH'!$M:$M,'RES TECH'!$C:$C)&amp;" "&amp;_xlfn.XLOOKUP($C1629,'RES TECH'!$M:$M,'RES TECH'!$D:$D)&amp;" "&amp;_xlfn.XLOOKUP($C1629,'RES TECH'!$M:$M,'RES TECH'!$E:$E)&amp;" "&amp;_xlfn.XLOOKUP($C1629,'RES TECH'!$M:$M,'RES TECH'!$F:$F)&amp;" "&amp;_xlfn.XLOOKUP($C1629,'RES TECH'!$M:$M,'RES TECH'!$G:$G)&amp;" "&amp;_xlfn.XLOOKUP($C1629,'RES TECH'!$M:$M,'RES TECH'!$H:$H)</f>
        <v>Residential House Low Income New Space heating Geothermal HP 2 Electricity</v>
      </c>
      <c r="E1629" t="str">
        <f t="shared" si="25"/>
        <v>TJ</v>
      </c>
      <c r="F1629" s="12" t="str">
        <f>IF(B1629="*","*",_xlfn.XLOOKUP($C1629,'RES TECH'!$M:$M,'RES TECH'!$R:$R))</f>
        <v>MW</v>
      </c>
    </row>
    <row r="1630" spans="2:6" x14ac:dyDescent="0.25">
      <c r="B1630" t="str">
        <f>IF('RES TECH'!N1628=1,"PRE","*")</f>
        <v>*</v>
      </c>
      <c r="C1630" t="str">
        <f>'RES TECH'!M1628</f>
        <v>RESHOULONewSHGHP3ELC20</v>
      </c>
      <c r="D1630" t="str">
        <f>_xlfn.XLOOKUP($C1630,'RES TECH'!$M:$M,'RES TECH'!$A:$A)&amp;" "&amp;_xlfn.XLOOKUP($C1630,'RES TECH'!$M:$M,'RES TECH'!$B:$B)&amp;" "&amp;_xlfn.XLOOKUP($C1630,'RES TECH'!$M:$M,'RES TECH'!$C:$C)&amp;" "&amp;_xlfn.XLOOKUP($C1630,'RES TECH'!$M:$M,'RES TECH'!$D:$D)&amp;" "&amp;_xlfn.XLOOKUP($C1630,'RES TECH'!$M:$M,'RES TECH'!$E:$E)&amp;" "&amp;_xlfn.XLOOKUP($C1630,'RES TECH'!$M:$M,'RES TECH'!$F:$F)&amp;" "&amp;_xlfn.XLOOKUP($C1630,'RES TECH'!$M:$M,'RES TECH'!$G:$G)&amp;" "&amp;_xlfn.XLOOKUP($C1630,'RES TECH'!$M:$M,'RES TECH'!$H:$H)</f>
        <v>Residential House Low Income New Space heating Geothermal HP 3 Electricity</v>
      </c>
      <c r="E1630" t="str">
        <f t="shared" si="25"/>
        <v>*</v>
      </c>
      <c r="F1630" s="12" t="str">
        <f>IF(B1630="*","*",_xlfn.XLOOKUP($C1630,'RES TECH'!$M:$M,'RES TECH'!$R:$R))</f>
        <v>*</v>
      </c>
    </row>
    <row r="1631" spans="2:6" x14ac:dyDescent="0.25">
      <c r="B1631" t="str">
        <f>IF('RES TECH'!N1629=1,"PRE","*")</f>
        <v>PRE</v>
      </c>
      <c r="C1631" t="str">
        <f>'RES TECH'!M1629</f>
        <v>RESHOULONewSHGHP3ELC20</v>
      </c>
      <c r="D1631" t="str">
        <f>_xlfn.XLOOKUP($C1631,'RES TECH'!$M:$M,'RES TECH'!$A:$A)&amp;" "&amp;_xlfn.XLOOKUP($C1631,'RES TECH'!$M:$M,'RES TECH'!$B:$B)&amp;" "&amp;_xlfn.XLOOKUP($C1631,'RES TECH'!$M:$M,'RES TECH'!$C:$C)&amp;" "&amp;_xlfn.XLOOKUP($C1631,'RES TECH'!$M:$M,'RES TECH'!$D:$D)&amp;" "&amp;_xlfn.XLOOKUP($C1631,'RES TECH'!$M:$M,'RES TECH'!$E:$E)&amp;" "&amp;_xlfn.XLOOKUP($C1631,'RES TECH'!$M:$M,'RES TECH'!$F:$F)&amp;" "&amp;_xlfn.XLOOKUP($C1631,'RES TECH'!$M:$M,'RES TECH'!$G:$G)&amp;" "&amp;_xlfn.XLOOKUP($C1631,'RES TECH'!$M:$M,'RES TECH'!$H:$H)</f>
        <v>Residential House Low Income New Space heating Geothermal HP 3 Electricity</v>
      </c>
      <c r="E1631" t="str">
        <f t="shared" si="25"/>
        <v>TJ</v>
      </c>
      <c r="F1631" s="12" t="str">
        <f>IF(B1631="*","*",_xlfn.XLOOKUP($C1631,'RES TECH'!$M:$M,'RES TECH'!$R:$R))</f>
        <v>MW</v>
      </c>
    </row>
    <row r="1632" spans="2:6" x14ac:dyDescent="0.25">
      <c r="B1632" t="str">
        <f>IF('RES TECH'!N1630=1,"PRE","*")</f>
        <v>PRE</v>
      </c>
      <c r="C1632" t="str">
        <f>'RES TECH'!M1630</f>
        <v>RESHOULONewSHGHP3ELC22</v>
      </c>
      <c r="D1632" t="str">
        <f>_xlfn.XLOOKUP($C1632,'RES TECH'!$M:$M,'RES TECH'!$A:$A)&amp;" "&amp;_xlfn.XLOOKUP($C1632,'RES TECH'!$M:$M,'RES TECH'!$B:$B)&amp;" "&amp;_xlfn.XLOOKUP($C1632,'RES TECH'!$M:$M,'RES TECH'!$C:$C)&amp;" "&amp;_xlfn.XLOOKUP($C1632,'RES TECH'!$M:$M,'RES TECH'!$D:$D)&amp;" "&amp;_xlfn.XLOOKUP($C1632,'RES TECH'!$M:$M,'RES TECH'!$E:$E)&amp;" "&amp;_xlfn.XLOOKUP($C1632,'RES TECH'!$M:$M,'RES TECH'!$F:$F)&amp;" "&amp;_xlfn.XLOOKUP($C1632,'RES TECH'!$M:$M,'RES TECH'!$G:$G)&amp;" "&amp;_xlfn.XLOOKUP($C1632,'RES TECH'!$M:$M,'RES TECH'!$H:$H)</f>
        <v>Residential House Low Income New Space heating Geothermal HP 3 Electricity</v>
      </c>
      <c r="E1632" t="str">
        <f t="shared" si="25"/>
        <v>TJ</v>
      </c>
      <c r="F1632" s="12" t="str">
        <f>IF(B1632="*","*",_xlfn.XLOOKUP($C1632,'RES TECH'!$M:$M,'RES TECH'!$R:$R))</f>
        <v>MW</v>
      </c>
    </row>
    <row r="1633" spans="2:6" x14ac:dyDescent="0.25">
      <c r="B1633" t="str">
        <f>IF('RES TECH'!N1631=1,"PRE","*")</f>
        <v>PRE</v>
      </c>
      <c r="C1633" t="str">
        <f>'RES TECH'!M1631</f>
        <v>RESHOULONewSHGHP3ELC23</v>
      </c>
      <c r="D1633" t="str">
        <f>_xlfn.XLOOKUP($C1633,'RES TECH'!$M:$M,'RES TECH'!$A:$A)&amp;" "&amp;_xlfn.XLOOKUP($C1633,'RES TECH'!$M:$M,'RES TECH'!$B:$B)&amp;" "&amp;_xlfn.XLOOKUP($C1633,'RES TECH'!$M:$M,'RES TECH'!$C:$C)&amp;" "&amp;_xlfn.XLOOKUP($C1633,'RES TECH'!$M:$M,'RES TECH'!$D:$D)&amp;" "&amp;_xlfn.XLOOKUP($C1633,'RES TECH'!$M:$M,'RES TECH'!$E:$E)&amp;" "&amp;_xlfn.XLOOKUP($C1633,'RES TECH'!$M:$M,'RES TECH'!$F:$F)&amp;" "&amp;_xlfn.XLOOKUP($C1633,'RES TECH'!$M:$M,'RES TECH'!$G:$G)&amp;" "&amp;_xlfn.XLOOKUP($C1633,'RES TECH'!$M:$M,'RES TECH'!$H:$H)</f>
        <v>Residential House Low Income New Space heating Geothermal HP 3 Electricity</v>
      </c>
      <c r="E1633" t="str">
        <f t="shared" si="25"/>
        <v>TJ</v>
      </c>
      <c r="F1633" s="12" t="str">
        <f>IF(B1633="*","*",_xlfn.XLOOKUP($C1633,'RES TECH'!$M:$M,'RES TECH'!$R:$R))</f>
        <v>MW</v>
      </c>
    </row>
    <row r="1634" spans="2:6" x14ac:dyDescent="0.25">
      <c r="B1634" t="str">
        <f>IF('RES TECH'!N1632=1,"PRE","*")</f>
        <v>PRE</v>
      </c>
      <c r="C1634" t="str">
        <f>'RES TECH'!M1632</f>
        <v>RESHOULONewSHGHP3ELC24</v>
      </c>
      <c r="D1634" t="str">
        <f>_xlfn.XLOOKUP($C1634,'RES TECH'!$M:$M,'RES TECH'!$A:$A)&amp;" "&amp;_xlfn.XLOOKUP($C1634,'RES TECH'!$M:$M,'RES TECH'!$B:$B)&amp;" "&amp;_xlfn.XLOOKUP($C1634,'RES TECH'!$M:$M,'RES TECH'!$C:$C)&amp;" "&amp;_xlfn.XLOOKUP($C1634,'RES TECH'!$M:$M,'RES TECH'!$D:$D)&amp;" "&amp;_xlfn.XLOOKUP($C1634,'RES TECH'!$M:$M,'RES TECH'!$E:$E)&amp;" "&amp;_xlfn.XLOOKUP($C1634,'RES TECH'!$M:$M,'RES TECH'!$F:$F)&amp;" "&amp;_xlfn.XLOOKUP($C1634,'RES TECH'!$M:$M,'RES TECH'!$G:$G)&amp;" "&amp;_xlfn.XLOOKUP($C1634,'RES TECH'!$M:$M,'RES TECH'!$H:$H)</f>
        <v>Residential House Low Income New Space heating Geothermal HP 3 Electricity</v>
      </c>
      <c r="E1634" t="str">
        <f t="shared" si="25"/>
        <v>TJ</v>
      </c>
      <c r="F1634" s="12" t="str">
        <f>IF(B1634="*","*",_xlfn.XLOOKUP($C1634,'RES TECH'!$M:$M,'RES TECH'!$R:$R))</f>
        <v>MW</v>
      </c>
    </row>
    <row r="1635" spans="2:6" x14ac:dyDescent="0.25">
      <c r="B1635" t="str">
        <f>IF('RES TECH'!N1633=1,"PRE","*")</f>
        <v>*</v>
      </c>
      <c r="C1635" t="str">
        <f>'RES TECH'!M1633</f>
        <v>RESHOULONewSHGHP4ELC20</v>
      </c>
      <c r="D1635" t="str">
        <f>_xlfn.XLOOKUP($C1635,'RES TECH'!$M:$M,'RES TECH'!$A:$A)&amp;" "&amp;_xlfn.XLOOKUP($C1635,'RES TECH'!$M:$M,'RES TECH'!$B:$B)&amp;" "&amp;_xlfn.XLOOKUP($C1635,'RES TECH'!$M:$M,'RES TECH'!$C:$C)&amp;" "&amp;_xlfn.XLOOKUP($C1635,'RES TECH'!$M:$M,'RES TECH'!$D:$D)&amp;" "&amp;_xlfn.XLOOKUP($C1635,'RES TECH'!$M:$M,'RES TECH'!$E:$E)&amp;" "&amp;_xlfn.XLOOKUP($C1635,'RES TECH'!$M:$M,'RES TECH'!$F:$F)&amp;" "&amp;_xlfn.XLOOKUP($C1635,'RES TECH'!$M:$M,'RES TECH'!$G:$G)&amp;" "&amp;_xlfn.XLOOKUP($C1635,'RES TECH'!$M:$M,'RES TECH'!$H:$H)</f>
        <v>Residential House Low Income New Space heating Geothermal HP 4 Electricity</v>
      </c>
      <c r="E1635" t="str">
        <f t="shared" si="25"/>
        <v>*</v>
      </c>
      <c r="F1635" s="12" t="str">
        <f>IF(B1635="*","*",_xlfn.XLOOKUP($C1635,'RES TECH'!$M:$M,'RES TECH'!$R:$R))</f>
        <v>*</v>
      </c>
    </row>
    <row r="1636" spans="2:6" x14ac:dyDescent="0.25">
      <c r="B1636" t="str">
        <f>IF('RES TECH'!N1634=1,"PRE","*")</f>
        <v>PRE</v>
      </c>
      <c r="C1636" t="str">
        <f>'RES TECH'!M1634</f>
        <v>RESHOULONewSHGHP4ELC20</v>
      </c>
      <c r="D1636" t="str">
        <f>_xlfn.XLOOKUP($C1636,'RES TECH'!$M:$M,'RES TECH'!$A:$A)&amp;" "&amp;_xlfn.XLOOKUP($C1636,'RES TECH'!$M:$M,'RES TECH'!$B:$B)&amp;" "&amp;_xlfn.XLOOKUP($C1636,'RES TECH'!$M:$M,'RES TECH'!$C:$C)&amp;" "&amp;_xlfn.XLOOKUP($C1636,'RES TECH'!$M:$M,'RES TECH'!$D:$D)&amp;" "&amp;_xlfn.XLOOKUP($C1636,'RES TECH'!$M:$M,'RES TECH'!$E:$E)&amp;" "&amp;_xlfn.XLOOKUP($C1636,'RES TECH'!$M:$M,'RES TECH'!$F:$F)&amp;" "&amp;_xlfn.XLOOKUP($C1636,'RES TECH'!$M:$M,'RES TECH'!$G:$G)&amp;" "&amp;_xlfn.XLOOKUP($C1636,'RES TECH'!$M:$M,'RES TECH'!$H:$H)</f>
        <v>Residential House Low Income New Space heating Geothermal HP 4 Electricity</v>
      </c>
      <c r="E1636" t="str">
        <f t="shared" si="25"/>
        <v>TJ</v>
      </c>
      <c r="F1636" s="12" t="str">
        <f>IF(B1636="*","*",_xlfn.XLOOKUP($C1636,'RES TECH'!$M:$M,'RES TECH'!$R:$R))</f>
        <v>MW</v>
      </c>
    </row>
    <row r="1637" spans="2:6" x14ac:dyDescent="0.25">
      <c r="B1637" t="str">
        <f>IF('RES TECH'!N1635=1,"PRE","*")</f>
        <v>PRE</v>
      </c>
      <c r="C1637" t="str">
        <f>'RES TECH'!M1635</f>
        <v>RESHOULONewSHGHP4ELC22</v>
      </c>
      <c r="D1637" t="str">
        <f>_xlfn.XLOOKUP($C1637,'RES TECH'!$M:$M,'RES TECH'!$A:$A)&amp;" "&amp;_xlfn.XLOOKUP($C1637,'RES TECH'!$M:$M,'RES TECH'!$B:$B)&amp;" "&amp;_xlfn.XLOOKUP($C1637,'RES TECH'!$M:$M,'RES TECH'!$C:$C)&amp;" "&amp;_xlfn.XLOOKUP($C1637,'RES TECH'!$M:$M,'RES TECH'!$D:$D)&amp;" "&amp;_xlfn.XLOOKUP($C1637,'RES TECH'!$M:$M,'RES TECH'!$E:$E)&amp;" "&amp;_xlfn.XLOOKUP($C1637,'RES TECH'!$M:$M,'RES TECH'!$F:$F)&amp;" "&amp;_xlfn.XLOOKUP($C1637,'RES TECH'!$M:$M,'RES TECH'!$G:$G)&amp;" "&amp;_xlfn.XLOOKUP($C1637,'RES TECH'!$M:$M,'RES TECH'!$H:$H)</f>
        <v>Residential House Low Income New Space heating Geothermal HP 4 Electricity</v>
      </c>
      <c r="E1637" t="str">
        <f t="shared" si="25"/>
        <v>TJ</v>
      </c>
      <c r="F1637" s="12" t="str">
        <f>IF(B1637="*","*",_xlfn.XLOOKUP($C1637,'RES TECH'!$M:$M,'RES TECH'!$R:$R))</f>
        <v>MW</v>
      </c>
    </row>
    <row r="1638" spans="2:6" x14ac:dyDescent="0.25">
      <c r="B1638" t="str">
        <f>IF('RES TECH'!N1636=1,"PRE","*")</f>
        <v>PRE</v>
      </c>
      <c r="C1638" t="str">
        <f>'RES TECH'!M1636</f>
        <v>RESHOULONewSHGHP4ELC23</v>
      </c>
      <c r="D1638" t="str">
        <f>_xlfn.XLOOKUP($C1638,'RES TECH'!$M:$M,'RES TECH'!$A:$A)&amp;" "&amp;_xlfn.XLOOKUP($C1638,'RES TECH'!$M:$M,'RES TECH'!$B:$B)&amp;" "&amp;_xlfn.XLOOKUP($C1638,'RES TECH'!$M:$M,'RES TECH'!$C:$C)&amp;" "&amp;_xlfn.XLOOKUP($C1638,'RES TECH'!$M:$M,'RES TECH'!$D:$D)&amp;" "&amp;_xlfn.XLOOKUP($C1638,'RES TECH'!$M:$M,'RES TECH'!$E:$E)&amp;" "&amp;_xlfn.XLOOKUP($C1638,'RES TECH'!$M:$M,'RES TECH'!$F:$F)&amp;" "&amp;_xlfn.XLOOKUP($C1638,'RES TECH'!$M:$M,'RES TECH'!$G:$G)&amp;" "&amp;_xlfn.XLOOKUP($C1638,'RES TECH'!$M:$M,'RES TECH'!$H:$H)</f>
        <v>Residential House Low Income New Space heating Geothermal HP 4 Electricity</v>
      </c>
      <c r="E1638" t="str">
        <f t="shared" si="25"/>
        <v>TJ</v>
      </c>
      <c r="F1638" s="12" t="str">
        <f>IF(B1638="*","*",_xlfn.XLOOKUP($C1638,'RES TECH'!$M:$M,'RES TECH'!$R:$R))</f>
        <v>MW</v>
      </c>
    </row>
    <row r="1639" spans="2:6" x14ac:dyDescent="0.25">
      <c r="B1639" t="str">
        <f>IF('RES TECH'!N1637=1,"PRE","*")</f>
        <v>PRE</v>
      </c>
      <c r="C1639" t="str">
        <f>'RES TECH'!M1637</f>
        <v>RESHOULONewSHGHP4ELC24</v>
      </c>
      <c r="D1639" t="str">
        <f>_xlfn.XLOOKUP($C1639,'RES TECH'!$M:$M,'RES TECH'!$A:$A)&amp;" "&amp;_xlfn.XLOOKUP($C1639,'RES TECH'!$M:$M,'RES TECH'!$B:$B)&amp;" "&amp;_xlfn.XLOOKUP($C1639,'RES TECH'!$M:$M,'RES TECH'!$C:$C)&amp;" "&amp;_xlfn.XLOOKUP($C1639,'RES TECH'!$M:$M,'RES TECH'!$D:$D)&amp;" "&amp;_xlfn.XLOOKUP($C1639,'RES TECH'!$M:$M,'RES TECH'!$E:$E)&amp;" "&amp;_xlfn.XLOOKUP($C1639,'RES TECH'!$M:$M,'RES TECH'!$F:$F)&amp;" "&amp;_xlfn.XLOOKUP($C1639,'RES TECH'!$M:$M,'RES TECH'!$G:$G)&amp;" "&amp;_xlfn.XLOOKUP($C1639,'RES TECH'!$M:$M,'RES TECH'!$H:$H)</f>
        <v>Residential House Low Income New Space heating Geothermal HP 4 Electricity</v>
      </c>
      <c r="E1639" t="str">
        <f t="shared" si="25"/>
        <v>TJ</v>
      </c>
      <c r="F1639" s="12" t="str">
        <f>IF(B1639="*","*",_xlfn.XLOOKUP($C1639,'RES TECH'!$M:$M,'RES TECH'!$R:$R))</f>
        <v>MW</v>
      </c>
    </row>
    <row r="1640" spans="2:6" x14ac:dyDescent="0.25">
      <c r="B1640" t="str">
        <f>IF('RES TECH'!N1638=1,"PRE","*")</f>
        <v>PRE</v>
      </c>
      <c r="C1640" t="str">
        <f>'RES TECH'!M1638</f>
        <v>RESHOULONewSHRAD2ELC20</v>
      </c>
      <c r="D1640" t="str">
        <f>_xlfn.XLOOKUP($C1640,'RES TECH'!$M:$M,'RES TECH'!$A:$A)&amp;" "&amp;_xlfn.XLOOKUP($C1640,'RES TECH'!$M:$M,'RES TECH'!$B:$B)&amp;" "&amp;_xlfn.XLOOKUP($C1640,'RES TECH'!$M:$M,'RES TECH'!$C:$C)&amp;" "&amp;_xlfn.XLOOKUP($C1640,'RES TECH'!$M:$M,'RES TECH'!$D:$D)&amp;" "&amp;_xlfn.XLOOKUP($C1640,'RES TECH'!$M:$M,'RES TECH'!$E:$E)&amp;" "&amp;_xlfn.XLOOKUP($C1640,'RES TECH'!$M:$M,'RES TECH'!$F:$F)&amp;" "&amp;_xlfn.XLOOKUP($C1640,'RES TECH'!$M:$M,'RES TECH'!$G:$G)&amp;" "&amp;_xlfn.XLOOKUP($C1640,'RES TECH'!$M:$M,'RES TECH'!$H:$H)</f>
        <v>Residential House Low Income New Space heating Radiant 2 Electricity</v>
      </c>
      <c r="E1640" t="str">
        <f t="shared" si="25"/>
        <v>TJ</v>
      </c>
      <c r="F1640" s="12" t="str">
        <f>IF(B1640="*","*",_xlfn.XLOOKUP($C1640,'RES TECH'!$M:$M,'RES TECH'!$R:$R))</f>
        <v>MW</v>
      </c>
    </row>
    <row r="1641" spans="2:6" x14ac:dyDescent="0.25">
      <c r="B1641" t="str">
        <f>IF('RES TECH'!N1639=1,"PRE","*")</f>
        <v>PRE</v>
      </c>
      <c r="C1641" t="str">
        <f>'RES TECH'!M1639</f>
        <v>RESHOULONewSHFUR1NGA20</v>
      </c>
      <c r="D1641" t="str">
        <f>_xlfn.XLOOKUP($C1641,'RES TECH'!$M:$M,'RES TECH'!$A:$A)&amp;" "&amp;_xlfn.XLOOKUP($C1641,'RES TECH'!$M:$M,'RES TECH'!$B:$B)&amp;" "&amp;_xlfn.XLOOKUP($C1641,'RES TECH'!$M:$M,'RES TECH'!$C:$C)&amp;" "&amp;_xlfn.XLOOKUP($C1641,'RES TECH'!$M:$M,'RES TECH'!$D:$D)&amp;" "&amp;_xlfn.XLOOKUP($C1641,'RES TECH'!$M:$M,'RES TECH'!$E:$E)&amp;" "&amp;_xlfn.XLOOKUP($C1641,'RES TECH'!$M:$M,'RES TECH'!$F:$F)&amp;" "&amp;_xlfn.XLOOKUP($C1641,'RES TECH'!$M:$M,'RES TECH'!$G:$G)&amp;" "&amp;_xlfn.XLOOKUP($C1641,'RES TECH'!$M:$M,'RES TECH'!$H:$H)</f>
        <v>Residential House Low Income New Space heating Furnace 1 Natural gas</v>
      </c>
      <c r="E1641" t="str">
        <f t="shared" si="25"/>
        <v>TJ</v>
      </c>
      <c r="F1641" s="12" t="str">
        <f>IF(B1641="*","*",_xlfn.XLOOKUP($C1641,'RES TECH'!$M:$M,'RES TECH'!$R:$R))</f>
        <v>MW</v>
      </c>
    </row>
    <row r="1642" spans="2:6" x14ac:dyDescent="0.25">
      <c r="B1642" t="str">
        <f>IF('RES TECH'!N1640=1,"PRE","*")</f>
        <v>*</v>
      </c>
      <c r="C1642" t="str">
        <f>'RES TECH'!M1640</f>
        <v>RESHOULONewSHFUR2NGA20</v>
      </c>
      <c r="D1642" t="str">
        <f>_xlfn.XLOOKUP($C1642,'RES TECH'!$M:$M,'RES TECH'!$A:$A)&amp;" "&amp;_xlfn.XLOOKUP($C1642,'RES TECH'!$M:$M,'RES TECH'!$B:$B)&amp;" "&amp;_xlfn.XLOOKUP($C1642,'RES TECH'!$M:$M,'RES TECH'!$C:$C)&amp;" "&amp;_xlfn.XLOOKUP($C1642,'RES TECH'!$M:$M,'RES TECH'!$D:$D)&amp;" "&amp;_xlfn.XLOOKUP($C1642,'RES TECH'!$M:$M,'RES TECH'!$E:$E)&amp;" "&amp;_xlfn.XLOOKUP($C1642,'RES TECH'!$M:$M,'RES TECH'!$F:$F)&amp;" "&amp;_xlfn.XLOOKUP($C1642,'RES TECH'!$M:$M,'RES TECH'!$G:$G)&amp;" "&amp;_xlfn.XLOOKUP($C1642,'RES TECH'!$M:$M,'RES TECH'!$H:$H)</f>
        <v>Residential House Low Income New Space heating Furnace 2 Natural gas</v>
      </c>
      <c r="E1642" t="str">
        <f t="shared" si="25"/>
        <v>*</v>
      </c>
      <c r="F1642" s="12" t="str">
        <f>IF(B1642="*","*",_xlfn.XLOOKUP($C1642,'RES TECH'!$M:$M,'RES TECH'!$R:$R))</f>
        <v>*</v>
      </c>
    </row>
    <row r="1643" spans="2:6" x14ac:dyDescent="0.25">
      <c r="B1643" t="str">
        <f>IF('RES TECH'!N1641=1,"PRE","*")</f>
        <v>PRE</v>
      </c>
      <c r="C1643" t="str">
        <f>'RES TECH'!M1641</f>
        <v>RESHOULONewSHFUR2NGA20</v>
      </c>
      <c r="D1643" t="str">
        <f>_xlfn.XLOOKUP($C1643,'RES TECH'!$M:$M,'RES TECH'!$A:$A)&amp;" "&amp;_xlfn.XLOOKUP($C1643,'RES TECH'!$M:$M,'RES TECH'!$B:$B)&amp;" "&amp;_xlfn.XLOOKUP($C1643,'RES TECH'!$M:$M,'RES TECH'!$C:$C)&amp;" "&amp;_xlfn.XLOOKUP($C1643,'RES TECH'!$M:$M,'RES TECH'!$D:$D)&amp;" "&amp;_xlfn.XLOOKUP($C1643,'RES TECH'!$M:$M,'RES TECH'!$E:$E)&amp;" "&amp;_xlfn.XLOOKUP($C1643,'RES TECH'!$M:$M,'RES TECH'!$F:$F)&amp;" "&amp;_xlfn.XLOOKUP($C1643,'RES TECH'!$M:$M,'RES TECH'!$G:$G)&amp;" "&amp;_xlfn.XLOOKUP($C1643,'RES TECH'!$M:$M,'RES TECH'!$H:$H)</f>
        <v>Residential House Low Income New Space heating Furnace 2 Natural gas</v>
      </c>
      <c r="E1643" t="str">
        <f t="shared" si="25"/>
        <v>TJ</v>
      </c>
      <c r="F1643" s="12" t="str">
        <f>IF(B1643="*","*",_xlfn.XLOOKUP($C1643,'RES TECH'!$M:$M,'RES TECH'!$R:$R))</f>
        <v>MW</v>
      </c>
    </row>
    <row r="1644" spans="2:6" x14ac:dyDescent="0.25">
      <c r="B1644" t="str">
        <f>IF('RES TECH'!N1642=1,"PRE","*")</f>
        <v>PRE</v>
      </c>
      <c r="C1644" t="str">
        <f>'RES TECH'!M1642</f>
        <v>RESHOULONewSHFUR3NGA20</v>
      </c>
      <c r="D1644" t="str">
        <f>_xlfn.XLOOKUP($C1644,'RES TECH'!$M:$M,'RES TECH'!$A:$A)&amp;" "&amp;_xlfn.XLOOKUP($C1644,'RES TECH'!$M:$M,'RES TECH'!$B:$B)&amp;" "&amp;_xlfn.XLOOKUP($C1644,'RES TECH'!$M:$M,'RES TECH'!$C:$C)&amp;" "&amp;_xlfn.XLOOKUP($C1644,'RES TECH'!$M:$M,'RES TECH'!$D:$D)&amp;" "&amp;_xlfn.XLOOKUP($C1644,'RES TECH'!$M:$M,'RES TECH'!$E:$E)&amp;" "&amp;_xlfn.XLOOKUP($C1644,'RES TECH'!$M:$M,'RES TECH'!$F:$F)&amp;" "&amp;_xlfn.XLOOKUP($C1644,'RES TECH'!$M:$M,'RES TECH'!$G:$G)&amp;" "&amp;_xlfn.XLOOKUP($C1644,'RES TECH'!$M:$M,'RES TECH'!$H:$H)</f>
        <v>Residential House Low Income New Space heating Furnace 3 Natural gas</v>
      </c>
      <c r="E1644" t="str">
        <f t="shared" si="25"/>
        <v>TJ</v>
      </c>
      <c r="F1644" s="12" t="str">
        <f>IF(B1644="*","*",_xlfn.XLOOKUP($C1644,'RES TECH'!$M:$M,'RES TECH'!$R:$R))</f>
        <v>MW</v>
      </c>
    </row>
    <row r="1645" spans="2:6" x14ac:dyDescent="0.25">
      <c r="B1645" t="str">
        <f>IF('RES TECH'!N1643=1,"PRE","*")</f>
        <v>PRE</v>
      </c>
      <c r="C1645" t="str">
        <f>'RES TECH'!M1643</f>
        <v>RESHOULONewSHFUR3NGA22</v>
      </c>
      <c r="D1645" t="str">
        <f>_xlfn.XLOOKUP($C1645,'RES TECH'!$M:$M,'RES TECH'!$A:$A)&amp;" "&amp;_xlfn.XLOOKUP($C1645,'RES TECH'!$M:$M,'RES TECH'!$B:$B)&amp;" "&amp;_xlfn.XLOOKUP($C1645,'RES TECH'!$M:$M,'RES TECH'!$C:$C)&amp;" "&amp;_xlfn.XLOOKUP($C1645,'RES TECH'!$M:$M,'RES TECH'!$D:$D)&amp;" "&amp;_xlfn.XLOOKUP($C1645,'RES TECH'!$M:$M,'RES TECH'!$E:$E)&amp;" "&amp;_xlfn.XLOOKUP($C1645,'RES TECH'!$M:$M,'RES TECH'!$F:$F)&amp;" "&amp;_xlfn.XLOOKUP($C1645,'RES TECH'!$M:$M,'RES TECH'!$G:$G)&amp;" "&amp;_xlfn.XLOOKUP($C1645,'RES TECH'!$M:$M,'RES TECH'!$H:$H)</f>
        <v>Residential House Low Income New Space heating Furnace 3 Natural gas</v>
      </c>
      <c r="E1645" t="str">
        <f t="shared" si="25"/>
        <v>TJ</v>
      </c>
      <c r="F1645" s="12" t="str">
        <f>IF(B1645="*","*",_xlfn.XLOOKUP($C1645,'RES TECH'!$M:$M,'RES TECH'!$R:$R))</f>
        <v>MW</v>
      </c>
    </row>
    <row r="1646" spans="2:6" x14ac:dyDescent="0.25">
      <c r="B1646" t="str">
        <f>IF('RES TECH'!N1644=1,"PRE","*")</f>
        <v>PRE</v>
      </c>
      <c r="C1646" t="str">
        <f>'RES TECH'!M1644</f>
        <v>RESHOULONewSHFUR4NGA20</v>
      </c>
      <c r="D1646" t="str">
        <f>_xlfn.XLOOKUP($C1646,'RES TECH'!$M:$M,'RES TECH'!$A:$A)&amp;" "&amp;_xlfn.XLOOKUP($C1646,'RES TECH'!$M:$M,'RES TECH'!$B:$B)&amp;" "&amp;_xlfn.XLOOKUP($C1646,'RES TECH'!$M:$M,'RES TECH'!$C:$C)&amp;" "&amp;_xlfn.XLOOKUP($C1646,'RES TECH'!$M:$M,'RES TECH'!$D:$D)&amp;" "&amp;_xlfn.XLOOKUP($C1646,'RES TECH'!$M:$M,'RES TECH'!$E:$E)&amp;" "&amp;_xlfn.XLOOKUP($C1646,'RES TECH'!$M:$M,'RES TECH'!$F:$F)&amp;" "&amp;_xlfn.XLOOKUP($C1646,'RES TECH'!$M:$M,'RES TECH'!$G:$G)&amp;" "&amp;_xlfn.XLOOKUP($C1646,'RES TECH'!$M:$M,'RES TECH'!$H:$H)</f>
        <v>Residential House Low Income New Space heating Furnace 4 Natural gas</v>
      </c>
      <c r="E1646" t="str">
        <f t="shared" si="25"/>
        <v>TJ</v>
      </c>
      <c r="F1646" s="12" t="str">
        <f>IF(B1646="*","*",_xlfn.XLOOKUP($C1646,'RES TECH'!$M:$M,'RES TECH'!$R:$R))</f>
        <v>MW</v>
      </c>
    </row>
    <row r="1647" spans="2:6" x14ac:dyDescent="0.25">
      <c r="B1647" t="str">
        <f>IF('RES TECH'!N1645=1,"PRE","*")</f>
        <v>PRE</v>
      </c>
      <c r="C1647" t="str">
        <f>'RES TECH'!M1645</f>
        <v>RESHOULONewSHFUR4NGA22</v>
      </c>
      <c r="D1647" t="str">
        <f>_xlfn.XLOOKUP($C1647,'RES TECH'!$M:$M,'RES TECH'!$A:$A)&amp;" "&amp;_xlfn.XLOOKUP($C1647,'RES TECH'!$M:$M,'RES TECH'!$B:$B)&amp;" "&amp;_xlfn.XLOOKUP($C1647,'RES TECH'!$M:$M,'RES TECH'!$C:$C)&amp;" "&amp;_xlfn.XLOOKUP($C1647,'RES TECH'!$M:$M,'RES TECH'!$D:$D)&amp;" "&amp;_xlfn.XLOOKUP($C1647,'RES TECH'!$M:$M,'RES TECH'!$E:$E)&amp;" "&amp;_xlfn.XLOOKUP($C1647,'RES TECH'!$M:$M,'RES TECH'!$F:$F)&amp;" "&amp;_xlfn.XLOOKUP($C1647,'RES TECH'!$M:$M,'RES TECH'!$G:$G)&amp;" "&amp;_xlfn.XLOOKUP($C1647,'RES TECH'!$M:$M,'RES TECH'!$H:$H)</f>
        <v>Residential House Low Income New Space heating Furnace 4 Natural gas</v>
      </c>
      <c r="E1647" t="str">
        <f t="shared" si="25"/>
        <v>TJ</v>
      </c>
      <c r="F1647" s="12" t="str">
        <f>IF(B1647="*","*",_xlfn.XLOOKUP($C1647,'RES TECH'!$M:$M,'RES TECH'!$R:$R))</f>
        <v>MW</v>
      </c>
    </row>
    <row r="1648" spans="2:6" x14ac:dyDescent="0.25">
      <c r="B1648" t="str">
        <f>IF('RES TECH'!N1646=1,"PRE","*")</f>
        <v>PRE</v>
      </c>
      <c r="C1648" t="str">
        <f>'RES TECH'!M1646</f>
        <v>RESHOULONewSHRAD1NGA20</v>
      </c>
      <c r="D1648" t="str">
        <f>_xlfn.XLOOKUP($C1648,'RES TECH'!$M:$M,'RES TECH'!$A:$A)&amp;" "&amp;_xlfn.XLOOKUP($C1648,'RES TECH'!$M:$M,'RES TECH'!$B:$B)&amp;" "&amp;_xlfn.XLOOKUP($C1648,'RES TECH'!$M:$M,'RES TECH'!$C:$C)&amp;" "&amp;_xlfn.XLOOKUP($C1648,'RES TECH'!$M:$M,'RES TECH'!$D:$D)&amp;" "&amp;_xlfn.XLOOKUP($C1648,'RES TECH'!$M:$M,'RES TECH'!$E:$E)&amp;" "&amp;_xlfn.XLOOKUP($C1648,'RES TECH'!$M:$M,'RES TECH'!$F:$F)&amp;" "&amp;_xlfn.XLOOKUP($C1648,'RES TECH'!$M:$M,'RES TECH'!$G:$G)&amp;" "&amp;_xlfn.XLOOKUP($C1648,'RES TECH'!$M:$M,'RES TECH'!$H:$H)</f>
        <v>Residential House Low Income New Space heating Radiant 1 Natural gas</v>
      </c>
      <c r="E1648" t="str">
        <f t="shared" si="25"/>
        <v>TJ</v>
      </c>
      <c r="F1648" s="12" t="str">
        <f>IF(B1648="*","*",_xlfn.XLOOKUP($C1648,'RES TECH'!$M:$M,'RES TECH'!$R:$R))</f>
        <v>MW</v>
      </c>
    </row>
    <row r="1649" spans="2:6" x14ac:dyDescent="0.25">
      <c r="B1649" t="str">
        <f>IF('RES TECH'!N1647=1,"PRE","*")</f>
        <v>PRE</v>
      </c>
      <c r="C1649" t="str">
        <f>'RES TECH'!M1647</f>
        <v>RESHOULONewSHRAD1NGA21</v>
      </c>
      <c r="D1649" t="str">
        <f>_xlfn.XLOOKUP($C1649,'RES TECH'!$M:$M,'RES TECH'!$A:$A)&amp;" "&amp;_xlfn.XLOOKUP($C1649,'RES TECH'!$M:$M,'RES TECH'!$B:$B)&amp;" "&amp;_xlfn.XLOOKUP($C1649,'RES TECH'!$M:$M,'RES TECH'!$C:$C)&amp;" "&amp;_xlfn.XLOOKUP($C1649,'RES TECH'!$M:$M,'RES TECH'!$D:$D)&amp;" "&amp;_xlfn.XLOOKUP($C1649,'RES TECH'!$M:$M,'RES TECH'!$E:$E)&amp;" "&amp;_xlfn.XLOOKUP($C1649,'RES TECH'!$M:$M,'RES TECH'!$F:$F)&amp;" "&amp;_xlfn.XLOOKUP($C1649,'RES TECH'!$M:$M,'RES TECH'!$G:$G)&amp;" "&amp;_xlfn.XLOOKUP($C1649,'RES TECH'!$M:$M,'RES TECH'!$H:$H)</f>
        <v>Residential House Low Income New Space heating Radiant 1 Natural gas</v>
      </c>
      <c r="E1649" t="str">
        <f t="shared" si="25"/>
        <v>TJ</v>
      </c>
      <c r="F1649" s="12" t="str">
        <f>IF(B1649="*","*",_xlfn.XLOOKUP($C1649,'RES TECH'!$M:$M,'RES TECH'!$R:$R))</f>
        <v>MW</v>
      </c>
    </row>
    <row r="1650" spans="2:6" x14ac:dyDescent="0.25">
      <c r="B1650" t="str">
        <f>IF('RES TECH'!N1648=1,"PRE","*")</f>
        <v>*</v>
      </c>
      <c r="C1650" t="str">
        <f>'RES TECH'!M1648</f>
        <v>RESHOULONewSHRAD2NGA20</v>
      </c>
      <c r="D1650" t="str">
        <f>_xlfn.XLOOKUP($C1650,'RES TECH'!$M:$M,'RES TECH'!$A:$A)&amp;" "&amp;_xlfn.XLOOKUP($C1650,'RES TECH'!$M:$M,'RES TECH'!$B:$B)&amp;" "&amp;_xlfn.XLOOKUP($C1650,'RES TECH'!$M:$M,'RES TECH'!$C:$C)&amp;" "&amp;_xlfn.XLOOKUP($C1650,'RES TECH'!$M:$M,'RES TECH'!$D:$D)&amp;" "&amp;_xlfn.XLOOKUP($C1650,'RES TECH'!$M:$M,'RES TECH'!$E:$E)&amp;" "&amp;_xlfn.XLOOKUP($C1650,'RES TECH'!$M:$M,'RES TECH'!$F:$F)&amp;" "&amp;_xlfn.XLOOKUP($C1650,'RES TECH'!$M:$M,'RES TECH'!$G:$G)&amp;" "&amp;_xlfn.XLOOKUP($C1650,'RES TECH'!$M:$M,'RES TECH'!$H:$H)</f>
        <v>Residential House Low Income New Space heating Radiant 2 Natural gas</v>
      </c>
      <c r="E1650" t="str">
        <f t="shared" si="25"/>
        <v>*</v>
      </c>
      <c r="F1650" s="12" t="str">
        <f>IF(B1650="*","*",_xlfn.XLOOKUP($C1650,'RES TECH'!$M:$M,'RES TECH'!$R:$R))</f>
        <v>*</v>
      </c>
    </row>
    <row r="1651" spans="2:6" x14ac:dyDescent="0.25">
      <c r="B1651" t="str">
        <f>IF('RES TECH'!N1649=1,"PRE","*")</f>
        <v>PRE</v>
      </c>
      <c r="C1651" t="str">
        <f>'RES TECH'!M1649</f>
        <v>RESHOULONewSHRAD2NGA20</v>
      </c>
      <c r="D1651" t="str">
        <f>_xlfn.XLOOKUP($C1651,'RES TECH'!$M:$M,'RES TECH'!$A:$A)&amp;" "&amp;_xlfn.XLOOKUP($C1651,'RES TECH'!$M:$M,'RES TECH'!$B:$B)&amp;" "&amp;_xlfn.XLOOKUP($C1651,'RES TECH'!$M:$M,'RES TECH'!$C:$C)&amp;" "&amp;_xlfn.XLOOKUP($C1651,'RES TECH'!$M:$M,'RES TECH'!$D:$D)&amp;" "&amp;_xlfn.XLOOKUP($C1651,'RES TECH'!$M:$M,'RES TECH'!$E:$E)&amp;" "&amp;_xlfn.XLOOKUP($C1651,'RES TECH'!$M:$M,'RES TECH'!$F:$F)&amp;" "&amp;_xlfn.XLOOKUP($C1651,'RES TECH'!$M:$M,'RES TECH'!$G:$G)&amp;" "&amp;_xlfn.XLOOKUP($C1651,'RES TECH'!$M:$M,'RES TECH'!$H:$H)</f>
        <v>Residential House Low Income New Space heating Radiant 2 Natural gas</v>
      </c>
      <c r="E1651" t="str">
        <f t="shared" si="25"/>
        <v>TJ</v>
      </c>
      <c r="F1651" s="12" t="str">
        <f>IF(B1651="*","*",_xlfn.XLOOKUP($C1651,'RES TECH'!$M:$M,'RES TECH'!$R:$R))</f>
        <v>MW</v>
      </c>
    </row>
    <row r="1652" spans="2:6" x14ac:dyDescent="0.25">
      <c r="B1652" t="str">
        <f>IF('RES TECH'!N1650=1,"PRE","*")</f>
        <v>PRE</v>
      </c>
      <c r="C1652" t="str">
        <f>'RES TECH'!M1650</f>
        <v>RESHOULONewSHRAD3NGA20</v>
      </c>
      <c r="D1652" t="str">
        <f>_xlfn.XLOOKUP($C1652,'RES TECH'!$M:$M,'RES TECH'!$A:$A)&amp;" "&amp;_xlfn.XLOOKUP($C1652,'RES TECH'!$M:$M,'RES TECH'!$B:$B)&amp;" "&amp;_xlfn.XLOOKUP($C1652,'RES TECH'!$M:$M,'RES TECH'!$C:$C)&amp;" "&amp;_xlfn.XLOOKUP($C1652,'RES TECH'!$M:$M,'RES TECH'!$D:$D)&amp;" "&amp;_xlfn.XLOOKUP($C1652,'RES TECH'!$M:$M,'RES TECH'!$E:$E)&amp;" "&amp;_xlfn.XLOOKUP($C1652,'RES TECH'!$M:$M,'RES TECH'!$F:$F)&amp;" "&amp;_xlfn.XLOOKUP($C1652,'RES TECH'!$M:$M,'RES TECH'!$G:$G)&amp;" "&amp;_xlfn.XLOOKUP($C1652,'RES TECH'!$M:$M,'RES TECH'!$H:$H)</f>
        <v>Residential House Low Income New Space heating Radiant 3 Natural gas</v>
      </c>
      <c r="E1652" t="str">
        <f t="shared" si="25"/>
        <v>TJ</v>
      </c>
      <c r="F1652" s="12" t="str">
        <f>IF(B1652="*","*",_xlfn.XLOOKUP($C1652,'RES TECH'!$M:$M,'RES TECH'!$R:$R))</f>
        <v>MW</v>
      </c>
    </row>
    <row r="1653" spans="2:6" x14ac:dyDescent="0.25">
      <c r="B1653" t="str">
        <f>IF('RES TECH'!N1651=1,"PRE","*")</f>
        <v>PRE</v>
      </c>
      <c r="C1653" t="str">
        <f>'RES TECH'!M1651</f>
        <v>RESHOULONewSHRAD4NGA20</v>
      </c>
      <c r="D1653" t="str">
        <f>_xlfn.XLOOKUP($C1653,'RES TECH'!$M:$M,'RES TECH'!$A:$A)&amp;" "&amp;_xlfn.XLOOKUP($C1653,'RES TECH'!$M:$M,'RES TECH'!$B:$B)&amp;" "&amp;_xlfn.XLOOKUP($C1653,'RES TECH'!$M:$M,'RES TECH'!$C:$C)&amp;" "&amp;_xlfn.XLOOKUP($C1653,'RES TECH'!$M:$M,'RES TECH'!$D:$D)&amp;" "&amp;_xlfn.XLOOKUP($C1653,'RES TECH'!$M:$M,'RES TECH'!$E:$E)&amp;" "&amp;_xlfn.XLOOKUP($C1653,'RES TECH'!$M:$M,'RES TECH'!$F:$F)&amp;" "&amp;_xlfn.XLOOKUP($C1653,'RES TECH'!$M:$M,'RES TECH'!$G:$G)&amp;" "&amp;_xlfn.XLOOKUP($C1653,'RES TECH'!$M:$M,'RES TECH'!$H:$H)</f>
        <v>Residential House Low Income New Space heating Radiant 4 Natural gas</v>
      </c>
      <c r="E1653" t="str">
        <f t="shared" si="25"/>
        <v>TJ</v>
      </c>
      <c r="F1653" s="12" t="str">
        <f>IF(B1653="*","*",_xlfn.XLOOKUP($C1653,'RES TECH'!$M:$M,'RES TECH'!$R:$R))</f>
        <v>MW</v>
      </c>
    </row>
    <row r="1654" spans="2:6" x14ac:dyDescent="0.25">
      <c r="B1654" t="str">
        <f>IF('RES TECH'!N1652=1,"PRE","*")</f>
        <v>PRE</v>
      </c>
      <c r="C1654" t="str">
        <f>'RES TECH'!M1652</f>
        <v>RESHOULONewSHRAD4NGA22</v>
      </c>
      <c r="D1654" t="str">
        <f>_xlfn.XLOOKUP($C1654,'RES TECH'!$M:$M,'RES TECH'!$A:$A)&amp;" "&amp;_xlfn.XLOOKUP($C1654,'RES TECH'!$M:$M,'RES TECH'!$B:$B)&amp;" "&amp;_xlfn.XLOOKUP($C1654,'RES TECH'!$M:$M,'RES TECH'!$C:$C)&amp;" "&amp;_xlfn.XLOOKUP($C1654,'RES TECH'!$M:$M,'RES TECH'!$D:$D)&amp;" "&amp;_xlfn.XLOOKUP($C1654,'RES TECH'!$M:$M,'RES TECH'!$E:$E)&amp;" "&amp;_xlfn.XLOOKUP($C1654,'RES TECH'!$M:$M,'RES TECH'!$F:$F)&amp;" "&amp;_xlfn.XLOOKUP($C1654,'RES TECH'!$M:$M,'RES TECH'!$G:$G)&amp;" "&amp;_xlfn.XLOOKUP($C1654,'RES TECH'!$M:$M,'RES TECH'!$H:$H)</f>
        <v>Residential House Low Income New Space heating Radiant 4 Natural gas</v>
      </c>
      <c r="E1654" t="str">
        <f t="shared" si="25"/>
        <v>TJ</v>
      </c>
      <c r="F1654" s="12" t="str">
        <f>IF(B1654="*","*",_xlfn.XLOOKUP($C1654,'RES TECH'!$M:$M,'RES TECH'!$R:$R))</f>
        <v>MW</v>
      </c>
    </row>
    <row r="1655" spans="2:6" x14ac:dyDescent="0.25">
      <c r="B1655" t="str">
        <f>IF('RES TECH'!N1653=1,"PRE","*")</f>
        <v>PRE</v>
      </c>
      <c r="C1655" t="str">
        <f>'RES TECH'!M1653</f>
        <v>RESHOULONewSHFUR1KER20</v>
      </c>
      <c r="D1655" t="str">
        <f>_xlfn.XLOOKUP($C1655,'RES TECH'!$M:$M,'RES TECH'!$A:$A)&amp;" "&amp;_xlfn.XLOOKUP($C1655,'RES TECH'!$M:$M,'RES TECH'!$B:$B)&amp;" "&amp;_xlfn.XLOOKUP($C1655,'RES TECH'!$M:$M,'RES TECH'!$C:$C)&amp;" "&amp;_xlfn.XLOOKUP($C1655,'RES TECH'!$M:$M,'RES TECH'!$D:$D)&amp;" "&amp;_xlfn.XLOOKUP($C1655,'RES TECH'!$M:$M,'RES TECH'!$E:$E)&amp;" "&amp;_xlfn.XLOOKUP($C1655,'RES TECH'!$M:$M,'RES TECH'!$F:$F)&amp;" "&amp;_xlfn.XLOOKUP($C1655,'RES TECH'!$M:$M,'RES TECH'!$G:$G)&amp;" "&amp;_xlfn.XLOOKUP($C1655,'RES TECH'!$M:$M,'RES TECH'!$H:$H)</f>
        <v>Residential House Low Income New Space heating Furnace 1 Kerosene</v>
      </c>
      <c r="E1655" t="str">
        <f t="shared" si="25"/>
        <v>TJ</v>
      </c>
      <c r="F1655" s="12" t="str">
        <f>IF(B1655="*","*",_xlfn.XLOOKUP($C1655,'RES TECH'!$M:$M,'RES TECH'!$R:$R))</f>
        <v>MW</v>
      </c>
    </row>
    <row r="1656" spans="2:6" x14ac:dyDescent="0.25">
      <c r="B1656" t="str">
        <f>IF('RES TECH'!N1654=1,"PRE","*")</f>
        <v>*</v>
      </c>
      <c r="C1656" t="str">
        <f>'RES TECH'!M1654</f>
        <v>RESHOULONewSHFUR2KER20</v>
      </c>
      <c r="D1656" t="str">
        <f>_xlfn.XLOOKUP($C1656,'RES TECH'!$M:$M,'RES TECH'!$A:$A)&amp;" "&amp;_xlfn.XLOOKUP($C1656,'RES TECH'!$M:$M,'RES TECH'!$B:$B)&amp;" "&amp;_xlfn.XLOOKUP($C1656,'RES TECH'!$M:$M,'RES TECH'!$C:$C)&amp;" "&amp;_xlfn.XLOOKUP($C1656,'RES TECH'!$M:$M,'RES TECH'!$D:$D)&amp;" "&amp;_xlfn.XLOOKUP($C1656,'RES TECH'!$M:$M,'RES TECH'!$E:$E)&amp;" "&amp;_xlfn.XLOOKUP($C1656,'RES TECH'!$M:$M,'RES TECH'!$F:$F)&amp;" "&amp;_xlfn.XLOOKUP($C1656,'RES TECH'!$M:$M,'RES TECH'!$G:$G)&amp;" "&amp;_xlfn.XLOOKUP($C1656,'RES TECH'!$M:$M,'RES TECH'!$H:$H)</f>
        <v>Residential House Low Income New Space heating Furnace 2 Kerosene</v>
      </c>
      <c r="E1656" t="str">
        <f t="shared" si="25"/>
        <v>*</v>
      </c>
      <c r="F1656" s="12" t="str">
        <f>IF(B1656="*","*",_xlfn.XLOOKUP($C1656,'RES TECH'!$M:$M,'RES TECH'!$R:$R))</f>
        <v>*</v>
      </c>
    </row>
    <row r="1657" spans="2:6" x14ac:dyDescent="0.25">
      <c r="B1657" t="str">
        <f>IF('RES TECH'!N1655=1,"PRE","*")</f>
        <v>PRE</v>
      </c>
      <c r="C1657" t="str">
        <f>'RES TECH'!M1655</f>
        <v>RESHOULONewSHFUR2KER20</v>
      </c>
      <c r="D1657" t="str">
        <f>_xlfn.XLOOKUP($C1657,'RES TECH'!$M:$M,'RES TECH'!$A:$A)&amp;" "&amp;_xlfn.XLOOKUP($C1657,'RES TECH'!$M:$M,'RES TECH'!$B:$B)&amp;" "&amp;_xlfn.XLOOKUP($C1657,'RES TECH'!$M:$M,'RES TECH'!$C:$C)&amp;" "&amp;_xlfn.XLOOKUP($C1657,'RES TECH'!$M:$M,'RES TECH'!$D:$D)&amp;" "&amp;_xlfn.XLOOKUP($C1657,'RES TECH'!$M:$M,'RES TECH'!$E:$E)&amp;" "&amp;_xlfn.XLOOKUP($C1657,'RES TECH'!$M:$M,'RES TECH'!$F:$F)&amp;" "&amp;_xlfn.XLOOKUP($C1657,'RES TECH'!$M:$M,'RES TECH'!$G:$G)&amp;" "&amp;_xlfn.XLOOKUP($C1657,'RES TECH'!$M:$M,'RES TECH'!$H:$H)</f>
        <v>Residential House Low Income New Space heating Furnace 2 Kerosene</v>
      </c>
      <c r="E1657" t="str">
        <f t="shared" si="25"/>
        <v>TJ</v>
      </c>
      <c r="F1657" s="12" t="str">
        <f>IF(B1657="*","*",_xlfn.XLOOKUP($C1657,'RES TECH'!$M:$M,'RES TECH'!$R:$R))</f>
        <v>MW</v>
      </c>
    </row>
    <row r="1658" spans="2:6" x14ac:dyDescent="0.25">
      <c r="B1658" t="str">
        <f>IF('RES TECH'!N1656=1,"PRE","*")</f>
        <v>PRE</v>
      </c>
      <c r="C1658" t="str">
        <f>'RES TECH'!M1656</f>
        <v>RESHOULONewSHFUR3KER20</v>
      </c>
      <c r="D1658" t="str">
        <f>_xlfn.XLOOKUP($C1658,'RES TECH'!$M:$M,'RES TECH'!$A:$A)&amp;" "&amp;_xlfn.XLOOKUP($C1658,'RES TECH'!$M:$M,'RES TECH'!$B:$B)&amp;" "&amp;_xlfn.XLOOKUP($C1658,'RES TECH'!$M:$M,'RES TECH'!$C:$C)&amp;" "&amp;_xlfn.XLOOKUP($C1658,'RES TECH'!$M:$M,'RES TECH'!$D:$D)&amp;" "&amp;_xlfn.XLOOKUP($C1658,'RES TECH'!$M:$M,'RES TECH'!$E:$E)&amp;" "&amp;_xlfn.XLOOKUP($C1658,'RES TECH'!$M:$M,'RES TECH'!$F:$F)&amp;" "&amp;_xlfn.XLOOKUP($C1658,'RES TECH'!$M:$M,'RES TECH'!$G:$G)&amp;" "&amp;_xlfn.XLOOKUP($C1658,'RES TECH'!$M:$M,'RES TECH'!$H:$H)</f>
        <v>Residential House Low Income New Space heating Furnace 3 Kerosene</v>
      </c>
      <c r="E1658" t="str">
        <f t="shared" si="25"/>
        <v>TJ</v>
      </c>
      <c r="F1658" s="12" t="str">
        <f>IF(B1658="*","*",_xlfn.XLOOKUP($C1658,'RES TECH'!$M:$M,'RES TECH'!$R:$R))</f>
        <v>MW</v>
      </c>
    </row>
    <row r="1659" spans="2:6" x14ac:dyDescent="0.25">
      <c r="B1659" t="str">
        <f>IF('RES TECH'!N1657=1,"PRE","*")</f>
        <v>*</v>
      </c>
      <c r="C1659" t="str">
        <f>'RES TECH'!M1657</f>
        <v>RESHOULONewSHFUR4KER20</v>
      </c>
      <c r="D1659" t="str">
        <f>_xlfn.XLOOKUP($C1659,'RES TECH'!$M:$M,'RES TECH'!$A:$A)&amp;" "&amp;_xlfn.XLOOKUP($C1659,'RES TECH'!$M:$M,'RES TECH'!$B:$B)&amp;" "&amp;_xlfn.XLOOKUP($C1659,'RES TECH'!$M:$M,'RES TECH'!$C:$C)&amp;" "&amp;_xlfn.XLOOKUP($C1659,'RES TECH'!$M:$M,'RES TECH'!$D:$D)&amp;" "&amp;_xlfn.XLOOKUP($C1659,'RES TECH'!$M:$M,'RES TECH'!$E:$E)&amp;" "&amp;_xlfn.XLOOKUP($C1659,'RES TECH'!$M:$M,'RES TECH'!$F:$F)&amp;" "&amp;_xlfn.XLOOKUP($C1659,'RES TECH'!$M:$M,'RES TECH'!$G:$G)&amp;" "&amp;_xlfn.XLOOKUP($C1659,'RES TECH'!$M:$M,'RES TECH'!$H:$H)</f>
        <v>Residential House Low Income New Space heating Furnace 4 Kerosene</v>
      </c>
      <c r="E1659" t="str">
        <f t="shared" si="25"/>
        <v>*</v>
      </c>
      <c r="F1659" s="12" t="str">
        <f>IF(B1659="*","*",_xlfn.XLOOKUP($C1659,'RES TECH'!$M:$M,'RES TECH'!$R:$R))</f>
        <v>*</v>
      </c>
    </row>
    <row r="1660" spans="2:6" x14ac:dyDescent="0.25">
      <c r="B1660" t="str">
        <f>IF('RES TECH'!N1658=1,"PRE","*")</f>
        <v>PRE</v>
      </c>
      <c r="C1660" t="str">
        <f>'RES TECH'!M1658</f>
        <v>RESHOULONewSHFUR4KER20</v>
      </c>
      <c r="D1660" t="str">
        <f>_xlfn.XLOOKUP($C1660,'RES TECH'!$M:$M,'RES TECH'!$A:$A)&amp;" "&amp;_xlfn.XLOOKUP($C1660,'RES TECH'!$M:$M,'RES TECH'!$B:$B)&amp;" "&amp;_xlfn.XLOOKUP($C1660,'RES TECH'!$M:$M,'RES TECH'!$C:$C)&amp;" "&amp;_xlfn.XLOOKUP($C1660,'RES TECH'!$M:$M,'RES TECH'!$D:$D)&amp;" "&amp;_xlfn.XLOOKUP($C1660,'RES TECH'!$M:$M,'RES TECH'!$E:$E)&amp;" "&amp;_xlfn.XLOOKUP($C1660,'RES TECH'!$M:$M,'RES TECH'!$F:$F)&amp;" "&amp;_xlfn.XLOOKUP($C1660,'RES TECH'!$M:$M,'RES TECH'!$G:$G)&amp;" "&amp;_xlfn.XLOOKUP($C1660,'RES TECH'!$M:$M,'RES TECH'!$H:$H)</f>
        <v>Residential House Low Income New Space heating Furnace 4 Kerosene</v>
      </c>
      <c r="E1660" t="str">
        <f t="shared" si="25"/>
        <v>TJ</v>
      </c>
      <c r="F1660" s="12" t="str">
        <f>IF(B1660="*","*",_xlfn.XLOOKUP($C1660,'RES TECH'!$M:$M,'RES TECH'!$R:$R))</f>
        <v>MW</v>
      </c>
    </row>
    <row r="1661" spans="2:6" x14ac:dyDescent="0.25">
      <c r="B1661" t="str">
        <f>IF('RES TECH'!N1659=1,"PRE","*")</f>
        <v>PRE</v>
      </c>
      <c r="C1661" t="str">
        <f>'RES TECH'!M1659</f>
        <v>RESHOULONewSHFUR1LPG20</v>
      </c>
      <c r="D1661" t="str">
        <f>_xlfn.XLOOKUP($C1661,'RES TECH'!$M:$M,'RES TECH'!$A:$A)&amp;" "&amp;_xlfn.XLOOKUP($C1661,'RES TECH'!$M:$M,'RES TECH'!$B:$B)&amp;" "&amp;_xlfn.XLOOKUP($C1661,'RES TECH'!$M:$M,'RES TECH'!$C:$C)&amp;" "&amp;_xlfn.XLOOKUP($C1661,'RES TECH'!$M:$M,'RES TECH'!$D:$D)&amp;" "&amp;_xlfn.XLOOKUP($C1661,'RES TECH'!$M:$M,'RES TECH'!$E:$E)&amp;" "&amp;_xlfn.XLOOKUP($C1661,'RES TECH'!$M:$M,'RES TECH'!$F:$F)&amp;" "&amp;_xlfn.XLOOKUP($C1661,'RES TECH'!$M:$M,'RES TECH'!$G:$G)&amp;" "&amp;_xlfn.XLOOKUP($C1661,'RES TECH'!$M:$M,'RES TECH'!$H:$H)</f>
        <v>Residential House Low Income New Space heating Furnace 1 LPG</v>
      </c>
      <c r="E1661" t="str">
        <f t="shared" si="25"/>
        <v>TJ</v>
      </c>
      <c r="F1661" s="12" t="str">
        <f>IF(B1661="*","*",_xlfn.XLOOKUP($C1661,'RES TECH'!$M:$M,'RES TECH'!$R:$R))</f>
        <v>MW</v>
      </c>
    </row>
    <row r="1662" spans="2:6" x14ac:dyDescent="0.25">
      <c r="B1662" t="str">
        <f>IF('RES TECH'!N1660=1,"PRE","*")</f>
        <v>*</v>
      </c>
      <c r="C1662" t="str">
        <f>'RES TECH'!M1660</f>
        <v>RESHOULONewSHFUR2LPG20</v>
      </c>
      <c r="D1662" t="str">
        <f>_xlfn.XLOOKUP($C1662,'RES TECH'!$M:$M,'RES TECH'!$A:$A)&amp;" "&amp;_xlfn.XLOOKUP($C1662,'RES TECH'!$M:$M,'RES TECH'!$B:$B)&amp;" "&amp;_xlfn.XLOOKUP($C1662,'RES TECH'!$M:$M,'RES TECH'!$C:$C)&amp;" "&amp;_xlfn.XLOOKUP($C1662,'RES TECH'!$M:$M,'RES TECH'!$D:$D)&amp;" "&amp;_xlfn.XLOOKUP($C1662,'RES TECH'!$M:$M,'RES TECH'!$E:$E)&amp;" "&amp;_xlfn.XLOOKUP($C1662,'RES TECH'!$M:$M,'RES TECH'!$F:$F)&amp;" "&amp;_xlfn.XLOOKUP($C1662,'RES TECH'!$M:$M,'RES TECH'!$G:$G)&amp;" "&amp;_xlfn.XLOOKUP($C1662,'RES TECH'!$M:$M,'RES TECH'!$H:$H)</f>
        <v>Residential House Low Income New Space heating Furnace 2 LPG</v>
      </c>
      <c r="E1662" t="str">
        <f t="shared" si="25"/>
        <v>*</v>
      </c>
      <c r="F1662" s="12" t="str">
        <f>IF(B1662="*","*",_xlfn.XLOOKUP($C1662,'RES TECH'!$M:$M,'RES TECH'!$R:$R))</f>
        <v>*</v>
      </c>
    </row>
    <row r="1663" spans="2:6" x14ac:dyDescent="0.25">
      <c r="B1663" t="str">
        <f>IF('RES TECH'!N1661=1,"PRE","*")</f>
        <v>PRE</v>
      </c>
      <c r="C1663" t="str">
        <f>'RES TECH'!M1661</f>
        <v>RESHOULONewSHFUR2LPG20</v>
      </c>
      <c r="D1663" t="str">
        <f>_xlfn.XLOOKUP($C1663,'RES TECH'!$M:$M,'RES TECH'!$A:$A)&amp;" "&amp;_xlfn.XLOOKUP($C1663,'RES TECH'!$M:$M,'RES TECH'!$B:$B)&amp;" "&amp;_xlfn.XLOOKUP($C1663,'RES TECH'!$M:$M,'RES TECH'!$C:$C)&amp;" "&amp;_xlfn.XLOOKUP($C1663,'RES TECH'!$M:$M,'RES TECH'!$D:$D)&amp;" "&amp;_xlfn.XLOOKUP($C1663,'RES TECH'!$M:$M,'RES TECH'!$E:$E)&amp;" "&amp;_xlfn.XLOOKUP($C1663,'RES TECH'!$M:$M,'RES TECH'!$F:$F)&amp;" "&amp;_xlfn.XLOOKUP($C1663,'RES TECH'!$M:$M,'RES TECH'!$G:$G)&amp;" "&amp;_xlfn.XLOOKUP($C1663,'RES TECH'!$M:$M,'RES TECH'!$H:$H)</f>
        <v>Residential House Low Income New Space heating Furnace 2 LPG</v>
      </c>
      <c r="E1663" t="str">
        <f t="shared" si="25"/>
        <v>TJ</v>
      </c>
      <c r="F1663" s="12" t="str">
        <f>IF(B1663="*","*",_xlfn.XLOOKUP($C1663,'RES TECH'!$M:$M,'RES TECH'!$R:$R))</f>
        <v>MW</v>
      </c>
    </row>
    <row r="1664" spans="2:6" x14ac:dyDescent="0.25">
      <c r="B1664" t="str">
        <f>IF('RES TECH'!N1662=1,"PRE","*")</f>
        <v>PRE</v>
      </c>
      <c r="C1664" t="str">
        <f>'RES TECH'!M1662</f>
        <v>RESHOULONewSHFUR3LPG20</v>
      </c>
      <c r="D1664" t="str">
        <f>_xlfn.XLOOKUP($C1664,'RES TECH'!$M:$M,'RES TECH'!$A:$A)&amp;" "&amp;_xlfn.XLOOKUP($C1664,'RES TECH'!$M:$M,'RES TECH'!$B:$B)&amp;" "&amp;_xlfn.XLOOKUP($C1664,'RES TECH'!$M:$M,'RES TECH'!$C:$C)&amp;" "&amp;_xlfn.XLOOKUP($C1664,'RES TECH'!$M:$M,'RES TECH'!$D:$D)&amp;" "&amp;_xlfn.XLOOKUP($C1664,'RES TECH'!$M:$M,'RES TECH'!$E:$E)&amp;" "&amp;_xlfn.XLOOKUP($C1664,'RES TECH'!$M:$M,'RES TECH'!$F:$F)&amp;" "&amp;_xlfn.XLOOKUP($C1664,'RES TECH'!$M:$M,'RES TECH'!$G:$G)&amp;" "&amp;_xlfn.XLOOKUP($C1664,'RES TECH'!$M:$M,'RES TECH'!$H:$H)</f>
        <v>Residential House Low Income New Space heating Furnace 3 LPG</v>
      </c>
      <c r="E1664" t="str">
        <f t="shared" si="25"/>
        <v>TJ</v>
      </c>
      <c r="F1664" s="12" t="str">
        <f>IF(B1664="*","*",_xlfn.XLOOKUP($C1664,'RES TECH'!$M:$M,'RES TECH'!$R:$R))</f>
        <v>MW</v>
      </c>
    </row>
    <row r="1665" spans="2:6" x14ac:dyDescent="0.25">
      <c r="B1665" t="str">
        <f>IF('RES TECH'!N1663=1,"PRE","*")</f>
        <v>PRE</v>
      </c>
      <c r="C1665" t="str">
        <f>'RES TECH'!M1663</f>
        <v>RESHOULONewSHFUR3LPG22</v>
      </c>
      <c r="D1665" t="str">
        <f>_xlfn.XLOOKUP($C1665,'RES TECH'!$M:$M,'RES TECH'!$A:$A)&amp;" "&amp;_xlfn.XLOOKUP($C1665,'RES TECH'!$M:$M,'RES TECH'!$B:$B)&amp;" "&amp;_xlfn.XLOOKUP($C1665,'RES TECH'!$M:$M,'RES TECH'!$C:$C)&amp;" "&amp;_xlfn.XLOOKUP($C1665,'RES TECH'!$M:$M,'RES TECH'!$D:$D)&amp;" "&amp;_xlfn.XLOOKUP($C1665,'RES TECH'!$M:$M,'RES TECH'!$E:$E)&amp;" "&amp;_xlfn.XLOOKUP($C1665,'RES TECH'!$M:$M,'RES TECH'!$F:$F)&amp;" "&amp;_xlfn.XLOOKUP($C1665,'RES TECH'!$M:$M,'RES TECH'!$G:$G)&amp;" "&amp;_xlfn.XLOOKUP($C1665,'RES TECH'!$M:$M,'RES TECH'!$H:$H)</f>
        <v>Residential House Low Income New Space heating Furnace 3 LPG</v>
      </c>
      <c r="E1665" t="str">
        <f t="shared" si="25"/>
        <v>TJ</v>
      </c>
      <c r="F1665" s="12" t="str">
        <f>IF(B1665="*","*",_xlfn.XLOOKUP($C1665,'RES TECH'!$M:$M,'RES TECH'!$R:$R))</f>
        <v>MW</v>
      </c>
    </row>
    <row r="1666" spans="2:6" x14ac:dyDescent="0.25">
      <c r="B1666" t="str">
        <f>IF('RES TECH'!N1664=1,"PRE","*")</f>
        <v>PRE</v>
      </c>
      <c r="C1666" t="str">
        <f>'RES TECH'!M1664</f>
        <v>RESHOULONewSHFUR4LPG20</v>
      </c>
      <c r="D1666" t="str">
        <f>_xlfn.XLOOKUP($C1666,'RES TECH'!$M:$M,'RES TECH'!$A:$A)&amp;" "&amp;_xlfn.XLOOKUP($C1666,'RES TECH'!$M:$M,'RES TECH'!$B:$B)&amp;" "&amp;_xlfn.XLOOKUP($C1666,'RES TECH'!$M:$M,'RES TECH'!$C:$C)&amp;" "&amp;_xlfn.XLOOKUP($C1666,'RES TECH'!$M:$M,'RES TECH'!$D:$D)&amp;" "&amp;_xlfn.XLOOKUP($C1666,'RES TECH'!$M:$M,'RES TECH'!$E:$E)&amp;" "&amp;_xlfn.XLOOKUP($C1666,'RES TECH'!$M:$M,'RES TECH'!$F:$F)&amp;" "&amp;_xlfn.XLOOKUP($C1666,'RES TECH'!$M:$M,'RES TECH'!$G:$G)&amp;" "&amp;_xlfn.XLOOKUP($C1666,'RES TECH'!$M:$M,'RES TECH'!$H:$H)</f>
        <v>Residential House Low Income New Space heating Furnace 4 LPG</v>
      </c>
      <c r="E1666" t="str">
        <f t="shared" si="25"/>
        <v>TJ</v>
      </c>
      <c r="F1666" s="12" t="str">
        <f>IF(B1666="*","*",_xlfn.XLOOKUP($C1666,'RES TECH'!$M:$M,'RES TECH'!$R:$R))</f>
        <v>MW</v>
      </c>
    </row>
    <row r="1667" spans="2:6" x14ac:dyDescent="0.25">
      <c r="B1667" t="str">
        <f>IF('RES TECH'!N1665=1,"PRE","*")</f>
        <v>PRE</v>
      </c>
      <c r="C1667" t="str">
        <f>'RES TECH'!M1665</f>
        <v>RESHOULONewSHFUR4LPG22</v>
      </c>
      <c r="D1667" t="str">
        <f>_xlfn.XLOOKUP($C1667,'RES TECH'!$M:$M,'RES TECH'!$A:$A)&amp;" "&amp;_xlfn.XLOOKUP($C1667,'RES TECH'!$M:$M,'RES TECH'!$B:$B)&amp;" "&amp;_xlfn.XLOOKUP($C1667,'RES TECH'!$M:$M,'RES TECH'!$C:$C)&amp;" "&amp;_xlfn.XLOOKUP($C1667,'RES TECH'!$M:$M,'RES TECH'!$D:$D)&amp;" "&amp;_xlfn.XLOOKUP($C1667,'RES TECH'!$M:$M,'RES TECH'!$E:$E)&amp;" "&amp;_xlfn.XLOOKUP($C1667,'RES TECH'!$M:$M,'RES TECH'!$F:$F)&amp;" "&amp;_xlfn.XLOOKUP($C1667,'RES TECH'!$M:$M,'RES TECH'!$G:$G)&amp;" "&amp;_xlfn.XLOOKUP($C1667,'RES TECH'!$M:$M,'RES TECH'!$H:$H)</f>
        <v>Residential House Low Income New Space heating Furnace 4 LPG</v>
      </c>
      <c r="E1667" t="str">
        <f t="shared" si="25"/>
        <v>TJ</v>
      </c>
      <c r="F1667" s="12" t="str">
        <f>IF(B1667="*","*",_xlfn.XLOOKUP($C1667,'RES TECH'!$M:$M,'RES TECH'!$R:$R))</f>
        <v>MW</v>
      </c>
    </row>
    <row r="1668" spans="2:6" x14ac:dyDescent="0.25">
      <c r="B1668" t="str">
        <f>IF('RES TECH'!N1666=1,"PRE","*")</f>
        <v>PRE</v>
      </c>
      <c r="C1668" t="str">
        <f>'RES TECH'!M1666</f>
        <v>RESHOULONewSHFUR1FOI20</v>
      </c>
      <c r="D1668" t="str">
        <f>_xlfn.XLOOKUP($C1668,'RES TECH'!$M:$M,'RES TECH'!$A:$A)&amp;" "&amp;_xlfn.XLOOKUP($C1668,'RES TECH'!$M:$M,'RES TECH'!$B:$B)&amp;" "&amp;_xlfn.XLOOKUP($C1668,'RES TECH'!$M:$M,'RES TECH'!$C:$C)&amp;" "&amp;_xlfn.XLOOKUP($C1668,'RES TECH'!$M:$M,'RES TECH'!$D:$D)&amp;" "&amp;_xlfn.XLOOKUP($C1668,'RES TECH'!$M:$M,'RES TECH'!$E:$E)&amp;" "&amp;_xlfn.XLOOKUP($C1668,'RES TECH'!$M:$M,'RES TECH'!$F:$F)&amp;" "&amp;_xlfn.XLOOKUP($C1668,'RES TECH'!$M:$M,'RES TECH'!$G:$G)&amp;" "&amp;_xlfn.XLOOKUP($C1668,'RES TECH'!$M:$M,'RES TECH'!$H:$H)</f>
        <v>Residential House Low Income New Space heating Furnace 1 Fuel oil</v>
      </c>
      <c r="E1668" t="str">
        <f t="shared" si="25"/>
        <v>TJ</v>
      </c>
      <c r="F1668" s="12" t="str">
        <f>IF(B1668="*","*",_xlfn.XLOOKUP($C1668,'RES TECH'!$M:$M,'RES TECH'!$R:$R))</f>
        <v>MW</v>
      </c>
    </row>
    <row r="1669" spans="2:6" x14ac:dyDescent="0.25">
      <c r="B1669" t="str">
        <f>IF('RES TECH'!N1667=1,"PRE","*")</f>
        <v>PRE</v>
      </c>
      <c r="C1669" t="str">
        <f>'RES TECH'!M1667</f>
        <v>RESHOULONewSHFUR2FOI20</v>
      </c>
      <c r="D1669" t="str">
        <f>_xlfn.XLOOKUP($C1669,'RES TECH'!$M:$M,'RES TECH'!$A:$A)&amp;" "&amp;_xlfn.XLOOKUP($C1669,'RES TECH'!$M:$M,'RES TECH'!$B:$B)&amp;" "&amp;_xlfn.XLOOKUP($C1669,'RES TECH'!$M:$M,'RES TECH'!$C:$C)&amp;" "&amp;_xlfn.XLOOKUP($C1669,'RES TECH'!$M:$M,'RES TECH'!$D:$D)&amp;" "&amp;_xlfn.XLOOKUP($C1669,'RES TECH'!$M:$M,'RES TECH'!$E:$E)&amp;" "&amp;_xlfn.XLOOKUP($C1669,'RES TECH'!$M:$M,'RES TECH'!$F:$F)&amp;" "&amp;_xlfn.XLOOKUP($C1669,'RES TECH'!$M:$M,'RES TECH'!$G:$G)&amp;" "&amp;_xlfn.XLOOKUP($C1669,'RES TECH'!$M:$M,'RES TECH'!$H:$H)</f>
        <v>Residential House Low Income New Space heating Furnace 2 Fuel oil</v>
      </c>
      <c r="E1669" t="str">
        <f t="shared" ref="E1669:E1732" si="26">IF(F1669="*","*",IF(F1669="Mlma","Mlm","TJ"))</f>
        <v>TJ</v>
      </c>
      <c r="F1669" s="12" t="str">
        <f>IF(B1669="*","*",_xlfn.XLOOKUP($C1669,'RES TECH'!$M:$M,'RES TECH'!$R:$R))</f>
        <v>MW</v>
      </c>
    </row>
    <row r="1670" spans="2:6" x14ac:dyDescent="0.25">
      <c r="B1670" t="str">
        <f>IF('RES TECH'!N1668=1,"PRE","*")</f>
        <v>PRE</v>
      </c>
      <c r="C1670" t="str">
        <f>'RES TECH'!M1668</f>
        <v>RESHOULONewSHFUR2FOI22</v>
      </c>
      <c r="D1670" t="str">
        <f>_xlfn.XLOOKUP($C1670,'RES TECH'!$M:$M,'RES TECH'!$A:$A)&amp;" "&amp;_xlfn.XLOOKUP($C1670,'RES TECH'!$M:$M,'RES TECH'!$B:$B)&amp;" "&amp;_xlfn.XLOOKUP($C1670,'RES TECH'!$M:$M,'RES TECH'!$C:$C)&amp;" "&amp;_xlfn.XLOOKUP($C1670,'RES TECH'!$M:$M,'RES TECH'!$D:$D)&amp;" "&amp;_xlfn.XLOOKUP($C1670,'RES TECH'!$M:$M,'RES TECH'!$E:$E)&amp;" "&amp;_xlfn.XLOOKUP($C1670,'RES TECH'!$M:$M,'RES TECH'!$F:$F)&amp;" "&amp;_xlfn.XLOOKUP($C1670,'RES TECH'!$M:$M,'RES TECH'!$G:$G)&amp;" "&amp;_xlfn.XLOOKUP($C1670,'RES TECH'!$M:$M,'RES TECH'!$H:$H)</f>
        <v>Residential House Low Income New Space heating Furnace 2 Fuel oil</v>
      </c>
      <c r="E1670" t="str">
        <f t="shared" si="26"/>
        <v>TJ</v>
      </c>
      <c r="F1670" s="12" t="str">
        <f>IF(B1670="*","*",_xlfn.XLOOKUP($C1670,'RES TECH'!$M:$M,'RES TECH'!$R:$R))</f>
        <v>MW</v>
      </c>
    </row>
    <row r="1671" spans="2:6" x14ac:dyDescent="0.25">
      <c r="B1671" t="str">
        <f>IF('RES TECH'!N1669=1,"PRE","*")</f>
        <v>PRE</v>
      </c>
      <c r="C1671" t="str">
        <f>'RES TECH'!M1669</f>
        <v>RESHOULONewSHFUR3FOI20</v>
      </c>
      <c r="D1671" t="str">
        <f>_xlfn.XLOOKUP($C1671,'RES TECH'!$M:$M,'RES TECH'!$A:$A)&amp;" "&amp;_xlfn.XLOOKUP($C1671,'RES TECH'!$M:$M,'RES TECH'!$B:$B)&amp;" "&amp;_xlfn.XLOOKUP($C1671,'RES TECH'!$M:$M,'RES TECH'!$C:$C)&amp;" "&amp;_xlfn.XLOOKUP($C1671,'RES TECH'!$M:$M,'RES TECH'!$D:$D)&amp;" "&amp;_xlfn.XLOOKUP($C1671,'RES TECH'!$M:$M,'RES TECH'!$E:$E)&amp;" "&amp;_xlfn.XLOOKUP($C1671,'RES TECH'!$M:$M,'RES TECH'!$F:$F)&amp;" "&amp;_xlfn.XLOOKUP($C1671,'RES TECH'!$M:$M,'RES TECH'!$G:$G)&amp;" "&amp;_xlfn.XLOOKUP($C1671,'RES TECH'!$M:$M,'RES TECH'!$H:$H)</f>
        <v>Residential House Low Income New Space heating Furnace 3 Fuel oil</v>
      </c>
      <c r="E1671" t="str">
        <f t="shared" si="26"/>
        <v>TJ</v>
      </c>
      <c r="F1671" s="12" t="str">
        <f>IF(B1671="*","*",_xlfn.XLOOKUP($C1671,'RES TECH'!$M:$M,'RES TECH'!$R:$R))</f>
        <v>MW</v>
      </c>
    </row>
    <row r="1672" spans="2:6" x14ac:dyDescent="0.25">
      <c r="B1672" t="str">
        <f>IF('RES TECH'!N1670=1,"PRE","*")</f>
        <v>PRE</v>
      </c>
      <c r="C1672" t="str">
        <f>'RES TECH'!M1670</f>
        <v>RESHOULONewSHFUR4FOI20</v>
      </c>
      <c r="D1672" t="str">
        <f>_xlfn.XLOOKUP($C1672,'RES TECH'!$M:$M,'RES TECH'!$A:$A)&amp;" "&amp;_xlfn.XLOOKUP($C1672,'RES TECH'!$M:$M,'RES TECH'!$B:$B)&amp;" "&amp;_xlfn.XLOOKUP($C1672,'RES TECH'!$M:$M,'RES TECH'!$C:$C)&amp;" "&amp;_xlfn.XLOOKUP($C1672,'RES TECH'!$M:$M,'RES TECH'!$D:$D)&amp;" "&amp;_xlfn.XLOOKUP($C1672,'RES TECH'!$M:$M,'RES TECH'!$E:$E)&amp;" "&amp;_xlfn.XLOOKUP($C1672,'RES TECH'!$M:$M,'RES TECH'!$F:$F)&amp;" "&amp;_xlfn.XLOOKUP($C1672,'RES TECH'!$M:$M,'RES TECH'!$G:$G)&amp;" "&amp;_xlfn.XLOOKUP($C1672,'RES TECH'!$M:$M,'RES TECH'!$H:$H)</f>
        <v>Residential House Low Income New Space heating Furnace 4 Fuel oil</v>
      </c>
      <c r="E1672" t="str">
        <f t="shared" si="26"/>
        <v>TJ</v>
      </c>
      <c r="F1672" s="12" t="str">
        <f>IF(B1672="*","*",_xlfn.XLOOKUP($C1672,'RES TECH'!$M:$M,'RES TECH'!$R:$R))</f>
        <v>MW</v>
      </c>
    </row>
    <row r="1673" spans="2:6" x14ac:dyDescent="0.25">
      <c r="B1673" t="str">
        <f>IF('RES TECH'!N1671=1,"PRE","*")</f>
        <v>PRE</v>
      </c>
      <c r="C1673" t="str">
        <f>'RES TECH'!M1671</f>
        <v>RESHOULONewSHFUR4FOI22</v>
      </c>
      <c r="D1673" t="str">
        <f>_xlfn.XLOOKUP($C1673,'RES TECH'!$M:$M,'RES TECH'!$A:$A)&amp;" "&amp;_xlfn.XLOOKUP($C1673,'RES TECH'!$M:$M,'RES TECH'!$B:$B)&amp;" "&amp;_xlfn.XLOOKUP($C1673,'RES TECH'!$M:$M,'RES TECH'!$C:$C)&amp;" "&amp;_xlfn.XLOOKUP($C1673,'RES TECH'!$M:$M,'RES TECH'!$D:$D)&amp;" "&amp;_xlfn.XLOOKUP($C1673,'RES TECH'!$M:$M,'RES TECH'!$E:$E)&amp;" "&amp;_xlfn.XLOOKUP($C1673,'RES TECH'!$M:$M,'RES TECH'!$F:$F)&amp;" "&amp;_xlfn.XLOOKUP($C1673,'RES TECH'!$M:$M,'RES TECH'!$G:$G)&amp;" "&amp;_xlfn.XLOOKUP($C1673,'RES TECH'!$M:$M,'RES TECH'!$H:$H)</f>
        <v>Residential House Low Income New Space heating Furnace 4 Fuel oil</v>
      </c>
      <c r="E1673" t="str">
        <f t="shared" si="26"/>
        <v>TJ</v>
      </c>
      <c r="F1673" s="12" t="str">
        <f>IF(B1673="*","*",_xlfn.XLOOKUP($C1673,'RES TECH'!$M:$M,'RES TECH'!$R:$R))</f>
        <v>MW</v>
      </c>
    </row>
    <row r="1674" spans="2:6" x14ac:dyDescent="0.25">
      <c r="B1674" t="str">
        <f>IF('RES TECH'!N1672=1,"PRE","*")</f>
        <v>PRE</v>
      </c>
      <c r="C1674" t="str">
        <f>'RES TECH'!M1672</f>
        <v>RESHOULONewSHRAD1FOI20</v>
      </c>
      <c r="D1674" t="str">
        <f>_xlfn.XLOOKUP($C1674,'RES TECH'!$M:$M,'RES TECH'!$A:$A)&amp;" "&amp;_xlfn.XLOOKUP($C1674,'RES TECH'!$M:$M,'RES TECH'!$B:$B)&amp;" "&amp;_xlfn.XLOOKUP($C1674,'RES TECH'!$M:$M,'RES TECH'!$C:$C)&amp;" "&amp;_xlfn.XLOOKUP($C1674,'RES TECH'!$M:$M,'RES TECH'!$D:$D)&amp;" "&amp;_xlfn.XLOOKUP($C1674,'RES TECH'!$M:$M,'RES TECH'!$E:$E)&amp;" "&amp;_xlfn.XLOOKUP($C1674,'RES TECH'!$M:$M,'RES TECH'!$F:$F)&amp;" "&amp;_xlfn.XLOOKUP($C1674,'RES TECH'!$M:$M,'RES TECH'!$G:$G)&amp;" "&amp;_xlfn.XLOOKUP($C1674,'RES TECH'!$M:$M,'RES TECH'!$H:$H)</f>
        <v>Residential House Low Income New Space heating Radiant 1 Fuel oil</v>
      </c>
      <c r="E1674" t="str">
        <f t="shared" si="26"/>
        <v>TJ</v>
      </c>
      <c r="F1674" s="12" t="str">
        <f>IF(B1674="*","*",_xlfn.XLOOKUP($C1674,'RES TECH'!$M:$M,'RES TECH'!$R:$R))</f>
        <v>MW</v>
      </c>
    </row>
    <row r="1675" spans="2:6" x14ac:dyDescent="0.25">
      <c r="B1675" t="str">
        <f>IF('RES TECH'!N1673=1,"PRE","*")</f>
        <v>PRE</v>
      </c>
      <c r="C1675" t="str">
        <f>'RES TECH'!M1673</f>
        <v>RESHOULONewSHRAD1FOI22</v>
      </c>
      <c r="D1675" t="str">
        <f>_xlfn.XLOOKUP($C1675,'RES TECH'!$M:$M,'RES TECH'!$A:$A)&amp;" "&amp;_xlfn.XLOOKUP($C1675,'RES TECH'!$M:$M,'RES TECH'!$B:$B)&amp;" "&amp;_xlfn.XLOOKUP($C1675,'RES TECH'!$M:$M,'RES TECH'!$C:$C)&amp;" "&amp;_xlfn.XLOOKUP($C1675,'RES TECH'!$M:$M,'RES TECH'!$D:$D)&amp;" "&amp;_xlfn.XLOOKUP($C1675,'RES TECH'!$M:$M,'RES TECH'!$E:$E)&amp;" "&amp;_xlfn.XLOOKUP($C1675,'RES TECH'!$M:$M,'RES TECH'!$F:$F)&amp;" "&amp;_xlfn.XLOOKUP($C1675,'RES TECH'!$M:$M,'RES TECH'!$G:$G)&amp;" "&amp;_xlfn.XLOOKUP($C1675,'RES TECH'!$M:$M,'RES TECH'!$H:$H)</f>
        <v>Residential House Low Income New Space heating Radiant 1 Fuel oil</v>
      </c>
      <c r="E1675" t="str">
        <f t="shared" si="26"/>
        <v>TJ</v>
      </c>
      <c r="F1675" s="12" t="str">
        <f>IF(B1675="*","*",_xlfn.XLOOKUP($C1675,'RES TECH'!$M:$M,'RES TECH'!$R:$R))</f>
        <v>MW</v>
      </c>
    </row>
    <row r="1676" spans="2:6" x14ac:dyDescent="0.25">
      <c r="B1676" t="str">
        <f>IF('RES TECH'!N1674=1,"PRE","*")</f>
        <v>PRE</v>
      </c>
      <c r="C1676" t="str">
        <f>'RES TECH'!M1674</f>
        <v>RESHOULONewSHRAD2FOI20</v>
      </c>
      <c r="D1676" t="str">
        <f>_xlfn.XLOOKUP($C1676,'RES TECH'!$M:$M,'RES TECH'!$A:$A)&amp;" "&amp;_xlfn.XLOOKUP($C1676,'RES TECH'!$M:$M,'RES TECH'!$B:$B)&amp;" "&amp;_xlfn.XLOOKUP($C1676,'RES TECH'!$M:$M,'RES TECH'!$C:$C)&amp;" "&amp;_xlfn.XLOOKUP($C1676,'RES TECH'!$M:$M,'RES TECH'!$D:$D)&amp;" "&amp;_xlfn.XLOOKUP($C1676,'RES TECH'!$M:$M,'RES TECH'!$E:$E)&amp;" "&amp;_xlfn.XLOOKUP($C1676,'RES TECH'!$M:$M,'RES TECH'!$F:$F)&amp;" "&amp;_xlfn.XLOOKUP($C1676,'RES TECH'!$M:$M,'RES TECH'!$G:$G)&amp;" "&amp;_xlfn.XLOOKUP($C1676,'RES TECH'!$M:$M,'RES TECH'!$H:$H)</f>
        <v>Residential House Low Income New Space heating Radiant 2 Fuel oil</v>
      </c>
      <c r="E1676" t="str">
        <f t="shared" si="26"/>
        <v>TJ</v>
      </c>
      <c r="F1676" s="12" t="str">
        <f>IF(B1676="*","*",_xlfn.XLOOKUP($C1676,'RES TECH'!$M:$M,'RES TECH'!$R:$R))</f>
        <v>MW</v>
      </c>
    </row>
    <row r="1677" spans="2:6" x14ac:dyDescent="0.25">
      <c r="B1677" t="str">
        <f>IF('RES TECH'!N1675=1,"PRE","*")</f>
        <v>PRE</v>
      </c>
      <c r="C1677" t="str">
        <f>'RES TECH'!M1675</f>
        <v>RESHOULONewSHRAD2FOI22</v>
      </c>
      <c r="D1677" t="str">
        <f>_xlfn.XLOOKUP($C1677,'RES TECH'!$M:$M,'RES TECH'!$A:$A)&amp;" "&amp;_xlfn.XLOOKUP($C1677,'RES TECH'!$M:$M,'RES TECH'!$B:$B)&amp;" "&amp;_xlfn.XLOOKUP($C1677,'RES TECH'!$M:$M,'RES TECH'!$C:$C)&amp;" "&amp;_xlfn.XLOOKUP($C1677,'RES TECH'!$M:$M,'RES TECH'!$D:$D)&amp;" "&amp;_xlfn.XLOOKUP($C1677,'RES TECH'!$M:$M,'RES TECH'!$E:$E)&amp;" "&amp;_xlfn.XLOOKUP($C1677,'RES TECH'!$M:$M,'RES TECH'!$F:$F)&amp;" "&amp;_xlfn.XLOOKUP($C1677,'RES TECH'!$M:$M,'RES TECH'!$G:$G)&amp;" "&amp;_xlfn.XLOOKUP($C1677,'RES TECH'!$M:$M,'RES TECH'!$H:$H)</f>
        <v>Residential House Low Income New Space heating Radiant 2 Fuel oil</v>
      </c>
      <c r="E1677" t="str">
        <f t="shared" si="26"/>
        <v>TJ</v>
      </c>
      <c r="F1677" s="12" t="str">
        <f>IF(B1677="*","*",_xlfn.XLOOKUP($C1677,'RES TECH'!$M:$M,'RES TECH'!$R:$R))</f>
        <v>MW</v>
      </c>
    </row>
    <row r="1678" spans="2:6" x14ac:dyDescent="0.25">
      <c r="B1678" t="str">
        <f>IF('RES TECH'!N1676=1,"PRE","*")</f>
        <v>PRE</v>
      </c>
      <c r="C1678" t="str">
        <f>'RES TECH'!M1676</f>
        <v>RESHOULONewSHRAD3FOI20</v>
      </c>
      <c r="D1678" t="str">
        <f>_xlfn.XLOOKUP($C1678,'RES TECH'!$M:$M,'RES TECH'!$A:$A)&amp;" "&amp;_xlfn.XLOOKUP($C1678,'RES TECH'!$M:$M,'RES TECH'!$B:$B)&amp;" "&amp;_xlfn.XLOOKUP($C1678,'RES TECH'!$M:$M,'RES TECH'!$C:$C)&amp;" "&amp;_xlfn.XLOOKUP($C1678,'RES TECH'!$M:$M,'RES TECH'!$D:$D)&amp;" "&amp;_xlfn.XLOOKUP($C1678,'RES TECH'!$M:$M,'RES TECH'!$E:$E)&amp;" "&amp;_xlfn.XLOOKUP($C1678,'RES TECH'!$M:$M,'RES TECH'!$F:$F)&amp;" "&amp;_xlfn.XLOOKUP($C1678,'RES TECH'!$M:$M,'RES TECH'!$G:$G)&amp;" "&amp;_xlfn.XLOOKUP($C1678,'RES TECH'!$M:$M,'RES TECH'!$H:$H)</f>
        <v>Residential House Low Income New Space heating Radiant 3 Fuel oil</v>
      </c>
      <c r="E1678" t="str">
        <f t="shared" si="26"/>
        <v>TJ</v>
      </c>
      <c r="F1678" s="12" t="str">
        <f>IF(B1678="*","*",_xlfn.XLOOKUP($C1678,'RES TECH'!$M:$M,'RES TECH'!$R:$R))</f>
        <v>MW</v>
      </c>
    </row>
    <row r="1679" spans="2:6" x14ac:dyDescent="0.25">
      <c r="B1679" t="str">
        <f>IF('RES TECH'!N1677=1,"PRE","*")</f>
        <v>PRE</v>
      </c>
      <c r="C1679" t="str">
        <f>'RES TECH'!M1677</f>
        <v>RESHOULONewSHRAD4FOI20</v>
      </c>
      <c r="D1679" t="str">
        <f>_xlfn.XLOOKUP($C1679,'RES TECH'!$M:$M,'RES TECH'!$A:$A)&amp;" "&amp;_xlfn.XLOOKUP($C1679,'RES TECH'!$M:$M,'RES TECH'!$B:$B)&amp;" "&amp;_xlfn.XLOOKUP($C1679,'RES TECH'!$M:$M,'RES TECH'!$C:$C)&amp;" "&amp;_xlfn.XLOOKUP($C1679,'RES TECH'!$M:$M,'RES TECH'!$D:$D)&amp;" "&amp;_xlfn.XLOOKUP($C1679,'RES TECH'!$M:$M,'RES TECH'!$E:$E)&amp;" "&amp;_xlfn.XLOOKUP($C1679,'RES TECH'!$M:$M,'RES TECH'!$F:$F)&amp;" "&amp;_xlfn.XLOOKUP($C1679,'RES TECH'!$M:$M,'RES TECH'!$G:$G)&amp;" "&amp;_xlfn.XLOOKUP($C1679,'RES TECH'!$M:$M,'RES TECH'!$H:$H)</f>
        <v>Residential House Low Income New Space heating Radiant 4 Fuel oil</v>
      </c>
      <c r="E1679" t="str">
        <f t="shared" si="26"/>
        <v>TJ</v>
      </c>
      <c r="F1679" s="12" t="str">
        <f>IF(B1679="*","*",_xlfn.XLOOKUP($C1679,'RES TECH'!$M:$M,'RES TECH'!$R:$R))</f>
        <v>MW</v>
      </c>
    </row>
    <row r="1680" spans="2:6" x14ac:dyDescent="0.25">
      <c r="B1680" t="str">
        <f>IF('RES TECH'!N1678=1,"PRE","*")</f>
        <v>*</v>
      </c>
      <c r="C1680" t="str">
        <f>'RES TECH'!M1678</f>
        <v>RESHOULONewSCAHP2NGA20</v>
      </c>
      <c r="D1680" t="str">
        <f>_xlfn.XLOOKUP($C1680,'RES TECH'!$M:$M,'RES TECH'!$A:$A)&amp;" "&amp;_xlfn.XLOOKUP($C1680,'RES TECH'!$M:$M,'RES TECH'!$B:$B)&amp;" "&amp;_xlfn.XLOOKUP($C1680,'RES TECH'!$M:$M,'RES TECH'!$C:$C)&amp;" "&amp;_xlfn.XLOOKUP($C1680,'RES TECH'!$M:$M,'RES TECH'!$D:$D)&amp;" "&amp;_xlfn.XLOOKUP($C1680,'RES TECH'!$M:$M,'RES TECH'!$E:$E)&amp;" "&amp;_xlfn.XLOOKUP($C1680,'RES TECH'!$M:$M,'RES TECH'!$F:$F)&amp;" "&amp;_xlfn.XLOOKUP($C1680,'RES TECH'!$M:$M,'RES TECH'!$G:$G)&amp;" "&amp;_xlfn.XLOOKUP($C1680,'RES TECH'!$M:$M,'RES TECH'!$H:$H)</f>
        <v>Residential House Low Income New Space cooling Air HP 2 Natural gas</v>
      </c>
      <c r="E1680" t="str">
        <f t="shared" si="26"/>
        <v>*</v>
      </c>
      <c r="F1680" s="12" t="str">
        <f>IF(B1680="*","*",_xlfn.XLOOKUP($C1680,'RES TECH'!$M:$M,'RES TECH'!$R:$R))</f>
        <v>*</v>
      </c>
    </row>
    <row r="1681" spans="2:6" x14ac:dyDescent="0.25">
      <c r="B1681" t="str">
        <f>IF('RES TECH'!N1679=1,"PRE","*")</f>
        <v>PRE</v>
      </c>
      <c r="C1681" t="str">
        <f>'RES TECH'!M1679</f>
        <v>RESHOULONewSCAHP2NGA20</v>
      </c>
      <c r="D1681" t="str">
        <f>_xlfn.XLOOKUP($C1681,'RES TECH'!$M:$M,'RES TECH'!$A:$A)&amp;" "&amp;_xlfn.XLOOKUP($C1681,'RES TECH'!$M:$M,'RES TECH'!$B:$B)&amp;" "&amp;_xlfn.XLOOKUP($C1681,'RES TECH'!$M:$M,'RES TECH'!$C:$C)&amp;" "&amp;_xlfn.XLOOKUP($C1681,'RES TECH'!$M:$M,'RES TECH'!$D:$D)&amp;" "&amp;_xlfn.XLOOKUP($C1681,'RES TECH'!$M:$M,'RES TECH'!$E:$E)&amp;" "&amp;_xlfn.XLOOKUP($C1681,'RES TECH'!$M:$M,'RES TECH'!$F:$F)&amp;" "&amp;_xlfn.XLOOKUP($C1681,'RES TECH'!$M:$M,'RES TECH'!$G:$G)&amp;" "&amp;_xlfn.XLOOKUP($C1681,'RES TECH'!$M:$M,'RES TECH'!$H:$H)</f>
        <v>Residential House Low Income New Space cooling Air HP 2 Natural gas</v>
      </c>
      <c r="E1681" t="str">
        <f t="shared" si="26"/>
        <v>TJ</v>
      </c>
      <c r="F1681" s="12" t="str">
        <f>IF(B1681="*","*",_xlfn.XLOOKUP($C1681,'RES TECH'!$M:$M,'RES TECH'!$R:$R))</f>
        <v>MW</v>
      </c>
    </row>
    <row r="1682" spans="2:6" x14ac:dyDescent="0.25">
      <c r="B1682" t="str">
        <f>IF('RES TECH'!N1680=1,"PRE","*")</f>
        <v>PRE</v>
      </c>
      <c r="C1682" t="str">
        <f>'RES TECH'!M1680</f>
        <v>RESHOULONewSCAHP1ELC20</v>
      </c>
      <c r="D1682" t="str">
        <f>_xlfn.XLOOKUP($C1682,'RES TECH'!$M:$M,'RES TECH'!$A:$A)&amp;" "&amp;_xlfn.XLOOKUP($C1682,'RES TECH'!$M:$M,'RES TECH'!$B:$B)&amp;" "&amp;_xlfn.XLOOKUP($C1682,'RES TECH'!$M:$M,'RES TECH'!$C:$C)&amp;" "&amp;_xlfn.XLOOKUP($C1682,'RES TECH'!$M:$M,'RES TECH'!$D:$D)&amp;" "&amp;_xlfn.XLOOKUP($C1682,'RES TECH'!$M:$M,'RES TECH'!$E:$E)&amp;" "&amp;_xlfn.XLOOKUP($C1682,'RES TECH'!$M:$M,'RES TECH'!$F:$F)&amp;" "&amp;_xlfn.XLOOKUP($C1682,'RES TECH'!$M:$M,'RES TECH'!$G:$G)&amp;" "&amp;_xlfn.XLOOKUP($C1682,'RES TECH'!$M:$M,'RES TECH'!$H:$H)</f>
        <v>Residential House Low Income New Space cooling Air HP 1 Electricity</v>
      </c>
      <c r="E1682" t="str">
        <f t="shared" si="26"/>
        <v>TJ</v>
      </c>
      <c r="F1682" s="12" t="str">
        <f>IF(B1682="*","*",_xlfn.XLOOKUP($C1682,'RES TECH'!$M:$M,'RES TECH'!$R:$R))</f>
        <v>MW</v>
      </c>
    </row>
    <row r="1683" spans="2:6" x14ac:dyDescent="0.25">
      <c r="B1683" t="str">
        <f>IF('RES TECH'!N1681=1,"PRE","*")</f>
        <v>PRE</v>
      </c>
      <c r="C1683" t="str">
        <f>'RES TECH'!M1681</f>
        <v>RESHOULONewSCAHP1ELC23</v>
      </c>
      <c r="D1683" t="str">
        <f>_xlfn.XLOOKUP($C1683,'RES TECH'!$M:$M,'RES TECH'!$A:$A)&amp;" "&amp;_xlfn.XLOOKUP($C1683,'RES TECH'!$M:$M,'RES TECH'!$B:$B)&amp;" "&amp;_xlfn.XLOOKUP($C1683,'RES TECH'!$M:$M,'RES TECH'!$C:$C)&amp;" "&amp;_xlfn.XLOOKUP($C1683,'RES TECH'!$M:$M,'RES TECH'!$D:$D)&amp;" "&amp;_xlfn.XLOOKUP($C1683,'RES TECH'!$M:$M,'RES TECH'!$E:$E)&amp;" "&amp;_xlfn.XLOOKUP($C1683,'RES TECH'!$M:$M,'RES TECH'!$F:$F)&amp;" "&amp;_xlfn.XLOOKUP($C1683,'RES TECH'!$M:$M,'RES TECH'!$G:$G)&amp;" "&amp;_xlfn.XLOOKUP($C1683,'RES TECH'!$M:$M,'RES TECH'!$H:$H)</f>
        <v>Residential House Low Income New Space cooling Air HP 1 Electricity</v>
      </c>
      <c r="E1683" t="str">
        <f t="shared" si="26"/>
        <v>TJ</v>
      </c>
      <c r="F1683" s="12" t="str">
        <f>IF(B1683="*","*",_xlfn.XLOOKUP($C1683,'RES TECH'!$M:$M,'RES TECH'!$R:$R))</f>
        <v>MW</v>
      </c>
    </row>
    <row r="1684" spans="2:6" x14ac:dyDescent="0.25">
      <c r="B1684" t="str">
        <f>IF('RES TECH'!N1682=1,"PRE","*")</f>
        <v>PRE</v>
      </c>
      <c r="C1684" t="str">
        <f>'RES TECH'!M1682</f>
        <v>RESHOULONewSCAHP2ELC20</v>
      </c>
      <c r="D1684" t="str">
        <f>_xlfn.XLOOKUP($C1684,'RES TECH'!$M:$M,'RES TECH'!$A:$A)&amp;" "&amp;_xlfn.XLOOKUP($C1684,'RES TECH'!$M:$M,'RES TECH'!$B:$B)&amp;" "&amp;_xlfn.XLOOKUP($C1684,'RES TECH'!$M:$M,'RES TECH'!$C:$C)&amp;" "&amp;_xlfn.XLOOKUP($C1684,'RES TECH'!$M:$M,'RES TECH'!$D:$D)&amp;" "&amp;_xlfn.XLOOKUP($C1684,'RES TECH'!$M:$M,'RES TECH'!$E:$E)&amp;" "&amp;_xlfn.XLOOKUP($C1684,'RES TECH'!$M:$M,'RES TECH'!$F:$F)&amp;" "&amp;_xlfn.XLOOKUP($C1684,'RES TECH'!$M:$M,'RES TECH'!$G:$G)&amp;" "&amp;_xlfn.XLOOKUP($C1684,'RES TECH'!$M:$M,'RES TECH'!$H:$H)</f>
        <v>Residential House Low Income New Space cooling Air HP 2 Electricity</v>
      </c>
      <c r="E1684" t="str">
        <f t="shared" si="26"/>
        <v>TJ</v>
      </c>
      <c r="F1684" s="12" t="str">
        <f>IF(B1684="*","*",_xlfn.XLOOKUP($C1684,'RES TECH'!$M:$M,'RES TECH'!$R:$R))</f>
        <v>MW</v>
      </c>
    </row>
    <row r="1685" spans="2:6" x14ac:dyDescent="0.25">
      <c r="B1685" t="str">
        <f>IF('RES TECH'!N1683=1,"PRE","*")</f>
        <v>PRE</v>
      </c>
      <c r="C1685" t="str">
        <f>'RES TECH'!M1683</f>
        <v>RESHOULONewSCAHP2ELC23</v>
      </c>
      <c r="D1685" t="str">
        <f>_xlfn.XLOOKUP($C1685,'RES TECH'!$M:$M,'RES TECH'!$A:$A)&amp;" "&amp;_xlfn.XLOOKUP($C1685,'RES TECH'!$M:$M,'RES TECH'!$B:$B)&amp;" "&amp;_xlfn.XLOOKUP($C1685,'RES TECH'!$M:$M,'RES TECH'!$C:$C)&amp;" "&amp;_xlfn.XLOOKUP($C1685,'RES TECH'!$M:$M,'RES TECH'!$D:$D)&amp;" "&amp;_xlfn.XLOOKUP($C1685,'RES TECH'!$M:$M,'RES TECH'!$E:$E)&amp;" "&amp;_xlfn.XLOOKUP($C1685,'RES TECH'!$M:$M,'RES TECH'!$F:$F)&amp;" "&amp;_xlfn.XLOOKUP($C1685,'RES TECH'!$M:$M,'RES TECH'!$G:$G)&amp;" "&amp;_xlfn.XLOOKUP($C1685,'RES TECH'!$M:$M,'RES TECH'!$H:$H)</f>
        <v>Residential House Low Income New Space cooling Air HP 2 Electricity</v>
      </c>
      <c r="E1685" t="str">
        <f t="shared" si="26"/>
        <v>TJ</v>
      </c>
      <c r="F1685" s="12" t="str">
        <f>IF(B1685="*","*",_xlfn.XLOOKUP($C1685,'RES TECH'!$M:$M,'RES TECH'!$R:$R))</f>
        <v>MW</v>
      </c>
    </row>
    <row r="1686" spans="2:6" x14ac:dyDescent="0.25">
      <c r="B1686" t="str">
        <f>IF('RES TECH'!N1684=1,"PRE","*")</f>
        <v>PRE</v>
      </c>
      <c r="C1686" t="str">
        <f>'RES TECH'!M1684</f>
        <v>RESHOULONewSCAHP3ELC20</v>
      </c>
      <c r="D1686" t="str">
        <f>_xlfn.XLOOKUP($C1686,'RES TECH'!$M:$M,'RES TECH'!$A:$A)&amp;" "&amp;_xlfn.XLOOKUP($C1686,'RES TECH'!$M:$M,'RES TECH'!$B:$B)&amp;" "&amp;_xlfn.XLOOKUP($C1686,'RES TECH'!$M:$M,'RES TECH'!$C:$C)&amp;" "&amp;_xlfn.XLOOKUP($C1686,'RES TECH'!$M:$M,'RES TECH'!$D:$D)&amp;" "&amp;_xlfn.XLOOKUP($C1686,'RES TECH'!$M:$M,'RES TECH'!$E:$E)&amp;" "&amp;_xlfn.XLOOKUP($C1686,'RES TECH'!$M:$M,'RES TECH'!$F:$F)&amp;" "&amp;_xlfn.XLOOKUP($C1686,'RES TECH'!$M:$M,'RES TECH'!$G:$G)&amp;" "&amp;_xlfn.XLOOKUP($C1686,'RES TECH'!$M:$M,'RES TECH'!$H:$H)</f>
        <v>Residential House Low Income New Space cooling Air HP 3 Electricity</v>
      </c>
      <c r="E1686" t="str">
        <f t="shared" si="26"/>
        <v>TJ</v>
      </c>
      <c r="F1686" s="12" t="str">
        <f>IF(B1686="*","*",_xlfn.XLOOKUP($C1686,'RES TECH'!$M:$M,'RES TECH'!$R:$R))</f>
        <v>MW</v>
      </c>
    </row>
    <row r="1687" spans="2:6" x14ac:dyDescent="0.25">
      <c r="B1687" t="str">
        <f>IF('RES TECH'!N1685=1,"PRE","*")</f>
        <v>PRE</v>
      </c>
      <c r="C1687" t="str">
        <f>'RES TECH'!M1685</f>
        <v>RESHOULONewSCAHP3ELC22</v>
      </c>
      <c r="D1687" t="str">
        <f>_xlfn.XLOOKUP($C1687,'RES TECH'!$M:$M,'RES TECH'!$A:$A)&amp;" "&amp;_xlfn.XLOOKUP($C1687,'RES TECH'!$M:$M,'RES TECH'!$B:$B)&amp;" "&amp;_xlfn.XLOOKUP($C1687,'RES TECH'!$M:$M,'RES TECH'!$C:$C)&amp;" "&amp;_xlfn.XLOOKUP($C1687,'RES TECH'!$M:$M,'RES TECH'!$D:$D)&amp;" "&amp;_xlfn.XLOOKUP($C1687,'RES TECH'!$M:$M,'RES TECH'!$E:$E)&amp;" "&amp;_xlfn.XLOOKUP($C1687,'RES TECH'!$M:$M,'RES TECH'!$F:$F)&amp;" "&amp;_xlfn.XLOOKUP($C1687,'RES TECH'!$M:$M,'RES TECH'!$G:$G)&amp;" "&amp;_xlfn.XLOOKUP($C1687,'RES TECH'!$M:$M,'RES TECH'!$H:$H)</f>
        <v>Residential House Low Income New Space cooling Air HP 3 Electricity</v>
      </c>
      <c r="E1687" t="str">
        <f t="shared" si="26"/>
        <v>TJ</v>
      </c>
      <c r="F1687" s="12" t="str">
        <f>IF(B1687="*","*",_xlfn.XLOOKUP($C1687,'RES TECH'!$M:$M,'RES TECH'!$R:$R))</f>
        <v>MW</v>
      </c>
    </row>
    <row r="1688" spans="2:6" x14ac:dyDescent="0.25">
      <c r="B1688" t="str">
        <f>IF('RES TECH'!N1686=1,"PRE","*")</f>
        <v>PRE</v>
      </c>
      <c r="C1688" t="str">
        <f>'RES TECH'!M1686</f>
        <v>RESHOULONewSCAHP3ELC23</v>
      </c>
      <c r="D1688" t="str">
        <f>_xlfn.XLOOKUP($C1688,'RES TECH'!$M:$M,'RES TECH'!$A:$A)&amp;" "&amp;_xlfn.XLOOKUP($C1688,'RES TECH'!$M:$M,'RES TECH'!$B:$B)&amp;" "&amp;_xlfn.XLOOKUP($C1688,'RES TECH'!$M:$M,'RES TECH'!$C:$C)&amp;" "&amp;_xlfn.XLOOKUP($C1688,'RES TECH'!$M:$M,'RES TECH'!$D:$D)&amp;" "&amp;_xlfn.XLOOKUP($C1688,'RES TECH'!$M:$M,'RES TECH'!$E:$E)&amp;" "&amp;_xlfn.XLOOKUP($C1688,'RES TECH'!$M:$M,'RES TECH'!$F:$F)&amp;" "&amp;_xlfn.XLOOKUP($C1688,'RES TECH'!$M:$M,'RES TECH'!$G:$G)&amp;" "&amp;_xlfn.XLOOKUP($C1688,'RES TECH'!$M:$M,'RES TECH'!$H:$H)</f>
        <v>Residential House Low Income New Space cooling Air HP 3 Electricity</v>
      </c>
      <c r="E1688" t="str">
        <f t="shared" si="26"/>
        <v>TJ</v>
      </c>
      <c r="F1688" s="12" t="str">
        <f>IF(B1688="*","*",_xlfn.XLOOKUP($C1688,'RES TECH'!$M:$M,'RES TECH'!$R:$R))</f>
        <v>MW</v>
      </c>
    </row>
    <row r="1689" spans="2:6" x14ac:dyDescent="0.25">
      <c r="B1689" t="str">
        <f>IF('RES TECH'!N1687=1,"PRE","*")</f>
        <v>PRE</v>
      </c>
      <c r="C1689" t="str">
        <f>'RES TECH'!M1687</f>
        <v>RESHOULONewSCAHP4ELC20</v>
      </c>
      <c r="D1689" t="str">
        <f>_xlfn.XLOOKUP($C1689,'RES TECH'!$M:$M,'RES TECH'!$A:$A)&amp;" "&amp;_xlfn.XLOOKUP($C1689,'RES TECH'!$M:$M,'RES TECH'!$B:$B)&amp;" "&amp;_xlfn.XLOOKUP($C1689,'RES TECH'!$M:$M,'RES TECH'!$C:$C)&amp;" "&amp;_xlfn.XLOOKUP($C1689,'RES TECH'!$M:$M,'RES TECH'!$D:$D)&amp;" "&amp;_xlfn.XLOOKUP($C1689,'RES TECH'!$M:$M,'RES TECH'!$E:$E)&amp;" "&amp;_xlfn.XLOOKUP($C1689,'RES TECH'!$M:$M,'RES TECH'!$F:$F)&amp;" "&amp;_xlfn.XLOOKUP($C1689,'RES TECH'!$M:$M,'RES TECH'!$G:$G)&amp;" "&amp;_xlfn.XLOOKUP($C1689,'RES TECH'!$M:$M,'RES TECH'!$H:$H)</f>
        <v>Residential House Low Income New Space cooling Air HP 4 Electricity</v>
      </c>
      <c r="E1689" t="str">
        <f t="shared" si="26"/>
        <v>TJ</v>
      </c>
      <c r="F1689" s="12" t="str">
        <f>IF(B1689="*","*",_xlfn.XLOOKUP($C1689,'RES TECH'!$M:$M,'RES TECH'!$R:$R))</f>
        <v>MW</v>
      </c>
    </row>
    <row r="1690" spans="2:6" x14ac:dyDescent="0.25">
      <c r="B1690" t="str">
        <f>IF('RES TECH'!N1688=1,"PRE","*")</f>
        <v>PRE</v>
      </c>
      <c r="C1690" t="str">
        <f>'RES TECH'!M1688</f>
        <v>RESHOULONewSCAHP4ELC22</v>
      </c>
      <c r="D1690" t="str">
        <f>_xlfn.XLOOKUP($C1690,'RES TECH'!$M:$M,'RES TECH'!$A:$A)&amp;" "&amp;_xlfn.XLOOKUP($C1690,'RES TECH'!$M:$M,'RES TECH'!$B:$B)&amp;" "&amp;_xlfn.XLOOKUP($C1690,'RES TECH'!$M:$M,'RES TECH'!$C:$C)&amp;" "&amp;_xlfn.XLOOKUP($C1690,'RES TECH'!$M:$M,'RES TECH'!$D:$D)&amp;" "&amp;_xlfn.XLOOKUP($C1690,'RES TECH'!$M:$M,'RES TECH'!$E:$E)&amp;" "&amp;_xlfn.XLOOKUP($C1690,'RES TECH'!$M:$M,'RES TECH'!$F:$F)&amp;" "&amp;_xlfn.XLOOKUP($C1690,'RES TECH'!$M:$M,'RES TECH'!$G:$G)&amp;" "&amp;_xlfn.XLOOKUP($C1690,'RES TECH'!$M:$M,'RES TECH'!$H:$H)</f>
        <v>Residential House Low Income New Space cooling Air HP 4 Electricity</v>
      </c>
      <c r="E1690" t="str">
        <f t="shared" si="26"/>
        <v>TJ</v>
      </c>
      <c r="F1690" s="12" t="str">
        <f>IF(B1690="*","*",_xlfn.XLOOKUP($C1690,'RES TECH'!$M:$M,'RES TECH'!$R:$R))</f>
        <v>MW</v>
      </c>
    </row>
    <row r="1691" spans="2:6" x14ac:dyDescent="0.25">
      <c r="B1691" t="str">
        <f>IF('RES TECH'!N1689=1,"PRE","*")</f>
        <v>PRE</v>
      </c>
      <c r="C1691" t="str">
        <f>'RES TECH'!M1689</f>
        <v>RESHOULONewSCGHP1ELC20</v>
      </c>
      <c r="D1691" t="str">
        <f>_xlfn.XLOOKUP($C1691,'RES TECH'!$M:$M,'RES TECH'!$A:$A)&amp;" "&amp;_xlfn.XLOOKUP($C1691,'RES TECH'!$M:$M,'RES TECH'!$B:$B)&amp;" "&amp;_xlfn.XLOOKUP($C1691,'RES TECH'!$M:$M,'RES TECH'!$C:$C)&amp;" "&amp;_xlfn.XLOOKUP($C1691,'RES TECH'!$M:$M,'RES TECH'!$D:$D)&amp;" "&amp;_xlfn.XLOOKUP($C1691,'RES TECH'!$M:$M,'RES TECH'!$E:$E)&amp;" "&amp;_xlfn.XLOOKUP($C1691,'RES TECH'!$M:$M,'RES TECH'!$F:$F)&amp;" "&amp;_xlfn.XLOOKUP($C1691,'RES TECH'!$M:$M,'RES TECH'!$G:$G)&amp;" "&amp;_xlfn.XLOOKUP($C1691,'RES TECH'!$M:$M,'RES TECH'!$H:$H)</f>
        <v>Residential House Low Income New Space cooling Geothermal HP 1 Electricity</v>
      </c>
      <c r="E1691" t="str">
        <f t="shared" si="26"/>
        <v>TJ</v>
      </c>
      <c r="F1691" s="12" t="str">
        <f>IF(B1691="*","*",_xlfn.XLOOKUP($C1691,'RES TECH'!$M:$M,'RES TECH'!$R:$R))</f>
        <v>MW</v>
      </c>
    </row>
    <row r="1692" spans="2:6" x14ac:dyDescent="0.25">
      <c r="B1692" t="str">
        <f>IF('RES TECH'!N1690=1,"PRE","*")</f>
        <v>PRE</v>
      </c>
      <c r="C1692" t="str">
        <f>'RES TECH'!M1690</f>
        <v>RESHOULONewSCGHP2ELC20</v>
      </c>
      <c r="D1692" t="str">
        <f>_xlfn.XLOOKUP($C1692,'RES TECH'!$M:$M,'RES TECH'!$A:$A)&amp;" "&amp;_xlfn.XLOOKUP($C1692,'RES TECH'!$M:$M,'RES TECH'!$B:$B)&amp;" "&amp;_xlfn.XLOOKUP($C1692,'RES TECH'!$M:$M,'RES TECH'!$C:$C)&amp;" "&amp;_xlfn.XLOOKUP($C1692,'RES TECH'!$M:$M,'RES TECH'!$D:$D)&amp;" "&amp;_xlfn.XLOOKUP($C1692,'RES TECH'!$M:$M,'RES TECH'!$E:$E)&amp;" "&amp;_xlfn.XLOOKUP($C1692,'RES TECH'!$M:$M,'RES TECH'!$F:$F)&amp;" "&amp;_xlfn.XLOOKUP($C1692,'RES TECH'!$M:$M,'RES TECH'!$G:$G)&amp;" "&amp;_xlfn.XLOOKUP($C1692,'RES TECH'!$M:$M,'RES TECH'!$H:$H)</f>
        <v>Residential House Low Income New Space cooling Geothermal HP 2 Electricity</v>
      </c>
      <c r="E1692" t="str">
        <f t="shared" si="26"/>
        <v>TJ</v>
      </c>
      <c r="F1692" s="12" t="str">
        <f>IF(B1692="*","*",_xlfn.XLOOKUP($C1692,'RES TECH'!$M:$M,'RES TECH'!$R:$R))</f>
        <v>MW</v>
      </c>
    </row>
    <row r="1693" spans="2:6" x14ac:dyDescent="0.25">
      <c r="B1693" t="str">
        <f>IF('RES TECH'!N1691=1,"PRE","*")</f>
        <v>*</v>
      </c>
      <c r="C1693" t="str">
        <f>'RES TECH'!M1691</f>
        <v>RESHOULONewSCGHP3ELC20</v>
      </c>
      <c r="D1693" t="str">
        <f>_xlfn.XLOOKUP($C1693,'RES TECH'!$M:$M,'RES TECH'!$A:$A)&amp;" "&amp;_xlfn.XLOOKUP($C1693,'RES TECH'!$M:$M,'RES TECH'!$B:$B)&amp;" "&amp;_xlfn.XLOOKUP($C1693,'RES TECH'!$M:$M,'RES TECH'!$C:$C)&amp;" "&amp;_xlfn.XLOOKUP($C1693,'RES TECH'!$M:$M,'RES TECH'!$D:$D)&amp;" "&amp;_xlfn.XLOOKUP($C1693,'RES TECH'!$M:$M,'RES TECH'!$E:$E)&amp;" "&amp;_xlfn.XLOOKUP($C1693,'RES TECH'!$M:$M,'RES TECH'!$F:$F)&amp;" "&amp;_xlfn.XLOOKUP($C1693,'RES TECH'!$M:$M,'RES TECH'!$G:$G)&amp;" "&amp;_xlfn.XLOOKUP($C1693,'RES TECH'!$M:$M,'RES TECH'!$H:$H)</f>
        <v>Residential House Low Income New Space cooling Geothermal HP 3 Electricity</v>
      </c>
      <c r="E1693" t="str">
        <f t="shared" si="26"/>
        <v>*</v>
      </c>
      <c r="F1693" s="12" t="str">
        <f>IF(B1693="*","*",_xlfn.XLOOKUP($C1693,'RES TECH'!$M:$M,'RES TECH'!$R:$R))</f>
        <v>*</v>
      </c>
    </row>
    <row r="1694" spans="2:6" x14ac:dyDescent="0.25">
      <c r="B1694" t="str">
        <f>IF('RES TECH'!N1692=1,"PRE","*")</f>
        <v>PRE</v>
      </c>
      <c r="C1694" t="str">
        <f>'RES TECH'!M1692</f>
        <v>RESHOULONewSCGHP3ELC20</v>
      </c>
      <c r="D1694" t="str">
        <f>_xlfn.XLOOKUP($C1694,'RES TECH'!$M:$M,'RES TECH'!$A:$A)&amp;" "&amp;_xlfn.XLOOKUP($C1694,'RES TECH'!$M:$M,'RES TECH'!$B:$B)&amp;" "&amp;_xlfn.XLOOKUP($C1694,'RES TECH'!$M:$M,'RES TECH'!$C:$C)&amp;" "&amp;_xlfn.XLOOKUP($C1694,'RES TECH'!$M:$M,'RES TECH'!$D:$D)&amp;" "&amp;_xlfn.XLOOKUP($C1694,'RES TECH'!$M:$M,'RES TECH'!$E:$E)&amp;" "&amp;_xlfn.XLOOKUP($C1694,'RES TECH'!$M:$M,'RES TECH'!$F:$F)&amp;" "&amp;_xlfn.XLOOKUP($C1694,'RES TECH'!$M:$M,'RES TECH'!$G:$G)&amp;" "&amp;_xlfn.XLOOKUP($C1694,'RES TECH'!$M:$M,'RES TECH'!$H:$H)</f>
        <v>Residential House Low Income New Space cooling Geothermal HP 3 Electricity</v>
      </c>
      <c r="E1694" t="str">
        <f t="shared" si="26"/>
        <v>TJ</v>
      </c>
      <c r="F1694" s="12" t="str">
        <f>IF(B1694="*","*",_xlfn.XLOOKUP($C1694,'RES TECH'!$M:$M,'RES TECH'!$R:$R))</f>
        <v>MW</v>
      </c>
    </row>
    <row r="1695" spans="2:6" x14ac:dyDescent="0.25">
      <c r="B1695" t="str">
        <f>IF('RES TECH'!N1693=1,"PRE","*")</f>
        <v>PRE</v>
      </c>
      <c r="C1695" t="str">
        <f>'RES TECH'!M1693</f>
        <v>RESHOULONewSCGHP3ELC22</v>
      </c>
      <c r="D1695" t="str">
        <f>_xlfn.XLOOKUP($C1695,'RES TECH'!$M:$M,'RES TECH'!$A:$A)&amp;" "&amp;_xlfn.XLOOKUP($C1695,'RES TECH'!$M:$M,'RES TECH'!$B:$B)&amp;" "&amp;_xlfn.XLOOKUP($C1695,'RES TECH'!$M:$M,'RES TECH'!$C:$C)&amp;" "&amp;_xlfn.XLOOKUP($C1695,'RES TECH'!$M:$M,'RES TECH'!$D:$D)&amp;" "&amp;_xlfn.XLOOKUP($C1695,'RES TECH'!$M:$M,'RES TECH'!$E:$E)&amp;" "&amp;_xlfn.XLOOKUP($C1695,'RES TECH'!$M:$M,'RES TECH'!$F:$F)&amp;" "&amp;_xlfn.XLOOKUP($C1695,'RES TECH'!$M:$M,'RES TECH'!$G:$G)&amp;" "&amp;_xlfn.XLOOKUP($C1695,'RES TECH'!$M:$M,'RES TECH'!$H:$H)</f>
        <v>Residential House Low Income New Space cooling Geothermal HP 3 Electricity</v>
      </c>
      <c r="E1695" t="str">
        <f t="shared" si="26"/>
        <v>TJ</v>
      </c>
      <c r="F1695" s="12" t="str">
        <f>IF(B1695="*","*",_xlfn.XLOOKUP($C1695,'RES TECH'!$M:$M,'RES TECH'!$R:$R))</f>
        <v>MW</v>
      </c>
    </row>
    <row r="1696" spans="2:6" x14ac:dyDescent="0.25">
      <c r="B1696" t="str">
        <f>IF('RES TECH'!N1694=1,"PRE","*")</f>
        <v>PRE</v>
      </c>
      <c r="C1696" t="str">
        <f>'RES TECH'!M1694</f>
        <v>RESHOULONewSCGHP3ELC23</v>
      </c>
      <c r="D1696" t="str">
        <f>_xlfn.XLOOKUP($C1696,'RES TECH'!$M:$M,'RES TECH'!$A:$A)&amp;" "&amp;_xlfn.XLOOKUP($C1696,'RES TECH'!$M:$M,'RES TECH'!$B:$B)&amp;" "&amp;_xlfn.XLOOKUP($C1696,'RES TECH'!$M:$M,'RES TECH'!$C:$C)&amp;" "&amp;_xlfn.XLOOKUP($C1696,'RES TECH'!$M:$M,'RES TECH'!$D:$D)&amp;" "&amp;_xlfn.XLOOKUP($C1696,'RES TECH'!$M:$M,'RES TECH'!$E:$E)&amp;" "&amp;_xlfn.XLOOKUP($C1696,'RES TECH'!$M:$M,'RES TECH'!$F:$F)&amp;" "&amp;_xlfn.XLOOKUP($C1696,'RES TECH'!$M:$M,'RES TECH'!$G:$G)&amp;" "&amp;_xlfn.XLOOKUP($C1696,'RES TECH'!$M:$M,'RES TECH'!$H:$H)</f>
        <v>Residential House Low Income New Space cooling Geothermal HP 3 Electricity</v>
      </c>
      <c r="E1696" t="str">
        <f t="shared" si="26"/>
        <v>TJ</v>
      </c>
      <c r="F1696" s="12" t="str">
        <f>IF(B1696="*","*",_xlfn.XLOOKUP($C1696,'RES TECH'!$M:$M,'RES TECH'!$R:$R))</f>
        <v>MW</v>
      </c>
    </row>
    <row r="1697" spans="2:6" x14ac:dyDescent="0.25">
      <c r="B1697" t="str">
        <f>IF('RES TECH'!N1695=1,"PRE","*")</f>
        <v>PRE</v>
      </c>
      <c r="C1697" t="str">
        <f>'RES TECH'!M1695</f>
        <v>RESHOULONewSCGHP3ELC24</v>
      </c>
      <c r="D1697" t="str">
        <f>_xlfn.XLOOKUP($C1697,'RES TECH'!$M:$M,'RES TECH'!$A:$A)&amp;" "&amp;_xlfn.XLOOKUP($C1697,'RES TECH'!$M:$M,'RES TECH'!$B:$B)&amp;" "&amp;_xlfn.XLOOKUP($C1697,'RES TECH'!$M:$M,'RES TECH'!$C:$C)&amp;" "&amp;_xlfn.XLOOKUP($C1697,'RES TECH'!$M:$M,'RES TECH'!$D:$D)&amp;" "&amp;_xlfn.XLOOKUP($C1697,'RES TECH'!$M:$M,'RES TECH'!$E:$E)&amp;" "&amp;_xlfn.XLOOKUP($C1697,'RES TECH'!$M:$M,'RES TECH'!$F:$F)&amp;" "&amp;_xlfn.XLOOKUP($C1697,'RES TECH'!$M:$M,'RES TECH'!$G:$G)&amp;" "&amp;_xlfn.XLOOKUP($C1697,'RES TECH'!$M:$M,'RES TECH'!$H:$H)</f>
        <v>Residential House Low Income New Space cooling Geothermal HP 3 Electricity</v>
      </c>
      <c r="E1697" t="str">
        <f t="shared" si="26"/>
        <v>TJ</v>
      </c>
      <c r="F1697" s="12" t="str">
        <f>IF(B1697="*","*",_xlfn.XLOOKUP($C1697,'RES TECH'!$M:$M,'RES TECH'!$R:$R))</f>
        <v>MW</v>
      </c>
    </row>
    <row r="1698" spans="2:6" x14ac:dyDescent="0.25">
      <c r="B1698" t="str">
        <f>IF('RES TECH'!N1696=1,"PRE","*")</f>
        <v>*</v>
      </c>
      <c r="C1698" t="str">
        <f>'RES TECH'!M1696</f>
        <v>RESHOULONewSCGHP4ELC20</v>
      </c>
      <c r="D1698" t="str">
        <f>_xlfn.XLOOKUP($C1698,'RES TECH'!$M:$M,'RES TECH'!$A:$A)&amp;" "&amp;_xlfn.XLOOKUP($C1698,'RES TECH'!$M:$M,'RES TECH'!$B:$B)&amp;" "&amp;_xlfn.XLOOKUP($C1698,'RES TECH'!$M:$M,'RES TECH'!$C:$C)&amp;" "&amp;_xlfn.XLOOKUP($C1698,'RES TECH'!$M:$M,'RES TECH'!$D:$D)&amp;" "&amp;_xlfn.XLOOKUP($C1698,'RES TECH'!$M:$M,'RES TECH'!$E:$E)&amp;" "&amp;_xlfn.XLOOKUP($C1698,'RES TECH'!$M:$M,'RES TECH'!$F:$F)&amp;" "&amp;_xlfn.XLOOKUP($C1698,'RES TECH'!$M:$M,'RES TECH'!$G:$G)&amp;" "&amp;_xlfn.XLOOKUP($C1698,'RES TECH'!$M:$M,'RES TECH'!$H:$H)</f>
        <v>Residential House Low Income New Space cooling Geothermal HP 4 Electricity</v>
      </c>
      <c r="E1698" t="str">
        <f t="shared" si="26"/>
        <v>*</v>
      </c>
      <c r="F1698" s="12" t="str">
        <f>IF(B1698="*","*",_xlfn.XLOOKUP($C1698,'RES TECH'!$M:$M,'RES TECH'!$R:$R))</f>
        <v>*</v>
      </c>
    </row>
    <row r="1699" spans="2:6" x14ac:dyDescent="0.25">
      <c r="B1699" t="str">
        <f>IF('RES TECH'!N1697=1,"PRE","*")</f>
        <v>PRE</v>
      </c>
      <c r="C1699" t="str">
        <f>'RES TECH'!M1697</f>
        <v>RESHOULONewSCGHP4ELC20</v>
      </c>
      <c r="D1699" t="str">
        <f>_xlfn.XLOOKUP($C1699,'RES TECH'!$M:$M,'RES TECH'!$A:$A)&amp;" "&amp;_xlfn.XLOOKUP($C1699,'RES TECH'!$M:$M,'RES TECH'!$B:$B)&amp;" "&amp;_xlfn.XLOOKUP($C1699,'RES TECH'!$M:$M,'RES TECH'!$C:$C)&amp;" "&amp;_xlfn.XLOOKUP($C1699,'RES TECH'!$M:$M,'RES TECH'!$D:$D)&amp;" "&amp;_xlfn.XLOOKUP($C1699,'RES TECH'!$M:$M,'RES TECH'!$E:$E)&amp;" "&amp;_xlfn.XLOOKUP($C1699,'RES TECH'!$M:$M,'RES TECH'!$F:$F)&amp;" "&amp;_xlfn.XLOOKUP($C1699,'RES TECH'!$M:$M,'RES TECH'!$G:$G)&amp;" "&amp;_xlfn.XLOOKUP($C1699,'RES TECH'!$M:$M,'RES TECH'!$H:$H)</f>
        <v>Residential House Low Income New Space cooling Geothermal HP 4 Electricity</v>
      </c>
      <c r="E1699" t="str">
        <f t="shared" si="26"/>
        <v>TJ</v>
      </c>
      <c r="F1699" s="12" t="str">
        <f>IF(B1699="*","*",_xlfn.XLOOKUP($C1699,'RES TECH'!$M:$M,'RES TECH'!$R:$R))</f>
        <v>MW</v>
      </c>
    </row>
    <row r="1700" spans="2:6" x14ac:dyDescent="0.25">
      <c r="B1700" t="str">
        <f>IF('RES TECH'!N1698=1,"PRE","*")</f>
        <v>PRE</v>
      </c>
      <c r="C1700" t="str">
        <f>'RES TECH'!M1698</f>
        <v>RESHOULONewSCGHP4ELC22</v>
      </c>
      <c r="D1700" t="str">
        <f>_xlfn.XLOOKUP($C1700,'RES TECH'!$M:$M,'RES TECH'!$A:$A)&amp;" "&amp;_xlfn.XLOOKUP($C1700,'RES TECH'!$M:$M,'RES TECH'!$B:$B)&amp;" "&amp;_xlfn.XLOOKUP($C1700,'RES TECH'!$M:$M,'RES TECH'!$C:$C)&amp;" "&amp;_xlfn.XLOOKUP($C1700,'RES TECH'!$M:$M,'RES TECH'!$D:$D)&amp;" "&amp;_xlfn.XLOOKUP($C1700,'RES TECH'!$M:$M,'RES TECH'!$E:$E)&amp;" "&amp;_xlfn.XLOOKUP($C1700,'RES TECH'!$M:$M,'RES TECH'!$F:$F)&amp;" "&amp;_xlfn.XLOOKUP($C1700,'RES TECH'!$M:$M,'RES TECH'!$G:$G)&amp;" "&amp;_xlfn.XLOOKUP($C1700,'RES TECH'!$M:$M,'RES TECH'!$H:$H)</f>
        <v>Residential House Low Income New Space cooling Geothermal HP 4 Electricity</v>
      </c>
      <c r="E1700" t="str">
        <f t="shared" si="26"/>
        <v>TJ</v>
      </c>
      <c r="F1700" s="12" t="str">
        <f>IF(B1700="*","*",_xlfn.XLOOKUP($C1700,'RES TECH'!$M:$M,'RES TECH'!$R:$R))</f>
        <v>MW</v>
      </c>
    </row>
    <row r="1701" spans="2:6" x14ac:dyDescent="0.25">
      <c r="B1701" t="str">
        <f>IF('RES TECH'!N1699=1,"PRE","*")</f>
        <v>PRE</v>
      </c>
      <c r="C1701" t="str">
        <f>'RES TECH'!M1699</f>
        <v>RESHOULONewSCGHP4ELC23</v>
      </c>
      <c r="D1701" t="str">
        <f>_xlfn.XLOOKUP($C1701,'RES TECH'!$M:$M,'RES TECH'!$A:$A)&amp;" "&amp;_xlfn.XLOOKUP($C1701,'RES TECH'!$M:$M,'RES TECH'!$B:$B)&amp;" "&amp;_xlfn.XLOOKUP($C1701,'RES TECH'!$M:$M,'RES TECH'!$C:$C)&amp;" "&amp;_xlfn.XLOOKUP($C1701,'RES TECH'!$M:$M,'RES TECH'!$D:$D)&amp;" "&amp;_xlfn.XLOOKUP($C1701,'RES TECH'!$M:$M,'RES TECH'!$E:$E)&amp;" "&amp;_xlfn.XLOOKUP($C1701,'RES TECH'!$M:$M,'RES TECH'!$F:$F)&amp;" "&amp;_xlfn.XLOOKUP($C1701,'RES TECH'!$M:$M,'RES TECH'!$G:$G)&amp;" "&amp;_xlfn.XLOOKUP($C1701,'RES TECH'!$M:$M,'RES TECH'!$H:$H)</f>
        <v>Residential House Low Income New Space cooling Geothermal HP 4 Electricity</v>
      </c>
      <c r="E1701" t="str">
        <f t="shared" si="26"/>
        <v>TJ</v>
      </c>
      <c r="F1701" s="12" t="str">
        <f>IF(B1701="*","*",_xlfn.XLOOKUP($C1701,'RES TECH'!$M:$M,'RES TECH'!$R:$R))</f>
        <v>MW</v>
      </c>
    </row>
    <row r="1702" spans="2:6" x14ac:dyDescent="0.25">
      <c r="B1702" t="str">
        <f>IF('RES TECH'!N1700=1,"PRE","*")</f>
        <v>PRE</v>
      </c>
      <c r="C1702" t="str">
        <f>'RES TECH'!M1700</f>
        <v>RESHOULONewSCGHP4ELC24</v>
      </c>
      <c r="D1702" t="str">
        <f>_xlfn.XLOOKUP($C1702,'RES TECH'!$M:$M,'RES TECH'!$A:$A)&amp;" "&amp;_xlfn.XLOOKUP($C1702,'RES TECH'!$M:$M,'RES TECH'!$B:$B)&amp;" "&amp;_xlfn.XLOOKUP($C1702,'RES TECH'!$M:$M,'RES TECH'!$C:$C)&amp;" "&amp;_xlfn.XLOOKUP($C1702,'RES TECH'!$M:$M,'RES TECH'!$D:$D)&amp;" "&amp;_xlfn.XLOOKUP($C1702,'RES TECH'!$M:$M,'RES TECH'!$E:$E)&amp;" "&amp;_xlfn.XLOOKUP($C1702,'RES TECH'!$M:$M,'RES TECH'!$F:$F)&amp;" "&amp;_xlfn.XLOOKUP($C1702,'RES TECH'!$M:$M,'RES TECH'!$G:$G)&amp;" "&amp;_xlfn.XLOOKUP($C1702,'RES TECH'!$M:$M,'RES TECH'!$H:$H)</f>
        <v>Residential House Low Income New Space cooling Geothermal HP 4 Electricity</v>
      </c>
      <c r="E1702" t="str">
        <f t="shared" si="26"/>
        <v>TJ</v>
      </c>
      <c r="F1702" s="12" t="str">
        <f>IF(B1702="*","*",_xlfn.XLOOKUP($C1702,'RES TECH'!$M:$M,'RES TECH'!$R:$R))</f>
        <v>MW</v>
      </c>
    </row>
    <row r="1703" spans="2:6" x14ac:dyDescent="0.25">
      <c r="B1703" t="str">
        <f>IF('RES TECH'!N1701=1,"PRE","*")</f>
        <v>PRE</v>
      </c>
      <c r="C1703" t="str">
        <f>'RES TECH'!M1701</f>
        <v>RESHOULONewSCRAC1ELC20</v>
      </c>
      <c r="D1703" t="str">
        <f>_xlfn.XLOOKUP($C1703,'RES TECH'!$M:$M,'RES TECH'!$A:$A)&amp;" "&amp;_xlfn.XLOOKUP($C1703,'RES TECH'!$M:$M,'RES TECH'!$B:$B)&amp;" "&amp;_xlfn.XLOOKUP($C1703,'RES TECH'!$M:$M,'RES TECH'!$C:$C)&amp;" "&amp;_xlfn.XLOOKUP($C1703,'RES TECH'!$M:$M,'RES TECH'!$D:$D)&amp;" "&amp;_xlfn.XLOOKUP($C1703,'RES TECH'!$M:$M,'RES TECH'!$E:$E)&amp;" "&amp;_xlfn.XLOOKUP($C1703,'RES TECH'!$M:$M,'RES TECH'!$F:$F)&amp;" "&amp;_xlfn.XLOOKUP($C1703,'RES TECH'!$M:$M,'RES TECH'!$G:$G)&amp;" "&amp;_xlfn.XLOOKUP($C1703,'RES TECH'!$M:$M,'RES TECH'!$H:$H)</f>
        <v>Residential House Low Income New Space cooling Room AC 1 Electricity</v>
      </c>
      <c r="E1703" t="str">
        <f t="shared" si="26"/>
        <v>TJ</v>
      </c>
      <c r="F1703" s="12" t="str">
        <f>IF(B1703="*","*",_xlfn.XLOOKUP($C1703,'RES TECH'!$M:$M,'RES TECH'!$R:$R))</f>
        <v>MW</v>
      </c>
    </row>
    <row r="1704" spans="2:6" x14ac:dyDescent="0.25">
      <c r="B1704" t="str">
        <f>IF('RES TECH'!N1702=1,"PRE","*")</f>
        <v>PRE</v>
      </c>
      <c r="C1704" t="str">
        <f>'RES TECH'!M1702</f>
        <v>RESHOULONewSCRAC2ELC20</v>
      </c>
      <c r="D1704" t="str">
        <f>_xlfn.XLOOKUP($C1704,'RES TECH'!$M:$M,'RES TECH'!$A:$A)&amp;" "&amp;_xlfn.XLOOKUP($C1704,'RES TECH'!$M:$M,'RES TECH'!$B:$B)&amp;" "&amp;_xlfn.XLOOKUP($C1704,'RES TECH'!$M:$M,'RES TECH'!$C:$C)&amp;" "&amp;_xlfn.XLOOKUP($C1704,'RES TECH'!$M:$M,'RES TECH'!$D:$D)&amp;" "&amp;_xlfn.XLOOKUP($C1704,'RES TECH'!$M:$M,'RES TECH'!$E:$E)&amp;" "&amp;_xlfn.XLOOKUP($C1704,'RES TECH'!$M:$M,'RES TECH'!$F:$F)&amp;" "&amp;_xlfn.XLOOKUP($C1704,'RES TECH'!$M:$M,'RES TECH'!$G:$G)&amp;" "&amp;_xlfn.XLOOKUP($C1704,'RES TECH'!$M:$M,'RES TECH'!$H:$H)</f>
        <v>Residential House Low Income New Space cooling Room AC 2 Electricity</v>
      </c>
      <c r="E1704" t="str">
        <f t="shared" si="26"/>
        <v>TJ</v>
      </c>
      <c r="F1704" s="12" t="str">
        <f>IF(B1704="*","*",_xlfn.XLOOKUP($C1704,'RES TECH'!$M:$M,'RES TECH'!$R:$R))</f>
        <v>MW</v>
      </c>
    </row>
    <row r="1705" spans="2:6" x14ac:dyDescent="0.25">
      <c r="B1705" t="str">
        <f>IF('RES TECH'!N1703=1,"PRE","*")</f>
        <v>PRE</v>
      </c>
      <c r="C1705" t="str">
        <f>'RES TECH'!M1703</f>
        <v>RESHOULONewSCRAC2ELC30</v>
      </c>
      <c r="D1705" t="str">
        <f>_xlfn.XLOOKUP($C1705,'RES TECH'!$M:$M,'RES TECH'!$A:$A)&amp;" "&amp;_xlfn.XLOOKUP($C1705,'RES TECH'!$M:$M,'RES TECH'!$B:$B)&amp;" "&amp;_xlfn.XLOOKUP($C1705,'RES TECH'!$M:$M,'RES TECH'!$C:$C)&amp;" "&amp;_xlfn.XLOOKUP($C1705,'RES TECH'!$M:$M,'RES TECH'!$D:$D)&amp;" "&amp;_xlfn.XLOOKUP($C1705,'RES TECH'!$M:$M,'RES TECH'!$E:$E)&amp;" "&amp;_xlfn.XLOOKUP($C1705,'RES TECH'!$M:$M,'RES TECH'!$F:$F)&amp;" "&amp;_xlfn.XLOOKUP($C1705,'RES TECH'!$M:$M,'RES TECH'!$G:$G)&amp;" "&amp;_xlfn.XLOOKUP($C1705,'RES TECH'!$M:$M,'RES TECH'!$H:$H)</f>
        <v>Residential House Low Income New Space cooling Room AC 2 Electricity</v>
      </c>
      <c r="E1705" t="str">
        <f t="shared" si="26"/>
        <v>TJ</v>
      </c>
      <c r="F1705" s="12" t="str">
        <f>IF(B1705="*","*",_xlfn.XLOOKUP($C1705,'RES TECH'!$M:$M,'RES TECH'!$R:$R))</f>
        <v>MW</v>
      </c>
    </row>
    <row r="1706" spans="2:6" x14ac:dyDescent="0.25">
      <c r="B1706" t="str">
        <f>IF('RES TECH'!N1704=1,"PRE","*")</f>
        <v>PRE</v>
      </c>
      <c r="C1706" t="str">
        <f>'RES TECH'!M1704</f>
        <v>RESHOULONewSCRAC2ELC40</v>
      </c>
      <c r="D1706" t="str">
        <f>_xlfn.XLOOKUP($C1706,'RES TECH'!$M:$M,'RES TECH'!$A:$A)&amp;" "&amp;_xlfn.XLOOKUP($C1706,'RES TECH'!$M:$M,'RES TECH'!$B:$B)&amp;" "&amp;_xlfn.XLOOKUP($C1706,'RES TECH'!$M:$M,'RES TECH'!$C:$C)&amp;" "&amp;_xlfn.XLOOKUP($C1706,'RES TECH'!$M:$M,'RES TECH'!$D:$D)&amp;" "&amp;_xlfn.XLOOKUP($C1706,'RES TECH'!$M:$M,'RES TECH'!$E:$E)&amp;" "&amp;_xlfn.XLOOKUP($C1706,'RES TECH'!$M:$M,'RES TECH'!$F:$F)&amp;" "&amp;_xlfn.XLOOKUP($C1706,'RES TECH'!$M:$M,'RES TECH'!$G:$G)&amp;" "&amp;_xlfn.XLOOKUP($C1706,'RES TECH'!$M:$M,'RES TECH'!$H:$H)</f>
        <v>Residential House Low Income New Space cooling Room AC 2 Electricity</v>
      </c>
      <c r="E1706" t="str">
        <f t="shared" si="26"/>
        <v>TJ</v>
      </c>
      <c r="F1706" s="12" t="str">
        <f>IF(B1706="*","*",_xlfn.XLOOKUP($C1706,'RES TECH'!$M:$M,'RES TECH'!$R:$R))</f>
        <v>MW</v>
      </c>
    </row>
    <row r="1707" spans="2:6" x14ac:dyDescent="0.25">
      <c r="B1707" t="str">
        <f>IF('RES TECH'!N1705=1,"PRE","*")</f>
        <v>PRE</v>
      </c>
      <c r="C1707" t="str">
        <f>'RES TECH'!M1705</f>
        <v>RESHOULONewSCRAC3ELC20</v>
      </c>
      <c r="D1707" t="str">
        <f>_xlfn.XLOOKUP($C1707,'RES TECH'!$M:$M,'RES TECH'!$A:$A)&amp;" "&amp;_xlfn.XLOOKUP($C1707,'RES TECH'!$M:$M,'RES TECH'!$B:$B)&amp;" "&amp;_xlfn.XLOOKUP($C1707,'RES TECH'!$M:$M,'RES TECH'!$C:$C)&amp;" "&amp;_xlfn.XLOOKUP($C1707,'RES TECH'!$M:$M,'RES TECH'!$D:$D)&amp;" "&amp;_xlfn.XLOOKUP($C1707,'RES TECH'!$M:$M,'RES TECH'!$E:$E)&amp;" "&amp;_xlfn.XLOOKUP($C1707,'RES TECH'!$M:$M,'RES TECH'!$F:$F)&amp;" "&amp;_xlfn.XLOOKUP($C1707,'RES TECH'!$M:$M,'RES TECH'!$G:$G)&amp;" "&amp;_xlfn.XLOOKUP($C1707,'RES TECH'!$M:$M,'RES TECH'!$H:$H)</f>
        <v>Residential House Low Income New Space cooling Room AC 3 Electricity</v>
      </c>
      <c r="E1707" t="str">
        <f t="shared" si="26"/>
        <v>TJ</v>
      </c>
      <c r="F1707" s="12" t="str">
        <f>IF(B1707="*","*",_xlfn.XLOOKUP($C1707,'RES TECH'!$M:$M,'RES TECH'!$R:$R))</f>
        <v>MW</v>
      </c>
    </row>
    <row r="1708" spans="2:6" x14ac:dyDescent="0.25">
      <c r="B1708" t="str">
        <f>IF('RES TECH'!N1706=1,"PRE","*")</f>
        <v>PRE</v>
      </c>
      <c r="C1708" t="str">
        <f>'RES TECH'!M1706</f>
        <v>RESHOULONewSCRAC4ELC20</v>
      </c>
      <c r="D1708" t="str">
        <f>_xlfn.XLOOKUP($C1708,'RES TECH'!$M:$M,'RES TECH'!$A:$A)&amp;" "&amp;_xlfn.XLOOKUP($C1708,'RES TECH'!$M:$M,'RES TECH'!$B:$B)&amp;" "&amp;_xlfn.XLOOKUP($C1708,'RES TECH'!$M:$M,'RES TECH'!$C:$C)&amp;" "&amp;_xlfn.XLOOKUP($C1708,'RES TECH'!$M:$M,'RES TECH'!$D:$D)&amp;" "&amp;_xlfn.XLOOKUP($C1708,'RES TECH'!$M:$M,'RES TECH'!$E:$E)&amp;" "&amp;_xlfn.XLOOKUP($C1708,'RES TECH'!$M:$M,'RES TECH'!$F:$F)&amp;" "&amp;_xlfn.XLOOKUP($C1708,'RES TECH'!$M:$M,'RES TECH'!$G:$G)&amp;" "&amp;_xlfn.XLOOKUP($C1708,'RES TECH'!$M:$M,'RES TECH'!$H:$H)</f>
        <v>Residential House Low Income New Space cooling Room AC 4 Electricity</v>
      </c>
      <c r="E1708" t="str">
        <f t="shared" si="26"/>
        <v>TJ</v>
      </c>
      <c r="F1708" s="12" t="str">
        <f>IF(B1708="*","*",_xlfn.XLOOKUP($C1708,'RES TECH'!$M:$M,'RES TECH'!$R:$R))</f>
        <v>MW</v>
      </c>
    </row>
    <row r="1709" spans="2:6" x14ac:dyDescent="0.25">
      <c r="B1709" t="str">
        <f>IF('RES TECH'!N1707=1,"PRE","*")</f>
        <v>PRE</v>
      </c>
      <c r="C1709" t="str">
        <f>'RES TECH'!M1707</f>
        <v>RESHOULONewSCRAC4ELC22</v>
      </c>
      <c r="D1709" t="str">
        <f>_xlfn.XLOOKUP($C1709,'RES TECH'!$M:$M,'RES TECH'!$A:$A)&amp;" "&amp;_xlfn.XLOOKUP($C1709,'RES TECH'!$M:$M,'RES TECH'!$B:$B)&amp;" "&amp;_xlfn.XLOOKUP($C1709,'RES TECH'!$M:$M,'RES TECH'!$C:$C)&amp;" "&amp;_xlfn.XLOOKUP($C1709,'RES TECH'!$M:$M,'RES TECH'!$D:$D)&amp;" "&amp;_xlfn.XLOOKUP($C1709,'RES TECH'!$M:$M,'RES TECH'!$E:$E)&amp;" "&amp;_xlfn.XLOOKUP($C1709,'RES TECH'!$M:$M,'RES TECH'!$F:$F)&amp;" "&amp;_xlfn.XLOOKUP($C1709,'RES TECH'!$M:$M,'RES TECH'!$G:$G)&amp;" "&amp;_xlfn.XLOOKUP($C1709,'RES TECH'!$M:$M,'RES TECH'!$H:$H)</f>
        <v>Residential House Low Income New Space cooling Room AC 4 Electricity</v>
      </c>
      <c r="E1709" t="str">
        <f t="shared" si="26"/>
        <v>TJ</v>
      </c>
      <c r="F1709" s="12" t="str">
        <f>IF(B1709="*","*",_xlfn.XLOOKUP($C1709,'RES TECH'!$M:$M,'RES TECH'!$R:$R))</f>
        <v>MW</v>
      </c>
    </row>
    <row r="1710" spans="2:6" x14ac:dyDescent="0.25">
      <c r="B1710" t="str">
        <f>IF('RES TECH'!N1708=1,"PRE","*")</f>
        <v>PRE</v>
      </c>
      <c r="C1710" t="str">
        <f>'RES TECH'!M1708</f>
        <v>RESHOULONewSCRAC4ELC30</v>
      </c>
      <c r="D1710" t="str">
        <f>_xlfn.XLOOKUP($C1710,'RES TECH'!$M:$M,'RES TECH'!$A:$A)&amp;" "&amp;_xlfn.XLOOKUP($C1710,'RES TECH'!$M:$M,'RES TECH'!$B:$B)&amp;" "&amp;_xlfn.XLOOKUP($C1710,'RES TECH'!$M:$M,'RES TECH'!$C:$C)&amp;" "&amp;_xlfn.XLOOKUP($C1710,'RES TECH'!$M:$M,'RES TECH'!$D:$D)&amp;" "&amp;_xlfn.XLOOKUP($C1710,'RES TECH'!$M:$M,'RES TECH'!$E:$E)&amp;" "&amp;_xlfn.XLOOKUP($C1710,'RES TECH'!$M:$M,'RES TECH'!$F:$F)&amp;" "&amp;_xlfn.XLOOKUP($C1710,'RES TECH'!$M:$M,'RES TECH'!$G:$G)&amp;" "&amp;_xlfn.XLOOKUP($C1710,'RES TECH'!$M:$M,'RES TECH'!$H:$H)</f>
        <v>Residential House Low Income New Space cooling Room AC 4 Electricity</v>
      </c>
      <c r="E1710" t="str">
        <f t="shared" si="26"/>
        <v>TJ</v>
      </c>
      <c r="F1710" s="12" t="str">
        <f>IF(B1710="*","*",_xlfn.XLOOKUP($C1710,'RES TECH'!$M:$M,'RES TECH'!$R:$R))</f>
        <v>MW</v>
      </c>
    </row>
    <row r="1711" spans="2:6" x14ac:dyDescent="0.25">
      <c r="B1711" t="str">
        <f>IF('RES TECH'!N1709=1,"PRE","*")</f>
        <v>PRE</v>
      </c>
      <c r="C1711" t="str">
        <f>'RES TECH'!M1709</f>
        <v>RESHOULONewSCRAC4ELC40</v>
      </c>
      <c r="D1711" t="str">
        <f>_xlfn.XLOOKUP($C1711,'RES TECH'!$M:$M,'RES TECH'!$A:$A)&amp;" "&amp;_xlfn.XLOOKUP($C1711,'RES TECH'!$M:$M,'RES TECH'!$B:$B)&amp;" "&amp;_xlfn.XLOOKUP($C1711,'RES TECH'!$M:$M,'RES TECH'!$C:$C)&amp;" "&amp;_xlfn.XLOOKUP($C1711,'RES TECH'!$M:$M,'RES TECH'!$D:$D)&amp;" "&amp;_xlfn.XLOOKUP($C1711,'RES TECH'!$M:$M,'RES TECH'!$E:$E)&amp;" "&amp;_xlfn.XLOOKUP($C1711,'RES TECH'!$M:$M,'RES TECH'!$F:$F)&amp;" "&amp;_xlfn.XLOOKUP($C1711,'RES TECH'!$M:$M,'RES TECH'!$G:$G)&amp;" "&amp;_xlfn.XLOOKUP($C1711,'RES TECH'!$M:$M,'RES TECH'!$H:$H)</f>
        <v>Residential House Low Income New Space cooling Room AC 4 Electricity</v>
      </c>
      <c r="E1711" t="str">
        <f t="shared" si="26"/>
        <v>TJ</v>
      </c>
      <c r="F1711" s="12" t="str">
        <f>IF(B1711="*","*",_xlfn.XLOOKUP($C1711,'RES TECH'!$M:$M,'RES TECH'!$R:$R))</f>
        <v>MW</v>
      </c>
    </row>
    <row r="1712" spans="2:6" x14ac:dyDescent="0.25">
      <c r="B1712" t="str">
        <f>IF('RES TECH'!N1710=1,"PRE","*")</f>
        <v>PRE</v>
      </c>
      <c r="C1712" t="str">
        <f>'RES TECH'!M1710</f>
        <v>RESHOULONewSCCAC1ELC20</v>
      </c>
      <c r="D1712" t="str">
        <f>_xlfn.XLOOKUP($C1712,'RES TECH'!$M:$M,'RES TECH'!$A:$A)&amp;" "&amp;_xlfn.XLOOKUP($C1712,'RES TECH'!$M:$M,'RES TECH'!$B:$B)&amp;" "&amp;_xlfn.XLOOKUP($C1712,'RES TECH'!$M:$M,'RES TECH'!$C:$C)&amp;" "&amp;_xlfn.XLOOKUP($C1712,'RES TECH'!$M:$M,'RES TECH'!$D:$D)&amp;" "&amp;_xlfn.XLOOKUP($C1712,'RES TECH'!$M:$M,'RES TECH'!$E:$E)&amp;" "&amp;_xlfn.XLOOKUP($C1712,'RES TECH'!$M:$M,'RES TECH'!$F:$F)&amp;" "&amp;_xlfn.XLOOKUP($C1712,'RES TECH'!$M:$M,'RES TECH'!$G:$G)&amp;" "&amp;_xlfn.XLOOKUP($C1712,'RES TECH'!$M:$M,'RES TECH'!$H:$H)</f>
        <v>Residential House Low Income New Space cooling Central AC 1 Electricity</v>
      </c>
      <c r="E1712" t="str">
        <f t="shared" si="26"/>
        <v>TJ</v>
      </c>
      <c r="F1712" s="12" t="str">
        <f>IF(B1712="*","*",_xlfn.XLOOKUP($C1712,'RES TECH'!$M:$M,'RES TECH'!$R:$R))</f>
        <v>MW</v>
      </c>
    </row>
    <row r="1713" spans="2:6" x14ac:dyDescent="0.25">
      <c r="B1713" t="str">
        <f>IF('RES TECH'!N1711=1,"PRE","*")</f>
        <v>PRE</v>
      </c>
      <c r="C1713" t="str">
        <f>'RES TECH'!M1711</f>
        <v>RESHOULONewSCCAC1ELC23</v>
      </c>
      <c r="D1713" t="str">
        <f>_xlfn.XLOOKUP($C1713,'RES TECH'!$M:$M,'RES TECH'!$A:$A)&amp;" "&amp;_xlfn.XLOOKUP($C1713,'RES TECH'!$M:$M,'RES TECH'!$B:$B)&amp;" "&amp;_xlfn.XLOOKUP($C1713,'RES TECH'!$M:$M,'RES TECH'!$C:$C)&amp;" "&amp;_xlfn.XLOOKUP($C1713,'RES TECH'!$M:$M,'RES TECH'!$D:$D)&amp;" "&amp;_xlfn.XLOOKUP($C1713,'RES TECH'!$M:$M,'RES TECH'!$E:$E)&amp;" "&amp;_xlfn.XLOOKUP($C1713,'RES TECH'!$M:$M,'RES TECH'!$F:$F)&amp;" "&amp;_xlfn.XLOOKUP($C1713,'RES TECH'!$M:$M,'RES TECH'!$G:$G)&amp;" "&amp;_xlfn.XLOOKUP($C1713,'RES TECH'!$M:$M,'RES TECH'!$H:$H)</f>
        <v>Residential House Low Income New Space cooling Central AC 1 Electricity</v>
      </c>
      <c r="E1713" t="str">
        <f t="shared" si="26"/>
        <v>TJ</v>
      </c>
      <c r="F1713" s="12" t="str">
        <f>IF(B1713="*","*",_xlfn.XLOOKUP($C1713,'RES TECH'!$M:$M,'RES TECH'!$R:$R))</f>
        <v>MW</v>
      </c>
    </row>
    <row r="1714" spans="2:6" x14ac:dyDescent="0.25">
      <c r="B1714" t="str">
        <f>IF('RES TECH'!N1712=1,"PRE","*")</f>
        <v>PRE</v>
      </c>
      <c r="C1714" t="str">
        <f>'RES TECH'!M1712</f>
        <v>RESHOULONewSCCAC2ELC20</v>
      </c>
      <c r="D1714" t="str">
        <f>_xlfn.XLOOKUP($C1714,'RES TECH'!$M:$M,'RES TECH'!$A:$A)&amp;" "&amp;_xlfn.XLOOKUP($C1714,'RES TECH'!$M:$M,'RES TECH'!$B:$B)&amp;" "&amp;_xlfn.XLOOKUP($C1714,'RES TECH'!$M:$M,'RES TECH'!$C:$C)&amp;" "&amp;_xlfn.XLOOKUP($C1714,'RES TECH'!$M:$M,'RES TECH'!$D:$D)&amp;" "&amp;_xlfn.XLOOKUP($C1714,'RES TECH'!$M:$M,'RES TECH'!$E:$E)&amp;" "&amp;_xlfn.XLOOKUP($C1714,'RES TECH'!$M:$M,'RES TECH'!$F:$F)&amp;" "&amp;_xlfn.XLOOKUP($C1714,'RES TECH'!$M:$M,'RES TECH'!$G:$G)&amp;" "&amp;_xlfn.XLOOKUP($C1714,'RES TECH'!$M:$M,'RES TECH'!$H:$H)</f>
        <v>Residential House Low Income New Space cooling Central AC 2 Electricity</v>
      </c>
      <c r="E1714" t="str">
        <f t="shared" si="26"/>
        <v>TJ</v>
      </c>
      <c r="F1714" s="12" t="str">
        <f>IF(B1714="*","*",_xlfn.XLOOKUP($C1714,'RES TECH'!$M:$M,'RES TECH'!$R:$R))</f>
        <v>MW</v>
      </c>
    </row>
    <row r="1715" spans="2:6" x14ac:dyDescent="0.25">
      <c r="B1715" t="str">
        <f>IF('RES TECH'!N1713=1,"PRE","*")</f>
        <v>PRE</v>
      </c>
      <c r="C1715" t="str">
        <f>'RES TECH'!M1713</f>
        <v>RESHOULONewSCCAC2ELC23</v>
      </c>
      <c r="D1715" t="str">
        <f>_xlfn.XLOOKUP($C1715,'RES TECH'!$M:$M,'RES TECH'!$A:$A)&amp;" "&amp;_xlfn.XLOOKUP($C1715,'RES TECH'!$M:$M,'RES TECH'!$B:$B)&amp;" "&amp;_xlfn.XLOOKUP($C1715,'RES TECH'!$M:$M,'RES TECH'!$C:$C)&amp;" "&amp;_xlfn.XLOOKUP($C1715,'RES TECH'!$M:$M,'RES TECH'!$D:$D)&amp;" "&amp;_xlfn.XLOOKUP($C1715,'RES TECH'!$M:$M,'RES TECH'!$E:$E)&amp;" "&amp;_xlfn.XLOOKUP($C1715,'RES TECH'!$M:$M,'RES TECH'!$F:$F)&amp;" "&amp;_xlfn.XLOOKUP($C1715,'RES TECH'!$M:$M,'RES TECH'!$G:$G)&amp;" "&amp;_xlfn.XLOOKUP($C1715,'RES TECH'!$M:$M,'RES TECH'!$H:$H)</f>
        <v>Residential House Low Income New Space cooling Central AC 2 Electricity</v>
      </c>
      <c r="E1715" t="str">
        <f t="shared" si="26"/>
        <v>TJ</v>
      </c>
      <c r="F1715" s="12" t="str">
        <f>IF(B1715="*","*",_xlfn.XLOOKUP($C1715,'RES TECH'!$M:$M,'RES TECH'!$R:$R))</f>
        <v>MW</v>
      </c>
    </row>
    <row r="1716" spans="2:6" x14ac:dyDescent="0.25">
      <c r="B1716" t="str">
        <f>IF('RES TECH'!N1714=1,"PRE","*")</f>
        <v>PRE</v>
      </c>
      <c r="C1716" t="str">
        <f>'RES TECH'!M1714</f>
        <v>RESHOULONewSCCAC3ELC20</v>
      </c>
      <c r="D1716" t="str">
        <f>_xlfn.XLOOKUP($C1716,'RES TECH'!$M:$M,'RES TECH'!$A:$A)&amp;" "&amp;_xlfn.XLOOKUP($C1716,'RES TECH'!$M:$M,'RES TECH'!$B:$B)&amp;" "&amp;_xlfn.XLOOKUP($C1716,'RES TECH'!$M:$M,'RES TECH'!$C:$C)&amp;" "&amp;_xlfn.XLOOKUP($C1716,'RES TECH'!$M:$M,'RES TECH'!$D:$D)&amp;" "&amp;_xlfn.XLOOKUP($C1716,'RES TECH'!$M:$M,'RES TECH'!$E:$E)&amp;" "&amp;_xlfn.XLOOKUP($C1716,'RES TECH'!$M:$M,'RES TECH'!$F:$F)&amp;" "&amp;_xlfn.XLOOKUP($C1716,'RES TECH'!$M:$M,'RES TECH'!$G:$G)&amp;" "&amp;_xlfn.XLOOKUP($C1716,'RES TECH'!$M:$M,'RES TECH'!$H:$H)</f>
        <v>Residential House Low Income New Space cooling Central AC 3 Electricity</v>
      </c>
      <c r="E1716" t="str">
        <f t="shared" si="26"/>
        <v>TJ</v>
      </c>
      <c r="F1716" s="12" t="str">
        <f>IF(B1716="*","*",_xlfn.XLOOKUP($C1716,'RES TECH'!$M:$M,'RES TECH'!$R:$R))</f>
        <v>MW</v>
      </c>
    </row>
    <row r="1717" spans="2:6" x14ac:dyDescent="0.25">
      <c r="B1717" t="str">
        <f>IF('RES TECH'!N1715=1,"PRE","*")</f>
        <v>PRE</v>
      </c>
      <c r="C1717" t="str">
        <f>'RES TECH'!M1715</f>
        <v>RESHOULONewSCCAC3ELC23</v>
      </c>
      <c r="D1717" t="str">
        <f>_xlfn.XLOOKUP($C1717,'RES TECH'!$M:$M,'RES TECH'!$A:$A)&amp;" "&amp;_xlfn.XLOOKUP($C1717,'RES TECH'!$M:$M,'RES TECH'!$B:$B)&amp;" "&amp;_xlfn.XLOOKUP($C1717,'RES TECH'!$M:$M,'RES TECH'!$C:$C)&amp;" "&amp;_xlfn.XLOOKUP($C1717,'RES TECH'!$M:$M,'RES TECH'!$D:$D)&amp;" "&amp;_xlfn.XLOOKUP($C1717,'RES TECH'!$M:$M,'RES TECH'!$E:$E)&amp;" "&amp;_xlfn.XLOOKUP($C1717,'RES TECH'!$M:$M,'RES TECH'!$F:$F)&amp;" "&amp;_xlfn.XLOOKUP($C1717,'RES TECH'!$M:$M,'RES TECH'!$G:$G)&amp;" "&amp;_xlfn.XLOOKUP($C1717,'RES TECH'!$M:$M,'RES TECH'!$H:$H)</f>
        <v>Residential House Low Income New Space cooling Central AC 3 Electricity</v>
      </c>
      <c r="E1717" t="str">
        <f t="shared" si="26"/>
        <v>TJ</v>
      </c>
      <c r="F1717" s="12" t="str">
        <f>IF(B1717="*","*",_xlfn.XLOOKUP($C1717,'RES TECH'!$M:$M,'RES TECH'!$R:$R))</f>
        <v>MW</v>
      </c>
    </row>
    <row r="1718" spans="2:6" x14ac:dyDescent="0.25">
      <c r="B1718" t="str">
        <f>IF('RES TECH'!N1716=1,"PRE","*")</f>
        <v>PRE</v>
      </c>
      <c r="C1718" t="str">
        <f>'RES TECH'!M1716</f>
        <v>RESHOULONewSCCAC4ELC20</v>
      </c>
      <c r="D1718" t="str">
        <f>_xlfn.XLOOKUP($C1718,'RES TECH'!$M:$M,'RES TECH'!$A:$A)&amp;" "&amp;_xlfn.XLOOKUP($C1718,'RES TECH'!$M:$M,'RES TECH'!$B:$B)&amp;" "&amp;_xlfn.XLOOKUP($C1718,'RES TECH'!$M:$M,'RES TECH'!$C:$C)&amp;" "&amp;_xlfn.XLOOKUP($C1718,'RES TECH'!$M:$M,'RES TECH'!$D:$D)&amp;" "&amp;_xlfn.XLOOKUP($C1718,'RES TECH'!$M:$M,'RES TECH'!$E:$E)&amp;" "&amp;_xlfn.XLOOKUP($C1718,'RES TECH'!$M:$M,'RES TECH'!$F:$F)&amp;" "&amp;_xlfn.XLOOKUP($C1718,'RES TECH'!$M:$M,'RES TECH'!$G:$G)&amp;" "&amp;_xlfn.XLOOKUP($C1718,'RES TECH'!$M:$M,'RES TECH'!$H:$H)</f>
        <v>Residential House Low Income New Space cooling Central AC 4 Electricity</v>
      </c>
      <c r="E1718" t="str">
        <f t="shared" si="26"/>
        <v>TJ</v>
      </c>
      <c r="F1718" s="12" t="str">
        <f>IF(B1718="*","*",_xlfn.XLOOKUP($C1718,'RES TECH'!$M:$M,'RES TECH'!$R:$R))</f>
        <v>MW</v>
      </c>
    </row>
    <row r="1719" spans="2:6" x14ac:dyDescent="0.25">
      <c r="B1719" t="str">
        <f>IF('RES TECH'!N1717=1,"PRE","*")</f>
        <v>PRE</v>
      </c>
      <c r="C1719" t="str">
        <f>'RES TECH'!M1717</f>
        <v>RESHOULONewSCCAC4ELC22</v>
      </c>
      <c r="D1719" t="str">
        <f>_xlfn.XLOOKUP($C1719,'RES TECH'!$M:$M,'RES TECH'!$A:$A)&amp;" "&amp;_xlfn.XLOOKUP($C1719,'RES TECH'!$M:$M,'RES TECH'!$B:$B)&amp;" "&amp;_xlfn.XLOOKUP($C1719,'RES TECH'!$M:$M,'RES TECH'!$C:$C)&amp;" "&amp;_xlfn.XLOOKUP($C1719,'RES TECH'!$M:$M,'RES TECH'!$D:$D)&amp;" "&amp;_xlfn.XLOOKUP($C1719,'RES TECH'!$M:$M,'RES TECH'!$E:$E)&amp;" "&amp;_xlfn.XLOOKUP($C1719,'RES TECH'!$M:$M,'RES TECH'!$F:$F)&amp;" "&amp;_xlfn.XLOOKUP($C1719,'RES TECH'!$M:$M,'RES TECH'!$G:$G)&amp;" "&amp;_xlfn.XLOOKUP($C1719,'RES TECH'!$M:$M,'RES TECH'!$H:$H)</f>
        <v>Residential House Low Income New Space cooling Central AC 4 Electricity</v>
      </c>
      <c r="E1719" t="str">
        <f t="shared" si="26"/>
        <v>TJ</v>
      </c>
      <c r="F1719" s="12" t="str">
        <f>IF(B1719="*","*",_xlfn.XLOOKUP($C1719,'RES TECH'!$M:$M,'RES TECH'!$R:$R))</f>
        <v>MW</v>
      </c>
    </row>
    <row r="1720" spans="2:6" x14ac:dyDescent="0.25">
      <c r="B1720" t="str">
        <f>IF('RES TECH'!N1718=1,"PRE","*")</f>
        <v>PRE</v>
      </c>
      <c r="C1720" t="str">
        <f>'RES TECH'!M1718</f>
        <v>RESHOULONewRETF1ELC20</v>
      </c>
      <c r="D1720" t="str">
        <f>_xlfn.XLOOKUP($C1720,'RES TECH'!$M:$M,'RES TECH'!$A:$A)&amp;" "&amp;_xlfn.XLOOKUP($C1720,'RES TECH'!$M:$M,'RES TECH'!$B:$B)&amp;" "&amp;_xlfn.XLOOKUP($C1720,'RES TECH'!$M:$M,'RES TECH'!$C:$C)&amp;" "&amp;_xlfn.XLOOKUP($C1720,'RES TECH'!$M:$M,'RES TECH'!$D:$D)&amp;" "&amp;_xlfn.XLOOKUP($C1720,'RES TECH'!$M:$M,'RES TECH'!$E:$E)&amp;" "&amp;_xlfn.XLOOKUP($C1720,'RES TECH'!$M:$M,'RES TECH'!$F:$F)&amp;" "&amp;_xlfn.XLOOKUP($C1720,'RES TECH'!$M:$M,'RES TECH'!$G:$G)&amp;" "&amp;_xlfn.XLOOKUP($C1720,'RES TECH'!$M:$M,'RES TECH'!$H:$H)</f>
        <v>Residential House Low Income New Refrigeration  TF1 Electricity</v>
      </c>
      <c r="E1720" t="str">
        <f t="shared" si="26"/>
        <v>TJ</v>
      </c>
      <c r="F1720" s="12" t="str">
        <f>IF(B1720="*","*",_xlfn.XLOOKUP($C1720,'RES TECH'!$M:$M,'RES TECH'!$R:$R))</f>
        <v>TJa</v>
      </c>
    </row>
    <row r="1721" spans="2:6" x14ac:dyDescent="0.25">
      <c r="B1721" t="str">
        <f>IF('RES TECH'!N1719=1,"PRE","*")</f>
        <v>PRE</v>
      </c>
      <c r="C1721" t="str">
        <f>'RES TECH'!M1719</f>
        <v>RESHOULONewRETF2ELC20</v>
      </c>
      <c r="D1721" t="str">
        <f>_xlfn.XLOOKUP($C1721,'RES TECH'!$M:$M,'RES TECH'!$A:$A)&amp;" "&amp;_xlfn.XLOOKUP($C1721,'RES TECH'!$M:$M,'RES TECH'!$B:$B)&amp;" "&amp;_xlfn.XLOOKUP($C1721,'RES TECH'!$M:$M,'RES TECH'!$C:$C)&amp;" "&amp;_xlfn.XLOOKUP($C1721,'RES TECH'!$M:$M,'RES TECH'!$D:$D)&amp;" "&amp;_xlfn.XLOOKUP($C1721,'RES TECH'!$M:$M,'RES TECH'!$E:$E)&amp;" "&amp;_xlfn.XLOOKUP($C1721,'RES TECH'!$M:$M,'RES TECH'!$F:$F)&amp;" "&amp;_xlfn.XLOOKUP($C1721,'RES TECH'!$M:$M,'RES TECH'!$G:$G)&amp;" "&amp;_xlfn.XLOOKUP($C1721,'RES TECH'!$M:$M,'RES TECH'!$H:$H)</f>
        <v>Residential House Low Income New Refrigeration  TF2 Electricity</v>
      </c>
      <c r="E1721" t="str">
        <f t="shared" si="26"/>
        <v>TJ</v>
      </c>
      <c r="F1721" s="12" t="str">
        <f>IF(B1721="*","*",_xlfn.XLOOKUP($C1721,'RES TECH'!$M:$M,'RES TECH'!$R:$R))</f>
        <v>TJa</v>
      </c>
    </row>
    <row r="1722" spans="2:6" x14ac:dyDescent="0.25">
      <c r="B1722" t="str">
        <f>IF('RES TECH'!N1720=1,"PRE","*")</f>
        <v>PRE</v>
      </c>
      <c r="C1722" t="str">
        <f>'RES TECH'!M1720</f>
        <v>RESHOULONewRETF3ELC20</v>
      </c>
      <c r="D1722" t="str">
        <f>_xlfn.XLOOKUP($C1722,'RES TECH'!$M:$M,'RES TECH'!$A:$A)&amp;" "&amp;_xlfn.XLOOKUP($C1722,'RES TECH'!$M:$M,'RES TECH'!$B:$B)&amp;" "&amp;_xlfn.XLOOKUP($C1722,'RES TECH'!$M:$M,'RES TECH'!$C:$C)&amp;" "&amp;_xlfn.XLOOKUP($C1722,'RES TECH'!$M:$M,'RES TECH'!$D:$D)&amp;" "&amp;_xlfn.XLOOKUP($C1722,'RES TECH'!$M:$M,'RES TECH'!$E:$E)&amp;" "&amp;_xlfn.XLOOKUP($C1722,'RES TECH'!$M:$M,'RES TECH'!$F:$F)&amp;" "&amp;_xlfn.XLOOKUP($C1722,'RES TECH'!$M:$M,'RES TECH'!$G:$G)&amp;" "&amp;_xlfn.XLOOKUP($C1722,'RES TECH'!$M:$M,'RES TECH'!$H:$H)</f>
        <v>Residential House Low Income New Refrigeration  TF3 Electricity</v>
      </c>
      <c r="E1722" t="str">
        <f t="shared" si="26"/>
        <v>TJ</v>
      </c>
      <c r="F1722" s="12" t="str">
        <f>IF(B1722="*","*",_xlfn.XLOOKUP($C1722,'RES TECH'!$M:$M,'RES TECH'!$R:$R))</f>
        <v>TJa</v>
      </c>
    </row>
    <row r="1723" spans="2:6" x14ac:dyDescent="0.25">
      <c r="B1723" t="str">
        <f>IF('RES TECH'!N1721=1,"PRE","*")</f>
        <v>PRE</v>
      </c>
      <c r="C1723" t="str">
        <f>'RES TECH'!M1721</f>
        <v>RESHOULONewRETF4ELC20</v>
      </c>
      <c r="D1723" t="str">
        <f>_xlfn.XLOOKUP($C1723,'RES TECH'!$M:$M,'RES TECH'!$A:$A)&amp;" "&amp;_xlfn.XLOOKUP($C1723,'RES TECH'!$M:$M,'RES TECH'!$B:$B)&amp;" "&amp;_xlfn.XLOOKUP($C1723,'RES TECH'!$M:$M,'RES TECH'!$C:$C)&amp;" "&amp;_xlfn.XLOOKUP($C1723,'RES TECH'!$M:$M,'RES TECH'!$D:$D)&amp;" "&amp;_xlfn.XLOOKUP($C1723,'RES TECH'!$M:$M,'RES TECH'!$E:$E)&amp;" "&amp;_xlfn.XLOOKUP($C1723,'RES TECH'!$M:$M,'RES TECH'!$F:$F)&amp;" "&amp;_xlfn.XLOOKUP($C1723,'RES TECH'!$M:$M,'RES TECH'!$G:$G)&amp;" "&amp;_xlfn.XLOOKUP($C1723,'RES TECH'!$M:$M,'RES TECH'!$H:$H)</f>
        <v>Residential House Low Income New Refrigeration  TF4 Electricity</v>
      </c>
      <c r="E1723" t="str">
        <f t="shared" si="26"/>
        <v>TJ</v>
      </c>
      <c r="F1723" s="12" t="str">
        <f>IF(B1723="*","*",_xlfn.XLOOKUP($C1723,'RES TECH'!$M:$M,'RES TECH'!$R:$R))</f>
        <v>TJa</v>
      </c>
    </row>
    <row r="1724" spans="2:6" x14ac:dyDescent="0.25">
      <c r="B1724" t="str">
        <f>IF('RES TECH'!N1722=1,"PRE","*")</f>
        <v>PRE</v>
      </c>
      <c r="C1724" t="str">
        <f>'RES TECH'!M1722</f>
        <v>RESHOULONewRESF1ELC20</v>
      </c>
      <c r="D1724" t="str">
        <f>_xlfn.XLOOKUP($C1724,'RES TECH'!$M:$M,'RES TECH'!$A:$A)&amp;" "&amp;_xlfn.XLOOKUP($C1724,'RES TECH'!$M:$M,'RES TECH'!$B:$B)&amp;" "&amp;_xlfn.XLOOKUP($C1724,'RES TECH'!$M:$M,'RES TECH'!$C:$C)&amp;" "&amp;_xlfn.XLOOKUP($C1724,'RES TECH'!$M:$M,'RES TECH'!$D:$D)&amp;" "&amp;_xlfn.XLOOKUP($C1724,'RES TECH'!$M:$M,'RES TECH'!$E:$E)&amp;" "&amp;_xlfn.XLOOKUP($C1724,'RES TECH'!$M:$M,'RES TECH'!$F:$F)&amp;" "&amp;_xlfn.XLOOKUP($C1724,'RES TECH'!$M:$M,'RES TECH'!$G:$G)&amp;" "&amp;_xlfn.XLOOKUP($C1724,'RES TECH'!$M:$M,'RES TECH'!$H:$H)</f>
        <v>Residential House Low Income New Refrigeration  SF1 Electricity</v>
      </c>
      <c r="E1724" t="str">
        <f t="shared" si="26"/>
        <v>TJ</v>
      </c>
      <c r="F1724" s="12" t="str">
        <f>IF(B1724="*","*",_xlfn.XLOOKUP($C1724,'RES TECH'!$M:$M,'RES TECH'!$R:$R))</f>
        <v>TJa</v>
      </c>
    </row>
    <row r="1725" spans="2:6" x14ac:dyDescent="0.25">
      <c r="B1725" t="str">
        <f>IF('RES TECH'!N1723=1,"PRE","*")</f>
        <v>PRE</v>
      </c>
      <c r="C1725" t="str">
        <f>'RES TECH'!M1723</f>
        <v>RESHOULONewRESF2ELC20</v>
      </c>
      <c r="D1725" t="str">
        <f>_xlfn.XLOOKUP($C1725,'RES TECH'!$M:$M,'RES TECH'!$A:$A)&amp;" "&amp;_xlfn.XLOOKUP($C1725,'RES TECH'!$M:$M,'RES TECH'!$B:$B)&amp;" "&amp;_xlfn.XLOOKUP($C1725,'RES TECH'!$M:$M,'RES TECH'!$C:$C)&amp;" "&amp;_xlfn.XLOOKUP($C1725,'RES TECH'!$M:$M,'RES TECH'!$D:$D)&amp;" "&amp;_xlfn.XLOOKUP($C1725,'RES TECH'!$M:$M,'RES TECH'!$E:$E)&amp;" "&amp;_xlfn.XLOOKUP($C1725,'RES TECH'!$M:$M,'RES TECH'!$F:$F)&amp;" "&amp;_xlfn.XLOOKUP($C1725,'RES TECH'!$M:$M,'RES TECH'!$G:$G)&amp;" "&amp;_xlfn.XLOOKUP($C1725,'RES TECH'!$M:$M,'RES TECH'!$H:$H)</f>
        <v>Residential House Low Income New Refrigeration  SF2 Electricity</v>
      </c>
      <c r="E1725" t="str">
        <f t="shared" si="26"/>
        <v>TJ</v>
      </c>
      <c r="F1725" s="12" t="str">
        <f>IF(B1725="*","*",_xlfn.XLOOKUP($C1725,'RES TECH'!$M:$M,'RES TECH'!$R:$R))</f>
        <v>TJa</v>
      </c>
    </row>
    <row r="1726" spans="2:6" x14ac:dyDescent="0.25">
      <c r="B1726" t="str">
        <f>IF('RES TECH'!N1724=1,"PRE","*")</f>
        <v>PRE</v>
      </c>
      <c r="C1726" t="str">
        <f>'RES TECH'!M1724</f>
        <v>RESHOULONewRESF3ELC20</v>
      </c>
      <c r="D1726" t="str">
        <f>_xlfn.XLOOKUP($C1726,'RES TECH'!$M:$M,'RES TECH'!$A:$A)&amp;" "&amp;_xlfn.XLOOKUP($C1726,'RES TECH'!$M:$M,'RES TECH'!$B:$B)&amp;" "&amp;_xlfn.XLOOKUP($C1726,'RES TECH'!$M:$M,'RES TECH'!$C:$C)&amp;" "&amp;_xlfn.XLOOKUP($C1726,'RES TECH'!$M:$M,'RES TECH'!$D:$D)&amp;" "&amp;_xlfn.XLOOKUP($C1726,'RES TECH'!$M:$M,'RES TECH'!$E:$E)&amp;" "&amp;_xlfn.XLOOKUP($C1726,'RES TECH'!$M:$M,'RES TECH'!$F:$F)&amp;" "&amp;_xlfn.XLOOKUP($C1726,'RES TECH'!$M:$M,'RES TECH'!$G:$G)&amp;" "&amp;_xlfn.XLOOKUP($C1726,'RES TECH'!$M:$M,'RES TECH'!$H:$H)</f>
        <v>Residential House Low Income New Refrigeration  SF3 Electricity</v>
      </c>
      <c r="E1726" t="str">
        <f t="shared" si="26"/>
        <v>TJ</v>
      </c>
      <c r="F1726" s="12" t="str">
        <f>IF(B1726="*","*",_xlfn.XLOOKUP($C1726,'RES TECH'!$M:$M,'RES TECH'!$R:$R))</f>
        <v>TJa</v>
      </c>
    </row>
    <row r="1727" spans="2:6" x14ac:dyDescent="0.25">
      <c r="B1727" t="str">
        <f>IF('RES TECH'!N1725=1,"PRE","*")</f>
        <v>PRE</v>
      </c>
      <c r="C1727" t="str">
        <f>'RES TECH'!M1725</f>
        <v>RESHOULONewRESF4ELC20</v>
      </c>
      <c r="D1727" t="str">
        <f>_xlfn.XLOOKUP($C1727,'RES TECH'!$M:$M,'RES TECH'!$A:$A)&amp;" "&amp;_xlfn.XLOOKUP($C1727,'RES TECH'!$M:$M,'RES TECH'!$B:$B)&amp;" "&amp;_xlfn.XLOOKUP($C1727,'RES TECH'!$M:$M,'RES TECH'!$C:$C)&amp;" "&amp;_xlfn.XLOOKUP($C1727,'RES TECH'!$M:$M,'RES TECH'!$D:$D)&amp;" "&amp;_xlfn.XLOOKUP($C1727,'RES TECH'!$M:$M,'RES TECH'!$E:$E)&amp;" "&amp;_xlfn.XLOOKUP($C1727,'RES TECH'!$M:$M,'RES TECH'!$F:$F)&amp;" "&amp;_xlfn.XLOOKUP($C1727,'RES TECH'!$M:$M,'RES TECH'!$G:$G)&amp;" "&amp;_xlfn.XLOOKUP($C1727,'RES TECH'!$M:$M,'RES TECH'!$H:$H)</f>
        <v>Residential House Low Income New Refrigeration  SF4 Electricity</v>
      </c>
      <c r="E1727" t="str">
        <f t="shared" si="26"/>
        <v>TJ</v>
      </c>
      <c r="F1727" s="12" t="str">
        <f>IF(B1727="*","*",_xlfn.XLOOKUP($C1727,'RES TECH'!$M:$M,'RES TECH'!$R:$R))</f>
        <v>TJa</v>
      </c>
    </row>
    <row r="1728" spans="2:6" x14ac:dyDescent="0.25">
      <c r="B1728" t="str">
        <f>IF('RES TECH'!N1726=1,"PRE","*")</f>
        <v>PRE</v>
      </c>
      <c r="C1728" t="str">
        <f>'RES TECH'!M1726</f>
        <v>RESHOULONewREBF1ELC20</v>
      </c>
      <c r="D1728" t="str">
        <f>_xlfn.XLOOKUP($C1728,'RES TECH'!$M:$M,'RES TECH'!$A:$A)&amp;" "&amp;_xlfn.XLOOKUP($C1728,'RES TECH'!$M:$M,'RES TECH'!$B:$B)&amp;" "&amp;_xlfn.XLOOKUP($C1728,'RES TECH'!$M:$M,'RES TECH'!$C:$C)&amp;" "&amp;_xlfn.XLOOKUP($C1728,'RES TECH'!$M:$M,'RES TECH'!$D:$D)&amp;" "&amp;_xlfn.XLOOKUP($C1728,'RES TECH'!$M:$M,'RES TECH'!$E:$E)&amp;" "&amp;_xlfn.XLOOKUP($C1728,'RES TECH'!$M:$M,'RES TECH'!$F:$F)&amp;" "&amp;_xlfn.XLOOKUP($C1728,'RES TECH'!$M:$M,'RES TECH'!$G:$G)&amp;" "&amp;_xlfn.XLOOKUP($C1728,'RES TECH'!$M:$M,'RES TECH'!$H:$H)</f>
        <v>Residential House Low Income New Refrigeration  BF1 Electricity</v>
      </c>
      <c r="E1728" t="str">
        <f t="shared" si="26"/>
        <v>TJ</v>
      </c>
      <c r="F1728" s="12" t="str">
        <f>IF(B1728="*","*",_xlfn.XLOOKUP($C1728,'RES TECH'!$M:$M,'RES TECH'!$R:$R))</f>
        <v>TJa</v>
      </c>
    </row>
    <row r="1729" spans="2:6" x14ac:dyDescent="0.25">
      <c r="B1729" t="str">
        <f>IF('RES TECH'!N1727=1,"PRE","*")</f>
        <v>PRE</v>
      </c>
      <c r="C1729" t="str">
        <f>'RES TECH'!M1727</f>
        <v>RESHOULONewREBF2ELC20</v>
      </c>
      <c r="D1729" t="str">
        <f>_xlfn.XLOOKUP($C1729,'RES TECH'!$M:$M,'RES TECH'!$A:$A)&amp;" "&amp;_xlfn.XLOOKUP($C1729,'RES TECH'!$M:$M,'RES TECH'!$B:$B)&amp;" "&amp;_xlfn.XLOOKUP($C1729,'RES TECH'!$M:$M,'RES TECH'!$C:$C)&amp;" "&amp;_xlfn.XLOOKUP($C1729,'RES TECH'!$M:$M,'RES TECH'!$D:$D)&amp;" "&amp;_xlfn.XLOOKUP($C1729,'RES TECH'!$M:$M,'RES TECH'!$E:$E)&amp;" "&amp;_xlfn.XLOOKUP($C1729,'RES TECH'!$M:$M,'RES TECH'!$F:$F)&amp;" "&amp;_xlfn.XLOOKUP($C1729,'RES TECH'!$M:$M,'RES TECH'!$G:$G)&amp;" "&amp;_xlfn.XLOOKUP($C1729,'RES TECH'!$M:$M,'RES TECH'!$H:$H)</f>
        <v>Residential House Low Income New Refrigeration  BF2 Electricity</v>
      </c>
      <c r="E1729" t="str">
        <f t="shared" si="26"/>
        <v>TJ</v>
      </c>
      <c r="F1729" s="12" t="str">
        <f>IF(B1729="*","*",_xlfn.XLOOKUP($C1729,'RES TECH'!$M:$M,'RES TECH'!$R:$R))</f>
        <v>TJa</v>
      </c>
    </row>
    <row r="1730" spans="2:6" x14ac:dyDescent="0.25">
      <c r="B1730" t="str">
        <f>IF('RES TECH'!N1728=1,"PRE","*")</f>
        <v>PRE</v>
      </c>
      <c r="C1730" t="str">
        <f>'RES TECH'!M1728</f>
        <v>RESHOULONewREBF3ELC20</v>
      </c>
      <c r="D1730" t="str">
        <f>_xlfn.XLOOKUP($C1730,'RES TECH'!$M:$M,'RES TECH'!$A:$A)&amp;" "&amp;_xlfn.XLOOKUP($C1730,'RES TECH'!$M:$M,'RES TECH'!$B:$B)&amp;" "&amp;_xlfn.XLOOKUP($C1730,'RES TECH'!$M:$M,'RES TECH'!$C:$C)&amp;" "&amp;_xlfn.XLOOKUP($C1730,'RES TECH'!$M:$M,'RES TECH'!$D:$D)&amp;" "&amp;_xlfn.XLOOKUP($C1730,'RES TECH'!$M:$M,'RES TECH'!$E:$E)&amp;" "&amp;_xlfn.XLOOKUP($C1730,'RES TECH'!$M:$M,'RES TECH'!$F:$F)&amp;" "&amp;_xlfn.XLOOKUP($C1730,'RES TECH'!$M:$M,'RES TECH'!$G:$G)&amp;" "&amp;_xlfn.XLOOKUP($C1730,'RES TECH'!$M:$M,'RES TECH'!$H:$H)</f>
        <v>Residential House Low Income New Refrigeration  BF3 Electricity</v>
      </c>
      <c r="E1730" t="str">
        <f t="shared" si="26"/>
        <v>TJ</v>
      </c>
      <c r="F1730" s="12" t="str">
        <f>IF(B1730="*","*",_xlfn.XLOOKUP($C1730,'RES TECH'!$M:$M,'RES TECH'!$R:$R))</f>
        <v>TJa</v>
      </c>
    </row>
    <row r="1731" spans="2:6" x14ac:dyDescent="0.25">
      <c r="B1731" t="str">
        <f>IF('RES TECH'!N1729=1,"PRE","*")</f>
        <v>PRE</v>
      </c>
      <c r="C1731" t="str">
        <f>'RES TECH'!M1729</f>
        <v>RESHOULONewREBF4ELC20</v>
      </c>
      <c r="D1731" t="str">
        <f>_xlfn.XLOOKUP($C1731,'RES TECH'!$M:$M,'RES TECH'!$A:$A)&amp;" "&amp;_xlfn.XLOOKUP($C1731,'RES TECH'!$M:$M,'RES TECH'!$B:$B)&amp;" "&amp;_xlfn.XLOOKUP($C1731,'RES TECH'!$M:$M,'RES TECH'!$C:$C)&amp;" "&amp;_xlfn.XLOOKUP($C1731,'RES TECH'!$M:$M,'RES TECH'!$D:$D)&amp;" "&amp;_xlfn.XLOOKUP($C1731,'RES TECH'!$M:$M,'RES TECH'!$E:$E)&amp;" "&amp;_xlfn.XLOOKUP($C1731,'RES TECH'!$M:$M,'RES TECH'!$F:$F)&amp;" "&amp;_xlfn.XLOOKUP($C1731,'RES TECH'!$M:$M,'RES TECH'!$G:$G)&amp;" "&amp;_xlfn.XLOOKUP($C1731,'RES TECH'!$M:$M,'RES TECH'!$H:$H)</f>
        <v>Residential House Low Income New Refrigeration  BF4 Electricity</v>
      </c>
      <c r="E1731" t="str">
        <f t="shared" si="26"/>
        <v>TJ</v>
      </c>
      <c r="F1731" s="12" t="str">
        <f>IF(B1731="*","*",_xlfn.XLOOKUP($C1731,'RES TECH'!$M:$M,'RES TECH'!$R:$R))</f>
        <v>TJa</v>
      </c>
    </row>
    <row r="1732" spans="2:6" x14ac:dyDescent="0.25">
      <c r="B1732" t="str">
        <f>IF('RES TECH'!N1730=1,"PRE","*")</f>
        <v>PRE</v>
      </c>
      <c r="C1732" t="str">
        <f>'RES TECH'!M1730</f>
        <v>RESHOULONewFRC1ELC20</v>
      </c>
      <c r="D1732" t="str">
        <f>_xlfn.XLOOKUP($C1732,'RES TECH'!$M:$M,'RES TECH'!$A:$A)&amp;" "&amp;_xlfn.XLOOKUP($C1732,'RES TECH'!$M:$M,'RES TECH'!$B:$B)&amp;" "&amp;_xlfn.XLOOKUP($C1732,'RES TECH'!$M:$M,'RES TECH'!$C:$C)&amp;" "&amp;_xlfn.XLOOKUP($C1732,'RES TECH'!$M:$M,'RES TECH'!$D:$D)&amp;" "&amp;_xlfn.XLOOKUP($C1732,'RES TECH'!$M:$M,'RES TECH'!$E:$E)&amp;" "&amp;_xlfn.XLOOKUP($C1732,'RES TECH'!$M:$M,'RES TECH'!$F:$F)&amp;" "&amp;_xlfn.XLOOKUP($C1732,'RES TECH'!$M:$M,'RES TECH'!$G:$G)&amp;" "&amp;_xlfn.XLOOKUP($C1732,'RES TECH'!$M:$M,'RES TECH'!$H:$H)</f>
        <v>Residential House Low Income New Freezing  C1 Electricity</v>
      </c>
      <c r="E1732" t="str">
        <f t="shared" si="26"/>
        <v>TJ</v>
      </c>
      <c r="F1732" s="12" t="str">
        <f>IF(B1732="*","*",_xlfn.XLOOKUP($C1732,'RES TECH'!$M:$M,'RES TECH'!$R:$R))</f>
        <v>TJa</v>
      </c>
    </row>
    <row r="1733" spans="2:6" x14ac:dyDescent="0.25">
      <c r="B1733" t="str">
        <f>IF('RES TECH'!N1731=1,"PRE","*")</f>
        <v>PRE</v>
      </c>
      <c r="C1733" t="str">
        <f>'RES TECH'!M1731</f>
        <v>RESHOULONewFRC2ELC20</v>
      </c>
      <c r="D1733" t="str">
        <f>_xlfn.XLOOKUP($C1733,'RES TECH'!$M:$M,'RES TECH'!$A:$A)&amp;" "&amp;_xlfn.XLOOKUP($C1733,'RES TECH'!$M:$M,'RES TECH'!$B:$B)&amp;" "&amp;_xlfn.XLOOKUP($C1733,'RES TECH'!$M:$M,'RES TECH'!$C:$C)&amp;" "&amp;_xlfn.XLOOKUP($C1733,'RES TECH'!$M:$M,'RES TECH'!$D:$D)&amp;" "&amp;_xlfn.XLOOKUP($C1733,'RES TECH'!$M:$M,'RES TECH'!$E:$E)&amp;" "&amp;_xlfn.XLOOKUP($C1733,'RES TECH'!$M:$M,'RES TECH'!$F:$F)&amp;" "&amp;_xlfn.XLOOKUP($C1733,'RES TECH'!$M:$M,'RES TECH'!$G:$G)&amp;" "&amp;_xlfn.XLOOKUP($C1733,'RES TECH'!$M:$M,'RES TECH'!$H:$H)</f>
        <v>Residential House Low Income New Freezing  C2 Electricity</v>
      </c>
      <c r="E1733" t="str">
        <f t="shared" ref="E1733:E1796" si="27">IF(F1733="*","*",IF(F1733="Mlma","Mlm","TJ"))</f>
        <v>TJ</v>
      </c>
      <c r="F1733" s="12" t="str">
        <f>IF(B1733="*","*",_xlfn.XLOOKUP($C1733,'RES TECH'!$M:$M,'RES TECH'!$R:$R))</f>
        <v>TJa</v>
      </c>
    </row>
    <row r="1734" spans="2:6" x14ac:dyDescent="0.25">
      <c r="B1734" t="str">
        <f>IF('RES TECH'!N1732=1,"PRE","*")</f>
        <v>PRE</v>
      </c>
      <c r="C1734" t="str">
        <f>'RES TECH'!M1732</f>
        <v>RESHOULONewFRC3ELC20</v>
      </c>
      <c r="D1734" t="str">
        <f>_xlfn.XLOOKUP($C1734,'RES TECH'!$M:$M,'RES TECH'!$A:$A)&amp;" "&amp;_xlfn.XLOOKUP($C1734,'RES TECH'!$M:$M,'RES TECH'!$B:$B)&amp;" "&amp;_xlfn.XLOOKUP($C1734,'RES TECH'!$M:$M,'RES TECH'!$C:$C)&amp;" "&amp;_xlfn.XLOOKUP($C1734,'RES TECH'!$M:$M,'RES TECH'!$D:$D)&amp;" "&amp;_xlfn.XLOOKUP($C1734,'RES TECH'!$M:$M,'RES TECH'!$E:$E)&amp;" "&amp;_xlfn.XLOOKUP($C1734,'RES TECH'!$M:$M,'RES TECH'!$F:$F)&amp;" "&amp;_xlfn.XLOOKUP($C1734,'RES TECH'!$M:$M,'RES TECH'!$G:$G)&amp;" "&amp;_xlfn.XLOOKUP($C1734,'RES TECH'!$M:$M,'RES TECH'!$H:$H)</f>
        <v>Residential House Low Income New Freezing  C3 Electricity</v>
      </c>
      <c r="E1734" t="str">
        <f t="shared" si="27"/>
        <v>TJ</v>
      </c>
      <c r="F1734" s="12" t="str">
        <f>IF(B1734="*","*",_xlfn.XLOOKUP($C1734,'RES TECH'!$M:$M,'RES TECH'!$R:$R))</f>
        <v>TJa</v>
      </c>
    </row>
    <row r="1735" spans="2:6" x14ac:dyDescent="0.25">
      <c r="B1735" t="str">
        <f>IF('RES TECH'!N1733=1,"PRE","*")</f>
        <v>PRE</v>
      </c>
      <c r="C1735" t="str">
        <f>'RES TECH'!M1733</f>
        <v>RESHOULONewFRC4ELC20</v>
      </c>
      <c r="D1735" t="str">
        <f>_xlfn.XLOOKUP($C1735,'RES TECH'!$M:$M,'RES TECH'!$A:$A)&amp;" "&amp;_xlfn.XLOOKUP($C1735,'RES TECH'!$M:$M,'RES TECH'!$B:$B)&amp;" "&amp;_xlfn.XLOOKUP($C1735,'RES TECH'!$M:$M,'RES TECH'!$C:$C)&amp;" "&amp;_xlfn.XLOOKUP($C1735,'RES TECH'!$M:$M,'RES TECH'!$D:$D)&amp;" "&amp;_xlfn.XLOOKUP($C1735,'RES TECH'!$M:$M,'RES TECH'!$E:$E)&amp;" "&amp;_xlfn.XLOOKUP($C1735,'RES TECH'!$M:$M,'RES TECH'!$F:$F)&amp;" "&amp;_xlfn.XLOOKUP($C1735,'RES TECH'!$M:$M,'RES TECH'!$G:$G)&amp;" "&amp;_xlfn.XLOOKUP($C1735,'RES TECH'!$M:$M,'RES TECH'!$H:$H)</f>
        <v>Residential House Low Income New Freezing  C4 Electricity</v>
      </c>
      <c r="E1735" t="str">
        <f t="shared" si="27"/>
        <v>TJ</v>
      </c>
      <c r="F1735" s="12" t="str">
        <f>IF(B1735="*","*",_xlfn.XLOOKUP($C1735,'RES TECH'!$M:$M,'RES TECH'!$R:$R))</f>
        <v>TJa</v>
      </c>
    </row>
    <row r="1736" spans="2:6" x14ac:dyDescent="0.25">
      <c r="B1736" t="str">
        <f>IF('RES TECH'!N1734=1,"PRE","*")</f>
        <v>PRE</v>
      </c>
      <c r="C1736" t="str">
        <f>'RES TECH'!M1734</f>
        <v>RESHOULONewFRU1ELC20</v>
      </c>
      <c r="D1736" t="str">
        <f>_xlfn.XLOOKUP($C1736,'RES TECH'!$M:$M,'RES TECH'!$A:$A)&amp;" "&amp;_xlfn.XLOOKUP($C1736,'RES TECH'!$M:$M,'RES TECH'!$B:$B)&amp;" "&amp;_xlfn.XLOOKUP($C1736,'RES TECH'!$M:$M,'RES TECH'!$C:$C)&amp;" "&amp;_xlfn.XLOOKUP($C1736,'RES TECH'!$M:$M,'RES TECH'!$D:$D)&amp;" "&amp;_xlfn.XLOOKUP($C1736,'RES TECH'!$M:$M,'RES TECH'!$E:$E)&amp;" "&amp;_xlfn.XLOOKUP($C1736,'RES TECH'!$M:$M,'RES TECH'!$F:$F)&amp;" "&amp;_xlfn.XLOOKUP($C1736,'RES TECH'!$M:$M,'RES TECH'!$G:$G)&amp;" "&amp;_xlfn.XLOOKUP($C1736,'RES TECH'!$M:$M,'RES TECH'!$H:$H)</f>
        <v>Residential House Low Income New Freezing  U1 Electricity</v>
      </c>
      <c r="E1736" t="str">
        <f t="shared" si="27"/>
        <v>TJ</v>
      </c>
      <c r="F1736" s="12" t="str">
        <f>IF(B1736="*","*",_xlfn.XLOOKUP($C1736,'RES TECH'!$M:$M,'RES TECH'!$R:$R))</f>
        <v>TJa</v>
      </c>
    </row>
    <row r="1737" spans="2:6" x14ac:dyDescent="0.25">
      <c r="B1737" t="str">
        <f>IF('RES TECH'!N1735=1,"PRE","*")</f>
        <v>PRE</v>
      </c>
      <c r="C1737" t="str">
        <f>'RES TECH'!M1735</f>
        <v>RESHOULONewFRU2ELC20</v>
      </c>
      <c r="D1737" t="str">
        <f>_xlfn.XLOOKUP($C1737,'RES TECH'!$M:$M,'RES TECH'!$A:$A)&amp;" "&amp;_xlfn.XLOOKUP($C1737,'RES TECH'!$M:$M,'RES TECH'!$B:$B)&amp;" "&amp;_xlfn.XLOOKUP($C1737,'RES TECH'!$M:$M,'RES TECH'!$C:$C)&amp;" "&amp;_xlfn.XLOOKUP($C1737,'RES TECH'!$M:$M,'RES TECH'!$D:$D)&amp;" "&amp;_xlfn.XLOOKUP($C1737,'RES TECH'!$M:$M,'RES TECH'!$E:$E)&amp;" "&amp;_xlfn.XLOOKUP($C1737,'RES TECH'!$M:$M,'RES TECH'!$F:$F)&amp;" "&amp;_xlfn.XLOOKUP($C1737,'RES TECH'!$M:$M,'RES TECH'!$G:$G)&amp;" "&amp;_xlfn.XLOOKUP($C1737,'RES TECH'!$M:$M,'RES TECH'!$H:$H)</f>
        <v>Residential House Low Income New Freezing  U2 Electricity</v>
      </c>
      <c r="E1737" t="str">
        <f t="shared" si="27"/>
        <v>TJ</v>
      </c>
      <c r="F1737" s="12" t="str">
        <f>IF(B1737="*","*",_xlfn.XLOOKUP($C1737,'RES TECH'!$M:$M,'RES TECH'!$R:$R))</f>
        <v>TJa</v>
      </c>
    </row>
    <row r="1738" spans="2:6" x14ac:dyDescent="0.25">
      <c r="B1738" t="str">
        <f>IF('RES TECH'!N1736=1,"PRE","*")</f>
        <v>PRE</v>
      </c>
      <c r="C1738" t="str">
        <f>'RES TECH'!M1736</f>
        <v>RESHOULONewFRU3ELC20</v>
      </c>
      <c r="D1738" t="str">
        <f>_xlfn.XLOOKUP($C1738,'RES TECH'!$M:$M,'RES TECH'!$A:$A)&amp;" "&amp;_xlfn.XLOOKUP($C1738,'RES TECH'!$M:$M,'RES TECH'!$B:$B)&amp;" "&amp;_xlfn.XLOOKUP($C1738,'RES TECH'!$M:$M,'RES TECH'!$C:$C)&amp;" "&amp;_xlfn.XLOOKUP($C1738,'RES TECH'!$M:$M,'RES TECH'!$D:$D)&amp;" "&amp;_xlfn.XLOOKUP($C1738,'RES TECH'!$M:$M,'RES TECH'!$E:$E)&amp;" "&amp;_xlfn.XLOOKUP($C1738,'RES TECH'!$M:$M,'RES TECH'!$F:$F)&amp;" "&amp;_xlfn.XLOOKUP($C1738,'RES TECH'!$M:$M,'RES TECH'!$G:$G)&amp;" "&amp;_xlfn.XLOOKUP($C1738,'RES TECH'!$M:$M,'RES TECH'!$H:$H)</f>
        <v>Residential House Low Income New Freezing  U3 Electricity</v>
      </c>
      <c r="E1738" t="str">
        <f t="shared" si="27"/>
        <v>TJ</v>
      </c>
      <c r="F1738" s="12" t="str">
        <f>IF(B1738="*","*",_xlfn.XLOOKUP($C1738,'RES TECH'!$M:$M,'RES TECH'!$R:$R))</f>
        <v>TJa</v>
      </c>
    </row>
    <row r="1739" spans="2:6" x14ac:dyDescent="0.25">
      <c r="B1739" t="str">
        <f>IF('RES TECH'!N1737=1,"PRE","*")</f>
        <v>PRE</v>
      </c>
      <c r="C1739" t="str">
        <f>'RES TECH'!M1737</f>
        <v>RESHOULONewFRU4ELC20</v>
      </c>
      <c r="D1739" t="str">
        <f>_xlfn.XLOOKUP($C1739,'RES TECH'!$M:$M,'RES TECH'!$A:$A)&amp;" "&amp;_xlfn.XLOOKUP($C1739,'RES TECH'!$M:$M,'RES TECH'!$B:$B)&amp;" "&amp;_xlfn.XLOOKUP($C1739,'RES TECH'!$M:$M,'RES TECH'!$C:$C)&amp;" "&amp;_xlfn.XLOOKUP($C1739,'RES TECH'!$M:$M,'RES TECH'!$D:$D)&amp;" "&amp;_xlfn.XLOOKUP($C1739,'RES TECH'!$M:$M,'RES TECH'!$E:$E)&amp;" "&amp;_xlfn.XLOOKUP($C1739,'RES TECH'!$M:$M,'RES TECH'!$F:$F)&amp;" "&amp;_xlfn.XLOOKUP($C1739,'RES TECH'!$M:$M,'RES TECH'!$G:$G)&amp;" "&amp;_xlfn.XLOOKUP($C1739,'RES TECH'!$M:$M,'RES TECH'!$H:$H)</f>
        <v>Residential House Low Income New Freezing  U4 Electricity</v>
      </c>
      <c r="E1739" t="str">
        <f t="shared" si="27"/>
        <v>TJ</v>
      </c>
      <c r="F1739" s="12" t="str">
        <f>IF(B1739="*","*",_xlfn.XLOOKUP($C1739,'RES TECH'!$M:$M,'RES TECH'!$R:$R))</f>
        <v>TJa</v>
      </c>
    </row>
    <row r="1740" spans="2:6" x14ac:dyDescent="0.25">
      <c r="B1740" t="str">
        <f>IF('RES TECH'!N1738=1,"PRE","*")</f>
        <v>PRE</v>
      </c>
      <c r="C1740" t="str">
        <f>'RES TECH'!M1738</f>
        <v>RESHOULONewCK2NGA20</v>
      </c>
      <c r="D1740" t="str">
        <f>_xlfn.XLOOKUP($C1740,'RES TECH'!$M:$M,'RES TECH'!$A:$A)&amp;" "&amp;_xlfn.XLOOKUP($C1740,'RES TECH'!$M:$M,'RES TECH'!$B:$B)&amp;" "&amp;_xlfn.XLOOKUP($C1740,'RES TECH'!$M:$M,'RES TECH'!$C:$C)&amp;" "&amp;_xlfn.XLOOKUP($C1740,'RES TECH'!$M:$M,'RES TECH'!$D:$D)&amp;" "&amp;_xlfn.XLOOKUP($C1740,'RES TECH'!$M:$M,'RES TECH'!$E:$E)&amp;" "&amp;_xlfn.XLOOKUP($C1740,'RES TECH'!$M:$M,'RES TECH'!$F:$F)&amp;" "&amp;_xlfn.XLOOKUP($C1740,'RES TECH'!$M:$M,'RES TECH'!$G:$G)&amp;" "&amp;_xlfn.XLOOKUP($C1740,'RES TECH'!$M:$M,'RES TECH'!$H:$H)</f>
        <v>Residential House Low Income New Cooking  2 Natural gas</v>
      </c>
      <c r="E1740" t="str">
        <f t="shared" si="27"/>
        <v>TJ</v>
      </c>
      <c r="F1740" s="12" t="str">
        <f>IF(B1740="*","*",_xlfn.XLOOKUP($C1740,'RES TECH'!$M:$M,'RES TECH'!$R:$R))</f>
        <v>TJa</v>
      </c>
    </row>
    <row r="1741" spans="2:6" x14ac:dyDescent="0.25">
      <c r="B1741" t="str">
        <f>IF('RES TECH'!N1739=1,"PRE","*")</f>
        <v>PRE</v>
      </c>
      <c r="C1741" t="str">
        <f>'RES TECH'!M1739</f>
        <v>RESHOULONewCK4NGA20</v>
      </c>
      <c r="D1741" t="str">
        <f>_xlfn.XLOOKUP($C1741,'RES TECH'!$M:$M,'RES TECH'!$A:$A)&amp;" "&amp;_xlfn.XLOOKUP($C1741,'RES TECH'!$M:$M,'RES TECH'!$B:$B)&amp;" "&amp;_xlfn.XLOOKUP($C1741,'RES TECH'!$M:$M,'RES TECH'!$C:$C)&amp;" "&amp;_xlfn.XLOOKUP($C1741,'RES TECH'!$M:$M,'RES TECH'!$D:$D)&amp;" "&amp;_xlfn.XLOOKUP($C1741,'RES TECH'!$M:$M,'RES TECH'!$E:$E)&amp;" "&amp;_xlfn.XLOOKUP($C1741,'RES TECH'!$M:$M,'RES TECH'!$F:$F)&amp;" "&amp;_xlfn.XLOOKUP($C1741,'RES TECH'!$M:$M,'RES TECH'!$G:$G)&amp;" "&amp;_xlfn.XLOOKUP($C1741,'RES TECH'!$M:$M,'RES TECH'!$H:$H)</f>
        <v>Residential House Low Income New Cooking  4 Natural gas</v>
      </c>
      <c r="E1741" t="str">
        <f t="shared" si="27"/>
        <v>TJ</v>
      </c>
      <c r="F1741" s="12" t="str">
        <f>IF(B1741="*","*",_xlfn.XLOOKUP($C1741,'RES TECH'!$M:$M,'RES TECH'!$R:$R))</f>
        <v>TJa</v>
      </c>
    </row>
    <row r="1742" spans="2:6" x14ac:dyDescent="0.25">
      <c r="B1742" t="str">
        <f>IF('RES TECH'!N1740=1,"PRE","*")</f>
        <v>PRE</v>
      </c>
      <c r="C1742" t="str">
        <f>'RES TECH'!M1740</f>
        <v>RESHOULONewCK2LPG20</v>
      </c>
      <c r="D1742" t="str">
        <f>_xlfn.XLOOKUP($C1742,'RES TECH'!$M:$M,'RES TECH'!$A:$A)&amp;" "&amp;_xlfn.XLOOKUP($C1742,'RES TECH'!$M:$M,'RES TECH'!$B:$B)&amp;" "&amp;_xlfn.XLOOKUP($C1742,'RES TECH'!$M:$M,'RES TECH'!$C:$C)&amp;" "&amp;_xlfn.XLOOKUP($C1742,'RES TECH'!$M:$M,'RES TECH'!$D:$D)&amp;" "&amp;_xlfn.XLOOKUP($C1742,'RES TECH'!$M:$M,'RES TECH'!$E:$E)&amp;" "&amp;_xlfn.XLOOKUP($C1742,'RES TECH'!$M:$M,'RES TECH'!$F:$F)&amp;" "&amp;_xlfn.XLOOKUP($C1742,'RES TECH'!$M:$M,'RES TECH'!$G:$G)&amp;" "&amp;_xlfn.XLOOKUP($C1742,'RES TECH'!$M:$M,'RES TECH'!$H:$H)</f>
        <v>Residential House Low Income New Cooking  2 LPG</v>
      </c>
      <c r="E1742" t="str">
        <f t="shared" si="27"/>
        <v>TJ</v>
      </c>
      <c r="F1742" s="12" t="str">
        <f>IF(B1742="*","*",_xlfn.XLOOKUP($C1742,'RES TECH'!$M:$M,'RES TECH'!$R:$R))</f>
        <v>TJa</v>
      </c>
    </row>
    <row r="1743" spans="2:6" x14ac:dyDescent="0.25">
      <c r="B1743" t="str">
        <f>IF('RES TECH'!N1741=1,"PRE","*")</f>
        <v>PRE</v>
      </c>
      <c r="C1743" t="str">
        <f>'RES TECH'!M1741</f>
        <v>RESHOULONewCK4LPG20</v>
      </c>
      <c r="D1743" t="str">
        <f>_xlfn.XLOOKUP($C1743,'RES TECH'!$M:$M,'RES TECH'!$A:$A)&amp;" "&amp;_xlfn.XLOOKUP($C1743,'RES TECH'!$M:$M,'RES TECH'!$B:$B)&amp;" "&amp;_xlfn.XLOOKUP($C1743,'RES TECH'!$M:$M,'RES TECH'!$C:$C)&amp;" "&amp;_xlfn.XLOOKUP($C1743,'RES TECH'!$M:$M,'RES TECH'!$D:$D)&amp;" "&amp;_xlfn.XLOOKUP($C1743,'RES TECH'!$M:$M,'RES TECH'!$E:$E)&amp;" "&amp;_xlfn.XLOOKUP($C1743,'RES TECH'!$M:$M,'RES TECH'!$F:$F)&amp;" "&amp;_xlfn.XLOOKUP($C1743,'RES TECH'!$M:$M,'RES TECH'!$G:$G)&amp;" "&amp;_xlfn.XLOOKUP($C1743,'RES TECH'!$M:$M,'RES TECH'!$H:$H)</f>
        <v>Residential House Low Income New Cooking  4 LPG</v>
      </c>
      <c r="E1743" t="str">
        <f t="shared" si="27"/>
        <v>TJ</v>
      </c>
      <c r="F1743" s="12" t="str">
        <f>IF(B1743="*","*",_xlfn.XLOOKUP($C1743,'RES TECH'!$M:$M,'RES TECH'!$R:$R))</f>
        <v>TJa</v>
      </c>
    </row>
    <row r="1744" spans="2:6" x14ac:dyDescent="0.25">
      <c r="B1744" t="str">
        <f>IF('RES TECH'!N1742=1,"PRE","*")</f>
        <v>PRE</v>
      </c>
      <c r="C1744" t="str">
        <f>'RES TECH'!M1742</f>
        <v>RESHOULONewCK2ELC20</v>
      </c>
      <c r="D1744" t="str">
        <f>_xlfn.XLOOKUP($C1744,'RES TECH'!$M:$M,'RES TECH'!$A:$A)&amp;" "&amp;_xlfn.XLOOKUP($C1744,'RES TECH'!$M:$M,'RES TECH'!$B:$B)&amp;" "&amp;_xlfn.XLOOKUP($C1744,'RES TECH'!$M:$M,'RES TECH'!$C:$C)&amp;" "&amp;_xlfn.XLOOKUP($C1744,'RES TECH'!$M:$M,'RES TECH'!$D:$D)&amp;" "&amp;_xlfn.XLOOKUP($C1744,'RES TECH'!$M:$M,'RES TECH'!$E:$E)&amp;" "&amp;_xlfn.XLOOKUP($C1744,'RES TECH'!$M:$M,'RES TECH'!$F:$F)&amp;" "&amp;_xlfn.XLOOKUP($C1744,'RES TECH'!$M:$M,'RES TECH'!$G:$G)&amp;" "&amp;_xlfn.XLOOKUP($C1744,'RES TECH'!$M:$M,'RES TECH'!$H:$H)</f>
        <v>Residential House Low Income New Cooking  2 Electricity</v>
      </c>
      <c r="E1744" t="str">
        <f t="shared" si="27"/>
        <v>TJ</v>
      </c>
      <c r="F1744" s="12" t="str">
        <f>IF(B1744="*","*",_xlfn.XLOOKUP($C1744,'RES TECH'!$M:$M,'RES TECH'!$R:$R))</f>
        <v>TJa</v>
      </c>
    </row>
    <row r="1745" spans="2:6" x14ac:dyDescent="0.25">
      <c r="B1745" t="str">
        <f>IF('RES TECH'!N1743=1,"PRE","*")</f>
        <v>PRE</v>
      </c>
      <c r="C1745" t="str">
        <f>'RES TECH'!M1743</f>
        <v>RESHOULONewCWF4ELC30</v>
      </c>
      <c r="D1745" t="str">
        <f>_xlfn.XLOOKUP($C1745,'RES TECH'!$M:$M,'RES TECH'!$A:$A)&amp;" "&amp;_xlfn.XLOOKUP($C1745,'RES TECH'!$M:$M,'RES TECH'!$B:$B)&amp;" "&amp;_xlfn.XLOOKUP($C1745,'RES TECH'!$M:$M,'RES TECH'!$C:$C)&amp;" "&amp;_xlfn.XLOOKUP($C1745,'RES TECH'!$M:$M,'RES TECH'!$D:$D)&amp;" "&amp;_xlfn.XLOOKUP($C1745,'RES TECH'!$M:$M,'RES TECH'!$E:$E)&amp;" "&amp;_xlfn.XLOOKUP($C1745,'RES TECH'!$M:$M,'RES TECH'!$F:$F)&amp;" "&amp;_xlfn.XLOOKUP($C1745,'RES TECH'!$M:$M,'RES TECH'!$G:$G)&amp;" "&amp;_xlfn.XLOOKUP($C1745,'RES TECH'!$M:$M,'RES TECH'!$H:$H)</f>
        <v>Residential House Low Income New Clothes washing  F4 Electricity</v>
      </c>
      <c r="E1745" t="str">
        <f t="shared" si="27"/>
        <v>TJ</v>
      </c>
      <c r="F1745" s="12" t="str">
        <f>IF(B1745="*","*",_xlfn.XLOOKUP($C1745,'RES TECH'!$M:$M,'RES TECH'!$R:$R))</f>
        <v>TJa</v>
      </c>
    </row>
    <row r="1746" spans="2:6" x14ac:dyDescent="0.25">
      <c r="B1746" t="str">
        <f>IF('RES TECH'!N1744=1,"PRE","*")</f>
        <v>PRE</v>
      </c>
      <c r="C1746" t="str">
        <f>'RES TECH'!M1744</f>
        <v>RESHOULONewCWT1ELC20</v>
      </c>
      <c r="D1746" t="str">
        <f>_xlfn.XLOOKUP($C1746,'RES TECH'!$M:$M,'RES TECH'!$A:$A)&amp;" "&amp;_xlfn.XLOOKUP($C1746,'RES TECH'!$M:$M,'RES TECH'!$B:$B)&amp;" "&amp;_xlfn.XLOOKUP($C1746,'RES TECH'!$M:$M,'RES TECH'!$C:$C)&amp;" "&amp;_xlfn.XLOOKUP($C1746,'RES TECH'!$M:$M,'RES TECH'!$D:$D)&amp;" "&amp;_xlfn.XLOOKUP($C1746,'RES TECH'!$M:$M,'RES TECH'!$E:$E)&amp;" "&amp;_xlfn.XLOOKUP($C1746,'RES TECH'!$M:$M,'RES TECH'!$F:$F)&amp;" "&amp;_xlfn.XLOOKUP($C1746,'RES TECH'!$M:$M,'RES TECH'!$G:$G)&amp;" "&amp;_xlfn.XLOOKUP($C1746,'RES TECH'!$M:$M,'RES TECH'!$H:$H)</f>
        <v>Residential House Low Income New Clothes washing  T1 Electricity</v>
      </c>
      <c r="E1746" t="str">
        <f t="shared" si="27"/>
        <v>TJ</v>
      </c>
      <c r="F1746" s="12" t="str">
        <f>IF(B1746="*","*",_xlfn.XLOOKUP($C1746,'RES TECH'!$M:$M,'RES TECH'!$R:$R))</f>
        <v>TJa</v>
      </c>
    </row>
    <row r="1747" spans="2:6" x14ac:dyDescent="0.25">
      <c r="B1747" t="str">
        <f>IF('RES TECH'!N1745=1,"PRE","*")</f>
        <v>*</v>
      </c>
      <c r="C1747" t="str">
        <f>'RES TECH'!M1745</f>
        <v>RESHOULONewCWT2ELC20</v>
      </c>
      <c r="D1747" t="str">
        <f>_xlfn.XLOOKUP($C1747,'RES TECH'!$M:$M,'RES TECH'!$A:$A)&amp;" "&amp;_xlfn.XLOOKUP($C1747,'RES TECH'!$M:$M,'RES TECH'!$B:$B)&amp;" "&amp;_xlfn.XLOOKUP($C1747,'RES TECH'!$M:$M,'RES TECH'!$C:$C)&amp;" "&amp;_xlfn.XLOOKUP($C1747,'RES TECH'!$M:$M,'RES TECH'!$D:$D)&amp;" "&amp;_xlfn.XLOOKUP($C1747,'RES TECH'!$M:$M,'RES TECH'!$E:$E)&amp;" "&amp;_xlfn.XLOOKUP($C1747,'RES TECH'!$M:$M,'RES TECH'!$F:$F)&amp;" "&amp;_xlfn.XLOOKUP($C1747,'RES TECH'!$M:$M,'RES TECH'!$G:$G)&amp;" "&amp;_xlfn.XLOOKUP($C1747,'RES TECH'!$M:$M,'RES TECH'!$H:$H)</f>
        <v>Residential House Low Income New Clothes washing  T2 Electricity</v>
      </c>
      <c r="E1747" t="str">
        <f t="shared" si="27"/>
        <v>*</v>
      </c>
      <c r="F1747" s="12" t="str">
        <f>IF(B1747="*","*",_xlfn.XLOOKUP($C1747,'RES TECH'!$M:$M,'RES TECH'!$R:$R))</f>
        <v>*</v>
      </c>
    </row>
    <row r="1748" spans="2:6" x14ac:dyDescent="0.25">
      <c r="B1748" t="str">
        <f>IF('RES TECH'!N1746=1,"PRE","*")</f>
        <v>PRE</v>
      </c>
      <c r="C1748" t="str">
        <f>'RES TECH'!M1746</f>
        <v>RESHOULONewCWT2ELC20</v>
      </c>
      <c r="D1748" t="str">
        <f>_xlfn.XLOOKUP($C1748,'RES TECH'!$M:$M,'RES TECH'!$A:$A)&amp;" "&amp;_xlfn.XLOOKUP($C1748,'RES TECH'!$M:$M,'RES TECH'!$B:$B)&amp;" "&amp;_xlfn.XLOOKUP($C1748,'RES TECH'!$M:$M,'RES TECH'!$C:$C)&amp;" "&amp;_xlfn.XLOOKUP($C1748,'RES TECH'!$M:$M,'RES TECH'!$D:$D)&amp;" "&amp;_xlfn.XLOOKUP($C1748,'RES TECH'!$M:$M,'RES TECH'!$E:$E)&amp;" "&amp;_xlfn.XLOOKUP($C1748,'RES TECH'!$M:$M,'RES TECH'!$F:$F)&amp;" "&amp;_xlfn.XLOOKUP($C1748,'RES TECH'!$M:$M,'RES TECH'!$G:$G)&amp;" "&amp;_xlfn.XLOOKUP($C1748,'RES TECH'!$M:$M,'RES TECH'!$H:$H)</f>
        <v>Residential House Low Income New Clothes washing  T2 Electricity</v>
      </c>
      <c r="E1748" t="str">
        <f t="shared" si="27"/>
        <v>TJ</v>
      </c>
      <c r="F1748" s="12" t="str">
        <f>IF(B1748="*","*",_xlfn.XLOOKUP($C1748,'RES TECH'!$M:$M,'RES TECH'!$R:$R))</f>
        <v>TJa</v>
      </c>
    </row>
    <row r="1749" spans="2:6" x14ac:dyDescent="0.25">
      <c r="B1749" t="str">
        <f>IF('RES TECH'!N1747=1,"PRE","*")</f>
        <v>PRE</v>
      </c>
      <c r="C1749" t="str">
        <f>'RES TECH'!M1747</f>
        <v>RESHOULONewCWT3ELC20</v>
      </c>
      <c r="D1749" t="str">
        <f>_xlfn.XLOOKUP($C1749,'RES TECH'!$M:$M,'RES TECH'!$A:$A)&amp;" "&amp;_xlfn.XLOOKUP($C1749,'RES TECH'!$M:$M,'RES TECH'!$B:$B)&amp;" "&amp;_xlfn.XLOOKUP($C1749,'RES TECH'!$M:$M,'RES TECH'!$C:$C)&amp;" "&amp;_xlfn.XLOOKUP($C1749,'RES TECH'!$M:$M,'RES TECH'!$D:$D)&amp;" "&amp;_xlfn.XLOOKUP($C1749,'RES TECH'!$M:$M,'RES TECH'!$E:$E)&amp;" "&amp;_xlfn.XLOOKUP($C1749,'RES TECH'!$M:$M,'RES TECH'!$F:$F)&amp;" "&amp;_xlfn.XLOOKUP($C1749,'RES TECH'!$M:$M,'RES TECH'!$G:$G)&amp;" "&amp;_xlfn.XLOOKUP($C1749,'RES TECH'!$M:$M,'RES TECH'!$H:$H)</f>
        <v>Residential House Low Income New Clothes washing  T3 Electricity</v>
      </c>
      <c r="E1749" t="str">
        <f t="shared" si="27"/>
        <v>TJ</v>
      </c>
      <c r="F1749" s="12" t="str">
        <f>IF(B1749="*","*",_xlfn.XLOOKUP($C1749,'RES TECH'!$M:$M,'RES TECH'!$R:$R))</f>
        <v>TJa</v>
      </c>
    </row>
    <row r="1750" spans="2:6" x14ac:dyDescent="0.25">
      <c r="B1750" t="str">
        <f>IF('RES TECH'!N1748=1,"PRE","*")</f>
        <v>PRE</v>
      </c>
      <c r="C1750" t="str">
        <f>'RES TECH'!M1748</f>
        <v>RESHOULONewCWT4ELC20</v>
      </c>
      <c r="D1750" t="str">
        <f>_xlfn.XLOOKUP($C1750,'RES TECH'!$M:$M,'RES TECH'!$A:$A)&amp;" "&amp;_xlfn.XLOOKUP($C1750,'RES TECH'!$M:$M,'RES TECH'!$B:$B)&amp;" "&amp;_xlfn.XLOOKUP($C1750,'RES TECH'!$M:$M,'RES TECH'!$C:$C)&amp;" "&amp;_xlfn.XLOOKUP($C1750,'RES TECH'!$M:$M,'RES TECH'!$D:$D)&amp;" "&amp;_xlfn.XLOOKUP($C1750,'RES TECH'!$M:$M,'RES TECH'!$E:$E)&amp;" "&amp;_xlfn.XLOOKUP($C1750,'RES TECH'!$M:$M,'RES TECH'!$F:$F)&amp;" "&amp;_xlfn.XLOOKUP($C1750,'RES TECH'!$M:$M,'RES TECH'!$G:$G)&amp;" "&amp;_xlfn.XLOOKUP($C1750,'RES TECH'!$M:$M,'RES TECH'!$H:$H)</f>
        <v>Residential House Low Income New Clothes washing  T4 Electricity</v>
      </c>
      <c r="E1750" t="str">
        <f t="shared" si="27"/>
        <v>TJ</v>
      </c>
      <c r="F1750" s="12" t="str">
        <f>IF(B1750="*","*",_xlfn.XLOOKUP($C1750,'RES TECH'!$M:$M,'RES TECH'!$R:$R))</f>
        <v>TJa</v>
      </c>
    </row>
    <row r="1751" spans="2:6" x14ac:dyDescent="0.25">
      <c r="B1751" t="str">
        <f>IF('RES TECH'!N1749=1,"PRE","*")</f>
        <v>PRE</v>
      </c>
      <c r="C1751" t="str">
        <f>'RES TECH'!M1749</f>
        <v>RESHOULONewCWF1ELC20</v>
      </c>
      <c r="D1751" t="str">
        <f>_xlfn.XLOOKUP($C1751,'RES TECH'!$M:$M,'RES TECH'!$A:$A)&amp;" "&amp;_xlfn.XLOOKUP($C1751,'RES TECH'!$M:$M,'RES TECH'!$B:$B)&amp;" "&amp;_xlfn.XLOOKUP($C1751,'RES TECH'!$M:$M,'RES TECH'!$C:$C)&amp;" "&amp;_xlfn.XLOOKUP($C1751,'RES TECH'!$M:$M,'RES TECH'!$D:$D)&amp;" "&amp;_xlfn.XLOOKUP($C1751,'RES TECH'!$M:$M,'RES TECH'!$E:$E)&amp;" "&amp;_xlfn.XLOOKUP($C1751,'RES TECH'!$M:$M,'RES TECH'!$F:$F)&amp;" "&amp;_xlfn.XLOOKUP($C1751,'RES TECH'!$M:$M,'RES TECH'!$G:$G)&amp;" "&amp;_xlfn.XLOOKUP($C1751,'RES TECH'!$M:$M,'RES TECH'!$H:$H)</f>
        <v>Residential House Low Income New Clothes washing  F1 Electricity</v>
      </c>
      <c r="E1751" t="str">
        <f t="shared" si="27"/>
        <v>TJ</v>
      </c>
      <c r="F1751" s="12" t="str">
        <f>IF(B1751="*","*",_xlfn.XLOOKUP($C1751,'RES TECH'!$M:$M,'RES TECH'!$R:$R))</f>
        <v>TJa</v>
      </c>
    </row>
    <row r="1752" spans="2:6" x14ac:dyDescent="0.25">
      <c r="B1752" t="str">
        <f>IF('RES TECH'!N1750=1,"PRE","*")</f>
        <v>PRE</v>
      </c>
      <c r="C1752" t="str">
        <f>'RES TECH'!M1750</f>
        <v>RESHOULONewCWF2ELC20</v>
      </c>
      <c r="D1752" t="str">
        <f>_xlfn.XLOOKUP($C1752,'RES TECH'!$M:$M,'RES TECH'!$A:$A)&amp;" "&amp;_xlfn.XLOOKUP($C1752,'RES TECH'!$M:$M,'RES TECH'!$B:$B)&amp;" "&amp;_xlfn.XLOOKUP($C1752,'RES TECH'!$M:$M,'RES TECH'!$C:$C)&amp;" "&amp;_xlfn.XLOOKUP($C1752,'RES TECH'!$M:$M,'RES TECH'!$D:$D)&amp;" "&amp;_xlfn.XLOOKUP($C1752,'RES TECH'!$M:$M,'RES TECH'!$E:$E)&amp;" "&amp;_xlfn.XLOOKUP($C1752,'RES TECH'!$M:$M,'RES TECH'!$F:$F)&amp;" "&amp;_xlfn.XLOOKUP($C1752,'RES TECH'!$M:$M,'RES TECH'!$G:$G)&amp;" "&amp;_xlfn.XLOOKUP($C1752,'RES TECH'!$M:$M,'RES TECH'!$H:$H)</f>
        <v>Residential House Low Income New Clothes washing  F2 Electricity</v>
      </c>
      <c r="E1752" t="str">
        <f t="shared" si="27"/>
        <v>TJ</v>
      </c>
      <c r="F1752" s="12" t="str">
        <f>IF(B1752="*","*",_xlfn.XLOOKUP($C1752,'RES TECH'!$M:$M,'RES TECH'!$R:$R))</f>
        <v>TJa</v>
      </c>
    </row>
    <row r="1753" spans="2:6" x14ac:dyDescent="0.25">
      <c r="B1753" t="str">
        <f>IF('RES TECH'!N1751=1,"PRE","*")</f>
        <v>PRE</v>
      </c>
      <c r="C1753" t="str">
        <f>'RES TECH'!M1751</f>
        <v>RESHOULONewCWF2ELC30</v>
      </c>
      <c r="D1753" t="str">
        <f>_xlfn.XLOOKUP($C1753,'RES TECH'!$M:$M,'RES TECH'!$A:$A)&amp;" "&amp;_xlfn.XLOOKUP($C1753,'RES TECH'!$M:$M,'RES TECH'!$B:$B)&amp;" "&amp;_xlfn.XLOOKUP($C1753,'RES TECH'!$M:$M,'RES TECH'!$C:$C)&amp;" "&amp;_xlfn.XLOOKUP($C1753,'RES TECH'!$M:$M,'RES TECH'!$D:$D)&amp;" "&amp;_xlfn.XLOOKUP($C1753,'RES TECH'!$M:$M,'RES TECH'!$E:$E)&amp;" "&amp;_xlfn.XLOOKUP($C1753,'RES TECH'!$M:$M,'RES TECH'!$F:$F)&amp;" "&amp;_xlfn.XLOOKUP($C1753,'RES TECH'!$M:$M,'RES TECH'!$G:$G)&amp;" "&amp;_xlfn.XLOOKUP($C1753,'RES TECH'!$M:$M,'RES TECH'!$H:$H)</f>
        <v>Residential House Low Income New Clothes washing  F2 Electricity</v>
      </c>
      <c r="E1753" t="str">
        <f t="shared" si="27"/>
        <v>TJ</v>
      </c>
      <c r="F1753" s="12" t="str">
        <f>IF(B1753="*","*",_xlfn.XLOOKUP($C1753,'RES TECH'!$M:$M,'RES TECH'!$R:$R))</f>
        <v>TJa</v>
      </c>
    </row>
    <row r="1754" spans="2:6" x14ac:dyDescent="0.25">
      <c r="B1754" t="str">
        <f>IF('RES TECH'!N1752=1,"PRE","*")</f>
        <v>PRE</v>
      </c>
      <c r="C1754" t="str">
        <f>'RES TECH'!M1752</f>
        <v>RESHOULONewCWF3ELC20</v>
      </c>
      <c r="D1754" t="str">
        <f>_xlfn.XLOOKUP($C1754,'RES TECH'!$M:$M,'RES TECH'!$A:$A)&amp;" "&amp;_xlfn.XLOOKUP($C1754,'RES TECH'!$M:$M,'RES TECH'!$B:$B)&amp;" "&amp;_xlfn.XLOOKUP($C1754,'RES TECH'!$M:$M,'RES TECH'!$C:$C)&amp;" "&amp;_xlfn.XLOOKUP($C1754,'RES TECH'!$M:$M,'RES TECH'!$D:$D)&amp;" "&amp;_xlfn.XLOOKUP($C1754,'RES TECH'!$M:$M,'RES TECH'!$E:$E)&amp;" "&amp;_xlfn.XLOOKUP($C1754,'RES TECH'!$M:$M,'RES TECH'!$F:$F)&amp;" "&amp;_xlfn.XLOOKUP($C1754,'RES TECH'!$M:$M,'RES TECH'!$G:$G)&amp;" "&amp;_xlfn.XLOOKUP($C1754,'RES TECH'!$M:$M,'RES TECH'!$H:$H)</f>
        <v>Residential House Low Income New Clothes washing  F3 Electricity</v>
      </c>
      <c r="E1754" t="str">
        <f t="shared" si="27"/>
        <v>TJ</v>
      </c>
      <c r="F1754" s="12" t="str">
        <f>IF(B1754="*","*",_xlfn.XLOOKUP($C1754,'RES TECH'!$M:$M,'RES TECH'!$R:$R))</f>
        <v>TJa</v>
      </c>
    </row>
    <row r="1755" spans="2:6" x14ac:dyDescent="0.25">
      <c r="B1755" t="str">
        <f>IF('RES TECH'!N1753=1,"PRE","*")</f>
        <v>*</v>
      </c>
      <c r="C1755" t="str">
        <f>'RES TECH'!M1753</f>
        <v>RESHOULONewCWF4ELC20</v>
      </c>
      <c r="D1755" t="str">
        <f>_xlfn.XLOOKUP($C1755,'RES TECH'!$M:$M,'RES TECH'!$A:$A)&amp;" "&amp;_xlfn.XLOOKUP($C1755,'RES TECH'!$M:$M,'RES TECH'!$B:$B)&amp;" "&amp;_xlfn.XLOOKUP($C1755,'RES TECH'!$M:$M,'RES TECH'!$C:$C)&amp;" "&amp;_xlfn.XLOOKUP($C1755,'RES TECH'!$M:$M,'RES TECH'!$D:$D)&amp;" "&amp;_xlfn.XLOOKUP($C1755,'RES TECH'!$M:$M,'RES TECH'!$E:$E)&amp;" "&amp;_xlfn.XLOOKUP($C1755,'RES TECH'!$M:$M,'RES TECH'!$F:$F)&amp;" "&amp;_xlfn.XLOOKUP($C1755,'RES TECH'!$M:$M,'RES TECH'!$G:$G)&amp;" "&amp;_xlfn.XLOOKUP($C1755,'RES TECH'!$M:$M,'RES TECH'!$H:$H)</f>
        <v>Residential House Low Income New Clothes washing  F4 Electricity</v>
      </c>
      <c r="E1755" t="str">
        <f t="shared" si="27"/>
        <v>*</v>
      </c>
      <c r="F1755" s="12" t="str">
        <f>IF(B1755="*","*",_xlfn.XLOOKUP($C1755,'RES TECH'!$M:$M,'RES TECH'!$R:$R))</f>
        <v>*</v>
      </c>
    </row>
    <row r="1756" spans="2:6" x14ac:dyDescent="0.25">
      <c r="B1756" t="str">
        <f>IF('RES TECH'!N1754=1,"PRE","*")</f>
        <v>PRE</v>
      </c>
      <c r="C1756" t="str">
        <f>'RES TECH'!M1754</f>
        <v>RESHOULONewCWF4ELC20</v>
      </c>
      <c r="D1756" t="str">
        <f>_xlfn.XLOOKUP($C1756,'RES TECH'!$M:$M,'RES TECH'!$A:$A)&amp;" "&amp;_xlfn.XLOOKUP($C1756,'RES TECH'!$M:$M,'RES TECH'!$B:$B)&amp;" "&amp;_xlfn.XLOOKUP($C1756,'RES TECH'!$M:$M,'RES TECH'!$C:$C)&amp;" "&amp;_xlfn.XLOOKUP($C1756,'RES TECH'!$M:$M,'RES TECH'!$D:$D)&amp;" "&amp;_xlfn.XLOOKUP($C1756,'RES TECH'!$M:$M,'RES TECH'!$E:$E)&amp;" "&amp;_xlfn.XLOOKUP($C1756,'RES TECH'!$M:$M,'RES TECH'!$F:$F)&amp;" "&amp;_xlfn.XLOOKUP($C1756,'RES TECH'!$M:$M,'RES TECH'!$G:$G)&amp;" "&amp;_xlfn.XLOOKUP($C1756,'RES TECH'!$M:$M,'RES TECH'!$H:$H)</f>
        <v>Residential House Low Income New Clothes washing  F4 Electricity</v>
      </c>
      <c r="E1756" t="str">
        <f t="shared" si="27"/>
        <v>TJ</v>
      </c>
      <c r="F1756" s="12" t="str">
        <f>IF(B1756="*","*",_xlfn.XLOOKUP($C1756,'RES TECH'!$M:$M,'RES TECH'!$R:$R))</f>
        <v>TJa</v>
      </c>
    </row>
    <row r="1757" spans="2:6" x14ac:dyDescent="0.25">
      <c r="B1757" t="str">
        <f>IF('RES TECH'!N1755=1,"PRE","*")</f>
        <v>PRE</v>
      </c>
      <c r="C1757" t="str">
        <f>'RES TECH'!M1755</f>
        <v>RESHOULONewCD1NGA20</v>
      </c>
      <c r="D1757" t="str">
        <f>_xlfn.XLOOKUP($C1757,'RES TECH'!$M:$M,'RES TECH'!$A:$A)&amp;" "&amp;_xlfn.XLOOKUP($C1757,'RES TECH'!$M:$M,'RES TECH'!$B:$B)&amp;" "&amp;_xlfn.XLOOKUP($C1757,'RES TECH'!$M:$M,'RES TECH'!$C:$C)&amp;" "&amp;_xlfn.XLOOKUP($C1757,'RES TECH'!$M:$M,'RES TECH'!$D:$D)&amp;" "&amp;_xlfn.XLOOKUP($C1757,'RES TECH'!$M:$M,'RES TECH'!$E:$E)&amp;" "&amp;_xlfn.XLOOKUP($C1757,'RES TECH'!$M:$M,'RES TECH'!$F:$F)&amp;" "&amp;_xlfn.XLOOKUP($C1757,'RES TECH'!$M:$M,'RES TECH'!$G:$G)&amp;" "&amp;_xlfn.XLOOKUP($C1757,'RES TECH'!$M:$M,'RES TECH'!$H:$H)</f>
        <v>Residential House Low Income New Clothes drying  1 Natural gas</v>
      </c>
      <c r="E1757" t="str">
        <f t="shared" si="27"/>
        <v>TJ</v>
      </c>
      <c r="F1757" s="12" t="str">
        <f>IF(B1757="*","*",_xlfn.XLOOKUP($C1757,'RES TECH'!$M:$M,'RES TECH'!$R:$R))</f>
        <v>TJa</v>
      </c>
    </row>
    <row r="1758" spans="2:6" x14ac:dyDescent="0.25">
      <c r="B1758" t="str">
        <f>IF('RES TECH'!N1756=1,"PRE","*")</f>
        <v>PRE</v>
      </c>
      <c r="C1758" t="str">
        <f>'RES TECH'!M1756</f>
        <v>RESHOULONewCD2NGA20</v>
      </c>
      <c r="D1758" t="str">
        <f>_xlfn.XLOOKUP($C1758,'RES TECH'!$M:$M,'RES TECH'!$A:$A)&amp;" "&amp;_xlfn.XLOOKUP($C1758,'RES TECH'!$M:$M,'RES TECH'!$B:$B)&amp;" "&amp;_xlfn.XLOOKUP($C1758,'RES TECH'!$M:$M,'RES TECH'!$C:$C)&amp;" "&amp;_xlfn.XLOOKUP($C1758,'RES TECH'!$M:$M,'RES TECH'!$D:$D)&amp;" "&amp;_xlfn.XLOOKUP($C1758,'RES TECH'!$M:$M,'RES TECH'!$E:$E)&amp;" "&amp;_xlfn.XLOOKUP($C1758,'RES TECH'!$M:$M,'RES TECH'!$F:$F)&amp;" "&amp;_xlfn.XLOOKUP($C1758,'RES TECH'!$M:$M,'RES TECH'!$G:$G)&amp;" "&amp;_xlfn.XLOOKUP($C1758,'RES TECH'!$M:$M,'RES TECH'!$H:$H)</f>
        <v>Residential House Low Income New Clothes drying  2 Natural gas</v>
      </c>
      <c r="E1758" t="str">
        <f t="shared" si="27"/>
        <v>TJ</v>
      </c>
      <c r="F1758" s="12" t="str">
        <f>IF(B1758="*","*",_xlfn.XLOOKUP($C1758,'RES TECH'!$M:$M,'RES TECH'!$R:$R))</f>
        <v>TJa</v>
      </c>
    </row>
    <row r="1759" spans="2:6" x14ac:dyDescent="0.25">
      <c r="B1759" t="str">
        <f>IF('RES TECH'!N1757=1,"PRE","*")</f>
        <v>PRE</v>
      </c>
      <c r="C1759" t="str">
        <f>'RES TECH'!M1757</f>
        <v>RESHOULONewCD3NGA20</v>
      </c>
      <c r="D1759" t="str">
        <f>_xlfn.XLOOKUP($C1759,'RES TECH'!$M:$M,'RES TECH'!$A:$A)&amp;" "&amp;_xlfn.XLOOKUP($C1759,'RES TECH'!$M:$M,'RES TECH'!$B:$B)&amp;" "&amp;_xlfn.XLOOKUP($C1759,'RES TECH'!$M:$M,'RES TECH'!$C:$C)&amp;" "&amp;_xlfn.XLOOKUP($C1759,'RES TECH'!$M:$M,'RES TECH'!$D:$D)&amp;" "&amp;_xlfn.XLOOKUP($C1759,'RES TECH'!$M:$M,'RES TECH'!$E:$E)&amp;" "&amp;_xlfn.XLOOKUP($C1759,'RES TECH'!$M:$M,'RES TECH'!$F:$F)&amp;" "&amp;_xlfn.XLOOKUP($C1759,'RES TECH'!$M:$M,'RES TECH'!$G:$G)&amp;" "&amp;_xlfn.XLOOKUP($C1759,'RES TECH'!$M:$M,'RES TECH'!$H:$H)</f>
        <v>Residential House Low Income New Clothes drying  3 Natural gas</v>
      </c>
      <c r="E1759" t="str">
        <f t="shared" si="27"/>
        <v>TJ</v>
      </c>
      <c r="F1759" s="12" t="str">
        <f>IF(B1759="*","*",_xlfn.XLOOKUP($C1759,'RES TECH'!$M:$M,'RES TECH'!$R:$R))</f>
        <v>TJa</v>
      </c>
    </row>
    <row r="1760" spans="2:6" x14ac:dyDescent="0.25">
      <c r="B1760" t="str">
        <f>IF('RES TECH'!N1758=1,"PRE","*")</f>
        <v>PRE</v>
      </c>
      <c r="C1760" t="str">
        <f>'RES TECH'!M1758</f>
        <v>RESHOULONewCD4NGA20</v>
      </c>
      <c r="D1760" t="str">
        <f>_xlfn.XLOOKUP($C1760,'RES TECH'!$M:$M,'RES TECH'!$A:$A)&amp;" "&amp;_xlfn.XLOOKUP($C1760,'RES TECH'!$M:$M,'RES TECH'!$B:$B)&amp;" "&amp;_xlfn.XLOOKUP($C1760,'RES TECH'!$M:$M,'RES TECH'!$C:$C)&amp;" "&amp;_xlfn.XLOOKUP($C1760,'RES TECH'!$M:$M,'RES TECH'!$D:$D)&amp;" "&amp;_xlfn.XLOOKUP($C1760,'RES TECH'!$M:$M,'RES TECH'!$E:$E)&amp;" "&amp;_xlfn.XLOOKUP($C1760,'RES TECH'!$M:$M,'RES TECH'!$F:$F)&amp;" "&amp;_xlfn.XLOOKUP($C1760,'RES TECH'!$M:$M,'RES TECH'!$G:$G)&amp;" "&amp;_xlfn.XLOOKUP($C1760,'RES TECH'!$M:$M,'RES TECH'!$H:$H)</f>
        <v>Residential House Low Income New Clothes drying  4 Natural gas</v>
      </c>
      <c r="E1760" t="str">
        <f t="shared" si="27"/>
        <v>TJ</v>
      </c>
      <c r="F1760" s="12" t="str">
        <f>IF(B1760="*","*",_xlfn.XLOOKUP($C1760,'RES TECH'!$M:$M,'RES TECH'!$R:$R))</f>
        <v>TJa</v>
      </c>
    </row>
    <row r="1761" spans="2:6" x14ac:dyDescent="0.25">
      <c r="B1761" t="str">
        <f>IF('RES TECH'!N1759=1,"PRE","*")</f>
        <v>PRE</v>
      </c>
      <c r="C1761" t="str">
        <f>'RES TECH'!M1759</f>
        <v>RESHOULONewCD4NGA30</v>
      </c>
      <c r="D1761" t="str">
        <f>_xlfn.XLOOKUP($C1761,'RES TECH'!$M:$M,'RES TECH'!$A:$A)&amp;" "&amp;_xlfn.XLOOKUP($C1761,'RES TECH'!$M:$M,'RES TECH'!$B:$B)&amp;" "&amp;_xlfn.XLOOKUP($C1761,'RES TECH'!$M:$M,'RES TECH'!$C:$C)&amp;" "&amp;_xlfn.XLOOKUP($C1761,'RES TECH'!$M:$M,'RES TECH'!$D:$D)&amp;" "&amp;_xlfn.XLOOKUP($C1761,'RES TECH'!$M:$M,'RES TECH'!$E:$E)&amp;" "&amp;_xlfn.XLOOKUP($C1761,'RES TECH'!$M:$M,'RES TECH'!$F:$F)&amp;" "&amp;_xlfn.XLOOKUP($C1761,'RES TECH'!$M:$M,'RES TECH'!$G:$G)&amp;" "&amp;_xlfn.XLOOKUP($C1761,'RES TECH'!$M:$M,'RES TECH'!$H:$H)</f>
        <v>Residential House Low Income New Clothes drying  4 Natural gas</v>
      </c>
      <c r="E1761" t="str">
        <f t="shared" si="27"/>
        <v>TJ</v>
      </c>
      <c r="F1761" s="12" t="str">
        <f>IF(B1761="*","*",_xlfn.XLOOKUP($C1761,'RES TECH'!$M:$M,'RES TECH'!$R:$R))</f>
        <v>TJa</v>
      </c>
    </row>
    <row r="1762" spans="2:6" x14ac:dyDescent="0.25">
      <c r="B1762" t="str">
        <f>IF('RES TECH'!N1760=1,"PRE","*")</f>
        <v>PRE</v>
      </c>
      <c r="C1762" t="str">
        <f>'RES TECH'!M1760</f>
        <v>RESHOULONewCD1ELC20</v>
      </c>
      <c r="D1762" t="str">
        <f>_xlfn.XLOOKUP($C1762,'RES TECH'!$M:$M,'RES TECH'!$A:$A)&amp;" "&amp;_xlfn.XLOOKUP($C1762,'RES TECH'!$M:$M,'RES TECH'!$B:$B)&amp;" "&amp;_xlfn.XLOOKUP($C1762,'RES TECH'!$M:$M,'RES TECH'!$C:$C)&amp;" "&amp;_xlfn.XLOOKUP($C1762,'RES TECH'!$M:$M,'RES TECH'!$D:$D)&amp;" "&amp;_xlfn.XLOOKUP($C1762,'RES TECH'!$M:$M,'RES TECH'!$E:$E)&amp;" "&amp;_xlfn.XLOOKUP($C1762,'RES TECH'!$M:$M,'RES TECH'!$F:$F)&amp;" "&amp;_xlfn.XLOOKUP($C1762,'RES TECH'!$M:$M,'RES TECH'!$G:$G)&amp;" "&amp;_xlfn.XLOOKUP($C1762,'RES TECH'!$M:$M,'RES TECH'!$H:$H)</f>
        <v>Residential House Low Income New Clothes drying  1 Electricity</v>
      </c>
      <c r="E1762" t="str">
        <f t="shared" si="27"/>
        <v>TJ</v>
      </c>
      <c r="F1762" s="12" t="str">
        <f>IF(B1762="*","*",_xlfn.XLOOKUP($C1762,'RES TECH'!$M:$M,'RES TECH'!$R:$R))</f>
        <v>TJa</v>
      </c>
    </row>
    <row r="1763" spans="2:6" x14ac:dyDescent="0.25">
      <c r="B1763" t="str">
        <f>IF('RES TECH'!N1761=1,"PRE","*")</f>
        <v>PRE</v>
      </c>
      <c r="C1763" t="str">
        <f>'RES TECH'!M1761</f>
        <v>RESHOULONewCD2ELC20</v>
      </c>
      <c r="D1763" t="str">
        <f>_xlfn.XLOOKUP($C1763,'RES TECH'!$M:$M,'RES TECH'!$A:$A)&amp;" "&amp;_xlfn.XLOOKUP($C1763,'RES TECH'!$M:$M,'RES TECH'!$B:$B)&amp;" "&amp;_xlfn.XLOOKUP($C1763,'RES TECH'!$M:$M,'RES TECH'!$C:$C)&amp;" "&amp;_xlfn.XLOOKUP($C1763,'RES TECH'!$M:$M,'RES TECH'!$D:$D)&amp;" "&amp;_xlfn.XLOOKUP($C1763,'RES TECH'!$M:$M,'RES TECH'!$E:$E)&amp;" "&amp;_xlfn.XLOOKUP($C1763,'RES TECH'!$M:$M,'RES TECH'!$F:$F)&amp;" "&amp;_xlfn.XLOOKUP($C1763,'RES TECH'!$M:$M,'RES TECH'!$G:$G)&amp;" "&amp;_xlfn.XLOOKUP($C1763,'RES TECH'!$M:$M,'RES TECH'!$H:$H)</f>
        <v>Residential House Low Income New Clothes drying  2 Electricity</v>
      </c>
      <c r="E1763" t="str">
        <f t="shared" si="27"/>
        <v>TJ</v>
      </c>
      <c r="F1763" s="12" t="str">
        <f>IF(B1763="*","*",_xlfn.XLOOKUP($C1763,'RES TECH'!$M:$M,'RES TECH'!$R:$R))</f>
        <v>TJa</v>
      </c>
    </row>
    <row r="1764" spans="2:6" x14ac:dyDescent="0.25">
      <c r="B1764" t="str">
        <f>IF('RES TECH'!N1762=1,"PRE","*")</f>
        <v>PRE</v>
      </c>
      <c r="C1764" t="str">
        <f>'RES TECH'!M1762</f>
        <v>RESHOULONewCD3ELC20</v>
      </c>
      <c r="D1764" t="str">
        <f>_xlfn.XLOOKUP($C1764,'RES TECH'!$M:$M,'RES TECH'!$A:$A)&amp;" "&amp;_xlfn.XLOOKUP($C1764,'RES TECH'!$M:$M,'RES TECH'!$B:$B)&amp;" "&amp;_xlfn.XLOOKUP($C1764,'RES TECH'!$M:$M,'RES TECH'!$C:$C)&amp;" "&amp;_xlfn.XLOOKUP($C1764,'RES TECH'!$M:$M,'RES TECH'!$D:$D)&amp;" "&amp;_xlfn.XLOOKUP($C1764,'RES TECH'!$M:$M,'RES TECH'!$E:$E)&amp;" "&amp;_xlfn.XLOOKUP($C1764,'RES TECH'!$M:$M,'RES TECH'!$F:$F)&amp;" "&amp;_xlfn.XLOOKUP($C1764,'RES TECH'!$M:$M,'RES TECH'!$G:$G)&amp;" "&amp;_xlfn.XLOOKUP($C1764,'RES TECH'!$M:$M,'RES TECH'!$H:$H)</f>
        <v>Residential House Low Income New Clothes drying  3 Electricity</v>
      </c>
      <c r="E1764" t="str">
        <f t="shared" si="27"/>
        <v>TJ</v>
      </c>
      <c r="F1764" s="12" t="str">
        <f>IF(B1764="*","*",_xlfn.XLOOKUP($C1764,'RES TECH'!$M:$M,'RES TECH'!$R:$R))</f>
        <v>TJa</v>
      </c>
    </row>
    <row r="1765" spans="2:6" x14ac:dyDescent="0.25">
      <c r="B1765" t="str">
        <f>IF('RES TECH'!N1763=1,"PRE","*")</f>
        <v>PRE</v>
      </c>
      <c r="C1765" t="str">
        <f>'RES TECH'!M1763</f>
        <v>RESHOULONewCD4ELC20</v>
      </c>
      <c r="D1765" t="str">
        <f>_xlfn.XLOOKUP($C1765,'RES TECH'!$M:$M,'RES TECH'!$A:$A)&amp;" "&amp;_xlfn.XLOOKUP($C1765,'RES TECH'!$M:$M,'RES TECH'!$B:$B)&amp;" "&amp;_xlfn.XLOOKUP($C1765,'RES TECH'!$M:$M,'RES TECH'!$C:$C)&amp;" "&amp;_xlfn.XLOOKUP($C1765,'RES TECH'!$M:$M,'RES TECH'!$D:$D)&amp;" "&amp;_xlfn.XLOOKUP($C1765,'RES TECH'!$M:$M,'RES TECH'!$E:$E)&amp;" "&amp;_xlfn.XLOOKUP($C1765,'RES TECH'!$M:$M,'RES TECH'!$F:$F)&amp;" "&amp;_xlfn.XLOOKUP($C1765,'RES TECH'!$M:$M,'RES TECH'!$G:$G)&amp;" "&amp;_xlfn.XLOOKUP($C1765,'RES TECH'!$M:$M,'RES TECH'!$H:$H)</f>
        <v>Residential House Low Income New Clothes drying  4 Electricity</v>
      </c>
      <c r="E1765" t="str">
        <f t="shared" si="27"/>
        <v>TJ</v>
      </c>
      <c r="F1765" s="12" t="str">
        <f>IF(B1765="*","*",_xlfn.XLOOKUP($C1765,'RES TECH'!$M:$M,'RES TECH'!$R:$R))</f>
        <v>TJa</v>
      </c>
    </row>
    <row r="1766" spans="2:6" x14ac:dyDescent="0.25">
      <c r="B1766" t="str">
        <f>IF('RES TECH'!N1764=1,"PRE","*")</f>
        <v>PRE</v>
      </c>
      <c r="C1766" t="str">
        <f>'RES TECH'!M1764</f>
        <v>RESAPALMNewWH1NGA20</v>
      </c>
      <c r="D1766" t="str">
        <f>_xlfn.XLOOKUP($C1766,'RES TECH'!$M:$M,'RES TECH'!$A:$A)&amp;" "&amp;_xlfn.XLOOKUP($C1766,'RES TECH'!$M:$M,'RES TECH'!$B:$B)&amp;" "&amp;_xlfn.XLOOKUP($C1766,'RES TECH'!$M:$M,'RES TECH'!$C:$C)&amp;" "&amp;_xlfn.XLOOKUP($C1766,'RES TECH'!$M:$M,'RES TECH'!$D:$D)&amp;" "&amp;_xlfn.XLOOKUP($C1766,'RES TECH'!$M:$M,'RES TECH'!$E:$E)&amp;" "&amp;_xlfn.XLOOKUP($C1766,'RES TECH'!$M:$M,'RES TECH'!$F:$F)&amp;" "&amp;_xlfn.XLOOKUP($C1766,'RES TECH'!$M:$M,'RES TECH'!$G:$G)&amp;" "&amp;_xlfn.XLOOKUP($C1766,'RES TECH'!$M:$M,'RES TECH'!$H:$H)</f>
        <v>Residential Apartment Lower-middle Income New Water heating  1 Natural gas</v>
      </c>
      <c r="E1766" t="str">
        <f t="shared" si="27"/>
        <v>TJ</v>
      </c>
      <c r="F1766" s="12" t="str">
        <f>IF(B1766="*","*",_xlfn.XLOOKUP($C1766,'RES TECH'!$M:$M,'RES TECH'!$R:$R))</f>
        <v>MW</v>
      </c>
    </row>
    <row r="1767" spans="2:6" x14ac:dyDescent="0.25">
      <c r="B1767" t="str">
        <f>IF('RES TECH'!N1765=1,"PRE","*")</f>
        <v>PRE</v>
      </c>
      <c r="C1767" t="str">
        <f>'RES TECH'!M1765</f>
        <v>RESAPALMNewWH2NGA20</v>
      </c>
      <c r="D1767" t="str">
        <f>_xlfn.XLOOKUP($C1767,'RES TECH'!$M:$M,'RES TECH'!$A:$A)&amp;" "&amp;_xlfn.XLOOKUP($C1767,'RES TECH'!$M:$M,'RES TECH'!$B:$B)&amp;" "&amp;_xlfn.XLOOKUP($C1767,'RES TECH'!$M:$M,'RES TECH'!$C:$C)&amp;" "&amp;_xlfn.XLOOKUP($C1767,'RES TECH'!$M:$M,'RES TECH'!$D:$D)&amp;" "&amp;_xlfn.XLOOKUP($C1767,'RES TECH'!$M:$M,'RES TECH'!$E:$E)&amp;" "&amp;_xlfn.XLOOKUP($C1767,'RES TECH'!$M:$M,'RES TECH'!$F:$F)&amp;" "&amp;_xlfn.XLOOKUP($C1767,'RES TECH'!$M:$M,'RES TECH'!$G:$G)&amp;" "&amp;_xlfn.XLOOKUP($C1767,'RES TECH'!$M:$M,'RES TECH'!$H:$H)</f>
        <v>Residential Apartment Lower-middle Income New Water heating  2 Natural gas</v>
      </c>
      <c r="E1767" t="str">
        <f t="shared" si="27"/>
        <v>TJ</v>
      </c>
      <c r="F1767" s="12" t="str">
        <f>IF(B1767="*","*",_xlfn.XLOOKUP($C1767,'RES TECH'!$M:$M,'RES TECH'!$R:$R))</f>
        <v>MW</v>
      </c>
    </row>
    <row r="1768" spans="2:6" x14ac:dyDescent="0.25">
      <c r="B1768" t="str">
        <f>IF('RES TECH'!N1766=1,"PRE","*")</f>
        <v>PRE</v>
      </c>
      <c r="C1768" t="str">
        <f>'RES TECH'!M1766</f>
        <v>RESAPALMNewWH3NGA20</v>
      </c>
      <c r="D1768" t="str">
        <f>_xlfn.XLOOKUP($C1768,'RES TECH'!$M:$M,'RES TECH'!$A:$A)&amp;" "&amp;_xlfn.XLOOKUP($C1768,'RES TECH'!$M:$M,'RES TECH'!$B:$B)&amp;" "&amp;_xlfn.XLOOKUP($C1768,'RES TECH'!$M:$M,'RES TECH'!$C:$C)&amp;" "&amp;_xlfn.XLOOKUP($C1768,'RES TECH'!$M:$M,'RES TECH'!$D:$D)&amp;" "&amp;_xlfn.XLOOKUP($C1768,'RES TECH'!$M:$M,'RES TECH'!$E:$E)&amp;" "&amp;_xlfn.XLOOKUP($C1768,'RES TECH'!$M:$M,'RES TECH'!$F:$F)&amp;" "&amp;_xlfn.XLOOKUP($C1768,'RES TECH'!$M:$M,'RES TECH'!$G:$G)&amp;" "&amp;_xlfn.XLOOKUP($C1768,'RES TECH'!$M:$M,'RES TECH'!$H:$H)</f>
        <v>Residential Apartment Lower-middle Income New Water heating  3 Natural gas</v>
      </c>
      <c r="E1768" t="str">
        <f t="shared" si="27"/>
        <v>TJ</v>
      </c>
      <c r="F1768" s="12" t="str">
        <f>IF(B1768="*","*",_xlfn.XLOOKUP($C1768,'RES TECH'!$M:$M,'RES TECH'!$R:$R))</f>
        <v>MW</v>
      </c>
    </row>
    <row r="1769" spans="2:6" x14ac:dyDescent="0.25">
      <c r="B1769" t="str">
        <f>IF('RES TECH'!N1767=1,"PRE","*")</f>
        <v>PRE</v>
      </c>
      <c r="C1769" t="str">
        <f>'RES TECH'!M1767</f>
        <v>RESAPALMNewWH3NGA23</v>
      </c>
      <c r="D1769" t="str">
        <f>_xlfn.XLOOKUP($C1769,'RES TECH'!$M:$M,'RES TECH'!$A:$A)&amp;" "&amp;_xlfn.XLOOKUP($C1769,'RES TECH'!$M:$M,'RES TECH'!$B:$B)&amp;" "&amp;_xlfn.XLOOKUP($C1769,'RES TECH'!$M:$M,'RES TECH'!$C:$C)&amp;" "&amp;_xlfn.XLOOKUP($C1769,'RES TECH'!$M:$M,'RES TECH'!$D:$D)&amp;" "&amp;_xlfn.XLOOKUP($C1769,'RES TECH'!$M:$M,'RES TECH'!$E:$E)&amp;" "&amp;_xlfn.XLOOKUP($C1769,'RES TECH'!$M:$M,'RES TECH'!$F:$F)&amp;" "&amp;_xlfn.XLOOKUP($C1769,'RES TECH'!$M:$M,'RES TECH'!$G:$G)&amp;" "&amp;_xlfn.XLOOKUP($C1769,'RES TECH'!$M:$M,'RES TECH'!$H:$H)</f>
        <v>Residential Apartment Lower-middle Income New Water heating  3 Natural gas</v>
      </c>
      <c r="E1769" t="str">
        <f t="shared" si="27"/>
        <v>TJ</v>
      </c>
      <c r="F1769" s="12" t="str">
        <f>IF(B1769="*","*",_xlfn.XLOOKUP($C1769,'RES TECH'!$M:$M,'RES TECH'!$R:$R))</f>
        <v>MW</v>
      </c>
    </row>
    <row r="1770" spans="2:6" x14ac:dyDescent="0.25">
      <c r="B1770" t="str">
        <f>IF('RES TECH'!N1768=1,"PRE","*")</f>
        <v>*</v>
      </c>
      <c r="C1770" t="str">
        <f>'RES TECH'!M1768</f>
        <v>RESAPALMNewWH4NGA20</v>
      </c>
      <c r="D1770" t="str">
        <f>_xlfn.XLOOKUP($C1770,'RES TECH'!$M:$M,'RES TECH'!$A:$A)&amp;" "&amp;_xlfn.XLOOKUP($C1770,'RES TECH'!$M:$M,'RES TECH'!$B:$B)&amp;" "&amp;_xlfn.XLOOKUP($C1770,'RES TECH'!$M:$M,'RES TECH'!$C:$C)&amp;" "&amp;_xlfn.XLOOKUP($C1770,'RES TECH'!$M:$M,'RES TECH'!$D:$D)&amp;" "&amp;_xlfn.XLOOKUP($C1770,'RES TECH'!$M:$M,'RES TECH'!$E:$E)&amp;" "&amp;_xlfn.XLOOKUP($C1770,'RES TECH'!$M:$M,'RES TECH'!$F:$F)&amp;" "&amp;_xlfn.XLOOKUP($C1770,'RES TECH'!$M:$M,'RES TECH'!$G:$G)&amp;" "&amp;_xlfn.XLOOKUP($C1770,'RES TECH'!$M:$M,'RES TECH'!$H:$H)</f>
        <v>Residential Apartment Lower-middle Income New Water heating  4 Natural gas</v>
      </c>
      <c r="E1770" t="str">
        <f t="shared" si="27"/>
        <v>*</v>
      </c>
      <c r="F1770" s="12" t="str">
        <f>IF(B1770="*","*",_xlfn.XLOOKUP($C1770,'RES TECH'!$M:$M,'RES TECH'!$R:$R))</f>
        <v>*</v>
      </c>
    </row>
    <row r="1771" spans="2:6" x14ac:dyDescent="0.25">
      <c r="B1771" t="str">
        <f>IF('RES TECH'!N1769=1,"PRE","*")</f>
        <v>PRE</v>
      </c>
      <c r="C1771" t="str">
        <f>'RES TECH'!M1769</f>
        <v>RESAPALMNewWH4NGA20</v>
      </c>
      <c r="D1771" t="str">
        <f>_xlfn.XLOOKUP($C1771,'RES TECH'!$M:$M,'RES TECH'!$A:$A)&amp;" "&amp;_xlfn.XLOOKUP($C1771,'RES TECH'!$M:$M,'RES TECH'!$B:$B)&amp;" "&amp;_xlfn.XLOOKUP($C1771,'RES TECH'!$M:$M,'RES TECH'!$C:$C)&amp;" "&amp;_xlfn.XLOOKUP($C1771,'RES TECH'!$M:$M,'RES TECH'!$D:$D)&amp;" "&amp;_xlfn.XLOOKUP($C1771,'RES TECH'!$M:$M,'RES TECH'!$E:$E)&amp;" "&amp;_xlfn.XLOOKUP($C1771,'RES TECH'!$M:$M,'RES TECH'!$F:$F)&amp;" "&amp;_xlfn.XLOOKUP($C1771,'RES TECH'!$M:$M,'RES TECH'!$G:$G)&amp;" "&amp;_xlfn.XLOOKUP($C1771,'RES TECH'!$M:$M,'RES TECH'!$H:$H)</f>
        <v>Residential Apartment Lower-middle Income New Water heating  4 Natural gas</v>
      </c>
      <c r="E1771" t="str">
        <f t="shared" si="27"/>
        <v>TJ</v>
      </c>
      <c r="F1771" s="12" t="str">
        <f>IF(B1771="*","*",_xlfn.XLOOKUP($C1771,'RES TECH'!$M:$M,'RES TECH'!$R:$R))</f>
        <v>MW</v>
      </c>
    </row>
    <row r="1772" spans="2:6" x14ac:dyDescent="0.25">
      <c r="B1772" t="str">
        <f>IF('RES TECH'!N1770=1,"PRE","*")</f>
        <v>PRE</v>
      </c>
      <c r="C1772" t="str">
        <f>'RES TECH'!M1770</f>
        <v>RESAPALMNewWH4NGA22</v>
      </c>
      <c r="D1772" t="str">
        <f>_xlfn.XLOOKUP($C1772,'RES TECH'!$M:$M,'RES TECH'!$A:$A)&amp;" "&amp;_xlfn.XLOOKUP($C1772,'RES TECH'!$M:$M,'RES TECH'!$B:$B)&amp;" "&amp;_xlfn.XLOOKUP($C1772,'RES TECH'!$M:$M,'RES TECH'!$C:$C)&amp;" "&amp;_xlfn.XLOOKUP($C1772,'RES TECH'!$M:$M,'RES TECH'!$D:$D)&amp;" "&amp;_xlfn.XLOOKUP($C1772,'RES TECH'!$M:$M,'RES TECH'!$E:$E)&amp;" "&amp;_xlfn.XLOOKUP($C1772,'RES TECH'!$M:$M,'RES TECH'!$F:$F)&amp;" "&amp;_xlfn.XLOOKUP($C1772,'RES TECH'!$M:$M,'RES TECH'!$G:$G)&amp;" "&amp;_xlfn.XLOOKUP($C1772,'RES TECH'!$M:$M,'RES TECH'!$H:$H)</f>
        <v>Residential Apartment Lower-middle Income New Water heating  4 Natural gas</v>
      </c>
      <c r="E1772" t="str">
        <f t="shared" si="27"/>
        <v>TJ</v>
      </c>
      <c r="F1772" s="12" t="str">
        <f>IF(B1772="*","*",_xlfn.XLOOKUP($C1772,'RES TECH'!$M:$M,'RES TECH'!$R:$R))</f>
        <v>MW</v>
      </c>
    </row>
    <row r="1773" spans="2:6" x14ac:dyDescent="0.25">
      <c r="B1773" t="str">
        <f>IF('RES TECH'!N1771=1,"PRE","*")</f>
        <v>PRE</v>
      </c>
      <c r="C1773" t="str">
        <f>'RES TECH'!M1771</f>
        <v>RESAPALMNewWH1ELC20</v>
      </c>
      <c r="D1773" t="str">
        <f>_xlfn.XLOOKUP($C1773,'RES TECH'!$M:$M,'RES TECH'!$A:$A)&amp;" "&amp;_xlfn.XLOOKUP($C1773,'RES TECH'!$M:$M,'RES TECH'!$B:$B)&amp;" "&amp;_xlfn.XLOOKUP($C1773,'RES TECH'!$M:$M,'RES TECH'!$C:$C)&amp;" "&amp;_xlfn.XLOOKUP($C1773,'RES TECH'!$M:$M,'RES TECH'!$D:$D)&amp;" "&amp;_xlfn.XLOOKUP($C1773,'RES TECH'!$M:$M,'RES TECH'!$E:$E)&amp;" "&amp;_xlfn.XLOOKUP($C1773,'RES TECH'!$M:$M,'RES TECH'!$F:$F)&amp;" "&amp;_xlfn.XLOOKUP($C1773,'RES TECH'!$M:$M,'RES TECH'!$G:$G)&amp;" "&amp;_xlfn.XLOOKUP($C1773,'RES TECH'!$M:$M,'RES TECH'!$H:$H)</f>
        <v>Residential Apartment Lower-middle Income New Water heating  1 Electricity</v>
      </c>
      <c r="E1773" t="str">
        <f t="shared" si="27"/>
        <v>TJ</v>
      </c>
      <c r="F1773" s="12" t="str">
        <f>IF(B1773="*","*",_xlfn.XLOOKUP($C1773,'RES TECH'!$M:$M,'RES TECH'!$R:$R))</f>
        <v>MW</v>
      </c>
    </row>
    <row r="1774" spans="2:6" x14ac:dyDescent="0.25">
      <c r="B1774" t="str">
        <f>IF('RES TECH'!N1772=1,"PRE","*")</f>
        <v>PRE</v>
      </c>
      <c r="C1774" t="str">
        <f>'RES TECH'!M1772</f>
        <v>RESAPALMNewWH2ELC20</v>
      </c>
      <c r="D1774" t="str">
        <f>_xlfn.XLOOKUP($C1774,'RES TECH'!$M:$M,'RES TECH'!$A:$A)&amp;" "&amp;_xlfn.XLOOKUP($C1774,'RES TECH'!$M:$M,'RES TECH'!$B:$B)&amp;" "&amp;_xlfn.XLOOKUP($C1774,'RES TECH'!$M:$M,'RES TECH'!$C:$C)&amp;" "&amp;_xlfn.XLOOKUP($C1774,'RES TECH'!$M:$M,'RES TECH'!$D:$D)&amp;" "&amp;_xlfn.XLOOKUP($C1774,'RES TECH'!$M:$M,'RES TECH'!$E:$E)&amp;" "&amp;_xlfn.XLOOKUP($C1774,'RES TECH'!$M:$M,'RES TECH'!$F:$F)&amp;" "&amp;_xlfn.XLOOKUP($C1774,'RES TECH'!$M:$M,'RES TECH'!$G:$G)&amp;" "&amp;_xlfn.XLOOKUP($C1774,'RES TECH'!$M:$M,'RES TECH'!$H:$H)</f>
        <v>Residential Apartment Lower-middle Income New Water heating  2 Electricity</v>
      </c>
      <c r="E1774" t="str">
        <f t="shared" si="27"/>
        <v>TJ</v>
      </c>
      <c r="F1774" s="12" t="str">
        <f>IF(B1774="*","*",_xlfn.XLOOKUP($C1774,'RES TECH'!$M:$M,'RES TECH'!$R:$R))</f>
        <v>MW</v>
      </c>
    </row>
    <row r="1775" spans="2:6" x14ac:dyDescent="0.25">
      <c r="B1775" t="str">
        <f>IF('RES TECH'!N1773=1,"PRE","*")</f>
        <v>PRE</v>
      </c>
      <c r="C1775" t="str">
        <f>'RES TECH'!M1773</f>
        <v>RESAPALMNewWH4ELC20</v>
      </c>
      <c r="D1775" t="str">
        <f>_xlfn.XLOOKUP($C1775,'RES TECH'!$M:$M,'RES TECH'!$A:$A)&amp;" "&amp;_xlfn.XLOOKUP($C1775,'RES TECH'!$M:$M,'RES TECH'!$B:$B)&amp;" "&amp;_xlfn.XLOOKUP($C1775,'RES TECH'!$M:$M,'RES TECH'!$C:$C)&amp;" "&amp;_xlfn.XLOOKUP($C1775,'RES TECH'!$M:$M,'RES TECH'!$D:$D)&amp;" "&amp;_xlfn.XLOOKUP($C1775,'RES TECH'!$M:$M,'RES TECH'!$E:$E)&amp;" "&amp;_xlfn.XLOOKUP($C1775,'RES TECH'!$M:$M,'RES TECH'!$F:$F)&amp;" "&amp;_xlfn.XLOOKUP($C1775,'RES TECH'!$M:$M,'RES TECH'!$G:$G)&amp;" "&amp;_xlfn.XLOOKUP($C1775,'RES TECH'!$M:$M,'RES TECH'!$H:$H)</f>
        <v>Residential Apartment Lower-middle Income New Water heating  4 Electricity</v>
      </c>
      <c r="E1775" t="str">
        <f t="shared" si="27"/>
        <v>TJ</v>
      </c>
      <c r="F1775" s="12" t="str">
        <f>IF(B1775="*","*",_xlfn.XLOOKUP($C1775,'RES TECH'!$M:$M,'RES TECH'!$R:$R))</f>
        <v>MW</v>
      </c>
    </row>
    <row r="1776" spans="2:6" x14ac:dyDescent="0.25">
      <c r="B1776" t="str">
        <f>IF('RES TECH'!N1774=1,"PRE","*")</f>
        <v>PRE</v>
      </c>
      <c r="C1776" t="str">
        <f>'RES TECH'!M1774</f>
        <v>RESAPALMNewWH5ELC20</v>
      </c>
      <c r="D1776" t="str">
        <f>_xlfn.XLOOKUP($C1776,'RES TECH'!$M:$M,'RES TECH'!$A:$A)&amp;" "&amp;_xlfn.XLOOKUP($C1776,'RES TECH'!$M:$M,'RES TECH'!$B:$B)&amp;" "&amp;_xlfn.XLOOKUP($C1776,'RES TECH'!$M:$M,'RES TECH'!$C:$C)&amp;" "&amp;_xlfn.XLOOKUP($C1776,'RES TECH'!$M:$M,'RES TECH'!$D:$D)&amp;" "&amp;_xlfn.XLOOKUP($C1776,'RES TECH'!$M:$M,'RES TECH'!$E:$E)&amp;" "&amp;_xlfn.XLOOKUP($C1776,'RES TECH'!$M:$M,'RES TECH'!$F:$F)&amp;" "&amp;_xlfn.XLOOKUP($C1776,'RES TECH'!$M:$M,'RES TECH'!$G:$G)&amp;" "&amp;_xlfn.XLOOKUP($C1776,'RES TECH'!$M:$M,'RES TECH'!$H:$H)</f>
        <v>Residential Apartment Lower-middle Income New Water heating  5 Electricity</v>
      </c>
      <c r="E1776" t="str">
        <f t="shared" si="27"/>
        <v>TJ</v>
      </c>
      <c r="F1776" s="12" t="str">
        <f>IF(B1776="*","*",_xlfn.XLOOKUP($C1776,'RES TECH'!$M:$M,'RES TECH'!$R:$R))</f>
        <v>MW</v>
      </c>
    </row>
    <row r="1777" spans="2:6" x14ac:dyDescent="0.25">
      <c r="B1777" t="str">
        <f>IF('RES TECH'!N1775=1,"PRE","*")</f>
        <v>PRE</v>
      </c>
      <c r="C1777" t="str">
        <f>'RES TECH'!M1775</f>
        <v>RESAPALMNewWH5ELC22</v>
      </c>
      <c r="D1777" t="str">
        <f>_xlfn.XLOOKUP($C1777,'RES TECH'!$M:$M,'RES TECH'!$A:$A)&amp;" "&amp;_xlfn.XLOOKUP($C1777,'RES TECH'!$M:$M,'RES TECH'!$B:$B)&amp;" "&amp;_xlfn.XLOOKUP($C1777,'RES TECH'!$M:$M,'RES TECH'!$C:$C)&amp;" "&amp;_xlfn.XLOOKUP($C1777,'RES TECH'!$M:$M,'RES TECH'!$D:$D)&amp;" "&amp;_xlfn.XLOOKUP($C1777,'RES TECH'!$M:$M,'RES TECH'!$E:$E)&amp;" "&amp;_xlfn.XLOOKUP($C1777,'RES TECH'!$M:$M,'RES TECH'!$F:$F)&amp;" "&amp;_xlfn.XLOOKUP($C1777,'RES TECH'!$M:$M,'RES TECH'!$G:$G)&amp;" "&amp;_xlfn.XLOOKUP($C1777,'RES TECH'!$M:$M,'RES TECH'!$H:$H)</f>
        <v>Residential Apartment Lower-middle Income New Water heating  5 Electricity</v>
      </c>
      <c r="E1777" t="str">
        <f t="shared" si="27"/>
        <v>TJ</v>
      </c>
      <c r="F1777" s="12" t="str">
        <f>IF(B1777="*","*",_xlfn.XLOOKUP($C1777,'RES TECH'!$M:$M,'RES TECH'!$R:$R))</f>
        <v>MW</v>
      </c>
    </row>
    <row r="1778" spans="2:6" x14ac:dyDescent="0.25">
      <c r="B1778" t="str">
        <f>IF('RES TECH'!N1776=1,"PRE","*")</f>
        <v>PRE</v>
      </c>
      <c r="C1778" t="str">
        <f>'RES TECH'!M1776</f>
        <v>RESAPALMNewWH6ELC20</v>
      </c>
      <c r="D1778" t="str">
        <f>_xlfn.XLOOKUP($C1778,'RES TECH'!$M:$M,'RES TECH'!$A:$A)&amp;" "&amp;_xlfn.XLOOKUP($C1778,'RES TECH'!$M:$M,'RES TECH'!$B:$B)&amp;" "&amp;_xlfn.XLOOKUP($C1778,'RES TECH'!$M:$M,'RES TECH'!$C:$C)&amp;" "&amp;_xlfn.XLOOKUP($C1778,'RES TECH'!$M:$M,'RES TECH'!$D:$D)&amp;" "&amp;_xlfn.XLOOKUP($C1778,'RES TECH'!$M:$M,'RES TECH'!$E:$E)&amp;" "&amp;_xlfn.XLOOKUP($C1778,'RES TECH'!$M:$M,'RES TECH'!$F:$F)&amp;" "&amp;_xlfn.XLOOKUP($C1778,'RES TECH'!$M:$M,'RES TECH'!$G:$G)&amp;" "&amp;_xlfn.XLOOKUP($C1778,'RES TECH'!$M:$M,'RES TECH'!$H:$H)</f>
        <v>Residential Apartment Lower-middle Income New Water heating  6 Electricity</v>
      </c>
      <c r="E1778" t="str">
        <f t="shared" si="27"/>
        <v>TJ</v>
      </c>
      <c r="F1778" s="12" t="str">
        <f>IF(B1778="*","*",_xlfn.XLOOKUP($C1778,'RES TECH'!$M:$M,'RES TECH'!$R:$R))</f>
        <v>MW</v>
      </c>
    </row>
    <row r="1779" spans="2:6" x14ac:dyDescent="0.25">
      <c r="B1779" t="str">
        <f>IF('RES TECH'!N1777=1,"PRE","*")</f>
        <v>PRE</v>
      </c>
      <c r="C1779" t="str">
        <f>'RES TECH'!M1777</f>
        <v>RESAPALMNewWH6ELC22</v>
      </c>
      <c r="D1779" t="str">
        <f>_xlfn.XLOOKUP($C1779,'RES TECH'!$M:$M,'RES TECH'!$A:$A)&amp;" "&amp;_xlfn.XLOOKUP($C1779,'RES TECH'!$M:$M,'RES TECH'!$B:$B)&amp;" "&amp;_xlfn.XLOOKUP($C1779,'RES TECH'!$M:$M,'RES TECH'!$C:$C)&amp;" "&amp;_xlfn.XLOOKUP($C1779,'RES TECH'!$M:$M,'RES TECH'!$D:$D)&amp;" "&amp;_xlfn.XLOOKUP($C1779,'RES TECH'!$M:$M,'RES TECH'!$E:$E)&amp;" "&amp;_xlfn.XLOOKUP($C1779,'RES TECH'!$M:$M,'RES TECH'!$F:$F)&amp;" "&amp;_xlfn.XLOOKUP($C1779,'RES TECH'!$M:$M,'RES TECH'!$G:$G)&amp;" "&amp;_xlfn.XLOOKUP($C1779,'RES TECH'!$M:$M,'RES TECH'!$H:$H)</f>
        <v>Residential Apartment Lower-middle Income New Water heating  6 Electricity</v>
      </c>
      <c r="E1779" t="str">
        <f t="shared" si="27"/>
        <v>TJ</v>
      </c>
      <c r="F1779" s="12" t="str">
        <f>IF(B1779="*","*",_xlfn.XLOOKUP($C1779,'RES TECH'!$M:$M,'RES TECH'!$R:$R))</f>
        <v>MW</v>
      </c>
    </row>
    <row r="1780" spans="2:6" x14ac:dyDescent="0.25">
      <c r="B1780" t="str">
        <f>IF('RES TECH'!N1778=1,"PRE","*")</f>
        <v>PRE</v>
      </c>
      <c r="C1780" t="str">
        <f>'RES TECH'!M1778</f>
        <v>RESAPALMNewWH7ELC20</v>
      </c>
      <c r="D1780" t="str">
        <f>_xlfn.XLOOKUP($C1780,'RES TECH'!$M:$M,'RES TECH'!$A:$A)&amp;" "&amp;_xlfn.XLOOKUP($C1780,'RES TECH'!$M:$M,'RES TECH'!$B:$B)&amp;" "&amp;_xlfn.XLOOKUP($C1780,'RES TECH'!$M:$M,'RES TECH'!$C:$C)&amp;" "&amp;_xlfn.XLOOKUP($C1780,'RES TECH'!$M:$M,'RES TECH'!$D:$D)&amp;" "&amp;_xlfn.XLOOKUP($C1780,'RES TECH'!$M:$M,'RES TECH'!$E:$E)&amp;" "&amp;_xlfn.XLOOKUP($C1780,'RES TECH'!$M:$M,'RES TECH'!$F:$F)&amp;" "&amp;_xlfn.XLOOKUP($C1780,'RES TECH'!$M:$M,'RES TECH'!$G:$G)&amp;" "&amp;_xlfn.XLOOKUP($C1780,'RES TECH'!$M:$M,'RES TECH'!$H:$H)</f>
        <v>Residential Apartment Lower-middle Income New Water heating  7 Electricity</v>
      </c>
      <c r="E1780" t="str">
        <f t="shared" si="27"/>
        <v>TJ</v>
      </c>
      <c r="F1780" s="12" t="str">
        <f>IF(B1780="*","*",_xlfn.XLOOKUP($C1780,'RES TECH'!$M:$M,'RES TECH'!$R:$R))</f>
        <v>MW</v>
      </c>
    </row>
    <row r="1781" spans="2:6" x14ac:dyDescent="0.25">
      <c r="B1781" t="str">
        <f>IF('RES TECH'!N1779=1,"PRE","*")</f>
        <v>PRE</v>
      </c>
      <c r="C1781" t="str">
        <f>'RES TECH'!M1779</f>
        <v>RESAPALMNewWH7ELC22</v>
      </c>
      <c r="D1781" t="str">
        <f>_xlfn.XLOOKUP($C1781,'RES TECH'!$M:$M,'RES TECH'!$A:$A)&amp;" "&amp;_xlfn.XLOOKUP($C1781,'RES TECH'!$M:$M,'RES TECH'!$B:$B)&amp;" "&amp;_xlfn.XLOOKUP($C1781,'RES TECH'!$M:$M,'RES TECH'!$C:$C)&amp;" "&amp;_xlfn.XLOOKUP($C1781,'RES TECH'!$M:$M,'RES TECH'!$D:$D)&amp;" "&amp;_xlfn.XLOOKUP($C1781,'RES TECH'!$M:$M,'RES TECH'!$E:$E)&amp;" "&amp;_xlfn.XLOOKUP($C1781,'RES TECH'!$M:$M,'RES TECH'!$F:$F)&amp;" "&amp;_xlfn.XLOOKUP($C1781,'RES TECH'!$M:$M,'RES TECH'!$G:$G)&amp;" "&amp;_xlfn.XLOOKUP($C1781,'RES TECH'!$M:$M,'RES TECH'!$H:$H)</f>
        <v>Residential Apartment Lower-middle Income New Water heating  7 Electricity</v>
      </c>
      <c r="E1781" t="str">
        <f t="shared" si="27"/>
        <v>TJ</v>
      </c>
      <c r="F1781" s="12" t="str">
        <f>IF(B1781="*","*",_xlfn.XLOOKUP($C1781,'RES TECH'!$M:$M,'RES TECH'!$R:$R))</f>
        <v>MW</v>
      </c>
    </row>
    <row r="1782" spans="2:6" x14ac:dyDescent="0.25">
      <c r="B1782" t="str">
        <f>IF('RES TECH'!N1780=1,"PRE","*")</f>
        <v>PRE</v>
      </c>
      <c r="C1782" t="str">
        <f>'RES TECH'!M1780</f>
        <v>RESAPALMNewWH1FOI20</v>
      </c>
      <c r="D1782" t="str">
        <f>_xlfn.XLOOKUP($C1782,'RES TECH'!$M:$M,'RES TECH'!$A:$A)&amp;" "&amp;_xlfn.XLOOKUP($C1782,'RES TECH'!$M:$M,'RES TECH'!$B:$B)&amp;" "&amp;_xlfn.XLOOKUP($C1782,'RES TECH'!$M:$M,'RES TECH'!$C:$C)&amp;" "&amp;_xlfn.XLOOKUP($C1782,'RES TECH'!$M:$M,'RES TECH'!$D:$D)&amp;" "&amp;_xlfn.XLOOKUP($C1782,'RES TECH'!$M:$M,'RES TECH'!$E:$E)&amp;" "&amp;_xlfn.XLOOKUP($C1782,'RES TECH'!$M:$M,'RES TECH'!$F:$F)&amp;" "&amp;_xlfn.XLOOKUP($C1782,'RES TECH'!$M:$M,'RES TECH'!$G:$G)&amp;" "&amp;_xlfn.XLOOKUP($C1782,'RES TECH'!$M:$M,'RES TECH'!$H:$H)</f>
        <v>Residential Apartment Lower-middle Income New Water heating  1 Fuel oil</v>
      </c>
      <c r="E1782" t="str">
        <f t="shared" si="27"/>
        <v>TJ</v>
      </c>
      <c r="F1782" s="12" t="str">
        <f>IF(B1782="*","*",_xlfn.XLOOKUP($C1782,'RES TECH'!$M:$M,'RES TECH'!$R:$R))</f>
        <v>MW</v>
      </c>
    </row>
    <row r="1783" spans="2:6" x14ac:dyDescent="0.25">
      <c r="B1783" t="str">
        <f>IF('RES TECH'!N1781=1,"PRE","*")</f>
        <v>PRE</v>
      </c>
      <c r="C1783" t="str">
        <f>'RES TECH'!M1781</f>
        <v>RESAPALMNewWH2FOI20</v>
      </c>
      <c r="D1783" t="str">
        <f>_xlfn.XLOOKUP($C1783,'RES TECH'!$M:$M,'RES TECH'!$A:$A)&amp;" "&amp;_xlfn.XLOOKUP($C1783,'RES TECH'!$M:$M,'RES TECH'!$B:$B)&amp;" "&amp;_xlfn.XLOOKUP($C1783,'RES TECH'!$M:$M,'RES TECH'!$C:$C)&amp;" "&amp;_xlfn.XLOOKUP($C1783,'RES TECH'!$M:$M,'RES TECH'!$D:$D)&amp;" "&amp;_xlfn.XLOOKUP($C1783,'RES TECH'!$M:$M,'RES TECH'!$E:$E)&amp;" "&amp;_xlfn.XLOOKUP($C1783,'RES TECH'!$M:$M,'RES TECH'!$F:$F)&amp;" "&amp;_xlfn.XLOOKUP($C1783,'RES TECH'!$M:$M,'RES TECH'!$G:$G)&amp;" "&amp;_xlfn.XLOOKUP($C1783,'RES TECH'!$M:$M,'RES TECH'!$H:$H)</f>
        <v>Residential Apartment Lower-middle Income New Water heating  2 Fuel oil</v>
      </c>
      <c r="E1783" t="str">
        <f t="shared" si="27"/>
        <v>TJ</v>
      </c>
      <c r="F1783" s="12" t="str">
        <f>IF(B1783="*","*",_xlfn.XLOOKUP($C1783,'RES TECH'!$M:$M,'RES TECH'!$R:$R))</f>
        <v>MW</v>
      </c>
    </row>
    <row r="1784" spans="2:6" x14ac:dyDescent="0.25">
      <c r="B1784" t="str">
        <f>IF('RES TECH'!N1782=1,"PRE","*")</f>
        <v>PRE</v>
      </c>
      <c r="C1784" t="str">
        <f>'RES TECH'!M1782</f>
        <v>RESAPALMNewWH4FOI20</v>
      </c>
      <c r="D1784" t="str">
        <f>_xlfn.XLOOKUP($C1784,'RES TECH'!$M:$M,'RES TECH'!$A:$A)&amp;" "&amp;_xlfn.XLOOKUP($C1784,'RES TECH'!$M:$M,'RES TECH'!$B:$B)&amp;" "&amp;_xlfn.XLOOKUP($C1784,'RES TECH'!$M:$M,'RES TECH'!$C:$C)&amp;" "&amp;_xlfn.XLOOKUP($C1784,'RES TECH'!$M:$M,'RES TECH'!$D:$D)&amp;" "&amp;_xlfn.XLOOKUP($C1784,'RES TECH'!$M:$M,'RES TECH'!$E:$E)&amp;" "&amp;_xlfn.XLOOKUP($C1784,'RES TECH'!$M:$M,'RES TECH'!$F:$F)&amp;" "&amp;_xlfn.XLOOKUP($C1784,'RES TECH'!$M:$M,'RES TECH'!$G:$G)&amp;" "&amp;_xlfn.XLOOKUP($C1784,'RES TECH'!$M:$M,'RES TECH'!$H:$H)</f>
        <v>Residential Apartment Lower-middle Income New Water heating  4 Fuel oil</v>
      </c>
      <c r="E1784" t="str">
        <f t="shared" si="27"/>
        <v>TJ</v>
      </c>
      <c r="F1784" s="12" t="str">
        <f>IF(B1784="*","*",_xlfn.XLOOKUP($C1784,'RES TECH'!$M:$M,'RES TECH'!$R:$R))</f>
        <v>MW</v>
      </c>
    </row>
    <row r="1785" spans="2:6" x14ac:dyDescent="0.25">
      <c r="B1785" t="str">
        <f>IF('RES TECH'!N1783=1,"PRE","*")</f>
        <v>PRE</v>
      </c>
      <c r="C1785" t="str">
        <f>'RES TECH'!M1783</f>
        <v>RESAPALMNewWH1LPG20</v>
      </c>
      <c r="D1785" t="str">
        <f>_xlfn.XLOOKUP($C1785,'RES TECH'!$M:$M,'RES TECH'!$A:$A)&amp;" "&amp;_xlfn.XLOOKUP($C1785,'RES TECH'!$M:$M,'RES TECH'!$B:$B)&amp;" "&amp;_xlfn.XLOOKUP($C1785,'RES TECH'!$M:$M,'RES TECH'!$C:$C)&amp;" "&amp;_xlfn.XLOOKUP($C1785,'RES TECH'!$M:$M,'RES TECH'!$D:$D)&amp;" "&amp;_xlfn.XLOOKUP($C1785,'RES TECH'!$M:$M,'RES TECH'!$E:$E)&amp;" "&amp;_xlfn.XLOOKUP($C1785,'RES TECH'!$M:$M,'RES TECH'!$F:$F)&amp;" "&amp;_xlfn.XLOOKUP($C1785,'RES TECH'!$M:$M,'RES TECH'!$G:$G)&amp;" "&amp;_xlfn.XLOOKUP($C1785,'RES TECH'!$M:$M,'RES TECH'!$H:$H)</f>
        <v>Residential Apartment Lower-middle Income New Water heating  1 LPG</v>
      </c>
      <c r="E1785" t="str">
        <f t="shared" si="27"/>
        <v>TJ</v>
      </c>
      <c r="F1785" s="12" t="str">
        <f>IF(B1785="*","*",_xlfn.XLOOKUP($C1785,'RES TECH'!$M:$M,'RES TECH'!$R:$R))</f>
        <v>MW</v>
      </c>
    </row>
    <row r="1786" spans="2:6" x14ac:dyDescent="0.25">
      <c r="B1786" t="str">
        <f>IF('RES TECH'!N1784=1,"PRE","*")</f>
        <v>PRE</v>
      </c>
      <c r="C1786" t="str">
        <f>'RES TECH'!M1784</f>
        <v>RESAPALMNewWH2LPG20</v>
      </c>
      <c r="D1786" t="str">
        <f>_xlfn.XLOOKUP($C1786,'RES TECH'!$M:$M,'RES TECH'!$A:$A)&amp;" "&amp;_xlfn.XLOOKUP($C1786,'RES TECH'!$M:$M,'RES TECH'!$B:$B)&amp;" "&amp;_xlfn.XLOOKUP($C1786,'RES TECH'!$M:$M,'RES TECH'!$C:$C)&amp;" "&amp;_xlfn.XLOOKUP($C1786,'RES TECH'!$M:$M,'RES TECH'!$D:$D)&amp;" "&amp;_xlfn.XLOOKUP($C1786,'RES TECH'!$M:$M,'RES TECH'!$E:$E)&amp;" "&amp;_xlfn.XLOOKUP($C1786,'RES TECH'!$M:$M,'RES TECH'!$F:$F)&amp;" "&amp;_xlfn.XLOOKUP($C1786,'RES TECH'!$M:$M,'RES TECH'!$G:$G)&amp;" "&amp;_xlfn.XLOOKUP($C1786,'RES TECH'!$M:$M,'RES TECH'!$H:$H)</f>
        <v>Residential Apartment Lower-middle Income New Water heating  2 LPG</v>
      </c>
      <c r="E1786" t="str">
        <f t="shared" si="27"/>
        <v>TJ</v>
      </c>
      <c r="F1786" s="12" t="str">
        <f>IF(B1786="*","*",_xlfn.XLOOKUP($C1786,'RES TECH'!$M:$M,'RES TECH'!$R:$R))</f>
        <v>MW</v>
      </c>
    </row>
    <row r="1787" spans="2:6" x14ac:dyDescent="0.25">
      <c r="B1787" t="str">
        <f>IF('RES TECH'!N1785=1,"PRE","*")</f>
        <v>PRE</v>
      </c>
      <c r="C1787" t="str">
        <f>'RES TECH'!M1785</f>
        <v>RESAPALMNewWH3LPG20</v>
      </c>
      <c r="D1787" t="str">
        <f>_xlfn.XLOOKUP($C1787,'RES TECH'!$M:$M,'RES TECH'!$A:$A)&amp;" "&amp;_xlfn.XLOOKUP($C1787,'RES TECH'!$M:$M,'RES TECH'!$B:$B)&amp;" "&amp;_xlfn.XLOOKUP($C1787,'RES TECH'!$M:$M,'RES TECH'!$C:$C)&amp;" "&amp;_xlfn.XLOOKUP($C1787,'RES TECH'!$M:$M,'RES TECH'!$D:$D)&amp;" "&amp;_xlfn.XLOOKUP($C1787,'RES TECH'!$M:$M,'RES TECH'!$E:$E)&amp;" "&amp;_xlfn.XLOOKUP($C1787,'RES TECH'!$M:$M,'RES TECH'!$F:$F)&amp;" "&amp;_xlfn.XLOOKUP($C1787,'RES TECH'!$M:$M,'RES TECH'!$G:$G)&amp;" "&amp;_xlfn.XLOOKUP($C1787,'RES TECH'!$M:$M,'RES TECH'!$H:$H)</f>
        <v>Residential Apartment Lower-middle Income New Water heating  3 LPG</v>
      </c>
      <c r="E1787" t="str">
        <f t="shared" si="27"/>
        <v>TJ</v>
      </c>
      <c r="F1787" s="12" t="str">
        <f>IF(B1787="*","*",_xlfn.XLOOKUP($C1787,'RES TECH'!$M:$M,'RES TECH'!$R:$R))</f>
        <v>MW</v>
      </c>
    </row>
    <row r="1788" spans="2:6" x14ac:dyDescent="0.25">
      <c r="B1788" t="str">
        <f>IF('RES TECH'!N1786=1,"PRE","*")</f>
        <v>PRE</v>
      </c>
      <c r="C1788" t="str">
        <f>'RES TECH'!M1786</f>
        <v>RESAPALMNewWH3LPG23</v>
      </c>
      <c r="D1788" t="str">
        <f>_xlfn.XLOOKUP($C1788,'RES TECH'!$M:$M,'RES TECH'!$A:$A)&amp;" "&amp;_xlfn.XLOOKUP($C1788,'RES TECH'!$M:$M,'RES TECH'!$B:$B)&amp;" "&amp;_xlfn.XLOOKUP($C1788,'RES TECH'!$M:$M,'RES TECH'!$C:$C)&amp;" "&amp;_xlfn.XLOOKUP($C1788,'RES TECH'!$M:$M,'RES TECH'!$D:$D)&amp;" "&amp;_xlfn.XLOOKUP($C1788,'RES TECH'!$M:$M,'RES TECH'!$E:$E)&amp;" "&amp;_xlfn.XLOOKUP($C1788,'RES TECH'!$M:$M,'RES TECH'!$F:$F)&amp;" "&amp;_xlfn.XLOOKUP($C1788,'RES TECH'!$M:$M,'RES TECH'!$G:$G)&amp;" "&amp;_xlfn.XLOOKUP($C1788,'RES TECH'!$M:$M,'RES TECH'!$H:$H)</f>
        <v>Residential Apartment Lower-middle Income New Water heating  3 LPG</v>
      </c>
      <c r="E1788" t="str">
        <f t="shared" si="27"/>
        <v>TJ</v>
      </c>
      <c r="F1788" s="12" t="str">
        <f>IF(B1788="*","*",_xlfn.XLOOKUP($C1788,'RES TECH'!$M:$M,'RES TECH'!$R:$R))</f>
        <v>MW</v>
      </c>
    </row>
    <row r="1789" spans="2:6" x14ac:dyDescent="0.25">
      <c r="B1789" t="str">
        <f>IF('RES TECH'!N1787=1,"PRE","*")</f>
        <v>*</v>
      </c>
      <c r="C1789" t="str">
        <f>'RES TECH'!M1787</f>
        <v>RESAPALMNewWH4LPG20</v>
      </c>
      <c r="D1789" t="str">
        <f>_xlfn.XLOOKUP($C1789,'RES TECH'!$M:$M,'RES TECH'!$A:$A)&amp;" "&amp;_xlfn.XLOOKUP($C1789,'RES TECH'!$M:$M,'RES TECH'!$B:$B)&amp;" "&amp;_xlfn.XLOOKUP($C1789,'RES TECH'!$M:$M,'RES TECH'!$C:$C)&amp;" "&amp;_xlfn.XLOOKUP($C1789,'RES TECH'!$M:$M,'RES TECH'!$D:$D)&amp;" "&amp;_xlfn.XLOOKUP($C1789,'RES TECH'!$M:$M,'RES TECH'!$E:$E)&amp;" "&amp;_xlfn.XLOOKUP($C1789,'RES TECH'!$M:$M,'RES TECH'!$F:$F)&amp;" "&amp;_xlfn.XLOOKUP($C1789,'RES TECH'!$M:$M,'RES TECH'!$G:$G)&amp;" "&amp;_xlfn.XLOOKUP($C1789,'RES TECH'!$M:$M,'RES TECH'!$H:$H)</f>
        <v>Residential Apartment Lower-middle Income New Water heating  4 LPG</v>
      </c>
      <c r="E1789" t="str">
        <f t="shared" si="27"/>
        <v>*</v>
      </c>
      <c r="F1789" s="12" t="str">
        <f>IF(B1789="*","*",_xlfn.XLOOKUP($C1789,'RES TECH'!$M:$M,'RES TECH'!$R:$R))</f>
        <v>*</v>
      </c>
    </row>
    <row r="1790" spans="2:6" x14ac:dyDescent="0.25">
      <c r="B1790" t="str">
        <f>IF('RES TECH'!N1788=1,"PRE","*")</f>
        <v>PRE</v>
      </c>
      <c r="C1790" t="str">
        <f>'RES TECH'!M1788</f>
        <v>RESAPALMNewWH4LPG20</v>
      </c>
      <c r="D1790" t="str">
        <f>_xlfn.XLOOKUP($C1790,'RES TECH'!$M:$M,'RES TECH'!$A:$A)&amp;" "&amp;_xlfn.XLOOKUP($C1790,'RES TECH'!$M:$M,'RES TECH'!$B:$B)&amp;" "&amp;_xlfn.XLOOKUP($C1790,'RES TECH'!$M:$M,'RES TECH'!$C:$C)&amp;" "&amp;_xlfn.XLOOKUP($C1790,'RES TECH'!$M:$M,'RES TECH'!$D:$D)&amp;" "&amp;_xlfn.XLOOKUP($C1790,'RES TECH'!$M:$M,'RES TECH'!$E:$E)&amp;" "&amp;_xlfn.XLOOKUP($C1790,'RES TECH'!$M:$M,'RES TECH'!$F:$F)&amp;" "&amp;_xlfn.XLOOKUP($C1790,'RES TECH'!$M:$M,'RES TECH'!$G:$G)&amp;" "&amp;_xlfn.XLOOKUP($C1790,'RES TECH'!$M:$M,'RES TECH'!$H:$H)</f>
        <v>Residential Apartment Lower-middle Income New Water heating  4 LPG</v>
      </c>
      <c r="E1790" t="str">
        <f t="shared" si="27"/>
        <v>TJ</v>
      </c>
      <c r="F1790" s="12" t="str">
        <f>IF(B1790="*","*",_xlfn.XLOOKUP($C1790,'RES TECH'!$M:$M,'RES TECH'!$R:$R))</f>
        <v>MW</v>
      </c>
    </row>
    <row r="1791" spans="2:6" x14ac:dyDescent="0.25">
      <c r="B1791" t="str">
        <f>IF('RES TECH'!N1789=1,"PRE","*")</f>
        <v>*</v>
      </c>
      <c r="C1791" t="str">
        <f>'RES TECH'!M1789</f>
        <v>RESAPALMNewWH2SOL20</v>
      </c>
      <c r="D1791" t="str">
        <f>_xlfn.XLOOKUP($C1791,'RES TECH'!$M:$M,'RES TECH'!$A:$A)&amp;" "&amp;_xlfn.XLOOKUP($C1791,'RES TECH'!$M:$M,'RES TECH'!$B:$B)&amp;" "&amp;_xlfn.XLOOKUP($C1791,'RES TECH'!$M:$M,'RES TECH'!$C:$C)&amp;" "&amp;_xlfn.XLOOKUP($C1791,'RES TECH'!$M:$M,'RES TECH'!$D:$D)&amp;" "&amp;_xlfn.XLOOKUP($C1791,'RES TECH'!$M:$M,'RES TECH'!$E:$E)&amp;" "&amp;_xlfn.XLOOKUP($C1791,'RES TECH'!$M:$M,'RES TECH'!$F:$F)&amp;" "&amp;_xlfn.XLOOKUP($C1791,'RES TECH'!$M:$M,'RES TECH'!$G:$G)&amp;" "&amp;_xlfn.XLOOKUP($C1791,'RES TECH'!$M:$M,'RES TECH'!$H:$H)</f>
        <v>Residential Apartment Lower-middle Income New Water heating  2 Solar</v>
      </c>
      <c r="E1791" t="str">
        <f t="shared" si="27"/>
        <v>*</v>
      </c>
      <c r="F1791" s="12" t="str">
        <f>IF(B1791="*","*",_xlfn.XLOOKUP($C1791,'RES TECH'!$M:$M,'RES TECH'!$R:$R))</f>
        <v>*</v>
      </c>
    </row>
    <row r="1792" spans="2:6" x14ac:dyDescent="0.25">
      <c r="B1792" t="str">
        <f>IF('RES TECH'!N1790=1,"PRE","*")</f>
        <v>PRE</v>
      </c>
      <c r="C1792" t="str">
        <f>'RES TECH'!M1790</f>
        <v>RESAPALMNewWH2SOL20</v>
      </c>
      <c r="D1792" t="str">
        <f>_xlfn.XLOOKUP($C1792,'RES TECH'!$M:$M,'RES TECH'!$A:$A)&amp;" "&amp;_xlfn.XLOOKUP($C1792,'RES TECH'!$M:$M,'RES TECH'!$B:$B)&amp;" "&amp;_xlfn.XLOOKUP($C1792,'RES TECH'!$M:$M,'RES TECH'!$C:$C)&amp;" "&amp;_xlfn.XLOOKUP($C1792,'RES TECH'!$M:$M,'RES TECH'!$D:$D)&amp;" "&amp;_xlfn.XLOOKUP($C1792,'RES TECH'!$M:$M,'RES TECH'!$E:$E)&amp;" "&amp;_xlfn.XLOOKUP($C1792,'RES TECH'!$M:$M,'RES TECH'!$F:$F)&amp;" "&amp;_xlfn.XLOOKUP($C1792,'RES TECH'!$M:$M,'RES TECH'!$G:$G)&amp;" "&amp;_xlfn.XLOOKUP($C1792,'RES TECH'!$M:$M,'RES TECH'!$H:$H)</f>
        <v>Residential Apartment Lower-middle Income New Water heating  2 Solar</v>
      </c>
      <c r="E1792" t="str">
        <f t="shared" si="27"/>
        <v>TJ</v>
      </c>
      <c r="F1792" s="12" t="str">
        <f>IF(B1792="*","*",_xlfn.XLOOKUP($C1792,'RES TECH'!$M:$M,'RES TECH'!$R:$R))</f>
        <v>MW</v>
      </c>
    </row>
    <row r="1793" spans="2:6" x14ac:dyDescent="0.25">
      <c r="B1793" t="str">
        <f>IF('RES TECH'!N1791=1,"PRE","*")</f>
        <v>PRE</v>
      </c>
      <c r="C1793" t="str">
        <f>'RES TECH'!M1791</f>
        <v>RESAPALMNewWH2SOL23</v>
      </c>
      <c r="D1793" t="str">
        <f>_xlfn.XLOOKUP($C1793,'RES TECH'!$M:$M,'RES TECH'!$A:$A)&amp;" "&amp;_xlfn.XLOOKUP($C1793,'RES TECH'!$M:$M,'RES TECH'!$B:$B)&amp;" "&amp;_xlfn.XLOOKUP($C1793,'RES TECH'!$M:$M,'RES TECH'!$C:$C)&amp;" "&amp;_xlfn.XLOOKUP($C1793,'RES TECH'!$M:$M,'RES TECH'!$D:$D)&amp;" "&amp;_xlfn.XLOOKUP($C1793,'RES TECH'!$M:$M,'RES TECH'!$E:$E)&amp;" "&amp;_xlfn.XLOOKUP($C1793,'RES TECH'!$M:$M,'RES TECH'!$F:$F)&amp;" "&amp;_xlfn.XLOOKUP($C1793,'RES TECH'!$M:$M,'RES TECH'!$G:$G)&amp;" "&amp;_xlfn.XLOOKUP($C1793,'RES TECH'!$M:$M,'RES TECH'!$H:$H)</f>
        <v>Residential Apartment Lower-middle Income New Water heating  2 Solar</v>
      </c>
      <c r="E1793" t="str">
        <f t="shared" si="27"/>
        <v>TJ</v>
      </c>
      <c r="F1793" s="12" t="str">
        <f>IF(B1793="*","*",_xlfn.XLOOKUP($C1793,'RES TECH'!$M:$M,'RES TECH'!$R:$R))</f>
        <v>MW</v>
      </c>
    </row>
    <row r="1794" spans="2:6" x14ac:dyDescent="0.25">
      <c r="B1794" t="str">
        <f>IF('RES TECH'!N1792=1,"PRE","*")</f>
        <v>PRE</v>
      </c>
      <c r="C1794" t="str">
        <f>'RES TECH'!M1792</f>
        <v>RESAPALMNewWH2SOL24</v>
      </c>
      <c r="D1794" t="str">
        <f>_xlfn.XLOOKUP($C1794,'RES TECH'!$M:$M,'RES TECH'!$A:$A)&amp;" "&amp;_xlfn.XLOOKUP($C1794,'RES TECH'!$M:$M,'RES TECH'!$B:$B)&amp;" "&amp;_xlfn.XLOOKUP($C1794,'RES TECH'!$M:$M,'RES TECH'!$C:$C)&amp;" "&amp;_xlfn.XLOOKUP($C1794,'RES TECH'!$M:$M,'RES TECH'!$D:$D)&amp;" "&amp;_xlfn.XLOOKUP($C1794,'RES TECH'!$M:$M,'RES TECH'!$E:$E)&amp;" "&amp;_xlfn.XLOOKUP($C1794,'RES TECH'!$M:$M,'RES TECH'!$F:$F)&amp;" "&amp;_xlfn.XLOOKUP($C1794,'RES TECH'!$M:$M,'RES TECH'!$G:$G)&amp;" "&amp;_xlfn.XLOOKUP($C1794,'RES TECH'!$M:$M,'RES TECH'!$H:$H)</f>
        <v>Residential Apartment Lower-middle Income New Water heating  2 Solar</v>
      </c>
      <c r="E1794" t="str">
        <f t="shared" si="27"/>
        <v>TJ</v>
      </c>
      <c r="F1794" s="12" t="str">
        <f>IF(B1794="*","*",_xlfn.XLOOKUP($C1794,'RES TECH'!$M:$M,'RES TECH'!$R:$R))</f>
        <v>MW</v>
      </c>
    </row>
    <row r="1795" spans="2:6" x14ac:dyDescent="0.25">
      <c r="B1795" t="str">
        <f>IF('RES TECH'!N1793=1,"PRE","*")</f>
        <v>PRE</v>
      </c>
      <c r="C1795" t="str">
        <f>'RES TECH'!M1793</f>
        <v>RESAPALMNewSHAHP1ELC20</v>
      </c>
      <c r="D1795" t="str">
        <f>_xlfn.XLOOKUP($C1795,'RES TECH'!$M:$M,'RES TECH'!$A:$A)&amp;" "&amp;_xlfn.XLOOKUP($C1795,'RES TECH'!$M:$M,'RES TECH'!$B:$B)&amp;" "&amp;_xlfn.XLOOKUP($C1795,'RES TECH'!$M:$M,'RES TECH'!$C:$C)&amp;" "&amp;_xlfn.XLOOKUP($C1795,'RES TECH'!$M:$M,'RES TECH'!$D:$D)&amp;" "&amp;_xlfn.XLOOKUP($C1795,'RES TECH'!$M:$M,'RES TECH'!$E:$E)&amp;" "&amp;_xlfn.XLOOKUP($C1795,'RES TECH'!$M:$M,'RES TECH'!$F:$F)&amp;" "&amp;_xlfn.XLOOKUP($C1795,'RES TECH'!$M:$M,'RES TECH'!$G:$G)&amp;" "&amp;_xlfn.XLOOKUP($C1795,'RES TECH'!$M:$M,'RES TECH'!$H:$H)</f>
        <v>Residential Apartment Lower-middle Income New Space heating Air HP 1 Electricity</v>
      </c>
      <c r="E1795" t="str">
        <f t="shared" si="27"/>
        <v>TJ</v>
      </c>
      <c r="F1795" s="12" t="str">
        <f>IF(B1795="*","*",_xlfn.XLOOKUP($C1795,'RES TECH'!$M:$M,'RES TECH'!$R:$R))</f>
        <v>MW</v>
      </c>
    </row>
    <row r="1796" spans="2:6" x14ac:dyDescent="0.25">
      <c r="B1796" t="str">
        <f>IF('RES TECH'!N1794=1,"PRE","*")</f>
        <v>PRE</v>
      </c>
      <c r="C1796" t="str">
        <f>'RES TECH'!M1794</f>
        <v>RESAPALMNewSHAHP1ELC23</v>
      </c>
      <c r="D1796" t="str">
        <f>_xlfn.XLOOKUP($C1796,'RES TECH'!$M:$M,'RES TECH'!$A:$A)&amp;" "&amp;_xlfn.XLOOKUP($C1796,'RES TECH'!$M:$M,'RES TECH'!$B:$B)&amp;" "&amp;_xlfn.XLOOKUP($C1796,'RES TECH'!$M:$M,'RES TECH'!$C:$C)&amp;" "&amp;_xlfn.XLOOKUP($C1796,'RES TECH'!$M:$M,'RES TECH'!$D:$D)&amp;" "&amp;_xlfn.XLOOKUP($C1796,'RES TECH'!$M:$M,'RES TECH'!$E:$E)&amp;" "&amp;_xlfn.XLOOKUP($C1796,'RES TECH'!$M:$M,'RES TECH'!$F:$F)&amp;" "&amp;_xlfn.XLOOKUP($C1796,'RES TECH'!$M:$M,'RES TECH'!$G:$G)&amp;" "&amp;_xlfn.XLOOKUP($C1796,'RES TECH'!$M:$M,'RES TECH'!$H:$H)</f>
        <v>Residential Apartment Lower-middle Income New Space heating Air HP 1 Electricity</v>
      </c>
      <c r="E1796" t="str">
        <f t="shared" si="27"/>
        <v>TJ</v>
      </c>
      <c r="F1796" s="12" t="str">
        <f>IF(B1796="*","*",_xlfn.XLOOKUP($C1796,'RES TECH'!$M:$M,'RES TECH'!$R:$R))</f>
        <v>MW</v>
      </c>
    </row>
    <row r="1797" spans="2:6" x14ac:dyDescent="0.25">
      <c r="B1797" t="str">
        <f>IF('RES TECH'!N1795=1,"PRE","*")</f>
        <v>PRE</v>
      </c>
      <c r="C1797" t="str">
        <f>'RES TECH'!M1795</f>
        <v>RESAPALMNewSHAHP2ELC20</v>
      </c>
      <c r="D1797" t="str">
        <f>_xlfn.XLOOKUP($C1797,'RES TECH'!$M:$M,'RES TECH'!$A:$A)&amp;" "&amp;_xlfn.XLOOKUP($C1797,'RES TECH'!$M:$M,'RES TECH'!$B:$B)&amp;" "&amp;_xlfn.XLOOKUP($C1797,'RES TECH'!$M:$M,'RES TECH'!$C:$C)&amp;" "&amp;_xlfn.XLOOKUP($C1797,'RES TECH'!$M:$M,'RES TECH'!$D:$D)&amp;" "&amp;_xlfn.XLOOKUP($C1797,'RES TECH'!$M:$M,'RES TECH'!$E:$E)&amp;" "&amp;_xlfn.XLOOKUP($C1797,'RES TECH'!$M:$M,'RES TECH'!$F:$F)&amp;" "&amp;_xlfn.XLOOKUP($C1797,'RES TECH'!$M:$M,'RES TECH'!$G:$G)&amp;" "&amp;_xlfn.XLOOKUP($C1797,'RES TECH'!$M:$M,'RES TECH'!$H:$H)</f>
        <v>Residential Apartment Lower-middle Income New Space heating Air HP 2 Electricity</v>
      </c>
      <c r="E1797" t="str">
        <f t="shared" ref="E1797:E1860" si="28">IF(F1797="*","*",IF(F1797="Mlma","Mlm","TJ"))</f>
        <v>TJ</v>
      </c>
      <c r="F1797" s="12" t="str">
        <f>IF(B1797="*","*",_xlfn.XLOOKUP($C1797,'RES TECH'!$M:$M,'RES TECH'!$R:$R))</f>
        <v>MW</v>
      </c>
    </row>
    <row r="1798" spans="2:6" x14ac:dyDescent="0.25">
      <c r="B1798" t="str">
        <f>IF('RES TECH'!N1796=1,"PRE","*")</f>
        <v>PRE</v>
      </c>
      <c r="C1798" t="str">
        <f>'RES TECH'!M1796</f>
        <v>RESAPALMNewSHAHP2ELC23</v>
      </c>
      <c r="D1798" t="str">
        <f>_xlfn.XLOOKUP($C1798,'RES TECH'!$M:$M,'RES TECH'!$A:$A)&amp;" "&amp;_xlfn.XLOOKUP($C1798,'RES TECH'!$M:$M,'RES TECH'!$B:$B)&amp;" "&amp;_xlfn.XLOOKUP($C1798,'RES TECH'!$M:$M,'RES TECH'!$C:$C)&amp;" "&amp;_xlfn.XLOOKUP($C1798,'RES TECH'!$M:$M,'RES TECH'!$D:$D)&amp;" "&amp;_xlfn.XLOOKUP($C1798,'RES TECH'!$M:$M,'RES TECH'!$E:$E)&amp;" "&amp;_xlfn.XLOOKUP($C1798,'RES TECH'!$M:$M,'RES TECH'!$F:$F)&amp;" "&amp;_xlfn.XLOOKUP($C1798,'RES TECH'!$M:$M,'RES TECH'!$G:$G)&amp;" "&amp;_xlfn.XLOOKUP($C1798,'RES TECH'!$M:$M,'RES TECH'!$H:$H)</f>
        <v>Residential Apartment Lower-middle Income New Space heating Air HP 2 Electricity</v>
      </c>
      <c r="E1798" t="str">
        <f t="shared" si="28"/>
        <v>TJ</v>
      </c>
      <c r="F1798" s="12" t="str">
        <f>IF(B1798="*","*",_xlfn.XLOOKUP($C1798,'RES TECH'!$M:$M,'RES TECH'!$R:$R))</f>
        <v>MW</v>
      </c>
    </row>
    <row r="1799" spans="2:6" x14ac:dyDescent="0.25">
      <c r="B1799" t="str">
        <f>IF('RES TECH'!N1797=1,"PRE","*")</f>
        <v>PRE</v>
      </c>
      <c r="C1799" t="str">
        <f>'RES TECH'!M1797</f>
        <v>RESAPALMNewSHAHP3ELC20</v>
      </c>
      <c r="D1799" t="str">
        <f>_xlfn.XLOOKUP($C1799,'RES TECH'!$M:$M,'RES TECH'!$A:$A)&amp;" "&amp;_xlfn.XLOOKUP($C1799,'RES TECH'!$M:$M,'RES TECH'!$B:$B)&amp;" "&amp;_xlfn.XLOOKUP($C1799,'RES TECH'!$M:$M,'RES TECH'!$C:$C)&amp;" "&amp;_xlfn.XLOOKUP($C1799,'RES TECH'!$M:$M,'RES TECH'!$D:$D)&amp;" "&amp;_xlfn.XLOOKUP($C1799,'RES TECH'!$M:$M,'RES TECH'!$E:$E)&amp;" "&amp;_xlfn.XLOOKUP($C1799,'RES TECH'!$M:$M,'RES TECH'!$F:$F)&amp;" "&amp;_xlfn.XLOOKUP($C1799,'RES TECH'!$M:$M,'RES TECH'!$G:$G)&amp;" "&amp;_xlfn.XLOOKUP($C1799,'RES TECH'!$M:$M,'RES TECH'!$H:$H)</f>
        <v>Residential Apartment Lower-middle Income New Space heating Air HP 3 Electricity</v>
      </c>
      <c r="E1799" t="str">
        <f t="shared" si="28"/>
        <v>TJ</v>
      </c>
      <c r="F1799" s="12" t="str">
        <f>IF(B1799="*","*",_xlfn.XLOOKUP($C1799,'RES TECH'!$M:$M,'RES TECH'!$R:$R))</f>
        <v>MW</v>
      </c>
    </row>
    <row r="1800" spans="2:6" x14ac:dyDescent="0.25">
      <c r="B1800" t="str">
        <f>IF('RES TECH'!N1798=1,"PRE","*")</f>
        <v>PRE</v>
      </c>
      <c r="C1800" t="str">
        <f>'RES TECH'!M1798</f>
        <v>RESAPALMNewSHAHP3ELC22</v>
      </c>
      <c r="D1800" t="str">
        <f>_xlfn.XLOOKUP($C1800,'RES TECH'!$M:$M,'RES TECH'!$A:$A)&amp;" "&amp;_xlfn.XLOOKUP($C1800,'RES TECH'!$M:$M,'RES TECH'!$B:$B)&amp;" "&amp;_xlfn.XLOOKUP($C1800,'RES TECH'!$M:$M,'RES TECH'!$C:$C)&amp;" "&amp;_xlfn.XLOOKUP($C1800,'RES TECH'!$M:$M,'RES TECH'!$D:$D)&amp;" "&amp;_xlfn.XLOOKUP($C1800,'RES TECH'!$M:$M,'RES TECH'!$E:$E)&amp;" "&amp;_xlfn.XLOOKUP($C1800,'RES TECH'!$M:$M,'RES TECH'!$F:$F)&amp;" "&amp;_xlfn.XLOOKUP($C1800,'RES TECH'!$M:$M,'RES TECH'!$G:$G)&amp;" "&amp;_xlfn.XLOOKUP($C1800,'RES TECH'!$M:$M,'RES TECH'!$H:$H)</f>
        <v>Residential Apartment Lower-middle Income New Space heating Air HP 3 Electricity</v>
      </c>
      <c r="E1800" t="str">
        <f t="shared" si="28"/>
        <v>TJ</v>
      </c>
      <c r="F1800" s="12" t="str">
        <f>IF(B1800="*","*",_xlfn.XLOOKUP($C1800,'RES TECH'!$M:$M,'RES TECH'!$R:$R))</f>
        <v>MW</v>
      </c>
    </row>
    <row r="1801" spans="2:6" x14ac:dyDescent="0.25">
      <c r="B1801" t="str">
        <f>IF('RES TECH'!N1799=1,"PRE","*")</f>
        <v>PRE</v>
      </c>
      <c r="C1801" t="str">
        <f>'RES TECH'!M1799</f>
        <v>RESAPALMNewSHAHP3ELC23</v>
      </c>
      <c r="D1801" t="str">
        <f>_xlfn.XLOOKUP($C1801,'RES TECH'!$M:$M,'RES TECH'!$A:$A)&amp;" "&amp;_xlfn.XLOOKUP($C1801,'RES TECH'!$M:$M,'RES TECH'!$B:$B)&amp;" "&amp;_xlfn.XLOOKUP($C1801,'RES TECH'!$M:$M,'RES TECH'!$C:$C)&amp;" "&amp;_xlfn.XLOOKUP($C1801,'RES TECH'!$M:$M,'RES TECH'!$D:$D)&amp;" "&amp;_xlfn.XLOOKUP($C1801,'RES TECH'!$M:$M,'RES TECH'!$E:$E)&amp;" "&amp;_xlfn.XLOOKUP($C1801,'RES TECH'!$M:$M,'RES TECH'!$F:$F)&amp;" "&amp;_xlfn.XLOOKUP($C1801,'RES TECH'!$M:$M,'RES TECH'!$G:$G)&amp;" "&amp;_xlfn.XLOOKUP($C1801,'RES TECH'!$M:$M,'RES TECH'!$H:$H)</f>
        <v>Residential Apartment Lower-middle Income New Space heating Air HP 3 Electricity</v>
      </c>
      <c r="E1801" t="str">
        <f t="shared" si="28"/>
        <v>TJ</v>
      </c>
      <c r="F1801" s="12" t="str">
        <f>IF(B1801="*","*",_xlfn.XLOOKUP($C1801,'RES TECH'!$M:$M,'RES TECH'!$R:$R))</f>
        <v>MW</v>
      </c>
    </row>
    <row r="1802" spans="2:6" x14ac:dyDescent="0.25">
      <c r="B1802" t="str">
        <f>IF('RES TECH'!N1800=1,"PRE","*")</f>
        <v>PRE</v>
      </c>
      <c r="C1802" t="str">
        <f>'RES TECH'!M1800</f>
        <v>RESAPALMNewSHAHP4ELC20</v>
      </c>
      <c r="D1802" t="str">
        <f>_xlfn.XLOOKUP($C1802,'RES TECH'!$M:$M,'RES TECH'!$A:$A)&amp;" "&amp;_xlfn.XLOOKUP($C1802,'RES TECH'!$M:$M,'RES TECH'!$B:$B)&amp;" "&amp;_xlfn.XLOOKUP($C1802,'RES TECH'!$M:$M,'RES TECH'!$C:$C)&amp;" "&amp;_xlfn.XLOOKUP($C1802,'RES TECH'!$M:$M,'RES TECH'!$D:$D)&amp;" "&amp;_xlfn.XLOOKUP($C1802,'RES TECH'!$M:$M,'RES TECH'!$E:$E)&amp;" "&amp;_xlfn.XLOOKUP($C1802,'RES TECH'!$M:$M,'RES TECH'!$F:$F)&amp;" "&amp;_xlfn.XLOOKUP($C1802,'RES TECH'!$M:$M,'RES TECH'!$G:$G)&amp;" "&amp;_xlfn.XLOOKUP($C1802,'RES TECH'!$M:$M,'RES TECH'!$H:$H)</f>
        <v>Residential Apartment Lower-middle Income New Space heating Air HP 4 Electricity</v>
      </c>
      <c r="E1802" t="str">
        <f t="shared" si="28"/>
        <v>TJ</v>
      </c>
      <c r="F1802" s="12" t="str">
        <f>IF(B1802="*","*",_xlfn.XLOOKUP($C1802,'RES TECH'!$M:$M,'RES TECH'!$R:$R))</f>
        <v>MW</v>
      </c>
    </row>
    <row r="1803" spans="2:6" x14ac:dyDescent="0.25">
      <c r="B1803" t="str">
        <f>IF('RES TECH'!N1801=1,"PRE","*")</f>
        <v>PRE</v>
      </c>
      <c r="C1803" t="str">
        <f>'RES TECH'!M1801</f>
        <v>RESAPALMNewSHAHP4ELC22</v>
      </c>
      <c r="D1803" t="str">
        <f>_xlfn.XLOOKUP($C1803,'RES TECH'!$M:$M,'RES TECH'!$A:$A)&amp;" "&amp;_xlfn.XLOOKUP($C1803,'RES TECH'!$M:$M,'RES TECH'!$B:$B)&amp;" "&amp;_xlfn.XLOOKUP($C1803,'RES TECH'!$M:$M,'RES TECH'!$C:$C)&amp;" "&amp;_xlfn.XLOOKUP($C1803,'RES TECH'!$M:$M,'RES TECH'!$D:$D)&amp;" "&amp;_xlfn.XLOOKUP($C1803,'RES TECH'!$M:$M,'RES TECH'!$E:$E)&amp;" "&amp;_xlfn.XLOOKUP($C1803,'RES TECH'!$M:$M,'RES TECH'!$F:$F)&amp;" "&amp;_xlfn.XLOOKUP($C1803,'RES TECH'!$M:$M,'RES TECH'!$G:$G)&amp;" "&amp;_xlfn.XLOOKUP($C1803,'RES TECH'!$M:$M,'RES TECH'!$H:$H)</f>
        <v>Residential Apartment Lower-middle Income New Space heating Air HP 4 Electricity</v>
      </c>
      <c r="E1803" t="str">
        <f t="shared" si="28"/>
        <v>TJ</v>
      </c>
      <c r="F1803" s="12" t="str">
        <f>IF(B1803="*","*",_xlfn.XLOOKUP($C1803,'RES TECH'!$M:$M,'RES TECH'!$R:$R))</f>
        <v>MW</v>
      </c>
    </row>
    <row r="1804" spans="2:6" x14ac:dyDescent="0.25">
      <c r="B1804" t="str">
        <f>IF('RES TECH'!N1802=1,"PRE","*")</f>
        <v>PRE</v>
      </c>
      <c r="C1804" t="str">
        <f>'RES TECH'!M1802</f>
        <v>RESAPALMNewSHGHP1ELC20</v>
      </c>
      <c r="D1804" t="str">
        <f>_xlfn.XLOOKUP($C1804,'RES TECH'!$M:$M,'RES TECH'!$A:$A)&amp;" "&amp;_xlfn.XLOOKUP($C1804,'RES TECH'!$M:$M,'RES TECH'!$B:$B)&amp;" "&amp;_xlfn.XLOOKUP($C1804,'RES TECH'!$M:$M,'RES TECH'!$C:$C)&amp;" "&amp;_xlfn.XLOOKUP($C1804,'RES TECH'!$M:$M,'RES TECH'!$D:$D)&amp;" "&amp;_xlfn.XLOOKUP($C1804,'RES TECH'!$M:$M,'RES TECH'!$E:$E)&amp;" "&amp;_xlfn.XLOOKUP($C1804,'RES TECH'!$M:$M,'RES TECH'!$F:$F)&amp;" "&amp;_xlfn.XLOOKUP($C1804,'RES TECH'!$M:$M,'RES TECH'!$G:$G)&amp;" "&amp;_xlfn.XLOOKUP($C1804,'RES TECH'!$M:$M,'RES TECH'!$H:$H)</f>
        <v>Residential Apartment Lower-middle Income New Space heating Geothermal HP 1 Electricity</v>
      </c>
      <c r="E1804" t="str">
        <f t="shared" si="28"/>
        <v>TJ</v>
      </c>
      <c r="F1804" s="12" t="str">
        <f>IF(B1804="*","*",_xlfn.XLOOKUP($C1804,'RES TECH'!$M:$M,'RES TECH'!$R:$R))</f>
        <v>MW</v>
      </c>
    </row>
    <row r="1805" spans="2:6" x14ac:dyDescent="0.25">
      <c r="B1805" t="str">
        <f>IF('RES TECH'!N1803=1,"PRE","*")</f>
        <v>PRE</v>
      </c>
      <c r="C1805" t="str">
        <f>'RES TECH'!M1803</f>
        <v>RESAPALMNewSHGHP2ELC20</v>
      </c>
      <c r="D1805" t="str">
        <f>_xlfn.XLOOKUP($C1805,'RES TECH'!$M:$M,'RES TECH'!$A:$A)&amp;" "&amp;_xlfn.XLOOKUP($C1805,'RES TECH'!$M:$M,'RES TECH'!$B:$B)&amp;" "&amp;_xlfn.XLOOKUP($C1805,'RES TECH'!$M:$M,'RES TECH'!$C:$C)&amp;" "&amp;_xlfn.XLOOKUP($C1805,'RES TECH'!$M:$M,'RES TECH'!$D:$D)&amp;" "&amp;_xlfn.XLOOKUP($C1805,'RES TECH'!$M:$M,'RES TECH'!$E:$E)&amp;" "&amp;_xlfn.XLOOKUP($C1805,'RES TECH'!$M:$M,'RES TECH'!$F:$F)&amp;" "&amp;_xlfn.XLOOKUP($C1805,'RES TECH'!$M:$M,'RES TECH'!$G:$G)&amp;" "&amp;_xlfn.XLOOKUP($C1805,'RES TECH'!$M:$M,'RES TECH'!$H:$H)</f>
        <v>Residential Apartment Lower-middle Income New Space heating Geothermal HP 2 Electricity</v>
      </c>
      <c r="E1805" t="str">
        <f t="shared" si="28"/>
        <v>TJ</v>
      </c>
      <c r="F1805" s="12" t="str">
        <f>IF(B1805="*","*",_xlfn.XLOOKUP($C1805,'RES TECH'!$M:$M,'RES TECH'!$R:$R))</f>
        <v>MW</v>
      </c>
    </row>
    <row r="1806" spans="2:6" x14ac:dyDescent="0.25">
      <c r="B1806" t="str">
        <f>IF('RES TECH'!N1804=1,"PRE","*")</f>
        <v>*</v>
      </c>
      <c r="C1806" t="str">
        <f>'RES TECH'!M1804</f>
        <v>RESAPALMNewSHGHP3ELC20</v>
      </c>
      <c r="D1806" t="str">
        <f>_xlfn.XLOOKUP($C1806,'RES TECH'!$M:$M,'RES TECH'!$A:$A)&amp;" "&amp;_xlfn.XLOOKUP($C1806,'RES TECH'!$M:$M,'RES TECH'!$B:$B)&amp;" "&amp;_xlfn.XLOOKUP($C1806,'RES TECH'!$M:$M,'RES TECH'!$C:$C)&amp;" "&amp;_xlfn.XLOOKUP($C1806,'RES TECH'!$M:$M,'RES TECH'!$D:$D)&amp;" "&amp;_xlfn.XLOOKUP($C1806,'RES TECH'!$M:$M,'RES TECH'!$E:$E)&amp;" "&amp;_xlfn.XLOOKUP($C1806,'RES TECH'!$M:$M,'RES TECH'!$F:$F)&amp;" "&amp;_xlfn.XLOOKUP($C1806,'RES TECH'!$M:$M,'RES TECH'!$G:$G)&amp;" "&amp;_xlfn.XLOOKUP($C1806,'RES TECH'!$M:$M,'RES TECH'!$H:$H)</f>
        <v>Residential Apartment Lower-middle Income New Space heating Geothermal HP 3 Electricity</v>
      </c>
      <c r="E1806" t="str">
        <f t="shared" si="28"/>
        <v>*</v>
      </c>
      <c r="F1806" s="12" t="str">
        <f>IF(B1806="*","*",_xlfn.XLOOKUP($C1806,'RES TECH'!$M:$M,'RES TECH'!$R:$R))</f>
        <v>*</v>
      </c>
    </row>
    <row r="1807" spans="2:6" x14ac:dyDescent="0.25">
      <c r="B1807" t="str">
        <f>IF('RES TECH'!N1805=1,"PRE","*")</f>
        <v>PRE</v>
      </c>
      <c r="C1807" t="str">
        <f>'RES TECH'!M1805</f>
        <v>RESAPALMNewSHGHP3ELC20</v>
      </c>
      <c r="D1807" t="str">
        <f>_xlfn.XLOOKUP($C1807,'RES TECH'!$M:$M,'RES TECH'!$A:$A)&amp;" "&amp;_xlfn.XLOOKUP($C1807,'RES TECH'!$M:$M,'RES TECH'!$B:$B)&amp;" "&amp;_xlfn.XLOOKUP($C1807,'RES TECH'!$M:$M,'RES TECH'!$C:$C)&amp;" "&amp;_xlfn.XLOOKUP($C1807,'RES TECH'!$M:$M,'RES TECH'!$D:$D)&amp;" "&amp;_xlfn.XLOOKUP($C1807,'RES TECH'!$M:$M,'RES TECH'!$E:$E)&amp;" "&amp;_xlfn.XLOOKUP($C1807,'RES TECH'!$M:$M,'RES TECH'!$F:$F)&amp;" "&amp;_xlfn.XLOOKUP($C1807,'RES TECH'!$M:$M,'RES TECH'!$G:$G)&amp;" "&amp;_xlfn.XLOOKUP($C1807,'RES TECH'!$M:$M,'RES TECH'!$H:$H)</f>
        <v>Residential Apartment Lower-middle Income New Space heating Geothermal HP 3 Electricity</v>
      </c>
      <c r="E1807" t="str">
        <f t="shared" si="28"/>
        <v>TJ</v>
      </c>
      <c r="F1807" s="12" t="str">
        <f>IF(B1807="*","*",_xlfn.XLOOKUP($C1807,'RES TECH'!$M:$M,'RES TECH'!$R:$R))</f>
        <v>MW</v>
      </c>
    </row>
    <row r="1808" spans="2:6" x14ac:dyDescent="0.25">
      <c r="B1808" t="str">
        <f>IF('RES TECH'!N1806=1,"PRE","*")</f>
        <v>PRE</v>
      </c>
      <c r="C1808" t="str">
        <f>'RES TECH'!M1806</f>
        <v>RESAPALMNewSHGHP3ELC22</v>
      </c>
      <c r="D1808" t="str">
        <f>_xlfn.XLOOKUP($C1808,'RES TECH'!$M:$M,'RES TECH'!$A:$A)&amp;" "&amp;_xlfn.XLOOKUP($C1808,'RES TECH'!$M:$M,'RES TECH'!$B:$B)&amp;" "&amp;_xlfn.XLOOKUP($C1808,'RES TECH'!$M:$M,'RES TECH'!$C:$C)&amp;" "&amp;_xlfn.XLOOKUP($C1808,'RES TECH'!$M:$M,'RES TECH'!$D:$D)&amp;" "&amp;_xlfn.XLOOKUP($C1808,'RES TECH'!$M:$M,'RES TECH'!$E:$E)&amp;" "&amp;_xlfn.XLOOKUP($C1808,'RES TECH'!$M:$M,'RES TECH'!$F:$F)&amp;" "&amp;_xlfn.XLOOKUP($C1808,'RES TECH'!$M:$M,'RES TECH'!$G:$G)&amp;" "&amp;_xlfn.XLOOKUP($C1808,'RES TECH'!$M:$M,'RES TECH'!$H:$H)</f>
        <v>Residential Apartment Lower-middle Income New Space heating Geothermal HP 3 Electricity</v>
      </c>
      <c r="E1808" t="str">
        <f t="shared" si="28"/>
        <v>TJ</v>
      </c>
      <c r="F1808" s="12" t="str">
        <f>IF(B1808="*","*",_xlfn.XLOOKUP($C1808,'RES TECH'!$M:$M,'RES TECH'!$R:$R))</f>
        <v>MW</v>
      </c>
    </row>
    <row r="1809" spans="2:6" x14ac:dyDescent="0.25">
      <c r="B1809" t="str">
        <f>IF('RES TECH'!N1807=1,"PRE","*")</f>
        <v>PRE</v>
      </c>
      <c r="C1809" t="str">
        <f>'RES TECH'!M1807</f>
        <v>RESAPALMNewSHGHP3ELC23</v>
      </c>
      <c r="D1809" t="str">
        <f>_xlfn.XLOOKUP($C1809,'RES TECH'!$M:$M,'RES TECH'!$A:$A)&amp;" "&amp;_xlfn.XLOOKUP($C1809,'RES TECH'!$M:$M,'RES TECH'!$B:$B)&amp;" "&amp;_xlfn.XLOOKUP($C1809,'RES TECH'!$M:$M,'RES TECH'!$C:$C)&amp;" "&amp;_xlfn.XLOOKUP($C1809,'RES TECH'!$M:$M,'RES TECH'!$D:$D)&amp;" "&amp;_xlfn.XLOOKUP($C1809,'RES TECH'!$M:$M,'RES TECH'!$E:$E)&amp;" "&amp;_xlfn.XLOOKUP($C1809,'RES TECH'!$M:$M,'RES TECH'!$F:$F)&amp;" "&amp;_xlfn.XLOOKUP($C1809,'RES TECH'!$M:$M,'RES TECH'!$G:$G)&amp;" "&amp;_xlfn.XLOOKUP($C1809,'RES TECH'!$M:$M,'RES TECH'!$H:$H)</f>
        <v>Residential Apartment Lower-middle Income New Space heating Geothermal HP 3 Electricity</v>
      </c>
      <c r="E1809" t="str">
        <f t="shared" si="28"/>
        <v>TJ</v>
      </c>
      <c r="F1809" s="12" t="str">
        <f>IF(B1809="*","*",_xlfn.XLOOKUP($C1809,'RES TECH'!$M:$M,'RES TECH'!$R:$R))</f>
        <v>MW</v>
      </c>
    </row>
    <row r="1810" spans="2:6" x14ac:dyDescent="0.25">
      <c r="B1810" t="str">
        <f>IF('RES TECH'!N1808=1,"PRE","*")</f>
        <v>PRE</v>
      </c>
      <c r="C1810" t="str">
        <f>'RES TECH'!M1808</f>
        <v>RESAPALMNewSHGHP3ELC24</v>
      </c>
      <c r="D1810" t="str">
        <f>_xlfn.XLOOKUP($C1810,'RES TECH'!$M:$M,'RES TECH'!$A:$A)&amp;" "&amp;_xlfn.XLOOKUP($C1810,'RES TECH'!$M:$M,'RES TECH'!$B:$B)&amp;" "&amp;_xlfn.XLOOKUP($C1810,'RES TECH'!$M:$M,'RES TECH'!$C:$C)&amp;" "&amp;_xlfn.XLOOKUP($C1810,'RES TECH'!$M:$M,'RES TECH'!$D:$D)&amp;" "&amp;_xlfn.XLOOKUP($C1810,'RES TECH'!$M:$M,'RES TECH'!$E:$E)&amp;" "&amp;_xlfn.XLOOKUP($C1810,'RES TECH'!$M:$M,'RES TECH'!$F:$F)&amp;" "&amp;_xlfn.XLOOKUP($C1810,'RES TECH'!$M:$M,'RES TECH'!$G:$G)&amp;" "&amp;_xlfn.XLOOKUP($C1810,'RES TECH'!$M:$M,'RES TECH'!$H:$H)</f>
        <v>Residential Apartment Lower-middle Income New Space heating Geothermal HP 3 Electricity</v>
      </c>
      <c r="E1810" t="str">
        <f t="shared" si="28"/>
        <v>TJ</v>
      </c>
      <c r="F1810" s="12" t="str">
        <f>IF(B1810="*","*",_xlfn.XLOOKUP($C1810,'RES TECH'!$M:$M,'RES TECH'!$R:$R))</f>
        <v>MW</v>
      </c>
    </row>
    <row r="1811" spans="2:6" x14ac:dyDescent="0.25">
      <c r="B1811" t="str">
        <f>IF('RES TECH'!N1809=1,"PRE","*")</f>
        <v>*</v>
      </c>
      <c r="C1811" t="str">
        <f>'RES TECH'!M1809</f>
        <v>RESAPALMNewSHGHP4ELC20</v>
      </c>
      <c r="D1811" t="str">
        <f>_xlfn.XLOOKUP($C1811,'RES TECH'!$M:$M,'RES TECH'!$A:$A)&amp;" "&amp;_xlfn.XLOOKUP($C1811,'RES TECH'!$M:$M,'RES TECH'!$B:$B)&amp;" "&amp;_xlfn.XLOOKUP($C1811,'RES TECH'!$M:$M,'RES TECH'!$C:$C)&amp;" "&amp;_xlfn.XLOOKUP($C1811,'RES TECH'!$M:$M,'RES TECH'!$D:$D)&amp;" "&amp;_xlfn.XLOOKUP($C1811,'RES TECH'!$M:$M,'RES TECH'!$E:$E)&amp;" "&amp;_xlfn.XLOOKUP($C1811,'RES TECH'!$M:$M,'RES TECH'!$F:$F)&amp;" "&amp;_xlfn.XLOOKUP($C1811,'RES TECH'!$M:$M,'RES TECH'!$G:$G)&amp;" "&amp;_xlfn.XLOOKUP($C1811,'RES TECH'!$M:$M,'RES TECH'!$H:$H)</f>
        <v>Residential Apartment Lower-middle Income New Space heating Geothermal HP 4 Electricity</v>
      </c>
      <c r="E1811" t="str">
        <f t="shared" si="28"/>
        <v>*</v>
      </c>
      <c r="F1811" s="12" t="str">
        <f>IF(B1811="*","*",_xlfn.XLOOKUP($C1811,'RES TECH'!$M:$M,'RES TECH'!$R:$R))</f>
        <v>*</v>
      </c>
    </row>
    <row r="1812" spans="2:6" x14ac:dyDescent="0.25">
      <c r="B1812" t="str">
        <f>IF('RES TECH'!N1810=1,"PRE","*")</f>
        <v>PRE</v>
      </c>
      <c r="C1812" t="str">
        <f>'RES TECH'!M1810</f>
        <v>RESAPALMNewSHGHP4ELC20</v>
      </c>
      <c r="D1812" t="str">
        <f>_xlfn.XLOOKUP($C1812,'RES TECH'!$M:$M,'RES TECH'!$A:$A)&amp;" "&amp;_xlfn.XLOOKUP($C1812,'RES TECH'!$M:$M,'RES TECH'!$B:$B)&amp;" "&amp;_xlfn.XLOOKUP($C1812,'RES TECH'!$M:$M,'RES TECH'!$C:$C)&amp;" "&amp;_xlfn.XLOOKUP($C1812,'RES TECH'!$M:$M,'RES TECH'!$D:$D)&amp;" "&amp;_xlfn.XLOOKUP($C1812,'RES TECH'!$M:$M,'RES TECH'!$E:$E)&amp;" "&amp;_xlfn.XLOOKUP($C1812,'RES TECH'!$M:$M,'RES TECH'!$F:$F)&amp;" "&amp;_xlfn.XLOOKUP($C1812,'RES TECH'!$M:$M,'RES TECH'!$G:$G)&amp;" "&amp;_xlfn.XLOOKUP($C1812,'RES TECH'!$M:$M,'RES TECH'!$H:$H)</f>
        <v>Residential Apartment Lower-middle Income New Space heating Geothermal HP 4 Electricity</v>
      </c>
      <c r="E1812" t="str">
        <f t="shared" si="28"/>
        <v>TJ</v>
      </c>
      <c r="F1812" s="12" t="str">
        <f>IF(B1812="*","*",_xlfn.XLOOKUP($C1812,'RES TECH'!$M:$M,'RES TECH'!$R:$R))</f>
        <v>MW</v>
      </c>
    </row>
    <row r="1813" spans="2:6" x14ac:dyDescent="0.25">
      <c r="B1813" t="str">
        <f>IF('RES TECH'!N1811=1,"PRE","*")</f>
        <v>PRE</v>
      </c>
      <c r="C1813" t="str">
        <f>'RES TECH'!M1811</f>
        <v>RESAPALMNewSHGHP4ELC22</v>
      </c>
      <c r="D1813" t="str">
        <f>_xlfn.XLOOKUP($C1813,'RES TECH'!$M:$M,'RES TECH'!$A:$A)&amp;" "&amp;_xlfn.XLOOKUP($C1813,'RES TECH'!$M:$M,'RES TECH'!$B:$B)&amp;" "&amp;_xlfn.XLOOKUP($C1813,'RES TECH'!$M:$M,'RES TECH'!$C:$C)&amp;" "&amp;_xlfn.XLOOKUP($C1813,'RES TECH'!$M:$M,'RES TECH'!$D:$D)&amp;" "&amp;_xlfn.XLOOKUP($C1813,'RES TECH'!$M:$M,'RES TECH'!$E:$E)&amp;" "&amp;_xlfn.XLOOKUP($C1813,'RES TECH'!$M:$M,'RES TECH'!$F:$F)&amp;" "&amp;_xlfn.XLOOKUP($C1813,'RES TECH'!$M:$M,'RES TECH'!$G:$G)&amp;" "&amp;_xlfn.XLOOKUP($C1813,'RES TECH'!$M:$M,'RES TECH'!$H:$H)</f>
        <v>Residential Apartment Lower-middle Income New Space heating Geothermal HP 4 Electricity</v>
      </c>
      <c r="E1813" t="str">
        <f t="shared" si="28"/>
        <v>TJ</v>
      </c>
      <c r="F1813" s="12" t="str">
        <f>IF(B1813="*","*",_xlfn.XLOOKUP($C1813,'RES TECH'!$M:$M,'RES TECH'!$R:$R))</f>
        <v>MW</v>
      </c>
    </row>
    <row r="1814" spans="2:6" x14ac:dyDescent="0.25">
      <c r="B1814" t="str">
        <f>IF('RES TECH'!N1812=1,"PRE","*")</f>
        <v>PRE</v>
      </c>
      <c r="C1814" t="str">
        <f>'RES TECH'!M1812</f>
        <v>RESAPALMNewSHGHP4ELC23</v>
      </c>
      <c r="D1814" t="str">
        <f>_xlfn.XLOOKUP($C1814,'RES TECH'!$M:$M,'RES TECH'!$A:$A)&amp;" "&amp;_xlfn.XLOOKUP($C1814,'RES TECH'!$M:$M,'RES TECH'!$B:$B)&amp;" "&amp;_xlfn.XLOOKUP($C1814,'RES TECH'!$M:$M,'RES TECH'!$C:$C)&amp;" "&amp;_xlfn.XLOOKUP($C1814,'RES TECH'!$M:$M,'RES TECH'!$D:$D)&amp;" "&amp;_xlfn.XLOOKUP($C1814,'RES TECH'!$M:$M,'RES TECH'!$E:$E)&amp;" "&amp;_xlfn.XLOOKUP($C1814,'RES TECH'!$M:$M,'RES TECH'!$F:$F)&amp;" "&amp;_xlfn.XLOOKUP($C1814,'RES TECH'!$M:$M,'RES TECH'!$G:$G)&amp;" "&amp;_xlfn.XLOOKUP($C1814,'RES TECH'!$M:$M,'RES TECH'!$H:$H)</f>
        <v>Residential Apartment Lower-middle Income New Space heating Geothermal HP 4 Electricity</v>
      </c>
      <c r="E1814" t="str">
        <f t="shared" si="28"/>
        <v>TJ</v>
      </c>
      <c r="F1814" s="12" t="str">
        <f>IF(B1814="*","*",_xlfn.XLOOKUP($C1814,'RES TECH'!$M:$M,'RES TECH'!$R:$R))</f>
        <v>MW</v>
      </c>
    </row>
    <row r="1815" spans="2:6" x14ac:dyDescent="0.25">
      <c r="B1815" t="str">
        <f>IF('RES TECH'!N1813=1,"PRE","*")</f>
        <v>PRE</v>
      </c>
      <c r="C1815" t="str">
        <f>'RES TECH'!M1813</f>
        <v>RESAPALMNewSHGHP4ELC24</v>
      </c>
      <c r="D1815" t="str">
        <f>_xlfn.XLOOKUP($C1815,'RES TECH'!$M:$M,'RES TECH'!$A:$A)&amp;" "&amp;_xlfn.XLOOKUP($C1815,'RES TECH'!$M:$M,'RES TECH'!$B:$B)&amp;" "&amp;_xlfn.XLOOKUP($C1815,'RES TECH'!$M:$M,'RES TECH'!$C:$C)&amp;" "&amp;_xlfn.XLOOKUP($C1815,'RES TECH'!$M:$M,'RES TECH'!$D:$D)&amp;" "&amp;_xlfn.XLOOKUP($C1815,'RES TECH'!$M:$M,'RES TECH'!$E:$E)&amp;" "&amp;_xlfn.XLOOKUP($C1815,'RES TECH'!$M:$M,'RES TECH'!$F:$F)&amp;" "&amp;_xlfn.XLOOKUP($C1815,'RES TECH'!$M:$M,'RES TECH'!$G:$G)&amp;" "&amp;_xlfn.XLOOKUP($C1815,'RES TECH'!$M:$M,'RES TECH'!$H:$H)</f>
        <v>Residential Apartment Lower-middle Income New Space heating Geothermal HP 4 Electricity</v>
      </c>
      <c r="E1815" t="str">
        <f t="shared" si="28"/>
        <v>TJ</v>
      </c>
      <c r="F1815" s="12" t="str">
        <f>IF(B1815="*","*",_xlfn.XLOOKUP($C1815,'RES TECH'!$M:$M,'RES TECH'!$R:$R))</f>
        <v>MW</v>
      </c>
    </row>
    <row r="1816" spans="2:6" x14ac:dyDescent="0.25">
      <c r="B1816" t="str">
        <f>IF('RES TECH'!N1814=1,"PRE","*")</f>
        <v>PRE</v>
      </c>
      <c r="C1816" t="str">
        <f>'RES TECH'!M1814</f>
        <v>RESAPALMNewSHRAD2ELC20</v>
      </c>
      <c r="D1816" t="str">
        <f>_xlfn.XLOOKUP($C1816,'RES TECH'!$M:$M,'RES TECH'!$A:$A)&amp;" "&amp;_xlfn.XLOOKUP($C1816,'RES TECH'!$M:$M,'RES TECH'!$B:$B)&amp;" "&amp;_xlfn.XLOOKUP($C1816,'RES TECH'!$M:$M,'RES TECH'!$C:$C)&amp;" "&amp;_xlfn.XLOOKUP($C1816,'RES TECH'!$M:$M,'RES TECH'!$D:$D)&amp;" "&amp;_xlfn.XLOOKUP($C1816,'RES TECH'!$M:$M,'RES TECH'!$E:$E)&amp;" "&amp;_xlfn.XLOOKUP($C1816,'RES TECH'!$M:$M,'RES TECH'!$F:$F)&amp;" "&amp;_xlfn.XLOOKUP($C1816,'RES TECH'!$M:$M,'RES TECH'!$G:$G)&amp;" "&amp;_xlfn.XLOOKUP($C1816,'RES TECH'!$M:$M,'RES TECH'!$H:$H)</f>
        <v>Residential Apartment Lower-middle Income New Space heating Radiant 2 Electricity</v>
      </c>
      <c r="E1816" t="str">
        <f t="shared" si="28"/>
        <v>TJ</v>
      </c>
      <c r="F1816" s="12" t="str">
        <f>IF(B1816="*","*",_xlfn.XLOOKUP($C1816,'RES TECH'!$M:$M,'RES TECH'!$R:$R))</f>
        <v>MW</v>
      </c>
    </row>
    <row r="1817" spans="2:6" x14ac:dyDescent="0.25">
      <c r="B1817" t="str">
        <f>IF('RES TECH'!N1815=1,"PRE","*")</f>
        <v>PRE</v>
      </c>
      <c r="C1817" t="str">
        <f>'RES TECH'!M1815</f>
        <v>RESAPALMNewSHFUR1NGA20</v>
      </c>
      <c r="D1817" t="str">
        <f>_xlfn.XLOOKUP($C1817,'RES TECH'!$M:$M,'RES TECH'!$A:$A)&amp;" "&amp;_xlfn.XLOOKUP($C1817,'RES TECH'!$M:$M,'RES TECH'!$B:$B)&amp;" "&amp;_xlfn.XLOOKUP($C1817,'RES TECH'!$M:$M,'RES TECH'!$C:$C)&amp;" "&amp;_xlfn.XLOOKUP($C1817,'RES TECH'!$M:$M,'RES TECH'!$D:$D)&amp;" "&amp;_xlfn.XLOOKUP($C1817,'RES TECH'!$M:$M,'RES TECH'!$E:$E)&amp;" "&amp;_xlfn.XLOOKUP($C1817,'RES TECH'!$M:$M,'RES TECH'!$F:$F)&amp;" "&amp;_xlfn.XLOOKUP($C1817,'RES TECH'!$M:$M,'RES TECH'!$G:$G)&amp;" "&amp;_xlfn.XLOOKUP($C1817,'RES TECH'!$M:$M,'RES TECH'!$H:$H)</f>
        <v>Residential Apartment Lower-middle Income New Space heating Furnace 1 Natural gas</v>
      </c>
      <c r="E1817" t="str">
        <f t="shared" si="28"/>
        <v>TJ</v>
      </c>
      <c r="F1817" s="12" t="str">
        <f>IF(B1817="*","*",_xlfn.XLOOKUP($C1817,'RES TECH'!$M:$M,'RES TECH'!$R:$R))</f>
        <v>MW</v>
      </c>
    </row>
    <row r="1818" spans="2:6" x14ac:dyDescent="0.25">
      <c r="B1818" t="str">
        <f>IF('RES TECH'!N1816=1,"PRE","*")</f>
        <v>*</v>
      </c>
      <c r="C1818" t="str">
        <f>'RES TECH'!M1816</f>
        <v>RESAPALMNewSHFUR2NGA20</v>
      </c>
      <c r="D1818" t="str">
        <f>_xlfn.XLOOKUP($C1818,'RES TECH'!$M:$M,'RES TECH'!$A:$A)&amp;" "&amp;_xlfn.XLOOKUP($C1818,'RES TECH'!$M:$M,'RES TECH'!$B:$B)&amp;" "&amp;_xlfn.XLOOKUP($C1818,'RES TECH'!$M:$M,'RES TECH'!$C:$C)&amp;" "&amp;_xlfn.XLOOKUP($C1818,'RES TECH'!$M:$M,'RES TECH'!$D:$D)&amp;" "&amp;_xlfn.XLOOKUP($C1818,'RES TECH'!$M:$M,'RES TECH'!$E:$E)&amp;" "&amp;_xlfn.XLOOKUP($C1818,'RES TECH'!$M:$M,'RES TECH'!$F:$F)&amp;" "&amp;_xlfn.XLOOKUP($C1818,'RES TECH'!$M:$M,'RES TECH'!$G:$G)&amp;" "&amp;_xlfn.XLOOKUP($C1818,'RES TECH'!$M:$M,'RES TECH'!$H:$H)</f>
        <v>Residential Apartment Lower-middle Income New Space heating Furnace 2 Natural gas</v>
      </c>
      <c r="E1818" t="str">
        <f t="shared" si="28"/>
        <v>*</v>
      </c>
      <c r="F1818" s="12" t="str">
        <f>IF(B1818="*","*",_xlfn.XLOOKUP($C1818,'RES TECH'!$M:$M,'RES TECH'!$R:$R))</f>
        <v>*</v>
      </c>
    </row>
    <row r="1819" spans="2:6" x14ac:dyDescent="0.25">
      <c r="B1819" t="str">
        <f>IF('RES TECH'!N1817=1,"PRE","*")</f>
        <v>PRE</v>
      </c>
      <c r="C1819" t="str">
        <f>'RES TECH'!M1817</f>
        <v>RESAPALMNewSHFUR2NGA20</v>
      </c>
      <c r="D1819" t="str">
        <f>_xlfn.XLOOKUP($C1819,'RES TECH'!$M:$M,'RES TECH'!$A:$A)&amp;" "&amp;_xlfn.XLOOKUP($C1819,'RES TECH'!$M:$M,'RES TECH'!$B:$B)&amp;" "&amp;_xlfn.XLOOKUP($C1819,'RES TECH'!$M:$M,'RES TECH'!$C:$C)&amp;" "&amp;_xlfn.XLOOKUP($C1819,'RES TECH'!$M:$M,'RES TECH'!$D:$D)&amp;" "&amp;_xlfn.XLOOKUP($C1819,'RES TECH'!$M:$M,'RES TECH'!$E:$E)&amp;" "&amp;_xlfn.XLOOKUP($C1819,'RES TECH'!$M:$M,'RES TECH'!$F:$F)&amp;" "&amp;_xlfn.XLOOKUP($C1819,'RES TECH'!$M:$M,'RES TECH'!$G:$G)&amp;" "&amp;_xlfn.XLOOKUP($C1819,'RES TECH'!$M:$M,'RES TECH'!$H:$H)</f>
        <v>Residential Apartment Lower-middle Income New Space heating Furnace 2 Natural gas</v>
      </c>
      <c r="E1819" t="str">
        <f t="shared" si="28"/>
        <v>TJ</v>
      </c>
      <c r="F1819" s="12" t="str">
        <f>IF(B1819="*","*",_xlfn.XLOOKUP($C1819,'RES TECH'!$M:$M,'RES TECH'!$R:$R))</f>
        <v>MW</v>
      </c>
    </row>
    <row r="1820" spans="2:6" x14ac:dyDescent="0.25">
      <c r="B1820" t="str">
        <f>IF('RES TECH'!N1818=1,"PRE","*")</f>
        <v>PRE</v>
      </c>
      <c r="C1820" t="str">
        <f>'RES TECH'!M1818</f>
        <v>RESAPALMNewSHFUR3NGA20</v>
      </c>
      <c r="D1820" t="str">
        <f>_xlfn.XLOOKUP($C1820,'RES TECH'!$M:$M,'RES TECH'!$A:$A)&amp;" "&amp;_xlfn.XLOOKUP($C1820,'RES TECH'!$M:$M,'RES TECH'!$B:$B)&amp;" "&amp;_xlfn.XLOOKUP($C1820,'RES TECH'!$M:$M,'RES TECH'!$C:$C)&amp;" "&amp;_xlfn.XLOOKUP($C1820,'RES TECH'!$M:$M,'RES TECH'!$D:$D)&amp;" "&amp;_xlfn.XLOOKUP($C1820,'RES TECH'!$M:$M,'RES TECH'!$E:$E)&amp;" "&amp;_xlfn.XLOOKUP($C1820,'RES TECH'!$M:$M,'RES TECH'!$F:$F)&amp;" "&amp;_xlfn.XLOOKUP($C1820,'RES TECH'!$M:$M,'RES TECH'!$G:$G)&amp;" "&amp;_xlfn.XLOOKUP($C1820,'RES TECH'!$M:$M,'RES TECH'!$H:$H)</f>
        <v>Residential Apartment Lower-middle Income New Space heating Furnace 3 Natural gas</v>
      </c>
      <c r="E1820" t="str">
        <f t="shared" si="28"/>
        <v>TJ</v>
      </c>
      <c r="F1820" s="12" t="str">
        <f>IF(B1820="*","*",_xlfn.XLOOKUP($C1820,'RES TECH'!$M:$M,'RES TECH'!$R:$R))</f>
        <v>MW</v>
      </c>
    </row>
    <row r="1821" spans="2:6" x14ac:dyDescent="0.25">
      <c r="B1821" t="str">
        <f>IF('RES TECH'!N1819=1,"PRE","*")</f>
        <v>PRE</v>
      </c>
      <c r="C1821" t="str">
        <f>'RES TECH'!M1819</f>
        <v>RESAPALMNewSHFUR3NGA22</v>
      </c>
      <c r="D1821" t="str">
        <f>_xlfn.XLOOKUP($C1821,'RES TECH'!$M:$M,'RES TECH'!$A:$A)&amp;" "&amp;_xlfn.XLOOKUP($C1821,'RES TECH'!$M:$M,'RES TECH'!$B:$B)&amp;" "&amp;_xlfn.XLOOKUP($C1821,'RES TECH'!$M:$M,'RES TECH'!$C:$C)&amp;" "&amp;_xlfn.XLOOKUP($C1821,'RES TECH'!$M:$M,'RES TECH'!$D:$D)&amp;" "&amp;_xlfn.XLOOKUP($C1821,'RES TECH'!$M:$M,'RES TECH'!$E:$E)&amp;" "&amp;_xlfn.XLOOKUP($C1821,'RES TECH'!$M:$M,'RES TECH'!$F:$F)&amp;" "&amp;_xlfn.XLOOKUP($C1821,'RES TECH'!$M:$M,'RES TECH'!$G:$G)&amp;" "&amp;_xlfn.XLOOKUP($C1821,'RES TECH'!$M:$M,'RES TECH'!$H:$H)</f>
        <v>Residential Apartment Lower-middle Income New Space heating Furnace 3 Natural gas</v>
      </c>
      <c r="E1821" t="str">
        <f t="shared" si="28"/>
        <v>TJ</v>
      </c>
      <c r="F1821" s="12" t="str">
        <f>IF(B1821="*","*",_xlfn.XLOOKUP($C1821,'RES TECH'!$M:$M,'RES TECH'!$R:$R))</f>
        <v>MW</v>
      </c>
    </row>
    <row r="1822" spans="2:6" x14ac:dyDescent="0.25">
      <c r="B1822" t="str">
        <f>IF('RES TECH'!N1820=1,"PRE","*")</f>
        <v>PRE</v>
      </c>
      <c r="C1822" t="str">
        <f>'RES TECH'!M1820</f>
        <v>RESAPALMNewSHFUR4NGA20</v>
      </c>
      <c r="D1822" t="str">
        <f>_xlfn.XLOOKUP($C1822,'RES TECH'!$M:$M,'RES TECH'!$A:$A)&amp;" "&amp;_xlfn.XLOOKUP($C1822,'RES TECH'!$M:$M,'RES TECH'!$B:$B)&amp;" "&amp;_xlfn.XLOOKUP($C1822,'RES TECH'!$M:$M,'RES TECH'!$C:$C)&amp;" "&amp;_xlfn.XLOOKUP($C1822,'RES TECH'!$M:$M,'RES TECH'!$D:$D)&amp;" "&amp;_xlfn.XLOOKUP($C1822,'RES TECH'!$M:$M,'RES TECH'!$E:$E)&amp;" "&amp;_xlfn.XLOOKUP($C1822,'RES TECH'!$M:$M,'RES TECH'!$F:$F)&amp;" "&amp;_xlfn.XLOOKUP($C1822,'RES TECH'!$M:$M,'RES TECH'!$G:$G)&amp;" "&amp;_xlfn.XLOOKUP($C1822,'RES TECH'!$M:$M,'RES TECH'!$H:$H)</f>
        <v>Residential Apartment Lower-middle Income New Space heating Furnace 4 Natural gas</v>
      </c>
      <c r="E1822" t="str">
        <f t="shared" si="28"/>
        <v>TJ</v>
      </c>
      <c r="F1822" s="12" t="str">
        <f>IF(B1822="*","*",_xlfn.XLOOKUP($C1822,'RES TECH'!$M:$M,'RES TECH'!$R:$R))</f>
        <v>MW</v>
      </c>
    </row>
    <row r="1823" spans="2:6" x14ac:dyDescent="0.25">
      <c r="B1823" t="str">
        <f>IF('RES TECH'!N1821=1,"PRE","*")</f>
        <v>PRE</v>
      </c>
      <c r="C1823" t="str">
        <f>'RES TECH'!M1821</f>
        <v>RESAPALMNewSHFUR4NGA22</v>
      </c>
      <c r="D1823" t="str">
        <f>_xlfn.XLOOKUP($C1823,'RES TECH'!$M:$M,'RES TECH'!$A:$A)&amp;" "&amp;_xlfn.XLOOKUP($C1823,'RES TECH'!$M:$M,'RES TECH'!$B:$B)&amp;" "&amp;_xlfn.XLOOKUP($C1823,'RES TECH'!$M:$M,'RES TECH'!$C:$C)&amp;" "&amp;_xlfn.XLOOKUP($C1823,'RES TECH'!$M:$M,'RES TECH'!$D:$D)&amp;" "&amp;_xlfn.XLOOKUP($C1823,'RES TECH'!$M:$M,'RES TECH'!$E:$E)&amp;" "&amp;_xlfn.XLOOKUP($C1823,'RES TECH'!$M:$M,'RES TECH'!$F:$F)&amp;" "&amp;_xlfn.XLOOKUP($C1823,'RES TECH'!$M:$M,'RES TECH'!$G:$G)&amp;" "&amp;_xlfn.XLOOKUP($C1823,'RES TECH'!$M:$M,'RES TECH'!$H:$H)</f>
        <v>Residential Apartment Lower-middle Income New Space heating Furnace 4 Natural gas</v>
      </c>
      <c r="E1823" t="str">
        <f t="shared" si="28"/>
        <v>TJ</v>
      </c>
      <c r="F1823" s="12" t="str">
        <f>IF(B1823="*","*",_xlfn.XLOOKUP($C1823,'RES TECH'!$M:$M,'RES TECH'!$R:$R))</f>
        <v>MW</v>
      </c>
    </row>
    <row r="1824" spans="2:6" x14ac:dyDescent="0.25">
      <c r="B1824" t="str">
        <f>IF('RES TECH'!N1822=1,"PRE","*")</f>
        <v>PRE</v>
      </c>
      <c r="C1824" t="str">
        <f>'RES TECH'!M1822</f>
        <v>RESAPALMNewSHRAD1NGA20</v>
      </c>
      <c r="D1824" t="str">
        <f>_xlfn.XLOOKUP($C1824,'RES TECH'!$M:$M,'RES TECH'!$A:$A)&amp;" "&amp;_xlfn.XLOOKUP($C1824,'RES TECH'!$M:$M,'RES TECH'!$B:$B)&amp;" "&amp;_xlfn.XLOOKUP($C1824,'RES TECH'!$M:$M,'RES TECH'!$C:$C)&amp;" "&amp;_xlfn.XLOOKUP($C1824,'RES TECH'!$M:$M,'RES TECH'!$D:$D)&amp;" "&amp;_xlfn.XLOOKUP($C1824,'RES TECH'!$M:$M,'RES TECH'!$E:$E)&amp;" "&amp;_xlfn.XLOOKUP($C1824,'RES TECH'!$M:$M,'RES TECH'!$F:$F)&amp;" "&amp;_xlfn.XLOOKUP($C1824,'RES TECH'!$M:$M,'RES TECH'!$G:$G)&amp;" "&amp;_xlfn.XLOOKUP($C1824,'RES TECH'!$M:$M,'RES TECH'!$H:$H)</f>
        <v>Residential Apartment Lower-middle Income New Space heating Radiant 1 Natural gas</v>
      </c>
      <c r="E1824" t="str">
        <f t="shared" si="28"/>
        <v>TJ</v>
      </c>
      <c r="F1824" s="12" t="str">
        <f>IF(B1824="*","*",_xlfn.XLOOKUP($C1824,'RES TECH'!$M:$M,'RES TECH'!$R:$R))</f>
        <v>MW</v>
      </c>
    </row>
    <row r="1825" spans="2:6" x14ac:dyDescent="0.25">
      <c r="B1825" t="str">
        <f>IF('RES TECH'!N1823=1,"PRE","*")</f>
        <v>PRE</v>
      </c>
      <c r="C1825" t="str">
        <f>'RES TECH'!M1823</f>
        <v>RESAPALMNewSHRAD1NGA21</v>
      </c>
      <c r="D1825" t="str">
        <f>_xlfn.XLOOKUP($C1825,'RES TECH'!$M:$M,'RES TECH'!$A:$A)&amp;" "&amp;_xlfn.XLOOKUP($C1825,'RES TECH'!$M:$M,'RES TECH'!$B:$B)&amp;" "&amp;_xlfn.XLOOKUP($C1825,'RES TECH'!$M:$M,'RES TECH'!$C:$C)&amp;" "&amp;_xlfn.XLOOKUP($C1825,'RES TECH'!$M:$M,'RES TECH'!$D:$D)&amp;" "&amp;_xlfn.XLOOKUP($C1825,'RES TECH'!$M:$M,'RES TECH'!$E:$E)&amp;" "&amp;_xlfn.XLOOKUP($C1825,'RES TECH'!$M:$M,'RES TECH'!$F:$F)&amp;" "&amp;_xlfn.XLOOKUP($C1825,'RES TECH'!$M:$M,'RES TECH'!$G:$G)&amp;" "&amp;_xlfn.XLOOKUP($C1825,'RES TECH'!$M:$M,'RES TECH'!$H:$H)</f>
        <v>Residential Apartment Lower-middle Income New Space heating Radiant 1 Natural gas</v>
      </c>
      <c r="E1825" t="str">
        <f t="shared" si="28"/>
        <v>TJ</v>
      </c>
      <c r="F1825" s="12" t="str">
        <f>IF(B1825="*","*",_xlfn.XLOOKUP($C1825,'RES TECH'!$M:$M,'RES TECH'!$R:$R))</f>
        <v>MW</v>
      </c>
    </row>
    <row r="1826" spans="2:6" x14ac:dyDescent="0.25">
      <c r="B1826" t="str">
        <f>IF('RES TECH'!N1824=1,"PRE","*")</f>
        <v>*</v>
      </c>
      <c r="C1826" t="str">
        <f>'RES TECH'!M1824</f>
        <v>RESAPALMNewSHRAD2NGA20</v>
      </c>
      <c r="D1826" t="str">
        <f>_xlfn.XLOOKUP($C1826,'RES TECH'!$M:$M,'RES TECH'!$A:$A)&amp;" "&amp;_xlfn.XLOOKUP($C1826,'RES TECH'!$M:$M,'RES TECH'!$B:$B)&amp;" "&amp;_xlfn.XLOOKUP($C1826,'RES TECH'!$M:$M,'RES TECH'!$C:$C)&amp;" "&amp;_xlfn.XLOOKUP($C1826,'RES TECH'!$M:$M,'RES TECH'!$D:$D)&amp;" "&amp;_xlfn.XLOOKUP($C1826,'RES TECH'!$M:$M,'RES TECH'!$E:$E)&amp;" "&amp;_xlfn.XLOOKUP($C1826,'RES TECH'!$M:$M,'RES TECH'!$F:$F)&amp;" "&amp;_xlfn.XLOOKUP($C1826,'RES TECH'!$M:$M,'RES TECH'!$G:$G)&amp;" "&amp;_xlfn.XLOOKUP($C1826,'RES TECH'!$M:$M,'RES TECH'!$H:$H)</f>
        <v>Residential Apartment Lower-middle Income New Space heating Radiant 2 Natural gas</v>
      </c>
      <c r="E1826" t="str">
        <f t="shared" si="28"/>
        <v>*</v>
      </c>
      <c r="F1826" s="12" t="str">
        <f>IF(B1826="*","*",_xlfn.XLOOKUP($C1826,'RES TECH'!$M:$M,'RES TECH'!$R:$R))</f>
        <v>*</v>
      </c>
    </row>
    <row r="1827" spans="2:6" x14ac:dyDescent="0.25">
      <c r="B1827" t="str">
        <f>IF('RES TECH'!N1825=1,"PRE","*")</f>
        <v>PRE</v>
      </c>
      <c r="C1827" t="str">
        <f>'RES TECH'!M1825</f>
        <v>RESAPALMNewSHRAD2NGA20</v>
      </c>
      <c r="D1827" t="str">
        <f>_xlfn.XLOOKUP($C1827,'RES TECH'!$M:$M,'RES TECH'!$A:$A)&amp;" "&amp;_xlfn.XLOOKUP($C1827,'RES TECH'!$M:$M,'RES TECH'!$B:$B)&amp;" "&amp;_xlfn.XLOOKUP($C1827,'RES TECH'!$M:$M,'RES TECH'!$C:$C)&amp;" "&amp;_xlfn.XLOOKUP($C1827,'RES TECH'!$M:$M,'RES TECH'!$D:$D)&amp;" "&amp;_xlfn.XLOOKUP($C1827,'RES TECH'!$M:$M,'RES TECH'!$E:$E)&amp;" "&amp;_xlfn.XLOOKUP($C1827,'RES TECH'!$M:$M,'RES TECH'!$F:$F)&amp;" "&amp;_xlfn.XLOOKUP($C1827,'RES TECH'!$M:$M,'RES TECH'!$G:$G)&amp;" "&amp;_xlfn.XLOOKUP($C1827,'RES TECH'!$M:$M,'RES TECH'!$H:$H)</f>
        <v>Residential Apartment Lower-middle Income New Space heating Radiant 2 Natural gas</v>
      </c>
      <c r="E1827" t="str">
        <f t="shared" si="28"/>
        <v>TJ</v>
      </c>
      <c r="F1827" s="12" t="str">
        <f>IF(B1827="*","*",_xlfn.XLOOKUP($C1827,'RES TECH'!$M:$M,'RES TECH'!$R:$R))</f>
        <v>MW</v>
      </c>
    </row>
    <row r="1828" spans="2:6" x14ac:dyDescent="0.25">
      <c r="B1828" t="str">
        <f>IF('RES TECH'!N1826=1,"PRE","*")</f>
        <v>PRE</v>
      </c>
      <c r="C1828" t="str">
        <f>'RES TECH'!M1826</f>
        <v>RESAPALMNewSHRAD3NGA20</v>
      </c>
      <c r="D1828" t="str">
        <f>_xlfn.XLOOKUP($C1828,'RES TECH'!$M:$M,'RES TECH'!$A:$A)&amp;" "&amp;_xlfn.XLOOKUP($C1828,'RES TECH'!$M:$M,'RES TECH'!$B:$B)&amp;" "&amp;_xlfn.XLOOKUP($C1828,'RES TECH'!$M:$M,'RES TECH'!$C:$C)&amp;" "&amp;_xlfn.XLOOKUP($C1828,'RES TECH'!$M:$M,'RES TECH'!$D:$D)&amp;" "&amp;_xlfn.XLOOKUP($C1828,'RES TECH'!$M:$M,'RES TECH'!$E:$E)&amp;" "&amp;_xlfn.XLOOKUP($C1828,'RES TECH'!$M:$M,'RES TECH'!$F:$F)&amp;" "&amp;_xlfn.XLOOKUP($C1828,'RES TECH'!$M:$M,'RES TECH'!$G:$G)&amp;" "&amp;_xlfn.XLOOKUP($C1828,'RES TECH'!$M:$M,'RES TECH'!$H:$H)</f>
        <v>Residential Apartment Lower-middle Income New Space heating Radiant 3 Natural gas</v>
      </c>
      <c r="E1828" t="str">
        <f t="shared" si="28"/>
        <v>TJ</v>
      </c>
      <c r="F1828" s="12" t="str">
        <f>IF(B1828="*","*",_xlfn.XLOOKUP($C1828,'RES TECH'!$M:$M,'RES TECH'!$R:$R))</f>
        <v>MW</v>
      </c>
    </row>
    <row r="1829" spans="2:6" x14ac:dyDescent="0.25">
      <c r="B1829" t="str">
        <f>IF('RES TECH'!N1827=1,"PRE","*")</f>
        <v>PRE</v>
      </c>
      <c r="C1829" t="str">
        <f>'RES TECH'!M1827</f>
        <v>RESAPALMNewSHRAD4NGA20</v>
      </c>
      <c r="D1829" t="str">
        <f>_xlfn.XLOOKUP($C1829,'RES TECH'!$M:$M,'RES TECH'!$A:$A)&amp;" "&amp;_xlfn.XLOOKUP($C1829,'RES TECH'!$M:$M,'RES TECH'!$B:$B)&amp;" "&amp;_xlfn.XLOOKUP($C1829,'RES TECH'!$M:$M,'RES TECH'!$C:$C)&amp;" "&amp;_xlfn.XLOOKUP($C1829,'RES TECH'!$M:$M,'RES TECH'!$D:$D)&amp;" "&amp;_xlfn.XLOOKUP($C1829,'RES TECH'!$M:$M,'RES TECH'!$E:$E)&amp;" "&amp;_xlfn.XLOOKUP($C1829,'RES TECH'!$M:$M,'RES TECH'!$F:$F)&amp;" "&amp;_xlfn.XLOOKUP($C1829,'RES TECH'!$M:$M,'RES TECH'!$G:$G)&amp;" "&amp;_xlfn.XLOOKUP($C1829,'RES TECH'!$M:$M,'RES TECH'!$H:$H)</f>
        <v>Residential Apartment Lower-middle Income New Space heating Radiant 4 Natural gas</v>
      </c>
      <c r="E1829" t="str">
        <f t="shared" si="28"/>
        <v>TJ</v>
      </c>
      <c r="F1829" s="12" t="str">
        <f>IF(B1829="*","*",_xlfn.XLOOKUP($C1829,'RES TECH'!$M:$M,'RES TECH'!$R:$R))</f>
        <v>MW</v>
      </c>
    </row>
    <row r="1830" spans="2:6" x14ac:dyDescent="0.25">
      <c r="B1830" t="str">
        <f>IF('RES TECH'!N1828=1,"PRE","*")</f>
        <v>PRE</v>
      </c>
      <c r="C1830" t="str">
        <f>'RES TECH'!M1828</f>
        <v>RESAPALMNewSHRAD4NGA22</v>
      </c>
      <c r="D1830" t="str">
        <f>_xlfn.XLOOKUP($C1830,'RES TECH'!$M:$M,'RES TECH'!$A:$A)&amp;" "&amp;_xlfn.XLOOKUP($C1830,'RES TECH'!$M:$M,'RES TECH'!$B:$B)&amp;" "&amp;_xlfn.XLOOKUP($C1830,'RES TECH'!$M:$M,'RES TECH'!$C:$C)&amp;" "&amp;_xlfn.XLOOKUP($C1830,'RES TECH'!$M:$M,'RES TECH'!$D:$D)&amp;" "&amp;_xlfn.XLOOKUP($C1830,'RES TECH'!$M:$M,'RES TECH'!$E:$E)&amp;" "&amp;_xlfn.XLOOKUP($C1830,'RES TECH'!$M:$M,'RES TECH'!$F:$F)&amp;" "&amp;_xlfn.XLOOKUP($C1830,'RES TECH'!$M:$M,'RES TECH'!$G:$G)&amp;" "&amp;_xlfn.XLOOKUP($C1830,'RES TECH'!$M:$M,'RES TECH'!$H:$H)</f>
        <v>Residential Apartment Lower-middle Income New Space heating Radiant 4 Natural gas</v>
      </c>
      <c r="E1830" t="str">
        <f t="shared" si="28"/>
        <v>TJ</v>
      </c>
      <c r="F1830" s="12" t="str">
        <f>IF(B1830="*","*",_xlfn.XLOOKUP($C1830,'RES TECH'!$M:$M,'RES TECH'!$R:$R))</f>
        <v>MW</v>
      </c>
    </row>
    <row r="1831" spans="2:6" x14ac:dyDescent="0.25">
      <c r="B1831" t="str">
        <f>IF('RES TECH'!N1829=1,"PRE","*")</f>
        <v>PRE</v>
      </c>
      <c r="C1831" t="str">
        <f>'RES TECH'!M1829</f>
        <v>RESAPALMNewSHFUR1KER20</v>
      </c>
      <c r="D1831" t="str">
        <f>_xlfn.XLOOKUP($C1831,'RES TECH'!$M:$M,'RES TECH'!$A:$A)&amp;" "&amp;_xlfn.XLOOKUP($C1831,'RES TECH'!$M:$M,'RES TECH'!$B:$B)&amp;" "&amp;_xlfn.XLOOKUP($C1831,'RES TECH'!$M:$M,'RES TECH'!$C:$C)&amp;" "&amp;_xlfn.XLOOKUP($C1831,'RES TECH'!$M:$M,'RES TECH'!$D:$D)&amp;" "&amp;_xlfn.XLOOKUP($C1831,'RES TECH'!$M:$M,'RES TECH'!$E:$E)&amp;" "&amp;_xlfn.XLOOKUP($C1831,'RES TECH'!$M:$M,'RES TECH'!$F:$F)&amp;" "&amp;_xlfn.XLOOKUP($C1831,'RES TECH'!$M:$M,'RES TECH'!$G:$G)&amp;" "&amp;_xlfn.XLOOKUP($C1831,'RES TECH'!$M:$M,'RES TECH'!$H:$H)</f>
        <v>Residential Apartment Lower-middle Income New Space heating Furnace 1 Kerosene</v>
      </c>
      <c r="E1831" t="str">
        <f t="shared" si="28"/>
        <v>TJ</v>
      </c>
      <c r="F1831" s="12" t="str">
        <f>IF(B1831="*","*",_xlfn.XLOOKUP($C1831,'RES TECH'!$M:$M,'RES TECH'!$R:$R))</f>
        <v>MW</v>
      </c>
    </row>
    <row r="1832" spans="2:6" x14ac:dyDescent="0.25">
      <c r="B1832" t="str">
        <f>IF('RES TECH'!N1830=1,"PRE","*")</f>
        <v>*</v>
      </c>
      <c r="C1832" t="str">
        <f>'RES TECH'!M1830</f>
        <v>RESAPALMNewSHFUR2KER20</v>
      </c>
      <c r="D1832" t="str">
        <f>_xlfn.XLOOKUP($C1832,'RES TECH'!$M:$M,'RES TECH'!$A:$A)&amp;" "&amp;_xlfn.XLOOKUP($C1832,'RES TECH'!$M:$M,'RES TECH'!$B:$B)&amp;" "&amp;_xlfn.XLOOKUP($C1832,'RES TECH'!$M:$M,'RES TECH'!$C:$C)&amp;" "&amp;_xlfn.XLOOKUP($C1832,'RES TECH'!$M:$M,'RES TECH'!$D:$D)&amp;" "&amp;_xlfn.XLOOKUP($C1832,'RES TECH'!$M:$M,'RES TECH'!$E:$E)&amp;" "&amp;_xlfn.XLOOKUP($C1832,'RES TECH'!$M:$M,'RES TECH'!$F:$F)&amp;" "&amp;_xlfn.XLOOKUP($C1832,'RES TECH'!$M:$M,'RES TECH'!$G:$G)&amp;" "&amp;_xlfn.XLOOKUP($C1832,'RES TECH'!$M:$M,'RES TECH'!$H:$H)</f>
        <v>Residential Apartment Lower-middle Income New Space heating Furnace 2 Kerosene</v>
      </c>
      <c r="E1832" t="str">
        <f t="shared" si="28"/>
        <v>*</v>
      </c>
      <c r="F1832" s="12" t="str">
        <f>IF(B1832="*","*",_xlfn.XLOOKUP($C1832,'RES TECH'!$M:$M,'RES TECH'!$R:$R))</f>
        <v>*</v>
      </c>
    </row>
    <row r="1833" spans="2:6" x14ac:dyDescent="0.25">
      <c r="B1833" t="str">
        <f>IF('RES TECH'!N1831=1,"PRE","*")</f>
        <v>PRE</v>
      </c>
      <c r="C1833" t="str">
        <f>'RES TECH'!M1831</f>
        <v>RESAPALMNewSHFUR2KER20</v>
      </c>
      <c r="D1833" t="str">
        <f>_xlfn.XLOOKUP($C1833,'RES TECH'!$M:$M,'RES TECH'!$A:$A)&amp;" "&amp;_xlfn.XLOOKUP($C1833,'RES TECH'!$M:$M,'RES TECH'!$B:$B)&amp;" "&amp;_xlfn.XLOOKUP($C1833,'RES TECH'!$M:$M,'RES TECH'!$C:$C)&amp;" "&amp;_xlfn.XLOOKUP($C1833,'RES TECH'!$M:$M,'RES TECH'!$D:$D)&amp;" "&amp;_xlfn.XLOOKUP($C1833,'RES TECH'!$M:$M,'RES TECH'!$E:$E)&amp;" "&amp;_xlfn.XLOOKUP($C1833,'RES TECH'!$M:$M,'RES TECH'!$F:$F)&amp;" "&amp;_xlfn.XLOOKUP($C1833,'RES TECH'!$M:$M,'RES TECH'!$G:$G)&amp;" "&amp;_xlfn.XLOOKUP($C1833,'RES TECH'!$M:$M,'RES TECH'!$H:$H)</f>
        <v>Residential Apartment Lower-middle Income New Space heating Furnace 2 Kerosene</v>
      </c>
      <c r="E1833" t="str">
        <f t="shared" si="28"/>
        <v>TJ</v>
      </c>
      <c r="F1833" s="12" t="str">
        <f>IF(B1833="*","*",_xlfn.XLOOKUP($C1833,'RES TECH'!$M:$M,'RES TECH'!$R:$R))</f>
        <v>MW</v>
      </c>
    </row>
    <row r="1834" spans="2:6" x14ac:dyDescent="0.25">
      <c r="B1834" t="str">
        <f>IF('RES TECH'!N1832=1,"PRE","*")</f>
        <v>PRE</v>
      </c>
      <c r="C1834" t="str">
        <f>'RES TECH'!M1832</f>
        <v>RESAPALMNewSHFUR3KER20</v>
      </c>
      <c r="D1834" t="str">
        <f>_xlfn.XLOOKUP($C1834,'RES TECH'!$M:$M,'RES TECH'!$A:$A)&amp;" "&amp;_xlfn.XLOOKUP($C1834,'RES TECH'!$M:$M,'RES TECH'!$B:$B)&amp;" "&amp;_xlfn.XLOOKUP($C1834,'RES TECH'!$M:$M,'RES TECH'!$C:$C)&amp;" "&amp;_xlfn.XLOOKUP($C1834,'RES TECH'!$M:$M,'RES TECH'!$D:$D)&amp;" "&amp;_xlfn.XLOOKUP($C1834,'RES TECH'!$M:$M,'RES TECH'!$E:$E)&amp;" "&amp;_xlfn.XLOOKUP($C1834,'RES TECH'!$M:$M,'RES TECH'!$F:$F)&amp;" "&amp;_xlfn.XLOOKUP($C1834,'RES TECH'!$M:$M,'RES TECH'!$G:$G)&amp;" "&amp;_xlfn.XLOOKUP($C1834,'RES TECH'!$M:$M,'RES TECH'!$H:$H)</f>
        <v>Residential Apartment Lower-middle Income New Space heating Furnace 3 Kerosene</v>
      </c>
      <c r="E1834" t="str">
        <f t="shared" si="28"/>
        <v>TJ</v>
      </c>
      <c r="F1834" s="12" t="str">
        <f>IF(B1834="*","*",_xlfn.XLOOKUP($C1834,'RES TECH'!$M:$M,'RES TECH'!$R:$R))</f>
        <v>MW</v>
      </c>
    </row>
    <row r="1835" spans="2:6" x14ac:dyDescent="0.25">
      <c r="B1835" t="str">
        <f>IF('RES TECH'!N1833=1,"PRE","*")</f>
        <v>*</v>
      </c>
      <c r="C1835" t="str">
        <f>'RES TECH'!M1833</f>
        <v>RESAPALMNewSHFUR4KER20</v>
      </c>
      <c r="D1835" t="str">
        <f>_xlfn.XLOOKUP($C1835,'RES TECH'!$M:$M,'RES TECH'!$A:$A)&amp;" "&amp;_xlfn.XLOOKUP($C1835,'RES TECH'!$M:$M,'RES TECH'!$B:$B)&amp;" "&amp;_xlfn.XLOOKUP($C1835,'RES TECH'!$M:$M,'RES TECH'!$C:$C)&amp;" "&amp;_xlfn.XLOOKUP($C1835,'RES TECH'!$M:$M,'RES TECH'!$D:$D)&amp;" "&amp;_xlfn.XLOOKUP($C1835,'RES TECH'!$M:$M,'RES TECH'!$E:$E)&amp;" "&amp;_xlfn.XLOOKUP($C1835,'RES TECH'!$M:$M,'RES TECH'!$F:$F)&amp;" "&amp;_xlfn.XLOOKUP($C1835,'RES TECH'!$M:$M,'RES TECH'!$G:$G)&amp;" "&amp;_xlfn.XLOOKUP($C1835,'RES TECH'!$M:$M,'RES TECH'!$H:$H)</f>
        <v>Residential Apartment Lower-middle Income New Space heating Furnace 4 Kerosene</v>
      </c>
      <c r="E1835" t="str">
        <f t="shared" si="28"/>
        <v>*</v>
      </c>
      <c r="F1835" s="12" t="str">
        <f>IF(B1835="*","*",_xlfn.XLOOKUP($C1835,'RES TECH'!$M:$M,'RES TECH'!$R:$R))</f>
        <v>*</v>
      </c>
    </row>
    <row r="1836" spans="2:6" x14ac:dyDescent="0.25">
      <c r="B1836" t="str">
        <f>IF('RES TECH'!N1834=1,"PRE","*")</f>
        <v>PRE</v>
      </c>
      <c r="C1836" t="str">
        <f>'RES TECH'!M1834</f>
        <v>RESAPALMNewSHFUR4KER20</v>
      </c>
      <c r="D1836" t="str">
        <f>_xlfn.XLOOKUP($C1836,'RES TECH'!$M:$M,'RES TECH'!$A:$A)&amp;" "&amp;_xlfn.XLOOKUP($C1836,'RES TECH'!$M:$M,'RES TECH'!$B:$B)&amp;" "&amp;_xlfn.XLOOKUP($C1836,'RES TECH'!$M:$M,'RES TECH'!$C:$C)&amp;" "&amp;_xlfn.XLOOKUP($C1836,'RES TECH'!$M:$M,'RES TECH'!$D:$D)&amp;" "&amp;_xlfn.XLOOKUP($C1836,'RES TECH'!$M:$M,'RES TECH'!$E:$E)&amp;" "&amp;_xlfn.XLOOKUP($C1836,'RES TECH'!$M:$M,'RES TECH'!$F:$F)&amp;" "&amp;_xlfn.XLOOKUP($C1836,'RES TECH'!$M:$M,'RES TECH'!$G:$G)&amp;" "&amp;_xlfn.XLOOKUP($C1836,'RES TECH'!$M:$M,'RES TECH'!$H:$H)</f>
        <v>Residential Apartment Lower-middle Income New Space heating Furnace 4 Kerosene</v>
      </c>
      <c r="E1836" t="str">
        <f t="shared" si="28"/>
        <v>TJ</v>
      </c>
      <c r="F1836" s="12" t="str">
        <f>IF(B1836="*","*",_xlfn.XLOOKUP($C1836,'RES TECH'!$M:$M,'RES TECH'!$R:$R))</f>
        <v>MW</v>
      </c>
    </row>
    <row r="1837" spans="2:6" x14ac:dyDescent="0.25">
      <c r="B1837" t="str">
        <f>IF('RES TECH'!N1835=1,"PRE","*")</f>
        <v>PRE</v>
      </c>
      <c r="C1837" t="str">
        <f>'RES TECH'!M1835</f>
        <v>RESAPALMNewSHFUR1LPG20</v>
      </c>
      <c r="D1837" t="str">
        <f>_xlfn.XLOOKUP($C1837,'RES TECH'!$M:$M,'RES TECH'!$A:$A)&amp;" "&amp;_xlfn.XLOOKUP($C1837,'RES TECH'!$M:$M,'RES TECH'!$B:$B)&amp;" "&amp;_xlfn.XLOOKUP($C1837,'RES TECH'!$M:$M,'RES TECH'!$C:$C)&amp;" "&amp;_xlfn.XLOOKUP($C1837,'RES TECH'!$M:$M,'RES TECH'!$D:$D)&amp;" "&amp;_xlfn.XLOOKUP($C1837,'RES TECH'!$M:$M,'RES TECH'!$E:$E)&amp;" "&amp;_xlfn.XLOOKUP($C1837,'RES TECH'!$M:$M,'RES TECH'!$F:$F)&amp;" "&amp;_xlfn.XLOOKUP($C1837,'RES TECH'!$M:$M,'RES TECH'!$G:$G)&amp;" "&amp;_xlfn.XLOOKUP($C1837,'RES TECH'!$M:$M,'RES TECH'!$H:$H)</f>
        <v>Residential Apartment Lower-middle Income New Space heating Furnace 1 LPG</v>
      </c>
      <c r="E1837" t="str">
        <f t="shared" si="28"/>
        <v>TJ</v>
      </c>
      <c r="F1837" s="12" t="str">
        <f>IF(B1837="*","*",_xlfn.XLOOKUP($C1837,'RES TECH'!$M:$M,'RES TECH'!$R:$R))</f>
        <v>MW</v>
      </c>
    </row>
    <row r="1838" spans="2:6" x14ac:dyDescent="0.25">
      <c r="B1838" t="str">
        <f>IF('RES TECH'!N1836=1,"PRE","*")</f>
        <v>*</v>
      </c>
      <c r="C1838" t="str">
        <f>'RES TECH'!M1836</f>
        <v>RESAPALMNewSHFUR2LPG20</v>
      </c>
      <c r="D1838" t="str">
        <f>_xlfn.XLOOKUP($C1838,'RES TECH'!$M:$M,'RES TECH'!$A:$A)&amp;" "&amp;_xlfn.XLOOKUP($C1838,'RES TECH'!$M:$M,'RES TECH'!$B:$B)&amp;" "&amp;_xlfn.XLOOKUP($C1838,'RES TECH'!$M:$M,'RES TECH'!$C:$C)&amp;" "&amp;_xlfn.XLOOKUP($C1838,'RES TECH'!$M:$M,'RES TECH'!$D:$D)&amp;" "&amp;_xlfn.XLOOKUP($C1838,'RES TECH'!$M:$M,'RES TECH'!$E:$E)&amp;" "&amp;_xlfn.XLOOKUP($C1838,'RES TECH'!$M:$M,'RES TECH'!$F:$F)&amp;" "&amp;_xlfn.XLOOKUP($C1838,'RES TECH'!$M:$M,'RES TECH'!$G:$G)&amp;" "&amp;_xlfn.XLOOKUP($C1838,'RES TECH'!$M:$M,'RES TECH'!$H:$H)</f>
        <v>Residential Apartment Lower-middle Income New Space heating Furnace 2 LPG</v>
      </c>
      <c r="E1838" t="str">
        <f t="shared" si="28"/>
        <v>*</v>
      </c>
      <c r="F1838" s="12" t="str">
        <f>IF(B1838="*","*",_xlfn.XLOOKUP($C1838,'RES TECH'!$M:$M,'RES TECH'!$R:$R))</f>
        <v>*</v>
      </c>
    </row>
    <row r="1839" spans="2:6" x14ac:dyDescent="0.25">
      <c r="B1839" t="str">
        <f>IF('RES TECH'!N1837=1,"PRE","*")</f>
        <v>PRE</v>
      </c>
      <c r="C1839" t="str">
        <f>'RES TECH'!M1837</f>
        <v>RESAPALMNewSHFUR2LPG20</v>
      </c>
      <c r="D1839" t="str">
        <f>_xlfn.XLOOKUP($C1839,'RES TECH'!$M:$M,'RES TECH'!$A:$A)&amp;" "&amp;_xlfn.XLOOKUP($C1839,'RES TECH'!$M:$M,'RES TECH'!$B:$B)&amp;" "&amp;_xlfn.XLOOKUP($C1839,'RES TECH'!$M:$M,'RES TECH'!$C:$C)&amp;" "&amp;_xlfn.XLOOKUP($C1839,'RES TECH'!$M:$M,'RES TECH'!$D:$D)&amp;" "&amp;_xlfn.XLOOKUP($C1839,'RES TECH'!$M:$M,'RES TECH'!$E:$E)&amp;" "&amp;_xlfn.XLOOKUP($C1839,'RES TECH'!$M:$M,'RES TECH'!$F:$F)&amp;" "&amp;_xlfn.XLOOKUP($C1839,'RES TECH'!$M:$M,'RES TECH'!$G:$G)&amp;" "&amp;_xlfn.XLOOKUP($C1839,'RES TECH'!$M:$M,'RES TECH'!$H:$H)</f>
        <v>Residential Apartment Lower-middle Income New Space heating Furnace 2 LPG</v>
      </c>
      <c r="E1839" t="str">
        <f t="shared" si="28"/>
        <v>TJ</v>
      </c>
      <c r="F1839" s="12" t="str">
        <f>IF(B1839="*","*",_xlfn.XLOOKUP($C1839,'RES TECH'!$M:$M,'RES TECH'!$R:$R))</f>
        <v>MW</v>
      </c>
    </row>
    <row r="1840" spans="2:6" x14ac:dyDescent="0.25">
      <c r="B1840" t="str">
        <f>IF('RES TECH'!N1838=1,"PRE","*")</f>
        <v>PRE</v>
      </c>
      <c r="C1840" t="str">
        <f>'RES TECH'!M1838</f>
        <v>RESAPALMNewSHFUR3LPG20</v>
      </c>
      <c r="D1840" t="str">
        <f>_xlfn.XLOOKUP($C1840,'RES TECH'!$M:$M,'RES TECH'!$A:$A)&amp;" "&amp;_xlfn.XLOOKUP($C1840,'RES TECH'!$M:$M,'RES TECH'!$B:$B)&amp;" "&amp;_xlfn.XLOOKUP($C1840,'RES TECH'!$M:$M,'RES TECH'!$C:$C)&amp;" "&amp;_xlfn.XLOOKUP($C1840,'RES TECH'!$M:$M,'RES TECH'!$D:$D)&amp;" "&amp;_xlfn.XLOOKUP($C1840,'RES TECH'!$M:$M,'RES TECH'!$E:$E)&amp;" "&amp;_xlfn.XLOOKUP($C1840,'RES TECH'!$M:$M,'RES TECH'!$F:$F)&amp;" "&amp;_xlfn.XLOOKUP($C1840,'RES TECH'!$M:$M,'RES TECH'!$G:$G)&amp;" "&amp;_xlfn.XLOOKUP($C1840,'RES TECH'!$M:$M,'RES TECH'!$H:$H)</f>
        <v>Residential Apartment Lower-middle Income New Space heating Furnace 3 LPG</v>
      </c>
      <c r="E1840" t="str">
        <f t="shared" si="28"/>
        <v>TJ</v>
      </c>
      <c r="F1840" s="12" t="str">
        <f>IF(B1840="*","*",_xlfn.XLOOKUP($C1840,'RES TECH'!$M:$M,'RES TECH'!$R:$R))</f>
        <v>MW</v>
      </c>
    </row>
    <row r="1841" spans="2:6" x14ac:dyDescent="0.25">
      <c r="B1841" t="str">
        <f>IF('RES TECH'!N1839=1,"PRE","*")</f>
        <v>PRE</v>
      </c>
      <c r="C1841" t="str">
        <f>'RES TECH'!M1839</f>
        <v>RESAPALMNewSHFUR3LPG22</v>
      </c>
      <c r="D1841" t="str">
        <f>_xlfn.XLOOKUP($C1841,'RES TECH'!$M:$M,'RES TECH'!$A:$A)&amp;" "&amp;_xlfn.XLOOKUP($C1841,'RES TECH'!$M:$M,'RES TECH'!$B:$B)&amp;" "&amp;_xlfn.XLOOKUP($C1841,'RES TECH'!$M:$M,'RES TECH'!$C:$C)&amp;" "&amp;_xlfn.XLOOKUP($C1841,'RES TECH'!$M:$M,'RES TECH'!$D:$D)&amp;" "&amp;_xlfn.XLOOKUP($C1841,'RES TECH'!$M:$M,'RES TECH'!$E:$E)&amp;" "&amp;_xlfn.XLOOKUP($C1841,'RES TECH'!$M:$M,'RES TECH'!$F:$F)&amp;" "&amp;_xlfn.XLOOKUP($C1841,'RES TECH'!$M:$M,'RES TECH'!$G:$G)&amp;" "&amp;_xlfn.XLOOKUP($C1841,'RES TECH'!$M:$M,'RES TECH'!$H:$H)</f>
        <v>Residential Apartment Lower-middle Income New Space heating Furnace 3 LPG</v>
      </c>
      <c r="E1841" t="str">
        <f t="shared" si="28"/>
        <v>TJ</v>
      </c>
      <c r="F1841" s="12" t="str">
        <f>IF(B1841="*","*",_xlfn.XLOOKUP($C1841,'RES TECH'!$M:$M,'RES TECH'!$R:$R))</f>
        <v>MW</v>
      </c>
    </row>
    <row r="1842" spans="2:6" x14ac:dyDescent="0.25">
      <c r="B1842" t="str">
        <f>IF('RES TECH'!N1840=1,"PRE","*")</f>
        <v>PRE</v>
      </c>
      <c r="C1842" t="str">
        <f>'RES TECH'!M1840</f>
        <v>RESAPALMNewSHFUR4LPG20</v>
      </c>
      <c r="D1842" t="str">
        <f>_xlfn.XLOOKUP($C1842,'RES TECH'!$M:$M,'RES TECH'!$A:$A)&amp;" "&amp;_xlfn.XLOOKUP($C1842,'RES TECH'!$M:$M,'RES TECH'!$B:$B)&amp;" "&amp;_xlfn.XLOOKUP($C1842,'RES TECH'!$M:$M,'RES TECH'!$C:$C)&amp;" "&amp;_xlfn.XLOOKUP($C1842,'RES TECH'!$M:$M,'RES TECH'!$D:$D)&amp;" "&amp;_xlfn.XLOOKUP($C1842,'RES TECH'!$M:$M,'RES TECH'!$E:$E)&amp;" "&amp;_xlfn.XLOOKUP($C1842,'RES TECH'!$M:$M,'RES TECH'!$F:$F)&amp;" "&amp;_xlfn.XLOOKUP($C1842,'RES TECH'!$M:$M,'RES TECH'!$G:$G)&amp;" "&amp;_xlfn.XLOOKUP($C1842,'RES TECH'!$M:$M,'RES TECH'!$H:$H)</f>
        <v>Residential Apartment Lower-middle Income New Space heating Furnace 4 LPG</v>
      </c>
      <c r="E1842" t="str">
        <f t="shared" si="28"/>
        <v>TJ</v>
      </c>
      <c r="F1842" s="12" t="str">
        <f>IF(B1842="*","*",_xlfn.XLOOKUP($C1842,'RES TECH'!$M:$M,'RES TECH'!$R:$R))</f>
        <v>MW</v>
      </c>
    </row>
    <row r="1843" spans="2:6" x14ac:dyDescent="0.25">
      <c r="B1843" t="str">
        <f>IF('RES TECH'!N1841=1,"PRE","*")</f>
        <v>PRE</v>
      </c>
      <c r="C1843" t="str">
        <f>'RES TECH'!M1841</f>
        <v>RESAPALMNewSHFUR4LPG22</v>
      </c>
      <c r="D1843" t="str">
        <f>_xlfn.XLOOKUP($C1843,'RES TECH'!$M:$M,'RES TECH'!$A:$A)&amp;" "&amp;_xlfn.XLOOKUP($C1843,'RES TECH'!$M:$M,'RES TECH'!$B:$B)&amp;" "&amp;_xlfn.XLOOKUP($C1843,'RES TECH'!$M:$M,'RES TECH'!$C:$C)&amp;" "&amp;_xlfn.XLOOKUP($C1843,'RES TECH'!$M:$M,'RES TECH'!$D:$D)&amp;" "&amp;_xlfn.XLOOKUP($C1843,'RES TECH'!$M:$M,'RES TECH'!$E:$E)&amp;" "&amp;_xlfn.XLOOKUP($C1843,'RES TECH'!$M:$M,'RES TECH'!$F:$F)&amp;" "&amp;_xlfn.XLOOKUP($C1843,'RES TECH'!$M:$M,'RES TECH'!$G:$G)&amp;" "&amp;_xlfn.XLOOKUP($C1843,'RES TECH'!$M:$M,'RES TECH'!$H:$H)</f>
        <v>Residential Apartment Lower-middle Income New Space heating Furnace 4 LPG</v>
      </c>
      <c r="E1843" t="str">
        <f t="shared" si="28"/>
        <v>TJ</v>
      </c>
      <c r="F1843" s="12" t="str">
        <f>IF(B1843="*","*",_xlfn.XLOOKUP($C1843,'RES TECH'!$M:$M,'RES TECH'!$R:$R))</f>
        <v>MW</v>
      </c>
    </row>
    <row r="1844" spans="2:6" x14ac:dyDescent="0.25">
      <c r="B1844" t="str">
        <f>IF('RES TECH'!N1842=1,"PRE","*")</f>
        <v>PRE</v>
      </c>
      <c r="C1844" t="str">
        <f>'RES TECH'!M1842</f>
        <v>RESAPALMNewSHFUR1FOI20</v>
      </c>
      <c r="D1844" t="str">
        <f>_xlfn.XLOOKUP($C1844,'RES TECH'!$M:$M,'RES TECH'!$A:$A)&amp;" "&amp;_xlfn.XLOOKUP($C1844,'RES TECH'!$M:$M,'RES TECH'!$B:$B)&amp;" "&amp;_xlfn.XLOOKUP($C1844,'RES TECH'!$M:$M,'RES TECH'!$C:$C)&amp;" "&amp;_xlfn.XLOOKUP($C1844,'RES TECH'!$M:$M,'RES TECH'!$D:$D)&amp;" "&amp;_xlfn.XLOOKUP($C1844,'RES TECH'!$M:$M,'RES TECH'!$E:$E)&amp;" "&amp;_xlfn.XLOOKUP($C1844,'RES TECH'!$M:$M,'RES TECH'!$F:$F)&amp;" "&amp;_xlfn.XLOOKUP($C1844,'RES TECH'!$M:$M,'RES TECH'!$G:$G)&amp;" "&amp;_xlfn.XLOOKUP($C1844,'RES TECH'!$M:$M,'RES TECH'!$H:$H)</f>
        <v>Residential Apartment Lower-middle Income New Space heating Furnace 1 Fuel oil</v>
      </c>
      <c r="E1844" t="str">
        <f t="shared" si="28"/>
        <v>TJ</v>
      </c>
      <c r="F1844" s="12" t="str">
        <f>IF(B1844="*","*",_xlfn.XLOOKUP($C1844,'RES TECH'!$M:$M,'RES TECH'!$R:$R))</f>
        <v>MW</v>
      </c>
    </row>
    <row r="1845" spans="2:6" x14ac:dyDescent="0.25">
      <c r="B1845" t="str">
        <f>IF('RES TECH'!N1843=1,"PRE","*")</f>
        <v>PRE</v>
      </c>
      <c r="C1845" t="str">
        <f>'RES TECH'!M1843</f>
        <v>RESAPALMNewSHFUR2FOI20</v>
      </c>
      <c r="D1845" t="str">
        <f>_xlfn.XLOOKUP($C1845,'RES TECH'!$M:$M,'RES TECH'!$A:$A)&amp;" "&amp;_xlfn.XLOOKUP($C1845,'RES TECH'!$M:$M,'RES TECH'!$B:$B)&amp;" "&amp;_xlfn.XLOOKUP($C1845,'RES TECH'!$M:$M,'RES TECH'!$C:$C)&amp;" "&amp;_xlfn.XLOOKUP($C1845,'RES TECH'!$M:$M,'RES TECH'!$D:$D)&amp;" "&amp;_xlfn.XLOOKUP($C1845,'RES TECH'!$M:$M,'RES TECH'!$E:$E)&amp;" "&amp;_xlfn.XLOOKUP($C1845,'RES TECH'!$M:$M,'RES TECH'!$F:$F)&amp;" "&amp;_xlfn.XLOOKUP($C1845,'RES TECH'!$M:$M,'RES TECH'!$G:$G)&amp;" "&amp;_xlfn.XLOOKUP($C1845,'RES TECH'!$M:$M,'RES TECH'!$H:$H)</f>
        <v>Residential Apartment Lower-middle Income New Space heating Furnace 2 Fuel oil</v>
      </c>
      <c r="E1845" t="str">
        <f t="shared" si="28"/>
        <v>TJ</v>
      </c>
      <c r="F1845" s="12" t="str">
        <f>IF(B1845="*","*",_xlfn.XLOOKUP($C1845,'RES TECH'!$M:$M,'RES TECH'!$R:$R))</f>
        <v>MW</v>
      </c>
    </row>
    <row r="1846" spans="2:6" x14ac:dyDescent="0.25">
      <c r="B1846" t="str">
        <f>IF('RES TECH'!N1844=1,"PRE","*")</f>
        <v>PRE</v>
      </c>
      <c r="C1846" t="str">
        <f>'RES TECH'!M1844</f>
        <v>RESAPALMNewSHFUR2FOI22</v>
      </c>
      <c r="D1846" t="str">
        <f>_xlfn.XLOOKUP($C1846,'RES TECH'!$M:$M,'RES TECH'!$A:$A)&amp;" "&amp;_xlfn.XLOOKUP($C1846,'RES TECH'!$M:$M,'RES TECH'!$B:$B)&amp;" "&amp;_xlfn.XLOOKUP($C1846,'RES TECH'!$M:$M,'RES TECH'!$C:$C)&amp;" "&amp;_xlfn.XLOOKUP($C1846,'RES TECH'!$M:$M,'RES TECH'!$D:$D)&amp;" "&amp;_xlfn.XLOOKUP($C1846,'RES TECH'!$M:$M,'RES TECH'!$E:$E)&amp;" "&amp;_xlfn.XLOOKUP($C1846,'RES TECH'!$M:$M,'RES TECH'!$F:$F)&amp;" "&amp;_xlfn.XLOOKUP($C1846,'RES TECH'!$M:$M,'RES TECH'!$G:$G)&amp;" "&amp;_xlfn.XLOOKUP($C1846,'RES TECH'!$M:$M,'RES TECH'!$H:$H)</f>
        <v>Residential Apartment Lower-middle Income New Space heating Furnace 2 Fuel oil</v>
      </c>
      <c r="E1846" t="str">
        <f t="shared" si="28"/>
        <v>TJ</v>
      </c>
      <c r="F1846" s="12" t="str">
        <f>IF(B1846="*","*",_xlfn.XLOOKUP($C1846,'RES TECH'!$M:$M,'RES TECH'!$R:$R))</f>
        <v>MW</v>
      </c>
    </row>
    <row r="1847" spans="2:6" x14ac:dyDescent="0.25">
      <c r="B1847" t="str">
        <f>IF('RES TECH'!N1845=1,"PRE","*")</f>
        <v>PRE</v>
      </c>
      <c r="C1847" t="str">
        <f>'RES TECH'!M1845</f>
        <v>RESAPALMNewSHFUR3FOI20</v>
      </c>
      <c r="D1847" t="str">
        <f>_xlfn.XLOOKUP($C1847,'RES TECH'!$M:$M,'RES TECH'!$A:$A)&amp;" "&amp;_xlfn.XLOOKUP($C1847,'RES TECH'!$M:$M,'RES TECH'!$B:$B)&amp;" "&amp;_xlfn.XLOOKUP($C1847,'RES TECH'!$M:$M,'RES TECH'!$C:$C)&amp;" "&amp;_xlfn.XLOOKUP($C1847,'RES TECH'!$M:$M,'RES TECH'!$D:$D)&amp;" "&amp;_xlfn.XLOOKUP($C1847,'RES TECH'!$M:$M,'RES TECH'!$E:$E)&amp;" "&amp;_xlfn.XLOOKUP($C1847,'RES TECH'!$M:$M,'RES TECH'!$F:$F)&amp;" "&amp;_xlfn.XLOOKUP($C1847,'RES TECH'!$M:$M,'RES TECH'!$G:$G)&amp;" "&amp;_xlfn.XLOOKUP($C1847,'RES TECH'!$M:$M,'RES TECH'!$H:$H)</f>
        <v>Residential Apartment Lower-middle Income New Space heating Furnace 3 Fuel oil</v>
      </c>
      <c r="E1847" t="str">
        <f t="shared" si="28"/>
        <v>TJ</v>
      </c>
      <c r="F1847" s="12" t="str">
        <f>IF(B1847="*","*",_xlfn.XLOOKUP($C1847,'RES TECH'!$M:$M,'RES TECH'!$R:$R))</f>
        <v>MW</v>
      </c>
    </row>
    <row r="1848" spans="2:6" x14ac:dyDescent="0.25">
      <c r="B1848" t="str">
        <f>IF('RES TECH'!N1846=1,"PRE","*")</f>
        <v>PRE</v>
      </c>
      <c r="C1848" t="str">
        <f>'RES TECH'!M1846</f>
        <v>RESAPALMNewSHFUR4FOI20</v>
      </c>
      <c r="D1848" t="str">
        <f>_xlfn.XLOOKUP($C1848,'RES TECH'!$M:$M,'RES TECH'!$A:$A)&amp;" "&amp;_xlfn.XLOOKUP($C1848,'RES TECH'!$M:$M,'RES TECH'!$B:$B)&amp;" "&amp;_xlfn.XLOOKUP($C1848,'RES TECH'!$M:$M,'RES TECH'!$C:$C)&amp;" "&amp;_xlfn.XLOOKUP($C1848,'RES TECH'!$M:$M,'RES TECH'!$D:$D)&amp;" "&amp;_xlfn.XLOOKUP($C1848,'RES TECH'!$M:$M,'RES TECH'!$E:$E)&amp;" "&amp;_xlfn.XLOOKUP($C1848,'RES TECH'!$M:$M,'RES TECH'!$F:$F)&amp;" "&amp;_xlfn.XLOOKUP($C1848,'RES TECH'!$M:$M,'RES TECH'!$G:$G)&amp;" "&amp;_xlfn.XLOOKUP($C1848,'RES TECH'!$M:$M,'RES TECH'!$H:$H)</f>
        <v>Residential Apartment Lower-middle Income New Space heating Furnace 4 Fuel oil</v>
      </c>
      <c r="E1848" t="str">
        <f t="shared" si="28"/>
        <v>TJ</v>
      </c>
      <c r="F1848" s="12" t="str">
        <f>IF(B1848="*","*",_xlfn.XLOOKUP($C1848,'RES TECH'!$M:$M,'RES TECH'!$R:$R))</f>
        <v>MW</v>
      </c>
    </row>
    <row r="1849" spans="2:6" x14ac:dyDescent="0.25">
      <c r="B1849" t="str">
        <f>IF('RES TECH'!N1847=1,"PRE","*")</f>
        <v>PRE</v>
      </c>
      <c r="C1849" t="str">
        <f>'RES TECH'!M1847</f>
        <v>RESAPALMNewSHFUR4FOI22</v>
      </c>
      <c r="D1849" t="str">
        <f>_xlfn.XLOOKUP($C1849,'RES TECH'!$M:$M,'RES TECH'!$A:$A)&amp;" "&amp;_xlfn.XLOOKUP($C1849,'RES TECH'!$M:$M,'RES TECH'!$B:$B)&amp;" "&amp;_xlfn.XLOOKUP($C1849,'RES TECH'!$M:$M,'RES TECH'!$C:$C)&amp;" "&amp;_xlfn.XLOOKUP($C1849,'RES TECH'!$M:$M,'RES TECH'!$D:$D)&amp;" "&amp;_xlfn.XLOOKUP($C1849,'RES TECH'!$M:$M,'RES TECH'!$E:$E)&amp;" "&amp;_xlfn.XLOOKUP($C1849,'RES TECH'!$M:$M,'RES TECH'!$F:$F)&amp;" "&amp;_xlfn.XLOOKUP($C1849,'RES TECH'!$M:$M,'RES TECH'!$G:$G)&amp;" "&amp;_xlfn.XLOOKUP($C1849,'RES TECH'!$M:$M,'RES TECH'!$H:$H)</f>
        <v>Residential Apartment Lower-middle Income New Space heating Furnace 4 Fuel oil</v>
      </c>
      <c r="E1849" t="str">
        <f t="shared" si="28"/>
        <v>TJ</v>
      </c>
      <c r="F1849" s="12" t="str">
        <f>IF(B1849="*","*",_xlfn.XLOOKUP($C1849,'RES TECH'!$M:$M,'RES TECH'!$R:$R))</f>
        <v>MW</v>
      </c>
    </row>
    <row r="1850" spans="2:6" x14ac:dyDescent="0.25">
      <c r="B1850" t="str">
        <f>IF('RES TECH'!N1848=1,"PRE","*")</f>
        <v>PRE</v>
      </c>
      <c r="C1850" t="str">
        <f>'RES TECH'!M1848</f>
        <v>RESAPALMNewSHRAD1FOI20</v>
      </c>
      <c r="D1850" t="str">
        <f>_xlfn.XLOOKUP($C1850,'RES TECH'!$M:$M,'RES TECH'!$A:$A)&amp;" "&amp;_xlfn.XLOOKUP($C1850,'RES TECH'!$M:$M,'RES TECH'!$B:$B)&amp;" "&amp;_xlfn.XLOOKUP($C1850,'RES TECH'!$M:$M,'RES TECH'!$C:$C)&amp;" "&amp;_xlfn.XLOOKUP($C1850,'RES TECH'!$M:$M,'RES TECH'!$D:$D)&amp;" "&amp;_xlfn.XLOOKUP($C1850,'RES TECH'!$M:$M,'RES TECH'!$E:$E)&amp;" "&amp;_xlfn.XLOOKUP($C1850,'RES TECH'!$M:$M,'RES TECH'!$F:$F)&amp;" "&amp;_xlfn.XLOOKUP($C1850,'RES TECH'!$M:$M,'RES TECH'!$G:$G)&amp;" "&amp;_xlfn.XLOOKUP($C1850,'RES TECH'!$M:$M,'RES TECH'!$H:$H)</f>
        <v>Residential Apartment Lower-middle Income New Space heating Radiant 1 Fuel oil</v>
      </c>
      <c r="E1850" t="str">
        <f t="shared" si="28"/>
        <v>TJ</v>
      </c>
      <c r="F1850" s="12" t="str">
        <f>IF(B1850="*","*",_xlfn.XLOOKUP($C1850,'RES TECH'!$M:$M,'RES TECH'!$R:$R))</f>
        <v>MW</v>
      </c>
    </row>
    <row r="1851" spans="2:6" x14ac:dyDescent="0.25">
      <c r="B1851" t="str">
        <f>IF('RES TECH'!N1849=1,"PRE","*")</f>
        <v>PRE</v>
      </c>
      <c r="C1851" t="str">
        <f>'RES TECH'!M1849</f>
        <v>RESAPALMNewSHRAD1FOI22</v>
      </c>
      <c r="D1851" t="str">
        <f>_xlfn.XLOOKUP($C1851,'RES TECH'!$M:$M,'RES TECH'!$A:$A)&amp;" "&amp;_xlfn.XLOOKUP($C1851,'RES TECH'!$M:$M,'RES TECH'!$B:$B)&amp;" "&amp;_xlfn.XLOOKUP($C1851,'RES TECH'!$M:$M,'RES TECH'!$C:$C)&amp;" "&amp;_xlfn.XLOOKUP($C1851,'RES TECH'!$M:$M,'RES TECH'!$D:$D)&amp;" "&amp;_xlfn.XLOOKUP($C1851,'RES TECH'!$M:$M,'RES TECH'!$E:$E)&amp;" "&amp;_xlfn.XLOOKUP($C1851,'RES TECH'!$M:$M,'RES TECH'!$F:$F)&amp;" "&amp;_xlfn.XLOOKUP($C1851,'RES TECH'!$M:$M,'RES TECH'!$G:$G)&amp;" "&amp;_xlfn.XLOOKUP($C1851,'RES TECH'!$M:$M,'RES TECH'!$H:$H)</f>
        <v>Residential Apartment Lower-middle Income New Space heating Radiant 1 Fuel oil</v>
      </c>
      <c r="E1851" t="str">
        <f t="shared" si="28"/>
        <v>TJ</v>
      </c>
      <c r="F1851" s="12" t="str">
        <f>IF(B1851="*","*",_xlfn.XLOOKUP($C1851,'RES TECH'!$M:$M,'RES TECH'!$R:$R))</f>
        <v>MW</v>
      </c>
    </row>
    <row r="1852" spans="2:6" x14ac:dyDescent="0.25">
      <c r="B1852" t="str">
        <f>IF('RES TECH'!N1850=1,"PRE","*")</f>
        <v>PRE</v>
      </c>
      <c r="C1852" t="str">
        <f>'RES TECH'!M1850</f>
        <v>RESAPALMNewSHRAD2FOI20</v>
      </c>
      <c r="D1852" t="str">
        <f>_xlfn.XLOOKUP($C1852,'RES TECH'!$M:$M,'RES TECH'!$A:$A)&amp;" "&amp;_xlfn.XLOOKUP($C1852,'RES TECH'!$M:$M,'RES TECH'!$B:$B)&amp;" "&amp;_xlfn.XLOOKUP($C1852,'RES TECH'!$M:$M,'RES TECH'!$C:$C)&amp;" "&amp;_xlfn.XLOOKUP($C1852,'RES TECH'!$M:$M,'RES TECH'!$D:$D)&amp;" "&amp;_xlfn.XLOOKUP($C1852,'RES TECH'!$M:$M,'RES TECH'!$E:$E)&amp;" "&amp;_xlfn.XLOOKUP($C1852,'RES TECH'!$M:$M,'RES TECH'!$F:$F)&amp;" "&amp;_xlfn.XLOOKUP($C1852,'RES TECH'!$M:$M,'RES TECH'!$G:$G)&amp;" "&amp;_xlfn.XLOOKUP($C1852,'RES TECH'!$M:$M,'RES TECH'!$H:$H)</f>
        <v>Residential Apartment Lower-middle Income New Space heating Radiant 2 Fuel oil</v>
      </c>
      <c r="E1852" t="str">
        <f t="shared" si="28"/>
        <v>TJ</v>
      </c>
      <c r="F1852" s="12" t="str">
        <f>IF(B1852="*","*",_xlfn.XLOOKUP($C1852,'RES TECH'!$M:$M,'RES TECH'!$R:$R))</f>
        <v>MW</v>
      </c>
    </row>
    <row r="1853" spans="2:6" x14ac:dyDescent="0.25">
      <c r="B1853" t="str">
        <f>IF('RES TECH'!N1851=1,"PRE","*")</f>
        <v>PRE</v>
      </c>
      <c r="C1853" t="str">
        <f>'RES TECH'!M1851</f>
        <v>RESAPALMNewSHRAD2FOI22</v>
      </c>
      <c r="D1853" t="str">
        <f>_xlfn.XLOOKUP($C1853,'RES TECH'!$M:$M,'RES TECH'!$A:$A)&amp;" "&amp;_xlfn.XLOOKUP($C1853,'RES TECH'!$M:$M,'RES TECH'!$B:$B)&amp;" "&amp;_xlfn.XLOOKUP($C1853,'RES TECH'!$M:$M,'RES TECH'!$C:$C)&amp;" "&amp;_xlfn.XLOOKUP($C1853,'RES TECH'!$M:$M,'RES TECH'!$D:$D)&amp;" "&amp;_xlfn.XLOOKUP($C1853,'RES TECH'!$M:$M,'RES TECH'!$E:$E)&amp;" "&amp;_xlfn.XLOOKUP($C1853,'RES TECH'!$M:$M,'RES TECH'!$F:$F)&amp;" "&amp;_xlfn.XLOOKUP($C1853,'RES TECH'!$M:$M,'RES TECH'!$G:$G)&amp;" "&amp;_xlfn.XLOOKUP($C1853,'RES TECH'!$M:$M,'RES TECH'!$H:$H)</f>
        <v>Residential Apartment Lower-middle Income New Space heating Radiant 2 Fuel oil</v>
      </c>
      <c r="E1853" t="str">
        <f t="shared" si="28"/>
        <v>TJ</v>
      </c>
      <c r="F1853" s="12" t="str">
        <f>IF(B1853="*","*",_xlfn.XLOOKUP($C1853,'RES TECH'!$M:$M,'RES TECH'!$R:$R))</f>
        <v>MW</v>
      </c>
    </row>
    <row r="1854" spans="2:6" x14ac:dyDescent="0.25">
      <c r="B1854" t="str">
        <f>IF('RES TECH'!N1852=1,"PRE","*")</f>
        <v>PRE</v>
      </c>
      <c r="C1854" t="str">
        <f>'RES TECH'!M1852</f>
        <v>RESAPALMNewSHRAD3FOI20</v>
      </c>
      <c r="D1854" t="str">
        <f>_xlfn.XLOOKUP($C1854,'RES TECH'!$M:$M,'RES TECH'!$A:$A)&amp;" "&amp;_xlfn.XLOOKUP($C1854,'RES TECH'!$M:$M,'RES TECH'!$B:$B)&amp;" "&amp;_xlfn.XLOOKUP($C1854,'RES TECH'!$M:$M,'RES TECH'!$C:$C)&amp;" "&amp;_xlfn.XLOOKUP($C1854,'RES TECH'!$M:$M,'RES TECH'!$D:$D)&amp;" "&amp;_xlfn.XLOOKUP($C1854,'RES TECH'!$M:$M,'RES TECH'!$E:$E)&amp;" "&amp;_xlfn.XLOOKUP($C1854,'RES TECH'!$M:$M,'RES TECH'!$F:$F)&amp;" "&amp;_xlfn.XLOOKUP($C1854,'RES TECH'!$M:$M,'RES TECH'!$G:$G)&amp;" "&amp;_xlfn.XLOOKUP($C1854,'RES TECH'!$M:$M,'RES TECH'!$H:$H)</f>
        <v>Residential Apartment Lower-middle Income New Space heating Radiant 3 Fuel oil</v>
      </c>
      <c r="E1854" t="str">
        <f t="shared" si="28"/>
        <v>TJ</v>
      </c>
      <c r="F1854" s="12" t="str">
        <f>IF(B1854="*","*",_xlfn.XLOOKUP($C1854,'RES TECH'!$M:$M,'RES TECH'!$R:$R))</f>
        <v>MW</v>
      </c>
    </row>
    <row r="1855" spans="2:6" x14ac:dyDescent="0.25">
      <c r="B1855" t="str">
        <f>IF('RES TECH'!N1853=1,"PRE","*")</f>
        <v>PRE</v>
      </c>
      <c r="C1855" t="str">
        <f>'RES TECH'!M1853</f>
        <v>RESAPALMNewSHRAD4FOI20</v>
      </c>
      <c r="D1855" t="str">
        <f>_xlfn.XLOOKUP($C1855,'RES TECH'!$M:$M,'RES TECH'!$A:$A)&amp;" "&amp;_xlfn.XLOOKUP($C1855,'RES TECH'!$M:$M,'RES TECH'!$B:$B)&amp;" "&amp;_xlfn.XLOOKUP($C1855,'RES TECH'!$M:$M,'RES TECH'!$C:$C)&amp;" "&amp;_xlfn.XLOOKUP($C1855,'RES TECH'!$M:$M,'RES TECH'!$D:$D)&amp;" "&amp;_xlfn.XLOOKUP($C1855,'RES TECH'!$M:$M,'RES TECH'!$E:$E)&amp;" "&amp;_xlfn.XLOOKUP($C1855,'RES TECH'!$M:$M,'RES TECH'!$F:$F)&amp;" "&amp;_xlfn.XLOOKUP($C1855,'RES TECH'!$M:$M,'RES TECH'!$G:$G)&amp;" "&amp;_xlfn.XLOOKUP($C1855,'RES TECH'!$M:$M,'RES TECH'!$H:$H)</f>
        <v>Residential Apartment Lower-middle Income New Space heating Radiant 4 Fuel oil</v>
      </c>
      <c r="E1855" t="str">
        <f t="shared" si="28"/>
        <v>TJ</v>
      </c>
      <c r="F1855" s="12" t="str">
        <f>IF(B1855="*","*",_xlfn.XLOOKUP($C1855,'RES TECH'!$M:$M,'RES TECH'!$R:$R))</f>
        <v>MW</v>
      </c>
    </row>
    <row r="1856" spans="2:6" x14ac:dyDescent="0.25">
      <c r="B1856" t="str">
        <f>IF('RES TECH'!N1854=1,"PRE","*")</f>
        <v>*</v>
      </c>
      <c r="C1856" t="str">
        <f>'RES TECH'!M1854</f>
        <v>RESAPALMNewSCAHP2NGA20</v>
      </c>
      <c r="D1856" t="str">
        <f>_xlfn.XLOOKUP($C1856,'RES TECH'!$M:$M,'RES TECH'!$A:$A)&amp;" "&amp;_xlfn.XLOOKUP($C1856,'RES TECH'!$M:$M,'RES TECH'!$B:$B)&amp;" "&amp;_xlfn.XLOOKUP($C1856,'RES TECH'!$M:$M,'RES TECH'!$C:$C)&amp;" "&amp;_xlfn.XLOOKUP($C1856,'RES TECH'!$M:$M,'RES TECH'!$D:$D)&amp;" "&amp;_xlfn.XLOOKUP($C1856,'RES TECH'!$M:$M,'RES TECH'!$E:$E)&amp;" "&amp;_xlfn.XLOOKUP($C1856,'RES TECH'!$M:$M,'RES TECH'!$F:$F)&amp;" "&amp;_xlfn.XLOOKUP($C1856,'RES TECH'!$M:$M,'RES TECH'!$G:$G)&amp;" "&amp;_xlfn.XLOOKUP($C1856,'RES TECH'!$M:$M,'RES TECH'!$H:$H)</f>
        <v>Residential Apartment Lower-middle Income New Space cooling Air HP 2 Natural gas</v>
      </c>
      <c r="E1856" t="str">
        <f t="shared" si="28"/>
        <v>*</v>
      </c>
      <c r="F1856" s="12" t="str">
        <f>IF(B1856="*","*",_xlfn.XLOOKUP($C1856,'RES TECH'!$M:$M,'RES TECH'!$R:$R))</f>
        <v>*</v>
      </c>
    </row>
    <row r="1857" spans="2:6" x14ac:dyDescent="0.25">
      <c r="B1857" t="str">
        <f>IF('RES TECH'!N1855=1,"PRE","*")</f>
        <v>PRE</v>
      </c>
      <c r="C1857" t="str">
        <f>'RES TECH'!M1855</f>
        <v>RESAPALMNewSCAHP2NGA20</v>
      </c>
      <c r="D1857" t="str">
        <f>_xlfn.XLOOKUP($C1857,'RES TECH'!$M:$M,'RES TECH'!$A:$A)&amp;" "&amp;_xlfn.XLOOKUP($C1857,'RES TECH'!$M:$M,'RES TECH'!$B:$B)&amp;" "&amp;_xlfn.XLOOKUP($C1857,'RES TECH'!$M:$M,'RES TECH'!$C:$C)&amp;" "&amp;_xlfn.XLOOKUP($C1857,'RES TECH'!$M:$M,'RES TECH'!$D:$D)&amp;" "&amp;_xlfn.XLOOKUP($C1857,'RES TECH'!$M:$M,'RES TECH'!$E:$E)&amp;" "&amp;_xlfn.XLOOKUP($C1857,'RES TECH'!$M:$M,'RES TECH'!$F:$F)&amp;" "&amp;_xlfn.XLOOKUP($C1857,'RES TECH'!$M:$M,'RES TECH'!$G:$G)&amp;" "&amp;_xlfn.XLOOKUP($C1857,'RES TECH'!$M:$M,'RES TECH'!$H:$H)</f>
        <v>Residential Apartment Lower-middle Income New Space cooling Air HP 2 Natural gas</v>
      </c>
      <c r="E1857" t="str">
        <f t="shared" si="28"/>
        <v>TJ</v>
      </c>
      <c r="F1857" s="12" t="str">
        <f>IF(B1857="*","*",_xlfn.XLOOKUP($C1857,'RES TECH'!$M:$M,'RES TECH'!$R:$R))</f>
        <v>MW</v>
      </c>
    </row>
    <row r="1858" spans="2:6" x14ac:dyDescent="0.25">
      <c r="B1858" t="str">
        <f>IF('RES TECH'!N1856=1,"PRE","*")</f>
        <v>PRE</v>
      </c>
      <c r="C1858" t="str">
        <f>'RES TECH'!M1856</f>
        <v>RESAPALMNewSCAHP1ELC20</v>
      </c>
      <c r="D1858" t="str">
        <f>_xlfn.XLOOKUP($C1858,'RES TECH'!$M:$M,'RES TECH'!$A:$A)&amp;" "&amp;_xlfn.XLOOKUP($C1858,'RES TECH'!$M:$M,'RES TECH'!$B:$B)&amp;" "&amp;_xlfn.XLOOKUP($C1858,'RES TECH'!$M:$M,'RES TECH'!$C:$C)&amp;" "&amp;_xlfn.XLOOKUP($C1858,'RES TECH'!$M:$M,'RES TECH'!$D:$D)&amp;" "&amp;_xlfn.XLOOKUP($C1858,'RES TECH'!$M:$M,'RES TECH'!$E:$E)&amp;" "&amp;_xlfn.XLOOKUP($C1858,'RES TECH'!$M:$M,'RES TECH'!$F:$F)&amp;" "&amp;_xlfn.XLOOKUP($C1858,'RES TECH'!$M:$M,'RES TECH'!$G:$G)&amp;" "&amp;_xlfn.XLOOKUP($C1858,'RES TECH'!$M:$M,'RES TECH'!$H:$H)</f>
        <v>Residential Apartment Lower-middle Income New Space cooling Air HP 1 Electricity</v>
      </c>
      <c r="E1858" t="str">
        <f t="shared" si="28"/>
        <v>TJ</v>
      </c>
      <c r="F1858" s="12" t="str">
        <f>IF(B1858="*","*",_xlfn.XLOOKUP($C1858,'RES TECH'!$M:$M,'RES TECH'!$R:$R))</f>
        <v>MW</v>
      </c>
    </row>
    <row r="1859" spans="2:6" x14ac:dyDescent="0.25">
      <c r="B1859" t="str">
        <f>IF('RES TECH'!N1857=1,"PRE","*")</f>
        <v>PRE</v>
      </c>
      <c r="C1859" t="str">
        <f>'RES TECH'!M1857</f>
        <v>RESAPALMNewSCAHP1ELC23</v>
      </c>
      <c r="D1859" t="str">
        <f>_xlfn.XLOOKUP($C1859,'RES TECH'!$M:$M,'RES TECH'!$A:$A)&amp;" "&amp;_xlfn.XLOOKUP($C1859,'RES TECH'!$M:$M,'RES TECH'!$B:$B)&amp;" "&amp;_xlfn.XLOOKUP($C1859,'RES TECH'!$M:$M,'RES TECH'!$C:$C)&amp;" "&amp;_xlfn.XLOOKUP($C1859,'RES TECH'!$M:$M,'RES TECH'!$D:$D)&amp;" "&amp;_xlfn.XLOOKUP($C1859,'RES TECH'!$M:$M,'RES TECH'!$E:$E)&amp;" "&amp;_xlfn.XLOOKUP($C1859,'RES TECH'!$M:$M,'RES TECH'!$F:$F)&amp;" "&amp;_xlfn.XLOOKUP($C1859,'RES TECH'!$M:$M,'RES TECH'!$G:$G)&amp;" "&amp;_xlfn.XLOOKUP($C1859,'RES TECH'!$M:$M,'RES TECH'!$H:$H)</f>
        <v>Residential Apartment Lower-middle Income New Space cooling Air HP 1 Electricity</v>
      </c>
      <c r="E1859" t="str">
        <f t="shared" si="28"/>
        <v>TJ</v>
      </c>
      <c r="F1859" s="12" t="str">
        <f>IF(B1859="*","*",_xlfn.XLOOKUP($C1859,'RES TECH'!$M:$M,'RES TECH'!$R:$R))</f>
        <v>MW</v>
      </c>
    </row>
    <row r="1860" spans="2:6" x14ac:dyDescent="0.25">
      <c r="B1860" t="str">
        <f>IF('RES TECH'!N1858=1,"PRE","*")</f>
        <v>PRE</v>
      </c>
      <c r="C1860" t="str">
        <f>'RES TECH'!M1858</f>
        <v>RESAPALMNewSCAHP2ELC20</v>
      </c>
      <c r="D1860" t="str">
        <f>_xlfn.XLOOKUP($C1860,'RES TECH'!$M:$M,'RES TECH'!$A:$A)&amp;" "&amp;_xlfn.XLOOKUP($C1860,'RES TECH'!$M:$M,'RES TECH'!$B:$B)&amp;" "&amp;_xlfn.XLOOKUP($C1860,'RES TECH'!$M:$M,'RES TECH'!$C:$C)&amp;" "&amp;_xlfn.XLOOKUP($C1860,'RES TECH'!$M:$M,'RES TECH'!$D:$D)&amp;" "&amp;_xlfn.XLOOKUP($C1860,'RES TECH'!$M:$M,'RES TECH'!$E:$E)&amp;" "&amp;_xlfn.XLOOKUP($C1860,'RES TECH'!$M:$M,'RES TECH'!$F:$F)&amp;" "&amp;_xlfn.XLOOKUP($C1860,'RES TECH'!$M:$M,'RES TECH'!$G:$G)&amp;" "&amp;_xlfn.XLOOKUP($C1860,'RES TECH'!$M:$M,'RES TECH'!$H:$H)</f>
        <v>Residential Apartment Lower-middle Income New Space cooling Air HP 2 Electricity</v>
      </c>
      <c r="E1860" t="str">
        <f t="shared" si="28"/>
        <v>TJ</v>
      </c>
      <c r="F1860" s="12" t="str">
        <f>IF(B1860="*","*",_xlfn.XLOOKUP($C1860,'RES TECH'!$M:$M,'RES TECH'!$R:$R))</f>
        <v>MW</v>
      </c>
    </row>
    <row r="1861" spans="2:6" x14ac:dyDescent="0.25">
      <c r="B1861" t="str">
        <f>IF('RES TECH'!N1859=1,"PRE","*")</f>
        <v>PRE</v>
      </c>
      <c r="C1861" t="str">
        <f>'RES TECH'!M1859</f>
        <v>RESAPALMNewSCAHP2ELC23</v>
      </c>
      <c r="D1861" t="str">
        <f>_xlfn.XLOOKUP($C1861,'RES TECH'!$M:$M,'RES TECH'!$A:$A)&amp;" "&amp;_xlfn.XLOOKUP($C1861,'RES TECH'!$M:$M,'RES TECH'!$B:$B)&amp;" "&amp;_xlfn.XLOOKUP($C1861,'RES TECH'!$M:$M,'RES TECH'!$C:$C)&amp;" "&amp;_xlfn.XLOOKUP($C1861,'RES TECH'!$M:$M,'RES TECH'!$D:$D)&amp;" "&amp;_xlfn.XLOOKUP($C1861,'RES TECH'!$M:$M,'RES TECH'!$E:$E)&amp;" "&amp;_xlfn.XLOOKUP($C1861,'RES TECH'!$M:$M,'RES TECH'!$F:$F)&amp;" "&amp;_xlfn.XLOOKUP($C1861,'RES TECH'!$M:$M,'RES TECH'!$G:$G)&amp;" "&amp;_xlfn.XLOOKUP($C1861,'RES TECH'!$M:$M,'RES TECH'!$H:$H)</f>
        <v>Residential Apartment Lower-middle Income New Space cooling Air HP 2 Electricity</v>
      </c>
      <c r="E1861" t="str">
        <f t="shared" ref="E1861:E1924" si="29">IF(F1861="*","*",IF(F1861="Mlma","Mlm","TJ"))</f>
        <v>TJ</v>
      </c>
      <c r="F1861" s="12" t="str">
        <f>IF(B1861="*","*",_xlfn.XLOOKUP($C1861,'RES TECH'!$M:$M,'RES TECH'!$R:$R))</f>
        <v>MW</v>
      </c>
    </row>
    <row r="1862" spans="2:6" x14ac:dyDescent="0.25">
      <c r="B1862" t="str">
        <f>IF('RES TECH'!N1860=1,"PRE","*")</f>
        <v>PRE</v>
      </c>
      <c r="C1862" t="str">
        <f>'RES TECH'!M1860</f>
        <v>RESAPALMNewSCAHP3ELC20</v>
      </c>
      <c r="D1862" t="str">
        <f>_xlfn.XLOOKUP($C1862,'RES TECH'!$M:$M,'RES TECH'!$A:$A)&amp;" "&amp;_xlfn.XLOOKUP($C1862,'RES TECH'!$M:$M,'RES TECH'!$B:$B)&amp;" "&amp;_xlfn.XLOOKUP($C1862,'RES TECH'!$M:$M,'RES TECH'!$C:$C)&amp;" "&amp;_xlfn.XLOOKUP($C1862,'RES TECH'!$M:$M,'RES TECH'!$D:$D)&amp;" "&amp;_xlfn.XLOOKUP($C1862,'RES TECH'!$M:$M,'RES TECH'!$E:$E)&amp;" "&amp;_xlfn.XLOOKUP($C1862,'RES TECH'!$M:$M,'RES TECH'!$F:$F)&amp;" "&amp;_xlfn.XLOOKUP($C1862,'RES TECH'!$M:$M,'RES TECH'!$G:$G)&amp;" "&amp;_xlfn.XLOOKUP($C1862,'RES TECH'!$M:$M,'RES TECH'!$H:$H)</f>
        <v>Residential Apartment Lower-middle Income New Space cooling Air HP 3 Electricity</v>
      </c>
      <c r="E1862" t="str">
        <f t="shared" si="29"/>
        <v>TJ</v>
      </c>
      <c r="F1862" s="12" t="str">
        <f>IF(B1862="*","*",_xlfn.XLOOKUP($C1862,'RES TECH'!$M:$M,'RES TECH'!$R:$R))</f>
        <v>MW</v>
      </c>
    </row>
    <row r="1863" spans="2:6" x14ac:dyDescent="0.25">
      <c r="B1863" t="str">
        <f>IF('RES TECH'!N1861=1,"PRE","*")</f>
        <v>PRE</v>
      </c>
      <c r="C1863" t="str">
        <f>'RES TECH'!M1861</f>
        <v>RESAPALMNewSCAHP3ELC22</v>
      </c>
      <c r="D1863" t="str">
        <f>_xlfn.XLOOKUP($C1863,'RES TECH'!$M:$M,'RES TECH'!$A:$A)&amp;" "&amp;_xlfn.XLOOKUP($C1863,'RES TECH'!$M:$M,'RES TECH'!$B:$B)&amp;" "&amp;_xlfn.XLOOKUP($C1863,'RES TECH'!$M:$M,'RES TECH'!$C:$C)&amp;" "&amp;_xlfn.XLOOKUP($C1863,'RES TECH'!$M:$M,'RES TECH'!$D:$D)&amp;" "&amp;_xlfn.XLOOKUP($C1863,'RES TECH'!$M:$M,'RES TECH'!$E:$E)&amp;" "&amp;_xlfn.XLOOKUP($C1863,'RES TECH'!$M:$M,'RES TECH'!$F:$F)&amp;" "&amp;_xlfn.XLOOKUP($C1863,'RES TECH'!$M:$M,'RES TECH'!$G:$G)&amp;" "&amp;_xlfn.XLOOKUP($C1863,'RES TECH'!$M:$M,'RES TECH'!$H:$H)</f>
        <v>Residential Apartment Lower-middle Income New Space cooling Air HP 3 Electricity</v>
      </c>
      <c r="E1863" t="str">
        <f t="shared" si="29"/>
        <v>TJ</v>
      </c>
      <c r="F1863" s="12" t="str">
        <f>IF(B1863="*","*",_xlfn.XLOOKUP($C1863,'RES TECH'!$M:$M,'RES TECH'!$R:$R))</f>
        <v>MW</v>
      </c>
    </row>
    <row r="1864" spans="2:6" x14ac:dyDescent="0.25">
      <c r="B1864" t="str">
        <f>IF('RES TECH'!N1862=1,"PRE","*")</f>
        <v>PRE</v>
      </c>
      <c r="C1864" t="str">
        <f>'RES TECH'!M1862</f>
        <v>RESAPALMNewSCAHP3ELC23</v>
      </c>
      <c r="D1864" t="str">
        <f>_xlfn.XLOOKUP($C1864,'RES TECH'!$M:$M,'RES TECH'!$A:$A)&amp;" "&amp;_xlfn.XLOOKUP($C1864,'RES TECH'!$M:$M,'RES TECH'!$B:$B)&amp;" "&amp;_xlfn.XLOOKUP($C1864,'RES TECH'!$M:$M,'RES TECH'!$C:$C)&amp;" "&amp;_xlfn.XLOOKUP($C1864,'RES TECH'!$M:$M,'RES TECH'!$D:$D)&amp;" "&amp;_xlfn.XLOOKUP($C1864,'RES TECH'!$M:$M,'RES TECH'!$E:$E)&amp;" "&amp;_xlfn.XLOOKUP($C1864,'RES TECH'!$M:$M,'RES TECH'!$F:$F)&amp;" "&amp;_xlfn.XLOOKUP($C1864,'RES TECH'!$M:$M,'RES TECH'!$G:$G)&amp;" "&amp;_xlfn.XLOOKUP($C1864,'RES TECH'!$M:$M,'RES TECH'!$H:$H)</f>
        <v>Residential Apartment Lower-middle Income New Space cooling Air HP 3 Electricity</v>
      </c>
      <c r="E1864" t="str">
        <f t="shared" si="29"/>
        <v>TJ</v>
      </c>
      <c r="F1864" s="12" t="str">
        <f>IF(B1864="*","*",_xlfn.XLOOKUP($C1864,'RES TECH'!$M:$M,'RES TECH'!$R:$R))</f>
        <v>MW</v>
      </c>
    </row>
    <row r="1865" spans="2:6" x14ac:dyDescent="0.25">
      <c r="B1865" t="str">
        <f>IF('RES TECH'!N1863=1,"PRE","*")</f>
        <v>PRE</v>
      </c>
      <c r="C1865" t="str">
        <f>'RES TECH'!M1863</f>
        <v>RESAPALMNewSCAHP4ELC20</v>
      </c>
      <c r="D1865" t="str">
        <f>_xlfn.XLOOKUP($C1865,'RES TECH'!$M:$M,'RES TECH'!$A:$A)&amp;" "&amp;_xlfn.XLOOKUP($C1865,'RES TECH'!$M:$M,'RES TECH'!$B:$B)&amp;" "&amp;_xlfn.XLOOKUP($C1865,'RES TECH'!$M:$M,'RES TECH'!$C:$C)&amp;" "&amp;_xlfn.XLOOKUP($C1865,'RES TECH'!$M:$M,'RES TECH'!$D:$D)&amp;" "&amp;_xlfn.XLOOKUP($C1865,'RES TECH'!$M:$M,'RES TECH'!$E:$E)&amp;" "&amp;_xlfn.XLOOKUP($C1865,'RES TECH'!$M:$M,'RES TECH'!$F:$F)&amp;" "&amp;_xlfn.XLOOKUP($C1865,'RES TECH'!$M:$M,'RES TECH'!$G:$G)&amp;" "&amp;_xlfn.XLOOKUP($C1865,'RES TECH'!$M:$M,'RES TECH'!$H:$H)</f>
        <v>Residential Apartment Lower-middle Income New Space cooling Air HP 4 Electricity</v>
      </c>
      <c r="E1865" t="str">
        <f t="shared" si="29"/>
        <v>TJ</v>
      </c>
      <c r="F1865" s="12" t="str">
        <f>IF(B1865="*","*",_xlfn.XLOOKUP($C1865,'RES TECH'!$M:$M,'RES TECH'!$R:$R))</f>
        <v>MW</v>
      </c>
    </row>
    <row r="1866" spans="2:6" x14ac:dyDescent="0.25">
      <c r="B1866" t="str">
        <f>IF('RES TECH'!N1864=1,"PRE","*")</f>
        <v>PRE</v>
      </c>
      <c r="C1866" t="str">
        <f>'RES TECH'!M1864</f>
        <v>RESAPALMNewSCAHP4ELC22</v>
      </c>
      <c r="D1866" t="str">
        <f>_xlfn.XLOOKUP($C1866,'RES TECH'!$M:$M,'RES TECH'!$A:$A)&amp;" "&amp;_xlfn.XLOOKUP($C1866,'RES TECH'!$M:$M,'RES TECH'!$B:$B)&amp;" "&amp;_xlfn.XLOOKUP($C1866,'RES TECH'!$M:$M,'RES TECH'!$C:$C)&amp;" "&amp;_xlfn.XLOOKUP($C1866,'RES TECH'!$M:$M,'RES TECH'!$D:$D)&amp;" "&amp;_xlfn.XLOOKUP($C1866,'RES TECH'!$M:$M,'RES TECH'!$E:$E)&amp;" "&amp;_xlfn.XLOOKUP($C1866,'RES TECH'!$M:$M,'RES TECH'!$F:$F)&amp;" "&amp;_xlfn.XLOOKUP($C1866,'RES TECH'!$M:$M,'RES TECH'!$G:$G)&amp;" "&amp;_xlfn.XLOOKUP($C1866,'RES TECH'!$M:$M,'RES TECH'!$H:$H)</f>
        <v>Residential Apartment Lower-middle Income New Space cooling Air HP 4 Electricity</v>
      </c>
      <c r="E1866" t="str">
        <f t="shared" si="29"/>
        <v>TJ</v>
      </c>
      <c r="F1866" s="12" t="str">
        <f>IF(B1866="*","*",_xlfn.XLOOKUP($C1866,'RES TECH'!$M:$M,'RES TECH'!$R:$R))</f>
        <v>MW</v>
      </c>
    </row>
    <row r="1867" spans="2:6" x14ac:dyDescent="0.25">
      <c r="B1867" t="str">
        <f>IF('RES TECH'!N1865=1,"PRE","*")</f>
        <v>PRE</v>
      </c>
      <c r="C1867" t="str">
        <f>'RES TECH'!M1865</f>
        <v>RESAPALMNewSCGHP1ELC20</v>
      </c>
      <c r="D1867" t="str">
        <f>_xlfn.XLOOKUP($C1867,'RES TECH'!$M:$M,'RES TECH'!$A:$A)&amp;" "&amp;_xlfn.XLOOKUP($C1867,'RES TECH'!$M:$M,'RES TECH'!$B:$B)&amp;" "&amp;_xlfn.XLOOKUP($C1867,'RES TECH'!$M:$M,'RES TECH'!$C:$C)&amp;" "&amp;_xlfn.XLOOKUP($C1867,'RES TECH'!$M:$M,'RES TECH'!$D:$D)&amp;" "&amp;_xlfn.XLOOKUP($C1867,'RES TECH'!$M:$M,'RES TECH'!$E:$E)&amp;" "&amp;_xlfn.XLOOKUP($C1867,'RES TECH'!$M:$M,'RES TECH'!$F:$F)&amp;" "&amp;_xlfn.XLOOKUP($C1867,'RES TECH'!$M:$M,'RES TECH'!$G:$G)&amp;" "&amp;_xlfn.XLOOKUP($C1867,'RES TECH'!$M:$M,'RES TECH'!$H:$H)</f>
        <v>Residential Apartment Lower-middle Income New Space cooling Geothermal HP 1 Electricity</v>
      </c>
      <c r="E1867" t="str">
        <f t="shared" si="29"/>
        <v>TJ</v>
      </c>
      <c r="F1867" s="12" t="str">
        <f>IF(B1867="*","*",_xlfn.XLOOKUP($C1867,'RES TECH'!$M:$M,'RES TECH'!$R:$R))</f>
        <v>MW</v>
      </c>
    </row>
    <row r="1868" spans="2:6" x14ac:dyDescent="0.25">
      <c r="B1868" t="str">
        <f>IF('RES TECH'!N1866=1,"PRE","*")</f>
        <v>PRE</v>
      </c>
      <c r="C1868" t="str">
        <f>'RES TECH'!M1866</f>
        <v>RESAPALMNewSCGHP2ELC20</v>
      </c>
      <c r="D1868" t="str">
        <f>_xlfn.XLOOKUP($C1868,'RES TECH'!$M:$M,'RES TECH'!$A:$A)&amp;" "&amp;_xlfn.XLOOKUP($C1868,'RES TECH'!$M:$M,'RES TECH'!$B:$B)&amp;" "&amp;_xlfn.XLOOKUP($C1868,'RES TECH'!$M:$M,'RES TECH'!$C:$C)&amp;" "&amp;_xlfn.XLOOKUP($C1868,'RES TECH'!$M:$M,'RES TECH'!$D:$D)&amp;" "&amp;_xlfn.XLOOKUP($C1868,'RES TECH'!$M:$M,'RES TECH'!$E:$E)&amp;" "&amp;_xlfn.XLOOKUP($C1868,'RES TECH'!$M:$M,'RES TECH'!$F:$F)&amp;" "&amp;_xlfn.XLOOKUP($C1868,'RES TECH'!$M:$M,'RES TECH'!$G:$G)&amp;" "&amp;_xlfn.XLOOKUP($C1868,'RES TECH'!$M:$M,'RES TECH'!$H:$H)</f>
        <v>Residential Apartment Lower-middle Income New Space cooling Geothermal HP 2 Electricity</v>
      </c>
      <c r="E1868" t="str">
        <f t="shared" si="29"/>
        <v>TJ</v>
      </c>
      <c r="F1868" s="12" t="str">
        <f>IF(B1868="*","*",_xlfn.XLOOKUP($C1868,'RES TECH'!$M:$M,'RES TECH'!$R:$R))</f>
        <v>MW</v>
      </c>
    </row>
    <row r="1869" spans="2:6" x14ac:dyDescent="0.25">
      <c r="B1869" t="str">
        <f>IF('RES TECH'!N1867=1,"PRE","*")</f>
        <v>*</v>
      </c>
      <c r="C1869" t="str">
        <f>'RES TECH'!M1867</f>
        <v>RESAPALMNewSCGHP3ELC20</v>
      </c>
      <c r="D1869" t="str">
        <f>_xlfn.XLOOKUP($C1869,'RES TECH'!$M:$M,'RES TECH'!$A:$A)&amp;" "&amp;_xlfn.XLOOKUP($C1869,'RES TECH'!$M:$M,'RES TECH'!$B:$B)&amp;" "&amp;_xlfn.XLOOKUP($C1869,'RES TECH'!$M:$M,'RES TECH'!$C:$C)&amp;" "&amp;_xlfn.XLOOKUP($C1869,'RES TECH'!$M:$M,'RES TECH'!$D:$D)&amp;" "&amp;_xlfn.XLOOKUP($C1869,'RES TECH'!$M:$M,'RES TECH'!$E:$E)&amp;" "&amp;_xlfn.XLOOKUP($C1869,'RES TECH'!$M:$M,'RES TECH'!$F:$F)&amp;" "&amp;_xlfn.XLOOKUP($C1869,'RES TECH'!$M:$M,'RES TECH'!$G:$G)&amp;" "&amp;_xlfn.XLOOKUP($C1869,'RES TECH'!$M:$M,'RES TECH'!$H:$H)</f>
        <v>Residential Apartment Lower-middle Income New Space cooling Geothermal HP 3 Electricity</v>
      </c>
      <c r="E1869" t="str">
        <f t="shared" si="29"/>
        <v>*</v>
      </c>
      <c r="F1869" s="12" t="str">
        <f>IF(B1869="*","*",_xlfn.XLOOKUP($C1869,'RES TECH'!$M:$M,'RES TECH'!$R:$R))</f>
        <v>*</v>
      </c>
    </row>
    <row r="1870" spans="2:6" x14ac:dyDescent="0.25">
      <c r="B1870" t="str">
        <f>IF('RES TECH'!N1868=1,"PRE","*")</f>
        <v>PRE</v>
      </c>
      <c r="C1870" t="str">
        <f>'RES TECH'!M1868</f>
        <v>RESAPALMNewSCGHP3ELC20</v>
      </c>
      <c r="D1870" t="str">
        <f>_xlfn.XLOOKUP($C1870,'RES TECH'!$M:$M,'RES TECH'!$A:$A)&amp;" "&amp;_xlfn.XLOOKUP($C1870,'RES TECH'!$M:$M,'RES TECH'!$B:$B)&amp;" "&amp;_xlfn.XLOOKUP($C1870,'RES TECH'!$M:$M,'RES TECH'!$C:$C)&amp;" "&amp;_xlfn.XLOOKUP($C1870,'RES TECH'!$M:$M,'RES TECH'!$D:$D)&amp;" "&amp;_xlfn.XLOOKUP($C1870,'RES TECH'!$M:$M,'RES TECH'!$E:$E)&amp;" "&amp;_xlfn.XLOOKUP($C1870,'RES TECH'!$M:$M,'RES TECH'!$F:$F)&amp;" "&amp;_xlfn.XLOOKUP($C1870,'RES TECH'!$M:$M,'RES TECH'!$G:$G)&amp;" "&amp;_xlfn.XLOOKUP($C1870,'RES TECH'!$M:$M,'RES TECH'!$H:$H)</f>
        <v>Residential Apartment Lower-middle Income New Space cooling Geothermal HP 3 Electricity</v>
      </c>
      <c r="E1870" t="str">
        <f t="shared" si="29"/>
        <v>TJ</v>
      </c>
      <c r="F1870" s="12" t="str">
        <f>IF(B1870="*","*",_xlfn.XLOOKUP($C1870,'RES TECH'!$M:$M,'RES TECH'!$R:$R))</f>
        <v>MW</v>
      </c>
    </row>
    <row r="1871" spans="2:6" x14ac:dyDescent="0.25">
      <c r="B1871" t="str">
        <f>IF('RES TECH'!N1869=1,"PRE","*")</f>
        <v>PRE</v>
      </c>
      <c r="C1871" t="str">
        <f>'RES TECH'!M1869</f>
        <v>RESAPALMNewSCGHP3ELC22</v>
      </c>
      <c r="D1871" t="str">
        <f>_xlfn.XLOOKUP($C1871,'RES TECH'!$M:$M,'RES TECH'!$A:$A)&amp;" "&amp;_xlfn.XLOOKUP($C1871,'RES TECH'!$M:$M,'RES TECH'!$B:$B)&amp;" "&amp;_xlfn.XLOOKUP($C1871,'RES TECH'!$M:$M,'RES TECH'!$C:$C)&amp;" "&amp;_xlfn.XLOOKUP($C1871,'RES TECH'!$M:$M,'RES TECH'!$D:$D)&amp;" "&amp;_xlfn.XLOOKUP($C1871,'RES TECH'!$M:$M,'RES TECH'!$E:$E)&amp;" "&amp;_xlfn.XLOOKUP($C1871,'RES TECH'!$M:$M,'RES TECH'!$F:$F)&amp;" "&amp;_xlfn.XLOOKUP($C1871,'RES TECH'!$M:$M,'RES TECH'!$G:$G)&amp;" "&amp;_xlfn.XLOOKUP($C1871,'RES TECH'!$M:$M,'RES TECH'!$H:$H)</f>
        <v>Residential Apartment Lower-middle Income New Space cooling Geothermal HP 3 Electricity</v>
      </c>
      <c r="E1871" t="str">
        <f t="shared" si="29"/>
        <v>TJ</v>
      </c>
      <c r="F1871" s="12" t="str">
        <f>IF(B1871="*","*",_xlfn.XLOOKUP($C1871,'RES TECH'!$M:$M,'RES TECH'!$R:$R))</f>
        <v>MW</v>
      </c>
    </row>
    <row r="1872" spans="2:6" x14ac:dyDescent="0.25">
      <c r="B1872" t="str">
        <f>IF('RES TECH'!N1870=1,"PRE","*")</f>
        <v>PRE</v>
      </c>
      <c r="C1872" t="str">
        <f>'RES TECH'!M1870</f>
        <v>RESAPALMNewSCGHP3ELC23</v>
      </c>
      <c r="D1872" t="str">
        <f>_xlfn.XLOOKUP($C1872,'RES TECH'!$M:$M,'RES TECH'!$A:$A)&amp;" "&amp;_xlfn.XLOOKUP($C1872,'RES TECH'!$M:$M,'RES TECH'!$B:$B)&amp;" "&amp;_xlfn.XLOOKUP($C1872,'RES TECH'!$M:$M,'RES TECH'!$C:$C)&amp;" "&amp;_xlfn.XLOOKUP($C1872,'RES TECH'!$M:$M,'RES TECH'!$D:$D)&amp;" "&amp;_xlfn.XLOOKUP($C1872,'RES TECH'!$M:$M,'RES TECH'!$E:$E)&amp;" "&amp;_xlfn.XLOOKUP($C1872,'RES TECH'!$M:$M,'RES TECH'!$F:$F)&amp;" "&amp;_xlfn.XLOOKUP($C1872,'RES TECH'!$M:$M,'RES TECH'!$G:$G)&amp;" "&amp;_xlfn.XLOOKUP($C1872,'RES TECH'!$M:$M,'RES TECH'!$H:$H)</f>
        <v>Residential Apartment Lower-middle Income New Space cooling Geothermal HP 3 Electricity</v>
      </c>
      <c r="E1872" t="str">
        <f t="shared" si="29"/>
        <v>TJ</v>
      </c>
      <c r="F1872" s="12" t="str">
        <f>IF(B1872="*","*",_xlfn.XLOOKUP($C1872,'RES TECH'!$M:$M,'RES TECH'!$R:$R))</f>
        <v>MW</v>
      </c>
    </row>
    <row r="1873" spans="2:6" x14ac:dyDescent="0.25">
      <c r="B1873" t="str">
        <f>IF('RES TECH'!N1871=1,"PRE","*")</f>
        <v>PRE</v>
      </c>
      <c r="C1873" t="str">
        <f>'RES TECH'!M1871</f>
        <v>RESAPALMNewSCGHP3ELC24</v>
      </c>
      <c r="D1873" t="str">
        <f>_xlfn.XLOOKUP($C1873,'RES TECH'!$M:$M,'RES TECH'!$A:$A)&amp;" "&amp;_xlfn.XLOOKUP($C1873,'RES TECH'!$M:$M,'RES TECH'!$B:$B)&amp;" "&amp;_xlfn.XLOOKUP($C1873,'RES TECH'!$M:$M,'RES TECH'!$C:$C)&amp;" "&amp;_xlfn.XLOOKUP($C1873,'RES TECH'!$M:$M,'RES TECH'!$D:$D)&amp;" "&amp;_xlfn.XLOOKUP($C1873,'RES TECH'!$M:$M,'RES TECH'!$E:$E)&amp;" "&amp;_xlfn.XLOOKUP($C1873,'RES TECH'!$M:$M,'RES TECH'!$F:$F)&amp;" "&amp;_xlfn.XLOOKUP($C1873,'RES TECH'!$M:$M,'RES TECH'!$G:$G)&amp;" "&amp;_xlfn.XLOOKUP($C1873,'RES TECH'!$M:$M,'RES TECH'!$H:$H)</f>
        <v>Residential Apartment Lower-middle Income New Space cooling Geothermal HP 3 Electricity</v>
      </c>
      <c r="E1873" t="str">
        <f t="shared" si="29"/>
        <v>TJ</v>
      </c>
      <c r="F1873" s="12" t="str">
        <f>IF(B1873="*","*",_xlfn.XLOOKUP($C1873,'RES TECH'!$M:$M,'RES TECH'!$R:$R))</f>
        <v>MW</v>
      </c>
    </row>
    <row r="1874" spans="2:6" x14ac:dyDescent="0.25">
      <c r="B1874" t="str">
        <f>IF('RES TECH'!N1872=1,"PRE","*")</f>
        <v>*</v>
      </c>
      <c r="C1874" t="str">
        <f>'RES TECH'!M1872</f>
        <v>RESAPALMNewSCGHP4ELC20</v>
      </c>
      <c r="D1874" t="str">
        <f>_xlfn.XLOOKUP($C1874,'RES TECH'!$M:$M,'RES TECH'!$A:$A)&amp;" "&amp;_xlfn.XLOOKUP($C1874,'RES TECH'!$M:$M,'RES TECH'!$B:$B)&amp;" "&amp;_xlfn.XLOOKUP($C1874,'RES TECH'!$M:$M,'RES TECH'!$C:$C)&amp;" "&amp;_xlfn.XLOOKUP($C1874,'RES TECH'!$M:$M,'RES TECH'!$D:$D)&amp;" "&amp;_xlfn.XLOOKUP($C1874,'RES TECH'!$M:$M,'RES TECH'!$E:$E)&amp;" "&amp;_xlfn.XLOOKUP($C1874,'RES TECH'!$M:$M,'RES TECH'!$F:$F)&amp;" "&amp;_xlfn.XLOOKUP($C1874,'RES TECH'!$M:$M,'RES TECH'!$G:$G)&amp;" "&amp;_xlfn.XLOOKUP($C1874,'RES TECH'!$M:$M,'RES TECH'!$H:$H)</f>
        <v>Residential Apartment Lower-middle Income New Space cooling Geothermal HP 4 Electricity</v>
      </c>
      <c r="E1874" t="str">
        <f t="shared" si="29"/>
        <v>*</v>
      </c>
      <c r="F1874" s="12" t="str">
        <f>IF(B1874="*","*",_xlfn.XLOOKUP($C1874,'RES TECH'!$M:$M,'RES TECH'!$R:$R))</f>
        <v>*</v>
      </c>
    </row>
    <row r="1875" spans="2:6" x14ac:dyDescent="0.25">
      <c r="B1875" t="str">
        <f>IF('RES TECH'!N1873=1,"PRE","*")</f>
        <v>PRE</v>
      </c>
      <c r="C1875" t="str">
        <f>'RES TECH'!M1873</f>
        <v>RESAPALMNewSCGHP4ELC20</v>
      </c>
      <c r="D1875" t="str">
        <f>_xlfn.XLOOKUP($C1875,'RES TECH'!$M:$M,'RES TECH'!$A:$A)&amp;" "&amp;_xlfn.XLOOKUP($C1875,'RES TECH'!$M:$M,'RES TECH'!$B:$B)&amp;" "&amp;_xlfn.XLOOKUP($C1875,'RES TECH'!$M:$M,'RES TECH'!$C:$C)&amp;" "&amp;_xlfn.XLOOKUP($C1875,'RES TECH'!$M:$M,'RES TECH'!$D:$D)&amp;" "&amp;_xlfn.XLOOKUP($C1875,'RES TECH'!$M:$M,'RES TECH'!$E:$E)&amp;" "&amp;_xlfn.XLOOKUP($C1875,'RES TECH'!$M:$M,'RES TECH'!$F:$F)&amp;" "&amp;_xlfn.XLOOKUP($C1875,'RES TECH'!$M:$M,'RES TECH'!$G:$G)&amp;" "&amp;_xlfn.XLOOKUP($C1875,'RES TECH'!$M:$M,'RES TECH'!$H:$H)</f>
        <v>Residential Apartment Lower-middle Income New Space cooling Geothermal HP 4 Electricity</v>
      </c>
      <c r="E1875" t="str">
        <f t="shared" si="29"/>
        <v>TJ</v>
      </c>
      <c r="F1875" s="12" t="str">
        <f>IF(B1875="*","*",_xlfn.XLOOKUP($C1875,'RES TECH'!$M:$M,'RES TECH'!$R:$R))</f>
        <v>MW</v>
      </c>
    </row>
    <row r="1876" spans="2:6" x14ac:dyDescent="0.25">
      <c r="B1876" t="str">
        <f>IF('RES TECH'!N1874=1,"PRE","*")</f>
        <v>PRE</v>
      </c>
      <c r="C1876" t="str">
        <f>'RES TECH'!M1874</f>
        <v>RESAPALMNewSCGHP4ELC22</v>
      </c>
      <c r="D1876" t="str">
        <f>_xlfn.XLOOKUP($C1876,'RES TECH'!$M:$M,'RES TECH'!$A:$A)&amp;" "&amp;_xlfn.XLOOKUP($C1876,'RES TECH'!$M:$M,'RES TECH'!$B:$B)&amp;" "&amp;_xlfn.XLOOKUP($C1876,'RES TECH'!$M:$M,'RES TECH'!$C:$C)&amp;" "&amp;_xlfn.XLOOKUP($C1876,'RES TECH'!$M:$M,'RES TECH'!$D:$D)&amp;" "&amp;_xlfn.XLOOKUP($C1876,'RES TECH'!$M:$M,'RES TECH'!$E:$E)&amp;" "&amp;_xlfn.XLOOKUP($C1876,'RES TECH'!$M:$M,'RES TECH'!$F:$F)&amp;" "&amp;_xlfn.XLOOKUP($C1876,'RES TECH'!$M:$M,'RES TECH'!$G:$G)&amp;" "&amp;_xlfn.XLOOKUP($C1876,'RES TECH'!$M:$M,'RES TECH'!$H:$H)</f>
        <v>Residential Apartment Lower-middle Income New Space cooling Geothermal HP 4 Electricity</v>
      </c>
      <c r="E1876" t="str">
        <f t="shared" si="29"/>
        <v>TJ</v>
      </c>
      <c r="F1876" s="12" t="str">
        <f>IF(B1876="*","*",_xlfn.XLOOKUP($C1876,'RES TECH'!$M:$M,'RES TECH'!$R:$R))</f>
        <v>MW</v>
      </c>
    </row>
    <row r="1877" spans="2:6" x14ac:dyDescent="0.25">
      <c r="B1877" t="str">
        <f>IF('RES TECH'!N1875=1,"PRE","*")</f>
        <v>PRE</v>
      </c>
      <c r="C1877" t="str">
        <f>'RES TECH'!M1875</f>
        <v>RESAPALMNewSCGHP4ELC23</v>
      </c>
      <c r="D1877" t="str">
        <f>_xlfn.XLOOKUP($C1877,'RES TECH'!$M:$M,'RES TECH'!$A:$A)&amp;" "&amp;_xlfn.XLOOKUP($C1877,'RES TECH'!$M:$M,'RES TECH'!$B:$B)&amp;" "&amp;_xlfn.XLOOKUP($C1877,'RES TECH'!$M:$M,'RES TECH'!$C:$C)&amp;" "&amp;_xlfn.XLOOKUP($C1877,'RES TECH'!$M:$M,'RES TECH'!$D:$D)&amp;" "&amp;_xlfn.XLOOKUP($C1877,'RES TECH'!$M:$M,'RES TECH'!$E:$E)&amp;" "&amp;_xlfn.XLOOKUP($C1877,'RES TECH'!$M:$M,'RES TECH'!$F:$F)&amp;" "&amp;_xlfn.XLOOKUP($C1877,'RES TECH'!$M:$M,'RES TECH'!$G:$G)&amp;" "&amp;_xlfn.XLOOKUP($C1877,'RES TECH'!$M:$M,'RES TECH'!$H:$H)</f>
        <v>Residential Apartment Lower-middle Income New Space cooling Geothermal HP 4 Electricity</v>
      </c>
      <c r="E1877" t="str">
        <f t="shared" si="29"/>
        <v>TJ</v>
      </c>
      <c r="F1877" s="12" t="str">
        <f>IF(B1877="*","*",_xlfn.XLOOKUP($C1877,'RES TECH'!$M:$M,'RES TECH'!$R:$R))</f>
        <v>MW</v>
      </c>
    </row>
    <row r="1878" spans="2:6" x14ac:dyDescent="0.25">
      <c r="B1878" t="str">
        <f>IF('RES TECH'!N1876=1,"PRE","*")</f>
        <v>PRE</v>
      </c>
      <c r="C1878" t="str">
        <f>'RES TECH'!M1876</f>
        <v>RESAPALMNewSCGHP4ELC24</v>
      </c>
      <c r="D1878" t="str">
        <f>_xlfn.XLOOKUP($C1878,'RES TECH'!$M:$M,'RES TECH'!$A:$A)&amp;" "&amp;_xlfn.XLOOKUP($C1878,'RES TECH'!$M:$M,'RES TECH'!$B:$B)&amp;" "&amp;_xlfn.XLOOKUP($C1878,'RES TECH'!$M:$M,'RES TECH'!$C:$C)&amp;" "&amp;_xlfn.XLOOKUP($C1878,'RES TECH'!$M:$M,'RES TECH'!$D:$D)&amp;" "&amp;_xlfn.XLOOKUP($C1878,'RES TECH'!$M:$M,'RES TECH'!$E:$E)&amp;" "&amp;_xlfn.XLOOKUP($C1878,'RES TECH'!$M:$M,'RES TECH'!$F:$F)&amp;" "&amp;_xlfn.XLOOKUP($C1878,'RES TECH'!$M:$M,'RES TECH'!$G:$G)&amp;" "&amp;_xlfn.XLOOKUP($C1878,'RES TECH'!$M:$M,'RES TECH'!$H:$H)</f>
        <v>Residential Apartment Lower-middle Income New Space cooling Geothermal HP 4 Electricity</v>
      </c>
      <c r="E1878" t="str">
        <f t="shared" si="29"/>
        <v>TJ</v>
      </c>
      <c r="F1878" s="12" t="str">
        <f>IF(B1878="*","*",_xlfn.XLOOKUP($C1878,'RES TECH'!$M:$M,'RES TECH'!$R:$R))</f>
        <v>MW</v>
      </c>
    </row>
    <row r="1879" spans="2:6" x14ac:dyDescent="0.25">
      <c r="B1879" t="str">
        <f>IF('RES TECH'!N1877=1,"PRE","*")</f>
        <v>PRE</v>
      </c>
      <c r="C1879" t="str">
        <f>'RES TECH'!M1877</f>
        <v>RESAPALMNewSCRAC1ELC20</v>
      </c>
      <c r="D1879" t="str">
        <f>_xlfn.XLOOKUP($C1879,'RES TECH'!$M:$M,'RES TECH'!$A:$A)&amp;" "&amp;_xlfn.XLOOKUP($C1879,'RES TECH'!$M:$M,'RES TECH'!$B:$B)&amp;" "&amp;_xlfn.XLOOKUP($C1879,'RES TECH'!$M:$M,'RES TECH'!$C:$C)&amp;" "&amp;_xlfn.XLOOKUP($C1879,'RES TECH'!$M:$M,'RES TECH'!$D:$D)&amp;" "&amp;_xlfn.XLOOKUP($C1879,'RES TECH'!$M:$M,'RES TECH'!$E:$E)&amp;" "&amp;_xlfn.XLOOKUP($C1879,'RES TECH'!$M:$M,'RES TECH'!$F:$F)&amp;" "&amp;_xlfn.XLOOKUP($C1879,'RES TECH'!$M:$M,'RES TECH'!$G:$G)&amp;" "&amp;_xlfn.XLOOKUP($C1879,'RES TECH'!$M:$M,'RES TECH'!$H:$H)</f>
        <v>Residential Apartment Lower-middle Income New Space cooling Room AC 1 Electricity</v>
      </c>
      <c r="E1879" t="str">
        <f t="shared" si="29"/>
        <v>TJ</v>
      </c>
      <c r="F1879" s="12" t="str">
        <f>IF(B1879="*","*",_xlfn.XLOOKUP($C1879,'RES TECH'!$M:$M,'RES TECH'!$R:$R))</f>
        <v>MW</v>
      </c>
    </row>
    <row r="1880" spans="2:6" x14ac:dyDescent="0.25">
      <c r="B1880" t="str">
        <f>IF('RES TECH'!N1878=1,"PRE","*")</f>
        <v>PRE</v>
      </c>
      <c r="C1880" t="str">
        <f>'RES TECH'!M1878</f>
        <v>RESAPALMNewSCRAC2ELC20</v>
      </c>
      <c r="D1880" t="str">
        <f>_xlfn.XLOOKUP($C1880,'RES TECH'!$M:$M,'RES TECH'!$A:$A)&amp;" "&amp;_xlfn.XLOOKUP($C1880,'RES TECH'!$M:$M,'RES TECH'!$B:$B)&amp;" "&amp;_xlfn.XLOOKUP($C1880,'RES TECH'!$M:$M,'RES TECH'!$C:$C)&amp;" "&amp;_xlfn.XLOOKUP($C1880,'RES TECH'!$M:$M,'RES TECH'!$D:$D)&amp;" "&amp;_xlfn.XLOOKUP($C1880,'RES TECH'!$M:$M,'RES TECH'!$E:$E)&amp;" "&amp;_xlfn.XLOOKUP($C1880,'RES TECH'!$M:$M,'RES TECH'!$F:$F)&amp;" "&amp;_xlfn.XLOOKUP($C1880,'RES TECH'!$M:$M,'RES TECH'!$G:$G)&amp;" "&amp;_xlfn.XLOOKUP($C1880,'RES TECH'!$M:$M,'RES TECH'!$H:$H)</f>
        <v>Residential Apartment Lower-middle Income New Space cooling Room AC 2 Electricity</v>
      </c>
      <c r="E1880" t="str">
        <f t="shared" si="29"/>
        <v>TJ</v>
      </c>
      <c r="F1880" s="12" t="str">
        <f>IF(B1880="*","*",_xlfn.XLOOKUP($C1880,'RES TECH'!$M:$M,'RES TECH'!$R:$R))</f>
        <v>MW</v>
      </c>
    </row>
    <row r="1881" spans="2:6" x14ac:dyDescent="0.25">
      <c r="B1881" t="str">
        <f>IF('RES TECH'!N1879=1,"PRE","*")</f>
        <v>PRE</v>
      </c>
      <c r="C1881" t="str">
        <f>'RES TECH'!M1879</f>
        <v>RESAPALMNewSCRAC2ELC30</v>
      </c>
      <c r="D1881" t="str">
        <f>_xlfn.XLOOKUP($C1881,'RES TECH'!$M:$M,'RES TECH'!$A:$A)&amp;" "&amp;_xlfn.XLOOKUP($C1881,'RES TECH'!$M:$M,'RES TECH'!$B:$B)&amp;" "&amp;_xlfn.XLOOKUP($C1881,'RES TECH'!$M:$M,'RES TECH'!$C:$C)&amp;" "&amp;_xlfn.XLOOKUP($C1881,'RES TECH'!$M:$M,'RES TECH'!$D:$D)&amp;" "&amp;_xlfn.XLOOKUP($C1881,'RES TECH'!$M:$M,'RES TECH'!$E:$E)&amp;" "&amp;_xlfn.XLOOKUP($C1881,'RES TECH'!$M:$M,'RES TECH'!$F:$F)&amp;" "&amp;_xlfn.XLOOKUP($C1881,'RES TECH'!$M:$M,'RES TECH'!$G:$G)&amp;" "&amp;_xlfn.XLOOKUP($C1881,'RES TECH'!$M:$M,'RES TECH'!$H:$H)</f>
        <v>Residential Apartment Lower-middle Income New Space cooling Room AC 2 Electricity</v>
      </c>
      <c r="E1881" t="str">
        <f t="shared" si="29"/>
        <v>TJ</v>
      </c>
      <c r="F1881" s="12" t="str">
        <f>IF(B1881="*","*",_xlfn.XLOOKUP($C1881,'RES TECH'!$M:$M,'RES TECH'!$R:$R))</f>
        <v>MW</v>
      </c>
    </row>
    <row r="1882" spans="2:6" x14ac:dyDescent="0.25">
      <c r="B1882" t="str">
        <f>IF('RES TECH'!N1880=1,"PRE","*")</f>
        <v>PRE</v>
      </c>
      <c r="C1882" t="str">
        <f>'RES TECH'!M1880</f>
        <v>RESAPALMNewSCRAC2ELC40</v>
      </c>
      <c r="D1882" t="str">
        <f>_xlfn.XLOOKUP($C1882,'RES TECH'!$M:$M,'RES TECH'!$A:$A)&amp;" "&amp;_xlfn.XLOOKUP($C1882,'RES TECH'!$M:$M,'RES TECH'!$B:$B)&amp;" "&amp;_xlfn.XLOOKUP($C1882,'RES TECH'!$M:$M,'RES TECH'!$C:$C)&amp;" "&amp;_xlfn.XLOOKUP($C1882,'RES TECH'!$M:$M,'RES TECH'!$D:$D)&amp;" "&amp;_xlfn.XLOOKUP($C1882,'RES TECH'!$M:$M,'RES TECH'!$E:$E)&amp;" "&amp;_xlfn.XLOOKUP($C1882,'RES TECH'!$M:$M,'RES TECH'!$F:$F)&amp;" "&amp;_xlfn.XLOOKUP($C1882,'RES TECH'!$M:$M,'RES TECH'!$G:$G)&amp;" "&amp;_xlfn.XLOOKUP($C1882,'RES TECH'!$M:$M,'RES TECH'!$H:$H)</f>
        <v>Residential Apartment Lower-middle Income New Space cooling Room AC 2 Electricity</v>
      </c>
      <c r="E1882" t="str">
        <f t="shared" si="29"/>
        <v>TJ</v>
      </c>
      <c r="F1882" s="12" t="str">
        <f>IF(B1882="*","*",_xlfn.XLOOKUP($C1882,'RES TECH'!$M:$M,'RES TECH'!$R:$R))</f>
        <v>MW</v>
      </c>
    </row>
    <row r="1883" spans="2:6" x14ac:dyDescent="0.25">
      <c r="B1883" t="str">
        <f>IF('RES TECH'!N1881=1,"PRE","*")</f>
        <v>PRE</v>
      </c>
      <c r="C1883" t="str">
        <f>'RES TECH'!M1881</f>
        <v>RESAPALMNewSCRAC3ELC20</v>
      </c>
      <c r="D1883" t="str">
        <f>_xlfn.XLOOKUP($C1883,'RES TECH'!$M:$M,'RES TECH'!$A:$A)&amp;" "&amp;_xlfn.XLOOKUP($C1883,'RES TECH'!$M:$M,'RES TECH'!$B:$B)&amp;" "&amp;_xlfn.XLOOKUP($C1883,'RES TECH'!$M:$M,'RES TECH'!$C:$C)&amp;" "&amp;_xlfn.XLOOKUP($C1883,'RES TECH'!$M:$M,'RES TECH'!$D:$D)&amp;" "&amp;_xlfn.XLOOKUP($C1883,'RES TECH'!$M:$M,'RES TECH'!$E:$E)&amp;" "&amp;_xlfn.XLOOKUP($C1883,'RES TECH'!$M:$M,'RES TECH'!$F:$F)&amp;" "&amp;_xlfn.XLOOKUP($C1883,'RES TECH'!$M:$M,'RES TECH'!$G:$G)&amp;" "&amp;_xlfn.XLOOKUP($C1883,'RES TECH'!$M:$M,'RES TECH'!$H:$H)</f>
        <v>Residential Apartment Lower-middle Income New Space cooling Room AC 3 Electricity</v>
      </c>
      <c r="E1883" t="str">
        <f t="shared" si="29"/>
        <v>TJ</v>
      </c>
      <c r="F1883" s="12" t="str">
        <f>IF(B1883="*","*",_xlfn.XLOOKUP($C1883,'RES TECH'!$M:$M,'RES TECH'!$R:$R))</f>
        <v>MW</v>
      </c>
    </row>
    <row r="1884" spans="2:6" x14ac:dyDescent="0.25">
      <c r="B1884" t="str">
        <f>IF('RES TECH'!N1882=1,"PRE","*")</f>
        <v>PRE</v>
      </c>
      <c r="C1884" t="str">
        <f>'RES TECH'!M1882</f>
        <v>RESAPALMNewSCRAC4ELC20</v>
      </c>
      <c r="D1884" t="str">
        <f>_xlfn.XLOOKUP($C1884,'RES TECH'!$M:$M,'RES TECH'!$A:$A)&amp;" "&amp;_xlfn.XLOOKUP($C1884,'RES TECH'!$M:$M,'RES TECH'!$B:$B)&amp;" "&amp;_xlfn.XLOOKUP($C1884,'RES TECH'!$M:$M,'RES TECH'!$C:$C)&amp;" "&amp;_xlfn.XLOOKUP($C1884,'RES TECH'!$M:$M,'RES TECH'!$D:$D)&amp;" "&amp;_xlfn.XLOOKUP($C1884,'RES TECH'!$M:$M,'RES TECH'!$E:$E)&amp;" "&amp;_xlfn.XLOOKUP($C1884,'RES TECH'!$M:$M,'RES TECH'!$F:$F)&amp;" "&amp;_xlfn.XLOOKUP($C1884,'RES TECH'!$M:$M,'RES TECH'!$G:$G)&amp;" "&amp;_xlfn.XLOOKUP($C1884,'RES TECH'!$M:$M,'RES TECH'!$H:$H)</f>
        <v>Residential Apartment Lower-middle Income New Space cooling Room AC 4 Electricity</v>
      </c>
      <c r="E1884" t="str">
        <f t="shared" si="29"/>
        <v>TJ</v>
      </c>
      <c r="F1884" s="12" t="str">
        <f>IF(B1884="*","*",_xlfn.XLOOKUP($C1884,'RES TECH'!$M:$M,'RES TECH'!$R:$R))</f>
        <v>MW</v>
      </c>
    </row>
    <row r="1885" spans="2:6" x14ac:dyDescent="0.25">
      <c r="B1885" t="str">
        <f>IF('RES TECH'!N1883=1,"PRE","*")</f>
        <v>PRE</v>
      </c>
      <c r="C1885" t="str">
        <f>'RES TECH'!M1883</f>
        <v>RESAPALMNewSCRAC4ELC22</v>
      </c>
      <c r="D1885" t="str">
        <f>_xlfn.XLOOKUP($C1885,'RES TECH'!$M:$M,'RES TECH'!$A:$A)&amp;" "&amp;_xlfn.XLOOKUP($C1885,'RES TECH'!$M:$M,'RES TECH'!$B:$B)&amp;" "&amp;_xlfn.XLOOKUP($C1885,'RES TECH'!$M:$M,'RES TECH'!$C:$C)&amp;" "&amp;_xlfn.XLOOKUP($C1885,'RES TECH'!$M:$M,'RES TECH'!$D:$D)&amp;" "&amp;_xlfn.XLOOKUP($C1885,'RES TECH'!$M:$M,'RES TECH'!$E:$E)&amp;" "&amp;_xlfn.XLOOKUP($C1885,'RES TECH'!$M:$M,'RES TECH'!$F:$F)&amp;" "&amp;_xlfn.XLOOKUP($C1885,'RES TECH'!$M:$M,'RES TECH'!$G:$G)&amp;" "&amp;_xlfn.XLOOKUP($C1885,'RES TECH'!$M:$M,'RES TECH'!$H:$H)</f>
        <v>Residential Apartment Lower-middle Income New Space cooling Room AC 4 Electricity</v>
      </c>
      <c r="E1885" t="str">
        <f t="shared" si="29"/>
        <v>TJ</v>
      </c>
      <c r="F1885" s="12" t="str">
        <f>IF(B1885="*","*",_xlfn.XLOOKUP($C1885,'RES TECH'!$M:$M,'RES TECH'!$R:$R))</f>
        <v>MW</v>
      </c>
    </row>
    <row r="1886" spans="2:6" x14ac:dyDescent="0.25">
      <c r="B1886" t="str">
        <f>IF('RES TECH'!N1884=1,"PRE","*")</f>
        <v>PRE</v>
      </c>
      <c r="C1886" t="str">
        <f>'RES TECH'!M1884</f>
        <v>RESAPALMNewSCRAC4ELC30</v>
      </c>
      <c r="D1886" t="str">
        <f>_xlfn.XLOOKUP($C1886,'RES TECH'!$M:$M,'RES TECH'!$A:$A)&amp;" "&amp;_xlfn.XLOOKUP($C1886,'RES TECH'!$M:$M,'RES TECH'!$B:$B)&amp;" "&amp;_xlfn.XLOOKUP($C1886,'RES TECH'!$M:$M,'RES TECH'!$C:$C)&amp;" "&amp;_xlfn.XLOOKUP($C1886,'RES TECH'!$M:$M,'RES TECH'!$D:$D)&amp;" "&amp;_xlfn.XLOOKUP($C1886,'RES TECH'!$M:$M,'RES TECH'!$E:$E)&amp;" "&amp;_xlfn.XLOOKUP($C1886,'RES TECH'!$M:$M,'RES TECH'!$F:$F)&amp;" "&amp;_xlfn.XLOOKUP($C1886,'RES TECH'!$M:$M,'RES TECH'!$G:$G)&amp;" "&amp;_xlfn.XLOOKUP($C1886,'RES TECH'!$M:$M,'RES TECH'!$H:$H)</f>
        <v>Residential Apartment Lower-middle Income New Space cooling Room AC 4 Electricity</v>
      </c>
      <c r="E1886" t="str">
        <f t="shared" si="29"/>
        <v>TJ</v>
      </c>
      <c r="F1886" s="12" t="str">
        <f>IF(B1886="*","*",_xlfn.XLOOKUP($C1886,'RES TECH'!$M:$M,'RES TECH'!$R:$R))</f>
        <v>MW</v>
      </c>
    </row>
    <row r="1887" spans="2:6" x14ac:dyDescent="0.25">
      <c r="B1887" t="str">
        <f>IF('RES TECH'!N1885=1,"PRE","*")</f>
        <v>PRE</v>
      </c>
      <c r="C1887" t="str">
        <f>'RES TECH'!M1885</f>
        <v>RESAPALMNewSCRAC4ELC40</v>
      </c>
      <c r="D1887" t="str">
        <f>_xlfn.XLOOKUP($C1887,'RES TECH'!$M:$M,'RES TECH'!$A:$A)&amp;" "&amp;_xlfn.XLOOKUP($C1887,'RES TECH'!$M:$M,'RES TECH'!$B:$B)&amp;" "&amp;_xlfn.XLOOKUP($C1887,'RES TECH'!$M:$M,'RES TECH'!$C:$C)&amp;" "&amp;_xlfn.XLOOKUP($C1887,'RES TECH'!$M:$M,'RES TECH'!$D:$D)&amp;" "&amp;_xlfn.XLOOKUP($C1887,'RES TECH'!$M:$M,'RES TECH'!$E:$E)&amp;" "&amp;_xlfn.XLOOKUP($C1887,'RES TECH'!$M:$M,'RES TECH'!$F:$F)&amp;" "&amp;_xlfn.XLOOKUP($C1887,'RES TECH'!$M:$M,'RES TECH'!$G:$G)&amp;" "&amp;_xlfn.XLOOKUP($C1887,'RES TECH'!$M:$M,'RES TECH'!$H:$H)</f>
        <v>Residential Apartment Lower-middle Income New Space cooling Room AC 4 Electricity</v>
      </c>
      <c r="E1887" t="str">
        <f t="shared" si="29"/>
        <v>TJ</v>
      </c>
      <c r="F1887" s="12" t="str">
        <f>IF(B1887="*","*",_xlfn.XLOOKUP($C1887,'RES TECH'!$M:$M,'RES TECH'!$R:$R))</f>
        <v>MW</v>
      </c>
    </row>
    <row r="1888" spans="2:6" x14ac:dyDescent="0.25">
      <c r="B1888" t="str">
        <f>IF('RES TECH'!N1886=1,"PRE","*")</f>
        <v>PRE</v>
      </c>
      <c r="C1888" t="str">
        <f>'RES TECH'!M1886</f>
        <v>RESAPALMNewSCCAC1ELC20</v>
      </c>
      <c r="D1888" t="str">
        <f>_xlfn.XLOOKUP($C1888,'RES TECH'!$M:$M,'RES TECH'!$A:$A)&amp;" "&amp;_xlfn.XLOOKUP($C1888,'RES TECH'!$M:$M,'RES TECH'!$B:$B)&amp;" "&amp;_xlfn.XLOOKUP($C1888,'RES TECH'!$M:$M,'RES TECH'!$C:$C)&amp;" "&amp;_xlfn.XLOOKUP($C1888,'RES TECH'!$M:$M,'RES TECH'!$D:$D)&amp;" "&amp;_xlfn.XLOOKUP($C1888,'RES TECH'!$M:$M,'RES TECH'!$E:$E)&amp;" "&amp;_xlfn.XLOOKUP($C1888,'RES TECH'!$M:$M,'RES TECH'!$F:$F)&amp;" "&amp;_xlfn.XLOOKUP($C1888,'RES TECH'!$M:$M,'RES TECH'!$G:$G)&amp;" "&amp;_xlfn.XLOOKUP($C1888,'RES TECH'!$M:$M,'RES TECH'!$H:$H)</f>
        <v>Residential Apartment Lower-middle Income New Space cooling Central AC 1 Electricity</v>
      </c>
      <c r="E1888" t="str">
        <f t="shared" si="29"/>
        <v>TJ</v>
      </c>
      <c r="F1888" s="12" t="str">
        <f>IF(B1888="*","*",_xlfn.XLOOKUP($C1888,'RES TECH'!$M:$M,'RES TECH'!$R:$R))</f>
        <v>MW</v>
      </c>
    </row>
    <row r="1889" spans="2:6" x14ac:dyDescent="0.25">
      <c r="B1889" t="str">
        <f>IF('RES TECH'!N1887=1,"PRE","*")</f>
        <v>PRE</v>
      </c>
      <c r="C1889" t="str">
        <f>'RES TECH'!M1887</f>
        <v>RESAPALMNewSCCAC1ELC23</v>
      </c>
      <c r="D1889" t="str">
        <f>_xlfn.XLOOKUP($C1889,'RES TECH'!$M:$M,'RES TECH'!$A:$A)&amp;" "&amp;_xlfn.XLOOKUP($C1889,'RES TECH'!$M:$M,'RES TECH'!$B:$B)&amp;" "&amp;_xlfn.XLOOKUP($C1889,'RES TECH'!$M:$M,'RES TECH'!$C:$C)&amp;" "&amp;_xlfn.XLOOKUP($C1889,'RES TECH'!$M:$M,'RES TECH'!$D:$D)&amp;" "&amp;_xlfn.XLOOKUP($C1889,'RES TECH'!$M:$M,'RES TECH'!$E:$E)&amp;" "&amp;_xlfn.XLOOKUP($C1889,'RES TECH'!$M:$M,'RES TECH'!$F:$F)&amp;" "&amp;_xlfn.XLOOKUP($C1889,'RES TECH'!$M:$M,'RES TECH'!$G:$G)&amp;" "&amp;_xlfn.XLOOKUP($C1889,'RES TECH'!$M:$M,'RES TECH'!$H:$H)</f>
        <v>Residential Apartment Lower-middle Income New Space cooling Central AC 1 Electricity</v>
      </c>
      <c r="E1889" t="str">
        <f t="shared" si="29"/>
        <v>TJ</v>
      </c>
      <c r="F1889" s="12" t="str">
        <f>IF(B1889="*","*",_xlfn.XLOOKUP($C1889,'RES TECH'!$M:$M,'RES TECH'!$R:$R))</f>
        <v>MW</v>
      </c>
    </row>
    <row r="1890" spans="2:6" x14ac:dyDescent="0.25">
      <c r="B1890" t="str">
        <f>IF('RES TECH'!N1888=1,"PRE","*")</f>
        <v>PRE</v>
      </c>
      <c r="C1890" t="str">
        <f>'RES TECH'!M1888</f>
        <v>RESAPALMNewSCCAC2ELC20</v>
      </c>
      <c r="D1890" t="str">
        <f>_xlfn.XLOOKUP($C1890,'RES TECH'!$M:$M,'RES TECH'!$A:$A)&amp;" "&amp;_xlfn.XLOOKUP($C1890,'RES TECH'!$M:$M,'RES TECH'!$B:$B)&amp;" "&amp;_xlfn.XLOOKUP($C1890,'RES TECH'!$M:$M,'RES TECH'!$C:$C)&amp;" "&amp;_xlfn.XLOOKUP($C1890,'RES TECH'!$M:$M,'RES TECH'!$D:$D)&amp;" "&amp;_xlfn.XLOOKUP($C1890,'RES TECH'!$M:$M,'RES TECH'!$E:$E)&amp;" "&amp;_xlfn.XLOOKUP($C1890,'RES TECH'!$M:$M,'RES TECH'!$F:$F)&amp;" "&amp;_xlfn.XLOOKUP($C1890,'RES TECH'!$M:$M,'RES TECH'!$G:$G)&amp;" "&amp;_xlfn.XLOOKUP($C1890,'RES TECH'!$M:$M,'RES TECH'!$H:$H)</f>
        <v>Residential Apartment Lower-middle Income New Space cooling Central AC 2 Electricity</v>
      </c>
      <c r="E1890" t="str">
        <f t="shared" si="29"/>
        <v>TJ</v>
      </c>
      <c r="F1890" s="12" t="str">
        <f>IF(B1890="*","*",_xlfn.XLOOKUP($C1890,'RES TECH'!$M:$M,'RES TECH'!$R:$R))</f>
        <v>MW</v>
      </c>
    </row>
    <row r="1891" spans="2:6" x14ac:dyDescent="0.25">
      <c r="B1891" t="str">
        <f>IF('RES TECH'!N1889=1,"PRE","*")</f>
        <v>PRE</v>
      </c>
      <c r="C1891" t="str">
        <f>'RES TECH'!M1889</f>
        <v>RESAPALMNewSCCAC2ELC23</v>
      </c>
      <c r="D1891" t="str">
        <f>_xlfn.XLOOKUP($C1891,'RES TECH'!$M:$M,'RES TECH'!$A:$A)&amp;" "&amp;_xlfn.XLOOKUP($C1891,'RES TECH'!$M:$M,'RES TECH'!$B:$B)&amp;" "&amp;_xlfn.XLOOKUP($C1891,'RES TECH'!$M:$M,'RES TECH'!$C:$C)&amp;" "&amp;_xlfn.XLOOKUP($C1891,'RES TECH'!$M:$M,'RES TECH'!$D:$D)&amp;" "&amp;_xlfn.XLOOKUP($C1891,'RES TECH'!$M:$M,'RES TECH'!$E:$E)&amp;" "&amp;_xlfn.XLOOKUP($C1891,'RES TECH'!$M:$M,'RES TECH'!$F:$F)&amp;" "&amp;_xlfn.XLOOKUP($C1891,'RES TECH'!$M:$M,'RES TECH'!$G:$G)&amp;" "&amp;_xlfn.XLOOKUP($C1891,'RES TECH'!$M:$M,'RES TECH'!$H:$H)</f>
        <v>Residential Apartment Lower-middle Income New Space cooling Central AC 2 Electricity</v>
      </c>
      <c r="E1891" t="str">
        <f t="shared" si="29"/>
        <v>TJ</v>
      </c>
      <c r="F1891" s="12" t="str">
        <f>IF(B1891="*","*",_xlfn.XLOOKUP($C1891,'RES TECH'!$M:$M,'RES TECH'!$R:$R))</f>
        <v>MW</v>
      </c>
    </row>
    <row r="1892" spans="2:6" x14ac:dyDescent="0.25">
      <c r="B1892" t="str">
        <f>IF('RES TECH'!N1890=1,"PRE","*")</f>
        <v>PRE</v>
      </c>
      <c r="C1892" t="str">
        <f>'RES TECH'!M1890</f>
        <v>RESAPALMNewSCCAC3ELC20</v>
      </c>
      <c r="D1892" t="str">
        <f>_xlfn.XLOOKUP($C1892,'RES TECH'!$M:$M,'RES TECH'!$A:$A)&amp;" "&amp;_xlfn.XLOOKUP($C1892,'RES TECH'!$M:$M,'RES TECH'!$B:$B)&amp;" "&amp;_xlfn.XLOOKUP($C1892,'RES TECH'!$M:$M,'RES TECH'!$C:$C)&amp;" "&amp;_xlfn.XLOOKUP($C1892,'RES TECH'!$M:$M,'RES TECH'!$D:$D)&amp;" "&amp;_xlfn.XLOOKUP($C1892,'RES TECH'!$M:$M,'RES TECH'!$E:$E)&amp;" "&amp;_xlfn.XLOOKUP($C1892,'RES TECH'!$M:$M,'RES TECH'!$F:$F)&amp;" "&amp;_xlfn.XLOOKUP($C1892,'RES TECH'!$M:$M,'RES TECH'!$G:$G)&amp;" "&amp;_xlfn.XLOOKUP($C1892,'RES TECH'!$M:$M,'RES TECH'!$H:$H)</f>
        <v>Residential Apartment Lower-middle Income New Space cooling Central AC 3 Electricity</v>
      </c>
      <c r="E1892" t="str">
        <f t="shared" si="29"/>
        <v>TJ</v>
      </c>
      <c r="F1892" s="12" t="str">
        <f>IF(B1892="*","*",_xlfn.XLOOKUP($C1892,'RES TECH'!$M:$M,'RES TECH'!$R:$R))</f>
        <v>MW</v>
      </c>
    </row>
    <row r="1893" spans="2:6" x14ac:dyDescent="0.25">
      <c r="B1893" t="str">
        <f>IF('RES TECH'!N1891=1,"PRE","*")</f>
        <v>PRE</v>
      </c>
      <c r="C1893" t="str">
        <f>'RES TECH'!M1891</f>
        <v>RESAPALMNewSCCAC3ELC23</v>
      </c>
      <c r="D1893" t="str">
        <f>_xlfn.XLOOKUP($C1893,'RES TECH'!$M:$M,'RES TECH'!$A:$A)&amp;" "&amp;_xlfn.XLOOKUP($C1893,'RES TECH'!$M:$M,'RES TECH'!$B:$B)&amp;" "&amp;_xlfn.XLOOKUP($C1893,'RES TECH'!$M:$M,'RES TECH'!$C:$C)&amp;" "&amp;_xlfn.XLOOKUP($C1893,'RES TECH'!$M:$M,'RES TECH'!$D:$D)&amp;" "&amp;_xlfn.XLOOKUP($C1893,'RES TECH'!$M:$M,'RES TECH'!$E:$E)&amp;" "&amp;_xlfn.XLOOKUP($C1893,'RES TECH'!$M:$M,'RES TECH'!$F:$F)&amp;" "&amp;_xlfn.XLOOKUP($C1893,'RES TECH'!$M:$M,'RES TECH'!$G:$G)&amp;" "&amp;_xlfn.XLOOKUP($C1893,'RES TECH'!$M:$M,'RES TECH'!$H:$H)</f>
        <v>Residential Apartment Lower-middle Income New Space cooling Central AC 3 Electricity</v>
      </c>
      <c r="E1893" t="str">
        <f t="shared" si="29"/>
        <v>TJ</v>
      </c>
      <c r="F1893" s="12" t="str">
        <f>IF(B1893="*","*",_xlfn.XLOOKUP($C1893,'RES TECH'!$M:$M,'RES TECH'!$R:$R))</f>
        <v>MW</v>
      </c>
    </row>
    <row r="1894" spans="2:6" x14ac:dyDescent="0.25">
      <c r="B1894" t="str">
        <f>IF('RES TECH'!N1892=1,"PRE","*")</f>
        <v>PRE</v>
      </c>
      <c r="C1894" t="str">
        <f>'RES TECH'!M1892</f>
        <v>RESAPALMNewSCCAC4ELC20</v>
      </c>
      <c r="D1894" t="str">
        <f>_xlfn.XLOOKUP($C1894,'RES TECH'!$M:$M,'RES TECH'!$A:$A)&amp;" "&amp;_xlfn.XLOOKUP($C1894,'RES TECH'!$M:$M,'RES TECH'!$B:$B)&amp;" "&amp;_xlfn.XLOOKUP($C1894,'RES TECH'!$M:$M,'RES TECH'!$C:$C)&amp;" "&amp;_xlfn.XLOOKUP($C1894,'RES TECH'!$M:$M,'RES TECH'!$D:$D)&amp;" "&amp;_xlfn.XLOOKUP($C1894,'RES TECH'!$M:$M,'RES TECH'!$E:$E)&amp;" "&amp;_xlfn.XLOOKUP($C1894,'RES TECH'!$M:$M,'RES TECH'!$F:$F)&amp;" "&amp;_xlfn.XLOOKUP($C1894,'RES TECH'!$M:$M,'RES TECH'!$G:$G)&amp;" "&amp;_xlfn.XLOOKUP($C1894,'RES TECH'!$M:$M,'RES TECH'!$H:$H)</f>
        <v>Residential Apartment Lower-middle Income New Space cooling Central AC 4 Electricity</v>
      </c>
      <c r="E1894" t="str">
        <f t="shared" si="29"/>
        <v>TJ</v>
      </c>
      <c r="F1894" s="12" t="str">
        <f>IF(B1894="*","*",_xlfn.XLOOKUP($C1894,'RES TECH'!$M:$M,'RES TECH'!$R:$R))</f>
        <v>MW</v>
      </c>
    </row>
    <row r="1895" spans="2:6" x14ac:dyDescent="0.25">
      <c r="B1895" t="str">
        <f>IF('RES TECH'!N1893=1,"PRE","*")</f>
        <v>PRE</v>
      </c>
      <c r="C1895" t="str">
        <f>'RES TECH'!M1893</f>
        <v>RESAPALMNewSCCAC4ELC22</v>
      </c>
      <c r="D1895" t="str">
        <f>_xlfn.XLOOKUP($C1895,'RES TECH'!$M:$M,'RES TECH'!$A:$A)&amp;" "&amp;_xlfn.XLOOKUP($C1895,'RES TECH'!$M:$M,'RES TECH'!$B:$B)&amp;" "&amp;_xlfn.XLOOKUP($C1895,'RES TECH'!$M:$M,'RES TECH'!$C:$C)&amp;" "&amp;_xlfn.XLOOKUP($C1895,'RES TECH'!$M:$M,'RES TECH'!$D:$D)&amp;" "&amp;_xlfn.XLOOKUP($C1895,'RES TECH'!$M:$M,'RES TECH'!$E:$E)&amp;" "&amp;_xlfn.XLOOKUP($C1895,'RES TECH'!$M:$M,'RES TECH'!$F:$F)&amp;" "&amp;_xlfn.XLOOKUP($C1895,'RES TECH'!$M:$M,'RES TECH'!$G:$G)&amp;" "&amp;_xlfn.XLOOKUP($C1895,'RES TECH'!$M:$M,'RES TECH'!$H:$H)</f>
        <v>Residential Apartment Lower-middle Income New Space cooling Central AC 4 Electricity</v>
      </c>
      <c r="E1895" t="str">
        <f t="shared" si="29"/>
        <v>TJ</v>
      </c>
      <c r="F1895" s="12" t="str">
        <f>IF(B1895="*","*",_xlfn.XLOOKUP($C1895,'RES TECH'!$M:$M,'RES TECH'!$R:$R))</f>
        <v>MW</v>
      </c>
    </row>
    <row r="1896" spans="2:6" x14ac:dyDescent="0.25">
      <c r="B1896" t="str">
        <f>IF('RES TECH'!N1894=1,"PRE","*")</f>
        <v>PRE</v>
      </c>
      <c r="C1896" t="str">
        <f>'RES TECH'!M1894</f>
        <v>RESAPALMNewRETF1ELC20</v>
      </c>
      <c r="D1896" t="str">
        <f>_xlfn.XLOOKUP($C1896,'RES TECH'!$M:$M,'RES TECH'!$A:$A)&amp;" "&amp;_xlfn.XLOOKUP($C1896,'RES TECH'!$M:$M,'RES TECH'!$B:$B)&amp;" "&amp;_xlfn.XLOOKUP($C1896,'RES TECH'!$M:$M,'RES TECH'!$C:$C)&amp;" "&amp;_xlfn.XLOOKUP($C1896,'RES TECH'!$M:$M,'RES TECH'!$D:$D)&amp;" "&amp;_xlfn.XLOOKUP($C1896,'RES TECH'!$M:$M,'RES TECH'!$E:$E)&amp;" "&amp;_xlfn.XLOOKUP($C1896,'RES TECH'!$M:$M,'RES TECH'!$F:$F)&amp;" "&amp;_xlfn.XLOOKUP($C1896,'RES TECH'!$M:$M,'RES TECH'!$G:$G)&amp;" "&amp;_xlfn.XLOOKUP($C1896,'RES TECH'!$M:$M,'RES TECH'!$H:$H)</f>
        <v>Residential Apartment Lower-middle Income New Refrigeration  TF1 Electricity</v>
      </c>
      <c r="E1896" t="str">
        <f t="shared" si="29"/>
        <v>TJ</v>
      </c>
      <c r="F1896" s="12" t="str">
        <f>IF(B1896="*","*",_xlfn.XLOOKUP($C1896,'RES TECH'!$M:$M,'RES TECH'!$R:$R))</f>
        <v>TJa</v>
      </c>
    </row>
    <row r="1897" spans="2:6" x14ac:dyDescent="0.25">
      <c r="B1897" t="str">
        <f>IF('RES TECH'!N1895=1,"PRE","*")</f>
        <v>PRE</v>
      </c>
      <c r="C1897" t="str">
        <f>'RES TECH'!M1895</f>
        <v>RESAPALMNewRETF2ELC20</v>
      </c>
      <c r="D1897" t="str">
        <f>_xlfn.XLOOKUP($C1897,'RES TECH'!$M:$M,'RES TECH'!$A:$A)&amp;" "&amp;_xlfn.XLOOKUP($C1897,'RES TECH'!$M:$M,'RES TECH'!$B:$B)&amp;" "&amp;_xlfn.XLOOKUP($C1897,'RES TECH'!$M:$M,'RES TECH'!$C:$C)&amp;" "&amp;_xlfn.XLOOKUP($C1897,'RES TECH'!$M:$M,'RES TECH'!$D:$D)&amp;" "&amp;_xlfn.XLOOKUP($C1897,'RES TECH'!$M:$M,'RES TECH'!$E:$E)&amp;" "&amp;_xlfn.XLOOKUP($C1897,'RES TECH'!$M:$M,'RES TECH'!$F:$F)&amp;" "&amp;_xlfn.XLOOKUP($C1897,'RES TECH'!$M:$M,'RES TECH'!$G:$G)&amp;" "&amp;_xlfn.XLOOKUP($C1897,'RES TECH'!$M:$M,'RES TECH'!$H:$H)</f>
        <v>Residential Apartment Lower-middle Income New Refrigeration  TF2 Electricity</v>
      </c>
      <c r="E1897" t="str">
        <f t="shared" si="29"/>
        <v>TJ</v>
      </c>
      <c r="F1897" s="12" t="str">
        <f>IF(B1897="*","*",_xlfn.XLOOKUP($C1897,'RES TECH'!$M:$M,'RES TECH'!$R:$R))</f>
        <v>TJa</v>
      </c>
    </row>
    <row r="1898" spans="2:6" x14ac:dyDescent="0.25">
      <c r="B1898" t="str">
        <f>IF('RES TECH'!N1896=1,"PRE","*")</f>
        <v>PRE</v>
      </c>
      <c r="C1898" t="str">
        <f>'RES TECH'!M1896</f>
        <v>RESAPALMNewRETF3ELC20</v>
      </c>
      <c r="D1898" t="str">
        <f>_xlfn.XLOOKUP($C1898,'RES TECH'!$M:$M,'RES TECH'!$A:$A)&amp;" "&amp;_xlfn.XLOOKUP($C1898,'RES TECH'!$M:$M,'RES TECH'!$B:$B)&amp;" "&amp;_xlfn.XLOOKUP($C1898,'RES TECH'!$M:$M,'RES TECH'!$C:$C)&amp;" "&amp;_xlfn.XLOOKUP($C1898,'RES TECH'!$M:$M,'RES TECH'!$D:$D)&amp;" "&amp;_xlfn.XLOOKUP($C1898,'RES TECH'!$M:$M,'RES TECH'!$E:$E)&amp;" "&amp;_xlfn.XLOOKUP($C1898,'RES TECH'!$M:$M,'RES TECH'!$F:$F)&amp;" "&amp;_xlfn.XLOOKUP($C1898,'RES TECH'!$M:$M,'RES TECH'!$G:$G)&amp;" "&amp;_xlfn.XLOOKUP($C1898,'RES TECH'!$M:$M,'RES TECH'!$H:$H)</f>
        <v>Residential Apartment Lower-middle Income New Refrigeration  TF3 Electricity</v>
      </c>
      <c r="E1898" t="str">
        <f t="shared" si="29"/>
        <v>TJ</v>
      </c>
      <c r="F1898" s="12" t="str">
        <f>IF(B1898="*","*",_xlfn.XLOOKUP($C1898,'RES TECH'!$M:$M,'RES TECH'!$R:$R))</f>
        <v>TJa</v>
      </c>
    </row>
    <row r="1899" spans="2:6" x14ac:dyDescent="0.25">
      <c r="B1899" t="str">
        <f>IF('RES TECH'!N1897=1,"PRE","*")</f>
        <v>PRE</v>
      </c>
      <c r="C1899" t="str">
        <f>'RES TECH'!M1897</f>
        <v>RESAPALMNewRETF4ELC20</v>
      </c>
      <c r="D1899" t="str">
        <f>_xlfn.XLOOKUP($C1899,'RES TECH'!$M:$M,'RES TECH'!$A:$A)&amp;" "&amp;_xlfn.XLOOKUP($C1899,'RES TECH'!$M:$M,'RES TECH'!$B:$B)&amp;" "&amp;_xlfn.XLOOKUP($C1899,'RES TECH'!$M:$M,'RES TECH'!$C:$C)&amp;" "&amp;_xlfn.XLOOKUP($C1899,'RES TECH'!$M:$M,'RES TECH'!$D:$D)&amp;" "&amp;_xlfn.XLOOKUP($C1899,'RES TECH'!$M:$M,'RES TECH'!$E:$E)&amp;" "&amp;_xlfn.XLOOKUP($C1899,'RES TECH'!$M:$M,'RES TECH'!$F:$F)&amp;" "&amp;_xlfn.XLOOKUP($C1899,'RES TECH'!$M:$M,'RES TECH'!$G:$G)&amp;" "&amp;_xlfn.XLOOKUP($C1899,'RES TECH'!$M:$M,'RES TECH'!$H:$H)</f>
        <v>Residential Apartment Lower-middle Income New Refrigeration  TF4 Electricity</v>
      </c>
      <c r="E1899" t="str">
        <f t="shared" si="29"/>
        <v>TJ</v>
      </c>
      <c r="F1899" s="12" t="str">
        <f>IF(B1899="*","*",_xlfn.XLOOKUP($C1899,'RES TECH'!$M:$M,'RES TECH'!$R:$R))</f>
        <v>TJa</v>
      </c>
    </row>
    <row r="1900" spans="2:6" x14ac:dyDescent="0.25">
      <c r="B1900" t="str">
        <f>IF('RES TECH'!N1898=1,"PRE","*")</f>
        <v>PRE</v>
      </c>
      <c r="C1900" t="str">
        <f>'RES TECH'!M1898</f>
        <v>RESAPALMNewRESF1ELC20</v>
      </c>
      <c r="D1900" t="str">
        <f>_xlfn.XLOOKUP($C1900,'RES TECH'!$M:$M,'RES TECH'!$A:$A)&amp;" "&amp;_xlfn.XLOOKUP($C1900,'RES TECH'!$M:$M,'RES TECH'!$B:$B)&amp;" "&amp;_xlfn.XLOOKUP($C1900,'RES TECH'!$M:$M,'RES TECH'!$C:$C)&amp;" "&amp;_xlfn.XLOOKUP($C1900,'RES TECH'!$M:$M,'RES TECH'!$D:$D)&amp;" "&amp;_xlfn.XLOOKUP($C1900,'RES TECH'!$M:$M,'RES TECH'!$E:$E)&amp;" "&amp;_xlfn.XLOOKUP($C1900,'RES TECH'!$M:$M,'RES TECH'!$F:$F)&amp;" "&amp;_xlfn.XLOOKUP($C1900,'RES TECH'!$M:$M,'RES TECH'!$G:$G)&amp;" "&amp;_xlfn.XLOOKUP($C1900,'RES TECH'!$M:$M,'RES TECH'!$H:$H)</f>
        <v>Residential Apartment Lower-middle Income New Refrigeration  SF1 Electricity</v>
      </c>
      <c r="E1900" t="str">
        <f t="shared" si="29"/>
        <v>TJ</v>
      </c>
      <c r="F1900" s="12" t="str">
        <f>IF(B1900="*","*",_xlfn.XLOOKUP($C1900,'RES TECH'!$M:$M,'RES TECH'!$R:$R))</f>
        <v>TJa</v>
      </c>
    </row>
    <row r="1901" spans="2:6" x14ac:dyDescent="0.25">
      <c r="B1901" t="str">
        <f>IF('RES TECH'!N1899=1,"PRE","*")</f>
        <v>PRE</v>
      </c>
      <c r="C1901" t="str">
        <f>'RES TECH'!M1899</f>
        <v>RESAPALMNewRESF2ELC20</v>
      </c>
      <c r="D1901" t="str">
        <f>_xlfn.XLOOKUP($C1901,'RES TECH'!$M:$M,'RES TECH'!$A:$A)&amp;" "&amp;_xlfn.XLOOKUP($C1901,'RES TECH'!$M:$M,'RES TECH'!$B:$B)&amp;" "&amp;_xlfn.XLOOKUP($C1901,'RES TECH'!$M:$M,'RES TECH'!$C:$C)&amp;" "&amp;_xlfn.XLOOKUP($C1901,'RES TECH'!$M:$M,'RES TECH'!$D:$D)&amp;" "&amp;_xlfn.XLOOKUP($C1901,'RES TECH'!$M:$M,'RES TECH'!$E:$E)&amp;" "&amp;_xlfn.XLOOKUP($C1901,'RES TECH'!$M:$M,'RES TECH'!$F:$F)&amp;" "&amp;_xlfn.XLOOKUP($C1901,'RES TECH'!$M:$M,'RES TECH'!$G:$G)&amp;" "&amp;_xlfn.XLOOKUP($C1901,'RES TECH'!$M:$M,'RES TECH'!$H:$H)</f>
        <v>Residential Apartment Lower-middle Income New Refrigeration  SF2 Electricity</v>
      </c>
      <c r="E1901" t="str">
        <f t="shared" si="29"/>
        <v>TJ</v>
      </c>
      <c r="F1901" s="12" t="str">
        <f>IF(B1901="*","*",_xlfn.XLOOKUP($C1901,'RES TECH'!$M:$M,'RES TECH'!$R:$R))</f>
        <v>TJa</v>
      </c>
    </row>
    <row r="1902" spans="2:6" x14ac:dyDescent="0.25">
      <c r="B1902" t="str">
        <f>IF('RES TECH'!N1900=1,"PRE","*")</f>
        <v>PRE</v>
      </c>
      <c r="C1902" t="str">
        <f>'RES TECH'!M1900</f>
        <v>RESAPALMNewRESF3ELC20</v>
      </c>
      <c r="D1902" t="str">
        <f>_xlfn.XLOOKUP($C1902,'RES TECH'!$M:$M,'RES TECH'!$A:$A)&amp;" "&amp;_xlfn.XLOOKUP($C1902,'RES TECH'!$M:$M,'RES TECH'!$B:$B)&amp;" "&amp;_xlfn.XLOOKUP($C1902,'RES TECH'!$M:$M,'RES TECH'!$C:$C)&amp;" "&amp;_xlfn.XLOOKUP($C1902,'RES TECH'!$M:$M,'RES TECH'!$D:$D)&amp;" "&amp;_xlfn.XLOOKUP($C1902,'RES TECH'!$M:$M,'RES TECH'!$E:$E)&amp;" "&amp;_xlfn.XLOOKUP($C1902,'RES TECH'!$M:$M,'RES TECH'!$F:$F)&amp;" "&amp;_xlfn.XLOOKUP($C1902,'RES TECH'!$M:$M,'RES TECH'!$G:$G)&amp;" "&amp;_xlfn.XLOOKUP($C1902,'RES TECH'!$M:$M,'RES TECH'!$H:$H)</f>
        <v>Residential Apartment Lower-middle Income New Refrigeration  SF3 Electricity</v>
      </c>
      <c r="E1902" t="str">
        <f t="shared" si="29"/>
        <v>TJ</v>
      </c>
      <c r="F1902" s="12" t="str">
        <f>IF(B1902="*","*",_xlfn.XLOOKUP($C1902,'RES TECH'!$M:$M,'RES TECH'!$R:$R))</f>
        <v>TJa</v>
      </c>
    </row>
    <row r="1903" spans="2:6" x14ac:dyDescent="0.25">
      <c r="B1903" t="str">
        <f>IF('RES TECH'!N1901=1,"PRE","*")</f>
        <v>PRE</v>
      </c>
      <c r="C1903" t="str">
        <f>'RES TECH'!M1901</f>
        <v>RESAPALMNewRESF4ELC20</v>
      </c>
      <c r="D1903" t="str">
        <f>_xlfn.XLOOKUP($C1903,'RES TECH'!$M:$M,'RES TECH'!$A:$A)&amp;" "&amp;_xlfn.XLOOKUP($C1903,'RES TECH'!$M:$M,'RES TECH'!$B:$B)&amp;" "&amp;_xlfn.XLOOKUP($C1903,'RES TECH'!$M:$M,'RES TECH'!$C:$C)&amp;" "&amp;_xlfn.XLOOKUP($C1903,'RES TECH'!$M:$M,'RES TECH'!$D:$D)&amp;" "&amp;_xlfn.XLOOKUP($C1903,'RES TECH'!$M:$M,'RES TECH'!$E:$E)&amp;" "&amp;_xlfn.XLOOKUP($C1903,'RES TECH'!$M:$M,'RES TECH'!$F:$F)&amp;" "&amp;_xlfn.XLOOKUP($C1903,'RES TECH'!$M:$M,'RES TECH'!$G:$G)&amp;" "&amp;_xlfn.XLOOKUP($C1903,'RES TECH'!$M:$M,'RES TECH'!$H:$H)</f>
        <v>Residential Apartment Lower-middle Income New Refrigeration  SF4 Electricity</v>
      </c>
      <c r="E1903" t="str">
        <f t="shared" si="29"/>
        <v>TJ</v>
      </c>
      <c r="F1903" s="12" t="str">
        <f>IF(B1903="*","*",_xlfn.XLOOKUP($C1903,'RES TECH'!$M:$M,'RES TECH'!$R:$R))</f>
        <v>TJa</v>
      </c>
    </row>
    <row r="1904" spans="2:6" x14ac:dyDescent="0.25">
      <c r="B1904" t="str">
        <f>IF('RES TECH'!N1902=1,"PRE","*")</f>
        <v>PRE</v>
      </c>
      <c r="C1904" t="str">
        <f>'RES TECH'!M1902</f>
        <v>RESAPALMNewREBF1ELC20</v>
      </c>
      <c r="D1904" t="str">
        <f>_xlfn.XLOOKUP($C1904,'RES TECH'!$M:$M,'RES TECH'!$A:$A)&amp;" "&amp;_xlfn.XLOOKUP($C1904,'RES TECH'!$M:$M,'RES TECH'!$B:$B)&amp;" "&amp;_xlfn.XLOOKUP($C1904,'RES TECH'!$M:$M,'RES TECH'!$C:$C)&amp;" "&amp;_xlfn.XLOOKUP($C1904,'RES TECH'!$M:$M,'RES TECH'!$D:$D)&amp;" "&amp;_xlfn.XLOOKUP($C1904,'RES TECH'!$M:$M,'RES TECH'!$E:$E)&amp;" "&amp;_xlfn.XLOOKUP($C1904,'RES TECH'!$M:$M,'RES TECH'!$F:$F)&amp;" "&amp;_xlfn.XLOOKUP($C1904,'RES TECH'!$M:$M,'RES TECH'!$G:$G)&amp;" "&amp;_xlfn.XLOOKUP($C1904,'RES TECH'!$M:$M,'RES TECH'!$H:$H)</f>
        <v>Residential Apartment Lower-middle Income New Refrigeration  BF1 Electricity</v>
      </c>
      <c r="E1904" t="str">
        <f t="shared" si="29"/>
        <v>TJ</v>
      </c>
      <c r="F1904" s="12" t="str">
        <f>IF(B1904="*","*",_xlfn.XLOOKUP($C1904,'RES TECH'!$M:$M,'RES TECH'!$R:$R))</f>
        <v>TJa</v>
      </c>
    </row>
    <row r="1905" spans="2:6" x14ac:dyDescent="0.25">
      <c r="B1905" t="str">
        <f>IF('RES TECH'!N1903=1,"PRE","*")</f>
        <v>PRE</v>
      </c>
      <c r="C1905" t="str">
        <f>'RES TECH'!M1903</f>
        <v>RESAPALMNewREBF2ELC20</v>
      </c>
      <c r="D1905" t="str">
        <f>_xlfn.XLOOKUP($C1905,'RES TECH'!$M:$M,'RES TECH'!$A:$A)&amp;" "&amp;_xlfn.XLOOKUP($C1905,'RES TECH'!$M:$M,'RES TECH'!$B:$B)&amp;" "&amp;_xlfn.XLOOKUP($C1905,'RES TECH'!$M:$M,'RES TECH'!$C:$C)&amp;" "&amp;_xlfn.XLOOKUP($C1905,'RES TECH'!$M:$M,'RES TECH'!$D:$D)&amp;" "&amp;_xlfn.XLOOKUP($C1905,'RES TECH'!$M:$M,'RES TECH'!$E:$E)&amp;" "&amp;_xlfn.XLOOKUP($C1905,'RES TECH'!$M:$M,'RES TECH'!$F:$F)&amp;" "&amp;_xlfn.XLOOKUP($C1905,'RES TECH'!$M:$M,'RES TECH'!$G:$G)&amp;" "&amp;_xlfn.XLOOKUP($C1905,'RES TECH'!$M:$M,'RES TECH'!$H:$H)</f>
        <v>Residential Apartment Lower-middle Income New Refrigeration  BF2 Electricity</v>
      </c>
      <c r="E1905" t="str">
        <f t="shared" si="29"/>
        <v>TJ</v>
      </c>
      <c r="F1905" s="12" t="str">
        <f>IF(B1905="*","*",_xlfn.XLOOKUP($C1905,'RES TECH'!$M:$M,'RES TECH'!$R:$R))</f>
        <v>TJa</v>
      </c>
    </row>
    <row r="1906" spans="2:6" x14ac:dyDescent="0.25">
      <c r="B1906" t="str">
        <f>IF('RES TECH'!N1904=1,"PRE","*")</f>
        <v>PRE</v>
      </c>
      <c r="C1906" t="str">
        <f>'RES TECH'!M1904</f>
        <v>RESAPALMNewREBF3ELC20</v>
      </c>
      <c r="D1906" t="str">
        <f>_xlfn.XLOOKUP($C1906,'RES TECH'!$M:$M,'RES TECH'!$A:$A)&amp;" "&amp;_xlfn.XLOOKUP($C1906,'RES TECH'!$M:$M,'RES TECH'!$B:$B)&amp;" "&amp;_xlfn.XLOOKUP($C1906,'RES TECH'!$M:$M,'RES TECH'!$C:$C)&amp;" "&amp;_xlfn.XLOOKUP($C1906,'RES TECH'!$M:$M,'RES TECH'!$D:$D)&amp;" "&amp;_xlfn.XLOOKUP($C1906,'RES TECH'!$M:$M,'RES TECH'!$E:$E)&amp;" "&amp;_xlfn.XLOOKUP($C1906,'RES TECH'!$M:$M,'RES TECH'!$F:$F)&amp;" "&amp;_xlfn.XLOOKUP($C1906,'RES TECH'!$M:$M,'RES TECH'!$G:$G)&amp;" "&amp;_xlfn.XLOOKUP($C1906,'RES TECH'!$M:$M,'RES TECH'!$H:$H)</f>
        <v>Residential Apartment Lower-middle Income New Refrigeration  BF3 Electricity</v>
      </c>
      <c r="E1906" t="str">
        <f t="shared" si="29"/>
        <v>TJ</v>
      </c>
      <c r="F1906" s="12" t="str">
        <f>IF(B1906="*","*",_xlfn.XLOOKUP($C1906,'RES TECH'!$M:$M,'RES TECH'!$R:$R))</f>
        <v>TJa</v>
      </c>
    </row>
    <row r="1907" spans="2:6" x14ac:dyDescent="0.25">
      <c r="B1907" t="str">
        <f>IF('RES TECH'!N1905=1,"PRE","*")</f>
        <v>PRE</v>
      </c>
      <c r="C1907" t="str">
        <f>'RES TECH'!M1905</f>
        <v>RESAPALMNewREBF4ELC20</v>
      </c>
      <c r="D1907" t="str">
        <f>_xlfn.XLOOKUP($C1907,'RES TECH'!$M:$M,'RES TECH'!$A:$A)&amp;" "&amp;_xlfn.XLOOKUP($C1907,'RES TECH'!$M:$M,'RES TECH'!$B:$B)&amp;" "&amp;_xlfn.XLOOKUP($C1907,'RES TECH'!$M:$M,'RES TECH'!$C:$C)&amp;" "&amp;_xlfn.XLOOKUP($C1907,'RES TECH'!$M:$M,'RES TECH'!$D:$D)&amp;" "&amp;_xlfn.XLOOKUP($C1907,'RES TECH'!$M:$M,'RES TECH'!$E:$E)&amp;" "&amp;_xlfn.XLOOKUP($C1907,'RES TECH'!$M:$M,'RES TECH'!$F:$F)&amp;" "&amp;_xlfn.XLOOKUP($C1907,'RES TECH'!$M:$M,'RES TECH'!$G:$G)&amp;" "&amp;_xlfn.XLOOKUP($C1907,'RES TECH'!$M:$M,'RES TECH'!$H:$H)</f>
        <v>Residential Apartment Lower-middle Income New Refrigeration  BF4 Electricity</v>
      </c>
      <c r="E1907" t="str">
        <f t="shared" si="29"/>
        <v>TJ</v>
      </c>
      <c r="F1907" s="12" t="str">
        <f>IF(B1907="*","*",_xlfn.XLOOKUP($C1907,'RES TECH'!$M:$M,'RES TECH'!$R:$R))</f>
        <v>TJa</v>
      </c>
    </row>
    <row r="1908" spans="2:6" x14ac:dyDescent="0.25">
      <c r="B1908" t="str">
        <f>IF('RES TECH'!N1906=1,"PRE","*")</f>
        <v>PRE</v>
      </c>
      <c r="C1908" t="str">
        <f>'RES TECH'!M1906</f>
        <v>RESAPALMNewFRC1ELC20</v>
      </c>
      <c r="D1908" t="str">
        <f>_xlfn.XLOOKUP($C1908,'RES TECH'!$M:$M,'RES TECH'!$A:$A)&amp;" "&amp;_xlfn.XLOOKUP($C1908,'RES TECH'!$M:$M,'RES TECH'!$B:$B)&amp;" "&amp;_xlfn.XLOOKUP($C1908,'RES TECH'!$M:$M,'RES TECH'!$C:$C)&amp;" "&amp;_xlfn.XLOOKUP($C1908,'RES TECH'!$M:$M,'RES TECH'!$D:$D)&amp;" "&amp;_xlfn.XLOOKUP($C1908,'RES TECH'!$M:$M,'RES TECH'!$E:$E)&amp;" "&amp;_xlfn.XLOOKUP($C1908,'RES TECH'!$M:$M,'RES TECH'!$F:$F)&amp;" "&amp;_xlfn.XLOOKUP($C1908,'RES TECH'!$M:$M,'RES TECH'!$G:$G)&amp;" "&amp;_xlfn.XLOOKUP($C1908,'RES TECH'!$M:$M,'RES TECH'!$H:$H)</f>
        <v>Residential Apartment Lower-middle Income New Freezing  C1 Electricity</v>
      </c>
      <c r="E1908" t="str">
        <f t="shared" si="29"/>
        <v>TJ</v>
      </c>
      <c r="F1908" s="12" t="str">
        <f>IF(B1908="*","*",_xlfn.XLOOKUP($C1908,'RES TECH'!$M:$M,'RES TECH'!$R:$R))</f>
        <v>TJa</v>
      </c>
    </row>
    <row r="1909" spans="2:6" x14ac:dyDescent="0.25">
      <c r="B1909" t="str">
        <f>IF('RES TECH'!N1907=1,"PRE","*")</f>
        <v>PRE</v>
      </c>
      <c r="C1909" t="str">
        <f>'RES TECH'!M1907</f>
        <v>RESAPALMNewFRC2ELC20</v>
      </c>
      <c r="D1909" t="str">
        <f>_xlfn.XLOOKUP($C1909,'RES TECH'!$M:$M,'RES TECH'!$A:$A)&amp;" "&amp;_xlfn.XLOOKUP($C1909,'RES TECH'!$M:$M,'RES TECH'!$B:$B)&amp;" "&amp;_xlfn.XLOOKUP($C1909,'RES TECH'!$M:$M,'RES TECH'!$C:$C)&amp;" "&amp;_xlfn.XLOOKUP($C1909,'RES TECH'!$M:$M,'RES TECH'!$D:$D)&amp;" "&amp;_xlfn.XLOOKUP($C1909,'RES TECH'!$M:$M,'RES TECH'!$E:$E)&amp;" "&amp;_xlfn.XLOOKUP($C1909,'RES TECH'!$M:$M,'RES TECH'!$F:$F)&amp;" "&amp;_xlfn.XLOOKUP($C1909,'RES TECH'!$M:$M,'RES TECH'!$G:$G)&amp;" "&amp;_xlfn.XLOOKUP($C1909,'RES TECH'!$M:$M,'RES TECH'!$H:$H)</f>
        <v>Residential Apartment Lower-middle Income New Freezing  C2 Electricity</v>
      </c>
      <c r="E1909" t="str">
        <f t="shared" si="29"/>
        <v>TJ</v>
      </c>
      <c r="F1909" s="12" t="str">
        <f>IF(B1909="*","*",_xlfn.XLOOKUP($C1909,'RES TECH'!$M:$M,'RES TECH'!$R:$R))</f>
        <v>TJa</v>
      </c>
    </row>
    <row r="1910" spans="2:6" x14ac:dyDescent="0.25">
      <c r="B1910" t="str">
        <f>IF('RES TECH'!N1908=1,"PRE","*")</f>
        <v>PRE</v>
      </c>
      <c r="C1910" t="str">
        <f>'RES TECH'!M1908</f>
        <v>RESAPALMNewFRC3ELC20</v>
      </c>
      <c r="D1910" t="str">
        <f>_xlfn.XLOOKUP($C1910,'RES TECH'!$M:$M,'RES TECH'!$A:$A)&amp;" "&amp;_xlfn.XLOOKUP($C1910,'RES TECH'!$M:$M,'RES TECH'!$B:$B)&amp;" "&amp;_xlfn.XLOOKUP($C1910,'RES TECH'!$M:$M,'RES TECH'!$C:$C)&amp;" "&amp;_xlfn.XLOOKUP($C1910,'RES TECH'!$M:$M,'RES TECH'!$D:$D)&amp;" "&amp;_xlfn.XLOOKUP($C1910,'RES TECH'!$M:$M,'RES TECH'!$E:$E)&amp;" "&amp;_xlfn.XLOOKUP($C1910,'RES TECH'!$M:$M,'RES TECH'!$F:$F)&amp;" "&amp;_xlfn.XLOOKUP($C1910,'RES TECH'!$M:$M,'RES TECH'!$G:$G)&amp;" "&amp;_xlfn.XLOOKUP($C1910,'RES TECH'!$M:$M,'RES TECH'!$H:$H)</f>
        <v>Residential Apartment Lower-middle Income New Freezing  C3 Electricity</v>
      </c>
      <c r="E1910" t="str">
        <f t="shared" si="29"/>
        <v>TJ</v>
      </c>
      <c r="F1910" s="12" t="str">
        <f>IF(B1910="*","*",_xlfn.XLOOKUP($C1910,'RES TECH'!$M:$M,'RES TECH'!$R:$R))</f>
        <v>TJa</v>
      </c>
    </row>
    <row r="1911" spans="2:6" x14ac:dyDescent="0.25">
      <c r="B1911" t="str">
        <f>IF('RES TECH'!N1909=1,"PRE","*")</f>
        <v>PRE</v>
      </c>
      <c r="C1911" t="str">
        <f>'RES TECH'!M1909</f>
        <v>RESAPALMNewFRC4ELC20</v>
      </c>
      <c r="D1911" t="str">
        <f>_xlfn.XLOOKUP($C1911,'RES TECH'!$M:$M,'RES TECH'!$A:$A)&amp;" "&amp;_xlfn.XLOOKUP($C1911,'RES TECH'!$M:$M,'RES TECH'!$B:$B)&amp;" "&amp;_xlfn.XLOOKUP($C1911,'RES TECH'!$M:$M,'RES TECH'!$C:$C)&amp;" "&amp;_xlfn.XLOOKUP($C1911,'RES TECH'!$M:$M,'RES TECH'!$D:$D)&amp;" "&amp;_xlfn.XLOOKUP($C1911,'RES TECH'!$M:$M,'RES TECH'!$E:$E)&amp;" "&amp;_xlfn.XLOOKUP($C1911,'RES TECH'!$M:$M,'RES TECH'!$F:$F)&amp;" "&amp;_xlfn.XLOOKUP($C1911,'RES TECH'!$M:$M,'RES TECH'!$G:$G)&amp;" "&amp;_xlfn.XLOOKUP($C1911,'RES TECH'!$M:$M,'RES TECH'!$H:$H)</f>
        <v>Residential Apartment Lower-middle Income New Freezing  C4 Electricity</v>
      </c>
      <c r="E1911" t="str">
        <f t="shared" si="29"/>
        <v>TJ</v>
      </c>
      <c r="F1911" s="12" t="str">
        <f>IF(B1911="*","*",_xlfn.XLOOKUP($C1911,'RES TECH'!$M:$M,'RES TECH'!$R:$R))</f>
        <v>TJa</v>
      </c>
    </row>
    <row r="1912" spans="2:6" x14ac:dyDescent="0.25">
      <c r="B1912" t="str">
        <f>IF('RES TECH'!N1910=1,"PRE","*")</f>
        <v>PRE</v>
      </c>
      <c r="C1912" t="str">
        <f>'RES TECH'!M1910</f>
        <v>RESAPALMNewFRU1ELC20</v>
      </c>
      <c r="D1912" t="str">
        <f>_xlfn.XLOOKUP($C1912,'RES TECH'!$M:$M,'RES TECH'!$A:$A)&amp;" "&amp;_xlfn.XLOOKUP($C1912,'RES TECH'!$M:$M,'RES TECH'!$B:$B)&amp;" "&amp;_xlfn.XLOOKUP($C1912,'RES TECH'!$M:$M,'RES TECH'!$C:$C)&amp;" "&amp;_xlfn.XLOOKUP($C1912,'RES TECH'!$M:$M,'RES TECH'!$D:$D)&amp;" "&amp;_xlfn.XLOOKUP($C1912,'RES TECH'!$M:$M,'RES TECH'!$E:$E)&amp;" "&amp;_xlfn.XLOOKUP($C1912,'RES TECH'!$M:$M,'RES TECH'!$F:$F)&amp;" "&amp;_xlfn.XLOOKUP($C1912,'RES TECH'!$M:$M,'RES TECH'!$G:$G)&amp;" "&amp;_xlfn.XLOOKUP($C1912,'RES TECH'!$M:$M,'RES TECH'!$H:$H)</f>
        <v>Residential Apartment Lower-middle Income New Freezing  U1 Electricity</v>
      </c>
      <c r="E1912" t="str">
        <f t="shared" si="29"/>
        <v>TJ</v>
      </c>
      <c r="F1912" s="12" t="str">
        <f>IF(B1912="*","*",_xlfn.XLOOKUP($C1912,'RES TECH'!$M:$M,'RES TECH'!$R:$R))</f>
        <v>TJa</v>
      </c>
    </row>
    <row r="1913" spans="2:6" x14ac:dyDescent="0.25">
      <c r="B1913" t="str">
        <f>IF('RES TECH'!N1911=1,"PRE","*")</f>
        <v>PRE</v>
      </c>
      <c r="C1913" t="str">
        <f>'RES TECH'!M1911</f>
        <v>RESAPALMNewFRU2ELC20</v>
      </c>
      <c r="D1913" t="str">
        <f>_xlfn.XLOOKUP($C1913,'RES TECH'!$M:$M,'RES TECH'!$A:$A)&amp;" "&amp;_xlfn.XLOOKUP($C1913,'RES TECH'!$M:$M,'RES TECH'!$B:$B)&amp;" "&amp;_xlfn.XLOOKUP($C1913,'RES TECH'!$M:$M,'RES TECH'!$C:$C)&amp;" "&amp;_xlfn.XLOOKUP($C1913,'RES TECH'!$M:$M,'RES TECH'!$D:$D)&amp;" "&amp;_xlfn.XLOOKUP($C1913,'RES TECH'!$M:$M,'RES TECH'!$E:$E)&amp;" "&amp;_xlfn.XLOOKUP($C1913,'RES TECH'!$M:$M,'RES TECH'!$F:$F)&amp;" "&amp;_xlfn.XLOOKUP($C1913,'RES TECH'!$M:$M,'RES TECH'!$G:$G)&amp;" "&amp;_xlfn.XLOOKUP($C1913,'RES TECH'!$M:$M,'RES TECH'!$H:$H)</f>
        <v>Residential Apartment Lower-middle Income New Freezing  U2 Electricity</v>
      </c>
      <c r="E1913" t="str">
        <f t="shared" si="29"/>
        <v>TJ</v>
      </c>
      <c r="F1913" s="12" t="str">
        <f>IF(B1913="*","*",_xlfn.XLOOKUP($C1913,'RES TECH'!$M:$M,'RES TECH'!$R:$R))</f>
        <v>TJa</v>
      </c>
    </row>
    <row r="1914" spans="2:6" x14ac:dyDescent="0.25">
      <c r="B1914" t="str">
        <f>IF('RES TECH'!N1912=1,"PRE","*")</f>
        <v>PRE</v>
      </c>
      <c r="C1914" t="str">
        <f>'RES TECH'!M1912</f>
        <v>RESAPALMNewFRU3ELC20</v>
      </c>
      <c r="D1914" t="str">
        <f>_xlfn.XLOOKUP($C1914,'RES TECH'!$M:$M,'RES TECH'!$A:$A)&amp;" "&amp;_xlfn.XLOOKUP($C1914,'RES TECH'!$M:$M,'RES TECH'!$B:$B)&amp;" "&amp;_xlfn.XLOOKUP($C1914,'RES TECH'!$M:$M,'RES TECH'!$C:$C)&amp;" "&amp;_xlfn.XLOOKUP($C1914,'RES TECH'!$M:$M,'RES TECH'!$D:$D)&amp;" "&amp;_xlfn.XLOOKUP($C1914,'RES TECH'!$M:$M,'RES TECH'!$E:$E)&amp;" "&amp;_xlfn.XLOOKUP($C1914,'RES TECH'!$M:$M,'RES TECH'!$F:$F)&amp;" "&amp;_xlfn.XLOOKUP($C1914,'RES TECH'!$M:$M,'RES TECH'!$G:$G)&amp;" "&amp;_xlfn.XLOOKUP($C1914,'RES TECH'!$M:$M,'RES TECH'!$H:$H)</f>
        <v>Residential Apartment Lower-middle Income New Freezing  U3 Electricity</v>
      </c>
      <c r="E1914" t="str">
        <f t="shared" si="29"/>
        <v>TJ</v>
      </c>
      <c r="F1914" s="12" t="str">
        <f>IF(B1914="*","*",_xlfn.XLOOKUP($C1914,'RES TECH'!$M:$M,'RES TECH'!$R:$R))</f>
        <v>TJa</v>
      </c>
    </row>
    <row r="1915" spans="2:6" x14ac:dyDescent="0.25">
      <c r="B1915" t="str">
        <f>IF('RES TECH'!N1913=1,"PRE","*")</f>
        <v>PRE</v>
      </c>
      <c r="C1915" t="str">
        <f>'RES TECH'!M1913</f>
        <v>RESAPALMNewFRU4ELC20</v>
      </c>
      <c r="D1915" t="str">
        <f>_xlfn.XLOOKUP($C1915,'RES TECH'!$M:$M,'RES TECH'!$A:$A)&amp;" "&amp;_xlfn.XLOOKUP($C1915,'RES TECH'!$M:$M,'RES TECH'!$B:$B)&amp;" "&amp;_xlfn.XLOOKUP($C1915,'RES TECH'!$M:$M,'RES TECH'!$C:$C)&amp;" "&amp;_xlfn.XLOOKUP($C1915,'RES TECH'!$M:$M,'RES TECH'!$D:$D)&amp;" "&amp;_xlfn.XLOOKUP($C1915,'RES TECH'!$M:$M,'RES TECH'!$E:$E)&amp;" "&amp;_xlfn.XLOOKUP($C1915,'RES TECH'!$M:$M,'RES TECH'!$F:$F)&amp;" "&amp;_xlfn.XLOOKUP($C1915,'RES TECH'!$M:$M,'RES TECH'!$G:$G)&amp;" "&amp;_xlfn.XLOOKUP($C1915,'RES TECH'!$M:$M,'RES TECH'!$H:$H)</f>
        <v>Residential Apartment Lower-middle Income New Freezing  U4 Electricity</v>
      </c>
      <c r="E1915" t="str">
        <f t="shared" si="29"/>
        <v>TJ</v>
      </c>
      <c r="F1915" s="12" t="str">
        <f>IF(B1915="*","*",_xlfn.XLOOKUP($C1915,'RES TECH'!$M:$M,'RES TECH'!$R:$R))</f>
        <v>TJa</v>
      </c>
    </row>
    <row r="1916" spans="2:6" x14ac:dyDescent="0.25">
      <c r="B1916" t="str">
        <f>IF('RES TECH'!N1914=1,"PRE","*")</f>
        <v>PRE</v>
      </c>
      <c r="C1916" t="str">
        <f>'RES TECH'!M1914</f>
        <v>RESAPALMNewCK2NGA20</v>
      </c>
      <c r="D1916" t="str">
        <f>_xlfn.XLOOKUP($C1916,'RES TECH'!$M:$M,'RES TECH'!$A:$A)&amp;" "&amp;_xlfn.XLOOKUP($C1916,'RES TECH'!$M:$M,'RES TECH'!$B:$B)&amp;" "&amp;_xlfn.XLOOKUP($C1916,'RES TECH'!$M:$M,'RES TECH'!$C:$C)&amp;" "&amp;_xlfn.XLOOKUP($C1916,'RES TECH'!$M:$M,'RES TECH'!$D:$D)&amp;" "&amp;_xlfn.XLOOKUP($C1916,'RES TECH'!$M:$M,'RES TECH'!$E:$E)&amp;" "&amp;_xlfn.XLOOKUP($C1916,'RES TECH'!$M:$M,'RES TECH'!$F:$F)&amp;" "&amp;_xlfn.XLOOKUP($C1916,'RES TECH'!$M:$M,'RES TECH'!$G:$G)&amp;" "&amp;_xlfn.XLOOKUP($C1916,'RES TECH'!$M:$M,'RES TECH'!$H:$H)</f>
        <v>Residential Apartment Lower-middle Income New Cooking  2 Natural gas</v>
      </c>
      <c r="E1916" t="str">
        <f t="shared" si="29"/>
        <v>TJ</v>
      </c>
      <c r="F1916" s="12" t="str">
        <f>IF(B1916="*","*",_xlfn.XLOOKUP($C1916,'RES TECH'!$M:$M,'RES TECH'!$R:$R))</f>
        <v>TJa</v>
      </c>
    </row>
    <row r="1917" spans="2:6" x14ac:dyDescent="0.25">
      <c r="B1917" t="str">
        <f>IF('RES TECH'!N1915=1,"PRE","*")</f>
        <v>PRE</v>
      </c>
      <c r="C1917" t="str">
        <f>'RES TECH'!M1915</f>
        <v>RESAPALMNewCK4NGA20</v>
      </c>
      <c r="D1917" t="str">
        <f>_xlfn.XLOOKUP($C1917,'RES TECH'!$M:$M,'RES TECH'!$A:$A)&amp;" "&amp;_xlfn.XLOOKUP($C1917,'RES TECH'!$M:$M,'RES TECH'!$B:$B)&amp;" "&amp;_xlfn.XLOOKUP($C1917,'RES TECH'!$M:$M,'RES TECH'!$C:$C)&amp;" "&amp;_xlfn.XLOOKUP($C1917,'RES TECH'!$M:$M,'RES TECH'!$D:$D)&amp;" "&amp;_xlfn.XLOOKUP($C1917,'RES TECH'!$M:$M,'RES TECH'!$E:$E)&amp;" "&amp;_xlfn.XLOOKUP($C1917,'RES TECH'!$M:$M,'RES TECH'!$F:$F)&amp;" "&amp;_xlfn.XLOOKUP($C1917,'RES TECH'!$M:$M,'RES TECH'!$G:$G)&amp;" "&amp;_xlfn.XLOOKUP($C1917,'RES TECH'!$M:$M,'RES TECH'!$H:$H)</f>
        <v>Residential Apartment Lower-middle Income New Cooking  4 Natural gas</v>
      </c>
      <c r="E1917" t="str">
        <f t="shared" si="29"/>
        <v>TJ</v>
      </c>
      <c r="F1917" s="12" t="str">
        <f>IF(B1917="*","*",_xlfn.XLOOKUP($C1917,'RES TECH'!$M:$M,'RES TECH'!$R:$R))</f>
        <v>TJa</v>
      </c>
    </row>
    <row r="1918" spans="2:6" x14ac:dyDescent="0.25">
      <c r="B1918" t="str">
        <f>IF('RES TECH'!N1916=1,"PRE","*")</f>
        <v>PRE</v>
      </c>
      <c r="C1918" t="str">
        <f>'RES TECH'!M1916</f>
        <v>RESAPALMNewCK2LPG20</v>
      </c>
      <c r="D1918" t="str">
        <f>_xlfn.XLOOKUP($C1918,'RES TECH'!$M:$M,'RES TECH'!$A:$A)&amp;" "&amp;_xlfn.XLOOKUP($C1918,'RES TECH'!$M:$M,'RES TECH'!$B:$B)&amp;" "&amp;_xlfn.XLOOKUP($C1918,'RES TECH'!$M:$M,'RES TECH'!$C:$C)&amp;" "&amp;_xlfn.XLOOKUP($C1918,'RES TECH'!$M:$M,'RES TECH'!$D:$D)&amp;" "&amp;_xlfn.XLOOKUP($C1918,'RES TECH'!$M:$M,'RES TECH'!$E:$E)&amp;" "&amp;_xlfn.XLOOKUP($C1918,'RES TECH'!$M:$M,'RES TECH'!$F:$F)&amp;" "&amp;_xlfn.XLOOKUP($C1918,'RES TECH'!$M:$M,'RES TECH'!$G:$G)&amp;" "&amp;_xlfn.XLOOKUP($C1918,'RES TECH'!$M:$M,'RES TECH'!$H:$H)</f>
        <v>Residential Apartment Lower-middle Income New Cooking  2 LPG</v>
      </c>
      <c r="E1918" t="str">
        <f t="shared" si="29"/>
        <v>TJ</v>
      </c>
      <c r="F1918" s="12" t="str">
        <f>IF(B1918="*","*",_xlfn.XLOOKUP($C1918,'RES TECH'!$M:$M,'RES TECH'!$R:$R))</f>
        <v>TJa</v>
      </c>
    </row>
    <row r="1919" spans="2:6" x14ac:dyDescent="0.25">
      <c r="B1919" t="str">
        <f>IF('RES TECH'!N1917=1,"PRE","*")</f>
        <v>PRE</v>
      </c>
      <c r="C1919" t="str">
        <f>'RES TECH'!M1917</f>
        <v>RESAPALMNewCK4LPG20</v>
      </c>
      <c r="D1919" t="str">
        <f>_xlfn.XLOOKUP($C1919,'RES TECH'!$M:$M,'RES TECH'!$A:$A)&amp;" "&amp;_xlfn.XLOOKUP($C1919,'RES TECH'!$M:$M,'RES TECH'!$B:$B)&amp;" "&amp;_xlfn.XLOOKUP($C1919,'RES TECH'!$M:$M,'RES TECH'!$C:$C)&amp;" "&amp;_xlfn.XLOOKUP($C1919,'RES TECH'!$M:$M,'RES TECH'!$D:$D)&amp;" "&amp;_xlfn.XLOOKUP($C1919,'RES TECH'!$M:$M,'RES TECH'!$E:$E)&amp;" "&amp;_xlfn.XLOOKUP($C1919,'RES TECH'!$M:$M,'RES TECH'!$F:$F)&amp;" "&amp;_xlfn.XLOOKUP($C1919,'RES TECH'!$M:$M,'RES TECH'!$G:$G)&amp;" "&amp;_xlfn.XLOOKUP($C1919,'RES TECH'!$M:$M,'RES TECH'!$H:$H)</f>
        <v>Residential Apartment Lower-middle Income New Cooking  4 LPG</v>
      </c>
      <c r="E1919" t="str">
        <f t="shared" si="29"/>
        <v>TJ</v>
      </c>
      <c r="F1919" s="12" t="str">
        <f>IF(B1919="*","*",_xlfn.XLOOKUP($C1919,'RES TECH'!$M:$M,'RES TECH'!$R:$R))</f>
        <v>TJa</v>
      </c>
    </row>
    <row r="1920" spans="2:6" x14ac:dyDescent="0.25">
      <c r="B1920" t="str">
        <f>IF('RES TECH'!N1918=1,"PRE","*")</f>
        <v>PRE</v>
      </c>
      <c r="C1920" t="str">
        <f>'RES TECH'!M1918</f>
        <v>RESAPALMNewCK2ELC20</v>
      </c>
      <c r="D1920" t="str">
        <f>_xlfn.XLOOKUP($C1920,'RES TECH'!$M:$M,'RES TECH'!$A:$A)&amp;" "&amp;_xlfn.XLOOKUP($C1920,'RES TECH'!$M:$M,'RES TECH'!$B:$B)&amp;" "&amp;_xlfn.XLOOKUP($C1920,'RES TECH'!$M:$M,'RES TECH'!$C:$C)&amp;" "&amp;_xlfn.XLOOKUP($C1920,'RES TECH'!$M:$M,'RES TECH'!$D:$D)&amp;" "&amp;_xlfn.XLOOKUP($C1920,'RES TECH'!$M:$M,'RES TECH'!$E:$E)&amp;" "&amp;_xlfn.XLOOKUP($C1920,'RES TECH'!$M:$M,'RES TECH'!$F:$F)&amp;" "&amp;_xlfn.XLOOKUP($C1920,'RES TECH'!$M:$M,'RES TECH'!$G:$G)&amp;" "&amp;_xlfn.XLOOKUP($C1920,'RES TECH'!$M:$M,'RES TECH'!$H:$H)</f>
        <v>Residential Apartment Lower-middle Income New Cooking  2 Electricity</v>
      </c>
      <c r="E1920" t="str">
        <f t="shared" si="29"/>
        <v>TJ</v>
      </c>
      <c r="F1920" s="12" t="str">
        <f>IF(B1920="*","*",_xlfn.XLOOKUP($C1920,'RES TECH'!$M:$M,'RES TECH'!$R:$R))</f>
        <v>TJa</v>
      </c>
    </row>
    <row r="1921" spans="2:6" x14ac:dyDescent="0.25">
      <c r="B1921" t="str">
        <f>IF('RES TECH'!N1919=1,"PRE","*")</f>
        <v>PRE</v>
      </c>
      <c r="C1921" t="str">
        <f>'RES TECH'!M1919</f>
        <v>RESAPALMNewCWF4ELC30</v>
      </c>
      <c r="D1921" t="str">
        <f>_xlfn.XLOOKUP($C1921,'RES TECH'!$M:$M,'RES TECH'!$A:$A)&amp;" "&amp;_xlfn.XLOOKUP($C1921,'RES TECH'!$M:$M,'RES TECH'!$B:$B)&amp;" "&amp;_xlfn.XLOOKUP($C1921,'RES TECH'!$M:$M,'RES TECH'!$C:$C)&amp;" "&amp;_xlfn.XLOOKUP($C1921,'RES TECH'!$M:$M,'RES TECH'!$D:$D)&amp;" "&amp;_xlfn.XLOOKUP($C1921,'RES TECH'!$M:$M,'RES TECH'!$E:$E)&amp;" "&amp;_xlfn.XLOOKUP($C1921,'RES TECH'!$M:$M,'RES TECH'!$F:$F)&amp;" "&amp;_xlfn.XLOOKUP($C1921,'RES TECH'!$M:$M,'RES TECH'!$G:$G)&amp;" "&amp;_xlfn.XLOOKUP($C1921,'RES TECH'!$M:$M,'RES TECH'!$H:$H)</f>
        <v>Residential Apartment Lower-middle Income New Clothes washing  F4 Electricity</v>
      </c>
      <c r="E1921" t="str">
        <f t="shared" si="29"/>
        <v>TJ</v>
      </c>
      <c r="F1921" s="12" t="str">
        <f>IF(B1921="*","*",_xlfn.XLOOKUP($C1921,'RES TECH'!$M:$M,'RES TECH'!$R:$R))</f>
        <v>TJa</v>
      </c>
    </row>
    <row r="1922" spans="2:6" x14ac:dyDescent="0.25">
      <c r="B1922" t="str">
        <f>IF('RES TECH'!N1920=1,"PRE","*")</f>
        <v>PRE</v>
      </c>
      <c r="C1922" t="str">
        <f>'RES TECH'!M1920</f>
        <v>RESAPALMNewCWT1ELC20</v>
      </c>
      <c r="D1922" t="str">
        <f>_xlfn.XLOOKUP($C1922,'RES TECH'!$M:$M,'RES TECH'!$A:$A)&amp;" "&amp;_xlfn.XLOOKUP($C1922,'RES TECH'!$M:$M,'RES TECH'!$B:$B)&amp;" "&amp;_xlfn.XLOOKUP($C1922,'RES TECH'!$M:$M,'RES TECH'!$C:$C)&amp;" "&amp;_xlfn.XLOOKUP($C1922,'RES TECH'!$M:$M,'RES TECH'!$D:$D)&amp;" "&amp;_xlfn.XLOOKUP($C1922,'RES TECH'!$M:$M,'RES TECH'!$E:$E)&amp;" "&amp;_xlfn.XLOOKUP($C1922,'RES TECH'!$M:$M,'RES TECH'!$F:$F)&amp;" "&amp;_xlfn.XLOOKUP($C1922,'RES TECH'!$M:$M,'RES TECH'!$G:$G)&amp;" "&amp;_xlfn.XLOOKUP($C1922,'RES TECH'!$M:$M,'RES TECH'!$H:$H)</f>
        <v>Residential Apartment Lower-middle Income New Clothes washing  T1 Electricity</v>
      </c>
      <c r="E1922" t="str">
        <f t="shared" si="29"/>
        <v>TJ</v>
      </c>
      <c r="F1922" s="12" t="str">
        <f>IF(B1922="*","*",_xlfn.XLOOKUP($C1922,'RES TECH'!$M:$M,'RES TECH'!$R:$R))</f>
        <v>TJa</v>
      </c>
    </row>
    <row r="1923" spans="2:6" x14ac:dyDescent="0.25">
      <c r="B1923" t="str">
        <f>IF('RES TECH'!N1921=1,"PRE","*")</f>
        <v>*</v>
      </c>
      <c r="C1923" t="str">
        <f>'RES TECH'!M1921</f>
        <v>RESAPALMNewCWT2ELC20</v>
      </c>
      <c r="D1923" t="str">
        <f>_xlfn.XLOOKUP($C1923,'RES TECH'!$M:$M,'RES TECH'!$A:$A)&amp;" "&amp;_xlfn.XLOOKUP($C1923,'RES TECH'!$M:$M,'RES TECH'!$B:$B)&amp;" "&amp;_xlfn.XLOOKUP($C1923,'RES TECH'!$M:$M,'RES TECH'!$C:$C)&amp;" "&amp;_xlfn.XLOOKUP($C1923,'RES TECH'!$M:$M,'RES TECH'!$D:$D)&amp;" "&amp;_xlfn.XLOOKUP($C1923,'RES TECH'!$M:$M,'RES TECH'!$E:$E)&amp;" "&amp;_xlfn.XLOOKUP($C1923,'RES TECH'!$M:$M,'RES TECH'!$F:$F)&amp;" "&amp;_xlfn.XLOOKUP($C1923,'RES TECH'!$M:$M,'RES TECH'!$G:$G)&amp;" "&amp;_xlfn.XLOOKUP($C1923,'RES TECH'!$M:$M,'RES TECH'!$H:$H)</f>
        <v>Residential Apartment Lower-middle Income New Clothes washing  T2 Electricity</v>
      </c>
      <c r="E1923" t="str">
        <f t="shared" si="29"/>
        <v>*</v>
      </c>
      <c r="F1923" s="12" t="str">
        <f>IF(B1923="*","*",_xlfn.XLOOKUP($C1923,'RES TECH'!$M:$M,'RES TECH'!$R:$R))</f>
        <v>*</v>
      </c>
    </row>
    <row r="1924" spans="2:6" x14ac:dyDescent="0.25">
      <c r="B1924" t="str">
        <f>IF('RES TECH'!N1922=1,"PRE","*")</f>
        <v>PRE</v>
      </c>
      <c r="C1924" t="str">
        <f>'RES TECH'!M1922</f>
        <v>RESAPALMNewCWT2ELC20</v>
      </c>
      <c r="D1924" t="str">
        <f>_xlfn.XLOOKUP($C1924,'RES TECH'!$M:$M,'RES TECH'!$A:$A)&amp;" "&amp;_xlfn.XLOOKUP($C1924,'RES TECH'!$M:$M,'RES TECH'!$B:$B)&amp;" "&amp;_xlfn.XLOOKUP($C1924,'RES TECH'!$M:$M,'RES TECH'!$C:$C)&amp;" "&amp;_xlfn.XLOOKUP($C1924,'RES TECH'!$M:$M,'RES TECH'!$D:$D)&amp;" "&amp;_xlfn.XLOOKUP($C1924,'RES TECH'!$M:$M,'RES TECH'!$E:$E)&amp;" "&amp;_xlfn.XLOOKUP($C1924,'RES TECH'!$M:$M,'RES TECH'!$F:$F)&amp;" "&amp;_xlfn.XLOOKUP($C1924,'RES TECH'!$M:$M,'RES TECH'!$G:$G)&amp;" "&amp;_xlfn.XLOOKUP($C1924,'RES TECH'!$M:$M,'RES TECH'!$H:$H)</f>
        <v>Residential Apartment Lower-middle Income New Clothes washing  T2 Electricity</v>
      </c>
      <c r="E1924" t="str">
        <f t="shared" si="29"/>
        <v>TJ</v>
      </c>
      <c r="F1924" s="12" t="str">
        <f>IF(B1924="*","*",_xlfn.XLOOKUP($C1924,'RES TECH'!$M:$M,'RES TECH'!$R:$R))</f>
        <v>TJa</v>
      </c>
    </row>
    <row r="1925" spans="2:6" x14ac:dyDescent="0.25">
      <c r="B1925" t="str">
        <f>IF('RES TECH'!N1923=1,"PRE","*")</f>
        <v>PRE</v>
      </c>
      <c r="C1925" t="str">
        <f>'RES TECH'!M1923</f>
        <v>RESAPALMNewCWT3ELC20</v>
      </c>
      <c r="D1925" t="str">
        <f>_xlfn.XLOOKUP($C1925,'RES TECH'!$M:$M,'RES TECH'!$A:$A)&amp;" "&amp;_xlfn.XLOOKUP($C1925,'RES TECH'!$M:$M,'RES TECH'!$B:$B)&amp;" "&amp;_xlfn.XLOOKUP($C1925,'RES TECH'!$M:$M,'RES TECH'!$C:$C)&amp;" "&amp;_xlfn.XLOOKUP($C1925,'RES TECH'!$M:$M,'RES TECH'!$D:$D)&amp;" "&amp;_xlfn.XLOOKUP($C1925,'RES TECH'!$M:$M,'RES TECH'!$E:$E)&amp;" "&amp;_xlfn.XLOOKUP($C1925,'RES TECH'!$M:$M,'RES TECH'!$F:$F)&amp;" "&amp;_xlfn.XLOOKUP($C1925,'RES TECH'!$M:$M,'RES TECH'!$G:$G)&amp;" "&amp;_xlfn.XLOOKUP($C1925,'RES TECH'!$M:$M,'RES TECH'!$H:$H)</f>
        <v>Residential Apartment Lower-middle Income New Clothes washing  T3 Electricity</v>
      </c>
      <c r="E1925" t="str">
        <f t="shared" ref="E1925:E1988" si="30">IF(F1925="*","*",IF(F1925="Mlma","Mlm","TJ"))</f>
        <v>TJ</v>
      </c>
      <c r="F1925" s="12" t="str">
        <f>IF(B1925="*","*",_xlfn.XLOOKUP($C1925,'RES TECH'!$M:$M,'RES TECH'!$R:$R))</f>
        <v>TJa</v>
      </c>
    </row>
    <row r="1926" spans="2:6" x14ac:dyDescent="0.25">
      <c r="B1926" t="str">
        <f>IF('RES TECH'!N1924=1,"PRE","*")</f>
        <v>PRE</v>
      </c>
      <c r="C1926" t="str">
        <f>'RES TECH'!M1924</f>
        <v>RESAPALMNewCWT4ELC20</v>
      </c>
      <c r="D1926" t="str">
        <f>_xlfn.XLOOKUP($C1926,'RES TECH'!$M:$M,'RES TECH'!$A:$A)&amp;" "&amp;_xlfn.XLOOKUP($C1926,'RES TECH'!$M:$M,'RES TECH'!$B:$B)&amp;" "&amp;_xlfn.XLOOKUP($C1926,'RES TECH'!$M:$M,'RES TECH'!$C:$C)&amp;" "&amp;_xlfn.XLOOKUP($C1926,'RES TECH'!$M:$M,'RES TECH'!$D:$D)&amp;" "&amp;_xlfn.XLOOKUP($C1926,'RES TECH'!$M:$M,'RES TECH'!$E:$E)&amp;" "&amp;_xlfn.XLOOKUP($C1926,'RES TECH'!$M:$M,'RES TECH'!$F:$F)&amp;" "&amp;_xlfn.XLOOKUP($C1926,'RES TECH'!$M:$M,'RES TECH'!$G:$G)&amp;" "&amp;_xlfn.XLOOKUP($C1926,'RES TECH'!$M:$M,'RES TECH'!$H:$H)</f>
        <v>Residential Apartment Lower-middle Income New Clothes washing  T4 Electricity</v>
      </c>
      <c r="E1926" t="str">
        <f t="shared" si="30"/>
        <v>TJ</v>
      </c>
      <c r="F1926" s="12" t="str">
        <f>IF(B1926="*","*",_xlfn.XLOOKUP($C1926,'RES TECH'!$M:$M,'RES TECH'!$R:$R))</f>
        <v>TJa</v>
      </c>
    </row>
    <row r="1927" spans="2:6" x14ac:dyDescent="0.25">
      <c r="B1927" t="str">
        <f>IF('RES TECH'!N1925=1,"PRE","*")</f>
        <v>PRE</v>
      </c>
      <c r="C1927" t="str">
        <f>'RES TECH'!M1925</f>
        <v>RESAPALMNewCWF1ELC20</v>
      </c>
      <c r="D1927" t="str">
        <f>_xlfn.XLOOKUP($C1927,'RES TECH'!$M:$M,'RES TECH'!$A:$A)&amp;" "&amp;_xlfn.XLOOKUP($C1927,'RES TECH'!$M:$M,'RES TECH'!$B:$B)&amp;" "&amp;_xlfn.XLOOKUP($C1927,'RES TECH'!$M:$M,'RES TECH'!$C:$C)&amp;" "&amp;_xlfn.XLOOKUP($C1927,'RES TECH'!$M:$M,'RES TECH'!$D:$D)&amp;" "&amp;_xlfn.XLOOKUP($C1927,'RES TECH'!$M:$M,'RES TECH'!$E:$E)&amp;" "&amp;_xlfn.XLOOKUP($C1927,'RES TECH'!$M:$M,'RES TECH'!$F:$F)&amp;" "&amp;_xlfn.XLOOKUP($C1927,'RES TECH'!$M:$M,'RES TECH'!$G:$G)&amp;" "&amp;_xlfn.XLOOKUP($C1927,'RES TECH'!$M:$M,'RES TECH'!$H:$H)</f>
        <v>Residential Apartment Lower-middle Income New Clothes washing  F1 Electricity</v>
      </c>
      <c r="E1927" t="str">
        <f t="shared" si="30"/>
        <v>TJ</v>
      </c>
      <c r="F1927" s="12" t="str">
        <f>IF(B1927="*","*",_xlfn.XLOOKUP($C1927,'RES TECH'!$M:$M,'RES TECH'!$R:$R))</f>
        <v>TJa</v>
      </c>
    </row>
    <row r="1928" spans="2:6" x14ac:dyDescent="0.25">
      <c r="B1928" t="str">
        <f>IF('RES TECH'!N1926=1,"PRE","*")</f>
        <v>PRE</v>
      </c>
      <c r="C1928" t="str">
        <f>'RES TECH'!M1926</f>
        <v>RESAPALMNewCWF2ELC20</v>
      </c>
      <c r="D1928" t="str">
        <f>_xlfn.XLOOKUP($C1928,'RES TECH'!$M:$M,'RES TECH'!$A:$A)&amp;" "&amp;_xlfn.XLOOKUP($C1928,'RES TECH'!$M:$M,'RES TECH'!$B:$B)&amp;" "&amp;_xlfn.XLOOKUP($C1928,'RES TECH'!$M:$M,'RES TECH'!$C:$C)&amp;" "&amp;_xlfn.XLOOKUP($C1928,'RES TECH'!$M:$M,'RES TECH'!$D:$D)&amp;" "&amp;_xlfn.XLOOKUP($C1928,'RES TECH'!$M:$M,'RES TECH'!$E:$E)&amp;" "&amp;_xlfn.XLOOKUP($C1928,'RES TECH'!$M:$M,'RES TECH'!$F:$F)&amp;" "&amp;_xlfn.XLOOKUP($C1928,'RES TECH'!$M:$M,'RES TECH'!$G:$G)&amp;" "&amp;_xlfn.XLOOKUP($C1928,'RES TECH'!$M:$M,'RES TECH'!$H:$H)</f>
        <v>Residential Apartment Lower-middle Income New Clothes washing  F2 Electricity</v>
      </c>
      <c r="E1928" t="str">
        <f t="shared" si="30"/>
        <v>TJ</v>
      </c>
      <c r="F1928" s="12" t="str">
        <f>IF(B1928="*","*",_xlfn.XLOOKUP($C1928,'RES TECH'!$M:$M,'RES TECH'!$R:$R))</f>
        <v>TJa</v>
      </c>
    </row>
    <row r="1929" spans="2:6" x14ac:dyDescent="0.25">
      <c r="B1929" t="str">
        <f>IF('RES TECH'!N1927=1,"PRE","*")</f>
        <v>PRE</v>
      </c>
      <c r="C1929" t="str">
        <f>'RES TECH'!M1927</f>
        <v>RESAPALMNewCWF2ELC30</v>
      </c>
      <c r="D1929" t="str">
        <f>_xlfn.XLOOKUP($C1929,'RES TECH'!$M:$M,'RES TECH'!$A:$A)&amp;" "&amp;_xlfn.XLOOKUP($C1929,'RES TECH'!$M:$M,'RES TECH'!$B:$B)&amp;" "&amp;_xlfn.XLOOKUP($C1929,'RES TECH'!$M:$M,'RES TECH'!$C:$C)&amp;" "&amp;_xlfn.XLOOKUP($C1929,'RES TECH'!$M:$M,'RES TECH'!$D:$D)&amp;" "&amp;_xlfn.XLOOKUP($C1929,'RES TECH'!$M:$M,'RES TECH'!$E:$E)&amp;" "&amp;_xlfn.XLOOKUP($C1929,'RES TECH'!$M:$M,'RES TECH'!$F:$F)&amp;" "&amp;_xlfn.XLOOKUP($C1929,'RES TECH'!$M:$M,'RES TECH'!$G:$G)&amp;" "&amp;_xlfn.XLOOKUP($C1929,'RES TECH'!$M:$M,'RES TECH'!$H:$H)</f>
        <v>Residential Apartment Lower-middle Income New Clothes washing  F2 Electricity</v>
      </c>
      <c r="E1929" t="str">
        <f t="shared" si="30"/>
        <v>TJ</v>
      </c>
      <c r="F1929" s="12" t="str">
        <f>IF(B1929="*","*",_xlfn.XLOOKUP($C1929,'RES TECH'!$M:$M,'RES TECH'!$R:$R))</f>
        <v>TJa</v>
      </c>
    </row>
    <row r="1930" spans="2:6" x14ac:dyDescent="0.25">
      <c r="B1930" t="str">
        <f>IF('RES TECH'!N1928=1,"PRE","*")</f>
        <v>PRE</v>
      </c>
      <c r="C1930" t="str">
        <f>'RES TECH'!M1928</f>
        <v>RESAPALMNewCWF3ELC20</v>
      </c>
      <c r="D1930" t="str">
        <f>_xlfn.XLOOKUP($C1930,'RES TECH'!$M:$M,'RES TECH'!$A:$A)&amp;" "&amp;_xlfn.XLOOKUP($C1930,'RES TECH'!$M:$M,'RES TECH'!$B:$B)&amp;" "&amp;_xlfn.XLOOKUP($C1930,'RES TECH'!$M:$M,'RES TECH'!$C:$C)&amp;" "&amp;_xlfn.XLOOKUP($C1930,'RES TECH'!$M:$M,'RES TECH'!$D:$D)&amp;" "&amp;_xlfn.XLOOKUP($C1930,'RES TECH'!$M:$M,'RES TECH'!$E:$E)&amp;" "&amp;_xlfn.XLOOKUP($C1930,'RES TECH'!$M:$M,'RES TECH'!$F:$F)&amp;" "&amp;_xlfn.XLOOKUP($C1930,'RES TECH'!$M:$M,'RES TECH'!$G:$G)&amp;" "&amp;_xlfn.XLOOKUP($C1930,'RES TECH'!$M:$M,'RES TECH'!$H:$H)</f>
        <v>Residential Apartment Lower-middle Income New Clothes washing  F3 Electricity</v>
      </c>
      <c r="E1930" t="str">
        <f t="shared" si="30"/>
        <v>TJ</v>
      </c>
      <c r="F1930" s="12" t="str">
        <f>IF(B1930="*","*",_xlfn.XLOOKUP($C1930,'RES TECH'!$M:$M,'RES TECH'!$R:$R))</f>
        <v>TJa</v>
      </c>
    </row>
    <row r="1931" spans="2:6" x14ac:dyDescent="0.25">
      <c r="B1931" t="str">
        <f>IF('RES TECH'!N1929=1,"PRE","*")</f>
        <v>*</v>
      </c>
      <c r="C1931" t="str">
        <f>'RES TECH'!M1929</f>
        <v>RESAPALMNewCWF4ELC20</v>
      </c>
      <c r="D1931" t="str">
        <f>_xlfn.XLOOKUP($C1931,'RES TECH'!$M:$M,'RES TECH'!$A:$A)&amp;" "&amp;_xlfn.XLOOKUP($C1931,'RES TECH'!$M:$M,'RES TECH'!$B:$B)&amp;" "&amp;_xlfn.XLOOKUP($C1931,'RES TECH'!$M:$M,'RES TECH'!$C:$C)&amp;" "&amp;_xlfn.XLOOKUP($C1931,'RES TECH'!$M:$M,'RES TECH'!$D:$D)&amp;" "&amp;_xlfn.XLOOKUP($C1931,'RES TECH'!$M:$M,'RES TECH'!$E:$E)&amp;" "&amp;_xlfn.XLOOKUP($C1931,'RES TECH'!$M:$M,'RES TECH'!$F:$F)&amp;" "&amp;_xlfn.XLOOKUP($C1931,'RES TECH'!$M:$M,'RES TECH'!$G:$G)&amp;" "&amp;_xlfn.XLOOKUP($C1931,'RES TECH'!$M:$M,'RES TECH'!$H:$H)</f>
        <v>Residential Apartment Lower-middle Income New Clothes washing  F4 Electricity</v>
      </c>
      <c r="E1931" t="str">
        <f t="shared" si="30"/>
        <v>*</v>
      </c>
      <c r="F1931" s="12" t="str">
        <f>IF(B1931="*","*",_xlfn.XLOOKUP($C1931,'RES TECH'!$M:$M,'RES TECH'!$R:$R))</f>
        <v>*</v>
      </c>
    </row>
    <row r="1932" spans="2:6" x14ac:dyDescent="0.25">
      <c r="B1932" t="str">
        <f>IF('RES TECH'!N1930=1,"PRE","*")</f>
        <v>PRE</v>
      </c>
      <c r="C1932" t="str">
        <f>'RES TECH'!M1930</f>
        <v>RESAPALMNewCWF4ELC20</v>
      </c>
      <c r="D1932" t="str">
        <f>_xlfn.XLOOKUP($C1932,'RES TECH'!$M:$M,'RES TECH'!$A:$A)&amp;" "&amp;_xlfn.XLOOKUP($C1932,'RES TECH'!$M:$M,'RES TECH'!$B:$B)&amp;" "&amp;_xlfn.XLOOKUP($C1932,'RES TECH'!$M:$M,'RES TECH'!$C:$C)&amp;" "&amp;_xlfn.XLOOKUP($C1932,'RES TECH'!$M:$M,'RES TECH'!$D:$D)&amp;" "&amp;_xlfn.XLOOKUP($C1932,'RES TECH'!$M:$M,'RES TECH'!$E:$E)&amp;" "&amp;_xlfn.XLOOKUP($C1932,'RES TECH'!$M:$M,'RES TECH'!$F:$F)&amp;" "&amp;_xlfn.XLOOKUP($C1932,'RES TECH'!$M:$M,'RES TECH'!$G:$G)&amp;" "&amp;_xlfn.XLOOKUP($C1932,'RES TECH'!$M:$M,'RES TECH'!$H:$H)</f>
        <v>Residential Apartment Lower-middle Income New Clothes washing  F4 Electricity</v>
      </c>
      <c r="E1932" t="str">
        <f t="shared" si="30"/>
        <v>TJ</v>
      </c>
      <c r="F1932" s="12" t="str">
        <f>IF(B1932="*","*",_xlfn.XLOOKUP($C1932,'RES TECH'!$M:$M,'RES TECH'!$R:$R))</f>
        <v>TJa</v>
      </c>
    </row>
    <row r="1933" spans="2:6" x14ac:dyDescent="0.25">
      <c r="B1933" t="str">
        <f>IF('RES TECH'!N1931=1,"PRE","*")</f>
        <v>PRE</v>
      </c>
      <c r="C1933" t="str">
        <f>'RES TECH'!M1931</f>
        <v>RESAPALMNewCD1NGA20</v>
      </c>
      <c r="D1933" t="str">
        <f>_xlfn.XLOOKUP($C1933,'RES TECH'!$M:$M,'RES TECH'!$A:$A)&amp;" "&amp;_xlfn.XLOOKUP($C1933,'RES TECH'!$M:$M,'RES TECH'!$B:$B)&amp;" "&amp;_xlfn.XLOOKUP($C1933,'RES TECH'!$M:$M,'RES TECH'!$C:$C)&amp;" "&amp;_xlfn.XLOOKUP($C1933,'RES TECH'!$M:$M,'RES TECH'!$D:$D)&amp;" "&amp;_xlfn.XLOOKUP($C1933,'RES TECH'!$M:$M,'RES TECH'!$E:$E)&amp;" "&amp;_xlfn.XLOOKUP($C1933,'RES TECH'!$M:$M,'RES TECH'!$F:$F)&amp;" "&amp;_xlfn.XLOOKUP($C1933,'RES TECH'!$M:$M,'RES TECH'!$G:$G)&amp;" "&amp;_xlfn.XLOOKUP($C1933,'RES TECH'!$M:$M,'RES TECH'!$H:$H)</f>
        <v>Residential Apartment Lower-middle Income New Clothes drying  1 Natural gas</v>
      </c>
      <c r="E1933" t="str">
        <f t="shared" si="30"/>
        <v>TJ</v>
      </c>
      <c r="F1933" s="12" t="str">
        <f>IF(B1933="*","*",_xlfn.XLOOKUP($C1933,'RES TECH'!$M:$M,'RES TECH'!$R:$R))</f>
        <v>TJa</v>
      </c>
    </row>
    <row r="1934" spans="2:6" x14ac:dyDescent="0.25">
      <c r="B1934" t="str">
        <f>IF('RES TECH'!N1932=1,"PRE","*")</f>
        <v>PRE</v>
      </c>
      <c r="C1934" t="str">
        <f>'RES TECH'!M1932</f>
        <v>RESAPALMNewCD2NGA20</v>
      </c>
      <c r="D1934" t="str">
        <f>_xlfn.XLOOKUP($C1934,'RES TECH'!$M:$M,'RES TECH'!$A:$A)&amp;" "&amp;_xlfn.XLOOKUP($C1934,'RES TECH'!$M:$M,'RES TECH'!$B:$B)&amp;" "&amp;_xlfn.XLOOKUP($C1934,'RES TECH'!$M:$M,'RES TECH'!$C:$C)&amp;" "&amp;_xlfn.XLOOKUP($C1934,'RES TECH'!$M:$M,'RES TECH'!$D:$D)&amp;" "&amp;_xlfn.XLOOKUP($C1934,'RES TECH'!$M:$M,'RES TECH'!$E:$E)&amp;" "&amp;_xlfn.XLOOKUP($C1934,'RES TECH'!$M:$M,'RES TECH'!$F:$F)&amp;" "&amp;_xlfn.XLOOKUP($C1934,'RES TECH'!$M:$M,'RES TECH'!$G:$G)&amp;" "&amp;_xlfn.XLOOKUP($C1934,'RES TECH'!$M:$M,'RES TECH'!$H:$H)</f>
        <v>Residential Apartment Lower-middle Income New Clothes drying  2 Natural gas</v>
      </c>
      <c r="E1934" t="str">
        <f t="shared" si="30"/>
        <v>TJ</v>
      </c>
      <c r="F1934" s="12" t="str">
        <f>IF(B1934="*","*",_xlfn.XLOOKUP($C1934,'RES TECH'!$M:$M,'RES TECH'!$R:$R))</f>
        <v>TJa</v>
      </c>
    </row>
    <row r="1935" spans="2:6" x14ac:dyDescent="0.25">
      <c r="B1935" t="str">
        <f>IF('RES TECH'!N1933=1,"PRE","*")</f>
        <v>PRE</v>
      </c>
      <c r="C1935" t="str">
        <f>'RES TECH'!M1933</f>
        <v>RESAPALMNewCD3NGA20</v>
      </c>
      <c r="D1935" t="str">
        <f>_xlfn.XLOOKUP($C1935,'RES TECH'!$M:$M,'RES TECH'!$A:$A)&amp;" "&amp;_xlfn.XLOOKUP($C1935,'RES TECH'!$M:$M,'RES TECH'!$B:$B)&amp;" "&amp;_xlfn.XLOOKUP($C1935,'RES TECH'!$M:$M,'RES TECH'!$C:$C)&amp;" "&amp;_xlfn.XLOOKUP($C1935,'RES TECH'!$M:$M,'RES TECH'!$D:$D)&amp;" "&amp;_xlfn.XLOOKUP($C1935,'RES TECH'!$M:$M,'RES TECH'!$E:$E)&amp;" "&amp;_xlfn.XLOOKUP($C1935,'RES TECH'!$M:$M,'RES TECH'!$F:$F)&amp;" "&amp;_xlfn.XLOOKUP($C1935,'RES TECH'!$M:$M,'RES TECH'!$G:$G)&amp;" "&amp;_xlfn.XLOOKUP($C1935,'RES TECH'!$M:$M,'RES TECH'!$H:$H)</f>
        <v>Residential Apartment Lower-middle Income New Clothes drying  3 Natural gas</v>
      </c>
      <c r="E1935" t="str">
        <f t="shared" si="30"/>
        <v>TJ</v>
      </c>
      <c r="F1935" s="12" t="str">
        <f>IF(B1935="*","*",_xlfn.XLOOKUP($C1935,'RES TECH'!$M:$M,'RES TECH'!$R:$R))</f>
        <v>TJa</v>
      </c>
    </row>
    <row r="1936" spans="2:6" x14ac:dyDescent="0.25">
      <c r="B1936" t="str">
        <f>IF('RES TECH'!N1934=1,"PRE","*")</f>
        <v>PRE</v>
      </c>
      <c r="C1936" t="str">
        <f>'RES TECH'!M1934</f>
        <v>RESAPALMNewCD4NGA20</v>
      </c>
      <c r="D1936" t="str">
        <f>_xlfn.XLOOKUP($C1936,'RES TECH'!$M:$M,'RES TECH'!$A:$A)&amp;" "&amp;_xlfn.XLOOKUP($C1936,'RES TECH'!$M:$M,'RES TECH'!$B:$B)&amp;" "&amp;_xlfn.XLOOKUP($C1936,'RES TECH'!$M:$M,'RES TECH'!$C:$C)&amp;" "&amp;_xlfn.XLOOKUP($C1936,'RES TECH'!$M:$M,'RES TECH'!$D:$D)&amp;" "&amp;_xlfn.XLOOKUP($C1936,'RES TECH'!$M:$M,'RES TECH'!$E:$E)&amp;" "&amp;_xlfn.XLOOKUP($C1936,'RES TECH'!$M:$M,'RES TECH'!$F:$F)&amp;" "&amp;_xlfn.XLOOKUP($C1936,'RES TECH'!$M:$M,'RES TECH'!$G:$G)&amp;" "&amp;_xlfn.XLOOKUP($C1936,'RES TECH'!$M:$M,'RES TECH'!$H:$H)</f>
        <v>Residential Apartment Lower-middle Income New Clothes drying  4 Natural gas</v>
      </c>
      <c r="E1936" t="str">
        <f t="shared" si="30"/>
        <v>TJ</v>
      </c>
      <c r="F1936" s="12" t="str">
        <f>IF(B1936="*","*",_xlfn.XLOOKUP($C1936,'RES TECH'!$M:$M,'RES TECH'!$R:$R))</f>
        <v>TJa</v>
      </c>
    </row>
    <row r="1937" spans="2:6" x14ac:dyDescent="0.25">
      <c r="B1937" t="str">
        <f>IF('RES TECH'!N1935=1,"PRE","*")</f>
        <v>PRE</v>
      </c>
      <c r="C1937" t="str">
        <f>'RES TECH'!M1935</f>
        <v>RESAPALMNewCD4NGA30</v>
      </c>
      <c r="D1937" t="str">
        <f>_xlfn.XLOOKUP($C1937,'RES TECH'!$M:$M,'RES TECH'!$A:$A)&amp;" "&amp;_xlfn.XLOOKUP($C1937,'RES TECH'!$M:$M,'RES TECH'!$B:$B)&amp;" "&amp;_xlfn.XLOOKUP($C1937,'RES TECH'!$M:$M,'RES TECH'!$C:$C)&amp;" "&amp;_xlfn.XLOOKUP($C1937,'RES TECH'!$M:$M,'RES TECH'!$D:$D)&amp;" "&amp;_xlfn.XLOOKUP($C1937,'RES TECH'!$M:$M,'RES TECH'!$E:$E)&amp;" "&amp;_xlfn.XLOOKUP($C1937,'RES TECH'!$M:$M,'RES TECH'!$F:$F)&amp;" "&amp;_xlfn.XLOOKUP($C1937,'RES TECH'!$M:$M,'RES TECH'!$G:$G)&amp;" "&amp;_xlfn.XLOOKUP($C1937,'RES TECH'!$M:$M,'RES TECH'!$H:$H)</f>
        <v>Residential Apartment Lower-middle Income New Clothes drying  4 Natural gas</v>
      </c>
      <c r="E1937" t="str">
        <f t="shared" si="30"/>
        <v>TJ</v>
      </c>
      <c r="F1937" s="12" t="str">
        <f>IF(B1937="*","*",_xlfn.XLOOKUP($C1937,'RES TECH'!$M:$M,'RES TECH'!$R:$R))</f>
        <v>TJa</v>
      </c>
    </row>
    <row r="1938" spans="2:6" x14ac:dyDescent="0.25">
      <c r="B1938" t="str">
        <f>IF('RES TECH'!N1936=1,"PRE","*")</f>
        <v>PRE</v>
      </c>
      <c r="C1938" t="str">
        <f>'RES TECH'!M1936</f>
        <v>RESAPALMNewCD1ELC20</v>
      </c>
      <c r="D1938" t="str">
        <f>_xlfn.XLOOKUP($C1938,'RES TECH'!$M:$M,'RES TECH'!$A:$A)&amp;" "&amp;_xlfn.XLOOKUP($C1938,'RES TECH'!$M:$M,'RES TECH'!$B:$B)&amp;" "&amp;_xlfn.XLOOKUP($C1938,'RES TECH'!$M:$M,'RES TECH'!$C:$C)&amp;" "&amp;_xlfn.XLOOKUP($C1938,'RES TECH'!$M:$M,'RES TECH'!$D:$D)&amp;" "&amp;_xlfn.XLOOKUP($C1938,'RES TECH'!$M:$M,'RES TECH'!$E:$E)&amp;" "&amp;_xlfn.XLOOKUP($C1938,'RES TECH'!$M:$M,'RES TECH'!$F:$F)&amp;" "&amp;_xlfn.XLOOKUP($C1938,'RES TECH'!$M:$M,'RES TECH'!$G:$G)&amp;" "&amp;_xlfn.XLOOKUP($C1938,'RES TECH'!$M:$M,'RES TECH'!$H:$H)</f>
        <v>Residential Apartment Lower-middle Income New Clothes drying  1 Electricity</v>
      </c>
      <c r="E1938" t="str">
        <f t="shared" si="30"/>
        <v>TJ</v>
      </c>
      <c r="F1938" s="12" t="str">
        <f>IF(B1938="*","*",_xlfn.XLOOKUP($C1938,'RES TECH'!$M:$M,'RES TECH'!$R:$R))</f>
        <v>TJa</v>
      </c>
    </row>
    <row r="1939" spans="2:6" x14ac:dyDescent="0.25">
      <c r="B1939" t="str">
        <f>IF('RES TECH'!N1937=1,"PRE","*")</f>
        <v>PRE</v>
      </c>
      <c r="C1939" t="str">
        <f>'RES TECH'!M1937</f>
        <v>RESAPALMNewCD2ELC20</v>
      </c>
      <c r="D1939" t="str">
        <f>_xlfn.XLOOKUP($C1939,'RES TECH'!$M:$M,'RES TECH'!$A:$A)&amp;" "&amp;_xlfn.XLOOKUP($C1939,'RES TECH'!$M:$M,'RES TECH'!$B:$B)&amp;" "&amp;_xlfn.XLOOKUP($C1939,'RES TECH'!$M:$M,'RES TECH'!$C:$C)&amp;" "&amp;_xlfn.XLOOKUP($C1939,'RES TECH'!$M:$M,'RES TECH'!$D:$D)&amp;" "&amp;_xlfn.XLOOKUP($C1939,'RES TECH'!$M:$M,'RES TECH'!$E:$E)&amp;" "&amp;_xlfn.XLOOKUP($C1939,'RES TECH'!$M:$M,'RES TECH'!$F:$F)&amp;" "&amp;_xlfn.XLOOKUP($C1939,'RES TECH'!$M:$M,'RES TECH'!$G:$G)&amp;" "&amp;_xlfn.XLOOKUP($C1939,'RES TECH'!$M:$M,'RES TECH'!$H:$H)</f>
        <v>Residential Apartment Lower-middle Income New Clothes drying  2 Electricity</v>
      </c>
      <c r="E1939" t="str">
        <f t="shared" si="30"/>
        <v>TJ</v>
      </c>
      <c r="F1939" s="12" t="str">
        <f>IF(B1939="*","*",_xlfn.XLOOKUP($C1939,'RES TECH'!$M:$M,'RES TECH'!$R:$R))</f>
        <v>TJa</v>
      </c>
    </row>
    <row r="1940" spans="2:6" x14ac:dyDescent="0.25">
      <c r="B1940" t="str">
        <f>IF('RES TECH'!N1938=1,"PRE","*")</f>
        <v>PRE</v>
      </c>
      <c r="C1940" t="str">
        <f>'RES TECH'!M1938</f>
        <v>RESAPALMNewCD3ELC20</v>
      </c>
      <c r="D1940" t="str">
        <f>_xlfn.XLOOKUP($C1940,'RES TECH'!$M:$M,'RES TECH'!$A:$A)&amp;" "&amp;_xlfn.XLOOKUP($C1940,'RES TECH'!$M:$M,'RES TECH'!$B:$B)&amp;" "&amp;_xlfn.XLOOKUP($C1940,'RES TECH'!$M:$M,'RES TECH'!$C:$C)&amp;" "&amp;_xlfn.XLOOKUP($C1940,'RES TECH'!$M:$M,'RES TECH'!$D:$D)&amp;" "&amp;_xlfn.XLOOKUP($C1940,'RES TECH'!$M:$M,'RES TECH'!$E:$E)&amp;" "&amp;_xlfn.XLOOKUP($C1940,'RES TECH'!$M:$M,'RES TECH'!$F:$F)&amp;" "&amp;_xlfn.XLOOKUP($C1940,'RES TECH'!$M:$M,'RES TECH'!$G:$G)&amp;" "&amp;_xlfn.XLOOKUP($C1940,'RES TECH'!$M:$M,'RES TECH'!$H:$H)</f>
        <v>Residential Apartment Lower-middle Income New Clothes drying  3 Electricity</v>
      </c>
      <c r="E1940" t="str">
        <f t="shared" si="30"/>
        <v>TJ</v>
      </c>
      <c r="F1940" s="12" t="str">
        <f>IF(B1940="*","*",_xlfn.XLOOKUP($C1940,'RES TECH'!$M:$M,'RES TECH'!$R:$R))</f>
        <v>TJa</v>
      </c>
    </row>
    <row r="1941" spans="2:6" x14ac:dyDescent="0.25">
      <c r="B1941" t="str">
        <f>IF('RES TECH'!N1939=1,"PRE","*")</f>
        <v>PRE</v>
      </c>
      <c r="C1941" t="str">
        <f>'RES TECH'!M1939</f>
        <v>RESAPALMNewCD4ELC20</v>
      </c>
      <c r="D1941" t="str">
        <f>_xlfn.XLOOKUP($C1941,'RES TECH'!$M:$M,'RES TECH'!$A:$A)&amp;" "&amp;_xlfn.XLOOKUP($C1941,'RES TECH'!$M:$M,'RES TECH'!$B:$B)&amp;" "&amp;_xlfn.XLOOKUP($C1941,'RES TECH'!$M:$M,'RES TECH'!$C:$C)&amp;" "&amp;_xlfn.XLOOKUP($C1941,'RES TECH'!$M:$M,'RES TECH'!$D:$D)&amp;" "&amp;_xlfn.XLOOKUP($C1941,'RES TECH'!$M:$M,'RES TECH'!$E:$E)&amp;" "&amp;_xlfn.XLOOKUP($C1941,'RES TECH'!$M:$M,'RES TECH'!$F:$F)&amp;" "&amp;_xlfn.XLOOKUP($C1941,'RES TECH'!$M:$M,'RES TECH'!$G:$G)&amp;" "&amp;_xlfn.XLOOKUP($C1941,'RES TECH'!$M:$M,'RES TECH'!$H:$H)</f>
        <v>Residential Apartment Lower-middle Income New Clothes drying  4 Electricity</v>
      </c>
      <c r="E1941" t="str">
        <f t="shared" si="30"/>
        <v>TJ</v>
      </c>
      <c r="F1941" s="12" t="str">
        <f>IF(B1941="*","*",_xlfn.XLOOKUP($C1941,'RES TECH'!$M:$M,'RES TECH'!$R:$R))</f>
        <v>TJa</v>
      </c>
    </row>
    <row r="1942" spans="2:6" x14ac:dyDescent="0.25">
      <c r="B1942" t="str">
        <f>IF('RES TECH'!N1940=1,"PRE","*")</f>
        <v>PRE</v>
      </c>
      <c r="C1942" t="str">
        <f>'RES TECH'!M1940</f>
        <v>RESHOULMNewWH1NGA20</v>
      </c>
      <c r="D1942" t="str">
        <f>_xlfn.XLOOKUP($C1942,'RES TECH'!$M:$M,'RES TECH'!$A:$A)&amp;" "&amp;_xlfn.XLOOKUP($C1942,'RES TECH'!$M:$M,'RES TECH'!$B:$B)&amp;" "&amp;_xlfn.XLOOKUP($C1942,'RES TECH'!$M:$M,'RES TECH'!$C:$C)&amp;" "&amp;_xlfn.XLOOKUP($C1942,'RES TECH'!$M:$M,'RES TECH'!$D:$D)&amp;" "&amp;_xlfn.XLOOKUP($C1942,'RES TECH'!$M:$M,'RES TECH'!$E:$E)&amp;" "&amp;_xlfn.XLOOKUP($C1942,'RES TECH'!$M:$M,'RES TECH'!$F:$F)&amp;" "&amp;_xlfn.XLOOKUP($C1942,'RES TECH'!$M:$M,'RES TECH'!$G:$G)&amp;" "&amp;_xlfn.XLOOKUP($C1942,'RES TECH'!$M:$M,'RES TECH'!$H:$H)</f>
        <v>Residential House Lower-middle Income New Water heating  1 Natural gas</v>
      </c>
      <c r="E1942" t="str">
        <f t="shared" si="30"/>
        <v>TJ</v>
      </c>
      <c r="F1942" s="12" t="str">
        <f>IF(B1942="*","*",_xlfn.XLOOKUP($C1942,'RES TECH'!$M:$M,'RES TECH'!$R:$R))</f>
        <v>MW</v>
      </c>
    </row>
    <row r="1943" spans="2:6" x14ac:dyDescent="0.25">
      <c r="B1943" t="str">
        <f>IF('RES TECH'!N1941=1,"PRE","*")</f>
        <v>PRE</v>
      </c>
      <c r="C1943" t="str">
        <f>'RES TECH'!M1941</f>
        <v>RESHOULMNewWH2NGA20</v>
      </c>
      <c r="D1943" t="str">
        <f>_xlfn.XLOOKUP($C1943,'RES TECH'!$M:$M,'RES TECH'!$A:$A)&amp;" "&amp;_xlfn.XLOOKUP($C1943,'RES TECH'!$M:$M,'RES TECH'!$B:$B)&amp;" "&amp;_xlfn.XLOOKUP($C1943,'RES TECH'!$M:$M,'RES TECH'!$C:$C)&amp;" "&amp;_xlfn.XLOOKUP($C1943,'RES TECH'!$M:$M,'RES TECH'!$D:$D)&amp;" "&amp;_xlfn.XLOOKUP($C1943,'RES TECH'!$M:$M,'RES TECH'!$E:$E)&amp;" "&amp;_xlfn.XLOOKUP($C1943,'RES TECH'!$M:$M,'RES TECH'!$F:$F)&amp;" "&amp;_xlfn.XLOOKUP($C1943,'RES TECH'!$M:$M,'RES TECH'!$G:$G)&amp;" "&amp;_xlfn.XLOOKUP($C1943,'RES TECH'!$M:$M,'RES TECH'!$H:$H)</f>
        <v>Residential House Lower-middle Income New Water heating  2 Natural gas</v>
      </c>
      <c r="E1943" t="str">
        <f t="shared" si="30"/>
        <v>TJ</v>
      </c>
      <c r="F1943" s="12" t="str">
        <f>IF(B1943="*","*",_xlfn.XLOOKUP($C1943,'RES TECH'!$M:$M,'RES TECH'!$R:$R))</f>
        <v>MW</v>
      </c>
    </row>
    <row r="1944" spans="2:6" x14ac:dyDescent="0.25">
      <c r="B1944" t="str">
        <f>IF('RES TECH'!N1942=1,"PRE","*")</f>
        <v>PRE</v>
      </c>
      <c r="C1944" t="str">
        <f>'RES TECH'!M1942</f>
        <v>RESHOULMNewWH3NGA20</v>
      </c>
      <c r="D1944" t="str">
        <f>_xlfn.XLOOKUP($C1944,'RES TECH'!$M:$M,'RES TECH'!$A:$A)&amp;" "&amp;_xlfn.XLOOKUP($C1944,'RES TECH'!$M:$M,'RES TECH'!$B:$B)&amp;" "&amp;_xlfn.XLOOKUP($C1944,'RES TECH'!$M:$M,'RES TECH'!$C:$C)&amp;" "&amp;_xlfn.XLOOKUP($C1944,'RES TECH'!$M:$M,'RES TECH'!$D:$D)&amp;" "&amp;_xlfn.XLOOKUP($C1944,'RES TECH'!$M:$M,'RES TECH'!$E:$E)&amp;" "&amp;_xlfn.XLOOKUP($C1944,'RES TECH'!$M:$M,'RES TECH'!$F:$F)&amp;" "&amp;_xlfn.XLOOKUP($C1944,'RES TECH'!$M:$M,'RES TECH'!$G:$G)&amp;" "&amp;_xlfn.XLOOKUP($C1944,'RES TECH'!$M:$M,'RES TECH'!$H:$H)</f>
        <v>Residential House Lower-middle Income New Water heating  3 Natural gas</v>
      </c>
      <c r="E1944" t="str">
        <f t="shared" si="30"/>
        <v>TJ</v>
      </c>
      <c r="F1944" s="12" t="str">
        <f>IF(B1944="*","*",_xlfn.XLOOKUP($C1944,'RES TECH'!$M:$M,'RES TECH'!$R:$R))</f>
        <v>MW</v>
      </c>
    </row>
    <row r="1945" spans="2:6" x14ac:dyDescent="0.25">
      <c r="B1945" t="str">
        <f>IF('RES TECH'!N1943=1,"PRE","*")</f>
        <v>PRE</v>
      </c>
      <c r="C1945" t="str">
        <f>'RES TECH'!M1943</f>
        <v>RESHOULMNewWH3NGA23</v>
      </c>
      <c r="D1945" t="str">
        <f>_xlfn.XLOOKUP($C1945,'RES TECH'!$M:$M,'RES TECH'!$A:$A)&amp;" "&amp;_xlfn.XLOOKUP($C1945,'RES TECH'!$M:$M,'RES TECH'!$B:$B)&amp;" "&amp;_xlfn.XLOOKUP($C1945,'RES TECH'!$M:$M,'RES TECH'!$C:$C)&amp;" "&amp;_xlfn.XLOOKUP($C1945,'RES TECH'!$M:$M,'RES TECH'!$D:$D)&amp;" "&amp;_xlfn.XLOOKUP($C1945,'RES TECH'!$M:$M,'RES TECH'!$E:$E)&amp;" "&amp;_xlfn.XLOOKUP($C1945,'RES TECH'!$M:$M,'RES TECH'!$F:$F)&amp;" "&amp;_xlfn.XLOOKUP($C1945,'RES TECH'!$M:$M,'RES TECH'!$G:$G)&amp;" "&amp;_xlfn.XLOOKUP($C1945,'RES TECH'!$M:$M,'RES TECH'!$H:$H)</f>
        <v>Residential House Lower-middle Income New Water heating  3 Natural gas</v>
      </c>
      <c r="E1945" t="str">
        <f t="shared" si="30"/>
        <v>TJ</v>
      </c>
      <c r="F1945" s="12" t="str">
        <f>IF(B1945="*","*",_xlfn.XLOOKUP($C1945,'RES TECH'!$M:$M,'RES TECH'!$R:$R))</f>
        <v>MW</v>
      </c>
    </row>
    <row r="1946" spans="2:6" x14ac:dyDescent="0.25">
      <c r="B1946" t="str">
        <f>IF('RES TECH'!N1944=1,"PRE","*")</f>
        <v>*</v>
      </c>
      <c r="C1946" t="str">
        <f>'RES TECH'!M1944</f>
        <v>RESHOULMNewWH4NGA20</v>
      </c>
      <c r="D1946" t="str">
        <f>_xlfn.XLOOKUP($C1946,'RES TECH'!$M:$M,'RES TECH'!$A:$A)&amp;" "&amp;_xlfn.XLOOKUP($C1946,'RES TECH'!$M:$M,'RES TECH'!$B:$B)&amp;" "&amp;_xlfn.XLOOKUP($C1946,'RES TECH'!$M:$M,'RES TECH'!$C:$C)&amp;" "&amp;_xlfn.XLOOKUP($C1946,'RES TECH'!$M:$M,'RES TECH'!$D:$D)&amp;" "&amp;_xlfn.XLOOKUP($C1946,'RES TECH'!$M:$M,'RES TECH'!$E:$E)&amp;" "&amp;_xlfn.XLOOKUP($C1946,'RES TECH'!$M:$M,'RES TECH'!$F:$F)&amp;" "&amp;_xlfn.XLOOKUP($C1946,'RES TECH'!$M:$M,'RES TECH'!$G:$G)&amp;" "&amp;_xlfn.XLOOKUP($C1946,'RES TECH'!$M:$M,'RES TECH'!$H:$H)</f>
        <v>Residential House Lower-middle Income New Water heating  4 Natural gas</v>
      </c>
      <c r="E1946" t="str">
        <f t="shared" si="30"/>
        <v>*</v>
      </c>
      <c r="F1946" s="12" t="str">
        <f>IF(B1946="*","*",_xlfn.XLOOKUP($C1946,'RES TECH'!$M:$M,'RES TECH'!$R:$R))</f>
        <v>*</v>
      </c>
    </row>
    <row r="1947" spans="2:6" x14ac:dyDescent="0.25">
      <c r="B1947" t="str">
        <f>IF('RES TECH'!N1945=1,"PRE","*")</f>
        <v>PRE</v>
      </c>
      <c r="C1947" t="str">
        <f>'RES TECH'!M1945</f>
        <v>RESHOULMNewWH4NGA20</v>
      </c>
      <c r="D1947" t="str">
        <f>_xlfn.XLOOKUP($C1947,'RES TECH'!$M:$M,'RES TECH'!$A:$A)&amp;" "&amp;_xlfn.XLOOKUP($C1947,'RES TECH'!$M:$M,'RES TECH'!$B:$B)&amp;" "&amp;_xlfn.XLOOKUP($C1947,'RES TECH'!$M:$M,'RES TECH'!$C:$C)&amp;" "&amp;_xlfn.XLOOKUP($C1947,'RES TECH'!$M:$M,'RES TECH'!$D:$D)&amp;" "&amp;_xlfn.XLOOKUP($C1947,'RES TECH'!$M:$M,'RES TECH'!$E:$E)&amp;" "&amp;_xlfn.XLOOKUP($C1947,'RES TECH'!$M:$M,'RES TECH'!$F:$F)&amp;" "&amp;_xlfn.XLOOKUP($C1947,'RES TECH'!$M:$M,'RES TECH'!$G:$G)&amp;" "&amp;_xlfn.XLOOKUP($C1947,'RES TECH'!$M:$M,'RES TECH'!$H:$H)</f>
        <v>Residential House Lower-middle Income New Water heating  4 Natural gas</v>
      </c>
      <c r="E1947" t="str">
        <f t="shared" si="30"/>
        <v>TJ</v>
      </c>
      <c r="F1947" s="12" t="str">
        <f>IF(B1947="*","*",_xlfn.XLOOKUP($C1947,'RES TECH'!$M:$M,'RES TECH'!$R:$R))</f>
        <v>MW</v>
      </c>
    </row>
    <row r="1948" spans="2:6" x14ac:dyDescent="0.25">
      <c r="B1948" t="str">
        <f>IF('RES TECH'!N1946=1,"PRE","*")</f>
        <v>PRE</v>
      </c>
      <c r="C1948" t="str">
        <f>'RES TECH'!M1946</f>
        <v>RESHOULMNewWH4NGA22</v>
      </c>
      <c r="D1948" t="str">
        <f>_xlfn.XLOOKUP($C1948,'RES TECH'!$M:$M,'RES TECH'!$A:$A)&amp;" "&amp;_xlfn.XLOOKUP($C1948,'RES TECH'!$M:$M,'RES TECH'!$B:$B)&amp;" "&amp;_xlfn.XLOOKUP($C1948,'RES TECH'!$M:$M,'RES TECH'!$C:$C)&amp;" "&amp;_xlfn.XLOOKUP($C1948,'RES TECH'!$M:$M,'RES TECH'!$D:$D)&amp;" "&amp;_xlfn.XLOOKUP($C1948,'RES TECH'!$M:$M,'RES TECH'!$E:$E)&amp;" "&amp;_xlfn.XLOOKUP($C1948,'RES TECH'!$M:$M,'RES TECH'!$F:$F)&amp;" "&amp;_xlfn.XLOOKUP($C1948,'RES TECH'!$M:$M,'RES TECH'!$G:$G)&amp;" "&amp;_xlfn.XLOOKUP($C1948,'RES TECH'!$M:$M,'RES TECH'!$H:$H)</f>
        <v>Residential House Lower-middle Income New Water heating  4 Natural gas</v>
      </c>
      <c r="E1948" t="str">
        <f t="shared" si="30"/>
        <v>TJ</v>
      </c>
      <c r="F1948" s="12" t="str">
        <f>IF(B1948="*","*",_xlfn.XLOOKUP($C1948,'RES TECH'!$M:$M,'RES TECH'!$R:$R))</f>
        <v>MW</v>
      </c>
    </row>
    <row r="1949" spans="2:6" x14ac:dyDescent="0.25">
      <c r="B1949" t="str">
        <f>IF('RES TECH'!N1947=1,"PRE","*")</f>
        <v>PRE</v>
      </c>
      <c r="C1949" t="str">
        <f>'RES TECH'!M1947</f>
        <v>RESHOULMNewWH1ELC20</v>
      </c>
      <c r="D1949" t="str">
        <f>_xlfn.XLOOKUP($C1949,'RES TECH'!$M:$M,'RES TECH'!$A:$A)&amp;" "&amp;_xlfn.XLOOKUP($C1949,'RES TECH'!$M:$M,'RES TECH'!$B:$B)&amp;" "&amp;_xlfn.XLOOKUP($C1949,'RES TECH'!$M:$M,'RES TECH'!$C:$C)&amp;" "&amp;_xlfn.XLOOKUP($C1949,'RES TECH'!$M:$M,'RES TECH'!$D:$D)&amp;" "&amp;_xlfn.XLOOKUP($C1949,'RES TECH'!$M:$M,'RES TECH'!$E:$E)&amp;" "&amp;_xlfn.XLOOKUP($C1949,'RES TECH'!$M:$M,'RES TECH'!$F:$F)&amp;" "&amp;_xlfn.XLOOKUP($C1949,'RES TECH'!$M:$M,'RES TECH'!$G:$G)&amp;" "&amp;_xlfn.XLOOKUP($C1949,'RES TECH'!$M:$M,'RES TECH'!$H:$H)</f>
        <v>Residential House Lower-middle Income New Water heating  1 Electricity</v>
      </c>
      <c r="E1949" t="str">
        <f t="shared" si="30"/>
        <v>TJ</v>
      </c>
      <c r="F1949" s="12" t="str">
        <f>IF(B1949="*","*",_xlfn.XLOOKUP($C1949,'RES TECH'!$M:$M,'RES TECH'!$R:$R))</f>
        <v>MW</v>
      </c>
    </row>
    <row r="1950" spans="2:6" x14ac:dyDescent="0.25">
      <c r="B1950" t="str">
        <f>IF('RES TECH'!N1948=1,"PRE","*")</f>
        <v>PRE</v>
      </c>
      <c r="C1950" t="str">
        <f>'RES TECH'!M1948</f>
        <v>RESHOULMNewWH2ELC20</v>
      </c>
      <c r="D1950" t="str">
        <f>_xlfn.XLOOKUP($C1950,'RES TECH'!$M:$M,'RES TECH'!$A:$A)&amp;" "&amp;_xlfn.XLOOKUP($C1950,'RES TECH'!$M:$M,'RES TECH'!$B:$B)&amp;" "&amp;_xlfn.XLOOKUP($C1950,'RES TECH'!$M:$M,'RES TECH'!$C:$C)&amp;" "&amp;_xlfn.XLOOKUP($C1950,'RES TECH'!$M:$M,'RES TECH'!$D:$D)&amp;" "&amp;_xlfn.XLOOKUP($C1950,'RES TECH'!$M:$M,'RES TECH'!$E:$E)&amp;" "&amp;_xlfn.XLOOKUP($C1950,'RES TECH'!$M:$M,'RES TECH'!$F:$F)&amp;" "&amp;_xlfn.XLOOKUP($C1950,'RES TECH'!$M:$M,'RES TECH'!$G:$G)&amp;" "&amp;_xlfn.XLOOKUP($C1950,'RES TECH'!$M:$M,'RES TECH'!$H:$H)</f>
        <v>Residential House Lower-middle Income New Water heating  2 Electricity</v>
      </c>
      <c r="E1950" t="str">
        <f t="shared" si="30"/>
        <v>TJ</v>
      </c>
      <c r="F1950" s="12" t="str">
        <f>IF(B1950="*","*",_xlfn.XLOOKUP($C1950,'RES TECH'!$M:$M,'RES TECH'!$R:$R))</f>
        <v>MW</v>
      </c>
    </row>
    <row r="1951" spans="2:6" x14ac:dyDescent="0.25">
      <c r="B1951" t="str">
        <f>IF('RES TECH'!N1949=1,"PRE","*")</f>
        <v>PRE</v>
      </c>
      <c r="C1951" t="str">
        <f>'RES TECH'!M1949</f>
        <v>RESHOULMNewWH4ELC20</v>
      </c>
      <c r="D1951" t="str">
        <f>_xlfn.XLOOKUP($C1951,'RES TECH'!$M:$M,'RES TECH'!$A:$A)&amp;" "&amp;_xlfn.XLOOKUP($C1951,'RES TECH'!$M:$M,'RES TECH'!$B:$B)&amp;" "&amp;_xlfn.XLOOKUP($C1951,'RES TECH'!$M:$M,'RES TECH'!$C:$C)&amp;" "&amp;_xlfn.XLOOKUP($C1951,'RES TECH'!$M:$M,'RES TECH'!$D:$D)&amp;" "&amp;_xlfn.XLOOKUP($C1951,'RES TECH'!$M:$M,'RES TECH'!$E:$E)&amp;" "&amp;_xlfn.XLOOKUP($C1951,'RES TECH'!$M:$M,'RES TECH'!$F:$F)&amp;" "&amp;_xlfn.XLOOKUP($C1951,'RES TECH'!$M:$M,'RES TECH'!$G:$G)&amp;" "&amp;_xlfn.XLOOKUP($C1951,'RES TECH'!$M:$M,'RES TECH'!$H:$H)</f>
        <v>Residential House Lower-middle Income New Water heating  4 Electricity</v>
      </c>
      <c r="E1951" t="str">
        <f t="shared" si="30"/>
        <v>TJ</v>
      </c>
      <c r="F1951" s="12" t="str">
        <f>IF(B1951="*","*",_xlfn.XLOOKUP($C1951,'RES TECH'!$M:$M,'RES TECH'!$R:$R))</f>
        <v>MW</v>
      </c>
    </row>
    <row r="1952" spans="2:6" x14ac:dyDescent="0.25">
      <c r="B1952" t="str">
        <f>IF('RES TECH'!N1950=1,"PRE","*")</f>
        <v>PRE</v>
      </c>
      <c r="C1952" t="str">
        <f>'RES TECH'!M1950</f>
        <v>RESHOULMNewWH5ELC20</v>
      </c>
      <c r="D1952" t="str">
        <f>_xlfn.XLOOKUP($C1952,'RES TECH'!$M:$M,'RES TECH'!$A:$A)&amp;" "&amp;_xlfn.XLOOKUP($C1952,'RES TECH'!$M:$M,'RES TECH'!$B:$B)&amp;" "&amp;_xlfn.XLOOKUP($C1952,'RES TECH'!$M:$M,'RES TECH'!$C:$C)&amp;" "&amp;_xlfn.XLOOKUP($C1952,'RES TECH'!$M:$M,'RES TECH'!$D:$D)&amp;" "&amp;_xlfn.XLOOKUP($C1952,'RES TECH'!$M:$M,'RES TECH'!$E:$E)&amp;" "&amp;_xlfn.XLOOKUP($C1952,'RES TECH'!$M:$M,'RES TECH'!$F:$F)&amp;" "&amp;_xlfn.XLOOKUP($C1952,'RES TECH'!$M:$M,'RES TECH'!$G:$G)&amp;" "&amp;_xlfn.XLOOKUP($C1952,'RES TECH'!$M:$M,'RES TECH'!$H:$H)</f>
        <v>Residential House Lower-middle Income New Water heating  5 Electricity</v>
      </c>
      <c r="E1952" t="str">
        <f t="shared" si="30"/>
        <v>TJ</v>
      </c>
      <c r="F1952" s="12" t="str">
        <f>IF(B1952="*","*",_xlfn.XLOOKUP($C1952,'RES TECH'!$M:$M,'RES TECH'!$R:$R))</f>
        <v>MW</v>
      </c>
    </row>
    <row r="1953" spans="2:6" x14ac:dyDescent="0.25">
      <c r="B1953" t="str">
        <f>IF('RES TECH'!N1951=1,"PRE","*")</f>
        <v>PRE</v>
      </c>
      <c r="C1953" t="str">
        <f>'RES TECH'!M1951</f>
        <v>RESHOULMNewWH5ELC22</v>
      </c>
      <c r="D1953" t="str">
        <f>_xlfn.XLOOKUP($C1953,'RES TECH'!$M:$M,'RES TECH'!$A:$A)&amp;" "&amp;_xlfn.XLOOKUP($C1953,'RES TECH'!$M:$M,'RES TECH'!$B:$B)&amp;" "&amp;_xlfn.XLOOKUP($C1953,'RES TECH'!$M:$M,'RES TECH'!$C:$C)&amp;" "&amp;_xlfn.XLOOKUP($C1953,'RES TECH'!$M:$M,'RES TECH'!$D:$D)&amp;" "&amp;_xlfn.XLOOKUP($C1953,'RES TECH'!$M:$M,'RES TECH'!$E:$E)&amp;" "&amp;_xlfn.XLOOKUP($C1953,'RES TECH'!$M:$M,'RES TECH'!$F:$F)&amp;" "&amp;_xlfn.XLOOKUP($C1953,'RES TECH'!$M:$M,'RES TECH'!$G:$G)&amp;" "&amp;_xlfn.XLOOKUP($C1953,'RES TECH'!$M:$M,'RES TECH'!$H:$H)</f>
        <v>Residential House Lower-middle Income New Water heating  5 Electricity</v>
      </c>
      <c r="E1953" t="str">
        <f t="shared" si="30"/>
        <v>TJ</v>
      </c>
      <c r="F1953" s="12" t="str">
        <f>IF(B1953="*","*",_xlfn.XLOOKUP($C1953,'RES TECH'!$M:$M,'RES TECH'!$R:$R))</f>
        <v>MW</v>
      </c>
    </row>
    <row r="1954" spans="2:6" x14ac:dyDescent="0.25">
      <c r="B1954" t="str">
        <f>IF('RES TECH'!N1952=1,"PRE","*")</f>
        <v>PRE</v>
      </c>
      <c r="C1954" t="str">
        <f>'RES TECH'!M1952</f>
        <v>RESHOULMNewWH6ELC20</v>
      </c>
      <c r="D1954" t="str">
        <f>_xlfn.XLOOKUP($C1954,'RES TECH'!$M:$M,'RES TECH'!$A:$A)&amp;" "&amp;_xlfn.XLOOKUP($C1954,'RES TECH'!$M:$M,'RES TECH'!$B:$B)&amp;" "&amp;_xlfn.XLOOKUP($C1954,'RES TECH'!$M:$M,'RES TECH'!$C:$C)&amp;" "&amp;_xlfn.XLOOKUP($C1954,'RES TECH'!$M:$M,'RES TECH'!$D:$D)&amp;" "&amp;_xlfn.XLOOKUP($C1954,'RES TECH'!$M:$M,'RES TECH'!$E:$E)&amp;" "&amp;_xlfn.XLOOKUP($C1954,'RES TECH'!$M:$M,'RES TECH'!$F:$F)&amp;" "&amp;_xlfn.XLOOKUP($C1954,'RES TECH'!$M:$M,'RES TECH'!$G:$G)&amp;" "&amp;_xlfn.XLOOKUP($C1954,'RES TECH'!$M:$M,'RES TECH'!$H:$H)</f>
        <v>Residential House Lower-middle Income New Water heating  6 Electricity</v>
      </c>
      <c r="E1954" t="str">
        <f t="shared" si="30"/>
        <v>TJ</v>
      </c>
      <c r="F1954" s="12" t="str">
        <f>IF(B1954="*","*",_xlfn.XLOOKUP($C1954,'RES TECH'!$M:$M,'RES TECH'!$R:$R))</f>
        <v>MW</v>
      </c>
    </row>
    <row r="1955" spans="2:6" x14ac:dyDescent="0.25">
      <c r="B1955" t="str">
        <f>IF('RES TECH'!N1953=1,"PRE","*")</f>
        <v>PRE</v>
      </c>
      <c r="C1955" t="str">
        <f>'RES TECH'!M1953</f>
        <v>RESHOULMNewWH6ELC22</v>
      </c>
      <c r="D1955" t="str">
        <f>_xlfn.XLOOKUP($C1955,'RES TECH'!$M:$M,'RES TECH'!$A:$A)&amp;" "&amp;_xlfn.XLOOKUP($C1955,'RES TECH'!$M:$M,'RES TECH'!$B:$B)&amp;" "&amp;_xlfn.XLOOKUP($C1955,'RES TECH'!$M:$M,'RES TECH'!$C:$C)&amp;" "&amp;_xlfn.XLOOKUP($C1955,'RES TECH'!$M:$M,'RES TECH'!$D:$D)&amp;" "&amp;_xlfn.XLOOKUP($C1955,'RES TECH'!$M:$M,'RES TECH'!$E:$E)&amp;" "&amp;_xlfn.XLOOKUP($C1955,'RES TECH'!$M:$M,'RES TECH'!$F:$F)&amp;" "&amp;_xlfn.XLOOKUP($C1955,'RES TECH'!$M:$M,'RES TECH'!$G:$G)&amp;" "&amp;_xlfn.XLOOKUP($C1955,'RES TECH'!$M:$M,'RES TECH'!$H:$H)</f>
        <v>Residential House Lower-middle Income New Water heating  6 Electricity</v>
      </c>
      <c r="E1955" t="str">
        <f t="shared" si="30"/>
        <v>TJ</v>
      </c>
      <c r="F1955" s="12" t="str">
        <f>IF(B1955="*","*",_xlfn.XLOOKUP($C1955,'RES TECH'!$M:$M,'RES TECH'!$R:$R))</f>
        <v>MW</v>
      </c>
    </row>
    <row r="1956" spans="2:6" x14ac:dyDescent="0.25">
      <c r="B1956" t="str">
        <f>IF('RES TECH'!N1954=1,"PRE","*")</f>
        <v>PRE</v>
      </c>
      <c r="C1956" t="str">
        <f>'RES TECH'!M1954</f>
        <v>RESHOULMNewWH7ELC20</v>
      </c>
      <c r="D1956" t="str">
        <f>_xlfn.XLOOKUP($C1956,'RES TECH'!$M:$M,'RES TECH'!$A:$A)&amp;" "&amp;_xlfn.XLOOKUP($C1956,'RES TECH'!$M:$M,'RES TECH'!$B:$B)&amp;" "&amp;_xlfn.XLOOKUP($C1956,'RES TECH'!$M:$M,'RES TECH'!$C:$C)&amp;" "&amp;_xlfn.XLOOKUP($C1956,'RES TECH'!$M:$M,'RES TECH'!$D:$D)&amp;" "&amp;_xlfn.XLOOKUP($C1956,'RES TECH'!$M:$M,'RES TECH'!$E:$E)&amp;" "&amp;_xlfn.XLOOKUP($C1956,'RES TECH'!$M:$M,'RES TECH'!$F:$F)&amp;" "&amp;_xlfn.XLOOKUP($C1956,'RES TECH'!$M:$M,'RES TECH'!$G:$G)&amp;" "&amp;_xlfn.XLOOKUP($C1956,'RES TECH'!$M:$M,'RES TECH'!$H:$H)</f>
        <v>Residential House Lower-middle Income New Water heating  7 Electricity</v>
      </c>
      <c r="E1956" t="str">
        <f t="shared" si="30"/>
        <v>TJ</v>
      </c>
      <c r="F1956" s="12" t="str">
        <f>IF(B1956="*","*",_xlfn.XLOOKUP($C1956,'RES TECH'!$M:$M,'RES TECH'!$R:$R))</f>
        <v>MW</v>
      </c>
    </row>
    <row r="1957" spans="2:6" x14ac:dyDescent="0.25">
      <c r="B1957" t="str">
        <f>IF('RES TECH'!N1955=1,"PRE","*")</f>
        <v>PRE</v>
      </c>
      <c r="C1957" t="str">
        <f>'RES TECH'!M1955</f>
        <v>RESHOULMNewWH7ELC22</v>
      </c>
      <c r="D1957" t="str">
        <f>_xlfn.XLOOKUP($C1957,'RES TECH'!$M:$M,'RES TECH'!$A:$A)&amp;" "&amp;_xlfn.XLOOKUP($C1957,'RES TECH'!$M:$M,'RES TECH'!$B:$B)&amp;" "&amp;_xlfn.XLOOKUP($C1957,'RES TECH'!$M:$M,'RES TECH'!$C:$C)&amp;" "&amp;_xlfn.XLOOKUP($C1957,'RES TECH'!$M:$M,'RES TECH'!$D:$D)&amp;" "&amp;_xlfn.XLOOKUP($C1957,'RES TECH'!$M:$M,'RES TECH'!$E:$E)&amp;" "&amp;_xlfn.XLOOKUP($C1957,'RES TECH'!$M:$M,'RES TECH'!$F:$F)&amp;" "&amp;_xlfn.XLOOKUP($C1957,'RES TECH'!$M:$M,'RES TECH'!$G:$G)&amp;" "&amp;_xlfn.XLOOKUP($C1957,'RES TECH'!$M:$M,'RES TECH'!$H:$H)</f>
        <v>Residential House Lower-middle Income New Water heating  7 Electricity</v>
      </c>
      <c r="E1957" t="str">
        <f t="shared" si="30"/>
        <v>TJ</v>
      </c>
      <c r="F1957" s="12" t="str">
        <f>IF(B1957="*","*",_xlfn.XLOOKUP($C1957,'RES TECH'!$M:$M,'RES TECH'!$R:$R))</f>
        <v>MW</v>
      </c>
    </row>
    <row r="1958" spans="2:6" x14ac:dyDescent="0.25">
      <c r="B1958" t="str">
        <f>IF('RES TECH'!N1956=1,"PRE","*")</f>
        <v>PRE</v>
      </c>
      <c r="C1958" t="str">
        <f>'RES TECH'!M1956</f>
        <v>RESHOULMNewWH1FOI20</v>
      </c>
      <c r="D1958" t="str">
        <f>_xlfn.XLOOKUP($C1958,'RES TECH'!$M:$M,'RES TECH'!$A:$A)&amp;" "&amp;_xlfn.XLOOKUP($C1958,'RES TECH'!$M:$M,'RES TECH'!$B:$B)&amp;" "&amp;_xlfn.XLOOKUP($C1958,'RES TECH'!$M:$M,'RES TECH'!$C:$C)&amp;" "&amp;_xlfn.XLOOKUP($C1958,'RES TECH'!$M:$M,'RES TECH'!$D:$D)&amp;" "&amp;_xlfn.XLOOKUP($C1958,'RES TECH'!$M:$M,'RES TECH'!$E:$E)&amp;" "&amp;_xlfn.XLOOKUP($C1958,'RES TECH'!$M:$M,'RES TECH'!$F:$F)&amp;" "&amp;_xlfn.XLOOKUP($C1958,'RES TECH'!$M:$M,'RES TECH'!$G:$G)&amp;" "&amp;_xlfn.XLOOKUP($C1958,'RES TECH'!$M:$M,'RES TECH'!$H:$H)</f>
        <v>Residential House Lower-middle Income New Water heating  1 Fuel oil</v>
      </c>
      <c r="E1958" t="str">
        <f t="shared" si="30"/>
        <v>TJ</v>
      </c>
      <c r="F1958" s="12" t="str">
        <f>IF(B1958="*","*",_xlfn.XLOOKUP($C1958,'RES TECH'!$M:$M,'RES TECH'!$R:$R))</f>
        <v>MW</v>
      </c>
    </row>
    <row r="1959" spans="2:6" x14ac:dyDescent="0.25">
      <c r="B1959" t="str">
        <f>IF('RES TECH'!N1957=1,"PRE","*")</f>
        <v>PRE</v>
      </c>
      <c r="C1959" t="str">
        <f>'RES TECH'!M1957</f>
        <v>RESHOULMNewWH2FOI20</v>
      </c>
      <c r="D1959" t="str">
        <f>_xlfn.XLOOKUP($C1959,'RES TECH'!$M:$M,'RES TECH'!$A:$A)&amp;" "&amp;_xlfn.XLOOKUP($C1959,'RES TECH'!$M:$M,'RES TECH'!$B:$B)&amp;" "&amp;_xlfn.XLOOKUP($C1959,'RES TECH'!$M:$M,'RES TECH'!$C:$C)&amp;" "&amp;_xlfn.XLOOKUP($C1959,'RES TECH'!$M:$M,'RES TECH'!$D:$D)&amp;" "&amp;_xlfn.XLOOKUP($C1959,'RES TECH'!$M:$M,'RES TECH'!$E:$E)&amp;" "&amp;_xlfn.XLOOKUP($C1959,'RES TECH'!$M:$M,'RES TECH'!$F:$F)&amp;" "&amp;_xlfn.XLOOKUP($C1959,'RES TECH'!$M:$M,'RES TECH'!$G:$G)&amp;" "&amp;_xlfn.XLOOKUP($C1959,'RES TECH'!$M:$M,'RES TECH'!$H:$H)</f>
        <v>Residential House Lower-middle Income New Water heating  2 Fuel oil</v>
      </c>
      <c r="E1959" t="str">
        <f t="shared" si="30"/>
        <v>TJ</v>
      </c>
      <c r="F1959" s="12" t="str">
        <f>IF(B1959="*","*",_xlfn.XLOOKUP($C1959,'RES TECH'!$M:$M,'RES TECH'!$R:$R))</f>
        <v>MW</v>
      </c>
    </row>
    <row r="1960" spans="2:6" x14ac:dyDescent="0.25">
      <c r="B1960" t="str">
        <f>IF('RES TECH'!N1958=1,"PRE","*")</f>
        <v>PRE</v>
      </c>
      <c r="C1960" t="str">
        <f>'RES TECH'!M1958</f>
        <v>RESHOULMNewWH4FOI20</v>
      </c>
      <c r="D1960" t="str">
        <f>_xlfn.XLOOKUP($C1960,'RES TECH'!$M:$M,'RES TECH'!$A:$A)&amp;" "&amp;_xlfn.XLOOKUP($C1960,'RES TECH'!$M:$M,'RES TECH'!$B:$B)&amp;" "&amp;_xlfn.XLOOKUP($C1960,'RES TECH'!$M:$M,'RES TECH'!$C:$C)&amp;" "&amp;_xlfn.XLOOKUP($C1960,'RES TECH'!$M:$M,'RES TECH'!$D:$D)&amp;" "&amp;_xlfn.XLOOKUP($C1960,'RES TECH'!$M:$M,'RES TECH'!$E:$E)&amp;" "&amp;_xlfn.XLOOKUP($C1960,'RES TECH'!$M:$M,'RES TECH'!$F:$F)&amp;" "&amp;_xlfn.XLOOKUP($C1960,'RES TECH'!$M:$M,'RES TECH'!$G:$G)&amp;" "&amp;_xlfn.XLOOKUP($C1960,'RES TECH'!$M:$M,'RES TECH'!$H:$H)</f>
        <v>Residential House Lower-middle Income New Water heating  4 Fuel oil</v>
      </c>
      <c r="E1960" t="str">
        <f t="shared" si="30"/>
        <v>TJ</v>
      </c>
      <c r="F1960" s="12" t="str">
        <f>IF(B1960="*","*",_xlfn.XLOOKUP($C1960,'RES TECH'!$M:$M,'RES TECH'!$R:$R))</f>
        <v>MW</v>
      </c>
    </row>
    <row r="1961" spans="2:6" x14ac:dyDescent="0.25">
      <c r="B1961" t="str">
        <f>IF('RES TECH'!N1959=1,"PRE","*")</f>
        <v>PRE</v>
      </c>
      <c r="C1961" t="str">
        <f>'RES TECH'!M1959</f>
        <v>RESHOULMNewWH1LPG20</v>
      </c>
      <c r="D1961" t="str">
        <f>_xlfn.XLOOKUP($C1961,'RES TECH'!$M:$M,'RES TECH'!$A:$A)&amp;" "&amp;_xlfn.XLOOKUP($C1961,'RES TECH'!$M:$M,'RES TECH'!$B:$B)&amp;" "&amp;_xlfn.XLOOKUP($C1961,'RES TECH'!$M:$M,'RES TECH'!$C:$C)&amp;" "&amp;_xlfn.XLOOKUP($C1961,'RES TECH'!$M:$M,'RES TECH'!$D:$D)&amp;" "&amp;_xlfn.XLOOKUP($C1961,'RES TECH'!$M:$M,'RES TECH'!$E:$E)&amp;" "&amp;_xlfn.XLOOKUP($C1961,'RES TECH'!$M:$M,'RES TECH'!$F:$F)&amp;" "&amp;_xlfn.XLOOKUP($C1961,'RES TECH'!$M:$M,'RES TECH'!$G:$G)&amp;" "&amp;_xlfn.XLOOKUP($C1961,'RES TECH'!$M:$M,'RES TECH'!$H:$H)</f>
        <v>Residential House Lower-middle Income New Water heating  1 LPG</v>
      </c>
      <c r="E1961" t="str">
        <f t="shared" si="30"/>
        <v>TJ</v>
      </c>
      <c r="F1961" s="12" t="str">
        <f>IF(B1961="*","*",_xlfn.XLOOKUP($C1961,'RES TECH'!$M:$M,'RES TECH'!$R:$R))</f>
        <v>MW</v>
      </c>
    </row>
    <row r="1962" spans="2:6" x14ac:dyDescent="0.25">
      <c r="B1962" t="str">
        <f>IF('RES TECH'!N1960=1,"PRE","*")</f>
        <v>PRE</v>
      </c>
      <c r="C1962" t="str">
        <f>'RES TECH'!M1960</f>
        <v>RESHOULMNewWH2LPG20</v>
      </c>
      <c r="D1962" t="str">
        <f>_xlfn.XLOOKUP($C1962,'RES TECH'!$M:$M,'RES TECH'!$A:$A)&amp;" "&amp;_xlfn.XLOOKUP($C1962,'RES TECH'!$M:$M,'RES TECH'!$B:$B)&amp;" "&amp;_xlfn.XLOOKUP($C1962,'RES TECH'!$M:$M,'RES TECH'!$C:$C)&amp;" "&amp;_xlfn.XLOOKUP($C1962,'RES TECH'!$M:$M,'RES TECH'!$D:$D)&amp;" "&amp;_xlfn.XLOOKUP($C1962,'RES TECH'!$M:$M,'RES TECH'!$E:$E)&amp;" "&amp;_xlfn.XLOOKUP($C1962,'RES TECH'!$M:$M,'RES TECH'!$F:$F)&amp;" "&amp;_xlfn.XLOOKUP($C1962,'RES TECH'!$M:$M,'RES TECH'!$G:$G)&amp;" "&amp;_xlfn.XLOOKUP($C1962,'RES TECH'!$M:$M,'RES TECH'!$H:$H)</f>
        <v>Residential House Lower-middle Income New Water heating  2 LPG</v>
      </c>
      <c r="E1962" t="str">
        <f t="shared" si="30"/>
        <v>TJ</v>
      </c>
      <c r="F1962" s="12" t="str">
        <f>IF(B1962="*","*",_xlfn.XLOOKUP($C1962,'RES TECH'!$M:$M,'RES TECH'!$R:$R))</f>
        <v>MW</v>
      </c>
    </row>
    <row r="1963" spans="2:6" x14ac:dyDescent="0.25">
      <c r="B1963" t="str">
        <f>IF('RES TECH'!N1961=1,"PRE","*")</f>
        <v>PRE</v>
      </c>
      <c r="C1963" t="str">
        <f>'RES TECH'!M1961</f>
        <v>RESHOULMNewWH3LPG20</v>
      </c>
      <c r="D1963" t="str">
        <f>_xlfn.XLOOKUP($C1963,'RES TECH'!$M:$M,'RES TECH'!$A:$A)&amp;" "&amp;_xlfn.XLOOKUP($C1963,'RES TECH'!$M:$M,'RES TECH'!$B:$B)&amp;" "&amp;_xlfn.XLOOKUP($C1963,'RES TECH'!$M:$M,'RES TECH'!$C:$C)&amp;" "&amp;_xlfn.XLOOKUP($C1963,'RES TECH'!$M:$M,'RES TECH'!$D:$D)&amp;" "&amp;_xlfn.XLOOKUP($C1963,'RES TECH'!$M:$M,'RES TECH'!$E:$E)&amp;" "&amp;_xlfn.XLOOKUP($C1963,'RES TECH'!$M:$M,'RES TECH'!$F:$F)&amp;" "&amp;_xlfn.XLOOKUP($C1963,'RES TECH'!$M:$M,'RES TECH'!$G:$G)&amp;" "&amp;_xlfn.XLOOKUP($C1963,'RES TECH'!$M:$M,'RES TECH'!$H:$H)</f>
        <v>Residential House Lower-middle Income New Water heating  3 LPG</v>
      </c>
      <c r="E1963" t="str">
        <f t="shared" si="30"/>
        <v>TJ</v>
      </c>
      <c r="F1963" s="12" t="str">
        <f>IF(B1963="*","*",_xlfn.XLOOKUP($C1963,'RES TECH'!$M:$M,'RES TECH'!$R:$R))</f>
        <v>MW</v>
      </c>
    </row>
    <row r="1964" spans="2:6" x14ac:dyDescent="0.25">
      <c r="B1964" t="str">
        <f>IF('RES TECH'!N1962=1,"PRE","*")</f>
        <v>PRE</v>
      </c>
      <c r="C1964" t="str">
        <f>'RES TECH'!M1962</f>
        <v>RESHOULMNewWH3LPG23</v>
      </c>
      <c r="D1964" t="str">
        <f>_xlfn.XLOOKUP($C1964,'RES TECH'!$M:$M,'RES TECH'!$A:$A)&amp;" "&amp;_xlfn.XLOOKUP($C1964,'RES TECH'!$M:$M,'RES TECH'!$B:$B)&amp;" "&amp;_xlfn.XLOOKUP($C1964,'RES TECH'!$M:$M,'RES TECH'!$C:$C)&amp;" "&amp;_xlfn.XLOOKUP($C1964,'RES TECH'!$M:$M,'RES TECH'!$D:$D)&amp;" "&amp;_xlfn.XLOOKUP($C1964,'RES TECH'!$M:$M,'RES TECH'!$E:$E)&amp;" "&amp;_xlfn.XLOOKUP($C1964,'RES TECH'!$M:$M,'RES TECH'!$F:$F)&amp;" "&amp;_xlfn.XLOOKUP($C1964,'RES TECH'!$M:$M,'RES TECH'!$G:$G)&amp;" "&amp;_xlfn.XLOOKUP($C1964,'RES TECH'!$M:$M,'RES TECH'!$H:$H)</f>
        <v>Residential House Lower-middle Income New Water heating  3 LPG</v>
      </c>
      <c r="E1964" t="str">
        <f t="shared" si="30"/>
        <v>TJ</v>
      </c>
      <c r="F1964" s="12" t="str">
        <f>IF(B1964="*","*",_xlfn.XLOOKUP($C1964,'RES TECH'!$M:$M,'RES TECH'!$R:$R))</f>
        <v>MW</v>
      </c>
    </row>
    <row r="1965" spans="2:6" x14ac:dyDescent="0.25">
      <c r="B1965" t="str">
        <f>IF('RES TECH'!N1963=1,"PRE","*")</f>
        <v>*</v>
      </c>
      <c r="C1965" t="str">
        <f>'RES TECH'!M1963</f>
        <v>RESHOULMNewWH4LPG20</v>
      </c>
      <c r="D1965" t="str">
        <f>_xlfn.XLOOKUP($C1965,'RES TECH'!$M:$M,'RES TECH'!$A:$A)&amp;" "&amp;_xlfn.XLOOKUP($C1965,'RES TECH'!$M:$M,'RES TECH'!$B:$B)&amp;" "&amp;_xlfn.XLOOKUP($C1965,'RES TECH'!$M:$M,'RES TECH'!$C:$C)&amp;" "&amp;_xlfn.XLOOKUP($C1965,'RES TECH'!$M:$M,'RES TECH'!$D:$D)&amp;" "&amp;_xlfn.XLOOKUP($C1965,'RES TECH'!$M:$M,'RES TECH'!$E:$E)&amp;" "&amp;_xlfn.XLOOKUP($C1965,'RES TECH'!$M:$M,'RES TECH'!$F:$F)&amp;" "&amp;_xlfn.XLOOKUP($C1965,'RES TECH'!$M:$M,'RES TECH'!$G:$G)&amp;" "&amp;_xlfn.XLOOKUP($C1965,'RES TECH'!$M:$M,'RES TECH'!$H:$H)</f>
        <v>Residential House Lower-middle Income New Water heating  4 LPG</v>
      </c>
      <c r="E1965" t="str">
        <f t="shared" si="30"/>
        <v>*</v>
      </c>
      <c r="F1965" s="12" t="str">
        <f>IF(B1965="*","*",_xlfn.XLOOKUP($C1965,'RES TECH'!$M:$M,'RES TECH'!$R:$R))</f>
        <v>*</v>
      </c>
    </row>
    <row r="1966" spans="2:6" x14ac:dyDescent="0.25">
      <c r="B1966" t="str">
        <f>IF('RES TECH'!N1964=1,"PRE","*")</f>
        <v>PRE</v>
      </c>
      <c r="C1966" t="str">
        <f>'RES TECH'!M1964</f>
        <v>RESHOULMNewWH4LPG20</v>
      </c>
      <c r="D1966" t="str">
        <f>_xlfn.XLOOKUP($C1966,'RES TECH'!$M:$M,'RES TECH'!$A:$A)&amp;" "&amp;_xlfn.XLOOKUP($C1966,'RES TECH'!$M:$M,'RES TECH'!$B:$B)&amp;" "&amp;_xlfn.XLOOKUP($C1966,'RES TECH'!$M:$M,'RES TECH'!$C:$C)&amp;" "&amp;_xlfn.XLOOKUP($C1966,'RES TECH'!$M:$M,'RES TECH'!$D:$D)&amp;" "&amp;_xlfn.XLOOKUP($C1966,'RES TECH'!$M:$M,'RES TECH'!$E:$E)&amp;" "&amp;_xlfn.XLOOKUP($C1966,'RES TECH'!$M:$M,'RES TECH'!$F:$F)&amp;" "&amp;_xlfn.XLOOKUP($C1966,'RES TECH'!$M:$M,'RES TECH'!$G:$G)&amp;" "&amp;_xlfn.XLOOKUP($C1966,'RES TECH'!$M:$M,'RES TECH'!$H:$H)</f>
        <v>Residential House Lower-middle Income New Water heating  4 LPG</v>
      </c>
      <c r="E1966" t="str">
        <f t="shared" si="30"/>
        <v>TJ</v>
      </c>
      <c r="F1966" s="12" t="str">
        <f>IF(B1966="*","*",_xlfn.XLOOKUP($C1966,'RES TECH'!$M:$M,'RES TECH'!$R:$R))</f>
        <v>MW</v>
      </c>
    </row>
    <row r="1967" spans="2:6" x14ac:dyDescent="0.25">
      <c r="B1967" t="str">
        <f>IF('RES TECH'!N1965=1,"PRE","*")</f>
        <v>*</v>
      </c>
      <c r="C1967" t="str">
        <f>'RES TECH'!M1965</f>
        <v>RESHOULMNewWH2SOL20</v>
      </c>
      <c r="D1967" t="str">
        <f>_xlfn.XLOOKUP($C1967,'RES TECH'!$M:$M,'RES TECH'!$A:$A)&amp;" "&amp;_xlfn.XLOOKUP($C1967,'RES TECH'!$M:$M,'RES TECH'!$B:$B)&amp;" "&amp;_xlfn.XLOOKUP($C1967,'RES TECH'!$M:$M,'RES TECH'!$C:$C)&amp;" "&amp;_xlfn.XLOOKUP($C1967,'RES TECH'!$M:$M,'RES TECH'!$D:$D)&amp;" "&amp;_xlfn.XLOOKUP($C1967,'RES TECH'!$M:$M,'RES TECH'!$E:$E)&amp;" "&amp;_xlfn.XLOOKUP($C1967,'RES TECH'!$M:$M,'RES TECH'!$F:$F)&amp;" "&amp;_xlfn.XLOOKUP($C1967,'RES TECH'!$M:$M,'RES TECH'!$G:$G)&amp;" "&amp;_xlfn.XLOOKUP($C1967,'RES TECH'!$M:$M,'RES TECH'!$H:$H)</f>
        <v>Residential House Lower-middle Income New Water heating  2 Solar</v>
      </c>
      <c r="E1967" t="str">
        <f t="shared" si="30"/>
        <v>*</v>
      </c>
      <c r="F1967" s="12" t="str">
        <f>IF(B1967="*","*",_xlfn.XLOOKUP($C1967,'RES TECH'!$M:$M,'RES TECH'!$R:$R))</f>
        <v>*</v>
      </c>
    </row>
    <row r="1968" spans="2:6" x14ac:dyDescent="0.25">
      <c r="B1968" t="str">
        <f>IF('RES TECH'!N1966=1,"PRE","*")</f>
        <v>PRE</v>
      </c>
      <c r="C1968" t="str">
        <f>'RES TECH'!M1966</f>
        <v>RESHOULMNewWH2SOL20</v>
      </c>
      <c r="D1968" t="str">
        <f>_xlfn.XLOOKUP($C1968,'RES TECH'!$M:$M,'RES TECH'!$A:$A)&amp;" "&amp;_xlfn.XLOOKUP($C1968,'RES TECH'!$M:$M,'RES TECH'!$B:$B)&amp;" "&amp;_xlfn.XLOOKUP($C1968,'RES TECH'!$M:$M,'RES TECH'!$C:$C)&amp;" "&amp;_xlfn.XLOOKUP($C1968,'RES TECH'!$M:$M,'RES TECH'!$D:$D)&amp;" "&amp;_xlfn.XLOOKUP($C1968,'RES TECH'!$M:$M,'RES TECH'!$E:$E)&amp;" "&amp;_xlfn.XLOOKUP($C1968,'RES TECH'!$M:$M,'RES TECH'!$F:$F)&amp;" "&amp;_xlfn.XLOOKUP($C1968,'RES TECH'!$M:$M,'RES TECH'!$G:$G)&amp;" "&amp;_xlfn.XLOOKUP($C1968,'RES TECH'!$M:$M,'RES TECH'!$H:$H)</f>
        <v>Residential House Lower-middle Income New Water heating  2 Solar</v>
      </c>
      <c r="E1968" t="str">
        <f t="shared" si="30"/>
        <v>TJ</v>
      </c>
      <c r="F1968" s="12" t="str">
        <f>IF(B1968="*","*",_xlfn.XLOOKUP($C1968,'RES TECH'!$M:$M,'RES TECH'!$R:$R))</f>
        <v>MW</v>
      </c>
    </row>
    <row r="1969" spans="2:6" x14ac:dyDescent="0.25">
      <c r="B1969" t="str">
        <f>IF('RES TECH'!N1967=1,"PRE","*")</f>
        <v>PRE</v>
      </c>
      <c r="C1969" t="str">
        <f>'RES TECH'!M1967</f>
        <v>RESHOULMNewWH2SOL23</v>
      </c>
      <c r="D1969" t="str">
        <f>_xlfn.XLOOKUP($C1969,'RES TECH'!$M:$M,'RES TECH'!$A:$A)&amp;" "&amp;_xlfn.XLOOKUP($C1969,'RES TECH'!$M:$M,'RES TECH'!$B:$B)&amp;" "&amp;_xlfn.XLOOKUP($C1969,'RES TECH'!$M:$M,'RES TECH'!$C:$C)&amp;" "&amp;_xlfn.XLOOKUP($C1969,'RES TECH'!$M:$M,'RES TECH'!$D:$D)&amp;" "&amp;_xlfn.XLOOKUP($C1969,'RES TECH'!$M:$M,'RES TECH'!$E:$E)&amp;" "&amp;_xlfn.XLOOKUP($C1969,'RES TECH'!$M:$M,'RES TECH'!$F:$F)&amp;" "&amp;_xlfn.XLOOKUP($C1969,'RES TECH'!$M:$M,'RES TECH'!$G:$G)&amp;" "&amp;_xlfn.XLOOKUP($C1969,'RES TECH'!$M:$M,'RES TECH'!$H:$H)</f>
        <v>Residential House Lower-middle Income New Water heating  2 Solar</v>
      </c>
      <c r="E1969" t="str">
        <f t="shared" si="30"/>
        <v>TJ</v>
      </c>
      <c r="F1969" s="12" t="str">
        <f>IF(B1969="*","*",_xlfn.XLOOKUP($C1969,'RES TECH'!$M:$M,'RES TECH'!$R:$R))</f>
        <v>MW</v>
      </c>
    </row>
    <row r="1970" spans="2:6" x14ac:dyDescent="0.25">
      <c r="B1970" t="str">
        <f>IF('RES TECH'!N1968=1,"PRE","*")</f>
        <v>PRE</v>
      </c>
      <c r="C1970" t="str">
        <f>'RES TECH'!M1968</f>
        <v>RESHOULMNewWH2SOL24</v>
      </c>
      <c r="D1970" t="str">
        <f>_xlfn.XLOOKUP($C1970,'RES TECH'!$M:$M,'RES TECH'!$A:$A)&amp;" "&amp;_xlfn.XLOOKUP($C1970,'RES TECH'!$M:$M,'RES TECH'!$B:$B)&amp;" "&amp;_xlfn.XLOOKUP($C1970,'RES TECH'!$M:$M,'RES TECH'!$C:$C)&amp;" "&amp;_xlfn.XLOOKUP($C1970,'RES TECH'!$M:$M,'RES TECH'!$D:$D)&amp;" "&amp;_xlfn.XLOOKUP($C1970,'RES TECH'!$M:$M,'RES TECH'!$E:$E)&amp;" "&amp;_xlfn.XLOOKUP($C1970,'RES TECH'!$M:$M,'RES TECH'!$F:$F)&amp;" "&amp;_xlfn.XLOOKUP($C1970,'RES TECH'!$M:$M,'RES TECH'!$G:$G)&amp;" "&amp;_xlfn.XLOOKUP($C1970,'RES TECH'!$M:$M,'RES TECH'!$H:$H)</f>
        <v>Residential House Lower-middle Income New Water heating  2 Solar</v>
      </c>
      <c r="E1970" t="str">
        <f t="shared" si="30"/>
        <v>TJ</v>
      </c>
      <c r="F1970" s="12" t="str">
        <f>IF(B1970="*","*",_xlfn.XLOOKUP($C1970,'RES TECH'!$M:$M,'RES TECH'!$R:$R))</f>
        <v>MW</v>
      </c>
    </row>
    <row r="1971" spans="2:6" x14ac:dyDescent="0.25">
      <c r="B1971" t="str">
        <f>IF('RES TECH'!N1969=1,"PRE","*")</f>
        <v>PRE</v>
      </c>
      <c r="C1971" t="str">
        <f>'RES TECH'!M1969</f>
        <v>RESHOULMNewSHAHP1ELC20</v>
      </c>
      <c r="D1971" t="str">
        <f>_xlfn.XLOOKUP($C1971,'RES TECH'!$M:$M,'RES TECH'!$A:$A)&amp;" "&amp;_xlfn.XLOOKUP($C1971,'RES TECH'!$M:$M,'RES TECH'!$B:$B)&amp;" "&amp;_xlfn.XLOOKUP($C1971,'RES TECH'!$M:$M,'RES TECH'!$C:$C)&amp;" "&amp;_xlfn.XLOOKUP($C1971,'RES TECH'!$M:$M,'RES TECH'!$D:$D)&amp;" "&amp;_xlfn.XLOOKUP($C1971,'RES TECH'!$M:$M,'RES TECH'!$E:$E)&amp;" "&amp;_xlfn.XLOOKUP($C1971,'RES TECH'!$M:$M,'RES TECH'!$F:$F)&amp;" "&amp;_xlfn.XLOOKUP($C1971,'RES TECH'!$M:$M,'RES TECH'!$G:$G)&amp;" "&amp;_xlfn.XLOOKUP($C1971,'RES TECH'!$M:$M,'RES TECH'!$H:$H)</f>
        <v>Residential House Lower-middle Income New Space heating Air HP 1 Electricity</v>
      </c>
      <c r="E1971" t="str">
        <f t="shared" si="30"/>
        <v>TJ</v>
      </c>
      <c r="F1971" s="12" t="str">
        <f>IF(B1971="*","*",_xlfn.XLOOKUP($C1971,'RES TECH'!$M:$M,'RES TECH'!$R:$R))</f>
        <v>MW</v>
      </c>
    </row>
    <row r="1972" spans="2:6" x14ac:dyDescent="0.25">
      <c r="B1972" t="str">
        <f>IF('RES TECH'!N1970=1,"PRE","*")</f>
        <v>PRE</v>
      </c>
      <c r="C1972" t="str">
        <f>'RES TECH'!M1970</f>
        <v>RESHOULMNewSHAHP1ELC23</v>
      </c>
      <c r="D1972" t="str">
        <f>_xlfn.XLOOKUP($C1972,'RES TECH'!$M:$M,'RES TECH'!$A:$A)&amp;" "&amp;_xlfn.XLOOKUP($C1972,'RES TECH'!$M:$M,'RES TECH'!$B:$B)&amp;" "&amp;_xlfn.XLOOKUP($C1972,'RES TECH'!$M:$M,'RES TECH'!$C:$C)&amp;" "&amp;_xlfn.XLOOKUP($C1972,'RES TECH'!$M:$M,'RES TECH'!$D:$D)&amp;" "&amp;_xlfn.XLOOKUP($C1972,'RES TECH'!$M:$M,'RES TECH'!$E:$E)&amp;" "&amp;_xlfn.XLOOKUP($C1972,'RES TECH'!$M:$M,'RES TECH'!$F:$F)&amp;" "&amp;_xlfn.XLOOKUP($C1972,'RES TECH'!$M:$M,'RES TECH'!$G:$G)&amp;" "&amp;_xlfn.XLOOKUP($C1972,'RES TECH'!$M:$M,'RES TECH'!$H:$H)</f>
        <v>Residential House Lower-middle Income New Space heating Air HP 1 Electricity</v>
      </c>
      <c r="E1972" t="str">
        <f t="shared" si="30"/>
        <v>TJ</v>
      </c>
      <c r="F1972" s="12" t="str">
        <f>IF(B1972="*","*",_xlfn.XLOOKUP($C1972,'RES TECH'!$M:$M,'RES TECH'!$R:$R))</f>
        <v>MW</v>
      </c>
    </row>
    <row r="1973" spans="2:6" x14ac:dyDescent="0.25">
      <c r="B1973" t="str">
        <f>IF('RES TECH'!N1971=1,"PRE","*")</f>
        <v>PRE</v>
      </c>
      <c r="C1973" t="str">
        <f>'RES TECH'!M1971</f>
        <v>RESHOULMNewSHAHP2ELC20</v>
      </c>
      <c r="D1973" t="str">
        <f>_xlfn.XLOOKUP($C1973,'RES TECH'!$M:$M,'RES TECH'!$A:$A)&amp;" "&amp;_xlfn.XLOOKUP($C1973,'RES TECH'!$M:$M,'RES TECH'!$B:$B)&amp;" "&amp;_xlfn.XLOOKUP($C1973,'RES TECH'!$M:$M,'RES TECH'!$C:$C)&amp;" "&amp;_xlfn.XLOOKUP($C1973,'RES TECH'!$M:$M,'RES TECH'!$D:$D)&amp;" "&amp;_xlfn.XLOOKUP($C1973,'RES TECH'!$M:$M,'RES TECH'!$E:$E)&amp;" "&amp;_xlfn.XLOOKUP($C1973,'RES TECH'!$M:$M,'RES TECH'!$F:$F)&amp;" "&amp;_xlfn.XLOOKUP($C1973,'RES TECH'!$M:$M,'RES TECH'!$G:$G)&amp;" "&amp;_xlfn.XLOOKUP($C1973,'RES TECH'!$M:$M,'RES TECH'!$H:$H)</f>
        <v>Residential House Lower-middle Income New Space heating Air HP 2 Electricity</v>
      </c>
      <c r="E1973" t="str">
        <f t="shared" si="30"/>
        <v>TJ</v>
      </c>
      <c r="F1973" s="12" t="str">
        <f>IF(B1973="*","*",_xlfn.XLOOKUP($C1973,'RES TECH'!$M:$M,'RES TECH'!$R:$R))</f>
        <v>MW</v>
      </c>
    </row>
    <row r="1974" spans="2:6" x14ac:dyDescent="0.25">
      <c r="B1974" t="str">
        <f>IF('RES TECH'!N1972=1,"PRE","*")</f>
        <v>PRE</v>
      </c>
      <c r="C1974" t="str">
        <f>'RES TECH'!M1972</f>
        <v>RESHOULMNewSHAHP2ELC23</v>
      </c>
      <c r="D1974" t="str">
        <f>_xlfn.XLOOKUP($C1974,'RES TECH'!$M:$M,'RES TECH'!$A:$A)&amp;" "&amp;_xlfn.XLOOKUP($C1974,'RES TECH'!$M:$M,'RES TECH'!$B:$B)&amp;" "&amp;_xlfn.XLOOKUP($C1974,'RES TECH'!$M:$M,'RES TECH'!$C:$C)&amp;" "&amp;_xlfn.XLOOKUP($C1974,'RES TECH'!$M:$M,'RES TECH'!$D:$D)&amp;" "&amp;_xlfn.XLOOKUP($C1974,'RES TECH'!$M:$M,'RES TECH'!$E:$E)&amp;" "&amp;_xlfn.XLOOKUP($C1974,'RES TECH'!$M:$M,'RES TECH'!$F:$F)&amp;" "&amp;_xlfn.XLOOKUP($C1974,'RES TECH'!$M:$M,'RES TECH'!$G:$G)&amp;" "&amp;_xlfn.XLOOKUP($C1974,'RES TECH'!$M:$M,'RES TECH'!$H:$H)</f>
        <v>Residential House Lower-middle Income New Space heating Air HP 2 Electricity</v>
      </c>
      <c r="E1974" t="str">
        <f t="shared" si="30"/>
        <v>TJ</v>
      </c>
      <c r="F1974" s="12" t="str">
        <f>IF(B1974="*","*",_xlfn.XLOOKUP($C1974,'RES TECH'!$M:$M,'RES TECH'!$R:$R))</f>
        <v>MW</v>
      </c>
    </row>
    <row r="1975" spans="2:6" x14ac:dyDescent="0.25">
      <c r="B1975" t="str">
        <f>IF('RES TECH'!N1973=1,"PRE","*")</f>
        <v>PRE</v>
      </c>
      <c r="C1975" t="str">
        <f>'RES TECH'!M1973</f>
        <v>RESHOULMNewSHAHP3ELC20</v>
      </c>
      <c r="D1975" t="str">
        <f>_xlfn.XLOOKUP($C1975,'RES TECH'!$M:$M,'RES TECH'!$A:$A)&amp;" "&amp;_xlfn.XLOOKUP($C1975,'RES TECH'!$M:$M,'RES TECH'!$B:$B)&amp;" "&amp;_xlfn.XLOOKUP($C1975,'RES TECH'!$M:$M,'RES TECH'!$C:$C)&amp;" "&amp;_xlfn.XLOOKUP($C1975,'RES TECH'!$M:$M,'RES TECH'!$D:$D)&amp;" "&amp;_xlfn.XLOOKUP($C1975,'RES TECH'!$M:$M,'RES TECH'!$E:$E)&amp;" "&amp;_xlfn.XLOOKUP($C1975,'RES TECH'!$M:$M,'RES TECH'!$F:$F)&amp;" "&amp;_xlfn.XLOOKUP($C1975,'RES TECH'!$M:$M,'RES TECH'!$G:$G)&amp;" "&amp;_xlfn.XLOOKUP($C1975,'RES TECH'!$M:$M,'RES TECH'!$H:$H)</f>
        <v>Residential House Lower-middle Income New Space heating Air HP 3 Electricity</v>
      </c>
      <c r="E1975" t="str">
        <f t="shared" si="30"/>
        <v>TJ</v>
      </c>
      <c r="F1975" s="12" t="str">
        <f>IF(B1975="*","*",_xlfn.XLOOKUP($C1975,'RES TECH'!$M:$M,'RES TECH'!$R:$R))</f>
        <v>MW</v>
      </c>
    </row>
    <row r="1976" spans="2:6" x14ac:dyDescent="0.25">
      <c r="B1976" t="str">
        <f>IF('RES TECH'!N1974=1,"PRE","*")</f>
        <v>PRE</v>
      </c>
      <c r="C1976" t="str">
        <f>'RES TECH'!M1974</f>
        <v>RESHOULMNewSHAHP3ELC22</v>
      </c>
      <c r="D1976" t="str">
        <f>_xlfn.XLOOKUP($C1976,'RES TECH'!$M:$M,'RES TECH'!$A:$A)&amp;" "&amp;_xlfn.XLOOKUP($C1976,'RES TECH'!$M:$M,'RES TECH'!$B:$B)&amp;" "&amp;_xlfn.XLOOKUP($C1976,'RES TECH'!$M:$M,'RES TECH'!$C:$C)&amp;" "&amp;_xlfn.XLOOKUP($C1976,'RES TECH'!$M:$M,'RES TECH'!$D:$D)&amp;" "&amp;_xlfn.XLOOKUP($C1976,'RES TECH'!$M:$M,'RES TECH'!$E:$E)&amp;" "&amp;_xlfn.XLOOKUP($C1976,'RES TECH'!$M:$M,'RES TECH'!$F:$F)&amp;" "&amp;_xlfn.XLOOKUP($C1976,'RES TECH'!$M:$M,'RES TECH'!$G:$G)&amp;" "&amp;_xlfn.XLOOKUP($C1976,'RES TECH'!$M:$M,'RES TECH'!$H:$H)</f>
        <v>Residential House Lower-middle Income New Space heating Air HP 3 Electricity</v>
      </c>
      <c r="E1976" t="str">
        <f t="shared" si="30"/>
        <v>TJ</v>
      </c>
      <c r="F1976" s="12" t="str">
        <f>IF(B1976="*","*",_xlfn.XLOOKUP($C1976,'RES TECH'!$M:$M,'RES TECH'!$R:$R))</f>
        <v>MW</v>
      </c>
    </row>
    <row r="1977" spans="2:6" x14ac:dyDescent="0.25">
      <c r="B1977" t="str">
        <f>IF('RES TECH'!N1975=1,"PRE","*")</f>
        <v>PRE</v>
      </c>
      <c r="C1977" t="str">
        <f>'RES TECH'!M1975</f>
        <v>RESHOULMNewSHAHP3ELC23</v>
      </c>
      <c r="D1977" t="str">
        <f>_xlfn.XLOOKUP($C1977,'RES TECH'!$M:$M,'RES TECH'!$A:$A)&amp;" "&amp;_xlfn.XLOOKUP($C1977,'RES TECH'!$M:$M,'RES TECH'!$B:$B)&amp;" "&amp;_xlfn.XLOOKUP($C1977,'RES TECH'!$M:$M,'RES TECH'!$C:$C)&amp;" "&amp;_xlfn.XLOOKUP($C1977,'RES TECH'!$M:$M,'RES TECH'!$D:$D)&amp;" "&amp;_xlfn.XLOOKUP($C1977,'RES TECH'!$M:$M,'RES TECH'!$E:$E)&amp;" "&amp;_xlfn.XLOOKUP($C1977,'RES TECH'!$M:$M,'RES TECH'!$F:$F)&amp;" "&amp;_xlfn.XLOOKUP($C1977,'RES TECH'!$M:$M,'RES TECH'!$G:$G)&amp;" "&amp;_xlfn.XLOOKUP($C1977,'RES TECH'!$M:$M,'RES TECH'!$H:$H)</f>
        <v>Residential House Lower-middle Income New Space heating Air HP 3 Electricity</v>
      </c>
      <c r="E1977" t="str">
        <f t="shared" si="30"/>
        <v>TJ</v>
      </c>
      <c r="F1977" s="12" t="str">
        <f>IF(B1977="*","*",_xlfn.XLOOKUP($C1977,'RES TECH'!$M:$M,'RES TECH'!$R:$R))</f>
        <v>MW</v>
      </c>
    </row>
    <row r="1978" spans="2:6" x14ac:dyDescent="0.25">
      <c r="B1978" t="str">
        <f>IF('RES TECH'!N1976=1,"PRE","*")</f>
        <v>PRE</v>
      </c>
      <c r="C1978" t="str">
        <f>'RES TECH'!M1976</f>
        <v>RESHOULMNewSHAHP4ELC20</v>
      </c>
      <c r="D1978" t="str">
        <f>_xlfn.XLOOKUP($C1978,'RES TECH'!$M:$M,'RES TECH'!$A:$A)&amp;" "&amp;_xlfn.XLOOKUP($C1978,'RES TECH'!$M:$M,'RES TECH'!$B:$B)&amp;" "&amp;_xlfn.XLOOKUP($C1978,'RES TECH'!$M:$M,'RES TECH'!$C:$C)&amp;" "&amp;_xlfn.XLOOKUP($C1978,'RES TECH'!$M:$M,'RES TECH'!$D:$D)&amp;" "&amp;_xlfn.XLOOKUP($C1978,'RES TECH'!$M:$M,'RES TECH'!$E:$E)&amp;" "&amp;_xlfn.XLOOKUP($C1978,'RES TECH'!$M:$M,'RES TECH'!$F:$F)&amp;" "&amp;_xlfn.XLOOKUP($C1978,'RES TECH'!$M:$M,'RES TECH'!$G:$G)&amp;" "&amp;_xlfn.XLOOKUP($C1978,'RES TECH'!$M:$M,'RES TECH'!$H:$H)</f>
        <v>Residential House Lower-middle Income New Space heating Air HP 4 Electricity</v>
      </c>
      <c r="E1978" t="str">
        <f t="shared" si="30"/>
        <v>TJ</v>
      </c>
      <c r="F1978" s="12" t="str">
        <f>IF(B1978="*","*",_xlfn.XLOOKUP($C1978,'RES TECH'!$M:$M,'RES TECH'!$R:$R))</f>
        <v>MW</v>
      </c>
    </row>
    <row r="1979" spans="2:6" x14ac:dyDescent="0.25">
      <c r="B1979" t="str">
        <f>IF('RES TECH'!N1977=1,"PRE","*")</f>
        <v>PRE</v>
      </c>
      <c r="C1979" t="str">
        <f>'RES TECH'!M1977</f>
        <v>RESHOULMNewSHAHP4ELC22</v>
      </c>
      <c r="D1979" t="str">
        <f>_xlfn.XLOOKUP($C1979,'RES TECH'!$M:$M,'RES TECH'!$A:$A)&amp;" "&amp;_xlfn.XLOOKUP($C1979,'RES TECH'!$M:$M,'RES TECH'!$B:$B)&amp;" "&amp;_xlfn.XLOOKUP($C1979,'RES TECH'!$M:$M,'RES TECH'!$C:$C)&amp;" "&amp;_xlfn.XLOOKUP($C1979,'RES TECH'!$M:$M,'RES TECH'!$D:$D)&amp;" "&amp;_xlfn.XLOOKUP($C1979,'RES TECH'!$M:$M,'RES TECH'!$E:$E)&amp;" "&amp;_xlfn.XLOOKUP($C1979,'RES TECH'!$M:$M,'RES TECH'!$F:$F)&amp;" "&amp;_xlfn.XLOOKUP($C1979,'RES TECH'!$M:$M,'RES TECH'!$G:$G)&amp;" "&amp;_xlfn.XLOOKUP($C1979,'RES TECH'!$M:$M,'RES TECH'!$H:$H)</f>
        <v>Residential House Lower-middle Income New Space heating Air HP 4 Electricity</v>
      </c>
      <c r="E1979" t="str">
        <f t="shared" si="30"/>
        <v>TJ</v>
      </c>
      <c r="F1979" s="12" t="str">
        <f>IF(B1979="*","*",_xlfn.XLOOKUP($C1979,'RES TECH'!$M:$M,'RES TECH'!$R:$R))</f>
        <v>MW</v>
      </c>
    </row>
    <row r="1980" spans="2:6" x14ac:dyDescent="0.25">
      <c r="B1980" t="str">
        <f>IF('RES TECH'!N1978=1,"PRE","*")</f>
        <v>PRE</v>
      </c>
      <c r="C1980" t="str">
        <f>'RES TECH'!M1978</f>
        <v>RESHOULMNewSHGHP1ELC20</v>
      </c>
      <c r="D1980" t="str">
        <f>_xlfn.XLOOKUP($C1980,'RES TECH'!$M:$M,'RES TECH'!$A:$A)&amp;" "&amp;_xlfn.XLOOKUP($C1980,'RES TECH'!$M:$M,'RES TECH'!$B:$B)&amp;" "&amp;_xlfn.XLOOKUP($C1980,'RES TECH'!$M:$M,'RES TECH'!$C:$C)&amp;" "&amp;_xlfn.XLOOKUP($C1980,'RES TECH'!$M:$M,'RES TECH'!$D:$D)&amp;" "&amp;_xlfn.XLOOKUP($C1980,'RES TECH'!$M:$M,'RES TECH'!$E:$E)&amp;" "&amp;_xlfn.XLOOKUP($C1980,'RES TECH'!$M:$M,'RES TECH'!$F:$F)&amp;" "&amp;_xlfn.XLOOKUP($C1980,'RES TECH'!$M:$M,'RES TECH'!$G:$G)&amp;" "&amp;_xlfn.XLOOKUP($C1980,'RES TECH'!$M:$M,'RES TECH'!$H:$H)</f>
        <v>Residential House Lower-middle Income New Space heating Geothermal HP 1 Electricity</v>
      </c>
      <c r="E1980" t="str">
        <f t="shared" si="30"/>
        <v>TJ</v>
      </c>
      <c r="F1980" s="12" t="str">
        <f>IF(B1980="*","*",_xlfn.XLOOKUP($C1980,'RES TECH'!$M:$M,'RES TECH'!$R:$R))</f>
        <v>MW</v>
      </c>
    </row>
    <row r="1981" spans="2:6" x14ac:dyDescent="0.25">
      <c r="B1981" t="str">
        <f>IF('RES TECH'!N1979=1,"PRE","*")</f>
        <v>PRE</v>
      </c>
      <c r="C1981" t="str">
        <f>'RES TECH'!M1979</f>
        <v>RESHOULMNewSHGHP2ELC20</v>
      </c>
      <c r="D1981" t="str">
        <f>_xlfn.XLOOKUP($C1981,'RES TECH'!$M:$M,'RES TECH'!$A:$A)&amp;" "&amp;_xlfn.XLOOKUP($C1981,'RES TECH'!$M:$M,'RES TECH'!$B:$B)&amp;" "&amp;_xlfn.XLOOKUP($C1981,'RES TECH'!$M:$M,'RES TECH'!$C:$C)&amp;" "&amp;_xlfn.XLOOKUP($C1981,'RES TECH'!$M:$M,'RES TECH'!$D:$D)&amp;" "&amp;_xlfn.XLOOKUP($C1981,'RES TECH'!$M:$M,'RES TECH'!$E:$E)&amp;" "&amp;_xlfn.XLOOKUP($C1981,'RES TECH'!$M:$M,'RES TECH'!$F:$F)&amp;" "&amp;_xlfn.XLOOKUP($C1981,'RES TECH'!$M:$M,'RES TECH'!$G:$G)&amp;" "&amp;_xlfn.XLOOKUP($C1981,'RES TECH'!$M:$M,'RES TECH'!$H:$H)</f>
        <v>Residential House Lower-middle Income New Space heating Geothermal HP 2 Electricity</v>
      </c>
      <c r="E1981" t="str">
        <f t="shared" si="30"/>
        <v>TJ</v>
      </c>
      <c r="F1981" s="12" t="str">
        <f>IF(B1981="*","*",_xlfn.XLOOKUP($C1981,'RES TECH'!$M:$M,'RES TECH'!$R:$R))</f>
        <v>MW</v>
      </c>
    </row>
    <row r="1982" spans="2:6" x14ac:dyDescent="0.25">
      <c r="B1982" t="str">
        <f>IF('RES TECH'!N1980=1,"PRE","*")</f>
        <v>*</v>
      </c>
      <c r="C1982" t="str">
        <f>'RES TECH'!M1980</f>
        <v>RESHOULMNewSHGHP3ELC20</v>
      </c>
      <c r="D1982" t="str">
        <f>_xlfn.XLOOKUP($C1982,'RES TECH'!$M:$M,'RES TECH'!$A:$A)&amp;" "&amp;_xlfn.XLOOKUP($C1982,'RES TECH'!$M:$M,'RES TECH'!$B:$B)&amp;" "&amp;_xlfn.XLOOKUP($C1982,'RES TECH'!$M:$M,'RES TECH'!$C:$C)&amp;" "&amp;_xlfn.XLOOKUP($C1982,'RES TECH'!$M:$M,'RES TECH'!$D:$D)&amp;" "&amp;_xlfn.XLOOKUP($C1982,'RES TECH'!$M:$M,'RES TECH'!$E:$E)&amp;" "&amp;_xlfn.XLOOKUP($C1982,'RES TECH'!$M:$M,'RES TECH'!$F:$F)&amp;" "&amp;_xlfn.XLOOKUP($C1982,'RES TECH'!$M:$M,'RES TECH'!$G:$G)&amp;" "&amp;_xlfn.XLOOKUP($C1982,'RES TECH'!$M:$M,'RES TECH'!$H:$H)</f>
        <v>Residential House Lower-middle Income New Space heating Geothermal HP 3 Electricity</v>
      </c>
      <c r="E1982" t="str">
        <f t="shared" si="30"/>
        <v>*</v>
      </c>
      <c r="F1982" s="12" t="str">
        <f>IF(B1982="*","*",_xlfn.XLOOKUP($C1982,'RES TECH'!$M:$M,'RES TECH'!$R:$R))</f>
        <v>*</v>
      </c>
    </row>
    <row r="1983" spans="2:6" x14ac:dyDescent="0.25">
      <c r="B1983" t="str">
        <f>IF('RES TECH'!N1981=1,"PRE","*")</f>
        <v>PRE</v>
      </c>
      <c r="C1983" t="str">
        <f>'RES TECH'!M1981</f>
        <v>RESHOULMNewSHGHP3ELC20</v>
      </c>
      <c r="D1983" t="str">
        <f>_xlfn.XLOOKUP($C1983,'RES TECH'!$M:$M,'RES TECH'!$A:$A)&amp;" "&amp;_xlfn.XLOOKUP($C1983,'RES TECH'!$M:$M,'RES TECH'!$B:$B)&amp;" "&amp;_xlfn.XLOOKUP($C1983,'RES TECH'!$M:$M,'RES TECH'!$C:$C)&amp;" "&amp;_xlfn.XLOOKUP($C1983,'RES TECH'!$M:$M,'RES TECH'!$D:$D)&amp;" "&amp;_xlfn.XLOOKUP($C1983,'RES TECH'!$M:$M,'RES TECH'!$E:$E)&amp;" "&amp;_xlfn.XLOOKUP($C1983,'RES TECH'!$M:$M,'RES TECH'!$F:$F)&amp;" "&amp;_xlfn.XLOOKUP($C1983,'RES TECH'!$M:$M,'RES TECH'!$G:$G)&amp;" "&amp;_xlfn.XLOOKUP($C1983,'RES TECH'!$M:$M,'RES TECH'!$H:$H)</f>
        <v>Residential House Lower-middle Income New Space heating Geothermal HP 3 Electricity</v>
      </c>
      <c r="E1983" t="str">
        <f t="shared" si="30"/>
        <v>TJ</v>
      </c>
      <c r="F1983" s="12" t="str">
        <f>IF(B1983="*","*",_xlfn.XLOOKUP($C1983,'RES TECH'!$M:$M,'RES TECH'!$R:$R))</f>
        <v>MW</v>
      </c>
    </row>
    <row r="1984" spans="2:6" x14ac:dyDescent="0.25">
      <c r="B1984" t="str">
        <f>IF('RES TECH'!N1982=1,"PRE","*")</f>
        <v>PRE</v>
      </c>
      <c r="C1984" t="str">
        <f>'RES TECH'!M1982</f>
        <v>RESHOULMNewSHGHP3ELC22</v>
      </c>
      <c r="D1984" t="str">
        <f>_xlfn.XLOOKUP($C1984,'RES TECH'!$M:$M,'RES TECH'!$A:$A)&amp;" "&amp;_xlfn.XLOOKUP($C1984,'RES TECH'!$M:$M,'RES TECH'!$B:$B)&amp;" "&amp;_xlfn.XLOOKUP($C1984,'RES TECH'!$M:$M,'RES TECH'!$C:$C)&amp;" "&amp;_xlfn.XLOOKUP($C1984,'RES TECH'!$M:$M,'RES TECH'!$D:$D)&amp;" "&amp;_xlfn.XLOOKUP($C1984,'RES TECH'!$M:$M,'RES TECH'!$E:$E)&amp;" "&amp;_xlfn.XLOOKUP($C1984,'RES TECH'!$M:$M,'RES TECH'!$F:$F)&amp;" "&amp;_xlfn.XLOOKUP($C1984,'RES TECH'!$M:$M,'RES TECH'!$G:$G)&amp;" "&amp;_xlfn.XLOOKUP($C1984,'RES TECH'!$M:$M,'RES TECH'!$H:$H)</f>
        <v>Residential House Lower-middle Income New Space heating Geothermal HP 3 Electricity</v>
      </c>
      <c r="E1984" t="str">
        <f t="shared" si="30"/>
        <v>TJ</v>
      </c>
      <c r="F1984" s="12" t="str">
        <f>IF(B1984="*","*",_xlfn.XLOOKUP($C1984,'RES TECH'!$M:$M,'RES TECH'!$R:$R))</f>
        <v>MW</v>
      </c>
    </row>
    <row r="1985" spans="2:6" x14ac:dyDescent="0.25">
      <c r="B1985" t="str">
        <f>IF('RES TECH'!N1983=1,"PRE","*")</f>
        <v>PRE</v>
      </c>
      <c r="C1985" t="str">
        <f>'RES TECH'!M1983</f>
        <v>RESHOULMNewSHGHP3ELC23</v>
      </c>
      <c r="D1985" t="str">
        <f>_xlfn.XLOOKUP($C1985,'RES TECH'!$M:$M,'RES TECH'!$A:$A)&amp;" "&amp;_xlfn.XLOOKUP($C1985,'RES TECH'!$M:$M,'RES TECH'!$B:$B)&amp;" "&amp;_xlfn.XLOOKUP($C1985,'RES TECH'!$M:$M,'RES TECH'!$C:$C)&amp;" "&amp;_xlfn.XLOOKUP($C1985,'RES TECH'!$M:$M,'RES TECH'!$D:$D)&amp;" "&amp;_xlfn.XLOOKUP($C1985,'RES TECH'!$M:$M,'RES TECH'!$E:$E)&amp;" "&amp;_xlfn.XLOOKUP($C1985,'RES TECH'!$M:$M,'RES TECH'!$F:$F)&amp;" "&amp;_xlfn.XLOOKUP($C1985,'RES TECH'!$M:$M,'RES TECH'!$G:$G)&amp;" "&amp;_xlfn.XLOOKUP($C1985,'RES TECH'!$M:$M,'RES TECH'!$H:$H)</f>
        <v>Residential House Lower-middle Income New Space heating Geothermal HP 3 Electricity</v>
      </c>
      <c r="E1985" t="str">
        <f t="shared" si="30"/>
        <v>TJ</v>
      </c>
      <c r="F1985" s="12" t="str">
        <f>IF(B1985="*","*",_xlfn.XLOOKUP($C1985,'RES TECH'!$M:$M,'RES TECH'!$R:$R))</f>
        <v>MW</v>
      </c>
    </row>
    <row r="1986" spans="2:6" x14ac:dyDescent="0.25">
      <c r="B1986" t="str">
        <f>IF('RES TECH'!N1984=1,"PRE","*")</f>
        <v>PRE</v>
      </c>
      <c r="C1986" t="str">
        <f>'RES TECH'!M1984</f>
        <v>RESHOULMNewSHGHP3ELC24</v>
      </c>
      <c r="D1986" t="str">
        <f>_xlfn.XLOOKUP($C1986,'RES TECH'!$M:$M,'RES TECH'!$A:$A)&amp;" "&amp;_xlfn.XLOOKUP($C1986,'RES TECH'!$M:$M,'RES TECH'!$B:$B)&amp;" "&amp;_xlfn.XLOOKUP($C1986,'RES TECH'!$M:$M,'RES TECH'!$C:$C)&amp;" "&amp;_xlfn.XLOOKUP($C1986,'RES TECH'!$M:$M,'RES TECH'!$D:$D)&amp;" "&amp;_xlfn.XLOOKUP($C1986,'RES TECH'!$M:$M,'RES TECH'!$E:$E)&amp;" "&amp;_xlfn.XLOOKUP($C1986,'RES TECH'!$M:$M,'RES TECH'!$F:$F)&amp;" "&amp;_xlfn.XLOOKUP($C1986,'RES TECH'!$M:$M,'RES TECH'!$G:$G)&amp;" "&amp;_xlfn.XLOOKUP($C1986,'RES TECH'!$M:$M,'RES TECH'!$H:$H)</f>
        <v>Residential House Lower-middle Income New Space heating Geothermal HP 3 Electricity</v>
      </c>
      <c r="E1986" t="str">
        <f t="shared" si="30"/>
        <v>TJ</v>
      </c>
      <c r="F1986" s="12" t="str">
        <f>IF(B1986="*","*",_xlfn.XLOOKUP($C1986,'RES TECH'!$M:$M,'RES TECH'!$R:$R))</f>
        <v>MW</v>
      </c>
    </row>
    <row r="1987" spans="2:6" x14ac:dyDescent="0.25">
      <c r="B1987" t="str">
        <f>IF('RES TECH'!N1985=1,"PRE","*")</f>
        <v>*</v>
      </c>
      <c r="C1987" t="str">
        <f>'RES TECH'!M1985</f>
        <v>RESHOULMNewSHGHP4ELC20</v>
      </c>
      <c r="D1987" t="str">
        <f>_xlfn.XLOOKUP($C1987,'RES TECH'!$M:$M,'RES TECH'!$A:$A)&amp;" "&amp;_xlfn.XLOOKUP($C1987,'RES TECH'!$M:$M,'RES TECH'!$B:$B)&amp;" "&amp;_xlfn.XLOOKUP($C1987,'RES TECH'!$M:$M,'RES TECH'!$C:$C)&amp;" "&amp;_xlfn.XLOOKUP($C1987,'RES TECH'!$M:$M,'RES TECH'!$D:$D)&amp;" "&amp;_xlfn.XLOOKUP($C1987,'RES TECH'!$M:$M,'RES TECH'!$E:$E)&amp;" "&amp;_xlfn.XLOOKUP($C1987,'RES TECH'!$M:$M,'RES TECH'!$F:$F)&amp;" "&amp;_xlfn.XLOOKUP($C1987,'RES TECH'!$M:$M,'RES TECH'!$G:$G)&amp;" "&amp;_xlfn.XLOOKUP($C1987,'RES TECH'!$M:$M,'RES TECH'!$H:$H)</f>
        <v>Residential House Lower-middle Income New Space heating Geothermal HP 4 Electricity</v>
      </c>
      <c r="E1987" t="str">
        <f t="shared" si="30"/>
        <v>*</v>
      </c>
      <c r="F1987" s="12" t="str">
        <f>IF(B1987="*","*",_xlfn.XLOOKUP($C1987,'RES TECH'!$M:$M,'RES TECH'!$R:$R))</f>
        <v>*</v>
      </c>
    </row>
    <row r="1988" spans="2:6" x14ac:dyDescent="0.25">
      <c r="B1988" t="str">
        <f>IF('RES TECH'!N1986=1,"PRE","*")</f>
        <v>PRE</v>
      </c>
      <c r="C1988" t="str">
        <f>'RES TECH'!M1986</f>
        <v>RESHOULMNewSHGHP4ELC20</v>
      </c>
      <c r="D1988" t="str">
        <f>_xlfn.XLOOKUP($C1988,'RES TECH'!$M:$M,'RES TECH'!$A:$A)&amp;" "&amp;_xlfn.XLOOKUP($C1988,'RES TECH'!$M:$M,'RES TECH'!$B:$B)&amp;" "&amp;_xlfn.XLOOKUP($C1988,'RES TECH'!$M:$M,'RES TECH'!$C:$C)&amp;" "&amp;_xlfn.XLOOKUP($C1988,'RES TECH'!$M:$M,'RES TECH'!$D:$D)&amp;" "&amp;_xlfn.XLOOKUP($C1988,'RES TECH'!$M:$M,'RES TECH'!$E:$E)&amp;" "&amp;_xlfn.XLOOKUP($C1988,'RES TECH'!$M:$M,'RES TECH'!$F:$F)&amp;" "&amp;_xlfn.XLOOKUP($C1988,'RES TECH'!$M:$M,'RES TECH'!$G:$G)&amp;" "&amp;_xlfn.XLOOKUP($C1988,'RES TECH'!$M:$M,'RES TECH'!$H:$H)</f>
        <v>Residential House Lower-middle Income New Space heating Geothermal HP 4 Electricity</v>
      </c>
      <c r="E1988" t="str">
        <f t="shared" si="30"/>
        <v>TJ</v>
      </c>
      <c r="F1988" s="12" t="str">
        <f>IF(B1988="*","*",_xlfn.XLOOKUP($C1988,'RES TECH'!$M:$M,'RES TECH'!$R:$R))</f>
        <v>MW</v>
      </c>
    </row>
    <row r="1989" spans="2:6" x14ac:dyDescent="0.25">
      <c r="B1989" t="str">
        <f>IF('RES TECH'!N1987=1,"PRE","*")</f>
        <v>PRE</v>
      </c>
      <c r="C1989" t="str">
        <f>'RES TECH'!M1987</f>
        <v>RESHOULMNewSHGHP4ELC22</v>
      </c>
      <c r="D1989" t="str">
        <f>_xlfn.XLOOKUP($C1989,'RES TECH'!$M:$M,'RES TECH'!$A:$A)&amp;" "&amp;_xlfn.XLOOKUP($C1989,'RES TECH'!$M:$M,'RES TECH'!$B:$B)&amp;" "&amp;_xlfn.XLOOKUP($C1989,'RES TECH'!$M:$M,'RES TECH'!$C:$C)&amp;" "&amp;_xlfn.XLOOKUP($C1989,'RES TECH'!$M:$M,'RES TECH'!$D:$D)&amp;" "&amp;_xlfn.XLOOKUP($C1989,'RES TECH'!$M:$M,'RES TECH'!$E:$E)&amp;" "&amp;_xlfn.XLOOKUP($C1989,'RES TECH'!$M:$M,'RES TECH'!$F:$F)&amp;" "&amp;_xlfn.XLOOKUP($C1989,'RES TECH'!$M:$M,'RES TECH'!$G:$G)&amp;" "&amp;_xlfn.XLOOKUP($C1989,'RES TECH'!$M:$M,'RES TECH'!$H:$H)</f>
        <v>Residential House Lower-middle Income New Space heating Geothermal HP 4 Electricity</v>
      </c>
      <c r="E1989" t="str">
        <f t="shared" ref="E1989:E2052" si="31">IF(F1989="*","*",IF(F1989="Mlma","Mlm","TJ"))</f>
        <v>TJ</v>
      </c>
      <c r="F1989" s="12" t="str">
        <f>IF(B1989="*","*",_xlfn.XLOOKUP($C1989,'RES TECH'!$M:$M,'RES TECH'!$R:$R))</f>
        <v>MW</v>
      </c>
    </row>
    <row r="1990" spans="2:6" x14ac:dyDescent="0.25">
      <c r="B1990" t="str">
        <f>IF('RES TECH'!N1988=1,"PRE","*")</f>
        <v>PRE</v>
      </c>
      <c r="C1990" t="str">
        <f>'RES TECH'!M1988</f>
        <v>RESHOULMNewSHGHP4ELC23</v>
      </c>
      <c r="D1990" t="str">
        <f>_xlfn.XLOOKUP($C1990,'RES TECH'!$M:$M,'RES TECH'!$A:$A)&amp;" "&amp;_xlfn.XLOOKUP($C1990,'RES TECH'!$M:$M,'RES TECH'!$B:$B)&amp;" "&amp;_xlfn.XLOOKUP($C1990,'RES TECH'!$M:$M,'RES TECH'!$C:$C)&amp;" "&amp;_xlfn.XLOOKUP($C1990,'RES TECH'!$M:$M,'RES TECH'!$D:$D)&amp;" "&amp;_xlfn.XLOOKUP($C1990,'RES TECH'!$M:$M,'RES TECH'!$E:$E)&amp;" "&amp;_xlfn.XLOOKUP($C1990,'RES TECH'!$M:$M,'RES TECH'!$F:$F)&amp;" "&amp;_xlfn.XLOOKUP($C1990,'RES TECH'!$M:$M,'RES TECH'!$G:$G)&amp;" "&amp;_xlfn.XLOOKUP($C1990,'RES TECH'!$M:$M,'RES TECH'!$H:$H)</f>
        <v>Residential House Lower-middle Income New Space heating Geothermal HP 4 Electricity</v>
      </c>
      <c r="E1990" t="str">
        <f t="shared" si="31"/>
        <v>TJ</v>
      </c>
      <c r="F1990" s="12" t="str">
        <f>IF(B1990="*","*",_xlfn.XLOOKUP($C1990,'RES TECH'!$M:$M,'RES TECH'!$R:$R))</f>
        <v>MW</v>
      </c>
    </row>
    <row r="1991" spans="2:6" x14ac:dyDescent="0.25">
      <c r="B1991" t="str">
        <f>IF('RES TECH'!N1989=1,"PRE","*")</f>
        <v>PRE</v>
      </c>
      <c r="C1991" t="str">
        <f>'RES TECH'!M1989</f>
        <v>RESHOULMNewSHGHP4ELC24</v>
      </c>
      <c r="D1991" t="str">
        <f>_xlfn.XLOOKUP($C1991,'RES TECH'!$M:$M,'RES TECH'!$A:$A)&amp;" "&amp;_xlfn.XLOOKUP($C1991,'RES TECH'!$M:$M,'RES TECH'!$B:$B)&amp;" "&amp;_xlfn.XLOOKUP($C1991,'RES TECH'!$M:$M,'RES TECH'!$C:$C)&amp;" "&amp;_xlfn.XLOOKUP($C1991,'RES TECH'!$M:$M,'RES TECH'!$D:$D)&amp;" "&amp;_xlfn.XLOOKUP($C1991,'RES TECH'!$M:$M,'RES TECH'!$E:$E)&amp;" "&amp;_xlfn.XLOOKUP($C1991,'RES TECH'!$M:$M,'RES TECH'!$F:$F)&amp;" "&amp;_xlfn.XLOOKUP($C1991,'RES TECH'!$M:$M,'RES TECH'!$G:$G)&amp;" "&amp;_xlfn.XLOOKUP($C1991,'RES TECH'!$M:$M,'RES TECH'!$H:$H)</f>
        <v>Residential House Lower-middle Income New Space heating Geothermal HP 4 Electricity</v>
      </c>
      <c r="E1991" t="str">
        <f t="shared" si="31"/>
        <v>TJ</v>
      </c>
      <c r="F1991" s="12" t="str">
        <f>IF(B1991="*","*",_xlfn.XLOOKUP($C1991,'RES TECH'!$M:$M,'RES TECH'!$R:$R))</f>
        <v>MW</v>
      </c>
    </row>
    <row r="1992" spans="2:6" x14ac:dyDescent="0.25">
      <c r="B1992" t="str">
        <f>IF('RES TECH'!N1990=1,"PRE","*")</f>
        <v>PRE</v>
      </c>
      <c r="C1992" t="str">
        <f>'RES TECH'!M1990</f>
        <v>RESHOULMNewSHRAD2ELC20</v>
      </c>
      <c r="D1992" t="str">
        <f>_xlfn.XLOOKUP($C1992,'RES TECH'!$M:$M,'RES TECH'!$A:$A)&amp;" "&amp;_xlfn.XLOOKUP($C1992,'RES TECH'!$M:$M,'RES TECH'!$B:$B)&amp;" "&amp;_xlfn.XLOOKUP($C1992,'RES TECH'!$M:$M,'RES TECH'!$C:$C)&amp;" "&amp;_xlfn.XLOOKUP($C1992,'RES TECH'!$M:$M,'RES TECH'!$D:$D)&amp;" "&amp;_xlfn.XLOOKUP($C1992,'RES TECH'!$M:$M,'RES TECH'!$E:$E)&amp;" "&amp;_xlfn.XLOOKUP($C1992,'RES TECH'!$M:$M,'RES TECH'!$F:$F)&amp;" "&amp;_xlfn.XLOOKUP($C1992,'RES TECH'!$M:$M,'RES TECH'!$G:$G)&amp;" "&amp;_xlfn.XLOOKUP($C1992,'RES TECH'!$M:$M,'RES TECH'!$H:$H)</f>
        <v>Residential House Lower-middle Income New Space heating Radiant 2 Electricity</v>
      </c>
      <c r="E1992" t="str">
        <f t="shared" si="31"/>
        <v>TJ</v>
      </c>
      <c r="F1992" s="12" t="str">
        <f>IF(B1992="*","*",_xlfn.XLOOKUP($C1992,'RES TECH'!$M:$M,'RES TECH'!$R:$R))</f>
        <v>MW</v>
      </c>
    </row>
    <row r="1993" spans="2:6" x14ac:dyDescent="0.25">
      <c r="B1993" t="str">
        <f>IF('RES TECH'!N1991=1,"PRE","*")</f>
        <v>PRE</v>
      </c>
      <c r="C1993" t="str">
        <f>'RES TECH'!M1991</f>
        <v>RESHOULMNewSHFUR1NGA20</v>
      </c>
      <c r="D1993" t="str">
        <f>_xlfn.XLOOKUP($C1993,'RES TECH'!$M:$M,'RES TECH'!$A:$A)&amp;" "&amp;_xlfn.XLOOKUP($C1993,'RES TECH'!$M:$M,'RES TECH'!$B:$B)&amp;" "&amp;_xlfn.XLOOKUP($C1993,'RES TECH'!$M:$M,'RES TECH'!$C:$C)&amp;" "&amp;_xlfn.XLOOKUP($C1993,'RES TECH'!$M:$M,'RES TECH'!$D:$D)&amp;" "&amp;_xlfn.XLOOKUP($C1993,'RES TECH'!$M:$M,'RES TECH'!$E:$E)&amp;" "&amp;_xlfn.XLOOKUP($C1993,'RES TECH'!$M:$M,'RES TECH'!$F:$F)&amp;" "&amp;_xlfn.XLOOKUP($C1993,'RES TECH'!$M:$M,'RES TECH'!$G:$G)&amp;" "&amp;_xlfn.XLOOKUP($C1993,'RES TECH'!$M:$M,'RES TECH'!$H:$H)</f>
        <v>Residential House Lower-middle Income New Space heating Furnace 1 Natural gas</v>
      </c>
      <c r="E1993" t="str">
        <f t="shared" si="31"/>
        <v>TJ</v>
      </c>
      <c r="F1993" s="12" t="str">
        <f>IF(B1993="*","*",_xlfn.XLOOKUP($C1993,'RES TECH'!$M:$M,'RES TECH'!$R:$R))</f>
        <v>MW</v>
      </c>
    </row>
    <row r="1994" spans="2:6" x14ac:dyDescent="0.25">
      <c r="B1994" t="str">
        <f>IF('RES TECH'!N1992=1,"PRE","*")</f>
        <v>*</v>
      </c>
      <c r="C1994" t="str">
        <f>'RES TECH'!M1992</f>
        <v>RESHOULMNewSHFUR2NGA20</v>
      </c>
      <c r="D1994" t="str">
        <f>_xlfn.XLOOKUP($C1994,'RES TECH'!$M:$M,'RES TECH'!$A:$A)&amp;" "&amp;_xlfn.XLOOKUP($C1994,'RES TECH'!$M:$M,'RES TECH'!$B:$B)&amp;" "&amp;_xlfn.XLOOKUP($C1994,'RES TECH'!$M:$M,'RES TECH'!$C:$C)&amp;" "&amp;_xlfn.XLOOKUP($C1994,'RES TECH'!$M:$M,'RES TECH'!$D:$D)&amp;" "&amp;_xlfn.XLOOKUP($C1994,'RES TECH'!$M:$M,'RES TECH'!$E:$E)&amp;" "&amp;_xlfn.XLOOKUP($C1994,'RES TECH'!$M:$M,'RES TECH'!$F:$F)&amp;" "&amp;_xlfn.XLOOKUP($C1994,'RES TECH'!$M:$M,'RES TECH'!$G:$G)&amp;" "&amp;_xlfn.XLOOKUP($C1994,'RES TECH'!$M:$M,'RES TECH'!$H:$H)</f>
        <v>Residential House Lower-middle Income New Space heating Furnace 2 Natural gas</v>
      </c>
      <c r="E1994" t="str">
        <f t="shared" si="31"/>
        <v>*</v>
      </c>
      <c r="F1994" s="12" t="str">
        <f>IF(B1994="*","*",_xlfn.XLOOKUP($C1994,'RES TECH'!$M:$M,'RES TECH'!$R:$R))</f>
        <v>*</v>
      </c>
    </row>
    <row r="1995" spans="2:6" x14ac:dyDescent="0.25">
      <c r="B1995" t="str">
        <f>IF('RES TECH'!N1993=1,"PRE","*")</f>
        <v>PRE</v>
      </c>
      <c r="C1995" t="str">
        <f>'RES TECH'!M1993</f>
        <v>RESHOULMNewSHFUR2NGA20</v>
      </c>
      <c r="D1995" t="str">
        <f>_xlfn.XLOOKUP($C1995,'RES TECH'!$M:$M,'RES TECH'!$A:$A)&amp;" "&amp;_xlfn.XLOOKUP($C1995,'RES TECH'!$M:$M,'RES TECH'!$B:$B)&amp;" "&amp;_xlfn.XLOOKUP($C1995,'RES TECH'!$M:$M,'RES TECH'!$C:$C)&amp;" "&amp;_xlfn.XLOOKUP($C1995,'RES TECH'!$M:$M,'RES TECH'!$D:$D)&amp;" "&amp;_xlfn.XLOOKUP($C1995,'RES TECH'!$M:$M,'RES TECH'!$E:$E)&amp;" "&amp;_xlfn.XLOOKUP($C1995,'RES TECH'!$M:$M,'RES TECH'!$F:$F)&amp;" "&amp;_xlfn.XLOOKUP($C1995,'RES TECH'!$M:$M,'RES TECH'!$G:$G)&amp;" "&amp;_xlfn.XLOOKUP($C1995,'RES TECH'!$M:$M,'RES TECH'!$H:$H)</f>
        <v>Residential House Lower-middle Income New Space heating Furnace 2 Natural gas</v>
      </c>
      <c r="E1995" t="str">
        <f t="shared" si="31"/>
        <v>TJ</v>
      </c>
      <c r="F1995" s="12" t="str">
        <f>IF(B1995="*","*",_xlfn.XLOOKUP($C1995,'RES TECH'!$M:$M,'RES TECH'!$R:$R))</f>
        <v>MW</v>
      </c>
    </row>
    <row r="1996" spans="2:6" x14ac:dyDescent="0.25">
      <c r="B1996" t="str">
        <f>IF('RES TECH'!N1994=1,"PRE","*")</f>
        <v>PRE</v>
      </c>
      <c r="C1996" t="str">
        <f>'RES TECH'!M1994</f>
        <v>RESHOULMNewSHFUR3NGA20</v>
      </c>
      <c r="D1996" t="str">
        <f>_xlfn.XLOOKUP($C1996,'RES TECH'!$M:$M,'RES TECH'!$A:$A)&amp;" "&amp;_xlfn.XLOOKUP($C1996,'RES TECH'!$M:$M,'RES TECH'!$B:$B)&amp;" "&amp;_xlfn.XLOOKUP($C1996,'RES TECH'!$M:$M,'RES TECH'!$C:$C)&amp;" "&amp;_xlfn.XLOOKUP($C1996,'RES TECH'!$M:$M,'RES TECH'!$D:$D)&amp;" "&amp;_xlfn.XLOOKUP($C1996,'RES TECH'!$M:$M,'RES TECH'!$E:$E)&amp;" "&amp;_xlfn.XLOOKUP($C1996,'RES TECH'!$M:$M,'RES TECH'!$F:$F)&amp;" "&amp;_xlfn.XLOOKUP($C1996,'RES TECH'!$M:$M,'RES TECH'!$G:$G)&amp;" "&amp;_xlfn.XLOOKUP($C1996,'RES TECH'!$M:$M,'RES TECH'!$H:$H)</f>
        <v>Residential House Lower-middle Income New Space heating Furnace 3 Natural gas</v>
      </c>
      <c r="E1996" t="str">
        <f t="shared" si="31"/>
        <v>TJ</v>
      </c>
      <c r="F1996" s="12" t="str">
        <f>IF(B1996="*","*",_xlfn.XLOOKUP($C1996,'RES TECH'!$M:$M,'RES TECH'!$R:$R))</f>
        <v>MW</v>
      </c>
    </row>
    <row r="1997" spans="2:6" x14ac:dyDescent="0.25">
      <c r="B1997" t="str">
        <f>IF('RES TECH'!N1995=1,"PRE","*")</f>
        <v>PRE</v>
      </c>
      <c r="C1997" t="str">
        <f>'RES TECH'!M1995</f>
        <v>RESHOULMNewSHFUR3NGA22</v>
      </c>
      <c r="D1997" t="str">
        <f>_xlfn.XLOOKUP($C1997,'RES TECH'!$M:$M,'RES TECH'!$A:$A)&amp;" "&amp;_xlfn.XLOOKUP($C1997,'RES TECH'!$M:$M,'RES TECH'!$B:$B)&amp;" "&amp;_xlfn.XLOOKUP($C1997,'RES TECH'!$M:$M,'RES TECH'!$C:$C)&amp;" "&amp;_xlfn.XLOOKUP($C1997,'RES TECH'!$M:$M,'RES TECH'!$D:$D)&amp;" "&amp;_xlfn.XLOOKUP($C1997,'RES TECH'!$M:$M,'RES TECH'!$E:$E)&amp;" "&amp;_xlfn.XLOOKUP($C1997,'RES TECH'!$M:$M,'RES TECH'!$F:$F)&amp;" "&amp;_xlfn.XLOOKUP($C1997,'RES TECH'!$M:$M,'RES TECH'!$G:$G)&amp;" "&amp;_xlfn.XLOOKUP($C1997,'RES TECH'!$M:$M,'RES TECH'!$H:$H)</f>
        <v>Residential House Lower-middle Income New Space heating Furnace 3 Natural gas</v>
      </c>
      <c r="E1997" t="str">
        <f t="shared" si="31"/>
        <v>TJ</v>
      </c>
      <c r="F1997" s="12" t="str">
        <f>IF(B1997="*","*",_xlfn.XLOOKUP($C1997,'RES TECH'!$M:$M,'RES TECH'!$R:$R))</f>
        <v>MW</v>
      </c>
    </row>
    <row r="1998" spans="2:6" x14ac:dyDescent="0.25">
      <c r="B1998" t="str">
        <f>IF('RES TECH'!N1996=1,"PRE","*")</f>
        <v>PRE</v>
      </c>
      <c r="C1998" t="str">
        <f>'RES TECH'!M1996</f>
        <v>RESHOULMNewSHFUR4NGA20</v>
      </c>
      <c r="D1998" t="str">
        <f>_xlfn.XLOOKUP($C1998,'RES TECH'!$M:$M,'RES TECH'!$A:$A)&amp;" "&amp;_xlfn.XLOOKUP($C1998,'RES TECH'!$M:$M,'RES TECH'!$B:$B)&amp;" "&amp;_xlfn.XLOOKUP($C1998,'RES TECH'!$M:$M,'RES TECH'!$C:$C)&amp;" "&amp;_xlfn.XLOOKUP($C1998,'RES TECH'!$M:$M,'RES TECH'!$D:$D)&amp;" "&amp;_xlfn.XLOOKUP($C1998,'RES TECH'!$M:$M,'RES TECH'!$E:$E)&amp;" "&amp;_xlfn.XLOOKUP($C1998,'RES TECH'!$M:$M,'RES TECH'!$F:$F)&amp;" "&amp;_xlfn.XLOOKUP($C1998,'RES TECH'!$M:$M,'RES TECH'!$G:$G)&amp;" "&amp;_xlfn.XLOOKUP($C1998,'RES TECH'!$M:$M,'RES TECH'!$H:$H)</f>
        <v>Residential House Lower-middle Income New Space heating Furnace 4 Natural gas</v>
      </c>
      <c r="E1998" t="str">
        <f t="shared" si="31"/>
        <v>TJ</v>
      </c>
      <c r="F1998" s="12" t="str">
        <f>IF(B1998="*","*",_xlfn.XLOOKUP($C1998,'RES TECH'!$M:$M,'RES TECH'!$R:$R))</f>
        <v>MW</v>
      </c>
    </row>
    <row r="1999" spans="2:6" x14ac:dyDescent="0.25">
      <c r="B1999" t="str">
        <f>IF('RES TECH'!N1997=1,"PRE","*")</f>
        <v>PRE</v>
      </c>
      <c r="C1999" t="str">
        <f>'RES TECH'!M1997</f>
        <v>RESHOULMNewSHFUR4NGA22</v>
      </c>
      <c r="D1999" t="str">
        <f>_xlfn.XLOOKUP($C1999,'RES TECH'!$M:$M,'RES TECH'!$A:$A)&amp;" "&amp;_xlfn.XLOOKUP($C1999,'RES TECH'!$M:$M,'RES TECH'!$B:$B)&amp;" "&amp;_xlfn.XLOOKUP($C1999,'RES TECH'!$M:$M,'RES TECH'!$C:$C)&amp;" "&amp;_xlfn.XLOOKUP($C1999,'RES TECH'!$M:$M,'RES TECH'!$D:$D)&amp;" "&amp;_xlfn.XLOOKUP($C1999,'RES TECH'!$M:$M,'RES TECH'!$E:$E)&amp;" "&amp;_xlfn.XLOOKUP($C1999,'RES TECH'!$M:$M,'RES TECH'!$F:$F)&amp;" "&amp;_xlfn.XLOOKUP($C1999,'RES TECH'!$M:$M,'RES TECH'!$G:$G)&amp;" "&amp;_xlfn.XLOOKUP($C1999,'RES TECH'!$M:$M,'RES TECH'!$H:$H)</f>
        <v>Residential House Lower-middle Income New Space heating Furnace 4 Natural gas</v>
      </c>
      <c r="E1999" t="str">
        <f t="shared" si="31"/>
        <v>TJ</v>
      </c>
      <c r="F1999" s="12" t="str">
        <f>IF(B1999="*","*",_xlfn.XLOOKUP($C1999,'RES TECH'!$M:$M,'RES TECH'!$R:$R))</f>
        <v>MW</v>
      </c>
    </row>
    <row r="2000" spans="2:6" x14ac:dyDescent="0.25">
      <c r="B2000" t="str">
        <f>IF('RES TECH'!N1998=1,"PRE","*")</f>
        <v>PRE</v>
      </c>
      <c r="C2000" t="str">
        <f>'RES TECH'!M1998</f>
        <v>RESHOULMNewSHRAD1NGA20</v>
      </c>
      <c r="D2000" t="str">
        <f>_xlfn.XLOOKUP($C2000,'RES TECH'!$M:$M,'RES TECH'!$A:$A)&amp;" "&amp;_xlfn.XLOOKUP($C2000,'RES TECH'!$M:$M,'RES TECH'!$B:$B)&amp;" "&amp;_xlfn.XLOOKUP($C2000,'RES TECH'!$M:$M,'RES TECH'!$C:$C)&amp;" "&amp;_xlfn.XLOOKUP($C2000,'RES TECH'!$M:$M,'RES TECH'!$D:$D)&amp;" "&amp;_xlfn.XLOOKUP($C2000,'RES TECH'!$M:$M,'RES TECH'!$E:$E)&amp;" "&amp;_xlfn.XLOOKUP($C2000,'RES TECH'!$M:$M,'RES TECH'!$F:$F)&amp;" "&amp;_xlfn.XLOOKUP($C2000,'RES TECH'!$M:$M,'RES TECH'!$G:$G)&amp;" "&amp;_xlfn.XLOOKUP($C2000,'RES TECH'!$M:$M,'RES TECH'!$H:$H)</f>
        <v>Residential House Lower-middle Income New Space heating Radiant 1 Natural gas</v>
      </c>
      <c r="E2000" t="str">
        <f t="shared" si="31"/>
        <v>TJ</v>
      </c>
      <c r="F2000" s="12" t="str">
        <f>IF(B2000="*","*",_xlfn.XLOOKUP($C2000,'RES TECH'!$M:$M,'RES TECH'!$R:$R))</f>
        <v>MW</v>
      </c>
    </row>
    <row r="2001" spans="2:6" x14ac:dyDescent="0.25">
      <c r="B2001" t="str">
        <f>IF('RES TECH'!N1999=1,"PRE","*")</f>
        <v>PRE</v>
      </c>
      <c r="C2001" t="str">
        <f>'RES TECH'!M1999</f>
        <v>RESHOULMNewSHRAD1NGA21</v>
      </c>
      <c r="D2001" t="str">
        <f>_xlfn.XLOOKUP($C2001,'RES TECH'!$M:$M,'RES TECH'!$A:$A)&amp;" "&amp;_xlfn.XLOOKUP($C2001,'RES TECH'!$M:$M,'RES TECH'!$B:$B)&amp;" "&amp;_xlfn.XLOOKUP($C2001,'RES TECH'!$M:$M,'RES TECH'!$C:$C)&amp;" "&amp;_xlfn.XLOOKUP($C2001,'RES TECH'!$M:$M,'RES TECH'!$D:$D)&amp;" "&amp;_xlfn.XLOOKUP($C2001,'RES TECH'!$M:$M,'RES TECH'!$E:$E)&amp;" "&amp;_xlfn.XLOOKUP($C2001,'RES TECH'!$M:$M,'RES TECH'!$F:$F)&amp;" "&amp;_xlfn.XLOOKUP($C2001,'RES TECH'!$M:$M,'RES TECH'!$G:$G)&amp;" "&amp;_xlfn.XLOOKUP($C2001,'RES TECH'!$M:$M,'RES TECH'!$H:$H)</f>
        <v>Residential House Lower-middle Income New Space heating Radiant 1 Natural gas</v>
      </c>
      <c r="E2001" t="str">
        <f t="shared" si="31"/>
        <v>TJ</v>
      </c>
      <c r="F2001" s="12" t="str">
        <f>IF(B2001="*","*",_xlfn.XLOOKUP($C2001,'RES TECH'!$M:$M,'RES TECH'!$R:$R))</f>
        <v>MW</v>
      </c>
    </row>
    <row r="2002" spans="2:6" x14ac:dyDescent="0.25">
      <c r="B2002" t="str">
        <f>IF('RES TECH'!N2000=1,"PRE","*")</f>
        <v>*</v>
      </c>
      <c r="C2002" t="str">
        <f>'RES TECH'!M2000</f>
        <v>RESHOULMNewSHRAD2NGA20</v>
      </c>
      <c r="D2002" t="str">
        <f>_xlfn.XLOOKUP($C2002,'RES TECH'!$M:$M,'RES TECH'!$A:$A)&amp;" "&amp;_xlfn.XLOOKUP($C2002,'RES TECH'!$M:$M,'RES TECH'!$B:$B)&amp;" "&amp;_xlfn.XLOOKUP($C2002,'RES TECH'!$M:$M,'RES TECH'!$C:$C)&amp;" "&amp;_xlfn.XLOOKUP($C2002,'RES TECH'!$M:$M,'RES TECH'!$D:$D)&amp;" "&amp;_xlfn.XLOOKUP($C2002,'RES TECH'!$M:$M,'RES TECH'!$E:$E)&amp;" "&amp;_xlfn.XLOOKUP($C2002,'RES TECH'!$M:$M,'RES TECH'!$F:$F)&amp;" "&amp;_xlfn.XLOOKUP($C2002,'RES TECH'!$M:$M,'RES TECH'!$G:$G)&amp;" "&amp;_xlfn.XLOOKUP($C2002,'RES TECH'!$M:$M,'RES TECH'!$H:$H)</f>
        <v>Residential House Lower-middle Income New Space heating Radiant 2 Natural gas</v>
      </c>
      <c r="E2002" t="str">
        <f t="shared" si="31"/>
        <v>*</v>
      </c>
      <c r="F2002" s="12" t="str">
        <f>IF(B2002="*","*",_xlfn.XLOOKUP($C2002,'RES TECH'!$M:$M,'RES TECH'!$R:$R))</f>
        <v>*</v>
      </c>
    </row>
    <row r="2003" spans="2:6" x14ac:dyDescent="0.25">
      <c r="B2003" t="str">
        <f>IF('RES TECH'!N2001=1,"PRE","*")</f>
        <v>PRE</v>
      </c>
      <c r="C2003" t="str">
        <f>'RES TECH'!M2001</f>
        <v>RESHOULMNewSHRAD2NGA20</v>
      </c>
      <c r="D2003" t="str">
        <f>_xlfn.XLOOKUP($C2003,'RES TECH'!$M:$M,'RES TECH'!$A:$A)&amp;" "&amp;_xlfn.XLOOKUP($C2003,'RES TECH'!$M:$M,'RES TECH'!$B:$B)&amp;" "&amp;_xlfn.XLOOKUP($C2003,'RES TECH'!$M:$M,'RES TECH'!$C:$C)&amp;" "&amp;_xlfn.XLOOKUP($C2003,'RES TECH'!$M:$M,'RES TECH'!$D:$D)&amp;" "&amp;_xlfn.XLOOKUP($C2003,'RES TECH'!$M:$M,'RES TECH'!$E:$E)&amp;" "&amp;_xlfn.XLOOKUP($C2003,'RES TECH'!$M:$M,'RES TECH'!$F:$F)&amp;" "&amp;_xlfn.XLOOKUP($C2003,'RES TECH'!$M:$M,'RES TECH'!$G:$G)&amp;" "&amp;_xlfn.XLOOKUP($C2003,'RES TECH'!$M:$M,'RES TECH'!$H:$H)</f>
        <v>Residential House Lower-middle Income New Space heating Radiant 2 Natural gas</v>
      </c>
      <c r="E2003" t="str">
        <f t="shared" si="31"/>
        <v>TJ</v>
      </c>
      <c r="F2003" s="12" t="str">
        <f>IF(B2003="*","*",_xlfn.XLOOKUP($C2003,'RES TECH'!$M:$M,'RES TECH'!$R:$R))</f>
        <v>MW</v>
      </c>
    </row>
    <row r="2004" spans="2:6" x14ac:dyDescent="0.25">
      <c r="B2004" t="str">
        <f>IF('RES TECH'!N2002=1,"PRE","*")</f>
        <v>PRE</v>
      </c>
      <c r="C2004" t="str">
        <f>'RES TECH'!M2002</f>
        <v>RESHOULMNewSHRAD3NGA20</v>
      </c>
      <c r="D2004" t="str">
        <f>_xlfn.XLOOKUP($C2004,'RES TECH'!$M:$M,'RES TECH'!$A:$A)&amp;" "&amp;_xlfn.XLOOKUP($C2004,'RES TECH'!$M:$M,'RES TECH'!$B:$B)&amp;" "&amp;_xlfn.XLOOKUP($C2004,'RES TECH'!$M:$M,'RES TECH'!$C:$C)&amp;" "&amp;_xlfn.XLOOKUP($C2004,'RES TECH'!$M:$M,'RES TECH'!$D:$D)&amp;" "&amp;_xlfn.XLOOKUP($C2004,'RES TECH'!$M:$M,'RES TECH'!$E:$E)&amp;" "&amp;_xlfn.XLOOKUP($C2004,'RES TECH'!$M:$M,'RES TECH'!$F:$F)&amp;" "&amp;_xlfn.XLOOKUP($C2004,'RES TECH'!$M:$M,'RES TECH'!$G:$G)&amp;" "&amp;_xlfn.XLOOKUP($C2004,'RES TECH'!$M:$M,'RES TECH'!$H:$H)</f>
        <v>Residential House Lower-middle Income New Space heating Radiant 3 Natural gas</v>
      </c>
      <c r="E2004" t="str">
        <f t="shared" si="31"/>
        <v>TJ</v>
      </c>
      <c r="F2004" s="12" t="str">
        <f>IF(B2004="*","*",_xlfn.XLOOKUP($C2004,'RES TECH'!$M:$M,'RES TECH'!$R:$R))</f>
        <v>MW</v>
      </c>
    </row>
    <row r="2005" spans="2:6" x14ac:dyDescent="0.25">
      <c r="B2005" t="str">
        <f>IF('RES TECH'!N2003=1,"PRE","*")</f>
        <v>PRE</v>
      </c>
      <c r="C2005" t="str">
        <f>'RES TECH'!M2003</f>
        <v>RESHOULMNewSHRAD4NGA20</v>
      </c>
      <c r="D2005" t="str">
        <f>_xlfn.XLOOKUP($C2005,'RES TECH'!$M:$M,'RES TECH'!$A:$A)&amp;" "&amp;_xlfn.XLOOKUP($C2005,'RES TECH'!$M:$M,'RES TECH'!$B:$B)&amp;" "&amp;_xlfn.XLOOKUP($C2005,'RES TECH'!$M:$M,'RES TECH'!$C:$C)&amp;" "&amp;_xlfn.XLOOKUP($C2005,'RES TECH'!$M:$M,'RES TECH'!$D:$D)&amp;" "&amp;_xlfn.XLOOKUP($C2005,'RES TECH'!$M:$M,'RES TECH'!$E:$E)&amp;" "&amp;_xlfn.XLOOKUP($C2005,'RES TECH'!$M:$M,'RES TECH'!$F:$F)&amp;" "&amp;_xlfn.XLOOKUP($C2005,'RES TECH'!$M:$M,'RES TECH'!$G:$G)&amp;" "&amp;_xlfn.XLOOKUP($C2005,'RES TECH'!$M:$M,'RES TECH'!$H:$H)</f>
        <v>Residential House Lower-middle Income New Space heating Radiant 4 Natural gas</v>
      </c>
      <c r="E2005" t="str">
        <f t="shared" si="31"/>
        <v>TJ</v>
      </c>
      <c r="F2005" s="12" t="str">
        <f>IF(B2005="*","*",_xlfn.XLOOKUP($C2005,'RES TECH'!$M:$M,'RES TECH'!$R:$R))</f>
        <v>MW</v>
      </c>
    </row>
    <row r="2006" spans="2:6" x14ac:dyDescent="0.25">
      <c r="B2006" t="str">
        <f>IF('RES TECH'!N2004=1,"PRE","*")</f>
        <v>PRE</v>
      </c>
      <c r="C2006" t="str">
        <f>'RES TECH'!M2004</f>
        <v>RESHOULMNewSHRAD4NGA22</v>
      </c>
      <c r="D2006" t="str">
        <f>_xlfn.XLOOKUP($C2006,'RES TECH'!$M:$M,'RES TECH'!$A:$A)&amp;" "&amp;_xlfn.XLOOKUP($C2006,'RES TECH'!$M:$M,'RES TECH'!$B:$B)&amp;" "&amp;_xlfn.XLOOKUP($C2006,'RES TECH'!$M:$M,'RES TECH'!$C:$C)&amp;" "&amp;_xlfn.XLOOKUP($C2006,'RES TECH'!$M:$M,'RES TECH'!$D:$D)&amp;" "&amp;_xlfn.XLOOKUP($C2006,'RES TECH'!$M:$M,'RES TECH'!$E:$E)&amp;" "&amp;_xlfn.XLOOKUP($C2006,'RES TECH'!$M:$M,'RES TECH'!$F:$F)&amp;" "&amp;_xlfn.XLOOKUP($C2006,'RES TECH'!$M:$M,'RES TECH'!$G:$G)&amp;" "&amp;_xlfn.XLOOKUP($C2006,'RES TECH'!$M:$M,'RES TECH'!$H:$H)</f>
        <v>Residential House Lower-middle Income New Space heating Radiant 4 Natural gas</v>
      </c>
      <c r="E2006" t="str">
        <f t="shared" si="31"/>
        <v>TJ</v>
      </c>
      <c r="F2006" s="12" t="str">
        <f>IF(B2006="*","*",_xlfn.XLOOKUP($C2006,'RES TECH'!$M:$M,'RES TECH'!$R:$R))</f>
        <v>MW</v>
      </c>
    </row>
    <row r="2007" spans="2:6" x14ac:dyDescent="0.25">
      <c r="B2007" t="str">
        <f>IF('RES TECH'!N2005=1,"PRE","*")</f>
        <v>PRE</v>
      </c>
      <c r="C2007" t="str">
        <f>'RES TECH'!M2005</f>
        <v>RESHOULMNewSHFUR1KER20</v>
      </c>
      <c r="D2007" t="str">
        <f>_xlfn.XLOOKUP($C2007,'RES TECH'!$M:$M,'RES TECH'!$A:$A)&amp;" "&amp;_xlfn.XLOOKUP($C2007,'RES TECH'!$M:$M,'RES TECH'!$B:$B)&amp;" "&amp;_xlfn.XLOOKUP($C2007,'RES TECH'!$M:$M,'RES TECH'!$C:$C)&amp;" "&amp;_xlfn.XLOOKUP($C2007,'RES TECH'!$M:$M,'RES TECH'!$D:$D)&amp;" "&amp;_xlfn.XLOOKUP($C2007,'RES TECH'!$M:$M,'RES TECH'!$E:$E)&amp;" "&amp;_xlfn.XLOOKUP($C2007,'RES TECH'!$M:$M,'RES TECH'!$F:$F)&amp;" "&amp;_xlfn.XLOOKUP($C2007,'RES TECH'!$M:$M,'RES TECH'!$G:$G)&amp;" "&amp;_xlfn.XLOOKUP($C2007,'RES TECH'!$M:$M,'RES TECH'!$H:$H)</f>
        <v>Residential House Lower-middle Income New Space heating Furnace 1 Kerosene</v>
      </c>
      <c r="E2007" t="str">
        <f t="shared" si="31"/>
        <v>TJ</v>
      </c>
      <c r="F2007" s="12" t="str">
        <f>IF(B2007="*","*",_xlfn.XLOOKUP($C2007,'RES TECH'!$M:$M,'RES TECH'!$R:$R))</f>
        <v>MW</v>
      </c>
    </row>
    <row r="2008" spans="2:6" x14ac:dyDescent="0.25">
      <c r="B2008" t="str">
        <f>IF('RES TECH'!N2006=1,"PRE","*")</f>
        <v>*</v>
      </c>
      <c r="C2008" t="str">
        <f>'RES TECH'!M2006</f>
        <v>RESHOULMNewSHFUR2KER20</v>
      </c>
      <c r="D2008" t="str">
        <f>_xlfn.XLOOKUP($C2008,'RES TECH'!$M:$M,'RES TECH'!$A:$A)&amp;" "&amp;_xlfn.XLOOKUP($C2008,'RES TECH'!$M:$M,'RES TECH'!$B:$B)&amp;" "&amp;_xlfn.XLOOKUP($C2008,'RES TECH'!$M:$M,'RES TECH'!$C:$C)&amp;" "&amp;_xlfn.XLOOKUP($C2008,'RES TECH'!$M:$M,'RES TECH'!$D:$D)&amp;" "&amp;_xlfn.XLOOKUP($C2008,'RES TECH'!$M:$M,'RES TECH'!$E:$E)&amp;" "&amp;_xlfn.XLOOKUP($C2008,'RES TECH'!$M:$M,'RES TECH'!$F:$F)&amp;" "&amp;_xlfn.XLOOKUP($C2008,'RES TECH'!$M:$M,'RES TECH'!$G:$G)&amp;" "&amp;_xlfn.XLOOKUP($C2008,'RES TECH'!$M:$M,'RES TECH'!$H:$H)</f>
        <v>Residential House Lower-middle Income New Space heating Furnace 2 Kerosene</v>
      </c>
      <c r="E2008" t="str">
        <f t="shared" si="31"/>
        <v>*</v>
      </c>
      <c r="F2008" s="12" t="str">
        <f>IF(B2008="*","*",_xlfn.XLOOKUP($C2008,'RES TECH'!$M:$M,'RES TECH'!$R:$R))</f>
        <v>*</v>
      </c>
    </row>
    <row r="2009" spans="2:6" x14ac:dyDescent="0.25">
      <c r="B2009" t="str">
        <f>IF('RES TECH'!N2007=1,"PRE","*")</f>
        <v>PRE</v>
      </c>
      <c r="C2009" t="str">
        <f>'RES TECH'!M2007</f>
        <v>RESHOULMNewSHFUR2KER20</v>
      </c>
      <c r="D2009" t="str">
        <f>_xlfn.XLOOKUP($C2009,'RES TECH'!$M:$M,'RES TECH'!$A:$A)&amp;" "&amp;_xlfn.XLOOKUP($C2009,'RES TECH'!$M:$M,'RES TECH'!$B:$B)&amp;" "&amp;_xlfn.XLOOKUP($C2009,'RES TECH'!$M:$M,'RES TECH'!$C:$C)&amp;" "&amp;_xlfn.XLOOKUP($C2009,'RES TECH'!$M:$M,'RES TECH'!$D:$D)&amp;" "&amp;_xlfn.XLOOKUP($C2009,'RES TECH'!$M:$M,'RES TECH'!$E:$E)&amp;" "&amp;_xlfn.XLOOKUP($C2009,'RES TECH'!$M:$M,'RES TECH'!$F:$F)&amp;" "&amp;_xlfn.XLOOKUP($C2009,'RES TECH'!$M:$M,'RES TECH'!$G:$G)&amp;" "&amp;_xlfn.XLOOKUP($C2009,'RES TECH'!$M:$M,'RES TECH'!$H:$H)</f>
        <v>Residential House Lower-middle Income New Space heating Furnace 2 Kerosene</v>
      </c>
      <c r="E2009" t="str">
        <f t="shared" si="31"/>
        <v>TJ</v>
      </c>
      <c r="F2009" s="12" t="str">
        <f>IF(B2009="*","*",_xlfn.XLOOKUP($C2009,'RES TECH'!$M:$M,'RES TECH'!$R:$R))</f>
        <v>MW</v>
      </c>
    </row>
    <row r="2010" spans="2:6" x14ac:dyDescent="0.25">
      <c r="B2010" t="str">
        <f>IF('RES TECH'!N2008=1,"PRE","*")</f>
        <v>PRE</v>
      </c>
      <c r="C2010" t="str">
        <f>'RES TECH'!M2008</f>
        <v>RESHOULMNewSHFUR3KER20</v>
      </c>
      <c r="D2010" t="str">
        <f>_xlfn.XLOOKUP($C2010,'RES TECH'!$M:$M,'RES TECH'!$A:$A)&amp;" "&amp;_xlfn.XLOOKUP($C2010,'RES TECH'!$M:$M,'RES TECH'!$B:$B)&amp;" "&amp;_xlfn.XLOOKUP($C2010,'RES TECH'!$M:$M,'RES TECH'!$C:$C)&amp;" "&amp;_xlfn.XLOOKUP($C2010,'RES TECH'!$M:$M,'RES TECH'!$D:$D)&amp;" "&amp;_xlfn.XLOOKUP($C2010,'RES TECH'!$M:$M,'RES TECH'!$E:$E)&amp;" "&amp;_xlfn.XLOOKUP($C2010,'RES TECH'!$M:$M,'RES TECH'!$F:$F)&amp;" "&amp;_xlfn.XLOOKUP($C2010,'RES TECH'!$M:$M,'RES TECH'!$G:$G)&amp;" "&amp;_xlfn.XLOOKUP($C2010,'RES TECH'!$M:$M,'RES TECH'!$H:$H)</f>
        <v>Residential House Lower-middle Income New Space heating Furnace 3 Kerosene</v>
      </c>
      <c r="E2010" t="str">
        <f t="shared" si="31"/>
        <v>TJ</v>
      </c>
      <c r="F2010" s="12" t="str">
        <f>IF(B2010="*","*",_xlfn.XLOOKUP($C2010,'RES TECH'!$M:$M,'RES TECH'!$R:$R))</f>
        <v>MW</v>
      </c>
    </row>
    <row r="2011" spans="2:6" x14ac:dyDescent="0.25">
      <c r="B2011" t="str">
        <f>IF('RES TECH'!N2009=1,"PRE","*")</f>
        <v>*</v>
      </c>
      <c r="C2011" t="str">
        <f>'RES TECH'!M2009</f>
        <v>RESHOULMNewSHFUR4KER20</v>
      </c>
      <c r="D2011" t="str">
        <f>_xlfn.XLOOKUP($C2011,'RES TECH'!$M:$M,'RES TECH'!$A:$A)&amp;" "&amp;_xlfn.XLOOKUP($C2011,'RES TECH'!$M:$M,'RES TECH'!$B:$B)&amp;" "&amp;_xlfn.XLOOKUP($C2011,'RES TECH'!$M:$M,'RES TECH'!$C:$C)&amp;" "&amp;_xlfn.XLOOKUP($C2011,'RES TECH'!$M:$M,'RES TECH'!$D:$D)&amp;" "&amp;_xlfn.XLOOKUP($C2011,'RES TECH'!$M:$M,'RES TECH'!$E:$E)&amp;" "&amp;_xlfn.XLOOKUP($C2011,'RES TECH'!$M:$M,'RES TECH'!$F:$F)&amp;" "&amp;_xlfn.XLOOKUP($C2011,'RES TECH'!$M:$M,'RES TECH'!$G:$G)&amp;" "&amp;_xlfn.XLOOKUP($C2011,'RES TECH'!$M:$M,'RES TECH'!$H:$H)</f>
        <v>Residential House Lower-middle Income New Space heating Furnace 4 Kerosene</v>
      </c>
      <c r="E2011" t="str">
        <f t="shared" si="31"/>
        <v>*</v>
      </c>
      <c r="F2011" s="12" t="str">
        <f>IF(B2011="*","*",_xlfn.XLOOKUP($C2011,'RES TECH'!$M:$M,'RES TECH'!$R:$R))</f>
        <v>*</v>
      </c>
    </row>
    <row r="2012" spans="2:6" x14ac:dyDescent="0.25">
      <c r="B2012" t="str">
        <f>IF('RES TECH'!N2010=1,"PRE","*")</f>
        <v>PRE</v>
      </c>
      <c r="C2012" t="str">
        <f>'RES TECH'!M2010</f>
        <v>RESHOULMNewSHFUR4KER20</v>
      </c>
      <c r="D2012" t="str">
        <f>_xlfn.XLOOKUP($C2012,'RES TECH'!$M:$M,'RES TECH'!$A:$A)&amp;" "&amp;_xlfn.XLOOKUP($C2012,'RES TECH'!$M:$M,'RES TECH'!$B:$B)&amp;" "&amp;_xlfn.XLOOKUP($C2012,'RES TECH'!$M:$M,'RES TECH'!$C:$C)&amp;" "&amp;_xlfn.XLOOKUP($C2012,'RES TECH'!$M:$M,'RES TECH'!$D:$D)&amp;" "&amp;_xlfn.XLOOKUP($C2012,'RES TECH'!$M:$M,'RES TECH'!$E:$E)&amp;" "&amp;_xlfn.XLOOKUP($C2012,'RES TECH'!$M:$M,'RES TECH'!$F:$F)&amp;" "&amp;_xlfn.XLOOKUP($C2012,'RES TECH'!$M:$M,'RES TECH'!$G:$G)&amp;" "&amp;_xlfn.XLOOKUP($C2012,'RES TECH'!$M:$M,'RES TECH'!$H:$H)</f>
        <v>Residential House Lower-middle Income New Space heating Furnace 4 Kerosene</v>
      </c>
      <c r="E2012" t="str">
        <f t="shared" si="31"/>
        <v>TJ</v>
      </c>
      <c r="F2012" s="12" t="str">
        <f>IF(B2012="*","*",_xlfn.XLOOKUP($C2012,'RES TECH'!$M:$M,'RES TECH'!$R:$R))</f>
        <v>MW</v>
      </c>
    </row>
    <row r="2013" spans="2:6" x14ac:dyDescent="0.25">
      <c r="B2013" t="str">
        <f>IF('RES TECH'!N2011=1,"PRE","*")</f>
        <v>PRE</v>
      </c>
      <c r="C2013" t="str">
        <f>'RES TECH'!M2011</f>
        <v>RESHOULMNewSHFUR1LPG20</v>
      </c>
      <c r="D2013" t="str">
        <f>_xlfn.XLOOKUP($C2013,'RES TECH'!$M:$M,'RES TECH'!$A:$A)&amp;" "&amp;_xlfn.XLOOKUP($C2013,'RES TECH'!$M:$M,'RES TECH'!$B:$B)&amp;" "&amp;_xlfn.XLOOKUP($C2013,'RES TECH'!$M:$M,'RES TECH'!$C:$C)&amp;" "&amp;_xlfn.XLOOKUP($C2013,'RES TECH'!$M:$M,'RES TECH'!$D:$D)&amp;" "&amp;_xlfn.XLOOKUP($C2013,'RES TECH'!$M:$M,'RES TECH'!$E:$E)&amp;" "&amp;_xlfn.XLOOKUP($C2013,'RES TECH'!$M:$M,'RES TECH'!$F:$F)&amp;" "&amp;_xlfn.XLOOKUP($C2013,'RES TECH'!$M:$M,'RES TECH'!$G:$G)&amp;" "&amp;_xlfn.XLOOKUP($C2013,'RES TECH'!$M:$M,'RES TECH'!$H:$H)</f>
        <v>Residential House Lower-middle Income New Space heating Furnace 1 LPG</v>
      </c>
      <c r="E2013" t="str">
        <f t="shared" si="31"/>
        <v>TJ</v>
      </c>
      <c r="F2013" s="12" t="str">
        <f>IF(B2013="*","*",_xlfn.XLOOKUP($C2013,'RES TECH'!$M:$M,'RES TECH'!$R:$R))</f>
        <v>MW</v>
      </c>
    </row>
    <row r="2014" spans="2:6" x14ac:dyDescent="0.25">
      <c r="B2014" t="str">
        <f>IF('RES TECH'!N2012=1,"PRE","*")</f>
        <v>*</v>
      </c>
      <c r="C2014" t="str">
        <f>'RES TECH'!M2012</f>
        <v>RESHOULMNewSHFUR2LPG20</v>
      </c>
      <c r="D2014" t="str">
        <f>_xlfn.XLOOKUP($C2014,'RES TECH'!$M:$M,'RES TECH'!$A:$A)&amp;" "&amp;_xlfn.XLOOKUP($C2014,'RES TECH'!$M:$M,'RES TECH'!$B:$B)&amp;" "&amp;_xlfn.XLOOKUP($C2014,'RES TECH'!$M:$M,'RES TECH'!$C:$C)&amp;" "&amp;_xlfn.XLOOKUP($C2014,'RES TECH'!$M:$M,'RES TECH'!$D:$D)&amp;" "&amp;_xlfn.XLOOKUP($C2014,'RES TECH'!$M:$M,'RES TECH'!$E:$E)&amp;" "&amp;_xlfn.XLOOKUP($C2014,'RES TECH'!$M:$M,'RES TECH'!$F:$F)&amp;" "&amp;_xlfn.XLOOKUP($C2014,'RES TECH'!$M:$M,'RES TECH'!$G:$G)&amp;" "&amp;_xlfn.XLOOKUP($C2014,'RES TECH'!$M:$M,'RES TECH'!$H:$H)</f>
        <v>Residential House Lower-middle Income New Space heating Furnace 2 LPG</v>
      </c>
      <c r="E2014" t="str">
        <f t="shared" si="31"/>
        <v>*</v>
      </c>
      <c r="F2014" s="12" t="str">
        <f>IF(B2014="*","*",_xlfn.XLOOKUP($C2014,'RES TECH'!$M:$M,'RES TECH'!$R:$R))</f>
        <v>*</v>
      </c>
    </row>
    <row r="2015" spans="2:6" x14ac:dyDescent="0.25">
      <c r="B2015" t="str">
        <f>IF('RES TECH'!N2013=1,"PRE","*")</f>
        <v>PRE</v>
      </c>
      <c r="C2015" t="str">
        <f>'RES TECH'!M2013</f>
        <v>RESHOULMNewSHFUR2LPG20</v>
      </c>
      <c r="D2015" t="str">
        <f>_xlfn.XLOOKUP($C2015,'RES TECH'!$M:$M,'RES TECH'!$A:$A)&amp;" "&amp;_xlfn.XLOOKUP($C2015,'RES TECH'!$M:$M,'RES TECH'!$B:$B)&amp;" "&amp;_xlfn.XLOOKUP($C2015,'RES TECH'!$M:$M,'RES TECH'!$C:$C)&amp;" "&amp;_xlfn.XLOOKUP($C2015,'RES TECH'!$M:$M,'RES TECH'!$D:$D)&amp;" "&amp;_xlfn.XLOOKUP($C2015,'RES TECH'!$M:$M,'RES TECH'!$E:$E)&amp;" "&amp;_xlfn.XLOOKUP($C2015,'RES TECH'!$M:$M,'RES TECH'!$F:$F)&amp;" "&amp;_xlfn.XLOOKUP($C2015,'RES TECH'!$M:$M,'RES TECH'!$G:$G)&amp;" "&amp;_xlfn.XLOOKUP($C2015,'RES TECH'!$M:$M,'RES TECH'!$H:$H)</f>
        <v>Residential House Lower-middle Income New Space heating Furnace 2 LPG</v>
      </c>
      <c r="E2015" t="str">
        <f t="shared" si="31"/>
        <v>TJ</v>
      </c>
      <c r="F2015" s="12" t="str">
        <f>IF(B2015="*","*",_xlfn.XLOOKUP($C2015,'RES TECH'!$M:$M,'RES TECH'!$R:$R))</f>
        <v>MW</v>
      </c>
    </row>
    <row r="2016" spans="2:6" x14ac:dyDescent="0.25">
      <c r="B2016" t="str">
        <f>IF('RES TECH'!N2014=1,"PRE","*")</f>
        <v>PRE</v>
      </c>
      <c r="C2016" t="str">
        <f>'RES TECH'!M2014</f>
        <v>RESHOULMNewSHFUR3LPG20</v>
      </c>
      <c r="D2016" t="str">
        <f>_xlfn.XLOOKUP($C2016,'RES TECH'!$M:$M,'RES TECH'!$A:$A)&amp;" "&amp;_xlfn.XLOOKUP($C2016,'RES TECH'!$M:$M,'RES TECH'!$B:$B)&amp;" "&amp;_xlfn.XLOOKUP($C2016,'RES TECH'!$M:$M,'RES TECH'!$C:$C)&amp;" "&amp;_xlfn.XLOOKUP($C2016,'RES TECH'!$M:$M,'RES TECH'!$D:$D)&amp;" "&amp;_xlfn.XLOOKUP($C2016,'RES TECH'!$M:$M,'RES TECH'!$E:$E)&amp;" "&amp;_xlfn.XLOOKUP($C2016,'RES TECH'!$M:$M,'RES TECH'!$F:$F)&amp;" "&amp;_xlfn.XLOOKUP($C2016,'RES TECH'!$M:$M,'RES TECH'!$G:$G)&amp;" "&amp;_xlfn.XLOOKUP($C2016,'RES TECH'!$M:$M,'RES TECH'!$H:$H)</f>
        <v>Residential House Lower-middle Income New Space heating Furnace 3 LPG</v>
      </c>
      <c r="E2016" t="str">
        <f t="shared" si="31"/>
        <v>TJ</v>
      </c>
      <c r="F2016" s="12" t="str">
        <f>IF(B2016="*","*",_xlfn.XLOOKUP($C2016,'RES TECH'!$M:$M,'RES TECH'!$R:$R))</f>
        <v>MW</v>
      </c>
    </row>
    <row r="2017" spans="2:6" x14ac:dyDescent="0.25">
      <c r="B2017" t="str">
        <f>IF('RES TECH'!N2015=1,"PRE","*")</f>
        <v>PRE</v>
      </c>
      <c r="C2017" t="str">
        <f>'RES TECH'!M2015</f>
        <v>RESHOULMNewSHFUR3LPG22</v>
      </c>
      <c r="D2017" t="str">
        <f>_xlfn.XLOOKUP($C2017,'RES TECH'!$M:$M,'RES TECH'!$A:$A)&amp;" "&amp;_xlfn.XLOOKUP($C2017,'RES TECH'!$M:$M,'RES TECH'!$B:$B)&amp;" "&amp;_xlfn.XLOOKUP($C2017,'RES TECH'!$M:$M,'RES TECH'!$C:$C)&amp;" "&amp;_xlfn.XLOOKUP($C2017,'RES TECH'!$M:$M,'RES TECH'!$D:$D)&amp;" "&amp;_xlfn.XLOOKUP($C2017,'RES TECH'!$M:$M,'RES TECH'!$E:$E)&amp;" "&amp;_xlfn.XLOOKUP($C2017,'RES TECH'!$M:$M,'RES TECH'!$F:$F)&amp;" "&amp;_xlfn.XLOOKUP($C2017,'RES TECH'!$M:$M,'RES TECH'!$G:$G)&amp;" "&amp;_xlfn.XLOOKUP($C2017,'RES TECH'!$M:$M,'RES TECH'!$H:$H)</f>
        <v>Residential House Lower-middle Income New Space heating Furnace 3 LPG</v>
      </c>
      <c r="E2017" t="str">
        <f t="shared" si="31"/>
        <v>TJ</v>
      </c>
      <c r="F2017" s="12" t="str">
        <f>IF(B2017="*","*",_xlfn.XLOOKUP($C2017,'RES TECH'!$M:$M,'RES TECH'!$R:$R))</f>
        <v>MW</v>
      </c>
    </row>
    <row r="2018" spans="2:6" x14ac:dyDescent="0.25">
      <c r="B2018" t="str">
        <f>IF('RES TECH'!N2016=1,"PRE","*")</f>
        <v>PRE</v>
      </c>
      <c r="C2018" t="str">
        <f>'RES TECH'!M2016</f>
        <v>RESHOULMNewSHFUR4LPG20</v>
      </c>
      <c r="D2018" t="str">
        <f>_xlfn.XLOOKUP($C2018,'RES TECH'!$M:$M,'RES TECH'!$A:$A)&amp;" "&amp;_xlfn.XLOOKUP($C2018,'RES TECH'!$M:$M,'RES TECH'!$B:$B)&amp;" "&amp;_xlfn.XLOOKUP($C2018,'RES TECH'!$M:$M,'RES TECH'!$C:$C)&amp;" "&amp;_xlfn.XLOOKUP($C2018,'RES TECH'!$M:$M,'RES TECH'!$D:$D)&amp;" "&amp;_xlfn.XLOOKUP($C2018,'RES TECH'!$M:$M,'RES TECH'!$E:$E)&amp;" "&amp;_xlfn.XLOOKUP($C2018,'RES TECH'!$M:$M,'RES TECH'!$F:$F)&amp;" "&amp;_xlfn.XLOOKUP($C2018,'RES TECH'!$M:$M,'RES TECH'!$G:$G)&amp;" "&amp;_xlfn.XLOOKUP($C2018,'RES TECH'!$M:$M,'RES TECH'!$H:$H)</f>
        <v>Residential House Lower-middle Income New Space heating Furnace 4 LPG</v>
      </c>
      <c r="E2018" t="str">
        <f t="shared" si="31"/>
        <v>TJ</v>
      </c>
      <c r="F2018" s="12" t="str">
        <f>IF(B2018="*","*",_xlfn.XLOOKUP($C2018,'RES TECH'!$M:$M,'RES TECH'!$R:$R))</f>
        <v>MW</v>
      </c>
    </row>
    <row r="2019" spans="2:6" x14ac:dyDescent="0.25">
      <c r="B2019" t="str">
        <f>IF('RES TECH'!N2017=1,"PRE","*")</f>
        <v>PRE</v>
      </c>
      <c r="C2019" t="str">
        <f>'RES TECH'!M2017</f>
        <v>RESHOULMNewSHFUR4LPG22</v>
      </c>
      <c r="D2019" t="str">
        <f>_xlfn.XLOOKUP($C2019,'RES TECH'!$M:$M,'RES TECH'!$A:$A)&amp;" "&amp;_xlfn.XLOOKUP($C2019,'RES TECH'!$M:$M,'RES TECH'!$B:$B)&amp;" "&amp;_xlfn.XLOOKUP($C2019,'RES TECH'!$M:$M,'RES TECH'!$C:$C)&amp;" "&amp;_xlfn.XLOOKUP($C2019,'RES TECH'!$M:$M,'RES TECH'!$D:$D)&amp;" "&amp;_xlfn.XLOOKUP($C2019,'RES TECH'!$M:$M,'RES TECH'!$E:$E)&amp;" "&amp;_xlfn.XLOOKUP($C2019,'RES TECH'!$M:$M,'RES TECH'!$F:$F)&amp;" "&amp;_xlfn.XLOOKUP($C2019,'RES TECH'!$M:$M,'RES TECH'!$G:$G)&amp;" "&amp;_xlfn.XLOOKUP($C2019,'RES TECH'!$M:$M,'RES TECH'!$H:$H)</f>
        <v>Residential House Lower-middle Income New Space heating Furnace 4 LPG</v>
      </c>
      <c r="E2019" t="str">
        <f t="shared" si="31"/>
        <v>TJ</v>
      </c>
      <c r="F2019" s="12" t="str">
        <f>IF(B2019="*","*",_xlfn.XLOOKUP($C2019,'RES TECH'!$M:$M,'RES TECH'!$R:$R))</f>
        <v>MW</v>
      </c>
    </row>
    <row r="2020" spans="2:6" x14ac:dyDescent="0.25">
      <c r="B2020" t="str">
        <f>IF('RES TECH'!N2018=1,"PRE","*")</f>
        <v>PRE</v>
      </c>
      <c r="C2020" t="str">
        <f>'RES TECH'!M2018</f>
        <v>RESHOULMNewSHFUR1FOI20</v>
      </c>
      <c r="D2020" t="str">
        <f>_xlfn.XLOOKUP($C2020,'RES TECH'!$M:$M,'RES TECH'!$A:$A)&amp;" "&amp;_xlfn.XLOOKUP($C2020,'RES TECH'!$M:$M,'RES TECH'!$B:$B)&amp;" "&amp;_xlfn.XLOOKUP($C2020,'RES TECH'!$M:$M,'RES TECH'!$C:$C)&amp;" "&amp;_xlfn.XLOOKUP($C2020,'RES TECH'!$M:$M,'RES TECH'!$D:$D)&amp;" "&amp;_xlfn.XLOOKUP($C2020,'RES TECH'!$M:$M,'RES TECH'!$E:$E)&amp;" "&amp;_xlfn.XLOOKUP($C2020,'RES TECH'!$M:$M,'RES TECH'!$F:$F)&amp;" "&amp;_xlfn.XLOOKUP($C2020,'RES TECH'!$M:$M,'RES TECH'!$G:$G)&amp;" "&amp;_xlfn.XLOOKUP($C2020,'RES TECH'!$M:$M,'RES TECH'!$H:$H)</f>
        <v>Residential House Lower-middle Income New Space heating Furnace 1 Fuel oil</v>
      </c>
      <c r="E2020" t="str">
        <f t="shared" si="31"/>
        <v>TJ</v>
      </c>
      <c r="F2020" s="12" t="str">
        <f>IF(B2020="*","*",_xlfn.XLOOKUP($C2020,'RES TECH'!$M:$M,'RES TECH'!$R:$R))</f>
        <v>MW</v>
      </c>
    </row>
    <row r="2021" spans="2:6" x14ac:dyDescent="0.25">
      <c r="B2021" t="str">
        <f>IF('RES TECH'!N2019=1,"PRE","*")</f>
        <v>PRE</v>
      </c>
      <c r="C2021" t="str">
        <f>'RES TECH'!M2019</f>
        <v>RESHOULMNewSHFUR2FOI20</v>
      </c>
      <c r="D2021" t="str">
        <f>_xlfn.XLOOKUP($C2021,'RES TECH'!$M:$M,'RES TECH'!$A:$A)&amp;" "&amp;_xlfn.XLOOKUP($C2021,'RES TECH'!$M:$M,'RES TECH'!$B:$B)&amp;" "&amp;_xlfn.XLOOKUP($C2021,'RES TECH'!$M:$M,'RES TECH'!$C:$C)&amp;" "&amp;_xlfn.XLOOKUP($C2021,'RES TECH'!$M:$M,'RES TECH'!$D:$D)&amp;" "&amp;_xlfn.XLOOKUP($C2021,'RES TECH'!$M:$M,'RES TECH'!$E:$E)&amp;" "&amp;_xlfn.XLOOKUP($C2021,'RES TECH'!$M:$M,'RES TECH'!$F:$F)&amp;" "&amp;_xlfn.XLOOKUP($C2021,'RES TECH'!$M:$M,'RES TECH'!$G:$G)&amp;" "&amp;_xlfn.XLOOKUP($C2021,'RES TECH'!$M:$M,'RES TECH'!$H:$H)</f>
        <v>Residential House Lower-middle Income New Space heating Furnace 2 Fuel oil</v>
      </c>
      <c r="E2021" t="str">
        <f t="shared" si="31"/>
        <v>TJ</v>
      </c>
      <c r="F2021" s="12" t="str">
        <f>IF(B2021="*","*",_xlfn.XLOOKUP($C2021,'RES TECH'!$M:$M,'RES TECH'!$R:$R))</f>
        <v>MW</v>
      </c>
    </row>
    <row r="2022" spans="2:6" x14ac:dyDescent="0.25">
      <c r="B2022" t="str">
        <f>IF('RES TECH'!N2020=1,"PRE","*")</f>
        <v>PRE</v>
      </c>
      <c r="C2022" t="str">
        <f>'RES TECH'!M2020</f>
        <v>RESHOULMNewSHFUR2FOI22</v>
      </c>
      <c r="D2022" t="str">
        <f>_xlfn.XLOOKUP($C2022,'RES TECH'!$M:$M,'RES TECH'!$A:$A)&amp;" "&amp;_xlfn.XLOOKUP($C2022,'RES TECH'!$M:$M,'RES TECH'!$B:$B)&amp;" "&amp;_xlfn.XLOOKUP($C2022,'RES TECH'!$M:$M,'RES TECH'!$C:$C)&amp;" "&amp;_xlfn.XLOOKUP($C2022,'RES TECH'!$M:$M,'RES TECH'!$D:$D)&amp;" "&amp;_xlfn.XLOOKUP($C2022,'RES TECH'!$M:$M,'RES TECH'!$E:$E)&amp;" "&amp;_xlfn.XLOOKUP($C2022,'RES TECH'!$M:$M,'RES TECH'!$F:$F)&amp;" "&amp;_xlfn.XLOOKUP($C2022,'RES TECH'!$M:$M,'RES TECH'!$G:$G)&amp;" "&amp;_xlfn.XLOOKUP($C2022,'RES TECH'!$M:$M,'RES TECH'!$H:$H)</f>
        <v>Residential House Lower-middle Income New Space heating Furnace 2 Fuel oil</v>
      </c>
      <c r="E2022" t="str">
        <f t="shared" si="31"/>
        <v>TJ</v>
      </c>
      <c r="F2022" s="12" t="str">
        <f>IF(B2022="*","*",_xlfn.XLOOKUP($C2022,'RES TECH'!$M:$M,'RES TECH'!$R:$R))</f>
        <v>MW</v>
      </c>
    </row>
    <row r="2023" spans="2:6" x14ac:dyDescent="0.25">
      <c r="B2023" t="str">
        <f>IF('RES TECH'!N2021=1,"PRE","*")</f>
        <v>PRE</v>
      </c>
      <c r="C2023" t="str">
        <f>'RES TECH'!M2021</f>
        <v>RESHOULMNewSHFUR3FOI20</v>
      </c>
      <c r="D2023" t="str">
        <f>_xlfn.XLOOKUP($C2023,'RES TECH'!$M:$M,'RES TECH'!$A:$A)&amp;" "&amp;_xlfn.XLOOKUP($C2023,'RES TECH'!$M:$M,'RES TECH'!$B:$B)&amp;" "&amp;_xlfn.XLOOKUP($C2023,'RES TECH'!$M:$M,'RES TECH'!$C:$C)&amp;" "&amp;_xlfn.XLOOKUP($C2023,'RES TECH'!$M:$M,'RES TECH'!$D:$D)&amp;" "&amp;_xlfn.XLOOKUP($C2023,'RES TECH'!$M:$M,'RES TECH'!$E:$E)&amp;" "&amp;_xlfn.XLOOKUP($C2023,'RES TECH'!$M:$M,'RES TECH'!$F:$F)&amp;" "&amp;_xlfn.XLOOKUP($C2023,'RES TECH'!$M:$M,'RES TECH'!$G:$G)&amp;" "&amp;_xlfn.XLOOKUP($C2023,'RES TECH'!$M:$M,'RES TECH'!$H:$H)</f>
        <v>Residential House Lower-middle Income New Space heating Furnace 3 Fuel oil</v>
      </c>
      <c r="E2023" t="str">
        <f t="shared" si="31"/>
        <v>TJ</v>
      </c>
      <c r="F2023" s="12" t="str">
        <f>IF(B2023="*","*",_xlfn.XLOOKUP($C2023,'RES TECH'!$M:$M,'RES TECH'!$R:$R))</f>
        <v>MW</v>
      </c>
    </row>
    <row r="2024" spans="2:6" x14ac:dyDescent="0.25">
      <c r="B2024" t="str">
        <f>IF('RES TECH'!N2022=1,"PRE","*")</f>
        <v>PRE</v>
      </c>
      <c r="C2024" t="str">
        <f>'RES TECH'!M2022</f>
        <v>RESHOULMNewSHFUR4FOI20</v>
      </c>
      <c r="D2024" t="str">
        <f>_xlfn.XLOOKUP($C2024,'RES TECH'!$M:$M,'RES TECH'!$A:$A)&amp;" "&amp;_xlfn.XLOOKUP($C2024,'RES TECH'!$M:$M,'RES TECH'!$B:$B)&amp;" "&amp;_xlfn.XLOOKUP($C2024,'RES TECH'!$M:$M,'RES TECH'!$C:$C)&amp;" "&amp;_xlfn.XLOOKUP($C2024,'RES TECH'!$M:$M,'RES TECH'!$D:$D)&amp;" "&amp;_xlfn.XLOOKUP($C2024,'RES TECH'!$M:$M,'RES TECH'!$E:$E)&amp;" "&amp;_xlfn.XLOOKUP($C2024,'RES TECH'!$M:$M,'RES TECH'!$F:$F)&amp;" "&amp;_xlfn.XLOOKUP($C2024,'RES TECH'!$M:$M,'RES TECH'!$G:$G)&amp;" "&amp;_xlfn.XLOOKUP($C2024,'RES TECH'!$M:$M,'RES TECH'!$H:$H)</f>
        <v>Residential House Lower-middle Income New Space heating Furnace 4 Fuel oil</v>
      </c>
      <c r="E2024" t="str">
        <f t="shared" si="31"/>
        <v>TJ</v>
      </c>
      <c r="F2024" s="12" t="str">
        <f>IF(B2024="*","*",_xlfn.XLOOKUP($C2024,'RES TECH'!$M:$M,'RES TECH'!$R:$R))</f>
        <v>MW</v>
      </c>
    </row>
    <row r="2025" spans="2:6" x14ac:dyDescent="0.25">
      <c r="B2025" t="str">
        <f>IF('RES TECH'!N2023=1,"PRE","*")</f>
        <v>PRE</v>
      </c>
      <c r="C2025" t="str">
        <f>'RES TECH'!M2023</f>
        <v>RESHOULMNewSHFUR4FOI22</v>
      </c>
      <c r="D2025" t="str">
        <f>_xlfn.XLOOKUP($C2025,'RES TECH'!$M:$M,'RES TECH'!$A:$A)&amp;" "&amp;_xlfn.XLOOKUP($C2025,'RES TECH'!$M:$M,'RES TECH'!$B:$B)&amp;" "&amp;_xlfn.XLOOKUP($C2025,'RES TECH'!$M:$M,'RES TECH'!$C:$C)&amp;" "&amp;_xlfn.XLOOKUP($C2025,'RES TECH'!$M:$M,'RES TECH'!$D:$D)&amp;" "&amp;_xlfn.XLOOKUP($C2025,'RES TECH'!$M:$M,'RES TECH'!$E:$E)&amp;" "&amp;_xlfn.XLOOKUP($C2025,'RES TECH'!$M:$M,'RES TECH'!$F:$F)&amp;" "&amp;_xlfn.XLOOKUP($C2025,'RES TECH'!$M:$M,'RES TECH'!$G:$G)&amp;" "&amp;_xlfn.XLOOKUP($C2025,'RES TECH'!$M:$M,'RES TECH'!$H:$H)</f>
        <v>Residential House Lower-middle Income New Space heating Furnace 4 Fuel oil</v>
      </c>
      <c r="E2025" t="str">
        <f t="shared" si="31"/>
        <v>TJ</v>
      </c>
      <c r="F2025" s="12" t="str">
        <f>IF(B2025="*","*",_xlfn.XLOOKUP($C2025,'RES TECH'!$M:$M,'RES TECH'!$R:$R))</f>
        <v>MW</v>
      </c>
    </row>
    <row r="2026" spans="2:6" x14ac:dyDescent="0.25">
      <c r="B2026" t="str">
        <f>IF('RES TECH'!N2024=1,"PRE","*")</f>
        <v>PRE</v>
      </c>
      <c r="C2026" t="str">
        <f>'RES TECH'!M2024</f>
        <v>RESHOULMNewSHRAD1FOI20</v>
      </c>
      <c r="D2026" t="str">
        <f>_xlfn.XLOOKUP($C2026,'RES TECH'!$M:$M,'RES TECH'!$A:$A)&amp;" "&amp;_xlfn.XLOOKUP($C2026,'RES TECH'!$M:$M,'RES TECH'!$B:$B)&amp;" "&amp;_xlfn.XLOOKUP($C2026,'RES TECH'!$M:$M,'RES TECH'!$C:$C)&amp;" "&amp;_xlfn.XLOOKUP($C2026,'RES TECH'!$M:$M,'RES TECH'!$D:$D)&amp;" "&amp;_xlfn.XLOOKUP($C2026,'RES TECH'!$M:$M,'RES TECH'!$E:$E)&amp;" "&amp;_xlfn.XLOOKUP($C2026,'RES TECH'!$M:$M,'RES TECH'!$F:$F)&amp;" "&amp;_xlfn.XLOOKUP($C2026,'RES TECH'!$M:$M,'RES TECH'!$G:$G)&amp;" "&amp;_xlfn.XLOOKUP($C2026,'RES TECH'!$M:$M,'RES TECH'!$H:$H)</f>
        <v>Residential House Lower-middle Income New Space heating Radiant 1 Fuel oil</v>
      </c>
      <c r="E2026" t="str">
        <f t="shared" si="31"/>
        <v>TJ</v>
      </c>
      <c r="F2026" s="12" t="str">
        <f>IF(B2026="*","*",_xlfn.XLOOKUP($C2026,'RES TECH'!$M:$M,'RES TECH'!$R:$R))</f>
        <v>MW</v>
      </c>
    </row>
    <row r="2027" spans="2:6" x14ac:dyDescent="0.25">
      <c r="B2027" t="str">
        <f>IF('RES TECH'!N2025=1,"PRE","*")</f>
        <v>PRE</v>
      </c>
      <c r="C2027" t="str">
        <f>'RES TECH'!M2025</f>
        <v>RESHOULMNewSHRAD1FOI22</v>
      </c>
      <c r="D2027" t="str">
        <f>_xlfn.XLOOKUP($C2027,'RES TECH'!$M:$M,'RES TECH'!$A:$A)&amp;" "&amp;_xlfn.XLOOKUP($C2027,'RES TECH'!$M:$M,'RES TECH'!$B:$B)&amp;" "&amp;_xlfn.XLOOKUP($C2027,'RES TECH'!$M:$M,'RES TECH'!$C:$C)&amp;" "&amp;_xlfn.XLOOKUP($C2027,'RES TECH'!$M:$M,'RES TECH'!$D:$D)&amp;" "&amp;_xlfn.XLOOKUP($C2027,'RES TECH'!$M:$M,'RES TECH'!$E:$E)&amp;" "&amp;_xlfn.XLOOKUP($C2027,'RES TECH'!$M:$M,'RES TECH'!$F:$F)&amp;" "&amp;_xlfn.XLOOKUP($C2027,'RES TECH'!$M:$M,'RES TECH'!$G:$G)&amp;" "&amp;_xlfn.XLOOKUP($C2027,'RES TECH'!$M:$M,'RES TECH'!$H:$H)</f>
        <v>Residential House Lower-middle Income New Space heating Radiant 1 Fuel oil</v>
      </c>
      <c r="E2027" t="str">
        <f t="shared" si="31"/>
        <v>TJ</v>
      </c>
      <c r="F2027" s="12" t="str">
        <f>IF(B2027="*","*",_xlfn.XLOOKUP($C2027,'RES TECH'!$M:$M,'RES TECH'!$R:$R))</f>
        <v>MW</v>
      </c>
    </row>
    <row r="2028" spans="2:6" x14ac:dyDescent="0.25">
      <c r="B2028" t="str">
        <f>IF('RES TECH'!N2026=1,"PRE","*")</f>
        <v>PRE</v>
      </c>
      <c r="C2028" t="str">
        <f>'RES TECH'!M2026</f>
        <v>RESHOULMNewSHRAD2FOI20</v>
      </c>
      <c r="D2028" t="str">
        <f>_xlfn.XLOOKUP($C2028,'RES TECH'!$M:$M,'RES TECH'!$A:$A)&amp;" "&amp;_xlfn.XLOOKUP($C2028,'RES TECH'!$M:$M,'RES TECH'!$B:$B)&amp;" "&amp;_xlfn.XLOOKUP($C2028,'RES TECH'!$M:$M,'RES TECH'!$C:$C)&amp;" "&amp;_xlfn.XLOOKUP($C2028,'RES TECH'!$M:$M,'RES TECH'!$D:$D)&amp;" "&amp;_xlfn.XLOOKUP($C2028,'RES TECH'!$M:$M,'RES TECH'!$E:$E)&amp;" "&amp;_xlfn.XLOOKUP($C2028,'RES TECH'!$M:$M,'RES TECH'!$F:$F)&amp;" "&amp;_xlfn.XLOOKUP($C2028,'RES TECH'!$M:$M,'RES TECH'!$G:$G)&amp;" "&amp;_xlfn.XLOOKUP($C2028,'RES TECH'!$M:$M,'RES TECH'!$H:$H)</f>
        <v>Residential House Lower-middle Income New Space heating Radiant 2 Fuel oil</v>
      </c>
      <c r="E2028" t="str">
        <f t="shared" si="31"/>
        <v>TJ</v>
      </c>
      <c r="F2028" s="12" t="str">
        <f>IF(B2028="*","*",_xlfn.XLOOKUP($C2028,'RES TECH'!$M:$M,'RES TECH'!$R:$R))</f>
        <v>MW</v>
      </c>
    </row>
    <row r="2029" spans="2:6" x14ac:dyDescent="0.25">
      <c r="B2029" t="str">
        <f>IF('RES TECH'!N2027=1,"PRE","*")</f>
        <v>PRE</v>
      </c>
      <c r="C2029" t="str">
        <f>'RES TECH'!M2027</f>
        <v>RESHOULMNewSHRAD2FOI22</v>
      </c>
      <c r="D2029" t="str">
        <f>_xlfn.XLOOKUP($C2029,'RES TECH'!$M:$M,'RES TECH'!$A:$A)&amp;" "&amp;_xlfn.XLOOKUP($C2029,'RES TECH'!$M:$M,'RES TECH'!$B:$B)&amp;" "&amp;_xlfn.XLOOKUP($C2029,'RES TECH'!$M:$M,'RES TECH'!$C:$C)&amp;" "&amp;_xlfn.XLOOKUP($C2029,'RES TECH'!$M:$M,'RES TECH'!$D:$D)&amp;" "&amp;_xlfn.XLOOKUP($C2029,'RES TECH'!$M:$M,'RES TECH'!$E:$E)&amp;" "&amp;_xlfn.XLOOKUP($C2029,'RES TECH'!$M:$M,'RES TECH'!$F:$F)&amp;" "&amp;_xlfn.XLOOKUP($C2029,'RES TECH'!$M:$M,'RES TECH'!$G:$G)&amp;" "&amp;_xlfn.XLOOKUP($C2029,'RES TECH'!$M:$M,'RES TECH'!$H:$H)</f>
        <v>Residential House Lower-middle Income New Space heating Radiant 2 Fuel oil</v>
      </c>
      <c r="E2029" t="str">
        <f t="shared" si="31"/>
        <v>TJ</v>
      </c>
      <c r="F2029" s="12" t="str">
        <f>IF(B2029="*","*",_xlfn.XLOOKUP($C2029,'RES TECH'!$M:$M,'RES TECH'!$R:$R))</f>
        <v>MW</v>
      </c>
    </row>
    <row r="2030" spans="2:6" x14ac:dyDescent="0.25">
      <c r="B2030" t="str">
        <f>IF('RES TECH'!N2028=1,"PRE","*")</f>
        <v>PRE</v>
      </c>
      <c r="C2030" t="str">
        <f>'RES TECH'!M2028</f>
        <v>RESHOULMNewSHRAD3FOI20</v>
      </c>
      <c r="D2030" t="str">
        <f>_xlfn.XLOOKUP($C2030,'RES TECH'!$M:$M,'RES TECH'!$A:$A)&amp;" "&amp;_xlfn.XLOOKUP($C2030,'RES TECH'!$M:$M,'RES TECH'!$B:$B)&amp;" "&amp;_xlfn.XLOOKUP($C2030,'RES TECH'!$M:$M,'RES TECH'!$C:$C)&amp;" "&amp;_xlfn.XLOOKUP($C2030,'RES TECH'!$M:$M,'RES TECH'!$D:$D)&amp;" "&amp;_xlfn.XLOOKUP($C2030,'RES TECH'!$M:$M,'RES TECH'!$E:$E)&amp;" "&amp;_xlfn.XLOOKUP($C2030,'RES TECH'!$M:$M,'RES TECH'!$F:$F)&amp;" "&amp;_xlfn.XLOOKUP($C2030,'RES TECH'!$M:$M,'RES TECH'!$G:$G)&amp;" "&amp;_xlfn.XLOOKUP($C2030,'RES TECH'!$M:$M,'RES TECH'!$H:$H)</f>
        <v>Residential House Lower-middle Income New Space heating Radiant 3 Fuel oil</v>
      </c>
      <c r="E2030" t="str">
        <f t="shared" si="31"/>
        <v>TJ</v>
      </c>
      <c r="F2030" s="12" t="str">
        <f>IF(B2030="*","*",_xlfn.XLOOKUP($C2030,'RES TECH'!$M:$M,'RES TECH'!$R:$R))</f>
        <v>MW</v>
      </c>
    </row>
    <row r="2031" spans="2:6" x14ac:dyDescent="0.25">
      <c r="B2031" t="str">
        <f>IF('RES TECH'!N2029=1,"PRE","*")</f>
        <v>PRE</v>
      </c>
      <c r="C2031" t="str">
        <f>'RES TECH'!M2029</f>
        <v>RESHOULMNewSHRAD4FOI20</v>
      </c>
      <c r="D2031" t="str">
        <f>_xlfn.XLOOKUP($C2031,'RES TECH'!$M:$M,'RES TECH'!$A:$A)&amp;" "&amp;_xlfn.XLOOKUP($C2031,'RES TECH'!$M:$M,'RES TECH'!$B:$B)&amp;" "&amp;_xlfn.XLOOKUP($C2031,'RES TECH'!$M:$M,'RES TECH'!$C:$C)&amp;" "&amp;_xlfn.XLOOKUP($C2031,'RES TECH'!$M:$M,'RES TECH'!$D:$D)&amp;" "&amp;_xlfn.XLOOKUP($C2031,'RES TECH'!$M:$M,'RES TECH'!$E:$E)&amp;" "&amp;_xlfn.XLOOKUP($C2031,'RES TECH'!$M:$M,'RES TECH'!$F:$F)&amp;" "&amp;_xlfn.XLOOKUP($C2031,'RES TECH'!$M:$M,'RES TECH'!$G:$G)&amp;" "&amp;_xlfn.XLOOKUP($C2031,'RES TECH'!$M:$M,'RES TECH'!$H:$H)</f>
        <v>Residential House Lower-middle Income New Space heating Radiant 4 Fuel oil</v>
      </c>
      <c r="E2031" t="str">
        <f t="shared" si="31"/>
        <v>TJ</v>
      </c>
      <c r="F2031" s="12" t="str">
        <f>IF(B2031="*","*",_xlfn.XLOOKUP($C2031,'RES TECH'!$M:$M,'RES TECH'!$R:$R))</f>
        <v>MW</v>
      </c>
    </row>
    <row r="2032" spans="2:6" x14ac:dyDescent="0.25">
      <c r="B2032" t="str">
        <f>IF('RES TECH'!N2030=1,"PRE","*")</f>
        <v>*</v>
      </c>
      <c r="C2032" t="str">
        <f>'RES TECH'!M2030</f>
        <v>RESHOULMNewSCAHP2NGA20</v>
      </c>
      <c r="D2032" t="str">
        <f>_xlfn.XLOOKUP($C2032,'RES TECH'!$M:$M,'RES TECH'!$A:$A)&amp;" "&amp;_xlfn.XLOOKUP($C2032,'RES TECH'!$M:$M,'RES TECH'!$B:$B)&amp;" "&amp;_xlfn.XLOOKUP($C2032,'RES TECH'!$M:$M,'RES TECH'!$C:$C)&amp;" "&amp;_xlfn.XLOOKUP($C2032,'RES TECH'!$M:$M,'RES TECH'!$D:$D)&amp;" "&amp;_xlfn.XLOOKUP($C2032,'RES TECH'!$M:$M,'RES TECH'!$E:$E)&amp;" "&amp;_xlfn.XLOOKUP($C2032,'RES TECH'!$M:$M,'RES TECH'!$F:$F)&amp;" "&amp;_xlfn.XLOOKUP($C2032,'RES TECH'!$M:$M,'RES TECH'!$G:$G)&amp;" "&amp;_xlfn.XLOOKUP($C2032,'RES TECH'!$M:$M,'RES TECH'!$H:$H)</f>
        <v>Residential House Lower-middle Income New Space cooling Air HP 2 Natural gas</v>
      </c>
      <c r="E2032" t="str">
        <f t="shared" si="31"/>
        <v>*</v>
      </c>
      <c r="F2032" s="12" t="str">
        <f>IF(B2032="*","*",_xlfn.XLOOKUP($C2032,'RES TECH'!$M:$M,'RES TECH'!$R:$R))</f>
        <v>*</v>
      </c>
    </row>
    <row r="2033" spans="2:6" x14ac:dyDescent="0.25">
      <c r="B2033" t="str">
        <f>IF('RES TECH'!N2031=1,"PRE","*")</f>
        <v>PRE</v>
      </c>
      <c r="C2033" t="str">
        <f>'RES TECH'!M2031</f>
        <v>RESHOULMNewSCAHP2NGA20</v>
      </c>
      <c r="D2033" t="str">
        <f>_xlfn.XLOOKUP($C2033,'RES TECH'!$M:$M,'RES TECH'!$A:$A)&amp;" "&amp;_xlfn.XLOOKUP($C2033,'RES TECH'!$M:$M,'RES TECH'!$B:$B)&amp;" "&amp;_xlfn.XLOOKUP($C2033,'RES TECH'!$M:$M,'RES TECH'!$C:$C)&amp;" "&amp;_xlfn.XLOOKUP($C2033,'RES TECH'!$M:$M,'RES TECH'!$D:$D)&amp;" "&amp;_xlfn.XLOOKUP($C2033,'RES TECH'!$M:$M,'RES TECH'!$E:$E)&amp;" "&amp;_xlfn.XLOOKUP($C2033,'RES TECH'!$M:$M,'RES TECH'!$F:$F)&amp;" "&amp;_xlfn.XLOOKUP($C2033,'RES TECH'!$M:$M,'RES TECH'!$G:$G)&amp;" "&amp;_xlfn.XLOOKUP($C2033,'RES TECH'!$M:$M,'RES TECH'!$H:$H)</f>
        <v>Residential House Lower-middle Income New Space cooling Air HP 2 Natural gas</v>
      </c>
      <c r="E2033" t="str">
        <f t="shared" si="31"/>
        <v>TJ</v>
      </c>
      <c r="F2033" s="12" t="str">
        <f>IF(B2033="*","*",_xlfn.XLOOKUP($C2033,'RES TECH'!$M:$M,'RES TECH'!$R:$R))</f>
        <v>MW</v>
      </c>
    </row>
    <row r="2034" spans="2:6" x14ac:dyDescent="0.25">
      <c r="B2034" t="str">
        <f>IF('RES TECH'!N2032=1,"PRE","*")</f>
        <v>PRE</v>
      </c>
      <c r="C2034" t="str">
        <f>'RES TECH'!M2032</f>
        <v>RESHOULMNewSCAHP1ELC20</v>
      </c>
      <c r="D2034" t="str">
        <f>_xlfn.XLOOKUP($C2034,'RES TECH'!$M:$M,'RES TECH'!$A:$A)&amp;" "&amp;_xlfn.XLOOKUP($C2034,'RES TECH'!$M:$M,'RES TECH'!$B:$B)&amp;" "&amp;_xlfn.XLOOKUP($C2034,'RES TECH'!$M:$M,'RES TECH'!$C:$C)&amp;" "&amp;_xlfn.XLOOKUP($C2034,'RES TECH'!$M:$M,'RES TECH'!$D:$D)&amp;" "&amp;_xlfn.XLOOKUP($C2034,'RES TECH'!$M:$M,'RES TECH'!$E:$E)&amp;" "&amp;_xlfn.XLOOKUP($C2034,'RES TECH'!$M:$M,'RES TECH'!$F:$F)&amp;" "&amp;_xlfn.XLOOKUP($C2034,'RES TECH'!$M:$M,'RES TECH'!$G:$G)&amp;" "&amp;_xlfn.XLOOKUP($C2034,'RES TECH'!$M:$M,'RES TECH'!$H:$H)</f>
        <v>Residential House Lower-middle Income New Space cooling Air HP 1 Electricity</v>
      </c>
      <c r="E2034" t="str">
        <f t="shared" si="31"/>
        <v>TJ</v>
      </c>
      <c r="F2034" s="12" t="str">
        <f>IF(B2034="*","*",_xlfn.XLOOKUP($C2034,'RES TECH'!$M:$M,'RES TECH'!$R:$R))</f>
        <v>MW</v>
      </c>
    </row>
    <row r="2035" spans="2:6" x14ac:dyDescent="0.25">
      <c r="B2035" t="str">
        <f>IF('RES TECH'!N2033=1,"PRE","*")</f>
        <v>PRE</v>
      </c>
      <c r="C2035" t="str">
        <f>'RES TECH'!M2033</f>
        <v>RESHOULMNewSCAHP1ELC23</v>
      </c>
      <c r="D2035" t="str">
        <f>_xlfn.XLOOKUP($C2035,'RES TECH'!$M:$M,'RES TECH'!$A:$A)&amp;" "&amp;_xlfn.XLOOKUP($C2035,'RES TECH'!$M:$M,'RES TECH'!$B:$B)&amp;" "&amp;_xlfn.XLOOKUP($C2035,'RES TECH'!$M:$M,'RES TECH'!$C:$C)&amp;" "&amp;_xlfn.XLOOKUP($C2035,'RES TECH'!$M:$M,'RES TECH'!$D:$D)&amp;" "&amp;_xlfn.XLOOKUP($C2035,'RES TECH'!$M:$M,'RES TECH'!$E:$E)&amp;" "&amp;_xlfn.XLOOKUP($C2035,'RES TECH'!$M:$M,'RES TECH'!$F:$F)&amp;" "&amp;_xlfn.XLOOKUP($C2035,'RES TECH'!$M:$M,'RES TECH'!$G:$G)&amp;" "&amp;_xlfn.XLOOKUP($C2035,'RES TECH'!$M:$M,'RES TECH'!$H:$H)</f>
        <v>Residential House Lower-middle Income New Space cooling Air HP 1 Electricity</v>
      </c>
      <c r="E2035" t="str">
        <f t="shared" si="31"/>
        <v>TJ</v>
      </c>
      <c r="F2035" s="12" t="str">
        <f>IF(B2035="*","*",_xlfn.XLOOKUP($C2035,'RES TECH'!$M:$M,'RES TECH'!$R:$R))</f>
        <v>MW</v>
      </c>
    </row>
    <row r="2036" spans="2:6" x14ac:dyDescent="0.25">
      <c r="B2036" t="str">
        <f>IF('RES TECH'!N2034=1,"PRE","*")</f>
        <v>PRE</v>
      </c>
      <c r="C2036" t="str">
        <f>'RES TECH'!M2034</f>
        <v>RESHOULMNewSCAHP2ELC20</v>
      </c>
      <c r="D2036" t="str">
        <f>_xlfn.XLOOKUP($C2036,'RES TECH'!$M:$M,'RES TECH'!$A:$A)&amp;" "&amp;_xlfn.XLOOKUP($C2036,'RES TECH'!$M:$M,'RES TECH'!$B:$B)&amp;" "&amp;_xlfn.XLOOKUP($C2036,'RES TECH'!$M:$M,'RES TECH'!$C:$C)&amp;" "&amp;_xlfn.XLOOKUP($C2036,'RES TECH'!$M:$M,'RES TECH'!$D:$D)&amp;" "&amp;_xlfn.XLOOKUP($C2036,'RES TECH'!$M:$M,'RES TECH'!$E:$E)&amp;" "&amp;_xlfn.XLOOKUP($C2036,'RES TECH'!$M:$M,'RES TECH'!$F:$F)&amp;" "&amp;_xlfn.XLOOKUP($C2036,'RES TECH'!$M:$M,'RES TECH'!$G:$G)&amp;" "&amp;_xlfn.XLOOKUP($C2036,'RES TECH'!$M:$M,'RES TECH'!$H:$H)</f>
        <v>Residential House Lower-middle Income New Space cooling Air HP 2 Electricity</v>
      </c>
      <c r="E2036" t="str">
        <f t="shared" si="31"/>
        <v>TJ</v>
      </c>
      <c r="F2036" s="12" t="str">
        <f>IF(B2036="*","*",_xlfn.XLOOKUP($C2036,'RES TECH'!$M:$M,'RES TECH'!$R:$R))</f>
        <v>MW</v>
      </c>
    </row>
    <row r="2037" spans="2:6" x14ac:dyDescent="0.25">
      <c r="B2037" t="str">
        <f>IF('RES TECH'!N2035=1,"PRE","*")</f>
        <v>PRE</v>
      </c>
      <c r="C2037" t="str">
        <f>'RES TECH'!M2035</f>
        <v>RESHOULMNewSCAHP2ELC23</v>
      </c>
      <c r="D2037" t="str">
        <f>_xlfn.XLOOKUP($C2037,'RES TECH'!$M:$M,'RES TECH'!$A:$A)&amp;" "&amp;_xlfn.XLOOKUP($C2037,'RES TECH'!$M:$M,'RES TECH'!$B:$B)&amp;" "&amp;_xlfn.XLOOKUP($C2037,'RES TECH'!$M:$M,'RES TECH'!$C:$C)&amp;" "&amp;_xlfn.XLOOKUP($C2037,'RES TECH'!$M:$M,'RES TECH'!$D:$D)&amp;" "&amp;_xlfn.XLOOKUP($C2037,'RES TECH'!$M:$M,'RES TECH'!$E:$E)&amp;" "&amp;_xlfn.XLOOKUP($C2037,'RES TECH'!$M:$M,'RES TECH'!$F:$F)&amp;" "&amp;_xlfn.XLOOKUP($C2037,'RES TECH'!$M:$M,'RES TECH'!$G:$G)&amp;" "&amp;_xlfn.XLOOKUP($C2037,'RES TECH'!$M:$M,'RES TECH'!$H:$H)</f>
        <v>Residential House Lower-middle Income New Space cooling Air HP 2 Electricity</v>
      </c>
      <c r="E2037" t="str">
        <f t="shared" si="31"/>
        <v>TJ</v>
      </c>
      <c r="F2037" s="12" t="str">
        <f>IF(B2037="*","*",_xlfn.XLOOKUP($C2037,'RES TECH'!$M:$M,'RES TECH'!$R:$R))</f>
        <v>MW</v>
      </c>
    </row>
    <row r="2038" spans="2:6" x14ac:dyDescent="0.25">
      <c r="B2038" t="str">
        <f>IF('RES TECH'!N2036=1,"PRE","*")</f>
        <v>PRE</v>
      </c>
      <c r="C2038" t="str">
        <f>'RES TECH'!M2036</f>
        <v>RESHOULMNewSCAHP3ELC20</v>
      </c>
      <c r="D2038" t="str">
        <f>_xlfn.XLOOKUP($C2038,'RES TECH'!$M:$M,'RES TECH'!$A:$A)&amp;" "&amp;_xlfn.XLOOKUP($C2038,'RES TECH'!$M:$M,'RES TECH'!$B:$B)&amp;" "&amp;_xlfn.XLOOKUP($C2038,'RES TECH'!$M:$M,'RES TECH'!$C:$C)&amp;" "&amp;_xlfn.XLOOKUP($C2038,'RES TECH'!$M:$M,'RES TECH'!$D:$D)&amp;" "&amp;_xlfn.XLOOKUP($C2038,'RES TECH'!$M:$M,'RES TECH'!$E:$E)&amp;" "&amp;_xlfn.XLOOKUP($C2038,'RES TECH'!$M:$M,'RES TECH'!$F:$F)&amp;" "&amp;_xlfn.XLOOKUP($C2038,'RES TECH'!$M:$M,'RES TECH'!$G:$G)&amp;" "&amp;_xlfn.XLOOKUP($C2038,'RES TECH'!$M:$M,'RES TECH'!$H:$H)</f>
        <v>Residential House Lower-middle Income New Space cooling Air HP 3 Electricity</v>
      </c>
      <c r="E2038" t="str">
        <f t="shared" si="31"/>
        <v>TJ</v>
      </c>
      <c r="F2038" s="12" t="str">
        <f>IF(B2038="*","*",_xlfn.XLOOKUP($C2038,'RES TECH'!$M:$M,'RES TECH'!$R:$R))</f>
        <v>MW</v>
      </c>
    </row>
    <row r="2039" spans="2:6" x14ac:dyDescent="0.25">
      <c r="B2039" t="str">
        <f>IF('RES TECH'!N2037=1,"PRE","*")</f>
        <v>PRE</v>
      </c>
      <c r="C2039" t="str">
        <f>'RES TECH'!M2037</f>
        <v>RESHOULMNewSCAHP3ELC22</v>
      </c>
      <c r="D2039" t="str">
        <f>_xlfn.XLOOKUP($C2039,'RES TECH'!$M:$M,'RES TECH'!$A:$A)&amp;" "&amp;_xlfn.XLOOKUP($C2039,'RES TECH'!$M:$M,'RES TECH'!$B:$B)&amp;" "&amp;_xlfn.XLOOKUP($C2039,'RES TECH'!$M:$M,'RES TECH'!$C:$C)&amp;" "&amp;_xlfn.XLOOKUP($C2039,'RES TECH'!$M:$M,'RES TECH'!$D:$D)&amp;" "&amp;_xlfn.XLOOKUP($C2039,'RES TECH'!$M:$M,'RES TECH'!$E:$E)&amp;" "&amp;_xlfn.XLOOKUP($C2039,'RES TECH'!$M:$M,'RES TECH'!$F:$F)&amp;" "&amp;_xlfn.XLOOKUP($C2039,'RES TECH'!$M:$M,'RES TECH'!$G:$G)&amp;" "&amp;_xlfn.XLOOKUP($C2039,'RES TECH'!$M:$M,'RES TECH'!$H:$H)</f>
        <v>Residential House Lower-middle Income New Space cooling Air HP 3 Electricity</v>
      </c>
      <c r="E2039" t="str">
        <f t="shared" si="31"/>
        <v>TJ</v>
      </c>
      <c r="F2039" s="12" t="str">
        <f>IF(B2039="*","*",_xlfn.XLOOKUP($C2039,'RES TECH'!$M:$M,'RES TECH'!$R:$R))</f>
        <v>MW</v>
      </c>
    </row>
    <row r="2040" spans="2:6" x14ac:dyDescent="0.25">
      <c r="B2040" t="str">
        <f>IF('RES TECH'!N2038=1,"PRE","*")</f>
        <v>PRE</v>
      </c>
      <c r="C2040" t="str">
        <f>'RES TECH'!M2038</f>
        <v>RESHOULMNewSCAHP3ELC23</v>
      </c>
      <c r="D2040" t="str">
        <f>_xlfn.XLOOKUP($C2040,'RES TECH'!$M:$M,'RES TECH'!$A:$A)&amp;" "&amp;_xlfn.XLOOKUP($C2040,'RES TECH'!$M:$M,'RES TECH'!$B:$B)&amp;" "&amp;_xlfn.XLOOKUP($C2040,'RES TECH'!$M:$M,'RES TECH'!$C:$C)&amp;" "&amp;_xlfn.XLOOKUP($C2040,'RES TECH'!$M:$M,'RES TECH'!$D:$D)&amp;" "&amp;_xlfn.XLOOKUP($C2040,'RES TECH'!$M:$M,'RES TECH'!$E:$E)&amp;" "&amp;_xlfn.XLOOKUP($C2040,'RES TECH'!$M:$M,'RES TECH'!$F:$F)&amp;" "&amp;_xlfn.XLOOKUP($C2040,'RES TECH'!$M:$M,'RES TECH'!$G:$G)&amp;" "&amp;_xlfn.XLOOKUP($C2040,'RES TECH'!$M:$M,'RES TECH'!$H:$H)</f>
        <v>Residential House Lower-middle Income New Space cooling Air HP 3 Electricity</v>
      </c>
      <c r="E2040" t="str">
        <f t="shared" si="31"/>
        <v>TJ</v>
      </c>
      <c r="F2040" s="12" t="str">
        <f>IF(B2040="*","*",_xlfn.XLOOKUP($C2040,'RES TECH'!$M:$M,'RES TECH'!$R:$R))</f>
        <v>MW</v>
      </c>
    </row>
    <row r="2041" spans="2:6" x14ac:dyDescent="0.25">
      <c r="B2041" t="str">
        <f>IF('RES TECH'!N2039=1,"PRE","*")</f>
        <v>PRE</v>
      </c>
      <c r="C2041" t="str">
        <f>'RES TECH'!M2039</f>
        <v>RESHOULMNewSCAHP4ELC20</v>
      </c>
      <c r="D2041" t="str">
        <f>_xlfn.XLOOKUP($C2041,'RES TECH'!$M:$M,'RES TECH'!$A:$A)&amp;" "&amp;_xlfn.XLOOKUP($C2041,'RES TECH'!$M:$M,'RES TECH'!$B:$B)&amp;" "&amp;_xlfn.XLOOKUP($C2041,'RES TECH'!$M:$M,'RES TECH'!$C:$C)&amp;" "&amp;_xlfn.XLOOKUP($C2041,'RES TECH'!$M:$M,'RES TECH'!$D:$D)&amp;" "&amp;_xlfn.XLOOKUP($C2041,'RES TECH'!$M:$M,'RES TECH'!$E:$E)&amp;" "&amp;_xlfn.XLOOKUP($C2041,'RES TECH'!$M:$M,'RES TECH'!$F:$F)&amp;" "&amp;_xlfn.XLOOKUP($C2041,'RES TECH'!$M:$M,'RES TECH'!$G:$G)&amp;" "&amp;_xlfn.XLOOKUP($C2041,'RES TECH'!$M:$M,'RES TECH'!$H:$H)</f>
        <v>Residential House Lower-middle Income New Space cooling Air HP 4 Electricity</v>
      </c>
      <c r="E2041" t="str">
        <f t="shared" si="31"/>
        <v>TJ</v>
      </c>
      <c r="F2041" s="12" t="str">
        <f>IF(B2041="*","*",_xlfn.XLOOKUP($C2041,'RES TECH'!$M:$M,'RES TECH'!$R:$R))</f>
        <v>MW</v>
      </c>
    </row>
    <row r="2042" spans="2:6" x14ac:dyDescent="0.25">
      <c r="B2042" t="str">
        <f>IF('RES TECH'!N2040=1,"PRE","*")</f>
        <v>PRE</v>
      </c>
      <c r="C2042" t="str">
        <f>'RES TECH'!M2040</f>
        <v>RESHOULMNewSCAHP4ELC22</v>
      </c>
      <c r="D2042" t="str">
        <f>_xlfn.XLOOKUP($C2042,'RES TECH'!$M:$M,'RES TECH'!$A:$A)&amp;" "&amp;_xlfn.XLOOKUP($C2042,'RES TECH'!$M:$M,'RES TECH'!$B:$B)&amp;" "&amp;_xlfn.XLOOKUP($C2042,'RES TECH'!$M:$M,'RES TECH'!$C:$C)&amp;" "&amp;_xlfn.XLOOKUP($C2042,'RES TECH'!$M:$M,'RES TECH'!$D:$D)&amp;" "&amp;_xlfn.XLOOKUP($C2042,'RES TECH'!$M:$M,'RES TECH'!$E:$E)&amp;" "&amp;_xlfn.XLOOKUP($C2042,'RES TECH'!$M:$M,'RES TECH'!$F:$F)&amp;" "&amp;_xlfn.XLOOKUP($C2042,'RES TECH'!$M:$M,'RES TECH'!$G:$G)&amp;" "&amp;_xlfn.XLOOKUP($C2042,'RES TECH'!$M:$M,'RES TECH'!$H:$H)</f>
        <v>Residential House Lower-middle Income New Space cooling Air HP 4 Electricity</v>
      </c>
      <c r="E2042" t="str">
        <f t="shared" si="31"/>
        <v>TJ</v>
      </c>
      <c r="F2042" s="12" t="str">
        <f>IF(B2042="*","*",_xlfn.XLOOKUP($C2042,'RES TECH'!$M:$M,'RES TECH'!$R:$R))</f>
        <v>MW</v>
      </c>
    </row>
    <row r="2043" spans="2:6" x14ac:dyDescent="0.25">
      <c r="B2043" t="str">
        <f>IF('RES TECH'!N2041=1,"PRE","*")</f>
        <v>PRE</v>
      </c>
      <c r="C2043" t="str">
        <f>'RES TECH'!M2041</f>
        <v>RESHOULMNewSCGHP1ELC20</v>
      </c>
      <c r="D2043" t="str">
        <f>_xlfn.XLOOKUP($C2043,'RES TECH'!$M:$M,'RES TECH'!$A:$A)&amp;" "&amp;_xlfn.XLOOKUP($C2043,'RES TECH'!$M:$M,'RES TECH'!$B:$B)&amp;" "&amp;_xlfn.XLOOKUP($C2043,'RES TECH'!$M:$M,'RES TECH'!$C:$C)&amp;" "&amp;_xlfn.XLOOKUP($C2043,'RES TECH'!$M:$M,'RES TECH'!$D:$D)&amp;" "&amp;_xlfn.XLOOKUP($C2043,'RES TECH'!$M:$M,'RES TECH'!$E:$E)&amp;" "&amp;_xlfn.XLOOKUP($C2043,'RES TECH'!$M:$M,'RES TECH'!$F:$F)&amp;" "&amp;_xlfn.XLOOKUP($C2043,'RES TECH'!$M:$M,'RES TECH'!$G:$G)&amp;" "&amp;_xlfn.XLOOKUP($C2043,'RES TECH'!$M:$M,'RES TECH'!$H:$H)</f>
        <v>Residential House Lower-middle Income New Space cooling Geothermal HP 1 Electricity</v>
      </c>
      <c r="E2043" t="str">
        <f t="shared" si="31"/>
        <v>TJ</v>
      </c>
      <c r="F2043" s="12" t="str">
        <f>IF(B2043="*","*",_xlfn.XLOOKUP($C2043,'RES TECH'!$M:$M,'RES TECH'!$R:$R))</f>
        <v>MW</v>
      </c>
    </row>
    <row r="2044" spans="2:6" x14ac:dyDescent="0.25">
      <c r="B2044" t="str">
        <f>IF('RES TECH'!N2042=1,"PRE","*")</f>
        <v>PRE</v>
      </c>
      <c r="C2044" t="str">
        <f>'RES TECH'!M2042</f>
        <v>RESHOULMNewSCGHP2ELC20</v>
      </c>
      <c r="D2044" t="str">
        <f>_xlfn.XLOOKUP($C2044,'RES TECH'!$M:$M,'RES TECH'!$A:$A)&amp;" "&amp;_xlfn.XLOOKUP($C2044,'RES TECH'!$M:$M,'RES TECH'!$B:$B)&amp;" "&amp;_xlfn.XLOOKUP($C2044,'RES TECH'!$M:$M,'RES TECH'!$C:$C)&amp;" "&amp;_xlfn.XLOOKUP($C2044,'RES TECH'!$M:$M,'RES TECH'!$D:$D)&amp;" "&amp;_xlfn.XLOOKUP($C2044,'RES TECH'!$M:$M,'RES TECH'!$E:$E)&amp;" "&amp;_xlfn.XLOOKUP($C2044,'RES TECH'!$M:$M,'RES TECH'!$F:$F)&amp;" "&amp;_xlfn.XLOOKUP($C2044,'RES TECH'!$M:$M,'RES TECH'!$G:$G)&amp;" "&amp;_xlfn.XLOOKUP($C2044,'RES TECH'!$M:$M,'RES TECH'!$H:$H)</f>
        <v>Residential House Lower-middle Income New Space cooling Geothermal HP 2 Electricity</v>
      </c>
      <c r="E2044" t="str">
        <f t="shared" si="31"/>
        <v>TJ</v>
      </c>
      <c r="F2044" s="12" t="str">
        <f>IF(B2044="*","*",_xlfn.XLOOKUP($C2044,'RES TECH'!$M:$M,'RES TECH'!$R:$R))</f>
        <v>MW</v>
      </c>
    </row>
    <row r="2045" spans="2:6" x14ac:dyDescent="0.25">
      <c r="B2045" t="str">
        <f>IF('RES TECH'!N2043=1,"PRE","*")</f>
        <v>*</v>
      </c>
      <c r="C2045" t="str">
        <f>'RES TECH'!M2043</f>
        <v>RESHOULMNewSCGHP3ELC20</v>
      </c>
      <c r="D2045" t="str">
        <f>_xlfn.XLOOKUP($C2045,'RES TECH'!$M:$M,'RES TECH'!$A:$A)&amp;" "&amp;_xlfn.XLOOKUP($C2045,'RES TECH'!$M:$M,'RES TECH'!$B:$B)&amp;" "&amp;_xlfn.XLOOKUP($C2045,'RES TECH'!$M:$M,'RES TECH'!$C:$C)&amp;" "&amp;_xlfn.XLOOKUP($C2045,'RES TECH'!$M:$M,'RES TECH'!$D:$D)&amp;" "&amp;_xlfn.XLOOKUP($C2045,'RES TECH'!$M:$M,'RES TECH'!$E:$E)&amp;" "&amp;_xlfn.XLOOKUP($C2045,'RES TECH'!$M:$M,'RES TECH'!$F:$F)&amp;" "&amp;_xlfn.XLOOKUP($C2045,'RES TECH'!$M:$M,'RES TECH'!$G:$G)&amp;" "&amp;_xlfn.XLOOKUP($C2045,'RES TECH'!$M:$M,'RES TECH'!$H:$H)</f>
        <v>Residential House Lower-middle Income New Space cooling Geothermal HP 3 Electricity</v>
      </c>
      <c r="E2045" t="str">
        <f t="shared" si="31"/>
        <v>*</v>
      </c>
      <c r="F2045" s="12" t="str">
        <f>IF(B2045="*","*",_xlfn.XLOOKUP($C2045,'RES TECH'!$M:$M,'RES TECH'!$R:$R))</f>
        <v>*</v>
      </c>
    </row>
    <row r="2046" spans="2:6" x14ac:dyDescent="0.25">
      <c r="B2046" t="str">
        <f>IF('RES TECH'!N2044=1,"PRE","*")</f>
        <v>PRE</v>
      </c>
      <c r="C2046" t="str">
        <f>'RES TECH'!M2044</f>
        <v>RESHOULMNewSCGHP3ELC20</v>
      </c>
      <c r="D2046" t="str">
        <f>_xlfn.XLOOKUP($C2046,'RES TECH'!$M:$M,'RES TECH'!$A:$A)&amp;" "&amp;_xlfn.XLOOKUP($C2046,'RES TECH'!$M:$M,'RES TECH'!$B:$B)&amp;" "&amp;_xlfn.XLOOKUP($C2046,'RES TECH'!$M:$M,'RES TECH'!$C:$C)&amp;" "&amp;_xlfn.XLOOKUP($C2046,'RES TECH'!$M:$M,'RES TECH'!$D:$D)&amp;" "&amp;_xlfn.XLOOKUP($C2046,'RES TECH'!$M:$M,'RES TECH'!$E:$E)&amp;" "&amp;_xlfn.XLOOKUP($C2046,'RES TECH'!$M:$M,'RES TECH'!$F:$F)&amp;" "&amp;_xlfn.XLOOKUP($C2046,'RES TECH'!$M:$M,'RES TECH'!$G:$G)&amp;" "&amp;_xlfn.XLOOKUP($C2046,'RES TECH'!$M:$M,'RES TECH'!$H:$H)</f>
        <v>Residential House Lower-middle Income New Space cooling Geothermal HP 3 Electricity</v>
      </c>
      <c r="E2046" t="str">
        <f t="shared" si="31"/>
        <v>TJ</v>
      </c>
      <c r="F2046" s="12" t="str">
        <f>IF(B2046="*","*",_xlfn.XLOOKUP($C2046,'RES TECH'!$M:$M,'RES TECH'!$R:$R))</f>
        <v>MW</v>
      </c>
    </row>
    <row r="2047" spans="2:6" x14ac:dyDescent="0.25">
      <c r="B2047" t="str">
        <f>IF('RES TECH'!N2045=1,"PRE","*")</f>
        <v>PRE</v>
      </c>
      <c r="C2047" t="str">
        <f>'RES TECH'!M2045</f>
        <v>RESHOULMNewSCGHP3ELC22</v>
      </c>
      <c r="D2047" t="str">
        <f>_xlfn.XLOOKUP($C2047,'RES TECH'!$M:$M,'RES TECH'!$A:$A)&amp;" "&amp;_xlfn.XLOOKUP($C2047,'RES TECH'!$M:$M,'RES TECH'!$B:$B)&amp;" "&amp;_xlfn.XLOOKUP($C2047,'RES TECH'!$M:$M,'RES TECH'!$C:$C)&amp;" "&amp;_xlfn.XLOOKUP($C2047,'RES TECH'!$M:$M,'RES TECH'!$D:$D)&amp;" "&amp;_xlfn.XLOOKUP($C2047,'RES TECH'!$M:$M,'RES TECH'!$E:$E)&amp;" "&amp;_xlfn.XLOOKUP($C2047,'RES TECH'!$M:$M,'RES TECH'!$F:$F)&amp;" "&amp;_xlfn.XLOOKUP($C2047,'RES TECH'!$M:$M,'RES TECH'!$G:$G)&amp;" "&amp;_xlfn.XLOOKUP($C2047,'RES TECH'!$M:$M,'RES TECH'!$H:$H)</f>
        <v>Residential House Lower-middle Income New Space cooling Geothermal HP 3 Electricity</v>
      </c>
      <c r="E2047" t="str">
        <f t="shared" si="31"/>
        <v>TJ</v>
      </c>
      <c r="F2047" s="12" t="str">
        <f>IF(B2047="*","*",_xlfn.XLOOKUP($C2047,'RES TECH'!$M:$M,'RES TECH'!$R:$R))</f>
        <v>MW</v>
      </c>
    </row>
    <row r="2048" spans="2:6" x14ac:dyDescent="0.25">
      <c r="B2048" t="str">
        <f>IF('RES TECH'!N2046=1,"PRE","*")</f>
        <v>PRE</v>
      </c>
      <c r="C2048" t="str">
        <f>'RES TECH'!M2046</f>
        <v>RESHOULMNewSCGHP3ELC23</v>
      </c>
      <c r="D2048" t="str">
        <f>_xlfn.XLOOKUP($C2048,'RES TECH'!$M:$M,'RES TECH'!$A:$A)&amp;" "&amp;_xlfn.XLOOKUP($C2048,'RES TECH'!$M:$M,'RES TECH'!$B:$B)&amp;" "&amp;_xlfn.XLOOKUP($C2048,'RES TECH'!$M:$M,'RES TECH'!$C:$C)&amp;" "&amp;_xlfn.XLOOKUP($C2048,'RES TECH'!$M:$M,'RES TECH'!$D:$D)&amp;" "&amp;_xlfn.XLOOKUP($C2048,'RES TECH'!$M:$M,'RES TECH'!$E:$E)&amp;" "&amp;_xlfn.XLOOKUP($C2048,'RES TECH'!$M:$M,'RES TECH'!$F:$F)&amp;" "&amp;_xlfn.XLOOKUP($C2048,'RES TECH'!$M:$M,'RES TECH'!$G:$G)&amp;" "&amp;_xlfn.XLOOKUP($C2048,'RES TECH'!$M:$M,'RES TECH'!$H:$H)</f>
        <v>Residential House Lower-middle Income New Space cooling Geothermal HP 3 Electricity</v>
      </c>
      <c r="E2048" t="str">
        <f t="shared" si="31"/>
        <v>TJ</v>
      </c>
      <c r="F2048" s="12" t="str">
        <f>IF(B2048="*","*",_xlfn.XLOOKUP($C2048,'RES TECH'!$M:$M,'RES TECH'!$R:$R))</f>
        <v>MW</v>
      </c>
    </row>
    <row r="2049" spans="2:6" x14ac:dyDescent="0.25">
      <c r="B2049" t="str">
        <f>IF('RES TECH'!N2047=1,"PRE","*")</f>
        <v>PRE</v>
      </c>
      <c r="C2049" t="str">
        <f>'RES TECH'!M2047</f>
        <v>RESHOULMNewSCGHP3ELC24</v>
      </c>
      <c r="D2049" t="str">
        <f>_xlfn.XLOOKUP($C2049,'RES TECH'!$M:$M,'RES TECH'!$A:$A)&amp;" "&amp;_xlfn.XLOOKUP($C2049,'RES TECH'!$M:$M,'RES TECH'!$B:$B)&amp;" "&amp;_xlfn.XLOOKUP($C2049,'RES TECH'!$M:$M,'RES TECH'!$C:$C)&amp;" "&amp;_xlfn.XLOOKUP($C2049,'RES TECH'!$M:$M,'RES TECH'!$D:$D)&amp;" "&amp;_xlfn.XLOOKUP($C2049,'RES TECH'!$M:$M,'RES TECH'!$E:$E)&amp;" "&amp;_xlfn.XLOOKUP($C2049,'RES TECH'!$M:$M,'RES TECH'!$F:$F)&amp;" "&amp;_xlfn.XLOOKUP($C2049,'RES TECH'!$M:$M,'RES TECH'!$G:$G)&amp;" "&amp;_xlfn.XLOOKUP($C2049,'RES TECH'!$M:$M,'RES TECH'!$H:$H)</f>
        <v>Residential House Lower-middle Income New Space cooling Geothermal HP 3 Electricity</v>
      </c>
      <c r="E2049" t="str">
        <f t="shared" si="31"/>
        <v>TJ</v>
      </c>
      <c r="F2049" s="12" t="str">
        <f>IF(B2049="*","*",_xlfn.XLOOKUP($C2049,'RES TECH'!$M:$M,'RES TECH'!$R:$R))</f>
        <v>MW</v>
      </c>
    </row>
    <row r="2050" spans="2:6" x14ac:dyDescent="0.25">
      <c r="B2050" t="str">
        <f>IF('RES TECH'!N2048=1,"PRE","*")</f>
        <v>*</v>
      </c>
      <c r="C2050" t="str">
        <f>'RES TECH'!M2048</f>
        <v>RESHOULMNewSCGHP4ELC20</v>
      </c>
      <c r="D2050" t="str">
        <f>_xlfn.XLOOKUP($C2050,'RES TECH'!$M:$M,'RES TECH'!$A:$A)&amp;" "&amp;_xlfn.XLOOKUP($C2050,'RES TECH'!$M:$M,'RES TECH'!$B:$B)&amp;" "&amp;_xlfn.XLOOKUP($C2050,'RES TECH'!$M:$M,'RES TECH'!$C:$C)&amp;" "&amp;_xlfn.XLOOKUP($C2050,'RES TECH'!$M:$M,'RES TECH'!$D:$D)&amp;" "&amp;_xlfn.XLOOKUP($C2050,'RES TECH'!$M:$M,'RES TECH'!$E:$E)&amp;" "&amp;_xlfn.XLOOKUP($C2050,'RES TECH'!$M:$M,'RES TECH'!$F:$F)&amp;" "&amp;_xlfn.XLOOKUP($C2050,'RES TECH'!$M:$M,'RES TECH'!$G:$G)&amp;" "&amp;_xlfn.XLOOKUP($C2050,'RES TECH'!$M:$M,'RES TECH'!$H:$H)</f>
        <v>Residential House Lower-middle Income New Space cooling Geothermal HP 4 Electricity</v>
      </c>
      <c r="E2050" t="str">
        <f t="shared" si="31"/>
        <v>*</v>
      </c>
      <c r="F2050" s="12" t="str">
        <f>IF(B2050="*","*",_xlfn.XLOOKUP($C2050,'RES TECH'!$M:$M,'RES TECH'!$R:$R))</f>
        <v>*</v>
      </c>
    </row>
    <row r="2051" spans="2:6" x14ac:dyDescent="0.25">
      <c r="B2051" t="str">
        <f>IF('RES TECH'!N2049=1,"PRE","*")</f>
        <v>PRE</v>
      </c>
      <c r="C2051" t="str">
        <f>'RES TECH'!M2049</f>
        <v>RESHOULMNewSCGHP4ELC20</v>
      </c>
      <c r="D2051" t="str">
        <f>_xlfn.XLOOKUP($C2051,'RES TECH'!$M:$M,'RES TECH'!$A:$A)&amp;" "&amp;_xlfn.XLOOKUP($C2051,'RES TECH'!$M:$M,'RES TECH'!$B:$B)&amp;" "&amp;_xlfn.XLOOKUP($C2051,'RES TECH'!$M:$M,'RES TECH'!$C:$C)&amp;" "&amp;_xlfn.XLOOKUP($C2051,'RES TECH'!$M:$M,'RES TECH'!$D:$D)&amp;" "&amp;_xlfn.XLOOKUP($C2051,'RES TECH'!$M:$M,'RES TECH'!$E:$E)&amp;" "&amp;_xlfn.XLOOKUP($C2051,'RES TECH'!$M:$M,'RES TECH'!$F:$F)&amp;" "&amp;_xlfn.XLOOKUP($C2051,'RES TECH'!$M:$M,'RES TECH'!$G:$G)&amp;" "&amp;_xlfn.XLOOKUP($C2051,'RES TECH'!$M:$M,'RES TECH'!$H:$H)</f>
        <v>Residential House Lower-middle Income New Space cooling Geothermal HP 4 Electricity</v>
      </c>
      <c r="E2051" t="str">
        <f t="shared" si="31"/>
        <v>TJ</v>
      </c>
      <c r="F2051" s="12" t="str">
        <f>IF(B2051="*","*",_xlfn.XLOOKUP($C2051,'RES TECH'!$M:$M,'RES TECH'!$R:$R))</f>
        <v>MW</v>
      </c>
    </row>
    <row r="2052" spans="2:6" x14ac:dyDescent="0.25">
      <c r="B2052" t="str">
        <f>IF('RES TECH'!N2050=1,"PRE","*")</f>
        <v>PRE</v>
      </c>
      <c r="C2052" t="str">
        <f>'RES TECH'!M2050</f>
        <v>RESHOULMNewSCGHP4ELC22</v>
      </c>
      <c r="D2052" t="str">
        <f>_xlfn.XLOOKUP($C2052,'RES TECH'!$M:$M,'RES TECH'!$A:$A)&amp;" "&amp;_xlfn.XLOOKUP($C2052,'RES TECH'!$M:$M,'RES TECH'!$B:$B)&amp;" "&amp;_xlfn.XLOOKUP($C2052,'RES TECH'!$M:$M,'RES TECH'!$C:$C)&amp;" "&amp;_xlfn.XLOOKUP($C2052,'RES TECH'!$M:$M,'RES TECH'!$D:$D)&amp;" "&amp;_xlfn.XLOOKUP($C2052,'RES TECH'!$M:$M,'RES TECH'!$E:$E)&amp;" "&amp;_xlfn.XLOOKUP($C2052,'RES TECH'!$M:$M,'RES TECH'!$F:$F)&amp;" "&amp;_xlfn.XLOOKUP($C2052,'RES TECH'!$M:$M,'RES TECH'!$G:$G)&amp;" "&amp;_xlfn.XLOOKUP($C2052,'RES TECH'!$M:$M,'RES TECH'!$H:$H)</f>
        <v>Residential House Lower-middle Income New Space cooling Geothermal HP 4 Electricity</v>
      </c>
      <c r="E2052" t="str">
        <f t="shared" si="31"/>
        <v>TJ</v>
      </c>
      <c r="F2052" s="12" t="str">
        <f>IF(B2052="*","*",_xlfn.XLOOKUP($C2052,'RES TECH'!$M:$M,'RES TECH'!$R:$R))</f>
        <v>MW</v>
      </c>
    </row>
    <row r="2053" spans="2:6" x14ac:dyDescent="0.25">
      <c r="B2053" t="str">
        <f>IF('RES TECH'!N2051=1,"PRE","*")</f>
        <v>PRE</v>
      </c>
      <c r="C2053" t="str">
        <f>'RES TECH'!M2051</f>
        <v>RESHOULMNewSCGHP4ELC23</v>
      </c>
      <c r="D2053" t="str">
        <f>_xlfn.XLOOKUP($C2053,'RES TECH'!$M:$M,'RES TECH'!$A:$A)&amp;" "&amp;_xlfn.XLOOKUP($C2053,'RES TECH'!$M:$M,'RES TECH'!$B:$B)&amp;" "&amp;_xlfn.XLOOKUP($C2053,'RES TECH'!$M:$M,'RES TECH'!$C:$C)&amp;" "&amp;_xlfn.XLOOKUP($C2053,'RES TECH'!$M:$M,'RES TECH'!$D:$D)&amp;" "&amp;_xlfn.XLOOKUP($C2053,'RES TECH'!$M:$M,'RES TECH'!$E:$E)&amp;" "&amp;_xlfn.XLOOKUP($C2053,'RES TECH'!$M:$M,'RES TECH'!$F:$F)&amp;" "&amp;_xlfn.XLOOKUP($C2053,'RES TECH'!$M:$M,'RES TECH'!$G:$G)&amp;" "&amp;_xlfn.XLOOKUP($C2053,'RES TECH'!$M:$M,'RES TECH'!$H:$H)</f>
        <v>Residential House Lower-middle Income New Space cooling Geothermal HP 4 Electricity</v>
      </c>
      <c r="E2053" t="str">
        <f t="shared" ref="E2053:E2116" si="32">IF(F2053="*","*",IF(F2053="Mlma","Mlm","TJ"))</f>
        <v>TJ</v>
      </c>
      <c r="F2053" s="12" t="str">
        <f>IF(B2053="*","*",_xlfn.XLOOKUP($C2053,'RES TECH'!$M:$M,'RES TECH'!$R:$R))</f>
        <v>MW</v>
      </c>
    </row>
    <row r="2054" spans="2:6" x14ac:dyDescent="0.25">
      <c r="B2054" t="str">
        <f>IF('RES TECH'!N2052=1,"PRE","*")</f>
        <v>PRE</v>
      </c>
      <c r="C2054" t="str">
        <f>'RES TECH'!M2052</f>
        <v>RESHOULMNewSCGHP4ELC24</v>
      </c>
      <c r="D2054" t="str">
        <f>_xlfn.XLOOKUP($C2054,'RES TECH'!$M:$M,'RES TECH'!$A:$A)&amp;" "&amp;_xlfn.XLOOKUP($C2054,'RES TECH'!$M:$M,'RES TECH'!$B:$B)&amp;" "&amp;_xlfn.XLOOKUP($C2054,'RES TECH'!$M:$M,'RES TECH'!$C:$C)&amp;" "&amp;_xlfn.XLOOKUP($C2054,'RES TECH'!$M:$M,'RES TECH'!$D:$D)&amp;" "&amp;_xlfn.XLOOKUP($C2054,'RES TECH'!$M:$M,'RES TECH'!$E:$E)&amp;" "&amp;_xlfn.XLOOKUP($C2054,'RES TECH'!$M:$M,'RES TECH'!$F:$F)&amp;" "&amp;_xlfn.XLOOKUP($C2054,'RES TECH'!$M:$M,'RES TECH'!$G:$G)&amp;" "&amp;_xlfn.XLOOKUP($C2054,'RES TECH'!$M:$M,'RES TECH'!$H:$H)</f>
        <v>Residential House Lower-middle Income New Space cooling Geothermal HP 4 Electricity</v>
      </c>
      <c r="E2054" t="str">
        <f t="shared" si="32"/>
        <v>TJ</v>
      </c>
      <c r="F2054" s="12" t="str">
        <f>IF(B2054="*","*",_xlfn.XLOOKUP($C2054,'RES TECH'!$M:$M,'RES TECH'!$R:$R))</f>
        <v>MW</v>
      </c>
    </row>
    <row r="2055" spans="2:6" x14ac:dyDescent="0.25">
      <c r="B2055" t="str">
        <f>IF('RES TECH'!N2053=1,"PRE","*")</f>
        <v>PRE</v>
      </c>
      <c r="C2055" t="str">
        <f>'RES TECH'!M2053</f>
        <v>RESHOULMNewSCRAC1ELC20</v>
      </c>
      <c r="D2055" t="str">
        <f>_xlfn.XLOOKUP($C2055,'RES TECH'!$M:$M,'RES TECH'!$A:$A)&amp;" "&amp;_xlfn.XLOOKUP($C2055,'RES TECH'!$M:$M,'RES TECH'!$B:$B)&amp;" "&amp;_xlfn.XLOOKUP($C2055,'RES TECH'!$M:$M,'RES TECH'!$C:$C)&amp;" "&amp;_xlfn.XLOOKUP($C2055,'RES TECH'!$M:$M,'RES TECH'!$D:$D)&amp;" "&amp;_xlfn.XLOOKUP($C2055,'RES TECH'!$M:$M,'RES TECH'!$E:$E)&amp;" "&amp;_xlfn.XLOOKUP($C2055,'RES TECH'!$M:$M,'RES TECH'!$F:$F)&amp;" "&amp;_xlfn.XLOOKUP($C2055,'RES TECH'!$M:$M,'RES TECH'!$G:$G)&amp;" "&amp;_xlfn.XLOOKUP($C2055,'RES TECH'!$M:$M,'RES TECH'!$H:$H)</f>
        <v>Residential House Lower-middle Income New Space cooling Room AC 1 Electricity</v>
      </c>
      <c r="E2055" t="str">
        <f t="shared" si="32"/>
        <v>TJ</v>
      </c>
      <c r="F2055" s="12" t="str">
        <f>IF(B2055="*","*",_xlfn.XLOOKUP($C2055,'RES TECH'!$M:$M,'RES TECH'!$R:$R))</f>
        <v>MW</v>
      </c>
    </row>
    <row r="2056" spans="2:6" x14ac:dyDescent="0.25">
      <c r="B2056" t="str">
        <f>IF('RES TECH'!N2054=1,"PRE","*")</f>
        <v>PRE</v>
      </c>
      <c r="C2056" t="str">
        <f>'RES TECH'!M2054</f>
        <v>RESHOULMNewSCRAC2ELC20</v>
      </c>
      <c r="D2056" t="str">
        <f>_xlfn.XLOOKUP($C2056,'RES TECH'!$M:$M,'RES TECH'!$A:$A)&amp;" "&amp;_xlfn.XLOOKUP($C2056,'RES TECH'!$M:$M,'RES TECH'!$B:$B)&amp;" "&amp;_xlfn.XLOOKUP($C2056,'RES TECH'!$M:$M,'RES TECH'!$C:$C)&amp;" "&amp;_xlfn.XLOOKUP($C2056,'RES TECH'!$M:$M,'RES TECH'!$D:$D)&amp;" "&amp;_xlfn.XLOOKUP($C2056,'RES TECH'!$M:$M,'RES TECH'!$E:$E)&amp;" "&amp;_xlfn.XLOOKUP($C2056,'RES TECH'!$M:$M,'RES TECH'!$F:$F)&amp;" "&amp;_xlfn.XLOOKUP($C2056,'RES TECH'!$M:$M,'RES TECH'!$G:$G)&amp;" "&amp;_xlfn.XLOOKUP($C2056,'RES TECH'!$M:$M,'RES TECH'!$H:$H)</f>
        <v>Residential House Lower-middle Income New Space cooling Room AC 2 Electricity</v>
      </c>
      <c r="E2056" t="str">
        <f t="shared" si="32"/>
        <v>TJ</v>
      </c>
      <c r="F2056" s="12" t="str">
        <f>IF(B2056="*","*",_xlfn.XLOOKUP($C2056,'RES TECH'!$M:$M,'RES TECH'!$R:$R))</f>
        <v>MW</v>
      </c>
    </row>
    <row r="2057" spans="2:6" x14ac:dyDescent="0.25">
      <c r="B2057" t="str">
        <f>IF('RES TECH'!N2055=1,"PRE","*")</f>
        <v>PRE</v>
      </c>
      <c r="C2057" t="str">
        <f>'RES TECH'!M2055</f>
        <v>RESHOULMNewSCRAC2ELC30</v>
      </c>
      <c r="D2057" t="str">
        <f>_xlfn.XLOOKUP($C2057,'RES TECH'!$M:$M,'RES TECH'!$A:$A)&amp;" "&amp;_xlfn.XLOOKUP($C2057,'RES TECH'!$M:$M,'RES TECH'!$B:$B)&amp;" "&amp;_xlfn.XLOOKUP($C2057,'RES TECH'!$M:$M,'RES TECH'!$C:$C)&amp;" "&amp;_xlfn.XLOOKUP($C2057,'RES TECH'!$M:$M,'RES TECH'!$D:$D)&amp;" "&amp;_xlfn.XLOOKUP($C2057,'RES TECH'!$M:$M,'RES TECH'!$E:$E)&amp;" "&amp;_xlfn.XLOOKUP($C2057,'RES TECH'!$M:$M,'RES TECH'!$F:$F)&amp;" "&amp;_xlfn.XLOOKUP($C2057,'RES TECH'!$M:$M,'RES TECH'!$G:$G)&amp;" "&amp;_xlfn.XLOOKUP($C2057,'RES TECH'!$M:$M,'RES TECH'!$H:$H)</f>
        <v>Residential House Lower-middle Income New Space cooling Room AC 2 Electricity</v>
      </c>
      <c r="E2057" t="str">
        <f t="shared" si="32"/>
        <v>TJ</v>
      </c>
      <c r="F2057" s="12" t="str">
        <f>IF(B2057="*","*",_xlfn.XLOOKUP($C2057,'RES TECH'!$M:$M,'RES TECH'!$R:$R))</f>
        <v>MW</v>
      </c>
    </row>
    <row r="2058" spans="2:6" x14ac:dyDescent="0.25">
      <c r="B2058" t="str">
        <f>IF('RES TECH'!N2056=1,"PRE","*")</f>
        <v>PRE</v>
      </c>
      <c r="C2058" t="str">
        <f>'RES TECH'!M2056</f>
        <v>RESHOULMNewSCRAC2ELC40</v>
      </c>
      <c r="D2058" t="str">
        <f>_xlfn.XLOOKUP($C2058,'RES TECH'!$M:$M,'RES TECH'!$A:$A)&amp;" "&amp;_xlfn.XLOOKUP($C2058,'RES TECH'!$M:$M,'RES TECH'!$B:$B)&amp;" "&amp;_xlfn.XLOOKUP($C2058,'RES TECH'!$M:$M,'RES TECH'!$C:$C)&amp;" "&amp;_xlfn.XLOOKUP($C2058,'RES TECH'!$M:$M,'RES TECH'!$D:$D)&amp;" "&amp;_xlfn.XLOOKUP($C2058,'RES TECH'!$M:$M,'RES TECH'!$E:$E)&amp;" "&amp;_xlfn.XLOOKUP($C2058,'RES TECH'!$M:$M,'RES TECH'!$F:$F)&amp;" "&amp;_xlfn.XLOOKUP($C2058,'RES TECH'!$M:$M,'RES TECH'!$G:$G)&amp;" "&amp;_xlfn.XLOOKUP($C2058,'RES TECH'!$M:$M,'RES TECH'!$H:$H)</f>
        <v>Residential House Lower-middle Income New Space cooling Room AC 2 Electricity</v>
      </c>
      <c r="E2058" t="str">
        <f t="shared" si="32"/>
        <v>TJ</v>
      </c>
      <c r="F2058" s="12" t="str">
        <f>IF(B2058="*","*",_xlfn.XLOOKUP($C2058,'RES TECH'!$M:$M,'RES TECH'!$R:$R))</f>
        <v>MW</v>
      </c>
    </row>
    <row r="2059" spans="2:6" x14ac:dyDescent="0.25">
      <c r="B2059" t="str">
        <f>IF('RES TECH'!N2057=1,"PRE","*")</f>
        <v>PRE</v>
      </c>
      <c r="C2059" t="str">
        <f>'RES TECH'!M2057</f>
        <v>RESHOULMNewSCRAC3ELC20</v>
      </c>
      <c r="D2059" t="str">
        <f>_xlfn.XLOOKUP($C2059,'RES TECH'!$M:$M,'RES TECH'!$A:$A)&amp;" "&amp;_xlfn.XLOOKUP($C2059,'RES TECH'!$M:$M,'RES TECH'!$B:$B)&amp;" "&amp;_xlfn.XLOOKUP($C2059,'RES TECH'!$M:$M,'RES TECH'!$C:$C)&amp;" "&amp;_xlfn.XLOOKUP($C2059,'RES TECH'!$M:$M,'RES TECH'!$D:$D)&amp;" "&amp;_xlfn.XLOOKUP($C2059,'RES TECH'!$M:$M,'RES TECH'!$E:$E)&amp;" "&amp;_xlfn.XLOOKUP($C2059,'RES TECH'!$M:$M,'RES TECH'!$F:$F)&amp;" "&amp;_xlfn.XLOOKUP($C2059,'RES TECH'!$M:$M,'RES TECH'!$G:$G)&amp;" "&amp;_xlfn.XLOOKUP($C2059,'RES TECH'!$M:$M,'RES TECH'!$H:$H)</f>
        <v>Residential House Lower-middle Income New Space cooling Room AC 3 Electricity</v>
      </c>
      <c r="E2059" t="str">
        <f t="shared" si="32"/>
        <v>TJ</v>
      </c>
      <c r="F2059" s="12" t="str">
        <f>IF(B2059="*","*",_xlfn.XLOOKUP($C2059,'RES TECH'!$M:$M,'RES TECH'!$R:$R))</f>
        <v>MW</v>
      </c>
    </row>
    <row r="2060" spans="2:6" x14ac:dyDescent="0.25">
      <c r="B2060" t="str">
        <f>IF('RES TECH'!N2058=1,"PRE","*")</f>
        <v>PRE</v>
      </c>
      <c r="C2060" t="str">
        <f>'RES TECH'!M2058</f>
        <v>RESHOULMNewSCRAC4ELC20</v>
      </c>
      <c r="D2060" t="str">
        <f>_xlfn.XLOOKUP($C2060,'RES TECH'!$M:$M,'RES TECH'!$A:$A)&amp;" "&amp;_xlfn.XLOOKUP($C2060,'RES TECH'!$M:$M,'RES TECH'!$B:$B)&amp;" "&amp;_xlfn.XLOOKUP($C2060,'RES TECH'!$M:$M,'RES TECH'!$C:$C)&amp;" "&amp;_xlfn.XLOOKUP($C2060,'RES TECH'!$M:$M,'RES TECH'!$D:$D)&amp;" "&amp;_xlfn.XLOOKUP($C2060,'RES TECH'!$M:$M,'RES TECH'!$E:$E)&amp;" "&amp;_xlfn.XLOOKUP($C2060,'RES TECH'!$M:$M,'RES TECH'!$F:$F)&amp;" "&amp;_xlfn.XLOOKUP($C2060,'RES TECH'!$M:$M,'RES TECH'!$G:$G)&amp;" "&amp;_xlfn.XLOOKUP($C2060,'RES TECH'!$M:$M,'RES TECH'!$H:$H)</f>
        <v>Residential House Lower-middle Income New Space cooling Room AC 4 Electricity</v>
      </c>
      <c r="E2060" t="str">
        <f t="shared" si="32"/>
        <v>TJ</v>
      </c>
      <c r="F2060" s="12" t="str">
        <f>IF(B2060="*","*",_xlfn.XLOOKUP($C2060,'RES TECH'!$M:$M,'RES TECH'!$R:$R))</f>
        <v>MW</v>
      </c>
    </row>
    <row r="2061" spans="2:6" x14ac:dyDescent="0.25">
      <c r="B2061" t="str">
        <f>IF('RES TECH'!N2059=1,"PRE","*")</f>
        <v>PRE</v>
      </c>
      <c r="C2061" t="str">
        <f>'RES TECH'!M2059</f>
        <v>RESHOULMNewSCRAC4ELC22</v>
      </c>
      <c r="D2061" t="str">
        <f>_xlfn.XLOOKUP($C2061,'RES TECH'!$M:$M,'RES TECH'!$A:$A)&amp;" "&amp;_xlfn.XLOOKUP($C2061,'RES TECH'!$M:$M,'RES TECH'!$B:$B)&amp;" "&amp;_xlfn.XLOOKUP($C2061,'RES TECH'!$M:$M,'RES TECH'!$C:$C)&amp;" "&amp;_xlfn.XLOOKUP($C2061,'RES TECH'!$M:$M,'RES TECH'!$D:$D)&amp;" "&amp;_xlfn.XLOOKUP($C2061,'RES TECH'!$M:$M,'RES TECH'!$E:$E)&amp;" "&amp;_xlfn.XLOOKUP($C2061,'RES TECH'!$M:$M,'RES TECH'!$F:$F)&amp;" "&amp;_xlfn.XLOOKUP($C2061,'RES TECH'!$M:$M,'RES TECH'!$G:$G)&amp;" "&amp;_xlfn.XLOOKUP($C2061,'RES TECH'!$M:$M,'RES TECH'!$H:$H)</f>
        <v>Residential House Lower-middle Income New Space cooling Room AC 4 Electricity</v>
      </c>
      <c r="E2061" t="str">
        <f t="shared" si="32"/>
        <v>TJ</v>
      </c>
      <c r="F2061" s="12" t="str">
        <f>IF(B2061="*","*",_xlfn.XLOOKUP($C2061,'RES TECH'!$M:$M,'RES TECH'!$R:$R))</f>
        <v>MW</v>
      </c>
    </row>
    <row r="2062" spans="2:6" x14ac:dyDescent="0.25">
      <c r="B2062" t="str">
        <f>IF('RES TECH'!N2060=1,"PRE","*")</f>
        <v>PRE</v>
      </c>
      <c r="C2062" t="str">
        <f>'RES TECH'!M2060</f>
        <v>RESHOULMNewSCRAC4ELC30</v>
      </c>
      <c r="D2062" t="str">
        <f>_xlfn.XLOOKUP($C2062,'RES TECH'!$M:$M,'RES TECH'!$A:$A)&amp;" "&amp;_xlfn.XLOOKUP($C2062,'RES TECH'!$M:$M,'RES TECH'!$B:$B)&amp;" "&amp;_xlfn.XLOOKUP($C2062,'RES TECH'!$M:$M,'RES TECH'!$C:$C)&amp;" "&amp;_xlfn.XLOOKUP($C2062,'RES TECH'!$M:$M,'RES TECH'!$D:$D)&amp;" "&amp;_xlfn.XLOOKUP($C2062,'RES TECH'!$M:$M,'RES TECH'!$E:$E)&amp;" "&amp;_xlfn.XLOOKUP($C2062,'RES TECH'!$M:$M,'RES TECH'!$F:$F)&amp;" "&amp;_xlfn.XLOOKUP($C2062,'RES TECH'!$M:$M,'RES TECH'!$G:$G)&amp;" "&amp;_xlfn.XLOOKUP($C2062,'RES TECH'!$M:$M,'RES TECH'!$H:$H)</f>
        <v>Residential House Lower-middle Income New Space cooling Room AC 4 Electricity</v>
      </c>
      <c r="E2062" t="str">
        <f t="shared" si="32"/>
        <v>TJ</v>
      </c>
      <c r="F2062" s="12" t="str">
        <f>IF(B2062="*","*",_xlfn.XLOOKUP($C2062,'RES TECH'!$M:$M,'RES TECH'!$R:$R))</f>
        <v>MW</v>
      </c>
    </row>
    <row r="2063" spans="2:6" x14ac:dyDescent="0.25">
      <c r="B2063" t="str">
        <f>IF('RES TECH'!N2061=1,"PRE","*")</f>
        <v>PRE</v>
      </c>
      <c r="C2063" t="str">
        <f>'RES TECH'!M2061</f>
        <v>RESHOULMNewSCRAC4ELC40</v>
      </c>
      <c r="D2063" t="str">
        <f>_xlfn.XLOOKUP($C2063,'RES TECH'!$M:$M,'RES TECH'!$A:$A)&amp;" "&amp;_xlfn.XLOOKUP($C2063,'RES TECH'!$M:$M,'RES TECH'!$B:$B)&amp;" "&amp;_xlfn.XLOOKUP($C2063,'RES TECH'!$M:$M,'RES TECH'!$C:$C)&amp;" "&amp;_xlfn.XLOOKUP($C2063,'RES TECH'!$M:$M,'RES TECH'!$D:$D)&amp;" "&amp;_xlfn.XLOOKUP($C2063,'RES TECH'!$M:$M,'RES TECH'!$E:$E)&amp;" "&amp;_xlfn.XLOOKUP($C2063,'RES TECH'!$M:$M,'RES TECH'!$F:$F)&amp;" "&amp;_xlfn.XLOOKUP($C2063,'RES TECH'!$M:$M,'RES TECH'!$G:$G)&amp;" "&amp;_xlfn.XLOOKUP($C2063,'RES TECH'!$M:$M,'RES TECH'!$H:$H)</f>
        <v>Residential House Lower-middle Income New Space cooling Room AC 4 Electricity</v>
      </c>
      <c r="E2063" t="str">
        <f t="shared" si="32"/>
        <v>TJ</v>
      </c>
      <c r="F2063" s="12" t="str">
        <f>IF(B2063="*","*",_xlfn.XLOOKUP($C2063,'RES TECH'!$M:$M,'RES TECH'!$R:$R))</f>
        <v>MW</v>
      </c>
    </row>
    <row r="2064" spans="2:6" x14ac:dyDescent="0.25">
      <c r="B2064" t="str">
        <f>IF('RES TECH'!N2062=1,"PRE","*")</f>
        <v>PRE</v>
      </c>
      <c r="C2064" t="str">
        <f>'RES TECH'!M2062</f>
        <v>RESHOULMNewSCCAC1ELC20</v>
      </c>
      <c r="D2064" t="str">
        <f>_xlfn.XLOOKUP($C2064,'RES TECH'!$M:$M,'RES TECH'!$A:$A)&amp;" "&amp;_xlfn.XLOOKUP($C2064,'RES TECH'!$M:$M,'RES TECH'!$B:$B)&amp;" "&amp;_xlfn.XLOOKUP($C2064,'RES TECH'!$M:$M,'RES TECH'!$C:$C)&amp;" "&amp;_xlfn.XLOOKUP($C2064,'RES TECH'!$M:$M,'RES TECH'!$D:$D)&amp;" "&amp;_xlfn.XLOOKUP($C2064,'RES TECH'!$M:$M,'RES TECH'!$E:$E)&amp;" "&amp;_xlfn.XLOOKUP($C2064,'RES TECH'!$M:$M,'RES TECH'!$F:$F)&amp;" "&amp;_xlfn.XLOOKUP($C2064,'RES TECH'!$M:$M,'RES TECH'!$G:$G)&amp;" "&amp;_xlfn.XLOOKUP($C2064,'RES TECH'!$M:$M,'RES TECH'!$H:$H)</f>
        <v>Residential House Lower-middle Income New Space cooling Central AC 1 Electricity</v>
      </c>
      <c r="E2064" t="str">
        <f t="shared" si="32"/>
        <v>TJ</v>
      </c>
      <c r="F2064" s="12" t="str">
        <f>IF(B2064="*","*",_xlfn.XLOOKUP($C2064,'RES TECH'!$M:$M,'RES TECH'!$R:$R))</f>
        <v>MW</v>
      </c>
    </row>
    <row r="2065" spans="2:6" x14ac:dyDescent="0.25">
      <c r="B2065" t="str">
        <f>IF('RES TECH'!N2063=1,"PRE","*")</f>
        <v>PRE</v>
      </c>
      <c r="C2065" t="str">
        <f>'RES TECH'!M2063</f>
        <v>RESHOULMNewSCCAC1ELC23</v>
      </c>
      <c r="D2065" t="str">
        <f>_xlfn.XLOOKUP($C2065,'RES TECH'!$M:$M,'RES TECH'!$A:$A)&amp;" "&amp;_xlfn.XLOOKUP($C2065,'RES TECH'!$M:$M,'RES TECH'!$B:$B)&amp;" "&amp;_xlfn.XLOOKUP($C2065,'RES TECH'!$M:$M,'RES TECH'!$C:$C)&amp;" "&amp;_xlfn.XLOOKUP($C2065,'RES TECH'!$M:$M,'RES TECH'!$D:$D)&amp;" "&amp;_xlfn.XLOOKUP($C2065,'RES TECH'!$M:$M,'RES TECH'!$E:$E)&amp;" "&amp;_xlfn.XLOOKUP($C2065,'RES TECH'!$M:$M,'RES TECH'!$F:$F)&amp;" "&amp;_xlfn.XLOOKUP($C2065,'RES TECH'!$M:$M,'RES TECH'!$G:$G)&amp;" "&amp;_xlfn.XLOOKUP($C2065,'RES TECH'!$M:$M,'RES TECH'!$H:$H)</f>
        <v>Residential House Lower-middle Income New Space cooling Central AC 1 Electricity</v>
      </c>
      <c r="E2065" t="str">
        <f t="shared" si="32"/>
        <v>TJ</v>
      </c>
      <c r="F2065" s="12" t="str">
        <f>IF(B2065="*","*",_xlfn.XLOOKUP($C2065,'RES TECH'!$M:$M,'RES TECH'!$R:$R))</f>
        <v>MW</v>
      </c>
    </row>
    <row r="2066" spans="2:6" x14ac:dyDescent="0.25">
      <c r="B2066" t="str">
        <f>IF('RES TECH'!N2064=1,"PRE","*")</f>
        <v>PRE</v>
      </c>
      <c r="C2066" t="str">
        <f>'RES TECH'!M2064</f>
        <v>RESHOULMNewSCCAC2ELC20</v>
      </c>
      <c r="D2066" t="str">
        <f>_xlfn.XLOOKUP($C2066,'RES TECH'!$M:$M,'RES TECH'!$A:$A)&amp;" "&amp;_xlfn.XLOOKUP($C2066,'RES TECH'!$M:$M,'RES TECH'!$B:$B)&amp;" "&amp;_xlfn.XLOOKUP($C2066,'RES TECH'!$M:$M,'RES TECH'!$C:$C)&amp;" "&amp;_xlfn.XLOOKUP($C2066,'RES TECH'!$M:$M,'RES TECH'!$D:$D)&amp;" "&amp;_xlfn.XLOOKUP($C2066,'RES TECH'!$M:$M,'RES TECH'!$E:$E)&amp;" "&amp;_xlfn.XLOOKUP($C2066,'RES TECH'!$M:$M,'RES TECH'!$F:$F)&amp;" "&amp;_xlfn.XLOOKUP($C2066,'RES TECH'!$M:$M,'RES TECH'!$G:$G)&amp;" "&amp;_xlfn.XLOOKUP($C2066,'RES TECH'!$M:$M,'RES TECH'!$H:$H)</f>
        <v>Residential House Lower-middle Income New Space cooling Central AC 2 Electricity</v>
      </c>
      <c r="E2066" t="str">
        <f t="shared" si="32"/>
        <v>TJ</v>
      </c>
      <c r="F2066" s="12" t="str">
        <f>IF(B2066="*","*",_xlfn.XLOOKUP($C2066,'RES TECH'!$M:$M,'RES TECH'!$R:$R))</f>
        <v>MW</v>
      </c>
    </row>
    <row r="2067" spans="2:6" x14ac:dyDescent="0.25">
      <c r="B2067" t="str">
        <f>IF('RES TECH'!N2065=1,"PRE","*")</f>
        <v>PRE</v>
      </c>
      <c r="C2067" t="str">
        <f>'RES TECH'!M2065</f>
        <v>RESHOULMNewSCCAC2ELC23</v>
      </c>
      <c r="D2067" t="str">
        <f>_xlfn.XLOOKUP($C2067,'RES TECH'!$M:$M,'RES TECH'!$A:$A)&amp;" "&amp;_xlfn.XLOOKUP($C2067,'RES TECH'!$M:$M,'RES TECH'!$B:$B)&amp;" "&amp;_xlfn.XLOOKUP($C2067,'RES TECH'!$M:$M,'RES TECH'!$C:$C)&amp;" "&amp;_xlfn.XLOOKUP($C2067,'RES TECH'!$M:$M,'RES TECH'!$D:$D)&amp;" "&amp;_xlfn.XLOOKUP($C2067,'RES TECH'!$M:$M,'RES TECH'!$E:$E)&amp;" "&amp;_xlfn.XLOOKUP($C2067,'RES TECH'!$M:$M,'RES TECH'!$F:$F)&amp;" "&amp;_xlfn.XLOOKUP($C2067,'RES TECH'!$M:$M,'RES TECH'!$G:$G)&amp;" "&amp;_xlfn.XLOOKUP($C2067,'RES TECH'!$M:$M,'RES TECH'!$H:$H)</f>
        <v>Residential House Lower-middle Income New Space cooling Central AC 2 Electricity</v>
      </c>
      <c r="E2067" t="str">
        <f t="shared" si="32"/>
        <v>TJ</v>
      </c>
      <c r="F2067" s="12" t="str">
        <f>IF(B2067="*","*",_xlfn.XLOOKUP($C2067,'RES TECH'!$M:$M,'RES TECH'!$R:$R))</f>
        <v>MW</v>
      </c>
    </row>
    <row r="2068" spans="2:6" x14ac:dyDescent="0.25">
      <c r="B2068" t="str">
        <f>IF('RES TECH'!N2066=1,"PRE","*")</f>
        <v>PRE</v>
      </c>
      <c r="C2068" t="str">
        <f>'RES TECH'!M2066</f>
        <v>RESHOULMNewSCCAC3ELC20</v>
      </c>
      <c r="D2068" t="str">
        <f>_xlfn.XLOOKUP($C2068,'RES TECH'!$M:$M,'RES TECH'!$A:$A)&amp;" "&amp;_xlfn.XLOOKUP($C2068,'RES TECH'!$M:$M,'RES TECH'!$B:$B)&amp;" "&amp;_xlfn.XLOOKUP($C2068,'RES TECH'!$M:$M,'RES TECH'!$C:$C)&amp;" "&amp;_xlfn.XLOOKUP($C2068,'RES TECH'!$M:$M,'RES TECH'!$D:$D)&amp;" "&amp;_xlfn.XLOOKUP($C2068,'RES TECH'!$M:$M,'RES TECH'!$E:$E)&amp;" "&amp;_xlfn.XLOOKUP($C2068,'RES TECH'!$M:$M,'RES TECH'!$F:$F)&amp;" "&amp;_xlfn.XLOOKUP($C2068,'RES TECH'!$M:$M,'RES TECH'!$G:$G)&amp;" "&amp;_xlfn.XLOOKUP($C2068,'RES TECH'!$M:$M,'RES TECH'!$H:$H)</f>
        <v>Residential House Lower-middle Income New Space cooling Central AC 3 Electricity</v>
      </c>
      <c r="E2068" t="str">
        <f t="shared" si="32"/>
        <v>TJ</v>
      </c>
      <c r="F2068" s="12" t="str">
        <f>IF(B2068="*","*",_xlfn.XLOOKUP($C2068,'RES TECH'!$M:$M,'RES TECH'!$R:$R))</f>
        <v>MW</v>
      </c>
    </row>
    <row r="2069" spans="2:6" x14ac:dyDescent="0.25">
      <c r="B2069" t="str">
        <f>IF('RES TECH'!N2067=1,"PRE","*")</f>
        <v>PRE</v>
      </c>
      <c r="C2069" t="str">
        <f>'RES TECH'!M2067</f>
        <v>RESHOULMNewSCCAC3ELC23</v>
      </c>
      <c r="D2069" t="str">
        <f>_xlfn.XLOOKUP($C2069,'RES TECH'!$M:$M,'RES TECH'!$A:$A)&amp;" "&amp;_xlfn.XLOOKUP($C2069,'RES TECH'!$M:$M,'RES TECH'!$B:$B)&amp;" "&amp;_xlfn.XLOOKUP($C2069,'RES TECH'!$M:$M,'RES TECH'!$C:$C)&amp;" "&amp;_xlfn.XLOOKUP($C2069,'RES TECH'!$M:$M,'RES TECH'!$D:$D)&amp;" "&amp;_xlfn.XLOOKUP($C2069,'RES TECH'!$M:$M,'RES TECH'!$E:$E)&amp;" "&amp;_xlfn.XLOOKUP($C2069,'RES TECH'!$M:$M,'RES TECH'!$F:$F)&amp;" "&amp;_xlfn.XLOOKUP($C2069,'RES TECH'!$M:$M,'RES TECH'!$G:$G)&amp;" "&amp;_xlfn.XLOOKUP($C2069,'RES TECH'!$M:$M,'RES TECH'!$H:$H)</f>
        <v>Residential House Lower-middle Income New Space cooling Central AC 3 Electricity</v>
      </c>
      <c r="E2069" t="str">
        <f t="shared" si="32"/>
        <v>TJ</v>
      </c>
      <c r="F2069" s="12" t="str">
        <f>IF(B2069="*","*",_xlfn.XLOOKUP($C2069,'RES TECH'!$M:$M,'RES TECH'!$R:$R))</f>
        <v>MW</v>
      </c>
    </row>
    <row r="2070" spans="2:6" x14ac:dyDescent="0.25">
      <c r="B2070" t="str">
        <f>IF('RES TECH'!N2068=1,"PRE","*")</f>
        <v>PRE</v>
      </c>
      <c r="C2070" t="str">
        <f>'RES TECH'!M2068</f>
        <v>RESHOULMNewSCCAC4ELC20</v>
      </c>
      <c r="D2070" t="str">
        <f>_xlfn.XLOOKUP($C2070,'RES TECH'!$M:$M,'RES TECH'!$A:$A)&amp;" "&amp;_xlfn.XLOOKUP($C2070,'RES TECH'!$M:$M,'RES TECH'!$B:$B)&amp;" "&amp;_xlfn.XLOOKUP($C2070,'RES TECH'!$M:$M,'RES TECH'!$C:$C)&amp;" "&amp;_xlfn.XLOOKUP($C2070,'RES TECH'!$M:$M,'RES TECH'!$D:$D)&amp;" "&amp;_xlfn.XLOOKUP($C2070,'RES TECH'!$M:$M,'RES TECH'!$E:$E)&amp;" "&amp;_xlfn.XLOOKUP($C2070,'RES TECH'!$M:$M,'RES TECH'!$F:$F)&amp;" "&amp;_xlfn.XLOOKUP($C2070,'RES TECH'!$M:$M,'RES TECH'!$G:$G)&amp;" "&amp;_xlfn.XLOOKUP($C2070,'RES TECH'!$M:$M,'RES TECH'!$H:$H)</f>
        <v>Residential House Lower-middle Income New Space cooling Central AC 4 Electricity</v>
      </c>
      <c r="E2070" t="str">
        <f t="shared" si="32"/>
        <v>TJ</v>
      </c>
      <c r="F2070" s="12" t="str">
        <f>IF(B2070="*","*",_xlfn.XLOOKUP($C2070,'RES TECH'!$M:$M,'RES TECH'!$R:$R))</f>
        <v>MW</v>
      </c>
    </row>
    <row r="2071" spans="2:6" x14ac:dyDescent="0.25">
      <c r="B2071" t="str">
        <f>IF('RES TECH'!N2069=1,"PRE","*")</f>
        <v>PRE</v>
      </c>
      <c r="C2071" t="str">
        <f>'RES TECH'!M2069</f>
        <v>RESHOULMNewSCCAC4ELC22</v>
      </c>
      <c r="D2071" t="str">
        <f>_xlfn.XLOOKUP($C2071,'RES TECH'!$M:$M,'RES TECH'!$A:$A)&amp;" "&amp;_xlfn.XLOOKUP($C2071,'RES TECH'!$M:$M,'RES TECH'!$B:$B)&amp;" "&amp;_xlfn.XLOOKUP($C2071,'RES TECH'!$M:$M,'RES TECH'!$C:$C)&amp;" "&amp;_xlfn.XLOOKUP($C2071,'RES TECH'!$M:$M,'RES TECH'!$D:$D)&amp;" "&amp;_xlfn.XLOOKUP($C2071,'RES TECH'!$M:$M,'RES TECH'!$E:$E)&amp;" "&amp;_xlfn.XLOOKUP($C2071,'RES TECH'!$M:$M,'RES TECH'!$F:$F)&amp;" "&amp;_xlfn.XLOOKUP($C2071,'RES TECH'!$M:$M,'RES TECH'!$G:$G)&amp;" "&amp;_xlfn.XLOOKUP($C2071,'RES TECH'!$M:$M,'RES TECH'!$H:$H)</f>
        <v>Residential House Lower-middle Income New Space cooling Central AC 4 Electricity</v>
      </c>
      <c r="E2071" t="str">
        <f t="shared" si="32"/>
        <v>TJ</v>
      </c>
      <c r="F2071" s="12" t="str">
        <f>IF(B2071="*","*",_xlfn.XLOOKUP($C2071,'RES TECH'!$M:$M,'RES TECH'!$R:$R))</f>
        <v>MW</v>
      </c>
    </row>
    <row r="2072" spans="2:6" x14ac:dyDescent="0.25">
      <c r="B2072" t="str">
        <f>IF('RES TECH'!N2070=1,"PRE","*")</f>
        <v>PRE</v>
      </c>
      <c r="C2072" t="str">
        <f>'RES TECH'!M2070</f>
        <v>RESHOULMNewRETF1ELC20</v>
      </c>
      <c r="D2072" t="str">
        <f>_xlfn.XLOOKUP($C2072,'RES TECH'!$M:$M,'RES TECH'!$A:$A)&amp;" "&amp;_xlfn.XLOOKUP($C2072,'RES TECH'!$M:$M,'RES TECH'!$B:$B)&amp;" "&amp;_xlfn.XLOOKUP($C2072,'RES TECH'!$M:$M,'RES TECH'!$C:$C)&amp;" "&amp;_xlfn.XLOOKUP($C2072,'RES TECH'!$M:$M,'RES TECH'!$D:$D)&amp;" "&amp;_xlfn.XLOOKUP($C2072,'RES TECH'!$M:$M,'RES TECH'!$E:$E)&amp;" "&amp;_xlfn.XLOOKUP($C2072,'RES TECH'!$M:$M,'RES TECH'!$F:$F)&amp;" "&amp;_xlfn.XLOOKUP($C2072,'RES TECH'!$M:$M,'RES TECH'!$G:$G)&amp;" "&amp;_xlfn.XLOOKUP($C2072,'RES TECH'!$M:$M,'RES TECH'!$H:$H)</f>
        <v>Residential House Lower-middle Income New Refrigeration  TF1 Electricity</v>
      </c>
      <c r="E2072" t="str">
        <f t="shared" si="32"/>
        <v>TJ</v>
      </c>
      <c r="F2072" s="12" t="str">
        <f>IF(B2072="*","*",_xlfn.XLOOKUP($C2072,'RES TECH'!$M:$M,'RES TECH'!$R:$R))</f>
        <v>TJa</v>
      </c>
    </row>
    <row r="2073" spans="2:6" x14ac:dyDescent="0.25">
      <c r="B2073" t="str">
        <f>IF('RES TECH'!N2071=1,"PRE","*")</f>
        <v>PRE</v>
      </c>
      <c r="C2073" t="str">
        <f>'RES TECH'!M2071</f>
        <v>RESHOULMNewRETF2ELC20</v>
      </c>
      <c r="D2073" t="str">
        <f>_xlfn.XLOOKUP($C2073,'RES TECH'!$M:$M,'RES TECH'!$A:$A)&amp;" "&amp;_xlfn.XLOOKUP($C2073,'RES TECH'!$M:$M,'RES TECH'!$B:$B)&amp;" "&amp;_xlfn.XLOOKUP($C2073,'RES TECH'!$M:$M,'RES TECH'!$C:$C)&amp;" "&amp;_xlfn.XLOOKUP($C2073,'RES TECH'!$M:$M,'RES TECH'!$D:$D)&amp;" "&amp;_xlfn.XLOOKUP($C2073,'RES TECH'!$M:$M,'RES TECH'!$E:$E)&amp;" "&amp;_xlfn.XLOOKUP($C2073,'RES TECH'!$M:$M,'RES TECH'!$F:$F)&amp;" "&amp;_xlfn.XLOOKUP($C2073,'RES TECH'!$M:$M,'RES TECH'!$G:$G)&amp;" "&amp;_xlfn.XLOOKUP($C2073,'RES TECH'!$M:$M,'RES TECH'!$H:$H)</f>
        <v>Residential House Lower-middle Income New Refrigeration  TF2 Electricity</v>
      </c>
      <c r="E2073" t="str">
        <f t="shared" si="32"/>
        <v>TJ</v>
      </c>
      <c r="F2073" s="12" t="str">
        <f>IF(B2073="*","*",_xlfn.XLOOKUP($C2073,'RES TECH'!$M:$M,'RES TECH'!$R:$R))</f>
        <v>TJa</v>
      </c>
    </row>
    <row r="2074" spans="2:6" x14ac:dyDescent="0.25">
      <c r="B2074" t="str">
        <f>IF('RES TECH'!N2072=1,"PRE","*")</f>
        <v>PRE</v>
      </c>
      <c r="C2074" t="str">
        <f>'RES TECH'!M2072</f>
        <v>RESHOULMNewRETF3ELC20</v>
      </c>
      <c r="D2074" t="str">
        <f>_xlfn.XLOOKUP($C2074,'RES TECH'!$M:$M,'RES TECH'!$A:$A)&amp;" "&amp;_xlfn.XLOOKUP($C2074,'RES TECH'!$M:$M,'RES TECH'!$B:$B)&amp;" "&amp;_xlfn.XLOOKUP($C2074,'RES TECH'!$M:$M,'RES TECH'!$C:$C)&amp;" "&amp;_xlfn.XLOOKUP($C2074,'RES TECH'!$M:$M,'RES TECH'!$D:$D)&amp;" "&amp;_xlfn.XLOOKUP($C2074,'RES TECH'!$M:$M,'RES TECH'!$E:$E)&amp;" "&amp;_xlfn.XLOOKUP($C2074,'RES TECH'!$M:$M,'RES TECH'!$F:$F)&amp;" "&amp;_xlfn.XLOOKUP($C2074,'RES TECH'!$M:$M,'RES TECH'!$G:$G)&amp;" "&amp;_xlfn.XLOOKUP($C2074,'RES TECH'!$M:$M,'RES TECH'!$H:$H)</f>
        <v>Residential House Lower-middle Income New Refrigeration  TF3 Electricity</v>
      </c>
      <c r="E2074" t="str">
        <f t="shared" si="32"/>
        <v>TJ</v>
      </c>
      <c r="F2074" s="12" t="str">
        <f>IF(B2074="*","*",_xlfn.XLOOKUP($C2074,'RES TECH'!$M:$M,'RES TECH'!$R:$R))</f>
        <v>TJa</v>
      </c>
    </row>
    <row r="2075" spans="2:6" x14ac:dyDescent="0.25">
      <c r="B2075" t="str">
        <f>IF('RES TECH'!N2073=1,"PRE","*")</f>
        <v>PRE</v>
      </c>
      <c r="C2075" t="str">
        <f>'RES TECH'!M2073</f>
        <v>RESHOULMNewRETF4ELC20</v>
      </c>
      <c r="D2075" t="str">
        <f>_xlfn.XLOOKUP($C2075,'RES TECH'!$M:$M,'RES TECH'!$A:$A)&amp;" "&amp;_xlfn.XLOOKUP($C2075,'RES TECH'!$M:$M,'RES TECH'!$B:$B)&amp;" "&amp;_xlfn.XLOOKUP($C2075,'RES TECH'!$M:$M,'RES TECH'!$C:$C)&amp;" "&amp;_xlfn.XLOOKUP($C2075,'RES TECH'!$M:$M,'RES TECH'!$D:$D)&amp;" "&amp;_xlfn.XLOOKUP($C2075,'RES TECH'!$M:$M,'RES TECH'!$E:$E)&amp;" "&amp;_xlfn.XLOOKUP($C2075,'RES TECH'!$M:$M,'RES TECH'!$F:$F)&amp;" "&amp;_xlfn.XLOOKUP($C2075,'RES TECH'!$M:$M,'RES TECH'!$G:$G)&amp;" "&amp;_xlfn.XLOOKUP($C2075,'RES TECH'!$M:$M,'RES TECH'!$H:$H)</f>
        <v>Residential House Lower-middle Income New Refrigeration  TF4 Electricity</v>
      </c>
      <c r="E2075" t="str">
        <f t="shared" si="32"/>
        <v>TJ</v>
      </c>
      <c r="F2075" s="12" t="str">
        <f>IF(B2075="*","*",_xlfn.XLOOKUP($C2075,'RES TECH'!$M:$M,'RES TECH'!$R:$R))</f>
        <v>TJa</v>
      </c>
    </row>
    <row r="2076" spans="2:6" x14ac:dyDescent="0.25">
      <c r="B2076" t="str">
        <f>IF('RES TECH'!N2074=1,"PRE","*")</f>
        <v>PRE</v>
      </c>
      <c r="C2076" t="str">
        <f>'RES TECH'!M2074</f>
        <v>RESHOULMNewRESF1ELC20</v>
      </c>
      <c r="D2076" t="str">
        <f>_xlfn.XLOOKUP($C2076,'RES TECH'!$M:$M,'RES TECH'!$A:$A)&amp;" "&amp;_xlfn.XLOOKUP($C2076,'RES TECH'!$M:$M,'RES TECH'!$B:$B)&amp;" "&amp;_xlfn.XLOOKUP($C2076,'RES TECH'!$M:$M,'RES TECH'!$C:$C)&amp;" "&amp;_xlfn.XLOOKUP($C2076,'RES TECH'!$M:$M,'RES TECH'!$D:$D)&amp;" "&amp;_xlfn.XLOOKUP($C2076,'RES TECH'!$M:$M,'RES TECH'!$E:$E)&amp;" "&amp;_xlfn.XLOOKUP($C2076,'RES TECH'!$M:$M,'RES TECH'!$F:$F)&amp;" "&amp;_xlfn.XLOOKUP($C2076,'RES TECH'!$M:$M,'RES TECH'!$G:$G)&amp;" "&amp;_xlfn.XLOOKUP($C2076,'RES TECH'!$M:$M,'RES TECH'!$H:$H)</f>
        <v>Residential House Lower-middle Income New Refrigeration  SF1 Electricity</v>
      </c>
      <c r="E2076" t="str">
        <f t="shared" si="32"/>
        <v>TJ</v>
      </c>
      <c r="F2076" s="12" t="str">
        <f>IF(B2076="*","*",_xlfn.XLOOKUP($C2076,'RES TECH'!$M:$M,'RES TECH'!$R:$R))</f>
        <v>TJa</v>
      </c>
    </row>
    <row r="2077" spans="2:6" x14ac:dyDescent="0.25">
      <c r="B2077" t="str">
        <f>IF('RES TECH'!N2075=1,"PRE","*")</f>
        <v>PRE</v>
      </c>
      <c r="C2077" t="str">
        <f>'RES TECH'!M2075</f>
        <v>RESHOULMNewRESF2ELC20</v>
      </c>
      <c r="D2077" t="str">
        <f>_xlfn.XLOOKUP($C2077,'RES TECH'!$M:$M,'RES TECH'!$A:$A)&amp;" "&amp;_xlfn.XLOOKUP($C2077,'RES TECH'!$M:$M,'RES TECH'!$B:$B)&amp;" "&amp;_xlfn.XLOOKUP($C2077,'RES TECH'!$M:$M,'RES TECH'!$C:$C)&amp;" "&amp;_xlfn.XLOOKUP($C2077,'RES TECH'!$M:$M,'RES TECH'!$D:$D)&amp;" "&amp;_xlfn.XLOOKUP($C2077,'RES TECH'!$M:$M,'RES TECH'!$E:$E)&amp;" "&amp;_xlfn.XLOOKUP($C2077,'RES TECH'!$M:$M,'RES TECH'!$F:$F)&amp;" "&amp;_xlfn.XLOOKUP($C2077,'RES TECH'!$M:$M,'RES TECH'!$G:$G)&amp;" "&amp;_xlfn.XLOOKUP($C2077,'RES TECH'!$M:$M,'RES TECH'!$H:$H)</f>
        <v>Residential House Lower-middle Income New Refrigeration  SF2 Electricity</v>
      </c>
      <c r="E2077" t="str">
        <f t="shared" si="32"/>
        <v>TJ</v>
      </c>
      <c r="F2077" s="12" t="str">
        <f>IF(B2077="*","*",_xlfn.XLOOKUP($C2077,'RES TECH'!$M:$M,'RES TECH'!$R:$R))</f>
        <v>TJa</v>
      </c>
    </row>
    <row r="2078" spans="2:6" x14ac:dyDescent="0.25">
      <c r="B2078" t="str">
        <f>IF('RES TECH'!N2076=1,"PRE","*")</f>
        <v>PRE</v>
      </c>
      <c r="C2078" t="str">
        <f>'RES TECH'!M2076</f>
        <v>RESHOULMNewRESF3ELC20</v>
      </c>
      <c r="D2078" t="str">
        <f>_xlfn.XLOOKUP($C2078,'RES TECH'!$M:$M,'RES TECH'!$A:$A)&amp;" "&amp;_xlfn.XLOOKUP($C2078,'RES TECH'!$M:$M,'RES TECH'!$B:$B)&amp;" "&amp;_xlfn.XLOOKUP($C2078,'RES TECH'!$M:$M,'RES TECH'!$C:$C)&amp;" "&amp;_xlfn.XLOOKUP($C2078,'RES TECH'!$M:$M,'RES TECH'!$D:$D)&amp;" "&amp;_xlfn.XLOOKUP($C2078,'RES TECH'!$M:$M,'RES TECH'!$E:$E)&amp;" "&amp;_xlfn.XLOOKUP($C2078,'RES TECH'!$M:$M,'RES TECH'!$F:$F)&amp;" "&amp;_xlfn.XLOOKUP($C2078,'RES TECH'!$M:$M,'RES TECH'!$G:$G)&amp;" "&amp;_xlfn.XLOOKUP($C2078,'RES TECH'!$M:$M,'RES TECH'!$H:$H)</f>
        <v>Residential House Lower-middle Income New Refrigeration  SF3 Electricity</v>
      </c>
      <c r="E2078" t="str">
        <f t="shared" si="32"/>
        <v>TJ</v>
      </c>
      <c r="F2078" s="12" t="str">
        <f>IF(B2078="*","*",_xlfn.XLOOKUP($C2078,'RES TECH'!$M:$M,'RES TECH'!$R:$R))</f>
        <v>TJa</v>
      </c>
    </row>
    <row r="2079" spans="2:6" x14ac:dyDescent="0.25">
      <c r="B2079" t="str">
        <f>IF('RES TECH'!N2077=1,"PRE","*")</f>
        <v>PRE</v>
      </c>
      <c r="C2079" t="str">
        <f>'RES TECH'!M2077</f>
        <v>RESHOULMNewRESF4ELC20</v>
      </c>
      <c r="D2079" t="str">
        <f>_xlfn.XLOOKUP($C2079,'RES TECH'!$M:$M,'RES TECH'!$A:$A)&amp;" "&amp;_xlfn.XLOOKUP($C2079,'RES TECH'!$M:$M,'RES TECH'!$B:$B)&amp;" "&amp;_xlfn.XLOOKUP($C2079,'RES TECH'!$M:$M,'RES TECH'!$C:$C)&amp;" "&amp;_xlfn.XLOOKUP($C2079,'RES TECH'!$M:$M,'RES TECH'!$D:$D)&amp;" "&amp;_xlfn.XLOOKUP($C2079,'RES TECH'!$M:$M,'RES TECH'!$E:$E)&amp;" "&amp;_xlfn.XLOOKUP($C2079,'RES TECH'!$M:$M,'RES TECH'!$F:$F)&amp;" "&amp;_xlfn.XLOOKUP($C2079,'RES TECH'!$M:$M,'RES TECH'!$G:$G)&amp;" "&amp;_xlfn.XLOOKUP($C2079,'RES TECH'!$M:$M,'RES TECH'!$H:$H)</f>
        <v>Residential House Lower-middle Income New Refrigeration  SF4 Electricity</v>
      </c>
      <c r="E2079" t="str">
        <f t="shared" si="32"/>
        <v>TJ</v>
      </c>
      <c r="F2079" s="12" t="str">
        <f>IF(B2079="*","*",_xlfn.XLOOKUP($C2079,'RES TECH'!$M:$M,'RES TECH'!$R:$R))</f>
        <v>TJa</v>
      </c>
    </row>
    <row r="2080" spans="2:6" x14ac:dyDescent="0.25">
      <c r="B2080" t="str">
        <f>IF('RES TECH'!N2078=1,"PRE","*")</f>
        <v>PRE</v>
      </c>
      <c r="C2080" t="str">
        <f>'RES TECH'!M2078</f>
        <v>RESHOULMNewREBF1ELC20</v>
      </c>
      <c r="D2080" t="str">
        <f>_xlfn.XLOOKUP($C2080,'RES TECH'!$M:$M,'RES TECH'!$A:$A)&amp;" "&amp;_xlfn.XLOOKUP($C2080,'RES TECH'!$M:$M,'RES TECH'!$B:$B)&amp;" "&amp;_xlfn.XLOOKUP($C2080,'RES TECH'!$M:$M,'RES TECH'!$C:$C)&amp;" "&amp;_xlfn.XLOOKUP($C2080,'RES TECH'!$M:$M,'RES TECH'!$D:$D)&amp;" "&amp;_xlfn.XLOOKUP($C2080,'RES TECH'!$M:$M,'RES TECH'!$E:$E)&amp;" "&amp;_xlfn.XLOOKUP($C2080,'RES TECH'!$M:$M,'RES TECH'!$F:$F)&amp;" "&amp;_xlfn.XLOOKUP($C2080,'RES TECH'!$M:$M,'RES TECH'!$G:$G)&amp;" "&amp;_xlfn.XLOOKUP($C2080,'RES TECH'!$M:$M,'RES TECH'!$H:$H)</f>
        <v>Residential House Lower-middle Income New Refrigeration  BF1 Electricity</v>
      </c>
      <c r="E2080" t="str">
        <f t="shared" si="32"/>
        <v>TJ</v>
      </c>
      <c r="F2080" s="12" t="str">
        <f>IF(B2080="*","*",_xlfn.XLOOKUP($C2080,'RES TECH'!$M:$M,'RES TECH'!$R:$R))</f>
        <v>TJa</v>
      </c>
    </row>
    <row r="2081" spans="2:6" x14ac:dyDescent="0.25">
      <c r="B2081" t="str">
        <f>IF('RES TECH'!N2079=1,"PRE","*")</f>
        <v>PRE</v>
      </c>
      <c r="C2081" t="str">
        <f>'RES TECH'!M2079</f>
        <v>RESHOULMNewREBF2ELC20</v>
      </c>
      <c r="D2081" t="str">
        <f>_xlfn.XLOOKUP($C2081,'RES TECH'!$M:$M,'RES TECH'!$A:$A)&amp;" "&amp;_xlfn.XLOOKUP($C2081,'RES TECH'!$M:$M,'RES TECH'!$B:$B)&amp;" "&amp;_xlfn.XLOOKUP($C2081,'RES TECH'!$M:$M,'RES TECH'!$C:$C)&amp;" "&amp;_xlfn.XLOOKUP($C2081,'RES TECH'!$M:$M,'RES TECH'!$D:$D)&amp;" "&amp;_xlfn.XLOOKUP($C2081,'RES TECH'!$M:$M,'RES TECH'!$E:$E)&amp;" "&amp;_xlfn.XLOOKUP($C2081,'RES TECH'!$M:$M,'RES TECH'!$F:$F)&amp;" "&amp;_xlfn.XLOOKUP($C2081,'RES TECH'!$M:$M,'RES TECH'!$G:$G)&amp;" "&amp;_xlfn.XLOOKUP($C2081,'RES TECH'!$M:$M,'RES TECH'!$H:$H)</f>
        <v>Residential House Lower-middle Income New Refrigeration  BF2 Electricity</v>
      </c>
      <c r="E2081" t="str">
        <f t="shared" si="32"/>
        <v>TJ</v>
      </c>
      <c r="F2081" s="12" t="str">
        <f>IF(B2081="*","*",_xlfn.XLOOKUP($C2081,'RES TECH'!$M:$M,'RES TECH'!$R:$R))</f>
        <v>TJa</v>
      </c>
    </row>
    <row r="2082" spans="2:6" x14ac:dyDescent="0.25">
      <c r="B2082" t="str">
        <f>IF('RES TECH'!N2080=1,"PRE","*")</f>
        <v>PRE</v>
      </c>
      <c r="C2082" t="str">
        <f>'RES TECH'!M2080</f>
        <v>RESHOULMNewREBF3ELC20</v>
      </c>
      <c r="D2082" t="str">
        <f>_xlfn.XLOOKUP($C2082,'RES TECH'!$M:$M,'RES TECH'!$A:$A)&amp;" "&amp;_xlfn.XLOOKUP($C2082,'RES TECH'!$M:$M,'RES TECH'!$B:$B)&amp;" "&amp;_xlfn.XLOOKUP($C2082,'RES TECH'!$M:$M,'RES TECH'!$C:$C)&amp;" "&amp;_xlfn.XLOOKUP($C2082,'RES TECH'!$M:$M,'RES TECH'!$D:$D)&amp;" "&amp;_xlfn.XLOOKUP($C2082,'RES TECH'!$M:$M,'RES TECH'!$E:$E)&amp;" "&amp;_xlfn.XLOOKUP($C2082,'RES TECH'!$M:$M,'RES TECH'!$F:$F)&amp;" "&amp;_xlfn.XLOOKUP($C2082,'RES TECH'!$M:$M,'RES TECH'!$G:$G)&amp;" "&amp;_xlfn.XLOOKUP($C2082,'RES TECH'!$M:$M,'RES TECH'!$H:$H)</f>
        <v>Residential House Lower-middle Income New Refrigeration  BF3 Electricity</v>
      </c>
      <c r="E2082" t="str">
        <f t="shared" si="32"/>
        <v>TJ</v>
      </c>
      <c r="F2082" s="12" t="str">
        <f>IF(B2082="*","*",_xlfn.XLOOKUP($C2082,'RES TECH'!$M:$M,'RES TECH'!$R:$R))</f>
        <v>TJa</v>
      </c>
    </row>
    <row r="2083" spans="2:6" x14ac:dyDescent="0.25">
      <c r="B2083" t="str">
        <f>IF('RES TECH'!N2081=1,"PRE","*")</f>
        <v>PRE</v>
      </c>
      <c r="C2083" t="str">
        <f>'RES TECH'!M2081</f>
        <v>RESHOULMNewREBF4ELC20</v>
      </c>
      <c r="D2083" t="str">
        <f>_xlfn.XLOOKUP($C2083,'RES TECH'!$M:$M,'RES TECH'!$A:$A)&amp;" "&amp;_xlfn.XLOOKUP($C2083,'RES TECH'!$M:$M,'RES TECH'!$B:$B)&amp;" "&amp;_xlfn.XLOOKUP($C2083,'RES TECH'!$M:$M,'RES TECH'!$C:$C)&amp;" "&amp;_xlfn.XLOOKUP($C2083,'RES TECH'!$M:$M,'RES TECH'!$D:$D)&amp;" "&amp;_xlfn.XLOOKUP($C2083,'RES TECH'!$M:$M,'RES TECH'!$E:$E)&amp;" "&amp;_xlfn.XLOOKUP($C2083,'RES TECH'!$M:$M,'RES TECH'!$F:$F)&amp;" "&amp;_xlfn.XLOOKUP($C2083,'RES TECH'!$M:$M,'RES TECH'!$G:$G)&amp;" "&amp;_xlfn.XLOOKUP($C2083,'RES TECH'!$M:$M,'RES TECH'!$H:$H)</f>
        <v>Residential House Lower-middle Income New Refrigeration  BF4 Electricity</v>
      </c>
      <c r="E2083" t="str">
        <f t="shared" si="32"/>
        <v>TJ</v>
      </c>
      <c r="F2083" s="12" t="str">
        <f>IF(B2083="*","*",_xlfn.XLOOKUP($C2083,'RES TECH'!$M:$M,'RES TECH'!$R:$R))</f>
        <v>TJa</v>
      </c>
    </row>
    <row r="2084" spans="2:6" x14ac:dyDescent="0.25">
      <c r="B2084" t="str">
        <f>IF('RES TECH'!N2082=1,"PRE","*")</f>
        <v>PRE</v>
      </c>
      <c r="C2084" t="str">
        <f>'RES TECH'!M2082</f>
        <v>RESHOULMNewFRC1ELC20</v>
      </c>
      <c r="D2084" t="str">
        <f>_xlfn.XLOOKUP($C2084,'RES TECH'!$M:$M,'RES TECH'!$A:$A)&amp;" "&amp;_xlfn.XLOOKUP($C2084,'RES TECH'!$M:$M,'RES TECH'!$B:$B)&amp;" "&amp;_xlfn.XLOOKUP($C2084,'RES TECH'!$M:$M,'RES TECH'!$C:$C)&amp;" "&amp;_xlfn.XLOOKUP($C2084,'RES TECH'!$M:$M,'RES TECH'!$D:$D)&amp;" "&amp;_xlfn.XLOOKUP($C2084,'RES TECH'!$M:$M,'RES TECH'!$E:$E)&amp;" "&amp;_xlfn.XLOOKUP($C2084,'RES TECH'!$M:$M,'RES TECH'!$F:$F)&amp;" "&amp;_xlfn.XLOOKUP($C2084,'RES TECH'!$M:$M,'RES TECH'!$G:$G)&amp;" "&amp;_xlfn.XLOOKUP($C2084,'RES TECH'!$M:$M,'RES TECH'!$H:$H)</f>
        <v>Residential House Lower-middle Income New Freezing  C1 Electricity</v>
      </c>
      <c r="E2084" t="str">
        <f t="shared" si="32"/>
        <v>TJ</v>
      </c>
      <c r="F2084" s="12" t="str">
        <f>IF(B2084="*","*",_xlfn.XLOOKUP($C2084,'RES TECH'!$M:$M,'RES TECH'!$R:$R))</f>
        <v>TJa</v>
      </c>
    </row>
    <row r="2085" spans="2:6" x14ac:dyDescent="0.25">
      <c r="B2085" t="str">
        <f>IF('RES TECH'!N2083=1,"PRE","*")</f>
        <v>PRE</v>
      </c>
      <c r="C2085" t="str">
        <f>'RES TECH'!M2083</f>
        <v>RESHOULMNewFRC2ELC20</v>
      </c>
      <c r="D2085" t="str">
        <f>_xlfn.XLOOKUP($C2085,'RES TECH'!$M:$M,'RES TECH'!$A:$A)&amp;" "&amp;_xlfn.XLOOKUP($C2085,'RES TECH'!$M:$M,'RES TECH'!$B:$B)&amp;" "&amp;_xlfn.XLOOKUP($C2085,'RES TECH'!$M:$M,'RES TECH'!$C:$C)&amp;" "&amp;_xlfn.XLOOKUP($C2085,'RES TECH'!$M:$M,'RES TECH'!$D:$D)&amp;" "&amp;_xlfn.XLOOKUP($C2085,'RES TECH'!$M:$M,'RES TECH'!$E:$E)&amp;" "&amp;_xlfn.XLOOKUP($C2085,'RES TECH'!$M:$M,'RES TECH'!$F:$F)&amp;" "&amp;_xlfn.XLOOKUP($C2085,'RES TECH'!$M:$M,'RES TECH'!$G:$G)&amp;" "&amp;_xlfn.XLOOKUP($C2085,'RES TECH'!$M:$M,'RES TECH'!$H:$H)</f>
        <v>Residential House Lower-middle Income New Freezing  C2 Electricity</v>
      </c>
      <c r="E2085" t="str">
        <f t="shared" si="32"/>
        <v>TJ</v>
      </c>
      <c r="F2085" s="12" t="str">
        <f>IF(B2085="*","*",_xlfn.XLOOKUP($C2085,'RES TECH'!$M:$M,'RES TECH'!$R:$R))</f>
        <v>TJa</v>
      </c>
    </row>
    <row r="2086" spans="2:6" x14ac:dyDescent="0.25">
      <c r="B2086" t="str">
        <f>IF('RES TECH'!N2084=1,"PRE","*")</f>
        <v>PRE</v>
      </c>
      <c r="C2086" t="str">
        <f>'RES TECH'!M2084</f>
        <v>RESHOULMNewFRC3ELC20</v>
      </c>
      <c r="D2086" t="str">
        <f>_xlfn.XLOOKUP($C2086,'RES TECH'!$M:$M,'RES TECH'!$A:$A)&amp;" "&amp;_xlfn.XLOOKUP($C2086,'RES TECH'!$M:$M,'RES TECH'!$B:$B)&amp;" "&amp;_xlfn.XLOOKUP($C2086,'RES TECH'!$M:$M,'RES TECH'!$C:$C)&amp;" "&amp;_xlfn.XLOOKUP($C2086,'RES TECH'!$M:$M,'RES TECH'!$D:$D)&amp;" "&amp;_xlfn.XLOOKUP($C2086,'RES TECH'!$M:$M,'RES TECH'!$E:$E)&amp;" "&amp;_xlfn.XLOOKUP($C2086,'RES TECH'!$M:$M,'RES TECH'!$F:$F)&amp;" "&amp;_xlfn.XLOOKUP($C2086,'RES TECH'!$M:$M,'RES TECH'!$G:$G)&amp;" "&amp;_xlfn.XLOOKUP($C2086,'RES TECH'!$M:$M,'RES TECH'!$H:$H)</f>
        <v>Residential House Lower-middle Income New Freezing  C3 Electricity</v>
      </c>
      <c r="E2086" t="str">
        <f t="shared" si="32"/>
        <v>TJ</v>
      </c>
      <c r="F2086" s="12" t="str">
        <f>IF(B2086="*","*",_xlfn.XLOOKUP($C2086,'RES TECH'!$M:$M,'RES TECH'!$R:$R))</f>
        <v>TJa</v>
      </c>
    </row>
    <row r="2087" spans="2:6" x14ac:dyDescent="0.25">
      <c r="B2087" t="str">
        <f>IF('RES TECH'!N2085=1,"PRE","*")</f>
        <v>PRE</v>
      </c>
      <c r="C2087" t="str">
        <f>'RES TECH'!M2085</f>
        <v>RESHOULMNewFRC4ELC20</v>
      </c>
      <c r="D2087" t="str">
        <f>_xlfn.XLOOKUP($C2087,'RES TECH'!$M:$M,'RES TECH'!$A:$A)&amp;" "&amp;_xlfn.XLOOKUP($C2087,'RES TECH'!$M:$M,'RES TECH'!$B:$B)&amp;" "&amp;_xlfn.XLOOKUP($C2087,'RES TECH'!$M:$M,'RES TECH'!$C:$C)&amp;" "&amp;_xlfn.XLOOKUP($C2087,'RES TECH'!$M:$M,'RES TECH'!$D:$D)&amp;" "&amp;_xlfn.XLOOKUP($C2087,'RES TECH'!$M:$M,'RES TECH'!$E:$E)&amp;" "&amp;_xlfn.XLOOKUP($C2087,'RES TECH'!$M:$M,'RES TECH'!$F:$F)&amp;" "&amp;_xlfn.XLOOKUP($C2087,'RES TECH'!$M:$M,'RES TECH'!$G:$G)&amp;" "&amp;_xlfn.XLOOKUP($C2087,'RES TECH'!$M:$M,'RES TECH'!$H:$H)</f>
        <v>Residential House Lower-middle Income New Freezing  C4 Electricity</v>
      </c>
      <c r="E2087" t="str">
        <f t="shared" si="32"/>
        <v>TJ</v>
      </c>
      <c r="F2087" s="12" t="str">
        <f>IF(B2087="*","*",_xlfn.XLOOKUP($C2087,'RES TECH'!$M:$M,'RES TECH'!$R:$R))</f>
        <v>TJa</v>
      </c>
    </row>
    <row r="2088" spans="2:6" x14ac:dyDescent="0.25">
      <c r="B2088" t="str">
        <f>IF('RES TECH'!N2086=1,"PRE","*")</f>
        <v>PRE</v>
      </c>
      <c r="C2088" t="str">
        <f>'RES TECH'!M2086</f>
        <v>RESHOULMNewFRU1ELC20</v>
      </c>
      <c r="D2088" t="str">
        <f>_xlfn.XLOOKUP($C2088,'RES TECH'!$M:$M,'RES TECH'!$A:$A)&amp;" "&amp;_xlfn.XLOOKUP($C2088,'RES TECH'!$M:$M,'RES TECH'!$B:$B)&amp;" "&amp;_xlfn.XLOOKUP($C2088,'RES TECH'!$M:$M,'RES TECH'!$C:$C)&amp;" "&amp;_xlfn.XLOOKUP($C2088,'RES TECH'!$M:$M,'RES TECH'!$D:$D)&amp;" "&amp;_xlfn.XLOOKUP($C2088,'RES TECH'!$M:$M,'RES TECH'!$E:$E)&amp;" "&amp;_xlfn.XLOOKUP($C2088,'RES TECH'!$M:$M,'RES TECH'!$F:$F)&amp;" "&amp;_xlfn.XLOOKUP($C2088,'RES TECH'!$M:$M,'RES TECH'!$G:$G)&amp;" "&amp;_xlfn.XLOOKUP($C2088,'RES TECH'!$M:$M,'RES TECH'!$H:$H)</f>
        <v>Residential House Lower-middle Income New Freezing  U1 Electricity</v>
      </c>
      <c r="E2088" t="str">
        <f t="shared" si="32"/>
        <v>TJ</v>
      </c>
      <c r="F2088" s="12" t="str">
        <f>IF(B2088="*","*",_xlfn.XLOOKUP($C2088,'RES TECH'!$M:$M,'RES TECH'!$R:$R))</f>
        <v>TJa</v>
      </c>
    </row>
    <row r="2089" spans="2:6" x14ac:dyDescent="0.25">
      <c r="B2089" t="str">
        <f>IF('RES TECH'!N2087=1,"PRE","*")</f>
        <v>PRE</v>
      </c>
      <c r="C2089" t="str">
        <f>'RES TECH'!M2087</f>
        <v>RESHOULMNewFRU2ELC20</v>
      </c>
      <c r="D2089" t="str">
        <f>_xlfn.XLOOKUP($C2089,'RES TECH'!$M:$M,'RES TECH'!$A:$A)&amp;" "&amp;_xlfn.XLOOKUP($C2089,'RES TECH'!$M:$M,'RES TECH'!$B:$B)&amp;" "&amp;_xlfn.XLOOKUP($C2089,'RES TECH'!$M:$M,'RES TECH'!$C:$C)&amp;" "&amp;_xlfn.XLOOKUP($C2089,'RES TECH'!$M:$M,'RES TECH'!$D:$D)&amp;" "&amp;_xlfn.XLOOKUP($C2089,'RES TECH'!$M:$M,'RES TECH'!$E:$E)&amp;" "&amp;_xlfn.XLOOKUP($C2089,'RES TECH'!$M:$M,'RES TECH'!$F:$F)&amp;" "&amp;_xlfn.XLOOKUP($C2089,'RES TECH'!$M:$M,'RES TECH'!$G:$G)&amp;" "&amp;_xlfn.XLOOKUP($C2089,'RES TECH'!$M:$M,'RES TECH'!$H:$H)</f>
        <v>Residential House Lower-middle Income New Freezing  U2 Electricity</v>
      </c>
      <c r="E2089" t="str">
        <f t="shared" si="32"/>
        <v>TJ</v>
      </c>
      <c r="F2089" s="12" t="str">
        <f>IF(B2089="*","*",_xlfn.XLOOKUP($C2089,'RES TECH'!$M:$M,'RES TECH'!$R:$R))</f>
        <v>TJa</v>
      </c>
    </row>
    <row r="2090" spans="2:6" x14ac:dyDescent="0.25">
      <c r="B2090" t="str">
        <f>IF('RES TECH'!N2088=1,"PRE","*")</f>
        <v>PRE</v>
      </c>
      <c r="C2090" t="str">
        <f>'RES TECH'!M2088</f>
        <v>RESHOULMNewFRU3ELC20</v>
      </c>
      <c r="D2090" t="str">
        <f>_xlfn.XLOOKUP($C2090,'RES TECH'!$M:$M,'RES TECH'!$A:$A)&amp;" "&amp;_xlfn.XLOOKUP($C2090,'RES TECH'!$M:$M,'RES TECH'!$B:$B)&amp;" "&amp;_xlfn.XLOOKUP($C2090,'RES TECH'!$M:$M,'RES TECH'!$C:$C)&amp;" "&amp;_xlfn.XLOOKUP($C2090,'RES TECH'!$M:$M,'RES TECH'!$D:$D)&amp;" "&amp;_xlfn.XLOOKUP($C2090,'RES TECH'!$M:$M,'RES TECH'!$E:$E)&amp;" "&amp;_xlfn.XLOOKUP($C2090,'RES TECH'!$M:$M,'RES TECH'!$F:$F)&amp;" "&amp;_xlfn.XLOOKUP($C2090,'RES TECH'!$M:$M,'RES TECH'!$G:$G)&amp;" "&amp;_xlfn.XLOOKUP($C2090,'RES TECH'!$M:$M,'RES TECH'!$H:$H)</f>
        <v>Residential House Lower-middle Income New Freezing  U3 Electricity</v>
      </c>
      <c r="E2090" t="str">
        <f t="shared" si="32"/>
        <v>TJ</v>
      </c>
      <c r="F2090" s="12" t="str">
        <f>IF(B2090="*","*",_xlfn.XLOOKUP($C2090,'RES TECH'!$M:$M,'RES TECH'!$R:$R))</f>
        <v>TJa</v>
      </c>
    </row>
    <row r="2091" spans="2:6" x14ac:dyDescent="0.25">
      <c r="B2091" t="str">
        <f>IF('RES TECH'!N2089=1,"PRE","*")</f>
        <v>PRE</v>
      </c>
      <c r="C2091" t="str">
        <f>'RES TECH'!M2089</f>
        <v>RESHOULMNewFRU4ELC20</v>
      </c>
      <c r="D2091" t="str">
        <f>_xlfn.XLOOKUP($C2091,'RES TECH'!$M:$M,'RES TECH'!$A:$A)&amp;" "&amp;_xlfn.XLOOKUP($C2091,'RES TECH'!$M:$M,'RES TECH'!$B:$B)&amp;" "&amp;_xlfn.XLOOKUP($C2091,'RES TECH'!$M:$M,'RES TECH'!$C:$C)&amp;" "&amp;_xlfn.XLOOKUP($C2091,'RES TECH'!$M:$M,'RES TECH'!$D:$D)&amp;" "&amp;_xlfn.XLOOKUP($C2091,'RES TECH'!$M:$M,'RES TECH'!$E:$E)&amp;" "&amp;_xlfn.XLOOKUP($C2091,'RES TECH'!$M:$M,'RES TECH'!$F:$F)&amp;" "&amp;_xlfn.XLOOKUP($C2091,'RES TECH'!$M:$M,'RES TECH'!$G:$G)&amp;" "&amp;_xlfn.XLOOKUP($C2091,'RES TECH'!$M:$M,'RES TECH'!$H:$H)</f>
        <v>Residential House Lower-middle Income New Freezing  U4 Electricity</v>
      </c>
      <c r="E2091" t="str">
        <f t="shared" si="32"/>
        <v>TJ</v>
      </c>
      <c r="F2091" s="12" t="str">
        <f>IF(B2091="*","*",_xlfn.XLOOKUP($C2091,'RES TECH'!$M:$M,'RES TECH'!$R:$R))</f>
        <v>TJa</v>
      </c>
    </row>
    <row r="2092" spans="2:6" x14ac:dyDescent="0.25">
      <c r="B2092" t="str">
        <f>IF('RES TECH'!N2090=1,"PRE","*")</f>
        <v>PRE</v>
      </c>
      <c r="C2092" t="str">
        <f>'RES TECH'!M2090</f>
        <v>RESHOULMNewCK2NGA20</v>
      </c>
      <c r="D2092" t="str">
        <f>_xlfn.XLOOKUP($C2092,'RES TECH'!$M:$M,'RES TECH'!$A:$A)&amp;" "&amp;_xlfn.XLOOKUP($C2092,'RES TECH'!$M:$M,'RES TECH'!$B:$B)&amp;" "&amp;_xlfn.XLOOKUP($C2092,'RES TECH'!$M:$M,'RES TECH'!$C:$C)&amp;" "&amp;_xlfn.XLOOKUP($C2092,'RES TECH'!$M:$M,'RES TECH'!$D:$D)&amp;" "&amp;_xlfn.XLOOKUP($C2092,'RES TECH'!$M:$M,'RES TECH'!$E:$E)&amp;" "&amp;_xlfn.XLOOKUP($C2092,'RES TECH'!$M:$M,'RES TECH'!$F:$F)&amp;" "&amp;_xlfn.XLOOKUP($C2092,'RES TECH'!$M:$M,'RES TECH'!$G:$G)&amp;" "&amp;_xlfn.XLOOKUP($C2092,'RES TECH'!$M:$M,'RES TECH'!$H:$H)</f>
        <v>Residential House Lower-middle Income New Cooking  2 Natural gas</v>
      </c>
      <c r="E2092" t="str">
        <f t="shared" si="32"/>
        <v>TJ</v>
      </c>
      <c r="F2092" s="12" t="str">
        <f>IF(B2092="*","*",_xlfn.XLOOKUP($C2092,'RES TECH'!$M:$M,'RES TECH'!$R:$R))</f>
        <v>TJa</v>
      </c>
    </row>
    <row r="2093" spans="2:6" x14ac:dyDescent="0.25">
      <c r="B2093" t="str">
        <f>IF('RES TECH'!N2091=1,"PRE","*")</f>
        <v>PRE</v>
      </c>
      <c r="C2093" t="str">
        <f>'RES TECH'!M2091</f>
        <v>RESHOULMNewCK4NGA20</v>
      </c>
      <c r="D2093" t="str">
        <f>_xlfn.XLOOKUP($C2093,'RES TECH'!$M:$M,'RES TECH'!$A:$A)&amp;" "&amp;_xlfn.XLOOKUP($C2093,'RES TECH'!$M:$M,'RES TECH'!$B:$B)&amp;" "&amp;_xlfn.XLOOKUP($C2093,'RES TECH'!$M:$M,'RES TECH'!$C:$C)&amp;" "&amp;_xlfn.XLOOKUP($C2093,'RES TECH'!$M:$M,'RES TECH'!$D:$D)&amp;" "&amp;_xlfn.XLOOKUP($C2093,'RES TECH'!$M:$M,'RES TECH'!$E:$E)&amp;" "&amp;_xlfn.XLOOKUP($C2093,'RES TECH'!$M:$M,'RES TECH'!$F:$F)&amp;" "&amp;_xlfn.XLOOKUP($C2093,'RES TECH'!$M:$M,'RES TECH'!$G:$G)&amp;" "&amp;_xlfn.XLOOKUP($C2093,'RES TECH'!$M:$M,'RES TECH'!$H:$H)</f>
        <v>Residential House Lower-middle Income New Cooking  4 Natural gas</v>
      </c>
      <c r="E2093" t="str">
        <f t="shared" si="32"/>
        <v>TJ</v>
      </c>
      <c r="F2093" s="12" t="str">
        <f>IF(B2093="*","*",_xlfn.XLOOKUP($C2093,'RES TECH'!$M:$M,'RES TECH'!$R:$R))</f>
        <v>TJa</v>
      </c>
    </row>
    <row r="2094" spans="2:6" x14ac:dyDescent="0.25">
      <c r="B2094" t="str">
        <f>IF('RES TECH'!N2092=1,"PRE","*")</f>
        <v>PRE</v>
      </c>
      <c r="C2094" t="str">
        <f>'RES TECH'!M2092</f>
        <v>RESHOULMNewCK2LPG20</v>
      </c>
      <c r="D2094" t="str">
        <f>_xlfn.XLOOKUP($C2094,'RES TECH'!$M:$M,'RES TECH'!$A:$A)&amp;" "&amp;_xlfn.XLOOKUP($C2094,'RES TECH'!$M:$M,'RES TECH'!$B:$B)&amp;" "&amp;_xlfn.XLOOKUP($C2094,'RES TECH'!$M:$M,'RES TECH'!$C:$C)&amp;" "&amp;_xlfn.XLOOKUP($C2094,'RES TECH'!$M:$M,'RES TECH'!$D:$D)&amp;" "&amp;_xlfn.XLOOKUP($C2094,'RES TECH'!$M:$M,'RES TECH'!$E:$E)&amp;" "&amp;_xlfn.XLOOKUP($C2094,'RES TECH'!$M:$M,'RES TECH'!$F:$F)&amp;" "&amp;_xlfn.XLOOKUP($C2094,'RES TECH'!$M:$M,'RES TECH'!$G:$G)&amp;" "&amp;_xlfn.XLOOKUP($C2094,'RES TECH'!$M:$M,'RES TECH'!$H:$H)</f>
        <v>Residential House Lower-middle Income New Cooking  2 LPG</v>
      </c>
      <c r="E2094" t="str">
        <f t="shared" si="32"/>
        <v>TJ</v>
      </c>
      <c r="F2094" s="12" t="str">
        <f>IF(B2094="*","*",_xlfn.XLOOKUP($C2094,'RES TECH'!$M:$M,'RES TECH'!$R:$R))</f>
        <v>TJa</v>
      </c>
    </row>
    <row r="2095" spans="2:6" x14ac:dyDescent="0.25">
      <c r="B2095" t="str">
        <f>IF('RES TECH'!N2093=1,"PRE","*")</f>
        <v>PRE</v>
      </c>
      <c r="C2095" t="str">
        <f>'RES TECH'!M2093</f>
        <v>RESHOULMNewCK4LPG20</v>
      </c>
      <c r="D2095" t="str">
        <f>_xlfn.XLOOKUP($C2095,'RES TECH'!$M:$M,'RES TECH'!$A:$A)&amp;" "&amp;_xlfn.XLOOKUP($C2095,'RES TECH'!$M:$M,'RES TECH'!$B:$B)&amp;" "&amp;_xlfn.XLOOKUP($C2095,'RES TECH'!$M:$M,'RES TECH'!$C:$C)&amp;" "&amp;_xlfn.XLOOKUP($C2095,'RES TECH'!$M:$M,'RES TECH'!$D:$D)&amp;" "&amp;_xlfn.XLOOKUP($C2095,'RES TECH'!$M:$M,'RES TECH'!$E:$E)&amp;" "&amp;_xlfn.XLOOKUP($C2095,'RES TECH'!$M:$M,'RES TECH'!$F:$F)&amp;" "&amp;_xlfn.XLOOKUP($C2095,'RES TECH'!$M:$M,'RES TECH'!$G:$G)&amp;" "&amp;_xlfn.XLOOKUP($C2095,'RES TECH'!$M:$M,'RES TECH'!$H:$H)</f>
        <v>Residential House Lower-middle Income New Cooking  4 LPG</v>
      </c>
      <c r="E2095" t="str">
        <f t="shared" si="32"/>
        <v>TJ</v>
      </c>
      <c r="F2095" s="12" t="str">
        <f>IF(B2095="*","*",_xlfn.XLOOKUP($C2095,'RES TECH'!$M:$M,'RES TECH'!$R:$R))</f>
        <v>TJa</v>
      </c>
    </row>
    <row r="2096" spans="2:6" x14ac:dyDescent="0.25">
      <c r="B2096" t="str">
        <f>IF('RES TECH'!N2094=1,"PRE","*")</f>
        <v>PRE</v>
      </c>
      <c r="C2096" t="str">
        <f>'RES TECH'!M2094</f>
        <v>RESHOULMNewCK2ELC20</v>
      </c>
      <c r="D2096" t="str">
        <f>_xlfn.XLOOKUP($C2096,'RES TECH'!$M:$M,'RES TECH'!$A:$A)&amp;" "&amp;_xlfn.XLOOKUP($C2096,'RES TECH'!$M:$M,'RES TECH'!$B:$B)&amp;" "&amp;_xlfn.XLOOKUP($C2096,'RES TECH'!$M:$M,'RES TECH'!$C:$C)&amp;" "&amp;_xlfn.XLOOKUP($C2096,'RES TECH'!$M:$M,'RES TECH'!$D:$D)&amp;" "&amp;_xlfn.XLOOKUP($C2096,'RES TECH'!$M:$M,'RES TECH'!$E:$E)&amp;" "&amp;_xlfn.XLOOKUP($C2096,'RES TECH'!$M:$M,'RES TECH'!$F:$F)&amp;" "&amp;_xlfn.XLOOKUP($C2096,'RES TECH'!$M:$M,'RES TECH'!$G:$G)&amp;" "&amp;_xlfn.XLOOKUP($C2096,'RES TECH'!$M:$M,'RES TECH'!$H:$H)</f>
        <v>Residential House Lower-middle Income New Cooking  2 Electricity</v>
      </c>
      <c r="E2096" t="str">
        <f t="shared" si="32"/>
        <v>TJ</v>
      </c>
      <c r="F2096" s="12" t="str">
        <f>IF(B2096="*","*",_xlfn.XLOOKUP($C2096,'RES TECH'!$M:$M,'RES TECH'!$R:$R))</f>
        <v>TJa</v>
      </c>
    </row>
    <row r="2097" spans="2:6" x14ac:dyDescent="0.25">
      <c r="B2097" t="str">
        <f>IF('RES TECH'!N2095=1,"PRE","*")</f>
        <v>PRE</v>
      </c>
      <c r="C2097" t="str">
        <f>'RES TECH'!M2095</f>
        <v>RESHOULMNewCWF4ELC30</v>
      </c>
      <c r="D2097" t="str">
        <f>_xlfn.XLOOKUP($C2097,'RES TECH'!$M:$M,'RES TECH'!$A:$A)&amp;" "&amp;_xlfn.XLOOKUP($C2097,'RES TECH'!$M:$M,'RES TECH'!$B:$B)&amp;" "&amp;_xlfn.XLOOKUP($C2097,'RES TECH'!$M:$M,'RES TECH'!$C:$C)&amp;" "&amp;_xlfn.XLOOKUP($C2097,'RES TECH'!$M:$M,'RES TECH'!$D:$D)&amp;" "&amp;_xlfn.XLOOKUP($C2097,'RES TECH'!$M:$M,'RES TECH'!$E:$E)&amp;" "&amp;_xlfn.XLOOKUP($C2097,'RES TECH'!$M:$M,'RES TECH'!$F:$F)&amp;" "&amp;_xlfn.XLOOKUP($C2097,'RES TECH'!$M:$M,'RES TECH'!$G:$G)&amp;" "&amp;_xlfn.XLOOKUP($C2097,'RES TECH'!$M:$M,'RES TECH'!$H:$H)</f>
        <v>Residential House Lower-middle Income New Clothes washing  F4 Electricity</v>
      </c>
      <c r="E2097" t="str">
        <f t="shared" si="32"/>
        <v>TJ</v>
      </c>
      <c r="F2097" s="12" t="str">
        <f>IF(B2097="*","*",_xlfn.XLOOKUP($C2097,'RES TECH'!$M:$M,'RES TECH'!$R:$R))</f>
        <v>TJa</v>
      </c>
    </row>
    <row r="2098" spans="2:6" x14ac:dyDescent="0.25">
      <c r="B2098" t="str">
        <f>IF('RES TECH'!N2096=1,"PRE","*")</f>
        <v>PRE</v>
      </c>
      <c r="C2098" t="str">
        <f>'RES TECH'!M2096</f>
        <v>RESHOULMNewCWT1ELC20</v>
      </c>
      <c r="D2098" t="str">
        <f>_xlfn.XLOOKUP($C2098,'RES TECH'!$M:$M,'RES TECH'!$A:$A)&amp;" "&amp;_xlfn.XLOOKUP($C2098,'RES TECH'!$M:$M,'RES TECH'!$B:$B)&amp;" "&amp;_xlfn.XLOOKUP($C2098,'RES TECH'!$M:$M,'RES TECH'!$C:$C)&amp;" "&amp;_xlfn.XLOOKUP($C2098,'RES TECH'!$M:$M,'RES TECH'!$D:$D)&amp;" "&amp;_xlfn.XLOOKUP($C2098,'RES TECH'!$M:$M,'RES TECH'!$E:$E)&amp;" "&amp;_xlfn.XLOOKUP($C2098,'RES TECH'!$M:$M,'RES TECH'!$F:$F)&amp;" "&amp;_xlfn.XLOOKUP($C2098,'RES TECH'!$M:$M,'RES TECH'!$G:$G)&amp;" "&amp;_xlfn.XLOOKUP($C2098,'RES TECH'!$M:$M,'RES TECH'!$H:$H)</f>
        <v>Residential House Lower-middle Income New Clothes washing  T1 Electricity</v>
      </c>
      <c r="E2098" t="str">
        <f t="shared" si="32"/>
        <v>TJ</v>
      </c>
      <c r="F2098" s="12" t="str">
        <f>IF(B2098="*","*",_xlfn.XLOOKUP($C2098,'RES TECH'!$M:$M,'RES TECH'!$R:$R))</f>
        <v>TJa</v>
      </c>
    </row>
    <row r="2099" spans="2:6" x14ac:dyDescent="0.25">
      <c r="B2099" t="str">
        <f>IF('RES TECH'!N2097=1,"PRE","*")</f>
        <v>*</v>
      </c>
      <c r="C2099" t="str">
        <f>'RES TECH'!M2097</f>
        <v>RESHOULMNewCWT2ELC20</v>
      </c>
      <c r="D2099" t="str">
        <f>_xlfn.XLOOKUP($C2099,'RES TECH'!$M:$M,'RES TECH'!$A:$A)&amp;" "&amp;_xlfn.XLOOKUP($C2099,'RES TECH'!$M:$M,'RES TECH'!$B:$B)&amp;" "&amp;_xlfn.XLOOKUP($C2099,'RES TECH'!$M:$M,'RES TECH'!$C:$C)&amp;" "&amp;_xlfn.XLOOKUP($C2099,'RES TECH'!$M:$M,'RES TECH'!$D:$D)&amp;" "&amp;_xlfn.XLOOKUP($C2099,'RES TECH'!$M:$M,'RES TECH'!$E:$E)&amp;" "&amp;_xlfn.XLOOKUP($C2099,'RES TECH'!$M:$M,'RES TECH'!$F:$F)&amp;" "&amp;_xlfn.XLOOKUP($C2099,'RES TECH'!$M:$M,'RES TECH'!$G:$G)&amp;" "&amp;_xlfn.XLOOKUP($C2099,'RES TECH'!$M:$M,'RES TECH'!$H:$H)</f>
        <v>Residential House Lower-middle Income New Clothes washing  T2 Electricity</v>
      </c>
      <c r="E2099" t="str">
        <f t="shared" si="32"/>
        <v>*</v>
      </c>
      <c r="F2099" s="12" t="str">
        <f>IF(B2099="*","*",_xlfn.XLOOKUP($C2099,'RES TECH'!$M:$M,'RES TECH'!$R:$R))</f>
        <v>*</v>
      </c>
    </row>
    <row r="2100" spans="2:6" x14ac:dyDescent="0.25">
      <c r="B2100" t="str">
        <f>IF('RES TECH'!N2098=1,"PRE","*")</f>
        <v>PRE</v>
      </c>
      <c r="C2100" t="str">
        <f>'RES TECH'!M2098</f>
        <v>RESHOULMNewCWT2ELC20</v>
      </c>
      <c r="D2100" t="str">
        <f>_xlfn.XLOOKUP($C2100,'RES TECH'!$M:$M,'RES TECH'!$A:$A)&amp;" "&amp;_xlfn.XLOOKUP($C2100,'RES TECH'!$M:$M,'RES TECH'!$B:$B)&amp;" "&amp;_xlfn.XLOOKUP($C2100,'RES TECH'!$M:$M,'RES TECH'!$C:$C)&amp;" "&amp;_xlfn.XLOOKUP($C2100,'RES TECH'!$M:$M,'RES TECH'!$D:$D)&amp;" "&amp;_xlfn.XLOOKUP($C2100,'RES TECH'!$M:$M,'RES TECH'!$E:$E)&amp;" "&amp;_xlfn.XLOOKUP($C2100,'RES TECH'!$M:$M,'RES TECH'!$F:$F)&amp;" "&amp;_xlfn.XLOOKUP($C2100,'RES TECH'!$M:$M,'RES TECH'!$G:$G)&amp;" "&amp;_xlfn.XLOOKUP($C2100,'RES TECH'!$M:$M,'RES TECH'!$H:$H)</f>
        <v>Residential House Lower-middle Income New Clothes washing  T2 Electricity</v>
      </c>
      <c r="E2100" t="str">
        <f t="shared" si="32"/>
        <v>TJ</v>
      </c>
      <c r="F2100" s="12" t="str">
        <f>IF(B2100="*","*",_xlfn.XLOOKUP($C2100,'RES TECH'!$M:$M,'RES TECH'!$R:$R))</f>
        <v>TJa</v>
      </c>
    </row>
    <row r="2101" spans="2:6" x14ac:dyDescent="0.25">
      <c r="B2101" t="str">
        <f>IF('RES TECH'!N2099=1,"PRE","*")</f>
        <v>PRE</v>
      </c>
      <c r="C2101" t="str">
        <f>'RES TECH'!M2099</f>
        <v>RESHOULMNewCWT3ELC20</v>
      </c>
      <c r="D2101" t="str">
        <f>_xlfn.XLOOKUP($C2101,'RES TECH'!$M:$M,'RES TECH'!$A:$A)&amp;" "&amp;_xlfn.XLOOKUP($C2101,'RES TECH'!$M:$M,'RES TECH'!$B:$B)&amp;" "&amp;_xlfn.XLOOKUP($C2101,'RES TECH'!$M:$M,'RES TECH'!$C:$C)&amp;" "&amp;_xlfn.XLOOKUP($C2101,'RES TECH'!$M:$M,'RES TECH'!$D:$D)&amp;" "&amp;_xlfn.XLOOKUP($C2101,'RES TECH'!$M:$M,'RES TECH'!$E:$E)&amp;" "&amp;_xlfn.XLOOKUP($C2101,'RES TECH'!$M:$M,'RES TECH'!$F:$F)&amp;" "&amp;_xlfn.XLOOKUP($C2101,'RES TECH'!$M:$M,'RES TECH'!$G:$G)&amp;" "&amp;_xlfn.XLOOKUP($C2101,'RES TECH'!$M:$M,'RES TECH'!$H:$H)</f>
        <v>Residential House Lower-middle Income New Clothes washing  T3 Electricity</v>
      </c>
      <c r="E2101" t="str">
        <f t="shared" si="32"/>
        <v>TJ</v>
      </c>
      <c r="F2101" s="12" t="str">
        <f>IF(B2101="*","*",_xlfn.XLOOKUP($C2101,'RES TECH'!$M:$M,'RES TECH'!$R:$R))</f>
        <v>TJa</v>
      </c>
    </row>
    <row r="2102" spans="2:6" x14ac:dyDescent="0.25">
      <c r="B2102" t="str">
        <f>IF('RES TECH'!N2100=1,"PRE","*")</f>
        <v>PRE</v>
      </c>
      <c r="C2102" t="str">
        <f>'RES TECH'!M2100</f>
        <v>RESHOULMNewCWT4ELC20</v>
      </c>
      <c r="D2102" t="str">
        <f>_xlfn.XLOOKUP($C2102,'RES TECH'!$M:$M,'RES TECH'!$A:$A)&amp;" "&amp;_xlfn.XLOOKUP($C2102,'RES TECH'!$M:$M,'RES TECH'!$B:$B)&amp;" "&amp;_xlfn.XLOOKUP($C2102,'RES TECH'!$M:$M,'RES TECH'!$C:$C)&amp;" "&amp;_xlfn.XLOOKUP($C2102,'RES TECH'!$M:$M,'RES TECH'!$D:$D)&amp;" "&amp;_xlfn.XLOOKUP($C2102,'RES TECH'!$M:$M,'RES TECH'!$E:$E)&amp;" "&amp;_xlfn.XLOOKUP($C2102,'RES TECH'!$M:$M,'RES TECH'!$F:$F)&amp;" "&amp;_xlfn.XLOOKUP($C2102,'RES TECH'!$M:$M,'RES TECH'!$G:$G)&amp;" "&amp;_xlfn.XLOOKUP($C2102,'RES TECH'!$M:$M,'RES TECH'!$H:$H)</f>
        <v>Residential House Lower-middle Income New Clothes washing  T4 Electricity</v>
      </c>
      <c r="E2102" t="str">
        <f t="shared" si="32"/>
        <v>TJ</v>
      </c>
      <c r="F2102" s="12" t="str">
        <f>IF(B2102="*","*",_xlfn.XLOOKUP($C2102,'RES TECH'!$M:$M,'RES TECH'!$R:$R))</f>
        <v>TJa</v>
      </c>
    </row>
    <row r="2103" spans="2:6" x14ac:dyDescent="0.25">
      <c r="B2103" t="str">
        <f>IF('RES TECH'!N2101=1,"PRE","*")</f>
        <v>PRE</v>
      </c>
      <c r="C2103" t="str">
        <f>'RES TECH'!M2101</f>
        <v>RESHOULMNewCWF1ELC20</v>
      </c>
      <c r="D2103" t="str">
        <f>_xlfn.XLOOKUP($C2103,'RES TECH'!$M:$M,'RES TECH'!$A:$A)&amp;" "&amp;_xlfn.XLOOKUP($C2103,'RES TECH'!$M:$M,'RES TECH'!$B:$B)&amp;" "&amp;_xlfn.XLOOKUP($C2103,'RES TECH'!$M:$M,'RES TECH'!$C:$C)&amp;" "&amp;_xlfn.XLOOKUP($C2103,'RES TECH'!$M:$M,'RES TECH'!$D:$D)&amp;" "&amp;_xlfn.XLOOKUP($C2103,'RES TECH'!$M:$M,'RES TECH'!$E:$E)&amp;" "&amp;_xlfn.XLOOKUP($C2103,'RES TECH'!$M:$M,'RES TECH'!$F:$F)&amp;" "&amp;_xlfn.XLOOKUP($C2103,'RES TECH'!$M:$M,'RES TECH'!$G:$G)&amp;" "&amp;_xlfn.XLOOKUP($C2103,'RES TECH'!$M:$M,'RES TECH'!$H:$H)</f>
        <v>Residential House Lower-middle Income New Clothes washing  F1 Electricity</v>
      </c>
      <c r="E2103" t="str">
        <f t="shared" si="32"/>
        <v>TJ</v>
      </c>
      <c r="F2103" s="12" t="str">
        <f>IF(B2103="*","*",_xlfn.XLOOKUP($C2103,'RES TECH'!$M:$M,'RES TECH'!$R:$R))</f>
        <v>TJa</v>
      </c>
    </row>
    <row r="2104" spans="2:6" x14ac:dyDescent="0.25">
      <c r="B2104" t="str">
        <f>IF('RES TECH'!N2102=1,"PRE","*")</f>
        <v>PRE</v>
      </c>
      <c r="C2104" t="str">
        <f>'RES TECH'!M2102</f>
        <v>RESHOULMNewCWF2ELC20</v>
      </c>
      <c r="D2104" t="str">
        <f>_xlfn.XLOOKUP($C2104,'RES TECH'!$M:$M,'RES TECH'!$A:$A)&amp;" "&amp;_xlfn.XLOOKUP($C2104,'RES TECH'!$M:$M,'RES TECH'!$B:$B)&amp;" "&amp;_xlfn.XLOOKUP($C2104,'RES TECH'!$M:$M,'RES TECH'!$C:$C)&amp;" "&amp;_xlfn.XLOOKUP($C2104,'RES TECH'!$M:$M,'RES TECH'!$D:$D)&amp;" "&amp;_xlfn.XLOOKUP($C2104,'RES TECH'!$M:$M,'RES TECH'!$E:$E)&amp;" "&amp;_xlfn.XLOOKUP($C2104,'RES TECH'!$M:$M,'RES TECH'!$F:$F)&amp;" "&amp;_xlfn.XLOOKUP($C2104,'RES TECH'!$M:$M,'RES TECH'!$G:$G)&amp;" "&amp;_xlfn.XLOOKUP($C2104,'RES TECH'!$M:$M,'RES TECH'!$H:$H)</f>
        <v>Residential House Lower-middle Income New Clothes washing  F2 Electricity</v>
      </c>
      <c r="E2104" t="str">
        <f t="shared" si="32"/>
        <v>TJ</v>
      </c>
      <c r="F2104" s="12" t="str">
        <f>IF(B2104="*","*",_xlfn.XLOOKUP($C2104,'RES TECH'!$M:$M,'RES TECH'!$R:$R))</f>
        <v>TJa</v>
      </c>
    </row>
    <row r="2105" spans="2:6" x14ac:dyDescent="0.25">
      <c r="B2105" t="str">
        <f>IF('RES TECH'!N2103=1,"PRE","*")</f>
        <v>PRE</v>
      </c>
      <c r="C2105" t="str">
        <f>'RES TECH'!M2103</f>
        <v>RESHOULMNewCWF2ELC30</v>
      </c>
      <c r="D2105" t="str">
        <f>_xlfn.XLOOKUP($C2105,'RES TECH'!$M:$M,'RES TECH'!$A:$A)&amp;" "&amp;_xlfn.XLOOKUP($C2105,'RES TECH'!$M:$M,'RES TECH'!$B:$B)&amp;" "&amp;_xlfn.XLOOKUP($C2105,'RES TECH'!$M:$M,'RES TECH'!$C:$C)&amp;" "&amp;_xlfn.XLOOKUP($C2105,'RES TECH'!$M:$M,'RES TECH'!$D:$D)&amp;" "&amp;_xlfn.XLOOKUP($C2105,'RES TECH'!$M:$M,'RES TECH'!$E:$E)&amp;" "&amp;_xlfn.XLOOKUP($C2105,'RES TECH'!$M:$M,'RES TECH'!$F:$F)&amp;" "&amp;_xlfn.XLOOKUP($C2105,'RES TECH'!$M:$M,'RES TECH'!$G:$G)&amp;" "&amp;_xlfn.XLOOKUP($C2105,'RES TECH'!$M:$M,'RES TECH'!$H:$H)</f>
        <v>Residential House Lower-middle Income New Clothes washing  F2 Electricity</v>
      </c>
      <c r="E2105" t="str">
        <f t="shared" si="32"/>
        <v>TJ</v>
      </c>
      <c r="F2105" s="12" t="str">
        <f>IF(B2105="*","*",_xlfn.XLOOKUP($C2105,'RES TECH'!$M:$M,'RES TECH'!$R:$R))</f>
        <v>TJa</v>
      </c>
    </row>
    <row r="2106" spans="2:6" x14ac:dyDescent="0.25">
      <c r="B2106" t="str">
        <f>IF('RES TECH'!N2104=1,"PRE","*")</f>
        <v>PRE</v>
      </c>
      <c r="C2106" t="str">
        <f>'RES TECH'!M2104</f>
        <v>RESHOULMNewCWF3ELC20</v>
      </c>
      <c r="D2106" t="str">
        <f>_xlfn.XLOOKUP($C2106,'RES TECH'!$M:$M,'RES TECH'!$A:$A)&amp;" "&amp;_xlfn.XLOOKUP($C2106,'RES TECH'!$M:$M,'RES TECH'!$B:$B)&amp;" "&amp;_xlfn.XLOOKUP($C2106,'RES TECH'!$M:$M,'RES TECH'!$C:$C)&amp;" "&amp;_xlfn.XLOOKUP($C2106,'RES TECH'!$M:$M,'RES TECH'!$D:$D)&amp;" "&amp;_xlfn.XLOOKUP($C2106,'RES TECH'!$M:$M,'RES TECH'!$E:$E)&amp;" "&amp;_xlfn.XLOOKUP($C2106,'RES TECH'!$M:$M,'RES TECH'!$F:$F)&amp;" "&amp;_xlfn.XLOOKUP($C2106,'RES TECH'!$M:$M,'RES TECH'!$G:$G)&amp;" "&amp;_xlfn.XLOOKUP($C2106,'RES TECH'!$M:$M,'RES TECH'!$H:$H)</f>
        <v>Residential House Lower-middle Income New Clothes washing  F3 Electricity</v>
      </c>
      <c r="E2106" t="str">
        <f t="shared" si="32"/>
        <v>TJ</v>
      </c>
      <c r="F2106" s="12" t="str">
        <f>IF(B2106="*","*",_xlfn.XLOOKUP($C2106,'RES TECH'!$M:$M,'RES TECH'!$R:$R))</f>
        <v>TJa</v>
      </c>
    </row>
    <row r="2107" spans="2:6" x14ac:dyDescent="0.25">
      <c r="B2107" t="str">
        <f>IF('RES TECH'!N2105=1,"PRE","*")</f>
        <v>*</v>
      </c>
      <c r="C2107" t="str">
        <f>'RES TECH'!M2105</f>
        <v>RESHOULMNewCWF4ELC20</v>
      </c>
      <c r="D2107" t="str">
        <f>_xlfn.XLOOKUP($C2107,'RES TECH'!$M:$M,'RES TECH'!$A:$A)&amp;" "&amp;_xlfn.XLOOKUP($C2107,'RES TECH'!$M:$M,'RES TECH'!$B:$B)&amp;" "&amp;_xlfn.XLOOKUP($C2107,'RES TECH'!$M:$M,'RES TECH'!$C:$C)&amp;" "&amp;_xlfn.XLOOKUP($C2107,'RES TECH'!$M:$M,'RES TECH'!$D:$D)&amp;" "&amp;_xlfn.XLOOKUP($C2107,'RES TECH'!$M:$M,'RES TECH'!$E:$E)&amp;" "&amp;_xlfn.XLOOKUP($C2107,'RES TECH'!$M:$M,'RES TECH'!$F:$F)&amp;" "&amp;_xlfn.XLOOKUP($C2107,'RES TECH'!$M:$M,'RES TECH'!$G:$G)&amp;" "&amp;_xlfn.XLOOKUP($C2107,'RES TECH'!$M:$M,'RES TECH'!$H:$H)</f>
        <v>Residential House Lower-middle Income New Clothes washing  F4 Electricity</v>
      </c>
      <c r="E2107" t="str">
        <f t="shared" si="32"/>
        <v>*</v>
      </c>
      <c r="F2107" s="12" t="str">
        <f>IF(B2107="*","*",_xlfn.XLOOKUP($C2107,'RES TECH'!$M:$M,'RES TECH'!$R:$R))</f>
        <v>*</v>
      </c>
    </row>
    <row r="2108" spans="2:6" x14ac:dyDescent="0.25">
      <c r="B2108" t="str">
        <f>IF('RES TECH'!N2106=1,"PRE","*")</f>
        <v>PRE</v>
      </c>
      <c r="C2108" t="str">
        <f>'RES TECH'!M2106</f>
        <v>RESHOULMNewCWF4ELC20</v>
      </c>
      <c r="D2108" t="str">
        <f>_xlfn.XLOOKUP($C2108,'RES TECH'!$M:$M,'RES TECH'!$A:$A)&amp;" "&amp;_xlfn.XLOOKUP($C2108,'RES TECH'!$M:$M,'RES TECH'!$B:$B)&amp;" "&amp;_xlfn.XLOOKUP($C2108,'RES TECH'!$M:$M,'RES TECH'!$C:$C)&amp;" "&amp;_xlfn.XLOOKUP($C2108,'RES TECH'!$M:$M,'RES TECH'!$D:$D)&amp;" "&amp;_xlfn.XLOOKUP($C2108,'RES TECH'!$M:$M,'RES TECH'!$E:$E)&amp;" "&amp;_xlfn.XLOOKUP($C2108,'RES TECH'!$M:$M,'RES TECH'!$F:$F)&amp;" "&amp;_xlfn.XLOOKUP($C2108,'RES TECH'!$M:$M,'RES TECH'!$G:$G)&amp;" "&amp;_xlfn.XLOOKUP($C2108,'RES TECH'!$M:$M,'RES TECH'!$H:$H)</f>
        <v>Residential House Lower-middle Income New Clothes washing  F4 Electricity</v>
      </c>
      <c r="E2108" t="str">
        <f t="shared" si="32"/>
        <v>TJ</v>
      </c>
      <c r="F2108" s="12" t="str">
        <f>IF(B2108="*","*",_xlfn.XLOOKUP($C2108,'RES TECH'!$M:$M,'RES TECH'!$R:$R))</f>
        <v>TJa</v>
      </c>
    </row>
    <row r="2109" spans="2:6" x14ac:dyDescent="0.25">
      <c r="B2109" t="str">
        <f>IF('RES TECH'!N2107=1,"PRE","*")</f>
        <v>PRE</v>
      </c>
      <c r="C2109" t="str">
        <f>'RES TECH'!M2107</f>
        <v>RESHOULMNewCD1NGA20</v>
      </c>
      <c r="D2109" t="str">
        <f>_xlfn.XLOOKUP($C2109,'RES TECH'!$M:$M,'RES TECH'!$A:$A)&amp;" "&amp;_xlfn.XLOOKUP($C2109,'RES TECH'!$M:$M,'RES TECH'!$B:$B)&amp;" "&amp;_xlfn.XLOOKUP($C2109,'RES TECH'!$M:$M,'RES TECH'!$C:$C)&amp;" "&amp;_xlfn.XLOOKUP($C2109,'RES TECH'!$M:$M,'RES TECH'!$D:$D)&amp;" "&amp;_xlfn.XLOOKUP($C2109,'RES TECH'!$M:$M,'RES TECH'!$E:$E)&amp;" "&amp;_xlfn.XLOOKUP($C2109,'RES TECH'!$M:$M,'RES TECH'!$F:$F)&amp;" "&amp;_xlfn.XLOOKUP($C2109,'RES TECH'!$M:$M,'RES TECH'!$G:$G)&amp;" "&amp;_xlfn.XLOOKUP($C2109,'RES TECH'!$M:$M,'RES TECH'!$H:$H)</f>
        <v>Residential House Lower-middle Income New Clothes drying  1 Natural gas</v>
      </c>
      <c r="E2109" t="str">
        <f t="shared" si="32"/>
        <v>TJ</v>
      </c>
      <c r="F2109" s="12" t="str">
        <f>IF(B2109="*","*",_xlfn.XLOOKUP($C2109,'RES TECH'!$M:$M,'RES TECH'!$R:$R))</f>
        <v>TJa</v>
      </c>
    </row>
    <row r="2110" spans="2:6" x14ac:dyDescent="0.25">
      <c r="B2110" t="str">
        <f>IF('RES TECH'!N2108=1,"PRE","*")</f>
        <v>PRE</v>
      </c>
      <c r="C2110" t="str">
        <f>'RES TECH'!M2108</f>
        <v>RESHOULMNewCD2NGA20</v>
      </c>
      <c r="D2110" t="str">
        <f>_xlfn.XLOOKUP($C2110,'RES TECH'!$M:$M,'RES TECH'!$A:$A)&amp;" "&amp;_xlfn.XLOOKUP($C2110,'RES TECH'!$M:$M,'RES TECH'!$B:$B)&amp;" "&amp;_xlfn.XLOOKUP($C2110,'RES TECH'!$M:$M,'RES TECH'!$C:$C)&amp;" "&amp;_xlfn.XLOOKUP($C2110,'RES TECH'!$M:$M,'RES TECH'!$D:$D)&amp;" "&amp;_xlfn.XLOOKUP($C2110,'RES TECH'!$M:$M,'RES TECH'!$E:$E)&amp;" "&amp;_xlfn.XLOOKUP($C2110,'RES TECH'!$M:$M,'RES TECH'!$F:$F)&amp;" "&amp;_xlfn.XLOOKUP($C2110,'RES TECH'!$M:$M,'RES TECH'!$G:$G)&amp;" "&amp;_xlfn.XLOOKUP($C2110,'RES TECH'!$M:$M,'RES TECH'!$H:$H)</f>
        <v>Residential House Lower-middle Income New Clothes drying  2 Natural gas</v>
      </c>
      <c r="E2110" t="str">
        <f t="shared" si="32"/>
        <v>TJ</v>
      </c>
      <c r="F2110" s="12" t="str">
        <f>IF(B2110="*","*",_xlfn.XLOOKUP($C2110,'RES TECH'!$M:$M,'RES TECH'!$R:$R))</f>
        <v>TJa</v>
      </c>
    </row>
    <row r="2111" spans="2:6" x14ac:dyDescent="0.25">
      <c r="B2111" t="str">
        <f>IF('RES TECH'!N2109=1,"PRE","*")</f>
        <v>PRE</v>
      </c>
      <c r="C2111" t="str">
        <f>'RES TECH'!M2109</f>
        <v>RESHOULMNewCD3NGA20</v>
      </c>
      <c r="D2111" t="str">
        <f>_xlfn.XLOOKUP($C2111,'RES TECH'!$M:$M,'RES TECH'!$A:$A)&amp;" "&amp;_xlfn.XLOOKUP($C2111,'RES TECH'!$M:$M,'RES TECH'!$B:$B)&amp;" "&amp;_xlfn.XLOOKUP($C2111,'RES TECH'!$M:$M,'RES TECH'!$C:$C)&amp;" "&amp;_xlfn.XLOOKUP($C2111,'RES TECH'!$M:$M,'RES TECH'!$D:$D)&amp;" "&amp;_xlfn.XLOOKUP($C2111,'RES TECH'!$M:$M,'RES TECH'!$E:$E)&amp;" "&amp;_xlfn.XLOOKUP($C2111,'RES TECH'!$M:$M,'RES TECH'!$F:$F)&amp;" "&amp;_xlfn.XLOOKUP($C2111,'RES TECH'!$M:$M,'RES TECH'!$G:$G)&amp;" "&amp;_xlfn.XLOOKUP($C2111,'RES TECH'!$M:$M,'RES TECH'!$H:$H)</f>
        <v>Residential House Lower-middle Income New Clothes drying  3 Natural gas</v>
      </c>
      <c r="E2111" t="str">
        <f t="shared" si="32"/>
        <v>TJ</v>
      </c>
      <c r="F2111" s="12" t="str">
        <f>IF(B2111="*","*",_xlfn.XLOOKUP($C2111,'RES TECH'!$M:$M,'RES TECH'!$R:$R))</f>
        <v>TJa</v>
      </c>
    </row>
    <row r="2112" spans="2:6" x14ac:dyDescent="0.25">
      <c r="B2112" t="str">
        <f>IF('RES TECH'!N2110=1,"PRE","*")</f>
        <v>PRE</v>
      </c>
      <c r="C2112" t="str">
        <f>'RES TECH'!M2110</f>
        <v>RESHOULMNewCD4NGA20</v>
      </c>
      <c r="D2112" t="str">
        <f>_xlfn.XLOOKUP($C2112,'RES TECH'!$M:$M,'RES TECH'!$A:$A)&amp;" "&amp;_xlfn.XLOOKUP($C2112,'RES TECH'!$M:$M,'RES TECH'!$B:$B)&amp;" "&amp;_xlfn.XLOOKUP($C2112,'RES TECH'!$M:$M,'RES TECH'!$C:$C)&amp;" "&amp;_xlfn.XLOOKUP($C2112,'RES TECH'!$M:$M,'RES TECH'!$D:$D)&amp;" "&amp;_xlfn.XLOOKUP($C2112,'RES TECH'!$M:$M,'RES TECH'!$E:$E)&amp;" "&amp;_xlfn.XLOOKUP($C2112,'RES TECH'!$M:$M,'RES TECH'!$F:$F)&amp;" "&amp;_xlfn.XLOOKUP($C2112,'RES TECH'!$M:$M,'RES TECH'!$G:$G)&amp;" "&amp;_xlfn.XLOOKUP($C2112,'RES TECH'!$M:$M,'RES TECH'!$H:$H)</f>
        <v>Residential House Lower-middle Income New Clothes drying  4 Natural gas</v>
      </c>
      <c r="E2112" t="str">
        <f t="shared" si="32"/>
        <v>TJ</v>
      </c>
      <c r="F2112" s="12" t="str">
        <f>IF(B2112="*","*",_xlfn.XLOOKUP($C2112,'RES TECH'!$M:$M,'RES TECH'!$R:$R))</f>
        <v>TJa</v>
      </c>
    </row>
    <row r="2113" spans="2:6" x14ac:dyDescent="0.25">
      <c r="B2113" t="str">
        <f>IF('RES TECH'!N2111=1,"PRE","*")</f>
        <v>PRE</v>
      </c>
      <c r="C2113" t="str">
        <f>'RES TECH'!M2111</f>
        <v>RESHOULMNewCD4NGA30</v>
      </c>
      <c r="D2113" t="str">
        <f>_xlfn.XLOOKUP($C2113,'RES TECH'!$M:$M,'RES TECH'!$A:$A)&amp;" "&amp;_xlfn.XLOOKUP($C2113,'RES TECH'!$M:$M,'RES TECH'!$B:$B)&amp;" "&amp;_xlfn.XLOOKUP($C2113,'RES TECH'!$M:$M,'RES TECH'!$C:$C)&amp;" "&amp;_xlfn.XLOOKUP($C2113,'RES TECH'!$M:$M,'RES TECH'!$D:$D)&amp;" "&amp;_xlfn.XLOOKUP($C2113,'RES TECH'!$M:$M,'RES TECH'!$E:$E)&amp;" "&amp;_xlfn.XLOOKUP($C2113,'RES TECH'!$M:$M,'RES TECH'!$F:$F)&amp;" "&amp;_xlfn.XLOOKUP($C2113,'RES TECH'!$M:$M,'RES TECH'!$G:$G)&amp;" "&amp;_xlfn.XLOOKUP($C2113,'RES TECH'!$M:$M,'RES TECH'!$H:$H)</f>
        <v>Residential House Lower-middle Income New Clothes drying  4 Natural gas</v>
      </c>
      <c r="E2113" t="str">
        <f t="shared" si="32"/>
        <v>TJ</v>
      </c>
      <c r="F2113" s="12" t="str">
        <f>IF(B2113="*","*",_xlfn.XLOOKUP($C2113,'RES TECH'!$M:$M,'RES TECH'!$R:$R))</f>
        <v>TJa</v>
      </c>
    </row>
    <row r="2114" spans="2:6" x14ac:dyDescent="0.25">
      <c r="B2114" t="str">
        <f>IF('RES TECH'!N2112=1,"PRE","*")</f>
        <v>PRE</v>
      </c>
      <c r="C2114" t="str">
        <f>'RES TECH'!M2112</f>
        <v>RESHOULMNewCD1ELC20</v>
      </c>
      <c r="D2114" t="str">
        <f>_xlfn.XLOOKUP($C2114,'RES TECH'!$M:$M,'RES TECH'!$A:$A)&amp;" "&amp;_xlfn.XLOOKUP($C2114,'RES TECH'!$M:$M,'RES TECH'!$B:$B)&amp;" "&amp;_xlfn.XLOOKUP($C2114,'RES TECH'!$M:$M,'RES TECH'!$C:$C)&amp;" "&amp;_xlfn.XLOOKUP($C2114,'RES TECH'!$M:$M,'RES TECH'!$D:$D)&amp;" "&amp;_xlfn.XLOOKUP($C2114,'RES TECH'!$M:$M,'RES TECH'!$E:$E)&amp;" "&amp;_xlfn.XLOOKUP($C2114,'RES TECH'!$M:$M,'RES TECH'!$F:$F)&amp;" "&amp;_xlfn.XLOOKUP($C2114,'RES TECH'!$M:$M,'RES TECH'!$G:$G)&amp;" "&amp;_xlfn.XLOOKUP($C2114,'RES TECH'!$M:$M,'RES TECH'!$H:$H)</f>
        <v>Residential House Lower-middle Income New Clothes drying  1 Electricity</v>
      </c>
      <c r="E2114" t="str">
        <f t="shared" si="32"/>
        <v>TJ</v>
      </c>
      <c r="F2114" s="12" t="str">
        <f>IF(B2114="*","*",_xlfn.XLOOKUP($C2114,'RES TECH'!$M:$M,'RES TECH'!$R:$R))</f>
        <v>TJa</v>
      </c>
    </row>
    <row r="2115" spans="2:6" x14ac:dyDescent="0.25">
      <c r="B2115" t="str">
        <f>IF('RES TECH'!N2113=1,"PRE","*")</f>
        <v>PRE</v>
      </c>
      <c r="C2115" t="str">
        <f>'RES TECH'!M2113</f>
        <v>RESHOULMNewCD2ELC20</v>
      </c>
      <c r="D2115" t="str">
        <f>_xlfn.XLOOKUP($C2115,'RES TECH'!$M:$M,'RES TECH'!$A:$A)&amp;" "&amp;_xlfn.XLOOKUP($C2115,'RES TECH'!$M:$M,'RES TECH'!$B:$B)&amp;" "&amp;_xlfn.XLOOKUP($C2115,'RES TECH'!$M:$M,'RES TECH'!$C:$C)&amp;" "&amp;_xlfn.XLOOKUP($C2115,'RES TECH'!$M:$M,'RES TECH'!$D:$D)&amp;" "&amp;_xlfn.XLOOKUP($C2115,'RES TECH'!$M:$M,'RES TECH'!$E:$E)&amp;" "&amp;_xlfn.XLOOKUP($C2115,'RES TECH'!$M:$M,'RES TECH'!$F:$F)&amp;" "&amp;_xlfn.XLOOKUP($C2115,'RES TECH'!$M:$M,'RES TECH'!$G:$G)&amp;" "&amp;_xlfn.XLOOKUP($C2115,'RES TECH'!$M:$M,'RES TECH'!$H:$H)</f>
        <v>Residential House Lower-middle Income New Clothes drying  2 Electricity</v>
      </c>
      <c r="E2115" t="str">
        <f t="shared" si="32"/>
        <v>TJ</v>
      </c>
      <c r="F2115" s="12" t="str">
        <f>IF(B2115="*","*",_xlfn.XLOOKUP($C2115,'RES TECH'!$M:$M,'RES TECH'!$R:$R))</f>
        <v>TJa</v>
      </c>
    </row>
    <row r="2116" spans="2:6" x14ac:dyDescent="0.25">
      <c r="B2116" t="str">
        <f>IF('RES TECH'!N2114=1,"PRE","*")</f>
        <v>PRE</v>
      </c>
      <c r="C2116" t="str">
        <f>'RES TECH'!M2114</f>
        <v>RESHOULMNewCD3ELC20</v>
      </c>
      <c r="D2116" t="str">
        <f>_xlfn.XLOOKUP($C2116,'RES TECH'!$M:$M,'RES TECH'!$A:$A)&amp;" "&amp;_xlfn.XLOOKUP($C2116,'RES TECH'!$M:$M,'RES TECH'!$B:$B)&amp;" "&amp;_xlfn.XLOOKUP($C2116,'RES TECH'!$M:$M,'RES TECH'!$C:$C)&amp;" "&amp;_xlfn.XLOOKUP($C2116,'RES TECH'!$M:$M,'RES TECH'!$D:$D)&amp;" "&amp;_xlfn.XLOOKUP($C2116,'RES TECH'!$M:$M,'RES TECH'!$E:$E)&amp;" "&amp;_xlfn.XLOOKUP($C2116,'RES TECH'!$M:$M,'RES TECH'!$F:$F)&amp;" "&amp;_xlfn.XLOOKUP($C2116,'RES TECH'!$M:$M,'RES TECH'!$G:$G)&amp;" "&amp;_xlfn.XLOOKUP($C2116,'RES TECH'!$M:$M,'RES TECH'!$H:$H)</f>
        <v>Residential House Lower-middle Income New Clothes drying  3 Electricity</v>
      </c>
      <c r="E2116" t="str">
        <f t="shared" si="32"/>
        <v>TJ</v>
      </c>
      <c r="F2116" s="12" t="str">
        <f>IF(B2116="*","*",_xlfn.XLOOKUP($C2116,'RES TECH'!$M:$M,'RES TECH'!$R:$R))</f>
        <v>TJa</v>
      </c>
    </row>
    <row r="2117" spans="2:6" x14ac:dyDescent="0.25">
      <c r="B2117" t="str">
        <f>IF('RES TECH'!N2115=1,"PRE","*")</f>
        <v>PRE</v>
      </c>
      <c r="C2117" t="str">
        <f>'RES TECH'!M2115</f>
        <v>RESHOULMNewCD4ELC20</v>
      </c>
      <c r="D2117" t="str">
        <f>_xlfn.XLOOKUP($C2117,'RES TECH'!$M:$M,'RES TECH'!$A:$A)&amp;" "&amp;_xlfn.XLOOKUP($C2117,'RES TECH'!$M:$M,'RES TECH'!$B:$B)&amp;" "&amp;_xlfn.XLOOKUP($C2117,'RES TECH'!$M:$M,'RES TECH'!$C:$C)&amp;" "&amp;_xlfn.XLOOKUP($C2117,'RES TECH'!$M:$M,'RES TECH'!$D:$D)&amp;" "&amp;_xlfn.XLOOKUP($C2117,'RES TECH'!$M:$M,'RES TECH'!$E:$E)&amp;" "&amp;_xlfn.XLOOKUP($C2117,'RES TECH'!$M:$M,'RES TECH'!$F:$F)&amp;" "&amp;_xlfn.XLOOKUP($C2117,'RES TECH'!$M:$M,'RES TECH'!$G:$G)&amp;" "&amp;_xlfn.XLOOKUP($C2117,'RES TECH'!$M:$M,'RES TECH'!$H:$H)</f>
        <v>Residential House Lower-middle Income New Clothes drying  4 Electricity</v>
      </c>
      <c r="E2117" t="str">
        <f t="shared" ref="E2117:E2180" si="33">IF(F2117="*","*",IF(F2117="Mlma","Mlm","TJ"))</f>
        <v>TJ</v>
      </c>
      <c r="F2117" s="12" t="str">
        <f>IF(B2117="*","*",_xlfn.XLOOKUP($C2117,'RES TECH'!$M:$M,'RES TECH'!$R:$R))</f>
        <v>TJa</v>
      </c>
    </row>
    <row r="2118" spans="2:6" x14ac:dyDescent="0.25">
      <c r="B2118" t="str">
        <f>IF('RES TECH'!N2116=1,"PRE","*")</f>
        <v>PRE</v>
      </c>
      <c r="C2118" t="str">
        <f>'RES TECH'!M2116</f>
        <v>RESAPAUMNewWH1NGA20</v>
      </c>
      <c r="D2118" t="str">
        <f>_xlfn.XLOOKUP($C2118,'RES TECH'!$M:$M,'RES TECH'!$A:$A)&amp;" "&amp;_xlfn.XLOOKUP($C2118,'RES TECH'!$M:$M,'RES TECH'!$B:$B)&amp;" "&amp;_xlfn.XLOOKUP($C2118,'RES TECH'!$M:$M,'RES TECH'!$C:$C)&amp;" "&amp;_xlfn.XLOOKUP($C2118,'RES TECH'!$M:$M,'RES TECH'!$D:$D)&amp;" "&amp;_xlfn.XLOOKUP($C2118,'RES TECH'!$M:$M,'RES TECH'!$E:$E)&amp;" "&amp;_xlfn.XLOOKUP($C2118,'RES TECH'!$M:$M,'RES TECH'!$F:$F)&amp;" "&amp;_xlfn.XLOOKUP($C2118,'RES TECH'!$M:$M,'RES TECH'!$G:$G)&amp;" "&amp;_xlfn.XLOOKUP($C2118,'RES TECH'!$M:$M,'RES TECH'!$H:$H)</f>
        <v>Residential Apartment Upper-middle Income New Water heating  1 Natural gas</v>
      </c>
      <c r="E2118" t="str">
        <f t="shared" si="33"/>
        <v>TJ</v>
      </c>
      <c r="F2118" s="12" t="str">
        <f>IF(B2118="*","*",_xlfn.XLOOKUP($C2118,'RES TECH'!$M:$M,'RES TECH'!$R:$R))</f>
        <v>MW</v>
      </c>
    </row>
    <row r="2119" spans="2:6" x14ac:dyDescent="0.25">
      <c r="B2119" t="str">
        <f>IF('RES TECH'!N2117=1,"PRE","*")</f>
        <v>PRE</v>
      </c>
      <c r="C2119" t="str">
        <f>'RES TECH'!M2117</f>
        <v>RESAPAUMNewWH2NGA20</v>
      </c>
      <c r="D2119" t="str">
        <f>_xlfn.XLOOKUP($C2119,'RES TECH'!$M:$M,'RES TECH'!$A:$A)&amp;" "&amp;_xlfn.XLOOKUP($C2119,'RES TECH'!$M:$M,'RES TECH'!$B:$B)&amp;" "&amp;_xlfn.XLOOKUP($C2119,'RES TECH'!$M:$M,'RES TECH'!$C:$C)&amp;" "&amp;_xlfn.XLOOKUP($C2119,'RES TECH'!$M:$M,'RES TECH'!$D:$D)&amp;" "&amp;_xlfn.XLOOKUP($C2119,'RES TECH'!$M:$M,'RES TECH'!$E:$E)&amp;" "&amp;_xlfn.XLOOKUP($C2119,'RES TECH'!$M:$M,'RES TECH'!$F:$F)&amp;" "&amp;_xlfn.XLOOKUP($C2119,'RES TECH'!$M:$M,'RES TECH'!$G:$G)&amp;" "&amp;_xlfn.XLOOKUP($C2119,'RES TECH'!$M:$M,'RES TECH'!$H:$H)</f>
        <v>Residential Apartment Upper-middle Income New Water heating  2 Natural gas</v>
      </c>
      <c r="E2119" t="str">
        <f t="shared" si="33"/>
        <v>TJ</v>
      </c>
      <c r="F2119" s="12" t="str">
        <f>IF(B2119="*","*",_xlfn.XLOOKUP($C2119,'RES TECH'!$M:$M,'RES TECH'!$R:$R))</f>
        <v>MW</v>
      </c>
    </row>
    <row r="2120" spans="2:6" x14ac:dyDescent="0.25">
      <c r="B2120" t="str">
        <f>IF('RES TECH'!N2118=1,"PRE","*")</f>
        <v>PRE</v>
      </c>
      <c r="C2120" t="str">
        <f>'RES TECH'!M2118</f>
        <v>RESAPAUMNewWH3NGA20</v>
      </c>
      <c r="D2120" t="str">
        <f>_xlfn.XLOOKUP($C2120,'RES TECH'!$M:$M,'RES TECH'!$A:$A)&amp;" "&amp;_xlfn.XLOOKUP($C2120,'RES TECH'!$M:$M,'RES TECH'!$B:$B)&amp;" "&amp;_xlfn.XLOOKUP($C2120,'RES TECH'!$M:$M,'RES TECH'!$C:$C)&amp;" "&amp;_xlfn.XLOOKUP($C2120,'RES TECH'!$M:$M,'RES TECH'!$D:$D)&amp;" "&amp;_xlfn.XLOOKUP($C2120,'RES TECH'!$M:$M,'RES TECH'!$E:$E)&amp;" "&amp;_xlfn.XLOOKUP($C2120,'RES TECH'!$M:$M,'RES TECH'!$F:$F)&amp;" "&amp;_xlfn.XLOOKUP($C2120,'RES TECH'!$M:$M,'RES TECH'!$G:$G)&amp;" "&amp;_xlfn.XLOOKUP($C2120,'RES TECH'!$M:$M,'RES TECH'!$H:$H)</f>
        <v>Residential Apartment Upper-middle Income New Water heating  3 Natural gas</v>
      </c>
      <c r="E2120" t="str">
        <f t="shared" si="33"/>
        <v>TJ</v>
      </c>
      <c r="F2120" s="12" t="str">
        <f>IF(B2120="*","*",_xlfn.XLOOKUP($C2120,'RES TECH'!$M:$M,'RES TECH'!$R:$R))</f>
        <v>MW</v>
      </c>
    </row>
    <row r="2121" spans="2:6" x14ac:dyDescent="0.25">
      <c r="B2121" t="str">
        <f>IF('RES TECH'!N2119=1,"PRE","*")</f>
        <v>PRE</v>
      </c>
      <c r="C2121" t="str">
        <f>'RES TECH'!M2119</f>
        <v>RESAPAUMNewWH3NGA23</v>
      </c>
      <c r="D2121" t="str">
        <f>_xlfn.XLOOKUP($C2121,'RES TECH'!$M:$M,'RES TECH'!$A:$A)&amp;" "&amp;_xlfn.XLOOKUP($C2121,'RES TECH'!$M:$M,'RES TECH'!$B:$B)&amp;" "&amp;_xlfn.XLOOKUP($C2121,'RES TECH'!$M:$M,'RES TECH'!$C:$C)&amp;" "&amp;_xlfn.XLOOKUP($C2121,'RES TECH'!$M:$M,'RES TECH'!$D:$D)&amp;" "&amp;_xlfn.XLOOKUP($C2121,'RES TECH'!$M:$M,'RES TECH'!$E:$E)&amp;" "&amp;_xlfn.XLOOKUP($C2121,'RES TECH'!$M:$M,'RES TECH'!$F:$F)&amp;" "&amp;_xlfn.XLOOKUP($C2121,'RES TECH'!$M:$M,'RES TECH'!$G:$G)&amp;" "&amp;_xlfn.XLOOKUP($C2121,'RES TECH'!$M:$M,'RES TECH'!$H:$H)</f>
        <v>Residential Apartment Upper-middle Income New Water heating  3 Natural gas</v>
      </c>
      <c r="E2121" t="str">
        <f t="shared" si="33"/>
        <v>TJ</v>
      </c>
      <c r="F2121" s="12" t="str">
        <f>IF(B2121="*","*",_xlfn.XLOOKUP($C2121,'RES TECH'!$M:$M,'RES TECH'!$R:$R))</f>
        <v>MW</v>
      </c>
    </row>
    <row r="2122" spans="2:6" x14ac:dyDescent="0.25">
      <c r="B2122" t="str">
        <f>IF('RES TECH'!N2120=1,"PRE","*")</f>
        <v>*</v>
      </c>
      <c r="C2122" t="str">
        <f>'RES TECH'!M2120</f>
        <v>RESAPAUMNewWH4NGA20</v>
      </c>
      <c r="D2122" t="str">
        <f>_xlfn.XLOOKUP($C2122,'RES TECH'!$M:$M,'RES TECH'!$A:$A)&amp;" "&amp;_xlfn.XLOOKUP($C2122,'RES TECH'!$M:$M,'RES TECH'!$B:$B)&amp;" "&amp;_xlfn.XLOOKUP($C2122,'RES TECH'!$M:$M,'RES TECH'!$C:$C)&amp;" "&amp;_xlfn.XLOOKUP($C2122,'RES TECH'!$M:$M,'RES TECH'!$D:$D)&amp;" "&amp;_xlfn.XLOOKUP($C2122,'RES TECH'!$M:$M,'RES TECH'!$E:$E)&amp;" "&amp;_xlfn.XLOOKUP($C2122,'RES TECH'!$M:$M,'RES TECH'!$F:$F)&amp;" "&amp;_xlfn.XLOOKUP($C2122,'RES TECH'!$M:$M,'RES TECH'!$G:$G)&amp;" "&amp;_xlfn.XLOOKUP($C2122,'RES TECH'!$M:$M,'RES TECH'!$H:$H)</f>
        <v>Residential Apartment Upper-middle Income New Water heating  4 Natural gas</v>
      </c>
      <c r="E2122" t="str">
        <f t="shared" si="33"/>
        <v>*</v>
      </c>
      <c r="F2122" s="12" t="str">
        <f>IF(B2122="*","*",_xlfn.XLOOKUP($C2122,'RES TECH'!$M:$M,'RES TECH'!$R:$R))</f>
        <v>*</v>
      </c>
    </row>
    <row r="2123" spans="2:6" x14ac:dyDescent="0.25">
      <c r="B2123" t="str">
        <f>IF('RES TECH'!N2121=1,"PRE","*")</f>
        <v>PRE</v>
      </c>
      <c r="C2123" t="str">
        <f>'RES TECH'!M2121</f>
        <v>RESAPAUMNewWH4NGA20</v>
      </c>
      <c r="D2123" t="str">
        <f>_xlfn.XLOOKUP($C2123,'RES TECH'!$M:$M,'RES TECH'!$A:$A)&amp;" "&amp;_xlfn.XLOOKUP($C2123,'RES TECH'!$M:$M,'RES TECH'!$B:$B)&amp;" "&amp;_xlfn.XLOOKUP($C2123,'RES TECH'!$M:$M,'RES TECH'!$C:$C)&amp;" "&amp;_xlfn.XLOOKUP($C2123,'RES TECH'!$M:$M,'RES TECH'!$D:$D)&amp;" "&amp;_xlfn.XLOOKUP($C2123,'RES TECH'!$M:$M,'RES TECH'!$E:$E)&amp;" "&amp;_xlfn.XLOOKUP($C2123,'RES TECH'!$M:$M,'RES TECH'!$F:$F)&amp;" "&amp;_xlfn.XLOOKUP($C2123,'RES TECH'!$M:$M,'RES TECH'!$G:$G)&amp;" "&amp;_xlfn.XLOOKUP($C2123,'RES TECH'!$M:$M,'RES TECH'!$H:$H)</f>
        <v>Residential Apartment Upper-middle Income New Water heating  4 Natural gas</v>
      </c>
      <c r="E2123" t="str">
        <f t="shared" si="33"/>
        <v>TJ</v>
      </c>
      <c r="F2123" s="12" t="str">
        <f>IF(B2123="*","*",_xlfn.XLOOKUP($C2123,'RES TECH'!$M:$M,'RES TECH'!$R:$R))</f>
        <v>MW</v>
      </c>
    </row>
    <row r="2124" spans="2:6" x14ac:dyDescent="0.25">
      <c r="B2124" t="str">
        <f>IF('RES TECH'!N2122=1,"PRE","*")</f>
        <v>PRE</v>
      </c>
      <c r="C2124" t="str">
        <f>'RES TECH'!M2122</f>
        <v>RESAPAUMNewWH4NGA22</v>
      </c>
      <c r="D2124" t="str">
        <f>_xlfn.XLOOKUP($C2124,'RES TECH'!$M:$M,'RES TECH'!$A:$A)&amp;" "&amp;_xlfn.XLOOKUP($C2124,'RES TECH'!$M:$M,'RES TECH'!$B:$B)&amp;" "&amp;_xlfn.XLOOKUP($C2124,'RES TECH'!$M:$M,'RES TECH'!$C:$C)&amp;" "&amp;_xlfn.XLOOKUP($C2124,'RES TECH'!$M:$M,'RES TECH'!$D:$D)&amp;" "&amp;_xlfn.XLOOKUP($C2124,'RES TECH'!$M:$M,'RES TECH'!$E:$E)&amp;" "&amp;_xlfn.XLOOKUP($C2124,'RES TECH'!$M:$M,'RES TECH'!$F:$F)&amp;" "&amp;_xlfn.XLOOKUP($C2124,'RES TECH'!$M:$M,'RES TECH'!$G:$G)&amp;" "&amp;_xlfn.XLOOKUP($C2124,'RES TECH'!$M:$M,'RES TECH'!$H:$H)</f>
        <v>Residential Apartment Upper-middle Income New Water heating  4 Natural gas</v>
      </c>
      <c r="E2124" t="str">
        <f t="shared" si="33"/>
        <v>TJ</v>
      </c>
      <c r="F2124" s="12" t="str">
        <f>IF(B2124="*","*",_xlfn.XLOOKUP($C2124,'RES TECH'!$M:$M,'RES TECH'!$R:$R))</f>
        <v>MW</v>
      </c>
    </row>
    <row r="2125" spans="2:6" x14ac:dyDescent="0.25">
      <c r="B2125" t="str">
        <f>IF('RES TECH'!N2123=1,"PRE","*")</f>
        <v>PRE</v>
      </c>
      <c r="C2125" t="str">
        <f>'RES TECH'!M2123</f>
        <v>RESAPAUMNewWH1ELC20</v>
      </c>
      <c r="D2125" t="str">
        <f>_xlfn.XLOOKUP($C2125,'RES TECH'!$M:$M,'RES TECH'!$A:$A)&amp;" "&amp;_xlfn.XLOOKUP($C2125,'RES TECH'!$M:$M,'RES TECH'!$B:$B)&amp;" "&amp;_xlfn.XLOOKUP($C2125,'RES TECH'!$M:$M,'RES TECH'!$C:$C)&amp;" "&amp;_xlfn.XLOOKUP($C2125,'RES TECH'!$M:$M,'RES TECH'!$D:$D)&amp;" "&amp;_xlfn.XLOOKUP($C2125,'RES TECH'!$M:$M,'RES TECH'!$E:$E)&amp;" "&amp;_xlfn.XLOOKUP($C2125,'RES TECH'!$M:$M,'RES TECH'!$F:$F)&amp;" "&amp;_xlfn.XLOOKUP($C2125,'RES TECH'!$M:$M,'RES TECH'!$G:$G)&amp;" "&amp;_xlfn.XLOOKUP($C2125,'RES TECH'!$M:$M,'RES TECH'!$H:$H)</f>
        <v>Residential Apartment Upper-middle Income New Water heating  1 Electricity</v>
      </c>
      <c r="E2125" t="str">
        <f t="shared" si="33"/>
        <v>TJ</v>
      </c>
      <c r="F2125" s="12" t="str">
        <f>IF(B2125="*","*",_xlfn.XLOOKUP($C2125,'RES TECH'!$M:$M,'RES TECH'!$R:$R))</f>
        <v>MW</v>
      </c>
    </row>
    <row r="2126" spans="2:6" x14ac:dyDescent="0.25">
      <c r="B2126" t="str">
        <f>IF('RES TECH'!N2124=1,"PRE","*")</f>
        <v>PRE</v>
      </c>
      <c r="C2126" t="str">
        <f>'RES TECH'!M2124</f>
        <v>RESAPAUMNewWH2ELC20</v>
      </c>
      <c r="D2126" t="str">
        <f>_xlfn.XLOOKUP($C2126,'RES TECH'!$M:$M,'RES TECH'!$A:$A)&amp;" "&amp;_xlfn.XLOOKUP($C2126,'RES TECH'!$M:$M,'RES TECH'!$B:$B)&amp;" "&amp;_xlfn.XLOOKUP($C2126,'RES TECH'!$M:$M,'RES TECH'!$C:$C)&amp;" "&amp;_xlfn.XLOOKUP($C2126,'RES TECH'!$M:$M,'RES TECH'!$D:$D)&amp;" "&amp;_xlfn.XLOOKUP($C2126,'RES TECH'!$M:$M,'RES TECH'!$E:$E)&amp;" "&amp;_xlfn.XLOOKUP($C2126,'RES TECH'!$M:$M,'RES TECH'!$F:$F)&amp;" "&amp;_xlfn.XLOOKUP($C2126,'RES TECH'!$M:$M,'RES TECH'!$G:$G)&amp;" "&amp;_xlfn.XLOOKUP($C2126,'RES TECH'!$M:$M,'RES TECH'!$H:$H)</f>
        <v>Residential Apartment Upper-middle Income New Water heating  2 Electricity</v>
      </c>
      <c r="E2126" t="str">
        <f t="shared" si="33"/>
        <v>TJ</v>
      </c>
      <c r="F2126" s="12" t="str">
        <f>IF(B2126="*","*",_xlfn.XLOOKUP($C2126,'RES TECH'!$M:$M,'RES TECH'!$R:$R))</f>
        <v>MW</v>
      </c>
    </row>
    <row r="2127" spans="2:6" x14ac:dyDescent="0.25">
      <c r="B2127" t="str">
        <f>IF('RES TECH'!N2125=1,"PRE","*")</f>
        <v>PRE</v>
      </c>
      <c r="C2127" t="str">
        <f>'RES TECH'!M2125</f>
        <v>RESAPAUMNewWH4ELC20</v>
      </c>
      <c r="D2127" t="str">
        <f>_xlfn.XLOOKUP($C2127,'RES TECH'!$M:$M,'RES TECH'!$A:$A)&amp;" "&amp;_xlfn.XLOOKUP($C2127,'RES TECH'!$M:$M,'RES TECH'!$B:$B)&amp;" "&amp;_xlfn.XLOOKUP($C2127,'RES TECH'!$M:$M,'RES TECH'!$C:$C)&amp;" "&amp;_xlfn.XLOOKUP($C2127,'RES TECH'!$M:$M,'RES TECH'!$D:$D)&amp;" "&amp;_xlfn.XLOOKUP($C2127,'RES TECH'!$M:$M,'RES TECH'!$E:$E)&amp;" "&amp;_xlfn.XLOOKUP($C2127,'RES TECH'!$M:$M,'RES TECH'!$F:$F)&amp;" "&amp;_xlfn.XLOOKUP($C2127,'RES TECH'!$M:$M,'RES TECH'!$G:$G)&amp;" "&amp;_xlfn.XLOOKUP($C2127,'RES TECH'!$M:$M,'RES TECH'!$H:$H)</f>
        <v>Residential Apartment Upper-middle Income New Water heating  4 Electricity</v>
      </c>
      <c r="E2127" t="str">
        <f t="shared" si="33"/>
        <v>TJ</v>
      </c>
      <c r="F2127" s="12" t="str">
        <f>IF(B2127="*","*",_xlfn.XLOOKUP($C2127,'RES TECH'!$M:$M,'RES TECH'!$R:$R))</f>
        <v>MW</v>
      </c>
    </row>
    <row r="2128" spans="2:6" x14ac:dyDescent="0.25">
      <c r="B2128" t="str">
        <f>IF('RES TECH'!N2126=1,"PRE","*")</f>
        <v>PRE</v>
      </c>
      <c r="C2128" t="str">
        <f>'RES TECH'!M2126</f>
        <v>RESAPAUMNewWH5ELC20</v>
      </c>
      <c r="D2128" t="str">
        <f>_xlfn.XLOOKUP($C2128,'RES TECH'!$M:$M,'RES TECH'!$A:$A)&amp;" "&amp;_xlfn.XLOOKUP($C2128,'RES TECH'!$M:$M,'RES TECH'!$B:$B)&amp;" "&amp;_xlfn.XLOOKUP($C2128,'RES TECH'!$M:$M,'RES TECH'!$C:$C)&amp;" "&amp;_xlfn.XLOOKUP($C2128,'RES TECH'!$M:$M,'RES TECH'!$D:$D)&amp;" "&amp;_xlfn.XLOOKUP($C2128,'RES TECH'!$M:$M,'RES TECH'!$E:$E)&amp;" "&amp;_xlfn.XLOOKUP($C2128,'RES TECH'!$M:$M,'RES TECH'!$F:$F)&amp;" "&amp;_xlfn.XLOOKUP($C2128,'RES TECH'!$M:$M,'RES TECH'!$G:$G)&amp;" "&amp;_xlfn.XLOOKUP($C2128,'RES TECH'!$M:$M,'RES TECH'!$H:$H)</f>
        <v>Residential Apartment Upper-middle Income New Water heating  5 Electricity</v>
      </c>
      <c r="E2128" t="str">
        <f t="shared" si="33"/>
        <v>TJ</v>
      </c>
      <c r="F2128" s="12" t="str">
        <f>IF(B2128="*","*",_xlfn.XLOOKUP($C2128,'RES TECH'!$M:$M,'RES TECH'!$R:$R))</f>
        <v>MW</v>
      </c>
    </row>
    <row r="2129" spans="2:6" x14ac:dyDescent="0.25">
      <c r="B2129" t="str">
        <f>IF('RES TECH'!N2127=1,"PRE","*")</f>
        <v>PRE</v>
      </c>
      <c r="C2129" t="str">
        <f>'RES TECH'!M2127</f>
        <v>RESAPAUMNewWH5ELC22</v>
      </c>
      <c r="D2129" t="str">
        <f>_xlfn.XLOOKUP($C2129,'RES TECH'!$M:$M,'RES TECH'!$A:$A)&amp;" "&amp;_xlfn.XLOOKUP($C2129,'RES TECH'!$M:$M,'RES TECH'!$B:$B)&amp;" "&amp;_xlfn.XLOOKUP($C2129,'RES TECH'!$M:$M,'RES TECH'!$C:$C)&amp;" "&amp;_xlfn.XLOOKUP($C2129,'RES TECH'!$M:$M,'RES TECH'!$D:$D)&amp;" "&amp;_xlfn.XLOOKUP($C2129,'RES TECH'!$M:$M,'RES TECH'!$E:$E)&amp;" "&amp;_xlfn.XLOOKUP($C2129,'RES TECH'!$M:$M,'RES TECH'!$F:$F)&amp;" "&amp;_xlfn.XLOOKUP($C2129,'RES TECH'!$M:$M,'RES TECH'!$G:$G)&amp;" "&amp;_xlfn.XLOOKUP($C2129,'RES TECH'!$M:$M,'RES TECH'!$H:$H)</f>
        <v>Residential Apartment Upper-middle Income New Water heating  5 Electricity</v>
      </c>
      <c r="E2129" t="str">
        <f t="shared" si="33"/>
        <v>TJ</v>
      </c>
      <c r="F2129" s="12" t="str">
        <f>IF(B2129="*","*",_xlfn.XLOOKUP($C2129,'RES TECH'!$M:$M,'RES TECH'!$R:$R))</f>
        <v>MW</v>
      </c>
    </row>
    <row r="2130" spans="2:6" x14ac:dyDescent="0.25">
      <c r="B2130" t="str">
        <f>IF('RES TECH'!N2128=1,"PRE","*")</f>
        <v>PRE</v>
      </c>
      <c r="C2130" t="str">
        <f>'RES TECH'!M2128</f>
        <v>RESAPAUMNewWH6ELC20</v>
      </c>
      <c r="D2130" t="str">
        <f>_xlfn.XLOOKUP($C2130,'RES TECH'!$M:$M,'RES TECH'!$A:$A)&amp;" "&amp;_xlfn.XLOOKUP($C2130,'RES TECH'!$M:$M,'RES TECH'!$B:$B)&amp;" "&amp;_xlfn.XLOOKUP($C2130,'RES TECH'!$M:$M,'RES TECH'!$C:$C)&amp;" "&amp;_xlfn.XLOOKUP($C2130,'RES TECH'!$M:$M,'RES TECH'!$D:$D)&amp;" "&amp;_xlfn.XLOOKUP($C2130,'RES TECH'!$M:$M,'RES TECH'!$E:$E)&amp;" "&amp;_xlfn.XLOOKUP($C2130,'RES TECH'!$M:$M,'RES TECH'!$F:$F)&amp;" "&amp;_xlfn.XLOOKUP($C2130,'RES TECH'!$M:$M,'RES TECH'!$G:$G)&amp;" "&amp;_xlfn.XLOOKUP($C2130,'RES TECH'!$M:$M,'RES TECH'!$H:$H)</f>
        <v>Residential Apartment Upper-middle Income New Water heating  6 Electricity</v>
      </c>
      <c r="E2130" t="str">
        <f t="shared" si="33"/>
        <v>TJ</v>
      </c>
      <c r="F2130" s="12" t="str">
        <f>IF(B2130="*","*",_xlfn.XLOOKUP($C2130,'RES TECH'!$M:$M,'RES TECH'!$R:$R))</f>
        <v>MW</v>
      </c>
    </row>
    <row r="2131" spans="2:6" x14ac:dyDescent="0.25">
      <c r="B2131" t="str">
        <f>IF('RES TECH'!N2129=1,"PRE","*")</f>
        <v>PRE</v>
      </c>
      <c r="C2131" t="str">
        <f>'RES TECH'!M2129</f>
        <v>RESAPAUMNewWH6ELC22</v>
      </c>
      <c r="D2131" t="str">
        <f>_xlfn.XLOOKUP($C2131,'RES TECH'!$M:$M,'RES TECH'!$A:$A)&amp;" "&amp;_xlfn.XLOOKUP($C2131,'RES TECH'!$M:$M,'RES TECH'!$B:$B)&amp;" "&amp;_xlfn.XLOOKUP($C2131,'RES TECH'!$M:$M,'RES TECH'!$C:$C)&amp;" "&amp;_xlfn.XLOOKUP($C2131,'RES TECH'!$M:$M,'RES TECH'!$D:$D)&amp;" "&amp;_xlfn.XLOOKUP($C2131,'RES TECH'!$M:$M,'RES TECH'!$E:$E)&amp;" "&amp;_xlfn.XLOOKUP($C2131,'RES TECH'!$M:$M,'RES TECH'!$F:$F)&amp;" "&amp;_xlfn.XLOOKUP($C2131,'RES TECH'!$M:$M,'RES TECH'!$G:$G)&amp;" "&amp;_xlfn.XLOOKUP($C2131,'RES TECH'!$M:$M,'RES TECH'!$H:$H)</f>
        <v>Residential Apartment Upper-middle Income New Water heating  6 Electricity</v>
      </c>
      <c r="E2131" t="str">
        <f t="shared" si="33"/>
        <v>TJ</v>
      </c>
      <c r="F2131" s="12" t="str">
        <f>IF(B2131="*","*",_xlfn.XLOOKUP($C2131,'RES TECH'!$M:$M,'RES TECH'!$R:$R))</f>
        <v>MW</v>
      </c>
    </row>
    <row r="2132" spans="2:6" x14ac:dyDescent="0.25">
      <c r="B2132" t="str">
        <f>IF('RES TECH'!N2130=1,"PRE","*")</f>
        <v>PRE</v>
      </c>
      <c r="C2132" t="str">
        <f>'RES TECH'!M2130</f>
        <v>RESAPAUMNewWH7ELC20</v>
      </c>
      <c r="D2132" t="str">
        <f>_xlfn.XLOOKUP($C2132,'RES TECH'!$M:$M,'RES TECH'!$A:$A)&amp;" "&amp;_xlfn.XLOOKUP($C2132,'RES TECH'!$M:$M,'RES TECH'!$B:$B)&amp;" "&amp;_xlfn.XLOOKUP($C2132,'RES TECH'!$M:$M,'RES TECH'!$C:$C)&amp;" "&amp;_xlfn.XLOOKUP($C2132,'RES TECH'!$M:$M,'RES TECH'!$D:$D)&amp;" "&amp;_xlfn.XLOOKUP($C2132,'RES TECH'!$M:$M,'RES TECH'!$E:$E)&amp;" "&amp;_xlfn.XLOOKUP($C2132,'RES TECH'!$M:$M,'RES TECH'!$F:$F)&amp;" "&amp;_xlfn.XLOOKUP($C2132,'RES TECH'!$M:$M,'RES TECH'!$G:$G)&amp;" "&amp;_xlfn.XLOOKUP($C2132,'RES TECH'!$M:$M,'RES TECH'!$H:$H)</f>
        <v>Residential Apartment Upper-middle Income New Water heating  7 Electricity</v>
      </c>
      <c r="E2132" t="str">
        <f t="shared" si="33"/>
        <v>TJ</v>
      </c>
      <c r="F2132" s="12" t="str">
        <f>IF(B2132="*","*",_xlfn.XLOOKUP($C2132,'RES TECH'!$M:$M,'RES TECH'!$R:$R))</f>
        <v>MW</v>
      </c>
    </row>
    <row r="2133" spans="2:6" x14ac:dyDescent="0.25">
      <c r="B2133" t="str">
        <f>IF('RES TECH'!N2131=1,"PRE","*")</f>
        <v>PRE</v>
      </c>
      <c r="C2133" t="str">
        <f>'RES TECH'!M2131</f>
        <v>RESAPAUMNewWH7ELC22</v>
      </c>
      <c r="D2133" t="str">
        <f>_xlfn.XLOOKUP($C2133,'RES TECH'!$M:$M,'RES TECH'!$A:$A)&amp;" "&amp;_xlfn.XLOOKUP($C2133,'RES TECH'!$M:$M,'RES TECH'!$B:$B)&amp;" "&amp;_xlfn.XLOOKUP($C2133,'RES TECH'!$M:$M,'RES TECH'!$C:$C)&amp;" "&amp;_xlfn.XLOOKUP($C2133,'RES TECH'!$M:$M,'RES TECH'!$D:$D)&amp;" "&amp;_xlfn.XLOOKUP($C2133,'RES TECH'!$M:$M,'RES TECH'!$E:$E)&amp;" "&amp;_xlfn.XLOOKUP($C2133,'RES TECH'!$M:$M,'RES TECH'!$F:$F)&amp;" "&amp;_xlfn.XLOOKUP($C2133,'RES TECH'!$M:$M,'RES TECH'!$G:$G)&amp;" "&amp;_xlfn.XLOOKUP($C2133,'RES TECH'!$M:$M,'RES TECH'!$H:$H)</f>
        <v>Residential Apartment Upper-middle Income New Water heating  7 Electricity</v>
      </c>
      <c r="E2133" t="str">
        <f t="shared" si="33"/>
        <v>TJ</v>
      </c>
      <c r="F2133" s="12" t="str">
        <f>IF(B2133="*","*",_xlfn.XLOOKUP($C2133,'RES TECH'!$M:$M,'RES TECH'!$R:$R))</f>
        <v>MW</v>
      </c>
    </row>
    <row r="2134" spans="2:6" x14ac:dyDescent="0.25">
      <c r="B2134" t="str">
        <f>IF('RES TECH'!N2132=1,"PRE","*")</f>
        <v>PRE</v>
      </c>
      <c r="C2134" t="str">
        <f>'RES TECH'!M2132</f>
        <v>RESAPAUMNewWH1FOI20</v>
      </c>
      <c r="D2134" t="str">
        <f>_xlfn.XLOOKUP($C2134,'RES TECH'!$M:$M,'RES TECH'!$A:$A)&amp;" "&amp;_xlfn.XLOOKUP($C2134,'RES TECH'!$M:$M,'RES TECH'!$B:$B)&amp;" "&amp;_xlfn.XLOOKUP($C2134,'RES TECH'!$M:$M,'RES TECH'!$C:$C)&amp;" "&amp;_xlfn.XLOOKUP($C2134,'RES TECH'!$M:$M,'RES TECH'!$D:$D)&amp;" "&amp;_xlfn.XLOOKUP($C2134,'RES TECH'!$M:$M,'RES TECH'!$E:$E)&amp;" "&amp;_xlfn.XLOOKUP($C2134,'RES TECH'!$M:$M,'RES TECH'!$F:$F)&amp;" "&amp;_xlfn.XLOOKUP($C2134,'RES TECH'!$M:$M,'RES TECH'!$G:$G)&amp;" "&amp;_xlfn.XLOOKUP($C2134,'RES TECH'!$M:$M,'RES TECH'!$H:$H)</f>
        <v>Residential Apartment Upper-middle Income New Water heating  1 Fuel oil</v>
      </c>
      <c r="E2134" t="str">
        <f t="shared" si="33"/>
        <v>TJ</v>
      </c>
      <c r="F2134" s="12" t="str">
        <f>IF(B2134="*","*",_xlfn.XLOOKUP($C2134,'RES TECH'!$M:$M,'RES TECH'!$R:$R))</f>
        <v>MW</v>
      </c>
    </row>
    <row r="2135" spans="2:6" x14ac:dyDescent="0.25">
      <c r="B2135" t="str">
        <f>IF('RES TECH'!N2133=1,"PRE","*")</f>
        <v>PRE</v>
      </c>
      <c r="C2135" t="str">
        <f>'RES TECH'!M2133</f>
        <v>RESAPAUMNewWH2FOI20</v>
      </c>
      <c r="D2135" t="str">
        <f>_xlfn.XLOOKUP($C2135,'RES TECH'!$M:$M,'RES TECH'!$A:$A)&amp;" "&amp;_xlfn.XLOOKUP($C2135,'RES TECH'!$M:$M,'RES TECH'!$B:$B)&amp;" "&amp;_xlfn.XLOOKUP($C2135,'RES TECH'!$M:$M,'RES TECH'!$C:$C)&amp;" "&amp;_xlfn.XLOOKUP($C2135,'RES TECH'!$M:$M,'RES TECH'!$D:$D)&amp;" "&amp;_xlfn.XLOOKUP($C2135,'RES TECH'!$M:$M,'RES TECH'!$E:$E)&amp;" "&amp;_xlfn.XLOOKUP($C2135,'RES TECH'!$M:$M,'RES TECH'!$F:$F)&amp;" "&amp;_xlfn.XLOOKUP($C2135,'RES TECH'!$M:$M,'RES TECH'!$G:$G)&amp;" "&amp;_xlfn.XLOOKUP($C2135,'RES TECH'!$M:$M,'RES TECH'!$H:$H)</f>
        <v>Residential Apartment Upper-middle Income New Water heating  2 Fuel oil</v>
      </c>
      <c r="E2135" t="str">
        <f t="shared" si="33"/>
        <v>TJ</v>
      </c>
      <c r="F2135" s="12" t="str">
        <f>IF(B2135="*","*",_xlfn.XLOOKUP($C2135,'RES TECH'!$M:$M,'RES TECH'!$R:$R))</f>
        <v>MW</v>
      </c>
    </row>
    <row r="2136" spans="2:6" x14ac:dyDescent="0.25">
      <c r="B2136" t="str">
        <f>IF('RES TECH'!N2134=1,"PRE","*")</f>
        <v>PRE</v>
      </c>
      <c r="C2136" t="str">
        <f>'RES TECH'!M2134</f>
        <v>RESAPAUMNewWH4FOI20</v>
      </c>
      <c r="D2136" t="str">
        <f>_xlfn.XLOOKUP($C2136,'RES TECH'!$M:$M,'RES TECH'!$A:$A)&amp;" "&amp;_xlfn.XLOOKUP($C2136,'RES TECH'!$M:$M,'RES TECH'!$B:$B)&amp;" "&amp;_xlfn.XLOOKUP($C2136,'RES TECH'!$M:$M,'RES TECH'!$C:$C)&amp;" "&amp;_xlfn.XLOOKUP($C2136,'RES TECH'!$M:$M,'RES TECH'!$D:$D)&amp;" "&amp;_xlfn.XLOOKUP($C2136,'RES TECH'!$M:$M,'RES TECH'!$E:$E)&amp;" "&amp;_xlfn.XLOOKUP($C2136,'RES TECH'!$M:$M,'RES TECH'!$F:$F)&amp;" "&amp;_xlfn.XLOOKUP($C2136,'RES TECH'!$M:$M,'RES TECH'!$G:$G)&amp;" "&amp;_xlfn.XLOOKUP($C2136,'RES TECH'!$M:$M,'RES TECH'!$H:$H)</f>
        <v>Residential Apartment Upper-middle Income New Water heating  4 Fuel oil</v>
      </c>
      <c r="E2136" t="str">
        <f t="shared" si="33"/>
        <v>TJ</v>
      </c>
      <c r="F2136" s="12" t="str">
        <f>IF(B2136="*","*",_xlfn.XLOOKUP($C2136,'RES TECH'!$M:$M,'RES TECH'!$R:$R))</f>
        <v>MW</v>
      </c>
    </row>
    <row r="2137" spans="2:6" x14ac:dyDescent="0.25">
      <c r="B2137" t="str">
        <f>IF('RES TECH'!N2135=1,"PRE","*")</f>
        <v>PRE</v>
      </c>
      <c r="C2137" t="str">
        <f>'RES TECH'!M2135</f>
        <v>RESAPAUMNewWH1LPG20</v>
      </c>
      <c r="D2137" t="str">
        <f>_xlfn.XLOOKUP($C2137,'RES TECH'!$M:$M,'RES TECH'!$A:$A)&amp;" "&amp;_xlfn.XLOOKUP($C2137,'RES TECH'!$M:$M,'RES TECH'!$B:$B)&amp;" "&amp;_xlfn.XLOOKUP($C2137,'RES TECH'!$M:$M,'RES TECH'!$C:$C)&amp;" "&amp;_xlfn.XLOOKUP($C2137,'RES TECH'!$M:$M,'RES TECH'!$D:$D)&amp;" "&amp;_xlfn.XLOOKUP($C2137,'RES TECH'!$M:$M,'RES TECH'!$E:$E)&amp;" "&amp;_xlfn.XLOOKUP($C2137,'RES TECH'!$M:$M,'RES TECH'!$F:$F)&amp;" "&amp;_xlfn.XLOOKUP($C2137,'RES TECH'!$M:$M,'RES TECH'!$G:$G)&amp;" "&amp;_xlfn.XLOOKUP($C2137,'RES TECH'!$M:$M,'RES TECH'!$H:$H)</f>
        <v>Residential Apartment Upper-middle Income New Water heating  1 LPG</v>
      </c>
      <c r="E2137" t="str">
        <f t="shared" si="33"/>
        <v>TJ</v>
      </c>
      <c r="F2137" s="12" t="str">
        <f>IF(B2137="*","*",_xlfn.XLOOKUP($C2137,'RES TECH'!$M:$M,'RES TECH'!$R:$R))</f>
        <v>MW</v>
      </c>
    </row>
    <row r="2138" spans="2:6" x14ac:dyDescent="0.25">
      <c r="B2138" t="str">
        <f>IF('RES TECH'!N2136=1,"PRE","*")</f>
        <v>PRE</v>
      </c>
      <c r="C2138" t="str">
        <f>'RES TECH'!M2136</f>
        <v>RESAPAUMNewWH2LPG20</v>
      </c>
      <c r="D2138" t="str">
        <f>_xlfn.XLOOKUP($C2138,'RES TECH'!$M:$M,'RES TECH'!$A:$A)&amp;" "&amp;_xlfn.XLOOKUP($C2138,'RES TECH'!$M:$M,'RES TECH'!$B:$B)&amp;" "&amp;_xlfn.XLOOKUP($C2138,'RES TECH'!$M:$M,'RES TECH'!$C:$C)&amp;" "&amp;_xlfn.XLOOKUP($C2138,'RES TECH'!$M:$M,'RES TECH'!$D:$D)&amp;" "&amp;_xlfn.XLOOKUP($C2138,'RES TECH'!$M:$M,'RES TECH'!$E:$E)&amp;" "&amp;_xlfn.XLOOKUP($C2138,'RES TECH'!$M:$M,'RES TECH'!$F:$F)&amp;" "&amp;_xlfn.XLOOKUP($C2138,'RES TECH'!$M:$M,'RES TECH'!$G:$G)&amp;" "&amp;_xlfn.XLOOKUP($C2138,'RES TECH'!$M:$M,'RES TECH'!$H:$H)</f>
        <v>Residential Apartment Upper-middle Income New Water heating  2 LPG</v>
      </c>
      <c r="E2138" t="str">
        <f t="shared" si="33"/>
        <v>TJ</v>
      </c>
      <c r="F2138" s="12" t="str">
        <f>IF(B2138="*","*",_xlfn.XLOOKUP($C2138,'RES TECH'!$M:$M,'RES TECH'!$R:$R))</f>
        <v>MW</v>
      </c>
    </row>
    <row r="2139" spans="2:6" x14ac:dyDescent="0.25">
      <c r="B2139" t="str">
        <f>IF('RES TECH'!N2137=1,"PRE","*")</f>
        <v>PRE</v>
      </c>
      <c r="C2139" t="str">
        <f>'RES TECH'!M2137</f>
        <v>RESAPAUMNewWH3LPG20</v>
      </c>
      <c r="D2139" t="str">
        <f>_xlfn.XLOOKUP($C2139,'RES TECH'!$M:$M,'RES TECH'!$A:$A)&amp;" "&amp;_xlfn.XLOOKUP($C2139,'RES TECH'!$M:$M,'RES TECH'!$B:$B)&amp;" "&amp;_xlfn.XLOOKUP($C2139,'RES TECH'!$M:$M,'RES TECH'!$C:$C)&amp;" "&amp;_xlfn.XLOOKUP($C2139,'RES TECH'!$M:$M,'RES TECH'!$D:$D)&amp;" "&amp;_xlfn.XLOOKUP($C2139,'RES TECH'!$M:$M,'RES TECH'!$E:$E)&amp;" "&amp;_xlfn.XLOOKUP($C2139,'RES TECH'!$M:$M,'RES TECH'!$F:$F)&amp;" "&amp;_xlfn.XLOOKUP($C2139,'RES TECH'!$M:$M,'RES TECH'!$G:$G)&amp;" "&amp;_xlfn.XLOOKUP($C2139,'RES TECH'!$M:$M,'RES TECH'!$H:$H)</f>
        <v>Residential Apartment Upper-middle Income New Water heating  3 LPG</v>
      </c>
      <c r="E2139" t="str">
        <f t="shared" si="33"/>
        <v>TJ</v>
      </c>
      <c r="F2139" s="12" t="str">
        <f>IF(B2139="*","*",_xlfn.XLOOKUP($C2139,'RES TECH'!$M:$M,'RES TECH'!$R:$R))</f>
        <v>MW</v>
      </c>
    </row>
    <row r="2140" spans="2:6" x14ac:dyDescent="0.25">
      <c r="B2140" t="str">
        <f>IF('RES TECH'!N2138=1,"PRE","*")</f>
        <v>PRE</v>
      </c>
      <c r="C2140" t="str">
        <f>'RES TECH'!M2138</f>
        <v>RESAPAUMNewWH3LPG23</v>
      </c>
      <c r="D2140" t="str">
        <f>_xlfn.XLOOKUP($C2140,'RES TECH'!$M:$M,'RES TECH'!$A:$A)&amp;" "&amp;_xlfn.XLOOKUP($C2140,'RES TECH'!$M:$M,'RES TECH'!$B:$B)&amp;" "&amp;_xlfn.XLOOKUP($C2140,'RES TECH'!$M:$M,'RES TECH'!$C:$C)&amp;" "&amp;_xlfn.XLOOKUP($C2140,'RES TECH'!$M:$M,'RES TECH'!$D:$D)&amp;" "&amp;_xlfn.XLOOKUP($C2140,'RES TECH'!$M:$M,'RES TECH'!$E:$E)&amp;" "&amp;_xlfn.XLOOKUP($C2140,'RES TECH'!$M:$M,'RES TECH'!$F:$F)&amp;" "&amp;_xlfn.XLOOKUP($C2140,'RES TECH'!$M:$M,'RES TECH'!$G:$G)&amp;" "&amp;_xlfn.XLOOKUP($C2140,'RES TECH'!$M:$M,'RES TECH'!$H:$H)</f>
        <v>Residential Apartment Upper-middle Income New Water heating  3 LPG</v>
      </c>
      <c r="E2140" t="str">
        <f t="shared" si="33"/>
        <v>TJ</v>
      </c>
      <c r="F2140" s="12" t="str">
        <f>IF(B2140="*","*",_xlfn.XLOOKUP($C2140,'RES TECH'!$M:$M,'RES TECH'!$R:$R))</f>
        <v>MW</v>
      </c>
    </row>
    <row r="2141" spans="2:6" x14ac:dyDescent="0.25">
      <c r="B2141" t="str">
        <f>IF('RES TECH'!N2139=1,"PRE","*")</f>
        <v>*</v>
      </c>
      <c r="C2141" t="str">
        <f>'RES TECH'!M2139</f>
        <v>RESAPAUMNewWH4LPG20</v>
      </c>
      <c r="D2141" t="str">
        <f>_xlfn.XLOOKUP($C2141,'RES TECH'!$M:$M,'RES TECH'!$A:$A)&amp;" "&amp;_xlfn.XLOOKUP($C2141,'RES TECH'!$M:$M,'RES TECH'!$B:$B)&amp;" "&amp;_xlfn.XLOOKUP($C2141,'RES TECH'!$M:$M,'RES TECH'!$C:$C)&amp;" "&amp;_xlfn.XLOOKUP($C2141,'RES TECH'!$M:$M,'RES TECH'!$D:$D)&amp;" "&amp;_xlfn.XLOOKUP($C2141,'RES TECH'!$M:$M,'RES TECH'!$E:$E)&amp;" "&amp;_xlfn.XLOOKUP($C2141,'RES TECH'!$M:$M,'RES TECH'!$F:$F)&amp;" "&amp;_xlfn.XLOOKUP($C2141,'RES TECH'!$M:$M,'RES TECH'!$G:$G)&amp;" "&amp;_xlfn.XLOOKUP($C2141,'RES TECH'!$M:$M,'RES TECH'!$H:$H)</f>
        <v>Residential Apartment Upper-middle Income New Water heating  4 LPG</v>
      </c>
      <c r="E2141" t="str">
        <f t="shared" si="33"/>
        <v>*</v>
      </c>
      <c r="F2141" s="12" t="str">
        <f>IF(B2141="*","*",_xlfn.XLOOKUP($C2141,'RES TECH'!$M:$M,'RES TECH'!$R:$R))</f>
        <v>*</v>
      </c>
    </row>
    <row r="2142" spans="2:6" x14ac:dyDescent="0.25">
      <c r="B2142" t="str">
        <f>IF('RES TECH'!N2140=1,"PRE","*")</f>
        <v>PRE</v>
      </c>
      <c r="C2142" t="str">
        <f>'RES TECH'!M2140</f>
        <v>RESAPAUMNewWH4LPG20</v>
      </c>
      <c r="D2142" t="str">
        <f>_xlfn.XLOOKUP($C2142,'RES TECH'!$M:$M,'RES TECH'!$A:$A)&amp;" "&amp;_xlfn.XLOOKUP($C2142,'RES TECH'!$M:$M,'RES TECH'!$B:$B)&amp;" "&amp;_xlfn.XLOOKUP($C2142,'RES TECH'!$M:$M,'RES TECH'!$C:$C)&amp;" "&amp;_xlfn.XLOOKUP($C2142,'RES TECH'!$M:$M,'RES TECH'!$D:$D)&amp;" "&amp;_xlfn.XLOOKUP($C2142,'RES TECH'!$M:$M,'RES TECH'!$E:$E)&amp;" "&amp;_xlfn.XLOOKUP($C2142,'RES TECH'!$M:$M,'RES TECH'!$F:$F)&amp;" "&amp;_xlfn.XLOOKUP($C2142,'RES TECH'!$M:$M,'RES TECH'!$G:$G)&amp;" "&amp;_xlfn.XLOOKUP($C2142,'RES TECH'!$M:$M,'RES TECH'!$H:$H)</f>
        <v>Residential Apartment Upper-middle Income New Water heating  4 LPG</v>
      </c>
      <c r="E2142" t="str">
        <f t="shared" si="33"/>
        <v>TJ</v>
      </c>
      <c r="F2142" s="12" t="str">
        <f>IF(B2142="*","*",_xlfn.XLOOKUP($C2142,'RES TECH'!$M:$M,'RES TECH'!$R:$R))</f>
        <v>MW</v>
      </c>
    </row>
    <row r="2143" spans="2:6" x14ac:dyDescent="0.25">
      <c r="B2143" t="str">
        <f>IF('RES TECH'!N2141=1,"PRE","*")</f>
        <v>*</v>
      </c>
      <c r="C2143" t="str">
        <f>'RES TECH'!M2141</f>
        <v>RESAPAUMNewWH2SOL20</v>
      </c>
      <c r="D2143" t="str">
        <f>_xlfn.XLOOKUP($C2143,'RES TECH'!$M:$M,'RES TECH'!$A:$A)&amp;" "&amp;_xlfn.XLOOKUP($C2143,'RES TECH'!$M:$M,'RES TECH'!$B:$B)&amp;" "&amp;_xlfn.XLOOKUP($C2143,'RES TECH'!$M:$M,'RES TECH'!$C:$C)&amp;" "&amp;_xlfn.XLOOKUP($C2143,'RES TECH'!$M:$M,'RES TECH'!$D:$D)&amp;" "&amp;_xlfn.XLOOKUP($C2143,'RES TECH'!$M:$M,'RES TECH'!$E:$E)&amp;" "&amp;_xlfn.XLOOKUP($C2143,'RES TECH'!$M:$M,'RES TECH'!$F:$F)&amp;" "&amp;_xlfn.XLOOKUP($C2143,'RES TECH'!$M:$M,'RES TECH'!$G:$G)&amp;" "&amp;_xlfn.XLOOKUP($C2143,'RES TECH'!$M:$M,'RES TECH'!$H:$H)</f>
        <v>Residential Apartment Upper-middle Income New Water heating  2 Solar</v>
      </c>
      <c r="E2143" t="str">
        <f t="shared" si="33"/>
        <v>*</v>
      </c>
      <c r="F2143" s="12" t="str">
        <f>IF(B2143="*","*",_xlfn.XLOOKUP($C2143,'RES TECH'!$M:$M,'RES TECH'!$R:$R))</f>
        <v>*</v>
      </c>
    </row>
    <row r="2144" spans="2:6" x14ac:dyDescent="0.25">
      <c r="B2144" t="str">
        <f>IF('RES TECH'!N2142=1,"PRE","*")</f>
        <v>PRE</v>
      </c>
      <c r="C2144" t="str">
        <f>'RES TECH'!M2142</f>
        <v>RESAPAUMNewWH2SOL20</v>
      </c>
      <c r="D2144" t="str">
        <f>_xlfn.XLOOKUP($C2144,'RES TECH'!$M:$M,'RES TECH'!$A:$A)&amp;" "&amp;_xlfn.XLOOKUP($C2144,'RES TECH'!$M:$M,'RES TECH'!$B:$B)&amp;" "&amp;_xlfn.XLOOKUP($C2144,'RES TECH'!$M:$M,'RES TECH'!$C:$C)&amp;" "&amp;_xlfn.XLOOKUP($C2144,'RES TECH'!$M:$M,'RES TECH'!$D:$D)&amp;" "&amp;_xlfn.XLOOKUP($C2144,'RES TECH'!$M:$M,'RES TECH'!$E:$E)&amp;" "&amp;_xlfn.XLOOKUP($C2144,'RES TECH'!$M:$M,'RES TECH'!$F:$F)&amp;" "&amp;_xlfn.XLOOKUP($C2144,'RES TECH'!$M:$M,'RES TECH'!$G:$G)&amp;" "&amp;_xlfn.XLOOKUP($C2144,'RES TECH'!$M:$M,'RES TECH'!$H:$H)</f>
        <v>Residential Apartment Upper-middle Income New Water heating  2 Solar</v>
      </c>
      <c r="E2144" t="str">
        <f t="shared" si="33"/>
        <v>TJ</v>
      </c>
      <c r="F2144" s="12" t="str">
        <f>IF(B2144="*","*",_xlfn.XLOOKUP($C2144,'RES TECH'!$M:$M,'RES TECH'!$R:$R))</f>
        <v>MW</v>
      </c>
    </row>
    <row r="2145" spans="2:6" x14ac:dyDescent="0.25">
      <c r="B2145" t="str">
        <f>IF('RES TECH'!N2143=1,"PRE","*")</f>
        <v>PRE</v>
      </c>
      <c r="C2145" t="str">
        <f>'RES TECH'!M2143</f>
        <v>RESAPAUMNewWH2SOL23</v>
      </c>
      <c r="D2145" t="str">
        <f>_xlfn.XLOOKUP($C2145,'RES TECH'!$M:$M,'RES TECH'!$A:$A)&amp;" "&amp;_xlfn.XLOOKUP($C2145,'RES TECH'!$M:$M,'RES TECH'!$B:$B)&amp;" "&amp;_xlfn.XLOOKUP($C2145,'RES TECH'!$M:$M,'RES TECH'!$C:$C)&amp;" "&amp;_xlfn.XLOOKUP($C2145,'RES TECH'!$M:$M,'RES TECH'!$D:$D)&amp;" "&amp;_xlfn.XLOOKUP($C2145,'RES TECH'!$M:$M,'RES TECH'!$E:$E)&amp;" "&amp;_xlfn.XLOOKUP($C2145,'RES TECH'!$M:$M,'RES TECH'!$F:$F)&amp;" "&amp;_xlfn.XLOOKUP($C2145,'RES TECH'!$M:$M,'RES TECH'!$G:$G)&amp;" "&amp;_xlfn.XLOOKUP($C2145,'RES TECH'!$M:$M,'RES TECH'!$H:$H)</f>
        <v>Residential Apartment Upper-middle Income New Water heating  2 Solar</v>
      </c>
      <c r="E2145" t="str">
        <f t="shared" si="33"/>
        <v>TJ</v>
      </c>
      <c r="F2145" s="12" t="str">
        <f>IF(B2145="*","*",_xlfn.XLOOKUP($C2145,'RES TECH'!$M:$M,'RES TECH'!$R:$R))</f>
        <v>MW</v>
      </c>
    </row>
    <row r="2146" spans="2:6" x14ac:dyDescent="0.25">
      <c r="B2146" t="str">
        <f>IF('RES TECH'!N2144=1,"PRE","*")</f>
        <v>PRE</v>
      </c>
      <c r="C2146" t="str">
        <f>'RES TECH'!M2144</f>
        <v>RESAPAUMNewWH2SOL24</v>
      </c>
      <c r="D2146" t="str">
        <f>_xlfn.XLOOKUP($C2146,'RES TECH'!$M:$M,'RES TECH'!$A:$A)&amp;" "&amp;_xlfn.XLOOKUP($C2146,'RES TECH'!$M:$M,'RES TECH'!$B:$B)&amp;" "&amp;_xlfn.XLOOKUP($C2146,'RES TECH'!$M:$M,'RES TECH'!$C:$C)&amp;" "&amp;_xlfn.XLOOKUP($C2146,'RES TECH'!$M:$M,'RES TECH'!$D:$D)&amp;" "&amp;_xlfn.XLOOKUP($C2146,'RES TECH'!$M:$M,'RES TECH'!$E:$E)&amp;" "&amp;_xlfn.XLOOKUP($C2146,'RES TECH'!$M:$M,'RES TECH'!$F:$F)&amp;" "&amp;_xlfn.XLOOKUP($C2146,'RES TECH'!$M:$M,'RES TECH'!$G:$G)&amp;" "&amp;_xlfn.XLOOKUP($C2146,'RES TECH'!$M:$M,'RES TECH'!$H:$H)</f>
        <v>Residential Apartment Upper-middle Income New Water heating  2 Solar</v>
      </c>
      <c r="E2146" t="str">
        <f t="shared" si="33"/>
        <v>TJ</v>
      </c>
      <c r="F2146" s="12" t="str">
        <f>IF(B2146="*","*",_xlfn.XLOOKUP($C2146,'RES TECH'!$M:$M,'RES TECH'!$R:$R))</f>
        <v>MW</v>
      </c>
    </row>
    <row r="2147" spans="2:6" x14ac:dyDescent="0.25">
      <c r="B2147" t="str">
        <f>IF('RES TECH'!N2145=1,"PRE","*")</f>
        <v>PRE</v>
      </c>
      <c r="C2147" t="str">
        <f>'RES TECH'!M2145</f>
        <v>RESAPAUMNewSHAHP1ELC20</v>
      </c>
      <c r="D2147" t="str">
        <f>_xlfn.XLOOKUP($C2147,'RES TECH'!$M:$M,'RES TECH'!$A:$A)&amp;" "&amp;_xlfn.XLOOKUP($C2147,'RES TECH'!$M:$M,'RES TECH'!$B:$B)&amp;" "&amp;_xlfn.XLOOKUP($C2147,'RES TECH'!$M:$M,'RES TECH'!$C:$C)&amp;" "&amp;_xlfn.XLOOKUP($C2147,'RES TECH'!$M:$M,'RES TECH'!$D:$D)&amp;" "&amp;_xlfn.XLOOKUP($C2147,'RES TECH'!$M:$M,'RES TECH'!$E:$E)&amp;" "&amp;_xlfn.XLOOKUP($C2147,'RES TECH'!$M:$M,'RES TECH'!$F:$F)&amp;" "&amp;_xlfn.XLOOKUP($C2147,'RES TECH'!$M:$M,'RES TECH'!$G:$G)&amp;" "&amp;_xlfn.XLOOKUP($C2147,'RES TECH'!$M:$M,'RES TECH'!$H:$H)</f>
        <v>Residential Apartment Upper-middle Income New Space heating Air HP 1 Electricity</v>
      </c>
      <c r="E2147" t="str">
        <f t="shared" si="33"/>
        <v>TJ</v>
      </c>
      <c r="F2147" s="12" t="str">
        <f>IF(B2147="*","*",_xlfn.XLOOKUP($C2147,'RES TECH'!$M:$M,'RES TECH'!$R:$R))</f>
        <v>MW</v>
      </c>
    </row>
    <row r="2148" spans="2:6" x14ac:dyDescent="0.25">
      <c r="B2148" t="str">
        <f>IF('RES TECH'!N2146=1,"PRE","*")</f>
        <v>PRE</v>
      </c>
      <c r="C2148" t="str">
        <f>'RES TECH'!M2146</f>
        <v>RESAPAUMNewSHAHP1ELC23</v>
      </c>
      <c r="D2148" t="str">
        <f>_xlfn.XLOOKUP($C2148,'RES TECH'!$M:$M,'RES TECH'!$A:$A)&amp;" "&amp;_xlfn.XLOOKUP($C2148,'RES TECH'!$M:$M,'RES TECH'!$B:$B)&amp;" "&amp;_xlfn.XLOOKUP($C2148,'RES TECH'!$M:$M,'RES TECH'!$C:$C)&amp;" "&amp;_xlfn.XLOOKUP($C2148,'RES TECH'!$M:$M,'RES TECH'!$D:$D)&amp;" "&amp;_xlfn.XLOOKUP($C2148,'RES TECH'!$M:$M,'RES TECH'!$E:$E)&amp;" "&amp;_xlfn.XLOOKUP($C2148,'RES TECH'!$M:$M,'RES TECH'!$F:$F)&amp;" "&amp;_xlfn.XLOOKUP($C2148,'RES TECH'!$M:$M,'RES TECH'!$G:$G)&amp;" "&amp;_xlfn.XLOOKUP($C2148,'RES TECH'!$M:$M,'RES TECH'!$H:$H)</f>
        <v>Residential Apartment Upper-middle Income New Space heating Air HP 1 Electricity</v>
      </c>
      <c r="E2148" t="str">
        <f t="shared" si="33"/>
        <v>TJ</v>
      </c>
      <c r="F2148" s="12" t="str">
        <f>IF(B2148="*","*",_xlfn.XLOOKUP($C2148,'RES TECH'!$M:$M,'RES TECH'!$R:$R))</f>
        <v>MW</v>
      </c>
    </row>
    <row r="2149" spans="2:6" x14ac:dyDescent="0.25">
      <c r="B2149" t="str">
        <f>IF('RES TECH'!N2147=1,"PRE","*")</f>
        <v>PRE</v>
      </c>
      <c r="C2149" t="str">
        <f>'RES TECH'!M2147</f>
        <v>RESAPAUMNewSHAHP2ELC20</v>
      </c>
      <c r="D2149" t="str">
        <f>_xlfn.XLOOKUP($C2149,'RES TECH'!$M:$M,'RES TECH'!$A:$A)&amp;" "&amp;_xlfn.XLOOKUP($C2149,'RES TECH'!$M:$M,'RES TECH'!$B:$B)&amp;" "&amp;_xlfn.XLOOKUP($C2149,'RES TECH'!$M:$M,'RES TECH'!$C:$C)&amp;" "&amp;_xlfn.XLOOKUP($C2149,'RES TECH'!$M:$M,'RES TECH'!$D:$D)&amp;" "&amp;_xlfn.XLOOKUP($C2149,'RES TECH'!$M:$M,'RES TECH'!$E:$E)&amp;" "&amp;_xlfn.XLOOKUP($C2149,'RES TECH'!$M:$M,'RES TECH'!$F:$F)&amp;" "&amp;_xlfn.XLOOKUP($C2149,'RES TECH'!$M:$M,'RES TECH'!$G:$G)&amp;" "&amp;_xlfn.XLOOKUP($C2149,'RES TECH'!$M:$M,'RES TECH'!$H:$H)</f>
        <v>Residential Apartment Upper-middle Income New Space heating Air HP 2 Electricity</v>
      </c>
      <c r="E2149" t="str">
        <f t="shared" si="33"/>
        <v>TJ</v>
      </c>
      <c r="F2149" s="12" t="str">
        <f>IF(B2149="*","*",_xlfn.XLOOKUP($C2149,'RES TECH'!$M:$M,'RES TECH'!$R:$R))</f>
        <v>MW</v>
      </c>
    </row>
    <row r="2150" spans="2:6" x14ac:dyDescent="0.25">
      <c r="B2150" t="str">
        <f>IF('RES TECH'!N2148=1,"PRE","*")</f>
        <v>PRE</v>
      </c>
      <c r="C2150" t="str">
        <f>'RES TECH'!M2148</f>
        <v>RESAPAUMNewSHAHP2ELC23</v>
      </c>
      <c r="D2150" t="str">
        <f>_xlfn.XLOOKUP($C2150,'RES TECH'!$M:$M,'RES TECH'!$A:$A)&amp;" "&amp;_xlfn.XLOOKUP($C2150,'RES TECH'!$M:$M,'RES TECH'!$B:$B)&amp;" "&amp;_xlfn.XLOOKUP($C2150,'RES TECH'!$M:$M,'RES TECH'!$C:$C)&amp;" "&amp;_xlfn.XLOOKUP($C2150,'RES TECH'!$M:$M,'RES TECH'!$D:$D)&amp;" "&amp;_xlfn.XLOOKUP($C2150,'RES TECH'!$M:$M,'RES TECH'!$E:$E)&amp;" "&amp;_xlfn.XLOOKUP($C2150,'RES TECH'!$M:$M,'RES TECH'!$F:$F)&amp;" "&amp;_xlfn.XLOOKUP($C2150,'RES TECH'!$M:$M,'RES TECH'!$G:$G)&amp;" "&amp;_xlfn.XLOOKUP($C2150,'RES TECH'!$M:$M,'RES TECH'!$H:$H)</f>
        <v>Residential Apartment Upper-middle Income New Space heating Air HP 2 Electricity</v>
      </c>
      <c r="E2150" t="str">
        <f t="shared" si="33"/>
        <v>TJ</v>
      </c>
      <c r="F2150" s="12" t="str">
        <f>IF(B2150="*","*",_xlfn.XLOOKUP($C2150,'RES TECH'!$M:$M,'RES TECH'!$R:$R))</f>
        <v>MW</v>
      </c>
    </row>
    <row r="2151" spans="2:6" x14ac:dyDescent="0.25">
      <c r="B2151" t="str">
        <f>IF('RES TECH'!N2149=1,"PRE","*")</f>
        <v>PRE</v>
      </c>
      <c r="C2151" t="str">
        <f>'RES TECH'!M2149</f>
        <v>RESAPAUMNewSHAHP3ELC20</v>
      </c>
      <c r="D2151" t="str">
        <f>_xlfn.XLOOKUP($C2151,'RES TECH'!$M:$M,'RES TECH'!$A:$A)&amp;" "&amp;_xlfn.XLOOKUP($C2151,'RES TECH'!$M:$M,'RES TECH'!$B:$B)&amp;" "&amp;_xlfn.XLOOKUP($C2151,'RES TECH'!$M:$M,'RES TECH'!$C:$C)&amp;" "&amp;_xlfn.XLOOKUP($C2151,'RES TECH'!$M:$M,'RES TECH'!$D:$D)&amp;" "&amp;_xlfn.XLOOKUP($C2151,'RES TECH'!$M:$M,'RES TECH'!$E:$E)&amp;" "&amp;_xlfn.XLOOKUP($C2151,'RES TECH'!$M:$M,'RES TECH'!$F:$F)&amp;" "&amp;_xlfn.XLOOKUP($C2151,'RES TECH'!$M:$M,'RES TECH'!$G:$G)&amp;" "&amp;_xlfn.XLOOKUP($C2151,'RES TECH'!$M:$M,'RES TECH'!$H:$H)</f>
        <v>Residential Apartment Upper-middle Income New Space heating Air HP 3 Electricity</v>
      </c>
      <c r="E2151" t="str">
        <f t="shared" si="33"/>
        <v>TJ</v>
      </c>
      <c r="F2151" s="12" t="str">
        <f>IF(B2151="*","*",_xlfn.XLOOKUP($C2151,'RES TECH'!$M:$M,'RES TECH'!$R:$R))</f>
        <v>MW</v>
      </c>
    </row>
    <row r="2152" spans="2:6" x14ac:dyDescent="0.25">
      <c r="B2152" t="str">
        <f>IF('RES TECH'!N2150=1,"PRE","*")</f>
        <v>PRE</v>
      </c>
      <c r="C2152" t="str">
        <f>'RES TECH'!M2150</f>
        <v>RESAPAUMNewSHAHP3ELC22</v>
      </c>
      <c r="D2152" t="str">
        <f>_xlfn.XLOOKUP($C2152,'RES TECH'!$M:$M,'RES TECH'!$A:$A)&amp;" "&amp;_xlfn.XLOOKUP($C2152,'RES TECH'!$M:$M,'RES TECH'!$B:$B)&amp;" "&amp;_xlfn.XLOOKUP($C2152,'RES TECH'!$M:$M,'RES TECH'!$C:$C)&amp;" "&amp;_xlfn.XLOOKUP($C2152,'RES TECH'!$M:$M,'RES TECH'!$D:$D)&amp;" "&amp;_xlfn.XLOOKUP($C2152,'RES TECH'!$M:$M,'RES TECH'!$E:$E)&amp;" "&amp;_xlfn.XLOOKUP($C2152,'RES TECH'!$M:$M,'RES TECH'!$F:$F)&amp;" "&amp;_xlfn.XLOOKUP($C2152,'RES TECH'!$M:$M,'RES TECH'!$G:$G)&amp;" "&amp;_xlfn.XLOOKUP($C2152,'RES TECH'!$M:$M,'RES TECH'!$H:$H)</f>
        <v>Residential Apartment Upper-middle Income New Space heating Air HP 3 Electricity</v>
      </c>
      <c r="E2152" t="str">
        <f t="shared" si="33"/>
        <v>TJ</v>
      </c>
      <c r="F2152" s="12" t="str">
        <f>IF(B2152="*","*",_xlfn.XLOOKUP($C2152,'RES TECH'!$M:$M,'RES TECH'!$R:$R))</f>
        <v>MW</v>
      </c>
    </row>
    <row r="2153" spans="2:6" x14ac:dyDescent="0.25">
      <c r="B2153" t="str">
        <f>IF('RES TECH'!N2151=1,"PRE","*")</f>
        <v>PRE</v>
      </c>
      <c r="C2153" t="str">
        <f>'RES TECH'!M2151</f>
        <v>RESAPAUMNewSHAHP3ELC23</v>
      </c>
      <c r="D2153" t="str">
        <f>_xlfn.XLOOKUP($C2153,'RES TECH'!$M:$M,'RES TECH'!$A:$A)&amp;" "&amp;_xlfn.XLOOKUP($C2153,'RES TECH'!$M:$M,'RES TECH'!$B:$B)&amp;" "&amp;_xlfn.XLOOKUP($C2153,'RES TECH'!$M:$M,'RES TECH'!$C:$C)&amp;" "&amp;_xlfn.XLOOKUP($C2153,'RES TECH'!$M:$M,'RES TECH'!$D:$D)&amp;" "&amp;_xlfn.XLOOKUP($C2153,'RES TECH'!$M:$M,'RES TECH'!$E:$E)&amp;" "&amp;_xlfn.XLOOKUP($C2153,'RES TECH'!$M:$M,'RES TECH'!$F:$F)&amp;" "&amp;_xlfn.XLOOKUP($C2153,'RES TECH'!$M:$M,'RES TECH'!$G:$G)&amp;" "&amp;_xlfn.XLOOKUP($C2153,'RES TECH'!$M:$M,'RES TECH'!$H:$H)</f>
        <v>Residential Apartment Upper-middle Income New Space heating Air HP 3 Electricity</v>
      </c>
      <c r="E2153" t="str">
        <f t="shared" si="33"/>
        <v>TJ</v>
      </c>
      <c r="F2153" s="12" t="str">
        <f>IF(B2153="*","*",_xlfn.XLOOKUP($C2153,'RES TECH'!$M:$M,'RES TECH'!$R:$R))</f>
        <v>MW</v>
      </c>
    </row>
    <row r="2154" spans="2:6" x14ac:dyDescent="0.25">
      <c r="B2154" t="str">
        <f>IF('RES TECH'!N2152=1,"PRE","*")</f>
        <v>PRE</v>
      </c>
      <c r="C2154" t="str">
        <f>'RES TECH'!M2152</f>
        <v>RESAPAUMNewSHAHP4ELC20</v>
      </c>
      <c r="D2154" t="str">
        <f>_xlfn.XLOOKUP($C2154,'RES TECH'!$M:$M,'RES TECH'!$A:$A)&amp;" "&amp;_xlfn.XLOOKUP($C2154,'RES TECH'!$M:$M,'RES TECH'!$B:$B)&amp;" "&amp;_xlfn.XLOOKUP($C2154,'RES TECH'!$M:$M,'RES TECH'!$C:$C)&amp;" "&amp;_xlfn.XLOOKUP($C2154,'RES TECH'!$M:$M,'RES TECH'!$D:$D)&amp;" "&amp;_xlfn.XLOOKUP($C2154,'RES TECH'!$M:$M,'RES TECH'!$E:$E)&amp;" "&amp;_xlfn.XLOOKUP($C2154,'RES TECH'!$M:$M,'RES TECH'!$F:$F)&amp;" "&amp;_xlfn.XLOOKUP($C2154,'RES TECH'!$M:$M,'RES TECH'!$G:$G)&amp;" "&amp;_xlfn.XLOOKUP($C2154,'RES TECH'!$M:$M,'RES TECH'!$H:$H)</f>
        <v>Residential Apartment Upper-middle Income New Space heating Air HP 4 Electricity</v>
      </c>
      <c r="E2154" t="str">
        <f t="shared" si="33"/>
        <v>TJ</v>
      </c>
      <c r="F2154" s="12" t="str">
        <f>IF(B2154="*","*",_xlfn.XLOOKUP($C2154,'RES TECH'!$M:$M,'RES TECH'!$R:$R))</f>
        <v>MW</v>
      </c>
    </row>
    <row r="2155" spans="2:6" x14ac:dyDescent="0.25">
      <c r="B2155" t="str">
        <f>IF('RES TECH'!N2153=1,"PRE","*")</f>
        <v>PRE</v>
      </c>
      <c r="C2155" t="str">
        <f>'RES TECH'!M2153</f>
        <v>RESAPAUMNewSHAHP4ELC22</v>
      </c>
      <c r="D2155" t="str">
        <f>_xlfn.XLOOKUP($C2155,'RES TECH'!$M:$M,'RES TECH'!$A:$A)&amp;" "&amp;_xlfn.XLOOKUP($C2155,'RES TECH'!$M:$M,'RES TECH'!$B:$B)&amp;" "&amp;_xlfn.XLOOKUP($C2155,'RES TECH'!$M:$M,'RES TECH'!$C:$C)&amp;" "&amp;_xlfn.XLOOKUP($C2155,'RES TECH'!$M:$M,'RES TECH'!$D:$D)&amp;" "&amp;_xlfn.XLOOKUP($C2155,'RES TECH'!$M:$M,'RES TECH'!$E:$E)&amp;" "&amp;_xlfn.XLOOKUP($C2155,'RES TECH'!$M:$M,'RES TECH'!$F:$F)&amp;" "&amp;_xlfn.XLOOKUP($C2155,'RES TECH'!$M:$M,'RES TECH'!$G:$G)&amp;" "&amp;_xlfn.XLOOKUP($C2155,'RES TECH'!$M:$M,'RES TECH'!$H:$H)</f>
        <v>Residential Apartment Upper-middle Income New Space heating Air HP 4 Electricity</v>
      </c>
      <c r="E2155" t="str">
        <f t="shared" si="33"/>
        <v>TJ</v>
      </c>
      <c r="F2155" s="12" t="str">
        <f>IF(B2155="*","*",_xlfn.XLOOKUP($C2155,'RES TECH'!$M:$M,'RES TECH'!$R:$R))</f>
        <v>MW</v>
      </c>
    </row>
    <row r="2156" spans="2:6" x14ac:dyDescent="0.25">
      <c r="B2156" t="str">
        <f>IF('RES TECH'!N2154=1,"PRE","*")</f>
        <v>PRE</v>
      </c>
      <c r="C2156" t="str">
        <f>'RES TECH'!M2154</f>
        <v>RESAPAUMNewSHGHP1ELC20</v>
      </c>
      <c r="D2156" t="str">
        <f>_xlfn.XLOOKUP($C2156,'RES TECH'!$M:$M,'RES TECH'!$A:$A)&amp;" "&amp;_xlfn.XLOOKUP($C2156,'RES TECH'!$M:$M,'RES TECH'!$B:$B)&amp;" "&amp;_xlfn.XLOOKUP($C2156,'RES TECH'!$M:$M,'RES TECH'!$C:$C)&amp;" "&amp;_xlfn.XLOOKUP($C2156,'RES TECH'!$M:$M,'RES TECH'!$D:$D)&amp;" "&amp;_xlfn.XLOOKUP($C2156,'RES TECH'!$M:$M,'RES TECH'!$E:$E)&amp;" "&amp;_xlfn.XLOOKUP($C2156,'RES TECH'!$M:$M,'RES TECH'!$F:$F)&amp;" "&amp;_xlfn.XLOOKUP($C2156,'RES TECH'!$M:$M,'RES TECH'!$G:$G)&amp;" "&amp;_xlfn.XLOOKUP($C2156,'RES TECH'!$M:$M,'RES TECH'!$H:$H)</f>
        <v>Residential Apartment Upper-middle Income New Space heating Geothermal HP 1 Electricity</v>
      </c>
      <c r="E2156" t="str">
        <f t="shared" si="33"/>
        <v>TJ</v>
      </c>
      <c r="F2156" s="12" t="str">
        <f>IF(B2156="*","*",_xlfn.XLOOKUP($C2156,'RES TECH'!$M:$M,'RES TECH'!$R:$R))</f>
        <v>MW</v>
      </c>
    </row>
    <row r="2157" spans="2:6" x14ac:dyDescent="0.25">
      <c r="B2157" t="str">
        <f>IF('RES TECH'!N2155=1,"PRE","*")</f>
        <v>PRE</v>
      </c>
      <c r="C2157" t="str">
        <f>'RES TECH'!M2155</f>
        <v>RESAPAUMNewSHGHP2ELC20</v>
      </c>
      <c r="D2157" t="str">
        <f>_xlfn.XLOOKUP($C2157,'RES TECH'!$M:$M,'RES TECH'!$A:$A)&amp;" "&amp;_xlfn.XLOOKUP($C2157,'RES TECH'!$M:$M,'RES TECH'!$B:$B)&amp;" "&amp;_xlfn.XLOOKUP($C2157,'RES TECH'!$M:$M,'RES TECH'!$C:$C)&amp;" "&amp;_xlfn.XLOOKUP($C2157,'RES TECH'!$M:$M,'RES TECH'!$D:$D)&amp;" "&amp;_xlfn.XLOOKUP($C2157,'RES TECH'!$M:$M,'RES TECH'!$E:$E)&amp;" "&amp;_xlfn.XLOOKUP($C2157,'RES TECH'!$M:$M,'RES TECH'!$F:$F)&amp;" "&amp;_xlfn.XLOOKUP($C2157,'RES TECH'!$M:$M,'RES TECH'!$G:$G)&amp;" "&amp;_xlfn.XLOOKUP($C2157,'RES TECH'!$M:$M,'RES TECH'!$H:$H)</f>
        <v>Residential Apartment Upper-middle Income New Space heating Geothermal HP 2 Electricity</v>
      </c>
      <c r="E2157" t="str">
        <f t="shared" si="33"/>
        <v>TJ</v>
      </c>
      <c r="F2157" s="12" t="str">
        <f>IF(B2157="*","*",_xlfn.XLOOKUP($C2157,'RES TECH'!$M:$M,'RES TECH'!$R:$R))</f>
        <v>MW</v>
      </c>
    </row>
    <row r="2158" spans="2:6" x14ac:dyDescent="0.25">
      <c r="B2158" t="str">
        <f>IF('RES TECH'!N2156=1,"PRE","*")</f>
        <v>*</v>
      </c>
      <c r="C2158" t="str">
        <f>'RES TECH'!M2156</f>
        <v>RESAPAUMNewSHGHP3ELC20</v>
      </c>
      <c r="D2158" t="str">
        <f>_xlfn.XLOOKUP($C2158,'RES TECH'!$M:$M,'RES TECH'!$A:$A)&amp;" "&amp;_xlfn.XLOOKUP($C2158,'RES TECH'!$M:$M,'RES TECH'!$B:$B)&amp;" "&amp;_xlfn.XLOOKUP($C2158,'RES TECH'!$M:$M,'RES TECH'!$C:$C)&amp;" "&amp;_xlfn.XLOOKUP($C2158,'RES TECH'!$M:$M,'RES TECH'!$D:$D)&amp;" "&amp;_xlfn.XLOOKUP($C2158,'RES TECH'!$M:$M,'RES TECH'!$E:$E)&amp;" "&amp;_xlfn.XLOOKUP($C2158,'RES TECH'!$M:$M,'RES TECH'!$F:$F)&amp;" "&amp;_xlfn.XLOOKUP($C2158,'RES TECH'!$M:$M,'RES TECH'!$G:$G)&amp;" "&amp;_xlfn.XLOOKUP($C2158,'RES TECH'!$M:$M,'RES TECH'!$H:$H)</f>
        <v>Residential Apartment Upper-middle Income New Space heating Geothermal HP 3 Electricity</v>
      </c>
      <c r="E2158" t="str">
        <f t="shared" si="33"/>
        <v>*</v>
      </c>
      <c r="F2158" s="12" t="str">
        <f>IF(B2158="*","*",_xlfn.XLOOKUP($C2158,'RES TECH'!$M:$M,'RES TECH'!$R:$R))</f>
        <v>*</v>
      </c>
    </row>
    <row r="2159" spans="2:6" x14ac:dyDescent="0.25">
      <c r="B2159" t="str">
        <f>IF('RES TECH'!N2157=1,"PRE","*")</f>
        <v>PRE</v>
      </c>
      <c r="C2159" t="str">
        <f>'RES TECH'!M2157</f>
        <v>RESAPAUMNewSHGHP3ELC20</v>
      </c>
      <c r="D2159" t="str">
        <f>_xlfn.XLOOKUP($C2159,'RES TECH'!$M:$M,'RES TECH'!$A:$A)&amp;" "&amp;_xlfn.XLOOKUP($C2159,'RES TECH'!$M:$M,'RES TECH'!$B:$B)&amp;" "&amp;_xlfn.XLOOKUP($C2159,'RES TECH'!$M:$M,'RES TECH'!$C:$C)&amp;" "&amp;_xlfn.XLOOKUP($C2159,'RES TECH'!$M:$M,'RES TECH'!$D:$D)&amp;" "&amp;_xlfn.XLOOKUP($C2159,'RES TECH'!$M:$M,'RES TECH'!$E:$E)&amp;" "&amp;_xlfn.XLOOKUP($C2159,'RES TECH'!$M:$M,'RES TECH'!$F:$F)&amp;" "&amp;_xlfn.XLOOKUP($C2159,'RES TECH'!$M:$M,'RES TECH'!$G:$G)&amp;" "&amp;_xlfn.XLOOKUP($C2159,'RES TECH'!$M:$M,'RES TECH'!$H:$H)</f>
        <v>Residential Apartment Upper-middle Income New Space heating Geothermal HP 3 Electricity</v>
      </c>
      <c r="E2159" t="str">
        <f t="shared" si="33"/>
        <v>TJ</v>
      </c>
      <c r="F2159" s="12" t="str">
        <f>IF(B2159="*","*",_xlfn.XLOOKUP($C2159,'RES TECH'!$M:$M,'RES TECH'!$R:$R))</f>
        <v>MW</v>
      </c>
    </row>
    <row r="2160" spans="2:6" x14ac:dyDescent="0.25">
      <c r="B2160" t="str">
        <f>IF('RES TECH'!N2158=1,"PRE","*")</f>
        <v>PRE</v>
      </c>
      <c r="C2160" t="str">
        <f>'RES TECH'!M2158</f>
        <v>RESAPAUMNewSHGHP3ELC22</v>
      </c>
      <c r="D2160" t="str">
        <f>_xlfn.XLOOKUP($C2160,'RES TECH'!$M:$M,'RES TECH'!$A:$A)&amp;" "&amp;_xlfn.XLOOKUP($C2160,'RES TECH'!$M:$M,'RES TECH'!$B:$B)&amp;" "&amp;_xlfn.XLOOKUP($C2160,'RES TECH'!$M:$M,'RES TECH'!$C:$C)&amp;" "&amp;_xlfn.XLOOKUP($C2160,'RES TECH'!$M:$M,'RES TECH'!$D:$D)&amp;" "&amp;_xlfn.XLOOKUP($C2160,'RES TECH'!$M:$M,'RES TECH'!$E:$E)&amp;" "&amp;_xlfn.XLOOKUP($C2160,'RES TECH'!$M:$M,'RES TECH'!$F:$F)&amp;" "&amp;_xlfn.XLOOKUP($C2160,'RES TECH'!$M:$M,'RES TECH'!$G:$G)&amp;" "&amp;_xlfn.XLOOKUP($C2160,'RES TECH'!$M:$M,'RES TECH'!$H:$H)</f>
        <v>Residential Apartment Upper-middle Income New Space heating Geothermal HP 3 Electricity</v>
      </c>
      <c r="E2160" t="str">
        <f t="shared" si="33"/>
        <v>TJ</v>
      </c>
      <c r="F2160" s="12" t="str">
        <f>IF(B2160="*","*",_xlfn.XLOOKUP($C2160,'RES TECH'!$M:$M,'RES TECH'!$R:$R))</f>
        <v>MW</v>
      </c>
    </row>
    <row r="2161" spans="2:6" x14ac:dyDescent="0.25">
      <c r="B2161" t="str">
        <f>IF('RES TECH'!N2159=1,"PRE","*")</f>
        <v>PRE</v>
      </c>
      <c r="C2161" t="str">
        <f>'RES TECH'!M2159</f>
        <v>RESAPAUMNewSHGHP3ELC23</v>
      </c>
      <c r="D2161" t="str">
        <f>_xlfn.XLOOKUP($C2161,'RES TECH'!$M:$M,'RES TECH'!$A:$A)&amp;" "&amp;_xlfn.XLOOKUP($C2161,'RES TECH'!$M:$M,'RES TECH'!$B:$B)&amp;" "&amp;_xlfn.XLOOKUP($C2161,'RES TECH'!$M:$M,'RES TECH'!$C:$C)&amp;" "&amp;_xlfn.XLOOKUP($C2161,'RES TECH'!$M:$M,'RES TECH'!$D:$D)&amp;" "&amp;_xlfn.XLOOKUP($C2161,'RES TECH'!$M:$M,'RES TECH'!$E:$E)&amp;" "&amp;_xlfn.XLOOKUP($C2161,'RES TECH'!$M:$M,'RES TECH'!$F:$F)&amp;" "&amp;_xlfn.XLOOKUP($C2161,'RES TECH'!$M:$M,'RES TECH'!$G:$G)&amp;" "&amp;_xlfn.XLOOKUP($C2161,'RES TECH'!$M:$M,'RES TECH'!$H:$H)</f>
        <v>Residential Apartment Upper-middle Income New Space heating Geothermal HP 3 Electricity</v>
      </c>
      <c r="E2161" t="str">
        <f t="shared" si="33"/>
        <v>TJ</v>
      </c>
      <c r="F2161" s="12" t="str">
        <f>IF(B2161="*","*",_xlfn.XLOOKUP($C2161,'RES TECH'!$M:$M,'RES TECH'!$R:$R))</f>
        <v>MW</v>
      </c>
    </row>
    <row r="2162" spans="2:6" x14ac:dyDescent="0.25">
      <c r="B2162" t="str">
        <f>IF('RES TECH'!N2160=1,"PRE","*")</f>
        <v>PRE</v>
      </c>
      <c r="C2162" t="str">
        <f>'RES TECH'!M2160</f>
        <v>RESAPAUMNewSHGHP3ELC24</v>
      </c>
      <c r="D2162" t="str">
        <f>_xlfn.XLOOKUP($C2162,'RES TECH'!$M:$M,'RES TECH'!$A:$A)&amp;" "&amp;_xlfn.XLOOKUP($C2162,'RES TECH'!$M:$M,'RES TECH'!$B:$B)&amp;" "&amp;_xlfn.XLOOKUP($C2162,'RES TECH'!$M:$M,'RES TECH'!$C:$C)&amp;" "&amp;_xlfn.XLOOKUP($C2162,'RES TECH'!$M:$M,'RES TECH'!$D:$D)&amp;" "&amp;_xlfn.XLOOKUP($C2162,'RES TECH'!$M:$M,'RES TECH'!$E:$E)&amp;" "&amp;_xlfn.XLOOKUP($C2162,'RES TECH'!$M:$M,'RES TECH'!$F:$F)&amp;" "&amp;_xlfn.XLOOKUP($C2162,'RES TECH'!$M:$M,'RES TECH'!$G:$G)&amp;" "&amp;_xlfn.XLOOKUP($C2162,'RES TECH'!$M:$M,'RES TECH'!$H:$H)</f>
        <v>Residential Apartment Upper-middle Income New Space heating Geothermal HP 3 Electricity</v>
      </c>
      <c r="E2162" t="str">
        <f t="shared" si="33"/>
        <v>TJ</v>
      </c>
      <c r="F2162" s="12" t="str">
        <f>IF(B2162="*","*",_xlfn.XLOOKUP($C2162,'RES TECH'!$M:$M,'RES TECH'!$R:$R))</f>
        <v>MW</v>
      </c>
    </row>
    <row r="2163" spans="2:6" x14ac:dyDescent="0.25">
      <c r="B2163" t="str">
        <f>IF('RES TECH'!N2161=1,"PRE","*")</f>
        <v>*</v>
      </c>
      <c r="C2163" t="str">
        <f>'RES TECH'!M2161</f>
        <v>RESAPAUMNewSHGHP4ELC20</v>
      </c>
      <c r="D2163" t="str">
        <f>_xlfn.XLOOKUP($C2163,'RES TECH'!$M:$M,'RES TECH'!$A:$A)&amp;" "&amp;_xlfn.XLOOKUP($C2163,'RES TECH'!$M:$M,'RES TECH'!$B:$B)&amp;" "&amp;_xlfn.XLOOKUP($C2163,'RES TECH'!$M:$M,'RES TECH'!$C:$C)&amp;" "&amp;_xlfn.XLOOKUP($C2163,'RES TECH'!$M:$M,'RES TECH'!$D:$D)&amp;" "&amp;_xlfn.XLOOKUP($C2163,'RES TECH'!$M:$M,'RES TECH'!$E:$E)&amp;" "&amp;_xlfn.XLOOKUP($C2163,'RES TECH'!$M:$M,'RES TECH'!$F:$F)&amp;" "&amp;_xlfn.XLOOKUP($C2163,'RES TECH'!$M:$M,'RES TECH'!$G:$G)&amp;" "&amp;_xlfn.XLOOKUP($C2163,'RES TECH'!$M:$M,'RES TECH'!$H:$H)</f>
        <v>Residential Apartment Upper-middle Income New Space heating Geothermal HP 4 Electricity</v>
      </c>
      <c r="E2163" t="str">
        <f t="shared" si="33"/>
        <v>*</v>
      </c>
      <c r="F2163" s="12" t="str">
        <f>IF(B2163="*","*",_xlfn.XLOOKUP($C2163,'RES TECH'!$M:$M,'RES TECH'!$R:$R))</f>
        <v>*</v>
      </c>
    </row>
    <row r="2164" spans="2:6" x14ac:dyDescent="0.25">
      <c r="B2164" t="str">
        <f>IF('RES TECH'!N2162=1,"PRE","*")</f>
        <v>PRE</v>
      </c>
      <c r="C2164" t="str">
        <f>'RES TECH'!M2162</f>
        <v>RESAPAUMNewSHGHP4ELC20</v>
      </c>
      <c r="D2164" t="str">
        <f>_xlfn.XLOOKUP($C2164,'RES TECH'!$M:$M,'RES TECH'!$A:$A)&amp;" "&amp;_xlfn.XLOOKUP($C2164,'RES TECH'!$M:$M,'RES TECH'!$B:$B)&amp;" "&amp;_xlfn.XLOOKUP($C2164,'RES TECH'!$M:$M,'RES TECH'!$C:$C)&amp;" "&amp;_xlfn.XLOOKUP($C2164,'RES TECH'!$M:$M,'RES TECH'!$D:$D)&amp;" "&amp;_xlfn.XLOOKUP($C2164,'RES TECH'!$M:$M,'RES TECH'!$E:$E)&amp;" "&amp;_xlfn.XLOOKUP($C2164,'RES TECH'!$M:$M,'RES TECH'!$F:$F)&amp;" "&amp;_xlfn.XLOOKUP($C2164,'RES TECH'!$M:$M,'RES TECH'!$G:$G)&amp;" "&amp;_xlfn.XLOOKUP($C2164,'RES TECH'!$M:$M,'RES TECH'!$H:$H)</f>
        <v>Residential Apartment Upper-middle Income New Space heating Geothermal HP 4 Electricity</v>
      </c>
      <c r="E2164" t="str">
        <f t="shared" si="33"/>
        <v>TJ</v>
      </c>
      <c r="F2164" s="12" t="str">
        <f>IF(B2164="*","*",_xlfn.XLOOKUP($C2164,'RES TECH'!$M:$M,'RES TECH'!$R:$R))</f>
        <v>MW</v>
      </c>
    </row>
    <row r="2165" spans="2:6" x14ac:dyDescent="0.25">
      <c r="B2165" t="str">
        <f>IF('RES TECH'!N2163=1,"PRE","*")</f>
        <v>PRE</v>
      </c>
      <c r="C2165" t="str">
        <f>'RES TECH'!M2163</f>
        <v>RESAPAUMNewSHGHP4ELC22</v>
      </c>
      <c r="D2165" t="str">
        <f>_xlfn.XLOOKUP($C2165,'RES TECH'!$M:$M,'RES TECH'!$A:$A)&amp;" "&amp;_xlfn.XLOOKUP($C2165,'RES TECH'!$M:$M,'RES TECH'!$B:$B)&amp;" "&amp;_xlfn.XLOOKUP($C2165,'RES TECH'!$M:$M,'RES TECH'!$C:$C)&amp;" "&amp;_xlfn.XLOOKUP($C2165,'RES TECH'!$M:$M,'RES TECH'!$D:$D)&amp;" "&amp;_xlfn.XLOOKUP($C2165,'RES TECH'!$M:$M,'RES TECH'!$E:$E)&amp;" "&amp;_xlfn.XLOOKUP($C2165,'RES TECH'!$M:$M,'RES TECH'!$F:$F)&amp;" "&amp;_xlfn.XLOOKUP($C2165,'RES TECH'!$M:$M,'RES TECH'!$G:$G)&amp;" "&amp;_xlfn.XLOOKUP($C2165,'RES TECH'!$M:$M,'RES TECH'!$H:$H)</f>
        <v>Residential Apartment Upper-middle Income New Space heating Geothermal HP 4 Electricity</v>
      </c>
      <c r="E2165" t="str">
        <f t="shared" si="33"/>
        <v>TJ</v>
      </c>
      <c r="F2165" s="12" t="str">
        <f>IF(B2165="*","*",_xlfn.XLOOKUP($C2165,'RES TECH'!$M:$M,'RES TECH'!$R:$R))</f>
        <v>MW</v>
      </c>
    </row>
    <row r="2166" spans="2:6" x14ac:dyDescent="0.25">
      <c r="B2166" t="str">
        <f>IF('RES TECH'!N2164=1,"PRE","*")</f>
        <v>PRE</v>
      </c>
      <c r="C2166" t="str">
        <f>'RES TECH'!M2164</f>
        <v>RESAPAUMNewSHGHP4ELC23</v>
      </c>
      <c r="D2166" t="str">
        <f>_xlfn.XLOOKUP($C2166,'RES TECH'!$M:$M,'RES TECH'!$A:$A)&amp;" "&amp;_xlfn.XLOOKUP($C2166,'RES TECH'!$M:$M,'RES TECH'!$B:$B)&amp;" "&amp;_xlfn.XLOOKUP($C2166,'RES TECH'!$M:$M,'RES TECH'!$C:$C)&amp;" "&amp;_xlfn.XLOOKUP($C2166,'RES TECH'!$M:$M,'RES TECH'!$D:$D)&amp;" "&amp;_xlfn.XLOOKUP($C2166,'RES TECH'!$M:$M,'RES TECH'!$E:$E)&amp;" "&amp;_xlfn.XLOOKUP($C2166,'RES TECH'!$M:$M,'RES TECH'!$F:$F)&amp;" "&amp;_xlfn.XLOOKUP($C2166,'RES TECH'!$M:$M,'RES TECH'!$G:$G)&amp;" "&amp;_xlfn.XLOOKUP($C2166,'RES TECH'!$M:$M,'RES TECH'!$H:$H)</f>
        <v>Residential Apartment Upper-middle Income New Space heating Geothermal HP 4 Electricity</v>
      </c>
      <c r="E2166" t="str">
        <f t="shared" si="33"/>
        <v>TJ</v>
      </c>
      <c r="F2166" s="12" t="str">
        <f>IF(B2166="*","*",_xlfn.XLOOKUP($C2166,'RES TECH'!$M:$M,'RES TECH'!$R:$R))</f>
        <v>MW</v>
      </c>
    </row>
    <row r="2167" spans="2:6" x14ac:dyDescent="0.25">
      <c r="B2167" t="str">
        <f>IF('RES TECH'!N2165=1,"PRE","*")</f>
        <v>PRE</v>
      </c>
      <c r="C2167" t="str">
        <f>'RES TECH'!M2165</f>
        <v>RESAPAUMNewSHGHP4ELC24</v>
      </c>
      <c r="D2167" t="str">
        <f>_xlfn.XLOOKUP($C2167,'RES TECH'!$M:$M,'RES TECH'!$A:$A)&amp;" "&amp;_xlfn.XLOOKUP($C2167,'RES TECH'!$M:$M,'RES TECH'!$B:$B)&amp;" "&amp;_xlfn.XLOOKUP($C2167,'RES TECH'!$M:$M,'RES TECH'!$C:$C)&amp;" "&amp;_xlfn.XLOOKUP($C2167,'RES TECH'!$M:$M,'RES TECH'!$D:$D)&amp;" "&amp;_xlfn.XLOOKUP($C2167,'RES TECH'!$M:$M,'RES TECH'!$E:$E)&amp;" "&amp;_xlfn.XLOOKUP($C2167,'RES TECH'!$M:$M,'RES TECH'!$F:$F)&amp;" "&amp;_xlfn.XLOOKUP($C2167,'RES TECH'!$M:$M,'RES TECH'!$G:$G)&amp;" "&amp;_xlfn.XLOOKUP($C2167,'RES TECH'!$M:$M,'RES TECH'!$H:$H)</f>
        <v>Residential Apartment Upper-middle Income New Space heating Geothermal HP 4 Electricity</v>
      </c>
      <c r="E2167" t="str">
        <f t="shared" si="33"/>
        <v>TJ</v>
      </c>
      <c r="F2167" s="12" t="str">
        <f>IF(B2167="*","*",_xlfn.XLOOKUP($C2167,'RES TECH'!$M:$M,'RES TECH'!$R:$R))</f>
        <v>MW</v>
      </c>
    </row>
    <row r="2168" spans="2:6" x14ac:dyDescent="0.25">
      <c r="B2168" t="str">
        <f>IF('RES TECH'!N2166=1,"PRE","*")</f>
        <v>PRE</v>
      </c>
      <c r="C2168" t="str">
        <f>'RES TECH'!M2166</f>
        <v>RESAPAUMNewSHRAD2ELC20</v>
      </c>
      <c r="D2168" t="str">
        <f>_xlfn.XLOOKUP($C2168,'RES TECH'!$M:$M,'RES TECH'!$A:$A)&amp;" "&amp;_xlfn.XLOOKUP($C2168,'RES TECH'!$M:$M,'RES TECH'!$B:$B)&amp;" "&amp;_xlfn.XLOOKUP($C2168,'RES TECH'!$M:$M,'RES TECH'!$C:$C)&amp;" "&amp;_xlfn.XLOOKUP($C2168,'RES TECH'!$M:$M,'RES TECH'!$D:$D)&amp;" "&amp;_xlfn.XLOOKUP($C2168,'RES TECH'!$M:$M,'RES TECH'!$E:$E)&amp;" "&amp;_xlfn.XLOOKUP($C2168,'RES TECH'!$M:$M,'RES TECH'!$F:$F)&amp;" "&amp;_xlfn.XLOOKUP($C2168,'RES TECH'!$M:$M,'RES TECH'!$G:$G)&amp;" "&amp;_xlfn.XLOOKUP($C2168,'RES TECH'!$M:$M,'RES TECH'!$H:$H)</f>
        <v>Residential Apartment Upper-middle Income New Space heating Radiant 2 Electricity</v>
      </c>
      <c r="E2168" t="str">
        <f t="shared" si="33"/>
        <v>TJ</v>
      </c>
      <c r="F2168" s="12" t="str">
        <f>IF(B2168="*","*",_xlfn.XLOOKUP($C2168,'RES TECH'!$M:$M,'RES TECH'!$R:$R))</f>
        <v>MW</v>
      </c>
    </row>
    <row r="2169" spans="2:6" x14ac:dyDescent="0.25">
      <c r="B2169" t="str">
        <f>IF('RES TECH'!N2167=1,"PRE","*")</f>
        <v>PRE</v>
      </c>
      <c r="C2169" t="str">
        <f>'RES TECH'!M2167</f>
        <v>RESAPAUMNewSHFUR1NGA20</v>
      </c>
      <c r="D2169" t="str">
        <f>_xlfn.XLOOKUP($C2169,'RES TECH'!$M:$M,'RES TECH'!$A:$A)&amp;" "&amp;_xlfn.XLOOKUP($C2169,'RES TECH'!$M:$M,'RES TECH'!$B:$B)&amp;" "&amp;_xlfn.XLOOKUP($C2169,'RES TECH'!$M:$M,'RES TECH'!$C:$C)&amp;" "&amp;_xlfn.XLOOKUP($C2169,'RES TECH'!$M:$M,'RES TECH'!$D:$D)&amp;" "&amp;_xlfn.XLOOKUP($C2169,'RES TECH'!$M:$M,'RES TECH'!$E:$E)&amp;" "&amp;_xlfn.XLOOKUP($C2169,'RES TECH'!$M:$M,'RES TECH'!$F:$F)&amp;" "&amp;_xlfn.XLOOKUP($C2169,'RES TECH'!$M:$M,'RES TECH'!$G:$G)&amp;" "&amp;_xlfn.XLOOKUP($C2169,'RES TECH'!$M:$M,'RES TECH'!$H:$H)</f>
        <v>Residential Apartment Upper-middle Income New Space heating Furnace 1 Natural gas</v>
      </c>
      <c r="E2169" t="str">
        <f t="shared" si="33"/>
        <v>TJ</v>
      </c>
      <c r="F2169" s="12" t="str">
        <f>IF(B2169="*","*",_xlfn.XLOOKUP($C2169,'RES TECH'!$M:$M,'RES TECH'!$R:$R))</f>
        <v>MW</v>
      </c>
    </row>
    <row r="2170" spans="2:6" x14ac:dyDescent="0.25">
      <c r="B2170" t="str">
        <f>IF('RES TECH'!N2168=1,"PRE","*")</f>
        <v>*</v>
      </c>
      <c r="C2170" t="str">
        <f>'RES TECH'!M2168</f>
        <v>RESAPAUMNewSHFUR2NGA20</v>
      </c>
      <c r="D2170" t="str">
        <f>_xlfn.XLOOKUP($C2170,'RES TECH'!$M:$M,'RES TECH'!$A:$A)&amp;" "&amp;_xlfn.XLOOKUP($C2170,'RES TECH'!$M:$M,'RES TECH'!$B:$B)&amp;" "&amp;_xlfn.XLOOKUP($C2170,'RES TECH'!$M:$M,'RES TECH'!$C:$C)&amp;" "&amp;_xlfn.XLOOKUP($C2170,'RES TECH'!$M:$M,'RES TECH'!$D:$D)&amp;" "&amp;_xlfn.XLOOKUP($C2170,'RES TECH'!$M:$M,'RES TECH'!$E:$E)&amp;" "&amp;_xlfn.XLOOKUP($C2170,'RES TECH'!$M:$M,'RES TECH'!$F:$F)&amp;" "&amp;_xlfn.XLOOKUP($C2170,'RES TECH'!$M:$M,'RES TECH'!$G:$G)&amp;" "&amp;_xlfn.XLOOKUP($C2170,'RES TECH'!$M:$M,'RES TECH'!$H:$H)</f>
        <v>Residential Apartment Upper-middle Income New Space heating Furnace 2 Natural gas</v>
      </c>
      <c r="E2170" t="str">
        <f t="shared" si="33"/>
        <v>*</v>
      </c>
      <c r="F2170" s="12" t="str">
        <f>IF(B2170="*","*",_xlfn.XLOOKUP($C2170,'RES TECH'!$M:$M,'RES TECH'!$R:$R))</f>
        <v>*</v>
      </c>
    </row>
    <row r="2171" spans="2:6" x14ac:dyDescent="0.25">
      <c r="B2171" t="str">
        <f>IF('RES TECH'!N2169=1,"PRE","*")</f>
        <v>PRE</v>
      </c>
      <c r="C2171" t="str">
        <f>'RES TECH'!M2169</f>
        <v>RESAPAUMNewSHFUR2NGA20</v>
      </c>
      <c r="D2171" t="str">
        <f>_xlfn.XLOOKUP($C2171,'RES TECH'!$M:$M,'RES TECH'!$A:$A)&amp;" "&amp;_xlfn.XLOOKUP($C2171,'RES TECH'!$M:$M,'RES TECH'!$B:$B)&amp;" "&amp;_xlfn.XLOOKUP($C2171,'RES TECH'!$M:$M,'RES TECH'!$C:$C)&amp;" "&amp;_xlfn.XLOOKUP($C2171,'RES TECH'!$M:$M,'RES TECH'!$D:$D)&amp;" "&amp;_xlfn.XLOOKUP($C2171,'RES TECH'!$M:$M,'RES TECH'!$E:$E)&amp;" "&amp;_xlfn.XLOOKUP($C2171,'RES TECH'!$M:$M,'RES TECH'!$F:$F)&amp;" "&amp;_xlfn.XLOOKUP($C2171,'RES TECH'!$M:$M,'RES TECH'!$G:$G)&amp;" "&amp;_xlfn.XLOOKUP($C2171,'RES TECH'!$M:$M,'RES TECH'!$H:$H)</f>
        <v>Residential Apartment Upper-middle Income New Space heating Furnace 2 Natural gas</v>
      </c>
      <c r="E2171" t="str">
        <f t="shared" si="33"/>
        <v>TJ</v>
      </c>
      <c r="F2171" s="12" t="str">
        <f>IF(B2171="*","*",_xlfn.XLOOKUP($C2171,'RES TECH'!$M:$M,'RES TECH'!$R:$R))</f>
        <v>MW</v>
      </c>
    </row>
    <row r="2172" spans="2:6" x14ac:dyDescent="0.25">
      <c r="B2172" t="str">
        <f>IF('RES TECH'!N2170=1,"PRE","*")</f>
        <v>PRE</v>
      </c>
      <c r="C2172" t="str">
        <f>'RES TECH'!M2170</f>
        <v>RESAPAUMNewSHFUR3NGA20</v>
      </c>
      <c r="D2172" t="str">
        <f>_xlfn.XLOOKUP($C2172,'RES TECH'!$M:$M,'RES TECH'!$A:$A)&amp;" "&amp;_xlfn.XLOOKUP($C2172,'RES TECH'!$M:$M,'RES TECH'!$B:$B)&amp;" "&amp;_xlfn.XLOOKUP($C2172,'RES TECH'!$M:$M,'RES TECH'!$C:$C)&amp;" "&amp;_xlfn.XLOOKUP($C2172,'RES TECH'!$M:$M,'RES TECH'!$D:$D)&amp;" "&amp;_xlfn.XLOOKUP($C2172,'RES TECH'!$M:$M,'RES TECH'!$E:$E)&amp;" "&amp;_xlfn.XLOOKUP($C2172,'RES TECH'!$M:$M,'RES TECH'!$F:$F)&amp;" "&amp;_xlfn.XLOOKUP($C2172,'RES TECH'!$M:$M,'RES TECH'!$G:$G)&amp;" "&amp;_xlfn.XLOOKUP($C2172,'RES TECH'!$M:$M,'RES TECH'!$H:$H)</f>
        <v>Residential Apartment Upper-middle Income New Space heating Furnace 3 Natural gas</v>
      </c>
      <c r="E2172" t="str">
        <f t="shared" si="33"/>
        <v>TJ</v>
      </c>
      <c r="F2172" s="12" t="str">
        <f>IF(B2172="*","*",_xlfn.XLOOKUP($C2172,'RES TECH'!$M:$M,'RES TECH'!$R:$R))</f>
        <v>MW</v>
      </c>
    </row>
    <row r="2173" spans="2:6" x14ac:dyDescent="0.25">
      <c r="B2173" t="str">
        <f>IF('RES TECH'!N2171=1,"PRE","*")</f>
        <v>PRE</v>
      </c>
      <c r="C2173" t="str">
        <f>'RES TECH'!M2171</f>
        <v>RESAPAUMNewSHFUR3NGA22</v>
      </c>
      <c r="D2173" t="str">
        <f>_xlfn.XLOOKUP($C2173,'RES TECH'!$M:$M,'RES TECH'!$A:$A)&amp;" "&amp;_xlfn.XLOOKUP($C2173,'RES TECH'!$M:$M,'RES TECH'!$B:$B)&amp;" "&amp;_xlfn.XLOOKUP($C2173,'RES TECH'!$M:$M,'RES TECH'!$C:$C)&amp;" "&amp;_xlfn.XLOOKUP($C2173,'RES TECH'!$M:$M,'RES TECH'!$D:$D)&amp;" "&amp;_xlfn.XLOOKUP($C2173,'RES TECH'!$M:$M,'RES TECH'!$E:$E)&amp;" "&amp;_xlfn.XLOOKUP($C2173,'RES TECH'!$M:$M,'RES TECH'!$F:$F)&amp;" "&amp;_xlfn.XLOOKUP($C2173,'RES TECH'!$M:$M,'RES TECH'!$G:$G)&amp;" "&amp;_xlfn.XLOOKUP($C2173,'RES TECH'!$M:$M,'RES TECH'!$H:$H)</f>
        <v>Residential Apartment Upper-middle Income New Space heating Furnace 3 Natural gas</v>
      </c>
      <c r="E2173" t="str">
        <f t="shared" si="33"/>
        <v>TJ</v>
      </c>
      <c r="F2173" s="12" t="str">
        <f>IF(B2173="*","*",_xlfn.XLOOKUP($C2173,'RES TECH'!$M:$M,'RES TECH'!$R:$R))</f>
        <v>MW</v>
      </c>
    </row>
    <row r="2174" spans="2:6" x14ac:dyDescent="0.25">
      <c r="B2174" t="str">
        <f>IF('RES TECH'!N2172=1,"PRE","*")</f>
        <v>PRE</v>
      </c>
      <c r="C2174" t="str">
        <f>'RES TECH'!M2172</f>
        <v>RESAPAUMNewSHFUR4NGA20</v>
      </c>
      <c r="D2174" t="str">
        <f>_xlfn.XLOOKUP($C2174,'RES TECH'!$M:$M,'RES TECH'!$A:$A)&amp;" "&amp;_xlfn.XLOOKUP($C2174,'RES TECH'!$M:$M,'RES TECH'!$B:$B)&amp;" "&amp;_xlfn.XLOOKUP($C2174,'RES TECH'!$M:$M,'RES TECH'!$C:$C)&amp;" "&amp;_xlfn.XLOOKUP($C2174,'RES TECH'!$M:$M,'RES TECH'!$D:$D)&amp;" "&amp;_xlfn.XLOOKUP($C2174,'RES TECH'!$M:$M,'RES TECH'!$E:$E)&amp;" "&amp;_xlfn.XLOOKUP($C2174,'RES TECH'!$M:$M,'RES TECH'!$F:$F)&amp;" "&amp;_xlfn.XLOOKUP($C2174,'RES TECH'!$M:$M,'RES TECH'!$G:$G)&amp;" "&amp;_xlfn.XLOOKUP($C2174,'RES TECH'!$M:$M,'RES TECH'!$H:$H)</f>
        <v>Residential Apartment Upper-middle Income New Space heating Furnace 4 Natural gas</v>
      </c>
      <c r="E2174" t="str">
        <f t="shared" si="33"/>
        <v>TJ</v>
      </c>
      <c r="F2174" s="12" t="str">
        <f>IF(B2174="*","*",_xlfn.XLOOKUP($C2174,'RES TECH'!$M:$M,'RES TECH'!$R:$R))</f>
        <v>MW</v>
      </c>
    </row>
    <row r="2175" spans="2:6" x14ac:dyDescent="0.25">
      <c r="B2175" t="str">
        <f>IF('RES TECH'!N2173=1,"PRE","*")</f>
        <v>PRE</v>
      </c>
      <c r="C2175" t="str">
        <f>'RES TECH'!M2173</f>
        <v>RESAPAUMNewSHFUR4NGA22</v>
      </c>
      <c r="D2175" t="str">
        <f>_xlfn.XLOOKUP($C2175,'RES TECH'!$M:$M,'RES TECH'!$A:$A)&amp;" "&amp;_xlfn.XLOOKUP($C2175,'RES TECH'!$M:$M,'RES TECH'!$B:$B)&amp;" "&amp;_xlfn.XLOOKUP($C2175,'RES TECH'!$M:$M,'RES TECH'!$C:$C)&amp;" "&amp;_xlfn.XLOOKUP($C2175,'RES TECH'!$M:$M,'RES TECH'!$D:$D)&amp;" "&amp;_xlfn.XLOOKUP($C2175,'RES TECH'!$M:$M,'RES TECH'!$E:$E)&amp;" "&amp;_xlfn.XLOOKUP($C2175,'RES TECH'!$M:$M,'RES TECH'!$F:$F)&amp;" "&amp;_xlfn.XLOOKUP($C2175,'RES TECH'!$M:$M,'RES TECH'!$G:$G)&amp;" "&amp;_xlfn.XLOOKUP($C2175,'RES TECH'!$M:$M,'RES TECH'!$H:$H)</f>
        <v>Residential Apartment Upper-middle Income New Space heating Furnace 4 Natural gas</v>
      </c>
      <c r="E2175" t="str">
        <f t="shared" si="33"/>
        <v>TJ</v>
      </c>
      <c r="F2175" s="12" t="str">
        <f>IF(B2175="*","*",_xlfn.XLOOKUP($C2175,'RES TECH'!$M:$M,'RES TECH'!$R:$R))</f>
        <v>MW</v>
      </c>
    </row>
    <row r="2176" spans="2:6" x14ac:dyDescent="0.25">
      <c r="B2176" t="str">
        <f>IF('RES TECH'!N2174=1,"PRE","*")</f>
        <v>PRE</v>
      </c>
      <c r="C2176" t="str">
        <f>'RES TECH'!M2174</f>
        <v>RESAPAUMNewSHRAD1NGA20</v>
      </c>
      <c r="D2176" t="str">
        <f>_xlfn.XLOOKUP($C2176,'RES TECH'!$M:$M,'RES TECH'!$A:$A)&amp;" "&amp;_xlfn.XLOOKUP($C2176,'RES TECH'!$M:$M,'RES TECH'!$B:$B)&amp;" "&amp;_xlfn.XLOOKUP($C2176,'RES TECH'!$M:$M,'RES TECH'!$C:$C)&amp;" "&amp;_xlfn.XLOOKUP($C2176,'RES TECH'!$M:$M,'RES TECH'!$D:$D)&amp;" "&amp;_xlfn.XLOOKUP($C2176,'RES TECH'!$M:$M,'RES TECH'!$E:$E)&amp;" "&amp;_xlfn.XLOOKUP($C2176,'RES TECH'!$M:$M,'RES TECH'!$F:$F)&amp;" "&amp;_xlfn.XLOOKUP($C2176,'RES TECH'!$M:$M,'RES TECH'!$G:$G)&amp;" "&amp;_xlfn.XLOOKUP($C2176,'RES TECH'!$M:$M,'RES TECH'!$H:$H)</f>
        <v>Residential Apartment Upper-middle Income New Space heating Radiant 1 Natural gas</v>
      </c>
      <c r="E2176" t="str">
        <f t="shared" si="33"/>
        <v>TJ</v>
      </c>
      <c r="F2176" s="12" t="str">
        <f>IF(B2176="*","*",_xlfn.XLOOKUP($C2176,'RES TECH'!$M:$M,'RES TECH'!$R:$R))</f>
        <v>MW</v>
      </c>
    </row>
    <row r="2177" spans="2:6" x14ac:dyDescent="0.25">
      <c r="B2177" t="str">
        <f>IF('RES TECH'!N2175=1,"PRE","*")</f>
        <v>PRE</v>
      </c>
      <c r="C2177" t="str">
        <f>'RES TECH'!M2175</f>
        <v>RESAPAUMNewSHRAD1NGA21</v>
      </c>
      <c r="D2177" t="str">
        <f>_xlfn.XLOOKUP($C2177,'RES TECH'!$M:$M,'RES TECH'!$A:$A)&amp;" "&amp;_xlfn.XLOOKUP($C2177,'RES TECH'!$M:$M,'RES TECH'!$B:$B)&amp;" "&amp;_xlfn.XLOOKUP($C2177,'RES TECH'!$M:$M,'RES TECH'!$C:$C)&amp;" "&amp;_xlfn.XLOOKUP($C2177,'RES TECH'!$M:$M,'RES TECH'!$D:$D)&amp;" "&amp;_xlfn.XLOOKUP($C2177,'RES TECH'!$M:$M,'RES TECH'!$E:$E)&amp;" "&amp;_xlfn.XLOOKUP($C2177,'RES TECH'!$M:$M,'RES TECH'!$F:$F)&amp;" "&amp;_xlfn.XLOOKUP($C2177,'RES TECH'!$M:$M,'RES TECH'!$G:$G)&amp;" "&amp;_xlfn.XLOOKUP($C2177,'RES TECH'!$M:$M,'RES TECH'!$H:$H)</f>
        <v>Residential Apartment Upper-middle Income New Space heating Radiant 1 Natural gas</v>
      </c>
      <c r="E2177" t="str">
        <f t="shared" si="33"/>
        <v>TJ</v>
      </c>
      <c r="F2177" s="12" t="str">
        <f>IF(B2177="*","*",_xlfn.XLOOKUP($C2177,'RES TECH'!$M:$M,'RES TECH'!$R:$R))</f>
        <v>MW</v>
      </c>
    </row>
    <row r="2178" spans="2:6" x14ac:dyDescent="0.25">
      <c r="B2178" t="str">
        <f>IF('RES TECH'!N2176=1,"PRE","*")</f>
        <v>*</v>
      </c>
      <c r="C2178" t="str">
        <f>'RES TECH'!M2176</f>
        <v>RESAPAUMNewSHRAD2NGA20</v>
      </c>
      <c r="D2178" t="str">
        <f>_xlfn.XLOOKUP($C2178,'RES TECH'!$M:$M,'RES TECH'!$A:$A)&amp;" "&amp;_xlfn.XLOOKUP($C2178,'RES TECH'!$M:$M,'RES TECH'!$B:$B)&amp;" "&amp;_xlfn.XLOOKUP($C2178,'RES TECH'!$M:$M,'RES TECH'!$C:$C)&amp;" "&amp;_xlfn.XLOOKUP($C2178,'RES TECH'!$M:$M,'RES TECH'!$D:$D)&amp;" "&amp;_xlfn.XLOOKUP($C2178,'RES TECH'!$M:$M,'RES TECH'!$E:$E)&amp;" "&amp;_xlfn.XLOOKUP($C2178,'RES TECH'!$M:$M,'RES TECH'!$F:$F)&amp;" "&amp;_xlfn.XLOOKUP($C2178,'RES TECH'!$M:$M,'RES TECH'!$G:$G)&amp;" "&amp;_xlfn.XLOOKUP($C2178,'RES TECH'!$M:$M,'RES TECH'!$H:$H)</f>
        <v>Residential Apartment Upper-middle Income New Space heating Radiant 2 Natural gas</v>
      </c>
      <c r="E2178" t="str">
        <f t="shared" si="33"/>
        <v>*</v>
      </c>
      <c r="F2178" s="12" t="str">
        <f>IF(B2178="*","*",_xlfn.XLOOKUP($C2178,'RES TECH'!$M:$M,'RES TECH'!$R:$R))</f>
        <v>*</v>
      </c>
    </row>
    <row r="2179" spans="2:6" x14ac:dyDescent="0.25">
      <c r="B2179" t="str">
        <f>IF('RES TECH'!N2177=1,"PRE","*")</f>
        <v>PRE</v>
      </c>
      <c r="C2179" t="str">
        <f>'RES TECH'!M2177</f>
        <v>RESAPAUMNewSHRAD2NGA20</v>
      </c>
      <c r="D2179" t="str">
        <f>_xlfn.XLOOKUP($C2179,'RES TECH'!$M:$M,'RES TECH'!$A:$A)&amp;" "&amp;_xlfn.XLOOKUP($C2179,'RES TECH'!$M:$M,'RES TECH'!$B:$B)&amp;" "&amp;_xlfn.XLOOKUP($C2179,'RES TECH'!$M:$M,'RES TECH'!$C:$C)&amp;" "&amp;_xlfn.XLOOKUP($C2179,'RES TECH'!$M:$M,'RES TECH'!$D:$D)&amp;" "&amp;_xlfn.XLOOKUP($C2179,'RES TECH'!$M:$M,'RES TECH'!$E:$E)&amp;" "&amp;_xlfn.XLOOKUP($C2179,'RES TECH'!$M:$M,'RES TECH'!$F:$F)&amp;" "&amp;_xlfn.XLOOKUP($C2179,'RES TECH'!$M:$M,'RES TECH'!$G:$G)&amp;" "&amp;_xlfn.XLOOKUP($C2179,'RES TECH'!$M:$M,'RES TECH'!$H:$H)</f>
        <v>Residential Apartment Upper-middle Income New Space heating Radiant 2 Natural gas</v>
      </c>
      <c r="E2179" t="str">
        <f t="shared" si="33"/>
        <v>TJ</v>
      </c>
      <c r="F2179" s="12" t="str">
        <f>IF(B2179="*","*",_xlfn.XLOOKUP($C2179,'RES TECH'!$M:$M,'RES TECH'!$R:$R))</f>
        <v>MW</v>
      </c>
    </row>
    <row r="2180" spans="2:6" x14ac:dyDescent="0.25">
      <c r="B2180" t="str">
        <f>IF('RES TECH'!N2178=1,"PRE","*")</f>
        <v>PRE</v>
      </c>
      <c r="C2180" t="str">
        <f>'RES TECH'!M2178</f>
        <v>RESAPAUMNewSHRAD3NGA20</v>
      </c>
      <c r="D2180" t="str">
        <f>_xlfn.XLOOKUP($C2180,'RES TECH'!$M:$M,'RES TECH'!$A:$A)&amp;" "&amp;_xlfn.XLOOKUP($C2180,'RES TECH'!$M:$M,'RES TECH'!$B:$B)&amp;" "&amp;_xlfn.XLOOKUP($C2180,'RES TECH'!$M:$M,'RES TECH'!$C:$C)&amp;" "&amp;_xlfn.XLOOKUP($C2180,'RES TECH'!$M:$M,'RES TECH'!$D:$D)&amp;" "&amp;_xlfn.XLOOKUP($C2180,'RES TECH'!$M:$M,'RES TECH'!$E:$E)&amp;" "&amp;_xlfn.XLOOKUP($C2180,'RES TECH'!$M:$M,'RES TECH'!$F:$F)&amp;" "&amp;_xlfn.XLOOKUP($C2180,'RES TECH'!$M:$M,'RES TECH'!$G:$G)&amp;" "&amp;_xlfn.XLOOKUP($C2180,'RES TECH'!$M:$M,'RES TECH'!$H:$H)</f>
        <v>Residential Apartment Upper-middle Income New Space heating Radiant 3 Natural gas</v>
      </c>
      <c r="E2180" t="str">
        <f t="shared" si="33"/>
        <v>TJ</v>
      </c>
      <c r="F2180" s="12" t="str">
        <f>IF(B2180="*","*",_xlfn.XLOOKUP($C2180,'RES TECH'!$M:$M,'RES TECH'!$R:$R))</f>
        <v>MW</v>
      </c>
    </row>
    <row r="2181" spans="2:6" x14ac:dyDescent="0.25">
      <c r="B2181" t="str">
        <f>IF('RES TECH'!N2179=1,"PRE","*")</f>
        <v>PRE</v>
      </c>
      <c r="C2181" t="str">
        <f>'RES TECH'!M2179</f>
        <v>RESAPAUMNewSHRAD4NGA20</v>
      </c>
      <c r="D2181" t="str">
        <f>_xlfn.XLOOKUP($C2181,'RES TECH'!$M:$M,'RES TECH'!$A:$A)&amp;" "&amp;_xlfn.XLOOKUP($C2181,'RES TECH'!$M:$M,'RES TECH'!$B:$B)&amp;" "&amp;_xlfn.XLOOKUP($C2181,'RES TECH'!$M:$M,'RES TECH'!$C:$C)&amp;" "&amp;_xlfn.XLOOKUP($C2181,'RES TECH'!$M:$M,'RES TECH'!$D:$D)&amp;" "&amp;_xlfn.XLOOKUP($C2181,'RES TECH'!$M:$M,'RES TECH'!$E:$E)&amp;" "&amp;_xlfn.XLOOKUP($C2181,'RES TECH'!$M:$M,'RES TECH'!$F:$F)&amp;" "&amp;_xlfn.XLOOKUP($C2181,'RES TECH'!$M:$M,'RES TECH'!$G:$G)&amp;" "&amp;_xlfn.XLOOKUP($C2181,'RES TECH'!$M:$M,'RES TECH'!$H:$H)</f>
        <v>Residential Apartment Upper-middle Income New Space heating Radiant 4 Natural gas</v>
      </c>
      <c r="E2181" t="str">
        <f t="shared" ref="E2181:E2244" si="34">IF(F2181="*","*",IF(F2181="Mlma","Mlm","TJ"))</f>
        <v>TJ</v>
      </c>
      <c r="F2181" s="12" t="str">
        <f>IF(B2181="*","*",_xlfn.XLOOKUP($C2181,'RES TECH'!$M:$M,'RES TECH'!$R:$R))</f>
        <v>MW</v>
      </c>
    </row>
    <row r="2182" spans="2:6" x14ac:dyDescent="0.25">
      <c r="B2182" t="str">
        <f>IF('RES TECH'!N2180=1,"PRE","*")</f>
        <v>PRE</v>
      </c>
      <c r="C2182" t="str">
        <f>'RES TECH'!M2180</f>
        <v>RESAPAUMNewSHRAD4NGA22</v>
      </c>
      <c r="D2182" t="str">
        <f>_xlfn.XLOOKUP($C2182,'RES TECH'!$M:$M,'RES TECH'!$A:$A)&amp;" "&amp;_xlfn.XLOOKUP($C2182,'RES TECH'!$M:$M,'RES TECH'!$B:$B)&amp;" "&amp;_xlfn.XLOOKUP($C2182,'RES TECH'!$M:$M,'RES TECH'!$C:$C)&amp;" "&amp;_xlfn.XLOOKUP($C2182,'RES TECH'!$M:$M,'RES TECH'!$D:$D)&amp;" "&amp;_xlfn.XLOOKUP($C2182,'RES TECH'!$M:$M,'RES TECH'!$E:$E)&amp;" "&amp;_xlfn.XLOOKUP($C2182,'RES TECH'!$M:$M,'RES TECH'!$F:$F)&amp;" "&amp;_xlfn.XLOOKUP($C2182,'RES TECH'!$M:$M,'RES TECH'!$G:$G)&amp;" "&amp;_xlfn.XLOOKUP($C2182,'RES TECH'!$M:$M,'RES TECH'!$H:$H)</f>
        <v>Residential Apartment Upper-middle Income New Space heating Radiant 4 Natural gas</v>
      </c>
      <c r="E2182" t="str">
        <f t="shared" si="34"/>
        <v>TJ</v>
      </c>
      <c r="F2182" s="12" t="str">
        <f>IF(B2182="*","*",_xlfn.XLOOKUP($C2182,'RES TECH'!$M:$M,'RES TECH'!$R:$R))</f>
        <v>MW</v>
      </c>
    </row>
    <row r="2183" spans="2:6" x14ac:dyDescent="0.25">
      <c r="B2183" t="str">
        <f>IF('RES TECH'!N2181=1,"PRE","*")</f>
        <v>PRE</v>
      </c>
      <c r="C2183" t="str">
        <f>'RES TECH'!M2181</f>
        <v>RESAPAUMNewSHFUR1KER20</v>
      </c>
      <c r="D2183" t="str">
        <f>_xlfn.XLOOKUP($C2183,'RES TECH'!$M:$M,'RES TECH'!$A:$A)&amp;" "&amp;_xlfn.XLOOKUP($C2183,'RES TECH'!$M:$M,'RES TECH'!$B:$B)&amp;" "&amp;_xlfn.XLOOKUP($C2183,'RES TECH'!$M:$M,'RES TECH'!$C:$C)&amp;" "&amp;_xlfn.XLOOKUP($C2183,'RES TECH'!$M:$M,'RES TECH'!$D:$D)&amp;" "&amp;_xlfn.XLOOKUP($C2183,'RES TECH'!$M:$M,'RES TECH'!$E:$E)&amp;" "&amp;_xlfn.XLOOKUP($C2183,'RES TECH'!$M:$M,'RES TECH'!$F:$F)&amp;" "&amp;_xlfn.XLOOKUP($C2183,'RES TECH'!$M:$M,'RES TECH'!$G:$G)&amp;" "&amp;_xlfn.XLOOKUP($C2183,'RES TECH'!$M:$M,'RES TECH'!$H:$H)</f>
        <v>Residential Apartment Upper-middle Income New Space heating Furnace 1 Kerosene</v>
      </c>
      <c r="E2183" t="str">
        <f t="shared" si="34"/>
        <v>TJ</v>
      </c>
      <c r="F2183" s="12" t="str">
        <f>IF(B2183="*","*",_xlfn.XLOOKUP($C2183,'RES TECH'!$M:$M,'RES TECH'!$R:$R))</f>
        <v>MW</v>
      </c>
    </row>
    <row r="2184" spans="2:6" x14ac:dyDescent="0.25">
      <c r="B2184" t="str">
        <f>IF('RES TECH'!N2182=1,"PRE","*")</f>
        <v>*</v>
      </c>
      <c r="C2184" t="str">
        <f>'RES TECH'!M2182</f>
        <v>RESAPAUMNewSHFUR2KER20</v>
      </c>
      <c r="D2184" t="str">
        <f>_xlfn.XLOOKUP($C2184,'RES TECH'!$M:$M,'RES TECH'!$A:$A)&amp;" "&amp;_xlfn.XLOOKUP($C2184,'RES TECH'!$M:$M,'RES TECH'!$B:$B)&amp;" "&amp;_xlfn.XLOOKUP($C2184,'RES TECH'!$M:$M,'RES TECH'!$C:$C)&amp;" "&amp;_xlfn.XLOOKUP($C2184,'RES TECH'!$M:$M,'RES TECH'!$D:$D)&amp;" "&amp;_xlfn.XLOOKUP($C2184,'RES TECH'!$M:$M,'RES TECH'!$E:$E)&amp;" "&amp;_xlfn.XLOOKUP($C2184,'RES TECH'!$M:$M,'RES TECH'!$F:$F)&amp;" "&amp;_xlfn.XLOOKUP($C2184,'RES TECH'!$M:$M,'RES TECH'!$G:$G)&amp;" "&amp;_xlfn.XLOOKUP($C2184,'RES TECH'!$M:$M,'RES TECH'!$H:$H)</f>
        <v>Residential Apartment Upper-middle Income New Space heating Furnace 2 Kerosene</v>
      </c>
      <c r="E2184" t="str">
        <f t="shared" si="34"/>
        <v>*</v>
      </c>
      <c r="F2184" s="12" t="str">
        <f>IF(B2184="*","*",_xlfn.XLOOKUP($C2184,'RES TECH'!$M:$M,'RES TECH'!$R:$R))</f>
        <v>*</v>
      </c>
    </row>
    <row r="2185" spans="2:6" x14ac:dyDescent="0.25">
      <c r="B2185" t="str">
        <f>IF('RES TECH'!N2183=1,"PRE","*")</f>
        <v>PRE</v>
      </c>
      <c r="C2185" t="str">
        <f>'RES TECH'!M2183</f>
        <v>RESAPAUMNewSHFUR2KER20</v>
      </c>
      <c r="D2185" t="str">
        <f>_xlfn.XLOOKUP($C2185,'RES TECH'!$M:$M,'RES TECH'!$A:$A)&amp;" "&amp;_xlfn.XLOOKUP($C2185,'RES TECH'!$M:$M,'RES TECH'!$B:$B)&amp;" "&amp;_xlfn.XLOOKUP($C2185,'RES TECH'!$M:$M,'RES TECH'!$C:$C)&amp;" "&amp;_xlfn.XLOOKUP($C2185,'RES TECH'!$M:$M,'RES TECH'!$D:$D)&amp;" "&amp;_xlfn.XLOOKUP($C2185,'RES TECH'!$M:$M,'RES TECH'!$E:$E)&amp;" "&amp;_xlfn.XLOOKUP($C2185,'RES TECH'!$M:$M,'RES TECH'!$F:$F)&amp;" "&amp;_xlfn.XLOOKUP($C2185,'RES TECH'!$M:$M,'RES TECH'!$G:$G)&amp;" "&amp;_xlfn.XLOOKUP($C2185,'RES TECH'!$M:$M,'RES TECH'!$H:$H)</f>
        <v>Residential Apartment Upper-middle Income New Space heating Furnace 2 Kerosene</v>
      </c>
      <c r="E2185" t="str">
        <f t="shared" si="34"/>
        <v>TJ</v>
      </c>
      <c r="F2185" s="12" t="str">
        <f>IF(B2185="*","*",_xlfn.XLOOKUP($C2185,'RES TECH'!$M:$M,'RES TECH'!$R:$R))</f>
        <v>MW</v>
      </c>
    </row>
    <row r="2186" spans="2:6" x14ac:dyDescent="0.25">
      <c r="B2186" t="str">
        <f>IF('RES TECH'!N2184=1,"PRE","*")</f>
        <v>PRE</v>
      </c>
      <c r="C2186" t="str">
        <f>'RES TECH'!M2184</f>
        <v>RESAPAUMNewSHFUR3KER20</v>
      </c>
      <c r="D2186" t="str">
        <f>_xlfn.XLOOKUP($C2186,'RES TECH'!$M:$M,'RES TECH'!$A:$A)&amp;" "&amp;_xlfn.XLOOKUP($C2186,'RES TECH'!$M:$M,'RES TECH'!$B:$B)&amp;" "&amp;_xlfn.XLOOKUP($C2186,'RES TECH'!$M:$M,'RES TECH'!$C:$C)&amp;" "&amp;_xlfn.XLOOKUP($C2186,'RES TECH'!$M:$M,'RES TECH'!$D:$D)&amp;" "&amp;_xlfn.XLOOKUP($C2186,'RES TECH'!$M:$M,'RES TECH'!$E:$E)&amp;" "&amp;_xlfn.XLOOKUP($C2186,'RES TECH'!$M:$M,'RES TECH'!$F:$F)&amp;" "&amp;_xlfn.XLOOKUP($C2186,'RES TECH'!$M:$M,'RES TECH'!$G:$G)&amp;" "&amp;_xlfn.XLOOKUP($C2186,'RES TECH'!$M:$M,'RES TECH'!$H:$H)</f>
        <v>Residential Apartment Upper-middle Income New Space heating Furnace 3 Kerosene</v>
      </c>
      <c r="E2186" t="str">
        <f t="shared" si="34"/>
        <v>TJ</v>
      </c>
      <c r="F2186" s="12" t="str">
        <f>IF(B2186="*","*",_xlfn.XLOOKUP($C2186,'RES TECH'!$M:$M,'RES TECH'!$R:$R))</f>
        <v>MW</v>
      </c>
    </row>
    <row r="2187" spans="2:6" x14ac:dyDescent="0.25">
      <c r="B2187" t="str">
        <f>IF('RES TECH'!N2185=1,"PRE","*")</f>
        <v>*</v>
      </c>
      <c r="C2187" t="str">
        <f>'RES TECH'!M2185</f>
        <v>RESAPAUMNewSHFUR4KER20</v>
      </c>
      <c r="D2187" t="str">
        <f>_xlfn.XLOOKUP($C2187,'RES TECH'!$M:$M,'RES TECH'!$A:$A)&amp;" "&amp;_xlfn.XLOOKUP($C2187,'RES TECH'!$M:$M,'RES TECH'!$B:$B)&amp;" "&amp;_xlfn.XLOOKUP($C2187,'RES TECH'!$M:$M,'RES TECH'!$C:$C)&amp;" "&amp;_xlfn.XLOOKUP($C2187,'RES TECH'!$M:$M,'RES TECH'!$D:$D)&amp;" "&amp;_xlfn.XLOOKUP($C2187,'RES TECH'!$M:$M,'RES TECH'!$E:$E)&amp;" "&amp;_xlfn.XLOOKUP($C2187,'RES TECH'!$M:$M,'RES TECH'!$F:$F)&amp;" "&amp;_xlfn.XLOOKUP($C2187,'RES TECH'!$M:$M,'RES TECH'!$G:$G)&amp;" "&amp;_xlfn.XLOOKUP($C2187,'RES TECH'!$M:$M,'RES TECH'!$H:$H)</f>
        <v>Residential Apartment Upper-middle Income New Space heating Furnace 4 Kerosene</v>
      </c>
      <c r="E2187" t="str">
        <f t="shared" si="34"/>
        <v>*</v>
      </c>
      <c r="F2187" s="12" t="str">
        <f>IF(B2187="*","*",_xlfn.XLOOKUP($C2187,'RES TECH'!$M:$M,'RES TECH'!$R:$R))</f>
        <v>*</v>
      </c>
    </row>
    <row r="2188" spans="2:6" x14ac:dyDescent="0.25">
      <c r="B2188" t="str">
        <f>IF('RES TECH'!N2186=1,"PRE","*")</f>
        <v>PRE</v>
      </c>
      <c r="C2188" t="str">
        <f>'RES TECH'!M2186</f>
        <v>RESAPAUMNewSHFUR4KER20</v>
      </c>
      <c r="D2188" t="str">
        <f>_xlfn.XLOOKUP($C2188,'RES TECH'!$M:$M,'RES TECH'!$A:$A)&amp;" "&amp;_xlfn.XLOOKUP($C2188,'RES TECH'!$M:$M,'RES TECH'!$B:$B)&amp;" "&amp;_xlfn.XLOOKUP($C2188,'RES TECH'!$M:$M,'RES TECH'!$C:$C)&amp;" "&amp;_xlfn.XLOOKUP($C2188,'RES TECH'!$M:$M,'RES TECH'!$D:$D)&amp;" "&amp;_xlfn.XLOOKUP($C2188,'RES TECH'!$M:$M,'RES TECH'!$E:$E)&amp;" "&amp;_xlfn.XLOOKUP($C2188,'RES TECH'!$M:$M,'RES TECH'!$F:$F)&amp;" "&amp;_xlfn.XLOOKUP($C2188,'RES TECH'!$M:$M,'RES TECH'!$G:$G)&amp;" "&amp;_xlfn.XLOOKUP($C2188,'RES TECH'!$M:$M,'RES TECH'!$H:$H)</f>
        <v>Residential Apartment Upper-middle Income New Space heating Furnace 4 Kerosene</v>
      </c>
      <c r="E2188" t="str">
        <f t="shared" si="34"/>
        <v>TJ</v>
      </c>
      <c r="F2188" s="12" t="str">
        <f>IF(B2188="*","*",_xlfn.XLOOKUP($C2188,'RES TECH'!$M:$M,'RES TECH'!$R:$R))</f>
        <v>MW</v>
      </c>
    </row>
    <row r="2189" spans="2:6" x14ac:dyDescent="0.25">
      <c r="B2189" t="str">
        <f>IF('RES TECH'!N2187=1,"PRE","*")</f>
        <v>PRE</v>
      </c>
      <c r="C2189" t="str">
        <f>'RES TECH'!M2187</f>
        <v>RESAPAUMNewSHFUR1LPG20</v>
      </c>
      <c r="D2189" t="str">
        <f>_xlfn.XLOOKUP($C2189,'RES TECH'!$M:$M,'RES TECH'!$A:$A)&amp;" "&amp;_xlfn.XLOOKUP($C2189,'RES TECH'!$M:$M,'RES TECH'!$B:$B)&amp;" "&amp;_xlfn.XLOOKUP($C2189,'RES TECH'!$M:$M,'RES TECH'!$C:$C)&amp;" "&amp;_xlfn.XLOOKUP($C2189,'RES TECH'!$M:$M,'RES TECH'!$D:$D)&amp;" "&amp;_xlfn.XLOOKUP($C2189,'RES TECH'!$M:$M,'RES TECH'!$E:$E)&amp;" "&amp;_xlfn.XLOOKUP($C2189,'RES TECH'!$M:$M,'RES TECH'!$F:$F)&amp;" "&amp;_xlfn.XLOOKUP($C2189,'RES TECH'!$M:$M,'RES TECH'!$G:$G)&amp;" "&amp;_xlfn.XLOOKUP($C2189,'RES TECH'!$M:$M,'RES TECH'!$H:$H)</f>
        <v>Residential Apartment Upper-middle Income New Space heating Furnace 1 LPG</v>
      </c>
      <c r="E2189" t="str">
        <f t="shared" si="34"/>
        <v>TJ</v>
      </c>
      <c r="F2189" s="12" t="str">
        <f>IF(B2189="*","*",_xlfn.XLOOKUP($C2189,'RES TECH'!$M:$M,'RES TECH'!$R:$R))</f>
        <v>MW</v>
      </c>
    </row>
    <row r="2190" spans="2:6" x14ac:dyDescent="0.25">
      <c r="B2190" t="str">
        <f>IF('RES TECH'!N2188=1,"PRE","*")</f>
        <v>*</v>
      </c>
      <c r="C2190" t="str">
        <f>'RES TECH'!M2188</f>
        <v>RESAPAUMNewSHFUR2LPG20</v>
      </c>
      <c r="D2190" t="str">
        <f>_xlfn.XLOOKUP($C2190,'RES TECH'!$M:$M,'RES TECH'!$A:$A)&amp;" "&amp;_xlfn.XLOOKUP($C2190,'RES TECH'!$M:$M,'RES TECH'!$B:$B)&amp;" "&amp;_xlfn.XLOOKUP($C2190,'RES TECH'!$M:$M,'RES TECH'!$C:$C)&amp;" "&amp;_xlfn.XLOOKUP($C2190,'RES TECH'!$M:$M,'RES TECH'!$D:$D)&amp;" "&amp;_xlfn.XLOOKUP($C2190,'RES TECH'!$M:$M,'RES TECH'!$E:$E)&amp;" "&amp;_xlfn.XLOOKUP($C2190,'RES TECH'!$M:$M,'RES TECH'!$F:$F)&amp;" "&amp;_xlfn.XLOOKUP($C2190,'RES TECH'!$M:$M,'RES TECH'!$G:$G)&amp;" "&amp;_xlfn.XLOOKUP($C2190,'RES TECH'!$M:$M,'RES TECH'!$H:$H)</f>
        <v>Residential Apartment Upper-middle Income New Space heating Furnace 2 LPG</v>
      </c>
      <c r="E2190" t="str">
        <f t="shared" si="34"/>
        <v>*</v>
      </c>
      <c r="F2190" s="12" t="str">
        <f>IF(B2190="*","*",_xlfn.XLOOKUP($C2190,'RES TECH'!$M:$M,'RES TECH'!$R:$R))</f>
        <v>*</v>
      </c>
    </row>
    <row r="2191" spans="2:6" x14ac:dyDescent="0.25">
      <c r="B2191" t="str">
        <f>IF('RES TECH'!N2189=1,"PRE","*")</f>
        <v>PRE</v>
      </c>
      <c r="C2191" t="str">
        <f>'RES TECH'!M2189</f>
        <v>RESAPAUMNewSHFUR2LPG20</v>
      </c>
      <c r="D2191" t="str">
        <f>_xlfn.XLOOKUP($C2191,'RES TECH'!$M:$M,'RES TECH'!$A:$A)&amp;" "&amp;_xlfn.XLOOKUP($C2191,'RES TECH'!$M:$M,'RES TECH'!$B:$B)&amp;" "&amp;_xlfn.XLOOKUP($C2191,'RES TECH'!$M:$M,'RES TECH'!$C:$C)&amp;" "&amp;_xlfn.XLOOKUP($C2191,'RES TECH'!$M:$M,'RES TECH'!$D:$D)&amp;" "&amp;_xlfn.XLOOKUP($C2191,'RES TECH'!$M:$M,'RES TECH'!$E:$E)&amp;" "&amp;_xlfn.XLOOKUP($C2191,'RES TECH'!$M:$M,'RES TECH'!$F:$F)&amp;" "&amp;_xlfn.XLOOKUP($C2191,'RES TECH'!$M:$M,'RES TECH'!$G:$G)&amp;" "&amp;_xlfn.XLOOKUP($C2191,'RES TECH'!$M:$M,'RES TECH'!$H:$H)</f>
        <v>Residential Apartment Upper-middle Income New Space heating Furnace 2 LPG</v>
      </c>
      <c r="E2191" t="str">
        <f t="shared" si="34"/>
        <v>TJ</v>
      </c>
      <c r="F2191" s="12" t="str">
        <f>IF(B2191="*","*",_xlfn.XLOOKUP($C2191,'RES TECH'!$M:$M,'RES TECH'!$R:$R))</f>
        <v>MW</v>
      </c>
    </row>
    <row r="2192" spans="2:6" x14ac:dyDescent="0.25">
      <c r="B2192" t="str">
        <f>IF('RES TECH'!N2190=1,"PRE","*")</f>
        <v>PRE</v>
      </c>
      <c r="C2192" t="str">
        <f>'RES TECH'!M2190</f>
        <v>RESAPAUMNewSHFUR3LPG20</v>
      </c>
      <c r="D2192" t="str">
        <f>_xlfn.XLOOKUP($C2192,'RES TECH'!$M:$M,'RES TECH'!$A:$A)&amp;" "&amp;_xlfn.XLOOKUP($C2192,'RES TECH'!$M:$M,'RES TECH'!$B:$B)&amp;" "&amp;_xlfn.XLOOKUP($C2192,'RES TECH'!$M:$M,'RES TECH'!$C:$C)&amp;" "&amp;_xlfn.XLOOKUP($C2192,'RES TECH'!$M:$M,'RES TECH'!$D:$D)&amp;" "&amp;_xlfn.XLOOKUP($C2192,'RES TECH'!$M:$M,'RES TECH'!$E:$E)&amp;" "&amp;_xlfn.XLOOKUP($C2192,'RES TECH'!$M:$M,'RES TECH'!$F:$F)&amp;" "&amp;_xlfn.XLOOKUP($C2192,'RES TECH'!$M:$M,'RES TECH'!$G:$G)&amp;" "&amp;_xlfn.XLOOKUP($C2192,'RES TECH'!$M:$M,'RES TECH'!$H:$H)</f>
        <v>Residential Apartment Upper-middle Income New Space heating Furnace 3 LPG</v>
      </c>
      <c r="E2192" t="str">
        <f t="shared" si="34"/>
        <v>TJ</v>
      </c>
      <c r="F2192" s="12" t="str">
        <f>IF(B2192="*","*",_xlfn.XLOOKUP($C2192,'RES TECH'!$M:$M,'RES TECH'!$R:$R))</f>
        <v>MW</v>
      </c>
    </row>
    <row r="2193" spans="2:6" x14ac:dyDescent="0.25">
      <c r="B2193" t="str">
        <f>IF('RES TECH'!N2191=1,"PRE","*")</f>
        <v>PRE</v>
      </c>
      <c r="C2193" t="str">
        <f>'RES TECH'!M2191</f>
        <v>RESAPAUMNewSHFUR3LPG22</v>
      </c>
      <c r="D2193" t="str">
        <f>_xlfn.XLOOKUP($C2193,'RES TECH'!$M:$M,'RES TECH'!$A:$A)&amp;" "&amp;_xlfn.XLOOKUP($C2193,'RES TECH'!$M:$M,'RES TECH'!$B:$B)&amp;" "&amp;_xlfn.XLOOKUP($C2193,'RES TECH'!$M:$M,'RES TECH'!$C:$C)&amp;" "&amp;_xlfn.XLOOKUP($C2193,'RES TECH'!$M:$M,'RES TECH'!$D:$D)&amp;" "&amp;_xlfn.XLOOKUP($C2193,'RES TECH'!$M:$M,'RES TECH'!$E:$E)&amp;" "&amp;_xlfn.XLOOKUP($C2193,'RES TECH'!$M:$M,'RES TECH'!$F:$F)&amp;" "&amp;_xlfn.XLOOKUP($C2193,'RES TECH'!$M:$M,'RES TECH'!$G:$G)&amp;" "&amp;_xlfn.XLOOKUP($C2193,'RES TECH'!$M:$M,'RES TECH'!$H:$H)</f>
        <v>Residential Apartment Upper-middle Income New Space heating Furnace 3 LPG</v>
      </c>
      <c r="E2193" t="str">
        <f t="shared" si="34"/>
        <v>TJ</v>
      </c>
      <c r="F2193" s="12" t="str">
        <f>IF(B2193="*","*",_xlfn.XLOOKUP($C2193,'RES TECH'!$M:$M,'RES TECH'!$R:$R))</f>
        <v>MW</v>
      </c>
    </row>
    <row r="2194" spans="2:6" x14ac:dyDescent="0.25">
      <c r="B2194" t="str">
        <f>IF('RES TECH'!N2192=1,"PRE","*")</f>
        <v>PRE</v>
      </c>
      <c r="C2194" t="str">
        <f>'RES TECH'!M2192</f>
        <v>RESAPAUMNewSHFUR4LPG20</v>
      </c>
      <c r="D2194" t="str">
        <f>_xlfn.XLOOKUP($C2194,'RES TECH'!$M:$M,'RES TECH'!$A:$A)&amp;" "&amp;_xlfn.XLOOKUP($C2194,'RES TECH'!$M:$M,'RES TECH'!$B:$B)&amp;" "&amp;_xlfn.XLOOKUP($C2194,'RES TECH'!$M:$M,'RES TECH'!$C:$C)&amp;" "&amp;_xlfn.XLOOKUP($C2194,'RES TECH'!$M:$M,'RES TECH'!$D:$D)&amp;" "&amp;_xlfn.XLOOKUP($C2194,'RES TECH'!$M:$M,'RES TECH'!$E:$E)&amp;" "&amp;_xlfn.XLOOKUP($C2194,'RES TECH'!$M:$M,'RES TECH'!$F:$F)&amp;" "&amp;_xlfn.XLOOKUP($C2194,'RES TECH'!$M:$M,'RES TECH'!$G:$G)&amp;" "&amp;_xlfn.XLOOKUP($C2194,'RES TECH'!$M:$M,'RES TECH'!$H:$H)</f>
        <v>Residential Apartment Upper-middle Income New Space heating Furnace 4 LPG</v>
      </c>
      <c r="E2194" t="str">
        <f t="shared" si="34"/>
        <v>TJ</v>
      </c>
      <c r="F2194" s="12" t="str">
        <f>IF(B2194="*","*",_xlfn.XLOOKUP($C2194,'RES TECH'!$M:$M,'RES TECH'!$R:$R))</f>
        <v>MW</v>
      </c>
    </row>
    <row r="2195" spans="2:6" x14ac:dyDescent="0.25">
      <c r="B2195" t="str">
        <f>IF('RES TECH'!N2193=1,"PRE","*")</f>
        <v>PRE</v>
      </c>
      <c r="C2195" t="str">
        <f>'RES TECH'!M2193</f>
        <v>RESAPAUMNewSHFUR4LPG22</v>
      </c>
      <c r="D2195" t="str">
        <f>_xlfn.XLOOKUP($C2195,'RES TECH'!$M:$M,'RES TECH'!$A:$A)&amp;" "&amp;_xlfn.XLOOKUP($C2195,'RES TECH'!$M:$M,'RES TECH'!$B:$B)&amp;" "&amp;_xlfn.XLOOKUP($C2195,'RES TECH'!$M:$M,'RES TECH'!$C:$C)&amp;" "&amp;_xlfn.XLOOKUP($C2195,'RES TECH'!$M:$M,'RES TECH'!$D:$D)&amp;" "&amp;_xlfn.XLOOKUP($C2195,'RES TECH'!$M:$M,'RES TECH'!$E:$E)&amp;" "&amp;_xlfn.XLOOKUP($C2195,'RES TECH'!$M:$M,'RES TECH'!$F:$F)&amp;" "&amp;_xlfn.XLOOKUP($C2195,'RES TECH'!$M:$M,'RES TECH'!$G:$G)&amp;" "&amp;_xlfn.XLOOKUP($C2195,'RES TECH'!$M:$M,'RES TECH'!$H:$H)</f>
        <v>Residential Apartment Upper-middle Income New Space heating Furnace 4 LPG</v>
      </c>
      <c r="E2195" t="str">
        <f t="shared" si="34"/>
        <v>TJ</v>
      </c>
      <c r="F2195" s="12" t="str">
        <f>IF(B2195="*","*",_xlfn.XLOOKUP($C2195,'RES TECH'!$M:$M,'RES TECH'!$R:$R))</f>
        <v>MW</v>
      </c>
    </row>
    <row r="2196" spans="2:6" x14ac:dyDescent="0.25">
      <c r="B2196" t="str">
        <f>IF('RES TECH'!N2194=1,"PRE","*")</f>
        <v>PRE</v>
      </c>
      <c r="C2196" t="str">
        <f>'RES TECH'!M2194</f>
        <v>RESAPAUMNewSHFUR1FOI20</v>
      </c>
      <c r="D2196" t="str">
        <f>_xlfn.XLOOKUP($C2196,'RES TECH'!$M:$M,'RES TECH'!$A:$A)&amp;" "&amp;_xlfn.XLOOKUP($C2196,'RES TECH'!$M:$M,'RES TECH'!$B:$B)&amp;" "&amp;_xlfn.XLOOKUP($C2196,'RES TECH'!$M:$M,'RES TECH'!$C:$C)&amp;" "&amp;_xlfn.XLOOKUP($C2196,'RES TECH'!$M:$M,'RES TECH'!$D:$D)&amp;" "&amp;_xlfn.XLOOKUP($C2196,'RES TECH'!$M:$M,'RES TECH'!$E:$E)&amp;" "&amp;_xlfn.XLOOKUP($C2196,'RES TECH'!$M:$M,'RES TECH'!$F:$F)&amp;" "&amp;_xlfn.XLOOKUP($C2196,'RES TECH'!$M:$M,'RES TECH'!$G:$G)&amp;" "&amp;_xlfn.XLOOKUP($C2196,'RES TECH'!$M:$M,'RES TECH'!$H:$H)</f>
        <v>Residential Apartment Upper-middle Income New Space heating Furnace 1 Fuel oil</v>
      </c>
      <c r="E2196" t="str">
        <f t="shared" si="34"/>
        <v>TJ</v>
      </c>
      <c r="F2196" s="12" t="str">
        <f>IF(B2196="*","*",_xlfn.XLOOKUP($C2196,'RES TECH'!$M:$M,'RES TECH'!$R:$R))</f>
        <v>MW</v>
      </c>
    </row>
    <row r="2197" spans="2:6" x14ac:dyDescent="0.25">
      <c r="B2197" t="str">
        <f>IF('RES TECH'!N2195=1,"PRE","*")</f>
        <v>PRE</v>
      </c>
      <c r="C2197" t="str">
        <f>'RES TECH'!M2195</f>
        <v>RESAPAUMNewSHFUR2FOI20</v>
      </c>
      <c r="D2197" t="str">
        <f>_xlfn.XLOOKUP($C2197,'RES TECH'!$M:$M,'RES TECH'!$A:$A)&amp;" "&amp;_xlfn.XLOOKUP($C2197,'RES TECH'!$M:$M,'RES TECH'!$B:$B)&amp;" "&amp;_xlfn.XLOOKUP($C2197,'RES TECH'!$M:$M,'RES TECH'!$C:$C)&amp;" "&amp;_xlfn.XLOOKUP($C2197,'RES TECH'!$M:$M,'RES TECH'!$D:$D)&amp;" "&amp;_xlfn.XLOOKUP($C2197,'RES TECH'!$M:$M,'RES TECH'!$E:$E)&amp;" "&amp;_xlfn.XLOOKUP($C2197,'RES TECH'!$M:$M,'RES TECH'!$F:$F)&amp;" "&amp;_xlfn.XLOOKUP($C2197,'RES TECH'!$M:$M,'RES TECH'!$G:$G)&amp;" "&amp;_xlfn.XLOOKUP($C2197,'RES TECH'!$M:$M,'RES TECH'!$H:$H)</f>
        <v>Residential Apartment Upper-middle Income New Space heating Furnace 2 Fuel oil</v>
      </c>
      <c r="E2197" t="str">
        <f t="shared" si="34"/>
        <v>TJ</v>
      </c>
      <c r="F2197" s="12" t="str">
        <f>IF(B2197="*","*",_xlfn.XLOOKUP($C2197,'RES TECH'!$M:$M,'RES TECH'!$R:$R))</f>
        <v>MW</v>
      </c>
    </row>
    <row r="2198" spans="2:6" x14ac:dyDescent="0.25">
      <c r="B2198" t="str">
        <f>IF('RES TECH'!N2196=1,"PRE","*")</f>
        <v>PRE</v>
      </c>
      <c r="C2198" t="str">
        <f>'RES TECH'!M2196</f>
        <v>RESAPAUMNewSHFUR2FOI22</v>
      </c>
      <c r="D2198" t="str">
        <f>_xlfn.XLOOKUP($C2198,'RES TECH'!$M:$M,'RES TECH'!$A:$A)&amp;" "&amp;_xlfn.XLOOKUP($C2198,'RES TECH'!$M:$M,'RES TECH'!$B:$B)&amp;" "&amp;_xlfn.XLOOKUP($C2198,'RES TECH'!$M:$M,'RES TECH'!$C:$C)&amp;" "&amp;_xlfn.XLOOKUP($C2198,'RES TECH'!$M:$M,'RES TECH'!$D:$D)&amp;" "&amp;_xlfn.XLOOKUP($C2198,'RES TECH'!$M:$M,'RES TECH'!$E:$E)&amp;" "&amp;_xlfn.XLOOKUP($C2198,'RES TECH'!$M:$M,'RES TECH'!$F:$F)&amp;" "&amp;_xlfn.XLOOKUP($C2198,'RES TECH'!$M:$M,'RES TECH'!$G:$G)&amp;" "&amp;_xlfn.XLOOKUP($C2198,'RES TECH'!$M:$M,'RES TECH'!$H:$H)</f>
        <v>Residential Apartment Upper-middle Income New Space heating Furnace 2 Fuel oil</v>
      </c>
      <c r="E2198" t="str">
        <f t="shared" si="34"/>
        <v>TJ</v>
      </c>
      <c r="F2198" s="12" t="str">
        <f>IF(B2198="*","*",_xlfn.XLOOKUP($C2198,'RES TECH'!$M:$M,'RES TECH'!$R:$R))</f>
        <v>MW</v>
      </c>
    </row>
    <row r="2199" spans="2:6" x14ac:dyDescent="0.25">
      <c r="B2199" t="str">
        <f>IF('RES TECH'!N2197=1,"PRE","*")</f>
        <v>PRE</v>
      </c>
      <c r="C2199" t="str">
        <f>'RES TECH'!M2197</f>
        <v>RESAPAUMNewSHFUR3FOI20</v>
      </c>
      <c r="D2199" t="str">
        <f>_xlfn.XLOOKUP($C2199,'RES TECH'!$M:$M,'RES TECH'!$A:$A)&amp;" "&amp;_xlfn.XLOOKUP($C2199,'RES TECH'!$M:$M,'RES TECH'!$B:$B)&amp;" "&amp;_xlfn.XLOOKUP($C2199,'RES TECH'!$M:$M,'RES TECH'!$C:$C)&amp;" "&amp;_xlfn.XLOOKUP($C2199,'RES TECH'!$M:$M,'RES TECH'!$D:$D)&amp;" "&amp;_xlfn.XLOOKUP($C2199,'RES TECH'!$M:$M,'RES TECH'!$E:$E)&amp;" "&amp;_xlfn.XLOOKUP($C2199,'RES TECH'!$M:$M,'RES TECH'!$F:$F)&amp;" "&amp;_xlfn.XLOOKUP($C2199,'RES TECH'!$M:$M,'RES TECH'!$G:$G)&amp;" "&amp;_xlfn.XLOOKUP($C2199,'RES TECH'!$M:$M,'RES TECH'!$H:$H)</f>
        <v>Residential Apartment Upper-middle Income New Space heating Furnace 3 Fuel oil</v>
      </c>
      <c r="E2199" t="str">
        <f t="shared" si="34"/>
        <v>TJ</v>
      </c>
      <c r="F2199" s="12" t="str">
        <f>IF(B2199="*","*",_xlfn.XLOOKUP($C2199,'RES TECH'!$M:$M,'RES TECH'!$R:$R))</f>
        <v>MW</v>
      </c>
    </row>
    <row r="2200" spans="2:6" x14ac:dyDescent="0.25">
      <c r="B2200" t="str">
        <f>IF('RES TECH'!N2198=1,"PRE","*")</f>
        <v>PRE</v>
      </c>
      <c r="C2200" t="str">
        <f>'RES TECH'!M2198</f>
        <v>RESAPAUMNewSHFUR4FOI20</v>
      </c>
      <c r="D2200" t="str">
        <f>_xlfn.XLOOKUP($C2200,'RES TECH'!$M:$M,'RES TECH'!$A:$A)&amp;" "&amp;_xlfn.XLOOKUP($C2200,'RES TECH'!$M:$M,'RES TECH'!$B:$B)&amp;" "&amp;_xlfn.XLOOKUP($C2200,'RES TECH'!$M:$M,'RES TECH'!$C:$C)&amp;" "&amp;_xlfn.XLOOKUP($C2200,'RES TECH'!$M:$M,'RES TECH'!$D:$D)&amp;" "&amp;_xlfn.XLOOKUP($C2200,'RES TECH'!$M:$M,'RES TECH'!$E:$E)&amp;" "&amp;_xlfn.XLOOKUP($C2200,'RES TECH'!$M:$M,'RES TECH'!$F:$F)&amp;" "&amp;_xlfn.XLOOKUP($C2200,'RES TECH'!$M:$M,'RES TECH'!$G:$G)&amp;" "&amp;_xlfn.XLOOKUP($C2200,'RES TECH'!$M:$M,'RES TECH'!$H:$H)</f>
        <v>Residential Apartment Upper-middle Income New Space heating Furnace 4 Fuel oil</v>
      </c>
      <c r="E2200" t="str">
        <f t="shared" si="34"/>
        <v>TJ</v>
      </c>
      <c r="F2200" s="12" t="str">
        <f>IF(B2200="*","*",_xlfn.XLOOKUP($C2200,'RES TECH'!$M:$M,'RES TECH'!$R:$R))</f>
        <v>MW</v>
      </c>
    </row>
    <row r="2201" spans="2:6" x14ac:dyDescent="0.25">
      <c r="B2201" t="str">
        <f>IF('RES TECH'!N2199=1,"PRE","*")</f>
        <v>PRE</v>
      </c>
      <c r="C2201" t="str">
        <f>'RES TECH'!M2199</f>
        <v>RESAPAUMNewSHFUR4FOI22</v>
      </c>
      <c r="D2201" t="str">
        <f>_xlfn.XLOOKUP($C2201,'RES TECH'!$M:$M,'RES TECH'!$A:$A)&amp;" "&amp;_xlfn.XLOOKUP($C2201,'RES TECH'!$M:$M,'RES TECH'!$B:$B)&amp;" "&amp;_xlfn.XLOOKUP($C2201,'RES TECH'!$M:$M,'RES TECH'!$C:$C)&amp;" "&amp;_xlfn.XLOOKUP($C2201,'RES TECH'!$M:$M,'RES TECH'!$D:$D)&amp;" "&amp;_xlfn.XLOOKUP($C2201,'RES TECH'!$M:$M,'RES TECH'!$E:$E)&amp;" "&amp;_xlfn.XLOOKUP($C2201,'RES TECH'!$M:$M,'RES TECH'!$F:$F)&amp;" "&amp;_xlfn.XLOOKUP($C2201,'RES TECH'!$M:$M,'RES TECH'!$G:$G)&amp;" "&amp;_xlfn.XLOOKUP($C2201,'RES TECH'!$M:$M,'RES TECH'!$H:$H)</f>
        <v>Residential Apartment Upper-middle Income New Space heating Furnace 4 Fuel oil</v>
      </c>
      <c r="E2201" t="str">
        <f t="shared" si="34"/>
        <v>TJ</v>
      </c>
      <c r="F2201" s="12" t="str">
        <f>IF(B2201="*","*",_xlfn.XLOOKUP($C2201,'RES TECH'!$M:$M,'RES TECH'!$R:$R))</f>
        <v>MW</v>
      </c>
    </row>
    <row r="2202" spans="2:6" x14ac:dyDescent="0.25">
      <c r="B2202" t="str">
        <f>IF('RES TECH'!N2200=1,"PRE","*")</f>
        <v>PRE</v>
      </c>
      <c r="C2202" t="str">
        <f>'RES TECH'!M2200</f>
        <v>RESAPAUMNewSHRAD1FOI20</v>
      </c>
      <c r="D2202" t="str">
        <f>_xlfn.XLOOKUP($C2202,'RES TECH'!$M:$M,'RES TECH'!$A:$A)&amp;" "&amp;_xlfn.XLOOKUP($C2202,'RES TECH'!$M:$M,'RES TECH'!$B:$B)&amp;" "&amp;_xlfn.XLOOKUP($C2202,'RES TECH'!$M:$M,'RES TECH'!$C:$C)&amp;" "&amp;_xlfn.XLOOKUP($C2202,'RES TECH'!$M:$M,'RES TECH'!$D:$D)&amp;" "&amp;_xlfn.XLOOKUP($C2202,'RES TECH'!$M:$M,'RES TECH'!$E:$E)&amp;" "&amp;_xlfn.XLOOKUP($C2202,'RES TECH'!$M:$M,'RES TECH'!$F:$F)&amp;" "&amp;_xlfn.XLOOKUP($C2202,'RES TECH'!$M:$M,'RES TECH'!$G:$G)&amp;" "&amp;_xlfn.XLOOKUP($C2202,'RES TECH'!$M:$M,'RES TECH'!$H:$H)</f>
        <v>Residential Apartment Upper-middle Income New Space heating Radiant 1 Fuel oil</v>
      </c>
      <c r="E2202" t="str">
        <f t="shared" si="34"/>
        <v>TJ</v>
      </c>
      <c r="F2202" s="12" t="str">
        <f>IF(B2202="*","*",_xlfn.XLOOKUP($C2202,'RES TECH'!$M:$M,'RES TECH'!$R:$R))</f>
        <v>MW</v>
      </c>
    </row>
    <row r="2203" spans="2:6" x14ac:dyDescent="0.25">
      <c r="B2203" t="str">
        <f>IF('RES TECH'!N2201=1,"PRE","*")</f>
        <v>PRE</v>
      </c>
      <c r="C2203" t="str">
        <f>'RES TECH'!M2201</f>
        <v>RESAPAUMNewSHRAD1FOI22</v>
      </c>
      <c r="D2203" t="str">
        <f>_xlfn.XLOOKUP($C2203,'RES TECH'!$M:$M,'RES TECH'!$A:$A)&amp;" "&amp;_xlfn.XLOOKUP($C2203,'RES TECH'!$M:$M,'RES TECH'!$B:$B)&amp;" "&amp;_xlfn.XLOOKUP($C2203,'RES TECH'!$M:$M,'RES TECH'!$C:$C)&amp;" "&amp;_xlfn.XLOOKUP($C2203,'RES TECH'!$M:$M,'RES TECH'!$D:$D)&amp;" "&amp;_xlfn.XLOOKUP($C2203,'RES TECH'!$M:$M,'RES TECH'!$E:$E)&amp;" "&amp;_xlfn.XLOOKUP($C2203,'RES TECH'!$M:$M,'RES TECH'!$F:$F)&amp;" "&amp;_xlfn.XLOOKUP($C2203,'RES TECH'!$M:$M,'RES TECH'!$G:$G)&amp;" "&amp;_xlfn.XLOOKUP($C2203,'RES TECH'!$M:$M,'RES TECH'!$H:$H)</f>
        <v>Residential Apartment Upper-middle Income New Space heating Radiant 1 Fuel oil</v>
      </c>
      <c r="E2203" t="str">
        <f t="shared" si="34"/>
        <v>TJ</v>
      </c>
      <c r="F2203" s="12" t="str">
        <f>IF(B2203="*","*",_xlfn.XLOOKUP($C2203,'RES TECH'!$M:$M,'RES TECH'!$R:$R))</f>
        <v>MW</v>
      </c>
    </row>
    <row r="2204" spans="2:6" x14ac:dyDescent="0.25">
      <c r="B2204" t="str">
        <f>IF('RES TECH'!N2202=1,"PRE","*")</f>
        <v>PRE</v>
      </c>
      <c r="C2204" t="str">
        <f>'RES TECH'!M2202</f>
        <v>RESAPAUMNewSHRAD2FOI20</v>
      </c>
      <c r="D2204" t="str">
        <f>_xlfn.XLOOKUP($C2204,'RES TECH'!$M:$M,'RES TECH'!$A:$A)&amp;" "&amp;_xlfn.XLOOKUP($C2204,'RES TECH'!$M:$M,'RES TECH'!$B:$B)&amp;" "&amp;_xlfn.XLOOKUP($C2204,'RES TECH'!$M:$M,'RES TECH'!$C:$C)&amp;" "&amp;_xlfn.XLOOKUP($C2204,'RES TECH'!$M:$M,'RES TECH'!$D:$D)&amp;" "&amp;_xlfn.XLOOKUP($C2204,'RES TECH'!$M:$M,'RES TECH'!$E:$E)&amp;" "&amp;_xlfn.XLOOKUP($C2204,'RES TECH'!$M:$M,'RES TECH'!$F:$F)&amp;" "&amp;_xlfn.XLOOKUP($C2204,'RES TECH'!$M:$M,'RES TECH'!$G:$G)&amp;" "&amp;_xlfn.XLOOKUP($C2204,'RES TECH'!$M:$M,'RES TECH'!$H:$H)</f>
        <v>Residential Apartment Upper-middle Income New Space heating Radiant 2 Fuel oil</v>
      </c>
      <c r="E2204" t="str">
        <f t="shared" si="34"/>
        <v>TJ</v>
      </c>
      <c r="F2204" s="12" t="str">
        <f>IF(B2204="*","*",_xlfn.XLOOKUP($C2204,'RES TECH'!$M:$M,'RES TECH'!$R:$R))</f>
        <v>MW</v>
      </c>
    </row>
    <row r="2205" spans="2:6" x14ac:dyDescent="0.25">
      <c r="B2205" t="str">
        <f>IF('RES TECH'!N2203=1,"PRE","*")</f>
        <v>PRE</v>
      </c>
      <c r="C2205" t="str">
        <f>'RES TECH'!M2203</f>
        <v>RESAPAUMNewSHRAD2FOI22</v>
      </c>
      <c r="D2205" t="str">
        <f>_xlfn.XLOOKUP($C2205,'RES TECH'!$M:$M,'RES TECH'!$A:$A)&amp;" "&amp;_xlfn.XLOOKUP($C2205,'RES TECH'!$M:$M,'RES TECH'!$B:$B)&amp;" "&amp;_xlfn.XLOOKUP($C2205,'RES TECH'!$M:$M,'RES TECH'!$C:$C)&amp;" "&amp;_xlfn.XLOOKUP($C2205,'RES TECH'!$M:$M,'RES TECH'!$D:$D)&amp;" "&amp;_xlfn.XLOOKUP($C2205,'RES TECH'!$M:$M,'RES TECH'!$E:$E)&amp;" "&amp;_xlfn.XLOOKUP($C2205,'RES TECH'!$M:$M,'RES TECH'!$F:$F)&amp;" "&amp;_xlfn.XLOOKUP($C2205,'RES TECH'!$M:$M,'RES TECH'!$G:$G)&amp;" "&amp;_xlfn.XLOOKUP($C2205,'RES TECH'!$M:$M,'RES TECH'!$H:$H)</f>
        <v>Residential Apartment Upper-middle Income New Space heating Radiant 2 Fuel oil</v>
      </c>
      <c r="E2205" t="str">
        <f t="shared" si="34"/>
        <v>TJ</v>
      </c>
      <c r="F2205" s="12" t="str">
        <f>IF(B2205="*","*",_xlfn.XLOOKUP($C2205,'RES TECH'!$M:$M,'RES TECH'!$R:$R))</f>
        <v>MW</v>
      </c>
    </row>
    <row r="2206" spans="2:6" x14ac:dyDescent="0.25">
      <c r="B2206" t="str">
        <f>IF('RES TECH'!N2204=1,"PRE","*")</f>
        <v>PRE</v>
      </c>
      <c r="C2206" t="str">
        <f>'RES TECH'!M2204</f>
        <v>RESAPAUMNewSHRAD3FOI20</v>
      </c>
      <c r="D2206" t="str">
        <f>_xlfn.XLOOKUP($C2206,'RES TECH'!$M:$M,'RES TECH'!$A:$A)&amp;" "&amp;_xlfn.XLOOKUP($C2206,'RES TECH'!$M:$M,'RES TECH'!$B:$B)&amp;" "&amp;_xlfn.XLOOKUP($C2206,'RES TECH'!$M:$M,'RES TECH'!$C:$C)&amp;" "&amp;_xlfn.XLOOKUP($C2206,'RES TECH'!$M:$M,'RES TECH'!$D:$D)&amp;" "&amp;_xlfn.XLOOKUP($C2206,'RES TECH'!$M:$M,'RES TECH'!$E:$E)&amp;" "&amp;_xlfn.XLOOKUP($C2206,'RES TECH'!$M:$M,'RES TECH'!$F:$F)&amp;" "&amp;_xlfn.XLOOKUP($C2206,'RES TECH'!$M:$M,'RES TECH'!$G:$G)&amp;" "&amp;_xlfn.XLOOKUP($C2206,'RES TECH'!$M:$M,'RES TECH'!$H:$H)</f>
        <v>Residential Apartment Upper-middle Income New Space heating Radiant 3 Fuel oil</v>
      </c>
      <c r="E2206" t="str">
        <f t="shared" si="34"/>
        <v>TJ</v>
      </c>
      <c r="F2206" s="12" t="str">
        <f>IF(B2206="*","*",_xlfn.XLOOKUP($C2206,'RES TECH'!$M:$M,'RES TECH'!$R:$R))</f>
        <v>MW</v>
      </c>
    </row>
    <row r="2207" spans="2:6" x14ac:dyDescent="0.25">
      <c r="B2207" t="str">
        <f>IF('RES TECH'!N2205=1,"PRE","*")</f>
        <v>PRE</v>
      </c>
      <c r="C2207" t="str">
        <f>'RES TECH'!M2205</f>
        <v>RESAPAUMNewSHRAD4FOI20</v>
      </c>
      <c r="D2207" t="str">
        <f>_xlfn.XLOOKUP($C2207,'RES TECH'!$M:$M,'RES TECH'!$A:$A)&amp;" "&amp;_xlfn.XLOOKUP($C2207,'RES TECH'!$M:$M,'RES TECH'!$B:$B)&amp;" "&amp;_xlfn.XLOOKUP($C2207,'RES TECH'!$M:$M,'RES TECH'!$C:$C)&amp;" "&amp;_xlfn.XLOOKUP($C2207,'RES TECH'!$M:$M,'RES TECH'!$D:$D)&amp;" "&amp;_xlfn.XLOOKUP($C2207,'RES TECH'!$M:$M,'RES TECH'!$E:$E)&amp;" "&amp;_xlfn.XLOOKUP($C2207,'RES TECH'!$M:$M,'RES TECH'!$F:$F)&amp;" "&amp;_xlfn.XLOOKUP($C2207,'RES TECH'!$M:$M,'RES TECH'!$G:$G)&amp;" "&amp;_xlfn.XLOOKUP($C2207,'RES TECH'!$M:$M,'RES TECH'!$H:$H)</f>
        <v>Residential Apartment Upper-middle Income New Space heating Radiant 4 Fuel oil</v>
      </c>
      <c r="E2207" t="str">
        <f t="shared" si="34"/>
        <v>TJ</v>
      </c>
      <c r="F2207" s="12" t="str">
        <f>IF(B2207="*","*",_xlfn.XLOOKUP($C2207,'RES TECH'!$M:$M,'RES TECH'!$R:$R))</f>
        <v>MW</v>
      </c>
    </row>
    <row r="2208" spans="2:6" x14ac:dyDescent="0.25">
      <c r="B2208" t="str">
        <f>IF('RES TECH'!N2206=1,"PRE","*")</f>
        <v>*</v>
      </c>
      <c r="C2208" t="str">
        <f>'RES TECH'!M2206</f>
        <v>RESAPAUMNewSCAHP2NGA20</v>
      </c>
      <c r="D2208" t="str">
        <f>_xlfn.XLOOKUP($C2208,'RES TECH'!$M:$M,'RES TECH'!$A:$A)&amp;" "&amp;_xlfn.XLOOKUP($C2208,'RES TECH'!$M:$M,'RES TECH'!$B:$B)&amp;" "&amp;_xlfn.XLOOKUP($C2208,'RES TECH'!$M:$M,'RES TECH'!$C:$C)&amp;" "&amp;_xlfn.XLOOKUP($C2208,'RES TECH'!$M:$M,'RES TECH'!$D:$D)&amp;" "&amp;_xlfn.XLOOKUP($C2208,'RES TECH'!$M:$M,'RES TECH'!$E:$E)&amp;" "&amp;_xlfn.XLOOKUP($C2208,'RES TECH'!$M:$M,'RES TECH'!$F:$F)&amp;" "&amp;_xlfn.XLOOKUP($C2208,'RES TECH'!$M:$M,'RES TECH'!$G:$G)&amp;" "&amp;_xlfn.XLOOKUP($C2208,'RES TECH'!$M:$M,'RES TECH'!$H:$H)</f>
        <v>Residential Apartment Upper-middle Income New Space cooling Air HP 2 Natural gas</v>
      </c>
      <c r="E2208" t="str">
        <f t="shared" si="34"/>
        <v>*</v>
      </c>
      <c r="F2208" s="12" t="str">
        <f>IF(B2208="*","*",_xlfn.XLOOKUP($C2208,'RES TECH'!$M:$M,'RES TECH'!$R:$R))</f>
        <v>*</v>
      </c>
    </row>
    <row r="2209" spans="2:6" x14ac:dyDescent="0.25">
      <c r="B2209" t="str">
        <f>IF('RES TECH'!N2207=1,"PRE","*")</f>
        <v>PRE</v>
      </c>
      <c r="C2209" t="str">
        <f>'RES TECH'!M2207</f>
        <v>RESAPAUMNewSCAHP2NGA20</v>
      </c>
      <c r="D2209" t="str">
        <f>_xlfn.XLOOKUP($C2209,'RES TECH'!$M:$M,'RES TECH'!$A:$A)&amp;" "&amp;_xlfn.XLOOKUP($C2209,'RES TECH'!$M:$M,'RES TECH'!$B:$B)&amp;" "&amp;_xlfn.XLOOKUP($C2209,'RES TECH'!$M:$M,'RES TECH'!$C:$C)&amp;" "&amp;_xlfn.XLOOKUP($C2209,'RES TECH'!$M:$M,'RES TECH'!$D:$D)&amp;" "&amp;_xlfn.XLOOKUP($C2209,'RES TECH'!$M:$M,'RES TECH'!$E:$E)&amp;" "&amp;_xlfn.XLOOKUP($C2209,'RES TECH'!$M:$M,'RES TECH'!$F:$F)&amp;" "&amp;_xlfn.XLOOKUP($C2209,'RES TECH'!$M:$M,'RES TECH'!$G:$G)&amp;" "&amp;_xlfn.XLOOKUP($C2209,'RES TECH'!$M:$M,'RES TECH'!$H:$H)</f>
        <v>Residential Apartment Upper-middle Income New Space cooling Air HP 2 Natural gas</v>
      </c>
      <c r="E2209" t="str">
        <f t="shared" si="34"/>
        <v>TJ</v>
      </c>
      <c r="F2209" s="12" t="str">
        <f>IF(B2209="*","*",_xlfn.XLOOKUP($C2209,'RES TECH'!$M:$M,'RES TECH'!$R:$R))</f>
        <v>MW</v>
      </c>
    </row>
    <row r="2210" spans="2:6" x14ac:dyDescent="0.25">
      <c r="B2210" t="str">
        <f>IF('RES TECH'!N2208=1,"PRE","*")</f>
        <v>PRE</v>
      </c>
      <c r="C2210" t="str">
        <f>'RES TECH'!M2208</f>
        <v>RESAPAUMNewSCAHP1ELC20</v>
      </c>
      <c r="D2210" t="str">
        <f>_xlfn.XLOOKUP($C2210,'RES TECH'!$M:$M,'RES TECH'!$A:$A)&amp;" "&amp;_xlfn.XLOOKUP($C2210,'RES TECH'!$M:$M,'RES TECH'!$B:$B)&amp;" "&amp;_xlfn.XLOOKUP($C2210,'RES TECH'!$M:$M,'RES TECH'!$C:$C)&amp;" "&amp;_xlfn.XLOOKUP($C2210,'RES TECH'!$M:$M,'RES TECH'!$D:$D)&amp;" "&amp;_xlfn.XLOOKUP($C2210,'RES TECH'!$M:$M,'RES TECH'!$E:$E)&amp;" "&amp;_xlfn.XLOOKUP($C2210,'RES TECH'!$M:$M,'RES TECH'!$F:$F)&amp;" "&amp;_xlfn.XLOOKUP($C2210,'RES TECH'!$M:$M,'RES TECH'!$G:$G)&amp;" "&amp;_xlfn.XLOOKUP($C2210,'RES TECH'!$M:$M,'RES TECH'!$H:$H)</f>
        <v>Residential Apartment Upper-middle Income New Space cooling Air HP 1 Electricity</v>
      </c>
      <c r="E2210" t="str">
        <f t="shared" si="34"/>
        <v>TJ</v>
      </c>
      <c r="F2210" s="12" t="str">
        <f>IF(B2210="*","*",_xlfn.XLOOKUP($C2210,'RES TECH'!$M:$M,'RES TECH'!$R:$R))</f>
        <v>MW</v>
      </c>
    </row>
    <row r="2211" spans="2:6" x14ac:dyDescent="0.25">
      <c r="B2211" t="str">
        <f>IF('RES TECH'!N2209=1,"PRE","*")</f>
        <v>PRE</v>
      </c>
      <c r="C2211" t="str">
        <f>'RES TECH'!M2209</f>
        <v>RESAPAUMNewSCAHP1ELC23</v>
      </c>
      <c r="D2211" t="str">
        <f>_xlfn.XLOOKUP($C2211,'RES TECH'!$M:$M,'RES TECH'!$A:$A)&amp;" "&amp;_xlfn.XLOOKUP($C2211,'RES TECH'!$M:$M,'RES TECH'!$B:$B)&amp;" "&amp;_xlfn.XLOOKUP($C2211,'RES TECH'!$M:$M,'RES TECH'!$C:$C)&amp;" "&amp;_xlfn.XLOOKUP($C2211,'RES TECH'!$M:$M,'RES TECH'!$D:$D)&amp;" "&amp;_xlfn.XLOOKUP($C2211,'RES TECH'!$M:$M,'RES TECH'!$E:$E)&amp;" "&amp;_xlfn.XLOOKUP($C2211,'RES TECH'!$M:$M,'RES TECH'!$F:$F)&amp;" "&amp;_xlfn.XLOOKUP($C2211,'RES TECH'!$M:$M,'RES TECH'!$G:$G)&amp;" "&amp;_xlfn.XLOOKUP($C2211,'RES TECH'!$M:$M,'RES TECH'!$H:$H)</f>
        <v>Residential Apartment Upper-middle Income New Space cooling Air HP 1 Electricity</v>
      </c>
      <c r="E2211" t="str">
        <f t="shared" si="34"/>
        <v>TJ</v>
      </c>
      <c r="F2211" s="12" t="str">
        <f>IF(B2211="*","*",_xlfn.XLOOKUP($C2211,'RES TECH'!$M:$M,'RES TECH'!$R:$R))</f>
        <v>MW</v>
      </c>
    </row>
    <row r="2212" spans="2:6" x14ac:dyDescent="0.25">
      <c r="B2212" t="str">
        <f>IF('RES TECH'!N2210=1,"PRE","*")</f>
        <v>PRE</v>
      </c>
      <c r="C2212" t="str">
        <f>'RES TECH'!M2210</f>
        <v>RESAPAUMNewSCAHP2ELC20</v>
      </c>
      <c r="D2212" t="str">
        <f>_xlfn.XLOOKUP($C2212,'RES TECH'!$M:$M,'RES TECH'!$A:$A)&amp;" "&amp;_xlfn.XLOOKUP($C2212,'RES TECH'!$M:$M,'RES TECH'!$B:$B)&amp;" "&amp;_xlfn.XLOOKUP($C2212,'RES TECH'!$M:$M,'RES TECH'!$C:$C)&amp;" "&amp;_xlfn.XLOOKUP($C2212,'RES TECH'!$M:$M,'RES TECH'!$D:$D)&amp;" "&amp;_xlfn.XLOOKUP($C2212,'RES TECH'!$M:$M,'RES TECH'!$E:$E)&amp;" "&amp;_xlfn.XLOOKUP($C2212,'RES TECH'!$M:$M,'RES TECH'!$F:$F)&amp;" "&amp;_xlfn.XLOOKUP($C2212,'RES TECH'!$M:$M,'RES TECH'!$G:$G)&amp;" "&amp;_xlfn.XLOOKUP($C2212,'RES TECH'!$M:$M,'RES TECH'!$H:$H)</f>
        <v>Residential Apartment Upper-middle Income New Space cooling Air HP 2 Electricity</v>
      </c>
      <c r="E2212" t="str">
        <f t="shared" si="34"/>
        <v>TJ</v>
      </c>
      <c r="F2212" s="12" t="str">
        <f>IF(B2212="*","*",_xlfn.XLOOKUP($C2212,'RES TECH'!$M:$M,'RES TECH'!$R:$R))</f>
        <v>MW</v>
      </c>
    </row>
    <row r="2213" spans="2:6" x14ac:dyDescent="0.25">
      <c r="B2213" t="str">
        <f>IF('RES TECH'!N2211=1,"PRE","*")</f>
        <v>PRE</v>
      </c>
      <c r="C2213" t="str">
        <f>'RES TECH'!M2211</f>
        <v>RESAPAUMNewSCAHP2ELC23</v>
      </c>
      <c r="D2213" t="str">
        <f>_xlfn.XLOOKUP($C2213,'RES TECH'!$M:$M,'RES TECH'!$A:$A)&amp;" "&amp;_xlfn.XLOOKUP($C2213,'RES TECH'!$M:$M,'RES TECH'!$B:$B)&amp;" "&amp;_xlfn.XLOOKUP($C2213,'RES TECH'!$M:$M,'RES TECH'!$C:$C)&amp;" "&amp;_xlfn.XLOOKUP($C2213,'RES TECH'!$M:$M,'RES TECH'!$D:$D)&amp;" "&amp;_xlfn.XLOOKUP($C2213,'RES TECH'!$M:$M,'RES TECH'!$E:$E)&amp;" "&amp;_xlfn.XLOOKUP($C2213,'RES TECH'!$M:$M,'RES TECH'!$F:$F)&amp;" "&amp;_xlfn.XLOOKUP($C2213,'RES TECH'!$M:$M,'RES TECH'!$G:$G)&amp;" "&amp;_xlfn.XLOOKUP($C2213,'RES TECH'!$M:$M,'RES TECH'!$H:$H)</f>
        <v>Residential Apartment Upper-middle Income New Space cooling Air HP 2 Electricity</v>
      </c>
      <c r="E2213" t="str">
        <f t="shared" si="34"/>
        <v>TJ</v>
      </c>
      <c r="F2213" s="12" t="str">
        <f>IF(B2213="*","*",_xlfn.XLOOKUP($C2213,'RES TECH'!$M:$M,'RES TECH'!$R:$R))</f>
        <v>MW</v>
      </c>
    </row>
    <row r="2214" spans="2:6" x14ac:dyDescent="0.25">
      <c r="B2214" t="str">
        <f>IF('RES TECH'!N2212=1,"PRE","*")</f>
        <v>PRE</v>
      </c>
      <c r="C2214" t="str">
        <f>'RES TECH'!M2212</f>
        <v>RESAPAUMNewSCAHP3ELC20</v>
      </c>
      <c r="D2214" t="str">
        <f>_xlfn.XLOOKUP($C2214,'RES TECH'!$M:$M,'RES TECH'!$A:$A)&amp;" "&amp;_xlfn.XLOOKUP($C2214,'RES TECH'!$M:$M,'RES TECH'!$B:$B)&amp;" "&amp;_xlfn.XLOOKUP($C2214,'RES TECH'!$M:$M,'RES TECH'!$C:$C)&amp;" "&amp;_xlfn.XLOOKUP($C2214,'RES TECH'!$M:$M,'RES TECH'!$D:$D)&amp;" "&amp;_xlfn.XLOOKUP($C2214,'RES TECH'!$M:$M,'RES TECH'!$E:$E)&amp;" "&amp;_xlfn.XLOOKUP($C2214,'RES TECH'!$M:$M,'RES TECH'!$F:$F)&amp;" "&amp;_xlfn.XLOOKUP($C2214,'RES TECH'!$M:$M,'RES TECH'!$G:$G)&amp;" "&amp;_xlfn.XLOOKUP($C2214,'RES TECH'!$M:$M,'RES TECH'!$H:$H)</f>
        <v>Residential Apartment Upper-middle Income New Space cooling Air HP 3 Electricity</v>
      </c>
      <c r="E2214" t="str">
        <f t="shared" si="34"/>
        <v>TJ</v>
      </c>
      <c r="F2214" s="12" t="str">
        <f>IF(B2214="*","*",_xlfn.XLOOKUP($C2214,'RES TECH'!$M:$M,'RES TECH'!$R:$R))</f>
        <v>MW</v>
      </c>
    </row>
    <row r="2215" spans="2:6" x14ac:dyDescent="0.25">
      <c r="B2215" t="str">
        <f>IF('RES TECH'!N2213=1,"PRE","*")</f>
        <v>PRE</v>
      </c>
      <c r="C2215" t="str">
        <f>'RES TECH'!M2213</f>
        <v>RESAPAUMNewSCAHP3ELC22</v>
      </c>
      <c r="D2215" t="str">
        <f>_xlfn.XLOOKUP($C2215,'RES TECH'!$M:$M,'RES TECH'!$A:$A)&amp;" "&amp;_xlfn.XLOOKUP($C2215,'RES TECH'!$M:$M,'RES TECH'!$B:$B)&amp;" "&amp;_xlfn.XLOOKUP($C2215,'RES TECH'!$M:$M,'RES TECH'!$C:$C)&amp;" "&amp;_xlfn.XLOOKUP($C2215,'RES TECH'!$M:$M,'RES TECH'!$D:$D)&amp;" "&amp;_xlfn.XLOOKUP($C2215,'RES TECH'!$M:$M,'RES TECH'!$E:$E)&amp;" "&amp;_xlfn.XLOOKUP($C2215,'RES TECH'!$M:$M,'RES TECH'!$F:$F)&amp;" "&amp;_xlfn.XLOOKUP($C2215,'RES TECH'!$M:$M,'RES TECH'!$G:$G)&amp;" "&amp;_xlfn.XLOOKUP($C2215,'RES TECH'!$M:$M,'RES TECH'!$H:$H)</f>
        <v>Residential Apartment Upper-middle Income New Space cooling Air HP 3 Electricity</v>
      </c>
      <c r="E2215" t="str">
        <f t="shared" si="34"/>
        <v>TJ</v>
      </c>
      <c r="F2215" s="12" t="str">
        <f>IF(B2215="*","*",_xlfn.XLOOKUP($C2215,'RES TECH'!$M:$M,'RES TECH'!$R:$R))</f>
        <v>MW</v>
      </c>
    </row>
    <row r="2216" spans="2:6" x14ac:dyDescent="0.25">
      <c r="B2216" t="str">
        <f>IF('RES TECH'!N2214=1,"PRE","*")</f>
        <v>PRE</v>
      </c>
      <c r="C2216" t="str">
        <f>'RES TECH'!M2214</f>
        <v>RESAPAUMNewSCAHP3ELC23</v>
      </c>
      <c r="D2216" t="str">
        <f>_xlfn.XLOOKUP($C2216,'RES TECH'!$M:$M,'RES TECH'!$A:$A)&amp;" "&amp;_xlfn.XLOOKUP($C2216,'RES TECH'!$M:$M,'RES TECH'!$B:$B)&amp;" "&amp;_xlfn.XLOOKUP($C2216,'RES TECH'!$M:$M,'RES TECH'!$C:$C)&amp;" "&amp;_xlfn.XLOOKUP($C2216,'RES TECH'!$M:$M,'RES TECH'!$D:$D)&amp;" "&amp;_xlfn.XLOOKUP($C2216,'RES TECH'!$M:$M,'RES TECH'!$E:$E)&amp;" "&amp;_xlfn.XLOOKUP($C2216,'RES TECH'!$M:$M,'RES TECH'!$F:$F)&amp;" "&amp;_xlfn.XLOOKUP($C2216,'RES TECH'!$M:$M,'RES TECH'!$G:$G)&amp;" "&amp;_xlfn.XLOOKUP($C2216,'RES TECH'!$M:$M,'RES TECH'!$H:$H)</f>
        <v>Residential Apartment Upper-middle Income New Space cooling Air HP 3 Electricity</v>
      </c>
      <c r="E2216" t="str">
        <f t="shared" si="34"/>
        <v>TJ</v>
      </c>
      <c r="F2216" s="12" t="str">
        <f>IF(B2216="*","*",_xlfn.XLOOKUP($C2216,'RES TECH'!$M:$M,'RES TECH'!$R:$R))</f>
        <v>MW</v>
      </c>
    </row>
    <row r="2217" spans="2:6" x14ac:dyDescent="0.25">
      <c r="B2217" t="str">
        <f>IF('RES TECH'!N2215=1,"PRE","*")</f>
        <v>PRE</v>
      </c>
      <c r="C2217" t="str">
        <f>'RES TECH'!M2215</f>
        <v>RESAPAUMNewSCAHP4ELC20</v>
      </c>
      <c r="D2217" t="str">
        <f>_xlfn.XLOOKUP($C2217,'RES TECH'!$M:$M,'RES TECH'!$A:$A)&amp;" "&amp;_xlfn.XLOOKUP($C2217,'RES TECH'!$M:$M,'RES TECH'!$B:$B)&amp;" "&amp;_xlfn.XLOOKUP($C2217,'RES TECH'!$M:$M,'RES TECH'!$C:$C)&amp;" "&amp;_xlfn.XLOOKUP($C2217,'RES TECH'!$M:$M,'RES TECH'!$D:$D)&amp;" "&amp;_xlfn.XLOOKUP($C2217,'RES TECH'!$M:$M,'RES TECH'!$E:$E)&amp;" "&amp;_xlfn.XLOOKUP($C2217,'RES TECH'!$M:$M,'RES TECH'!$F:$F)&amp;" "&amp;_xlfn.XLOOKUP($C2217,'RES TECH'!$M:$M,'RES TECH'!$G:$G)&amp;" "&amp;_xlfn.XLOOKUP($C2217,'RES TECH'!$M:$M,'RES TECH'!$H:$H)</f>
        <v>Residential Apartment Upper-middle Income New Space cooling Air HP 4 Electricity</v>
      </c>
      <c r="E2217" t="str">
        <f t="shared" si="34"/>
        <v>TJ</v>
      </c>
      <c r="F2217" s="12" t="str">
        <f>IF(B2217="*","*",_xlfn.XLOOKUP($C2217,'RES TECH'!$M:$M,'RES TECH'!$R:$R))</f>
        <v>MW</v>
      </c>
    </row>
    <row r="2218" spans="2:6" x14ac:dyDescent="0.25">
      <c r="B2218" t="str">
        <f>IF('RES TECH'!N2216=1,"PRE","*")</f>
        <v>PRE</v>
      </c>
      <c r="C2218" t="str">
        <f>'RES TECH'!M2216</f>
        <v>RESAPAUMNewSCAHP4ELC22</v>
      </c>
      <c r="D2218" t="str">
        <f>_xlfn.XLOOKUP($C2218,'RES TECH'!$M:$M,'RES TECH'!$A:$A)&amp;" "&amp;_xlfn.XLOOKUP($C2218,'RES TECH'!$M:$M,'RES TECH'!$B:$B)&amp;" "&amp;_xlfn.XLOOKUP($C2218,'RES TECH'!$M:$M,'RES TECH'!$C:$C)&amp;" "&amp;_xlfn.XLOOKUP($C2218,'RES TECH'!$M:$M,'RES TECH'!$D:$D)&amp;" "&amp;_xlfn.XLOOKUP($C2218,'RES TECH'!$M:$M,'RES TECH'!$E:$E)&amp;" "&amp;_xlfn.XLOOKUP($C2218,'RES TECH'!$M:$M,'RES TECH'!$F:$F)&amp;" "&amp;_xlfn.XLOOKUP($C2218,'RES TECH'!$M:$M,'RES TECH'!$G:$G)&amp;" "&amp;_xlfn.XLOOKUP($C2218,'RES TECH'!$M:$M,'RES TECH'!$H:$H)</f>
        <v>Residential Apartment Upper-middle Income New Space cooling Air HP 4 Electricity</v>
      </c>
      <c r="E2218" t="str">
        <f t="shared" si="34"/>
        <v>TJ</v>
      </c>
      <c r="F2218" s="12" t="str">
        <f>IF(B2218="*","*",_xlfn.XLOOKUP($C2218,'RES TECH'!$M:$M,'RES TECH'!$R:$R))</f>
        <v>MW</v>
      </c>
    </row>
    <row r="2219" spans="2:6" x14ac:dyDescent="0.25">
      <c r="B2219" t="str">
        <f>IF('RES TECH'!N2217=1,"PRE","*")</f>
        <v>PRE</v>
      </c>
      <c r="C2219" t="str">
        <f>'RES TECH'!M2217</f>
        <v>RESAPAUMNewSCGHP1ELC20</v>
      </c>
      <c r="D2219" t="str">
        <f>_xlfn.XLOOKUP($C2219,'RES TECH'!$M:$M,'RES TECH'!$A:$A)&amp;" "&amp;_xlfn.XLOOKUP($C2219,'RES TECH'!$M:$M,'RES TECH'!$B:$B)&amp;" "&amp;_xlfn.XLOOKUP($C2219,'RES TECH'!$M:$M,'RES TECH'!$C:$C)&amp;" "&amp;_xlfn.XLOOKUP($C2219,'RES TECH'!$M:$M,'RES TECH'!$D:$D)&amp;" "&amp;_xlfn.XLOOKUP($C2219,'RES TECH'!$M:$M,'RES TECH'!$E:$E)&amp;" "&amp;_xlfn.XLOOKUP($C2219,'RES TECH'!$M:$M,'RES TECH'!$F:$F)&amp;" "&amp;_xlfn.XLOOKUP($C2219,'RES TECH'!$M:$M,'RES TECH'!$G:$G)&amp;" "&amp;_xlfn.XLOOKUP($C2219,'RES TECH'!$M:$M,'RES TECH'!$H:$H)</f>
        <v>Residential Apartment Upper-middle Income New Space cooling Geothermal HP 1 Electricity</v>
      </c>
      <c r="E2219" t="str">
        <f t="shared" si="34"/>
        <v>TJ</v>
      </c>
      <c r="F2219" s="12" t="str">
        <f>IF(B2219="*","*",_xlfn.XLOOKUP($C2219,'RES TECH'!$M:$M,'RES TECH'!$R:$R))</f>
        <v>MW</v>
      </c>
    </row>
    <row r="2220" spans="2:6" x14ac:dyDescent="0.25">
      <c r="B2220" t="str">
        <f>IF('RES TECH'!N2218=1,"PRE","*")</f>
        <v>PRE</v>
      </c>
      <c r="C2220" t="str">
        <f>'RES TECH'!M2218</f>
        <v>RESAPAUMNewSCGHP2ELC20</v>
      </c>
      <c r="D2220" t="str">
        <f>_xlfn.XLOOKUP($C2220,'RES TECH'!$M:$M,'RES TECH'!$A:$A)&amp;" "&amp;_xlfn.XLOOKUP($C2220,'RES TECH'!$M:$M,'RES TECH'!$B:$B)&amp;" "&amp;_xlfn.XLOOKUP($C2220,'RES TECH'!$M:$M,'RES TECH'!$C:$C)&amp;" "&amp;_xlfn.XLOOKUP($C2220,'RES TECH'!$M:$M,'RES TECH'!$D:$D)&amp;" "&amp;_xlfn.XLOOKUP($C2220,'RES TECH'!$M:$M,'RES TECH'!$E:$E)&amp;" "&amp;_xlfn.XLOOKUP($C2220,'RES TECH'!$M:$M,'RES TECH'!$F:$F)&amp;" "&amp;_xlfn.XLOOKUP($C2220,'RES TECH'!$M:$M,'RES TECH'!$G:$G)&amp;" "&amp;_xlfn.XLOOKUP($C2220,'RES TECH'!$M:$M,'RES TECH'!$H:$H)</f>
        <v>Residential Apartment Upper-middle Income New Space cooling Geothermal HP 2 Electricity</v>
      </c>
      <c r="E2220" t="str">
        <f t="shared" si="34"/>
        <v>TJ</v>
      </c>
      <c r="F2220" s="12" t="str">
        <f>IF(B2220="*","*",_xlfn.XLOOKUP($C2220,'RES TECH'!$M:$M,'RES TECH'!$R:$R))</f>
        <v>MW</v>
      </c>
    </row>
    <row r="2221" spans="2:6" x14ac:dyDescent="0.25">
      <c r="B2221" t="str">
        <f>IF('RES TECH'!N2219=1,"PRE","*")</f>
        <v>*</v>
      </c>
      <c r="C2221" t="str">
        <f>'RES TECH'!M2219</f>
        <v>RESAPAUMNewSCGHP3ELC20</v>
      </c>
      <c r="D2221" t="str">
        <f>_xlfn.XLOOKUP($C2221,'RES TECH'!$M:$M,'RES TECH'!$A:$A)&amp;" "&amp;_xlfn.XLOOKUP($C2221,'RES TECH'!$M:$M,'RES TECH'!$B:$B)&amp;" "&amp;_xlfn.XLOOKUP($C2221,'RES TECH'!$M:$M,'RES TECH'!$C:$C)&amp;" "&amp;_xlfn.XLOOKUP($C2221,'RES TECH'!$M:$M,'RES TECH'!$D:$D)&amp;" "&amp;_xlfn.XLOOKUP($C2221,'RES TECH'!$M:$M,'RES TECH'!$E:$E)&amp;" "&amp;_xlfn.XLOOKUP($C2221,'RES TECH'!$M:$M,'RES TECH'!$F:$F)&amp;" "&amp;_xlfn.XLOOKUP($C2221,'RES TECH'!$M:$M,'RES TECH'!$G:$G)&amp;" "&amp;_xlfn.XLOOKUP($C2221,'RES TECH'!$M:$M,'RES TECH'!$H:$H)</f>
        <v>Residential Apartment Upper-middle Income New Space cooling Geothermal HP 3 Electricity</v>
      </c>
      <c r="E2221" t="str">
        <f t="shared" si="34"/>
        <v>*</v>
      </c>
      <c r="F2221" s="12" t="str">
        <f>IF(B2221="*","*",_xlfn.XLOOKUP($C2221,'RES TECH'!$M:$M,'RES TECH'!$R:$R))</f>
        <v>*</v>
      </c>
    </row>
    <row r="2222" spans="2:6" x14ac:dyDescent="0.25">
      <c r="B2222" t="str">
        <f>IF('RES TECH'!N2220=1,"PRE","*")</f>
        <v>PRE</v>
      </c>
      <c r="C2222" t="str">
        <f>'RES TECH'!M2220</f>
        <v>RESAPAUMNewSCGHP3ELC20</v>
      </c>
      <c r="D2222" t="str">
        <f>_xlfn.XLOOKUP($C2222,'RES TECH'!$M:$M,'RES TECH'!$A:$A)&amp;" "&amp;_xlfn.XLOOKUP($C2222,'RES TECH'!$M:$M,'RES TECH'!$B:$B)&amp;" "&amp;_xlfn.XLOOKUP($C2222,'RES TECH'!$M:$M,'RES TECH'!$C:$C)&amp;" "&amp;_xlfn.XLOOKUP($C2222,'RES TECH'!$M:$M,'RES TECH'!$D:$D)&amp;" "&amp;_xlfn.XLOOKUP($C2222,'RES TECH'!$M:$M,'RES TECH'!$E:$E)&amp;" "&amp;_xlfn.XLOOKUP($C2222,'RES TECH'!$M:$M,'RES TECH'!$F:$F)&amp;" "&amp;_xlfn.XLOOKUP($C2222,'RES TECH'!$M:$M,'RES TECH'!$G:$G)&amp;" "&amp;_xlfn.XLOOKUP($C2222,'RES TECH'!$M:$M,'RES TECH'!$H:$H)</f>
        <v>Residential Apartment Upper-middle Income New Space cooling Geothermal HP 3 Electricity</v>
      </c>
      <c r="E2222" t="str">
        <f t="shared" si="34"/>
        <v>TJ</v>
      </c>
      <c r="F2222" s="12" t="str">
        <f>IF(B2222="*","*",_xlfn.XLOOKUP($C2222,'RES TECH'!$M:$M,'RES TECH'!$R:$R))</f>
        <v>MW</v>
      </c>
    </row>
    <row r="2223" spans="2:6" x14ac:dyDescent="0.25">
      <c r="B2223" t="str">
        <f>IF('RES TECH'!N2221=1,"PRE","*")</f>
        <v>PRE</v>
      </c>
      <c r="C2223" t="str">
        <f>'RES TECH'!M2221</f>
        <v>RESAPAUMNewSCGHP3ELC22</v>
      </c>
      <c r="D2223" t="str">
        <f>_xlfn.XLOOKUP($C2223,'RES TECH'!$M:$M,'RES TECH'!$A:$A)&amp;" "&amp;_xlfn.XLOOKUP($C2223,'RES TECH'!$M:$M,'RES TECH'!$B:$B)&amp;" "&amp;_xlfn.XLOOKUP($C2223,'RES TECH'!$M:$M,'RES TECH'!$C:$C)&amp;" "&amp;_xlfn.XLOOKUP($C2223,'RES TECH'!$M:$M,'RES TECH'!$D:$D)&amp;" "&amp;_xlfn.XLOOKUP($C2223,'RES TECH'!$M:$M,'RES TECH'!$E:$E)&amp;" "&amp;_xlfn.XLOOKUP($C2223,'RES TECH'!$M:$M,'RES TECH'!$F:$F)&amp;" "&amp;_xlfn.XLOOKUP($C2223,'RES TECH'!$M:$M,'RES TECH'!$G:$G)&amp;" "&amp;_xlfn.XLOOKUP($C2223,'RES TECH'!$M:$M,'RES TECH'!$H:$H)</f>
        <v>Residential Apartment Upper-middle Income New Space cooling Geothermal HP 3 Electricity</v>
      </c>
      <c r="E2223" t="str">
        <f t="shared" si="34"/>
        <v>TJ</v>
      </c>
      <c r="F2223" s="12" t="str">
        <f>IF(B2223="*","*",_xlfn.XLOOKUP($C2223,'RES TECH'!$M:$M,'RES TECH'!$R:$R))</f>
        <v>MW</v>
      </c>
    </row>
    <row r="2224" spans="2:6" x14ac:dyDescent="0.25">
      <c r="B2224" t="str">
        <f>IF('RES TECH'!N2222=1,"PRE","*")</f>
        <v>PRE</v>
      </c>
      <c r="C2224" t="str">
        <f>'RES TECH'!M2222</f>
        <v>RESAPAUMNewSCGHP3ELC23</v>
      </c>
      <c r="D2224" t="str">
        <f>_xlfn.XLOOKUP($C2224,'RES TECH'!$M:$M,'RES TECH'!$A:$A)&amp;" "&amp;_xlfn.XLOOKUP($C2224,'RES TECH'!$M:$M,'RES TECH'!$B:$B)&amp;" "&amp;_xlfn.XLOOKUP($C2224,'RES TECH'!$M:$M,'RES TECH'!$C:$C)&amp;" "&amp;_xlfn.XLOOKUP($C2224,'RES TECH'!$M:$M,'RES TECH'!$D:$D)&amp;" "&amp;_xlfn.XLOOKUP($C2224,'RES TECH'!$M:$M,'RES TECH'!$E:$E)&amp;" "&amp;_xlfn.XLOOKUP($C2224,'RES TECH'!$M:$M,'RES TECH'!$F:$F)&amp;" "&amp;_xlfn.XLOOKUP($C2224,'RES TECH'!$M:$M,'RES TECH'!$G:$G)&amp;" "&amp;_xlfn.XLOOKUP($C2224,'RES TECH'!$M:$M,'RES TECH'!$H:$H)</f>
        <v>Residential Apartment Upper-middle Income New Space cooling Geothermal HP 3 Electricity</v>
      </c>
      <c r="E2224" t="str">
        <f t="shared" si="34"/>
        <v>TJ</v>
      </c>
      <c r="F2224" s="12" t="str">
        <f>IF(B2224="*","*",_xlfn.XLOOKUP($C2224,'RES TECH'!$M:$M,'RES TECH'!$R:$R))</f>
        <v>MW</v>
      </c>
    </row>
    <row r="2225" spans="2:6" x14ac:dyDescent="0.25">
      <c r="B2225" t="str">
        <f>IF('RES TECH'!N2223=1,"PRE","*")</f>
        <v>PRE</v>
      </c>
      <c r="C2225" t="str">
        <f>'RES TECH'!M2223</f>
        <v>RESAPAUMNewSCGHP3ELC24</v>
      </c>
      <c r="D2225" t="str">
        <f>_xlfn.XLOOKUP($C2225,'RES TECH'!$M:$M,'RES TECH'!$A:$A)&amp;" "&amp;_xlfn.XLOOKUP($C2225,'RES TECH'!$M:$M,'RES TECH'!$B:$B)&amp;" "&amp;_xlfn.XLOOKUP($C2225,'RES TECH'!$M:$M,'RES TECH'!$C:$C)&amp;" "&amp;_xlfn.XLOOKUP($C2225,'RES TECH'!$M:$M,'RES TECH'!$D:$D)&amp;" "&amp;_xlfn.XLOOKUP($C2225,'RES TECH'!$M:$M,'RES TECH'!$E:$E)&amp;" "&amp;_xlfn.XLOOKUP($C2225,'RES TECH'!$M:$M,'RES TECH'!$F:$F)&amp;" "&amp;_xlfn.XLOOKUP($C2225,'RES TECH'!$M:$M,'RES TECH'!$G:$G)&amp;" "&amp;_xlfn.XLOOKUP($C2225,'RES TECH'!$M:$M,'RES TECH'!$H:$H)</f>
        <v>Residential Apartment Upper-middle Income New Space cooling Geothermal HP 3 Electricity</v>
      </c>
      <c r="E2225" t="str">
        <f t="shared" si="34"/>
        <v>TJ</v>
      </c>
      <c r="F2225" s="12" t="str">
        <f>IF(B2225="*","*",_xlfn.XLOOKUP($C2225,'RES TECH'!$M:$M,'RES TECH'!$R:$R))</f>
        <v>MW</v>
      </c>
    </row>
    <row r="2226" spans="2:6" x14ac:dyDescent="0.25">
      <c r="B2226" t="str">
        <f>IF('RES TECH'!N2224=1,"PRE","*")</f>
        <v>*</v>
      </c>
      <c r="C2226" t="str">
        <f>'RES TECH'!M2224</f>
        <v>RESAPAUMNewSCGHP4ELC20</v>
      </c>
      <c r="D2226" t="str">
        <f>_xlfn.XLOOKUP($C2226,'RES TECH'!$M:$M,'RES TECH'!$A:$A)&amp;" "&amp;_xlfn.XLOOKUP($C2226,'RES TECH'!$M:$M,'RES TECH'!$B:$B)&amp;" "&amp;_xlfn.XLOOKUP($C2226,'RES TECH'!$M:$M,'RES TECH'!$C:$C)&amp;" "&amp;_xlfn.XLOOKUP($C2226,'RES TECH'!$M:$M,'RES TECH'!$D:$D)&amp;" "&amp;_xlfn.XLOOKUP($C2226,'RES TECH'!$M:$M,'RES TECH'!$E:$E)&amp;" "&amp;_xlfn.XLOOKUP($C2226,'RES TECH'!$M:$M,'RES TECH'!$F:$F)&amp;" "&amp;_xlfn.XLOOKUP($C2226,'RES TECH'!$M:$M,'RES TECH'!$G:$G)&amp;" "&amp;_xlfn.XLOOKUP($C2226,'RES TECH'!$M:$M,'RES TECH'!$H:$H)</f>
        <v>Residential Apartment Upper-middle Income New Space cooling Geothermal HP 4 Electricity</v>
      </c>
      <c r="E2226" t="str">
        <f t="shared" si="34"/>
        <v>*</v>
      </c>
      <c r="F2226" s="12" t="str">
        <f>IF(B2226="*","*",_xlfn.XLOOKUP($C2226,'RES TECH'!$M:$M,'RES TECH'!$R:$R))</f>
        <v>*</v>
      </c>
    </row>
    <row r="2227" spans="2:6" x14ac:dyDescent="0.25">
      <c r="B2227" t="str">
        <f>IF('RES TECH'!N2225=1,"PRE","*")</f>
        <v>PRE</v>
      </c>
      <c r="C2227" t="str">
        <f>'RES TECH'!M2225</f>
        <v>RESAPAUMNewSCGHP4ELC20</v>
      </c>
      <c r="D2227" t="str">
        <f>_xlfn.XLOOKUP($C2227,'RES TECH'!$M:$M,'RES TECH'!$A:$A)&amp;" "&amp;_xlfn.XLOOKUP($C2227,'RES TECH'!$M:$M,'RES TECH'!$B:$B)&amp;" "&amp;_xlfn.XLOOKUP($C2227,'RES TECH'!$M:$M,'RES TECH'!$C:$C)&amp;" "&amp;_xlfn.XLOOKUP($C2227,'RES TECH'!$M:$M,'RES TECH'!$D:$D)&amp;" "&amp;_xlfn.XLOOKUP($C2227,'RES TECH'!$M:$M,'RES TECH'!$E:$E)&amp;" "&amp;_xlfn.XLOOKUP($C2227,'RES TECH'!$M:$M,'RES TECH'!$F:$F)&amp;" "&amp;_xlfn.XLOOKUP($C2227,'RES TECH'!$M:$M,'RES TECH'!$G:$G)&amp;" "&amp;_xlfn.XLOOKUP($C2227,'RES TECH'!$M:$M,'RES TECH'!$H:$H)</f>
        <v>Residential Apartment Upper-middle Income New Space cooling Geothermal HP 4 Electricity</v>
      </c>
      <c r="E2227" t="str">
        <f t="shared" si="34"/>
        <v>TJ</v>
      </c>
      <c r="F2227" s="12" t="str">
        <f>IF(B2227="*","*",_xlfn.XLOOKUP($C2227,'RES TECH'!$M:$M,'RES TECH'!$R:$R))</f>
        <v>MW</v>
      </c>
    </row>
    <row r="2228" spans="2:6" x14ac:dyDescent="0.25">
      <c r="B2228" t="str">
        <f>IF('RES TECH'!N2226=1,"PRE","*")</f>
        <v>PRE</v>
      </c>
      <c r="C2228" t="str">
        <f>'RES TECH'!M2226</f>
        <v>RESAPAUMNewSCGHP4ELC22</v>
      </c>
      <c r="D2228" t="str">
        <f>_xlfn.XLOOKUP($C2228,'RES TECH'!$M:$M,'RES TECH'!$A:$A)&amp;" "&amp;_xlfn.XLOOKUP($C2228,'RES TECH'!$M:$M,'RES TECH'!$B:$B)&amp;" "&amp;_xlfn.XLOOKUP($C2228,'RES TECH'!$M:$M,'RES TECH'!$C:$C)&amp;" "&amp;_xlfn.XLOOKUP($C2228,'RES TECH'!$M:$M,'RES TECH'!$D:$D)&amp;" "&amp;_xlfn.XLOOKUP($C2228,'RES TECH'!$M:$M,'RES TECH'!$E:$E)&amp;" "&amp;_xlfn.XLOOKUP($C2228,'RES TECH'!$M:$M,'RES TECH'!$F:$F)&amp;" "&amp;_xlfn.XLOOKUP($C2228,'RES TECH'!$M:$M,'RES TECH'!$G:$G)&amp;" "&amp;_xlfn.XLOOKUP($C2228,'RES TECH'!$M:$M,'RES TECH'!$H:$H)</f>
        <v>Residential Apartment Upper-middle Income New Space cooling Geothermal HP 4 Electricity</v>
      </c>
      <c r="E2228" t="str">
        <f t="shared" si="34"/>
        <v>TJ</v>
      </c>
      <c r="F2228" s="12" t="str">
        <f>IF(B2228="*","*",_xlfn.XLOOKUP($C2228,'RES TECH'!$M:$M,'RES TECH'!$R:$R))</f>
        <v>MW</v>
      </c>
    </row>
    <row r="2229" spans="2:6" x14ac:dyDescent="0.25">
      <c r="B2229" t="str">
        <f>IF('RES TECH'!N2227=1,"PRE","*")</f>
        <v>PRE</v>
      </c>
      <c r="C2229" t="str">
        <f>'RES TECH'!M2227</f>
        <v>RESAPAUMNewSCGHP4ELC23</v>
      </c>
      <c r="D2229" t="str">
        <f>_xlfn.XLOOKUP($C2229,'RES TECH'!$M:$M,'RES TECH'!$A:$A)&amp;" "&amp;_xlfn.XLOOKUP($C2229,'RES TECH'!$M:$M,'RES TECH'!$B:$B)&amp;" "&amp;_xlfn.XLOOKUP($C2229,'RES TECH'!$M:$M,'RES TECH'!$C:$C)&amp;" "&amp;_xlfn.XLOOKUP($C2229,'RES TECH'!$M:$M,'RES TECH'!$D:$D)&amp;" "&amp;_xlfn.XLOOKUP($C2229,'RES TECH'!$M:$M,'RES TECH'!$E:$E)&amp;" "&amp;_xlfn.XLOOKUP($C2229,'RES TECH'!$M:$M,'RES TECH'!$F:$F)&amp;" "&amp;_xlfn.XLOOKUP($C2229,'RES TECH'!$M:$M,'RES TECH'!$G:$G)&amp;" "&amp;_xlfn.XLOOKUP($C2229,'RES TECH'!$M:$M,'RES TECH'!$H:$H)</f>
        <v>Residential Apartment Upper-middle Income New Space cooling Geothermal HP 4 Electricity</v>
      </c>
      <c r="E2229" t="str">
        <f t="shared" si="34"/>
        <v>TJ</v>
      </c>
      <c r="F2229" s="12" t="str">
        <f>IF(B2229="*","*",_xlfn.XLOOKUP($C2229,'RES TECH'!$M:$M,'RES TECH'!$R:$R))</f>
        <v>MW</v>
      </c>
    </row>
    <row r="2230" spans="2:6" x14ac:dyDescent="0.25">
      <c r="B2230" t="str">
        <f>IF('RES TECH'!N2228=1,"PRE","*")</f>
        <v>PRE</v>
      </c>
      <c r="C2230" t="str">
        <f>'RES TECH'!M2228</f>
        <v>RESAPAUMNewSCGHP4ELC24</v>
      </c>
      <c r="D2230" t="str">
        <f>_xlfn.XLOOKUP($C2230,'RES TECH'!$M:$M,'RES TECH'!$A:$A)&amp;" "&amp;_xlfn.XLOOKUP($C2230,'RES TECH'!$M:$M,'RES TECH'!$B:$B)&amp;" "&amp;_xlfn.XLOOKUP($C2230,'RES TECH'!$M:$M,'RES TECH'!$C:$C)&amp;" "&amp;_xlfn.XLOOKUP($C2230,'RES TECH'!$M:$M,'RES TECH'!$D:$D)&amp;" "&amp;_xlfn.XLOOKUP($C2230,'RES TECH'!$M:$M,'RES TECH'!$E:$E)&amp;" "&amp;_xlfn.XLOOKUP($C2230,'RES TECH'!$M:$M,'RES TECH'!$F:$F)&amp;" "&amp;_xlfn.XLOOKUP($C2230,'RES TECH'!$M:$M,'RES TECH'!$G:$G)&amp;" "&amp;_xlfn.XLOOKUP($C2230,'RES TECH'!$M:$M,'RES TECH'!$H:$H)</f>
        <v>Residential Apartment Upper-middle Income New Space cooling Geothermal HP 4 Electricity</v>
      </c>
      <c r="E2230" t="str">
        <f t="shared" si="34"/>
        <v>TJ</v>
      </c>
      <c r="F2230" s="12" t="str">
        <f>IF(B2230="*","*",_xlfn.XLOOKUP($C2230,'RES TECH'!$M:$M,'RES TECH'!$R:$R))</f>
        <v>MW</v>
      </c>
    </row>
    <row r="2231" spans="2:6" x14ac:dyDescent="0.25">
      <c r="B2231" t="str">
        <f>IF('RES TECH'!N2229=1,"PRE","*")</f>
        <v>PRE</v>
      </c>
      <c r="C2231" t="str">
        <f>'RES TECH'!M2229</f>
        <v>RESAPAUMNewSCRAC1ELC20</v>
      </c>
      <c r="D2231" t="str">
        <f>_xlfn.XLOOKUP($C2231,'RES TECH'!$M:$M,'RES TECH'!$A:$A)&amp;" "&amp;_xlfn.XLOOKUP($C2231,'RES TECH'!$M:$M,'RES TECH'!$B:$B)&amp;" "&amp;_xlfn.XLOOKUP($C2231,'RES TECH'!$M:$M,'RES TECH'!$C:$C)&amp;" "&amp;_xlfn.XLOOKUP($C2231,'RES TECH'!$M:$M,'RES TECH'!$D:$D)&amp;" "&amp;_xlfn.XLOOKUP($C2231,'RES TECH'!$M:$M,'RES TECH'!$E:$E)&amp;" "&amp;_xlfn.XLOOKUP($C2231,'RES TECH'!$M:$M,'RES TECH'!$F:$F)&amp;" "&amp;_xlfn.XLOOKUP($C2231,'RES TECH'!$M:$M,'RES TECH'!$G:$G)&amp;" "&amp;_xlfn.XLOOKUP($C2231,'RES TECH'!$M:$M,'RES TECH'!$H:$H)</f>
        <v>Residential Apartment Upper-middle Income New Space cooling Room AC 1 Electricity</v>
      </c>
      <c r="E2231" t="str">
        <f t="shared" si="34"/>
        <v>TJ</v>
      </c>
      <c r="F2231" s="12" t="str">
        <f>IF(B2231="*","*",_xlfn.XLOOKUP($C2231,'RES TECH'!$M:$M,'RES TECH'!$R:$R))</f>
        <v>MW</v>
      </c>
    </row>
    <row r="2232" spans="2:6" x14ac:dyDescent="0.25">
      <c r="B2232" t="str">
        <f>IF('RES TECH'!N2230=1,"PRE","*")</f>
        <v>PRE</v>
      </c>
      <c r="C2232" t="str">
        <f>'RES TECH'!M2230</f>
        <v>RESAPAUMNewSCRAC2ELC20</v>
      </c>
      <c r="D2232" t="str">
        <f>_xlfn.XLOOKUP($C2232,'RES TECH'!$M:$M,'RES TECH'!$A:$A)&amp;" "&amp;_xlfn.XLOOKUP($C2232,'RES TECH'!$M:$M,'RES TECH'!$B:$B)&amp;" "&amp;_xlfn.XLOOKUP($C2232,'RES TECH'!$M:$M,'RES TECH'!$C:$C)&amp;" "&amp;_xlfn.XLOOKUP($C2232,'RES TECH'!$M:$M,'RES TECH'!$D:$D)&amp;" "&amp;_xlfn.XLOOKUP($C2232,'RES TECH'!$M:$M,'RES TECH'!$E:$E)&amp;" "&amp;_xlfn.XLOOKUP($C2232,'RES TECH'!$M:$M,'RES TECH'!$F:$F)&amp;" "&amp;_xlfn.XLOOKUP($C2232,'RES TECH'!$M:$M,'RES TECH'!$G:$G)&amp;" "&amp;_xlfn.XLOOKUP($C2232,'RES TECH'!$M:$M,'RES TECH'!$H:$H)</f>
        <v>Residential Apartment Upper-middle Income New Space cooling Room AC 2 Electricity</v>
      </c>
      <c r="E2232" t="str">
        <f t="shared" si="34"/>
        <v>TJ</v>
      </c>
      <c r="F2232" s="12" t="str">
        <f>IF(B2232="*","*",_xlfn.XLOOKUP($C2232,'RES TECH'!$M:$M,'RES TECH'!$R:$R))</f>
        <v>MW</v>
      </c>
    </row>
    <row r="2233" spans="2:6" x14ac:dyDescent="0.25">
      <c r="B2233" t="str">
        <f>IF('RES TECH'!N2231=1,"PRE","*")</f>
        <v>PRE</v>
      </c>
      <c r="C2233" t="str">
        <f>'RES TECH'!M2231</f>
        <v>RESAPAUMNewSCRAC2ELC30</v>
      </c>
      <c r="D2233" t="str">
        <f>_xlfn.XLOOKUP($C2233,'RES TECH'!$M:$M,'RES TECH'!$A:$A)&amp;" "&amp;_xlfn.XLOOKUP($C2233,'RES TECH'!$M:$M,'RES TECH'!$B:$B)&amp;" "&amp;_xlfn.XLOOKUP($C2233,'RES TECH'!$M:$M,'RES TECH'!$C:$C)&amp;" "&amp;_xlfn.XLOOKUP($C2233,'RES TECH'!$M:$M,'RES TECH'!$D:$D)&amp;" "&amp;_xlfn.XLOOKUP($C2233,'RES TECH'!$M:$M,'RES TECH'!$E:$E)&amp;" "&amp;_xlfn.XLOOKUP($C2233,'RES TECH'!$M:$M,'RES TECH'!$F:$F)&amp;" "&amp;_xlfn.XLOOKUP($C2233,'RES TECH'!$M:$M,'RES TECH'!$G:$G)&amp;" "&amp;_xlfn.XLOOKUP($C2233,'RES TECH'!$M:$M,'RES TECH'!$H:$H)</f>
        <v>Residential Apartment Upper-middle Income New Space cooling Room AC 2 Electricity</v>
      </c>
      <c r="E2233" t="str">
        <f t="shared" si="34"/>
        <v>TJ</v>
      </c>
      <c r="F2233" s="12" t="str">
        <f>IF(B2233="*","*",_xlfn.XLOOKUP($C2233,'RES TECH'!$M:$M,'RES TECH'!$R:$R))</f>
        <v>MW</v>
      </c>
    </row>
    <row r="2234" spans="2:6" x14ac:dyDescent="0.25">
      <c r="B2234" t="str">
        <f>IF('RES TECH'!N2232=1,"PRE","*")</f>
        <v>PRE</v>
      </c>
      <c r="C2234" t="str">
        <f>'RES TECH'!M2232</f>
        <v>RESAPAUMNewSCRAC2ELC40</v>
      </c>
      <c r="D2234" t="str">
        <f>_xlfn.XLOOKUP($C2234,'RES TECH'!$M:$M,'RES TECH'!$A:$A)&amp;" "&amp;_xlfn.XLOOKUP($C2234,'RES TECH'!$M:$M,'RES TECH'!$B:$B)&amp;" "&amp;_xlfn.XLOOKUP($C2234,'RES TECH'!$M:$M,'RES TECH'!$C:$C)&amp;" "&amp;_xlfn.XLOOKUP($C2234,'RES TECH'!$M:$M,'RES TECH'!$D:$D)&amp;" "&amp;_xlfn.XLOOKUP($C2234,'RES TECH'!$M:$M,'RES TECH'!$E:$E)&amp;" "&amp;_xlfn.XLOOKUP($C2234,'RES TECH'!$M:$M,'RES TECH'!$F:$F)&amp;" "&amp;_xlfn.XLOOKUP($C2234,'RES TECH'!$M:$M,'RES TECH'!$G:$G)&amp;" "&amp;_xlfn.XLOOKUP($C2234,'RES TECH'!$M:$M,'RES TECH'!$H:$H)</f>
        <v>Residential Apartment Upper-middle Income New Space cooling Room AC 2 Electricity</v>
      </c>
      <c r="E2234" t="str">
        <f t="shared" si="34"/>
        <v>TJ</v>
      </c>
      <c r="F2234" s="12" t="str">
        <f>IF(B2234="*","*",_xlfn.XLOOKUP($C2234,'RES TECH'!$M:$M,'RES TECH'!$R:$R))</f>
        <v>MW</v>
      </c>
    </row>
    <row r="2235" spans="2:6" x14ac:dyDescent="0.25">
      <c r="B2235" t="str">
        <f>IF('RES TECH'!N2233=1,"PRE","*")</f>
        <v>PRE</v>
      </c>
      <c r="C2235" t="str">
        <f>'RES TECH'!M2233</f>
        <v>RESAPAUMNewSCRAC3ELC20</v>
      </c>
      <c r="D2235" t="str">
        <f>_xlfn.XLOOKUP($C2235,'RES TECH'!$M:$M,'RES TECH'!$A:$A)&amp;" "&amp;_xlfn.XLOOKUP($C2235,'RES TECH'!$M:$M,'RES TECH'!$B:$B)&amp;" "&amp;_xlfn.XLOOKUP($C2235,'RES TECH'!$M:$M,'RES TECH'!$C:$C)&amp;" "&amp;_xlfn.XLOOKUP($C2235,'RES TECH'!$M:$M,'RES TECH'!$D:$D)&amp;" "&amp;_xlfn.XLOOKUP($C2235,'RES TECH'!$M:$M,'RES TECH'!$E:$E)&amp;" "&amp;_xlfn.XLOOKUP($C2235,'RES TECH'!$M:$M,'RES TECH'!$F:$F)&amp;" "&amp;_xlfn.XLOOKUP($C2235,'RES TECH'!$M:$M,'RES TECH'!$G:$G)&amp;" "&amp;_xlfn.XLOOKUP($C2235,'RES TECH'!$M:$M,'RES TECH'!$H:$H)</f>
        <v>Residential Apartment Upper-middle Income New Space cooling Room AC 3 Electricity</v>
      </c>
      <c r="E2235" t="str">
        <f t="shared" si="34"/>
        <v>TJ</v>
      </c>
      <c r="F2235" s="12" t="str">
        <f>IF(B2235="*","*",_xlfn.XLOOKUP($C2235,'RES TECH'!$M:$M,'RES TECH'!$R:$R))</f>
        <v>MW</v>
      </c>
    </row>
    <row r="2236" spans="2:6" x14ac:dyDescent="0.25">
      <c r="B2236" t="str">
        <f>IF('RES TECH'!N2234=1,"PRE","*")</f>
        <v>PRE</v>
      </c>
      <c r="C2236" t="str">
        <f>'RES TECH'!M2234</f>
        <v>RESAPAUMNewSCRAC4ELC20</v>
      </c>
      <c r="D2236" t="str">
        <f>_xlfn.XLOOKUP($C2236,'RES TECH'!$M:$M,'RES TECH'!$A:$A)&amp;" "&amp;_xlfn.XLOOKUP($C2236,'RES TECH'!$M:$M,'RES TECH'!$B:$B)&amp;" "&amp;_xlfn.XLOOKUP($C2236,'RES TECH'!$M:$M,'RES TECH'!$C:$C)&amp;" "&amp;_xlfn.XLOOKUP($C2236,'RES TECH'!$M:$M,'RES TECH'!$D:$D)&amp;" "&amp;_xlfn.XLOOKUP($C2236,'RES TECH'!$M:$M,'RES TECH'!$E:$E)&amp;" "&amp;_xlfn.XLOOKUP($C2236,'RES TECH'!$M:$M,'RES TECH'!$F:$F)&amp;" "&amp;_xlfn.XLOOKUP($C2236,'RES TECH'!$M:$M,'RES TECH'!$G:$G)&amp;" "&amp;_xlfn.XLOOKUP($C2236,'RES TECH'!$M:$M,'RES TECH'!$H:$H)</f>
        <v>Residential Apartment Upper-middle Income New Space cooling Room AC 4 Electricity</v>
      </c>
      <c r="E2236" t="str">
        <f t="shared" si="34"/>
        <v>TJ</v>
      </c>
      <c r="F2236" s="12" t="str">
        <f>IF(B2236="*","*",_xlfn.XLOOKUP($C2236,'RES TECH'!$M:$M,'RES TECH'!$R:$R))</f>
        <v>MW</v>
      </c>
    </row>
    <row r="2237" spans="2:6" x14ac:dyDescent="0.25">
      <c r="B2237" t="str">
        <f>IF('RES TECH'!N2235=1,"PRE","*")</f>
        <v>PRE</v>
      </c>
      <c r="C2237" t="str">
        <f>'RES TECH'!M2235</f>
        <v>RESAPAUMNewSCRAC4ELC22</v>
      </c>
      <c r="D2237" t="str">
        <f>_xlfn.XLOOKUP($C2237,'RES TECH'!$M:$M,'RES TECH'!$A:$A)&amp;" "&amp;_xlfn.XLOOKUP($C2237,'RES TECH'!$M:$M,'RES TECH'!$B:$B)&amp;" "&amp;_xlfn.XLOOKUP($C2237,'RES TECH'!$M:$M,'RES TECH'!$C:$C)&amp;" "&amp;_xlfn.XLOOKUP($C2237,'RES TECH'!$M:$M,'RES TECH'!$D:$D)&amp;" "&amp;_xlfn.XLOOKUP($C2237,'RES TECH'!$M:$M,'RES TECH'!$E:$E)&amp;" "&amp;_xlfn.XLOOKUP($C2237,'RES TECH'!$M:$M,'RES TECH'!$F:$F)&amp;" "&amp;_xlfn.XLOOKUP($C2237,'RES TECH'!$M:$M,'RES TECH'!$G:$G)&amp;" "&amp;_xlfn.XLOOKUP($C2237,'RES TECH'!$M:$M,'RES TECH'!$H:$H)</f>
        <v>Residential Apartment Upper-middle Income New Space cooling Room AC 4 Electricity</v>
      </c>
      <c r="E2237" t="str">
        <f t="shared" si="34"/>
        <v>TJ</v>
      </c>
      <c r="F2237" s="12" t="str">
        <f>IF(B2237="*","*",_xlfn.XLOOKUP($C2237,'RES TECH'!$M:$M,'RES TECH'!$R:$R))</f>
        <v>MW</v>
      </c>
    </row>
    <row r="2238" spans="2:6" x14ac:dyDescent="0.25">
      <c r="B2238" t="str">
        <f>IF('RES TECH'!N2236=1,"PRE","*")</f>
        <v>PRE</v>
      </c>
      <c r="C2238" t="str">
        <f>'RES TECH'!M2236</f>
        <v>RESAPAUMNewSCRAC4ELC30</v>
      </c>
      <c r="D2238" t="str">
        <f>_xlfn.XLOOKUP($C2238,'RES TECH'!$M:$M,'RES TECH'!$A:$A)&amp;" "&amp;_xlfn.XLOOKUP($C2238,'RES TECH'!$M:$M,'RES TECH'!$B:$B)&amp;" "&amp;_xlfn.XLOOKUP($C2238,'RES TECH'!$M:$M,'RES TECH'!$C:$C)&amp;" "&amp;_xlfn.XLOOKUP($C2238,'RES TECH'!$M:$M,'RES TECH'!$D:$D)&amp;" "&amp;_xlfn.XLOOKUP($C2238,'RES TECH'!$M:$M,'RES TECH'!$E:$E)&amp;" "&amp;_xlfn.XLOOKUP($C2238,'RES TECH'!$M:$M,'RES TECH'!$F:$F)&amp;" "&amp;_xlfn.XLOOKUP($C2238,'RES TECH'!$M:$M,'RES TECH'!$G:$G)&amp;" "&amp;_xlfn.XLOOKUP($C2238,'RES TECH'!$M:$M,'RES TECH'!$H:$H)</f>
        <v>Residential Apartment Upper-middle Income New Space cooling Room AC 4 Electricity</v>
      </c>
      <c r="E2238" t="str">
        <f t="shared" si="34"/>
        <v>TJ</v>
      </c>
      <c r="F2238" s="12" t="str">
        <f>IF(B2238="*","*",_xlfn.XLOOKUP($C2238,'RES TECH'!$M:$M,'RES TECH'!$R:$R))</f>
        <v>MW</v>
      </c>
    </row>
    <row r="2239" spans="2:6" x14ac:dyDescent="0.25">
      <c r="B2239" t="str">
        <f>IF('RES TECH'!N2237=1,"PRE","*")</f>
        <v>PRE</v>
      </c>
      <c r="C2239" t="str">
        <f>'RES TECH'!M2237</f>
        <v>RESAPAUMNewSCRAC4ELC40</v>
      </c>
      <c r="D2239" t="str">
        <f>_xlfn.XLOOKUP($C2239,'RES TECH'!$M:$M,'RES TECH'!$A:$A)&amp;" "&amp;_xlfn.XLOOKUP($C2239,'RES TECH'!$M:$M,'RES TECH'!$B:$B)&amp;" "&amp;_xlfn.XLOOKUP($C2239,'RES TECH'!$M:$M,'RES TECH'!$C:$C)&amp;" "&amp;_xlfn.XLOOKUP($C2239,'RES TECH'!$M:$M,'RES TECH'!$D:$D)&amp;" "&amp;_xlfn.XLOOKUP($C2239,'RES TECH'!$M:$M,'RES TECH'!$E:$E)&amp;" "&amp;_xlfn.XLOOKUP($C2239,'RES TECH'!$M:$M,'RES TECH'!$F:$F)&amp;" "&amp;_xlfn.XLOOKUP($C2239,'RES TECH'!$M:$M,'RES TECH'!$G:$G)&amp;" "&amp;_xlfn.XLOOKUP($C2239,'RES TECH'!$M:$M,'RES TECH'!$H:$H)</f>
        <v>Residential Apartment Upper-middle Income New Space cooling Room AC 4 Electricity</v>
      </c>
      <c r="E2239" t="str">
        <f t="shared" si="34"/>
        <v>TJ</v>
      </c>
      <c r="F2239" s="12" t="str">
        <f>IF(B2239="*","*",_xlfn.XLOOKUP($C2239,'RES TECH'!$M:$M,'RES TECH'!$R:$R))</f>
        <v>MW</v>
      </c>
    </row>
    <row r="2240" spans="2:6" x14ac:dyDescent="0.25">
      <c r="B2240" t="str">
        <f>IF('RES TECH'!N2238=1,"PRE","*")</f>
        <v>PRE</v>
      </c>
      <c r="C2240" t="str">
        <f>'RES TECH'!M2238</f>
        <v>RESAPAUMNewSCCAC1ELC20</v>
      </c>
      <c r="D2240" t="str">
        <f>_xlfn.XLOOKUP($C2240,'RES TECH'!$M:$M,'RES TECH'!$A:$A)&amp;" "&amp;_xlfn.XLOOKUP($C2240,'RES TECH'!$M:$M,'RES TECH'!$B:$B)&amp;" "&amp;_xlfn.XLOOKUP($C2240,'RES TECH'!$M:$M,'RES TECH'!$C:$C)&amp;" "&amp;_xlfn.XLOOKUP($C2240,'RES TECH'!$M:$M,'RES TECH'!$D:$D)&amp;" "&amp;_xlfn.XLOOKUP($C2240,'RES TECH'!$M:$M,'RES TECH'!$E:$E)&amp;" "&amp;_xlfn.XLOOKUP($C2240,'RES TECH'!$M:$M,'RES TECH'!$F:$F)&amp;" "&amp;_xlfn.XLOOKUP($C2240,'RES TECH'!$M:$M,'RES TECH'!$G:$G)&amp;" "&amp;_xlfn.XLOOKUP($C2240,'RES TECH'!$M:$M,'RES TECH'!$H:$H)</f>
        <v>Residential Apartment Upper-middle Income New Space cooling Central AC 1 Electricity</v>
      </c>
      <c r="E2240" t="str">
        <f t="shared" si="34"/>
        <v>TJ</v>
      </c>
      <c r="F2240" s="12" t="str">
        <f>IF(B2240="*","*",_xlfn.XLOOKUP($C2240,'RES TECH'!$M:$M,'RES TECH'!$R:$R))</f>
        <v>MW</v>
      </c>
    </row>
    <row r="2241" spans="2:6" x14ac:dyDescent="0.25">
      <c r="B2241" t="str">
        <f>IF('RES TECH'!N2239=1,"PRE","*")</f>
        <v>PRE</v>
      </c>
      <c r="C2241" t="str">
        <f>'RES TECH'!M2239</f>
        <v>RESAPAUMNewSCCAC1ELC23</v>
      </c>
      <c r="D2241" t="str">
        <f>_xlfn.XLOOKUP($C2241,'RES TECH'!$M:$M,'RES TECH'!$A:$A)&amp;" "&amp;_xlfn.XLOOKUP($C2241,'RES TECH'!$M:$M,'RES TECH'!$B:$B)&amp;" "&amp;_xlfn.XLOOKUP($C2241,'RES TECH'!$M:$M,'RES TECH'!$C:$C)&amp;" "&amp;_xlfn.XLOOKUP($C2241,'RES TECH'!$M:$M,'RES TECH'!$D:$D)&amp;" "&amp;_xlfn.XLOOKUP($C2241,'RES TECH'!$M:$M,'RES TECH'!$E:$E)&amp;" "&amp;_xlfn.XLOOKUP($C2241,'RES TECH'!$M:$M,'RES TECH'!$F:$F)&amp;" "&amp;_xlfn.XLOOKUP($C2241,'RES TECH'!$M:$M,'RES TECH'!$G:$G)&amp;" "&amp;_xlfn.XLOOKUP($C2241,'RES TECH'!$M:$M,'RES TECH'!$H:$H)</f>
        <v>Residential Apartment Upper-middle Income New Space cooling Central AC 1 Electricity</v>
      </c>
      <c r="E2241" t="str">
        <f t="shared" si="34"/>
        <v>TJ</v>
      </c>
      <c r="F2241" s="12" t="str">
        <f>IF(B2241="*","*",_xlfn.XLOOKUP($C2241,'RES TECH'!$M:$M,'RES TECH'!$R:$R))</f>
        <v>MW</v>
      </c>
    </row>
    <row r="2242" spans="2:6" x14ac:dyDescent="0.25">
      <c r="B2242" t="str">
        <f>IF('RES TECH'!N2240=1,"PRE","*")</f>
        <v>PRE</v>
      </c>
      <c r="C2242" t="str">
        <f>'RES TECH'!M2240</f>
        <v>RESAPAUMNewSCCAC2ELC20</v>
      </c>
      <c r="D2242" t="str">
        <f>_xlfn.XLOOKUP($C2242,'RES TECH'!$M:$M,'RES TECH'!$A:$A)&amp;" "&amp;_xlfn.XLOOKUP($C2242,'RES TECH'!$M:$M,'RES TECH'!$B:$B)&amp;" "&amp;_xlfn.XLOOKUP($C2242,'RES TECH'!$M:$M,'RES TECH'!$C:$C)&amp;" "&amp;_xlfn.XLOOKUP($C2242,'RES TECH'!$M:$M,'RES TECH'!$D:$D)&amp;" "&amp;_xlfn.XLOOKUP($C2242,'RES TECH'!$M:$M,'RES TECH'!$E:$E)&amp;" "&amp;_xlfn.XLOOKUP($C2242,'RES TECH'!$M:$M,'RES TECH'!$F:$F)&amp;" "&amp;_xlfn.XLOOKUP($C2242,'RES TECH'!$M:$M,'RES TECH'!$G:$G)&amp;" "&amp;_xlfn.XLOOKUP($C2242,'RES TECH'!$M:$M,'RES TECH'!$H:$H)</f>
        <v>Residential Apartment Upper-middle Income New Space cooling Central AC 2 Electricity</v>
      </c>
      <c r="E2242" t="str">
        <f t="shared" si="34"/>
        <v>TJ</v>
      </c>
      <c r="F2242" s="12" t="str">
        <f>IF(B2242="*","*",_xlfn.XLOOKUP($C2242,'RES TECH'!$M:$M,'RES TECH'!$R:$R))</f>
        <v>MW</v>
      </c>
    </row>
    <row r="2243" spans="2:6" x14ac:dyDescent="0.25">
      <c r="B2243" t="str">
        <f>IF('RES TECH'!N2241=1,"PRE","*")</f>
        <v>PRE</v>
      </c>
      <c r="C2243" t="str">
        <f>'RES TECH'!M2241</f>
        <v>RESAPAUMNewSCCAC2ELC23</v>
      </c>
      <c r="D2243" t="str">
        <f>_xlfn.XLOOKUP($C2243,'RES TECH'!$M:$M,'RES TECH'!$A:$A)&amp;" "&amp;_xlfn.XLOOKUP($C2243,'RES TECH'!$M:$M,'RES TECH'!$B:$B)&amp;" "&amp;_xlfn.XLOOKUP($C2243,'RES TECH'!$M:$M,'RES TECH'!$C:$C)&amp;" "&amp;_xlfn.XLOOKUP($C2243,'RES TECH'!$M:$M,'RES TECH'!$D:$D)&amp;" "&amp;_xlfn.XLOOKUP($C2243,'RES TECH'!$M:$M,'RES TECH'!$E:$E)&amp;" "&amp;_xlfn.XLOOKUP($C2243,'RES TECH'!$M:$M,'RES TECH'!$F:$F)&amp;" "&amp;_xlfn.XLOOKUP($C2243,'RES TECH'!$M:$M,'RES TECH'!$G:$G)&amp;" "&amp;_xlfn.XLOOKUP($C2243,'RES TECH'!$M:$M,'RES TECH'!$H:$H)</f>
        <v>Residential Apartment Upper-middle Income New Space cooling Central AC 2 Electricity</v>
      </c>
      <c r="E2243" t="str">
        <f t="shared" si="34"/>
        <v>TJ</v>
      </c>
      <c r="F2243" s="12" t="str">
        <f>IF(B2243="*","*",_xlfn.XLOOKUP($C2243,'RES TECH'!$M:$M,'RES TECH'!$R:$R))</f>
        <v>MW</v>
      </c>
    </row>
    <row r="2244" spans="2:6" x14ac:dyDescent="0.25">
      <c r="B2244" t="str">
        <f>IF('RES TECH'!N2242=1,"PRE","*")</f>
        <v>PRE</v>
      </c>
      <c r="C2244" t="str">
        <f>'RES TECH'!M2242</f>
        <v>RESAPAUMNewSCCAC3ELC20</v>
      </c>
      <c r="D2244" t="str">
        <f>_xlfn.XLOOKUP($C2244,'RES TECH'!$M:$M,'RES TECH'!$A:$A)&amp;" "&amp;_xlfn.XLOOKUP($C2244,'RES TECH'!$M:$M,'RES TECH'!$B:$B)&amp;" "&amp;_xlfn.XLOOKUP($C2244,'RES TECH'!$M:$M,'RES TECH'!$C:$C)&amp;" "&amp;_xlfn.XLOOKUP($C2244,'RES TECH'!$M:$M,'RES TECH'!$D:$D)&amp;" "&amp;_xlfn.XLOOKUP($C2244,'RES TECH'!$M:$M,'RES TECH'!$E:$E)&amp;" "&amp;_xlfn.XLOOKUP($C2244,'RES TECH'!$M:$M,'RES TECH'!$F:$F)&amp;" "&amp;_xlfn.XLOOKUP($C2244,'RES TECH'!$M:$M,'RES TECH'!$G:$G)&amp;" "&amp;_xlfn.XLOOKUP($C2244,'RES TECH'!$M:$M,'RES TECH'!$H:$H)</f>
        <v>Residential Apartment Upper-middle Income New Space cooling Central AC 3 Electricity</v>
      </c>
      <c r="E2244" t="str">
        <f t="shared" si="34"/>
        <v>TJ</v>
      </c>
      <c r="F2244" s="12" t="str">
        <f>IF(B2244="*","*",_xlfn.XLOOKUP($C2244,'RES TECH'!$M:$M,'RES TECH'!$R:$R))</f>
        <v>MW</v>
      </c>
    </row>
    <row r="2245" spans="2:6" x14ac:dyDescent="0.25">
      <c r="B2245" t="str">
        <f>IF('RES TECH'!N2243=1,"PRE","*")</f>
        <v>PRE</v>
      </c>
      <c r="C2245" t="str">
        <f>'RES TECH'!M2243</f>
        <v>RESAPAUMNewSCCAC3ELC23</v>
      </c>
      <c r="D2245" t="str">
        <f>_xlfn.XLOOKUP($C2245,'RES TECH'!$M:$M,'RES TECH'!$A:$A)&amp;" "&amp;_xlfn.XLOOKUP($C2245,'RES TECH'!$M:$M,'RES TECH'!$B:$B)&amp;" "&amp;_xlfn.XLOOKUP($C2245,'RES TECH'!$M:$M,'RES TECH'!$C:$C)&amp;" "&amp;_xlfn.XLOOKUP($C2245,'RES TECH'!$M:$M,'RES TECH'!$D:$D)&amp;" "&amp;_xlfn.XLOOKUP($C2245,'RES TECH'!$M:$M,'RES TECH'!$E:$E)&amp;" "&amp;_xlfn.XLOOKUP($C2245,'RES TECH'!$M:$M,'RES TECH'!$F:$F)&amp;" "&amp;_xlfn.XLOOKUP($C2245,'RES TECH'!$M:$M,'RES TECH'!$G:$G)&amp;" "&amp;_xlfn.XLOOKUP($C2245,'RES TECH'!$M:$M,'RES TECH'!$H:$H)</f>
        <v>Residential Apartment Upper-middle Income New Space cooling Central AC 3 Electricity</v>
      </c>
      <c r="E2245" t="str">
        <f t="shared" ref="E2245:E2308" si="35">IF(F2245="*","*",IF(F2245="Mlma","Mlm","TJ"))</f>
        <v>TJ</v>
      </c>
      <c r="F2245" s="12" t="str">
        <f>IF(B2245="*","*",_xlfn.XLOOKUP($C2245,'RES TECH'!$M:$M,'RES TECH'!$R:$R))</f>
        <v>MW</v>
      </c>
    </row>
    <row r="2246" spans="2:6" x14ac:dyDescent="0.25">
      <c r="B2246" t="str">
        <f>IF('RES TECH'!N2244=1,"PRE","*")</f>
        <v>PRE</v>
      </c>
      <c r="C2246" t="str">
        <f>'RES TECH'!M2244</f>
        <v>RESAPAUMNewSCCAC4ELC20</v>
      </c>
      <c r="D2246" t="str">
        <f>_xlfn.XLOOKUP($C2246,'RES TECH'!$M:$M,'RES TECH'!$A:$A)&amp;" "&amp;_xlfn.XLOOKUP($C2246,'RES TECH'!$M:$M,'RES TECH'!$B:$B)&amp;" "&amp;_xlfn.XLOOKUP($C2246,'RES TECH'!$M:$M,'RES TECH'!$C:$C)&amp;" "&amp;_xlfn.XLOOKUP($C2246,'RES TECH'!$M:$M,'RES TECH'!$D:$D)&amp;" "&amp;_xlfn.XLOOKUP($C2246,'RES TECH'!$M:$M,'RES TECH'!$E:$E)&amp;" "&amp;_xlfn.XLOOKUP($C2246,'RES TECH'!$M:$M,'RES TECH'!$F:$F)&amp;" "&amp;_xlfn.XLOOKUP($C2246,'RES TECH'!$M:$M,'RES TECH'!$G:$G)&amp;" "&amp;_xlfn.XLOOKUP($C2246,'RES TECH'!$M:$M,'RES TECH'!$H:$H)</f>
        <v>Residential Apartment Upper-middle Income New Space cooling Central AC 4 Electricity</v>
      </c>
      <c r="E2246" t="str">
        <f t="shared" si="35"/>
        <v>TJ</v>
      </c>
      <c r="F2246" s="12" t="str">
        <f>IF(B2246="*","*",_xlfn.XLOOKUP($C2246,'RES TECH'!$M:$M,'RES TECH'!$R:$R))</f>
        <v>MW</v>
      </c>
    </row>
    <row r="2247" spans="2:6" x14ac:dyDescent="0.25">
      <c r="B2247" t="str">
        <f>IF('RES TECH'!N2245=1,"PRE","*")</f>
        <v>PRE</v>
      </c>
      <c r="C2247" t="str">
        <f>'RES TECH'!M2245</f>
        <v>RESAPAUMNewSCCAC4ELC22</v>
      </c>
      <c r="D2247" t="str">
        <f>_xlfn.XLOOKUP($C2247,'RES TECH'!$M:$M,'RES TECH'!$A:$A)&amp;" "&amp;_xlfn.XLOOKUP($C2247,'RES TECH'!$M:$M,'RES TECH'!$B:$B)&amp;" "&amp;_xlfn.XLOOKUP($C2247,'RES TECH'!$M:$M,'RES TECH'!$C:$C)&amp;" "&amp;_xlfn.XLOOKUP($C2247,'RES TECH'!$M:$M,'RES TECH'!$D:$D)&amp;" "&amp;_xlfn.XLOOKUP($C2247,'RES TECH'!$M:$M,'RES TECH'!$E:$E)&amp;" "&amp;_xlfn.XLOOKUP($C2247,'RES TECH'!$M:$M,'RES TECH'!$F:$F)&amp;" "&amp;_xlfn.XLOOKUP($C2247,'RES TECH'!$M:$M,'RES TECH'!$G:$G)&amp;" "&amp;_xlfn.XLOOKUP($C2247,'RES TECH'!$M:$M,'RES TECH'!$H:$H)</f>
        <v>Residential Apartment Upper-middle Income New Space cooling Central AC 4 Electricity</v>
      </c>
      <c r="E2247" t="str">
        <f t="shared" si="35"/>
        <v>TJ</v>
      </c>
      <c r="F2247" s="12" t="str">
        <f>IF(B2247="*","*",_xlfn.XLOOKUP($C2247,'RES TECH'!$M:$M,'RES TECH'!$R:$R))</f>
        <v>MW</v>
      </c>
    </row>
    <row r="2248" spans="2:6" x14ac:dyDescent="0.25">
      <c r="B2248" t="str">
        <f>IF('RES TECH'!N2246=1,"PRE","*")</f>
        <v>PRE</v>
      </c>
      <c r="C2248" t="str">
        <f>'RES TECH'!M2246</f>
        <v>RESAPAUMNewRETF1ELC20</v>
      </c>
      <c r="D2248" t="str">
        <f>_xlfn.XLOOKUP($C2248,'RES TECH'!$M:$M,'RES TECH'!$A:$A)&amp;" "&amp;_xlfn.XLOOKUP($C2248,'RES TECH'!$M:$M,'RES TECH'!$B:$B)&amp;" "&amp;_xlfn.XLOOKUP($C2248,'RES TECH'!$M:$M,'RES TECH'!$C:$C)&amp;" "&amp;_xlfn.XLOOKUP($C2248,'RES TECH'!$M:$M,'RES TECH'!$D:$D)&amp;" "&amp;_xlfn.XLOOKUP($C2248,'RES TECH'!$M:$M,'RES TECH'!$E:$E)&amp;" "&amp;_xlfn.XLOOKUP($C2248,'RES TECH'!$M:$M,'RES TECH'!$F:$F)&amp;" "&amp;_xlfn.XLOOKUP($C2248,'RES TECH'!$M:$M,'RES TECH'!$G:$G)&amp;" "&amp;_xlfn.XLOOKUP($C2248,'RES TECH'!$M:$M,'RES TECH'!$H:$H)</f>
        <v>Residential Apartment Upper-middle Income New Refrigeration  TF1 Electricity</v>
      </c>
      <c r="E2248" t="str">
        <f t="shared" si="35"/>
        <v>TJ</v>
      </c>
      <c r="F2248" s="12" t="str">
        <f>IF(B2248="*","*",_xlfn.XLOOKUP($C2248,'RES TECH'!$M:$M,'RES TECH'!$R:$R))</f>
        <v>TJa</v>
      </c>
    </row>
    <row r="2249" spans="2:6" x14ac:dyDescent="0.25">
      <c r="B2249" t="str">
        <f>IF('RES TECH'!N2247=1,"PRE","*")</f>
        <v>PRE</v>
      </c>
      <c r="C2249" t="str">
        <f>'RES TECH'!M2247</f>
        <v>RESAPAUMNewRETF2ELC20</v>
      </c>
      <c r="D2249" t="str">
        <f>_xlfn.XLOOKUP($C2249,'RES TECH'!$M:$M,'RES TECH'!$A:$A)&amp;" "&amp;_xlfn.XLOOKUP($C2249,'RES TECH'!$M:$M,'RES TECH'!$B:$B)&amp;" "&amp;_xlfn.XLOOKUP($C2249,'RES TECH'!$M:$M,'RES TECH'!$C:$C)&amp;" "&amp;_xlfn.XLOOKUP($C2249,'RES TECH'!$M:$M,'RES TECH'!$D:$D)&amp;" "&amp;_xlfn.XLOOKUP($C2249,'RES TECH'!$M:$M,'RES TECH'!$E:$E)&amp;" "&amp;_xlfn.XLOOKUP($C2249,'RES TECH'!$M:$M,'RES TECH'!$F:$F)&amp;" "&amp;_xlfn.XLOOKUP($C2249,'RES TECH'!$M:$M,'RES TECH'!$G:$G)&amp;" "&amp;_xlfn.XLOOKUP($C2249,'RES TECH'!$M:$M,'RES TECH'!$H:$H)</f>
        <v>Residential Apartment Upper-middle Income New Refrigeration  TF2 Electricity</v>
      </c>
      <c r="E2249" t="str">
        <f t="shared" si="35"/>
        <v>TJ</v>
      </c>
      <c r="F2249" s="12" t="str">
        <f>IF(B2249="*","*",_xlfn.XLOOKUP($C2249,'RES TECH'!$M:$M,'RES TECH'!$R:$R))</f>
        <v>TJa</v>
      </c>
    </row>
    <row r="2250" spans="2:6" x14ac:dyDescent="0.25">
      <c r="B2250" t="str">
        <f>IF('RES TECH'!N2248=1,"PRE","*")</f>
        <v>PRE</v>
      </c>
      <c r="C2250" t="str">
        <f>'RES TECH'!M2248</f>
        <v>RESAPAUMNewRETF3ELC20</v>
      </c>
      <c r="D2250" t="str">
        <f>_xlfn.XLOOKUP($C2250,'RES TECH'!$M:$M,'RES TECH'!$A:$A)&amp;" "&amp;_xlfn.XLOOKUP($C2250,'RES TECH'!$M:$M,'RES TECH'!$B:$B)&amp;" "&amp;_xlfn.XLOOKUP($C2250,'RES TECH'!$M:$M,'RES TECH'!$C:$C)&amp;" "&amp;_xlfn.XLOOKUP($C2250,'RES TECH'!$M:$M,'RES TECH'!$D:$D)&amp;" "&amp;_xlfn.XLOOKUP($C2250,'RES TECH'!$M:$M,'RES TECH'!$E:$E)&amp;" "&amp;_xlfn.XLOOKUP($C2250,'RES TECH'!$M:$M,'RES TECH'!$F:$F)&amp;" "&amp;_xlfn.XLOOKUP($C2250,'RES TECH'!$M:$M,'RES TECH'!$G:$G)&amp;" "&amp;_xlfn.XLOOKUP($C2250,'RES TECH'!$M:$M,'RES TECH'!$H:$H)</f>
        <v>Residential Apartment Upper-middle Income New Refrigeration  TF3 Electricity</v>
      </c>
      <c r="E2250" t="str">
        <f t="shared" si="35"/>
        <v>TJ</v>
      </c>
      <c r="F2250" s="12" t="str">
        <f>IF(B2250="*","*",_xlfn.XLOOKUP($C2250,'RES TECH'!$M:$M,'RES TECH'!$R:$R))</f>
        <v>TJa</v>
      </c>
    </row>
    <row r="2251" spans="2:6" x14ac:dyDescent="0.25">
      <c r="B2251" t="str">
        <f>IF('RES TECH'!N2249=1,"PRE","*")</f>
        <v>PRE</v>
      </c>
      <c r="C2251" t="str">
        <f>'RES TECH'!M2249</f>
        <v>RESAPAUMNewRETF4ELC20</v>
      </c>
      <c r="D2251" t="str">
        <f>_xlfn.XLOOKUP($C2251,'RES TECH'!$M:$M,'RES TECH'!$A:$A)&amp;" "&amp;_xlfn.XLOOKUP($C2251,'RES TECH'!$M:$M,'RES TECH'!$B:$B)&amp;" "&amp;_xlfn.XLOOKUP($C2251,'RES TECH'!$M:$M,'RES TECH'!$C:$C)&amp;" "&amp;_xlfn.XLOOKUP($C2251,'RES TECH'!$M:$M,'RES TECH'!$D:$D)&amp;" "&amp;_xlfn.XLOOKUP($C2251,'RES TECH'!$M:$M,'RES TECH'!$E:$E)&amp;" "&amp;_xlfn.XLOOKUP($C2251,'RES TECH'!$M:$M,'RES TECH'!$F:$F)&amp;" "&amp;_xlfn.XLOOKUP($C2251,'RES TECH'!$M:$M,'RES TECH'!$G:$G)&amp;" "&amp;_xlfn.XLOOKUP($C2251,'RES TECH'!$M:$M,'RES TECH'!$H:$H)</f>
        <v>Residential Apartment Upper-middle Income New Refrigeration  TF4 Electricity</v>
      </c>
      <c r="E2251" t="str">
        <f t="shared" si="35"/>
        <v>TJ</v>
      </c>
      <c r="F2251" s="12" t="str">
        <f>IF(B2251="*","*",_xlfn.XLOOKUP($C2251,'RES TECH'!$M:$M,'RES TECH'!$R:$R))</f>
        <v>TJa</v>
      </c>
    </row>
    <row r="2252" spans="2:6" x14ac:dyDescent="0.25">
      <c r="B2252" t="str">
        <f>IF('RES TECH'!N2250=1,"PRE","*")</f>
        <v>PRE</v>
      </c>
      <c r="C2252" t="str">
        <f>'RES TECH'!M2250</f>
        <v>RESAPAUMNewRESF1ELC20</v>
      </c>
      <c r="D2252" t="str">
        <f>_xlfn.XLOOKUP($C2252,'RES TECH'!$M:$M,'RES TECH'!$A:$A)&amp;" "&amp;_xlfn.XLOOKUP($C2252,'RES TECH'!$M:$M,'RES TECH'!$B:$B)&amp;" "&amp;_xlfn.XLOOKUP($C2252,'RES TECH'!$M:$M,'RES TECH'!$C:$C)&amp;" "&amp;_xlfn.XLOOKUP($C2252,'RES TECH'!$M:$M,'RES TECH'!$D:$D)&amp;" "&amp;_xlfn.XLOOKUP($C2252,'RES TECH'!$M:$M,'RES TECH'!$E:$E)&amp;" "&amp;_xlfn.XLOOKUP($C2252,'RES TECH'!$M:$M,'RES TECH'!$F:$F)&amp;" "&amp;_xlfn.XLOOKUP($C2252,'RES TECH'!$M:$M,'RES TECH'!$G:$G)&amp;" "&amp;_xlfn.XLOOKUP($C2252,'RES TECH'!$M:$M,'RES TECH'!$H:$H)</f>
        <v>Residential Apartment Upper-middle Income New Refrigeration  SF1 Electricity</v>
      </c>
      <c r="E2252" t="str">
        <f t="shared" si="35"/>
        <v>TJ</v>
      </c>
      <c r="F2252" s="12" t="str">
        <f>IF(B2252="*","*",_xlfn.XLOOKUP($C2252,'RES TECH'!$M:$M,'RES TECH'!$R:$R))</f>
        <v>TJa</v>
      </c>
    </row>
    <row r="2253" spans="2:6" x14ac:dyDescent="0.25">
      <c r="B2253" t="str">
        <f>IF('RES TECH'!N2251=1,"PRE","*")</f>
        <v>PRE</v>
      </c>
      <c r="C2253" t="str">
        <f>'RES TECH'!M2251</f>
        <v>RESAPAUMNewRESF2ELC20</v>
      </c>
      <c r="D2253" t="str">
        <f>_xlfn.XLOOKUP($C2253,'RES TECH'!$M:$M,'RES TECH'!$A:$A)&amp;" "&amp;_xlfn.XLOOKUP($C2253,'RES TECH'!$M:$M,'RES TECH'!$B:$B)&amp;" "&amp;_xlfn.XLOOKUP($C2253,'RES TECH'!$M:$M,'RES TECH'!$C:$C)&amp;" "&amp;_xlfn.XLOOKUP($C2253,'RES TECH'!$M:$M,'RES TECH'!$D:$D)&amp;" "&amp;_xlfn.XLOOKUP($C2253,'RES TECH'!$M:$M,'RES TECH'!$E:$E)&amp;" "&amp;_xlfn.XLOOKUP($C2253,'RES TECH'!$M:$M,'RES TECH'!$F:$F)&amp;" "&amp;_xlfn.XLOOKUP($C2253,'RES TECH'!$M:$M,'RES TECH'!$G:$G)&amp;" "&amp;_xlfn.XLOOKUP($C2253,'RES TECH'!$M:$M,'RES TECH'!$H:$H)</f>
        <v>Residential Apartment Upper-middle Income New Refrigeration  SF2 Electricity</v>
      </c>
      <c r="E2253" t="str">
        <f t="shared" si="35"/>
        <v>TJ</v>
      </c>
      <c r="F2253" s="12" t="str">
        <f>IF(B2253="*","*",_xlfn.XLOOKUP($C2253,'RES TECH'!$M:$M,'RES TECH'!$R:$R))</f>
        <v>TJa</v>
      </c>
    </row>
    <row r="2254" spans="2:6" x14ac:dyDescent="0.25">
      <c r="B2254" t="str">
        <f>IF('RES TECH'!N2252=1,"PRE","*")</f>
        <v>PRE</v>
      </c>
      <c r="C2254" t="str">
        <f>'RES TECH'!M2252</f>
        <v>RESAPAUMNewRESF3ELC20</v>
      </c>
      <c r="D2254" t="str">
        <f>_xlfn.XLOOKUP($C2254,'RES TECH'!$M:$M,'RES TECH'!$A:$A)&amp;" "&amp;_xlfn.XLOOKUP($C2254,'RES TECH'!$M:$M,'RES TECH'!$B:$B)&amp;" "&amp;_xlfn.XLOOKUP($C2254,'RES TECH'!$M:$M,'RES TECH'!$C:$C)&amp;" "&amp;_xlfn.XLOOKUP($C2254,'RES TECH'!$M:$M,'RES TECH'!$D:$D)&amp;" "&amp;_xlfn.XLOOKUP($C2254,'RES TECH'!$M:$M,'RES TECH'!$E:$E)&amp;" "&amp;_xlfn.XLOOKUP($C2254,'RES TECH'!$M:$M,'RES TECH'!$F:$F)&amp;" "&amp;_xlfn.XLOOKUP($C2254,'RES TECH'!$M:$M,'RES TECH'!$G:$G)&amp;" "&amp;_xlfn.XLOOKUP($C2254,'RES TECH'!$M:$M,'RES TECH'!$H:$H)</f>
        <v>Residential Apartment Upper-middle Income New Refrigeration  SF3 Electricity</v>
      </c>
      <c r="E2254" t="str">
        <f t="shared" si="35"/>
        <v>TJ</v>
      </c>
      <c r="F2254" s="12" t="str">
        <f>IF(B2254="*","*",_xlfn.XLOOKUP($C2254,'RES TECH'!$M:$M,'RES TECH'!$R:$R))</f>
        <v>TJa</v>
      </c>
    </row>
    <row r="2255" spans="2:6" x14ac:dyDescent="0.25">
      <c r="B2255" t="str">
        <f>IF('RES TECH'!N2253=1,"PRE","*")</f>
        <v>PRE</v>
      </c>
      <c r="C2255" t="str">
        <f>'RES TECH'!M2253</f>
        <v>RESAPAUMNewRESF4ELC20</v>
      </c>
      <c r="D2255" t="str">
        <f>_xlfn.XLOOKUP($C2255,'RES TECH'!$M:$M,'RES TECH'!$A:$A)&amp;" "&amp;_xlfn.XLOOKUP($C2255,'RES TECH'!$M:$M,'RES TECH'!$B:$B)&amp;" "&amp;_xlfn.XLOOKUP($C2255,'RES TECH'!$M:$M,'RES TECH'!$C:$C)&amp;" "&amp;_xlfn.XLOOKUP($C2255,'RES TECH'!$M:$M,'RES TECH'!$D:$D)&amp;" "&amp;_xlfn.XLOOKUP($C2255,'RES TECH'!$M:$M,'RES TECH'!$E:$E)&amp;" "&amp;_xlfn.XLOOKUP($C2255,'RES TECH'!$M:$M,'RES TECH'!$F:$F)&amp;" "&amp;_xlfn.XLOOKUP($C2255,'RES TECH'!$M:$M,'RES TECH'!$G:$G)&amp;" "&amp;_xlfn.XLOOKUP($C2255,'RES TECH'!$M:$M,'RES TECH'!$H:$H)</f>
        <v>Residential Apartment Upper-middle Income New Refrigeration  SF4 Electricity</v>
      </c>
      <c r="E2255" t="str">
        <f t="shared" si="35"/>
        <v>TJ</v>
      </c>
      <c r="F2255" s="12" t="str">
        <f>IF(B2255="*","*",_xlfn.XLOOKUP($C2255,'RES TECH'!$M:$M,'RES TECH'!$R:$R))</f>
        <v>TJa</v>
      </c>
    </row>
    <row r="2256" spans="2:6" x14ac:dyDescent="0.25">
      <c r="B2256" t="str">
        <f>IF('RES TECH'!N2254=1,"PRE","*")</f>
        <v>PRE</v>
      </c>
      <c r="C2256" t="str">
        <f>'RES TECH'!M2254</f>
        <v>RESAPAUMNewREBF1ELC20</v>
      </c>
      <c r="D2256" t="str">
        <f>_xlfn.XLOOKUP($C2256,'RES TECH'!$M:$M,'RES TECH'!$A:$A)&amp;" "&amp;_xlfn.XLOOKUP($C2256,'RES TECH'!$M:$M,'RES TECH'!$B:$B)&amp;" "&amp;_xlfn.XLOOKUP($C2256,'RES TECH'!$M:$M,'RES TECH'!$C:$C)&amp;" "&amp;_xlfn.XLOOKUP($C2256,'RES TECH'!$M:$M,'RES TECH'!$D:$D)&amp;" "&amp;_xlfn.XLOOKUP($C2256,'RES TECH'!$M:$M,'RES TECH'!$E:$E)&amp;" "&amp;_xlfn.XLOOKUP($C2256,'RES TECH'!$M:$M,'RES TECH'!$F:$F)&amp;" "&amp;_xlfn.XLOOKUP($C2256,'RES TECH'!$M:$M,'RES TECH'!$G:$G)&amp;" "&amp;_xlfn.XLOOKUP($C2256,'RES TECH'!$M:$M,'RES TECH'!$H:$H)</f>
        <v>Residential Apartment Upper-middle Income New Refrigeration  BF1 Electricity</v>
      </c>
      <c r="E2256" t="str">
        <f t="shared" si="35"/>
        <v>TJ</v>
      </c>
      <c r="F2256" s="12" t="str">
        <f>IF(B2256="*","*",_xlfn.XLOOKUP($C2256,'RES TECH'!$M:$M,'RES TECH'!$R:$R))</f>
        <v>TJa</v>
      </c>
    </row>
    <row r="2257" spans="2:6" x14ac:dyDescent="0.25">
      <c r="B2257" t="str">
        <f>IF('RES TECH'!N2255=1,"PRE","*")</f>
        <v>PRE</v>
      </c>
      <c r="C2257" t="str">
        <f>'RES TECH'!M2255</f>
        <v>RESAPAUMNewREBF2ELC20</v>
      </c>
      <c r="D2257" t="str">
        <f>_xlfn.XLOOKUP($C2257,'RES TECH'!$M:$M,'RES TECH'!$A:$A)&amp;" "&amp;_xlfn.XLOOKUP($C2257,'RES TECH'!$M:$M,'RES TECH'!$B:$B)&amp;" "&amp;_xlfn.XLOOKUP($C2257,'RES TECH'!$M:$M,'RES TECH'!$C:$C)&amp;" "&amp;_xlfn.XLOOKUP($C2257,'RES TECH'!$M:$M,'RES TECH'!$D:$D)&amp;" "&amp;_xlfn.XLOOKUP($C2257,'RES TECH'!$M:$M,'RES TECH'!$E:$E)&amp;" "&amp;_xlfn.XLOOKUP($C2257,'RES TECH'!$M:$M,'RES TECH'!$F:$F)&amp;" "&amp;_xlfn.XLOOKUP($C2257,'RES TECH'!$M:$M,'RES TECH'!$G:$G)&amp;" "&amp;_xlfn.XLOOKUP($C2257,'RES TECH'!$M:$M,'RES TECH'!$H:$H)</f>
        <v>Residential Apartment Upper-middle Income New Refrigeration  BF2 Electricity</v>
      </c>
      <c r="E2257" t="str">
        <f t="shared" si="35"/>
        <v>TJ</v>
      </c>
      <c r="F2257" s="12" t="str">
        <f>IF(B2257="*","*",_xlfn.XLOOKUP($C2257,'RES TECH'!$M:$M,'RES TECH'!$R:$R))</f>
        <v>TJa</v>
      </c>
    </row>
    <row r="2258" spans="2:6" x14ac:dyDescent="0.25">
      <c r="B2258" t="str">
        <f>IF('RES TECH'!N2256=1,"PRE","*")</f>
        <v>PRE</v>
      </c>
      <c r="C2258" t="str">
        <f>'RES TECH'!M2256</f>
        <v>RESAPAUMNewREBF3ELC20</v>
      </c>
      <c r="D2258" t="str">
        <f>_xlfn.XLOOKUP($C2258,'RES TECH'!$M:$M,'RES TECH'!$A:$A)&amp;" "&amp;_xlfn.XLOOKUP($C2258,'RES TECH'!$M:$M,'RES TECH'!$B:$B)&amp;" "&amp;_xlfn.XLOOKUP($C2258,'RES TECH'!$M:$M,'RES TECH'!$C:$C)&amp;" "&amp;_xlfn.XLOOKUP($C2258,'RES TECH'!$M:$M,'RES TECH'!$D:$D)&amp;" "&amp;_xlfn.XLOOKUP($C2258,'RES TECH'!$M:$M,'RES TECH'!$E:$E)&amp;" "&amp;_xlfn.XLOOKUP($C2258,'RES TECH'!$M:$M,'RES TECH'!$F:$F)&amp;" "&amp;_xlfn.XLOOKUP($C2258,'RES TECH'!$M:$M,'RES TECH'!$G:$G)&amp;" "&amp;_xlfn.XLOOKUP($C2258,'RES TECH'!$M:$M,'RES TECH'!$H:$H)</f>
        <v>Residential Apartment Upper-middle Income New Refrigeration  BF3 Electricity</v>
      </c>
      <c r="E2258" t="str">
        <f t="shared" si="35"/>
        <v>TJ</v>
      </c>
      <c r="F2258" s="12" t="str">
        <f>IF(B2258="*","*",_xlfn.XLOOKUP($C2258,'RES TECH'!$M:$M,'RES TECH'!$R:$R))</f>
        <v>TJa</v>
      </c>
    </row>
    <row r="2259" spans="2:6" x14ac:dyDescent="0.25">
      <c r="B2259" t="str">
        <f>IF('RES TECH'!N2257=1,"PRE","*")</f>
        <v>PRE</v>
      </c>
      <c r="C2259" t="str">
        <f>'RES TECH'!M2257</f>
        <v>RESAPAUMNewREBF4ELC20</v>
      </c>
      <c r="D2259" t="str">
        <f>_xlfn.XLOOKUP($C2259,'RES TECH'!$M:$M,'RES TECH'!$A:$A)&amp;" "&amp;_xlfn.XLOOKUP($C2259,'RES TECH'!$M:$M,'RES TECH'!$B:$B)&amp;" "&amp;_xlfn.XLOOKUP($C2259,'RES TECH'!$M:$M,'RES TECH'!$C:$C)&amp;" "&amp;_xlfn.XLOOKUP($C2259,'RES TECH'!$M:$M,'RES TECH'!$D:$D)&amp;" "&amp;_xlfn.XLOOKUP($C2259,'RES TECH'!$M:$M,'RES TECH'!$E:$E)&amp;" "&amp;_xlfn.XLOOKUP($C2259,'RES TECH'!$M:$M,'RES TECH'!$F:$F)&amp;" "&amp;_xlfn.XLOOKUP($C2259,'RES TECH'!$M:$M,'RES TECH'!$G:$G)&amp;" "&amp;_xlfn.XLOOKUP($C2259,'RES TECH'!$M:$M,'RES TECH'!$H:$H)</f>
        <v>Residential Apartment Upper-middle Income New Refrigeration  BF4 Electricity</v>
      </c>
      <c r="E2259" t="str">
        <f t="shared" si="35"/>
        <v>TJ</v>
      </c>
      <c r="F2259" s="12" t="str">
        <f>IF(B2259="*","*",_xlfn.XLOOKUP($C2259,'RES TECH'!$M:$M,'RES TECH'!$R:$R))</f>
        <v>TJa</v>
      </c>
    </row>
    <row r="2260" spans="2:6" x14ac:dyDescent="0.25">
      <c r="B2260" t="str">
        <f>IF('RES TECH'!N2258=1,"PRE","*")</f>
        <v>PRE</v>
      </c>
      <c r="C2260" t="str">
        <f>'RES TECH'!M2258</f>
        <v>RESAPAUMNewFRC1ELC20</v>
      </c>
      <c r="D2260" t="str">
        <f>_xlfn.XLOOKUP($C2260,'RES TECH'!$M:$M,'RES TECH'!$A:$A)&amp;" "&amp;_xlfn.XLOOKUP($C2260,'RES TECH'!$M:$M,'RES TECH'!$B:$B)&amp;" "&amp;_xlfn.XLOOKUP($C2260,'RES TECH'!$M:$M,'RES TECH'!$C:$C)&amp;" "&amp;_xlfn.XLOOKUP($C2260,'RES TECH'!$M:$M,'RES TECH'!$D:$D)&amp;" "&amp;_xlfn.XLOOKUP($C2260,'RES TECH'!$M:$M,'RES TECH'!$E:$E)&amp;" "&amp;_xlfn.XLOOKUP($C2260,'RES TECH'!$M:$M,'RES TECH'!$F:$F)&amp;" "&amp;_xlfn.XLOOKUP($C2260,'RES TECH'!$M:$M,'RES TECH'!$G:$G)&amp;" "&amp;_xlfn.XLOOKUP($C2260,'RES TECH'!$M:$M,'RES TECH'!$H:$H)</f>
        <v>Residential Apartment Upper-middle Income New Freezing  C1 Electricity</v>
      </c>
      <c r="E2260" t="str">
        <f t="shared" si="35"/>
        <v>TJ</v>
      </c>
      <c r="F2260" s="12" t="str">
        <f>IF(B2260="*","*",_xlfn.XLOOKUP($C2260,'RES TECH'!$M:$M,'RES TECH'!$R:$R))</f>
        <v>TJa</v>
      </c>
    </row>
    <row r="2261" spans="2:6" x14ac:dyDescent="0.25">
      <c r="B2261" t="str">
        <f>IF('RES TECH'!N2259=1,"PRE","*")</f>
        <v>PRE</v>
      </c>
      <c r="C2261" t="str">
        <f>'RES TECH'!M2259</f>
        <v>RESAPAUMNewFRC2ELC20</v>
      </c>
      <c r="D2261" t="str">
        <f>_xlfn.XLOOKUP($C2261,'RES TECH'!$M:$M,'RES TECH'!$A:$A)&amp;" "&amp;_xlfn.XLOOKUP($C2261,'RES TECH'!$M:$M,'RES TECH'!$B:$B)&amp;" "&amp;_xlfn.XLOOKUP($C2261,'RES TECH'!$M:$M,'RES TECH'!$C:$C)&amp;" "&amp;_xlfn.XLOOKUP($C2261,'RES TECH'!$M:$M,'RES TECH'!$D:$D)&amp;" "&amp;_xlfn.XLOOKUP($C2261,'RES TECH'!$M:$M,'RES TECH'!$E:$E)&amp;" "&amp;_xlfn.XLOOKUP($C2261,'RES TECH'!$M:$M,'RES TECH'!$F:$F)&amp;" "&amp;_xlfn.XLOOKUP($C2261,'RES TECH'!$M:$M,'RES TECH'!$G:$G)&amp;" "&amp;_xlfn.XLOOKUP($C2261,'RES TECH'!$M:$M,'RES TECH'!$H:$H)</f>
        <v>Residential Apartment Upper-middle Income New Freezing  C2 Electricity</v>
      </c>
      <c r="E2261" t="str">
        <f t="shared" si="35"/>
        <v>TJ</v>
      </c>
      <c r="F2261" s="12" t="str">
        <f>IF(B2261="*","*",_xlfn.XLOOKUP($C2261,'RES TECH'!$M:$M,'RES TECH'!$R:$R))</f>
        <v>TJa</v>
      </c>
    </row>
    <row r="2262" spans="2:6" x14ac:dyDescent="0.25">
      <c r="B2262" t="str">
        <f>IF('RES TECH'!N2260=1,"PRE","*")</f>
        <v>PRE</v>
      </c>
      <c r="C2262" t="str">
        <f>'RES TECH'!M2260</f>
        <v>RESAPAUMNewFRC3ELC20</v>
      </c>
      <c r="D2262" t="str">
        <f>_xlfn.XLOOKUP($C2262,'RES TECH'!$M:$M,'RES TECH'!$A:$A)&amp;" "&amp;_xlfn.XLOOKUP($C2262,'RES TECH'!$M:$M,'RES TECH'!$B:$B)&amp;" "&amp;_xlfn.XLOOKUP($C2262,'RES TECH'!$M:$M,'RES TECH'!$C:$C)&amp;" "&amp;_xlfn.XLOOKUP($C2262,'RES TECH'!$M:$M,'RES TECH'!$D:$D)&amp;" "&amp;_xlfn.XLOOKUP($C2262,'RES TECH'!$M:$M,'RES TECH'!$E:$E)&amp;" "&amp;_xlfn.XLOOKUP($C2262,'RES TECH'!$M:$M,'RES TECH'!$F:$F)&amp;" "&amp;_xlfn.XLOOKUP($C2262,'RES TECH'!$M:$M,'RES TECH'!$G:$G)&amp;" "&amp;_xlfn.XLOOKUP($C2262,'RES TECH'!$M:$M,'RES TECH'!$H:$H)</f>
        <v>Residential Apartment Upper-middle Income New Freezing  C3 Electricity</v>
      </c>
      <c r="E2262" t="str">
        <f t="shared" si="35"/>
        <v>TJ</v>
      </c>
      <c r="F2262" s="12" t="str">
        <f>IF(B2262="*","*",_xlfn.XLOOKUP($C2262,'RES TECH'!$M:$M,'RES TECH'!$R:$R))</f>
        <v>TJa</v>
      </c>
    </row>
    <row r="2263" spans="2:6" x14ac:dyDescent="0.25">
      <c r="B2263" t="str">
        <f>IF('RES TECH'!N2261=1,"PRE","*")</f>
        <v>PRE</v>
      </c>
      <c r="C2263" t="str">
        <f>'RES TECH'!M2261</f>
        <v>RESAPAUMNewFRC4ELC20</v>
      </c>
      <c r="D2263" t="str">
        <f>_xlfn.XLOOKUP($C2263,'RES TECH'!$M:$M,'RES TECH'!$A:$A)&amp;" "&amp;_xlfn.XLOOKUP($C2263,'RES TECH'!$M:$M,'RES TECH'!$B:$B)&amp;" "&amp;_xlfn.XLOOKUP($C2263,'RES TECH'!$M:$M,'RES TECH'!$C:$C)&amp;" "&amp;_xlfn.XLOOKUP($C2263,'RES TECH'!$M:$M,'RES TECH'!$D:$D)&amp;" "&amp;_xlfn.XLOOKUP($C2263,'RES TECH'!$M:$M,'RES TECH'!$E:$E)&amp;" "&amp;_xlfn.XLOOKUP($C2263,'RES TECH'!$M:$M,'RES TECH'!$F:$F)&amp;" "&amp;_xlfn.XLOOKUP($C2263,'RES TECH'!$M:$M,'RES TECH'!$G:$G)&amp;" "&amp;_xlfn.XLOOKUP($C2263,'RES TECH'!$M:$M,'RES TECH'!$H:$H)</f>
        <v>Residential Apartment Upper-middle Income New Freezing  C4 Electricity</v>
      </c>
      <c r="E2263" t="str">
        <f t="shared" si="35"/>
        <v>TJ</v>
      </c>
      <c r="F2263" s="12" t="str">
        <f>IF(B2263="*","*",_xlfn.XLOOKUP($C2263,'RES TECH'!$M:$M,'RES TECH'!$R:$R))</f>
        <v>TJa</v>
      </c>
    </row>
    <row r="2264" spans="2:6" x14ac:dyDescent="0.25">
      <c r="B2264" t="str">
        <f>IF('RES TECH'!N2262=1,"PRE","*")</f>
        <v>PRE</v>
      </c>
      <c r="C2264" t="str">
        <f>'RES TECH'!M2262</f>
        <v>RESAPAUMNewFRU1ELC20</v>
      </c>
      <c r="D2264" t="str">
        <f>_xlfn.XLOOKUP($C2264,'RES TECH'!$M:$M,'RES TECH'!$A:$A)&amp;" "&amp;_xlfn.XLOOKUP($C2264,'RES TECH'!$M:$M,'RES TECH'!$B:$B)&amp;" "&amp;_xlfn.XLOOKUP($C2264,'RES TECH'!$M:$M,'RES TECH'!$C:$C)&amp;" "&amp;_xlfn.XLOOKUP($C2264,'RES TECH'!$M:$M,'RES TECH'!$D:$D)&amp;" "&amp;_xlfn.XLOOKUP($C2264,'RES TECH'!$M:$M,'RES TECH'!$E:$E)&amp;" "&amp;_xlfn.XLOOKUP($C2264,'RES TECH'!$M:$M,'RES TECH'!$F:$F)&amp;" "&amp;_xlfn.XLOOKUP($C2264,'RES TECH'!$M:$M,'RES TECH'!$G:$G)&amp;" "&amp;_xlfn.XLOOKUP($C2264,'RES TECH'!$M:$M,'RES TECH'!$H:$H)</f>
        <v>Residential Apartment Upper-middle Income New Freezing  U1 Electricity</v>
      </c>
      <c r="E2264" t="str">
        <f t="shared" si="35"/>
        <v>TJ</v>
      </c>
      <c r="F2264" s="12" t="str">
        <f>IF(B2264="*","*",_xlfn.XLOOKUP($C2264,'RES TECH'!$M:$M,'RES TECH'!$R:$R))</f>
        <v>TJa</v>
      </c>
    </row>
    <row r="2265" spans="2:6" x14ac:dyDescent="0.25">
      <c r="B2265" t="str">
        <f>IF('RES TECH'!N2263=1,"PRE","*")</f>
        <v>PRE</v>
      </c>
      <c r="C2265" t="str">
        <f>'RES TECH'!M2263</f>
        <v>RESAPAUMNewFRU2ELC20</v>
      </c>
      <c r="D2265" t="str">
        <f>_xlfn.XLOOKUP($C2265,'RES TECH'!$M:$M,'RES TECH'!$A:$A)&amp;" "&amp;_xlfn.XLOOKUP($C2265,'RES TECH'!$M:$M,'RES TECH'!$B:$B)&amp;" "&amp;_xlfn.XLOOKUP($C2265,'RES TECH'!$M:$M,'RES TECH'!$C:$C)&amp;" "&amp;_xlfn.XLOOKUP($C2265,'RES TECH'!$M:$M,'RES TECH'!$D:$D)&amp;" "&amp;_xlfn.XLOOKUP($C2265,'RES TECH'!$M:$M,'RES TECH'!$E:$E)&amp;" "&amp;_xlfn.XLOOKUP($C2265,'RES TECH'!$M:$M,'RES TECH'!$F:$F)&amp;" "&amp;_xlfn.XLOOKUP($C2265,'RES TECH'!$M:$M,'RES TECH'!$G:$G)&amp;" "&amp;_xlfn.XLOOKUP($C2265,'RES TECH'!$M:$M,'RES TECH'!$H:$H)</f>
        <v>Residential Apartment Upper-middle Income New Freezing  U2 Electricity</v>
      </c>
      <c r="E2265" t="str">
        <f t="shared" si="35"/>
        <v>TJ</v>
      </c>
      <c r="F2265" s="12" t="str">
        <f>IF(B2265="*","*",_xlfn.XLOOKUP($C2265,'RES TECH'!$M:$M,'RES TECH'!$R:$R))</f>
        <v>TJa</v>
      </c>
    </row>
    <row r="2266" spans="2:6" x14ac:dyDescent="0.25">
      <c r="B2266" t="str">
        <f>IF('RES TECH'!N2264=1,"PRE","*")</f>
        <v>PRE</v>
      </c>
      <c r="C2266" t="str">
        <f>'RES TECH'!M2264</f>
        <v>RESAPAUMNewFRU3ELC20</v>
      </c>
      <c r="D2266" t="str">
        <f>_xlfn.XLOOKUP($C2266,'RES TECH'!$M:$M,'RES TECH'!$A:$A)&amp;" "&amp;_xlfn.XLOOKUP($C2266,'RES TECH'!$M:$M,'RES TECH'!$B:$B)&amp;" "&amp;_xlfn.XLOOKUP($C2266,'RES TECH'!$M:$M,'RES TECH'!$C:$C)&amp;" "&amp;_xlfn.XLOOKUP($C2266,'RES TECH'!$M:$M,'RES TECH'!$D:$D)&amp;" "&amp;_xlfn.XLOOKUP($C2266,'RES TECH'!$M:$M,'RES TECH'!$E:$E)&amp;" "&amp;_xlfn.XLOOKUP($C2266,'RES TECH'!$M:$M,'RES TECH'!$F:$F)&amp;" "&amp;_xlfn.XLOOKUP($C2266,'RES TECH'!$M:$M,'RES TECH'!$G:$G)&amp;" "&amp;_xlfn.XLOOKUP($C2266,'RES TECH'!$M:$M,'RES TECH'!$H:$H)</f>
        <v>Residential Apartment Upper-middle Income New Freezing  U3 Electricity</v>
      </c>
      <c r="E2266" t="str">
        <f t="shared" si="35"/>
        <v>TJ</v>
      </c>
      <c r="F2266" s="12" t="str">
        <f>IF(B2266="*","*",_xlfn.XLOOKUP($C2266,'RES TECH'!$M:$M,'RES TECH'!$R:$R))</f>
        <v>TJa</v>
      </c>
    </row>
    <row r="2267" spans="2:6" x14ac:dyDescent="0.25">
      <c r="B2267" t="str">
        <f>IF('RES TECH'!N2265=1,"PRE","*")</f>
        <v>PRE</v>
      </c>
      <c r="C2267" t="str">
        <f>'RES TECH'!M2265</f>
        <v>RESAPAUMNewFRU4ELC20</v>
      </c>
      <c r="D2267" t="str">
        <f>_xlfn.XLOOKUP($C2267,'RES TECH'!$M:$M,'RES TECH'!$A:$A)&amp;" "&amp;_xlfn.XLOOKUP($C2267,'RES TECH'!$M:$M,'RES TECH'!$B:$B)&amp;" "&amp;_xlfn.XLOOKUP($C2267,'RES TECH'!$M:$M,'RES TECH'!$C:$C)&amp;" "&amp;_xlfn.XLOOKUP($C2267,'RES TECH'!$M:$M,'RES TECH'!$D:$D)&amp;" "&amp;_xlfn.XLOOKUP($C2267,'RES TECH'!$M:$M,'RES TECH'!$E:$E)&amp;" "&amp;_xlfn.XLOOKUP($C2267,'RES TECH'!$M:$M,'RES TECH'!$F:$F)&amp;" "&amp;_xlfn.XLOOKUP($C2267,'RES TECH'!$M:$M,'RES TECH'!$G:$G)&amp;" "&amp;_xlfn.XLOOKUP($C2267,'RES TECH'!$M:$M,'RES TECH'!$H:$H)</f>
        <v>Residential Apartment Upper-middle Income New Freezing  U4 Electricity</v>
      </c>
      <c r="E2267" t="str">
        <f t="shared" si="35"/>
        <v>TJ</v>
      </c>
      <c r="F2267" s="12" t="str">
        <f>IF(B2267="*","*",_xlfn.XLOOKUP($C2267,'RES TECH'!$M:$M,'RES TECH'!$R:$R))</f>
        <v>TJa</v>
      </c>
    </row>
    <row r="2268" spans="2:6" x14ac:dyDescent="0.25">
      <c r="B2268" t="str">
        <f>IF('RES TECH'!N2266=1,"PRE","*")</f>
        <v>PRE</v>
      </c>
      <c r="C2268" t="str">
        <f>'RES TECH'!M2266</f>
        <v>RESAPAUMNewCK2NGA20</v>
      </c>
      <c r="D2268" t="str">
        <f>_xlfn.XLOOKUP($C2268,'RES TECH'!$M:$M,'RES TECH'!$A:$A)&amp;" "&amp;_xlfn.XLOOKUP($C2268,'RES TECH'!$M:$M,'RES TECH'!$B:$B)&amp;" "&amp;_xlfn.XLOOKUP($C2268,'RES TECH'!$M:$M,'RES TECH'!$C:$C)&amp;" "&amp;_xlfn.XLOOKUP($C2268,'RES TECH'!$M:$M,'RES TECH'!$D:$D)&amp;" "&amp;_xlfn.XLOOKUP($C2268,'RES TECH'!$M:$M,'RES TECH'!$E:$E)&amp;" "&amp;_xlfn.XLOOKUP($C2268,'RES TECH'!$M:$M,'RES TECH'!$F:$F)&amp;" "&amp;_xlfn.XLOOKUP($C2268,'RES TECH'!$M:$M,'RES TECH'!$G:$G)&amp;" "&amp;_xlfn.XLOOKUP($C2268,'RES TECH'!$M:$M,'RES TECH'!$H:$H)</f>
        <v>Residential Apartment Upper-middle Income New Cooking  2 Natural gas</v>
      </c>
      <c r="E2268" t="str">
        <f t="shared" si="35"/>
        <v>TJ</v>
      </c>
      <c r="F2268" s="12" t="str">
        <f>IF(B2268="*","*",_xlfn.XLOOKUP($C2268,'RES TECH'!$M:$M,'RES TECH'!$R:$R))</f>
        <v>TJa</v>
      </c>
    </row>
    <row r="2269" spans="2:6" x14ac:dyDescent="0.25">
      <c r="B2269" t="str">
        <f>IF('RES TECH'!N2267=1,"PRE","*")</f>
        <v>PRE</v>
      </c>
      <c r="C2269" t="str">
        <f>'RES TECH'!M2267</f>
        <v>RESAPAUMNewCK4NGA20</v>
      </c>
      <c r="D2269" t="str">
        <f>_xlfn.XLOOKUP($C2269,'RES TECH'!$M:$M,'RES TECH'!$A:$A)&amp;" "&amp;_xlfn.XLOOKUP($C2269,'RES TECH'!$M:$M,'RES TECH'!$B:$B)&amp;" "&amp;_xlfn.XLOOKUP($C2269,'RES TECH'!$M:$M,'RES TECH'!$C:$C)&amp;" "&amp;_xlfn.XLOOKUP($C2269,'RES TECH'!$M:$M,'RES TECH'!$D:$D)&amp;" "&amp;_xlfn.XLOOKUP($C2269,'RES TECH'!$M:$M,'RES TECH'!$E:$E)&amp;" "&amp;_xlfn.XLOOKUP($C2269,'RES TECH'!$M:$M,'RES TECH'!$F:$F)&amp;" "&amp;_xlfn.XLOOKUP($C2269,'RES TECH'!$M:$M,'RES TECH'!$G:$G)&amp;" "&amp;_xlfn.XLOOKUP($C2269,'RES TECH'!$M:$M,'RES TECH'!$H:$H)</f>
        <v>Residential Apartment Upper-middle Income New Cooking  4 Natural gas</v>
      </c>
      <c r="E2269" t="str">
        <f t="shared" si="35"/>
        <v>TJ</v>
      </c>
      <c r="F2269" s="12" t="str">
        <f>IF(B2269="*","*",_xlfn.XLOOKUP($C2269,'RES TECH'!$M:$M,'RES TECH'!$R:$R))</f>
        <v>TJa</v>
      </c>
    </row>
    <row r="2270" spans="2:6" x14ac:dyDescent="0.25">
      <c r="B2270" t="str">
        <f>IF('RES TECH'!N2268=1,"PRE","*")</f>
        <v>PRE</v>
      </c>
      <c r="C2270" t="str">
        <f>'RES TECH'!M2268</f>
        <v>RESAPAUMNewCK2LPG20</v>
      </c>
      <c r="D2270" t="str">
        <f>_xlfn.XLOOKUP($C2270,'RES TECH'!$M:$M,'RES TECH'!$A:$A)&amp;" "&amp;_xlfn.XLOOKUP($C2270,'RES TECH'!$M:$M,'RES TECH'!$B:$B)&amp;" "&amp;_xlfn.XLOOKUP($C2270,'RES TECH'!$M:$M,'RES TECH'!$C:$C)&amp;" "&amp;_xlfn.XLOOKUP($C2270,'RES TECH'!$M:$M,'RES TECH'!$D:$D)&amp;" "&amp;_xlfn.XLOOKUP($C2270,'RES TECH'!$M:$M,'RES TECH'!$E:$E)&amp;" "&amp;_xlfn.XLOOKUP($C2270,'RES TECH'!$M:$M,'RES TECH'!$F:$F)&amp;" "&amp;_xlfn.XLOOKUP($C2270,'RES TECH'!$M:$M,'RES TECH'!$G:$G)&amp;" "&amp;_xlfn.XLOOKUP($C2270,'RES TECH'!$M:$M,'RES TECH'!$H:$H)</f>
        <v>Residential Apartment Upper-middle Income New Cooking  2 LPG</v>
      </c>
      <c r="E2270" t="str">
        <f t="shared" si="35"/>
        <v>TJ</v>
      </c>
      <c r="F2270" s="12" t="str">
        <f>IF(B2270="*","*",_xlfn.XLOOKUP($C2270,'RES TECH'!$M:$M,'RES TECH'!$R:$R))</f>
        <v>TJa</v>
      </c>
    </row>
    <row r="2271" spans="2:6" x14ac:dyDescent="0.25">
      <c r="B2271" t="str">
        <f>IF('RES TECH'!N2269=1,"PRE","*")</f>
        <v>PRE</v>
      </c>
      <c r="C2271" t="str">
        <f>'RES TECH'!M2269</f>
        <v>RESAPAUMNewCK4LPG20</v>
      </c>
      <c r="D2271" t="str">
        <f>_xlfn.XLOOKUP($C2271,'RES TECH'!$M:$M,'RES TECH'!$A:$A)&amp;" "&amp;_xlfn.XLOOKUP($C2271,'RES TECH'!$M:$M,'RES TECH'!$B:$B)&amp;" "&amp;_xlfn.XLOOKUP($C2271,'RES TECH'!$M:$M,'RES TECH'!$C:$C)&amp;" "&amp;_xlfn.XLOOKUP($C2271,'RES TECH'!$M:$M,'RES TECH'!$D:$D)&amp;" "&amp;_xlfn.XLOOKUP($C2271,'RES TECH'!$M:$M,'RES TECH'!$E:$E)&amp;" "&amp;_xlfn.XLOOKUP($C2271,'RES TECH'!$M:$M,'RES TECH'!$F:$F)&amp;" "&amp;_xlfn.XLOOKUP($C2271,'RES TECH'!$M:$M,'RES TECH'!$G:$G)&amp;" "&amp;_xlfn.XLOOKUP($C2271,'RES TECH'!$M:$M,'RES TECH'!$H:$H)</f>
        <v>Residential Apartment Upper-middle Income New Cooking  4 LPG</v>
      </c>
      <c r="E2271" t="str">
        <f t="shared" si="35"/>
        <v>TJ</v>
      </c>
      <c r="F2271" s="12" t="str">
        <f>IF(B2271="*","*",_xlfn.XLOOKUP($C2271,'RES TECH'!$M:$M,'RES TECH'!$R:$R))</f>
        <v>TJa</v>
      </c>
    </row>
    <row r="2272" spans="2:6" x14ac:dyDescent="0.25">
      <c r="B2272" t="str">
        <f>IF('RES TECH'!N2270=1,"PRE","*")</f>
        <v>PRE</v>
      </c>
      <c r="C2272" t="str">
        <f>'RES TECH'!M2270</f>
        <v>RESAPAUMNewCK2ELC20</v>
      </c>
      <c r="D2272" t="str">
        <f>_xlfn.XLOOKUP($C2272,'RES TECH'!$M:$M,'RES TECH'!$A:$A)&amp;" "&amp;_xlfn.XLOOKUP($C2272,'RES TECH'!$M:$M,'RES TECH'!$B:$B)&amp;" "&amp;_xlfn.XLOOKUP($C2272,'RES TECH'!$M:$M,'RES TECH'!$C:$C)&amp;" "&amp;_xlfn.XLOOKUP($C2272,'RES TECH'!$M:$M,'RES TECH'!$D:$D)&amp;" "&amp;_xlfn.XLOOKUP($C2272,'RES TECH'!$M:$M,'RES TECH'!$E:$E)&amp;" "&amp;_xlfn.XLOOKUP($C2272,'RES TECH'!$M:$M,'RES TECH'!$F:$F)&amp;" "&amp;_xlfn.XLOOKUP($C2272,'RES TECH'!$M:$M,'RES TECH'!$G:$G)&amp;" "&amp;_xlfn.XLOOKUP($C2272,'RES TECH'!$M:$M,'RES TECH'!$H:$H)</f>
        <v>Residential Apartment Upper-middle Income New Cooking  2 Electricity</v>
      </c>
      <c r="E2272" t="str">
        <f t="shared" si="35"/>
        <v>TJ</v>
      </c>
      <c r="F2272" s="12" t="str">
        <f>IF(B2272="*","*",_xlfn.XLOOKUP($C2272,'RES TECH'!$M:$M,'RES TECH'!$R:$R))</f>
        <v>TJa</v>
      </c>
    </row>
    <row r="2273" spans="2:6" x14ac:dyDescent="0.25">
      <c r="B2273" t="str">
        <f>IF('RES TECH'!N2271=1,"PRE","*")</f>
        <v>PRE</v>
      </c>
      <c r="C2273" t="str">
        <f>'RES TECH'!M2271</f>
        <v>RESAPAUMNewCWF4ELC30</v>
      </c>
      <c r="D2273" t="str">
        <f>_xlfn.XLOOKUP($C2273,'RES TECH'!$M:$M,'RES TECH'!$A:$A)&amp;" "&amp;_xlfn.XLOOKUP($C2273,'RES TECH'!$M:$M,'RES TECH'!$B:$B)&amp;" "&amp;_xlfn.XLOOKUP($C2273,'RES TECH'!$M:$M,'RES TECH'!$C:$C)&amp;" "&amp;_xlfn.XLOOKUP($C2273,'RES TECH'!$M:$M,'RES TECH'!$D:$D)&amp;" "&amp;_xlfn.XLOOKUP($C2273,'RES TECH'!$M:$M,'RES TECH'!$E:$E)&amp;" "&amp;_xlfn.XLOOKUP($C2273,'RES TECH'!$M:$M,'RES TECH'!$F:$F)&amp;" "&amp;_xlfn.XLOOKUP($C2273,'RES TECH'!$M:$M,'RES TECH'!$G:$G)&amp;" "&amp;_xlfn.XLOOKUP($C2273,'RES TECH'!$M:$M,'RES TECH'!$H:$H)</f>
        <v>Residential Apartment Upper-middle Income New Clothes washing  F4 Electricity</v>
      </c>
      <c r="E2273" t="str">
        <f t="shared" si="35"/>
        <v>TJ</v>
      </c>
      <c r="F2273" s="12" t="str">
        <f>IF(B2273="*","*",_xlfn.XLOOKUP($C2273,'RES TECH'!$M:$M,'RES TECH'!$R:$R))</f>
        <v>TJa</v>
      </c>
    </row>
    <row r="2274" spans="2:6" x14ac:dyDescent="0.25">
      <c r="B2274" t="str">
        <f>IF('RES TECH'!N2272=1,"PRE","*")</f>
        <v>PRE</v>
      </c>
      <c r="C2274" t="str">
        <f>'RES TECH'!M2272</f>
        <v>RESAPAUMNewCWT1ELC20</v>
      </c>
      <c r="D2274" t="str">
        <f>_xlfn.XLOOKUP($C2274,'RES TECH'!$M:$M,'RES TECH'!$A:$A)&amp;" "&amp;_xlfn.XLOOKUP($C2274,'RES TECH'!$M:$M,'RES TECH'!$B:$B)&amp;" "&amp;_xlfn.XLOOKUP($C2274,'RES TECH'!$M:$M,'RES TECH'!$C:$C)&amp;" "&amp;_xlfn.XLOOKUP($C2274,'RES TECH'!$M:$M,'RES TECH'!$D:$D)&amp;" "&amp;_xlfn.XLOOKUP($C2274,'RES TECH'!$M:$M,'RES TECH'!$E:$E)&amp;" "&amp;_xlfn.XLOOKUP($C2274,'RES TECH'!$M:$M,'RES TECH'!$F:$F)&amp;" "&amp;_xlfn.XLOOKUP($C2274,'RES TECH'!$M:$M,'RES TECH'!$G:$G)&amp;" "&amp;_xlfn.XLOOKUP($C2274,'RES TECH'!$M:$M,'RES TECH'!$H:$H)</f>
        <v>Residential Apartment Upper-middle Income New Clothes washing  T1 Electricity</v>
      </c>
      <c r="E2274" t="str">
        <f t="shared" si="35"/>
        <v>TJ</v>
      </c>
      <c r="F2274" s="12" t="str">
        <f>IF(B2274="*","*",_xlfn.XLOOKUP($C2274,'RES TECH'!$M:$M,'RES TECH'!$R:$R))</f>
        <v>TJa</v>
      </c>
    </row>
    <row r="2275" spans="2:6" x14ac:dyDescent="0.25">
      <c r="B2275" t="str">
        <f>IF('RES TECH'!N2273=1,"PRE","*")</f>
        <v>*</v>
      </c>
      <c r="C2275" t="str">
        <f>'RES TECH'!M2273</f>
        <v>RESAPAUMNewCWT2ELC20</v>
      </c>
      <c r="D2275" t="str">
        <f>_xlfn.XLOOKUP($C2275,'RES TECH'!$M:$M,'RES TECH'!$A:$A)&amp;" "&amp;_xlfn.XLOOKUP($C2275,'RES TECH'!$M:$M,'RES TECH'!$B:$B)&amp;" "&amp;_xlfn.XLOOKUP($C2275,'RES TECH'!$M:$M,'RES TECH'!$C:$C)&amp;" "&amp;_xlfn.XLOOKUP($C2275,'RES TECH'!$M:$M,'RES TECH'!$D:$D)&amp;" "&amp;_xlfn.XLOOKUP($C2275,'RES TECH'!$M:$M,'RES TECH'!$E:$E)&amp;" "&amp;_xlfn.XLOOKUP($C2275,'RES TECH'!$M:$M,'RES TECH'!$F:$F)&amp;" "&amp;_xlfn.XLOOKUP($C2275,'RES TECH'!$M:$M,'RES TECH'!$G:$G)&amp;" "&amp;_xlfn.XLOOKUP($C2275,'RES TECH'!$M:$M,'RES TECH'!$H:$H)</f>
        <v>Residential Apartment Upper-middle Income New Clothes washing  T2 Electricity</v>
      </c>
      <c r="E2275" t="str">
        <f t="shared" si="35"/>
        <v>*</v>
      </c>
      <c r="F2275" s="12" t="str">
        <f>IF(B2275="*","*",_xlfn.XLOOKUP($C2275,'RES TECH'!$M:$M,'RES TECH'!$R:$R))</f>
        <v>*</v>
      </c>
    </row>
    <row r="2276" spans="2:6" x14ac:dyDescent="0.25">
      <c r="B2276" t="str">
        <f>IF('RES TECH'!N2274=1,"PRE","*")</f>
        <v>PRE</v>
      </c>
      <c r="C2276" t="str">
        <f>'RES TECH'!M2274</f>
        <v>RESAPAUMNewCWT2ELC20</v>
      </c>
      <c r="D2276" t="str">
        <f>_xlfn.XLOOKUP($C2276,'RES TECH'!$M:$M,'RES TECH'!$A:$A)&amp;" "&amp;_xlfn.XLOOKUP($C2276,'RES TECH'!$M:$M,'RES TECH'!$B:$B)&amp;" "&amp;_xlfn.XLOOKUP($C2276,'RES TECH'!$M:$M,'RES TECH'!$C:$C)&amp;" "&amp;_xlfn.XLOOKUP($C2276,'RES TECH'!$M:$M,'RES TECH'!$D:$D)&amp;" "&amp;_xlfn.XLOOKUP($C2276,'RES TECH'!$M:$M,'RES TECH'!$E:$E)&amp;" "&amp;_xlfn.XLOOKUP($C2276,'RES TECH'!$M:$M,'RES TECH'!$F:$F)&amp;" "&amp;_xlfn.XLOOKUP($C2276,'RES TECH'!$M:$M,'RES TECH'!$G:$G)&amp;" "&amp;_xlfn.XLOOKUP($C2276,'RES TECH'!$M:$M,'RES TECH'!$H:$H)</f>
        <v>Residential Apartment Upper-middle Income New Clothes washing  T2 Electricity</v>
      </c>
      <c r="E2276" t="str">
        <f t="shared" si="35"/>
        <v>TJ</v>
      </c>
      <c r="F2276" s="12" t="str">
        <f>IF(B2276="*","*",_xlfn.XLOOKUP($C2276,'RES TECH'!$M:$M,'RES TECH'!$R:$R))</f>
        <v>TJa</v>
      </c>
    </row>
    <row r="2277" spans="2:6" x14ac:dyDescent="0.25">
      <c r="B2277" t="str">
        <f>IF('RES TECH'!N2275=1,"PRE","*")</f>
        <v>PRE</v>
      </c>
      <c r="C2277" t="str">
        <f>'RES TECH'!M2275</f>
        <v>RESAPAUMNewCWT3ELC20</v>
      </c>
      <c r="D2277" t="str">
        <f>_xlfn.XLOOKUP($C2277,'RES TECH'!$M:$M,'RES TECH'!$A:$A)&amp;" "&amp;_xlfn.XLOOKUP($C2277,'RES TECH'!$M:$M,'RES TECH'!$B:$B)&amp;" "&amp;_xlfn.XLOOKUP($C2277,'RES TECH'!$M:$M,'RES TECH'!$C:$C)&amp;" "&amp;_xlfn.XLOOKUP($C2277,'RES TECH'!$M:$M,'RES TECH'!$D:$D)&amp;" "&amp;_xlfn.XLOOKUP($C2277,'RES TECH'!$M:$M,'RES TECH'!$E:$E)&amp;" "&amp;_xlfn.XLOOKUP($C2277,'RES TECH'!$M:$M,'RES TECH'!$F:$F)&amp;" "&amp;_xlfn.XLOOKUP($C2277,'RES TECH'!$M:$M,'RES TECH'!$G:$G)&amp;" "&amp;_xlfn.XLOOKUP($C2277,'RES TECH'!$M:$M,'RES TECH'!$H:$H)</f>
        <v>Residential Apartment Upper-middle Income New Clothes washing  T3 Electricity</v>
      </c>
      <c r="E2277" t="str">
        <f t="shared" si="35"/>
        <v>TJ</v>
      </c>
      <c r="F2277" s="12" t="str">
        <f>IF(B2277="*","*",_xlfn.XLOOKUP($C2277,'RES TECH'!$M:$M,'RES TECH'!$R:$R))</f>
        <v>TJa</v>
      </c>
    </row>
    <row r="2278" spans="2:6" x14ac:dyDescent="0.25">
      <c r="B2278" t="str">
        <f>IF('RES TECH'!N2276=1,"PRE","*")</f>
        <v>PRE</v>
      </c>
      <c r="C2278" t="str">
        <f>'RES TECH'!M2276</f>
        <v>RESAPAUMNewCWT4ELC20</v>
      </c>
      <c r="D2278" t="str">
        <f>_xlfn.XLOOKUP($C2278,'RES TECH'!$M:$M,'RES TECH'!$A:$A)&amp;" "&amp;_xlfn.XLOOKUP($C2278,'RES TECH'!$M:$M,'RES TECH'!$B:$B)&amp;" "&amp;_xlfn.XLOOKUP($C2278,'RES TECH'!$M:$M,'RES TECH'!$C:$C)&amp;" "&amp;_xlfn.XLOOKUP($C2278,'RES TECH'!$M:$M,'RES TECH'!$D:$D)&amp;" "&amp;_xlfn.XLOOKUP($C2278,'RES TECH'!$M:$M,'RES TECH'!$E:$E)&amp;" "&amp;_xlfn.XLOOKUP($C2278,'RES TECH'!$M:$M,'RES TECH'!$F:$F)&amp;" "&amp;_xlfn.XLOOKUP($C2278,'RES TECH'!$M:$M,'RES TECH'!$G:$G)&amp;" "&amp;_xlfn.XLOOKUP($C2278,'RES TECH'!$M:$M,'RES TECH'!$H:$H)</f>
        <v>Residential Apartment Upper-middle Income New Clothes washing  T4 Electricity</v>
      </c>
      <c r="E2278" t="str">
        <f t="shared" si="35"/>
        <v>TJ</v>
      </c>
      <c r="F2278" s="12" t="str">
        <f>IF(B2278="*","*",_xlfn.XLOOKUP($C2278,'RES TECH'!$M:$M,'RES TECH'!$R:$R))</f>
        <v>TJa</v>
      </c>
    </row>
    <row r="2279" spans="2:6" x14ac:dyDescent="0.25">
      <c r="B2279" t="str">
        <f>IF('RES TECH'!N2277=1,"PRE","*")</f>
        <v>PRE</v>
      </c>
      <c r="C2279" t="str">
        <f>'RES TECH'!M2277</f>
        <v>RESAPAUMNewCWF1ELC20</v>
      </c>
      <c r="D2279" t="str">
        <f>_xlfn.XLOOKUP($C2279,'RES TECH'!$M:$M,'RES TECH'!$A:$A)&amp;" "&amp;_xlfn.XLOOKUP($C2279,'RES TECH'!$M:$M,'RES TECH'!$B:$B)&amp;" "&amp;_xlfn.XLOOKUP($C2279,'RES TECH'!$M:$M,'RES TECH'!$C:$C)&amp;" "&amp;_xlfn.XLOOKUP($C2279,'RES TECH'!$M:$M,'RES TECH'!$D:$D)&amp;" "&amp;_xlfn.XLOOKUP($C2279,'RES TECH'!$M:$M,'RES TECH'!$E:$E)&amp;" "&amp;_xlfn.XLOOKUP($C2279,'RES TECH'!$M:$M,'RES TECH'!$F:$F)&amp;" "&amp;_xlfn.XLOOKUP($C2279,'RES TECH'!$M:$M,'RES TECH'!$G:$G)&amp;" "&amp;_xlfn.XLOOKUP($C2279,'RES TECH'!$M:$M,'RES TECH'!$H:$H)</f>
        <v>Residential Apartment Upper-middle Income New Clothes washing  F1 Electricity</v>
      </c>
      <c r="E2279" t="str">
        <f t="shared" si="35"/>
        <v>TJ</v>
      </c>
      <c r="F2279" s="12" t="str">
        <f>IF(B2279="*","*",_xlfn.XLOOKUP($C2279,'RES TECH'!$M:$M,'RES TECH'!$R:$R))</f>
        <v>TJa</v>
      </c>
    </row>
    <row r="2280" spans="2:6" x14ac:dyDescent="0.25">
      <c r="B2280" t="str">
        <f>IF('RES TECH'!N2278=1,"PRE","*")</f>
        <v>PRE</v>
      </c>
      <c r="C2280" t="str">
        <f>'RES TECH'!M2278</f>
        <v>RESAPAUMNewCWF2ELC20</v>
      </c>
      <c r="D2280" t="str">
        <f>_xlfn.XLOOKUP($C2280,'RES TECH'!$M:$M,'RES TECH'!$A:$A)&amp;" "&amp;_xlfn.XLOOKUP($C2280,'RES TECH'!$M:$M,'RES TECH'!$B:$B)&amp;" "&amp;_xlfn.XLOOKUP($C2280,'RES TECH'!$M:$M,'RES TECH'!$C:$C)&amp;" "&amp;_xlfn.XLOOKUP($C2280,'RES TECH'!$M:$M,'RES TECH'!$D:$D)&amp;" "&amp;_xlfn.XLOOKUP($C2280,'RES TECH'!$M:$M,'RES TECH'!$E:$E)&amp;" "&amp;_xlfn.XLOOKUP($C2280,'RES TECH'!$M:$M,'RES TECH'!$F:$F)&amp;" "&amp;_xlfn.XLOOKUP($C2280,'RES TECH'!$M:$M,'RES TECH'!$G:$G)&amp;" "&amp;_xlfn.XLOOKUP($C2280,'RES TECH'!$M:$M,'RES TECH'!$H:$H)</f>
        <v>Residential Apartment Upper-middle Income New Clothes washing  F2 Electricity</v>
      </c>
      <c r="E2280" t="str">
        <f t="shared" si="35"/>
        <v>TJ</v>
      </c>
      <c r="F2280" s="12" t="str">
        <f>IF(B2280="*","*",_xlfn.XLOOKUP($C2280,'RES TECH'!$M:$M,'RES TECH'!$R:$R))</f>
        <v>TJa</v>
      </c>
    </row>
    <row r="2281" spans="2:6" x14ac:dyDescent="0.25">
      <c r="B2281" t="str">
        <f>IF('RES TECH'!N2279=1,"PRE","*")</f>
        <v>PRE</v>
      </c>
      <c r="C2281" t="str">
        <f>'RES TECH'!M2279</f>
        <v>RESAPAUMNewCWF2ELC30</v>
      </c>
      <c r="D2281" t="str">
        <f>_xlfn.XLOOKUP($C2281,'RES TECH'!$M:$M,'RES TECH'!$A:$A)&amp;" "&amp;_xlfn.XLOOKUP($C2281,'RES TECH'!$M:$M,'RES TECH'!$B:$B)&amp;" "&amp;_xlfn.XLOOKUP($C2281,'RES TECH'!$M:$M,'RES TECH'!$C:$C)&amp;" "&amp;_xlfn.XLOOKUP($C2281,'RES TECH'!$M:$M,'RES TECH'!$D:$D)&amp;" "&amp;_xlfn.XLOOKUP($C2281,'RES TECH'!$M:$M,'RES TECH'!$E:$E)&amp;" "&amp;_xlfn.XLOOKUP($C2281,'RES TECH'!$M:$M,'RES TECH'!$F:$F)&amp;" "&amp;_xlfn.XLOOKUP($C2281,'RES TECH'!$M:$M,'RES TECH'!$G:$G)&amp;" "&amp;_xlfn.XLOOKUP($C2281,'RES TECH'!$M:$M,'RES TECH'!$H:$H)</f>
        <v>Residential Apartment Upper-middle Income New Clothes washing  F2 Electricity</v>
      </c>
      <c r="E2281" t="str">
        <f t="shared" si="35"/>
        <v>TJ</v>
      </c>
      <c r="F2281" s="12" t="str">
        <f>IF(B2281="*","*",_xlfn.XLOOKUP($C2281,'RES TECH'!$M:$M,'RES TECH'!$R:$R))</f>
        <v>TJa</v>
      </c>
    </row>
    <row r="2282" spans="2:6" x14ac:dyDescent="0.25">
      <c r="B2282" t="str">
        <f>IF('RES TECH'!N2280=1,"PRE","*")</f>
        <v>PRE</v>
      </c>
      <c r="C2282" t="str">
        <f>'RES TECH'!M2280</f>
        <v>RESAPAUMNewCWF3ELC20</v>
      </c>
      <c r="D2282" t="str">
        <f>_xlfn.XLOOKUP($C2282,'RES TECH'!$M:$M,'RES TECH'!$A:$A)&amp;" "&amp;_xlfn.XLOOKUP($C2282,'RES TECH'!$M:$M,'RES TECH'!$B:$B)&amp;" "&amp;_xlfn.XLOOKUP($C2282,'RES TECH'!$M:$M,'RES TECH'!$C:$C)&amp;" "&amp;_xlfn.XLOOKUP($C2282,'RES TECH'!$M:$M,'RES TECH'!$D:$D)&amp;" "&amp;_xlfn.XLOOKUP($C2282,'RES TECH'!$M:$M,'RES TECH'!$E:$E)&amp;" "&amp;_xlfn.XLOOKUP($C2282,'RES TECH'!$M:$M,'RES TECH'!$F:$F)&amp;" "&amp;_xlfn.XLOOKUP($C2282,'RES TECH'!$M:$M,'RES TECH'!$G:$G)&amp;" "&amp;_xlfn.XLOOKUP($C2282,'RES TECH'!$M:$M,'RES TECH'!$H:$H)</f>
        <v>Residential Apartment Upper-middle Income New Clothes washing  F3 Electricity</v>
      </c>
      <c r="E2282" t="str">
        <f t="shared" si="35"/>
        <v>TJ</v>
      </c>
      <c r="F2282" s="12" t="str">
        <f>IF(B2282="*","*",_xlfn.XLOOKUP($C2282,'RES TECH'!$M:$M,'RES TECH'!$R:$R))</f>
        <v>TJa</v>
      </c>
    </row>
    <row r="2283" spans="2:6" x14ac:dyDescent="0.25">
      <c r="B2283" t="str">
        <f>IF('RES TECH'!N2281=1,"PRE","*")</f>
        <v>*</v>
      </c>
      <c r="C2283" t="str">
        <f>'RES TECH'!M2281</f>
        <v>RESAPAUMNewCWF4ELC20</v>
      </c>
      <c r="D2283" t="str">
        <f>_xlfn.XLOOKUP($C2283,'RES TECH'!$M:$M,'RES TECH'!$A:$A)&amp;" "&amp;_xlfn.XLOOKUP($C2283,'RES TECH'!$M:$M,'RES TECH'!$B:$B)&amp;" "&amp;_xlfn.XLOOKUP($C2283,'RES TECH'!$M:$M,'RES TECH'!$C:$C)&amp;" "&amp;_xlfn.XLOOKUP($C2283,'RES TECH'!$M:$M,'RES TECH'!$D:$D)&amp;" "&amp;_xlfn.XLOOKUP($C2283,'RES TECH'!$M:$M,'RES TECH'!$E:$E)&amp;" "&amp;_xlfn.XLOOKUP($C2283,'RES TECH'!$M:$M,'RES TECH'!$F:$F)&amp;" "&amp;_xlfn.XLOOKUP($C2283,'RES TECH'!$M:$M,'RES TECH'!$G:$G)&amp;" "&amp;_xlfn.XLOOKUP($C2283,'RES TECH'!$M:$M,'RES TECH'!$H:$H)</f>
        <v>Residential Apartment Upper-middle Income New Clothes washing  F4 Electricity</v>
      </c>
      <c r="E2283" t="str">
        <f t="shared" si="35"/>
        <v>*</v>
      </c>
      <c r="F2283" s="12" t="str">
        <f>IF(B2283="*","*",_xlfn.XLOOKUP($C2283,'RES TECH'!$M:$M,'RES TECH'!$R:$R))</f>
        <v>*</v>
      </c>
    </row>
    <row r="2284" spans="2:6" x14ac:dyDescent="0.25">
      <c r="B2284" t="str">
        <f>IF('RES TECH'!N2282=1,"PRE","*")</f>
        <v>PRE</v>
      </c>
      <c r="C2284" t="str">
        <f>'RES TECH'!M2282</f>
        <v>RESAPAUMNewCWF4ELC20</v>
      </c>
      <c r="D2284" t="str">
        <f>_xlfn.XLOOKUP($C2284,'RES TECH'!$M:$M,'RES TECH'!$A:$A)&amp;" "&amp;_xlfn.XLOOKUP($C2284,'RES TECH'!$M:$M,'RES TECH'!$B:$B)&amp;" "&amp;_xlfn.XLOOKUP($C2284,'RES TECH'!$M:$M,'RES TECH'!$C:$C)&amp;" "&amp;_xlfn.XLOOKUP($C2284,'RES TECH'!$M:$M,'RES TECH'!$D:$D)&amp;" "&amp;_xlfn.XLOOKUP($C2284,'RES TECH'!$M:$M,'RES TECH'!$E:$E)&amp;" "&amp;_xlfn.XLOOKUP($C2284,'RES TECH'!$M:$M,'RES TECH'!$F:$F)&amp;" "&amp;_xlfn.XLOOKUP($C2284,'RES TECH'!$M:$M,'RES TECH'!$G:$G)&amp;" "&amp;_xlfn.XLOOKUP($C2284,'RES TECH'!$M:$M,'RES TECH'!$H:$H)</f>
        <v>Residential Apartment Upper-middle Income New Clothes washing  F4 Electricity</v>
      </c>
      <c r="E2284" t="str">
        <f t="shared" si="35"/>
        <v>TJ</v>
      </c>
      <c r="F2284" s="12" t="str">
        <f>IF(B2284="*","*",_xlfn.XLOOKUP($C2284,'RES TECH'!$M:$M,'RES TECH'!$R:$R))</f>
        <v>TJa</v>
      </c>
    </row>
    <row r="2285" spans="2:6" x14ac:dyDescent="0.25">
      <c r="B2285" t="str">
        <f>IF('RES TECH'!N2283=1,"PRE","*")</f>
        <v>PRE</v>
      </c>
      <c r="C2285" t="str">
        <f>'RES TECH'!M2283</f>
        <v>RESAPAUMNewCD1NGA20</v>
      </c>
      <c r="D2285" t="str">
        <f>_xlfn.XLOOKUP($C2285,'RES TECH'!$M:$M,'RES TECH'!$A:$A)&amp;" "&amp;_xlfn.XLOOKUP($C2285,'RES TECH'!$M:$M,'RES TECH'!$B:$B)&amp;" "&amp;_xlfn.XLOOKUP($C2285,'RES TECH'!$M:$M,'RES TECH'!$C:$C)&amp;" "&amp;_xlfn.XLOOKUP($C2285,'RES TECH'!$M:$M,'RES TECH'!$D:$D)&amp;" "&amp;_xlfn.XLOOKUP($C2285,'RES TECH'!$M:$M,'RES TECH'!$E:$E)&amp;" "&amp;_xlfn.XLOOKUP($C2285,'RES TECH'!$M:$M,'RES TECH'!$F:$F)&amp;" "&amp;_xlfn.XLOOKUP($C2285,'RES TECH'!$M:$M,'RES TECH'!$G:$G)&amp;" "&amp;_xlfn.XLOOKUP($C2285,'RES TECH'!$M:$M,'RES TECH'!$H:$H)</f>
        <v>Residential Apartment Upper-middle Income New Clothes drying  1 Natural gas</v>
      </c>
      <c r="E2285" t="str">
        <f t="shared" si="35"/>
        <v>TJ</v>
      </c>
      <c r="F2285" s="12" t="str">
        <f>IF(B2285="*","*",_xlfn.XLOOKUP($C2285,'RES TECH'!$M:$M,'RES TECH'!$R:$R))</f>
        <v>TJa</v>
      </c>
    </row>
    <row r="2286" spans="2:6" x14ac:dyDescent="0.25">
      <c r="B2286" t="str">
        <f>IF('RES TECH'!N2284=1,"PRE","*")</f>
        <v>PRE</v>
      </c>
      <c r="C2286" t="str">
        <f>'RES TECH'!M2284</f>
        <v>RESAPAUMNewCD2NGA20</v>
      </c>
      <c r="D2286" t="str">
        <f>_xlfn.XLOOKUP($C2286,'RES TECH'!$M:$M,'RES TECH'!$A:$A)&amp;" "&amp;_xlfn.XLOOKUP($C2286,'RES TECH'!$M:$M,'RES TECH'!$B:$B)&amp;" "&amp;_xlfn.XLOOKUP($C2286,'RES TECH'!$M:$M,'RES TECH'!$C:$C)&amp;" "&amp;_xlfn.XLOOKUP($C2286,'RES TECH'!$M:$M,'RES TECH'!$D:$D)&amp;" "&amp;_xlfn.XLOOKUP($C2286,'RES TECH'!$M:$M,'RES TECH'!$E:$E)&amp;" "&amp;_xlfn.XLOOKUP($C2286,'RES TECH'!$M:$M,'RES TECH'!$F:$F)&amp;" "&amp;_xlfn.XLOOKUP($C2286,'RES TECH'!$M:$M,'RES TECH'!$G:$G)&amp;" "&amp;_xlfn.XLOOKUP($C2286,'RES TECH'!$M:$M,'RES TECH'!$H:$H)</f>
        <v>Residential Apartment Upper-middle Income New Clothes drying  2 Natural gas</v>
      </c>
      <c r="E2286" t="str">
        <f t="shared" si="35"/>
        <v>TJ</v>
      </c>
      <c r="F2286" s="12" t="str">
        <f>IF(B2286="*","*",_xlfn.XLOOKUP($C2286,'RES TECH'!$M:$M,'RES TECH'!$R:$R))</f>
        <v>TJa</v>
      </c>
    </row>
    <row r="2287" spans="2:6" x14ac:dyDescent="0.25">
      <c r="B2287" t="str">
        <f>IF('RES TECH'!N2285=1,"PRE","*")</f>
        <v>PRE</v>
      </c>
      <c r="C2287" t="str">
        <f>'RES TECH'!M2285</f>
        <v>RESAPAUMNewCD3NGA20</v>
      </c>
      <c r="D2287" t="str">
        <f>_xlfn.XLOOKUP($C2287,'RES TECH'!$M:$M,'RES TECH'!$A:$A)&amp;" "&amp;_xlfn.XLOOKUP($C2287,'RES TECH'!$M:$M,'RES TECH'!$B:$B)&amp;" "&amp;_xlfn.XLOOKUP($C2287,'RES TECH'!$M:$M,'RES TECH'!$C:$C)&amp;" "&amp;_xlfn.XLOOKUP($C2287,'RES TECH'!$M:$M,'RES TECH'!$D:$D)&amp;" "&amp;_xlfn.XLOOKUP($C2287,'RES TECH'!$M:$M,'RES TECH'!$E:$E)&amp;" "&amp;_xlfn.XLOOKUP($C2287,'RES TECH'!$M:$M,'RES TECH'!$F:$F)&amp;" "&amp;_xlfn.XLOOKUP($C2287,'RES TECH'!$M:$M,'RES TECH'!$G:$G)&amp;" "&amp;_xlfn.XLOOKUP($C2287,'RES TECH'!$M:$M,'RES TECH'!$H:$H)</f>
        <v>Residential Apartment Upper-middle Income New Clothes drying  3 Natural gas</v>
      </c>
      <c r="E2287" t="str">
        <f t="shared" si="35"/>
        <v>TJ</v>
      </c>
      <c r="F2287" s="12" t="str">
        <f>IF(B2287="*","*",_xlfn.XLOOKUP($C2287,'RES TECH'!$M:$M,'RES TECH'!$R:$R))</f>
        <v>TJa</v>
      </c>
    </row>
    <row r="2288" spans="2:6" x14ac:dyDescent="0.25">
      <c r="B2288" t="str">
        <f>IF('RES TECH'!N2286=1,"PRE","*")</f>
        <v>PRE</v>
      </c>
      <c r="C2288" t="str">
        <f>'RES TECH'!M2286</f>
        <v>RESAPAUMNewCD4NGA20</v>
      </c>
      <c r="D2288" t="str">
        <f>_xlfn.XLOOKUP($C2288,'RES TECH'!$M:$M,'RES TECH'!$A:$A)&amp;" "&amp;_xlfn.XLOOKUP($C2288,'RES TECH'!$M:$M,'RES TECH'!$B:$B)&amp;" "&amp;_xlfn.XLOOKUP($C2288,'RES TECH'!$M:$M,'RES TECH'!$C:$C)&amp;" "&amp;_xlfn.XLOOKUP($C2288,'RES TECH'!$M:$M,'RES TECH'!$D:$D)&amp;" "&amp;_xlfn.XLOOKUP($C2288,'RES TECH'!$M:$M,'RES TECH'!$E:$E)&amp;" "&amp;_xlfn.XLOOKUP($C2288,'RES TECH'!$M:$M,'RES TECH'!$F:$F)&amp;" "&amp;_xlfn.XLOOKUP($C2288,'RES TECH'!$M:$M,'RES TECH'!$G:$G)&amp;" "&amp;_xlfn.XLOOKUP($C2288,'RES TECH'!$M:$M,'RES TECH'!$H:$H)</f>
        <v>Residential Apartment Upper-middle Income New Clothes drying  4 Natural gas</v>
      </c>
      <c r="E2288" t="str">
        <f t="shared" si="35"/>
        <v>TJ</v>
      </c>
      <c r="F2288" s="12" t="str">
        <f>IF(B2288="*","*",_xlfn.XLOOKUP($C2288,'RES TECH'!$M:$M,'RES TECH'!$R:$R))</f>
        <v>TJa</v>
      </c>
    </row>
    <row r="2289" spans="2:6" x14ac:dyDescent="0.25">
      <c r="B2289" t="str">
        <f>IF('RES TECH'!N2287=1,"PRE","*")</f>
        <v>PRE</v>
      </c>
      <c r="C2289" t="str">
        <f>'RES TECH'!M2287</f>
        <v>RESAPAUMNewCD4NGA30</v>
      </c>
      <c r="D2289" t="str">
        <f>_xlfn.XLOOKUP($C2289,'RES TECH'!$M:$M,'RES TECH'!$A:$A)&amp;" "&amp;_xlfn.XLOOKUP($C2289,'RES TECH'!$M:$M,'RES TECH'!$B:$B)&amp;" "&amp;_xlfn.XLOOKUP($C2289,'RES TECH'!$M:$M,'RES TECH'!$C:$C)&amp;" "&amp;_xlfn.XLOOKUP($C2289,'RES TECH'!$M:$M,'RES TECH'!$D:$D)&amp;" "&amp;_xlfn.XLOOKUP($C2289,'RES TECH'!$M:$M,'RES TECH'!$E:$E)&amp;" "&amp;_xlfn.XLOOKUP($C2289,'RES TECH'!$M:$M,'RES TECH'!$F:$F)&amp;" "&amp;_xlfn.XLOOKUP($C2289,'RES TECH'!$M:$M,'RES TECH'!$G:$G)&amp;" "&amp;_xlfn.XLOOKUP($C2289,'RES TECH'!$M:$M,'RES TECH'!$H:$H)</f>
        <v>Residential Apartment Upper-middle Income New Clothes drying  4 Natural gas</v>
      </c>
      <c r="E2289" t="str">
        <f t="shared" si="35"/>
        <v>TJ</v>
      </c>
      <c r="F2289" s="12" t="str">
        <f>IF(B2289="*","*",_xlfn.XLOOKUP($C2289,'RES TECH'!$M:$M,'RES TECH'!$R:$R))</f>
        <v>TJa</v>
      </c>
    </row>
    <row r="2290" spans="2:6" x14ac:dyDescent="0.25">
      <c r="B2290" t="str">
        <f>IF('RES TECH'!N2288=1,"PRE","*")</f>
        <v>PRE</v>
      </c>
      <c r="C2290" t="str">
        <f>'RES TECH'!M2288</f>
        <v>RESAPAUMNewCD1ELC20</v>
      </c>
      <c r="D2290" t="str">
        <f>_xlfn.XLOOKUP($C2290,'RES TECH'!$M:$M,'RES TECH'!$A:$A)&amp;" "&amp;_xlfn.XLOOKUP($C2290,'RES TECH'!$M:$M,'RES TECH'!$B:$B)&amp;" "&amp;_xlfn.XLOOKUP($C2290,'RES TECH'!$M:$M,'RES TECH'!$C:$C)&amp;" "&amp;_xlfn.XLOOKUP($C2290,'RES TECH'!$M:$M,'RES TECH'!$D:$D)&amp;" "&amp;_xlfn.XLOOKUP($C2290,'RES TECH'!$M:$M,'RES TECH'!$E:$E)&amp;" "&amp;_xlfn.XLOOKUP($C2290,'RES TECH'!$M:$M,'RES TECH'!$F:$F)&amp;" "&amp;_xlfn.XLOOKUP($C2290,'RES TECH'!$M:$M,'RES TECH'!$G:$G)&amp;" "&amp;_xlfn.XLOOKUP($C2290,'RES TECH'!$M:$M,'RES TECH'!$H:$H)</f>
        <v>Residential Apartment Upper-middle Income New Clothes drying  1 Electricity</v>
      </c>
      <c r="E2290" t="str">
        <f t="shared" si="35"/>
        <v>TJ</v>
      </c>
      <c r="F2290" s="12" t="str">
        <f>IF(B2290="*","*",_xlfn.XLOOKUP($C2290,'RES TECH'!$M:$M,'RES TECH'!$R:$R))</f>
        <v>TJa</v>
      </c>
    </row>
    <row r="2291" spans="2:6" x14ac:dyDescent="0.25">
      <c r="B2291" t="str">
        <f>IF('RES TECH'!N2289=1,"PRE","*")</f>
        <v>PRE</v>
      </c>
      <c r="C2291" t="str">
        <f>'RES TECH'!M2289</f>
        <v>RESAPAUMNewCD2ELC20</v>
      </c>
      <c r="D2291" t="str">
        <f>_xlfn.XLOOKUP($C2291,'RES TECH'!$M:$M,'RES TECH'!$A:$A)&amp;" "&amp;_xlfn.XLOOKUP($C2291,'RES TECH'!$M:$M,'RES TECH'!$B:$B)&amp;" "&amp;_xlfn.XLOOKUP($C2291,'RES TECH'!$M:$M,'RES TECH'!$C:$C)&amp;" "&amp;_xlfn.XLOOKUP($C2291,'RES TECH'!$M:$M,'RES TECH'!$D:$D)&amp;" "&amp;_xlfn.XLOOKUP($C2291,'RES TECH'!$M:$M,'RES TECH'!$E:$E)&amp;" "&amp;_xlfn.XLOOKUP($C2291,'RES TECH'!$M:$M,'RES TECH'!$F:$F)&amp;" "&amp;_xlfn.XLOOKUP($C2291,'RES TECH'!$M:$M,'RES TECH'!$G:$G)&amp;" "&amp;_xlfn.XLOOKUP($C2291,'RES TECH'!$M:$M,'RES TECH'!$H:$H)</f>
        <v>Residential Apartment Upper-middle Income New Clothes drying  2 Electricity</v>
      </c>
      <c r="E2291" t="str">
        <f t="shared" si="35"/>
        <v>TJ</v>
      </c>
      <c r="F2291" s="12" t="str">
        <f>IF(B2291="*","*",_xlfn.XLOOKUP($C2291,'RES TECH'!$M:$M,'RES TECH'!$R:$R))</f>
        <v>TJa</v>
      </c>
    </row>
    <row r="2292" spans="2:6" x14ac:dyDescent="0.25">
      <c r="B2292" t="str">
        <f>IF('RES TECH'!N2290=1,"PRE","*")</f>
        <v>PRE</v>
      </c>
      <c r="C2292" t="str">
        <f>'RES TECH'!M2290</f>
        <v>RESAPAUMNewCD3ELC20</v>
      </c>
      <c r="D2292" t="str">
        <f>_xlfn.XLOOKUP($C2292,'RES TECH'!$M:$M,'RES TECH'!$A:$A)&amp;" "&amp;_xlfn.XLOOKUP($C2292,'RES TECH'!$M:$M,'RES TECH'!$B:$B)&amp;" "&amp;_xlfn.XLOOKUP($C2292,'RES TECH'!$M:$M,'RES TECH'!$C:$C)&amp;" "&amp;_xlfn.XLOOKUP($C2292,'RES TECH'!$M:$M,'RES TECH'!$D:$D)&amp;" "&amp;_xlfn.XLOOKUP($C2292,'RES TECH'!$M:$M,'RES TECH'!$E:$E)&amp;" "&amp;_xlfn.XLOOKUP($C2292,'RES TECH'!$M:$M,'RES TECH'!$F:$F)&amp;" "&amp;_xlfn.XLOOKUP($C2292,'RES TECH'!$M:$M,'RES TECH'!$G:$G)&amp;" "&amp;_xlfn.XLOOKUP($C2292,'RES TECH'!$M:$M,'RES TECH'!$H:$H)</f>
        <v>Residential Apartment Upper-middle Income New Clothes drying  3 Electricity</v>
      </c>
      <c r="E2292" t="str">
        <f t="shared" si="35"/>
        <v>TJ</v>
      </c>
      <c r="F2292" s="12" t="str">
        <f>IF(B2292="*","*",_xlfn.XLOOKUP($C2292,'RES TECH'!$M:$M,'RES TECH'!$R:$R))</f>
        <v>TJa</v>
      </c>
    </row>
    <row r="2293" spans="2:6" x14ac:dyDescent="0.25">
      <c r="B2293" t="str">
        <f>IF('RES TECH'!N2291=1,"PRE","*")</f>
        <v>PRE</v>
      </c>
      <c r="C2293" t="str">
        <f>'RES TECH'!M2291</f>
        <v>RESAPAUMNewCD4ELC20</v>
      </c>
      <c r="D2293" t="str">
        <f>_xlfn.XLOOKUP($C2293,'RES TECH'!$M:$M,'RES TECH'!$A:$A)&amp;" "&amp;_xlfn.XLOOKUP($C2293,'RES TECH'!$M:$M,'RES TECH'!$B:$B)&amp;" "&amp;_xlfn.XLOOKUP($C2293,'RES TECH'!$M:$M,'RES TECH'!$C:$C)&amp;" "&amp;_xlfn.XLOOKUP($C2293,'RES TECH'!$M:$M,'RES TECH'!$D:$D)&amp;" "&amp;_xlfn.XLOOKUP($C2293,'RES TECH'!$M:$M,'RES TECH'!$E:$E)&amp;" "&amp;_xlfn.XLOOKUP($C2293,'RES TECH'!$M:$M,'RES TECH'!$F:$F)&amp;" "&amp;_xlfn.XLOOKUP($C2293,'RES TECH'!$M:$M,'RES TECH'!$G:$G)&amp;" "&amp;_xlfn.XLOOKUP($C2293,'RES TECH'!$M:$M,'RES TECH'!$H:$H)</f>
        <v>Residential Apartment Upper-middle Income New Clothes drying  4 Electricity</v>
      </c>
      <c r="E2293" t="str">
        <f t="shared" si="35"/>
        <v>TJ</v>
      </c>
      <c r="F2293" s="12" t="str">
        <f>IF(B2293="*","*",_xlfn.XLOOKUP($C2293,'RES TECH'!$M:$M,'RES TECH'!$R:$R))</f>
        <v>TJa</v>
      </c>
    </row>
    <row r="2294" spans="2:6" x14ac:dyDescent="0.25">
      <c r="B2294" t="str">
        <f>IF('RES TECH'!N2292=1,"PRE","*")</f>
        <v>PRE</v>
      </c>
      <c r="C2294" t="str">
        <f>'RES TECH'!M2292</f>
        <v>RESHOUUMNewWH1NGA20</v>
      </c>
      <c r="D2294" t="str">
        <f>_xlfn.XLOOKUP($C2294,'RES TECH'!$M:$M,'RES TECH'!$A:$A)&amp;" "&amp;_xlfn.XLOOKUP($C2294,'RES TECH'!$M:$M,'RES TECH'!$B:$B)&amp;" "&amp;_xlfn.XLOOKUP($C2294,'RES TECH'!$M:$M,'RES TECH'!$C:$C)&amp;" "&amp;_xlfn.XLOOKUP($C2294,'RES TECH'!$M:$M,'RES TECH'!$D:$D)&amp;" "&amp;_xlfn.XLOOKUP($C2294,'RES TECH'!$M:$M,'RES TECH'!$E:$E)&amp;" "&amp;_xlfn.XLOOKUP($C2294,'RES TECH'!$M:$M,'RES TECH'!$F:$F)&amp;" "&amp;_xlfn.XLOOKUP($C2294,'RES TECH'!$M:$M,'RES TECH'!$G:$G)&amp;" "&amp;_xlfn.XLOOKUP($C2294,'RES TECH'!$M:$M,'RES TECH'!$H:$H)</f>
        <v>Residential House Upper-middle Income New Water heating  1 Natural gas</v>
      </c>
      <c r="E2294" t="str">
        <f t="shared" si="35"/>
        <v>TJ</v>
      </c>
      <c r="F2294" s="12" t="str">
        <f>IF(B2294="*","*",_xlfn.XLOOKUP($C2294,'RES TECH'!$M:$M,'RES TECH'!$R:$R))</f>
        <v>MW</v>
      </c>
    </row>
    <row r="2295" spans="2:6" x14ac:dyDescent="0.25">
      <c r="B2295" t="str">
        <f>IF('RES TECH'!N2293=1,"PRE","*")</f>
        <v>PRE</v>
      </c>
      <c r="C2295" t="str">
        <f>'RES TECH'!M2293</f>
        <v>RESHOUUMNewWH2NGA20</v>
      </c>
      <c r="D2295" t="str">
        <f>_xlfn.XLOOKUP($C2295,'RES TECH'!$M:$M,'RES TECH'!$A:$A)&amp;" "&amp;_xlfn.XLOOKUP($C2295,'RES TECH'!$M:$M,'RES TECH'!$B:$B)&amp;" "&amp;_xlfn.XLOOKUP($C2295,'RES TECH'!$M:$M,'RES TECH'!$C:$C)&amp;" "&amp;_xlfn.XLOOKUP($C2295,'RES TECH'!$M:$M,'RES TECH'!$D:$D)&amp;" "&amp;_xlfn.XLOOKUP($C2295,'RES TECH'!$M:$M,'RES TECH'!$E:$E)&amp;" "&amp;_xlfn.XLOOKUP($C2295,'RES TECH'!$M:$M,'RES TECH'!$F:$F)&amp;" "&amp;_xlfn.XLOOKUP($C2295,'RES TECH'!$M:$M,'RES TECH'!$G:$G)&amp;" "&amp;_xlfn.XLOOKUP($C2295,'RES TECH'!$M:$M,'RES TECH'!$H:$H)</f>
        <v>Residential House Upper-middle Income New Water heating  2 Natural gas</v>
      </c>
      <c r="E2295" t="str">
        <f t="shared" si="35"/>
        <v>TJ</v>
      </c>
      <c r="F2295" s="12" t="str">
        <f>IF(B2295="*","*",_xlfn.XLOOKUP($C2295,'RES TECH'!$M:$M,'RES TECH'!$R:$R))</f>
        <v>MW</v>
      </c>
    </row>
    <row r="2296" spans="2:6" x14ac:dyDescent="0.25">
      <c r="B2296" t="str">
        <f>IF('RES TECH'!N2294=1,"PRE","*")</f>
        <v>PRE</v>
      </c>
      <c r="C2296" t="str">
        <f>'RES TECH'!M2294</f>
        <v>RESHOUUMNewWH3NGA20</v>
      </c>
      <c r="D2296" t="str">
        <f>_xlfn.XLOOKUP($C2296,'RES TECH'!$M:$M,'RES TECH'!$A:$A)&amp;" "&amp;_xlfn.XLOOKUP($C2296,'RES TECH'!$M:$M,'RES TECH'!$B:$B)&amp;" "&amp;_xlfn.XLOOKUP($C2296,'RES TECH'!$M:$M,'RES TECH'!$C:$C)&amp;" "&amp;_xlfn.XLOOKUP($C2296,'RES TECH'!$M:$M,'RES TECH'!$D:$D)&amp;" "&amp;_xlfn.XLOOKUP($C2296,'RES TECH'!$M:$M,'RES TECH'!$E:$E)&amp;" "&amp;_xlfn.XLOOKUP($C2296,'RES TECH'!$M:$M,'RES TECH'!$F:$F)&amp;" "&amp;_xlfn.XLOOKUP($C2296,'RES TECH'!$M:$M,'RES TECH'!$G:$G)&amp;" "&amp;_xlfn.XLOOKUP($C2296,'RES TECH'!$M:$M,'RES TECH'!$H:$H)</f>
        <v>Residential House Upper-middle Income New Water heating  3 Natural gas</v>
      </c>
      <c r="E2296" t="str">
        <f t="shared" si="35"/>
        <v>TJ</v>
      </c>
      <c r="F2296" s="12" t="str">
        <f>IF(B2296="*","*",_xlfn.XLOOKUP($C2296,'RES TECH'!$M:$M,'RES TECH'!$R:$R))</f>
        <v>MW</v>
      </c>
    </row>
    <row r="2297" spans="2:6" x14ac:dyDescent="0.25">
      <c r="B2297" t="str">
        <f>IF('RES TECH'!N2295=1,"PRE","*")</f>
        <v>PRE</v>
      </c>
      <c r="C2297" t="str">
        <f>'RES TECH'!M2295</f>
        <v>RESHOUUMNewWH3NGA23</v>
      </c>
      <c r="D2297" t="str">
        <f>_xlfn.XLOOKUP($C2297,'RES TECH'!$M:$M,'RES TECH'!$A:$A)&amp;" "&amp;_xlfn.XLOOKUP($C2297,'RES TECH'!$M:$M,'RES TECH'!$B:$B)&amp;" "&amp;_xlfn.XLOOKUP($C2297,'RES TECH'!$M:$M,'RES TECH'!$C:$C)&amp;" "&amp;_xlfn.XLOOKUP($C2297,'RES TECH'!$M:$M,'RES TECH'!$D:$D)&amp;" "&amp;_xlfn.XLOOKUP($C2297,'RES TECH'!$M:$M,'RES TECH'!$E:$E)&amp;" "&amp;_xlfn.XLOOKUP($C2297,'RES TECH'!$M:$M,'RES TECH'!$F:$F)&amp;" "&amp;_xlfn.XLOOKUP($C2297,'RES TECH'!$M:$M,'RES TECH'!$G:$G)&amp;" "&amp;_xlfn.XLOOKUP($C2297,'RES TECH'!$M:$M,'RES TECH'!$H:$H)</f>
        <v>Residential House Upper-middle Income New Water heating  3 Natural gas</v>
      </c>
      <c r="E2297" t="str">
        <f t="shared" si="35"/>
        <v>TJ</v>
      </c>
      <c r="F2297" s="12" t="str">
        <f>IF(B2297="*","*",_xlfn.XLOOKUP($C2297,'RES TECH'!$M:$M,'RES TECH'!$R:$R))</f>
        <v>MW</v>
      </c>
    </row>
    <row r="2298" spans="2:6" x14ac:dyDescent="0.25">
      <c r="B2298" t="str">
        <f>IF('RES TECH'!N2296=1,"PRE","*")</f>
        <v>*</v>
      </c>
      <c r="C2298" t="str">
        <f>'RES TECH'!M2296</f>
        <v>RESHOUUMNewWH4NGA20</v>
      </c>
      <c r="D2298" t="str">
        <f>_xlfn.XLOOKUP($C2298,'RES TECH'!$M:$M,'RES TECH'!$A:$A)&amp;" "&amp;_xlfn.XLOOKUP($C2298,'RES TECH'!$M:$M,'RES TECH'!$B:$B)&amp;" "&amp;_xlfn.XLOOKUP($C2298,'RES TECH'!$M:$M,'RES TECH'!$C:$C)&amp;" "&amp;_xlfn.XLOOKUP($C2298,'RES TECH'!$M:$M,'RES TECH'!$D:$D)&amp;" "&amp;_xlfn.XLOOKUP($C2298,'RES TECH'!$M:$M,'RES TECH'!$E:$E)&amp;" "&amp;_xlfn.XLOOKUP($C2298,'RES TECH'!$M:$M,'RES TECH'!$F:$F)&amp;" "&amp;_xlfn.XLOOKUP($C2298,'RES TECH'!$M:$M,'RES TECH'!$G:$G)&amp;" "&amp;_xlfn.XLOOKUP($C2298,'RES TECH'!$M:$M,'RES TECH'!$H:$H)</f>
        <v>Residential House Upper-middle Income New Water heating  4 Natural gas</v>
      </c>
      <c r="E2298" t="str">
        <f t="shared" si="35"/>
        <v>*</v>
      </c>
      <c r="F2298" s="12" t="str">
        <f>IF(B2298="*","*",_xlfn.XLOOKUP($C2298,'RES TECH'!$M:$M,'RES TECH'!$R:$R))</f>
        <v>*</v>
      </c>
    </row>
    <row r="2299" spans="2:6" x14ac:dyDescent="0.25">
      <c r="B2299" t="str">
        <f>IF('RES TECH'!N2297=1,"PRE","*")</f>
        <v>PRE</v>
      </c>
      <c r="C2299" t="str">
        <f>'RES TECH'!M2297</f>
        <v>RESHOUUMNewWH4NGA20</v>
      </c>
      <c r="D2299" t="str">
        <f>_xlfn.XLOOKUP($C2299,'RES TECH'!$M:$M,'RES TECH'!$A:$A)&amp;" "&amp;_xlfn.XLOOKUP($C2299,'RES TECH'!$M:$M,'RES TECH'!$B:$B)&amp;" "&amp;_xlfn.XLOOKUP($C2299,'RES TECH'!$M:$M,'RES TECH'!$C:$C)&amp;" "&amp;_xlfn.XLOOKUP($C2299,'RES TECH'!$M:$M,'RES TECH'!$D:$D)&amp;" "&amp;_xlfn.XLOOKUP($C2299,'RES TECH'!$M:$M,'RES TECH'!$E:$E)&amp;" "&amp;_xlfn.XLOOKUP($C2299,'RES TECH'!$M:$M,'RES TECH'!$F:$F)&amp;" "&amp;_xlfn.XLOOKUP($C2299,'RES TECH'!$M:$M,'RES TECH'!$G:$G)&amp;" "&amp;_xlfn.XLOOKUP($C2299,'RES TECH'!$M:$M,'RES TECH'!$H:$H)</f>
        <v>Residential House Upper-middle Income New Water heating  4 Natural gas</v>
      </c>
      <c r="E2299" t="str">
        <f t="shared" si="35"/>
        <v>TJ</v>
      </c>
      <c r="F2299" s="12" t="str">
        <f>IF(B2299="*","*",_xlfn.XLOOKUP($C2299,'RES TECH'!$M:$M,'RES TECH'!$R:$R))</f>
        <v>MW</v>
      </c>
    </row>
    <row r="2300" spans="2:6" x14ac:dyDescent="0.25">
      <c r="B2300" t="str">
        <f>IF('RES TECH'!N2298=1,"PRE","*")</f>
        <v>PRE</v>
      </c>
      <c r="C2300" t="str">
        <f>'RES TECH'!M2298</f>
        <v>RESHOUUMNewWH4NGA22</v>
      </c>
      <c r="D2300" t="str">
        <f>_xlfn.XLOOKUP($C2300,'RES TECH'!$M:$M,'RES TECH'!$A:$A)&amp;" "&amp;_xlfn.XLOOKUP($C2300,'RES TECH'!$M:$M,'RES TECH'!$B:$B)&amp;" "&amp;_xlfn.XLOOKUP($C2300,'RES TECH'!$M:$M,'RES TECH'!$C:$C)&amp;" "&amp;_xlfn.XLOOKUP($C2300,'RES TECH'!$M:$M,'RES TECH'!$D:$D)&amp;" "&amp;_xlfn.XLOOKUP($C2300,'RES TECH'!$M:$M,'RES TECH'!$E:$E)&amp;" "&amp;_xlfn.XLOOKUP($C2300,'RES TECH'!$M:$M,'RES TECH'!$F:$F)&amp;" "&amp;_xlfn.XLOOKUP($C2300,'RES TECH'!$M:$M,'RES TECH'!$G:$G)&amp;" "&amp;_xlfn.XLOOKUP($C2300,'RES TECH'!$M:$M,'RES TECH'!$H:$H)</f>
        <v>Residential House Upper-middle Income New Water heating  4 Natural gas</v>
      </c>
      <c r="E2300" t="str">
        <f t="shared" si="35"/>
        <v>TJ</v>
      </c>
      <c r="F2300" s="12" t="str">
        <f>IF(B2300="*","*",_xlfn.XLOOKUP($C2300,'RES TECH'!$M:$M,'RES TECH'!$R:$R))</f>
        <v>MW</v>
      </c>
    </row>
    <row r="2301" spans="2:6" x14ac:dyDescent="0.25">
      <c r="B2301" t="str">
        <f>IF('RES TECH'!N2299=1,"PRE","*")</f>
        <v>PRE</v>
      </c>
      <c r="C2301" t="str">
        <f>'RES TECH'!M2299</f>
        <v>RESHOUUMNewWH1ELC20</v>
      </c>
      <c r="D2301" t="str">
        <f>_xlfn.XLOOKUP($C2301,'RES TECH'!$M:$M,'RES TECH'!$A:$A)&amp;" "&amp;_xlfn.XLOOKUP($C2301,'RES TECH'!$M:$M,'RES TECH'!$B:$B)&amp;" "&amp;_xlfn.XLOOKUP($C2301,'RES TECH'!$M:$M,'RES TECH'!$C:$C)&amp;" "&amp;_xlfn.XLOOKUP($C2301,'RES TECH'!$M:$M,'RES TECH'!$D:$D)&amp;" "&amp;_xlfn.XLOOKUP($C2301,'RES TECH'!$M:$M,'RES TECH'!$E:$E)&amp;" "&amp;_xlfn.XLOOKUP($C2301,'RES TECH'!$M:$M,'RES TECH'!$F:$F)&amp;" "&amp;_xlfn.XLOOKUP($C2301,'RES TECH'!$M:$M,'RES TECH'!$G:$G)&amp;" "&amp;_xlfn.XLOOKUP($C2301,'RES TECH'!$M:$M,'RES TECH'!$H:$H)</f>
        <v>Residential House Upper-middle Income New Water heating  1 Electricity</v>
      </c>
      <c r="E2301" t="str">
        <f t="shared" si="35"/>
        <v>TJ</v>
      </c>
      <c r="F2301" s="12" t="str">
        <f>IF(B2301="*","*",_xlfn.XLOOKUP($C2301,'RES TECH'!$M:$M,'RES TECH'!$R:$R))</f>
        <v>MW</v>
      </c>
    </row>
    <row r="2302" spans="2:6" x14ac:dyDescent="0.25">
      <c r="B2302" t="str">
        <f>IF('RES TECH'!N2300=1,"PRE","*")</f>
        <v>PRE</v>
      </c>
      <c r="C2302" t="str">
        <f>'RES TECH'!M2300</f>
        <v>RESHOUUMNewWH2ELC20</v>
      </c>
      <c r="D2302" t="str">
        <f>_xlfn.XLOOKUP($C2302,'RES TECH'!$M:$M,'RES TECH'!$A:$A)&amp;" "&amp;_xlfn.XLOOKUP($C2302,'RES TECH'!$M:$M,'RES TECH'!$B:$B)&amp;" "&amp;_xlfn.XLOOKUP($C2302,'RES TECH'!$M:$M,'RES TECH'!$C:$C)&amp;" "&amp;_xlfn.XLOOKUP($C2302,'RES TECH'!$M:$M,'RES TECH'!$D:$D)&amp;" "&amp;_xlfn.XLOOKUP($C2302,'RES TECH'!$M:$M,'RES TECH'!$E:$E)&amp;" "&amp;_xlfn.XLOOKUP($C2302,'RES TECH'!$M:$M,'RES TECH'!$F:$F)&amp;" "&amp;_xlfn.XLOOKUP($C2302,'RES TECH'!$M:$M,'RES TECH'!$G:$G)&amp;" "&amp;_xlfn.XLOOKUP($C2302,'RES TECH'!$M:$M,'RES TECH'!$H:$H)</f>
        <v>Residential House Upper-middle Income New Water heating  2 Electricity</v>
      </c>
      <c r="E2302" t="str">
        <f t="shared" si="35"/>
        <v>TJ</v>
      </c>
      <c r="F2302" s="12" t="str">
        <f>IF(B2302="*","*",_xlfn.XLOOKUP($C2302,'RES TECH'!$M:$M,'RES TECH'!$R:$R))</f>
        <v>MW</v>
      </c>
    </row>
    <row r="2303" spans="2:6" x14ac:dyDescent="0.25">
      <c r="B2303" t="str">
        <f>IF('RES TECH'!N2301=1,"PRE","*")</f>
        <v>PRE</v>
      </c>
      <c r="C2303" t="str">
        <f>'RES TECH'!M2301</f>
        <v>RESHOUUMNewWH4ELC20</v>
      </c>
      <c r="D2303" t="str">
        <f>_xlfn.XLOOKUP($C2303,'RES TECH'!$M:$M,'RES TECH'!$A:$A)&amp;" "&amp;_xlfn.XLOOKUP($C2303,'RES TECH'!$M:$M,'RES TECH'!$B:$B)&amp;" "&amp;_xlfn.XLOOKUP($C2303,'RES TECH'!$M:$M,'RES TECH'!$C:$C)&amp;" "&amp;_xlfn.XLOOKUP($C2303,'RES TECH'!$M:$M,'RES TECH'!$D:$D)&amp;" "&amp;_xlfn.XLOOKUP($C2303,'RES TECH'!$M:$M,'RES TECH'!$E:$E)&amp;" "&amp;_xlfn.XLOOKUP($C2303,'RES TECH'!$M:$M,'RES TECH'!$F:$F)&amp;" "&amp;_xlfn.XLOOKUP($C2303,'RES TECH'!$M:$M,'RES TECH'!$G:$G)&amp;" "&amp;_xlfn.XLOOKUP($C2303,'RES TECH'!$M:$M,'RES TECH'!$H:$H)</f>
        <v>Residential House Upper-middle Income New Water heating  4 Electricity</v>
      </c>
      <c r="E2303" t="str">
        <f t="shared" si="35"/>
        <v>TJ</v>
      </c>
      <c r="F2303" s="12" t="str">
        <f>IF(B2303="*","*",_xlfn.XLOOKUP($C2303,'RES TECH'!$M:$M,'RES TECH'!$R:$R))</f>
        <v>MW</v>
      </c>
    </row>
    <row r="2304" spans="2:6" x14ac:dyDescent="0.25">
      <c r="B2304" t="str">
        <f>IF('RES TECH'!N2302=1,"PRE","*")</f>
        <v>PRE</v>
      </c>
      <c r="C2304" t="str">
        <f>'RES TECH'!M2302</f>
        <v>RESHOUUMNewWH5ELC20</v>
      </c>
      <c r="D2304" t="str">
        <f>_xlfn.XLOOKUP($C2304,'RES TECH'!$M:$M,'RES TECH'!$A:$A)&amp;" "&amp;_xlfn.XLOOKUP($C2304,'RES TECH'!$M:$M,'RES TECH'!$B:$B)&amp;" "&amp;_xlfn.XLOOKUP($C2304,'RES TECH'!$M:$M,'RES TECH'!$C:$C)&amp;" "&amp;_xlfn.XLOOKUP($C2304,'RES TECH'!$M:$M,'RES TECH'!$D:$D)&amp;" "&amp;_xlfn.XLOOKUP($C2304,'RES TECH'!$M:$M,'RES TECH'!$E:$E)&amp;" "&amp;_xlfn.XLOOKUP($C2304,'RES TECH'!$M:$M,'RES TECH'!$F:$F)&amp;" "&amp;_xlfn.XLOOKUP($C2304,'RES TECH'!$M:$M,'RES TECH'!$G:$G)&amp;" "&amp;_xlfn.XLOOKUP($C2304,'RES TECH'!$M:$M,'RES TECH'!$H:$H)</f>
        <v>Residential House Upper-middle Income New Water heating  5 Electricity</v>
      </c>
      <c r="E2304" t="str">
        <f t="shared" si="35"/>
        <v>TJ</v>
      </c>
      <c r="F2304" s="12" t="str">
        <f>IF(B2304="*","*",_xlfn.XLOOKUP($C2304,'RES TECH'!$M:$M,'RES TECH'!$R:$R))</f>
        <v>MW</v>
      </c>
    </row>
    <row r="2305" spans="2:6" x14ac:dyDescent="0.25">
      <c r="B2305" t="str">
        <f>IF('RES TECH'!N2303=1,"PRE","*")</f>
        <v>PRE</v>
      </c>
      <c r="C2305" t="str">
        <f>'RES TECH'!M2303</f>
        <v>RESHOUUMNewWH5ELC22</v>
      </c>
      <c r="D2305" t="str">
        <f>_xlfn.XLOOKUP($C2305,'RES TECH'!$M:$M,'RES TECH'!$A:$A)&amp;" "&amp;_xlfn.XLOOKUP($C2305,'RES TECH'!$M:$M,'RES TECH'!$B:$B)&amp;" "&amp;_xlfn.XLOOKUP($C2305,'RES TECH'!$M:$M,'RES TECH'!$C:$C)&amp;" "&amp;_xlfn.XLOOKUP($C2305,'RES TECH'!$M:$M,'RES TECH'!$D:$D)&amp;" "&amp;_xlfn.XLOOKUP($C2305,'RES TECH'!$M:$M,'RES TECH'!$E:$E)&amp;" "&amp;_xlfn.XLOOKUP($C2305,'RES TECH'!$M:$M,'RES TECH'!$F:$F)&amp;" "&amp;_xlfn.XLOOKUP($C2305,'RES TECH'!$M:$M,'RES TECH'!$G:$G)&amp;" "&amp;_xlfn.XLOOKUP($C2305,'RES TECH'!$M:$M,'RES TECH'!$H:$H)</f>
        <v>Residential House Upper-middle Income New Water heating  5 Electricity</v>
      </c>
      <c r="E2305" t="str">
        <f t="shared" si="35"/>
        <v>TJ</v>
      </c>
      <c r="F2305" s="12" t="str">
        <f>IF(B2305="*","*",_xlfn.XLOOKUP($C2305,'RES TECH'!$M:$M,'RES TECH'!$R:$R))</f>
        <v>MW</v>
      </c>
    </row>
    <row r="2306" spans="2:6" x14ac:dyDescent="0.25">
      <c r="B2306" t="str">
        <f>IF('RES TECH'!N2304=1,"PRE","*")</f>
        <v>PRE</v>
      </c>
      <c r="C2306" t="str">
        <f>'RES TECH'!M2304</f>
        <v>RESHOUUMNewWH6ELC20</v>
      </c>
      <c r="D2306" t="str">
        <f>_xlfn.XLOOKUP($C2306,'RES TECH'!$M:$M,'RES TECH'!$A:$A)&amp;" "&amp;_xlfn.XLOOKUP($C2306,'RES TECH'!$M:$M,'RES TECH'!$B:$B)&amp;" "&amp;_xlfn.XLOOKUP($C2306,'RES TECH'!$M:$M,'RES TECH'!$C:$C)&amp;" "&amp;_xlfn.XLOOKUP($C2306,'RES TECH'!$M:$M,'RES TECH'!$D:$D)&amp;" "&amp;_xlfn.XLOOKUP($C2306,'RES TECH'!$M:$M,'RES TECH'!$E:$E)&amp;" "&amp;_xlfn.XLOOKUP($C2306,'RES TECH'!$M:$M,'RES TECH'!$F:$F)&amp;" "&amp;_xlfn.XLOOKUP($C2306,'RES TECH'!$M:$M,'RES TECH'!$G:$G)&amp;" "&amp;_xlfn.XLOOKUP($C2306,'RES TECH'!$M:$M,'RES TECH'!$H:$H)</f>
        <v>Residential House Upper-middle Income New Water heating  6 Electricity</v>
      </c>
      <c r="E2306" t="str">
        <f t="shared" si="35"/>
        <v>TJ</v>
      </c>
      <c r="F2306" s="12" t="str">
        <f>IF(B2306="*","*",_xlfn.XLOOKUP($C2306,'RES TECH'!$M:$M,'RES TECH'!$R:$R))</f>
        <v>MW</v>
      </c>
    </row>
    <row r="2307" spans="2:6" x14ac:dyDescent="0.25">
      <c r="B2307" t="str">
        <f>IF('RES TECH'!N2305=1,"PRE","*")</f>
        <v>PRE</v>
      </c>
      <c r="C2307" t="str">
        <f>'RES TECH'!M2305</f>
        <v>RESHOUUMNewWH6ELC22</v>
      </c>
      <c r="D2307" t="str">
        <f>_xlfn.XLOOKUP($C2307,'RES TECH'!$M:$M,'RES TECH'!$A:$A)&amp;" "&amp;_xlfn.XLOOKUP($C2307,'RES TECH'!$M:$M,'RES TECH'!$B:$B)&amp;" "&amp;_xlfn.XLOOKUP($C2307,'RES TECH'!$M:$M,'RES TECH'!$C:$C)&amp;" "&amp;_xlfn.XLOOKUP($C2307,'RES TECH'!$M:$M,'RES TECH'!$D:$D)&amp;" "&amp;_xlfn.XLOOKUP($C2307,'RES TECH'!$M:$M,'RES TECH'!$E:$E)&amp;" "&amp;_xlfn.XLOOKUP($C2307,'RES TECH'!$M:$M,'RES TECH'!$F:$F)&amp;" "&amp;_xlfn.XLOOKUP($C2307,'RES TECH'!$M:$M,'RES TECH'!$G:$G)&amp;" "&amp;_xlfn.XLOOKUP($C2307,'RES TECH'!$M:$M,'RES TECH'!$H:$H)</f>
        <v>Residential House Upper-middle Income New Water heating  6 Electricity</v>
      </c>
      <c r="E2307" t="str">
        <f t="shared" si="35"/>
        <v>TJ</v>
      </c>
      <c r="F2307" s="12" t="str">
        <f>IF(B2307="*","*",_xlfn.XLOOKUP($C2307,'RES TECH'!$M:$M,'RES TECH'!$R:$R))</f>
        <v>MW</v>
      </c>
    </row>
    <row r="2308" spans="2:6" x14ac:dyDescent="0.25">
      <c r="B2308" t="str">
        <f>IF('RES TECH'!N2306=1,"PRE","*")</f>
        <v>PRE</v>
      </c>
      <c r="C2308" t="str">
        <f>'RES TECH'!M2306</f>
        <v>RESHOUUMNewWH7ELC20</v>
      </c>
      <c r="D2308" t="str">
        <f>_xlfn.XLOOKUP($C2308,'RES TECH'!$M:$M,'RES TECH'!$A:$A)&amp;" "&amp;_xlfn.XLOOKUP($C2308,'RES TECH'!$M:$M,'RES TECH'!$B:$B)&amp;" "&amp;_xlfn.XLOOKUP($C2308,'RES TECH'!$M:$M,'RES TECH'!$C:$C)&amp;" "&amp;_xlfn.XLOOKUP($C2308,'RES TECH'!$M:$M,'RES TECH'!$D:$D)&amp;" "&amp;_xlfn.XLOOKUP($C2308,'RES TECH'!$M:$M,'RES TECH'!$E:$E)&amp;" "&amp;_xlfn.XLOOKUP($C2308,'RES TECH'!$M:$M,'RES TECH'!$F:$F)&amp;" "&amp;_xlfn.XLOOKUP($C2308,'RES TECH'!$M:$M,'RES TECH'!$G:$G)&amp;" "&amp;_xlfn.XLOOKUP($C2308,'RES TECH'!$M:$M,'RES TECH'!$H:$H)</f>
        <v>Residential House Upper-middle Income New Water heating  7 Electricity</v>
      </c>
      <c r="E2308" t="str">
        <f t="shared" si="35"/>
        <v>TJ</v>
      </c>
      <c r="F2308" s="12" t="str">
        <f>IF(B2308="*","*",_xlfn.XLOOKUP($C2308,'RES TECH'!$M:$M,'RES TECH'!$R:$R))</f>
        <v>MW</v>
      </c>
    </row>
    <row r="2309" spans="2:6" x14ac:dyDescent="0.25">
      <c r="B2309" t="str">
        <f>IF('RES TECH'!N2307=1,"PRE","*")</f>
        <v>PRE</v>
      </c>
      <c r="C2309" t="str">
        <f>'RES TECH'!M2307</f>
        <v>RESHOUUMNewWH7ELC22</v>
      </c>
      <c r="D2309" t="str">
        <f>_xlfn.XLOOKUP($C2309,'RES TECH'!$M:$M,'RES TECH'!$A:$A)&amp;" "&amp;_xlfn.XLOOKUP($C2309,'RES TECH'!$M:$M,'RES TECH'!$B:$B)&amp;" "&amp;_xlfn.XLOOKUP($C2309,'RES TECH'!$M:$M,'RES TECH'!$C:$C)&amp;" "&amp;_xlfn.XLOOKUP($C2309,'RES TECH'!$M:$M,'RES TECH'!$D:$D)&amp;" "&amp;_xlfn.XLOOKUP($C2309,'RES TECH'!$M:$M,'RES TECH'!$E:$E)&amp;" "&amp;_xlfn.XLOOKUP($C2309,'RES TECH'!$M:$M,'RES TECH'!$F:$F)&amp;" "&amp;_xlfn.XLOOKUP($C2309,'RES TECH'!$M:$M,'RES TECH'!$G:$G)&amp;" "&amp;_xlfn.XLOOKUP($C2309,'RES TECH'!$M:$M,'RES TECH'!$H:$H)</f>
        <v>Residential House Upper-middle Income New Water heating  7 Electricity</v>
      </c>
      <c r="E2309" t="str">
        <f t="shared" ref="E2309:E2372" si="36">IF(F2309="*","*",IF(F2309="Mlma","Mlm","TJ"))</f>
        <v>TJ</v>
      </c>
      <c r="F2309" s="12" t="str">
        <f>IF(B2309="*","*",_xlfn.XLOOKUP($C2309,'RES TECH'!$M:$M,'RES TECH'!$R:$R))</f>
        <v>MW</v>
      </c>
    </row>
    <row r="2310" spans="2:6" x14ac:dyDescent="0.25">
      <c r="B2310" t="str">
        <f>IF('RES TECH'!N2308=1,"PRE","*")</f>
        <v>PRE</v>
      </c>
      <c r="C2310" t="str">
        <f>'RES TECH'!M2308</f>
        <v>RESHOUUMNewWH1FOI20</v>
      </c>
      <c r="D2310" t="str">
        <f>_xlfn.XLOOKUP($C2310,'RES TECH'!$M:$M,'RES TECH'!$A:$A)&amp;" "&amp;_xlfn.XLOOKUP($C2310,'RES TECH'!$M:$M,'RES TECH'!$B:$B)&amp;" "&amp;_xlfn.XLOOKUP($C2310,'RES TECH'!$M:$M,'RES TECH'!$C:$C)&amp;" "&amp;_xlfn.XLOOKUP($C2310,'RES TECH'!$M:$M,'RES TECH'!$D:$D)&amp;" "&amp;_xlfn.XLOOKUP($C2310,'RES TECH'!$M:$M,'RES TECH'!$E:$E)&amp;" "&amp;_xlfn.XLOOKUP($C2310,'RES TECH'!$M:$M,'RES TECH'!$F:$F)&amp;" "&amp;_xlfn.XLOOKUP($C2310,'RES TECH'!$M:$M,'RES TECH'!$G:$G)&amp;" "&amp;_xlfn.XLOOKUP($C2310,'RES TECH'!$M:$M,'RES TECH'!$H:$H)</f>
        <v>Residential House Upper-middle Income New Water heating  1 Fuel oil</v>
      </c>
      <c r="E2310" t="str">
        <f t="shared" si="36"/>
        <v>TJ</v>
      </c>
      <c r="F2310" s="12" t="str">
        <f>IF(B2310="*","*",_xlfn.XLOOKUP($C2310,'RES TECH'!$M:$M,'RES TECH'!$R:$R))</f>
        <v>MW</v>
      </c>
    </row>
    <row r="2311" spans="2:6" x14ac:dyDescent="0.25">
      <c r="B2311" t="str">
        <f>IF('RES TECH'!N2309=1,"PRE","*")</f>
        <v>PRE</v>
      </c>
      <c r="C2311" t="str">
        <f>'RES TECH'!M2309</f>
        <v>RESHOUUMNewWH2FOI20</v>
      </c>
      <c r="D2311" t="str">
        <f>_xlfn.XLOOKUP($C2311,'RES TECH'!$M:$M,'RES TECH'!$A:$A)&amp;" "&amp;_xlfn.XLOOKUP($C2311,'RES TECH'!$M:$M,'RES TECH'!$B:$B)&amp;" "&amp;_xlfn.XLOOKUP($C2311,'RES TECH'!$M:$M,'RES TECH'!$C:$C)&amp;" "&amp;_xlfn.XLOOKUP($C2311,'RES TECH'!$M:$M,'RES TECH'!$D:$D)&amp;" "&amp;_xlfn.XLOOKUP($C2311,'RES TECH'!$M:$M,'RES TECH'!$E:$E)&amp;" "&amp;_xlfn.XLOOKUP($C2311,'RES TECH'!$M:$M,'RES TECH'!$F:$F)&amp;" "&amp;_xlfn.XLOOKUP($C2311,'RES TECH'!$M:$M,'RES TECH'!$G:$G)&amp;" "&amp;_xlfn.XLOOKUP($C2311,'RES TECH'!$M:$M,'RES TECH'!$H:$H)</f>
        <v>Residential House Upper-middle Income New Water heating  2 Fuel oil</v>
      </c>
      <c r="E2311" t="str">
        <f t="shared" si="36"/>
        <v>TJ</v>
      </c>
      <c r="F2311" s="12" t="str">
        <f>IF(B2311="*","*",_xlfn.XLOOKUP($C2311,'RES TECH'!$M:$M,'RES TECH'!$R:$R))</f>
        <v>MW</v>
      </c>
    </row>
    <row r="2312" spans="2:6" x14ac:dyDescent="0.25">
      <c r="B2312" t="str">
        <f>IF('RES TECH'!N2310=1,"PRE","*")</f>
        <v>PRE</v>
      </c>
      <c r="C2312" t="str">
        <f>'RES TECH'!M2310</f>
        <v>RESHOUUMNewWH4FOI20</v>
      </c>
      <c r="D2312" t="str">
        <f>_xlfn.XLOOKUP($C2312,'RES TECH'!$M:$M,'RES TECH'!$A:$A)&amp;" "&amp;_xlfn.XLOOKUP($C2312,'RES TECH'!$M:$M,'RES TECH'!$B:$B)&amp;" "&amp;_xlfn.XLOOKUP($C2312,'RES TECH'!$M:$M,'RES TECH'!$C:$C)&amp;" "&amp;_xlfn.XLOOKUP($C2312,'RES TECH'!$M:$M,'RES TECH'!$D:$D)&amp;" "&amp;_xlfn.XLOOKUP($C2312,'RES TECH'!$M:$M,'RES TECH'!$E:$E)&amp;" "&amp;_xlfn.XLOOKUP($C2312,'RES TECH'!$M:$M,'RES TECH'!$F:$F)&amp;" "&amp;_xlfn.XLOOKUP($C2312,'RES TECH'!$M:$M,'RES TECH'!$G:$G)&amp;" "&amp;_xlfn.XLOOKUP($C2312,'RES TECH'!$M:$M,'RES TECH'!$H:$H)</f>
        <v>Residential House Upper-middle Income New Water heating  4 Fuel oil</v>
      </c>
      <c r="E2312" t="str">
        <f t="shared" si="36"/>
        <v>TJ</v>
      </c>
      <c r="F2312" s="12" t="str">
        <f>IF(B2312="*","*",_xlfn.XLOOKUP($C2312,'RES TECH'!$M:$M,'RES TECH'!$R:$R))</f>
        <v>MW</v>
      </c>
    </row>
    <row r="2313" spans="2:6" x14ac:dyDescent="0.25">
      <c r="B2313" t="str">
        <f>IF('RES TECH'!N2311=1,"PRE","*")</f>
        <v>PRE</v>
      </c>
      <c r="C2313" t="str">
        <f>'RES TECH'!M2311</f>
        <v>RESHOUUMNewWH1LPG20</v>
      </c>
      <c r="D2313" t="str">
        <f>_xlfn.XLOOKUP($C2313,'RES TECH'!$M:$M,'RES TECH'!$A:$A)&amp;" "&amp;_xlfn.XLOOKUP($C2313,'RES TECH'!$M:$M,'RES TECH'!$B:$B)&amp;" "&amp;_xlfn.XLOOKUP($C2313,'RES TECH'!$M:$M,'RES TECH'!$C:$C)&amp;" "&amp;_xlfn.XLOOKUP($C2313,'RES TECH'!$M:$M,'RES TECH'!$D:$D)&amp;" "&amp;_xlfn.XLOOKUP($C2313,'RES TECH'!$M:$M,'RES TECH'!$E:$E)&amp;" "&amp;_xlfn.XLOOKUP($C2313,'RES TECH'!$M:$M,'RES TECH'!$F:$F)&amp;" "&amp;_xlfn.XLOOKUP($C2313,'RES TECH'!$M:$M,'RES TECH'!$G:$G)&amp;" "&amp;_xlfn.XLOOKUP($C2313,'RES TECH'!$M:$M,'RES TECH'!$H:$H)</f>
        <v>Residential House Upper-middle Income New Water heating  1 LPG</v>
      </c>
      <c r="E2313" t="str">
        <f t="shared" si="36"/>
        <v>TJ</v>
      </c>
      <c r="F2313" s="12" t="str">
        <f>IF(B2313="*","*",_xlfn.XLOOKUP($C2313,'RES TECH'!$M:$M,'RES TECH'!$R:$R))</f>
        <v>MW</v>
      </c>
    </row>
    <row r="2314" spans="2:6" x14ac:dyDescent="0.25">
      <c r="B2314" t="str">
        <f>IF('RES TECH'!N2312=1,"PRE","*")</f>
        <v>PRE</v>
      </c>
      <c r="C2314" t="str">
        <f>'RES TECH'!M2312</f>
        <v>RESHOUUMNewWH2LPG20</v>
      </c>
      <c r="D2314" t="str">
        <f>_xlfn.XLOOKUP($C2314,'RES TECH'!$M:$M,'RES TECH'!$A:$A)&amp;" "&amp;_xlfn.XLOOKUP($C2314,'RES TECH'!$M:$M,'RES TECH'!$B:$B)&amp;" "&amp;_xlfn.XLOOKUP($C2314,'RES TECH'!$M:$M,'RES TECH'!$C:$C)&amp;" "&amp;_xlfn.XLOOKUP($C2314,'RES TECH'!$M:$M,'RES TECH'!$D:$D)&amp;" "&amp;_xlfn.XLOOKUP($C2314,'RES TECH'!$M:$M,'RES TECH'!$E:$E)&amp;" "&amp;_xlfn.XLOOKUP($C2314,'RES TECH'!$M:$M,'RES TECH'!$F:$F)&amp;" "&amp;_xlfn.XLOOKUP($C2314,'RES TECH'!$M:$M,'RES TECH'!$G:$G)&amp;" "&amp;_xlfn.XLOOKUP($C2314,'RES TECH'!$M:$M,'RES TECH'!$H:$H)</f>
        <v>Residential House Upper-middle Income New Water heating  2 LPG</v>
      </c>
      <c r="E2314" t="str">
        <f t="shared" si="36"/>
        <v>TJ</v>
      </c>
      <c r="F2314" s="12" t="str">
        <f>IF(B2314="*","*",_xlfn.XLOOKUP($C2314,'RES TECH'!$M:$M,'RES TECH'!$R:$R))</f>
        <v>MW</v>
      </c>
    </row>
    <row r="2315" spans="2:6" x14ac:dyDescent="0.25">
      <c r="B2315" t="str">
        <f>IF('RES TECH'!N2313=1,"PRE","*")</f>
        <v>PRE</v>
      </c>
      <c r="C2315" t="str">
        <f>'RES TECH'!M2313</f>
        <v>RESHOUUMNewWH3LPG20</v>
      </c>
      <c r="D2315" t="str">
        <f>_xlfn.XLOOKUP($C2315,'RES TECH'!$M:$M,'RES TECH'!$A:$A)&amp;" "&amp;_xlfn.XLOOKUP($C2315,'RES TECH'!$M:$M,'RES TECH'!$B:$B)&amp;" "&amp;_xlfn.XLOOKUP($C2315,'RES TECH'!$M:$M,'RES TECH'!$C:$C)&amp;" "&amp;_xlfn.XLOOKUP($C2315,'RES TECH'!$M:$M,'RES TECH'!$D:$D)&amp;" "&amp;_xlfn.XLOOKUP($C2315,'RES TECH'!$M:$M,'RES TECH'!$E:$E)&amp;" "&amp;_xlfn.XLOOKUP($C2315,'RES TECH'!$M:$M,'RES TECH'!$F:$F)&amp;" "&amp;_xlfn.XLOOKUP($C2315,'RES TECH'!$M:$M,'RES TECH'!$G:$G)&amp;" "&amp;_xlfn.XLOOKUP($C2315,'RES TECH'!$M:$M,'RES TECH'!$H:$H)</f>
        <v>Residential House Upper-middle Income New Water heating  3 LPG</v>
      </c>
      <c r="E2315" t="str">
        <f t="shared" si="36"/>
        <v>TJ</v>
      </c>
      <c r="F2315" s="12" t="str">
        <f>IF(B2315="*","*",_xlfn.XLOOKUP($C2315,'RES TECH'!$M:$M,'RES TECH'!$R:$R))</f>
        <v>MW</v>
      </c>
    </row>
    <row r="2316" spans="2:6" x14ac:dyDescent="0.25">
      <c r="B2316" t="str">
        <f>IF('RES TECH'!N2314=1,"PRE","*")</f>
        <v>PRE</v>
      </c>
      <c r="C2316" t="str">
        <f>'RES TECH'!M2314</f>
        <v>RESHOUUMNewWH3LPG23</v>
      </c>
      <c r="D2316" t="str">
        <f>_xlfn.XLOOKUP($C2316,'RES TECH'!$M:$M,'RES TECH'!$A:$A)&amp;" "&amp;_xlfn.XLOOKUP($C2316,'RES TECH'!$M:$M,'RES TECH'!$B:$B)&amp;" "&amp;_xlfn.XLOOKUP($C2316,'RES TECH'!$M:$M,'RES TECH'!$C:$C)&amp;" "&amp;_xlfn.XLOOKUP($C2316,'RES TECH'!$M:$M,'RES TECH'!$D:$D)&amp;" "&amp;_xlfn.XLOOKUP($C2316,'RES TECH'!$M:$M,'RES TECH'!$E:$E)&amp;" "&amp;_xlfn.XLOOKUP($C2316,'RES TECH'!$M:$M,'RES TECH'!$F:$F)&amp;" "&amp;_xlfn.XLOOKUP($C2316,'RES TECH'!$M:$M,'RES TECH'!$G:$G)&amp;" "&amp;_xlfn.XLOOKUP($C2316,'RES TECH'!$M:$M,'RES TECH'!$H:$H)</f>
        <v>Residential House Upper-middle Income New Water heating  3 LPG</v>
      </c>
      <c r="E2316" t="str">
        <f t="shared" si="36"/>
        <v>TJ</v>
      </c>
      <c r="F2316" s="12" t="str">
        <f>IF(B2316="*","*",_xlfn.XLOOKUP($C2316,'RES TECH'!$M:$M,'RES TECH'!$R:$R))</f>
        <v>MW</v>
      </c>
    </row>
    <row r="2317" spans="2:6" x14ac:dyDescent="0.25">
      <c r="B2317" t="str">
        <f>IF('RES TECH'!N2315=1,"PRE","*")</f>
        <v>*</v>
      </c>
      <c r="C2317" t="str">
        <f>'RES TECH'!M2315</f>
        <v>RESHOUUMNewWH4LPG20</v>
      </c>
      <c r="D2317" t="str">
        <f>_xlfn.XLOOKUP($C2317,'RES TECH'!$M:$M,'RES TECH'!$A:$A)&amp;" "&amp;_xlfn.XLOOKUP($C2317,'RES TECH'!$M:$M,'RES TECH'!$B:$B)&amp;" "&amp;_xlfn.XLOOKUP($C2317,'RES TECH'!$M:$M,'RES TECH'!$C:$C)&amp;" "&amp;_xlfn.XLOOKUP($C2317,'RES TECH'!$M:$M,'RES TECH'!$D:$D)&amp;" "&amp;_xlfn.XLOOKUP($C2317,'RES TECH'!$M:$M,'RES TECH'!$E:$E)&amp;" "&amp;_xlfn.XLOOKUP($C2317,'RES TECH'!$M:$M,'RES TECH'!$F:$F)&amp;" "&amp;_xlfn.XLOOKUP($C2317,'RES TECH'!$M:$M,'RES TECH'!$G:$G)&amp;" "&amp;_xlfn.XLOOKUP($C2317,'RES TECH'!$M:$M,'RES TECH'!$H:$H)</f>
        <v>Residential House Upper-middle Income New Water heating  4 LPG</v>
      </c>
      <c r="E2317" t="str">
        <f t="shared" si="36"/>
        <v>*</v>
      </c>
      <c r="F2317" s="12" t="str">
        <f>IF(B2317="*","*",_xlfn.XLOOKUP($C2317,'RES TECH'!$M:$M,'RES TECH'!$R:$R))</f>
        <v>*</v>
      </c>
    </row>
    <row r="2318" spans="2:6" x14ac:dyDescent="0.25">
      <c r="B2318" t="str">
        <f>IF('RES TECH'!N2316=1,"PRE","*")</f>
        <v>PRE</v>
      </c>
      <c r="C2318" t="str">
        <f>'RES TECH'!M2316</f>
        <v>RESHOUUMNewWH4LPG20</v>
      </c>
      <c r="D2318" t="str">
        <f>_xlfn.XLOOKUP($C2318,'RES TECH'!$M:$M,'RES TECH'!$A:$A)&amp;" "&amp;_xlfn.XLOOKUP($C2318,'RES TECH'!$M:$M,'RES TECH'!$B:$B)&amp;" "&amp;_xlfn.XLOOKUP($C2318,'RES TECH'!$M:$M,'RES TECH'!$C:$C)&amp;" "&amp;_xlfn.XLOOKUP($C2318,'RES TECH'!$M:$M,'RES TECH'!$D:$D)&amp;" "&amp;_xlfn.XLOOKUP($C2318,'RES TECH'!$M:$M,'RES TECH'!$E:$E)&amp;" "&amp;_xlfn.XLOOKUP($C2318,'RES TECH'!$M:$M,'RES TECH'!$F:$F)&amp;" "&amp;_xlfn.XLOOKUP($C2318,'RES TECH'!$M:$M,'RES TECH'!$G:$G)&amp;" "&amp;_xlfn.XLOOKUP($C2318,'RES TECH'!$M:$M,'RES TECH'!$H:$H)</f>
        <v>Residential House Upper-middle Income New Water heating  4 LPG</v>
      </c>
      <c r="E2318" t="str">
        <f t="shared" si="36"/>
        <v>TJ</v>
      </c>
      <c r="F2318" s="12" t="str">
        <f>IF(B2318="*","*",_xlfn.XLOOKUP($C2318,'RES TECH'!$M:$M,'RES TECH'!$R:$R))</f>
        <v>MW</v>
      </c>
    </row>
    <row r="2319" spans="2:6" x14ac:dyDescent="0.25">
      <c r="B2319" t="str">
        <f>IF('RES TECH'!N2317=1,"PRE","*")</f>
        <v>*</v>
      </c>
      <c r="C2319" t="str">
        <f>'RES TECH'!M2317</f>
        <v>RESHOUUMNewWH2SOL20</v>
      </c>
      <c r="D2319" t="str">
        <f>_xlfn.XLOOKUP($C2319,'RES TECH'!$M:$M,'RES TECH'!$A:$A)&amp;" "&amp;_xlfn.XLOOKUP($C2319,'RES TECH'!$M:$M,'RES TECH'!$B:$B)&amp;" "&amp;_xlfn.XLOOKUP($C2319,'RES TECH'!$M:$M,'RES TECH'!$C:$C)&amp;" "&amp;_xlfn.XLOOKUP($C2319,'RES TECH'!$M:$M,'RES TECH'!$D:$D)&amp;" "&amp;_xlfn.XLOOKUP($C2319,'RES TECH'!$M:$M,'RES TECH'!$E:$E)&amp;" "&amp;_xlfn.XLOOKUP($C2319,'RES TECH'!$M:$M,'RES TECH'!$F:$F)&amp;" "&amp;_xlfn.XLOOKUP($C2319,'RES TECH'!$M:$M,'RES TECH'!$G:$G)&amp;" "&amp;_xlfn.XLOOKUP($C2319,'RES TECH'!$M:$M,'RES TECH'!$H:$H)</f>
        <v>Residential House Upper-middle Income New Water heating  2 Solar</v>
      </c>
      <c r="E2319" t="str">
        <f t="shared" si="36"/>
        <v>*</v>
      </c>
      <c r="F2319" s="12" t="str">
        <f>IF(B2319="*","*",_xlfn.XLOOKUP($C2319,'RES TECH'!$M:$M,'RES TECH'!$R:$R))</f>
        <v>*</v>
      </c>
    </row>
    <row r="2320" spans="2:6" x14ac:dyDescent="0.25">
      <c r="B2320" t="str">
        <f>IF('RES TECH'!N2318=1,"PRE","*")</f>
        <v>PRE</v>
      </c>
      <c r="C2320" t="str">
        <f>'RES TECH'!M2318</f>
        <v>RESHOUUMNewWH2SOL20</v>
      </c>
      <c r="D2320" t="str">
        <f>_xlfn.XLOOKUP($C2320,'RES TECH'!$M:$M,'RES TECH'!$A:$A)&amp;" "&amp;_xlfn.XLOOKUP($C2320,'RES TECH'!$M:$M,'RES TECH'!$B:$B)&amp;" "&amp;_xlfn.XLOOKUP($C2320,'RES TECH'!$M:$M,'RES TECH'!$C:$C)&amp;" "&amp;_xlfn.XLOOKUP($C2320,'RES TECH'!$M:$M,'RES TECH'!$D:$D)&amp;" "&amp;_xlfn.XLOOKUP($C2320,'RES TECH'!$M:$M,'RES TECH'!$E:$E)&amp;" "&amp;_xlfn.XLOOKUP($C2320,'RES TECH'!$M:$M,'RES TECH'!$F:$F)&amp;" "&amp;_xlfn.XLOOKUP($C2320,'RES TECH'!$M:$M,'RES TECH'!$G:$G)&amp;" "&amp;_xlfn.XLOOKUP($C2320,'RES TECH'!$M:$M,'RES TECH'!$H:$H)</f>
        <v>Residential House Upper-middle Income New Water heating  2 Solar</v>
      </c>
      <c r="E2320" t="str">
        <f t="shared" si="36"/>
        <v>TJ</v>
      </c>
      <c r="F2320" s="12" t="str">
        <f>IF(B2320="*","*",_xlfn.XLOOKUP($C2320,'RES TECH'!$M:$M,'RES TECH'!$R:$R))</f>
        <v>MW</v>
      </c>
    </row>
    <row r="2321" spans="2:6" x14ac:dyDescent="0.25">
      <c r="B2321" t="str">
        <f>IF('RES TECH'!N2319=1,"PRE","*")</f>
        <v>PRE</v>
      </c>
      <c r="C2321" t="str">
        <f>'RES TECH'!M2319</f>
        <v>RESHOUUMNewWH2SOL23</v>
      </c>
      <c r="D2321" t="str">
        <f>_xlfn.XLOOKUP($C2321,'RES TECH'!$M:$M,'RES TECH'!$A:$A)&amp;" "&amp;_xlfn.XLOOKUP($C2321,'RES TECH'!$M:$M,'RES TECH'!$B:$B)&amp;" "&amp;_xlfn.XLOOKUP($C2321,'RES TECH'!$M:$M,'RES TECH'!$C:$C)&amp;" "&amp;_xlfn.XLOOKUP($C2321,'RES TECH'!$M:$M,'RES TECH'!$D:$D)&amp;" "&amp;_xlfn.XLOOKUP($C2321,'RES TECH'!$M:$M,'RES TECH'!$E:$E)&amp;" "&amp;_xlfn.XLOOKUP($C2321,'RES TECH'!$M:$M,'RES TECH'!$F:$F)&amp;" "&amp;_xlfn.XLOOKUP($C2321,'RES TECH'!$M:$M,'RES TECH'!$G:$G)&amp;" "&amp;_xlfn.XLOOKUP($C2321,'RES TECH'!$M:$M,'RES TECH'!$H:$H)</f>
        <v>Residential House Upper-middle Income New Water heating  2 Solar</v>
      </c>
      <c r="E2321" t="str">
        <f t="shared" si="36"/>
        <v>TJ</v>
      </c>
      <c r="F2321" s="12" t="str">
        <f>IF(B2321="*","*",_xlfn.XLOOKUP($C2321,'RES TECH'!$M:$M,'RES TECH'!$R:$R))</f>
        <v>MW</v>
      </c>
    </row>
    <row r="2322" spans="2:6" x14ac:dyDescent="0.25">
      <c r="B2322" t="str">
        <f>IF('RES TECH'!N2320=1,"PRE","*")</f>
        <v>PRE</v>
      </c>
      <c r="C2322" t="str">
        <f>'RES TECH'!M2320</f>
        <v>RESHOUUMNewWH2SOL24</v>
      </c>
      <c r="D2322" t="str">
        <f>_xlfn.XLOOKUP($C2322,'RES TECH'!$M:$M,'RES TECH'!$A:$A)&amp;" "&amp;_xlfn.XLOOKUP($C2322,'RES TECH'!$M:$M,'RES TECH'!$B:$B)&amp;" "&amp;_xlfn.XLOOKUP($C2322,'RES TECH'!$M:$M,'RES TECH'!$C:$C)&amp;" "&amp;_xlfn.XLOOKUP($C2322,'RES TECH'!$M:$M,'RES TECH'!$D:$D)&amp;" "&amp;_xlfn.XLOOKUP($C2322,'RES TECH'!$M:$M,'RES TECH'!$E:$E)&amp;" "&amp;_xlfn.XLOOKUP($C2322,'RES TECH'!$M:$M,'RES TECH'!$F:$F)&amp;" "&amp;_xlfn.XLOOKUP($C2322,'RES TECH'!$M:$M,'RES TECH'!$G:$G)&amp;" "&amp;_xlfn.XLOOKUP($C2322,'RES TECH'!$M:$M,'RES TECH'!$H:$H)</f>
        <v>Residential House Upper-middle Income New Water heating  2 Solar</v>
      </c>
      <c r="E2322" t="str">
        <f t="shared" si="36"/>
        <v>TJ</v>
      </c>
      <c r="F2322" s="12" t="str">
        <f>IF(B2322="*","*",_xlfn.XLOOKUP($C2322,'RES TECH'!$M:$M,'RES TECH'!$R:$R))</f>
        <v>MW</v>
      </c>
    </row>
    <row r="2323" spans="2:6" x14ac:dyDescent="0.25">
      <c r="B2323" t="str">
        <f>IF('RES TECH'!N2321=1,"PRE","*")</f>
        <v>PRE</v>
      </c>
      <c r="C2323" t="str">
        <f>'RES TECH'!M2321</f>
        <v>RESHOUUMNewSHAHP1ELC20</v>
      </c>
      <c r="D2323" t="str">
        <f>_xlfn.XLOOKUP($C2323,'RES TECH'!$M:$M,'RES TECH'!$A:$A)&amp;" "&amp;_xlfn.XLOOKUP($C2323,'RES TECH'!$M:$M,'RES TECH'!$B:$B)&amp;" "&amp;_xlfn.XLOOKUP($C2323,'RES TECH'!$M:$M,'RES TECH'!$C:$C)&amp;" "&amp;_xlfn.XLOOKUP($C2323,'RES TECH'!$M:$M,'RES TECH'!$D:$D)&amp;" "&amp;_xlfn.XLOOKUP($C2323,'RES TECH'!$M:$M,'RES TECH'!$E:$E)&amp;" "&amp;_xlfn.XLOOKUP($C2323,'RES TECH'!$M:$M,'RES TECH'!$F:$F)&amp;" "&amp;_xlfn.XLOOKUP($C2323,'RES TECH'!$M:$M,'RES TECH'!$G:$G)&amp;" "&amp;_xlfn.XLOOKUP($C2323,'RES TECH'!$M:$M,'RES TECH'!$H:$H)</f>
        <v>Residential House Upper-middle Income New Space heating Air HP 1 Electricity</v>
      </c>
      <c r="E2323" t="str">
        <f t="shared" si="36"/>
        <v>TJ</v>
      </c>
      <c r="F2323" s="12" t="str">
        <f>IF(B2323="*","*",_xlfn.XLOOKUP($C2323,'RES TECH'!$M:$M,'RES TECH'!$R:$R))</f>
        <v>MW</v>
      </c>
    </row>
    <row r="2324" spans="2:6" x14ac:dyDescent="0.25">
      <c r="B2324" t="str">
        <f>IF('RES TECH'!N2322=1,"PRE","*")</f>
        <v>PRE</v>
      </c>
      <c r="C2324" t="str">
        <f>'RES TECH'!M2322</f>
        <v>RESHOUUMNewSHAHP1ELC23</v>
      </c>
      <c r="D2324" t="str">
        <f>_xlfn.XLOOKUP($C2324,'RES TECH'!$M:$M,'RES TECH'!$A:$A)&amp;" "&amp;_xlfn.XLOOKUP($C2324,'RES TECH'!$M:$M,'RES TECH'!$B:$B)&amp;" "&amp;_xlfn.XLOOKUP($C2324,'RES TECH'!$M:$M,'RES TECH'!$C:$C)&amp;" "&amp;_xlfn.XLOOKUP($C2324,'RES TECH'!$M:$M,'RES TECH'!$D:$D)&amp;" "&amp;_xlfn.XLOOKUP($C2324,'RES TECH'!$M:$M,'RES TECH'!$E:$E)&amp;" "&amp;_xlfn.XLOOKUP($C2324,'RES TECH'!$M:$M,'RES TECH'!$F:$F)&amp;" "&amp;_xlfn.XLOOKUP($C2324,'RES TECH'!$M:$M,'RES TECH'!$G:$G)&amp;" "&amp;_xlfn.XLOOKUP($C2324,'RES TECH'!$M:$M,'RES TECH'!$H:$H)</f>
        <v>Residential House Upper-middle Income New Space heating Air HP 1 Electricity</v>
      </c>
      <c r="E2324" t="str">
        <f t="shared" si="36"/>
        <v>TJ</v>
      </c>
      <c r="F2324" s="12" t="str">
        <f>IF(B2324="*","*",_xlfn.XLOOKUP($C2324,'RES TECH'!$M:$M,'RES TECH'!$R:$R))</f>
        <v>MW</v>
      </c>
    </row>
    <row r="2325" spans="2:6" x14ac:dyDescent="0.25">
      <c r="B2325" t="str">
        <f>IF('RES TECH'!N2323=1,"PRE","*")</f>
        <v>PRE</v>
      </c>
      <c r="C2325" t="str">
        <f>'RES TECH'!M2323</f>
        <v>RESHOUUMNewSHAHP2ELC20</v>
      </c>
      <c r="D2325" t="str">
        <f>_xlfn.XLOOKUP($C2325,'RES TECH'!$M:$M,'RES TECH'!$A:$A)&amp;" "&amp;_xlfn.XLOOKUP($C2325,'RES TECH'!$M:$M,'RES TECH'!$B:$B)&amp;" "&amp;_xlfn.XLOOKUP($C2325,'RES TECH'!$M:$M,'RES TECH'!$C:$C)&amp;" "&amp;_xlfn.XLOOKUP($C2325,'RES TECH'!$M:$M,'RES TECH'!$D:$D)&amp;" "&amp;_xlfn.XLOOKUP($C2325,'RES TECH'!$M:$M,'RES TECH'!$E:$E)&amp;" "&amp;_xlfn.XLOOKUP($C2325,'RES TECH'!$M:$M,'RES TECH'!$F:$F)&amp;" "&amp;_xlfn.XLOOKUP($C2325,'RES TECH'!$M:$M,'RES TECH'!$G:$G)&amp;" "&amp;_xlfn.XLOOKUP($C2325,'RES TECH'!$M:$M,'RES TECH'!$H:$H)</f>
        <v>Residential House Upper-middle Income New Space heating Air HP 2 Electricity</v>
      </c>
      <c r="E2325" t="str">
        <f t="shared" si="36"/>
        <v>TJ</v>
      </c>
      <c r="F2325" s="12" t="str">
        <f>IF(B2325="*","*",_xlfn.XLOOKUP($C2325,'RES TECH'!$M:$M,'RES TECH'!$R:$R))</f>
        <v>MW</v>
      </c>
    </row>
    <row r="2326" spans="2:6" x14ac:dyDescent="0.25">
      <c r="B2326" t="str">
        <f>IF('RES TECH'!N2324=1,"PRE","*")</f>
        <v>PRE</v>
      </c>
      <c r="C2326" t="str">
        <f>'RES TECH'!M2324</f>
        <v>RESHOUUMNewSHAHP2ELC23</v>
      </c>
      <c r="D2326" t="str">
        <f>_xlfn.XLOOKUP($C2326,'RES TECH'!$M:$M,'RES TECH'!$A:$A)&amp;" "&amp;_xlfn.XLOOKUP($C2326,'RES TECH'!$M:$M,'RES TECH'!$B:$B)&amp;" "&amp;_xlfn.XLOOKUP($C2326,'RES TECH'!$M:$M,'RES TECH'!$C:$C)&amp;" "&amp;_xlfn.XLOOKUP($C2326,'RES TECH'!$M:$M,'RES TECH'!$D:$D)&amp;" "&amp;_xlfn.XLOOKUP($C2326,'RES TECH'!$M:$M,'RES TECH'!$E:$E)&amp;" "&amp;_xlfn.XLOOKUP($C2326,'RES TECH'!$M:$M,'RES TECH'!$F:$F)&amp;" "&amp;_xlfn.XLOOKUP($C2326,'RES TECH'!$M:$M,'RES TECH'!$G:$G)&amp;" "&amp;_xlfn.XLOOKUP($C2326,'RES TECH'!$M:$M,'RES TECH'!$H:$H)</f>
        <v>Residential House Upper-middle Income New Space heating Air HP 2 Electricity</v>
      </c>
      <c r="E2326" t="str">
        <f t="shared" si="36"/>
        <v>TJ</v>
      </c>
      <c r="F2326" s="12" t="str">
        <f>IF(B2326="*","*",_xlfn.XLOOKUP($C2326,'RES TECH'!$M:$M,'RES TECH'!$R:$R))</f>
        <v>MW</v>
      </c>
    </row>
    <row r="2327" spans="2:6" x14ac:dyDescent="0.25">
      <c r="B2327" t="str">
        <f>IF('RES TECH'!N2325=1,"PRE","*")</f>
        <v>PRE</v>
      </c>
      <c r="C2327" t="str">
        <f>'RES TECH'!M2325</f>
        <v>RESHOUUMNewSHAHP3ELC20</v>
      </c>
      <c r="D2327" t="str">
        <f>_xlfn.XLOOKUP($C2327,'RES TECH'!$M:$M,'RES TECH'!$A:$A)&amp;" "&amp;_xlfn.XLOOKUP($C2327,'RES TECH'!$M:$M,'RES TECH'!$B:$B)&amp;" "&amp;_xlfn.XLOOKUP($C2327,'RES TECH'!$M:$M,'RES TECH'!$C:$C)&amp;" "&amp;_xlfn.XLOOKUP($C2327,'RES TECH'!$M:$M,'RES TECH'!$D:$D)&amp;" "&amp;_xlfn.XLOOKUP($C2327,'RES TECH'!$M:$M,'RES TECH'!$E:$E)&amp;" "&amp;_xlfn.XLOOKUP($C2327,'RES TECH'!$M:$M,'RES TECH'!$F:$F)&amp;" "&amp;_xlfn.XLOOKUP($C2327,'RES TECH'!$M:$M,'RES TECH'!$G:$G)&amp;" "&amp;_xlfn.XLOOKUP($C2327,'RES TECH'!$M:$M,'RES TECH'!$H:$H)</f>
        <v>Residential House Upper-middle Income New Space heating Air HP 3 Electricity</v>
      </c>
      <c r="E2327" t="str">
        <f t="shared" si="36"/>
        <v>TJ</v>
      </c>
      <c r="F2327" s="12" t="str">
        <f>IF(B2327="*","*",_xlfn.XLOOKUP($C2327,'RES TECH'!$M:$M,'RES TECH'!$R:$R))</f>
        <v>MW</v>
      </c>
    </row>
    <row r="2328" spans="2:6" x14ac:dyDescent="0.25">
      <c r="B2328" t="str">
        <f>IF('RES TECH'!N2326=1,"PRE","*")</f>
        <v>PRE</v>
      </c>
      <c r="C2328" t="str">
        <f>'RES TECH'!M2326</f>
        <v>RESHOUUMNewSHAHP3ELC22</v>
      </c>
      <c r="D2328" t="str">
        <f>_xlfn.XLOOKUP($C2328,'RES TECH'!$M:$M,'RES TECH'!$A:$A)&amp;" "&amp;_xlfn.XLOOKUP($C2328,'RES TECH'!$M:$M,'RES TECH'!$B:$B)&amp;" "&amp;_xlfn.XLOOKUP($C2328,'RES TECH'!$M:$M,'RES TECH'!$C:$C)&amp;" "&amp;_xlfn.XLOOKUP($C2328,'RES TECH'!$M:$M,'RES TECH'!$D:$D)&amp;" "&amp;_xlfn.XLOOKUP($C2328,'RES TECH'!$M:$M,'RES TECH'!$E:$E)&amp;" "&amp;_xlfn.XLOOKUP($C2328,'RES TECH'!$M:$M,'RES TECH'!$F:$F)&amp;" "&amp;_xlfn.XLOOKUP($C2328,'RES TECH'!$M:$M,'RES TECH'!$G:$G)&amp;" "&amp;_xlfn.XLOOKUP($C2328,'RES TECH'!$M:$M,'RES TECH'!$H:$H)</f>
        <v>Residential House Upper-middle Income New Space heating Air HP 3 Electricity</v>
      </c>
      <c r="E2328" t="str">
        <f t="shared" si="36"/>
        <v>TJ</v>
      </c>
      <c r="F2328" s="12" t="str">
        <f>IF(B2328="*","*",_xlfn.XLOOKUP($C2328,'RES TECH'!$M:$M,'RES TECH'!$R:$R))</f>
        <v>MW</v>
      </c>
    </row>
    <row r="2329" spans="2:6" x14ac:dyDescent="0.25">
      <c r="B2329" t="str">
        <f>IF('RES TECH'!N2327=1,"PRE","*")</f>
        <v>PRE</v>
      </c>
      <c r="C2329" t="str">
        <f>'RES TECH'!M2327</f>
        <v>RESHOUUMNewSHAHP3ELC23</v>
      </c>
      <c r="D2329" t="str">
        <f>_xlfn.XLOOKUP($C2329,'RES TECH'!$M:$M,'RES TECH'!$A:$A)&amp;" "&amp;_xlfn.XLOOKUP($C2329,'RES TECH'!$M:$M,'RES TECH'!$B:$B)&amp;" "&amp;_xlfn.XLOOKUP($C2329,'RES TECH'!$M:$M,'RES TECH'!$C:$C)&amp;" "&amp;_xlfn.XLOOKUP($C2329,'RES TECH'!$M:$M,'RES TECH'!$D:$D)&amp;" "&amp;_xlfn.XLOOKUP($C2329,'RES TECH'!$M:$M,'RES TECH'!$E:$E)&amp;" "&amp;_xlfn.XLOOKUP($C2329,'RES TECH'!$M:$M,'RES TECH'!$F:$F)&amp;" "&amp;_xlfn.XLOOKUP($C2329,'RES TECH'!$M:$M,'RES TECH'!$G:$G)&amp;" "&amp;_xlfn.XLOOKUP($C2329,'RES TECH'!$M:$M,'RES TECH'!$H:$H)</f>
        <v>Residential House Upper-middle Income New Space heating Air HP 3 Electricity</v>
      </c>
      <c r="E2329" t="str">
        <f t="shared" si="36"/>
        <v>TJ</v>
      </c>
      <c r="F2329" s="12" t="str">
        <f>IF(B2329="*","*",_xlfn.XLOOKUP($C2329,'RES TECH'!$M:$M,'RES TECH'!$R:$R))</f>
        <v>MW</v>
      </c>
    </row>
    <row r="2330" spans="2:6" x14ac:dyDescent="0.25">
      <c r="B2330" t="str">
        <f>IF('RES TECH'!N2328=1,"PRE","*")</f>
        <v>PRE</v>
      </c>
      <c r="C2330" t="str">
        <f>'RES TECH'!M2328</f>
        <v>RESHOUUMNewSHAHP4ELC20</v>
      </c>
      <c r="D2330" t="str">
        <f>_xlfn.XLOOKUP($C2330,'RES TECH'!$M:$M,'RES TECH'!$A:$A)&amp;" "&amp;_xlfn.XLOOKUP($C2330,'RES TECH'!$M:$M,'RES TECH'!$B:$B)&amp;" "&amp;_xlfn.XLOOKUP($C2330,'RES TECH'!$M:$M,'RES TECH'!$C:$C)&amp;" "&amp;_xlfn.XLOOKUP($C2330,'RES TECH'!$M:$M,'RES TECH'!$D:$D)&amp;" "&amp;_xlfn.XLOOKUP($C2330,'RES TECH'!$M:$M,'RES TECH'!$E:$E)&amp;" "&amp;_xlfn.XLOOKUP($C2330,'RES TECH'!$M:$M,'RES TECH'!$F:$F)&amp;" "&amp;_xlfn.XLOOKUP($C2330,'RES TECH'!$M:$M,'RES TECH'!$G:$G)&amp;" "&amp;_xlfn.XLOOKUP($C2330,'RES TECH'!$M:$M,'RES TECH'!$H:$H)</f>
        <v>Residential House Upper-middle Income New Space heating Air HP 4 Electricity</v>
      </c>
      <c r="E2330" t="str">
        <f t="shared" si="36"/>
        <v>TJ</v>
      </c>
      <c r="F2330" s="12" t="str">
        <f>IF(B2330="*","*",_xlfn.XLOOKUP($C2330,'RES TECH'!$M:$M,'RES TECH'!$R:$R))</f>
        <v>MW</v>
      </c>
    </row>
    <row r="2331" spans="2:6" x14ac:dyDescent="0.25">
      <c r="B2331" t="str">
        <f>IF('RES TECH'!N2329=1,"PRE","*")</f>
        <v>PRE</v>
      </c>
      <c r="C2331" t="str">
        <f>'RES TECH'!M2329</f>
        <v>RESHOUUMNewSHAHP4ELC22</v>
      </c>
      <c r="D2331" t="str">
        <f>_xlfn.XLOOKUP($C2331,'RES TECH'!$M:$M,'RES TECH'!$A:$A)&amp;" "&amp;_xlfn.XLOOKUP($C2331,'RES TECH'!$M:$M,'RES TECH'!$B:$B)&amp;" "&amp;_xlfn.XLOOKUP($C2331,'RES TECH'!$M:$M,'RES TECH'!$C:$C)&amp;" "&amp;_xlfn.XLOOKUP($C2331,'RES TECH'!$M:$M,'RES TECH'!$D:$D)&amp;" "&amp;_xlfn.XLOOKUP($C2331,'RES TECH'!$M:$M,'RES TECH'!$E:$E)&amp;" "&amp;_xlfn.XLOOKUP($C2331,'RES TECH'!$M:$M,'RES TECH'!$F:$F)&amp;" "&amp;_xlfn.XLOOKUP($C2331,'RES TECH'!$M:$M,'RES TECH'!$G:$G)&amp;" "&amp;_xlfn.XLOOKUP($C2331,'RES TECH'!$M:$M,'RES TECH'!$H:$H)</f>
        <v>Residential House Upper-middle Income New Space heating Air HP 4 Electricity</v>
      </c>
      <c r="E2331" t="str">
        <f t="shared" si="36"/>
        <v>TJ</v>
      </c>
      <c r="F2331" s="12" t="str">
        <f>IF(B2331="*","*",_xlfn.XLOOKUP($C2331,'RES TECH'!$M:$M,'RES TECH'!$R:$R))</f>
        <v>MW</v>
      </c>
    </row>
    <row r="2332" spans="2:6" x14ac:dyDescent="0.25">
      <c r="B2332" t="str">
        <f>IF('RES TECH'!N2330=1,"PRE","*")</f>
        <v>PRE</v>
      </c>
      <c r="C2332" t="str">
        <f>'RES TECH'!M2330</f>
        <v>RESHOUUMNewSHGHP1ELC20</v>
      </c>
      <c r="D2332" t="str">
        <f>_xlfn.XLOOKUP($C2332,'RES TECH'!$M:$M,'RES TECH'!$A:$A)&amp;" "&amp;_xlfn.XLOOKUP($C2332,'RES TECH'!$M:$M,'RES TECH'!$B:$B)&amp;" "&amp;_xlfn.XLOOKUP($C2332,'RES TECH'!$M:$M,'RES TECH'!$C:$C)&amp;" "&amp;_xlfn.XLOOKUP($C2332,'RES TECH'!$M:$M,'RES TECH'!$D:$D)&amp;" "&amp;_xlfn.XLOOKUP($C2332,'RES TECH'!$M:$M,'RES TECH'!$E:$E)&amp;" "&amp;_xlfn.XLOOKUP($C2332,'RES TECH'!$M:$M,'RES TECH'!$F:$F)&amp;" "&amp;_xlfn.XLOOKUP($C2332,'RES TECH'!$M:$M,'RES TECH'!$G:$G)&amp;" "&amp;_xlfn.XLOOKUP($C2332,'RES TECH'!$M:$M,'RES TECH'!$H:$H)</f>
        <v>Residential House Upper-middle Income New Space heating Geothermal HP 1 Electricity</v>
      </c>
      <c r="E2332" t="str">
        <f t="shared" si="36"/>
        <v>TJ</v>
      </c>
      <c r="F2332" s="12" t="str">
        <f>IF(B2332="*","*",_xlfn.XLOOKUP($C2332,'RES TECH'!$M:$M,'RES TECH'!$R:$R))</f>
        <v>MW</v>
      </c>
    </row>
    <row r="2333" spans="2:6" x14ac:dyDescent="0.25">
      <c r="B2333" t="str">
        <f>IF('RES TECH'!N2331=1,"PRE","*")</f>
        <v>PRE</v>
      </c>
      <c r="C2333" t="str">
        <f>'RES TECH'!M2331</f>
        <v>RESHOUUMNewSHGHP2ELC20</v>
      </c>
      <c r="D2333" t="str">
        <f>_xlfn.XLOOKUP($C2333,'RES TECH'!$M:$M,'RES TECH'!$A:$A)&amp;" "&amp;_xlfn.XLOOKUP($C2333,'RES TECH'!$M:$M,'RES TECH'!$B:$B)&amp;" "&amp;_xlfn.XLOOKUP($C2333,'RES TECH'!$M:$M,'RES TECH'!$C:$C)&amp;" "&amp;_xlfn.XLOOKUP($C2333,'RES TECH'!$M:$M,'RES TECH'!$D:$D)&amp;" "&amp;_xlfn.XLOOKUP($C2333,'RES TECH'!$M:$M,'RES TECH'!$E:$E)&amp;" "&amp;_xlfn.XLOOKUP($C2333,'RES TECH'!$M:$M,'RES TECH'!$F:$F)&amp;" "&amp;_xlfn.XLOOKUP($C2333,'RES TECH'!$M:$M,'RES TECH'!$G:$G)&amp;" "&amp;_xlfn.XLOOKUP($C2333,'RES TECH'!$M:$M,'RES TECH'!$H:$H)</f>
        <v>Residential House Upper-middle Income New Space heating Geothermal HP 2 Electricity</v>
      </c>
      <c r="E2333" t="str">
        <f t="shared" si="36"/>
        <v>TJ</v>
      </c>
      <c r="F2333" s="12" t="str">
        <f>IF(B2333="*","*",_xlfn.XLOOKUP($C2333,'RES TECH'!$M:$M,'RES TECH'!$R:$R))</f>
        <v>MW</v>
      </c>
    </row>
    <row r="2334" spans="2:6" x14ac:dyDescent="0.25">
      <c r="B2334" t="str">
        <f>IF('RES TECH'!N2332=1,"PRE","*")</f>
        <v>*</v>
      </c>
      <c r="C2334" t="str">
        <f>'RES TECH'!M2332</f>
        <v>RESHOUUMNewSHGHP3ELC20</v>
      </c>
      <c r="D2334" t="str">
        <f>_xlfn.XLOOKUP($C2334,'RES TECH'!$M:$M,'RES TECH'!$A:$A)&amp;" "&amp;_xlfn.XLOOKUP($C2334,'RES TECH'!$M:$M,'RES TECH'!$B:$B)&amp;" "&amp;_xlfn.XLOOKUP($C2334,'RES TECH'!$M:$M,'RES TECH'!$C:$C)&amp;" "&amp;_xlfn.XLOOKUP($C2334,'RES TECH'!$M:$M,'RES TECH'!$D:$D)&amp;" "&amp;_xlfn.XLOOKUP($C2334,'RES TECH'!$M:$M,'RES TECH'!$E:$E)&amp;" "&amp;_xlfn.XLOOKUP($C2334,'RES TECH'!$M:$M,'RES TECH'!$F:$F)&amp;" "&amp;_xlfn.XLOOKUP($C2334,'RES TECH'!$M:$M,'RES TECH'!$G:$G)&amp;" "&amp;_xlfn.XLOOKUP($C2334,'RES TECH'!$M:$M,'RES TECH'!$H:$H)</f>
        <v>Residential House Upper-middle Income New Space heating Geothermal HP 3 Electricity</v>
      </c>
      <c r="E2334" t="str">
        <f t="shared" si="36"/>
        <v>*</v>
      </c>
      <c r="F2334" s="12" t="str">
        <f>IF(B2334="*","*",_xlfn.XLOOKUP($C2334,'RES TECH'!$M:$M,'RES TECH'!$R:$R))</f>
        <v>*</v>
      </c>
    </row>
    <row r="2335" spans="2:6" x14ac:dyDescent="0.25">
      <c r="B2335" t="str">
        <f>IF('RES TECH'!N2333=1,"PRE","*")</f>
        <v>PRE</v>
      </c>
      <c r="C2335" t="str">
        <f>'RES TECH'!M2333</f>
        <v>RESHOUUMNewSHGHP3ELC20</v>
      </c>
      <c r="D2335" t="str">
        <f>_xlfn.XLOOKUP($C2335,'RES TECH'!$M:$M,'RES TECH'!$A:$A)&amp;" "&amp;_xlfn.XLOOKUP($C2335,'RES TECH'!$M:$M,'RES TECH'!$B:$B)&amp;" "&amp;_xlfn.XLOOKUP($C2335,'RES TECH'!$M:$M,'RES TECH'!$C:$C)&amp;" "&amp;_xlfn.XLOOKUP($C2335,'RES TECH'!$M:$M,'RES TECH'!$D:$D)&amp;" "&amp;_xlfn.XLOOKUP($C2335,'RES TECH'!$M:$M,'RES TECH'!$E:$E)&amp;" "&amp;_xlfn.XLOOKUP($C2335,'RES TECH'!$M:$M,'RES TECH'!$F:$F)&amp;" "&amp;_xlfn.XLOOKUP($C2335,'RES TECH'!$M:$M,'RES TECH'!$G:$G)&amp;" "&amp;_xlfn.XLOOKUP($C2335,'RES TECH'!$M:$M,'RES TECH'!$H:$H)</f>
        <v>Residential House Upper-middle Income New Space heating Geothermal HP 3 Electricity</v>
      </c>
      <c r="E2335" t="str">
        <f t="shared" si="36"/>
        <v>TJ</v>
      </c>
      <c r="F2335" s="12" t="str">
        <f>IF(B2335="*","*",_xlfn.XLOOKUP($C2335,'RES TECH'!$M:$M,'RES TECH'!$R:$R))</f>
        <v>MW</v>
      </c>
    </row>
    <row r="2336" spans="2:6" x14ac:dyDescent="0.25">
      <c r="B2336" t="str">
        <f>IF('RES TECH'!N2334=1,"PRE","*")</f>
        <v>PRE</v>
      </c>
      <c r="C2336" t="str">
        <f>'RES TECH'!M2334</f>
        <v>RESHOUUMNewSHGHP3ELC22</v>
      </c>
      <c r="D2336" t="str">
        <f>_xlfn.XLOOKUP($C2336,'RES TECH'!$M:$M,'RES TECH'!$A:$A)&amp;" "&amp;_xlfn.XLOOKUP($C2336,'RES TECH'!$M:$M,'RES TECH'!$B:$B)&amp;" "&amp;_xlfn.XLOOKUP($C2336,'RES TECH'!$M:$M,'RES TECH'!$C:$C)&amp;" "&amp;_xlfn.XLOOKUP($C2336,'RES TECH'!$M:$M,'RES TECH'!$D:$D)&amp;" "&amp;_xlfn.XLOOKUP($C2336,'RES TECH'!$M:$M,'RES TECH'!$E:$E)&amp;" "&amp;_xlfn.XLOOKUP($C2336,'RES TECH'!$M:$M,'RES TECH'!$F:$F)&amp;" "&amp;_xlfn.XLOOKUP($C2336,'RES TECH'!$M:$M,'RES TECH'!$G:$G)&amp;" "&amp;_xlfn.XLOOKUP($C2336,'RES TECH'!$M:$M,'RES TECH'!$H:$H)</f>
        <v>Residential House Upper-middle Income New Space heating Geothermal HP 3 Electricity</v>
      </c>
      <c r="E2336" t="str">
        <f t="shared" si="36"/>
        <v>TJ</v>
      </c>
      <c r="F2336" s="12" t="str">
        <f>IF(B2336="*","*",_xlfn.XLOOKUP($C2336,'RES TECH'!$M:$M,'RES TECH'!$R:$R))</f>
        <v>MW</v>
      </c>
    </row>
    <row r="2337" spans="2:6" x14ac:dyDescent="0.25">
      <c r="B2337" t="str">
        <f>IF('RES TECH'!N2335=1,"PRE","*")</f>
        <v>PRE</v>
      </c>
      <c r="C2337" t="str">
        <f>'RES TECH'!M2335</f>
        <v>RESHOUUMNewSHGHP3ELC23</v>
      </c>
      <c r="D2337" t="str">
        <f>_xlfn.XLOOKUP($C2337,'RES TECH'!$M:$M,'RES TECH'!$A:$A)&amp;" "&amp;_xlfn.XLOOKUP($C2337,'RES TECH'!$M:$M,'RES TECH'!$B:$B)&amp;" "&amp;_xlfn.XLOOKUP($C2337,'RES TECH'!$M:$M,'RES TECH'!$C:$C)&amp;" "&amp;_xlfn.XLOOKUP($C2337,'RES TECH'!$M:$M,'RES TECH'!$D:$D)&amp;" "&amp;_xlfn.XLOOKUP($C2337,'RES TECH'!$M:$M,'RES TECH'!$E:$E)&amp;" "&amp;_xlfn.XLOOKUP($C2337,'RES TECH'!$M:$M,'RES TECH'!$F:$F)&amp;" "&amp;_xlfn.XLOOKUP($C2337,'RES TECH'!$M:$M,'RES TECH'!$G:$G)&amp;" "&amp;_xlfn.XLOOKUP($C2337,'RES TECH'!$M:$M,'RES TECH'!$H:$H)</f>
        <v>Residential House Upper-middle Income New Space heating Geothermal HP 3 Electricity</v>
      </c>
      <c r="E2337" t="str">
        <f t="shared" si="36"/>
        <v>TJ</v>
      </c>
      <c r="F2337" s="12" t="str">
        <f>IF(B2337="*","*",_xlfn.XLOOKUP($C2337,'RES TECH'!$M:$M,'RES TECH'!$R:$R))</f>
        <v>MW</v>
      </c>
    </row>
    <row r="2338" spans="2:6" x14ac:dyDescent="0.25">
      <c r="B2338" t="str">
        <f>IF('RES TECH'!N2336=1,"PRE","*")</f>
        <v>PRE</v>
      </c>
      <c r="C2338" t="str">
        <f>'RES TECH'!M2336</f>
        <v>RESHOUUMNewSHGHP3ELC24</v>
      </c>
      <c r="D2338" t="str">
        <f>_xlfn.XLOOKUP($C2338,'RES TECH'!$M:$M,'RES TECH'!$A:$A)&amp;" "&amp;_xlfn.XLOOKUP($C2338,'RES TECH'!$M:$M,'RES TECH'!$B:$B)&amp;" "&amp;_xlfn.XLOOKUP($C2338,'RES TECH'!$M:$M,'RES TECH'!$C:$C)&amp;" "&amp;_xlfn.XLOOKUP($C2338,'RES TECH'!$M:$M,'RES TECH'!$D:$D)&amp;" "&amp;_xlfn.XLOOKUP($C2338,'RES TECH'!$M:$M,'RES TECH'!$E:$E)&amp;" "&amp;_xlfn.XLOOKUP($C2338,'RES TECH'!$M:$M,'RES TECH'!$F:$F)&amp;" "&amp;_xlfn.XLOOKUP($C2338,'RES TECH'!$M:$M,'RES TECH'!$G:$G)&amp;" "&amp;_xlfn.XLOOKUP($C2338,'RES TECH'!$M:$M,'RES TECH'!$H:$H)</f>
        <v>Residential House Upper-middle Income New Space heating Geothermal HP 3 Electricity</v>
      </c>
      <c r="E2338" t="str">
        <f t="shared" si="36"/>
        <v>TJ</v>
      </c>
      <c r="F2338" s="12" t="str">
        <f>IF(B2338="*","*",_xlfn.XLOOKUP($C2338,'RES TECH'!$M:$M,'RES TECH'!$R:$R))</f>
        <v>MW</v>
      </c>
    </row>
    <row r="2339" spans="2:6" x14ac:dyDescent="0.25">
      <c r="B2339" t="str">
        <f>IF('RES TECH'!N2337=1,"PRE","*")</f>
        <v>*</v>
      </c>
      <c r="C2339" t="str">
        <f>'RES TECH'!M2337</f>
        <v>RESHOUUMNewSHGHP4ELC20</v>
      </c>
      <c r="D2339" t="str">
        <f>_xlfn.XLOOKUP($C2339,'RES TECH'!$M:$M,'RES TECH'!$A:$A)&amp;" "&amp;_xlfn.XLOOKUP($C2339,'RES TECH'!$M:$M,'RES TECH'!$B:$B)&amp;" "&amp;_xlfn.XLOOKUP($C2339,'RES TECH'!$M:$M,'RES TECH'!$C:$C)&amp;" "&amp;_xlfn.XLOOKUP($C2339,'RES TECH'!$M:$M,'RES TECH'!$D:$D)&amp;" "&amp;_xlfn.XLOOKUP($C2339,'RES TECH'!$M:$M,'RES TECH'!$E:$E)&amp;" "&amp;_xlfn.XLOOKUP($C2339,'RES TECH'!$M:$M,'RES TECH'!$F:$F)&amp;" "&amp;_xlfn.XLOOKUP($C2339,'RES TECH'!$M:$M,'RES TECH'!$G:$G)&amp;" "&amp;_xlfn.XLOOKUP($C2339,'RES TECH'!$M:$M,'RES TECH'!$H:$H)</f>
        <v>Residential House Upper-middle Income New Space heating Geothermal HP 4 Electricity</v>
      </c>
      <c r="E2339" t="str">
        <f t="shared" si="36"/>
        <v>*</v>
      </c>
      <c r="F2339" s="12" t="str">
        <f>IF(B2339="*","*",_xlfn.XLOOKUP($C2339,'RES TECH'!$M:$M,'RES TECH'!$R:$R))</f>
        <v>*</v>
      </c>
    </row>
    <row r="2340" spans="2:6" x14ac:dyDescent="0.25">
      <c r="B2340" t="str">
        <f>IF('RES TECH'!N2338=1,"PRE","*")</f>
        <v>PRE</v>
      </c>
      <c r="C2340" t="str">
        <f>'RES TECH'!M2338</f>
        <v>RESHOUUMNewSHGHP4ELC20</v>
      </c>
      <c r="D2340" t="str">
        <f>_xlfn.XLOOKUP($C2340,'RES TECH'!$M:$M,'RES TECH'!$A:$A)&amp;" "&amp;_xlfn.XLOOKUP($C2340,'RES TECH'!$M:$M,'RES TECH'!$B:$B)&amp;" "&amp;_xlfn.XLOOKUP($C2340,'RES TECH'!$M:$M,'RES TECH'!$C:$C)&amp;" "&amp;_xlfn.XLOOKUP($C2340,'RES TECH'!$M:$M,'RES TECH'!$D:$D)&amp;" "&amp;_xlfn.XLOOKUP($C2340,'RES TECH'!$M:$M,'RES TECH'!$E:$E)&amp;" "&amp;_xlfn.XLOOKUP($C2340,'RES TECH'!$M:$M,'RES TECH'!$F:$F)&amp;" "&amp;_xlfn.XLOOKUP($C2340,'RES TECH'!$M:$M,'RES TECH'!$G:$G)&amp;" "&amp;_xlfn.XLOOKUP($C2340,'RES TECH'!$M:$M,'RES TECH'!$H:$H)</f>
        <v>Residential House Upper-middle Income New Space heating Geothermal HP 4 Electricity</v>
      </c>
      <c r="E2340" t="str">
        <f t="shared" si="36"/>
        <v>TJ</v>
      </c>
      <c r="F2340" s="12" t="str">
        <f>IF(B2340="*","*",_xlfn.XLOOKUP($C2340,'RES TECH'!$M:$M,'RES TECH'!$R:$R))</f>
        <v>MW</v>
      </c>
    </row>
    <row r="2341" spans="2:6" x14ac:dyDescent="0.25">
      <c r="B2341" t="str">
        <f>IF('RES TECH'!N2339=1,"PRE","*")</f>
        <v>PRE</v>
      </c>
      <c r="C2341" t="str">
        <f>'RES TECH'!M2339</f>
        <v>RESHOUUMNewSHGHP4ELC22</v>
      </c>
      <c r="D2341" t="str">
        <f>_xlfn.XLOOKUP($C2341,'RES TECH'!$M:$M,'RES TECH'!$A:$A)&amp;" "&amp;_xlfn.XLOOKUP($C2341,'RES TECH'!$M:$M,'RES TECH'!$B:$B)&amp;" "&amp;_xlfn.XLOOKUP($C2341,'RES TECH'!$M:$M,'RES TECH'!$C:$C)&amp;" "&amp;_xlfn.XLOOKUP($C2341,'RES TECH'!$M:$M,'RES TECH'!$D:$D)&amp;" "&amp;_xlfn.XLOOKUP($C2341,'RES TECH'!$M:$M,'RES TECH'!$E:$E)&amp;" "&amp;_xlfn.XLOOKUP($C2341,'RES TECH'!$M:$M,'RES TECH'!$F:$F)&amp;" "&amp;_xlfn.XLOOKUP($C2341,'RES TECH'!$M:$M,'RES TECH'!$G:$G)&amp;" "&amp;_xlfn.XLOOKUP($C2341,'RES TECH'!$M:$M,'RES TECH'!$H:$H)</f>
        <v>Residential House Upper-middle Income New Space heating Geothermal HP 4 Electricity</v>
      </c>
      <c r="E2341" t="str">
        <f t="shared" si="36"/>
        <v>TJ</v>
      </c>
      <c r="F2341" s="12" t="str">
        <f>IF(B2341="*","*",_xlfn.XLOOKUP($C2341,'RES TECH'!$M:$M,'RES TECH'!$R:$R))</f>
        <v>MW</v>
      </c>
    </row>
    <row r="2342" spans="2:6" x14ac:dyDescent="0.25">
      <c r="B2342" t="str">
        <f>IF('RES TECH'!N2340=1,"PRE","*")</f>
        <v>PRE</v>
      </c>
      <c r="C2342" t="str">
        <f>'RES TECH'!M2340</f>
        <v>RESHOUUMNewSHGHP4ELC23</v>
      </c>
      <c r="D2342" t="str">
        <f>_xlfn.XLOOKUP($C2342,'RES TECH'!$M:$M,'RES TECH'!$A:$A)&amp;" "&amp;_xlfn.XLOOKUP($C2342,'RES TECH'!$M:$M,'RES TECH'!$B:$B)&amp;" "&amp;_xlfn.XLOOKUP($C2342,'RES TECH'!$M:$M,'RES TECH'!$C:$C)&amp;" "&amp;_xlfn.XLOOKUP($C2342,'RES TECH'!$M:$M,'RES TECH'!$D:$D)&amp;" "&amp;_xlfn.XLOOKUP($C2342,'RES TECH'!$M:$M,'RES TECH'!$E:$E)&amp;" "&amp;_xlfn.XLOOKUP($C2342,'RES TECH'!$M:$M,'RES TECH'!$F:$F)&amp;" "&amp;_xlfn.XLOOKUP($C2342,'RES TECH'!$M:$M,'RES TECH'!$G:$G)&amp;" "&amp;_xlfn.XLOOKUP($C2342,'RES TECH'!$M:$M,'RES TECH'!$H:$H)</f>
        <v>Residential House Upper-middle Income New Space heating Geothermal HP 4 Electricity</v>
      </c>
      <c r="E2342" t="str">
        <f t="shared" si="36"/>
        <v>TJ</v>
      </c>
      <c r="F2342" s="12" t="str">
        <f>IF(B2342="*","*",_xlfn.XLOOKUP($C2342,'RES TECH'!$M:$M,'RES TECH'!$R:$R))</f>
        <v>MW</v>
      </c>
    </row>
    <row r="2343" spans="2:6" x14ac:dyDescent="0.25">
      <c r="B2343" t="str">
        <f>IF('RES TECH'!N2341=1,"PRE","*")</f>
        <v>PRE</v>
      </c>
      <c r="C2343" t="str">
        <f>'RES TECH'!M2341</f>
        <v>RESHOUUMNewSHGHP4ELC24</v>
      </c>
      <c r="D2343" t="str">
        <f>_xlfn.XLOOKUP($C2343,'RES TECH'!$M:$M,'RES TECH'!$A:$A)&amp;" "&amp;_xlfn.XLOOKUP($C2343,'RES TECH'!$M:$M,'RES TECH'!$B:$B)&amp;" "&amp;_xlfn.XLOOKUP($C2343,'RES TECH'!$M:$M,'RES TECH'!$C:$C)&amp;" "&amp;_xlfn.XLOOKUP($C2343,'RES TECH'!$M:$M,'RES TECH'!$D:$D)&amp;" "&amp;_xlfn.XLOOKUP($C2343,'RES TECH'!$M:$M,'RES TECH'!$E:$E)&amp;" "&amp;_xlfn.XLOOKUP($C2343,'RES TECH'!$M:$M,'RES TECH'!$F:$F)&amp;" "&amp;_xlfn.XLOOKUP($C2343,'RES TECH'!$M:$M,'RES TECH'!$G:$G)&amp;" "&amp;_xlfn.XLOOKUP($C2343,'RES TECH'!$M:$M,'RES TECH'!$H:$H)</f>
        <v>Residential House Upper-middle Income New Space heating Geothermal HP 4 Electricity</v>
      </c>
      <c r="E2343" t="str">
        <f t="shared" si="36"/>
        <v>TJ</v>
      </c>
      <c r="F2343" s="12" t="str">
        <f>IF(B2343="*","*",_xlfn.XLOOKUP($C2343,'RES TECH'!$M:$M,'RES TECH'!$R:$R))</f>
        <v>MW</v>
      </c>
    </row>
    <row r="2344" spans="2:6" x14ac:dyDescent="0.25">
      <c r="B2344" t="str">
        <f>IF('RES TECH'!N2342=1,"PRE","*")</f>
        <v>PRE</v>
      </c>
      <c r="C2344" t="str">
        <f>'RES TECH'!M2342</f>
        <v>RESHOUUMNewSHRAD2ELC20</v>
      </c>
      <c r="D2344" t="str">
        <f>_xlfn.XLOOKUP($C2344,'RES TECH'!$M:$M,'RES TECH'!$A:$A)&amp;" "&amp;_xlfn.XLOOKUP($C2344,'RES TECH'!$M:$M,'RES TECH'!$B:$B)&amp;" "&amp;_xlfn.XLOOKUP($C2344,'RES TECH'!$M:$M,'RES TECH'!$C:$C)&amp;" "&amp;_xlfn.XLOOKUP($C2344,'RES TECH'!$M:$M,'RES TECH'!$D:$D)&amp;" "&amp;_xlfn.XLOOKUP($C2344,'RES TECH'!$M:$M,'RES TECH'!$E:$E)&amp;" "&amp;_xlfn.XLOOKUP($C2344,'RES TECH'!$M:$M,'RES TECH'!$F:$F)&amp;" "&amp;_xlfn.XLOOKUP($C2344,'RES TECH'!$M:$M,'RES TECH'!$G:$G)&amp;" "&amp;_xlfn.XLOOKUP($C2344,'RES TECH'!$M:$M,'RES TECH'!$H:$H)</f>
        <v>Residential House Upper-middle Income New Space heating Radiant 2 Electricity</v>
      </c>
      <c r="E2344" t="str">
        <f t="shared" si="36"/>
        <v>TJ</v>
      </c>
      <c r="F2344" s="12" t="str">
        <f>IF(B2344="*","*",_xlfn.XLOOKUP($C2344,'RES TECH'!$M:$M,'RES TECH'!$R:$R))</f>
        <v>MW</v>
      </c>
    </row>
    <row r="2345" spans="2:6" x14ac:dyDescent="0.25">
      <c r="B2345" t="str">
        <f>IF('RES TECH'!N2343=1,"PRE","*")</f>
        <v>PRE</v>
      </c>
      <c r="C2345" t="str">
        <f>'RES TECH'!M2343</f>
        <v>RESHOUUMNewSHFUR1NGA20</v>
      </c>
      <c r="D2345" t="str">
        <f>_xlfn.XLOOKUP($C2345,'RES TECH'!$M:$M,'RES TECH'!$A:$A)&amp;" "&amp;_xlfn.XLOOKUP($C2345,'RES TECH'!$M:$M,'RES TECH'!$B:$B)&amp;" "&amp;_xlfn.XLOOKUP($C2345,'RES TECH'!$M:$M,'RES TECH'!$C:$C)&amp;" "&amp;_xlfn.XLOOKUP($C2345,'RES TECH'!$M:$M,'RES TECH'!$D:$D)&amp;" "&amp;_xlfn.XLOOKUP($C2345,'RES TECH'!$M:$M,'RES TECH'!$E:$E)&amp;" "&amp;_xlfn.XLOOKUP($C2345,'RES TECH'!$M:$M,'RES TECH'!$F:$F)&amp;" "&amp;_xlfn.XLOOKUP($C2345,'RES TECH'!$M:$M,'RES TECH'!$G:$G)&amp;" "&amp;_xlfn.XLOOKUP($C2345,'RES TECH'!$M:$M,'RES TECH'!$H:$H)</f>
        <v>Residential House Upper-middle Income New Space heating Furnace 1 Natural gas</v>
      </c>
      <c r="E2345" t="str">
        <f t="shared" si="36"/>
        <v>TJ</v>
      </c>
      <c r="F2345" s="12" t="str">
        <f>IF(B2345="*","*",_xlfn.XLOOKUP($C2345,'RES TECH'!$M:$M,'RES TECH'!$R:$R))</f>
        <v>MW</v>
      </c>
    </row>
    <row r="2346" spans="2:6" x14ac:dyDescent="0.25">
      <c r="B2346" t="str">
        <f>IF('RES TECH'!N2344=1,"PRE","*")</f>
        <v>*</v>
      </c>
      <c r="C2346" t="str">
        <f>'RES TECH'!M2344</f>
        <v>RESHOUUMNewSHFUR2NGA20</v>
      </c>
      <c r="D2346" t="str">
        <f>_xlfn.XLOOKUP($C2346,'RES TECH'!$M:$M,'RES TECH'!$A:$A)&amp;" "&amp;_xlfn.XLOOKUP($C2346,'RES TECH'!$M:$M,'RES TECH'!$B:$B)&amp;" "&amp;_xlfn.XLOOKUP($C2346,'RES TECH'!$M:$M,'RES TECH'!$C:$C)&amp;" "&amp;_xlfn.XLOOKUP($C2346,'RES TECH'!$M:$M,'RES TECH'!$D:$D)&amp;" "&amp;_xlfn.XLOOKUP($C2346,'RES TECH'!$M:$M,'RES TECH'!$E:$E)&amp;" "&amp;_xlfn.XLOOKUP($C2346,'RES TECH'!$M:$M,'RES TECH'!$F:$F)&amp;" "&amp;_xlfn.XLOOKUP($C2346,'RES TECH'!$M:$M,'RES TECH'!$G:$G)&amp;" "&amp;_xlfn.XLOOKUP($C2346,'RES TECH'!$M:$M,'RES TECH'!$H:$H)</f>
        <v>Residential House Upper-middle Income New Space heating Furnace 2 Natural gas</v>
      </c>
      <c r="E2346" t="str">
        <f t="shared" si="36"/>
        <v>*</v>
      </c>
      <c r="F2346" s="12" t="str">
        <f>IF(B2346="*","*",_xlfn.XLOOKUP($C2346,'RES TECH'!$M:$M,'RES TECH'!$R:$R))</f>
        <v>*</v>
      </c>
    </row>
    <row r="2347" spans="2:6" x14ac:dyDescent="0.25">
      <c r="B2347" t="str">
        <f>IF('RES TECH'!N2345=1,"PRE","*")</f>
        <v>PRE</v>
      </c>
      <c r="C2347" t="str">
        <f>'RES TECH'!M2345</f>
        <v>RESHOUUMNewSHFUR2NGA20</v>
      </c>
      <c r="D2347" t="str">
        <f>_xlfn.XLOOKUP($C2347,'RES TECH'!$M:$M,'RES TECH'!$A:$A)&amp;" "&amp;_xlfn.XLOOKUP($C2347,'RES TECH'!$M:$M,'RES TECH'!$B:$B)&amp;" "&amp;_xlfn.XLOOKUP($C2347,'RES TECH'!$M:$M,'RES TECH'!$C:$C)&amp;" "&amp;_xlfn.XLOOKUP($C2347,'RES TECH'!$M:$M,'RES TECH'!$D:$D)&amp;" "&amp;_xlfn.XLOOKUP($C2347,'RES TECH'!$M:$M,'RES TECH'!$E:$E)&amp;" "&amp;_xlfn.XLOOKUP($C2347,'RES TECH'!$M:$M,'RES TECH'!$F:$F)&amp;" "&amp;_xlfn.XLOOKUP($C2347,'RES TECH'!$M:$M,'RES TECH'!$G:$G)&amp;" "&amp;_xlfn.XLOOKUP($C2347,'RES TECH'!$M:$M,'RES TECH'!$H:$H)</f>
        <v>Residential House Upper-middle Income New Space heating Furnace 2 Natural gas</v>
      </c>
      <c r="E2347" t="str">
        <f t="shared" si="36"/>
        <v>TJ</v>
      </c>
      <c r="F2347" s="12" t="str">
        <f>IF(B2347="*","*",_xlfn.XLOOKUP($C2347,'RES TECH'!$M:$M,'RES TECH'!$R:$R))</f>
        <v>MW</v>
      </c>
    </row>
    <row r="2348" spans="2:6" x14ac:dyDescent="0.25">
      <c r="B2348" t="str">
        <f>IF('RES TECH'!N2346=1,"PRE","*")</f>
        <v>PRE</v>
      </c>
      <c r="C2348" t="str">
        <f>'RES TECH'!M2346</f>
        <v>RESHOUUMNewSHFUR3NGA20</v>
      </c>
      <c r="D2348" t="str">
        <f>_xlfn.XLOOKUP($C2348,'RES TECH'!$M:$M,'RES TECH'!$A:$A)&amp;" "&amp;_xlfn.XLOOKUP($C2348,'RES TECH'!$M:$M,'RES TECH'!$B:$B)&amp;" "&amp;_xlfn.XLOOKUP($C2348,'RES TECH'!$M:$M,'RES TECH'!$C:$C)&amp;" "&amp;_xlfn.XLOOKUP($C2348,'RES TECH'!$M:$M,'RES TECH'!$D:$D)&amp;" "&amp;_xlfn.XLOOKUP($C2348,'RES TECH'!$M:$M,'RES TECH'!$E:$E)&amp;" "&amp;_xlfn.XLOOKUP($C2348,'RES TECH'!$M:$M,'RES TECH'!$F:$F)&amp;" "&amp;_xlfn.XLOOKUP($C2348,'RES TECH'!$M:$M,'RES TECH'!$G:$G)&amp;" "&amp;_xlfn.XLOOKUP($C2348,'RES TECH'!$M:$M,'RES TECH'!$H:$H)</f>
        <v>Residential House Upper-middle Income New Space heating Furnace 3 Natural gas</v>
      </c>
      <c r="E2348" t="str">
        <f t="shared" si="36"/>
        <v>TJ</v>
      </c>
      <c r="F2348" s="12" t="str">
        <f>IF(B2348="*","*",_xlfn.XLOOKUP($C2348,'RES TECH'!$M:$M,'RES TECH'!$R:$R))</f>
        <v>MW</v>
      </c>
    </row>
    <row r="2349" spans="2:6" x14ac:dyDescent="0.25">
      <c r="B2349" t="str">
        <f>IF('RES TECH'!N2347=1,"PRE","*")</f>
        <v>PRE</v>
      </c>
      <c r="C2349" t="str">
        <f>'RES TECH'!M2347</f>
        <v>RESHOUUMNewSHFUR3NGA22</v>
      </c>
      <c r="D2349" t="str">
        <f>_xlfn.XLOOKUP($C2349,'RES TECH'!$M:$M,'RES TECH'!$A:$A)&amp;" "&amp;_xlfn.XLOOKUP($C2349,'RES TECH'!$M:$M,'RES TECH'!$B:$B)&amp;" "&amp;_xlfn.XLOOKUP($C2349,'RES TECH'!$M:$M,'RES TECH'!$C:$C)&amp;" "&amp;_xlfn.XLOOKUP($C2349,'RES TECH'!$M:$M,'RES TECH'!$D:$D)&amp;" "&amp;_xlfn.XLOOKUP($C2349,'RES TECH'!$M:$M,'RES TECH'!$E:$E)&amp;" "&amp;_xlfn.XLOOKUP($C2349,'RES TECH'!$M:$M,'RES TECH'!$F:$F)&amp;" "&amp;_xlfn.XLOOKUP($C2349,'RES TECH'!$M:$M,'RES TECH'!$G:$G)&amp;" "&amp;_xlfn.XLOOKUP($C2349,'RES TECH'!$M:$M,'RES TECH'!$H:$H)</f>
        <v>Residential House Upper-middle Income New Space heating Furnace 3 Natural gas</v>
      </c>
      <c r="E2349" t="str">
        <f t="shared" si="36"/>
        <v>TJ</v>
      </c>
      <c r="F2349" s="12" t="str">
        <f>IF(B2349="*","*",_xlfn.XLOOKUP($C2349,'RES TECH'!$M:$M,'RES TECH'!$R:$R))</f>
        <v>MW</v>
      </c>
    </row>
    <row r="2350" spans="2:6" x14ac:dyDescent="0.25">
      <c r="B2350" t="str">
        <f>IF('RES TECH'!N2348=1,"PRE","*")</f>
        <v>PRE</v>
      </c>
      <c r="C2350" t="str">
        <f>'RES TECH'!M2348</f>
        <v>RESHOUUMNewSHFUR4NGA20</v>
      </c>
      <c r="D2350" t="str">
        <f>_xlfn.XLOOKUP($C2350,'RES TECH'!$M:$M,'RES TECH'!$A:$A)&amp;" "&amp;_xlfn.XLOOKUP($C2350,'RES TECH'!$M:$M,'RES TECH'!$B:$B)&amp;" "&amp;_xlfn.XLOOKUP($C2350,'RES TECH'!$M:$M,'RES TECH'!$C:$C)&amp;" "&amp;_xlfn.XLOOKUP($C2350,'RES TECH'!$M:$M,'RES TECH'!$D:$D)&amp;" "&amp;_xlfn.XLOOKUP($C2350,'RES TECH'!$M:$M,'RES TECH'!$E:$E)&amp;" "&amp;_xlfn.XLOOKUP($C2350,'RES TECH'!$M:$M,'RES TECH'!$F:$F)&amp;" "&amp;_xlfn.XLOOKUP($C2350,'RES TECH'!$M:$M,'RES TECH'!$G:$G)&amp;" "&amp;_xlfn.XLOOKUP($C2350,'RES TECH'!$M:$M,'RES TECH'!$H:$H)</f>
        <v>Residential House Upper-middle Income New Space heating Furnace 4 Natural gas</v>
      </c>
      <c r="E2350" t="str">
        <f t="shared" si="36"/>
        <v>TJ</v>
      </c>
      <c r="F2350" s="12" t="str">
        <f>IF(B2350="*","*",_xlfn.XLOOKUP($C2350,'RES TECH'!$M:$M,'RES TECH'!$R:$R))</f>
        <v>MW</v>
      </c>
    </row>
    <row r="2351" spans="2:6" x14ac:dyDescent="0.25">
      <c r="B2351" t="str">
        <f>IF('RES TECH'!N2349=1,"PRE","*")</f>
        <v>PRE</v>
      </c>
      <c r="C2351" t="str">
        <f>'RES TECH'!M2349</f>
        <v>RESHOUUMNewSHFUR4NGA22</v>
      </c>
      <c r="D2351" t="str">
        <f>_xlfn.XLOOKUP($C2351,'RES TECH'!$M:$M,'RES TECH'!$A:$A)&amp;" "&amp;_xlfn.XLOOKUP($C2351,'RES TECH'!$M:$M,'RES TECH'!$B:$B)&amp;" "&amp;_xlfn.XLOOKUP($C2351,'RES TECH'!$M:$M,'RES TECH'!$C:$C)&amp;" "&amp;_xlfn.XLOOKUP($C2351,'RES TECH'!$M:$M,'RES TECH'!$D:$D)&amp;" "&amp;_xlfn.XLOOKUP($C2351,'RES TECH'!$M:$M,'RES TECH'!$E:$E)&amp;" "&amp;_xlfn.XLOOKUP($C2351,'RES TECH'!$M:$M,'RES TECH'!$F:$F)&amp;" "&amp;_xlfn.XLOOKUP($C2351,'RES TECH'!$M:$M,'RES TECH'!$G:$G)&amp;" "&amp;_xlfn.XLOOKUP($C2351,'RES TECH'!$M:$M,'RES TECH'!$H:$H)</f>
        <v>Residential House Upper-middle Income New Space heating Furnace 4 Natural gas</v>
      </c>
      <c r="E2351" t="str">
        <f t="shared" si="36"/>
        <v>TJ</v>
      </c>
      <c r="F2351" s="12" t="str">
        <f>IF(B2351="*","*",_xlfn.XLOOKUP($C2351,'RES TECH'!$M:$M,'RES TECH'!$R:$R))</f>
        <v>MW</v>
      </c>
    </row>
    <row r="2352" spans="2:6" x14ac:dyDescent="0.25">
      <c r="B2352" t="str">
        <f>IF('RES TECH'!N2350=1,"PRE","*")</f>
        <v>PRE</v>
      </c>
      <c r="C2352" t="str">
        <f>'RES TECH'!M2350</f>
        <v>RESHOUUMNewSHRAD1NGA20</v>
      </c>
      <c r="D2352" t="str">
        <f>_xlfn.XLOOKUP($C2352,'RES TECH'!$M:$M,'RES TECH'!$A:$A)&amp;" "&amp;_xlfn.XLOOKUP($C2352,'RES TECH'!$M:$M,'RES TECH'!$B:$B)&amp;" "&amp;_xlfn.XLOOKUP($C2352,'RES TECH'!$M:$M,'RES TECH'!$C:$C)&amp;" "&amp;_xlfn.XLOOKUP($C2352,'RES TECH'!$M:$M,'RES TECH'!$D:$D)&amp;" "&amp;_xlfn.XLOOKUP($C2352,'RES TECH'!$M:$M,'RES TECH'!$E:$E)&amp;" "&amp;_xlfn.XLOOKUP($C2352,'RES TECH'!$M:$M,'RES TECH'!$F:$F)&amp;" "&amp;_xlfn.XLOOKUP($C2352,'RES TECH'!$M:$M,'RES TECH'!$G:$G)&amp;" "&amp;_xlfn.XLOOKUP($C2352,'RES TECH'!$M:$M,'RES TECH'!$H:$H)</f>
        <v>Residential House Upper-middle Income New Space heating Radiant 1 Natural gas</v>
      </c>
      <c r="E2352" t="str">
        <f t="shared" si="36"/>
        <v>TJ</v>
      </c>
      <c r="F2352" s="12" t="str">
        <f>IF(B2352="*","*",_xlfn.XLOOKUP($C2352,'RES TECH'!$M:$M,'RES TECH'!$R:$R))</f>
        <v>MW</v>
      </c>
    </row>
    <row r="2353" spans="2:6" x14ac:dyDescent="0.25">
      <c r="B2353" t="str">
        <f>IF('RES TECH'!N2351=1,"PRE","*")</f>
        <v>PRE</v>
      </c>
      <c r="C2353" t="str">
        <f>'RES TECH'!M2351</f>
        <v>RESHOUUMNewSHRAD1NGA21</v>
      </c>
      <c r="D2353" t="str">
        <f>_xlfn.XLOOKUP($C2353,'RES TECH'!$M:$M,'RES TECH'!$A:$A)&amp;" "&amp;_xlfn.XLOOKUP($C2353,'RES TECH'!$M:$M,'RES TECH'!$B:$B)&amp;" "&amp;_xlfn.XLOOKUP($C2353,'RES TECH'!$M:$M,'RES TECH'!$C:$C)&amp;" "&amp;_xlfn.XLOOKUP($C2353,'RES TECH'!$M:$M,'RES TECH'!$D:$D)&amp;" "&amp;_xlfn.XLOOKUP($C2353,'RES TECH'!$M:$M,'RES TECH'!$E:$E)&amp;" "&amp;_xlfn.XLOOKUP($C2353,'RES TECH'!$M:$M,'RES TECH'!$F:$F)&amp;" "&amp;_xlfn.XLOOKUP($C2353,'RES TECH'!$M:$M,'RES TECH'!$G:$G)&amp;" "&amp;_xlfn.XLOOKUP($C2353,'RES TECH'!$M:$M,'RES TECH'!$H:$H)</f>
        <v>Residential House Upper-middle Income New Space heating Radiant 1 Natural gas</v>
      </c>
      <c r="E2353" t="str">
        <f t="shared" si="36"/>
        <v>TJ</v>
      </c>
      <c r="F2353" s="12" t="str">
        <f>IF(B2353="*","*",_xlfn.XLOOKUP($C2353,'RES TECH'!$M:$M,'RES TECH'!$R:$R))</f>
        <v>MW</v>
      </c>
    </row>
    <row r="2354" spans="2:6" x14ac:dyDescent="0.25">
      <c r="B2354" t="str">
        <f>IF('RES TECH'!N2352=1,"PRE","*")</f>
        <v>*</v>
      </c>
      <c r="C2354" t="str">
        <f>'RES TECH'!M2352</f>
        <v>RESHOUUMNewSHRAD2NGA20</v>
      </c>
      <c r="D2354" t="str">
        <f>_xlfn.XLOOKUP($C2354,'RES TECH'!$M:$M,'RES TECH'!$A:$A)&amp;" "&amp;_xlfn.XLOOKUP($C2354,'RES TECH'!$M:$M,'RES TECH'!$B:$B)&amp;" "&amp;_xlfn.XLOOKUP($C2354,'RES TECH'!$M:$M,'RES TECH'!$C:$C)&amp;" "&amp;_xlfn.XLOOKUP($C2354,'RES TECH'!$M:$M,'RES TECH'!$D:$D)&amp;" "&amp;_xlfn.XLOOKUP($C2354,'RES TECH'!$M:$M,'RES TECH'!$E:$E)&amp;" "&amp;_xlfn.XLOOKUP($C2354,'RES TECH'!$M:$M,'RES TECH'!$F:$F)&amp;" "&amp;_xlfn.XLOOKUP($C2354,'RES TECH'!$M:$M,'RES TECH'!$G:$G)&amp;" "&amp;_xlfn.XLOOKUP($C2354,'RES TECH'!$M:$M,'RES TECH'!$H:$H)</f>
        <v>Residential House Upper-middle Income New Space heating Radiant 2 Natural gas</v>
      </c>
      <c r="E2354" t="str">
        <f t="shared" si="36"/>
        <v>*</v>
      </c>
      <c r="F2354" s="12" t="str">
        <f>IF(B2354="*","*",_xlfn.XLOOKUP($C2354,'RES TECH'!$M:$M,'RES TECH'!$R:$R))</f>
        <v>*</v>
      </c>
    </row>
    <row r="2355" spans="2:6" x14ac:dyDescent="0.25">
      <c r="B2355" t="str">
        <f>IF('RES TECH'!N2353=1,"PRE","*")</f>
        <v>PRE</v>
      </c>
      <c r="C2355" t="str">
        <f>'RES TECH'!M2353</f>
        <v>RESHOUUMNewSHRAD2NGA20</v>
      </c>
      <c r="D2355" t="str">
        <f>_xlfn.XLOOKUP($C2355,'RES TECH'!$M:$M,'RES TECH'!$A:$A)&amp;" "&amp;_xlfn.XLOOKUP($C2355,'RES TECH'!$M:$M,'RES TECH'!$B:$B)&amp;" "&amp;_xlfn.XLOOKUP($C2355,'RES TECH'!$M:$M,'RES TECH'!$C:$C)&amp;" "&amp;_xlfn.XLOOKUP($C2355,'RES TECH'!$M:$M,'RES TECH'!$D:$D)&amp;" "&amp;_xlfn.XLOOKUP($C2355,'RES TECH'!$M:$M,'RES TECH'!$E:$E)&amp;" "&amp;_xlfn.XLOOKUP($C2355,'RES TECH'!$M:$M,'RES TECH'!$F:$F)&amp;" "&amp;_xlfn.XLOOKUP($C2355,'RES TECH'!$M:$M,'RES TECH'!$G:$G)&amp;" "&amp;_xlfn.XLOOKUP($C2355,'RES TECH'!$M:$M,'RES TECH'!$H:$H)</f>
        <v>Residential House Upper-middle Income New Space heating Radiant 2 Natural gas</v>
      </c>
      <c r="E2355" t="str">
        <f t="shared" si="36"/>
        <v>TJ</v>
      </c>
      <c r="F2355" s="12" t="str">
        <f>IF(B2355="*","*",_xlfn.XLOOKUP($C2355,'RES TECH'!$M:$M,'RES TECH'!$R:$R))</f>
        <v>MW</v>
      </c>
    </row>
    <row r="2356" spans="2:6" x14ac:dyDescent="0.25">
      <c r="B2356" t="str">
        <f>IF('RES TECH'!N2354=1,"PRE","*")</f>
        <v>PRE</v>
      </c>
      <c r="C2356" t="str">
        <f>'RES TECH'!M2354</f>
        <v>RESHOUUMNewSHRAD3NGA20</v>
      </c>
      <c r="D2356" t="str">
        <f>_xlfn.XLOOKUP($C2356,'RES TECH'!$M:$M,'RES TECH'!$A:$A)&amp;" "&amp;_xlfn.XLOOKUP($C2356,'RES TECH'!$M:$M,'RES TECH'!$B:$B)&amp;" "&amp;_xlfn.XLOOKUP($C2356,'RES TECH'!$M:$M,'RES TECH'!$C:$C)&amp;" "&amp;_xlfn.XLOOKUP($C2356,'RES TECH'!$M:$M,'RES TECH'!$D:$D)&amp;" "&amp;_xlfn.XLOOKUP($C2356,'RES TECH'!$M:$M,'RES TECH'!$E:$E)&amp;" "&amp;_xlfn.XLOOKUP($C2356,'RES TECH'!$M:$M,'RES TECH'!$F:$F)&amp;" "&amp;_xlfn.XLOOKUP($C2356,'RES TECH'!$M:$M,'RES TECH'!$G:$G)&amp;" "&amp;_xlfn.XLOOKUP($C2356,'RES TECH'!$M:$M,'RES TECH'!$H:$H)</f>
        <v>Residential House Upper-middle Income New Space heating Radiant 3 Natural gas</v>
      </c>
      <c r="E2356" t="str">
        <f t="shared" si="36"/>
        <v>TJ</v>
      </c>
      <c r="F2356" s="12" t="str">
        <f>IF(B2356="*","*",_xlfn.XLOOKUP($C2356,'RES TECH'!$M:$M,'RES TECH'!$R:$R))</f>
        <v>MW</v>
      </c>
    </row>
    <row r="2357" spans="2:6" x14ac:dyDescent="0.25">
      <c r="B2357" t="str">
        <f>IF('RES TECH'!N2355=1,"PRE","*")</f>
        <v>PRE</v>
      </c>
      <c r="C2357" t="str">
        <f>'RES TECH'!M2355</f>
        <v>RESHOUUMNewSHRAD4NGA20</v>
      </c>
      <c r="D2357" t="str">
        <f>_xlfn.XLOOKUP($C2357,'RES TECH'!$M:$M,'RES TECH'!$A:$A)&amp;" "&amp;_xlfn.XLOOKUP($C2357,'RES TECH'!$M:$M,'RES TECH'!$B:$B)&amp;" "&amp;_xlfn.XLOOKUP($C2357,'RES TECH'!$M:$M,'RES TECH'!$C:$C)&amp;" "&amp;_xlfn.XLOOKUP($C2357,'RES TECH'!$M:$M,'RES TECH'!$D:$D)&amp;" "&amp;_xlfn.XLOOKUP($C2357,'RES TECH'!$M:$M,'RES TECH'!$E:$E)&amp;" "&amp;_xlfn.XLOOKUP($C2357,'RES TECH'!$M:$M,'RES TECH'!$F:$F)&amp;" "&amp;_xlfn.XLOOKUP($C2357,'RES TECH'!$M:$M,'RES TECH'!$G:$G)&amp;" "&amp;_xlfn.XLOOKUP($C2357,'RES TECH'!$M:$M,'RES TECH'!$H:$H)</f>
        <v>Residential House Upper-middle Income New Space heating Radiant 4 Natural gas</v>
      </c>
      <c r="E2357" t="str">
        <f t="shared" si="36"/>
        <v>TJ</v>
      </c>
      <c r="F2357" s="12" t="str">
        <f>IF(B2357="*","*",_xlfn.XLOOKUP($C2357,'RES TECH'!$M:$M,'RES TECH'!$R:$R))</f>
        <v>MW</v>
      </c>
    </row>
    <row r="2358" spans="2:6" x14ac:dyDescent="0.25">
      <c r="B2358" t="str">
        <f>IF('RES TECH'!N2356=1,"PRE","*")</f>
        <v>PRE</v>
      </c>
      <c r="C2358" t="str">
        <f>'RES TECH'!M2356</f>
        <v>RESHOUUMNewSHRAD4NGA22</v>
      </c>
      <c r="D2358" t="str">
        <f>_xlfn.XLOOKUP($C2358,'RES TECH'!$M:$M,'RES TECH'!$A:$A)&amp;" "&amp;_xlfn.XLOOKUP($C2358,'RES TECH'!$M:$M,'RES TECH'!$B:$B)&amp;" "&amp;_xlfn.XLOOKUP($C2358,'RES TECH'!$M:$M,'RES TECH'!$C:$C)&amp;" "&amp;_xlfn.XLOOKUP($C2358,'RES TECH'!$M:$M,'RES TECH'!$D:$D)&amp;" "&amp;_xlfn.XLOOKUP($C2358,'RES TECH'!$M:$M,'RES TECH'!$E:$E)&amp;" "&amp;_xlfn.XLOOKUP($C2358,'RES TECH'!$M:$M,'RES TECH'!$F:$F)&amp;" "&amp;_xlfn.XLOOKUP($C2358,'RES TECH'!$M:$M,'RES TECH'!$G:$G)&amp;" "&amp;_xlfn.XLOOKUP($C2358,'RES TECH'!$M:$M,'RES TECH'!$H:$H)</f>
        <v>Residential House Upper-middle Income New Space heating Radiant 4 Natural gas</v>
      </c>
      <c r="E2358" t="str">
        <f t="shared" si="36"/>
        <v>TJ</v>
      </c>
      <c r="F2358" s="12" t="str">
        <f>IF(B2358="*","*",_xlfn.XLOOKUP($C2358,'RES TECH'!$M:$M,'RES TECH'!$R:$R))</f>
        <v>MW</v>
      </c>
    </row>
    <row r="2359" spans="2:6" x14ac:dyDescent="0.25">
      <c r="B2359" t="str">
        <f>IF('RES TECH'!N2357=1,"PRE","*")</f>
        <v>PRE</v>
      </c>
      <c r="C2359" t="str">
        <f>'RES TECH'!M2357</f>
        <v>RESHOUUMNewSHFUR1KER20</v>
      </c>
      <c r="D2359" t="str">
        <f>_xlfn.XLOOKUP($C2359,'RES TECH'!$M:$M,'RES TECH'!$A:$A)&amp;" "&amp;_xlfn.XLOOKUP($C2359,'RES TECH'!$M:$M,'RES TECH'!$B:$B)&amp;" "&amp;_xlfn.XLOOKUP($C2359,'RES TECH'!$M:$M,'RES TECH'!$C:$C)&amp;" "&amp;_xlfn.XLOOKUP($C2359,'RES TECH'!$M:$M,'RES TECH'!$D:$D)&amp;" "&amp;_xlfn.XLOOKUP($C2359,'RES TECH'!$M:$M,'RES TECH'!$E:$E)&amp;" "&amp;_xlfn.XLOOKUP($C2359,'RES TECH'!$M:$M,'RES TECH'!$F:$F)&amp;" "&amp;_xlfn.XLOOKUP($C2359,'RES TECH'!$M:$M,'RES TECH'!$G:$G)&amp;" "&amp;_xlfn.XLOOKUP($C2359,'RES TECH'!$M:$M,'RES TECH'!$H:$H)</f>
        <v>Residential House Upper-middle Income New Space heating Furnace 1 Kerosene</v>
      </c>
      <c r="E2359" t="str">
        <f t="shared" si="36"/>
        <v>TJ</v>
      </c>
      <c r="F2359" s="12" t="str">
        <f>IF(B2359="*","*",_xlfn.XLOOKUP($C2359,'RES TECH'!$M:$M,'RES TECH'!$R:$R))</f>
        <v>MW</v>
      </c>
    </row>
    <row r="2360" spans="2:6" x14ac:dyDescent="0.25">
      <c r="B2360" t="str">
        <f>IF('RES TECH'!N2358=1,"PRE","*")</f>
        <v>*</v>
      </c>
      <c r="C2360" t="str">
        <f>'RES TECH'!M2358</f>
        <v>RESHOUUMNewSHFUR2KER20</v>
      </c>
      <c r="D2360" t="str">
        <f>_xlfn.XLOOKUP($C2360,'RES TECH'!$M:$M,'RES TECH'!$A:$A)&amp;" "&amp;_xlfn.XLOOKUP($C2360,'RES TECH'!$M:$M,'RES TECH'!$B:$B)&amp;" "&amp;_xlfn.XLOOKUP($C2360,'RES TECH'!$M:$M,'RES TECH'!$C:$C)&amp;" "&amp;_xlfn.XLOOKUP($C2360,'RES TECH'!$M:$M,'RES TECH'!$D:$D)&amp;" "&amp;_xlfn.XLOOKUP($C2360,'RES TECH'!$M:$M,'RES TECH'!$E:$E)&amp;" "&amp;_xlfn.XLOOKUP($C2360,'RES TECH'!$M:$M,'RES TECH'!$F:$F)&amp;" "&amp;_xlfn.XLOOKUP($C2360,'RES TECH'!$M:$M,'RES TECH'!$G:$G)&amp;" "&amp;_xlfn.XLOOKUP($C2360,'RES TECH'!$M:$M,'RES TECH'!$H:$H)</f>
        <v>Residential House Upper-middle Income New Space heating Furnace 2 Kerosene</v>
      </c>
      <c r="E2360" t="str">
        <f t="shared" si="36"/>
        <v>*</v>
      </c>
      <c r="F2360" s="12" t="str">
        <f>IF(B2360="*","*",_xlfn.XLOOKUP($C2360,'RES TECH'!$M:$M,'RES TECH'!$R:$R))</f>
        <v>*</v>
      </c>
    </row>
    <row r="2361" spans="2:6" x14ac:dyDescent="0.25">
      <c r="B2361" t="str">
        <f>IF('RES TECH'!N2359=1,"PRE","*")</f>
        <v>PRE</v>
      </c>
      <c r="C2361" t="str">
        <f>'RES TECH'!M2359</f>
        <v>RESHOUUMNewSHFUR2KER20</v>
      </c>
      <c r="D2361" t="str">
        <f>_xlfn.XLOOKUP($C2361,'RES TECH'!$M:$M,'RES TECH'!$A:$A)&amp;" "&amp;_xlfn.XLOOKUP($C2361,'RES TECH'!$M:$M,'RES TECH'!$B:$B)&amp;" "&amp;_xlfn.XLOOKUP($C2361,'RES TECH'!$M:$M,'RES TECH'!$C:$C)&amp;" "&amp;_xlfn.XLOOKUP($C2361,'RES TECH'!$M:$M,'RES TECH'!$D:$D)&amp;" "&amp;_xlfn.XLOOKUP($C2361,'RES TECH'!$M:$M,'RES TECH'!$E:$E)&amp;" "&amp;_xlfn.XLOOKUP($C2361,'RES TECH'!$M:$M,'RES TECH'!$F:$F)&amp;" "&amp;_xlfn.XLOOKUP($C2361,'RES TECH'!$M:$M,'RES TECH'!$G:$G)&amp;" "&amp;_xlfn.XLOOKUP($C2361,'RES TECH'!$M:$M,'RES TECH'!$H:$H)</f>
        <v>Residential House Upper-middle Income New Space heating Furnace 2 Kerosene</v>
      </c>
      <c r="E2361" t="str">
        <f t="shared" si="36"/>
        <v>TJ</v>
      </c>
      <c r="F2361" s="12" t="str">
        <f>IF(B2361="*","*",_xlfn.XLOOKUP($C2361,'RES TECH'!$M:$M,'RES TECH'!$R:$R))</f>
        <v>MW</v>
      </c>
    </row>
    <row r="2362" spans="2:6" x14ac:dyDescent="0.25">
      <c r="B2362" t="str">
        <f>IF('RES TECH'!N2360=1,"PRE","*")</f>
        <v>PRE</v>
      </c>
      <c r="C2362" t="str">
        <f>'RES TECH'!M2360</f>
        <v>RESHOUUMNewSHFUR3KER20</v>
      </c>
      <c r="D2362" t="str">
        <f>_xlfn.XLOOKUP($C2362,'RES TECH'!$M:$M,'RES TECH'!$A:$A)&amp;" "&amp;_xlfn.XLOOKUP($C2362,'RES TECH'!$M:$M,'RES TECH'!$B:$B)&amp;" "&amp;_xlfn.XLOOKUP($C2362,'RES TECH'!$M:$M,'RES TECH'!$C:$C)&amp;" "&amp;_xlfn.XLOOKUP($C2362,'RES TECH'!$M:$M,'RES TECH'!$D:$D)&amp;" "&amp;_xlfn.XLOOKUP($C2362,'RES TECH'!$M:$M,'RES TECH'!$E:$E)&amp;" "&amp;_xlfn.XLOOKUP($C2362,'RES TECH'!$M:$M,'RES TECH'!$F:$F)&amp;" "&amp;_xlfn.XLOOKUP($C2362,'RES TECH'!$M:$M,'RES TECH'!$G:$G)&amp;" "&amp;_xlfn.XLOOKUP($C2362,'RES TECH'!$M:$M,'RES TECH'!$H:$H)</f>
        <v>Residential House Upper-middle Income New Space heating Furnace 3 Kerosene</v>
      </c>
      <c r="E2362" t="str">
        <f t="shared" si="36"/>
        <v>TJ</v>
      </c>
      <c r="F2362" s="12" t="str">
        <f>IF(B2362="*","*",_xlfn.XLOOKUP($C2362,'RES TECH'!$M:$M,'RES TECH'!$R:$R))</f>
        <v>MW</v>
      </c>
    </row>
    <row r="2363" spans="2:6" x14ac:dyDescent="0.25">
      <c r="B2363" t="str">
        <f>IF('RES TECH'!N2361=1,"PRE","*")</f>
        <v>*</v>
      </c>
      <c r="C2363" t="str">
        <f>'RES TECH'!M2361</f>
        <v>RESHOUUMNewSHFUR4KER20</v>
      </c>
      <c r="D2363" t="str">
        <f>_xlfn.XLOOKUP($C2363,'RES TECH'!$M:$M,'RES TECH'!$A:$A)&amp;" "&amp;_xlfn.XLOOKUP($C2363,'RES TECH'!$M:$M,'RES TECH'!$B:$B)&amp;" "&amp;_xlfn.XLOOKUP($C2363,'RES TECH'!$M:$M,'RES TECH'!$C:$C)&amp;" "&amp;_xlfn.XLOOKUP($C2363,'RES TECH'!$M:$M,'RES TECH'!$D:$D)&amp;" "&amp;_xlfn.XLOOKUP($C2363,'RES TECH'!$M:$M,'RES TECH'!$E:$E)&amp;" "&amp;_xlfn.XLOOKUP($C2363,'RES TECH'!$M:$M,'RES TECH'!$F:$F)&amp;" "&amp;_xlfn.XLOOKUP($C2363,'RES TECH'!$M:$M,'RES TECH'!$G:$G)&amp;" "&amp;_xlfn.XLOOKUP($C2363,'RES TECH'!$M:$M,'RES TECH'!$H:$H)</f>
        <v>Residential House Upper-middle Income New Space heating Furnace 4 Kerosene</v>
      </c>
      <c r="E2363" t="str">
        <f t="shared" si="36"/>
        <v>*</v>
      </c>
      <c r="F2363" s="12" t="str">
        <f>IF(B2363="*","*",_xlfn.XLOOKUP($C2363,'RES TECH'!$M:$M,'RES TECH'!$R:$R))</f>
        <v>*</v>
      </c>
    </row>
    <row r="2364" spans="2:6" x14ac:dyDescent="0.25">
      <c r="B2364" t="str">
        <f>IF('RES TECH'!N2362=1,"PRE","*")</f>
        <v>PRE</v>
      </c>
      <c r="C2364" t="str">
        <f>'RES TECH'!M2362</f>
        <v>RESHOUUMNewSHFUR4KER20</v>
      </c>
      <c r="D2364" t="str">
        <f>_xlfn.XLOOKUP($C2364,'RES TECH'!$M:$M,'RES TECH'!$A:$A)&amp;" "&amp;_xlfn.XLOOKUP($C2364,'RES TECH'!$M:$M,'RES TECH'!$B:$B)&amp;" "&amp;_xlfn.XLOOKUP($C2364,'RES TECH'!$M:$M,'RES TECH'!$C:$C)&amp;" "&amp;_xlfn.XLOOKUP($C2364,'RES TECH'!$M:$M,'RES TECH'!$D:$D)&amp;" "&amp;_xlfn.XLOOKUP($C2364,'RES TECH'!$M:$M,'RES TECH'!$E:$E)&amp;" "&amp;_xlfn.XLOOKUP($C2364,'RES TECH'!$M:$M,'RES TECH'!$F:$F)&amp;" "&amp;_xlfn.XLOOKUP($C2364,'RES TECH'!$M:$M,'RES TECH'!$G:$G)&amp;" "&amp;_xlfn.XLOOKUP($C2364,'RES TECH'!$M:$M,'RES TECH'!$H:$H)</f>
        <v>Residential House Upper-middle Income New Space heating Furnace 4 Kerosene</v>
      </c>
      <c r="E2364" t="str">
        <f t="shared" si="36"/>
        <v>TJ</v>
      </c>
      <c r="F2364" s="12" t="str">
        <f>IF(B2364="*","*",_xlfn.XLOOKUP($C2364,'RES TECH'!$M:$M,'RES TECH'!$R:$R))</f>
        <v>MW</v>
      </c>
    </row>
    <row r="2365" spans="2:6" x14ac:dyDescent="0.25">
      <c r="B2365" t="str">
        <f>IF('RES TECH'!N2363=1,"PRE","*")</f>
        <v>PRE</v>
      </c>
      <c r="C2365" t="str">
        <f>'RES TECH'!M2363</f>
        <v>RESHOUUMNewSHFUR1LPG20</v>
      </c>
      <c r="D2365" t="str">
        <f>_xlfn.XLOOKUP($C2365,'RES TECH'!$M:$M,'RES TECH'!$A:$A)&amp;" "&amp;_xlfn.XLOOKUP($C2365,'RES TECH'!$M:$M,'RES TECH'!$B:$B)&amp;" "&amp;_xlfn.XLOOKUP($C2365,'RES TECH'!$M:$M,'RES TECH'!$C:$C)&amp;" "&amp;_xlfn.XLOOKUP($C2365,'RES TECH'!$M:$M,'RES TECH'!$D:$D)&amp;" "&amp;_xlfn.XLOOKUP($C2365,'RES TECH'!$M:$M,'RES TECH'!$E:$E)&amp;" "&amp;_xlfn.XLOOKUP($C2365,'RES TECH'!$M:$M,'RES TECH'!$F:$F)&amp;" "&amp;_xlfn.XLOOKUP($C2365,'RES TECH'!$M:$M,'RES TECH'!$G:$G)&amp;" "&amp;_xlfn.XLOOKUP($C2365,'RES TECH'!$M:$M,'RES TECH'!$H:$H)</f>
        <v>Residential House Upper-middle Income New Space heating Furnace 1 LPG</v>
      </c>
      <c r="E2365" t="str">
        <f t="shared" si="36"/>
        <v>TJ</v>
      </c>
      <c r="F2365" s="12" t="str">
        <f>IF(B2365="*","*",_xlfn.XLOOKUP($C2365,'RES TECH'!$M:$M,'RES TECH'!$R:$R))</f>
        <v>MW</v>
      </c>
    </row>
    <row r="2366" spans="2:6" x14ac:dyDescent="0.25">
      <c r="B2366" t="str">
        <f>IF('RES TECH'!N2364=1,"PRE","*")</f>
        <v>*</v>
      </c>
      <c r="C2366" t="str">
        <f>'RES TECH'!M2364</f>
        <v>RESHOUUMNewSHFUR2LPG20</v>
      </c>
      <c r="D2366" t="str">
        <f>_xlfn.XLOOKUP($C2366,'RES TECH'!$M:$M,'RES TECH'!$A:$A)&amp;" "&amp;_xlfn.XLOOKUP($C2366,'RES TECH'!$M:$M,'RES TECH'!$B:$B)&amp;" "&amp;_xlfn.XLOOKUP($C2366,'RES TECH'!$M:$M,'RES TECH'!$C:$C)&amp;" "&amp;_xlfn.XLOOKUP($C2366,'RES TECH'!$M:$M,'RES TECH'!$D:$D)&amp;" "&amp;_xlfn.XLOOKUP($C2366,'RES TECH'!$M:$M,'RES TECH'!$E:$E)&amp;" "&amp;_xlfn.XLOOKUP($C2366,'RES TECH'!$M:$M,'RES TECH'!$F:$F)&amp;" "&amp;_xlfn.XLOOKUP($C2366,'RES TECH'!$M:$M,'RES TECH'!$G:$G)&amp;" "&amp;_xlfn.XLOOKUP($C2366,'RES TECH'!$M:$M,'RES TECH'!$H:$H)</f>
        <v>Residential House Upper-middle Income New Space heating Furnace 2 LPG</v>
      </c>
      <c r="E2366" t="str">
        <f t="shared" si="36"/>
        <v>*</v>
      </c>
      <c r="F2366" s="12" t="str">
        <f>IF(B2366="*","*",_xlfn.XLOOKUP($C2366,'RES TECH'!$M:$M,'RES TECH'!$R:$R))</f>
        <v>*</v>
      </c>
    </row>
    <row r="2367" spans="2:6" x14ac:dyDescent="0.25">
      <c r="B2367" t="str">
        <f>IF('RES TECH'!N2365=1,"PRE","*")</f>
        <v>PRE</v>
      </c>
      <c r="C2367" t="str">
        <f>'RES TECH'!M2365</f>
        <v>RESHOUUMNewSHFUR2LPG20</v>
      </c>
      <c r="D2367" t="str">
        <f>_xlfn.XLOOKUP($C2367,'RES TECH'!$M:$M,'RES TECH'!$A:$A)&amp;" "&amp;_xlfn.XLOOKUP($C2367,'RES TECH'!$M:$M,'RES TECH'!$B:$B)&amp;" "&amp;_xlfn.XLOOKUP($C2367,'RES TECH'!$M:$M,'RES TECH'!$C:$C)&amp;" "&amp;_xlfn.XLOOKUP($C2367,'RES TECH'!$M:$M,'RES TECH'!$D:$D)&amp;" "&amp;_xlfn.XLOOKUP($C2367,'RES TECH'!$M:$M,'RES TECH'!$E:$E)&amp;" "&amp;_xlfn.XLOOKUP($C2367,'RES TECH'!$M:$M,'RES TECH'!$F:$F)&amp;" "&amp;_xlfn.XLOOKUP($C2367,'RES TECH'!$M:$M,'RES TECH'!$G:$G)&amp;" "&amp;_xlfn.XLOOKUP($C2367,'RES TECH'!$M:$M,'RES TECH'!$H:$H)</f>
        <v>Residential House Upper-middle Income New Space heating Furnace 2 LPG</v>
      </c>
      <c r="E2367" t="str">
        <f t="shared" si="36"/>
        <v>TJ</v>
      </c>
      <c r="F2367" s="12" t="str">
        <f>IF(B2367="*","*",_xlfn.XLOOKUP($C2367,'RES TECH'!$M:$M,'RES TECH'!$R:$R))</f>
        <v>MW</v>
      </c>
    </row>
    <row r="2368" spans="2:6" x14ac:dyDescent="0.25">
      <c r="B2368" t="str">
        <f>IF('RES TECH'!N2366=1,"PRE","*")</f>
        <v>PRE</v>
      </c>
      <c r="C2368" t="str">
        <f>'RES TECH'!M2366</f>
        <v>RESHOUUMNewSHFUR3LPG20</v>
      </c>
      <c r="D2368" t="str">
        <f>_xlfn.XLOOKUP($C2368,'RES TECH'!$M:$M,'RES TECH'!$A:$A)&amp;" "&amp;_xlfn.XLOOKUP($C2368,'RES TECH'!$M:$M,'RES TECH'!$B:$B)&amp;" "&amp;_xlfn.XLOOKUP($C2368,'RES TECH'!$M:$M,'RES TECH'!$C:$C)&amp;" "&amp;_xlfn.XLOOKUP($C2368,'RES TECH'!$M:$M,'RES TECH'!$D:$D)&amp;" "&amp;_xlfn.XLOOKUP($C2368,'RES TECH'!$M:$M,'RES TECH'!$E:$E)&amp;" "&amp;_xlfn.XLOOKUP($C2368,'RES TECH'!$M:$M,'RES TECH'!$F:$F)&amp;" "&amp;_xlfn.XLOOKUP($C2368,'RES TECH'!$M:$M,'RES TECH'!$G:$G)&amp;" "&amp;_xlfn.XLOOKUP($C2368,'RES TECH'!$M:$M,'RES TECH'!$H:$H)</f>
        <v>Residential House Upper-middle Income New Space heating Furnace 3 LPG</v>
      </c>
      <c r="E2368" t="str">
        <f t="shared" si="36"/>
        <v>TJ</v>
      </c>
      <c r="F2368" s="12" t="str">
        <f>IF(B2368="*","*",_xlfn.XLOOKUP($C2368,'RES TECH'!$M:$M,'RES TECH'!$R:$R))</f>
        <v>MW</v>
      </c>
    </row>
    <row r="2369" spans="2:6" x14ac:dyDescent="0.25">
      <c r="B2369" t="str">
        <f>IF('RES TECH'!N2367=1,"PRE","*")</f>
        <v>PRE</v>
      </c>
      <c r="C2369" t="str">
        <f>'RES TECH'!M2367</f>
        <v>RESHOUUMNewSHFUR3LPG22</v>
      </c>
      <c r="D2369" t="str">
        <f>_xlfn.XLOOKUP($C2369,'RES TECH'!$M:$M,'RES TECH'!$A:$A)&amp;" "&amp;_xlfn.XLOOKUP($C2369,'RES TECH'!$M:$M,'RES TECH'!$B:$B)&amp;" "&amp;_xlfn.XLOOKUP($C2369,'RES TECH'!$M:$M,'RES TECH'!$C:$C)&amp;" "&amp;_xlfn.XLOOKUP($C2369,'RES TECH'!$M:$M,'RES TECH'!$D:$D)&amp;" "&amp;_xlfn.XLOOKUP($C2369,'RES TECH'!$M:$M,'RES TECH'!$E:$E)&amp;" "&amp;_xlfn.XLOOKUP($C2369,'RES TECH'!$M:$M,'RES TECH'!$F:$F)&amp;" "&amp;_xlfn.XLOOKUP($C2369,'RES TECH'!$M:$M,'RES TECH'!$G:$G)&amp;" "&amp;_xlfn.XLOOKUP($C2369,'RES TECH'!$M:$M,'RES TECH'!$H:$H)</f>
        <v>Residential House Upper-middle Income New Space heating Furnace 3 LPG</v>
      </c>
      <c r="E2369" t="str">
        <f t="shared" si="36"/>
        <v>TJ</v>
      </c>
      <c r="F2369" s="12" t="str">
        <f>IF(B2369="*","*",_xlfn.XLOOKUP($C2369,'RES TECH'!$M:$M,'RES TECH'!$R:$R))</f>
        <v>MW</v>
      </c>
    </row>
    <row r="2370" spans="2:6" x14ac:dyDescent="0.25">
      <c r="B2370" t="str">
        <f>IF('RES TECH'!N2368=1,"PRE","*")</f>
        <v>PRE</v>
      </c>
      <c r="C2370" t="str">
        <f>'RES TECH'!M2368</f>
        <v>RESHOUUMNewSHFUR4LPG20</v>
      </c>
      <c r="D2370" t="str">
        <f>_xlfn.XLOOKUP($C2370,'RES TECH'!$M:$M,'RES TECH'!$A:$A)&amp;" "&amp;_xlfn.XLOOKUP($C2370,'RES TECH'!$M:$M,'RES TECH'!$B:$B)&amp;" "&amp;_xlfn.XLOOKUP($C2370,'RES TECH'!$M:$M,'RES TECH'!$C:$C)&amp;" "&amp;_xlfn.XLOOKUP($C2370,'RES TECH'!$M:$M,'RES TECH'!$D:$D)&amp;" "&amp;_xlfn.XLOOKUP($C2370,'RES TECH'!$M:$M,'RES TECH'!$E:$E)&amp;" "&amp;_xlfn.XLOOKUP($C2370,'RES TECH'!$M:$M,'RES TECH'!$F:$F)&amp;" "&amp;_xlfn.XLOOKUP($C2370,'RES TECH'!$M:$M,'RES TECH'!$G:$G)&amp;" "&amp;_xlfn.XLOOKUP($C2370,'RES TECH'!$M:$M,'RES TECH'!$H:$H)</f>
        <v>Residential House Upper-middle Income New Space heating Furnace 4 LPG</v>
      </c>
      <c r="E2370" t="str">
        <f t="shared" si="36"/>
        <v>TJ</v>
      </c>
      <c r="F2370" s="12" t="str">
        <f>IF(B2370="*","*",_xlfn.XLOOKUP($C2370,'RES TECH'!$M:$M,'RES TECH'!$R:$R))</f>
        <v>MW</v>
      </c>
    </row>
    <row r="2371" spans="2:6" x14ac:dyDescent="0.25">
      <c r="B2371" t="str">
        <f>IF('RES TECH'!N2369=1,"PRE","*")</f>
        <v>PRE</v>
      </c>
      <c r="C2371" t="str">
        <f>'RES TECH'!M2369</f>
        <v>RESHOUUMNewSHFUR4LPG22</v>
      </c>
      <c r="D2371" t="str">
        <f>_xlfn.XLOOKUP($C2371,'RES TECH'!$M:$M,'RES TECH'!$A:$A)&amp;" "&amp;_xlfn.XLOOKUP($C2371,'RES TECH'!$M:$M,'RES TECH'!$B:$B)&amp;" "&amp;_xlfn.XLOOKUP($C2371,'RES TECH'!$M:$M,'RES TECH'!$C:$C)&amp;" "&amp;_xlfn.XLOOKUP($C2371,'RES TECH'!$M:$M,'RES TECH'!$D:$D)&amp;" "&amp;_xlfn.XLOOKUP($C2371,'RES TECH'!$M:$M,'RES TECH'!$E:$E)&amp;" "&amp;_xlfn.XLOOKUP($C2371,'RES TECH'!$M:$M,'RES TECH'!$F:$F)&amp;" "&amp;_xlfn.XLOOKUP($C2371,'RES TECH'!$M:$M,'RES TECH'!$G:$G)&amp;" "&amp;_xlfn.XLOOKUP($C2371,'RES TECH'!$M:$M,'RES TECH'!$H:$H)</f>
        <v>Residential House Upper-middle Income New Space heating Furnace 4 LPG</v>
      </c>
      <c r="E2371" t="str">
        <f t="shared" si="36"/>
        <v>TJ</v>
      </c>
      <c r="F2371" s="12" t="str">
        <f>IF(B2371="*","*",_xlfn.XLOOKUP($C2371,'RES TECH'!$M:$M,'RES TECH'!$R:$R))</f>
        <v>MW</v>
      </c>
    </row>
    <row r="2372" spans="2:6" x14ac:dyDescent="0.25">
      <c r="B2372" t="str">
        <f>IF('RES TECH'!N2370=1,"PRE","*")</f>
        <v>PRE</v>
      </c>
      <c r="C2372" t="str">
        <f>'RES TECH'!M2370</f>
        <v>RESHOUUMNewSHFUR1FOI20</v>
      </c>
      <c r="D2372" t="str">
        <f>_xlfn.XLOOKUP($C2372,'RES TECH'!$M:$M,'RES TECH'!$A:$A)&amp;" "&amp;_xlfn.XLOOKUP($C2372,'RES TECH'!$M:$M,'RES TECH'!$B:$B)&amp;" "&amp;_xlfn.XLOOKUP($C2372,'RES TECH'!$M:$M,'RES TECH'!$C:$C)&amp;" "&amp;_xlfn.XLOOKUP($C2372,'RES TECH'!$M:$M,'RES TECH'!$D:$D)&amp;" "&amp;_xlfn.XLOOKUP($C2372,'RES TECH'!$M:$M,'RES TECH'!$E:$E)&amp;" "&amp;_xlfn.XLOOKUP($C2372,'RES TECH'!$M:$M,'RES TECH'!$F:$F)&amp;" "&amp;_xlfn.XLOOKUP($C2372,'RES TECH'!$M:$M,'RES TECH'!$G:$G)&amp;" "&amp;_xlfn.XLOOKUP($C2372,'RES TECH'!$M:$M,'RES TECH'!$H:$H)</f>
        <v>Residential House Upper-middle Income New Space heating Furnace 1 Fuel oil</v>
      </c>
      <c r="E2372" t="str">
        <f t="shared" si="36"/>
        <v>TJ</v>
      </c>
      <c r="F2372" s="12" t="str">
        <f>IF(B2372="*","*",_xlfn.XLOOKUP($C2372,'RES TECH'!$M:$M,'RES TECH'!$R:$R))</f>
        <v>MW</v>
      </c>
    </row>
    <row r="2373" spans="2:6" x14ac:dyDescent="0.25">
      <c r="B2373" t="str">
        <f>IF('RES TECH'!N2371=1,"PRE","*")</f>
        <v>PRE</v>
      </c>
      <c r="C2373" t="str">
        <f>'RES TECH'!M2371</f>
        <v>RESHOUUMNewSHFUR2FOI20</v>
      </c>
      <c r="D2373" t="str">
        <f>_xlfn.XLOOKUP($C2373,'RES TECH'!$M:$M,'RES TECH'!$A:$A)&amp;" "&amp;_xlfn.XLOOKUP($C2373,'RES TECH'!$M:$M,'RES TECH'!$B:$B)&amp;" "&amp;_xlfn.XLOOKUP($C2373,'RES TECH'!$M:$M,'RES TECH'!$C:$C)&amp;" "&amp;_xlfn.XLOOKUP($C2373,'RES TECH'!$M:$M,'RES TECH'!$D:$D)&amp;" "&amp;_xlfn.XLOOKUP($C2373,'RES TECH'!$M:$M,'RES TECH'!$E:$E)&amp;" "&amp;_xlfn.XLOOKUP($C2373,'RES TECH'!$M:$M,'RES TECH'!$F:$F)&amp;" "&amp;_xlfn.XLOOKUP($C2373,'RES TECH'!$M:$M,'RES TECH'!$G:$G)&amp;" "&amp;_xlfn.XLOOKUP($C2373,'RES TECH'!$M:$M,'RES TECH'!$H:$H)</f>
        <v>Residential House Upper-middle Income New Space heating Furnace 2 Fuel oil</v>
      </c>
      <c r="E2373" t="str">
        <f t="shared" ref="E2373:E2436" si="37">IF(F2373="*","*",IF(F2373="Mlma","Mlm","TJ"))</f>
        <v>TJ</v>
      </c>
      <c r="F2373" s="12" t="str">
        <f>IF(B2373="*","*",_xlfn.XLOOKUP($C2373,'RES TECH'!$M:$M,'RES TECH'!$R:$R))</f>
        <v>MW</v>
      </c>
    </row>
    <row r="2374" spans="2:6" x14ac:dyDescent="0.25">
      <c r="B2374" t="str">
        <f>IF('RES TECH'!N2372=1,"PRE","*")</f>
        <v>PRE</v>
      </c>
      <c r="C2374" t="str">
        <f>'RES TECH'!M2372</f>
        <v>RESHOUUMNewSHFUR2FOI22</v>
      </c>
      <c r="D2374" t="str">
        <f>_xlfn.XLOOKUP($C2374,'RES TECH'!$M:$M,'RES TECH'!$A:$A)&amp;" "&amp;_xlfn.XLOOKUP($C2374,'RES TECH'!$M:$M,'RES TECH'!$B:$B)&amp;" "&amp;_xlfn.XLOOKUP($C2374,'RES TECH'!$M:$M,'RES TECH'!$C:$C)&amp;" "&amp;_xlfn.XLOOKUP($C2374,'RES TECH'!$M:$M,'RES TECH'!$D:$D)&amp;" "&amp;_xlfn.XLOOKUP($C2374,'RES TECH'!$M:$M,'RES TECH'!$E:$E)&amp;" "&amp;_xlfn.XLOOKUP($C2374,'RES TECH'!$M:$M,'RES TECH'!$F:$F)&amp;" "&amp;_xlfn.XLOOKUP($C2374,'RES TECH'!$M:$M,'RES TECH'!$G:$G)&amp;" "&amp;_xlfn.XLOOKUP($C2374,'RES TECH'!$M:$M,'RES TECH'!$H:$H)</f>
        <v>Residential House Upper-middle Income New Space heating Furnace 2 Fuel oil</v>
      </c>
      <c r="E2374" t="str">
        <f t="shared" si="37"/>
        <v>TJ</v>
      </c>
      <c r="F2374" s="12" t="str">
        <f>IF(B2374="*","*",_xlfn.XLOOKUP($C2374,'RES TECH'!$M:$M,'RES TECH'!$R:$R))</f>
        <v>MW</v>
      </c>
    </row>
    <row r="2375" spans="2:6" x14ac:dyDescent="0.25">
      <c r="B2375" t="str">
        <f>IF('RES TECH'!N2373=1,"PRE","*")</f>
        <v>PRE</v>
      </c>
      <c r="C2375" t="str">
        <f>'RES TECH'!M2373</f>
        <v>RESHOUUMNewSHFUR3FOI20</v>
      </c>
      <c r="D2375" t="str">
        <f>_xlfn.XLOOKUP($C2375,'RES TECH'!$M:$M,'RES TECH'!$A:$A)&amp;" "&amp;_xlfn.XLOOKUP($C2375,'RES TECH'!$M:$M,'RES TECH'!$B:$B)&amp;" "&amp;_xlfn.XLOOKUP($C2375,'RES TECH'!$M:$M,'RES TECH'!$C:$C)&amp;" "&amp;_xlfn.XLOOKUP($C2375,'RES TECH'!$M:$M,'RES TECH'!$D:$D)&amp;" "&amp;_xlfn.XLOOKUP($C2375,'RES TECH'!$M:$M,'RES TECH'!$E:$E)&amp;" "&amp;_xlfn.XLOOKUP($C2375,'RES TECH'!$M:$M,'RES TECH'!$F:$F)&amp;" "&amp;_xlfn.XLOOKUP($C2375,'RES TECH'!$M:$M,'RES TECH'!$G:$G)&amp;" "&amp;_xlfn.XLOOKUP($C2375,'RES TECH'!$M:$M,'RES TECH'!$H:$H)</f>
        <v>Residential House Upper-middle Income New Space heating Furnace 3 Fuel oil</v>
      </c>
      <c r="E2375" t="str">
        <f t="shared" si="37"/>
        <v>TJ</v>
      </c>
      <c r="F2375" s="12" t="str">
        <f>IF(B2375="*","*",_xlfn.XLOOKUP($C2375,'RES TECH'!$M:$M,'RES TECH'!$R:$R))</f>
        <v>MW</v>
      </c>
    </row>
    <row r="2376" spans="2:6" x14ac:dyDescent="0.25">
      <c r="B2376" t="str">
        <f>IF('RES TECH'!N2374=1,"PRE","*")</f>
        <v>PRE</v>
      </c>
      <c r="C2376" t="str">
        <f>'RES TECH'!M2374</f>
        <v>RESHOUUMNewSHFUR4FOI20</v>
      </c>
      <c r="D2376" t="str">
        <f>_xlfn.XLOOKUP($C2376,'RES TECH'!$M:$M,'RES TECH'!$A:$A)&amp;" "&amp;_xlfn.XLOOKUP($C2376,'RES TECH'!$M:$M,'RES TECH'!$B:$B)&amp;" "&amp;_xlfn.XLOOKUP($C2376,'RES TECH'!$M:$M,'RES TECH'!$C:$C)&amp;" "&amp;_xlfn.XLOOKUP($C2376,'RES TECH'!$M:$M,'RES TECH'!$D:$D)&amp;" "&amp;_xlfn.XLOOKUP($C2376,'RES TECH'!$M:$M,'RES TECH'!$E:$E)&amp;" "&amp;_xlfn.XLOOKUP($C2376,'RES TECH'!$M:$M,'RES TECH'!$F:$F)&amp;" "&amp;_xlfn.XLOOKUP($C2376,'RES TECH'!$M:$M,'RES TECH'!$G:$G)&amp;" "&amp;_xlfn.XLOOKUP($C2376,'RES TECH'!$M:$M,'RES TECH'!$H:$H)</f>
        <v>Residential House Upper-middle Income New Space heating Furnace 4 Fuel oil</v>
      </c>
      <c r="E2376" t="str">
        <f t="shared" si="37"/>
        <v>TJ</v>
      </c>
      <c r="F2376" s="12" t="str">
        <f>IF(B2376="*","*",_xlfn.XLOOKUP($C2376,'RES TECH'!$M:$M,'RES TECH'!$R:$R))</f>
        <v>MW</v>
      </c>
    </row>
    <row r="2377" spans="2:6" x14ac:dyDescent="0.25">
      <c r="B2377" t="str">
        <f>IF('RES TECH'!N2375=1,"PRE","*")</f>
        <v>PRE</v>
      </c>
      <c r="C2377" t="str">
        <f>'RES TECH'!M2375</f>
        <v>RESHOUUMNewSHFUR4FOI22</v>
      </c>
      <c r="D2377" t="str">
        <f>_xlfn.XLOOKUP($C2377,'RES TECH'!$M:$M,'RES TECH'!$A:$A)&amp;" "&amp;_xlfn.XLOOKUP($C2377,'RES TECH'!$M:$M,'RES TECH'!$B:$B)&amp;" "&amp;_xlfn.XLOOKUP($C2377,'RES TECH'!$M:$M,'RES TECH'!$C:$C)&amp;" "&amp;_xlfn.XLOOKUP($C2377,'RES TECH'!$M:$M,'RES TECH'!$D:$D)&amp;" "&amp;_xlfn.XLOOKUP($C2377,'RES TECH'!$M:$M,'RES TECH'!$E:$E)&amp;" "&amp;_xlfn.XLOOKUP($C2377,'RES TECH'!$M:$M,'RES TECH'!$F:$F)&amp;" "&amp;_xlfn.XLOOKUP($C2377,'RES TECH'!$M:$M,'RES TECH'!$G:$G)&amp;" "&amp;_xlfn.XLOOKUP($C2377,'RES TECH'!$M:$M,'RES TECH'!$H:$H)</f>
        <v>Residential House Upper-middle Income New Space heating Furnace 4 Fuel oil</v>
      </c>
      <c r="E2377" t="str">
        <f t="shared" si="37"/>
        <v>TJ</v>
      </c>
      <c r="F2377" s="12" t="str">
        <f>IF(B2377="*","*",_xlfn.XLOOKUP($C2377,'RES TECH'!$M:$M,'RES TECH'!$R:$R))</f>
        <v>MW</v>
      </c>
    </row>
    <row r="2378" spans="2:6" x14ac:dyDescent="0.25">
      <c r="B2378" t="str">
        <f>IF('RES TECH'!N2376=1,"PRE","*")</f>
        <v>PRE</v>
      </c>
      <c r="C2378" t="str">
        <f>'RES TECH'!M2376</f>
        <v>RESHOUUMNewSHRAD1FOI20</v>
      </c>
      <c r="D2378" t="str">
        <f>_xlfn.XLOOKUP($C2378,'RES TECH'!$M:$M,'RES TECH'!$A:$A)&amp;" "&amp;_xlfn.XLOOKUP($C2378,'RES TECH'!$M:$M,'RES TECH'!$B:$B)&amp;" "&amp;_xlfn.XLOOKUP($C2378,'RES TECH'!$M:$M,'RES TECH'!$C:$C)&amp;" "&amp;_xlfn.XLOOKUP($C2378,'RES TECH'!$M:$M,'RES TECH'!$D:$D)&amp;" "&amp;_xlfn.XLOOKUP($C2378,'RES TECH'!$M:$M,'RES TECH'!$E:$E)&amp;" "&amp;_xlfn.XLOOKUP($C2378,'RES TECH'!$M:$M,'RES TECH'!$F:$F)&amp;" "&amp;_xlfn.XLOOKUP($C2378,'RES TECH'!$M:$M,'RES TECH'!$G:$G)&amp;" "&amp;_xlfn.XLOOKUP($C2378,'RES TECH'!$M:$M,'RES TECH'!$H:$H)</f>
        <v>Residential House Upper-middle Income New Space heating Radiant 1 Fuel oil</v>
      </c>
      <c r="E2378" t="str">
        <f t="shared" si="37"/>
        <v>TJ</v>
      </c>
      <c r="F2378" s="12" t="str">
        <f>IF(B2378="*","*",_xlfn.XLOOKUP($C2378,'RES TECH'!$M:$M,'RES TECH'!$R:$R))</f>
        <v>MW</v>
      </c>
    </row>
    <row r="2379" spans="2:6" x14ac:dyDescent="0.25">
      <c r="B2379" t="str">
        <f>IF('RES TECH'!N2377=1,"PRE","*")</f>
        <v>PRE</v>
      </c>
      <c r="C2379" t="str">
        <f>'RES TECH'!M2377</f>
        <v>RESHOUUMNewSHRAD1FOI22</v>
      </c>
      <c r="D2379" t="str">
        <f>_xlfn.XLOOKUP($C2379,'RES TECH'!$M:$M,'RES TECH'!$A:$A)&amp;" "&amp;_xlfn.XLOOKUP($C2379,'RES TECH'!$M:$M,'RES TECH'!$B:$B)&amp;" "&amp;_xlfn.XLOOKUP($C2379,'RES TECH'!$M:$M,'RES TECH'!$C:$C)&amp;" "&amp;_xlfn.XLOOKUP($C2379,'RES TECH'!$M:$M,'RES TECH'!$D:$D)&amp;" "&amp;_xlfn.XLOOKUP($C2379,'RES TECH'!$M:$M,'RES TECH'!$E:$E)&amp;" "&amp;_xlfn.XLOOKUP($C2379,'RES TECH'!$M:$M,'RES TECH'!$F:$F)&amp;" "&amp;_xlfn.XLOOKUP($C2379,'RES TECH'!$M:$M,'RES TECH'!$G:$G)&amp;" "&amp;_xlfn.XLOOKUP($C2379,'RES TECH'!$M:$M,'RES TECH'!$H:$H)</f>
        <v>Residential House Upper-middle Income New Space heating Radiant 1 Fuel oil</v>
      </c>
      <c r="E2379" t="str">
        <f t="shared" si="37"/>
        <v>TJ</v>
      </c>
      <c r="F2379" s="12" t="str">
        <f>IF(B2379="*","*",_xlfn.XLOOKUP($C2379,'RES TECH'!$M:$M,'RES TECH'!$R:$R))</f>
        <v>MW</v>
      </c>
    </row>
    <row r="2380" spans="2:6" x14ac:dyDescent="0.25">
      <c r="B2380" t="str">
        <f>IF('RES TECH'!N2378=1,"PRE","*")</f>
        <v>PRE</v>
      </c>
      <c r="C2380" t="str">
        <f>'RES TECH'!M2378</f>
        <v>RESHOUUMNewSHRAD2FOI20</v>
      </c>
      <c r="D2380" t="str">
        <f>_xlfn.XLOOKUP($C2380,'RES TECH'!$M:$M,'RES TECH'!$A:$A)&amp;" "&amp;_xlfn.XLOOKUP($C2380,'RES TECH'!$M:$M,'RES TECH'!$B:$B)&amp;" "&amp;_xlfn.XLOOKUP($C2380,'RES TECH'!$M:$M,'RES TECH'!$C:$C)&amp;" "&amp;_xlfn.XLOOKUP($C2380,'RES TECH'!$M:$M,'RES TECH'!$D:$D)&amp;" "&amp;_xlfn.XLOOKUP($C2380,'RES TECH'!$M:$M,'RES TECH'!$E:$E)&amp;" "&amp;_xlfn.XLOOKUP($C2380,'RES TECH'!$M:$M,'RES TECH'!$F:$F)&amp;" "&amp;_xlfn.XLOOKUP($C2380,'RES TECH'!$M:$M,'RES TECH'!$G:$G)&amp;" "&amp;_xlfn.XLOOKUP($C2380,'RES TECH'!$M:$M,'RES TECH'!$H:$H)</f>
        <v>Residential House Upper-middle Income New Space heating Radiant 2 Fuel oil</v>
      </c>
      <c r="E2380" t="str">
        <f t="shared" si="37"/>
        <v>TJ</v>
      </c>
      <c r="F2380" s="12" t="str">
        <f>IF(B2380="*","*",_xlfn.XLOOKUP($C2380,'RES TECH'!$M:$M,'RES TECH'!$R:$R))</f>
        <v>MW</v>
      </c>
    </row>
    <row r="2381" spans="2:6" x14ac:dyDescent="0.25">
      <c r="B2381" t="str">
        <f>IF('RES TECH'!N2379=1,"PRE","*")</f>
        <v>PRE</v>
      </c>
      <c r="C2381" t="str">
        <f>'RES TECH'!M2379</f>
        <v>RESHOUUMNewSHRAD2FOI22</v>
      </c>
      <c r="D2381" t="str">
        <f>_xlfn.XLOOKUP($C2381,'RES TECH'!$M:$M,'RES TECH'!$A:$A)&amp;" "&amp;_xlfn.XLOOKUP($C2381,'RES TECH'!$M:$M,'RES TECH'!$B:$B)&amp;" "&amp;_xlfn.XLOOKUP($C2381,'RES TECH'!$M:$M,'RES TECH'!$C:$C)&amp;" "&amp;_xlfn.XLOOKUP($C2381,'RES TECH'!$M:$M,'RES TECH'!$D:$D)&amp;" "&amp;_xlfn.XLOOKUP($C2381,'RES TECH'!$M:$M,'RES TECH'!$E:$E)&amp;" "&amp;_xlfn.XLOOKUP($C2381,'RES TECH'!$M:$M,'RES TECH'!$F:$F)&amp;" "&amp;_xlfn.XLOOKUP($C2381,'RES TECH'!$M:$M,'RES TECH'!$G:$G)&amp;" "&amp;_xlfn.XLOOKUP($C2381,'RES TECH'!$M:$M,'RES TECH'!$H:$H)</f>
        <v>Residential House Upper-middle Income New Space heating Radiant 2 Fuel oil</v>
      </c>
      <c r="E2381" t="str">
        <f t="shared" si="37"/>
        <v>TJ</v>
      </c>
      <c r="F2381" s="12" t="str">
        <f>IF(B2381="*","*",_xlfn.XLOOKUP($C2381,'RES TECH'!$M:$M,'RES TECH'!$R:$R))</f>
        <v>MW</v>
      </c>
    </row>
    <row r="2382" spans="2:6" x14ac:dyDescent="0.25">
      <c r="B2382" t="str">
        <f>IF('RES TECH'!N2380=1,"PRE","*")</f>
        <v>PRE</v>
      </c>
      <c r="C2382" t="str">
        <f>'RES TECH'!M2380</f>
        <v>RESHOUUMNewSHRAD3FOI20</v>
      </c>
      <c r="D2382" t="str">
        <f>_xlfn.XLOOKUP($C2382,'RES TECH'!$M:$M,'RES TECH'!$A:$A)&amp;" "&amp;_xlfn.XLOOKUP($C2382,'RES TECH'!$M:$M,'RES TECH'!$B:$B)&amp;" "&amp;_xlfn.XLOOKUP($C2382,'RES TECH'!$M:$M,'RES TECH'!$C:$C)&amp;" "&amp;_xlfn.XLOOKUP($C2382,'RES TECH'!$M:$M,'RES TECH'!$D:$D)&amp;" "&amp;_xlfn.XLOOKUP($C2382,'RES TECH'!$M:$M,'RES TECH'!$E:$E)&amp;" "&amp;_xlfn.XLOOKUP($C2382,'RES TECH'!$M:$M,'RES TECH'!$F:$F)&amp;" "&amp;_xlfn.XLOOKUP($C2382,'RES TECH'!$M:$M,'RES TECH'!$G:$G)&amp;" "&amp;_xlfn.XLOOKUP($C2382,'RES TECH'!$M:$M,'RES TECH'!$H:$H)</f>
        <v>Residential House Upper-middle Income New Space heating Radiant 3 Fuel oil</v>
      </c>
      <c r="E2382" t="str">
        <f t="shared" si="37"/>
        <v>TJ</v>
      </c>
      <c r="F2382" s="12" t="str">
        <f>IF(B2382="*","*",_xlfn.XLOOKUP($C2382,'RES TECH'!$M:$M,'RES TECH'!$R:$R))</f>
        <v>MW</v>
      </c>
    </row>
    <row r="2383" spans="2:6" x14ac:dyDescent="0.25">
      <c r="B2383" t="str">
        <f>IF('RES TECH'!N2381=1,"PRE","*")</f>
        <v>PRE</v>
      </c>
      <c r="C2383" t="str">
        <f>'RES TECH'!M2381</f>
        <v>RESHOUUMNewSHRAD4FOI20</v>
      </c>
      <c r="D2383" t="str">
        <f>_xlfn.XLOOKUP($C2383,'RES TECH'!$M:$M,'RES TECH'!$A:$A)&amp;" "&amp;_xlfn.XLOOKUP($C2383,'RES TECH'!$M:$M,'RES TECH'!$B:$B)&amp;" "&amp;_xlfn.XLOOKUP($C2383,'RES TECH'!$M:$M,'RES TECH'!$C:$C)&amp;" "&amp;_xlfn.XLOOKUP($C2383,'RES TECH'!$M:$M,'RES TECH'!$D:$D)&amp;" "&amp;_xlfn.XLOOKUP($C2383,'RES TECH'!$M:$M,'RES TECH'!$E:$E)&amp;" "&amp;_xlfn.XLOOKUP($C2383,'RES TECH'!$M:$M,'RES TECH'!$F:$F)&amp;" "&amp;_xlfn.XLOOKUP($C2383,'RES TECH'!$M:$M,'RES TECH'!$G:$G)&amp;" "&amp;_xlfn.XLOOKUP($C2383,'RES TECH'!$M:$M,'RES TECH'!$H:$H)</f>
        <v>Residential House Upper-middle Income New Space heating Radiant 4 Fuel oil</v>
      </c>
      <c r="E2383" t="str">
        <f t="shared" si="37"/>
        <v>TJ</v>
      </c>
      <c r="F2383" s="12" t="str">
        <f>IF(B2383="*","*",_xlfn.XLOOKUP($C2383,'RES TECH'!$M:$M,'RES TECH'!$R:$R))</f>
        <v>MW</v>
      </c>
    </row>
    <row r="2384" spans="2:6" x14ac:dyDescent="0.25">
      <c r="B2384" t="str">
        <f>IF('RES TECH'!N2382=1,"PRE","*")</f>
        <v>*</v>
      </c>
      <c r="C2384" t="str">
        <f>'RES TECH'!M2382</f>
        <v>RESHOUUMNewSCAHP2NGA20</v>
      </c>
      <c r="D2384" t="str">
        <f>_xlfn.XLOOKUP($C2384,'RES TECH'!$M:$M,'RES TECH'!$A:$A)&amp;" "&amp;_xlfn.XLOOKUP($C2384,'RES TECH'!$M:$M,'RES TECH'!$B:$B)&amp;" "&amp;_xlfn.XLOOKUP($C2384,'RES TECH'!$M:$M,'RES TECH'!$C:$C)&amp;" "&amp;_xlfn.XLOOKUP($C2384,'RES TECH'!$M:$M,'RES TECH'!$D:$D)&amp;" "&amp;_xlfn.XLOOKUP($C2384,'RES TECH'!$M:$M,'RES TECH'!$E:$E)&amp;" "&amp;_xlfn.XLOOKUP($C2384,'RES TECH'!$M:$M,'RES TECH'!$F:$F)&amp;" "&amp;_xlfn.XLOOKUP($C2384,'RES TECH'!$M:$M,'RES TECH'!$G:$G)&amp;" "&amp;_xlfn.XLOOKUP($C2384,'RES TECH'!$M:$M,'RES TECH'!$H:$H)</f>
        <v>Residential House Upper-middle Income New Space cooling Air HP 2 Natural gas</v>
      </c>
      <c r="E2384" t="str">
        <f t="shared" si="37"/>
        <v>*</v>
      </c>
      <c r="F2384" s="12" t="str">
        <f>IF(B2384="*","*",_xlfn.XLOOKUP($C2384,'RES TECH'!$M:$M,'RES TECH'!$R:$R))</f>
        <v>*</v>
      </c>
    </row>
    <row r="2385" spans="2:6" x14ac:dyDescent="0.25">
      <c r="B2385" t="str">
        <f>IF('RES TECH'!N2383=1,"PRE","*")</f>
        <v>PRE</v>
      </c>
      <c r="C2385" t="str">
        <f>'RES TECH'!M2383</f>
        <v>RESHOUUMNewSCAHP2NGA20</v>
      </c>
      <c r="D2385" t="str">
        <f>_xlfn.XLOOKUP($C2385,'RES TECH'!$M:$M,'RES TECH'!$A:$A)&amp;" "&amp;_xlfn.XLOOKUP($C2385,'RES TECH'!$M:$M,'RES TECH'!$B:$B)&amp;" "&amp;_xlfn.XLOOKUP($C2385,'RES TECH'!$M:$M,'RES TECH'!$C:$C)&amp;" "&amp;_xlfn.XLOOKUP($C2385,'RES TECH'!$M:$M,'RES TECH'!$D:$D)&amp;" "&amp;_xlfn.XLOOKUP($C2385,'RES TECH'!$M:$M,'RES TECH'!$E:$E)&amp;" "&amp;_xlfn.XLOOKUP($C2385,'RES TECH'!$M:$M,'RES TECH'!$F:$F)&amp;" "&amp;_xlfn.XLOOKUP($C2385,'RES TECH'!$M:$M,'RES TECH'!$G:$G)&amp;" "&amp;_xlfn.XLOOKUP($C2385,'RES TECH'!$M:$M,'RES TECH'!$H:$H)</f>
        <v>Residential House Upper-middle Income New Space cooling Air HP 2 Natural gas</v>
      </c>
      <c r="E2385" t="str">
        <f t="shared" si="37"/>
        <v>TJ</v>
      </c>
      <c r="F2385" s="12" t="str">
        <f>IF(B2385="*","*",_xlfn.XLOOKUP($C2385,'RES TECH'!$M:$M,'RES TECH'!$R:$R))</f>
        <v>MW</v>
      </c>
    </row>
    <row r="2386" spans="2:6" x14ac:dyDescent="0.25">
      <c r="B2386" t="str">
        <f>IF('RES TECH'!N2384=1,"PRE","*")</f>
        <v>PRE</v>
      </c>
      <c r="C2386" t="str">
        <f>'RES TECH'!M2384</f>
        <v>RESHOUUMNewSCAHP1ELC20</v>
      </c>
      <c r="D2386" t="str">
        <f>_xlfn.XLOOKUP($C2386,'RES TECH'!$M:$M,'RES TECH'!$A:$A)&amp;" "&amp;_xlfn.XLOOKUP($C2386,'RES TECH'!$M:$M,'RES TECH'!$B:$B)&amp;" "&amp;_xlfn.XLOOKUP($C2386,'RES TECH'!$M:$M,'RES TECH'!$C:$C)&amp;" "&amp;_xlfn.XLOOKUP($C2386,'RES TECH'!$M:$M,'RES TECH'!$D:$D)&amp;" "&amp;_xlfn.XLOOKUP($C2386,'RES TECH'!$M:$M,'RES TECH'!$E:$E)&amp;" "&amp;_xlfn.XLOOKUP($C2386,'RES TECH'!$M:$M,'RES TECH'!$F:$F)&amp;" "&amp;_xlfn.XLOOKUP($C2386,'RES TECH'!$M:$M,'RES TECH'!$G:$G)&amp;" "&amp;_xlfn.XLOOKUP($C2386,'RES TECH'!$M:$M,'RES TECH'!$H:$H)</f>
        <v>Residential House Upper-middle Income New Space cooling Air HP 1 Electricity</v>
      </c>
      <c r="E2386" t="str">
        <f t="shared" si="37"/>
        <v>TJ</v>
      </c>
      <c r="F2386" s="12" t="str">
        <f>IF(B2386="*","*",_xlfn.XLOOKUP($C2386,'RES TECH'!$M:$M,'RES TECH'!$R:$R))</f>
        <v>MW</v>
      </c>
    </row>
    <row r="2387" spans="2:6" x14ac:dyDescent="0.25">
      <c r="B2387" t="str">
        <f>IF('RES TECH'!N2385=1,"PRE","*")</f>
        <v>PRE</v>
      </c>
      <c r="C2387" t="str">
        <f>'RES TECH'!M2385</f>
        <v>RESHOUUMNewSCAHP1ELC23</v>
      </c>
      <c r="D2387" t="str">
        <f>_xlfn.XLOOKUP($C2387,'RES TECH'!$M:$M,'RES TECH'!$A:$A)&amp;" "&amp;_xlfn.XLOOKUP($C2387,'RES TECH'!$M:$M,'RES TECH'!$B:$B)&amp;" "&amp;_xlfn.XLOOKUP($C2387,'RES TECH'!$M:$M,'RES TECH'!$C:$C)&amp;" "&amp;_xlfn.XLOOKUP($C2387,'RES TECH'!$M:$M,'RES TECH'!$D:$D)&amp;" "&amp;_xlfn.XLOOKUP($C2387,'RES TECH'!$M:$M,'RES TECH'!$E:$E)&amp;" "&amp;_xlfn.XLOOKUP($C2387,'RES TECH'!$M:$M,'RES TECH'!$F:$F)&amp;" "&amp;_xlfn.XLOOKUP($C2387,'RES TECH'!$M:$M,'RES TECH'!$G:$G)&amp;" "&amp;_xlfn.XLOOKUP($C2387,'RES TECH'!$M:$M,'RES TECH'!$H:$H)</f>
        <v>Residential House Upper-middle Income New Space cooling Air HP 1 Electricity</v>
      </c>
      <c r="E2387" t="str">
        <f t="shared" si="37"/>
        <v>TJ</v>
      </c>
      <c r="F2387" s="12" t="str">
        <f>IF(B2387="*","*",_xlfn.XLOOKUP($C2387,'RES TECH'!$M:$M,'RES TECH'!$R:$R))</f>
        <v>MW</v>
      </c>
    </row>
    <row r="2388" spans="2:6" x14ac:dyDescent="0.25">
      <c r="B2388" t="str">
        <f>IF('RES TECH'!N2386=1,"PRE","*")</f>
        <v>PRE</v>
      </c>
      <c r="C2388" t="str">
        <f>'RES TECH'!M2386</f>
        <v>RESHOUUMNewSCAHP2ELC20</v>
      </c>
      <c r="D2388" t="str">
        <f>_xlfn.XLOOKUP($C2388,'RES TECH'!$M:$M,'RES TECH'!$A:$A)&amp;" "&amp;_xlfn.XLOOKUP($C2388,'RES TECH'!$M:$M,'RES TECH'!$B:$B)&amp;" "&amp;_xlfn.XLOOKUP($C2388,'RES TECH'!$M:$M,'RES TECH'!$C:$C)&amp;" "&amp;_xlfn.XLOOKUP($C2388,'RES TECH'!$M:$M,'RES TECH'!$D:$D)&amp;" "&amp;_xlfn.XLOOKUP($C2388,'RES TECH'!$M:$M,'RES TECH'!$E:$E)&amp;" "&amp;_xlfn.XLOOKUP($C2388,'RES TECH'!$M:$M,'RES TECH'!$F:$F)&amp;" "&amp;_xlfn.XLOOKUP($C2388,'RES TECH'!$M:$M,'RES TECH'!$G:$G)&amp;" "&amp;_xlfn.XLOOKUP($C2388,'RES TECH'!$M:$M,'RES TECH'!$H:$H)</f>
        <v>Residential House Upper-middle Income New Space cooling Air HP 2 Electricity</v>
      </c>
      <c r="E2388" t="str">
        <f t="shared" si="37"/>
        <v>TJ</v>
      </c>
      <c r="F2388" s="12" t="str">
        <f>IF(B2388="*","*",_xlfn.XLOOKUP($C2388,'RES TECH'!$M:$M,'RES TECH'!$R:$R))</f>
        <v>MW</v>
      </c>
    </row>
    <row r="2389" spans="2:6" x14ac:dyDescent="0.25">
      <c r="B2389" t="str">
        <f>IF('RES TECH'!N2387=1,"PRE","*")</f>
        <v>PRE</v>
      </c>
      <c r="C2389" t="str">
        <f>'RES TECH'!M2387</f>
        <v>RESHOUUMNewSCAHP2ELC23</v>
      </c>
      <c r="D2389" t="str">
        <f>_xlfn.XLOOKUP($C2389,'RES TECH'!$M:$M,'RES TECH'!$A:$A)&amp;" "&amp;_xlfn.XLOOKUP($C2389,'RES TECH'!$M:$M,'RES TECH'!$B:$B)&amp;" "&amp;_xlfn.XLOOKUP($C2389,'RES TECH'!$M:$M,'RES TECH'!$C:$C)&amp;" "&amp;_xlfn.XLOOKUP($C2389,'RES TECH'!$M:$M,'RES TECH'!$D:$D)&amp;" "&amp;_xlfn.XLOOKUP($C2389,'RES TECH'!$M:$M,'RES TECH'!$E:$E)&amp;" "&amp;_xlfn.XLOOKUP($C2389,'RES TECH'!$M:$M,'RES TECH'!$F:$F)&amp;" "&amp;_xlfn.XLOOKUP($C2389,'RES TECH'!$M:$M,'RES TECH'!$G:$G)&amp;" "&amp;_xlfn.XLOOKUP($C2389,'RES TECH'!$M:$M,'RES TECH'!$H:$H)</f>
        <v>Residential House Upper-middle Income New Space cooling Air HP 2 Electricity</v>
      </c>
      <c r="E2389" t="str">
        <f t="shared" si="37"/>
        <v>TJ</v>
      </c>
      <c r="F2389" s="12" t="str">
        <f>IF(B2389="*","*",_xlfn.XLOOKUP($C2389,'RES TECH'!$M:$M,'RES TECH'!$R:$R))</f>
        <v>MW</v>
      </c>
    </row>
    <row r="2390" spans="2:6" x14ac:dyDescent="0.25">
      <c r="B2390" t="str">
        <f>IF('RES TECH'!N2388=1,"PRE","*")</f>
        <v>PRE</v>
      </c>
      <c r="C2390" t="str">
        <f>'RES TECH'!M2388</f>
        <v>RESHOUUMNewSCAHP3ELC20</v>
      </c>
      <c r="D2390" t="str">
        <f>_xlfn.XLOOKUP($C2390,'RES TECH'!$M:$M,'RES TECH'!$A:$A)&amp;" "&amp;_xlfn.XLOOKUP($C2390,'RES TECH'!$M:$M,'RES TECH'!$B:$B)&amp;" "&amp;_xlfn.XLOOKUP($C2390,'RES TECH'!$M:$M,'RES TECH'!$C:$C)&amp;" "&amp;_xlfn.XLOOKUP($C2390,'RES TECH'!$M:$M,'RES TECH'!$D:$D)&amp;" "&amp;_xlfn.XLOOKUP($C2390,'RES TECH'!$M:$M,'RES TECH'!$E:$E)&amp;" "&amp;_xlfn.XLOOKUP($C2390,'RES TECH'!$M:$M,'RES TECH'!$F:$F)&amp;" "&amp;_xlfn.XLOOKUP($C2390,'RES TECH'!$M:$M,'RES TECH'!$G:$G)&amp;" "&amp;_xlfn.XLOOKUP($C2390,'RES TECH'!$M:$M,'RES TECH'!$H:$H)</f>
        <v>Residential House Upper-middle Income New Space cooling Air HP 3 Electricity</v>
      </c>
      <c r="E2390" t="str">
        <f t="shared" si="37"/>
        <v>TJ</v>
      </c>
      <c r="F2390" s="12" t="str">
        <f>IF(B2390="*","*",_xlfn.XLOOKUP($C2390,'RES TECH'!$M:$M,'RES TECH'!$R:$R))</f>
        <v>MW</v>
      </c>
    </row>
    <row r="2391" spans="2:6" x14ac:dyDescent="0.25">
      <c r="B2391" t="str">
        <f>IF('RES TECH'!N2389=1,"PRE","*")</f>
        <v>PRE</v>
      </c>
      <c r="C2391" t="str">
        <f>'RES TECH'!M2389</f>
        <v>RESHOUUMNewSCAHP3ELC22</v>
      </c>
      <c r="D2391" t="str">
        <f>_xlfn.XLOOKUP($C2391,'RES TECH'!$M:$M,'RES TECH'!$A:$A)&amp;" "&amp;_xlfn.XLOOKUP($C2391,'RES TECH'!$M:$M,'RES TECH'!$B:$B)&amp;" "&amp;_xlfn.XLOOKUP($C2391,'RES TECH'!$M:$M,'RES TECH'!$C:$C)&amp;" "&amp;_xlfn.XLOOKUP($C2391,'RES TECH'!$M:$M,'RES TECH'!$D:$D)&amp;" "&amp;_xlfn.XLOOKUP($C2391,'RES TECH'!$M:$M,'RES TECH'!$E:$E)&amp;" "&amp;_xlfn.XLOOKUP($C2391,'RES TECH'!$M:$M,'RES TECH'!$F:$F)&amp;" "&amp;_xlfn.XLOOKUP($C2391,'RES TECH'!$M:$M,'RES TECH'!$G:$G)&amp;" "&amp;_xlfn.XLOOKUP($C2391,'RES TECH'!$M:$M,'RES TECH'!$H:$H)</f>
        <v>Residential House Upper-middle Income New Space cooling Air HP 3 Electricity</v>
      </c>
      <c r="E2391" t="str">
        <f t="shared" si="37"/>
        <v>TJ</v>
      </c>
      <c r="F2391" s="12" t="str">
        <f>IF(B2391="*","*",_xlfn.XLOOKUP($C2391,'RES TECH'!$M:$M,'RES TECH'!$R:$R))</f>
        <v>MW</v>
      </c>
    </row>
    <row r="2392" spans="2:6" x14ac:dyDescent="0.25">
      <c r="B2392" t="str">
        <f>IF('RES TECH'!N2390=1,"PRE","*")</f>
        <v>PRE</v>
      </c>
      <c r="C2392" t="str">
        <f>'RES TECH'!M2390</f>
        <v>RESHOUUMNewSCAHP3ELC23</v>
      </c>
      <c r="D2392" t="str">
        <f>_xlfn.XLOOKUP($C2392,'RES TECH'!$M:$M,'RES TECH'!$A:$A)&amp;" "&amp;_xlfn.XLOOKUP($C2392,'RES TECH'!$M:$M,'RES TECH'!$B:$B)&amp;" "&amp;_xlfn.XLOOKUP($C2392,'RES TECH'!$M:$M,'RES TECH'!$C:$C)&amp;" "&amp;_xlfn.XLOOKUP($C2392,'RES TECH'!$M:$M,'RES TECH'!$D:$D)&amp;" "&amp;_xlfn.XLOOKUP($C2392,'RES TECH'!$M:$M,'RES TECH'!$E:$E)&amp;" "&amp;_xlfn.XLOOKUP($C2392,'RES TECH'!$M:$M,'RES TECH'!$F:$F)&amp;" "&amp;_xlfn.XLOOKUP($C2392,'RES TECH'!$M:$M,'RES TECH'!$G:$G)&amp;" "&amp;_xlfn.XLOOKUP($C2392,'RES TECH'!$M:$M,'RES TECH'!$H:$H)</f>
        <v>Residential House Upper-middle Income New Space cooling Air HP 3 Electricity</v>
      </c>
      <c r="E2392" t="str">
        <f t="shared" si="37"/>
        <v>TJ</v>
      </c>
      <c r="F2392" s="12" t="str">
        <f>IF(B2392="*","*",_xlfn.XLOOKUP($C2392,'RES TECH'!$M:$M,'RES TECH'!$R:$R))</f>
        <v>MW</v>
      </c>
    </row>
    <row r="2393" spans="2:6" x14ac:dyDescent="0.25">
      <c r="B2393" t="str">
        <f>IF('RES TECH'!N2391=1,"PRE","*")</f>
        <v>PRE</v>
      </c>
      <c r="C2393" t="str">
        <f>'RES TECH'!M2391</f>
        <v>RESHOUUMNewSCAHP4ELC20</v>
      </c>
      <c r="D2393" t="str">
        <f>_xlfn.XLOOKUP($C2393,'RES TECH'!$M:$M,'RES TECH'!$A:$A)&amp;" "&amp;_xlfn.XLOOKUP($C2393,'RES TECH'!$M:$M,'RES TECH'!$B:$B)&amp;" "&amp;_xlfn.XLOOKUP($C2393,'RES TECH'!$M:$M,'RES TECH'!$C:$C)&amp;" "&amp;_xlfn.XLOOKUP($C2393,'RES TECH'!$M:$M,'RES TECH'!$D:$D)&amp;" "&amp;_xlfn.XLOOKUP($C2393,'RES TECH'!$M:$M,'RES TECH'!$E:$E)&amp;" "&amp;_xlfn.XLOOKUP($C2393,'RES TECH'!$M:$M,'RES TECH'!$F:$F)&amp;" "&amp;_xlfn.XLOOKUP($C2393,'RES TECH'!$M:$M,'RES TECH'!$G:$G)&amp;" "&amp;_xlfn.XLOOKUP($C2393,'RES TECH'!$M:$M,'RES TECH'!$H:$H)</f>
        <v>Residential House Upper-middle Income New Space cooling Air HP 4 Electricity</v>
      </c>
      <c r="E2393" t="str">
        <f t="shared" si="37"/>
        <v>TJ</v>
      </c>
      <c r="F2393" s="12" t="str">
        <f>IF(B2393="*","*",_xlfn.XLOOKUP($C2393,'RES TECH'!$M:$M,'RES TECH'!$R:$R))</f>
        <v>MW</v>
      </c>
    </row>
    <row r="2394" spans="2:6" x14ac:dyDescent="0.25">
      <c r="B2394" t="str">
        <f>IF('RES TECH'!N2392=1,"PRE","*")</f>
        <v>PRE</v>
      </c>
      <c r="C2394" t="str">
        <f>'RES TECH'!M2392</f>
        <v>RESHOUUMNewSCAHP4ELC22</v>
      </c>
      <c r="D2394" t="str">
        <f>_xlfn.XLOOKUP($C2394,'RES TECH'!$M:$M,'RES TECH'!$A:$A)&amp;" "&amp;_xlfn.XLOOKUP($C2394,'RES TECH'!$M:$M,'RES TECH'!$B:$B)&amp;" "&amp;_xlfn.XLOOKUP($C2394,'RES TECH'!$M:$M,'RES TECH'!$C:$C)&amp;" "&amp;_xlfn.XLOOKUP($C2394,'RES TECH'!$M:$M,'RES TECH'!$D:$D)&amp;" "&amp;_xlfn.XLOOKUP($C2394,'RES TECH'!$M:$M,'RES TECH'!$E:$E)&amp;" "&amp;_xlfn.XLOOKUP($C2394,'RES TECH'!$M:$M,'RES TECH'!$F:$F)&amp;" "&amp;_xlfn.XLOOKUP($C2394,'RES TECH'!$M:$M,'RES TECH'!$G:$G)&amp;" "&amp;_xlfn.XLOOKUP($C2394,'RES TECH'!$M:$M,'RES TECH'!$H:$H)</f>
        <v>Residential House Upper-middle Income New Space cooling Air HP 4 Electricity</v>
      </c>
      <c r="E2394" t="str">
        <f t="shared" si="37"/>
        <v>TJ</v>
      </c>
      <c r="F2394" s="12" t="str">
        <f>IF(B2394="*","*",_xlfn.XLOOKUP($C2394,'RES TECH'!$M:$M,'RES TECH'!$R:$R))</f>
        <v>MW</v>
      </c>
    </row>
    <row r="2395" spans="2:6" x14ac:dyDescent="0.25">
      <c r="B2395" t="str">
        <f>IF('RES TECH'!N2393=1,"PRE","*")</f>
        <v>PRE</v>
      </c>
      <c r="C2395" t="str">
        <f>'RES TECH'!M2393</f>
        <v>RESHOUUMNewSCGHP1ELC20</v>
      </c>
      <c r="D2395" t="str">
        <f>_xlfn.XLOOKUP($C2395,'RES TECH'!$M:$M,'RES TECH'!$A:$A)&amp;" "&amp;_xlfn.XLOOKUP($C2395,'RES TECH'!$M:$M,'RES TECH'!$B:$B)&amp;" "&amp;_xlfn.XLOOKUP($C2395,'RES TECH'!$M:$M,'RES TECH'!$C:$C)&amp;" "&amp;_xlfn.XLOOKUP($C2395,'RES TECH'!$M:$M,'RES TECH'!$D:$D)&amp;" "&amp;_xlfn.XLOOKUP($C2395,'RES TECH'!$M:$M,'RES TECH'!$E:$E)&amp;" "&amp;_xlfn.XLOOKUP($C2395,'RES TECH'!$M:$M,'RES TECH'!$F:$F)&amp;" "&amp;_xlfn.XLOOKUP($C2395,'RES TECH'!$M:$M,'RES TECH'!$G:$G)&amp;" "&amp;_xlfn.XLOOKUP($C2395,'RES TECH'!$M:$M,'RES TECH'!$H:$H)</f>
        <v>Residential House Upper-middle Income New Space cooling Geothermal HP 1 Electricity</v>
      </c>
      <c r="E2395" t="str">
        <f t="shared" si="37"/>
        <v>TJ</v>
      </c>
      <c r="F2395" s="12" t="str">
        <f>IF(B2395="*","*",_xlfn.XLOOKUP($C2395,'RES TECH'!$M:$M,'RES TECH'!$R:$R))</f>
        <v>MW</v>
      </c>
    </row>
    <row r="2396" spans="2:6" x14ac:dyDescent="0.25">
      <c r="B2396" t="str">
        <f>IF('RES TECH'!N2394=1,"PRE","*")</f>
        <v>PRE</v>
      </c>
      <c r="C2396" t="str">
        <f>'RES TECH'!M2394</f>
        <v>RESHOUUMNewSCGHP2ELC20</v>
      </c>
      <c r="D2396" t="str">
        <f>_xlfn.XLOOKUP($C2396,'RES TECH'!$M:$M,'RES TECH'!$A:$A)&amp;" "&amp;_xlfn.XLOOKUP($C2396,'RES TECH'!$M:$M,'RES TECH'!$B:$B)&amp;" "&amp;_xlfn.XLOOKUP($C2396,'RES TECH'!$M:$M,'RES TECH'!$C:$C)&amp;" "&amp;_xlfn.XLOOKUP($C2396,'RES TECH'!$M:$M,'RES TECH'!$D:$D)&amp;" "&amp;_xlfn.XLOOKUP($C2396,'RES TECH'!$M:$M,'RES TECH'!$E:$E)&amp;" "&amp;_xlfn.XLOOKUP($C2396,'RES TECH'!$M:$M,'RES TECH'!$F:$F)&amp;" "&amp;_xlfn.XLOOKUP($C2396,'RES TECH'!$M:$M,'RES TECH'!$G:$G)&amp;" "&amp;_xlfn.XLOOKUP($C2396,'RES TECH'!$M:$M,'RES TECH'!$H:$H)</f>
        <v>Residential House Upper-middle Income New Space cooling Geothermal HP 2 Electricity</v>
      </c>
      <c r="E2396" t="str">
        <f t="shared" si="37"/>
        <v>TJ</v>
      </c>
      <c r="F2396" s="12" t="str">
        <f>IF(B2396="*","*",_xlfn.XLOOKUP($C2396,'RES TECH'!$M:$M,'RES TECH'!$R:$R))</f>
        <v>MW</v>
      </c>
    </row>
    <row r="2397" spans="2:6" x14ac:dyDescent="0.25">
      <c r="B2397" t="str">
        <f>IF('RES TECH'!N2395=1,"PRE","*")</f>
        <v>*</v>
      </c>
      <c r="C2397" t="str">
        <f>'RES TECH'!M2395</f>
        <v>RESHOUUMNewSCGHP3ELC20</v>
      </c>
      <c r="D2397" t="str">
        <f>_xlfn.XLOOKUP($C2397,'RES TECH'!$M:$M,'RES TECH'!$A:$A)&amp;" "&amp;_xlfn.XLOOKUP($C2397,'RES TECH'!$M:$M,'RES TECH'!$B:$B)&amp;" "&amp;_xlfn.XLOOKUP($C2397,'RES TECH'!$M:$M,'RES TECH'!$C:$C)&amp;" "&amp;_xlfn.XLOOKUP($C2397,'RES TECH'!$M:$M,'RES TECH'!$D:$D)&amp;" "&amp;_xlfn.XLOOKUP($C2397,'RES TECH'!$M:$M,'RES TECH'!$E:$E)&amp;" "&amp;_xlfn.XLOOKUP($C2397,'RES TECH'!$M:$M,'RES TECH'!$F:$F)&amp;" "&amp;_xlfn.XLOOKUP($C2397,'RES TECH'!$M:$M,'RES TECH'!$G:$G)&amp;" "&amp;_xlfn.XLOOKUP($C2397,'RES TECH'!$M:$M,'RES TECH'!$H:$H)</f>
        <v>Residential House Upper-middle Income New Space cooling Geothermal HP 3 Electricity</v>
      </c>
      <c r="E2397" t="str">
        <f t="shared" si="37"/>
        <v>*</v>
      </c>
      <c r="F2397" s="12" t="str">
        <f>IF(B2397="*","*",_xlfn.XLOOKUP($C2397,'RES TECH'!$M:$M,'RES TECH'!$R:$R))</f>
        <v>*</v>
      </c>
    </row>
    <row r="2398" spans="2:6" x14ac:dyDescent="0.25">
      <c r="B2398" t="str">
        <f>IF('RES TECH'!N2396=1,"PRE","*")</f>
        <v>PRE</v>
      </c>
      <c r="C2398" t="str">
        <f>'RES TECH'!M2396</f>
        <v>RESHOUUMNewSCGHP3ELC20</v>
      </c>
      <c r="D2398" t="str">
        <f>_xlfn.XLOOKUP($C2398,'RES TECH'!$M:$M,'RES TECH'!$A:$A)&amp;" "&amp;_xlfn.XLOOKUP($C2398,'RES TECH'!$M:$M,'RES TECH'!$B:$B)&amp;" "&amp;_xlfn.XLOOKUP($C2398,'RES TECH'!$M:$M,'RES TECH'!$C:$C)&amp;" "&amp;_xlfn.XLOOKUP($C2398,'RES TECH'!$M:$M,'RES TECH'!$D:$D)&amp;" "&amp;_xlfn.XLOOKUP($C2398,'RES TECH'!$M:$M,'RES TECH'!$E:$E)&amp;" "&amp;_xlfn.XLOOKUP($C2398,'RES TECH'!$M:$M,'RES TECH'!$F:$F)&amp;" "&amp;_xlfn.XLOOKUP($C2398,'RES TECH'!$M:$M,'RES TECH'!$G:$G)&amp;" "&amp;_xlfn.XLOOKUP($C2398,'RES TECH'!$M:$M,'RES TECH'!$H:$H)</f>
        <v>Residential House Upper-middle Income New Space cooling Geothermal HP 3 Electricity</v>
      </c>
      <c r="E2398" t="str">
        <f t="shared" si="37"/>
        <v>TJ</v>
      </c>
      <c r="F2398" s="12" t="str">
        <f>IF(B2398="*","*",_xlfn.XLOOKUP($C2398,'RES TECH'!$M:$M,'RES TECH'!$R:$R))</f>
        <v>MW</v>
      </c>
    </row>
    <row r="2399" spans="2:6" x14ac:dyDescent="0.25">
      <c r="B2399" t="str">
        <f>IF('RES TECH'!N2397=1,"PRE","*")</f>
        <v>PRE</v>
      </c>
      <c r="C2399" t="str">
        <f>'RES TECH'!M2397</f>
        <v>RESHOUUMNewSCGHP3ELC22</v>
      </c>
      <c r="D2399" t="str">
        <f>_xlfn.XLOOKUP($C2399,'RES TECH'!$M:$M,'RES TECH'!$A:$A)&amp;" "&amp;_xlfn.XLOOKUP($C2399,'RES TECH'!$M:$M,'RES TECH'!$B:$B)&amp;" "&amp;_xlfn.XLOOKUP($C2399,'RES TECH'!$M:$M,'RES TECH'!$C:$C)&amp;" "&amp;_xlfn.XLOOKUP($C2399,'RES TECH'!$M:$M,'RES TECH'!$D:$D)&amp;" "&amp;_xlfn.XLOOKUP($C2399,'RES TECH'!$M:$M,'RES TECH'!$E:$E)&amp;" "&amp;_xlfn.XLOOKUP($C2399,'RES TECH'!$M:$M,'RES TECH'!$F:$F)&amp;" "&amp;_xlfn.XLOOKUP($C2399,'RES TECH'!$M:$M,'RES TECH'!$G:$G)&amp;" "&amp;_xlfn.XLOOKUP($C2399,'RES TECH'!$M:$M,'RES TECH'!$H:$H)</f>
        <v>Residential House Upper-middle Income New Space cooling Geothermal HP 3 Electricity</v>
      </c>
      <c r="E2399" t="str">
        <f t="shared" si="37"/>
        <v>TJ</v>
      </c>
      <c r="F2399" s="12" t="str">
        <f>IF(B2399="*","*",_xlfn.XLOOKUP($C2399,'RES TECH'!$M:$M,'RES TECH'!$R:$R))</f>
        <v>MW</v>
      </c>
    </row>
    <row r="2400" spans="2:6" x14ac:dyDescent="0.25">
      <c r="B2400" t="str">
        <f>IF('RES TECH'!N2398=1,"PRE","*")</f>
        <v>PRE</v>
      </c>
      <c r="C2400" t="str">
        <f>'RES TECH'!M2398</f>
        <v>RESHOUUMNewSCGHP3ELC23</v>
      </c>
      <c r="D2400" t="str">
        <f>_xlfn.XLOOKUP($C2400,'RES TECH'!$M:$M,'RES TECH'!$A:$A)&amp;" "&amp;_xlfn.XLOOKUP($C2400,'RES TECH'!$M:$M,'RES TECH'!$B:$B)&amp;" "&amp;_xlfn.XLOOKUP($C2400,'RES TECH'!$M:$M,'RES TECH'!$C:$C)&amp;" "&amp;_xlfn.XLOOKUP($C2400,'RES TECH'!$M:$M,'RES TECH'!$D:$D)&amp;" "&amp;_xlfn.XLOOKUP($C2400,'RES TECH'!$M:$M,'RES TECH'!$E:$E)&amp;" "&amp;_xlfn.XLOOKUP($C2400,'RES TECH'!$M:$M,'RES TECH'!$F:$F)&amp;" "&amp;_xlfn.XLOOKUP($C2400,'RES TECH'!$M:$M,'RES TECH'!$G:$G)&amp;" "&amp;_xlfn.XLOOKUP($C2400,'RES TECH'!$M:$M,'RES TECH'!$H:$H)</f>
        <v>Residential House Upper-middle Income New Space cooling Geothermal HP 3 Electricity</v>
      </c>
      <c r="E2400" t="str">
        <f t="shared" si="37"/>
        <v>TJ</v>
      </c>
      <c r="F2400" s="12" t="str">
        <f>IF(B2400="*","*",_xlfn.XLOOKUP($C2400,'RES TECH'!$M:$M,'RES TECH'!$R:$R))</f>
        <v>MW</v>
      </c>
    </row>
    <row r="2401" spans="2:6" x14ac:dyDescent="0.25">
      <c r="B2401" t="str">
        <f>IF('RES TECH'!N2399=1,"PRE","*")</f>
        <v>PRE</v>
      </c>
      <c r="C2401" t="str">
        <f>'RES TECH'!M2399</f>
        <v>RESHOUUMNewSCGHP3ELC24</v>
      </c>
      <c r="D2401" t="str">
        <f>_xlfn.XLOOKUP($C2401,'RES TECH'!$M:$M,'RES TECH'!$A:$A)&amp;" "&amp;_xlfn.XLOOKUP($C2401,'RES TECH'!$M:$M,'RES TECH'!$B:$B)&amp;" "&amp;_xlfn.XLOOKUP($C2401,'RES TECH'!$M:$M,'RES TECH'!$C:$C)&amp;" "&amp;_xlfn.XLOOKUP($C2401,'RES TECH'!$M:$M,'RES TECH'!$D:$D)&amp;" "&amp;_xlfn.XLOOKUP($C2401,'RES TECH'!$M:$M,'RES TECH'!$E:$E)&amp;" "&amp;_xlfn.XLOOKUP($C2401,'RES TECH'!$M:$M,'RES TECH'!$F:$F)&amp;" "&amp;_xlfn.XLOOKUP($C2401,'RES TECH'!$M:$M,'RES TECH'!$G:$G)&amp;" "&amp;_xlfn.XLOOKUP($C2401,'RES TECH'!$M:$M,'RES TECH'!$H:$H)</f>
        <v>Residential House Upper-middle Income New Space cooling Geothermal HP 3 Electricity</v>
      </c>
      <c r="E2401" t="str">
        <f t="shared" si="37"/>
        <v>TJ</v>
      </c>
      <c r="F2401" s="12" t="str">
        <f>IF(B2401="*","*",_xlfn.XLOOKUP($C2401,'RES TECH'!$M:$M,'RES TECH'!$R:$R))</f>
        <v>MW</v>
      </c>
    </row>
    <row r="2402" spans="2:6" x14ac:dyDescent="0.25">
      <c r="B2402" t="str">
        <f>IF('RES TECH'!N2400=1,"PRE","*")</f>
        <v>*</v>
      </c>
      <c r="C2402" t="str">
        <f>'RES TECH'!M2400</f>
        <v>RESHOUUMNewSCGHP4ELC20</v>
      </c>
      <c r="D2402" t="str">
        <f>_xlfn.XLOOKUP($C2402,'RES TECH'!$M:$M,'RES TECH'!$A:$A)&amp;" "&amp;_xlfn.XLOOKUP($C2402,'RES TECH'!$M:$M,'RES TECH'!$B:$B)&amp;" "&amp;_xlfn.XLOOKUP($C2402,'RES TECH'!$M:$M,'RES TECH'!$C:$C)&amp;" "&amp;_xlfn.XLOOKUP($C2402,'RES TECH'!$M:$M,'RES TECH'!$D:$D)&amp;" "&amp;_xlfn.XLOOKUP($C2402,'RES TECH'!$M:$M,'RES TECH'!$E:$E)&amp;" "&amp;_xlfn.XLOOKUP($C2402,'RES TECH'!$M:$M,'RES TECH'!$F:$F)&amp;" "&amp;_xlfn.XLOOKUP($C2402,'RES TECH'!$M:$M,'RES TECH'!$G:$G)&amp;" "&amp;_xlfn.XLOOKUP($C2402,'RES TECH'!$M:$M,'RES TECH'!$H:$H)</f>
        <v>Residential House Upper-middle Income New Space cooling Geothermal HP 4 Electricity</v>
      </c>
      <c r="E2402" t="str">
        <f t="shared" si="37"/>
        <v>*</v>
      </c>
      <c r="F2402" s="12" t="str">
        <f>IF(B2402="*","*",_xlfn.XLOOKUP($C2402,'RES TECH'!$M:$M,'RES TECH'!$R:$R))</f>
        <v>*</v>
      </c>
    </row>
    <row r="2403" spans="2:6" x14ac:dyDescent="0.25">
      <c r="B2403" t="str">
        <f>IF('RES TECH'!N2401=1,"PRE","*")</f>
        <v>PRE</v>
      </c>
      <c r="C2403" t="str">
        <f>'RES TECH'!M2401</f>
        <v>RESHOUUMNewSCGHP4ELC20</v>
      </c>
      <c r="D2403" t="str">
        <f>_xlfn.XLOOKUP($C2403,'RES TECH'!$M:$M,'RES TECH'!$A:$A)&amp;" "&amp;_xlfn.XLOOKUP($C2403,'RES TECH'!$M:$M,'RES TECH'!$B:$B)&amp;" "&amp;_xlfn.XLOOKUP($C2403,'RES TECH'!$M:$M,'RES TECH'!$C:$C)&amp;" "&amp;_xlfn.XLOOKUP($C2403,'RES TECH'!$M:$M,'RES TECH'!$D:$D)&amp;" "&amp;_xlfn.XLOOKUP($C2403,'RES TECH'!$M:$M,'RES TECH'!$E:$E)&amp;" "&amp;_xlfn.XLOOKUP($C2403,'RES TECH'!$M:$M,'RES TECH'!$F:$F)&amp;" "&amp;_xlfn.XLOOKUP($C2403,'RES TECH'!$M:$M,'RES TECH'!$G:$G)&amp;" "&amp;_xlfn.XLOOKUP($C2403,'RES TECH'!$M:$M,'RES TECH'!$H:$H)</f>
        <v>Residential House Upper-middle Income New Space cooling Geothermal HP 4 Electricity</v>
      </c>
      <c r="E2403" t="str">
        <f t="shared" si="37"/>
        <v>TJ</v>
      </c>
      <c r="F2403" s="12" t="str">
        <f>IF(B2403="*","*",_xlfn.XLOOKUP($C2403,'RES TECH'!$M:$M,'RES TECH'!$R:$R))</f>
        <v>MW</v>
      </c>
    </row>
    <row r="2404" spans="2:6" x14ac:dyDescent="0.25">
      <c r="B2404" t="str">
        <f>IF('RES TECH'!N2402=1,"PRE","*")</f>
        <v>PRE</v>
      </c>
      <c r="C2404" t="str">
        <f>'RES TECH'!M2402</f>
        <v>RESHOUUMNewSCGHP4ELC22</v>
      </c>
      <c r="D2404" t="str">
        <f>_xlfn.XLOOKUP($C2404,'RES TECH'!$M:$M,'RES TECH'!$A:$A)&amp;" "&amp;_xlfn.XLOOKUP($C2404,'RES TECH'!$M:$M,'RES TECH'!$B:$B)&amp;" "&amp;_xlfn.XLOOKUP($C2404,'RES TECH'!$M:$M,'RES TECH'!$C:$C)&amp;" "&amp;_xlfn.XLOOKUP($C2404,'RES TECH'!$M:$M,'RES TECH'!$D:$D)&amp;" "&amp;_xlfn.XLOOKUP($C2404,'RES TECH'!$M:$M,'RES TECH'!$E:$E)&amp;" "&amp;_xlfn.XLOOKUP($C2404,'RES TECH'!$M:$M,'RES TECH'!$F:$F)&amp;" "&amp;_xlfn.XLOOKUP($C2404,'RES TECH'!$M:$M,'RES TECH'!$G:$G)&amp;" "&amp;_xlfn.XLOOKUP($C2404,'RES TECH'!$M:$M,'RES TECH'!$H:$H)</f>
        <v>Residential House Upper-middle Income New Space cooling Geothermal HP 4 Electricity</v>
      </c>
      <c r="E2404" t="str">
        <f t="shared" si="37"/>
        <v>TJ</v>
      </c>
      <c r="F2404" s="12" t="str">
        <f>IF(B2404="*","*",_xlfn.XLOOKUP($C2404,'RES TECH'!$M:$M,'RES TECH'!$R:$R))</f>
        <v>MW</v>
      </c>
    </row>
    <row r="2405" spans="2:6" x14ac:dyDescent="0.25">
      <c r="B2405" t="str">
        <f>IF('RES TECH'!N2403=1,"PRE","*")</f>
        <v>PRE</v>
      </c>
      <c r="C2405" t="str">
        <f>'RES TECH'!M2403</f>
        <v>RESHOUUMNewSCGHP4ELC23</v>
      </c>
      <c r="D2405" t="str">
        <f>_xlfn.XLOOKUP($C2405,'RES TECH'!$M:$M,'RES TECH'!$A:$A)&amp;" "&amp;_xlfn.XLOOKUP($C2405,'RES TECH'!$M:$M,'RES TECH'!$B:$B)&amp;" "&amp;_xlfn.XLOOKUP($C2405,'RES TECH'!$M:$M,'RES TECH'!$C:$C)&amp;" "&amp;_xlfn.XLOOKUP($C2405,'RES TECH'!$M:$M,'RES TECH'!$D:$D)&amp;" "&amp;_xlfn.XLOOKUP($C2405,'RES TECH'!$M:$M,'RES TECH'!$E:$E)&amp;" "&amp;_xlfn.XLOOKUP($C2405,'RES TECH'!$M:$M,'RES TECH'!$F:$F)&amp;" "&amp;_xlfn.XLOOKUP($C2405,'RES TECH'!$M:$M,'RES TECH'!$G:$G)&amp;" "&amp;_xlfn.XLOOKUP($C2405,'RES TECH'!$M:$M,'RES TECH'!$H:$H)</f>
        <v>Residential House Upper-middle Income New Space cooling Geothermal HP 4 Electricity</v>
      </c>
      <c r="E2405" t="str">
        <f t="shared" si="37"/>
        <v>TJ</v>
      </c>
      <c r="F2405" s="12" t="str">
        <f>IF(B2405="*","*",_xlfn.XLOOKUP($C2405,'RES TECH'!$M:$M,'RES TECH'!$R:$R))</f>
        <v>MW</v>
      </c>
    </row>
    <row r="2406" spans="2:6" x14ac:dyDescent="0.25">
      <c r="B2406" t="str">
        <f>IF('RES TECH'!N2404=1,"PRE","*")</f>
        <v>PRE</v>
      </c>
      <c r="C2406" t="str">
        <f>'RES TECH'!M2404</f>
        <v>RESHOUUMNewSCGHP4ELC24</v>
      </c>
      <c r="D2406" t="str">
        <f>_xlfn.XLOOKUP($C2406,'RES TECH'!$M:$M,'RES TECH'!$A:$A)&amp;" "&amp;_xlfn.XLOOKUP($C2406,'RES TECH'!$M:$M,'RES TECH'!$B:$B)&amp;" "&amp;_xlfn.XLOOKUP($C2406,'RES TECH'!$M:$M,'RES TECH'!$C:$C)&amp;" "&amp;_xlfn.XLOOKUP($C2406,'RES TECH'!$M:$M,'RES TECH'!$D:$D)&amp;" "&amp;_xlfn.XLOOKUP($C2406,'RES TECH'!$M:$M,'RES TECH'!$E:$E)&amp;" "&amp;_xlfn.XLOOKUP($C2406,'RES TECH'!$M:$M,'RES TECH'!$F:$F)&amp;" "&amp;_xlfn.XLOOKUP($C2406,'RES TECH'!$M:$M,'RES TECH'!$G:$G)&amp;" "&amp;_xlfn.XLOOKUP($C2406,'RES TECH'!$M:$M,'RES TECH'!$H:$H)</f>
        <v>Residential House Upper-middle Income New Space cooling Geothermal HP 4 Electricity</v>
      </c>
      <c r="E2406" t="str">
        <f t="shared" si="37"/>
        <v>TJ</v>
      </c>
      <c r="F2406" s="12" t="str">
        <f>IF(B2406="*","*",_xlfn.XLOOKUP($C2406,'RES TECH'!$M:$M,'RES TECH'!$R:$R))</f>
        <v>MW</v>
      </c>
    </row>
    <row r="2407" spans="2:6" x14ac:dyDescent="0.25">
      <c r="B2407" t="str">
        <f>IF('RES TECH'!N2405=1,"PRE","*")</f>
        <v>PRE</v>
      </c>
      <c r="C2407" t="str">
        <f>'RES TECH'!M2405</f>
        <v>RESHOUUMNewSCRAC1ELC20</v>
      </c>
      <c r="D2407" t="str">
        <f>_xlfn.XLOOKUP($C2407,'RES TECH'!$M:$M,'RES TECH'!$A:$A)&amp;" "&amp;_xlfn.XLOOKUP($C2407,'RES TECH'!$M:$M,'RES TECH'!$B:$B)&amp;" "&amp;_xlfn.XLOOKUP($C2407,'RES TECH'!$M:$M,'RES TECH'!$C:$C)&amp;" "&amp;_xlfn.XLOOKUP($C2407,'RES TECH'!$M:$M,'RES TECH'!$D:$D)&amp;" "&amp;_xlfn.XLOOKUP($C2407,'RES TECH'!$M:$M,'RES TECH'!$E:$E)&amp;" "&amp;_xlfn.XLOOKUP($C2407,'RES TECH'!$M:$M,'RES TECH'!$F:$F)&amp;" "&amp;_xlfn.XLOOKUP($C2407,'RES TECH'!$M:$M,'RES TECH'!$G:$G)&amp;" "&amp;_xlfn.XLOOKUP($C2407,'RES TECH'!$M:$M,'RES TECH'!$H:$H)</f>
        <v>Residential House Upper-middle Income New Space cooling Room AC 1 Electricity</v>
      </c>
      <c r="E2407" t="str">
        <f t="shared" si="37"/>
        <v>TJ</v>
      </c>
      <c r="F2407" s="12" t="str">
        <f>IF(B2407="*","*",_xlfn.XLOOKUP($C2407,'RES TECH'!$M:$M,'RES TECH'!$R:$R))</f>
        <v>MW</v>
      </c>
    </row>
    <row r="2408" spans="2:6" x14ac:dyDescent="0.25">
      <c r="B2408" t="str">
        <f>IF('RES TECH'!N2406=1,"PRE","*")</f>
        <v>PRE</v>
      </c>
      <c r="C2408" t="str">
        <f>'RES TECH'!M2406</f>
        <v>RESHOUUMNewSCRAC2ELC20</v>
      </c>
      <c r="D2408" t="str">
        <f>_xlfn.XLOOKUP($C2408,'RES TECH'!$M:$M,'RES TECH'!$A:$A)&amp;" "&amp;_xlfn.XLOOKUP($C2408,'RES TECH'!$M:$M,'RES TECH'!$B:$B)&amp;" "&amp;_xlfn.XLOOKUP($C2408,'RES TECH'!$M:$M,'RES TECH'!$C:$C)&amp;" "&amp;_xlfn.XLOOKUP($C2408,'RES TECH'!$M:$M,'RES TECH'!$D:$D)&amp;" "&amp;_xlfn.XLOOKUP($C2408,'RES TECH'!$M:$M,'RES TECH'!$E:$E)&amp;" "&amp;_xlfn.XLOOKUP($C2408,'RES TECH'!$M:$M,'RES TECH'!$F:$F)&amp;" "&amp;_xlfn.XLOOKUP($C2408,'RES TECH'!$M:$M,'RES TECH'!$G:$G)&amp;" "&amp;_xlfn.XLOOKUP($C2408,'RES TECH'!$M:$M,'RES TECH'!$H:$H)</f>
        <v>Residential House Upper-middle Income New Space cooling Room AC 2 Electricity</v>
      </c>
      <c r="E2408" t="str">
        <f t="shared" si="37"/>
        <v>TJ</v>
      </c>
      <c r="F2408" s="12" t="str">
        <f>IF(B2408="*","*",_xlfn.XLOOKUP($C2408,'RES TECH'!$M:$M,'RES TECH'!$R:$R))</f>
        <v>MW</v>
      </c>
    </row>
    <row r="2409" spans="2:6" x14ac:dyDescent="0.25">
      <c r="B2409" t="str">
        <f>IF('RES TECH'!N2407=1,"PRE","*")</f>
        <v>PRE</v>
      </c>
      <c r="C2409" t="str">
        <f>'RES TECH'!M2407</f>
        <v>RESHOUUMNewSCRAC2ELC30</v>
      </c>
      <c r="D2409" t="str">
        <f>_xlfn.XLOOKUP($C2409,'RES TECH'!$M:$M,'RES TECH'!$A:$A)&amp;" "&amp;_xlfn.XLOOKUP($C2409,'RES TECH'!$M:$M,'RES TECH'!$B:$B)&amp;" "&amp;_xlfn.XLOOKUP($C2409,'RES TECH'!$M:$M,'RES TECH'!$C:$C)&amp;" "&amp;_xlfn.XLOOKUP($C2409,'RES TECH'!$M:$M,'RES TECH'!$D:$D)&amp;" "&amp;_xlfn.XLOOKUP($C2409,'RES TECH'!$M:$M,'RES TECH'!$E:$E)&amp;" "&amp;_xlfn.XLOOKUP($C2409,'RES TECH'!$M:$M,'RES TECH'!$F:$F)&amp;" "&amp;_xlfn.XLOOKUP($C2409,'RES TECH'!$M:$M,'RES TECH'!$G:$G)&amp;" "&amp;_xlfn.XLOOKUP($C2409,'RES TECH'!$M:$M,'RES TECH'!$H:$H)</f>
        <v>Residential House Upper-middle Income New Space cooling Room AC 2 Electricity</v>
      </c>
      <c r="E2409" t="str">
        <f t="shared" si="37"/>
        <v>TJ</v>
      </c>
      <c r="F2409" s="12" t="str">
        <f>IF(B2409="*","*",_xlfn.XLOOKUP($C2409,'RES TECH'!$M:$M,'RES TECH'!$R:$R))</f>
        <v>MW</v>
      </c>
    </row>
    <row r="2410" spans="2:6" x14ac:dyDescent="0.25">
      <c r="B2410" t="str">
        <f>IF('RES TECH'!N2408=1,"PRE","*")</f>
        <v>PRE</v>
      </c>
      <c r="C2410" t="str">
        <f>'RES TECH'!M2408</f>
        <v>RESHOUUMNewSCRAC2ELC40</v>
      </c>
      <c r="D2410" t="str">
        <f>_xlfn.XLOOKUP($C2410,'RES TECH'!$M:$M,'RES TECH'!$A:$A)&amp;" "&amp;_xlfn.XLOOKUP($C2410,'RES TECH'!$M:$M,'RES TECH'!$B:$B)&amp;" "&amp;_xlfn.XLOOKUP($C2410,'RES TECH'!$M:$M,'RES TECH'!$C:$C)&amp;" "&amp;_xlfn.XLOOKUP($C2410,'RES TECH'!$M:$M,'RES TECH'!$D:$D)&amp;" "&amp;_xlfn.XLOOKUP($C2410,'RES TECH'!$M:$M,'RES TECH'!$E:$E)&amp;" "&amp;_xlfn.XLOOKUP($C2410,'RES TECH'!$M:$M,'RES TECH'!$F:$F)&amp;" "&amp;_xlfn.XLOOKUP($C2410,'RES TECH'!$M:$M,'RES TECH'!$G:$G)&amp;" "&amp;_xlfn.XLOOKUP($C2410,'RES TECH'!$M:$M,'RES TECH'!$H:$H)</f>
        <v>Residential House Upper-middle Income New Space cooling Room AC 2 Electricity</v>
      </c>
      <c r="E2410" t="str">
        <f t="shared" si="37"/>
        <v>TJ</v>
      </c>
      <c r="F2410" s="12" t="str">
        <f>IF(B2410="*","*",_xlfn.XLOOKUP($C2410,'RES TECH'!$M:$M,'RES TECH'!$R:$R))</f>
        <v>MW</v>
      </c>
    </row>
    <row r="2411" spans="2:6" x14ac:dyDescent="0.25">
      <c r="B2411" t="str">
        <f>IF('RES TECH'!N2409=1,"PRE","*")</f>
        <v>PRE</v>
      </c>
      <c r="C2411" t="str">
        <f>'RES TECH'!M2409</f>
        <v>RESHOUUMNewSCRAC3ELC20</v>
      </c>
      <c r="D2411" t="str">
        <f>_xlfn.XLOOKUP($C2411,'RES TECH'!$M:$M,'RES TECH'!$A:$A)&amp;" "&amp;_xlfn.XLOOKUP($C2411,'RES TECH'!$M:$M,'RES TECH'!$B:$B)&amp;" "&amp;_xlfn.XLOOKUP($C2411,'RES TECH'!$M:$M,'RES TECH'!$C:$C)&amp;" "&amp;_xlfn.XLOOKUP($C2411,'RES TECH'!$M:$M,'RES TECH'!$D:$D)&amp;" "&amp;_xlfn.XLOOKUP($C2411,'RES TECH'!$M:$M,'RES TECH'!$E:$E)&amp;" "&amp;_xlfn.XLOOKUP($C2411,'RES TECH'!$M:$M,'RES TECH'!$F:$F)&amp;" "&amp;_xlfn.XLOOKUP($C2411,'RES TECH'!$M:$M,'RES TECH'!$G:$G)&amp;" "&amp;_xlfn.XLOOKUP($C2411,'RES TECH'!$M:$M,'RES TECH'!$H:$H)</f>
        <v>Residential House Upper-middle Income New Space cooling Room AC 3 Electricity</v>
      </c>
      <c r="E2411" t="str">
        <f t="shared" si="37"/>
        <v>TJ</v>
      </c>
      <c r="F2411" s="12" t="str">
        <f>IF(B2411="*","*",_xlfn.XLOOKUP($C2411,'RES TECH'!$M:$M,'RES TECH'!$R:$R))</f>
        <v>MW</v>
      </c>
    </row>
    <row r="2412" spans="2:6" x14ac:dyDescent="0.25">
      <c r="B2412" t="str">
        <f>IF('RES TECH'!N2410=1,"PRE","*")</f>
        <v>PRE</v>
      </c>
      <c r="C2412" t="str">
        <f>'RES TECH'!M2410</f>
        <v>RESHOUUMNewSCRAC4ELC20</v>
      </c>
      <c r="D2412" t="str">
        <f>_xlfn.XLOOKUP($C2412,'RES TECH'!$M:$M,'RES TECH'!$A:$A)&amp;" "&amp;_xlfn.XLOOKUP($C2412,'RES TECH'!$M:$M,'RES TECH'!$B:$B)&amp;" "&amp;_xlfn.XLOOKUP($C2412,'RES TECH'!$M:$M,'RES TECH'!$C:$C)&amp;" "&amp;_xlfn.XLOOKUP($C2412,'RES TECH'!$M:$M,'RES TECH'!$D:$D)&amp;" "&amp;_xlfn.XLOOKUP($C2412,'RES TECH'!$M:$M,'RES TECH'!$E:$E)&amp;" "&amp;_xlfn.XLOOKUP($C2412,'RES TECH'!$M:$M,'RES TECH'!$F:$F)&amp;" "&amp;_xlfn.XLOOKUP($C2412,'RES TECH'!$M:$M,'RES TECH'!$G:$G)&amp;" "&amp;_xlfn.XLOOKUP($C2412,'RES TECH'!$M:$M,'RES TECH'!$H:$H)</f>
        <v>Residential House Upper-middle Income New Space cooling Room AC 4 Electricity</v>
      </c>
      <c r="E2412" t="str">
        <f t="shared" si="37"/>
        <v>TJ</v>
      </c>
      <c r="F2412" s="12" t="str">
        <f>IF(B2412="*","*",_xlfn.XLOOKUP($C2412,'RES TECH'!$M:$M,'RES TECH'!$R:$R))</f>
        <v>MW</v>
      </c>
    </row>
    <row r="2413" spans="2:6" x14ac:dyDescent="0.25">
      <c r="B2413" t="str">
        <f>IF('RES TECH'!N2411=1,"PRE","*")</f>
        <v>PRE</v>
      </c>
      <c r="C2413" t="str">
        <f>'RES TECH'!M2411</f>
        <v>RESHOUUMNewSCRAC4ELC22</v>
      </c>
      <c r="D2413" t="str">
        <f>_xlfn.XLOOKUP($C2413,'RES TECH'!$M:$M,'RES TECH'!$A:$A)&amp;" "&amp;_xlfn.XLOOKUP($C2413,'RES TECH'!$M:$M,'RES TECH'!$B:$B)&amp;" "&amp;_xlfn.XLOOKUP($C2413,'RES TECH'!$M:$M,'RES TECH'!$C:$C)&amp;" "&amp;_xlfn.XLOOKUP($C2413,'RES TECH'!$M:$M,'RES TECH'!$D:$D)&amp;" "&amp;_xlfn.XLOOKUP($C2413,'RES TECH'!$M:$M,'RES TECH'!$E:$E)&amp;" "&amp;_xlfn.XLOOKUP($C2413,'RES TECH'!$M:$M,'RES TECH'!$F:$F)&amp;" "&amp;_xlfn.XLOOKUP($C2413,'RES TECH'!$M:$M,'RES TECH'!$G:$G)&amp;" "&amp;_xlfn.XLOOKUP($C2413,'RES TECH'!$M:$M,'RES TECH'!$H:$H)</f>
        <v>Residential House Upper-middle Income New Space cooling Room AC 4 Electricity</v>
      </c>
      <c r="E2413" t="str">
        <f t="shared" si="37"/>
        <v>TJ</v>
      </c>
      <c r="F2413" s="12" t="str">
        <f>IF(B2413="*","*",_xlfn.XLOOKUP($C2413,'RES TECH'!$M:$M,'RES TECH'!$R:$R))</f>
        <v>MW</v>
      </c>
    </row>
    <row r="2414" spans="2:6" x14ac:dyDescent="0.25">
      <c r="B2414" t="str">
        <f>IF('RES TECH'!N2412=1,"PRE","*")</f>
        <v>PRE</v>
      </c>
      <c r="C2414" t="str">
        <f>'RES TECH'!M2412</f>
        <v>RESHOUUMNewSCRAC4ELC30</v>
      </c>
      <c r="D2414" t="str">
        <f>_xlfn.XLOOKUP($C2414,'RES TECH'!$M:$M,'RES TECH'!$A:$A)&amp;" "&amp;_xlfn.XLOOKUP($C2414,'RES TECH'!$M:$M,'RES TECH'!$B:$B)&amp;" "&amp;_xlfn.XLOOKUP($C2414,'RES TECH'!$M:$M,'RES TECH'!$C:$C)&amp;" "&amp;_xlfn.XLOOKUP($C2414,'RES TECH'!$M:$M,'RES TECH'!$D:$D)&amp;" "&amp;_xlfn.XLOOKUP($C2414,'RES TECH'!$M:$M,'RES TECH'!$E:$E)&amp;" "&amp;_xlfn.XLOOKUP($C2414,'RES TECH'!$M:$M,'RES TECH'!$F:$F)&amp;" "&amp;_xlfn.XLOOKUP($C2414,'RES TECH'!$M:$M,'RES TECH'!$G:$G)&amp;" "&amp;_xlfn.XLOOKUP($C2414,'RES TECH'!$M:$M,'RES TECH'!$H:$H)</f>
        <v>Residential House Upper-middle Income New Space cooling Room AC 4 Electricity</v>
      </c>
      <c r="E2414" t="str">
        <f t="shared" si="37"/>
        <v>TJ</v>
      </c>
      <c r="F2414" s="12" t="str">
        <f>IF(B2414="*","*",_xlfn.XLOOKUP($C2414,'RES TECH'!$M:$M,'RES TECH'!$R:$R))</f>
        <v>MW</v>
      </c>
    </row>
    <row r="2415" spans="2:6" x14ac:dyDescent="0.25">
      <c r="B2415" t="str">
        <f>IF('RES TECH'!N2413=1,"PRE","*")</f>
        <v>PRE</v>
      </c>
      <c r="C2415" t="str">
        <f>'RES TECH'!M2413</f>
        <v>RESHOUUMNewSCRAC4ELC40</v>
      </c>
      <c r="D2415" t="str">
        <f>_xlfn.XLOOKUP($C2415,'RES TECH'!$M:$M,'RES TECH'!$A:$A)&amp;" "&amp;_xlfn.XLOOKUP($C2415,'RES TECH'!$M:$M,'RES TECH'!$B:$B)&amp;" "&amp;_xlfn.XLOOKUP($C2415,'RES TECH'!$M:$M,'RES TECH'!$C:$C)&amp;" "&amp;_xlfn.XLOOKUP($C2415,'RES TECH'!$M:$M,'RES TECH'!$D:$D)&amp;" "&amp;_xlfn.XLOOKUP($C2415,'RES TECH'!$M:$M,'RES TECH'!$E:$E)&amp;" "&amp;_xlfn.XLOOKUP($C2415,'RES TECH'!$M:$M,'RES TECH'!$F:$F)&amp;" "&amp;_xlfn.XLOOKUP($C2415,'RES TECH'!$M:$M,'RES TECH'!$G:$G)&amp;" "&amp;_xlfn.XLOOKUP($C2415,'RES TECH'!$M:$M,'RES TECH'!$H:$H)</f>
        <v>Residential House Upper-middle Income New Space cooling Room AC 4 Electricity</v>
      </c>
      <c r="E2415" t="str">
        <f t="shared" si="37"/>
        <v>TJ</v>
      </c>
      <c r="F2415" s="12" t="str">
        <f>IF(B2415="*","*",_xlfn.XLOOKUP($C2415,'RES TECH'!$M:$M,'RES TECH'!$R:$R))</f>
        <v>MW</v>
      </c>
    </row>
    <row r="2416" spans="2:6" x14ac:dyDescent="0.25">
      <c r="B2416" t="str">
        <f>IF('RES TECH'!N2414=1,"PRE","*")</f>
        <v>PRE</v>
      </c>
      <c r="C2416" t="str">
        <f>'RES TECH'!M2414</f>
        <v>RESHOUUMNewSCCAC1ELC20</v>
      </c>
      <c r="D2416" t="str">
        <f>_xlfn.XLOOKUP($C2416,'RES TECH'!$M:$M,'RES TECH'!$A:$A)&amp;" "&amp;_xlfn.XLOOKUP($C2416,'RES TECH'!$M:$M,'RES TECH'!$B:$B)&amp;" "&amp;_xlfn.XLOOKUP($C2416,'RES TECH'!$M:$M,'RES TECH'!$C:$C)&amp;" "&amp;_xlfn.XLOOKUP($C2416,'RES TECH'!$M:$M,'RES TECH'!$D:$D)&amp;" "&amp;_xlfn.XLOOKUP($C2416,'RES TECH'!$M:$M,'RES TECH'!$E:$E)&amp;" "&amp;_xlfn.XLOOKUP($C2416,'RES TECH'!$M:$M,'RES TECH'!$F:$F)&amp;" "&amp;_xlfn.XLOOKUP($C2416,'RES TECH'!$M:$M,'RES TECH'!$G:$G)&amp;" "&amp;_xlfn.XLOOKUP($C2416,'RES TECH'!$M:$M,'RES TECH'!$H:$H)</f>
        <v>Residential House Upper-middle Income New Space cooling Central AC 1 Electricity</v>
      </c>
      <c r="E2416" t="str">
        <f t="shared" si="37"/>
        <v>TJ</v>
      </c>
      <c r="F2416" s="12" t="str">
        <f>IF(B2416="*","*",_xlfn.XLOOKUP($C2416,'RES TECH'!$M:$M,'RES TECH'!$R:$R))</f>
        <v>MW</v>
      </c>
    </row>
    <row r="2417" spans="2:6" x14ac:dyDescent="0.25">
      <c r="B2417" t="str">
        <f>IF('RES TECH'!N2415=1,"PRE","*")</f>
        <v>PRE</v>
      </c>
      <c r="C2417" t="str">
        <f>'RES TECH'!M2415</f>
        <v>RESHOUUMNewSCCAC1ELC23</v>
      </c>
      <c r="D2417" t="str">
        <f>_xlfn.XLOOKUP($C2417,'RES TECH'!$M:$M,'RES TECH'!$A:$A)&amp;" "&amp;_xlfn.XLOOKUP($C2417,'RES TECH'!$M:$M,'RES TECH'!$B:$B)&amp;" "&amp;_xlfn.XLOOKUP($C2417,'RES TECH'!$M:$M,'RES TECH'!$C:$C)&amp;" "&amp;_xlfn.XLOOKUP($C2417,'RES TECH'!$M:$M,'RES TECH'!$D:$D)&amp;" "&amp;_xlfn.XLOOKUP($C2417,'RES TECH'!$M:$M,'RES TECH'!$E:$E)&amp;" "&amp;_xlfn.XLOOKUP($C2417,'RES TECH'!$M:$M,'RES TECH'!$F:$F)&amp;" "&amp;_xlfn.XLOOKUP($C2417,'RES TECH'!$M:$M,'RES TECH'!$G:$G)&amp;" "&amp;_xlfn.XLOOKUP($C2417,'RES TECH'!$M:$M,'RES TECH'!$H:$H)</f>
        <v>Residential House Upper-middle Income New Space cooling Central AC 1 Electricity</v>
      </c>
      <c r="E2417" t="str">
        <f t="shared" si="37"/>
        <v>TJ</v>
      </c>
      <c r="F2417" s="12" t="str">
        <f>IF(B2417="*","*",_xlfn.XLOOKUP($C2417,'RES TECH'!$M:$M,'RES TECH'!$R:$R))</f>
        <v>MW</v>
      </c>
    </row>
    <row r="2418" spans="2:6" x14ac:dyDescent="0.25">
      <c r="B2418" t="str">
        <f>IF('RES TECH'!N2416=1,"PRE","*")</f>
        <v>PRE</v>
      </c>
      <c r="C2418" t="str">
        <f>'RES TECH'!M2416</f>
        <v>RESHOUUMNewSCCAC2ELC20</v>
      </c>
      <c r="D2418" t="str">
        <f>_xlfn.XLOOKUP($C2418,'RES TECH'!$M:$M,'RES TECH'!$A:$A)&amp;" "&amp;_xlfn.XLOOKUP($C2418,'RES TECH'!$M:$M,'RES TECH'!$B:$B)&amp;" "&amp;_xlfn.XLOOKUP($C2418,'RES TECH'!$M:$M,'RES TECH'!$C:$C)&amp;" "&amp;_xlfn.XLOOKUP($C2418,'RES TECH'!$M:$M,'RES TECH'!$D:$D)&amp;" "&amp;_xlfn.XLOOKUP($C2418,'RES TECH'!$M:$M,'RES TECH'!$E:$E)&amp;" "&amp;_xlfn.XLOOKUP($C2418,'RES TECH'!$M:$M,'RES TECH'!$F:$F)&amp;" "&amp;_xlfn.XLOOKUP($C2418,'RES TECH'!$M:$M,'RES TECH'!$G:$G)&amp;" "&amp;_xlfn.XLOOKUP($C2418,'RES TECH'!$M:$M,'RES TECH'!$H:$H)</f>
        <v>Residential House Upper-middle Income New Space cooling Central AC 2 Electricity</v>
      </c>
      <c r="E2418" t="str">
        <f t="shared" si="37"/>
        <v>TJ</v>
      </c>
      <c r="F2418" s="12" t="str">
        <f>IF(B2418="*","*",_xlfn.XLOOKUP($C2418,'RES TECH'!$M:$M,'RES TECH'!$R:$R))</f>
        <v>MW</v>
      </c>
    </row>
    <row r="2419" spans="2:6" x14ac:dyDescent="0.25">
      <c r="B2419" t="str">
        <f>IF('RES TECH'!N2417=1,"PRE","*")</f>
        <v>PRE</v>
      </c>
      <c r="C2419" t="str">
        <f>'RES TECH'!M2417</f>
        <v>RESHOUUMNewSCCAC2ELC23</v>
      </c>
      <c r="D2419" t="str">
        <f>_xlfn.XLOOKUP($C2419,'RES TECH'!$M:$M,'RES TECH'!$A:$A)&amp;" "&amp;_xlfn.XLOOKUP($C2419,'RES TECH'!$M:$M,'RES TECH'!$B:$B)&amp;" "&amp;_xlfn.XLOOKUP($C2419,'RES TECH'!$M:$M,'RES TECH'!$C:$C)&amp;" "&amp;_xlfn.XLOOKUP($C2419,'RES TECH'!$M:$M,'RES TECH'!$D:$D)&amp;" "&amp;_xlfn.XLOOKUP($C2419,'RES TECH'!$M:$M,'RES TECH'!$E:$E)&amp;" "&amp;_xlfn.XLOOKUP($C2419,'RES TECH'!$M:$M,'RES TECH'!$F:$F)&amp;" "&amp;_xlfn.XLOOKUP($C2419,'RES TECH'!$M:$M,'RES TECH'!$G:$G)&amp;" "&amp;_xlfn.XLOOKUP($C2419,'RES TECH'!$M:$M,'RES TECH'!$H:$H)</f>
        <v>Residential House Upper-middle Income New Space cooling Central AC 2 Electricity</v>
      </c>
      <c r="E2419" t="str">
        <f t="shared" si="37"/>
        <v>TJ</v>
      </c>
      <c r="F2419" s="12" t="str">
        <f>IF(B2419="*","*",_xlfn.XLOOKUP($C2419,'RES TECH'!$M:$M,'RES TECH'!$R:$R))</f>
        <v>MW</v>
      </c>
    </row>
    <row r="2420" spans="2:6" x14ac:dyDescent="0.25">
      <c r="B2420" t="str">
        <f>IF('RES TECH'!N2418=1,"PRE","*")</f>
        <v>PRE</v>
      </c>
      <c r="C2420" t="str">
        <f>'RES TECH'!M2418</f>
        <v>RESHOUUMNewSCCAC3ELC20</v>
      </c>
      <c r="D2420" t="str">
        <f>_xlfn.XLOOKUP($C2420,'RES TECH'!$M:$M,'RES TECH'!$A:$A)&amp;" "&amp;_xlfn.XLOOKUP($C2420,'RES TECH'!$M:$M,'RES TECH'!$B:$B)&amp;" "&amp;_xlfn.XLOOKUP($C2420,'RES TECH'!$M:$M,'RES TECH'!$C:$C)&amp;" "&amp;_xlfn.XLOOKUP($C2420,'RES TECH'!$M:$M,'RES TECH'!$D:$D)&amp;" "&amp;_xlfn.XLOOKUP($C2420,'RES TECH'!$M:$M,'RES TECH'!$E:$E)&amp;" "&amp;_xlfn.XLOOKUP($C2420,'RES TECH'!$M:$M,'RES TECH'!$F:$F)&amp;" "&amp;_xlfn.XLOOKUP($C2420,'RES TECH'!$M:$M,'RES TECH'!$G:$G)&amp;" "&amp;_xlfn.XLOOKUP($C2420,'RES TECH'!$M:$M,'RES TECH'!$H:$H)</f>
        <v>Residential House Upper-middle Income New Space cooling Central AC 3 Electricity</v>
      </c>
      <c r="E2420" t="str">
        <f t="shared" si="37"/>
        <v>TJ</v>
      </c>
      <c r="F2420" s="12" t="str">
        <f>IF(B2420="*","*",_xlfn.XLOOKUP($C2420,'RES TECH'!$M:$M,'RES TECH'!$R:$R))</f>
        <v>MW</v>
      </c>
    </row>
    <row r="2421" spans="2:6" x14ac:dyDescent="0.25">
      <c r="B2421" t="str">
        <f>IF('RES TECH'!N2419=1,"PRE","*")</f>
        <v>PRE</v>
      </c>
      <c r="C2421" t="str">
        <f>'RES TECH'!M2419</f>
        <v>RESHOUUMNewSCCAC3ELC23</v>
      </c>
      <c r="D2421" t="str">
        <f>_xlfn.XLOOKUP($C2421,'RES TECH'!$M:$M,'RES TECH'!$A:$A)&amp;" "&amp;_xlfn.XLOOKUP($C2421,'RES TECH'!$M:$M,'RES TECH'!$B:$B)&amp;" "&amp;_xlfn.XLOOKUP($C2421,'RES TECH'!$M:$M,'RES TECH'!$C:$C)&amp;" "&amp;_xlfn.XLOOKUP($C2421,'RES TECH'!$M:$M,'RES TECH'!$D:$D)&amp;" "&amp;_xlfn.XLOOKUP($C2421,'RES TECH'!$M:$M,'RES TECH'!$E:$E)&amp;" "&amp;_xlfn.XLOOKUP($C2421,'RES TECH'!$M:$M,'RES TECH'!$F:$F)&amp;" "&amp;_xlfn.XLOOKUP($C2421,'RES TECH'!$M:$M,'RES TECH'!$G:$G)&amp;" "&amp;_xlfn.XLOOKUP($C2421,'RES TECH'!$M:$M,'RES TECH'!$H:$H)</f>
        <v>Residential House Upper-middle Income New Space cooling Central AC 3 Electricity</v>
      </c>
      <c r="E2421" t="str">
        <f t="shared" si="37"/>
        <v>TJ</v>
      </c>
      <c r="F2421" s="12" t="str">
        <f>IF(B2421="*","*",_xlfn.XLOOKUP($C2421,'RES TECH'!$M:$M,'RES TECH'!$R:$R))</f>
        <v>MW</v>
      </c>
    </row>
    <row r="2422" spans="2:6" x14ac:dyDescent="0.25">
      <c r="B2422" t="str">
        <f>IF('RES TECH'!N2420=1,"PRE","*")</f>
        <v>PRE</v>
      </c>
      <c r="C2422" t="str">
        <f>'RES TECH'!M2420</f>
        <v>RESHOUUMNewSCCAC4ELC20</v>
      </c>
      <c r="D2422" t="str">
        <f>_xlfn.XLOOKUP($C2422,'RES TECH'!$M:$M,'RES TECH'!$A:$A)&amp;" "&amp;_xlfn.XLOOKUP($C2422,'RES TECH'!$M:$M,'RES TECH'!$B:$B)&amp;" "&amp;_xlfn.XLOOKUP($C2422,'RES TECH'!$M:$M,'RES TECH'!$C:$C)&amp;" "&amp;_xlfn.XLOOKUP($C2422,'RES TECH'!$M:$M,'RES TECH'!$D:$D)&amp;" "&amp;_xlfn.XLOOKUP($C2422,'RES TECH'!$M:$M,'RES TECH'!$E:$E)&amp;" "&amp;_xlfn.XLOOKUP($C2422,'RES TECH'!$M:$M,'RES TECH'!$F:$F)&amp;" "&amp;_xlfn.XLOOKUP($C2422,'RES TECH'!$M:$M,'RES TECH'!$G:$G)&amp;" "&amp;_xlfn.XLOOKUP($C2422,'RES TECH'!$M:$M,'RES TECH'!$H:$H)</f>
        <v>Residential House Upper-middle Income New Space cooling Central AC 4 Electricity</v>
      </c>
      <c r="E2422" t="str">
        <f t="shared" si="37"/>
        <v>TJ</v>
      </c>
      <c r="F2422" s="12" t="str">
        <f>IF(B2422="*","*",_xlfn.XLOOKUP($C2422,'RES TECH'!$M:$M,'RES TECH'!$R:$R))</f>
        <v>MW</v>
      </c>
    </row>
    <row r="2423" spans="2:6" x14ac:dyDescent="0.25">
      <c r="B2423" t="str">
        <f>IF('RES TECH'!N2421=1,"PRE","*")</f>
        <v>PRE</v>
      </c>
      <c r="C2423" t="str">
        <f>'RES TECH'!M2421</f>
        <v>RESHOUUMNewSCCAC4ELC22</v>
      </c>
      <c r="D2423" t="str">
        <f>_xlfn.XLOOKUP($C2423,'RES TECH'!$M:$M,'RES TECH'!$A:$A)&amp;" "&amp;_xlfn.XLOOKUP($C2423,'RES TECH'!$M:$M,'RES TECH'!$B:$B)&amp;" "&amp;_xlfn.XLOOKUP($C2423,'RES TECH'!$M:$M,'RES TECH'!$C:$C)&amp;" "&amp;_xlfn.XLOOKUP($C2423,'RES TECH'!$M:$M,'RES TECH'!$D:$D)&amp;" "&amp;_xlfn.XLOOKUP($C2423,'RES TECH'!$M:$M,'RES TECH'!$E:$E)&amp;" "&amp;_xlfn.XLOOKUP($C2423,'RES TECH'!$M:$M,'RES TECH'!$F:$F)&amp;" "&amp;_xlfn.XLOOKUP($C2423,'RES TECH'!$M:$M,'RES TECH'!$G:$G)&amp;" "&amp;_xlfn.XLOOKUP($C2423,'RES TECH'!$M:$M,'RES TECH'!$H:$H)</f>
        <v>Residential House Upper-middle Income New Space cooling Central AC 4 Electricity</v>
      </c>
      <c r="E2423" t="str">
        <f t="shared" si="37"/>
        <v>TJ</v>
      </c>
      <c r="F2423" s="12" t="str">
        <f>IF(B2423="*","*",_xlfn.XLOOKUP($C2423,'RES TECH'!$M:$M,'RES TECH'!$R:$R))</f>
        <v>MW</v>
      </c>
    </row>
    <row r="2424" spans="2:6" x14ac:dyDescent="0.25">
      <c r="B2424" t="str">
        <f>IF('RES TECH'!N2422=1,"PRE","*")</f>
        <v>PRE</v>
      </c>
      <c r="C2424" t="str">
        <f>'RES TECH'!M2422</f>
        <v>RESHOUUMNewRETF1ELC20</v>
      </c>
      <c r="D2424" t="str">
        <f>_xlfn.XLOOKUP($C2424,'RES TECH'!$M:$M,'RES TECH'!$A:$A)&amp;" "&amp;_xlfn.XLOOKUP($C2424,'RES TECH'!$M:$M,'RES TECH'!$B:$B)&amp;" "&amp;_xlfn.XLOOKUP($C2424,'RES TECH'!$M:$M,'RES TECH'!$C:$C)&amp;" "&amp;_xlfn.XLOOKUP($C2424,'RES TECH'!$M:$M,'RES TECH'!$D:$D)&amp;" "&amp;_xlfn.XLOOKUP($C2424,'RES TECH'!$M:$M,'RES TECH'!$E:$E)&amp;" "&amp;_xlfn.XLOOKUP($C2424,'RES TECH'!$M:$M,'RES TECH'!$F:$F)&amp;" "&amp;_xlfn.XLOOKUP($C2424,'RES TECH'!$M:$M,'RES TECH'!$G:$G)&amp;" "&amp;_xlfn.XLOOKUP($C2424,'RES TECH'!$M:$M,'RES TECH'!$H:$H)</f>
        <v>Residential House Upper-middle Income New Refrigeration  TF1 Electricity</v>
      </c>
      <c r="E2424" t="str">
        <f t="shared" si="37"/>
        <v>TJ</v>
      </c>
      <c r="F2424" s="12" t="str">
        <f>IF(B2424="*","*",_xlfn.XLOOKUP($C2424,'RES TECH'!$M:$M,'RES TECH'!$R:$R))</f>
        <v>TJa</v>
      </c>
    </row>
    <row r="2425" spans="2:6" x14ac:dyDescent="0.25">
      <c r="B2425" t="str">
        <f>IF('RES TECH'!N2423=1,"PRE","*")</f>
        <v>PRE</v>
      </c>
      <c r="C2425" t="str">
        <f>'RES TECH'!M2423</f>
        <v>RESHOUUMNewRETF2ELC20</v>
      </c>
      <c r="D2425" t="str">
        <f>_xlfn.XLOOKUP($C2425,'RES TECH'!$M:$M,'RES TECH'!$A:$A)&amp;" "&amp;_xlfn.XLOOKUP($C2425,'RES TECH'!$M:$M,'RES TECH'!$B:$B)&amp;" "&amp;_xlfn.XLOOKUP($C2425,'RES TECH'!$M:$M,'RES TECH'!$C:$C)&amp;" "&amp;_xlfn.XLOOKUP($C2425,'RES TECH'!$M:$M,'RES TECH'!$D:$D)&amp;" "&amp;_xlfn.XLOOKUP($C2425,'RES TECH'!$M:$M,'RES TECH'!$E:$E)&amp;" "&amp;_xlfn.XLOOKUP($C2425,'RES TECH'!$M:$M,'RES TECH'!$F:$F)&amp;" "&amp;_xlfn.XLOOKUP($C2425,'RES TECH'!$M:$M,'RES TECH'!$G:$G)&amp;" "&amp;_xlfn.XLOOKUP($C2425,'RES TECH'!$M:$M,'RES TECH'!$H:$H)</f>
        <v>Residential House Upper-middle Income New Refrigeration  TF2 Electricity</v>
      </c>
      <c r="E2425" t="str">
        <f t="shared" si="37"/>
        <v>TJ</v>
      </c>
      <c r="F2425" s="12" t="str">
        <f>IF(B2425="*","*",_xlfn.XLOOKUP($C2425,'RES TECH'!$M:$M,'RES TECH'!$R:$R))</f>
        <v>TJa</v>
      </c>
    </row>
    <row r="2426" spans="2:6" x14ac:dyDescent="0.25">
      <c r="B2426" t="str">
        <f>IF('RES TECH'!N2424=1,"PRE","*")</f>
        <v>PRE</v>
      </c>
      <c r="C2426" t="str">
        <f>'RES TECH'!M2424</f>
        <v>RESHOUUMNewRETF3ELC20</v>
      </c>
      <c r="D2426" t="str">
        <f>_xlfn.XLOOKUP($C2426,'RES TECH'!$M:$M,'RES TECH'!$A:$A)&amp;" "&amp;_xlfn.XLOOKUP($C2426,'RES TECH'!$M:$M,'RES TECH'!$B:$B)&amp;" "&amp;_xlfn.XLOOKUP($C2426,'RES TECH'!$M:$M,'RES TECH'!$C:$C)&amp;" "&amp;_xlfn.XLOOKUP($C2426,'RES TECH'!$M:$M,'RES TECH'!$D:$D)&amp;" "&amp;_xlfn.XLOOKUP($C2426,'RES TECH'!$M:$M,'RES TECH'!$E:$E)&amp;" "&amp;_xlfn.XLOOKUP($C2426,'RES TECH'!$M:$M,'RES TECH'!$F:$F)&amp;" "&amp;_xlfn.XLOOKUP($C2426,'RES TECH'!$M:$M,'RES TECH'!$G:$G)&amp;" "&amp;_xlfn.XLOOKUP($C2426,'RES TECH'!$M:$M,'RES TECH'!$H:$H)</f>
        <v>Residential House Upper-middle Income New Refrigeration  TF3 Electricity</v>
      </c>
      <c r="E2426" t="str">
        <f t="shared" si="37"/>
        <v>TJ</v>
      </c>
      <c r="F2426" s="12" t="str">
        <f>IF(B2426="*","*",_xlfn.XLOOKUP($C2426,'RES TECH'!$M:$M,'RES TECH'!$R:$R))</f>
        <v>TJa</v>
      </c>
    </row>
    <row r="2427" spans="2:6" x14ac:dyDescent="0.25">
      <c r="B2427" t="str">
        <f>IF('RES TECH'!N2425=1,"PRE","*")</f>
        <v>PRE</v>
      </c>
      <c r="C2427" t="str">
        <f>'RES TECH'!M2425</f>
        <v>RESHOUUMNewRETF4ELC20</v>
      </c>
      <c r="D2427" t="str">
        <f>_xlfn.XLOOKUP($C2427,'RES TECH'!$M:$M,'RES TECH'!$A:$A)&amp;" "&amp;_xlfn.XLOOKUP($C2427,'RES TECH'!$M:$M,'RES TECH'!$B:$B)&amp;" "&amp;_xlfn.XLOOKUP($C2427,'RES TECH'!$M:$M,'RES TECH'!$C:$C)&amp;" "&amp;_xlfn.XLOOKUP($C2427,'RES TECH'!$M:$M,'RES TECH'!$D:$D)&amp;" "&amp;_xlfn.XLOOKUP($C2427,'RES TECH'!$M:$M,'RES TECH'!$E:$E)&amp;" "&amp;_xlfn.XLOOKUP($C2427,'RES TECH'!$M:$M,'RES TECH'!$F:$F)&amp;" "&amp;_xlfn.XLOOKUP($C2427,'RES TECH'!$M:$M,'RES TECH'!$G:$G)&amp;" "&amp;_xlfn.XLOOKUP($C2427,'RES TECH'!$M:$M,'RES TECH'!$H:$H)</f>
        <v>Residential House Upper-middle Income New Refrigeration  TF4 Electricity</v>
      </c>
      <c r="E2427" t="str">
        <f t="shared" si="37"/>
        <v>TJ</v>
      </c>
      <c r="F2427" s="12" t="str">
        <f>IF(B2427="*","*",_xlfn.XLOOKUP($C2427,'RES TECH'!$M:$M,'RES TECH'!$R:$R))</f>
        <v>TJa</v>
      </c>
    </row>
    <row r="2428" spans="2:6" x14ac:dyDescent="0.25">
      <c r="B2428" t="str">
        <f>IF('RES TECH'!N2426=1,"PRE","*")</f>
        <v>PRE</v>
      </c>
      <c r="C2428" t="str">
        <f>'RES TECH'!M2426</f>
        <v>RESHOUUMNewRESF1ELC20</v>
      </c>
      <c r="D2428" t="str">
        <f>_xlfn.XLOOKUP($C2428,'RES TECH'!$M:$M,'RES TECH'!$A:$A)&amp;" "&amp;_xlfn.XLOOKUP($C2428,'RES TECH'!$M:$M,'RES TECH'!$B:$B)&amp;" "&amp;_xlfn.XLOOKUP($C2428,'RES TECH'!$M:$M,'RES TECH'!$C:$C)&amp;" "&amp;_xlfn.XLOOKUP($C2428,'RES TECH'!$M:$M,'RES TECH'!$D:$D)&amp;" "&amp;_xlfn.XLOOKUP($C2428,'RES TECH'!$M:$M,'RES TECH'!$E:$E)&amp;" "&amp;_xlfn.XLOOKUP($C2428,'RES TECH'!$M:$M,'RES TECH'!$F:$F)&amp;" "&amp;_xlfn.XLOOKUP($C2428,'RES TECH'!$M:$M,'RES TECH'!$G:$G)&amp;" "&amp;_xlfn.XLOOKUP($C2428,'RES TECH'!$M:$M,'RES TECH'!$H:$H)</f>
        <v>Residential House Upper-middle Income New Refrigeration  SF1 Electricity</v>
      </c>
      <c r="E2428" t="str">
        <f t="shared" si="37"/>
        <v>TJ</v>
      </c>
      <c r="F2428" s="12" t="str">
        <f>IF(B2428="*","*",_xlfn.XLOOKUP($C2428,'RES TECH'!$M:$M,'RES TECH'!$R:$R))</f>
        <v>TJa</v>
      </c>
    </row>
    <row r="2429" spans="2:6" x14ac:dyDescent="0.25">
      <c r="B2429" t="str">
        <f>IF('RES TECH'!N2427=1,"PRE","*")</f>
        <v>PRE</v>
      </c>
      <c r="C2429" t="str">
        <f>'RES TECH'!M2427</f>
        <v>RESHOUUMNewRESF2ELC20</v>
      </c>
      <c r="D2429" t="str">
        <f>_xlfn.XLOOKUP($C2429,'RES TECH'!$M:$M,'RES TECH'!$A:$A)&amp;" "&amp;_xlfn.XLOOKUP($C2429,'RES TECH'!$M:$M,'RES TECH'!$B:$B)&amp;" "&amp;_xlfn.XLOOKUP($C2429,'RES TECH'!$M:$M,'RES TECH'!$C:$C)&amp;" "&amp;_xlfn.XLOOKUP($C2429,'RES TECH'!$M:$M,'RES TECH'!$D:$D)&amp;" "&amp;_xlfn.XLOOKUP($C2429,'RES TECH'!$M:$M,'RES TECH'!$E:$E)&amp;" "&amp;_xlfn.XLOOKUP($C2429,'RES TECH'!$M:$M,'RES TECH'!$F:$F)&amp;" "&amp;_xlfn.XLOOKUP($C2429,'RES TECH'!$M:$M,'RES TECH'!$G:$G)&amp;" "&amp;_xlfn.XLOOKUP($C2429,'RES TECH'!$M:$M,'RES TECH'!$H:$H)</f>
        <v>Residential House Upper-middle Income New Refrigeration  SF2 Electricity</v>
      </c>
      <c r="E2429" t="str">
        <f t="shared" si="37"/>
        <v>TJ</v>
      </c>
      <c r="F2429" s="12" t="str">
        <f>IF(B2429="*","*",_xlfn.XLOOKUP($C2429,'RES TECH'!$M:$M,'RES TECH'!$R:$R))</f>
        <v>TJa</v>
      </c>
    </row>
    <row r="2430" spans="2:6" x14ac:dyDescent="0.25">
      <c r="B2430" t="str">
        <f>IF('RES TECH'!N2428=1,"PRE","*")</f>
        <v>PRE</v>
      </c>
      <c r="C2430" t="str">
        <f>'RES TECH'!M2428</f>
        <v>RESHOUUMNewRESF3ELC20</v>
      </c>
      <c r="D2430" t="str">
        <f>_xlfn.XLOOKUP($C2430,'RES TECH'!$M:$M,'RES TECH'!$A:$A)&amp;" "&amp;_xlfn.XLOOKUP($C2430,'RES TECH'!$M:$M,'RES TECH'!$B:$B)&amp;" "&amp;_xlfn.XLOOKUP($C2430,'RES TECH'!$M:$M,'RES TECH'!$C:$C)&amp;" "&amp;_xlfn.XLOOKUP($C2430,'RES TECH'!$M:$M,'RES TECH'!$D:$D)&amp;" "&amp;_xlfn.XLOOKUP($C2430,'RES TECH'!$M:$M,'RES TECH'!$E:$E)&amp;" "&amp;_xlfn.XLOOKUP($C2430,'RES TECH'!$M:$M,'RES TECH'!$F:$F)&amp;" "&amp;_xlfn.XLOOKUP($C2430,'RES TECH'!$M:$M,'RES TECH'!$G:$G)&amp;" "&amp;_xlfn.XLOOKUP($C2430,'RES TECH'!$M:$M,'RES TECH'!$H:$H)</f>
        <v>Residential House Upper-middle Income New Refrigeration  SF3 Electricity</v>
      </c>
      <c r="E2430" t="str">
        <f t="shared" si="37"/>
        <v>TJ</v>
      </c>
      <c r="F2430" s="12" t="str">
        <f>IF(B2430="*","*",_xlfn.XLOOKUP($C2430,'RES TECH'!$M:$M,'RES TECH'!$R:$R))</f>
        <v>TJa</v>
      </c>
    </row>
    <row r="2431" spans="2:6" x14ac:dyDescent="0.25">
      <c r="B2431" t="str">
        <f>IF('RES TECH'!N2429=1,"PRE","*")</f>
        <v>PRE</v>
      </c>
      <c r="C2431" t="str">
        <f>'RES TECH'!M2429</f>
        <v>RESHOUUMNewRESF4ELC20</v>
      </c>
      <c r="D2431" t="str">
        <f>_xlfn.XLOOKUP($C2431,'RES TECH'!$M:$M,'RES TECH'!$A:$A)&amp;" "&amp;_xlfn.XLOOKUP($C2431,'RES TECH'!$M:$M,'RES TECH'!$B:$B)&amp;" "&amp;_xlfn.XLOOKUP($C2431,'RES TECH'!$M:$M,'RES TECH'!$C:$C)&amp;" "&amp;_xlfn.XLOOKUP($C2431,'RES TECH'!$M:$M,'RES TECH'!$D:$D)&amp;" "&amp;_xlfn.XLOOKUP($C2431,'RES TECH'!$M:$M,'RES TECH'!$E:$E)&amp;" "&amp;_xlfn.XLOOKUP($C2431,'RES TECH'!$M:$M,'RES TECH'!$F:$F)&amp;" "&amp;_xlfn.XLOOKUP($C2431,'RES TECH'!$M:$M,'RES TECH'!$G:$G)&amp;" "&amp;_xlfn.XLOOKUP($C2431,'RES TECH'!$M:$M,'RES TECH'!$H:$H)</f>
        <v>Residential House Upper-middle Income New Refrigeration  SF4 Electricity</v>
      </c>
      <c r="E2431" t="str">
        <f t="shared" si="37"/>
        <v>TJ</v>
      </c>
      <c r="F2431" s="12" t="str">
        <f>IF(B2431="*","*",_xlfn.XLOOKUP($C2431,'RES TECH'!$M:$M,'RES TECH'!$R:$R))</f>
        <v>TJa</v>
      </c>
    </row>
    <row r="2432" spans="2:6" x14ac:dyDescent="0.25">
      <c r="B2432" t="str">
        <f>IF('RES TECH'!N2430=1,"PRE","*")</f>
        <v>PRE</v>
      </c>
      <c r="C2432" t="str">
        <f>'RES TECH'!M2430</f>
        <v>RESHOUUMNewREBF1ELC20</v>
      </c>
      <c r="D2432" t="str">
        <f>_xlfn.XLOOKUP($C2432,'RES TECH'!$M:$M,'RES TECH'!$A:$A)&amp;" "&amp;_xlfn.XLOOKUP($C2432,'RES TECH'!$M:$M,'RES TECH'!$B:$B)&amp;" "&amp;_xlfn.XLOOKUP($C2432,'RES TECH'!$M:$M,'RES TECH'!$C:$C)&amp;" "&amp;_xlfn.XLOOKUP($C2432,'RES TECH'!$M:$M,'RES TECH'!$D:$D)&amp;" "&amp;_xlfn.XLOOKUP($C2432,'RES TECH'!$M:$M,'RES TECH'!$E:$E)&amp;" "&amp;_xlfn.XLOOKUP($C2432,'RES TECH'!$M:$M,'RES TECH'!$F:$F)&amp;" "&amp;_xlfn.XLOOKUP($C2432,'RES TECH'!$M:$M,'RES TECH'!$G:$G)&amp;" "&amp;_xlfn.XLOOKUP($C2432,'RES TECH'!$M:$M,'RES TECH'!$H:$H)</f>
        <v>Residential House Upper-middle Income New Refrigeration  BF1 Electricity</v>
      </c>
      <c r="E2432" t="str">
        <f t="shared" si="37"/>
        <v>TJ</v>
      </c>
      <c r="F2432" s="12" t="str">
        <f>IF(B2432="*","*",_xlfn.XLOOKUP($C2432,'RES TECH'!$M:$M,'RES TECH'!$R:$R))</f>
        <v>TJa</v>
      </c>
    </row>
    <row r="2433" spans="2:6" x14ac:dyDescent="0.25">
      <c r="B2433" t="str">
        <f>IF('RES TECH'!N2431=1,"PRE","*")</f>
        <v>PRE</v>
      </c>
      <c r="C2433" t="str">
        <f>'RES TECH'!M2431</f>
        <v>RESHOUUMNewREBF2ELC20</v>
      </c>
      <c r="D2433" t="str">
        <f>_xlfn.XLOOKUP($C2433,'RES TECH'!$M:$M,'RES TECH'!$A:$A)&amp;" "&amp;_xlfn.XLOOKUP($C2433,'RES TECH'!$M:$M,'RES TECH'!$B:$B)&amp;" "&amp;_xlfn.XLOOKUP($C2433,'RES TECH'!$M:$M,'RES TECH'!$C:$C)&amp;" "&amp;_xlfn.XLOOKUP($C2433,'RES TECH'!$M:$M,'RES TECH'!$D:$D)&amp;" "&amp;_xlfn.XLOOKUP($C2433,'RES TECH'!$M:$M,'RES TECH'!$E:$E)&amp;" "&amp;_xlfn.XLOOKUP($C2433,'RES TECH'!$M:$M,'RES TECH'!$F:$F)&amp;" "&amp;_xlfn.XLOOKUP($C2433,'RES TECH'!$M:$M,'RES TECH'!$G:$G)&amp;" "&amp;_xlfn.XLOOKUP($C2433,'RES TECH'!$M:$M,'RES TECH'!$H:$H)</f>
        <v>Residential House Upper-middle Income New Refrigeration  BF2 Electricity</v>
      </c>
      <c r="E2433" t="str">
        <f t="shared" si="37"/>
        <v>TJ</v>
      </c>
      <c r="F2433" s="12" t="str">
        <f>IF(B2433="*","*",_xlfn.XLOOKUP($C2433,'RES TECH'!$M:$M,'RES TECH'!$R:$R))</f>
        <v>TJa</v>
      </c>
    </row>
    <row r="2434" spans="2:6" x14ac:dyDescent="0.25">
      <c r="B2434" t="str">
        <f>IF('RES TECH'!N2432=1,"PRE","*")</f>
        <v>PRE</v>
      </c>
      <c r="C2434" t="str">
        <f>'RES TECH'!M2432</f>
        <v>RESHOUUMNewREBF3ELC20</v>
      </c>
      <c r="D2434" t="str">
        <f>_xlfn.XLOOKUP($C2434,'RES TECH'!$M:$M,'RES TECH'!$A:$A)&amp;" "&amp;_xlfn.XLOOKUP($C2434,'RES TECH'!$M:$M,'RES TECH'!$B:$B)&amp;" "&amp;_xlfn.XLOOKUP($C2434,'RES TECH'!$M:$M,'RES TECH'!$C:$C)&amp;" "&amp;_xlfn.XLOOKUP($C2434,'RES TECH'!$M:$M,'RES TECH'!$D:$D)&amp;" "&amp;_xlfn.XLOOKUP($C2434,'RES TECH'!$M:$M,'RES TECH'!$E:$E)&amp;" "&amp;_xlfn.XLOOKUP($C2434,'RES TECH'!$M:$M,'RES TECH'!$F:$F)&amp;" "&amp;_xlfn.XLOOKUP($C2434,'RES TECH'!$M:$M,'RES TECH'!$G:$G)&amp;" "&amp;_xlfn.XLOOKUP($C2434,'RES TECH'!$M:$M,'RES TECH'!$H:$H)</f>
        <v>Residential House Upper-middle Income New Refrigeration  BF3 Electricity</v>
      </c>
      <c r="E2434" t="str">
        <f t="shared" si="37"/>
        <v>TJ</v>
      </c>
      <c r="F2434" s="12" t="str">
        <f>IF(B2434="*","*",_xlfn.XLOOKUP($C2434,'RES TECH'!$M:$M,'RES TECH'!$R:$R))</f>
        <v>TJa</v>
      </c>
    </row>
    <row r="2435" spans="2:6" x14ac:dyDescent="0.25">
      <c r="B2435" t="str">
        <f>IF('RES TECH'!N2433=1,"PRE","*")</f>
        <v>PRE</v>
      </c>
      <c r="C2435" t="str">
        <f>'RES TECH'!M2433</f>
        <v>RESHOUUMNewREBF4ELC20</v>
      </c>
      <c r="D2435" t="str">
        <f>_xlfn.XLOOKUP($C2435,'RES TECH'!$M:$M,'RES TECH'!$A:$A)&amp;" "&amp;_xlfn.XLOOKUP($C2435,'RES TECH'!$M:$M,'RES TECH'!$B:$B)&amp;" "&amp;_xlfn.XLOOKUP($C2435,'RES TECH'!$M:$M,'RES TECH'!$C:$C)&amp;" "&amp;_xlfn.XLOOKUP($C2435,'RES TECH'!$M:$M,'RES TECH'!$D:$D)&amp;" "&amp;_xlfn.XLOOKUP($C2435,'RES TECH'!$M:$M,'RES TECH'!$E:$E)&amp;" "&amp;_xlfn.XLOOKUP($C2435,'RES TECH'!$M:$M,'RES TECH'!$F:$F)&amp;" "&amp;_xlfn.XLOOKUP($C2435,'RES TECH'!$M:$M,'RES TECH'!$G:$G)&amp;" "&amp;_xlfn.XLOOKUP($C2435,'RES TECH'!$M:$M,'RES TECH'!$H:$H)</f>
        <v>Residential House Upper-middle Income New Refrigeration  BF4 Electricity</v>
      </c>
      <c r="E2435" t="str">
        <f t="shared" si="37"/>
        <v>TJ</v>
      </c>
      <c r="F2435" s="12" t="str">
        <f>IF(B2435="*","*",_xlfn.XLOOKUP($C2435,'RES TECH'!$M:$M,'RES TECH'!$R:$R))</f>
        <v>TJa</v>
      </c>
    </row>
    <row r="2436" spans="2:6" x14ac:dyDescent="0.25">
      <c r="B2436" t="str">
        <f>IF('RES TECH'!N2434=1,"PRE","*")</f>
        <v>PRE</v>
      </c>
      <c r="C2436" t="str">
        <f>'RES TECH'!M2434</f>
        <v>RESHOUUMNewFRC1ELC20</v>
      </c>
      <c r="D2436" t="str">
        <f>_xlfn.XLOOKUP($C2436,'RES TECH'!$M:$M,'RES TECH'!$A:$A)&amp;" "&amp;_xlfn.XLOOKUP($C2436,'RES TECH'!$M:$M,'RES TECH'!$B:$B)&amp;" "&amp;_xlfn.XLOOKUP($C2436,'RES TECH'!$M:$M,'RES TECH'!$C:$C)&amp;" "&amp;_xlfn.XLOOKUP($C2436,'RES TECH'!$M:$M,'RES TECH'!$D:$D)&amp;" "&amp;_xlfn.XLOOKUP($C2436,'RES TECH'!$M:$M,'RES TECH'!$E:$E)&amp;" "&amp;_xlfn.XLOOKUP($C2436,'RES TECH'!$M:$M,'RES TECH'!$F:$F)&amp;" "&amp;_xlfn.XLOOKUP($C2436,'RES TECH'!$M:$M,'RES TECH'!$G:$G)&amp;" "&amp;_xlfn.XLOOKUP($C2436,'RES TECH'!$M:$M,'RES TECH'!$H:$H)</f>
        <v>Residential House Upper-middle Income New Freezing  C1 Electricity</v>
      </c>
      <c r="E2436" t="str">
        <f t="shared" si="37"/>
        <v>TJ</v>
      </c>
      <c r="F2436" s="12" t="str">
        <f>IF(B2436="*","*",_xlfn.XLOOKUP($C2436,'RES TECH'!$M:$M,'RES TECH'!$R:$R))</f>
        <v>TJa</v>
      </c>
    </row>
    <row r="2437" spans="2:6" x14ac:dyDescent="0.25">
      <c r="B2437" t="str">
        <f>IF('RES TECH'!N2435=1,"PRE","*")</f>
        <v>PRE</v>
      </c>
      <c r="C2437" t="str">
        <f>'RES TECH'!M2435</f>
        <v>RESHOUUMNewFRC2ELC20</v>
      </c>
      <c r="D2437" t="str">
        <f>_xlfn.XLOOKUP($C2437,'RES TECH'!$M:$M,'RES TECH'!$A:$A)&amp;" "&amp;_xlfn.XLOOKUP($C2437,'RES TECH'!$M:$M,'RES TECH'!$B:$B)&amp;" "&amp;_xlfn.XLOOKUP($C2437,'RES TECH'!$M:$M,'RES TECH'!$C:$C)&amp;" "&amp;_xlfn.XLOOKUP($C2437,'RES TECH'!$M:$M,'RES TECH'!$D:$D)&amp;" "&amp;_xlfn.XLOOKUP($C2437,'RES TECH'!$M:$M,'RES TECH'!$E:$E)&amp;" "&amp;_xlfn.XLOOKUP($C2437,'RES TECH'!$M:$M,'RES TECH'!$F:$F)&amp;" "&amp;_xlfn.XLOOKUP($C2437,'RES TECH'!$M:$M,'RES TECH'!$G:$G)&amp;" "&amp;_xlfn.XLOOKUP($C2437,'RES TECH'!$M:$M,'RES TECH'!$H:$H)</f>
        <v>Residential House Upper-middle Income New Freezing  C2 Electricity</v>
      </c>
      <c r="E2437" t="str">
        <f t="shared" ref="E2437:E2500" si="38">IF(F2437="*","*",IF(F2437="Mlma","Mlm","TJ"))</f>
        <v>TJ</v>
      </c>
      <c r="F2437" s="12" t="str">
        <f>IF(B2437="*","*",_xlfn.XLOOKUP($C2437,'RES TECH'!$M:$M,'RES TECH'!$R:$R))</f>
        <v>TJa</v>
      </c>
    </row>
    <row r="2438" spans="2:6" x14ac:dyDescent="0.25">
      <c r="B2438" t="str">
        <f>IF('RES TECH'!N2436=1,"PRE","*")</f>
        <v>PRE</v>
      </c>
      <c r="C2438" t="str">
        <f>'RES TECH'!M2436</f>
        <v>RESHOUUMNewFRC3ELC20</v>
      </c>
      <c r="D2438" t="str">
        <f>_xlfn.XLOOKUP($C2438,'RES TECH'!$M:$M,'RES TECH'!$A:$A)&amp;" "&amp;_xlfn.XLOOKUP($C2438,'RES TECH'!$M:$M,'RES TECH'!$B:$B)&amp;" "&amp;_xlfn.XLOOKUP($C2438,'RES TECH'!$M:$M,'RES TECH'!$C:$C)&amp;" "&amp;_xlfn.XLOOKUP($C2438,'RES TECH'!$M:$M,'RES TECH'!$D:$D)&amp;" "&amp;_xlfn.XLOOKUP($C2438,'RES TECH'!$M:$M,'RES TECH'!$E:$E)&amp;" "&amp;_xlfn.XLOOKUP($C2438,'RES TECH'!$M:$M,'RES TECH'!$F:$F)&amp;" "&amp;_xlfn.XLOOKUP($C2438,'RES TECH'!$M:$M,'RES TECH'!$G:$G)&amp;" "&amp;_xlfn.XLOOKUP($C2438,'RES TECH'!$M:$M,'RES TECH'!$H:$H)</f>
        <v>Residential House Upper-middle Income New Freezing  C3 Electricity</v>
      </c>
      <c r="E2438" t="str">
        <f t="shared" si="38"/>
        <v>TJ</v>
      </c>
      <c r="F2438" s="12" t="str">
        <f>IF(B2438="*","*",_xlfn.XLOOKUP($C2438,'RES TECH'!$M:$M,'RES TECH'!$R:$R))</f>
        <v>TJa</v>
      </c>
    </row>
    <row r="2439" spans="2:6" x14ac:dyDescent="0.25">
      <c r="B2439" t="str">
        <f>IF('RES TECH'!N2437=1,"PRE","*")</f>
        <v>PRE</v>
      </c>
      <c r="C2439" t="str">
        <f>'RES TECH'!M2437</f>
        <v>RESHOUUMNewFRC4ELC20</v>
      </c>
      <c r="D2439" t="str">
        <f>_xlfn.XLOOKUP($C2439,'RES TECH'!$M:$M,'RES TECH'!$A:$A)&amp;" "&amp;_xlfn.XLOOKUP($C2439,'RES TECH'!$M:$M,'RES TECH'!$B:$B)&amp;" "&amp;_xlfn.XLOOKUP($C2439,'RES TECH'!$M:$M,'RES TECH'!$C:$C)&amp;" "&amp;_xlfn.XLOOKUP($C2439,'RES TECH'!$M:$M,'RES TECH'!$D:$D)&amp;" "&amp;_xlfn.XLOOKUP($C2439,'RES TECH'!$M:$M,'RES TECH'!$E:$E)&amp;" "&amp;_xlfn.XLOOKUP($C2439,'RES TECH'!$M:$M,'RES TECH'!$F:$F)&amp;" "&amp;_xlfn.XLOOKUP($C2439,'RES TECH'!$M:$M,'RES TECH'!$G:$G)&amp;" "&amp;_xlfn.XLOOKUP($C2439,'RES TECH'!$M:$M,'RES TECH'!$H:$H)</f>
        <v>Residential House Upper-middle Income New Freezing  C4 Electricity</v>
      </c>
      <c r="E2439" t="str">
        <f t="shared" si="38"/>
        <v>TJ</v>
      </c>
      <c r="F2439" s="12" t="str">
        <f>IF(B2439="*","*",_xlfn.XLOOKUP($C2439,'RES TECH'!$M:$M,'RES TECH'!$R:$R))</f>
        <v>TJa</v>
      </c>
    </row>
    <row r="2440" spans="2:6" x14ac:dyDescent="0.25">
      <c r="B2440" t="str">
        <f>IF('RES TECH'!N2438=1,"PRE","*")</f>
        <v>PRE</v>
      </c>
      <c r="C2440" t="str">
        <f>'RES TECH'!M2438</f>
        <v>RESHOUUMNewFRU1ELC20</v>
      </c>
      <c r="D2440" t="str">
        <f>_xlfn.XLOOKUP($C2440,'RES TECH'!$M:$M,'RES TECH'!$A:$A)&amp;" "&amp;_xlfn.XLOOKUP($C2440,'RES TECH'!$M:$M,'RES TECH'!$B:$B)&amp;" "&amp;_xlfn.XLOOKUP($C2440,'RES TECH'!$M:$M,'RES TECH'!$C:$C)&amp;" "&amp;_xlfn.XLOOKUP($C2440,'RES TECH'!$M:$M,'RES TECH'!$D:$D)&amp;" "&amp;_xlfn.XLOOKUP($C2440,'RES TECH'!$M:$M,'RES TECH'!$E:$E)&amp;" "&amp;_xlfn.XLOOKUP($C2440,'RES TECH'!$M:$M,'RES TECH'!$F:$F)&amp;" "&amp;_xlfn.XLOOKUP($C2440,'RES TECH'!$M:$M,'RES TECH'!$G:$G)&amp;" "&amp;_xlfn.XLOOKUP($C2440,'RES TECH'!$M:$M,'RES TECH'!$H:$H)</f>
        <v>Residential House Upper-middle Income New Freezing  U1 Electricity</v>
      </c>
      <c r="E2440" t="str">
        <f t="shared" si="38"/>
        <v>TJ</v>
      </c>
      <c r="F2440" s="12" t="str">
        <f>IF(B2440="*","*",_xlfn.XLOOKUP($C2440,'RES TECH'!$M:$M,'RES TECH'!$R:$R))</f>
        <v>TJa</v>
      </c>
    </row>
    <row r="2441" spans="2:6" x14ac:dyDescent="0.25">
      <c r="B2441" t="str">
        <f>IF('RES TECH'!N2439=1,"PRE","*")</f>
        <v>PRE</v>
      </c>
      <c r="C2441" t="str">
        <f>'RES TECH'!M2439</f>
        <v>RESHOUUMNewFRU2ELC20</v>
      </c>
      <c r="D2441" t="str">
        <f>_xlfn.XLOOKUP($C2441,'RES TECH'!$M:$M,'RES TECH'!$A:$A)&amp;" "&amp;_xlfn.XLOOKUP($C2441,'RES TECH'!$M:$M,'RES TECH'!$B:$B)&amp;" "&amp;_xlfn.XLOOKUP($C2441,'RES TECH'!$M:$M,'RES TECH'!$C:$C)&amp;" "&amp;_xlfn.XLOOKUP($C2441,'RES TECH'!$M:$M,'RES TECH'!$D:$D)&amp;" "&amp;_xlfn.XLOOKUP($C2441,'RES TECH'!$M:$M,'RES TECH'!$E:$E)&amp;" "&amp;_xlfn.XLOOKUP($C2441,'RES TECH'!$M:$M,'RES TECH'!$F:$F)&amp;" "&amp;_xlfn.XLOOKUP($C2441,'RES TECH'!$M:$M,'RES TECH'!$G:$G)&amp;" "&amp;_xlfn.XLOOKUP($C2441,'RES TECH'!$M:$M,'RES TECH'!$H:$H)</f>
        <v>Residential House Upper-middle Income New Freezing  U2 Electricity</v>
      </c>
      <c r="E2441" t="str">
        <f t="shared" si="38"/>
        <v>TJ</v>
      </c>
      <c r="F2441" s="12" t="str">
        <f>IF(B2441="*","*",_xlfn.XLOOKUP($C2441,'RES TECH'!$M:$M,'RES TECH'!$R:$R))</f>
        <v>TJa</v>
      </c>
    </row>
    <row r="2442" spans="2:6" x14ac:dyDescent="0.25">
      <c r="B2442" t="str">
        <f>IF('RES TECH'!N2440=1,"PRE","*")</f>
        <v>PRE</v>
      </c>
      <c r="C2442" t="str">
        <f>'RES TECH'!M2440</f>
        <v>RESHOUUMNewFRU3ELC20</v>
      </c>
      <c r="D2442" t="str">
        <f>_xlfn.XLOOKUP($C2442,'RES TECH'!$M:$M,'RES TECH'!$A:$A)&amp;" "&amp;_xlfn.XLOOKUP($C2442,'RES TECH'!$M:$M,'RES TECH'!$B:$B)&amp;" "&amp;_xlfn.XLOOKUP($C2442,'RES TECH'!$M:$M,'RES TECH'!$C:$C)&amp;" "&amp;_xlfn.XLOOKUP($C2442,'RES TECH'!$M:$M,'RES TECH'!$D:$D)&amp;" "&amp;_xlfn.XLOOKUP($C2442,'RES TECH'!$M:$M,'RES TECH'!$E:$E)&amp;" "&amp;_xlfn.XLOOKUP($C2442,'RES TECH'!$M:$M,'RES TECH'!$F:$F)&amp;" "&amp;_xlfn.XLOOKUP($C2442,'RES TECH'!$M:$M,'RES TECH'!$G:$G)&amp;" "&amp;_xlfn.XLOOKUP($C2442,'RES TECH'!$M:$M,'RES TECH'!$H:$H)</f>
        <v>Residential House Upper-middle Income New Freezing  U3 Electricity</v>
      </c>
      <c r="E2442" t="str">
        <f t="shared" si="38"/>
        <v>TJ</v>
      </c>
      <c r="F2442" s="12" t="str">
        <f>IF(B2442="*","*",_xlfn.XLOOKUP($C2442,'RES TECH'!$M:$M,'RES TECH'!$R:$R))</f>
        <v>TJa</v>
      </c>
    </row>
    <row r="2443" spans="2:6" x14ac:dyDescent="0.25">
      <c r="B2443" t="str">
        <f>IF('RES TECH'!N2441=1,"PRE","*")</f>
        <v>PRE</v>
      </c>
      <c r="C2443" t="str">
        <f>'RES TECH'!M2441</f>
        <v>RESHOUUMNewFRU4ELC20</v>
      </c>
      <c r="D2443" t="str">
        <f>_xlfn.XLOOKUP($C2443,'RES TECH'!$M:$M,'RES TECH'!$A:$A)&amp;" "&amp;_xlfn.XLOOKUP($C2443,'RES TECH'!$M:$M,'RES TECH'!$B:$B)&amp;" "&amp;_xlfn.XLOOKUP($C2443,'RES TECH'!$M:$M,'RES TECH'!$C:$C)&amp;" "&amp;_xlfn.XLOOKUP($C2443,'RES TECH'!$M:$M,'RES TECH'!$D:$D)&amp;" "&amp;_xlfn.XLOOKUP($C2443,'RES TECH'!$M:$M,'RES TECH'!$E:$E)&amp;" "&amp;_xlfn.XLOOKUP($C2443,'RES TECH'!$M:$M,'RES TECH'!$F:$F)&amp;" "&amp;_xlfn.XLOOKUP($C2443,'RES TECH'!$M:$M,'RES TECH'!$G:$G)&amp;" "&amp;_xlfn.XLOOKUP($C2443,'RES TECH'!$M:$M,'RES TECH'!$H:$H)</f>
        <v>Residential House Upper-middle Income New Freezing  U4 Electricity</v>
      </c>
      <c r="E2443" t="str">
        <f t="shared" si="38"/>
        <v>TJ</v>
      </c>
      <c r="F2443" s="12" t="str">
        <f>IF(B2443="*","*",_xlfn.XLOOKUP($C2443,'RES TECH'!$M:$M,'RES TECH'!$R:$R))</f>
        <v>TJa</v>
      </c>
    </row>
    <row r="2444" spans="2:6" x14ac:dyDescent="0.25">
      <c r="B2444" t="str">
        <f>IF('RES TECH'!N2442=1,"PRE","*")</f>
        <v>PRE</v>
      </c>
      <c r="C2444" t="str">
        <f>'RES TECH'!M2442</f>
        <v>RESHOUUMNewCK2NGA20</v>
      </c>
      <c r="D2444" t="str">
        <f>_xlfn.XLOOKUP($C2444,'RES TECH'!$M:$M,'RES TECH'!$A:$A)&amp;" "&amp;_xlfn.XLOOKUP($C2444,'RES TECH'!$M:$M,'RES TECH'!$B:$B)&amp;" "&amp;_xlfn.XLOOKUP($C2444,'RES TECH'!$M:$M,'RES TECH'!$C:$C)&amp;" "&amp;_xlfn.XLOOKUP($C2444,'RES TECH'!$M:$M,'RES TECH'!$D:$D)&amp;" "&amp;_xlfn.XLOOKUP($C2444,'RES TECH'!$M:$M,'RES TECH'!$E:$E)&amp;" "&amp;_xlfn.XLOOKUP($C2444,'RES TECH'!$M:$M,'RES TECH'!$F:$F)&amp;" "&amp;_xlfn.XLOOKUP($C2444,'RES TECH'!$M:$M,'RES TECH'!$G:$G)&amp;" "&amp;_xlfn.XLOOKUP($C2444,'RES TECH'!$M:$M,'RES TECH'!$H:$H)</f>
        <v>Residential House Upper-middle Income New Cooking  2 Natural gas</v>
      </c>
      <c r="E2444" t="str">
        <f t="shared" si="38"/>
        <v>TJ</v>
      </c>
      <c r="F2444" s="12" t="str">
        <f>IF(B2444="*","*",_xlfn.XLOOKUP($C2444,'RES TECH'!$M:$M,'RES TECH'!$R:$R))</f>
        <v>TJa</v>
      </c>
    </row>
    <row r="2445" spans="2:6" x14ac:dyDescent="0.25">
      <c r="B2445" t="str">
        <f>IF('RES TECH'!N2443=1,"PRE","*")</f>
        <v>PRE</v>
      </c>
      <c r="C2445" t="str">
        <f>'RES TECH'!M2443</f>
        <v>RESHOUUMNewCK4NGA20</v>
      </c>
      <c r="D2445" t="str">
        <f>_xlfn.XLOOKUP($C2445,'RES TECH'!$M:$M,'RES TECH'!$A:$A)&amp;" "&amp;_xlfn.XLOOKUP($C2445,'RES TECH'!$M:$M,'RES TECH'!$B:$B)&amp;" "&amp;_xlfn.XLOOKUP($C2445,'RES TECH'!$M:$M,'RES TECH'!$C:$C)&amp;" "&amp;_xlfn.XLOOKUP($C2445,'RES TECH'!$M:$M,'RES TECH'!$D:$D)&amp;" "&amp;_xlfn.XLOOKUP($C2445,'RES TECH'!$M:$M,'RES TECH'!$E:$E)&amp;" "&amp;_xlfn.XLOOKUP($C2445,'RES TECH'!$M:$M,'RES TECH'!$F:$F)&amp;" "&amp;_xlfn.XLOOKUP($C2445,'RES TECH'!$M:$M,'RES TECH'!$G:$G)&amp;" "&amp;_xlfn.XLOOKUP($C2445,'RES TECH'!$M:$M,'RES TECH'!$H:$H)</f>
        <v>Residential House Upper-middle Income New Cooking  4 Natural gas</v>
      </c>
      <c r="E2445" t="str">
        <f t="shared" si="38"/>
        <v>TJ</v>
      </c>
      <c r="F2445" s="12" t="str">
        <f>IF(B2445="*","*",_xlfn.XLOOKUP($C2445,'RES TECH'!$M:$M,'RES TECH'!$R:$R))</f>
        <v>TJa</v>
      </c>
    </row>
    <row r="2446" spans="2:6" x14ac:dyDescent="0.25">
      <c r="B2446" t="str">
        <f>IF('RES TECH'!N2444=1,"PRE","*")</f>
        <v>PRE</v>
      </c>
      <c r="C2446" t="str">
        <f>'RES TECH'!M2444</f>
        <v>RESHOUUMNewCK2LPG20</v>
      </c>
      <c r="D2446" t="str">
        <f>_xlfn.XLOOKUP($C2446,'RES TECH'!$M:$M,'RES TECH'!$A:$A)&amp;" "&amp;_xlfn.XLOOKUP($C2446,'RES TECH'!$M:$M,'RES TECH'!$B:$B)&amp;" "&amp;_xlfn.XLOOKUP($C2446,'RES TECH'!$M:$M,'RES TECH'!$C:$C)&amp;" "&amp;_xlfn.XLOOKUP($C2446,'RES TECH'!$M:$M,'RES TECH'!$D:$D)&amp;" "&amp;_xlfn.XLOOKUP($C2446,'RES TECH'!$M:$M,'RES TECH'!$E:$E)&amp;" "&amp;_xlfn.XLOOKUP($C2446,'RES TECH'!$M:$M,'RES TECH'!$F:$F)&amp;" "&amp;_xlfn.XLOOKUP($C2446,'RES TECH'!$M:$M,'RES TECH'!$G:$G)&amp;" "&amp;_xlfn.XLOOKUP($C2446,'RES TECH'!$M:$M,'RES TECH'!$H:$H)</f>
        <v>Residential House Upper-middle Income New Cooking  2 LPG</v>
      </c>
      <c r="E2446" t="str">
        <f t="shared" si="38"/>
        <v>TJ</v>
      </c>
      <c r="F2446" s="12" t="str">
        <f>IF(B2446="*","*",_xlfn.XLOOKUP($C2446,'RES TECH'!$M:$M,'RES TECH'!$R:$R))</f>
        <v>TJa</v>
      </c>
    </row>
    <row r="2447" spans="2:6" x14ac:dyDescent="0.25">
      <c r="B2447" t="str">
        <f>IF('RES TECH'!N2445=1,"PRE","*")</f>
        <v>PRE</v>
      </c>
      <c r="C2447" t="str">
        <f>'RES TECH'!M2445</f>
        <v>RESHOUUMNewCK4LPG20</v>
      </c>
      <c r="D2447" t="str">
        <f>_xlfn.XLOOKUP($C2447,'RES TECH'!$M:$M,'RES TECH'!$A:$A)&amp;" "&amp;_xlfn.XLOOKUP($C2447,'RES TECH'!$M:$M,'RES TECH'!$B:$B)&amp;" "&amp;_xlfn.XLOOKUP($C2447,'RES TECH'!$M:$M,'RES TECH'!$C:$C)&amp;" "&amp;_xlfn.XLOOKUP($C2447,'RES TECH'!$M:$M,'RES TECH'!$D:$D)&amp;" "&amp;_xlfn.XLOOKUP($C2447,'RES TECH'!$M:$M,'RES TECH'!$E:$E)&amp;" "&amp;_xlfn.XLOOKUP($C2447,'RES TECH'!$M:$M,'RES TECH'!$F:$F)&amp;" "&amp;_xlfn.XLOOKUP($C2447,'RES TECH'!$M:$M,'RES TECH'!$G:$G)&amp;" "&amp;_xlfn.XLOOKUP($C2447,'RES TECH'!$M:$M,'RES TECH'!$H:$H)</f>
        <v>Residential House Upper-middle Income New Cooking  4 LPG</v>
      </c>
      <c r="E2447" t="str">
        <f t="shared" si="38"/>
        <v>TJ</v>
      </c>
      <c r="F2447" s="12" t="str">
        <f>IF(B2447="*","*",_xlfn.XLOOKUP($C2447,'RES TECH'!$M:$M,'RES TECH'!$R:$R))</f>
        <v>TJa</v>
      </c>
    </row>
    <row r="2448" spans="2:6" x14ac:dyDescent="0.25">
      <c r="B2448" t="str">
        <f>IF('RES TECH'!N2446=1,"PRE","*")</f>
        <v>PRE</v>
      </c>
      <c r="C2448" t="str">
        <f>'RES TECH'!M2446</f>
        <v>RESHOUUMNewCK2ELC20</v>
      </c>
      <c r="D2448" t="str">
        <f>_xlfn.XLOOKUP($C2448,'RES TECH'!$M:$M,'RES TECH'!$A:$A)&amp;" "&amp;_xlfn.XLOOKUP($C2448,'RES TECH'!$M:$M,'RES TECH'!$B:$B)&amp;" "&amp;_xlfn.XLOOKUP($C2448,'RES TECH'!$M:$M,'RES TECH'!$C:$C)&amp;" "&amp;_xlfn.XLOOKUP($C2448,'RES TECH'!$M:$M,'RES TECH'!$D:$D)&amp;" "&amp;_xlfn.XLOOKUP($C2448,'RES TECH'!$M:$M,'RES TECH'!$E:$E)&amp;" "&amp;_xlfn.XLOOKUP($C2448,'RES TECH'!$M:$M,'RES TECH'!$F:$F)&amp;" "&amp;_xlfn.XLOOKUP($C2448,'RES TECH'!$M:$M,'RES TECH'!$G:$G)&amp;" "&amp;_xlfn.XLOOKUP($C2448,'RES TECH'!$M:$M,'RES TECH'!$H:$H)</f>
        <v>Residential House Upper-middle Income New Cooking  2 Electricity</v>
      </c>
      <c r="E2448" t="str">
        <f t="shared" si="38"/>
        <v>TJ</v>
      </c>
      <c r="F2448" s="12" t="str">
        <f>IF(B2448="*","*",_xlfn.XLOOKUP($C2448,'RES TECH'!$M:$M,'RES TECH'!$R:$R))</f>
        <v>TJa</v>
      </c>
    </row>
    <row r="2449" spans="2:6" x14ac:dyDescent="0.25">
      <c r="B2449" t="str">
        <f>IF('RES TECH'!N2447=1,"PRE","*")</f>
        <v>PRE</v>
      </c>
      <c r="C2449" t="str">
        <f>'RES TECH'!M2447</f>
        <v>RESHOUUMNewCWF4ELC30</v>
      </c>
      <c r="D2449" t="str">
        <f>_xlfn.XLOOKUP($C2449,'RES TECH'!$M:$M,'RES TECH'!$A:$A)&amp;" "&amp;_xlfn.XLOOKUP($C2449,'RES TECH'!$M:$M,'RES TECH'!$B:$B)&amp;" "&amp;_xlfn.XLOOKUP($C2449,'RES TECH'!$M:$M,'RES TECH'!$C:$C)&amp;" "&amp;_xlfn.XLOOKUP($C2449,'RES TECH'!$M:$M,'RES TECH'!$D:$D)&amp;" "&amp;_xlfn.XLOOKUP($C2449,'RES TECH'!$M:$M,'RES TECH'!$E:$E)&amp;" "&amp;_xlfn.XLOOKUP($C2449,'RES TECH'!$M:$M,'RES TECH'!$F:$F)&amp;" "&amp;_xlfn.XLOOKUP($C2449,'RES TECH'!$M:$M,'RES TECH'!$G:$G)&amp;" "&amp;_xlfn.XLOOKUP($C2449,'RES TECH'!$M:$M,'RES TECH'!$H:$H)</f>
        <v>Residential House Upper-middle Income New Clothes washing  F4 Electricity</v>
      </c>
      <c r="E2449" t="str">
        <f t="shared" si="38"/>
        <v>TJ</v>
      </c>
      <c r="F2449" s="12" t="str">
        <f>IF(B2449="*","*",_xlfn.XLOOKUP($C2449,'RES TECH'!$M:$M,'RES TECH'!$R:$R))</f>
        <v>TJa</v>
      </c>
    </row>
    <row r="2450" spans="2:6" x14ac:dyDescent="0.25">
      <c r="B2450" t="str">
        <f>IF('RES TECH'!N2448=1,"PRE","*")</f>
        <v>PRE</v>
      </c>
      <c r="C2450" t="str">
        <f>'RES TECH'!M2448</f>
        <v>RESHOUUMNewCWT1ELC20</v>
      </c>
      <c r="D2450" t="str">
        <f>_xlfn.XLOOKUP($C2450,'RES TECH'!$M:$M,'RES TECH'!$A:$A)&amp;" "&amp;_xlfn.XLOOKUP($C2450,'RES TECH'!$M:$M,'RES TECH'!$B:$B)&amp;" "&amp;_xlfn.XLOOKUP($C2450,'RES TECH'!$M:$M,'RES TECH'!$C:$C)&amp;" "&amp;_xlfn.XLOOKUP($C2450,'RES TECH'!$M:$M,'RES TECH'!$D:$D)&amp;" "&amp;_xlfn.XLOOKUP($C2450,'RES TECH'!$M:$M,'RES TECH'!$E:$E)&amp;" "&amp;_xlfn.XLOOKUP($C2450,'RES TECH'!$M:$M,'RES TECH'!$F:$F)&amp;" "&amp;_xlfn.XLOOKUP($C2450,'RES TECH'!$M:$M,'RES TECH'!$G:$G)&amp;" "&amp;_xlfn.XLOOKUP($C2450,'RES TECH'!$M:$M,'RES TECH'!$H:$H)</f>
        <v>Residential House Upper-middle Income New Clothes washing  T1 Electricity</v>
      </c>
      <c r="E2450" t="str">
        <f t="shared" si="38"/>
        <v>TJ</v>
      </c>
      <c r="F2450" s="12" t="str">
        <f>IF(B2450="*","*",_xlfn.XLOOKUP($C2450,'RES TECH'!$M:$M,'RES TECH'!$R:$R))</f>
        <v>TJa</v>
      </c>
    </row>
    <row r="2451" spans="2:6" x14ac:dyDescent="0.25">
      <c r="B2451" t="str">
        <f>IF('RES TECH'!N2449=1,"PRE","*")</f>
        <v>*</v>
      </c>
      <c r="C2451" t="str">
        <f>'RES TECH'!M2449</f>
        <v>RESHOUUMNewCWT2ELC20</v>
      </c>
      <c r="D2451" t="str">
        <f>_xlfn.XLOOKUP($C2451,'RES TECH'!$M:$M,'RES TECH'!$A:$A)&amp;" "&amp;_xlfn.XLOOKUP($C2451,'RES TECH'!$M:$M,'RES TECH'!$B:$B)&amp;" "&amp;_xlfn.XLOOKUP($C2451,'RES TECH'!$M:$M,'RES TECH'!$C:$C)&amp;" "&amp;_xlfn.XLOOKUP($C2451,'RES TECH'!$M:$M,'RES TECH'!$D:$D)&amp;" "&amp;_xlfn.XLOOKUP($C2451,'RES TECH'!$M:$M,'RES TECH'!$E:$E)&amp;" "&amp;_xlfn.XLOOKUP($C2451,'RES TECH'!$M:$M,'RES TECH'!$F:$F)&amp;" "&amp;_xlfn.XLOOKUP($C2451,'RES TECH'!$M:$M,'RES TECH'!$G:$G)&amp;" "&amp;_xlfn.XLOOKUP($C2451,'RES TECH'!$M:$M,'RES TECH'!$H:$H)</f>
        <v>Residential House Upper-middle Income New Clothes washing  T2 Electricity</v>
      </c>
      <c r="E2451" t="str">
        <f t="shared" si="38"/>
        <v>*</v>
      </c>
      <c r="F2451" s="12" t="str">
        <f>IF(B2451="*","*",_xlfn.XLOOKUP($C2451,'RES TECH'!$M:$M,'RES TECH'!$R:$R))</f>
        <v>*</v>
      </c>
    </row>
    <row r="2452" spans="2:6" x14ac:dyDescent="0.25">
      <c r="B2452" t="str">
        <f>IF('RES TECH'!N2450=1,"PRE","*")</f>
        <v>PRE</v>
      </c>
      <c r="C2452" t="str">
        <f>'RES TECH'!M2450</f>
        <v>RESHOUUMNewCWT2ELC20</v>
      </c>
      <c r="D2452" t="str">
        <f>_xlfn.XLOOKUP($C2452,'RES TECH'!$M:$M,'RES TECH'!$A:$A)&amp;" "&amp;_xlfn.XLOOKUP($C2452,'RES TECH'!$M:$M,'RES TECH'!$B:$B)&amp;" "&amp;_xlfn.XLOOKUP($C2452,'RES TECH'!$M:$M,'RES TECH'!$C:$C)&amp;" "&amp;_xlfn.XLOOKUP($C2452,'RES TECH'!$M:$M,'RES TECH'!$D:$D)&amp;" "&amp;_xlfn.XLOOKUP($C2452,'RES TECH'!$M:$M,'RES TECH'!$E:$E)&amp;" "&amp;_xlfn.XLOOKUP($C2452,'RES TECH'!$M:$M,'RES TECH'!$F:$F)&amp;" "&amp;_xlfn.XLOOKUP($C2452,'RES TECH'!$M:$M,'RES TECH'!$G:$G)&amp;" "&amp;_xlfn.XLOOKUP($C2452,'RES TECH'!$M:$M,'RES TECH'!$H:$H)</f>
        <v>Residential House Upper-middle Income New Clothes washing  T2 Electricity</v>
      </c>
      <c r="E2452" t="str">
        <f t="shared" si="38"/>
        <v>TJ</v>
      </c>
      <c r="F2452" s="12" t="str">
        <f>IF(B2452="*","*",_xlfn.XLOOKUP($C2452,'RES TECH'!$M:$M,'RES TECH'!$R:$R))</f>
        <v>TJa</v>
      </c>
    </row>
    <row r="2453" spans="2:6" x14ac:dyDescent="0.25">
      <c r="B2453" t="str">
        <f>IF('RES TECH'!N2451=1,"PRE","*")</f>
        <v>PRE</v>
      </c>
      <c r="C2453" t="str">
        <f>'RES TECH'!M2451</f>
        <v>RESHOUUMNewCWT3ELC20</v>
      </c>
      <c r="D2453" t="str">
        <f>_xlfn.XLOOKUP($C2453,'RES TECH'!$M:$M,'RES TECH'!$A:$A)&amp;" "&amp;_xlfn.XLOOKUP($C2453,'RES TECH'!$M:$M,'RES TECH'!$B:$B)&amp;" "&amp;_xlfn.XLOOKUP($C2453,'RES TECH'!$M:$M,'RES TECH'!$C:$C)&amp;" "&amp;_xlfn.XLOOKUP($C2453,'RES TECH'!$M:$M,'RES TECH'!$D:$D)&amp;" "&amp;_xlfn.XLOOKUP($C2453,'RES TECH'!$M:$M,'RES TECH'!$E:$E)&amp;" "&amp;_xlfn.XLOOKUP($C2453,'RES TECH'!$M:$M,'RES TECH'!$F:$F)&amp;" "&amp;_xlfn.XLOOKUP($C2453,'RES TECH'!$M:$M,'RES TECH'!$G:$G)&amp;" "&amp;_xlfn.XLOOKUP($C2453,'RES TECH'!$M:$M,'RES TECH'!$H:$H)</f>
        <v>Residential House Upper-middle Income New Clothes washing  T3 Electricity</v>
      </c>
      <c r="E2453" t="str">
        <f t="shared" si="38"/>
        <v>TJ</v>
      </c>
      <c r="F2453" s="12" t="str">
        <f>IF(B2453="*","*",_xlfn.XLOOKUP($C2453,'RES TECH'!$M:$M,'RES TECH'!$R:$R))</f>
        <v>TJa</v>
      </c>
    </row>
    <row r="2454" spans="2:6" x14ac:dyDescent="0.25">
      <c r="B2454" t="str">
        <f>IF('RES TECH'!N2452=1,"PRE","*")</f>
        <v>PRE</v>
      </c>
      <c r="C2454" t="str">
        <f>'RES TECH'!M2452</f>
        <v>RESHOUUMNewCWT4ELC20</v>
      </c>
      <c r="D2454" t="str">
        <f>_xlfn.XLOOKUP($C2454,'RES TECH'!$M:$M,'RES TECH'!$A:$A)&amp;" "&amp;_xlfn.XLOOKUP($C2454,'RES TECH'!$M:$M,'RES TECH'!$B:$B)&amp;" "&amp;_xlfn.XLOOKUP($C2454,'RES TECH'!$M:$M,'RES TECH'!$C:$C)&amp;" "&amp;_xlfn.XLOOKUP($C2454,'RES TECH'!$M:$M,'RES TECH'!$D:$D)&amp;" "&amp;_xlfn.XLOOKUP($C2454,'RES TECH'!$M:$M,'RES TECH'!$E:$E)&amp;" "&amp;_xlfn.XLOOKUP($C2454,'RES TECH'!$M:$M,'RES TECH'!$F:$F)&amp;" "&amp;_xlfn.XLOOKUP($C2454,'RES TECH'!$M:$M,'RES TECH'!$G:$G)&amp;" "&amp;_xlfn.XLOOKUP($C2454,'RES TECH'!$M:$M,'RES TECH'!$H:$H)</f>
        <v>Residential House Upper-middle Income New Clothes washing  T4 Electricity</v>
      </c>
      <c r="E2454" t="str">
        <f t="shared" si="38"/>
        <v>TJ</v>
      </c>
      <c r="F2454" s="12" t="str">
        <f>IF(B2454="*","*",_xlfn.XLOOKUP($C2454,'RES TECH'!$M:$M,'RES TECH'!$R:$R))</f>
        <v>TJa</v>
      </c>
    </row>
    <row r="2455" spans="2:6" x14ac:dyDescent="0.25">
      <c r="B2455" t="str">
        <f>IF('RES TECH'!N2453=1,"PRE","*")</f>
        <v>PRE</v>
      </c>
      <c r="C2455" t="str">
        <f>'RES TECH'!M2453</f>
        <v>RESHOUUMNewCWF1ELC20</v>
      </c>
      <c r="D2455" t="str">
        <f>_xlfn.XLOOKUP($C2455,'RES TECH'!$M:$M,'RES TECH'!$A:$A)&amp;" "&amp;_xlfn.XLOOKUP($C2455,'RES TECH'!$M:$M,'RES TECH'!$B:$B)&amp;" "&amp;_xlfn.XLOOKUP($C2455,'RES TECH'!$M:$M,'RES TECH'!$C:$C)&amp;" "&amp;_xlfn.XLOOKUP($C2455,'RES TECH'!$M:$M,'RES TECH'!$D:$D)&amp;" "&amp;_xlfn.XLOOKUP($C2455,'RES TECH'!$M:$M,'RES TECH'!$E:$E)&amp;" "&amp;_xlfn.XLOOKUP($C2455,'RES TECH'!$M:$M,'RES TECH'!$F:$F)&amp;" "&amp;_xlfn.XLOOKUP($C2455,'RES TECH'!$M:$M,'RES TECH'!$G:$G)&amp;" "&amp;_xlfn.XLOOKUP($C2455,'RES TECH'!$M:$M,'RES TECH'!$H:$H)</f>
        <v>Residential House Upper-middle Income New Clothes washing  F1 Electricity</v>
      </c>
      <c r="E2455" t="str">
        <f t="shared" si="38"/>
        <v>TJ</v>
      </c>
      <c r="F2455" s="12" t="str">
        <f>IF(B2455="*","*",_xlfn.XLOOKUP($C2455,'RES TECH'!$M:$M,'RES TECH'!$R:$R))</f>
        <v>TJa</v>
      </c>
    </row>
    <row r="2456" spans="2:6" x14ac:dyDescent="0.25">
      <c r="B2456" t="str">
        <f>IF('RES TECH'!N2454=1,"PRE","*")</f>
        <v>PRE</v>
      </c>
      <c r="C2456" t="str">
        <f>'RES TECH'!M2454</f>
        <v>RESHOUUMNewCWF2ELC20</v>
      </c>
      <c r="D2456" t="str">
        <f>_xlfn.XLOOKUP($C2456,'RES TECH'!$M:$M,'RES TECH'!$A:$A)&amp;" "&amp;_xlfn.XLOOKUP($C2456,'RES TECH'!$M:$M,'RES TECH'!$B:$B)&amp;" "&amp;_xlfn.XLOOKUP($C2456,'RES TECH'!$M:$M,'RES TECH'!$C:$C)&amp;" "&amp;_xlfn.XLOOKUP($C2456,'RES TECH'!$M:$M,'RES TECH'!$D:$D)&amp;" "&amp;_xlfn.XLOOKUP($C2456,'RES TECH'!$M:$M,'RES TECH'!$E:$E)&amp;" "&amp;_xlfn.XLOOKUP($C2456,'RES TECH'!$M:$M,'RES TECH'!$F:$F)&amp;" "&amp;_xlfn.XLOOKUP($C2456,'RES TECH'!$M:$M,'RES TECH'!$G:$G)&amp;" "&amp;_xlfn.XLOOKUP($C2456,'RES TECH'!$M:$M,'RES TECH'!$H:$H)</f>
        <v>Residential House Upper-middle Income New Clothes washing  F2 Electricity</v>
      </c>
      <c r="E2456" t="str">
        <f t="shared" si="38"/>
        <v>TJ</v>
      </c>
      <c r="F2456" s="12" t="str">
        <f>IF(B2456="*","*",_xlfn.XLOOKUP($C2456,'RES TECH'!$M:$M,'RES TECH'!$R:$R))</f>
        <v>TJa</v>
      </c>
    </row>
    <row r="2457" spans="2:6" x14ac:dyDescent="0.25">
      <c r="B2457" t="str">
        <f>IF('RES TECH'!N2455=1,"PRE","*")</f>
        <v>PRE</v>
      </c>
      <c r="C2457" t="str">
        <f>'RES TECH'!M2455</f>
        <v>RESHOUUMNewCWF2ELC30</v>
      </c>
      <c r="D2457" t="str">
        <f>_xlfn.XLOOKUP($C2457,'RES TECH'!$M:$M,'RES TECH'!$A:$A)&amp;" "&amp;_xlfn.XLOOKUP($C2457,'RES TECH'!$M:$M,'RES TECH'!$B:$B)&amp;" "&amp;_xlfn.XLOOKUP($C2457,'RES TECH'!$M:$M,'RES TECH'!$C:$C)&amp;" "&amp;_xlfn.XLOOKUP($C2457,'RES TECH'!$M:$M,'RES TECH'!$D:$D)&amp;" "&amp;_xlfn.XLOOKUP($C2457,'RES TECH'!$M:$M,'RES TECH'!$E:$E)&amp;" "&amp;_xlfn.XLOOKUP($C2457,'RES TECH'!$M:$M,'RES TECH'!$F:$F)&amp;" "&amp;_xlfn.XLOOKUP($C2457,'RES TECH'!$M:$M,'RES TECH'!$G:$G)&amp;" "&amp;_xlfn.XLOOKUP($C2457,'RES TECH'!$M:$M,'RES TECH'!$H:$H)</f>
        <v>Residential House Upper-middle Income New Clothes washing  F2 Electricity</v>
      </c>
      <c r="E2457" t="str">
        <f t="shared" si="38"/>
        <v>TJ</v>
      </c>
      <c r="F2457" s="12" t="str">
        <f>IF(B2457="*","*",_xlfn.XLOOKUP($C2457,'RES TECH'!$M:$M,'RES TECH'!$R:$R))</f>
        <v>TJa</v>
      </c>
    </row>
    <row r="2458" spans="2:6" x14ac:dyDescent="0.25">
      <c r="B2458" t="str">
        <f>IF('RES TECH'!N2456=1,"PRE","*")</f>
        <v>PRE</v>
      </c>
      <c r="C2458" t="str">
        <f>'RES TECH'!M2456</f>
        <v>RESHOUUMNewCWF3ELC20</v>
      </c>
      <c r="D2458" t="str">
        <f>_xlfn.XLOOKUP($C2458,'RES TECH'!$M:$M,'RES TECH'!$A:$A)&amp;" "&amp;_xlfn.XLOOKUP($C2458,'RES TECH'!$M:$M,'RES TECH'!$B:$B)&amp;" "&amp;_xlfn.XLOOKUP($C2458,'RES TECH'!$M:$M,'RES TECH'!$C:$C)&amp;" "&amp;_xlfn.XLOOKUP($C2458,'RES TECH'!$M:$M,'RES TECH'!$D:$D)&amp;" "&amp;_xlfn.XLOOKUP($C2458,'RES TECH'!$M:$M,'RES TECH'!$E:$E)&amp;" "&amp;_xlfn.XLOOKUP($C2458,'RES TECH'!$M:$M,'RES TECH'!$F:$F)&amp;" "&amp;_xlfn.XLOOKUP($C2458,'RES TECH'!$M:$M,'RES TECH'!$G:$G)&amp;" "&amp;_xlfn.XLOOKUP($C2458,'RES TECH'!$M:$M,'RES TECH'!$H:$H)</f>
        <v>Residential House Upper-middle Income New Clothes washing  F3 Electricity</v>
      </c>
      <c r="E2458" t="str">
        <f t="shared" si="38"/>
        <v>TJ</v>
      </c>
      <c r="F2458" s="12" t="str">
        <f>IF(B2458="*","*",_xlfn.XLOOKUP($C2458,'RES TECH'!$M:$M,'RES TECH'!$R:$R))</f>
        <v>TJa</v>
      </c>
    </row>
    <row r="2459" spans="2:6" x14ac:dyDescent="0.25">
      <c r="B2459" t="str">
        <f>IF('RES TECH'!N2457=1,"PRE","*")</f>
        <v>*</v>
      </c>
      <c r="C2459" t="str">
        <f>'RES TECH'!M2457</f>
        <v>RESHOUUMNewCWF4ELC20</v>
      </c>
      <c r="D2459" t="str">
        <f>_xlfn.XLOOKUP($C2459,'RES TECH'!$M:$M,'RES TECH'!$A:$A)&amp;" "&amp;_xlfn.XLOOKUP($C2459,'RES TECH'!$M:$M,'RES TECH'!$B:$B)&amp;" "&amp;_xlfn.XLOOKUP($C2459,'RES TECH'!$M:$M,'RES TECH'!$C:$C)&amp;" "&amp;_xlfn.XLOOKUP($C2459,'RES TECH'!$M:$M,'RES TECH'!$D:$D)&amp;" "&amp;_xlfn.XLOOKUP($C2459,'RES TECH'!$M:$M,'RES TECH'!$E:$E)&amp;" "&amp;_xlfn.XLOOKUP($C2459,'RES TECH'!$M:$M,'RES TECH'!$F:$F)&amp;" "&amp;_xlfn.XLOOKUP($C2459,'RES TECH'!$M:$M,'RES TECH'!$G:$G)&amp;" "&amp;_xlfn.XLOOKUP($C2459,'RES TECH'!$M:$M,'RES TECH'!$H:$H)</f>
        <v>Residential House Upper-middle Income New Clothes washing  F4 Electricity</v>
      </c>
      <c r="E2459" t="str">
        <f t="shared" si="38"/>
        <v>*</v>
      </c>
      <c r="F2459" s="12" t="str">
        <f>IF(B2459="*","*",_xlfn.XLOOKUP($C2459,'RES TECH'!$M:$M,'RES TECH'!$R:$R))</f>
        <v>*</v>
      </c>
    </row>
    <row r="2460" spans="2:6" x14ac:dyDescent="0.25">
      <c r="B2460" t="str">
        <f>IF('RES TECH'!N2458=1,"PRE","*")</f>
        <v>PRE</v>
      </c>
      <c r="C2460" t="str">
        <f>'RES TECH'!M2458</f>
        <v>RESHOUUMNewCWF4ELC20</v>
      </c>
      <c r="D2460" t="str">
        <f>_xlfn.XLOOKUP($C2460,'RES TECH'!$M:$M,'RES TECH'!$A:$A)&amp;" "&amp;_xlfn.XLOOKUP($C2460,'RES TECH'!$M:$M,'RES TECH'!$B:$B)&amp;" "&amp;_xlfn.XLOOKUP($C2460,'RES TECH'!$M:$M,'RES TECH'!$C:$C)&amp;" "&amp;_xlfn.XLOOKUP($C2460,'RES TECH'!$M:$M,'RES TECH'!$D:$D)&amp;" "&amp;_xlfn.XLOOKUP($C2460,'RES TECH'!$M:$M,'RES TECH'!$E:$E)&amp;" "&amp;_xlfn.XLOOKUP($C2460,'RES TECH'!$M:$M,'RES TECH'!$F:$F)&amp;" "&amp;_xlfn.XLOOKUP($C2460,'RES TECH'!$M:$M,'RES TECH'!$G:$G)&amp;" "&amp;_xlfn.XLOOKUP($C2460,'RES TECH'!$M:$M,'RES TECH'!$H:$H)</f>
        <v>Residential House Upper-middle Income New Clothes washing  F4 Electricity</v>
      </c>
      <c r="E2460" t="str">
        <f t="shared" si="38"/>
        <v>TJ</v>
      </c>
      <c r="F2460" s="12" t="str">
        <f>IF(B2460="*","*",_xlfn.XLOOKUP($C2460,'RES TECH'!$M:$M,'RES TECH'!$R:$R))</f>
        <v>TJa</v>
      </c>
    </row>
    <row r="2461" spans="2:6" x14ac:dyDescent="0.25">
      <c r="B2461" t="str">
        <f>IF('RES TECH'!N2459=1,"PRE","*")</f>
        <v>PRE</v>
      </c>
      <c r="C2461" t="str">
        <f>'RES TECH'!M2459</f>
        <v>RESHOUUMNewCD1NGA20</v>
      </c>
      <c r="D2461" t="str">
        <f>_xlfn.XLOOKUP($C2461,'RES TECH'!$M:$M,'RES TECH'!$A:$A)&amp;" "&amp;_xlfn.XLOOKUP($C2461,'RES TECH'!$M:$M,'RES TECH'!$B:$B)&amp;" "&amp;_xlfn.XLOOKUP($C2461,'RES TECH'!$M:$M,'RES TECH'!$C:$C)&amp;" "&amp;_xlfn.XLOOKUP($C2461,'RES TECH'!$M:$M,'RES TECH'!$D:$D)&amp;" "&amp;_xlfn.XLOOKUP($C2461,'RES TECH'!$M:$M,'RES TECH'!$E:$E)&amp;" "&amp;_xlfn.XLOOKUP($C2461,'RES TECH'!$M:$M,'RES TECH'!$F:$F)&amp;" "&amp;_xlfn.XLOOKUP($C2461,'RES TECH'!$M:$M,'RES TECH'!$G:$G)&amp;" "&amp;_xlfn.XLOOKUP($C2461,'RES TECH'!$M:$M,'RES TECH'!$H:$H)</f>
        <v>Residential House Upper-middle Income New Clothes drying  1 Natural gas</v>
      </c>
      <c r="E2461" t="str">
        <f t="shared" si="38"/>
        <v>TJ</v>
      </c>
      <c r="F2461" s="12" t="str">
        <f>IF(B2461="*","*",_xlfn.XLOOKUP($C2461,'RES TECH'!$M:$M,'RES TECH'!$R:$R))</f>
        <v>TJa</v>
      </c>
    </row>
    <row r="2462" spans="2:6" x14ac:dyDescent="0.25">
      <c r="B2462" t="str">
        <f>IF('RES TECH'!N2460=1,"PRE","*")</f>
        <v>PRE</v>
      </c>
      <c r="C2462" t="str">
        <f>'RES TECH'!M2460</f>
        <v>RESHOUUMNewCD2NGA20</v>
      </c>
      <c r="D2462" t="str">
        <f>_xlfn.XLOOKUP($C2462,'RES TECH'!$M:$M,'RES TECH'!$A:$A)&amp;" "&amp;_xlfn.XLOOKUP($C2462,'RES TECH'!$M:$M,'RES TECH'!$B:$B)&amp;" "&amp;_xlfn.XLOOKUP($C2462,'RES TECH'!$M:$M,'RES TECH'!$C:$C)&amp;" "&amp;_xlfn.XLOOKUP($C2462,'RES TECH'!$M:$M,'RES TECH'!$D:$D)&amp;" "&amp;_xlfn.XLOOKUP($C2462,'RES TECH'!$M:$M,'RES TECH'!$E:$E)&amp;" "&amp;_xlfn.XLOOKUP($C2462,'RES TECH'!$M:$M,'RES TECH'!$F:$F)&amp;" "&amp;_xlfn.XLOOKUP($C2462,'RES TECH'!$M:$M,'RES TECH'!$G:$G)&amp;" "&amp;_xlfn.XLOOKUP($C2462,'RES TECH'!$M:$M,'RES TECH'!$H:$H)</f>
        <v>Residential House Upper-middle Income New Clothes drying  2 Natural gas</v>
      </c>
      <c r="E2462" t="str">
        <f t="shared" si="38"/>
        <v>TJ</v>
      </c>
      <c r="F2462" s="12" t="str">
        <f>IF(B2462="*","*",_xlfn.XLOOKUP($C2462,'RES TECH'!$M:$M,'RES TECH'!$R:$R))</f>
        <v>TJa</v>
      </c>
    </row>
    <row r="2463" spans="2:6" x14ac:dyDescent="0.25">
      <c r="B2463" t="str">
        <f>IF('RES TECH'!N2461=1,"PRE","*")</f>
        <v>PRE</v>
      </c>
      <c r="C2463" t="str">
        <f>'RES TECH'!M2461</f>
        <v>RESHOUUMNewCD3NGA20</v>
      </c>
      <c r="D2463" t="str">
        <f>_xlfn.XLOOKUP($C2463,'RES TECH'!$M:$M,'RES TECH'!$A:$A)&amp;" "&amp;_xlfn.XLOOKUP($C2463,'RES TECH'!$M:$M,'RES TECH'!$B:$B)&amp;" "&amp;_xlfn.XLOOKUP($C2463,'RES TECH'!$M:$M,'RES TECH'!$C:$C)&amp;" "&amp;_xlfn.XLOOKUP($C2463,'RES TECH'!$M:$M,'RES TECH'!$D:$D)&amp;" "&amp;_xlfn.XLOOKUP($C2463,'RES TECH'!$M:$M,'RES TECH'!$E:$E)&amp;" "&amp;_xlfn.XLOOKUP($C2463,'RES TECH'!$M:$M,'RES TECH'!$F:$F)&amp;" "&amp;_xlfn.XLOOKUP($C2463,'RES TECH'!$M:$M,'RES TECH'!$G:$G)&amp;" "&amp;_xlfn.XLOOKUP($C2463,'RES TECH'!$M:$M,'RES TECH'!$H:$H)</f>
        <v>Residential House Upper-middle Income New Clothes drying  3 Natural gas</v>
      </c>
      <c r="E2463" t="str">
        <f t="shared" si="38"/>
        <v>TJ</v>
      </c>
      <c r="F2463" s="12" t="str">
        <f>IF(B2463="*","*",_xlfn.XLOOKUP($C2463,'RES TECH'!$M:$M,'RES TECH'!$R:$R))</f>
        <v>TJa</v>
      </c>
    </row>
    <row r="2464" spans="2:6" x14ac:dyDescent="0.25">
      <c r="B2464" t="str">
        <f>IF('RES TECH'!N2462=1,"PRE","*")</f>
        <v>PRE</v>
      </c>
      <c r="C2464" t="str">
        <f>'RES TECH'!M2462</f>
        <v>RESHOUUMNewCD4NGA20</v>
      </c>
      <c r="D2464" t="str">
        <f>_xlfn.XLOOKUP($C2464,'RES TECH'!$M:$M,'RES TECH'!$A:$A)&amp;" "&amp;_xlfn.XLOOKUP($C2464,'RES TECH'!$M:$M,'RES TECH'!$B:$B)&amp;" "&amp;_xlfn.XLOOKUP($C2464,'RES TECH'!$M:$M,'RES TECH'!$C:$C)&amp;" "&amp;_xlfn.XLOOKUP($C2464,'RES TECH'!$M:$M,'RES TECH'!$D:$D)&amp;" "&amp;_xlfn.XLOOKUP($C2464,'RES TECH'!$M:$M,'RES TECH'!$E:$E)&amp;" "&amp;_xlfn.XLOOKUP($C2464,'RES TECH'!$M:$M,'RES TECH'!$F:$F)&amp;" "&amp;_xlfn.XLOOKUP($C2464,'RES TECH'!$M:$M,'RES TECH'!$G:$G)&amp;" "&amp;_xlfn.XLOOKUP($C2464,'RES TECH'!$M:$M,'RES TECH'!$H:$H)</f>
        <v>Residential House Upper-middle Income New Clothes drying  4 Natural gas</v>
      </c>
      <c r="E2464" t="str">
        <f t="shared" si="38"/>
        <v>TJ</v>
      </c>
      <c r="F2464" s="12" t="str">
        <f>IF(B2464="*","*",_xlfn.XLOOKUP($C2464,'RES TECH'!$M:$M,'RES TECH'!$R:$R))</f>
        <v>TJa</v>
      </c>
    </row>
    <row r="2465" spans="2:6" x14ac:dyDescent="0.25">
      <c r="B2465" t="str">
        <f>IF('RES TECH'!N2463=1,"PRE","*")</f>
        <v>PRE</v>
      </c>
      <c r="C2465" t="str">
        <f>'RES TECH'!M2463</f>
        <v>RESHOUUMNewCD4NGA30</v>
      </c>
      <c r="D2465" t="str">
        <f>_xlfn.XLOOKUP($C2465,'RES TECH'!$M:$M,'RES TECH'!$A:$A)&amp;" "&amp;_xlfn.XLOOKUP($C2465,'RES TECH'!$M:$M,'RES TECH'!$B:$B)&amp;" "&amp;_xlfn.XLOOKUP($C2465,'RES TECH'!$M:$M,'RES TECH'!$C:$C)&amp;" "&amp;_xlfn.XLOOKUP($C2465,'RES TECH'!$M:$M,'RES TECH'!$D:$D)&amp;" "&amp;_xlfn.XLOOKUP($C2465,'RES TECH'!$M:$M,'RES TECH'!$E:$E)&amp;" "&amp;_xlfn.XLOOKUP($C2465,'RES TECH'!$M:$M,'RES TECH'!$F:$F)&amp;" "&amp;_xlfn.XLOOKUP($C2465,'RES TECH'!$M:$M,'RES TECH'!$G:$G)&amp;" "&amp;_xlfn.XLOOKUP($C2465,'RES TECH'!$M:$M,'RES TECH'!$H:$H)</f>
        <v>Residential House Upper-middle Income New Clothes drying  4 Natural gas</v>
      </c>
      <c r="E2465" t="str">
        <f t="shared" si="38"/>
        <v>TJ</v>
      </c>
      <c r="F2465" s="12" t="str">
        <f>IF(B2465="*","*",_xlfn.XLOOKUP($C2465,'RES TECH'!$M:$M,'RES TECH'!$R:$R))</f>
        <v>TJa</v>
      </c>
    </row>
    <row r="2466" spans="2:6" x14ac:dyDescent="0.25">
      <c r="B2466" t="str">
        <f>IF('RES TECH'!N2464=1,"PRE","*")</f>
        <v>PRE</v>
      </c>
      <c r="C2466" t="str">
        <f>'RES TECH'!M2464</f>
        <v>RESHOUUMNewCD1ELC20</v>
      </c>
      <c r="D2466" t="str">
        <f>_xlfn.XLOOKUP($C2466,'RES TECH'!$M:$M,'RES TECH'!$A:$A)&amp;" "&amp;_xlfn.XLOOKUP($C2466,'RES TECH'!$M:$M,'RES TECH'!$B:$B)&amp;" "&amp;_xlfn.XLOOKUP($C2466,'RES TECH'!$M:$M,'RES TECH'!$C:$C)&amp;" "&amp;_xlfn.XLOOKUP($C2466,'RES TECH'!$M:$M,'RES TECH'!$D:$D)&amp;" "&amp;_xlfn.XLOOKUP($C2466,'RES TECH'!$M:$M,'RES TECH'!$E:$E)&amp;" "&amp;_xlfn.XLOOKUP($C2466,'RES TECH'!$M:$M,'RES TECH'!$F:$F)&amp;" "&amp;_xlfn.XLOOKUP($C2466,'RES TECH'!$M:$M,'RES TECH'!$G:$G)&amp;" "&amp;_xlfn.XLOOKUP($C2466,'RES TECH'!$M:$M,'RES TECH'!$H:$H)</f>
        <v>Residential House Upper-middle Income New Clothes drying  1 Electricity</v>
      </c>
      <c r="E2466" t="str">
        <f t="shared" si="38"/>
        <v>TJ</v>
      </c>
      <c r="F2466" s="12" t="str">
        <f>IF(B2466="*","*",_xlfn.XLOOKUP($C2466,'RES TECH'!$M:$M,'RES TECH'!$R:$R))</f>
        <v>TJa</v>
      </c>
    </row>
    <row r="2467" spans="2:6" x14ac:dyDescent="0.25">
      <c r="B2467" t="str">
        <f>IF('RES TECH'!N2465=1,"PRE","*")</f>
        <v>PRE</v>
      </c>
      <c r="C2467" t="str">
        <f>'RES TECH'!M2465</f>
        <v>RESHOUUMNewCD2ELC20</v>
      </c>
      <c r="D2467" t="str">
        <f>_xlfn.XLOOKUP($C2467,'RES TECH'!$M:$M,'RES TECH'!$A:$A)&amp;" "&amp;_xlfn.XLOOKUP($C2467,'RES TECH'!$M:$M,'RES TECH'!$B:$B)&amp;" "&amp;_xlfn.XLOOKUP($C2467,'RES TECH'!$M:$M,'RES TECH'!$C:$C)&amp;" "&amp;_xlfn.XLOOKUP($C2467,'RES TECH'!$M:$M,'RES TECH'!$D:$D)&amp;" "&amp;_xlfn.XLOOKUP($C2467,'RES TECH'!$M:$M,'RES TECH'!$E:$E)&amp;" "&amp;_xlfn.XLOOKUP($C2467,'RES TECH'!$M:$M,'RES TECH'!$F:$F)&amp;" "&amp;_xlfn.XLOOKUP($C2467,'RES TECH'!$M:$M,'RES TECH'!$G:$G)&amp;" "&amp;_xlfn.XLOOKUP($C2467,'RES TECH'!$M:$M,'RES TECH'!$H:$H)</f>
        <v>Residential House Upper-middle Income New Clothes drying  2 Electricity</v>
      </c>
      <c r="E2467" t="str">
        <f t="shared" si="38"/>
        <v>TJ</v>
      </c>
      <c r="F2467" s="12" t="str">
        <f>IF(B2467="*","*",_xlfn.XLOOKUP($C2467,'RES TECH'!$M:$M,'RES TECH'!$R:$R))</f>
        <v>TJa</v>
      </c>
    </row>
    <row r="2468" spans="2:6" x14ac:dyDescent="0.25">
      <c r="B2468" t="str">
        <f>IF('RES TECH'!N2466=1,"PRE","*")</f>
        <v>PRE</v>
      </c>
      <c r="C2468" t="str">
        <f>'RES TECH'!M2466</f>
        <v>RESHOUUMNewCD3ELC20</v>
      </c>
      <c r="D2468" t="str">
        <f>_xlfn.XLOOKUP($C2468,'RES TECH'!$M:$M,'RES TECH'!$A:$A)&amp;" "&amp;_xlfn.XLOOKUP($C2468,'RES TECH'!$M:$M,'RES TECH'!$B:$B)&amp;" "&amp;_xlfn.XLOOKUP($C2468,'RES TECH'!$M:$M,'RES TECH'!$C:$C)&amp;" "&amp;_xlfn.XLOOKUP($C2468,'RES TECH'!$M:$M,'RES TECH'!$D:$D)&amp;" "&amp;_xlfn.XLOOKUP($C2468,'RES TECH'!$M:$M,'RES TECH'!$E:$E)&amp;" "&amp;_xlfn.XLOOKUP($C2468,'RES TECH'!$M:$M,'RES TECH'!$F:$F)&amp;" "&amp;_xlfn.XLOOKUP($C2468,'RES TECH'!$M:$M,'RES TECH'!$G:$G)&amp;" "&amp;_xlfn.XLOOKUP($C2468,'RES TECH'!$M:$M,'RES TECH'!$H:$H)</f>
        <v>Residential House Upper-middle Income New Clothes drying  3 Electricity</v>
      </c>
      <c r="E2468" t="str">
        <f t="shared" si="38"/>
        <v>TJ</v>
      </c>
      <c r="F2468" s="12" t="str">
        <f>IF(B2468="*","*",_xlfn.XLOOKUP($C2468,'RES TECH'!$M:$M,'RES TECH'!$R:$R))</f>
        <v>TJa</v>
      </c>
    </row>
    <row r="2469" spans="2:6" x14ac:dyDescent="0.25">
      <c r="B2469" t="str">
        <f>IF('RES TECH'!N2467=1,"PRE","*")</f>
        <v>PRE</v>
      </c>
      <c r="C2469" t="str">
        <f>'RES TECH'!M2467</f>
        <v>RESHOUUMNewCD4ELC20</v>
      </c>
      <c r="D2469" t="str">
        <f>_xlfn.XLOOKUP($C2469,'RES TECH'!$M:$M,'RES TECH'!$A:$A)&amp;" "&amp;_xlfn.XLOOKUP($C2469,'RES TECH'!$M:$M,'RES TECH'!$B:$B)&amp;" "&amp;_xlfn.XLOOKUP($C2469,'RES TECH'!$M:$M,'RES TECH'!$C:$C)&amp;" "&amp;_xlfn.XLOOKUP($C2469,'RES TECH'!$M:$M,'RES TECH'!$D:$D)&amp;" "&amp;_xlfn.XLOOKUP($C2469,'RES TECH'!$M:$M,'RES TECH'!$E:$E)&amp;" "&amp;_xlfn.XLOOKUP($C2469,'RES TECH'!$M:$M,'RES TECH'!$F:$F)&amp;" "&amp;_xlfn.XLOOKUP($C2469,'RES TECH'!$M:$M,'RES TECH'!$G:$G)&amp;" "&amp;_xlfn.XLOOKUP($C2469,'RES TECH'!$M:$M,'RES TECH'!$H:$H)</f>
        <v>Residential House Upper-middle Income New Clothes drying  4 Electricity</v>
      </c>
      <c r="E2469" t="str">
        <f t="shared" si="38"/>
        <v>TJ</v>
      </c>
      <c r="F2469" s="12" t="str">
        <f>IF(B2469="*","*",_xlfn.XLOOKUP($C2469,'RES TECH'!$M:$M,'RES TECH'!$R:$R))</f>
        <v>TJa</v>
      </c>
    </row>
    <row r="2470" spans="2:6" x14ac:dyDescent="0.25">
      <c r="B2470" t="str">
        <f>IF('RES TECH'!N2468=1,"PRE","*")</f>
        <v>PRE</v>
      </c>
      <c r="C2470" t="str">
        <f>'RES TECH'!M2468</f>
        <v>RESAPAHINewWH1NGA20</v>
      </c>
      <c r="D2470" t="str">
        <f>_xlfn.XLOOKUP($C2470,'RES TECH'!$M:$M,'RES TECH'!$A:$A)&amp;" "&amp;_xlfn.XLOOKUP($C2470,'RES TECH'!$M:$M,'RES TECH'!$B:$B)&amp;" "&amp;_xlfn.XLOOKUP($C2470,'RES TECH'!$M:$M,'RES TECH'!$C:$C)&amp;" "&amp;_xlfn.XLOOKUP($C2470,'RES TECH'!$M:$M,'RES TECH'!$D:$D)&amp;" "&amp;_xlfn.XLOOKUP($C2470,'RES TECH'!$M:$M,'RES TECH'!$E:$E)&amp;" "&amp;_xlfn.XLOOKUP($C2470,'RES TECH'!$M:$M,'RES TECH'!$F:$F)&amp;" "&amp;_xlfn.XLOOKUP($C2470,'RES TECH'!$M:$M,'RES TECH'!$G:$G)&amp;" "&amp;_xlfn.XLOOKUP($C2470,'RES TECH'!$M:$M,'RES TECH'!$H:$H)</f>
        <v>Residential Apartment High Income New Water heating  1 Natural gas</v>
      </c>
      <c r="E2470" t="str">
        <f t="shared" si="38"/>
        <v>TJ</v>
      </c>
      <c r="F2470" s="12" t="str">
        <f>IF(B2470="*","*",_xlfn.XLOOKUP($C2470,'RES TECH'!$M:$M,'RES TECH'!$R:$R))</f>
        <v>MW</v>
      </c>
    </row>
    <row r="2471" spans="2:6" x14ac:dyDescent="0.25">
      <c r="B2471" t="str">
        <f>IF('RES TECH'!N2469=1,"PRE","*")</f>
        <v>PRE</v>
      </c>
      <c r="C2471" t="str">
        <f>'RES TECH'!M2469</f>
        <v>RESAPAHINewWH2NGA20</v>
      </c>
      <c r="D2471" t="str">
        <f>_xlfn.XLOOKUP($C2471,'RES TECH'!$M:$M,'RES TECH'!$A:$A)&amp;" "&amp;_xlfn.XLOOKUP($C2471,'RES TECH'!$M:$M,'RES TECH'!$B:$B)&amp;" "&amp;_xlfn.XLOOKUP($C2471,'RES TECH'!$M:$M,'RES TECH'!$C:$C)&amp;" "&amp;_xlfn.XLOOKUP($C2471,'RES TECH'!$M:$M,'RES TECH'!$D:$D)&amp;" "&amp;_xlfn.XLOOKUP($C2471,'RES TECH'!$M:$M,'RES TECH'!$E:$E)&amp;" "&amp;_xlfn.XLOOKUP($C2471,'RES TECH'!$M:$M,'RES TECH'!$F:$F)&amp;" "&amp;_xlfn.XLOOKUP($C2471,'RES TECH'!$M:$M,'RES TECH'!$G:$G)&amp;" "&amp;_xlfn.XLOOKUP($C2471,'RES TECH'!$M:$M,'RES TECH'!$H:$H)</f>
        <v>Residential Apartment High Income New Water heating  2 Natural gas</v>
      </c>
      <c r="E2471" t="str">
        <f t="shared" si="38"/>
        <v>TJ</v>
      </c>
      <c r="F2471" s="12" t="str">
        <f>IF(B2471="*","*",_xlfn.XLOOKUP($C2471,'RES TECH'!$M:$M,'RES TECH'!$R:$R))</f>
        <v>MW</v>
      </c>
    </row>
    <row r="2472" spans="2:6" x14ac:dyDescent="0.25">
      <c r="B2472" t="str">
        <f>IF('RES TECH'!N2470=1,"PRE","*")</f>
        <v>PRE</v>
      </c>
      <c r="C2472" t="str">
        <f>'RES TECH'!M2470</f>
        <v>RESAPAHINewWH3NGA20</v>
      </c>
      <c r="D2472" t="str">
        <f>_xlfn.XLOOKUP($C2472,'RES TECH'!$M:$M,'RES TECH'!$A:$A)&amp;" "&amp;_xlfn.XLOOKUP($C2472,'RES TECH'!$M:$M,'RES TECH'!$B:$B)&amp;" "&amp;_xlfn.XLOOKUP($C2472,'RES TECH'!$M:$M,'RES TECH'!$C:$C)&amp;" "&amp;_xlfn.XLOOKUP($C2472,'RES TECH'!$M:$M,'RES TECH'!$D:$D)&amp;" "&amp;_xlfn.XLOOKUP($C2472,'RES TECH'!$M:$M,'RES TECH'!$E:$E)&amp;" "&amp;_xlfn.XLOOKUP($C2472,'RES TECH'!$M:$M,'RES TECH'!$F:$F)&amp;" "&amp;_xlfn.XLOOKUP($C2472,'RES TECH'!$M:$M,'RES TECH'!$G:$G)&amp;" "&amp;_xlfn.XLOOKUP($C2472,'RES TECH'!$M:$M,'RES TECH'!$H:$H)</f>
        <v>Residential Apartment High Income New Water heating  3 Natural gas</v>
      </c>
      <c r="E2472" t="str">
        <f t="shared" si="38"/>
        <v>TJ</v>
      </c>
      <c r="F2472" s="12" t="str">
        <f>IF(B2472="*","*",_xlfn.XLOOKUP($C2472,'RES TECH'!$M:$M,'RES TECH'!$R:$R))</f>
        <v>MW</v>
      </c>
    </row>
    <row r="2473" spans="2:6" x14ac:dyDescent="0.25">
      <c r="B2473" t="str">
        <f>IF('RES TECH'!N2471=1,"PRE","*")</f>
        <v>PRE</v>
      </c>
      <c r="C2473" t="str">
        <f>'RES TECH'!M2471</f>
        <v>RESAPAHINewWH3NGA23</v>
      </c>
      <c r="D2473" t="str">
        <f>_xlfn.XLOOKUP($C2473,'RES TECH'!$M:$M,'RES TECH'!$A:$A)&amp;" "&amp;_xlfn.XLOOKUP($C2473,'RES TECH'!$M:$M,'RES TECH'!$B:$B)&amp;" "&amp;_xlfn.XLOOKUP($C2473,'RES TECH'!$M:$M,'RES TECH'!$C:$C)&amp;" "&amp;_xlfn.XLOOKUP($C2473,'RES TECH'!$M:$M,'RES TECH'!$D:$D)&amp;" "&amp;_xlfn.XLOOKUP($C2473,'RES TECH'!$M:$M,'RES TECH'!$E:$E)&amp;" "&amp;_xlfn.XLOOKUP($C2473,'RES TECH'!$M:$M,'RES TECH'!$F:$F)&amp;" "&amp;_xlfn.XLOOKUP($C2473,'RES TECH'!$M:$M,'RES TECH'!$G:$G)&amp;" "&amp;_xlfn.XLOOKUP($C2473,'RES TECH'!$M:$M,'RES TECH'!$H:$H)</f>
        <v>Residential Apartment High Income New Water heating  3 Natural gas</v>
      </c>
      <c r="E2473" t="str">
        <f t="shared" si="38"/>
        <v>TJ</v>
      </c>
      <c r="F2473" s="12" t="str">
        <f>IF(B2473="*","*",_xlfn.XLOOKUP($C2473,'RES TECH'!$M:$M,'RES TECH'!$R:$R))</f>
        <v>MW</v>
      </c>
    </row>
    <row r="2474" spans="2:6" x14ac:dyDescent="0.25">
      <c r="B2474" t="str">
        <f>IF('RES TECH'!N2472=1,"PRE","*")</f>
        <v>*</v>
      </c>
      <c r="C2474" t="str">
        <f>'RES TECH'!M2472</f>
        <v>RESAPAHINewWH4NGA20</v>
      </c>
      <c r="D2474" t="str">
        <f>_xlfn.XLOOKUP($C2474,'RES TECH'!$M:$M,'RES TECH'!$A:$A)&amp;" "&amp;_xlfn.XLOOKUP($C2474,'RES TECH'!$M:$M,'RES TECH'!$B:$B)&amp;" "&amp;_xlfn.XLOOKUP($C2474,'RES TECH'!$M:$M,'RES TECH'!$C:$C)&amp;" "&amp;_xlfn.XLOOKUP($C2474,'RES TECH'!$M:$M,'RES TECH'!$D:$D)&amp;" "&amp;_xlfn.XLOOKUP($C2474,'RES TECH'!$M:$M,'RES TECH'!$E:$E)&amp;" "&amp;_xlfn.XLOOKUP($C2474,'RES TECH'!$M:$M,'RES TECH'!$F:$F)&amp;" "&amp;_xlfn.XLOOKUP($C2474,'RES TECH'!$M:$M,'RES TECH'!$G:$G)&amp;" "&amp;_xlfn.XLOOKUP($C2474,'RES TECH'!$M:$M,'RES TECH'!$H:$H)</f>
        <v>Residential Apartment High Income New Water heating  4 Natural gas</v>
      </c>
      <c r="E2474" t="str">
        <f t="shared" si="38"/>
        <v>*</v>
      </c>
      <c r="F2474" s="12" t="str">
        <f>IF(B2474="*","*",_xlfn.XLOOKUP($C2474,'RES TECH'!$M:$M,'RES TECH'!$R:$R))</f>
        <v>*</v>
      </c>
    </row>
    <row r="2475" spans="2:6" x14ac:dyDescent="0.25">
      <c r="B2475" t="str">
        <f>IF('RES TECH'!N2473=1,"PRE","*")</f>
        <v>PRE</v>
      </c>
      <c r="C2475" t="str">
        <f>'RES TECH'!M2473</f>
        <v>RESAPAHINewWH4NGA20</v>
      </c>
      <c r="D2475" t="str">
        <f>_xlfn.XLOOKUP($C2475,'RES TECH'!$M:$M,'RES TECH'!$A:$A)&amp;" "&amp;_xlfn.XLOOKUP($C2475,'RES TECH'!$M:$M,'RES TECH'!$B:$B)&amp;" "&amp;_xlfn.XLOOKUP($C2475,'RES TECH'!$M:$M,'RES TECH'!$C:$C)&amp;" "&amp;_xlfn.XLOOKUP($C2475,'RES TECH'!$M:$M,'RES TECH'!$D:$D)&amp;" "&amp;_xlfn.XLOOKUP($C2475,'RES TECH'!$M:$M,'RES TECH'!$E:$E)&amp;" "&amp;_xlfn.XLOOKUP($C2475,'RES TECH'!$M:$M,'RES TECH'!$F:$F)&amp;" "&amp;_xlfn.XLOOKUP($C2475,'RES TECH'!$M:$M,'RES TECH'!$G:$G)&amp;" "&amp;_xlfn.XLOOKUP($C2475,'RES TECH'!$M:$M,'RES TECH'!$H:$H)</f>
        <v>Residential Apartment High Income New Water heating  4 Natural gas</v>
      </c>
      <c r="E2475" t="str">
        <f t="shared" si="38"/>
        <v>TJ</v>
      </c>
      <c r="F2475" s="12" t="str">
        <f>IF(B2475="*","*",_xlfn.XLOOKUP($C2475,'RES TECH'!$M:$M,'RES TECH'!$R:$R))</f>
        <v>MW</v>
      </c>
    </row>
    <row r="2476" spans="2:6" x14ac:dyDescent="0.25">
      <c r="B2476" t="str">
        <f>IF('RES TECH'!N2474=1,"PRE","*")</f>
        <v>PRE</v>
      </c>
      <c r="C2476" t="str">
        <f>'RES TECH'!M2474</f>
        <v>RESAPAHINewWH4NGA22</v>
      </c>
      <c r="D2476" t="str">
        <f>_xlfn.XLOOKUP($C2476,'RES TECH'!$M:$M,'RES TECH'!$A:$A)&amp;" "&amp;_xlfn.XLOOKUP($C2476,'RES TECH'!$M:$M,'RES TECH'!$B:$B)&amp;" "&amp;_xlfn.XLOOKUP($C2476,'RES TECH'!$M:$M,'RES TECH'!$C:$C)&amp;" "&amp;_xlfn.XLOOKUP($C2476,'RES TECH'!$M:$M,'RES TECH'!$D:$D)&amp;" "&amp;_xlfn.XLOOKUP($C2476,'RES TECH'!$M:$M,'RES TECH'!$E:$E)&amp;" "&amp;_xlfn.XLOOKUP($C2476,'RES TECH'!$M:$M,'RES TECH'!$F:$F)&amp;" "&amp;_xlfn.XLOOKUP($C2476,'RES TECH'!$M:$M,'RES TECH'!$G:$G)&amp;" "&amp;_xlfn.XLOOKUP($C2476,'RES TECH'!$M:$M,'RES TECH'!$H:$H)</f>
        <v>Residential Apartment High Income New Water heating  4 Natural gas</v>
      </c>
      <c r="E2476" t="str">
        <f t="shared" si="38"/>
        <v>TJ</v>
      </c>
      <c r="F2476" s="12" t="str">
        <f>IF(B2476="*","*",_xlfn.XLOOKUP($C2476,'RES TECH'!$M:$M,'RES TECH'!$R:$R))</f>
        <v>MW</v>
      </c>
    </row>
    <row r="2477" spans="2:6" x14ac:dyDescent="0.25">
      <c r="B2477" t="str">
        <f>IF('RES TECH'!N2475=1,"PRE","*")</f>
        <v>PRE</v>
      </c>
      <c r="C2477" t="str">
        <f>'RES TECH'!M2475</f>
        <v>RESAPAHINewWH1ELC20</v>
      </c>
      <c r="D2477" t="str">
        <f>_xlfn.XLOOKUP($C2477,'RES TECH'!$M:$M,'RES TECH'!$A:$A)&amp;" "&amp;_xlfn.XLOOKUP($C2477,'RES TECH'!$M:$M,'RES TECH'!$B:$B)&amp;" "&amp;_xlfn.XLOOKUP($C2477,'RES TECH'!$M:$M,'RES TECH'!$C:$C)&amp;" "&amp;_xlfn.XLOOKUP($C2477,'RES TECH'!$M:$M,'RES TECH'!$D:$D)&amp;" "&amp;_xlfn.XLOOKUP($C2477,'RES TECH'!$M:$M,'RES TECH'!$E:$E)&amp;" "&amp;_xlfn.XLOOKUP($C2477,'RES TECH'!$M:$M,'RES TECH'!$F:$F)&amp;" "&amp;_xlfn.XLOOKUP($C2477,'RES TECH'!$M:$M,'RES TECH'!$G:$G)&amp;" "&amp;_xlfn.XLOOKUP($C2477,'RES TECH'!$M:$M,'RES TECH'!$H:$H)</f>
        <v>Residential Apartment High Income New Water heating  1 Electricity</v>
      </c>
      <c r="E2477" t="str">
        <f t="shared" si="38"/>
        <v>TJ</v>
      </c>
      <c r="F2477" s="12" t="str">
        <f>IF(B2477="*","*",_xlfn.XLOOKUP($C2477,'RES TECH'!$M:$M,'RES TECH'!$R:$R))</f>
        <v>MW</v>
      </c>
    </row>
    <row r="2478" spans="2:6" x14ac:dyDescent="0.25">
      <c r="B2478" t="str">
        <f>IF('RES TECH'!N2476=1,"PRE","*")</f>
        <v>PRE</v>
      </c>
      <c r="C2478" t="str">
        <f>'RES TECH'!M2476</f>
        <v>RESAPAHINewWH2ELC20</v>
      </c>
      <c r="D2478" t="str">
        <f>_xlfn.XLOOKUP($C2478,'RES TECH'!$M:$M,'RES TECH'!$A:$A)&amp;" "&amp;_xlfn.XLOOKUP($C2478,'RES TECH'!$M:$M,'RES TECH'!$B:$B)&amp;" "&amp;_xlfn.XLOOKUP($C2478,'RES TECH'!$M:$M,'RES TECH'!$C:$C)&amp;" "&amp;_xlfn.XLOOKUP($C2478,'RES TECH'!$M:$M,'RES TECH'!$D:$D)&amp;" "&amp;_xlfn.XLOOKUP($C2478,'RES TECH'!$M:$M,'RES TECH'!$E:$E)&amp;" "&amp;_xlfn.XLOOKUP($C2478,'RES TECH'!$M:$M,'RES TECH'!$F:$F)&amp;" "&amp;_xlfn.XLOOKUP($C2478,'RES TECH'!$M:$M,'RES TECH'!$G:$G)&amp;" "&amp;_xlfn.XLOOKUP($C2478,'RES TECH'!$M:$M,'RES TECH'!$H:$H)</f>
        <v>Residential Apartment High Income New Water heating  2 Electricity</v>
      </c>
      <c r="E2478" t="str">
        <f t="shared" si="38"/>
        <v>TJ</v>
      </c>
      <c r="F2478" s="12" t="str">
        <f>IF(B2478="*","*",_xlfn.XLOOKUP($C2478,'RES TECH'!$M:$M,'RES TECH'!$R:$R))</f>
        <v>MW</v>
      </c>
    </row>
    <row r="2479" spans="2:6" x14ac:dyDescent="0.25">
      <c r="B2479" t="str">
        <f>IF('RES TECH'!N2477=1,"PRE","*")</f>
        <v>PRE</v>
      </c>
      <c r="C2479" t="str">
        <f>'RES TECH'!M2477</f>
        <v>RESAPAHINewWH4ELC20</v>
      </c>
      <c r="D2479" t="str">
        <f>_xlfn.XLOOKUP($C2479,'RES TECH'!$M:$M,'RES TECH'!$A:$A)&amp;" "&amp;_xlfn.XLOOKUP($C2479,'RES TECH'!$M:$M,'RES TECH'!$B:$B)&amp;" "&amp;_xlfn.XLOOKUP($C2479,'RES TECH'!$M:$M,'RES TECH'!$C:$C)&amp;" "&amp;_xlfn.XLOOKUP($C2479,'RES TECH'!$M:$M,'RES TECH'!$D:$D)&amp;" "&amp;_xlfn.XLOOKUP($C2479,'RES TECH'!$M:$M,'RES TECH'!$E:$E)&amp;" "&amp;_xlfn.XLOOKUP($C2479,'RES TECH'!$M:$M,'RES TECH'!$F:$F)&amp;" "&amp;_xlfn.XLOOKUP($C2479,'RES TECH'!$M:$M,'RES TECH'!$G:$G)&amp;" "&amp;_xlfn.XLOOKUP($C2479,'RES TECH'!$M:$M,'RES TECH'!$H:$H)</f>
        <v>Residential Apartment High Income New Water heating  4 Electricity</v>
      </c>
      <c r="E2479" t="str">
        <f t="shared" si="38"/>
        <v>TJ</v>
      </c>
      <c r="F2479" s="12" t="str">
        <f>IF(B2479="*","*",_xlfn.XLOOKUP($C2479,'RES TECH'!$M:$M,'RES TECH'!$R:$R))</f>
        <v>MW</v>
      </c>
    </row>
    <row r="2480" spans="2:6" x14ac:dyDescent="0.25">
      <c r="B2480" t="str">
        <f>IF('RES TECH'!N2478=1,"PRE","*")</f>
        <v>PRE</v>
      </c>
      <c r="C2480" t="str">
        <f>'RES TECH'!M2478</f>
        <v>RESAPAHINewWH5ELC20</v>
      </c>
      <c r="D2480" t="str">
        <f>_xlfn.XLOOKUP($C2480,'RES TECH'!$M:$M,'RES TECH'!$A:$A)&amp;" "&amp;_xlfn.XLOOKUP($C2480,'RES TECH'!$M:$M,'RES TECH'!$B:$B)&amp;" "&amp;_xlfn.XLOOKUP($C2480,'RES TECH'!$M:$M,'RES TECH'!$C:$C)&amp;" "&amp;_xlfn.XLOOKUP($C2480,'RES TECH'!$M:$M,'RES TECH'!$D:$D)&amp;" "&amp;_xlfn.XLOOKUP($C2480,'RES TECH'!$M:$M,'RES TECH'!$E:$E)&amp;" "&amp;_xlfn.XLOOKUP($C2480,'RES TECH'!$M:$M,'RES TECH'!$F:$F)&amp;" "&amp;_xlfn.XLOOKUP($C2480,'RES TECH'!$M:$M,'RES TECH'!$G:$G)&amp;" "&amp;_xlfn.XLOOKUP($C2480,'RES TECH'!$M:$M,'RES TECH'!$H:$H)</f>
        <v>Residential Apartment High Income New Water heating  5 Electricity</v>
      </c>
      <c r="E2480" t="str">
        <f t="shared" si="38"/>
        <v>TJ</v>
      </c>
      <c r="F2480" s="12" t="str">
        <f>IF(B2480="*","*",_xlfn.XLOOKUP($C2480,'RES TECH'!$M:$M,'RES TECH'!$R:$R))</f>
        <v>MW</v>
      </c>
    </row>
    <row r="2481" spans="2:6" x14ac:dyDescent="0.25">
      <c r="B2481" t="str">
        <f>IF('RES TECH'!N2479=1,"PRE","*")</f>
        <v>PRE</v>
      </c>
      <c r="C2481" t="str">
        <f>'RES TECH'!M2479</f>
        <v>RESAPAHINewWH5ELC22</v>
      </c>
      <c r="D2481" t="str">
        <f>_xlfn.XLOOKUP($C2481,'RES TECH'!$M:$M,'RES TECH'!$A:$A)&amp;" "&amp;_xlfn.XLOOKUP($C2481,'RES TECH'!$M:$M,'RES TECH'!$B:$B)&amp;" "&amp;_xlfn.XLOOKUP($C2481,'RES TECH'!$M:$M,'RES TECH'!$C:$C)&amp;" "&amp;_xlfn.XLOOKUP($C2481,'RES TECH'!$M:$M,'RES TECH'!$D:$D)&amp;" "&amp;_xlfn.XLOOKUP($C2481,'RES TECH'!$M:$M,'RES TECH'!$E:$E)&amp;" "&amp;_xlfn.XLOOKUP($C2481,'RES TECH'!$M:$M,'RES TECH'!$F:$F)&amp;" "&amp;_xlfn.XLOOKUP($C2481,'RES TECH'!$M:$M,'RES TECH'!$G:$G)&amp;" "&amp;_xlfn.XLOOKUP($C2481,'RES TECH'!$M:$M,'RES TECH'!$H:$H)</f>
        <v>Residential Apartment High Income New Water heating  5 Electricity</v>
      </c>
      <c r="E2481" t="str">
        <f t="shared" si="38"/>
        <v>TJ</v>
      </c>
      <c r="F2481" s="12" t="str">
        <f>IF(B2481="*","*",_xlfn.XLOOKUP($C2481,'RES TECH'!$M:$M,'RES TECH'!$R:$R))</f>
        <v>MW</v>
      </c>
    </row>
    <row r="2482" spans="2:6" x14ac:dyDescent="0.25">
      <c r="B2482" t="str">
        <f>IF('RES TECH'!N2480=1,"PRE","*")</f>
        <v>PRE</v>
      </c>
      <c r="C2482" t="str">
        <f>'RES TECH'!M2480</f>
        <v>RESAPAHINewWH6ELC20</v>
      </c>
      <c r="D2482" t="str">
        <f>_xlfn.XLOOKUP($C2482,'RES TECH'!$M:$M,'RES TECH'!$A:$A)&amp;" "&amp;_xlfn.XLOOKUP($C2482,'RES TECH'!$M:$M,'RES TECH'!$B:$B)&amp;" "&amp;_xlfn.XLOOKUP($C2482,'RES TECH'!$M:$M,'RES TECH'!$C:$C)&amp;" "&amp;_xlfn.XLOOKUP($C2482,'RES TECH'!$M:$M,'RES TECH'!$D:$D)&amp;" "&amp;_xlfn.XLOOKUP($C2482,'RES TECH'!$M:$M,'RES TECH'!$E:$E)&amp;" "&amp;_xlfn.XLOOKUP($C2482,'RES TECH'!$M:$M,'RES TECH'!$F:$F)&amp;" "&amp;_xlfn.XLOOKUP($C2482,'RES TECH'!$M:$M,'RES TECH'!$G:$G)&amp;" "&amp;_xlfn.XLOOKUP($C2482,'RES TECH'!$M:$M,'RES TECH'!$H:$H)</f>
        <v>Residential Apartment High Income New Water heating  6 Electricity</v>
      </c>
      <c r="E2482" t="str">
        <f t="shared" si="38"/>
        <v>TJ</v>
      </c>
      <c r="F2482" s="12" t="str">
        <f>IF(B2482="*","*",_xlfn.XLOOKUP($C2482,'RES TECH'!$M:$M,'RES TECH'!$R:$R))</f>
        <v>MW</v>
      </c>
    </row>
    <row r="2483" spans="2:6" x14ac:dyDescent="0.25">
      <c r="B2483" t="str">
        <f>IF('RES TECH'!N2481=1,"PRE","*")</f>
        <v>PRE</v>
      </c>
      <c r="C2483" t="str">
        <f>'RES TECH'!M2481</f>
        <v>RESAPAHINewWH6ELC22</v>
      </c>
      <c r="D2483" t="str">
        <f>_xlfn.XLOOKUP($C2483,'RES TECH'!$M:$M,'RES TECH'!$A:$A)&amp;" "&amp;_xlfn.XLOOKUP($C2483,'RES TECH'!$M:$M,'RES TECH'!$B:$B)&amp;" "&amp;_xlfn.XLOOKUP($C2483,'RES TECH'!$M:$M,'RES TECH'!$C:$C)&amp;" "&amp;_xlfn.XLOOKUP($C2483,'RES TECH'!$M:$M,'RES TECH'!$D:$D)&amp;" "&amp;_xlfn.XLOOKUP($C2483,'RES TECH'!$M:$M,'RES TECH'!$E:$E)&amp;" "&amp;_xlfn.XLOOKUP($C2483,'RES TECH'!$M:$M,'RES TECH'!$F:$F)&amp;" "&amp;_xlfn.XLOOKUP($C2483,'RES TECH'!$M:$M,'RES TECH'!$G:$G)&amp;" "&amp;_xlfn.XLOOKUP($C2483,'RES TECH'!$M:$M,'RES TECH'!$H:$H)</f>
        <v>Residential Apartment High Income New Water heating  6 Electricity</v>
      </c>
      <c r="E2483" t="str">
        <f t="shared" si="38"/>
        <v>TJ</v>
      </c>
      <c r="F2483" s="12" t="str">
        <f>IF(B2483="*","*",_xlfn.XLOOKUP($C2483,'RES TECH'!$M:$M,'RES TECH'!$R:$R))</f>
        <v>MW</v>
      </c>
    </row>
    <row r="2484" spans="2:6" x14ac:dyDescent="0.25">
      <c r="B2484" t="str">
        <f>IF('RES TECH'!N2482=1,"PRE","*")</f>
        <v>PRE</v>
      </c>
      <c r="C2484" t="str">
        <f>'RES TECH'!M2482</f>
        <v>RESAPAHINewWH7ELC20</v>
      </c>
      <c r="D2484" t="str">
        <f>_xlfn.XLOOKUP($C2484,'RES TECH'!$M:$M,'RES TECH'!$A:$A)&amp;" "&amp;_xlfn.XLOOKUP($C2484,'RES TECH'!$M:$M,'RES TECH'!$B:$B)&amp;" "&amp;_xlfn.XLOOKUP($C2484,'RES TECH'!$M:$M,'RES TECH'!$C:$C)&amp;" "&amp;_xlfn.XLOOKUP($C2484,'RES TECH'!$M:$M,'RES TECH'!$D:$D)&amp;" "&amp;_xlfn.XLOOKUP($C2484,'RES TECH'!$M:$M,'RES TECH'!$E:$E)&amp;" "&amp;_xlfn.XLOOKUP($C2484,'RES TECH'!$M:$M,'RES TECH'!$F:$F)&amp;" "&amp;_xlfn.XLOOKUP($C2484,'RES TECH'!$M:$M,'RES TECH'!$G:$G)&amp;" "&amp;_xlfn.XLOOKUP($C2484,'RES TECH'!$M:$M,'RES TECH'!$H:$H)</f>
        <v>Residential Apartment High Income New Water heating  7 Electricity</v>
      </c>
      <c r="E2484" t="str">
        <f t="shared" si="38"/>
        <v>TJ</v>
      </c>
      <c r="F2484" s="12" t="str">
        <f>IF(B2484="*","*",_xlfn.XLOOKUP($C2484,'RES TECH'!$M:$M,'RES TECH'!$R:$R))</f>
        <v>MW</v>
      </c>
    </row>
    <row r="2485" spans="2:6" x14ac:dyDescent="0.25">
      <c r="B2485" t="str">
        <f>IF('RES TECH'!N2483=1,"PRE","*")</f>
        <v>PRE</v>
      </c>
      <c r="C2485" t="str">
        <f>'RES TECH'!M2483</f>
        <v>RESAPAHINewWH7ELC22</v>
      </c>
      <c r="D2485" t="str">
        <f>_xlfn.XLOOKUP($C2485,'RES TECH'!$M:$M,'RES TECH'!$A:$A)&amp;" "&amp;_xlfn.XLOOKUP($C2485,'RES TECH'!$M:$M,'RES TECH'!$B:$B)&amp;" "&amp;_xlfn.XLOOKUP($C2485,'RES TECH'!$M:$M,'RES TECH'!$C:$C)&amp;" "&amp;_xlfn.XLOOKUP($C2485,'RES TECH'!$M:$M,'RES TECH'!$D:$D)&amp;" "&amp;_xlfn.XLOOKUP($C2485,'RES TECH'!$M:$M,'RES TECH'!$E:$E)&amp;" "&amp;_xlfn.XLOOKUP($C2485,'RES TECH'!$M:$M,'RES TECH'!$F:$F)&amp;" "&amp;_xlfn.XLOOKUP($C2485,'RES TECH'!$M:$M,'RES TECH'!$G:$G)&amp;" "&amp;_xlfn.XLOOKUP($C2485,'RES TECH'!$M:$M,'RES TECH'!$H:$H)</f>
        <v>Residential Apartment High Income New Water heating  7 Electricity</v>
      </c>
      <c r="E2485" t="str">
        <f t="shared" si="38"/>
        <v>TJ</v>
      </c>
      <c r="F2485" s="12" t="str">
        <f>IF(B2485="*","*",_xlfn.XLOOKUP($C2485,'RES TECH'!$M:$M,'RES TECH'!$R:$R))</f>
        <v>MW</v>
      </c>
    </row>
    <row r="2486" spans="2:6" x14ac:dyDescent="0.25">
      <c r="B2486" t="str">
        <f>IF('RES TECH'!N2484=1,"PRE","*")</f>
        <v>PRE</v>
      </c>
      <c r="C2486" t="str">
        <f>'RES TECH'!M2484</f>
        <v>RESAPAHINewWH1FOI20</v>
      </c>
      <c r="D2486" t="str">
        <f>_xlfn.XLOOKUP($C2486,'RES TECH'!$M:$M,'RES TECH'!$A:$A)&amp;" "&amp;_xlfn.XLOOKUP($C2486,'RES TECH'!$M:$M,'RES TECH'!$B:$B)&amp;" "&amp;_xlfn.XLOOKUP($C2486,'RES TECH'!$M:$M,'RES TECH'!$C:$C)&amp;" "&amp;_xlfn.XLOOKUP($C2486,'RES TECH'!$M:$M,'RES TECH'!$D:$D)&amp;" "&amp;_xlfn.XLOOKUP($C2486,'RES TECH'!$M:$M,'RES TECH'!$E:$E)&amp;" "&amp;_xlfn.XLOOKUP($C2486,'RES TECH'!$M:$M,'RES TECH'!$F:$F)&amp;" "&amp;_xlfn.XLOOKUP($C2486,'RES TECH'!$M:$M,'RES TECH'!$G:$G)&amp;" "&amp;_xlfn.XLOOKUP($C2486,'RES TECH'!$M:$M,'RES TECH'!$H:$H)</f>
        <v>Residential Apartment High Income New Water heating  1 Fuel oil</v>
      </c>
      <c r="E2486" t="str">
        <f t="shared" si="38"/>
        <v>TJ</v>
      </c>
      <c r="F2486" s="12" t="str">
        <f>IF(B2486="*","*",_xlfn.XLOOKUP($C2486,'RES TECH'!$M:$M,'RES TECH'!$R:$R))</f>
        <v>MW</v>
      </c>
    </row>
    <row r="2487" spans="2:6" x14ac:dyDescent="0.25">
      <c r="B2487" t="str">
        <f>IF('RES TECH'!N2485=1,"PRE","*")</f>
        <v>PRE</v>
      </c>
      <c r="C2487" t="str">
        <f>'RES TECH'!M2485</f>
        <v>RESAPAHINewWH2FOI20</v>
      </c>
      <c r="D2487" t="str">
        <f>_xlfn.XLOOKUP($C2487,'RES TECH'!$M:$M,'RES TECH'!$A:$A)&amp;" "&amp;_xlfn.XLOOKUP($C2487,'RES TECH'!$M:$M,'RES TECH'!$B:$B)&amp;" "&amp;_xlfn.XLOOKUP($C2487,'RES TECH'!$M:$M,'RES TECH'!$C:$C)&amp;" "&amp;_xlfn.XLOOKUP($C2487,'RES TECH'!$M:$M,'RES TECH'!$D:$D)&amp;" "&amp;_xlfn.XLOOKUP($C2487,'RES TECH'!$M:$M,'RES TECH'!$E:$E)&amp;" "&amp;_xlfn.XLOOKUP($C2487,'RES TECH'!$M:$M,'RES TECH'!$F:$F)&amp;" "&amp;_xlfn.XLOOKUP($C2487,'RES TECH'!$M:$M,'RES TECH'!$G:$G)&amp;" "&amp;_xlfn.XLOOKUP($C2487,'RES TECH'!$M:$M,'RES TECH'!$H:$H)</f>
        <v>Residential Apartment High Income New Water heating  2 Fuel oil</v>
      </c>
      <c r="E2487" t="str">
        <f t="shared" si="38"/>
        <v>TJ</v>
      </c>
      <c r="F2487" s="12" t="str">
        <f>IF(B2487="*","*",_xlfn.XLOOKUP($C2487,'RES TECH'!$M:$M,'RES TECH'!$R:$R))</f>
        <v>MW</v>
      </c>
    </row>
    <row r="2488" spans="2:6" x14ac:dyDescent="0.25">
      <c r="B2488" t="str">
        <f>IF('RES TECH'!N2486=1,"PRE","*")</f>
        <v>PRE</v>
      </c>
      <c r="C2488" t="str">
        <f>'RES TECH'!M2486</f>
        <v>RESAPAHINewWH4FOI20</v>
      </c>
      <c r="D2488" t="str">
        <f>_xlfn.XLOOKUP($C2488,'RES TECH'!$M:$M,'RES TECH'!$A:$A)&amp;" "&amp;_xlfn.XLOOKUP($C2488,'RES TECH'!$M:$M,'RES TECH'!$B:$B)&amp;" "&amp;_xlfn.XLOOKUP($C2488,'RES TECH'!$M:$M,'RES TECH'!$C:$C)&amp;" "&amp;_xlfn.XLOOKUP($C2488,'RES TECH'!$M:$M,'RES TECH'!$D:$D)&amp;" "&amp;_xlfn.XLOOKUP($C2488,'RES TECH'!$M:$M,'RES TECH'!$E:$E)&amp;" "&amp;_xlfn.XLOOKUP($C2488,'RES TECH'!$M:$M,'RES TECH'!$F:$F)&amp;" "&amp;_xlfn.XLOOKUP($C2488,'RES TECH'!$M:$M,'RES TECH'!$G:$G)&amp;" "&amp;_xlfn.XLOOKUP($C2488,'RES TECH'!$M:$M,'RES TECH'!$H:$H)</f>
        <v>Residential Apartment High Income New Water heating  4 Fuel oil</v>
      </c>
      <c r="E2488" t="str">
        <f t="shared" si="38"/>
        <v>TJ</v>
      </c>
      <c r="F2488" s="12" t="str">
        <f>IF(B2488="*","*",_xlfn.XLOOKUP($C2488,'RES TECH'!$M:$M,'RES TECH'!$R:$R))</f>
        <v>MW</v>
      </c>
    </row>
    <row r="2489" spans="2:6" x14ac:dyDescent="0.25">
      <c r="B2489" t="str">
        <f>IF('RES TECH'!N2487=1,"PRE","*")</f>
        <v>PRE</v>
      </c>
      <c r="C2489" t="str">
        <f>'RES TECH'!M2487</f>
        <v>RESAPAHINewWH1LPG20</v>
      </c>
      <c r="D2489" t="str">
        <f>_xlfn.XLOOKUP($C2489,'RES TECH'!$M:$M,'RES TECH'!$A:$A)&amp;" "&amp;_xlfn.XLOOKUP($C2489,'RES TECH'!$M:$M,'RES TECH'!$B:$B)&amp;" "&amp;_xlfn.XLOOKUP($C2489,'RES TECH'!$M:$M,'RES TECH'!$C:$C)&amp;" "&amp;_xlfn.XLOOKUP($C2489,'RES TECH'!$M:$M,'RES TECH'!$D:$D)&amp;" "&amp;_xlfn.XLOOKUP($C2489,'RES TECH'!$M:$M,'RES TECH'!$E:$E)&amp;" "&amp;_xlfn.XLOOKUP($C2489,'RES TECH'!$M:$M,'RES TECH'!$F:$F)&amp;" "&amp;_xlfn.XLOOKUP($C2489,'RES TECH'!$M:$M,'RES TECH'!$G:$G)&amp;" "&amp;_xlfn.XLOOKUP($C2489,'RES TECH'!$M:$M,'RES TECH'!$H:$H)</f>
        <v>Residential Apartment High Income New Water heating  1 LPG</v>
      </c>
      <c r="E2489" t="str">
        <f t="shared" si="38"/>
        <v>TJ</v>
      </c>
      <c r="F2489" s="12" t="str">
        <f>IF(B2489="*","*",_xlfn.XLOOKUP($C2489,'RES TECH'!$M:$M,'RES TECH'!$R:$R))</f>
        <v>MW</v>
      </c>
    </row>
    <row r="2490" spans="2:6" x14ac:dyDescent="0.25">
      <c r="B2490" t="str">
        <f>IF('RES TECH'!N2488=1,"PRE","*")</f>
        <v>PRE</v>
      </c>
      <c r="C2490" t="str">
        <f>'RES TECH'!M2488</f>
        <v>RESAPAHINewWH2LPG20</v>
      </c>
      <c r="D2490" t="str">
        <f>_xlfn.XLOOKUP($C2490,'RES TECH'!$M:$M,'RES TECH'!$A:$A)&amp;" "&amp;_xlfn.XLOOKUP($C2490,'RES TECH'!$M:$M,'RES TECH'!$B:$B)&amp;" "&amp;_xlfn.XLOOKUP($C2490,'RES TECH'!$M:$M,'RES TECH'!$C:$C)&amp;" "&amp;_xlfn.XLOOKUP($C2490,'RES TECH'!$M:$M,'RES TECH'!$D:$D)&amp;" "&amp;_xlfn.XLOOKUP($C2490,'RES TECH'!$M:$M,'RES TECH'!$E:$E)&amp;" "&amp;_xlfn.XLOOKUP($C2490,'RES TECH'!$M:$M,'RES TECH'!$F:$F)&amp;" "&amp;_xlfn.XLOOKUP($C2490,'RES TECH'!$M:$M,'RES TECH'!$G:$G)&amp;" "&amp;_xlfn.XLOOKUP($C2490,'RES TECH'!$M:$M,'RES TECH'!$H:$H)</f>
        <v>Residential Apartment High Income New Water heating  2 LPG</v>
      </c>
      <c r="E2490" t="str">
        <f t="shared" si="38"/>
        <v>TJ</v>
      </c>
      <c r="F2490" s="12" t="str">
        <f>IF(B2490="*","*",_xlfn.XLOOKUP($C2490,'RES TECH'!$M:$M,'RES TECH'!$R:$R))</f>
        <v>MW</v>
      </c>
    </row>
    <row r="2491" spans="2:6" x14ac:dyDescent="0.25">
      <c r="B2491" t="str">
        <f>IF('RES TECH'!N2489=1,"PRE","*")</f>
        <v>PRE</v>
      </c>
      <c r="C2491" t="str">
        <f>'RES TECH'!M2489</f>
        <v>RESAPAHINewWH3LPG20</v>
      </c>
      <c r="D2491" t="str">
        <f>_xlfn.XLOOKUP($C2491,'RES TECH'!$M:$M,'RES TECH'!$A:$A)&amp;" "&amp;_xlfn.XLOOKUP($C2491,'RES TECH'!$M:$M,'RES TECH'!$B:$B)&amp;" "&amp;_xlfn.XLOOKUP($C2491,'RES TECH'!$M:$M,'RES TECH'!$C:$C)&amp;" "&amp;_xlfn.XLOOKUP($C2491,'RES TECH'!$M:$M,'RES TECH'!$D:$D)&amp;" "&amp;_xlfn.XLOOKUP($C2491,'RES TECH'!$M:$M,'RES TECH'!$E:$E)&amp;" "&amp;_xlfn.XLOOKUP($C2491,'RES TECH'!$M:$M,'RES TECH'!$F:$F)&amp;" "&amp;_xlfn.XLOOKUP($C2491,'RES TECH'!$M:$M,'RES TECH'!$G:$G)&amp;" "&amp;_xlfn.XLOOKUP($C2491,'RES TECH'!$M:$M,'RES TECH'!$H:$H)</f>
        <v>Residential Apartment High Income New Water heating  3 LPG</v>
      </c>
      <c r="E2491" t="str">
        <f t="shared" si="38"/>
        <v>TJ</v>
      </c>
      <c r="F2491" s="12" t="str">
        <f>IF(B2491="*","*",_xlfn.XLOOKUP($C2491,'RES TECH'!$M:$M,'RES TECH'!$R:$R))</f>
        <v>MW</v>
      </c>
    </row>
    <row r="2492" spans="2:6" x14ac:dyDescent="0.25">
      <c r="B2492" t="str">
        <f>IF('RES TECH'!N2490=1,"PRE","*")</f>
        <v>PRE</v>
      </c>
      <c r="C2492" t="str">
        <f>'RES TECH'!M2490</f>
        <v>RESAPAHINewWH3LPG23</v>
      </c>
      <c r="D2492" t="str">
        <f>_xlfn.XLOOKUP($C2492,'RES TECH'!$M:$M,'RES TECH'!$A:$A)&amp;" "&amp;_xlfn.XLOOKUP($C2492,'RES TECH'!$M:$M,'RES TECH'!$B:$B)&amp;" "&amp;_xlfn.XLOOKUP($C2492,'RES TECH'!$M:$M,'RES TECH'!$C:$C)&amp;" "&amp;_xlfn.XLOOKUP($C2492,'RES TECH'!$M:$M,'RES TECH'!$D:$D)&amp;" "&amp;_xlfn.XLOOKUP($C2492,'RES TECH'!$M:$M,'RES TECH'!$E:$E)&amp;" "&amp;_xlfn.XLOOKUP($C2492,'RES TECH'!$M:$M,'RES TECH'!$F:$F)&amp;" "&amp;_xlfn.XLOOKUP($C2492,'RES TECH'!$M:$M,'RES TECH'!$G:$G)&amp;" "&amp;_xlfn.XLOOKUP($C2492,'RES TECH'!$M:$M,'RES TECH'!$H:$H)</f>
        <v>Residential Apartment High Income New Water heating  3 LPG</v>
      </c>
      <c r="E2492" t="str">
        <f t="shared" si="38"/>
        <v>TJ</v>
      </c>
      <c r="F2492" s="12" t="str">
        <f>IF(B2492="*","*",_xlfn.XLOOKUP($C2492,'RES TECH'!$M:$M,'RES TECH'!$R:$R))</f>
        <v>MW</v>
      </c>
    </row>
    <row r="2493" spans="2:6" x14ac:dyDescent="0.25">
      <c r="B2493" t="str">
        <f>IF('RES TECH'!N2491=1,"PRE","*")</f>
        <v>*</v>
      </c>
      <c r="C2493" t="str">
        <f>'RES TECH'!M2491</f>
        <v>RESAPAHINewWH4LPG20</v>
      </c>
      <c r="D2493" t="str">
        <f>_xlfn.XLOOKUP($C2493,'RES TECH'!$M:$M,'RES TECH'!$A:$A)&amp;" "&amp;_xlfn.XLOOKUP($C2493,'RES TECH'!$M:$M,'RES TECH'!$B:$B)&amp;" "&amp;_xlfn.XLOOKUP($C2493,'RES TECH'!$M:$M,'RES TECH'!$C:$C)&amp;" "&amp;_xlfn.XLOOKUP($C2493,'RES TECH'!$M:$M,'RES TECH'!$D:$D)&amp;" "&amp;_xlfn.XLOOKUP($C2493,'RES TECH'!$M:$M,'RES TECH'!$E:$E)&amp;" "&amp;_xlfn.XLOOKUP($C2493,'RES TECH'!$M:$M,'RES TECH'!$F:$F)&amp;" "&amp;_xlfn.XLOOKUP($C2493,'RES TECH'!$M:$M,'RES TECH'!$G:$G)&amp;" "&amp;_xlfn.XLOOKUP($C2493,'RES TECH'!$M:$M,'RES TECH'!$H:$H)</f>
        <v>Residential Apartment High Income New Water heating  4 LPG</v>
      </c>
      <c r="E2493" t="str">
        <f t="shared" si="38"/>
        <v>*</v>
      </c>
      <c r="F2493" s="12" t="str">
        <f>IF(B2493="*","*",_xlfn.XLOOKUP($C2493,'RES TECH'!$M:$M,'RES TECH'!$R:$R))</f>
        <v>*</v>
      </c>
    </row>
    <row r="2494" spans="2:6" x14ac:dyDescent="0.25">
      <c r="B2494" t="str">
        <f>IF('RES TECH'!N2492=1,"PRE","*")</f>
        <v>PRE</v>
      </c>
      <c r="C2494" t="str">
        <f>'RES TECH'!M2492</f>
        <v>RESAPAHINewWH4LPG20</v>
      </c>
      <c r="D2494" t="str">
        <f>_xlfn.XLOOKUP($C2494,'RES TECH'!$M:$M,'RES TECH'!$A:$A)&amp;" "&amp;_xlfn.XLOOKUP($C2494,'RES TECH'!$M:$M,'RES TECH'!$B:$B)&amp;" "&amp;_xlfn.XLOOKUP($C2494,'RES TECH'!$M:$M,'RES TECH'!$C:$C)&amp;" "&amp;_xlfn.XLOOKUP($C2494,'RES TECH'!$M:$M,'RES TECH'!$D:$D)&amp;" "&amp;_xlfn.XLOOKUP($C2494,'RES TECH'!$M:$M,'RES TECH'!$E:$E)&amp;" "&amp;_xlfn.XLOOKUP($C2494,'RES TECH'!$M:$M,'RES TECH'!$F:$F)&amp;" "&amp;_xlfn.XLOOKUP($C2494,'RES TECH'!$M:$M,'RES TECH'!$G:$G)&amp;" "&amp;_xlfn.XLOOKUP($C2494,'RES TECH'!$M:$M,'RES TECH'!$H:$H)</f>
        <v>Residential Apartment High Income New Water heating  4 LPG</v>
      </c>
      <c r="E2494" t="str">
        <f t="shared" si="38"/>
        <v>TJ</v>
      </c>
      <c r="F2494" s="12" t="str">
        <f>IF(B2494="*","*",_xlfn.XLOOKUP($C2494,'RES TECH'!$M:$M,'RES TECH'!$R:$R))</f>
        <v>MW</v>
      </c>
    </row>
    <row r="2495" spans="2:6" x14ac:dyDescent="0.25">
      <c r="B2495" t="str">
        <f>IF('RES TECH'!N2493=1,"PRE","*")</f>
        <v>*</v>
      </c>
      <c r="C2495" t="str">
        <f>'RES TECH'!M2493</f>
        <v>RESAPAHINewWH2SOL20</v>
      </c>
      <c r="D2495" t="str">
        <f>_xlfn.XLOOKUP($C2495,'RES TECH'!$M:$M,'RES TECH'!$A:$A)&amp;" "&amp;_xlfn.XLOOKUP($C2495,'RES TECH'!$M:$M,'RES TECH'!$B:$B)&amp;" "&amp;_xlfn.XLOOKUP($C2495,'RES TECH'!$M:$M,'RES TECH'!$C:$C)&amp;" "&amp;_xlfn.XLOOKUP($C2495,'RES TECH'!$M:$M,'RES TECH'!$D:$D)&amp;" "&amp;_xlfn.XLOOKUP($C2495,'RES TECH'!$M:$M,'RES TECH'!$E:$E)&amp;" "&amp;_xlfn.XLOOKUP($C2495,'RES TECH'!$M:$M,'RES TECH'!$F:$F)&amp;" "&amp;_xlfn.XLOOKUP($C2495,'RES TECH'!$M:$M,'RES TECH'!$G:$G)&amp;" "&amp;_xlfn.XLOOKUP($C2495,'RES TECH'!$M:$M,'RES TECH'!$H:$H)</f>
        <v>Residential Apartment High Income New Water heating  2 Solar</v>
      </c>
      <c r="E2495" t="str">
        <f t="shared" si="38"/>
        <v>*</v>
      </c>
      <c r="F2495" s="12" t="str">
        <f>IF(B2495="*","*",_xlfn.XLOOKUP($C2495,'RES TECH'!$M:$M,'RES TECH'!$R:$R))</f>
        <v>*</v>
      </c>
    </row>
    <row r="2496" spans="2:6" x14ac:dyDescent="0.25">
      <c r="B2496" t="str">
        <f>IF('RES TECH'!N2494=1,"PRE","*")</f>
        <v>PRE</v>
      </c>
      <c r="C2496" t="str">
        <f>'RES TECH'!M2494</f>
        <v>RESAPAHINewWH2SOL20</v>
      </c>
      <c r="D2496" t="str">
        <f>_xlfn.XLOOKUP($C2496,'RES TECH'!$M:$M,'RES TECH'!$A:$A)&amp;" "&amp;_xlfn.XLOOKUP($C2496,'RES TECH'!$M:$M,'RES TECH'!$B:$B)&amp;" "&amp;_xlfn.XLOOKUP($C2496,'RES TECH'!$M:$M,'RES TECH'!$C:$C)&amp;" "&amp;_xlfn.XLOOKUP($C2496,'RES TECH'!$M:$M,'RES TECH'!$D:$D)&amp;" "&amp;_xlfn.XLOOKUP($C2496,'RES TECH'!$M:$M,'RES TECH'!$E:$E)&amp;" "&amp;_xlfn.XLOOKUP($C2496,'RES TECH'!$M:$M,'RES TECH'!$F:$F)&amp;" "&amp;_xlfn.XLOOKUP($C2496,'RES TECH'!$M:$M,'RES TECH'!$G:$G)&amp;" "&amp;_xlfn.XLOOKUP($C2496,'RES TECH'!$M:$M,'RES TECH'!$H:$H)</f>
        <v>Residential Apartment High Income New Water heating  2 Solar</v>
      </c>
      <c r="E2496" t="str">
        <f t="shared" si="38"/>
        <v>TJ</v>
      </c>
      <c r="F2496" s="12" t="str">
        <f>IF(B2496="*","*",_xlfn.XLOOKUP($C2496,'RES TECH'!$M:$M,'RES TECH'!$R:$R))</f>
        <v>MW</v>
      </c>
    </row>
    <row r="2497" spans="2:6" x14ac:dyDescent="0.25">
      <c r="B2497" t="str">
        <f>IF('RES TECH'!N2495=1,"PRE","*")</f>
        <v>PRE</v>
      </c>
      <c r="C2497" t="str">
        <f>'RES TECH'!M2495</f>
        <v>RESAPAHINewWH2SOL23</v>
      </c>
      <c r="D2497" t="str">
        <f>_xlfn.XLOOKUP($C2497,'RES TECH'!$M:$M,'RES TECH'!$A:$A)&amp;" "&amp;_xlfn.XLOOKUP($C2497,'RES TECH'!$M:$M,'RES TECH'!$B:$B)&amp;" "&amp;_xlfn.XLOOKUP($C2497,'RES TECH'!$M:$M,'RES TECH'!$C:$C)&amp;" "&amp;_xlfn.XLOOKUP($C2497,'RES TECH'!$M:$M,'RES TECH'!$D:$D)&amp;" "&amp;_xlfn.XLOOKUP($C2497,'RES TECH'!$M:$M,'RES TECH'!$E:$E)&amp;" "&amp;_xlfn.XLOOKUP($C2497,'RES TECH'!$M:$M,'RES TECH'!$F:$F)&amp;" "&amp;_xlfn.XLOOKUP($C2497,'RES TECH'!$M:$M,'RES TECH'!$G:$G)&amp;" "&amp;_xlfn.XLOOKUP($C2497,'RES TECH'!$M:$M,'RES TECH'!$H:$H)</f>
        <v>Residential Apartment High Income New Water heating  2 Solar</v>
      </c>
      <c r="E2497" t="str">
        <f t="shared" si="38"/>
        <v>TJ</v>
      </c>
      <c r="F2497" s="12" t="str">
        <f>IF(B2497="*","*",_xlfn.XLOOKUP($C2497,'RES TECH'!$M:$M,'RES TECH'!$R:$R))</f>
        <v>MW</v>
      </c>
    </row>
    <row r="2498" spans="2:6" x14ac:dyDescent="0.25">
      <c r="B2498" t="str">
        <f>IF('RES TECH'!N2496=1,"PRE","*")</f>
        <v>PRE</v>
      </c>
      <c r="C2498" t="str">
        <f>'RES TECH'!M2496</f>
        <v>RESAPAHINewWH2SOL24</v>
      </c>
      <c r="D2498" t="str">
        <f>_xlfn.XLOOKUP($C2498,'RES TECH'!$M:$M,'RES TECH'!$A:$A)&amp;" "&amp;_xlfn.XLOOKUP($C2498,'RES TECH'!$M:$M,'RES TECH'!$B:$B)&amp;" "&amp;_xlfn.XLOOKUP($C2498,'RES TECH'!$M:$M,'RES TECH'!$C:$C)&amp;" "&amp;_xlfn.XLOOKUP($C2498,'RES TECH'!$M:$M,'RES TECH'!$D:$D)&amp;" "&amp;_xlfn.XLOOKUP($C2498,'RES TECH'!$M:$M,'RES TECH'!$E:$E)&amp;" "&amp;_xlfn.XLOOKUP($C2498,'RES TECH'!$M:$M,'RES TECH'!$F:$F)&amp;" "&amp;_xlfn.XLOOKUP($C2498,'RES TECH'!$M:$M,'RES TECH'!$G:$G)&amp;" "&amp;_xlfn.XLOOKUP($C2498,'RES TECH'!$M:$M,'RES TECH'!$H:$H)</f>
        <v>Residential Apartment High Income New Water heating  2 Solar</v>
      </c>
      <c r="E2498" t="str">
        <f t="shared" si="38"/>
        <v>TJ</v>
      </c>
      <c r="F2498" s="12" t="str">
        <f>IF(B2498="*","*",_xlfn.XLOOKUP($C2498,'RES TECH'!$M:$M,'RES TECH'!$R:$R))</f>
        <v>MW</v>
      </c>
    </row>
    <row r="2499" spans="2:6" x14ac:dyDescent="0.25">
      <c r="B2499" t="str">
        <f>IF('RES TECH'!N2497=1,"PRE","*")</f>
        <v>PRE</v>
      </c>
      <c r="C2499" t="str">
        <f>'RES TECH'!M2497</f>
        <v>RESAPAHINewSHAHP1ELC20</v>
      </c>
      <c r="D2499" t="str">
        <f>_xlfn.XLOOKUP($C2499,'RES TECH'!$M:$M,'RES TECH'!$A:$A)&amp;" "&amp;_xlfn.XLOOKUP($C2499,'RES TECH'!$M:$M,'RES TECH'!$B:$B)&amp;" "&amp;_xlfn.XLOOKUP($C2499,'RES TECH'!$M:$M,'RES TECH'!$C:$C)&amp;" "&amp;_xlfn.XLOOKUP($C2499,'RES TECH'!$M:$M,'RES TECH'!$D:$D)&amp;" "&amp;_xlfn.XLOOKUP($C2499,'RES TECH'!$M:$M,'RES TECH'!$E:$E)&amp;" "&amp;_xlfn.XLOOKUP($C2499,'RES TECH'!$M:$M,'RES TECH'!$F:$F)&amp;" "&amp;_xlfn.XLOOKUP($C2499,'RES TECH'!$M:$M,'RES TECH'!$G:$G)&amp;" "&amp;_xlfn.XLOOKUP($C2499,'RES TECH'!$M:$M,'RES TECH'!$H:$H)</f>
        <v>Residential Apartment High Income New Space heating Air HP 1 Electricity</v>
      </c>
      <c r="E2499" t="str">
        <f t="shared" si="38"/>
        <v>TJ</v>
      </c>
      <c r="F2499" s="12" t="str">
        <f>IF(B2499="*","*",_xlfn.XLOOKUP($C2499,'RES TECH'!$M:$M,'RES TECH'!$R:$R))</f>
        <v>MW</v>
      </c>
    </row>
    <row r="2500" spans="2:6" x14ac:dyDescent="0.25">
      <c r="B2500" t="str">
        <f>IF('RES TECH'!N2498=1,"PRE","*")</f>
        <v>PRE</v>
      </c>
      <c r="C2500" t="str">
        <f>'RES TECH'!M2498</f>
        <v>RESAPAHINewSHAHP1ELC23</v>
      </c>
      <c r="D2500" t="str">
        <f>_xlfn.XLOOKUP($C2500,'RES TECH'!$M:$M,'RES TECH'!$A:$A)&amp;" "&amp;_xlfn.XLOOKUP($C2500,'RES TECH'!$M:$M,'RES TECH'!$B:$B)&amp;" "&amp;_xlfn.XLOOKUP($C2500,'RES TECH'!$M:$M,'RES TECH'!$C:$C)&amp;" "&amp;_xlfn.XLOOKUP($C2500,'RES TECH'!$M:$M,'RES TECH'!$D:$D)&amp;" "&amp;_xlfn.XLOOKUP($C2500,'RES TECH'!$M:$M,'RES TECH'!$E:$E)&amp;" "&amp;_xlfn.XLOOKUP($C2500,'RES TECH'!$M:$M,'RES TECH'!$F:$F)&amp;" "&amp;_xlfn.XLOOKUP($C2500,'RES TECH'!$M:$M,'RES TECH'!$G:$G)&amp;" "&amp;_xlfn.XLOOKUP($C2500,'RES TECH'!$M:$M,'RES TECH'!$H:$H)</f>
        <v>Residential Apartment High Income New Space heating Air HP 1 Electricity</v>
      </c>
      <c r="E2500" t="str">
        <f t="shared" si="38"/>
        <v>TJ</v>
      </c>
      <c r="F2500" s="12" t="str">
        <f>IF(B2500="*","*",_xlfn.XLOOKUP($C2500,'RES TECH'!$M:$M,'RES TECH'!$R:$R))</f>
        <v>MW</v>
      </c>
    </row>
    <row r="2501" spans="2:6" x14ac:dyDescent="0.25">
      <c r="B2501" t="str">
        <f>IF('RES TECH'!N2499=1,"PRE","*")</f>
        <v>PRE</v>
      </c>
      <c r="C2501" t="str">
        <f>'RES TECH'!M2499</f>
        <v>RESAPAHINewSHAHP2ELC20</v>
      </c>
      <c r="D2501" t="str">
        <f>_xlfn.XLOOKUP($C2501,'RES TECH'!$M:$M,'RES TECH'!$A:$A)&amp;" "&amp;_xlfn.XLOOKUP($C2501,'RES TECH'!$M:$M,'RES TECH'!$B:$B)&amp;" "&amp;_xlfn.XLOOKUP($C2501,'RES TECH'!$M:$M,'RES TECH'!$C:$C)&amp;" "&amp;_xlfn.XLOOKUP($C2501,'RES TECH'!$M:$M,'RES TECH'!$D:$D)&amp;" "&amp;_xlfn.XLOOKUP($C2501,'RES TECH'!$M:$M,'RES TECH'!$E:$E)&amp;" "&amp;_xlfn.XLOOKUP($C2501,'RES TECH'!$M:$M,'RES TECH'!$F:$F)&amp;" "&amp;_xlfn.XLOOKUP($C2501,'RES TECH'!$M:$M,'RES TECH'!$G:$G)&amp;" "&amp;_xlfn.XLOOKUP($C2501,'RES TECH'!$M:$M,'RES TECH'!$H:$H)</f>
        <v>Residential Apartment High Income New Space heating Air HP 2 Electricity</v>
      </c>
      <c r="E2501" t="str">
        <f t="shared" ref="E2501:E2564" si="39">IF(F2501="*","*",IF(F2501="Mlma","Mlm","TJ"))</f>
        <v>TJ</v>
      </c>
      <c r="F2501" s="12" t="str">
        <f>IF(B2501="*","*",_xlfn.XLOOKUP($C2501,'RES TECH'!$M:$M,'RES TECH'!$R:$R))</f>
        <v>MW</v>
      </c>
    </row>
    <row r="2502" spans="2:6" x14ac:dyDescent="0.25">
      <c r="B2502" t="str">
        <f>IF('RES TECH'!N2500=1,"PRE","*")</f>
        <v>PRE</v>
      </c>
      <c r="C2502" t="str">
        <f>'RES TECH'!M2500</f>
        <v>RESAPAHINewSHAHP2ELC23</v>
      </c>
      <c r="D2502" t="str">
        <f>_xlfn.XLOOKUP($C2502,'RES TECH'!$M:$M,'RES TECH'!$A:$A)&amp;" "&amp;_xlfn.XLOOKUP($C2502,'RES TECH'!$M:$M,'RES TECH'!$B:$B)&amp;" "&amp;_xlfn.XLOOKUP($C2502,'RES TECH'!$M:$M,'RES TECH'!$C:$C)&amp;" "&amp;_xlfn.XLOOKUP($C2502,'RES TECH'!$M:$M,'RES TECH'!$D:$D)&amp;" "&amp;_xlfn.XLOOKUP($C2502,'RES TECH'!$M:$M,'RES TECH'!$E:$E)&amp;" "&amp;_xlfn.XLOOKUP($C2502,'RES TECH'!$M:$M,'RES TECH'!$F:$F)&amp;" "&amp;_xlfn.XLOOKUP($C2502,'RES TECH'!$M:$M,'RES TECH'!$G:$G)&amp;" "&amp;_xlfn.XLOOKUP($C2502,'RES TECH'!$M:$M,'RES TECH'!$H:$H)</f>
        <v>Residential Apartment High Income New Space heating Air HP 2 Electricity</v>
      </c>
      <c r="E2502" t="str">
        <f t="shared" si="39"/>
        <v>TJ</v>
      </c>
      <c r="F2502" s="12" t="str">
        <f>IF(B2502="*","*",_xlfn.XLOOKUP($C2502,'RES TECH'!$M:$M,'RES TECH'!$R:$R))</f>
        <v>MW</v>
      </c>
    </row>
    <row r="2503" spans="2:6" x14ac:dyDescent="0.25">
      <c r="B2503" t="str">
        <f>IF('RES TECH'!N2501=1,"PRE","*")</f>
        <v>PRE</v>
      </c>
      <c r="C2503" t="str">
        <f>'RES TECH'!M2501</f>
        <v>RESAPAHINewSHAHP3ELC20</v>
      </c>
      <c r="D2503" t="str">
        <f>_xlfn.XLOOKUP($C2503,'RES TECH'!$M:$M,'RES TECH'!$A:$A)&amp;" "&amp;_xlfn.XLOOKUP($C2503,'RES TECH'!$M:$M,'RES TECH'!$B:$B)&amp;" "&amp;_xlfn.XLOOKUP($C2503,'RES TECH'!$M:$M,'RES TECH'!$C:$C)&amp;" "&amp;_xlfn.XLOOKUP($C2503,'RES TECH'!$M:$M,'RES TECH'!$D:$D)&amp;" "&amp;_xlfn.XLOOKUP($C2503,'RES TECH'!$M:$M,'RES TECH'!$E:$E)&amp;" "&amp;_xlfn.XLOOKUP($C2503,'RES TECH'!$M:$M,'RES TECH'!$F:$F)&amp;" "&amp;_xlfn.XLOOKUP($C2503,'RES TECH'!$M:$M,'RES TECH'!$G:$G)&amp;" "&amp;_xlfn.XLOOKUP($C2503,'RES TECH'!$M:$M,'RES TECH'!$H:$H)</f>
        <v>Residential Apartment High Income New Space heating Air HP 3 Electricity</v>
      </c>
      <c r="E2503" t="str">
        <f t="shared" si="39"/>
        <v>TJ</v>
      </c>
      <c r="F2503" s="12" t="str">
        <f>IF(B2503="*","*",_xlfn.XLOOKUP($C2503,'RES TECH'!$M:$M,'RES TECH'!$R:$R))</f>
        <v>MW</v>
      </c>
    </row>
    <row r="2504" spans="2:6" x14ac:dyDescent="0.25">
      <c r="B2504" t="str">
        <f>IF('RES TECH'!N2502=1,"PRE","*")</f>
        <v>PRE</v>
      </c>
      <c r="C2504" t="str">
        <f>'RES TECH'!M2502</f>
        <v>RESAPAHINewSHAHP3ELC22</v>
      </c>
      <c r="D2504" t="str">
        <f>_xlfn.XLOOKUP($C2504,'RES TECH'!$M:$M,'RES TECH'!$A:$A)&amp;" "&amp;_xlfn.XLOOKUP($C2504,'RES TECH'!$M:$M,'RES TECH'!$B:$B)&amp;" "&amp;_xlfn.XLOOKUP($C2504,'RES TECH'!$M:$M,'RES TECH'!$C:$C)&amp;" "&amp;_xlfn.XLOOKUP($C2504,'RES TECH'!$M:$M,'RES TECH'!$D:$D)&amp;" "&amp;_xlfn.XLOOKUP($C2504,'RES TECH'!$M:$M,'RES TECH'!$E:$E)&amp;" "&amp;_xlfn.XLOOKUP($C2504,'RES TECH'!$M:$M,'RES TECH'!$F:$F)&amp;" "&amp;_xlfn.XLOOKUP($C2504,'RES TECH'!$M:$M,'RES TECH'!$G:$G)&amp;" "&amp;_xlfn.XLOOKUP($C2504,'RES TECH'!$M:$M,'RES TECH'!$H:$H)</f>
        <v>Residential Apartment High Income New Space heating Air HP 3 Electricity</v>
      </c>
      <c r="E2504" t="str">
        <f t="shared" si="39"/>
        <v>TJ</v>
      </c>
      <c r="F2504" s="12" t="str">
        <f>IF(B2504="*","*",_xlfn.XLOOKUP($C2504,'RES TECH'!$M:$M,'RES TECH'!$R:$R))</f>
        <v>MW</v>
      </c>
    </row>
    <row r="2505" spans="2:6" x14ac:dyDescent="0.25">
      <c r="B2505" t="str">
        <f>IF('RES TECH'!N2503=1,"PRE","*")</f>
        <v>PRE</v>
      </c>
      <c r="C2505" t="str">
        <f>'RES TECH'!M2503</f>
        <v>RESAPAHINewSHAHP3ELC23</v>
      </c>
      <c r="D2505" t="str">
        <f>_xlfn.XLOOKUP($C2505,'RES TECH'!$M:$M,'RES TECH'!$A:$A)&amp;" "&amp;_xlfn.XLOOKUP($C2505,'RES TECH'!$M:$M,'RES TECH'!$B:$B)&amp;" "&amp;_xlfn.XLOOKUP($C2505,'RES TECH'!$M:$M,'RES TECH'!$C:$C)&amp;" "&amp;_xlfn.XLOOKUP($C2505,'RES TECH'!$M:$M,'RES TECH'!$D:$D)&amp;" "&amp;_xlfn.XLOOKUP($C2505,'RES TECH'!$M:$M,'RES TECH'!$E:$E)&amp;" "&amp;_xlfn.XLOOKUP($C2505,'RES TECH'!$M:$M,'RES TECH'!$F:$F)&amp;" "&amp;_xlfn.XLOOKUP($C2505,'RES TECH'!$M:$M,'RES TECH'!$G:$G)&amp;" "&amp;_xlfn.XLOOKUP($C2505,'RES TECH'!$M:$M,'RES TECH'!$H:$H)</f>
        <v>Residential Apartment High Income New Space heating Air HP 3 Electricity</v>
      </c>
      <c r="E2505" t="str">
        <f t="shared" si="39"/>
        <v>TJ</v>
      </c>
      <c r="F2505" s="12" t="str">
        <f>IF(B2505="*","*",_xlfn.XLOOKUP($C2505,'RES TECH'!$M:$M,'RES TECH'!$R:$R))</f>
        <v>MW</v>
      </c>
    </row>
    <row r="2506" spans="2:6" x14ac:dyDescent="0.25">
      <c r="B2506" t="str">
        <f>IF('RES TECH'!N2504=1,"PRE","*")</f>
        <v>PRE</v>
      </c>
      <c r="C2506" t="str">
        <f>'RES TECH'!M2504</f>
        <v>RESAPAHINewSHAHP4ELC20</v>
      </c>
      <c r="D2506" t="str">
        <f>_xlfn.XLOOKUP($C2506,'RES TECH'!$M:$M,'RES TECH'!$A:$A)&amp;" "&amp;_xlfn.XLOOKUP($C2506,'RES TECH'!$M:$M,'RES TECH'!$B:$B)&amp;" "&amp;_xlfn.XLOOKUP($C2506,'RES TECH'!$M:$M,'RES TECH'!$C:$C)&amp;" "&amp;_xlfn.XLOOKUP($C2506,'RES TECH'!$M:$M,'RES TECH'!$D:$D)&amp;" "&amp;_xlfn.XLOOKUP($C2506,'RES TECH'!$M:$M,'RES TECH'!$E:$E)&amp;" "&amp;_xlfn.XLOOKUP($C2506,'RES TECH'!$M:$M,'RES TECH'!$F:$F)&amp;" "&amp;_xlfn.XLOOKUP($C2506,'RES TECH'!$M:$M,'RES TECH'!$G:$G)&amp;" "&amp;_xlfn.XLOOKUP($C2506,'RES TECH'!$M:$M,'RES TECH'!$H:$H)</f>
        <v>Residential Apartment High Income New Space heating Air HP 4 Electricity</v>
      </c>
      <c r="E2506" t="str">
        <f t="shared" si="39"/>
        <v>TJ</v>
      </c>
      <c r="F2506" s="12" t="str">
        <f>IF(B2506="*","*",_xlfn.XLOOKUP($C2506,'RES TECH'!$M:$M,'RES TECH'!$R:$R))</f>
        <v>MW</v>
      </c>
    </row>
    <row r="2507" spans="2:6" x14ac:dyDescent="0.25">
      <c r="B2507" t="str">
        <f>IF('RES TECH'!N2505=1,"PRE","*")</f>
        <v>PRE</v>
      </c>
      <c r="C2507" t="str">
        <f>'RES TECH'!M2505</f>
        <v>RESAPAHINewSHAHP4ELC22</v>
      </c>
      <c r="D2507" t="str">
        <f>_xlfn.XLOOKUP($C2507,'RES TECH'!$M:$M,'RES TECH'!$A:$A)&amp;" "&amp;_xlfn.XLOOKUP($C2507,'RES TECH'!$M:$M,'RES TECH'!$B:$B)&amp;" "&amp;_xlfn.XLOOKUP($C2507,'RES TECH'!$M:$M,'RES TECH'!$C:$C)&amp;" "&amp;_xlfn.XLOOKUP($C2507,'RES TECH'!$M:$M,'RES TECH'!$D:$D)&amp;" "&amp;_xlfn.XLOOKUP($C2507,'RES TECH'!$M:$M,'RES TECH'!$E:$E)&amp;" "&amp;_xlfn.XLOOKUP($C2507,'RES TECH'!$M:$M,'RES TECH'!$F:$F)&amp;" "&amp;_xlfn.XLOOKUP($C2507,'RES TECH'!$M:$M,'RES TECH'!$G:$G)&amp;" "&amp;_xlfn.XLOOKUP($C2507,'RES TECH'!$M:$M,'RES TECH'!$H:$H)</f>
        <v>Residential Apartment High Income New Space heating Air HP 4 Electricity</v>
      </c>
      <c r="E2507" t="str">
        <f t="shared" si="39"/>
        <v>TJ</v>
      </c>
      <c r="F2507" s="12" t="str">
        <f>IF(B2507="*","*",_xlfn.XLOOKUP($C2507,'RES TECH'!$M:$M,'RES TECH'!$R:$R))</f>
        <v>MW</v>
      </c>
    </row>
    <row r="2508" spans="2:6" x14ac:dyDescent="0.25">
      <c r="B2508" t="str">
        <f>IF('RES TECH'!N2506=1,"PRE","*")</f>
        <v>PRE</v>
      </c>
      <c r="C2508" t="str">
        <f>'RES TECH'!M2506</f>
        <v>RESAPAHINewSHGHP1ELC20</v>
      </c>
      <c r="D2508" t="str">
        <f>_xlfn.XLOOKUP($C2508,'RES TECH'!$M:$M,'RES TECH'!$A:$A)&amp;" "&amp;_xlfn.XLOOKUP($C2508,'RES TECH'!$M:$M,'RES TECH'!$B:$B)&amp;" "&amp;_xlfn.XLOOKUP($C2508,'RES TECH'!$M:$M,'RES TECH'!$C:$C)&amp;" "&amp;_xlfn.XLOOKUP($C2508,'RES TECH'!$M:$M,'RES TECH'!$D:$D)&amp;" "&amp;_xlfn.XLOOKUP($C2508,'RES TECH'!$M:$M,'RES TECH'!$E:$E)&amp;" "&amp;_xlfn.XLOOKUP($C2508,'RES TECH'!$M:$M,'RES TECH'!$F:$F)&amp;" "&amp;_xlfn.XLOOKUP($C2508,'RES TECH'!$M:$M,'RES TECH'!$G:$G)&amp;" "&amp;_xlfn.XLOOKUP($C2508,'RES TECH'!$M:$M,'RES TECH'!$H:$H)</f>
        <v>Residential Apartment High Income New Space heating Geothermal HP 1 Electricity</v>
      </c>
      <c r="E2508" t="str">
        <f t="shared" si="39"/>
        <v>TJ</v>
      </c>
      <c r="F2508" s="12" t="str">
        <f>IF(B2508="*","*",_xlfn.XLOOKUP($C2508,'RES TECH'!$M:$M,'RES TECH'!$R:$R))</f>
        <v>MW</v>
      </c>
    </row>
    <row r="2509" spans="2:6" x14ac:dyDescent="0.25">
      <c r="B2509" t="str">
        <f>IF('RES TECH'!N2507=1,"PRE","*")</f>
        <v>PRE</v>
      </c>
      <c r="C2509" t="str">
        <f>'RES TECH'!M2507</f>
        <v>RESAPAHINewSHGHP2ELC20</v>
      </c>
      <c r="D2509" t="str">
        <f>_xlfn.XLOOKUP($C2509,'RES TECH'!$M:$M,'RES TECH'!$A:$A)&amp;" "&amp;_xlfn.XLOOKUP($C2509,'RES TECH'!$M:$M,'RES TECH'!$B:$B)&amp;" "&amp;_xlfn.XLOOKUP($C2509,'RES TECH'!$M:$M,'RES TECH'!$C:$C)&amp;" "&amp;_xlfn.XLOOKUP($C2509,'RES TECH'!$M:$M,'RES TECH'!$D:$D)&amp;" "&amp;_xlfn.XLOOKUP($C2509,'RES TECH'!$M:$M,'RES TECH'!$E:$E)&amp;" "&amp;_xlfn.XLOOKUP($C2509,'RES TECH'!$M:$M,'RES TECH'!$F:$F)&amp;" "&amp;_xlfn.XLOOKUP($C2509,'RES TECH'!$M:$M,'RES TECH'!$G:$G)&amp;" "&amp;_xlfn.XLOOKUP($C2509,'RES TECH'!$M:$M,'RES TECH'!$H:$H)</f>
        <v>Residential Apartment High Income New Space heating Geothermal HP 2 Electricity</v>
      </c>
      <c r="E2509" t="str">
        <f t="shared" si="39"/>
        <v>TJ</v>
      </c>
      <c r="F2509" s="12" t="str">
        <f>IF(B2509="*","*",_xlfn.XLOOKUP($C2509,'RES TECH'!$M:$M,'RES TECH'!$R:$R))</f>
        <v>MW</v>
      </c>
    </row>
    <row r="2510" spans="2:6" x14ac:dyDescent="0.25">
      <c r="B2510" t="str">
        <f>IF('RES TECH'!N2508=1,"PRE","*")</f>
        <v>*</v>
      </c>
      <c r="C2510" t="str">
        <f>'RES TECH'!M2508</f>
        <v>RESAPAHINewSHGHP3ELC20</v>
      </c>
      <c r="D2510" t="str">
        <f>_xlfn.XLOOKUP($C2510,'RES TECH'!$M:$M,'RES TECH'!$A:$A)&amp;" "&amp;_xlfn.XLOOKUP($C2510,'RES TECH'!$M:$M,'RES TECH'!$B:$B)&amp;" "&amp;_xlfn.XLOOKUP($C2510,'RES TECH'!$M:$M,'RES TECH'!$C:$C)&amp;" "&amp;_xlfn.XLOOKUP($C2510,'RES TECH'!$M:$M,'RES TECH'!$D:$D)&amp;" "&amp;_xlfn.XLOOKUP($C2510,'RES TECH'!$M:$M,'RES TECH'!$E:$E)&amp;" "&amp;_xlfn.XLOOKUP($C2510,'RES TECH'!$M:$M,'RES TECH'!$F:$F)&amp;" "&amp;_xlfn.XLOOKUP($C2510,'RES TECH'!$M:$M,'RES TECH'!$G:$G)&amp;" "&amp;_xlfn.XLOOKUP($C2510,'RES TECH'!$M:$M,'RES TECH'!$H:$H)</f>
        <v>Residential Apartment High Income New Space heating Geothermal HP 3 Electricity</v>
      </c>
      <c r="E2510" t="str">
        <f t="shared" si="39"/>
        <v>*</v>
      </c>
      <c r="F2510" s="12" t="str">
        <f>IF(B2510="*","*",_xlfn.XLOOKUP($C2510,'RES TECH'!$M:$M,'RES TECH'!$R:$R))</f>
        <v>*</v>
      </c>
    </row>
    <row r="2511" spans="2:6" x14ac:dyDescent="0.25">
      <c r="B2511" t="str">
        <f>IF('RES TECH'!N2509=1,"PRE","*")</f>
        <v>PRE</v>
      </c>
      <c r="C2511" t="str">
        <f>'RES TECH'!M2509</f>
        <v>RESAPAHINewSHGHP3ELC20</v>
      </c>
      <c r="D2511" t="str">
        <f>_xlfn.XLOOKUP($C2511,'RES TECH'!$M:$M,'RES TECH'!$A:$A)&amp;" "&amp;_xlfn.XLOOKUP($C2511,'RES TECH'!$M:$M,'RES TECH'!$B:$B)&amp;" "&amp;_xlfn.XLOOKUP($C2511,'RES TECH'!$M:$M,'RES TECH'!$C:$C)&amp;" "&amp;_xlfn.XLOOKUP($C2511,'RES TECH'!$M:$M,'RES TECH'!$D:$D)&amp;" "&amp;_xlfn.XLOOKUP($C2511,'RES TECH'!$M:$M,'RES TECH'!$E:$E)&amp;" "&amp;_xlfn.XLOOKUP($C2511,'RES TECH'!$M:$M,'RES TECH'!$F:$F)&amp;" "&amp;_xlfn.XLOOKUP($C2511,'RES TECH'!$M:$M,'RES TECH'!$G:$G)&amp;" "&amp;_xlfn.XLOOKUP($C2511,'RES TECH'!$M:$M,'RES TECH'!$H:$H)</f>
        <v>Residential Apartment High Income New Space heating Geothermal HP 3 Electricity</v>
      </c>
      <c r="E2511" t="str">
        <f t="shared" si="39"/>
        <v>TJ</v>
      </c>
      <c r="F2511" s="12" t="str">
        <f>IF(B2511="*","*",_xlfn.XLOOKUP($C2511,'RES TECH'!$M:$M,'RES TECH'!$R:$R))</f>
        <v>MW</v>
      </c>
    </row>
    <row r="2512" spans="2:6" x14ac:dyDescent="0.25">
      <c r="B2512" t="str">
        <f>IF('RES TECH'!N2510=1,"PRE","*")</f>
        <v>PRE</v>
      </c>
      <c r="C2512" t="str">
        <f>'RES TECH'!M2510</f>
        <v>RESAPAHINewSHGHP3ELC22</v>
      </c>
      <c r="D2512" t="str">
        <f>_xlfn.XLOOKUP($C2512,'RES TECH'!$M:$M,'RES TECH'!$A:$A)&amp;" "&amp;_xlfn.XLOOKUP($C2512,'RES TECH'!$M:$M,'RES TECH'!$B:$B)&amp;" "&amp;_xlfn.XLOOKUP($C2512,'RES TECH'!$M:$M,'RES TECH'!$C:$C)&amp;" "&amp;_xlfn.XLOOKUP($C2512,'RES TECH'!$M:$M,'RES TECH'!$D:$D)&amp;" "&amp;_xlfn.XLOOKUP($C2512,'RES TECH'!$M:$M,'RES TECH'!$E:$E)&amp;" "&amp;_xlfn.XLOOKUP($C2512,'RES TECH'!$M:$M,'RES TECH'!$F:$F)&amp;" "&amp;_xlfn.XLOOKUP($C2512,'RES TECH'!$M:$M,'RES TECH'!$G:$G)&amp;" "&amp;_xlfn.XLOOKUP($C2512,'RES TECH'!$M:$M,'RES TECH'!$H:$H)</f>
        <v>Residential Apartment High Income New Space heating Geothermal HP 3 Electricity</v>
      </c>
      <c r="E2512" t="str">
        <f t="shared" si="39"/>
        <v>TJ</v>
      </c>
      <c r="F2512" s="12" t="str">
        <f>IF(B2512="*","*",_xlfn.XLOOKUP($C2512,'RES TECH'!$M:$M,'RES TECH'!$R:$R))</f>
        <v>MW</v>
      </c>
    </row>
    <row r="2513" spans="2:6" x14ac:dyDescent="0.25">
      <c r="B2513" t="str">
        <f>IF('RES TECH'!N2511=1,"PRE","*")</f>
        <v>PRE</v>
      </c>
      <c r="C2513" t="str">
        <f>'RES TECH'!M2511</f>
        <v>RESAPAHINewSHGHP3ELC23</v>
      </c>
      <c r="D2513" t="str">
        <f>_xlfn.XLOOKUP($C2513,'RES TECH'!$M:$M,'RES TECH'!$A:$A)&amp;" "&amp;_xlfn.XLOOKUP($C2513,'RES TECH'!$M:$M,'RES TECH'!$B:$B)&amp;" "&amp;_xlfn.XLOOKUP($C2513,'RES TECH'!$M:$M,'RES TECH'!$C:$C)&amp;" "&amp;_xlfn.XLOOKUP($C2513,'RES TECH'!$M:$M,'RES TECH'!$D:$D)&amp;" "&amp;_xlfn.XLOOKUP($C2513,'RES TECH'!$M:$M,'RES TECH'!$E:$E)&amp;" "&amp;_xlfn.XLOOKUP($C2513,'RES TECH'!$M:$M,'RES TECH'!$F:$F)&amp;" "&amp;_xlfn.XLOOKUP($C2513,'RES TECH'!$M:$M,'RES TECH'!$G:$G)&amp;" "&amp;_xlfn.XLOOKUP($C2513,'RES TECH'!$M:$M,'RES TECH'!$H:$H)</f>
        <v>Residential Apartment High Income New Space heating Geothermal HP 3 Electricity</v>
      </c>
      <c r="E2513" t="str">
        <f t="shared" si="39"/>
        <v>TJ</v>
      </c>
      <c r="F2513" s="12" t="str">
        <f>IF(B2513="*","*",_xlfn.XLOOKUP($C2513,'RES TECH'!$M:$M,'RES TECH'!$R:$R))</f>
        <v>MW</v>
      </c>
    </row>
    <row r="2514" spans="2:6" x14ac:dyDescent="0.25">
      <c r="B2514" t="str">
        <f>IF('RES TECH'!N2512=1,"PRE","*")</f>
        <v>PRE</v>
      </c>
      <c r="C2514" t="str">
        <f>'RES TECH'!M2512</f>
        <v>RESAPAHINewSHGHP3ELC24</v>
      </c>
      <c r="D2514" t="str">
        <f>_xlfn.XLOOKUP($C2514,'RES TECH'!$M:$M,'RES TECH'!$A:$A)&amp;" "&amp;_xlfn.XLOOKUP($C2514,'RES TECH'!$M:$M,'RES TECH'!$B:$B)&amp;" "&amp;_xlfn.XLOOKUP($C2514,'RES TECH'!$M:$M,'RES TECH'!$C:$C)&amp;" "&amp;_xlfn.XLOOKUP($C2514,'RES TECH'!$M:$M,'RES TECH'!$D:$D)&amp;" "&amp;_xlfn.XLOOKUP($C2514,'RES TECH'!$M:$M,'RES TECH'!$E:$E)&amp;" "&amp;_xlfn.XLOOKUP($C2514,'RES TECH'!$M:$M,'RES TECH'!$F:$F)&amp;" "&amp;_xlfn.XLOOKUP($C2514,'RES TECH'!$M:$M,'RES TECH'!$G:$G)&amp;" "&amp;_xlfn.XLOOKUP($C2514,'RES TECH'!$M:$M,'RES TECH'!$H:$H)</f>
        <v>Residential Apartment High Income New Space heating Geothermal HP 3 Electricity</v>
      </c>
      <c r="E2514" t="str">
        <f t="shared" si="39"/>
        <v>TJ</v>
      </c>
      <c r="F2514" s="12" t="str">
        <f>IF(B2514="*","*",_xlfn.XLOOKUP($C2514,'RES TECH'!$M:$M,'RES TECH'!$R:$R))</f>
        <v>MW</v>
      </c>
    </row>
    <row r="2515" spans="2:6" x14ac:dyDescent="0.25">
      <c r="B2515" t="str">
        <f>IF('RES TECH'!N2513=1,"PRE","*")</f>
        <v>*</v>
      </c>
      <c r="C2515" t="str">
        <f>'RES TECH'!M2513</f>
        <v>RESAPAHINewSHGHP4ELC20</v>
      </c>
      <c r="D2515" t="str">
        <f>_xlfn.XLOOKUP($C2515,'RES TECH'!$M:$M,'RES TECH'!$A:$A)&amp;" "&amp;_xlfn.XLOOKUP($C2515,'RES TECH'!$M:$M,'RES TECH'!$B:$B)&amp;" "&amp;_xlfn.XLOOKUP($C2515,'RES TECH'!$M:$M,'RES TECH'!$C:$C)&amp;" "&amp;_xlfn.XLOOKUP($C2515,'RES TECH'!$M:$M,'RES TECH'!$D:$D)&amp;" "&amp;_xlfn.XLOOKUP($C2515,'RES TECH'!$M:$M,'RES TECH'!$E:$E)&amp;" "&amp;_xlfn.XLOOKUP($C2515,'RES TECH'!$M:$M,'RES TECH'!$F:$F)&amp;" "&amp;_xlfn.XLOOKUP($C2515,'RES TECH'!$M:$M,'RES TECH'!$G:$G)&amp;" "&amp;_xlfn.XLOOKUP($C2515,'RES TECH'!$M:$M,'RES TECH'!$H:$H)</f>
        <v>Residential Apartment High Income New Space heating Geothermal HP 4 Electricity</v>
      </c>
      <c r="E2515" t="str">
        <f t="shared" si="39"/>
        <v>*</v>
      </c>
      <c r="F2515" s="12" t="str">
        <f>IF(B2515="*","*",_xlfn.XLOOKUP($C2515,'RES TECH'!$M:$M,'RES TECH'!$R:$R))</f>
        <v>*</v>
      </c>
    </row>
    <row r="2516" spans="2:6" x14ac:dyDescent="0.25">
      <c r="B2516" t="str">
        <f>IF('RES TECH'!N2514=1,"PRE","*")</f>
        <v>PRE</v>
      </c>
      <c r="C2516" t="str">
        <f>'RES TECH'!M2514</f>
        <v>RESAPAHINewSHGHP4ELC20</v>
      </c>
      <c r="D2516" t="str">
        <f>_xlfn.XLOOKUP($C2516,'RES TECH'!$M:$M,'RES TECH'!$A:$A)&amp;" "&amp;_xlfn.XLOOKUP($C2516,'RES TECH'!$M:$M,'RES TECH'!$B:$B)&amp;" "&amp;_xlfn.XLOOKUP($C2516,'RES TECH'!$M:$M,'RES TECH'!$C:$C)&amp;" "&amp;_xlfn.XLOOKUP($C2516,'RES TECH'!$M:$M,'RES TECH'!$D:$D)&amp;" "&amp;_xlfn.XLOOKUP($C2516,'RES TECH'!$M:$M,'RES TECH'!$E:$E)&amp;" "&amp;_xlfn.XLOOKUP($C2516,'RES TECH'!$M:$M,'RES TECH'!$F:$F)&amp;" "&amp;_xlfn.XLOOKUP($C2516,'RES TECH'!$M:$M,'RES TECH'!$G:$G)&amp;" "&amp;_xlfn.XLOOKUP($C2516,'RES TECH'!$M:$M,'RES TECH'!$H:$H)</f>
        <v>Residential Apartment High Income New Space heating Geothermal HP 4 Electricity</v>
      </c>
      <c r="E2516" t="str">
        <f t="shared" si="39"/>
        <v>TJ</v>
      </c>
      <c r="F2516" s="12" t="str">
        <f>IF(B2516="*","*",_xlfn.XLOOKUP($C2516,'RES TECH'!$M:$M,'RES TECH'!$R:$R))</f>
        <v>MW</v>
      </c>
    </row>
    <row r="2517" spans="2:6" x14ac:dyDescent="0.25">
      <c r="B2517" t="str">
        <f>IF('RES TECH'!N2515=1,"PRE","*")</f>
        <v>PRE</v>
      </c>
      <c r="C2517" t="str">
        <f>'RES TECH'!M2515</f>
        <v>RESAPAHINewSHGHP4ELC22</v>
      </c>
      <c r="D2517" t="str">
        <f>_xlfn.XLOOKUP($C2517,'RES TECH'!$M:$M,'RES TECH'!$A:$A)&amp;" "&amp;_xlfn.XLOOKUP($C2517,'RES TECH'!$M:$M,'RES TECH'!$B:$B)&amp;" "&amp;_xlfn.XLOOKUP($C2517,'RES TECH'!$M:$M,'RES TECH'!$C:$C)&amp;" "&amp;_xlfn.XLOOKUP($C2517,'RES TECH'!$M:$M,'RES TECH'!$D:$D)&amp;" "&amp;_xlfn.XLOOKUP($C2517,'RES TECH'!$M:$M,'RES TECH'!$E:$E)&amp;" "&amp;_xlfn.XLOOKUP($C2517,'RES TECH'!$M:$M,'RES TECH'!$F:$F)&amp;" "&amp;_xlfn.XLOOKUP($C2517,'RES TECH'!$M:$M,'RES TECH'!$G:$G)&amp;" "&amp;_xlfn.XLOOKUP($C2517,'RES TECH'!$M:$M,'RES TECH'!$H:$H)</f>
        <v>Residential Apartment High Income New Space heating Geothermal HP 4 Electricity</v>
      </c>
      <c r="E2517" t="str">
        <f t="shared" si="39"/>
        <v>TJ</v>
      </c>
      <c r="F2517" s="12" t="str">
        <f>IF(B2517="*","*",_xlfn.XLOOKUP($C2517,'RES TECH'!$M:$M,'RES TECH'!$R:$R))</f>
        <v>MW</v>
      </c>
    </row>
    <row r="2518" spans="2:6" x14ac:dyDescent="0.25">
      <c r="B2518" t="str">
        <f>IF('RES TECH'!N2516=1,"PRE","*")</f>
        <v>PRE</v>
      </c>
      <c r="C2518" t="str">
        <f>'RES TECH'!M2516</f>
        <v>RESAPAHINewSHGHP4ELC23</v>
      </c>
      <c r="D2518" t="str">
        <f>_xlfn.XLOOKUP($C2518,'RES TECH'!$M:$M,'RES TECH'!$A:$A)&amp;" "&amp;_xlfn.XLOOKUP($C2518,'RES TECH'!$M:$M,'RES TECH'!$B:$B)&amp;" "&amp;_xlfn.XLOOKUP($C2518,'RES TECH'!$M:$M,'RES TECH'!$C:$C)&amp;" "&amp;_xlfn.XLOOKUP($C2518,'RES TECH'!$M:$M,'RES TECH'!$D:$D)&amp;" "&amp;_xlfn.XLOOKUP($C2518,'RES TECH'!$M:$M,'RES TECH'!$E:$E)&amp;" "&amp;_xlfn.XLOOKUP($C2518,'RES TECH'!$M:$M,'RES TECH'!$F:$F)&amp;" "&amp;_xlfn.XLOOKUP($C2518,'RES TECH'!$M:$M,'RES TECH'!$G:$G)&amp;" "&amp;_xlfn.XLOOKUP($C2518,'RES TECH'!$M:$M,'RES TECH'!$H:$H)</f>
        <v>Residential Apartment High Income New Space heating Geothermal HP 4 Electricity</v>
      </c>
      <c r="E2518" t="str">
        <f t="shared" si="39"/>
        <v>TJ</v>
      </c>
      <c r="F2518" s="12" t="str">
        <f>IF(B2518="*","*",_xlfn.XLOOKUP($C2518,'RES TECH'!$M:$M,'RES TECH'!$R:$R))</f>
        <v>MW</v>
      </c>
    </row>
    <row r="2519" spans="2:6" x14ac:dyDescent="0.25">
      <c r="B2519" t="str">
        <f>IF('RES TECH'!N2517=1,"PRE","*")</f>
        <v>PRE</v>
      </c>
      <c r="C2519" t="str">
        <f>'RES TECH'!M2517</f>
        <v>RESAPAHINewSHGHP4ELC24</v>
      </c>
      <c r="D2519" t="str">
        <f>_xlfn.XLOOKUP($C2519,'RES TECH'!$M:$M,'RES TECH'!$A:$A)&amp;" "&amp;_xlfn.XLOOKUP($C2519,'RES TECH'!$M:$M,'RES TECH'!$B:$B)&amp;" "&amp;_xlfn.XLOOKUP($C2519,'RES TECH'!$M:$M,'RES TECH'!$C:$C)&amp;" "&amp;_xlfn.XLOOKUP($C2519,'RES TECH'!$M:$M,'RES TECH'!$D:$D)&amp;" "&amp;_xlfn.XLOOKUP($C2519,'RES TECH'!$M:$M,'RES TECH'!$E:$E)&amp;" "&amp;_xlfn.XLOOKUP($C2519,'RES TECH'!$M:$M,'RES TECH'!$F:$F)&amp;" "&amp;_xlfn.XLOOKUP($C2519,'RES TECH'!$M:$M,'RES TECH'!$G:$G)&amp;" "&amp;_xlfn.XLOOKUP($C2519,'RES TECH'!$M:$M,'RES TECH'!$H:$H)</f>
        <v>Residential Apartment High Income New Space heating Geothermal HP 4 Electricity</v>
      </c>
      <c r="E2519" t="str">
        <f t="shared" si="39"/>
        <v>TJ</v>
      </c>
      <c r="F2519" s="12" t="str">
        <f>IF(B2519="*","*",_xlfn.XLOOKUP($C2519,'RES TECH'!$M:$M,'RES TECH'!$R:$R))</f>
        <v>MW</v>
      </c>
    </row>
    <row r="2520" spans="2:6" x14ac:dyDescent="0.25">
      <c r="B2520" t="str">
        <f>IF('RES TECH'!N2518=1,"PRE","*")</f>
        <v>PRE</v>
      </c>
      <c r="C2520" t="str">
        <f>'RES TECH'!M2518</f>
        <v>RESAPAHINewSHRAD2ELC20</v>
      </c>
      <c r="D2520" t="str">
        <f>_xlfn.XLOOKUP($C2520,'RES TECH'!$M:$M,'RES TECH'!$A:$A)&amp;" "&amp;_xlfn.XLOOKUP($C2520,'RES TECH'!$M:$M,'RES TECH'!$B:$B)&amp;" "&amp;_xlfn.XLOOKUP($C2520,'RES TECH'!$M:$M,'RES TECH'!$C:$C)&amp;" "&amp;_xlfn.XLOOKUP($C2520,'RES TECH'!$M:$M,'RES TECH'!$D:$D)&amp;" "&amp;_xlfn.XLOOKUP($C2520,'RES TECH'!$M:$M,'RES TECH'!$E:$E)&amp;" "&amp;_xlfn.XLOOKUP($C2520,'RES TECH'!$M:$M,'RES TECH'!$F:$F)&amp;" "&amp;_xlfn.XLOOKUP($C2520,'RES TECH'!$M:$M,'RES TECH'!$G:$G)&amp;" "&amp;_xlfn.XLOOKUP($C2520,'RES TECH'!$M:$M,'RES TECH'!$H:$H)</f>
        <v>Residential Apartment High Income New Space heating Radiant 2 Electricity</v>
      </c>
      <c r="E2520" t="str">
        <f t="shared" si="39"/>
        <v>TJ</v>
      </c>
      <c r="F2520" s="12" t="str">
        <f>IF(B2520="*","*",_xlfn.XLOOKUP($C2520,'RES TECH'!$M:$M,'RES TECH'!$R:$R))</f>
        <v>MW</v>
      </c>
    </row>
    <row r="2521" spans="2:6" x14ac:dyDescent="0.25">
      <c r="B2521" t="str">
        <f>IF('RES TECH'!N2519=1,"PRE","*")</f>
        <v>PRE</v>
      </c>
      <c r="C2521" t="str">
        <f>'RES TECH'!M2519</f>
        <v>RESAPAHINewSHFUR1NGA20</v>
      </c>
      <c r="D2521" t="str">
        <f>_xlfn.XLOOKUP($C2521,'RES TECH'!$M:$M,'RES TECH'!$A:$A)&amp;" "&amp;_xlfn.XLOOKUP($C2521,'RES TECH'!$M:$M,'RES TECH'!$B:$B)&amp;" "&amp;_xlfn.XLOOKUP($C2521,'RES TECH'!$M:$M,'RES TECH'!$C:$C)&amp;" "&amp;_xlfn.XLOOKUP($C2521,'RES TECH'!$M:$M,'RES TECH'!$D:$D)&amp;" "&amp;_xlfn.XLOOKUP($C2521,'RES TECH'!$M:$M,'RES TECH'!$E:$E)&amp;" "&amp;_xlfn.XLOOKUP($C2521,'RES TECH'!$M:$M,'RES TECH'!$F:$F)&amp;" "&amp;_xlfn.XLOOKUP($C2521,'RES TECH'!$M:$M,'RES TECH'!$G:$G)&amp;" "&amp;_xlfn.XLOOKUP($C2521,'RES TECH'!$M:$M,'RES TECH'!$H:$H)</f>
        <v>Residential Apartment High Income New Space heating Furnace 1 Natural gas</v>
      </c>
      <c r="E2521" t="str">
        <f t="shared" si="39"/>
        <v>TJ</v>
      </c>
      <c r="F2521" s="12" t="str">
        <f>IF(B2521="*","*",_xlfn.XLOOKUP($C2521,'RES TECH'!$M:$M,'RES TECH'!$R:$R))</f>
        <v>MW</v>
      </c>
    </row>
    <row r="2522" spans="2:6" x14ac:dyDescent="0.25">
      <c r="B2522" t="str">
        <f>IF('RES TECH'!N2520=1,"PRE","*")</f>
        <v>*</v>
      </c>
      <c r="C2522" t="str">
        <f>'RES TECH'!M2520</f>
        <v>RESAPAHINewSHFUR2NGA20</v>
      </c>
      <c r="D2522" t="str">
        <f>_xlfn.XLOOKUP($C2522,'RES TECH'!$M:$M,'RES TECH'!$A:$A)&amp;" "&amp;_xlfn.XLOOKUP($C2522,'RES TECH'!$M:$M,'RES TECH'!$B:$B)&amp;" "&amp;_xlfn.XLOOKUP($C2522,'RES TECH'!$M:$M,'RES TECH'!$C:$C)&amp;" "&amp;_xlfn.XLOOKUP($C2522,'RES TECH'!$M:$M,'RES TECH'!$D:$D)&amp;" "&amp;_xlfn.XLOOKUP($C2522,'RES TECH'!$M:$M,'RES TECH'!$E:$E)&amp;" "&amp;_xlfn.XLOOKUP($C2522,'RES TECH'!$M:$M,'RES TECH'!$F:$F)&amp;" "&amp;_xlfn.XLOOKUP($C2522,'RES TECH'!$M:$M,'RES TECH'!$G:$G)&amp;" "&amp;_xlfn.XLOOKUP($C2522,'RES TECH'!$M:$M,'RES TECH'!$H:$H)</f>
        <v>Residential Apartment High Income New Space heating Furnace 2 Natural gas</v>
      </c>
      <c r="E2522" t="str">
        <f t="shared" si="39"/>
        <v>*</v>
      </c>
      <c r="F2522" s="12" t="str">
        <f>IF(B2522="*","*",_xlfn.XLOOKUP($C2522,'RES TECH'!$M:$M,'RES TECH'!$R:$R))</f>
        <v>*</v>
      </c>
    </row>
    <row r="2523" spans="2:6" x14ac:dyDescent="0.25">
      <c r="B2523" t="str">
        <f>IF('RES TECH'!N2521=1,"PRE","*")</f>
        <v>PRE</v>
      </c>
      <c r="C2523" t="str">
        <f>'RES TECH'!M2521</f>
        <v>RESAPAHINewSHFUR2NGA20</v>
      </c>
      <c r="D2523" t="str">
        <f>_xlfn.XLOOKUP($C2523,'RES TECH'!$M:$M,'RES TECH'!$A:$A)&amp;" "&amp;_xlfn.XLOOKUP($C2523,'RES TECH'!$M:$M,'RES TECH'!$B:$B)&amp;" "&amp;_xlfn.XLOOKUP($C2523,'RES TECH'!$M:$M,'RES TECH'!$C:$C)&amp;" "&amp;_xlfn.XLOOKUP($C2523,'RES TECH'!$M:$M,'RES TECH'!$D:$D)&amp;" "&amp;_xlfn.XLOOKUP($C2523,'RES TECH'!$M:$M,'RES TECH'!$E:$E)&amp;" "&amp;_xlfn.XLOOKUP($C2523,'RES TECH'!$M:$M,'RES TECH'!$F:$F)&amp;" "&amp;_xlfn.XLOOKUP($C2523,'RES TECH'!$M:$M,'RES TECH'!$G:$G)&amp;" "&amp;_xlfn.XLOOKUP($C2523,'RES TECH'!$M:$M,'RES TECH'!$H:$H)</f>
        <v>Residential Apartment High Income New Space heating Furnace 2 Natural gas</v>
      </c>
      <c r="E2523" t="str">
        <f t="shared" si="39"/>
        <v>TJ</v>
      </c>
      <c r="F2523" s="12" t="str">
        <f>IF(B2523="*","*",_xlfn.XLOOKUP($C2523,'RES TECH'!$M:$M,'RES TECH'!$R:$R))</f>
        <v>MW</v>
      </c>
    </row>
    <row r="2524" spans="2:6" x14ac:dyDescent="0.25">
      <c r="B2524" t="str">
        <f>IF('RES TECH'!N2522=1,"PRE","*")</f>
        <v>PRE</v>
      </c>
      <c r="C2524" t="str">
        <f>'RES TECH'!M2522</f>
        <v>RESAPAHINewSHFUR3NGA20</v>
      </c>
      <c r="D2524" t="str">
        <f>_xlfn.XLOOKUP($C2524,'RES TECH'!$M:$M,'RES TECH'!$A:$A)&amp;" "&amp;_xlfn.XLOOKUP($C2524,'RES TECH'!$M:$M,'RES TECH'!$B:$B)&amp;" "&amp;_xlfn.XLOOKUP($C2524,'RES TECH'!$M:$M,'RES TECH'!$C:$C)&amp;" "&amp;_xlfn.XLOOKUP($C2524,'RES TECH'!$M:$M,'RES TECH'!$D:$D)&amp;" "&amp;_xlfn.XLOOKUP($C2524,'RES TECH'!$M:$M,'RES TECH'!$E:$E)&amp;" "&amp;_xlfn.XLOOKUP($C2524,'RES TECH'!$M:$M,'RES TECH'!$F:$F)&amp;" "&amp;_xlfn.XLOOKUP($C2524,'RES TECH'!$M:$M,'RES TECH'!$G:$G)&amp;" "&amp;_xlfn.XLOOKUP($C2524,'RES TECH'!$M:$M,'RES TECH'!$H:$H)</f>
        <v>Residential Apartment High Income New Space heating Furnace 3 Natural gas</v>
      </c>
      <c r="E2524" t="str">
        <f t="shared" si="39"/>
        <v>TJ</v>
      </c>
      <c r="F2524" s="12" t="str">
        <f>IF(B2524="*","*",_xlfn.XLOOKUP($C2524,'RES TECH'!$M:$M,'RES TECH'!$R:$R))</f>
        <v>MW</v>
      </c>
    </row>
    <row r="2525" spans="2:6" x14ac:dyDescent="0.25">
      <c r="B2525" t="str">
        <f>IF('RES TECH'!N2523=1,"PRE","*")</f>
        <v>PRE</v>
      </c>
      <c r="C2525" t="str">
        <f>'RES TECH'!M2523</f>
        <v>RESAPAHINewSHFUR3NGA22</v>
      </c>
      <c r="D2525" t="str">
        <f>_xlfn.XLOOKUP($C2525,'RES TECH'!$M:$M,'RES TECH'!$A:$A)&amp;" "&amp;_xlfn.XLOOKUP($C2525,'RES TECH'!$M:$M,'RES TECH'!$B:$B)&amp;" "&amp;_xlfn.XLOOKUP($C2525,'RES TECH'!$M:$M,'RES TECH'!$C:$C)&amp;" "&amp;_xlfn.XLOOKUP($C2525,'RES TECH'!$M:$M,'RES TECH'!$D:$D)&amp;" "&amp;_xlfn.XLOOKUP($C2525,'RES TECH'!$M:$M,'RES TECH'!$E:$E)&amp;" "&amp;_xlfn.XLOOKUP($C2525,'RES TECH'!$M:$M,'RES TECH'!$F:$F)&amp;" "&amp;_xlfn.XLOOKUP($C2525,'RES TECH'!$M:$M,'RES TECH'!$G:$G)&amp;" "&amp;_xlfn.XLOOKUP($C2525,'RES TECH'!$M:$M,'RES TECH'!$H:$H)</f>
        <v>Residential Apartment High Income New Space heating Furnace 3 Natural gas</v>
      </c>
      <c r="E2525" t="str">
        <f t="shared" si="39"/>
        <v>TJ</v>
      </c>
      <c r="F2525" s="12" t="str">
        <f>IF(B2525="*","*",_xlfn.XLOOKUP($C2525,'RES TECH'!$M:$M,'RES TECH'!$R:$R))</f>
        <v>MW</v>
      </c>
    </row>
    <row r="2526" spans="2:6" x14ac:dyDescent="0.25">
      <c r="B2526" t="str">
        <f>IF('RES TECH'!N2524=1,"PRE","*")</f>
        <v>PRE</v>
      </c>
      <c r="C2526" t="str">
        <f>'RES TECH'!M2524</f>
        <v>RESAPAHINewSHFUR4NGA20</v>
      </c>
      <c r="D2526" t="str">
        <f>_xlfn.XLOOKUP($C2526,'RES TECH'!$M:$M,'RES TECH'!$A:$A)&amp;" "&amp;_xlfn.XLOOKUP($C2526,'RES TECH'!$M:$M,'RES TECH'!$B:$B)&amp;" "&amp;_xlfn.XLOOKUP($C2526,'RES TECH'!$M:$M,'RES TECH'!$C:$C)&amp;" "&amp;_xlfn.XLOOKUP($C2526,'RES TECH'!$M:$M,'RES TECH'!$D:$D)&amp;" "&amp;_xlfn.XLOOKUP($C2526,'RES TECH'!$M:$M,'RES TECH'!$E:$E)&amp;" "&amp;_xlfn.XLOOKUP($C2526,'RES TECH'!$M:$M,'RES TECH'!$F:$F)&amp;" "&amp;_xlfn.XLOOKUP($C2526,'RES TECH'!$M:$M,'RES TECH'!$G:$G)&amp;" "&amp;_xlfn.XLOOKUP($C2526,'RES TECH'!$M:$M,'RES TECH'!$H:$H)</f>
        <v>Residential Apartment High Income New Space heating Furnace 4 Natural gas</v>
      </c>
      <c r="E2526" t="str">
        <f t="shared" si="39"/>
        <v>TJ</v>
      </c>
      <c r="F2526" s="12" t="str">
        <f>IF(B2526="*","*",_xlfn.XLOOKUP($C2526,'RES TECH'!$M:$M,'RES TECH'!$R:$R))</f>
        <v>MW</v>
      </c>
    </row>
    <row r="2527" spans="2:6" x14ac:dyDescent="0.25">
      <c r="B2527" t="str">
        <f>IF('RES TECH'!N2525=1,"PRE","*")</f>
        <v>PRE</v>
      </c>
      <c r="C2527" t="str">
        <f>'RES TECH'!M2525</f>
        <v>RESAPAHINewSHFUR4NGA22</v>
      </c>
      <c r="D2527" t="str">
        <f>_xlfn.XLOOKUP($C2527,'RES TECH'!$M:$M,'RES TECH'!$A:$A)&amp;" "&amp;_xlfn.XLOOKUP($C2527,'RES TECH'!$M:$M,'RES TECH'!$B:$B)&amp;" "&amp;_xlfn.XLOOKUP($C2527,'RES TECH'!$M:$M,'RES TECH'!$C:$C)&amp;" "&amp;_xlfn.XLOOKUP($C2527,'RES TECH'!$M:$M,'RES TECH'!$D:$D)&amp;" "&amp;_xlfn.XLOOKUP($C2527,'RES TECH'!$M:$M,'RES TECH'!$E:$E)&amp;" "&amp;_xlfn.XLOOKUP($C2527,'RES TECH'!$M:$M,'RES TECH'!$F:$F)&amp;" "&amp;_xlfn.XLOOKUP($C2527,'RES TECH'!$M:$M,'RES TECH'!$G:$G)&amp;" "&amp;_xlfn.XLOOKUP($C2527,'RES TECH'!$M:$M,'RES TECH'!$H:$H)</f>
        <v>Residential Apartment High Income New Space heating Furnace 4 Natural gas</v>
      </c>
      <c r="E2527" t="str">
        <f t="shared" si="39"/>
        <v>TJ</v>
      </c>
      <c r="F2527" s="12" t="str">
        <f>IF(B2527="*","*",_xlfn.XLOOKUP($C2527,'RES TECH'!$M:$M,'RES TECH'!$R:$R))</f>
        <v>MW</v>
      </c>
    </row>
    <row r="2528" spans="2:6" x14ac:dyDescent="0.25">
      <c r="B2528" t="str">
        <f>IF('RES TECH'!N2526=1,"PRE","*")</f>
        <v>PRE</v>
      </c>
      <c r="C2528" t="str">
        <f>'RES TECH'!M2526</f>
        <v>RESAPAHINewSHRAD1NGA20</v>
      </c>
      <c r="D2528" t="str">
        <f>_xlfn.XLOOKUP($C2528,'RES TECH'!$M:$M,'RES TECH'!$A:$A)&amp;" "&amp;_xlfn.XLOOKUP($C2528,'RES TECH'!$M:$M,'RES TECH'!$B:$B)&amp;" "&amp;_xlfn.XLOOKUP($C2528,'RES TECH'!$M:$M,'RES TECH'!$C:$C)&amp;" "&amp;_xlfn.XLOOKUP($C2528,'RES TECH'!$M:$M,'RES TECH'!$D:$D)&amp;" "&amp;_xlfn.XLOOKUP($C2528,'RES TECH'!$M:$M,'RES TECH'!$E:$E)&amp;" "&amp;_xlfn.XLOOKUP($C2528,'RES TECH'!$M:$M,'RES TECH'!$F:$F)&amp;" "&amp;_xlfn.XLOOKUP($C2528,'RES TECH'!$M:$M,'RES TECH'!$G:$G)&amp;" "&amp;_xlfn.XLOOKUP($C2528,'RES TECH'!$M:$M,'RES TECH'!$H:$H)</f>
        <v>Residential Apartment High Income New Space heating Radiant 1 Natural gas</v>
      </c>
      <c r="E2528" t="str">
        <f t="shared" si="39"/>
        <v>TJ</v>
      </c>
      <c r="F2528" s="12" t="str">
        <f>IF(B2528="*","*",_xlfn.XLOOKUP($C2528,'RES TECH'!$M:$M,'RES TECH'!$R:$R))</f>
        <v>MW</v>
      </c>
    </row>
    <row r="2529" spans="2:6" x14ac:dyDescent="0.25">
      <c r="B2529" t="str">
        <f>IF('RES TECH'!N2527=1,"PRE","*")</f>
        <v>PRE</v>
      </c>
      <c r="C2529" t="str">
        <f>'RES TECH'!M2527</f>
        <v>RESAPAHINewSHRAD1NGA21</v>
      </c>
      <c r="D2529" t="str">
        <f>_xlfn.XLOOKUP($C2529,'RES TECH'!$M:$M,'RES TECH'!$A:$A)&amp;" "&amp;_xlfn.XLOOKUP($C2529,'RES TECH'!$M:$M,'RES TECH'!$B:$B)&amp;" "&amp;_xlfn.XLOOKUP($C2529,'RES TECH'!$M:$M,'RES TECH'!$C:$C)&amp;" "&amp;_xlfn.XLOOKUP($C2529,'RES TECH'!$M:$M,'RES TECH'!$D:$D)&amp;" "&amp;_xlfn.XLOOKUP($C2529,'RES TECH'!$M:$M,'RES TECH'!$E:$E)&amp;" "&amp;_xlfn.XLOOKUP($C2529,'RES TECH'!$M:$M,'RES TECH'!$F:$F)&amp;" "&amp;_xlfn.XLOOKUP($C2529,'RES TECH'!$M:$M,'RES TECH'!$G:$G)&amp;" "&amp;_xlfn.XLOOKUP($C2529,'RES TECH'!$M:$M,'RES TECH'!$H:$H)</f>
        <v>Residential Apartment High Income New Space heating Radiant 1 Natural gas</v>
      </c>
      <c r="E2529" t="str">
        <f t="shared" si="39"/>
        <v>TJ</v>
      </c>
      <c r="F2529" s="12" t="str">
        <f>IF(B2529="*","*",_xlfn.XLOOKUP($C2529,'RES TECH'!$M:$M,'RES TECH'!$R:$R))</f>
        <v>MW</v>
      </c>
    </row>
    <row r="2530" spans="2:6" x14ac:dyDescent="0.25">
      <c r="B2530" t="str">
        <f>IF('RES TECH'!N2528=1,"PRE","*")</f>
        <v>*</v>
      </c>
      <c r="C2530" t="str">
        <f>'RES TECH'!M2528</f>
        <v>RESAPAHINewSHRAD2NGA20</v>
      </c>
      <c r="D2530" t="str">
        <f>_xlfn.XLOOKUP($C2530,'RES TECH'!$M:$M,'RES TECH'!$A:$A)&amp;" "&amp;_xlfn.XLOOKUP($C2530,'RES TECH'!$M:$M,'RES TECH'!$B:$B)&amp;" "&amp;_xlfn.XLOOKUP($C2530,'RES TECH'!$M:$M,'RES TECH'!$C:$C)&amp;" "&amp;_xlfn.XLOOKUP($C2530,'RES TECH'!$M:$M,'RES TECH'!$D:$D)&amp;" "&amp;_xlfn.XLOOKUP($C2530,'RES TECH'!$M:$M,'RES TECH'!$E:$E)&amp;" "&amp;_xlfn.XLOOKUP($C2530,'RES TECH'!$M:$M,'RES TECH'!$F:$F)&amp;" "&amp;_xlfn.XLOOKUP($C2530,'RES TECH'!$M:$M,'RES TECH'!$G:$G)&amp;" "&amp;_xlfn.XLOOKUP($C2530,'RES TECH'!$M:$M,'RES TECH'!$H:$H)</f>
        <v>Residential Apartment High Income New Space heating Radiant 2 Natural gas</v>
      </c>
      <c r="E2530" t="str">
        <f t="shared" si="39"/>
        <v>*</v>
      </c>
      <c r="F2530" s="12" t="str">
        <f>IF(B2530="*","*",_xlfn.XLOOKUP($C2530,'RES TECH'!$M:$M,'RES TECH'!$R:$R))</f>
        <v>*</v>
      </c>
    </row>
    <row r="2531" spans="2:6" x14ac:dyDescent="0.25">
      <c r="B2531" t="str">
        <f>IF('RES TECH'!N2529=1,"PRE","*")</f>
        <v>PRE</v>
      </c>
      <c r="C2531" t="str">
        <f>'RES TECH'!M2529</f>
        <v>RESAPAHINewSHRAD2NGA20</v>
      </c>
      <c r="D2531" t="str">
        <f>_xlfn.XLOOKUP($C2531,'RES TECH'!$M:$M,'RES TECH'!$A:$A)&amp;" "&amp;_xlfn.XLOOKUP($C2531,'RES TECH'!$M:$M,'RES TECH'!$B:$B)&amp;" "&amp;_xlfn.XLOOKUP($C2531,'RES TECH'!$M:$M,'RES TECH'!$C:$C)&amp;" "&amp;_xlfn.XLOOKUP($C2531,'RES TECH'!$M:$M,'RES TECH'!$D:$D)&amp;" "&amp;_xlfn.XLOOKUP($C2531,'RES TECH'!$M:$M,'RES TECH'!$E:$E)&amp;" "&amp;_xlfn.XLOOKUP($C2531,'RES TECH'!$M:$M,'RES TECH'!$F:$F)&amp;" "&amp;_xlfn.XLOOKUP($C2531,'RES TECH'!$M:$M,'RES TECH'!$G:$G)&amp;" "&amp;_xlfn.XLOOKUP($C2531,'RES TECH'!$M:$M,'RES TECH'!$H:$H)</f>
        <v>Residential Apartment High Income New Space heating Radiant 2 Natural gas</v>
      </c>
      <c r="E2531" t="str">
        <f t="shared" si="39"/>
        <v>TJ</v>
      </c>
      <c r="F2531" s="12" t="str">
        <f>IF(B2531="*","*",_xlfn.XLOOKUP($C2531,'RES TECH'!$M:$M,'RES TECH'!$R:$R))</f>
        <v>MW</v>
      </c>
    </row>
    <row r="2532" spans="2:6" x14ac:dyDescent="0.25">
      <c r="B2532" t="str">
        <f>IF('RES TECH'!N2530=1,"PRE","*")</f>
        <v>PRE</v>
      </c>
      <c r="C2532" t="str">
        <f>'RES TECH'!M2530</f>
        <v>RESAPAHINewSHRAD3NGA20</v>
      </c>
      <c r="D2532" t="str">
        <f>_xlfn.XLOOKUP($C2532,'RES TECH'!$M:$M,'RES TECH'!$A:$A)&amp;" "&amp;_xlfn.XLOOKUP($C2532,'RES TECH'!$M:$M,'RES TECH'!$B:$B)&amp;" "&amp;_xlfn.XLOOKUP($C2532,'RES TECH'!$M:$M,'RES TECH'!$C:$C)&amp;" "&amp;_xlfn.XLOOKUP($C2532,'RES TECH'!$M:$M,'RES TECH'!$D:$D)&amp;" "&amp;_xlfn.XLOOKUP($C2532,'RES TECH'!$M:$M,'RES TECH'!$E:$E)&amp;" "&amp;_xlfn.XLOOKUP($C2532,'RES TECH'!$M:$M,'RES TECH'!$F:$F)&amp;" "&amp;_xlfn.XLOOKUP($C2532,'RES TECH'!$M:$M,'RES TECH'!$G:$G)&amp;" "&amp;_xlfn.XLOOKUP($C2532,'RES TECH'!$M:$M,'RES TECH'!$H:$H)</f>
        <v>Residential Apartment High Income New Space heating Radiant 3 Natural gas</v>
      </c>
      <c r="E2532" t="str">
        <f t="shared" si="39"/>
        <v>TJ</v>
      </c>
      <c r="F2532" s="12" t="str">
        <f>IF(B2532="*","*",_xlfn.XLOOKUP($C2532,'RES TECH'!$M:$M,'RES TECH'!$R:$R))</f>
        <v>MW</v>
      </c>
    </row>
    <row r="2533" spans="2:6" x14ac:dyDescent="0.25">
      <c r="B2533" t="str">
        <f>IF('RES TECH'!N2531=1,"PRE","*")</f>
        <v>PRE</v>
      </c>
      <c r="C2533" t="str">
        <f>'RES TECH'!M2531</f>
        <v>RESAPAHINewSHRAD4NGA20</v>
      </c>
      <c r="D2533" t="str">
        <f>_xlfn.XLOOKUP($C2533,'RES TECH'!$M:$M,'RES TECH'!$A:$A)&amp;" "&amp;_xlfn.XLOOKUP($C2533,'RES TECH'!$M:$M,'RES TECH'!$B:$B)&amp;" "&amp;_xlfn.XLOOKUP($C2533,'RES TECH'!$M:$M,'RES TECH'!$C:$C)&amp;" "&amp;_xlfn.XLOOKUP($C2533,'RES TECH'!$M:$M,'RES TECH'!$D:$D)&amp;" "&amp;_xlfn.XLOOKUP($C2533,'RES TECH'!$M:$M,'RES TECH'!$E:$E)&amp;" "&amp;_xlfn.XLOOKUP($C2533,'RES TECH'!$M:$M,'RES TECH'!$F:$F)&amp;" "&amp;_xlfn.XLOOKUP($C2533,'RES TECH'!$M:$M,'RES TECH'!$G:$G)&amp;" "&amp;_xlfn.XLOOKUP($C2533,'RES TECH'!$M:$M,'RES TECH'!$H:$H)</f>
        <v>Residential Apartment High Income New Space heating Radiant 4 Natural gas</v>
      </c>
      <c r="E2533" t="str">
        <f t="shared" si="39"/>
        <v>TJ</v>
      </c>
      <c r="F2533" s="12" t="str">
        <f>IF(B2533="*","*",_xlfn.XLOOKUP($C2533,'RES TECH'!$M:$M,'RES TECH'!$R:$R))</f>
        <v>MW</v>
      </c>
    </row>
    <row r="2534" spans="2:6" x14ac:dyDescent="0.25">
      <c r="B2534" t="str">
        <f>IF('RES TECH'!N2532=1,"PRE","*")</f>
        <v>PRE</v>
      </c>
      <c r="C2534" t="str">
        <f>'RES TECH'!M2532</f>
        <v>RESAPAHINewSHRAD4NGA22</v>
      </c>
      <c r="D2534" t="str">
        <f>_xlfn.XLOOKUP($C2534,'RES TECH'!$M:$M,'RES TECH'!$A:$A)&amp;" "&amp;_xlfn.XLOOKUP($C2534,'RES TECH'!$M:$M,'RES TECH'!$B:$B)&amp;" "&amp;_xlfn.XLOOKUP($C2534,'RES TECH'!$M:$M,'RES TECH'!$C:$C)&amp;" "&amp;_xlfn.XLOOKUP($C2534,'RES TECH'!$M:$M,'RES TECH'!$D:$D)&amp;" "&amp;_xlfn.XLOOKUP($C2534,'RES TECH'!$M:$M,'RES TECH'!$E:$E)&amp;" "&amp;_xlfn.XLOOKUP($C2534,'RES TECH'!$M:$M,'RES TECH'!$F:$F)&amp;" "&amp;_xlfn.XLOOKUP($C2534,'RES TECH'!$M:$M,'RES TECH'!$G:$G)&amp;" "&amp;_xlfn.XLOOKUP($C2534,'RES TECH'!$M:$M,'RES TECH'!$H:$H)</f>
        <v>Residential Apartment High Income New Space heating Radiant 4 Natural gas</v>
      </c>
      <c r="E2534" t="str">
        <f t="shared" si="39"/>
        <v>TJ</v>
      </c>
      <c r="F2534" s="12" t="str">
        <f>IF(B2534="*","*",_xlfn.XLOOKUP($C2534,'RES TECH'!$M:$M,'RES TECH'!$R:$R))</f>
        <v>MW</v>
      </c>
    </row>
    <row r="2535" spans="2:6" x14ac:dyDescent="0.25">
      <c r="B2535" t="str">
        <f>IF('RES TECH'!N2533=1,"PRE","*")</f>
        <v>PRE</v>
      </c>
      <c r="C2535" t="str">
        <f>'RES TECH'!M2533</f>
        <v>RESAPAHINewSHFUR1KER20</v>
      </c>
      <c r="D2535" t="str">
        <f>_xlfn.XLOOKUP($C2535,'RES TECH'!$M:$M,'RES TECH'!$A:$A)&amp;" "&amp;_xlfn.XLOOKUP($C2535,'RES TECH'!$M:$M,'RES TECH'!$B:$B)&amp;" "&amp;_xlfn.XLOOKUP($C2535,'RES TECH'!$M:$M,'RES TECH'!$C:$C)&amp;" "&amp;_xlfn.XLOOKUP($C2535,'RES TECH'!$M:$M,'RES TECH'!$D:$D)&amp;" "&amp;_xlfn.XLOOKUP($C2535,'RES TECH'!$M:$M,'RES TECH'!$E:$E)&amp;" "&amp;_xlfn.XLOOKUP($C2535,'RES TECH'!$M:$M,'RES TECH'!$F:$F)&amp;" "&amp;_xlfn.XLOOKUP($C2535,'RES TECH'!$M:$M,'RES TECH'!$G:$G)&amp;" "&amp;_xlfn.XLOOKUP($C2535,'RES TECH'!$M:$M,'RES TECH'!$H:$H)</f>
        <v>Residential Apartment High Income New Space heating Furnace 1 Kerosene</v>
      </c>
      <c r="E2535" t="str">
        <f t="shared" si="39"/>
        <v>TJ</v>
      </c>
      <c r="F2535" s="12" t="str">
        <f>IF(B2535="*","*",_xlfn.XLOOKUP($C2535,'RES TECH'!$M:$M,'RES TECH'!$R:$R))</f>
        <v>MW</v>
      </c>
    </row>
    <row r="2536" spans="2:6" x14ac:dyDescent="0.25">
      <c r="B2536" t="str">
        <f>IF('RES TECH'!N2534=1,"PRE","*")</f>
        <v>*</v>
      </c>
      <c r="C2536" t="str">
        <f>'RES TECH'!M2534</f>
        <v>RESAPAHINewSHFUR2KER20</v>
      </c>
      <c r="D2536" t="str">
        <f>_xlfn.XLOOKUP($C2536,'RES TECH'!$M:$M,'RES TECH'!$A:$A)&amp;" "&amp;_xlfn.XLOOKUP($C2536,'RES TECH'!$M:$M,'RES TECH'!$B:$B)&amp;" "&amp;_xlfn.XLOOKUP($C2536,'RES TECH'!$M:$M,'RES TECH'!$C:$C)&amp;" "&amp;_xlfn.XLOOKUP($C2536,'RES TECH'!$M:$M,'RES TECH'!$D:$D)&amp;" "&amp;_xlfn.XLOOKUP($C2536,'RES TECH'!$M:$M,'RES TECH'!$E:$E)&amp;" "&amp;_xlfn.XLOOKUP($C2536,'RES TECH'!$M:$M,'RES TECH'!$F:$F)&amp;" "&amp;_xlfn.XLOOKUP($C2536,'RES TECH'!$M:$M,'RES TECH'!$G:$G)&amp;" "&amp;_xlfn.XLOOKUP($C2536,'RES TECH'!$M:$M,'RES TECH'!$H:$H)</f>
        <v>Residential Apartment High Income New Space heating Furnace 2 Kerosene</v>
      </c>
      <c r="E2536" t="str">
        <f t="shared" si="39"/>
        <v>*</v>
      </c>
      <c r="F2536" s="12" t="str">
        <f>IF(B2536="*","*",_xlfn.XLOOKUP($C2536,'RES TECH'!$M:$M,'RES TECH'!$R:$R))</f>
        <v>*</v>
      </c>
    </row>
    <row r="2537" spans="2:6" x14ac:dyDescent="0.25">
      <c r="B2537" t="str">
        <f>IF('RES TECH'!N2535=1,"PRE","*")</f>
        <v>PRE</v>
      </c>
      <c r="C2537" t="str">
        <f>'RES TECH'!M2535</f>
        <v>RESAPAHINewSHFUR2KER20</v>
      </c>
      <c r="D2537" t="str">
        <f>_xlfn.XLOOKUP($C2537,'RES TECH'!$M:$M,'RES TECH'!$A:$A)&amp;" "&amp;_xlfn.XLOOKUP($C2537,'RES TECH'!$M:$M,'RES TECH'!$B:$B)&amp;" "&amp;_xlfn.XLOOKUP($C2537,'RES TECH'!$M:$M,'RES TECH'!$C:$C)&amp;" "&amp;_xlfn.XLOOKUP($C2537,'RES TECH'!$M:$M,'RES TECH'!$D:$D)&amp;" "&amp;_xlfn.XLOOKUP($C2537,'RES TECH'!$M:$M,'RES TECH'!$E:$E)&amp;" "&amp;_xlfn.XLOOKUP($C2537,'RES TECH'!$M:$M,'RES TECH'!$F:$F)&amp;" "&amp;_xlfn.XLOOKUP($C2537,'RES TECH'!$M:$M,'RES TECH'!$G:$G)&amp;" "&amp;_xlfn.XLOOKUP($C2537,'RES TECH'!$M:$M,'RES TECH'!$H:$H)</f>
        <v>Residential Apartment High Income New Space heating Furnace 2 Kerosene</v>
      </c>
      <c r="E2537" t="str">
        <f t="shared" si="39"/>
        <v>TJ</v>
      </c>
      <c r="F2537" s="12" t="str">
        <f>IF(B2537="*","*",_xlfn.XLOOKUP($C2537,'RES TECH'!$M:$M,'RES TECH'!$R:$R))</f>
        <v>MW</v>
      </c>
    </row>
    <row r="2538" spans="2:6" x14ac:dyDescent="0.25">
      <c r="B2538" t="str">
        <f>IF('RES TECH'!N2536=1,"PRE","*")</f>
        <v>PRE</v>
      </c>
      <c r="C2538" t="str">
        <f>'RES TECH'!M2536</f>
        <v>RESAPAHINewSHFUR3KER20</v>
      </c>
      <c r="D2538" t="str">
        <f>_xlfn.XLOOKUP($C2538,'RES TECH'!$M:$M,'RES TECH'!$A:$A)&amp;" "&amp;_xlfn.XLOOKUP($C2538,'RES TECH'!$M:$M,'RES TECH'!$B:$B)&amp;" "&amp;_xlfn.XLOOKUP($C2538,'RES TECH'!$M:$M,'RES TECH'!$C:$C)&amp;" "&amp;_xlfn.XLOOKUP($C2538,'RES TECH'!$M:$M,'RES TECH'!$D:$D)&amp;" "&amp;_xlfn.XLOOKUP($C2538,'RES TECH'!$M:$M,'RES TECH'!$E:$E)&amp;" "&amp;_xlfn.XLOOKUP($C2538,'RES TECH'!$M:$M,'RES TECH'!$F:$F)&amp;" "&amp;_xlfn.XLOOKUP($C2538,'RES TECH'!$M:$M,'RES TECH'!$G:$G)&amp;" "&amp;_xlfn.XLOOKUP($C2538,'RES TECH'!$M:$M,'RES TECH'!$H:$H)</f>
        <v>Residential Apartment High Income New Space heating Furnace 3 Kerosene</v>
      </c>
      <c r="E2538" t="str">
        <f t="shared" si="39"/>
        <v>TJ</v>
      </c>
      <c r="F2538" s="12" t="str">
        <f>IF(B2538="*","*",_xlfn.XLOOKUP($C2538,'RES TECH'!$M:$M,'RES TECH'!$R:$R))</f>
        <v>MW</v>
      </c>
    </row>
    <row r="2539" spans="2:6" x14ac:dyDescent="0.25">
      <c r="B2539" t="str">
        <f>IF('RES TECH'!N2537=1,"PRE","*")</f>
        <v>*</v>
      </c>
      <c r="C2539" t="str">
        <f>'RES TECH'!M2537</f>
        <v>RESAPAHINewSHFUR4KER20</v>
      </c>
      <c r="D2539" t="str">
        <f>_xlfn.XLOOKUP($C2539,'RES TECH'!$M:$M,'RES TECH'!$A:$A)&amp;" "&amp;_xlfn.XLOOKUP($C2539,'RES TECH'!$M:$M,'RES TECH'!$B:$B)&amp;" "&amp;_xlfn.XLOOKUP($C2539,'RES TECH'!$M:$M,'RES TECH'!$C:$C)&amp;" "&amp;_xlfn.XLOOKUP($C2539,'RES TECH'!$M:$M,'RES TECH'!$D:$D)&amp;" "&amp;_xlfn.XLOOKUP($C2539,'RES TECH'!$M:$M,'RES TECH'!$E:$E)&amp;" "&amp;_xlfn.XLOOKUP($C2539,'RES TECH'!$M:$M,'RES TECH'!$F:$F)&amp;" "&amp;_xlfn.XLOOKUP($C2539,'RES TECH'!$M:$M,'RES TECH'!$G:$G)&amp;" "&amp;_xlfn.XLOOKUP($C2539,'RES TECH'!$M:$M,'RES TECH'!$H:$H)</f>
        <v>Residential Apartment High Income New Space heating Furnace 4 Kerosene</v>
      </c>
      <c r="E2539" t="str">
        <f t="shared" si="39"/>
        <v>*</v>
      </c>
      <c r="F2539" s="12" t="str">
        <f>IF(B2539="*","*",_xlfn.XLOOKUP($C2539,'RES TECH'!$M:$M,'RES TECH'!$R:$R))</f>
        <v>*</v>
      </c>
    </row>
    <row r="2540" spans="2:6" x14ac:dyDescent="0.25">
      <c r="B2540" t="str">
        <f>IF('RES TECH'!N2538=1,"PRE","*")</f>
        <v>PRE</v>
      </c>
      <c r="C2540" t="str">
        <f>'RES TECH'!M2538</f>
        <v>RESAPAHINewSHFUR4KER20</v>
      </c>
      <c r="D2540" t="str">
        <f>_xlfn.XLOOKUP($C2540,'RES TECH'!$M:$M,'RES TECH'!$A:$A)&amp;" "&amp;_xlfn.XLOOKUP($C2540,'RES TECH'!$M:$M,'RES TECH'!$B:$B)&amp;" "&amp;_xlfn.XLOOKUP($C2540,'RES TECH'!$M:$M,'RES TECH'!$C:$C)&amp;" "&amp;_xlfn.XLOOKUP($C2540,'RES TECH'!$M:$M,'RES TECH'!$D:$D)&amp;" "&amp;_xlfn.XLOOKUP($C2540,'RES TECH'!$M:$M,'RES TECH'!$E:$E)&amp;" "&amp;_xlfn.XLOOKUP($C2540,'RES TECH'!$M:$M,'RES TECH'!$F:$F)&amp;" "&amp;_xlfn.XLOOKUP($C2540,'RES TECH'!$M:$M,'RES TECH'!$G:$G)&amp;" "&amp;_xlfn.XLOOKUP($C2540,'RES TECH'!$M:$M,'RES TECH'!$H:$H)</f>
        <v>Residential Apartment High Income New Space heating Furnace 4 Kerosene</v>
      </c>
      <c r="E2540" t="str">
        <f t="shared" si="39"/>
        <v>TJ</v>
      </c>
      <c r="F2540" s="12" t="str">
        <f>IF(B2540="*","*",_xlfn.XLOOKUP($C2540,'RES TECH'!$M:$M,'RES TECH'!$R:$R))</f>
        <v>MW</v>
      </c>
    </row>
    <row r="2541" spans="2:6" x14ac:dyDescent="0.25">
      <c r="B2541" t="str">
        <f>IF('RES TECH'!N2539=1,"PRE","*")</f>
        <v>PRE</v>
      </c>
      <c r="C2541" t="str">
        <f>'RES TECH'!M2539</f>
        <v>RESAPAHINewSHFUR1LPG20</v>
      </c>
      <c r="D2541" t="str">
        <f>_xlfn.XLOOKUP($C2541,'RES TECH'!$M:$M,'RES TECH'!$A:$A)&amp;" "&amp;_xlfn.XLOOKUP($C2541,'RES TECH'!$M:$M,'RES TECH'!$B:$B)&amp;" "&amp;_xlfn.XLOOKUP($C2541,'RES TECH'!$M:$M,'RES TECH'!$C:$C)&amp;" "&amp;_xlfn.XLOOKUP($C2541,'RES TECH'!$M:$M,'RES TECH'!$D:$D)&amp;" "&amp;_xlfn.XLOOKUP($C2541,'RES TECH'!$M:$M,'RES TECH'!$E:$E)&amp;" "&amp;_xlfn.XLOOKUP($C2541,'RES TECH'!$M:$M,'RES TECH'!$F:$F)&amp;" "&amp;_xlfn.XLOOKUP($C2541,'RES TECH'!$M:$M,'RES TECH'!$G:$G)&amp;" "&amp;_xlfn.XLOOKUP($C2541,'RES TECH'!$M:$M,'RES TECH'!$H:$H)</f>
        <v>Residential Apartment High Income New Space heating Furnace 1 LPG</v>
      </c>
      <c r="E2541" t="str">
        <f t="shared" si="39"/>
        <v>TJ</v>
      </c>
      <c r="F2541" s="12" t="str">
        <f>IF(B2541="*","*",_xlfn.XLOOKUP($C2541,'RES TECH'!$M:$M,'RES TECH'!$R:$R))</f>
        <v>MW</v>
      </c>
    </row>
    <row r="2542" spans="2:6" x14ac:dyDescent="0.25">
      <c r="B2542" t="str">
        <f>IF('RES TECH'!N2540=1,"PRE","*")</f>
        <v>*</v>
      </c>
      <c r="C2542" t="str">
        <f>'RES TECH'!M2540</f>
        <v>RESAPAHINewSHFUR2LPG20</v>
      </c>
      <c r="D2542" t="str">
        <f>_xlfn.XLOOKUP($C2542,'RES TECH'!$M:$M,'RES TECH'!$A:$A)&amp;" "&amp;_xlfn.XLOOKUP($C2542,'RES TECH'!$M:$M,'RES TECH'!$B:$B)&amp;" "&amp;_xlfn.XLOOKUP($C2542,'RES TECH'!$M:$M,'RES TECH'!$C:$C)&amp;" "&amp;_xlfn.XLOOKUP($C2542,'RES TECH'!$M:$M,'RES TECH'!$D:$D)&amp;" "&amp;_xlfn.XLOOKUP($C2542,'RES TECH'!$M:$M,'RES TECH'!$E:$E)&amp;" "&amp;_xlfn.XLOOKUP($C2542,'RES TECH'!$M:$M,'RES TECH'!$F:$F)&amp;" "&amp;_xlfn.XLOOKUP($C2542,'RES TECH'!$M:$M,'RES TECH'!$G:$G)&amp;" "&amp;_xlfn.XLOOKUP($C2542,'RES TECH'!$M:$M,'RES TECH'!$H:$H)</f>
        <v>Residential Apartment High Income New Space heating Furnace 2 LPG</v>
      </c>
      <c r="E2542" t="str">
        <f t="shared" si="39"/>
        <v>*</v>
      </c>
      <c r="F2542" s="12" t="str">
        <f>IF(B2542="*","*",_xlfn.XLOOKUP($C2542,'RES TECH'!$M:$M,'RES TECH'!$R:$R))</f>
        <v>*</v>
      </c>
    </row>
    <row r="2543" spans="2:6" x14ac:dyDescent="0.25">
      <c r="B2543" t="str">
        <f>IF('RES TECH'!N2541=1,"PRE","*")</f>
        <v>PRE</v>
      </c>
      <c r="C2543" t="str">
        <f>'RES TECH'!M2541</f>
        <v>RESAPAHINewSHFUR2LPG20</v>
      </c>
      <c r="D2543" t="str">
        <f>_xlfn.XLOOKUP($C2543,'RES TECH'!$M:$M,'RES TECH'!$A:$A)&amp;" "&amp;_xlfn.XLOOKUP($C2543,'RES TECH'!$M:$M,'RES TECH'!$B:$B)&amp;" "&amp;_xlfn.XLOOKUP($C2543,'RES TECH'!$M:$M,'RES TECH'!$C:$C)&amp;" "&amp;_xlfn.XLOOKUP($C2543,'RES TECH'!$M:$M,'RES TECH'!$D:$D)&amp;" "&amp;_xlfn.XLOOKUP($C2543,'RES TECH'!$M:$M,'RES TECH'!$E:$E)&amp;" "&amp;_xlfn.XLOOKUP($C2543,'RES TECH'!$M:$M,'RES TECH'!$F:$F)&amp;" "&amp;_xlfn.XLOOKUP($C2543,'RES TECH'!$M:$M,'RES TECH'!$G:$G)&amp;" "&amp;_xlfn.XLOOKUP($C2543,'RES TECH'!$M:$M,'RES TECH'!$H:$H)</f>
        <v>Residential Apartment High Income New Space heating Furnace 2 LPG</v>
      </c>
      <c r="E2543" t="str">
        <f t="shared" si="39"/>
        <v>TJ</v>
      </c>
      <c r="F2543" s="12" t="str">
        <f>IF(B2543="*","*",_xlfn.XLOOKUP($C2543,'RES TECH'!$M:$M,'RES TECH'!$R:$R))</f>
        <v>MW</v>
      </c>
    </row>
    <row r="2544" spans="2:6" x14ac:dyDescent="0.25">
      <c r="B2544" t="str">
        <f>IF('RES TECH'!N2542=1,"PRE","*")</f>
        <v>PRE</v>
      </c>
      <c r="C2544" t="str">
        <f>'RES TECH'!M2542</f>
        <v>RESAPAHINewSHFUR3LPG20</v>
      </c>
      <c r="D2544" t="str">
        <f>_xlfn.XLOOKUP($C2544,'RES TECH'!$M:$M,'RES TECH'!$A:$A)&amp;" "&amp;_xlfn.XLOOKUP($C2544,'RES TECH'!$M:$M,'RES TECH'!$B:$B)&amp;" "&amp;_xlfn.XLOOKUP($C2544,'RES TECH'!$M:$M,'RES TECH'!$C:$C)&amp;" "&amp;_xlfn.XLOOKUP($C2544,'RES TECH'!$M:$M,'RES TECH'!$D:$D)&amp;" "&amp;_xlfn.XLOOKUP($C2544,'RES TECH'!$M:$M,'RES TECH'!$E:$E)&amp;" "&amp;_xlfn.XLOOKUP($C2544,'RES TECH'!$M:$M,'RES TECH'!$F:$F)&amp;" "&amp;_xlfn.XLOOKUP($C2544,'RES TECH'!$M:$M,'RES TECH'!$G:$G)&amp;" "&amp;_xlfn.XLOOKUP($C2544,'RES TECH'!$M:$M,'RES TECH'!$H:$H)</f>
        <v>Residential Apartment High Income New Space heating Furnace 3 LPG</v>
      </c>
      <c r="E2544" t="str">
        <f t="shared" si="39"/>
        <v>TJ</v>
      </c>
      <c r="F2544" s="12" t="str">
        <f>IF(B2544="*","*",_xlfn.XLOOKUP($C2544,'RES TECH'!$M:$M,'RES TECH'!$R:$R))</f>
        <v>MW</v>
      </c>
    </row>
    <row r="2545" spans="2:6" x14ac:dyDescent="0.25">
      <c r="B2545" t="str">
        <f>IF('RES TECH'!N2543=1,"PRE","*")</f>
        <v>PRE</v>
      </c>
      <c r="C2545" t="str">
        <f>'RES TECH'!M2543</f>
        <v>RESAPAHINewSHFUR3LPG22</v>
      </c>
      <c r="D2545" t="str">
        <f>_xlfn.XLOOKUP($C2545,'RES TECH'!$M:$M,'RES TECH'!$A:$A)&amp;" "&amp;_xlfn.XLOOKUP($C2545,'RES TECH'!$M:$M,'RES TECH'!$B:$B)&amp;" "&amp;_xlfn.XLOOKUP($C2545,'RES TECH'!$M:$M,'RES TECH'!$C:$C)&amp;" "&amp;_xlfn.XLOOKUP($C2545,'RES TECH'!$M:$M,'RES TECH'!$D:$D)&amp;" "&amp;_xlfn.XLOOKUP($C2545,'RES TECH'!$M:$M,'RES TECH'!$E:$E)&amp;" "&amp;_xlfn.XLOOKUP($C2545,'RES TECH'!$M:$M,'RES TECH'!$F:$F)&amp;" "&amp;_xlfn.XLOOKUP($C2545,'RES TECH'!$M:$M,'RES TECH'!$G:$G)&amp;" "&amp;_xlfn.XLOOKUP($C2545,'RES TECH'!$M:$M,'RES TECH'!$H:$H)</f>
        <v>Residential Apartment High Income New Space heating Furnace 3 LPG</v>
      </c>
      <c r="E2545" t="str">
        <f t="shared" si="39"/>
        <v>TJ</v>
      </c>
      <c r="F2545" s="12" t="str">
        <f>IF(B2545="*","*",_xlfn.XLOOKUP($C2545,'RES TECH'!$M:$M,'RES TECH'!$R:$R))</f>
        <v>MW</v>
      </c>
    </row>
    <row r="2546" spans="2:6" x14ac:dyDescent="0.25">
      <c r="B2546" t="str">
        <f>IF('RES TECH'!N2544=1,"PRE","*")</f>
        <v>PRE</v>
      </c>
      <c r="C2546" t="str">
        <f>'RES TECH'!M2544</f>
        <v>RESAPAHINewSHFUR4LPG20</v>
      </c>
      <c r="D2546" t="str">
        <f>_xlfn.XLOOKUP($C2546,'RES TECH'!$M:$M,'RES TECH'!$A:$A)&amp;" "&amp;_xlfn.XLOOKUP($C2546,'RES TECH'!$M:$M,'RES TECH'!$B:$B)&amp;" "&amp;_xlfn.XLOOKUP($C2546,'RES TECH'!$M:$M,'RES TECH'!$C:$C)&amp;" "&amp;_xlfn.XLOOKUP($C2546,'RES TECH'!$M:$M,'RES TECH'!$D:$D)&amp;" "&amp;_xlfn.XLOOKUP($C2546,'RES TECH'!$M:$M,'RES TECH'!$E:$E)&amp;" "&amp;_xlfn.XLOOKUP($C2546,'RES TECH'!$M:$M,'RES TECH'!$F:$F)&amp;" "&amp;_xlfn.XLOOKUP($C2546,'RES TECH'!$M:$M,'RES TECH'!$G:$G)&amp;" "&amp;_xlfn.XLOOKUP($C2546,'RES TECH'!$M:$M,'RES TECH'!$H:$H)</f>
        <v>Residential Apartment High Income New Space heating Furnace 4 LPG</v>
      </c>
      <c r="E2546" t="str">
        <f t="shared" si="39"/>
        <v>TJ</v>
      </c>
      <c r="F2546" s="12" t="str">
        <f>IF(B2546="*","*",_xlfn.XLOOKUP($C2546,'RES TECH'!$M:$M,'RES TECH'!$R:$R))</f>
        <v>MW</v>
      </c>
    </row>
    <row r="2547" spans="2:6" x14ac:dyDescent="0.25">
      <c r="B2547" t="str">
        <f>IF('RES TECH'!N2545=1,"PRE","*")</f>
        <v>PRE</v>
      </c>
      <c r="C2547" t="str">
        <f>'RES TECH'!M2545</f>
        <v>RESAPAHINewSHFUR4LPG22</v>
      </c>
      <c r="D2547" t="str">
        <f>_xlfn.XLOOKUP($C2547,'RES TECH'!$M:$M,'RES TECH'!$A:$A)&amp;" "&amp;_xlfn.XLOOKUP($C2547,'RES TECH'!$M:$M,'RES TECH'!$B:$B)&amp;" "&amp;_xlfn.XLOOKUP($C2547,'RES TECH'!$M:$M,'RES TECH'!$C:$C)&amp;" "&amp;_xlfn.XLOOKUP($C2547,'RES TECH'!$M:$M,'RES TECH'!$D:$D)&amp;" "&amp;_xlfn.XLOOKUP($C2547,'RES TECH'!$M:$M,'RES TECH'!$E:$E)&amp;" "&amp;_xlfn.XLOOKUP($C2547,'RES TECH'!$M:$M,'RES TECH'!$F:$F)&amp;" "&amp;_xlfn.XLOOKUP($C2547,'RES TECH'!$M:$M,'RES TECH'!$G:$G)&amp;" "&amp;_xlfn.XLOOKUP($C2547,'RES TECH'!$M:$M,'RES TECH'!$H:$H)</f>
        <v>Residential Apartment High Income New Space heating Furnace 4 LPG</v>
      </c>
      <c r="E2547" t="str">
        <f t="shared" si="39"/>
        <v>TJ</v>
      </c>
      <c r="F2547" s="12" t="str">
        <f>IF(B2547="*","*",_xlfn.XLOOKUP($C2547,'RES TECH'!$M:$M,'RES TECH'!$R:$R))</f>
        <v>MW</v>
      </c>
    </row>
    <row r="2548" spans="2:6" x14ac:dyDescent="0.25">
      <c r="B2548" t="str">
        <f>IF('RES TECH'!N2546=1,"PRE","*")</f>
        <v>PRE</v>
      </c>
      <c r="C2548" t="str">
        <f>'RES TECH'!M2546</f>
        <v>RESAPAHINewSHFUR1FOI20</v>
      </c>
      <c r="D2548" t="str">
        <f>_xlfn.XLOOKUP($C2548,'RES TECH'!$M:$M,'RES TECH'!$A:$A)&amp;" "&amp;_xlfn.XLOOKUP($C2548,'RES TECH'!$M:$M,'RES TECH'!$B:$B)&amp;" "&amp;_xlfn.XLOOKUP($C2548,'RES TECH'!$M:$M,'RES TECH'!$C:$C)&amp;" "&amp;_xlfn.XLOOKUP($C2548,'RES TECH'!$M:$M,'RES TECH'!$D:$D)&amp;" "&amp;_xlfn.XLOOKUP($C2548,'RES TECH'!$M:$M,'RES TECH'!$E:$E)&amp;" "&amp;_xlfn.XLOOKUP($C2548,'RES TECH'!$M:$M,'RES TECH'!$F:$F)&amp;" "&amp;_xlfn.XLOOKUP($C2548,'RES TECH'!$M:$M,'RES TECH'!$G:$G)&amp;" "&amp;_xlfn.XLOOKUP($C2548,'RES TECH'!$M:$M,'RES TECH'!$H:$H)</f>
        <v>Residential Apartment High Income New Space heating Furnace 1 Fuel oil</v>
      </c>
      <c r="E2548" t="str">
        <f t="shared" si="39"/>
        <v>TJ</v>
      </c>
      <c r="F2548" s="12" t="str">
        <f>IF(B2548="*","*",_xlfn.XLOOKUP($C2548,'RES TECH'!$M:$M,'RES TECH'!$R:$R))</f>
        <v>MW</v>
      </c>
    </row>
    <row r="2549" spans="2:6" x14ac:dyDescent="0.25">
      <c r="B2549" t="str">
        <f>IF('RES TECH'!N2547=1,"PRE","*")</f>
        <v>PRE</v>
      </c>
      <c r="C2549" t="str">
        <f>'RES TECH'!M2547</f>
        <v>RESAPAHINewSHFUR2FOI20</v>
      </c>
      <c r="D2549" t="str">
        <f>_xlfn.XLOOKUP($C2549,'RES TECH'!$M:$M,'RES TECH'!$A:$A)&amp;" "&amp;_xlfn.XLOOKUP($C2549,'RES TECH'!$M:$M,'RES TECH'!$B:$B)&amp;" "&amp;_xlfn.XLOOKUP($C2549,'RES TECH'!$M:$M,'RES TECH'!$C:$C)&amp;" "&amp;_xlfn.XLOOKUP($C2549,'RES TECH'!$M:$M,'RES TECH'!$D:$D)&amp;" "&amp;_xlfn.XLOOKUP($C2549,'RES TECH'!$M:$M,'RES TECH'!$E:$E)&amp;" "&amp;_xlfn.XLOOKUP($C2549,'RES TECH'!$M:$M,'RES TECH'!$F:$F)&amp;" "&amp;_xlfn.XLOOKUP($C2549,'RES TECH'!$M:$M,'RES TECH'!$G:$G)&amp;" "&amp;_xlfn.XLOOKUP($C2549,'RES TECH'!$M:$M,'RES TECH'!$H:$H)</f>
        <v>Residential Apartment High Income New Space heating Furnace 2 Fuel oil</v>
      </c>
      <c r="E2549" t="str">
        <f t="shared" si="39"/>
        <v>TJ</v>
      </c>
      <c r="F2549" s="12" t="str">
        <f>IF(B2549="*","*",_xlfn.XLOOKUP($C2549,'RES TECH'!$M:$M,'RES TECH'!$R:$R))</f>
        <v>MW</v>
      </c>
    </row>
    <row r="2550" spans="2:6" x14ac:dyDescent="0.25">
      <c r="B2550" t="str">
        <f>IF('RES TECH'!N2548=1,"PRE","*")</f>
        <v>PRE</v>
      </c>
      <c r="C2550" t="str">
        <f>'RES TECH'!M2548</f>
        <v>RESAPAHINewSHFUR2FOI22</v>
      </c>
      <c r="D2550" t="str">
        <f>_xlfn.XLOOKUP($C2550,'RES TECH'!$M:$M,'RES TECH'!$A:$A)&amp;" "&amp;_xlfn.XLOOKUP($C2550,'RES TECH'!$M:$M,'RES TECH'!$B:$B)&amp;" "&amp;_xlfn.XLOOKUP($C2550,'RES TECH'!$M:$M,'RES TECH'!$C:$C)&amp;" "&amp;_xlfn.XLOOKUP($C2550,'RES TECH'!$M:$M,'RES TECH'!$D:$D)&amp;" "&amp;_xlfn.XLOOKUP($C2550,'RES TECH'!$M:$M,'RES TECH'!$E:$E)&amp;" "&amp;_xlfn.XLOOKUP($C2550,'RES TECH'!$M:$M,'RES TECH'!$F:$F)&amp;" "&amp;_xlfn.XLOOKUP($C2550,'RES TECH'!$M:$M,'RES TECH'!$G:$G)&amp;" "&amp;_xlfn.XLOOKUP($C2550,'RES TECH'!$M:$M,'RES TECH'!$H:$H)</f>
        <v>Residential Apartment High Income New Space heating Furnace 2 Fuel oil</v>
      </c>
      <c r="E2550" t="str">
        <f t="shared" si="39"/>
        <v>TJ</v>
      </c>
      <c r="F2550" s="12" t="str">
        <f>IF(B2550="*","*",_xlfn.XLOOKUP($C2550,'RES TECH'!$M:$M,'RES TECH'!$R:$R))</f>
        <v>MW</v>
      </c>
    </row>
    <row r="2551" spans="2:6" x14ac:dyDescent="0.25">
      <c r="B2551" t="str">
        <f>IF('RES TECH'!N2549=1,"PRE","*")</f>
        <v>PRE</v>
      </c>
      <c r="C2551" t="str">
        <f>'RES TECH'!M2549</f>
        <v>RESAPAHINewSHFUR3FOI20</v>
      </c>
      <c r="D2551" t="str">
        <f>_xlfn.XLOOKUP($C2551,'RES TECH'!$M:$M,'RES TECH'!$A:$A)&amp;" "&amp;_xlfn.XLOOKUP($C2551,'RES TECH'!$M:$M,'RES TECH'!$B:$B)&amp;" "&amp;_xlfn.XLOOKUP($C2551,'RES TECH'!$M:$M,'RES TECH'!$C:$C)&amp;" "&amp;_xlfn.XLOOKUP($C2551,'RES TECH'!$M:$M,'RES TECH'!$D:$D)&amp;" "&amp;_xlfn.XLOOKUP($C2551,'RES TECH'!$M:$M,'RES TECH'!$E:$E)&amp;" "&amp;_xlfn.XLOOKUP($C2551,'RES TECH'!$M:$M,'RES TECH'!$F:$F)&amp;" "&amp;_xlfn.XLOOKUP($C2551,'RES TECH'!$M:$M,'RES TECH'!$G:$G)&amp;" "&amp;_xlfn.XLOOKUP($C2551,'RES TECH'!$M:$M,'RES TECH'!$H:$H)</f>
        <v>Residential Apartment High Income New Space heating Furnace 3 Fuel oil</v>
      </c>
      <c r="E2551" t="str">
        <f t="shared" si="39"/>
        <v>TJ</v>
      </c>
      <c r="F2551" s="12" t="str">
        <f>IF(B2551="*","*",_xlfn.XLOOKUP($C2551,'RES TECH'!$M:$M,'RES TECH'!$R:$R))</f>
        <v>MW</v>
      </c>
    </row>
    <row r="2552" spans="2:6" x14ac:dyDescent="0.25">
      <c r="B2552" t="str">
        <f>IF('RES TECH'!N2550=1,"PRE","*")</f>
        <v>PRE</v>
      </c>
      <c r="C2552" t="str">
        <f>'RES TECH'!M2550</f>
        <v>RESAPAHINewSHFUR4FOI20</v>
      </c>
      <c r="D2552" t="str">
        <f>_xlfn.XLOOKUP($C2552,'RES TECH'!$M:$M,'RES TECH'!$A:$A)&amp;" "&amp;_xlfn.XLOOKUP($C2552,'RES TECH'!$M:$M,'RES TECH'!$B:$B)&amp;" "&amp;_xlfn.XLOOKUP($C2552,'RES TECH'!$M:$M,'RES TECH'!$C:$C)&amp;" "&amp;_xlfn.XLOOKUP($C2552,'RES TECH'!$M:$M,'RES TECH'!$D:$D)&amp;" "&amp;_xlfn.XLOOKUP($C2552,'RES TECH'!$M:$M,'RES TECH'!$E:$E)&amp;" "&amp;_xlfn.XLOOKUP($C2552,'RES TECH'!$M:$M,'RES TECH'!$F:$F)&amp;" "&amp;_xlfn.XLOOKUP($C2552,'RES TECH'!$M:$M,'RES TECH'!$G:$G)&amp;" "&amp;_xlfn.XLOOKUP($C2552,'RES TECH'!$M:$M,'RES TECH'!$H:$H)</f>
        <v>Residential Apartment High Income New Space heating Furnace 4 Fuel oil</v>
      </c>
      <c r="E2552" t="str">
        <f t="shared" si="39"/>
        <v>TJ</v>
      </c>
      <c r="F2552" s="12" t="str">
        <f>IF(B2552="*","*",_xlfn.XLOOKUP($C2552,'RES TECH'!$M:$M,'RES TECH'!$R:$R))</f>
        <v>MW</v>
      </c>
    </row>
    <row r="2553" spans="2:6" x14ac:dyDescent="0.25">
      <c r="B2553" t="str">
        <f>IF('RES TECH'!N2551=1,"PRE","*")</f>
        <v>PRE</v>
      </c>
      <c r="C2553" t="str">
        <f>'RES TECH'!M2551</f>
        <v>RESAPAHINewSHFUR4FOI22</v>
      </c>
      <c r="D2553" t="str">
        <f>_xlfn.XLOOKUP($C2553,'RES TECH'!$M:$M,'RES TECH'!$A:$A)&amp;" "&amp;_xlfn.XLOOKUP($C2553,'RES TECH'!$M:$M,'RES TECH'!$B:$B)&amp;" "&amp;_xlfn.XLOOKUP($C2553,'RES TECH'!$M:$M,'RES TECH'!$C:$C)&amp;" "&amp;_xlfn.XLOOKUP($C2553,'RES TECH'!$M:$M,'RES TECH'!$D:$D)&amp;" "&amp;_xlfn.XLOOKUP($C2553,'RES TECH'!$M:$M,'RES TECH'!$E:$E)&amp;" "&amp;_xlfn.XLOOKUP($C2553,'RES TECH'!$M:$M,'RES TECH'!$F:$F)&amp;" "&amp;_xlfn.XLOOKUP($C2553,'RES TECH'!$M:$M,'RES TECH'!$G:$G)&amp;" "&amp;_xlfn.XLOOKUP($C2553,'RES TECH'!$M:$M,'RES TECH'!$H:$H)</f>
        <v>Residential Apartment High Income New Space heating Furnace 4 Fuel oil</v>
      </c>
      <c r="E2553" t="str">
        <f t="shared" si="39"/>
        <v>TJ</v>
      </c>
      <c r="F2553" s="12" t="str">
        <f>IF(B2553="*","*",_xlfn.XLOOKUP($C2553,'RES TECH'!$M:$M,'RES TECH'!$R:$R))</f>
        <v>MW</v>
      </c>
    </row>
    <row r="2554" spans="2:6" x14ac:dyDescent="0.25">
      <c r="B2554" t="str">
        <f>IF('RES TECH'!N2552=1,"PRE","*")</f>
        <v>PRE</v>
      </c>
      <c r="C2554" t="str">
        <f>'RES TECH'!M2552</f>
        <v>RESAPAHINewSHRAD1FOI20</v>
      </c>
      <c r="D2554" t="str">
        <f>_xlfn.XLOOKUP($C2554,'RES TECH'!$M:$M,'RES TECH'!$A:$A)&amp;" "&amp;_xlfn.XLOOKUP($C2554,'RES TECH'!$M:$M,'RES TECH'!$B:$B)&amp;" "&amp;_xlfn.XLOOKUP($C2554,'RES TECH'!$M:$M,'RES TECH'!$C:$C)&amp;" "&amp;_xlfn.XLOOKUP($C2554,'RES TECH'!$M:$M,'RES TECH'!$D:$D)&amp;" "&amp;_xlfn.XLOOKUP($C2554,'RES TECH'!$M:$M,'RES TECH'!$E:$E)&amp;" "&amp;_xlfn.XLOOKUP($C2554,'RES TECH'!$M:$M,'RES TECH'!$F:$F)&amp;" "&amp;_xlfn.XLOOKUP($C2554,'RES TECH'!$M:$M,'RES TECH'!$G:$G)&amp;" "&amp;_xlfn.XLOOKUP($C2554,'RES TECH'!$M:$M,'RES TECH'!$H:$H)</f>
        <v>Residential Apartment High Income New Space heating Radiant 1 Fuel oil</v>
      </c>
      <c r="E2554" t="str">
        <f t="shared" si="39"/>
        <v>TJ</v>
      </c>
      <c r="F2554" s="12" t="str">
        <f>IF(B2554="*","*",_xlfn.XLOOKUP($C2554,'RES TECH'!$M:$M,'RES TECH'!$R:$R))</f>
        <v>MW</v>
      </c>
    </row>
    <row r="2555" spans="2:6" x14ac:dyDescent="0.25">
      <c r="B2555" t="str">
        <f>IF('RES TECH'!N2553=1,"PRE","*")</f>
        <v>PRE</v>
      </c>
      <c r="C2555" t="str">
        <f>'RES TECH'!M2553</f>
        <v>RESAPAHINewSHRAD1FOI22</v>
      </c>
      <c r="D2555" t="str">
        <f>_xlfn.XLOOKUP($C2555,'RES TECH'!$M:$M,'RES TECH'!$A:$A)&amp;" "&amp;_xlfn.XLOOKUP($C2555,'RES TECH'!$M:$M,'RES TECH'!$B:$B)&amp;" "&amp;_xlfn.XLOOKUP($C2555,'RES TECH'!$M:$M,'RES TECH'!$C:$C)&amp;" "&amp;_xlfn.XLOOKUP($C2555,'RES TECH'!$M:$M,'RES TECH'!$D:$D)&amp;" "&amp;_xlfn.XLOOKUP($C2555,'RES TECH'!$M:$M,'RES TECH'!$E:$E)&amp;" "&amp;_xlfn.XLOOKUP($C2555,'RES TECH'!$M:$M,'RES TECH'!$F:$F)&amp;" "&amp;_xlfn.XLOOKUP($C2555,'RES TECH'!$M:$M,'RES TECH'!$G:$G)&amp;" "&amp;_xlfn.XLOOKUP($C2555,'RES TECH'!$M:$M,'RES TECH'!$H:$H)</f>
        <v>Residential Apartment High Income New Space heating Radiant 1 Fuel oil</v>
      </c>
      <c r="E2555" t="str">
        <f t="shared" si="39"/>
        <v>TJ</v>
      </c>
      <c r="F2555" s="12" t="str">
        <f>IF(B2555="*","*",_xlfn.XLOOKUP($C2555,'RES TECH'!$M:$M,'RES TECH'!$R:$R))</f>
        <v>MW</v>
      </c>
    </row>
    <row r="2556" spans="2:6" x14ac:dyDescent="0.25">
      <c r="B2556" t="str">
        <f>IF('RES TECH'!N2554=1,"PRE","*")</f>
        <v>PRE</v>
      </c>
      <c r="C2556" t="str">
        <f>'RES TECH'!M2554</f>
        <v>RESAPAHINewSHRAD2FOI20</v>
      </c>
      <c r="D2556" t="str">
        <f>_xlfn.XLOOKUP($C2556,'RES TECH'!$M:$M,'RES TECH'!$A:$A)&amp;" "&amp;_xlfn.XLOOKUP($C2556,'RES TECH'!$M:$M,'RES TECH'!$B:$B)&amp;" "&amp;_xlfn.XLOOKUP($C2556,'RES TECH'!$M:$M,'RES TECH'!$C:$C)&amp;" "&amp;_xlfn.XLOOKUP($C2556,'RES TECH'!$M:$M,'RES TECH'!$D:$D)&amp;" "&amp;_xlfn.XLOOKUP($C2556,'RES TECH'!$M:$M,'RES TECH'!$E:$E)&amp;" "&amp;_xlfn.XLOOKUP($C2556,'RES TECH'!$M:$M,'RES TECH'!$F:$F)&amp;" "&amp;_xlfn.XLOOKUP($C2556,'RES TECH'!$M:$M,'RES TECH'!$G:$G)&amp;" "&amp;_xlfn.XLOOKUP($C2556,'RES TECH'!$M:$M,'RES TECH'!$H:$H)</f>
        <v>Residential Apartment High Income New Space heating Radiant 2 Fuel oil</v>
      </c>
      <c r="E2556" t="str">
        <f t="shared" si="39"/>
        <v>TJ</v>
      </c>
      <c r="F2556" s="12" t="str">
        <f>IF(B2556="*","*",_xlfn.XLOOKUP($C2556,'RES TECH'!$M:$M,'RES TECH'!$R:$R))</f>
        <v>MW</v>
      </c>
    </row>
    <row r="2557" spans="2:6" x14ac:dyDescent="0.25">
      <c r="B2557" t="str">
        <f>IF('RES TECH'!N2555=1,"PRE","*")</f>
        <v>PRE</v>
      </c>
      <c r="C2557" t="str">
        <f>'RES TECH'!M2555</f>
        <v>RESAPAHINewSHRAD2FOI22</v>
      </c>
      <c r="D2557" t="str">
        <f>_xlfn.XLOOKUP($C2557,'RES TECH'!$M:$M,'RES TECH'!$A:$A)&amp;" "&amp;_xlfn.XLOOKUP($C2557,'RES TECH'!$M:$M,'RES TECH'!$B:$B)&amp;" "&amp;_xlfn.XLOOKUP($C2557,'RES TECH'!$M:$M,'RES TECH'!$C:$C)&amp;" "&amp;_xlfn.XLOOKUP($C2557,'RES TECH'!$M:$M,'RES TECH'!$D:$D)&amp;" "&amp;_xlfn.XLOOKUP($C2557,'RES TECH'!$M:$M,'RES TECH'!$E:$E)&amp;" "&amp;_xlfn.XLOOKUP($C2557,'RES TECH'!$M:$M,'RES TECH'!$F:$F)&amp;" "&amp;_xlfn.XLOOKUP($C2557,'RES TECH'!$M:$M,'RES TECH'!$G:$G)&amp;" "&amp;_xlfn.XLOOKUP($C2557,'RES TECH'!$M:$M,'RES TECH'!$H:$H)</f>
        <v>Residential Apartment High Income New Space heating Radiant 2 Fuel oil</v>
      </c>
      <c r="E2557" t="str">
        <f t="shared" si="39"/>
        <v>TJ</v>
      </c>
      <c r="F2557" s="12" t="str">
        <f>IF(B2557="*","*",_xlfn.XLOOKUP($C2557,'RES TECH'!$M:$M,'RES TECH'!$R:$R))</f>
        <v>MW</v>
      </c>
    </row>
    <row r="2558" spans="2:6" x14ac:dyDescent="0.25">
      <c r="B2558" t="str">
        <f>IF('RES TECH'!N2556=1,"PRE","*")</f>
        <v>PRE</v>
      </c>
      <c r="C2558" t="str">
        <f>'RES TECH'!M2556</f>
        <v>RESAPAHINewSHRAD3FOI20</v>
      </c>
      <c r="D2558" t="str">
        <f>_xlfn.XLOOKUP($C2558,'RES TECH'!$M:$M,'RES TECH'!$A:$A)&amp;" "&amp;_xlfn.XLOOKUP($C2558,'RES TECH'!$M:$M,'RES TECH'!$B:$B)&amp;" "&amp;_xlfn.XLOOKUP($C2558,'RES TECH'!$M:$M,'RES TECH'!$C:$C)&amp;" "&amp;_xlfn.XLOOKUP($C2558,'RES TECH'!$M:$M,'RES TECH'!$D:$D)&amp;" "&amp;_xlfn.XLOOKUP($C2558,'RES TECH'!$M:$M,'RES TECH'!$E:$E)&amp;" "&amp;_xlfn.XLOOKUP($C2558,'RES TECH'!$M:$M,'RES TECH'!$F:$F)&amp;" "&amp;_xlfn.XLOOKUP($C2558,'RES TECH'!$M:$M,'RES TECH'!$G:$G)&amp;" "&amp;_xlfn.XLOOKUP($C2558,'RES TECH'!$M:$M,'RES TECH'!$H:$H)</f>
        <v>Residential Apartment High Income New Space heating Radiant 3 Fuel oil</v>
      </c>
      <c r="E2558" t="str">
        <f t="shared" si="39"/>
        <v>TJ</v>
      </c>
      <c r="F2558" s="12" t="str">
        <f>IF(B2558="*","*",_xlfn.XLOOKUP($C2558,'RES TECH'!$M:$M,'RES TECH'!$R:$R))</f>
        <v>MW</v>
      </c>
    </row>
    <row r="2559" spans="2:6" x14ac:dyDescent="0.25">
      <c r="B2559" t="str">
        <f>IF('RES TECH'!N2557=1,"PRE","*")</f>
        <v>PRE</v>
      </c>
      <c r="C2559" t="str">
        <f>'RES TECH'!M2557</f>
        <v>RESAPAHINewSHRAD4FOI20</v>
      </c>
      <c r="D2559" t="str">
        <f>_xlfn.XLOOKUP($C2559,'RES TECH'!$M:$M,'RES TECH'!$A:$A)&amp;" "&amp;_xlfn.XLOOKUP($C2559,'RES TECH'!$M:$M,'RES TECH'!$B:$B)&amp;" "&amp;_xlfn.XLOOKUP($C2559,'RES TECH'!$M:$M,'RES TECH'!$C:$C)&amp;" "&amp;_xlfn.XLOOKUP($C2559,'RES TECH'!$M:$M,'RES TECH'!$D:$D)&amp;" "&amp;_xlfn.XLOOKUP($C2559,'RES TECH'!$M:$M,'RES TECH'!$E:$E)&amp;" "&amp;_xlfn.XLOOKUP($C2559,'RES TECH'!$M:$M,'RES TECH'!$F:$F)&amp;" "&amp;_xlfn.XLOOKUP($C2559,'RES TECH'!$M:$M,'RES TECH'!$G:$G)&amp;" "&amp;_xlfn.XLOOKUP($C2559,'RES TECH'!$M:$M,'RES TECH'!$H:$H)</f>
        <v>Residential Apartment High Income New Space heating Radiant 4 Fuel oil</v>
      </c>
      <c r="E2559" t="str">
        <f t="shared" si="39"/>
        <v>TJ</v>
      </c>
      <c r="F2559" s="12" t="str">
        <f>IF(B2559="*","*",_xlfn.XLOOKUP($C2559,'RES TECH'!$M:$M,'RES TECH'!$R:$R))</f>
        <v>MW</v>
      </c>
    </row>
    <row r="2560" spans="2:6" x14ac:dyDescent="0.25">
      <c r="B2560" t="str">
        <f>IF('RES TECH'!N2558=1,"PRE","*")</f>
        <v>*</v>
      </c>
      <c r="C2560" t="str">
        <f>'RES TECH'!M2558</f>
        <v>RESAPAHINewSCAHP2NGA20</v>
      </c>
      <c r="D2560" t="str">
        <f>_xlfn.XLOOKUP($C2560,'RES TECH'!$M:$M,'RES TECH'!$A:$A)&amp;" "&amp;_xlfn.XLOOKUP($C2560,'RES TECH'!$M:$M,'RES TECH'!$B:$B)&amp;" "&amp;_xlfn.XLOOKUP($C2560,'RES TECH'!$M:$M,'RES TECH'!$C:$C)&amp;" "&amp;_xlfn.XLOOKUP($C2560,'RES TECH'!$M:$M,'RES TECH'!$D:$D)&amp;" "&amp;_xlfn.XLOOKUP($C2560,'RES TECH'!$M:$M,'RES TECH'!$E:$E)&amp;" "&amp;_xlfn.XLOOKUP($C2560,'RES TECH'!$M:$M,'RES TECH'!$F:$F)&amp;" "&amp;_xlfn.XLOOKUP($C2560,'RES TECH'!$M:$M,'RES TECH'!$G:$G)&amp;" "&amp;_xlfn.XLOOKUP($C2560,'RES TECH'!$M:$M,'RES TECH'!$H:$H)</f>
        <v>Residential Apartment High Income New Space cooling Air HP 2 Natural gas</v>
      </c>
      <c r="E2560" t="str">
        <f t="shared" si="39"/>
        <v>*</v>
      </c>
      <c r="F2560" s="12" t="str">
        <f>IF(B2560="*","*",_xlfn.XLOOKUP($C2560,'RES TECH'!$M:$M,'RES TECH'!$R:$R))</f>
        <v>*</v>
      </c>
    </row>
    <row r="2561" spans="2:6" x14ac:dyDescent="0.25">
      <c r="B2561" t="str">
        <f>IF('RES TECH'!N2559=1,"PRE","*")</f>
        <v>PRE</v>
      </c>
      <c r="C2561" t="str">
        <f>'RES TECH'!M2559</f>
        <v>RESAPAHINewSCAHP2NGA20</v>
      </c>
      <c r="D2561" t="str">
        <f>_xlfn.XLOOKUP($C2561,'RES TECH'!$M:$M,'RES TECH'!$A:$A)&amp;" "&amp;_xlfn.XLOOKUP($C2561,'RES TECH'!$M:$M,'RES TECH'!$B:$B)&amp;" "&amp;_xlfn.XLOOKUP($C2561,'RES TECH'!$M:$M,'RES TECH'!$C:$C)&amp;" "&amp;_xlfn.XLOOKUP($C2561,'RES TECH'!$M:$M,'RES TECH'!$D:$D)&amp;" "&amp;_xlfn.XLOOKUP($C2561,'RES TECH'!$M:$M,'RES TECH'!$E:$E)&amp;" "&amp;_xlfn.XLOOKUP($C2561,'RES TECH'!$M:$M,'RES TECH'!$F:$F)&amp;" "&amp;_xlfn.XLOOKUP($C2561,'RES TECH'!$M:$M,'RES TECH'!$G:$G)&amp;" "&amp;_xlfn.XLOOKUP($C2561,'RES TECH'!$M:$M,'RES TECH'!$H:$H)</f>
        <v>Residential Apartment High Income New Space cooling Air HP 2 Natural gas</v>
      </c>
      <c r="E2561" t="str">
        <f t="shared" si="39"/>
        <v>TJ</v>
      </c>
      <c r="F2561" s="12" t="str">
        <f>IF(B2561="*","*",_xlfn.XLOOKUP($C2561,'RES TECH'!$M:$M,'RES TECH'!$R:$R))</f>
        <v>MW</v>
      </c>
    </row>
    <row r="2562" spans="2:6" x14ac:dyDescent="0.25">
      <c r="B2562" t="str">
        <f>IF('RES TECH'!N2560=1,"PRE","*")</f>
        <v>PRE</v>
      </c>
      <c r="C2562" t="str">
        <f>'RES TECH'!M2560</f>
        <v>RESAPAHINewSCAHP1ELC20</v>
      </c>
      <c r="D2562" t="str">
        <f>_xlfn.XLOOKUP($C2562,'RES TECH'!$M:$M,'RES TECH'!$A:$A)&amp;" "&amp;_xlfn.XLOOKUP($C2562,'RES TECH'!$M:$M,'RES TECH'!$B:$B)&amp;" "&amp;_xlfn.XLOOKUP($C2562,'RES TECH'!$M:$M,'RES TECH'!$C:$C)&amp;" "&amp;_xlfn.XLOOKUP($C2562,'RES TECH'!$M:$M,'RES TECH'!$D:$D)&amp;" "&amp;_xlfn.XLOOKUP($C2562,'RES TECH'!$M:$M,'RES TECH'!$E:$E)&amp;" "&amp;_xlfn.XLOOKUP($C2562,'RES TECH'!$M:$M,'RES TECH'!$F:$F)&amp;" "&amp;_xlfn.XLOOKUP($C2562,'RES TECH'!$M:$M,'RES TECH'!$G:$G)&amp;" "&amp;_xlfn.XLOOKUP($C2562,'RES TECH'!$M:$M,'RES TECH'!$H:$H)</f>
        <v>Residential Apartment High Income New Space cooling Air HP 1 Electricity</v>
      </c>
      <c r="E2562" t="str">
        <f t="shared" si="39"/>
        <v>TJ</v>
      </c>
      <c r="F2562" s="12" t="str">
        <f>IF(B2562="*","*",_xlfn.XLOOKUP($C2562,'RES TECH'!$M:$M,'RES TECH'!$R:$R))</f>
        <v>MW</v>
      </c>
    </row>
    <row r="2563" spans="2:6" x14ac:dyDescent="0.25">
      <c r="B2563" t="str">
        <f>IF('RES TECH'!N2561=1,"PRE","*")</f>
        <v>PRE</v>
      </c>
      <c r="C2563" t="str">
        <f>'RES TECH'!M2561</f>
        <v>RESAPAHINewSCAHP1ELC23</v>
      </c>
      <c r="D2563" t="str">
        <f>_xlfn.XLOOKUP($C2563,'RES TECH'!$M:$M,'RES TECH'!$A:$A)&amp;" "&amp;_xlfn.XLOOKUP($C2563,'RES TECH'!$M:$M,'RES TECH'!$B:$B)&amp;" "&amp;_xlfn.XLOOKUP($C2563,'RES TECH'!$M:$M,'RES TECH'!$C:$C)&amp;" "&amp;_xlfn.XLOOKUP($C2563,'RES TECH'!$M:$M,'RES TECH'!$D:$D)&amp;" "&amp;_xlfn.XLOOKUP($C2563,'RES TECH'!$M:$M,'RES TECH'!$E:$E)&amp;" "&amp;_xlfn.XLOOKUP($C2563,'RES TECH'!$M:$M,'RES TECH'!$F:$F)&amp;" "&amp;_xlfn.XLOOKUP($C2563,'RES TECH'!$M:$M,'RES TECH'!$G:$G)&amp;" "&amp;_xlfn.XLOOKUP($C2563,'RES TECH'!$M:$M,'RES TECH'!$H:$H)</f>
        <v>Residential Apartment High Income New Space cooling Air HP 1 Electricity</v>
      </c>
      <c r="E2563" t="str">
        <f t="shared" si="39"/>
        <v>TJ</v>
      </c>
      <c r="F2563" s="12" t="str">
        <f>IF(B2563="*","*",_xlfn.XLOOKUP($C2563,'RES TECH'!$M:$M,'RES TECH'!$R:$R))</f>
        <v>MW</v>
      </c>
    </row>
    <row r="2564" spans="2:6" x14ac:dyDescent="0.25">
      <c r="B2564" t="str">
        <f>IF('RES TECH'!N2562=1,"PRE","*")</f>
        <v>PRE</v>
      </c>
      <c r="C2564" t="str">
        <f>'RES TECH'!M2562</f>
        <v>RESAPAHINewSCAHP2ELC20</v>
      </c>
      <c r="D2564" t="str">
        <f>_xlfn.XLOOKUP($C2564,'RES TECH'!$M:$M,'RES TECH'!$A:$A)&amp;" "&amp;_xlfn.XLOOKUP($C2564,'RES TECH'!$M:$M,'RES TECH'!$B:$B)&amp;" "&amp;_xlfn.XLOOKUP($C2564,'RES TECH'!$M:$M,'RES TECH'!$C:$C)&amp;" "&amp;_xlfn.XLOOKUP($C2564,'RES TECH'!$M:$M,'RES TECH'!$D:$D)&amp;" "&amp;_xlfn.XLOOKUP($C2564,'RES TECH'!$M:$M,'RES TECH'!$E:$E)&amp;" "&amp;_xlfn.XLOOKUP($C2564,'RES TECH'!$M:$M,'RES TECH'!$F:$F)&amp;" "&amp;_xlfn.XLOOKUP($C2564,'RES TECH'!$M:$M,'RES TECH'!$G:$G)&amp;" "&amp;_xlfn.XLOOKUP($C2564,'RES TECH'!$M:$M,'RES TECH'!$H:$H)</f>
        <v>Residential Apartment High Income New Space cooling Air HP 2 Electricity</v>
      </c>
      <c r="E2564" t="str">
        <f t="shared" si="39"/>
        <v>TJ</v>
      </c>
      <c r="F2564" s="12" t="str">
        <f>IF(B2564="*","*",_xlfn.XLOOKUP($C2564,'RES TECH'!$M:$M,'RES TECH'!$R:$R))</f>
        <v>MW</v>
      </c>
    </row>
    <row r="2565" spans="2:6" x14ac:dyDescent="0.25">
      <c r="B2565" t="str">
        <f>IF('RES TECH'!N2563=1,"PRE","*")</f>
        <v>PRE</v>
      </c>
      <c r="C2565" t="str">
        <f>'RES TECH'!M2563</f>
        <v>RESAPAHINewSCAHP2ELC23</v>
      </c>
      <c r="D2565" t="str">
        <f>_xlfn.XLOOKUP($C2565,'RES TECH'!$M:$M,'RES TECH'!$A:$A)&amp;" "&amp;_xlfn.XLOOKUP($C2565,'RES TECH'!$M:$M,'RES TECH'!$B:$B)&amp;" "&amp;_xlfn.XLOOKUP($C2565,'RES TECH'!$M:$M,'RES TECH'!$C:$C)&amp;" "&amp;_xlfn.XLOOKUP($C2565,'RES TECH'!$M:$M,'RES TECH'!$D:$D)&amp;" "&amp;_xlfn.XLOOKUP($C2565,'RES TECH'!$M:$M,'RES TECH'!$E:$E)&amp;" "&amp;_xlfn.XLOOKUP($C2565,'RES TECH'!$M:$M,'RES TECH'!$F:$F)&amp;" "&amp;_xlfn.XLOOKUP($C2565,'RES TECH'!$M:$M,'RES TECH'!$G:$G)&amp;" "&amp;_xlfn.XLOOKUP($C2565,'RES TECH'!$M:$M,'RES TECH'!$H:$H)</f>
        <v>Residential Apartment High Income New Space cooling Air HP 2 Electricity</v>
      </c>
      <c r="E2565" t="str">
        <f t="shared" ref="E2565:E2628" si="40">IF(F2565="*","*",IF(F2565="Mlma","Mlm","TJ"))</f>
        <v>TJ</v>
      </c>
      <c r="F2565" s="12" t="str">
        <f>IF(B2565="*","*",_xlfn.XLOOKUP($C2565,'RES TECH'!$M:$M,'RES TECH'!$R:$R))</f>
        <v>MW</v>
      </c>
    </row>
    <row r="2566" spans="2:6" x14ac:dyDescent="0.25">
      <c r="B2566" t="str">
        <f>IF('RES TECH'!N2564=1,"PRE","*")</f>
        <v>PRE</v>
      </c>
      <c r="C2566" t="str">
        <f>'RES TECH'!M2564</f>
        <v>RESAPAHINewSCAHP3ELC20</v>
      </c>
      <c r="D2566" t="str">
        <f>_xlfn.XLOOKUP($C2566,'RES TECH'!$M:$M,'RES TECH'!$A:$A)&amp;" "&amp;_xlfn.XLOOKUP($C2566,'RES TECH'!$M:$M,'RES TECH'!$B:$B)&amp;" "&amp;_xlfn.XLOOKUP($C2566,'RES TECH'!$M:$M,'RES TECH'!$C:$C)&amp;" "&amp;_xlfn.XLOOKUP($C2566,'RES TECH'!$M:$M,'RES TECH'!$D:$D)&amp;" "&amp;_xlfn.XLOOKUP($C2566,'RES TECH'!$M:$M,'RES TECH'!$E:$E)&amp;" "&amp;_xlfn.XLOOKUP($C2566,'RES TECH'!$M:$M,'RES TECH'!$F:$F)&amp;" "&amp;_xlfn.XLOOKUP($C2566,'RES TECH'!$M:$M,'RES TECH'!$G:$G)&amp;" "&amp;_xlfn.XLOOKUP($C2566,'RES TECH'!$M:$M,'RES TECH'!$H:$H)</f>
        <v>Residential Apartment High Income New Space cooling Air HP 3 Electricity</v>
      </c>
      <c r="E2566" t="str">
        <f t="shared" si="40"/>
        <v>TJ</v>
      </c>
      <c r="F2566" s="12" t="str">
        <f>IF(B2566="*","*",_xlfn.XLOOKUP($C2566,'RES TECH'!$M:$M,'RES TECH'!$R:$R))</f>
        <v>MW</v>
      </c>
    </row>
    <row r="2567" spans="2:6" x14ac:dyDescent="0.25">
      <c r="B2567" t="str">
        <f>IF('RES TECH'!N2565=1,"PRE","*")</f>
        <v>PRE</v>
      </c>
      <c r="C2567" t="str">
        <f>'RES TECH'!M2565</f>
        <v>RESAPAHINewSCAHP3ELC22</v>
      </c>
      <c r="D2567" t="str">
        <f>_xlfn.XLOOKUP($C2567,'RES TECH'!$M:$M,'RES TECH'!$A:$A)&amp;" "&amp;_xlfn.XLOOKUP($C2567,'RES TECH'!$M:$M,'RES TECH'!$B:$B)&amp;" "&amp;_xlfn.XLOOKUP($C2567,'RES TECH'!$M:$M,'RES TECH'!$C:$C)&amp;" "&amp;_xlfn.XLOOKUP($C2567,'RES TECH'!$M:$M,'RES TECH'!$D:$D)&amp;" "&amp;_xlfn.XLOOKUP($C2567,'RES TECH'!$M:$M,'RES TECH'!$E:$E)&amp;" "&amp;_xlfn.XLOOKUP($C2567,'RES TECH'!$M:$M,'RES TECH'!$F:$F)&amp;" "&amp;_xlfn.XLOOKUP($C2567,'RES TECH'!$M:$M,'RES TECH'!$G:$G)&amp;" "&amp;_xlfn.XLOOKUP($C2567,'RES TECH'!$M:$M,'RES TECH'!$H:$H)</f>
        <v>Residential Apartment High Income New Space cooling Air HP 3 Electricity</v>
      </c>
      <c r="E2567" t="str">
        <f t="shared" si="40"/>
        <v>TJ</v>
      </c>
      <c r="F2567" s="12" t="str">
        <f>IF(B2567="*","*",_xlfn.XLOOKUP($C2567,'RES TECH'!$M:$M,'RES TECH'!$R:$R))</f>
        <v>MW</v>
      </c>
    </row>
    <row r="2568" spans="2:6" x14ac:dyDescent="0.25">
      <c r="B2568" t="str">
        <f>IF('RES TECH'!N2566=1,"PRE","*")</f>
        <v>PRE</v>
      </c>
      <c r="C2568" t="str">
        <f>'RES TECH'!M2566</f>
        <v>RESAPAHINewSCAHP3ELC23</v>
      </c>
      <c r="D2568" t="str">
        <f>_xlfn.XLOOKUP($C2568,'RES TECH'!$M:$M,'RES TECH'!$A:$A)&amp;" "&amp;_xlfn.XLOOKUP($C2568,'RES TECH'!$M:$M,'RES TECH'!$B:$B)&amp;" "&amp;_xlfn.XLOOKUP($C2568,'RES TECH'!$M:$M,'RES TECH'!$C:$C)&amp;" "&amp;_xlfn.XLOOKUP($C2568,'RES TECH'!$M:$M,'RES TECH'!$D:$D)&amp;" "&amp;_xlfn.XLOOKUP($C2568,'RES TECH'!$M:$M,'RES TECH'!$E:$E)&amp;" "&amp;_xlfn.XLOOKUP($C2568,'RES TECH'!$M:$M,'RES TECH'!$F:$F)&amp;" "&amp;_xlfn.XLOOKUP($C2568,'RES TECH'!$M:$M,'RES TECH'!$G:$G)&amp;" "&amp;_xlfn.XLOOKUP($C2568,'RES TECH'!$M:$M,'RES TECH'!$H:$H)</f>
        <v>Residential Apartment High Income New Space cooling Air HP 3 Electricity</v>
      </c>
      <c r="E2568" t="str">
        <f t="shared" si="40"/>
        <v>TJ</v>
      </c>
      <c r="F2568" s="12" t="str">
        <f>IF(B2568="*","*",_xlfn.XLOOKUP($C2568,'RES TECH'!$M:$M,'RES TECH'!$R:$R))</f>
        <v>MW</v>
      </c>
    </row>
    <row r="2569" spans="2:6" x14ac:dyDescent="0.25">
      <c r="B2569" t="str">
        <f>IF('RES TECH'!N2567=1,"PRE","*")</f>
        <v>PRE</v>
      </c>
      <c r="C2569" t="str">
        <f>'RES TECH'!M2567</f>
        <v>RESAPAHINewSCAHP4ELC20</v>
      </c>
      <c r="D2569" t="str">
        <f>_xlfn.XLOOKUP($C2569,'RES TECH'!$M:$M,'RES TECH'!$A:$A)&amp;" "&amp;_xlfn.XLOOKUP($C2569,'RES TECH'!$M:$M,'RES TECH'!$B:$B)&amp;" "&amp;_xlfn.XLOOKUP($C2569,'RES TECH'!$M:$M,'RES TECH'!$C:$C)&amp;" "&amp;_xlfn.XLOOKUP($C2569,'RES TECH'!$M:$M,'RES TECH'!$D:$D)&amp;" "&amp;_xlfn.XLOOKUP($C2569,'RES TECH'!$M:$M,'RES TECH'!$E:$E)&amp;" "&amp;_xlfn.XLOOKUP($C2569,'RES TECH'!$M:$M,'RES TECH'!$F:$F)&amp;" "&amp;_xlfn.XLOOKUP($C2569,'RES TECH'!$M:$M,'RES TECH'!$G:$G)&amp;" "&amp;_xlfn.XLOOKUP($C2569,'RES TECH'!$M:$M,'RES TECH'!$H:$H)</f>
        <v>Residential Apartment High Income New Space cooling Air HP 4 Electricity</v>
      </c>
      <c r="E2569" t="str">
        <f t="shared" si="40"/>
        <v>TJ</v>
      </c>
      <c r="F2569" s="12" t="str">
        <f>IF(B2569="*","*",_xlfn.XLOOKUP($C2569,'RES TECH'!$M:$M,'RES TECH'!$R:$R))</f>
        <v>MW</v>
      </c>
    </row>
    <row r="2570" spans="2:6" x14ac:dyDescent="0.25">
      <c r="B2570" t="str">
        <f>IF('RES TECH'!N2568=1,"PRE","*")</f>
        <v>PRE</v>
      </c>
      <c r="C2570" t="str">
        <f>'RES TECH'!M2568</f>
        <v>RESAPAHINewSCAHP4ELC22</v>
      </c>
      <c r="D2570" t="str">
        <f>_xlfn.XLOOKUP($C2570,'RES TECH'!$M:$M,'RES TECH'!$A:$A)&amp;" "&amp;_xlfn.XLOOKUP($C2570,'RES TECH'!$M:$M,'RES TECH'!$B:$B)&amp;" "&amp;_xlfn.XLOOKUP($C2570,'RES TECH'!$M:$M,'RES TECH'!$C:$C)&amp;" "&amp;_xlfn.XLOOKUP($C2570,'RES TECH'!$M:$M,'RES TECH'!$D:$D)&amp;" "&amp;_xlfn.XLOOKUP($C2570,'RES TECH'!$M:$M,'RES TECH'!$E:$E)&amp;" "&amp;_xlfn.XLOOKUP($C2570,'RES TECH'!$M:$M,'RES TECH'!$F:$F)&amp;" "&amp;_xlfn.XLOOKUP($C2570,'RES TECH'!$M:$M,'RES TECH'!$G:$G)&amp;" "&amp;_xlfn.XLOOKUP($C2570,'RES TECH'!$M:$M,'RES TECH'!$H:$H)</f>
        <v>Residential Apartment High Income New Space cooling Air HP 4 Electricity</v>
      </c>
      <c r="E2570" t="str">
        <f t="shared" si="40"/>
        <v>TJ</v>
      </c>
      <c r="F2570" s="12" t="str">
        <f>IF(B2570="*","*",_xlfn.XLOOKUP($C2570,'RES TECH'!$M:$M,'RES TECH'!$R:$R))</f>
        <v>MW</v>
      </c>
    </row>
    <row r="2571" spans="2:6" x14ac:dyDescent="0.25">
      <c r="B2571" t="str">
        <f>IF('RES TECH'!N2569=1,"PRE","*")</f>
        <v>PRE</v>
      </c>
      <c r="C2571" t="str">
        <f>'RES TECH'!M2569</f>
        <v>RESAPAHINewSCGHP1ELC20</v>
      </c>
      <c r="D2571" t="str">
        <f>_xlfn.XLOOKUP($C2571,'RES TECH'!$M:$M,'RES TECH'!$A:$A)&amp;" "&amp;_xlfn.XLOOKUP($C2571,'RES TECH'!$M:$M,'RES TECH'!$B:$B)&amp;" "&amp;_xlfn.XLOOKUP($C2571,'RES TECH'!$M:$M,'RES TECH'!$C:$C)&amp;" "&amp;_xlfn.XLOOKUP($C2571,'RES TECH'!$M:$M,'RES TECH'!$D:$D)&amp;" "&amp;_xlfn.XLOOKUP($C2571,'RES TECH'!$M:$M,'RES TECH'!$E:$E)&amp;" "&amp;_xlfn.XLOOKUP($C2571,'RES TECH'!$M:$M,'RES TECH'!$F:$F)&amp;" "&amp;_xlfn.XLOOKUP($C2571,'RES TECH'!$M:$M,'RES TECH'!$G:$G)&amp;" "&amp;_xlfn.XLOOKUP($C2571,'RES TECH'!$M:$M,'RES TECH'!$H:$H)</f>
        <v>Residential Apartment High Income New Space cooling Geothermal HP 1 Electricity</v>
      </c>
      <c r="E2571" t="str">
        <f t="shared" si="40"/>
        <v>TJ</v>
      </c>
      <c r="F2571" s="12" t="str">
        <f>IF(B2571="*","*",_xlfn.XLOOKUP($C2571,'RES TECH'!$M:$M,'RES TECH'!$R:$R))</f>
        <v>MW</v>
      </c>
    </row>
    <row r="2572" spans="2:6" x14ac:dyDescent="0.25">
      <c r="B2572" t="str">
        <f>IF('RES TECH'!N2570=1,"PRE","*")</f>
        <v>PRE</v>
      </c>
      <c r="C2572" t="str">
        <f>'RES TECH'!M2570</f>
        <v>RESAPAHINewSCGHP2ELC20</v>
      </c>
      <c r="D2572" t="str">
        <f>_xlfn.XLOOKUP($C2572,'RES TECH'!$M:$M,'RES TECH'!$A:$A)&amp;" "&amp;_xlfn.XLOOKUP($C2572,'RES TECH'!$M:$M,'RES TECH'!$B:$B)&amp;" "&amp;_xlfn.XLOOKUP($C2572,'RES TECH'!$M:$M,'RES TECH'!$C:$C)&amp;" "&amp;_xlfn.XLOOKUP($C2572,'RES TECH'!$M:$M,'RES TECH'!$D:$D)&amp;" "&amp;_xlfn.XLOOKUP($C2572,'RES TECH'!$M:$M,'RES TECH'!$E:$E)&amp;" "&amp;_xlfn.XLOOKUP($C2572,'RES TECH'!$M:$M,'RES TECH'!$F:$F)&amp;" "&amp;_xlfn.XLOOKUP($C2572,'RES TECH'!$M:$M,'RES TECH'!$G:$G)&amp;" "&amp;_xlfn.XLOOKUP($C2572,'RES TECH'!$M:$M,'RES TECH'!$H:$H)</f>
        <v>Residential Apartment High Income New Space cooling Geothermal HP 2 Electricity</v>
      </c>
      <c r="E2572" t="str">
        <f t="shared" si="40"/>
        <v>TJ</v>
      </c>
      <c r="F2572" s="12" t="str">
        <f>IF(B2572="*","*",_xlfn.XLOOKUP($C2572,'RES TECH'!$M:$M,'RES TECH'!$R:$R))</f>
        <v>MW</v>
      </c>
    </row>
    <row r="2573" spans="2:6" x14ac:dyDescent="0.25">
      <c r="B2573" t="str">
        <f>IF('RES TECH'!N2571=1,"PRE","*")</f>
        <v>*</v>
      </c>
      <c r="C2573" t="str">
        <f>'RES TECH'!M2571</f>
        <v>RESAPAHINewSCGHP3ELC20</v>
      </c>
      <c r="D2573" t="str">
        <f>_xlfn.XLOOKUP($C2573,'RES TECH'!$M:$M,'RES TECH'!$A:$A)&amp;" "&amp;_xlfn.XLOOKUP($C2573,'RES TECH'!$M:$M,'RES TECH'!$B:$B)&amp;" "&amp;_xlfn.XLOOKUP($C2573,'RES TECH'!$M:$M,'RES TECH'!$C:$C)&amp;" "&amp;_xlfn.XLOOKUP($C2573,'RES TECH'!$M:$M,'RES TECH'!$D:$D)&amp;" "&amp;_xlfn.XLOOKUP($C2573,'RES TECH'!$M:$M,'RES TECH'!$E:$E)&amp;" "&amp;_xlfn.XLOOKUP($C2573,'RES TECH'!$M:$M,'RES TECH'!$F:$F)&amp;" "&amp;_xlfn.XLOOKUP($C2573,'RES TECH'!$M:$M,'RES TECH'!$G:$G)&amp;" "&amp;_xlfn.XLOOKUP($C2573,'RES TECH'!$M:$M,'RES TECH'!$H:$H)</f>
        <v>Residential Apartment High Income New Space cooling Geothermal HP 3 Electricity</v>
      </c>
      <c r="E2573" t="str">
        <f t="shared" si="40"/>
        <v>*</v>
      </c>
      <c r="F2573" s="12" t="str">
        <f>IF(B2573="*","*",_xlfn.XLOOKUP($C2573,'RES TECH'!$M:$M,'RES TECH'!$R:$R))</f>
        <v>*</v>
      </c>
    </row>
    <row r="2574" spans="2:6" x14ac:dyDescent="0.25">
      <c r="B2574" t="str">
        <f>IF('RES TECH'!N2572=1,"PRE","*")</f>
        <v>PRE</v>
      </c>
      <c r="C2574" t="str">
        <f>'RES TECH'!M2572</f>
        <v>RESAPAHINewSCGHP3ELC20</v>
      </c>
      <c r="D2574" t="str">
        <f>_xlfn.XLOOKUP($C2574,'RES TECH'!$M:$M,'RES TECH'!$A:$A)&amp;" "&amp;_xlfn.XLOOKUP($C2574,'RES TECH'!$M:$M,'RES TECH'!$B:$B)&amp;" "&amp;_xlfn.XLOOKUP($C2574,'RES TECH'!$M:$M,'RES TECH'!$C:$C)&amp;" "&amp;_xlfn.XLOOKUP($C2574,'RES TECH'!$M:$M,'RES TECH'!$D:$D)&amp;" "&amp;_xlfn.XLOOKUP($C2574,'RES TECH'!$M:$M,'RES TECH'!$E:$E)&amp;" "&amp;_xlfn.XLOOKUP($C2574,'RES TECH'!$M:$M,'RES TECH'!$F:$F)&amp;" "&amp;_xlfn.XLOOKUP($C2574,'RES TECH'!$M:$M,'RES TECH'!$G:$G)&amp;" "&amp;_xlfn.XLOOKUP($C2574,'RES TECH'!$M:$M,'RES TECH'!$H:$H)</f>
        <v>Residential Apartment High Income New Space cooling Geothermal HP 3 Electricity</v>
      </c>
      <c r="E2574" t="str">
        <f t="shared" si="40"/>
        <v>TJ</v>
      </c>
      <c r="F2574" s="12" t="str">
        <f>IF(B2574="*","*",_xlfn.XLOOKUP($C2574,'RES TECH'!$M:$M,'RES TECH'!$R:$R))</f>
        <v>MW</v>
      </c>
    </row>
    <row r="2575" spans="2:6" x14ac:dyDescent="0.25">
      <c r="B2575" t="str">
        <f>IF('RES TECH'!N2573=1,"PRE","*")</f>
        <v>PRE</v>
      </c>
      <c r="C2575" t="str">
        <f>'RES TECH'!M2573</f>
        <v>RESAPAHINewSCGHP3ELC22</v>
      </c>
      <c r="D2575" t="str">
        <f>_xlfn.XLOOKUP($C2575,'RES TECH'!$M:$M,'RES TECH'!$A:$A)&amp;" "&amp;_xlfn.XLOOKUP($C2575,'RES TECH'!$M:$M,'RES TECH'!$B:$B)&amp;" "&amp;_xlfn.XLOOKUP($C2575,'RES TECH'!$M:$M,'RES TECH'!$C:$C)&amp;" "&amp;_xlfn.XLOOKUP($C2575,'RES TECH'!$M:$M,'RES TECH'!$D:$D)&amp;" "&amp;_xlfn.XLOOKUP($C2575,'RES TECH'!$M:$M,'RES TECH'!$E:$E)&amp;" "&amp;_xlfn.XLOOKUP($C2575,'RES TECH'!$M:$M,'RES TECH'!$F:$F)&amp;" "&amp;_xlfn.XLOOKUP($C2575,'RES TECH'!$M:$M,'RES TECH'!$G:$G)&amp;" "&amp;_xlfn.XLOOKUP($C2575,'RES TECH'!$M:$M,'RES TECH'!$H:$H)</f>
        <v>Residential Apartment High Income New Space cooling Geothermal HP 3 Electricity</v>
      </c>
      <c r="E2575" t="str">
        <f t="shared" si="40"/>
        <v>TJ</v>
      </c>
      <c r="F2575" s="12" t="str">
        <f>IF(B2575="*","*",_xlfn.XLOOKUP($C2575,'RES TECH'!$M:$M,'RES TECH'!$R:$R))</f>
        <v>MW</v>
      </c>
    </row>
    <row r="2576" spans="2:6" x14ac:dyDescent="0.25">
      <c r="B2576" t="str">
        <f>IF('RES TECH'!N2574=1,"PRE","*")</f>
        <v>PRE</v>
      </c>
      <c r="C2576" t="str">
        <f>'RES TECH'!M2574</f>
        <v>RESAPAHINewSCGHP3ELC23</v>
      </c>
      <c r="D2576" t="str">
        <f>_xlfn.XLOOKUP($C2576,'RES TECH'!$M:$M,'RES TECH'!$A:$A)&amp;" "&amp;_xlfn.XLOOKUP($C2576,'RES TECH'!$M:$M,'RES TECH'!$B:$B)&amp;" "&amp;_xlfn.XLOOKUP($C2576,'RES TECH'!$M:$M,'RES TECH'!$C:$C)&amp;" "&amp;_xlfn.XLOOKUP($C2576,'RES TECH'!$M:$M,'RES TECH'!$D:$D)&amp;" "&amp;_xlfn.XLOOKUP($C2576,'RES TECH'!$M:$M,'RES TECH'!$E:$E)&amp;" "&amp;_xlfn.XLOOKUP($C2576,'RES TECH'!$M:$M,'RES TECH'!$F:$F)&amp;" "&amp;_xlfn.XLOOKUP($C2576,'RES TECH'!$M:$M,'RES TECH'!$G:$G)&amp;" "&amp;_xlfn.XLOOKUP($C2576,'RES TECH'!$M:$M,'RES TECH'!$H:$H)</f>
        <v>Residential Apartment High Income New Space cooling Geothermal HP 3 Electricity</v>
      </c>
      <c r="E2576" t="str">
        <f t="shared" si="40"/>
        <v>TJ</v>
      </c>
      <c r="F2576" s="12" t="str">
        <f>IF(B2576="*","*",_xlfn.XLOOKUP($C2576,'RES TECH'!$M:$M,'RES TECH'!$R:$R))</f>
        <v>MW</v>
      </c>
    </row>
    <row r="2577" spans="2:6" x14ac:dyDescent="0.25">
      <c r="B2577" t="str">
        <f>IF('RES TECH'!N2575=1,"PRE","*")</f>
        <v>PRE</v>
      </c>
      <c r="C2577" t="str">
        <f>'RES TECH'!M2575</f>
        <v>RESAPAHINewSCGHP3ELC24</v>
      </c>
      <c r="D2577" t="str">
        <f>_xlfn.XLOOKUP($C2577,'RES TECH'!$M:$M,'RES TECH'!$A:$A)&amp;" "&amp;_xlfn.XLOOKUP($C2577,'RES TECH'!$M:$M,'RES TECH'!$B:$B)&amp;" "&amp;_xlfn.XLOOKUP($C2577,'RES TECH'!$M:$M,'RES TECH'!$C:$C)&amp;" "&amp;_xlfn.XLOOKUP($C2577,'RES TECH'!$M:$M,'RES TECH'!$D:$D)&amp;" "&amp;_xlfn.XLOOKUP($C2577,'RES TECH'!$M:$M,'RES TECH'!$E:$E)&amp;" "&amp;_xlfn.XLOOKUP($C2577,'RES TECH'!$M:$M,'RES TECH'!$F:$F)&amp;" "&amp;_xlfn.XLOOKUP($C2577,'RES TECH'!$M:$M,'RES TECH'!$G:$G)&amp;" "&amp;_xlfn.XLOOKUP($C2577,'RES TECH'!$M:$M,'RES TECH'!$H:$H)</f>
        <v>Residential Apartment High Income New Space cooling Geothermal HP 3 Electricity</v>
      </c>
      <c r="E2577" t="str">
        <f t="shared" si="40"/>
        <v>TJ</v>
      </c>
      <c r="F2577" s="12" t="str">
        <f>IF(B2577="*","*",_xlfn.XLOOKUP($C2577,'RES TECH'!$M:$M,'RES TECH'!$R:$R))</f>
        <v>MW</v>
      </c>
    </row>
    <row r="2578" spans="2:6" x14ac:dyDescent="0.25">
      <c r="B2578" t="str">
        <f>IF('RES TECH'!N2576=1,"PRE","*")</f>
        <v>*</v>
      </c>
      <c r="C2578" t="str">
        <f>'RES TECH'!M2576</f>
        <v>RESAPAHINewSCGHP4ELC20</v>
      </c>
      <c r="D2578" t="str">
        <f>_xlfn.XLOOKUP($C2578,'RES TECH'!$M:$M,'RES TECH'!$A:$A)&amp;" "&amp;_xlfn.XLOOKUP($C2578,'RES TECH'!$M:$M,'RES TECH'!$B:$B)&amp;" "&amp;_xlfn.XLOOKUP($C2578,'RES TECH'!$M:$M,'RES TECH'!$C:$C)&amp;" "&amp;_xlfn.XLOOKUP($C2578,'RES TECH'!$M:$M,'RES TECH'!$D:$D)&amp;" "&amp;_xlfn.XLOOKUP($C2578,'RES TECH'!$M:$M,'RES TECH'!$E:$E)&amp;" "&amp;_xlfn.XLOOKUP($C2578,'RES TECH'!$M:$M,'RES TECH'!$F:$F)&amp;" "&amp;_xlfn.XLOOKUP($C2578,'RES TECH'!$M:$M,'RES TECH'!$G:$G)&amp;" "&amp;_xlfn.XLOOKUP($C2578,'RES TECH'!$M:$M,'RES TECH'!$H:$H)</f>
        <v>Residential Apartment High Income New Space cooling Geothermal HP 4 Electricity</v>
      </c>
      <c r="E2578" t="str">
        <f t="shared" si="40"/>
        <v>*</v>
      </c>
      <c r="F2578" s="12" t="str">
        <f>IF(B2578="*","*",_xlfn.XLOOKUP($C2578,'RES TECH'!$M:$M,'RES TECH'!$R:$R))</f>
        <v>*</v>
      </c>
    </row>
    <row r="2579" spans="2:6" x14ac:dyDescent="0.25">
      <c r="B2579" t="str">
        <f>IF('RES TECH'!N2577=1,"PRE","*")</f>
        <v>PRE</v>
      </c>
      <c r="C2579" t="str">
        <f>'RES TECH'!M2577</f>
        <v>RESAPAHINewSCGHP4ELC20</v>
      </c>
      <c r="D2579" t="str">
        <f>_xlfn.XLOOKUP($C2579,'RES TECH'!$M:$M,'RES TECH'!$A:$A)&amp;" "&amp;_xlfn.XLOOKUP($C2579,'RES TECH'!$M:$M,'RES TECH'!$B:$B)&amp;" "&amp;_xlfn.XLOOKUP($C2579,'RES TECH'!$M:$M,'RES TECH'!$C:$C)&amp;" "&amp;_xlfn.XLOOKUP($C2579,'RES TECH'!$M:$M,'RES TECH'!$D:$D)&amp;" "&amp;_xlfn.XLOOKUP($C2579,'RES TECH'!$M:$M,'RES TECH'!$E:$E)&amp;" "&amp;_xlfn.XLOOKUP($C2579,'RES TECH'!$M:$M,'RES TECH'!$F:$F)&amp;" "&amp;_xlfn.XLOOKUP($C2579,'RES TECH'!$M:$M,'RES TECH'!$G:$G)&amp;" "&amp;_xlfn.XLOOKUP($C2579,'RES TECH'!$M:$M,'RES TECH'!$H:$H)</f>
        <v>Residential Apartment High Income New Space cooling Geothermal HP 4 Electricity</v>
      </c>
      <c r="E2579" t="str">
        <f t="shared" si="40"/>
        <v>TJ</v>
      </c>
      <c r="F2579" s="12" t="str">
        <f>IF(B2579="*","*",_xlfn.XLOOKUP($C2579,'RES TECH'!$M:$M,'RES TECH'!$R:$R))</f>
        <v>MW</v>
      </c>
    </row>
    <row r="2580" spans="2:6" x14ac:dyDescent="0.25">
      <c r="B2580" t="str">
        <f>IF('RES TECH'!N2578=1,"PRE","*")</f>
        <v>PRE</v>
      </c>
      <c r="C2580" t="str">
        <f>'RES TECH'!M2578</f>
        <v>RESAPAHINewSCGHP4ELC22</v>
      </c>
      <c r="D2580" t="str">
        <f>_xlfn.XLOOKUP($C2580,'RES TECH'!$M:$M,'RES TECH'!$A:$A)&amp;" "&amp;_xlfn.XLOOKUP($C2580,'RES TECH'!$M:$M,'RES TECH'!$B:$B)&amp;" "&amp;_xlfn.XLOOKUP($C2580,'RES TECH'!$M:$M,'RES TECH'!$C:$C)&amp;" "&amp;_xlfn.XLOOKUP($C2580,'RES TECH'!$M:$M,'RES TECH'!$D:$D)&amp;" "&amp;_xlfn.XLOOKUP($C2580,'RES TECH'!$M:$M,'RES TECH'!$E:$E)&amp;" "&amp;_xlfn.XLOOKUP($C2580,'RES TECH'!$M:$M,'RES TECH'!$F:$F)&amp;" "&amp;_xlfn.XLOOKUP($C2580,'RES TECH'!$M:$M,'RES TECH'!$G:$G)&amp;" "&amp;_xlfn.XLOOKUP($C2580,'RES TECH'!$M:$M,'RES TECH'!$H:$H)</f>
        <v>Residential Apartment High Income New Space cooling Geothermal HP 4 Electricity</v>
      </c>
      <c r="E2580" t="str">
        <f t="shared" si="40"/>
        <v>TJ</v>
      </c>
      <c r="F2580" s="12" t="str">
        <f>IF(B2580="*","*",_xlfn.XLOOKUP($C2580,'RES TECH'!$M:$M,'RES TECH'!$R:$R))</f>
        <v>MW</v>
      </c>
    </row>
    <row r="2581" spans="2:6" x14ac:dyDescent="0.25">
      <c r="B2581" t="str">
        <f>IF('RES TECH'!N2579=1,"PRE","*")</f>
        <v>PRE</v>
      </c>
      <c r="C2581" t="str">
        <f>'RES TECH'!M2579</f>
        <v>RESAPAHINewSCGHP4ELC23</v>
      </c>
      <c r="D2581" t="str">
        <f>_xlfn.XLOOKUP($C2581,'RES TECH'!$M:$M,'RES TECH'!$A:$A)&amp;" "&amp;_xlfn.XLOOKUP($C2581,'RES TECH'!$M:$M,'RES TECH'!$B:$B)&amp;" "&amp;_xlfn.XLOOKUP($C2581,'RES TECH'!$M:$M,'RES TECH'!$C:$C)&amp;" "&amp;_xlfn.XLOOKUP($C2581,'RES TECH'!$M:$M,'RES TECH'!$D:$D)&amp;" "&amp;_xlfn.XLOOKUP($C2581,'RES TECH'!$M:$M,'RES TECH'!$E:$E)&amp;" "&amp;_xlfn.XLOOKUP($C2581,'RES TECH'!$M:$M,'RES TECH'!$F:$F)&amp;" "&amp;_xlfn.XLOOKUP($C2581,'RES TECH'!$M:$M,'RES TECH'!$G:$G)&amp;" "&amp;_xlfn.XLOOKUP($C2581,'RES TECH'!$M:$M,'RES TECH'!$H:$H)</f>
        <v>Residential Apartment High Income New Space cooling Geothermal HP 4 Electricity</v>
      </c>
      <c r="E2581" t="str">
        <f t="shared" si="40"/>
        <v>TJ</v>
      </c>
      <c r="F2581" s="12" t="str">
        <f>IF(B2581="*","*",_xlfn.XLOOKUP($C2581,'RES TECH'!$M:$M,'RES TECH'!$R:$R))</f>
        <v>MW</v>
      </c>
    </row>
    <row r="2582" spans="2:6" x14ac:dyDescent="0.25">
      <c r="B2582" t="str">
        <f>IF('RES TECH'!N2580=1,"PRE","*")</f>
        <v>PRE</v>
      </c>
      <c r="C2582" t="str">
        <f>'RES TECH'!M2580</f>
        <v>RESAPAHINewSCGHP4ELC24</v>
      </c>
      <c r="D2582" t="str">
        <f>_xlfn.XLOOKUP($C2582,'RES TECH'!$M:$M,'RES TECH'!$A:$A)&amp;" "&amp;_xlfn.XLOOKUP($C2582,'RES TECH'!$M:$M,'RES TECH'!$B:$B)&amp;" "&amp;_xlfn.XLOOKUP($C2582,'RES TECH'!$M:$M,'RES TECH'!$C:$C)&amp;" "&amp;_xlfn.XLOOKUP($C2582,'RES TECH'!$M:$M,'RES TECH'!$D:$D)&amp;" "&amp;_xlfn.XLOOKUP($C2582,'RES TECH'!$M:$M,'RES TECH'!$E:$E)&amp;" "&amp;_xlfn.XLOOKUP($C2582,'RES TECH'!$M:$M,'RES TECH'!$F:$F)&amp;" "&amp;_xlfn.XLOOKUP($C2582,'RES TECH'!$M:$M,'RES TECH'!$G:$G)&amp;" "&amp;_xlfn.XLOOKUP($C2582,'RES TECH'!$M:$M,'RES TECH'!$H:$H)</f>
        <v>Residential Apartment High Income New Space cooling Geothermal HP 4 Electricity</v>
      </c>
      <c r="E2582" t="str">
        <f t="shared" si="40"/>
        <v>TJ</v>
      </c>
      <c r="F2582" s="12" t="str">
        <f>IF(B2582="*","*",_xlfn.XLOOKUP($C2582,'RES TECH'!$M:$M,'RES TECH'!$R:$R))</f>
        <v>MW</v>
      </c>
    </row>
    <row r="2583" spans="2:6" x14ac:dyDescent="0.25">
      <c r="B2583" t="str">
        <f>IF('RES TECH'!N2581=1,"PRE","*")</f>
        <v>PRE</v>
      </c>
      <c r="C2583" t="str">
        <f>'RES TECH'!M2581</f>
        <v>RESAPAHINewSCRAC1ELC20</v>
      </c>
      <c r="D2583" t="str">
        <f>_xlfn.XLOOKUP($C2583,'RES TECH'!$M:$M,'RES TECH'!$A:$A)&amp;" "&amp;_xlfn.XLOOKUP($C2583,'RES TECH'!$M:$M,'RES TECH'!$B:$B)&amp;" "&amp;_xlfn.XLOOKUP($C2583,'RES TECH'!$M:$M,'RES TECH'!$C:$C)&amp;" "&amp;_xlfn.XLOOKUP($C2583,'RES TECH'!$M:$M,'RES TECH'!$D:$D)&amp;" "&amp;_xlfn.XLOOKUP($C2583,'RES TECH'!$M:$M,'RES TECH'!$E:$E)&amp;" "&amp;_xlfn.XLOOKUP($C2583,'RES TECH'!$M:$M,'RES TECH'!$F:$F)&amp;" "&amp;_xlfn.XLOOKUP($C2583,'RES TECH'!$M:$M,'RES TECH'!$G:$G)&amp;" "&amp;_xlfn.XLOOKUP($C2583,'RES TECH'!$M:$M,'RES TECH'!$H:$H)</f>
        <v>Residential Apartment High Income New Space cooling Room AC 1 Electricity</v>
      </c>
      <c r="E2583" t="str">
        <f t="shared" si="40"/>
        <v>TJ</v>
      </c>
      <c r="F2583" s="12" t="str">
        <f>IF(B2583="*","*",_xlfn.XLOOKUP($C2583,'RES TECH'!$M:$M,'RES TECH'!$R:$R))</f>
        <v>MW</v>
      </c>
    </row>
    <row r="2584" spans="2:6" x14ac:dyDescent="0.25">
      <c r="B2584" t="str">
        <f>IF('RES TECH'!N2582=1,"PRE","*")</f>
        <v>PRE</v>
      </c>
      <c r="C2584" t="str">
        <f>'RES TECH'!M2582</f>
        <v>RESAPAHINewSCRAC2ELC20</v>
      </c>
      <c r="D2584" t="str">
        <f>_xlfn.XLOOKUP($C2584,'RES TECH'!$M:$M,'RES TECH'!$A:$A)&amp;" "&amp;_xlfn.XLOOKUP($C2584,'RES TECH'!$M:$M,'RES TECH'!$B:$B)&amp;" "&amp;_xlfn.XLOOKUP($C2584,'RES TECH'!$M:$M,'RES TECH'!$C:$C)&amp;" "&amp;_xlfn.XLOOKUP($C2584,'RES TECH'!$M:$M,'RES TECH'!$D:$D)&amp;" "&amp;_xlfn.XLOOKUP($C2584,'RES TECH'!$M:$M,'RES TECH'!$E:$E)&amp;" "&amp;_xlfn.XLOOKUP($C2584,'RES TECH'!$M:$M,'RES TECH'!$F:$F)&amp;" "&amp;_xlfn.XLOOKUP($C2584,'RES TECH'!$M:$M,'RES TECH'!$G:$G)&amp;" "&amp;_xlfn.XLOOKUP($C2584,'RES TECH'!$M:$M,'RES TECH'!$H:$H)</f>
        <v>Residential Apartment High Income New Space cooling Room AC 2 Electricity</v>
      </c>
      <c r="E2584" t="str">
        <f t="shared" si="40"/>
        <v>TJ</v>
      </c>
      <c r="F2584" s="12" t="str">
        <f>IF(B2584="*","*",_xlfn.XLOOKUP($C2584,'RES TECH'!$M:$M,'RES TECH'!$R:$R))</f>
        <v>MW</v>
      </c>
    </row>
    <row r="2585" spans="2:6" x14ac:dyDescent="0.25">
      <c r="B2585" t="str">
        <f>IF('RES TECH'!N2583=1,"PRE","*")</f>
        <v>PRE</v>
      </c>
      <c r="C2585" t="str">
        <f>'RES TECH'!M2583</f>
        <v>RESAPAHINewSCRAC2ELC30</v>
      </c>
      <c r="D2585" t="str">
        <f>_xlfn.XLOOKUP($C2585,'RES TECH'!$M:$M,'RES TECH'!$A:$A)&amp;" "&amp;_xlfn.XLOOKUP($C2585,'RES TECH'!$M:$M,'RES TECH'!$B:$B)&amp;" "&amp;_xlfn.XLOOKUP($C2585,'RES TECH'!$M:$M,'RES TECH'!$C:$C)&amp;" "&amp;_xlfn.XLOOKUP($C2585,'RES TECH'!$M:$M,'RES TECH'!$D:$D)&amp;" "&amp;_xlfn.XLOOKUP($C2585,'RES TECH'!$M:$M,'RES TECH'!$E:$E)&amp;" "&amp;_xlfn.XLOOKUP($C2585,'RES TECH'!$M:$M,'RES TECH'!$F:$F)&amp;" "&amp;_xlfn.XLOOKUP($C2585,'RES TECH'!$M:$M,'RES TECH'!$G:$G)&amp;" "&amp;_xlfn.XLOOKUP($C2585,'RES TECH'!$M:$M,'RES TECH'!$H:$H)</f>
        <v>Residential Apartment High Income New Space cooling Room AC 2 Electricity</v>
      </c>
      <c r="E2585" t="str">
        <f t="shared" si="40"/>
        <v>TJ</v>
      </c>
      <c r="F2585" s="12" t="str">
        <f>IF(B2585="*","*",_xlfn.XLOOKUP($C2585,'RES TECH'!$M:$M,'RES TECH'!$R:$R))</f>
        <v>MW</v>
      </c>
    </row>
    <row r="2586" spans="2:6" x14ac:dyDescent="0.25">
      <c r="B2586" t="str">
        <f>IF('RES TECH'!N2584=1,"PRE","*")</f>
        <v>PRE</v>
      </c>
      <c r="C2586" t="str">
        <f>'RES TECH'!M2584</f>
        <v>RESAPAHINewSCRAC2ELC40</v>
      </c>
      <c r="D2586" t="str">
        <f>_xlfn.XLOOKUP($C2586,'RES TECH'!$M:$M,'RES TECH'!$A:$A)&amp;" "&amp;_xlfn.XLOOKUP($C2586,'RES TECH'!$M:$M,'RES TECH'!$B:$B)&amp;" "&amp;_xlfn.XLOOKUP($C2586,'RES TECH'!$M:$M,'RES TECH'!$C:$C)&amp;" "&amp;_xlfn.XLOOKUP($C2586,'RES TECH'!$M:$M,'RES TECH'!$D:$D)&amp;" "&amp;_xlfn.XLOOKUP($C2586,'RES TECH'!$M:$M,'RES TECH'!$E:$E)&amp;" "&amp;_xlfn.XLOOKUP($C2586,'RES TECH'!$M:$M,'RES TECH'!$F:$F)&amp;" "&amp;_xlfn.XLOOKUP($C2586,'RES TECH'!$M:$M,'RES TECH'!$G:$G)&amp;" "&amp;_xlfn.XLOOKUP($C2586,'RES TECH'!$M:$M,'RES TECH'!$H:$H)</f>
        <v>Residential Apartment High Income New Space cooling Room AC 2 Electricity</v>
      </c>
      <c r="E2586" t="str">
        <f t="shared" si="40"/>
        <v>TJ</v>
      </c>
      <c r="F2586" s="12" t="str">
        <f>IF(B2586="*","*",_xlfn.XLOOKUP($C2586,'RES TECH'!$M:$M,'RES TECH'!$R:$R))</f>
        <v>MW</v>
      </c>
    </row>
    <row r="2587" spans="2:6" x14ac:dyDescent="0.25">
      <c r="B2587" t="str">
        <f>IF('RES TECH'!N2585=1,"PRE","*")</f>
        <v>PRE</v>
      </c>
      <c r="C2587" t="str">
        <f>'RES TECH'!M2585</f>
        <v>RESAPAHINewSCRAC3ELC20</v>
      </c>
      <c r="D2587" t="str">
        <f>_xlfn.XLOOKUP($C2587,'RES TECH'!$M:$M,'RES TECH'!$A:$A)&amp;" "&amp;_xlfn.XLOOKUP($C2587,'RES TECH'!$M:$M,'RES TECH'!$B:$B)&amp;" "&amp;_xlfn.XLOOKUP($C2587,'RES TECH'!$M:$M,'RES TECH'!$C:$C)&amp;" "&amp;_xlfn.XLOOKUP($C2587,'RES TECH'!$M:$M,'RES TECH'!$D:$D)&amp;" "&amp;_xlfn.XLOOKUP($C2587,'RES TECH'!$M:$M,'RES TECH'!$E:$E)&amp;" "&amp;_xlfn.XLOOKUP($C2587,'RES TECH'!$M:$M,'RES TECH'!$F:$F)&amp;" "&amp;_xlfn.XLOOKUP($C2587,'RES TECH'!$M:$M,'RES TECH'!$G:$G)&amp;" "&amp;_xlfn.XLOOKUP($C2587,'RES TECH'!$M:$M,'RES TECH'!$H:$H)</f>
        <v>Residential Apartment High Income New Space cooling Room AC 3 Electricity</v>
      </c>
      <c r="E2587" t="str">
        <f t="shared" si="40"/>
        <v>TJ</v>
      </c>
      <c r="F2587" s="12" t="str">
        <f>IF(B2587="*","*",_xlfn.XLOOKUP($C2587,'RES TECH'!$M:$M,'RES TECH'!$R:$R))</f>
        <v>MW</v>
      </c>
    </row>
    <row r="2588" spans="2:6" x14ac:dyDescent="0.25">
      <c r="B2588" t="str">
        <f>IF('RES TECH'!N2586=1,"PRE","*")</f>
        <v>PRE</v>
      </c>
      <c r="C2588" t="str">
        <f>'RES TECH'!M2586</f>
        <v>RESAPAHINewSCRAC4ELC20</v>
      </c>
      <c r="D2588" t="str">
        <f>_xlfn.XLOOKUP($C2588,'RES TECH'!$M:$M,'RES TECH'!$A:$A)&amp;" "&amp;_xlfn.XLOOKUP($C2588,'RES TECH'!$M:$M,'RES TECH'!$B:$B)&amp;" "&amp;_xlfn.XLOOKUP($C2588,'RES TECH'!$M:$M,'RES TECH'!$C:$C)&amp;" "&amp;_xlfn.XLOOKUP($C2588,'RES TECH'!$M:$M,'RES TECH'!$D:$D)&amp;" "&amp;_xlfn.XLOOKUP($C2588,'RES TECH'!$M:$M,'RES TECH'!$E:$E)&amp;" "&amp;_xlfn.XLOOKUP($C2588,'RES TECH'!$M:$M,'RES TECH'!$F:$F)&amp;" "&amp;_xlfn.XLOOKUP($C2588,'RES TECH'!$M:$M,'RES TECH'!$G:$G)&amp;" "&amp;_xlfn.XLOOKUP($C2588,'RES TECH'!$M:$M,'RES TECH'!$H:$H)</f>
        <v>Residential Apartment High Income New Space cooling Room AC 4 Electricity</v>
      </c>
      <c r="E2588" t="str">
        <f t="shared" si="40"/>
        <v>TJ</v>
      </c>
      <c r="F2588" s="12" t="str">
        <f>IF(B2588="*","*",_xlfn.XLOOKUP($C2588,'RES TECH'!$M:$M,'RES TECH'!$R:$R))</f>
        <v>MW</v>
      </c>
    </row>
    <row r="2589" spans="2:6" x14ac:dyDescent="0.25">
      <c r="B2589" t="str">
        <f>IF('RES TECH'!N2587=1,"PRE","*")</f>
        <v>PRE</v>
      </c>
      <c r="C2589" t="str">
        <f>'RES TECH'!M2587</f>
        <v>RESAPAHINewSCRAC4ELC22</v>
      </c>
      <c r="D2589" t="str">
        <f>_xlfn.XLOOKUP($C2589,'RES TECH'!$M:$M,'RES TECH'!$A:$A)&amp;" "&amp;_xlfn.XLOOKUP($C2589,'RES TECH'!$M:$M,'RES TECH'!$B:$B)&amp;" "&amp;_xlfn.XLOOKUP($C2589,'RES TECH'!$M:$M,'RES TECH'!$C:$C)&amp;" "&amp;_xlfn.XLOOKUP($C2589,'RES TECH'!$M:$M,'RES TECH'!$D:$D)&amp;" "&amp;_xlfn.XLOOKUP($C2589,'RES TECH'!$M:$M,'RES TECH'!$E:$E)&amp;" "&amp;_xlfn.XLOOKUP($C2589,'RES TECH'!$M:$M,'RES TECH'!$F:$F)&amp;" "&amp;_xlfn.XLOOKUP($C2589,'RES TECH'!$M:$M,'RES TECH'!$G:$G)&amp;" "&amp;_xlfn.XLOOKUP($C2589,'RES TECH'!$M:$M,'RES TECH'!$H:$H)</f>
        <v>Residential Apartment High Income New Space cooling Room AC 4 Electricity</v>
      </c>
      <c r="E2589" t="str">
        <f t="shared" si="40"/>
        <v>TJ</v>
      </c>
      <c r="F2589" s="12" t="str">
        <f>IF(B2589="*","*",_xlfn.XLOOKUP($C2589,'RES TECH'!$M:$M,'RES TECH'!$R:$R))</f>
        <v>MW</v>
      </c>
    </row>
    <row r="2590" spans="2:6" x14ac:dyDescent="0.25">
      <c r="B2590" t="str">
        <f>IF('RES TECH'!N2588=1,"PRE","*")</f>
        <v>PRE</v>
      </c>
      <c r="C2590" t="str">
        <f>'RES TECH'!M2588</f>
        <v>RESAPAHINewSCRAC4ELC30</v>
      </c>
      <c r="D2590" t="str">
        <f>_xlfn.XLOOKUP($C2590,'RES TECH'!$M:$M,'RES TECH'!$A:$A)&amp;" "&amp;_xlfn.XLOOKUP($C2590,'RES TECH'!$M:$M,'RES TECH'!$B:$B)&amp;" "&amp;_xlfn.XLOOKUP($C2590,'RES TECH'!$M:$M,'RES TECH'!$C:$C)&amp;" "&amp;_xlfn.XLOOKUP($C2590,'RES TECH'!$M:$M,'RES TECH'!$D:$D)&amp;" "&amp;_xlfn.XLOOKUP($C2590,'RES TECH'!$M:$M,'RES TECH'!$E:$E)&amp;" "&amp;_xlfn.XLOOKUP($C2590,'RES TECH'!$M:$M,'RES TECH'!$F:$F)&amp;" "&amp;_xlfn.XLOOKUP($C2590,'RES TECH'!$M:$M,'RES TECH'!$G:$G)&amp;" "&amp;_xlfn.XLOOKUP($C2590,'RES TECH'!$M:$M,'RES TECH'!$H:$H)</f>
        <v>Residential Apartment High Income New Space cooling Room AC 4 Electricity</v>
      </c>
      <c r="E2590" t="str">
        <f t="shared" si="40"/>
        <v>TJ</v>
      </c>
      <c r="F2590" s="12" t="str">
        <f>IF(B2590="*","*",_xlfn.XLOOKUP($C2590,'RES TECH'!$M:$M,'RES TECH'!$R:$R))</f>
        <v>MW</v>
      </c>
    </row>
    <row r="2591" spans="2:6" x14ac:dyDescent="0.25">
      <c r="B2591" t="str">
        <f>IF('RES TECH'!N2589=1,"PRE","*")</f>
        <v>PRE</v>
      </c>
      <c r="C2591" t="str">
        <f>'RES TECH'!M2589</f>
        <v>RESAPAHINewSCRAC4ELC40</v>
      </c>
      <c r="D2591" t="str">
        <f>_xlfn.XLOOKUP($C2591,'RES TECH'!$M:$M,'RES TECH'!$A:$A)&amp;" "&amp;_xlfn.XLOOKUP($C2591,'RES TECH'!$M:$M,'RES TECH'!$B:$B)&amp;" "&amp;_xlfn.XLOOKUP($C2591,'RES TECH'!$M:$M,'RES TECH'!$C:$C)&amp;" "&amp;_xlfn.XLOOKUP($C2591,'RES TECH'!$M:$M,'RES TECH'!$D:$D)&amp;" "&amp;_xlfn.XLOOKUP($C2591,'RES TECH'!$M:$M,'RES TECH'!$E:$E)&amp;" "&amp;_xlfn.XLOOKUP($C2591,'RES TECH'!$M:$M,'RES TECH'!$F:$F)&amp;" "&amp;_xlfn.XLOOKUP($C2591,'RES TECH'!$M:$M,'RES TECH'!$G:$G)&amp;" "&amp;_xlfn.XLOOKUP($C2591,'RES TECH'!$M:$M,'RES TECH'!$H:$H)</f>
        <v>Residential Apartment High Income New Space cooling Room AC 4 Electricity</v>
      </c>
      <c r="E2591" t="str">
        <f t="shared" si="40"/>
        <v>TJ</v>
      </c>
      <c r="F2591" s="12" t="str">
        <f>IF(B2591="*","*",_xlfn.XLOOKUP($C2591,'RES TECH'!$M:$M,'RES TECH'!$R:$R))</f>
        <v>MW</v>
      </c>
    </row>
    <row r="2592" spans="2:6" x14ac:dyDescent="0.25">
      <c r="B2592" t="str">
        <f>IF('RES TECH'!N2590=1,"PRE","*")</f>
        <v>PRE</v>
      </c>
      <c r="C2592" t="str">
        <f>'RES TECH'!M2590</f>
        <v>RESAPAHINewSCCAC1ELC20</v>
      </c>
      <c r="D2592" t="str">
        <f>_xlfn.XLOOKUP($C2592,'RES TECH'!$M:$M,'RES TECH'!$A:$A)&amp;" "&amp;_xlfn.XLOOKUP($C2592,'RES TECH'!$M:$M,'RES TECH'!$B:$B)&amp;" "&amp;_xlfn.XLOOKUP($C2592,'RES TECH'!$M:$M,'RES TECH'!$C:$C)&amp;" "&amp;_xlfn.XLOOKUP($C2592,'RES TECH'!$M:$M,'RES TECH'!$D:$D)&amp;" "&amp;_xlfn.XLOOKUP($C2592,'RES TECH'!$M:$M,'RES TECH'!$E:$E)&amp;" "&amp;_xlfn.XLOOKUP($C2592,'RES TECH'!$M:$M,'RES TECH'!$F:$F)&amp;" "&amp;_xlfn.XLOOKUP($C2592,'RES TECH'!$M:$M,'RES TECH'!$G:$G)&amp;" "&amp;_xlfn.XLOOKUP($C2592,'RES TECH'!$M:$M,'RES TECH'!$H:$H)</f>
        <v>Residential Apartment High Income New Space cooling Central AC 1 Electricity</v>
      </c>
      <c r="E2592" t="str">
        <f t="shared" si="40"/>
        <v>TJ</v>
      </c>
      <c r="F2592" s="12" t="str">
        <f>IF(B2592="*","*",_xlfn.XLOOKUP($C2592,'RES TECH'!$M:$M,'RES TECH'!$R:$R))</f>
        <v>MW</v>
      </c>
    </row>
    <row r="2593" spans="2:6" x14ac:dyDescent="0.25">
      <c r="B2593" t="str">
        <f>IF('RES TECH'!N2591=1,"PRE","*")</f>
        <v>PRE</v>
      </c>
      <c r="C2593" t="str">
        <f>'RES TECH'!M2591</f>
        <v>RESAPAHINewSCCAC1ELC23</v>
      </c>
      <c r="D2593" t="str">
        <f>_xlfn.XLOOKUP($C2593,'RES TECH'!$M:$M,'RES TECH'!$A:$A)&amp;" "&amp;_xlfn.XLOOKUP($C2593,'RES TECH'!$M:$M,'RES TECH'!$B:$B)&amp;" "&amp;_xlfn.XLOOKUP($C2593,'RES TECH'!$M:$M,'RES TECH'!$C:$C)&amp;" "&amp;_xlfn.XLOOKUP($C2593,'RES TECH'!$M:$M,'RES TECH'!$D:$D)&amp;" "&amp;_xlfn.XLOOKUP($C2593,'RES TECH'!$M:$M,'RES TECH'!$E:$E)&amp;" "&amp;_xlfn.XLOOKUP($C2593,'RES TECH'!$M:$M,'RES TECH'!$F:$F)&amp;" "&amp;_xlfn.XLOOKUP($C2593,'RES TECH'!$M:$M,'RES TECH'!$G:$G)&amp;" "&amp;_xlfn.XLOOKUP($C2593,'RES TECH'!$M:$M,'RES TECH'!$H:$H)</f>
        <v>Residential Apartment High Income New Space cooling Central AC 1 Electricity</v>
      </c>
      <c r="E2593" t="str">
        <f t="shared" si="40"/>
        <v>TJ</v>
      </c>
      <c r="F2593" s="12" t="str">
        <f>IF(B2593="*","*",_xlfn.XLOOKUP($C2593,'RES TECH'!$M:$M,'RES TECH'!$R:$R))</f>
        <v>MW</v>
      </c>
    </row>
    <row r="2594" spans="2:6" x14ac:dyDescent="0.25">
      <c r="B2594" t="str">
        <f>IF('RES TECH'!N2592=1,"PRE","*")</f>
        <v>PRE</v>
      </c>
      <c r="C2594" t="str">
        <f>'RES TECH'!M2592</f>
        <v>RESAPAHINewSCCAC2ELC20</v>
      </c>
      <c r="D2594" t="str">
        <f>_xlfn.XLOOKUP($C2594,'RES TECH'!$M:$M,'RES TECH'!$A:$A)&amp;" "&amp;_xlfn.XLOOKUP($C2594,'RES TECH'!$M:$M,'RES TECH'!$B:$B)&amp;" "&amp;_xlfn.XLOOKUP($C2594,'RES TECH'!$M:$M,'RES TECH'!$C:$C)&amp;" "&amp;_xlfn.XLOOKUP($C2594,'RES TECH'!$M:$M,'RES TECH'!$D:$D)&amp;" "&amp;_xlfn.XLOOKUP($C2594,'RES TECH'!$M:$M,'RES TECH'!$E:$E)&amp;" "&amp;_xlfn.XLOOKUP($C2594,'RES TECH'!$M:$M,'RES TECH'!$F:$F)&amp;" "&amp;_xlfn.XLOOKUP($C2594,'RES TECH'!$M:$M,'RES TECH'!$G:$G)&amp;" "&amp;_xlfn.XLOOKUP($C2594,'RES TECH'!$M:$M,'RES TECH'!$H:$H)</f>
        <v>Residential Apartment High Income New Space cooling Central AC 2 Electricity</v>
      </c>
      <c r="E2594" t="str">
        <f t="shared" si="40"/>
        <v>TJ</v>
      </c>
      <c r="F2594" s="12" t="str">
        <f>IF(B2594="*","*",_xlfn.XLOOKUP($C2594,'RES TECH'!$M:$M,'RES TECH'!$R:$R))</f>
        <v>MW</v>
      </c>
    </row>
    <row r="2595" spans="2:6" x14ac:dyDescent="0.25">
      <c r="B2595" t="str">
        <f>IF('RES TECH'!N2593=1,"PRE","*")</f>
        <v>PRE</v>
      </c>
      <c r="C2595" t="str">
        <f>'RES TECH'!M2593</f>
        <v>RESAPAHINewSCCAC2ELC23</v>
      </c>
      <c r="D2595" t="str">
        <f>_xlfn.XLOOKUP($C2595,'RES TECH'!$M:$M,'RES TECH'!$A:$A)&amp;" "&amp;_xlfn.XLOOKUP($C2595,'RES TECH'!$M:$M,'RES TECH'!$B:$B)&amp;" "&amp;_xlfn.XLOOKUP($C2595,'RES TECH'!$M:$M,'RES TECH'!$C:$C)&amp;" "&amp;_xlfn.XLOOKUP($C2595,'RES TECH'!$M:$M,'RES TECH'!$D:$D)&amp;" "&amp;_xlfn.XLOOKUP($C2595,'RES TECH'!$M:$M,'RES TECH'!$E:$E)&amp;" "&amp;_xlfn.XLOOKUP($C2595,'RES TECH'!$M:$M,'RES TECH'!$F:$F)&amp;" "&amp;_xlfn.XLOOKUP($C2595,'RES TECH'!$M:$M,'RES TECH'!$G:$G)&amp;" "&amp;_xlfn.XLOOKUP($C2595,'RES TECH'!$M:$M,'RES TECH'!$H:$H)</f>
        <v>Residential Apartment High Income New Space cooling Central AC 2 Electricity</v>
      </c>
      <c r="E2595" t="str">
        <f t="shared" si="40"/>
        <v>TJ</v>
      </c>
      <c r="F2595" s="12" t="str">
        <f>IF(B2595="*","*",_xlfn.XLOOKUP($C2595,'RES TECH'!$M:$M,'RES TECH'!$R:$R))</f>
        <v>MW</v>
      </c>
    </row>
    <row r="2596" spans="2:6" x14ac:dyDescent="0.25">
      <c r="B2596" t="str">
        <f>IF('RES TECH'!N2594=1,"PRE","*")</f>
        <v>PRE</v>
      </c>
      <c r="C2596" t="str">
        <f>'RES TECH'!M2594</f>
        <v>RESAPAHINewSCCAC3ELC20</v>
      </c>
      <c r="D2596" t="str">
        <f>_xlfn.XLOOKUP($C2596,'RES TECH'!$M:$M,'RES TECH'!$A:$A)&amp;" "&amp;_xlfn.XLOOKUP($C2596,'RES TECH'!$M:$M,'RES TECH'!$B:$B)&amp;" "&amp;_xlfn.XLOOKUP($C2596,'RES TECH'!$M:$M,'RES TECH'!$C:$C)&amp;" "&amp;_xlfn.XLOOKUP($C2596,'RES TECH'!$M:$M,'RES TECH'!$D:$D)&amp;" "&amp;_xlfn.XLOOKUP($C2596,'RES TECH'!$M:$M,'RES TECH'!$E:$E)&amp;" "&amp;_xlfn.XLOOKUP($C2596,'RES TECH'!$M:$M,'RES TECH'!$F:$F)&amp;" "&amp;_xlfn.XLOOKUP($C2596,'RES TECH'!$M:$M,'RES TECH'!$G:$G)&amp;" "&amp;_xlfn.XLOOKUP($C2596,'RES TECH'!$M:$M,'RES TECH'!$H:$H)</f>
        <v>Residential Apartment High Income New Space cooling Central AC 3 Electricity</v>
      </c>
      <c r="E2596" t="str">
        <f t="shared" si="40"/>
        <v>TJ</v>
      </c>
      <c r="F2596" s="12" t="str">
        <f>IF(B2596="*","*",_xlfn.XLOOKUP($C2596,'RES TECH'!$M:$M,'RES TECH'!$R:$R))</f>
        <v>MW</v>
      </c>
    </row>
    <row r="2597" spans="2:6" x14ac:dyDescent="0.25">
      <c r="B2597" t="str">
        <f>IF('RES TECH'!N2595=1,"PRE","*")</f>
        <v>PRE</v>
      </c>
      <c r="C2597" t="str">
        <f>'RES TECH'!M2595</f>
        <v>RESAPAHINewSCCAC3ELC23</v>
      </c>
      <c r="D2597" t="str">
        <f>_xlfn.XLOOKUP($C2597,'RES TECH'!$M:$M,'RES TECH'!$A:$A)&amp;" "&amp;_xlfn.XLOOKUP($C2597,'RES TECH'!$M:$M,'RES TECH'!$B:$B)&amp;" "&amp;_xlfn.XLOOKUP($C2597,'RES TECH'!$M:$M,'RES TECH'!$C:$C)&amp;" "&amp;_xlfn.XLOOKUP($C2597,'RES TECH'!$M:$M,'RES TECH'!$D:$D)&amp;" "&amp;_xlfn.XLOOKUP($C2597,'RES TECH'!$M:$M,'RES TECH'!$E:$E)&amp;" "&amp;_xlfn.XLOOKUP($C2597,'RES TECH'!$M:$M,'RES TECH'!$F:$F)&amp;" "&amp;_xlfn.XLOOKUP($C2597,'RES TECH'!$M:$M,'RES TECH'!$G:$G)&amp;" "&amp;_xlfn.XLOOKUP($C2597,'RES TECH'!$M:$M,'RES TECH'!$H:$H)</f>
        <v>Residential Apartment High Income New Space cooling Central AC 3 Electricity</v>
      </c>
      <c r="E2597" t="str">
        <f t="shared" si="40"/>
        <v>TJ</v>
      </c>
      <c r="F2597" s="12" t="str">
        <f>IF(B2597="*","*",_xlfn.XLOOKUP($C2597,'RES TECH'!$M:$M,'RES TECH'!$R:$R))</f>
        <v>MW</v>
      </c>
    </row>
    <row r="2598" spans="2:6" x14ac:dyDescent="0.25">
      <c r="B2598" t="str">
        <f>IF('RES TECH'!N2596=1,"PRE","*")</f>
        <v>PRE</v>
      </c>
      <c r="C2598" t="str">
        <f>'RES TECH'!M2596</f>
        <v>RESAPAHINewSCCAC4ELC20</v>
      </c>
      <c r="D2598" t="str">
        <f>_xlfn.XLOOKUP($C2598,'RES TECH'!$M:$M,'RES TECH'!$A:$A)&amp;" "&amp;_xlfn.XLOOKUP($C2598,'RES TECH'!$M:$M,'RES TECH'!$B:$B)&amp;" "&amp;_xlfn.XLOOKUP($C2598,'RES TECH'!$M:$M,'RES TECH'!$C:$C)&amp;" "&amp;_xlfn.XLOOKUP($C2598,'RES TECH'!$M:$M,'RES TECH'!$D:$D)&amp;" "&amp;_xlfn.XLOOKUP($C2598,'RES TECH'!$M:$M,'RES TECH'!$E:$E)&amp;" "&amp;_xlfn.XLOOKUP($C2598,'RES TECH'!$M:$M,'RES TECH'!$F:$F)&amp;" "&amp;_xlfn.XLOOKUP($C2598,'RES TECH'!$M:$M,'RES TECH'!$G:$G)&amp;" "&amp;_xlfn.XLOOKUP($C2598,'RES TECH'!$M:$M,'RES TECH'!$H:$H)</f>
        <v>Residential Apartment High Income New Space cooling Central AC 4 Electricity</v>
      </c>
      <c r="E2598" t="str">
        <f t="shared" si="40"/>
        <v>TJ</v>
      </c>
      <c r="F2598" s="12" t="str">
        <f>IF(B2598="*","*",_xlfn.XLOOKUP($C2598,'RES TECH'!$M:$M,'RES TECH'!$R:$R))</f>
        <v>MW</v>
      </c>
    </row>
    <row r="2599" spans="2:6" x14ac:dyDescent="0.25">
      <c r="B2599" t="str">
        <f>IF('RES TECH'!N2597=1,"PRE","*")</f>
        <v>PRE</v>
      </c>
      <c r="C2599" t="str">
        <f>'RES TECH'!M2597</f>
        <v>RESAPAHINewSCCAC4ELC22</v>
      </c>
      <c r="D2599" t="str">
        <f>_xlfn.XLOOKUP($C2599,'RES TECH'!$M:$M,'RES TECH'!$A:$A)&amp;" "&amp;_xlfn.XLOOKUP($C2599,'RES TECH'!$M:$M,'RES TECH'!$B:$B)&amp;" "&amp;_xlfn.XLOOKUP($C2599,'RES TECH'!$M:$M,'RES TECH'!$C:$C)&amp;" "&amp;_xlfn.XLOOKUP($C2599,'RES TECH'!$M:$M,'RES TECH'!$D:$D)&amp;" "&amp;_xlfn.XLOOKUP($C2599,'RES TECH'!$M:$M,'RES TECH'!$E:$E)&amp;" "&amp;_xlfn.XLOOKUP($C2599,'RES TECH'!$M:$M,'RES TECH'!$F:$F)&amp;" "&amp;_xlfn.XLOOKUP($C2599,'RES TECH'!$M:$M,'RES TECH'!$G:$G)&amp;" "&amp;_xlfn.XLOOKUP($C2599,'RES TECH'!$M:$M,'RES TECH'!$H:$H)</f>
        <v>Residential Apartment High Income New Space cooling Central AC 4 Electricity</v>
      </c>
      <c r="E2599" t="str">
        <f t="shared" si="40"/>
        <v>TJ</v>
      </c>
      <c r="F2599" s="12" t="str">
        <f>IF(B2599="*","*",_xlfn.XLOOKUP($C2599,'RES TECH'!$M:$M,'RES TECH'!$R:$R))</f>
        <v>MW</v>
      </c>
    </row>
    <row r="2600" spans="2:6" x14ac:dyDescent="0.25">
      <c r="B2600" t="str">
        <f>IF('RES TECH'!N2598=1,"PRE","*")</f>
        <v>PRE</v>
      </c>
      <c r="C2600" t="str">
        <f>'RES TECH'!M2598</f>
        <v>RESAPAHINewRETF1ELC20</v>
      </c>
      <c r="D2600" t="str">
        <f>_xlfn.XLOOKUP($C2600,'RES TECH'!$M:$M,'RES TECH'!$A:$A)&amp;" "&amp;_xlfn.XLOOKUP($C2600,'RES TECH'!$M:$M,'RES TECH'!$B:$B)&amp;" "&amp;_xlfn.XLOOKUP($C2600,'RES TECH'!$M:$M,'RES TECH'!$C:$C)&amp;" "&amp;_xlfn.XLOOKUP($C2600,'RES TECH'!$M:$M,'RES TECH'!$D:$D)&amp;" "&amp;_xlfn.XLOOKUP($C2600,'RES TECH'!$M:$M,'RES TECH'!$E:$E)&amp;" "&amp;_xlfn.XLOOKUP($C2600,'RES TECH'!$M:$M,'RES TECH'!$F:$F)&amp;" "&amp;_xlfn.XLOOKUP($C2600,'RES TECH'!$M:$M,'RES TECH'!$G:$G)&amp;" "&amp;_xlfn.XLOOKUP($C2600,'RES TECH'!$M:$M,'RES TECH'!$H:$H)</f>
        <v>Residential Apartment High Income New Refrigeration  TF1 Electricity</v>
      </c>
      <c r="E2600" t="str">
        <f t="shared" si="40"/>
        <v>TJ</v>
      </c>
      <c r="F2600" s="12" t="str">
        <f>IF(B2600="*","*",_xlfn.XLOOKUP($C2600,'RES TECH'!$M:$M,'RES TECH'!$R:$R))</f>
        <v>TJa</v>
      </c>
    </row>
    <row r="2601" spans="2:6" x14ac:dyDescent="0.25">
      <c r="B2601" t="str">
        <f>IF('RES TECH'!N2599=1,"PRE","*")</f>
        <v>PRE</v>
      </c>
      <c r="C2601" t="str">
        <f>'RES TECH'!M2599</f>
        <v>RESAPAHINewRETF2ELC20</v>
      </c>
      <c r="D2601" t="str">
        <f>_xlfn.XLOOKUP($C2601,'RES TECH'!$M:$M,'RES TECH'!$A:$A)&amp;" "&amp;_xlfn.XLOOKUP($C2601,'RES TECH'!$M:$M,'RES TECH'!$B:$B)&amp;" "&amp;_xlfn.XLOOKUP($C2601,'RES TECH'!$M:$M,'RES TECH'!$C:$C)&amp;" "&amp;_xlfn.XLOOKUP($C2601,'RES TECH'!$M:$M,'RES TECH'!$D:$D)&amp;" "&amp;_xlfn.XLOOKUP($C2601,'RES TECH'!$M:$M,'RES TECH'!$E:$E)&amp;" "&amp;_xlfn.XLOOKUP($C2601,'RES TECH'!$M:$M,'RES TECH'!$F:$F)&amp;" "&amp;_xlfn.XLOOKUP($C2601,'RES TECH'!$M:$M,'RES TECH'!$G:$G)&amp;" "&amp;_xlfn.XLOOKUP($C2601,'RES TECH'!$M:$M,'RES TECH'!$H:$H)</f>
        <v>Residential Apartment High Income New Refrigeration  TF2 Electricity</v>
      </c>
      <c r="E2601" t="str">
        <f t="shared" si="40"/>
        <v>TJ</v>
      </c>
      <c r="F2601" s="12" t="str">
        <f>IF(B2601="*","*",_xlfn.XLOOKUP($C2601,'RES TECH'!$M:$M,'RES TECH'!$R:$R))</f>
        <v>TJa</v>
      </c>
    </row>
    <row r="2602" spans="2:6" x14ac:dyDescent="0.25">
      <c r="B2602" t="str">
        <f>IF('RES TECH'!N2600=1,"PRE","*")</f>
        <v>PRE</v>
      </c>
      <c r="C2602" t="str">
        <f>'RES TECH'!M2600</f>
        <v>RESAPAHINewRETF3ELC20</v>
      </c>
      <c r="D2602" t="str">
        <f>_xlfn.XLOOKUP($C2602,'RES TECH'!$M:$M,'RES TECH'!$A:$A)&amp;" "&amp;_xlfn.XLOOKUP($C2602,'RES TECH'!$M:$M,'RES TECH'!$B:$B)&amp;" "&amp;_xlfn.XLOOKUP($C2602,'RES TECH'!$M:$M,'RES TECH'!$C:$C)&amp;" "&amp;_xlfn.XLOOKUP($C2602,'RES TECH'!$M:$M,'RES TECH'!$D:$D)&amp;" "&amp;_xlfn.XLOOKUP($C2602,'RES TECH'!$M:$M,'RES TECH'!$E:$E)&amp;" "&amp;_xlfn.XLOOKUP($C2602,'RES TECH'!$M:$M,'RES TECH'!$F:$F)&amp;" "&amp;_xlfn.XLOOKUP($C2602,'RES TECH'!$M:$M,'RES TECH'!$G:$G)&amp;" "&amp;_xlfn.XLOOKUP($C2602,'RES TECH'!$M:$M,'RES TECH'!$H:$H)</f>
        <v>Residential Apartment High Income New Refrigeration  TF3 Electricity</v>
      </c>
      <c r="E2602" t="str">
        <f t="shared" si="40"/>
        <v>TJ</v>
      </c>
      <c r="F2602" s="12" t="str">
        <f>IF(B2602="*","*",_xlfn.XLOOKUP($C2602,'RES TECH'!$M:$M,'RES TECH'!$R:$R))</f>
        <v>TJa</v>
      </c>
    </row>
    <row r="2603" spans="2:6" x14ac:dyDescent="0.25">
      <c r="B2603" t="str">
        <f>IF('RES TECH'!N2601=1,"PRE","*")</f>
        <v>PRE</v>
      </c>
      <c r="C2603" t="str">
        <f>'RES TECH'!M2601</f>
        <v>RESAPAHINewRETF4ELC20</v>
      </c>
      <c r="D2603" t="str">
        <f>_xlfn.XLOOKUP($C2603,'RES TECH'!$M:$M,'RES TECH'!$A:$A)&amp;" "&amp;_xlfn.XLOOKUP($C2603,'RES TECH'!$M:$M,'RES TECH'!$B:$B)&amp;" "&amp;_xlfn.XLOOKUP($C2603,'RES TECH'!$M:$M,'RES TECH'!$C:$C)&amp;" "&amp;_xlfn.XLOOKUP($C2603,'RES TECH'!$M:$M,'RES TECH'!$D:$D)&amp;" "&amp;_xlfn.XLOOKUP($C2603,'RES TECH'!$M:$M,'RES TECH'!$E:$E)&amp;" "&amp;_xlfn.XLOOKUP($C2603,'RES TECH'!$M:$M,'RES TECH'!$F:$F)&amp;" "&amp;_xlfn.XLOOKUP($C2603,'RES TECH'!$M:$M,'RES TECH'!$G:$G)&amp;" "&amp;_xlfn.XLOOKUP($C2603,'RES TECH'!$M:$M,'RES TECH'!$H:$H)</f>
        <v>Residential Apartment High Income New Refrigeration  TF4 Electricity</v>
      </c>
      <c r="E2603" t="str">
        <f t="shared" si="40"/>
        <v>TJ</v>
      </c>
      <c r="F2603" s="12" t="str">
        <f>IF(B2603="*","*",_xlfn.XLOOKUP($C2603,'RES TECH'!$M:$M,'RES TECH'!$R:$R))</f>
        <v>TJa</v>
      </c>
    </row>
    <row r="2604" spans="2:6" x14ac:dyDescent="0.25">
      <c r="B2604" t="str">
        <f>IF('RES TECH'!N2602=1,"PRE","*")</f>
        <v>PRE</v>
      </c>
      <c r="C2604" t="str">
        <f>'RES TECH'!M2602</f>
        <v>RESAPAHINewRESF1ELC20</v>
      </c>
      <c r="D2604" t="str">
        <f>_xlfn.XLOOKUP($C2604,'RES TECH'!$M:$M,'RES TECH'!$A:$A)&amp;" "&amp;_xlfn.XLOOKUP($C2604,'RES TECH'!$M:$M,'RES TECH'!$B:$B)&amp;" "&amp;_xlfn.XLOOKUP($C2604,'RES TECH'!$M:$M,'RES TECH'!$C:$C)&amp;" "&amp;_xlfn.XLOOKUP($C2604,'RES TECH'!$M:$M,'RES TECH'!$D:$D)&amp;" "&amp;_xlfn.XLOOKUP($C2604,'RES TECH'!$M:$M,'RES TECH'!$E:$E)&amp;" "&amp;_xlfn.XLOOKUP($C2604,'RES TECH'!$M:$M,'RES TECH'!$F:$F)&amp;" "&amp;_xlfn.XLOOKUP($C2604,'RES TECH'!$M:$M,'RES TECH'!$G:$G)&amp;" "&amp;_xlfn.XLOOKUP($C2604,'RES TECH'!$M:$M,'RES TECH'!$H:$H)</f>
        <v>Residential Apartment High Income New Refrigeration  SF1 Electricity</v>
      </c>
      <c r="E2604" t="str">
        <f t="shared" si="40"/>
        <v>TJ</v>
      </c>
      <c r="F2604" s="12" t="str">
        <f>IF(B2604="*","*",_xlfn.XLOOKUP($C2604,'RES TECH'!$M:$M,'RES TECH'!$R:$R))</f>
        <v>TJa</v>
      </c>
    </row>
    <row r="2605" spans="2:6" x14ac:dyDescent="0.25">
      <c r="B2605" t="str">
        <f>IF('RES TECH'!N2603=1,"PRE","*")</f>
        <v>PRE</v>
      </c>
      <c r="C2605" t="str">
        <f>'RES TECH'!M2603</f>
        <v>RESAPAHINewRESF2ELC20</v>
      </c>
      <c r="D2605" t="str">
        <f>_xlfn.XLOOKUP($C2605,'RES TECH'!$M:$M,'RES TECH'!$A:$A)&amp;" "&amp;_xlfn.XLOOKUP($C2605,'RES TECH'!$M:$M,'RES TECH'!$B:$B)&amp;" "&amp;_xlfn.XLOOKUP($C2605,'RES TECH'!$M:$M,'RES TECH'!$C:$C)&amp;" "&amp;_xlfn.XLOOKUP($C2605,'RES TECH'!$M:$M,'RES TECH'!$D:$D)&amp;" "&amp;_xlfn.XLOOKUP($C2605,'RES TECH'!$M:$M,'RES TECH'!$E:$E)&amp;" "&amp;_xlfn.XLOOKUP($C2605,'RES TECH'!$M:$M,'RES TECH'!$F:$F)&amp;" "&amp;_xlfn.XLOOKUP($C2605,'RES TECH'!$M:$M,'RES TECH'!$G:$G)&amp;" "&amp;_xlfn.XLOOKUP($C2605,'RES TECH'!$M:$M,'RES TECH'!$H:$H)</f>
        <v>Residential Apartment High Income New Refrigeration  SF2 Electricity</v>
      </c>
      <c r="E2605" t="str">
        <f t="shared" si="40"/>
        <v>TJ</v>
      </c>
      <c r="F2605" s="12" t="str">
        <f>IF(B2605="*","*",_xlfn.XLOOKUP($C2605,'RES TECH'!$M:$M,'RES TECH'!$R:$R))</f>
        <v>TJa</v>
      </c>
    </row>
    <row r="2606" spans="2:6" x14ac:dyDescent="0.25">
      <c r="B2606" t="str">
        <f>IF('RES TECH'!N2604=1,"PRE","*")</f>
        <v>PRE</v>
      </c>
      <c r="C2606" t="str">
        <f>'RES TECH'!M2604</f>
        <v>RESAPAHINewRESF3ELC20</v>
      </c>
      <c r="D2606" t="str">
        <f>_xlfn.XLOOKUP($C2606,'RES TECH'!$M:$M,'RES TECH'!$A:$A)&amp;" "&amp;_xlfn.XLOOKUP($C2606,'RES TECH'!$M:$M,'RES TECH'!$B:$B)&amp;" "&amp;_xlfn.XLOOKUP($C2606,'RES TECH'!$M:$M,'RES TECH'!$C:$C)&amp;" "&amp;_xlfn.XLOOKUP($C2606,'RES TECH'!$M:$M,'RES TECH'!$D:$D)&amp;" "&amp;_xlfn.XLOOKUP($C2606,'RES TECH'!$M:$M,'RES TECH'!$E:$E)&amp;" "&amp;_xlfn.XLOOKUP($C2606,'RES TECH'!$M:$M,'RES TECH'!$F:$F)&amp;" "&amp;_xlfn.XLOOKUP($C2606,'RES TECH'!$M:$M,'RES TECH'!$G:$G)&amp;" "&amp;_xlfn.XLOOKUP($C2606,'RES TECH'!$M:$M,'RES TECH'!$H:$H)</f>
        <v>Residential Apartment High Income New Refrigeration  SF3 Electricity</v>
      </c>
      <c r="E2606" t="str">
        <f t="shared" si="40"/>
        <v>TJ</v>
      </c>
      <c r="F2606" s="12" t="str">
        <f>IF(B2606="*","*",_xlfn.XLOOKUP($C2606,'RES TECH'!$M:$M,'RES TECH'!$R:$R))</f>
        <v>TJa</v>
      </c>
    </row>
    <row r="2607" spans="2:6" x14ac:dyDescent="0.25">
      <c r="B2607" t="str">
        <f>IF('RES TECH'!N2605=1,"PRE","*")</f>
        <v>PRE</v>
      </c>
      <c r="C2607" t="str">
        <f>'RES TECH'!M2605</f>
        <v>RESAPAHINewRESF4ELC20</v>
      </c>
      <c r="D2607" t="str">
        <f>_xlfn.XLOOKUP($C2607,'RES TECH'!$M:$M,'RES TECH'!$A:$A)&amp;" "&amp;_xlfn.XLOOKUP($C2607,'RES TECH'!$M:$M,'RES TECH'!$B:$B)&amp;" "&amp;_xlfn.XLOOKUP($C2607,'RES TECH'!$M:$M,'RES TECH'!$C:$C)&amp;" "&amp;_xlfn.XLOOKUP($C2607,'RES TECH'!$M:$M,'RES TECH'!$D:$D)&amp;" "&amp;_xlfn.XLOOKUP($C2607,'RES TECH'!$M:$M,'RES TECH'!$E:$E)&amp;" "&amp;_xlfn.XLOOKUP($C2607,'RES TECH'!$M:$M,'RES TECH'!$F:$F)&amp;" "&amp;_xlfn.XLOOKUP($C2607,'RES TECH'!$M:$M,'RES TECH'!$G:$G)&amp;" "&amp;_xlfn.XLOOKUP($C2607,'RES TECH'!$M:$M,'RES TECH'!$H:$H)</f>
        <v>Residential Apartment High Income New Refrigeration  SF4 Electricity</v>
      </c>
      <c r="E2607" t="str">
        <f t="shared" si="40"/>
        <v>TJ</v>
      </c>
      <c r="F2607" s="12" t="str">
        <f>IF(B2607="*","*",_xlfn.XLOOKUP($C2607,'RES TECH'!$M:$M,'RES TECH'!$R:$R))</f>
        <v>TJa</v>
      </c>
    </row>
    <row r="2608" spans="2:6" x14ac:dyDescent="0.25">
      <c r="B2608" t="str">
        <f>IF('RES TECH'!N2606=1,"PRE","*")</f>
        <v>PRE</v>
      </c>
      <c r="C2608" t="str">
        <f>'RES TECH'!M2606</f>
        <v>RESAPAHINewREBF1ELC20</v>
      </c>
      <c r="D2608" t="str">
        <f>_xlfn.XLOOKUP($C2608,'RES TECH'!$M:$M,'RES TECH'!$A:$A)&amp;" "&amp;_xlfn.XLOOKUP($C2608,'RES TECH'!$M:$M,'RES TECH'!$B:$B)&amp;" "&amp;_xlfn.XLOOKUP($C2608,'RES TECH'!$M:$M,'RES TECH'!$C:$C)&amp;" "&amp;_xlfn.XLOOKUP($C2608,'RES TECH'!$M:$M,'RES TECH'!$D:$D)&amp;" "&amp;_xlfn.XLOOKUP($C2608,'RES TECH'!$M:$M,'RES TECH'!$E:$E)&amp;" "&amp;_xlfn.XLOOKUP($C2608,'RES TECH'!$M:$M,'RES TECH'!$F:$F)&amp;" "&amp;_xlfn.XLOOKUP($C2608,'RES TECH'!$M:$M,'RES TECH'!$G:$G)&amp;" "&amp;_xlfn.XLOOKUP($C2608,'RES TECH'!$M:$M,'RES TECH'!$H:$H)</f>
        <v>Residential Apartment High Income New Refrigeration  BF1 Electricity</v>
      </c>
      <c r="E2608" t="str">
        <f t="shared" si="40"/>
        <v>TJ</v>
      </c>
      <c r="F2608" s="12" t="str">
        <f>IF(B2608="*","*",_xlfn.XLOOKUP($C2608,'RES TECH'!$M:$M,'RES TECH'!$R:$R))</f>
        <v>TJa</v>
      </c>
    </row>
    <row r="2609" spans="2:6" x14ac:dyDescent="0.25">
      <c r="B2609" t="str">
        <f>IF('RES TECH'!N2607=1,"PRE","*")</f>
        <v>PRE</v>
      </c>
      <c r="C2609" t="str">
        <f>'RES TECH'!M2607</f>
        <v>RESAPAHINewREBF2ELC20</v>
      </c>
      <c r="D2609" t="str">
        <f>_xlfn.XLOOKUP($C2609,'RES TECH'!$M:$M,'RES TECH'!$A:$A)&amp;" "&amp;_xlfn.XLOOKUP($C2609,'RES TECH'!$M:$M,'RES TECH'!$B:$B)&amp;" "&amp;_xlfn.XLOOKUP($C2609,'RES TECH'!$M:$M,'RES TECH'!$C:$C)&amp;" "&amp;_xlfn.XLOOKUP($C2609,'RES TECH'!$M:$M,'RES TECH'!$D:$D)&amp;" "&amp;_xlfn.XLOOKUP($C2609,'RES TECH'!$M:$M,'RES TECH'!$E:$E)&amp;" "&amp;_xlfn.XLOOKUP($C2609,'RES TECH'!$M:$M,'RES TECH'!$F:$F)&amp;" "&amp;_xlfn.XLOOKUP($C2609,'RES TECH'!$M:$M,'RES TECH'!$G:$G)&amp;" "&amp;_xlfn.XLOOKUP($C2609,'RES TECH'!$M:$M,'RES TECH'!$H:$H)</f>
        <v>Residential Apartment High Income New Refrigeration  BF2 Electricity</v>
      </c>
      <c r="E2609" t="str">
        <f t="shared" si="40"/>
        <v>TJ</v>
      </c>
      <c r="F2609" s="12" t="str">
        <f>IF(B2609="*","*",_xlfn.XLOOKUP($C2609,'RES TECH'!$M:$M,'RES TECH'!$R:$R))</f>
        <v>TJa</v>
      </c>
    </row>
    <row r="2610" spans="2:6" x14ac:dyDescent="0.25">
      <c r="B2610" t="str">
        <f>IF('RES TECH'!N2608=1,"PRE","*")</f>
        <v>PRE</v>
      </c>
      <c r="C2610" t="str">
        <f>'RES TECH'!M2608</f>
        <v>RESAPAHINewREBF3ELC20</v>
      </c>
      <c r="D2610" t="str">
        <f>_xlfn.XLOOKUP($C2610,'RES TECH'!$M:$M,'RES TECH'!$A:$A)&amp;" "&amp;_xlfn.XLOOKUP($C2610,'RES TECH'!$M:$M,'RES TECH'!$B:$B)&amp;" "&amp;_xlfn.XLOOKUP($C2610,'RES TECH'!$M:$M,'RES TECH'!$C:$C)&amp;" "&amp;_xlfn.XLOOKUP($C2610,'RES TECH'!$M:$M,'RES TECH'!$D:$D)&amp;" "&amp;_xlfn.XLOOKUP($C2610,'RES TECH'!$M:$M,'RES TECH'!$E:$E)&amp;" "&amp;_xlfn.XLOOKUP($C2610,'RES TECH'!$M:$M,'RES TECH'!$F:$F)&amp;" "&amp;_xlfn.XLOOKUP($C2610,'RES TECH'!$M:$M,'RES TECH'!$G:$G)&amp;" "&amp;_xlfn.XLOOKUP($C2610,'RES TECH'!$M:$M,'RES TECH'!$H:$H)</f>
        <v>Residential Apartment High Income New Refrigeration  BF3 Electricity</v>
      </c>
      <c r="E2610" t="str">
        <f t="shared" si="40"/>
        <v>TJ</v>
      </c>
      <c r="F2610" s="12" t="str">
        <f>IF(B2610="*","*",_xlfn.XLOOKUP($C2610,'RES TECH'!$M:$M,'RES TECH'!$R:$R))</f>
        <v>TJa</v>
      </c>
    </row>
    <row r="2611" spans="2:6" x14ac:dyDescent="0.25">
      <c r="B2611" t="str">
        <f>IF('RES TECH'!N2609=1,"PRE","*")</f>
        <v>PRE</v>
      </c>
      <c r="C2611" t="str">
        <f>'RES TECH'!M2609</f>
        <v>RESAPAHINewREBF4ELC20</v>
      </c>
      <c r="D2611" t="str">
        <f>_xlfn.XLOOKUP($C2611,'RES TECH'!$M:$M,'RES TECH'!$A:$A)&amp;" "&amp;_xlfn.XLOOKUP($C2611,'RES TECH'!$M:$M,'RES TECH'!$B:$B)&amp;" "&amp;_xlfn.XLOOKUP($C2611,'RES TECH'!$M:$M,'RES TECH'!$C:$C)&amp;" "&amp;_xlfn.XLOOKUP($C2611,'RES TECH'!$M:$M,'RES TECH'!$D:$D)&amp;" "&amp;_xlfn.XLOOKUP($C2611,'RES TECH'!$M:$M,'RES TECH'!$E:$E)&amp;" "&amp;_xlfn.XLOOKUP($C2611,'RES TECH'!$M:$M,'RES TECH'!$F:$F)&amp;" "&amp;_xlfn.XLOOKUP($C2611,'RES TECH'!$M:$M,'RES TECH'!$G:$G)&amp;" "&amp;_xlfn.XLOOKUP($C2611,'RES TECH'!$M:$M,'RES TECH'!$H:$H)</f>
        <v>Residential Apartment High Income New Refrigeration  BF4 Electricity</v>
      </c>
      <c r="E2611" t="str">
        <f t="shared" si="40"/>
        <v>TJ</v>
      </c>
      <c r="F2611" s="12" t="str">
        <f>IF(B2611="*","*",_xlfn.XLOOKUP($C2611,'RES TECH'!$M:$M,'RES TECH'!$R:$R))</f>
        <v>TJa</v>
      </c>
    </row>
    <row r="2612" spans="2:6" x14ac:dyDescent="0.25">
      <c r="B2612" t="str">
        <f>IF('RES TECH'!N2610=1,"PRE","*")</f>
        <v>PRE</v>
      </c>
      <c r="C2612" t="str">
        <f>'RES TECH'!M2610</f>
        <v>RESAPAHINewFRC1ELC20</v>
      </c>
      <c r="D2612" t="str">
        <f>_xlfn.XLOOKUP($C2612,'RES TECH'!$M:$M,'RES TECH'!$A:$A)&amp;" "&amp;_xlfn.XLOOKUP($C2612,'RES TECH'!$M:$M,'RES TECH'!$B:$B)&amp;" "&amp;_xlfn.XLOOKUP($C2612,'RES TECH'!$M:$M,'RES TECH'!$C:$C)&amp;" "&amp;_xlfn.XLOOKUP($C2612,'RES TECH'!$M:$M,'RES TECH'!$D:$D)&amp;" "&amp;_xlfn.XLOOKUP($C2612,'RES TECH'!$M:$M,'RES TECH'!$E:$E)&amp;" "&amp;_xlfn.XLOOKUP($C2612,'RES TECH'!$M:$M,'RES TECH'!$F:$F)&amp;" "&amp;_xlfn.XLOOKUP($C2612,'RES TECH'!$M:$M,'RES TECH'!$G:$G)&amp;" "&amp;_xlfn.XLOOKUP($C2612,'RES TECH'!$M:$M,'RES TECH'!$H:$H)</f>
        <v>Residential Apartment High Income New Freezing  C1 Electricity</v>
      </c>
      <c r="E2612" t="str">
        <f t="shared" si="40"/>
        <v>TJ</v>
      </c>
      <c r="F2612" s="12" t="str">
        <f>IF(B2612="*","*",_xlfn.XLOOKUP($C2612,'RES TECH'!$M:$M,'RES TECH'!$R:$R))</f>
        <v>TJa</v>
      </c>
    </row>
    <row r="2613" spans="2:6" x14ac:dyDescent="0.25">
      <c r="B2613" t="str">
        <f>IF('RES TECH'!N2611=1,"PRE","*")</f>
        <v>PRE</v>
      </c>
      <c r="C2613" t="str">
        <f>'RES TECH'!M2611</f>
        <v>RESAPAHINewFRC2ELC20</v>
      </c>
      <c r="D2613" t="str">
        <f>_xlfn.XLOOKUP($C2613,'RES TECH'!$M:$M,'RES TECH'!$A:$A)&amp;" "&amp;_xlfn.XLOOKUP($C2613,'RES TECH'!$M:$M,'RES TECH'!$B:$B)&amp;" "&amp;_xlfn.XLOOKUP($C2613,'RES TECH'!$M:$M,'RES TECH'!$C:$C)&amp;" "&amp;_xlfn.XLOOKUP($C2613,'RES TECH'!$M:$M,'RES TECH'!$D:$D)&amp;" "&amp;_xlfn.XLOOKUP($C2613,'RES TECH'!$M:$M,'RES TECH'!$E:$E)&amp;" "&amp;_xlfn.XLOOKUP($C2613,'RES TECH'!$M:$M,'RES TECH'!$F:$F)&amp;" "&amp;_xlfn.XLOOKUP($C2613,'RES TECH'!$M:$M,'RES TECH'!$G:$G)&amp;" "&amp;_xlfn.XLOOKUP($C2613,'RES TECH'!$M:$M,'RES TECH'!$H:$H)</f>
        <v>Residential Apartment High Income New Freezing  C2 Electricity</v>
      </c>
      <c r="E2613" t="str">
        <f t="shared" si="40"/>
        <v>TJ</v>
      </c>
      <c r="F2613" s="12" t="str">
        <f>IF(B2613="*","*",_xlfn.XLOOKUP($C2613,'RES TECH'!$M:$M,'RES TECH'!$R:$R))</f>
        <v>TJa</v>
      </c>
    </row>
    <row r="2614" spans="2:6" x14ac:dyDescent="0.25">
      <c r="B2614" t="str">
        <f>IF('RES TECH'!N2612=1,"PRE","*")</f>
        <v>PRE</v>
      </c>
      <c r="C2614" t="str">
        <f>'RES TECH'!M2612</f>
        <v>RESAPAHINewFRC3ELC20</v>
      </c>
      <c r="D2614" t="str">
        <f>_xlfn.XLOOKUP($C2614,'RES TECH'!$M:$M,'RES TECH'!$A:$A)&amp;" "&amp;_xlfn.XLOOKUP($C2614,'RES TECH'!$M:$M,'RES TECH'!$B:$B)&amp;" "&amp;_xlfn.XLOOKUP($C2614,'RES TECH'!$M:$M,'RES TECH'!$C:$C)&amp;" "&amp;_xlfn.XLOOKUP($C2614,'RES TECH'!$M:$M,'RES TECH'!$D:$D)&amp;" "&amp;_xlfn.XLOOKUP($C2614,'RES TECH'!$M:$M,'RES TECH'!$E:$E)&amp;" "&amp;_xlfn.XLOOKUP($C2614,'RES TECH'!$M:$M,'RES TECH'!$F:$F)&amp;" "&amp;_xlfn.XLOOKUP($C2614,'RES TECH'!$M:$M,'RES TECH'!$G:$G)&amp;" "&amp;_xlfn.XLOOKUP($C2614,'RES TECH'!$M:$M,'RES TECH'!$H:$H)</f>
        <v>Residential Apartment High Income New Freezing  C3 Electricity</v>
      </c>
      <c r="E2614" t="str">
        <f t="shared" si="40"/>
        <v>TJ</v>
      </c>
      <c r="F2614" s="12" t="str">
        <f>IF(B2614="*","*",_xlfn.XLOOKUP($C2614,'RES TECH'!$M:$M,'RES TECH'!$R:$R))</f>
        <v>TJa</v>
      </c>
    </row>
    <row r="2615" spans="2:6" x14ac:dyDescent="0.25">
      <c r="B2615" t="str">
        <f>IF('RES TECH'!N2613=1,"PRE","*")</f>
        <v>PRE</v>
      </c>
      <c r="C2615" t="str">
        <f>'RES TECH'!M2613</f>
        <v>RESAPAHINewFRC4ELC20</v>
      </c>
      <c r="D2615" t="str">
        <f>_xlfn.XLOOKUP($C2615,'RES TECH'!$M:$M,'RES TECH'!$A:$A)&amp;" "&amp;_xlfn.XLOOKUP($C2615,'RES TECH'!$M:$M,'RES TECH'!$B:$B)&amp;" "&amp;_xlfn.XLOOKUP($C2615,'RES TECH'!$M:$M,'RES TECH'!$C:$C)&amp;" "&amp;_xlfn.XLOOKUP($C2615,'RES TECH'!$M:$M,'RES TECH'!$D:$D)&amp;" "&amp;_xlfn.XLOOKUP($C2615,'RES TECH'!$M:$M,'RES TECH'!$E:$E)&amp;" "&amp;_xlfn.XLOOKUP($C2615,'RES TECH'!$M:$M,'RES TECH'!$F:$F)&amp;" "&amp;_xlfn.XLOOKUP($C2615,'RES TECH'!$M:$M,'RES TECH'!$G:$G)&amp;" "&amp;_xlfn.XLOOKUP($C2615,'RES TECH'!$M:$M,'RES TECH'!$H:$H)</f>
        <v>Residential Apartment High Income New Freezing  C4 Electricity</v>
      </c>
      <c r="E2615" t="str">
        <f t="shared" si="40"/>
        <v>TJ</v>
      </c>
      <c r="F2615" s="12" t="str">
        <f>IF(B2615="*","*",_xlfn.XLOOKUP($C2615,'RES TECH'!$M:$M,'RES TECH'!$R:$R))</f>
        <v>TJa</v>
      </c>
    </row>
    <row r="2616" spans="2:6" x14ac:dyDescent="0.25">
      <c r="B2616" t="str">
        <f>IF('RES TECH'!N2614=1,"PRE","*")</f>
        <v>PRE</v>
      </c>
      <c r="C2616" t="str">
        <f>'RES TECH'!M2614</f>
        <v>RESAPAHINewFRU1ELC20</v>
      </c>
      <c r="D2616" t="str">
        <f>_xlfn.XLOOKUP($C2616,'RES TECH'!$M:$M,'RES TECH'!$A:$A)&amp;" "&amp;_xlfn.XLOOKUP($C2616,'RES TECH'!$M:$M,'RES TECH'!$B:$B)&amp;" "&amp;_xlfn.XLOOKUP($C2616,'RES TECH'!$M:$M,'RES TECH'!$C:$C)&amp;" "&amp;_xlfn.XLOOKUP($C2616,'RES TECH'!$M:$M,'RES TECH'!$D:$D)&amp;" "&amp;_xlfn.XLOOKUP($C2616,'RES TECH'!$M:$M,'RES TECH'!$E:$E)&amp;" "&amp;_xlfn.XLOOKUP($C2616,'RES TECH'!$M:$M,'RES TECH'!$F:$F)&amp;" "&amp;_xlfn.XLOOKUP($C2616,'RES TECH'!$M:$M,'RES TECH'!$G:$G)&amp;" "&amp;_xlfn.XLOOKUP($C2616,'RES TECH'!$M:$M,'RES TECH'!$H:$H)</f>
        <v>Residential Apartment High Income New Freezing  U1 Electricity</v>
      </c>
      <c r="E2616" t="str">
        <f t="shared" si="40"/>
        <v>TJ</v>
      </c>
      <c r="F2616" s="12" t="str">
        <f>IF(B2616="*","*",_xlfn.XLOOKUP($C2616,'RES TECH'!$M:$M,'RES TECH'!$R:$R))</f>
        <v>TJa</v>
      </c>
    </row>
    <row r="2617" spans="2:6" x14ac:dyDescent="0.25">
      <c r="B2617" t="str">
        <f>IF('RES TECH'!N2615=1,"PRE","*")</f>
        <v>PRE</v>
      </c>
      <c r="C2617" t="str">
        <f>'RES TECH'!M2615</f>
        <v>RESAPAHINewFRU2ELC20</v>
      </c>
      <c r="D2617" t="str">
        <f>_xlfn.XLOOKUP($C2617,'RES TECH'!$M:$M,'RES TECH'!$A:$A)&amp;" "&amp;_xlfn.XLOOKUP($C2617,'RES TECH'!$M:$M,'RES TECH'!$B:$B)&amp;" "&amp;_xlfn.XLOOKUP($C2617,'RES TECH'!$M:$M,'RES TECH'!$C:$C)&amp;" "&amp;_xlfn.XLOOKUP($C2617,'RES TECH'!$M:$M,'RES TECH'!$D:$D)&amp;" "&amp;_xlfn.XLOOKUP($C2617,'RES TECH'!$M:$M,'RES TECH'!$E:$E)&amp;" "&amp;_xlfn.XLOOKUP($C2617,'RES TECH'!$M:$M,'RES TECH'!$F:$F)&amp;" "&amp;_xlfn.XLOOKUP($C2617,'RES TECH'!$M:$M,'RES TECH'!$G:$G)&amp;" "&amp;_xlfn.XLOOKUP($C2617,'RES TECH'!$M:$M,'RES TECH'!$H:$H)</f>
        <v>Residential Apartment High Income New Freezing  U2 Electricity</v>
      </c>
      <c r="E2617" t="str">
        <f t="shared" si="40"/>
        <v>TJ</v>
      </c>
      <c r="F2617" s="12" t="str">
        <f>IF(B2617="*","*",_xlfn.XLOOKUP($C2617,'RES TECH'!$M:$M,'RES TECH'!$R:$R))</f>
        <v>TJa</v>
      </c>
    </row>
    <row r="2618" spans="2:6" x14ac:dyDescent="0.25">
      <c r="B2618" t="str">
        <f>IF('RES TECH'!N2616=1,"PRE","*")</f>
        <v>PRE</v>
      </c>
      <c r="C2618" t="str">
        <f>'RES TECH'!M2616</f>
        <v>RESAPAHINewFRU3ELC20</v>
      </c>
      <c r="D2618" t="str">
        <f>_xlfn.XLOOKUP($C2618,'RES TECH'!$M:$M,'RES TECH'!$A:$A)&amp;" "&amp;_xlfn.XLOOKUP($C2618,'RES TECH'!$M:$M,'RES TECH'!$B:$B)&amp;" "&amp;_xlfn.XLOOKUP($C2618,'RES TECH'!$M:$M,'RES TECH'!$C:$C)&amp;" "&amp;_xlfn.XLOOKUP($C2618,'RES TECH'!$M:$M,'RES TECH'!$D:$D)&amp;" "&amp;_xlfn.XLOOKUP($C2618,'RES TECH'!$M:$M,'RES TECH'!$E:$E)&amp;" "&amp;_xlfn.XLOOKUP($C2618,'RES TECH'!$M:$M,'RES TECH'!$F:$F)&amp;" "&amp;_xlfn.XLOOKUP($C2618,'RES TECH'!$M:$M,'RES TECH'!$G:$G)&amp;" "&amp;_xlfn.XLOOKUP($C2618,'RES TECH'!$M:$M,'RES TECH'!$H:$H)</f>
        <v>Residential Apartment High Income New Freezing  U3 Electricity</v>
      </c>
      <c r="E2618" t="str">
        <f t="shared" si="40"/>
        <v>TJ</v>
      </c>
      <c r="F2618" s="12" t="str">
        <f>IF(B2618="*","*",_xlfn.XLOOKUP($C2618,'RES TECH'!$M:$M,'RES TECH'!$R:$R))</f>
        <v>TJa</v>
      </c>
    </row>
    <row r="2619" spans="2:6" x14ac:dyDescent="0.25">
      <c r="B2619" t="str">
        <f>IF('RES TECH'!N2617=1,"PRE","*")</f>
        <v>PRE</v>
      </c>
      <c r="C2619" t="str">
        <f>'RES TECH'!M2617</f>
        <v>RESAPAHINewFRU4ELC20</v>
      </c>
      <c r="D2619" t="str">
        <f>_xlfn.XLOOKUP($C2619,'RES TECH'!$M:$M,'RES TECH'!$A:$A)&amp;" "&amp;_xlfn.XLOOKUP($C2619,'RES TECH'!$M:$M,'RES TECH'!$B:$B)&amp;" "&amp;_xlfn.XLOOKUP($C2619,'RES TECH'!$M:$M,'RES TECH'!$C:$C)&amp;" "&amp;_xlfn.XLOOKUP($C2619,'RES TECH'!$M:$M,'RES TECH'!$D:$D)&amp;" "&amp;_xlfn.XLOOKUP($C2619,'RES TECH'!$M:$M,'RES TECH'!$E:$E)&amp;" "&amp;_xlfn.XLOOKUP($C2619,'RES TECH'!$M:$M,'RES TECH'!$F:$F)&amp;" "&amp;_xlfn.XLOOKUP($C2619,'RES TECH'!$M:$M,'RES TECH'!$G:$G)&amp;" "&amp;_xlfn.XLOOKUP($C2619,'RES TECH'!$M:$M,'RES TECH'!$H:$H)</f>
        <v>Residential Apartment High Income New Freezing  U4 Electricity</v>
      </c>
      <c r="E2619" t="str">
        <f t="shared" si="40"/>
        <v>TJ</v>
      </c>
      <c r="F2619" s="12" t="str">
        <f>IF(B2619="*","*",_xlfn.XLOOKUP($C2619,'RES TECH'!$M:$M,'RES TECH'!$R:$R))</f>
        <v>TJa</v>
      </c>
    </row>
    <row r="2620" spans="2:6" x14ac:dyDescent="0.25">
      <c r="B2620" t="str">
        <f>IF('RES TECH'!N2618=1,"PRE","*")</f>
        <v>PRE</v>
      </c>
      <c r="C2620" t="str">
        <f>'RES TECH'!M2618</f>
        <v>RESAPAHINewCK2NGA20</v>
      </c>
      <c r="D2620" t="str">
        <f>_xlfn.XLOOKUP($C2620,'RES TECH'!$M:$M,'RES TECH'!$A:$A)&amp;" "&amp;_xlfn.XLOOKUP($C2620,'RES TECH'!$M:$M,'RES TECH'!$B:$B)&amp;" "&amp;_xlfn.XLOOKUP($C2620,'RES TECH'!$M:$M,'RES TECH'!$C:$C)&amp;" "&amp;_xlfn.XLOOKUP($C2620,'RES TECH'!$M:$M,'RES TECH'!$D:$D)&amp;" "&amp;_xlfn.XLOOKUP($C2620,'RES TECH'!$M:$M,'RES TECH'!$E:$E)&amp;" "&amp;_xlfn.XLOOKUP($C2620,'RES TECH'!$M:$M,'RES TECH'!$F:$F)&amp;" "&amp;_xlfn.XLOOKUP($C2620,'RES TECH'!$M:$M,'RES TECH'!$G:$G)&amp;" "&amp;_xlfn.XLOOKUP($C2620,'RES TECH'!$M:$M,'RES TECH'!$H:$H)</f>
        <v>Residential Apartment High Income New Cooking  2 Natural gas</v>
      </c>
      <c r="E2620" t="str">
        <f t="shared" si="40"/>
        <v>TJ</v>
      </c>
      <c r="F2620" s="12" t="str">
        <f>IF(B2620="*","*",_xlfn.XLOOKUP($C2620,'RES TECH'!$M:$M,'RES TECH'!$R:$R))</f>
        <v>TJa</v>
      </c>
    </row>
    <row r="2621" spans="2:6" x14ac:dyDescent="0.25">
      <c r="B2621" t="str">
        <f>IF('RES TECH'!N2619=1,"PRE","*")</f>
        <v>PRE</v>
      </c>
      <c r="C2621" t="str">
        <f>'RES TECH'!M2619</f>
        <v>RESAPAHINewCK4NGA20</v>
      </c>
      <c r="D2621" t="str">
        <f>_xlfn.XLOOKUP($C2621,'RES TECH'!$M:$M,'RES TECH'!$A:$A)&amp;" "&amp;_xlfn.XLOOKUP($C2621,'RES TECH'!$M:$M,'RES TECH'!$B:$B)&amp;" "&amp;_xlfn.XLOOKUP($C2621,'RES TECH'!$M:$M,'RES TECH'!$C:$C)&amp;" "&amp;_xlfn.XLOOKUP($C2621,'RES TECH'!$M:$M,'RES TECH'!$D:$D)&amp;" "&amp;_xlfn.XLOOKUP($C2621,'RES TECH'!$M:$M,'RES TECH'!$E:$E)&amp;" "&amp;_xlfn.XLOOKUP($C2621,'RES TECH'!$M:$M,'RES TECH'!$F:$F)&amp;" "&amp;_xlfn.XLOOKUP($C2621,'RES TECH'!$M:$M,'RES TECH'!$G:$G)&amp;" "&amp;_xlfn.XLOOKUP($C2621,'RES TECH'!$M:$M,'RES TECH'!$H:$H)</f>
        <v>Residential Apartment High Income New Cooking  4 Natural gas</v>
      </c>
      <c r="E2621" t="str">
        <f t="shared" si="40"/>
        <v>TJ</v>
      </c>
      <c r="F2621" s="12" t="str">
        <f>IF(B2621="*","*",_xlfn.XLOOKUP($C2621,'RES TECH'!$M:$M,'RES TECH'!$R:$R))</f>
        <v>TJa</v>
      </c>
    </row>
    <row r="2622" spans="2:6" x14ac:dyDescent="0.25">
      <c r="B2622" t="str">
        <f>IF('RES TECH'!N2620=1,"PRE","*")</f>
        <v>PRE</v>
      </c>
      <c r="C2622" t="str">
        <f>'RES TECH'!M2620</f>
        <v>RESAPAHINewCK2LPG20</v>
      </c>
      <c r="D2622" t="str">
        <f>_xlfn.XLOOKUP($C2622,'RES TECH'!$M:$M,'RES TECH'!$A:$A)&amp;" "&amp;_xlfn.XLOOKUP($C2622,'RES TECH'!$M:$M,'RES TECH'!$B:$B)&amp;" "&amp;_xlfn.XLOOKUP($C2622,'RES TECH'!$M:$M,'RES TECH'!$C:$C)&amp;" "&amp;_xlfn.XLOOKUP($C2622,'RES TECH'!$M:$M,'RES TECH'!$D:$D)&amp;" "&amp;_xlfn.XLOOKUP($C2622,'RES TECH'!$M:$M,'RES TECH'!$E:$E)&amp;" "&amp;_xlfn.XLOOKUP($C2622,'RES TECH'!$M:$M,'RES TECH'!$F:$F)&amp;" "&amp;_xlfn.XLOOKUP($C2622,'RES TECH'!$M:$M,'RES TECH'!$G:$G)&amp;" "&amp;_xlfn.XLOOKUP($C2622,'RES TECH'!$M:$M,'RES TECH'!$H:$H)</f>
        <v>Residential Apartment High Income New Cooking  2 LPG</v>
      </c>
      <c r="E2622" t="str">
        <f t="shared" si="40"/>
        <v>TJ</v>
      </c>
      <c r="F2622" s="12" t="str">
        <f>IF(B2622="*","*",_xlfn.XLOOKUP($C2622,'RES TECH'!$M:$M,'RES TECH'!$R:$R))</f>
        <v>TJa</v>
      </c>
    </row>
    <row r="2623" spans="2:6" x14ac:dyDescent="0.25">
      <c r="B2623" t="str">
        <f>IF('RES TECH'!N2621=1,"PRE","*")</f>
        <v>PRE</v>
      </c>
      <c r="C2623" t="str">
        <f>'RES TECH'!M2621</f>
        <v>RESAPAHINewCK4LPG20</v>
      </c>
      <c r="D2623" t="str">
        <f>_xlfn.XLOOKUP($C2623,'RES TECH'!$M:$M,'RES TECH'!$A:$A)&amp;" "&amp;_xlfn.XLOOKUP($C2623,'RES TECH'!$M:$M,'RES TECH'!$B:$B)&amp;" "&amp;_xlfn.XLOOKUP($C2623,'RES TECH'!$M:$M,'RES TECH'!$C:$C)&amp;" "&amp;_xlfn.XLOOKUP($C2623,'RES TECH'!$M:$M,'RES TECH'!$D:$D)&amp;" "&amp;_xlfn.XLOOKUP($C2623,'RES TECH'!$M:$M,'RES TECH'!$E:$E)&amp;" "&amp;_xlfn.XLOOKUP($C2623,'RES TECH'!$M:$M,'RES TECH'!$F:$F)&amp;" "&amp;_xlfn.XLOOKUP($C2623,'RES TECH'!$M:$M,'RES TECH'!$G:$G)&amp;" "&amp;_xlfn.XLOOKUP($C2623,'RES TECH'!$M:$M,'RES TECH'!$H:$H)</f>
        <v>Residential Apartment High Income New Cooking  4 LPG</v>
      </c>
      <c r="E2623" t="str">
        <f t="shared" si="40"/>
        <v>TJ</v>
      </c>
      <c r="F2623" s="12" t="str">
        <f>IF(B2623="*","*",_xlfn.XLOOKUP($C2623,'RES TECH'!$M:$M,'RES TECH'!$R:$R))</f>
        <v>TJa</v>
      </c>
    </row>
    <row r="2624" spans="2:6" x14ac:dyDescent="0.25">
      <c r="B2624" t="str">
        <f>IF('RES TECH'!N2622=1,"PRE","*")</f>
        <v>PRE</v>
      </c>
      <c r="C2624" t="str">
        <f>'RES TECH'!M2622</f>
        <v>RESAPAHINewCK2ELC20</v>
      </c>
      <c r="D2624" t="str">
        <f>_xlfn.XLOOKUP($C2624,'RES TECH'!$M:$M,'RES TECH'!$A:$A)&amp;" "&amp;_xlfn.XLOOKUP($C2624,'RES TECH'!$M:$M,'RES TECH'!$B:$B)&amp;" "&amp;_xlfn.XLOOKUP($C2624,'RES TECH'!$M:$M,'RES TECH'!$C:$C)&amp;" "&amp;_xlfn.XLOOKUP($C2624,'RES TECH'!$M:$M,'RES TECH'!$D:$D)&amp;" "&amp;_xlfn.XLOOKUP($C2624,'RES TECH'!$M:$M,'RES TECH'!$E:$E)&amp;" "&amp;_xlfn.XLOOKUP($C2624,'RES TECH'!$M:$M,'RES TECH'!$F:$F)&amp;" "&amp;_xlfn.XLOOKUP($C2624,'RES TECH'!$M:$M,'RES TECH'!$G:$G)&amp;" "&amp;_xlfn.XLOOKUP($C2624,'RES TECH'!$M:$M,'RES TECH'!$H:$H)</f>
        <v>Residential Apartment High Income New Cooking  2 Electricity</v>
      </c>
      <c r="E2624" t="str">
        <f t="shared" si="40"/>
        <v>TJ</v>
      </c>
      <c r="F2624" s="12" t="str">
        <f>IF(B2624="*","*",_xlfn.XLOOKUP($C2624,'RES TECH'!$M:$M,'RES TECH'!$R:$R))</f>
        <v>TJa</v>
      </c>
    </row>
    <row r="2625" spans="2:6" x14ac:dyDescent="0.25">
      <c r="B2625" t="str">
        <f>IF('RES TECH'!N2623=1,"PRE","*")</f>
        <v>PRE</v>
      </c>
      <c r="C2625" t="str">
        <f>'RES TECH'!M2623</f>
        <v>RESAPAHINewCWF4ELC30</v>
      </c>
      <c r="D2625" t="str">
        <f>_xlfn.XLOOKUP($C2625,'RES TECH'!$M:$M,'RES TECH'!$A:$A)&amp;" "&amp;_xlfn.XLOOKUP($C2625,'RES TECH'!$M:$M,'RES TECH'!$B:$B)&amp;" "&amp;_xlfn.XLOOKUP($C2625,'RES TECH'!$M:$M,'RES TECH'!$C:$C)&amp;" "&amp;_xlfn.XLOOKUP($C2625,'RES TECH'!$M:$M,'RES TECH'!$D:$D)&amp;" "&amp;_xlfn.XLOOKUP($C2625,'RES TECH'!$M:$M,'RES TECH'!$E:$E)&amp;" "&amp;_xlfn.XLOOKUP($C2625,'RES TECH'!$M:$M,'RES TECH'!$F:$F)&amp;" "&amp;_xlfn.XLOOKUP($C2625,'RES TECH'!$M:$M,'RES TECH'!$G:$G)&amp;" "&amp;_xlfn.XLOOKUP($C2625,'RES TECH'!$M:$M,'RES TECH'!$H:$H)</f>
        <v>Residential Apartment High Income New Clothes washing  F4 Electricity</v>
      </c>
      <c r="E2625" t="str">
        <f t="shared" si="40"/>
        <v>TJ</v>
      </c>
      <c r="F2625" s="12" t="str">
        <f>IF(B2625="*","*",_xlfn.XLOOKUP($C2625,'RES TECH'!$M:$M,'RES TECH'!$R:$R))</f>
        <v>TJa</v>
      </c>
    </row>
    <row r="2626" spans="2:6" x14ac:dyDescent="0.25">
      <c r="B2626" t="str">
        <f>IF('RES TECH'!N2624=1,"PRE","*")</f>
        <v>PRE</v>
      </c>
      <c r="C2626" t="str">
        <f>'RES TECH'!M2624</f>
        <v>RESAPAHINewCWT1ELC20</v>
      </c>
      <c r="D2626" t="str">
        <f>_xlfn.XLOOKUP($C2626,'RES TECH'!$M:$M,'RES TECH'!$A:$A)&amp;" "&amp;_xlfn.XLOOKUP($C2626,'RES TECH'!$M:$M,'RES TECH'!$B:$B)&amp;" "&amp;_xlfn.XLOOKUP($C2626,'RES TECH'!$M:$M,'RES TECH'!$C:$C)&amp;" "&amp;_xlfn.XLOOKUP($C2626,'RES TECH'!$M:$M,'RES TECH'!$D:$D)&amp;" "&amp;_xlfn.XLOOKUP($C2626,'RES TECH'!$M:$M,'RES TECH'!$E:$E)&amp;" "&amp;_xlfn.XLOOKUP($C2626,'RES TECH'!$M:$M,'RES TECH'!$F:$F)&amp;" "&amp;_xlfn.XLOOKUP($C2626,'RES TECH'!$M:$M,'RES TECH'!$G:$G)&amp;" "&amp;_xlfn.XLOOKUP($C2626,'RES TECH'!$M:$M,'RES TECH'!$H:$H)</f>
        <v>Residential Apartment High Income New Clothes washing  T1 Electricity</v>
      </c>
      <c r="E2626" t="str">
        <f t="shared" si="40"/>
        <v>TJ</v>
      </c>
      <c r="F2626" s="12" t="str">
        <f>IF(B2626="*","*",_xlfn.XLOOKUP($C2626,'RES TECH'!$M:$M,'RES TECH'!$R:$R))</f>
        <v>TJa</v>
      </c>
    </row>
    <row r="2627" spans="2:6" x14ac:dyDescent="0.25">
      <c r="B2627" t="str">
        <f>IF('RES TECH'!N2625=1,"PRE","*")</f>
        <v>*</v>
      </c>
      <c r="C2627" t="str">
        <f>'RES TECH'!M2625</f>
        <v>RESAPAHINewCWT2ELC20</v>
      </c>
      <c r="D2627" t="str">
        <f>_xlfn.XLOOKUP($C2627,'RES TECH'!$M:$M,'RES TECH'!$A:$A)&amp;" "&amp;_xlfn.XLOOKUP($C2627,'RES TECH'!$M:$M,'RES TECH'!$B:$B)&amp;" "&amp;_xlfn.XLOOKUP($C2627,'RES TECH'!$M:$M,'RES TECH'!$C:$C)&amp;" "&amp;_xlfn.XLOOKUP($C2627,'RES TECH'!$M:$M,'RES TECH'!$D:$D)&amp;" "&amp;_xlfn.XLOOKUP($C2627,'RES TECH'!$M:$M,'RES TECH'!$E:$E)&amp;" "&amp;_xlfn.XLOOKUP($C2627,'RES TECH'!$M:$M,'RES TECH'!$F:$F)&amp;" "&amp;_xlfn.XLOOKUP($C2627,'RES TECH'!$M:$M,'RES TECH'!$G:$G)&amp;" "&amp;_xlfn.XLOOKUP($C2627,'RES TECH'!$M:$M,'RES TECH'!$H:$H)</f>
        <v>Residential Apartment High Income New Clothes washing  T2 Electricity</v>
      </c>
      <c r="E2627" t="str">
        <f t="shared" si="40"/>
        <v>*</v>
      </c>
      <c r="F2627" s="12" t="str">
        <f>IF(B2627="*","*",_xlfn.XLOOKUP($C2627,'RES TECH'!$M:$M,'RES TECH'!$R:$R))</f>
        <v>*</v>
      </c>
    </row>
    <row r="2628" spans="2:6" x14ac:dyDescent="0.25">
      <c r="B2628" t="str">
        <f>IF('RES TECH'!N2626=1,"PRE","*")</f>
        <v>PRE</v>
      </c>
      <c r="C2628" t="str">
        <f>'RES TECH'!M2626</f>
        <v>RESAPAHINewCWT2ELC20</v>
      </c>
      <c r="D2628" t="str">
        <f>_xlfn.XLOOKUP($C2628,'RES TECH'!$M:$M,'RES TECH'!$A:$A)&amp;" "&amp;_xlfn.XLOOKUP($C2628,'RES TECH'!$M:$M,'RES TECH'!$B:$B)&amp;" "&amp;_xlfn.XLOOKUP($C2628,'RES TECH'!$M:$M,'RES TECH'!$C:$C)&amp;" "&amp;_xlfn.XLOOKUP($C2628,'RES TECH'!$M:$M,'RES TECH'!$D:$D)&amp;" "&amp;_xlfn.XLOOKUP($C2628,'RES TECH'!$M:$M,'RES TECH'!$E:$E)&amp;" "&amp;_xlfn.XLOOKUP($C2628,'RES TECH'!$M:$M,'RES TECH'!$F:$F)&amp;" "&amp;_xlfn.XLOOKUP($C2628,'RES TECH'!$M:$M,'RES TECH'!$G:$G)&amp;" "&amp;_xlfn.XLOOKUP($C2628,'RES TECH'!$M:$M,'RES TECH'!$H:$H)</f>
        <v>Residential Apartment High Income New Clothes washing  T2 Electricity</v>
      </c>
      <c r="E2628" t="str">
        <f t="shared" si="40"/>
        <v>TJ</v>
      </c>
      <c r="F2628" s="12" t="str">
        <f>IF(B2628="*","*",_xlfn.XLOOKUP($C2628,'RES TECH'!$M:$M,'RES TECH'!$R:$R))</f>
        <v>TJa</v>
      </c>
    </row>
    <row r="2629" spans="2:6" x14ac:dyDescent="0.25">
      <c r="B2629" t="str">
        <f>IF('RES TECH'!N2627=1,"PRE","*")</f>
        <v>PRE</v>
      </c>
      <c r="C2629" t="str">
        <f>'RES TECH'!M2627</f>
        <v>RESAPAHINewCWT3ELC20</v>
      </c>
      <c r="D2629" t="str">
        <f>_xlfn.XLOOKUP($C2629,'RES TECH'!$M:$M,'RES TECH'!$A:$A)&amp;" "&amp;_xlfn.XLOOKUP($C2629,'RES TECH'!$M:$M,'RES TECH'!$B:$B)&amp;" "&amp;_xlfn.XLOOKUP($C2629,'RES TECH'!$M:$M,'RES TECH'!$C:$C)&amp;" "&amp;_xlfn.XLOOKUP($C2629,'RES TECH'!$M:$M,'RES TECH'!$D:$D)&amp;" "&amp;_xlfn.XLOOKUP($C2629,'RES TECH'!$M:$M,'RES TECH'!$E:$E)&amp;" "&amp;_xlfn.XLOOKUP($C2629,'RES TECH'!$M:$M,'RES TECH'!$F:$F)&amp;" "&amp;_xlfn.XLOOKUP($C2629,'RES TECH'!$M:$M,'RES TECH'!$G:$G)&amp;" "&amp;_xlfn.XLOOKUP($C2629,'RES TECH'!$M:$M,'RES TECH'!$H:$H)</f>
        <v>Residential Apartment High Income New Clothes washing  T3 Electricity</v>
      </c>
      <c r="E2629" t="str">
        <f t="shared" ref="E2629:E2692" si="41">IF(F2629="*","*",IF(F2629="Mlma","Mlm","TJ"))</f>
        <v>TJ</v>
      </c>
      <c r="F2629" s="12" t="str">
        <f>IF(B2629="*","*",_xlfn.XLOOKUP($C2629,'RES TECH'!$M:$M,'RES TECH'!$R:$R))</f>
        <v>TJa</v>
      </c>
    </row>
    <row r="2630" spans="2:6" x14ac:dyDescent="0.25">
      <c r="B2630" t="str">
        <f>IF('RES TECH'!N2628=1,"PRE","*")</f>
        <v>PRE</v>
      </c>
      <c r="C2630" t="str">
        <f>'RES TECH'!M2628</f>
        <v>RESAPAHINewCWT4ELC20</v>
      </c>
      <c r="D2630" t="str">
        <f>_xlfn.XLOOKUP($C2630,'RES TECH'!$M:$M,'RES TECH'!$A:$A)&amp;" "&amp;_xlfn.XLOOKUP($C2630,'RES TECH'!$M:$M,'RES TECH'!$B:$B)&amp;" "&amp;_xlfn.XLOOKUP($C2630,'RES TECH'!$M:$M,'RES TECH'!$C:$C)&amp;" "&amp;_xlfn.XLOOKUP($C2630,'RES TECH'!$M:$M,'RES TECH'!$D:$D)&amp;" "&amp;_xlfn.XLOOKUP($C2630,'RES TECH'!$M:$M,'RES TECH'!$E:$E)&amp;" "&amp;_xlfn.XLOOKUP($C2630,'RES TECH'!$M:$M,'RES TECH'!$F:$F)&amp;" "&amp;_xlfn.XLOOKUP($C2630,'RES TECH'!$M:$M,'RES TECH'!$G:$G)&amp;" "&amp;_xlfn.XLOOKUP($C2630,'RES TECH'!$M:$M,'RES TECH'!$H:$H)</f>
        <v>Residential Apartment High Income New Clothes washing  T4 Electricity</v>
      </c>
      <c r="E2630" t="str">
        <f t="shared" si="41"/>
        <v>TJ</v>
      </c>
      <c r="F2630" s="12" t="str">
        <f>IF(B2630="*","*",_xlfn.XLOOKUP($C2630,'RES TECH'!$M:$M,'RES TECH'!$R:$R))</f>
        <v>TJa</v>
      </c>
    </row>
    <row r="2631" spans="2:6" x14ac:dyDescent="0.25">
      <c r="B2631" t="str">
        <f>IF('RES TECH'!N2629=1,"PRE","*")</f>
        <v>PRE</v>
      </c>
      <c r="C2631" t="str">
        <f>'RES TECH'!M2629</f>
        <v>RESAPAHINewCWF1ELC20</v>
      </c>
      <c r="D2631" t="str">
        <f>_xlfn.XLOOKUP($C2631,'RES TECH'!$M:$M,'RES TECH'!$A:$A)&amp;" "&amp;_xlfn.XLOOKUP($C2631,'RES TECH'!$M:$M,'RES TECH'!$B:$B)&amp;" "&amp;_xlfn.XLOOKUP($C2631,'RES TECH'!$M:$M,'RES TECH'!$C:$C)&amp;" "&amp;_xlfn.XLOOKUP($C2631,'RES TECH'!$M:$M,'RES TECH'!$D:$D)&amp;" "&amp;_xlfn.XLOOKUP($C2631,'RES TECH'!$M:$M,'RES TECH'!$E:$E)&amp;" "&amp;_xlfn.XLOOKUP($C2631,'RES TECH'!$M:$M,'RES TECH'!$F:$F)&amp;" "&amp;_xlfn.XLOOKUP($C2631,'RES TECH'!$M:$M,'RES TECH'!$G:$G)&amp;" "&amp;_xlfn.XLOOKUP($C2631,'RES TECH'!$M:$M,'RES TECH'!$H:$H)</f>
        <v>Residential Apartment High Income New Clothes washing  F1 Electricity</v>
      </c>
      <c r="E2631" t="str">
        <f t="shared" si="41"/>
        <v>TJ</v>
      </c>
      <c r="F2631" s="12" t="str">
        <f>IF(B2631="*","*",_xlfn.XLOOKUP($C2631,'RES TECH'!$M:$M,'RES TECH'!$R:$R))</f>
        <v>TJa</v>
      </c>
    </row>
    <row r="2632" spans="2:6" x14ac:dyDescent="0.25">
      <c r="B2632" t="str">
        <f>IF('RES TECH'!N2630=1,"PRE","*")</f>
        <v>PRE</v>
      </c>
      <c r="C2632" t="str">
        <f>'RES TECH'!M2630</f>
        <v>RESAPAHINewCWF2ELC20</v>
      </c>
      <c r="D2632" t="str">
        <f>_xlfn.XLOOKUP($C2632,'RES TECH'!$M:$M,'RES TECH'!$A:$A)&amp;" "&amp;_xlfn.XLOOKUP($C2632,'RES TECH'!$M:$M,'RES TECH'!$B:$B)&amp;" "&amp;_xlfn.XLOOKUP($C2632,'RES TECH'!$M:$M,'RES TECH'!$C:$C)&amp;" "&amp;_xlfn.XLOOKUP($C2632,'RES TECH'!$M:$M,'RES TECH'!$D:$D)&amp;" "&amp;_xlfn.XLOOKUP($C2632,'RES TECH'!$M:$M,'RES TECH'!$E:$E)&amp;" "&amp;_xlfn.XLOOKUP($C2632,'RES TECH'!$M:$M,'RES TECH'!$F:$F)&amp;" "&amp;_xlfn.XLOOKUP($C2632,'RES TECH'!$M:$M,'RES TECH'!$G:$G)&amp;" "&amp;_xlfn.XLOOKUP($C2632,'RES TECH'!$M:$M,'RES TECH'!$H:$H)</f>
        <v>Residential Apartment High Income New Clothes washing  F2 Electricity</v>
      </c>
      <c r="E2632" t="str">
        <f t="shared" si="41"/>
        <v>TJ</v>
      </c>
      <c r="F2632" s="12" t="str">
        <f>IF(B2632="*","*",_xlfn.XLOOKUP($C2632,'RES TECH'!$M:$M,'RES TECH'!$R:$R))</f>
        <v>TJa</v>
      </c>
    </row>
    <row r="2633" spans="2:6" x14ac:dyDescent="0.25">
      <c r="B2633" t="str">
        <f>IF('RES TECH'!N2631=1,"PRE","*")</f>
        <v>PRE</v>
      </c>
      <c r="C2633" t="str">
        <f>'RES TECH'!M2631</f>
        <v>RESAPAHINewCWF2ELC30</v>
      </c>
      <c r="D2633" t="str">
        <f>_xlfn.XLOOKUP($C2633,'RES TECH'!$M:$M,'RES TECH'!$A:$A)&amp;" "&amp;_xlfn.XLOOKUP($C2633,'RES TECH'!$M:$M,'RES TECH'!$B:$B)&amp;" "&amp;_xlfn.XLOOKUP($C2633,'RES TECH'!$M:$M,'RES TECH'!$C:$C)&amp;" "&amp;_xlfn.XLOOKUP($C2633,'RES TECH'!$M:$M,'RES TECH'!$D:$D)&amp;" "&amp;_xlfn.XLOOKUP($C2633,'RES TECH'!$M:$M,'RES TECH'!$E:$E)&amp;" "&amp;_xlfn.XLOOKUP($C2633,'RES TECH'!$M:$M,'RES TECH'!$F:$F)&amp;" "&amp;_xlfn.XLOOKUP($C2633,'RES TECH'!$M:$M,'RES TECH'!$G:$G)&amp;" "&amp;_xlfn.XLOOKUP($C2633,'RES TECH'!$M:$M,'RES TECH'!$H:$H)</f>
        <v>Residential Apartment High Income New Clothes washing  F2 Electricity</v>
      </c>
      <c r="E2633" t="str">
        <f t="shared" si="41"/>
        <v>TJ</v>
      </c>
      <c r="F2633" s="12" t="str">
        <f>IF(B2633="*","*",_xlfn.XLOOKUP($C2633,'RES TECH'!$M:$M,'RES TECH'!$R:$R))</f>
        <v>TJa</v>
      </c>
    </row>
    <row r="2634" spans="2:6" x14ac:dyDescent="0.25">
      <c r="B2634" t="str">
        <f>IF('RES TECH'!N2632=1,"PRE","*")</f>
        <v>PRE</v>
      </c>
      <c r="C2634" t="str">
        <f>'RES TECH'!M2632</f>
        <v>RESAPAHINewCWF3ELC20</v>
      </c>
      <c r="D2634" t="str">
        <f>_xlfn.XLOOKUP($C2634,'RES TECH'!$M:$M,'RES TECH'!$A:$A)&amp;" "&amp;_xlfn.XLOOKUP($C2634,'RES TECH'!$M:$M,'RES TECH'!$B:$B)&amp;" "&amp;_xlfn.XLOOKUP($C2634,'RES TECH'!$M:$M,'RES TECH'!$C:$C)&amp;" "&amp;_xlfn.XLOOKUP($C2634,'RES TECH'!$M:$M,'RES TECH'!$D:$D)&amp;" "&amp;_xlfn.XLOOKUP($C2634,'RES TECH'!$M:$M,'RES TECH'!$E:$E)&amp;" "&amp;_xlfn.XLOOKUP($C2634,'RES TECH'!$M:$M,'RES TECH'!$F:$F)&amp;" "&amp;_xlfn.XLOOKUP($C2634,'RES TECH'!$M:$M,'RES TECH'!$G:$G)&amp;" "&amp;_xlfn.XLOOKUP($C2634,'RES TECH'!$M:$M,'RES TECH'!$H:$H)</f>
        <v>Residential Apartment High Income New Clothes washing  F3 Electricity</v>
      </c>
      <c r="E2634" t="str">
        <f t="shared" si="41"/>
        <v>TJ</v>
      </c>
      <c r="F2634" s="12" t="str">
        <f>IF(B2634="*","*",_xlfn.XLOOKUP($C2634,'RES TECH'!$M:$M,'RES TECH'!$R:$R))</f>
        <v>TJa</v>
      </c>
    </row>
    <row r="2635" spans="2:6" x14ac:dyDescent="0.25">
      <c r="B2635" t="str">
        <f>IF('RES TECH'!N2633=1,"PRE","*")</f>
        <v>*</v>
      </c>
      <c r="C2635" t="str">
        <f>'RES TECH'!M2633</f>
        <v>RESAPAHINewCWF4ELC20</v>
      </c>
      <c r="D2635" t="str">
        <f>_xlfn.XLOOKUP($C2635,'RES TECH'!$M:$M,'RES TECH'!$A:$A)&amp;" "&amp;_xlfn.XLOOKUP($C2635,'RES TECH'!$M:$M,'RES TECH'!$B:$B)&amp;" "&amp;_xlfn.XLOOKUP($C2635,'RES TECH'!$M:$M,'RES TECH'!$C:$C)&amp;" "&amp;_xlfn.XLOOKUP($C2635,'RES TECH'!$M:$M,'RES TECH'!$D:$D)&amp;" "&amp;_xlfn.XLOOKUP($C2635,'RES TECH'!$M:$M,'RES TECH'!$E:$E)&amp;" "&amp;_xlfn.XLOOKUP($C2635,'RES TECH'!$M:$M,'RES TECH'!$F:$F)&amp;" "&amp;_xlfn.XLOOKUP($C2635,'RES TECH'!$M:$M,'RES TECH'!$G:$G)&amp;" "&amp;_xlfn.XLOOKUP($C2635,'RES TECH'!$M:$M,'RES TECH'!$H:$H)</f>
        <v>Residential Apartment High Income New Clothes washing  F4 Electricity</v>
      </c>
      <c r="E2635" t="str">
        <f t="shared" si="41"/>
        <v>*</v>
      </c>
      <c r="F2635" s="12" t="str">
        <f>IF(B2635="*","*",_xlfn.XLOOKUP($C2635,'RES TECH'!$M:$M,'RES TECH'!$R:$R))</f>
        <v>*</v>
      </c>
    </row>
    <row r="2636" spans="2:6" x14ac:dyDescent="0.25">
      <c r="B2636" t="str">
        <f>IF('RES TECH'!N2634=1,"PRE","*")</f>
        <v>PRE</v>
      </c>
      <c r="C2636" t="str">
        <f>'RES TECH'!M2634</f>
        <v>RESAPAHINewCWF4ELC20</v>
      </c>
      <c r="D2636" t="str">
        <f>_xlfn.XLOOKUP($C2636,'RES TECH'!$M:$M,'RES TECH'!$A:$A)&amp;" "&amp;_xlfn.XLOOKUP($C2636,'RES TECH'!$M:$M,'RES TECH'!$B:$B)&amp;" "&amp;_xlfn.XLOOKUP($C2636,'RES TECH'!$M:$M,'RES TECH'!$C:$C)&amp;" "&amp;_xlfn.XLOOKUP($C2636,'RES TECH'!$M:$M,'RES TECH'!$D:$D)&amp;" "&amp;_xlfn.XLOOKUP($C2636,'RES TECH'!$M:$M,'RES TECH'!$E:$E)&amp;" "&amp;_xlfn.XLOOKUP($C2636,'RES TECH'!$M:$M,'RES TECH'!$F:$F)&amp;" "&amp;_xlfn.XLOOKUP($C2636,'RES TECH'!$M:$M,'RES TECH'!$G:$G)&amp;" "&amp;_xlfn.XLOOKUP($C2636,'RES TECH'!$M:$M,'RES TECH'!$H:$H)</f>
        <v>Residential Apartment High Income New Clothes washing  F4 Electricity</v>
      </c>
      <c r="E2636" t="str">
        <f t="shared" si="41"/>
        <v>TJ</v>
      </c>
      <c r="F2636" s="12" t="str">
        <f>IF(B2636="*","*",_xlfn.XLOOKUP($C2636,'RES TECH'!$M:$M,'RES TECH'!$R:$R))</f>
        <v>TJa</v>
      </c>
    </row>
    <row r="2637" spans="2:6" x14ac:dyDescent="0.25">
      <c r="B2637" t="str">
        <f>IF('RES TECH'!N2635=1,"PRE","*")</f>
        <v>PRE</v>
      </c>
      <c r="C2637" t="str">
        <f>'RES TECH'!M2635</f>
        <v>RESAPAHINewCD1NGA20</v>
      </c>
      <c r="D2637" t="str">
        <f>_xlfn.XLOOKUP($C2637,'RES TECH'!$M:$M,'RES TECH'!$A:$A)&amp;" "&amp;_xlfn.XLOOKUP($C2637,'RES TECH'!$M:$M,'RES TECH'!$B:$B)&amp;" "&amp;_xlfn.XLOOKUP($C2637,'RES TECH'!$M:$M,'RES TECH'!$C:$C)&amp;" "&amp;_xlfn.XLOOKUP($C2637,'RES TECH'!$M:$M,'RES TECH'!$D:$D)&amp;" "&amp;_xlfn.XLOOKUP($C2637,'RES TECH'!$M:$M,'RES TECH'!$E:$E)&amp;" "&amp;_xlfn.XLOOKUP($C2637,'RES TECH'!$M:$M,'RES TECH'!$F:$F)&amp;" "&amp;_xlfn.XLOOKUP($C2637,'RES TECH'!$M:$M,'RES TECH'!$G:$G)&amp;" "&amp;_xlfn.XLOOKUP($C2637,'RES TECH'!$M:$M,'RES TECH'!$H:$H)</f>
        <v>Residential Apartment High Income New Clothes drying  1 Natural gas</v>
      </c>
      <c r="E2637" t="str">
        <f t="shared" si="41"/>
        <v>TJ</v>
      </c>
      <c r="F2637" s="12" t="str">
        <f>IF(B2637="*","*",_xlfn.XLOOKUP($C2637,'RES TECH'!$M:$M,'RES TECH'!$R:$R))</f>
        <v>TJa</v>
      </c>
    </row>
    <row r="2638" spans="2:6" x14ac:dyDescent="0.25">
      <c r="B2638" t="str">
        <f>IF('RES TECH'!N2636=1,"PRE","*")</f>
        <v>PRE</v>
      </c>
      <c r="C2638" t="str">
        <f>'RES TECH'!M2636</f>
        <v>RESAPAHINewCD2NGA20</v>
      </c>
      <c r="D2638" t="str">
        <f>_xlfn.XLOOKUP($C2638,'RES TECH'!$M:$M,'RES TECH'!$A:$A)&amp;" "&amp;_xlfn.XLOOKUP($C2638,'RES TECH'!$M:$M,'RES TECH'!$B:$B)&amp;" "&amp;_xlfn.XLOOKUP($C2638,'RES TECH'!$M:$M,'RES TECH'!$C:$C)&amp;" "&amp;_xlfn.XLOOKUP($C2638,'RES TECH'!$M:$M,'RES TECH'!$D:$D)&amp;" "&amp;_xlfn.XLOOKUP($C2638,'RES TECH'!$M:$M,'RES TECH'!$E:$E)&amp;" "&amp;_xlfn.XLOOKUP($C2638,'RES TECH'!$M:$M,'RES TECH'!$F:$F)&amp;" "&amp;_xlfn.XLOOKUP($C2638,'RES TECH'!$M:$M,'RES TECH'!$G:$G)&amp;" "&amp;_xlfn.XLOOKUP($C2638,'RES TECH'!$M:$M,'RES TECH'!$H:$H)</f>
        <v>Residential Apartment High Income New Clothes drying  2 Natural gas</v>
      </c>
      <c r="E2638" t="str">
        <f t="shared" si="41"/>
        <v>TJ</v>
      </c>
      <c r="F2638" s="12" t="str">
        <f>IF(B2638="*","*",_xlfn.XLOOKUP($C2638,'RES TECH'!$M:$M,'RES TECH'!$R:$R))</f>
        <v>TJa</v>
      </c>
    </row>
    <row r="2639" spans="2:6" x14ac:dyDescent="0.25">
      <c r="B2639" t="str">
        <f>IF('RES TECH'!N2637=1,"PRE","*")</f>
        <v>PRE</v>
      </c>
      <c r="C2639" t="str">
        <f>'RES TECH'!M2637</f>
        <v>RESAPAHINewCD3NGA20</v>
      </c>
      <c r="D2639" t="str">
        <f>_xlfn.XLOOKUP($C2639,'RES TECH'!$M:$M,'RES TECH'!$A:$A)&amp;" "&amp;_xlfn.XLOOKUP($C2639,'RES TECH'!$M:$M,'RES TECH'!$B:$B)&amp;" "&amp;_xlfn.XLOOKUP($C2639,'RES TECH'!$M:$M,'RES TECH'!$C:$C)&amp;" "&amp;_xlfn.XLOOKUP($C2639,'RES TECH'!$M:$M,'RES TECH'!$D:$D)&amp;" "&amp;_xlfn.XLOOKUP($C2639,'RES TECH'!$M:$M,'RES TECH'!$E:$E)&amp;" "&amp;_xlfn.XLOOKUP($C2639,'RES TECH'!$M:$M,'RES TECH'!$F:$F)&amp;" "&amp;_xlfn.XLOOKUP($C2639,'RES TECH'!$M:$M,'RES TECH'!$G:$G)&amp;" "&amp;_xlfn.XLOOKUP($C2639,'RES TECH'!$M:$M,'RES TECH'!$H:$H)</f>
        <v>Residential Apartment High Income New Clothes drying  3 Natural gas</v>
      </c>
      <c r="E2639" t="str">
        <f t="shared" si="41"/>
        <v>TJ</v>
      </c>
      <c r="F2639" s="12" t="str">
        <f>IF(B2639="*","*",_xlfn.XLOOKUP($C2639,'RES TECH'!$M:$M,'RES TECH'!$R:$R))</f>
        <v>TJa</v>
      </c>
    </row>
    <row r="2640" spans="2:6" x14ac:dyDescent="0.25">
      <c r="B2640" t="str">
        <f>IF('RES TECH'!N2638=1,"PRE","*")</f>
        <v>PRE</v>
      </c>
      <c r="C2640" t="str">
        <f>'RES TECH'!M2638</f>
        <v>RESAPAHINewCD4NGA20</v>
      </c>
      <c r="D2640" t="str">
        <f>_xlfn.XLOOKUP($C2640,'RES TECH'!$M:$M,'RES TECH'!$A:$A)&amp;" "&amp;_xlfn.XLOOKUP($C2640,'RES TECH'!$M:$M,'RES TECH'!$B:$B)&amp;" "&amp;_xlfn.XLOOKUP($C2640,'RES TECH'!$M:$M,'RES TECH'!$C:$C)&amp;" "&amp;_xlfn.XLOOKUP($C2640,'RES TECH'!$M:$M,'RES TECH'!$D:$D)&amp;" "&amp;_xlfn.XLOOKUP($C2640,'RES TECH'!$M:$M,'RES TECH'!$E:$E)&amp;" "&amp;_xlfn.XLOOKUP($C2640,'RES TECH'!$M:$M,'RES TECH'!$F:$F)&amp;" "&amp;_xlfn.XLOOKUP($C2640,'RES TECH'!$M:$M,'RES TECH'!$G:$G)&amp;" "&amp;_xlfn.XLOOKUP($C2640,'RES TECH'!$M:$M,'RES TECH'!$H:$H)</f>
        <v>Residential Apartment High Income New Clothes drying  4 Natural gas</v>
      </c>
      <c r="E2640" t="str">
        <f t="shared" si="41"/>
        <v>TJ</v>
      </c>
      <c r="F2640" s="12" t="str">
        <f>IF(B2640="*","*",_xlfn.XLOOKUP($C2640,'RES TECH'!$M:$M,'RES TECH'!$R:$R))</f>
        <v>TJa</v>
      </c>
    </row>
    <row r="2641" spans="2:6" x14ac:dyDescent="0.25">
      <c r="B2641" t="str">
        <f>IF('RES TECH'!N2639=1,"PRE","*")</f>
        <v>PRE</v>
      </c>
      <c r="C2641" t="str">
        <f>'RES TECH'!M2639</f>
        <v>RESAPAHINewCD4NGA30</v>
      </c>
      <c r="D2641" t="str">
        <f>_xlfn.XLOOKUP($C2641,'RES TECH'!$M:$M,'RES TECH'!$A:$A)&amp;" "&amp;_xlfn.XLOOKUP($C2641,'RES TECH'!$M:$M,'RES TECH'!$B:$B)&amp;" "&amp;_xlfn.XLOOKUP($C2641,'RES TECH'!$M:$M,'RES TECH'!$C:$C)&amp;" "&amp;_xlfn.XLOOKUP($C2641,'RES TECH'!$M:$M,'RES TECH'!$D:$D)&amp;" "&amp;_xlfn.XLOOKUP($C2641,'RES TECH'!$M:$M,'RES TECH'!$E:$E)&amp;" "&amp;_xlfn.XLOOKUP($C2641,'RES TECH'!$M:$M,'RES TECH'!$F:$F)&amp;" "&amp;_xlfn.XLOOKUP($C2641,'RES TECH'!$M:$M,'RES TECH'!$G:$G)&amp;" "&amp;_xlfn.XLOOKUP($C2641,'RES TECH'!$M:$M,'RES TECH'!$H:$H)</f>
        <v>Residential Apartment High Income New Clothes drying  4 Natural gas</v>
      </c>
      <c r="E2641" t="str">
        <f t="shared" si="41"/>
        <v>TJ</v>
      </c>
      <c r="F2641" s="12" t="str">
        <f>IF(B2641="*","*",_xlfn.XLOOKUP($C2641,'RES TECH'!$M:$M,'RES TECH'!$R:$R))</f>
        <v>TJa</v>
      </c>
    </row>
    <row r="2642" spans="2:6" x14ac:dyDescent="0.25">
      <c r="B2642" t="str">
        <f>IF('RES TECH'!N2640=1,"PRE","*")</f>
        <v>PRE</v>
      </c>
      <c r="C2642" t="str">
        <f>'RES TECH'!M2640</f>
        <v>RESAPAHINewCD1ELC20</v>
      </c>
      <c r="D2642" t="str">
        <f>_xlfn.XLOOKUP($C2642,'RES TECH'!$M:$M,'RES TECH'!$A:$A)&amp;" "&amp;_xlfn.XLOOKUP($C2642,'RES TECH'!$M:$M,'RES TECH'!$B:$B)&amp;" "&amp;_xlfn.XLOOKUP($C2642,'RES TECH'!$M:$M,'RES TECH'!$C:$C)&amp;" "&amp;_xlfn.XLOOKUP($C2642,'RES TECH'!$M:$M,'RES TECH'!$D:$D)&amp;" "&amp;_xlfn.XLOOKUP($C2642,'RES TECH'!$M:$M,'RES TECH'!$E:$E)&amp;" "&amp;_xlfn.XLOOKUP($C2642,'RES TECH'!$M:$M,'RES TECH'!$F:$F)&amp;" "&amp;_xlfn.XLOOKUP($C2642,'RES TECH'!$M:$M,'RES TECH'!$G:$G)&amp;" "&amp;_xlfn.XLOOKUP($C2642,'RES TECH'!$M:$M,'RES TECH'!$H:$H)</f>
        <v>Residential Apartment High Income New Clothes drying  1 Electricity</v>
      </c>
      <c r="E2642" t="str">
        <f t="shared" si="41"/>
        <v>TJ</v>
      </c>
      <c r="F2642" s="12" t="str">
        <f>IF(B2642="*","*",_xlfn.XLOOKUP($C2642,'RES TECH'!$M:$M,'RES TECH'!$R:$R))</f>
        <v>TJa</v>
      </c>
    </row>
    <row r="2643" spans="2:6" x14ac:dyDescent="0.25">
      <c r="B2643" t="str">
        <f>IF('RES TECH'!N2641=1,"PRE","*")</f>
        <v>PRE</v>
      </c>
      <c r="C2643" t="str">
        <f>'RES TECH'!M2641</f>
        <v>RESAPAHINewCD2ELC20</v>
      </c>
      <c r="D2643" t="str">
        <f>_xlfn.XLOOKUP($C2643,'RES TECH'!$M:$M,'RES TECH'!$A:$A)&amp;" "&amp;_xlfn.XLOOKUP($C2643,'RES TECH'!$M:$M,'RES TECH'!$B:$B)&amp;" "&amp;_xlfn.XLOOKUP($C2643,'RES TECH'!$M:$M,'RES TECH'!$C:$C)&amp;" "&amp;_xlfn.XLOOKUP($C2643,'RES TECH'!$M:$M,'RES TECH'!$D:$D)&amp;" "&amp;_xlfn.XLOOKUP($C2643,'RES TECH'!$M:$M,'RES TECH'!$E:$E)&amp;" "&amp;_xlfn.XLOOKUP($C2643,'RES TECH'!$M:$M,'RES TECH'!$F:$F)&amp;" "&amp;_xlfn.XLOOKUP($C2643,'RES TECH'!$M:$M,'RES TECH'!$G:$G)&amp;" "&amp;_xlfn.XLOOKUP($C2643,'RES TECH'!$M:$M,'RES TECH'!$H:$H)</f>
        <v>Residential Apartment High Income New Clothes drying  2 Electricity</v>
      </c>
      <c r="E2643" t="str">
        <f t="shared" si="41"/>
        <v>TJ</v>
      </c>
      <c r="F2643" s="12" t="str">
        <f>IF(B2643="*","*",_xlfn.XLOOKUP($C2643,'RES TECH'!$M:$M,'RES TECH'!$R:$R))</f>
        <v>TJa</v>
      </c>
    </row>
    <row r="2644" spans="2:6" x14ac:dyDescent="0.25">
      <c r="B2644" t="str">
        <f>IF('RES TECH'!N2642=1,"PRE","*")</f>
        <v>PRE</v>
      </c>
      <c r="C2644" t="str">
        <f>'RES TECH'!M2642</f>
        <v>RESAPAHINewCD3ELC20</v>
      </c>
      <c r="D2644" t="str">
        <f>_xlfn.XLOOKUP($C2644,'RES TECH'!$M:$M,'RES TECH'!$A:$A)&amp;" "&amp;_xlfn.XLOOKUP($C2644,'RES TECH'!$M:$M,'RES TECH'!$B:$B)&amp;" "&amp;_xlfn.XLOOKUP($C2644,'RES TECH'!$M:$M,'RES TECH'!$C:$C)&amp;" "&amp;_xlfn.XLOOKUP($C2644,'RES TECH'!$M:$M,'RES TECH'!$D:$D)&amp;" "&amp;_xlfn.XLOOKUP($C2644,'RES TECH'!$M:$M,'RES TECH'!$E:$E)&amp;" "&amp;_xlfn.XLOOKUP($C2644,'RES TECH'!$M:$M,'RES TECH'!$F:$F)&amp;" "&amp;_xlfn.XLOOKUP($C2644,'RES TECH'!$M:$M,'RES TECH'!$G:$G)&amp;" "&amp;_xlfn.XLOOKUP($C2644,'RES TECH'!$M:$M,'RES TECH'!$H:$H)</f>
        <v>Residential Apartment High Income New Clothes drying  3 Electricity</v>
      </c>
      <c r="E2644" t="str">
        <f t="shared" si="41"/>
        <v>TJ</v>
      </c>
      <c r="F2644" s="12" t="str">
        <f>IF(B2644="*","*",_xlfn.XLOOKUP($C2644,'RES TECH'!$M:$M,'RES TECH'!$R:$R))</f>
        <v>TJa</v>
      </c>
    </row>
    <row r="2645" spans="2:6" x14ac:dyDescent="0.25">
      <c r="B2645" t="str">
        <f>IF('RES TECH'!N2643=1,"PRE","*")</f>
        <v>PRE</v>
      </c>
      <c r="C2645" t="str">
        <f>'RES TECH'!M2643</f>
        <v>RESAPAHINewCD4ELC20</v>
      </c>
      <c r="D2645" t="str">
        <f>_xlfn.XLOOKUP($C2645,'RES TECH'!$M:$M,'RES TECH'!$A:$A)&amp;" "&amp;_xlfn.XLOOKUP($C2645,'RES TECH'!$M:$M,'RES TECH'!$B:$B)&amp;" "&amp;_xlfn.XLOOKUP($C2645,'RES TECH'!$M:$M,'RES TECH'!$C:$C)&amp;" "&amp;_xlfn.XLOOKUP($C2645,'RES TECH'!$M:$M,'RES TECH'!$D:$D)&amp;" "&amp;_xlfn.XLOOKUP($C2645,'RES TECH'!$M:$M,'RES TECH'!$E:$E)&amp;" "&amp;_xlfn.XLOOKUP($C2645,'RES TECH'!$M:$M,'RES TECH'!$F:$F)&amp;" "&amp;_xlfn.XLOOKUP($C2645,'RES TECH'!$M:$M,'RES TECH'!$G:$G)&amp;" "&amp;_xlfn.XLOOKUP($C2645,'RES TECH'!$M:$M,'RES TECH'!$H:$H)</f>
        <v>Residential Apartment High Income New Clothes drying  4 Electricity</v>
      </c>
      <c r="E2645" t="str">
        <f t="shared" si="41"/>
        <v>TJ</v>
      </c>
      <c r="F2645" s="12" t="str">
        <f>IF(B2645="*","*",_xlfn.XLOOKUP($C2645,'RES TECH'!$M:$M,'RES TECH'!$R:$R))</f>
        <v>TJa</v>
      </c>
    </row>
    <row r="2646" spans="2:6" x14ac:dyDescent="0.25">
      <c r="B2646" t="str">
        <f>IF('RES TECH'!N2644=1,"PRE","*")</f>
        <v>PRE</v>
      </c>
      <c r="C2646" t="str">
        <f>'RES TECH'!M2644</f>
        <v>RESHOUHINewWH1NGA20</v>
      </c>
      <c r="D2646" t="str">
        <f>_xlfn.XLOOKUP($C2646,'RES TECH'!$M:$M,'RES TECH'!$A:$A)&amp;" "&amp;_xlfn.XLOOKUP($C2646,'RES TECH'!$M:$M,'RES TECH'!$B:$B)&amp;" "&amp;_xlfn.XLOOKUP($C2646,'RES TECH'!$M:$M,'RES TECH'!$C:$C)&amp;" "&amp;_xlfn.XLOOKUP($C2646,'RES TECH'!$M:$M,'RES TECH'!$D:$D)&amp;" "&amp;_xlfn.XLOOKUP($C2646,'RES TECH'!$M:$M,'RES TECH'!$E:$E)&amp;" "&amp;_xlfn.XLOOKUP($C2646,'RES TECH'!$M:$M,'RES TECH'!$F:$F)&amp;" "&amp;_xlfn.XLOOKUP($C2646,'RES TECH'!$M:$M,'RES TECH'!$G:$G)&amp;" "&amp;_xlfn.XLOOKUP($C2646,'RES TECH'!$M:$M,'RES TECH'!$H:$H)</f>
        <v>Residential House High Income New Water heating  1 Natural gas</v>
      </c>
      <c r="E2646" t="str">
        <f t="shared" si="41"/>
        <v>TJ</v>
      </c>
      <c r="F2646" s="12" t="str">
        <f>IF(B2646="*","*",_xlfn.XLOOKUP($C2646,'RES TECH'!$M:$M,'RES TECH'!$R:$R))</f>
        <v>MW</v>
      </c>
    </row>
    <row r="2647" spans="2:6" x14ac:dyDescent="0.25">
      <c r="B2647" t="str">
        <f>IF('RES TECH'!N2645=1,"PRE","*")</f>
        <v>PRE</v>
      </c>
      <c r="C2647" t="str">
        <f>'RES TECH'!M2645</f>
        <v>RESHOUHINewWH2NGA20</v>
      </c>
      <c r="D2647" t="str">
        <f>_xlfn.XLOOKUP($C2647,'RES TECH'!$M:$M,'RES TECH'!$A:$A)&amp;" "&amp;_xlfn.XLOOKUP($C2647,'RES TECH'!$M:$M,'RES TECH'!$B:$B)&amp;" "&amp;_xlfn.XLOOKUP($C2647,'RES TECH'!$M:$M,'RES TECH'!$C:$C)&amp;" "&amp;_xlfn.XLOOKUP($C2647,'RES TECH'!$M:$M,'RES TECH'!$D:$D)&amp;" "&amp;_xlfn.XLOOKUP($C2647,'RES TECH'!$M:$M,'RES TECH'!$E:$E)&amp;" "&amp;_xlfn.XLOOKUP($C2647,'RES TECH'!$M:$M,'RES TECH'!$F:$F)&amp;" "&amp;_xlfn.XLOOKUP($C2647,'RES TECH'!$M:$M,'RES TECH'!$G:$G)&amp;" "&amp;_xlfn.XLOOKUP($C2647,'RES TECH'!$M:$M,'RES TECH'!$H:$H)</f>
        <v>Residential House High Income New Water heating  2 Natural gas</v>
      </c>
      <c r="E2647" t="str">
        <f t="shared" si="41"/>
        <v>TJ</v>
      </c>
      <c r="F2647" s="12" t="str">
        <f>IF(B2647="*","*",_xlfn.XLOOKUP($C2647,'RES TECH'!$M:$M,'RES TECH'!$R:$R))</f>
        <v>MW</v>
      </c>
    </row>
    <row r="2648" spans="2:6" x14ac:dyDescent="0.25">
      <c r="B2648" t="str">
        <f>IF('RES TECH'!N2646=1,"PRE","*")</f>
        <v>PRE</v>
      </c>
      <c r="C2648" t="str">
        <f>'RES TECH'!M2646</f>
        <v>RESHOUHINewWH3NGA20</v>
      </c>
      <c r="D2648" t="str">
        <f>_xlfn.XLOOKUP($C2648,'RES TECH'!$M:$M,'RES TECH'!$A:$A)&amp;" "&amp;_xlfn.XLOOKUP($C2648,'RES TECH'!$M:$M,'RES TECH'!$B:$B)&amp;" "&amp;_xlfn.XLOOKUP($C2648,'RES TECH'!$M:$M,'RES TECH'!$C:$C)&amp;" "&amp;_xlfn.XLOOKUP($C2648,'RES TECH'!$M:$M,'RES TECH'!$D:$D)&amp;" "&amp;_xlfn.XLOOKUP($C2648,'RES TECH'!$M:$M,'RES TECH'!$E:$E)&amp;" "&amp;_xlfn.XLOOKUP($C2648,'RES TECH'!$M:$M,'RES TECH'!$F:$F)&amp;" "&amp;_xlfn.XLOOKUP($C2648,'RES TECH'!$M:$M,'RES TECH'!$G:$G)&amp;" "&amp;_xlfn.XLOOKUP($C2648,'RES TECH'!$M:$M,'RES TECH'!$H:$H)</f>
        <v>Residential House High Income New Water heating  3 Natural gas</v>
      </c>
      <c r="E2648" t="str">
        <f t="shared" si="41"/>
        <v>TJ</v>
      </c>
      <c r="F2648" s="12" t="str">
        <f>IF(B2648="*","*",_xlfn.XLOOKUP($C2648,'RES TECH'!$M:$M,'RES TECH'!$R:$R))</f>
        <v>MW</v>
      </c>
    </row>
    <row r="2649" spans="2:6" x14ac:dyDescent="0.25">
      <c r="B2649" t="str">
        <f>IF('RES TECH'!N2647=1,"PRE","*")</f>
        <v>PRE</v>
      </c>
      <c r="C2649" t="str">
        <f>'RES TECH'!M2647</f>
        <v>RESHOUHINewWH3NGA23</v>
      </c>
      <c r="D2649" t="str">
        <f>_xlfn.XLOOKUP($C2649,'RES TECH'!$M:$M,'RES TECH'!$A:$A)&amp;" "&amp;_xlfn.XLOOKUP($C2649,'RES TECH'!$M:$M,'RES TECH'!$B:$B)&amp;" "&amp;_xlfn.XLOOKUP($C2649,'RES TECH'!$M:$M,'RES TECH'!$C:$C)&amp;" "&amp;_xlfn.XLOOKUP($C2649,'RES TECH'!$M:$M,'RES TECH'!$D:$D)&amp;" "&amp;_xlfn.XLOOKUP($C2649,'RES TECH'!$M:$M,'RES TECH'!$E:$E)&amp;" "&amp;_xlfn.XLOOKUP($C2649,'RES TECH'!$M:$M,'RES TECH'!$F:$F)&amp;" "&amp;_xlfn.XLOOKUP($C2649,'RES TECH'!$M:$M,'RES TECH'!$G:$G)&amp;" "&amp;_xlfn.XLOOKUP($C2649,'RES TECH'!$M:$M,'RES TECH'!$H:$H)</f>
        <v>Residential House High Income New Water heating  3 Natural gas</v>
      </c>
      <c r="E2649" t="str">
        <f t="shared" si="41"/>
        <v>TJ</v>
      </c>
      <c r="F2649" s="12" t="str">
        <f>IF(B2649="*","*",_xlfn.XLOOKUP($C2649,'RES TECH'!$M:$M,'RES TECH'!$R:$R))</f>
        <v>MW</v>
      </c>
    </row>
    <row r="2650" spans="2:6" x14ac:dyDescent="0.25">
      <c r="B2650" t="str">
        <f>IF('RES TECH'!N2648=1,"PRE","*")</f>
        <v>*</v>
      </c>
      <c r="C2650" t="str">
        <f>'RES TECH'!M2648</f>
        <v>RESHOUHINewWH4NGA20</v>
      </c>
      <c r="D2650" t="str">
        <f>_xlfn.XLOOKUP($C2650,'RES TECH'!$M:$M,'RES TECH'!$A:$A)&amp;" "&amp;_xlfn.XLOOKUP($C2650,'RES TECH'!$M:$M,'RES TECH'!$B:$B)&amp;" "&amp;_xlfn.XLOOKUP($C2650,'RES TECH'!$M:$M,'RES TECH'!$C:$C)&amp;" "&amp;_xlfn.XLOOKUP($C2650,'RES TECH'!$M:$M,'RES TECH'!$D:$D)&amp;" "&amp;_xlfn.XLOOKUP($C2650,'RES TECH'!$M:$M,'RES TECH'!$E:$E)&amp;" "&amp;_xlfn.XLOOKUP($C2650,'RES TECH'!$M:$M,'RES TECH'!$F:$F)&amp;" "&amp;_xlfn.XLOOKUP($C2650,'RES TECH'!$M:$M,'RES TECH'!$G:$G)&amp;" "&amp;_xlfn.XLOOKUP($C2650,'RES TECH'!$M:$M,'RES TECH'!$H:$H)</f>
        <v>Residential House High Income New Water heating  4 Natural gas</v>
      </c>
      <c r="E2650" t="str">
        <f t="shared" si="41"/>
        <v>*</v>
      </c>
      <c r="F2650" s="12" t="str">
        <f>IF(B2650="*","*",_xlfn.XLOOKUP($C2650,'RES TECH'!$M:$M,'RES TECH'!$R:$R))</f>
        <v>*</v>
      </c>
    </row>
    <row r="2651" spans="2:6" x14ac:dyDescent="0.25">
      <c r="B2651" t="str">
        <f>IF('RES TECH'!N2649=1,"PRE","*")</f>
        <v>PRE</v>
      </c>
      <c r="C2651" t="str">
        <f>'RES TECH'!M2649</f>
        <v>RESHOUHINewWH4NGA20</v>
      </c>
      <c r="D2651" t="str">
        <f>_xlfn.XLOOKUP($C2651,'RES TECH'!$M:$M,'RES TECH'!$A:$A)&amp;" "&amp;_xlfn.XLOOKUP($C2651,'RES TECH'!$M:$M,'RES TECH'!$B:$B)&amp;" "&amp;_xlfn.XLOOKUP($C2651,'RES TECH'!$M:$M,'RES TECH'!$C:$C)&amp;" "&amp;_xlfn.XLOOKUP($C2651,'RES TECH'!$M:$M,'RES TECH'!$D:$D)&amp;" "&amp;_xlfn.XLOOKUP($C2651,'RES TECH'!$M:$M,'RES TECH'!$E:$E)&amp;" "&amp;_xlfn.XLOOKUP($C2651,'RES TECH'!$M:$M,'RES TECH'!$F:$F)&amp;" "&amp;_xlfn.XLOOKUP($C2651,'RES TECH'!$M:$M,'RES TECH'!$G:$G)&amp;" "&amp;_xlfn.XLOOKUP($C2651,'RES TECH'!$M:$M,'RES TECH'!$H:$H)</f>
        <v>Residential House High Income New Water heating  4 Natural gas</v>
      </c>
      <c r="E2651" t="str">
        <f t="shared" si="41"/>
        <v>TJ</v>
      </c>
      <c r="F2651" s="12" t="str">
        <f>IF(B2651="*","*",_xlfn.XLOOKUP($C2651,'RES TECH'!$M:$M,'RES TECH'!$R:$R))</f>
        <v>MW</v>
      </c>
    </row>
    <row r="2652" spans="2:6" x14ac:dyDescent="0.25">
      <c r="B2652" t="str">
        <f>IF('RES TECH'!N2650=1,"PRE","*")</f>
        <v>PRE</v>
      </c>
      <c r="C2652" t="str">
        <f>'RES TECH'!M2650</f>
        <v>RESHOUHINewWH4NGA22</v>
      </c>
      <c r="D2652" t="str">
        <f>_xlfn.XLOOKUP($C2652,'RES TECH'!$M:$M,'RES TECH'!$A:$A)&amp;" "&amp;_xlfn.XLOOKUP($C2652,'RES TECH'!$M:$M,'RES TECH'!$B:$B)&amp;" "&amp;_xlfn.XLOOKUP($C2652,'RES TECH'!$M:$M,'RES TECH'!$C:$C)&amp;" "&amp;_xlfn.XLOOKUP($C2652,'RES TECH'!$M:$M,'RES TECH'!$D:$D)&amp;" "&amp;_xlfn.XLOOKUP($C2652,'RES TECH'!$M:$M,'RES TECH'!$E:$E)&amp;" "&amp;_xlfn.XLOOKUP($C2652,'RES TECH'!$M:$M,'RES TECH'!$F:$F)&amp;" "&amp;_xlfn.XLOOKUP($C2652,'RES TECH'!$M:$M,'RES TECH'!$G:$G)&amp;" "&amp;_xlfn.XLOOKUP($C2652,'RES TECH'!$M:$M,'RES TECH'!$H:$H)</f>
        <v>Residential House High Income New Water heating  4 Natural gas</v>
      </c>
      <c r="E2652" t="str">
        <f t="shared" si="41"/>
        <v>TJ</v>
      </c>
      <c r="F2652" s="12" t="str">
        <f>IF(B2652="*","*",_xlfn.XLOOKUP($C2652,'RES TECH'!$M:$M,'RES TECH'!$R:$R))</f>
        <v>MW</v>
      </c>
    </row>
    <row r="2653" spans="2:6" x14ac:dyDescent="0.25">
      <c r="B2653" t="str">
        <f>IF('RES TECH'!N2651=1,"PRE","*")</f>
        <v>PRE</v>
      </c>
      <c r="C2653" t="str">
        <f>'RES TECH'!M2651</f>
        <v>RESHOUHINewWH1ELC20</v>
      </c>
      <c r="D2653" t="str">
        <f>_xlfn.XLOOKUP($C2653,'RES TECH'!$M:$M,'RES TECH'!$A:$A)&amp;" "&amp;_xlfn.XLOOKUP($C2653,'RES TECH'!$M:$M,'RES TECH'!$B:$B)&amp;" "&amp;_xlfn.XLOOKUP($C2653,'RES TECH'!$M:$M,'RES TECH'!$C:$C)&amp;" "&amp;_xlfn.XLOOKUP($C2653,'RES TECH'!$M:$M,'RES TECH'!$D:$D)&amp;" "&amp;_xlfn.XLOOKUP($C2653,'RES TECH'!$M:$M,'RES TECH'!$E:$E)&amp;" "&amp;_xlfn.XLOOKUP($C2653,'RES TECH'!$M:$M,'RES TECH'!$F:$F)&amp;" "&amp;_xlfn.XLOOKUP($C2653,'RES TECH'!$M:$M,'RES TECH'!$G:$G)&amp;" "&amp;_xlfn.XLOOKUP($C2653,'RES TECH'!$M:$M,'RES TECH'!$H:$H)</f>
        <v>Residential House High Income New Water heating  1 Electricity</v>
      </c>
      <c r="E2653" t="str">
        <f t="shared" si="41"/>
        <v>TJ</v>
      </c>
      <c r="F2653" s="12" t="str">
        <f>IF(B2653="*","*",_xlfn.XLOOKUP($C2653,'RES TECH'!$M:$M,'RES TECH'!$R:$R))</f>
        <v>MW</v>
      </c>
    </row>
    <row r="2654" spans="2:6" x14ac:dyDescent="0.25">
      <c r="B2654" t="str">
        <f>IF('RES TECH'!N2652=1,"PRE","*")</f>
        <v>PRE</v>
      </c>
      <c r="C2654" t="str">
        <f>'RES TECH'!M2652</f>
        <v>RESHOUHINewWH2ELC20</v>
      </c>
      <c r="D2654" t="str">
        <f>_xlfn.XLOOKUP($C2654,'RES TECH'!$M:$M,'RES TECH'!$A:$A)&amp;" "&amp;_xlfn.XLOOKUP($C2654,'RES TECH'!$M:$M,'RES TECH'!$B:$B)&amp;" "&amp;_xlfn.XLOOKUP($C2654,'RES TECH'!$M:$M,'RES TECH'!$C:$C)&amp;" "&amp;_xlfn.XLOOKUP($C2654,'RES TECH'!$M:$M,'RES TECH'!$D:$D)&amp;" "&amp;_xlfn.XLOOKUP($C2654,'RES TECH'!$M:$M,'RES TECH'!$E:$E)&amp;" "&amp;_xlfn.XLOOKUP($C2654,'RES TECH'!$M:$M,'RES TECH'!$F:$F)&amp;" "&amp;_xlfn.XLOOKUP($C2654,'RES TECH'!$M:$M,'RES TECH'!$G:$G)&amp;" "&amp;_xlfn.XLOOKUP($C2654,'RES TECH'!$M:$M,'RES TECH'!$H:$H)</f>
        <v>Residential House High Income New Water heating  2 Electricity</v>
      </c>
      <c r="E2654" t="str">
        <f t="shared" si="41"/>
        <v>TJ</v>
      </c>
      <c r="F2654" s="12" t="str">
        <f>IF(B2654="*","*",_xlfn.XLOOKUP($C2654,'RES TECH'!$M:$M,'RES TECH'!$R:$R))</f>
        <v>MW</v>
      </c>
    </row>
    <row r="2655" spans="2:6" x14ac:dyDescent="0.25">
      <c r="B2655" t="str">
        <f>IF('RES TECH'!N2653=1,"PRE","*")</f>
        <v>PRE</v>
      </c>
      <c r="C2655" t="str">
        <f>'RES TECH'!M2653</f>
        <v>RESHOUHINewWH4ELC20</v>
      </c>
      <c r="D2655" t="str">
        <f>_xlfn.XLOOKUP($C2655,'RES TECH'!$M:$M,'RES TECH'!$A:$A)&amp;" "&amp;_xlfn.XLOOKUP($C2655,'RES TECH'!$M:$M,'RES TECH'!$B:$B)&amp;" "&amp;_xlfn.XLOOKUP($C2655,'RES TECH'!$M:$M,'RES TECH'!$C:$C)&amp;" "&amp;_xlfn.XLOOKUP($C2655,'RES TECH'!$M:$M,'RES TECH'!$D:$D)&amp;" "&amp;_xlfn.XLOOKUP($C2655,'RES TECH'!$M:$M,'RES TECH'!$E:$E)&amp;" "&amp;_xlfn.XLOOKUP($C2655,'RES TECH'!$M:$M,'RES TECH'!$F:$F)&amp;" "&amp;_xlfn.XLOOKUP($C2655,'RES TECH'!$M:$M,'RES TECH'!$G:$G)&amp;" "&amp;_xlfn.XLOOKUP($C2655,'RES TECH'!$M:$M,'RES TECH'!$H:$H)</f>
        <v>Residential House High Income New Water heating  4 Electricity</v>
      </c>
      <c r="E2655" t="str">
        <f t="shared" si="41"/>
        <v>TJ</v>
      </c>
      <c r="F2655" s="12" t="str">
        <f>IF(B2655="*","*",_xlfn.XLOOKUP($C2655,'RES TECH'!$M:$M,'RES TECH'!$R:$R))</f>
        <v>MW</v>
      </c>
    </row>
    <row r="2656" spans="2:6" x14ac:dyDescent="0.25">
      <c r="B2656" t="str">
        <f>IF('RES TECH'!N2654=1,"PRE","*")</f>
        <v>PRE</v>
      </c>
      <c r="C2656" t="str">
        <f>'RES TECH'!M2654</f>
        <v>RESHOUHINewWH5ELC20</v>
      </c>
      <c r="D2656" t="str">
        <f>_xlfn.XLOOKUP($C2656,'RES TECH'!$M:$M,'RES TECH'!$A:$A)&amp;" "&amp;_xlfn.XLOOKUP($C2656,'RES TECH'!$M:$M,'RES TECH'!$B:$B)&amp;" "&amp;_xlfn.XLOOKUP($C2656,'RES TECH'!$M:$M,'RES TECH'!$C:$C)&amp;" "&amp;_xlfn.XLOOKUP($C2656,'RES TECH'!$M:$M,'RES TECH'!$D:$D)&amp;" "&amp;_xlfn.XLOOKUP($C2656,'RES TECH'!$M:$M,'RES TECH'!$E:$E)&amp;" "&amp;_xlfn.XLOOKUP($C2656,'RES TECH'!$M:$M,'RES TECH'!$F:$F)&amp;" "&amp;_xlfn.XLOOKUP($C2656,'RES TECH'!$M:$M,'RES TECH'!$G:$G)&amp;" "&amp;_xlfn.XLOOKUP($C2656,'RES TECH'!$M:$M,'RES TECH'!$H:$H)</f>
        <v>Residential House High Income New Water heating  5 Electricity</v>
      </c>
      <c r="E2656" t="str">
        <f t="shared" si="41"/>
        <v>TJ</v>
      </c>
      <c r="F2656" s="12" t="str">
        <f>IF(B2656="*","*",_xlfn.XLOOKUP($C2656,'RES TECH'!$M:$M,'RES TECH'!$R:$R))</f>
        <v>MW</v>
      </c>
    </row>
    <row r="2657" spans="2:6" x14ac:dyDescent="0.25">
      <c r="B2657" t="str">
        <f>IF('RES TECH'!N2655=1,"PRE","*")</f>
        <v>PRE</v>
      </c>
      <c r="C2657" t="str">
        <f>'RES TECH'!M2655</f>
        <v>RESHOUHINewWH5ELC22</v>
      </c>
      <c r="D2657" t="str">
        <f>_xlfn.XLOOKUP($C2657,'RES TECH'!$M:$M,'RES TECH'!$A:$A)&amp;" "&amp;_xlfn.XLOOKUP($C2657,'RES TECH'!$M:$M,'RES TECH'!$B:$B)&amp;" "&amp;_xlfn.XLOOKUP($C2657,'RES TECH'!$M:$M,'RES TECH'!$C:$C)&amp;" "&amp;_xlfn.XLOOKUP($C2657,'RES TECH'!$M:$M,'RES TECH'!$D:$D)&amp;" "&amp;_xlfn.XLOOKUP($C2657,'RES TECH'!$M:$M,'RES TECH'!$E:$E)&amp;" "&amp;_xlfn.XLOOKUP($C2657,'RES TECH'!$M:$M,'RES TECH'!$F:$F)&amp;" "&amp;_xlfn.XLOOKUP($C2657,'RES TECH'!$M:$M,'RES TECH'!$G:$G)&amp;" "&amp;_xlfn.XLOOKUP($C2657,'RES TECH'!$M:$M,'RES TECH'!$H:$H)</f>
        <v>Residential House High Income New Water heating  5 Electricity</v>
      </c>
      <c r="E2657" t="str">
        <f t="shared" si="41"/>
        <v>TJ</v>
      </c>
      <c r="F2657" s="12" t="str">
        <f>IF(B2657="*","*",_xlfn.XLOOKUP($C2657,'RES TECH'!$M:$M,'RES TECH'!$R:$R))</f>
        <v>MW</v>
      </c>
    </row>
    <row r="2658" spans="2:6" x14ac:dyDescent="0.25">
      <c r="B2658" t="str">
        <f>IF('RES TECH'!N2656=1,"PRE","*")</f>
        <v>PRE</v>
      </c>
      <c r="C2658" t="str">
        <f>'RES TECH'!M2656</f>
        <v>RESHOUHINewWH6ELC20</v>
      </c>
      <c r="D2658" t="str">
        <f>_xlfn.XLOOKUP($C2658,'RES TECH'!$M:$M,'RES TECH'!$A:$A)&amp;" "&amp;_xlfn.XLOOKUP($C2658,'RES TECH'!$M:$M,'RES TECH'!$B:$B)&amp;" "&amp;_xlfn.XLOOKUP($C2658,'RES TECH'!$M:$M,'RES TECH'!$C:$C)&amp;" "&amp;_xlfn.XLOOKUP($C2658,'RES TECH'!$M:$M,'RES TECH'!$D:$D)&amp;" "&amp;_xlfn.XLOOKUP($C2658,'RES TECH'!$M:$M,'RES TECH'!$E:$E)&amp;" "&amp;_xlfn.XLOOKUP($C2658,'RES TECH'!$M:$M,'RES TECH'!$F:$F)&amp;" "&amp;_xlfn.XLOOKUP($C2658,'RES TECH'!$M:$M,'RES TECH'!$G:$G)&amp;" "&amp;_xlfn.XLOOKUP($C2658,'RES TECH'!$M:$M,'RES TECH'!$H:$H)</f>
        <v>Residential House High Income New Water heating  6 Electricity</v>
      </c>
      <c r="E2658" t="str">
        <f t="shared" si="41"/>
        <v>TJ</v>
      </c>
      <c r="F2658" s="12" t="str">
        <f>IF(B2658="*","*",_xlfn.XLOOKUP($C2658,'RES TECH'!$M:$M,'RES TECH'!$R:$R))</f>
        <v>MW</v>
      </c>
    </row>
    <row r="2659" spans="2:6" x14ac:dyDescent="0.25">
      <c r="B2659" t="str">
        <f>IF('RES TECH'!N2657=1,"PRE","*")</f>
        <v>PRE</v>
      </c>
      <c r="C2659" t="str">
        <f>'RES TECH'!M2657</f>
        <v>RESHOUHINewWH6ELC22</v>
      </c>
      <c r="D2659" t="str">
        <f>_xlfn.XLOOKUP($C2659,'RES TECH'!$M:$M,'RES TECH'!$A:$A)&amp;" "&amp;_xlfn.XLOOKUP($C2659,'RES TECH'!$M:$M,'RES TECH'!$B:$B)&amp;" "&amp;_xlfn.XLOOKUP($C2659,'RES TECH'!$M:$M,'RES TECH'!$C:$C)&amp;" "&amp;_xlfn.XLOOKUP($C2659,'RES TECH'!$M:$M,'RES TECH'!$D:$D)&amp;" "&amp;_xlfn.XLOOKUP($C2659,'RES TECH'!$M:$M,'RES TECH'!$E:$E)&amp;" "&amp;_xlfn.XLOOKUP($C2659,'RES TECH'!$M:$M,'RES TECH'!$F:$F)&amp;" "&amp;_xlfn.XLOOKUP($C2659,'RES TECH'!$M:$M,'RES TECH'!$G:$G)&amp;" "&amp;_xlfn.XLOOKUP($C2659,'RES TECH'!$M:$M,'RES TECH'!$H:$H)</f>
        <v>Residential House High Income New Water heating  6 Electricity</v>
      </c>
      <c r="E2659" t="str">
        <f t="shared" si="41"/>
        <v>TJ</v>
      </c>
      <c r="F2659" s="12" t="str">
        <f>IF(B2659="*","*",_xlfn.XLOOKUP($C2659,'RES TECH'!$M:$M,'RES TECH'!$R:$R))</f>
        <v>MW</v>
      </c>
    </row>
    <row r="2660" spans="2:6" x14ac:dyDescent="0.25">
      <c r="B2660" t="str">
        <f>IF('RES TECH'!N2658=1,"PRE","*")</f>
        <v>PRE</v>
      </c>
      <c r="C2660" t="str">
        <f>'RES TECH'!M2658</f>
        <v>RESHOUHINewWH7ELC20</v>
      </c>
      <c r="D2660" t="str">
        <f>_xlfn.XLOOKUP($C2660,'RES TECH'!$M:$M,'RES TECH'!$A:$A)&amp;" "&amp;_xlfn.XLOOKUP($C2660,'RES TECH'!$M:$M,'RES TECH'!$B:$B)&amp;" "&amp;_xlfn.XLOOKUP($C2660,'RES TECH'!$M:$M,'RES TECH'!$C:$C)&amp;" "&amp;_xlfn.XLOOKUP($C2660,'RES TECH'!$M:$M,'RES TECH'!$D:$D)&amp;" "&amp;_xlfn.XLOOKUP($C2660,'RES TECH'!$M:$M,'RES TECH'!$E:$E)&amp;" "&amp;_xlfn.XLOOKUP($C2660,'RES TECH'!$M:$M,'RES TECH'!$F:$F)&amp;" "&amp;_xlfn.XLOOKUP($C2660,'RES TECH'!$M:$M,'RES TECH'!$G:$G)&amp;" "&amp;_xlfn.XLOOKUP($C2660,'RES TECH'!$M:$M,'RES TECH'!$H:$H)</f>
        <v>Residential House High Income New Water heating  7 Electricity</v>
      </c>
      <c r="E2660" t="str">
        <f t="shared" si="41"/>
        <v>TJ</v>
      </c>
      <c r="F2660" s="12" t="str">
        <f>IF(B2660="*","*",_xlfn.XLOOKUP($C2660,'RES TECH'!$M:$M,'RES TECH'!$R:$R))</f>
        <v>MW</v>
      </c>
    </row>
    <row r="2661" spans="2:6" x14ac:dyDescent="0.25">
      <c r="B2661" t="str">
        <f>IF('RES TECH'!N2659=1,"PRE","*")</f>
        <v>PRE</v>
      </c>
      <c r="C2661" t="str">
        <f>'RES TECH'!M2659</f>
        <v>RESHOUHINewWH7ELC22</v>
      </c>
      <c r="D2661" t="str">
        <f>_xlfn.XLOOKUP($C2661,'RES TECH'!$M:$M,'RES TECH'!$A:$A)&amp;" "&amp;_xlfn.XLOOKUP($C2661,'RES TECH'!$M:$M,'RES TECH'!$B:$B)&amp;" "&amp;_xlfn.XLOOKUP($C2661,'RES TECH'!$M:$M,'RES TECH'!$C:$C)&amp;" "&amp;_xlfn.XLOOKUP($C2661,'RES TECH'!$M:$M,'RES TECH'!$D:$D)&amp;" "&amp;_xlfn.XLOOKUP($C2661,'RES TECH'!$M:$M,'RES TECH'!$E:$E)&amp;" "&amp;_xlfn.XLOOKUP($C2661,'RES TECH'!$M:$M,'RES TECH'!$F:$F)&amp;" "&amp;_xlfn.XLOOKUP($C2661,'RES TECH'!$M:$M,'RES TECH'!$G:$G)&amp;" "&amp;_xlfn.XLOOKUP($C2661,'RES TECH'!$M:$M,'RES TECH'!$H:$H)</f>
        <v>Residential House High Income New Water heating  7 Electricity</v>
      </c>
      <c r="E2661" t="str">
        <f t="shared" si="41"/>
        <v>TJ</v>
      </c>
      <c r="F2661" s="12" t="str">
        <f>IF(B2661="*","*",_xlfn.XLOOKUP($C2661,'RES TECH'!$M:$M,'RES TECH'!$R:$R))</f>
        <v>MW</v>
      </c>
    </row>
    <row r="2662" spans="2:6" x14ac:dyDescent="0.25">
      <c r="B2662" t="str">
        <f>IF('RES TECH'!N2660=1,"PRE","*")</f>
        <v>PRE</v>
      </c>
      <c r="C2662" t="str">
        <f>'RES TECH'!M2660</f>
        <v>RESHOUHINewWH1FOI20</v>
      </c>
      <c r="D2662" t="str">
        <f>_xlfn.XLOOKUP($C2662,'RES TECH'!$M:$M,'RES TECH'!$A:$A)&amp;" "&amp;_xlfn.XLOOKUP($C2662,'RES TECH'!$M:$M,'RES TECH'!$B:$B)&amp;" "&amp;_xlfn.XLOOKUP($C2662,'RES TECH'!$M:$M,'RES TECH'!$C:$C)&amp;" "&amp;_xlfn.XLOOKUP($C2662,'RES TECH'!$M:$M,'RES TECH'!$D:$D)&amp;" "&amp;_xlfn.XLOOKUP($C2662,'RES TECH'!$M:$M,'RES TECH'!$E:$E)&amp;" "&amp;_xlfn.XLOOKUP($C2662,'RES TECH'!$M:$M,'RES TECH'!$F:$F)&amp;" "&amp;_xlfn.XLOOKUP($C2662,'RES TECH'!$M:$M,'RES TECH'!$G:$G)&amp;" "&amp;_xlfn.XLOOKUP($C2662,'RES TECH'!$M:$M,'RES TECH'!$H:$H)</f>
        <v>Residential House High Income New Water heating  1 Fuel oil</v>
      </c>
      <c r="E2662" t="str">
        <f t="shared" si="41"/>
        <v>TJ</v>
      </c>
      <c r="F2662" s="12" t="str">
        <f>IF(B2662="*","*",_xlfn.XLOOKUP($C2662,'RES TECH'!$M:$M,'RES TECH'!$R:$R))</f>
        <v>MW</v>
      </c>
    </row>
    <row r="2663" spans="2:6" x14ac:dyDescent="0.25">
      <c r="B2663" t="str">
        <f>IF('RES TECH'!N2661=1,"PRE","*")</f>
        <v>PRE</v>
      </c>
      <c r="C2663" t="str">
        <f>'RES TECH'!M2661</f>
        <v>RESHOUHINewWH2FOI20</v>
      </c>
      <c r="D2663" t="str">
        <f>_xlfn.XLOOKUP($C2663,'RES TECH'!$M:$M,'RES TECH'!$A:$A)&amp;" "&amp;_xlfn.XLOOKUP($C2663,'RES TECH'!$M:$M,'RES TECH'!$B:$B)&amp;" "&amp;_xlfn.XLOOKUP($C2663,'RES TECH'!$M:$M,'RES TECH'!$C:$C)&amp;" "&amp;_xlfn.XLOOKUP($C2663,'RES TECH'!$M:$M,'RES TECH'!$D:$D)&amp;" "&amp;_xlfn.XLOOKUP($C2663,'RES TECH'!$M:$M,'RES TECH'!$E:$E)&amp;" "&amp;_xlfn.XLOOKUP($C2663,'RES TECH'!$M:$M,'RES TECH'!$F:$F)&amp;" "&amp;_xlfn.XLOOKUP($C2663,'RES TECH'!$M:$M,'RES TECH'!$G:$G)&amp;" "&amp;_xlfn.XLOOKUP($C2663,'RES TECH'!$M:$M,'RES TECH'!$H:$H)</f>
        <v>Residential House High Income New Water heating  2 Fuel oil</v>
      </c>
      <c r="E2663" t="str">
        <f t="shared" si="41"/>
        <v>TJ</v>
      </c>
      <c r="F2663" s="12" t="str">
        <f>IF(B2663="*","*",_xlfn.XLOOKUP($C2663,'RES TECH'!$M:$M,'RES TECH'!$R:$R))</f>
        <v>MW</v>
      </c>
    </row>
    <row r="2664" spans="2:6" x14ac:dyDescent="0.25">
      <c r="B2664" t="str">
        <f>IF('RES TECH'!N2662=1,"PRE","*")</f>
        <v>PRE</v>
      </c>
      <c r="C2664" t="str">
        <f>'RES TECH'!M2662</f>
        <v>RESHOUHINewWH4FOI20</v>
      </c>
      <c r="D2664" t="str">
        <f>_xlfn.XLOOKUP($C2664,'RES TECH'!$M:$M,'RES TECH'!$A:$A)&amp;" "&amp;_xlfn.XLOOKUP($C2664,'RES TECH'!$M:$M,'RES TECH'!$B:$B)&amp;" "&amp;_xlfn.XLOOKUP($C2664,'RES TECH'!$M:$M,'RES TECH'!$C:$C)&amp;" "&amp;_xlfn.XLOOKUP($C2664,'RES TECH'!$M:$M,'RES TECH'!$D:$D)&amp;" "&amp;_xlfn.XLOOKUP($C2664,'RES TECH'!$M:$M,'RES TECH'!$E:$E)&amp;" "&amp;_xlfn.XLOOKUP($C2664,'RES TECH'!$M:$M,'RES TECH'!$F:$F)&amp;" "&amp;_xlfn.XLOOKUP($C2664,'RES TECH'!$M:$M,'RES TECH'!$G:$G)&amp;" "&amp;_xlfn.XLOOKUP($C2664,'RES TECH'!$M:$M,'RES TECH'!$H:$H)</f>
        <v>Residential House High Income New Water heating  4 Fuel oil</v>
      </c>
      <c r="E2664" t="str">
        <f t="shared" si="41"/>
        <v>TJ</v>
      </c>
      <c r="F2664" s="12" t="str">
        <f>IF(B2664="*","*",_xlfn.XLOOKUP($C2664,'RES TECH'!$M:$M,'RES TECH'!$R:$R))</f>
        <v>MW</v>
      </c>
    </row>
    <row r="2665" spans="2:6" x14ac:dyDescent="0.25">
      <c r="B2665" t="str">
        <f>IF('RES TECH'!N2663=1,"PRE","*")</f>
        <v>PRE</v>
      </c>
      <c r="C2665" t="str">
        <f>'RES TECH'!M2663</f>
        <v>RESHOUHINewWH1LPG20</v>
      </c>
      <c r="D2665" t="str">
        <f>_xlfn.XLOOKUP($C2665,'RES TECH'!$M:$M,'RES TECH'!$A:$A)&amp;" "&amp;_xlfn.XLOOKUP($C2665,'RES TECH'!$M:$M,'RES TECH'!$B:$B)&amp;" "&amp;_xlfn.XLOOKUP($C2665,'RES TECH'!$M:$M,'RES TECH'!$C:$C)&amp;" "&amp;_xlfn.XLOOKUP($C2665,'RES TECH'!$M:$M,'RES TECH'!$D:$D)&amp;" "&amp;_xlfn.XLOOKUP($C2665,'RES TECH'!$M:$M,'RES TECH'!$E:$E)&amp;" "&amp;_xlfn.XLOOKUP($C2665,'RES TECH'!$M:$M,'RES TECH'!$F:$F)&amp;" "&amp;_xlfn.XLOOKUP($C2665,'RES TECH'!$M:$M,'RES TECH'!$G:$G)&amp;" "&amp;_xlfn.XLOOKUP($C2665,'RES TECH'!$M:$M,'RES TECH'!$H:$H)</f>
        <v>Residential House High Income New Water heating  1 LPG</v>
      </c>
      <c r="E2665" t="str">
        <f t="shared" si="41"/>
        <v>TJ</v>
      </c>
      <c r="F2665" s="12" t="str">
        <f>IF(B2665="*","*",_xlfn.XLOOKUP($C2665,'RES TECH'!$M:$M,'RES TECH'!$R:$R))</f>
        <v>MW</v>
      </c>
    </row>
    <row r="2666" spans="2:6" x14ac:dyDescent="0.25">
      <c r="B2666" t="str">
        <f>IF('RES TECH'!N2664=1,"PRE","*")</f>
        <v>PRE</v>
      </c>
      <c r="C2666" t="str">
        <f>'RES TECH'!M2664</f>
        <v>RESHOUHINewWH2LPG20</v>
      </c>
      <c r="D2666" t="str">
        <f>_xlfn.XLOOKUP($C2666,'RES TECH'!$M:$M,'RES TECH'!$A:$A)&amp;" "&amp;_xlfn.XLOOKUP($C2666,'RES TECH'!$M:$M,'RES TECH'!$B:$B)&amp;" "&amp;_xlfn.XLOOKUP($C2666,'RES TECH'!$M:$M,'RES TECH'!$C:$C)&amp;" "&amp;_xlfn.XLOOKUP($C2666,'RES TECH'!$M:$M,'RES TECH'!$D:$D)&amp;" "&amp;_xlfn.XLOOKUP($C2666,'RES TECH'!$M:$M,'RES TECH'!$E:$E)&amp;" "&amp;_xlfn.XLOOKUP($C2666,'RES TECH'!$M:$M,'RES TECH'!$F:$F)&amp;" "&amp;_xlfn.XLOOKUP($C2666,'RES TECH'!$M:$M,'RES TECH'!$G:$G)&amp;" "&amp;_xlfn.XLOOKUP($C2666,'RES TECH'!$M:$M,'RES TECH'!$H:$H)</f>
        <v>Residential House High Income New Water heating  2 LPG</v>
      </c>
      <c r="E2666" t="str">
        <f t="shared" si="41"/>
        <v>TJ</v>
      </c>
      <c r="F2666" s="12" t="str">
        <f>IF(B2666="*","*",_xlfn.XLOOKUP($C2666,'RES TECH'!$M:$M,'RES TECH'!$R:$R))</f>
        <v>MW</v>
      </c>
    </row>
    <row r="2667" spans="2:6" x14ac:dyDescent="0.25">
      <c r="B2667" t="str">
        <f>IF('RES TECH'!N2665=1,"PRE","*")</f>
        <v>PRE</v>
      </c>
      <c r="C2667" t="str">
        <f>'RES TECH'!M2665</f>
        <v>RESHOUHINewWH3LPG20</v>
      </c>
      <c r="D2667" t="str">
        <f>_xlfn.XLOOKUP($C2667,'RES TECH'!$M:$M,'RES TECH'!$A:$A)&amp;" "&amp;_xlfn.XLOOKUP($C2667,'RES TECH'!$M:$M,'RES TECH'!$B:$B)&amp;" "&amp;_xlfn.XLOOKUP($C2667,'RES TECH'!$M:$M,'RES TECH'!$C:$C)&amp;" "&amp;_xlfn.XLOOKUP($C2667,'RES TECH'!$M:$M,'RES TECH'!$D:$D)&amp;" "&amp;_xlfn.XLOOKUP($C2667,'RES TECH'!$M:$M,'RES TECH'!$E:$E)&amp;" "&amp;_xlfn.XLOOKUP($C2667,'RES TECH'!$M:$M,'RES TECH'!$F:$F)&amp;" "&amp;_xlfn.XLOOKUP($C2667,'RES TECH'!$M:$M,'RES TECH'!$G:$G)&amp;" "&amp;_xlfn.XLOOKUP($C2667,'RES TECH'!$M:$M,'RES TECH'!$H:$H)</f>
        <v>Residential House High Income New Water heating  3 LPG</v>
      </c>
      <c r="E2667" t="str">
        <f t="shared" si="41"/>
        <v>TJ</v>
      </c>
      <c r="F2667" s="12" t="str">
        <f>IF(B2667="*","*",_xlfn.XLOOKUP($C2667,'RES TECH'!$M:$M,'RES TECH'!$R:$R))</f>
        <v>MW</v>
      </c>
    </row>
    <row r="2668" spans="2:6" x14ac:dyDescent="0.25">
      <c r="B2668" t="str">
        <f>IF('RES TECH'!N2666=1,"PRE","*")</f>
        <v>PRE</v>
      </c>
      <c r="C2668" t="str">
        <f>'RES TECH'!M2666</f>
        <v>RESHOUHINewWH3LPG23</v>
      </c>
      <c r="D2668" t="str">
        <f>_xlfn.XLOOKUP($C2668,'RES TECH'!$M:$M,'RES TECH'!$A:$A)&amp;" "&amp;_xlfn.XLOOKUP($C2668,'RES TECH'!$M:$M,'RES TECH'!$B:$B)&amp;" "&amp;_xlfn.XLOOKUP($C2668,'RES TECH'!$M:$M,'RES TECH'!$C:$C)&amp;" "&amp;_xlfn.XLOOKUP($C2668,'RES TECH'!$M:$M,'RES TECH'!$D:$D)&amp;" "&amp;_xlfn.XLOOKUP($C2668,'RES TECH'!$M:$M,'RES TECH'!$E:$E)&amp;" "&amp;_xlfn.XLOOKUP($C2668,'RES TECH'!$M:$M,'RES TECH'!$F:$F)&amp;" "&amp;_xlfn.XLOOKUP($C2668,'RES TECH'!$M:$M,'RES TECH'!$G:$G)&amp;" "&amp;_xlfn.XLOOKUP($C2668,'RES TECH'!$M:$M,'RES TECH'!$H:$H)</f>
        <v>Residential House High Income New Water heating  3 LPG</v>
      </c>
      <c r="E2668" t="str">
        <f t="shared" si="41"/>
        <v>TJ</v>
      </c>
      <c r="F2668" s="12" t="str">
        <f>IF(B2668="*","*",_xlfn.XLOOKUP($C2668,'RES TECH'!$M:$M,'RES TECH'!$R:$R))</f>
        <v>MW</v>
      </c>
    </row>
    <row r="2669" spans="2:6" x14ac:dyDescent="0.25">
      <c r="B2669" t="str">
        <f>IF('RES TECH'!N2667=1,"PRE","*")</f>
        <v>*</v>
      </c>
      <c r="C2669" t="str">
        <f>'RES TECH'!M2667</f>
        <v>RESHOUHINewWH4LPG20</v>
      </c>
      <c r="D2669" t="str">
        <f>_xlfn.XLOOKUP($C2669,'RES TECH'!$M:$M,'RES TECH'!$A:$A)&amp;" "&amp;_xlfn.XLOOKUP($C2669,'RES TECH'!$M:$M,'RES TECH'!$B:$B)&amp;" "&amp;_xlfn.XLOOKUP($C2669,'RES TECH'!$M:$M,'RES TECH'!$C:$C)&amp;" "&amp;_xlfn.XLOOKUP($C2669,'RES TECH'!$M:$M,'RES TECH'!$D:$D)&amp;" "&amp;_xlfn.XLOOKUP($C2669,'RES TECH'!$M:$M,'RES TECH'!$E:$E)&amp;" "&amp;_xlfn.XLOOKUP($C2669,'RES TECH'!$M:$M,'RES TECH'!$F:$F)&amp;" "&amp;_xlfn.XLOOKUP($C2669,'RES TECH'!$M:$M,'RES TECH'!$G:$G)&amp;" "&amp;_xlfn.XLOOKUP($C2669,'RES TECH'!$M:$M,'RES TECH'!$H:$H)</f>
        <v>Residential House High Income New Water heating  4 LPG</v>
      </c>
      <c r="E2669" t="str">
        <f t="shared" si="41"/>
        <v>*</v>
      </c>
      <c r="F2669" s="12" t="str">
        <f>IF(B2669="*","*",_xlfn.XLOOKUP($C2669,'RES TECH'!$M:$M,'RES TECH'!$R:$R))</f>
        <v>*</v>
      </c>
    </row>
    <row r="2670" spans="2:6" x14ac:dyDescent="0.25">
      <c r="B2670" t="str">
        <f>IF('RES TECH'!N2668=1,"PRE","*")</f>
        <v>PRE</v>
      </c>
      <c r="C2670" t="str">
        <f>'RES TECH'!M2668</f>
        <v>RESHOUHINewWH4LPG20</v>
      </c>
      <c r="D2670" t="str">
        <f>_xlfn.XLOOKUP($C2670,'RES TECH'!$M:$M,'RES TECH'!$A:$A)&amp;" "&amp;_xlfn.XLOOKUP($C2670,'RES TECH'!$M:$M,'RES TECH'!$B:$B)&amp;" "&amp;_xlfn.XLOOKUP($C2670,'RES TECH'!$M:$M,'RES TECH'!$C:$C)&amp;" "&amp;_xlfn.XLOOKUP($C2670,'RES TECH'!$M:$M,'RES TECH'!$D:$D)&amp;" "&amp;_xlfn.XLOOKUP($C2670,'RES TECH'!$M:$M,'RES TECH'!$E:$E)&amp;" "&amp;_xlfn.XLOOKUP($C2670,'RES TECH'!$M:$M,'RES TECH'!$F:$F)&amp;" "&amp;_xlfn.XLOOKUP($C2670,'RES TECH'!$M:$M,'RES TECH'!$G:$G)&amp;" "&amp;_xlfn.XLOOKUP($C2670,'RES TECH'!$M:$M,'RES TECH'!$H:$H)</f>
        <v>Residential House High Income New Water heating  4 LPG</v>
      </c>
      <c r="E2670" t="str">
        <f t="shared" si="41"/>
        <v>TJ</v>
      </c>
      <c r="F2670" s="12" t="str">
        <f>IF(B2670="*","*",_xlfn.XLOOKUP($C2670,'RES TECH'!$M:$M,'RES TECH'!$R:$R))</f>
        <v>MW</v>
      </c>
    </row>
    <row r="2671" spans="2:6" x14ac:dyDescent="0.25">
      <c r="B2671" t="str">
        <f>IF('RES TECH'!N2669=1,"PRE","*")</f>
        <v>*</v>
      </c>
      <c r="C2671" t="str">
        <f>'RES TECH'!M2669</f>
        <v>RESHOUHINewWH2SOL20</v>
      </c>
      <c r="D2671" t="str">
        <f>_xlfn.XLOOKUP($C2671,'RES TECH'!$M:$M,'RES TECH'!$A:$A)&amp;" "&amp;_xlfn.XLOOKUP($C2671,'RES TECH'!$M:$M,'RES TECH'!$B:$B)&amp;" "&amp;_xlfn.XLOOKUP($C2671,'RES TECH'!$M:$M,'RES TECH'!$C:$C)&amp;" "&amp;_xlfn.XLOOKUP($C2671,'RES TECH'!$M:$M,'RES TECH'!$D:$D)&amp;" "&amp;_xlfn.XLOOKUP($C2671,'RES TECH'!$M:$M,'RES TECH'!$E:$E)&amp;" "&amp;_xlfn.XLOOKUP($C2671,'RES TECH'!$M:$M,'RES TECH'!$F:$F)&amp;" "&amp;_xlfn.XLOOKUP($C2671,'RES TECH'!$M:$M,'RES TECH'!$G:$G)&amp;" "&amp;_xlfn.XLOOKUP($C2671,'RES TECH'!$M:$M,'RES TECH'!$H:$H)</f>
        <v>Residential House High Income New Water heating  2 Solar</v>
      </c>
      <c r="E2671" t="str">
        <f t="shared" si="41"/>
        <v>*</v>
      </c>
      <c r="F2671" s="12" t="str">
        <f>IF(B2671="*","*",_xlfn.XLOOKUP($C2671,'RES TECH'!$M:$M,'RES TECH'!$R:$R))</f>
        <v>*</v>
      </c>
    </row>
    <row r="2672" spans="2:6" x14ac:dyDescent="0.25">
      <c r="B2672" t="str">
        <f>IF('RES TECH'!N2670=1,"PRE","*")</f>
        <v>PRE</v>
      </c>
      <c r="C2672" t="str">
        <f>'RES TECH'!M2670</f>
        <v>RESHOUHINewWH2SOL20</v>
      </c>
      <c r="D2672" t="str">
        <f>_xlfn.XLOOKUP($C2672,'RES TECH'!$M:$M,'RES TECH'!$A:$A)&amp;" "&amp;_xlfn.XLOOKUP($C2672,'RES TECH'!$M:$M,'RES TECH'!$B:$B)&amp;" "&amp;_xlfn.XLOOKUP($C2672,'RES TECH'!$M:$M,'RES TECH'!$C:$C)&amp;" "&amp;_xlfn.XLOOKUP($C2672,'RES TECH'!$M:$M,'RES TECH'!$D:$D)&amp;" "&amp;_xlfn.XLOOKUP($C2672,'RES TECH'!$M:$M,'RES TECH'!$E:$E)&amp;" "&amp;_xlfn.XLOOKUP($C2672,'RES TECH'!$M:$M,'RES TECH'!$F:$F)&amp;" "&amp;_xlfn.XLOOKUP($C2672,'RES TECH'!$M:$M,'RES TECH'!$G:$G)&amp;" "&amp;_xlfn.XLOOKUP($C2672,'RES TECH'!$M:$M,'RES TECH'!$H:$H)</f>
        <v>Residential House High Income New Water heating  2 Solar</v>
      </c>
      <c r="E2672" t="str">
        <f t="shared" si="41"/>
        <v>TJ</v>
      </c>
      <c r="F2672" s="12" t="str">
        <f>IF(B2672="*","*",_xlfn.XLOOKUP($C2672,'RES TECH'!$M:$M,'RES TECH'!$R:$R))</f>
        <v>MW</v>
      </c>
    </row>
    <row r="2673" spans="2:6" x14ac:dyDescent="0.25">
      <c r="B2673" t="str">
        <f>IF('RES TECH'!N2671=1,"PRE","*")</f>
        <v>PRE</v>
      </c>
      <c r="C2673" t="str">
        <f>'RES TECH'!M2671</f>
        <v>RESHOUHINewWH2SOL23</v>
      </c>
      <c r="D2673" t="str">
        <f>_xlfn.XLOOKUP($C2673,'RES TECH'!$M:$M,'RES TECH'!$A:$A)&amp;" "&amp;_xlfn.XLOOKUP($C2673,'RES TECH'!$M:$M,'RES TECH'!$B:$B)&amp;" "&amp;_xlfn.XLOOKUP($C2673,'RES TECH'!$M:$M,'RES TECH'!$C:$C)&amp;" "&amp;_xlfn.XLOOKUP($C2673,'RES TECH'!$M:$M,'RES TECH'!$D:$D)&amp;" "&amp;_xlfn.XLOOKUP($C2673,'RES TECH'!$M:$M,'RES TECH'!$E:$E)&amp;" "&amp;_xlfn.XLOOKUP($C2673,'RES TECH'!$M:$M,'RES TECH'!$F:$F)&amp;" "&amp;_xlfn.XLOOKUP($C2673,'RES TECH'!$M:$M,'RES TECH'!$G:$G)&amp;" "&amp;_xlfn.XLOOKUP($C2673,'RES TECH'!$M:$M,'RES TECH'!$H:$H)</f>
        <v>Residential House High Income New Water heating  2 Solar</v>
      </c>
      <c r="E2673" t="str">
        <f t="shared" si="41"/>
        <v>TJ</v>
      </c>
      <c r="F2673" s="12" t="str">
        <f>IF(B2673="*","*",_xlfn.XLOOKUP($C2673,'RES TECH'!$M:$M,'RES TECH'!$R:$R))</f>
        <v>MW</v>
      </c>
    </row>
    <row r="2674" spans="2:6" x14ac:dyDescent="0.25">
      <c r="B2674" t="str">
        <f>IF('RES TECH'!N2672=1,"PRE","*")</f>
        <v>PRE</v>
      </c>
      <c r="C2674" t="str">
        <f>'RES TECH'!M2672</f>
        <v>RESHOUHINewWH2SOL24</v>
      </c>
      <c r="D2674" t="str">
        <f>_xlfn.XLOOKUP($C2674,'RES TECH'!$M:$M,'RES TECH'!$A:$A)&amp;" "&amp;_xlfn.XLOOKUP($C2674,'RES TECH'!$M:$M,'RES TECH'!$B:$B)&amp;" "&amp;_xlfn.XLOOKUP($C2674,'RES TECH'!$M:$M,'RES TECH'!$C:$C)&amp;" "&amp;_xlfn.XLOOKUP($C2674,'RES TECH'!$M:$M,'RES TECH'!$D:$D)&amp;" "&amp;_xlfn.XLOOKUP($C2674,'RES TECH'!$M:$M,'RES TECH'!$E:$E)&amp;" "&amp;_xlfn.XLOOKUP($C2674,'RES TECH'!$M:$M,'RES TECH'!$F:$F)&amp;" "&amp;_xlfn.XLOOKUP($C2674,'RES TECH'!$M:$M,'RES TECH'!$G:$G)&amp;" "&amp;_xlfn.XLOOKUP($C2674,'RES TECH'!$M:$M,'RES TECH'!$H:$H)</f>
        <v>Residential House High Income New Water heating  2 Solar</v>
      </c>
      <c r="E2674" t="str">
        <f t="shared" si="41"/>
        <v>TJ</v>
      </c>
      <c r="F2674" s="12" t="str">
        <f>IF(B2674="*","*",_xlfn.XLOOKUP($C2674,'RES TECH'!$M:$M,'RES TECH'!$R:$R))</f>
        <v>MW</v>
      </c>
    </row>
    <row r="2675" spans="2:6" x14ac:dyDescent="0.25">
      <c r="B2675" t="str">
        <f>IF('RES TECH'!N2673=1,"PRE","*")</f>
        <v>PRE</v>
      </c>
      <c r="C2675" t="str">
        <f>'RES TECH'!M2673</f>
        <v>RESHOUHINewSHAHP1ELC20</v>
      </c>
      <c r="D2675" t="str">
        <f>_xlfn.XLOOKUP($C2675,'RES TECH'!$M:$M,'RES TECH'!$A:$A)&amp;" "&amp;_xlfn.XLOOKUP($C2675,'RES TECH'!$M:$M,'RES TECH'!$B:$B)&amp;" "&amp;_xlfn.XLOOKUP($C2675,'RES TECH'!$M:$M,'RES TECH'!$C:$C)&amp;" "&amp;_xlfn.XLOOKUP($C2675,'RES TECH'!$M:$M,'RES TECH'!$D:$D)&amp;" "&amp;_xlfn.XLOOKUP($C2675,'RES TECH'!$M:$M,'RES TECH'!$E:$E)&amp;" "&amp;_xlfn.XLOOKUP($C2675,'RES TECH'!$M:$M,'RES TECH'!$F:$F)&amp;" "&amp;_xlfn.XLOOKUP($C2675,'RES TECH'!$M:$M,'RES TECH'!$G:$G)&amp;" "&amp;_xlfn.XLOOKUP($C2675,'RES TECH'!$M:$M,'RES TECH'!$H:$H)</f>
        <v>Residential House High Income New Space heating Air HP 1 Electricity</v>
      </c>
      <c r="E2675" t="str">
        <f t="shared" si="41"/>
        <v>TJ</v>
      </c>
      <c r="F2675" s="12" t="str">
        <f>IF(B2675="*","*",_xlfn.XLOOKUP($C2675,'RES TECH'!$M:$M,'RES TECH'!$R:$R))</f>
        <v>MW</v>
      </c>
    </row>
    <row r="2676" spans="2:6" x14ac:dyDescent="0.25">
      <c r="B2676" t="str">
        <f>IF('RES TECH'!N2674=1,"PRE","*")</f>
        <v>PRE</v>
      </c>
      <c r="C2676" t="str">
        <f>'RES TECH'!M2674</f>
        <v>RESHOUHINewSHAHP1ELC23</v>
      </c>
      <c r="D2676" t="str">
        <f>_xlfn.XLOOKUP($C2676,'RES TECH'!$M:$M,'RES TECH'!$A:$A)&amp;" "&amp;_xlfn.XLOOKUP($C2676,'RES TECH'!$M:$M,'RES TECH'!$B:$B)&amp;" "&amp;_xlfn.XLOOKUP($C2676,'RES TECH'!$M:$M,'RES TECH'!$C:$C)&amp;" "&amp;_xlfn.XLOOKUP($C2676,'RES TECH'!$M:$M,'RES TECH'!$D:$D)&amp;" "&amp;_xlfn.XLOOKUP($C2676,'RES TECH'!$M:$M,'RES TECH'!$E:$E)&amp;" "&amp;_xlfn.XLOOKUP($C2676,'RES TECH'!$M:$M,'RES TECH'!$F:$F)&amp;" "&amp;_xlfn.XLOOKUP($C2676,'RES TECH'!$M:$M,'RES TECH'!$G:$G)&amp;" "&amp;_xlfn.XLOOKUP($C2676,'RES TECH'!$M:$M,'RES TECH'!$H:$H)</f>
        <v>Residential House High Income New Space heating Air HP 1 Electricity</v>
      </c>
      <c r="E2676" t="str">
        <f t="shared" si="41"/>
        <v>TJ</v>
      </c>
      <c r="F2676" s="12" t="str">
        <f>IF(B2676="*","*",_xlfn.XLOOKUP($C2676,'RES TECH'!$M:$M,'RES TECH'!$R:$R))</f>
        <v>MW</v>
      </c>
    </row>
    <row r="2677" spans="2:6" x14ac:dyDescent="0.25">
      <c r="B2677" t="str">
        <f>IF('RES TECH'!N2675=1,"PRE","*")</f>
        <v>PRE</v>
      </c>
      <c r="C2677" t="str">
        <f>'RES TECH'!M2675</f>
        <v>RESHOUHINewSHAHP2ELC20</v>
      </c>
      <c r="D2677" t="str">
        <f>_xlfn.XLOOKUP($C2677,'RES TECH'!$M:$M,'RES TECH'!$A:$A)&amp;" "&amp;_xlfn.XLOOKUP($C2677,'RES TECH'!$M:$M,'RES TECH'!$B:$B)&amp;" "&amp;_xlfn.XLOOKUP($C2677,'RES TECH'!$M:$M,'RES TECH'!$C:$C)&amp;" "&amp;_xlfn.XLOOKUP($C2677,'RES TECH'!$M:$M,'RES TECH'!$D:$D)&amp;" "&amp;_xlfn.XLOOKUP($C2677,'RES TECH'!$M:$M,'RES TECH'!$E:$E)&amp;" "&amp;_xlfn.XLOOKUP($C2677,'RES TECH'!$M:$M,'RES TECH'!$F:$F)&amp;" "&amp;_xlfn.XLOOKUP($C2677,'RES TECH'!$M:$M,'RES TECH'!$G:$G)&amp;" "&amp;_xlfn.XLOOKUP($C2677,'RES TECH'!$M:$M,'RES TECH'!$H:$H)</f>
        <v>Residential House High Income New Space heating Air HP 2 Electricity</v>
      </c>
      <c r="E2677" t="str">
        <f t="shared" si="41"/>
        <v>TJ</v>
      </c>
      <c r="F2677" s="12" t="str">
        <f>IF(B2677="*","*",_xlfn.XLOOKUP($C2677,'RES TECH'!$M:$M,'RES TECH'!$R:$R))</f>
        <v>MW</v>
      </c>
    </row>
    <row r="2678" spans="2:6" x14ac:dyDescent="0.25">
      <c r="B2678" t="str">
        <f>IF('RES TECH'!N2676=1,"PRE","*")</f>
        <v>PRE</v>
      </c>
      <c r="C2678" t="str">
        <f>'RES TECH'!M2676</f>
        <v>RESHOUHINewSHAHP2ELC23</v>
      </c>
      <c r="D2678" t="str">
        <f>_xlfn.XLOOKUP($C2678,'RES TECH'!$M:$M,'RES TECH'!$A:$A)&amp;" "&amp;_xlfn.XLOOKUP($C2678,'RES TECH'!$M:$M,'RES TECH'!$B:$B)&amp;" "&amp;_xlfn.XLOOKUP($C2678,'RES TECH'!$M:$M,'RES TECH'!$C:$C)&amp;" "&amp;_xlfn.XLOOKUP($C2678,'RES TECH'!$M:$M,'RES TECH'!$D:$D)&amp;" "&amp;_xlfn.XLOOKUP($C2678,'RES TECH'!$M:$M,'RES TECH'!$E:$E)&amp;" "&amp;_xlfn.XLOOKUP($C2678,'RES TECH'!$M:$M,'RES TECH'!$F:$F)&amp;" "&amp;_xlfn.XLOOKUP($C2678,'RES TECH'!$M:$M,'RES TECH'!$G:$G)&amp;" "&amp;_xlfn.XLOOKUP($C2678,'RES TECH'!$M:$M,'RES TECH'!$H:$H)</f>
        <v>Residential House High Income New Space heating Air HP 2 Electricity</v>
      </c>
      <c r="E2678" t="str">
        <f t="shared" si="41"/>
        <v>TJ</v>
      </c>
      <c r="F2678" s="12" t="str">
        <f>IF(B2678="*","*",_xlfn.XLOOKUP($C2678,'RES TECH'!$M:$M,'RES TECH'!$R:$R))</f>
        <v>MW</v>
      </c>
    </row>
    <row r="2679" spans="2:6" x14ac:dyDescent="0.25">
      <c r="B2679" t="str">
        <f>IF('RES TECH'!N2677=1,"PRE","*")</f>
        <v>PRE</v>
      </c>
      <c r="C2679" t="str">
        <f>'RES TECH'!M2677</f>
        <v>RESHOUHINewSHAHP3ELC20</v>
      </c>
      <c r="D2679" t="str">
        <f>_xlfn.XLOOKUP($C2679,'RES TECH'!$M:$M,'RES TECH'!$A:$A)&amp;" "&amp;_xlfn.XLOOKUP($C2679,'RES TECH'!$M:$M,'RES TECH'!$B:$B)&amp;" "&amp;_xlfn.XLOOKUP($C2679,'RES TECH'!$M:$M,'RES TECH'!$C:$C)&amp;" "&amp;_xlfn.XLOOKUP($C2679,'RES TECH'!$M:$M,'RES TECH'!$D:$D)&amp;" "&amp;_xlfn.XLOOKUP($C2679,'RES TECH'!$M:$M,'RES TECH'!$E:$E)&amp;" "&amp;_xlfn.XLOOKUP($C2679,'RES TECH'!$M:$M,'RES TECH'!$F:$F)&amp;" "&amp;_xlfn.XLOOKUP($C2679,'RES TECH'!$M:$M,'RES TECH'!$G:$G)&amp;" "&amp;_xlfn.XLOOKUP($C2679,'RES TECH'!$M:$M,'RES TECH'!$H:$H)</f>
        <v>Residential House High Income New Space heating Air HP 3 Electricity</v>
      </c>
      <c r="E2679" t="str">
        <f t="shared" si="41"/>
        <v>TJ</v>
      </c>
      <c r="F2679" s="12" t="str">
        <f>IF(B2679="*","*",_xlfn.XLOOKUP($C2679,'RES TECH'!$M:$M,'RES TECH'!$R:$R))</f>
        <v>MW</v>
      </c>
    </row>
    <row r="2680" spans="2:6" x14ac:dyDescent="0.25">
      <c r="B2680" t="str">
        <f>IF('RES TECH'!N2678=1,"PRE","*")</f>
        <v>PRE</v>
      </c>
      <c r="C2680" t="str">
        <f>'RES TECH'!M2678</f>
        <v>RESHOUHINewSHAHP3ELC22</v>
      </c>
      <c r="D2680" t="str">
        <f>_xlfn.XLOOKUP($C2680,'RES TECH'!$M:$M,'RES TECH'!$A:$A)&amp;" "&amp;_xlfn.XLOOKUP($C2680,'RES TECH'!$M:$M,'RES TECH'!$B:$B)&amp;" "&amp;_xlfn.XLOOKUP($C2680,'RES TECH'!$M:$M,'RES TECH'!$C:$C)&amp;" "&amp;_xlfn.XLOOKUP($C2680,'RES TECH'!$M:$M,'RES TECH'!$D:$D)&amp;" "&amp;_xlfn.XLOOKUP($C2680,'RES TECH'!$M:$M,'RES TECH'!$E:$E)&amp;" "&amp;_xlfn.XLOOKUP($C2680,'RES TECH'!$M:$M,'RES TECH'!$F:$F)&amp;" "&amp;_xlfn.XLOOKUP($C2680,'RES TECH'!$M:$M,'RES TECH'!$G:$G)&amp;" "&amp;_xlfn.XLOOKUP($C2680,'RES TECH'!$M:$M,'RES TECH'!$H:$H)</f>
        <v>Residential House High Income New Space heating Air HP 3 Electricity</v>
      </c>
      <c r="E2680" t="str">
        <f t="shared" si="41"/>
        <v>TJ</v>
      </c>
      <c r="F2680" s="12" t="str">
        <f>IF(B2680="*","*",_xlfn.XLOOKUP($C2680,'RES TECH'!$M:$M,'RES TECH'!$R:$R))</f>
        <v>MW</v>
      </c>
    </row>
    <row r="2681" spans="2:6" x14ac:dyDescent="0.25">
      <c r="B2681" t="str">
        <f>IF('RES TECH'!N2679=1,"PRE","*")</f>
        <v>PRE</v>
      </c>
      <c r="C2681" t="str">
        <f>'RES TECH'!M2679</f>
        <v>RESHOUHINewSHAHP3ELC23</v>
      </c>
      <c r="D2681" t="str">
        <f>_xlfn.XLOOKUP($C2681,'RES TECH'!$M:$M,'RES TECH'!$A:$A)&amp;" "&amp;_xlfn.XLOOKUP($C2681,'RES TECH'!$M:$M,'RES TECH'!$B:$B)&amp;" "&amp;_xlfn.XLOOKUP($C2681,'RES TECH'!$M:$M,'RES TECH'!$C:$C)&amp;" "&amp;_xlfn.XLOOKUP($C2681,'RES TECH'!$M:$M,'RES TECH'!$D:$D)&amp;" "&amp;_xlfn.XLOOKUP($C2681,'RES TECH'!$M:$M,'RES TECH'!$E:$E)&amp;" "&amp;_xlfn.XLOOKUP($C2681,'RES TECH'!$M:$M,'RES TECH'!$F:$F)&amp;" "&amp;_xlfn.XLOOKUP($C2681,'RES TECH'!$M:$M,'RES TECH'!$G:$G)&amp;" "&amp;_xlfn.XLOOKUP($C2681,'RES TECH'!$M:$M,'RES TECH'!$H:$H)</f>
        <v>Residential House High Income New Space heating Air HP 3 Electricity</v>
      </c>
      <c r="E2681" t="str">
        <f t="shared" si="41"/>
        <v>TJ</v>
      </c>
      <c r="F2681" s="12" t="str">
        <f>IF(B2681="*","*",_xlfn.XLOOKUP($C2681,'RES TECH'!$M:$M,'RES TECH'!$R:$R))</f>
        <v>MW</v>
      </c>
    </row>
    <row r="2682" spans="2:6" x14ac:dyDescent="0.25">
      <c r="B2682" t="str">
        <f>IF('RES TECH'!N2680=1,"PRE","*")</f>
        <v>PRE</v>
      </c>
      <c r="C2682" t="str">
        <f>'RES TECH'!M2680</f>
        <v>RESHOUHINewSHAHP4ELC20</v>
      </c>
      <c r="D2682" t="str">
        <f>_xlfn.XLOOKUP($C2682,'RES TECH'!$M:$M,'RES TECH'!$A:$A)&amp;" "&amp;_xlfn.XLOOKUP($C2682,'RES TECH'!$M:$M,'RES TECH'!$B:$B)&amp;" "&amp;_xlfn.XLOOKUP($C2682,'RES TECH'!$M:$M,'RES TECH'!$C:$C)&amp;" "&amp;_xlfn.XLOOKUP($C2682,'RES TECH'!$M:$M,'RES TECH'!$D:$D)&amp;" "&amp;_xlfn.XLOOKUP($C2682,'RES TECH'!$M:$M,'RES TECH'!$E:$E)&amp;" "&amp;_xlfn.XLOOKUP($C2682,'RES TECH'!$M:$M,'RES TECH'!$F:$F)&amp;" "&amp;_xlfn.XLOOKUP($C2682,'RES TECH'!$M:$M,'RES TECH'!$G:$G)&amp;" "&amp;_xlfn.XLOOKUP($C2682,'RES TECH'!$M:$M,'RES TECH'!$H:$H)</f>
        <v>Residential House High Income New Space heating Air HP 4 Electricity</v>
      </c>
      <c r="E2682" t="str">
        <f t="shared" si="41"/>
        <v>TJ</v>
      </c>
      <c r="F2682" s="12" t="str">
        <f>IF(B2682="*","*",_xlfn.XLOOKUP($C2682,'RES TECH'!$M:$M,'RES TECH'!$R:$R))</f>
        <v>MW</v>
      </c>
    </row>
    <row r="2683" spans="2:6" x14ac:dyDescent="0.25">
      <c r="B2683" t="str">
        <f>IF('RES TECH'!N2681=1,"PRE","*")</f>
        <v>PRE</v>
      </c>
      <c r="C2683" t="str">
        <f>'RES TECH'!M2681</f>
        <v>RESHOUHINewSHAHP4ELC22</v>
      </c>
      <c r="D2683" t="str">
        <f>_xlfn.XLOOKUP($C2683,'RES TECH'!$M:$M,'RES TECH'!$A:$A)&amp;" "&amp;_xlfn.XLOOKUP($C2683,'RES TECH'!$M:$M,'RES TECH'!$B:$B)&amp;" "&amp;_xlfn.XLOOKUP($C2683,'RES TECH'!$M:$M,'RES TECH'!$C:$C)&amp;" "&amp;_xlfn.XLOOKUP($C2683,'RES TECH'!$M:$M,'RES TECH'!$D:$D)&amp;" "&amp;_xlfn.XLOOKUP($C2683,'RES TECH'!$M:$M,'RES TECH'!$E:$E)&amp;" "&amp;_xlfn.XLOOKUP($C2683,'RES TECH'!$M:$M,'RES TECH'!$F:$F)&amp;" "&amp;_xlfn.XLOOKUP($C2683,'RES TECH'!$M:$M,'RES TECH'!$G:$G)&amp;" "&amp;_xlfn.XLOOKUP($C2683,'RES TECH'!$M:$M,'RES TECH'!$H:$H)</f>
        <v>Residential House High Income New Space heating Air HP 4 Electricity</v>
      </c>
      <c r="E2683" t="str">
        <f t="shared" si="41"/>
        <v>TJ</v>
      </c>
      <c r="F2683" s="12" t="str">
        <f>IF(B2683="*","*",_xlfn.XLOOKUP($C2683,'RES TECH'!$M:$M,'RES TECH'!$R:$R))</f>
        <v>MW</v>
      </c>
    </row>
    <row r="2684" spans="2:6" x14ac:dyDescent="0.25">
      <c r="B2684" t="str">
        <f>IF('RES TECH'!N2682=1,"PRE","*")</f>
        <v>PRE</v>
      </c>
      <c r="C2684" t="str">
        <f>'RES TECH'!M2682</f>
        <v>RESHOUHINewSHGHP1ELC20</v>
      </c>
      <c r="D2684" t="str">
        <f>_xlfn.XLOOKUP($C2684,'RES TECH'!$M:$M,'RES TECH'!$A:$A)&amp;" "&amp;_xlfn.XLOOKUP($C2684,'RES TECH'!$M:$M,'RES TECH'!$B:$B)&amp;" "&amp;_xlfn.XLOOKUP($C2684,'RES TECH'!$M:$M,'RES TECH'!$C:$C)&amp;" "&amp;_xlfn.XLOOKUP($C2684,'RES TECH'!$M:$M,'RES TECH'!$D:$D)&amp;" "&amp;_xlfn.XLOOKUP($C2684,'RES TECH'!$M:$M,'RES TECH'!$E:$E)&amp;" "&amp;_xlfn.XLOOKUP($C2684,'RES TECH'!$M:$M,'RES TECH'!$F:$F)&amp;" "&amp;_xlfn.XLOOKUP($C2684,'RES TECH'!$M:$M,'RES TECH'!$G:$G)&amp;" "&amp;_xlfn.XLOOKUP($C2684,'RES TECH'!$M:$M,'RES TECH'!$H:$H)</f>
        <v>Residential House High Income New Space heating Geothermal HP 1 Electricity</v>
      </c>
      <c r="E2684" t="str">
        <f t="shared" si="41"/>
        <v>TJ</v>
      </c>
      <c r="F2684" s="12" t="str">
        <f>IF(B2684="*","*",_xlfn.XLOOKUP($C2684,'RES TECH'!$M:$M,'RES TECH'!$R:$R))</f>
        <v>MW</v>
      </c>
    </row>
    <row r="2685" spans="2:6" x14ac:dyDescent="0.25">
      <c r="B2685" t="str">
        <f>IF('RES TECH'!N2683=1,"PRE","*")</f>
        <v>PRE</v>
      </c>
      <c r="C2685" t="str">
        <f>'RES TECH'!M2683</f>
        <v>RESHOUHINewSHGHP2ELC20</v>
      </c>
      <c r="D2685" t="str">
        <f>_xlfn.XLOOKUP($C2685,'RES TECH'!$M:$M,'RES TECH'!$A:$A)&amp;" "&amp;_xlfn.XLOOKUP($C2685,'RES TECH'!$M:$M,'RES TECH'!$B:$B)&amp;" "&amp;_xlfn.XLOOKUP($C2685,'RES TECH'!$M:$M,'RES TECH'!$C:$C)&amp;" "&amp;_xlfn.XLOOKUP($C2685,'RES TECH'!$M:$M,'RES TECH'!$D:$D)&amp;" "&amp;_xlfn.XLOOKUP($C2685,'RES TECH'!$M:$M,'RES TECH'!$E:$E)&amp;" "&amp;_xlfn.XLOOKUP($C2685,'RES TECH'!$M:$M,'RES TECH'!$F:$F)&amp;" "&amp;_xlfn.XLOOKUP($C2685,'RES TECH'!$M:$M,'RES TECH'!$G:$G)&amp;" "&amp;_xlfn.XLOOKUP($C2685,'RES TECH'!$M:$M,'RES TECH'!$H:$H)</f>
        <v>Residential House High Income New Space heating Geothermal HP 2 Electricity</v>
      </c>
      <c r="E2685" t="str">
        <f t="shared" si="41"/>
        <v>TJ</v>
      </c>
      <c r="F2685" s="12" t="str">
        <f>IF(B2685="*","*",_xlfn.XLOOKUP($C2685,'RES TECH'!$M:$M,'RES TECH'!$R:$R))</f>
        <v>MW</v>
      </c>
    </row>
    <row r="2686" spans="2:6" x14ac:dyDescent="0.25">
      <c r="B2686" t="str">
        <f>IF('RES TECH'!N2684=1,"PRE","*")</f>
        <v>*</v>
      </c>
      <c r="C2686" t="str">
        <f>'RES TECH'!M2684</f>
        <v>RESHOUHINewSHGHP3ELC20</v>
      </c>
      <c r="D2686" t="str">
        <f>_xlfn.XLOOKUP($C2686,'RES TECH'!$M:$M,'RES TECH'!$A:$A)&amp;" "&amp;_xlfn.XLOOKUP($C2686,'RES TECH'!$M:$M,'RES TECH'!$B:$B)&amp;" "&amp;_xlfn.XLOOKUP($C2686,'RES TECH'!$M:$M,'RES TECH'!$C:$C)&amp;" "&amp;_xlfn.XLOOKUP($C2686,'RES TECH'!$M:$M,'RES TECH'!$D:$D)&amp;" "&amp;_xlfn.XLOOKUP($C2686,'RES TECH'!$M:$M,'RES TECH'!$E:$E)&amp;" "&amp;_xlfn.XLOOKUP($C2686,'RES TECH'!$M:$M,'RES TECH'!$F:$F)&amp;" "&amp;_xlfn.XLOOKUP($C2686,'RES TECH'!$M:$M,'RES TECH'!$G:$G)&amp;" "&amp;_xlfn.XLOOKUP($C2686,'RES TECH'!$M:$M,'RES TECH'!$H:$H)</f>
        <v>Residential House High Income New Space heating Geothermal HP 3 Electricity</v>
      </c>
      <c r="E2686" t="str">
        <f t="shared" si="41"/>
        <v>*</v>
      </c>
      <c r="F2686" s="12" t="str">
        <f>IF(B2686="*","*",_xlfn.XLOOKUP($C2686,'RES TECH'!$M:$M,'RES TECH'!$R:$R))</f>
        <v>*</v>
      </c>
    </row>
    <row r="2687" spans="2:6" x14ac:dyDescent="0.25">
      <c r="B2687" t="str">
        <f>IF('RES TECH'!N2685=1,"PRE","*")</f>
        <v>PRE</v>
      </c>
      <c r="C2687" t="str">
        <f>'RES TECH'!M2685</f>
        <v>RESHOUHINewSHGHP3ELC20</v>
      </c>
      <c r="D2687" t="str">
        <f>_xlfn.XLOOKUP($C2687,'RES TECH'!$M:$M,'RES TECH'!$A:$A)&amp;" "&amp;_xlfn.XLOOKUP($C2687,'RES TECH'!$M:$M,'RES TECH'!$B:$B)&amp;" "&amp;_xlfn.XLOOKUP($C2687,'RES TECH'!$M:$M,'RES TECH'!$C:$C)&amp;" "&amp;_xlfn.XLOOKUP($C2687,'RES TECH'!$M:$M,'RES TECH'!$D:$D)&amp;" "&amp;_xlfn.XLOOKUP($C2687,'RES TECH'!$M:$M,'RES TECH'!$E:$E)&amp;" "&amp;_xlfn.XLOOKUP($C2687,'RES TECH'!$M:$M,'RES TECH'!$F:$F)&amp;" "&amp;_xlfn.XLOOKUP($C2687,'RES TECH'!$M:$M,'RES TECH'!$G:$G)&amp;" "&amp;_xlfn.XLOOKUP($C2687,'RES TECH'!$M:$M,'RES TECH'!$H:$H)</f>
        <v>Residential House High Income New Space heating Geothermal HP 3 Electricity</v>
      </c>
      <c r="E2687" t="str">
        <f t="shared" si="41"/>
        <v>TJ</v>
      </c>
      <c r="F2687" s="12" t="str">
        <f>IF(B2687="*","*",_xlfn.XLOOKUP($C2687,'RES TECH'!$M:$M,'RES TECH'!$R:$R))</f>
        <v>MW</v>
      </c>
    </row>
    <row r="2688" spans="2:6" x14ac:dyDescent="0.25">
      <c r="B2688" t="str">
        <f>IF('RES TECH'!N2686=1,"PRE","*")</f>
        <v>PRE</v>
      </c>
      <c r="C2688" t="str">
        <f>'RES TECH'!M2686</f>
        <v>RESHOUHINewSHGHP3ELC22</v>
      </c>
      <c r="D2688" t="str">
        <f>_xlfn.XLOOKUP($C2688,'RES TECH'!$M:$M,'RES TECH'!$A:$A)&amp;" "&amp;_xlfn.XLOOKUP($C2688,'RES TECH'!$M:$M,'RES TECH'!$B:$B)&amp;" "&amp;_xlfn.XLOOKUP($C2688,'RES TECH'!$M:$M,'RES TECH'!$C:$C)&amp;" "&amp;_xlfn.XLOOKUP($C2688,'RES TECH'!$M:$M,'RES TECH'!$D:$D)&amp;" "&amp;_xlfn.XLOOKUP($C2688,'RES TECH'!$M:$M,'RES TECH'!$E:$E)&amp;" "&amp;_xlfn.XLOOKUP($C2688,'RES TECH'!$M:$M,'RES TECH'!$F:$F)&amp;" "&amp;_xlfn.XLOOKUP($C2688,'RES TECH'!$M:$M,'RES TECH'!$G:$G)&amp;" "&amp;_xlfn.XLOOKUP($C2688,'RES TECH'!$M:$M,'RES TECH'!$H:$H)</f>
        <v>Residential House High Income New Space heating Geothermal HP 3 Electricity</v>
      </c>
      <c r="E2688" t="str">
        <f t="shared" si="41"/>
        <v>TJ</v>
      </c>
      <c r="F2688" s="12" t="str">
        <f>IF(B2688="*","*",_xlfn.XLOOKUP($C2688,'RES TECH'!$M:$M,'RES TECH'!$R:$R))</f>
        <v>MW</v>
      </c>
    </row>
    <row r="2689" spans="2:6" x14ac:dyDescent="0.25">
      <c r="B2689" t="str">
        <f>IF('RES TECH'!N2687=1,"PRE","*")</f>
        <v>PRE</v>
      </c>
      <c r="C2689" t="str">
        <f>'RES TECH'!M2687</f>
        <v>RESHOUHINewSHGHP3ELC23</v>
      </c>
      <c r="D2689" t="str">
        <f>_xlfn.XLOOKUP($C2689,'RES TECH'!$M:$M,'RES TECH'!$A:$A)&amp;" "&amp;_xlfn.XLOOKUP($C2689,'RES TECH'!$M:$M,'RES TECH'!$B:$B)&amp;" "&amp;_xlfn.XLOOKUP($C2689,'RES TECH'!$M:$M,'RES TECH'!$C:$C)&amp;" "&amp;_xlfn.XLOOKUP($C2689,'RES TECH'!$M:$M,'RES TECH'!$D:$D)&amp;" "&amp;_xlfn.XLOOKUP($C2689,'RES TECH'!$M:$M,'RES TECH'!$E:$E)&amp;" "&amp;_xlfn.XLOOKUP($C2689,'RES TECH'!$M:$M,'RES TECH'!$F:$F)&amp;" "&amp;_xlfn.XLOOKUP($C2689,'RES TECH'!$M:$M,'RES TECH'!$G:$G)&amp;" "&amp;_xlfn.XLOOKUP($C2689,'RES TECH'!$M:$M,'RES TECH'!$H:$H)</f>
        <v>Residential House High Income New Space heating Geothermal HP 3 Electricity</v>
      </c>
      <c r="E2689" t="str">
        <f t="shared" si="41"/>
        <v>TJ</v>
      </c>
      <c r="F2689" s="12" t="str">
        <f>IF(B2689="*","*",_xlfn.XLOOKUP($C2689,'RES TECH'!$M:$M,'RES TECH'!$R:$R))</f>
        <v>MW</v>
      </c>
    </row>
    <row r="2690" spans="2:6" x14ac:dyDescent="0.25">
      <c r="B2690" t="str">
        <f>IF('RES TECH'!N2688=1,"PRE","*")</f>
        <v>PRE</v>
      </c>
      <c r="C2690" t="str">
        <f>'RES TECH'!M2688</f>
        <v>RESHOUHINewSHGHP3ELC24</v>
      </c>
      <c r="D2690" t="str">
        <f>_xlfn.XLOOKUP($C2690,'RES TECH'!$M:$M,'RES TECH'!$A:$A)&amp;" "&amp;_xlfn.XLOOKUP($C2690,'RES TECH'!$M:$M,'RES TECH'!$B:$B)&amp;" "&amp;_xlfn.XLOOKUP($C2690,'RES TECH'!$M:$M,'RES TECH'!$C:$C)&amp;" "&amp;_xlfn.XLOOKUP($C2690,'RES TECH'!$M:$M,'RES TECH'!$D:$D)&amp;" "&amp;_xlfn.XLOOKUP($C2690,'RES TECH'!$M:$M,'RES TECH'!$E:$E)&amp;" "&amp;_xlfn.XLOOKUP($C2690,'RES TECH'!$M:$M,'RES TECH'!$F:$F)&amp;" "&amp;_xlfn.XLOOKUP($C2690,'RES TECH'!$M:$M,'RES TECH'!$G:$G)&amp;" "&amp;_xlfn.XLOOKUP($C2690,'RES TECH'!$M:$M,'RES TECH'!$H:$H)</f>
        <v>Residential House High Income New Space heating Geothermal HP 3 Electricity</v>
      </c>
      <c r="E2690" t="str">
        <f t="shared" si="41"/>
        <v>TJ</v>
      </c>
      <c r="F2690" s="12" t="str">
        <f>IF(B2690="*","*",_xlfn.XLOOKUP($C2690,'RES TECH'!$M:$M,'RES TECH'!$R:$R))</f>
        <v>MW</v>
      </c>
    </row>
    <row r="2691" spans="2:6" x14ac:dyDescent="0.25">
      <c r="B2691" t="str">
        <f>IF('RES TECH'!N2689=1,"PRE","*")</f>
        <v>*</v>
      </c>
      <c r="C2691" t="str">
        <f>'RES TECH'!M2689</f>
        <v>RESHOUHINewSHGHP4ELC20</v>
      </c>
      <c r="D2691" t="str">
        <f>_xlfn.XLOOKUP($C2691,'RES TECH'!$M:$M,'RES TECH'!$A:$A)&amp;" "&amp;_xlfn.XLOOKUP($C2691,'RES TECH'!$M:$M,'RES TECH'!$B:$B)&amp;" "&amp;_xlfn.XLOOKUP($C2691,'RES TECH'!$M:$M,'RES TECH'!$C:$C)&amp;" "&amp;_xlfn.XLOOKUP($C2691,'RES TECH'!$M:$M,'RES TECH'!$D:$D)&amp;" "&amp;_xlfn.XLOOKUP($C2691,'RES TECH'!$M:$M,'RES TECH'!$E:$E)&amp;" "&amp;_xlfn.XLOOKUP($C2691,'RES TECH'!$M:$M,'RES TECH'!$F:$F)&amp;" "&amp;_xlfn.XLOOKUP($C2691,'RES TECH'!$M:$M,'RES TECH'!$G:$G)&amp;" "&amp;_xlfn.XLOOKUP($C2691,'RES TECH'!$M:$M,'RES TECH'!$H:$H)</f>
        <v>Residential House High Income New Space heating Geothermal HP 4 Electricity</v>
      </c>
      <c r="E2691" t="str">
        <f t="shared" si="41"/>
        <v>*</v>
      </c>
      <c r="F2691" s="12" t="str">
        <f>IF(B2691="*","*",_xlfn.XLOOKUP($C2691,'RES TECH'!$M:$M,'RES TECH'!$R:$R))</f>
        <v>*</v>
      </c>
    </row>
    <row r="2692" spans="2:6" x14ac:dyDescent="0.25">
      <c r="B2692" t="str">
        <f>IF('RES TECH'!N2690=1,"PRE","*")</f>
        <v>PRE</v>
      </c>
      <c r="C2692" t="str">
        <f>'RES TECH'!M2690</f>
        <v>RESHOUHINewSHGHP4ELC20</v>
      </c>
      <c r="D2692" t="str">
        <f>_xlfn.XLOOKUP($C2692,'RES TECH'!$M:$M,'RES TECH'!$A:$A)&amp;" "&amp;_xlfn.XLOOKUP($C2692,'RES TECH'!$M:$M,'RES TECH'!$B:$B)&amp;" "&amp;_xlfn.XLOOKUP($C2692,'RES TECH'!$M:$M,'RES TECH'!$C:$C)&amp;" "&amp;_xlfn.XLOOKUP($C2692,'RES TECH'!$M:$M,'RES TECH'!$D:$D)&amp;" "&amp;_xlfn.XLOOKUP($C2692,'RES TECH'!$M:$M,'RES TECH'!$E:$E)&amp;" "&amp;_xlfn.XLOOKUP($C2692,'RES TECH'!$M:$M,'RES TECH'!$F:$F)&amp;" "&amp;_xlfn.XLOOKUP($C2692,'RES TECH'!$M:$M,'RES TECH'!$G:$G)&amp;" "&amp;_xlfn.XLOOKUP($C2692,'RES TECH'!$M:$M,'RES TECH'!$H:$H)</f>
        <v>Residential House High Income New Space heating Geothermal HP 4 Electricity</v>
      </c>
      <c r="E2692" t="str">
        <f t="shared" si="41"/>
        <v>TJ</v>
      </c>
      <c r="F2692" s="12" t="str">
        <f>IF(B2692="*","*",_xlfn.XLOOKUP($C2692,'RES TECH'!$M:$M,'RES TECH'!$R:$R))</f>
        <v>MW</v>
      </c>
    </row>
    <row r="2693" spans="2:6" x14ac:dyDescent="0.25">
      <c r="B2693" t="str">
        <f>IF('RES TECH'!N2691=1,"PRE","*")</f>
        <v>PRE</v>
      </c>
      <c r="C2693" t="str">
        <f>'RES TECH'!M2691</f>
        <v>RESHOUHINewSHGHP4ELC22</v>
      </c>
      <c r="D2693" t="str">
        <f>_xlfn.XLOOKUP($C2693,'RES TECH'!$M:$M,'RES TECH'!$A:$A)&amp;" "&amp;_xlfn.XLOOKUP($C2693,'RES TECH'!$M:$M,'RES TECH'!$B:$B)&amp;" "&amp;_xlfn.XLOOKUP($C2693,'RES TECH'!$M:$M,'RES TECH'!$C:$C)&amp;" "&amp;_xlfn.XLOOKUP($C2693,'RES TECH'!$M:$M,'RES TECH'!$D:$D)&amp;" "&amp;_xlfn.XLOOKUP($C2693,'RES TECH'!$M:$M,'RES TECH'!$E:$E)&amp;" "&amp;_xlfn.XLOOKUP($C2693,'RES TECH'!$M:$M,'RES TECH'!$F:$F)&amp;" "&amp;_xlfn.XLOOKUP($C2693,'RES TECH'!$M:$M,'RES TECH'!$G:$G)&amp;" "&amp;_xlfn.XLOOKUP($C2693,'RES TECH'!$M:$M,'RES TECH'!$H:$H)</f>
        <v>Residential House High Income New Space heating Geothermal HP 4 Electricity</v>
      </c>
      <c r="E2693" t="str">
        <f t="shared" ref="E2693:E2756" si="42">IF(F2693="*","*",IF(F2693="Mlma","Mlm","TJ"))</f>
        <v>TJ</v>
      </c>
      <c r="F2693" s="12" t="str">
        <f>IF(B2693="*","*",_xlfn.XLOOKUP($C2693,'RES TECH'!$M:$M,'RES TECH'!$R:$R))</f>
        <v>MW</v>
      </c>
    </row>
    <row r="2694" spans="2:6" x14ac:dyDescent="0.25">
      <c r="B2694" t="str">
        <f>IF('RES TECH'!N2692=1,"PRE","*")</f>
        <v>PRE</v>
      </c>
      <c r="C2694" t="str">
        <f>'RES TECH'!M2692</f>
        <v>RESHOUHINewSHGHP4ELC23</v>
      </c>
      <c r="D2694" t="str">
        <f>_xlfn.XLOOKUP($C2694,'RES TECH'!$M:$M,'RES TECH'!$A:$A)&amp;" "&amp;_xlfn.XLOOKUP($C2694,'RES TECH'!$M:$M,'RES TECH'!$B:$B)&amp;" "&amp;_xlfn.XLOOKUP($C2694,'RES TECH'!$M:$M,'RES TECH'!$C:$C)&amp;" "&amp;_xlfn.XLOOKUP($C2694,'RES TECH'!$M:$M,'RES TECH'!$D:$D)&amp;" "&amp;_xlfn.XLOOKUP($C2694,'RES TECH'!$M:$M,'RES TECH'!$E:$E)&amp;" "&amp;_xlfn.XLOOKUP($C2694,'RES TECH'!$M:$M,'RES TECH'!$F:$F)&amp;" "&amp;_xlfn.XLOOKUP($C2694,'RES TECH'!$M:$M,'RES TECH'!$G:$G)&amp;" "&amp;_xlfn.XLOOKUP($C2694,'RES TECH'!$M:$M,'RES TECH'!$H:$H)</f>
        <v>Residential House High Income New Space heating Geothermal HP 4 Electricity</v>
      </c>
      <c r="E2694" t="str">
        <f t="shared" si="42"/>
        <v>TJ</v>
      </c>
      <c r="F2694" s="12" t="str">
        <f>IF(B2694="*","*",_xlfn.XLOOKUP($C2694,'RES TECH'!$M:$M,'RES TECH'!$R:$R))</f>
        <v>MW</v>
      </c>
    </row>
    <row r="2695" spans="2:6" x14ac:dyDescent="0.25">
      <c r="B2695" t="str">
        <f>IF('RES TECH'!N2693=1,"PRE","*")</f>
        <v>PRE</v>
      </c>
      <c r="C2695" t="str">
        <f>'RES TECH'!M2693</f>
        <v>RESHOUHINewSHGHP4ELC24</v>
      </c>
      <c r="D2695" t="str">
        <f>_xlfn.XLOOKUP($C2695,'RES TECH'!$M:$M,'RES TECH'!$A:$A)&amp;" "&amp;_xlfn.XLOOKUP($C2695,'RES TECH'!$M:$M,'RES TECH'!$B:$B)&amp;" "&amp;_xlfn.XLOOKUP($C2695,'RES TECH'!$M:$M,'RES TECH'!$C:$C)&amp;" "&amp;_xlfn.XLOOKUP($C2695,'RES TECH'!$M:$M,'RES TECH'!$D:$D)&amp;" "&amp;_xlfn.XLOOKUP($C2695,'RES TECH'!$M:$M,'RES TECH'!$E:$E)&amp;" "&amp;_xlfn.XLOOKUP($C2695,'RES TECH'!$M:$M,'RES TECH'!$F:$F)&amp;" "&amp;_xlfn.XLOOKUP($C2695,'RES TECH'!$M:$M,'RES TECH'!$G:$G)&amp;" "&amp;_xlfn.XLOOKUP($C2695,'RES TECH'!$M:$M,'RES TECH'!$H:$H)</f>
        <v>Residential House High Income New Space heating Geothermal HP 4 Electricity</v>
      </c>
      <c r="E2695" t="str">
        <f t="shared" si="42"/>
        <v>TJ</v>
      </c>
      <c r="F2695" s="12" t="str">
        <f>IF(B2695="*","*",_xlfn.XLOOKUP($C2695,'RES TECH'!$M:$M,'RES TECH'!$R:$R))</f>
        <v>MW</v>
      </c>
    </row>
    <row r="2696" spans="2:6" x14ac:dyDescent="0.25">
      <c r="B2696" t="str">
        <f>IF('RES TECH'!N2694=1,"PRE","*")</f>
        <v>PRE</v>
      </c>
      <c r="C2696" t="str">
        <f>'RES TECH'!M2694</f>
        <v>RESHOUHINewSHRAD2ELC20</v>
      </c>
      <c r="D2696" t="str">
        <f>_xlfn.XLOOKUP($C2696,'RES TECH'!$M:$M,'RES TECH'!$A:$A)&amp;" "&amp;_xlfn.XLOOKUP($C2696,'RES TECH'!$M:$M,'RES TECH'!$B:$B)&amp;" "&amp;_xlfn.XLOOKUP($C2696,'RES TECH'!$M:$M,'RES TECH'!$C:$C)&amp;" "&amp;_xlfn.XLOOKUP($C2696,'RES TECH'!$M:$M,'RES TECH'!$D:$D)&amp;" "&amp;_xlfn.XLOOKUP($C2696,'RES TECH'!$M:$M,'RES TECH'!$E:$E)&amp;" "&amp;_xlfn.XLOOKUP($C2696,'RES TECH'!$M:$M,'RES TECH'!$F:$F)&amp;" "&amp;_xlfn.XLOOKUP($C2696,'RES TECH'!$M:$M,'RES TECH'!$G:$G)&amp;" "&amp;_xlfn.XLOOKUP($C2696,'RES TECH'!$M:$M,'RES TECH'!$H:$H)</f>
        <v>Residential House High Income New Space heating Radiant 2 Electricity</v>
      </c>
      <c r="E2696" t="str">
        <f t="shared" si="42"/>
        <v>TJ</v>
      </c>
      <c r="F2696" s="12" t="str">
        <f>IF(B2696="*","*",_xlfn.XLOOKUP($C2696,'RES TECH'!$M:$M,'RES TECH'!$R:$R))</f>
        <v>MW</v>
      </c>
    </row>
    <row r="2697" spans="2:6" x14ac:dyDescent="0.25">
      <c r="B2697" t="str">
        <f>IF('RES TECH'!N2695=1,"PRE","*")</f>
        <v>PRE</v>
      </c>
      <c r="C2697" t="str">
        <f>'RES TECH'!M2695</f>
        <v>RESHOUHINewSHFUR1NGA20</v>
      </c>
      <c r="D2697" t="str">
        <f>_xlfn.XLOOKUP($C2697,'RES TECH'!$M:$M,'RES TECH'!$A:$A)&amp;" "&amp;_xlfn.XLOOKUP($C2697,'RES TECH'!$M:$M,'RES TECH'!$B:$B)&amp;" "&amp;_xlfn.XLOOKUP($C2697,'RES TECH'!$M:$M,'RES TECH'!$C:$C)&amp;" "&amp;_xlfn.XLOOKUP($C2697,'RES TECH'!$M:$M,'RES TECH'!$D:$D)&amp;" "&amp;_xlfn.XLOOKUP($C2697,'RES TECH'!$M:$M,'RES TECH'!$E:$E)&amp;" "&amp;_xlfn.XLOOKUP($C2697,'RES TECH'!$M:$M,'RES TECH'!$F:$F)&amp;" "&amp;_xlfn.XLOOKUP($C2697,'RES TECH'!$M:$M,'RES TECH'!$G:$G)&amp;" "&amp;_xlfn.XLOOKUP($C2697,'RES TECH'!$M:$M,'RES TECH'!$H:$H)</f>
        <v>Residential House High Income New Space heating Furnace 1 Natural gas</v>
      </c>
      <c r="E2697" t="str">
        <f t="shared" si="42"/>
        <v>TJ</v>
      </c>
      <c r="F2697" s="12" t="str">
        <f>IF(B2697="*","*",_xlfn.XLOOKUP($C2697,'RES TECH'!$M:$M,'RES TECH'!$R:$R))</f>
        <v>MW</v>
      </c>
    </row>
    <row r="2698" spans="2:6" x14ac:dyDescent="0.25">
      <c r="B2698" t="str">
        <f>IF('RES TECH'!N2696=1,"PRE","*")</f>
        <v>*</v>
      </c>
      <c r="C2698" t="str">
        <f>'RES TECH'!M2696</f>
        <v>RESHOUHINewSHFUR2NGA20</v>
      </c>
      <c r="D2698" t="str">
        <f>_xlfn.XLOOKUP($C2698,'RES TECH'!$M:$M,'RES TECH'!$A:$A)&amp;" "&amp;_xlfn.XLOOKUP($C2698,'RES TECH'!$M:$M,'RES TECH'!$B:$B)&amp;" "&amp;_xlfn.XLOOKUP($C2698,'RES TECH'!$M:$M,'RES TECH'!$C:$C)&amp;" "&amp;_xlfn.XLOOKUP($C2698,'RES TECH'!$M:$M,'RES TECH'!$D:$D)&amp;" "&amp;_xlfn.XLOOKUP($C2698,'RES TECH'!$M:$M,'RES TECH'!$E:$E)&amp;" "&amp;_xlfn.XLOOKUP($C2698,'RES TECH'!$M:$M,'RES TECH'!$F:$F)&amp;" "&amp;_xlfn.XLOOKUP($C2698,'RES TECH'!$M:$M,'RES TECH'!$G:$G)&amp;" "&amp;_xlfn.XLOOKUP($C2698,'RES TECH'!$M:$M,'RES TECH'!$H:$H)</f>
        <v>Residential House High Income New Space heating Furnace 2 Natural gas</v>
      </c>
      <c r="E2698" t="str">
        <f t="shared" si="42"/>
        <v>*</v>
      </c>
      <c r="F2698" s="12" t="str">
        <f>IF(B2698="*","*",_xlfn.XLOOKUP($C2698,'RES TECH'!$M:$M,'RES TECH'!$R:$R))</f>
        <v>*</v>
      </c>
    </row>
    <row r="2699" spans="2:6" x14ac:dyDescent="0.25">
      <c r="B2699" t="str">
        <f>IF('RES TECH'!N2697=1,"PRE","*")</f>
        <v>PRE</v>
      </c>
      <c r="C2699" t="str">
        <f>'RES TECH'!M2697</f>
        <v>RESHOUHINewSHFUR2NGA20</v>
      </c>
      <c r="D2699" t="str">
        <f>_xlfn.XLOOKUP($C2699,'RES TECH'!$M:$M,'RES TECH'!$A:$A)&amp;" "&amp;_xlfn.XLOOKUP($C2699,'RES TECH'!$M:$M,'RES TECH'!$B:$B)&amp;" "&amp;_xlfn.XLOOKUP($C2699,'RES TECH'!$M:$M,'RES TECH'!$C:$C)&amp;" "&amp;_xlfn.XLOOKUP($C2699,'RES TECH'!$M:$M,'RES TECH'!$D:$D)&amp;" "&amp;_xlfn.XLOOKUP($C2699,'RES TECH'!$M:$M,'RES TECH'!$E:$E)&amp;" "&amp;_xlfn.XLOOKUP($C2699,'RES TECH'!$M:$M,'RES TECH'!$F:$F)&amp;" "&amp;_xlfn.XLOOKUP($C2699,'RES TECH'!$M:$M,'RES TECH'!$G:$G)&amp;" "&amp;_xlfn.XLOOKUP($C2699,'RES TECH'!$M:$M,'RES TECH'!$H:$H)</f>
        <v>Residential House High Income New Space heating Furnace 2 Natural gas</v>
      </c>
      <c r="E2699" t="str">
        <f t="shared" si="42"/>
        <v>TJ</v>
      </c>
      <c r="F2699" s="12" t="str">
        <f>IF(B2699="*","*",_xlfn.XLOOKUP($C2699,'RES TECH'!$M:$M,'RES TECH'!$R:$R))</f>
        <v>MW</v>
      </c>
    </row>
    <row r="2700" spans="2:6" x14ac:dyDescent="0.25">
      <c r="B2700" t="str">
        <f>IF('RES TECH'!N2698=1,"PRE","*")</f>
        <v>PRE</v>
      </c>
      <c r="C2700" t="str">
        <f>'RES TECH'!M2698</f>
        <v>RESHOUHINewSHFUR3NGA20</v>
      </c>
      <c r="D2700" t="str">
        <f>_xlfn.XLOOKUP($C2700,'RES TECH'!$M:$M,'RES TECH'!$A:$A)&amp;" "&amp;_xlfn.XLOOKUP($C2700,'RES TECH'!$M:$M,'RES TECH'!$B:$B)&amp;" "&amp;_xlfn.XLOOKUP($C2700,'RES TECH'!$M:$M,'RES TECH'!$C:$C)&amp;" "&amp;_xlfn.XLOOKUP($C2700,'RES TECH'!$M:$M,'RES TECH'!$D:$D)&amp;" "&amp;_xlfn.XLOOKUP($C2700,'RES TECH'!$M:$M,'RES TECH'!$E:$E)&amp;" "&amp;_xlfn.XLOOKUP($C2700,'RES TECH'!$M:$M,'RES TECH'!$F:$F)&amp;" "&amp;_xlfn.XLOOKUP($C2700,'RES TECH'!$M:$M,'RES TECH'!$G:$G)&amp;" "&amp;_xlfn.XLOOKUP($C2700,'RES TECH'!$M:$M,'RES TECH'!$H:$H)</f>
        <v>Residential House High Income New Space heating Furnace 3 Natural gas</v>
      </c>
      <c r="E2700" t="str">
        <f t="shared" si="42"/>
        <v>TJ</v>
      </c>
      <c r="F2700" s="12" t="str">
        <f>IF(B2700="*","*",_xlfn.XLOOKUP($C2700,'RES TECH'!$M:$M,'RES TECH'!$R:$R))</f>
        <v>MW</v>
      </c>
    </row>
    <row r="2701" spans="2:6" x14ac:dyDescent="0.25">
      <c r="B2701" t="str">
        <f>IF('RES TECH'!N2699=1,"PRE","*")</f>
        <v>PRE</v>
      </c>
      <c r="C2701" t="str">
        <f>'RES TECH'!M2699</f>
        <v>RESHOUHINewSHFUR3NGA22</v>
      </c>
      <c r="D2701" t="str">
        <f>_xlfn.XLOOKUP($C2701,'RES TECH'!$M:$M,'RES TECH'!$A:$A)&amp;" "&amp;_xlfn.XLOOKUP($C2701,'RES TECH'!$M:$M,'RES TECH'!$B:$B)&amp;" "&amp;_xlfn.XLOOKUP($C2701,'RES TECH'!$M:$M,'RES TECH'!$C:$C)&amp;" "&amp;_xlfn.XLOOKUP($C2701,'RES TECH'!$M:$M,'RES TECH'!$D:$D)&amp;" "&amp;_xlfn.XLOOKUP($C2701,'RES TECH'!$M:$M,'RES TECH'!$E:$E)&amp;" "&amp;_xlfn.XLOOKUP($C2701,'RES TECH'!$M:$M,'RES TECH'!$F:$F)&amp;" "&amp;_xlfn.XLOOKUP($C2701,'RES TECH'!$M:$M,'RES TECH'!$G:$G)&amp;" "&amp;_xlfn.XLOOKUP($C2701,'RES TECH'!$M:$M,'RES TECH'!$H:$H)</f>
        <v>Residential House High Income New Space heating Furnace 3 Natural gas</v>
      </c>
      <c r="E2701" t="str">
        <f t="shared" si="42"/>
        <v>TJ</v>
      </c>
      <c r="F2701" s="12" t="str">
        <f>IF(B2701="*","*",_xlfn.XLOOKUP($C2701,'RES TECH'!$M:$M,'RES TECH'!$R:$R))</f>
        <v>MW</v>
      </c>
    </row>
    <row r="2702" spans="2:6" x14ac:dyDescent="0.25">
      <c r="B2702" t="str">
        <f>IF('RES TECH'!N2700=1,"PRE","*")</f>
        <v>PRE</v>
      </c>
      <c r="C2702" t="str">
        <f>'RES TECH'!M2700</f>
        <v>RESHOUHINewSHFUR4NGA20</v>
      </c>
      <c r="D2702" t="str">
        <f>_xlfn.XLOOKUP($C2702,'RES TECH'!$M:$M,'RES TECH'!$A:$A)&amp;" "&amp;_xlfn.XLOOKUP($C2702,'RES TECH'!$M:$M,'RES TECH'!$B:$B)&amp;" "&amp;_xlfn.XLOOKUP($C2702,'RES TECH'!$M:$M,'RES TECH'!$C:$C)&amp;" "&amp;_xlfn.XLOOKUP($C2702,'RES TECH'!$M:$M,'RES TECH'!$D:$D)&amp;" "&amp;_xlfn.XLOOKUP($C2702,'RES TECH'!$M:$M,'RES TECH'!$E:$E)&amp;" "&amp;_xlfn.XLOOKUP($C2702,'RES TECH'!$M:$M,'RES TECH'!$F:$F)&amp;" "&amp;_xlfn.XLOOKUP($C2702,'RES TECH'!$M:$M,'RES TECH'!$G:$G)&amp;" "&amp;_xlfn.XLOOKUP($C2702,'RES TECH'!$M:$M,'RES TECH'!$H:$H)</f>
        <v>Residential House High Income New Space heating Furnace 4 Natural gas</v>
      </c>
      <c r="E2702" t="str">
        <f t="shared" si="42"/>
        <v>TJ</v>
      </c>
      <c r="F2702" s="12" t="str">
        <f>IF(B2702="*","*",_xlfn.XLOOKUP($C2702,'RES TECH'!$M:$M,'RES TECH'!$R:$R))</f>
        <v>MW</v>
      </c>
    </row>
    <row r="2703" spans="2:6" x14ac:dyDescent="0.25">
      <c r="B2703" t="str">
        <f>IF('RES TECH'!N2701=1,"PRE","*")</f>
        <v>PRE</v>
      </c>
      <c r="C2703" t="str">
        <f>'RES TECH'!M2701</f>
        <v>RESHOUHINewSHFUR4NGA22</v>
      </c>
      <c r="D2703" t="str">
        <f>_xlfn.XLOOKUP($C2703,'RES TECH'!$M:$M,'RES TECH'!$A:$A)&amp;" "&amp;_xlfn.XLOOKUP($C2703,'RES TECH'!$M:$M,'RES TECH'!$B:$B)&amp;" "&amp;_xlfn.XLOOKUP($C2703,'RES TECH'!$M:$M,'RES TECH'!$C:$C)&amp;" "&amp;_xlfn.XLOOKUP($C2703,'RES TECH'!$M:$M,'RES TECH'!$D:$D)&amp;" "&amp;_xlfn.XLOOKUP($C2703,'RES TECH'!$M:$M,'RES TECH'!$E:$E)&amp;" "&amp;_xlfn.XLOOKUP($C2703,'RES TECH'!$M:$M,'RES TECH'!$F:$F)&amp;" "&amp;_xlfn.XLOOKUP($C2703,'RES TECH'!$M:$M,'RES TECH'!$G:$G)&amp;" "&amp;_xlfn.XLOOKUP($C2703,'RES TECH'!$M:$M,'RES TECH'!$H:$H)</f>
        <v>Residential House High Income New Space heating Furnace 4 Natural gas</v>
      </c>
      <c r="E2703" t="str">
        <f t="shared" si="42"/>
        <v>TJ</v>
      </c>
      <c r="F2703" s="12" t="str">
        <f>IF(B2703="*","*",_xlfn.XLOOKUP($C2703,'RES TECH'!$M:$M,'RES TECH'!$R:$R))</f>
        <v>MW</v>
      </c>
    </row>
    <row r="2704" spans="2:6" x14ac:dyDescent="0.25">
      <c r="B2704" t="str">
        <f>IF('RES TECH'!N2702=1,"PRE","*")</f>
        <v>PRE</v>
      </c>
      <c r="C2704" t="str">
        <f>'RES TECH'!M2702</f>
        <v>RESHOUHINewSHRAD1NGA20</v>
      </c>
      <c r="D2704" t="str">
        <f>_xlfn.XLOOKUP($C2704,'RES TECH'!$M:$M,'RES TECH'!$A:$A)&amp;" "&amp;_xlfn.XLOOKUP($C2704,'RES TECH'!$M:$M,'RES TECH'!$B:$B)&amp;" "&amp;_xlfn.XLOOKUP($C2704,'RES TECH'!$M:$M,'RES TECH'!$C:$C)&amp;" "&amp;_xlfn.XLOOKUP($C2704,'RES TECH'!$M:$M,'RES TECH'!$D:$D)&amp;" "&amp;_xlfn.XLOOKUP($C2704,'RES TECH'!$M:$M,'RES TECH'!$E:$E)&amp;" "&amp;_xlfn.XLOOKUP($C2704,'RES TECH'!$M:$M,'RES TECH'!$F:$F)&amp;" "&amp;_xlfn.XLOOKUP($C2704,'RES TECH'!$M:$M,'RES TECH'!$G:$G)&amp;" "&amp;_xlfn.XLOOKUP($C2704,'RES TECH'!$M:$M,'RES TECH'!$H:$H)</f>
        <v>Residential House High Income New Space heating Radiant 1 Natural gas</v>
      </c>
      <c r="E2704" t="str">
        <f t="shared" si="42"/>
        <v>TJ</v>
      </c>
      <c r="F2704" s="12" t="str">
        <f>IF(B2704="*","*",_xlfn.XLOOKUP($C2704,'RES TECH'!$M:$M,'RES TECH'!$R:$R))</f>
        <v>MW</v>
      </c>
    </row>
    <row r="2705" spans="2:6" x14ac:dyDescent="0.25">
      <c r="B2705" t="str">
        <f>IF('RES TECH'!N2703=1,"PRE","*")</f>
        <v>PRE</v>
      </c>
      <c r="C2705" t="str">
        <f>'RES TECH'!M2703</f>
        <v>RESHOUHINewSHRAD1NGA21</v>
      </c>
      <c r="D2705" t="str">
        <f>_xlfn.XLOOKUP($C2705,'RES TECH'!$M:$M,'RES TECH'!$A:$A)&amp;" "&amp;_xlfn.XLOOKUP($C2705,'RES TECH'!$M:$M,'RES TECH'!$B:$B)&amp;" "&amp;_xlfn.XLOOKUP($C2705,'RES TECH'!$M:$M,'RES TECH'!$C:$C)&amp;" "&amp;_xlfn.XLOOKUP($C2705,'RES TECH'!$M:$M,'RES TECH'!$D:$D)&amp;" "&amp;_xlfn.XLOOKUP($C2705,'RES TECH'!$M:$M,'RES TECH'!$E:$E)&amp;" "&amp;_xlfn.XLOOKUP($C2705,'RES TECH'!$M:$M,'RES TECH'!$F:$F)&amp;" "&amp;_xlfn.XLOOKUP($C2705,'RES TECH'!$M:$M,'RES TECH'!$G:$G)&amp;" "&amp;_xlfn.XLOOKUP($C2705,'RES TECH'!$M:$M,'RES TECH'!$H:$H)</f>
        <v>Residential House High Income New Space heating Radiant 1 Natural gas</v>
      </c>
      <c r="E2705" t="str">
        <f t="shared" si="42"/>
        <v>TJ</v>
      </c>
      <c r="F2705" s="12" t="str">
        <f>IF(B2705="*","*",_xlfn.XLOOKUP($C2705,'RES TECH'!$M:$M,'RES TECH'!$R:$R))</f>
        <v>MW</v>
      </c>
    </row>
    <row r="2706" spans="2:6" x14ac:dyDescent="0.25">
      <c r="B2706" t="str">
        <f>IF('RES TECH'!N2704=1,"PRE","*")</f>
        <v>*</v>
      </c>
      <c r="C2706" t="str">
        <f>'RES TECH'!M2704</f>
        <v>RESHOUHINewSHRAD2NGA20</v>
      </c>
      <c r="D2706" t="str">
        <f>_xlfn.XLOOKUP($C2706,'RES TECH'!$M:$M,'RES TECH'!$A:$A)&amp;" "&amp;_xlfn.XLOOKUP($C2706,'RES TECH'!$M:$M,'RES TECH'!$B:$B)&amp;" "&amp;_xlfn.XLOOKUP($C2706,'RES TECH'!$M:$M,'RES TECH'!$C:$C)&amp;" "&amp;_xlfn.XLOOKUP($C2706,'RES TECH'!$M:$M,'RES TECH'!$D:$D)&amp;" "&amp;_xlfn.XLOOKUP($C2706,'RES TECH'!$M:$M,'RES TECH'!$E:$E)&amp;" "&amp;_xlfn.XLOOKUP($C2706,'RES TECH'!$M:$M,'RES TECH'!$F:$F)&amp;" "&amp;_xlfn.XLOOKUP($C2706,'RES TECH'!$M:$M,'RES TECH'!$G:$G)&amp;" "&amp;_xlfn.XLOOKUP($C2706,'RES TECH'!$M:$M,'RES TECH'!$H:$H)</f>
        <v>Residential House High Income New Space heating Radiant 2 Natural gas</v>
      </c>
      <c r="E2706" t="str">
        <f t="shared" si="42"/>
        <v>*</v>
      </c>
      <c r="F2706" s="12" t="str">
        <f>IF(B2706="*","*",_xlfn.XLOOKUP($C2706,'RES TECH'!$M:$M,'RES TECH'!$R:$R))</f>
        <v>*</v>
      </c>
    </row>
    <row r="2707" spans="2:6" x14ac:dyDescent="0.25">
      <c r="B2707" t="str">
        <f>IF('RES TECH'!N2705=1,"PRE","*")</f>
        <v>PRE</v>
      </c>
      <c r="C2707" t="str">
        <f>'RES TECH'!M2705</f>
        <v>RESHOUHINewSHRAD2NGA20</v>
      </c>
      <c r="D2707" t="str">
        <f>_xlfn.XLOOKUP($C2707,'RES TECH'!$M:$M,'RES TECH'!$A:$A)&amp;" "&amp;_xlfn.XLOOKUP($C2707,'RES TECH'!$M:$M,'RES TECH'!$B:$B)&amp;" "&amp;_xlfn.XLOOKUP($C2707,'RES TECH'!$M:$M,'RES TECH'!$C:$C)&amp;" "&amp;_xlfn.XLOOKUP($C2707,'RES TECH'!$M:$M,'RES TECH'!$D:$D)&amp;" "&amp;_xlfn.XLOOKUP($C2707,'RES TECH'!$M:$M,'RES TECH'!$E:$E)&amp;" "&amp;_xlfn.XLOOKUP($C2707,'RES TECH'!$M:$M,'RES TECH'!$F:$F)&amp;" "&amp;_xlfn.XLOOKUP($C2707,'RES TECH'!$M:$M,'RES TECH'!$G:$G)&amp;" "&amp;_xlfn.XLOOKUP($C2707,'RES TECH'!$M:$M,'RES TECH'!$H:$H)</f>
        <v>Residential House High Income New Space heating Radiant 2 Natural gas</v>
      </c>
      <c r="E2707" t="str">
        <f t="shared" si="42"/>
        <v>TJ</v>
      </c>
      <c r="F2707" s="12" t="str">
        <f>IF(B2707="*","*",_xlfn.XLOOKUP($C2707,'RES TECH'!$M:$M,'RES TECH'!$R:$R))</f>
        <v>MW</v>
      </c>
    </row>
    <row r="2708" spans="2:6" x14ac:dyDescent="0.25">
      <c r="B2708" t="str">
        <f>IF('RES TECH'!N2706=1,"PRE","*")</f>
        <v>PRE</v>
      </c>
      <c r="C2708" t="str">
        <f>'RES TECH'!M2706</f>
        <v>RESHOUHINewSHRAD3NGA20</v>
      </c>
      <c r="D2708" t="str">
        <f>_xlfn.XLOOKUP($C2708,'RES TECH'!$M:$M,'RES TECH'!$A:$A)&amp;" "&amp;_xlfn.XLOOKUP($C2708,'RES TECH'!$M:$M,'RES TECH'!$B:$B)&amp;" "&amp;_xlfn.XLOOKUP($C2708,'RES TECH'!$M:$M,'RES TECH'!$C:$C)&amp;" "&amp;_xlfn.XLOOKUP($C2708,'RES TECH'!$M:$M,'RES TECH'!$D:$D)&amp;" "&amp;_xlfn.XLOOKUP($C2708,'RES TECH'!$M:$M,'RES TECH'!$E:$E)&amp;" "&amp;_xlfn.XLOOKUP($C2708,'RES TECH'!$M:$M,'RES TECH'!$F:$F)&amp;" "&amp;_xlfn.XLOOKUP($C2708,'RES TECH'!$M:$M,'RES TECH'!$G:$G)&amp;" "&amp;_xlfn.XLOOKUP($C2708,'RES TECH'!$M:$M,'RES TECH'!$H:$H)</f>
        <v>Residential House High Income New Space heating Radiant 3 Natural gas</v>
      </c>
      <c r="E2708" t="str">
        <f t="shared" si="42"/>
        <v>TJ</v>
      </c>
      <c r="F2708" s="12" t="str">
        <f>IF(B2708="*","*",_xlfn.XLOOKUP($C2708,'RES TECH'!$M:$M,'RES TECH'!$R:$R))</f>
        <v>MW</v>
      </c>
    </row>
    <row r="2709" spans="2:6" x14ac:dyDescent="0.25">
      <c r="B2709" t="str">
        <f>IF('RES TECH'!N2707=1,"PRE","*")</f>
        <v>PRE</v>
      </c>
      <c r="C2709" t="str">
        <f>'RES TECH'!M2707</f>
        <v>RESHOUHINewSHRAD4NGA20</v>
      </c>
      <c r="D2709" t="str">
        <f>_xlfn.XLOOKUP($C2709,'RES TECH'!$M:$M,'RES TECH'!$A:$A)&amp;" "&amp;_xlfn.XLOOKUP($C2709,'RES TECH'!$M:$M,'RES TECH'!$B:$B)&amp;" "&amp;_xlfn.XLOOKUP($C2709,'RES TECH'!$M:$M,'RES TECH'!$C:$C)&amp;" "&amp;_xlfn.XLOOKUP($C2709,'RES TECH'!$M:$M,'RES TECH'!$D:$D)&amp;" "&amp;_xlfn.XLOOKUP($C2709,'RES TECH'!$M:$M,'RES TECH'!$E:$E)&amp;" "&amp;_xlfn.XLOOKUP($C2709,'RES TECH'!$M:$M,'RES TECH'!$F:$F)&amp;" "&amp;_xlfn.XLOOKUP($C2709,'RES TECH'!$M:$M,'RES TECH'!$G:$G)&amp;" "&amp;_xlfn.XLOOKUP($C2709,'RES TECH'!$M:$M,'RES TECH'!$H:$H)</f>
        <v>Residential House High Income New Space heating Radiant 4 Natural gas</v>
      </c>
      <c r="E2709" t="str">
        <f t="shared" si="42"/>
        <v>TJ</v>
      </c>
      <c r="F2709" s="12" t="str">
        <f>IF(B2709="*","*",_xlfn.XLOOKUP($C2709,'RES TECH'!$M:$M,'RES TECH'!$R:$R))</f>
        <v>MW</v>
      </c>
    </row>
    <row r="2710" spans="2:6" x14ac:dyDescent="0.25">
      <c r="B2710" t="str">
        <f>IF('RES TECH'!N2708=1,"PRE","*")</f>
        <v>PRE</v>
      </c>
      <c r="C2710" t="str">
        <f>'RES TECH'!M2708</f>
        <v>RESHOUHINewSHRAD4NGA22</v>
      </c>
      <c r="D2710" t="str">
        <f>_xlfn.XLOOKUP($C2710,'RES TECH'!$M:$M,'RES TECH'!$A:$A)&amp;" "&amp;_xlfn.XLOOKUP($C2710,'RES TECH'!$M:$M,'RES TECH'!$B:$B)&amp;" "&amp;_xlfn.XLOOKUP($C2710,'RES TECH'!$M:$M,'RES TECH'!$C:$C)&amp;" "&amp;_xlfn.XLOOKUP($C2710,'RES TECH'!$M:$M,'RES TECH'!$D:$D)&amp;" "&amp;_xlfn.XLOOKUP($C2710,'RES TECH'!$M:$M,'RES TECH'!$E:$E)&amp;" "&amp;_xlfn.XLOOKUP($C2710,'RES TECH'!$M:$M,'RES TECH'!$F:$F)&amp;" "&amp;_xlfn.XLOOKUP($C2710,'RES TECH'!$M:$M,'RES TECH'!$G:$G)&amp;" "&amp;_xlfn.XLOOKUP($C2710,'RES TECH'!$M:$M,'RES TECH'!$H:$H)</f>
        <v>Residential House High Income New Space heating Radiant 4 Natural gas</v>
      </c>
      <c r="E2710" t="str">
        <f t="shared" si="42"/>
        <v>TJ</v>
      </c>
      <c r="F2710" s="12" t="str">
        <f>IF(B2710="*","*",_xlfn.XLOOKUP($C2710,'RES TECH'!$M:$M,'RES TECH'!$R:$R))</f>
        <v>MW</v>
      </c>
    </row>
    <row r="2711" spans="2:6" x14ac:dyDescent="0.25">
      <c r="B2711" t="str">
        <f>IF('RES TECH'!N2709=1,"PRE","*")</f>
        <v>PRE</v>
      </c>
      <c r="C2711" t="str">
        <f>'RES TECH'!M2709</f>
        <v>RESHOUHINewSHFUR1KER20</v>
      </c>
      <c r="D2711" t="str">
        <f>_xlfn.XLOOKUP($C2711,'RES TECH'!$M:$M,'RES TECH'!$A:$A)&amp;" "&amp;_xlfn.XLOOKUP($C2711,'RES TECH'!$M:$M,'RES TECH'!$B:$B)&amp;" "&amp;_xlfn.XLOOKUP($C2711,'RES TECH'!$M:$M,'RES TECH'!$C:$C)&amp;" "&amp;_xlfn.XLOOKUP($C2711,'RES TECH'!$M:$M,'RES TECH'!$D:$D)&amp;" "&amp;_xlfn.XLOOKUP($C2711,'RES TECH'!$M:$M,'RES TECH'!$E:$E)&amp;" "&amp;_xlfn.XLOOKUP($C2711,'RES TECH'!$M:$M,'RES TECH'!$F:$F)&amp;" "&amp;_xlfn.XLOOKUP($C2711,'RES TECH'!$M:$M,'RES TECH'!$G:$G)&amp;" "&amp;_xlfn.XLOOKUP($C2711,'RES TECH'!$M:$M,'RES TECH'!$H:$H)</f>
        <v>Residential House High Income New Space heating Furnace 1 Kerosene</v>
      </c>
      <c r="E2711" t="str">
        <f t="shared" si="42"/>
        <v>TJ</v>
      </c>
      <c r="F2711" s="12" t="str">
        <f>IF(B2711="*","*",_xlfn.XLOOKUP($C2711,'RES TECH'!$M:$M,'RES TECH'!$R:$R))</f>
        <v>MW</v>
      </c>
    </row>
    <row r="2712" spans="2:6" x14ac:dyDescent="0.25">
      <c r="B2712" t="str">
        <f>IF('RES TECH'!N2710=1,"PRE","*")</f>
        <v>*</v>
      </c>
      <c r="C2712" t="str">
        <f>'RES TECH'!M2710</f>
        <v>RESHOUHINewSHFUR2KER20</v>
      </c>
      <c r="D2712" t="str">
        <f>_xlfn.XLOOKUP($C2712,'RES TECH'!$M:$M,'RES TECH'!$A:$A)&amp;" "&amp;_xlfn.XLOOKUP($C2712,'RES TECH'!$M:$M,'RES TECH'!$B:$B)&amp;" "&amp;_xlfn.XLOOKUP($C2712,'RES TECH'!$M:$M,'RES TECH'!$C:$C)&amp;" "&amp;_xlfn.XLOOKUP($C2712,'RES TECH'!$M:$M,'RES TECH'!$D:$D)&amp;" "&amp;_xlfn.XLOOKUP($C2712,'RES TECH'!$M:$M,'RES TECH'!$E:$E)&amp;" "&amp;_xlfn.XLOOKUP($C2712,'RES TECH'!$M:$M,'RES TECH'!$F:$F)&amp;" "&amp;_xlfn.XLOOKUP($C2712,'RES TECH'!$M:$M,'RES TECH'!$G:$G)&amp;" "&amp;_xlfn.XLOOKUP($C2712,'RES TECH'!$M:$M,'RES TECH'!$H:$H)</f>
        <v>Residential House High Income New Space heating Furnace 2 Kerosene</v>
      </c>
      <c r="E2712" t="str">
        <f t="shared" si="42"/>
        <v>*</v>
      </c>
      <c r="F2712" s="12" t="str">
        <f>IF(B2712="*","*",_xlfn.XLOOKUP($C2712,'RES TECH'!$M:$M,'RES TECH'!$R:$R))</f>
        <v>*</v>
      </c>
    </row>
    <row r="2713" spans="2:6" x14ac:dyDescent="0.25">
      <c r="B2713" t="str">
        <f>IF('RES TECH'!N2711=1,"PRE","*")</f>
        <v>PRE</v>
      </c>
      <c r="C2713" t="str">
        <f>'RES TECH'!M2711</f>
        <v>RESHOUHINewSHFUR2KER20</v>
      </c>
      <c r="D2713" t="str">
        <f>_xlfn.XLOOKUP($C2713,'RES TECH'!$M:$M,'RES TECH'!$A:$A)&amp;" "&amp;_xlfn.XLOOKUP($C2713,'RES TECH'!$M:$M,'RES TECH'!$B:$B)&amp;" "&amp;_xlfn.XLOOKUP($C2713,'RES TECH'!$M:$M,'RES TECH'!$C:$C)&amp;" "&amp;_xlfn.XLOOKUP($C2713,'RES TECH'!$M:$M,'RES TECH'!$D:$D)&amp;" "&amp;_xlfn.XLOOKUP($C2713,'RES TECH'!$M:$M,'RES TECH'!$E:$E)&amp;" "&amp;_xlfn.XLOOKUP($C2713,'RES TECH'!$M:$M,'RES TECH'!$F:$F)&amp;" "&amp;_xlfn.XLOOKUP($C2713,'RES TECH'!$M:$M,'RES TECH'!$G:$G)&amp;" "&amp;_xlfn.XLOOKUP($C2713,'RES TECH'!$M:$M,'RES TECH'!$H:$H)</f>
        <v>Residential House High Income New Space heating Furnace 2 Kerosene</v>
      </c>
      <c r="E2713" t="str">
        <f t="shared" si="42"/>
        <v>TJ</v>
      </c>
      <c r="F2713" s="12" t="str">
        <f>IF(B2713="*","*",_xlfn.XLOOKUP($C2713,'RES TECH'!$M:$M,'RES TECH'!$R:$R))</f>
        <v>MW</v>
      </c>
    </row>
    <row r="2714" spans="2:6" x14ac:dyDescent="0.25">
      <c r="B2714" t="str">
        <f>IF('RES TECH'!N2712=1,"PRE","*")</f>
        <v>PRE</v>
      </c>
      <c r="C2714" t="str">
        <f>'RES TECH'!M2712</f>
        <v>RESHOUHINewSHFUR3KER20</v>
      </c>
      <c r="D2714" t="str">
        <f>_xlfn.XLOOKUP($C2714,'RES TECH'!$M:$M,'RES TECH'!$A:$A)&amp;" "&amp;_xlfn.XLOOKUP($C2714,'RES TECH'!$M:$M,'RES TECH'!$B:$B)&amp;" "&amp;_xlfn.XLOOKUP($C2714,'RES TECH'!$M:$M,'RES TECH'!$C:$C)&amp;" "&amp;_xlfn.XLOOKUP($C2714,'RES TECH'!$M:$M,'RES TECH'!$D:$D)&amp;" "&amp;_xlfn.XLOOKUP($C2714,'RES TECH'!$M:$M,'RES TECH'!$E:$E)&amp;" "&amp;_xlfn.XLOOKUP($C2714,'RES TECH'!$M:$M,'RES TECH'!$F:$F)&amp;" "&amp;_xlfn.XLOOKUP($C2714,'RES TECH'!$M:$M,'RES TECH'!$G:$G)&amp;" "&amp;_xlfn.XLOOKUP($C2714,'RES TECH'!$M:$M,'RES TECH'!$H:$H)</f>
        <v>Residential House High Income New Space heating Furnace 3 Kerosene</v>
      </c>
      <c r="E2714" t="str">
        <f t="shared" si="42"/>
        <v>TJ</v>
      </c>
      <c r="F2714" s="12" t="str">
        <f>IF(B2714="*","*",_xlfn.XLOOKUP($C2714,'RES TECH'!$M:$M,'RES TECH'!$R:$R))</f>
        <v>MW</v>
      </c>
    </row>
    <row r="2715" spans="2:6" x14ac:dyDescent="0.25">
      <c r="B2715" t="str">
        <f>IF('RES TECH'!N2713=1,"PRE","*")</f>
        <v>*</v>
      </c>
      <c r="C2715" t="str">
        <f>'RES TECH'!M2713</f>
        <v>RESHOUHINewSHFUR4KER20</v>
      </c>
      <c r="D2715" t="str">
        <f>_xlfn.XLOOKUP($C2715,'RES TECH'!$M:$M,'RES TECH'!$A:$A)&amp;" "&amp;_xlfn.XLOOKUP($C2715,'RES TECH'!$M:$M,'RES TECH'!$B:$B)&amp;" "&amp;_xlfn.XLOOKUP($C2715,'RES TECH'!$M:$M,'RES TECH'!$C:$C)&amp;" "&amp;_xlfn.XLOOKUP($C2715,'RES TECH'!$M:$M,'RES TECH'!$D:$D)&amp;" "&amp;_xlfn.XLOOKUP($C2715,'RES TECH'!$M:$M,'RES TECH'!$E:$E)&amp;" "&amp;_xlfn.XLOOKUP($C2715,'RES TECH'!$M:$M,'RES TECH'!$F:$F)&amp;" "&amp;_xlfn.XLOOKUP($C2715,'RES TECH'!$M:$M,'RES TECH'!$G:$G)&amp;" "&amp;_xlfn.XLOOKUP($C2715,'RES TECH'!$M:$M,'RES TECH'!$H:$H)</f>
        <v>Residential House High Income New Space heating Furnace 4 Kerosene</v>
      </c>
      <c r="E2715" t="str">
        <f t="shared" si="42"/>
        <v>*</v>
      </c>
      <c r="F2715" s="12" t="str">
        <f>IF(B2715="*","*",_xlfn.XLOOKUP($C2715,'RES TECH'!$M:$M,'RES TECH'!$R:$R))</f>
        <v>*</v>
      </c>
    </row>
    <row r="2716" spans="2:6" x14ac:dyDescent="0.25">
      <c r="B2716" t="str">
        <f>IF('RES TECH'!N2714=1,"PRE","*")</f>
        <v>PRE</v>
      </c>
      <c r="C2716" t="str">
        <f>'RES TECH'!M2714</f>
        <v>RESHOUHINewSHFUR4KER20</v>
      </c>
      <c r="D2716" t="str">
        <f>_xlfn.XLOOKUP($C2716,'RES TECH'!$M:$M,'RES TECH'!$A:$A)&amp;" "&amp;_xlfn.XLOOKUP($C2716,'RES TECH'!$M:$M,'RES TECH'!$B:$B)&amp;" "&amp;_xlfn.XLOOKUP($C2716,'RES TECH'!$M:$M,'RES TECH'!$C:$C)&amp;" "&amp;_xlfn.XLOOKUP($C2716,'RES TECH'!$M:$M,'RES TECH'!$D:$D)&amp;" "&amp;_xlfn.XLOOKUP($C2716,'RES TECH'!$M:$M,'RES TECH'!$E:$E)&amp;" "&amp;_xlfn.XLOOKUP($C2716,'RES TECH'!$M:$M,'RES TECH'!$F:$F)&amp;" "&amp;_xlfn.XLOOKUP($C2716,'RES TECH'!$M:$M,'RES TECH'!$G:$G)&amp;" "&amp;_xlfn.XLOOKUP($C2716,'RES TECH'!$M:$M,'RES TECH'!$H:$H)</f>
        <v>Residential House High Income New Space heating Furnace 4 Kerosene</v>
      </c>
      <c r="E2716" t="str">
        <f t="shared" si="42"/>
        <v>TJ</v>
      </c>
      <c r="F2716" s="12" t="str">
        <f>IF(B2716="*","*",_xlfn.XLOOKUP($C2716,'RES TECH'!$M:$M,'RES TECH'!$R:$R))</f>
        <v>MW</v>
      </c>
    </row>
    <row r="2717" spans="2:6" x14ac:dyDescent="0.25">
      <c r="B2717" t="str">
        <f>IF('RES TECH'!N2715=1,"PRE","*")</f>
        <v>PRE</v>
      </c>
      <c r="C2717" t="str">
        <f>'RES TECH'!M2715</f>
        <v>RESHOUHINewSHFUR1LPG20</v>
      </c>
      <c r="D2717" t="str">
        <f>_xlfn.XLOOKUP($C2717,'RES TECH'!$M:$M,'RES TECH'!$A:$A)&amp;" "&amp;_xlfn.XLOOKUP($C2717,'RES TECH'!$M:$M,'RES TECH'!$B:$B)&amp;" "&amp;_xlfn.XLOOKUP($C2717,'RES TECH'!$M:$M,'RES TECH'!$C:$C)&amp;" "&amp;_xlfn.XLOOKUP($C2717,'RES TECH'!$M:$M,'RES TECH'!$D:$D)&amp;" "&amp;_xlfn.XLOOKUP($C2717,'RES TECH'!$M:$M,'RES TECH'!$E:$E)&amp;" "&amp;_xlfn.XLOOKUP($C2717,'RES TECH'!$M:$M,'RES TECH'!$F:$F)&amp;" "&amp;_xlfn.XLOOKUP($C2717,'RES TECH'!$M:$M,'RES TECH'!$G:$G)&amp;" "&amp;_xlfn.XLOOKUP($C2717,'RES TECH'!$M:$M,'RES TECH'!$H:$H)</f>
        <v>Residential House High Income New Space heating Furnace 1 LPG</v>
      </c>
      <c r="E2717" t="str">
        <f t="shared" si="42"/>
        <v>TJ</v>
      </c>
      <c r="F2717" s="12" t="str">
        <f>IF(B2717="*","*",_xlfn.XLOOKUP($C2717,'RES TECH'!$M:$M,'RES TECH'!$R:$R))</f>
        <v>MW</v>
      </c>
    </row>
    <row r="2718" spans="2:6" x14ac:dyDescent="0.25">
      <c r="B2718" t="str">
        <f>IF('RES TECH'!N2716=1,"PRE","*")</f>
        <v>*</v>
      </c>
      <c r="C2718" t="str">
        <f>'RES TECH'!M2716</f>
        <v>RESHOUHINewSHFUR2LPG20</v>
      </c>
      <c r="D2718" t="str">
        <f>_xlfn.XLOOKUP($C2718,'RES TECH'!$M:$M,'RES TECH'!$A:$A)&amp;" "&amp;_xlfn.XLOOKUP($C2718,'RES TECH'!$M:$M,'RES TECH'!$B:$B)&amp;" "&amp;_xlfn.XLOOKUP($C2718,'RES TECH'!$M:$M,'RES TECH'!$C:$C)&amp;" "&amp;_xlfn.XLOOKUP($C2718,'RES TECH'!$M:$M,'RES TECH'!$D:$D)&amp;" "&amp;_xlfn.XLOOKUP($C2718,'RES TECH'!$M:$M,'RES TECH'!$E:$E)&amp;" "&amp;_xlfn.XLOOKUP($C2718,'RES TECH'!$M:$M,'RES TECH'!$F:$F)&amp;" "&amp;_xlfn.XLOOKUP($C2718,'RES TECH'!$M:$M,'RES TECH'!$G:$G)&amp;" "&amp;_xlfn.XLOOKUP($C2718,'RES TECH'!$M:$M,'RES TECH'!$H:$H)</f>
        <v>Residential House High Income New Space heating Furnace 2 LPG</v>
      </c>
      <c r="E2718" t="str">
        <f t="shared" si="42"/>
        <v>*</v>
      </c>
      <c r="F2718" s="12" t="str">
        <f>IF(B2718="*","*",_xlfn.XLOOKUP($C2718,'RES TECH'!$M:$M,'RES TECH'!$R:$R))</f>
        <v>*</v>
      </c>
    </row>
    <row r="2719" spans="2:6" x14ac:dyDescent="0.25">
      <c r="B2719" t="str">
        <f>IF('RES TECH'!N2717=1,"PRE","*")</f>
        <v>PRE</v>
      </c>
      <c r="C2719" t="str">
        <f>'RES TECH'!M2717</f>
        <v>RESHOUHINewSHFUR2LPG20</v>
      </c>
      <c r="D2719" t="str">
        <f>_xlfn.XLOOKUP($C2719,'RES TECH'!$M:$M,'RES TECH'!$A:$A)&amp;" "&amp;_xlfn.XLOOKUP($C2719,'RES TECH'!$M:$M,'RES TECH'!$B:$B)&amp;" "&amp;_xlfn.XLOOKUP($C2719,'RES TECH'!$M:$M,'RES TECH'!$C:$C)&amp;" "&amp;_xlfn.XLOOKUP($C2719,'RES TECH'!$M:$M,'RES TECH'!$D:$D)&amp;" "&amp;_xlfn.XLOOKUP($C2719,'RES TECH'!$M:$M,'RES TECH'!$E:$E)&amp;" "&amp;_xlfn.XLOOKUP($C2719,'RES TECH'!$M:$M,'RES TECH'!$F:$F)&amp;" "&amp;_xlfn.XLOOKUP($C2719,'RES TECH'!$M:$M,'RES TECH'!$G:$G)&amp;" "&amp;_xlfn.XLOOKUP($C2719,'RES TECH'!$M:$M,'RES TECH'!$H:$H)</f>
        <v>Residential House High Income New Space heating Furnace 2 LPG</v>
      </c>
      <c r="E2719" t="str">
        <f t="shared" si="42"/>
        <v>TJ</v>
      </c>
      <c r="F2719" s="12" t="str">
        <f>IF(B2719="*","*",_xlfn.XLOOKUP($C2719,'RES TECH'!$M:$M,'RES TECH'!$R:$R))</f>
        <v>MW</v>
      </c>
    </row>
    <row r="2720" spans="2:6" x14ac:dyDescent="0.25">
      <c r="B2720" t="str">
        <f>IF('RES TECH'!N2718=1,"PRE","*")</f>
        <v>PRE</v>
      </c>
      <c r="C2720" t="str">
        <f>'RES TECH'!M2718</f>
        <v>RESHOUHINewSHFUR3LPG20</v>
      </c>
      <c r="D2720" t="str">
        <f>_xlfn.XLOOKUP($C2720,'RES TECH'!$M:$M,'RES TECH'!$A:$A)&amp;" "&amp;_xlfn.XLOOKUP($C2720,'RES TECH'!$M:$M,'RES TECH'!$B:$B)&amp;" "&amp;_xlfn.XLOOKUP($C2720,'RES TECH'!$M:$M,'RES TECH'!$C:$C)&amp;" "&amp;_xlfn.XLOOKUP($C2720,'RES TECH'!$M:$M,'RES TECH'!$D:$D)&amp;" "&amp;_xlfn.XLOOKUP($C2720,'RES TECH'!$M:$M,'RES TECH'!$E:$E)&amp;" "&amp;_xlfn.XLOOKUP($C2720,'RES TECH'!$M:$M,'RES TECH'!$F:$F)&amp;" "&amp;_xlfn.XLOOKUP($C2720,'RES TECH'!$M:$M,'RES TECH'!$G:$G)&amp;" "&amp;_xlfn.XLOOKUP($C2720,'RES TECH'!$M:$M,'RES TECH'!$H:$H)</f>
        <v>Residential House High Income New Space heating Furnace 3 LPG</v>
      </c>
      <c r="E2720" t="str">
        <f t="shared" si="42"/>
        <v>TJ</v>
      </c>
      <c r="F2720" s="12" t="str">
        <f>IF(B2720="*","*",_xlfn.XLOOKUP($C2720,'RES TECH'!$M:$M,'RES TECH'!$R:$R))</f>
        <v>MW</v>
      </c>
    </row>
    <row r="2721" spans="2:6" x14ac:dyDescent="0.25">
      <c r="B2721" t="str">
        <f>IF('RES TECH'!N2719=1,"PRE","*")</f>
        <v>PRE</v>
      </c>
      <c r="C2721" t="str">
        <f>'RES TECH'!M2719</f>
        <v>RESHOUHINewSHFUR3LPG22</v>
      </c>
      <c r="D2721" t="str">
        <f>_xlfn.XLOOKUP($C2721,'RES TECH'!$M:$M,'RES TECH'!$A:$A)&amp;" "&amp;_xlfn.XLOOKUP($C2721,'RES TECH'!$M:$M,'RES TECH'!$B:$B)&amp;" "&amp;_xlfn.XLOOKUP($C2721,'RES TECH'!$M:$M,'RES TECH'!$C:$C)&amp;" "&amp;_xlfn.XLOOKUP($C2721,'RES TECH'!$M:$M,'RES TECH'!$D:$D)&amp;" "&amp;_xlfn.XLOOKUP($C2721,'RES TECH'!$M:$M,'RES TECH'!$E:$E)&amp;" "&amp;_xlfn.XLOOKUP($C2721,'RES TECH'!$M:$M,'RES TECH'!$F:$F)&amp;" "&amp;_xlfn.XLOOKUP($C2721,'RES TECH'!$M:$M,'RES TECH'!$G:$G)&amp;" "&amp;_xlfn.XLOOKUP($C2721,'RES TECH'!$M:$M,'RES TECH'!$H:$H)</f>
        <v>Residential House High Income New Space heating Furnace 3 LPG</v>
      </c>
      <c r="E2721" t="str">
        <f t="shared" si="42"/>
        <v>TJ</v>
      </c>
      <c r="F2721" s="12" t="str">
        <f>IF(B2721="*","*",_xlfn.XLOOKUP($C2721,'RES TECH'!$M:$M,'RES TECH'!$R:$R))</f>
        <v>MW</v>
      </c>
    </row>
    <row r="2722" spans="2:6" x14ac:dyDescent="0.25">
      <c r="B2722" t="str">
        <f>IF('RES TECH'!N2720=1,"PRE","*")</f>
        <v>PRE</v>
      </c>
      <c r="C2722" t="str">
        <f>'RES TECH'!M2720</f>
        <v>RESHOUHINewSHFUR4LPG20</v>
      </c>
      <c r="D2722" t="str">
        <f>_xlfn.XLOOKUP($C2722,'RES TECH'!$M:$M,'RES TECH'!$A:$A)&amp;" "&amp;_xlfn.XLOOKUP($C2722,'RES TECH'!$M:$M,'RES TECH'!$B:$B)&amp;" "&amp;_xlfn.XLOOKUP($C2722,'RES TECH'!$M:$M,'RES TECH'!$C:$C)&amp;" "&amp;_xlfn.XLOOKUP($C2722,'RES TECH'!$M:$M,'RES TECH'!$D:$D)&amp;" "&amp;_xlfn.XLOOKUP($C2722,'RES TECH'!$M:$M,'RES TECH'!$E:$E)&amp;" "&amp;_xlfn.XLOOKUP($C2722,'RES TECH'!$M:$M,'RES TECH'!$F:$F)&amp;" "&amp;_xlfn.XLOOKUP($C2722,'RES TECH'!$M:$M,'RES TECH'!$G:$G)&amp;" "&amp;_xlfn.XLOOKUP($C2722,'RES TECH'!$M:$M,'RES TECH'!$H:$H)</f>
        <v>Residential House High Income New Space heating Furnace 4 LPG</v>
      </c>
      <c r="E2722" t="str">
        <f t="shared" si="42"/>
        <v>TJ</v>
      </c>
      <c r="F2722" s="12" t="str">
        <f>IF(B2722="*","*",_xlfn.XLOOKUP($C2722,'RES TECH'!$M:$M,'RES TECH'!$R:$R))</f>
        <v>MW</v>
      </c>
    </row>
    <row r="2723" spans="2:6" x14ac:dyDescent="0.25">
      <c r="B2723" t="str">
        <f>IF('RES TECH'!N2721=1,"PRE","*")</f>
        <v>PRE</v>
      </c>
      <c r="C2723" t="str">
        <f>'RES TECH'!M2721</f>
        <v>RESHOUHINewSHFUR4LPG22</v>
      </c>
      <c r="D2723" t="str">
        <f>_xlfn.XLOOKUP($C2723,'RES TECH'!$M:$M,'RES TECH'!$A:$A)&amp;" "&amp;_xlfn.XLOOKUP($C2723,'RES TECH'!$M:$M,'RES TECH'!$B:$B)&amp;" "&amp;_xlfn.XLOOKUP($C2723,'RES TECH'!$M:$M,'RES TECH'!$C:$C)&amp;" "&amp;_xlfn.XLOOKUP($C2723,'RES TECH'!$M:$M,'RES TECH'!$D:$D)&amp;" "&amp;_xlfn.XLOOKUP($C2723,'RES TECH'!$M:$M,'RES TECH'!$E:$E)&amp;" "&amp;_xlfn.XLOOKUP($C2723,'RES TECH'!$M:$M,'RES TECH'!$F:$F)&amp;" "&amp;_xlfn.XLOOKUP($C2723,'RES TECH'!$M:$M,'RES TECH'!$G:$G)&amp;" "&amp;_xlfn.XLOOKUP($C2723,'RES TECH'!$M:$M,'RES TECH'!$H:$H)</f>
        <v>Residential House High Income New Space heating Furnace 4 LPG</v>
      </c>
      <c r="E2723" t="str">
        <f t="shared" si="42"/>
        <v>TJ</v>
      </c>
      <c r="F2723" s="12" t="str">
        <f>IF(B2723="*","*",_xlfn.XLOOKUP($C2723,'RES TECH'!$M:$M,'RES TECH'!$R:$R))</f>
        <v>MW</v>
      </c>
    </row>
    <row r="2724" spans="2:6" x14ac:dyDescent="0.25">
      <c r="B2724" t="str">
        <f>IF('RES TECH'!N2722=1,"PRE","*")</f>
        <v>PRE</v>
      </c>
      <c r="C2724" t="str">
        <f>'RES TECH'!M2722</f>
        <v>RESHOUHINewSHFUR1FOI20</v>
      </c>
      <c r="D2724" t="str">
        <f>_xlfn.XLOOKUP($C2724,'RES TECH'!$M:$M,'RES TECH'!$A:$A)&amp;" "&amp;_xlfn.XLOOKUP($C2724,'RES TECH'!$M:$M,'RES TECH'!$B:$B)&amp;" "&amp;_xlfn.XLOOKUP($C2724,'RES TECH'!$M:$M,'RES TECH'!$C:$C)&amp;" "&amp;_xlfn.XLOOKUP($C2724,'RES TECH'!$M:$M,'RES TECH'!$D:$D)&amp;" "&amp;_xlfn.XLOOKUP($C2724,'RES TECH'!$M:$M,'RES TECH'!$E:$E)&amp;" "&amp;_xlfn.XLOOKUP($C2724,'RES TECH'!$M:$M,'RES TECH'!$F:$F)&amp;" "&amp;_xlfn.XLOOKUP($C2724,'RES TECH'!$M:$M,'RES TECH'!$G:$G)&amp;" "&amp;_xlfn.XLOOKUP($C2724,'RES TECH'!$M:$M,'RES TECH'!$H:$H)</f>
        <v>Residential House High Income New Space heating Furnace 1 Fuel oil</v>
      </c>
      <c r="E2724" t="str">
        <f t="shared" si="42"/>
        <v>TJ</v>
      </c>
      <c r="F2724" s="12" t="str">
        <f>IF(B2724="*","*",_xlfn.XLOOKUP($C2724,'RES TECH'!$M:$M,'RES TECH'!$R:$R))</f>
        <v>MW</v>
      </c>
    </row>
    <row r="2725" spans="2:6" x14ac:dyDescent="0.25">
      <c r="B2725" t="str">
        <f>IF('RES TECH'!N2723=1,"PRE","*")</f>
        <v>PRE</v>
      </c>
      <c r="C2725" t="str">
        <f>'RES TECH'!M2723</f>
        <v>RESHOUHINewSHFUR2FOI20</v>
      </c>
      <c r="D2725" t="str">
        <f>_xlfn.XLOOKUP($C2725,'RES TECH'!$M:$M,'RES TECH'!$A:$A)&amp;" "&amp;_xlfn.XLOOKUP($C2725,'RES TECH'!$M:$M,'RES TECH'!$B:$B)&amp;" "&amp;_xlfn.XLOOKUP($C2725,'RES TECH'!$M:$M,'RES TECH'!$C:$C)&amp;" "&amp;_xlfn.XLOOKUP($C2725,'RES TECH'!$M:$M,'RES TECH'!$D:$D)&amp;" "&amp;_xlfn.XLOOKUP($C2725,'RES TECH'!$M:$M,'RES TECH'!$E:$E)&amp;" "&amp;_xlfn.XLOOKUP($C2725,'RES TECH'!$M:$M,'RES TECH'!$F:$F)&amp;" "&amp;_xlfn.XLOOKUP($C2725,'RES TECH'!$M:$M,'RES TECH'!$G:$G)&amp;" "&amp;_xlfn.XLOOKUP($C2725,'RES TECH'!$M:$M,'RES TECH'!$H:$H)</f>
        <v>Residential House High Income New Space heating Furnace 2 Fuel oil</v>
      </c>
      <c r="E2725" t="str">
        <f t="shared" si="42"/>
        <v>TJ</v>
      </c>
      <c r="F2725" s="12" t="str">
        <f>IF(B2725="*","*",_xlfn.XLOOKUP($C2725,'RES TECH'!$M:$M,'RES TECH'!$R:$R))</f>
        <v>MW</v>
      </c>
    </row>
    <row r="2726" spans="2:6" x14ac:dyDescent="0.25">
      <c r="B2726" t="str">
        <f>IF('RES TECH'!N2724=1,"PRE","*")</f>
        <v>PRE</v>
      </c>
      <c r="C2726" t="str">
        <f>'RES TECH'!M2724</f>
        <v>RESHOUHINewSHFUR2FOI22</v>
      </c>
      <c r="D2726" t="str">
        <f>_xlfn.XLOOKUP($C2726,'RES TECH'!$M:$M,'RES TECH'!$A:$A)&amp;" "&amp;_xlfn.XLOOKUP($C2726,'RES TECH'!$M:$M,'RES TECH'!$B:$B)&amp;" "&amp;_xlfn.XLOOKUP($C2726,'RES TECH'!$M:$M,'RES TECH'!$C:$C)&amp;" "&amp;_xlfn.XLOOKUP($C2726,'RES TECH'!$M:$M,'RES TECH'!$D:$D)&amp;" "&amp;_xlfn.XLOOKUP($C2726,'RES TECH'!$M:$M,'RES TECH'!$E:$E)&amp;" "&amp;_xlfn.XLOOKUP($C2726,'RES TECH'!$M:$M,'RES TECH'!$F:$F)&amp;" "&amp;_xlfn.XLOOKUP($C2726,'RES TECH'!$M:$M,'RES TECH'!$G:$G)&amp;" "&amp;_xlfn.XLOOKUP($C2726,'RES TECH'!$M:$M,'RES TECH'!$H:$H)</f>
        <v>Residential House High Income New Space heating Furnace 2 Fuel oil</v>
      </c>
      <c r="E2726" t="str">
        <f t="shared" si="42"/>
        <v>TJ</v>
      </c>
      <c r="F2726" s="12" t="str">
        <f>IF(B2726="*","*",_xlfn.XLOOKUP($C2726,'RES TECH'!$M:$M,'RES TECH'!$R:$R))</f>
        <v>MW</v>
      </c>
    </row>
    <row r="2727" spans="2:6" x14ac:dyDescent="0.25">
      <c r="B2727" t="str">
        <f>IF('RES TECH'!N2725=1,"PRE","*")</f>
        <v>PRE</v>
      </c>
      <c r="C2727" t="str">
        <f>'RES TECH'!M2725</f>
        <v>RESHOUHINewSHFUR3FOI20</v>
      </c>
      <c r="D2727" t="str">
        <f>_xlfn.XLOOKUP($C2727,'RES TECH'!$M:$M,'RES TECH'!$A:$A)&amp;" "&amp;_xlfn.XLOOKUP($C2727,'RES TECH'!$M:$M,'RES TECH'!$B:$B)&amp;" "&amp;_xlfn.XLOOKUP($C2727,'RES TECH'!$M:$M,'RES TECH'!$C:$C)&amp;" "&amp;_xlfn.XLOOKUP($C2727,'RES TECH'!$M:$M,'RES TECH'!$D:$D)&amp;" "&amp;_xlfn.XLOOKUP($C2727,'RES TECH'!$M:$M,'RES TECH'!$E:$E)&amp;" "&amp;_xlfn.XLOOKUP($C2727,'RES TECH'!$M:$M,'RES TECH'!$F:$F)&amp;" "&amp;_xlfn.XLOOKUP($C2727,'RES TECH'!$M:$M,'RES TECH'!$G:$G)&amp;" "&amp;_xlfn.XLOOKUP($C2727,'RES TECH'!$M:$M,'RES TECH'!$H:$H)</f>
        <v>Residential House High Income New Space heating Furnace 3 Fuel oil</v>
      </c>
      <c r="E2727" t="str">
        <f t="shared" si="42"/>
        <v>TJ</v>
      </c>
      <c r="F2727" s="12" t="str">
        <f>IF(B2727="*","*",_xlfn.XLOOKUP($C2727,'RES TECH'!$M:$M,'RES TECH'!$R:$R))</f>
        <v>MW</v>
      </c>
    </row>
    <row r="2728" spans="2:6" x14ac:dyDescent="0.25">
      <c r="B2728" t="str">
        <f>IF('RES TECH'!N2726=1,"PRE","*")</f>
        <v>PRE</v>
      </c>
      <c r="C2728" t="str">
        <f>'RES TECH'!M2726</f>
        <v>RESHOUHINewSHFUR4FOI20</v>
      </c>
      <c r="D2728" t="str">
        <f>_xlfn.XLOOKUP($C2728,'RES TECH'!$M:$M,'RES TECH'!$A:$A)&amp;" "&amp;_xlfn.XLOOKUP($C2728,'RES TECH'!$M:$M,'RES TECH'!$B:$B)&amp;" "&amp;_xlfn.XLOOKUP($C2728,'RES TECH'!$M:$M,'RES TECH'!$C:$C)&amp;" "&amp;_xlfn.XLOOKUP($C2728,'RES TECH'!$M:$M,'RES TECH'!$D:$D)&amp;" "&amp;_xlfn.XLOOKUP($C2728,'RES TECH'!$M:$M,'RES TECH'!$E:$E)&amp;" "&amp;_xlfn.XLOOKUP($C2728,'RES TECH'!$M:$M,'RES TECH'!$F:$F)&amp;" "&amp;_xlfn.XLOOKUP($C2728,'RES TECH'!$M:$M,'RES TECH'!$G:$G)&amp;" "&amp;_xlfn.XLOOKUP($C2728,'RES TECH'!$M:$M,'RES TECH'!$H:$H)</f>
        <v>Residential House High Income New Space heating Furnace 4 Fuel oil</v>
      </c>
      <c r="E2728" t="str">
        <f t="shared" si="42"/>
        <v>TJ</v>
      </c>
      <c r="F2728" s="12" t="str">
        <f>IF(B2728="*","*",_xlfn.XLOOKUP($C2728,'RES TECH'!$M:$M,'RES TECH'!$R:$R))</f>
        <v>MW</v>
      </c>
    </row>
    <row r="2729" spans="2:6" x14ac:dyDescent="0.25">
      <c r="B2729" t="str">
        <f>IF('RES TECH'!N2727=1,"PRE","*")</f>
        <v>PRE</v>
      </c>
      <c r="C2729" t="str">
        <f>'RES TECH'!M2727</f>
        <v>RESHOUHINewSHFUR4FOI22</v>
      </c>
      <c r="D2729" t="str">
        <f>_xlfn.XLOOKUP($C2729,'RES TECH'!$M:$M,'RES TECH'!$A:$A)&amp;" "&amp;_xlfn.XLOOKUP($C2729,'RES TECH'!$M:$M,'RES TECH'!$B:$B)&amp;" "&amp;_xlfn.XLOOKUP($C2729,'RES TECH'!$M:$M,'RES TECH'!$C:$C)&amp;" "&amp;_xlfn.XLOOKUP($C2729,'RES TECH'!$M:$M,'RES TECH'!$D:$D)&amp;" "&amp;_xlfn.XLOOKUP($C2729,'RES TECH'!$M:$M,'RES TECH'!$E:$E)&amp;" "&amp;_xlfn.XLOOKUP($C2729,'RES TECH'!$M:$M,'RES TECH'!$F:$F)&amp;" "&amp;_xlfn.XLOOKUP($C2729,'RES TECH'!$M:$M,'RES TECH'!$G:$G)&amp;" "&amp;_xlfn.XLOOKUP($C2729,'RES TECH'!$M:$M,'RES TECH'!$H:$H)</f>
        <v>Residential House High Income New Space heating Furnace 4 Fuel oil</v>
      </c>
      <c r="E2729" t="str">
        <f t="shared" si="42"/>
        <v>TJ</v>
      </c>
      <c r="F2729" s="12" t="str">
        <f>IF(B2729="*","*",_xlfn.XLOOKUP($C2729,'RES TECH'!$M:$M,'RES TECH'!$R:$R))</f>
        <v>MW</v>
      </c>
    </row>
    <row r="2730" spans="2:6" x14ac:dyDescent="0.25">
      <c r="B2730" t="str">
        <f>IF('RES TECH'!N2728=1,"PRE","*")</f>
        <v>PRE</v>
      </c>
      <c r="C2730" t="str">
        <f>'RES TECH'!M2728</f>
        <v>RESHOUHINewSHRAD1FOI20</v>
      </c>
      <c r="D2730" t="str">
        <f>_xlfn.XLOOKUP($C2730,'RES TECH'!$M:$M,'RES TECH'!$A:$A)&amp;" "&amp;_xlfn.XLOOKUP($C2730,'RES TECH'!$M:$M,'RES TECH'!$B:$B)&amp;" "&amp;_xlfn.XLOOKUP($C2730,'RES TECH'!$M:$M,'RES TECH'!$C:$C)&amp;" "&amp;_xlfn.XLOOKUP($C2730,'RES TECH'!$M:$M,'RES TECH'!$D:$D)&amp;" "&amp;_xlfn.XLOOKUP($C2730,'RES TECH'!$M:$M,'RES TECH'!$E:$E)&amp;" "&amp;_xlfn.XLOOKUP($C2730,'RES TECH'!$M:$M,'RES TECH'!$F:$F)&amp;" "&amp;_xlfn.XLOOKUP($C2730,'RES TECH'!$M:$M,'RES TECH'!$G:$G)&amp;" "&amp;_xlfn.XLOOKUP($C2730,'RES TECH'!$M:$M,'RES TECH'!$H:$H)</f>
        <v>Residential House High Income New Space heating Radiant 1 Fuel oil</v>
      </c>
      <c r="E2730" t="str">
        <f t="shared" si="42"/>
        <v>TJ</v>
      </c>
      <c r="F2730" s="12" t="str">
        <f>IF(B2730="*","*",_xlfn.XLOOKUP($C2730,'RES TECH'!$M:$M,'RES TECH'!$R:$R))</f>
        <v>MW</v>
      </c>
    </row>
    <row r="2731" spans="2:6" x14ac:dyDescent="0.25">
      <c r="B2731" t="str">
        <f>IF('RES TECH'!N2729=1,"PRE","*")</f>
        <v>PRE</v>
      </c>
      <c r="C2731" t="str">
        <f>'RES TECH'!M2729</f>
        <v>RESHOUHINewSHRAD1FOI22</v>
      </c>
      <c r="D2731" t="str">
        <f>_xlfn.XLOOKUP($C2731,'RES TECH'!$M:$M,'RES TECH'!$A:$A)&amp;" "&amp;_xlfn.XLOOKUP($C2731,'RES TECH'!$M:$M,'RES TECH'!$B:$B)&amp;" "&amp;_xlfn.XLOOKUP($C2731,'RES TECH'!$M:$M,'RES TECH'!$C:$C)&amp;" "&amp;_xlfn.XLOOKUP($C2731,'RES TECH'!$M:$M,'RES TECH'!$D:$D)&amp;" "&amp;_xlfn.XLOOKUP($C2731,'RES TECH'!$M:$M,'RES TECH'!$E:$E)&amp;" "&amp;_xlfn.XLOOKUP($C2731,'RES TECH'!$M:$M,'RES TECH'!$F:$F)&amp;" "&amp;_xlfn.XLOOKUP($C2731,'RES TECH'!$M:$M,'RES TECH'!$G:$G)&amp;" "&amp;_xlfn.XLOOKUP($C2731,'RES TECH'!$M:$M,'RES TECH'!$H:$H)</f>
        <v>Residential House High Income New Space heating Radiant 1 Fuel oil</v>
      </c>
      <c r="E2731" t="str">
        <f t="shared" si="42"/>
        <v>TJ</v>
      </c>
      <c r="F2731" s="12" t="str">
        <f>IF(B2731="*","*",_xlfn.XLOOKUP($C2731,'RES TECH'!$M:$M,'RES TECH'!$R:$R))</f>
        <v>MW</v>
      </c>
    </row>
    <row r="2732" spans="2:6" x14ac:dyDescent="0.25">
      <c r="B2732" t="str">
        <f>IF('RES TECH'!N2730=1,"PRE","*")</f>
        <v>PRE</v>
      </c>
      <c r="C2732" t="str">
        <f>'RES TECH'!M2730</f>
        <v>RESHOUHINewSHRAD2FOI20</v>
      </c>
      <c r="D2732" t="str">
        <f>_xlfn.XLOOKUP($C2732,'RES TECH'!$M:$M,'RES TECH'!$A:$A)&amp;" "&amp;_xlfn.XLOOKUP($C2732,'RES TECH'!$M:$M,'RES TECH'!$B:$B)&amp;" "&amp;_xlfn.XLOOKUP($C2732,'RES TECH'!$M:$M,'RES TECH'!$C:$C)&amp;" "&amp;_xlfn.XLOOKUP($C2732,'RES TECH'!$M:$M,'RES TECH'!$D:$D)&amp;" "&amp;_xlfn.XLOOKUP($C2732,'RES TECH'!$M:$M,'RES TECH'!$E:$E)&amp;" "&amp;_xlfn.XLOOKUP($C2732,'RES TECH'!$M:$M,'RES TECH'!$F:$F)&amp;" "&amp;_xlfn.XLOOKUP($C2732,'RES TECH'!$M:$M,'RES TECH'!$G:$G)&amp;" "&amp;_xlfn.XLOOKUP($C2732,'RES TECH'!$M:$M,'RES TECH'!$H:$H)</f>
        <v>Residential House High Income New Space heating Radiant 2 Fuel oil</v>
      </c>
      <c r="E2732" t="str">
        <f t="shared" si="42"/>
        <v>TJ</v>
      </c>
      <c r="F2732" s="12" t="str">
        <f>IF(B2732="*","*",_xlfn.XLOOKUP($C2732,'RES TECH'!$M:$M,'RES TECH'!$R:$R))</f>
        <v>MW</v>
      </c>
    </row>
    <row r="2733" spans="2:6" x14ac:dyDescent="0.25">
      <c r="B2733" t="str">
        <f>IF('RES TECH'!N2731=1,"PRE","*")</f>
        <v>PRE</v>
      </c>
      <c r="C2733" t="str">
        <f>'RES TECH'!M2731</f>
        <v>RESHOUHINewSHRAD2FOI22</v>
      </c>
      <c r="D2733" t="str">
        <f>_xlfn.XLOOKUP($C2733,'RES TECH'!$M:$M,'RES TECH'!$A:$A)&amp;" "&amp;_xlfn.XLOOKUP($C2733,'RES TECH'!$M:$M,'RES TECH'!$B:$B)&amp;" "&amp;_xlfn.XLOOKUP($C2733,'RES TECH'!$M:$M,'RES TECH'!$C:$C)&amp;" "&amp;_xlfn.XLOOKUP($C2733,'RES TECH'!$M:$M,'RES TECH'!$D:$D)&amp;" "&amp;_xlfn.XLOOKUP($C2733,'RES TECH'!$M:$M,'RES TECH'!$E:$E)&amp;" "&amp;_xlfn.XLOOKUP($C2733,'RES TECH'!$M:$M,'RES TECH'!$F:$F)&amp;" "&amp;_xlfn.XLOOKUP($C2733,'RES TECH'!$M:$M,'RES TECH'!$G:$G)&amp;" "&amp;_xlfn.XLOOKUP($C2733,'RES TECH'!$M:$M,'RES TECH'!$H:$H)</f>
        <v>Residential House High Income New Space heating Radiant 2 Fuel oil</v>
      </c>
      <c r="E2733" t="str">
        <f t="shared" si="42"/>
        <v>TJ</v>
      </c>
      <c r="F2733" s="12" t="str">
        <f>IF(B2733="*","*",_xlfn.XLOOKUP($C2733,'RES TECH'!$M:$M,'RES TECH'!$R:$R))</f>
        <v>MW</v>
      </c>
    </row>
    <row r="2734" spans="2:6" x14ac:dyDescent="0.25">
      <c r="B2734" t="str">
        <f>IF('RES TECH'!N2732=1,"PRE","*")</f>
        <v>PRE</v>
      </c>
      <c r="C2734" t="str">
        <f>'RES TECH'!M2732</f>
        <v>RESHOUHINewSHRAD3FOI20</v>
      </c>
      <c r="D2734" t="str">
        <f>_xlfn.XLOOKUP($C2734,'RES TECH'!$M:$M,'RES TECH'!$A:$A)&amp;" "&amp;_xlfn.XLOOKUP($C2734,'RES TECH'!$M:$M,'RES TECH'!$B:$B)&amp;" "&amp;_xlfn.XLOOKUP($C2734,'RES TECH'!$M:$M,'RES TECH'!$C:$C)&amp;" "&amp;_xlfn.XLOOKUP($C2734,'RES TECH'!$M:$M,'RES TECH'!$D:$D)&amp;" "&amp;_xlfn.XLOOKUP($C2734,'RES TECH'!$M:$M,'RES TECH'!$E:$E)&amp;" "&amp;_xlfn.XLOOKUP($C2734,'RES TECH'!$M:$M,'RES TECH'!$F:$F)&amp;" "&amp;_xlfn.XLOOKUP($C2734,'RES TECH'!$M:$M,'RES TECH'!$G:$G)&amp;" "&amp;_xlfn.XLOOKUP($C2734,'RES TECH'!$M:$M,'RES TECH'!$H:$H)</f>
        <v>Residential House High Income New Space heating Radiant 3 Fuel oil</v>
      </c>
      <c r="E2734" t="str">
        <f t="shared" si="42"/>
        <v>TJ</v>
      </c>
      <c r="F2734" s="12" t="str">
        <f>IF(B2734="*","*",_xlfn.XLOOKUP($C2734,'RES TECH'!$M:$M,'RES TECH'!$R:$R))</f>
        <v>MW</v>
      </c>
    </row>
    <row r="2735" spans="2:6" x14ac:dyDescent="0.25">
      <c r="B2735" t="str">
        <f>IF('RES TECH'!N2733=1,"PRE","*")</f>
        <v>PRE</v>
      </c>
      <c r="C2735" t="str">
        <f>'RES TECH'!M2733</f>
        <v>RESHOUHINewSHRAD4FOI20</v>
      </c>
      <c r="D2735" t="str">
        <f>_xlfn.XLOOKUP($C2735,'RES TECH'!$M:$M,'RES TECH'!$A:$A)&amp;" "&amp;_xlfn.XLOOKUP($C2735,'RES TECH'!$M:$M,'RES TECH'!$B:$B)&amp;" "&amp;_xlfn.XLOOKUP($C2735,'RES TECH'!$M:$M,'RES TECH'!$C:$C)&amp;" "&amp;_xlfn.XLOOKUP($C2735,'RES TECH'!$M:$M,'RES TECH'!$D:$D)&amp;" "&amp;_xlfn.XLOOKUP($C2735,'RES TECH'!$M:$M,'RES TECH'!$E:$E)&amp;" "&amp;_xlfn.XLOOKUP($C2735,'RES TECH'!$M:$M,'RES TECH'!$F:$F)&amp;" "&amp;_xlfn.XLOOKUP($C2735,'RES TECH'!$M:$M,'RES TECH'!$G:$G)&amp;" "&amp;_xlfn.XLOOKUP($C2735,'RES TECH'!$M:$M,'RES TECH'!$H:$H)</f>
        <v>Residential House High Income New Space heating Radiant 4 Fuel oil</v>
      </c>
      <c r="E2735" t="str">
        <f t="shared" si="42"/>
        <v>TJ</v>
      </c>
      <c r="F2735" s="12" t="str">
        <f>IF(B2735="*","*",_xlfn.XLOOKUP($C2735,'RES TECH'!$M:$M,'RES TECH'!$R:$R))</f>
        <v>MW</v>
      </c>
    </row>
    <row r="2736" spans="2:6" x14ac:dyDescent="0.25">
      <c r="B2736" t="str">
        <f>IF('RES TECH'!N2734=1,"PRE","*")</f>
        <v>*</v>
      </c>
      <c r="C2736" t="str">
        <f>'RES TECH'!M2734</f>
        <v>RESHOUHINewSCAHP2NGA20</v>
      </c>
      <c r="D2736" t="str">
        <f>_xlfn.XLOOKUP($C2736,'RES TECH'!$M:$M,'RES TECH'!$A:$A)&amp;" "&amp;_xlfn.XLOOKUP($C2736,'RES TECH'!$M:$M,'RES TECH'!$B:$B)&amp;" "&amp;_xlfn.XLOOKUP($C2736,'RES TECH'!$M:$M,'RES TECH'!$C:$C)&amp;" "&amp;_xlfn.XLOOKUP($C2736,'RES TECH'!$M:$M,'RES TECH'!$D:$D)&amp;" "&amp;_xlfn.XLOOKUP($C2736,'RES TECH'!$M:$M,'RES TECH'!$E:$E)&amp;" "&amp;_xlfn.XLOOKUP($C2736,'RES TECH'!$M:$M,'RES TECH'!$F:$F)&amp;" "&amp;_xlfn.XLOOKUP($C2736,'RES TECH'!$M:$M,'RES TECH'!$G:$G)&amp;" "&amp;_xlfn.XLOOKUP($C2736,'RES TECH'!$M:$M,'RES TECH'!$H:$H)</f>
        <v>Residential House High Income New Space cooling Air HP 2 Natural gas</v>
      </c>
      <c r="E2736" t="str">
        <f t="shared" si="42"/>
        <v>*</v>
      </c>
      <c r="F2736" s="12" t="str">
        <f>IF(B2736="*","*",_xlfn.XLOOKUP($C2736,'RES TECH'!$M:$M,'RES TECH'!$R:$R))</f>
        <v>*</v>
      </c>
    </row>
    <row r="2737" spans="2:6" x14ac:dyDescent="0.25">
      <c r="B2737" t="str">
        <f>IF('RES TECH'!N2735=1,"PRE","*")</f>
        <v>PRE</v>
      </c>
      <c r="C2737" t="str">
        <f>'RES TECH'!M2735</f>
        <v>RESHOUHINewSCAHP2NGA20</v>
      </c>
      <c r="D2737" t="str">
        <f>_xlfn.XLOOKUP($C2737,'RES TECH'!$M:$M,'RES TECH'!$A:$A)&amp;" "&amp;_xlfn.XLOOKUP($C2737,'RES TECH'!$M:$M,'RES TECH'!$B:$B)&amp;" "&amp;_xlfn.XLOOKUP($C2737,'RES TECH'!$M:$M,'RES TECH'!$C:$C)&amp;" "&amp;_xlfn.XLOOKUP($C2737,'RES TECH'!$M:$M,'RES TECH'!$D:$D)&amp;" "&amp;_xlfn.XLOOKUP($C2737,'RES TECH'!$M:$M,'RES TECH'!$E:$E)&amp;" "&amp;_xlfn.XLOOKUP($C2737,'RES TECH'!$M:$M,'RES TECH'!$F:$F)&amp;" "&amp;_xlfn.XLOOKUP($C2737,'RES TECH'!$M:$M,'RES TECH'!$G:$G)&amp;" "&amp;_xlfn.XLOOKUP($C2737,'RES TECH'!$M:$M,'RES TECH'!$H:$H)</f>
        <v>Residential House High Income New Space cooling Air HP 2 Natural gas</v>
      </c>
      <c r="E2737" t="str">
        <f t="shared" si="42"/>
        <v>TJ</v>
      </c>
      <c r="F2737" s="12" t="str">
        <f>IF(B2737="*","*",_xlfn.XLOOKUP($C2737,'RES TECH'!$M:$M,'RES TECH'!$R:$R))</f>
        <v>MW</v>
      </c>
    </row>
    <row r="2738" spans="2:6" x14ac:dyDescent="0.25">
      <c r="B2738" t="str">
        <f>IF('RES TECH'!N2736=1,"PRE","*")</f>
        <v>PRE</v>
      </c>
      <c r="C2738" t="str">
        <f>'RES TECH'!M2736</f>
        <v>RESHOUHINewSCAHP1ELC20</v>
      </c>
      <c r="D2738" t="str">
        <f>_xlfn.XLOOKUP($C2738,'RES TECH'!$M:$M,'RES TECH'!$A:$A)&amp;" "&amp;_xlfn.XLOOKUP($C2738,'RES TECH'!$M:$M,'RES TECH'!$B:$B)&amp;" "&amp;_xlfn.XLOOKUP($C2738,'RES TECH'!$M:$M,'RES TECH'!$C:$C)&amp;" "&amp;_xlfn.XLOOKUP($C2738,'RES TECH'!$M:$M,'RES TECH'!$D:$D)&amp;" "&amp;_xlfn.XLOOKUP($C2738,'RES TECH'!$M:$M,'RES TECH'!$E:$E)&amp;" "&amp;_xlfn.XLOOKUP($C2738,'RES TECH'!$M:$M,'RES TECH'!$F:$F)&amp;" "&amp;_xlfn.XLOOKUP($C2738,'RES TECH'!$M:$M,'RES TECH'!$G:$G)&amp;" "&amp;_xlfn.XLOOKUP($C2738,'RES TECH'!$M:$M,'RES TECH'!$H:$H)</f>
        <v>Residential House High Income New Space cooling Air HP 1 Electricity</v>
      </c>
      <c r="E2738" t="str">
        <f t="shared" si="42"/>
        <v>TJ</v>
      </c>
      <c r="F2738" s="12" t="str">
        <f>IF(B2738="*","*",_xlfn.XLOOKUP($C2738,'RES TECH'!$M:$M,'RES TECH'!$R:$R))</f>
        <v>MW</v>
      </c>
    </row>
    <row r="2739" spans="2:6" x14ac:dyDescent="0.25">
      <c r="B2739" t="str">
        <f>IF('RES TECH'!N2737=1,"PRE","*")</f>
        <v>PRE</v>
      </c>
      <c r="C2739" t="str">
        <f>'RES TECH'!M2737</f>
        <v>RESHOUHINewSCAHP1ELC23</v>
      </c>
      <c r="D2739" t="str">
        <f>_xlfn.XLOOKUP($C2739,'RES TECH'!$M:$M,'RES TECH'!$A:$A)&amp;" "&amp;_xlfn.XLOOKUP($C2739,'RES TECH'!$M:$M,'RES TECH'!$B:$B)&amp;" "&amp;_xlfn.XLOOKUP($C2739,'RES TECH'!$M:$M,'RES TECH'!$C:$C)&amp;" "&amp;_xlfn.XLOOKUP($C2739,'RES TECH'!$M:$M,'RES TECH'!$D:$D)&amp;" "&amp;_xlfn.XLOOKUP($C2739,'RES TECH'!$M:$M,'RES TECH'!$E:$E)&amp;" "&amp;_xlfn.XLOOKUP($C2739,'RES TECH'!$M:$M,'RES TECH'!$F:$F)&amp;" "&amp;_xlfn.XLOOKUP($C2739,'RES TECH'!$M:$M,'RES TECH'!$G:$G)&amp;" "&amp;_xlfn.XLOOKUP($C2739,'RES TECH'!$M:$M,'RES TECH'!$H:$H)</f>
        <v>Residential House High Income New Space cooling Air HP 1 Electricity</v>
      </c>
      <c r="E2739" t="str">
        <f t="shared" si="42"/>
        <v>TJ</v>
      </c>
      <c r="F2739" s="12" t="str">
        <f>IF(B2739="*","*",_xlfn.XLOOKUP($C2739,'RES TECH'!$M:$M,'RES TECH'!$R:$R))</f>
        <v>MW</v>
      </c>
    </row>
    <row r="2740" spans="2:6" x14ac:dyDescent="0.25">
      <c r="B2740" t="str">
        <f>IF('RES TECH'!N2738=1,"PRE","*")</f>
        <v>PRE</v>
      </c>
      <c r="C2740" t="str">
        <f>'RES TECH'!M2738</f>
        <v>RESHOUHINewSCAHP2ELC20</v>
      </c>
      <c r="D2740" t="str">
        <f>_xlfn.XLOOKUP($C2740,'RES TECH'!$M:$M,'RES TECH'!$A:$A)&amp;" "&amp;_xlfn.XLOOKUP($C2740,'RES TECH'!$M:$M,'RES TECH'!$B:$B)&amp;" "&amp;_xlfn.XLOOKUP($C2740,'RES TECH'!$M:$M,'RES TECH'!$C:$C)&amp;" "&amp;_xlfn.XLOOKUP($C2740,'RES TECH'!$M:$M,'RES TECH'!$D:$D)&amp;" "&amp;_xlfn.XLOOKUP($C2740,'RES TECH'!$M:$M,'RES TECH'!$E:$E)&amp;" "&amp;_xlfn.XLOOKUP($C2740,'RES TECH'!$M:$M,'RES TECH'!$F:$F)&amp;" "&amp;_xlfn.XLOOKUP($C2740,'RES TECH'!$M:$M,'RES TECH'!$G:$G)&amp;" "&amp;_xlfn.XLOOKUP($C2740,'RES TECH'!$M:$M,'RES TECH'!$H:$H)</f>
        <v>Residential House High Income New Space cooling Air HP 2 Electricity</v>
      </c>
      <c r="E2740" t="str">
        <f t="shared" si="42"/>
        <v>TJ</v>
      </c>
      <c r="F2740" s="12" t="str">
        <f>IF(B2740="*","*",_xlfn.XLOOKUP($C2740,'RES TECH'!$M:$M,'RES TECH'!$R:$R))</f>
        <v>MW</v>
      </c>
    </row>
    <row r="2741" spans="2:6" x14ac:dyDescent="0.25">
      <c r="B2741" t="str">
        <f>IF('RES TECH'!N2739=1,"PRE","*")</f>
        <v>PRE</v>
      </c>
      <c r="C2741" t="str">
        <f>'RES TECH'!M2739</f>
        <v>RESHOUHINewSCAHP2ELC23</v>
      </c>
      <c r="D2741" t="str">
        <f>_xlfn.XLOOKUP($C2741,'RES TECH'!$M:$M,'RES TECH'!$A:$A)&amp;" "&amp;_xlfn.XLOOKUP($C2741,'RES TECH'!$M:$M,'RES TECH'!$B:$B)&amp;" "&amp;_xlfn.XLOOKUP($C2741,'RES TECH'!$M:$M,'RES TECH'!$C:$C)&amp;" "&amp;_xlfn.XLOOKUP($C2741,'RES TECH'!$M:$M,'RES TECH'!$D:$D)&amp;" "&amp;_xlfn.XLOOKUP($C2741,'RES TECH'!$M:$M,'RES TECH'!$E:$E)&amp;" "&amp;_xlfn.XLOOKUP($C2741,'RES TECH'!$M:$M,'RES TECH'!$F:$F)&amp;" "&amp;_xlfn.XLOOKUP($C2741,'RES TECH'!$M:$M,'RES TECH'!$G:$G)&amp;" "&amp;_xlfn.XLOOKUP($C2741,'RES TECH'!$M:$M,'RES TECH'!$H:$H)</f>
        <v>Residential House High Income New Space cooling Air HP 2 Electricity</v>
      </c>
      <c r="E2741" t="str">
        <f t="shared" si="42"/>
        <v>TJ</v>
      </c>
      <c r="F2741" s="12" t="str">
        <f>IF(B2741="*","*",_xlfn.XLOOKUP($C2741,'RES TECH'!$M:$M,'RES TECH'!$R:$R))</f>
        <v>MW</v>
      </c>
    </row>
    <row r="2742" spans="2:6" x14ac:dyDescent="0.25">
      <c r="B2742" t="str">
        <f>IF('RES TECH'!N2740=1,"PRE","*")</f>
        <v>PRE</v>
      </c>
      <c r="C2742" t="str">
        <f>'RES TECH'!M2740</f>
        <v>RESHOUHINewSCAHP3ELC20</v>
      </c>
      <c r="D2742" t="str">
        <f>_xlfn.XLOOKUP($C2742,'RES TECH'!$M:$M,'RES TECH'!$A:$A)&amp;" "&amp;_xlfn.XLOOKUP($C2742,'RES TECH'!$M:$M,'RES TECH'!$B:$B)&amp;" "&amp;_xlfn.XLOOKUP($C2742,'RES TECH'!$M:$M,'RES TECH'!$C:$C)&amp;" "&amp;_xlfn.XLOOKUP($C2742,'RES TECH'!$M:$M,'RES TECH'!$D:$D)&amp;" "&amp;_xlfn.XLOOKUP($C2742,'RES TECH'!$M:$M,'RES TECH'!$E:$E)&amp;" "&amp;_xlfn.XLOOKUP($C2742,'RES TECH'!$M:$M,'RES TECH'!$F:$F)&amp;" "&amp;_xlfn.XLOOKUP($C2742,'RES TECH'!$M:$M,'RES TECH'!$G:$G)&amp;" "&amp;_xlfn.XLOOKUP($C2742,'RES TECH'!$M:$M,'RES TECH'!$H:$H)</f>
        <v>Residential House High Income New Space cooling Air HP 3 Electricity</v>
      </c>
      <c r="E2742" t="str">
        <f t="shared" si="42"/>
        <v>TJ</v>
      </c>
      <c r="F2742" s="12" t="str">
        <f>IF(B2742="*","*",_xlfn.XLOOKUP($C2742,'RES TECH'!$M:$M,'RES TECH'!$R:$R))</f>
        <v>MW</v>
      </c>
    </row>
    <row r="2743" spans="2:6" x14ac:dyDescent="0.25">
      <c r="B2743" t="str">
        <f>IF('RES TECH'!N2741=1,"PRE","*")</f>
        <v>PRE</v>
      </c>
      <c r="C2743" t="str">
        <f>'RES TECH'!M2741</f>
        <v>RESHOUHINewSCAHP3ELC22</v>
      </c>
      <c r="D2743" t="str">
        <f>_xlfn.XLOOKUP($C2743,'RES TECH'!$M:$M,'RES TECH'!$A:$A)&amp;" "&amp;_xlfn.XLOOKUP($C2743,'RES TECH'!$M:$M,'RES TECH'!$B:$B)&amp;" "&amp;_xlfn.XLOOKUP($C2743,'RES TECH'!$M:$M,'RES TECH'!$C:$C)&amp;" "&amp;_xlfn.XLOOKUP($C2743,'RES TECH'!$M:$M,'RES TECH'!$D:$D)&amp;" "&amp;_xlfn.XLOOKUP($C2743,'RES TECH'!$M:$M,'RES TECH'!$E:$E)&amp;" "&amp;_xlfn.XLOOKUP($C2743,'RES TECH'!$M:$M,'RES TECH'!$F:$F)&amp;" "&amp;_xlfn.XLOOKUP($C2743,'RES TECH'!$M:$M,'RES TECH'!$G:$G)&amp;" "&amp;_xlfn.XLOOKUP($C2743,'RES TECH'!$M:$M,'RES TECH'!$H:$H)</f>
        <v>Residential House High Income New Space cooling Air HP 3 Electricity</v>
      </c>
      <c r="E2743" t="str">
        <f t="shared" si="42"/>
        <v>TJ</v>
      </c>
      <c r="F2743" s="12" t="str">
        <f>IF(B2743="*","*",_xlfn.XLOOKUP($C2743,'RES TECH'!$M:$M,'RES TECH'!$R:$R))</f>
        <v>MW</v>
      </c>
    </row>
    <row r="2744" spans="2:6" x14ac:dyDescent="0.25">
      <c r="B2744" t="str">
        <f>IF('RES TECH'!N2742=1,"PRE","*")</f>
        <v>PRE</v>
      </c>
      <c r="C2744" t="str">
        <f>'RES TECH'!M2742</f>
        <v>RESHOUHINewSCAHP3ELC23</v>
      </c>
      <c r="D2744" t="str">
        <f>_xlfn.XLOOKUP($C2744,'RES TECH'!$M:$M,'RES TECH'!$A:$A)&amp;" "&amp;_xlfn.XLOOKUP($C2744,'RES TECH'!$M:$M,'RES TECH'!$B:$B)&amp;" "&amp;_xlfn.XLOOKUP($C2744,'RES TECH'!$M:$M,'RES TECH'!$C:$C)&amp;" "&amp;_xlfn.XLOOKUP($C2744,'RES TECH'!$M:$M,'RES TECH'!$D:$D)&amp;" "&amp;_xlfn.XLOOKUP($C2744,'RES TECH'!$M:$M,'RES TECH'!$E:$E)&amp;" "&amp;_xlfn.XLOOKUP($C2744,'RES TECH'!$M:$M,'RES TECH'!$F:$F)&amp;" "&amp;_xlfn.XLOOKUP($C2744,'RES TECH'!$M:$M,'RES TECH'!$G:$G)&amp;" "&amp;_xlfn.XLOOKUP($C2744,'RES TECH'!$M:$M,'RES TECH'!$H:$H)</f>
        <v>Residential House High Income New Space cooling Air HP 3 Electricity</v>
      </c>
      <c r="E2744" t="str">
        <f t="shared" si="42"/>
        <v>TJ</v>
      </c>
      <c r="F2744" s="12" t="str">
        <f>IF(B2744="*","*",_xlfn.XLOOKUP($C2744,'RES TECH'!$M:$M,'RES TECH'!$R:$R))</f>
        <v>MW</v>
      </c>
    </row>
    <row r="2745" spans="2:6" x14ac:dyDescent="0.25">
      <c r="B2745" t="str">
        <f>IF('RES TECH'!N2743=1,"PRE","*")</f>
        <v>PRE</v>
      </c>
      <c r="C2745" t="str">
        <f>'RES TECH'!M2743</f>
        <v>RESHOUHINewSCAHP4ELC20</v>
      </c>
      <c r="D2745" t="str">
        <f>_xlfn.XLOOKUP($C2745,'RES TECH'!$M:$M,'RES TECH'!$A:$A)&amp;" "&amp;_xlfn.XLOOKUP($C2745,'RES TECH'!$M:$M,'RES TECH'!$B:$B)&amp;" "&amp;_xlfn.XLOOKUP($C2745,'RES TECH'!$M:$M,'RES TECH'!$C:$C)&amp;" "&amp;_xlfn.XLOOKUP($C2745,'RES TECH'!$M:$M,'RES TECH'!$D:$D)&amp;" "&amp;_xlfn.XLOOKUP($C2745,'RES TECH'!$M:$M,'RES TECH'!$E:$E)&amp;" "&amp;_xlfn.XLOOKUP($C2745,'RES TECH'!$M:$M,'RES TECH'!$F:$F)&amp;" "&amp;_xlfn.XLOOKUP($C2745,'RES TECH'!$M:$M,'RES TECH'!$G:$G)&amp;" "&amp;_xlfn.XLOOKUP($C2745,'RES TECH'!$M:$M,'RES TECH'!$H:$H)</f>
        <v>Residential House High Income New Space cooling Air HP 4 Electricity</v>
      </c>
      <c r="E2745" t="str">
        <f t="shared" si="42"/>
        <v>TJ</v>
      </c>
      <c r="F2745" s="12" t="str">
        <f>IF(B2745="*","*",_xlfn.XLOOKUP($C2745,'RES TECH'!$M:$M,'RES TECH'!$R:$R))</f>
        <v>MW</v>
      </c>
    </row>
    <row r="2746" spans="2:6" x14ac:dyDescent="0.25">
      <c r="B2746" t="str">
        <f>IF('RES TECH'!N2744=1,"PRE","*")</f>
        <v>PRE</v>
      </c>
      <c r="C2746" t="str">
        <f>'RES TECH'!M2744</f>
        <v>RESHOUHINewSCAHP4ELC22</v>
      </c>
      <c r="D2746" t="str">
        <f>_xlfn.XLOOKUP($C2746,'RES TECH'!$M:$M,'RES TECH'!$A:$A)&amp;" "&amp;_xlfn.XLOOKUP($C2746,'RES TECH'!$M:$M,'RES TECH'!$B:$B)&amp;" "&amp;_xlfn.XLOOKUP($C2746,'RES TECH'!$M:$M,'RES TECH'!$C:$C)&amp;" "&amp;_xlfn.XLOOKUP($C2746,'RES TECH'!$M:$M,'RES TECH'!$D:$D)&amp;" "&amp;_xlfn.XLOOKUP($C2746,'RES TECH'!$M:$M,'RES TECH'!$E:$E)&amp;" "&amp;_xlfn.XLOOKUP($C2746,'RES TECH'!$M:$M,'RES TECH'!$F:$F)&amp;" "&amp;_xlfn.XLOOKUP($C2746,'RES TECH'!$M:$M,'RES TECH'!$G:$G)&amp;" "&amp;_xlfn.XLOOKUP($C2746,'RES TECH'!$M:$M,'RES TECH'!$H:$H)</f>
        <v>Residential House High Income New Space cooling Air HP 4 Electricity</v>
      </c>
      <c r="E2746" t="str">
        <f t="shared" si="42"/>
        <v>TJ</v>
      </c>
      <c r="F2746" s="12" t="str">
        <f>IF(B2746="*","*",_xlfn.XLOOKUP($C2746,'RES TECH'!$M:$M,'RES TECH'!$R:$R))</f>
        <v>MW</v>
      </c>
    </row>
    <row r="2747" spans="2:6" x14ac:dyDescent="0.25">
      <c r="B2747" t="str">
        <f>IF('RES TECH'!N2745=1,"PRE","*")</f>
        <v>PRE</v>
      </c>
      <c r="C2747" t="str">
        <f>'RES TECH'!M2745</f>
        <v>RESHOUHINewSCGHP1ELC20</v>
      </c>
      <c r="D2747" t="str">
        <f>_xlfn.XLOOKUP($C2747,'RES TECH'!$M:$M,'RES TECH'!$A:$A)&amp;" "&amp;_xlfn.XLOOKUP($C2747,'RES TECH'!$M:$M,'RES TECH'!$B:$B)&amp;" "&amp;_xlfn.XLOOKUP($C2747,'RES TECH'!$M:$M,'RES TECH'!$C:$C)&amp;" "&amp;_xlfn.XLOOKUP($C2747,'RES TECH'!$M:$M,'RES TECH'!$D:$D)&amp;" "&amp;_xlfn.XLOOKUP($C2747,'RES TECH'!$M:$M,'RES TECH'!$E:$E)&amp;" "&amp;_xlfn.XLOOKUP($C2747,'RES TECH'!$M:$M,'RES TECH'!$F:$F)&amp;" "&amp;_xlfn.XLOOKUP($C2747,'RES TECH'!$M:$M,'RES TECH'!$G:$G)&amp;" "&amp;_xlfn.XLOOKUP($C2747,'RES TECH'!$M:$M,'RES TECH'!$H:$H)</f>
        <v>Residential House High Income New Space cooling Geothermal HP 1 Electricity</v>
      </c>
      <c r="E2747" t="str">
        <f t="shared" si="42"/>
        <v>TJ</v>
      </c>
      <c r="F2747" s="12" t="str">
        <f>IF(B2747="*","*",_xlfn.XLOOKUP($C2747,'RES TECH'!$M:$M,'RES TECH'!$R:$R))</f>
        <v>MW</v>
      </c>
    </row>
    <row r="2748" spans="2:6" x14ac:dyDescent="0.25">
      <c r="B2748" t="str">
        <f>IF('RES TECH'!N2746=1,"PRE","*")</f>
        <v>PRE</v>
      </c>
      <c r="C2748" t="str">
        <f>'RES TECH'!M2746</f>
        <v>RESHOUHINewSCGHP2ELC20</v>
      </c>
      <c r="D2748" t="str">
        <f>_xlfn.XLOOKUP($C2748,'RES TECH'!$M:$M,'RES TECH'!$A:$A)&amp;" "&amp;_xlfn.XLOOKUP($C2748,'RES TECH'!$M:$M,'RES TECH'!$B:$B)&amp;" "&amp;_xlfn.XLOOKUP($C2748,'RES TECH'!$M:$M,'RES TECH'!$C:$C)&amp;" "&amp;_xlfn.XLOOKUP($C2748,'RES TECH'!$M:$M,'RES TECH'!$D:$D)&amp;" "&amp;_xlfn.XLOOKUP($C2748,'RES TECH'!$M:$M,'RES TECH'!$E:$E)&amp;" "&amp;_xlfn.XLOOKUP($C2748,'RES TECH'!$M:$M,'RES TECH'!$F:$F)&amp;" "&amp;_xlfn.XLOOKUP($C2748,'RES TECH'!$M:$M,'RES TECH'!$G:$G)&amp;" "&amp;_xlfn.XLOOKUP($C2748,'RES TECH'!$M:$M,'RES TECH'!$H:$H)</f>
        <v>Residential House High Income New Space cooling Geothermal HP 2 Electricity</v>
      </c>
      <c r="E2748" t="str">
        <f t="shared" si="42"/>
        <v>TJ</v>
      </c>
      <c r="F2748" s="12" t="str">
        <f>IF(B2748="*","*",_xlfn.XLOOKUP($C2748,'RES TECH'!$M:$M,'RES TECH'!$R:$R))</f>
        <v>MW</v>
      </c>
    </row>
    <row r="2749" spans="2:6" x14ac:dyDescent="0.25">
      <c r="B2749" t="str">
        <f>IF('RES TECH'!N2747=1,"PRE","*")</f>
        <v>*</v>
      </c>
      <c r="C2749" t="str">
        <f>'RES TECH'!M2747</f>
        <v>RESHOUHINewSCGHP3ELC20</v>
      </c>
      <c r="D2749" t="str">
        <f>_xlfn.XLOOKUP($C2749,'RES TECH'!$M:$M,'RES TECH'!$A:$A)&amp;" "&amp;_xlfn.XLOOKUP($C2749,'RES TECH'!$M:$M,'RES TECH'!$B:$B)&amp;" "&amp;_xlfn.XLOOKUP($C2749,'RES TECH'!$M:$M,'RES TECH'!$C:$C)&amp;" "&amp;_xlfn.XLOOKUP($C2749,'RES TECH'!$M:$M,'RES TECH'!$D:$D)&amp;" "&amp;_xlfn.XLOOKUP($C2749,'RES TECH'!$M:$M,'RES TECH'!$E:$E)&amp;" "&amp;_xlfn.XLOOKUP($C2749,'RES TECH'!$M:$M,'RES TECH'!$F:$F)&amp;" "&amp;_xlfn.XLOOKUP($C2749,'RES TECH'!$M:$M,'RES TECH'!$G:$G)&amp;" "&amp;_xlfn.XLOOKUP($C2749,'RES TECH'!$M:$M,'RES TECH'!$H:$H)</f>
        <v>Residential House High Income New Space cooling Geothermal HP 3 Electricity</v>
      </c>
      <c r="E2749" t="str">
        <f t="shared" si="42"/>
        <v>*</v>
      </c>
      <c r="F2749" s="12" t="str">
        <f>IF(B2749="*","*",_xlfn.XLOOKUP($C2749,'RES TECH'!$M:$M,'RES TECH'!$R:$R))</f>
        <v>*</v>
      </c>
    </row>
    <row r="2750" spans="2:6" x14ac:dyDescent="0.25">
      <c r="B2750" t="str">
        <f>IF('RES TECH'!N2748=1,"PRE","*")</f>
        <v>PRE</v>
      </c>
      <c r="C2750" t="str">
        <f>'RES TECH'!M2748</f>
        <v>RESHOUHINewSCGHP3ELC20</v>
      </c>
      <c r="D2750" t="str">
        <f>_xlfn.XLOOKUP($C2750,'RES TECH'!$M:$M,'RES TECH'!$A:$A)&amp;" "&amp;_xlfn.XLOOKUP($C2750,'RES TECH'!$M:$M,'RES TECH'!$B:$B)&amp;" "&amp;_xlfn.XLOOKUP($C2750,'RES TECH'!$M:$M,'RES TECH'!$C:$C)&amp;" "&amp;_xlfn.XLOOKUP($C2750,'RES TECH'!$M:$M,'RES TECH'!$D:$D)&amp;" "&amp;_xlfn.XLOOKUP($C2750,'RES TECH'!$M:$M,'RES TECH'!$E:$E)&amp;" "&amp;_xlfn.XLOOKUP($C2750,'RES TECH'!$M:$M,'RES TECH'!$F:$F)&amp;" "&amp;_xlfn.XLOOKUP($C2750,'RES TECH'!$M:$M,'RES TECH'!$G:$G)&amp;" "&amp;_xlfn.XLOOKUP($C2750,'RES TECH'!$M:$M,'RES TECH'!$H:$H)</f>
        <v>Residential House High Income New Space cooling Geothermal HP 3 Electricity</v>
      </c>
      <c r="E2750" t="str">
        <f t="shared" si="42"/>
        <v>TJ</v>
      </c>
      <c r="F2750" s="12" t="str">
        <f>IF(B2750="*","*",_xlfn.XLOOKUP($C2750,'RES TECH'!$M:$M,'RES TECH'!$R:$R))</f>
        <v>MW</v>
      </c>
    </row>
    <row r="2751" spans="2:6" x14ac:dyDescent="0.25">
      <c r="B2751" t="str">
        <f>IF('RES TECH'!N2749=1,"PRE","*")</f>
        <v>PRE</v>
      </c>
      <c r="C2751" t="str">
        <f>'RES TECH'!M2749</f>
        <v>RESHOUHINewSCGHP3ELC22</v>
      </c>
      <c r="D2751" t="str">
        <f>_xlfn.XLOOKUP($C2751,'RES TECH'!$M:$M,'RES TECH'!$A:$A)&amp;" "&amp;_xlfn.XLOOKUP($C2751,'RES TECH'!$M:$M,'RES TECH'!$B:$B)&amp;" "&amp;_xlfn.XLOOKUP($C2751,'RES TECH'!$M:$M,'RES TECH'!$C:$C)&amp;" "&amp;_xlfn.XLOOKUP($C2751,'RES TECH'!$M:$M,'RES TECH'!$D:$D)&amp;" "&amp;_xlfn.XLOOKUP($C2751,'RES TECH'!$M:$M,'RES TECH'!$E:$E)&amp;" "&amp;_xlfn.XLOOKUP($C2751,'RES TECH'!$M:$M,'RES TECH'!$F:$F)&amp;" "&amp;_xlfn.XLOOKUP($C2751,'RES TECH'!$M:$M,'RES TECH'!$G:$G)&amp;" "&amp;_xlfn.XLOOKUP($C2751,'RES TECH'!$M:$M,'RES TECH'!$H:$H)</f>
        <v>Residential House High Income New Space cooling Geothermal HP 3 Electricity</v>
      </c>
      <c r="E2751" t="str">
        <f t="shared" si="42"/>
        <v>TJ</v>
      </c>
      <c r="F2751" s="12" t="str">
        <f>IF(B2751="*","*",_xlfn.XLOOKUP($C2751,'RES TECH'!$M:$M,'RES TECH'!$R:$R))</f>
        <v>MW</v>
      </c>
    </row>
    <row r="2752" spans="2:6" x14ac:dyDescent="0.25">
      <c r="B2752" t="str">
        <f>IF('RES TECH'!N2750=1,"PRE","*")</f>
        <v>PRE</v>
      </c>
      <c r="C2752" t="str">
        <f>'RES TECH'!M2750</f>
        <v>RESHOUHINewSCGHP3ELC23</v>
      </c>
      <c r="D2752" t="str">
        <f>_xlfn.XLOOKUP($C2752,'RES TECH'!$M:$M,'RES TECH'!$A:$A)&amp;" "&amp;_xlfn.XLOOKUP($C2752,'RES TECH'!$M:$M,'RES TECH'!$B:$B)&amp;" "&amp;_xlfn.XLOOKUP($C2752,'RES TECH'!$M:$M,'RES TECH'!$C:$C)&amp;" "&amp;_xlfn.XLOOKUP($C2752,'RES TECH'!$M:$M,'RES TECH'!$D:$D)&amp;" "&amp;_xlfn.XLOOKUP($C2752,'RES TECH'!$M:$M,'RES TECH'!$E:$E)&amp;" "&amp;_xlfn.XLOOKUP($C2752,'RES TECH'!$M:$M,'RES TECH'!$F:$F)&amp;" "&amp;_xlfn.XLOOKUP($C2752,'RES TECH'!$M:$M,'RES TECH'!$G:$G)&amp;" "&amp;_xlfn.XLOOKUP($C2752,'RES TECH'!$M:$M,'RES TECH'!$H:$H)</f>
        <v>Residential House High Income New Space cooling Geothermal HP 3 Electricity</v>
      </c>
      <c r="E2752" t="str">
        <f t="shared" si="42"/>
        <v>TJ</v>
      </c>
      <c r="F2752" s="12" t="str">
        <f>IF(B2752="*","*",_xlfn.XLOOKUP($C2752,'RES TECH'!$M:$M,'RES TECH'!$R:$R))</f>
        <v>MW</v>
      </c>
    </row>
    <row r="2753" spans="2:6" x14ac:dyDescent="0.25">
      <c r="B2753" t="str">
        <f>IF('RES TECH'!N2751=1,"PRE","*")</f>
        <v>PRE</v>
      </c>
      <c r="C2753" t="str">
        <f>'RES TECH'!M2751</f>
        <v>RESHOUHINewSCGHP3ELC24</v>
      </c>
      <c r="D2753" t="str">
        <f>_xlfn.XLOOKUP($C2753,'RES TECH'!$M:$M,'RES TECH'!$A:$A)&amp;" "&amp;_xlfn.XLOOKUP($C2753,'RES TECH'!$M:$M,'RES TECH'!$B:$B)&amp;" "&amp;_xlfn.XLOOKUP($C2753,'RES TECH'!$M:$M,'RES TECH'!$C:$C)&amp;" "&amp;_xlfn.XLOOKUP($C2753,'RES TECH'!$M:$M,'RES TECH'!$D:$D)&amp;" "&amp;_xlfn.XLOOKUP($C2753,'RES TECH'!$M:$M,'RES TECH'!$E:$E)&amp;" "&amp;_xlfn.XLOOKUP($C2753,'RES TECH'!$M:$M,'RES TECH'!$F:$F)&amp;" "&amp;_xlfn.XLOOKUP($C2753,'RES TECH'!$M:$M,'RES TECH'!$G:$G)&amp;" "&amp;_xlfn.XLOOKUP($C2753,'RES TECH'!$M:$M,'RES TECH'!$H:$H)</f>
        <v>Residential House High Income New Space cooling Geothermal HP 3 Electricity</v>
      </c>
      <c r="E2753" t="str">
        <f t="shared" si="42"/>
        <v>TJ</v>
      </c>
      <c r="F2753" s="12" t="str">
        <f>IF(B2753="*","*",_xlfn.XLOOKUP($C2753,'RES TECH'!$M:$M,'RES TECH'!$R:$R))</f>
        <v>MW</v>
      </c>
    </row>
    <row r="2754" spans="2:6" x14ac:dyDescent="0.25">
      <c r="B2754" t="str">
        <f>IF('RES TECH'!N2752=1,"PRE","*")</f>
        <v>*</v>
      </c>
      <c r="C2754" t="str">
        <f>'RES TECH'!M2752</f>
        <v>RESHOUHINewSCGHP4ELC20</v>
      </c>
      <c r="D2754" t="str">
        <f>_xlfn.XLOOKUP($C2754,'RES TECH'!$M:$M,'RES TECH'!$A:$A)&amp;" "&amp;_xlfn.XLOOKUP($C2754,'RES TECH'!$M:$M,'RES TECH'!$B:$B)&amp;" "&amp;_xlfn.XLOOKUP($C2754,'RES TECH'!$M:$M,'RES TECH'!$C:$C)&amp;" "&amp;_xlfn.XLOOKUP($C2754,'RES TECH'!$M:$M,'RES TECH'!$D:$D)&amp;" "&amp;_xlfn.XLOOKUP($C2754,'RES TECH'!$M:$M,'RES TECH'!$E:$E)&amp;" "&amp;_xlfn.XLOOKUP($C2754,'RES TECH'!$M:$M,'RES TECH'!$F:$F)&amp;" "&amp;_xlfn.XLOOKUP($C2754,'RES TECH'!$M:$M,'RES TECH'!$G:$G)&amp;" "&amp;_xlfn.XLOOKUP($C2754,'RES TECH'!$M:$M,'RES TECH'!$H:$H)</f>
        <v>Residential House High Income New Space cooling Geothermal HP 4 Electricity</v>
      </c>
      <c r="E2754" t="str">
        <f t="shared" si="42"/>
        <v>*</v>
      </c>
      <c r="F2754" s="12" t="str">
        <f>IF(B2754="*","*",_xlfn.XLOOKUP($C2754,'RES TECH'!$M:$M,'RES TECH'!$R:$R))</f>
        <v>*</v>
      </c>
    </row>
    <row r="2755" spans="2:6" x14ac:dyDescent="0.25">
      <c r="B2755" t="str">
        <f>IF('RES TECH'!N2753=1,"PRE","*")</f>
        <v>PRE</v>
      </c>
      <c r="C2755" t="str">
        <f>'RES TECH'!M2753</f>
        <v>RESHOUHINewSCGHP4ELC20</v>
      </c>
      <c r="D2755" t="str">
        <f>_xlfn.XLOOKUP($C2755,'RES TECH'!$M:$M,'RES TECH'!$A:$A)&amp;" "&amp;_xlfn.XLOOKUP($C2755,'RES TECH'!$M:$M,'RES TECH'!$B:$B)&amp;" "&amp;_xlfn.XLOOKUP($C2755,'RES TECH'!$M:$M,'RES TECH'!$C:$C)&amp;" "&amp;_xlfn.XLOOKUP($C2755,'RES TECH'!$M:$M,'RES TECH'!$D:$D)&amp;" "&amp;_xlfn.XLOOKUP($C2755,'RES TECH'!$M:$M,'RES TECH'!$E:$E)&amp;" "&amp;_xlfn.XLOOKUP($C2755,'RES TECH'!$M:$M,'RES TECH'!$F:$F)&amp;" "&amp;_xlfn.XLOOKUP($C2755,'RES TECH'!$M:$M,'RES TECH'!$G:$G)&amp;" "&amp;_xlfn.XLOOKUP($C2755,'RES TECH'!$M:$M,'RES TECH'!$H:$H)</f>
        <v>Residential House High Income New Space cooling Geothermal HP 4 Electricity</v>
      </c>
      <c r="E2755" t="str">
        <f t="shared" si="42"/>
        <v>TJ</v>
      </c>
      <c r="F2755" s="12" t="str">
        <f>IF(B2755="*","*",_xlfn.XLOOKUP($C2755,'RES TECH'!$M:$M,'RES TECH'!$R:$R))</f>
        <v>MW</v>
      </c>
    </row>
    <row r="2756" spans="2:6" x14ac:dyDescent="0.25">
      <c r="B2756" t="str">
        <f>IF('RES TECH'!N2754=1,"PRE","*")</f>
        <v>PRE</v>
      </c>
      <c r="C2756" t="str">
        <f>'RES TECH'!M2754</f>
        <v>RESHOUHINewSCGHP4ELC22</v>
      </c>
      <c r="D2756" t="str">
        <f>_xlfn.XLOOKUP($C2756,'RES TECH'!$M:$M,'RES TECH'!$A:$A)&amp;" "&amp;_xlfn.XLOOKUP($C2756,'RES TECH'!$M:$M,'RES TECH'!$B:$B)&amp;" "&amp;_xlfn.XLOOKUP($C2756,'RES TECH'!$M:$M,'RES TECH'!$C:$C)&amp;" "&amp;_xlfn.XLOOKUP($C2756,'RES TECH'!$M:$M,'RES TECH'!$D:$D)&amp;" "&amp;_xlfn.XLOOKUP($C2756,'RES TECH'!$M:$M,'RES TECH'!$E:$E)&amp;" "&amp;_xlfn.XLOOKUP($C2756,'RES TECH'!$M:$M,'RES TECH'!$F:$F)&amp;" "&amp;_xlfn.XLOOKUP($C2756,'RES TECH'!$M:$M,'RES TECH'!$G:$G)&amp;" "&amp;_xlfn.XLOOKUP($C2756,'RES TECH'!$M:$M,'RES TECH'!$H:$H)</f>
        <v>Residential House High Income New Space cooling Geothermal HP 4 Electricity</v>
      </c>
      <c r="E2756" t="str">
        <f t="shared" si="42"/>
        <v>TJ</v>
      </c>
      <c r="F2756" s="12" t="str">
        <f>IF(B2756="*","*",_xlfn.XLOOKUP($C2756,'RES TECH'!$M:$M,'RES TECH'!$R:$R))</f>
        <v>MW</v>
      </c>
    </row>
    <row r="2757" spans="2:6" x14ac:dyDescent="0.25">
      <c r="B2757" t="str">
        <f>IF('RES TECH'!N2755=1,"PRE","*")</f>
        <v>PRE</v>
      </c>
      <c r="C2757" t="str">
        <f>'RES TECH'!M2755</f>
        <v>RESHOUHINewSCGHP4ELC23</v>
      </c>
      <c r="D2757" t="str">
        <f>_xlfn.XLOOKUP($C2757,'RES TECH'!$M:$M,'RES TECH'!$A:$A)&amp;" "&amp;_xlfn.XLOOKUP($C2757,'RES TECH'!$M:$M,'RES TECH'!$B:$B)&amp;" "&amp;_xlfn.XLOOKUP($C2757,'RES TECH'!$M:$M,'RES TECH'!$C:$C)&amp;" "&amp;_xlfn.XLOOKUP($C2757,'RES TECH'!$M:$M,'RES TECH'!$D:$D)&amp;" "&amp;_xlfn.XLOOKUP($C2757,'RES TECH'!$M:$M,'RES TECH'!$E:$E)&amp;" "&amp;_xlfn.XLOOKUP($C2757,'RES TECH'!$M:$M,'RES TECH'!$F:$F)&amp;" "&amp;_xlfn.XLOOKUP($C2757,'RES TECH'!$M:$M,'RES TECH'!$G:$G)&amp;" "&amp;_xlfn.XLOOKUP($C2757,'RES TECH'!$M:$M,'RES TECH'!$H:$H)</f>
        <v>Residential House High Income New Space cooling Geothermal HP 4 Electricity</v>
      </c>
      <c r="E2757" t="str">
        <f t="shared" ref="E2757:E2820" si="43">IF(F2757="*","*",IF(F2757="Mlma","Mlm","TJ"))</f>
        <v>TJ</v>
      </c>
      <c r="F2757" s="12" t="str">
        <f>IF(B2757="*","*",_xlfn.XLOOKUP($C2757,'RES TECH'!$M:$M,'RES TECH'!$R:$R))</f>
        <v>MW</v>
      </c>
    </row>
    <row r="2758" spans="2:6" x14ac:dyDescent="0.25">
      <c r="B2758" t="str">
        <f>IF('RES TECH'!N2756=1,"PRE","*")</f>
        <v>PRE</v>
      </c>
      <c r="C2758" t="str">
        <f>'RES TECH'!M2756</f>
        <v>RESHOUHINewSCGHP4ELC24</v>
      </c>
      <c r="D2758" t="str">
        <f>_xlfn.XLOOKUP($C2758,'RES TECH'!$M:$M,'RES TECH'!$A:$A)&amp;" "&amp;_xlfn.XLOOKUP($C2758,'RES TECH'!$M:$M,'RES TECH'!$B:$B)&amp;" "&amp;_xlfn.XLOOKUP($C2758,'RES TECH'!$M:$M,'RES TECH'!$C:$C)&amp;" "&amp;_xlfn.XLOOKUP($C2758,'RES TECH'!$M:$M,'RES TECH'!$D:$D)&amp;" "&amp;_xlfn.XLOOKUP($C2758,'RES TECH'!$M:$M,'RES TECH'!$E:$E)&amp;" "&amp;_xlfn.XLOOKUP($C2758,'RES TECH'!$M:$M,'RES TECH'!$F:$F)&amp;" "&amp;_xlfn.XLOOKUP($C2758,'RES TECH'!$M:$M,'RES TECH'!$G:$G)&amp;" "&amp;_xlfn.XLOOKUP($C2758,'RES TECH'!$M:$M,'RES TECH'!$H:$H)</f>
        <v>Residential House High Income New Space cooling Geothermal HP 4 Electricity</v>
      </c>
      <c r="E2758" t="str">
        <f t="shared" si="43"/>
        <v>TJ</v>
      </c>
      <c r="F2758" s="12" t="str">
        <f>IF(B2758="*","*",_xlfn.XLOOKUP($C2758,'RES TECH'!$M:$M,'RES TECH'!$R:$R))</f>
        <v>MW</v>
      </c>
    </row>
    <row r="2759" spans="2:6" x14ac:dyDescent="0.25">
      <c r="B2759" t="str">
        <f>IF('RES TECH'!N2757=1,"PRE","*")</f>
        <v>PRE</v>
      </c>
      <c r="C2759" t="str">
        <f>'RES TECH'!M2757</f>
        <v>RESHOUHINewSCRAC1ELC20</v>
      </c>
      <c r="D2759" t="str">
        <f>_xlfn.XLOOKUP($C2759,'RES TECH'!$M:$M,'RES TECH'!$A:$A)&amp;" "&amp;_xlfn.XLOOKUP($C2759,'RES TECH'!$M:$M,'RES TECH'!$B:$B)&amp;" "&amp;_xlfn.XLOOKUP($C2759,'RES TECH'!$M:$M,'RES TECH'!$C:$C)&amp;" "&amp;_xlfn.XLOOKUP($C2759,'RES TECH'!$M:$M,'RES TECH'!$D:$D)&amp;" "&amp;_xlfn.XLOOKUP($C2759,'RES TECH'!$M:$M,'RES TECH'!$E:$E)&amp;" "&amp;_xlfn.XLOOKUP($C2759,'RES TECH'!$M:$M,'RES TECH'!$F:$F)&amp;" "&amp;_xlfn.XLOOKUP($C2759,'RES TECH'!$M:$M,'RES TECH'!$G:$G)&amp;" "&amp;_xlfn.XLOOKUP($C2759,'RES TECH'!$M:$M,'RES TECH'!$H:$H)</f>
        <v>Residential House High Income New Space cooling Room AC 1 Electricity</v>
      </c>
      <c r="E2759" t="str">
        <f t="shared" si="43"/>
        <v>TJ</v>
      </c>
      <c r="F2759" s="12" t="str">
        <f>IF(B2759="*","*",_xlfn.XLOOKUP($C2759,'RES TECH'!$M:$M,'RES TECH'!$R:$R))</f>
        <v>MW</v>
      </c>
    </row>
    <row r="2760" spans="2:6" x14ac:dyDescent="0.25">
      <c r="B2760" t="str">
        <f>IF('RES TECH'!N2758=1,"PRE","*")</f>
        <v>PRE</v>
      </c>
      <c r="C2760" t="str">
        <f>'RES TECH'!M2758</f>
        <v>RESHOUHINewSCRAC2ELC20</v>
      </c>
      <c r="D2760" t="str">
        <f>_xlfn.XLOOKUP($C2760,'RES TECH'!$M:$M,'RES TECH'!$A:$A)&amp;" "&amp;_xlfn.XLOOKUP($C2760,'RES TECH'!$M:$M,'RES TECH'!$B:$B)&amp;" "&amp;_xlfn.XLOOKUP($C2760,'RES TECH'!$M:$M,'RES TECH'!$C:$C)&amp;" "&amp;_xlfn.XLOOKUP($C2760,'RES TECH'!$M:$M,'RES TECH'!$D:$D)&amp;" "&amp;_xlfn.XLOOKUP($C2760,'RES TECH'!$M:$M,'RES TECH'!$E:$E)&amp;" "&amp;_xlfn.XLOOKUP($C2760,'RES TECH'!$M:$M,'RES TECH'!$F:$F)&amp;" "&amp;_xlfn.XLOOKUP($C2760,'RES TECH'!$M:$M,'RES TECH'!$G:$G)&amp;" "&amp;_xlfn.XLOOKUP($C2760,'RES TECH'!$M:$M,'RES TECH'!$H:$H)</f>
        <v>Residential House High Income New Space cooling Room AC 2 Electricity</v>
      </c>
      <c r="E2760" t="str">
        <f t="shared" si="43"/>
        <v>TJ</v>
      </c>
      <c r="F2760" s="12" t="str">
        <f>IF(B2760="*","*",_xlfn.XLOOKUP($C2760,'RES TECH'!$M:$M,'RES TECH'!$R:$R))</f>
        <v>MW</v>
      </c>
    </row>
    <row r="2761" spans="2:6" x14ac:dyDescent="0.25">
      <c r="B2761" t="str">
        <f>IF('RES TECH'!N2759=1,"PRE","*")</f>
        <v>PRE</v>
      </c>
      <c r="C2761" t="str">
        <f>'RES TECH'!M2759</f>
        <v>RESHOUHINewSCRAC2ELC30</v>
      </c>
      <c r="D2761" t="str">
        <f>_xlfn.XLOOKUP($C2761,'RES TECH'!$M:$M,'RES TECH'!$A:$A)&amp;" "&amp;_xlfn.XLOOKUP($C2761,'RES TECH'!$M:$M,'RES TECH'!$B:$B)&amp;" "&amp;_xlfn.XLOOKUP($C2761,'RES TECH'!$M:$M,'RES TECH'!$C:$C)&amp;" "&amp;_xlfn.XLOOKUP($C2761,'RES TECH'!$M:$M,'RES TECH'!$D:$D)&amp;" "&amp;_xlfn.XLOOKUP($C2761,'RES TECH'!$M:$M,'RES TECH'!$E:$E)&amp;" "&amp;_xlfn.XLOOKUP($C2761,'RES TECH'!$M:$M,'RES TECH'!$F:$F)&amp;" "&amp;_xlfn.XLOOKUP($C2761,'RES TECH'!$M:$M,'RES TECH'!$G:$G)&amp;" "&amp;_xlfn.XLOOKUP($C2761,'RES TECH'!$M:$M,'RES TECH'!$H:$H)</f>
        <v>Residential House High Income New Space cooling Room AC 2 Electricity</v>
      </c>
      <c r="E2761" t="str">
        <f t="shared" si="43"/>
        <v>TJ</v>
      </c>
      <c r="F2761" s="12" t="str">
        <f>IF(B2761="*","*",_xlfn.XLOOKUP($C2761,'RES TECH'!$M:$M,'RES TECH'!$R:$R))</f>
        <v>MW</v>
      </c>
    </row>
    <row r="2762" spans="2:6" x14ac:dyDescent="0.25">
      <c r="B2762" t="str">
        <f>IF('RES TECH'!N2760=1,"PRE","*")</f>
        <v>PRE</v>
      </c>
      <c r="C2762" t="str">
        <f>'RES TECH'!M2760</f>
        <v>RESHOUHINewSCRAC2ELC40</v>
      </c>
      <c r="D2762" t="str">
        <f>_xlfn.XLOOKUP($C2762,'RES TECH'!$M:$M,'RES TECH'!$A:$A)&amp;" "&amp;_xlfn.XLOOKUP($C2762,'RES TECH'!$M:$M,'RES TECH'!$B:$B)&amp;" "&amp;_xlfn.XLOOKUP($C2762,'RES TECH'!$M:$M,'RES TECH'!$C:$C)&amp;" "&amp;_xlfn.XLOOKUP($C2762,'RES TECH'!$M:$M,'RES TECH'!$D:$D)&amp;" "&amp;_xlfn.XLOOKUP($C2762,'RES TECH'!$M:$M,'RES TECH'!$E:$E)&amp;" "&amp;_xlfn.XLOOKUP($C2762,'RES TECH'!$M:$M,'RES TECH'!$F:$F)&amp;" "&amp;_xlfn.XLOOKUP($C2762,'RES TECH'!$M:$M,'RES TECH'!$G:$G)&amp;" "&amp;_xlfn.XLOOKUP($C2762,'RES TECH'!$M:$M,'RES TECH'!$H:$H)</f>
        <v>Residential House High Income New Space cooling Room AC 2 Electricity</v>
      </c>
      <c r="E2762" t="str">
        <f t="shared" si="43"/>
        <v>TJ</v>
      </c>
      <c r="F2762" s="12" t="str">
        <f>IF(B2762="*","*",_xlfn.XLOOKUP($C2762,'RES TECH'!$M:$M,'RES TECH'!$R:$R))</f>
        <v>MW</v>
      </c>
    </row>
    <row r="2763" spans="2:6" x14ac:dyDescent="0.25">
      <c r="B2763" t="str">
        <f>IF('RES TECH'!N2761=1,"PRE","*")</f>
        <v>PRE</v>
      </c>
      <c r="C2763" t="str">
        <f>'RES TECH'!M2761</f>
        <v>RESHOUHINewSCRAC3ELC20</v>
      </c>
      <c r="D2763" t="str">
        <f>_xlfn.XLOOKUP($C2763,'RES TECH'!$M:$M,'RES TECH'!$A:$A)&amp;" "&amp;_xlfn.XLOOKUP($C2763,'RES TECH'!$M:$M,'RES TECH'!$B:$B)&amp;" "&amp;_xlfn.XLOOKUP($C2763,'RES TECH'!$M:$M,'RES TECH'!$C:$C)&amp;" "&amp;_xlfn.XLOOKUP($C2763,'RES TECH'!$M:$M,'RES TECH'!$D:$D)&amp;" "&amp;_xlfn.XLOOKUP($C2763,'RES TECH'!$M:$M,'RES TECH'!$E:$E)&amp;" "&amp;_xlfn.XLOOKUP($C2763,'RES TECH'!$M:$M,'RES TECH'!$F:$F)&amp;" "&amp;_xlfn.XLOOKUP($C2763,'RES TECH'!$M:$M,'RES TECH'!$G:$G)&amp;" "&amp;_xlfn.XLOOKUP($C2763,'RES TECH'!$M:$M,'RES TECH'!$H:$H)</f>
        <v>Residential House High Income New Space cooling Room AC 3 Electricity</v>
      </c>
      <c r="E2763" t="str">
        <f t="shared" si="43"/>
        <v>TJ</v>
      </c>
      <c r="F2763" s="12" t="str">
        <f>IF(B2763="*","*",_xlfn.XLOOKUP($C2763,'RES TECH'!$M:$M,'RES TECH'!$R:$R))</f>
        <v>MW</v>
      </c>
    </row>
    <row r="2764" spans="2:6" x14ac:dyDescent="0.25">
      <c r="B2764" t="str">
        <f>IF('RES TECH'!N2762=1,"PRE","*")</f>
        <v>PRE</v>
      </c>
      <c r="C2764" t="str">
        <f>'RES TECH'!M2762</f>
        <v>RESHOUHINewSCRAC4ELC20</v>
      </c>
      <c r="D2764" t="str">
        <f>_xlfn.XLOOKUP($C2764,'RES TECH'!$M:$M,'RES TECH'!$A:$A)&amp;" "&amp;_xlfn.XLOOKUP($C2764,'RES TECH'!$M:$M,'RES TECH'!$B:$B)&amp;" "&amp;_xlfn.XLOOKUP($C2764,'RES TECH'!$M:$M,'RES TECH'!$C:$C)&amp;" "&amp;_xlfn.XLOOKUP($C2764,'RES TECH'!$M:$M,'RES TECH'!$D:$D)&amp;" "&amp;_xlfn.XLOOKUP($C2764,'RES TECH'!$M:$M,'RES TECH'!$E:$E)&amp;" "&amp;_xlfn.XLOOKUP($C2764,'RES TECH'!$M:$M,'RES TECH'!$F:$F)&amp;" "&amp;_xlfn.XLOOKUP($C2764,'RES TECH'!$M:$M,'RES TECH'!$G:$G)&amp;" "&amp;_xlfn.XLOOKUP($C2764,'RES TECH'!$M:$M,'RES TECH'!$H:$H)</f>
        <v>Residential House High Income New Space cooling Room AC 4 Electricity</v>
      </c>
      <c r="E2764" t="str">
        <f t="shared" si="43"/>
        <v>TJ</v>
      </c>
      <c r="F2764" s="12" t="str">
        <f>IF(B2764="*","*",_xlfn.XLOOKUP($C2764,'RES TECH'!$M:$M,'RES TECH'!$R:$R))</f>
        <v>MW</v>
      </c>
    </row>
    <row r="2765" spans="2:6" x14ac:dyDescent="0.25">
      <c r="B2765" t="str">
        <f>IF('RES TECH'!N2763=1,"PRE","*")</f>
        <v>PRE</v>
      </c>
      <c r="C2765" t="str">
        <f>'RES TECH'!M2763</f>
        <v>RESHOUHINewSCRAC4ELC22</v>
      </c>
      <c r="D2765" t="str">
        <f>_xlfn.XLOOKUP($C2765,'RES TECH'!$M:$M,'RES TECH'!$A:$A)&amp;" "&amp;_xlfn.XLOOKUP($C2765,'RES TECH'!$M:$M,'RES TECH'!$B:$B)&amp;" "&amp;_xlfn.XLOOKUP($C2765,'RES TECH'!$M:$M,'RES TECH'!$C:$C)&amp;" "&amp;_xlfn.XLOOKUP($C2765,'RES TECH'!$M:$M,'RES TECH'!$D:$D)&amp;" "&amp;_xlfn.XLOOKUP($C2765,'RES TECH'!$M:$M,'RES TECH'!$E:$E)&amp;" "&amp;_xlfn.XLOOKUP($C2765,'RES TECH'!$M:$M,'RES TECH'!$F:$F)&amp;" "&amp;_xlfn.XLOOKUP($C2765,'RES TECH'!$M:$M,'RES TECH'!$G:$G)&amp;" "&amp;_xlfn.XLOOKUP($C2765,'RES TECH'!$M:$M,'RES TECH'!$H:$H)</f>
        <v>Residential House High Income New Space cooling Room AC 4 Electricity</v>
      </c>
      <c r="E2765" t="str">
        <f t="shared" si="43"/>
        <v>TJ</v>
      </c>
      <c r="F2765" s="12" t="str">
        <f>IF(B2765="*","*",_xlfn.XLOOKUP($C2765,'RES TECH'!$M:$M,'RES TECH'!$R:$R))</f>
        <v>MW</v>
      </c>
    </row>
    <row r="2766" spans="2:6" x14ac:dyDescent="0.25">
      <c r="B2766" t="str">
        <f>IF('RES TECH'!N2764=1,"PRE","*")</f>
        <v>PRE</v>
      </c>
      <c r="C2766" t="str">
        <f>'RES TECH'!M2764</f>
        <v>RESHOUHINewSCRAC4ELC30</v>
      </c>
      <c r="D2766" t="str">
        <f>_xlfn.XLOOKUP($C2766,'RES TECH'!$M:$M,'RES TECH'!$A:$A)&amp;" "&amp;_xlfn.XLOOKUP($C2766,'RES TECH'!$M:$M,'RES TECH'!$B:$B)&amp;" "&amp;_xlfn.XLOOKUP($C2766,'RES TECH'!$M:$M,'RES TECH'!$C:$C)&amp;" "&amp;_xlfn.XLOOKUP($C2766,'RES TECH'!$M:$M,'RES TECH'!$D:$D)&amp;" "&amp;_xlfn.XLOOKUP($C2766,'RES TECH'!$M:$M,'RES TECH'!$E:$E)&amp;" "&amp;_xlfn.XLOOKUP($C2766,'RES TECH'!$M:$M,'RES TECH'!$F:$F)&amp;" "&amp;_xlfn.XLOOKUP($C2766,'RES TECH'!$M:$M,'RES TECH'!$G:$G)&amp;" "&amp;_xlfn.XLOOKUP($C2766,'RES TECH'!$M:$M,'RES TECH'!$H:$H)</f>
        <v>Residential House High Income New Space cooling Room AC 4 Electricity</v>
      </c>
      <c r="E2766" t="str">
        <f t="shared" si="43"/>
        <v>TJ</v>
      </c>
      <c r="F2766" s="12" t="str">
        <f>IF(B2766="*","*",_xlfn.XLOOKUP($C2766,'RES TECH'!$M:$M,'RES TECH'!$R:$R))</f>
        <v>MW</v>
      </c>
    </row>
    <row r="2767" spans="2:6" x14ac:dyDescent="0.25">
      <c r="B2767" t="str">
        <f>IF('RES TECH'!N2765=1,"PRE","*")</f>
        <v>PRE</v>
      </c>
      <c r="C2767" t="str">
        <f>'RES TECH'!M2765</f>
        <v>RESHOUHINewSCRAC4ELC40</v>
      </c>
      <c r="D2767" t="str">
        <f>_xlfn.XLOOKUP($C2767,'RES TECH'!$M:$M,'RES TECH'!$A:$A)&amp;" "&amp;_xlfn.XLOOKUP($C2767,'RES TECH'!$M:$M,'RES TECH'!$B:$B)&amp;" "&amp;_xlfn.XLOOKUP($C2767,'RES TECH'!$M:$M,'RES TECH'!$C:$C)&amp;" "&amp;_xlfn.XLOOKUP($C2767,'RES TECH'!$M:$M,'RES TECH'!$D:$D)&amp;" "&amp;_xlfn.XLOOKUP($C2767,'RES TECH'!$M:$M,'RES TECH'!$E:$E)&amp;" "&amp;_xlfn.XLOOKUP($C2767,'RES TECH'!$M:$M,'RES TECH'!$F:$F)&amp;" "&amp;_xlfn.XLOOKUP($C2767,'RES TECH'!$M:$M,'RES TECH'!$G:$G)&amp;" "&amp;_xlfn.XLOOKUP($C2767,'RES TECH'!$M:$M,'RES TECH'!$H:$H)</f>
        <v>Residential House High Income New Space cooling Room AC 4 Electricity</v>
      </c>
      <c r="E2767" t="str">
        <f t="shared" si="43"/>
        <v>TJ</v>
      </c>
      <c r="F2767" s="12" t="str">
        <f>IF(B2767="*","*",_xlfn.XLOOKUP($C2767,'RES TECH'!$M:$M,'RES TECH'!$R:$R))</f>
        <v>MW</v>
      </c>
    </row>
    <row r="2768" spans="2:6" x14ac:dyDescent="0.25">
      <c r="B2768" t="str">
        <f>IF('RES TECH'!N2766=1,"PRE","*")</f>
        <v>PRE</v>
      </c>
      <c r="C2768" t="str">
        <f>'RES TECH'!M2766</f>
        <v>RESHOUHINewSCCAC1ELC20</v>
      </c>
      <c r="D2768" t="str">
        <f>_xlfn.XLOOKUP($C2768,'RES TECH'!$M:$M,'RES TECH'!$A:$A)&amp;" "&amp;_xlfn.XLOOKUP($C2768,'RES TECH'!$M:$M,'RES TECH'!$B:$B)&amp;" "&amp;_xlfn.XLOOKUP($C2768,'RES TECH'!$M:$M,'RES TECH'!$C:$C)&amp;" "&amp;_xlfn.XLOOKUP($C2768,'RES TECH'!$M:$M,'RES TECH'!$D:$D)&amp;" "&amp;_xlfn.XLOOKUP($C2768,'RES TECH'!$M:$M,'RES TECH'!$E:$E)&amp;" "&amp;_xlfn.XLOOKUP($C2768,'RES TECH'!$M:$M,'RES TECH'!$F:$F)&amp;" "&amp;_xlfn.XLOOKUP($C2768,'RES TECH'!$M:$M,'RES TECH'!$G:$G)&amp;" "&amp;_xlfn.XLOOKUP($C2768,'RES TECH'!$M:$M,'RES TECH'!$H:$H)</f>
        <v>Residential House High Income New Space cooling Central AC 1 Electricity</v>
      </c>
      <c r="E2768" t="str">
        <f t="shared" si="43"/>
        <v>TJ</v>
      </c>
      <c r="F2768" s="12" t="str">
        <f>IF(B2768="*","*",_xlfn.XLOOKUP($C2768,'RES TECH'!$M:$M,'RES TECH'!$R:$R))</f>
        <v>MW</v>
      </c>
    </row>
    <row r="2769" spans="2:6" x14ac:dyDescent="0.25">
      <c r="B2769" t="str">
        <f>IF('RES TECH'!N2767=1,"PRE","*")</f>
        <v>PRE</v>
      </c>
      <c r="C2769" t="str">
        <f>'RES TECH'!M2767</f>
        <v>RESHOUHINewSCCAC1ELC23</v>
      </c>
      <c r="D2769" t="str">
        <f>_xlfn.XLOOKUP($C2769,'RES TECH'!$M:$M,'RES TECH'!$A:$A)&amp;" "&amp;_xlfn.XLOOKUP($C2769,'RES TECH'!$M:$M,'RES TECH'!$B:$B)&amp;" "&amp;_xlfn.XLOOKUP($C2769,'RES TECH'!$M:$M,'RES TECH'!$C:$C)&amp;" "&amp;_xlfn.XLOOKUP($C2769,'RES TECH'!$M:$M,'RES TECH'!$D:$D)&amp;" "&amp;_xlfn.XLOOKUP($C2769,'RES TECH'!$M:$M,'RES TECH'!$E:$E)&amp;" "&amp;_xlfn.XLOOKUP($C2769,'RES TECH'!$M:$M,'RES TECH'!$F:$F)&amp;" "&amp;_xlfn.XLOOKUP($C2769,'RES TECH'!$M:$M,'RES TECH'!$G:$G)&amp;" "&amp;_xlfn.XLOOKUP($C2769,'RES TECH'!$M:$M,'RES TECH'!$H:$H)</f>
        <v>Residential House High Income New Space cooling Central AC 1 Electricity</v>
      </c>
      <c r="E2769" t="str">
        <f t="shared" si="43"/>
        <v>TJ</v>
      </c>
      <c r="F2769" s="12" t="str">
        <f>IF(B2769="*","*",_xlfn.XLOOKUP($C2769,'RES TECH'!$M:$M,'RES TECH'!$R:$R))</f>
        <v>MW</v>
      </c>
    </row>
    <row r="2770" spans="2:6" x14ac:dyDescent="0.25">
      <c r="B2770" t="str">
        <f>IF('RES TECH'!N2768=1,"PRE","*")</f>
        <v>PRE</v>
      </c>
      <c r="C2770" t="str">
        <f>'RES TECH'!M2768</f>
        <v>RESHOUHINewSCCAC2ELC20</v>
      </c>
      <c r="D2770" t="str">
        <f>_xlfn.XLOOKUP($C2770,'RES TECH'!$M:$M,'RES TECH'!$A:$A)&amp;" "&amp;_xlfn.XLOOKUP($C2770,'RES TECH'!$M:$M,'RES TECH'!$B:$B)&amp;" "&amp;_xlfn.XLOOKUP($C2770,'RES TECH'!$M:$M,'RES TECH'!$C:$C)&amp;" "&amp;_xlfn.XLOOKUP($C2770,'RES TECH'!$M:$M,'RES TECH'!$D:$D)&amp;" "&amp;_xlfn.XLOOKUP($C2770,'RES TECH'!$M:$M,'RES TECH'!$E:$E)&amp;" "&amp;_xlfn.XLOOKUP($C2770,'RES TECH'!$M:$M,'RES TECH'!$F:$F)&amp;" "&amp;_xlfn.XLOOKUP($C2770,'RES TECH'!$M:$M,'RES TECH'!$G:$G)&amp;" "&amp;_xlfn.XLOOKUP($C2770,'RES TECH'!$M:$M,'RES TECH'!$H:$H)</f>
        <v>Residential House High Income New Space cooling Central AC 2 Electricity</v>
      </c>
      <c r="E2770" t="str">
        <f t="shared" si="43"/>
        <v>TJ</v>
      </c>
      <c r="F2770" s="12" t="str">
        <f>IF(B2770="*","*",_xlfn.XLOOKUP($C2770,'RES TECH'!$M:$M,'RES TECH'!$R:$R))</f>
        <v>MW</v>
      </c>
    </row>
    <row r="2771" spans="2:6" x14ac:dyDescent="0.25">
      <c r="B2771" t="str">
        <f>IF('RES TECH'!N2769=1,"PRE","*")</f>
        <v>PRE</v>
      </c>
      <c r="C2771" t="str">
        <f>'RES TECH'!M2769</f>
        <v>RESHOUHINewSCCAC2ELC23</v>
      </c>
      <c r="D2771" t="str">
        <f>_xlfn.XLOOKUP($C2771,'RES TECH'!$M:$M,'RES TECH'!$A:$A)&amp;" "&amp;_xlfn.XLOOKUP($C2771,'RES TECH'!$M:$M,'RES TECH'!$B:$B)&amp;" "&amp;_xlfn.XLOOKUP($C2771,'RES TECH'!$M:$M,'RES TECH'!$C:$C)&amp;" "&amp;_xlfn.XLOOKUP($C2771,'RES TECH'!$M:$M,'RES TECH'!$D:$D)&amp;" "&amp;_xlfn.XLOOKUP($C2771,'RES TECH'!$M:$M,'RES TECH'!$E:$E)&amp;" "&amp;_xlfn.XLOOKUP($C2771,'RES TECH'!$M:$M,'RES TECH'!$F:$F)&amp;" "&amp;_xlfn.XLOOKUP($C2771,'RES TECH'!$M:$M,'RES TECH'!$G:$G)&amp;" "&amp;_xlfn.XLOOKUP($C2771,'RES TECH'!$M:$M,'RES TECH'!$H:$H)</f>
        <v>Residential House High Income New Space cooling Central AC 2 Electricity</v>
      </c>
      <c r="E2771" t="str">
        <f t="shared" si="43"/>
        <v>TJ</v>
      </c>
      <c r="F2771" s="12" t="str">
        <f>IF(B2771="*","*",_xlfn.XLOOKUP($C2771,'RES TECH'!$M:$M,'RES TECH'!$R:$R))</f>
        <v>MW</v>
      </c>
    </row>
    <row r="2772" spans="2:6" x14ac:dyDescent="0.25">
      <c r="B2772" t="str">
        <f>IF('RES TECH'!N2770=1,"PRE","*")</f>
        <v>PRE</v>
      </c>
      <c r="C2772" t="str">
        <f>'RES TECH'!M2770</f>
        <v>RESHOUHINewSCCAC3ELC20</v>
      </c>
      <c r="D2772" t="str">
        <f>_xlfn.XLOOKUP($C2772,'RES TECH'!$M:$M,'RES TECH'!$A:$A)&amp;" "&amp;_xlfn.XLOOKUP($C2772,'RES TECH'!$M:$M,'RES TECH'!$B:$B)&amp;" "&amp;_xlfn.XLOOKUP($C2772,'RES TECH'!$M:$M,'RES TECH'!$C:$C)&amp;" "&amp;_xlfn.XLOOKUP($C2772,'RES TECH'!$M:$M,'RES TECH'!$D:$D)&amp;" "&amp;_xlfn.XLOOKUP($C2772,'RES TECH'!$M:$M,'RES TECH'!$E:$E)&amp;" "&amp;_xlfn.XLOOKUP($C2772,'RES TECH'!$M:$M,'RES TECH'!$F:$F)&amp;" "&amp;_xlfn.XLOOKUP($C2772,'RES TECH'!$M:$M,'RES TECH'!$G:$G)&amp;" "&amp;_xlfn.XLOOKUP($C2772,'RES TECH'!$M:$M,'RES TECH'!$H:$H)</f>
        <v>Residential House High Income New Space cooling Central AC 3 Electricity</v>
      </c>
      <c r="E2772" t="str">
        <f t="shared" si="43"/>
        <v>TJ</v>
      </c>
      <c r="F2772" s="12" t="str">
        <f>IF(B2772="*","*",_xlfn.XLOOKUP($C2772,'RES TECH'!$M:$M,'RES TECH'!$R:$R))</f>
        <v>MW</v>
      </c>
    </row>
    <row r="2773" spans="2:6" x14ac:dyDescent="0.25">
      <c r="B2773" t="str">
        <f>IF('RES TECH'!N2771=1,"PRE","*")</f>
        <v>PRE</v>
      </c>
      <c r="C2773" t="str">
        <f>'RES TECH'!M2771</f>
        <v>RESHOUHINewSCCAC3ELC23</v>
      </c>
      <c r="D2773" t="str">
        <f>_xlfn.XLOOKUP($C2773,'RES TECH'!$M:$M,'RES TECH'!$A:$A)&amp;" "&amp;_xlfn.XLOOKUP($C2773,'RES TECH'!$M:$M,'RES TECH'!$B:$B)&amp;" "&amp;_xlfn.XLOOKUP($C2773,'RES TECH'!$M:$M,'RES TECH'!$C:$C)&amp;" "&amp;_xlfn.XLOOKUP($C2773,'RES TECH'!$M:$M,'RES TECH'!$D:$D)&amp;" "&amp;_xlfn.XLOOKUP($C2773,'RES TECH'!$M:$M,'RES TECH'!$E:$E)&amp;" "&amp;_xlfn.XLOOKUP($C2773,'RES TECH'!$M:$M,'RES TECH'!$F:$F)&amp;" "&amp;_xlfn.XLOOKUP($C2773,'RES TECH'!$M:$M,'RES TECH'!$G:$G)&amp;" "&amp;_xlfn.XLOOKUP($C2773,'RES TECH'!$M:$M,'RES TECH'!$H:$H)</f>
        <v>Residential House High Income New Space cooling Central AC 3 Electricity</v>
      </c>
      <c r="E2773" t="str">
        <f t="shared" si="43"/>
        <v>TJ</v>
      </c>
      <c r="F2773" s="12" t="str">
        <f>IF(B2773="*","*",_xlfn.XLOOKUP($C2773,'RES TECH'!$M:$M,'RES TECH'!$R:$R))</f>
        <v>MW</v>
      </c>
    </row>
    <row r="2774" spans="2:6" x14ac:dyDescent="0.25">
      <c r="B2774" t="str">
        <f>IF('RES TECH'!N2772=1,"PRE","*")</f>
        <v>PRE</v>
      </c>
      <c r="C2774" t="str">
        <f>'RES TECH'!M2772</f>
        <v>RESHOUHINewSCCAC4ELC20</v>
      </c>
      <c r="D2774" t="str">
        <f>_xlfn.XLOOKUP($C2774,'RES TECH'!$M:$M,'RES TECH'!$A:$A)&amp;" "&amp;_xlfn.XLOOKUP($C2774,'RES TECH'!$M:$M,'RES TECH'!$B:$B)&amp;" "&amp;_xlfn.XLOOKUP($C2774,'RES TECH'!$M:$M,'RES TECH'!$C:$C)&amp;" "&amp;_xlfn.XLOOKUP($C2774,'RES TECH'!$M:$M,'RES TECH'!$D:$D)&amp;" "&amp;_xlfn.XLOOKUP($C2774,'RES TECH'!$M:$M,'RES TECH'!$E:$E)&amp;" "&amp;_xlfn.XLOOKUP($C2774,'RES TECH'!$M:$M,'RES TECH'!$F:$F)&amp;" "&amp;_xlfn.XLOOKUP($C2774,'RES TECH'!$M:$M,'RES TECH'!$G:$G)&amp;" "&amp;_xlfn.XLOOKUP($C2774,'RES TECH'!$M:$M,'RES TECH'!$H:$H)</f>
        <v>Residential House High Income New Space cooling Central AC 4 Electricity</v>
      </c>
      <c r="E2774" t="str">
        <f t="shared" si="43"/>
        <v>TJ</v>
      </c>
      <c r="F2774" s="12" t="str">
        <f>IF(B2774="*","*",_xlfn.XLOOKUP($C2774,'RES TECH'!$M:$M,'RES TECH'!$R:$R))</f>
        <v>MW</v>
      </c>
    </row>
    <row r="2775" spans="2:6" x14ac:dyDescent="0.25">
      <c r="B2775" t="str">
        <f>IF('RES TECH'!N2773=1,"PRE","*")</f>
        <v>PRE</v>
      </c>
      <c r="C2775" t="str">
        <f>'RES TECH'!M2773</f>
        <v>RESHOUHINewSCCAC4ELC22</v>
      </c>
      <c r="D2775" t="str">
        <f>_xlfn.XLOOKUP($C2775,'RES TECH'!$M:$M,'RES TECH'!$A:$A)&amp;" "&amp;_xlfn.XLOOKUP($C2775,'RES TECH'!$M:$M,'RES TECH'!$B:$B)&amp;" "&amp;_xlfn.XLOOKUP($C2775,'RES TECH'!$M:$M,'RES TECH'!$C:$C)&amp;" "&amp;_xlfn.XLOOKUP($C2775,'RES TECH'!$M:$M,'RES TECH'!$D:$D)&amp;" "&amp;_xlfn.XLOOKUP($C2775,'RES TECH'!$M:$M,'RES TECH'!$E:$E)&amp;" "&amp;_xlfn.XLOOKUP($C2775,'RES TECH'!$M:$M,'RES TECH'!$F:$F)&amp;" "&amp;_xlfn.XLOOKUP($C2775,'RES TECH'!$M:$M,'RES TECH'!$G:$G)&amp;" "&amp;_xlfn.XLOOKUP($C2775,'RES TECH'!$M:$M,'RES TECH'!$H:$H)</f>
        <v>Residential House High Income New Space cooling Central AC 4 Electricity</v>
      </c>
      <c r="E2775" t="str">
        <f t="shared" si="43"/>
        <v>TJ</v>
      </c>
      <c r="F2775" s="12" t="str">
        <f>IF(B2775="*","*",_xlfn.XLOOKUP($C2775,'RES TECH'!$M:$M,'RES TECH'!$R:$R))</f>
        <v>MW</v>
      </c>
    </row>
    <row r="2776" spans="2:6" x14ac:dyDescent="0.25">
      <c r="B2776" t="str">
        <f>IF('RES TECH'!N2774=1,"PRE","*")</f>
        <v>PRE</v>
      </c>
      <c r="C2776" t="str">
        <f>'RES TECH'!M2774</f>
        <v>RESHOUHINewRETF1ELC20</v>
      </c>
      <c r="D2776" t="str">
        <f>_xlfn.XLOOKUP($C2776,'RES TECH'!$M:$M,'RES TECH'!$A:$A)&amp;" "&amp;_xlfn.XLOOKUP($C2776,'RES TECH'!$M:$M,'RES TECH'!$B:$B)&amp;" "&amp;_xlfn.XLOOKUP($C2776,'RES TECH'!$M:$M,'RES TECH'!$C:$C)&amp;" "&amp;_xlfn.XLOOKUP($C2776,'RES TECH'!$M:$M,'RES TECH'!$D:$D)&amp;" "&amp;_xlfn.XLOOKUP($C2776,'RES TECH'!$M:$M,'RES TECH'!$E:$E)&amp;" "&amp;_xlfn.XLOOKUP($C2776,'RES TECH'!$M:$M,'RES TECH'!$F:$F)&amp;" "&amp;_xlfn.XLOOKUP($C2776,'RES TECH'!$M:$M,'RES TECH'!$G:$G)&amp;" "&amp;_xlfn.XLOOKUP($C2776,'RES TECH'!$M:$M,'RES TECH'!$H:$H)</f>
        <v>Residential House High Income New Refrigeration  TF1 Electricity</v>
      </c>
      <c r="E2776" t="str">
        <f t="shared" si="43"/>
        <v>TJ</v>
      </c>
      <c r="F2776" s="12" t="str">
        <f>IF(B2776="*","*",_xlfn.XLOOKUP($C2776,'RES TECH'!$M:$M,'RES TECH'!$R:$R))</f>
        <v>TJa</v>
      </c>
    </row>
    <row r="2777" spans="2:6" x14ac:dyDescent="0.25">
      <c r="B2777" t="str">
        <f>IF('RES TECH'!N2775=1,"PRE","*")</f>
        <v>PRE</v>
      </c>
      <c r="C2777" t="str">
        <f>'RES TECH'!M2775</f>
        <v>RESHOUHINewRETF2ELC20</v>
      </c>
      <c r="D2777" t="str">
        <f>_xlfn.XLOOKUP($C2777,'RES TECH'!$M:$M,'RES TECH'!$A:$A)&amp;" "&amp;_xlfn.XLOOKUP($C2777,'RES TECH'!$M:$M,'RES TECH'!$B:$B)&amp;" "&amp;_xlfn.XLOOKUP($C2777,'RES TECH'!$M:$M,'RES TECH'!$C:$C)&amp;" "&amp;_xlfn.XLOOKUP($C2777,'RES TECH'!$M:$M,'RES TECH'!$D:$D)&amp;" "&amp;_xlfn.XLOOKUP($C2777,'RES TECH'!$M:$M,'RES TECH'!$E:$E)&amp;" "&amp;_xlfn.XLOOKUP($C2777,'RES TECH'!$M:$M,'RES TECH'!$F:$F)&amp;" "&amp;_xlfn.XLOOKUP($C2777,'RES TECH'!$M:$M,'RES TECH'!$G:$G)&amp;" "&amp;_xlfn.XLOOKUP($C2777,'RES TECH'!$M:$M,'RES TECH'!$H:$H)</f>
        <v>Residential House High Income New Refrigeration  TF2 Electricity</v>
      </c>
      <c r="E2777" t="str">
        <f t="shared" si="43"/>
        <v>TJ</v>
      </c>
      <c r="F2777" s="12" t="str">
        <f>IF(B2777="*","*",_xlfn.XLOOKUP($C2777,'RES TECH'!$M:$M,'RES TECH'!$R:$R))</f>
        <v>TJa</v>
      </c>
    </row>
    <row r="2778" spans="2:6" x14ac:dyDescent="0.25">
      <c r="B2778" t="str">
        <f>IF('RES TECH'!N2776=1,"PRE","*")</f>
        <v>PRE</v>
      </c>
      <c r="C2778" t="str">
        <f>'RES TECH'!M2776</f>
        <v>RESHOUHINewRETF3ELC20</v>
      </c>
      <c r="D2778" t="str">
        <f>_xlfn.XLOOKUP($C2778,'RES TECH'!$M:$M,'RES TECH'!$A:$A)&amp;" "&amp;_xlfn.XLOOKUP($C2778,'RES TECH'!$M:$M,'RES TECH'!$B:$B)&amp;" "&amp;_xlfn.XLOOKUP($C2778,'RES TECH'!$M:$M,'RES TECH'!$C:$C)&amp;" "&amp;_xlfn.XLOOKUP($C2778,'RES TECH'!$M:$M,'RES TECH'!$D:$D)&amp;" "&amp;_xlfn.XLOOKUP($C2778,'RES TECH'!$M:$M,'RES TECH'!$E:$E)&amp;" "&amp;_xlfn.XLOOKUP($C2778,'RES TECH'!$M:$M,'RES TECH'!$F:$F)&amp;" "&amp;_xlfn.XLOOKUP($C2778,'RES TECH'!$M:$M,'RES TECH'!$G:$G)&amp;" "&amp;_xlfn.XLOOKUP($C2778,'RES TECH'!$M:$M,'RES TECH'!$H:$H)</f>
        <v>Residential House High Income New Refrigeration  TF3 Electricity</v>
      </c>
      <c r="E2778" t="str">
        <f t="shared" si="43"/>
        <v>TJ</v>
      </c>
      <c r="F2778" s="12" t="str">
        <f>IF(B2778="*","*",_xlfn.XLOOKUP($C2778,'RES TECH'!$M:$M,'RES TECH'!$R:$R))</f>
        <v>TJa</v>
      </c>
    </row>
    <row r="2779" spans="2:6" x14ac:dyDescent="0.25">
      <c r="B2779" t="str">
        <f>IF('RES TECH'!N2777=1,"PRE","*")</f>
        <v>PRE</v>
      </c>
      <c r="C2779" t="str">
        <f>'RES TECH'!M2777</f>
        <v>RESHOUHINewRETF4ELC20</v>
      </c>
      <c r="D2779" t="str">
        <f>_xlfn.XLOOKUP($C2779,'RES TECH'!$M:$M,'RES TECH'!$A:$A)&amp;" "&amp;_xlfn.XLOOKUP($C2779,'RES TECH'!$M:$M,'RES TECH'!$B:$B)&amp;" "&amp;_xlfn.XLOOKUP($C2779,'RES TECH'!$M:$M,'RES TECH'!$C:$C)&amp;" "&amp;_xlfn.XLOOKUP($C2779,'RES TECH'!$M:$M,'RES TECH'!$D:$D)&amp;" "&amp;_xlfn.XLOOKUP($C2779,'RES TECH'!$M:$M,'RES TECH'!$E:$E)&amp;" "&amp;_xlfn.XLOOKUP($C2779,'RES TECH'!$M:$M,'RES TECH'!$F:$F)&amp;" "&amp;_xlfn.XLOOKUP($C2779,'RES TECH'!$M:$M,'RES TECH'!$G:$G)&amp;" "&amp;_xlfn.XLOOKUP($C2779,'RES TECH'!$M:$M,'RES TECH'!$H:$H)</f>
        <v>Residential House High Income New Refrigeration  TF4 Electricity</v>
      </c>
      <c r="E2779" t="str">
        <f t="shared" si="43"/>
        <v>TJ</v>
      </c>
      <c r="F2779" s="12" t="str">
        <f>IF(B2779="*","*",_xlfn.XLOOKUP($C2779,'RES TECH'!$M:$M,'RES TECH'!$R:$R))</f>
        <v>TJa</v>
      </c>
    </row>
    <row r="2780" spans="2:6" x14ac:dyDescent="0.25">
      <c r="B2780" t="str">
        <f>IF('RES TECH'!N2778=1,"PRE","*")</f>
        <v>PRE</v>
      </c>
      <c r="C2780" t="str">
        <f>'RES TECH'!M2778</f>
        <v>RESHOUHINewRESF1ELC20</v>
      </c>
      <c r="D2780" t="str">
        <f>_xlfn.XLOOKUP($C2780,'RES TECH'!$M:$M,'RES TECH'!$A:$A)&amp;" "&amp;_xlfn.XLOOKUP($C2780,'RES TECH'!$M:$M,'RES TECH'!$B:$B)&amp;" "&amp;_xlfn.XLOOKUP($C2780,'RES TECH'!$M:$M,'RES TECH'!$C:$C)&amp;" "&amp;_xlfn.XLOOKUP($C2780,'RES TECH'!$M:$M,'RES TECH'!$D:$D)&amp;" "&amp;_xlfn.XLOOKUP($C2780,'RES TECH'!$M:$M,'RES TECH'!$E:$E)&amp;" "&amp;_xlfn.XLOOKUP($C2780,'RES TECH'!$M:$M,'RES TECH'!$F:$F)&amp;" "&amp;_xlfn.XLOOKUP($C2780,'RES TECH'!$M:$M,'RES TECH'!$G:$G)&amp;" "&amp;_xlfn.XLOOKUP($C2780,'RES TECH'!$M:$M,'RES TECH'!$H:$H)</f>
        <v>Residential House High Income New Refrigeration  SF1 Electricity</v>
      </c>
      <c r="E2780" t="str">
        <f t="shared" si="43"/>
        <v>TJ</v>
      </c>
      <c r="F2780" s="12" t="str">
        <f>IF(B2780="*","*",_xlfn.XLOOKUP($C2780,'RES TECH'!$M:$M,'RES TECH'!$R:$R))</f>
        <v>TJa</v>
      </c>
    </row>
    <row r="2781" spans="2:6" x14ac:dyDescent="0.25">
      <c r="B2781" t="str">
        <f>IF('RES TECH'!N2779=1,"PRE","*")</f>
        <v>PRE</v>
      </c>
      <c r="C2781" t="str">
        <f>'RES TECH'!M2779</f>
        <v>RESHOUHINewRESF2ELC20</v>
      </c>
      <c r="D2781" t="str">
        <f>_xlfn.XLOOKUP($C2781,'RES TECH'!$M:$M,'RES TECH'!$A:$A)&amp;" "&amp;_xlfn.XLOOKUP($C2781,'RES TECH'!$M:$M,'RES TECH'!$B:$B)&amp;" "&amp;_xlfn.XLOOKUP($C2781,'RES TECH'!$M:$M,'RES TECH'!$C:$C)&amp;" "&amp;_xlfn.XLOOKUP($C2781,'RES TECH'!$M:$M,'RES TECH'!$D:$D)&amp;" "&amp;_xlfn.XLOOKUP($C2781,'RES TECH'!$M:$M,'RES TECH'!$E:$E)&amp;" "&amp;_xlfn.XLOOKUP($C2781,'RES TECH'!$M:$M,'RES TECH'!$F:$F)&amp;" "&amp;_xlfn.XLOOKUP($C2781,'RES TECH'!$M:$M,'RES TECH'!$G:$G)&amp;" "&amp;_xlfn.XLOOKUP($C2781,'RES TECH'!$M:$M,'RES TECH'!$H:$H)</f>
        <v>Residential House High Income New Refrigeration  SF2 Electricity</v>
      </c>
      <c r="E2781" t="str">
        <f t="shared" si="43"/>
        <v>TJ</v>
      </c>
      <c r="F2781" s="12" t="str">
        <f>IF(B2781="*","*",_xlfn.XLOOKUP($C2781,'RES TECH'!$M:$M,'RES TECH'!$R:$R))</f>
        <v>TJa</v>
      </c>
    </row>
    <row r="2782" spans="2:6" x14ac:dyDescent="0.25">
      <c r="B2782" t="str">
        <f>IF('RES TECH'!N2780=1,"PRE","*")</f>
        <v>PRE</v>
      </c>
      <c r="C2782" t="str">
        <f>'RES TECH'!M2780</f>
        <v>RESHOUHINewRESF3ELC20</v>
      </c>
      <c r="D2782" t="str">
        <f>_xlfn.XLOOKUP($C2782,'RES TECH'!$M:$M,'RES TECH'!$A:$A)&amp;" "&amp;_xlfn.XLOOKUP($C2782,'RES TECH'!$M:$M,'RES TECH'!$B:$B)&amp;" "&amp;_xlfn.XLOOKUP($C2782,'RES TECH'!$M:$M,'RES TECH'!$C:$C)&amp;" "&amp;_xlfn.XLOOKUP($C2782,'RES TECH'!$M:$M,'RES TECH'!$D:$D)&amp;" "&amp;_xlfn.XLOOKUP($C2782,'RES TECH'!$M:$M,'RES TECH'!$E:$E)&amp;" "&amp;_xlfn.XLOOKUP($C2782,'RES TECH'!$M:$M,'RES TECH'!$F:$F)&amp;" "&amp;_xlfn.XLOOKUP($C2782,'RES TECH'!$M:$M,'RES TECH'!$G:$G)&amp;" "&amp;_xlfn.XLOOKUP($C2782,'RES TECH'!$M:$M,'RES TECH'!$H:$H)</f>
        <v>Residential House High Income New Refrigeration  SF3 Electricity</v>
      </c>
      <c r="E2782" t="str">
        <f t="shared" si="43"/>
        <v>TJ</v>
      </c>
      <c r="F2782" s="12" t="str">
        <f>IF(B2782="*","*",_xlfn.XLOOKUP($C2782,'RES TECH'!$M:$M,'RES TECH'!$R:$R))</f>
        <v>TJa</v>
      </c>
    </row>
    <row r="2783" spans="2:6" x14ac:dyDescent="0.25">
      <c r="B2783" t="str">
        <f>IF('RES TECH'!N2781=1,"PRE","*")</f>
        <v>PRE</v>
      </c>
      <c r="C2783" t="str">
        <f>'RES TECH'!M2781</f>
        <v>RESHOUHINewRESF4ELC20</v>
      </c>
      <c r="D2783" t="str">
        <f>_xlfn.XLOOKUP($C2783,'RES TECH'!$M:$M,'RES TECH'!$A:$A)&amp;" "&amp;_xlfn.XLOOKUP($C2783,'RES TECH'!$M:$M,'RES TECH'!$B:$B)&amp;" "&amp;_xlfn.XLOOKUP($C2783,'RES TECH'!$M:$M,'RES TECH'!$C:$C)&amp;" "&amp;_xlfn.XLOOKUP($C2783,'RES TECH'!$M:$M,'RES TECH'!$D:$D)&amp;" "&amp;_xlfn.XLOOKUP($C2783,'RES TECH'!$M:$M,'RES TECH'!$E:$E)&amp;" "&amp;_xlfn.XLOOKUP($C2783,'RES TECH'!$M:$M,'RES TECH'!$F:$F)&amp;" "&amp;_xlfn.XLOOKUP($C2783,'RES TECH'!$M:$M,'RES TECH'!$G:$G)&amp;" "&amp;_xlfn.XLOOKUP($C2783,'RES TECH'!$M:$M,'RES TECH'!$H:$H)</f>
        <v>Residential House High Income New Refrigeration  SF4 Electricity</v>
      </c>
      <c r="E2783" t="str">
        <f t="shared" si="43"/>
        <v>TJ</v>
      </c>
      <c r="F2783" s="12" t="str">
        <f>IF(B2783="*","*",_xlfn.XLOOKUP($C2783,'RES TECH'!$M:$M,'RES TECH'!$R:$R))</f>
        <v>TJa</v>
      </c>
    </row>
    <row r="2784" spans="2:6" x14ac:dyDescent="0.25">
      <c r="B2784" t="str">
        <f>IF('RES TECH'!N2782=1,"PRE","*")</f>
        <v>PRE</v>
      </c>
      <c r="C2784" t="str">
        <f>'RES TECH'!M2782</f>
        <v>RESHOUHINewREBF1ELC20</v>
      </c>
      <c r="D2784" t="str">
        <f>_xlfn.XLOOKUP($C2784,'RES TECH'!$M:$M,'RES TECH'!$A:$A)&amp;" "&amp;_xlfn.XLOOKUP($C2784,'RES TECH'!$M:$M,'RES TECH'!$B:$B)&amp;" "&amp;_xlfn.XLOOKUP($C2784,'RES TECH'!$M:$M,'RES TECH'!$C:$C)&amp;" "&amp;_xlfn.XLOOKUP($C2784,'RES TECH'!$M:$M,'RES TECH'!$D:$D)&amp;" "&amp;_xlfn.XLOOKUP($C2784,'RES TECH'!$M:$M,'RES TECH'!$E:$E)&amp;" "&amp;_xlfn.XLOOKUP($C2784,'RES TECH'!$M:$M,'RES TECH'!$F:$F)&amp;" "&amp;_xlfn.XLOOKUP($C2784,'RES TECH'!$M:$M,'RES TECH'!$G:$G)&amp;" "&amp;_xlfn.XLOOKUP($C2784,'RES TECH'!$M:$M,'RES TECH'!$H:$H)</f>
        <v>Residential House High Income New Refrigeration  BF1 Electricity</v>
      </c>
      <c r="E2784" t="str">
        <f t="shared" si="43"/>
        <v>TJ</v>
      </c>
      <c r="F2784" s="12" t="str">
        <f>IF(B2784="*","*",_xlfn.XLOOKUP($C2784,'RES TECH'!$M:$M,'RES TECH'!$R:$R))</f>
        <v>TJa</v>
      </c>
    </row>
    <row r="2785" spans="2:6" x14ac:dyDescent="0.25">
      <c r="B2785" t="str">
        <f>IF('RES TECH'!N2783=1,"PRE","*")</f>
        <v>PRE</v>
      </c>
      <c r="C2785" t="str">
        <f>'RES TECH'!M2783</f>
        <v>RESHOUHINewREBF2ELC20</v>
      </c>
      <c r="D2785" t="str">
        <f>_xlfn.XLOOKUP($C2785,'RES TECH'!$M:$M,'RES TECH'!$A:$A)&amp;" "&amp;_xlfn.XLOOKUP($C2785,'RES TECH'!$M:$M,'RES TECH'!$B:$B)&amp;" "&amp;_xlfn.XLOOKUP($C2785,'RES TECH'!$M:$M,'RES TECH'!$C:$C)&amp;" "&amp;_xlfn.XLOOKUP($C2785,'RES TECH'!$M:$M,'RES TECH'!$D:$D)&amp;" "&amp;_xlfn.XLOOKUP($C2785,'RES TECH'!$M:$M,'RES TECH'!$E:$E)&amp;" "&amp;_xlfn.XLOOKUP($C2785,'RES TECH'!$M:$M,'RES TECH'!$F:$F)&amp;" "&amp;_xlfn.XLOOKUP($C2785,'RES TECH'!$M:$M,'RES TECH'!$G:$G)&amp;" "&amp;_xlfn.XLOOKUP($C2785,'RES TECH'!$M:$M,'RES TECH'!$H:$H)</f>
        <v>Residential House High Income New Refrigeration  BF2 Electricity</v>
      </c>
      <c r="E2785" t="str">
        <f t="shared" si="43"/>
        <v>TJ</v>
      </c>
      <c r="F2785" s="12" t="str">
        <f>IF(B2785="*","*",_xlfn.XLOOKUP($C2785,'RES TECH'!$M:$M,'RES TECH'!$R:$R))</f>
        <v>TJa</v>
      </c>
    </row>
    <row r="2786" spans="2:6" x14ac:dyDescent="0.25">
      <c r="B2786" t="str">
        <f>IF('RES TECH'!N2784=1,"PRE","*")</f>
        <v>PRE</v>
      </c>
      <c r="C2786" t="str">
        <f>'RES TECH'!M2784</f>
        <v>RESHOUHINewREBF3ELC20</v>
      </c>
      <c r="D2786" t="str">
        <f>_xlfn.XLOOKUP($C2786,'RES TECH'!$M:$M,'RES TECH'!$A:$A)&amp;" "&amp;_xlfn.XLOOKUP($C2786,'RES TECH'!$M:$M,'RES TECH'!$B:$B)&amp;" "&amp;_xlfn.XLOOKUP($C2786,'RES TECH'!$M:$M,'RES TECH'!$C:$C)&amp;" "&amp;_xlfn.XLOOKUP($C2786,'RES TECH'!$M:$M,'RES TECH'!$D:$D)&amp;" "&amp;_xlfn.XLOOKUP($C2786,'RES TECH'!$M:$M,'RES TECH'!$E:$E)&amp;" "&amp;_xlfn.XLOOKUP($C2786,'RES TECH'!$M:$M,'RES TECH'!$F:$F)&amp;" "&amp;_xlfn.XLOOKUP($C2786,'RES TECH'!$M:$M,'RES TECH'!$G:$G)&amp;" "&amp;_xlfn.XLOOKUP($C2786,'RES TECH'!$M:$M,'RES TECH'!$H:$H)</f>
        <v>Residential House High Income New Refrigeration  BF3 Electricity</v>
      </c>
      <c r="E2786" t="str">
        <f t="shared" si="43"/>
        <v>TJ</v>
      </c>
      <c r="F2786" s="12" t="str">
        <f>IF(B2786="*","*",_xlfn.XLOOKUP($C2786,'RES TECH'!$M:$M,'RES TECH'!$R:$R))</f>
        <v>TJa</v>
      </c>
    </row>
    <row r="2787" spans="2:6" x14ac:dyDescent="0.25">
      <c r="B2787" t="str">
        <f>IF('RES TECH'!N2785=1,"PRE","*")</f>
        <v>PRE</v>
      </c>
      <c r="C2787" t="str">
        <f>'RES TECH'!M2785</f>
        <v>RESHOUHINewREBF4ELC20</v>
      </c>
      <c r="D2787" t="str">
        <f>_xlfn.XLOOKUP($C2787,'RES TECH'!$M:$M,'RES TECH'!$A:$A)&amp;" "&amp;_xlfn.XLOOKUP($C2787,'RES TECH'!$M:$M,'RES TECH'!$B:$B)&amp;" "&amp;_xlfn.XLOOKUP($C2787,'RES TECH'!$M:$M,'RES TECH'!$C:$C)&amp;" "&amp;_xlfn.XLOOKUP($C2787,'RES TECH'!$M:$M,'RES TECH'!$D:$D)&amp;" "&amp;_xlfn.XLOOKUP($C2787,'RES TECH'!$M:$M,'RES TECH'!$E:$E)&amp;" "&amp;_xlfn.XLOOKUP($C2787,'RES TECH'!$M:$M,'RES TECH'!$F:$F)&amp;" "&amp;_xlfn.XLOOKUP($C2787,'RES TECH'!$M:$M,'RES TECH'!$G:$G)&amp;" "&amp;_xlfn.XLOOKUP($C2787,'RES TECH'!$M:$M,'RES TECH'!$H:$H)</f>
        <v>Residential House High Income New Refrigeration  BF4 Electricity</v>
      </c>
      <c r="E2787" t="str">
        <f t="shared" si="43"/>
        <v>TJ</v>
      </c>
      <c r="F2787" s="12" t="str">
        <f>IF(B2787="*","*",_xlfn.XLOOKUP($C2787,'RES TECH'!$M:$M,'RES TECH'!$R:$R))</f>
        <v>TJa</v>
      </c>
    </row>
    <row r="2788" spans="2:6" x14ac:dyDescent="0.25">
      <c r="B2788" t="str">
        <f>IF('RES TECH'!N2786=1,"PRE","*")</f>
        <v>PRE</v>
      </c>
      <c r="C2788" t="str">
        <f>'RES TECH'!M2786</f>
        <v>RESHOUHINewFRC1ELC20</v>
      </c>
      <c r="D2788" t="str">
        <f>_xlfn.XLOOKUP($C2788,'RES TECH'!$M:$M,'RES TECH'!$A:$A)&amp;" "&amp;_xlfn.XLOOKUP($C2788,'RES TECH'!$M:$M,'RES TECH'!$B:$B)&amp;" "&amp;_xlfn.XLOOKUP($C2788,'RES TECH'!$M:$M,'RES TECH'!$C:$C)&amp;" "&amp;_xlfn.XLOOKUP($C2788,'RES TECH'!$M:$M,'RES TECH'!$D:$D)&amp;" "&amp;_xlfn.XLOOKUP($C2788,'RES TECH'!$M:$M,'RES TECH'!$E:$E)&amp;" "&amp;_xlfn.XLOOKUP($C2788,'RES TECH'!$M:$M,'RES TECH'!$F:$F)&amp;" "&amp;_xlfn.XLOOKUP($C2788,'RES TECH'!$M:$M,'RES TECH'!$G:$G)&amp;" "&amp;_xlfn.XLOOKUP($C2788,'RES TECH'!$M:$M,'RES TECH'!$H:$H)</f>
        <v>Residential House High Income New Freezing  C1 Electricity</v>
      </c>
      <c r="E2788" t="str">
        <f t="shared" si="43"/>
        <v>TJ</v>
      </c>
      <c r="F2788" s="12" t="str">
        <f>IF(B2788="*","*",_xlfn.XLOOKUP($C2788,'RES TECH'!$M:$M,'RES TECH'!$R:$R))</f>
        <v>TJa</v>
      </c>
    </row>
    <row r="2789" spans="2:6" x14ac:dyDescent="0.25">
      <c r="B2789" t="str">
        <f>IF('RES TECH'!N2787=1,"PRE","*")</f>
        <v>PRE</v>
      </c>
      <c r="C2789" t="str">
        <f>'RES TECH'!M2787</f>
        <v>RESHOUHINewFRC2ELC20</v>
      </c>
      <c r="D2789" t="str">
        <f>_xlfn.XLOOKUP($C2789,'RES TECH'!$M:$M,'RES TECH'!$A:$A)&amp;" "&amp;_xlfn.XLOOKUP($C2789,'RES TECH'!$M:$M,'RES TECH'!$B:$B)&amp;" "&amp;_xlfn.XLOOKUP($C2789,'RES TECH'!$M:$M,'RES TECH'!$C:$C)&amp;" "&amp;_xlfn.XLOOKUP($C2789,'RES TECH'!$M:$M,'RES TECH'!$D:$D)&amp;" "&amp;_xlfn.XLOOKUP($C2789,'RES TECH'!$M:$M,'RES TECH'!$E:$E)&amp;" "&amp;_xlfn.XLOOKUP($C2789,'RES TECH'!$M:$M,'RES TECH'!$F:$F)&amp;" "&amp;_xlfn.XLOOKUP($C2789,'RES TECH'!$M:$M,'RES TECH'!$G:$G)&amp;" "&amp;_xlfn.XLOOKUP($C2789,'RES TECH'!$M:$M,'RES TECH'!$H:$H)</f>
        <v>Residential House High Income New Freezing  C2 Electricity</v>
      </c>
      <c r="E2789" t="str">
        <f t="shared" si="43"/>
        <v>TJ</v>
      </c>
      <c r="F2789" s="12" t="str">
        <f>IF(B2789="*","*",_xlfn.XLOOKUP($C2789,'RES TECH'!$M:$M,'RES TECH'!$R:$R))</f>
        <v>TJa</v>
      </c>
    </row>
    <row r="2790" spans="2:6" x14ac:dyDescent="0.25">
      <c r="B2790" t="str">
        <f>IF('RES TECH'!N2788=1,"PRE","*")</f>
        <v>PRE</v>
      </c>
      <c r="C2790" t="str">
        <f>'RES TECH'!M2788</f>
        <v>RESHOUHINewFRC3ELC20</v>
      </c>
      <c r="D2790" t="str">
        <f>_xlfn.XLOOKUP($C2790,'RES TECH'!$M:$M,'RES TECH'!$A:$A)&amp;" "&amp;_xlfn.XLOOKUP($C2790,'RES TECH'!$M:$M,'RES TECH'!$B:$B)&amp;" "&amp;_xlfn.XLOOKUP($C2790,'RES TECH'!$M:$M,'RES TECH'!$C:$C)&amp;" "&amp;_xlfn.XLOOKUP($C2790,'RES TECH'!$M:$M,'RES TECH'!$D:$D)&amp;" "&amp;_xlfn.XLOOKUP($C2790,'RES TECH'!$M:$M,'RES TECH'!$E:$E)&amp;" "&amp;_xlfn.XLOOKUP($C2790,'RES TECH'!$M:$M,'RES TECH'!$F:$F)&amp;" "&amp;_xlfn.XLOOKUP($C2790,'RES TECH'!$M:$M,'RES TECH'!$G:$G)&amp;" "&amp;_xlfn.XLOOKUP($C2790,'RES TECH'!$M:$M,'RES TECH'!$H:$H)</f>
        <v>Residential House High Income New Freezing  C3 Electricity</v>
      </c>
      <c r="E2790" t="str">
        <f t="shared" si="43"/>
        <v>TJ</v>
      </c>
      <c r="F2790" s="12" t="str">
        <f>IF(B2790="*","*",_xlfn.XLOOKUP($C2790,'RES TECH'!$M:$M,'RES TECH'!$R:$R))</f>
        <v>TJa</v>
      </c>
    </row>
    <row r="2791" spans="2:6" x14ac:dyDescent="0.25">
      <c r="B2791" t="str">
        <f>IF('RES TECH'!N2789=1,"PRE","*")</f>
        <v>PRE</v>
      </c>
      <c r="C2791" t="str">
        <f>'RES TECH'!M2789</f>
        <v>RESHOUHINewFRC4ELC20</v>
      </c>
      <c r="D2791" t="str">
        <f>_xlfn.XLOOKUP($C2791,'RES TECH'!$M:$M,'RES TECH'!$A:$A)&amp;" "&amp;_xlfn.XLOOKUP($C2791,'RES TECH'!$M:$M,'RES TECH'!$B:$B)&amp;" "&amp;_xlfn.XLOOKUP($C2791,'RES TECH'!$M:$M,'RES TECH'!$C:$C)&amp;" "&amp;_xlfn.XLOOKUP($C2791,'RES TECH'!$M:$M,'RES TECH'!$D:$D)&amp;" "&amp;_xlfn.XLOOKUP($C2791,'RES TECH'!$M:$M,'RES TECH'!$E:$E)&amp;" "&amp;_xlfn.XLOOKUP($C2791,'RES TECH'!$M:$M,'RES TECH'!$F:$F)&amp;" "&amp;_xlfn.XLOOKUP($C2791,'RES TECH'!$M:$M,'RES TECH'!$G:$G)&amp;" "&amp;_xlfn.XLOOKUP($C2791,'RES TECH'!$M:$M,'RES TECH'!$H:$H)</f>
        <v>Residential House High Income New Freezing  C4 Electricity</v>
      </c>
      <c r="E2791" t="str">
        <f t="shared" si="43"/>
        <v>TJ</v>
      </c>
      <c r="F2791" s="12" t="str">
        <f>IF(B2791="*","*",_xlfn.XLOOKUP($C2791,'RES TECH'!$M:$M,'RES TECH'!$R:$R))</f>
        <v>TJa</v>
      </c>
    </row>
    <row r="2792" spans="2:6" x14ac:dyDescent="0.25">
      <c r="B2792" t="str">
        <f>IF('RES TECH'!N2790=1,"PRE","*")</f>
        <v>PRE</v>
      </c>
      <c r="C2792" t="str">
        <f>'RES TECH'!M2790</f>
        <v>RESHOUHINewFRU1ELC20</v>
      </c>
      <c r="D2792" t="str">
        <f>_xlfn.XLOOKUP($C2792,'RES TECH'!$M:$M,'RES TECH'!$A:$A)&amp;" "&amp;_xlfn.XLOOKUP($C2792,'RES TECH'!$M:$M,'RES TECH'!$B:$B)&amp;" "&amp;_xlfn.XLOOKUP($C2792,'RES TECH'!$M:$M,'RES TECH'!$C:$C)&amp;" "&amp;_xlfn.XLOOKUP($C2792,'RES TECH'!$M:$M,'RES TECH'!$D:$D)&amp;" "&amp;_xlfn.XLOOKUP($C2792,'RES TECH'!$M:$M,'RES TECH'!$E:$E)&amp;" "&amp;_xlfn.XLOOKUP($C2792,'RES TECH'!$M:$M,'RES TECH'!$F:$F)&amp;" "&amp;_xlfn.XLOOKUP($C2792,'RES TECH'!$M:$M,'RES TECH'!$G:$G)&amp;" "&amp;_xlfn.XLOOKUP($C2792,'RES TECH'!$M:$M,'RES TECH'!$H:$H)</f>
        <v>Residential House High Income New Freezing  U1 Electricity</v>
      </c>
      <c r="E2792" t="str">
        <f t="shared" si="43"/>
        <v>TJ</v>
      </c>
      <c r="F2792" s="12" t="str">
        <f>IF(B2792="*","*",_xlfn.XLOOKUP($C2792,'RES TECH'!$M:$M,'RES TECH'!$R:$R))</f>
        <v>TJa</v>
      </c>
    </row>
    <row r="2793" spans="2:6" x14ac:dyDescent="0.25">
      <c r="B2793" t="str">
        <f>IF('RES TECH'!N2791=1,"PRE","*")</f>
        <v>PRE</v>
      </c>
      <c r="C2793" t="str">
        <f>'RES TECH'!M2791</f>
        <v>RESHOUHINewFRU2ELC20</v>
      </c>
      <c r="D2793" t="str">
        <f>_xlfn.XLOOKUP($C2793,'RES TECH'!$M:$M,'RES TECH'!$A:$A)&amp;" "&amp;_xlfn.XLOOKUP($C2793,'RES TECH'!$M:$M,'RES TECH'!$B:$B)&amp;" "&amp;_xlfn.XLOOKUP($C2793,'RES TECH'!$M:$M,'RES TECH'!$C:$C)&amp;" "&amp;_xlfn.XLOOKUP($C2793,'RES TECH'!$M:$M,'RES TECH'!$D:$D)&amp;" "&amp;_xlfn.XLOOKUP($C2793,'RES TECH'!$M:$M,'RES TECH'!$E:$E)&amp;" "&amp;_xlfn.XLOOKUP($C2793,'RES TECH'!$M:$M,'RES TECH'!$F:$F)&amp;" "&amp;_xlfn.XLOOKUP($C2793,'RES TECH'!$M:$M,'RES TECH'!$G:$G)&amp;" "&amp;_xlfn.XLOOKUP($C2793,'RES TECH'!$M:$M,'RES TECH'!$H:$H)</f>
        <v>Residential House High Income New Freezing  U2 Electricity</v>
      </c>
      <c r="E2793" t="str">
        <f t="shared" si="43"/>
        <v>TJ</v>
      </c>
      <c r="F2793" s="12" t="str">
        <f>IF(B2793="*","*",_xlfn.XLOOKUP($C2793,'RES TECH'!$M:$M,'RES TECH'!$R:$R))</f>
        <v>TJa</v>
      </c>
    </row>
    <row r="2794" spans="2:6" x14ac:dyDescent="0.25">
      <c r="B2794" t="str">
        <f>IF('RES TECH'!N2792=1,"PRE","*")</f>
        <v>PRE</v>
      </c>
      <c r="C2794" t="str">
        <f>'RES TECH'!M2792</f>
        <v>RESHOUHINewFRU3ELC20</v>
      </c>
      <c r="D2794" t="str">
        <f>_xlfn.XLOOKUP($C2794,'RES TECH'!$M:$M,'RES TECH'!$A:$A)&amp;" "&amp;_xlfn.XLOOKUP($C2794,'RES TECH'!$M:$M,'RES TECH'!$B:$B)&amp;" "&amp;_xlfn.XLOOKUP($C2794,'RES TECH'!$M:$M,'RES TECH'!$C:$C)&amp;" "&amp;_xlfn.XLOOKUP($C2794,'RES TECH'!$M:$M,'RES TECH'!$D:$D)&amp;" "&amp;_xlfn.XLOOKUP($C2794,'RES TECH'!$M:$M,'RES TECH'!$E:$E)&amp;" "&amp;_xlfn.XLOOKUP($C2794,'RES TECH'!$M:$M,'RES TECH'!$F:$F)&amp;" "&amp;_xlfn.XLOOKUP($C2794,'RES TECH'!$M:$M,'RES TECH'!$G:$G)&amp;" "&amp;_xlfn.XLOOKUP($C2794,'RES TECH'!$M:$M,'RES TECH'!$H:$H)</f>
        <v>Residential House High Income New Freezing  U3 Electricity</v>
      </c>
      <c r="E2794" t="str">
        <f t="shared" si="43"/>
        <v>TJ</v>
      </c>
      <c r="F2794" s="12" t="str">
        <f>IF(B2794="*","*",_xlfn.XLOOKUP($C2794,'RES TECH'!$M:$M,'RES TECH'!$R:$R))</f>
        <v>TJa</v>
      </c>
    </row>
    <row r="2795" spans="2:6" x14ac:dyDescent="0.25">
      <c r="B2795" t="str">
        <f>IF('RES TECH'!N2793=1,"PRE","*")</f>
        <v>PRE</v>
      </c>
      <c r="C2795" t="str">
        <f>'RES TECH'!M2793</f>
        <v>RESHOUHINewFRU4ELC20</v>
      </c>
      <c r="D2795" t="str">
        <f>_xlfn.XLOOKUP($C2795,'RES TECH'!$M:$M,'RES TECH'!$A:$A)&amp;" "&amp;_xlfn.XLOOKUP($C2795,'RES TECH'!$M:$M,'RES TECH'!$B:$B)&amp;" "&amp;_xlfn.XLOOKUP($C2795,'RES TECH'!$M:$M,'RES TECH'!$C:$C)&amp;" "&amp;_xlfn.XLOOKUP($C2795,'RES TECH'!$M:$M,'RES TECH'!$D:$D)&amp;" "&amp;_xlfn.XLOOKUP($C2795,'RES TECH'!$M:$M,'RES TECH'!$E:$E)&amp;" "&amp;_xlfn.XLOOKUP($C2795,'RES TECH'!$M:$M,'RES TECH'!$F:$F)&amp;" "&amp;_xlfn.XLOOKUP($C2795,'RES TECH'!$M:$M,'RES TECH'!$G:$G)&amp;" "&amp;_xlfn.XLOOKUP($C2795,'RES TECH'!$M:$M,'RES TECH'!$H:$H)</f>
        <v>Residential House High Income New Freezing  U4 Electricity</v>
      </c>
      <c r="E2795" t="str">
        <f t="shared" si="43"/>
        <v>TJ</v>
      </c>
      <c r="F2795" s="12" t="str">
        <f>IF(B2795="*","*",_xlfn.XLOOKUP($C2795,'RES TECH'!$M:$M,'RES TECH'!$R:$R))</f>
        <v>TJa</v>
      </c>
    </row>
    <row r="2796" spans="2:6" x14ac:dyDescent="0.25">
      <c r="B2796" t="str">
        <f>IF('RES TECH'!N2794=1,"PRE","*")</f>
        <v>PRE</v>
      </c>
      <c r="C2796" t="str">
        <f>'RES TECH'!M2794</f>
        <v>RESHOUHINewCK2NGA20</v>
      </c>
      <c r="D2796" t="str">
        <f>_xlfn.XLOOKUP($C2796,'RES TECH'!$M:$M,'RES TECH'!$A:$A)&amp;" "&amp;_xlfn.XLOOKUP($C2796,'RES TECH'!$M:$M,'RES TECH'!$B:$B)&amp;" "&amp;_xlfn.XLOOKUP($C2796,'RES TECH'!$M:$M,'RES TECH'!$C:$C)&amp;" "&amp;_xlfn.XLOOKUP($C2796,'RES TECH'!$M:$M,'RES TECH'!$D:$D)&amp;" "&amp;_xlfn.XLOOKUP($C2796,'RES TECH'!$M:$M,'RES TECH'!$E:$E)&amp;" "&amp;_xlfn.XLOOKUP($C2796,'RES TECH'!$M:$M,'RES TECH'!$F:$F)&amp;" "&amp;_xlfn.XLOOKUP($C2796,'RES TECH'!$M:$M,'RES TECH'!$G:$G)&amp;" "&amp;_xlfn.XLOOKUP($C2796,'RES TECH'!$M:$M,'RES TECH'!$H:$H)</f>
        <v>Residential House High Income New Cooking  2 Natural gas</v>
      </c>
      <c r="E2796" t="str">
        <f t="shared" si="43"/>
        <v>TJ</v>
      </c>
      <c r="F2796" s="12" t="str">
        <f>IF(B2796="*","*",_xlfn.XLOOKUP($C2796,'RES TECH'!$M:$M,'RES TECH'!$R:$R))</f>
        <v>TJa</v>
      </c>
    </row>
    <row r="2797" spans="2:6" x14ac:dyDescent="0.25">
      <c r="B2797" t="str">
        <f>IF('RES TECH'!N2795=1,"PRE","*")</f>
        <v>PRE</v>
      </c>
      <c r="C2797" t="str">
        <f>'RES TECH'!M2795</f>
        <v>RESHOUHINewCK4NGA20</v>
      </c>
      <c r="D2797" t="str">
        <f>_xlfn.XLOOKUP($C2797,'RES TECH'!$M:$M,'RES TECH'!$A:$A)&amp;" "&amp;_xlfn.XLOOKUP($C2797,'RES TECH'!$M:$M,'RES TECH'!$B:$B)&amp;" "&amp;_xlfn.XLOOKUP($C2797,'RES TECH'!$M:$M,'RES TECH'!$C:$C)&amp;" "&amp;_xlfn.XLOOKUP($C2797,'RES TECH'!$M:$M,'RES TECH'!$D:$D)&amp;" "&amp;_xlfn.XLOOKUP($C2797,'RES TECH'!$M:$M,'RES TECH'!$E:$E)&amp;" "&amp;_xlfn.XLOOKUP($C2797,'RES TECH'!$M:$M,'RES TECH'!$F:$F)&amp;" "&amp;_xlfn.XLOOKUP($C2797,'RES TECH'!$M:$M,'RES TECH'!$G:$G)&amp;" "&amp;_xlfn.XLOOKUP($C2797,'RES TECH'!$M:$M,'RES TECH'!$H:$H)</f>
        <v>Residential House High Income New Cooking  4 Natural gas</v>
      </c>
      <c r="E2797" t="str">
        <f t="shared" si="43"/>
        <v>TJ</v>
      </c>
      <c r="F2797" s="12" t="str">
        <f>IF(B2797="*","*",_xlfn.XLOOKUP($C2797,'RES TECH'!$M:$M,'RES TECH'!$R:$R))</f>
        <v>TJa</v>
      </c>
    </row>
    <row r="2798" spans="2:6" x14ac:dyDescent="0.25">
      <c r="B2798" t="str">
        <f>IF('RES TECH'!N2796=1,"PRE","*")</f>
        <v>PRE</v>
      </c>
      <c r="C2798" t="str">
        <f>'RES TECH'!M2796</f>
        <v>RESHOUHINewCK2LPG20</v>
      </c>
      <c r="D2798" t="str">
        <f>_xlfn.XLOOKUP($C2798,'RES TECH'!$M:$M,'RES TECH'!$A:$A)&amp;" "&amp;_xlfn.XLOOKUP($C2798,'RES TECH'!$M:$M,'RES TECH'!$B:$B)&amp;" "&amp;_xlfn.XLOOKUP($C2798,'RES TECH'!$M:$M,'RES TECH'!$C:$C)&amp;" "&amp;_xlfn.XLOOKUP($C2798,'RES TECH'!$M:$M,'RES TECH'!$D:$D)&amp;" "&amp;_xlfn.XLOOKUP($C2798,'RES TECH'!$M:$M,'RES TECH'!$E:$E)&amp;" "&amp;_xlfn.XLOOKUP($C2798,'RES TECH'!$M:$M,'RES TECH'!$F:$F)&amp;" "&amp;_xlfn.XLOOKUP($C2798,'RES TECH'!$M:$M,'RES TECH'!$G:$G)&amp;" "&amp;_xlfn.XLOOKUP($C2798,'RES TECH'!$M:$M,'RES TECH'!$H:$H)</f>
        <v>Residential House High Income New Cooking  2 LPG</v>
      </c>
      <c r="E2798" t="str">
        <f t="shared" si="43"/>
        <v>TJ</v>
      </c>
      <c r="F2798" s="12" t="str">
        <f>IF(B2798="*","*",_xlfn.XLOOKUP($C2798,'RES TECH'!$M:$M,'RES TECH'!$R:$R))</f>
        <v>TJa</v>
      </c>
    </row>
    <row r="2799" spans="2:6" x14ac:dyDescent="0.25">
      <c r="B2799" t="str">
        <f>IF('RES TECH'!N2797=1,"PRE","*")</f>
        <v>PRE</v>
      </c>
      <c r="C2799" t="str">
        <f>'RES TECH'!M2797</f>
        <v>RESHOUHINewCK4LPG20</v>
      </c>
      <c r="D2799" t="str">
        <f>_xlfn.XLOOKUP($C2799,'RES TECH'!$M:$M,'RES TECH'!$A:$A)&amp;" "&amp;_xlfn.XLOOKUP($C2799,'RES TECH'!$M:$M,'RES TECH'!$B:$B)&amp;" "&amp;_xlfn.XLOOKUP($C2799,'RES TECH'!$M:$M,'RES TECH'!$C:$C)&amp;" "&amp;_xlfn.XLOOKUP($C2799,'RES TECH'!$M:$M,'RES TECH'!$D:$D)&amp;" "&amp;_xlfn.XLOOKUP($C2799,'RES TECH'!$M:$M,'RES TECH'!$E:$E)&amp;" "&amp;_xlfn.XLOOKUP($C2799,'RES TECH'!$M:$M,'RES TECH'!$F:$F)&amp;" "&amp;_xlfn.XLOOKUP($C2799,'RES TECH'!$M:$M,'RES TECH'!$G:$G)&amp;" "&amp;_xlfn.XLOOKUP($C2799,'RES TECH'!$M:$M,'RES TECH'!$H:$H)</f>
        <v>Residential House High Income New Cooking  4 LPG</v>
      </c>
      <c r="E2799" t="str">
        <f t="shared" si="43"/>
        <v>TJ</v>
      </c>
      <c r="F2799" s="12" t="str">
        <f>IF(B2799="*","*",_xlfn.XLOOKUP($C2799,'RES TECH'!$M:$M,'RES TECH'!$R:$R))</f>
        <v>TJa</v>
      </c>
    </row>
    <row r="2800" spans="2:6" x14ac:dyDescent="0.25">
      <c r="B2800" t="str">
        <f>IF('RES TECH'!N2798=1,"PRE","*")</f>
        <v>PRE</v>
      </c>
      <c r="C2800" t="str">
        <f>'RES TECH'!M2798</f>
        <v>RESHOUHINewCK2ELC20</v>
      </c>
      <c r="D2800" t="str">
        <f>_xlfn.XLOOKUP($C2800,'RES TECH'!$M:$M,'RES TECH'!$A:$A)&amp;" "&amp;_xlfn.XLOOKUP($C2800,'RES TECH'!$M:$M,'RES TECH'!$B:$B)&amp;" "&amp;_xlfn.XLOOKUP($C2800,'RES TECH'!$M:$M,'RES TECH'!$C:$C)&amp;" "&amp;_xlfn.XLOOKUP($C2800,'RES TECH'!$M:$M,'RES TECH'!$D:$D)&amp;" "&amp;_xlfn.XLOOKUP($C2800,'RES TECH'!$M:$M,'RES TECH'!$E:$E)&amp;" "&amp;_xlfn.XLOOKUP($C2800,'RES TECH'!$M:$M,'RES TECH'!$F:$F)&amp;" "&amp;_xlfn.XLOOKUP($C2800,'RES TECH'!$M:$M,'RES TECH'!$G:$G)&amp;" "&amp;_xlfn.XLOOKUP($C2800,'RES TECH'!$M:$M,'RES TECH'!$H:$H)</f>
        <v>Residential House High Income New Cooking  2 Electricity</v>
      </c>
      <c r="E2800" t="str">
        <f t="shared" si="43"/>
        <v>TJ</v>
      </c>
      <c r="F2800" s="12" t="str">
        <f>IF(B2800="*","*",_xlfn.XLOOKUP($C2800,'RES TECH'!$M:$M,'RES TECH'!$R:$R))</f>
        <v>TJa</v>
      </c>
    </row>
    <row r="2801" spans="2:6" x14ac:dyDescent="0.25">
      <c r="B2801" t="str">
        <f>IF('RES TECH'!N2799=1,"PRE","*")</f>
        <v>PRE</v>
      </c>
      <c r="C2801" t="str">
        <f>'RES TECH'!M2799</f>
        <v>RESHOUHINewCWF4ELC30</v>
      </c>
      <c r="D2801" t="str">
        <f>_xlfn.XLOOKUP($C2801,'RES TECH'!$M:$M,'RES TECH'!$A:$A)&amp;" "&amp;_xlfn.XLOOKUP($C2801,'RES TECH'!$M:$M,'RES TECH'!$B:$B)&amp;" "&amp;_xlfn.XLOOKUP($C2801,'RES TECH'!$M:$M,'RES TECH'!$C:$C)&amp;" "&amp;_xlfn.XLOOKUP($C2801,'RES TECH'!$M:$M,'RES TECH'!$D:$D)&amp;" "&amp;_xlfn.XLOOKUP($C2801,'RES TECH'!$M:$M,'RES TECH'!$E:$E)&amp;" "&amp;_xlfn.XLOOKUP($C2801,'RES TECH'!$M:$M,'RES TECH'!$F:$F)&amp;" "&amp;_xlfn.XLOOKUP($C2801,'RES TECH'!$M:$M,'RES TECH'!$G:$G)&amp;" "&amp;_xlfn.XLOOKUP($C2801,'RES TECH'!$M:$M,'RES TECH'!$H:$H)</f>
        <v>Residential House High Income New Clothes washing  F4 Electricity</v>
      </c>
      <c r="E2801" t="str">
        <f t="shared" si="43"/>
        <v>TJ</v>
      </c>
      <c r="F2801" s="12" t="str">
        <f>IF(B2801="*","*",_xlfn.XLOOKUP($C2801,'RES TECH'!$M:$M,'RES TECH'!$R:$R))</f>
        <v>TJa</v>
      </c>
    </row>
    <row r="2802" spans="2:6" x14ac:dyDescent="0.25">
      <c r="B2802" t="str">
        <f>IF('RES TECH'!N2800=1,"PRE","*")</f>
        <v>PRE</v>
      </c>
      <c r="C2802" t="str">
        <f>'RES TECH'!M2800</f>
        <v>RESHOUHINewCWT1ELC20</v>
      </c>
      <c r="D2802" t="str">
        <f>_xlfn.XLOOKUP($C2802,'RES TECH'!$M:$M,'RES TECH'!$A:$A)&amp;" "&amp;_xlfn.XLOOKUP($C2802,'RES TECH'!$M:$M,'RES TECH'!$B:$B)&amp;" "&amp;_xlfn.XLOOKUP($C2802,'RES TECH'!$M:$M,'RES TECH'!$C:$C)&amp;" "&amp;_xlfn.XLOOKUP($C2802,'RES TECH'!$M:$M,'RES TECH'!$D:$D)&amp;" "&amp;_xlfn.XLOOKUP($C2802,'RES TECH'!$M:$M,'RES TECH'!$E:$E)&amp;" "&amp;_xlfn.XLOOKUP($C2802,'RES TECH'!$M:$M,'RES TECH'!$F:$F)&amp;" "&amp;_xlfn.XLOOKUP($C2802,'RES TECH'!$M:$M,'RES TECH'!$G:$G)&amp;" "&amp;_xlfn.XLOOKUP($C2802,'RES TECH'!$M:$M,'RES TECH'!$H:$H)</f>
        <v>Residential House High Income New Clothes washing  T1 Electricity</v>
      </c>
      <c r="E2802" t="str">
        <f t="shared" si="43"/>
        <v>TJ</v>
      </c>
      <c r="F2802" s="12" t="str">
        <f>IF(B2802="*","*",_xlfn.XLOOKUP($C2802,'RES TECH'!$M:$M,'RES TECH'!$R:$R))</f>
        <v>TJa</v>
      </c>
    </row>
    <row r="2803" spans="2:6" x14ac:dyDescent="0.25">
      <c r="B2803" t="str">
        <f>IF('RES TECH'!N2801=1,"PRE","*")</f>
        <v>*</v>
      </c>
      <c r="C2803" t="str">
        <f>'RES TECH'!M2801</f>
        <v>RESHOUHINewCWT2ELC20</v>
      </c>
      <c r="D2803" t="str">
        <f>_xlfn.XLOOKUP($C2803,'RES TECH'!$M:$M,'RES TECH'!$A:$A)&amp;" "&amp;_xlfn.XLOOKUP($C2803,'RES TECH'!$M:$M,'RES TECH'!$B:$B)&amp;" "&amp;_xlfn.XLOOKUP($C2803,'RES TECH'!$M:$M,'RES TECH'!$C:$C)&amp;" "&amp;_xlfn.XLOOKUP($C2803,'RES TECH'!$M:$M,'RES TECH'!$D:$D)&amp;" "&amp;_xlfn.XLOOKUP($C2803,'RES TECH'!$M:$M,'RES TECH'!$E:$E)&amp;" "&amp;_xlfn.XLOOKUP($C2803,'RES TECH'!$M:$M,'RES TECH'!$F:$F)&amp;" "&amp;_xlfn.XLOOKUP($C2803,'RES TECH'!$M:$M,'RES TECH'!$G:$G)&amp;" "&amp;_xlfn.XLOOKUP($C2803,'RES TECH'!$M:$M,'RES TECH'!$H:$H)</f>
        <v>Residential House High Income New Clothes washing  T2 Electricity</v>
      </c>
      <c r="E2803" t="str">
        <f t="shared" si="43"/>
        <v>*</v>
      </c>
      <c r="F2803" s="12" t="str">
        <f>IF(B2803="*","*",_xlfn.XLOOKUP($C2803,'RES TECH'!$M:$M,'RES TECH'!$R:$R))</f>
        <v>*</v>
      </c>
    </row>
    <row r="2804" spans="2:6" x14ac:dyDescent="0.25">
      <c r="B2804" t="str">
        <f>IF('RES TECH'!N2802=1,"PRE","*")</f>
        <v>PRE</v>
      </c>
      <c r="C2804" t="str">
        <f>'RES TECH'!M2802</f>
        <v>RESHOUHINewCWT2ELC20</v>
      </c>
      <c r="D2804" t="str">
        <f>_xlfn.XLOOKUP($C2804,'RES TECH'!$M:$M,'RES TECH'!$A:$A)&amp;" "&amp;_xlfn.XLOOKUP($C2804,'RES TECH'!$M:$M,'RES TECH'!$B:$B)&amp;" "&amp;_xlfn.XLOOKUP($C2804,'RES TECH'!$M:$M,'RES TECH'!$C:$C)&amp;" "&amp;_xlfn.XLOOKUP($C2804,'RES TECH'!$M:$M,'RES TECH'!$D:$D)&amp;" "&amp;_xlfn.XLOOKUP($C2804,'RES TECH'!$M:$M,'RES TECH'!$E:$E)&amp;" "&amp;_xlfn.XLOOKUP($C2804,'RES TECH'!$M:$M,'RES TECH'!$F:$F)&amp;" "&amp;_xlfn.XLOOKUP($C2804,'RES TECH'!$M:$M,'RES TECH'!$G:$G)&amp;" "&amp;_xlfn.XLOOKUP($C2804,'RES TECH'!$M:$M,'RES TECH'!$H:$H)</f>
        <v>Residential House High Income New Clothes washing  T2 Electricity</v>
      </c>
      <c r="E2804" t="str">
        <f t="shared" si="43"/>
        <v>TJ</v>
      </c>
      <c r="F2804" s="12" t="str">
        <f>IF(B2804="*","*",_xlfn.XLOOKUP($C2804,'RES TECH'!$M:$M,'RES TECH'!$R:$R))</f>
        <v>TJa</v>
      </c>
    </row>
    <row r="2805" spans="2:6" x14ac:dyDescent="0.25">
      <c r="B2805" t="str">
        <f>IF('RES TECH'!N2803=1,"PRE","*")</f>
        <v>PRE</v>
      </c>
      <c r="C2805" t="str">
        <f>'RES TECH'!M2803</f>
        <v>RESHOUHINewCWT3ELC20</v>
      </c>
      <c r="D2805" t="str">
        <f>_xlfn.XLOOKUP($C2805,'RES TECH'!$M:$M,'RES TECH'!$A:$A)&amp;" "&amp;_xlfn.XLOOKUP($C2805,'RES TECH'!$M:$M,'RES TECH'!$B:$B)&amp;" "&amp;_xlfn.XLOOKUP($C2805,'RES TECH'!$M:$M,'RES TECH'!$C:$C)&amp;" "&amp;_xlfn.XLOOKUP($C2805,'RES TECH'!$M:$M,'RES TECH'!$D:$D)&amp;" "&amp;_xlfn.XLOOKUP($C2805,'RES TECH'!$M:$M,'RES TECH'!$E:$E)&amp;" "&amp;_xlfn.XLOOKUP($C2805,'RES TECH'!$M:$M,'RES TECH'!$F:$F)&amp;" "&amp;_xlfn.XLOOKUP($C2805,'RES TECH'!$M:$M,'RES TECH'!$G:$G)&amp;" "&amp;_xlfn.XLOOKUP($C2805,'RES TECH'!$M:$M,'RES TECH'!$H:$H)</f>
        <v>Residential House High Income New Clothes washing  T3 Electricity</v>
      </c>
      <c r="E2805" t="str">
        <f t="shared" si="43"/>
        <v>TJ</v>
      </c>
      <c r="F2805" s="12" t="str">
        <f>IF(B2805="*","*",_xlfn.XLOOKUP($C2805,'RES TECH'!$M:$M,'RES TECH'!$R:$R))</f>
        <v>TJa</v>
      </c>
    </row>
    <row r="2806" spans="2:6" x14ac:dyDescent="0.25">
      <c r="B2806" t="str">
        <f>IF('RES TECH'!N2804=1,"PRE","*")</f>
        <v>PRE</v>
      </c>
      <c r="C2806" t="str">
        <f>'RES TECH'!M2804</f>
        <v>RESHOUHINewCWT4ELC20</v>
      </c>
      <c r="D2806" t="str">
        <f>_xlfn.XLOOKUP($C2806,'RES TECH'!$M:$M,'RES TECH'!$A:$A)&amp;" "&amp;_xlfn.XLOOKUP($C2806,'RES TECH'!$M:$M,'RES TECH'!$B:$B)&amp;" "&amp;_xlfn.XLOOKUP($C2806,'RES TECH'!$M:$M,'RES TECH'!$C:$C)&amp;" "&amp;_xlfn.XLOOKUP($C2806,'RES TECH'!$M:$M,'RES TECH'!$D:$D)&amp;" "&amp;_xlfn.XLOOKUP($C2806,'RES TECH'!$M:$M,'RES TECH'!$E:$E)&amp;" "&amp;_xlfn.XLOOKUP($C2806,'RES TECH'!$M:$M,'RES TECH'!$F:$F)&amp;" "&amp;_xlfn.XLOOKUP($C2806,'RES TECH'!$M:$M,'RES TECH'!$G:$G)&amp;" "&amp;_xlfn.XLOOKUP($C2806,'RES TECH'!$M:$M,'RES TECH'!$H:$H)</f>
        <v>Residential House High Income New Clothes washing  T4 Electricity</v>
      </c>
      <c r="E2806" t="str">
        <f t="shared" si="43"/>
        <v>TJ</v>
      </c>
      <c r="F2806" s="12" t="str">
        <f>IF(B2806="*","*",_xlfn.XLOOKUP($C2806,'RES TECH'!$M:$M,'RES TECH'!$R:$R))</f>
        <v>TJa</v>
      </c>
    </row>
    <row r="2807" spans="2:6" x14ac:dyDescent="0.25">
      <c r="B2807" t="str">
        <f>IF('RES TECH'!N2805=1,"PRE","*")</f>
        <v>PRE</v>
      </c>
      <c r="C2807" t="str">
        <f>'RES TECH'!M2805</f>
        <v>RESHOUHINewCWF1ELC20</v>
      </c>
      <c r="D2807" t="str">
        <f>_xlfn.XLOOKUP($C2807,'RES TECH'!$M:$M,'RES TECH'!$A:$A)&amp;" "&amp;_xlfn.XLOOKUP($C2807,'RES TECH'!$M:$M,'RES TECH'!$B:$B)&amp;" "&amp;_xlfn.XLOOKUP($C2807,'RES TECH'!$M:$M,'RES TECH'!$C:$C)&amp;" "&amp;_xlfn.XLOOKUP($C2807,'RES TECH'!$M:$M,'RES TECH'!$D:$D)&amp;" "&amp;_xlfn.XLOOKUP($C2807,'RES TECH'!$M:$M,'RES TECH'!$E:$E)&amp;" "&amp;_xlfn.XLOOKUP($C2807,'RES TECH'!$M:$M,'RES TECH'!$F:$F)&amp;" "&amp;_xlfn.XLOOKUP($C2807,'RES TECH'!$M:$M,'RES TECH'!$G:$G)&amp;" "&amp;_xlfn.XLOOKUP($C2807,'RES TECH'!$M:$M,'RES TECH'!$H:$H)</f>
        <v>Residential House High Income New Clothes washing  F1 Electricity</v>
      </c>
      <c r="E2807" t="str">
        <f t="shared" si="43"/>
        <v>TJ</v>
      </c>
      <c r="F2807" s="12" t="str">
        <f>IF(B2807="*","*",_xlfn.XLOOKUP($C2807,'RES TECH'!$M:$M,'RES TECH'!$R:$R))</f>
        <v>TJa</v>
      </c>
    </row>
    <row r="2808" spans="2:6" x14ac:dyDescent="0.25">
      <c r="B2808" t="str">
        <f>IF('RES TECH'!N2806=1,"PRE","*")</f>
        <v>PRE</v>
      </c>
      <c r="C2808" t="str">
        <f>'RES TECH'!M2806</f>
        <v>RESHOUHINewCWF2ELC20</v>
      </c>
      <c r="D2808" t="str">
        <f>_xlfn.XLOOKUP($C2808,'RES TECH'!$M:$M,'RES TECH'!$A:$A)&amp;" "&amp;_xlfn.XLOOKUP($C2808,'RES TECH'!$M:$M,'RES TECH'!$B:$B)&amp;" "&amp;_xlfn.XLOOKUP($C2808,'RES TECH'!$M:$M,'RES TECH'!$C:$C)&amp;" "&amp;_xlfn.XLOOKUP($C2808,'RES TECH'!$M:$M,'RES TECH'!$D:$D)&amp;" "&amp;_xlfn.XLOOKUP($C2808,'RES TECH'!$M:$M,'RES TECH'!$E:$E)&amp;" "&amp;_xlfn.XLOOKUP($C2808,'RES TECH'!$M:$M,'RES TECH'!$F:$F)&amp;" "&amp;_xlfn.XLOOKUP($C2808,'RES TECH'!$M:$M,'RES TECH'!$G:$G)&amp;" "&amp;_xlfn.XLOOKUP($C2808,'RES TECH'!$M:$M,'RES TECH'!$H:$H)</f>
        <v>Residential House High Income New Clothes washing  F2 Electricity</v>
      </c>
      <c r="E2808" t="str">
        <f t="shared" si="43"/>
        <v>TJ</v>
      </c>
      <c r="F2808" s="12" t="str">
        <f>IF(B2808="*","*",_xlfn.XLOOKUP($C2808,'RES TECH'!$M:$M,'RES TECH'!$R:$R))</f>
        <v>TJa</v>
      </c>
    </row>
    <row r="2809" spans="2:6" x14ac:dyDescent="0.25">
      <c r="B2809" t="str">
        <f>IF('RES TECH'!N2807=1,"PRE","*")</f>
        <v>PRE</v>
      </c>
      <c r="C2809" t="str">
        <f>'RES TECH'!M2807</f>
        <v>RESHOUHINewCWF2ELC30</v>
      </c>
      <c r="D2809" t="str">
        <f>_xlfn.XLOOKUP($C2809,'RES TECH'!$M:$M,'RES TECH'!$A:$A)&amp;" "&amp;_xlfn.XLOOKUP($C2809,'RES TECH'!$M:$M,'RES TECH'!$B:$B)&amp;" "&amp;_xlfn.XLOOKUP($C2809,'RES TECH'!$M:$M,'RES TECH'!$C:$C)&amp;" "&amp;_xlfn.XLOOKUP($C2809,'RES TECH'!$M:$M,'RES TECH'!$D:$D)&amp;" "&amp;_xlfn.XLOOKUP($C2809,'RES TECH'!$M:$M,'RES TECH'!$E:$E)&amp;" "&amp;_xlfn.XLOOKUP($C2809,'RES TECH'!$M:$M,'RES TECH'!$F:$F)&amp;" "&amp;_xlfn.XLOOKUP($C2809,'RES TECH'!$M:$M,'RES TECH'!$G:$G)&amp;" "&amp;_xlfn.XLOOKUP($C2809,'RES TECH'!$M:$M,'RES TECH'!$H:$H)</f>
        <v>Residential House High Income New Clothes washing  F2 Electricity</v>
      </c>
      <c r="E2809" t="str">
        <f t="shared" si="43"/>
        <v>TJ</v>
      </c>
      <c r="F2809" s="12" t="str">
        <f>IF(B2809="*","*",_xlfn.XLOOKUP($C2809,'RES TECH'!$M:$M,'RES TECH'!$R:$R))</f>
        <v>TJa</v>
      </c>
    </row>
    <row r="2810" spans="2:6" x14ac:dyDescent="0.25">
      <c r="B2810" t="str">
        <f>IF('RES TECH'!N2808=1,"PRE","*")</f>
        <v>PRE</v>
      </c>
      <c r="C2810" t="str">
        <f>'RES TECH'!M2808</f>
        <v>RESHOUHINewCWF3ELC20</v>
      </c>
      <c r="D2810" t="str">
        <f>_xlfn.XLOOKUP($C2810,'RES TECH'!$M:$M,'RES TECH'!$A:$A)&amp;" "&amp;_xlfn.XLOOKUP($C2810,'RES TECH'!$M:$M,'RES TECH'!$B:$B)&amp;" "&amp;_xlfn.XLOOKUP($C2810,'RES TECH'!$M:$M,'RES TECH'!$C:$C)&amp;" "&amp;_xlfn.XLOOKUP($C2810,'RES TECH'!$M:$M,'RES TECH'!$D:$D)&amp;" "&amp;_xlfn.XLOOKUP($C2810,'RES TECH'!$M:$M,'RES TECH'!$E:$E)&amp;" "&amp;_xlfn.XLOOKUP($C2810,'RES TECH'!$M:$M,'RES TECH'!$F:$F)&amp;" "&amp;_xlfn.XLOOKUP($C2810,'RES TECH'!$M:$M,'RES TECH'!$G:$G)&amp;" "&amp;_xlfn.XLOOKUP($C2810,'RES TECH'!$M:$M,'RES TECH'!$H:$H)</f>
        <v>Residential House High Income New Clothes washing  F3 Electricity</v>
      </c>
      <c r="E2810" t="str">
        <f t="shared" si="43"/>
        <v>TJ</v>
      </c>
      <c r="F2810" s="12" t="str">
        <f>IF(B2810="*","*",_xlfn.XLOOKUP($C2810,'RES TECH'!$M:$M,'RES TECH'!$R:$R))</f>
        <v>TJa</v>
      </c>
    </row>
    <row r="2811" spans="2:6" x14ac:dyDescent="0.25">
      <c r="B2811" t="str">
        <f>IF('RES TECH'!N2809=1,"PRE","*")</f>
        <v>*</v>
      </c>
      <c r="C2811" t="str">
        <f>'RES TECH'!M2809</f>
        <v>RESHOUHINewCWF4ELC20</v>
      </c>
      <c r="D2811" t="str">
        <f>_xlfn.XLOOKUP($C2811,'RES TECH'!$M:$M,'RES TECH'!$A:$A)&amp;" "&amp;_xlfn.XLOOKUP($C2811,'RES TECH'!$M:$M,'RES TECH'!$B:$B)&amp;" "&amp;_xlfn.XLOOKUP($C2811,'RES TECH'!$M:$M,'RES TECH'!$C:$C)&amp;" "&amp;_xlfn.XLOOKUP($C2811,'RES TECH'!$M:$M,'RES TECH'!$D:$D)&amp;" "&amp;_xlfn.XLOOKUP($C2811,'RES TECH'!$M:$M,'RES TECH'!$E:$E)&amp;" "&amp;_xlfn.XLOOKUP($C2811,'RES TECH'!$M:$M,'RES TECH'!$F:$F)&amp;" "&amp;_xlfn.XLOOKUP($C2811,'RES TECH'!$M:$M,'RES TECH'!$G:$G)&amp;" "&amp;_xlfn.XLOOKUP($C2811,'RES TECH'!$M:$M,'RES TECH'!$H:$H)</f>
        <v>Residential House High Income New Clothes washing  F4 Electricity</v>
      </c>
      <c r="E2811" t="str">
        <f t="shared" si="43"/>
        <v>*</v>
      </c>
      <c r="F2811" s="12" t="str">
        <f>IF(B2811="*","*",_xlfn.XLOOKUP($C2811,'RES TECH'!$M:$M,'RES TECH'!$R:$R))</f>
        <v>*</v>
      </c>
    </row>
    <row r="2812" spans="2:6" x14ac:dyDescent="0.25">
      <c r="B2812" t="str">
        <f>IF('RES TECH'!N2810=1,"PRE","*")</f>
        <v>PRE</v>
      </c>
      <c r="C2812" t="str">
        <f>'RES TECH'!M2810</f>
        <v>RESHOUHINewCWF4ELC20</v>
      </c>
      <c r="D2812" t="str">
        <f>_xlfn.XLOOKUP($C2812,'RES TECH'!$M:$M,'RES TECH'!$A:$A)&amp;" "&amp;_xlfn.XLOOKUP($C2812,'RES TECH'!$M:$M,'RES TECH'!$B:$B)&amp;" "&amp;_xlfn.XLOOKUP($C2812,'RES TECH'!$M:$M,'RES TECH'!$C:$C)&amp;" "&amp;_xlfn.XLOOKUP($C2812,'RES TECH'!$M:$M,'RES TECH'!$D:$D)&amp;" "&amp;_xlfn.XLOOKUP($C2812,'RES TECH'!$M:$M,'RES TECH'!$E:$E)&amp;" "&amp;_xlfn.XLOOKUP($C2812,'RES TECH'!$M:$M,'RES TECH'!$F:$F)&amp;" "&amp;_xlfn.XLOOKUP($C2812,'RES TECH'!$M:$M,'RES TECH'!$G:$G)&amp;" "&amp;_xlfn.XLOOKUP($C2812,'RES TECH'!$M:$M,'RES TECH'!$H:$H)</f>
        <v>Residential House High Income New Clothes washing  F4 Electricity</v>
      </c>
      <c r="E2812" t="str">
        <f t="shared" si="43"/>
        <v>TJ</v>
      </c>
      <c r="F2812" s="12" t="str">
        <f>IF(B2812="*","*",_xlfn.XLOOKUP($C2812,'RES TECH'!$M:$M,'RES TECH'!$R:$R))</f>
        <v>TJa</v>
      </c>
    </row>
    <row r="2813" spans="2:6" x14ac:dyDescent="0.25">
      <c r="B2813" t="str">
        <f>IF('RES TECH'!N2811=1,"PRE","*")</f>
        <v>PRE</v>
      </c>
      <c r="C2813" t="str">
        <f>'RES TECH'!M2811</f>
        <v>RESHOUHINewCD1NGA20</v>
      </c>
      <c r="D2813" t="str">
        <f>_xlfn.XLOOKUP($C2813,'RES TECH'!$M:$M,'RES TECH'!$A:$A)&amp;" "&amp;_xlfn.XLOOKUP($C2813,'RES TECH'!$M:$M,'RES TECH'!$B:$B)&amp;" "&amp;_xlfn.XLOOKUP($C2813,'RES TECH'!$M:$M,'RES TECH'!$C:$C)&amp;" "&amp;_xlfn.XLOOKUP($C2813,'RES TECH'!$M:$M,'RES TECH'!$D:$D)&amp;" "&amp;_xlfn.XLOOKUP($C2813,'RES TECH'!$M:$M,'RES TECH'!$E:$E)&amp;" "&amp;_xlfn.XLOOKUP($C2813,'RES TECH'!$M:$M,'RES TECH'!$F:$F)&amp;" "&amp;_xlfn.XLOOKUP($C2813,'RES TECH'!$M:$M,'RES TECH'!$G:$G)&amp;" "&amp;_xlfn.XLOOKUP($C2813,'RES TECH'!$M:$M,'RES TECH'!$H:$H)</f>
        <v>Residential House High Income New Clothes drying  1 Natural gas</v>
      </c>
      <c r="E2813" t="str">
        <f t="shared" si="43"/>
        <v>TJ</v>
      </c>
      <c r="F2813" s="12" t="str">
        <f>IF(B2813="*","*",_xlfn.XLOOKUP($C2813,'RES TECH'!$M:$M,'RES TECH'!$R:$R))</f>
        <v>TJa</v>
      </c>
    </row>
    <row r="2814" spans="2:6" x14ac:dyDescent="0.25">
      <c r="B2814" t="str">
        <f>IF('RES TECH'!N2812=1,"PRE","*")</f>
        <v>PRE</v>
      </c>
      <c r="C2814" t="str">
        <f>'RES TECH'!M2812</f>
        <v>RESHOUHINewCD2NGA20</v>
      </c>
      <c r="D2814" t="str">
        <f>_xlfn.XLOOKUP($C2814,'RES TECH'!$M:$M,'RES TECH'!$A:$A)&amp;" "&amp;_xlfn.XLOOKUP($C2814,'RES TECH'!$M:$M,'RES TECH'!$B:$B)&amp;" "&amp;_xlfn.XLOOKUP($C2814,'RES TECH'!$M:$M,'RES TECH'!$C:$C)&amp;" "&amp;_xlfn.XLOOKUP($C2814,'RES TECH'!$M:$M,'RES TECH'!$D:$D)&amp;" "&amp;_xlfn.XLOOKUP($C2814,'RES TECH'!$M:$M,'RES TECH'!$E:$E)&amp;" "&amp;_xlfn.XLOOKUP($C2814,'RES TECH'!$M:$M,'RES TECH'!$F:$F)&amp;" "&amp;_xlfn.XLOOKUP($C2814,'RES TECH'!$M:$M,'RES TECH'!$G:$G)&amp;" "&amp;_xlfn.XLOOKUP($C2814,'RES TECH'!$M:$M,'RES TECH'!$H:$H)</f>
        <v>Residential House High Income New Clothes drying  2 Natural gas</v>
      </c>
      <c r="E2814" t="str">
        <f t="shared" si="43"/>
        <v>TJ</v>
      </c>
      <c r="F2814" s="12" t="str">
        <f>IF(B2814="*","*",_xlfn.XLOOKUP($C2814,'RES TECH'!$M:$M,'RES TECH'!$R:$R))</f>
        <v>TJa</v>
      </c>
    </row>
    <row r="2815" spans="2:6" x14ac:dyDescent="0.25">
      <c r="B2815" t="str">
        <f>IF('RES TECH'!N2813=1,"PRE","*")</f>
        <v>PRE</v>
      </c>
      <c r="C2815" t="str">
        <f>'RES TECH'!M2813</f>
        <v>RESHOUHINewCD3NGA20</v>
      </c>
      <c r="D2815" t="str">
        <f>_xlfn.XLOOKUP($C2815,'RES TECH'!$M:$M,'RES TECH'!$A:$A)&amp;" "&amp;_xlfn.XLOOKUP($C2815,'RES TECH'!$M:$M,'RES TECH'!$B:$B)&amp;" "&amp;_xlfn.XLOOKUP($C2815,'RES TECH'!$M:$M,'RES TECH'!$C:$C)&amp;" "&amp;_xlfn.XLOOKUP($C2815,'RES TECH'!$M:$M,'RES TECH'!$D:$D)&amp;" "&amp;_xlfn.XLOOKUP($C2815,'RES TECH'!$M:$M,'RES TECH'!$E:$E)&amp;" "&amp;_xlfn.XLOOKUP($C2815,'RES TECH'!$M:$M,'RES TECH'!$F:$F)&amp;" "&amp;_xlfn.XLOOKUP($C2815,'RES TECH'!$M:$M,'RES TECH'!$G:$G)&amp;" "&amp;_xlfn.XLOOKUP($C2815,'RES TECH'!$M:$M,'RES TECH'!$H:$H)</f>
        <v>Residential House High Income New Clothes drying  3 Natural gas</v>
      </c>
      <c r="E2815" t="str">
        <f t="shared" si="43"/>
        <v>TJ</v>
      </c>
      <c r="F2815" s="12" t="str">
        <f>IF(B2815="*","*",_xlfn.XLOOKUP($C2815,'RES TECH'!$M:$M,'RES TECH'!$R:$R))</f>
        <v>TJa</v>
      </c>
    </row>
    <row r="2816" spans="2:6" x14ac:dyDescent="0.25">
      <c r="B2816" t="str">
        <f>IF('RES TECH'!N2814=1,"PRE","*")</f>
        <v>PRE</v>
      </c>
      <c r="C2816" t="str">
        <f>'RES TECH'!M2814</f>
        <v>RESHOUHINewCD4NGA20</v>
      </c>
      <c r="D2816" t="str">
        <f>_xlfn.XLOOKUP($C2816,'RES TECH'!$M:$M,'RES TECH'!$A:$A)&amp;" "&amp;_xlfn.XLOOKUP($C2816,'RES TECH'!$M:$M,'RES TECH'!$B:$B)&amp;" "&amp;_xlfn.XLOOKUP($C2816,'RES TECH'!$M:$M,'RES TECH'!$C:$C)&amp;" "&amp;_xlfn.XLOOKUP($C2816,'RES TECH'!$M:$M,'RES TECH'!$D:$D)&amp;" "&amp;_xlfn.XLOOKUP($C2816,'RES TECH'!$M:$M,'RES TECH'!$E:$E)&amp;" "&amp;_xlfn.XLOOKUP($C2816,'RES TECH'!$M:$M,'RES TECH'!$F:$F)&amp;" "&amp;_xlfn.XLOOKUP($C2816,'RES TECH'!$M:$M,'RES TECH'!$G:$G)&amp;" "&amp;_xlfn.XLOOKUP($C2816,'RES TECH'!$M:$M,'RES TECH'!$H:$H)</f>
        <v>Residential House High Income New Clothes drying  4 Natural gas</v>
      </c>
      <c r="E2816" t="str">
        <f t="shared" si="43"/>
        <v>TJ</v>
      </c>
      <c r="F2816" s="12" t="str">
        <f>IF(B2816="*","*",_xlfn.XLOOKUP($C2816,'RES TECH'!$M:$M,'RES TECH'!$R:$R))</f>
        <v>TJa</v>
      </c>
    </row>
    <row r="2817" spans="2:6" x14ac:dyDescent="0.25">
      <c r="B2817" t="str">
        <f>IF('RES TECH'!N2815=1,"PRE","*")</f>
        <v>PRE</v>
      </c>
      <c r="C2817" t="str">
        <f>'RES TECH'!M2815</f>
        <v>RESHOUHINewCD4NGA30</v>
      </c>
      <c r="D2817" t="str">
        <f>_xlfn.XLOOKUP($C2817,'RES TECH'!$M:$M,'RES TECH'!$A:$A)&amp;" "&amp;_xlfn.XLOOKUP($C2817,'RES TECH'!$M:$M,'RES TECH'!$B:$B)&amp;" "&amp;_xlfn.XLOOKUP($C2817,'RES TECH'!$M:$M,'RES TECH'!$C:$C)&amp;" "&amp;_xlfn.XLOOKUP($C2817,'RES TECH'!$M:$M,'RES TECH'!$D:$D)&amp;" "&amp;_xlfn.XLOOKUP($C2817,'RES TECH'!$M:$M,'RES TECH'!$E:$E)&amp;" "&amp;_xlfn.XLOOKUP($C2817,'RES TECH'!$M:$M,'RES TECH'!$F:$F)&amp;" "&amp;_xlfn.XLOOKUP($C2817,'RES TECH'!$M:$M,'RES TECH'!$G:$G)&amp;" "&amp;_xlfn.XLOOKUP($C2817,'RES TECH'!$M:$M,'RES TECH'!$H:$H)</f>
        <v>Residential House High Income New Clothes drying  4 Natural gas</v>
      </c>
      <c r="E2817" t="str">
        <f t="shared" si="43"/>
        <v>TJ</v>
      </c>
      <c r="F2817" s="12" t="str">
        <f>IF(B2817="*","*",_xlfn.XLOOKUP($C2817,'RES TECH'!$M:$M,'RES TECH'!$R:$R))</f>
        <v>TJa</v>
      </c>
    </row>
    <row r="2818" spans="2:6" x14ac:dyDescent="0.25">
      <c r="B2818" t="str">
        <f>IF('RES TECH'!N2816=1,"PRE","*")</f>
        <v>PRE</v>
      </c>
      <c r="C2818" t="str">
        <f>'RES TECH'!M2816</f>
        <v>RESHOUHINewCD1ELC20</v>
      </c>
      <c r="D2818" t="str">
        <f>_xlfn.XLOOKUP($C2818,'RES TECH'!$M:$M,'RES TECH'!$A:$A)&amp;" "&amp;_xlfn.XLOOKUP($C2818,'RES TECH'!$M:$M,'RES TECH'!$B:$B)&amp;" "&amp;_xlfn.XLOOKUP($C2818,'RES TECH'!$M:$M,'RES TECH'!$C:$C)&amp;" "&amp;_xlfn.XLOOKUP($C2818,'RES TECH'!$M:$M,'RES TECH'!$D:$D)&amp;" "&amp;_xlfn.XLOOKUP($C2818,'RES TECH'!$M:$M,'RES TECH'!$E:$E)&amp;" "&amp;_xlfn.XLOOKUP($C2818,'RES TECH'!$M:$M,'RES TECH'!$F:$F)&amp;" "&amp;_xlfn.XLOOKUP($C2818,'RES TECH'!$M:$M,'RES TECH'!$G:$G)&amp;" "&amp;_xlfn.XLOOKUP($C2818,'RES TECH'!$M:$M,'RES TECH'!$H:$H)</f>
        <v>Residential House High Income New Clothes drying  1 Electricity</v>
      </c>
      <c r="E2818" t="str">
        <f t="shared" si="43"/>
        <v>TJ</v>
      </c>
      <c r="F2818" s="12" t="str">
        <f>IF(B2818="*","*",_xlfn.XLOOKUP($C2818,'RES TECH'!$M:$M,'RES TECH'!$R:$R))</f>
        <v>TJa</v>
      </c>
    </row>
    <row r="2819" spans="2:6" x14ac:dyDescent="0.25">
      <c r="B2819" t="str">
        <f>IF('RES TECH'!N2817=1,"PRE","*")</f>
        <v>PRE</v>
      </c>
      <c r="C2819" t="str">
        <f>'RES TECH'!M2817</f>
        <v>RESHOUHINewCD2ELC20</v>
      </c>
      <c r="D2819" t="str">
        <f>_xlfn.XLOOKUP($C2819,'RES TECH'!$M:$M,'RES TECH'!$A:$A)&amp;" "&amp;_xlfn.XLOOKUP($C2819,'RES TECH'!$M:$M,'RES TECH'!$B:$B)&amp;" "&amp;_xlfn.XLOOKUP($C2819,'RES TECH'!$M:$M,'RES TECH'!$C:$C)&amp;" "&amp;_xlfn.XLOOKUP($C2819,'RES TECH'!$M:$M,'RES TECH'!$D:$D)&amp;" "&amp;_xlfn.XLOOKUP($C2819,'RES TECH'!$M:$M,'RES TECH'!$E:$E)&amp;" "&amp;_xlfn.XLOOKUP($C2819,'RES TECH'!$M:$M,'RES TECH'!$F:$F)&amp;" "&amp;_xlfn.XLOOKUP($C2819,'RES TECH'!$M:$M,'RES TECH'!$G:$G)&amp;" "&amp;_xlfn.XLOOKUP($C2819,'RES TECH'!$M:$M,'RES TECH'!$H:$H)</f>
        <v>Residential House High Income New Clothes drying  2 Electricity</v>
      </c>
      <c r="E2819" t="str">
        <f t="shared" si="43"/>
        <v>TJ</v>
      </c>
      <c r="F2819" s="12" t="str">
        <f>IF(B2819="*","*",_xlfn.XLOOKUP($C2819,'RES TECH'!$M:$M,'RES TECH'!$R:$R))</f>
        <v>TJa</v>
      </c>
    </row>
    <row r="2820" spans="2:6" x14ac:dyDescent="0.25">
      <c r="B2820" t="str">
        <f>IF('RES TECH'!N2818=1,"PRE","*")</f>
        <v>PRE</v>
      </c>
      <c r="C2820" t="str">
        <f>'RES TECH'!M2818</f>
        <v>RESHOUHINewCD3ELC20</v>
      </c>
      <c r="D2820" t="str">
        <f>_xlfn.XLOOKUP($C2820,'RES TECH'!$M:$M,'RES TECH'!$A:$A)&amp;" "&amp;_xlfn.XLOOKUP($C2820,'RES TECH'!$M:$M,'RES TECH'!$B:$B)&amp;" "&amp;_xlfn.XLOOKUP($C2820,'RES TECH'!$M:$M,'RES TECH'!$C:$C)&amp;" "&amp;_xlfn.XLOOKUP($C2820,'RES TECH'!$M:$M,'RES TECH'!$D:$D)&amp;" "&amp;_xlfn.XLOOKUP($C2820,'RES TECH'!$M:$M,'RES TECH'!$E:$E)&amp;" "&amp;_xlfn.XLOOKUP($C2820,'RES TECH'!$M:$M,'RES TECH'!$F:$F)&amp;" "&amp;_xlfn.XLOOKUP($C2820,'RES TECH'!$M:$M,'RES TECH'!$G:$G)&amp;" "&amp;_xlfn.XLOOKUP($C2820,'RES TECH'!$M:$M,'RES TECH'!$H:$H)</f>
        <v>Residential House High Income New Clothes drying  3 Electricity</v>
      </c>
      <c r="E2820" t="str">
        <f t="shared" si="43"/>
        <v>TJ</v>
      </c>
      <c r="F2820" s="12" t="str">
        <f>IF(B2820="*","*",_xlfn.XLOOKUP($C2820,'RES TECH'!$M:$M,'RES TECH'!$R:$R))</f>
        <v>TJa</v>
      </c>
    </row>
    <row r="2821" spans="2:6" x14ac:dyDescent="0.25">
      <c r="B2821" t="str">
        <f>IF('RES TECH'!N2819=1,"PRE","*")</f>
        <v>PRE</v>
      </c>
      <c r="C2821" t="str">
        <f>'RES TECH'!M2819</f>
        <v>RESHOUHINewCD4ELC20</v>
      </c>
      <c r="D2821" t="str">
        <f>_xlfn.XLOOKUP($C2821,'RES TECH'!$M:$M,'RES TECH'!$A:$A)&amp;" "&amp;_xlfn.XLOOKUP($C2821,'RES TECH'!$M:$M,'RES TECH'!$B:$B)&amp;" "&amp;_xlfn.XLOOKUP($C2821,'RES TECH'!$M:$M,'RES TECH'!$C:$C)&amp;" "&amp;_xlfn.XLOOKUP($C2821,'RES TECH'!$M:$M,'RES TECH'!$D:$D)&amp;" "&amp;_xlfn.XLOOKUP($C2821,'RES TECH'!$M:$M,'RES TECH'!$E:$E)&amp;" "&amp;_xlfn.XLOOKUP($C2821,'RES TECH'!$M:$M,'RES TECH'!$F:$F)&amp;" "&amp;_xlfn.XLOOKUP($C2821,'RES TECH'!$M:$M,'RES TECH'!$G:$G)&amp;" "&amp;_xlfn.XLOOKUP($C2821,'RES TECH'!$M:$M,'RES TECH'!$H:$H)</f>
        <v>Residential House High Income New Clothes drying  4 Electricity</v>
      </c>
      <c r="E2821" t="str">
        <f t="shared" ref="E2821:E2884" si="44">IF(F2821="*","*",IF(F2821="Mlma","Mlm","TJ"))</f>
        <v>TJ</v>
      </c>
      <c r="F2821" s="12" t="str">
        <f>IF(B2821="*","*",_xlfn.XLOOKUP($C2821,'RES TECH'!$M:$M,'RES TECH'!$R:$R))</f>
        <v>TJa</v>
      </c>
    </row>
    <row r="2822" spans="2:6" x14ac:dyDescent="0.25">
      <c r="B2822" t="str">
        <f>IF('RES TECH'!N2820=1,"PRE","*")</f>
        <v>*</v>
      </c>
      <c r="C2822" t="str">
        <f>'RES TECH'!M2820</f>
        <v>*</v>
      </c>
      <c r="D2822" t="str">
        <f>_xlfn.XLOOKUP($C2822,'RES TECH'!$M:$M,'RES TECH'!$A:$A)&amp;" "&amp;_xlfn.XLOOKUP($C2822,'RES TECH'!$M:$M,'RES TECH'!$B:$B)&amp;" "&amp;_xlfn.XLOOKUP($C2822,'RES TECH'!$M:$M,'RES TECH'!$C:$C)&amp;" "&amp;_xlfn.XLOOKUP($C2822,'RES TECH'!$M:$M,'RES TECH'!$D:$D)&amp;" "&amp;_xlfn.XLOOKUP($C2822,'RES TECH'!$M:$M,'RES TECH'!$E:$E)&amp;" "&amp;_xlfn.XLOOKUP($C2822,'RES TECH'!$M:$M,'RES TECH'!$F:$F)&amp;" "&amp;_xlfn.XLOOKUP($C2822,'RES TECH'!$M:$M,'RES TECH'!$G:$G)&amp;" "&amp;_xlfn.XLOOKUP($C2822,'RES TECH'!$M:$M,'RES TECH'!$H:$H)</f>
        <v xml:space="preserve">*       </v>
      </c>
      <c r="E2822" t="str">
        <f t="shared" si="44"/>
        <v>*</v>
      </c>
      <c r="F2822" s="12" t="str">
        <f>IF(B2822="*","*",_xlfn.XLOOKUP($C2822,'RES TECH'!$M:$M,'RES TECH'!$R:$R))</f>
        <v>*</v>
      </c>
    </row>
    <row r="2823" spans="2:6" x14ac:dyDescent="0.25">
      <c r="B2823" t="str">
        <f>IF('RES TECH'!N2821=1,"PRE","*")</f>
        <v>*</v>
      </c>
      <c r="C2823" t="str">
        <f>'RES TECH'!M2821</f>
        <v>RESAPALOOldLTHALELC20</v>
      </c>
      <c r="D2823" t="str">
        <f>_xlfn.XLOOKUP($C2823,'RES TECH'!$M:$M,'RES TECH'!$A:$A)&amp;" "&amp;_xlfn.XLOOKUP($C2823,'RES TECH'!$M:$M,'RES TECH'!$B:$B)&amp;" "&amp;_xlfn.XLOOKUP($C2823,'RES TECH'!$M:$M,'RES TECH'!$C:$C)&amp;" "&amp;_xlfn.XLOOKUP($C2823,'RES TECH'!$M:$M,'RES TECH'!$D:$D)&amp;" "&amp;_xlfn.XLOOKUP($C2823,'RES TECH'!$M:$M,'RES TECH'!$E:$E)&amp;" "&amp;_xlfn.XLOOKUP($C2823,'RES TECH'!$M:$M,'RES TECH'!$F:$F)&amp;" "&amp;_xlfn.XLOOKUP($C2823,'RES TECH'!$M:$M,'RES TECH'!$G:$G)&amp;" "&amp;_xlfn.XLOOKUP($C2823,'RES TECH'!$M:$M,'RES TECH'!$H:$H)</f>
        <v>Residential Apartment Low Income Old Lighting Halogen  Electricity</v>
      </c>
      <c r="E2823" t="str">
        <f t="shared" si="44"/>
        <v>*</v>
      </c>
      <c r="F2823" s="12" t="str">
        <f>IF(B2823="*","*",_xlfn.XLOOKUP($C2823,'RES TECH'!$M:$M,'RES TECH'!$R:$R))</f>
        <v>*</v>
      </c>
    </row>
    <row r="2824" spans="2:6" x14ac:dyDescent="0.25">
      <c r="B2824" t="str">
        <f>IF('RES TECH'!N2822=1,"PRE","*")</f>
        <v>PRE</v>
      </c>
      <c r="C2824" t="str">
        <f>'RES TECH'!M2822</f>
        <v>RESAPALOOldLTHALELC20</v>
      </c>
      <c r="D2824" t="str">
        <f>_xlfn.XLOOKUP($C2824,'RES TECH'!$M:$M,'RES TECH'!$A:$A)&amp;" "&amp;_xlfn.XLOOKUP($C2824,'RES TECH'!$M:$M,'RES TECH'!$B:$B)&amp;" "&amp;_xlfn.XLOOKUP($C2824,'RES TECH'!$M:$M,'RES TECH'!$C:$C)&amp;" "&amp;_xlfn.XLOOKUP($C2824,'RES TECH'!$M:$M,'RES TECH'!$D:$D)&amp;" "&amp;_xlfn.XLOOKUP($C2824,'RES TECH'!$M:$M,'RES TECH'!$E:$E)&amp;" "&amp;_xlfn.XLOOKUP($C2824,'RES TECH'!$M:$M,'RES TECH'!$F:$F)&amp;" "&amp;_xlfn.XLOOKUP($C2824,'RES TECH'!$M:$M,'RES TECH'!$G:$G)&amp;" "&amp;_xlfn.XLOOKUP($C2824,'RES TECH'!$M:$M,'RES TECH'!$H:$H)</f>
        <v>Residential Apartment Low Income Old Lighting Halogen  Electricity</v>
      </c>
      <c r="E2824" t="str">
        <f t="shared" si="44"/>
        <v>Mlm</v>
      </c>
      <c r="F2824" s="12" t="str">
        <f>IF(B2824="*","*",_xlfn.XLOOKUP($C2824,'RES TECH'!$M:$M,'RES TECH'!$R:$R))</f>
        <v>Mlma</v>
      </c>
    </row>
    <row r="2825" spans="2:6" x14ac:dyDescent="0.25">
      <c r="B2825" t="str">
        <f>IF('RES TECH'!N2823=1,"PRE","*")</f>
        <v>PRE</v>
      </c>
      <c r="C2825" t="str">
        <f>'RES TECH'!M2823</f>
        <v>RESAPALOOldLTHALELC22</v>
      </c>
      <c r="D2825" t="str">
        <f>_xlfn.XLOOKUP($C2825,'RES TECH'!$M:$M,'RES TECH'!$A:$A)&amp;" "&amp;_xlfn.XLOOKUP($C2825,'RES TECH'!$M:$M,'RES TECH'!$B:$B)&amp;" "&amp;_xlfn.XLOOKUP($C2825,'RES TECH'!$M:$M,'RES TECH'!$C:$C)&amp;" "&amp;_xlfn.XLOOKUP($C2825,'RES TECH'!$M:$M,'RES TECH'!$D:$D)&amp;" "&amp;_xlfn.XLOOKUP($C2825,'RES TECH'!$M:$M,'RES TECH'!$E:$E)&amp;" "&amp;_xlfn.XLOOKUP($C2825,'RES TECH'!$M:$M,'RES TECH'!$F:$F)&amp;" "&amp;_xlfn.XLOOKUP($C2825,'RES TECH'!$M:$M,'RES TECH'!$G:$G)&amp;" "&amp;_xlfn.XLOOKUP($C2825,'RES TECH'!$M:$M,'RES TECH'!$H:$H)</f>
        <v>Residential Apartment Low Income Old Lighting Halogen  Electricity</v>
      </c>
      <c r="E2825" t="str">
        <f t="shared" si="44"/>
        <v>Mlm</v>
      </c>
      <c r="F2825" s="12" t="str">
        <f>IF(B2825="*","*",_xlfn.XLOOKUP($C2825,'RES TECH'!$M:$M,'RES TECH'!$R:$R))</f>
        <v>Mlma</v>
      </c>
    </row>
    <row r="2826" spans="2:6" x14ac:dyDescent="0.25">
      <c r="B2826" t="str">
        <f>IF('RES TECH'!N2824=1,"PRE","*")</f>
        <v>*</v>
      </c>
      <c r="C2826" t="str">
        <f>'RES TECH'!M2824</f>
        <v>RESAPALOOldLTCFLELCELC20</v>
      </c>
      <c r="D2826" t="str">
        <f>_xlfn.XLOOKUP($C2826,'RES TECH'!$M:$M,'RES TECH'!$A:$A)&amp;" "&amp;_xlfn.XLOOKUP($C2826,'RES TECH'!$M:$M,'RES TECH'!$B:$B)&amp;" "&amp;_xlfn.XLOOKUP($C2826,'RES TECH'!$M:$M,'RES TECH'!$C:$C)&amp;" "&amp;_xlfn.XLOOKUP($C2826,'RES TECH'!$M:$M,'RES TECH'!$D:$D)&amp;" "&amp;_xlfn.XLOOKUP($C2826,'RES TECH'!$M:$M,'RES TECH'!$E:$E)&amp;" "&amp;_xlfn.XLOOKUP($C2826,'RES TECH'!$M:$M,'RES TECH'!$F:$F)&amp;" "&amp;_xlfn.XLOOKUP($C2826,'RES TECH'!$M:$M,'RES TECH'!$G:$G)&amp;" "&amp;_xlfn.XLOOKUP($C2826,'RES TECH'!$M:$M,'RES TECH'!$H:$H)</f>
        <v>Residential Apartment Low Income Old Lighting Compact Fluorescent  Electricity</v>
      </c>
      <c r="E2826" t="str">
        <f t="shared" si="44"/>
        <v>*</v>
      </c>
      <c r="F2826" s="12" t="str">
        <f>IF(B2826="*","*",_xlfn.XLOOKUP($C2826,'RES TECH'!$M:$M,'RES TECH'!$R:$R))</f>
        <v>*</v>
      </c>
    </row>
    <row r="2827" spans="2:6" x14ac:dyDescent="0.25">
      <c r="B2827" t="str">
        <f>IF('RES TECH'!N2825=1,"PRE","*")</f>
        <v>PRE</v>
      </c>
      <c r="C2827" t="str">
        <f>'RES TECH'!M2825</f>
        <v>RESAPALOOldLTCFLELCELC20</v>
      </c>
      <c r="D2827" t="str">
        <f>_xlfn.XLOOKUP($C2827,'RES TECH'!$M:$M,'RES TECH'!$A:$A)&amp;" "&amp;_xlfn.XLOOKUP($C2827,'RES TECH'!$M:$M,'RES TECH'!$B:$B)&amp;" "&amp;_xlfn.XLOOKUP($C2827,'RES TECH'!$M:$M,'RES TECH'!$C:$C)&amp;" "&amp;_xlfn.XLOOKUP($C2827,'RES TECH'!$M:$M,'RES TECH'!$D:$D)&amp;" "&amp;_xlfn.XLOOKUP($C2827,'RES TECH'!$M:$M,'RES TECH'!$E:$E)&amp;" "&amp;_xlfn.XLOOKUP($C2827,'RES TECH'!$M:$M,'RES TECH'!$F:$F)&amp;" "&amp;_xlfn.XLOOKUP($C2827,'RES TECH'!$M:$M,'RES TECH'!$G:$G)&amp;" "&amp;_xlfn.XLOOKUP($C2827,'RES TECH'!$M:$M,'RES TECH'!$H:$H)</f>
        <v>Residential Apartment Low Income Old Lighting Compact Fluorescent  Electricity</v>
      </c>
      <c r="E2827" t="str">
        <f t="shared" si="44"/>
        <v>Mlm</v>
      </c>
      <c r="F2827" s="12" t="str">
        <f>IF(B2827="*","*",_xlfn.XLOOKUP($C2827,'RES TECH'!$M:$M,'RES TECH'!$R:$R))</f>
        <v>Mlma</v>
      </c>
    </row>
    <row r="2828" spans="2:6" x14ac:dyDescent="0.25">
      <c r="B2828" t="str">
        <f>IF('RES TECH'!N2826=1,"PRE","*")</f>
        <v>PRE</v>
      </c>
      <c r="C2828" t="str">
        <f>'RES TECH'!M2826</f>
        <v>RESAPALOOldLTCFLELCELC22</v>
      </c>
      <c r="D2828" t="str">
        <f>_xlfn.XLOOKUP($C2828,'RES TECH'!$M:$M,'RES TECH'!$A:$A)&amp;" "&amp;_xlfn.XLOOKUP($C2828,'RES TECH'!$M:$M,'RES TECH'!$B:$B)&amp;" "&amp;_xlfn.XLOOKUP($C2828,'RES TECH'!$M:$M,'RES TECH'!$C:$C)&amp;" "&amp;_xlfn.XLOOKUP($C2828,'RES TECH'!$M:$M,'RES TECH'!$D:$D)&amp;" "&amp;_xlfn.XLOOKUP($C2828,'RES TECH'!$M:$M,'RES TECH'!$E:$E)&amp;" "&amp;_xlfn.XLOOKUP($C2828,'RES TECH'!$M:$M,'RES TECH'!$F:$F)&amp;" "&amp;_xlfn.XLOOKUP($C2828,'RES TECH'!$M:$M,'RES TECH'!$G:$G)&amp;" "&amp;_xlfn.XLOOKUP($C2828,'RES TECH'!$M:$M,'RES TECH'!$H:$H)</f>
        <v>Residential Apartment Low Income Old Lighting Compact Fluorescent  Electricity</v>
      </c>
      <c r="E2828" t="str">
        <f t="shared" si="44"/>
        <v>Mlm</v>
      </c>
      <c r="F2828" s="12" t="str">
        <f>IF(B2828="*","*",_xlfn.XLOOKUP($C2828,'RES TECH'!$M:$M,'RES TECH'!$R:$R))</f>
        <v>Mlma</v>
      </c>
    </row>
    <row r="2829" spans="2:6" x14ac:dyDescent="0.25">
      <c r="B2829" t="str">
        <f>IF('RES TECH'!N2827=1,"PRE","*")</f>
        <v>PRE</v>
      </c>
      <c r="C2829" t="str">
        <f>'RES TECH'!M2827</f>
        <v>RESAPALOOldLTCFLELCELC30</v>
      </c>
      <c r="D2829" t="str">
        <f>_xlfn.XLOOKUP($C2829,'RES TECH'!$M:$M,'RES TECH'!$A:$A)&amp;" "&amp;_xlfn.XLOOKUP($C2829,'RES TECH'!$M:$M,'RES TECH'!$B:$B)&amp;" "&amp;_xlfn.XLOOKUP($C2829,'RES TECH'!$M:$M,'RES TECH'!$C:$C)&amp;" "&amp;_xlfn.XLOOKUP($C2829,'RES TECH'!$M:$M,'RES TECH'!$D:$D)&amp;" "&amp;_xlfn.XLOOKUP($C2829,'RES TECH'!$M:$M,'RES TECH'!$E:$E)&amp;" "&amp;_xlfn.XLOOKUP($C2829,'RES TECH'!$M:$M,'RES TECH'!$F:$F)&amp;" "&amp;_xlfn.XLOOKUP($C2829,'RES TECH'!$M:$M,'RES TECH'!$G:$G)&amp;" "&amp;_xlfn.XLOOKUP($C2829,'RES TECH'!$M:$M,'RES TECH'!$H:$H)</f>
        <v>Residential Apartment Low Income Old Lighting Compact Fluorescent  Electricity</v>
      </c>
      <c r="E2829" t="str">
        <f t="shared" si="44"/>
        <v>Mlm</v>
      </c>
      <c r="F2829" s="12" t="str">
        <f>IF(B2829="*","*",_xlfn.XLOOKUP($C2829,'RES TECH'!$M:$M,'RES TECH'!$R:$R))</f>
        <v>Mlma</v>
      </c>
    </row>
    <row r="2830" spans="2:6" x14ac:dyDescent="0.25">
      <c r="B2830" t="str">
        <f>IF('RES TECH'!N2828=1,"PRE","*")</f>
        <v>PRE</v>
      </c>
      <c r="C2830" t="str">
        <f>'RES TECH'!M2828</f>
        <v>RESAPALOOldLTCFLELCELC40</v>
      </c>
      <c r="D2830" t="str">
        <f>_xlfn.XLOOKUP($C2830,'RES TECH'!$M:$M,'RES TECH'!$A:$A)&amp;" "&amp;_xlfn.XLOOKUP($C2830,'RES TECH'!$M:$M,'RES TECH'!$B:$B)&amp;" "&amp;_xlfn.XLOOKUP($C2830,'RES TECH'!$M:$M,'RES TECH'!$C:$C)&amp;" "&amp;_xlfn.XLOOKUP($C2830,'RES TECH'!$M:$M,'RES TECH'!$D:$D)&amp;" "&amp;_xlfn.XLOOKUP($C2830,'RES TECH'!$M:$M,'RES TECH'!$E:$E)&amp;" "&amp;_xlfn.XLOOKUP($C2830,'RES TECH'!$M:$M,'RES TECH'!$F:$F)&amp;" "&amp;_xlfn.XLOOKUP($C2830,'RES TECH'!$M:$M,'RES TECH'!$G:$G)&amp;" "&amp;_xlfn.XLOOKUP($C2830,'RES TECH'!$M:$M,'RES TECH'!$H:$H)</f>
        <v>Residential Apartment Low Income Old Lighting Compact Fluorescent  Electricity</v>
      </c>
      <c r="E2830" t="str">
        <f t="shared" si="44"/>
        <v>Mlm</v>
      </c>
      <c r="F2830" s="12" t="str">
        <f>IF(B2830="*","*",_xlfn.XLOOKUP($C2830,'RES TECH'!$M:$M,'RES TECH'!$R:$R))</f>
        <v>Mlma</v>
      </c>
    </row>
    <row r="2831" spans="2:6" x14ac:dyDescent="0.25">
      <c r="B2831" t="str">
        <f>IF('RES TECH'!N2829=1,"PRE","*")</f>
        <v>*</v>
      </c>
      <c r="C2831" t="str">
        <f>'RES TECH'!M2829</f>
        <v>RESAPALOOldLTLEDELCELC20</v>
      </c>
      <c r="D2831" t="str">
        <f>_xlfn.XLOOKUP($C2831,'RES TECH'!$M:$M,'RES TECH'!$A:$A)&amp;" "&amp;_xlfn.XLOOKUP($C2831,'RES TECH'!$M:$M,'RES TECH'!$B:$B)&amp;" "&amp;_xlfn.XLOOKUP($C2831,'RES TECH'!$M:$M,'RES TECH'!$C:$C)&amp;" "&amp;_xlfn.XLOOKUP($C2831,'RES TECH'!$M:$M,'RES TECH'!$D:$D)&amp;" "&amp;_xlfn.XLOOKUP($C2831,'RES TECH'!$M:$M,'RES TECH'!$E:$E)&amp;" "&amp;_xlfn.XLOOKUP($C2831,'RES TECH'!$M:$M,'RES TECH'!$F:$F)&amp;" "&amp;_xlfn.XLOOKUP($C2831,'RES TECH'!$M:$M,'RES TECH'!$G:$G)&amp;" "&amp;_xlfn.XLOOKUP($C2831,'RES TECH'!$M:$M,'RES TECH'!$H:$H)</f>
        <v>Residential Apartment Low Income Old Lighting LED  Electricity</v>
      </c>
      <c r="E2831" t="str">
        <f t="shared" si="44"/>
        <v>*</v>
      </c>
      <c r="F2831" s="12" t="str">
        <f>IF(B2831="*","*",_xlfn.XLOOKUP($C2831,'RES TECH'!$M:$M,'RES TECH'!$R:$R))</f>
        <v>*</v>
      </c>
    </row>
    <row r="2832" spans="2:6" x14ac:dyDescent="0.25">
      <c r="B2832" t="str">
        <f>IF('RES TECH'!N2830=1,"PRE","*")</f>
        <v>*</v>
      </c>
      <c r="C2832" t="str">
        <f>'RES TECH'!M2830</f>
        <v>RESAPALOOldLTLEDELCELC20</v>
      </c>
      <c r="D2832" t="str">
        <f>_xlfn.XLOOKUP($C2832,'RES TECH'!$M:$M,'RES TECH'!$A:$A)&amp;" "&amp;_xlfn.XLOOKUP($C2832,'RES TECH'!$M:$M,'RES TECH'!$B:$B)&amp;" "&amp;_xlfn.XLOOKUP($C2832,'RES TECH'!$M:$M,'RES TECH'!$C:$C)&amp;" "&amp;_xlfn.XLOOKUP($C2832,'RES TECH'!$M:$M,'RES TECH'!$D:$D)&amp;" "&amp;_xlfn.XLOOKUP($C2832,'RES TECH'!$M:$M,'RES TECH'!$E:$E)&amp;" "&amp;_xlfn.XLOOKUP($C2832,'RES TECH'!$M:$M,'RES TECH'!$F:$F)&amp;" "&amp;_xlfn.XLOOKUP($C2832,'RES TECH'!$M:$M,'RES TECH'!$G:$G)&amp;" "&amp;_xlfn.XLOOKUP($C2832,'RES TECH'!$M:$M,'RES TECH'!$H:$H)</f>
        <v>Residential Apartment Low Income Old Lighting LED  Electricity</v>
      </c>
      <c r="E2832" t="str">
        <f t="shared" si="44"/>
        <v>*</v>
      </c>
      <c r="F2832" s="12" t="str">
        <f>IF(B2832="*","*",_xlfn.XLOOKUP($C2832,'RES TECH'!$M:$M,'RES TECH'!$R:$R))</f>
        <v>*</v>
      </c>
    </row>
    <row r="2833" spans="2:6" x14ac:dyDescent="0.25">
      <c r="B2833" t="str">
        <f>IF('RES TECH'!N2831=1,"PRE","*")</f>
        <v>*</v>
      </c>
      <c r="C2833" t="str">
        <f>'RES TECH'!M2831</f>
        <v>RESAPALOOldLTLEDELCELC20</v>
      </c>
      <c r="D2833" t="str">
        <f>_xlfn.XLOOKUP($C2833,'RES TECH'!$M:$M,'RES TECH'!$A:$A)&amp;" "&amp;_xlfn.XLOOKUP($C2833,'RES TECH'!$M:$M,'RES TECH'!$B:$B)&amp;" "&amp;_xlfn.XLOOKUP($C2833,'RES TECH'!$M:$M,'RES TECH'!$C:$C)&amp;" "&amp;_xlfn.XLOOKUP($C2833,'RES TECH'!$M:$M,'RES TECH'!$D:$D)&amp;" "&amp;_xlfn.XLOOKUP($C2833,'RES TECH'!$M:$M,'RES TECH'!$E:$E)&amp;" "&amp;_xlfn.XLOOKUP($C2833,'RES TECH'!$M:$M,'RES TECH'!$F:$F)&amp;" "&amp;_xlfn.XLOOKUP($C2833,'RES TECH'!$M:$M,'RES TECH'!$G:$G)&amp;" "&amp;_xlfn.XLOOKUP($C2833,'RES TECH'!$M:$M,'RES TECH'!$H:$H)</f>
        <v>Residential Apartment Low Income Old Lighting LED  Electricity</v>
      </c>
      <c r="E2833" t="str">
        <f t="shared" si="44"/>
        <v>*</v>
      </c>
      <c r="F2833" s="12" t="str">
        <f>IF(B2833="*","*",_xlfn.XLOOKUP($C2833,'RES TECH'!$M:$M,'RES TECH'!$R:$R))</f>
        <v>*</v>
      </c>
    </row>
    <row r="2834" spans="2:6" x14ac:dyDescent="0.25">
      <c r="B2834" t="str">
        <f>IF('RES TECH'!N2832=1,"PRE","*")</f>
        <v>*</v>
      </c>
      <c r="C2834" t="str">
        <f>'RES TECH'!M2832</f>
        <v>RESAPALOOldLTLEDELCELC20</v>
      </c>
      <c r="D2834" t="str">
        <f>_xlfn.XLOOKUP($C2834,'RES TECH'!$M:$M,'RES TECH'!$A:$A)&amp;" "&amp;_xlfn.XLOOKUP($C2834,'RES TECH'!$M:$M,'RES TECH'!$B:$B)&amp;" "&amp;_xlfn.XLOOKUP($C2834,'RES TECH'!$M:$M,'RES TECH'!$C:$C)&amp;" "&amp;_xlfn.XLOOKUP($C2834,'RES TECH'!$M:$M,'RES TECH'!$D:$D)&amp;" "&amp;_xlfn.XLOOKUP($C2834,'RES TECH'!$M:$M,'RES TECH'!$E:$E)&amp;" "&amp;_xlfn.XLOOKUP($C2834,'RES TECH'!$M:$M,'RES TECH'!$F:$F)&amp;" "&amp;_xlfn.XLOOKUP($C2834,'RES TECH'!$M:$M,'RES TECH'!$G:$G)&amp;" "&amp;_xlfn.XLOOKUP($C2834,'RES TECH'!$M:$M,'RES TECH'!$H:$H)</f>
        <v>Residential Apartment Low Income Old Lighting LED  Electricity</v>
      </c>
      <c r="E2834" t="str">
        <f t="shared" si="44"/>
        <v>*</v>
      </c>
      <c r="F2834" s="12" t="str">
        <f>IF(B2834="*","*",_xlfn.XLOOKUP($C2834,'RES TECH'!$M:$M,'RES TECH'!$R:$R))</f>
        <v>*</v>
      </c>
    </row>
    <row r="2835" spans="2:6" x14ac:dyDescent="0.25">
      <c r="B2835" t="str">
        <f>IF('RES TECH'!N2833=1,"PRE","*")</f>
        <v>*</v>
      </c>
      <c r="C2835" t="str">
        <f>'RES TECH'!M2833</f>
        <v>RESAPALOOldLTLEDELCELC20</v>
      </c>
      <c r="D2835" t="str">
        <f>_xlfn.XLOOKUP($C2835,'RES TECH'!$M:$M,'RES TECH'!$A:$A)&amp;" "&amp;_xlfn.XLOOKUP($C2835,'RES TECH'!$M:$M,'RES TECH'!$B:$B)&amp;" "&amp;_xlfn.XLOOKUP($C2835,'RES TECH'!$M:$M,'RES TECH'!$C:$C)&amp;" "&amp;_xlfn.XLOOKUP($C2835,'RES TECH'!$M:$M,'RES TECH'!$D:$D)&amp;" "&amp;_xlfn.XLOOKUP($C2835,'RES TECH'!$M:$M,'RES TECH'!$E:$E)&amp;" "&amp;_xlfn.XLOOKUP($C2835,'RES TECH'!$M:$M,'RES TECH'!$F:$F)&amp;" "&amp;_xlfn.XLOOKUP($C2835,'RES TECH'!$M:$M,'RES TECH'!$G:$G)&amp;" "&amp;_xlfn.XLOOKUP($C2835,'RES TECH'!$M:$M,'RES TECH'!$H:$H)</f>
        <v>Residential Apartment Low Income Old Lighting LED  Electricity</v>
      </c>
      <c r="E2835" t="str">
        <f t="shared" si="44"/>
        <v>*</v>
      </c>
      <c r="F2835" s="12" t="str">
        <f>IF(B2835="*","*",_xlfn.XLOOKUP($C2835,'RES TECH'!$M:$M,'RES TECH'!$R:$R))</f>
        <v>*</v>
      </c>
    </row>
    <row r="2836" spans="2:6" x14ac:dyDescent="0.25">
      <c r="B2836" t="str">
        <f>IF('RES TECH'!N2834=1,"PRE","*")</f>
        <v>PRE</v>
      </c>
      <c r="C2836" t="str">
        <f>'RES TECH'!M2834</f>
        <v>RESAPALOOldLTLEDELCELC20</v>
      </c>
      <c r="D2836" t="str">
        <f>_xlfn.XLOOKUP($C2836,'RES TECH'!$M:$M,'RES TECH'!$A:$A)&amp;" "&amp;_xlfn.XLOOKUP($C2836,'RES TECH'!$M:$M,'RES TECH'!$B:$B)&amp;" "&amp;_xlfn.XLOOKUP($C2836,'RES TECH'!$M:$M,'RES TECH'!$C:$C)&amp;" "&amp;_xlfn.XLOOKUP($C2836,'RES TECH'!$M:$M,'RES TECH'!$D:$D)&amp;" "&amp;_xlfn.XLOOKUP($C2836,'RES TECH'!$M:$M,'RES TECH'!$E:$E)&amp;" "&amp;_xlfn.XLOOKUP($C2836,'RES TECH'!$M:$M,'RES TECH'!$F:$F)&amp;" "&amp;_xlfn.XLOOKUP($C2836,'RES TECH'!$M:$M,'RES TECH'!$G:$G)&amp;" "&amp;_xlfn.XLOOKUP($C2836,'RES TECH'!$M:$M,'RES TECH'!$H:$H)</f>
        <v>Residential Apartment Low Income Old Lighting LED  Electricity</v>
      </c>
      <c r="E2836" t="str">
        <f t="shared" si="44"/>
        <v>Mlm</v>
      </c>
      <c r="F2836" s="12" t="str">
        <f>IF(B2836="*","*",_xlfn.XLOOKUP($C2836,'RES TECH'!$M:$M,'RES TECH'!$R:$R))</f>
        <v>Mlma</v>
      </c>
    </row>
    <row r="2837" spans="2:6" x14ac:dyDescent="0.25">
      <c r="B2837" t="str">
        <f>IF('RES TECH'!N2835=1,"PRE","*")</f>
        <v>PRE</v>
      </c>
      <c r="C2837" t="str">
        <f>'RES TECH'!M2835</f>
        <v>RESAPALOOldLTLEDELCELC21</v>
      </c>
      <c r="D2837" t="str">
        <f>_xlfn.XLOOKUP($C2837,'RES TECH'!$M:$M,'RES TECH'!$A:$A)&amp;" "&amp;_xlfn.XLOOKUP($C2837,'RES TECH'!$M:$M,'RES TECH'!$B:$B)&amp;" "&amp;_xlfn.XLOOKUP($C2837,'RES TECH'!$M:$M,'RES TECH'!$C:$C)&amp;" "&amp;_xlfn.XLOOKUP($C2837,'RES TECH'!$M:$M,'RES TECH'!$D:$D)&amp;" "&amp;_xlfn.XLOOKUP($C2837,'RES TECH'!$M:$M,'RES TECH'!$E:$E)&amp;" "&amp;_xlfn.XLOOKUP($C2837,'RES TECH'!$M:$M,'RES TECH'!$F:$F)&amp;" "&amp;_xlfn.XLOOKUP($C2837,'RES TECH'!$M:$M,'RES TECH'!$G:$G)&amp;" "&amp;_xlfn.XLOOKUP($C2837,'RES TECH'!$M:$M,'RES TECH'!$H:$H)</f>
        <v>Residential Apartment Low Income Old Lighting LED  Electricity</v>
      </c>
      <c r="E2837" t="str">
        <f t="shared" si="44"/>
        <v>Mlm</v>
      </c>
      <c r="F2837" s="12" t="str">
        <f>IF(B2837="*","*",_xlfn.XLOOKUP($C2837,'RES TECH'!$M:$M,'RES TECH'!$R:$R))</f>
        <v>Mlma</v>
      </c>
    </row>
    <row r="2838" spans="2:6" x14ac:dyDescent="0.25">
      <c r="B2838" t="str">
        <f>IF('RES TECH'!N2836=1,"PRE","*")</f>
        <v>PRE</v>
      </c>
      <c r="C2838" t="str">
        <f>'RES TECH'!M2836</f>
        <v>RESAPALOOldLTLEDELCELC22</v>
      </c>
      <c r="D2838" t="str">
        <f>_xlfn.XLOOKUP($C2838,'RES TECH'!$M:$M,'RES TECH'!$A:$A)&amp;" "&amp;_xlfn.XLOOKUP($C2838,'RES TECH'!$M:$M,'RES TECH'!$B:$B)&amp;" "&amp;_xlfn.XLOOKUP($C2838,'RES TECH'!$M:$M,'RES TECH'!$C:$C)&amp;" "&amp;_xlfn.XLOOKUP($C2838,'RES TECH'!$M:$M,'RES TECH'!$D:$D)&amp;" "&amp;_xlfn.XLOOKUP($C2838,'RES TECH'!$M:$M,'RES TECH'!$E:$E)&amp;" "&amp;_xlfn.XLOOKUP($C2838,'RES TECH'!$M:$M,'RES TECH'!$F:$F)&amp;" "&amp;_xlfn.XLOOKUP($C2838,'RES TECH'!$M:$M,'RES TECH'!$G:$G)&amp;" "&amp;_xlfn.XLOOKUP($C2838,'RES TECH'!$M:$M,'RES TECH'!$H:$H)</f>
        <v>Residential Apartment Low Income Old Lighting LED  Electricity</v>
      </c>
      <c r="E2838" t="str">
        <f t="shared" si="44"/>
        <v>Mlm</v>
      </c>
      <c r="F2838" s="12" t="str">
        <f>IF(B2838="*","*",_xlfn.XLOOKUP($C2838,'RES TECH'!$M:$M,'RES TECH'!$R:$R))</f>
        <v>Mlma</v>
      </c>
    </row>
    <row r="2839" spans="2:6" x14ac:dyDescent="0.25">
      <c r="B2839" t="str">
        <f>IF('RES TECH'!N2837=1,"PRE","*")</f>
        <v>PRE</v>
      </c>
      <c r="C2839" t="str">
        <f>'RES TECH'!M2837</f>
        <v>RESAPALOOldLTLEDELCELC23</v>
      </c>
      <c r="D2839" t="str">
        <f>_xlfn.XLOOKUP($C2839,'RES TECH'!$M:$M,'RES TECH'!$A:$A)&amp;" "&amp;_xlfn.XLOOKUP($C2839,'RES TECH'!$M:$M,'RES TECH'!$B:$B)&amp;" "&amp;_xlfn.XLOOKUP($C2839,'RES TECH'!$M:$M,'RES TECH'!$C:$C)&amp;" "&amp;_xlfn.XLOOKUP($C2839,'RES TECH'!$M:$M,'RES TECH'!$D:$D)&amp;" "&amp;_xlfn.XLOOKUP($C2839,'RES TECH'!$M:$M,'RES TECH'!$E:$E)&amp;" "&amp;_xlfn.XLOOKUP($C2839,'RES TECH'!$M:$M,'RES TECH'!$F:$F)&amp;" "&amp;_xlfn.XLOOKUP($C2839,'RES TECH'!$M:$M,'RES TECH'!$G:$G)&amp;" "&amp;_xlfn.XLOOKUP($C2839,'RES TECH'!$M:$M,'RES TECH'!$H:$H)</f>
        <v>Residential Apartment Low Income Old Lighting LED  Electricity</v>
      </c>
      <c r="E2839" t="str">
        <f t="shared" si="44"/>
        <v>Mlm</v>
      </c>
      <c r="F2839" s="12" t="str">
        <f>IF(B2839="*","*",_xlfn.XLOOKUP($C2839,'RES TECH'!$M:$M,'RES TECH'!$R:$R))</f>
        <v>Mlma</v>
      </c>
    </row>
    <row r="2840" spans="2:6" x14ac:dyDescent="0.25">
      <c r="B2840" t="str">
        <f>IF('RES TECH'!N2838=1,"PRE","*")</f>
        <v>PRE</v>
      </c>
      <c r="C2840" t="str">
        <f>'RES TECH'!M2838</f>
        <v>RESAPALOOldLTLEDELCELC24</v>
      </c>
      <c r="D2840" t="str">
        <f>_xlfn.XLOOKUP($C2840,'RES TECH'!$M:$M,'RES TECH'!$A:$A)&amp;" "&amp;_xlfn.XLOOKUP($C2840,'RES TECH'!$M:$M,'RES TECH'!$B:$B)&amp;" "&amp;_xlfn.XLOOKUP($C2840,'RES TECH'!$M:$M,'RES TECH'!$C:$C)&amp;" "&amp;_xlfn.XLOOKUP($C2840,'RES TECH'!$M:$M,'RES TECH'!$D:$D)&amp;" "&amp;_xlfn.XLOOKUP($C2840,'RES TECH'!$M:$M,'RES TECH'!$E:$E)&amp;" "&amp;_xlfn.XLOOKUP($C2840,'RES TECH'!$M:$M,'RES TECH'!$F:$F)&amp;" "&amp;_xlfn.XLOOKUP($C2840,'RES TECH'!$M:$M,'RES TECH'!$G:$G)&amp;" "&amp;_xlfn.XLOOKUP($C2840,'RES TECH'!$M:$M,'RES TECH'!$H:$H)</f>
        <v>Residential Apartment Low Income Old Lighting LED  Electricity</v>
      </c>
      <c r="E2840" t="str">
        <f t="shared" si="44"/>
        <v>Mlm</v>
      </c>
      <c r="F2840" s="12" t="str">
        <f>IF(B2840="*","*",_xlfn.XLOOKUP($C2840,'RES TECH'!$M:$M,'RES TECH'!$R:$R))</f>
        <v>Mlma</v>
      </c>
    </row>
    <row r="2841" spans="2:6" x14ac:dyDescent="0.25">
      <c r="B2841" t="str">
        <f>IF('RES TECH'!N2839=1,"PRE","*")</f>
        <v>PRE</v>
      </c>
      <c r="C2841" t="str">
        <f>'RES TECH'!M2839</f>
        <v>RESAPALOOldLTLEDELCELC25</v>
      </c>
      <c r="D2841" t="str">
        <f>_xlfn.XLOOKUP($C2841,'RES TECH'!$M:$M,'RES TECH'!$A:$A)&amp;" "&amp;_xlfn.XLOOKUP($C2841,'RES TECH'!$M:$M,'RES TECH'!$B:$B)&amp;" "&amp;_xlfn.XLOOKUP($C2841,'RES TECH'!$M:$M,'RES TECH'!$C:$C)&amp;" "&amp;_xlfn.XLOOKUP($C2841,'RES TECH'!$M:$M,'RES TECH'!$D:$D)&amp;" "&amp;_xlfn.XLOOKUP($C2841,'RES TECH'!$M:$M,'RES TECH'!$E:$E)&amp;" "&amp;_xlfn.XLOOKUP($C2841,'RES TECH'!$M:$M,'RES TECH'!$F:$F)&amp;" "&amp;_xlfn.XLOOKUP($C2841,'RES TECH'!$M:$M,'RES TECH'!$G:$G)&amp;" "&amp;_xlfn.XLOOKUP($C2841,'RES TECH'!$M:$M,'RES TECH'!$H:$H)</f>
        <v>Residential Apartment Low Income Old Lighting LED  Electricity</v>
      </c>
      <c r="E2841" t="str">
        <f t="shared" si="44"/>
        <v>Mlm</v>
      </c>
      <c r="F2841" s="12" t="str">
        <f>IF(B2841="*","*",_xlfn.XLOOKUP($C2841,'RES TECH'!$M:$M,'RES TECH'!$R:$R))</f>
        <v>Mlma</v>
      </c>
    </row>
    <row r="2842" spans="2:6" x14ac:dyDescent="0.25">
      <c r="B2842" t="str">
        <f>IF('RES TECH'!N2840=1,"PRE","*")</f>
        <v>PRE</v>
      </c>
      <c r="C2842" t="str">
        <f>'RES TECH'!M2840</f>
        <v>RESAPALOOldLTLEDELCELC30</v>
      </c>
      <c r="D2842" t="str">
        <f>_xlfn.XLOOKUP($C2842,'RES TECH'!$M:$M,'RES TECH'!$A:$A)&amp;" "&amp;_xlfn.XLOOKUP($C2842,'RES TECH'!$M:$M,'RES TECH'!$B:$B)&amp;" "&amp;_xlfn.XLOOKUP($C2842,'RES TECH'!$M:$M,'RES TECH'!$C:$C)&amp;" "&amp;_xlfn.XLOOKUP($C2842,'RES TECH'!$M:$M,'RES TECH'!$D:$D)&amp;" "&amp;_xlfn.XLOOKUP($C2842,'RES TECH'!$M:$M,'RES TECH'!$E:$E)&amp;" "&amp;_xlfn.XLOOKUP($C2842,'RES TECH'!$M:$M,'RES TECH'!$F:$F)&amp;" "&amp;_xlfn.XLOOKUP($C2842,'RES TECH'!$M:$M,'RES TECH'!$G:$G)&amp;" "&amp;_xlfn.XLOOKUP($C2842,'RES TECH'!$M:$M,'RES TECH'!$H:$H)</f>
        <v>Residential Apartment Low Income Old Lighting LED  Electricity</v>
      </c>
      <c r="E2842" t="str">
        <f t="shared" si="44"/>
        <v>Mlm</v>
      </c>
      <c r="F2842" s="12" t="str">
        <f>IF(B2842="*","*",_xlfn.XLOOKUP($C2842,'RES TECH'!$M:$M,'RES TECH'!$R:$R))</f>
        <v>Mlma</v>
      </c>
    </row>
    <row r="2843" spans="2:6" x14ac:dyDescent="0.25">
      <c r="B2843" t="str">
        <f>IF('RES TECH'!N2841=1,"PRE","*")</f>
        <v>PRE</v>
      </c>
      <c r="C2843" t="str">
        <f>'RES TECH'!M2841</f>
        <v>RESAPALOOldLTLEDELCELC40</v>
      </c>
      <c r="D2843" t="str">
        <f>_xlfn.XLOOKUP($C2843,'RES TECH'!$M:$M,'RES TECH'!$A:$A)&amp;" "&amp;_xlfn.XLOOKUP($C2843,'RES TECH'!$M:$M,'RES TECH'!$B:$B)&amp;" "&amp;_xlfn.XLOOKUP($C2843,'RES TECH'!$M:$M,'RES TECH'!$C:$C)&amp;" "&amp;_xlfn.XLOOKUP($C2843,'RES TECH'!$M:$M,'RES TECH'!$D:$D)&amp;" "&amp;_xlfn.XLOOKUP($C2843,'RES TECH'!$M:$M,'RES TECH'!$E:$E)&amp;" "&amp;_xlfn.XLOOKUP($C2843,'RES TECH'!$M:$M,'RES TECH'!$F:$F)&amp;" "&amp;_xlfn.XLOOKUP($C2843,'RES TECH'!$M:$M,'RES TECH'!$G:$G)&amp;" "&amp;_xlfn.XLOOKUP($C2843,'RES TECH'!$M:$M,'RES TECH'!$H:$H)</f>
        <v>Residential Apartment Low Income Old Lighting LED  Electricity</v>
      </c>
      <c r="E2843" t="str">
        <f t="shared" si="44"/>
        <v>Mlm</v>
      </c>
      <c r="F2843" s="12" t="str">
        <f>IF(B2843="*","*",_xlfn.XLOOKUP($C2843,'RES TECH'!$M:$M,'RES TECH'!$R:$R))</f>
        <v>Mlma</v>
      </c>
    </row>
    <row r="2844" spans="2:6" x14ac:dyDescent="0.25">
      <c r="B2844" t="str">
        <f>IF('RES TECH'!N2842=1,"PRE","*")</f>
        <v>PRE</v>
      </c>
      <c r="C2844" t="str">
        <f>'RES TECH'!M2842</f>
        <v>RESAPALOOldLTINCELCELC20</v>
      </c>
      <c r="D2844" t="str">
        <f>_xlfn.XLOOKUP($C2844,'RES TECH'!$M:$M,'RES TECH'!$A:$A)&amp;" "&amp;_xlfn.XLOOKUP($C2844,'RES TECH'!$M:$M,'RES TECH'!$B:$B)&amp;" "&amp;_xlfn.XLOOKUP($C2844,'RES TECH'!$M:$M,'RES TECH'!$C:$C)&amp;" "&amp;_xlfn.XLOOKUP($C2844,'RES TECH'!$M:$M,'RES TECH'!$D:$D)&amp;" "&amp;_xlfn.XLOOKUP($C2844,'RES TECH'!$M:$M,'RES TECH'!$E:$E)&amp;" "&amp;_xlfn.XLOOKUP($C2844,'RES TECH'!$M:$M,'RES TECH'!$F:$F)&amp;" "&amp;_xlfn.XLOOKUP($C2844,'RES TECH'!$M:$M,'RES TECH'!$G:$G)&amp;" "&amp;_xlfn.XLOOKUP($C2844,'RES TECH'!$M:$M,'RES TECH'!$H:$H)</f>
        <v>Residential Apartment Low Income Old Lighting Incandescent  Electricity</v>
      </c>
      <c r="E2844" t="str">
        <f t="shared" si="44"/>
        <v>Mlm</v>
      </c>
      <c r="F2844" s="12" t="str">
        <f>IF(B2844="*","*",_xlfn.XLOOKUP($C2844,'RES TECH'!$M:$M,'RES TECH'!$R:$R))</f>
        <v>Mlma</v>
      </c>
    </row>
    <row r="2845" spans="2:6" x14ac:dyDescent="0.25">
      <c r="B2845" t="str">
        <f>IF('RES TECH'!N2843=1,"PRE","*")</f>
        <v>PRE</v>
      </c>
      <c r="C2845" t="str">
        <f>'RES TECH'!M2843</f>
        <v>RESAPALOOldLTINCELCELC22</v>
      </c>
      <c r="D2845" t="str">
        <f>_xlfn.XLOOKUP($C2845,'RES TECH'!$M:$M,'RES TECH'!$A:$A)&amp;" "&amp;_xlfn.XLOOKUP($C2845,'RES TECH'!$M:$M,'RES TECH'!$B:$B)&amp;" "&amp;_xlfn.XLOOKUP($C2845,'RES TECH'!$M:$M,'RES TECH'!$C:$C)&amp;" "&amp;_xlfn.XLOOKUP($C2845,'RES TECH'!$M:$M,'RES TECH'!$D:$D)&amp;" "&amp;_xlfn.XLOOKUP($C2845,'RES TECH'!$M:$M,'RES TECH'!$E:$E)&amp;" "&amp;_xlfn.XLOOKUP($C2845,'RES TECH'!$M:$M,'RES TECH'!$F:$F)&amp;" "&amp;_xlfn.XLOOKUP($C2845,'RES TECH'!$M:$M,'RES TECH'!$G:$G)&amp;" "&amp;_xlfn.XLOOKUP($C2845,'RES TECH'!$M:$M,'RES TECH'!$H:$H)</f>
        <v>Residential Apartment Low Income Old Lighting Incandescent  Electricity</v>
      </c>
      <c r="E2845" t="str">
        <f t="shared" si="44"/>
        <v>Mlm</v>
      </c>
      <c r="F2845" s="12" t="str">
        <f>IF(B2845="*","*",_xlfn.XLOOKUP($C2845,'RES TECH'!$M:$M,'RES TECH'!$R:$R))</f>
        <v>Mlma</v>
      </c>
    </row>
    <row r="2846" spans="2:6" x14ac:dyDescent="0.25">
      <c r="B2846" t="str">
        <f>IF('RES TECH'!N2844=1,"PRE","*")</f>
        <v>PRE</v>
      </c>
      <c r="C2846" t="str">
        <f>'RES TECH'!M2844</f>
        <v>RESAPALOOldLTFLUT12ELC20</v>
      </c>
      <c r="D2846" t="str">
        <f>_xlfn.XLOOKUP($C2846,'RES TECH'!$M:$M,'RES TECH'!$A:$A)&amp;" "&amp;_xlfn.XLOOKUP($C2846,'RES TECH'!$M:$M,'RES TECH'!$B:$B)&amp;" "&amp;_xlfn.XLOOKUP($C2846,'RES TECH'!$M:$M,'RES TECH'!$C:$C)&amp;" "&amp;_xlfn.XLOOKUP($C2846,'RES TECH'!$M:$M,'RES TECH'!$D:$D)&amp;" "&amp;_xlfn.XLOOKUP($C2846,'RES TECH'!$M:$M,'RES TECH'!$E:$E)&amp;" "&amp;_xlfn.XLOOKUP($C2846,'RES TECH'!$M:$M,'RES TECH'!$F:$F)&amp;" "&amp;_xlfn.XLOOKUP($C2846,'RES TECH'!$M:$M,'RES TECH'!$G:$G)&amp;" "&amp;_xlfn.XLOOKUP($C2846,'RES TECH'!$M:$M,'RES TECH'!$H:$H)</f>
        <v>Residential Apartment Low Income Old Lighting T12 Fluorescent  Electricity</v>
      </c>
      <c r="E2846" t="str">
        <f t="shared" si="44"/>
        <v>Mlm</v>
      </c>
      <c r="F2846" s="12" t="str">
        <f>IF(B2846="*","*",_xlfn.XLOOKUP($C2846,'RES TECH'!$M:$M,'RES TECH'!$R:$R))</f>
        <v>Mlma</v>
      </c>
    </row>
    <row r="2847" spans="2:6" x14ac:dyDescent="0.25">
      <c r="B2847" t="str">
        <f>IF('RES TECH'!N2845=1,"PRE","*")</f>
        <v>*</v>
      </c>
      <c r="C2847" t="str">
        <f>'RES TECH'!M2845</f>
        <v>RESAPALOOldLTFLUT8ELC20</v>
      </c>
      <c r="D2847" t="str">
        <f>_xlfn.XLOOKUP($C2847,'RES TECH'!$M:$M,'RES TECH'!$A:$A)&amp;" "&amp;_xlfn.XLOOKUP($C2847,'RES TECH'!$M:$M,'RES TECH'!$B:$B)&amp;" "&amp;_xlfn.XLOOKUP($C2847,'RES TECH'!$M:$M,'RES TECH'!$C:$C)&amp;" "&amp;_xlfn.XLOOKUP($C2847,'RES TECH'!$M:$M,'RES TECH'!$D:$D)&amp;" "&amp;_xlfn.XLOOKUP($C2847,'RES TECH'!$M:$M,'RES TECH'!$E:$E)&amp;" "&amp;_xlfn.XLOOKUP($C2847,'RES TECH'!$M:$M,'RES TECH'!$F:$F)&amp;" "&amp;_xlfn.XLOOKUP($C2847,'RES TECH'!$M:$M,'RES TECH'!$G:$G)&amp;" "&amp;_xlfn.XLOOKUP($C2847,'RES TECH'!$M:$M,'RES TECH'!$H:$H)</f>
        <v>Residential Apartment Low Income Old Lighting T-8 Fluorescent  Electricity</v>
      </c>
      <c r="E2847" t="str">
        <f t="shared" si="44"/>
        <v>*</v>
      </c>
      <c r="F2847" s="12" t="str">
        <f>IF(B2847="*","*",_xlfn.XLOOKUP($C2847,'RES TECH'!$M:$M,'RES TECH'!$R:$R))</f>
        <v>*</v>
      </c>
    </row>
    <row r="2848" spans="2:6" x14ac:dyDescent="0.25">
      <c r="B2848" t="str">
        <f>IF('RES TECH'!N2846=1,"PRE","*")</f>
        <v>PRE</v>
      </c>
      <c r="C2848" t="str">
        <f>'RES TECH'!M2846</f>
        <v>RESAPALOOldLTFLUT8ELC20</v>
      </c>
      <c r="D2848" t="str">
        <f>_xlfn.XLOOKUP($C2848,'RES TECH'!$M:$M,'RES TECH'!$A:$A)&amp;" "&amp;_xlfn.XLOOKUP($C2848,'RES TECH'!$M:$M,'RES TECH'!$B:$B)&amp;" "&amp;_xlfn.XLOOKUP($C2848,'RES TECH'!$M:$M,'RES TECH'!$C:$C)&amp;" "&amp;_xlfn.XLOOKUP($C2848,'RES TECH'!$M:$M,'RES TECH'!$D:$D)&amp;" "&amp;_xlfn.XLOOKUP($C2848,'RES TECH'!$M:$M,'RES TECH'!$E:$E)&amp;" "&amp;_xlfn.XLOOKUP($C2848,'RES TECH'!$M:$M,'RES TECH'!$F:$F)&amp;" "&amp;_xlfn.XLOOKUP($C2848,'RES TECH'!$M:$M,'RES TECH'!$G:$G)&amp;" "&amp;_xlfn.XLOOKUP($C2848,'RES TECH'!$M:$M,'RES TECH'!$H:$H)</f>
        <v>Residential Apartment Low Income Old Lighting T-8 Fluorescent  Electricity</v>
      </c>
      <c r="E2848" t="str">
        <f t="shared" si="44"/>
        <v>Mlm</v>
      </c>
      <c r="F2848" s="12" t="str">
        <f>IF(B2848="*","*",_xlfn.XLOOKUP($C2848,'RES TECH'!$M:$M,'RES TECH'!$R:$R))</f>
        <v>Mlma</v>
      </c>
    </row>
    <row r="2849" spans="2:6" x14ac:dyDescent="0.25">
      <c r="B2849" t="str">
        <f>IF('RES TECH'!N2847=1,"PRE","*")</f>
        <v>PRE</v>
      </c>
      <c r="C2849" t="str">
        <f>'RES TECH'!M2847</f>
        <v>RESAPALOOldLTFLUT8ELC22</v>
      </c>
      <c r="D2849" t="str">
        <f>_xlfn.XLOOKUP($C2849,'RES TECH'!$M:$M,'RES TECH'!$A:$A)&amp;" "&amp;_xlfn.XLOOKUP($C2849,'RES TECH'!$M:$M,'RES TECH'!$B:$B)&amp;" "&amp;_xlfn.XLOOKUP($C2849,'RES TECH'!$M:$M,'RES TECH'!$C:$C)&amp;" "&amp;_xlfn.XLOOKUP($C2849,'RES TECH'!$M:$M,'RES TECH'!$D:$D)&amp;" "&amp;_xlfn.XLOOKUP($C2849,'RES TECH'!$M:$M,'RES TECH'!$E:$E)&amp;" "&amp;_xlfn.XLOOKUP($C2849,'RES TECH'!$M:$M,'RES TECH'!$F:$F)&amp;" "&amp;_xlfn.XLOOKUP($C2849,'RES TECH'!$M:$M,'RES TECH'!$G:$G)&amp;" "&amp;_xlfn.XLOOKUP($C2849,'RES TECH'!$M:$M,'RES TECH'!$H:$H)</f>
        <v>Residential Apartment Low Income Old Lighting T-8 Fluorescent  Electricity</v>
      </c>
      <c r="E2849" t="str">
        <f t="shared" si="44"/>
        <v>Mlm</v>
      </c>
      <c r="F2849" s="12" t="str">
        <f>IF(B2849="*","*",_xlfn.XLOOKUP($C2849,'RES TECH'!$M:$M,'RES TECH'!$R:$R))</f>
        <v>Mlma</v>
      </c>
    </row>
    <row r="2850" spans="2:6" x14ac:dyDescent="0.25">
      <c r="B2850" t="str">
        <f>IF('RES TECH'!N2848=1,"PRE","*")</f>
        <v>PRE</v>
      </c>
      <c r="C2850" t="str">
        <f>'RES TECH'!M2848</f>
        <v>RESAPALOOldLTFLUT8ELC30</v>
      </c>
      <c r="D2850" t="str">
        <f>_xlfn.XLOOKUP($C2850,'RES TECH'!$M:$M,'RES TECH'!$A:$A)&amp;" "&amp;_xlfn.XLOOKUP($C2850,'RES TECH'!$M:$M,'RES TECH'!$B:$B)&amp;" "&amp;_xlfn.XLOOKUP($C2850,'RES TECH'!$M:$M,'RES TECH'!$C:$C)&amp;" "&amp;_xlfn.XLOOKUP($C2850,'RES TECH'!$M:$M,'RES TECH'!$D:$D)&amp;" "&amp;_xlfn.XLOOKUP($C2850,'RES TECH'!$M:$M,'RES TECH'!$E:$E)&amp;" "&amp;_xlfn.XLOOKUP($C2850,'RES TECH'!$M:$M,'RES TECH'!$F:$F)&amp;" "&amp;_xlfn.XLOOKUP($C2850,'RES TECH'!$M:$M,'RES TECH'!$G:$G)&amp;" "&amp;_xlfn.XLOOKUP($C2850,'RES TECH'!$M:$M,'RES TECH'!$H:$H)</f>
        <v>Residential Apartment Low Income Old Lighting T-8 Fluorescent  Electricity</v>
      </c>
      <c r="E2850" t="str">
        <f t="shared" si="44"/>
        <v>Mlm</v>
      </c>
      <c r="F2850" s="12" t="str">
        <f>IF(B2850="*","*",_xlfn.XLOOKUP($C2850,'RES TECH'!$M:$M,'RES TECH'!$R:$R))</f>
        <v>Mlma</v>
      </c>
    </row>
    <row r="2851" spans="2:6" x14ac:dyDescent="0.25">
      <c r="B2851" t="str">
        <f>IF('RES TECH'!N2849=1,"PRE","*")</f>
        <v>PRE</v>
      </c>
      <c r="C2851" t="str">
        <f>'RES TECH'!M2849</f>
        <v>RESAPALOOldLTFLUT8ELC40</v>
      </c>
      <c r="D2851" t="str">
        <f>_xlfn.XLOOKUP($C2851,'RES TECH'!$M:$M,'RES TECH'!$A:$A)&amp;" "&amp;_xlfn.XLOOKUP($C2851,'RES TECH'!$M:$M,'RES TECH'!$B:$B)&amp;" "&amp;_xlfn.XLOOKUP($C2851,'RES TECH'!$M:$M,'RES TECH'!$C:$C)&amp;" "&amp;_xlfn.XLOOKUP($C2851,'RES TECH'!$M:$M,'RES TECH'!$D:$D)&amp;" "&amp;_xlfn.XLOOKUP($C2851,'RES TECH'!$M:$M,'RES TECH'!$E:$E)&amp;" "&amp;_xlfn.XLOOKUP($C2851,'RES TECH'!$M:$M,'RES TECH'!$F:$F)&amp;" "&amp;_xlfn.XLOOKUP($C2851,'RES TECH'!$M:$M,'RES TECH'!$G:$G)&amp;" "&amp;_xlfn.XLOOKUP($C2851,'RES TECH'!$M:$M,'RES TECH'!$H:$H)</f>
        <v>Residential Apartment Low Income Old Lighting T-8 Fluorescent  Electricity</v>
      </c>
      <c r="E2851" t="str">
        <f t="shared" si="44"/>
        <v>Mlm</v>
      </c>
      <c r="F2851" s="12" t="str">
        <f>IF(B2851="*","*",_xlfn.XLOOKUP($C2851,'RES TECH'!$M:$M,'RES TECH'!$R:$R))</f>
        <v>Mlma</v>
      </c>
    </row>
    <row r="2852" spans="2:6" x14ac:dyDescent="0.25">
      <c r="B2852" t="str">
        <f>IF('RES TECH'!N2850=1,"PRE","*")</f>
        <v>*</v>
      </c>
      <c r="C2852" t="str">
        <f>'RES TECH'!M2850</f>
        <v>RESHOULOOldLTHALELC20</v>
      </c>
      <c r="D2852" t="str">
        <f>_xlfn.XLOOKUP($C2852,'RES TECH'!$M:$M,'RES TECH'!$A:$A)&amp;" "&amp;_xlfn.XLOOKUP($C2852,'RES TECH'!$M:$M,'RES TECH'!$B:$B)&amp;" "&amp;_xlfn.XLOOKUP($C2852,'RES TECH'!$M:$M,'RES TECH'!$C:$C)&amp;" "&amp;_xlfn.XLOOKUP($C2852,'RES TECH'!$M:$M,'RES TECH'!$D:$D)&amp;" "&amp;_xlfn.XLOOKUP($C2852,'RES TECH'!$M:$M,'RES TECH'!$E:$E)&amp;" "&amp;_xlfn.XLOOKUP($C2852,'RES TECH'!$M:$M,'RES TECH'!$F:$F)&amp;" "&amp;_xlfn.XLOOKUP($C2852,'RES TECH'!$M:$M,'RES TECH'!$G:$G)&amp;" "&amp;_xlfn.XLOOKUP($C2852,'RES TECH'!$M:$M,'RES TECH'!$H:$H)</f>
        <v>Residential House Low Income Old Lighting Halogen  Electricity</v>
      </c>
      <c r="E2852" t="str">
        <f t="shared" si="44"/>
        <v>*</v>
      </c>
      <c r="F2852" s="12" t="str">
        <f>IF(B2852="*","*",_xlfn.XLOOKUP($C2852,'RES TECH'!$M:$M,'RES TECH'!$R:$R))</f>
        <v>*</v>
      </c>
    </row>
    <row r="2853" spans="2:6" x14ac:dyDescent="0.25">
      <c r="B2853" t="str">
        <f>IF('RES TECH'!N2851=1,"PRE","*")</f>
        <v>PRE</v>
      </c>
      <c r="C2853" t="str">
        <f>'RES TECH'!M2851</f>
        <v>RESHOULOOldLTHALELC20</v>
      </c>
      <c r="D2853" t="str">
        <f>_xlfn.XLOOKUP($C2853,'RES TECH'!$M:$M,'RES TECH'!$A:$A)&amp;" "&amp;_xlfn.XLOOKUP($C2853,'RES TECH'!$M:$M,'RES TECH'!$B:$B)&amp;" "&amp;_xlfn.XLOOKUP($C2853,'RES TECH'!$M:$M,'RES TECH'!$C:$C)&amp;" "&amp;_xlfn.XLOOKUP($C2853,'RES TECH'!$M:$M,'RES TECH'!$D:$D)&amp;" "&amp;_xlfn.XLOOKUP($C2853,'RES TECH'!$M:$M,'RES TECH'!$E:$E)&amp;" "&amp;_xlfn.XLOOKUP($C2853,'RES TECH'!$M:$M,'RES TECH'!$F:$F)&amp;" "&amp;_xlfn.XLOOKUP($C2853,'RES TECH'!$M:$M,'RES TECH'!$G:$G)&amp;" "&amp;_xlfn.XLOOKUP($C2853,'RES TECH'!$M:$M,'RES TECH'!$H:$H)</f>
        <v>Residential House Low Income Old Lighting Halogen  Electricity</v>
      </c>
      <c r="E2853" t="str">
        <f t="shared" si="44"/>
        <v>Mlm</v>
      </c>
      <c r="F2853" s="12" t="str">
        <f>IF(B2853="*","*",_xlfn.XLOOKUP($C2853,'RES TECH'!$M:$M,'RES TECH'!$R:$R))</f>
        <v>Mlma</v>
      </c>
    </row>
    <row r="2854" spans="2:6" x14ac:dyDescent="0.25">
      <c r="B2854" t="str">
        <f>IF('RES TECH'!N2852=1,"PRE","*")</f>
        <v>PRE</v>
      </c>
      <c r="C2854" t="str">
        <f>'RES TECH'!M2852</f>
        <v>RESHOULOOldLTHALELC22</v>
      </c>
      <c r="D2854" t="str">
        <f>_xlfn.XLOOKUP($C2854,'RES TECH'!$M:$M,'RES TECH'!$A:$A)&amp;" "&amp;_xlfn.XLOOKUP($C2854,'RES TECH'!$M:$M,'RES TECH'!$B:$B)&amp;" "&amp;_xlfn.XLOOKUP($C2854,'RES TECH'!$M:$M,'RES TECH'!$C:$C)&amp;" "&amp;_xlfn.XLOOKUP($C2854,'RES TECH'!$M:$M,'RES TECH'!$D:$D)&amp;" "&amp;_xlfn.XLOOKUP($C2854,'RES TECH'!$M:$M,'RES TECH'!$E:$E)&amp;" "&amp;_xlfn.XLOOKUP($C2854,'RES TECH'!$M:$M,'RES TECH'!$F:$F)&amp;" "&amp;_xlfn.XLOOKUP($C2854,'RES TECH'!$M:$M,'RES TECH'!$G:$G)&amp;" "&amp;_xlfn.XLOOKUP($C2854,'RES TECH'!$M:$M,'RES TECH'!$H:$H)</f>
        <v>Residential House Low Income Old Lighting Halogen  Electricity</v>
      </c>
      <c r="E2854" t="str">
        <f t="shared" si="44"/>
        <v>Mlm</v>
      </c>
      <c r="F2854" s="12" t="str">
        <f>IF(B2854="*","*",_xlfn.XLOOKUP($C2854,'RES TECH'!$M:$M,'RES TECH'!$R:$R))</f>
        <v>Mlma</v>
      </c>
    </row>
    <row r="2855" spans="2:6" x14ac:dyDescent="0.25">
      <c r="B2855" t="str">
        <f>IF('RES TECH'!N2853=1,"PRE","*")</f>
        <v>*</v>
      </c>
      <c r="C2855" t="str">
        <f>'RES TECH'!M2853</f>
        <v>RESHOULOOldLTCFLELCELC20</v>
      </c>
      <c r="D2855" t="str">
        <f>_xlfn.XLOOKUP($C2855,'RES TECH'!$M:$M,'RES TECH'!$A:$A)&amp;" "&amp;_xlfn.XLOOKUP($C2855,'RES TECH'!$M:$M,'RES TECH'!$B:$B)&amp;" "&amp;_xlfn.XLOOKUP($C2855,'RES TECH'!$M:$M,'RES TECH'!$C:$C)&amp;" "&amp;_xlfn.XLOOKUP($C2855,'RES TECH'!$M:$M,'RES TECH'!$D:$D)&amp;" "&amp;_xlfn.XLOOKUP($C2855,'RES TECH'!$M:$M,'RES TECH'!$E:$E)&amp;" "&amp;_xlfn.XLOOKUP($C2855,'RES TECH'!$M:$M,'RES TECH'!$F:$F)&amp;" "&amp;_xlfn.XLOOKUP($C2855,'RES TECH'!$M:$M,'RES TECH'!$G:$G)&amp;" "&amp;_xlfn.XLOOKUP($C2855,'RES TECH'!$M:$M,'RES TECH'!$H:$H)</f>
        <v>Residential House Low Income Old Lighting Compact Fluorescent  Electricity</v>
      </c>
      <c r="E2855" t="str">
        <f t="shared" si="44"/>
        <v>*</v>
      </c>
      <c r="F2855" s="12" t="str">
        <f>IF(B2855="*","*",_xlfn.XLOOKUP($C2855,'RES TECH'!$M:$M,'RES TECH'!$R:$R))</f>
        <v>*</v>
      </c>
    </row>
    <row r="2856" spans="2:6" x14ac:dyDescent="0.25">
      <c r="B2856" t="str">
        <f>IF('RES TECH'!N2854=1,"PRE","*")</f>
        <v>PRE</v>
      </c>
      <c r="C2856" t="str">
        <f>'RES TECH'!M2854</f>
        <v>RESHOULOOldLTCFLELCELC20</v>
      </c>
      <c r="D2856" t="str">
        <f>_xlfn.XLOOKUP($C2856,'RES TECH'!$M:$M,'RES TECH'!$A:$A)&amp;" "&amp;_xlfn.XLOOKUP($C2856,'RES TECH'!$M:$M,'RES TECH'!$B:$B)&amp;" "&amp;_xlfn.XLOOKUP($C2856,'RES TECH'!$M:$M,'RES TECH'!$C:$C)&amp;" "&amp;_xlfn.XLOOKUP($C2856,'RES TECH'!$M:$M,'RES TECH'!$D:$D)&amp;" "&amp;_xlfn.XLOOKUP($C2856,'RES TECH'!$M:$M,'RES TECH'!$E:$E)&amp;" "&amp;_xlfn.XLOOKUP($C2856,'RES TECH'!$M:$M,'RES TECH'!$F:$F)&amp;" "&amp;_xlfn.XLOOKUP($C2856,'RES TECH'!$M:$M,'RES TECH'!$G:$G)&amp;" "&amp;_xlfn.XLOOKUP($C2856,'RES TECH'!$M:$M,'RES TECH'!$H:$H)</f>
        <v>Residential House Low Income Old Lighting Compact Fluorescent  Electricity</v>
      </c>
      <c r="E2856" t="str">
        <f t="shared" si="44"/>
        <v>Mlm</v>
      </c>
      <c r="F2856" s="12" t="str">
        <f>IF(B2856="*","*",_xlfn.XLOOKUP($C2856,'RES TECH'!$M:$M,'RES TECH'!$R:$R))</f>
        <v>Mlma</v>
      </c>
    </row>
    <row r="2857" spans="2:6" x14ac:dyDescent="0.25">
      <c r="B2857" t="str">
        <f>IF('RES TECH'!N2855=1,"PRE","*")</f>
        <v>PRE</v>
      </c>
      <c r="C2857" t="str">
        <f>'RES TECH'!M2855</f>
        <v>RESHOULOOldLTCFLELCELC22</v>
      </c>
      <c r="D2857" t="str">
        <f>_xlfn.XLOOKUP($C2857,'RES TECH'!$M:$M,'RES TECH'!$A:$A)&amp;" "&amp;_xlfn.XLOOKUP($C2857,'RES TECH'!$M:$M,'RES TECH'!$B:$B)&amp;" "&amp;_xlfn.XLOOKUP($C2857,'RES TECH'!$M:$M,'RES TECH'!$C:$C)&amp;" "&amp;_xlfn.XLOOKUP($C2857,'RES TECH'!$M:$M,'RES TECH'!$D:$D)&amp;" "&amp;_xlfn.XLOOKUP($C2857,'RES TECH'!$M:$M,'RES TECH'!$E:$E)&amp;" "&amp;_xlfn.XLOOKUP($C2857,'RES TECH'!$M:$M,'RES TECH'!$F:$F)&amp;" "&amp;_xlfn.XLOOKUP($C2857,'RES TECH'!$M:$M,'RES TECH'!$G:$G)&amp;" "&amp;_xlfn.XLOOKUP($C2857,'RES TECH'!$M:$M,'RES TECH'!$H:$H)</f>
        <v>Residential House Low Income Old Lighting Compact Fluorescent  Electricity</v>
      </c>
      <c r="E2857" t="str">
        <f t="shared" si="44"/>
        <v>Mlm</v>
      </c>
      <c r="F2857" s="12" t="str">
        <f>IF(B2857="*","*",_xlfn.XLOOKUP($C2857,'RES TECH'!$M:$M,'RES TECH'!$R:$R))</f>
        <v>Mlma</v>
      </c>
    </row>
    <row r="2858" spans="2:6" x14ac:dyDescent="0.25">
      <c r="B2858" t="str">
        <f>IF('RES TECH'!N2856=1,"PRE","*")</f>
        <v>PRE</v>
      </c>
      <c r="C2858" t="str">
        <f>'RES TECH'!M2856</f>
        <v>RESHOULOOldLTCFLELCELC30</v>
      </c>
      <c r="D2858" t="str">
        <f>_xlfn.XLOOKUP($C2858,'RES TECH'!$M:$M,'RES TECH'!$A:$A)&amp;" "&amp;_xlfn.XLOOKUP($C2858,'RES TECH'!$M:$M,'RES TECH'!$B:$B)&amp;" "&amp;_xlfn.XLOOKUP($C2858,'RES TECH'!$M:$M,'RES TECH'!$C:$C)&amp;" "&amp;_xlfn.XLOOKUP($C2858,'RES TECH'!$M:$M,'RES TECH'!$D:$D)&amp;" "&amp;_xlfn.XLOOKUP($C2858,'RES TECH'!$M:$M,'RES TECH'!$E:$E)&amp;" "&amp;_xlfn.XLOOKUP($C2858,'RES TECH'!$M:$M,'RES TECH'!$F:$F)&amp;" "&amp;_xlfn.XLOOKUP($C2858,'RES TECH'!$M:$M,'RES TECH'!$G:$G)&amp;" "&amp;_xlfn.XLOOKUP($C2858,'RES TECH'!$M:$M,'RES TECH'!$H:$H)</f>
        <v>Residential House Low Income Old Lighting Compact Fluorescent  Electricity</v>
      </c>
      <c r="E2858" t="str">
        <f t="shared" si="44"/>
        <v>Mlm</v>
      </c>
      <c r="F2858" s="12" t="str">
        <f>IF(B2858="*","*",_xlfn.XLOOKUP($C2858,'RES TECH'!$M:$M,'RES TECH'!$R:$R))</f>
        <v>Mlma</v>
      </c>
    </row>
    <row r="2859" spans="2:6" x14ac:dyDescent="0.25">
      <c r="B2859" t="str">
        <f>IF('RES TECH'!N2857=1,"PRE","*")</f>
        <v>PRE</v>
      </c>
      <c r="C2859" t="str">
        <f>'RES TECH'!M2857</f>
        <v>RESHOULOOldLTCFLELCELC40</v>
      </c>
      <c r="D2859" t="str">
        <f>_xlfn.XLOOKUP($C2859,'RES TECH'!$M:$M,'RES TECH'!$A:$A)&amp;" "&amp;_xlfn.XLOOKUP($C2859,'RES TECH'!$M:$M,'RES TECH'!$B:$B)&amp;" "&amp;_xlfn.XLOOKUP($C2859,'RES TECH'!$M:$M,'RES TECH'!$C:$C)&amp;" "&amp;_xlfn.XLOOKUP($C2859,'RES TECH'!$M:$M,'RES TECH'!$D:$D)&amp;" "&amp;_xlfn.XLOOKUP($C2859,'RES TECH'!$M:$M,'RES TECH'!$E:$E)&amp;" "&amp;_xlfn.XLOOKUP($C2859,'RES TECH'!$M:$M,'RES TECH'!$F:$F)&amp;" "&amp;_xlfn.XLOOKUP($C2859,'RES TECH'!$M:$M,'RES TECH'!$G:$G)&amp;" "&amp;_xlfn.XLOOKUP($C2859,'RES TECH'!$M:$M,'RES TECH'!$H:$H)</f>
        <v>Residential House Low Income Old Lighting Compact Fluorescent  Electricity</v>
      </c>
      <c r="E2859" t="str">
        <f t="shared" si="44"/>
        <v>Mlm</v>
      </c>
      <c r="F2859" s="12" t="str">
        <f>IF(B2859="*","*",_xlfn.XLOOKUP($C2859,'RES TECH'!$M:$M,'RES TECH'!$R:$R))</f>
        <v>Mlma</v>
      </c>
    </row>
    <row r="2860" spans="2:6" x14ac:dyDescent="0.25">
      <c r="B2860" t="str">
        <f>IF('RES TECH'!N2858=1,"PRE","*")</f>
        <v>*</v>
      </c>
      <c r="C2860" t="str">
        <f>'RES TECH'!M2858</f>
        <v>RESHOULOOldLTLEDELCELC20</v>
      </c>
      <c r="D2860" t="str">
        <f>_xlfn.XLOOKUP($C2860,'RES TECH'!$M:$M,'RES TECH'!$A:$A)&amp;" "&amp;_xlfn.XLOOKUP($C2860,'RES TECH'!$M:$M,'RES TECH'!$B:$B)&amp;" "&amp;_xlfn.XLOOKUP($C2860,'RES TECH'!$M:$M,'RES TECH'!$C:$C)&amp;" "&amp;_xlfn.XLOOKUP($C2860,'RES TECH'!$M:$M,'RES TECH'!$D:$D)&amp;" "&amp;_xlfn.XLOOKUP($C2860,'RES TECH'!$M:$M,'RES TECH'!$E:$E)&amp;" "&amp;_xlfn.XLOOKUP($C2860,'RES TECH'!$M:$M,'RES TECH'!$F:$F)&amp;" "&amp;_xlfn.XLOOKUP($C2860,'RES TECH'!$M:$M,'RES TECH'!$G:$G)&amp;" "&amp;_xlfn.XLOOKUP($C2860,'RES TECH'!$M:$M,'RES TECH'!$H:$H)</f>
        <v>Residential House Low Income Old Lighting LED  Electricity</v>
      </c>
      <c r="E2860" t="str">
        <f t="shared" si="44"/>
        <v>*</v>
      </c>
      <c r="F2860" s="12" t="str">
        <f>IF(B2860="*","*",_xlfn.XLOOKUP($C2860,'RES TECH'!$M:$M,'RES TECH'!$R:$R))</f>
        <v>*</v>
      </c>
    </row>
    <row r="2861" spans="2:6" x14ac:dyDescent="0.25">
      <c r="B2861" t="str">
        <f>IF('RES TECH'!N2859=1,"PRE","*")</f>
        <v>*</v>
      </c>
      <c r="C2861" t="str">
        <f>'RES TECH'!M2859</f>
        <v>RESHOULOOldLTLEDELCELC20</v>
      </c>
      <c r="D2861" t="str">
        <f>_xlfn.XLOOKUP($C2861,'RES TECH'!$M:$M,'RES TECH'!$A:$A)&amp;" "&amp;_xlfn.XLOOKUP($C2861,'RES TECH'!$M:$M,'RES TECH'!$B:$B)&amp;" "&amp;_xlfn.XLOOKUP($C2861,'RES TECH'!$M:$M,'RES TECH'!$C:$C)&amp;" "&amp;_xlfn.XLOOKUP($C2861,'RES TECH'!$M:$M,'RES TECH'!$D:$D)&amp;" "&amp;_xlfn.XLOOKUP($C2861,'RES TECH'!$M:$M,'RES TECH'!$E:$E)&amp;" "&amp;_xlfn.XLOOKUP($C2861,'RES TECH'!$M:$M,'RES TECH'!$F:$F)&amp;" "&amp;_xlfn.XLOOKUP($C2861,'RES TECH'!$M:$M,'RES TECH'!$G:$G)&amp;" "&amp;_xlfn.XLOOKUP($C2861,'RES TECH'!$M:$M,'RES TECH'!$H:$H)</f>
        <v>Residential House Low Income Old Lighting LED  Electricity</v>
      </c>
      <c r="E2861" t="str">
        <f t="shared" si="44"/>
        <v>*</v>
      </c>
      <c r="F2861" s="12" t="str">
        <f>IF(B2861="*","*",_xlfn.XLOOKUP($C2861,'RES TECH'!$M:$M,'RES TECH'!$R:$R))</f>
        <v>*</v>
      </c>
    </row>
    <row r="2862" spans="2:6" x14ac:dyDescent="0.25">
      <c r="B2862" t="str">
        <f>IF('RES TECH'!N2860=1,"PRE","*")</f>
        <v>*</v>
      </c>
      <c r="C2862" t="str">
        <f>'RES TECH'!M2860</f>
        <v>RESHOULOOldLTLEDELCELC20</v>
      </c>
      <c r="D2862" t="str">
        <f>_xlfn.XLOOKUP($C2862,'RES TECH'!$M:$M,'RES TECH'!$A:$A)&amp;" "&amp;_xlfn.XLOOKUP($C2862,'RES TECH'!$M:$M,'RES TECH'!$B:$B)&amp;" "&amp;_xlfn.XLOOKUP($C2862,'RES TECH'!$M:$M,'RES TECH'!$C:$C)&amp;" "&amp;_xlfn.XLOOKUP($C2862,'RES TECH'!$M:$M,'RES TECH'!$D:$D)&amp;" "&amp;_xlfn.XLOOKUP($C2862,'RES TECH'!$M:$M,'RES TECH'!$E:$E)&amp;" "&amp;_xlfn.XLOOKUP($C2862,'RES TECH'!$M:$M,'RES TECH'!$F:$F)&amp;" "&amp;_xlfn.XLOOKUP($C2862,'RES TECH'!$M:$M,'RES TECH'!$G:$G)&amp;" "&amp;_xlfn.XLOOKUP($C2862,'RES TECH'!$M:$M,'RES TECH'!$H:$H)</f>
        <v>Residential House Low Income Old Lighting LED  Electricity</v>
      </c>
      <c r="E2862" t="str">
        <f t="shared" si="44"/>
        <v>*</v>
      </c>
      <c r="F2862" s="12" t="str">
        <f>IF(B2862="*","*",_xlfn.XLOOKUP($C2862,'RES TECH'!$M:$M,'RES TECH'!$R:$R))</f>
        <v>*</v>
      </c>
    </row>
    <row r="2863" spans="2:6" x14ac:dyDescent="0.25">
      <c r="B2863" t="str">
        <f>IF('RES TECH'!N2861=1,"PRE","*")</f>
        <v>*</v>
      </c>
      <c r="C2863" t="str">
        <f>'RES TECH'!M2861</f>
        <v>RESHOULOOldLTLEDELCELC20</v>
      </c>
      <c r="D2863" t="str">
        <f>_xlfn.XLOOKUP($C2863,'RES TECH'!$M:$M,'RES TECH'!$A:$A)&amp;" "&amp;_xlfn.XLOOKUP($C2863,'RES TECH'!$M:$M,'RES TECH'!$B:$B)&amp;" "&amp;_xlfn.XLOOKUP($C2863,'RES TECH'!$M:$M,'RES TECH'!$C:$C)&amp;" "&amp;_xlfn.XLOOKUP($C2863,'RES TECH'!$M:$M,'RES TECH'!$D:$D)&amp;" "&amp;_xlfn.XLOOKUP($C2863,'RES TECH'!$M:$M,'RES TECH'!$E:$E)&amp;" "&amp;_xlfn.XLOOKUP($C2863,'RES TECH'!$M:$M,'RES TECH'!$F:$F)&amp;" "&amp;_xlfn.XLOOKUP($C2863,'RES TECH'!$M:$M,'RES TECH'!$G:$G)&amp;" "&amp;_xlfn.XLOOKUP($C2863,'RES TECH'!$M:$M,'RES TECH'!$H:$H)</f>
        <v>Residential House Low Income Old Lighting LED  Electricity</v>
      </c>
      <c r="E2863" t="str">
        <f t="shared" si="44"/>
        <v>*</v>
      </c>
      <c r="F2863" s="12" t="str">
        <f>IF(B2863="*","*",_xlfn.XLOOKUP($C2863,'RES TECH'!$M:$M,'RES TECH'!$R:$R))</f>
        <v>*</v>
      </c>
    </row>
    <row r="2864" spans="2:6" x14ac:dyDescent="0.25">
      <c r="B2864" t="str">
        <f>IF('RES TECH'!N2862=1,"PRE","*")</f>
        <v>*</v>
      </c>
      <c r="C2864" t="str">
        <f>'RES TECH'!M2862</f>
        <v>RESHOULOOldLTLEDELCELC20</v>
      </c>
      <c r="D2864" t="str">
        <f>_xlfn.XLOOKUP($C2864,'RES TECH'!$M:$M,'RES TECH'!$A:$A)&amp;" "&amp;_xlfn.XLOOKUP($C2864,'RES TECH'!$M:$M,'RES TECH'!$B:$B)&amp;" "&amp;_xlfn.XLOOKUP($C2864,'RES TECH'!$M:$M,'RES TECH'!$C:$C)&amp;" "&amp;_xlfn.XLOOKUP($C2864,'RES TECH'!$M:$M,'RES TECH'!$D:$D)&amp;" "&amp;_xlfn.XLOOKUP($C2864,'RES TECH'!$M:$M,'RES TECH'!$E:$E)&amp;" "&amp;_xlfn.XLOOKUP($C2864,'RES TECH'!$M:$M,'RES TECH'!$F:$F)&amp;" "&amp;_xlfn.XLOOKUP($C2864,'RES TECH'!$M:$M,'RES TECH'!$G:$G)&amp;" "&amp;_xlfn.XLOOKUP($C2864,'RES TECH'!$M:$M,'RES TECH'!$H:$H)</f>
        <v>Residential House Low Income Old Lighting LED  Electricity</v>
      </c>
      <c r="E2864" t="str">
        <f t="shared" si="44"/>
        <v>*</v>
      </c>
      <c r="F2864" s="12" t="str">
        <f>IF(B2864="*","*",_xlfn.XLOOKUP($C2864,'RES TECH'!$M:$M,'RES TECH'!$R:$R))</f>
        <v>*</v>
      </c>
    </row>
    <row r="2865" spans="2:6" x14ac:dyDescent="0.25">
      <c r="B2865" t="str">
        <f>IF('RES TECH'!N2863=1,"PRE","*")</f>
        <v>PRE</v>
      </c>
      <c r="C2865" t="str">
        <f>'RES TECH'!M2863</f>
        <v>RESHOULOOldLTLEDELCELC20</v>
      </c>
      <c r="D2865" t="str">
        <f>_xlfn.XLOOKUP($C2865,'RES TECH'!$M:$M,'RES TECH'!$A:$A)&amp;" "&amp;_xlfn.XLOOKUP($C2865,'RES TECH'!$M:$M,'RES TECH'!$B:$B)&amp;" "&amp;_xlfn.XLOOKUP($C2865,'RES TECH'!$M:$M,'RES TECH'!$C:$C)&amp;" "&amp;_xlfn.XLOOKUP($C2865,'RES TECH'!$M:$M,'RES TECH'!$D:$D)&amp;" "&amp;_xlfn.XLOOKUP($C2865,'RES TECH'!$M:$M,'RES TECH'!$E:$E)&amp;" "&amp;_xlfn.XLOOKUP($C2865,'RES TECH'!$M:$M,'RES TECH'!$F:$F)&amp;" "&amp;_xlfn.XLOOKUP($C2865,'RES TECH'!$M:$M,'RES TECH'!$G:$G)&amp;" "&amp;_xlfn.XLOOKUP($C2865,'RES TECH'!$M:$M,'RES TECH'!$H:$H)</f>
        <v>Residential House Low Income Old Lighting LED  Electricity</v>
      </c>
      <c r="E2865" t="str">
        <f t="shared" si="44"/>
        <v>Mlm</v>
      </c>
      <c r="F2865" s="12" t="str">
        <f>IF(B2865="*","*",_xlfn.XLOOKUP($C2865,'RES TECH'!$M:$M,'RES TECH'!$R:$R))</f>
        <v>Mlma</v>
      </c>
    </row>
    <row r="2866" spans="2:6" x14ac:dyDescent="0.25">
      <c r="B2866" t="str">
        <f>IF('RES TECH'!N2864=1,"PRE","*")</f>
        <v>PRE</v>
      </c>
      <c r="C2866" t="str">
        <f>'RES TECH'!M2864</f>
        <v>RESHOULOOldLTLEDELCELC21</v>
      </c>
      <c r="D2866" t="str">
        <f>_xlfn.XLOOKUP($C2866,'RES TECH'!$M:$M,'RES TECH'!$A:$A)&amp;" "&amp;_xlfn.XLOOKUP($C2866,'RES TECH'!$M:$M,'RES TECH'!$B:$B)&amp;" "&amp;_xlfn.XLOOKUP($C2866,'RES TECH'!$M:$M,'RES TECH'!$C:$C)&amp;" "&amp;_xlfn.XLOOKUP($C2866,'RES TECH'!$M:$M,'RES TECH'!$D:$D)&amp;" "&amp;_xlfn.XLOOKUP($C2866,'RES TECH'!$M:$M,'RES TECH'!$E:$E)&amp;" "&amp;_xlfn.XLOOKUP($C2866,'RES TECH'!$M:$M,'RES TECH'!$F:$F)&amp;" "&amp;_xlfn.XLOOKUP($C2866,'RES TECH'!$M:$M,'RES TECH'!$G:$G)&amp;" "&amp;_xlfn.XLOOKUP($C2866,'RES TECH'!$M:$M,'RES TECH'!$H:$H)</f>
        <v>Residential House Low Income Old Lighting LED  Electricity</v>
      </c>
      <c r="E2866" t="str">
        <f t="shared" si="44"/>
        <v>Mlm</v>
      </c>
      <c r="F2866" s="12" t="str">
        <f>IF(B2866="*","*",_xlfn.XLOOKUP($C2866,'RES TECH'!$M:$M,'RES TECH'!$R:$R))</f>
        <v>Mlma</v>
      </c>
    </row>
    <row r="2867" spans="2:6" x14ac:dyDescent="0.25">
      <c r="B2867" t="str">
        <f>IF('RES TECH'!N2865=1,"PRE","*")</f>
        <v>PRE</v>
      </c>
      <c r="C2867" t="str">
        <f>'RES TECH'!M2865</f>
        <v>RESHOULOOldLTLEDELCELC22</v>
      </c>
      <c r="D2867" t="str">
        <f>_xlfn.XLOOKUP($C2867,'RES TECH'!$M:$M,'RES TECH'!$A:$A)&amp;" "&amp;_xlfn.XLOOKUP($C2867,'RES TECH'!$M:$M,'RES TECH'!$B:$B)&amp;" "&amp;_xlfn.XLOOKUP($C2867,'RES TECH'!$M:$M,'RES TECH'!$C:$C)&amp;" "&amp;_xlfn.XLOOKUP($C2867,'RES TECH'!$M:$M,'RES TECH'!$D:$D)&amp;" "&amp;_xlfn.XLOOKUP($C2867,'RES TECH'!$M:$M,'RES TECH'!$E:$E)&amp;" "&amp;_xlfn.XLOOKUP($C2867,'RES TECH'!$M:$M,'RES TECH'!$F:$F)&amp;" "&amp;_xlfn.XLOOKUP($C2867,'RES TECH'!$M:$M,'RES TECH'!$G:$G)&amp;" "&amp;_xlfn.XLOOKUP($C2867,'RES TECH'!$M:$M,'RES TECH'!$H:$H)</f>
        <v>Residential House Low Income Old Lighting LED  Electricity</v>
      </c>
      <c r="E2867" t="str">
        <f t="shared" si="44"/>
        <v>Mlm</v>
      </c>
      <c r="F2867" s="12" t="str">
        <f>IF(B2867="*","*",_xlfn.XLOOKUP($C2867,'RES TECH'!$M:$M,'RES TECH'!$R:$R))</f>
        <v>Mlma</v>
      </c>
    </row>
    <row r="2868" spans="2:6" x14ac:dyDescent="0.25">
      <c r="B2868" t="str">
        <f>IF('RES TECH'!N2866=1,"PRE","*")</f>
        <v>PRE</v>
      </c>
      <c r="C2868" t="str">
        <f>'RES TECH'!M2866</f>
        <v>RESHOULOOldLTLEDELCELC23</v>
      </c>
      <c r="D2868" t="str">
        <f>_xlfn.XLOOKUP($C2868,'RES TECH'!$M:$M,'RES TECH'!$A:$A)&amp;" "&amp;_xlfn.XLOOKUP($C2868,'RES TECH'!$M:$M,'RES TECH'!$B:$B)&amp;" "&amp;_xlfn.XLOOKUP($C2868,'RES TECH'!$M:$M,'RES TECH'!$C:$C)&amp;" "&amp;_xlfn.XLOOKUP($C2868,'RES TECH'!$M:$M,'RES TECH'!$D:$D)&amp;" "&amp;_xlfn.XLOOKUP($C2868,'RES TECH'!$M:$M,'RES TECH'!$E:$E)&amp;" "&amp;_xlfn.XLOOKUP($C2868,'RES TECH'!$M:$M,'RES TECH'!$F:$F)&amp;" "&amp;_xlfn.XLOOKUP($C2868,'RES TECH'!$M:$M,'RES TECH'!$G:$G)&amp;" "&amp;_xlfn.XLOOKUP($C2868,'RES TECH'!$M:$M,'RES TECH'!$H:$H)</f>
        <v>Residential House Low Income Old Lighting LED  Electricity</v>
      </c>
      <c r="E2868" t="str">
        <f t="shared" si="44"/>
        <v>Mlm</v>
      </c>
      <c r="F2868" s="12" t="str">
        <f>IF(B2868="*","*",_xlfn.XLOOKUP($C2868,'RES TECH'!$M:$M,'RES TECH'!$R:$R))</f>
        <v>Mlma</v>
      </c>
    </row>
    <row r="2869" spans="2:6" x14ac:dyDescent="0.25">
      <c r="B2869" t="str">
        <f>IF('RES TECH'!N2867=1,"PRE","*")</f>
        <v>PRE</v>
      </c>
      <c r="C2869" t="str">
        <f>'RES TECH'!M2867</f>
        <v>RESHOULOOldLTLEDELCELC24</v>
      </c>
      <c r="D2869" t="str">
        <f>_xlfn.XLOOKUP($C2869,'RES TECH'!$M:$M,'RES TECH'!$A:$A)&amp;" "&amp;_xlfn.XLOOKUP($C2869,'RES TECH'!$M:$M,'RES TECH'!$B:$B)&amp;" "&amp;_xlfn.XLOOKUP($C2869,'RES TECH'!$M:$M,'RES TECH'!$C:$C)&amp;" "&amp;_xlfn.XLOOKUP($C2869,'RES TECH'!$M:$M,'RES TECH'!$D:$D)&amp;" "&amp;_xlfn.XLOOKUP($C2869,'RES TECH'!$M:$M,'RES TECH'!$E:$E)&amp;" "&amp;_xlfn.XLOOKUP($C2869,'RES TECH'!$M:$M,'RES TECH'!$F:$F)&amp;" "&amp;_xlfn.XLOOKUP($C2869,'RES TECH'!$M:$M,'RES TECH'!$G:$G)&amp;" "&amp;_xlfn.XLOOKUP($C2869,'RES TECH'!$M:$M,'RES TECH'!$H:$H)</f>
        <v>Residential House Low Income Old Lighting LED  Electricity</v>
      </c>
      <c r="E2869" t="str">
        <f t="shared" si="44"/>
        <v>Mlm</v>
      </c>
      <c r="F2869" s="12" t="str">
        <f>IF(B2869="*","*",_xlfn.XLOOKUP($C2869,'RES TECH'!$M:$M,'RES TECH'!$R:$R))</f>
        <v>Mlma</v>
      </c>
    </row>
    <row r="2870" spans="2:6" x14ac:dyDescent="0.25">
      <c r="B2870" t="str">
        <f>IF('RES TECH'!N2868=1,"PRE","*")</f>
        <v>PRE</v>
      </c>
      <c r="C2870" t="str">
        <f>'RES TECH'!M2868</f>
        <v>RESHOULOOldLTLEDELCELC25</v>
      </c>
      <c r="D2870" t="str">
        <f>_xlfn.XLOOKUP($C2870,'RES TECH'!$M:$M,'RES TECH'!$A:$A)&amp;" "&amp;_xlfn.XLOOKUP($C2870,'RES TECH'!$M:$M,'RES TECH'!$B:$B)&amp;" "&amp;_xlfn.XLOOKUP($C2870,'RES TECH'!$M:$M,'RES TECH'!$C:$C)&amp;" "&amp;_xlfn.XLOOKUP($C2870,'RES TECH'!$M:$M,'RES TECH'!$D:$D)&amp;" "&amp;_xlfn.XLOOKUP($C2870,'RES TECH'!$M:$M,'RES TECH'!$E:$E)&amp;" "&amp;_xlfn.XLOOKUP($C2870,'RES TECH'!$M:$M,'RES TECH'!$F:$F)&amp;" "&amp;_xlfn.XLOOKUP($C2870,'RES TECH'!$M:$M,'RES TECH'!$G:$G)&amp;" "&amp;_xlfn.XLOOKUP($C2870,'RES TECH'!$M:$M,'RES TECH'!$H:$H)</f>
        <v>Residential House Low Income Old Lighting LED  Electricity</v>
      </c>
      <c r="E2870" t="str">
        <f t="shared" si="44"/>
        <v>Mlm</v>
      </c>
      <c r="F2870" s="12" t="str">
        <f>IF(B2870="*","*",_xlfn.XLOOKUP($C2870,'RES TECH'!$M:$M,'RES TECH'!$R:$R))</f>
        <v>Mlma</v>
      </c>
    </row>
    <row r="2871" spans="2:6" x14ac:dyDescent="0.25">
      <c r="B2871" t="str">
        <f>IF('RES TECH'!N2869=1,"PRE","*")</f>
        <v>PRE</v>
      </c>
      <c r="C2871" t="str">
        <f>'RES TECH'!M2869</f>
        <v>RESHOULOOldLTLEDELCELC30</v>
      </c>
      <c r="D2871" t="str">
        <f>_xlfn.XLOOKUP($C2871,'RES TECH'!$M:$M,'RES TECH'!$A:$A)&amp;" "&amp;_xlfn.XLOOKUP($C2871,'RES TECH'!$M:$M,'RES TECH'!$B:$B)&amp;" "&amp;_xlfn.XLOOKUP($C2871,'RES TECH'!$M:$M,'RES TECH'!$C:$C)&amp;" "&amp;_xlfn.XLOOKUP($C2871,'RES TECH'!$M:$M,'RES TECH'!$D:$D)&amp;" "&amp;_xlfn.XLOOKUP($C2871,'RES TECH'!$M:$M,'RES TECH'!$E:$E)&amp;" "&amp;_xlfn.XLOOKUP($C2871,'RES TECH'!$M:$M,'RES TECH'!$F:$F)&amp;" "&amp;_xlfn.XLOOKUP($C2871,'RES TECH'!$M:$M,'RES TECH'!$G:$G)&amp;" "&amp;_xlfn.XLOOKUP($C2871,'RES TECH'!$M:$M,'RES TECH'!$H:$H)</f>
        <v>Residential House Low Income Old Lighting LED  Electricity</v>
      </c>
      <c r="E2871" t="str">
        <f t="shared" si="44"/>
        <v>Mlm</v>
      </c>
      <c r="F2871" s="12" t="str">
        <f>IF(B2871="*","*",_xlfn.XLOOKUP($C2871,'RES TECH'!$M:$M,'RES TECH'!$R:$R))</f>
        <v>Mlma</v>
      </c>
    </row>
    <row r="2872" spans="2:6" x14ac:dyDescent="0.25">
      <c r="B2872" t="str">
        <f>IF('RES TECH'!N2870=1,"PRE","*")</f>
        <v>PRE</v>
      </c>
      <c r="C2872" t="str">
        <f>'RES TECH'!M2870</f>
        <v>RESHOULOOldLTLEDELCELC40</v>
      </c>
      <c r="D2872" t="str">
        <f>_xlfn.XLOOKUP($C2872,'RES TECH'!$M:$M,'RES TECH'!$A:$A)&amp;" "&amp;_xlfn.XLOOKUP($C2872,'RES TECH'!$M:$M,'RES TECH'!$B:$B)&amp;" "&amp;_xlfn.XLOOKUP($C2872,'RES TECH'!$M:$M,'RES TECH'!$C:$C)&amp;" "&amp;_xlfn.XLOOKUP($C2872,'RES TECH'!$M:$M,'RES TECH'!$D:$D)&amp;" "&amp;_xlfn.XLOOKUP($C2872,'RES TECH'!$M:$M,'RES TECH'!$E:$E)&amp;" "&amp;_xlfn.XLOOKUP($C2872,'RES TECH'!$M:$M,'RES TECH'!$F:$F)&amp;" "&amp;_xlfn.XLOOKUP($C2872,'RES TECH'!$M:$M,'RES TECH'!$G:$G)&amp;" "&amp;_xlfn.XLOOKUP($C2872,'RES TECH'!$M:$M,'RES TECH'!$H:$H)</f>
        <v>Residential House Low Income Old Lighting LED  Electricity</v>
      </c>
      <c r="E2872" t="str">
        <f t="shared" si="44"/>
        <v>Mlm</v>
      </c>
      <c r="F2872" s="12" t="str">
        <f>IF(B2872="*","*",_xlfn.XLOOKUP($C2872,'RES TECH'!$M:$M,'RES TECH'!$R:$R))</f>
        <v>Mlma</v>
      </c>
    </row>
    <row r="2873" spans="2:6" x14ac:dyDescent="0.25">
      <c r="B2873" t="str">
        <f>IF('RES TECH'!N2871=1,"PRE","*")</f>
        <v>PRE</v>
      </c>
      <c r="C2873" t="str">
        <f>'RES TECH'!M2871</f>
        <v>RESHOULOOldLTINCELCELC20</v>
      </c>
      <c r="D2873" t="str">
        <f>_xlfn.XLOOKUP($C2873,'RES TECH'!$M:$M,'RES TECH'!$A:$A)&amp;" "&amp;_xlfn.XLOOKUP($C2873,'RES TECH'!$M:$M,'RES TECH'!$B:$B)&amp;" "&amp;_xlfn.XLOOKUP($C2873,'RES TECH'!$M:$M,'RES TECH'!$C:$C)&amp;" "&amp;_xlfn.XLOOKUP($C2873,'RES TECH'!$M:$M,'RES TECH'!$D:$D)&amp;" "&amp;_xlfn.XLOOKUP($C2873,'RES TECH'!$M:$M,'RES TECH'!$E:$E)&amp;" "&amp;_xlfn.XLOOKUP($C2873,'RES TECH'!$M:$M,'RES TECH'!$F:$F)&amp;" "&amp;_xlfn.XLOOKUP($C2873,'RES TECH'!$M:$M,'RES TECH'!$G:$G)&amp;" "&amp;_xlfn.XLOOKUP($C2873,'RES TECH'!$M:$M,'RES TECH'!$H:$H)</f>
        <v>Residential House Low Income Old Lighting Incandescent  Electricity</v>
      </c>
      <c r="E2873" t="str">
        <f t="shared" si="44"/>
        <v>Mlm</v>
      </c>
      <c r="F2873" s="12" t="str">
        <f>IF(B2873="*","*",_xlfn.XLOOKUP($C2873,'RES TECH'!$M:$M,'RES TECH'!$R:$R))</f>
        <v>Mlma</v>
      </c>
    </row>
    <row r="2874" spans="2:6" x14ac:dyDescent="0.25">
      <c r="B2874" t="str">
        <f>IF('RES TECH'!N2872=1,"PRE","*")</f>
        <v>PRE</v>
      </c>
      <c r="C2874" t="str">
        <f>'RES TECH'!M2872</f>
        <v>RESHOULOOldLTINCELCELC22</v>
      </c>
      <c r="D2874" t="str">
        <f>_xlfn.XLOOKUP($C2874,'RES TECH'!$M:$M,'RES TECH'!$A:$A)&amp;" "&amp;_xlfn.XLOOKUP($C2874,'RES TECH'!$M:$M,'RES TECH'!$B:$B)&amp;" "&amp;_xlfn.XLOOKUP($C2874,'RES TECH'!$M:$M,'RES TECH'!$C:$C)&amp;" "&amp;_xlfn.XLOOKUP($C2874,'RES TECH'!$M:$M,'RES TECH'!$D:$D)&amp;" "&amp;_xlfn.XLOOKUP($C2874,'RES TECH'!$M:$M,'RES TECH'!$E:$E)&amp;" "&amp;_xlfn.XLOOKUP($C2874,'RES TECH'!$M:$M,'RES TECH'!$F:$F)&amp;" "&amp;_xlfn.XLOOKUP($C2874,'RES TECH'!$M:$M,'RES TECH'!$G:$G)&amp;" "&amp;_xlfn.XLOOKUP($C2874,'RES TECH'!$M:$M,'RES TECH'!$H:$H)</f>
        <v>Residential House Low Income Old Lighting Incandescent  Electricity</v>
      </c>
      <c r="E2874" t="str">
        <f t="shared" si="44"/>
        <v>Mlm</v>
      </c>
      <c r="F2874" s="12" t="str">
        <f>IF(B2874="*","*",_xlfn.XLOOKUP($C2874,'RES TECH'!$M:$M,'RES TECH'!$R:$R))</f>
        <v>Mlma</v>
      </c>
    </row>
    <row r="2875" spans="2:6" x14ac:dyDescent="0.25">
      <c r="B2875" t="str">
        <f>IF('RES TECH'!N2873=1,"PRE","*")</f>
        <v>PRE</v>
      </c>
      <c r="C2875" t="str">
        <f>'RES TECH'!M2873</f>
        <v>RESHOULOOldLTFLUT12ELC20</v>
      </c>
      <c r="D2875" t="str">
        <f>_xlfn.XLOOKUP($C2875,'RES TECH'!$M:$M,'RES TECH'!$A:$A)&amp;" "&amp;_xlfn.XLOOKUP($C2875,'RES TECH'!$M:$M,'RES TECH'!$B:$B)&amp;" "&amp;_xlfn.XLOOKUP($C2875,'RES TECH'!$M:$M,'RES TECH'!$C:$C)&amp;" "&amp;_xlfn.XLOOKUP($C2875,'RES TECH'!$M:$M,'RES TECH'!$D:$D)&amp;" "&amp;_xlfn.XLOOKUP($C2875,'RES TECH'!$M:$M,'RES TECH'!$E:$E)&amp;" "&amp;_xlfn.XLOOKUP($C2875,'RES TECH'!$M:$M,'RES TECH'!$F:$F)&amp;" "&amp;_xlfn.XLOOKUP($C2875,'RES TECH'!$M:$M,'RES TECH'!$G:$G)&amp;" "&amp;_xlfn.XLOOKUP($C2875,'RES TECH'!$M:$M,'RES TECH'!$H:$H)</f>
        <v>Residential House Low Income Old Lighting T12 Fluorescent  Electricity</v>
      </c>
      <c r="E2875" t="str">
        <f t="shared" si="44"/>
        <v>Mlm</v>
      </c>
      <c r="F2875" s="12" t="str">
        <f>IF(B2875="*","*",_xlfn.XLOOKUP($C2875,'RES TECH'!$M:$M,'RES TECH'!$R:$R))</f>
        <v>Mlma</v>
      </c>
    </row>
    <row r="2876" spans="2:6" x14ac:dyDescent="0.25">
      <c r="B2876" t="str">
        <f>IF('RES TECH'!N2874=1,"PRE","*")</f>
        <v>*</v>
      </c>
      <c r="C2876" t="str">
        <f>'RES TECH'!M2874</f>
        <v>RESHOULOOldLTFLUT8ELC20</v>
      </c>
      <c r="D2876" t="str">
        <f>_xlfn.XLOOKUP($C2876,'RES TECH'!$M:$M,'RES TECH'!$A:$A)&amp;" "&amp;_xlfn.XLOOKUP($C2876,'RES TECH'!$M:$M,'RES TECH'!$B:$B)&amp;" "&amp;_xlfn.XLOOKUP($C2876,'RES TECH'!$M:$M,'RES TECH'!$C:$C)&amp;" "&amp;_xlfn.XLOOKUP($C2876,'RES TECH'!$M:$M,'RES TECH'!$D:$D)&amp;" "&amp;_xlfn.XLOOKUP($C2876,'RES TECH'!$M:$M,'RES TECH'!$E:$E)&amp;" "&amp;_xlfn.XLOOKUP($C2876,'RES TECH'!$M:$M,'RES TECH'!$F:$F)&amp;" "&amp;_xlfn.XLOOKUP($C2876,'RES TECH'!$M:$M,'RES TECH'!$G:$G)&amp;" "&amp;_xlfn.XLOOKUP($C2876,'RES TECH'!$M:$M,'RES TECH'!$H:$H)</f>
        <v>Residential House Low Income Old Lighting T-8 Fluorescent  Electricity</v>
      </c>
      <c r="E2876" t="str">
        <f t="shared" si="44"/>
        <v>*</v>
      </c>
      <c r="F2876" s="12" t="str">
        <f>IF(B2876="*","*",_xlfn.XLOOKUP($C2876,'RES TECH'!$M:$M,'RES TECH'!$R:$R))</f>
        <v>*</v>
      </c>
    </row>
    <row r="2877" spans="2:6" x14ac:dyDescent="0.25">
      <c r="B2877" t="str">
        <f>IF('RES TECH'!N2875=1,"PRE","*")</f>
        <v>PRE</v>
      </c>
      <c r="C2877" t="str">
        <f>'RES TECH'!M2875</f>
        <v>RESHOULOOldLTFLUT8ELC20</v>
      </c>
      <c r="D2877" t="str">
        <f>_xlfn.XLOOKUP($C2877,'RES TECH'!$M:$M,'RES TECH'!$A:$A)&amp;" "&amp;_xlfn.XLOOKUP($C2877,'RES TECH'!$M:$M,'RES TECH'!$B:$B)&amp;" "&amp;_xlfn.XLOOKUP($C2877,'RES TECH'!$M:$M,'RES TECH'!$C:$C)&amp;" "&amp;_xlfn.XLOOKUP($C2877,'RES TECH'!$M:$M,'RES TECH'!$D:$D)&amp;" "&amp;_xlfn.XLOOKUP($C2877,'RES TECH'!$M:$M,'RES TECH'!$E:$E)&amp;" "&amp;_xlfn.XLOOKUP($C2877,'RES TECH'!$M:$M,'RES TECH'!$F:$F)&amp;" "&amp;_xlfn.XLOOKUP($C2877,'RES TECH'!$M:$M,'RES TECH'!$G:$G)&amp;" "&amp;_xlfn.XLOOKUP($C2877,'RES TECH'!$M:$M,'RES TECH'!$H:$H)</f>
        <v>Residential House Low Income Old Lighting T-8 Fluorescent  Electricity</v>
      </c>
      <c r="E2877" t="str">
        <f t="shared" si="44"/>
        <v>Mlm</v>
      </c>
      <c r="F2877" s="12" t="str">
        <f>IF(B2877="*","*",_xlfn.XLOOKUP($C2877,'RES TECH'!$M:$M,'RES TECH'!$R:$R))</f>
        <v>Mlma</v>
      </c>
    </row>
    <row r="2878" spans="2:6" x14ac:dyDescent="0.25">
      <c r="B2878" t="str">
        <f>IF('RES TECH'!N2876=1,"PRE","*")</f>
        <v>PRE</v>
      </c>
      <c r="C2878" t="str">
        <f>'RES TECH'!M2876</f>
        <v>RESHOULOOldLTFLUT8ELC22</v>
      </c>
      <c r="D2878" t="str">
        <f>_xlfn.XLOOKUP($C2878,'RES TECH'!$M:$M,'RES TECH'!$A:$A)&amp;" "&amp;_xlfn.XLOOKUP($C2878,'RES TECH'!$M:$M,'RES TECH'!$B:$B)&amp;" "&amp;_xlfn.XLOOKUP($C2878,'RES TECH'!$M:$M,'RES TECH'!$C:$C)&amp;" "&amp;_xlfn.XLOOKUP($C2878,'RES TECH'!$M:$M,'RES TECH'!$D:$D)&amp;" "&amp;_xlfn.XLOOKUP($C2878,'RES TECH'!$M:$M,'RES TECH'!$E:$E)&amp;" "&amp;_xlfn.XLOOKUP($C2878,'RES TECH'!$M:$M,'RES TECH'!$F:$F)&amp;" "&amp;_xlfn.XLOOKUP($C2878,'RES TECH'!$M:$M,'RES TECH'!$G:$G)&amp;" "&amp;_xlfn.XLOOKUP($C2878,'RES TECH'!$M:$M,'RES TECH'!$H:$H)</f>
        <v>Residential House Low Income Old Lighting T-8 Fluorescent  Electricity</v>
      </c>
      <c r="E2878" t="str">
        <f t="shared" si="44"/>
        <v>Mlm</v>
      </c>
      <c r="F2878" s="12" t="str">
        <f>IF(B2878="*","*",_xlfn.XLOOKUP($C2878,'RES TECH'!$M:$M,'RES TECH'!$R:$R))</f>
        <v>Mlma</v>
      </c>
    </row>
    <row r="2879" spans="2:6" x14ac:dyDescent="0.25">
      <c r="B2879" t="str">
        <f>IF('RES TECH'!N2877=1,"PRE","*")</f>
        <v>PRE</v>
      </c>
      <c r="C2879" t="str">
        <f>'RES TECH'!M2877</f>
        <v>RESHOULOOldLTFLUT8ELC30</v>
      </c>
      <c r="D2879" t="str">
        <f>_xlfn.XLOOKUP($C2879,'RES TECH'!$M:$M,'RES TECH'!$A:$A)&amp;" "&amp;_xlfn.XLOOKUP($C2879,'RES TECH'!$M:$M,'RES TECH'!$B:$B)&amp;" "&amp;_xlfn.XLOOKUP($C2879,'RES TECH'!$M:$M,'RES TECH'!$C:$C)&amp;" "&amp;_xlfn.XLOOKUP($C2879,'RES TECH'!$M:$M,'RES TECH'!$D:$D)&amp;" "&amp;_xlfn.XLOOKUP($C2879,'RES TECH'!$M:$M,'RES TECH'!$E:$E)&amp;" "&amp;_xlfn.XLOOKUP($C2879,'RES TECH'!$M:$M,'RES TECH'!$F:$F)&amp;" "&amp;_xlfn.XLOOKUP($C2879,'RES TECH'!$M:$M,'RES TECH'!$G:$G)&amp;" "&amp;_xlfn.XLOOKUP($C2879,'RES TECH'!$M:$M,'RES TECH'!$H:$H)</f>
        <v>Residential House Low Income Old Lighting T-8 Fluorescent  Electricity</v>
      </c>
      <c r="E2879" t="str">
        <f t="shared" si="44"/>
        <v>Mlm</v>
      </c>
      <c r="F2879" s="12" t="str">
        <f>IF(B2879="*","*",_xlfn.XLOOKUP($C2879,'RES TECH'!$M:$M,'RES TECH'!$R:$R))</f>
        <v>Mlma</v>
      </c>
    </row>
    <row r="2880" spans="2:6" x14ac:dyDescent="0.25">
      <c r="B2880" t="str">
        <f>IF('RES TECH'!N2878=1,"PRE","*")</f>
        <v>PRE</v>
      </c>
      <c r="C2880" t="str">
        <f>'RES TECH'!M2878</f>
        <v>RESHOULOOldLTFLUT8ELC40</v>
      </c>
      <c r="D2880" t="str">
        <f>_xlfn.XLOOKUP($C2880,'RES TECH'!$M:$M,'RES TECH'!$A:$A)&amp;" "&amp;_xlfn.XLOOKUP($C2880,'RES TECH'!$M:$M,'RES TECH'!$B:$B)&amp;" "&amp;_xlfn.XLOOKUP($C2880,'RES TECH'!$M:$M,'RES TECH'!$C:$C)&amp;" "&amp;_xlfn.XLOOKUP($C2880,'RES TECH'!$M:$M,'RES TECH'!$D:$D)&amp;" "&amp;_xlfn.XLOOKUP($C2880,'RES TECH'!$M:$M,'RES TECH'!$E:$E)&amp;" "&amp;_xlfn.XLOOKUP($C2880,'RES TECH'!$M:$M,'RES TECH'!$F:$F)&amp;" "&amp;_xlfn.XLOOKUP($C2880,'RES TECH'!$M:$M,'RES TECH'!$G:$G)&amp;" "&amp;_xlfn.XLOOKUP($C2880,'RES TECH'!$M:$M,'RES TECH'!$H:$H)</f>
        <v>Residential House Low Income Old Lighting T-8 Fluorescent  Electricity</v>
      </c>
      <c r="E2880" t="str">
        <f t="shared" si="44"/>
        <v>Mlm</v>
      </c>
      <c r="F2880" s="12" t="str">
        <f>IF(B2880="*","*",_xlfn.XLOOKUP($C2880,'RES TECH'!$M:$M,'RES TECH'!$R:$R))</f>
        <v>Mlma</v>
      </c>
    </row>
    <row r="2881" spans="2:6" x14ac:dyDescent="0.25">
      <c r="B2881" t="str">
        <f>IF('RES TECH'!N2879=1,"PRE","*")</f>
        <v>*</v>
      </c>
      <c r="C2881" t="str">
        <f>'RES TECH'!M2879</f>
        <v>RESAPALMOldLTHALELC20</v>
      </c>
      <c r="D2881" t="str">
        <f>_xlfn.XLOOKUP($C2881,'RES TECH'!$M:$M,'RES TECH'!$A:$A)&amp;" "&amp;_xlfn.XLOOKUP($C2881,'RES TECH'!$M:$M,'RES TECH'!$B:$B)&amp;" "&amp;_xlfn.XLOOKUP($C2881,'RES TECH'!$M:$M,'RES TECH'!$C:$C)&amp;" "&amp;_xlfn.XLOOKUP($C2881,'RES TECH'!$M:$M,'RES TECH'!$D:$D)&amp;" "&amp;_xlfn.XLOOKUP($C2881,'RES TECH'!$M:$M,'RES TECH'!$E:$E)&amp;" "&amp;_xlfn.XLOOKUP($C2881,'RES TECH'!$M:$M,'RES TECH'!$F:$F)&amp;" "&amp;_xlfn.XLOOKUP($C2881,'RES TECH'!$M:$M,'RES TECH'!$G:$G)&amp;" "&amp;_xlfn.XLOOKUP($C2881,'RES TECH'!$M:$M,'RES TECH'!$H:$H)</f>
        <v>Residential Apartment Lower-middle Income Old Lighting Halogen  Electricity</v>
      </c>
      <c r="E2881" t="str">
        <f t="shared" si="44"/>
        <v>*</v>
      </c>
      <c r="F2881" s="12" t="str">
        <f>IF(B2881="*","*",_xlfn.XLOOKUP($C2881,'RES TECH'!$M:$M,'RES TECH'!$R:$R))</f>
        <v>*</v>
      </c>
    </row>
    <row r="2882" spans="2:6" x14ac:dyDescent="0.25">
      <c r="B2882" t="str">
        <f>IF('RES TECH'!N2880=1,"PRE","*")</f>
        <v>PRE</v>
      </c>
      <c r="C2882" t="str">
        <f>'RES TECH'!M2880</f>
        <v>RESAPALMOldLTHALELC20</v>
      </c>
      <c r="D2882" t="str">
        <f>_xlfn.XLOOKUP($C2882,'RES TECH'!$M:$M,'RES TECH'!$A:$A)&amp;" "&amp;_xlfn.XLOOKUP($C2882,'RES TECH'!$M:$M,'RES TECH'!$B:$B)&amp;" "&amp;_xlfn.XLOOKUP($C2882,'RES TECH'!$M:$M,'RES TECH'!$C:$C)&amp;" "&amp;_xlfn.XLOOKUP($C2882,'RES TECH'!$M:$M,'RES TECH'!$D:$D)&amp;" "&amp;_xlfn.XLOOKUP($C2882,'RES TECH'!$M:$M,'RES TECH'!$E:$E)&amp;" "&amp;_xlfn.XLOOKUP($C2882,'RES TECH'!$M:$M,'RES TECH'!$F:$F)&amp;" "&amp;_xlfn.XLOOKUP($C2882,'RES TECH'!$M:$M,'RES TECH'!$G:$G)&amp;" "&amp;_xlfn.XLOOKUP($C2882,'RES TECH'!$M:$M,'RES TECH'!$H:$H)</f>
        <v>Residential Apartment Lower-middle Income Old Lighting Halogen  Electricity</v>
      </c>
      <c r="E2882" t="str">
        <f t="shared" si="44"/>
        <v>Mlm</v>
      </c>
      <c r="F2882" s="12" t="str">
        <f>IF(B2882="*","*",_xlfn.XLOOKUP($C2882,'RES TECH'!$M:$M,'RES TECH'!$R:$R))</f>
        <v>Mlma</v>
      </c>
    </row>
    <row r="2883" spans="2:6" x14ac:dyDescent="0.25">
      <c r="B2883" t="str">
        <f>IF('RES TECH'!N2881=1,"PRE","*")</f>
        <v>PRE</v>
      </c>
      <c r="C2883" t="str">
        <f>'RES TECH'!M2881</f>
        <v>RESAPALMOldLTHALELC22</v>
      </c>
      <c r="D2883" t="str">
        <f>_xlfn.XLOOKUP($C2883,'RES TECH'!$M:$M,'RES TECH'!$A:$A)&amp;" "&amp;_xlfn.XLOOKUP($C2883,'RES TECH'!$M:$M,'RES TECH'!$B:$B)&amp;" "&amp;_xlfn.XLOOKUP($C2883,'RES TECH'!$M:$M,'RES TECH'!$C:$C)&amp;" "&amp;_xlfn.XLOOKUP($C2883,'RES TECH'!$M:$M,'RES TECH'!$D:$D)&amp;" "&amp;_xlfn.XLOOKUP($C2883,'RES TECH'!$M:$M,'RES TECH'!$E:$E)&amp;" "&amp;_xlfn.XLOOKUP($C2883,'RES TECH'!$M:$M,'RES TECH'!$F:$F)&amp;" "&amp;_xlfn.XLOOKUP($C2883,'RES TECH'!$M:$M,'RES TECH'!$G:$G)&amp;" "&amp;_xlfn.XLOOKUP($C2883,'RES TECH'!$M:$M,'RES TECH'!$H:$H)</f>
        <v>Residential Apartment Lower-middle Income Old Lighting Halogen  Electricity</v>
      </c>
      <c r="E2883" t="str">
        <f t="shared" si="44"/>
        <v>Mlm</v>
      </c>
      <c r="F2883" s="12" t="str">
        <f>IF(B2883="*","*",_xlfn.XLOOKUP($C2883,'RES TECH'!$M:$M,'RES TECH'!$R:$R))</f>
        <v>Mlma</v>
      </c>
    </row>
    <row r="2884" spans="2:6" x14ac:dyDescent="0.25">
      <c r="B2884" t="str">
        <f>IF('RES TECH'!N2882=1,"PRE","*")</f>
        <v>*</v>
      </c>
      <c r="C2884" t="str">
        <f>'RES TECH'!M2882</f>
        <v>RESAPALMOldLTCFLELCELC20</v>
      </c>
      <c r="D2884" t="str">
        <f>_xlfn.XLOOKUP($C2884,'RES TECH'!$M:$M,'RES TECH'!$A:$A)&amp;" "&amp;_xlfn.XLOOKUP($C2884,'RES TECH'!$M:$M,'RES TECH'!$B:$B)&amp;" "&amp;_xlfn.XLOOKUP($C2884,'RES TECH'!$M:$M,'RES TECH'!$C:$C)&amp;" "&amp;_xlfn.XLOOKUP($C2884,'RES TECH'!$M:$M,'RES TECH'!$D:$D)&amp;" "&amp;_xlfn.XLOOKUP($C2884,'RES TECH'!$M:$M,'RES TECH'!$E:$E)&amp;" "&amp;_xlfn.XLOOKUP($C2884,'RES TECH'!$M:$M,'RES TECH'!$F:$F)&amp;" "&amp;_xlfn.XLOOKUP($C2884,'RES TECH'!$M:$M,'RES TECH'!$G:$G)&amp;" "&amp;_xlfn.XLOOKUP($C2884,'RES TECH'!$M:$M,'RES TECH'!$H:$H)</f>
        <v>Residential Apartment Lower-middle Income Old Lighting Compact Fluorescent  Electricity</v>
      </c>
      <c r="E2884" t="str">
        <f t="shared" si="44"/>
        <v>*</v>
      </c>
      <c r="F2884" s="12" t="str">
        <f>IF(B2884="*","*",_xlfn.XLOOKUP($C2884,'RES TECH'!$M:$M,'RES TECH'!$R:$R))</f>
        <v>*</v>
      </c>
    </row>
    <row r="2885" spans="2:6" x14ac:dyDescent="0.25">
      <c r="B2885" t="str">
        <f>IF('RES TECH'!N2883=1,"PRE","*")</f>
        <v>PRE</v>
      </c>
      <c r="C2885" t="str">
        <f>'RES TECH'!M2883</f>
        <v>RESAPALMOldLTCFLELCELC20</v>
      </c>
      <c r="D2885" t="str">
        <f>_xlfn.XLOOKUP($C2885,'RES TECH'!$M:$M,'RES TECH'!$A:$A)&amp;" "&amp;_xlfn.XLOOKUP($C2885,'RES TECH'!$M:$M,'RES TECH'!$B:$B)&amp;" "&amp;_xlfn.XLOOKUP($C2885,'RES TECH'!$M:$M,'RES TECH'!$C:$C)&amp;" "&amp;_xlfn.XLOOKUP($C2885,'RES TECH'!$M:$M,'RES TECH'!$D:$D)&amp;" "&amp;_xlfn.XLOOKUP($C2885,'RES TECH'!$M:$M,'RES TECH'!$E:$E)&amp;" "&amp;_xlfn.XLOOKUP($C2885,'RES TECH'!$M:$M,'RES TECH'!$F:$F)&amp;" "&amp;_xlfn.XLOOKUP($C2885,'RES TECH'!$M:$M,'RES TECH'!$G:$G)&amp;" "&amp;_xlfn.XLOOKUP($C2885,'RES TECH'!$M:$M,'RES TECH'!$H:$H)</f>
        <v>Residential Apartment Lower-middle Income Old Lighting Compact Fluorescent  Electricity</v>
      </c>
      <c r="E2885" t="str">
        <f t="shared" ref="E2885:E2948" si="45">IF(F2885="*","*",IF(F2885="Mlma","Mlm","TJ"))</f>
        <v>Mlm</v>
      </c>
      <c r="F2885" s="12" t="str">
        <f>IF(B2885="*","*",_xlfn.XLOOKUP($C2885,'RES TECH'!$M:$M,'RES TECH'!$R:$R))</f>
        <v>Mlma</v>
      </c>
    </row>
    <row r="2886" spans="2:6" x14ac:dyDescent="0.25">
      <c r="B2886" t="str">
        <f>IF('RES TECH'!N2884=1,"PRE","*")</f>
        <v>PRE</v>
      </c>
      <c r="C2886" t="str">
        <f>'RES TECH'!M2884</f>
        <v>RESAPALMOldLTCFLELCELC22</v>
      </c>
      <c r="D2886" t="str">
        <f>_xlfn.XLOOKUP($C2886,'RES TECH'!$M:$M,'RES TECH'!$A:$A)&amp;" "&amp;_xlfn.XLOOKUP($C2886,'RES TECH'!$M:$M,'RES TECH'!$B:$B)&amp;" "&amp;_xlfn.XLOOKUP($C2886,'RES TECH'!$M:$M,'RES TECH'!$C:$C)&amp;" "&amp;_xlfn.XLOOKUP($C2886,'RES TECH'!$M:$M,'RES TECH'!$D:$D)&amp;" "&amp;_xlfn.XLOOKUP($C2886,'RES TECH'!$M:$M,'RES TECH'!$E:$E)&amp;" "&amp;_xlfn.XLOOKUP($C2886,'RES TECH'!$M:$M,'RES TECH'!$F:$F)&amp;" "&amp;_xlfn.XLOOKUP($C2886,'RES TECH'!$M:$M,'RES TECH'!$G:$G)&amp;" "&amp;_xlfn.XLOOKUP($C2886,'RES TECH'!$M:$M,'RES TECH'!$H:$H)</f>
        <v>Residential Apartment Lower-middle Income Old Lighting Compact Fluorescent  Electricity</v>
      </c>
      <c r="E2886" t="str">
        <f t="shared" si="45"/>
        <v>Mlm</v>
      </c>
      <c r="F2886" s="12" t="str">
        <f>IF(B2886="*","*",_xlfn.XLOOKUP($C2886,'RES TECH'!$M:$M,'RES TECH'!$R:$R))</f>
        <v>Mlma</v>
      </c>
    </row>
    <row r="2887" spans="2:6" x14ac:dyDescent="0.25">
      <c r="B2887" t="str">
        <f>IF('RES TECH'!N2885=1,"PRE","*")</f>
        <v>PRE</v>
      </c>
      <c r="C2887" t="str">
        <f>'RES TECH'!M2885</f>
        <v>RESAPALMOldLTCFLELCELC30</v>
      </c>
      <c r="D2887" t="str">
        <f>_xlfn.XLOOKUP($C2887,'RES TECH'!$M:$M,'RES TECH'!$A:$A)&amp;" "&amp;_xlfn.XLOOKUP($C2887,'RES TECH'!$M:$M,'RES TECH'!$B:$B)&amp;" "&amp;_xlfn.XLOOKUP($C2887,'RES TECH'!$M:$M,'RES TECH'!$C:$C)&amp;" "&amp;_xlfn.XLOOKUP($C2887,'RES TECH'!$M:$M,'RES TECH'!$D:$D)&amp;" "&amp;_xlfn.XLOOKUP($C2887,'RES TECH'!$M:$M,'RES TECH'!$E:$E)&amp;" "&amp;_xlfn.XLOOKUP($C2887,'RES TECH'!$M:$M,'RES TECH'!$F:$F)&amp;" "&amp;_xlfn.XLOOKUP($C2887,'RES TECH'!$M:$M,'RES TECH'!$G:$G)&amp;" "&amp;_xlfn.XLOOKUP($C2887,'RES TECH'!$M:$M,'RES TECH'!$H:$H)</f>
        <v>Residential Apartment Lower-middle Income Old Lighting Compact Fluorescent  Electricity</v>
      </c>
      <c r="E2887" t="str">
        <f t="shared" si="45"/>
        <v>Mlm</v>
      </c>
      <c r="F2887" s="12" t="str">
        <f>IF(B2887="*","*",_xlfn.XLOOKUP($C2887,'RES TECH'!$M:$M,'RES TECH'!$R:$R))</f>
        <v>Mlma</v>
      </c>
    </row>
    <row r="2888" spans="2:6" x14ac:dyDescent="0.25">
      <c r="B2888" t="str">
        <f>IF('RES TECH'!N2886=1,"PRE","*")</f>
        <v>PRE</v>
      </c>
      <c r="C2888" t="str">
        <f>'RES TECH'!M2886</f>
        <v>RESAPALMOldLTCFLELCELC40</v>
      </c>
      <c r="D2888" t="str">
        <f>_xlfn.XLOOKUP($C2888,'RES TECH'!$M:$M,'RES TECH'!$A:$A)&amp;" "&amp;_xlfn.XLOOKUP($C2888,'RES TECH'!$M:$M,'RES TECH'!$B:$B)&amp;" "&amp;_xlfn.XLOOKUP($C2888,'RES TECH'!$M:$M,'RES TECH'!$C:$C)&amp;" "&amp;_xlfn.XLOOKUP($C2888,'RES TECH'!$M:$M,'RES TECH'!$D:$D)&amp;" "&amp;_xlfn.XLOOKUP($C2888,'RES TECH'!$M:$M,'RES TECH'!$E:$E)&amp;" "&amp;_xlfn.XLOOKUP($C2888,'RES TECH'!$M:$M,'RES TECH'!$F:$F)&amp;" "&amp;_xlfn.XLOOKUP($C2888,'RES TECH'!$M:$M,'RES TECH'!$G:$G)&amp;" "&amp;_xlfn.XLOOKUP($C2888,'RES TECH'!$M:$M,'RES TECH'!$H:$H)</f>
        <v>Residential Apartment Lower-middle Income Old Lighting Compact Fluorescent  Electricity</v>
      </c>
      <c r="E2888" t="str">
        <f t="shared" si="45"/>
        <v>Mlm</v>
      </c>
      <c r="F2888" s="12" t="str">
        <f>IF(B2888="*","*",_xlfn.XLOOKUP($C2888,'RES TECH'!$M:$M,'RES TECH'!$R:$R))</f>
        <v>Mlma</v>
      </c>
    </row>
    <row r="2889" spans="2:6" x14ac:dyDescent="0.25">
      <c r="B2889" t="str">
        <f>IF('RES TECH'!N2887=1,"PRE","*")</f>
        <v>*</v>
      </c>
      <c r="C2889" t="str">
        <f>'RES TECH'!M2887</f>
        <v>RESAPALMOldLTLEDELCELC20</v>
      </c>
      <c r="D2889" t="str">
        <f>_xlfn.XLOOKUP($C2889,'RES TECH'!$M:$M,'RES TECH'!$A:$A)&amp;" "&amp;_xlfn.XLOOKUP($C2889,'RES TECH'!$M:$M,'RES TECH'!$B:$B)&amp;" "&amp;_xlfn.XLOOKUP($C2889,'RES TECH'!$M:$M,'RES TECH'!$C:$C)&amp;" "&amp;_xlfn.XLOOKUP($C2889,'RES TECH'!$M:$M,'RES TECH'!$D:$D)&amp;" "&amp;_xlfn.XLOOKUP($C2889,'RES TECH'!$M:$M,'RES TECH'!$E:$E)&amp;" "&amp;_xlfn.XLOOKUP($C2889,'RES TECH'!$M:$M,'RES TECH'!$F:$F)&amp;" "&amp;_xlfn.XLOOKUP($C2889,'RES TECH'!$M:$M,'RES TECH'!$G:$G)&amp;" "&amp;_xlfn.XLOOKUP($C2889,'RES TECH'!$M:$M,'RES TECH'!$H:$H)</f>
        <v>Residential Apartment Lower-middle Income Old Lighting LED  Electricity</v>
      </c>
      <c r="E2889" t="str">
        <f t="shared" si="45"/>
        <v>*</v>
      </c>
      <c r="F2889" s="12" t="str">
        <f>IF(B2889="*","*",_xlfn.XLOOKUP($C2889,'RES TECH'!$M:$M,'RES TECH'!$R:$R))</f>
        <v>*</v>
      </c>
    </row>
    <row r="2890" spans="2:6" x14ac:dyDescent="0.25">
      <c r="B2890" t="str">
        <f>IF('RES TECH'!N2888=1,"PRE","*")</f>
        <v>*</v>
      </c>
      <c r="C2890" t="str">
        <f>'RES TECH'!M2888</f>
        <v>RESAPALMOldLTLEDELCELC20</v>
      </c>
      <c r="D2890" t="str">
        <f>_xlfn.XLOOKUP($C2890,'RES TECH'!$M:$M,'RES TECH'!$A:$A)&amp;" "&amp;_xlfn.XLOOKUP($C2890,'RES TECH'!$M:$M,'RES TECH'!$B:$B)&amp;" "&amp;_xlfn.XLOOKUP($C2890,'RES TECH'!$M:$M,'RES TECH'!$C:$C)&amp;" "&amp;_xlfn.XLOOKUP($C2890,'RES TECH'!$M:$M,'RES TECH'!$D:$D)&amp;" "&amp;_xlfn.XLOOKUP($C2890,'RES TECH'!$M:$M,'RES TECH'!$E:$E)&amp;" "&amp;_xlfn.XLOOKUP($C2890,'RES TECH'!$M:$M,'RES TECH'!$F:$F)&amp;" "&amp;_xlfn.XLOOKUP($C2890,'RES TECH'!$M:$M,'RES TECH'!$G:$G)&amp;" "&amp;_xlfn.XLOOKUP($C2890,'RES TECH'!$M:$M,'RES TECH'!$H:$H)</f>
        <v>Residential Apartment Lower-middle Income Old Lighting LED  Electricity</v>
      </c>
      <c r="E2890" t="str">
        <f t="shared" si="45"/>
        <v>*</v>
      </c>
      <c r="F2890" s="12" t="str">
        <f>IF(B2890="*","*",_xlfn.XLOOKUP($C2890,'RES TECH'!$M:$M,'RES TECH'!$R:$R))</f>
        <v>*</v>
      </c>
    </row>
    <row r="2891" spans="2:6" x14ac:dyDescent="0.25">
      <c r="B2891" t="str">
        <f>IF('RES TECH'!N2889=1,"PRE","*")</f>
        <v>*</v>
      </c>
      <c r="C2891" t="str">
        <f>'RES TECH'!M2889</f>
        <v>RESAPALMOldLTLEDELCELC20</v>
      </c>
      <c r="D2891" t="str">
        <f>_xlfn.XLOOKUP($C2891,'RES TECH'!$M:$M,'RES TECH'!$A:$A)&amp;" "&amp;_xlfn.XLOOKUP($C2891,'RES TECH'!$M:$M,'RES TECH'!$B:$B)&amp;" "&amp;_xlfn.XLOOKUP($C2891,'RES TECH'!$M:$M,'RES TECH'!$C:$C)&amp;" "&amp;_xlfn.XLOOKUP($C2891,'RES TECH'!$M:$M,'RES TECH'!$D:$D)&amp;" "&amp;_xlfn.XLOOKUP($C2891,'RES TECH'!$M:$M,'RES TECH'!$E:$E)&amp;" "&amp;_xlfn.XLOOKUP($C2891,'RES TECH'!$M:$M,'RES TECH'!$F:$F)&amp;" "&amp;_xlfn.XLOOKUP($C2891,'RES TECH'!$M:$M,'RES TECH'!$G:$G)&amp;" "&amp;_xlfn.XLOOKUP($C2891,'RES TECH'!$M:$M,'RES TECH'!$H:$H)</f>
        <v>Residential Apartment Lower-middle Income Old Lighting LED  Electricity</v>
      </c>
      <c r="E2891" t="str">
        <f t="shared" si="45"/>
        <v>*</v>
      </c>
      <c r="F2891" s="12" t="str">
        <f>IF(B2891="*","*",_xlfn.XLOOKUP($C2891,'RES TECH'!$M:$M,'RES TECH'!$R:$R))</f>
        <v>*</v>
      </c>
    </row>
    <row r="2892" spans="2:6" x14ac:dyDescent="0.25">
      <c r="B2892" t="str">
        <f>IF('RES TECH'!N2890=1,"PRE","*")</f>
        <v>*</v>
      </c>
      <c r="C2892" t="str">
        <f>'RES TECH'!M2890</f>
        <v>RESAPALMOldLTLEDELCELC20</v>
      </c>
      <c r="D2892" t="str">
        <f>_xlfn.XLOOKUP($C2892,'RES TECH'!$M:$M,'RES TECH'!$A:$A)&amp;" "&amp;_xlfn.XLOOKUP($C2892,'RES TECH'!$M:$M,'RES TECH'!$B:$B)&amp;" "&amp;_xlfn.XLOOKUP($C2892,'RES TECH'!$M:$M,'RES TECH'!$C:$C)&amp;" "&amp;_xlfn.XLOOKUP($C2892,'RES TECH'!$M:$M,'RES TECH'!$D:$D)&amp;" "&amp;_xlfn.XLOOKUP($C2892,'RES TECH'!$M:$M,'RES TECH'!$E:$E)&amp;" "&amp;_xlfn.XLOOKUP($C2892,'RES TECH'!$M:$M,'RES TECH'!$F:$F)&amp;" "&amp;_xlfn.XLOOKUP($C2892,'RES TECH'!$M:$M,'RES TECH'!$G:$G)&amp;" "&amp;_xlfn.XLOOKUP($C2892,'RES TECH'!$M:$M,'RES TECH'!$H:$H)</f>
        <v>Residential Apartment Lower-middle Income Old Lighting LED  Electricity</v>
      </c>
      <c r="E2892" t="str">
        <f t="shared" si="45"/>
        <v>*</v>
      </c>
      <c r="F2892" s="12" t="str">
        <f>IF(B2892="*","*",_xlfn.XLOOKUP($C2892,'RES TECH'!$M:$M,'RES TECH'!$R:$R))</f>
        <v>*</v>
      </c>
    </row>
    <row r="2893" spans="2:6" x14ac:dyDescent="0.25">
      <c r="B2893" t="str">
        <f>IF('RES TECH'!N2891=1,"PRE","*")</f>
        <v>*</v>
      </c>
      <c r="C2893" t="str">
        <f>'RES TECH'!M2891</f>
        <v>RESAPALMOldLTLEDELCELC20</v>
      </c>
      <c r="D2893" t="str">
        <f>_xlfn.XLOOKUP($C2893,'RES TECH'!$M:$M,'RES TECH'!$A:$A)&amp;" "&amp;_xlfn.XLOOKUP($C2893,'RES TECH'!$M:$M,'RES TECH'!$B:$B)&amp;" "&amp;_xlfn.XLOOKUP($C2893,'RES TECH'!$M:$M,'RES TECH'!$C:$C)&amp;" "&amp;_xlfn.XLOOKUP($C2893,'RES TECH'!$M:$M,'RES TECH'!$D:$D)&amp;" "&amp;_xlfn.XLOOKUP($C2893,'RES TECH'!$M:$M,'RES TECH'!$E:$E)&amp;" "&amp;_xlfn.XLOOKUP($C2893,'RES TECH'!$M:$M,'RES TECH'!$F:$F)&amp;" "&amp;_xlfn.XLOOKUP($C2893,'RES TECH'!$M:$M,'RES TECH'!$G:$G)&amp;" "&amp;_xlfn.XLOOKUP($C2893,'RES TECH'!$M:$M,'RES TECH'!$H:$H)</f>
        <v>Residential Apartment Lower-middle Income Old Lighting LED  Electricity</v>
      </c>
      <c r="E2893" t="str">
        <f t="shared" si="45"/>
        <v>*</v>
      </c>
      <c r="F2893" s="12" t="str">
        <f>IF(B2893="*","*",_xlfn.XLOOKUP($C2893,'RES TECH'!$M:$M,'RES TECH'!$R:$R))</f>
        <v>*</v>
      </c>
    </row>
    <row r="2894" spans="2:6" x14ac:dyDescent="0.25">
      <c r="B2894" t="str">
        <f>IF('RES TECH'!N2892=1,"PRE","*")</f>
        <v>PRE</v>
      </c>
      <c r="C2894" t="str">
        <f>'RES TECH'!M2892</f>
        <v>RESAPALMOldLTLEDELCELC20</v>
      </c>
      <c r="D2894" t="str">
        <f>_xlfn.XLOOKUP($C2894,'RES TECH'!$M:$M,'RES TECH'!$A:$A)&amp;" "&amp;_xlfn.XLOOKUP($C2894,'RES TECH'!$M:$M,'RES TECH'!$B:$B)&amp;" "&amp;_xlfn.XLOOKUP($C2894,'RES TECH'!$M:$M,'RES TECH'!$C:$C)&amp;" "&amp;_xlfn.XLOOKUP($C2894,'RES TECH'!$M:$M,'RES TECH'!$D:$D)&amp;" "&amp;_xlfn.XLOOKUP($C2894,'RES TECH'!$M:$M,'RES TECH'!$E:$E)&amp;" "&amp;_xlfn.XLOOKUP($C2894,'RES TECH'!$M:$M,'RES TECH'!$F:$F)&amp;" "&amp;_xlfn.XLOOKUP($C2894,'RES TECH'!$M:$M,'RES TECH'!$G:$G)&amp;" "&amp;_xlfn.XLOOKUP($C2894,'RES TECH'!$M:$M,'RES TECH'!$H:$H)</f>
        <v>Residential Apartment Lower-middle Income Old Lighting LED  Electricity</v>
      </c>
      <c r="E2894" t="str">
        <f t="shared" si="45"/>
        <v>Mlm</v>
      </c>
      <c r="F2894" s="12" t="str">
        <f>IF(B2894="*","*",_xlfn.XLOOKUP($C2894,'RES TECH'!$M:$M,'RES TECH'!$R:$R))</f>
        <v>Mlma</v>
      </c>
    </row>
    <row r="2895" spans="2:6" x14ac:dyDescent="0.25">
      <c r="B2895" t="str">
        <f>IF('RES TECH'!N2893=1,"PRE","*")</f>
        <v>PRE</v>
      </c>
      <c r="C2895" t="str">
        <f>'RES TECH'!M2893</f>
        <v>RESAPALMOldLTLEDELCELC21</v>
      </c>
      <c r="D2895" t="str">
        <f>_xlfn.XLOOKUP($C2895,'RES TECH'!$M:$M,'RES TECH'!$A:$A)&amp;" "&amp;_xlfn.XLOOKUP($C2895,'RES TECH'!$M:$M,'RES TECH'!$B:$B)&amp;" "&amp;_xlfn.XLOOKUP($C2895,'RES TECH'!$M:$M,'RES TECH'!$C:$C)&amp;" "&amp;_xlfn.XLOOKUP($C2895,'RES TECH'!$M:$M,'RES TECH'!$D:$D)&amp;" "&amp;_xlfn.XLOOKUP($C2895,'RES TECH'!$M:$M,'RES TECH'!$E:$E)&amp;" "&amp;_xlfn.XLOOKUP($C2895,'RES TECH'!$M:$M,'RES TECH'!$F:$F)&amp;" "&amp;_xlfn.XLOOKUP($C2895,'RES TECH'!$M:$M,'RES TECH'!$G:$G)&amp;" "&amp;_xlfn.XLOOKUP($C2895,'RES TECH'!$M:$M,'RES TECH'!$H:$H)</f>
        <v>Residential Apartment Lower-middle Income Old Lighting LED  Electricity</v>
      </c>
      <c r="E2895" t="str">
        <f t="shared" si="45"/>
        <v>Mlm</v>
      </c>
      <c r="F2895" s="12" t="str">
        <f>IF(B2895="*","*",_xlfn.XLOOKUP($C2895,'RES TECH'!$M:$M,'RES TECH'!$R:$R))</f>
        <v>Mlma</v>
      </c>
    </row>
    <row r="2896" spans="2:6" x14ac:dyDescent="0.25">
      <c r="B2896" t="str">
        <f>IF('RES TECH'!N2894=1,"PRE","*")</f>
        <v>PRE</v>
      </c>
      <c r="C2896" t="str">
        <f>'RES TECH'!M2894</f>
        <v>RESAPALMOldLTLEDELCELC22</v>
      </c>
      <c r="D2896" t="str">
        <f>_xlfn.XLOOKUP($C2896,'RES TECH'!$M:$M,'RES TECH'!$A:$A)&amp;" "&amp;_xlfn.XLOOKUP($C2896,'RES TECH'!$M:$M,'RES TECH'!$B:$B)&amp;" "&amp;_xlfn.XLOOKUP($C2896,'RES TECH'!$M:$M,'RES TECH'!$C:$C)&amp;" "&amp;_xlfn.XLOOKUP($C2896,'RES TECH'!$M:$M,'RES TECH'!$D:$D)&amp;" "&amp;_xlfn.XLOOKUP($C2896,'RES TECH'!$M:$M,'RES TECH'!$E:$E)&amp;" "&amp;_xlfn.XLOOKUP($C2896,'RES TECH'!$M:$M,'RES TECH'!$F:$F)&amp;" "&amp;_xlfn.XLOOKUP($C2896,'RES TECH'!$M:$M,'RES TECH'!$G:$G)&amp;" "&amp;_xlfn.XLOOKUP($C2896,'RES TECH'!$M:$M,'RES TECH'!$H:$H)</f>
        <v>Residential Apartment Lower-middle Income Old Lighting LED  Electricity</v>
      </c>
      <c r="E2896" t="str">
        <f t="shared" si="45"/>
        <v>Mlm</v>
      </c>
      <c r="F2896" s="12" t="str">
        <f>IF(B2896="*","*",_xlfn.XLOOKUP($C2896,'RES TECH'!$M:$M,'RES TECH'!$R:$R))</f>
        <v>Mlma</v>
      </c>
    </row>
    <row r="2897" spans="2:6" x14ac:dyDescent="0.25">
      <c r="B2897" t="str">
        <f>IF('RES TECH'!N2895=1,"PRE","*")</f>
        <v>PRE</v>
      </c>
      <c r="C2897" t="str">
        <f>'RES TECH'!M2895</f>
        <v>RESAPALMOldLTLEDELCELC23</v>
      </c>
      <c r="D2897" t="str">
        <f>_xlfn.XLOOKUP($C2897,'RES TECH'!$M:$M,'RES TECH'!$A:$A)&amp;" "&amp;_xlfn.XLOOKUP($C2897,'RES TECH'!$M:$M,'RES TECH'!$B:$B)&amp;" "&amp;_xlfn.XLOOKUP($C2897,'RES TECH'!$M:$M,'RES TECH'!$C:$C)&amp;" "&amp;_xlfn.XLOOKUP($C2897,'RES TECH'!$M:$M,'RES TECH'!$D:$D)&amp;" "&amp;_xlfn.XLOOKUP($C2897,'RES TECH'!$M:$M,'RES TECH'!$E:$E)&amp;" "&amp;_xlfn.XLOOKUP($C2897,'RES TECH'!$M:$M,'RES TECH'!$F:$F)&amp;" "&amp;_xlfn.XLOOKUP($C2897,'RES TECH'!$M:$M,'RES TECH'!$G:$G)&amp;" "&amp;_xlfn.XLOOKUP($C2897,'RES TECH'!$M:$M,'RES TECH'!$H:$H)</f>
        <v>Residential Apartment Lower-middle Income Old Lighting LED  Electricity</v>
      </c>
      <c r="E2897" t="str">
        <f t="shared" si="45"/>
        <v>Mlm</v>
      </c>
      <c r="F2897" s="12" t="str">
        <f>IF(B2897="*","*",_xlfn.XLOOKUP($C2897,'RES TECH'!$M:$M,'RES TECH'!$R:$R))</f>
        <v>Mlma</v>
      </c>
    </row>
    <row r="2898" spans="2:6" x14ac:dyDescent="0.25">
      <c r="B2898" t="str">
        <f>IF('RES TECH'!N2896=1,"PRE","*")</f>
        <v>PRE</v>
      </c>
      <c r="C2898" t="str">
        <f>'RES TECH'!M2896</f>
        <v>RESAPALMOldLTLEDELCELC24</v>
      </c>
      <c r="D2898" t="str">
        <f>_xlfn.XLOOKUP($C2898,'RES TECH'!$M:$M,'RES TECH'!$A:$A)&amp;" "&amp;_xlfn.XLOOKUP($C2898,'RES TECH'!$M:$M,'RES TECH'!$B:$B)&amp;" "&amp;_xlfn.XLOOKUP($C2898,'RES TECH'!$M:$M,'RES TECH'!$C:$C)&amp;" "&amp;_xlfn.XLOOKUP($C2898,'RES TECH'!$M:$M,'RES TECH'!$D:$D)&amp;" "&amp;_xlfn.XLOOKUP($C2898,'RES TECH'!$M:$M,'RES TECH'!$E:$E)&amp;" "&amp;_xlfn.XLOOKUP($C2898,'RES TECH'!$M:$M,'RES TECH'!$F:$F)&amp;" "&amp;_xlfn.XLOOKUP($C2898,'RES TECH'!$M:$M,'RES TECH'!$G:$G)&amp;" "&amp;_xlfn.XLOOKUP($C2898,'RES TECH'!$M:$M,'RES TECH'!$H:$H)</f>
        <v>Residential Apartment Lower-middle Income Old Lighting LED  Electricity</v>
      </c>
      <c r="E2898" t="str">
        <f t="shared" si="45"/>
        <v>Mlm</v>
      </c>
      <c r="F2898" s="12" t="str">
        <f>IF(B2898="*","*",_xlfn.XLOOKUP($C2898,'RES TECH'!$M:$M,'RES TECH'!$R:$R))</f>
        <v>Mlma</v>
      </c>
    </row>
    <row r="2899" spans="2:6" x14ac:dyDescent="0.25">
      <c r="B2899" t="str">
        <f>IF('RES TECH'!N2897=1,"PRE","*")</f>
        <v>PRE</v>
      </c>
      <c r="C2899" t="str">
        <f>'RES TECH'!M2897</f>
        <v>RESAPALMOldLTLEDELCELC25</v>
      </c>
      <c r="D2899" t="str">
        <f>_xlfn.XLOOKUP($C2899,'RES TECH'!$M:$M,'RES TECH'!$A:$A)&amp;" "&amp;_xlfn.XLOOKUP($C2899,'RES TECH'!$M:$M,'RES TECH'!$B:$B)&amp;" "&amp;_xlfn.XLOOKUP($C2899,'RES TECH'!$M:$M,'RES TECH'!$C:$C)&amp;" "&amp;_xlfn.XLOOKUP($C2899,'RES TECH'!$M:$M,'RES TECH'!$D:$D)&amp;" "&amp;_xlfn.XLOOKUP($C2899,'RES TECH'!$M:$M,'RES TECH'!$E:$E)&amp;" "&amp;_xlfn.XLOOKUP($C2899,'RES TECH'!$M:$M,'RES TECH'!$F:$F)&amp;" "&amp;_xlfn.XLOOKUP($C2899,'RES TECH'!$M:$M,'RES TECH'!$G:$G)&amp;" "&amp;_xlfn.XLOOKUP($C2899,'RES TECH'!$M:$M,'RES TECH'!$H:$H)</f>
        <v>Residential Apartment Lower-middle Income Old Lighting LED  Electricity</v>
      </c>
      <c r="E2899" t="str">
        <f t="shared" si="45"/>
        <v>Mlm</v>
      </c>
      <c r="F2899" s="12" t="str">
        <f>IF(B2899="*","*",_xlfn.XLOOKUP($C2899,'RES TECH'!$M:$M,'RES TECH'!$R:$R))</f>
        <v>Mlma</v>
      </c>
    </row>
    <row r="2900" spans="2:6" x14ac:dyDescent="0.25">
      <c r="B2900" t="str">
        <f>IF('RES TECH'!N2898=1,"PRE","*")</f>
        <v>PRE</v>
      </c>
      <c r="C2900" t="str">
        <f>'RES TECH'!M2898</f>
        <v>RESAPALMOldLTLEDELCELC30</v>
      </c>
      <c r="D2900" t="str">
        <f>_xlfn.XLOOKUP($C2900,'RES TECH'!$M:$M,'RES TECH'!$A:$A)&amp;" "&amp;_xlfn.XLOOKUP($C2900,'RES TECH'!$M:$M,'RES TECH'!$B:$B)&amp;" "&amp;_xlfn.XLOOKUP($C2900,'RES TECH'!$M:$M,'RES TECH'!$C:$C)&amp;" "&amp;_xlfn.XLOOKUP($C2900,'RES TECH'!$M:$M,'RES TECH'!$D:$D)&amp;" "&amp;_xlfn.XLOOKUP($C2900,'RES TECH'!$M:$M,'RES TECH'!$E:$E)&amp;" "&amp;_xlfn.XLOOKUP($C2900,'RES TECH'!$M:$M,'RES TECH'!$F:$F)&amp;" "&amp;_xlfn.XLOOKUP($C2900,'RES TECH'!$M:$M,'RES TECH'!$G:$G)&amp;" "&amp;_xlfn.XLOOKUP($C2900,'RES TECH'!$M:$M,'RES TECH'!$H:$H)</f>
        <v>Residential Apartment Lower-middle Income Old Lighting LED  Electricity</v>
      </c>
      <c r="E2900" t="str">
        <f t="shared" si="45"/>
        <v>Mlm</v>
      </c>
      <c r="F2900" s="12" t="str">
        <f>IF(B2900="*","*",_xlfn.XLOOKUP($C2900,'RES TECH'!$M:$M,'RES TECH'!$R:$R))</f>
        <v>Mlma</v>
      </c>
    </row>
    <row r="2901" spans="2:6" x14ac:dyDescent="0.25">
      <c r="B2901" t="str">
        <f>IF('RES TECH'!N2899=1,"PRE","*")</f>
        <v>PRE</v>
      </c>
      <c r="C2901" t="str">
        <f>'RES TECH'!M2899</f>
        <v>RESAPALMOldLTLEDELCELC40</v>
      </c>
      <c r="D2901" t="str">
        <f>_xlfn.XLOOKUP($C2901,'RES TECH'!$M:$M,'RES TECH'!$A:$A)&amp;" "&amp;_xlfn.XLOOKUP($C2901,'RES TECH'!$M:$M,'RES TECH'!$B:$B)&amp;" "&amp;_xlfn.XLOOKUP($C2901,'RES TECH'!$M:$M,'RES TECH'!$C:$C)&amp;" "&amp;_xlfn.XLOOKUP($C2901,'RES TECH'!$M:$M,'RES TECH'!$D:$D)&amp;" "&amp;_xlfn.XLOOKUP($C2901,'RES TECH'!$M:$M,'RES TECH'!$E:$E)&amp;" "&amp;_xlfn.XLOOKUP($C2901,'RES TECH'!$M:$M,'RES TECH'!$F:$F)&amp;" "&amp;_xlfn.XLOOKUP($C2901,'RES TECH'!$M:$M,'RES TECH'!$G:$G)&amp;" "&amp;_xlfn.XLOOKUP($C2901,'RES TECH'!$M:$M,'RES TECH'!$H:$H)</f>
        <v>Residential Apartment Lower-middle Income Old Lighting LED  Electricity</v>
      </c>
      <c r="E2901" t="str">
        <f t="shared" si="45"/>
        <v>Mlm</v>
      </c>
      <c r="F2901" s="12" t="str">
        <f>IF(B2901="*","*",_xlfn.XLOOKUP($C2901,'RES TECH'!$M:$M,'RES TECH'!$R:$R))</f>
        <v>Mlma</v>
      </c>
    </row>
    <row r="2902" spans="2:6" x14ac:dyDescent="0.25">
      <c r="B2902" t="str">
        <f>IF('RES TECH'!N2900=1,"PRE","*")</f>
        <v>PRE</v>
      </c>
      <c r="C2902" t="str">
        <f>'RES TECH'!M2900</f>
        <v>RESAPALMOldLTINCELCELC20</v>
      </c>
      <c r="D2902" t="str">
        <f>_xlfn.XLOOKUP($C2902,'RES TECH'!$M:$M,'RES TECH'!$A:$A)&amp;" "&amp;_xlfn.XLOOKUP($C2902,'RES TECH'!$M:$M,'RES TECH'!$B:$B)&amp;" "&amp;_xlfn.XLOOKUP($C2902,'RES TECH'!$M:$M,'RES TECH'!$C:$C)&amp;" "&amp;_xlfn.XLOOKUP($C2902,'RES TECH'!$M:$M,'RES TECH'!$D:$D)&amp;" "&amp;_xlfn.XLOOKUP($C2902,'RES TECH'!$M:$M,'RES TECH'!$E:$E)&amp;" "&amp;_xlfn.XLOOKUP($C2902,'RES TECH'!$M:$M,'RES TECH'!$F:$F)&amp;" "&amp;_xlfn.XLOOKUP($C2902,'RES TECH'!$M:$M,'RES TECH'!$G:$G)&amp;" "&amp;_xlfn.XLOOKUP($C2902,'RES TECH'!$M:$M,'RES TECH'!$H:$H)</f>
        <v>Residential Apartment Lower-middle Income Old Lighting Incandescent  Electricity</v>
      </c>
      <c r="E2902" t="str">
        <f t="shared" si="45"/>
        <v>Mlm</v>
      </c>
      <c r="F2902" s="12" t="str">
        <f>IF(B2902="*","*",_xlfn.XLOOKUP($C2902,'RES TECH'!$M:$M,'RES TECH'!$R:$R))</f>
        <v>Mlma</v>
      </c>
    </row>
    <row r="2903" spans="2:6" x14ac:dyDescent="0.25">
      <c r="B2903" t="str">
        <f>IF('RES TECH'!N2901=1,"PRE","*")</f>
        <v>PRE</v>
      </c>
      <c r="C2903" t="str">
        <f>'RES TECH'!M2901</f>
        <v>RESAPALMOldLTINCELCELC22</v>
      </c>
      <c r="D2903" t="str">
        <f>_xlfn.XLOOKUP($C2903,'RES TECH'!$M:$M,'RES TECH'!$A:$A)&amp;" "&amp;_xlfn.XLOOKUP($C2903,'RES TECH'!$M:$M,'RES TECH'!$B:$B)&amp;" "&amp;_xlfn.XLOOKUP($C2903,'RES TECH'!$M:$M,'RES TECH'!$C:$C)&amp;" "&amp;_xlfn.XLOOKUP($C2903,'RES TECH'!$M:$M,'RES TECH'!$D:$D)&amp;" "&amp;_xlfn.XLOOKUP($C2903,'RES TECH'!$M:$M,'RES TECH'!$E:$E)&amp;" "&amp;_xlfn.XLOOKUP($C2903,'RES TECH'!$M:$M,'RES TECH'!$F:$F)&amp;" "&amp;_xlfn.XLOOKUP($C2903,'RES TECH'!$M:$M,'RES TECH'!$G:$G)&amp;" "&amp;_xlfn.XLOOKUP($C2903,'RES TECH'!$M:$M,'RES TECH'!$H:$H)</f>
        <v>Residential Apartment Lower-middle Income Old Lighting Incandescent  Electricity</v>
      </c>
      <c r="E2903" t="str">
        <f t="shared" si="45"/>
        <v>Mlm</v>
      </c>
      <c r="F2903" s="12" t="str">
        <f>IF(B2903="*","*",_xlfn.XLOOKUP($C2903,'RES TECH'!$M:$M,'RES TECH'!$R:$R))</f>
        <v>Mlma</v>
      </c>
    </row>
    <row r="2904" spans="2:6" x14ac:dyDescent="0.25">
      <c r="B2904" t="str">
        <f>IF('RES TECH'!N2902=1,"PRE","*")</f>
        <v>PRE</v>
      </c>
      <c r="C2904" t="str">
        <f>'RES TECH'!M2902</f>
        <v>RESAPALMOldLTFLUT12ELC20</v>
      </c>
      <c r="D2904" t="str">
        <f>_xlfn.XLOOKUP($C2904,'RES TECH'!$M:$M,'RES TECH'!$A:$A)&amp;" "&amp;_xlfn.XLOOKUP($C2904,'RES TECH'!$M:$M,'RES TECH'!$B:$B)&amp;" "&amp;_xlfn.XLOOKUP($C2904,'RES TECH'!$M:$M,'RES TECH'!$C:$C)&amp;" "&amp;_xlfn.XLOOKUP($C2904,'RES TECH'!$M:$M,'RES TECH'!$D:$D)&amp;" "&amp;_xlfn.XLOOKUP($C2904,'RES TECH'!$M:$M,'RES TECH'!$E:$E)&amp;" "&amp;_xlfn.XLOOKUP($C2904,'RES TECH'!$M:$M,'RES TECH'!$F:$F)&amp;" "&amp;_xlfn.XLOOKUP($C2904,'RES TECH'!$M:$M,'RES TECH'!$G:$G)&amp;" "&amp;_xlfn.XLOOKUP($C2904,'RES TECH'!$M:$M,'RES TECH'!$H:$H)</f>
        <v>Residential Apartment Lower-middle Income Old Lighting T12 Fluorescent  Electricity</v>
      </c>
      <c r="E2904" t="str">
        <f t="shared" si="45"/>
        <v>Mlm</v>
      </c>
      <c r="F2904" s="12" t="str">
        <f>IF(B2904="*","*",_xlfn.XLOOKUP($C2904,'RES TECH'!$M:$M,'RES TECH'!$R:$R))</f>
        <v>Mlma</v>
      </c>
    </row>
    <row r="2905" spans="2:6" x14ac:dyDescent="0.25">
      <c r="B2905" t="str">
        <f>IF('RES TECH'!N2903=1,"PRE","*")</f>
        <v>*</v>
      </c>
      <c r="C2905" t="str">
        <f>'RES TECH'!M2903</f>
        <v>RESAPALMOldLTFLUT8ELC20</v>
      </c>
      <c r="D2905" t="str">
        <f>_xlfn.XLOOKUP($C2905,'RES TECH'!$M:$M,'RES TECH'!$A:$A)&amp;" "&amp;_xlfn.XLOOKUP($C2905,'RES TECH'!$M:$M,'RES TECH'!$B:$B)&amp;" "&amp;_xlfn.XLOOKUP($C2905,'RES TECH'!$M:$M,'RES TECH'!$C:$C)&amp;" "&amp;_xlfn.XLOOKUP($C2905,'RES TECH'!$M:$M,'RES TECH'!$D:$D)&amp;" "&amp;_xlfn.XLOOKUP($C2905,'RES TECH'!$M:$M,'RES TECH'!$E:$E)&amp;" "&amp;_xlfn.XLOOKUP($C2905,'RES TECH'!$M:$M,'RES TECH'!$F:$F)&amp;" "&amp;_xlfn.XLOOKUP($C2905,'RES TECH'!$M:$M,'RES TECH'!$G:$G)&amp;" "&amp;_xlfn.XLOOKUP($C2905,'RES TECH'!$M:$M,'RES TECH'!$H:$H)</f>
        <v>Residential Apartment Lower-middle Income Old Lighting T-8 Fluorescent  Electricity</v>
      </c>
      <c r="E2905" t="str">
        <f t="shared" si="45"/>
        <v>*</v>
      </c>
      <c r="F2905" s="12" t="str">
        <f>IF(B2905="*","*",_xlfn.XLOOKUP($C2905,'RES TECH'!$M:$M,'RES TECH'!$R:$R))</f>
        <v>*</v>
      </c>
    </row>
    <row r="2906" spans="2:6" x14ac:dyDescent="0.25">
      <c r="B2906" t="str">
        <f>IF('RES TECH'!N2904=1,"PRE","*")</f>
        <v>PRE</v>
      </c>
      <c r="C2906" t="str">
        <f>'RES TECH'!M2904</f>
        <v>RESAPALMOldLTFLUT8ELC20</v>
      </c>
      <c r="D2906" t="str">
        <f>_xlfn.XLOOKUP($C2906,'RES TECH'!$M:$M,'RES TECH'!$A:$A)&amp;" "&amp;_xlfn.XLOOKUP($C2906,'RES TECH'!$M:$M,'RES TECH'!$B:$B)&amp;" "&amp;_xlfn.XLOOKUP($C2906,'RES TECH'!$M:$M,'RES TECH'!$C:$C)&amp;" "&amp;_xlfn.XLOOKUP($C2906,'RES TECH'!$M:$M,'RES TECH'!$D:$D)&amp;" "&amp;_xlfn.XLOOKUP($C2906,'RES TECH'!$M:$M,'RES TECH'!$E:$E)&amp;" "&amp;_xlfn.XLOOKUP($C2906,'RES TECH'!$M:$M,'RES TECH'!$F:$F)&amp;" "&amp;_xlfn.XLOOKUP($C2906,'RES TECH'!$M:$M,'RES TECH'!$G:$G)&amp;" "&amp;_xlfn.XLOOKUP($C2906,'RES TECH'!$M:$M,'RES TECH'!$H:$H)</f>
        <v>Residential Apartment Lower-middle Income Old Lighting T-8 Fluorescent  Electricity</v>
      </c>
      <c r="E2906" t="str">
        <f t="shared" si="45"/>
        <v>Mlm</v>
      </c>
      <c r="F2906" s="12" t="str">
        <f>IF(B2906="*","*",_xlfn.XLOOKUP($C2906,'RES TECH'!$M:$M,'RES TECH'!$R:$R))</f>
        <v>Mlma</v>
      </c>
    </row>
    <row r="2907" spans="2:6" x14ac:dyDescent="0.25">
      <c r="B2907" t="str">
        <f>IF('RES TECH'!N2905=1,"PRE","*")</f>
        <v>PRE</v>
      </c>
      <c r="C2907" t="str">
        <f>'RES TECH'!M2905</f>
        <v>RESAPALMOldLTFLUT8ELC22</v>
      </c>
      <c r="D2907" t="str">
        <f>_xlfn.XLOOKUP($C2907,'RES TECH'!$M:$M,'RES TECH'!$A:$A)&amp;" "&amp;_xlfn.XLOOKUP($C2907,'RES TECH'!$M:$M,'RES TECH'!$B:$B)&amp;" "&amp;_xlfn.XLOOKUP($C2907,'RES TECH'!$M:$M,'RES TECH'!$C:$C)&amp;" "&amp;_xlfn.XLOOKUP($C2907,'RES TECH'!$M:$M,'RES TECH'!$D:$D)&amp;" "&amp;_xlfn.XLOOKUP($C2907,'RES TECH'!$M:$M,'RES TECH'!$E:$E)&amp;" "&amp;_xlfn.XLOOKUP($C2907,'RES TECH'!$M:$M,'RES TECH'!$F:$F)&amp;" "&amp;_xlfn.XLOOKUP($C2907,'RES TECH'!$M:$M,'RES TECH'!$G:$G)&amp;" "&amp;_xlfn.XLOOKUP($C2907,'RES TECH'!$M:$M,'RES TECH'!$H:$H)</f>
        <v>Residential Apartment Lower-middle Income Old Lighting T-8 Fluorescent  Electricity</v>
      </c>
      <c r="E2907" t="str">
        <f t="shared" si="45"/>
        <v>Mlm</v>
      </c>
      <c r="F2907" s="12" t="str">
        <f>IF(B2907="*","*",_xlfn.XLOOKUP($C2907,'RES TECH'!$M:$M,'RES TECH'!$R:$R))</f>
        <v>Mlma</v>
      </c>
    </row>
    <row r="2908" spans="2:6" x14ac:dyDescent="0.25">
      <c r="B2908" t="str">
        <f>IF('RES TECH'!N2906=1,"PRE","*")</f>
        <v>PRE</v>
      </c>
      <c r="C2908" t="str">
        <f>'RES TECH'!M2906</f>
        <v>RESAPALMOldLTFLUT8ELC30</v>
      </c>
      <c r="D2908" t="str">
        <f>_xlfn.XLOOKUP($C2908,'RES TECH'!$M:$M,'RES TECH'!$A:$A)&amp;" "&amp;_xlfn.XLOOKUP($C2908,'RES TECH'!$M:$M,'RES TECH'!$B:$B)&amp;" "&amp;_xlfn.XLOOKUP($C2908,'RES TECH'!$M:$M,'RES TECH'!$C:$C)&amp;" "&amp;_xlfn.XLOOKUP($C2908,'RES TECH'!$M:$M,'RES TECH'!$D:$D)&amp;" "&amp;_xlfn.XLOOKUP($C2908,'RES TECH'!$M:$M,'RES TECH'!$E:$E)&amp;" "&amp;_xlfn.XLOOKUP($C2908,'RES TECH'!$M:$M,'RES TECH'!$F:$F)&amp;" "&amp;_xlfn.XLOOKUP($C2908,'RES TECH'!$M:$M,'RES TECH'!$G:$G)&amp;" "&amp;_xlfn.XLOOKUP($C2908,'RES TECH'!$M:$M,'RES TECH'!$H:$H)</f>
        <v>Residential Apartment Lower-middle Income Old Lighting T-8 Fluorescent  Electricity</v>
      </c>
      <c r="E2908" t="str">
        <f t="shared" si="45"/>
        <v>Mlm</v>
      </c>
      <c r="F2908" s="12" t="str">
        <f>IF(B2908="*","*",_xlfn.XLOOKUP($C2908,'RES TECH'!$M:$M,'RES TECH'!$R:$R))</f>
        <v>Mlma</v>
      </c>
    </row>
    <row r="2909" spans="2:6" x14ac:dyDescent="0.25">
      <c r="B2909" t="str">
        <f>IF('RES TECH'!N2907=1,"PRE","*")</f>
        <v>PRE</v>
      </c>
      <c r="C2909" t="str">
        <f>'RES TECH'!M2907</f>
        <v>RESAPALMOldLTFLUT8ELC40</v>
      </c>
      <c r="D2909" t="str">
        <f>_xlfn.XLOOKUP($C2909,'RES TECH'!$M:$M,'RES TECH'!$A:$A)&amp;" "&amp;_xlfn.XLOOKUP($C2909,'RES TECH'!$M:$M,'RES TECH'!$B:$B)&amp;" "&amp;_xlfn.XLOOKUP($C2909,'RES TECH'!$M:$M,'RES TECH'!$C:$C)&amp;" "&amp;_xlfn.XLOOKUP($C2909,'RES TECH'!$M:$M,'RES TECH'!$D:$D)&amp;" "&amp;_xlfn.XLOOKUP($C2909,'RES TECH'!$M:$M,'RES TECH'!$E:$E)&amp;" "&amp;_xlfn.XLOOKUP($C2909,'RES TECH'!$M:$M,'RES TECH'!$F:$F)&amp;" "&amp;_xlfn.XLOOKUP($C2909,'RES TECH'!$M:$M,'RES TECH'!$G:$G)&amp;" "&amp;_xlfn.XLOOKUP($C2909,'RES TECH'!$M:$M,'RES TECH'!$H:$H)</f>
        <v>Residential Apartment Lower-middle Income Old Lighting T-8 Fluorescent  Electricity</v>
      </c>
      <c r="E2909" t="str">
        <f t="shared" si="45"/>
        <v>Mlm</v>
      </c>
      <c r="F2909" s="12" t="str">
        <f>IF(B2909="*","*",_xlfn.XLOOKUP($C2909,'RES TECH'!$M:$M,'RES TECH'!$R:$R))</f>
        <v>Mlma</v>
      </c>
    </row>
    <row r="2910" spans="2:6" x14ac:dyDescent="0.25">
      <c r="B2910" t="str">
        <f>IF('RES TECH'!N2908=1,"PRE","*")</f>
        <v>*</v>
      </c>
      <c r="C2910" t="str">
        <f>'RES TECH'!M2908</f>
        <v>RESHOULMOldLTHALELC20</v>
      </c>
      <c r="D2910" t="str">
        <f>_xlfn.XLOOKUP($C2910,'RES TECH'!$M:$M,'RES TECH'!$A:$A)&amp;" "&amp;_xlfn.XLOOKUP($C2910,'RES TECH'!$M:$M,'RES TECH'!$B:$B)&amp;" "&amp;_xlfn.XLOOKUP($C2910,'RES TECH'!$M:$M,'RES TECH'!$C:$C)&amp;" "&amp;_xlfn.XLOOKUP($C2910,'RES TECH'!$M:$M,'RES TECH'!$D:$D)&amp;" "&amp;_xlfn.XLOOKUP($C2910,'RES TECH'!$M:$M,'RES TECH'!$E:$E)&amp;" "&amp;_xlfn.XLOOKUP($C2910,'RES TECH'!$M:$M,'RES TECH'!$F:$F)&amp;" "&amp;_xlfn.XLOOKUP($C2910,'RES TECH'!$M:$M,'RES TECH'!$G:$G)&amp;" "&amp;_xlfn.XLOOKUP($C2910,'RES TECH'!$M:$M,'RES TECH'!$H:$H)</f>
        <v>Residential House Lower-middle Income Old Lighting Halogen  Electricity</v>
      </c>
      <c r="E2910" t="str">
        <f t="shared" si="45"/>
        <v>*</v>
      </c>
      <c r="F2910" s="12" t="str">
        <f>IF(B2910="*","*",_xlfn.XLOOKUP($C2910,'RES TECH'!$M:$M,'RES TECH'!$R:$R))</f>
        <v>*</v>
      </c>
    </row>
    <row r="2911" spans="2:6" x14ac:dyDescent="0.25">
      <c r="B2911" t="str">
        <f>IF('RES TECH'!N2909=1,"PRE","*")</f>
        <v>PRE</v>
      </c>
      <c r="C2911" t="str">
        <f>'RES TECH'!M2909</f>
        <v>RESHOULMOldLTHALELC20</v>
      </c>
      <c r="D2911" t="str">
        <f>_xlfn.XLOOKUP($C2911,'RES TECH'!$M:$M,'RES TECH'!$A:$A)&amp;" "&amp;_xlfn.XLOOKUP($C2911,'RES TECH'!$M:$M,'RES TECH'!$B:$B)&amp;" "&amp;_xlfn.XLOOKUP($C2911,'RES TECH'!$M:$M,'RES TECH'!$C:$C)&amp;" "&amp;_xlfn.XLOOKUP($C2911,'RES TECH'!$M:$M,'RES TECH'!$D:$D)&amp;" "&amp;_xlfn.XLOOKUP($C2911,'RES TECH'!$M:$M,'RES TECH'!$E:$E)&amp;" "&amp;_xlfn.XLOOKUP($C2911,'RES TECH'!$M:$M,'RES TECH'!$F:$F)&amp;" "&amp;_xlfn.XLOOKUP($C2911,'RES TECH'!$M:$M,'RES TECH'!$G:$G)&amp;" "&amp;_xlfn.XLOOKUP($C2911,'RES TECH'!$M:$M,'RES TECH'!$H:$H)</f>
        <v>Residential House Lower-middle Income Old Lighting Halogen  Electricity</v>
      </c>
      <c r="E2911" t="str">
        <f t="shared" si="45"/>
        <v>Mlm</v>
      </c>
      <c r="F2911" s="12" t="str">
        <f>IF(B2911="*","*",_xlfn.XLOOKUP($C2911,'RES TECH'!$M:$M,'RES TECH'!$R:$R))</f>
        <v>Mlma</v>
      </c>
    </row>
    <row r="2912" spans="2:6" x14ac:dyDescent="0.25">
      <c r="B2912" t="str">
        <f>IF('RES TECH'!N2910=1,"PRE","*")</f>
        <v>PRE</v>
      </c>
      <c r="C2912" t="str">
        <f>'RES TECH'!M2910</f>
        <v>RESHOULMOldLTHALELC22</v>
      </c>
      <c r="D2912" t="str">
        <f>_xlfn.XLOOKUP($C2912,'RES TECH'!$M:$M,'RES TECH'!$A:$A)&amp;" "&amp;_xlfn.XLOOKUP($C2912,'RES TECH'!$M:$M,'RES TECH'!$B:$B)&amp;" "&amp;_xlfn.XLOOKUP($C2912,'RES TECH'!$M:$M,'RES TECH'!$C:$C)&amp;" "&amp;_xlfn.XLOOKUP($C2912,'RES TECH'!$M:$M,'RES TECH'!$D:$D)&amp;" "&amp;_xlfn.XLOOKUP($C2912,'RES TECH'!$M:$M,'RES TECH'!$E:$E)&amp;" "&amp;_xlfn.XLOOKUP($C2912,'RES TECH'!$M:$M,'RES TECH'!$F:$F)&amp;" "&amp;_xlfn.XLOOKUP($C2912,'RES TECH'!$M:$M,'RES TECH'!$G:$G)&amp;" "&amp;_xlfn.XLOOKUP($C2912,'RES TECH'!$M:$M,'RES TECH'!$H:$H)</f>
        <v>Residential House Lower-middle Income Old Lighting Halogen  Electricity</v>
      </c>
      <c r="E2912" t="str">
        <f t="shared" si="45"/>
        <v>Mlm</v>
      </c>
      <c r="F2912" s="12" t="str">
        <f>IF(B2912="*","*",_xlfn.XLOOKUP($C2912,'RES TECH'!$M:$M,'RES TECH'!$R:$R))</f>
        <v>Mlma</v>
      </c>
    </row>
    <row r="2913" spans="2:6" x14ac:dyDescent="0.25">
      <c r="B2913" t="str">
        <f>IF('RES TECH'!N2911=1,"PRE","*")</f>
        <v>*</v>
      </c>
      <c r="C2913" t="str">
        <f>'RES TECH'!M2911</f>
        <v>RESHOULMOldLTCFLELCELC20</v>
      </c>
      <c r="D2913" t="str">
        <f>_xlfn.XLOOKUP($C2913,'RES TECH'!$M:$M,'RES TECH'!$A:$A)&amp;" "&amp;_xlfn.XLOOKUP($C2913,'RES TECH'!$M:$M,'RES TECH'!$B:$B)&amp;" "&amp;_xlfn.XLOOKUP($C2913,'RES TECH'!$M:$M,'RES TECH'!$C:$C)&amp;" "&amp;_xlfn.XLOOKUP($C2913,'RES TECH'!$M:$M,'RES TECH'!$D:$D)&amp;" "&amp;_xlfn.XLOOKUP($C2913,'RES TECH'!$M:$M,'RES TECH'!$E:$E)&amp;" "&amp;_xlfn.XLOOKUP($C2913,'RES TECH'!$M:$M,'RES TECH'!$F:$F)&amp;" "&amp;_xlfn.XLOOKUP($C2913,'RES TECH'!$M:$M,'RES TECH'!$G:$G)&amp;" "&amp;_xlfn.XLOOKUP($C2913,'RES TECH'!$M:$M,'RES TECH'!$H:$H)</f>
        <v>Residential House Lower-middle Income Old Lighting Compact Fluorescent  Electricity</v>
      </c>
      <c r="E2913" t="str">
        <f t="shared" si="45"/>
        <v>*</v>
      </c>
      <c r="F2913" s="12" t="str">
        <f>IF(B2913="*","*",_xlfn.XLOOKUP($C2913,'RES TECH'!$M:$M,'RES TECH'!$R:$R))</f>
        <v>*</v>
      </c>
    </row>
    <row r="2914" spans="2:6" x14ac:dyDescent="0.25">
      <c r="B2914" t="str">
        <f>IF('RES TECH'!N2912=1,"PRE","*")</f>
        <v>PRE</v>
      </c>
      <c r="C2914" t="str">
        <f>'RES TECH'!M2912</f>
        <v>RESHOULMOldLTCFLELCELC20</v>
      </c>
      <c r="D2914" t="str">
        <f>_xlfn.XLOOKUP($C2914,'RES TECH'!$M:$M,'RES TECH'!$A:$A)&amp;" "&amp;_xlfn.XLOOKUP($C2914,'RES TECH'!$M:$M,'RES TECH'!$B:$B)&amp;" "&amp;_xlfn.XLOOKUP($C2914,'RES TECH'!$M:$M,'RES TECH'!$C:$C)&amp;" "&amp;_xlfn.XLOOKUP($C2914,'RES TECH'!$M:$M,'RES TECH'!$D:$D)&amp;" "&amp;_xlfn.XLOOKUP($C2914,'RES TECH'!$M:$M,'RES TECH'!$E:$E)&amp;" "&amp;_xlfn.XLOOKUP($C2914,'RES TECH'!$M:$M,'RES TECH'!$F:$F)&amp;" "&amp;_xlfn.XLOOKUP($C2914,'RES TECH'!$M:$M,'RES TECH'!$G:$G)&amp;" "&amp;_xlfn.XLOOKUP($C2914,'RES TECH'!$M:$M,'RES TECH'!$H:$H)</f>
        <v>Residential House Lower-middle Income Old Lighting Compact Fluorescent  Electricity</v>
      </c>
      <c r="E2914" t="str">
        <f t="shared" si="45"/>
        <v>Mlm</v>
      </c>
      <c r="F2914" s="12" t="str">
        <f>IF(B2914="*","*",_xlfn.XLOOKUP($C2914,'RES TECH'!$M:$M,'RES TECH'!$R:$R))</f>
        <v>Mlma</v>
      </c>
    </row>
    <row r="2915" spans="2:6" x14ac:dyDescent="0.25">
      <c r="B2915" t="str">
        <f>IF('RES TECH'!N2913=1,"PRE","*")</f>
        <v>PRE</v>
      </c>
      <c r="C2915" t="str">
        <f>'RES TECH'!M2913</f>
        <v>RESHOULMOldLTCFLELCELC22</v>
      </c>
      <c r="D2915" t="str">
        <f>_xlfn.XLOOKUP($C2915,'RES TECH'!$M:$M,'RES TECH'!$A:$A)&amp;" "&amp;_xlfn.XLOOKUP($C2915,'RES TECH'!$M:$M,'RES TECH'!$B:$B)&amp;" "&amp;_xlfn.XLOOKUP($C2915,'RES TECH'!$M:$M,'RES TECH'!$C:$C)&amp;" "&amp;_xlfn.XLOOKUP($C2915,'RES TECH'!$M:$M,'RES TECH'!$D:$D)&amp;" "&amp;_xlfn.XLOOKUP($C2915,'RES TECH'!$M:$M,'RES TECH'!$E:$E)&amp;" "&amp;_xlfn.XLOOKUP($C2915,'RES TECH'!$M:$M,'RES TECH'!$F:$F)&amp;" "&amp;_xlfn.XLOOKUP($C2915,'RES TECH'!$M:$M,'RES TECH'!$G:$G)&amp;" "&amp;_xlfn.XLOOKUP($C2915,'RES TECH'!$M:$M,'RES TECH'!$H:$H)</f>
        <v>Residential House Lower-middle Income Old Lighting Compact Fluorescent  Electricity</v>
      </c>
      <c r="E2915" t="str">
        <f t="shared" si="45"/>
        <v>Mlm</v>
      </c>
      <c r="F2915" s="12" t="str">
        <f>IF(B2915="*","*",_xlfn.XLOOKUP($C2915,'RES TECH'!$M:$M,'RES TECH'!$R:$R))</f>
        <v>Mlma</v>
      </c>
    </row>
    <row r="2916" spans="2:6" x14ac:dyDescent="0.25">
      <c r="B2916" t="str">
        <f>IF('RES TECH'!N2914=1,"PRE","*")</f>
        <v>PRE</v>
      </c>
      <c r="C2916" t="str">
        <f>'RES TECH'!M2914</f>
        <v>RESHOULMOldLTCFLELCELC30</v>
      </c>
      <c r="D2916" t="str">
        <f>_xlfn.XLOOKUP($C2916,'RES TECH'!$M:$M,'RES TECH'!$A:$A)&amp;" "&amp;_xlfn.XLOOKUP($C2916,'RES TECH'!$M:$M,'RES TECH'!$B:$B)&amp;" "&amp;_xlfn.XLOOKUP($C2916,'RES TECH'!$M:$M,'RES TECH'!$C:$C)&amp;" "&amp;_xlfn.XLOOKUP($C2916,'RES TECH'!$M:$M,'RES TECH'!$D:$D)&amp;" "&amp;_xlfn.XLOOKUP($C2916,'RES TECH'!$M:$M,'RES TECH'!$E:$E)&amp;" "&amp;_xlfn.XLOOKUP($C2916,'RES TECH'!$M:$M,'RES TECH'!$F:$F)&amp;" "&amp;_xlfn.XLOOKUP($C2916,'RES TECH'!$M:$M,'RES TECH'!$G:$G)&amp;" "&amp;_xlfn.XLOOKUP($C2916,'RES TECH'!$M:$M,'RES TECH'!$H:$H)</f>
        <v>Residential House Lower-middle Income Old Lighting Compact Fluorescent  Electricity</v>
      </c>
      <c r="E2916" t="str">
        <f t="shared" si="45"/>
        <v>Mlm</v>
      </c>
      <c r="F2916" s="12" t="str">
        <f>IF(B2916="*","*",_xlfn.XLOOKUP($C2916,'RES TECH'!$M:$M,'RES TECH'!$R:$R))</f>
        <v>Mlma</v>
      </c>
    </row>
    <row r="2917" spans="2:6" x14ac:dyDescent="0.25">
      <c r="B2917" t="str">
        <f>IF('RES TECH'!N2915=1,"PRE","*")</f>
        <v>PRE</v>
      </c>
      <c r="C2917" t="str">
        <f>'RES TECH'!M2915</f>
        <v>RESHOULMOldLTCFLELCELC40</v>
      </c>
      <c r="D2917" t="str">
        <f>_xlfn.XLOOKUP($C2917,'RES TECH'!$M:$M,'RES TECH'!$A:$A)&amp;" "&amp;_xlfn.XLOOKUP($C2917,'RES TECH'!$M:$M,'RES TECH'!$B:$B)&amp;" "&amp;_xlfn.XLOOKUP($C2917,'RES TECH'!$M:$M,'RES TECH'!$C:$C)&amp;" "&amp;_xlfn.XLOOKUP($C2917,'RES TECH'!$M:$M,'RES TECH'!$D:$D)&amp;" "&amp;_xlfn.XLOOKUP($C2917,'RES TECH'!$M:$M,'RES TECH'!$E:$E)&amp;" "&amp;_xlfn.XLOOKUP($C2917,'RES TECH'!$M:$M,'RES TECH'!$F:$F)&amp;" "&amp;_xlfn.XLOOKUP($C2917,'RES TECH'!$M:$M,'RES TECH'!$G:$G)&amp;" "&amp;_xlfn.XLOOKUP($C2917,'RES TECH'!$M:$M,'RES TECH'!$H:$H)</f>
        <v>Residential House Lower-middle Income Old Lighting Compact Fluorescent  Electricity</v>
      </c>
      <c r="E2917" t="str">
        <f t="shared" si="45"/>
        <v>Mlm</v>
      </c>
      <c r="F2917" s="12" t="str">
        <f>IF(B2917="*","*",_xlfn.XLOOKUP($C2917,'RES TECH'!$M:$M,'RES TECH'!$R:$R))</f>
        <v>Mlma</v>
      </c>
    </row>
    <row r="2918" spans="2:6" x14ac:dyDescent="0.25">
      <c r="B2918" t="str">
        <f>IF('RES TECH'!N2916=1,"PRE","*")</f>
        <v>*</v>
      </c>
      <c r="C2918" t="str">
        <f>'RES TECH'!M2916</f>
        <v>RESHOULMOldLTLEDELCELC20</v>
      </c>
      <c r="D2918" t="str">
        <f>_xlfn.XLOOKUP($C2918,'RES TECH'!$M:$M,'RES TECH'!$A:$A)&amp;" "&amp;_xlfn.XLOOKUP($C2918,'RES TECH'!$M:$M,'RES TECH'!$B:$B)&amp;" "&amp;_xlfn.XLOOKUP($C2918,'RES TECH'!$M:$M,'RES TECH'!$C:$C)&amp;" "&amp;_xlfn.XLOOKUP($C2918,'RES TECH'!$M:$M,'RES TECH'!$D:$D)&amp;" "&amp;_xlfn.XLOOKUP($C2918,'RES TECH'!$M:$M,'RES TECH'!$E:$E)&amp;" "&amp;_xlfn.XLOOKUP($C2918,'RES TECH'!$M:$M,'RES TECH'!$F:$F)&amp;" "&amp;_xlfn.XLOOKUP($C2918,'RES TECH'!$M:$M,'RES TECH'!$G:$G)&amp;" "&amp;_xlfn.XLOOKUP($C2918,'RES TECH'!$M:$M,'RES TECH'!$H:$H)</f>
        <v>Residential House Lower-middle Income Old Lighting LED  Electricity</v>
      </c>
      <c r="E2918" t="str">
        <f t="shared" si="45"/>
        <v>*</v>
      </c>
      <c r="F2918" s="12" t="str">
        <f>IF(B2918="*","*",_xlfn.XLOOKUP($C2918,'RES TECH'!$M:$M,'RES TECH'!$R:$R))</f>
        <v>*</v>
      </c>
    </row>
    <row r="2919" spans="2:6" x14ac:dyDescent="0.25">
      <c r="B2919" t="str">
        <f>IF('RES TECH'!N2917=1,"PRE","*")</f>
        <v>*</v>
      </c>
      <c r="C2919" t="str">
        <f>'RES TECH'!M2917</f>
        <v>RESHOULMOldLTLEDELCELC20</v>
      </c>
      <c r="D2919" t="str">
        <f>_xlfn.XLOOKUP($C2919,'RES TECH'!$M:$M,'RES TECH'!$A:$A)&amp;" "&amp;_xlfn.XLOOKUP($C2919,'RES TECH'!$M:$M,'RES TECH'!$B:$B)&amp;" "&amp;_xlfn.XLOOKUP($C2919,'RES TECH'!$M:$M,'RES TECH'!$C:$C)&amp;" "&amp;_xlfn.XLOOKUP($C2919,'RES TECH'!$M:$M,'RES TECH'!$D:$D)&amp;" "&amp;_xlfn.XLOOKUP($C2919,'RES TECH'!$M:$M,'RES TECH'!$E:$E)&amp;" "&amp;_xlfn.XLOOKUP($C2919,'RES TECH'!$M:$M,'RES TECH'!$F:$F)&amp;" "&amp;_xlfn.XLOOKUP($C2919,'RES TECH'!$M:$M,'RES TECH'!$G:$G)&amp;" "&amp;_xlfn.XLOOKUP($C2919,'RES TECH'!$M:$M,'RES TECH'!$H:$H)</f>
        <v>Residential House Lower-middle Income Old Lighting LED  Electricity</v>
      </c>
      <c r="E2919" t="str">
        <f t="shared" si="45"/>
        <v>*</v>
      </c>
      <c r="F2919" s="12" t="str">
        <f>IF(B2919="*","*",_xlfn.XLOOKUP($C2919,'RES TECH'!$M:$M,'RES TECH'!$R:$R))</f>
        <v>*</v>
      </c>
    </row>
    <row r="2920" spans="2:6" x14ac:dyDescent="0.25">
      <c r="B2920" t="str">
        <f>IF('RES TECH'!N2918=1,"PRE","*")</f>
        <v>*</v>
      </c>
      <c r="C2920" t="str">
        <f>'RES TECH'!M2918</f>
        <v>RESHOULMOldLTLEDELCELC20</v>
      </c>
      <c r="D2920" t="str">
        <f>_xlfn.XLOOKUP($C2920,'RES TECH'!$M:$M,'RES TECH'!$A:$A)&amp;" "&amp;_xlfn.XLOOKUP($C2920,'RES TECH'!$M:$M,'RES TECH'!$B:$B)&amp;" "&amp;_xlfn.XLOOKUP($C2920,'RES TECH'!$M:$M,'RES TECH'!$C:$C)&amp;" "&amp;_xlfn.XLOOKUP($C2920,'RES TECH'!$M:$M,'RES TECH'!$D:$D)&amp;" "&amp;_xlfn.XLOOKUP($C2920,'RES TECH'!$M:$M,'RES TECH'!$E:$E)&amp;" "&amp;_xlfn.XLOOKUP($C2920,'RES TECH'!$M:$M,'RES TECH'!$F:$F)&amp;" "&amp;_xlfn.XLOOKUP($C2920,'RES TECH'!$M:$M,'RES TECH'!$G:$G)&amp;" "&amp;_xlfn.XLOOKUP($C2920,'RES TECH'!$M:$M,'RES TECH'!$H:$H)</f>
        <v>Residential House Lower-middle Income Old Lighting LED  Electricity</v>
      </c>
      <c r="E2920" t="str">
        <f t="shared" si="45"/>
        <v>*</v>
      </c>
      <c r="F2920" s="12" t="str">
        <f>IF(B2920="*","*",_xlfn.XLOOKUP($C2920,'RES TECH'!$M:$M,'RES TECH'!$R:$R))</f>
        <v>*</v>
      </c>
    </row>
    <row r="2921" spans="2:6" x14ac:dyDescent="0.25">
      <c r="B2921" t="str">
        <f>IF('RES TECH'!N2919=1,"PRE","*")</f>
        <v>*</v>
      </c>
      <c r="C2921" t="str">
        <f>'RES TECH'!M2919</f>
        <v>RESHOULMOldLTLEDELCELC20</v>
      </c>
      <c r="D2921" t="str">
        <f>_xlfn.XLOOKUP($C2921,'RES TECH'!$M:$M,'RES TECH'!$A:$A)&amp;" "&amp;_xlfn.XLOOKUP($C2921,'RES TECH'!$M:$M,'RES TECH'!$B:$B)&amp;" "&amp;_xlfn.XLOOKUP($C2921,'RES TECH'!$M:$M,'RES TECH'!$C:$C)&amp;" "&amp;_xlfn.XLOOKUP($C2921,'RES TECH'!$M:$M,'RES TECH'!$D:$D)&amp;" "&amp;_xlfn.XLOOKUP($C2921,'RES TECH'!$M:$M,'RES TECH'!$E:$E)&amp;" "&amp;_xlfn.XLOOKUP($C2921,'RES TECH'!$M:$M,'RES TECH'!$F:$F)&amp;" "&amp;_xlfn.XLOOKUP($C2921,'RES TECH'!$M:$M,'RES TECH'!$G:$G)&amp;" "&amp;_xlfn.XLOOKUP($C2921,'RES TECH'!$M:$M,'RES TECH'!$H:$H)</f>
        <v>Residential House Lower-middle Income Old Lighting LED  Electricity</v>
      </c>
      <c r="E2921" t="str">
        <f t="shared" si="45"/>
        <v>*</v>
      </c>
      <c r="F2921" s="12" t="str">
        <f>IF(B2921="*","*",_xlfn.XLOOKUP($C2921,'RES TECH'!$M:$M,'RES TECH'!$R:$R))</f>
        <v>*</v>
      </c>
    </row>
    <row r="2922" spans="2:6" x14ac:dyDescent="0.25">
      <c r="B2922" t="str">
        <f>IF('RES TECH'!N2920=1,"PRE","*")</f>
        <v>*</v>
      </c>
      <c r="C2922" t="str">
        <f>'RES TECH'!M2920</f>
        <v>RESHOULMOldLTLEDELCELC20</v>
      </c>
      <c r="D2922" t="str">
        <f>_xlfn.XLOOKUP($C2922,'RES TECH'!$M:$M,'RES TECH'!$A:$A)&amp;" "&amp;_xlfn.XLOOKUP($C2922,'RES TECH'!$M:$M,'RES TECH'!$B:$B)&amp;" "&amp;_xlfn.XLOOKUP($C2922,'RES TECH'!$M:$M,'RES TECH'!$C:$C)&amp;" "&amp;_xlfn.XLOOKUP($C2922,'RES TECH'!$M:$M,'RES TECH'!$D:$D)&amp;" "&amp;_xlfn.XLOOKUP($C2922,'RES TECH'!$M:$M,'RES TECH'!$E:$E)&amp;" "&amp;_xlfn.XLOOKUP($C2922,'RES TECH'!$M:$M,'RES TECH'!$F:$F)&amp;" "&amp;_xlfn.XLOOKUP($C2922,'RES TECH'!$M:$M,'RES TECH'!$G:$G)&amp;" "&amp;_xlfn.XLOOKUP($C2922,'RES TECH'!$M:$M,'RES TECH'!$H:$H)</f>
        <v>Residential House Lower-middle Income Old Lighting LED  Electricity</v>
      </c>
      <c r="E2922" t="str">
        <f t="shared" si="45"/>
        <v>*</v>
      </c>
      <c r="F2922" s="12" t="str">
        <f>IF(B2922="*","*",_xlfn.XLOOKUP($C2922,'RES TECH'!$M:$M,'RES TECH'!$R:$R))</f>
        <v>*</v>
      </c>
    </row>
    <row r="2923" spans="2:6" x14ac:dyDescent="0.25">
      <c r="B2923" t="str">
        <f>IF('RES TECH'!N2921=1,"PRE","*")</f>
        <v>PRE</v>
      </c>
      <c r="C2923" t="str">
        <f>'RES TECH'!M2921</f>
        <v>RESHOULMOldLTLEDELCELC20</v>
      </c>
      <c r="D2923" t="str">
        <f>_xlfn.XLOOKUP($C2923,'RES TECH'!$M:$M,'RES TECH'!$A:$A)&amp;" "&amp;_xlfn.XLOOKUP($C2923,'RES TECH'!$M:$M,'RES TECH'!$B:$B)&amp;" "&amp;_xlfn.XLOOKUP($C2923,'RES TECH'!$M:$M,'RES TECH'!$C:$C)&amp;" "&amp;_xlfn.XLOOKUP($C2923,'RES TECH'!$M:$M,'RES TECH'!$D:$D)&amp;" "&amp;_xlfn.XLOOKUP($C2923,'RES TECH'!$M:$M,'RES TECH'!$E:$E)&amp;" "&amp;_xlfn.XLOOKUP($C2923,'RES TECH'!$M:$M,'RES TECH'!$F:$F)&amp;" "&amp;_xlfn.XLOOKUP($C2923,'RES TECH'!$M:$M,'RES TECH'!$G:$G)&amp;" "&amp;_xlfn.XLOOKUP($C2923,'RES TECH'!$M:$M,'RES TECH'!$H:$H)</f>
        <v>Residential House Lower-middle Income Old Lighting LED  Electricity</v>
      </c>
      <c r="E2923" t="str">
        <f t="shared" si="45"/>
        <v>Mlm</v>
      </c>
      <c r="F2923" s="12" t="str">
        <f>IF(B2923="*","*",_xlfn.XLOOKUP($C2923,'RES TECH'!$M:$M,'RES TECH'!$R:$R))</f>
        <v>Mlma</v>
      </c>
    </row>
    <row r="2924" spans="2:6" x14ac:dyDescent="0.25">
      <c r="B2924" t="str">
        <f>IF('RES TECH'!N2922=1,"PRE","*")</f>
        <v>PRE</v>
      </c>
      <c r="C2924" t="str">
        <f>'RES TECH'!M2922</f>
        <v>RESHOULMOldLTLEDELCELC21</v>
      </c>
      <c r="D2924" t="str">
        <f>_xlfn.XLOOKUP($C2924,'RES TECH'!$M:$M,'RES TECH'!$A:$A)&amp;" "&amp;_xlfn.XLOOKUP($C2924,'RES TECH'!$M:$M,'RES TECH'!$B:$B)&amp;" "&amp;_xlfn.XLOOKUP($C2924,'RES TECH'!$M:$M,'RES TECH'!$C:$C)&amp;" "&amp;_xlfn.XLOOKUP($C2924,'RES TECH'!$M:$M,'RES TECH'!$D:$D)&amp;" "&amp;_xlfn.XLOOKUP($C2924,'RES TECH'!$M:$M,'RES TECH'!$E:$E)&amp;" "&amp;_xlfn.XLOOKUP($C2924,'RES TECH'!$M:$M,'RES TECH'!$F:$F)&amp;" "&amp;_xlfn.XLOOKUP($C2924,'RES TECH'!$M:$M,'RES TECH'!$G:$G)&amp;" "&amp;_xlfn.XLOOKUP($C2924,'RES TECH'!$M:$M,'RES TECH'!$H:$H)</f>
        <v>Residential House Lower-middle Income Old Lighting LED  Electricity</v>
      </c>
      <c r="E2924" t="str">
        <f t="shared" si="45"/>
        <v>Mlm</v>
      </c>
      <c r="F2924" s="12" t="str">
        <f>IF(B2924="*","*",_xlfn.XLOOKUP($C2924,'RES TECH'!$M:$M,'RES TECH'!$R:$R))</f>
        <v>Mlma</v>
      </c>
    </row>
    <row r="2925" spans="2:6" x14ac:dyDescent="0.25">
      <c r="B2925" t="str">
        <f>IF('RES TECH'!N2923=1,"PRE","*")</f>
        <v>PRE</v>
      </c>
      <c r="C2925" t="str">
        <f>'RES TECH'!M2923</f>
        <v>RESHOULMOldLTLEDELCELC22</v>
      </c>
      <c r="D2925" t="str">
        <f>_xlfn.XLOOKUP($C2925,'RES TECH'!$M:$M,'RES TECH'!$A:$A)&amp;" "&amp;_xlfn.XLOOKUP($C2925,'RES TECH'!$M:$M,'RES TECH'!$B:$B)&amp;" "&amp;_xlfn.XLOOKUP($C2925,'RES TECH'!$M:$M,'RES TECH'!$C:$C)&amp;" "&amp;_xlfn.XLOOKUP($C2925,'RES TECH'!$M:$M,'RES TECH'!$D:$D)&amp;" "&amp;_xlfn.XLOOKUP($C2925,'RES TECH'!$M:$M,'RES TECH'!$E:$E)&amp;" "&amp;_xlfn.XLOOKUP($C2925,'RES TECH'!$M:$M,'RES TECH'!$F:$F)&amp;" "&amp;_xlfn.XLOOKUP($C2925,'RES TECH'!$M:$M,'RES TECH'!$G:$G)&amp;" "&amp;_xlfn.XLOOKUP($C2925,'RES TECH'!$M:$M,'RES TECH'!$H:$H)</f>
        <v>Residential House Lower-middle Income Old Lighting LED  Electricity</v>
      </c>
      <c r="E2925" t="str">
        <f t="shared" si="45"/>
        <v>Mlm</v>
      </c>
      <c r="F2925" s="12" t="str">
        <f>IF(B2925="*","*",_xlfn.XLOOKUP($C2925,'RES TECH'!$M:$M,'RES TECH'!$R:$R))</f>
        <v>Mlma</v>
      </c>
    </row>
    <row r="2926" spans="2:6" x14ac:dyDescent="0.25">
      <c r="B2926" t="str">
        <f>IF('RES TECH'!N2924=1,"PRE","*")</f>
        <v>PRE</v>
      </c>
      <c r="C2926" t="str">
        <f>'RES TECH'!M2924</f>
        <v>RESHOULMOldLTLEDELCELC23</v>
      </c>
      <c r="D2926" t="str">
        <f>_xlfn.XLOOKUP($C2926,'RES TECH'!$M:$M,'RES TECH'!$A:$A)&amp;" "&amp;_xlfn.XLOOKUP($C2926,'RES TECH'!$M:$M,'RES TECH'!$B:$B)&amp;" "&amp;_xlfn.XLOOKUP($C2926,'RES TECH'!$M:$M,'RES TECH'!$C:$C)&amp;" "&amp;_xlfn.XLOOKUP($C2926,'RES TECH'!$M:$M,'RES TECH'!$D:$D)&amp;" "&amp;_xlfn.XLOOKUP($C2926,'RES TECH'!$M:$M,'RES TECH'!$E:$E)&amp;" "&amp;_xlfn.XLOOKUP($C2926,'RES TECH'!$M:$M,'RES TECH'!$F:$F)&amp;" "&amp;_xlfn.XLOOKUP($C2926,'RES TECH'!$M:$M,'RES TECH'!$G:$G)&amp;" "&amp;_xlfn.XLOOKUP($C2926,'RES TECH'!$M:$M,'RES TECH'!$H:$H)</f>
        <v>Residential House Lower-middle Income Old Lighting LED  Electricity</v>
      </c>
      <c r="E2926" t="str">
        <f t="shared" si="45"/>
        <v>Mlm</v>
      </c>
      <c r="F2926" s="12" t="str">
        <f>IF(B2926="*","*",_xlfn.XLOOKUP($C2926,'RES TECH'!$M:$M,'RES TECH'!$R:$R))</f>
        <v>Mlma</v>
      </c>
    </row>
    <row r="2927" spans="2:6" x14ac:dyDescent="0.25">
      <c r="B2927" t="str">
        <f>IF('RES TECH'!N2925=1,"PRE","*")</f>
        <v>PRE</v>
      </c>
      <c r="C2927" t="str">
        <f>'RES TECH'!M2925</f>
        <v>RESHOULMOldLTLEDELCELC24</v>
      </c>
      <c r="D2927" t="str">
        <f>_xlfn.XLOOKUP($C2927,'RES TECH'!$M:$M,'RES TECH'!$A:$A)&amp;" "&amp;_xlfn.XLOOKUP($C2927,'RES TECH'!$M:$M,'RES TECH'!$B:$B)&amp;" "&amp;_xlfn.XLOOKUP($C2927,'RES TECH'!$M:$M,'RES TECH'!$C:$C)&amp;" "&amp;_xlfn.XLOOKUP($C2927,'RES TECH'!$M:$M,'RES TECH'!$D:$D)&amp;" "&amp;_xlfn.XLOOKUP($C2927,'RES TECH'!$M:$M,'RES TECH'!$E:$E)&amp;" "&amp;_xlfn.XLOOKUP($C2927,'RES TECH'!$M:$M,'RES TECH'!$F:$F)&amp;" "&amp;_xlfn.XLOOKUP($C2927,'RES TECH'!$M:$M,'RES TECH'!$G:$G)&amp;" "&amp;_xlfn.XLOOKUP($C2927,'RES TECH'!$M:$M,'RES TECH'!$H:$H)</f>
        <v>Residential House Lower-middle Income Old Lighting LED  Electricity</v>
      </c>
      <c r="E2927" t="str">
        <f t="shared" si="45"/>
        <v>Mlm</v>
      </c>
      <c r="F2927" s="12" t="str">
        <f>IF(B2927="*","*",_xlfn.XLOOKUP($C2927,'RES TECH'!$M:$M,'RES TECH'!$R:$R))</f>
        <v>Mlma</v>
      </c>
    </row>
    <row r="2928" spans="2:6" x14ac:dyDescent="0.25">
      <c r="B2928" t="str">
        <f>IF('RES TECH'!N2926=1,"PRE","*")</f>
        <v>PRE</v>
      </c>
      <c r="C2928" t="str">
        <f>'RES TECH'!M2926</f>
        <v>RESHOULMOldLTLEDELCELC25</v>
      </c>
      <c r="D2928" t="str">
        <f>_xlfn.XLOOKUP($C2928,'RES TECH'!$M:$M,'RES TECH'!$A:$A)&amp;" "&amp;_xlfn.XLOOKUP($C2928,'RES TECH'!$M:$M,'RES TECH'!$B:$B)&amp;" "&amp;_xlfn.XLOOKUP($C2928,'RES TECH'!$M:$M,'RES TECH'!$C:$C)&amp;" "&amp;_xlfn.XLOOKUP($C2928,'RES TECH'!$M:$M,'RES TECH'!$D:$D)&amp;" "&amp;_xlfn.XLOOKUP($C2928,'RES TECH'!$M:$M,'RES TECH'!$E:$E)&amp;" "&amp;_xlfn.XLOOKUP($C2928,'RES TECH'!$M:$M,'RES TECH'!$F:$F)&amp;" "&amp;_xlfn.XLOOKUP($C2928,'RES TECH'!$M:$M,'RES TECH'!$G:$G)&amp;" "&amp;_xlfn.XLOOKUP($C2928,'RES TECH'!$M:$M,'RES TECH'!$H:$H)</f>
        <v>Residential House Lower-middle Income Old Lighting LED  Electricity</v>
      </c>
      <c r="E2928" t="str">
        <f t="shared" si="45"/>
        <v>Mlm</v>
      </c>
      <c r="F2928" s="12" t="str">
        <f>IF(B2928="*","*",_xlfn.XLOOKUP($C2928,'RES TECH'!$M:$M,'RES TECH'!$R:$R))</f>
        <v>Mlma</v>
      </c>
    </row>
    <row r="2929" spans="2:6" x14ac:dyDescent="0.25">
      <c r="B2929" t="str">
        <f>IF('RES TECH'!N2927=1,"PRE","*")</f>
        <v>PRE</v>
      </c>
      <c r="C2929" t="str">
        <f>'RES TECH'!M2927</f>
        <v>RESHOULMOldLTLEDELCELC30</v>
      </c>
      <c r="D2929" t="str">
        <f>_xlfn.XLOOKUP($C2929,'RES TECH'!$M:$M,'RES TECH'!$A:$A)&amp;" "&amp;_xlfn.XLOOKUP($C2929,'RES TECH'!$M:$M,'RES TECH'!$B:$B)&amp;" "&amp;_xlfn.XLOOKUP($C2929,'RES TECH'!$M:$M,'RES TECH'!$C:$C)&amp;" "&amp;_xlfn.XLOOKUP($C2929,'RES TECH'!$M:$M,'RES TECH'!$D:$D)&amp;" "&amp;_xlfn.XLOOKUP($C2929,'RES TECH'!$M:$M,'RES TECH'!$E:$E)&amp;" "&amp;_xlfn.XLOOKUP($C2929,'RES TECH'!$M:$M,'RES TECH'!$F:$F)&amp;" "&amp;_xlfn.XLOOKUP($C2929,'RES TECH'!$M:$M,'RES TECH'!$G:$G)&amp;" "&amp;_xlfn.XLOOKUP($C2929,'RES TECH'!$M:$M,'RES TECH'!$H:$H)</f>
        <v>Residential House Lower-middle Income Old Lighting LED  Electricity</v>
      </c>
      <c r="E2929" t="str">
        <f t="shared" si="45"/>
        <v>Mlm</v>
      </c>
      <c r="F2929" s="12" t="str">
        <f>IF(B2929="*","*",_xlfn.XLOOKUP($C2929,'RES TECH'!$M:$M,'RES TECH'!$R:$R))</f>
        <v>Mlma</v>
      </c>
    </row>
    <row r="2930" spans="2:6" x14ac:dyDescent="0.25">
      <c r="B2930" t="str">
        <f>IF('RES TECH'!N2928=1,"PRE","*")</f>
        <v>PRE</v>
      </c>
      <c r="C2930" t="str">
        <f>'RES TECH'!M2928</f>
        <v>RESHOULMOldLTLEDELCELC40</v>
      </c>
      <c r="D2930" t="str">
        <f>_xlfn.XLOOKUP($C2930,'RES TECH'!$M:$M,'RES TECH'!$A:$A)&amp;" "&amp;_xlfn.XLOOKUP($C2930,'RES TECH'!$M:$M,'RES TECH'!$B:$B)&amp;" "&amp;_xlfn.XLOOKUP($C2930,'RES TECH'!$M:$M,'RES TECH'!$C:$C)&amp;" "&amp;_xlfn.XLOOKUP($C2930,'RES TECH'!$M:$M,'RES TECH'!$D:$D)&amp;" "&amp;_xlfn.XLOOKUP($C2930,'RES TECH'!$M:$M,'RES TECH'!$E:$E)&amp;" "&amp;_xlfn.XLOOKUP($C2930,'RES TECH'!$M:$M,'RES TECH'!$F:$F)&amp;" "&amp;_xlfn.XLOOKUP($C2930,'RES TECH'!$M:$M,'RES TECH'!$G:$G)&amp;" "&amp;_xlfn.XLOOKUP($C2930,'RES TECH'!$M:$M,'RES TECH'!$H:$H)</f>
        <v>Residential House Lower-middle Income Old Lighting LED  Electricity</v>
      </c>
      <c r="E2930" t="str">
        <f t="shared" si="45"/>
        <v>Mlm</v>
      </c>
      <c r="F2930" s="12" t="str">
        <f>IF(B2930="*","*",_xlfn.XLOOKUP($C2930,'RES TECH'!$M:$M,'RES TECH'!$R:$R))</f>
        <v>Mlma</v>
      </c>
    </row>
    <row r="2931" spans="2:6" x14ac:dyDescent="0.25">
      <c r="B2931" t="str">
        <f>IF('RES TECH'!N2929=1,"PRE","*")</f>
        <v>PRE</v>
      </c>
      <c r="C2931" t="str">
        <f>'RES TECH'!M2929</f>
        <v>RESHOULMOldLTINCELCELC20</v>
      </c>
      <c r="D2931" t="str">
        <f>_xlfn.XLOOKUP($C2931,'RES TECH'!$M:$M,'RES TECH'!$A:$A)&amp;" "&amp;_xlfn.XLOOKUP($C2931,'RES TECH'!$M:$M,'RES TECH'!$B:$B)&amp;" "&amp;_xlfn.XLOOKUP($C2931,'RES TECH'!$M:$M,'RES TECH'!$C:$C)&amp;" "&amp;_xlfn.XLOOKUP($C2931,'RES TECH'!$M:$M,'RES TECH'!$D:$D)&amp;" "&amp;_xlfn.XLOOKUP($C2931,'RES TECH'!$M:$M,'RES TECH'!$E:$E)&amp;" "&amp;_xlfn.XLOOKUP($C2931,'RES TECH'!$M:$M,'RES TECH'!$F:$F)&amp;" "&amp;_xlfn.XLOOKUP($C2931,'RES TECH'!$M:$M,'RES TECH'!$G:$G)&amp;" "&amp;_xlfn.XLOOKUP($C2931,'RES TECH'!$M:$M,'RES TECH'!$H:$H)</f>
        <v>Residential House Lower-middle Income Old Lighting Incandescent  Electricity</v>
      </c>
      <c r="E2931" t="str">
        <f t="shared" si="45"/>
        <v>Mlm</v>
      </c>
      <c r="F2931" s="12" t="str">
        <f>IF(B2931="*","*",_xlfn.XLOOKUP($C2931,'RES TECH'!$M:$M,'RES TECH'!$R:$R))</f>
        <v>Mlma</v>
      </c>
    </row>
    <row r="2932" spans="2:6" x14ac:dyDescent="0.25">
      <c r="B2932" t="str">
        <f>IF('RES TECH'!N2930=1,"PRE","*")</f>
        <v>PRE</v>
      </c>
      <c r="C2932" t="str">
        <f>'RES TECH'!M2930</f>
        <v>RESHOULMOldLTINCELCELC22</v>
      </c>
      <c r="D2932" t="str">
        <f>_xlfn.XLOOKUP($C2932,'RES TECH'!$M:$M,'RES TECH'!$A:$A)&amp;" "&amp;_xlfn.XLOOKUP($C2932,'RES TECH'!$M:$M,'RES TECH'!$B:$B)&amp;" "&amp;_xlfn.XLOOKUP($C2932,'RES TECH'!$M:$M,'RES TECH'!$C:$C)&amp;" "&amp;_xlfn.XLOOKUP($C2932,'RES TECH'!$M:$M,'RES TECH'!$D:$D)&amp;" "&amp;_xlfn.XLOOKUP($C2932,'RES TECH'!$M:$M,'RES TECH'!$E:$E)&amp;" "&amp;_xlfn.XLOOKUP($C2932,'RES TECH'!$M:$M,'RES TECH'!$F:$F)&amp;" "&amp;_xlfn.XLOOKUP($C2932,'RES TECH'!$M:$M,'RES TECH'!$G:$G)&amp;" "&amp;_xlfn.XLOOKUP($C2932,'RES TECH'!$M:$M,'RES TECH'!$H:$H)</f>
        <v>Residential House Lower-middle Income Old Lighting Incandescent  Electricity</v>
      </c>
      <c r="E2932" t="str">
        <f t="shared" si="45"/>
        <v>Mlm</v>
      </c>
      <c r="F2932" s="12" t="str">
        <f>IF(B2932="*","*",_xlfn.XLOOKUP($C2932,'RES TECH'!$M:$M,'RES TECH'!$R:$R))</f>
        <v>Mlma</v>
      </c>
    </row>
    <row r="2933" spans="2:6" x14ac:dyDescent="0.25">
      <c r="B2933" t="str">
        <f>IF('RES TECH'!N2931=1,"PRE","*")</f>
        <v>PRE</v>
      </c>
      <c r="C2933" t="str">
        <f>'RES TECH'!M2931</f>
        <v>RESHOULMOldLTFLUT12ELC20</v>
      </c>
      <c r="D2933" t="str">
        <f>_xlfn.XLOOKUP($C2933,'RES TECH'!$M:$M,'RES TECH'!$A:$A)&amp;" "&amp;_xlfn.XLOOKUP($C2933,'RES TECH'!$M:$M,'RES TECH'!$B:$B)&amp;" "&amp;_xlfn.XLOOKUP($C2933,'RES TECH'!$M:$M,'RES TECH'!$C:$C)&amp;" "&amp;_xlfn.XLOOKUP($C2933,'RES TECH'!$M:$M,'RES TECH'!$D:$D)&amp;" "&amp;_xlfn.XLOOKUP($C2933,'RES TECH'!$M:$M,'RES TECH'!$E:$E)&amp;" "&amp;_xlfn.XLOOKUP($C2933,'RES TECH'!$M:$M,'RES TECH'!$F:$F)&amp;" "&amp;_xlfn.XLOOKUP($C2933,'RES TECH'!$M:$M,'RES TECH'!$G:$G)&amp;" "&amp;_xlfn.XLOOKUP($C2933,'RES TECH'!$M:$M,'RES TECH'!$H:$H)</f>
        <v>Residential House Lower-middle Income Old Lighting T12 Fluorescent  Electricity</v>
      </c>
      <c r="E2933" t="str">
        <f t="shared" si="45"/>
        <v>Mlm</v>
      </c>
      <c r="F2933" s="12" t="str">
        <f>IF(B2933="*","*",_xlfn.XLOOKUP($C2933,'RES TECH'!$M:$M,'RES TECH'!$R:$R))</f>
        <v>Mlma</v>
      </c>
    </row>
    <row r="2934" spans="2:6" x14ac:dyDescent="0.25">
      <c r="B2934" t="str">
        <f>IF('RES TECH'!N2932=1,"PRE","*")</f>
        <v>*</v>
      </c>
      <c r="C2934" t="str">
        <f>'RES TECH'!M2932</f>
        <v>RESHOULMOldLTFLUT8ELC20</v>
      </c>
      <c r="D2934" t="str">
        <f>_xlfn.XLOOKUP($C2934,'RES TECH'!$M:$M,'RES TECH'!$A:$A)&amp;" "&amp;_xlfn.XLOOKUP($C2934,'RES TECH'!$M:$M,'RES TECH'!$B:$B)&amp;" "&amp;_xlfn.XLOOKUP($C2934,'RES TECH'!$M:$M,'RES TECH'!$C:$C)&amp;" "&amp;_xlfn.XLOOKUP($C2934,'RES TECH'!$M:$M,'RES TECH'!$D:$D)&amp;" "&amp;_xlfn.XLOOKUP($C2934,'RES TECH'!$M:$M,'RES TECH'!$E:$E)&amp;" "&amp;_xlfn.XLOOKUP($C2934,'RES TECH'!$M:$M,'RES TECH'!$F:$F)&amp;" "&amp;_xlfn.XLOOKUP($C2934,'RES TECH'!$M:$M,'RES TECH'!$G:$G)&amp;" "&amp;_xlfn.XLOOKUP($C2934,'RES TECH'!$M:$M,'RES TECH'!$H:$H)</f>
        <v>Residential House Lower-middle Income Old Lighting T-8 Fluorescent  Electricity</v>
      </c>
      <c r="E2934" t="str">
        <f t="shared" si="45"/>
        <v>*</v>
      </c>
      <c r="F2934" s="12" t="str">
        <f>IF(B2934="*","*",_xlfn.XLOOKUP($C2934,'RES TECH'!$M:$M,'RES TECH'!$R:$R))</f>
        <v>*</v>
      </c>
    </row>
    <row r="2935" spans="2:6" x14ac:dyDescent="0.25">
      <c r="B2935" t="str">
        <f>IF('RES TECH'!N2933=1,"PRE","*")</f>
        <v>PRE</v>
      </c>
      <c r="C2935" t="str">
        <f>'RES TECH'!M2933</f>
        <v>RESHOULMOldLTFLUT8ELC20</v>
      </c>
      <c r="D2935" t="str">
        <f>_xlfn.XLOOKUP($C2935,'RES TECH'!$M:$M,'RES TECH'!$A:$A)&amp;" "&amp;_xlfn.XLOOKUP($C2935,'RES TECH'!$M:$M,'RES TECH'!$B:$B)&amp;" "&amp;_xlfn.XLOOKUP($C2935,'RES TECH'!$M:$M,'RES TECH'!$C:$C)&amp;" "&amp;_xlfn.XLOOKUP($C2935,'RES TECH'!$M:$M,'RES TECH'!$D:$D)&amp;" "&amp;_xlfn.XLOOKUP($C2935,'RES TECH'!$M:$M,'RES TECH'!$E:$E)&amp;" "&amp;_xlfn.XLOOKUP($C2935,'RES TECH'!$M:$M,'RES TECH'!$F:$F)&amp;" "&amp;_xlfn.XLOOKUP($C2935,'RES TECH'!$M:$M,'RES TECH'!$G:$G)&amp;" "&amp;_xlfn.XLOOKUP($C2935,'RES TECH'!$M:$M,'RES TECH'!$H:$H)</f>
        <v>Residential House Lower-middle Income Old Lighting T-8 Fluorescent  Electricity</v>
      </c>
      <c r="E2935" t="str">
        <f t="shared" si="45"/>
        <v>Mlm</v>
      </c>
      <c r="F2935" s="12" t="str">
        <f>IF(B2935="*","*",_xlfn.XLOOKUP($C2935,'RES TECH'!$M:$M,'RES TECH'!$R:$R))</f>
        <v>Mlma</v>
      </c>
    </row>
    <row r="2936" spans="2:6" x14ac:dyDescent="0.25">
      <c r="B2936" t="str">
        <f>IF('RES TECH'!N2934=1,"PRE","*")</f>
        <v>PRE</v>
      </c>
      <c r="C2936" t="str">
        <f>'RES TECH'!M2934</f>
        <v>RESHOULMOldLTFLUT8ELC22</v>
      </c>
      <c r="D2936" t="str">
        <f>_xlfn.XLOOKUP($C2936,'RES TECH'!$M:$M,'RES TECH'!$A:$A)&amp;" "&amp;_xlfn.XLOOKUP($C2936,'RES TECH'!$M:$M,'RES TECH'!$B:$B)&amp;" "&amp;_xlfn.XLOOKUP($C2936,'RES TECH'!$M:$M,'RES TECH'!$C:$C)&amp;" "&amp;_xlfn.XLOOKUP($C2936,'RES TECH'!$M:$M,'RES TECH'!$D:$D)&amp;" "&amp;_xlfn.XLOOKUP($C2936,'RES TECH'!$M:$M,'RES TECH'!$E:$E)&amp;" "&amp;_xlfn.XLOOKUP($C2936,'RES TECH'!$M:$M,'RES TECH'!$F:$F)&amp;" "&amp;_xlfn.XLOOKUP($C2936,'RES TECH'!$M:$M,'RES TECH'!$G:$G)&amp;" "&amp;_xlfn.XLOOKUP($C2936,'RES TECH'!$M:$M,'RES TECH'!$H:$H)</f>
        <v>Residential House Lower-middle Income Old Lighting T-8 Fluorescent  Electricity</v>
      </c>
      <c r="E2936" t="str">
        <f t="shared" si="45"/>
        <v>Mlm</v>
      </c>
      <c r="F2936" s="12" t="str">
        <f>IF(B2936="*","*",_xlfn.XLOOKUP($C2936,'RES TECH'!$M:$M,'RES TECH'!$R:$R))</f>
        <v>Mlma</v>
      </c>
    </row>
    <row r="2937" spans="2:6" x14ac:dyDescent="0.25">
      <c r="B2937" t="str">
        <f>IF('RES TECH'!N2935=1,"PRE","*")</f>
        <v>PRE</v>
      </c>
      <c r="C2937" t="str">
        <f>'RES TECH'!M2935</f>
        <v>RESHOULMOldLTFLUT8ELC30</v>
      </c>
      <c r="D2937" t="str">
        <f>_xlfn.XLOOKUP($C2937,'RES TECH'!$M:$M,'RES TECH'!$A:$A)&amp;" "&amp;_xlfn.XLOOKUP($C2937,'RES TECH'!$M:$M,'RES TECH'!$B:$B)&amp;" "&amp;_xlfn.XLOOKUP($C2937,'RES TECH'!$M:$M,'RES TECH'!$C:$C)&amp;" "&amp;_xlfn.XLOOKUP($C2937,'RES TECH'!$M:$M,'RES TECH'!$D:$D)&amp;" "&amp;_xlfn.XLOOKUP($C2937,'RES TECH'!$M:$M,'RES TECH'!$E:$E)&amp;" "&amp;_xlfn.XLOOKUP($C2937,'RES TECH'!$M:$M,'RES TECH'!$F:$F)&amp;" "&amp;_xlfn.XLOOKUP($C2937,'RES TECH'!$M:$M,'RES TECH'!$G:$G)&amp;" "&amp;_xlfn.XLOOKUP($C2937,'RES TECH'!$M:$M,'RES TECH'!$H:$H)</f>
        <v>Residential House Lower-middle Income Old Lighting T-8 Fluorescent  Electricity</v>
      </c>
      <c r="E2937" t="str">
        <f t="shared" si="45"/>
        <v>Mlm</v>
      </c>
      <c r="F2937" s="12" t="str">
        <f>IF(B2937="*","*",_xlfn.XLOOKUP($C2937,'RES TECH'!$M:$M,'RES TECH'!$R:$R))</f>
        <v>Mlma</v>
      </c>
    </row>
    <row r="2938" spans="2:6" x14ac:dyDescent="0.25">
      <c r="B2938" t="str">
        <f>IF('RES TECH'!N2936=1,"PRE","*")</f>
        <v>PRE</v>
      </c>
      <c r="C2938" t="str">
        <f>'RES TECH'!M2936</f>
        <v>RESHOULMOldLTFLUT8ELC40</v>
      </c>
      <c r="D2938" t="str">
        <f>_xlfn.XLOOKUP($C2938,'RES TECH'!$M:$M,'RES TECH'!$A:$A)&amp;" "&amp;_xlfn.XLOOKUP($C2938,'RES TECH'!$M:$M,'RES TECH'!$B:$B)&amp;" "&amp;_xlfn.XLOOKUP($C2938,'RES TECH'!$M:$M,'RES TECH'!$C:$C)&amp;" "&amp;_xlfn.XLOOKUP($C2938,'RES TECH'!$M:$M,'RES TECH'!$D:$D)&amp;" "&amp;_xlfn.XLOOKUP($C2938,'RES TECH'!$M:$M,'RES TECH'!$E:$E)&amp;" "&amp;_xlfn.XLOOKUP($C2938,'RES TECH'!$M:$M,'RES TECH'!$F:$F)&amp;" "&amp;_xlfn.XLOOKUP($C2938,'RES TECH'!$M:$M,'RES TECH'!$G:$G)&amp;" "&amp;_xlfn.XLOOKUP($C2938,'RES TECH'!$M:$M,'RES TECH'!$H:$H)</f>
        <v>Residential House Lower-middle Income Old Lighting T-8 Fluorescent  Electricity</v>
      </c>
      <c r="E2938" t="str">
        <f t="shared" si="45"/>
        <v>Mlm</v>
      </c>
      <c r="F2938" s="12" t="str">
        <f>IF(B2938="*","*",_xlfn.XLOOKUP($C2938,'RES TECH'!$M:$M,'RES TECH'!$R:$R))</f>
        <v>Mlma</v>
      </c>
    </row>
    <row r="2939" spans="2:6" x14ac:dyDescent="0.25">
      <c r="B2939" t="str">
        <f>IF('RES TECH'!N2937=1,"PRE","*")</f>
        <v>*</v>
      </c>
      <c r="C2939" t="str">
        <f>'RES TECH'!M2937</f>
        <v>RESAPAUMOldLTHALELC20</v>
      </c>
      <c r="D2939" t="str">
        <f>_xlfn.XLOOKUP($C2939,'RES TECH'!$M:$M,'RES TECH'!$A:$A)&amp;" "&amp;_xlfn.XLOOKUP($C2939,'RES TECH'!$M:$M,'RES TECH'!$B:$B)&amp;" "&amp;_xlfn.XLOOKUP($C2939,'RES TECH'!$M:$M,'RES TECH'!$C:$C)&amp;" "&amp;_xlfn.XLOOKUP($C2939,'RES TECH'!$M:$M,'RES TECH'!$D:$D)&amp;" "&amp;_xlfn.XLOOKUP($C2939,'RES TECH'!$M:$M,'RES TECH'!$E:$E)&amp;" "&amp;_xlfn.XLOOKUP($C2939,'RES TECH'!$M:$M,'RES TECH'!$F:$F)&amp;" "&amp;_xlfn.XLOOKUP($C2939,'RES TECH'!$M:$M,'RES TECH'!$G:$G)&amp;" "&amp;_xlfn.XLOOKUP($C2939,'RES TECH'!$M:$M,'RES TECH'!$H:$H)</f>
        <v>Residential Apartment Upper-middle Income Old Lighting Halogen  Electricity</v>
      </c>
      <c r="E2939" t="str">
        <f t="shared" si="45"/>
        <v>*</v>
      </c>
      <c r="F2939" s="12" t="str">
        <f>IF(B2939="*","*",_xlfn.XLOOKUP($C2939,'RES TECH'!$M:$M,'RES TECH'!$R:$R))</f>
        <v>*</v>
      </c>
    </row>
    <row r="2940" spans="2:6" x14ac:dyDescent="0.25">
      <c r="B2940" t="str">
        <f>IF('RES TECH'!N2938=1,"PRE","*")</f>
        <v>PRE</v>
      </c>
      <c r="C2940" t="str">
        <f>'RES TECH'!M2938</f>
        <v>RESAPAUMOldLTHALELC20</v>
      </c>
      <c r="D2940" t="str">
        <f>_xlfn.XLOOKUP($C2940,'RES TECH'!$M:$M,'RES TECH'!$A:$A)&amp;" "&amp;_xlfn.XLOOKUP($C2940,'RES TECH'!$M:$M,'RES TECH'!$B:$B)&amp;" "&amp;_xlfn.XLOOKUP($C2940,'RES TECH'!$M:$M,'RES TECH'!$C:$C)&amp;" "&amp;_xlfn.XLOOKUP($C2940,'RES TECH'!$M:$M,'RES TECH'!$D:$D)&amp;" "&amp;_xlfn.XLOOKUP($C2940,'RES TECH'!$M:$M,'RES TECH'!$E:$E)&amp;" "&amp;_xlfn.XLOOKUP($C2940,'RES TECH'!$M:$M,'RES TECH'!$F:$F)&amp;" "&amp;_xlfn.XLOOKUP($C2940,'RES TECH'!$M:$M,'RES TECH'!$G:$G)&amp;" "&amp;_xlfn.XLOOKUP($C2940,'RES TECH'!$M:$M,'RES TECH'!$H:$H)</f>
        <v>Residential Apartment Upper-middle Income Old Lighting Halogen  Electricity</v>
      </c>
      <c r="E2940" t="str">
        <f t="shared" si="45"/>
        <v>Mlm</v>
      </c>
      <c r="F2940" s="12" t="str">
        <f>IF(B2940="*","*",_xlfn.XLOOKUP($C2940,'RES TECH'!$M:$M,'RES TECH'!$R:$R))</f>
        <v>Mlma</v>
      </c>
    </row>
    <row r="2941" spans="2:6" x14ac:dyDescent="0.25">
      <c r="B2941" t="str">
        <f>IF('RES TECH'!N2939=1,"PRE","*")</f>
        <v>PRE</v>
      </c>
      <c r="C2941" t="str">
        <f>'RES TECH'!M2939</f>
        <v>RESAPAUMOldLTHALELC22</v>
      </c>
      <c r="D2941" t="str">
        <f>_xlfn.XLOOKUP($C2941,'RES TECH'!$M:$M,'RES TECH'!$A:$A)&amp;" "&amp;_xlfn.XLOOKUP($C2941,'RES TECH'!$M:$M,'RES TECH'!$B:$B)&amp;" "&amp;_xlfn.XLOOKUP($C2941,'RES TECH'!$M:$M,'RES TECH'!$C:$C)&amp;" "&amp;_xlfn.XLOOKUP($C2941,'RES TECH'!$M:$M,'RES TECH'!$D:$D)&amp;" "&amp;_xlfn.XLOOKUP($C2941,'RES TECH'!$M:$M,'RES TECH'!$E:$E)&amp;" "&amp;_xlfn.XLOOKUP($C2941,'RES TECH'!$M:$M,'RES TECH'!$F:$F)&amp;" "&amp;_xlfn.XLOOKUP($C2941,'RES TECH'!$M:$M,'RES TECH'!$G:$G)&amp;" "&amp;_xlfn.XLOOKUP($C2941,'RES TECH'!$M:$M,'RES TECH'!$H:$H)</f>
        <v>Residential Apartment Upper-middle Income Old Lighting Halogen  Electricity</v>
      </c>
      <c r="E2941" t="str">
        <f t="shared" si="45"/>
        <v>Mlm</v>
      </c>
      <c r="F2941" s="12" t="str">
        <f>IF(B2941="*","*",_xlfn.XLOOKUP($C2941,'RES TECH'!$M:$M,'RES TECH'!$R:$R))</f>
        <v>Mlma</v>
      </c>
    </row>
    <row r="2942" spans="2:6" x14ac:dyDescent="0.25">
      <c r="B2942" t="str">
        <f>IF('RES TECH'!N2940=1,"PRE","*")</f>
        <v>*</v>
      </c>
      <c r="C2942" t="str">
        <f>'RES TECH'!M2940</f>
        <v>RESAPAUMOldLTCFLELCELC20</v>
      </c>
      <c r="D2942" t="str">
        <f>_xlfn.XLOOKUP($C2942,'RES TECH'!$M:$M,'RES TECH'!$A:$A)&amp;" "&amp;_xlfn.XLOOKUP($C2942,'RES TECH'!$M:$M,'RES TECH'!$B:$B)&amp;" "&amp;_xlfn.XLOOKUP($C2942,'RES TECH'!$M:$M,'RES TECH'!$C:$C)&amp;" "&amp;_xlfn.XLOOKUP($C2942,'RES TECH'!$M:$M,'RES TECH'!$D:$D)&amp;" "&amp;_xlfn.XLOOKUP($C2942,'RES TECH'!$M:$M,'RES TECH'!$E:$E)&amp;" "&amp;_xlfn.XLOOKUP($C2942,'RES TECH'!$M:$M,'RES TECH'!$F:$F)&amp;" "&amp;_xlfn.XLOOKUP($C2942,'RES TECH'!$M:$M,'RES TECH'!$G:$G)&amp;" "&amp;_xlfn.XLOOKUP($C2942,'RES TECH'!$M:$M,'RES TECH'!$H:$H)</f>
        <v>Residential Apartment Upper-middle Income Old Lighting Compact Fluorescent  Electricity</v>
      </c>
      <c r="E2942" t="str">
        <f t="shared" si="45"/>
        <v>*</v>
      </c>
      <c r="F2942" s="12" t="str">
        <f>IF(B2942="*","*",_xlfn.XLOOKUP($C2942,'RES TECH'!$M:$M,'RES TECH'!$R:$R))</f>
        <v>*</v>
      </c>
    </row>
    <row r="2943" spans="2:6" x14ac:dyDescent="0.25">
      <c r="B2943" t="str">
        <f>IF('RES TECH'!N2941=1,"PRE","*")</f>
        <v>PRE</v>
      </c>
      <c r="C2943" t="str">
        <f>'RES TECH'!M2941</f>
        <v>RESAPAUMOldLTCFLELCELC20</v>
      </c>
      <c r="D2943" t="str">
        <f>_xlfn.XLOOKUP($C2943,'RES TECH'!$M:$M,'RES TECH'!$A:$A)&amp;" "&amp;_xlfn.XLOOKUP($C2943,'RES TECH'!$M:$M,'RES TECH'!$B:$B)&amp;" "&amp;_xlfn.XLOOKUP($C2943,'RES TECH'!$M:$M,'RES TECH'!$C:$C)&amp;" "&amp;_xlfn.XLOOKUP($C2943,'RES TECH'!$M:$M,'RES TECH'!$D:$D)&amp;" "&amp;_xlfn.XLOOKUP($C2943,'RES TECH'!$M:$M,'RES TECH'!$E:$E)&amp;" "&amp;_xlfn.XLOOKUP($C2943,'RES TECH'!$M:$M,'RES TECH'!$F:$F)&amp;" "&amp;_xlfn.XLOOKUP($C2943,'RES TECH'!$M:$M,'RES TECH'!$G:$G)&amp;" "&amp;_xlfn.XLOOKUP($C2943,'RES TECH'!$M:$M,'RES TECH'!$H:$H)</f>
        <v>Residential Apartment Upper-middle Income Old Lighting Compact Fluorescent  Electricity</v>
      </c>
      <c r="E2943" t="str">
        <f t="shared" si="45"/>
        <v>Mlm</v>
      </c>
      <c r="F2943" s="12" t="str">
        <f>IF(B2943="*","*",_xlfn.XLOOKUP($C2943,'RES TECH'!$M:$M,'RES TECH'!$R:$R))</f>
        <v>Mlma</v>
      </c>
    </row>
    <row r="2944" spans="2:6" x14ac:dyDescent="0.25">
      <c r="B2944" t="str">
        <f>IF('RES TECH'!N2942=1,"PRE","*")</f>
        <v>PRE</v>
      </c>
      <c r="C2944" t="str">
        <f>'RES TECH'!M2942</f>
        <v>RESAPAUMOldLTCFLELCELC22</v>
      </c>
      <c r="D2944" t="str">
        <f>_xlfn.XLOOKUP($C2944,'RES TECH'!$M:$M,'RES TECH'!$A:$A)&amp;" "&amp;_xlfn.XLOOKUP($C2944,'RES TECH'!$M:$M,'RES TECH'!$B:$B)&amp;" "&amp;_xlfn.XLOOKUP($C2944,'RES TECH'!$M:$M,'RES TECH'!$C:$C)&amp;" "&amp;_xlfn.XLOOKUP($C2944,'RES TECH'!$M:$M,'RES TECH'!$D:$D)&amp;" "&amp;_xlfn.XLOOKUP($C2944,'RES TECH'!$M:$M,'RES TECH'!$E:$E)&amp;" "&amp;_xlfn.XLOOKUP($C2944,'RES TECH'!$M:$M,'RES TECH'!$F:$F)&amp;" "&amp;_xlfn.XLOOKUP($C2944,'RES TECH'!$M:$M,'RES TECH'!$G:$G)&amp;" "&amp;_xlfn.XLOOKUP($C2944,'RES TECH'!$M:$M,'RES TECH'!$H:$H)</f>
        <v>Residential Apartment Upper-middle Income Old Lighting Compact Fluorescent  Electricity</v>
      </c>
      <c r="E2944" t="str">
        <f t="shared" si="45"/>
        <v>Mlm</v>
      </c>
      <c r="F2944" s="12" t="str">
        <f>IF(B2944="*","*",_xlfn.XLOOKUP($C2944,'RES TECH'!$M:$M,'RES TECH'!$R:$R))</f>
        <v>Mlma</v>
      </c>
    </row>
    <row r="2945" spans="2:6" x14ac:dyDescent="0.25">
      <c r="B2945" t="str">
        <f>IF('RES TECH'!N2943=1,"PRE","*")</f>
        <v>PRE</v>
      </c>
      <c r="C2945" t="str">
        <f>'RES TECH'!M2943</f>
        <v>RESAPAUMOldLTCFLELCELC30</v>
      </c>
      <c r="D2945" t="str">
        <f>_xlfn.XLOOKUP($C2945,'RES TECH'!$M:$M,'RES TECH'!$A:$A)&amp;" "&amp;_xlfn.XLOOKUP($C2945,'RES TECH'!$M:$M,'RES TECH'!$B:$B)&amp;" "&amp;_xlfn.XLOOKUP($C2945,'RES TECH'!$M:$M,'RES TECH'!$C:$C)&amp;" "&amp;_xlfn.XLOOKUP($C2945,'RES TECH'!$M:$M,'RES TECH'!$D:$D)&amp;" "&amp;_xlfn.XLOOKUP($C2945,'RES TECH'!$M:$M,'RES TECH'!$E:$E)&amp;" "&amp;_xlfn.XLOOKUP($C2945,'RES TECH'!$M:$M,'RES TECH'!$F:$F)&amp;" "&amp;_xlfn.XLOOKUP($C2945,'RES TECH'!$M:$M,'RES TECH'!$G:$G)&amp;" "&amp;_xlfn.XLOOKUP($C2945,'RES TECH'!$M:$M,'RES TECH'!$H:$H)</f>
        <v>Residential Apartment Upper-middle Income Old Lighting Compact Fluorescent  Electricity</v>
      </c>
      <c r="E2945" t="str">
        <f t="shared" si="45"/>
        <v>Mlm</v>
      </c>
      <c r="F2945" s="12" t="str">
        <f>IF(B2945="*","*",_xlfn.XLOOKUP($C2945,'RES TECH'!$M:$M,'RES TECH'!$R:$R))</f>
        <v>Mlma</v>
      </c>
    </row>
    <row r="2946" spans="2:6" x14ac:dyDescent="0.25">
      <c r="B2946" t="str">
        <f>IF('RES TECH'!N2944=1,"PRE","*")</f>
        <v>PRE</v>
      </c>
      <c r="C2946" t="str">
        <f>'RES TECH'!M2944</f>
        <v>RESAPAUMOldLTCFLELCELC40</v>
      </c>
      <c r="D2946" t="str">
        <f>_xlfn.XLOOKUP($C2946,'RES TECH'!$M:$M,'RES TECH'!$A:$A)&amp;" "&amp;_xlfn.XLOOKUP($C2946,'RES TECH'!$M:$M,'RES TECH'!$B:$B)&amp;" "&amp;_xlfn.XLOOKUP($C2946,'RES TECH'!$M:$M,'RES TECH'!$C:$C)&amp;" "&amp;_xlfn.XLOOKUP($C2946,'RES TECH'!$M:$M,'RES TECH'!$D:$D)&amp;" "&amp;_xlfn.XLOOKUP($C2946,'RES TECH'!$M:$M,'RES TECH'!$E:$E)&amp;" "&amp;_xlfn.XLOOKUP($C2946,'RES TECH'!$M:$M,'RES TECH'!$F:$F)&amp;" "&amp;_xlfn.XLOOKUP($C2946,'RES TECH'!$M:$M,'RES TECH'!$G:$G)&amp;" "&amp;_xlfn.XLOOKUP($C2946,'RES TECH'!$M:$M,'RES TECH'!$H:$H)</f>
        <v>Residential Apartment Upper-middle Income Old Lighting Compact Fluorescent  Electricity</v>
      </c>
      <c r="E2946" t="str">
        <f t="shared" si="45"/>
        <v>Mlm</v>
      </c>
      <c r="F2946" s="12" t="str">
        <f>IF(B2946="*","*",_xlfn.XLOOKUP($C2946,'RES TECH'!$M:$M,'RES TECH'!$R:$R))</f>
        <v>Mlma</v>
      </c>
    </row>
    <row r="2947" spans="2:6" x14ac:dyDescent="0.25">
      <c r="B2947" t="str">
        <f>IF('RES TECH'!N2945=1,"PRE","*")</f>
        <v>*</v>
      </c>
      <c r="C2947" t="str">
        <f>'RES TECH'!M2945</f>
        <v>RESAPAUMOldLTLEDELCELC20</v>
      </c>
      <c r="D2947" t="str">
        <f>_xlfn.XLOOKUP($C2947,'RES TECH'!$M:$M,'RES TECH'!$A:$A)&amp;" "&amp;_xlfn.XLOOKUP($C2947,'RES TECH'!$M:$M,'RES TECH'!$B:$B)&amp;" "&amp;_xlfn.XLOOKUP($C2947,'RES TECH'!$M:$M,'RES TECH'!$C:$C)&amp;" "&amp;_xlfn.XLOOKUP($C2947,'RES TECH'!$M:$M,'RES TECH'!$D:$D)&amp;" "&amp;_xlfn.XLOOKUP($C2947,'RES TECH'!$M:$M,'RES TECH'!$E:$E)&amp;" "&amp;_xlfn.XLOOKUP($C2947,'RES TECH'!$M:$M,'RES TECH'!$F:$F)&amp;" "&amp;_xlfn.XLOOKUP($C2947,'RES TECH'!$M:$M,'RES TECH'!$G:$G)&amp;" "&amp;_xlfn.XLOOKUP($C2947,'RES TECH'!$M:$M,'RES TECH'!$H:$H)</f>
        <v>Residential Apartment Upper-middle Income Old Lighting LED  Electricity</v>
      </c>
      <c r="E2947" t="str">
        <f t="shared" si="45"/>
        <v>*</v>
      </c>
      <c r="F2947" s="12" t="str">
        <f>IF(B2947="*","*",_xlfn.XLOOKUP($C2947,'RES TECH'!$M:$M,'RES TECH'!$R:$R))</f>
        <v>*</v>
      </c>
    </row>
    <row r="2948" spans="2:6" x14ac:dyDescent="0.25">
      <c r="B2948" t="str">
        <f>IF('RES TECH'!N2946=1,"PRE","*")</f>
        <v>*</v>
      </c>
      <c r="C2948" t="str">
        <f>'RES TECH'!M2946</f>
        <v>RESAPAUMOldLTLEDELCELC20</v>
      </c>
      <c r="D2948" t="str">
        <f>_xlfn.XLOOKUP($C2948,'RES TECH'!$M:$M,'RES TECH'!$A:$A)&amp;" "&amp;_xlfn.XLOOKUP($C2948,'RES TECH'!$M:$M,'RES TECH'!$B:$B)&amp;" "&amp;_xlfn.XLOOKUP($C2948,'RES TECH'!$M:$M,'RES TECH'!$C:$C)&amp;" "&amp;_xlfn.XLOOKUP($C2948,'RES TECH'!$M:$M,'RES TECH'!$D:$D)&amp;" "&amp;_xlfn.XLOOKUP($C2948,'RES TECH'!$M:$M,'RES TECH'!$E:$E)&amp;" "&amp;_xlfn.XLOOKUP($C2948,'RES TECH'!$M:$M,'RES TECH'!$F:$F)&amp;" "&amp;_xlfn.XLOOKUP($C2948,'RES TECH'!$M:$M,'RES TECH'!$G:$G)&amp;" "&amp;_xlfn.XLOOKUP($C2948,'RES TECH'!$M:$M,'RES TECH'!$H:$H)</f>
        <v>Residential Apartment Upper-middle Income Old Lighting LED  Electricity</v>
      </c>
      <c r="E2948" t="str">
        <f t="shared" si="45"/>
        <v>*</v>
      </c>
      <c r="F2948" s="12" t="str">
        <f>IF(B2948="*","*",_xlfn.XLOOKUP($C2948,'RES TECH'!$M:$M,'RES TECH'!$R:$R))</f>
        <v>*</v>
      </c>
    </row>
    <row r="2949" spans="2:6" x14ac:dyDescent="0.25">
      <c r="B2949" t="str">
        <f>IF('RES TECH'!N2947=1,"PRE","*")</f>
        <v>*</v>
      </c>
      <c r="C2949" t="str">
        <f>'RES TECH'!M2947</f>
        <v>RESAPAUMOldLTLEDELCELC20</v>
      </c>
      <c r="D2949" t="str">
        <f>_xlfn.XLOOKUP($C2949,'RES TECH'!$M:$M,'RES TECH'!$A:$A)&amp;" "&amp;_xlfn.XLOOKUP($C2949,'RES TECH'!$M:$M,'RES TECH'!$B:$B)&amp;" "&amp;_xlfn.XLOOKUP($C2949,'RES TECH'!$M:$M,'RES TECH'!$C:$C)&amp;" "&amp;_xlfn.XLOOKUP($C2949,'RES TECH'!$M:$M,'RES TECH'!$D:$D)&amp;" "&amp;_xlfn.XLOOKUP($C2949,'RES TECH'!$M:$M,'RES TECH'!$E:$E)&amp;" "&amp;_xlfn.XLOOKUP($C2949,'RES TECH'!$M:$M,'RES TECH'!$F:$F)&amp;" "&amp;_xlfn.XLOOKUP($C2949,'RES TECH'!$M:$M,'RES TECH'!$G:$G)&amp;" "&amp;_xlfn.XLOOKUP($C2949,'RES TECH'!$M:$M,'RES TECH'!$H:$H)</f>
        <v>Residential Apartment Upper-middle Income Old Lighting LED  Electricity</v>
      </c>
      <c r="E2949" t="str">
        <f t="shared" ref="E2949:E3012" si="46">IF(F2949="*","*",IF(F2949="Mlma","Mlm","TJ"))</f>
        <v>*</v>
      </c>
      <c r="F2949" s="12" t="str">
        <f>IF(B2949="*","*",_xlfn.XLOOKUP($C2949,'RES TECH'!$M:$M,'RES TECH'!$R:$R))</f>
        <v>*</v>
      </c>
    </row>
    <row r="2950" spans="2:6" x14ac:dyDescent="0.25">
      <c r="B2950" t="str">
        <f>IF('RES TECH'!N2948=1,"PRE","*")</f>
        <v>*</v>
      </c>
      <c r="C2950" t="str">
        <f>'RES TECH'!M2948</f>
        <v>RESAPAUMOldLTLEDELCELC20</v>
      </c>
      <c r="D2950" t="str">
        <f>_xlfn.XLOOKUP($C2950,'RES TECH'!$M:$M,'RES TECH'!$A:$A)&amp;" "&amp;_xlfn.XLOOKUP($C2950,'RES TECH'!$M:$M,'RES TECH'!$B:$B)&amp;" "&amp;_xlfn.XLOOKUP($C2950,'RES TECH'!$M:$M,'RES TECH'!$C:$C)&amp;" "&amp;_xlfn.XLOOKUP($C2950,'RES TECH'!$M:$M,'RES TECH'!$D:$D)&amp;" "&amp;_xlfn.XLOOKUP($C2950,'RES TECH'!$M:$M,'RES TECH'!$E:$E)&amp;" "&amp;_xlfn.XLOOKUP($C2950,'RES TECH'!$M:$M,'RES TECH'!$F:$F)&amp;" "&amp;_xlfn.XLOOKUP($C2950,'RES TECH'!$M:$M,'RES TECH'!$G:$G)&amp;" "&amp;_xlfn.XLOOKUP($C2950,'RES TECH'!$M:$M,'RES TECH'!$H:$H)</f>
        <v>Residential Apartment Upper-middle Income Old Lighting LED  Electricity</v>
      </c>
      <c r="E2950" t="str">
        <f t="shared" si="46"/>
        <v>*</v>
      </c>
      <c r="F2950" s="12" t="str">
        <f>IF(B2950="*","*",_xlfn.XLOOKUP($C2950,'RES TECH'!$M:$M,'RES TECH'!$R:$R))</f>
        <v>*</v>
      </c>
    </row>
    <row r="2951" spans="2:6" x14ac:dyDescent="0.25">
      <c r="B2951" t="str">
        <f>IF('RES TECH'!N2949=1,"PRE","*")</f>
        <v>*</v>
      </c>
      <c r="C2951" t="str">
        <f>'RES TECH'!M2949</f>
        <v>RESAPAUMOldLTLEDELCELC20</v>
      </c>
      <c r="D2951" t="str">
        <f>_xlfn.XLOOKUP($C2951,'RES TECH'!$M:$M,'RES TECH'!$A:$A)&amp;" "&amp;_xlfn.XLOOKUP($C2951,'RES TECH'!$M:$M,'RES TECH'!$B:$B)&amp;" "&amp;_xlfn.XLOOKUP($C2951,'RES TECH'!$M:$M,'RES TECH'!$C:$C)&amp;" "&amp;_xlfn.XLOOKUP($C2951,'RES TECH'!$M:$M,'RES TECH'!$D:$D)&amp;" "&amp;_xlfn.XLOOKUP($C2951,'RES TECH'!$M:$M,'RES TECH'!$E:$E)&amp;" "&amp;_xlfn.XLOOKUP($C2951,'RES TECH'!$M:$M,'RES TECH'!$F:$F)&amp;" "&amp;_xlfn.XLOOKUP($C2951,'RES TECH'!$M:$M,'RES TECH'!$G:$G)&amp;" "&amp;_xlfn.XLOOKUP($C2951,'RES TECH'!$M:$M,'RES TECH'!$H:$H)</f>
        <v>Residential Apartment Upper-middle Income Old Lighting LED  Electricity</v>
      </c>
      <c r="E2951" t="str">
        <f t="shared" si="46"/>
        <v>*</v>
      </c>
      <c r="F2951" s="12" t="str">
        <f>IF(B2951="*","*",_xlfn.XLOOKUP($C2951,'RES TECH'!$M:$M,'RES TECH'!$R:$R))</f>
        <v>*</v>
      </c>
    </row>
    <row r="2952" spans="2:6" x14ac:dyDescent="0.25">
      <c r="B2952" t="str">
        <f>IF('RES TECH'!N2950=1,"PRE","*")</f>
        <v>PRE</v>
      </c>
      <c r="C2952" t="str">
        <f>'RES TECH'!M2950</f>
        <v>RESAPAUMOldLTLEDELCELC20</v>
      </c>
      <c r="D2952" t="str">
        <f>_xlfn.XLOOKUP($C2952,'RES TECH'!$M:$M,'RES TECH'!$A:$A)&amp;" "&amp;_xlfn.XLOOKUP($C2952,'RES TECH'!$M:$M,'RES TECH'!$B:$B)&amp;" "&amp;_xlfn.XLOOKUP($C2952,'RES TECH'!$M:$M,'RES TECH'!$C:$C)&amp;" "&amp;_xlfn.XLOOKUP($C2952,'RES TECH'!$M:$M,'RES TECH'!$D:$D)&amp;" "&amp;_xlfn.XLOOKUP($C2952,'RES TECH'!$M:$M,'RES TECH'!$E:$E)&amp;" "&amp;_xlfn.XLOOKUP($C2952,'RES TECH'!$M:$M,'RES TECH'!$F:$F)&amp;" "&amp;_xlfn.XLOOKUP($C2952,'RES TECH'!$M:$M,'RES TECH'!$G:$G)&amp;" "&amp;_xlfn.XLOOKUP($C2952,'RES TECH'!$M:$M,'RES TECH'!$H:$H)</f>
        <v>Residential Apartment Upper-middle Income Old Lighting LED  Electricity</v>
      </c>
      <c r="E2952" t="str">
        <f t="shared" si="46"/>
        <v>Mlm</v>
      </c>
      <c r="F2952" s="12" t="str">
        <f>IF(B2952="*","*",_xlfn.XLOOKUP($C2952,'RES TECH'!$M:$M,'RES TECH'!$R:$R))</f>
        <v>Mlma</v>
      </c>
    </row>
    <row r="2953" spans="2:6" x14ac:dyDescent="0.25">
      <c r="B2953" t="str">
        <f>IF('RES TECH'!N2951=1,"PRE","*")</f>
        <v>PRE</v>
      </c>
      <c r="C2953" t="str">
        <f>'RES TECH'!M2951</f>
        <v>RESAPAUMOldLTLEDELCELC21</v>
      </c>
      <c r="D2953" t="str">
        <f>_xlfn.XLOOKUP($C2953,'RES TECH'!$M:$M,'RES TECH'!$A:$A)&amp;" "&amp;_xlfn.XLOOKUP($C2953,'RES TECH'!$M:$M,'RES TECH'!$B:$B)&amp;" "&amp;_xlfn.XLOOKUP($C2953,'RES TECH'!$M:$M,'RES TECH'!$C:$C)&amp;" "&amp;_xlfn.XLOOKUP($C2953,'RES TECH'!$M:$M,'RES TECH'!$D:$D)&amp;" "&amp;_xlfn.XLOOKUP($C2953,'RES TECH'!$M:$M,'RES TECH'!$E:$E)&amp;" "&amp;_xlfn.XLOOKUP($C2953,'RES TECH'!$M:$M,'RES TECH'!$F:$F)&amp;" "&amp;_xlfn.XLOOKUP($C2953,'RES TECH'!$M:$M,'RES TECH'!$G:$G)&amp;" "&amp;_xlfn.XLOOKUP($C2953,'RES TECH'!$M:$M,'RES TECH'!$H:$H)</f>
        <v>Residential Apartment Upper-middle Income Old Lighting LED  Electricity</v>
      </c>
      <c r="E2953" t="str">
        <f t="shared" si="46"/>
        <v>Mlm</v>
      </c>
      <c r="F2953" s="12" t="str">
        <f>IF(B2953="*","*",_xlfn.XLOOKUP($C2953,'RES TECH'!$M:$M,'RES TECH'!$R:$R))</f>
        <v>Mlma</v>
      </c>
    </row>
    <row r="2954" spans="2:6" x14ac:dyDescent="0.25">
      <c r="B2954" t="str">
        <f>IF('RES TECH'!N2952=1,"PRE","*")</f>
        <v>PRE</v>
      </c>
      <c r="C2954" t="str">
        <f>'RES TECH'!M2952</f>
        <v>RESAPAUMOldLTLEDELCELC22</v>
      </c>
      <c r="D2954" t="str">
        <f>_xlfn.XLOOKUP($C2954,'RES TECH'!$M:$M,'RES TECH'!$A:$A)&amp;" "&amp;_xlfn.XLOOKUP($C2954,'RES TECH'!$M:$M,'RES TECH'!$B:$B)&amp;" "&amp;_xlfn.XLOOKUP($C2954,'RES TECH'!$M:$M,'RES TECH'!$C:$C)&amp;" "&amp;_xlfn.XLOOKUP($C2954,'RES TECH'!$M:$M,'RES TECH'!$D:$D)&amp;" "&amp;_xlfn.XLOOKUP($C2954,'RES TECH'!$M:$M,'RES TECH'!$E:$E)&amp;" "&amp;_xlfn.XLOOKUP($C2954,'RES TECH'!$M:$M,'RES TECH'!$F:$F)&amp;" "&amp;_xlfn.XLOOKUP($C2954,'RES TECH'!$M:$M,'RES TECH'!$G:$G)&amp;" "&amp;_xlfn.XLOOKUP($C2954,'RES TECH'!$M:$M,'RES TECH'!$H:$H)</f>
        <v>Residential Apartment Upper-middle Income Old Lighting LED  Electricity</v>
      </c>
      <c r="E2954" t="str">
        <f t="shared" si="46"/>
        <v>Mlm</v>
      </c>
      <c r="F2954" s="12" t="str">
        <f>IF(B2954="*","*",_xlfn.XLOOKUP($C2954,'RES TECH'!$M:$M,'RES TECH'!$R:$R))</f>
        <v>Mlma</v>
      </c>
    </row>
    <row r="2955" spans="2:6" x14ac:dyDescent="0.25">
      <c r="B2955" t="str">
        <f>IF('RES TECH'!N2953=1,"PRE","*")</f>
        <v>PRE</v>
      </c>
      <c r="C2955" t="str">
        <f>'RES TECH'!M2953</f>
        <v>RESAPAUMOldLTLEDELCELC23</v>
      </c>
      <c r="D2955" t="str">
        <f>_xlfn.XLOOKUP($C2955,'RES TECH'!$M:$M,'RES TECH'!$A:$A)&amp;" "&amp;_xlfn.XLOOKUP($C2955,'RES TECH'!$M:$M,'RES TECH'!$B:$B)&amp;" "&amp;_xlfn.XLOOKUP($C2955,'RES TECH'!$M:$M,'RES TECH'!$C:$C)&amp;" "&amp;_xlfn.XLOOKUP($C2955,'RES TECH'!$M:$M,'RES TECH'!$D:$D)&amp;" "&amp;_xlfn.XLOOKUP($C2955,'RES TECH'!$M:$M,'RES TECH'!$E:$E)&amp;" "&amp;_xlfn.XLOOKUP($C2955,'RES TECH'!$M:$M,'RES TECH'!$F:$F)&amp;" "&amp;_xlfn.XLOOKUP($C2955,'RES TECH'!$M:$M,'RES TECH'!$G:$G)&amp;" "&amp;_xlfn.XLOOKUP($C2955,'RES TECH'!$M:$M,'RES TECH'!$H:$H)</f>
        <v>Residential Apartment Upper-middle Income Old Lighting LED  Electricity</v>
      </c>
      <c r="E2955" t="str">
        <f t="shared" si="46"/>
        <v>Mlm</v>
      </c>
      <c r="F2955" s="12" t="str">
        <f>IF(B2955="*","*",_xlfn.XLOOKUP($C2955,'RES TECH'!$M:$M,'RES TECH'!$R:$R))</f>
        <v>Mlma</v>
      </c>
    </row>
    <row r="2956" spans="2:6" x14ac:dyDescent="0.25">
      <c r="B2956" t="str">
        <f>IF('RES TECH'!N2954=1,"PRE","*")</f>
        <v>PRE</v>
      </c>
      <c r="C2956" t="str">
        <f>'RES TECH'!M2954</f>
        <v>RESAPAUMOldLTLEDELCELC24</v>
      </c>
      <c r="D2956" t="str">
        <f>_xlfn.XLOOKUP($C2956,'RES TECH'!$M:$M,'RES TECH'!$A:$A)&amp;" "&amp;_xlfn.XLOOKUP($C2956,'RES TECH'!$M:$M,'RES TECH'!$B:$B)&amp;" "&amp;_xlfn.XLOOKUP($C2956,'RES TECH'!$M:$M,'RES TECH'!$C:$C)&amp;" "&amp;_xlfn.XLOOKUP($C2956,'RES TECH'!$M:$M,'RES TECH'!$D:$D)&amp;" "&amp;_xlfn.XLOOKUP($C2956,'RES TECH'!$M:$M,'RES TECH'!$E:$E)&amp;" "&amp;_xlfn.XLOOKUP($C2956,'RES TECH'!$M:$M,'RES TECH'!$F:$F)&amp;" "&amp;_xlfn.XLOOKUP($C2956,'RES TECH'!$M:$M,'RES TECH'!$G:$G)&amp;" "&amp;_xlfn.XLOOKUP($C2956,'RES TECH'!$M:$M,'RES TECH'!$H:$H)</f>
        <v>Residential Apartment Upper-middle Income Old Lighting LED  Electricity</v>
      </c>
      <c r="E2956" t="str">
        <f t="shared" si="46"/>
        <v>Mlm</v>
      </c>
      <c r="F2956" s="12" t="str">
        <f>IF(B2956="*","*",_xlfn.XLOOKUP($C2956,'RES TECH'!$M:$M,'RES TECH'!$R:$R))</f>
        <v>Mlma</v>
      </c>
    </row>
    <row r="2957" spans="2:6" x14ac:dyDescent="0.25">
      <c r="B2957" t="str">
        <f>IF('RES TECH'!N2955=1,"PRE","*")</f>
        <v>PRE</v>
      </c>
      <c r="C2957" t="str">
        <f>'RES TECH'!M2955</f>
        <v>RESAPAUMOldLTLEDELCELC25</v>
      </c>
      <c r="D2957" t="str">
        <f>_xlfn.XLOOKUP($C2957,'RES TECH'!$M:$M,'RES TECH'!$A:$A)&amp;" "&amp;_xlfn.XLOOKUP($C2957,'RES TECH'!$M:$M,'RES TECH'!$B:$B)&amp;" "&amp;_xlfn.XLOOKUP($C2957,'RES TECH'!$M:$M,'RES TECH'!$C:$C)&amp;" "&amp;_xlfn.XLOOKUP($C2957,'RES TECH'!$M:$M,'RES TECH'!$D:$D)&amp;" "&amp;_xlfn.XLOOKUP($C2957,'RES TECH'!$M:$M,'RES TECH'!$E:$E)&amp;" "&amp;_xlfn.XLOOKUP($C2957,'RES TECH'!$M:$M,'RES TECH'!$F:$F)&amp;" "&amp;_xlfn.XLOOKUP($C2957,'RES TECH'!$M:$M,'RES TECH'!$G:$G)&amp;" "&amp;_xlfn.XLOOKUP($C2957,'RES TECH'!$M:$M,'RES TECH'!$H:$H)</f>
        <v>Residential Apartment Upper-middle Income Old Lighting LED  Electricity</v>
      </c>
      <c r="E2957" t="str">
        <f t="shared" si="46"/>
        <v>Mlm</v>
      </c>
      <c r="F2957" s="12" t="str">
        <f>IF(B2957="*","*",_xlfn.XLOOKUP($C2957,'RES TECH'!$M:$M,'RES TECH'!$R:$R))</f>
        <v>Mlma</v>
      </c>
    </row>
    <row r="2958" spans="2:6" x14ac:dyDescent="0.25">
      <c r="B2958" t="str">
        <f>IF('RES TECH'!N2956=1,"PRE","*")</f>
        <v>PRE</v>
      </c>
      <c r="C2958" t="str">
        <f>'RES TECH'!M2956</f>
        <v>RESAPAUMOldLTLEDELCELC30</v>
      </c>
      <c r="D2958" t="str">
        <f>_xlfn.XLOOKUP($C2958,'RES TECH'!$M:$M,'RES TECH'!$A:$A)&amp;" "&amp;_xlfn.XLOOKUP($C2958,'RES TECH'!$M:$M,'RES TECH'!$B:$B)&amp;" "&amp;_xlfn.XLOOKUP($C2958,'RES TECH'!$M:$M,'RES TECH'!$C:$C)&amp;" "&amp;_xlfn.XLOOKUP($C2958,'RES TECH'!$M:$M,'RES TECH'!$D:$D)&amp;" "&amp;_xlfn.XLOOKUP($C2958,'RES TECH'!$M:$M,'RES TECH'!$E:$E)&amp;" "&amp;_xlfn.XLOOKUP($C2958,'RES TECH'!$M:$M,'RES TECH'!$F:$F)&amp;" "&amp;_xlfn.XLOOKUP($C2958,'RES TECH'!$M:$M,'RES TECH'!$G:$G)&amp;" "&amp;_xlfn.XLOOKUP($C2958,'RES TECH'!$M:$M,'RES TECH'!$H:$H)</f>
        <v>Residential Apartment Upper-middle Income Old Lighting LED  Electricity</v>
      </c>
      <c r="E2958" t="str">
        <f t="shared" si="46"/>
        <v>Mlm</v>
      </c>
      <c r="F2958" s="12" t="str">
        <f>IF(B2958="*","*",_xlfn.XLOOKUP($C2958,'RES TECH'!$M:$M,'RES TECH'!$R:$R))</f>
        <v>Mlma</v>
      </c>
    </row>
    <row r="2959" spans="2:6" x14ac:dyDescent="0.25">
      <c r="B2959" t="str">
        <f>IF('RES TECH'!N2957=1,"PRE","*")</f>
        <v>PRE</v>
      </c>
      <c r="C2959" t="str">
        <f>'RES TECH'!M2957</f>
        <v>RESAPAUMOldLTLEDELCELC40</v>
      </c>
      <c r="D2959" t="str">
        <f>_xlfn.XLOOKUP($C2959,'RES TECH'!$M:$M,'RES TECH'!$A:$A)&amp;" "&amp;_xlfn.XLOOKUP($C2959,'RES TECH'!$M:$M,'RES TECH'!$B:$B)&amp;" "&amp;_xlfn.XLOOKUP($C2959,'RES TECH'!$M:$M,'RES TECH'!$C:$C)&amp;" "&amp;_xlfn.XLOOKUP($C2959,'RES TECH'!$M:$M,'RES TECH'!$D:$D)&amp;" "&amp;_xlfn.XLOOKUP($C2959,'RES TECH'!$M:$M,'RES TECH'!$E:$E)&amp;" "&amp;_xlfn.XLOOKUP($C2959,'RES TECH'!$M:$M,'RES TECH'!$F:$F)&amp;" "&amp;_xlfn.XLOOKUP($C2959,'RES TECH'!$M:$M,'RES TECH'!$G:$G)&amp;" "&amp;_xlfn.XLOOKUP($C2959,'RES TECH'!$M:$M,'RES TECH'!$H:$H)</f>
        <v>Residential Apartment Upper-middle Income Old Lighting LED  Electricity</v>
      </c>
      <c r="E2959" t="str">
        <f t="shared" si="46"/>
        <v>Mlm</v>
      </c>
      <c r="F2959" s="12" t="str">
        <f>IF(B2959="*","*",_xlfn.XLOOKUP($C2959,'RES TECH'!$M:$M,'RES TECH'!$R:$R))</f>
        <v>Mlma</v>
      </c>
    </row>
    <row r="2960" spans="2:6" x14ac:dyDescent="0.25">
      <c r="B2960" t="str">
        <f>IF('RES TECH'!N2958=1,"PRE","*")</f>
        <v>PRE</v>
      </c>
      <c r="C2960" t="str">
        <f>'RES TECH'!M2958</f>
        <v>RESAPAUMOldLTINCELCELC20</v>
      </c>
      <c r="D2960" t="str">
        <f>_xlfn.XLOOKUP($C2960,'RES TECH'!$M:$M,'RES TECH'!$A:$A)&amp;" "&amp;_xlfn.XLOOKUP($C2960,'RES TECH'!$M:$M,'RES TECH'!$B:$B)&amp;" "&amp;_xlfn.XLOOKUP($C2960,'RES TECH'!$M:$M,'RES TECH'!$C:$C)&amp;" "&amp;_xlfn.XLOOKUP($C2960,'RES TECH'!$M:$M,'RES TECH'!$D:$D)&amp;" "&amp;_xlfn.XLOOKUP($C2960,'RES TECH'!$M:$M,'RES TECH'!$E:$E)&amp;" "&amp;_xlfn.XLOOKUP($C2960,'RES TECH'!$M:$M,'RES TECH'!$F:$F)&amp;" "&amp;_xlfn.XLOOKUP($C2960,'RES TECH'!$M:$M,'RES TECH'!$G:$G)&amp;" "&amp;_xlfn.XLOOKUP($C2960,'RES TECH'!$M:$M,'RES TECH'!$H:$H)</f>
        <v>Residential Apartment Upper-middle Income Old Lighting Incandescent  Electricity</v>
      </c>
      <c r="E2960" t="str">
        <f t="shared" si="46"/>
        <v>Mlm</v>
      </c>
      <c r="F2960" s="12" t="str">
        <f>IF(B2960="*","*",_xlfn.XLOOKUP($C2960,'RES TECH'!$M:$M,'RES TECH'!$R:$R))</f>
        <v>Mlma</v>
      </c>
    </row>
    <row r="2961" spans="2:6" x14ac:dyDescent="0.25">
      <c r="B2961" t="str">
        <f>IF('RES TECH'!N2959=1,"PRE","*")</f>
        <v>PRE</v>
      </c>
      <c r="C2961" t="str">
        <f>'RES TECH'!M2959</f>
        <v>RESAPAUMOldLTINCELCELC22</v>
      </c>
      <c r="D2961" t="str">
        <f>_xlfn.XLOOKUP($C2961,'RES TECH'!$M:$M,'RES TECH'!$A:$A)&amp;" "&amp;_xlfn.XLOOKUP($C2961,'RES TECH'!$M:$M,'RES TECH'!$B:$B)&amp;" "&amp;_xlfn.XLOOKUP($C2961,'RES TECH'!$M:$M,'RES TECH'!$C:$C)&amp;" "&amp;_xlfn.XLOOKUP($C2961,'RES TECH'!$M:$M,'RES TECH'!$D:$D)&amp;" "&amp;_xlfn.XLOOKUP($C2961,'RES TECH'!$M:$M,'RES TECH'!$E:$E)&amp;" "&amp;_xlfn.XLOOKUP($C2961,'RES TECH'!$M:$M,'RES TECH'!$F:$F)&amp;" "&amp;_xlfn.XLOOKUP($C2961,'RES TECH'!$M:$M,'RES TECH'!$G:$G)&amp;" "&amp;_xlfn.XLOOKUP($C2961,'RES TECH'!$M:$M,'RES TECH'!$H:$H)</f>
        <v>Residential Apartment Upper-middle Income Old Lighting Incandescent  Electricity</v>
      </c>
      <c r="E2961" t="str">
        <f t="shared" si="46"/>
        <v>Mlm</v>
      </c>
      <c r="F2961" s="12" t="str">
        <f>IF(B2961="*","*",_xlfn.XLOOKUP($C2961,'RES TECH'!$M:$M,'RES TECH'!$R:$R))</f>
        <v>Mlma</v>
      </c>
    </row>
    <row r="2962" spans="2:6" x14ac:dyDescent="0.25">
      <c r="B2962" t="str">
        <f>IF('RES TECH'!N2960=1,"PRE","*")</f>
        <v>PRE</v>
      </c>
      <c r="C2962" t="str">
        <f>'RES TECH'!M2960</f>
        <v>RESAPAUMOldLTFLUT12ELC20</v>
      </c>
      <c r="D2962" t="str">
        <f>_xlfn.XLOOKUP($C2962,'RES TECH'!$M:$M,'RES TECH'!$A:$A)&amp;" "&amp;_xlfn.XLOOKUP($C2962,'RES TECH'!$M:$M,'RES TECH'!$B:$B)&amp;" "&amp;_xlfn.XLOOKUP($C2962,'RES TECH'!$M:$M,'RES TECH'!$C:$C)&amp;" "&amp;_xlfn.XLOOKUP($C2962,'RES TECH'!$M:$M,'RES TECH'!$D:$D)&amp;" "&amp;_xlfn.XLOOKUP($C2962,'RES TECH'!$M:$M,'RES TECH'!$E:$E)&amp;" "&amp;_xlfn.XLOOKUP($C2962,'RES TECH'!$M:$M,'RES TECH'!$F:$F)&amp;" "&amp;_xlfn.XLOOKUP($C2962,'RES TECH'!$M:$M,'RES TECH'!$G:$G)&amp;" "&amp;_xlfn.XLOOKUP($C2962,'RES TECH'!$M:$M,'RES TECH'!$H:$H)</f>
        <v>Residential Apartment Upper-middle Income Old Lighting T12 Fluorescent  Electricity</v>
      </c>
      <c r="E2962" t="str">
        <f t="shared" si="46"/>
        <v>Mlm</v>
      </c>
      <c r="F2962" s="12" t="str">
        <f>IF(B2962="*","*",_xlfn.XLOOKUP($C2962,'RES TECH'!$M:$M,'RES TECH'!$R:$R))</f>
        <v>Mlma</v>
      </c>
    </row>
    <row r="2963" spans="2:6" x14ac:dyDescent="0.25">
      <c r="B2963" t="str">
        <f>IF('RES TECH'!N2961=1,"PRE","*")</f>
        <v>*</v>
      </c>
      <c r="C2963" t="str">
        <f>'RES TECH'!M2961</f>
        <v>RESAPAUMOldLTFLUT8ELC20</v>
      </c>
      <c r="D2963" t="str">
        <f>_xlfn.XLOOKUP($C2963,'RES TECH'!$M:$M,'RES TECH'!$A:$A)&amp;" "&amp;_xlfn.XLOOKUP($C2963,'RES TECH'!$M:$M,'RES TECH'!$B:$B)&amp;" "&amp;_xlfn.XLOOKUP($C2963,'RES TECH'!$M:$M,'RES TECH'!$C:$C)&amp;" "&amp;_xlfn.XLOOKUP($C2963,'RES TECH'!$M:$M,'RES TECH'!$D:$D)&amp;" "&amp;_xlfn.XLOOKUP($C2963,'RES TECH'!$M:$M,'RES TECH'!$E:$E)&amp;" "&amp;_xlfn.XLOOKUP($C2963,'RES TECH'!$M:$M,'RES TECH'!$F:$F)&amp;" "&amp;_xlfn.XLOOKUP($C2963,'RES TECH'!$M:$M,'RES TECH'!$G:$G)&amp;" "&amp;_xlfn.XLOOKUP($C2963,'RES TECH'!$M:$M,'RES TECH'!$H:$H)</f>
        <v>Residential Apartment Upper-middle Income Old Lighting T-8 Fluorescent  Electricity</v>
      </c>
      <c r="E2963" t="str">
        <f t="shared" si="46"/>
        <v>*</v>
      </c>
      <c r="F2963" s="12" t="str">
        <f>IF(B2963="*","*",_xlfn.XLOOKUP($C2963,'RES TECH'!$M:$M,'RES TECH'!$R:$R))</f>
        <v>*</v>
      </c>
    </row>
    <row r="2964" spans="2:6" x14ac:dyDescent="0.25">
      <c r="B2964" t="str">
        <f>IF('RES TECH'!N2962=1,"PRE","*")</f>
        <v>PRE</v>
      </c>
      <c r="C2964" t="str">
        <f>'RES TECH'!M2962</f>
        <v>RESAPAUMOldLTFLUT8ELC20</v>
      </c>
      <c r="D2964" t="str">
        <f>_xlfn.XLOOKUP($C2964,'RES TECH'!$M:$M,'RES TECH'!$A:$A)&amp;" "&amp;_xlfn.XLOOKUP($C2964,'RES TECH'!$M:$M,'RES TECH'!$B:$B)&amp;" "&amp;_xlfn.XLOOKUP($C2964,'RES TECH'!$M:$M,'RES TECH'!$C:$C)&amp;" "&amp;_xlfn.XLOOKUP($C2964,'RES TECH'!$M:$M,'RES TECH'!$D:$D)&amp;" "&amp;_xlfn.XLOOKUP($C2964,'RES TECH'!$M:$M,'RES TECH'!$E:$E)&amp;" "&amp;_xlfn.XLOOKUP($C2964,'RES TECH'!$M:$M,'RES TECH'!$F:$F)&amp;" "&amp;_xlfn.XLOOKUP($C2964,'RES TECH'!$M:$M,'RES TECH'!$G:$G)&amp;" "&amp;_xlfn.XLOOKUP($C2964,'RES TECH'!$M:$M,'RES TECH'!$H:$H)</f>
        <v>Residential Apartment Upper-middle Income Old Lighting T-8 Fluorescent  Electricity</v>
      </c>
      <c r="E2964" t="str">
        <f t="shared" si="46"/>
        <v>Mlm</v>
      </c>
      <c r="F2964" s="12" t="str">
        <f>IF(B2964="*","*",_xlfn.XLOOKUP($C2964,'RES TECH'!$M:$M,'RES TECH'!$R:$R))</f>
        <v>Mlma</v>
      </c>
    </row>
    <row r="2965" spans="2:6" x14ac:dyDescent="0.25">
      <c r="B2965" t="str">
        <f>IF('RES TECH'!N2963=1,"PRE","*")</f>
        <v>PRE</v>
      </c>
      <c r="C2965" t="str">
        <f>'RES TECH'!M2963</f>
        <v>RESAPAUMOldLTFLUT8ELC22</v>
      </c>
      <c r="D2965" t="str">
        <f>_xlfn.XLOOKUP($C2965,'RES TECH'!$M:$M,'RES TECH'!$A:$A)&amp;" "&amp;_xlfn.XLOOKUP($C2965,'RES TECH'!$M:$M,'RES TECH'!$B:$B)&amp;" "&amp;_xlfn.XLOOKUP($C2965,'RES TECH'!$M:$M,'RES TECH'!$C:$C)&amp;" "&amp;_xlfn.XLOOKUP($C2965,'RES TECH'!$M:$M,'RES TECH'!$D:$D)&amp;" "&amp;_xlfn.XLOOKUP($C2965,'RES TECH'!$M:$M,'RES TECH'!$E:$E)&amp;" "&amp;_xlfn.XLOOKUP($C2965,'RES TECH'!$M:$M,'RES TECH'!$F:$F)&amp;" "&amp;_xlfn.XLOOKUP($C2965,'RES TECH'!$M:$M,'RES TECH'!$G:$G)&amp;" "&amp;_xlfn.XLOOKUP($C2965,'RES TECH'!$M:$M,'RES TECH'!$H:$H)</f>
        <v>Residential Apartment Upper-middle Income Old Lighting T-8 Fluorescent  Electricity</v>
      </c>
      <c r="E2965" t="str">
        <f t="shared" si="46"/>
        <v>Mlm</v>
      </c>
      <c r="F2965" s="12" t="str">
        <f>IF(B2965="*","*",_xlfn.XLOOKUP($C2965,'RES TECH'!$M:$M,'RES TECH'!$R:$R))</f>
        <v>Mlma</v>
      </c>
    </row>
    <row r="2966" spans="2:6" x14ac:dyDescent="0.25">
      <c r="B2966" t="str">
        <f>IF('RES TECH'!N2964=1,"PRE","*")</f>
        <v>PRE</v>
      </c>
      <c r="C2966" t="str">
        <f>'RES TECH'!M2964</f>
        <v>RESAPAUMOldLTFLUT8ELC30</v>
      </c>
      <c r="D2966" t="str">
        <f>_xlfn.XLOOKUP($C2966,'RES TECH'!$M:$M,'RES TECH'!$A:$A)&amp;" "&amp;_xlfn.XLOOKUP($C2966,'RES TECH'!$M:$M,'RES TECH'!$B:$B)&amp;" "&amp;_xlfn.XLOOKUP($C2966,'RES TECH'!$M:$M,'RES TECH'!$C:$C)&amp;" "&amp;_xlfn.XLOOKUP($C2966,'RES TECH'!$M:$M,'RES TECH'!$D:$D)&amp;" "&amp;_xlfn.XLOOKUP($C2966,'RES TECH'!$M:$M,'RES TECH'!$E:$E)&amp;" "&amp;_xlfn.XLOOKUP($C2966,'RES TECH'!$M:$M,'RES TECH'!$F:$F)&amp;" "&amp;_xlfn.XLOOKUP($C2966,'RES TECH'!$M:$M,'RES TECH'!$G:$G)&amp;" "&amp;_xlfn.XLOOKUP($C2966,'RES TECH'!$M:$M,'RES TECH'!$H:$H)</f>
        <v>Residential Apartment Upper-middle Income Old Lighting T-8 Fluorescent  Electricity</v>
      </c>
      <c r="E2966" t="str">
        <f t="shared" si="46"/>
        <v>Mlm</v>
      </c>
      <c r="F2966" s="12" t="str">
        <f>IF(B2966="*","*",_xlfn.XLOOKUP($C2966,'RES TECH'!$M:$M,'RES TECH'!$R:$R))</f>
        <v>Mlma</v>
      </c>
    </row>
    <row r="2967" spans="2:6" x14ac:dyDescent="0.25">
      <c r="B2967" t="str">
        <f>IF('RES TECH'!N2965=1,"PRE","*")</f>
        <v>PRE</v>
      </c>
      <c r="C2967" t="str">
        <f>'RES TECH'!M2965</f>
        <v>RESAPAUMOldLTFLUT8ELC40</v>
      </c>
      <c r="D2967" t="str">
        <f>_xlfn.XLOOKUP($C2967,'RES TECH'!$M:$M,'RES TECH'!$A:$A)&amp;" "&amp;_xlfn.XLOOKUP($C2967,'RES TECH'!$M:$M,'RES TECH'!$B:$B)&amp;" "&amp;_xlfn.XLOOKUP($C2967,'RES TECH'!$M:$M,'RES TECH'!$C:$C)&amp;" "&amp;_xlfn.XLOOKUP($C2967,'RES TECH'!$M:$M,'RES TECH'!$D:$D)&amp;" "&amp;_xlfn.XLOOKUP($C2967,'RES TECH'!$M:$M,'RES TECH'!$E:$E)&amp;" "&amp;_xlfn.XLOOKUP($C2967,'RES TECH'!$M:$M,'RES TECH'!$F:$F)&amp;" "&amp;_xlfn.XLOOKUP($C2967,'RES TECH'!$M:$M,'RES TECH'!$G:$G)&amp;" "&amp;_xlfn.XLOOKUP($C2967,'RES TECH'!$M:$M,'RES TECH'!$H:$H)</f>
        <v>Residential Apartment Upper-middle Income Old Lighting T-8 Fluorescent  Electricity</v>
      </c>
      <c r="E2967" t="str">
        <f t="shared" si="46"/>
        <v>Mlm</v>
      </c>
      <c r="F2967" s="12" t="str">
        <f>IF(B2967="*","*",_xlfn.XLOOKUP($C2967,'RES TECH'!$M:$M,'RES TECH'!$R:$R))</f>
        <v>Mlma</v>
      </c>
    </row>
    <row r="2968" spans="2:6" x14ac:dyDescent="0.25">
      <c r="B2968" t="str">
        <f>IF('RES TECH'!N2966=1,"PRE","*")</f>
        <v>*</v>
      </c>
      <c r="C2968" t="str">
        <f>'RES TECH'!M2966</f>
        <v>RESHOUUMOldLTHALELC20</v>
      </c>
      <c r="D2968" t="str">
        <f>_xlfn.XLOOKUP($C2968,'RES TECH'!$M:$M,'RES TECH'!$A:$A)&amp;" "&amp;_xlfn.XLOOKUP($C2968,'RES TECH'!$M:$M,'RES TECH'!$B:$B)&amp;" "&amp;_xlfn.XLOOKUP($C2968,'RES TECH'!$M:$M,'RES TECH'!$C:$C)&amp;" "&amp;_xlfn.XLOOKUP($C2968,'RES TECH'!$M:$M,'RES TECH'!$D:$D)&amp;" "&amp;_xlfn.XLOOKUP($C2968,'RES TECH'!$M:$M,'RES TECH'!$E:$E)&amp;" "&amp;_xlfn.XLOOKUP($C2968,'RES TECH'!$M:$M,'RES TECH'!$F:$F)&amp;" "&amp;_xlfn.XLOOKUP($C2968,'RES TECH'!$M:$M,'RES TECH'!$G:$G)&amp;" "&amp;_xlfn.XLOOKUP($C2968,'RES TECH'!$M:$M,'RES TECH'!$H:$H)</f>
        <v>Residential House Upper-middle Income Old Lighting Halogen  Electricity</v>
      </c>
      <c r="E2968" t="str">
        <f t="shared" si="46"/>
        <v>*</v>
      </c>
      <c r="F2968" s="12" t="str">
        <f>IF(B2968="*","*",_xlfn.XLOOKUP($C2968,'RES TECH'!$M:$M,'RES TECH'!$R:$R))</f>
        <v>*</v>
      </c>
    </row>
    <row r="2969" spans="2:6" x14ac:dyDescent="0.25">
      <c r="B2969" t="str">
        <f>IF('RES TECH'!N2967=1,"PRE","*")</f>
        <v>PRE</v>
      </c>
      <c r="C2969" t="str">
        <f>'RES TECH'!M2967</f>
        <v>RESHOUUMOldLTHALELC20</v>
      </c>
      <c r="D2969" t="str">
        <f>_xlfn.XLOOKUP($C2969,'RES TECH'!$M:$M,'RES TECH'!$A:$A)&amp;" "&amp;_xlfn.XLOOKUP($C2969,'RES TECH'!$M:$M,'RES TECH'!$B:$B)&amp;" "&amp;_xlfn.XLOOKUP($C2969,'RES TECH'!$M:$M,'RES TECH'!$C:$C)&amp;" "&amp;_xlfn.XLOOKUP($C2969,'RES TECH'!$M:$M,'RES TECH'!$D:$D)&amp;" "&amp;_xlfn.XLOOKUP($C2969,'RES TECH'!$M:$M,'RES TECH'!$E:$E)&amp;" "&amp;_xlfn.XLOOKUP($C2969,'RES TECH'!$M:$M,'RES TECH'!$F:$F)&amp;" "&amp;_xlfn.XLOOKUP($C2969,'RES TECH'!$M:$M,'RES TECH'!$G:$G)&amp;" "&amp;_xlfn.XLOOKUP($C2969,'RES TECH'!$M:$M,'RES TECH'!$H:$H)</f>
        <v>Residential House Upper-middle Income Old Lighting Halogen  Electricity</v>
      </c>
      <c r="E2969" t="str">
        <f t="shared" si="46"/>
        <v>Mlm</v>
      </c>
      <c r="F2969" s="12" t="str">
        <f>IF(B2969="*","*",_xlfn.XLOOKUP($C2969,'RES TECH'!$M:$M,'RES TECH'!$R:$R))</f>
        <v>Mlma</v>
      </c>
    </row>
    <row r="2970" spans="2:6" x14ac:dyDescent="0.25">
      <c r="B2970" t="str">
        <f>IF('RES TECH'!N2968=1,"PRE","*")</f>
        <v>PRE</v>
      </c>
      <c r="C2970" t="str">
        <f>'RES TECH'!M2968</f>
        <v>RESHOUUMOldLTHALELC22</v>
      </c>
      <c r="D2970" t="str">
        <f>_xlfn.XLOOKUP($C2970,'RES TECH'!$M:$M,'RES TECH'!$A:$A)&amp;" "&amp;_xlfn.XLOOKUP($C2970,'RES TECH'!$M:$M,'RES TECH'!$B:$B)&amp;" "&amp;_xlfn.XLOOKUP($C2970,'RES TECH'!$M:$M,'RES TECH'!$C:$C)&amp;" "&amp;_xlfn.XLOOKUP($C2970,'RES TECH'!$M:$M,'RES TECH'!$D:$D)&amp;" "&amp;_xlfn.XLOOKUP($C2970,'RES TECH'!$M:$M,'RES TECH'!$E:$E)&amp;" "&amp;_xlfn.XLOOKUP($C2970,'RES TECH'!$M:$M,'RES TECH'!$F:$F)&amp;" "&amp;_xlfn.XLOOKUP($C2970,'RES TECH'!$M:$M,'RES TECH'!$G:$G)&amp;" "&amp;_xlfn.XLOOKUP($C2970,'RES TECH'!$M:$M,'RES TECH'!$H:$H)</f>
        <v>Residential House Upper-middle Income Old Lighting Halogen  Electricity</v>
      </c>
      <c r="E2970" t="str">
        <f t="shared" si="46"/>
        <v>Mlm</v>
      </c>
      <c r="F2970" s="12" t="str">
        <f>IF(B2970="*","*",_xlfn.XLOOKUP($C2970,'RES TECH'!$M:$M,'RES TECH'!$R:$R))</f>
        <v>Mlma</v>
      </c>
    </row>
    <row r="2971" spans="2:6" x14ac:dyDescent="0.25">
      <c r="B2971" t="str">
        <f>IF('RES TECH'!N2969=1,"PRE","*")</f>
        <v>*</v>
      </c>
      <c r="C2971" t="str">
        <f>'RES TECH'!M2969</f>
        <v>RESHOUUMOldLTCFLELCELC20</v>
      </c>
      <c r="D2971" t="str">
        <f>_xlfn.XLOOKUP($C2971,'RES TECH'!$M:$M,'RES TECH'!$A:$A)&amp;" "&amp;_xlfn.XLOOKUP($C2971,'RES TECH'!$M:$M,'RES TECH'!$B:$B)&amp;" "&amp;_xlfn.XLOOKUP($C2971,'RES TECH'!$M:$M,'RES TECH'!$C:$C)&amp;" "&amp;_xlfn.XLOOKUP($C2971,'RES TECH'!$M:$M,'RES TECH'!$D:$D)&amp;" "&amp;_xlfn.XLOOKUP($C2971,'RES TECH'!$M:$M,'RES TECH'!$E:$E)&amp;" "&amp;_xlfn.XLOOKUP($C2971,'RES TECH'!$M:$M,'RES TECH'!$F:$F)&amp;" "&amp;_xlfn.XLOOKUP($C2971,'RES TECH'!$M:$M,'RES TECH'!$G:$G)&amp;" "&amp;_xlfn.XLOOKUP($C2971,'RES TECH'!$M:$M,'RES TECH'!$H:$H)</f>
        <v>Residential House Upper-middle Income Old Lighting Compact Fluorescent  Electricity</v>
      </c>
      <c r="E2971" t="str">
        <f t="shared" si="46"/>
        <v>*</v>
      </c>
      <c r="F2971" s="12" t="str">
        <f>IF(B2971="*","*",_xlfn.XLOOKUP($C2971,'RES TECH'!$M:$M,'RES TECH'!$R:$R))</f>
        <v>*</v>
      </c>
    </row>
    <row r="2972" spans="2:6" x14ac:dyDescent="0.25">
      <c r="B2972" t="str">
        <f>IF('RES TECH'!N2970=1,"PRE","*")</f>
        <v>PRE</v>
      </c>
      <c r="C2972" t="str">
        <f>'RES TECH'!M2970</f>
        <v>RESHOUUMOldLTCFLELCELC20</v>
      </c>
      <c r="D2972" t="str">
        <f>_xlfn.XLOOKUP($C2972,'RES TECH'!$M:$M,'RES TECH'!$A:$A)&amp;" "&amp;_xlfn.XLOOKUP($C2972,'RES TECH'!$M:$M,'RES TECH'!$B:$B)&amp;" "&amp;_xlfn.XLOOKUP($C2972,'RES TECH'!$M:$M,'RES TECH'!$C:$C)&amp;" "&amp;_xlfn.XLOOKUP($C2972,'RES TECH'!$M:$M,'RES TECH'!$D:$D)&amp;" "&amp;_xlfn.XLOOKUP($C2972,'RES TECH'!$M:$M,'RES TECH'!$E:$E)&amp;" "&amp;_xlfn.XLOOKUP($C2972,'RES TECH'!$M:$M,'RES TECH'!$F:$F)&amp;" "&amp;_xlfn.XLOOKUP($C2972,'RES TECH'!$M:$M,'RES TECH'!$G:$G)&amp;" "&amp;_xlfn.XLOOKUP($C2972,'RES TECH'!$M:$M,'RES TECH'!$H:$H)</f>
        <v>Residential House Upper-middle Income Old Lighting Compact Fluorescent  Electricity</v>
      </c>
      <c r="E2972" t="str">
        <f t="shared" si="46"/>
        <v>Mlm</v>
      </c>
      <c r="F2972" s="12" t="str">
        <f>IF(B2972="*","*",_xlfn.XLOOKUP($C2972,'RES TECH'!$M:$M,'RES TECH'!$R:$R))</f>
        <v>Mlma</v>
      </c>
    </row>
    <row r="2973" spans="2:6" x14ac:dyDescent="0.25">
      <c r="B2973" t="str">
        <f>IF('RES TECH'!N2971=1,"PRE","*")</f>
        <v>PRE</v>
      </c>
      <c r="C2973" t="str">
        <f>'RES TECH'!M2971</f>
        <v>RESHOUUMOldLTCFLELCELC22</v>
      </c>
      <c r="D2973" t="str">
        <f>_xlfn.XLOOKUP($C2973,'RES TECH'!$M:$M,'RES TECH'!$A:$A)&amp;" "&amp;_xlfn.XLOOKUP($C2973,'RES TECH'!$M:$M,'RES TECH'!$B:$B)&amp;" "&amp;_xlfn.XLOOKUP($C2973,'RES TECH'!$M:$M,'RES TECH'!$C:$C)&amp;" "&amp;_xlfn.XLOOKUP($C2973,'RES TECH'!$M:$M,'RES TECH'!$D:$D)&amp;" "&amp;_xlfn.XLOOKUP($C2973,'RES TECH'!$M:$M,'RES TECH'!$E:$E)&amp;" "&amp;_xlfn.XLOOKUP($C2973,'RES TECH'!$M:$M,'RES TECH'!$F:$F)&amp;" "&amp;_xlfn.XLOOKUP($C2973,'RES TECH'!$M:$M,'RES TECH'!$G:$G)&amp;" "&amp;_xlfn.XLOOKUP($C2973,'RES TECH'!$M:$M,'RES TECH'!$H:$H)</f>
        <v>Residential House Upper-middle Income Old Lighting Compact Fluorescent  Electricity</v>
      </c>
      <c r="E2973" t="str">
        <f t="shared" si="46"/>
        <v>Mlm</v>
      </c>
      <c r="F2973" s="12" t="str">
        <f>IF(B2973="*","*",_xlfn.XLOOKUP($C2973,'RES TECH'!$M:$M,'RES TECH'!$R:$R))</f>
        <v>Mlma</v>
      </c>
    </row>
    <row r="2974" spans="2:6" x14ac:dyDescent="0.25">
      <c r="B2974" t="str">
        <f>IF('RES TECH'!N2972=1,"PRE","*")</f>
        <v>PRE</v>
      </c>
      <c r="C2974" t="str">
        <f>'RES TECH'!M2972</f>
        <v>RESHOUUMOldLTCFLELCELC30</v>
      </c>
      <c r="D2974" t="str">
        <f>_xlfn.XLOOKUP($C2974,'RES TECH'!$M:$M,'RES TECH'!$A:$A)&amp;" "&amp;_xlfn.XLOOKUP($C2974,'RES TECH'!$M:$M,'RES TECH'!$B:$B)&amp;" "&amp;_xlfn.XLOOKUP($C2974,'RES TECH'!$M:$M,'RES TECH'!$C:$C)&amp;" "&amp;_xlfn.XLOOKUP($C2974,'RES TECH'!$M:$M,'RES TECH'!$D:$D)&amp;" "&amp;_xlfn.XLOOKUP($C2974,'RES TECH'!$M:$M,'RES TECH'!$E:$E)&amp;" "&amp;_xlfn.XLOOKUP($C2974,'RES TECH'!$M:$M,'RES TECH'!$F:$F)&amp;" "&amp;_xlfn.XLOOKUP($C2974,'RES TECH'!$M:$M,'RES TECH'!$G:$G)&amp;" "&amp;_xlfn.XLOOKUP($C2974,'RES TECH'!$M:$M,'RES TECH'!$H:$H)</f>
        <v>Residential House Upper-middle Income Old Lighting Compact Fluorescent  Electricity</v>
      </c>
      <c r="E2974" t="str">
        <f t="shared" si="46"/>
        <v>Mlm</v>
      </c>
      <c r="F2974" s="12" t="str">
        <f>IF(B2974="*","*",_xlfn.XLOOKUP($C2974,'RES TECH'!$M:$M,'RES TECH'!$R:$R))</f>
        <v>Mlma</v>
      </c>
    </row>
    <row r="2975" spans="2:6" x14ac:dyDescent="0.25">
      <c r="B2975" t="str">
        <f>IF('RES TECH'!N2973=1,"PRE","*")</f>
        <v>PRE</v>
      </c>
      <c r="C2975" t="str">
        <f>'RES TECH'!M2973</f>
        <v>RESHOUUMOldLTCFLELCELC40</v>
      </c>
      <c r="D2975" t="str">
        <f>_xlfn.XLOOKUP($C2975,'RES TECH'!$M:$M,'RES TECH'!$A:$A)&amp;" "&amp;_xlfn.XLOOKUP($C2975,'RES TECH'!$M:$M,'RES TECH'!$B:$B)&amp;" "&amp;_xlfn.XLOOKUP($C2975,'RES TECH'!$M:$M,'RES TECH'!$C:$C)&amp;" "&amp;_xlfn.XLOOKUP($C2975,'RES TECH'!$M:$M,'RES TECH'!$D:$D)&amp;" "&amp;_xlfn.XLOOKUP($C2975,'RES TECH'!$M:$M,'RES TECH'!$E:$E)&amp;" "&amp;_xlfn.XLOOKUP($C2975,'RES TECH'!$M:$M,'RES TECH'!$F:$F)&amp;" "&amp;_xlfn.XLOOKUP($C2975,'RES TECH'!$M:$M,'RES TECH'!$G:$G)&amp;" "&amp;_xlfn.XLOOKUP($C2975,'RES TECH'!$M:$M,'RES TECH'!$H:$H)</f>
        <v>Residential House Upper-middle Income Old Lighting Compact Fluorescent  Electricity</v>
      </c>
      <c r="E2975" t="str">
        <f t="shared" si="46"/>
        <v>Mlm</v>
      </c>
      <c r="F2975" s="12" t="str">
        <f>IF(B2975="*","*",_xlfn.XLOOKUP($C2975,'RES TECH'!$M:$M,'RES TECH'!$R:$R))</f>
        <v>Mlma</v>
      </c>
    </row>
    <row r="2976" spans="2:6" x14ac:dyDescent="0.25">
      <c r="B2976" t="str">
        <f>IF('RES TECH'!N2974=1,"PRE","*")</f>
        <v>*</v>
      </c>
      <c r="C2976" t="str">
        <f>'RES TECH'!M2974</f>
        <v>RESHOUUMOldLTLEDELCELC20</v>
      </c>
      <c r="D2976" t="str">
        <f>_xlfn.XLOOKUP($C2976,'RES TECH'!$M:$M,'RES TECH'!$A:$A)&amp;" "&amp;_xlfn.XLOOKUP($C2976,'RES TECH'!$M:$M,'RES TECH'!$B:$B)&amp;" "&amp;_xlfn.XLOOKUP($C2976,'RES TECH'!$M:$M,'RES TECH'!$C:$C)&amp;" "&amp;_xlfn.XLOOKUP($C2976,'RES TECH'!$M:$M,'RES TECH'!$D:$D)&amp;" "&amp;_xlfn.XLOOKUP($C2976,'RES TECH'!$M:$M,'RES TECH'!$E:$E)&amp;" "&amp;_xlfn.XLOOKUP($C2976,'RES TECH'!$M:$M,'RES TECH'!$F:$F)&amp;" "&amp;_xlfn.XLOOKUP($C2976,'RES TECH'!$M:$M,'RES TECH'!$G:$G)&amp;" "&amp;_xlfn.XLOOKUP($C2976,'RES TECH'!$M:$M,'RES TECH'!$H:$H)</f>
        <v>Residential House Upper-middle Income Old Lighting LED  Electricity</v>
      </c>
      <c r="E2976" t="str">
        <f t="shared" si="46"/>
        <v>*</v>
      </c>
      <c r="F2976" s="12" t="str">
        <f>IF(B2976="*","*",_xlfn.XLOOKUP($C2976,'RES TECH'!$M:$M,'RES TECH'!$R:$R))</f>
        <v>*</v>
      </c>
    </row>
    <row r="2977" spans="2:6" x14ac:dyDescent="0.25">
      <c r="B2977" t="str">
        <f>IF('RES TECH'!N2975=1,"PRE","*")</f>
        <v>*</v>
      </c>
      <c r="C2977" t="str">
        <f>'RES TECH'!M2975</f>
        <v>RESHOUUMOldLTLEDELCELC20</v>
      </c>
      <c r="D2977" t="str">
        <f>_xlfn.XLOOKUP($C2977,'RES TECH'!$M:$M,'RES TECH'!$A:$A)&amp;" "&amp;_xlfn.XLOOKUP($C2977,'RES TECH'!$M:$M,'RES TECH'!$B:$B)&amp;" "&amp;_xlfn.XLOOKUP($C2977,'RES TECH'!$M:$M,'RES TECH'!$C:$C)&amp;" "&amp;_xlfn.XLOOKUP($C2977,'RES TECH'!$M:$M,'RES TECH'!$D:$D)&amp;" "&amp;_xlfn.XLOOKUP($C2977,'RES TECH'!$M:$M,'RES TECH'!$E:$E)&amp;" "&amp;_xlfn.XLOOKUP($C2977,'RES TECH'!$M:$M,'RES TECH'!$F:$F)&amp;" "&amp;_xlfn.XLOOKUP($C2977,'RES TECH'!$M:$M,'RES TECH'!$G:$G)&amp;" "&amp;_xlfn.XLOOKUP($C2977,'RES TECH'!$M:$M,'RES TECH'!$H:$H)</f>
        <v>Residential House Upper-middle Income Old Lighting LED  Electricity</v>
      </c>
      <c r="E2977" t="str">
        <f t="shared" si="46"/>
        <v>*</v>
      </c>
      <c r="F2977" s="12" t="str">
        <f>IF(B2977="*","*",_xlfn.XLOOKUP($C2977,'RES TECH'!$M:$M,'RES TECH'!$R:$R))</f>
        <v>*</v>
      </c>
    </row>
    <row r="2978" spans="2:6" x14ac:dyDescent="0.25">
      <c r="B2978" t="str">
        <f>IF('RES TECH'!N2976=1,"PRE","*")</f>
        <v>*</v>
      </c>
      <c r="C2978" t="str">
        <f>'RES TECH'!M2976</f>
        <v>RESHOUUMOldLTLEDELCELC20</v>
      </c>
      <c r="D2978" t="str">
        <f>_xlfn.XLOOKUP($C2978,'RES TECH'!$M:$M,'RES TECH'!$A:$A)&amp;" "&amp;_xlfn.XLOOKUP($C2978,'RES TECH'!$M:$M,'RES TECH'!$B:$B)&amp;" "&amp;_xlfn.XLOOKUP($C2978,'RES TECH'!$M:$M,'RES TECH'!$C:$C)&amp;" "&amp;_xlfn.XLOOKUP($C2978,'RES TECH'!$M:$M,'RES TECH'!$D:$D)&amp;" "&amp;_xlfn.XLOOKUP($C2978,'RES TECH'!$M:$M,'RES TECH'!$E:$E)&amp;" "&amp;_xlfn.XLOOKUP($C2978,'RES TECH'!$M:$M,'RES TECH'!$F:$F)&amp;" "&amp;_xlfn.XLOOKUP($C2978,'RES TECH'!$M:$M,'RES TECH'!$G:$G)&amp;" "&amp;_xlfn.XLOOKUP($C2978,'RES TECH'!$M:$M,'RES TECH'!$H:$H)</f>
        <v>Residential House Upper-middle Income Old Lighting LED  Electricity</v>
      </c>
      <c r="E2978" t="str">
        <f t="shared" si="46"/>
        <v>*</v>
      </c>
      <c r="F2978" s="12" t="str">
        <f>IF(B2978="*","*",_xlfn.XLOOKUP($C2978,'RES TECH'!$M:$M,'RES TECH'!$R:$R))</f>
        <v>*</v>
      </c>
    </row>
    <row r="2979" spans="2:6" x14ac:dyDescent="0.25">
      <c r="B2979" t="str">
        <f>IF('RES TECH'!N2977=1,"PRE","*")</f>
        <v>*</v>
      </c>
      <c r="C2979" t="str">
        <f>'RES TECH'!M2977</f>
        <v>RESHOUUMOldLTLEDELCELC20</v>
      </c>
      <c r="D2979" t="str">
        <f>_xlfn.XLOOKUP($C2979,'RES TECH'!$M:$M,'RES TECH'!$A:$A)&amp;" "&amp;_xlfn.XLOOKUP($C2979,'RES TECH'!$M:$M,'RES TECH'!$B:$B)&amp;" "&amp;_xlfn.XLOOKUP($C2979,'RES TECH'!$M:$M,'RES TECH'!$C:$C)&amp;" "&amp;_xlfn.XLOOKUP($C2979,'RES TECH'!$M:$M,'RES TECH'!$D:$D)&amp;" "&amp;_xlfn.XLOOKUP($C2979,'RES TECH'!$M:$M,'RES TECH'!$E:$E)&amp;" "&amp;_xlfn.XLOOKUP($C2979,'RES TECH'!$M:$M,'RES TECH'!$F:$F)&amp;" "&amp;_xlfn.XLOOKUP($C2979,'RES TECH'!$M:$M,'RES TECH'!$G:$G)&amp;" "&amp;_xlfn.XLOOKUP($C2979,'RES TECH'!$M:$M,'RES TECH'!$H:$H)</f>
        <v>Residential House Upper-middle Income Old Lighting LED  Electricity</v>
      </c>
      <c r="E2979" t="str">
        <f t="shared" si="46"/>
        <v>*</v>
      </c>
      <c r="F2979" s="12" t="str">
        <f>IF(B2979="*","*",_xlfn.XLOOKUP($C2979,'RES TECH'!$M:$M,'RES TECH'!$R:$R))</f>
        <v>*</v>
      </c>
    </row>
    <row r="2980" spans="2:6" x14ac:dyDescent="0.25">
      <c r="B2980" t="str">
        <f>IF('RES TECH'!N2978=1,"PRE","*")</f>
        <v>*</v>
      </c>
      <c r="C2980" t="str">
        <f>'RES TECH'!M2978</f>
        <v>RESHOUUMOldLTLEDELCELC20</v>
      </c>
      <c r="D2980" t="str">
        <f>_xlfn.XLOOKUP($C2980,'RES TECH'!$M:$M,'RES TECH'!$A:$A)&amp;" "&amp;_xlfn.XLOOKUP($C2980,'RES TECH'!$M:$M,'RES TECH'!$B:$B)&amp;" "&amp;_xlfn.XLOOKUP($C2980,'RES TECH'!$M:$M,'RES TECH'!$C:$C)&amp;" "&amp;_xlfn.XLOOKUP($C2980,'RES TECH'!$M:$M,'RES TECH'!$D:$D)&amp;" "&amp;_xlfn.XLOOKUP($C2980,'RES TECH'!$M:$M,'RES TECH'!$E:$E)&amp;" "&amp;_xlfn.XLOOKUP($C2980,'RES TECH'!$M:$M,'RES TECH'!$F:$F)&amp;" "&amp;_xlfn.XLOOKUP($C2980,'RES TECH'!$M:$M,'RES TECH'!$G:$G)&amp;" "&amp;_xlfn.XLOOKUP($C2980,'RES TECH'!$M:$M,'RES TECH'!$H:$H)</f>
        <v>Residential House Upper-middle Income Old Lighting LED  Electricity</v>
      </c>
      <c r="E2980" t="str">
        <f t="shared" si="46"/>
        <v>*</v>
      </c>
      <c r="F2980" s="12" t="str">
        <f>IF(B2980="*","*",_xlfn.XLOOKUP($C2980,'RES TECH'!$M:$M,'RES TECH'!$R:$R))</f>
        <v>*</v>
      </c>
    </row>
    <row r="2981" spans="2:6" x14ac:dyDescent="0.25">
      <c r="B2981" t="str">
        <f>IF('RES TECH'!N2979=1,"PRE","*")</f>
        <v>PRE</v>
      </c>
      <c r="C2981" t="str">
        <f>'RES TECH'!M2979</f>
        <v>RESHOUUMOldLTLEDELCELC20</v>
      </c>
      <c r="D2981" t="str">
        <f>_xlfn.XLOOKUP($C2981,'RES TECH'!$M:$M,'RES TECH'!$A:$A)&amp;" "&amp;_xlfn.XLOOKUP($C2981,'RES TECH'!$M:$M,'RES TECH'!$B:$B)&amp;" "&amp;_xlfn.XLOOKUP($C2981,'RES TECH'!$M:$M,'RES TECH'!$C:$C)&amp;" "&amp;_xlfn.XLOOKUP($C2981,'RES TECH'!$M:$M,'RES TECH'!$D:$D)&amp;" "&amp;_xlfn.XLOOKUP($C2981,'RES TECH'!$M:$M,'RES TECH'!$E:$E)&amp;" "&amp;_xlfn.XLOOKUP($C2981,'RES TECH'!$M:$M,'RES TECH'!$F:$F)&amp;" "&amp;_xlfn.XLOOKUP($C2981,'RES TECH'!$M:$M,'RES TECH'!$G:$G)&amp;" "&amp;_xlfn.XLOOKUP($C2981,'RES TECH'!$M:$M,'RES TECH'!$H:$H)</f>
        <v>Residential House Upper-middle Income Old Lighting LED  Electricity</v>
      </c>
      <c r="E2981" t="str">
        <f t="shared" si="46"/>
        <v>Mlm</v>
      </c>
      <c r="F2981" s="12" t="str">
        <f>IF(B2981="*","*",_xlfn.XLOOKUP($C2981,'RES TECH'!$M:$M,'RES TECH'!$R:$R))</f>
        <v>Mlma</v>
      </c>
    </row>
    <row r="2982" spans="2:6" x14ac:dyDescent="0.25">
      <c r="B2982" t="str">
        <f>IF('RES TECH'!N2980=1,"PRE","*")</f>
        <v>PRE</v>
      </c>
      <c r="C2982" t="str">
        <f>'RES TECH'!M2980</f>
        <v>RESHOUUMOldLTLEDELCELC21</v>
      </c>
      <c r="D2982" t="str">
        <f>_xlfn.XLOOKUP($C2982,'RES TECH'!$M:$M,'RES TECH'!$A:$A)&amp;" "&amp;_xlfn.XLOOKUP($C2982,'RES TECH'!$M:$M,'RES TECH'!$B:$B)&amp;" "&amp;_xlfn.XLOOKUP($C2982,'RES TECH'!$M:$M,'RES TECH'!$C:$C)&amp;" "&amp;_xlfn.XLOOKUP($C2982,'RES TECH'!$M:$M,'RES TECH'!$D:$D)&amp;" "&amp;_xlfn.XLOOKUP($C2982,'RES TECH'!$M:$M,'RES TECH'!$E:$E)&amp;" "&amp;_xlfn.XLOOKUP($C2982,'RES TECH'!$M:$M,'RES TECH'!$F:$F)&amp;" "&amp;_xlfn.XLOOKUP($C2982,'RES TECH'!$M:$M,'RES TECH'!$G:$G)&amp;" "&amp;_xlfn.XLOOKUP($C2982,'RES TECH'!$M:$M,'RES TECH'!$H:$H)</f>
        <v>Residential House Upper-middle Income Old Lighting LED  Electricity</v>
      </c>
      <c r="E2982" t="str">
        <f t="shared" si="46"/>
        <v>Mlm</v>
      </c>
      <c r="F2982" s="12" t="str">
        <f>IF(B2982="*","*",_xlfn.XLOOKUP($C2982,'RES TECH'!$M:$M,'RES TECH'!$R:$R))</f>
        <v>Mlma</v>
      </c>
    </row>
    <row r="2983" spans="2:6" x14ac:dyDescent="0.25">
      <c r="B2983" t="str">
        <f>IF('RES TECH'!N2981=1,"PRE","*")</f>
        <v>PRE</v>
      </c>
      <c r="C2983" t="str">
        <f>'RES TECH'!M2981</f>
        <v>RESHOUUMOldLTLEDELCELC22</v>
      </c>
      <c r="D2983" t="str">
        <f>_xlfn.XLOOKUP($C2983,'RES TECH'!$M:$M,'RES TECH'!$A:$A)&amp;" "&amp;_xlfn.XLOOKUP($C2983,'RES TECH'!$M:$M,'RES TECH'!$B:$B)&amp;" "&amp;_xlfn.XLOOKUP($C2983,'RES TECH'!$M:$M,'RES TECH'!$C:$C)&amp;" "&amp;_xlfn.XLOOKUP($C2983,'RES TECH'!$M:$M,'RES TECH'!$D:$D)&amp;" "&amp;_xlfn.XLOOKUP($C2983,'RES TECH'!$M:$M,'RES TECH'!$E:$E)&amp;" "&amp;_xlfn.XLOOKUP($C2983,'RES TECH'!$M:$M,'RES TECH'!$F:$F)&amp;" "&amp;_xlfn.XLOOKUP($C2983,'RES TECH'!$M:$M,'RES TECH'!$G:$G)&amp;" "&amp;_xlfn.XLOOKUP($C2983,'RES TECH'!$M:$M,'RES TECH'!$H:$H)</f>
        <v>Residential House Upper-middle Income Old Lighting LED  Electricity</v>
      </c>
      <c r="E2983" t="str">
        <f t="shared" si="46"/>
        <v>Mlm</v>
      </c>
      <c r="F2983" s="12" t="str">
        <f>IF(B2983="*","*",_xlfn.XLOOKUP($C2983,'RES TECH'!$M:$M,'RES TECH'!$R:$R))</f>
        <v>Mlma</v>
      </c>
    </row>
    <row r="2984" spans="2:6" x14ac:dyDescent="0.25">
      <c r="B2984" t="str">
        <f>IF('RES TECH'!N2982=1,"PRE","*")</f>
        <v>PRE</v>
      </c>
      <c r="C2984" t="str">
        <f>'RES TECH'!M2982</f>
        <v>RESHOUUMOldLTLEDELCELC23</v>
      </c>
      <c r="D2984" t="str">
        <f>_xlfn.XLOOKUP($C2984,'RES TECH'!$M:$M,'RES TECH'!$A:$A)&amp;" "&amp;_xlfn.XLOOKUP($C2984,'RES TECH'!$M:$M,'RES TECH'!$B:$B)&amp;" "&amp;_xlfn.XLOOKUP($C2984,'RES TECH'!$M:$M,'RES TECH'!$C:$C)&amp;" "&amp;_xlfn.XLOOKUP($C2984,'RES TECH'!$M:$M,'RES TECH'!$D:$D)&amp;" "&amp;_xlfn.XLOOKUP($C2984,'RES TECH'!$M:$M,'RES TECH'!$E:$E)&amp;" "&amp;_xlfn.XLOOKUP($C2984,'RES TECH'!$M:$M,'RES TECH'!$F:$F)&amp;" "&amp;_xlfn.XLOOKUP($C2984,'RES TECH'!$M:$M,'RES TECH'!$G:$G)&amp;" "&amp;_xlfn.XLOOKUP($C2984,'RES TECH'!$M:$M,'RES TECH'!$H:$H)</f>
        <v>Residential House Upper-middle Income Old Lighting LED  Electricity</v>
      </c>
      <c r="E2984" t="str">
        <f t="shared" si="46"/>
        <v>Mlm</v>
      </c>
      <c r="F2984" s="12" t="str">
        <f>IF(B2984="*","*",_xlfn.XLOOKUP($C2984,'RES TECH'!$M:$M,'RES TECH'!$R:$R))</f>
        <v>Mlma</v>
      </c>
    </row>
    <row r="2985" spans="2:6" x14ac:dyDescent="0.25">
      <c r="B2985" t="str">
        <f>IF('RES TECH'!N2983=1,"PRE","*")</f>
        <v>PRE</v>
      </c>
      <c r="C2985" t="str">
        <f>'RES TECH'!M2983</f>
        <v>RESHOUUMOldLTLEDELCELC24</v>
      </c>
      <c r="D2985" t="str">
        <f>_xlfn.XLOOKUP($C2985,'RES TECH'!$M:$M,'RES TECH'!$A:$A)&amp;" "&amp;_xlfn.XLOOKUP($C2985,'RES TECH'!$M:$M,'RES TECH'!$B:$B)&amp;" "&amp;_xlfn.XLOOKUP($C2985,'RES TECH'!$M:$M,'RES TECH'!$C:$C)&amp;" "&amp;_xlfn.XLOOKUP($C2985,'RES TECH'!$M:$M,'RES TECH'!$D:$D)&amp;" "&amp;_xlfn.XLOOKUP($C2985,'RES TECH'!$M:$M,'RES TECH'!$E:$E)&amp;" "&amp;_xlfn.XLOOKUP($C2985,'RES TECH'!$M:$M,'RES TECH'!$F:$F)&amp;" "&amp;_xlfn.XLOOKUP($C2985,'RES TECH'!$M:$M,'RES TECH'!$G:$G)&amp;" "&amp;_xlfn.XLOOKUP($C2985,'RES TECH'!$M:$M,'RES TECH'!$H:$H)</f>
        <v>Residential House Upper-middle Income Old Lighting LED  Electricity</v>
      </c>
      <c r="E2985" t="str">
        <f t="shared" si="46"/>
        <v>Mlm</v>
      </c>
      <c r="F2985" s="12" t="str">
        <f>IF(B2985="*","*",_xlfn.XLOOKUP($C2985,'RES TECH'!$M:$M,'RES TECH'!$R:$R))</f>
        <v>Mlma</v>
      </c>
    </row>
    <row r="2986" spans="2:6" x14ac:dyDescent="0.25">
      <c r="B2986" t="str">
        <f>IF('RES TECH'!N2984=1,"PRE","*")</f>
        <v>PRE</v>
      </c>
      <c r="C2986" t="str">
        <f>'RES TECH'!M2984</f>
        <v>RESHOUUMOldLTLEDELCELC25</v>
      </c>
      <c r="D2986" t="str">
        <f>_xlfn.XLOOKUP($C2986,'RES TECH'!$M:$M,'RES TECH'!$A:$A)&amp;" "&amp;_xlfn.XLOOKUP($C2986,'RES TECH'!$M:$M,'RES TECH'!$B:$B)&amp;" "&amp;_xlfn.XLOOKUP($C2986,'RES TECH'!$M:$M,'RES TECH'!$C:$C)&amp;" "&amp;_xlfn.XLOOKUP($C2986,'RES TECH'!$M:$M,'RES TECH'!$D:$D)&amp;" "&amp;_xlfn.XLOOKUP($C2986,'RES TECH'!$M:$M,'RES TECH'!$E:$E)&amp;" "&amp;_xlfn.XLOOKUP($C2986,'RES TECH'!$M:$M,'RES TECH'!$F:$F)&amp;" "&amp;_xlfn.XLOOKUP($C2986,'RES TECH'!$M:$M,'RES TECH'!$G:$G)&amp;" "&amp;_xlfn.XLOOKUP($C2986,'RES TECH'!$M:$M,'RES TECH'!$H:$H)</f>
        <v>Residential House Upper-middle Income Old Lighting LED  Electricity</v>
      </c>
      <c r="E2986" t="str">
        <f t="shared" si="46"/>
        <v>Mlm</v>
      </c>
      <c r="F2986" s="12" t="str">
        <f>IF(B2986="*","*",_xlfn.XLOOKUP($C2986,'RES TECH'!$M:$M,'RES TECH'!$R:$R))</f>
        <v>Mlma</v>
      </c>
    </row>
    <row r="2987" spans="2:6" x14ac:dyDescent="0.25">
      <c r="B2987" t="str">
        <f>IF('RES TECH'!N2985=1,"PRE","*")</f>
        <v>PRE</v>
      </c>
      <c r="C2987" t="str">
        <f>'RES TECH'!M2985</f>
        <v>RESHOUUMOldLTLEDELCELC30</v>
      </c>
      <c r="D2987" t="str">
        <f>_xlfn.XLOOKUP($C2987,'RES TECH'!$M:$M,'RES TECH'!$A:$A)&amp;" "&amp;_xlfn.XLOOKUP($C2987,'RES TECH'!$M:$M,'RES TECH'!$B:$B)&amp;" "&amp;_xlfn.XLOOKUP($C2987,'RES TECH'!$M:$M,'RES TECH'!$C:$C)&amp;" "&amp;_xlfn.XLOOKUP($C2987,'RES TECH'!$M:$M,'RES TECH'!$D:$D)&amp;" "&amp;_xlfn.XLOOKUP($C2987,'RES TECH'!$M:$M,'RES TECH'!$E:$E)&amp;" "&amp;_xlfn.XLOOKUP($C2987,'RES TECH'!$M:$M,'RES TECH'!$F:$F)&amp;" "&amp;_xlfn.XLOOKUP($C2987,'RES TECH'!$M:$M,'RES TECH'!$G:$G)&amp;" "&amp;_xlfn.XLOOKUP($C2987,'RES TECH'!$M:$M,'RES TECH'!$H:$H)</f>
        <v>Residential House Upper-middle Income Old Lighting LED  Electricity</v>
      </c>
      <c r="E2987" t="str">
        <f t="shared" si="46"/>
        <v>Mlm</v>
      </c>
      <c r="F2987" s="12" t="str">
        <f>IF(B2987="*","*",_xlfn.XLOOKUP($C2987,'RES TECH'!$M:$M,'RES TECH'!$R:$R))</f>
        <v>Mlma</v>
      </c>
    </row>
    <row r="2988" spans="2:6" x14ac:dyDescent="0.25">
      <c r="B2988" t="str">
        <f>IF('RES TECH'!N2986=1,"PRE","*")</f>
        <v>PRE</v>
      </c>
      <c r="C2988" t="str">
        <f>'RES TECH'!M2986</f>
        <v>RESHOUUMOldLTLEDELCELC40</v>
      </c>
      <c r="D2988" t="str">
        <f>_xlfn.XLOOKUP($C2988,'RES TECH'!$M:$M,'RES TECH'!$A:$A)&amp;" "&amp;_xlfn.XLOOKUP($C2988,'RES TECH'!$M:$M,'RES TECH'!$B:$B)&amp;" "&amp;_xlfn.XLOOKUP($C2988,'RES TECH'!$M:$M,'RES TECH'!$C:$C)&amp;" "&amp;_xlfn.XLOOKUP($C2988,'RES TECH'!$M:$M,'RES TECH'!$D:$D)&amp;" "&amp;_xlfn.XLOOKUP($C2988,'RES TECH'!$M:$M,'RES TECH'!$E:$E)&amp;" "&amp;_xlfn.XLOOKUP($C2988,'RES TECH'!$M:$M,'RES TECH'!$F:$F)&amp;" "&amp;_xlfn.XLOOKUP($C2988,'RES TECH'!$M:$M,'RES TECH'!$G:$G)&amp;" "&amp;_xlfn.XLOOKUP($C2988,'RES TECH'!$M:$M,'RES TECH'!$H:$H)</f>
        <v>Residential House Upper-middle Income Old Lighting LED  Electricity</v>
      </c>
      <c r="E2988" t="str">
        <f t="shared" si="46"/>
        <v>Mlm</v>
      </c>
      <c r="F2988" s="12" t="str">
        <f>IF(B2988="*","*",_xlfn.XLOOKUP($C2988,'RES TECH'!$M:$M,'RES TECH'!$R:$R))</f>
        <v>Mlma</v>
      </c>
    </row>
    <row r="2989" spans="2:6" x14ac:dyDescent="0.25">
      <c r="B2989" t="str">
        <f>IF('RES TECH'!N2987=1,"PRE","*")</f>
        <v>PRE</v>
      </c>
      <c r="C2989" t="str">
        <f>'RES TECH'!M2987</f>
        <v>RESHOUUMOldLTINCELCELC20</v>
      </c>
      <c r="D2989" t="str">
        <f>_xlfn.XLOOKUP($C2989,'RES TECH'!$M:$M,'RES TECH'!$A:$A)&amp;" "&amp;_xlfn.XLOOKUP($C2989,'RES TECH'!$M:$M,'RES TECH'!$B:$B)&amp;" "&amp;_xlfn.XLOOKUP($C2989,'RES TECH'!$M:$M,'RES TECH'!$C:$C)&amp;" "&amp;_xlfn.XLOOKUP($C2989,'RES TECH'!$M:$M,'RES TECH'!$D:$D)&amp;" "&amp;_xlfn.XLOOKUP($C2989,'RES TECH'!$M:$M,'RES TECH'!$E:$E)&amp;" "&amp;_xlfn.XLOOKUP($C2989,'RES TECH'!$M:$M,'RES TECH'!$F:$F)&amp;" "&amp;_xlfn.XLOOKUP($C2989,'RES TECH'!$M:$M,'RES TECH'!$G:$G)&amp;" "&amp;_xlfn.XLOOKUP($C2989,'RES TECH'!$M:$M,'RES TECH'!$H:$H)</f>
        <v>Residential House Upper-middle Income Old Lighting Incandescent  Electricity</v>
      </c>
      <c r="E2989" t="str">
        <f t="shared" si="46"/>
        <v>Mlm</v>
      </c>
      <c r="F2989" s="12" t="str">
        <f>IF(B2989="*","*",_xlfn.XLOOKUP($C2989,'RES TECH'!$M:$M,'RES TECH'!$R:$R))</f>
        <v>Mlma</v>
      </c>
    </row>
    <row r="2990" spans="2:6" x14ac:dyDescent="0.25">
      <c r="B2990" t="str">
        <f>IF('RES TECH'!N2988=1,"PRE","*")</f>
        <v>PRE</v>
      </c>
      <c r="C2990" t="str">
        <f>'RES TECH'!M2988</f>
        <v>RESHOUUMOldLTINCELCELC22</v>
      </c>
      <c r="D2990" t="str">
        <f>_xlfn.XLOOKUP($C2990,'RES TECH'!$M:$M,'RES TECH'!$A:$A)&amp;" "&amp;_xlfn.XLOOKUP($C2990,'RES TECH'!$M:$M,'RES TECH'!$B:$B)&amp;" "&amp;_xlfn.XLOOKUP($C2990,'RES TECH'!$M:$M,'RES TECH'!$C:$C)&amp;" "&amp;_xlfn.XLOOKUP($C2990,'RES TECH'!$M:$M,'RES TECH'!$D:$D)&amp;" "&amp;_xlfn.XLOOKUP($C2990,'RES TECH'!$M:$M,'RES TECH'!$E:$E)&amp;" "&amp;_xlfn.XLOOKUP($C2990,'RES TECH'!$M:$M,'RES TECH'!$F:$F)&amp;" "&amp;_xlfn.XLOOKUP($C2990,'RES TECH'!$M:$M,'RES TECH'!$G:$G)&amp;" "&amp;_xlfn.XLOOKUP($C2990,'RES TECH'!$M:$M,'RES TECH'!$H:$H)</f>
        <v>Residential House Upper-middle Income Old Lighting Incandescent  Electricity</v>
      </c>
      <c r="E2990" t="str">
        <f t="shared" si="46"/>
        <v>Mlm</v>
      </c>
      <c r="F2990" s="12" t="str">
        <f>IF(B2990="*","*",_xlfn.XLOOKUP($C2990,'RES TECH'!$M:$M,'RES TECH'!$R:$R))</f>
        <v>Mlma</v>
      </c>
    </row>
    <row r="2991" spans="2:6" x14ac:dyDescent="0.25">
      <c r="B2991" t="str">
        <f>IF('RES TECH'!N2989=1,"PRE","*")</f>
        <v>PRE</v>
      </c>
      <c r="C2991" t="str">
        <f>'RES TECH'!M2989</f>
        <v>RESHOUUMOldLTFLUT12ELC20</v>
      </c>
      <c r="D2991" t="str">
        <f>_xlfn.XLOOKUP($C2991,'RES TECH'!$M:$M,'RES TECH'!$A:$A)&amp;" "&amp;_xlfn.XLOOKUP($C2991,'RES TECH'!$M:$M,'RES TECH'!$B:$B)&amp;" "&amp;_xlfn.XLOOKUP($C2991,'RES TECH'!$M:$M,'RES TECH'!$C:$C)&amp;" "&amp;_xlfn.XLOOKUP($C2991,'RES TECH'!$M:$M,'RES TECH'!$D:$D)&amp;" "&amp;_xlfn.XLOOKUP($C2991,'RES TECH'!$M:$M,'RES TECH'!$E:$E)&amp;" "&amp;_xlfn.XLOOKUP($C2991,'RES TECH'!$M:$M,'RES TECH'!$F:$F)&amp;" "&amp;_xlfn.XLOOKUP($C2991,'RES TECH'!$M:$M,'RES TECH'!$G:$G)&amp;" "&amp;_xlfn.XLOOKUP($C2991,'RES TECH'!$M:$M,'RES TECH'!$H:$H)</f>
        <v>Residential House Upper-middle Income Old Lighting T12 Fluorescent  Electricity</v>
      </c>
      <c r="E2991" t="str">
        <f t="shared" si="46"/>
        <v>Mlm</v>
      </c>
      <c r="F2991" s="12" t="str">
        <f>IF(B2991="*","*",_xlfn.XLOOKUP($C2991,'RES TECH'!$M:$M,'RES TECH'!$R:$R))</f>
        <v>Mlma</v>
      </c>
    </row>
    <row r="2992" spans="2:6" x14ac:dyDescent="0.25">
      <c r="B2992" t="str">
        <f>IF('RES TECH'!N2990=1,"PRE","*")</f>
        <v>*</v>
      </c>
      <c r="C2992" t="str">
        <f>'RES TECH'!M2990</f>
        <v>RESHOUUMOldLTFLUT8ELC20</v>
      </c>
      <c r="D2992" t="str">
        <f>_xlfn.XLOOKUP($C2992,'RES TECH'!$M:$M,'RES TECH'!$A:$A)&amp;" "&amp;_xlfn.XLOOKUP($C2992,'RES TECH'!$M:$M,'RES TECH'!$B:$B)&amp;" "&amp;_xlfn.XLOOKUP($C2992,'RES TECH'!$M:$M,'RES TECH'!$C:$C)&amp;" "&amp;_xlfn.XLOOKUP($C2992,'RES TECH'!$M:$M,'RES TECH'!$D:$D)&amp;" "&amp;_xlfn.XLOOKUP($C2992,'RES TECH'!$M:$M,'RES TECH'!$E:$E)&amp;" "&amp;_xlfn.XLOOKUP($C2992,'RES TECH'!$M:$M,'RES TECH'!$F:$F)&amp;" "&amp;_xlfn.XLOOKUP($C2992,'RES TECH'!$M:$M,'RES TECH'!$G:$G)&amp;" "&amp;_xlfn.XLOOKUP($C2992,'RES TECH'!$M:$M,'RES TECH'!$H:$H)</f>
        <v>Residential House Upper-middle Income Old Lighting T-8 Fluorescent  Electricity</v>
      </c>
      <c r="E2992" t="str">
        <f t="shared" si="46"/>
        <v>*</v>
      </c>
      <c r="F2992" s="12" t="str">
        <f>IF(B2992="*","*",_xlfn.XLOOKUP($C2992,'RES TECH'!$M:$M,'RES TECH'!$R:$R))</f>
        <v>*</v>
      </c>
    </row>
    <row r="2993" spans="2:6" x14ac:dyDescent="0.25">
      <c r="B2993" t="str">
        <f>IF('RES TECH'!N2991=1,"PRE","*")</f>
        <v>PRE</v>
      </c>
      <c r="C2993" t="str">
        <f>'RES TECH'!M2991</f>
        <v>RESHOUUMOldLTFLUT8ELC20</v>
      </c>
      <c r="D2993" t="str">
        <f>_xlfn.XLOOKUP($C2993,'RES TECH'!$M:$M,'RES TECH'!$A:$A)&amp;" "&amp;_xlfn.XLOOKUP($C2993,'RES TECH'!$M:$M,'RES TECH'!$B:$B)&amp;" "&amp;_xlfn.XLOOKUP($C2993,'RES TECH'!$M:$M,'RES TECH'!$C:$C)&amp;" "&amp;_xlfn.XLOOKUP($C2993,'RES TECH'!$M:$M,'RES TECH'!$D:$D)&amp;" "&amp;_xlfn.XLOOKUP($C2993,'RES TECH'!$M:$M,'RES TECH'!$E:$E)&amp;" "&amp;_xlfn.XLOOKUP($C2993,'RES TECH'!$M:$M,'RES TECH'!$F:$F)&amp;" "&amp;_xlfn.XLOOKUP($C2993,'RES TECH'!$M:$M,'RES TECH'!$G:$G)&amp;" "&amp;_xlfn.XLOOKUP($C2993,'RES TECH'!$M:$M,'RES TECH'!$H:$H)</f>
        <v>Residential House Upper-middle Income Old Lighting T-8 Fluorescent  Electricity</v>
      </c>
      <c r="E2993" t="str">
        <f t="shared" si="46"/>
        <v>Mlm</v>
      </c>
      <c r="F2993" s="12" t="str">
        <f>IF(B2993="*","*",_xlfn.XLOOKUP($C2993,'RES TECH'!$M:$M,'RES TECH'!$R:$R))</f>
        <v>Mlma</v>
      </c>
    </row>
    <row r="2994" spans="2:6" x14ac:dyDescent="0.25">
      <c r="B2994" t="str">
        <f>IF('RES TECH'!N2992=1,"PRE","*")</f>
        <v>PRE</v>
      </c>
      <c r="C2994" t="str">
        <f>'RES TECH'!M2992</f>
        <v>RESHOUUMOldLTFLUT8ELC22</v>
      </c>
      <c r="D2994" t="str">
        <f>_xlfn.XLOOKUP($C2994,'RES TECH'!$M:$M,'RES TECH'!$A:$A)&amp;" "&amp;_xlfn.XLOOKUP($C2994,'RES TECH'!$M:$M,'RES TECH'!$B:$B)&amp;" "&amp;_xlfn.XLOOKUP($C2994,'RES TECH'!$M:$M,'RES TECH'!$C:$C)&amp;" "&amp;_xlfn.XLOOKUP($C2994,'RES TECH'!$M:$M,'RES TECH'!$D:$D)&amp;" "&amp;_xlfn.XLOOKUP($C2994,'RES TECH'!$M:$M,'RES TECH'!$E:$E)&amp;" "&amp;_xlfn.XLOOKUP($C2994,'RES TECH'!$M:$M,'RES TECH'!$F:$F)&amp;" "&amp;_xlfn.XLOOKUP($C2994,'RES TECH'!$M:$M,'RES TECH'!$G:$G)&amp;" "&amp;_xlfn.XLOOKUP($C2994,'RES TECH'!$M:$M,'RES TECH'!$H:$H)</f>
        <v>Residential House Upper-middle Income Old Lighting T-8 Fluorescent  Electricity</v>
      </c>
      <c r="E2994" t="str">
        <f t="shared" si="46"/>
        <v>Mlm</v>
      </c>
      <c r="F2994" s="12" t="str">
        <f>IF(B2994="*","*",_xlfn.XLOOKUP($C2994,'RES TECH'!$M:$M,'RES TECH'!$R:$R))</f>
        <v>Mlma</v>
      </c>
    </row>
    <row r="2995" spans="2:6" x14ac:dyDescent="0.25">
      <c r="B2995" t="str">
        <f>IF('RES TECH'!N2993=1,"PRE","*")</f>
        <v>PRE</v>
      </c>
      <c r="C2995" t="str">
        <f>'RES TECH'!M2993</f>
        <v>RESHOUUMOldLTFLUT8ELC30</v>
      </c>
      <c r="D2995" t="str">
        <f>_xlfn.XLOOKUP($C2995,'RES TECH'!$M:$M,'RES TECH'!$A:$A)&amp;" "&amp;_xlfn.XLOOKUP($C2995,'RES TECH'!$M:$M,'RES TECH'!$B:$B)&amp;" "&amp;_xlfn.XLOOKUP($C2995,'RES TECH'!$M:$M,'RES TECH'!$C:$C)&amp;" "&amp;_xlfn.XLOOKUP($C2995,'RES TECH'!$M:$M,'RES TECH'!$D:$D)&amp;" "&amp;_xlfn.XLOOKUP($C2995,'RES TECH'!$M:$M,'RES TECH'!$E:$E)&amp;" "&amp;_xlfn.XLOOKUP($C2995,'RES TECH'!$M:$M,'RES TECH'!$F:$F)&amp;" "&amp;_xlfn.XLOOKUP($C2995,'RES TECH'!$M:$M,'RES TECH'!$G:$G)&amp;" "&amp;_xlfn.XLOOKUP($C2995,'RES TECH'!$M:$M,'RES TECH'!$H:$H)</f>
        <v>Residential House Upper-middle Income Old Lighting T-8 Fluorescent  Electricity</v>
      </c>
      <c r="E2995" t="str">
        <f t="shared" si="46"/>
        <v>Mlm</v>
      </c>
      <c r="F2995" s="12" t="str">
        <f>IF(B2995="*","*",_xlfn.XLOOKUP($C2995,'RES TECH'!$M:$M,'RES TECH'!$R:$R))</f>
        <v>Mlma</v>
      </c>
    </row>
    <row r="2996" spans="2:6" x14ac:dyDescent="0.25">
      <c r="B2996" t="str">
        <f>IF('RES TECH'!N2994=1,"PRE","*")</f>
        <v>PRE</v>
      </c>
      <c r="C2996" t="str">
        <f>'RES TECH'!M2994</f>
        <v>RESHOUUMOldLTFLUT8ELC40</v>
      </c>
      <c r="D2996" t="str">
        <f>_xlfn.XLOOKUP($C2996,'RES TECH'!$M:$M,'RES TECH'!$A:$A)&amp;" "&amp;_xlfn.XLOOKUP($C2996,'RES TECH'!$M:$M,'RES TECH'!$B:$B)&amp;" "&amp;_xlfn.XLOOKUP($C2996,'RES TECH'!$M:$M,'RES TECH'!$C:$C)&amp;" "&amp;_xlfn.XLOOKUP($C2996,'RES TECH'!$M:$M,'RES TECH'!$D:$D)&amp;" "&amp;_xlfn.XLOOKUP($C2996,'RES TECH'!$M:$M,'RES TECH'!$E:$E)&amp;" "&amp;_xlfn.XLOOKUP($C2996,'RES TECH'!$M:$M,'RES TECH'!$F:$F)&amp;" "&amp;_xlfn.XLOOKUP($C2996,'RES TECH'!$M:$M,'RES TECH'!$G:$G)&amp;" "&amp;_xlfn.XLOOKUP($C2996,'RES TECH'!$M:$M,'RES TECH'!$H:$H)</f>
        <v>Residential House Upper-middle Income Old Lighting T-8 Fluorescent  Electricity</v>
      </c>
      <c r="E2996" t="str">
        <f t="shared" si="46"/>
        <v>Mlm</v>
      </c>
      <c r="F2996" s="12" t="str">
        <f>IF(B2996="*","*",_xlfn.XLOOKUP($C2996,'RES TECH'!$M:$M,'RES TECH'!$R:$R))</f>
        <v>Mlma</v>
      </c>
    </row>
    <row r="2997" spans="2:6" x14ac:dyDescent="0.25">
      <c r="B2997" t="str">
        <f>IF('RES TECH'!N2995=1,"PRE","*")</f>
        <v>*</v>
      </c>
      <c r="C2997" t="str">
        <f>'RES TECH'!M2995</f>
        <v>RESAPAHIOldLTHALELC20</v>
      </c>
      <c r="D2997" t="str">
        <f>_xlfn.XLOOKUP($C2997,'RES TECH'!$M:$M,'RES TECH'!$A:$A)&amp;" "&amp;_xlfn.XLOOKUP($C2997,'RES TECH'!$M:$M,'RES TECH'!$B:$B)&amp;" "&amp;_xlfn.XLOOKUP($C2997,'RES TECH'!$M:$M,'RES TECH'!$C:$C)&amp;" "&amp;_xlfn.XLOOKUP($C2997,'RES TECH'!$M:$M,'RES TECH'!$D:$D)&amp;" "&amp;_xlfn.XLOOKUP($C2997,'RES TECH'!$M:$M,'RES TECH'!$E:$E)&amp;" "&amp;_xlfn.XLOOKUP($C2997,'RES TECH'!$M:$M,'RES TECH'!$F:$F)&amp;" "&amp;_xlfn.XLOOKUP($C2997,'RES TECH'!$M:$M,'RES TECH'!$G:$G)&amp;" "&amp;_xlfn.XLOOKUP($C2997,'RES TECH'!$M:$M,'RES TECH'!$H:$H)</f>
        <v>Residential Apartment High Income Old Lighting Halogen  Electricity</v>
      </c>
      <c r="E2997" t="str">
        <f t="shared" si="46"/>
        <v>*</v>
      </c>
      <c r="F2997" s="12" t="str">
        <f>IF(B2997="*","*",_xlfn.XLOOKUP($C2997,'RES TECH'!$M:$M,'RES TECH'!$R:$R))</f>
        <v>*</v>
      </c>
    </row>
    <row r="2998" spans="2:6" x14ac:dyDescent="0.25">
      <c r="B2998" t="str">
        <f>IF('RES TECH'!N2996=1,"PRE","*")</f>
        <v>PRE</v>
      </c>
      <c r="C2998" t="str">
        <f>'RES TECH'!M2996</f>
        <v>RESAPAHIOldLTHALELC20</v>
      </c>
      <c r="D2998" t="str">
        <f>_xlfn.XLOOKUP($C2998,'RES TECH'!$M:$M,'RES TECH'!$A:$A)&amp;" "&amp;_xlfn.XLOOKUP($C2998,'RES TECH'!$M:$M,'RES TECH'!$B:$B)&amp;" "&amp;_xlfn.XLOOKUP($C2998,'RES TECH'!$M:$M,'RES TECH'!$C:$C)&amp;" "&amp;_xlfn.XLOOKUP($C2998,'RES TECH'!$M:$M,'RES TECH'!$D:$D)&amp;" "&amp;_xlfn.XLOOKUP($C2998,'RES TECH'!$M:$M,'RES TECH'!$E:$E)&amp;" "&amp;_xlfn.XLOOKUP($C2998,'RES TECH'!$M:$M,'RES TECH'!$F:$F)&amp;" "&amp;_xlfn.XLOOKUP($C2998,'RES TECH'!$M:$M,'RES TECH'!$G:$G)&amp;" "&amp;_xlfn.XLOOKUP($C2998,'RES TECH'!$M:$M,'RES TECH'!$H:$H)</f>
        <v>Residential Apartment High Income Old Lighting Halogen  Electricity</v>
      </c>
      <c r="E2998" t="str">
        <f t="shared" si="46"/>
        <v>Mlm</v>
      </c>
      <c r="F2998" s="12" t="str">
        <f>IF(B2998="*","*",_xlfn.XLOOKUP($C2998,'RES TECH'!$M:$M,'RES TECH'!$R:$R))</f>
        <v>Mlma</v>
      </c>
    </row>
    <row r="2999" spans="2:6" x14ac:dyDescent="0.25">
      <c r="B2999" t="str">
        <f>IF('RES TECH'!N2997=1,"PRE","*")</f>
        <v>PRE</v>
      </c>
      <c r="C2999" t="str">
        <f>'RES TECH'!M2997</f>
        <v>RESAPAHIOldLTHALELC22</v>
      </c>
      <c r="D2999" t="str">
        <f>_xlfn.XLOOKUP($C2999,'RES TECH'!$M:$M,'RES TECH'!$A:$A)&amp;" "&amp;_xlfn.XLOOKUP($C2999,'RES TECH'!$M:$M,'RES TECH'!$B:$B)&amp;" "&amp;_xlfn.XLOOKUP($C2999,'RES TECH'!$M:$M,'RES TECH'!$C:$C)&amp;" "&amp;_xlfn.XLOOKUP($C2999,'RES TECH'!$M:$M,'RES TECH'!$D:$D)&amp;" "&amp;_xlfn.XLOOKUP($C2999,'RES TECH'!$M:$M,'RES TECH'!$E:$E)&amp;" "&amp;_xlfn.XLOOKUP($C2999,'RES TECH'!$M:$M,'RES TECH'!$F:$F)&amp;" "&amp;_xlfn.XLOOKUP($C2999,'RES TECH'!$M:$M,'RES TECH'!$G:$G)&amp;" "&amp;_xlfn.XLOOKUP($C2999,'RES TECH'!$M:$M,'RES TECH'!$H:$H)</f>
        <v>Residential Apartment High Income Old Lighting Halogen  Electricity</v>
      </c>
      <c r="E2999" t="str">
        <f t="shared" si="46"/>
        <v>Mlm</v>
      </c>
      <c r="F2999" s="12" t="str">
        <f>IF(B2999="*","*",_xlfn.XLOOKUP($C2999,'RES TECH'!$M:$M,'RES TECH'!$R:$R))</f>
        <v>Mlma</v>
      </c>
    </row>
    <row r="3000" spans="2:6" x14ac:dyDescent="0.25">
      <c r="B3000" t="str">
        <f>IF('RES TECH'!N2998=1,"PRE","*")</f>
        <v>*</v>
      </c>
      <c r="C3000" t="str">
        <f>'RES TECH'!M2998</f>
        <v>RESAPAHIOldLTCFLELCELC20</v>
      </c>
      <c r="D3000" t="str">
        <f>_xlfn.XLOOKUP($C3000,'RES TECH'!$M:$M,'RES TECH'!$A:$A)&amp;" "&amp;_xlfn.XLOOKUP($C3000,'RES TECH'!$M:$M,'RES TECH'!$B:$B)&amp;" "&amp;_xlfn.XLOOKUP($C3000,'RES TECH'!$M:$M,'RES TECH'!$C:$C)&amp;" "&amp;_xlfn.XLOOKUP($C3000,'RES TECH'!$M:$M,'RES TECH'!$D:$D)&amp;" "&amp;_xlfn.XLOOKUP($C3000,'RES TECH'!$M:$M,'RES TECH'!$E:$E)&amp;" "&amp;_xlfn.XLOOKUP($C3000,'RES TECH'!$M:$M,'RES TECH'!$F:$F)&amp;" "&amp;_xlfn.XLOOKUP($C3000,'RES TECH'!$M:$M,'RES TECH'!$G:$G)&amp;" "&amp;_xlfn.XLOOKUP($C3000,'RES TECH'!$M:$M,'RES TECH'!$H:$H)</f>
        <v>Residential Apartment High Income Old Lighting Compact Fluorescent  Electricity</v>
      </c>
      <c r="E3000" t="str">
        <f t="shared" si="46"/>
        <v>*</v>
      </c>
      <c r="F3000" s="12" t="str">
        <f>IF(B3000="*","*",_xlfn.XLOOKUP($C3000,'RES TECH'!$M:$M,'RES TECH'!$R:$R))</f>
        <v>*</v>
      </c>
    </row>
    <row r="3001" spans="2:6" x14ac:dyDescent="0.25">
      <c r="B3001" t="str">
        <f>IF('RES TECH'!N2999=1,"PRE","*")</f>
        <v>PRE</v>
      </c>
      <c r="C3001" t="str">
        <f>'RES TECH'!M2999</f>
        <v>RESAPAHIOldLTCFLELCELC20</v>
      </c>
      <c r="D3001" t="str">
        <f>_xlfn.XLOOKUP($C3001,'RES TECH'!$M:$M,'RES TECH'!$A:$A)&amp;" "&amp;_xlfn.XLOOKUP($C3001,'RES TECH'!$M:$M,'RES TECH'!$B:$B)&amp;" "&amp;_xlfn.XLOOKUP($C3001,'RES TECH'!$M:$M,'RES TECH'!$C:$C)&amp;" "&amp;_xlfn.XLOOKUP($C3001,'RES TECH'!$M:$M,'RES TECH'!$D:$D)&amp;" "&amp;_xlfn.XLOOKUP($C3001,'RES TECH'!$M:$M,'RES TECH'!$E:$E)&amp;" "&amp;_xlfn.XLOOKUP($C3001,'RES TECH'!$M:$M,'RES TECH'!$F:$F)&amp;" "&amp;_xlfn.XLOOKUP($C3001,'RES TECH'!$M:$M,'RES TECH'!$G:$G)&amp;" "&amp;_xlfn.XLOOKUP($C3001,'RES TECH'!$M:$M,'RES TECH'!$H:$H)</f>
        <v>Residential Apartment High Income Old Lighting Compact Fluorescent  Electricity</v>
      </c>
      <c r="E3001" t="str">
        <f t="shared" si="46"/>
        <v>Mlm</v>
      </c>
      <c r="F3001" s="12" t="str">
        <f>IF(B3001="*","*",_xlfn.XLOOKUP($C3001,'RES TECH'!$M:$M,'RES TECH'!$R:$R))</f>
        <v>Mlma</v>
      </c>
    </row>
    <row r="3002" spans="2:6" x14ac:dyDescent="0.25">
      <c r="B3002" t="str">
        <f>IF('RES TECH'!N3000=1,"PRE","*")</f>
        <v>PRE</v>
      </c>
      <c r="C3002" t="str">
        <f>'RES TECH'!M3000</f>
        <v>RESAPAHIOldLTCFLELCELC22</v>
      </c>
      <c r="D3002" t="str">
        <f>_xlfn.XLOOKUP($C3002,'RES TECH'!$M:$M,'RES TECH'!$A:$A)&amp;" "&amp;_xlfn.XLOOKUP($C3002,'RES TECH'!$M:$M,'RES TECH'!$B:$B)&amp;" "&amp;_xlfn.XLOOKUP($C3002,'RES TECH'!$M:$M,'RES TECH'!$C:$C)&amp;" "&amp;_xlfn.XLOOKUP($C3002,'RES TECH'!$M:$M,'RES TECH'!$D:$D)&amp;" "&amp;_xlfn.XLOOKUP($C3002,'RES TECH'!$M:$M,'RES TECH'!$E:$E)&amp;" "&amp;_xlfn.XLOOKUP($C3002,'RES TECH'!$M:$M,'RES TECH'!$F:$F)&amp;" "&amp;_xlfn.XLOOKUP($C3002,'RES TECH'!$M:$M,'RES TECH'!$G:$G)&amp;" "&amp;_xlfn.XLOOKUP($C3002,'RES TECH'!$M:$M,'RES TECH'!$H:$H)</f>
        <v>Residential Apartment High Income Old Lighting Compact Fluorescent  Electricity</v>
      </c>
      <c r="E3002" t="str">
        <f t="shared" si="46"/>
        <v>Mlm</v>
      </c>
      <c r="F3002" s="12" t="str">
        <f>IF(B3002="*","*",_xlfn.XLOOKUP($C3002,'RES TECH'!$M:$M,'RES TECH'!$R:$R))</f>
        <v>Mlma</v>
      </c>
    </row>
    <row r="3003" spans="2:6" x14ac:dyDescent="0.25">
      <c r="B3003" t="str">
        <f>IF('RES TECH'!N3001=1,"PRE","*")</f>
        <v>PRE</v>
      </c>
      <c r="C3003" t="str">
        <f>'RES TECH'!M3001</f>
        <v>RESAPAHIOldLTCFLELCELC30</v>
      </c>
      <c r="D3003" t="str">
        <f>_xlfn.XLOOKUP($C3003,'RES TECH'!$M:$M,'RES TECH'!$A:$A)&amp;" "&amp;_xlfn.XLOOKUP($C3003,'RES TECH'!$M:$M,'RES TECH'!$B:$B)&amp;" "&amp;_xlfn.XLOOKUP($C3003,'RES TECH'!$M:$M,'RES TECH'!$C:$C)&amp;" "&amp;_xlfn.XLOOKUP($C3003,'RES TECH'!$M:$M,'RES TECH'!$D:$D)&amp;" "&amp;_xlfn.XLOOKUP($C3003,'RES TECH'!$M:$M,'RES TECH'!$E:$E)&amp;" "&amp;_xlfn.XLOOKUP($C3003,'RES TECH'!$M:$M,'RES TECH'!$F:$F)&amp;" "&amp;_xlfn.XLOOKUP($C3003,'RES TECH'!$M:$M,'RES TECH'!$G:$G)&amp;" "&amp;_xlfn.XLOOKUP($C3003,'RES TECH'!$M:$M,'RES TECH'!$H:$H)</f>
        <v>Residential Apartment High Income Old Lighting Compact Fluorescent  Electricity</v>
      </c>
      <c r="E3003" t="str">
        <f t="shared" si="46"/>
        <v>Mlm</v>
      </c>
      <c r="F3003" s="12" t="str">
        <f>IF(B3003="*","*",_xlfn.XLOOKUP($C3003,'RES TECH'!$M:$M,'RES TECH'!$R:$R))</f>
        <v>Mlma</v>
      </c>
    </row>
    <row r="3004" spans="2:6" x14ac:dyDescent="0.25">
      <c r="B3004" t="str">
        <f>IF('RES TECH'!N3002=1,"PRE","*")</f>
        <v>PRE</v>
      </c>
      <c r="C3004" t="str">
        <f>'RES TECH'!M3002</f>
        <v>RESAPAHIOldLTCFLELCELC40</v>
      </c>
      <c r="D3004" t="str">
        <f>_xlfn.XLOOKUP($C3004,'RES TECH'!$M:$M,'RES TECH'!$A:$A)&amp;" "&amp;_xlfn.XLOOKUP($C3004,'RES TECH'!$M:$M,'RES TECH'!$B:$B)&amp;" "&amp;_xlfn.XLOOKUP($C3004,'RES TECH'!$M:$M,'RES TECH'!$C:$C)&amp;" "&amp;_xlfn.XLOOKUP($C3004,'RES TECH'!$M:$M,'RES TECH'!$D:$D)&amp;" "&amp;_xlfn.XLOOKUP($C3004,'RES TECH'!$M:$M,'RES TECH'!$E:$E)&amp;" "&amp;_xlfn.XLOOKUP($C3004,'RES TECH'!$M:$M,'RES TECH'!$F:$F)&amp;" "&amp;_xlfn.XLOOKUP($C3004,'RES TECH'!$M:$M,'RES TECH'!$G:$G)&amp;" "&amp;_xlfn.XLOOKUP($C3004,'RES TECH'!$M:$M,'RES TECH'!$H:$H)</f>
        <v>Residential Apartment High Income Old Lighting Compact Fluorescent  Electricity</v>
      </c>
      <c r="E3004" t="str">
        <f t="shared" si="46"/>
        <v>Mlm</v>
      </c>
      <c r="F3004" s="12" t="str">
        <f>IF(B3004="*","*",_xlfn.XLOOKUP($C3004,'RES TECH'!$M:$M,'RES TECH'!$R:$R))</f>
        <v>Mlma</v>
      </c>
    </row>
    <row r="3005" spans="2:6" x14ac:dyDescent="0.25">
      <c r="B3005" t="str">
        <f>IF('RES TECH'!N3003=1,"PRE","*")</f>
        <v>*</v>
      </c>
      <c r="C3005" t="str">
        <f>'RES TECH'!M3003</f>
        <v>RESAPAHIOldLTLEDELCELC20</v>
      </c>
      <c r="D3005" t="str">
        <f>_xlfn.XLOOKUP($C3005,'RES TECH'!$M:$M,'RES TECH'!$A:$A)&amp;" "&amp;_xlfn.XLOOKUP($C3005,'RES TECH'!$M:$M,'RES TECH'!$B:$B)&amp;" "&amp;_xlfn.XLOOKUP($C3005,'RES TECH'!$M:$M,'RES TECH'!$C:$C)&amp;" "&amp;_xlfn.XLOOKUP($C3005,'RES TECH'!$M:$M,'RES TECH'!$D:$D)&amp;" "&amp;_xlfn.XLOOKUP($C3005,'RES TECH'!$M:$M,'RES TECH'!$E:$E)&amp;" "&amp;_xlfn.XLOOKUP($C3005,'RES TECH'!$M:$M,'RES TECH'!$F:$F)&amp;" "&amp;_xlfn.XLOOKUP($C3005,'RES TECH'!$M:$M,'RES TECH'!$G:$G)&amp;" "&amp;_xlfn.XLOOKUP($C3005,'RES TECH'!$M:$M,'RES TECH'!$H:$H)</f>
        <v>Residential Apartment High Income Old Lighting LED  Electricity</v>
      </c>
      <c r="E3005" t="str">
        <f t="shared" si="46"/>
        <v>*</v>
      </c>
      <c r="F3005" s="12" t="str">
        <f>IF(B3005="*","*",_xlfn.XLOOKUP($C3005,'RES TECH'!$M:$M,'RES TECH'!$R:$R))</f>
        <v>*</v>
      </c>
    </row>
    <row r="3006" spans="2:6" x14ac:dyDescent="0.25">
      <c r="B3006" t="str">
        <f>IF('RES TECH'!N3004=1,"PRE","*")</f>
        <v>*</v>
      </c>
      <c r="C3006" t="str">
        <f>'RES TECH'!M3004</f>
        <v>RESAPAHIOldLTLEDELCELC20</v>
      </c>
      <c r="D3006" t="str">
        <f>_xlfn.XLOOKUP($C3006,'RES TECH'!$M:$M,'RES TECH'!$A:$A)&amp;" "&amp;_xlfn.XLOOKUP($C3006,'RES TECH'!$M:$M,'RES TECH'!$B:$B)&amp;" "&amp;_xlfn.XLOOKUP($C3006,'RES TECH'!$M:$M,'RES TECH'!$C:$C)&amp;" "&amp;_xlfn.XLOOKUP($C3006,'RES TECH'!$M:$M,'RES TECH'!$D:$D)&amp;" "&amp;_xlfn.XLOOKUP($C3006,'RES TECH'!$M:$M,'RES TECH'!$E:$E)&amp;" "&amp;_xlfn.XLOOKUP($C3006,'RES TECH'!$M:$M,'RES TECH'!$F:$F)&amp;" "&amp;_xlfn.XLOOKUP($C3006,'RES TECH'!$M:$M,'RES TECH'!$G:$G)&amp;" "&amp;_xlfn.XLOOKUP($C3006,'RES TECH'!$M:$M,'RES TECH'!$H:$H)</f>
        <v>Residential Apartment High Income Old Lighting LED  Electricity</v>
      </c>
      <c r="E3006" t="str">
        <f t="shared" si="46"/>
        <v>*</v>
      </c>
      <c r="F3006" s="12" t="str">
        <f>IF(B3006="*","*",_xlfn.XLOOKUP($C3006,'RES TECH'!$M:$M,'RES TECH'!$R:$R))</f>
        <v>*</v>
      </c>
    </row>
    <row r="3007" spans="2:6" x14ac:dyDescent="0.25">
      <c r="B3007" t="str">
        <f>IF('RES TECH'!N3005=1,"PRE","*")</f>
        <v>*</v>
      </c>
      <c r="C3007" t="str">
        <f>'RES TECH'!M3005</f>
        <v>RESAPAHIOldLTLEDELCELC20</v>
      </c>
      <c r="D3007" t="str">
        <f>_xlfn.XLOOKUP($C3007,'RES TECH'!$M:$M,'RES TECH'!$A:$A)&amp;" "&amp;_xlfn.XLOOKUP($C3007,'RES TECH'!$M:$M,'RES TECH'!$B:$B)&amp;" "&amp;_xlfn.XLOOKUP($C3007,'RES TECH'!$M:$M,'RES TECH'!$C:$C)&amp;" "&amp;_xlfn.XLOOKUP($C3007,'RES TECH'!$M:$M,'RES TECH'!$D:$D)&amp;" "&amp;_xlfn.XLOOKUP($C3007,'RES TECH'!$M:$M,'RES TECH'!$E:$E)&amp;" "&amp;_xlfn.XLOOKUP($C3007,'RES TECH'!$M:$M,'RES TECH'!$F:$F)&amp;" "&amp;_xlfn.XLOOKUP($C3007,'RES TECH'!$M:$M,'RES TECH'!$G:$G)&amp;" "&amp;_xlfn.XLOOKUP($C3007,'RES TECH'!$M:$M,'RES TECH'!$H:$H)</f>
        <v>Residential Apartment High Income Old Lighting LED  Electricity</v>
      </c>
      <c r="E3007" t="str">
        <f t="shared" si="46"/>
        <v>*</v>
      </c>
      <c r="F3007" s="12" t="str">
        <f>IF(B3007="*","*",_xlfn.XLOOKUP($C3007,'RES TECH'!$M:$M,'RES TECH'!$R:$R))</f>
        <v>*</v>
      </c>
    </row>
    <row r="3008" spans="2:6" x14ac:dyDescent="0.25">
      <c r="B3008" t="str">
        <f>IF('RES TECH'!N3006=1,"PRE","*")</f>
        <v>*</v>
      </c>
      <c r="C3008" t="str">
        <f>'RES TECH'!M3006</f>
        <v>RESAPAHIOldLTLEDELCELC20</v>
      </c>
      <c r="D3008" t="str">
        <f>_xlfn.XLOOKUP($C3008,'RES TECH'!$M:$M,'RES TECH'!$A:$A)&amp;" "&amp;_xlfn.XLOOKUP($C3008,'RES TECH'!$M:$M,'RES TECH'!$B:$B)&amp;" "&amp;_xlfn.XLOOKUP($C3008,'RES TECH'!$M:$M,'RES TECH'!$C:$C)&amp;" "&amp;_xlfn.XLOOKUP($C3008,'RES TECH'!$M:$M,'RES TECH'!$D:$D)&amp;" "&amp;_xlfn.XLOOKUP($C3008,'RES TECH'!$M:$M,'RES TECH'!$E:$E)&amp;" "&amp;_xlfn.XLOOKUP($C3008,'RES TECH'!$M:$M,'RES TECH'!$F:$F)&amp;" "&amp;_xlfn.XLOOKUP($C3008,'RES TECH'!$M:$M,'RES TECH'!$G:$G)&amp;" "&amp;_xlfn.XLOOKUP($C3008,'RES TECH'!$M:$M,'RES TECH'!$H:$H)</f>
        <v>Residential Apartment High Income Old Lighting LED  Electricity</v>
      </c>
      <c r="E3008" t="str">
        <f t="shared" si="46"/>
        <v>*</v>
      </c>
      <c r="F3008" s="12" t="str">
        <f>IF(B3008="*","*",_xlfn.XLOOKUP($C3008,'RES TECH'!$M:$M,'RES TECH'!$R:$R))</f>
        <v>*</v>
      </c>
    </row>
    <row r="3009" spans="2:6" x14ac:dyDescent="0.25">
      <c r="B3009" t="str">
        <f>IF('RES TECH'!N3007=1,"PRE","*")</f>
        <v>*</v>
      </c>
      <c r="C3009" t="str">
        <f>'RES TECH'!M3007</f>
        <v>RESAPAHIOldLTLEDELCELC20</v>
      </c>
      <c r="D3009" t="str">
        <f>_xlfn.XLOOKUP($C3009,'RES TECH'!$M:$M,'RES TECH'!$A:$A)&amp;" "&amp;_xlfn.XLOOKUP($C3009,'RES TECH'!$M:$M,'RES TECH'!$B:$B)&amp;" "&amp;_xlfn.XLOOKUP($C3009,'RES TECH'!$M:$M,'RES TECH'!$C:$C)&amp;" "&amp;_xlfn.XLOOKUP($C3009,'RES TECH'!$M:$M,'RES TECH'!$D:$D)&amp;" "&amp;_xlfn.XLOOKUP($C3009,'RES TECH'!$M:$M,'RES TECH'!$E:$E)&amp;" "&amp;_xlfn.XLOOKUP($C3009,'RES TECH'!$M:$M,'RES TECH'!$F:$F)&amp;" "&amp;_xlfn.XLOOKUP($C3009,'RES TECH'!$M:$M,'RES TECH'!$G:$G)&amp;" "&amp;_xlfn.XLOOKUP($C3009,'RES TECH'!$M:$M,'RES TECH'!$H:$H)</f>
        <v>Residential Apartment High Income Old Lighting LED  Electricity</v>
      </c>
      <c r="E3009" t="str">
        <f t="shared" si="46"/>
        <v>*</v>
      </c>
      <c r="F3009" s="12" t="str">
        <f>IF(B3009="*","*",_xlfn.XLOOKUP($C3009,'RES TECH'!$M:$M,'RES TECH'!$R:$R))</f>
        <v>*</v>
      </c>
    </row>
    <row r="3010" spans="2:6" x14ac:dyDescent="0.25">
      <c r="B3010" t="str">
        <f>IF('RES TECH'!N3008=1,"PRE","*")</f>
        <v>PRE</v>
      </c>
      <c r="C3010" t="str">
        <f>'RES TECH'!M3008</f>
        <v>RESAPAHIOldLTLEDELCELC20</v>
      </c>
      <c r="D3010" t="str">
        <f>_xlfn.XLOOKUP($C3010,'RES TECH'!$M:$M,'RES TECH'!$A:$A)&amp;" "&amp;_xlfn.XLOOKUP($C3010,'RES TECH'!$M:$M,'RES TECH'!$B:$B)&amp;" "&amp;_xlfn.XLOOKUP($C3010,'RES TECH'!$M:$M,'RES TECH'!$C:$C)&amp;" "&amp;_xlfn.XLOOKUP($C3010,'RES TECH'!$M:$M,'RES TECH'!$D:$D)&amp;" "&amp;_xlfn.XLOOKUP($C3010,'RES TECH'!$M:$M,'RES TECH'!$E:$E)&amp;" "&amp;_xlfn.XLOOKUP($C3010,'RES TECH'!$M:$M,'RES TECH'!$F:$F)&amp;" "&amp;_xlfn.XLOOKUP($C3010,'RES TECH'!$M:$M,'RES TECH'!$G:$G)&amp;" "&amp;_xlfn.XLOOKUP($C3010,'RES TECH'!$M:$M,'RES TECH'!$H:$H)</f>
        <v>Residential Apartment High Income Old Lighting LED  Electricity</v>
      </c>
      <c r="E3010" t="str">
        <f t="shared" si="46"/>
        <v>Mlm</v>
      </c>
      <c r="F3010" s="12" t="str">
        <f>IF(B3010="*","*",_xlfn.XLOOKUP($C3010,'RES TECH'!$M:$M,'RES TECH'!$R:$R))</f>
        <v>Mlma</v>
      </c>
    </row>
    <row r="3011" spans="2:6" x14ac:dyDescent="0.25">
      <c r="B3011" t="str">
        <f>IF('RES TECH'!N3009=1,"PRE","*")</f>
        <v>PRE</v>
      </c>
      <c r="C3011" t="str">
        <f>'RES TECH'!M3009</f>
        <v>RESAPAHIOldLTLEDELCELC21</v>
      </c>
      <c r="D3011" t="str">
        <f>_xlfn.XLOOKUP($C3011,'RES TECH'!$M:$M,'RES TECH'!$A:$A)&amp;" "&amp;_xlfn.XLOOKUP($C3011,'RES TECH'!$M:$M,'RES TECH'!$B:$B)&amp;" "&amp;_xlfn.XLOOKUP($C3011,'RES TECH'!$M:$M,'RES TECH'!$C:$C)&amp;" "&amp;_xlfn.XLOOKUP($C3011,'RES TECH'!$M:$M,'RES TECH'!$D:$D)&amp;" "&amp;_xlfn.XLOOKUP($C3011,'RES TECH'!$M:$M,'RES TECH'!$E:$E)&amp;" "&amp;_xlfn.XLOOKUP($C3011,'RES TECH'!$M:$M,'RES TECH'!$F:$F)&amp;" "&amp;_xlfn.XLOOKUP($C3011,'RES TECH'!$M:$M,'RES TECH'!$G:$G)&amp;" "&amp;_xlfn.XLOOKUP($C3011,'RES TECH'!$M:$M,'RES TECH'!$H:$H)</f>
        <v>Residential Apartment High Income Old Lighting LED  Electricity</v>
      </c>
      <c r="E3011" t="str">
        <f t="shared" si="46"/>
        <v>Mlm</v>
      </c>
      <c r="F3011" s="12" t="str">
        <f>IF(B3011="*","*",_xlfn.XLOOKUP($C3011,'RES TECH'!$M:$M,'RES TECH'!$R:$R))</f>
        <v>Mlma</v>
      </c>
    </row>
    <row r="3012" spans="2:6" x14ac:dyDescent="0.25">
      <c r="B3012" t="str">
        <f>IF('RES TECH'!N3010=1,"PRE","*")</f>
        <v>PRE</v>
      </c>
      <c r="C3012" t="str">
        <f>'RES TECH'!M3010</f>
        <v>RESAPAHIOldLTLEDELCELC22</v>
      </c>
      <c r="D3012" t="str">
        <f>_xlfn.XLOOKUP($C3012,'RES TECH'!$M:$M,'RES TECH'!$A:$A)&amp;" "&amp;_xlfn.XLOOKUP($C3012,'RES TECH'!$M:$M,'RES TECH'!$B:$B)&amp;" "&amp;_xlfn.XLOOKUP($C3012,'RES TECH'!$M:$M,'RES TECH'!$C:$C)&amp;" "&amp;_xlfn.XLOOKUP($C3012,'RES TECH'!$M:$M,'RES TECH'!$D:$D)&amp;" "&amp;_xlfn.XLOOKUP($C3012,'RES TECH'!$M:$M,'RES TECH'!$E:$E)&amp;" "&amp;_xlfn.XLOOKUP($C3012,'RES TECH'!$M:$M,'RES TECH'!$F:$F)&amp;" "&amp;_xlfn.XLOOKUP($C3012,'RES TECH'!$M:$M,'RES TECH'!$G:$G)&amp;" "&amp;_xlfn.XLOOKUP($C3012,'RES TECH'!$M:$M,'RES TECH'!$H:$H)</f>
        <v>Residential Apartment High Income Old Lighting LED  Electricity</v>
      </c>
      <c r="E3012" t="str">
        <f t="shared" si="46"/>
        <v>Mlm</v>
      </c>
      <c r="F3012" s="12" t="str">
        <f>IF(B3012="*","*",_xlfn.XLOOKUP($C3012,'RES TECH'!$M:$M,'RES TECH'!$R:$R))</f>
        <v>Mlma</v>
      </c>
    </row>
    <row r="3013" spans="2:6" x14ac:dyDescent="0.25">
      <c r="B3013" t="str">
        <f>IF('RES TECH'!N3011=1,"PRE","*")</f>
        <v>PRE</v>
      </c>
      <c r="C3013" t="str">
        <f>'RES TECH'!M3011</f>
        <v>RESAPAHIOldLTLEDELCELC23</v>
      </c>
      <c r="D3013" t="str">
        <f>_xlfn.XLOOKUP($C3013,'RES TECH'!$M:$M,'RES TECH'!$A:$A)&amp;" "&amp;_xlfn.XLOOKUP($C3013,'RES TECH'!$M:$M,'RES TECH'!$B:$B)&amp;" "&amp;_xlfn.XLOOKUP($C3013,'RES TECH'!$M:$M,'RES TECH'!$C:$C)&amp;" "&amp;_xlfn.XLOOKUP($C3013,'RES TECH'!$M:$M,'RES TECH'!$D:$D)&amp;" "&amp;_xlfn.XLOOKUP($C3013,'RES TECH'!$M:$M,'RES TECH'!$E:$E)&amp;" "&amp;_xlfn.XLOOKUP($C3013,'RES TECH'!$M:$M,'RES TECH'!$F:$F)&amp;" "&amp;_xlfn.XLOOKUP($C3013,'RES TECH'!$M:$M,'RES TECH'!$G:$G)&amp;" "&amp;_xlfn.XLOOKUP($C3013,'RES TECH'!$M:$M,'RES TECH'!$H:$H)</f>
        <v>Residential Apartment High Income Old Lighting LED  Electricity</v>
      </c>
      <c r="E3013" t="str">
        <f t="shared" ref="E3013:E3076" si="47">IF(F3013="*","*",IF(F3013="Mlma","Mlm","TJ"))</f>
        <v>Mlm</v>
      </c>
      <c r="F3013" s="12" t="str">
        <f>IF(B3013="*","*",_xlfn.XLOOKUP($C3013,'RES TECH'!$M:$M,'RES TECH'!$R:$R))</f>
        <v>Mlma</v>
      </c>
    </row>
    <row r="3014" spans="2:6" x14ac:dyDescent="0.25">
      <c r="B3014" t="str">
        <f>IF('RES TECH'!N3012=1,"PRE","*")</f>
        <v>PRE</v>
      </c>
      <c r="C3014" t="str">
        <f>'RES TECH'!M3012</f>
        <v>RESAPAHIOldLTLEDELCELC24</v>
      </c>
      <c r="D3014" t="str">
        <f>_xlfn.XLOOKUP($C3014,'RES TECH'!$M:$M,'RES TECH'!$A:$A)&amp;" "&amp;_xlfn.XLOOKUP($C3014,'RES TECH'!$M:$M,'RES TECH'!$B:$B)&amp;" "&amp;_xlfn.XLOOKUP($C3014,'RES TECH'!$M:$M,'RES TECH'!$C:$C)&amp;" "&amp;_xlfn.XLOOKUP($C3014,'RES TECH'!$M:$M,'RES TECH'!$D:$D)&amp;" "&amp;_xlfn.XLOOKUP($C3014,'RES TECH'!$M:$M,'RES TECH'!$E:$E)&amp;" "&amp;_xlfn.XLOOKUP($C3014,'RES TECH'!$M:$M,'RES TECH'!$F:$F)&amp;" "&amp;_xlfn.XLOOKUP($C3014,'RES TECH'!$M:$M,'RES TECH'!$G:$G)&amp;" "&amp;_xlfn.XLOOKUP($C3014,'RES TECH'!$M:$M,'RES TECH'!$H:$H)</f>
        <v>Residential Apartment High Income Old Lighting LED  Electricity</v>
      </c>
      <c r="E3014" t="str">
        <f t="shared" si="47"/>
        <v>Mlm</v>
      </c>
      <c r="F3014" s="12" t="str">
        <f>IF(B3014="*","*",_xlfn.XLOOKUP($C3014,'RES TECH'!$M:$M,'RES TECH'!$R:$R))</f>
        <v>Mlma</v>
      </c>
    </row>
    <row r="3015" spans="2:6" x14ac:dyDescent="0.25">
      <c r="B3015" t="str">
        <f>IF('RES TECH'!N3013=1,"PRE","*")</f>
        <v>PRE</v>
      </c>
      <c r="C3015" t="str">
        <f>'RES TECH'!M3013</f>
        <v>RESAPAHIOldLTLEDELCELC25</v>
      </c>
      <c r="D3015" t="str">
        <f>_xlfn.XLOOKUP($C3015,'RES TECH'!$M:$M,'RES TECH'!$A:$A)&amp;" "&amp;_xlfn.XLOOKUP($C3015,'RES TECH'!$M:$M,'RES TECH'!$B:$B)&amp;" "&amp;_xlfn.XLOOKUP($C3015,'RES TECH'!$M:$M,'RES TECH'!$C:$C)&amp;" "&amp;_xlfn.XLOOKUP($C3015,'RES TECH'!$M:$M,'RES TECH'!$D:$D)&amp;" "&amp;_xlfn.XLOOKUP($C3015,'RES TECH'!$M:$M,'RES TECH'!$E:$E)&amp;" "&amp;_xlfn.XLOOKUP($C3015,'RES TECH'!$M:$M,'RES TECH'!$F:$F)&amp;" "&amp;_xlfn.XLOOKUP($C3015,'RES TECH'!$M:$M,'RES TECH'!$G:$G)&amp;" "&amp;_xlfn.XLOOKUP($C3015,'RES TECH'!$M:$M,'RES TECH'!$H:$H)</f>
        <v>Residential Apartment High Income Old Lighting LED  Electricity</v>
      </c>
      <c r="E3015" t="str">
        <f t="shared" si="47"/>
        <v>Mlm</v>
      </c>
      <c r="F3015" s="12" t="str">
        <f>IF(B3015="*","*",_xlfn.XLOOKUP($C3015,'RES TECH'!$M:$M,'RES TECH'!$R:$R))</f>
        <v>Mlma</v>
      </c>
    </row>
    <row r="3016" spans="2:6" x14ac:dyDescent="0.25">
      <c r="B3016" t="str">
        <f>IF('RES TECH'!N3014=1,"PRE","*")</f>
        <v>PRE</v>
      </c>
      <c r="C3016" t="str">
        <f>'RES TECH'!M3014</f>
        <v>RESAPAHIOldLTLEDELCELC30</v>
      </c>
      <c r="D3016" t="str">
        <f>_xlfn.XLOOKUP($C3016,'RES TECH'!$M:$M,'RES TECH'!$A:$A)&amp;" "&amp;_xlfn.XLOOKUP($C3016,'RES TECH'!$M:$M,'RES TECH'!$B:$B)&amp;" "&amp;_xlfn.XLOOKUP($C3016,'RES TECH'!$M:$M,'RES TECH'!$C:$C)&amp;" "&amp;_xlfn.XLOOKUP($C3016,'RES TECH'!$M:$M,'RES TECH'!$D:$D)&amp;" "&amp;_xlfn.XLOOKUP($C3016,'RES TECH'!$M:$M,'RES TECH'!$E:$E)&amp;" "&amp;_xlfn.XLOOKUP($C3016,'RES TECH'!$M:$M,'RES TECH'!$F:$F)&amp;" "&amp;_xlfn.XLOOKUP($C3016,'RES TECH'!$M:$M,'RES TECH'!$G:$G)&amp;" "&amp;_xlfn.XLOOKUP($C3016,'RES TECH'!$M:$M,'RES TECH'!$H:$H)</f>
        <v>Residential Apartment High Income Old Lighting LED  Electricity</v>
      </c>
      <c r="E3016" t="str">
        <f t="shared" si="47"/>
        <v>Mlm</v>
      </c>
      <c r="F3016" s="12" t="str">
        <f>IF(B3016="*","*",_xlfn.XLOOKUP($C3016,'RES TECH'!$M:$M,'RES TECH'!$R:$R))</f>
        <v>Mlma</v>
      </c>
    </row>
    <row r="3017" spans="2:6" x14ac:dyDescent="0.25">
      <c r="B3017" t="str">
        <f>IF('RES TECH'!N3015=1,"PRE","*")</f>
        <v>PRE</v>
      </c>
      <c r="C3017" t="str">
        <f>'RES TECH'!M3015</f>
        <v>RESAPAHIOldLTLEDELCELC40</v>
      </c>
      <c r="D3017" t="str">
        <f>_xlfn.XLOOKUP($C3017,'RES TECH'!$M:$M,'RES TECH'!$A:$A)&amp;" "&amp;_xlfn.XLOOKUP($C3017,'RES TECH'!$M:$M,'RES TECH'!$B:$B)&amp;" "&amp;_xlfn.XLOOKUP($C3017,'RES TECH'!$M:$M,'RES TECH'!$C:$C)&amp;" "&amp;_xlfn.XLOOKUP($C3017,'RES TECH'!$M:$M,'RES TECH'!$D:$D)&amp;" "&amp;_xlfn.XLOOKUP($C3017,'RES TECH'!$M:$M,'RES TECH'!$E:$E)&amp;" "&amp;_xlfn.XLOOKUP($C3017,'RES TECH'!$M:$M,'RES TECH'!$F:$F)&amp;" "&amp;_xlfn.XLOOKUP($C3017,'RES TECH'!$M:$M,'RES TECH'!$G:$G)&amp;" "&amp;_xlfn.XLOOKUP($C3017,'RES TECH'!$M:$M,'RES TECH'!$H:$H)</f>
        <v>Residential Apartment High Income Old Lighting LED  Electricity</v>
      </c>
      <c r="E3017" t="str">
        <f t="shared" si="47"/>
        <v>Mlm</v>
      </c>
      <c r="F3017" s="12" t="str">
        <f>IF(B3017="*","*",_xlfn.XLOOKUP($C3017,'RES TECH'!$M:$M,'RES TECH'!$R:$R))</f>
        <v>Mlma</v>
      </c>
    </row>
    <row r="3018" spans="2:6" x14ac:dyDescent="0.25">
      <c r="B3018" t="str">
        <f>IF('RES TECH'!N3016=1,"PRE","*")</f>
        <v>PRE</v>
      </c>
      <c r="C3018" t="str">
        <f>'RES TECH'!M3016</f>
        <v>RESAPAHIOldLTINCELCELC20</v>
      </c>
      <c r="D3018" t="str">
        <f>_xlfn.XLOOKUP($C3018,'RES TECH'!$M:$M,'RES TECH'!$A:$A)&amp;" "&amp;_xlfn.XLOOKUP($C3018,'RES TECH'!$M:$M,'RES TECH'!$B:$B)&amp;" "&amp;_xlfn.XLOOKUP($C3018,'RES TECH'!$M:$M,'RES TECH'!$C:$C)&amp;" "&amp;_xlfn.XLOOKUP($C3018,'RES TECH'!$M:$M,'RES TECH'!$D:$D)&amp;" "&amp;_xlfn.XLOOKUP($C3018,'RES TECH'!$M:$M,'RES TECH'!$E:$E)&amp;" "&amp;_xlfn.XLOOKUP($C3018,'RES TECH'!$M:$M,'RES TECH'!$F:$F)&amp;" "&amp;_xlfn.XLOOKUP($C3018,'RES TECH'!$M:$M,'RES TECH'!$G:$G)&amp;" "&amp;_xlfn.XLOOKUP($C3018,'RES TECH'!$M:$M,'RES TECH'!$H:$H)</f>
        <v>Residential Apartment High Income Old Lighting Incandescent  Electricity</v>
      </c>
      <c r="E3018" t="str">
        <f t="shared" si="47"/>
        <v>Mlm</v>
      </c>
      <c r="F3018" s="12" t="str">
        <f>IF(B3018="*","*",_xlfn.XLOOKUP($C3018,'RES TECH'!$M:$M,'RES TECH'!$R:$R))</f>
        <v>Mlma</v>
      </c>
    </row>
    <row r="3019" spans="2:6" x14ac:dyDescent="0.25">
      <c r="B3019" t="str">
        <f>IF('RES TECH'!N3017=1,"PRE","*")</f>
        <v>PRE</v>
      </c>
      <c r="C3019" t="str">
        <f>'RES TECH'!M3017</f>
        <v>RESAPAHIOldLTINCELCELC22</v>
      </c>
      <c r="D3019" t="str">
        <f>_xlfn.XLOOKUP($C3019,'RES TECH'!$M:$M,'RES TECH'!$A:$A)&amp;" "&amp;_xlfn.XLOOKUP($C3019,'RES TECH'!$M:$M,'RES TECH'!$B:$B)&amp;" "&amp;_xlfn.XLOOKUP($C3019,'RES TECH'!$M:$M,'RES TECH'!$C:$C)&amp;" "&amp;_xlfn.XLOOKUP($C3019,'RES TECH'!$M:$M,'RES TECH'!$D:$D)&amp;" "&amp;_xlfn.XLOOKUP($C3019,'RES TECH'!$M:$M,'RES TECH'!$E:$E)&amp;" "&amp;_xlfn.XLOOKUP($C3019,'RES TECH'!$M:$M,'RES TECH'!$F:$F)&amp;" "&amp;_xlfn.XLOOKUP($C3019,'RES TECH'!$M:$M,'RES TECH'!$G:$G)&amp;" "&amp;_xlfn.XLOOKUP($C3019,'RES TECH'!$M:$M,'RES TECH'!$H:$H)</f>
        <v>Residential Apartment High Income Old Lighting Incandescent  Electricity</v>
      </c>
      <c r="E3019" t="str">
        <f t="shared" si="47"/>
        <v>Mlm</v>
      </c>
      <c r="F3019" s="12" t="str">
        <f>IF(B3019="*","*",_xlfn.XLOOKUP($C3019,'RES TECH'!$M:$M,'RES TECH'!$R:$R))</f>
        <v>Mlma</v>
      </c>
    </row>
    <row r="3020" spans="2:6" x14ac:dyDescent="0.25">
      <c r="B3020" t="str">
        <f>IF('RES TECH'!N3018=1,"PRE","*")</f>
        <v>PRE</v>
      </c>
      <c r="C3020" t="str">
        <f>'RES TECH'!M3018</f>
        <v>RESAPAHIOldLTFLUT12ELC20</v>
      </c>
      <c r="D3020" t="str">
        <f>_xlfn.XLOOKUP($C3020,'RES TECH'!$M:$M,'RES TECH'!$A:$A)&amp;" "&amp;_xlfn.XLOOKUP($C3020,'RES TECH'!$M:$M,'RES TECH'!$B:$B)&amp;" "&amp;_xlfn.XLOOKUP($C3020,'RES TECH'!$M:$M,'RES TECH'!$C:$C)&amp;" "&amp;_xlfn.XLOOKUP($C3020,'RES TECH'!$M:$M,'RES TECH'!$D:$D)&amp;" "&amp;_xlfn.XLOOKUP($C3020,'RES TECH'!$M:$M,'RES TECH'!$E:$E)&amp;" "&amp;_xlfn.XLOOKUP($C3020,'RES TECH'!$M:$M,'RES TECH'!$F:$F)&amp;" "&amp;_xlfn.XLOOKUP($C3020,'RES TECH'!$M:$M,'RES TECH'!$G:$G)&amp;" "&amp;_xlfn.XLOOKUP($C3020,'RES TECH'!$M:$M,'RES TECH'!$H:$H)</f>
        <v>Residential Apartment High Income Old Lighting T12 Fluorescent  Electricity</v>
      </c>
      <c r="E3020" t="str">
        <f t="shared" si="47"/>
        <v>Mlm</v>
      </c>
      <c r="F3020" s="12" t="str">
        <f>IF(B3020="*","*",_xlfn.XLOOKUP($C3020,'RES TECH'!$M:$M,'RES TECH'!$R:$R))</f>
        <v>Mlma</v>
      </c>
    </row>
    <row r="3021" spans="2:6" x14ac:dyDescent="0.25">
      <c r="B3021" t="str">
        <f>IF('RES TECH'!N3019=1,"PRE","*")</f>
        <v>*</v>
      </c>
      <c r="C3021" t="str">
        <f>'RES TECH'!M3019</f>
        <v>RESAPAHIOldLTFLUT8ELC20</v>
      </c>
      <c r="D3021" t="str">
        <f>_xlfn.XLOOKUP($C3021,'RES TECH'!$M:$M,'RES TECH'!$A:$A)&amp;" "&amp;_xlfn.XLOOKUP($C3021,'RES TECH'!$M:$M,'RES TECH'!$B:$B)&amp;" "&amp;_xlfn.XLOOKUP($C3021,'RES TECH'!$M:$M,'RES TECH'!$C:$C)&amp;" "&amp;_xlfn.XLOOKUP($C3021,'RES TECH'!$M:$M,'RES TECH'!$D:$D)&amp;" "&amp;_xlfn.XLOOKUP($C3021,'RES TECH'!$M:$M,'RES TECH'!$E:$E)&amp;" "&amp;_xlfn.XLOOKUP($C3021,'RES TECH'!$M:$M,'RES TECH'!$F:$F)&amp;" "&amp;_xlfn.XLOOKUP($C3021,'RES TECH'!$M:$M,'RES TECH'!$G:$G)&amp;" "&amp;_xlfn.XLOOKUP($C3021,'RES TECH'!$M:$M,'RES TECH'!$H:$H)</f>
        <v>Residential Apartment High Income Old Lighting T-8 Fluorescent  Electricity</v>
      </c>
      <c r="E3021" t="str">
        <f t="shared" si="47"/>
        <v>*</v>
      </c>
      <c r="F3021" s="12" t="str">
        <f>IF(B3021="*","*",_xlfn.XLOOKUP($C3021,'RES TECH'!$M:$M,'RES TECH'!$R:$R))</f>
        <v>*</v>
      </c>
    </row>
    <row r="3022" spans="2:6" x14ac:dyDescent="0.25">
      <c r="B3022" t="str">
        <f>IF('RES TECH'!N3020=1,"PRE","*")</f>
        <v>PRE</v>
      </c>
      <c r="C3022" t="str">
        <f>'RES TECH'!M3020</f>
        <v>RESAPAHIOldLTFLUT8ELC20</v>
      </c>
      <c r="D3022" t="str">
        <f>_xlfn.XLOOKUP($C3022,'RES TECH'!$M:$M,'RES TECH'!$A:$A)&amp;" "&amp;_xlfn.XLOOKUP($C3022,'RES TECH'!$M:$M,'RES TECH'!$B:$B)&amp;" "&amp;_xlfn.XLOOKUP($C3022,'RES TECH'!$M:$M,'RES TECH'!$C:$C)&amp;" "&amp;_xlfn.XLOOKUP($C3022,'RES TECH'!$M:$M,'RES TECH'!$D:$D)&amp;" "&amp;_xlfn.XLOOKUP($C3022,'RES TECH'!$M:$M,'RES TECH'!$E:$E)&amp;" "&amp;_xlfn.XLOOKUP($C3022,'RES TECH'!$M:$M,'RES TECH'!$F:$F)&amp;" "&amp;_xlfn.XLOOKUP($C3022,'RES TECH'!$M:$M,'RES TECH'!$G:$G)&amp;" "&amp;_xlfn.XLOOKUP($C3022,'RES TECH'!$M:$M,'RES TECH'!$H:$H)</f>
        <v>Residential Apartment High Income Old Lighting T-8 Fluorescent  Electricity</v>
      </c>
      <c r="E3022" t="str">
        <f t="shared" si="47"/>
        <v>Mlm</v>
      </c>
      <c r="F3022" s="12" t="str">
        <f>IF(B3022="*","*",_xlfn.XLOOKUP($C3022,'RES TECH'!$M:$M,'RES TECH'!$R:$R))</f>
        <v>Mlma</v>
      </c>
    </row>
    <row r="3023" spans="2:6" x14ac:dyDescent="0.25">
      <c r="B3023" t="str">
        <f>IF('RES TECH'!N3021=1,"PRE","*")</f>
        <v>PRE</v>
      </c>
      <c r="C3023" t="str">
        <f>'RES TECH'!M3021</f>
        <v>RESAPAHIOldLTFLUT8ELC22</v>
      </c>
      <c r="D3023" t="str">
        <f>_xlfn.XLOOKUP($C3023,'RES TECH'!$M:$M,'RES TECH'!$A:$A)&amp;" "&amp;_xlfn.XLOOKUP($C3023,'RES TECH'!$M:$M,'RES TECH'!$B:$B)&amp;" "&amp;_xlfn.XLOOKUP($C3023,'RES TECH'!$M:$M,'RES TECH'!$C:$C)&amp;" "&amp;_xlfn.XLOOKUP($C3023,'RES TECH'!$M:$M,'RES TECH'!$D:$D)&amp;" "&amp;_xlfn.XLOOKUP($C3023,'RES TECH'!$M:$M,'RES TECH'!$E:$E)&amp;" "&amp;_xlfn.XLOOKUP($C3023,'RES TECH'!$M:$M,'RES TECH'!$F:$F)&amp;" "&amp;_xlfn.XLOOKUP($C3023,'RES TECH'!$M:$M,'RES TECH'!$G:$G)&amp;" "&amp;_xlfn.XLOOKUP($C3023,'RES TECH'!$M:$M,'RES TECH'!$H:$H)</f>
        <v>Residential Apartment High Income Old Lighting T-8 Fluorescent  Electricity</v>
      </c>
      <c r="E3023" t="str">
        <f t="shared" si="47"/>
        <v>Mlm</v>
      </c>
      <c r="F3023" s="12" t="str">
        <f>IF(B3023="*","*",_xlfn.XLOOKUP($C3023,'RES TECH'!$M:$M,'RES TECH'!$R:$R))</f>
        <v>Mlma</v>
      </c>
    </row>
    <row r="3024" spans="2:6" x14ac:dyDescent="0.25">
      <c r="B3024" t="str">
        <f>IF('RES TECH'!N3022=1,"PRE","*")</f>
        <v>PRE</v>
      </c>
      <c r="C3024" t="str">
        <f>'RES TECH'!M3022</f>
        <v>RESAPAHIOldLTFLUT8ELC30</v>
      </c>
      <c r="D3024" t="str">
        <f>_xlfn.XLOOKUP($C3024,'RES TECH'!$M:$M,'RES TECH'!$A:$A)&amp;" "&amp;_xlfn.XLOOKUP($C3024,'RES TECH'!$M:$M,'RES TECH'!$B:$B)&amp;" "&amp;_xlfn.XLOOKUP($C3024,'RES TECH'!$M:$M,'RES TECH'!$C:$C)&amp;" "&amp;_xlfn.XLOOKUP($C3024,'RES TECH'!$M:$M,'RES TECH'!$D:$D)&amp;" "&amp;_xlfn.XLOOKUP($C3024,'RES TECH'!$M:$M,'RES TECH'!$E:$E)&amp;" "&amp;_xlfn.XLOOKUP($C3024,'RES TECH'!$M:$M,'RES TECH'!$F:$F)&amp;" "&amp;_xlfn.XLOOKUP($C3024,'RES TECH'!$M:$M,'RES TECH'!$G:$G)&amp;" "&amp;_xlfn.XLOOKUP($C3024,'RES TECH'!$M:$M,'RES TECH'!$H:$H)</f>
        <v>Residential Apartment High Income Old Lighting T-8 Fluorescent  Electricity</v>
      </c>
      <c r="E3024" t="str">
        <f t="shared" si="47"/>
        <v>Mlm</v>
      </c>
      <c r="F3024" s="12" t="str">
        <f>IF(B3024="*","*",_xlfn.XLOOKUP($C3024,'RES TECH'!$M:$M,'RES TECH'!$R:$R))</f>
        <v>Mlma</v>
      </c>
    </row>
    <row r="3025" spans="2:6" x14ac:dyDescent="0.25">
      <c r="B3025" t="str">
        <f>IF('RES TECH'!N3023=1,"PRE","*")</f>
        <v>PRE</v>
      </c>
      <c r="C3025" t="str">
        <f>'RES TECH'!M3023</f>
        <v>RESAPAHIOldLTFLUT8ELC40</v>
      </c>
      <c r="D3025" t="str">
        <f>_xlfn.XLOOKUP($C3025,'RES TECH'!$M:$M,'RES TECH'!$A:$A)&amp;" "&amp;_xlfn.XLOOKUP($C3025,'RES TECH'!$M:$M,'RES TECH'!$B:$B)&amp;" "&amp;_xlfn.XLOOKUP($C3025,'RES TECH'!$M:$M,'RES TECH'!$C:$C)&amp;" "&amp;_xlfn.XLOOKUP($C3025,'RES TECH'!$M:$M,'RES TECH'!$D:$D)&amp;" "&amp;_xlfn.XLOOKUP($C3025,'RES TECH'!$M:$M,'RES TECH'!$E:$E)&amp;" "&amp;_xlfn.XLOOKUP($C3025,'RES TECH'!$M:$M,'RES TECH'!$F:$F)&amp;" "&amp;_xlfn.XLOOKUP($C3025,'RES TECH'!$M:$M,'RES TECH'!$G:$G)&amp;" "&amp;_xlfn.XLOOKUP($C3025,'RES TECH'!$M:$M,'RES TECH'!$H:$H)</f>
        <v>Residential Apartment High Income Old Lighting T-8 Fluorescent  Electricity</v>
      </c>
      <c r="E3025" t="str">
        <f t="shared" si="47"/>
        <v>Mlm</v>
      </c>
      <c r="F3025" s="12" t="str">
        <f>IF(B3025="*","*",_xlfn.XLOOKUP($C3025,'RES TECH'!$M:$M,'RES TECH'!$R:$R))</f>
        <v>Mlma</v>
      </c>
    </row>
    <row r="3026" spans="2:6" x14ac:dyDescent="0.25">
      <c r="B3026" t="str">
        <f>IF('RES TECH'!N3024=1,"PRE","*")</f>
        <v>*</v>
      </c>
      <c r="C3026" t="str">
        <f>'RES TECH'!M3024</f>
        <v>RESHOUHIOldLTHALELC20</v>
      </c>
      <c r="D3026" t="str">
        <f>_xlfn.XLOOKUP($C3026,'RES TECH'!$M:$M,'RES TECH'!$A:$A)&amp;" "&amp;_xlfn.XLOOKUP($C3026,'RES TECH'!$M:$M,'RES TECH'!$B:$B)&amp;" "&amp;_xlfn.XLOOKUP($C3026,'RES TECH'!$M:$M,'RES TECH'!$C:$C)&amp;" "&amp;_xlfn.XLOOKUP($C3026,'RES TECH'!$M:$M,'RES TECH'!$D:$D)&amp;" "&amp;_xlfn.XLOOKUP($C3026,'RES TECH'!$M:$M,'RES TECH'!$E:$E)&amp;" "&amp;_xlfn.XLOOKUP($C3026,'RES TECH'!$M:$M,'RES TECH'!$F:$F)&amp;" "&amp;_xlfn.XLOOKUP($C3026,'RES TECH'!$M:$M,'RES TECH'!$G:$G)&amp;" "&amp;_xlfn.XLOOKUP($C3026,'RES TECH'!$M:$M,'RES TECH'!$H:$H)</f>
        <v>Residential House High Income Old Lighting Halogen  Electricity</v>
      </c>
      <c r="E3026" t="str">
        <f t="shared" si="47"/>
        <v>*</v>
      </c>
      <c r="F3026" s="12" t="str">
        <f>IF(B3026="*","*",_xlfn.XLOOKUP($C3026,'RES TECH'!$M:$M,'RES TECH'!$R:$R))</f>
        <v>*</v>
      </c>
    </row>
    <row r="3027" spans="2:6" x14ac:dyDescent="0.25">
      <c r="B3027" t="str">
        <f>IF('RES TECH'!N3025=1,"PRE","*")</f>
        <v>PRE</v>
      </c>
      <c r="C3027" t="str">
        <f>'RES TECH'!M3025</f>
        <v>RESHOUHIOldLTHALELC20</v>
      </c>
      <c r="D3027" t="str">
        <f>_xlfn.XLOOKUP($C3027,'RES TECH'!$M:$M,'RES TECH'!$A:$A)&amp;" "&amp;_xlfn.XLOOKUP($C3027,'RES TECH'!$M:$M,'RES TECH'!$B:$B)&amp;" "&amp;_xlfn.XLOOKUP($C3027,'RES TECH'!$M:$M,'RES TECH'!$C:$C)&amp;" "&amp;_xlfn.XLOOKUP($C3027,'RES TECH'!$M:$M,'RES TECH'!$D:$D)&amp;" "&amp;_xlfn.XLOOKUP($C3027,'RES TECH'!$M:$M,'RES TECH'!$E:$E)&amp;" "&amp;_xlfn.XLOOKUP($C3027,'RES TECH'!$M:$M,'RES TECH'!$F:$F)&amp;" "&amp;_xlfn.XLOOKUP($C3027,'RES TECH'!$M:$M,'RES TECH'!$G:$G)&amp;" "&amp;_xlfn.XLOOKUP($C3027,'RES TECH'!$M:$M,'RES TECH'!$H:$H)</f>
        <v>Residential House High Income Old Lighting Halogen  Electricity</v>
      </c>
      <c r="E3027" t="str">
        <f t="shared" si="47"/>
        <v>Mlm</v>
      </c>
      <c r="F3027" s="12" t="str">
        <f>IF(B3027="*","*",_xlfn.XLOOKUP($C3027,'RES TECH'!$M:$M,'RES TECH'!$R:$R))</f>
        <v>Mlma</v>
      </c>
    </row>
    <row r="3028" spans="2:6" x14ac:dyDescent="0.25">
      <c r="B3028" t="str">
        <f>IF('RES TECH'!N3026=1,"PRE","*")</f>
        <v>PRE</v>
      </c>
      <c r="C3028" t="str">
        <f>'RES TECH'!M3026</f>
        <v>RESHOUHIOldLTHALELC22</v>
      </c>
      <c r="D3028" t="str">
        <f>_xlfn.XLOOKUP($C3028,'RES TECH'!$M:$M,'RES TECH'!$A:$A)&amp;" "&amp;_xlfn.XLOOKUP($C3028,'RES TECH'!$M:$M,'RES TECH'!$B:$B)&amp;" "&amp;_xlfn.XLOOKUP($C3028,'RES TECH'!$M:$M,'RES TECH'!$C:$C)&amp;" "&amp;_xlfn.XLOOKUP($C3028,'RES TECH'!$M:$M,'RES TECH'!$D:$D)&amp;" "&amp;_xlfn.XLOOKUP($C3028,'RES TECH'!$M:$M,'RES TECH'!$E:$E)&amp;" "&amp;_xlfn.XLOOKUP($C3028,'RES TECH'!$M:$M,'RES TECH'!$F:$F)&amp;" "&amp;_xlfn.XLOOKUP($C3028,'RES TECH'!$M:$M,'RES TECH'!$G:$G)&amp;" "&amp;_xlfn.XLOOKUP($C3028,'RES TECH'!$M:$M,'RES TECH'!$H:$H)</f>
        <v>Residential House High Income Old Lighting Halogen  Electricity</v>
      </c>
      <c r="E3028" t="str">
        <f t="shared" si="47"/>
        <v>Mlm</v>
      </c>
      <c r="F3028" s="12" t="str">
        <f>IF(B3028="*","*",_xlfn.XLOOKUP($C3028,'RES TECH'!$M:$M,'RES TECH'!$R:$R))</f>
        <v>Mlma</v>
      </c>
    </row>
    <row r="3029" spans="2:6" x14ac:dyDescent="0.25">
      <c r="B3029" t="str">
        <f>IF('RES TECH'!N3027=1,"PRE","*")</f>
        <v>*</v>
      </c>
      <c r="C3029" t="str">
        <f>'RES TECH'!M3027</f>
        <v>RESHOUHIOldLTCFLELCELC20</v>
      </c>
      <c r="D3029" t="str">
        <f>_xlfn.XLOOKUP($C3029,'RES TECH'!$M:$M,'RES TECH'!$A:$A)&amp;" "&amp;_xlfn.XLOOKUP($C3029,'RES TECH'!$M:$M,'RES TECH'!$B:$B)&amp;" "&amp;_xlfn.XLOOKUP($C3029,'RES TECH'!$M:$M,'RES TECH'!$C:$C)&amp;" "&amp;_xlfn.XLOOKUP($C3029,'RES TECH'!$M:$M,'RES TECH'!$D:$D)&amp;" "&amp;_xlfn.XLOOKUP($C3029,'RES TECH'!$M:$M,'RES TECH'!$E:$E)&amp;" "&amp;_xlfn.XLOOKUP($C3029,'RES TECH'!$M:$M,'RES TECH'!$F:$F)&amp;" "&amp;_xlfn.XLOOKUP($C3029,'RES TECH'!$M:$M,'RES TECH'!$G:$G)&amp;" "&amp;_xlfn.XLOOKUP($C3029,'RES TECH'!$M:$M,'RES TECH'!$H:$H)</f>
        <v>Residential House High Income Old Lighting Compact Fluorescent  Electricity</v>
      </c>
      <c r="E3029" t="str">
        <f t="shared" si="47"/>
        <v>*</v>
      </c>
      <c r="F3029" s="12" t="str">
        <f>IF(B3029="*","*",_xlfn.XLOOKUP($C3029,'RES TECH'!$M:$M,'RES TECH'!$R:$R))</f>
        <v>*</v>
      </c>
    </row>
    <row r="3030" spans="2:6" x14ac:dyDescent="0.25">
      <c r="B3030" t="str">
        <f>IF('RES TECH'!N3028=1,"PRE","*")</f>
        <v>PRE</v>
      </c>
      <c r="C3030" t="str">
        <f>'RES TECH'!M3028</f>
        <v>RESHOUHIOldLTCFLELCELC20</v>
      </c>
      <c r="D3030" t="str">
        <f>_xlfn.XLOOKUP($C3030,'RES TECH'!$M:$M,'RES TECH'!$A:$A)&amp;" "&amp;_xlfn.XLOOKUP($C3030,'RES TECH'!$M:$M,'RES TECH'!$B:$B)&amp;" "&amp;_xlfn.XLOOKUP($C3030,'RES TECH'!$M:$M,'RES TECH'!$C:$C)&amp;" "&amp;_xlfn.XLOOKUP($C3030,'RES TECH'!$M:$M,'RES TECH'!$D:$D)&amp;" "&amp;_xlfn.XLOOKUP($C3030,'RES TECH'!$M:$M,'RES TECH'!$E:$E)&amp;" "&amp;_xlfn.XLOOKUP($C3030,'RES TECH'!$M:$M,'RES TECH'!$F:$F)&amp;" "&amp;_xlfn.XLOOKUP($C3030,'RES TECH'!$M:$M,'RES TECH'!$G:$G)&amp;" "&amp;_xlfn.XLOOKUP($C3030,'RES TECH'!$M:$M,'RES TECH'!$H:$H)</f>
        <v>Residential House High Income Old Lighting Compact Fluorescent  Electricity</v>
      </c>
      <c r="E3030" t="str">
        <f t="shared" si="47"/>
        <v>Mlm</v>
      </c>
      <c r="F3030" s="12" t="str">
        <f>IF(B3030="*","*",_xlfn.XLOOKUP($C3030,'RES TECH'!$M:$M,'RES TECH'!$R:$R))</f>
        <v>Mlma</v>
      </c>
    </row>
    <row r="3031" spans="2:6" x14ac:dyDescent="0.25">
      <c r="B3031" t="str">
        <f>IF('RES TECH'!N3029=1,"PRE","*")</f>
        <v>PRE</v>
      </c>
      <c r="C3031" t="str">
        <f>'RES TECH'!M3029</f>
        <v>RESHOUHIOldLTCFLELCELC22</v>
      </c>
      <c r="D3031" t="str">
        <f>_xlfn.XLOOKUP($C3031,'RES TECH'!$M:$M,'RES TECH'!$A:$A)&amp;" "&amp;_xlfn.XLOOKUP($C3031,'RES TECH'!$M:$M,'RES TECH'!$B:$B)&amp;" "&amp;_xlfn.XLOOKUP($C3031,'RES TECH'!$M:$M,'RES TECH'!$C:$C)&amp;" "&amp;_xlfn.XLOOKUP($C3031,'RES TECH'!$M:$M,'RES TECH'!$D:$D)&amp;" "&amp;_xlfn.XLOOKUP($C3031,'RES TECH'!$M:$M,'RES TECH'!$E:$E)&amp;" "&amp;_xlfn.XLOOKUP($C3031,'RES TECH'!$M:$M,'RES TECH'!$F:$F)&amp;" "&amp;_xlfn.XLOOKUP($C3031,'RES TECH'!$M:$M,'RES TECH'!$G:$G)&amp;" "&amp;_xlfn.XLOOKUP($C3031,'RES TECH'!$M:$M,'RES TECH'!$H:$H)</f>
        <v>Residential House High Income Old Lighting Compact Fluorescent  Electricity</v>
      </c>
      <c r="E3031" t="str">
        <f t="shared" si="47"/>
        <v>Mlm</v>
      </c>
      <c r="F3031" s="12" t="str">
        <f>IF(B3031="*","*",_xlfn.XLOOKUP($C3031,'RES TECH'!$M:$M,'RES TECH'!$R:$R))</f>
        <v>Mlma</v>
      </c>
    </row>
    <row r="3032" spans="2:6" x14ac:dyDescent="0.25">
      <c r="B3032" t="str">
        <f>IF('RES TECH'!N3030=1,"PRE","*")</f>
        <v>PRE</v>
      </c>
      <c r="C3032" t="str">
        <f>'RES TECH'!M3030</f>
        <v>RESHOUHIOldLTCFLELCELC30</v>
      </c>
      <c r="D3032" t="str">
        <f>_xlfn.XLOOKUP($C3032,'RES TECH'!$M:$M,'RES TECH'!$A:$A)&amp;" "&amp;_xlfn.XLOOKUP($C3032,'RES TECH'!$M:$M,'RES TECH'!$B:$B)&amp;" "&amp;_xlfn.XLOOKUP($C3032,'RES TECH'!$M:$M,'RES TECH'!$C:$C)&amp;" "&amp;_xlfn.XLOOKUP($C3032,'RES TECH'!$M:$M,'RES TECH'!$D:$D)&amp;" "&amp;_xlfn.XLOOKUP($C3032,'RES TECH'!$M:$M,'RES TECH'!$E:$E)&amp;" "&amp;_xlfn.XLOOKUP($C3032,'RES TECH'!$M:$M,'RES TECH'!$F:$F)&amp;" "&amp;_xlfn.XLOOKUP($C3032,'RES TECH'!$M:$M,'RES TECH'!$G:$G)&amp;" "&amp;_xlfn.XLOOKUP($C3032,'RES TECH'!$M:$M,'RES TECH'!$H:$H)</f>
        <v>Residential House High Income Old Lighting Compact Fluorescent  Electricity</v>
      </c>
      <c r="E3032" t="str">
        <f t="shared" si="47"/>
        <v>Mlm</v>
      </c>
      <c r="F3032" s="12" t="str">
        <f>IF(B3032="*","*",_xlfn.XLOOKUP($C3032,'RES TECH'!$M:$M,'RES TECH'!$R:$R))</f>
        <v>Mlma</v>
      </c>
    </row>
    <row r="3033" spans="2:6" x14ac:dyDescent="0.25">
      <c r="B3033" t="str">
        <f>IF('RES TECH'!N3031=1,"PRE","*")</f>
        <v>PRE</v>
      </c>
      <c r="C3033" t="str">
        <f>'RES TECH'!M3031</f>
        <v>RESHOUHIOldLTCFLELCELC40</v>
      </c>
      <c r="D3033" t="str">
        <f>_xlfn.XLOOKUP($C3033,'RES TECH'!$M:$M,'RES TECH'!$A:$A)&amp;" "&amp;_xlfn.XLOOKUP($C3033,'RES TECH'!$M:$M,'RES TECH'!$B:$B)&amp;" "&amp;_xlfn.XLOOKUP($C3033,'RES TECH'!$M:$M,'RES TECH'!$C:$C)&amp;" "&amp;_xlfn.XLOOKUP($C3033,'RES TECH'!$M:$M,'RES TECH'!$D:$D)&amp;" "&amp;_xlfn.XLOOKUP($C3033,'RES TECH'!$M:$M,'RES TECH'!$E:$E)&amp;" "&amp;_xlfn.XLOOKUP($C3033,'RES TECH'!$M:$M,'RES TECH'!$F:$F)&amp;" "&amp;_xlfn.XLOOKUP($C3033,'RES TECH'!$M:$M,'RES TECH'!$G:$G)&amp;" "&amp;_xlfn.XLOOKUP($C3033,'RES TECH'!$M:$M,'RES TECH'!$H:$H)</f>
        <v>Residential House High Income Old Lighting Compact Fluorescent  Electricity</v>
      </c>
      <c r="E3033" t="str">
        <f t="shared" si="47"/>
        <v>Mlm</v>
      </c>
      <c r="F3033" s="12" t="str">
        <f>IF(B3033="*","*",_xlfn.XLOOKUP($C3033,'RES TECH'!$M:$M,'RES TECH'!$R:$R))</f>
        <v>Mlma</v>
      </c>
    </row>
    <row r="3034" spans="2:6" x14ac:dyDescent="0.25">
      <c r="B3034" t="str">
        <f>IF('RES TECH'!N3032=1,"PRE","*")</f>
        <v>*</v>
      </c>
      <c r="C3034" t="str">
        <f>'RES TECH'!M3032</f>
        <v>RESHOUHIOldLTLEDELCELC20</v>
      </c>
      <c r="D3034" t="str">
        <f>_xlfn.XLOOKUP($C3034,'RES TECH'!$M:$M,'RES TECH'!$A:$A)&amp;" "&amp;_xlfn.XLOOKUP($C3034,'RES TECH'!$M:$M,'RES TECH'!$B:$B)&amp;" "&amp;_xlfn.XLOOKUP($C3034,'RES TECH'!$M:$M,'RES TECH'!$C:$C)&amp;" "&amp;_xlfn.XLOOKUP($C3034,'RES TECH'!$M:$M,'RES TECH'!$D:$D)&amp;" "&amp;_xlfn.XLOOKUP($C3034,'RES TECH'!$M:$M,'RES TECH'!$E:$E)&amp;" "&amp;_xlfn.XLOOKUP($C3034,'RES TECH'!$M:$M,'RES TECH'!$F:$F)&amp;" "&amp;_xlfn.XLOOKUP($C3034,'RES TECH'!$M:$M,'RES TECH'!$G:$G)&amp;" "&amp;_xlfn.XLOOKUP($C3034,'RES TECH'!$M:$M,'RES TECH'!$H:$H)</f>
        <v>Residential House High Income Old Lighting LED  Electricity</v>
      </c>
      <c r="E3034" t="str">
        <f t="shared" si="47"/>
        <v>*</v>
      </c>
      <c r="F3034" s="12" t="str">
        <f>IF(B3034="*","*",_xlfn.XLOOKUP($C3034,'RES TECH'!$M:$M,'RES TECH'!$R:$R))</f>
        <v>*</v>
      </c>
    </row>
    <row r="3035" spans="2:6" x14ac:dyDescent="0.25">
      <c r="B3035" t="str">
        <f>IF('RES TECH'!N3033=1,"PRE","*")</f>
        <v>*</v>
      </c>
      <c r="C3035" t="str">
        <f>'RES TECH'!M3033</f>
        <v>RESHOUHIOldLTLEDELCELC20</v>
      </c>
      <c r="D3035" t="str">
        <f>_xlfn.XLOOKUP($C3035,'RES TECH'!$M:$M,'RES TECH'!$A:$A)&amp;" "&amp;_xlfn.XLOOKUP($C3035,'RES TECH'!$M:$M,'RES TECH'!$B:$B)&amp;" "&amp;_xlfn.XLOOKUP($C3035,'RES TECH'!$M:$M,'RES TECH'!$C:$C)&amp;" "&amp;_xlfn.XLOOKUP($C3035,'RES TECH'!$M:$M,'RES TECH'!$D:$D)&amp;" "&amp;_xlfn.XLOOKUP($C3035,'RES TECH'!$M:$M,'RES TECH'!$E:$E)&amp;" "&amp;_xlfn.XLOOKUP($C3035,'RES TECH'!$M:$M,'RES TECH'!$F:$F)&amp;" "&amp;_xlfn.XLOOKUP($C3035,'RES TECH'!$M:$M,'RES TECH'!$G:$G)&amp;" "&amp;_xlfn.XLOOKUP($C3035,'RES TECH'!$M:$M,'RES TECH'!$H:$H)</f>
        <v>Residential House High Income Old Lighting LED  Electricity</v>
      </c>
      <c r="E3035" t="str">
        <f t="shared" si="47"/>
        <v>*</v>
      </c>
      <c r="F3035" s="12" t="str">
        <f>IF(B3035="*","*",_xlfn.XLOOKUP($C3035,'RES TECH'!$M:$M,'RES TECH'!$R:$R))</f>
        <v>*</v>
      </c>
    </row>
    <row r="3036" spans="2:6" x14ac:dyDescent="0.25">
      <c r="B3036" t="str">
        <f>IF('RES TECH'!N3034=1,"PRE","*")</f>
        <v>*</v>
      </c>
      <c r="C3036" t="str">
        <f>'RES TECH'!M3034</f>
        <v>RESHOUHIOldLTLEDELCELC20</v>
      </c>
      <c r="D3036" t="str">
        <f>_xlfn.XLOOKUP($C3036,'RES TECH'!$M:$M,'RES TECH'!$A:$A)&amp;" "&amp;_xlfn.XLOOKUP($C3036,'RES TECH'!$M:$M,'RES TECH'!$B:$B)&amp;" "&amp;_xlfn.XLOOKUP($C3036,'RES TECH'!$M:$M,'RES TECH'!$C:$C)&amp;" "&amp;_xlfn.XLOOKUP($C3036,'RES TECH'!$M:$M,'RES TECH'!$D:$D)&amp;" "&amp;_xlfn.XLOOKUP($C3036,'RES TECH'!$M:$M,'RES TECH'!$E:$E)&amp;" "&amp;_xlfn.XLOOKUP($C3036,'RES TECH'!$M:$M,'RES TECH'!$F:$F)&amp;" "&amp;_xlfn.XLOOKUP($C3036,'RES TECH'!$M:$M,'RES TECH'!$G:$G)&amp;" "&amp;_xlfn.XLOOKUP($C3036,'RES TECH'!$M:$M,'RES TECH'!$H:$H)</f>
        <v>Residential House High Income Old Lighting LED  Electricity</v>
      </c>
      <c r="E3036" t="str">
        <f t="shared" si="47"/>
        <v>*</v>
      </c>
      <c r="F3036" s="12" t="str">
        <f>IF(B3036="*","*",_xlfn.XLOOKUP($C3036,'RES TECH'!$M:$M,'RES TECH'!$R:$R))</f>
        <v>*</v>
      </c>
    </row>
    <row r="3037" spans="2:6" x14ac:dyDescent="0.25">
      <c r="B3037" t="str">
        <f>IF('RES TECH'!N3035=1,"PRE","*")</f>
        <v>*</v>
      </c>
      <c r="C3037" t="str">
        <f>'RES TECH'!M3035</f>
        <v>RESHOUHIOldLTLEDELCELC20</v>
      </c>
      <c r="D3037" t="str">
        <f>_xlfn.XLOOKUP($C3037,'RES TECH'!$M:$M,'RES TECH'!$A:$A)&amp;" "&amp;_xlfn.XLOOKUP($C3037,'RES TECH'!$M:$M,'RES TECH'!$B:$B)&amp;" "&amp;_xlfn.XLOOKUP($C3037,'RES TECH'!$M:$M,'RES TECH'!$C:$C)&amp;" "&amp;_xlfn.XLOOKUP($C3037,'RES TECH'!$M:$M,'RES TECH'!$D:$D)&amp;" "&amp;_xlfn.XLOOKUP($C3037,'RES TECH'!$M:$M,'RES TECH'!$E:$E)&amp;" "&amp;_xlfn.XLOOKUP($C3037,'RES TECH'!$M:$M,'RES TECH'!$F:$F)&amp;" "&amp;_xlfn.XLOOKUP($C3037,'RES TECH'!$M:$M,'RES TECH'!$G:$G)&amp;" "&amp;_xlfn.XLOOKUP($C3037,'RES TECH'!$M:$M,'RES TECH'!$H:$H)</f>
        <v>Residential House High Income Old Lighting LED  Electricity</v>
      </c>
      <c r="E3037" t="str">
        <f t="shared" si="47"/>
        <v>*</v>
      </c>
      <c r="F3037" s="12" t="str">
        <f>IF(B3037="*","*",_xlfn.XLOOKUP($C3037,'RES TECH'!$M:$M,'RES TECH'!$R:$R))</f>
        <v>*</v>
      </c>
    </row>
    <row r="3038" spans="2:6" x14ac:dyDescent="0.25">
      <c r="B3038" t="str">
        <f>IF('RES TECH'!N3036=1,"PRE","*")</f>
        <v>*</v>
      </c>
      <c r="C3038" t="str">
        <f>'RES TECH'!M3036</f>
        <v>RESHOUHIOldLTLEDELCELC20</v>
      </c>
      <c r="D3038" t="str">
        <f>_xlfn.XLOOKUP($C3038,'RES TECH'!$M:$M,'RES TECH'!$A:$A)&amp;" "&amp;_xlfn.XLOOKUP($C3038,'RES TECH'!$M:$M,'RES TECH'!$B:$B)&amp;" "&amp;_xlfn.XLOOKUP($C3038,'RES TECH'!$M:$M,'RES TECH'!$C:$C)&amp;" "&amp;_xlfn.XLOOKUP($C3038,'RES TECH'!$M:$M,'RES TECH'!$D:$D)&amp;" "&amp;_xlfn.XLOOKUP($C3038,'RES TECH'!$M:$M,'RES TECH'!$E:$E)&amp;" "&amp;_xlfn.XLOOKUP($C3038,'RES TECH'!$M:$M,'RES TECH'!$F:$F)&amp;" "&amp;_xlfn.XLOOKUP($C3038,'RES TECH'!$M:$M,'RES TECH'!$G:$G)&amp;" "&amp;_xlfn.XLOOKUP($C3038,'RES TECH'!$M:$M,'RES TECH'!$H:$H)</f>
        <v>Residential House High Income Old Lighting LED  Electricity</v>
      </c>
      <c r="E3038" t="str">
        <f t="shared" si="47"/>
        <v>*</v>
      </c>
      <c r="F3038" s="12" t="str">
        <f>IF(B3038="*","*",_xlfn.XLOOKUP($C3038,'RES TECH'!$M:$M,'RES TECH'!$R:$R))</f>
        <v>*</v>
      </c>
    </row>
    <row r="3039" spans="2:6" x14ac:dyDescent="0.25">
      <c r="B3039" t="str">
        <f>IF('RES TECH'!N3037=1,"PRE","*")</f>
        <v>PRE</v>
      </c>
      <c r="C3039" t="str">
        <f>'RES TECH'!M3037</f>
        <v>RESHOUHIOldLTLEDELCELC20</v>
      </c>
      <c r="D3039" t="str">
        <f>_xlfn.XLOOKUP($C3039,'RES TECH'!$M:$M,'RES TECH'!$A:$A)&amp;" "&amp;_xlfn.XLOOKUP($C3039,'RES TECH'!$M:$M,'RES TECH'!$B:$B)&amp;" "&amp;_xlfn.XLOOKUP($C3039,'RES TECH'!$M:$M,'RES TECH'!$C:$C)&amp;" "&amp;_xlfn.XLOOKUP($C3039,'RES TECH'!$M:$M,'RES TECH'!$D:$D)&amp;" "&amp;_xlfn.XLOOKUP($C3039,'RES TECH'!$M:$M,'RES TECH'!$E:$E)&amp;" "&amp;_xlfn.XLOOKUP($C3039,'RES TECH'!$M:$M,'RES TECH'!$F:$F)&amp;" "&amp;_xlfn.XLOOKUP($C3039,'RES TECH'!$M:$M,'RES TECH'!$G:$G)&amp;" "&amp;_xlfn.XLOOKUP($C3039,'RES TECH'!$M:$M,'RES TECH'!$H:$H)</f>
        <v>Residential House High Income Old Lighting LED  Electricity</v>
      </c>
      <c r="E3039" t="str">
        <f t="shared" si="47"/>
        <v>Mlm</v>
      </c>
      <c r="F3039" s="12" t="str">
        <f>IF(B3039="*","*",_xlfn.XLOOKUP($C3039,'RES TECH'!$M:$M,'RES TECH'!$R:$R))</f>
        <v>Mlma</v>
      </c>
    </row>
    <row r="3040" spans="2:6" x14ac:dyDescent="0.25">
      <c r="B3040" t="str">
        <f>IF('RES TECH'!N3038=1,"PRE","*")</f>
        <v>PRE</v>
      </c>
      <c r="C3040" t="str">
        <f>'RES TECH'!M3038</f>
        <v>RESHOUHIOldLTLEDELCELC21</v>
      </c>
      <c r="D3040" t="str">
        <f>_xlfn.XLOOKUP($C3040,'RES TECH'!$M:$M,'RES TECH'!$A:$A)&amp;" "&amp;_xlfn.XLOOKUP($C3040,'RES TECH'!$M:$M,'RES TECH'!$B:$B)&amp;" "&amp;_xlfn.XLOOKUP($C3040,'RES TECH'!$M:$M,'RES TECH'!$C:$C)&amp;" "&amp;_xlfn.XLOOKUP($C3040,'RES TECH'!$M:$M,'RES TECH'!$D:$D)&amp;" "&amp;_xlfn.XLOOKUP($C3040,'RES TECH'!$M:$M,'RES TECH'!$E:$E)&amp;" "&amp;_xlfn.XLOOKUP($C3040,'RES TECH'!$M:$M,'RES TECH'!$F:$F)&amp;" "&amp;_xlfn.XLOOKUP($C3040,'RES TECH'!$M:$M,'RES TECH'!$G:$G)&amp;" "&amp;_xlfn.XLOOKUP($C3040,'RES TECH'!$M:$M,'RES TECH'!$H:$H)</f>
        <v>Residential House High Income Old Lighting LED  Electricity</v>
      </c>
      <c r="E3040" t="str">
        <f t="shared" si="47"/>
        <v>Mlm</v>
      </c>
      <c r="F3040" s="12" t="str">
        <f>IF(B3040="*","*",_xlfn.XLOOKUP($C3040,'RES TECH'!$M:$M,'RES TECH'!$R:$R))</f>
        <v>Mlma</v>
      </c>
    </row>
    <row r="3041" spans="2:6" x14ac:dyDescent="0.25">
      <c r="B3041" t="str">
        <f>IF('RES TECH'!N3039=1,"PRE","*")</f>
        <v>PRE</v>
      </c>
      <c r="C3041" t="str">
        <f>'RES TECH'!M3039</f>
        <v>RESHOUHIOldLTLEDELCELC22</v>
      </c>
      <c r="D3041" t="str">
        <f>_xlfn.XLOOKUP($C3041,'RES TECH'!$M:$M,'RES TECH'!$A:$A)&amp;" "&amp;_xlfn.XLOOKUP($C3041,'RES TECH'!$M:$M,'RES TECH'!$B:$B)&amp;" "&amp;_xlfn.XLOOKUP($C3041,'RES TECH'!$M:$M,'RES TECH'!$C:$C)&amp;" "&amp;_xlfn.XLOOKUP($C3041,'RES TECH'!$M:$M,'RES TECH'!$D:$D)&amp;" "&amp;_xlfn.XLOOKUP($C3041,'RES TECH'!$M:$M,'RES TECH'!$E:$E)&amp;" "&amp;_xlfn.XLOOKUP($C3041,'RES TECH'!$M:$M,'RES TECH'!$F:$F)&amp;" "&amp;_xlfn.XLOOKUP($C3041,'RES TECH'!$M:$M,'RES TECH'!$G:$G)&amp;" "&amp;_xlfn.XLOOKUP($C3041,'RES TECH'!$M:$M,'RES TECH'!$H:$H)</f>
        <v>Residential House High Income Old Lighting LED  Electricity</v>
      </c>
      <c r="E3041" t="str">
        <f t="shared" si="47"/>
        <v>Mlm</v>
      </c>
      <c r="F3041" s="12" t="str">
        <f>IF(B3041="*","*",_xlfn.XLOOKUP($C3041,'RES TECH'!$M:$M,'RES TECH'!$R:$R))</f>
        <v>Mlma</v>
      </c>
    </row>
    <row r="3042" spans="2:6" x14ac:dyDescent="0.25">
      <c r="B3042" t="str">
        <f>IF('RES TECH'!N3040=1,"PRE","*")</f>
        <v>PRE</v>
      </c>
      <c r="C3042" t="str">
        <f>'RES TECH'!M3040</f>
        <v>RESHOUHIOldLTLEDELCELC23</v>
      </c>
      <c r="D3042" t="str">
        <f>_xlfn.XLOOKUP($C3042,'RES TECH'!$M:$M,'RES TECH'!$A:$A)&amp;" "&amp;_xlfn.XLOOKUP($C3042,'RES TECH'!$M:$M,'RES TECH'!$B:$B)&amp;" "&amp;_xlfn.XLOOKUP($C3042,'RES TECH'!$M:$M,'RES TECH'!$C:$C)&amp;" "&amp;_xlfn.XLOOKUP($C3042,'RES TECH'!$M:$M,'RES TECH'!$D:$D)&amp;" "&amp;_xlfn.XLOOKUP($C3042,'RES TECH'!$M:$M,'RES TECH'!$E:$E)&amp;" "&amp;_xlfn.XLOOKUP($C3042,'RES TECH'!$M:$M,'RES TECH'!$F:$F)&amp;" "&amp;_xlfn.XLOOKUP($C3042,'RES TECH'!$M:$M,'RES TECH'!$G:$G)&amp;" "&amp;_xlfn.XLOOKUP($C3042,'RES TECH'!$M:$M,'RES TECH'!$H:$H)</f>
        <v>Residential House High Income Old Lighting LED  Electricity</v>
      </c>
      <c r="E3042" t="str">
        <f t="shared" si="47"/>
        <v>Mlm</v>
      </c>
      <c r="F3042" s="12" t="str">
        <f>IF(B3042="*","*",_xlfn.XLOOKUP($C3042,'RES TECH'!$M:$M,'RES TECH'!$R:$R))</f>
        <v>Mlma</v>
      </c>
    </row>
    <row r="3043" spans="2:6" x14ac:dyDescent="0.25">
      <c r="B3043" t="str">
        <f>IF('RES TECH'!N3041=1,"PRE","*")</f>
        <v>PRE</v>
      </c>
      <c r="C3043" t="str">
        <f>'RES TECH'!M3041</f>
        <v>RESHOUHIOldLTLEDELCELC24</v>
      </c>
      <c r="D3043" t="str">
        <f>_xlfn.XLOOKUP($C3043,'RES TECH'!$M:$M,'RES TECH'!$A:$A)&amp;" "&amp;_xlfn.XLOOKUP($C3043,'RES TECH'!$M:$M,'RES TECH'!$B:$B)&amp;" "&amp;_xlfn.XLOOKUP($C3043,'RES TECH'!$M:$M,'RES TECH'!$C:$C)&amp;" "&amp;_xlfn.XLOOKUP($C3043,'RES TECH'!$M:$M,'RES TECH'!$D:$D)&amp;" "&amp;_xlfn.XLOOKUP($C3043,'RES TECH'!$M:$M,'RES TECH'!$E:$E)&amp;" "&amp;_xlfn.XLOOKUP($C3043,'RES TECH'!$M:$M,'RES TECH'!$F:$F)&amp;" "&amp;_xlfn.XLOOKUP($C3043,'RES TECH'!$M:$M,'RES TECH'!$G:$G)&amp;" "&amp;_xlfn.XLOOKUP($C3043,'RES TECH'!$M:$M,'RES TECH'!$H:$H)</f>
        <v>Residential House High Income Old Lighting LED  Electricity</v>
      </c>
      <c r="E3043" t="str">
        <f t="shared" si="47"/>
        <v>Mlm</v>
      </c>
      <c r="F3043" s="12" t="str">
        <f>IF(B3043="*","*",_xlfn.XLOOKUP($C3043,'RES TECH'!$M:$M,'RES TECH'!$R:$R))</f>
        <v>Mlma</v>
      </c>
    </row>
    <row r="3044" spans="2:6" x14ac:dyDescent="0.25">
      <c r="B3044" t="str">
        <f>IF('RES TECH'!N3042=1,"PRE","*")</f>
        <v>PRE</v>
      </c>
      <c r="C3044" t="str">
        <f>'RES TECH'!M3042</f>
        <v>RESHOUHIOldLTLEDELCELC25</v>
      </c>
      <c r="D3044" t="str">
        <f>_xlfn.XLOOKUP($C3044,'RES TECH'!$M:$M,'RES TECH'!$A:$A)&amp;" "&amp;_xlfn.XLOOKUP($C3044,'RES TECH'!$M:$M,'RES TECH'!$B:$B)&amp;" "&amp;_xlfn.XLOOKUP($C3044,'RES TECH'!$M:$M,'RES TECH'!$C:$C)&amp;" "&amp;_xlfn.XLOOKUP($C3044,'RES TECH'!$M:$M,'RES TECH'!$D:$D)&amp;" "&amp;_xlfn.XLOOKUP($C3044,'RES TECH'!$M:$M,'RES TECH'!$E:$E)&amp;" "&amp;_xlfn.XLOOKUP($C3044,'RES TECH'!$M:$M,'RES TECH'!$F:$F)&amp;" "&amp;_xlfn.XLOOKUP($C3044,'RES TECH'!$M:$M,'RES TECH'!$G:$G)&amp;" "&amp;_xlfn.XLOOKUP($C3044,'RES TECH'!$M:$M,'RES TECH'!$H:$H)</f>
        <v>Residential House High Income Old Lighting LED  Electricity</v>
      </c>
      <c r="E3044" t="str">
        <f t="shared" si="47"/>
        <v>Mlm</v>
      </c>
      <c r="F3044" s="12" t="str">
        <f>IF(B3044="*","*",_xlfn.XLOOKUP($C3044,'RES TECH'!$M:$M,'RES TECH'!$R:$R))</f>
        <v>Mlma</v>
      </c>
    </row>
    <row r="3045" spans="2:6" x14ac:dyDescent="0.25">
      <c r="B3045" t="str">
        <f>IF('RES TECH'!N3043=1,"PRE","*")</f>
        <v>PRE</v>
      </c>
      <c r="C3045" t="str">
        <f>'RES TECH'!M3043</f>
        <v>RESHOUHIOldLTLEDELCELC30</v>
      </c>
      <c r="D3045" t="str">
        <f>_xlfn.XLOOKUP($C3045,'RES TECH'!$M:$M,'RES TECH'!$A:$A)&amp;" "&amp;_xlfn.XLOOKUP($C3045,'RES TECH'!$M:$M,'RES TECH'!$B:$B)&amp;" "&amp;_xlfn.XLOOKUP($C3045,'RES TECH'!$M:$M,'RES TECH'!$C:$C)&amp;" "&amp;_xlfn.XLOOKUP($C3045,'RES TECH'!$M:$M,'RES TECH'!$D:$D)&amp;" "&amp;_xlfn.XLOOKUP($C3045,'RES TECH'!$M:$M,'RES TECH'!$E:$E)&amp;" "&amp;_xlfn.XLOOKUP($C3045,'RES TECH'!$M:$M,'RES TECH'!$F:$F)&amp;" "&amp;_xlfn.XLOOKUP($C3045,'RES TECH'!$M:$M,'RES TECH'!$G:$G)&amp;" "&amp;_xlfn.XLOOKUP($C3045,'RES TECH'!$M:$M,'RES TECH'!$H:$H)</f>
        <v>Residential House High Income Old Lighting LED  Electricity</v>
      </c>
      <c r="E3045" t="str">
        <f t="shared" si="47"/>
        <v>Mlm</v>
      </c>
      <c r="F3045" s="12" t="str">
        <f>IF(B3045="*","*",_xlfn.XLOOKUP($C3045,'RES TECH'!$M:$M,'RES TECH'!$R:$R))</f>
        <v>Mlma</v>
      </c>
    </row>
    <row r="3046" spans="2:6" x14ac:dyDescent="0.25">
      <c r="B3046" t="str">
        <f>IF('RES TECH'!N3044=1,"PRE","*")</f>
        <v>PRE</v>
      </c>
      <c r="C3046" t="str">
        <f>'RES TECH'!M3044</f>
        <v>RESHOUHIOldLTLEDELCELC40</v>
      </c>
      <c r="D3046" t="str">
        <f>_xlfn.XLOOKUP($C3046,'RES TECH'!$M:$M,'RES TECH'!$A:$A)&amp;" "&amp;_xlfn.XLOOKUP($C3046,'RES TECH'!$M:$M,'RES TECH'!$B:$B)&amp;" "&amp;_xlfn.XLOOKUP($C3046,'RES TECH'!$M:$M,'RES TECH'!$C:$C)&amp;" "&amp;_xlfn.XLOOKUP($C3046,'RES TECH'!$M:$M,'RES TECH'!$D:$D)&amp;" "&amp;_xlfn.XLOOKUP($C3046,'RES TECH'!$M:$M,'RES TECH'!$E:$E)&amp;" "&amp;_xlfn.XLOOKUP($C3046,'RES TECH'!$M:$M,'RES TECH'!$F:$F)&amp;" "&amp;_xlfn.XLOOKUP($C3046,'RES TECH'!$M:$M,'RES TECH'!$G:$G)&amp;" "&amp;_xlfn.XLOOKUP($C3046,'RES TECH'!$M:$M,'RES TECH'!$H:$H)</f>
        <v>Residential House High Income Old Lighting LED  Electricity</v>
      </c>
      <c r="E3046" t="str">
        <f t="shared" si="47"/>
        <v>Mlm</v>
      </c>
      <c r="F3046" s="12" t="str">
        <f>IF(B3046="*","*",_xlfn.XLOOKUP($C3046,'RES TECH'!$M:$M,'RES TECH'!$R:$R))</f>
        <v>Mlma</v>
      </c>
    </row>
    <row r="3047" spans="2:6" x14ac:dyDescent="0.25">
      <c r="B3047" t="str">
        <f>IF('RES TECH'!N3045=1,"PRE","*")</f>
        <v>PRE</v>
      </c>
      <c r="C3047" t="str">
        <f>'RES TECH'!M3045</f>
        <v>RESHOUHIOldLTINCELCELC20</v>
      </c>
      <c r="D3047" t="str">
        <f>_xlfn.XLOOKUP($C3047,'RES TECH'!$M:$M,'RES TECH'!$A:$A)&amp;" "&amp;_xlfn.XLOOKUP($C3047,'RES TECH'!$M:$M,'RES TECH'!$B:$B)&amp;" "&amp;_xlfn.XLOOKUP($C3047,'RES TECH'!$M:$M,'RES TECH'!$C:$C)&amp;" "&amp;_xlfn.XLOOKUP($C3047,'RES TECH'!$M:$M,'RES TECH'!$D:$D)&amp;" "&amp;_xlfn.XLOOKUP($C3047,'RES TECH'!$M:$M,'RES TECH'!$E:$E)&amp;" "&amp;_xlfn.XLOOKUP($C3047,'RES TECH'!$M:$M,'RES TECH'!$F:$F)&amp;" "&amp;_xlfn.XLOOKUP($C3047,'RES TECH'!$M:$M,'RES TECH'!$G:$G)&amp;" "&amp;_xlfn.XLOOKUP($C3047,'RES TECH'!$M:$M,'RES TECH'!$H:$H)</f>
        <v>Residential House High Income Old Lighting Incandescent  Electricity</v>
      </c>
      <c r="E3047" t="str">
        <f t="shared" si="47"/>
        <v>Mlm</v>
      </c>
      <c r="F3047" s="12" t="str">
        <f>IF(B3047="*","*",_xlfn.XLOOKUP($C3047,'RES TECH'!$M:$M,'RES TECH'!$R:$R))</f>
        <v>Mlma</v>
      </c>
    </row>
    <row r="3048" spans="2:6" x14ac:dyDescent="0.25">
      <c r="B3048" t="str">
        <f>IF('RES TECH'!N3046=1,"PRE","*")</f>
        <v>PRE</v>
      </c>
      <c r="C3048" t="str">
        <f>'RES TECH'!M3046</f>
        <v>RESHOUHIOldLTINCELCELC22</v>
      </c>
      <c r="D3048" t="str">
        <f>_xlfn.XLOOKUP($C3048,'RES TECH'!$M:$M,'RES TECH'!$A:$A)&amp;" "&amp;_xlfn.XLOOKUP($C3048,'RES TECH'!$M:$M,'RES TECH'!$B:$B)&amp;" "&amp;_xlfn.XLOOKUP($C3048,'RES TECH'!$M:$M,'RES TECH'!$C:$C)&amp;" "&amp;_xlfn.XLOOKUP($C3048,'RES TECH'!$M:$M,'RES TECH'!$D:$D)&amp;" "&amp;_xlfn.XLOOKUP($C3048,'RES TECH'!$M:$M,'RES TECH'!$E:$E)&amp;" "&amp;_xlfn.XLOOKUP($C3048,'RES TECH'!$M:$M,'RES TECH'!$F:$F)&amp;" "&amp;_xlfn.XLOOKUP($C3048,'RES TECH'!$M:$M,'RES TECH'!$G:$G)&amp;" "&amp;_xlfn.XLOOKUP($C3048,'RES TECH'!$M:$M,'RES TECH'!$H:$H)</f>
        <v>Residential House High Income Old Lighting Incandescent  Electricity</v>
      </c>
      <c r="E3048" t="str">
        <f t="shared" si="47"/>
        <v>Mlm</v>
      </c>
      <c r="F3048" s="12" t="str">
        <f>IF(B3048="*","*",_xlfn.XLOOKUP($C3048,'RES TECH'!$M:$M,'RES TECH'!$R:$R))</f>
        <v>Mlma</v>
      </c>
    </row>
    <row r="3049" spans="2:6" x14ac:dyDescent="0.25">
      <c r="B3049" t="str">
        <f>IF('RES TECH'!N3047=1,"PRE","*")</f>
        <v>PRE</v>
      </c>
      <c r="C3049" t="str">
        <f>'RES TECH'!M3047</f>
        <v>RESHOUHIOldLTFLUT12ELC20</v>
      </c>
      <c r="D3049" t="str">
        <f>_xlfn.XLOOKUP($C3049,'RES TECH'!$M:$M,'RES TECH'!$A:$A)&amp;" "&amp;_xlfn.XLOOKUP($C3049,'RES TECH'!$M:$M,'RES TECH'!$B:$B)&amp;" "&amp;_xlfn.XLOOKUP($C3049,'RES TECH'!$M:$M,'RES TECH'!$C:$C)&amp;" "&amp;_xlfn.XLOOKUP($C3049,'RES TECH'!$M:$M,'RES TECH'!$D:$D)&amp;" "&amp;_xlfn.XLOOKUP($C3049,'RES TECH'!$M:$M,'RES TECH'!$E:$E)&amp;" "&amp;_xlfn.XLOOKUP($C3049,'RES TECH'!$M:$M,'RES TECH'!$F:$F)&amp;" "&amp;_xlfn.XLOOKUP($C3049,'RES TECH'!$M:$M,'RES TECH'!$G:$G)&amp;" "&amp;_xlfn.XLOOKUP($C3049,'RES TECH'!$M:$M,'RES TECH'!$H:$H)</f>
        <v>Residential House High Income Old Lighting T12 Fluorescent  Electricity</v>
      </c>
      <c r="E3049" t="str">
        <f t="shared" si="47"/>
        <v>Mlm</v>
      </c>
      <c r="F3049" s="12" t="str">
        <f>IF(B3049="*","*",_xlfn.XLOOKUP($C3049,'RES TECH'!$M:$M,'RES TECH'!$R:$R))</f>
        <v>Mlma</v>
      </c>
    </row>
    <row r="3050" spans="2:6" x14ac:dyDescent="0.25">
      <c r="B3050" t="str">
        <f>IF('RES TECH'!N3048=1,"PRE","*")</f>
        <v>*</v>
      </c>
      <c r="C3050" t="str">
        <f>'RES TECH'!M3048</f>
        <v>RESHOUHIOldLTFLUT8ELC20</v>
      </c>
      <c r="D3050" t="str">
        <f>_xlfn.XLOOKUP($C3050,'RES TECH'!$M:$M,'RES TECH'!$A:$A)&amp;" "&amp;_xlfn.XLOOKUP($C3050,'RES TECH'!$M:$M,'RES TECH'!$B:$B)&amp;" "&amp;_xlfn.XLOOKUP($C3050,'RES TECH'!$M:$M,'RES TECH'!$C:$C)&amp;" "&amp;_xlfn.XLOOKUP($C3050,'RES TECH'!$M:$M,'RES TECH'!$D:$D)&amp;" "&amp;_xlfn.XLOOKUP($C3050,'RES TECH'!$M:$M,'RES TECH'!$E:$E)&amp;" "&amp;_xlfn.XLOOKUP($C3050,'RES TECH'!$M:$M,'RES TECH'!$F:$F)&amp;" "&amp;_xlfn.XLOOKUP($C3050,'RES TECH'!$M:$M,'RES TECH'!$G:$G)&amp;" "&amp;_xlfn.XLOOKUP($C3050,'RES TECH'!$M:$M,'RES TECH'!$H:$H)</f>
        <v>Residential House High Income Old Lighting T-8 Fluorescent  Electricity</v>
      </c>
      <c r="E3050" t="str">
        <f t="shared" si="47"/>
        <v>*</v>
      </c>
      <c r="F3050" s="12" t="str">
        <f>IF(B3050="*","*",_xlfn.XLOOKUP($C3050,'RES TECH'!$M:$M,'RES TECH'!$R:$R))</f>
        <v>*</v>
      </c>
    </row>
    <row r="3051" spans="2:6" x14ac:dyDescent="0.25">
      <c r="B3051" t="str">
        <f>IF('RES TECH'!N3049=1,"PRE","*")</f>
        <v>PRE</v>
      </c>
      <c r="C3051" t="str">
        <f>'RES TECH'!M3049</f>
        <v>RESHOUHIOldLTFLUT8ELC20</v>
      </c>
      <c r="D3051" t="str">
        <f>_xlfn.XLOOKUP($C3051,'RES TECH'!$M:$M,'RES TECH'!$A:$A)&amp;" "&amp;_xlfn.XLOOKUP($C3051,'RES TECH'!$M:$M,'RES TECH'!$B:$B)&amp;" "&amp;_xlfn.XLOOKUP($C3051,'RES TECH'!$M:$M,'RES TECH'!$C:$C)&amp;" "&amp;_xlfn.XLOOKUP($C3051,'RES TECH'!$M:$M,'RES TECH'!$D:$D)&amp;" "&amp;_xlfn.XLOOKUP($C3051,'RES TECH'!$M:$M,'RES TECH'!$E:$E)&amp;" "&amp;_xlfn.XLOOKUP($C3051,'RES TECH'!$M:$M,'RES TECH'!$F:$F)&amp;" "&amp;_xlfn.XLOOKUP($C3051,'RES TECH'!$M:$M,'RES TECH'!$G:$G)&amp;" "&amp;_xlfn.XLOOKUP($C3051,'RES TECH'!$M:$M,'RES TECH'!$H:$H)</f>
        <v>Residential House High Income Old Lighting T-8 Fluorescent  Electricity</v>
      </c>
      <c r="E3051" t="str">
        <f t="shared" si="47"/>
        <v>Mlm</v>
      </c>
      <c r="F3051" s="12" t="str">
        <f>IF(B3051="*","*",_xlfn.XLOOKUP($C3051,'RES TECH'!$M:$M,'RES TECH'!$R:$R))</f>
        <v>Mlma</v>
      </c>
    </row>
    <row r="3052" spans="2:6" x14ac:dyDescent="0.25">
      <c r="B3052" t="str">
        <f>IF('RES TECH'!N3050=1,"PRE","*")</f>
        <v>PRE</v>
      </c>
      <c r="C3052" t="str">
        <f>'RES TECH'!M3050</f>
        <v>RESHOUHIOldLTFLUT8ELC22</v>
      </c>
      <c r="D3052" t="str">
        <f>_xlfn.XLOOKUP($C3052,'RES TECH'!$M:$M,'RES TECH'!$A:$A)&amp;" "&amp;_xlfn.XLOOKUP($C3052,'RES TECH'!$M:$M,'RES TECH'!$B:$B)&amp;" "&amp;_xlfn.XLOOKUP($C3052,'RES TECH'!$M:$M,'RES TECH'!$C:$C)&amp;" "&amp;_xlfn.XLOOKUP($C3052,'RES TECH'!$M:$M,'RES TECH'!$D:$D)&amp;" "&amp;_xlfn.XLOOKUP($C3052,'RES TECH'!$M:$M,'RES TECH'!$E:$E)&amp;" "&amp;_xlfn.XLOOKUP($C3052,'RES TECH'!$M:$M,'RES TECH'!$F:$F)&amp;" "&amp;_xlfn.XLOOKUP($C3052,'RES TECH'!$M:$M,'RES TECH'!$G:$G)&amp;" "&amp;_xlfn.XLOOKUP($C3052,'RES TECH'!$M:$M,'RES TECH'!$H:$H)</f>
        <v>Residential House High Income Old Lighting T-8 Fluorescent  Electricity</v>
      </c>
      <c r="E3052" t="str">
        <f t="shared" si="47"/>
        <v>Mlm</v>
      </c>
      <c r="F3052" s="12" t="str">
        <f>IF(B3052="*","*",_xlfn.XLOOKUP($C3052,'RES TECH'!$M:$M,'RES TECH'!$R:$R))</f>
        <v>Mlma</v>
      </c>
    </row>
    <row r="3053" spans="2:6" x14ac:dyDescent="0.25">
      <c r="B3053" t="str">
        <f>IF('RES TECH'!N3051=1,"PRE","*")</f>
        <v>PRE</v>
      </c>
      <c r="C3053" t="str">
        <f>'RES TECH'!M3051</f>
        <v>RESHOUHIOldLTFLUT8ELC30</v>
      </c>
      <c r="D3053" t="str">
        <f>_xlfn.XLOOKUP($C3053,'RES TECH'!$M:$M,'RES TECH'!$A:$A)&amp;" "&amp;_xlfn.XLOOKUP($C3053,'RES TECH'!$M:$M,'RES TECH'!$B:$B)&amp;" "&amp;_xlfn.XLOOKUP($C3053,'RES TECH'!$M:$M,'RES TECH'!$C:$C)&amp;" "&amp;_xlfn.XLOOKUP($C3053,'RES TECH'!$M:$M,'RES TECH'!$D:$D)&amp;" "&amp;_xlfn.XLOOKUP($C3053,'RES TECH'!$M:$M,'RES TECH'!$E:$E)&amp;" "&amp;_xlfn.XLOOKUP($C3053,'RES TECH'!$M:$M,'RES TECH'!$F:$F)&amp;" "&amp;_xlfn.XLOOKUP($C3053,'RES TECH'!$M:$M,'RES TECH'!$G:$G)&amp;" "&amp;_xlfn.XLOOKUP($C3053,'RES TECH'!$M:$M,'RES TECH'!$H:$H)</f>
        <v>Residential House High Income Old Lighting T-8 Fluorescent  Electricity</v>
      </c>
      <c r="E3053" t="str">
        <f t="shared" si="47"/>
        <v>Mlm</v>
      </c>
      <c r="F3053" s="12" t="str">
        <f>IF(B3053="*","*",_xlfn.XLOOKUP($C3053,'RES TECH'!$M:$M,'RES TECH'!$R:$R))</f>
        <v>Mlma</v>
      </c>
    </row>
    <row r="3054" spans="2:6" x14ac:dyDescent="0.25">
      <c r="B3054" t="str">
        <f>IF('RES TECH'!N3052=1,"PRE","*")</f>
        <v>PRE</v>
      </c>
      <c r="C3054" t="str">
        <f>'RES TECH'!M3052</f>
        <v>RESHOUHIOldLTFLUT8ELC40</v>
      </c>
      <c r="D3054" t="str">
        <f>_xlfn.XLOOKUP($C3054,'RES TECH'!$M:$M,'RES TECH'!$A:$A)&amp;" "&amp;_xlfn.XLOOKUP($C3054,'RES TECH'!$M:$M,'RES TECH'!$B:$B)&amp;" "&amp;_xlfn.XLOOKUP($C3054,'RES TECH'!$M:$M,'RES TECH'!$C:$C)&amp;" "&amp;_xlfn.XLOOKUP($C3054,'RES TECH'!$M:$M,'RES TECH'!$D:$D)&amp;" "&amp;_xlfn.XLOOKUP($C3054,'RES TECH'!$M:$M,'RES TECH'!$E:$E)&amp;" "&amp;_xlfn.XLOOKUP($C3054,'RES TECH'!$M:$M,'RES TECH'!$F:$F)&amp;" "&amp;_xlfn.XLOOKUP($C3054,'RES TECH'!$M:$M,'RES TECH'!$G:$G)&amp;" "&amp;_xlfn.XLOOKUP($C3054,'RES TECH'!$M:$M,'RES TECH'!$H:$H)</f>
        <v>Residential House High Income Old Lighting T-8 Fluorescent  Electricity</v>
      </c>
      <c r="E3054" t="str">
        <f t="shared" si="47"/>
        <v>Mlm</v>
      </c>
      <c r="F3054" s="12" t="str">
        <f>IF(B3054="*","*",_xlfn.XLOOKUP($C3054,'RES TECH'!$M:$M,'RES TECH'!$R:$R))</f>
        <v>Mlma</v>
      </c>
    </row>
    <row r="3055" spans="2:6" x14ac:dyDescent="0.25">
      <c r="B3055" t="str">
        <f>IF('RES TECH'!N3053=1,"PRE","*")</f>
        <v>*</v>
      </c>
      <c r="C3055" t="str">
        <f>'RES TECH'!M3053</f>
        <v>*</v>
      </c>
      <c r="D3055" t="str">
        <f>_xlfn.XLOOKUP($C3055,'RES TECH'!$M:$M,'RES TECH'!$A:$A)&amp;" "&amp;_xlfn.XLOOKUP($C3055,'RES TECH'!$M:$M,'RES TECH'!$B:$B)&amp;" "&amp;_xlfn.XLOOKUP($C3055,'RES TECH'!$M:$M,'RES TECH'!$C:$C)&amp;" "&amp;_xlfn.XLOOKUP($C3055,'RES TECH'!$M:$M,'RES TECH'!$D:$D)&amp;" "&amp;_xlfn.XLOOKUP($C3055,'RES TECH'!$M:$M,'RES TECH'!$E:$E)&amp;" "&amp;_xlfn.XLOOKUP($C3055,'RES TECH'!$M:$M,'RES TECH'!$F:$F)&amp;" "&amp;_xlfn.XLOOKUP($C3055,'RES TECH'!$M:$M,'RES TECH'!$G:$G)&amp;" "&amp;_xlfn.XLOOKUP($C3055,'RES TECH'!$M:$M,'RES TECH'!$H:$H)</f>
        <v xml:space="preserve">*       </v>
      </c>
      <c r="E3055" t="str">
        <f t="shared" si="47"/>
        <v>*</v>
      </c>
      <c r="F3055" s="12" t="str">
        <f>IF(B3055="*","*",_xlfn.XLOOKUP($C3055,'RES TECH'!$M:$M,'RES TECH'!$R:$R))</f>
        <v>*</v>
      </c>
    </row>
    <row r="3056" spans="2:6" x14ac:dyDescent="0.25">
      <c r="B3056" t="str">
        <f>IF('RES TECH'!N3054=1,"PRE","*")</f>
        <v>*</v>
      </c>
      <c r="C3056" t="str">
        <f>'RES TECH'!M3054</f>
        <v>RESAPALONewLTHALELC20</v>
      </c>
      <c r="D3056" t="str">
        <f>_xlfn.XLOOKUP($C3056,'RES TECH'!$M:$M,'RES TECH'!$A:$A)&amp;" "&amp;_xlfn.XLOOKUP($C3056,'RES TECH'!$M:$M,'RES TECH'!$B:$B)&amp;" "&amp;_xlfn.XLOOKUP($C3056,'RES TECH'!$M:$M,'RES TECH'!$C:$C)&amp;" "&amp;_xlfn.XLOOKUP($C3056,'RES TECH'!$M:$M,'RES TECH'!$D:$D)&amp;" "&amp;_xlfn.XLOOKUP($C3056,'RES TECH'!$M:$M,'RES TECH'!$E:$E)&amp;" "&amp;_xlfn.XLOOKUP($C3056,'RES TECH'!$M:$M,'RES TECH'!$F:$F)&amp;" "&amp;_xlfn.XLOOKUP($C3056,'RES TECH'!$M:$M,'RES TECH'!$G:$G)&amp;" "&amp;_xlfn.XLOOKUP($C3056,'RES TECH'!$M:$M,'RES TECH'!$H:$H)</f>
        <v>Residential Apartment Low Income New Lighting Halogen  Electricity</v>
      </c>
      <c r="E3056" t="str">
        <f t="shared" si="47"/>
        <v>*</v>
      </c>
      <c r="F3056" s="12" t="str">
        <f>IF(B3056="*","*",_xlfn.XLOOKUP($C3056,'RES TECH'!$M:$M,'RES TECH'!$R:$R))</f>
        <v>*</v>
      </c>
    </row>
    <row r="3057" spans="2:6" x14ac:dyDescent="0.25">
      <c r="B3057" t="str">
        <f>IF('RES TECH'!N3055=1,"PRE","*")</f>
        <v>PRE</v>
      </c>
      <c r="C3057" t="str">
        <f>'RES TECH'!M3055</f>
        <v>RESAPALONewLTHALELC20</v>
      </c>
      <c r="D3057" t="str">
        <f>_xlfn.XLOOKUP($C3057,'RES TECH'!$M:$M,'RES TECH'!$A:$A)&amp;" "&amp;_xlfn.XLOOKUP($C3057,'RES TECH'!$M:$M,'RES TECH'!$B:$B)&amp;" "&amp;_xlfn.XLOOKUP($C3057,'RES TECH'!$M:$M,'RES TECH'!$C:$C)&amp;" "&amp;_xlfn.XLOOKUP($C3057,'RES TECH'!$M:$M,'RES TECH'!$D:$D)&amp;" "&amp;_xlfn.XLOOKUP($C3057,'RES TECH'!$M:$M,'RES TECH'!$E:$E)&amp;" "&amp;_xlfn.XLOOKUP($C3057,'RES TECH'!$M:$M,'RES TECH'!$F:$F)&amp;" "&amp;_xlfn.XLOOKUP($C3057,'RES TECH'!$M:$M,'RES TECH'!$G:$G)&amp;" "&amp;_xlfn.XLOOKUP($C3057,'RES TECH'!$M:$M,'RES TECH'!$H:$H)</f>
        <v>Residential Apartment Low Income New Lighting Halogen  Electricity</v>
      </c>
      <c r="E3057" t="str">
        <f t="shared" si="47"/>
        <v>Mlm</v>
      </c>
      <c r="F3057" s="12" t="str">
        <f>IF(B3057="*","*",_xlfn.XLOOKUP($C3057,'RES TECH'!$M:$M,'RES TECH'!$R:$R))</f>
        <v>Mlma</v>
      </c>
    </row>
    <row r="3058" spans="2:6" x14ac:dyDescent="0.25">
      <c r="B3058" t="str">
        <f>IF('RES TECH'!N3056=1,"PRE","*")</f>
        <v>PRE</v>
      </c>
      <c r="C3058" t="str">
        <f>'RES TECH'!M3056</f>
        <v>RESAPALONewLTHALELC22</v>
      </c>
      <c r="D3058" t="str">
        <f>_xlfn.XLOOKUP($C3058,'RES TECH'!$M:$M,'RES TECH'!$A:$A)&amp;" "&amp;_xlfn.XLOOKUP($C3058,'RES TECH'!$M:$M,'RES TECH'!$B:$B)&amp;" "&amp;_xlfn.XLOOKUP($C3058,'RES TECH'!$M:$M,'RES TECH'!$C:$C)&amp;" "&amp;_xlfn.XLOOKUP($C3058,'RES TECH'!$M:$M,'RES TECH'!$D:$D)&amp;" "&amp;_xlfn.XLOOKUP($C3058,'RES TECH'!$M:$M,'RES TECH'!$E:$E)&amp;" "&amp;_xlfn.XLOOKUP($C3058,'RES TECH'!$M:$M,'RES TECH'!$F:$F)&amp;" "&amp;_xlfn.XLOOKUP($C3058,'RES TECH'!$M:$M,'RES TECH'!$G:$G)&amp;" "&amp;_xlfn.XLOOKUP($C3058,'RES TECH'!$M:$M,'RES TECH'!$H:$H)</f>
        <v>Residential Apartment Low Income New Lighting Halogen  Electricity</v>
      </c>
      <c r="E3058" t="str">
        <f t="shared" si="47"/>
        <v>Mlm</v>
      </c>
      <c r="F3058" s="12" t="str">
        <f>IF(B3058="*","*",_xlfn.XLOOKUP($C3058,'RES TECH'!$M:$M,'RES TECH'!$R:$R))</f>
        <v>Mlma</v>
      </c>
    </row>
    <row r="3059" spans="2:6" x14ac:dyDescent="0.25">
      <c r="B3059" t="str">
        <f>IF('RES TECH'!N3057=1,"PRE","*")</f>
        <v>*</v>
      </c>
      <c r="C3059" t="str">
        <f>'RES TECH'!M3057</f>
        <v>RESAPALONewLTCFLELCELC20</v>
      </c>
      <c r="D3059" t="str">
        <f>_xlfn.XLOOKUP($C3059,'RES TECH'!$M:$M,'RES TECH'!$A:$A)&amp;" "&amp;_xlfn.XLOOKUP($C3059,'RES TECH'!$M:$M,'RES TECH'!$B:$B)&amp;" "&amp;_xlfn.XLOOKUP($C3059,'RES TECH'!$M:$M,'RES TECH'!$C:$C)&amp;" "&amp;_xlfn.XLOOKUP($C3059,'RES TECH'!$M:$M,'RES TECH'!$D:$D)&amp;" "&amp;_xlfn.XLOOKUP($C3059,'RES TECH'!$M:$M,'RES TECH'!$E:$E)&amp;" "&amp;_xlfn.XLOOKUP($C3059,'RES TECH'!$M:$M,'RES TECH'!$F:$F)&amp;" "&amp;_xlfn.XLOOKUP($C3059,'RES TECH'!$M:$M,'RES TECH'!$G:$G)&amp;" "&amp;_xlfn.XLOOKUP($C3059,'RES TECH'!$M:$M,'RES TECH'!$H:$H)</f>
        <v>Residential Apartment Low Income New Lighting Compact Fluorescent  Electricity</v>
      </c>
      <c r="E3059" t="str">
        <f t="shared" si="47"/>
        <v>*</v>
      </c>
      <c r="F3059" s="12" t="str">
        <f>IF(B3059="*","*",_xlfn.XLOOKUP($C3059,'RES TECH'!$M:$M,'RES TECH'!$R:$R))</f>
        <v>*</v>
      </c>
    </row>
    <row r="3060" spans="2:6" x14ac:dyDescent="0.25">
      <c r="B3060" t="str">
        <f>IF('RES TECH'!N3058=1,"PRE","*")</f>
        <v>PRE</v>
      </c>
      <c r="C3060" t="str">
        <f>'RES TECH'!M3058</f>
        <v>RESAPALONewLTCFLELCELC20</v>
      </c>
      <c r="D3060" t="str">
        <f>_xlfn.XLOOKUP($C3060,'RES TECH'!$M:$M,'RES TECH'!$A:$A)&amp;" "&amp;_xlfn.XLOOKUP($C3060,'RES TECH'!$M:$M,'RES TECH'!$B:$B)&amp;" "&amp;_xlfn.XLOOKUP($C3060,'RES TECH'!$M:$M,'RES TECH'!$C:$C)&amp;" "&amp;_xlfn.XLOOKUP($C3060,'RES TECH'!$M:$M,'RES TECH'!$D:$D)&amp;" "&amp;_xlfn.XLOOKUP($C3060,'RES TECH'!$M:$M,'RES TECH'!$E:$E)&amp;" "&amp;_xlfn.XLOOKUP($C3060,'RES TECH'!$M:$M,'RES TECH'!$F:$F)&amp;" "&amp;_xlfn.XLOOKUP($C3060,'RES TECH'!$M:$M,'RES TECH'!$G:$G)&amp;" "&amp;_xlfn.XLOOKUP($C3060,'RES TECH'!$M:$M,'RES TECH'!$H:$H)</f>
        <v>Residential Apartment Low Income New Lighting Compact Fluorescent  Electricity</v>
      </c>
      <c r="E3060" t="str">
        <f t="shared" si="47"/>
        <v>Mlm</v>
      </c>
      <c r="F3060" s="12" t="str">
        <f>IF(B3060="*","*",_xlfn.XLOOKUP($C3060,'RES TECH'!$M:$M,'RES TECH'!$R:$R))</f>
        <v>Mlma</v>
      </c>
    </row>
    <row r="3061" spans="2:6" x14ac:dyDescent="0.25">
      <c r="B3061" t="str">
        <f>IF('RES TECH'!N3059=1,"PRE","*")</f>
        <v>PRE</v>
      </c>
      <c r="C3061" t="str">
        <f>'RES TECH'!M3059</f>
        <v>RESAPALONewLTCFLELCELC22</v>
      </c>
      <c r="D3061" t="str">
        <f>_xlfn.XLOOKUP($C3061,'RES TECH'!$M:$M,'RES TECH'!$A:$A)&amp;" "&amp;_xlfn.XLOOKUP($C3061,'RES TECH'!$M:$M,'RES TECH'!$B:$B)&amp;" "&amp;_xlfn.XLOOKUP($C3061,'RES TECH'!$M:$M,'RES TECH'!$C:$C)&amp;" "&amp;_xlfn.XLOOKUP($C3061,'RES TECH'!$M:$M,'RES TECH'!$D:$D)&amp;" "&amp;_xlfn.XLOOKUP($C3061,'RES TECH'!$M:$M,'RES TECH'!$E:$E)&amp;" "&amp;_xlfn.XLOOKUP($C3061,'RES TECH'!$M:$M,'RES TECH'!$F:$F)&amp;" "&amp;_xlfn.XLOOKUP($C3061,'RES TECH'!$M:$M,'RES TECH'!$G:$G)&amp;" "&amp;_xlfn.XLOOKUP($C3061,'RES TECH'!$M:$M,'RES TECH'!$H:$H)</f>
        <v>Residential Apartment Low Income New Lighting Compact Fluorescent  Electricity</v>
      </c>
      <c r="E3061" t="str">
        <f t="shared" si="47"/>
        <v>Mlm</v>
      </c>
      <c r="F3061" s="12" t="str">
        <f>IF(B3061="*","*",_xlfn.XLOOKUP($C3061,'RES TECH'!$M:$M,'RES TECH'!$R:$R))</f>
        <v>Mlma</v>
      </c>
    </row>
    <row r="3062" spans="2:6" x14ac:dyDescent="0.25">
      <c r="B3062" t="str">
        <f>IF('RES TECH'!N3060=1,"PRE","*")</f>
        <v>PRE</v>
      </c>
      <c r="C3062" t="str">
        <f>'RES TECH'!M3060</f>
        <v>RESAPALONewLTCFLELCELC30</v>
      </c>
      <c r="D3062" t="str">
        <f>_xlfn.XLOOKUP($C3062,'RES TECH'!$M:$M,'RES TECH'!$A:$A)&amp;" "&amp;_xlfn.XLOOKUP($C3062,'RES TECH'!$M:$M,'RES TECH'!$B:$B)&amp;" "&amp;_xlfn.XLOOKUP($C3062,'RES TECH'!$M:$M,'RES TECH'!$C:$C)&amp;" "&amp;_xlfn.XLOOKUP($C3062,'RES TECH'!$M:$M,'RES TECH'!$D:$D)&amp;" "&amp;_xlfn.XLOOKUP($C3062,'RES TECH'!$M:$M,'RES TECH'!$E:$E)&amp;" "&amp;_xlfn.XLOOKUP($C3062,'RES TECH'!$M:$M,'RES TECH'!$F:$F)&amp;" "&amp;_xlfn.XLOOKUP($C3062,'RES TECH'!$M:$M,'RES TECH'!$G:$G)&amp;" "&amp;_xlfn.XLOOKUP($C3062,'RES TECH'!$M:$M,'RES TECH'!$H:$H)</f>
        <v>Residential Apartment Low Income New Lighting Compact Fluorescent  Electricity</v>
      </c>
      <c r="E3062" t="str">
        <f t="shared" si="47"/>
        <v>Mlm</v>
      </c>
      <c r="F3062" s="12" t="str">
        <f>IF(B3062="*","*",_xlfn.XLOOKUP($C3062,'RES TECH'!$M:$M,'RES TECH'!$R:$R))</f>
        <v>Mlma</v>
      </c>
    </row>
    <row r="3063" spans="2:6" x14ac:dyDescent="0.25">
      <c r="B3063" t="str">
        <f>IF('RES TECH'!N3061=1,"PRE","*")</f>
        <v>PRE</v>
      </c>
      <c r="C3063" t="str">
        <f>'RES TECH'!M3061</f>
        <v>RESAPALONewLTCFLELCELC40</v>
      </c>
      <c r="D3063" t="str">
        <f>_xlfn.XLOOKUP($C3063,'RES TECH'!$M:$M,'RES TECH'!$A:$A)&amp;" "&amp;_xlfn.XLOOKUP($C3063,'RES TECH'!$M:$M,'RES TECH'!$B:$B)&amp;" "&amp;_xlfn.XLOOKUP($C3063,'RES TECH'!$M:$M,'RES TECH'!$C:$C)&amp;" "&amp;_xlfn.XLOOKUP($C3063,'RES TECH'!$M:$M,'RES TECH'!$D:$D)&amp;" "&amp;_xlfn.XLOOKUP($C3063,'RES TECH'!$M:$M,'RES TECH'!$E:$E)&amp;" "&amp;_xlfn.XLOOKUP($C3063,'RES TECH'!$M:$M,'RES TECH'!$F:$F)&amp;" "&amp;_xlfn.XLOOKUP($C3063,'RES TECH'!$M:$M,'RES TECH'!$G:$G)&amp;" "&amp;_xlfn.XLOOKUP($C3063,'RES TECH'!$M:$M,'RES TECH'!$H:$H)</f>
        <v>Residential Apartment Low Income New Lighting Compact Fluorescent  Electricity</v>
      </c>
      <c r="E3063" t="str">
        <f t="shared" si="47"/>
        <v>Mlm</v>
      </c>
      <c r="F3063" s="12" t="str">
        <f>IF(B3063="*","*",_xlfn.XLOOKUP($C3063,'RES TECH'!$M:$M,'RES TECH'!$R:$R))</f>
        <v>Mlma</v>
      </c>
    </row>
    <row r="3064" spans="2:6" x14ac:dyDescent="0.25">
      <c r="B3064" t="str">
        <f>IF('RES TECH'!N3062=1,"PRE","*")</f>
        <v>*</v>
      </c>
      <c r="C3064" t="str">
        <f>'RES TECH'!M3062</f>
        <v>RESAPALONewLTLEDELCELC20</v>
      </c>
      <c r="D3064" t="str">
        <f>_xlfn.XLOOKUP($C3064,'RES TECH'!$M:$M,'RES TECH'!$A:$A)&amp;" "&amp;_xlfn.XLOOKUP($C3064,'RES TECH'!$M:$M,'RES TECH'!$B:$B)&amp;" "&amp;_xlfn.XLOOKUP($C3064,'RES TECH'!$M:$M,'RES TECH'!$C:$C)&amp;" "&amp;_xlfn.XLOOKUP($C3064,'RES TECH'!$M:$M,'RES TECH'!$D:$D)&amp;" "&amp;_xlfn.XLOOKUP($C3064,'RES TECH'!$M:$M,'RES TECH'!$E:$E)&amp;" "&amp;_xlfn.XLOOKUP($C3064,'RES TECH'!$M:$M,'RES TECH'!$F:$F)&amp;" "&amp;_xlfn.XLOOKUP($C3064,'RES TECH'!$M:$M,'RES TECH'!$G:$G)&amp;" "&amp;_xlfn.XLOOKUP($C3064,'RES TECH'!$M:$M,'RES TECH'!$H:$H)</f>
        <v>Residential Apartment Low Income New Lighting LED  Electricity</v>
      </c>
      <c r="E3064" t="str">
        <f t="shared" si="47"/>
        <v>*</v>
      </c>
      <c r="F3064" s="12" t="str">
        <f>IF(B3064="*","*",_xlfn.XLOOKUP($C3064,'RES TECH'!$M:$M,'RES TECH'!$R:$R))</f>
        <v>*</v>
      </c>
    </row>
    <row r="3065" spans="2:6" x14ac:dyDescent="0.25">
      <c r="B3065" t="str">
        <f>IF('RES TECH'!N3063=1,"PRE","*")</f>
        <v>*</v>
      </c>
      <c r="C3065" t="str">
        <f>'RES TECH'!M3063</f>
        <v>RESAPALONewLTLEDELCELC20</v>
      </c>
      <c r="D3065" t="str">
        <f>_xlfn.XLOOKUP($C3065,'RES TECH'!$M:$M,'RES TECH'!$A:$A)&amp;" "&amp;_xlfn.XLOOKUP($C3065,'RES TECH'!$M:$M,'RES TECH'!$B:$B)&amp;" "&amp;_xlfn.XLOOKUP($C3065,'RES TECH'!$M:$M,'RES TECH'!$C:$C)&amp;" "&amp;_xlfn.XLOOKUP($C3065,'RES TECH'!$M:$M,'RES TECH'!$D:$D)&amp;" "&amp;_xlfn.XLOOKUP($C3065,'RES TECH'!$M:$M,'RES TECH'!$E:$E)&amp;" "&amp;_xlfn.XLOOKUP($C3065,'RES TECH'!$M:$M,'RES TECH'!$F:$F)&amp;" "&amp;_xlfn.XLOOKUP($C3065,'RES TECH'!$M:$M,'RES TECH'!$G:$G)&amp;" "&amp;_xlfn.XLOOKUP($C3065,'RES TECH'!$M:$M,'RES TECH'!$H:$H)</f>
        <v>Residential Apartment Low Income New Lighting LED  Electricity</v>
      </c>
      <c r="E3065" t="str">
        <f t="shared" si="47"/>
        <v>*</v>
      </c>
      <c r="F3065" s="12" t="str">
        <f>IF(B3065="*","*",_xlfn.XLOOKUP($C3065,'RES TECH'!$M:$M,'RES TECH'!$R:$R))</f>
        <v>*</v>
      </c>
    </row>
    <row r="3066" spans="2:6" x14ac:dyDescent="0.25">
      <c r="B3066" t="str">
        <f>IF('RES TECH'!N3064=1,"PRE","*")</f>
        <v>*</v>
      </c>
      <c r="C3066" t="str">
        <f>'RES TECH'!M3064</f>
        <v>RESAPALONewLTLEDELCELC20</v>
      </c>
      <c r="D3066" t="str">
        <f>_xlfn.XLOOKUP($C3066,'RES TECH'!$M:$M,'RES TECH'!$A:$A)&amp;" "&amp;_xlfn.XLOOKUP($C3066,'RES TECH'!$M:$M,'RES TECH'!$B:$B)&amp;" "&amp;_xlfn.XLOOKUP($C3066,'RES TECH'!$M:$M,'RES TECH'!$C:$C)&amp;" "&amp;_xlfn.XLOOKUP($C3066,'RES TECH'!$M:$M,'RES TECH'!$D:$D)&amp;" "&amp;_xlfn.XLOOKUP($C3066,'RES TECH'!$M:$M,'RES TECH'!$E:$E)&amp;" "&amp;_xlfn.XLOOKUP($C3066,'RES TECH'!$M:$M,'RES TECH'!$F:$F)&amp;" "&amp;_xlfn.XLOOKUP($C3066,'RES TECH'!$M:$M,'RES TECH'!$G:$G)&amp;" "&amp;_xlfn.XLOOKUP($C3066,'RES TECH'!$M:$M,'RES TECH'!$H:$H)</f>
        <v>Residential Apartment Low Income New Lighting LED  Electricity</v>
      </c>
      <c r="E3066" t="str">
        <f t="shared" si="47"/>
        <v>*</v>
      </c>
      <c r="F3066" s="12" t="str">
        <f>IF(B3066="*","*",_xlfn.XLOOKUP($C3066,'RES TECH'!$M:$M,'RES TECH'!$R:$R))</f>
        <v>*</v>
      </c>
    </row>
    <row r="3067" spans="2:6" x14ac:dyDescent="0.25">
      <c r="B3067" t="str">
        <f>IF('RES TECH'!N3065=1,"PRE","*")</f>
        <v>*</v>
      </c>
      <c r="C3067" t="str">
        <f>'RES TECH'!M3065</f>
        <v>RESAPALONewLTLEDELCELC20</v>
      </c>
      <c r="D3067" t="str">
        <f>_xlfn.XLOOKUP($C3067,'RES TECH'!$M:$M,'RES TECH'!$A:$A)&amp;" "&amp;_xlfn.XLOOKUP($C3067,'RES TECH'!$M:$M,'RES TECH'!$B:$B)&amp;" "&amp;_xlfn.XLOOKUP($C3067,'RES TECH'!$M:$M,'RES TECH'!$C:$C)&amp;" "&amp;_xlfn.XLOOKUP($C3067,'RES TECH'!$M:$M,'RES TECH'!$D:$D)&amp;" "&amp;_xlfn.XLOOKUP($C3067,'RES TECH'!$M:$M,'RES TECH'!$E:$E)&amp;" "&amp;_xlfn.XLOOKUP($C3067,'RES TECH'!$M:$M,'RES TECH'!$F:$F)&amp;" "&amp;_xlfn.XLOOKUP($C3067,'RES TECH'!$M:$M,'RES TECH'!$G:$G)&amp;" "&amp;_xlfn.XLOOKUP($C3067,'RES TECH'!$M:$M,'RES TECH'!$H:$H)</f>
        <v>Residential Apartment Low Income New Lighting LED  Electricity</v>
      </c>
      <c r="E3067" t="str">
        <f t="shared" si="47"/>
        <v>*</v>
      </c>
      <c r="F3067" s="12" t="str">
        <f>IF(B3067="*","*",_xlfn.XLOOKUP($C3067,'RES TECH'!$M:$M,'RES TECH'!$R:$R))</f>
        <v>*</v>
      </c>
    </row>
    <row r="3068" spans="2:6" x14ac:dyDescent="0.25">
      <c r="B3068" t="str">
        <f>IF('RES TECH'!N3066=1,"PRE","*")</f>
        <v>*</v>
      </c>
      <c r="C3068" t="str">
        <f>'RES TECH'!M3066</f>
        <v>RESAPALONewLTLEDELCELC20</v>
      </c>
      <c r="D3068" t="str">
        <f>_xlfn.XLOOKUP($C3068,'RES TECH'!$M:$M,'RES TECH'!$A:$A)&amp;" "&amp;_xlfn.XLOOKUP($C3068,'RES TECH'!$M:$M,'RES TECH'!$B:$B)&amp;" "&amp;_xlfn.XLOOKUP($C3068,'RES TECH'!$M:$M,'RES TECH'!$C:$C)&amp;" "&amp;_xlfn.XLOOKUP($C3068,'RES TECH'!$M:$M,'RES TECH'!$D:$D)&amp;" "&amp;_xlfn.XLOOKUP($C3068,'RES TECH'!$M:$M,'RES TECH'!$E:$E)&amp;" "&amp;_xlfn.XLOOKUP($C3068,'RES TECH'!$M:$M,'RES TECH'!$F:$F)&amp;" "&amp;_xlfn.XLOOKUP($C3068,'RES TECH'!$M:$M,'RES TECH'!$G:$G)&amp;" "&amp;_xlfn.XLOOKUP($C3068,'RES TECH'!$M:$M,'RES TECH'!$H:$H)</f>
        <v>Residential Apartment Low Income New Lighting LED  Electricity</v>
      </c>
      <c r="E3068" t="str">
        <f t="shared" si="47"/>
        <v>*</v>
      </c>
      <c r="F3068" s="12" t="str">
        <f>IF(B3068="*","*",_xlfn.XLOOKUP($C3068,'RES TECH'!$M:$M,'RES TECH'!$R:$R))</f>
        <v>*</v>
      </c>
    </row>
    <row r="3069" spans="2:6" x14ac:dyDescent="0.25">
      <c r="B3069" t="str">
        <f>IF('RES TECH'!N3067=1,"PRE","*")</f>
        <v>PRE</v>
      </c>
      <c r="C3069" t="str">
        <f>'RES TECH'!M3067</f>
        <v>RESAPALONewLTLEDELCELC20</v>
      </c>
      <c r="D3069" t="str">
        <f>_xlfn.XLOOKUP($C3069,'RES TECH'!$M:$M,'RES TECH'!$A:$A)&amp;" "&amp;_xlfn.XLOOKUP($C3069,'RES TECH'!$M:$M,'RES TECH'!$B:$B)&amp;" "&amp;_xlfn.XLOOKUP($C3069,'RES TECH'!$M:$M,'RES TECH'!$C:$C)&amp;" "&amp;_xlfn.XLOOKUP($C3069,'RES TECH'!$M:$M,'RES TECH'!$D:$D)&amp;" "&amp;_xlfn.XLOOKUP($C3069,'RES TECH'!$M:$M,'RES TECH'!$E:$E)&amp;" "&amp;_xlfn.XLOOKUP($C3069,'RES TECH'!$M:$M,'RES TECH'!$F:$F)&amp;" "&amp;_xlfn.XLOOKUP($C3069,'RES TECH'!$M:$M,'RES TECH'!$G:$G)&amp;" "&amp;_xlfn.XLOOKUP($C3069,'RES TECH'!$M:$M,'RES TECH'!$H:$H)</f>
        <v>Residential Apartment Low Income New Lighting LED  Electricity</v>
      </c>
      <c r="E3069" t="str">
        <f t="shared" si="47"/>
        <v>Mlm</v>
      </c>
      <c r="F3069" s="12" t="str">
        <f>IF(B3069="*","*",_xlfn.XLOOKUP($C3069,'RES TECH'!$M:$M,'RES TECH'!$R:$R))</f>
        <v>Mlma</v>
      </c>
    </row>
    <row r="3070" spans="2:6" x14ac:dyDescent="0.25">
      <c r="B3070" t="str">
        <f>IF('RES TECH'!N3068=1,"PRE","*")</f>
        <v>PRE</v>
      </c>
      <c r="C3070" t="str">
        <f>'RES TECH'!M3068</f>
        <v>RESAPALONewLTLEDELCELC21</v>
      </c>
      <c r="D3070" t="str">
        <f>_xlfn.XLOOKUP($C3070,'RES TECH'!$M:$M,'RES TECH'!$A:$A)&amp;" "&amp;_xlfn.XLOOKUP($C3070,'RES TECH'!$M:$M,'RES TECH'!$B:$B)&amp;" "&amp;_xlfn.XLOOKUP($C3070,'RES TECH'!$M:$M,'RES TECH'!$C:$C)&amp;" "&amp;_xlfn.XLOOKUP($C3070,'RES TECH'!$M:$M,'RES TECH'!$D:$D)&amp;" "&amp;_xlfn.XLOOKUP($C3070,'RES TECH'!$M:$M,'RES TECH'!$E:$E)&amp;" "&amp;_xlfn.XLOOKUP($C3070,'RES TECH'!$M:$M,'RES TECH'!$F:$F)&amp;" "&amp;_xlfn.XLOOKUP($C3070,'RES TECH'!$M:$M,'RES TECH'!$G:$G)&amp;" "&amp;_xlfn.XLOOKUP($C3070,'RES TECH'!$M:$M,'RES TECH'!$H:$H)</f>
        <v>Residential Apartment Low Income New Lighting LED  Electricity</v>
      </c>
      <c r="E3070" t="str">
        <f t="shared" si="47"/>
        <v>Mlm</v>
      </c>
      <c r="F3070" s="12" t="str">
        <f>IF(B3070="*","*",_xlfn.XLOOKUP($C3070,'RES TECH'!$M:$M,'RES TECH'!$R:$R))</f>
        <v>Mlma</v>
      </c>
    </row>
    <row r="3071" spans="2:6" x14ac:dyDescent="0.25">
      <c r="B3071" t="str">
        <f>IF('RES TECH'!N3069=1,"PRE","*")</f>
        <v>PRE</v>
      </c>
      <c r="C3071" t="str">
        <f>'RES TECH'!M3069</f>
        <v>RESAPALONewLTLEDELCELC22</v>
      </c>
      <c r="D3071" t="str">
        <f>_xlfn.XLOOKUP($C3071,'RES TECH'!$M:$M,'RES TECH'!$A:$A)&amp;" "&amp;_xlfn.XLOOKUP($C3071,'RES TECH'!$M:$M,'RES TECH'!$B:$B)&amp;" "&amp;_xlfn.XLOOKUP($C3071,'RES TECH'!$M:$M,'RES TECH'!$C:$C)&amp;" "&amp;_xlfn.XLOOKUP($C3071,'RES TECH'!$M:$M,'RES TECH'!$D:$D)&amp;" "&amp;_xlfn.XLOOKUP($C3071,'RES TECH'!$M:$M,'RES TECH'!$E:$E)&amp;" "&amp;_xlfn.XLOOKUP($C3071,'RES TECH'!$M:$M,'RES TECH'!$F:$F)&amp;" "&amp;_xlfn.XLOOKUP($C3071,'RES TECH'!$M:$M,'RES TECH'!$G:$G)&amp;" "&amp;_xlfn.XLOOKUP($C3071,'RES TECH'!$M:$M,'RES TECH'!$H:$H)</f>
        <v>Residential Apartment Low Income New Lighting LED  Electricity</v>
      </c>
      <c r="E3071" t="str">
        <f t="shared" si="47"/>
        <v>Mlm</v>
      </c>
      <c r="F3071" s="12" t="str">
        <f>IF(B3071="*","*",_xlfn.XLOOKUP($C3071,'RES TECH'!$M:$M,'RES TECH'!$R:$R))</f>
        <v>Mlma</v>
      </c>
    </row>
    <row r="3072" spans="2:6" x14ac:dyDescent="0.25">
      <c r="B3072" t="str">
        <f>IF('RES TECH'!N3070=1,"PRE","*")</f>
        <v>PRE</v>
      </c>
      <c r="C3072" t="str">
        <f>'RES TECH'!M3070</f>
        <v>RESAPALONewLTLEDELCELC23</v>
      </c>
      <c r="D3072" t="str">
        <f>_xlfn.XLOOKUP($C3072,'RES TECH'!$M:$M,'RES TECH'!$A:$A)&amp;" "&amp;_xlfn.XLOOKUP($C3072,'RES TECH'!$M:$M,'RES TECH'!$B:$B)&amp;" "&amp;_xlfn.XLOOKUP($C3072,'RES TECH'!$M:$M,'RES TECH'!$C:$C)&amp;" "&amp;_xlfn.XLOOKUP($C3072,'RES TECH'!$M:$M,'RES TECH'!$D:$D)&amp;" "&amp;_xlfn.XLOOKUP($C3072,'RES TECH'!$M:$M,'RES TECH'!$E:$E)&amp;" "&amp;_xlfn.XLOOKUP($C3072,'RES TECH'!$M:$M,'RES TECH'!$F:$F)&amp;" "&amp;_xlfn.XLOOKUP($C3072,'RES TECH'!$M:$M,'RES TECH'!$G:$G)&amp;" "&amp;_xlfn.XLOOKUP($C3072,'RES TECH'!$M:$M,'RES TECH'!$H:$H)</f>
        <v>Residential Apartment Low Income New Lighting LED  Electricity</v>
      </c>
      <c r="E3072" t="str">
        <f t="shared" si="47"/>
        <v>Mlm</v>
      </c>
      <c r="F3072" s="12" t="str">
        <f>IF(B3072="*","*",_xlfn.XLOOKUP($C3072,'RES TECH'!$M:$M,'RES TECH'!$R:$R))</f>
        <v>Mlma</v>
      </c>
    </row>
    <row r="3073" spans="2:6" x14ac:dyDescent="0.25">
      <c r="B3073" t="str">
        <f>IF('RES TECH'!N3071=1,"PRE","*")</f>
        <v>PRE</v>
      </c>
      <c r="C3073" t="str">
        <f>'RES TECH'!M3071</f>
        <v>RESAPALONewLTLEDELCELC24</v>
      </c>
      <c r="D3073" t="str">
        <f>_xlfn.XLOOKUP($C3073,'RES TECH'!$M:$M,'RES TECH'!$A:$A)&amp;" "&amp;_xlfn.XLOOKUP($C3073,'RES TECH'!$M:$M,'RES TECH'!$B:$B)&amp;" "&amp;_xlfn.XLOOKUP($C3073,'RES TECH'!$M:$M,'RES TECH'!$C:$C)&amp;" "&amp;_xlfn.XLOOKUP($C3073,'RES TECH'!$M:$M,'RES TECH'!$D:$D)&amp;" "&amp;_xlfn.XLOOKUP($C3073,'RES TECH'!$M:$M,'RES TECH'!$E:$E)&amp;" "&amp;_xlfn.XLOOKUP($C3073,'RES TECH'!$M:$M,'RES TECH'!$F:$F)&amp;" "&amp;_xlfn.XLOOKUP($C3073,'RES TECH'!$M:$M,'RES TECH'!$G:$G)&amp;" "&amp;_xlfn.XLOOKUP($C3073,'RES TECH'!$M:$M,'RES TECH'!$H:$H)</f>
        <v>Residential Apartment Low Income New Lighting LED  Electricity</v>
      </c>
      <c r="E3073" t="str">
        <f t="shared" si="47"/>
        <v>Mlm</v>
      </c>
      <c r="F3073" s="12" t="str">
        <f>IF(B3073="*","*",_xlfn.XLOOKUP($C3073,'RES TECH'!$M:$M,'RES TECH'!$R:$R))</f>
        <v>Mlma</v>
      </c>
    </row>
    <row r="3074" spans="2:6" x14ac:dyDescent="0.25">
      <c r="B3074" t="str">
        <f>IF('RES TECH'!N3072=1,"PRE","*")</f>
        <v>PRE</v>
      </c>
      <c r="C3074" t="str">
        <f>'RES TECH'!M3072</f>
        <v>RESAPALONewLTLEDELCELC25</v>
      </c>
      <c r="D3074" t="str">
        <f>_xlfn.XLOOKUP($C3074,'RES TECH'!$M:$M,'RES TECH'!$A:$A)&amp;" "&amp;_xlfn.XLOOKUP($C3074,'RES TECH'!$M:$M,'RES TECH'!$B:$B)&amp;" "&amp;_xlfn.XLOOKUP($C3074,'RES TECH'!$M:$M,'RES TECH'!$C:$C)&amp;" "&amp;_xlfn.XLOOKUP($C3074,'RES TECH'!$M:$M,'RES TECH'!$D:$D)&amp;" "&amp;_xlfn.XLOOKUP($C3074,'RES TECH'!$M:$M,'RES TECH'!$E:$E)&amp;" "&amp;_xlfn.XLOOKUP($C3074,'RES TECH'!$M:$M,'RES TECH'!$F:$F)&amp;" "&amp;_xlfn.XLOOKUP($C3074,'RES TECH'!$M:$M,'RES TECH'!$G:$G)&amp;" "&amp;_xlfn.XLOOKUP($C3074,'RES TECH'!$M:$M,'RES TECH'!$H:$H)</f>
        <v>Residential Apartment Low Income New Lighting LED  Electricity</v>
      </c>
      <c r="E3074" t="str">
        <f t="shared" si="47"/>
        <v>Mlm</v>
      </c>
      <c r="F3074" s="12" t="str">
        <f>IF(B3074="*","*",_xlfn.XLOOKUP($C3074,'RES TECH'!$M:$M,'RES TECH'!$R:$R))</f>
        <v>Mlma</v>
      </c>
    </row>
    <row r="3075" spans="2:6" x14ac:dyDescent="0.25">
      <c r="B3075" t="str">
        <f>IF('RES TECH'!N3073=1,"PRE","*")</f>
        <v>PRE</v>
      </c>
      <c r="C3075" t="str">
        <f>'RES TECH'!M3073</f>
        <v>RESAPALONewLTLEDELCELC30</v>
      </c>
      <c r="D3075" t="str">
        <f>_xlfn.XLOOKUP($C3075,'RES TECH'!$M:$M,'RES TECH'!$A:$A)&amp;" "&amp;_xlfn.XLOOKUP($C3075,'RES TECH'!$M:$M,'RES TECH'!$B:$B)&amp;" "&amp;_xlfn.XLOOKUP($C3075,'RES TECH'!$M:$M,'RES TECH'!$C:$C)&amp;" "&amp;_xlfn.XLOOKUP($C3075,'RES TECH'!$M:$M,'RES TECH'!$D:$D)&amp;" "&amp;_xlfn.XLOOKUP($C3075,'RES TECH'!$M:$M,'RES TECH'!$E:$E)&amp;" "&amp;_xlfn.XLOOKUP($C3075,'RES TECH'!$M:$M,'RES TECH'!$F:$F)&amp;" "&amp;_xlfn.XLOOKUP($C3075,'RES TECH'!$M:$M,'RES TECH'!$G:$G)&amp;" "&amp;_xlfn.XLOOKUP($C3075,'RES TECH'!$M:$M,'RES TECH'!$H:$H)</f>
        <v>Residential Apartment Low Income New Lighting LED  Electricity</v>
      </c>
      <c r="E3075" t="str">
        <f t="shared" si="47"/>
        <v>Mlm</v>
      </c>
      <c r="F3075" s="12" t="str">
        <f>IF(B3075="*","*",_xlfn.XLOOKUP($C3075,'RES TECH'!$M:$M,'RES TECH'!$R:$R))</f>
        <v>Mlma</v>
      </c>
    </row>
    <row r="3076" spans="2:6" x14ac:dyDescent="0.25">
      <c r="B3076" t="str">
        <f>IF('RES TECH'!N3074=1,"PRE","*")</f>
        <v>PRE</v>
      </c>
      <c r="C3076" t="str">
        <f>'RES TECH'!M3074</f>
        <v>RESAPALONewLTLEDELCELC40</v>
      </c>
      <c r="D3076" t="str">
        <f>_xlfn.XLOOKUP($C3076,'RES TECH'!$M:$M,'RES TECH'!$A:$A)&amp;" "&amp;_xlfn.XLOOKUP($C3076,'RES TECH'!$M:$M,'RES TECH'!$B:$B)&amp;" "&amp;_xlfn.XLOOKUP($C3076,'RES TECH'!$M:$M,'RES TECH'!$C:$C)&amp;" "&amp;_xlfn.XLOOKUP($C3076,'RES TECH'!$M:$M,'RES TECH'!$D:$D)&amp;" "&amp;_xlfn.XLOOKUP($C3076,'RES TECH'!$M:$M,'RES TECH'!$E:$E)&amp;" "&amp;_xlfn.XLOOKUP($C3076,'RES TECH'!$M:$M,'RES TECH'!$F:$F)&amp;" "&amp;_xlfn.XLOOKUP($C3076,'RES TECH'!$M:$M,'RES TECH'!$G:$G)&amp;" "&amp;_xlfn.XLOOKUP($C3076,'RES TECH'!$M:$M,'RES TECH'!$H:$H)</f>
        <v>Residential Apartment Low Income New Lighting LED  Electricity</v>
      </c>
      <c r="E3076" t="str">
        <f t="shared" si="47"/>
        <v>Mlm</v>
      </c>
      <c r="F3076" s="12" t="str">
        <f>IF(B3076="*","*",_xlfn.XLOOKUP($C3076,'RES TECH'!$M:$M,'RES TECH'!$R:$R))</f>
        <v>Mlma</v>
      </c>
    </row>
    <row r="3077" spans="2:6" x14ac:dyDescent="0.25">
      <c r="B3077" t="str">
        <f>IF('RES TECH'!N3075=1,"PRE","*")</f>
        <v>PRE</v>
      </c>
      <c r="C3077" t="str">
        <f>'RES TECH'!M3075</f>
        <v>RESAPALONewLTINCELCELC20</v>
      </c>
      <c r="D3077" t="str">
        <f>_xlfn.XLOOKUP($C3077,'RES TECH'!$M:$M,'RES TECH'!$A:$A)&amp;" "&amp;_xlfn.XLOOKUP($C3077,'RES TECH'!$M:$M,'RES TECH'!$B:$B)&amp;" "&amp;_xlfn.XLOOKUP($C3077,'RES TECH'!$M:$M,'RES TECH'!$C:$C)&amp;" "&amp;_xlfn.XLOOKUP($C3077,'RES TECH'!$M:$M,'RES TECH'!$D:$D)&amp;" "&amp;_xlfn.XLOOKUP($C3077,'RES TECH'!$M:$M,'RES TECH'!$E:$E)&amp;" "&amp;_xlfn.XLOOKUP($C3077,'RES TECH'!$M:$M,'RES TECH'!$F:$F)&amp;" "&amp;_xlfn.XLOOKUP($C3077,'RES TECH'!$M:$M,'RES TECH'!$G:$G)&amp;" "&amp;_xlfn.XLOOKUP($C3077,'RES TECH'!$M:$M,'RES TECH'!$H:$H)</f>
        <v>Residential Apartment Low Income New Lighting Incandescent  Electricity</v>
      </c>
      <c r="E3077" t="str">
        <f t="shared" ref="E3077:E3140" si="48">IF(F3077="*","*",IF(F3077="Mlma","Mlm","TJ"))</f>
        <v>Mlm</v>
      </c>
      <c r="F3077" s="12" t="str">
        <f>IF(B3077="*","*",_xlfn.XLOOKUP($C3077,'RES TECH'!$M:$M,'RES TECH'!$R:$R))</f>
        <v>Mlma</v>
      </c>
    </row>
    <row r="3078" spans="2:6" x14ac:dyDescent="0.25">
      <c r="B3078" t="str">
        <f>IF('RES TECH'!N3076=1,"PRE","*")</f>
        <v>PRE</v>
      </c>
      <c r="C3078" t="str">
        <f>'RES TECH'!M3076</f>
        <v>RESAPALONewLTINCELCELC22</v>
      </c>
      <c r="D3078" t="str">
        <f>_xlfn.XLOOKUP($C3078,'RES TECH'!$M:$M,'RES TECH'!$A:$A)&amp;" "&amp;_xlfn.XLOOKUP($C3078,'RES TECH'!$M:$M,'RES TECH'!$B:$B)&amp;" "&amp;_xlfn.XLOOKUP($C3078,'RES TECH'!$M:$M,'RES TECH'!$C:$C)&amp;" "&amp;_xlfn.XLOOKUP($C3078,'RES TECH'!$M:$M,'RES TECH'!$D:$D)&amp;" "&amp;_xlfn.XLOOKUP($C3078,'RES TECH'!$M:$M,'RES TECH'!$E:$E)&amp;" "&amp;_xlfn.XLOOKUP($C3078,'RES TECH'!$M:$M,'RES TECH'!$F:$F)&amp;" "&amp;_xlfn.XLOOKUP($C3078,'RES TECH'!$M:$M,'RES TECH'!$G:$G)&amp;" "&amp;_xlfn.XLOOKUP($C3078,'RES TECH'!$M:$M,'RES TECH'!$H:$H)</f>
        <v>Residential Apartment Low Income New Lighting Incandescent  Electricity</v>
      </c>
      <c r="E3078" t="str">
        <f t="shared" si="48"/>
        <v>Mlm</v>
      </c>
      <c r="F3078" s="12" t="str">
        <f>IF(B3078="*","*",_xlfn.XLOOKUP($C3078,'RES TECH'!$M:$M,'RES TECH'!$R:$R))</f>
        <v>Mlma</v>
      </c>
    </row>
    <row r="3079" spans="2:6" x14ac:dyDescent="0.25">
      <c r="B3079" t="str">
        <f>IF('RES TECH'!N3077=1,"PRE","*")</f>
        <v>PRE</v>
      </c>
      <c r="C3079" t="str">
        <f>'RES TECH'!M3077</f>
        <v>RESAPALONewLTFLUT12ELC20</v>
      </c>
      <c r="D3079" t="str">
        <f>_xlfn.XLOOKUP($C3079,'RES TECH'!$M:$M,'RES TECH'!$A:$A)&amp;" "&amp;_xlfn.XLOOKUP($C3079,'RES TECH'!$M:$M,'RES TECH'!$B:$B)&amp;" "&amp;_xlfn.XLOOKUP($C3079,'RES TECH'!$M:$M,'RES TECH'!$C:$C)&amp;" "&amp;_xlfn.XLOOKUP($C3079,'RES TECH'!$M:$M,'RES TECH'!$D:$D)&amp;" "&amp;_xlfn.XLOOKUP($C3079,'RES TECH'!$M:$M,'RES TECH'!$E:$E)&amp;" "&amp;_xlfn.XLOOKUP($C3079,'RES TECH'!$M:$M,'RES TECH'!$F:$F)&amp;" "&amp;_xlfn.XLOOKUP($C3079,'RES TECH'!$M:$M,'RES TECH'!$G:$G)&amp;" "&amp;_xlfn.XLOOKUP($C3079,'RES TECH'!$M:$M,'RES TECH'!$H:$H)</f>
        <v>Residential Apartment Low Income New Lighting T12 Fluorescent  Electricity</v>
      </c>
      <c r="E3079" t="str">
        <f t="shared" si="48"/>
        <v>Mlm</v>
      </c>
      <c r="F3079" s="12" t="str">
        <f>IF(B3079="*","*",_xlfn.XLOOKUP($C3079,'RES TECH'!$M:$M,'RES TECH'!$R:$R))</f>
        <v>Mlma</v>
      </c>
    </row>
    <row r="3080" spans="2:6" x14ac:dyDescent="0.25">
      <c r="B3080" t="str">
        <f>IF('RES TECH'!N3078=1,"PRE","*")</f>
        <v>*</v>
      </c>
      <c r="C3080" t="str">
        <f>'RES TECH'!M3078</f>
        <v>RESAPALONewLTFLUT8ELC20</v>
      </c>
      <c r="D3080" t="str">
        <f>_xlfn.XLOOKUP($C3080,'RES TECH'!$M:$M,'RES TECH'!$A:$A)&amp;" "&amp;_xlfn.XLOOKUP($C3080,'RES TECH'!$M:$M,'RES TECH'!$B:$B)&amp;" "&amp;_xlfn.XLOOKUP($C3080,'RES TECH'!$M:$M,'RES TECH'!$C:$C)&amp;" "&amp;_xlfn.XLOOKUP($C3080,'RES TECH'!$M:$M,'RES TECH'!$D:$D)&amp;" "&amp;_xlfn.XLOOKUP($C3080,'RES TECH'!$M:$M,'RES TECH'!$E:$E)&amp;" "&amp;_xlfn.XLOOKUP($C3080,'RES TECH'!$M:$M,'RES TECH'!$F:$F)&amp;" "&amp;_xlfn.XLOOKUP($C3080,'RES TECH'!$M:$M,'RES TECH'!$G:$G)&amp;" "&amp;_xlfn.XLOOKUP($C3080,'RES TECH'!$M:$M,'RES TECH'!$H:$H)</f>
        <v>Residential Apartment Low Income New Lighting T-8 Fluorescent  Electricity</v>
      </c>
      <c r="E3080" t="str">
        <f t="shared" si="48"/>
        <v>*</v>
      </c>
      <c r="F3080" s="12" t="str">
        <f>IF(B3080="*","*",_xlfn.XLOOKUP($C3080,'RES TECH'!$M:$M,'RES TECH'!$R:$R))</f>
        <v>*</v>
      </c>
    </row>
    <row r="3081" spans="2:6" x14ac:dyDescent="0.25">
      <c r="B3081" t="str">
        <f>IF('RES TECH'!N3079=1,"PRE","*")</f>
        <v>PRE</v>
      </c>
      <c r="C3081" t="str">
        <f>'RES TECH'!M3079</f>
        <v>RESAPALONewLTFLUT8ELC20</v>
      </c>
      <c r="D3081" t="str">
        <f>_xlfn.XLOOKUP($C3081,'RES TECH'!$M:$M,'RES TECH'!$A:$A)&amp;" "&amp;_xlfn.XLOOKUP($C3081,'RES TECH'!$M:$M,'RES TECH'!$B:$B)&amp;" "&amp;_xlfn.XLOOKUP($C3081,'RES TECH'!$M:$M,'RES TECH'!$C:$C)&amp;" "&amp;_xlfn.XLOOKUP($C3081,'RES TECH'!$M:$M,'RES TECH'!$D:$D)&amp;" "&amp;_xlfn.XLOOKUP($C3081,'RES TECH'!$M:$M,'RES TECH'!$E:$E)&amp;" "&amp;_xlfn.XLOOKUP($C3081,'RES TECH'!$M:$M,'RES TECH'!$F:$F)&amp;" "&amp;_xlfn.XLOOKUP($C3081,'RES TECH'!$M:$M,'RES TECH'!$G:$G)&amp;" "&amp;_xlfn.XLOOKUP($C3081,'RES TECH'!$M:$M,'RES TECH'!$H:$H)</f>
        <v>Residential Apartment Low Income New Lighting T-8 Fluorescent  Electricity</v>
      </c>
      <c r="E3081" t="str">
        <f t="shared" si="48"/>
        <v>Mlm</v>
      </c>
      <c r="F3081" s="12" t="str">
        <f>IF(B3081="*","*",_xlfn.XLOOKUP($C3081,'RES TECH'!$M:$M,'RES TECH'!$R:$R))</f>
        <v>Mlma</v>
      </c>
    </row>
    <row r="3082" spans="2:6" x14ac:dyDescent="0.25">
      <c r="B3082" t="str">
        <f>IF('RES TECH'!N3080=1,"PRE","*")</f>
        <v>PRE</v>
      </c>
      <c r="C3082" t="str">
        <f>'RES TECH'!M3080</f>
        <v>RESAPALONewLTFLUT8ELC22</v>
      </c>
      <c r="D3082" t="str">
        <f>_xlfn.XLOOKUP($C3082,'RES TECH'!$M:$M,'RES TECH'!$A:$A)&amp;" "&amp;_xlfn.XLOOKUP($C3082,'RES TECH'!$M:$M,'RES TECH'!$B:$B)&amp;" "&amp;_xlfn.XLOOKUP($C3082,'RES TECH'!$M:$M,'RES TECH'!$C:$C)&amp;" "&amp;_xlfn.XLOOKUP($C3082,'RES TECH'!$M:$M,'RES TECH'!$D:$D)&amp;" "&amp;_xlfn.XLOOKUP($C3082,'RES TECH'!$M:$M,'RES TECH'!$E:$E)&amp;" "&amp;_xlfn.XLOOKUP($C3082,'RES TECH'!$M:$M,'RES TECH'!$F:$F)&amp;" "&amp;_xlfn.XLOOKUP($C3082,'RES TECH'!$M:$M,'RES TECH'!$G:$G)&amp;" "&amp;_xlfn.XLOOKUP($C3082,'RES TECH'!$M:$M,'RES TECH'!$H:$H)</f>
        <v>Residential Apartment Low Income New Lighting T-8 Fluorescent  Electricity</v>
      </c>
      <c r="E3082" t="str">
        <f t="shared" si="48"/>
        <v>Mlm</v>
      </c>
      <c r="F3082" s="12" t="str">
        <f>IF(B3082="*","*",_xlfn.XLOOKUP($C3082,'RES TECH'!$M:$M,'RES TECH'!$R:$R))</f>
        <v>Mlma</v>
      </c>
    </row>
    <row r="3083" spans="2:6" x14ac:dyDescent="0.25">
      <c r="B3083" t="str">
        <f>IF('RES TECH'!N3081=1,"PRE","*")</f>
        <v>PRE</v>
      </c>
      <c r="C3083" t="str">
        <f>'RES TECH'!M3081</f>
        <v>RESAPALONewLTFLUT8ELC30</v>
      </c>
      <c r="D3083" t="str">
        <f>_xlfn.XLOOKUP($C3083,'RES TECH'!$M:$M,'RES TECH'!$A:$A)&amp;" "&amp;_xlfn.XLOOKUP($C3083,'RES TECH'!$M:$M,'RES TECH'!$B:$B)&amp;" "&amp;_xlfn.XLOOKUP($C3083,'RES TECH'!$M:$M,'RES TECH'!$C:$C)&amp;" "&amp;_xlfn.XLOOKUP($C3083,'RES TECH'!$M:$M,'RES TECH'!$D:$D)&amp;" "&amp;_xlfn.XLOOKUP($C3083,'RES TECH'!$M:$M,'RES TECH'!$E:$E)&amp;" "&amp;_xlfn.XLOOKUP($C3083,'RES TECH'!$M:$M,'RES TECH'!$F:$F)&amp;" "&amp;_xlfn.XLOOKUP($C3083,'RES TECH'!$M:$M,'RES TECH'!$G:$G)&amp;" "&amp;_xlfn.XLOOKUP($C3083,'RES TECH'!$M:$M,'RES TECH'!$H:$H)</f>
        <v>Residential Apartment Low Income New Lighting T-8 Fluorescent  Electricity</v>
      </c>
      <c r="E3083" t="str">
        <f t="shared" si="48"/>
        <v>Mlm</v>
      </c>
      <c r="F3083" s="12" t="str">
        <f>IF(B3083="*","*",_xlfn.XLOOKUP($C3083,'RES TECH'!$M:$M,'RES TECH'!$R:$R))</f>
        <v>Mlma</v>
      </c>
    </row>
    <row r="3084" spans="2:6" x14ac:dyDescent="0.25">
      <c r="B3084" t="str">
        <f>IF('RES TECH'!N3082=1,"PRE","*")</f>
        <v>PRE</v>
      </c>
      <c r="C3084" t="str">
        <f>'RES TECH'!M3082</f>
        <v>RESAPALONewLTFLUT8ELC40</v>
      </c>
      <c r="D3084" t="str">
        <f>_xlfn.XLOOKUP($C3084,'RES TECH'!$M:$M,'RES TECH'!$A:$A)&amp;" "&amp;_xlfn.XLOOKUP($C3084,'RES TECH'!$M:$M,'RES TECH'!$B:$B)&amp;" "&amp;_xlfn.XLOOKUP($C3084,'RES TECH'!$M:$M,'RES TECH'!$C:$C)&amp;" "&amp;_xlfn.XLOOKUP($C3084,'RES TECH'!$M:$M,'RES TECH'!$D:$D)&amp;" "&amp;_xlfn.XLOOKUP($C3084,'RES TECH'!$M:$M,'RES TECH'!$E:$E)&amp;" "&amp;_xlfn.XLOOKUP($C3084,'RES TECH'!$M:$M,'RES TECH'!$F:$F)&amp;" "&amp;_xlfn.XLOOKUP($C3084,'RES TECH'!$M:$M,'RES TECH'!$G:$G)&amp;" "&amp;_xlfn.XLOOKUP($C3084,'RES TECH'!$M:$M,'RES TECH'!$H:$H)</f>
        <v>Residential Apartment Low Income New Lighting T-8 Fluorescent  Electricity</v>
      </c>
      <c r="E3084" t="str">
        <f t="shared" si="48"/>
        <v>Mlm</v>
      </c>
      <c r="F3084" s="12" t="str">
        <f>IF(B3084="*","*",_xlfn.XLOOKUP($C3084,'RES TECH'!$M:$M,'RES TECH'!$R:$R))</f>
        <v>Mlma</v>
      </c>
    </row>
    <row r="3085" spans="2:6" x14ac:dyDescent="0.25">
      <c r="B3085" t="str">
        <f>IF('RES TECH'!N3083=1,"PRE","*")</f>
        <v>*</v>
      </c>
      <c r="C3085" t="str">
        <f>'RES TECH'!M3083</f>
        <v>RESHOULONewLTHALELC20</v>
      </c>
      <c r="D3085" t="str">
        <f>_xlfn.XLOOKUP($C3085,'RES TECH'!$M:$M,'RES TECH'!$A:$A)&amp;" "&amp;_xlfn.XLOOKUP($C3085,'RES TECH'!$M:$M,'RES TECH'!$B:$B)&amp;" "&amp;_xlfn.XLOOKUP($C3085,'RES TECH'!$M:$M,'RES TECH'!$C:$C)&amp;" "&amp;_xlfn.XLOOKUP($C3085,'RES TECH'!$M:$M,'RES TECH'!$D:$D)&amp;" "&amp;_xlfn.XLOOKUP($C3085,'RES TECH'!$M:$M,'RES TECH'!$E:$E)&amp;" "&amp;_xlfn.XLOOKUP($C3085,'RES TECH'!$M:$M,'RES TECH'!$F:$F)&amp;" "&amp;_xlfn.XLOOKUP($C3085,'RES TECH'!$M:$M,'RES TECH'!$G:$G)&amp;" "&amp;_xlfn.XLOOKUP($C3085,'RES TECH'!$M:$M,'RES TECH'!$H:$H)</f>
        <v>Residential House Low Income New Lighting Halogen  Electricity</v>
      </c>
      <c r="E3085" t="str">
        <f t="shared" si="48"/>
        <v>*</v>
      </c>
      <c r="F3085" s="12" t="str">
        <f>IF(B3085="*","*",_xlfn.XLOOKUP($C3085,'RES TECH'!$M:$M,'RES TECH'!$R:$R))</f>
        <v>*</v>
      </c>
    </row>
    <row r="3086" spans="2:6" x14ac:dyDescent="0.25">
      <c r="B3086" t="str">
        <f>IF('RES TECH'!N3084=1,"PRE","*")</f>
        <v>PRE</v>
      </c>
      <c r="C3086" t="str">
        <f>'RES TECH'!M3084</f>
        <v>RESHOULONewLTHALELC20</v>
      </c>
      <c r="D3086" t="str">
        <f>_xlfn.XLOOKUP($C3086,'RES TECH'!$M:$M,'RES TECH'!$A:$A)&amp;" "&amp;_xlfn.XLOOKUP($C3086,'RES TECH'!$M:$M,'RES TECH'!$B:$B)&amp;" "&amp;_xlfn.XLOOKUP($C3086,'RES TECH'!$M:$M,'RES TECH'!$C:$C)&amp;" "&amp;_xlfn.XLOOKUP($C3086,'RES TECH'!$M:$M,'RES TECH'!$D:$D)&amp;" "&amp;_xlfn.XLOOKUP($C3086,'RES TECH'!$M:$M,'RES TECH'!$E:$E)&amp;" "&amp;_xlfn.XLOOKUP($C3086,'RES TECH'!$M:$M,'RES TECH'!$F:$F)&amp;" "&amp;_xlfn.XLOOKUP($C3086,'RES TECH'!$M:$M,'RES TECH'!$G:$G)&amp;" "&amp;_xlfn.XLOOKUP($C3086,'RES TECH'!$M:$M,'RES TECH'!$H:$H)</f>
        <v>Residential House Low Income New Lighting Halogen  Electricity</v>
      </c>
      <c r="E3086" t="str">
        <f t="shared" si="48"/>
        <v>Mlm</v>
      </c>
      <c r="F3086" s="12" t="str">
        <f>IF(B3086="*","*",_xlfn.XLOOKUP($C3086,'RES TECH'!$M:$M,'RES TECH'!$R:$R))</f>
        <v>Mlma</v>
      </c>
    </row>
    <row r="3087" spans="2:6" x14ac:dyDescent="0.25">
      <c r="B3087" t="str">
        <f>IF('RES TECH'!N3085=1,"PRE","*")</f>
        <v>PRE</v>
      </c>
      <c r="C3087" t="str">
        <f>'RES TECH'!M3085</f>
        <v>RESHOULONewLTHALELC22</v>
      </c>
      <c r="D3087" t="str">
        <f>_xlfn.XLOOKUP($C3087,'RES TECH'!$M:$M,'RES TECH'!$A:$A)&amp;" "&amp;_xlfn.XLOOKUP($C3087,'RES TECH'!$M:$M,'RES TECH'!$B:$B)&amp;" "&amp;_xlfn.XLOOKUP($C3087,'RES TECH'!$M:$M,'RES TECH'!$C:$C)&amp;" "&amp;_xlfn.XLOOKUP($C3087,'RES TECH'!$M:$M,'RES TECH'!$D:$D)&amp;" "&amp;_xlfn.XLOOKUP($C3087,'RES TECH'!$M:$M,'RES TECH'!$E:$E)&amp;" "&amp;_xlfn.XLOOKUP($C3087,'RES TECH'!$M:$M,'RES TECH'!$F:$F)&amp;" "&amp;_xlfn.XLOOKUP($C3087,'RES TECH'!$M:$M,'RES TECH'!$G:$G)&amp;" "&amp;_xlfn.XLOOKUP($C3087,'RES TECH'!$M:$M,'RES TECH'!$H:$H)</f>
        <v>Residential House Low Income New Lighting Halogen  Electricity</v>
      </c>
      <c r="E3087" t="str">
        <f t="shared" si="48"/>
        <v>Mlm</v>
      </c>
      <c r="F3087" s="12" t="str">
        <f>IF(B3087="*","*",_xlfn.XLOOKUP($C3087,'RES TECH'!$M:$M,'RES TECH'!$R:$R))</f>
        <v>Mlma</v>
      </c>
    </row>
    <row r="3088" spans="2:6" x14ac:dyDescent="0.25">
      <c r="B3088" t="str">
        <f>IF('RES TECH'!N3086=1,"PRE","*")</f>
        <v>*</v>
      </c>
      <c r="C3088" t="str">
        <f>'RES TECH'!M3086</f>
        <v>RESHOULONewLTCFLELCELC20</v>
      </c>
      <c r="D3088" t="str">
        <f>_xlfn.XLOOKUP($C3088,'RES TECH'!$M:$M,'RES TECH'!$A:$A)&amp;" "&amp;_xlfn.XLOOKUP($C3088,'RES TECH'!$M:$M,'RES TECH'!$B:$B)&amp;" "&amp;_xlfn.XLOOKUP($C3088,'RES TECH'!$M:$M,'RES TECH'!$C:$C)&amp;" "&amp;_xlfn.XLOOKUP($C3088,'RES TECH'!$M:$M,'RES TECH'!$D:$D)&amp;" "&amp;_xlfn.XLOOKUP($C3088,'RES TECH'!$M:$M,'RES TECH'!$E:$E)&amp;" "&amp;_xlfn.XLOOKUP($C3088,'RES TECH'!$M:$M,'RES TECH'!$F:$F)&amp;" "&amp;_xlfn.XLOOKUP($C3088,'RES TECH'!$M:$M,'RES TECH'!$G:$G)&amp;" "&amp;_xlfn.XLOOKUP($C3088,'RES TECH'!$M:$M,'RES TECH'!$H:$H)</f>
        <v>Residential House Low Income New Lighting Compact Fluorescent  Electricity</v>
      </c>
      <c r="E3088" t="str">
        <f t="shared" si="48"/>
        <v>*</v>
      </c>
      <c r="F3088" s="12" t="str">
        <f>IF(B3088="*","*",_xlfn.XLOOKUP($C3088,'RES TECH'!$M:$M,'RES TECH'!$R:$R))</f>
        <v>*</v>
      </c>
    </row>
    <row r="3089" spans="2:6" x14ac:dyDescent="0.25">
      <c r="B3089" t="str">
        <f>IF('RES TECH'!N3087=1,"PRE","*")</f>
        <v>PRE</v>
      </c>
      <c r="C3089" t="str">
        <f>'RES TECH'!M3087</f>
        <v>RESHOULONewLTCFLELCELC20</v>
      </c>
      <c r="D3089" t="str">
        <f>_xlfn.XLOOKUP($C3089,'RES TECH'!$M:$M,'RES TECH'!$A:$A)&amp;" "&amp;_xlfn.XLOOKUP($C3089,'RES TECH'!$M:$M,'RES TECH'!$B:$B)&amp;" "&amp;_xlfn.XLOOKUP($C3089,'RES TECH'!$M:$M,'RES TECH'!$C:$C)&amp;" "&amp;_xlfn.XLOOKUP($C3089,'RES TECH'!$M:$M,'RES TECH'!$D:$D)&amp;" "&amp;_xlfn.XLOOKUP($C3089,'RES TECH'!$M:$M,'RES TECH'!$E:$E)&amp;" "&amp;_xlfn.XLOOKUP($C3089,'RES TECH'!$M:$M,'RES TECH'!$F:$F)&amp;" "&amp;_xlfn.XLOOKUP($C3089,'RES TECH'!$M:$M,'RES TECH'!$G:$G)&amp;" "&amp;_xlfn.XLOOKUP($C3089,'RES TECH'!$M:$M,'RES TECH'!$H:$H)</f>
        <v>Residential House Low Income New Lighting Compact Fluorescent  Electricity</v>
      </c>
      <c r="E3089" t="str">
        <f t="shared" si="48"/>
        <v>Mlm</v>
      </c>
      <c r="F3089" s="12" t="str">
        <f>IF(B3089="*","*",_xlfn.XLOOKUP($C3089,'RES TECH'!$M:$M,'RES TECH'!$R:$R))</f>
        <v>Mlma</v>
      </c>
    </row>
    <row r="3090" spans="2:6" x14ac:dyDescent="0.25">
      <c r="B3090" t="str">
        <f>IF('RES TECH'!N3088=1,"PRE","*")</f>
        <v>PRE</v>
      </c>
      <c r="C3090" t="str">
        <f>'RES TECH'!M3088</f>
        <v>RESHOULONewLTCFLELCELC22</v>
      </c>
      <c r="D3090" t="str">
        <f>_xlfn.XLOOKUP($C3090,'RES TECH'!$M:$M,'RES TECH'!$A:$A)&amp;" "&amp;_xlfn.XLOOKUP($C3090,'RES TECH'!$M:$M,'RES TECH'!$B:$B)&amp;" "&amp;_xlfn.XLOOKUP($C3090,'RES TECH'!$M:$M,'RES TECH'!$C:$C)&amp;" "&amp;_xlfn.XLOOKUP($C3090,'RES TECH'!$M:$M,'RES TECH'!$D:$D)&amp;" "&amp;_xlfn.XLOOKUP($C3090,'RES TECH'!$M:$M,'RES TECH'!$E:$E)&amp;" "&amp;_xlfn.XLOOKUP($C3090,'RES TECH'!$M:$M,'RES TECH'!$F:$F)&amp;" "&amp;_xlfn.XLOOKUP($C3090,'RES TECH'!$M:$M,'RES TECH'!$G:$G)&amp;" "&amp;_xlfn.XLOOKUP($C3090,'RES TECH'!$M:$M,'RES TECH'!$H:$H)</f>
        <v>Residential House Low Income New Lighting Compact Fluorescent  Electricity</v>
      </c>
      <c r="E3090" t="str">
        <f t="shared" si="48"/>
        <v>Mlm</v>
      </c>
      <c r="F3090" s="12" t="str">
        <f>IF(B3090="*","*",_xlfn.XLOOKUP($C3090,'RES TECH'!$M:$M,'RES TECH'!$R:$R))</f>
        <v>Mlma</v>
      </c>
    </row>
    <row r="3091" spans="2:6" x14ac:dyDescent="0.25">
      <c r="B3091" t="str">
        <f>IF('RES TECH'!N3089=1,"PRE","*")</f>
        <v>PRE</v>
      </c>
      <c r="C3091" t="str">
        <f>'RES TECH'!M3089</f>
        <v>RESHOULONewLTCFLELCELC30</v>
      </c>
      <c r="D3091" t="str">
        <f>_xlfn.XLOOKUP($C3091,'RES TECH'!$M:$M,'RES TECH'!$A:$A)&amp;" "&amp;_xlfn.XLOOKUP($C3091,'RES TECH'!$M:$M,'RES TECH'!$B:$B)&amp;" "&amp;_xlfn.XLOOKUP($C3091,'RES TECH'!$M:$M,'RES TECH'!$C:$C)&amp;" "&amp;_xlfn.XLOOKUP($C3091,'RES TECH'!$M:$M,'RES TECH'!$D:$D)&amp;" "&amp;_xlfn.XLOOKUP($C3091,'RES TECH'!$M:$M,'RES TECH'!$E:$E)&amp;" "&amp;_xlfn.XLOOKUP($C3091,'RES TECH'!$M:$M,'RES TECH'!$F:$F)&amp;" "&amp;_xlfn.XLOOKUP($C3091,'RES TECH'!$M:$M,'RES TECH'!$G:$G)&amp;" "&amp;_xlfn.XLOOKUP($C3091,'RES TECH'!$M:$M,'RES TECH'!$H:$H)</f>
        <v>Residential House Low Income New Lighting Compact Fluorescent  Electricity</v>
      </c>
      <c r="E3091" t="str">
        <f t="shared" si="48"/>
        <v>Mlm</v>
      </c>
      <c r="F3091" s="12" t="str">
        <f>IF(B3091="*","*",_xlfn.XLOOKUP($C3091,'RES TECH'!$M:$M,'RES TECH'!$R:$R))</f>
        <v>Mlma</v>
      </c>
    </row>
    <row r="3092" spans="2:6" x14ac:dyDescent="0.25">
      <c r="B3092" t="str">
        <f>IF('RES TECH'!N3090=1,"PRE","*")</f>
        <v>PRE</v>
      </c>
      <c r="C3092" t="str">
        <f>'RES TECH'!M3090</f>
        <v>RESHOULONewLTCFLELCELC40</v>
      </c>
      <c r="D3092" t="str">
        <f>_xlfn.XLOOKUP($C3092,'RES TECH'!$M:$M,'RES TECH'!$A:$A)&amp;" "&amp;_xlfn.XLOOKUP($C3092,'RES TECH'!$M:$M,'RES TECH'!$B:$B)&amp;" "&amp;_xlfn.XLOOKUP($C3092,'RES TECH'!$M:$M,'RES TECH'!$C:$C)&amp;" "&amp;_xlfn.XLOOKUP($C3092,'RES TECH'!$M:$M,'RES TECH'!$D:$D)&amp;" "&amp;_xlfn.XLOOKUP($C3092,'RES TECH'!$M:$M,'RES TECH'!$E:$E)&amp;" "&amp;_xlfn.XLOOKUP($C3092,'RES TECH'!$M:$M,'RES TECH'!$F:$F)&amp;" "&amp;_xlfn.XLOOKUP($C3092,'RES TECH'!$M:$M,'RES TECH'!$G:$G)&amp;" "&amp;_xlfn.XLOOKUP($C3092,'RES TECH'!$M:$M,'RES TECH'!$H:$H)</f>
        <v>Residential House Low Income New Lighting Compact Fluorescent  Electricity</v>
      </c>
      <c r="E3092" t="str">
        <f t="shared" si="48"/>
        <v>Mlm</v>
      </c>
      <c r="F3092" s="12" t="str">
        <f>IF(B3092="*","*",_xlfn.XLOOKUP($C3092,'RES TECH'!$M:$M,'RES TECH'!$R:$R))</f>
        <v>Mlma</v>
      </c>
    </row>
    <row r="3093" spans="2:6" x14ac:dyDescent="0.25">
      <c r="B3093" t="str">
        <f>IF('RES TECH'!N3091=1,"PRE","*")</f>
        <v>*</v>
      </c>
      <c r="C3093" t="str">
        <f>'RES TECH'!M3091</f>
        <v>RESHOULONewLTLEDELCELC20</v>
      </c>
      <c r="D3093" t="str">
        <f>_xlfn.XLOOKUP($C3093,'RES TECH'!$M:$M,'RES TECH'!$A:$A)&amp;" "&amp;_xlfn.XLOOKUP($C3093,'RES TECH'!$M:$M,'RES TECH'!$B:$B)&amp;" "&amp;_xlfn.XLOOKUP($C3093,'RES TECH'!$M:$M,'RES TECH'!$C:$C)&amp;" "&amp;_xlfn.XLOOKUP($C3093,'RES TECH'!$M:$M,'RES TECH'!$D:$D)&amp;" "&amp;_xlfn.XLOOKUP($C3093,'RES TECH'!$M:$M,'RES TECH'!$E:$E)&amp;" "&amp;_xlfn.XLOOKUP($C3093,'RES TECH'!$M:$M,'RES TECH'!$F:$F)&amp;" "&amp;_xlfn.XLOOKUP($C3093,'RES TECH'!$M:$M,'RES TECH'!$G:$G)&amp;" "&amp;_xlfn.XLOOKUP($C3093,'RES TECH'!$M:$M,'RES TECH'!$H:$H)</f>
        <v>Residential House Low Income New Lighting LED  Electricity</v>
      </c>
      <c r="E3093" t="str">
        <f t="shared" si="48"/>
        <v>*</v>
      </c>
      <c r="F3093" s="12" t="str">
        <f>IF(B3093="*","*",_xlfn.XLOOKUP($C3093,'RES TECH'!$M:$M,'RES TECH'!$R:$R))</f>
        <v>*</v>
      </c>
    </row>
    <row r="3094" spans="2:6" x14ac:dyDescent="0.25">
      <c r="B3094" t="str">
        <f>IF('RES TECH'!N3092=1,"PRE","*")</f>
        <v>*</v>
      </c>
      <c r="C3094" t="str">
        <f>'RES TECH'!M3092</f>
        <v>RESHOULONewLTLEDELCELC20</v>
      </c>
      <c r="D3094" t="str">
        <f>_xlfn.XLOOKUP($C3094,'RES TECH'!$M:$M,'RES TECH'!$A:$A)&amp;" "&amp;_xlfn.XLOOKUP($C3094,'RES TECH'!$M:$M,'RES TECH'!$B:$B)&amp;" "&amp;_xlfn.XLOOKUP($C3094,'RES TECH'!$M:$M,'RES TECH'!$C:$C)&amp;" "&amp;_xlfn.XLOOKUP($C3094,'RES TECH'!$M:$M,'RES TECH'!$D:$D)&amp;" "&amp;_xlfn.XLOOKUP($C3094,'RES TECH'!$M:$M,'RES TECH'!$E:$E)&amp;" "&amp;_xlfn.XLOOKUP($C3094,'RES TECH'!$M:$M,'RES TECH'!$F:$F)&amp;" "&amp;_xlfn.XLOOKUP($C3094,'RES TECH'!$M:$M,'RES TECH'!$G:$G)&amp;" "&amp;_xlfn.XLOOKUP($C3094,'RES TECH'!$M:$M,'RES TECH'!$H:$H)</f>
        <v>Residential House Low Income New Lighting LED  Electricity</v>
      </c>
      <c r="E3094" t="str">
        <f t="shared" si="48"/>
        <v>*</v>
      </c>
      <c r="F3094" s="12" t="str">
        <f>IF(B3094="*","*",_xlfn.XLOOKUP($C3094,'RES TECH'!$M:$M,'RES TECH'!$R:$R))</f>
        <v>*</v>
      </c>
    </row>
    <row r="3095" spans="2:6" x14ac:dyDescent="0.25">
      <c r="B3095" t="str">
        <f>IF('RES TECH'!N3093=1,"PRE","*")</f>
        <v>*</v>
      </c>
      <c r="C3095" t="str">
        <f>'RES TECH'!M3093</f>
        <v>RESHOULONewLTLEDELCELC20</v>
      </c>
      <c r="D3095" t="str">
        <f>_xlfn.XLOOKUP($C3095,'RES TECH'!$M:$M,'RES TECH'!$A:$A)&amp;" "&amp;_xlfn.XLOOKUP($C3095,'RES TECH'!$M:$M,'RES TECH'!$B:$B)&amp;" "&amp;_xlfn.XLOOKUP($C3095,'RES TECH'!$M:$M,'RES TECH'!$C:$C)&amp;" "&amp;_xlfn.XLOOKUP($C3095,'RES TECH'!$M:$M,'RES TECH'!$D:$D)&amp;" "&amp;_xlfn.XLOOKUP($C3095,'RES TECH'!$M:$M,'RES TECH'!$E:$E)&amp;" "&amp;_xlfn.XLOOKUP($C3095,'RES TECH'!$M:$M,'RES TECH'!$F:$F)&amp;" "&amp;_xlfn.XLOOKUP($C3095,'RES TECH'!$M:$M,'RES TECH'!$G:$G)&amp;" "&amp;_xlfn.XLOOKUP($C3095,'RES TECH'!$M:$M,'RES TECH'!$H:$H)</f>
        <v>Residential House Low Income New Lighting LED  Electricity</v>
      </c>
      <c r="E3095" t="str">
        <f t="shared" si="48"/>
        <v>*</v>
      </c>
      <c r="F3095" s="12" t="str">
        <f>IF(B3095="*","*",_xlfn.XLOOKUP($C3095,'RES TECH'!$M:$M,'RES TECH'!$R:$R))</f>
        <v>*</v>
      </c>
    </row>
    <row r="3096" spans="2:6" x14ac:dyDescent="0.25">
      <c r="B3096" t="str">
        <f>IF('RES TECH'!N3094=1,"PRE","*")</f>
        <v>*</v>
      </c>
      <c r="C3096" t="str">
        <f>'RES TECH'!M3094</f>
        <v>RESHOULONewLTLEDELCELC20</v>
      </c>
      <c r="D3096" t="str">
        <f>_xlfn.XLOOKUP($C3096,'RES TECH'!$M:$M,'RES TECH'!$A:$A)&amp;" "&amp;_xlfn.XLOOKUP($C3096,'RES TECH'!$M:$M,'RES TECH'!$B:$B)&amp;" "&amp;_xlfn.XLOOKUP($C3096,'RES TECH'!$M:$M,'RES TECH'!$C:$C)&amp;" "&amp;_xlfn.XLOOKUP($C3096,'RES TECH'!$M:$M,'RES TECH'!$D:$D)&amp;" "&amp;_xlfn.XLOOKUP($C3096,'RES TECH'!$M:$M,'RES TECH'!$E:$E)&amp;" "&amp;_xlfn.XLOOKUP($C3096,'RES TECH'!$M:$M,'RES TECH'!$F:$F)&amp;" "&amp;_xlfn.XLOOKUP($C3096,'RES TECH'!$M:$M,'RES TECH'!$G:$G)&amp;" "&amp;_xlfn.XLOOKUP($C3096,'RES TECH'!$M:$M,'RES TECH'!$H:$H)</f>
        <v>Residential House Low Income New Lighting LED  Electricity</v>
      </c>
      <c r="E3096" t="str">
        <f t="shared" si="48"/>
        <v>*</v>
      </c>
      <c r="F3096" s="12" t="str">
        <f>IF(B3096="*","*",_xlfn.XLOOKUP($C3096,'RES TECH'!$M:$M,'RES TECH'!$R:$R))</f>
        <v>*</v>
      </c>
    </row>
    <row r="3097" spans="2:6" x14ac:dyDescent="0.25">
      <c r="B3097" t="str">
        <f>IF('RES TECH'!N3095=1,"PRE","*")</f>
        <v>*</v>
      </c>
      <c r="C3097" t="str">
        <f>'RES TECH'!M3095</f>
        <v>RESHOULONewLTLEDELCELC20</v>
      </c>
      <c r="D3097" t="str">
        <f>_xlfn.XLOOKUP($C3097,'RES TECH'!$M:$M,'RES TECH'!$A:$A)&amp;" "&amp;_xlfn.XLOOKUP($C3097,'RES TECH'!$M:$M,'RES TECH'!$B:$B)&amp;" "&amp;_xlfn.XLOOKUP($C3097,'RES TECH'!$M:$M,'RES TECH'!$C:$C)&amp;" "&amp;_xlfn.XLOOKUP($C3097,'RES TECH'!$M:$M,'RES TECH'!$D:$D)&amp;" "&amp;_xlfn.XLOOKUP($C3097,'RES TECH'!$M:$M,'RES TECH'!$E:$E)&amp;" "&amp;_xlfn.XLOOKUP($C3097,'RES TECH'!$M:$M,'RES TECH'!$F:$F)&amp;" "&amp;_xlfn.XLOOKUP($C3097,'RES TECH'!$M:$M,'RES TECH'!$G:$G)&amp;" "&amp;_xlfn.XLOOKUP($C3097,'RES TECH'!$M:$M,'RES TECH'!$H:$H)</f>
        <v>Residential House Low Income New Lighting LED  Electricity</v>
      </c>
      <c r="E3097" t="str">
        <f t="shared" si="48"/>
        <v>*</v>
      </c>
      <c r="F3097" s="12" t="str">
        <f>IF(B3097="*","*",_xlfn.XLOOKUP($C3097,'RES TECH'!$M:$M,'RES TECH'!$R:$R))</f>
        <v>*</v>
      </c>
    </row>
    <row r="3098" spans="2:6" x14ac:dyDescent="0.25">
      <c r="B3098" t="str">
        <f>IF('RES TECH'!N3096=1,"PRE","*")</f>
        <v>PRE</v>
      </c>
      <c r="C3098" t="str">
        <f>'RES TECH'!M3096</f>
        <v>RESHOULONewLTLEDELCELC20</v>
      </c>
      <c r="D3098" t="str">
        <f>_xlfn.XLOOKUP($C3098,'RES TECH'!$M:$M,'RES TECH'!$A:$A)&amp;" "&amp;_xlfn.XLOOKUP($C3098,'RES TECH'!$M:$M,'RES TECH'!$B:$B)&amp;" "&amp;_xlfn.XLOOKUP($C3098,'RES TECH'!$M:$M,'RES TECH'!$C:$C)&amp;" "&amp;_xlfn.XLOOKUP($C3098,'RES TECH'!$M:$M,'RES TECH'!$D:$D)&amp;" "&amp;_xlfn.XLOOKUP($C3098,'RES TECH'!$M:$M,'RES TECH'!$E:$E)&amp;" "&amp;_xlfn.XLOOKUP($C3098,'RES TECH'!$M:$M,'RES TECH'!$F:$F)&amp;" "&amp;_xlfn.XLOOKUP($C3098,'RES TECH'!$M:$M,'RES TECH'!$G:$G)&amp;" "&amp;_xlfn.XLOOKUP($C3098,'RES TECH'!$M:$M,'RES TECH'!$H:$H)</f>
        <v>Residential House Low Income New Lighting LED  Electricity</v>
      </c>
      <c r="E3098" t="str">
        <f t="shared" si="48"/>
        <v>Mlm</v>
      </c>
      <c r="F3098" s="12" t="str">
        <f>IF(B3098="*","*",_xlfn.XLOOKUP($C3098,'RES TECH'!$M:$M,'RES TECH'!$R:$R))</f>
        <v>Mlma</v>
      </c>
    </row>
    <row r="3099" spans="2:6" x14ac:dyDescent="0.25">
      <c r="B3099" t="str">
        <f>IF('RES TECH'!N3097=1,"PRE","*")</f>
        <v>PRE</v>
      </c>
      <c r="C3099" t="str">
        <f>'RES TECH'!M3097</f>
        <v>RESHOULONewLTLEDELCELC21</v>
      </c>
      <c r="D3099" t="str">
        <f>_xlfn.XLOOKUP($C3099,'RES TECH'!$M:$M,'RES TECH'!$A:$A)&amp;" "&amp;_xlfn.XLOOKUP($C3099,'RES TECH'!$M:$M,'RES TECH'!$B:$B)&amp;" "&amp;_xlfn.XLOOKUP($C3099,'RES TECH'!$M:$M,'RES TECH'!$C:$C)&amp;" "&amp;_xlfn.XLOOKUP($C3099,'RES TECH'!$M:$M,'RES TECH'!$D:$D)&amp;" "&amp;_xlfn.XLOOKUP($C3099,'RES TECH'!$M:$M,'RES TECH'!$E:$E)&amp;" "&amp;_xlfn.XLOOKUP($C3099,'RES TECH'!$M:$M,'RES TECH'!$F:$F)&amp;" "&amp;_xlfn.XLOOKUP($C3099,'RES TECH'!$M:$M,'RES TECH'!$G:$G)&amp;" "&amp;_xlfn.XLOOKUP($C3099,'RES TECH'!$M:$M,'RES TECH'!$H:$H)</f>
        <v>Residential House Low Income New Lighting LED  Electricity</v>
      </c>
      <c r="E3099" t="str">
        <f t="shared" si="48"/>
        <v>Mlm</v>
      </c>
      <c r="F3099" s="12" t="str">
        <f>IF(B3099="*","*",_xlfn.XLOOKUP($C3099,'RES TECH'!$M:$M,'RES TECH'!$R:$R))</f>
        <v>Mlma</v>
      </c>
    </row>
    <row r="3100" spans="2:6" x14ac:dyDescent="0.25">
      <c r="B3100" t="str">
        <f>IF('RES TECH'!N3098=1,"PRE","*")</f>
        <v>PRE</v>
      </c>
      <c r="C3100" t="str">
        <f>'RES TECH'!M3098</f>
        <v>RESHOULONewLTLEDELCELC22</v>
      </c>
      <c r="D3100" t="str">
        <f>_xlfn.XLOOKUP($C3100,'RES TECH'!$M:$M,'RES TECH'!$A:$A)&amp;" "&amp;_xlfn.XLOOKUP($C3100,'RES TECH'!$M:$M,'RES TECH'!$B:$B)&amp;" "&amp;_xlfn.XLOOKUP($C3100,'RES TECH'!$M:$M,'RES TECH'!$C:$C)&amp;" "&amp;_xlfn.XLOOKUP($C3100,'RES TECH'!$M:$M,'RES TECH'!$D:$D)&amp;" "&amp;_xlfn.XLOOKUP($C3100,'RES TECH'!$M:$M,'RES TECH'!$E:$E)&amp;" "&amp;_xlfn.XLOOKUP($C3100,'RES TECH'!$M:$M,'RES TECH'!$F:$F)&amp;" "&amp;_xlfn.XLOOKUP($C3100,'RES TECH'!$M:$M,'RES TECH'!$G:$G)&amp;" "&amp;_xlfn.XLOOKUP($C3100,'RES TECH'!$M:$M,'RES TECH'!$H:$H)</f>
        <v>Residential House Low Income New Lighting LED  Electricity</v>
      </c>
      <c r="E3100" t="str">
        <f t="shared" si="48"/>
        <v>Mlm</v>
      </c>
      <c r="F3100" s="12" t="str">
        <f>IF(B3100="*","*",_xlfn.XLOOKUP($C3100,'RES TECH'!$M:$M,'RES TECH'!$R:$R))</f>
        <v>Mlma</v>
      </c>
    </row>
    <row r="3101" spans="2:6" x14ac:dyDescent="0.25">
      <c r="B3101" t="str">
        <f>IF('RES TECH'!N3099=1,"PRE","*")</f>
        <v>PRE</v>
      </c>
      <c r="C3101" t="str">
        <f>'RES TECH'!M3099</f>
        <v>RESHOULONewLTLEDELCELC23</v>
      </c>
      <c r="D3101" t="str">
        <f>_xlfn.XLOOKUP($C3101,'RES TECH'!$M:$M,'RES TECH'!$A:$A)&amp;" "&amp;_xlfn.XLOOKUP($C3101,'RES TECH'!$M:$M,'RES TECH'!$B:$B)&amp;" "&amp;_xlfn.XLOOKUP($C3101,'RES TECH'!$M:$M,'RES TECH'!$C:$C)&amp;" "&amp;_xlfn.XLOOKUP($C3101,'RES TECH'!$M:$M,'RES TECH'!$D:$D)&amp;" "&amp;_xlfn.XLOOKUP($C3101,'RES TECH'!$M:$M,'RES TECH'!$E:$E)&amp;" "&amp;_xlfn.XLOOKUP($C3101,'RES TECH'!$M:$M,'RES TECH'!$F:$F)&amp;" "&amp;_xlfn.XLOOKUP($C3101,'RES TECH'!$M:$M,'RES TECH'!$G:$G)&amp;" "&amp;_xlfn.XLOOKUP($C3101,'RES TECH'!$M:$M,'RES TECH'!$H:$H)</f>
        <v>Residential House Low Income New Lighting LED  Electricity</v>
      </c>
      <c r="E3101" t="str">
        <f t="shared" si="48"/>
        <v>Mlm</v>
      </c>
      <c r="F3101" s="12" t="str">
        <f>IF(B3101="*","*",_xlfn.XLOOKUP($C3101,'RES TECH'!$M:$M,'RES TECH'!$R:$R))</f>
        <v>Mlma</v>
      </c>
    </row>
    <row r="3102" spans="2:6" x14ac:dyDescent="0.25">
      <c r="B3102" t="str">
        <f>IF('RES TECH'!N3100=1,"PRE","*")</f>
        <v>PRE</v>
      </c>
      <c r="C3102" t="str">
        <f>'RES TECH'!M3100</f>
        <v>RESHOULONewLTLEDELCELC24</v>
      </c>
      <c r="D3102" t="str">
        <f>_xlfn.XLOOKUP($C3102,'RES TECH'!$M:$M,'RES TECH'!$A:$A)&amp;" "&amp;_xlfn.XLOOKUP($C3102,'RES TECH'!$M:$M,'RES TECH'!$B:$B)&amp;" "&amp;_xlfn.XLOOKUP($C3102,'RES TECH'!$M:$M,'RES TECH'!$C:$C)&amp;" "&amp;_xlfn.XLOOKUP($C3102,'RES TECH'!$M:$M,'RES TECH'!$D:$D)&amp;" "&amp;_xlfn.XLOOKUP($C3102,'RES TECH'!$M:$M,'RES TECH'!$E:$E)&amp;" "&amp;_xlfn.XLOOKUP($C3102,'RES TECH'!$M:$M,'RES TECH'!$F:$F)&amp;" "&amp;_xlfn.XLOOKUP($C3102,'RES TECH'!$M:$M,'RES TECH'!$G:$G)&amp;" "&amp;_xlfn.XLOOKUP($C3102,'RES TECH'!$M:$M,'RES TECH'!$H:$H)</f>
        <v>Residential House Low Income New Lighting LED  Electricity</v>
      </c>
      <c r="E3102" t="str">
        <f t="shared" si="48"/>
        <v>Mlm</v>
      </c>
      <c r="F3102" s="12" t="str">
        <f>IF(B3102="*","*",_xlfn.XLOOKUP($C3102,'RES TECH'!$M:$M,'RES TECH'!$R:$R))</f>
        <v>Mlma</v>
      </c>
    </row>
    <row r="3103" spans="2:6" x14ac:dyDescent="0.25">
      <c r="B3103" t="str">
        <f>IF('RES TECH'!N3101=1,"PRE","*")</f>
        <v>PRE</v>
      </c>
      <c r="C3103" t="str">
        <f>'RES TECH'!M3101</f>
        <v>RESHOULONewLTLEDELCELC25</v>
      </c>
      <c r="D3103" t="str">
        <f>_xlfn.XLOOKUP($C3103,'RES TECH'!$M:$M,'RES TECH'!$A:$A)&amp;" "&amp;_xlfn.XLOOKUP($C3103,'RES TECH'!$M:$M,'RES TECH'!$B:$B)&amp;" "&amp;_xlfn.XLOOKUP($C3103,'RES TECH'!$M:$M,'RES TECH'!$C:$C)&amp;" "&amp;_xlfn.XLOOKUP($C3103,'RES TECH'!$M:$M,'RES TECH'!$D:$D)&amp;" "&amp;_xlfn.XLOOKUP($C3103,'RES TECH'!$M:$M,'RES TECH'!$E:$E)&amp;" "&amp;_xlfn.XLOOKUP($C3103,'RES TECH'!$M:$M,'RES TECH'!$F:$F)&amp;" "&amp;_xlfn.XLOOKUP($C3103,'RES TECH'!$M:$M,'RES TECH'!$G:$G)&amp;" "&amp;_xlfn.XLOOKUP($C3103,'RES TECH'!$M:$M,'RES TECH'!$H:$H)</f>
        <v>Residential House Low Income New Lighting LED  Electricity</v>
      </c>
      <c r="E3103" t="str">
        <f t="shared" si="48"/>
        <v>Mlm</v>
      </c>
      <c r="F3103" s="12" t="str">
        <f>IF(B3103="*","*",_xlfn.XLOOKUP($C3103,'RES TECH'!$M:$M,'RES TECH'!$R:$R))</f>
        <v>Mlma</v>
      </c>
    </row>
    <row r="3104" spans="2:6" x14ac:dyDescent="0.25">
      <c r="B3104" t="str">
        <f>IF('RES TECH'!N3102=1,"PRE","*")</f>
        <v>PRE</v>
      </c>
      <c r="C3104" t="str">
        <f>'RES TECH'!M3102</f>
        <v>RESHOULONewLTLEDELCELC30</v>
      </c>
      <c r="D3104" t="str">
        <f>_xlfn.XLOOKUP($C3104,'RES TECH'!$M:$M,'RES TECH'!$A:$A)&amp;" "&amp;_xlfn.XLOOKUP($C3104,'RES TECH'!$M:$M,'RES TECH'!$B:$B)&amp;" "&amp;_xlfn.XLOOKUP($C3104,'RES TECH'!$M:$M,'RES TECH'!$C:$C)&amp;" "&amp;_xlfn.XLOOKUP($C3104,'RES TECH'!$M:$M,'RES TECH'!$D:$D)&amp;" "&amp;_xlfn.XLOOKUP($C3104,'RES TECH'!$M:$M,'RES TECH'!$E:$E)&amp;" "&amp;_xlfn.XLOOKUP($C3104,'RES TECH'!$M:$M,'RES TECH'!$F:$F)&amp;" "&amp;_xlfn.XLOOKUP($C3104,'RES TECH'!$M:$M,'RES TECH'!$G:$G)&amp;" "&amp;_xlfn.XLOOKUP($C3104,'RES TECH'!$M:$M,'RES TECH'!$H:$H)</f>
        <v>Residential House Low Income New Lighting LED  Electricity</v>
      </c>
      <c r="E3104" t="str">
        <f t="shared" si="48"/>
        <v>Mlm</v>
      </c>
      <c r="F3104" s="12" t="str">
        <f>IF(B3104="*","*",_xlfn.XLOOKUP($C3104,'RES TECH'!$M:$M,'RES TECH'!$R:$R))</f>
        <v>Mlma</v>
      </c>
    </row>
    <row r="3105" spans="2:6" x14ac:dyDescent="0.25">
      <c r="B3105" t="str">
        <f>IF('RES TECH'!N3103=1,"PRE","*")</f>
        <v>PRE</v>
      </c>
      <c r="C3105" t="str">
        <f>'RES TECH'!M3103</f>
        <v>RESHOULONewLTLEDELCELC40</v>
      </c>
      <c r="D3105" t="str">
        <f>_xlfn.XLOOKUP($C3105,'RES TECH'!$M:$M,'RES TECH'!$A:$A)&amp;" "&amp;_xlfn.XLOOKUP($C3105,'RES TECH'!$M:$M,'RES TECH'!$B:$B)&amp;" "&amp;_xlfn.XLOOKUP($C3105,'RES TECH'!$M:$M,'RES TECH'!$C:$C)&amp;" "&amp;_xlfn.XLOOKUP($C3105,'RES TECH'!$M:$M,'RES TECH'!$D:$D)&amp;" "&amp;_xlfn.XLOOKUP($C3105,'RES TECH'!$M:$M,'RES TECH'!$E:$E)&amp;" "&amp;_xlfn.XLOOKUP($C3105,'RES TECH'!$M:$M,'RES TECH'!$F:$F)&amp;" "&amp;_xlfn.XLOOKUP($C3105,'RES TECH'!$M:$M,'RES TECH'!$G:$G)&amp;" "&amp;_xlfn.XLOOKUP($C3105,'RES TECH'!$M:$M,'RES TECH'!$H:$H)</f>
        <v>Residential House Low Income New Lighting LED  Electricity</v>
      </c>
      <c r="E3105" t="str">
        <f t="shared" si="48"/>
        <v>Mlm</v>
      </c>
      <c r="F3105" s="12" t="str">
        <f>IF(B3105="*","*",_xlfn.XLOOKUP($C3105,'RES TECH'!$M:$M,'RES TECH'!$R:$R))</f>
        <v>Mlma</v>
      </c>
    </row>
    <row r="3106" spans="2:6" x14ac:dyDescent="0.25">
      <c r="B3106" t="str">
        <f>IF('RES TECH'!N3104=1,"PRE","*")</f>
        <v>PRE</v>
      </c>
      <c r="C3106" t="str">
        <f>'RES TECH'!M3104</f>
        <v>RESHOULONewLTINCELCELC20</v>
      </c>
      <c r="D3106" t="str">
        <f>_xlfn.XLOOKUP($C3106,'RES TECH'!$M:$M,'RES TECH'!$A:$A)&amp;" "&amp;_xlfn.XLOOKUP($C3106,'RES TECH'!$M:$M,'RES TECH'!$B:$B)&amp;" "&amp;_xlfn.XLOOKUP($C3106,'RES TECH'!$M:$M,'RES TECH'!$C:$C)&amp;" "&amp;_xlfn.XLOOKUP($C3106,'RES TECH'!$M:$M,'RES TECH'!$D:$D)&amp;" "&amp;_xlfn.XLOOKUP($C3106,'RES TECH'!$M:$M,'RES TECH'!$E:$E)&amp;" "&amp;_xlfn.XLOOKUP($C3106,'RES TECH'!$M:$M,'RES TECH'!$F:$F)&amp;" "&amp;_xlfn.XLOOKUP($C3106,'RES TECH'!$M:$M,'RES TECH'!$G:$G)&amp;" "&amp;_xlfn.XLOOKUP($C3106,'RES TECH'!$M:$M,'RES TECH'!$H:$H)</f>
        <v>Residential House Low Income New Lighting Incandescent  Electricity</v>
      </c>
      <c r="E3106" t="str">
        <f t="shared" si="48"/>
        <v>Mlm</v>
      </c>
      <c r="F3106" s="12" t="str">
        <f>IF(B3106="*","*",_xlfn.XLOOKUP($C3106,'RES TECH'!$M:$M,'RES TECH'!$R:$R))</f>
        <v>Mlma</v>
      </c>
    </row>
    <row r="3107" spans="2:6" x14ac:dyDescent="0.25">
      <c r="B3107" t="str">
        <f>IF('RES TECH'!N3105=1,"PRE","*")</f>
        <v>PRE</v>
      </c>
      <c r="C3107" t="str">
        <f>'RES TECH'!M3105</f>
        <v>RESHOULONewLTINCELCELC22</v>
      </c>
      <c r="D3107" t="str">
        <f>_xlfn.XLOOKUP($C3107,'RES TECH'!$M:$M,'RES TECH'!$A:$A)&amp;" "&amp;_xlfn.XLOOKUP($C3107,'RES TECH'!$M:$M,'RES TECH'!$B:$B)&amp;" "&amp;_xlfn.XLOOKUP($C3107,'RES TECH'!$M:$M,'RES TECH'!$C:$C)&amp;" "&amp;_xlfn.XLOOKUP($C3107,'RES TECH'!$M:$M,'RES TECH'!$D:$D)&amp;" "&amp;_xlfn.XLOOKUP($C3107,'RES TECH'!$M:$M,'RES TECH'!$E:$E)&amp;" "&amp;_xlfn.XLOOKUP($C3107,'RES TECH'!$M:$M,'RES TECH'!$F:$F)&amp;" "&amp;_xlfn.XLOOKUP($C3107,'RES TECH'!$M:$M,'RES TECH'!$G:$G)&amp;" "&amp;_xlfn.XLOOKUP($C3107,'RES TECH'!$M:$M,'RES TECH'!$H:$H)</f>
        <v>Residential House Low Income New Lighting Incandescent  Electricity</v>
      </c>
      <c r="E3107" t="str">
        <f t="shared" si="48"/>
        <v>Mlm</v>
      </c>
      <c r="F3107" s="12" t="str">
        <f>IF(B3107="*","*",_xlfn.XLOOKUP($C3107,'RES TECH'!$M:$M,'RES TECH'!$R:$R))</f>
        <v>Mlma</v>
      </c>
    </row>
    <row r="3108" spans="2:6" x14ac:dyDescent="0.25">
      <c r="B3108" t="str">
        <f>IF('RES TECH'!N3106=1,"PRE","*")</f>
        <v>PRE</v>
      </c>
      <c r="C3108" t="str">
        <f>'RES TECH'!M3106</f>
        <v>RESHOULONewLTFLUT12ELC20</v>
      </c>
      <c r="D3108" t="str">
        <f>_xlfn.XLOOKUP($C3108,'RES TECH'!$M:$M,'RES TECH'!$A:$A)&amp;" "&amp;_xlfn.XLOOKUP($C3108,'RES TECH'!$M:$M,'RES TECH'!$B:$B)&amp;" "&amp;_xlfn.XLOOKUP($C3108,'RES TECH'!$M:$M,'RES TECH'!$C:$C)&amp;" "&amp;_xlfn.XLOOKUP($C3108,'RES TECH'!$M:$M,'RES TECH'!$D:$D)&amp;" "&amp;_xlfn.XLOOKUP($C3108,'RES TECH'!$M:$M,'RES TECH'!$E:$E)&amp;" "&amp;_xlfn.XLOOKUP($C3108,'RES TECH'!$M:$M,'RES TECH'!$F:$F)&amp;" "&amp;_xlfn.XLOOKUP($C3108,'RES TECH'!$M:$M,'RES TECH'!$G:$G)&amp;" "&amp;_xlfn.XLOOKUP($C3108,'RES TECH'!$M:$M,'RES TECH'!$H:$H)</f>
        <v>Residential House Low Income New Lighting T12 Fluorescent  Electricity</v>
      </c>
      <c r="E3108" t="str">
        <f t="shared" si="48"/>
        <v>Mlm</v>
      </c>
      <c r="F3108" s="12" t="str">
        <f>IF(B3108="*","*",_xlfn.XLOOKUP($C3108,'RES TECH'!$M:$M,'RES TECH'!$R:$R))</f>
        <v>Mlma</v>
      </c>
    </row>
    <row r="3109" spans="2:6" x14ac:dyDescent="0.25">
      <c r="B3109" t="str">
        <f>IF('RES TECH'!N3107=1,"PRE","*")</f>
        <v>*</v>
      </c>
      <c r="C3109" t="str">
        <f>'RES TECH'!M3107</f>
        <v>RESHOULONewLTFLUT8ELC20</v>
      </c>
      <c r="D3109" t="str">
        <f>_xlfn.XLOOKUP($C3109,'RES TECH'!$M:$M,'RES TECH'!$A:$A)&amp;" "&amp;_xlfn.XLOOKUP($C3109,'RES TECH'!$M:$M,'RES TECH'!$B:$B)&amp;" "&amp;_xlfn.XLOOKUP($C3109,'RES TECH'!$M:$M,'RES TECH'!$C:$C)&amp;" "&amp;_xlfn.XLOOKUP($C3109,'RES TECH'!$M:$M,'RES TECH'!$D:$D)&amp;" "&amp;_xlfn.XLOOKUP($C3109,'RES TECH'!$M:$M,'RES TECH'!$E:$E)&amp;" "&amp;_xlfn.XLOOKUP($C3109,'RES TECH'!$M:$M,'RES TECH'!$F:$F)&amp;" "&amp;_xlfn.XLOOKUP($C3109,'RES TECH'!$M:$M,'RES TECH'!$G:$G)&amp;" "&amp;_xlfn.XLOOKUP($C3109,'RES TECH'!$M:$M,'RES TECH'!$H:$H)</f>
        <v>Residential House Low Income New Lighting T-8 Fluorescent  Electricity</v>
      </c>
      <c r="E3109" t="str">
        <f t="shared" si="48"/>
        <v>*</v>
      </c>
      <c r="F3109" s="12" t="str">
        <f>IF(B3109="*","*",_xlfn.XLOOKUP($C3109,'RES TECH'!$M:$M,'RES TECH'!$R:$R))</f>
        <v>*</v>
      </c>
    </row>
    <row r="3110" spans="2:6" x14ac:dyDescent="0.25">
      <c r="B3110" t="str">
        <f>IF('RES TECH'!N3108=1,"PRE","*")</f>
        <v>PRE</v>
      </c>
      <c r="C3110" t="str">
        <f>'RES TECH'!M3108</f>
        <v>RESHOULONewLTFLUT8ELC20</v>
      </c>
      <c r="D3110" t="str">
        <f>_xlfn.XLOOKUP($C3110,'RES TECH'!$M:$M,'RES TECH'!$A:$A)&amp;" "&amp;_xlfn.XLOOKUP($C3110,'RES TECH'!$M:$M,'RES TECH'!$B:$B)&amp;" "&amp;_xlfn.XLOOKUP($C3110,'RES TECH'!$M:$M,'RES TECH'!$C:$C)&amp;" "&amp;_xlfn.XLOOKUP($C3110,'RES TECH'!$M:$M,'RES TECH'!$D:$D)&amp;" "&amp;_xlfn.XLOOKUP($C3110,'RES TECH'!$M:$M,'RES TECH'!$E:$E)&amp;" "&amp;_xlfn.XLOOKUP($C3110,'RES TECH'!$M:$M,'RES TECH'!$F:$F)&amp;" "&amp;_xlfn.XLOOKUP($C3110,'RES TECH'!$M:$M,'RES TECH'!$G:$G)&amp;" "&amp;_xlfn.XLOOKUP($C3110,'RES TECH'!$M:$M,'RES TECH'!$H:$H)</f>
        <v>Residential House Low Income New Lighting T-8 Fluorescent  Electricity</v>
      </c>
      <c r="E3110" t="str">
        <f t="shared" si="48"/>
        <v>Mlm</v>
      </c>
      <c r="F3110" s="12" t="str">
        <f>IF(B3110="*","*",_xlfn.XLOOKUP($C3110,'RES TECH'!$M:$M,'RES TECH'!$R:$R))</f>
        <v>Mlma</v>
      </c>
    </row>
    <row r="3111" spans="2:6" x14ac:dyDescent="0.25">
      <c r="B3111" t="str">
        <f>IF('RES TECH'!N3109=1,"PRE","*")</f>
        <v>PRE</v>
      </c>
      <c r="C3111" t="str">
        <f>'RES TECH'!M3109</f>
        <v>RESHOULONewLTFLUT8ELC22</v>
      </c>
      <c r="D3111" t="str">
        <f>_xlfn.XLOOKUP($C3111,'RES TECH'!$M:$M,'RES TECH'!$A:$A)&amp;" "&amp;_xlfn.XLOOKUP($C3111,'RES TECH'!$M:$M,'RES TECH'!$B:$B)&amp;" "&amp;_xlfn.XLOOKUP($C3111,'RES TECH'!$M:$M,'RES TECH'!$C:$C)&amp;" "&amp;_xlfn.XLOOKUP($C3111,'RES TECH'!$M:$M,'RES TECH'!$D:$D)&amp;" "&amp;_xlfn.XLOOKUP($C3111,'RES TECH'!$M:$M,'RES TECH'!$E:$E)&amp;" "&amp;_xlfn.XLOOKUP($C3111,'RES TECH'!$M:$M,'RES TECH'!$F:$F)&amp;" "&amp;_xlfn.XLOOKUP($C3111,'RES TECH'!$M:$M,'RES TECH'!$G:$G)&amp;" "&amp;_xlfn.XLOOKUP($C3111,'RES TECH'!$M:$M,'RES TECH'!$H:$H)</f>
        <v>Residential House Low Income New Lighting T-8 Fluorescent  Electricity</v>
      </c>
      <c r="E3111" t="str">
        <f t="shared" si="48"/>
        <v>Mlm</v>
      </c>
      <c r="F3111" s="12" t="str">
        <f>IF(B3111="*","*",_xlfn.XLOOKUP($C3111,'RES TECH'!$M:$M,'RES TECH'!$R:$R))</f>
        <v>Mlma</v>
      </c>
    </row>
    <row r="3112" spans="2:6" x14ac:dyDescent="0.25">
      <c r="B3112" t="str">
        <f>IF('RES TECH'!N3110=1,"PRE","*")</f>
        <v>PRE</v>
      </c>
      <c r="C3112" t="str">
        <f>'RES TECH'!M3110</f>
        <v>RESHOULONewLTFLUT8ELC30</v>
      </c>
      <c r="D3112" t="str">
        <f>_xlfn.XLOOKUP($C3112,'RES TECH'!$M:$M,'RES TECH'!$A:$A)&amp;" "&amp;_xlfn.XLOOKUP($C3112,'RES TECH'!$M:$M,'RES TECH'!$B:$B)&amp;" "&amp;_xlfn.XLOOKUP($C3112,'RES TECH'!$M:$M,'RES TECH'!$C:$C)&amp;" "&amp;_xlfn.XLOOKUP($C3112,'RES TECH'!$M:$M,'RES TECH'!$D:$D)&amp;" "&amp;_xlfn.XLOOKUP($C3112,'RES TECH'!$M:$M,'RES TECH'!$E:$E)&amp;" "&amp;_xlfn.XLOOKUP($C3112,'RES TECH'!$M:$M,'RES TECH'!$F:$F)&amp;" "&amp;_xlfn.XLOOKUP($C3112,'RES TECH'!$M:$M,'RES TECH'!$G:$G)&amp;" "&amp;_xlfn.XLOOKUP($C3112,'RES TECH'!$M:$M,'RES TECH'!$H:$H)</f>
        <v>Residential House Low Income New Lighting T-8 Fluorescent  Electricity</v>
      </c>
      <c r="E3112" t="str">
        <f t="shared" si="48"/>
        <v>Mlm</v>
      </c>
      <c r="F3112" s="12" t="str">
        <f>IF(B3112="*","*",_xlfn.XLOOKUP($C3112,'RES TECH'!$M:$M,'RES TECH'!$R:$R))</f>
        <v>Mlma</v>
      </c>
    </row>
    <row r="3113" spans="2:6" x14ac:dyDescent="0.25">
      <c r="B3113" t="str">
        <f>IF('RES TECH'!N3111=1,"PRE","*")</f>
        <v>PRE</v>
      </c>
      <c r="C3113" t="str">
        <f>'RES TECH'!M3111</f>
        <v>RESHOULONewLTFLUT8ELC40</v>
      </c>
      <c r="D3113" t="str">
        <f>_xlfn.XLOOKUP($C3113,'RES TECH'!$M:$M,'RES TECH'!$A:$A)&amp;" "&amp;_xlfn.XLOOKUP($C3113,'RES TECH'!$M:$M,'RES TECH'!$B:$B)&amp;" "&amp;_xlfn.XLOOKUP($C3113,'RES TECH'!$M:$M,'RES TECH'!$C:$C)&amp;" "&amp;_xlfn.XLOOKUP($C3113,'RES TECH'!$M:$M,'RES TECH'!$D:$D)&amp;" "&amp;_xlfn.XLOOKUP($C3113,'RES TECH'!$M:$M,'RES TECH'!$E:$E)&amp;" "&amp;_xlfn.XLOOKUP($C3113,'RES TECH'!$M:$M,'RES TECH'!$F:$F)&amp;" "&amp;_xlfn.XLOOKUP($C3113,'RES TECH'!$M:$M,'RES TECH'!$G:$G)&amp;" "&amp;_xlfn.XLOOKUP($C3113,'RES TECH'!$M:$M,'RES TECH'!$H:$H)</f>
        <v>Residential House Low Income New Lighting T-8 Fluorescent  Electricity</v>
      </c>
      <c r="E3113" t="str">
        <f t="shared" si="48"/>
        <v>Mlm</v>
      </c>
      <c r="F3113" s="12" t="str">
        <f>IF(B3113="*","*",_xlfn.XLOOKUP($C3113,'RES TECH'!$M:$M,'RES TECH'!$R:$R))</f>
        <v>Mlma</v>
      </c>
    </row>
    <row r="3114" spans="2:6" x14ac:dyDescent="0.25">
      <c r="B3114" t="str">
        <f>IF('RES TECH'!N3112=1,"PRE","*")</f>
        <v>*</v>
      </c>
      <c r="C3114" t="str">
        <f>'RES TECH'!M3112</f>
        <v>RESAPALMNewLTHALELC20</v>
      </c>
      <c r="D3114" t="str">
        <f>_xlfn.XLOOKUP($C3114,'RES TECH'!$M:$M,'RES TECH'!$A:$A)&amp;" "&amp;_xlfn.XLOOKUP($C3114,'RES TECH'!$M:$M,'RES TECH'!$B:$B)&amp;" "&amp;_xlfn.XLOOKUP($C3114,'RES TECH'!$M:$M,'RES TECH'!$C:$C)&amp;" "&amp;_xlfn.XLOOKUP($C3114,'RES TECH'!$M:$M,'RES TECH'!$D:$D)&amp;" "&amp;_xlfn.XLOOKUP($C3114,'RES TECH'!$M:$M,'RES TECH'!$E:$E)&amp;" "&amp;_xlfn.XLOOKUP($C3114,'RES TECH'!$M:$M,'RES TECH'!$F:$F)&amp;" "&amp;_xlfn.XLOOKUP($C3114,'RES TECH'!$M:$M,'RES TECH'!$G:$G)&amp;" "&amp;_xlfn.XLOOKUP($C3114,'RES TECH'!$M:$M,'RES TECH'!$H:$H)</f>
        <v>Residential Apartment Lower-middle Income New Lighting Halogen  Electricity</v>
      </c>
      <c r="E3114" t="str">
        <f t="shared" si="48"/>
        <v>*</v>
      </c>
      <c r="F3114" s="12" t="str">
        <f>IF(B3114="*","*",_xlfn.XLOOKUP($C3114,'RES TECH'!$M:$M,'RES TECH'!$R:$R))</f>
        <v>*</v>
      </c>
    </row>
    <row r="3115" spans="2:6" x14ac:dyDescent="0.25">
      <c r="B3115" t="str">
        <f>IF('RES TECH'!N3113=1,"PRE","*")</f>
        <v>PRE</v>
      </c>
      <c r="C3115" t="str">
        <f>'RES TECH'!M3113</f>
        <v>RESAPALMNewLTHALELC20</v>
      </c>
      <c r="D3115" t="str">
        <f>_xlfn.XLOOKUP($C3115,'RES TECH'!$M:$M,'RES TECH'!$A:$A)&amp;" "&amp;_xlfn.XLOOKUP($C3115,'RES TECH'!$M:$M,'RES TECH'!$B:$B)&amp;" "&amp;_xlfn.XLOOKUP($C3115,'RES TECH'!$M:$M,'RES TECH'!$C:$C)&amp;" "&amp;_xlfn.XLOOKUP($C3115,'RES TECH'!$M:$M,'RES TECH'!$D:$D)&amp;" "&amp;_xlfn.XLOOKUP($C3115,'RES TECH'!$M:$M,'RES TECH'!$E:$E)&amp;" "&amp;_xlfn.XLOOKUP($C3115,'RES TECH'!$M:$M,'RES TECH'!$F:$F)&amp;" "&amp;_xlfn.XLOOKUP($C3115,'RES TECH'!$M:$M,'RES TECH'!$G:$G)&amp;" "&amp;_xlfn.XLOOKUP($C3115,'RES TECH'!$M:$M,'RES TECH'!$H:$H)</f>
        <v>Residential Apartment Lower-middle Income New Lighting Halogen  Electricity</v>
      </c>
      <c r="E3115" t="str">
        <f t="shared" si="48"/>
        <v>Mlm</v>
      </c>
      <c r="F3115" s="12" t="str">
        <f>IF(B3115="*","*",_xlfn.XLOOKUP($C3115,'RES TECH'!$M:$M,'RES TECH'!$R:$R))</f>
        <v>Mlma</v>
      </c>
    </row>
    <row r="3116" spans="2:6" x14ac:dyDescent="0.25">
      <c r="B3116" t="str">
        <f>IF('RES TECH'!N3114=1,"PRE","*")</f>
        <v>PRE</v>
      </c>
      <c r="C3116" t="str">
        <f>'RES TECH'!M3114</f>
        <v>RESAPALMNewLTHALELC22</v>
      </c>
      <c r="D3116" t="str">
        <f>_xlfn.XLOOKUP($C3116,'RES TECH'!$M:$M,'RES TECH'!$A:$A)&amp;" "&amp;_xlfn.XLOOKUP($C3116,'RES TECH'!$M:$M,'RES TECH'!$B:$B)&amp;" "&amp;_xlfn.XLOOKUP($C3116,'RES TECH'!$M:$M,'RES TECH'!$C:$C)&amp;" "&amp;_xlfn.XLOOKUP($C3116,'RES TECH'!$M:$M,'RES TECH'!$D:$D)&amp;" "&amp;_xlfn.XLOOKUP($C3116,'RES TECH'!$M:$M,'RES TECH'!$E:$E)&amp;" "&amp;_xlfn.XLOOKUP($C3116,'RES TECH'!$M:$M,'RES TECH'!$F:$F)&amp;" "&amp;_xlfn.XLOOKUP($C3116,'RES TECH'!$M:$M,'RES TECH'!$G:$G)&amp;" "&amp;_xlfn.XLOOKUP($C3116,'RES TECH'!$M:$M,'RES TECH'!$H:$H)</f>
        <v>Residential Apartment Lower-middle Income New Lighting Halogen  Electricity</v>
      </c>
      <c r="E3116" t="str">
        <f t="shared" si="48"/>
        <v>Mlm</v>
      </c>
      <c r="F3116" s="12" t="str">
        <f>IF(B3116="*","*",_xlfn.XLOOKUP($C3116,'RES TECH'!$M:$M,'RES TECH'!$R:$R))</f>
        <v>Mlma</v>
      </c>
    </row>
    <row r="3117" spans="2:6" x14ac:dyDescent="0.25">
      <c r="B3117" t="str">
        <f>IF('RES TECH'!N3115=1,"PRE","*")</f>
        <v>*</v>
      </c>
      <c r="C3117" t="str">
        <f>'RES TECH'!M3115</f>
        <v>RESAPALMNewLTCFLELCELC20</v>
      </c>
      <c r="D3117" t="str">
        <f>_xlfn.XLOOKUP($C3117,'RES TECH'!$M:$M,'RES TECH'!$A:$A)&amp;" "&amp;_xlfn.XLOOKUP($C3117,'RES TECH'!$M:$M,'RES TECH'!$B:$B)&amp;" "&amp;_xlfn.XLOOKUP($C3117,'RES TECH'!$M:$M,'RES TECH'!$C:$C)&amp;" "&amp;_xlfn.XLOOKUP($C3117,'RES TECH'!$M:$M,'RES TECH'!$D:$D)&amp;" "&amp;_xlfn.XLOOKUP($C3117,'RES TECH'!$M:$M,'RES TECH'!$E:$E)&amp;" "&amp;_xlfn.XLOOKUP($C3117,'RES TECH'!$M:$M,'RES TECH'!$F:$F)&amp;" "&amp;_xlfn.XLOOKUP($C3117,'RES TECH'!$M:$M,'RES TECH'!$G:$G)&amp;" "&amp;_xlfn.XLOOKUP($C3117,'RES TECH'!$M:$M,'RES TECH'!$H:$H)</f>
        <v>Residential Apartment Lower-middle Income New Lighting Compact Fluorescent  Electricity</v>
      </c>
      <c r="E3117" t="str">
        <f t="shared" si="48"/>
        <v>*</v>
      </c>
      <c r="F3117" s="12" t="str">
        <f>IF(B3117="*","*",_xlfn.XLOOKUP($C3117,'RES TECH'!$M:$M,'RES TECH'!$R:$R))</f>
        <v>*</v>
      </c>
    </row>
    <row r="3118" spans="2:6" x14ac:dyDescent="0.25">
      <c r="B3118" t="str">
        <f>IF('RES TECH'!N3116=1,"PRE","*")</f>
        <v>PRE</v>
      </c>
      <c r="C3118" t="str">
        <f>'RES TECH'!M3116</f>
        <v>RESAPALMNewLTCFLELCELC20</v>
      </c>
      <c r="D3118" t="str">
        <f>_xlfn.XLOOKUP($C3118,'RES TECH'!$M:$M,'RES TECH'!$A:$A)&amp;" "&amp;_xlfn.XLOOKUP($C3118,'RES TECH'!$M:$M,'RES TECH'!$B:$B)&amp;" "&amp;_xlfn.XLOOKUP($C3118,'RES TECH'!$M:$M,'RES TECH'!$C:$C)&amp;" "&amp;_xlfn.XLOOKUP($C3118,'RES TECH'!$M:$M,'RES TECH'!$D:$D)&amp;" "&amp;_xlfn.XLOOKUP($C3118,'RES TECH'!$M:$M,'RES TECH'!$E:$E)&amp;" "&amp;_xlfn.XLOOKUP($C3118,'RES TECH'!$M:$M,'RES TECH'!$F:$F)&amp;" "&amp;_xlfn.XLOOKUP($C3118,'RES TECH'!$M:$M,'RES TECH'!$G:$G)&amp;" "&amp;_xlfn.XLOOKUP($C3118,'RES TECH'!$M:$M,'RES TECH'!$H:$H)</f>
        <v>Residential Apartment Lower-middle Income New Lighting Compact Fluorescent  Electricity</v>
      </c>
      <c r="E3118" t="str">
        <f t="shared" si="48"/>
        <v>Mlm</v>
      </c>
      <c r="F3118" s="12" t="str">
        <f>IF(B3118="*","*",_xlfn.XLOOKUP($C3118,'RES TECH'!$M:$M,'RES TECH'!$R:$R))</f>
        <v>Mlma</v>
      </c>
    </row>
    <row r="3119" spans="2:6" x14ac:dyDescent="0.25">
      <c r="B3119" t="str">
        <f>IF('RES TECH'!N3117=1,"PRE","*")</f>
        <v>PRE</v>
      </c>
      <c r="C3119" t="str">
        <f>'RES TECH'!M3117</f>
        <v>RESAPALMNewLTCFLELCELC22</v>
      </c>
      <c r="D3119" t="str">
        <f>_xlfn.XLOOKUP($C3119,'RES TECH'!$M:$M,'RES TECH'!$A:$A)&amp;" "&amp;_xlfn.XLOOKUP($C3119,'RES TECH'!$M:$M,'RES TECH'!$B:$B)&amp;" "&amp;_xlfn.XLOOKUP($C3119,'RES TECH'!$M:$M,'RES TECH'!$C:$C)&amp;" "&amp;_xlfn.XLOOKUP($C3119,'RES TECH'!$M:$M,'RES TECH'!$D:$D)&amp;" "&amp;_xlfn.XLOOKUP($C3119,'RES TECH'!$M:$M,'RES TECH'!$E:$E)&amp;" "&amp;_xlfn.XLOOKUP($C3119,'RES TECH'!$M:$M,'RES TECH'!$F:$F)&amp;" "&amp;_xlfn.XLOOKUP($C3119,'RES TECH'!$M:$M,'RES TECH'!$G:$G)&amp;" "&amp;_xlfn.XLOOKUP($C3119,'RES TECH'!$M:$M,'RES TECH'!$H:$H)</f>
        <v>Residential Apartment Lower-middle Income New Lighting Compact Fluorescent  Electricity</v>
      </c>
      <c r="E3119" t="str">
        <f t="shared" si="48"/>
        <v>Mlm</v>
      </c>
      <c r="F3119" s="12" t="str">
        <f>IF(B3119="*","*",_xlfn.XLOOKUP($C3119,'RES TECH'!$M:$M,'RES TECH'!$R:$R))</f>
        <v>Mlma</v>
      </c>
    </row>
    <row r="3120" spans="2:6" x14ac:dyDescent="0.25">
      <c r="B3120" t="str">
        <f>IF('RES TECH'!N3118=1,"PRE","*")</f>
        <v>PRE</v>
      </c>
      <c r="C3120" t="str">
        <f>'RES TECH'!M3118</f>
        <v>RESAPALMNewLTCFLELCELC30</v>
      </c>
      <c r="D3120" t="str">
        <f>_xlfn.XLOOKUP($C3120,'RES TECH'!$M:$M,'RES TECH'!$A:$A)&amp;" "&amp;_xlfn.XLOOKUP($C3120,'RES TECH'!$M:$M,'RES TECH'!$B:$B)&amp;" "&amp;_xlfn.XLOOKUP($C3120,'RES TECH'!$M:$M,'RES TECH'!$C:$C)&amp;" "&amp;_xlfn.XLOOKUP($C3120,'RES TECH'!$M:$M,'RES TECH'!$D:$D)&amp;" "&amp;_xlfn.XLOOKUP($C3120,'RES TECH'!$M:$M,'RES TECH'!$E:$E)&amp;" "&amp;_xlfn.XLOOKUP($C3120,'RES TECH'!$M:$M,'RES TECH'!$F:$F)&amp;" "&amp;_xlfn.XLOOKUP($C3120,'RES TECH'!$M:$M,'RES TECH'!$G:$G)&amp;" "&amp;_xlfn.XLOOKUP($C3120,'RES TECH'!$M:$M,'RES TECH'!$H:$H)</f>
        <v>Residential Apartment Lower-middle Income New Lighting Compact Fluorescent  Electricity</v>
      </c>
      <c r="E3120" t="str">
        <f t="shared" si="48"/>
        <v>Mlm</v>
      </c>
      <c r="F3120" s="12" t="str">
        <f>IF(B3120="*","*",_xlfn.XLOOKUP($C3120,'RES TECH'!$M:$M,'RES TECH'!$R:$R))</f>
        <v>Mlma</v>
      </c>
    </row>
    <row r="3121" spans="2:6" x14ac:dyDescent="0.25">
      <c r="B3121" t="str">
        <f>IF('RES TECH'!N3119=1,"PRE","*")</f>
        <v>PRE</v>
      </c>
      <c r="C3121" t="str">
        <f>'RES TECH'!M3119</f>
        <v>RESAPALMNewLTCFLELCELC40</v>
      </c>
      <c r="D3121" t="str">
        <f>_xlfn.XLOOKUP($C3121,'RES TECH'!$M:$M,'RES TECH'!$A:$A)&amp;" "&amp;_xlfn.XLOOKUP($C3121,'RES TECH'!$M:$M,'RES TECH'!$B:$B)&amp;" "&amp;_xlfn.XLOOKUP($C3121,'RES TECH'!$M:$M,'RES TECH'!$C:$C)&amp;" "&amp;_xlfn.XLOOKUP($C3121,'RES TECH'!$M:$M,'RES TECH'!$D:$D)&amp;" "&amp;_xlfn.XLOOKUP($C3121,'RES TECH'!$M:$M,'RES TECH'!$E:$E)&amp;" "&amp;_xlfn.XLOOKUP($C3121,'RES TECH'!$M:$M,'RES TECH'!$F:$F)&amp;" "&amp;_xlfn.XLOOKUP($C3121,'RES TECH'!$M:$M,'RES TECH'!$G:$G)&amp;" "&amp;_xlfn.XLOOKUP($C3121,'RES TECH'!$M:$M,'RES TECH'!$H:$H)</f>
        <v>Residential Apartment Lower-middle Income New Lighting Compact Fluorescent  Electricity</v>
      </c>
      <c r="E3121" t="str">
        <f t="shared" si="48"/>
        <v>Mlm</v>
      </c>
      <c r="F3121" s="12" t="str">
        <f>IF(B3121="*","*",_xlfn.XLOOKUP($C3121,'RES TECH'!$M:$M,'RES TECH'!$R:$R))</f>
        <v>Mlma</v>
      </c>
    </row>
    <row r="3122" spans="2:6" x14ac:dyDescent="0.25">
      <c r="B3122" t="str">
        <f>IF('RES TECH'!N3120=1,"PRE","*")</f>
        <v>*</v>
      </c>
      <c r="C3122" t="str">
        <f>'RES TECH'!M3120</f>
        <v>RESAPALMNewLTLEDELCELC20</v>
      </c>
      <c r="D3122" t="str">
        <f>_xlfn.XLOOKUP($C3122,'RES TECH'!$M:$M,'RES TECH'!$A:$A)&amp;" "&amp;_xlfn.XLOOKUP($C3122,'RES TECH'!$M:$M,'RES TECH'!$B:$B)&amp;" "&amp;_xlfn.XLOOKUP($C3122,'RES TECH'!$M:$M,'RES TECH'!$C:$C)&amp;" "&amp;_xlfn.XLOOKUP($C3122,'RES TECH'!$M:$M,'RES TECH'!$D:$D)&amp;" "&amp;_xlfn.XLOOKUP($C3122,'RES TECH'!$M:$M,'RES TECH'!$E:$E)&amp;" "&amp;_xlfn.XLOOKUP($C3122,'RES TECH'!$M:$M,'RES TECH'!$F:$F)&amp;" "&amp;_xlfn.XLOOKUP($C3122,'RES TECH'!$M:$M,'RES TECH'!$G:$G)&amp;" "&amp;_xlfn.XLOOKUP($C3122,'RES TECH'!$M:$M,'RES TECH'!$H:$H)</f>
        <v>Residential Apartment Lower-middle Income New Lighting LED  Electricity</v>
      </c>
      <c r="E3122" t="str">
        <f t="shared" si="48"/>
        <v>*</v>
      </c>
      <c r="F3122" s="12" t="str">
        <f>IF(B3122="*","*",_xlfn.XLOOKUP($C3122,'RES TECH'!$M:$M,'RES TECH'!$R:$R))</f>
        <v>*</v>
      </c>
    </row>
    <row r="3123" spans="2:6" x14ac:dyDescent="0.25">
      <c r="B3123" t="str">
        <f>IF('RES TECH'!N3121=1,"PRE","*")</f>
        <v>*</v>
      </c>
      <c r="C3123" t="str">
        <f>'RES TECH'!M3121</f>
        <v>RESAPALMNewLTLEDELCELC20</v>
      </c>
      <c r="D3123" t="str">
        <f>_xlfn.XLOOKUP($C3123,'RES TECH'!$M:$M,'RES TECH'!$A:$A)&amp;" "&amp;_xlfn.XLOOKUP($C3123,'RES TECH'!$M:$M,'RES TECH'!$B:$B)&amp;" "&amp;_xlfn.XLOOKUP($C3123,'RES TECH'!$M:$M,'RES TECH'!$C:$C)&amp;" "&amp;_xlfn.XLOOKUP($C3123,'RES TECH'!$M:$M,'RES TECH'!$D:$D)&amp;" "&amp;_xlfn.XLOOKUP($C3123,'RES TECH'!$M:$M,'RES TECH'!$E:$E)&amp;" "&amp;_xlfn.XLOOKUP($C3123,'RES TECH'!$M:$M,'RES TECH'!$F:$F)&amp;" "&amp;_xlfn.XLOOKUP($C3123,'RES TECH'!$M:$M,'RES TECH'!$G:$G)&amp;" "&amp;_xlfn.XLOOKUP($C3123,'RES TECH'!$M:$M,'RES TECH'!$H:$H)</f>
        <v>Residential Apartment Lower-middle Income New Lighting LED  Electricity</v>
      </c>
      <c r="E3123" t="str">
        <f t="shared" si="48"/>
        <v>*</v>
      </c>
      <c r="F3123" s="12" t="str">
        <f>IF(B3123="*","*",_xlfn.XLOOKUP($C3123,'RES TECH'!$M:$M,'RES TECH'!$R:$R))</f>
        <v>*</v>
      </c>
    </row>
    <row r="3124" spans="2:6" x14ac:dyDescent="0.25">
      <c r="B3124" t="str">
        <f>IF('RES TECH'!N3122=1,"PRE","*")</f>
        <v>*</v>
      </c>
      <c r="C3124" t="str">
        <f>'RES TECH'!M3122</f>
        <v>RESAPALMNewLTLEDELCELC20</v>
      </c>
      <c r="D3124" t="str">
        <f>_xlfn.XLOOKUP($C3124,'RES TECH'!$M:$M,'RES TECH'!$A:$A)&amp;" "&amp;_xlfn.XLOOKUP($C3124,'RES TECH'!$M:$M,'RES TECH'!$B:$B)&amp;" "&amp;_xlfn.XLOOKUP($C3124,'RES TECH'!$M:$M,'RES TECH'!$C:$C)&amp;" "&amp;_xlfn.XLOOKUP($C3124,'RES TECH'!$M:$M,'RES TECH'!$D:$D)&amp;" "&amp;_xlfn.XLOOKUP($C3124,'RES TECH'!$M:$M,'RES TECH'!$E:$E)&amp;" "&amp;_xlfn.XLOOKUP($C3124,'RES TECH'!$M:$M,'RES TECH'!$F:$F)&amp;" "&amp;_xlfn.XLOOKUP($C3124,'RES TECH'!$M:$M,'RES TECH'!$G:$G)&amp;" "&amp;_xlfn.XLOOKUP($C3124,'RES TECH'!$M:$M,'RES TECH'!$H:$H)</f>
        <v>Residential Apartment Lower-middle Income New Lighting LED  Electricity</v>
      </c>
      <c r="E3124" t="str">
        <f t="shared" si="48"/>
        <v>*</v>
      </c>
      <c r="F3124" s="12" t="str">
        <f>IF(B3124="*","*",_xlfn.XLOOKUP($C3124,'RES TECH'!$M:$M,'RES TECH'!$R:$R))</f>
        <v>*</v>
      </c>
    </row>
    <row r="3125" spans="2:6" x14ac:dyDescent="0.25">
      <c r="B3125" t="str">
        <f>IF('RES TECH'!N3123=1,"PRE","*")</f>
        <v>*</v>
      </c>
      <c r="C3125" t="str">
        <f>'RES TECH'!M3123</f>
        <v>RESAPALMNewLTLEDELCELC20</v>
      </c>
      <c r="D3125" t="str">
        <f>_xlfn.XLOOKUP($C3125,'RES TECH'!$M:$M,'RES TECH'!$A:$A)&amp;" "&amp;_xlfn.XLOOKUP($C3125,'RES TECH'!$M:$M,'RES TECH'!$B:$B)&amp;" "&amp;_xlfn.XLOOKUP($C3125,'RES TECH'!$M:$M,'RES TECH'!$C:$C)&amp;" "&amp;_xlfn.XLOOKUP($C3125,'RES TECH'!$M:$M,'RES TECH'!$D:$D)&amp;" "&amp;_xlfn.XLOOKUP($C3125,'RES TECH'!$M:$M,'RES TECH'!$E:$E)&amp;" "&amp;_xlfn.XLOOKUP($C3125,'RES TECH'!$M:$M,'RES TECH'!$F:$F)&amp;" "&amp;_xlfn.XLOOKUP($C3125,'RES TECH'!$M:$M,'RES TECH'!$G:$G)&amp;" "&amp;_xlfn.XLOOKUP($C3125,'RES TECH'!$M:$M,'RES TECH'!$H:$H)</f>
        <v>Residential Apartment Lower-middle Income New Lighting LED  Electricity</v>
      </c>
      <c r="E3125" t="str">
        <f t="shared" si="48"/>
        <v>*</v>
      </c>
      <c r="F3125" s="12" t="str">
        <f>IF(B3125="*","*",_xlfn.XLOOKUP($C3125,'RES TECH'!$M:$M,'RES TECH'!$R:$R))</f>
        <v>*</v>
      </c>
    </row>
    <row r="3126" spans="2:6" x14ac:dyDescent="0.25">
      <c r="B3126" t="str">
        <f>IF('RES TECH'!N3124=1,"PRE","*")</f>
        <v>*</v>
      </c>
      <c r="C3126" t="str">
        <f>'RES TECH'!M3124</f>
        <v>RESAPALMNewLTLEDELCELC20</v>
      </c>
      <c r="D3126" t="str">
        <f>_xlfn.XLOOKUP($C3126,'RES TECH'!$M:$M,'RES TECH'!$A:$A)&amp;" "&amp;_xlfn.XLOOKUP($C3126,'RES TECH'!$M:$M,'RES TECH'!$B:$B)&amp;" "&amp;_xlfn.XLOOKUP($C3126,'RES TECH'!$M:$M,'RES TECH'!$C:$C)&amp;" "&amp;_xlfn.XLOOKUP($C3126,'RES TECH'!$M:$M,'RES TECH'!$D:$D)&amp;" "&amp;_xlfn.XLOOKUP($C3126,'RES TECH'!$M:$M,'RES TECH'!$E:$E)&amp;" "&amp;_xlfn.XLOOKUP($C3126,'RES TECH'!$M:$M,'RES TECH'!$F:$F)&amp;" "&amp;_xlfn.XLOOKUP($C3126,'RES TECH'!$M:$M,'RES TECH'!$G:$G)&amp;" "&amp;_xlfn.XLOOKUP($C3126,'RES TECH'!$M:$M,'RES TECH'!$H:$H)</f>
        <v>Residential Apartment Lower-middle Income New Lighting LED  Electricity</v>
      </c>
      <c r="E3126" t="str">
        <f t="shared" si="48"/>
        <v>*</v>
      </c>
      <c r="F3126" s="12" t="str">
        <f>IF(B3126="*","*",_xlfn.XLOOKUP($C3126,'RES TECH'!$M:$M,'RES TECH'!$R:$R))</f>
        <v>*</v>
      </c>
    </row>
    <row r="3127" spans="2:6" x14ac:dyDescent="0.25">
      <c r="B3127" t="str">
        <f>IF('RES TECH'!N3125=1,"PRE","*")</f>
        <v>PRE</v>
      </c>
      <c r="C3127" t="str">
        <f>'RES TECH'!M3125</f>
        <v>RESAPALMNewLTLEDELCELC20</v>
      </c>
      <c r="D3127" t="str">
        <f>_xlfn.XLOOKUP($C3127,'RES TECH'!$M:$M,'RES TECH'!$A:$A)&amp;" "&amp;_xlfn.XLOOKUP($C3127,'RES TECH'!$M:$M,'RES TECH'!$B:$B)&amp;" "&amp;_xlfn.XLOOKUP($C3127,'RES TECH'!$M:$M,'RES TECH'!$C:$C)&amp;" "&amp;_xlfn.XLOOKUP($C3127,'RES TECH'!$M:$M,'RES TECH'!$D:$D)&amp;" "&amp;_xlfn.XLOOKUP($C3127,'RES TECH'!$M:$M,'RES TECH'!$E:$E)&amp;" "&amp;_xlfn.XLOOKUP($C3127,'RES TECH'!$M:$M,'RES TECH'!$F:$F)&amp;" "&amp;_xlfn.XLOOKUP($C3127,'RES TECH'!$M:$M,'RES TECH'!$G:$G)&amp;" "&amp;_xlfn.XLOOKUP($C3127,'RES TECH'!$M:$M,'RES TECH'!$H:$H)</f>
        <v>Residential Apartment Lower-middle Income New Lighting LED  Electricity</v>
      </c>
      <c r="E3127" t="str">
        <f t="shared" si="48"/>
        <v>Mlm</v>
      </c>
      <c r="F3127" s="12" t="str">
        <f>IF(B3127="*","*",_xlfn.XLOOKUP($C3127,'RES TECH'!$M:$M,'RES TECH'!$R:$R))</f>
        <v>Mlma</v>
      </c>
    </row>
    <row r="3128" spans="2:6" x14ac:dyDescent="0.25">
      <c r="B3128" t="str">
        <f>IF('RES TECH'!N3126=1,"PRE","*")</f>
        <v>PRE</v>
      </c>
      <c r="C3128" t="str">
        <f>'RES TECH'!M3126</f>
        <v>RESAPALMNewLTLEDELCELC21</v>
      </c>
      <c r="D3128" t="str">
        <f>_xlfn.XLOOKUP($C3128,'RES TECH'!$M:$M,'RES TECH'!$A:$A)&amp;" "&amp;_xlfn.XLOOKUP($C3128,'RES TECH'!$M:$M,'RES TECH'!$B:$B)&amp;" "&amp;_xlfn.XLOOKUP($C3128,'RES TECH'!$M:$M,'RES TECH'!$C:$C)&amp;" "&amp;_xlfn.XLOOKUP($C3128,'RES TECH'!$M:$M,'RES TECH'!$D:$D)&amp;" "&amp;_xlfn.XLOOKUP($C3128,'RES TECH'!$M:$M,'RES TECH'!$E:$E)&amp;" "&amp;_xlfn.XLOOKUP($C3128,'RES TECH'!$M:$M,'RES TECH'!$F:$F)&amp;" "&amp;_xlfn.XLOOKUP($C3128,'RES TECH'!$M:$M,'RES TECH'!$G:$G)&amp;" "&amp;_xlfn.XLOOKUP($C3128,'RES TECH'!$M:$M,'RES TECH'!$H:$H)</f>
        <v>Residential Apartment Lower-middle Income New Lighting LED  Electricity</v>
      </c>
      <c r="E3128" t="str">
        <f t="shared" si="48"/>
        <v>Mlm</v>
      </c>
      <c r="F3128" s="12" t="str">
        <f>IF(B3128="*","*",_xlfn.XLOOKUP($C3128,'RES TECH'!$M:$M,'RES TECH'!$R:$R))</f>
        <v>Mlma</v>
      </c>
    </row>
    <row r="3129" spans="2:6" x14ac:dyDescent="0.25">
      <c r="B3129" t="str">
        <f>IF('RES TECH'!N3127=1,"PRE","*")</f>
        <v>PRE</v>
      </c>
      <c r="C3129" t="str">
        <f>'RES TECH'!M3127</f>
        <v>RESAPALMNewLTLEDELCELC22</v>
      </c>
      <c r="D3129" t="str">
        <f>_xlfn.XLOOKUP($C3129,'RES TECH'!$M:$M,'RES TECH'!$A:$A)&amp;" "&amp;_xlfn.XLOOKUP($C3129,'RES TECH'!$M:$M,'RES TECH'!$B:$B)&amp;" "&amp;_xlfn.XLOOKUP($C3129,'RES TECH'!$M:$M,'RES TECH'!$C:$C)&amp;" "&amp;_xlfn.XLOOKUP($C3129,'RES TECH'!$M:$M,'RES TECH'!$D:$D)&amp;" "&amp;_xlfn.XLOOKUP($C3129,'RES TECH'!$M:$M,'RES TECH'!$E:$E)&amp;" "&amp;_xlfn.XLOOKUP($C3129,'RES TECH'!$M:$M,'RES TECH'!$F:$F)&amp;" "&amp;_xlfn.XLOOKUP($C3129,'RES TECH'!$M:$M,'RES TECH'!$G:$G)&amp;" "&amp;_xlfn.XLOOKUP($C3129,'RES TECH'!$M:$M,'RES TECH'!$H:$H)</f>
        <v>Residential Apartment Lower-middle Income New Lighting LED  Electricity</v>
      </c>
      <c r="E3129" t="str">
        <f t="shared" si="48"/>
        <v>Mlm</v>
      </c>
      <c r="F3129" s="12" t="str">
        <f>IF(B3129="*","*",_xlfn.XLOOKUP($C3129,'RES TECH'!$M:$M,'RES TECH'!$R:$R))</f>
        <v>Mlma</v>
      </c>
    </row>
    <row r="3130" spans="2:6" x14ac:dyDescent="0.25">
      <c r="B3130" t="str">
        <f>IF('RES TECH'!N3128=1,"PRE","*")</f>
        <v>PRE</v>
      </c>
      <c r="C3130" t="str">
        <f>'RES TECH'!M3128</f>
        <v>RESAPALMNewLTLEDELCELC23</v>
      </c>
      <c r="D3130" t="str">
        <f>_xlfn.XLOOKUP($C3130,'RES TECH'!$M:$M,'RES TECH'!$A:$A)&amp;" "&amp;_xlfn.XLOOKUP($C3130,'RES TECH'!$M:$M,'RES TECH'!$B:$B)&amp;" "&amp;_xlfn.XLOOKUP($C3130,'RES TECH'!$M:$M,'RES TECH'!$C:$C)&amp;" "&amp;_xlfn.XLOOKUP($C3130,'RES TECH'!$M:$M,'RES TECH'!$D:$D)&amp;" "&amp;_xlfn.XLOOKUP($C3130,'RES TECH'!$M:$M,'RES TECH'!$E:$E)&amp;" "&amp;_xlfn.XLOOKUP($C3130,'RES TECH'!$M:$M,'RES TECH'!$F:$F)&amp;" "&amp;_xlfn.XLOOKUP($C3130,'RES TECH'!$M:$M,'RES TECH'!$G:$G)&amp;" "&amp;_xlfn.XLOOKUP($C3130,'RES TECH'!$M:$M,'RES TECH'!$H:$H)</f>
        <v>Residential Apartment Lower-middle Income New Lighting LED  Electricity</v>
      </c>
      <c r="E3130" t="str">
        <f t="shared" si="48"/>
        <v>Mlm</v>
      </c>
      <c r="F3130" s="12" t="str">
        <f>IF(B3130="*","*",_xlfn.XLOOKUP($C3130,'RES TECH'!$M:$M,'RES TECH'!$R:$R))</f>
        <v>Mlma</v>
      </c>
    </row>
    <row r="3131" spans="2:6" x14ac:dyDescent="0.25">
      <c r="B3131" t="str">
        <f>IF('RES TECH'!N3129=1,"PRE","*")</f>
        <v>PRE</v>
      </c>
      <c r="C3131" t="str">
        <f>'RES TECH'!M3129</f>
        <v>RESAPALMNewLTLEDELCELC24</v>
      </c>
      <c r="D3131" t="str">
        <f>_xlfn.XLOOKUP($C3131,'RES TECH'!$M:$M,'RES TECH'!$A:$A)&amp;" "&amp;_xlfn.XLOOKUP($C3131,'RES TECH'!$M:$M,'RES TECH'!$B:$B)&amp;" "&amp;_xlfn.XLOOKUP($C3131,'RES TECH'!$M:$M,'RES TECH'!$C:$C)&amp;" "&amp;_xlfn.XLOOKUP($C3131,'RES TECH'!$M:$M,'RES TECH'!$D:$D)&amp;" "&amp;_xlfn.XLOOKUP($C3131,'RES TECH'!$M:$M,'RES TECH'!$E:$E)&amp;" "&amp;_xlfn.XLOOKUP($C3131,'RES TECH'!$M:$M,'RES TECH'!$F:$F)&amp;" "&amp;_xlfn.XLOOKUP($C3131,'RES TECH'!$M:$M,'RES TECH'!$G:$G)&amp;" "&amp;_xlfn.XLOOKUP($C3131,'RES TECH'!$M:$M,'RES TECH'!$H:$H)</f>
        <v>Residential Apartment Lower-middle Income New Lighting LED  Electricity</v>
      </c>
      <c r="E3131" t="str">
        <f t="shared" si="48"/>
        <v>Mlm</v>
      </c>
      <c r="F3131" s="12" t="str">
        <f>IF(B3131="*","*",_xlfn.XLOOKUP($C3131,'RES TECH'!$M:$M,'RES TECH'!$R:$R))</f>
        <v>Mlma</v>
      </c>
    </row>
    <row r="3132" spans="2:6" x14ac:dyDescent="0.25">
      <c r="B3132" t="str">
        <f>IF('RES TECH'!N3130=1,"PRE","*")</f>
        <v>PRE</v>
      </c>
      <c r="C3132" t="str">
        <f>'RES TECH'!M3130</f>
        <v>RESAPALMNewLTLEDELCELC25</v>
      </c>
      <c r="D3132" t="str">
        <f>_xlfn.XLOOKUP($C3132,'RES TECH'!$M:$M,'RES TECH'!$A:$A)&amp;" "&amp;_xlfn.XLOOKUP($C3132,'RES TECH'!$M:$M,'RES TECH'!$B:$B)&amp;" "&amp;_xlfn.XLOOKUP($C3132,'RES TECH'!$M:$M,'RES TECH'!$C:$C)&amp;" "&amp;_xlfn.XLOOKUP($C3132,'RES TECH'!$M:$M,'RES TECH'!$D:$D)&amp;" "&amp;_xlfn.XLOOKUP($C3132,'RES TECH'!$M:$M,'RES TECH'!$E:$E)&amp;" "&amp;_xlfn.XLOOKUP($C3132,'RES TECH'!$M:$M,'RES TECH'!$F:$F)&amp;" "&amp;_xlfn.XLOOKUP($C3132,'RES TECH'!$M:$M,'RES TECH'!$G:$G)&amp;" "&amp;_xlfn.XLOOKUP($C3132,'RES TECH'!$M:$M,'RES TECH'!$H:$H)</f>
        <v>Residential Apartment Lower-middle Income New Lighting LED  Electricity</v>
      </c>
      <c r="E3132" t="str">
        <f t="shared" si="48"/>
        <v>Mlm</v>
      </c>
      <c r="F3132" s="12" t="str">
        <f>IF(B3132="*","*",_xlfn.XLOOKUP($C3132,'RES TECH'!$M:$M,'RES TECH'!$R:$R))</f>
        <v>Mlma</v>
      </c>
    </row>
    <row r="3133" spans="2:6" x14ac:dyDescent="0.25">
      <c r="B3133" t="str">
        <f>IF('RES TECH'!N3131=1,"PRE","*")</f>
        <v>PRE</v>
      </c>
      <c r="C3133" t="str">
        <f>'RES TECH'!M3131</f>
        <v>RESAPALMNewLTLEDELCELC30</v>
      </c>
      <c r="D3133" t="str">
        <f>_xlfn.XLOOKUP($C3133,'RES TECH'!$M:$M,'RES TECH'!$A:$A)&amp;" "&amp;_xlfn.XLOOKUP($C3133,'RES TECH'!$M:$M,'RES TECH'!$B:$B)&amp;" "&amp;_xlfn.XLOOKUP($C3133,'RES TECH'!$M:$M,'RES TECH'!$C:$C)&amp;" "&amp;_xlfn.XLOOKUP($C3133,'RES TECH'!$M:$M,'RES TECH'!$D:$D)&amp;" "&amp;_xlfn.XLOOKUP($C3133,'RES TECH'!$M:$M,'RES TECH'!$E:$E)&amp;" "&amp;_xlfn.XLOOKUP($C3133,'RES TECH'!$M:$M,'RES TECH'!$F:$F)&amp;" "&amp;_xlfn.XLOOKUP($C3133,'RES TECH'!$M:$M,'RES TECH'!$G:$G)&amp;" "&amp;_xlfn.XLOOKUP($C3133,'RES TECH'!$M:$M,'RES TECH'!$H:$H)</f>
        <v>Residential Apartment Lower-middle Income New Lighting LED  Electricity</v>
      </c>
      <c r="E3133" t="str">
        <f t="shared" si="48"/>
        <v>Mlm</v>
      </c>
      <c r="F3133" s="12" t="str">
        <f>IF(B3133="*","*",_xlfn.XLOOKUP($C3133,'RES TECH'!$M:$M,'RES TECH'!$R:$R))</f>
        <v>Mlma</v>
      </c>
    </row>
    <row r="3134" spans="2:6" x14ac:dyDescent="0.25">
      <c r="B3134" t="str">
        <f>IF('RES TECH'!N3132=1,"PRE","*")</f>
        <v>PRE</v>
      </c>
      <c r="C3134" t="str">
        <f>'RES TECH'!M3132</f>
        <v>RESAPALMNewLTLEDELCELC40</v>
      </c>
      <c r="D3134" t="str">
        <f>_xlfn.XLOOKUP($C3134,'RES TECH'!$M:$M,'RES TECH'!$A:$A)&amp;" "&amp;_xlfn.XLOOKUP($C3134,'RES TECH'!$M:$M,'RES TECH'!$B:$B)&amp;" "&amp;_xlfn.XLOOKUP($C3134,'RES TECH'!$M:$M,'RES TECH'!$C:$C)&amp;" "&amp;_xlfn.XLOOKUP($C3134,'RES TECH'!$M:$M,'RES TECH'!$D:$D)&amp;" "&amp;_xlfn.XLOOKUP($C3134,'RES TECH'!$M:$M,'RES TECH'!$E:$E)&amp;" "&amp;_xlfn.XLOOKUP($C3134,'RES TECH'!$M:$M,'RES TECH'!$F:$F)&amp;" "&amp;_xlfn.XLOOKUP($C3134,'RES TECH'!$M:$M,'RES TECH'!$G:$G)&amp;" "&amp;_xlfn.XLOOKUP($C3134,'RES TECH'!$M:$M,'RES TECH'!$H:$H)</f>
        <v>Residential Apartment Lower-middle Income New Lighting LED  Electricity</v>
      </c>
      <c r="E3134" t="str">
        <f t="shared" si="48"/>
        <v>Mlm</v>
      </c>
      <c r="F3134" s="12" t="str">
        <f>IF(B3134="*","*",_xlfn.XLOOKUP($C3134,'RES TECH'!$M:$M,'RES TECH'!$R:$R))</f>
        <v>Mlma</v>
      </c>
    </row>
    <row r="3135" spans="2:6" x14ac:dyDescent="0.25">
      <c r="B3135" t="str">
        <f>IF('RES TECH'!N3133=1,"PRE","*")</f>
        <v>PRE</v>
      </c>
      <c r="C3135" t="str">
        <f>'RES TECH'!M3133</f>
        <v>RESAPALMNewLTINCELCELC20</v>
      </c>
      <c r="D3135" t="str">
        <f>_xlfn.XLOOKUP($C3135,'RES TECH'!$M:$M,'RES TECH'!$A:$A)&amp;" "&amp;_xlfn.XLOOKUP($C3135,'RES TECH'!$M:$M,'RES TECH'!$B:$B)&amp;" "&amp;_xlfn.XLOOKUP($C3135,'RES TECH'!$M:$M,'RES TECH'!$C:$C)&amp;" "&amp;_xlfn.XLOOKUP($C3135,'RES TECH'!$M:$M,'RES TECH'!$D:$D)&amp;" "&amp;_xlfn.XLOOKUP($C3135,'RES TECH'!$M:$M,'RES TECH'!$E:$E)&amp;" "&amp;_xlfn.XLOOKUP($C3135,'RES TECH'!$M:$M,'RES TECH'!$F:$F)&amp;" "&amp;_xlfn.XLOOKUP($C3135,'RES TECH'!$M:$M,'RES TECH'!$G:$G)&amp;" "&amp;_xlfn.XLOOKUP($C3135,'RES TECH'!$M:$M,'RES TECH'!$H:$H)</f>
        <v>Residential Apartment Lower-middle Income New Lighting Incandescent  Electricity</v>
      </c>
      <c r="E3135" t="str">
        <f t="shared" si="48"/>
        <v>Mlm</v>
      </c>
      <c r="F3135" s="12" t="str">
        <f>IF(B3135="*","*",_xlfn.XLOOKUP($C3135,'RES TECH'!$M:$M,'RES TECH'!$R:$R))</f>
        <v>Mlma</v>
      </c>
    </row>
    <row r="3136" spans="2:6" x14ac:dyDescent="0.25">
      <c r="B3136" t="str">
        <f>IF('RES TECH'!N3134=1,"PRE","*")</f>
        <v>PRE</v>
      </c>
      <c r="C3136" t="str">
        <f>'RES TECH'!M3134</f>
        <v>RESAPALMNewLTINCELCELC22</v>
      </c>
      <c r="D3136" t="str">
        <f>_xlfn.XLOOKUP($C3136,'RES TECH'!$M:$M,'RES TECH'!$A:$A)&amp;" "&amp;_xlfn.XLOOKUP($C3136,'RES TECH'!$M:$M,'RES TECH'!$B:$B)&amp;" "&amp;_xlfn.XLOOKUP($C3136,'RES TECH'!$M:$M,'RES TECH'!$C:$C)&amp;" "&amp;_xlfn.XLOOKUP($C3136,'RES TECH'!$M:$M,'RES TECH'!$D:$D)&amp;" "&amp;_xlfn.XLOOKUP($C3136,'RES TECH'!$M:$M,'RES TECH'!$E:$E)&amp;" "&amp;_xlfn.XLOOKUP($C3136,'RES TECH'!$M:$M,'RES TECH'!$F:$F)&amp;" "&amp;_xlfn.XLOOKUP($C3136,'RES TECH'!$M:$M,'RES TECH'!$G:$G)&amp;" "&amp;_xlfn.XLOOKUP($C3136,'RES TECH'!$M:$M,'RES TECH'!$H:$H)</f>
        <v>Residential Apartment Lower-middle Income New Lighting Incandescent  Electricity</v>
      </c>
      <c r="E3136" t="str">
        <f t="shared" si="48"/>
        <v>Mlm</v>
      </c>
      <c r="F3136" s="12" t="str">
        <f>IF(B3136="*","*",_xlfn.XLOOKUP($C3136,'RES TECH'!$M:$M,'RES TECH'!$R:$R))</f>
        <v>Mlma</v>
      </c>
    </row>
    <row r="3137" spans="2:6" x14ac:dyDescent="0.25">
      <c r="B3137" t="str">
        <f>IF('RES TECH'!N3135=1,"PRE","*")</f>
        <v>PRE</v>
      </c>
      <c r="C3137" t="str">
        <f>'RES TECH'!M3135</f>
        <v>RESAPALMNewLTFLUT12ELC20</v>
      </c>
      <c r="D3137" t="str">
        <f>_xlfn.XLOOKUP($C3137,'RES TECH'!$M:$M,'RES TECH'!$A:$A)&amp;" "&amp;_xlfn.XLOOKUP($C3137,'RES TECH'!$M:$M,'RES TECH'!$B:$B)&amp;" "&amp;_xlfn.XLOOKUP($C3137,'RES TECH'!$M:$M,'RES TECH'!$C:$C)&amp;" "&amp;_xlfn.XLOOKUP($C3137,'RES TECH'!$M:$M,'RES TECH'!$D:$D)&amp;" "&amp;_xlfn.XLOOKUP($C3137,'RES TECH'!$M:$M,'RES TECH'!$E:$E)&amp;" "&amp;_xlfn.XLOOKUP($C3137,'RES TECH'!$M:$M,'RES TECH'!$F:$F)&amp;" "&amp;_xlfn.XLOOKUP($C3137,'RES TECH'!$M:$M,'RES TECH'!$G:$G)&amp;" "&amp;_xlfn.XLOOKUP($C3137,'RES TECH'!$M:$M,'RES TECH'!$H:$H)</f>
        <v>Residential Apartment Lower-middle Income New Lighting T12 Fluorescent  Electricity</v>
      </c>
      <c r="E3137" t="str">
        <f t="shared" si="48"/>
        <v>Mlm</v>
      </c>
      <c r="F3137" s="12" t="str">
        <f>IF(B3137="*","*",_xlfn.XLOOKUP($C3137,'RES TECH'!$M:$M,'RES TECH'!$R:$R))</f>
        <v>Mlma</v>
      </c>
    </row>
    <row r="3138" spans="2:6" x14ac:dyDescent="0.25">
      <c r="B3138" t="str">
        <f>IF('RES TECH'!N3136=1,"PRE","*")</f>
        <v>*</v>
      </c>
      <c r="C3138" t="str">
        <f>'RES TECH'!M3136</f>
        <v>RESAPALMNewLTFLUT8ELC20</v>
      </c>
      <c r="D3138" t="str">
        <f>_xlfn.XLOOKUP($C3138,'RES TECH'!$M:$M,'RES TECH'!$A:$A)&amp;" "&amp;_xlfn.XLOOKUP($C3138,'RES TECH'!$M:$M,'RES TECH'!$B:$B)&amp;" "&amp;_xlfn.XLOOKUP($C3138,'RES TECH'!$M:$M,'RES TECH'!$C:$C)&amp;" "&amp;_xlfn.XLOOKUP($C3138,'RES TECH'!$M:$M,'RES TECH'!$D:$D)&amp;" "&amp;_xlfn.XLOOKUP($C3138,'RES TECH'!$M:$M,'RES TECH'!$E:$E)&amp;" "&amp;_xlfn.XLOOKUP($C3138,'RES TECH'!$M:$M,'RES TECH'!$F:$F)&amp;" "&amp;_xlfn.XLOOKUP($C3138,'RES TECH'!$M:$M,'RES TECH'!$G:$G)&amp;" "&amp;_xlfn.XLOOKUP($C3138,'RES TECH'!$M:$M,'RES TECH'!$H:$H)</f>
        <v>Residential Apartment Lower-middle Income New Lighting T-8 Fluorescent  Electricity</v>
      </c>
      <c r="E3138" t="str">
        <f t="shared" si="48"/>
        <v>*</v>
      </c>
      <c r="F3138" s="12" t="str">
        <f>IF(B3138="*","*",_xlfn.XLOOKUP($C3138,'RES TECH'!$M:$M,'RES TECH'!$R:$R))</f>
        <v>*</v>
      </c>
    </row>
    <row r="3139" spans="2:6" x14ac:dyDescent="0.25">
      <c r="B3139" t="str">
        <f>IF('RES TECH'!N3137=1,"PRE","*")</f>
        <v>PRE</v>
      </c>
      <c r="C3139" t="str">
        <f>'RES TECH'!M3137</f>
        <v>RESAPALMNewLTFLUT8ELC20</v>
      </c>
      <c r="D3139" t="str">
        <f>_xlfn.XLOOKUP($C3139,'RES TECH'!$M:$M,'RES TECH'!$A:$A)&amp;" "&amp;_xlfn.XLOOKUP($C3139,'RES TECH'!$M:$M,'RES TECH'!$B:$B)&amp;" "&amp;_xlfn.XLOOKUP($C3139,'RES TECH'!$M:$M,'RES TECH'!$C:$C)&amp;" "&amp;_xlfn.XLOOKUP($C3139,'RES TECH'!$M:$M,'RES TECH'!$D:$D)&amp;" "&amp;_xlfn.XLOOKUP($C3139,'RES TECH'!$M:$M,'RES TECH'!$E:$E)&amp;" "&amp;_xlfn.XLOOKUP($C3139,'RES TECH'!$M:$M,'RES TECH'!$F:$F)&amp;" "&amp;_xlfn.XLOOKUP($C3139,'RES TECH'!$M:$M,'RES TECH'!$G:$G)&amp;" "&amp;_xlfn.XLOOKUP($C3139,'RES TECH'!$M:$M,'RES TECH'!$H:$H)</f>
        <v>Residential Apartment Lower-middle Income New Lighting T-8 Fluorescent  Electricity</v>
      </c>
      <c r="E3139" t="str">
        <f t="shared" si="48"/>
        <v>Mlm</v>
      </c>
      <c r="F3139" s="12" t="str">
        <f>IF(B3139="*","*",_xlfn.XLOOKUP($C3139,'RES TECH'!$M:$M,'RES TECH'!$R:$R))</f>
        <v>Mlma</v>
      </c>
    </row>
    <row r="3140" spans="2:6" x14ac:dyDescent="0.25">
      <c r="B3140" t="str">
        <f>IF('RES TECH'!N3138=1,"PRE","*")</f>
        <v>PRE</v>
      </c>
      <c r="C3140" t="str">
        <f>'RES TECH'!M3138</f>
        <v>RESAPALMNewLTFLUT8ELC22</v>
      </c>
      <c r="D3140" t="str">
        <f>_xlfn.XLOOKUP($C3140,'RES TECH'!$M:$M,'RES TECH'!$A:$A)&amp;" "&amp;_xlfn.XLOOKUP($C3140,'RES TECH'!$M:$M,'RES TECH'!$B:$B)&amp;" "&amp;_xlfn.XLOOKUP($C3140,'RES TECH'!$M:$M,'RES TECH'!$C:$C)&amp;" "&amp;_xlfn.XLOOKUP($C3140,'RES TECH'!$M:$M,'RES TECH'!$D:$D)&amp;" "&amp;_xlfn.XLOOKUP($C3140,'RES TECH'!$M:$M,'RES TECH'!$E:$E)&amp;" "&amp;_xlfn.XLOOKUP($C3140,'RES TECH'!$M:$M,'RES TECH'!$F:$F)&amp;" "&amp;_xlfn.XLOOKUP($C3140,'RES TECH'!$M:$M,'RES TECH'!$G:$G)&amp;" "&amp;_xlfn.XLOOKUP($C3140,'RES TECH'!$M:$M,'RES TECH'!$H:$H)</f>
        <v>Residential Apartment Lower-middle Income New Lighting T-8 Fluorescent  Electricity</v>
      </c>
      <c r="E3140" t="str">
        <f t="shared" si="48"/>
        <v>Mlm</v>
      </c>
      <c r="F3140" s="12" t="str">
        <f>IF(B3140="*","*",_xlfn.XLOOKUP($C3140,'RES TECH'!$M:$M,'RES TECH'!$R:$R))</f>
        <v>Mlma</v>
      </c>
    </row>
    <row r="3141" spans="2:6" x14ac:dyDescent="0.25">
      <c r="B3141" t="str">
        <f>IF('RES TECH'!N3139=1,"PRE","*")</f>
        <v>PRE</v>
      </c>
      <c r="C3141" t="str">
        <f>'RES TECH'!M3139</f>
        <v>RESAPALMNewLTFLUT8ELC30</v>
      </c>
      <c r="D3141" t="str">
        <f>_xlfn.XLOOKUP($C3141,'RES TECH'!$M:$M,'RES TECH'!$A:$A)&amp;" "&amp;_xlfn.XLOOKUP($C3141,'RES TECH'!$M:$M,'RES TECH'!$B:$B)&amp;" "&amp;_xlfn.XLOOKUP($C3141,'RES TECH'!$M:$M,'RES TECH'!$C:$C)&amp;" "&amp;_xlfn.XLOOKUP($C3141,'RES TECH'!$M:$M,'RES TECH'!$D:$D)&amp;" "&amp;_xlfn.XLOOKUP($C3141,'RES TECH'!$M:$M,'RES TECH'!$E:$E)&amp;" "&amp;_xlfn.XLOOKUP($C3141,'RES TECH'!$M:$M,'RES TECH'!$F:$F)&amp;" "&amp;_xlfn.XLOOKUP($C3141,'RES TECH'!$M:$M,'RES TECH'!$G:$G)&amp;" "&amp;_xlfn.XLOOKUP($C3141,'RES TECH'!$M:$M,'RES TECH'!$H:$H)</f>
        <v>Residential Apartment Lower-middle Income New Lighting T-8 Fluorescent  Electricity</v>
      </c>
      <c r="E3141" t="str">
        <f t="shared" ref="E3141:E3204" si="49">IF(F3141="*","*",IF(F3141="Mlma","Mlm","TJ"))</f>
        <v>Mlm</v>
      </c>
      <c r="F3141" s="12" t="str">
        <f>IF(B3141="*","*",_xlfn.XLOOKUP($C3141,'RES TECH'!$M:$M,'RES TECH'!$R:$R))</f>
        <v>Mlma</v>
      </c>
    </row>
    <row r="3142" spans="2:6" x14ac:dyDescent="0.25">
      <c r="B3142" t="str">
        <f>IF('RES TECH'!N3140=1,"PRE","*")</f>
        <v>PRE</v>
      </c>
      <c r="C3142" t="str">
        <f>'RES TECH'!M3140</f>
        <v>RESAPALMNewLTFLUT8ELC40</v>
      </c>
      <c r="D3142" t="str">
        <f>_xlfn.XLOOKUP($C3142,'RES TECH'!$M:$M,'RES TECH'!$A:$A)&amp;" "&amp;_xlfn.XLOOKUP($C3142,'RES TECH'!$M:$M,'RES TECH'!$B:$B)&amp;" "&amp;_xlfn.XLOOKUP($C3142,'RES TECH'!$M:$M,'RES TECH'!$C:$C)&amp;" "&amp;_xlfn.XLOOKUP($C3142,'RES TECH'!$M:$M,'RES TECH'!$D:$D)&amp;" "&amp;_xlfn.XLOOKUP($C3142,'RES TECH'!$M:$M,'RES TECH'!$E:$E)&amp;" "&amp;_xlfn.XLOOKUP($C3142,'RES TECH'!$M:$M,'RES TECH'!$F:$F)&amp;" "&amp;_xlfn.XLOOKUP($C3142,'RES TECH'!$M:$M,'RES TECH'!$G:$G)&amp;" "&amp;_xlfn.XLOOKUP($C3142,'RES TECH'!$M:$M,'RES TECH'!$H:$H)</f>
        <v>Residential Apartment Lower-middle Income New Lighting T-8 Fluorescent  Electricity</v>
      </c>
      <c r="E3142" t="str">
        <f t="shared" si="49"/>
        <v>Mlm</v>
      </c>
      <c r="F3142" s="12" t="str">
        <f>IF(B3142="*","*",_xlfn.XLOOKUP($C3142,'RES TECH'!$M:$M,'RES TECH'!$R:$R))</f>
        <v>Mlma</v>
      </c>
    </row>
    <row r="3143" spans="2:6" x14ac:dyDescent="0.25">
      <c r="B3143" t="str">
        <f>IF('RES TECH'!N3141=1,"PRE","*")</f>
        <v>*</v>
      </c>
      <c r="C3143" t="str">
        <f>'RES TECH'!M3141</f>
        <v>RESHOULMNewLTHALELC20</v>
      </c>
      <c r="D3143" t="str">
        <f>_xlfn.XLOOKUP($C3143,'RES TECH'!$M:$M,'RES TECH'!$A:$A)&amp;" "&amp;_xlfn.XLOOKUP($C3143,'RES TECH'!$M:$M,'RES TECH'!$B:$B)&amp;" "&amp;_xlfn.XLOOKUP($C3143,'RES TECH'!$M:$M,'RES TECH'!$C:$C)&amp;" "&amp;_xlfn.XLOOKUP($C3143,'RES TECH'!$M:$M,'RES TECH'!$D:$D)&amp;" "&amp;_xlfn.XLOOKUP($C3143,'RES TECH'!$M:$M,'RES TECH'!$E:$E)&amp;" "&amp;_xlfn.XLOOKUP($C3143,'RES TECH'!$M:$M,'RES TECH'!$F:$F)&amp;" "&amp;_xlfn.XLOOKUP($C3143,'RES TECH'!$M:$M,'RES TECH'!$G:$G)&amp;" "&amp;_xlfn.XLOOKUP($C3143,'RES TECH'!$M:$M,'RES TECH'!$H:$H)</f>
        <v>Residential House Lower-middle Income New Lighting Halogen  Electricity</v>
      </c>
      <c r="E3143" t="str">
        <f t="shared" si="49"/>
        <v>*</v>
      </c>
      <c r="F3143" s="12" t="str">
        <f>IF(B3143="*","*",_xlfn.XLOOKUP($C3143,'RES TECH'!$M:$M,'RES TECH'!$R:$R))</f>
        <v>*</v>
      </c>
    </row>
    <row r="3144" spans="2:6" x14ac:dyDescent="0.25">
      <c r="B3144" t="str">
        <f>IF('RES TECH'!N3142=1,"PRE","*")</f>
        <v>PRE</v>
      </c>
      <c r="C3144" t="str">
        <f>'RES TECH'!M3142</f>
        <v>RESHOULMNewLTHALELC20</v>
      </c>
      <c r="D3144" t="str">
        <f>_xlfn.XLOOKUP($C3144,'RES TECH'!$M:$M,'RES TECH'!$A:$A)&amp;" "&amp;_xlfn.XLOOKUP($C3144,'RES TECH'!$M:$M,'RES TECH'!$B:$B)&amp;" "&amp;_xlfn.XLOOKUP($C3144,'RES TECH'!$M:$M,'RES TECH'!$C:$C)&amp;" "&amp;_xlfn.XLOOKUP($C3144,'RES TECH'!$M:$M,'RES TECH'!$D:$D)&amp;" "&amp;_xlfn.XLOOKUP($C3144,'RES TECH'!$M:$M,'RES TECH'!$E:$E)&amp;" "&amp;_xlfn.XLOOKUP($C3144,'RES TECH'!$M:$M,'RES TECH'!$F:$F)&amp;" "&amp;_xlfn.XLOOKUP($C3144,'RES TECH'!$M:$M,'RES TECH'!$G:$G)&amp;" "&amp;_xlfn.XLOOKUP($C3144,'RES TECH'!$M:$M,'RES TECH'!$H:$H)</f>
        <v>Residential House Lower-middle Income New Lighting Halogen  Electricity</v>
      </c>
      <c r="E3144" t="str">
        <f t="shared" si="49"/>
        <v>Mlm</v>
      </c>
      <c r="F3144" s="12" t="str">
        <f>IF(B3144="*","*",_xlfn.XLOOKUP($C3144,'RES TECH'!$M:$M,'RES TECH'!$R:$R))</f>
        <v>Mlma</v>
      </c>
    </row>
    <row r="3145" spans="2:6" x14ac:dyDescent="0.25">
      <c r="B3145" t="str">
        <f>IF('RES TECH'!N3143=1,"PRE","*")</f>
        <v>PRE</v>
      </c>
      <c r="C3145" t="str">
        <f>'RES TECH'!M3143</f>
        <v>RESHOULMNewLTHALELC22</v>
      </c>
      <c r="D3145" t="str">
        <f>_xlfn.XLOOKUP($C3145,'RES TECH'!$M:$M,'RES TECH'!$A:$A)&amp;" "&amp;_xlfn.XLOOKUP($C3145,'RES TECH'!$M:$M,'RES TECH'!$B:$B)&amp;" "&amp;_xlfn.XLOOKUP($C3145,'RES TECH'!$M:$M,'RES TECH'!$C:$C)&amp;" "&amp;_xlfn.XLOOKUP($C3145,'RES TECH'!$M:$M,'RES TECH'!$D:$D)&amp;" "&amp;_xlfn.XLOOKUP($C3145,'RES TECH'!$M:$M,'RES TECH'!$E:$E)&amp;" "&amp;_xlfn.XLOOKUP($C3145,'RES TECH'!$M:$M,'RES TECH'!$F:$F)&amp;" "&amp;_xlfn.XLOOKUP($C3145,'RES TECH'!$M:$M,'RES TECH'!$G:$G)&amp;" "&amp;_xlfn.XLOOKUP($C3145,'RES TECH'!$M:$M,'RES TECH'!$H:$H)</f>
        <v>Residential House Lower-middle Income New Lighting Halogen  Electricity</v>
      </c>
      <c r="E3145" t="str">
        <f t="shared" si="49"/>
        <v>Mlm</v>
      </c>
      <c r="F3145" s="12" t="str">
        <f>IF(B3145="*","*",_xlfn.XLOOKUP($C3145,'RES TECH'!$M:$M,'RES TECH'!$R:$R))</f>
        <v>Mlma</v>
      </c>
    </row>
    <row r="3146" spans="2:6" x14ac:dyDescent="0.25">
      <c r="B3146" t="str">
        <f>IF('RES TECH'!N3144=1,"PRE","*")</f>
        <v>*</v>
      </c>
      <c r="C3146" t="str">
        <f>'RES TECH'!M3144</f>
        <v>RESHOULMNewLTCFLELCELC20</v>
      </c>
      <c r="D3146" t="str">
        <f>_xlfn.XLOOKUP($C3146,'RES TECH'!$M:$M,'RES TECH'!$A:$A)&amp;" "&amp;_xlfn.XLOOKUP($C3146,'RES TECH'!$M:$M,'RES TECH'!$B:$B)&amp;" "&amp;_xlfn.XLOOKUP($C3146,'RES TECH'!$M:$M,'RES TECH'!$C:$C)&amp;" "&amp;_xlfn.XLOOKUP($C3146,'RES TECH'!$M:$M,'RES TECH'!$D:$D)&amp;" "&amp;_xlfn.XLOOKUP($C3146,'RES TECH'!$M:$M,'RES TECH'!$E:$E)&amp;" "&amp;_xlfn.XLOOKUP($C3146,'RES TECH'!$M:$M,'RES TECH'!$F:$F)&amp;" "&amp;_xlfn.XLOOKUP($C3146,'RES TECH'!$M:$M,'RES TECH'!$G:$G)&amp;" "&amp;_xlfn.XLOOKUP($C3146,'RES TECH'!$M:$M,'RES TECH'!$H:$H)</f>
        <v>Residential House Lower-middle Income New Lighting Compact Fluorescent  Electricity</v>
      </c>
      <c r="E3146" t="str">
        <f t="shared" si="49"/>
        <v>*</v>
      </c>
      <c r="F3146" s="12" t="str">
        <f>IF(B3146="*","*",_xlfn.XLOOKUP($C3146,'RES TECH'!$M:$M,'RES TECH'!$R:$R))</f>
        <v>*</v>
      </c>
    </row>
    <row r="3147" spans="2:6" x14ac:dyDescent="0.25">
      <c r="B3147" t="str">
        <f>IF('RES TECH'!N3145=1,"PRE","*")</f>
        <v>PRE</v>
      </c>
      <c r="C3147" t="str">
        <f>'RES TECH'!M3145</f>
        <v>RESHOULMNewLTCFLELCELC20</v>
      </c>
      <c r="D3147" t="str">
        <f>_xlfn.XLOOKUP($C3147,'RES TECH'!$M:$M,'RES TECH'!$A:$A)&amp;" "&amp;_xlfn.XLOOKUP($C3147,'RES TECH'!$M:$M,'RES TECH'!$B:$B)&amp;" "&amp;_xlfn.XLOOKUP($C3147,'RES TECH'!$M:$M,'RES TECH'!$C:$C)&amp;" "&amp;_xlfn.XLOOKUP($C3147,'RES TECH'!$M:$M,'RES TECH'!$D:$D)&amp;" "&amp;_xlfn.XLOOKUP($C3147,'RES TECH'!$M:$M,'RES TECH'!$E:$E)&amp;" "&amp;_xlfn.XLOOKUP($C3147,'RES TECH'!$M:$M,'RES TECH'!$F:$F)&amp;" "&amp;_xlfn.XLOOKUP($C3147,'RES TECH'!$M:$M,'RES TECH'!$G:$G)&amp;" "&amp;_xlfn.XLOOKUP($C3147,'RES TECH'!$M:$M,'RES TECH'!$H:$H)</f>
        <v>Residential House Lower-middle Income New Lighting Compact Fluorescent  Electricity</v>
      </c>
      <c r="E3147" t="str">
        <f t="shared" si="49"/>
        <v>Mlm</v>
      </c>
      <c r="F3147" s="12" t="str">
        <f>IF(B3147="*","*",_xlfn.XLOOKUP($C3147,'RES TECH'!$M:$M,'RES TECH'!$R:$R))</f>
        <v>Mlma</v>
      </c>
    </row>
    <row r="3148" spans="2:6" x14ac:dyDescent="0.25">
      <c r="B3148" t="str">
        <f>IF('RES TECH'!N3146=1,"PRE","*")</f>
        <v>PRE</v>
      </c>
      <c r="C3148" t="str">
        <f>'RES TECH'!M3146</f>
        <v>RESHOULMNewLTCFLELCELC22</v>
      </c>
      <c r="D3148" t="str">
        <f>_xlfn.XLOOKUP($C3148,'RES TECH'!$M:$M,'RES TECH'!$A:$A)&amp;" "&amp;_xlfn.XLOOKUP($C3148,'RES TECH'!$M:$M,'RES TECH'!$B:$B)&amp;" "&amp;_xlfn.XLOOKUP($C3148,'RES TECH'!$M:$M,'RES TECH'!$C:$C)&amp;" "&amp;_xlfn.XLOOKUP($C3148,'RES TECH'!$M:$M,'RES TECH'!$D:$D)&amp;" "&amp;_xlfn.XLOOKUP($C3148,'RES TECH'!$M:$M,'RES TECH'!$E:$E)&amp;" "&amp;_xlfn.XLOOKUP($C3148,'RES TECH'!$M:$M,'RES TECH'!$F:$F)&amp;" "&amp;_xlfn.XLOOKUP($C3148,'RES TECH'!$M:$M,'RES TECH'!$G:$G)&amp;" "&amp;_xlfn.XLOOKUP($C3148,'RES TECH'!$M:$M,'RES TECH'!$H:$H)</f>
        <v>Residential House Lower-middle Income New Lighting Compact Fluorescent  Electricity</v>
      </c>
      <c r="E3148" t="str">
        <f t="shared" si="49"/>
        <v>Mlm</v>
      </c>
      <c r="F3148" s="12" t="str">
        <f>IF(B3148="*","*",_xlfn.XLOOKUP($C3148,'RES TECH'!$M:$M,'RES TECH'!$R:$R))</f>
        <v>Mlma</v>
      </c>
    </row>
    <row r="3149" spans="2:6" x14ac:dyDescent="0.25">
      <c r="B3149" t="str">
        <f>IF('RES TECH'!N3147=1,"PRE","*")</f>
        <v>PRE</v>
      </c>
      <c r="C3149" t="str">
        <f>'RES TECH'!M3147</f>
        <v>RESHOULMNewLTCFLELCELC30</v>
      </c>
      <c r="D3149" t="str">
        <f>_xlfn.XLOOKUP($C3149,'RES TECH'!$M:$M,'RES TECH'!$A:$A)&amp;" "&amp;_xlfn.XLOOKUP($C3149,'RES TECH'!$M:$M,'RES TECH'!$B:$B)&amp;" "&amp;_xlfn.XLOOKUP($C3149,'RES TECH'!$M:$M,'RES TECH'!$C:$C)&amp;" "&amp;_xlfn.XLOOKUP($C3149,'RES TECH'!$M:$M,'RES TECH'!$D:$D)&amp;" "&amp;_xlfn.XLOOKUP($C3149,'RES TECH'!$M:$M,'RES TECH'!$E:$E)&amp;" "&amp;_xlfn.XLOOKUP($C3149,'RES TECH'!$M:$M,'RES TECH'!$F:$F)&amp;" "&amp;_xlfn.XLOOKUP($C3149,'RES TECH'!$M:$M,'RES TECH'!$G:$G)&amp;" "&amp;_xlfn.XLOOKUP($C3149,'RES TECH'!$M:$M,'RES TECH'!$H:$H)</f>
        <v>Residential House Lower-middle Income New Lighting Compact Fluorescent  Electricity</v>
      </c>
      <c r="E3149" t="str">
        <f t="shared" si="49"/>
        <v>Mlm</v>
      </c>
      <c r="F3149" s="12" t="str">
        <f>IF(B3149="*","*",_xlfn.XLOOKUP($C3149,'RES TECH'!$M:$M,'RES TECH'!$R:$R))</f>
        <v>Mlma</v>
      </c>
    </row>
    <row r="3150" spans="2:6" x14ac:dyDescent="0.25">
      <c r="B3150" t="str">
        <f>IF('RES TECH'!N3148=1,"PRE","*")</f>
        <v>PRE</v>
      </c>
      <c r="C3150" t="str">
        <f>'RES TECH'!M3148</f>
        <v>RESHOULMNewLTCFLELCELC40</v>
      </c>
      <c r="D3150" t="str">
        <f>_xlfn.XLOOKUP($C3150,'RES TECH'!$M:$M,'RES TECH'!$A:$A)&amp;" "&amp;_xlfn.XLOOKUP($C3150,'RES TECH'!$M:$M,'RES TECH'!$B:$B)&amp;" "&amp;_xlfn.XLOOKUP($C3150,'RES TECH'!$M:$M,'RES TECH'!$C:$C)&amp;" "&amp;_xlfn.XLOOKUP($C3150,'RES TECH'!$M:$M,'RES TECH'!$D:$D)&amp;" "&amp;_xlfn.XLOOKUP($C3150,'RES TECH'!$M:$M,'RES TECH'!$E:$E)&amp;" "&amp;_xlfn.XLOOKUP($C3150,'RES TECH'!$M:$M,'RES TECH'!$F:$F)&amp;" "&amp;_xlfn.XLOOKUP($C3150,'RES TECH'!$M:$M,'RES TECH'!$G:$G)&amp;" "&amp;_xlfn.XLOOKUP($C3150,'RES TECH'!$M:$M,'RES TECH'!$H:$H)</f>
        <v>Residential House Lower-middle Income New Lighting Compact Fluorescent  Electricity</v>
      </c>
      <c r="E3150" t="str">
        <f t="shared" si="49"/>
        <v>Mlm</v>
      </c>
      <c r="F3150" s="12" t="str">
        <f>IF(B3150="*","*",_xlfn.XLOOKUP($C3150,'RES TECH'!$M:$M,'RES TECH'!$R:$R))</f>
        <v>Mlma</v>
      </c>
    </row>
    <row r="3151" spans="2:6" x14ac:dyDescent="0.25">
      <c r="B3151" t="str">
        <f>IF('RES TECH'!N3149=1,"PRE","*")</f>
        <v>*</v>
      </c>
      <c r="C3151" t="str">
        <f>'RES TECH'!M3149</f>
        <v>RESHOULMNewLTLEDELCELC20</v>
      </c>
      <c r="D3151" t="str">
        <f>_xlfn.XLOOKUP($C3151,'RES TECH'!$M:$M,'RES TECH'!$A:$A)&amp;" "&amp;_xlfn.XLOOKUP($C3151,'RES TECH'!$M:$M,'RES TECH'!$B:$B)&amp;" "&amp;_xlfn.XLOOKUP($C3151,'RES TECH'!$M:$M,'RES TECH'!$C:$C)&amp;" "&amp;_xlfn.XLOOKUP($C3151,'RES TECH'!$M:$M,'RES TECH'!$D:$D)&amp;" "&amp;_xlfn.XLOOKUP($C3151,'RES TECH'!$M:$M,'RES TECH'!$E:$E)&amp;" "&amp;_xlfn.XLOOKUP($C3151,'RES TECH'!$M:$M,'RES TECH'!$F:$F)&amp;" "&amp;_xlfn.XLOOKUP($C3151,'RES TECH'!$M:$M,'RES TECH'!$G:$G)&amp;" "&amp;_xlfn.XLOOKUP($C3151,'RES TECH'!$M:$M,'RES TECH'!$H:$H)</f>
        <v>Residential House Lower-middle Income New Lighting LED  Electricity</v>
      </c>
      <c r="E3151" t="str">
        <f t="shared" si="49"/>
        <v>*</v>
      </c>
      <c r="F3151" s="12" t="str">
        <f>IF(B3151="*","*",_xlfn.XLOOKUP($C3151,'RES TECH'!$M:$M,'RES TECH'!$R:$R))</f>
        <v>*</v>
      </c>
    </row>
    <row r="3152" spans="2:6" x14ac:dyDescent="0.25">
      <c r="B3152" t="str">
        <f>IF('RES TECH'!N3150=1,"PRE","*")</f>
        <v>*</v>
      </c>
      <c r="C3152" t="str">
        <f>'RES TECH'!M3150</f>
        <v>RESHOULMNewLTLEDELCELC20</v>
      </c>
      <c r="D3152" t="str">
        <f>_xlfn.XLOOKUP($C3152,'RES TECH'!$M:$M,'RES TECH'!$A:$A)&amp;" "&amp;_xlfn.XLOOKUP($C3152,'RES TECH'!$M:$M,'RES TECH'!$B:$B)&amp;" "&amp;_xlfn.XLOOKUP($C3152,'RES TECH'!$M:$M,'RES TECH'!$C:$C)&amp;" "&amp;_xlfn.XLOOKUP($C3152,'RES TECH'!$M:$M,'RES TECH'!$D:$D)&amp;" "&amp;_xlfn.XLOOKUP($C3152,'RES TECH'!$M:$M,'RES TECH'!$E:$E)&amp;" "&amp;_xlfn.XLOOKUP($C3152,'RES TECH'!$M:$M,'RES TECH'!$F:$F)&amp;" "&amp;_xlfn.XLOOKUP($C3152,'RES TECH'!$M:$M,'RES TECH'!$G:$G)&amp;" "&amp;_xlfn.XLOOKUP($C3152,'RES TECH'!$M:$M,'RES TECH'!$H:$H)</f>
        <v>Residential House Lower-middle Income New Lighting LED  Electricity</v>
      </c>
      <c r="E3152" t="str">
        <f t="shared" si="49"/>
        <v>*</v>
      </c>
      <c r="F3152" s="12" t="str">
        <f>IF(B3152="*","*",_xlfn.XLOOKUP($C3152,'RES TECH'!$M:$M,'RES TECH'!$R:$R))</f>
        <v>*</v>
      </c>
    </row>
    <row r="3153" spans="2:6" x14ac:dyDescent="0.25">
      <c r="B3153" t="str">
        <f>IF('RES TECH'!N3151=1,"PRE","*")</f>
        <v>*</v>
      </c>
      <c r="C3153" t="str">
        <f>'RES TECH'!M3151</f>
        <v>RESHOULMNewLTLEDELCELC20</v>
      </c>
      <c r="D3153" t="str">
        <f>_xlfn.XLOOKUP($C3153,'RES TECH'!$M:$M,'RES TECH'!$A:$A)&amp;" "&amp;_xlfn.XLOOKUP($C3153,'RES TECH'!$M:$M,'RES TECH'!$B:$B)&amp;" "&amp;_xlfn.XLOOKUP($C3153,'RES TECH'!$M:$M,'RES TECH'!$C:$C)&amp;" "&amp;_xlfn.XLOOKUP($C3153,'RES TECH'!$M:$M,'RES TECH'!$D:$D)&amp;" "&amp;_xlfn.XLOOKUP($C3153,'RES TECH'!$M:$M,'RES TECH'!$E:$E)&amp;" "&amp;_xlfn.XLOOKUP($C3153,'RES TECH'!$M:$M,'RES TECH'!$F:$F)&amp;" "&amp;_xlfn.XLOOKUP($C3153,'RES TECH'!$M:$M,'RES TECH'!$G:$G)&amp;" "&amp;_xlfn.XLOOKUP($C3153,'RES TECH'!$M:$M,'RES TECH'!$H:$H)</f>
        <v>Residential House Lower-middle Income New Lighting LED  Electricity</v>
      </c>
      <c r="E3153" t="str">
        <f t="shared" si="49"/>
        <v>*</v>
      </c>
      <c r="F3153" s="12" t="str">
        <f>IF(B3153="*","*",_xlfn.XLOOKUP($C3153,'RES TECH'!$M:$M,'RES TECH'!$R:$R))</f>
        <v>*</v>
      </c>
    </row>
    <row r="3154" spans="2:6" x14ac:dyDescent="0.25">
      <c r="B3154" t="str">
        <f>IF('RES TECH'!N3152=1,"PRE","*")</f>
        <v>*</v>
      </c>
      <c r="C3154" t="str">
        <f>'RES TECH'!M3152</f>
        <v>RESHOULMNewLTLEDELCELC20</v>
      </c>
      <c r="D3154" t="str">
        <f>_xlfn.XLOOKUP($C3154,'RES TECH'!$M:$M,'RES TECH'!$A:$A)&amp;" "&amp;_xlfn.XLOOKUP($C3154,'RES TECH'!$M:$M,'RES TECH'!$B:$B)&amp;" "&amp;_xlfn.XLOOKUP($C3154,'RES TECH'!$M:$M,'RES TECH'!$C:$C)&amp;" "&amp;_xlfn.XLOOKUP($C3154,'RES TECH'!$M:$M,'RES TECH'!$D:$D)&amp;" "&amp;_xlfn.XLOOKUP($C3154,'RES TECH'!$M:$M,'RES TECH'!$E:$E)&amp;" "&amp;_xlfn.XLOOKUP($C3154,'RES TECH'!$M:$M,'RES TECH'!$F:$F)&amp;" "&amp;_xlfn.XLOOKUP($C3154,'RES TECH'!$M:$M,'RES TECH'!$G:$G)&amp;" "&amp;_xlfn.XLOOKUP($C3154,'RES TECH'!$M:$M,'RES TECH'!$H:$H)</f>
        <v>Residential House Lower-middle Income New Lighting LED  Electricity</v>
      </c>
      <c r="E3154" t="str">
        <f t="shared" si="49"/>
        <v>*</v>
      </c>
      <c r="F3154" s="12" t="str">
        <f>IF(B3154="*","*",_xlfn.XLOOKUP($C3154,'RES TECH'!$M:$M,'RES TECH'!$R:$R))</f>
        <v>*</v>
      </c>
    </row>
    <row r="3155" spans="2:6" x14ac:dyDescent="0.25">
      <c r="B3155" t="str">
        <f>IF('RES TECH'!N3153=1,"PRE","*")</f>
        <v>*</v>
      </c>
      <c r="C3155" t="str">
        <f>'RES TECH'!M3153</f>
        <v>RESHOULMNewLTLEDELCELC20</v>
      </c>
      <c r="D3155" t="str">
        <f>_xlfn.XLOOKUP($C3155,'RES TECH'!$M:$M,'RES TECH'!$A:$A)&amp;" "&amp;_xlfn.XLOOKUP($C3155,'RES TECH'!$M:$M,'RES TECH'!$B:$B)&amp;" "&amp;_xlfn.XLOOKUP($C3155,'RES TECH'!$M:$M,'RES TECH'!$C:$C)&amp;" "&amp;_xlfn.XLOOKUP($C3155,'RES TECH'!$M:$M,'RES TECH'!$D:$D)&amp;" "&amp;_xlfn.XLOOKUP($C3155,'RES TECH'!$M:$M,'RES TECH'!$E:$E)&amp;" "&amp;_xlfn.XLOOKUP($C3155,'RES TECH'!$M:$M,'RES TECH'!$F:$F)&amp;" "&amp;_xlfn.XLOOKUP($C3155,'RES TECH'!$M:$M,'RES TECH'!$G:$G)&amp;" "&amp;_xlfn.XLOOKUP($C3155,'RES TECH'!$M:$M,'RES TECH'!$H:$H)</f>
        <v>Residential House Lower-middle Income New Lighting LED  Electricity</v>
      </c>
      <c r="E3155" t="str">
        <f t="shared" si="49"/>
        <v>*</v>
      </c>
      <c r="F3155" s="12" t="str">
        <f>IF(B3155="*","*",_xlfn.XLOOKUP($C3155,'RES TECH'!$M:$M,'RES TECH'!$R:$R))</f>
        <v>*</v>
      </c>
    </row>
    <row r="3156" spans="2:6" x14ac:dyDescent="0.25">
      <c r="B3156" t="str">
        <f>IF('RES TECH'!N3154=1,"PRE","*")</f>
        <v>PRE</v>
      </c>
      <c r="C3156" t="str">
        <f>'RES TECH'!M3154</f>
        <v>RESHOULMNewLTLEDELCELC20</v>
      </c>
      <c r="D3156" t="str">
        <f>_xlfn.XLOOKUP($C3156,'RES TECH'!$M:$M,'RES TECH'!$A:$A)&amp;" "&amp;_xlfn.XLOOKUP($C3156,'RES TECH'!$M:$M,'RES TECH'!$B:$B)&amp;" "&amp;_xlfn.XLOOKUP($C3156,'RES TECH'!$M:$M,'RES TECH'!$C:$C)&amp;" "&amp;_xlfn.XLOOKUP($C3156,'RES TECH'!$M:$M,'RES TECH'!$D:$D)&amp;" "&amp;_xlfn.XLOOKUP($C3156,'RES TECH'!$M:$M,'RES TECH'!$E:$E)&amp;" "&amp;_xlfn.XLOOKUP($C3156,'RES TECH'!$M:$M,'RES TECH'!$F:$F)&amp;" "&amp;_xlfn.XLOOKUP($C3156,'RES TECH'!$M:$M,'RES TECH'!$G:$G)&amp;" "&amp;_xlfn.XLOOKUP($C3156,'RES TECH'!$M:$M,'RES TECH'!$H:$H)</f>
        <v>Residential House Lower-middle Income New Lighting LED  Electricity</v>
      </c>
      <c r="E3156" t="str">
        <f t="shared" si="49"/>
        <v>Mlm</v>
      </c>
      <c r="F3156" s="12" t="str">
        <f>IF(B3156="*","*",_xlfn.XLOOKUP($C3156,'RES TECH'!$M:$M,'RES TECH'!$R:$R))</f>
        <v>Mlma</v>
      </c>
    </row>
    <row r="3157" spans="2:6" x14ac:dyDescent="0.25">
      <c r="B3157" t="str">
        <f>IF('RES TECH'!N3155=1,"PRE","*")</f>
        <v>PRE</v>
      </c>
      <c r="C3157" t="str">
        <f>'RES TECH'!M3155</f>
        <v>RESHOULMNewLTLEDELCELC21</v>
      </c>
      <c r="D3157" t="str">
        <f>_xlfn.XLOOKUP($C3157,'RES TECH'!$M:$M,'RES TECH'!$A:$A)&amp;" "&amp;_xlfn.XLOOKUP($C3157,'RES TECH'!$M:$M,'RES TECH'!$B:$B)&amp;" "&amp;_xlfn.XLOOKUP($C3157,'RES TECH'!$M:$M,'RES TECH'!$C:$C)&amp;" "&amp;_xlfn.XLOOKUP($C3157,'RES TECH'!$M:$M,'RES TECH'!$D:$D)&amp;" "&amp;_xlfn.XLOOKUP($C3157,'RES TECH'!$M:$M,'RES TECH'!$E:$E)&amp;" "&amp;_xlfn.XLOOKUP($C3157,'RES TECH'!$M:$M,'RES TECH'!$F:$F)&amp;" "&amp;_xlfn.XLOOKUP($C3157,'RES TECH'!$M:$M,'RES TECH'!$G:$G)&amp;" "&amp;_xlfn.XLOOKUP($C3157,'RES TECH'!$M:$M,'RES TECH'!$H:$H)</f>
        <v>Residential House Lower-middle Income New Lighting LED  Electricity</v>
      </c>
      <c r="E3157" t="str">
        <f t="shared" si="49"/>
        <v>Mlm</v>
      </c>
      <c r="F3157" s="12" t="str">
        <f>IF(B3157="*","*",_xlfn.XLOOKUP($C3157,'RES TECH'!$M:$M,'RES TECH'!$R:$R))</f>
        <v>Mlma</v>
      </c>
    </row>
    <row r="3158" spans="2:6" x14ac:dyDescent="0.25">
      <c r="B3158" t="str">
        <f>IF('RES TECH'!N3156=1,"PRE","*")</f>
        <v>PRE</v>
      </c>
      <c r="C3158" t="str">
        <f>'RES TECH'!M3156</f>
        <v>RESHOULMNewLTLEDELCELC22</v>
      </c>
      <c r="D3158" t="str">
        <f>_xlfn.XLOOKUP($C3158,'RES TECH'!$M:$M,'RES TECH'!$A:$A)&amp;" "&amp;_xlfn.XLOOKUP($C3158,'RES TECH'!$M:$M,'RES TECH'!$B:$B)&amp;" "&amp;_xlfn.XLOOKUP($C3158,'RES TECH'!$M:$M,'RES TECH'!$C:$C)&amp;" "&amp;_xlfn.XLOOKUP($C3158,'RES TECH'!$M:$M,'RES TECH'!$D:$D)&amp;" "&amp;_xlfn.XLOOKUP($C3158,'RES TECH'!$M:$M,'RES TECH'!$E:$E)&amp;" "&amp;_xlfn.XLOOKUP($C3158,'RES TECH'!$M:$M,'RES TECH'!$F:$F)&amp;" "&amp;_xlfn.XLOOKUP($C3158,'RES TECH'!$M:$M,'RES TECH'!$G:$G)&amp;" "&amp;_xlfn.XLOOKUP($C3158,'RES TECH'!$M:$M,'RES TECH'!$H:$H)</f>
        <v>Residential House Lower-middle Income New Lighting LED  Electricity</v>
      </c>
      <c r="E3158" t="str">
        <f t="shared" si="49"/>
        <v>Mlm</v>
      </c>
      <c r="F3158" s="12" t="str">
        <f>IF(B3158="*","*",_xlfn.XLOOKUP($C3158,'RES TECH'!$M:$M,'RES TECH'!$R:$R))</f>
        <v>Mlma</v>
      </c>
    </row>
    <row r="3159" spans="2:6" x14ac:dyDescent="0.25">
      <c r="B3159" t="str">
        <f>IF('RES TECH'!N3157=1,"PRE","*")</f>
        <v>PRE</v>
      </c>
      <c r="C3159" t="str">
        <f>'RES TECH'!M3157</f>
        <v>RESHOULMNewLTLEDELCELC23</v>
      </c>
      <c r="D3159" t="str">
        <f>_xlfn.XLOOKUP($C3159,'RES TECH'!$M:$M,'RES TECH'!$A:$A)&amp;" "&amp;_xlfn.XLOOKUP($C3159,'RES TECH'!$M:$M,'RES TECH'!$B:$B)&amp;" "&amp;_xlfn.XLOOKUP($C3159,'RES TECH'!$M:$M,'RES TECH'!$C:$C)&amp;" "&amp;_xlfn.XLOOKUP($C3159,'RES TECH'!$M:$M,'RES TECH'!$D:$D)&amp;" "&amp;_xlfn.XLOOKUP($C3159,'RES TECH'!$M:$M,'RES TECH'!$E:$E)&amp;" "&amp;_xlfn.XLOOKUP($C3159,'RES TECH'!$M:$M,'RES TECH'!$F:$F)&amp;" "&amp;_xlfn.XLOOKUP($C3159,'RES TECH'!$M:$M,'RES TECH'!$G:$G)&amp;" "&amp;_xlfn.XLOOKUP($C3159,'RES TECH'!$M:$M,'RES TECH'!$H:$H)</f>
        <v>Residential House Lower-middle Income New Lighting LED  Electricity</v>
      </c>
      <c r="E3159" t="str">
        <f t="shared" si="49"/>
        <v>Mlm</v>
      </c>
      <c r="F3159" s="12" t="str">
        <f>IF(B3159="*","*",_xlfn.XLOOKUP($C3159,'RES TECH'!$M:$M,'RES TECH'!$R:$R))</f>
        <v>Mlma</v>
      </c>
    </row>
    <row r="3160" spans="2:6" x14ac:dyDescent="0.25">
      <c r="B3160" t="str">
        <f>IF('RES TECH'!N3158=1,"PRE","*")</f>
        <v>PRE</v>
      </c>
      <c r="C3160" t="str">
        <f>'RES TECH'!M3158</f>
        <v>RESHOULMNewLTLEDELCELC24</v>
      </c>
      <c r="D3160" t="str">
        <f>_xlfn.XLOOKUP($C3160,'RES TECH'!$M:$M,'RES TECH'!$A:$A)&amp;" "&amp;_xlfn.XLOOKUP($C3160,'RES TECH'!$M:$M,'RES TECH'!$B:$B)&amp;" "&amp;_xlfn.XLOOKUP($C3160,'RES TECH'!$M:$M,'RES TECH'!$C:$C)&amp;" "&amp;_xlfn.XLOOKUP($C3160,'RES TECH'!$M:$M,'RES TECH'!$D:$D)&amp;" "&amp;_xlfn.XLOOKUP($C3160,'RES TECH'!$M:$M,'RES TECH'!$E:$E)&amp;" "&amp;_xlfn.XLOOKUP($C3160,'RES TECH'!$M:$M,'RES TECH'!$F:$F)&amp;" "&amp;_xlfn.XLOOKUP($C3160,'RES TECH'!$M:$M,'RES TECH'!$G:$G)&amp;" "&amp;_xlfn.XLOOKUP($C3160,'RES TECH'!$M:$M,'RES TECH'!$H:$H)</f>
        <v>Residential House Lower-middle Income New Lighting LED  Electricity</v>
      </c>
      <c r="E3160" t="str">
        <f t="shared" si="49"/>
        <v>Mlm</v>
      </c>
      <c r="F3160" s="12" t="str">
        <f>IF(B3160="*","*",_xlfn.XLOOKUP($C3160,'RES TECH'!$M:$M,'RES TECH'!$R:$R))</f>
        <v>Mlma</v>
      </c>
    </row>
    <row r="3161" spans="2:6" x14ac:dyDescent="0.25">
      <c r="B3161" t="str">
        <f>IF('RES TECH'!N3159=1,"PRE","*")</f>
        <v>PRE</v>
      </c>
      <c r="C3161" t="str">
        <f>'RES TECH'!M3159</f>
        <v>RESHOULMNewLTLEDELCELC25</v>
      </c>
      <c r="D3161" t="str">
        <f>_xlfn.XLOOKUP($C3161,'RES TECH'!$M:$M,'RES TECH'!$A:$A)&amp;" "&amp;_xlfn.XLOOKUP($C3161,'RES TECH'!$M:$M,'RES TECH'!$B:$B)&amp;" "&amp;_xlfn.XLOOKUP($C3161,'RES TECH'!$M:$M,'RES TECH'!$C:$C)&amp;" "&amp;_xlfn.XLOOKUP($C3161,'RES TECH'!$M:$M,'RES TECH'!$D:$D)&amp;" "&amp;_xlfn.XLOOKUP($C3161,'RES TECH'!$M:$M,'RES TECH'!$E:$E)&amp;" "&amp;_xlfn.XLOOKUP($C3161,'RES TECH'!$M:$M,'RES TECH'!$F:$F)&amp;" "&amp;_xlfn.XLOOKUP($C3161,'RES TECH'!$M:$M,'RES TECH'!$G:$G)&amp;" "&amp;_xlfn.XLOOKUP($C3161,'RES TECH'!$M:$M,'RES TECH'!$H:$H)</f>
        <v>Residential House Lower-middle Income New Lighting LED  Electricity</v>
      </c>
      <c r="E3161" t="str">
        <f t="shared" si="49"/>
        <v>Mlm</v>
      </c>
      <c r="F3161" s="12" t="str">
        <f>IF(B3161="*","*",_xlfn.XLOOKUP($C3161,'RES TECH'!$M:$M,'RES TECH'!$R:$R))</f>
        <v>Mlma</v>
      </c>
    </row>
    <row r="3162" spans="2:6" x14ac:dyDescent="0.25">
      <c r="B3162" t="str">
        <f>IF('RES TECH'!N3160=1,"PRE","*")</f>
        <v>PRE</v>
      </c>
      <c r="C3162" t="str">
        <f>'RES TECH'!M3160</f>
        <v>RESHOULMNewLTLEDELCELC30</v>
      </c>
      <c r="D3162" t="str">
        <f>_xlfn.XLOOKUP($C3162,'RES TECH'!$M:$M,'RES TECH'!$A:$A)&amp;" "&amp;_xlfn.XLOOKUP($C3162,'RES TECH'!$M:$M,'RES TECH'!$B:$B)&amp;" "&amp;_xlfn.XLOOKUP($C3162,'RES TECH'!$M:$M,'RES TECH'!$C:$C)&amp;" "&amp;_xlfn.XLOOKUP($C3162,'RES TECH'!$M:$M,'RES TECH'!$D:$D)&amp;" "&amp;_xlfn.XLOOKUP($C3162,'RES TECH'!$M:$M,'RES TECH'!$E:$E)&amp;" "&amp;_xlfn.XLOOKUP($C3162,'RES TECH'!$M:$M,'RES TECH'!$F:$F)&amp;" "&amp;_xlfn.XLOOKUP($C3162,'RES TECH'!$M:$M,'RES TECH'!$G:$G)&amp;" "&amp;_xlfn.XLOOKUP($C3162,'RES TECH'!$M:$M,'RES TECH'!$H:$H)</f>
        <v>Residential House Lower-middle Income New Lighting LED  Electricity</v>
      </c>
      <c r="E3162" t="str">
        <f t="shared" si="49"/>
        <v>Mlm</v>
      </c>
      <c r="F3162" s="12" t="str">
        <f>IF(B3162="*","*",_xlfn.XLOOKUP($C3162,'RES TECH'!$M:$M,'RES TECH'!$R:$R))</f>
        <v>Mlma</v>
      </c>
    </row>
    <row r="3163" spans="2:6" x14ac:dyDescent="0.25">
      <c r="B3163" t="str">
        <f>IF('RES TECH'!N3161=1,"PRE","*")</f>
        <v>PRE</v>
      </c>
      <c r="C3163" t="str">
        <f>'RES TECH'!M3161</f>
        <v>RESHOULMNewLTLEDELCELC40</v>
      </c>
      <c r="D3163" t="str">
        <f>_xlfn.XLOOKUP($C3163,'RES TECH'!$M:$M,'RES TECH'!$A:$A)&amp;" "&amp;_xlfn.XLOOKUP($C3163,'RES TECH'!$M:$M,'RES TECH'!$B:$B)&amp;" "&amp;_xlfn.XLOOKUP($C3163,'RES TECH'!$M:$M,'RES TECH'!$C:$C)&amp;" "&amp;_xlfn.XLOOKUP($C3163,'RES TECH'!$M:$M,'RES TECH'!$D:$D)&amp;" "&amp;_xlfn.XLOOKUP($C3163,'RES TECH'!$M:$M,'RES TECH'!$E:$E)&amp;" "&amp;_xlfn.XLOOKUP($C3163,'RES TECH'!$M:$M,'RES TECH'!$F:$F)&amp;" "&amp;_xlfn.XLOOKUP($C3163,'RES TECH'!$M:$M,'RES TECH'!$G:$G)&amp;" "&amp;_xlfn.XLOOKUP($C3163,'RES TECH'!$M:$M,'RES TECH'!$H:$H)</f>
        <v>Residential House Lower-middle Income New Lighting LED  Electricity</v>
      </c>
      <c r="E3163" t="str">
        <f t="shared" si="49"/>
        <v>Mlm</v>
      </c>
      <c r="F3163" s="12" t="str">
        <f>IF(B3163="*","*",_xlfn.XLOOKUP($C3163,'RES TECH'!$M:$M,'RES TECH'!$R:$R))</f>
        <v>Mlma</v>
      </c>
    </row>
    <row r="3164" spans="2:6" x14ac:dyDescent="0.25">
      <c r="B3164" t="str">
        <f>IF('RES TECH'!N3162=1,"PRE","*")</f>
        <v>PRE</v>
      </c>
      <c r="C3164" t="str">
        <f>'RES TECH'!M3162</f>
        <v>RESHOULMNewLTINCELCELC20</v>
      </c>
      <c r="D3164" t="str">
        <f>_xlfn.XLOOKUP($C3164,'RES TECH'!$M:$M,'RES TECH'!$A:$A)&amp;" "&amp;_xlfn.XLOOKUP($C3164,'RES TECH'!$M:$M,'RES TECH'!$B:$B)&amp;" "&amp;_xlfn.XLOOKUP($C3164,'RES TECH'!$M:$M,'RES TECH'!$C:$C)&amp;" "&amp;_xlfn.XLOOKUP($C3164,'RES TECH'!$M:$M,'RES TECH'!$D:$D)&amp;" "&amp;_xlfn.XLOOKUP($C3164,'RES TECH'!$M:$M,'RES TECH'!$E:$E)&amp;" "&amp;_xlfn.XLOOKUP($C3164,'RES TECH'!$M:$M,'RES TECH'!$F:$F)&amp;" "&amp;_xlfn.XLOOKUP($C3164,'RES TECH'!$M:$M,'RES TECH'!$G:$G)&amp;" "&amp;_xlfn.XLOOKUP($C3164,'RES TECH'!$M:$M,'RES TECH'!$H:$H)</f>
        <v>Residential House Lower-middle Income New Lighting Incandescent  Electricity</v>
      </c>
      <c r="E3164" t="str">
        <f t="shared" si="49"/>
        <v>Mlm</v>
      </c>
      <c r="F3164" s="12" t="str">
        <f>IF(B3164="*","*",_xlfn.XLOOKUP($C3164,'RES TECH'!$M:$M,'RES TECH'!$R:$R))</f>
        <v>Mlma</v>
      </c>
    </row>
    <row r="3165" spans="2:6" x14ac:dyDescent="0.25">
      <c r="B3165" t="str">
        <f>IF('RES TECH'!N3163=1,"PRE","*")</f>
        <v>PRE</v>
      </c>
      <c r="C3165" t="str">
        <f>'RES TECH'!M3163</f>
        <v>RESHOULMNewLTINCELCELC22</v>
      </c>
      <c r="D3165" t="str">
        <f>_xlfn.XLOOKUP($C3165,'RES TECH'!$M:$M,'RES TECH'!$A:$A)&amp;" "&amp;_xlfn.XLOOKUP($C3165,'RES TECH'!$M:$M,'RES TECH'!$B:$B)&amp;" "&amp;_xlfn.XLOOKUP($C3165,'RES TECH'!$M:$M,'RES TECH'!$C:$C)&amp;" "&amp;_xlfn.XLOOKUP($C3165,'RES TECH'!$M:$M,'RES TECH'!$D:$D)&amp;" "&amp;_xlfn.XLOOKUP($C3165,'RES TECH'!$M:$M,'RES TECH'!$E:$E)&amp;" "&amp;_xlfn.XLOOKUP($C3165,'RES TECH'!$M:$M,'RES TECH'!$F:$F)&amp;" "&amp;_xlfn.XLOOKUP($C3165,'RES TECH'!$M:$M,'RES TECH'!$G:$G)&amp;" "&amp;_xlfn.XLOOKUP($C3165,'RES TECH'!$M:$M,'RES TECH'!$H:$H)</f>
        <v>Residential House Lower-middle Income New Lighting Incandescent  Electricity</v>
      </c>
      <c r="E3165" t="str">
        <f t="shared" si="49"/>
        <v>Mlm</v>
      </c>
      <c r="F3165" s="12" t="str">
        <f>IF(B3165="*","*",_xlfn.XLOOKUP($C3165,'RES TECH'!$M:$M,'RES TECH'!$R:$R))</f>
        <v>Mlma</v>
      </c>
    </row>
    <row r="3166" spans="2:6" x14ac:dyDescent="0.25">
      <c r="B3166" t="str">
        <f>IF('RES TECH'!N3164=1,"PRE","*")</f>
        <v>PRE</v>
      </c>
      <c r="C3166" t="str">
        <f>'RES TECH'!M3164</f>
        <v>RESHOULMNewLTFLUT12ELC20</v>
      </c>
      <c r="D3166" t="str">
        <f>_xlfn.XLOOKUP($C3166,'RES TECH'!$M:$M,'RES TECH'!$A:$A)&amp;" "&amp;_xlfn.XLOOKUP($C3166,'RES TECH'!$M:$M,'RES TECH'!$B:$B)&amp;" "&amp;_xlfn.XLOOKUP($C3166,'RES TECH'!$M:$M,'RES TECH'!$C:$C)&amp;" "&amp;_xlfn.XLOOKUP($C3166,'RES TECH'!$M:$M,'RES TECH'!$D:$D)&amp;" "&amp;_xlfn.XLOOKUP($C3166,'RES TECH'!$M:$M,'RES TECH'!$E:$E)&amp;" "&amp;_xlfn.XLOOKUP($C3166,'RES TECH'!$M:$M,'RES TECH'!$F:$F)&amp;" "&amp;_xlfn.XLOOKUP($C3166,'RES TECH'!$M:$M,'RES TECH'!$G:$G)&amp;" "&amp;_xlfn.XLOOKUP($C3166,'RES TECH'!$M:$M,'RES TECH'!$H:$H)</f>
        <v>Residential House Lower-middle Income New Lighting T12 Fluorescent  Electricity</v>
      </c>
      <c r="E3166" t="str">
        <f t="shared" si="49"/>
        <v>Mlm</v>
      </c>
      <c r="F3166" s="12" t="str">
        <f>IF(B3166="*","*",_xlfn.XLOOKUP($C3166,'RES TECH'!$M:$M,'RES TECH'!$R:$R))</f>
        <v>Mlma</v>
      </c>
    </row>
    <row r="3167" spans="2:6" x14ac:dyDescent="0.25">
      <c r="B3167" t="str">
        <f>IF('RES TECH'!N3165=1,"PRE","*")</f>
        <v>*</v>
      </c>
      <c r="C3167" t="str">
        <f>'RES TECH'!M3165</f>
        <v>RESHOULMNewLTFLUT8ELC20</v>
      </c>
      <c r="D3167" t="str">
        <f>_xlfn.XLOOKUP($C3167,'RES TECH'!$M:$M,'RES TECH'!$A:$A)&amp;" "&amp;_xlfn.XLOOKUP($C3167,'RES TECH'!$M:$M,'RES TECH'!$B:$B)&amp;" "&amp;_xlfn.XLOOKUP($C3167,'RES TECH'!$M:$M,'RES TECH'!$C:$C)&amp;" "&amp;_xlfn.XLOOKUP($C3167,'RES TECH'!$M:$M,'RES TECH'!$D:$D)&amp;" "&amp;_xlfn.XLOOKUP($C3167,'RES TECH'!$M:$M,'RES TECH'!$E:$E)&amp;" "&amp;_xlfn.XLOOKUP($C3167,'RES TECH'!$M:$M,'RES TECH'!$F:$F)&amp;" "&amp;_xlfn.XLOOKUP($C3167,'RES TECH'!$M:$M,'RES TECH'!$G:$G)&amp;" "&amp;_xlfn.XLOOKUP($C3167,'RES TECH'!$M:$M,'RES TECH'!$H:$H)</f>
        <v>Residential House Lower-middle Income New Lighting T-8 Fluorescent  Electricity</v>
      </c>
      <c r="E3167" t="str">
        <f t="shared" si="49"/>
        <v>*</v>
      </c>
      <c r="F3167" s="12" t="str">
        <f>IF(B3167="*","*",_xlfn.XLOOKUP($C3167,'RES TECH'!$M:$M,'RES TECH'!$R:$R))</f>
        <v>*</v>
      </c>
    </row>
    <row r="3168" spans="2:6" x14ac:dyDescent="0.25">
      <c r="B3168" t="str">
        <f>IF('RES TECH'!N3166=1,"PRE","*")</f>
        <v>PRE</v>
      </c>
      <c r="C3168" t="str">
        <f>'RES TECH'!M3166</f>
        <v>RESHOULMNewLTFLUT8ELC20</v>
      </c>
      <c r="D3168" t="str">
        <f>_xlfn.XLOOKUP($C3168,'RES TECH'!$M:$M,'RES TECH'!$A:$A)&amp;" "&amp;_xlfn.XLOOKUP($C3168,'RES TECH'!$M:$M,'RES TECH'!$B:$B)&amp;" "&amp;_xlfn.XLOOKUP($C3168,'RES TECH'!$M:$M,'RES TECH'!$C:$C)&amp;" "&amp;_xlfn.XLOOKUP($C3168,'RES TECH'!$M:$M,'RES TECH'!$D:$D)&amp;" "&amp;_xlfn.XLOOKUP($C3168,'RES TECH'!$M:$M,'RES TECH'!$E:$E)&amp;" "&amp;_xlfn.XLOOKUP($C3168,'RES TECH'!$M:$M,'RES TECH'!$F:$F)&amp;" "&amp;_xlfn.XLOOKUP($C3168,'RES TECH'!$M:$M,'RES TECH'!$G:$G)&amp;" "&amp;_xlfn.XLOOKUP($C3168,'RES TECH'!$M:$M,'RES TECH'!$H:$H)</f>
        <v>Residential House Lower-middle Income New Lighting T-8 Fluorescent  Electricity</v>
      </c>
      <c r="E3168" t="str">
        <f t="shared" si="49"/>
        <v>Mlm</v>
      </c>
      <c r="F3168" s="12" t="str">
        <f>IF(B3168="*","*",_xlfn.XLOOKUP($C3168,'RES TECH'!$M:$M,'RES TECH'!$R:$R))</f>
        <v>Mlma</v>
      </c>
    </row>
    <row r="3169" spans="2:6" x14ac:dyDescent="0.25">
      <c r="B3169" t="str">
        <f>IF('RES TECH'!N3167=1,"PRE","*")</f>
        <v>PRE</v>
      </c>
      <c r="C3169" t="str">
        <f>'RES TECH'!M3167</f>
        <v>RESHOULMNewLTFLUT8ELC22</v>
      </c>
      <c r="D3169" t="str">
        <f>_xlfn.XLOOKUP($C3169,'RES TECH'!$M:$M,'RES TECH'!$A:$A)&amp;" "&amp;_xlfn.XLOOKUP($C3169,'RES TECH'!$M:$M,'RES TECH'!$B:$B)&amp;" "&amp;_xlfn.XLOOKUP($C3169,'RES TECH'!$M:$M,'RES TECH'!$C:$C)&amp;" "&amp;_xlfn.XLOOKUP($C3169,'RES TECH'!$M:$M,'RES TECH'!$D:$D)&amp;" "&amp;_xlfn.XLOOKUP($C3169,'RES TECH'!$M:$M,'RES TECH'!$E:$E)&amp;" "&amp;_xlfn.XLOOKUP($C3169,'RES TECH'!$M:$M,'RES TECH'!$F:$F)&amp;" "&amp;_xlfn.XLOOKUP($C3169,'RES TECH'!$M:$M,'RES TECH'!$G:$G)&amp;" "&amp;_xlfn.XLOOKUP($C3169,'RES TECH'!$M:$M,'RES TECH'!$H:$H)</f>
        <v>Residential House Lower-middle Income New Lighting T-8 Fluorescent  Electricity</v>
      </c>
      <c r="E3169" t="str">
        <f t="shared" si="49"/>
        <v>Mlm</v>
      </c>
      <c r="F3169" s="12" t="str">
        <f>IF(B3169="*","*",_xlfn.XLOOKUP($C3169,'RES TECH'!$M:$M,'RES TECH'!$R:$R))</f>
        <v>Mlma</v>
      </c>
    </row>
    <row r="3170" spans="2:6" x14ac:dyDescent="0.25">
      <c r="B3170" t="str">
        <f>IF('RES TECH'!N3168=1,"PRE","*")</f>
        <v>PRE</v>
      </c>
      <c r="C3170" t="str">
        <f>'RES TECH'!M3168</f>
        <v>RESHOULMNewLTFLUT8ELC30</v>
      </c>
      <c r="D3170" t="str">
        <f>_xlfn.XLOOKUP($C3170,'RES TECH'!$M:$M,'RES TECH'!$A:$A)&amp;" "&amp;_xlfn.XLOOKUP($C3170,'RES TECH'!$M:$M,'RES TECH'!$B:$B)&amp;" "&amp;_xlfn.XLOOKUP($C3170,'RES TECH'!$M:$M,'RES TECH'!$C:$C)&amp;" "&amp;_xlfn.XLOOKUP($C3170,'RES TECH'!$M:$M,'RES TECH'!$D:$D)&amp;" "&amp;_xlfn.XLOOKUP($C3170,'RES TECH'!$M:$M,'RES TECH'!$E:$E)&amp;" "&amp;_xlfn.XLOOKUP($C3170,'RES TECH'!$M:$M,'RES TECH'!$F:$F)&amp;" "&amp;_xlfn.XLOOKUP($C3170,'RES TECH'!$M:$M,'RES TECH'!$G:$G)&amp;" "&amp;_xlfn.XLOOKUP($C3170,'RES TECH'!$M:$M,'RES TECH'!$H:$H)</f>
        <v>Residential House Lower-middle Income New Lighting T-8 Fluorescent  Electricity</v>
      </c>
      <c r="E3170" t="str">
        <f t="shared" si="49"/>
        <v>Mlm</v>
      </c>
      <c r="F3170" s="12" t="str">
        <f>IF(B3170="*","*",_xlfn.XLOOKUP($C3170,'RES TECH'!$M:$M,'RES TECH'!$R:$R))</f>
        <v>Mlma</v>
      </c>
    </row>
    <row r="3171" spans="2:6" x14ac:dyDescent="0.25">
      <c r="B3171" t="str">
        <f>IF('RES TECH'!N3169=1,"PRE","*")</f>
        <v>PRE</v>
      </c>
      <c r="C3171" t="str">
        <f>'RES TECH'!M3169</f>
        <v>RESHOULMNewLTFLUT8ELC40</v>
      </c>
      <c r="D3171" t="str">
        <f>_xlfn.XLOOKUP($C3171,'RES TECH'!$M:$M,'RES TECH'!$A:$A)&amp;" "&amp;_xlfn.XLOOKUP($C3171,'RES TECH'!$M:$M,'RES TECH'!$B:$B)&amp;" "&amp;_xlfn.XLOOKUP($C3171,'RES TECH'!$M:$M,'RES TECH'!$C:$C)&amp;" "&amp;_xlfn.XLOOKUP($C3171,'RES TECH'!$M:$M,'RES TECH'!$D:$D)&amp;" "&amp;_xlfn.XLOOKUP($C3171,'RES TECH'!$M:$M,'RES TECH'!$E:$E)&amp;" "&amp;_xlfn.XLOOKUP($C3171,'RES TECH'!$M:$M,'RES TECH'!$F:$F)&amp;" "&amp;_xlfn.XLOOKUP($C3171,'RES TECH'!$M:$M,'RES TECH'!$G:$G)&amp;" "&amp;_xlfn.XLOOKUP($C3171,'RES TECH'!$M:$M,'RES TECH'!$H:$H)</f>
        <v>Residential House Lower-middle Income New Lighting T-8 Fluorescent  Electricity</v>
      </c>
      <c r="E3171" t="str">
        <f t="shared" si="49"/>
        <v>Mlm</v>
      </c>
      <c r="F3171" s="12" t="str">
        <f>IF(B3171="*","*",_xlfn.XLOOKUP($C3171,'RES TECH'!$M:$M,'RES TECH'!$R:$R))</f>
        <v>Mlma</v>
      </c>
    </row>
    <row r="3172" spans="2:6" x14ac:dyDescent="0.25">
      <c r="B3172" t="str">
        <f>IF('RES TECH'!N3170=1,"PRE","*")</f>
        <v>*</v>
      </c>
      <c r="C3172" t="str">
        <f>'RES TECH'!M3170</f>
        <v>RESAPAUMNewLTHALELC20</v>
      </c>
      <c r="D3172" t="str">
        <f>_xlfn.XLOOKUP($C3172,'RES TECH'!$M:$M,'RES TECH'!$A:$A)&amp;" "&amp;_xlfn.XLOOKUP($C3172,'RES TECH'!$M:$M,'RES TECH'!$B:$B)&amp;" "&amp;_xlfn.XLOOKUP($C3172,'RES TECH'!$M:$M,'RES TECH'!$C:$C)&amp;" "&amp;_xlfn.XLOOKUP($C3172,'RES TECH'!$M:$M,'RES TECH'!$D:$D)&amp;" "&amp;_xlfn.XLOOKUP($C3172,'RES TECH'!$M:$M,'RES TECH'!$E:$E)&amp;" "&amp;_xlfn.XLOOKUP($C3172,'RES TECH'!$M:$M,'RES TECH'!$F:$F)&amp;" "&amp;_xlfn.XLOOKUP($C3172,'RES TECH'!$M:$M,'RES TECH'!$G:$G)&amp;" "&amp;_xlfn.XLOOKUP($C3172,'RES TECH'!$M:$M,'RES TECH'!$H:$H)</f>
        <v>Residential Apartment Upper-middle Income New Lighting Halogen  Electricity</v>
      </c>
      <c r="E3172" t="str">
        <f t="shared" si="49"/>
        <v>*</v>
      </c>
      <c r="F3172" s="12" t="str">
        <f>IF(B3172="*","*",_xlfn.XLOOKUP($C3172,'RES TECH'!$M:$M,'RES TECH'!$R:$R))</f>
        <v>*</v>
      </c>
    </row>
    <row r="3173" spans="2:6" x14ac:dyDescent="0.25">
      <c r="B3173" t="str">
        <f>IF('RES TECH'!N3171=1,"PRE","*")</f>
        <v>PRE</v>
      </c>
      <c r="C3173" t="str">
        <f>'RES TECH'!M3171</f>
        <v>RESAPAUMNewLTHALELC20</v>
      </c>
      <c r="D3173" t="str">
        <f>_xlfn.XLOOKUP($C3173,'RES TECH'!$M:$M,'RES TECH'!$A:$A)&amp;" "&amp;_xlfn.XLOOKUP($C3173,'RES TECH'!$M:$M,'RES TECH'!$B:$B)&amp;" "&amp;_xlfn.XLOOKUP($C3173,'RES TECH'!$M:$M,'RES TECH'!$C:$C)&amp;" "&amp;_xlfn.XLOOKUP($C3173,'RES TECH'!$M:$M,'RES TECH'!$D:$D)&amp;" "&amp;_xlfn.XLOOKUP($C3173,'RES TECH'!$M:$M,'RES TECH'!$E:$E)&amp;" "&amp;_xlfn.XLOOKUP($C3173,'RES TECH'!$M:$M,'RES TECH'!$F:$F)&amp;" "&amp;_xlfn.XLOOKUP($C3173,'RES TECH'!$M:$M,'RES TECH'!$G:$G)&amp;" "&amp;_xlfn.XLOOKUP($C3173,'RES TECH'!$M:$M,'RES TECH'!$H:$H)</f>
        <v>Residential Apartment Upper-middle Income New Lighting Halogen  Electricity</v>
      </c>
      <c r="E3173" t="str">
        <f t="shared" si="49"/>
        <v>Mlm</v>
      </c>
      <c r="F3173" s="12" t="str">
        <f>IF(B3173="*","*",_xlfn.XLOOKUP($C3173,'RES TECH'!$M:$M,'RES TECH'!$R:$R))</f>
        <v>Mlma</v>
      </c>
    </row>
    <row r="3174" spans="2:6" x14ac:dyDescent="0.25">
      <c r="B3174" t="str">
        <f>IF('RES TECH'!N3172=1,"PRE","*")</f>
        <v>PRE</v>
      </c>
      <c r="C3174" t="str">
        <f>'RES TECH'!M3172</f>
        <v>RESAPAUMNewLTHALELC22</v>
      </c>
      <c r="D3174" t="str">
        <f>_xlfn.XLOOKUP($C3174,'RES TECH'!$M:$M,'RES TECH'!$A:$A)&amp;" "&amp;_xlfn.XLOOKUP($C3174,'RES TECH'!$M:$M,'RES TECH'!$B:$B)&amp;" "&amp;_xlfn.XLOOKUP($C3174,'RES TECH'!$M:$M,'RES TECH'!$C:$C)&amp;" "&amp;_xlfn.XLOOKUP($C3174,'RES TECH'!$M:$M,'RES TECH'!$D:$D)&amp;" "&amp;_xlfn.XLOOKUP($C3174,'RES TECH'!$M:$M,'RES TECH'!$E:$E)&amp;" "&amp;_xlfn.XLOOKUP($C3174,'RES TECH'!$M:$M,'RES TECH'!$F:$F)&amp;" "&amp;_xlfn.XLOOKUP($C3174,'RES TECH'!$M:$M,'RES TECH'!$G:$G)&amp;" "&amp;_xlfn.XLOOKUP($C3174,'RES TECH'!$M:$M,'RES TECH'!$H:$H)</f>
        <v>Residential Apartment Upper-middle Income New Lighting Halogen  Electricity</v>
      </c>
      <c r="E3174" t="str">
        <f t="shared" si="49"/>
        <v>Mlm</v>
      </c>
      <c r="F3174" s="12" t="str">
        <f>IF(B3174="*","*",_xlfn.XLOOKUP($C3174,'RES TECH'!$M:$M,'RES TECH'!$R:$R))</f>
        <v>Mlma</v>
      </c>
    </row>
    <row r="3175" spans="2:6" x14ac:dyDescent="0.25">
      <c r="B3175" t="str">
        <f>IF('RES TECH'!N3173=1,"PRE","*")</f>
        <v>*</v>
      </c>
      <c r="C3175" t="str">
        <f>'RES TECH'!M3173</f>
        <v>RESAPAUMNewLTCFLELCELC20</v>
      </c>
      <c r="D3175" t="str">
        <f>_xlfn.XLOOKUP($C3175,'RES TECH'!$M:$M,'RES TECH'!$A:$A)&amp;" "&amp;_xlfn.XLOOKUP($C3175,'RES TECH'!$M:$M,'RES TECH'!$B:$B)&amp;" "&amp;_xlfn.XLOOKUP($C3175,'RES TECH'!$M:$M,'RES TECH'!$C:$C)&amp;" "&amp;_xlfn.XLOOKUP($C3175,'RES TECH'!$M:$M,'RES TECH'!$D:$D)&amp;" "&amp;_xlfn.XLOOKUP($C3175,'RES TECH'!$M:$M,'RES TECH'!$E:$E)&amp;" "&amp;_xlfn.XLOOKUP($C3175,'RES TECH'!$M:$M,'RES TECH'!$F:$F)&amp;" "&amp;_xlfn.XLOOKUP($C3175,'RES TECH'!$M:$M,'RES TECH'!$G:$G)&amp;" "&amp;_xlfn.XLOOKUP($C3175,'RES TECH'!$M:$M,'RES TECH'!$H:$H)</f>
        <v>Residential Apartment Upper-middle Income New Lighting Compact Fluorescent  Electricity</v>
      </c>
      <c r="E3175" t="str">
        <f t="shared" si="49"/>
        <v>*</v>
      </c>
      <c r="F3175" s="12" t="str">
        <f>IF(B3175="*","*",_xlfn.XLOOKUP($C3175,'RES TECH'!$M:$M,'RES TECH'!$R:$R))</f>
        <v>*</v>
      </c>
    </row>
    <row r="3176" spans="2:6" x14ac:dyDescent="0.25">
      <c r="B3176" t="str">
        <f>IF('RES TECH'!N3174=1,"PRE","*")</f>
        <v>PRE</v>
      </c>
      <c r="C3176" t="str">
        <f>'RES TECH'!M3174</f>
        <v>RESAPAUMNewLTCFLELCELC20</v>
      </c>
      <c r="D3176" t="str">
        <f>_xlfn.XLOOKUP($C3176,'RES TECH'!$M:$M,'RES TECH'!$A:$A)&amp;" "&amp;_xlfn.XLOOKUP($C3176,'RES TECH'!$M:$M,'RES TECH'!$B:$B)&amp;" "&amp;_xlfn.XLOOKUP($C3176,'RES TECH'!$M:$M,'RES TECH'!$C:$C)&amp;" "&amp;_xlfn.XLOOKUP($C3176,'RES TECH'!$M:$M,'RES TECH'!$D:$D)&amp;" "&amp;_xlfn.XLOOKUP($C3176,'RES TECH'!$M:$M,'RES TECH'!$E:$E)&amp;" "&amp;_xlfn.XLOOKUP($C3176,'RES TECH'!$M:$M,'RES TECH'!$F:$F)&amp;" "&amp;_xlfn.XLOOKUP($C3176,'RES TECH'!$M:$M,'RES TECH'!$G:$G)&amp;" "&amp;_xlfn.XLOOKUP($C3176,'RES TECH'!$M:$M,'RES TECH'!$H:$H)</f>
        <v>Residential Apartment Upper-middle Income New Lighting Compact Fluorescent  Electricity</v>
      </c>
      <c r="E3176" t="str">
        <f t="shared" si="49"/>
        <v>Mlm</v>
      </c>
      <c r="F3176" s="12" t="str">
        <f>IF(B3176="*","*",_xlfn.XLOOKUP($C3176,'RES TECH'!$M:$M,'RES TECH'!$R:$R))</f>
        <v>Mlma</v>
      </c>
    </row>
    <row r="3177" spans="2:6" x14ac:dyDescent="0.25">
      <c r="B3177" t="str">
        <f>IF('RES TECH'!N3175=1,"PRE","*")</f>
        <v>PRE</v>
      </c>
      <c r="C3177" t="str">
        <f>'RES TECH'!M3175</f>
        <v>RESAPAUMNewLTCFLELCELC22</v>
      </c>
      <c r="D3177" t="str">
        <f>_xlfn.XLOOKUP($C3177,'RES TECH'!$M:$M,'RES TECH'!$A:$A)&amp;" "&amp;_xlfn.XLOOKUP($C3177,'RES TECH'!$M:$M,'RES TECH'!$B:$B)&amp;" "&amp;_xlfn.XLOOKUP($C3177,'RES TECH'!$M:$M,'RES TECH'!$C:$C)&amp;" "&amp;_xlfn.XLOOKUP($C3177,'RES TECH'!$M:$M,'RES TECH'!$D:$D)&amp;" "&amp;_xlfn.XLOOKUP($C3177,'RES TECH'!$M:$M,'RES TECH'!$E:$E)&amp;" "&amp;_xlfn.XLOOKUP($C3177,'RES TECH'!$M:$M,'RES TECH'!$F:$F)&amp;" "&amp;_xlfn.XLOOKUP($C3177,'RES TECH'!$M:$M,'RES TECH'!$G:$G)&amp;" "&amp;_xlfn.XLOOKUP($C3177,'RES TECH'!$M:$M,'RES TECH'!$H:$H)</f>
        <v>Residential Apartment Upper-middle Income New Lighting Compact Fluorescent  Electricity</v>
      </c>
      <c r="E3177" t="str">
        <f t="shared" si="49"/>
        <v>Mlm</v>
      </c>
      <c r="F3177" s="12" t="str">
        <f>IF(B3177="*","*",_xlfn.XLOOKUP($C3177,'RES TECH'!$M:$M,'RES TECH'!$R:$R))</f>
        <v>Mlma</v>
      </c>
    </row>
    <row r="3178" spans="2:6" x14ac:dyDescent="0.25">
      <c r="B3178" t="str">
        <f>IF('RES TECH'!N3176=1,"PRE","*")</f>
        <v>PRE</v>
      </c>
      <c r="C3178" t="str">
        <f>'RES TECH'!M3176</f>
        <v>RESAPAUMNewLTCFLELCELC30</v>
      </c>
      <c r="D3178" t="str">
        <f>_xlfn.XLOOKUP($C3178,'RES TECH'!$M:$M,'RES TECH'!$A:$A)&amp;" "&amp;_xlfn.XLOOKUP($C3178,'RES TECH'!$M:$M,'RES TECH'!$B:$B)&amp;" "&amp;_xlfn.XLOOKUP($C3178,'RES TECH'!$M:$M,'RES TECH'!$C:$C)&amp;" "&amp;_xlfn.XLOOKUP($C3178,'RES TECH'!$M:$M,'RES TECH'!$D:$D)&amp;" "&amp;_xlfn.XLOOKUP($C3178,'RES TECH'!$M:$M,'RES TECH'!$E:$E)&amp;" "&amp;_xlfn.XLOOKUP($C3178,'RES TECH'!$M:$M,'RES TECH'!$F:$F)&amp;" "&amp;_xlfn.XLOOKUP($C3178,'RES TECH'!$M:$M,'RES TECH'!$G:$G)&amp;" "&amp;_xlfn.XLOOKUP($C3178,'RES TECH'!$M:$M,'RES TECH'!$H:$H)</f>
        <v>Residential Apartment Upper-middle Income New Lighting Compact Fluorescent  Electricity</v>
      </c>
      <c r="E3178" t="str">
        <f t="shared" si="49"/>
        <v>Mlm</v>
      </c>
      <c r="F3178" s="12" t="str">
        <f>IF(B3178="*","*",_xlfn.XLOOKUP($C3178,'RES TECH'!$M:$M,'RES TECH'!$R:$R))</f>
        <v>Mlma</v>
      </c>
    </row>
    <row r="3179" spans="2:6" x14ac:dyDescent="0.25">
      <c r="B3179" t="str">
        <f>IF('RES TECH'!N3177=1,"PRE","*")</f>
        <v>PRE</v>
      </c>
      <c r="C3179" t="str">
        <f>'RES TECH'!M3177</f>
        <v>RESAPAUMNewLTCFLELCELC40</v>
      </c>
      <c r="D3179" t="str">
        <f>_xlfn.XLOOKUP($C3179,'RES TECH'!$M:$M,'RES TECH'!$A:$A)&amp;" "&amp;_xlfn.XLOOKUP($C3179,'RES TECH'!$M:$M,'RES TECH'!$B:$B)&amp;" "&amp;_xlfn.XLOOKUP($C3179,'RES TECH'!$M:$M,'RES TECH'!$C:$C)&amp;" "&amp;_xlfn.XLOOKUP($C3179,'RES TECH'!$M:$M,'RES TECH'!$D:$D)&amp;" "&amp;_xlfn.XLOOKUP($C3179,'RES TECH'!$M:$M,'RES TECH'!$E:$E)&amp;" "&amp;_xlfn.XLOOKUP($C3179,'RES TECH'!$M:$M,'RES TECH'!$F:$F)&amp;" "&amp;_xlfn.XLOOKUP($C3179,'RES TECH'!$M:$M,'RES TECH'!$G:$G)&amp;" "&amp;_xlfn.XLOOKUP($C3179,'RES TECH'!$M:$M,'RES TECH'!$H:$H)</f>
        <v>Residential Apartment Upper-middle Income New Lighting Compact Fluorescent  Electricity</v>
      </c>
      <c r="E3179" t="str">
        <f t="shared" si="49"/>
        <v>Mlm</v>
      </c>
      <c r="F3179" s="12" t="str">
        <f>IF(B3179="*","*",_xlfn.XLOOKUP($C3179,'RES TECH'!$M:$M,'RES TECH'!$R:$R))</f>
        <v>Mlma</v>
      </c>
    </row>
    <row r="3180" spans="2:6" x14ac:dyDescent="0.25">
      <c r="B3180" t="str">
        <f>IF('RES TECH'!N3178=1,"PRE","*")</f>
        <v>*</v>
      </c>
      <c r="C3180" t="str">
        <f>'RES TECH'!M3178</f>
        <v>RESAPAUMNewLTLEDELCELC20</v>
      </c>
      <c r="D3180" t="str">
        <f>_xlfn.XLOOKUP($C3180,'RES TECH'!$M:$M,'RES TECH'!$A:$A)&amp;" "&amp;_xlfn.XLOOKUP($C3180,'RES TECH'!$M:$M,'RES TECH'!$B:$B)&amp;" "&amp;_xlfn.XLOOKUP($C3180,'RES TECH'!$M:$M,'RES TECH'!$C:$C)&amp;" "&amp;_xlfn.XLOOKUP($C3180,'RES TECH'!$M:$M,'RES TECH'!$D:$D)&amp;" "&amp;_xlfn.XLOOKUP($C3180,'RES TECH'!$M:$M,'RES TECH'!$E:$E)&amp;" "&amp;_xlfn.XLOOKUP($C3180,'RES TECH'!$M:$M,'RES TECH'!$F:$F)&amp;" "&amp;_xlfn.XLOOKUP($C3180,'RES TECH'!$M:$M,'RES TECH'!$G:$G)&amp;" "&amp;_xlfn.XLOOKUP($C3180,'RES TECH'!$M:$M,'RES TECH'!$H:$H)</f>
        <v>Residential Apartment Upper-middle Income New Lighting LED  Electricity</v>
      </c>
      <c r="E3180" t="str">
        <f t="shared" si="49"/>
        <v>*</v>
      </c>
      <c r="F3180" s="12" t="str">
        <f>IF(B3180="*","*",_xlfn.XLOOKUP($C3180,'RES TECH'!$M:$M,'RES TECH'!$R:$R))</f>
        <v>*</v>
      </c>
    </row>
    <row r="3181" spans="2:6" x14ac:dyDescent="0.25">
      <c r="B3181" t="str">
        <f>IF('RES TECH'!N3179=1,"PRE","*")</f>
        <v>*</v>
      </c>
      <c r="C3181" t="str">
        <f>'RES TECH'!M3179</f>
        <v>RESAPAUMNewLTLEDELCELC20</v>
      </c>
      <c r="D3181" t="str">
        <f>_xlfn.XLOOKUP($C3181,'RES TECH'!$M:$M,'RES TECH'!$A:$A)&amp;" "&amp;_xlfn.XLOOKUP($C3181,'RES TECH'!$M:$M,'RES TECH'!$B:$B)&amp;" "&amp;_xlfn.XLOOKUP($C3181,'RES TECH'!$M:$M,'RES TECH'!$C:$C)&amp;" "&amp;_xlfn.XLOOKUP($C3181,'RES TECH'!$M:$M,'RES TECH'!$D:$D)&amp;" "&amp;_xlfn.XLOOKUP($C3181,'RES TECH'!$M:$M,'RES TECH'!$E:$E)&amp;" "&amp;_xlfn.XLOOKUP($C3181,'RES TECH'!$M:$M,'RES TECH'!$F:$F)&amp;" "&amp;_xlfn.XLOOKUP($C3181,'RES TECH'!$M:$M,'RES TECH'!$G:$G)&amp;" "&amp;_xlfn.XLOOKUP($C3181,'RES TECH'!$M:$M,'RES TECH'!$H:$H)</f>
        <v>Residential Apartment Upper-middle Income New Lighting LED  Electricity</v>
      </c>
      <c r="E3181" t="str">
        <f t="shared" si="49"/>
        <v>*</v>
      </c>
      <c r="F3181" s="12" t="str">
        <f>IF(B3181="*","*",_xlfn.XLOOKUP($C3181,'RES TECH'!$M:$M,'RES TECH'!$R:$R))</f>
        <v>*</v>
      </c>
    </row>
    <row r="3182" spans="2:6" x14ac:dyDescent="0.25">
      <c r="B3182" t="str">
        <f>IF('RES TECH'!N3180=1,"PRE","*")</f>
        <v>*</v>
      </c>
      <c r="C3182" t="str">
        <f>'RES TECH'!M3180</f>
        <v>RESAPAUMNewLTLEDELCELC20</v>
      </c>
      <c r="D3182" t="str">
        <f>_xlfn.XLOOKUP($C3182,'RES TECH'!$M:$M,'RES TECH'!$A:$A)&amp;" "&amp;_xlfn.XLOOKUP($C3182,'RES TECH'!$M:$M,'RES TECH'!$B:$B)&amp;" "&amp;_xlfn.XLOOKUP($C3182,'RES TECH'!$M:$M,'RES TECH'!$C:$C)&amp;" "&amp;_xlfn.XLOOKUP($C3182,'RES TECH'!$M:$M,'RES TECH'!$D:$D)&amp;" "&amp;_xlfn.XLOOKUP($C3182,'RES TECH'!$M:$M,'RES TECH'!$E:$E)&amp;" "&amp;_xlfn.XLOOKUP($C3182,'RES TECH'!$M:$M,'RES TECH'!$F:$F)&amp;" "&amp;_xlfn.XLOOKUP($C3182,'RES TECH'!$M:$M,'RES TECH'!$G:$G)&amp;" "&amp;_xlfn.XLOOKUP($C3182,'RES TECH'!$M:$M,'RES TECH'!$H:$H)</f>
        <v>Residential Apartment Upper-middle Income New Lighting LED  Electricity</v>
      </c>
      <c r="E3182" t="str">
        <f t="shared" si="49"/>
        <v>*</v>
      </c>
      <c r="F3182" s="12" t="str">
        <f>IF(B3182="*","*",_xlfn.XLOOKUP($C3182,'RES TECH'!$M:$M,'RES TECH'!$R:$R))</f>
        <v>*</v>
      </c>
    </row>
    <row r="3183" spans="2:6" x14ac:dyDescent="0.25">
      <c r="B3183" t="str">
        <f>IF('RES TECH'!N3181=1,"PRE","*")</f>
        <v>*</v>
      </c>
      <c r="C3183" t="str">
        <f>'RES TECH'!M3181</f>
        <v>RESAPAUMNewLTLEDELCELC20</v>
      </c>
      <c r="D3183" t="str">
        <f>_xlfn.XLOOKUP($C3183,'RES TECH'!$M:$M,'RES TECH'!$A:$A)&amp;" "&amp;_xlfn.XLOOKUP($C3183,'RES TECH'!$M:$M,'RES TECH'!$B:$B)&amp;" "&amp;_xlfn.XLOOKUP($C3183,'RES TECH'!$M:$M,'RES TECH'!$C:$C)&amp;" "&amp;_xlfn.XLOOKUP($C3183,'RES TECH'!$M:$M,'RES TECH'!$D:$D)&amp;" "&amp;_xlfn.XLOOKUP($C3183,'RES TECH'!$M:$M,'RES TECH'!$E:$E)&amp;" "&amp;_xlfn.XLOOKUP($C3183,'RES TECH'!$M:$M,'RES TECH'!$F:$F)&amp;" "&amp;_xlfn.XLOOKUP($C3183,'RES TECH'!$M:$M,'RES TECH'!$G:$G)&amp;" "&amp;_xlfn.XLOOKUP($C3183,'RES TECH'!$M:$M,'RES TECH'!$H:$H)</f>
        <v>Residential Apartment Upper-middle Income New Lighting LED  Electricity</v>
      </c>
      <c r="E3183" t="str">
        <f t="shared" si="49"/>
        <v>*</v>
      </c>
      <c r="F3183" s="12" t="str">
        <f>IF(B3183="*","*",_xlfn.XLOOKUP($C3183,'RES TECH'!$M:$M,'RES TECH'!$R:$R))</f>
        <v>*</v>
      </c>
    </row>
    <row r="3184" spans="2:6" x14ac:dyDescent="0.25">
      <c r="B3184" t="str">
        <f>IF('RES TECH'!N3182=1,"PRE","*")</f>
        <v>*</v>
      </c>
      <c r="C3184" t="str">
        <f>'RES TECH'!M3182</f>
        <v>RESAPAUMNewLTLEDELCELC20</v>
      </c>
      <c r="D3184" t="str">
        <f>_xlfn.XLOOKUP($C3184,'RES TECH'!$M:$M,'RES TECH'!$A:$A)&amp;" "&amp;_xlfn.XLOOKUP($C3184,'RES TECH'!$M:$M,'RES TECH'!$B:$B)&amp;" "&amp;_xlfn.XLOOKUP($C3184,'RES TECH'!$M:$M,'RES TECH'!$C:$C)&amp;" "&amp;_xlfn.XLOOKUP($C3184,'RES TECH'!$M:$M,'RES TECH'!$D:$D)&amp;" "&amp;_xlfn.XLOOKUP($C3184,'RES TECH'!$M:$M,'RES TECH'!$E:$E)&amp;" "&amp;_xlfn.XLOOKUP($C3184,'RES TECH'!$M:$M,'RES TECH'!$F:$F)&amp;" "&amp;_xlfn.XLOOKUP($C3184,'RES TECH'!$M:$M,'RES TECH'!$G:$G)&amp;" "&amp;_xlfn.XLOOKUP($C3184,'RES TECH'!$M:$M,'RES TECH'!$H:$H)</f>
        <v>Residential Apartment Upper-middle Income New Lighting LED  Electricity</v>
      </c>
      <c r="E3184" t="str">
        <f t="shared" si="49"/>
        <v>*</v>
      </c>
      <c r="F3184" s="12" t="str">
        <f>IF(B3184="*","*",_xlfn.XLOOKUP($C3184,'RES TECH'!$M:$M,'RES TECH'!$R:$R))</f>
        <v>*</v>
      </c>
    </row>
    <row r="3185" spans="2:6" x14ac:dyDescent="0.25">
      <c r="B3185" t="str">
        <f>IF('RES TECH'!N3183=1,"PRE","*")</f>
        <v>PRE</v>
      </c>
      <c r="C3185" t="str">
        <f>'RES TECH'!M3183</f>
        <v>RESAPAUMNewLTLEDELCELC20</v>
      </c>
      <c r="D3185" t="str">
        <f>_xlfn.XLOOKUP($C3185,'RES TECH'!$M:$M,'RES TECH'!$A:$A)&amp;" "&amp;_xlfn.XLOOKUP($C3185,'RES TECH'!$M:$M,'RES TECH'!$B:$B)&amp;" "&amp;_xlfn.XLOOKUP($C3185,'RES TECH'!$M:$M,'RES TECH'!$C:$C)&amp;" "&amp;_xlfn.XLOOKUP($C3185,'RES TECH'!$M:$M,'RES TECH'!$D:$D)&amp;" "&amp;_xlfn.XLOOKUP($C3185,'RES TECH'!$M:$M,'RES TECH'!$E:$E)&amp;" "&amp;_xlfn.XLOOKUP($C3185,'RES TECH'!$M:$M,'RES TECH'!$F:$F)&amp;" "&amp;_xlfn.XLOOKUP($C3185,'RES TECH'!$M:$M,'RES TECH'!$G:$G)&amp;" "&amp;_xlfn.XLOOKUP($C3185,'RES TECH'!$M:$M,'RES TECH'!$H:$H)</f>
        <v>Residential Apartment Upper-middle Income New Lighting LED  Electricity</v>
      </c>
      <c r="E3185" t="str">
        <f t="shared" si="49"/>
        <v>Mlm</v>
      </c>
      <c r="F3185" s="12" t="str">
        <f>IF(B3185="*","*",_xlfn.XLOOKUP($C3185,'RES TECH'!$M:$M,'RES TECH'!$R:$R))</f>
        <v>Mlma</v>
      </c>
    </row>
    <row r="3186" spans="2:6" x14ac:dyDescent="0.25">
      <c r="B3186" t="str">
        <f>IF('RES TECH'!N3184=1,"PRE","*")</f>
        <v>PRE</v>
      </c>
      <c r="C3186" t="str">
        <f>'RES TECH'!M3184</f>
        <v>RESAPAUMNewLTLEDELCELC21</v>
      </c>
      <c r="D3186" t="str">
        <f>_xlfn.XLOOKUP($C3186,'RES TECH'!$M:$M,'RES TECH'!$A:$A)&amp;" "&amp;_xlfn.XLOOKUP($C3186,'RES TECH'!$M:$M,'RES TECH'!$B:$B)&amp;" "&amp;_xlfn.XLOOKUP($C3186,'RES TECH'!$M:$M,'RES TECH'!$C:$C)&amp;" "&amp;_xlfn.XLOOKUP($C3186,'RES TECH'!$M:$M,'RES TECH'!$D:$D)&amp;" "&amp;_xlfn.XLOOKUP($C3186,'RES TECH'!$M:$M,'RES TECH'!$E:$E)&amp;" "&amp;_xlfn.XLOOKUP($C3186,'RES TECH'!$M:$M,'RES TECH'!$F:$F)&amp;" "&amp;_xlfn.XLOOKUP($C3186,'RES TECH'!$M:$M,'RES TECH'!$G:$G)&amp;" "&amp;_xlfn.XLOOKUP($C3186,'RES TECH'!$M:$M,'RES TECH'!$H:$H)</f>
        <v>Residential Apartment Upper-middle Income New Lighting LED  Electricity</v>
      </c>
      <c r="E3186" t="str">
        <f t="shared" si="49"/>
        <v>Mlm</v>
      </c>
      <c r="F3186" s="12" t="str">
        <f>IF(B3186="*","*",_xlfn.XLOOKUP($C3186,'RES TECH'!$M:$M,'RES TECH'!$R:$R))</f>
        <v>Mlma</v>
      </c>
    </row>
    <row r="3187" spans="2:6" x14ac:dyDescent="0.25">
      <c r="B3187" t="str">
        <f>IF('RES TECH'!N3185=1,"PRE","*")</f>
        <v>PRE</v>
      </c>
      <c r="C3187" t="str">
        <f>'RES TECH'!M3185</f>
        <v>RESAPAUMNewLTLEDELCELC22</v>
      </c>
      <c r="D3187" t="str">
        <f>_xlfn.XLOOKUP($C3187,'RES TECH'!$M:$M,'RES TECH'!$A:$A)&amp;" "&amp;_xlfn.XLOOKUP($C3187,'RES TECH'!$M:$M,'RES TECH'!$B:$B)&amp;" "&amp;_xlfn.XLOOKUP($C3187,'RES TECH'!$M:$M,'RES TECH'!$C:$C)&amp;" "&amp;_xlfn.XLOOKUP($C3187,'RES TECH'!$M:$M,'RES TECH'!$D:$D)&amp;" "&amp;_xlfn.XLOOKUP($C3187,'RES TECH'!$M:$M,'RES TECH'!$E:$E)&amp;" "&amp;_xlfn.XLOOKUP($C3187,'RES TECH'!$M:$M,'RES TECH'!$F:$F)&amp;" "&amp;_xlfn.XLOOKUP($C3187,'RES TECH'!$M:$M,'RES TECH'!$G:$G)&amp;" "&amp;_xlfn.XLOOKUP($C3187,'RES TECH'!$M:$M,'RES TECH'!$H:$H)</f>
        <v>Residential Apartment Upper-middle Income New Lighting LED  Electricity</v>
      </c>
      <c r="E3187" t="str">
        <f t="shared" si="49"/>
        <v>Mlm</v>
      </c>
      <c r="F3187" s="12" t="str">
        <f>IF(B3187="*","*",_xlfn.XLOOKUP($C3187,'RES TECH'!$M:$M,'RES TECH'!$R:$R))</f>
        <v>Mlma</v>
      </c>
    </row>
    <row r="3188" spans="2:6" x14ac:dyDescent="0.25">
      <c r="B3188" t="str">
        <f>IF('RES TECH'!N3186=1,"PRE","*")</f>
        <v>PRE</v>
      </c>
      <c r="C3188" t="str">
        <f>'RES TECH'!M3186</f>
        <v>RESAPAUMNewLTLEDELCELC23</v>
      </c>
      <c r="D3188" t="str">
        <f>_xlfn.XLOOKUP($C3188,'RES TECH'!$M:$M,'RES TECH'!$A:$A)&amp;" "&amp;_xlfn.XLOOKUP($C3188,'RES TECH'!$M:$M,'RES TECH'!$B:$B)&amp;" "&amp;_xlfn.XLOOKUP($C3188,'RES TECH'!$M:$M,'RES TECH'!$C:$C)&amp;" "&amp;_xlfn.XLOOKUP($C3188,'RES TECH'!$M:$M,'RES TECH'!$D:$D)&amp;" "&amp;_xlfn.XLOOKUP($C3188,'RES TECH'!$M:$M,'RES TECH'!$E:$E)&amp;" "&amp;_xlfn.XLOOKUP($C3188,'RES TECH'!$M:$M,'RES TECH'!$F:$F)&amp;" "&amp;_xlfn.XLOOKUP($C3188,'RES TECH'!$M:$M,'RES TECH'!$G:$G)&amp;" "&amp;_xlfn.XLOOKUP($C3188,'RES TECH'!$M:$M,'RES TECH'!$H:$H)</f>
        <v>Residential Apartment Upper-middle Income New Lighting LED  Electricity</v>
      </c>
      <c r="E3188" t="str">
        <f t="shared" si="49"/>
        <v>Mlm</v>
      </c>
      <c r="F3188" s="12" t="str">
        <f>IF(B3188="*","*",_xlfn.XLOOKUP($C3188,'RES TECH'!$M:$M,'RES TECH'!$R:$R))</f>
        <v>Mlma</v>
      </c>
    </row>
    <row r="3189" spans="2:6" x14ac:dyDescent="0.25">
      <c r="B3189" t="str">
        <f>IF('RES TECH'!N3187=1,"PRE","*")</f>
        <v>PRE</v>
      </c>
      <c r="C3189" t="str">
        <f>'RES TECH'!M3187</f>
        <v>RESAPAUMNewLTLEDELCELC24</v>
      </c>
      <c r="D3189" t="str">
        <f>_xlfn.XLOOKUP($C3189,'RES TECH'!$M:$M,'RES TECH'!$A:$A)&amp;" "&amp;_xlfn.XLOOKUP($C3189,'RES TECH'!$M:$M,'RES TECH'!$B:$B)&amp;" "&amp;_xlfn.XLOOKUP($C3189,'RES TECH'!$M:$M,'RES TECH'!$C:$C)&amp;" "&amp;_xlfn.XLOOKUP($C3189,'RES TECH'!$M:$M,'RES TECH'!$D:$D)&amp;" "&amp;_xlfn.XLOOKUP($C3189,'RES TECH'!$M:$M,'RES TECH'!$E:$E)&amp;" "&amp;_xlfn.XLOOKUP($C3189,'RES TECH'!$M:$M,'RES TECH'!$F:$F)&amp;" "&amp;_xlfn.XLOOKUP($C3189,'RES TECH'!$M:$M,'RES TECH'!$G:$G)&amp;" "&amp;_xlfn.XLOOKUP($C3189,'RES TECH'!$M:$M,'RES TECH'!$H:$H)</f>
        <v>Residential Apartment Upper-middle Income New Lighting LED  Electricity</v>
      </c>
      <c r="E3189" t="str">
        <f t="shared" si="49"/>
        <v>Mlm</v>
      </c>
      <c r="F3189" s="12" t="str">
        <f>IF(B3189="*","*",_xlfn.XLOOKUP($C3189,'RES TECH'!$M:$M,'RES TECH'!$R:$R))</f>
        <v>Mlma</v>
      </c>
    </row>
    <row r="3190" spans="2:6" x14ac:dyDescent="0.25">
      <c r="B3190" t="str">
        <f>IF('RES TECH'!N3188=1,"PRE","*")</f>
        <v>PRE</v>
      </c>
      <c r="C3190" t="str">
        <f>'RES TECH'!M3188</f>
        <v>RESAPAUMNewLTLEDELCELC25</v>
      </c>
      <c r="D3190" t="str">
        <f>_xlfn.XLOOKUP($C3190,'RES TECH'!$M:$M,'RES TECH'!$A:$A)&amp;" "&amp;_xlfn.XLOOKUP($C3190,'RES TECH'!$M:$M,'RES TECH'!$B:$B)&amp;" "&amp;_xlfn.XLOOKUP($C3190,'RES TECH'!$M:$M,'RES TECH'!$C:$C)&amp;" "&amp;_xlfn.XLOOKUP($C3190,'RES TECH'!$M:$M,'RES TECH'!$D:$D)&amp;" "&amp;_xlfn.XLOOKUP($C3190,'RES TECH'!$M:$M,'RES TECH'!$E:$E)&amp;" "&amp;_xlfn.XLOOKUP($C3190,'RES TECH'!$M:$M,'RES TECH'!$F:$F)&amp;" "&amp;_xlfn.XLOOKUP($C3190,'RES TECH'!$M:$M,'RES TECH'!$G:$G)&amp;" "&amp;_xlfn.XLOOKUP($C3190,'RES TECH'!$M:$M,'RES TECH'!$H:$H)</f>
        <v>Residential Apartment Upper-middle Income New Lighting LED  Electricity</v>
      </c>
      <c r="E3190" t="str">
        <f t="shared" si="49"/>
        <v>Mlm</v>
      </c>
      <c r="F3190" s="12" t="str">
        <f>IF(B3190="*","*",_xlfn.XLOOKUP($C3190,'RES TECH'!$M:$M,'RES TECH'!$R:$R))</f>
        <v>Mlma</v>
      </c>
    </row>
    <row r="3191" spans="2:6" x14ac:dyDescent="0.25">
      <c r="B3191" t="str">
        <f>IF('RES TECH'!N3189=1,"PRE","*")</f>
        <v>PRE</v>
      </c>
      <c r="C3191" t="str">
        <f>'RES TECH'!M3189</f>
        <v>RESAPAUMNewLTLEDELCELC30</v>
      </c>
      <c r="D3191" t="str">
        <f>_xlfn.XLOOKUP($C3191,'RES TECH'!$M:$M,'RES TECH'!$A:$A)&amp;" "&amp;_xlfn.XLOOKUP($C3191,'RES TECH'!$M:$M,'RES TECH'!$B:$B)&amp;" "&amp;_xlfn.XLOOKUP($C3191,'RES TECH'!$M:$M,'RES TECH'!$C:$C)&amp;" "&amp;_xlfn.XLOOKUP($C3191,'RES TECH'!$M:$M,'RES TECH'!$D:$D)&amp;" "&amp;_xlfn.XLOOKUP($C3191,'RES TECH'!$M:$M,'RES TECH'!$E:$E)&amp;" "&amp;_xlfn.XLOOKUP($C3191,'RES TECH'!$M:$M,'RES TECH'!$F:$F)&amp;" "&amp;_xlfn.XLOOKUP($C3191,'RES TECH'!$M:$M,'RES TECH'!$G:$G)&amp;" "&amp;_xlfn.XLOOKUP($C3191,'RES TECH'!$M:$M,'RES TECH'!$H:$H)</f>
        <v>Residential Apartment Upper-middle Income New Lighting LED  Electricity</v>
      </c>
      <c r="E3191" t="str">
        <f t="shared" si="49"/>
        <v>Mlm</v>
      </c>
      <c r="F3191" s="12" t="str">
        <f>IF(B3191="*","*",_xlfn.XLOOKUP($C3191,'RES TECH'!$M:$M,'RES TECH'!$R:$R))</f>
        <v>Mlma</v>
      </c>
    </row>
    <row r="3192" spans="2:6" x14ac:dyDescent="0.25">
      <c r="B3192" t="str">
        <f>IF('RES TECH'!N3190=1,"PRE","*")</f>
        <v>PRE</v>
      </c>
      <c r="C3192" t="str">
        <f>'RES TECH'!M3190</f>
        <v>RESAPAUMNewLTLEDELCELC40</v>
      </c>
      <c r="D3192" t="str">
        <f>_xlfn.XLOOKUP($C3192,'RES TECH'!$M:$M,'RES TECH'!$A:$A)&amp;" "&amp;_xlfn.XLOOKUP($C3192,'RES TECH'!$M:$M,'RES TECH'!$B:$B)&amp;" "&amp;_xlfn.XLOOKUP($C3192,'RES TECH'!$M:$M,'RES TECH'!$C:$C)&amp;" "&amp;_xlfn.XLOOKUP($C3192,'RES TECH'!$M:$M,'RES TECH'!$D:$D)&amp;" "&amp;_xlfn.XLOOKUP($C3192,'RES TECH'!$M:$M,'RES TECH'!$E:$E)&amp;" "&amp;_xlfn.XLOOKUP($C3192,'RES TECH'!$M:$M,'RES TECH'!$F:$F)&amp;" "&amp;_xlfn.XLOOKUP($C3192,'RES TECH'!$M:$M,'RES TECH'!$G:$G)&amp;" "&amp;_xlfn.XLOOKUP($C3192,'RES TECH'!$M:$M,'RES TECH'!$H:$H)</f>
        <v>Residential Apartment Upper-middle Income New Lighting LED  Electricity</v>
      </c>
      <c r="E3192" t="str">
        <f t="shared" si="49"/>
        <v>Mlm</v>
      </c>
      <c r="F3192" s="12" t="str">
        <f>IF(B3192="*","*",_xlfn.XLOOKUP($C3192,'RES TECH'!$M:$M,'RES TECH'!$R:$R))</f>
        <v>Mlma</v>
      </c>
    </row>
    <row r="3193" spans="2:6" x14ac:dyDescent="0.25">
      <c r="B3193" t="str">
        <f>IF('RES TECH'!N3191=1,"PRE","*")</f>
        <v>PRE</v>
      </c>
      <c r="C3193" t="str">
        <f>'RES TECH'!M3191</f>
        <v>RESAPAUMNewLTINCELCELC20</v>
      </c>
      <c r="D3193" t="str">
        <f>_xlfn.XLOOKUP($C3193,'RES TECH'!$M:$M,'RES TECH'!$A:$A)&amp;" "&amp;_xlfn.XLOOKUP($C3193,'RES TECH'!$M:$M,'RES TECH'!$B:$B)&amp;" "&amp;_xlfn.XLOOKUP($C3193,'RES TECH'!$M:$M,'RES TECH'!$C:$C)&amp;" "&amp;_xlfn.XLOOKUP($C3193,'RES TECH'!$M:$M,'RES TECH'!$D:$D)&amp;" "&amp;_xlfn.XLOOKUP($C3193,'RES TECH'!$M:$M,'RES TECH'!$E:$E)&amp;" "&amp;_xlfn.XLOOKUP($C3193,'RES TECH'!$M:$M,'RES TECH'!$F:$F)&amp;" "&amp;_xlfn.XLOOKUP($C3193,'RES TECH'!$M:$M,'RES TECH'!$G:$G)&amp;" "&amp;_xlfn.XLOOKUP($C3193,'RES TECH'!$M:$M,'RES TECH'!$H:$H)</f>
        <v>Residential Apartment Upper-middle Income New Lighting Incandescent  Electricity</v>
      </c>
      <c r="E3193" t="str">
        <f t="shared" si="49"/>
        <v>Mlm</v>
      </c>
      <c r="F3193" s="12" t="str">
        <f>IF(B3193="*","*",_xlfn.XLOOKUP($C3193,'RES TECH'!$M:$M,'RES TECH'!$R:$R))</f>
        <v>Mlma</v>
      </c>
    </row>
    <row r="3194" spans="2:6" x14ac:dyDescent="0.25">
      <c r="B3194" t="str">
        <f>IF('RES TECH'!N3192=1,"PRE","*")</f>
        <v>PRE</v>
      </c>
      <c r="C3194" t="str">
        <f>'RES TECH'!M3192</f>
        <v>RESAPAUMNewLTINCELCELC22</v>
      </c>
      <c r="D3194" t="str">
        <f>_xlfn.XLOOKUP($C3194,'RES TECH'!$M:$M,'RES TECH'!$A:$A)&amp;" "&amp;_xlfn.XLOOKUP($C3194,'RES TECH'!$M:$M,'RES TECH'!$B:$B)&amp;" "&amp;_xlfn.XLOOKUP($C3194,'RES TECH'!$M:$M,'RES TECH'!$C:$C)&amp;" "&amp;_xlfn.XLOOKUP($C3194,'RES TECH'!$M:$M,'RES TECH'!$D:$D)&amp;" "&amp;_xlfn.XLOOKUP($C3194,'RES TECH'!$M:$M,'RES TECH'!$E:$E)&amp;" "&amp;_xlfn.XLOOKUP($C3194,'RES TECH'!$M:$M,'RES TECH'!$F:$F)&amp;" "&amp;_xlfn.XLOOKUP($C3194,'RES TECH'!$M:$M,'RES TECH'!$G:$G)&amp;" "&amp;_xlfn.XLOOKUP($C3194,'RES TECH'!$M:$M,'RES TECH'!$H:$H)</f>
        <v>Residential Apartment Upper-middle Income New Lighting Incandescent  Electricity</v>
      </c>
      <c r="E3194" t="str">
        <f t="shared" si="49"/>
        <v>Mlm</v>
      </c>
      <c r="F3194" s="12" t="str">
        <f>IF(B3194="*","*",_xlfn.XLOOKUP($C3194,'RES TECH'!$M:$M,'RES TECH'!$R:$R))</f>
        <v>Mlma</v>
      </c>
    </row>
    <row r="3195" spans="2:6" x14ac:dyDescent="0.25">
      <c r="B3195" t="str">
        <f>IF('RES TECH'!N3193=1,"PRE","*")</f>
        <v>PRE</v>
      </c>
      <c r="C3195" t="str">
        <f>'RES TECH'!M3193</f>
        <v>RESAPAUMNewLTFLUT12ELC20</v>
      </c>
      <c r="D3195" t="str">
        <f>_xlfn.XLOOKUP($C3195,'RES TECH'!$M:$M,'RES TECH'!$A:$A)&amp;" "&amp;_xlfn.XLOOKUP($C3195,'RES TECH'!$M:$M,'RES TECH'!$B:$B)&amp;" "&amp;_xlfn.XLOOKUP($C3195,'RES TECH'!$M:$M,'RES TECH'!$C:$C)&amp;" "&amp;_xlfn.XLOOKUP($C3195,'RES TECH'!$M:$M,'RES TECH'!$D:$D)&amp;" "&amp;_xlfn.XLOOKUP($C3195,'RES TECH'!$M:$M,'RES TECH'!$E:$E)&amp;" "&amp;_xlfn.XLOOKUP($C3195,'RES TECH'!$M:$M,'RES TECH'!$F:$F)&amp;" "&amp;_xlfn.XLOOKUP($C3195,'RES TECH'!$M:$M,'RES TECH'!$G:$G)&amp;" "&amp;_xlfn.XLOOKUP($C3195,'RES TECH'!$M:$M,'RES TECH'!$H:$H)</f>
        <v>Residential Apartment Upper-middle Income New Lighting T12 Fluorescent  Electricity</v>
      </c>
      <c r="E3195" t="str">
        <f t="shared" si="49"/>
        <v>Mlm</v>
      </c>
      <c r="F3195" s="12" t="str">
        <f>IF(B3195="*","*",_xlfn.XLOOKUP($C3195,'RES TECH'!$M:$M,'RES TECH'!$R:$R))</f>
        <v>Mlma</v>
      </c>
    </row>
    <row r="3196" spans="2:6" x14ac:dyDescent="0.25">
      <c r="B3196" t="str">
        <f>IF('RES TECH'!N3194=1,"PRE","*")</f>
        <v>*</v>
      </c>
      <c r="C3196" t="str">
        <f>'RES TECH'!M3194</f>
        <v>RESAPAUMNewLTFLUT8ELC20</v>
      </c>
      <c r="D3196" t="str">
        <f>_xlfn.XLOOKUP($C3196,'RES TECH'!$M:$M,'RES TECH'!$A:$A)&amp;" "&amp;_xlfn.XLOOKUP($C3196,'RES TECH'!$M:$M,'RES TECH'!$B:$B)&amp;" "&amp;_xlfn.XLOOKUP($C3196,'RES TECH'!$M:$M,'RES TECH'!$C:$C)&amp;" "&amp;_xlfn.XLOOKUP($C3196,'RES TECH'!$M:$M,'RES TECH'!$D:$D)&amp;" "&amp;_xlfn.XLOOKUP($C3196,'RES TECH'!$M:$M,'RES TECH'!$E:$E)&amp;" "&amp;_xlfn.XLOOKUP($C3196,'RES TECH'!$M:$M,'RES TECH'!$F:$F)&amp;" "&amp;_xlfn.XLOOKUP($C3196,'RES TECH'!$M:$M,'RES TECH'!$G:$G)&amp;" "&amp;_xlfn.XLOOKUP($C3196,'RES TECH'!$M:$M,'RES TECH'!$H:$H)</f>
        <v>Residential Apartment Upper-middle Income New Lighting T-8 Fluorescent  Electricity</v>
      </c>
      <c r="E3196" t="str">
        <f t="shared" si="49"/>
        <v>*</v>
      </c>
      <c r="F3196" s="12" t="str">
        <f>IF(B3196="*","*",_xlfn.XLOOKUP($C3196,'RES TECH'!$M:$M,'RES TECH'!$R:$R))</f>
        <v>*</v>
      </c>
    </row>
    <row r="3197" spans="2:6" x14ac:dyDescent="0.25">
      <c r="B3197" t="str">
        <f>IF('RES TECH'!N3195=1,"PRE","*")</f>
        <v>PRE</v>
      </c>
      <c r="C3197" t="str">
        <f>'RES TECH'!M3195</f>
        <v>RESAPAUMNewLTFLUT8ELC20</v>
      </c>
      <c r="D3197" t="str">
        <f>_xlfn.XLOOKUP($C3197,'RES TECH'!$M:$M,'RES TECH'!$A:$A)&amp;" "&amp;_xlfn.XLOOKUP($C3197,'RES TECH'!$M:$M,'RES TECH'!$B:$B)&amp;" "&amp;_xlfn.XLOOKUP($C3197,'RES TECH'!$M:$M,'RES TECH'!$C:$C)&amp;" "&amp;_xlfn.XLOOKUP($C3197,'RES TECH'!$M:$M,'RES TECH'!$D:$D)&amp;" "&amp;_xlfn.XLOOKUP($C3197,'RES TECH'!$M:$M,'RES TECH'!$E:$E)&amp;" "&amp;_xlfn.XLOOKUP($C3197,'RES TECH'!$M:$M,'RES TECH'!$F:$F)&amp;" "&amp;_xlfn.XLOOKUP($C3197,'RES TECH'!$M:$M,'RES TECH'!$G:$G)&amp;" "&amp;_xlfn.XLOOKUP($C3197,'RES TECH'!$M:$M,'RES TECH'!$H:$H)</f>
        <v>Residential Apartment Upper-middle Income New Lighting T-8 Fluorescent  Electricity</v>
      </c>
      <c r="E3197" t="str">
        <f t="shared" si="49"/>
        <v>Mlm</v>
      </c>
      <c r="F3197" s="12" t="str">
        <f>IF(B3197="*","*",_xlfn.XLOOKUP($C3197,'RES TECH'!$M:$M,'RES TECH'!$R:$R))</f>
        <v>Mlma</v>
      </c>
    </row>
    <row r="3198" spans="2:6" x14ac:dyDescent="0.25">
      <c r="B3198" t="str">
        <f>IF('RES TECH'!N3196=1,"PRE","*")</f>
        <v>PRE</v>
      </c>
      <c r="C3198" t="str">
        <f>'RES TECH'!M3196</f>
        <v>RESAPAUMNewLTFLUT8ELC22</v>
      </c>
      <c r="D3198" t="str">
        <f>_xlfn.XLOOKUP($C3198,'RES TECH'!$M:$M,'RES TECH'!$A:$A)&amp;" "&amp;_xlfn.XLOOKUP($C3198,'RES TECH'!$M:$M,'RES TECH'!$B:$B)&amp;" "&amp;_xlfn.XLOOKUP($C3198,'RES TECH'!$M:$M,'RES TECH'!$C:$C)&amp;" "&amp;_xlfn.XLOOKUP($C3198,'RES TECH'!$M:$M,'RES TECH'!$D:$D)&amp;" "&amp;_xlfn.XLOOKUP($C3198,'RES TECH'!$M:$M,'RES TECH'!$E:$E)&amp;" "&amp;_xlfn.XLOOKUP($C3198,'RES TECH'!$M:$M,'RES TECH'!$F:$F)&amp;" "&amp;_xlfn.XLOOKUP($C3198,'RES TECH'!$M:$M,'RES TECH'!$G:$G)&amp;" "&amp;_xlfn.XLOOKUP($C3198,'RES TECH'!$M:$M,'RES TECH'!$H:$H)</f>
        <v>Residential Apartment Upper-middle Income New Lighting T-8 Fluorescent  Electricity</v>
      </c>
      <c r="E3198" t="str">
        <f t="shared" si="49"/>
        <v>Mlm</v>
      </c>
      <c r="F3198" s="12" t="str">
        <f>IF(B3198="*","*",_xlfn.XLOOKUP($C3198,'RES TECH'!$M:$M,'RES TECH'!$R:$R))</f>
        <v>Mlma</v>
      </c>
    </row>
    <row r="3199" spans="2:6" x14ac:dyDescent="0.25">
      <c r="B3199" t="str">
        <f>IF('RES TECH'!N3197=1,"PRE","*")</f>
        <v>PRE</v>
      </c>
      <c r="C3199" t="str">
        <f>'RES TECH'!M3197</f>
        <v>RESAPAUMNewLTFLUT8ELC30</v>
      </c>
      <c r="D3199" t="str">
        <f>_xlfn.XLOOKUP($C3199,'RES TECH'!$M:$M,'RES TECH'!$A:$A)&amp;" "&amp;_xlfn.XLOOKUP($C3199,'RES TECH'!$M:$M,'RES TECH'!$B:$B)&amp;" "&amp;_xlfn.XLOOKUP($C3199,'RES TECH'!$M:$M,'RES TECH'!$C:$C)&amp;" "&amp;_xlfn.XLOOKUP($C3199,'RES TECH'!$M:$M,'RES TECH'!$D:$D)&amp;" "&amp;_xlfn.XLOOKUP($C3199,'RES TECH'!$M:$M,'RES TECH'!$E:$E)&amp;" "&amp;_xlfn.XLOOKUP($C3199,'RES TECH'!$M:$M,'RES TECH'!$F:$F)&amp;" "&amp;_xlfn.XLOOKUP($C3199,'RES TECH'!$M:$M,'RES TECH'!$G:$G)&amp;" "&amp;_xlfn.XLOOKUP($C3199,'RES TECH'!$M:$M,'RES TECH'!$H:$H)</f>
        <v>Residential Apartment Upper-middle Income New Lighting T-8 Fluorescent  Electricity</v>
      </c>
      <c r="E3199" t="str">
        <f t="shared" si="49"/>
        <v>Mlm</v>
      </c>
      <c r="F3199" s="12" t="str">
        <f>IF(B3199="*","*",_xlfn.XLOOKUP($C3199,'RES TECH'!$M:$M,'RES TECH'!$R:$R))</f>
        <v>Mlma</v>
      </c>
    </row>
    <row r="3200" spans="2:6" x14ac:dyDescent="0.25">
      <c r="B3200" t="str">
        <f>IF('RES TECH'!N3198=1,"PRE","*")</f>
        <v>PRE</v>
      </c>
      <c r="C3200" t="str">
        <f>'RES TECH'!M3198</f>
        <v>RESAPAUMNewLTFLUT8ELC40</v>
      </c>
      <c r="D3200" t="str">
        <f>_xlfn.XLOOKUP($C3200,'RES TECH'!$M:$M,'RES TECH'!$A:$A)&amp;" "&amp;_xlfn.XLOOKUP($C3200,'RES TECH'!$M:$M,'RES TECH'!$B:$B)&amp;" "&amp;_xlfn.XLOOKUP($C3200,'RES TECH'!$M:$M,'RES TECH'!$C:$C)&amp;" "&amp;_xlfn.XLOOKUP($C3200,'RES TECH'!$M:$M,'RES TECH'!$D:$D)&amp;" "&amp;_xlfn.XLOOKUP($C3200,'RES TECH'!$M:$M,'RES TECH'!$E:$E)&amp;" "&amp;_xlfn.XLOOKUP($C3200,'RES TECH'!$M:$M,'RES TECH'!$F:$F)&amp;" "&amp;_xlfn.XLOOKUP($C3200,'RES TECH'!$M:$M,'RES TECH'!$G:$G)&amp;" "&amp;_xlfn.XLOOKUP($C3200,'RES TECH'!$M:$M,'RES TECH'!$H:$H)</f>
        <v>Residential Apartment Upper-middle Income New Lighting T-8 Fluorescent  Electricity</v>
      </c>
      <c r="E3200" t="str">
        <f t="shared" si="49"/>
        <v>Mlm</v>
      </c>
      <c r="F3200" s="12" t="str">
        <f>IF(B3200="*","*",_xlfn.XLOOKUP($C3200,'RES TECH'!$M:$M,'RES TECH'!$R:$R))</f>
        <v>Mlma</v>
      </c>
    </row>
    <row r="3201" spans="2:6" x14ac:dyDescent="0.25">
      <c r="B3201" t="str">
        <f>IF('RES TECH'!N3199=1,"PRE","*")</f>
        <v>*</v>
      </c>
      <c r="C3201" t="str">
        <f>'RES TECH'!M3199</f>
        <v>RESHOUUMNewLTHALELC20</v>
      </c>
      <c r="D3201" t="str">
        <f>_xlfn.XLOOKUP($C3201,'RES TECH'!$M:$M,'RES TECH'!$A:$A)&amp;" "&amp;_xlfn.XLOOKUP($C3201,'RES TECH'!$M:$M,'RES TECH'!$B:$B)&amp;" "&amp;_xlfn.XLOOKUP($C3201,'RES TECH'!$M:$M,'RES TECH'!$C:$C)&amp;" "&amp;_xlfn.XLOOKUP($C3201,'RES TECH'!$M:$M,'RES TECH'!$D:$D)&amp;" "&amp;_xlfn.XLOOKUP($C3201,'RES TECH'!$M:$M,'RES TECH'!$E:$E)&amp;" "&amp;_xlfn.XLOOKUP($C3201,'RES TECH'!$M:$M,'RES TECH'!$F:$F)&amp;" "&amp;_xlfn.XLOOKUP($C3201,'RES TECH'!$M:$M,'RES TECH'!$G:$G)&amp;" "&amp;_xlfn.XLOOKUP($C3201,'RES TECH'!$M:$M,'RES TECH'!$H:$H)</f>
        <v>Residential House Upper-middle Income New Lighting Halogen  Electricity</v>
      </c>
      <c r="E3201" t="str">
        <f t="shared" si="49"/>
        <v>*</v>
      </c>
      <c r="F3201" s="12" t="str">
        <f>IF(B3201="*","*",_xlfn.XLOOKUP($C3201,'RES TECH'!$M:$M,'RES TECH'!$R:$R))</f>
        <v>*</v>
      </c>
    </row>
    <row r="3202" spans="2:6" x14ac:dyDescent="0.25">
      <c r="B3202" t="str">
        <f>IF('RES TECH'!N3200=1,"PRE","*")</f>
        <v>PRE</v>
      </c>
      <c r="C3202" t="str">
        <f>'RES TECH'!M3200</f>
        <v>RESHOUUMNewLTHALELC20</v>
      </c>
      <c r="D3202" t="str">
        <f>_xlfn.XLOOKUP($C3202,'RES TECH'!$M:$M,'RES TECH'!$A:$A)&amp;" "&amp;_xlfn.XLOOKUP($C3202,'RES TECH'!$M:$M,'RES TECH'!$B:$B)&amp;" "&amp;_xlfn.XLOOKUP($C3202,'RES TECH'!$M:$M,'RES TECH'!$C:$C)&amp;" "&amp;_xlfn.XLOOKUP($C3202,'RES TECH'!$M:$M,'RES TECH'!$D:$D)&amp;" "&amp;_xlfn.XLOOKUP($C3202,'RES TECH'!$M:$M,'RES TECH'!$E:$E)&amp;" "&amp;_xlfn.XLOOKUP($C3202,'RES TECH'!$M:$M,'RES TECH'!$F:$F)&amp;" "&amp;_xlfn.XLOOKUP($C3202,'RES TECH'!$M:$M,'RES TECH'!$G:$G)&amp;" "&amp;_xlfn.XLOOKUP($C3202,'RES TECH'!$M:$M,'RES TECH'!$H:$H)</f>
        <v>Residential House Upper-middle Income New Lighting Halogen  Electricity</v>
      </c>
      <c r="E3202" t="str">
        <f t="shared" si="49"/>
        <v>Mlm</v>
      </c>
      <c r="F3202" s="12" t="str">
        <f>IF(B3202="*","*",_xlfn.XLOOKUP($C3202,'RES TECH'!$M:$M,'RES TECH'!$R:$R))</f>
        <v>Mlma</v>
      </c>
    </row>
    <row r="3203" spans="2:6" x14ac:dyDescent="0.25">
      <c r="B3203" t="str">
        <f>IF('RES TECH'!N3201=1,"PRE","*")</f>
        <v>PRE</v>
      </c>
      <c r="C3203" t="str">
        <f>'RES TECH'!M3201</f>
        <v>RESHOUUMNewLTHALELC22</v>
      </c>
      <c r="D3203" t="str">
        <f>_xlfn.XLOOKUP($C3203,'RES TECH'!$M:$M,'RES TECH'!$A:$A)&amp;" "&amp;_xlfn.XLOOKUP($C3203,'RES TECH'!$M:$M,'RES TECH'!$B:$B)&amp;" "&amp;_xlfn.XLOOKUP($C3203,'RES TECH'!$M:$M,'RES TECH'!$C:$C)&amp;" "&amp;_xlfn.XLOOKUP($C3203,'RES TECH'!$M:$M,'RES TECH'!$D:$D)&amp;" "&amp;_xlfn.XLOOKUP($C3203,'RES TECH'!$M:$M,'RES TECH'!$E:$E)&amp;" "&amp;_xlfn.XLOOKUP($C3203,'RES TECH'!$M:$M,'RES TECH'!$F:$F)&amp;" "&amp;_xlfn.XLOOKUP($C3203,'RES TECH'!$M:$M,'RES TECH'!$G:$G)&amp;" "&amp;_xlfn.XLOOKUP($C3203,'RES TECH'!$M:$M,'RES TECH'!$H:$H)</f>
        <v>Residential House Upper-middle Income New Lighting Halogen  Electricity</v>
      </c>
      <c r="E3203" t="str">
        <f t="shared" si="49"/>
        <v>Mlm</v>
      </c>
      <c r="F3203" s="12" t="str">
        <f>IF(B3203="*","*",_xlfn.XLOOKUP($C3203,'RES TECH'!$M:$M,'RES TECH'!$R:$R))</f>
        <v>Mlma</v>
      </c>
    </row>
    <row r="3204" spans="2:6" x14ac:dyDescent="0.25">
      <c r="B3204" t="str">
        <f>IF('RES TECH'!N3202=1,"PRE","*")</f>
        <v>*</v>
      </c>
      <c r="C3204" t="str">
        <f>'RES TECH'!M3202</f>
        <v>RESHOUUMNewLTCFLELCELC20</v>
      </c>
      <c r="D3204" t="str">
        <f>_xlfn.XLOOKUP($C3204,'RES TECH'!$M:$M,'RES TECH'!$A:$A)&amp;" "&amp;_xlfn.XLOOKUP($C3204,'RES TECH'!$M:$M,'RES TECH'!$B:$B)&amp;" "&amp;_xlfn.XLOOKUP($C3204,'RES TECH'!$M:$M,'RES TECH'!$C:$C)&amp;" "&amp;_xlfn.XLOOKUP($C3204,'RES TECH'!$M:$M,'RES TECH'!$D:$D)&amp;" "&amp;_xlfn.XLOOKUP($C3204,'RES TECH'!$M:$M,'RES TECH'!$E:$E)&amp;" "&amp;_xlfn.XLOOKUP($C3204,'RES TECH'!$M:$M,'RES TECH'!$F:$F)&amp;" "&amp;_xlfn.XLOOKUP($C3204,'RES TECH'!$M:$M,'RES TECH'!$G:$G)&amp;" "&amp;_xlfn.XLOOKUP($C3204,'RES TECH'!$M:$M,'RES TECH'!$H:$H)</f>
        <v>Residential House Upper-middle Income New Lighting Compact Fluorescent  Electricity</v>
      </c>
      <c r="E3204" t="str">
        <f t="shared" si="49"/>
        <v>*</v>
      </c>
      <c r="F3204" s="12" t="str">
        <f>IF(B3204="*","*",_xlfn.XLOOKUP($C3204,'RES TECH'!$M:$M,'RES TECH'!$R:$R))</f>
        <v>*</v>
      </c>
    </row>
    <row r="3205" spans="2:6" x14ac:dyDescent="0.25">
      <c r="B3205" t="str">
        <f>IF('RES TECH'!N3203=1,"PRE","*")</f>
        <v>PRE</v>
      </c>
      <c r="C3205" t="str">
        <f>'RES TECH'!M3203</f>
        <v>RESHOUUMNewLTCFLELCELC20</v>
      </c>
      <c r="D3205" t="str">
        <f>_xlfn.XLOOKUP($C3205,'RES TECH'!$M:$M,'RES TECH'!$A:$A)&amp;" "&amp;_xlfn.XLOOKUP($C3205,'RES TECH'!$M:$M,'RES TECH'!$B:$B)&amp;" "&amp;_xlfn.XLOOKUP($C3205,'RES TECH'!$M:$M,'RES TECH'!$C:$C)&amp;" "&amp;_xlfn.XLOOKUP($C3205,'RES TECH'!$M:$M,'RES TECH'!$D:$D)&amp;" "&amp;_xlfn.XLOOKUP($C3205,'RES TECH'!$M:$M,'RES TECH'!$E:$E)&amp;" "&amp;_xlfn.XLOOKUP($C3205,'RES TECH'!$M:$M,'RES TECH'!$F:$F)&amp;" "&amp;_xlfn.XLOOKUP($C3205,'RES TECH'!$M:$M,'RES TECH'!$G:$G)&amp;" "&amp;_xlfn.XLOOKUP($C3205,'RES TECH'!$M:$M,'RES TECH'!$H:$H)</f>
        <v>Residential House Upper-middle Income New Lighting Compact Fluorescent  Electricity</v>
      </c>
      <c r="E3205" t="str">
        <f t="shared" ref="E3205:E3268" si="50">IF(F3205="*","*",IF(F3205="Mlma","Mlm","TJ"))</f>
        <v>Mlm</v>
      </c>
      <c r="F3205" s="12" t="str">
        <f>IF(B3205="*","*",_xlfn.XLOOKUP($C3205,'RES TECH'!$M:$M,'RES TECH'!$R:$R))</f>
        <v>Mlma</v>
      </c>
    </row>
    <row r="3206" spans="2:6" x14ac:dyDescent="0.25">
      <c r="B3206" t="str">
        <f>IF('RES TECH'!N3204=1,"PRE","*")</f>
        <v>PRE</v>
      </c>
      <c r="C3206" t="str">
        <f>'RES TECH'!M3204</f>
        <v>RESHOUUMNewLTCFLELCELC22</v>
      </c>
      <c r="D3206" t="str">
        <f>_xlfn.XLOOKUP($C3206,'RES TECH'!$M:$M,'RES TECH'!$A:$A)&amp;" "&amp;_xlfn.XLOOKUP($C3206,'RES TECH'!$M:$M,'RES TECH'!$B:$B)&amp;" "&amp;_xlfn.XLOOKUP($C3206,'RES TECH'!$M:$M,'RES TECH'!$C:$C)&amp;" "&amp;_xlfn.XLOOKUP($C3206,'RES TECH'!$M:$M,'RES TECH'!$D:$D)&amp;" "&amp;_xlfn.XLOOKUP($C3206,'RES TECH'!$M:$M,'RES TECH'!$E:$E)&amp;" "&amp;_xlfn.XLOOKUP($C3206,'RES TECH'!$M:$M,'RES TECH'!$F:$F)&amp;" "&amp;_xlfn.XLOOKUP($C3206,'RES TECH'!$M:$M,'RES TECH'!$G:$G)&amp;" "&amp;_xlfn.XLOOKUP($C3206,'RES TECH'!$M:$M,'RES TECH'!$H:$H)</f>
        <v>Residential House Upper-middle Income New Lighting Compact Fluorescent  Electricity</v>
      </c>
      <c r="E3206" t="str">
        <f t="shared" si="50"/>
        <v>Mlm</v>
      </c>
      <c r="F3206" s="12" t="str">
        <f>IF(B3206="*","*",_xlfn.XLOOKUP($C3206,'RES TECH'!$M:$M,'RES TECH'!$R:$R))</f>
        <v>Mlma</v>
      </c>
    </row>
    <row r="3207" spans="2:6" x14ac:dyDescent="0.25">
      <c r="B3207" t="str">
        <f>IF('RES TECH'!N3205=1,"PRE","*")</f>
        <v>PRE</v>
      </c>
      <c r="C3207" t="str">
        <f>'RES TECH'!M3205</f>
        <v>RESHOUUMNewLTCFLELCELC30</v>
      </c>
      <c r="D3207" t="str">
        <f>_xlfn.XLOOKUP($C3207,'RES TECH'!$M:$M,'RES TECH'!$A:$A)&amp;" "&amp;_xlfn.XLOOKUP($C3207,'RES TECH'!$M:$M,'RES TECH'!$B:$B)&amp;" "&amp;_xlfn.XLOOKUP($C3207,'RES TECH'!$M:$M,'RES TECH'!$C:$C)&amp;" "&amp;_xlfn.XLOOKUP($C3207,'RES TECH'!$M:$M,'RES TECH'!$D:$D)&amp;" "&amp;_xlfn.XLOOKUP($C3207,'RES TECH'!$M:$M,'RES TECH'!$E:$E)&amp;" "&amp;_xlfn.XLOOKUP($C3207,'RES TECH'!$M:$M,'RES TECH'!$F:$F)&amp;" "&amp;_xlfn.XLOOKUP($C3207,'RES TECH'!$M:$M,'RES TECH'!$G:$G)&amp;" "&amp;_xlfn.XLOOKUP($C3207,'RES TECH'!$M:$M,'RES TECH'!$H:$H)</f>
        <v>Residential House Upper-middle Income New Lighting Compact Fluorescent  Electricity</v>
      </c>
      <c r="E3207" t="str">
        <f t="shared" si="50"/>
        <v>Mlm</v>
      </c>
      <c r="F3207" s="12" t="str">
        <f>IF(B3207="*","*",_xlfn.XLOOKUP($C3207,'RES TECH'!$M:$M,'RES TECH'!$R:$R))</f>
        <v>Mlma</v>
      </c>
    </row>
    <row r="3208" spans="2:6" x14ac:dyDescent="0.25">
      <c r="B3208" t="str">
        <f>IF('RES TECH'!N3206=1,"PRE","*")</f>
        <v>PRE</v>
      </c>
      <c r="C3208" t="str">
        <f>'RES TECH'!M3206</f>
        <v>RESHOUUMNewLTCFLELCELC40</v>
      </c>
      <c r="D3208" t="str">
        <f>_xlfn.XLOOKUP($C3208,'RES TECH'!$M:$M,'RES TECH'!$A:$A)&amp;" "&amp;_xlfn.XLOOKUP($C3208,'RES TECH'!$M:$M,'RES TECH'!$B:$B)&amp;" "&amp;_xlfn.XLOOKUP($C3208,'RES TECH'!$M:$M,'RES TECH'!$C:$C)&amp;" "&amp;_xlfn.XLOOKUP($C3208,'RES TECH'!$M:$M,'RES TECH'!$D:$D)&amp;" "&amp;_xlfn.XLOOKUP($C3208,'RES TECH'!$M:$M,'RES TECH'!$E:$E)&amp;" "&amp;_xlfn.XLOOKUP($C3208,'RES TECH'!$M:$M,'RES TECH'!$F:$F)&amp;" "&amp;_xlfn.XLOOKUP($C3208,'RES TECH'!$M:$M,'RES TECH'!$G:$G)&amp;" "&amp;_xlfn.XLOOKUP($C3208,'RES TECH'!$M:$M,'RES TECH'!$H:$H)</f>
        <v>Residential House Upper-middle Income New Lighting Compact Fluorescent  Electricity</v>
      </c>
      <c r="E3208" t="str">
        <f t="shared" si="50"/>
        <v>Mlm</v>
      </c>
      <c r="F3208" s="12" t="str">
        <f>IF(B3208="*","*",_xlfn.XLOOKUP($C3208,'RES TECH'!$M:$M,'RES TECH'!$R:$R))</f>
        <v>Mlma</v>
      </c>
    </row>
    <row r="3209" spans="2:6" x14ac:dyDescent="0.25">
      <c r="B3209" t="str">
        <f>IF('RES TECH'!N3207=1,"PRE","*")</f>
        <v>*</v>
      </c>
      <c r="C3209" t="str">
        <f>'RES TECH'!M3207</f>
        <v>RESHOUUMNewLTLEDELCELC20</v>
      </c>
      <c r="D3209" t="str">
        <f>_xlfn.XLOOKUP($C3209,'RES TECH'!$M:$M,'RES TECH'!$A:$A)&amp;" "&amp;_xlfn.XLOOKUP($C3209,'RES TECH'!$M:$M,'RES TECH'!$B:$B)&amp;" "&amp;_xlfn.XLOOKUP($C3209,'RES TECH'!$M:$M,'RES TECH'!$C:$C)&amp;" "&amp;_xlfn.XLOOKUP($C3209,'RES TECH'!$M:$M,'RES TECH'!$D:$D)&amp;" "&amp;_xlfn.XLOOKUP($C3209,'RES TECH'!$M:$M,'RES TECH'!$E:$E)&amp;" "&amp;_xlfn.XLOOKUP($C3209,'RES TECH'!$M:$M,'RES TECH'!$F:$F)&amp;" "&amp;_xlfn.XLOOKUP($C3209,'RES TECH'!$M:$M,'RES TECH'!$G:$G)&amp;" "&amp;_xlfn.XLOOKUP($C3209,'RES TECH'!$M:$M,'RES TECH'!$H:$H)</f>
        <v>Residential House Upper-middle Income New Lighting LED  Electricity</v>
      </c>
      <c r="E3209" t="str">
        <f t="shared" si="50"/>
        <v>*</v>
      </c>
      <c r="F3209" s="12" t="str">
        <f>IF(B3209="*","*",_xlfn.XLOOKUP($C3209,'RES TECH'!$M:$M,'RES TECH'!$R:$R))</f>
        <v>*</v>
      </c>
    </row>
    <row r="3210" spans="2:6" x14ac:dyDescent="0.25">
      <c r="B3210" t="str">
        <f>IF('RES TECH'!N3208=1,"PRE","*")</f>
        <v>*</v>
      </c>
      <c r="C3210" t="str">
        <f>'RES TECH'!M3208</f>
        <v>RESHOUUMNewLTLEDELCELC20</v>
      </c>
      <c r="D3210" t="str">
        <f>_xlfn.XLOOKUP($C3210,'RES TECH'!$M:$M,'RES TECH'!$A:$A)&amp;" "&amp;_xlfn.XLOOKUP($C3210,'RES TECH'!$M:$M,'RES TECH'!$B:$B)&amp;" "&amp;_xlfn.XLOOKUP($C3210,'RES TECH'!$M:$M,'RES TECH'!$C:$C)&amp;" "&amp;_xlfn.XLOOKUP($C3210,'RES TECH'!$M:$M,'RES TECH'!$D:$D)&amp;" "&amp;_xlfn.XLOOKUP($C3210,'RES TECH'!$M:$M,'RES TECH'!$E:$E)&amp;" "&amp;_xlfn.XLOOKUP($C3210,'RES TECH'!$M:$M,'RES TECH'!$F:$F)&amp;" "&amp;_xlfn.XLOOKUP($C3210,'RES TECH'!$M:$M,'RES TECH'!$G:$G)&amp;" "&amp;_xlfn.XLOOKUP($C3210,'RES TECH'!$M:$M,'RES TECH'!$H:$H)</f>
        <v>Residential House Upper-middle Income New Lighting LED  Electricity</v>
      </c>
      <c r="E3210" t="str">
        <f t="shared" si="50"/>
        <v>*</v>
      </c>
      <c r="F3210" s="12" t="str">
        <f>IF(B3210="*","*",_xlfn.XLOOKUP($C3210,'RES TECH'!$M:$M,'RES TECH'!$R:$R))</f>
        <v>*</v>
      </c>
    </row>
    <row r="3211" spans="2:6" x14ac:dyDescent="0.25">
      <c r="B3211" t="str">
        <f>IF('RES TECH'!N3209=1,"PRE","*")</f>
        <v>*</v>
      </c>
      <c r="C3211" t="str">
        <f>'RES TECH'!M3209</f>
        <v>RESHOUUMNewLTLEDELCELC20</v>
      </c>
      <c r="D3211" t="str">
        <f>_xlfn.XLOOKUP($C3211,'RES TECH'!$M:$M,'RES TECH'!$A:$A)&amp;" "&amp;_xlfn.XLOOKUP($C3211,'RES TECH'!$M:$M,'RES TECH'!$B:$B)&amp;" "&amp;_xlfn.XLOOKUP($C3211,'RES TECH'!$M:$M,'RES TECH'!$C:$C)&amp;" "&amp;_xlfn.XLOOKUP($C3211,'RES TECH'!$M:$M,'RES TECH'!$D:$D)&amp;" "&amp;_xlfn.XLOOKUP($C3211,'RES TECH'!$M:$M,'RES TECH'!$E:$E)&amp;" "&amp;_xlfn.XLOOKUP($C3211,'RES TECH'!$M:$M,'RES TECH'!$F:$F)&amp;" "&amp;_xlfn.XLOOKUP($C3211,'RES TECH'!$M:$M,'RES TECH'!$G:$G)&amp;" "&amp;_xlfn.XLOOKUP($C3211,'RES TECH'!$M:$M,'RES TECH'!$H:$H)</f>
        <v>Residential House Upper-middle Income New Lighting LED  Electricity</v>
      </c>
      <c r="E3211" t="str">
        <f t="shared" si="50"/>
        <v>*</v>
      </c>
      <c r="F3211" s="12" t="str">
        <f>IF(B3211="*","*",_xlfn.XLOOKUP($C3211,'RES TECH'!$M:$M,'RES TECH'!$R:$R))</f>
        <v>*</v>
      </c>
    </row>
    <row r="3212" spans="2:6" x14ac:dyDescent="0.25">
      <c r="B3212" t="str">
        <f>IF('RES TECH'!N3210=1,"PRE","*")</f>
        <v>*</v>
      </c>
      <c r="C3212" t="str">
        <f>'RES TECH'!M3210</f>
        <v>RESHOUUMNewLTLEDELCELC20</v>
      </c>
      <c r="D3212" t="str">
        <f>_xlfn.XLOOKUP($C3212,'RES TECH'!$M:$M,'RES TECH'!$A:$A)&amp;" "&amp;_xlfn.XLOOKUP($C3212,'RES TECH'!$M:$M,'RES TECH'!$B:$B)&amp;" "&amp;_xlfn.XLOOKUP($C3212,'RES TECH'!$M:$M,'RES TECH'!$C:$C)&amp;" "&amp;_xlfn.XLOOKUP($C3212,'RES TECH'!$M:$M,'RES TECH'!$D:$D)&amp;" "&amp;_xlfn.XLOOKUP($C3212,'RES TECH'!$M:$M,'RES TECH'!$E:$E)&amp;" "&amp;_xlfn.XLOOKUP($C3212,'RES TECH'!$M:$M,'RES TECH'!$F:$F)&amp;" "&amp;_xlfn.XLOOKUP($C3212,'RES TECH'!$M:$M,'RES TECH'!$G:$G)&amp;" "&amp;_xlfn.XLOOKUP($C3212,'RES TECH'!$M:$M,'RES TECH'!$H:$H)</f>
        <v>Residential House Upper-middle Income New Lighting LED  Electricity</v>
      </c>
      <c r="E3212" t="str">
        <f t="shared" si="50"/>
        <v>*</v>
      </c>
      <c r="F3212" s="12" t="str">
        <f>IF(B3212="*","*",_xlfn.XLOOKUP($C3212,'RES TECH'!$M:$M,'RES TECH'!$R:$R))</f>
        <v>*</v>
      </c>
    </row>
    <row r="3213" spans="2:6" x14ac:dyDescent="0.25">
      <c r="B3213" t="str">
        <f>IF('RES TECH'!N3211=1,"PRE","*")</f>
        <v>*</v>
      </c>
      <c r="C3213" t="str">
        <f>'RES TECH'!M3211</f>
        <v>RESHOUUMNewLTLEDELCELC20</v>
      </c>
      <c r="D3213" t="str">
        <f>_xlfn.XLOOKUP($C3213,'RES TECH'!$M:$M,'RES TECH'!$A:$A)&amp;" "&amp;_xlfn.XLOOKUP($C3213,'RES TECH'!$M:$M,'RES TECH'!$B:$B)&amp;" "&amp;_xlfn.XLOOKUP($C3213,'RES TECH'!$M:$M,'RES TECH'!$C:$C)&amp;" "&amp;_xlfn.XLOOKUP($C3213,'RES TECH'!$M:$M,'RES TECH'!$D:$D)&amp;" "&amp;_xlfn.XLOOKUP($C3213,'RES TECH'!$M:$M,'RES TECH'!$E:$E)&amp;" "&amp;_xlfn.XLOOKUP($C3213,'RES TECH'!$M:$M,'RES TECH'!$F:$F)&amp;" "&amp;_xlfn.XLOOKUP($C3213,'RES TECH'!$M:$M,'RES TECH'!$G:$G)&amp;" "&amp;_xlfn.XLOOKUP($C3213,'RES TECH'!$M:$M,'RES TECH'!$H:$H)</f>
        <v>Residential House Upper-middle Income New Lighting LED  Electricity</v>
      </c>
      <c r="E3213" t="str">
        <f t="shared" si="50"/>
        <v>*</v>
      </c>
      <c r="F3213" s="12" t="str">
        <f>IF(B3213="*","*",_xlfn.XLOOKUP($C3213,'RES TECH'!$M:$M,'RES TECH'!$R:$R))</f>
        <v>*</v>
      </c>
    </row>
    <row r="3214" spans="2:6" x14ac:dyDescent="0.25">
      <c r="B3214" t="str">
        <f>IF('RES TECH'!N3212=1,"PRE","*")</f>
        <v>PRE</v>
      </c>
      <c r="C3214" t="str">
        <f>'RES TECH'!M3212</f>
        <v>RESHOUUMNewLTLEDELCELC20</v>
      </c>
      <c r="D3214" t="str">
        <f>_xlfn.XLOOKUP($C3214,'RES TECH'!$M:$M,'RES TECH'!$A:$A)&amp;" "&amp;_xlfn.XLOOKUP($C3214,'RES TECH'!$M:$M,'RES TECH'!$B:$B)&amp;" "&amp;_xlfn.XLOOKUP($C3214,'RES TECH'!$M:$M,'RES TECH'!$C:$C)&amp;" "&amp;_xlfn.XLOOKUP($C3214,'RES TECH'!$M:$M,'RES TECH'!$D:$D)&amp;" "&amp;_xlfn.XLOOKUP($C3214,'RES TECH'!$M:$M,'RES TECH'!$E:$E)&amp;" "&amp;_xlfn.XLOOKUP($C3214,'RES TECH'!$M:$M,'RES TECH'!$F:$F)&amp;" "&amp;_xlfn.XLOOKUP($C3214,'RES TECH'!$M:$M,'RES TECH'!$G:$G)&amp;" "&amp;_xlfn.XLOOKUP($C3214,'RES TECH'!$M:$M,'RES TECH'!$H:$H)</f>
        <v>Residential House Upper-middle Income New Lighting LED  Electricity</v>
      </c>
      <c r="E3214" t="str">
        <f t="shared" si="50"/>
        <v>Mlm</v>
      </c>
      <c r="F3214" s="12" t="str">
        <f>IF(B3214="*","*",_xlfn.XLOOKUP($C3214,'RES TECH'!$M:$M,'RES TECH'!$R:$R))</f>
        <v>Mlma</v>
      </c>
    </row>
    <row r="3215" spans="2:6" x14ac:dyDescent="0.25">
      <c r="B3215" t="str">
        <f>IF('RES TECH'!N3213=1,"PRE","*")</f>
        <v>PRE</v>
      </c>
      <c r="C3215" t="str">
        <f>'RES TECH'!M3213</f>
        <v>RESHOUUMNewLTLEDELCELC21</v>
      </c>
      <c r="D3215" t="str">
        <f>_xlfn.XLOOKUP($C3215,'RES TECH'!$M:$M,'RES TECH'!$A:$A)&amp;" "&amp;_xlfn.XLOOKUP($C3215,'RES TECH'!$M:$M,'RES TECH'!$B:$B)&amp;" "&amp;_xlfn.XLOOKUP($C3215,'RES TECH'!$M:$M,'RES TECH'!$C:$C)&amp;" "&amp;_xlfn.XLOOKUP($C3215,'RES TECH'!$M:$M,'RES TECH'!$D:$D)&amp;" "&amp;_xlfn.XLOOKUP($C3215,'RES TECH'!$M:$M,'RES TECH'!$E:$E)&amp;" "&amp;_xlfn.XLOOKUP($C3215,'RES TECH'!$M:$M,'RES TECH'!$F:$F)&amp;" "&amp;_xlfn.XLOOKUP($C3215,'RES TECH'!$M:$M,'RES TECH'!$G:$G)&amp;" "&amp;_xlfn.XLOOKUP($C3215,'RES TECH'!$M:$M,'RES TECH'!$H:$H)</f>
        <v>Residential House Upper-middle Income New Lighting LED  Electricity</v>
      </c>
      <c r="E3215" t="str">
        <f t="shared" si="50"/>
        <v>Mlm</v>
      </c>
      <c r="F3215" s="12" t="str">
        <f>IF(B3215="*","*",_xlfn.XLOOKUP($C3215,'RES TECH'!$M:$M,'RES TECH'!$R:$R))</f>
        <v>Mlma</v>
      </c>
    </row>
    <row r="3216" spans="2:6" x14ac:dyDescent="0.25">
      <c r="B3216" t="str">
        <f>IF('RES TECH'!N3214=1,"PRE","*")</f>
        <v>PRE</v>
      </c>
      <c r="C3216" t="str">
        <f>'RES TECH'!M3214</f>
        <v>RESHOUUMNewLTLEDELCELC22</v>
      </c>
      <c r="D3216" t="str">
        <f>_xlfn.XLOOKUP($C3216,'RES TECH'!$M:$M,'RES TECH'!$A:$A)&amp;" "&amp;_xlfn.XLOOKUP($C3216,'RES TECH'!$M:$M,'RES TECH'!$B:$B)&amp;" "&amp;_xlfn.XLOOKUP($C3216,'RES TECH'!$M:$M,'RES TECH'!$C:$C)&amp;" "&amp;_xlfn.XLOOKUP($C3216,'RES TECH'!$M:$M,'RES TECH'!$D:$D)&amp;" "&amp;_xlfn.XLOOKUP($C3216,'RES TECH'!$M:$M,'RES TECH'!$E:$E)&amp;" "&amp;_xlfn.XLOOKUP($C3216,'RES TECH'!$M:$M,'RES TECH'!$F:$F)&amp;" "&amp;_xlfn.XLOOKUP($C3216,'RES TECH'!$M:$M,'RES TECH'!$G:$G)&amp;" "&amp;_xlfn.XLOOKUP($C3216,'RES TECH'!$M:$M,'RES TECH'!$H:$H)</f>
        <v>Residential House Upper-middle Income New Lighting LED  Electricity</v>
      </c>
      <c r="E3216" t="str">
        <f t="shared" si="50"/>
        <v>Mlm</v>
      </c>
      <c r="F3216" s="12" t="str">
        <f>IF(B3216="*","*",_xlfn.XLOOKUP($C3216,'RES TECH'!$M:$M,'RES TECH'!$R:$R))</f>
        <v>Mlma</v>
      </c>
    </row>
    <row r="3217" spans="2:6" x14ac:dyDescent="0.25">
      <c r="B3217" t="str">
        <f>IF('RES TECH'!N3215=1,"PRE","*")</f>
        <v>PRE</v>
      </c>
      <c r="C3217" t="str">
        <f>'RES TECH'!M3215</f>
        <v>RESHOUUMNewLTLEDELCELC23</v>
      </c>
      <c r="D3217" t="str">
        <f>_xlfn.XLOOKUP($C3217,'RES TECH'!$M:$M,'RES TECH'!$A:$A)&amp;" "&amp;_xlfn.XLOOKUP($C3217,'RES TECH'!$M:$M,'RES TECH'!$B:$B)&amp;" "&amp;_xlfn.XLOOKUP($C3217,'RES TECH'!$M:$M,'RES TECH'!$C:$C)&amp;" "&amp;_xlfn.XLOOKUP($C3217,'RES TECH'!$M:$M,'RES TECH'!$D:$D)&amp;" "&amp;_xlfn.XLOOKUP($C3217,'RES TECH'!$M:$M,'RES TECH'!$E:$E)&amp;" "&amp;_xlfn.XLOOKUP($C3217,'RES TECH'!$M:$M,'RES TECH'!$F:$F)&amp;" "&amp;_xlfn.XLOOKUP($C3217,'RES TECH'!$M:$M,'RES TECH'!$G:$G)&amp;" "&amp;_xlfn.XLOOKUP($C3217,'RES TECH'!$M:$M,'RES TECH'!$H:$H)</f>
        <v>Residential House Upper-middle Income New Lighting LED  Electricity</v>
      </c>
      <c r="E3217" t="str">
        <f t="shared" si="50"/>
        <v>Mlm</v>
      </c>
      <c r="F3217" s="12" t="str">
        <f>IF(B3217="*","*",_xlfn.XLOOKUP($C3217,'RES TECH'!$M:$M,'RES TECH'!$R:$R))</f>
        <v>Mlma</v>
      </c>
    </row>
    <row r="3218" spans="2:6" x14ac:dyDescent="0.25">
      <c r="B3218" t="str">
        <f>IF('RES TECH'!N3216=1,"PRE","*")</f>
        <v>PRE</v>
      </c>
      <c r="C3218" t="str">
        <f>'RES TECH'!M3216</f>
        <v>RESHOUUMNewLTLEDELCELC24</v>
      </c>
      <c r="D3218" t="str">
        <f>_xlfn.XLOOKUP($C3218,'RES TECH'!$M:$M,'RES TECH'!$A:$A)&amp;" "&amp;_xlfn.XLOOKUP($C3218,'RES TECH'!$M:$M,'RES TECH'!$B:$B)&amp;" "&amp;_xlfn.XLOOKUP($C3218,'RES TECH'!$M:$M,'RES TECH'!$C:$C)&amp;" "&amp;_xlfn.XLOOKUP($C3218,'RES TECH'!$M:$M,'RES TECH'!$D:$D)&amp;" "&amp;_xlfn.XLOOKUP($C3218,'RES TECH'!$M:$M,'RES TECH'!$E:$E)&amp;" "&amp;_xlfn.XLOOKUP($C3218,'RES TECH'!$M:$M,'RES TECH'!$F:$F)&amp;" "&amp;_xlfn.XLOOKUP($C3218,'RES TECH'!$M:$M,'RES TECH'!$G:$G)&amp;" "&amp;_xlfn.XLOOKUP($C3218,'RES TECH'!$M:$M,'RES TECH'!$H:$H)</f>
        <v>Residential House Upper-middle Income New Lighting LED  Electricity</v>
      </c>
      <c r="E3218" t="str">
        <f t="shared" si="50"/>
        <v>Mlm</v>
      </c>
      <c r="F3218" s="12" t="str">
        <f>IF(B3218="*","*",_xlfn.XLOOKUP($C3218,'RES TECH'!$M:$M,'RES TECH'!$R:$R))</f>
        <v>Mlma</v>
      </c>
    </row>
    <row r="3219" spans="2:6" x14ac:dyDescent="0.25">
      <c r="B3219" t="str">
        <f>IF('RES TECH'!N3217=1,"PRE","*")</f>
        <v>PRE</v>
      </c>
      <c r="C3219" t="str">
        <f>'RES TECH'!M3217</f>
        <v>RESHOUUMNewLTLEDELCELC25</v>
      </c>
      <c r="D3219" t="str">
        <f>_xlfn.XLOOKUP($C3219,'RES TECH'!$M:$M,'RES TECH'!$A:$A)&amp;" "&amp;_xlfn.XLOOKUP($C3219,'RES TECH'!$M:$M,'RES TECH'!$B:$B)&amp;" "&amp;_xlfn.XLOOKUP($C3219,'RES TECH'!$M:$M,'RES TECH'!$C:$C)&amp;" "&amp;_xlfn.XLOOKUP($C3219,'RES TECH'!$M:$M,'RES TECH'!$D:$D)&amp;" "&amp;_xlfn.XLOOKUP($C3219,'RES TECH'!$M:$M,'RES TECH'!$E:$E)&amp;" "&amp;_xlfn.XLOOKUP($C3219,'RES TECH'!$M:$M,'RES TECH'!$F:$F)&amp;" "&amp;_xlfn.XLOOKUP($C3219,'RES TECH'!$M:$M,'RES TECH'!$G:$G)&amp;" "&amp;_xlfn.XLOOKUP($C3219,'RES TECH'!$M:$M,'RES TECH'!$H:$H)</f>
        <v>Residential House Upper-middle Income New Lighting LED  Electricity</v>
      </c>
      <c r="E3219" t="str">
        <f t="shared" si="50"/>
        <v>Mlm</v>
      </c>
      <c r="F3219" s="12" t="str">
        <f>IF(B3219="*","*",_xlfn.XLOOKUP($C3219,'RES TECH'!$M:$M,'RES TECH'!$R:$R))</f>
        <v>Mlma</v>
      </c>
    </row>
    <row r="3220" spans="2:6" x14ac:dyDescent="0.25">
      <c r="B3220" t="str">
        <f>IF('RES TECH'!N3218=1,"PRE","*")</f>
        <v>PRE</v>
      </c>
      <c r="C3220" t="str">
        <f>'RES TECH'!M3218</f>
        <v>RESHOUUMNewLTLEDELCELC30</v>
      </c>
      <c r="D3220" t="str">
        <f>_xlfn.XLOOKUP($C3220,'RES TECH'!$M:$M,'RES TECH'!$A:$A)&amp;" "&amp;_xlfn.XLOOKUP($C3220,'RES TECH'!$M:$M,'RES TECH'!$B:$B)&amp;" "&amp;_xlfn.XLOOKUP($C3220,'RES TECH'!$M:$M,'RES TECH'!$C:$C)&amp;" "&amp;_xlfn.XLOOKUP($C3220,'RES TECH'!$M:$M,'RES TECH'!$D:$D)&amp;" "&amp;_xlfn.XLOOKUP($C3220,'RES TECH'!$M:$M,'RES TECH'!$E:$E)&amp;" "&amp;_xlfn.XLOOKUP($C3220,'RES TECH'!$M:$M,'RES TECH'!$F:$F)&amp;" "&amp;_xlfn.XLOOKUP($C3220,'RES TECH'!$M:$M,'RES TECH'!$G:$G)&amp;" "&amp;_xlfn.XLOOKUP($C3220,'RES TECH'!$M:$M,'RES TECH'!$H:$H)</f>
        <v>Residential House Upper-middle Income New Lighting LED  Electricity</v>
      </c>
      <c r="E3220" t="str">
        <f t="shared" si="50"/>
        <v>Mlm</v>
      </c>
      <c r="F3220" s="12" t="str">
        <f>IF(B3220="*","*",_xlfn.XLOOKUP($C3220,'RES TECH'!$M:$M,'RES TECH'!$R:$R))</f>
        <v>Mlma</v>
      </c>
    </row>
    <row r="3221" spans="2:6" x14ac:dyDescent="0.25">
      <c r="B3221" t="str">
        <f>IF('RES TECH'!N3219=1,"PRE","*")</f>
        <v>PRE</v>
      </c>
      <c r="C3221" t="str">
        <f>'RES TECH'!M3219</f>
        <v>RESHOUUMNewLTLEDELCELC40</v>
      </c>
      <c r="D3221" t="str">
        <f>_xlfn.XLOOKUP($C3221,'RES TECH'!$M:$M,'RES TECH'!$A:$A)&amp;" "&amp;_xlfn.XLOOKUP($C3221,'RES TECH'!$M:$M,'RES TECH'!$B:$B)&amp;" "&amp;_xlfn.XLOOKUP($C3221,'RES TECH'!$M:$M,'RES TECH'!$C:$C)&amp;" "&amp;_xlfn.XLOOKUP($C3221,'RES TECH'!$M:$M,'RES TECH'!$D:$D)&amp;" "&amp;_xlfn.XLOOKUP($C3221,'RES TECH'!$M:$M,'RES TECH'!$E:$E)&amp;" "&amp;_xlfn.XLOOKUP($C3221,'RES TECH'!$M:$M,'RES TECH'!$F:$F)&amp;" "&amp;_xlfn.XLOOKUP($C3221,'RES TECH'!$M:$M,'RES TECH'!$G:$G)&amp;" "&amp;_xlfn.XLOOKUP($C3221,'RES TECH'!$M:$M,'RES TECH'!$H:$H)</f>
        <v>Residential House Upper-middle Income New Lighting LED  Electricity</v>
      </c>
      <c r="E3221" t="str">
        <f t="shared" si="50"/>
        <v>Mlm</v>
      </c>
      <c r="F3221" s="12" t="str">
        <f>IF(B3221="*","*",_xlfn.XLOOKUP($C3221,'RES TECH'!$M:$M,'RES TECH'!$R:$R))</f>
        <v>Mlma</v>
      </c>
    </row>
    <row r="3222" spans="2:6" x14ac:dyDescent="0.25">
      <c r="B3222" t="str">
        <f>IF('RES TECH'!N3220=1,"PRE","*")</f>
        <v>PRE</v>
      </c>
      <c r="C3222" t="str">
        <f>'RES TECH'!M3220</f>
        <v>RESHOUUMNewLTINCELCELC20</v>
      </c>
      <c r="D3222" t="str">
        <f>_xlfn.XLOOKUP($C3222,'RES TECH'!$M:$M,'RES TECH'!$A:$A)&amp;" "&amp;_xlfn.XLOOKUP($C3222,'RES TECH'!$M:$M,'RES TECH'!$B:$B)&amp;" "&amp;_xlfn.XLOOKUP($C3222,'RES TECH'!$M:$M,'RES TECH'!$C:$C)&amp;" "&amp;_xlfn.XLOOKUP($C3222,'RES TECH'!$M:$M,'RES TECH'!$D:$D)&amp;" "&amp;_xlfn.XLOOKUP($C3222,'RES TECH'!$M:$M,'RES TECH'!$E:$E)&amp;" "&amp;_xlfn.XLOOKUP($C3222,'RES TECH'!$M:$M,'RES TECH'!$F:$F)&amp;" "&amp;_xlfn.XLOOKUP($C3222,'RES TECH'!$M:$M,'RES TECH'!$G:$G)&amp;" "&amp;_xlfn.XLOOKUP($C3222,'RES TECH'!$M:$M,'RES TECH'!$H:$H)</f>
        <v>Residential House Upper-middle Income New Lighting Incandescent  Electricity</v>
      </c>
      <c r="E3222" t="str">
        <f t="shared" si="50"/>
        <v>Mlm</v>
      </c>
      <c r="F3222" s="12" t="str">
        <f>IF(B3222="*","*",_xlfn.XLOOKUP($C3222,'RES TECH'!$M:$M,'RES TECH'!$R:$R))</f>
        <v>Mlma</v>
      </c>
    </row>
    <row r="3223" spans="2:6" x14ac:dyDescent="0.25">
      <c r="B3223" t="str">
        <f>IF('RES TECH'!N3221=1,"PRE","*")</f>
        <v>PRE</v>
      </c>
      <c r="C3223" t="str">
        <f>'RES TECH'!M3221</f>
        <v>RESHOUUMNewLTINCELCELC22</v>
      </c>
      <c r="D3223" t="str">
        <f>_xlfn.XLOOKUP($C3223,'RES TECH'!$M:$M,'RES TECH'!$A:$A)&amp;" "&amp;_xlfn.XLOOKUP($C3223,'RES TECH'!$M:$M,'RES TECH'!$B:$B)&amp;" "&amp;_xlfn.XLOOKUP($C3223,'RES TECH'!$M:$M,'RES TECH'!$C:$C)&amp;" "&amp;_xlfn.XLOOKUP($C3223,'RES TECH'!$M:$M,'RES TECH'!$D:$D)&amp;" "&amp;_xlfn.XLOOKUP($C3223,'RES TECH'!$M:$M,'RES TECH'!$E:$E)&amp;" "&amp;_xlfn.XLOOKUP($C3223,'RES TECH'!$M:$M,'RES TECH'!$F:$F)&amp;" "&amp;_xlfn.XLOOKUP($C3223,'RES TECH'!$M:$M,'RES TECH'!$G:$G)&amp;" "&amp;_xlfn.XLOOKUP($C3223,'RES TECH'!$M:$M,'RES TECH'!$H:$H)</f>
        <v>Residential House Upper-middle Income New Lighting Incandescent  Electricity</v>
      </c>
      <c r="E3223" t="str">
        <f t="shared" si="50"/>
        <v>Mlm</v>
      </c>
      <c r="F3223" s="12" t="str">
        <f>IF(B3223="*","*",_xlfn.XLOOKUP($C3223,'RES TECH'!$M:$M,'RES TECH'!$R:$R))</f>
        <v>Mlma</v>
      </c>
    </row>
    <row r="3224" spans="2:6" x14ac:dyDescent="0.25">
      <c r="B3224" t="str">
        <f>IF('RES TECH'!N3222=1,"PRE","*")</f>
        <v>PRE</v>
      </c>
      <c r="C3224" t="str">
        <f>'RES TECH'!M3222</f>
        <v>RESHOUUMNewLTFLUT12ELC20</v>
      </c>
      <c r="D3224" t="str">
        <f>_xlfn.XLOOKUP($C3224,'RES TECH'!$M:$M,'RES TECH'!$A:$A)&amp;" "&amp;_xlfn.XLOOKUP($C3224,'RES TECH'!$M:$M,'RES TECH'!$B:$B)&amp;" "&amp;_xlfn.XLOOKUP($C3224,'RES TECH'!$M:$M,'RES TECH'!$C:$C)&amp;" "&amp;_xlfn.XLOOKUP($C3224,'RES TECH'!$M:$M,'RES TECH'!$D:$D)&amp;" "&amp;_xlfn.XLOOKUP($C3224,'RES TECH'!$M:$M,'RES TECH'!$E:$E)&amp;" "&amp;_xlfn.XLOOKUP($C3224,'RES TECH'!$M:$M,'RES TECH'!$F:$F)&amp;" "&amp;_xlfn.XLOOKUP($C3224,'RES TECH'!$M:$M,'RES TECH'!$G:$G)&amp;" "&amp;_xlfn.XLOOKUP($C3224,'RES TECH'!$M:$M,'RES TECH'!$H:$H)</f>
        <v>Residential House Upper-middle Income New Lighting T12 Fluorescent  Electricity</v>
      </c>
      <c r="E3224" t="str">
        <f t="shared" si="50"/>
        <v>Mlm</v>
      </c>
      <c r="F3224" s="12" t="str">
        <f>IF(B3224="*","*",_xlfn.XLOOKUP($C3224,'RES TECH'!$M:$M,'RES TECH'!$R:$R))</f>
        <v>Mlma</v>
      </c>
    </row>
    <row r="3225" spans="2:6" x14ac:dyDescent="0.25">
      <c r="B3225" t="str">
        <f>IF('RES TECH'!N3223=1,"PRE","*")</f>
        <v>*</v>
      </c>
      <c r="C3225" t="str">
        <f>'RES TECH'!M3223</f>
        <v>RESHOUUMNewLTFLUT8ELC20</v>
      </c>
      <c r="D3225" t="str">
        <f>_xlfn.XLOOKUP($C3225,'RES TECH'!$M:$M,'RES TECH'!$A:$A)&amp;" "&amp;_xlfn.XLOOKUP($C3225,'RES TECH'!$M:$M,'RES TECH'!$B:$B)&amp;" "&amp;_xlfn.XLOOKUP($C3225,'RES TECH'!$M:$M,'RES TECH'!$C:$C)&amp;" "&amp;_xlfn.XLOOKUP($C3225,'RES TECH'!$M:$M,'RES TECH'!$D:$D)&amp;" "&amp;_xlfn.XLOOKUP($C3225,'RES TECH'!$M:$M,'RES TECH'!$E:$E)&amp;" "&amp;_xlfn.XLOOKUP($C3225,'RES TECH'!$M:$M,'RES TECH'!$F:$F)&amp;" "&amp;_xlfn.XLOOKUP($C3225,'RES TECH'!$M:$M,'RES TECH'!$G:$G)&amp;" "&amp;_xlfn.XLOOKUP($C3225,'RES TECH'!$M:$M,'RES TECH'!$H:$H)</f>
        <v>Residential House Upper-middle Income New Lighting T-8 Fluorescent  Electricity</v>
      </c>
      <c r="E3225" t="str">
        <f t="shared" si="50"/>
        <v>*</v>
      </c>
      <c r="F3225" s="12" t="str">
        <f>IF(B3225="*","*",_xlfn.XLOOKUP($C3225,'RES TECH'!$M:$M,'RES TECH'!$R:$R))</f>
        <v>*</v>
      </c>
    </row>
    <row r="3226" spans="2:6" x14ac:dyDescent="0.25">
      <c r="B3226" t="str">
        <f>IF('RES TECH'!N3224=1,"PRE","*")</f>
        <v>PRE</v>
      </c>
      <c r="C3226" t="str">
        <f>'RES TECH'!M3224</f>
        <v>RESHOUUMNewLTFLUT8ELC20</v>
      </c>
      <c r="D3226" t="str">
        <f>_xlfn.XLOOKUP($C3226,'RES TECH'!$M:$M,'RES TECH'!$A:$A)&amp;" "&amp;_xlfn.XLOOKUP($C3226,'RES TECH'!$M:$M,'RES TECH'!$B:$B)&amp;" "&amp;_xlfn.XLOOKUP($C3226,'RES TECH'!$M:$M,'RES TECH'!$C:$C)&amp;" "&amp;_xlfn.XLOOKUP($C3226,'RES TECH'!$M:$M,'RES TECH'!$D:$D)&amp;" "&amp;_xlfn.XLOOKUP($C3226,'RES TECH'!$M:$M,'RES TECH'!$E:$E)&amp;" "&amp;_xlfn.XLOOKUP($C3226,'RES TECH'!$M:$M,'RES TECH'!$F:$F)&amp;" "&amp;_xlfn.XLOOKUP($C3226,'RES TECH'!$M:$M,'RES TECH'!$G:$G)&amp;" "&amp;_xlfn.XLOOKUP($C3226,'RES TECH'!$M:$M,'RES TECH'!$H:$H)</f>
        <v>Residential House Upper-middle Income New Lighting T-8 Fluorescent  Electricity</v>
      </c>
      <c r="E3226" t="str">
        <f t="shared" si="50"/>
        <v>Mlm</v>
      </c>
      <c r="F3226" s="12" t="str">
        <f>IF(B3226="*","*",_xlfn.XLOOKUP($C3226,'RES TECH'!$M:$M,'RES TECH'!$R:$R))</f>
        <v>Mlma</v>
      </c>
    </row>
    <row r="3227" spans="2:6" x14ac:dyDescent="0.25">
      <c r="B3227" t="str">
        <f>IF('RES TECH'!N3225=1,"PRE","*")</f>
        <v>PRE</v>
      </c>
      <c r="C3227" t="str">
        <f>'RES TECH'!M3225</f>
        <v>RESHOUUMNewLTFLUT8ELC22</v>
      </c>
      <c r="D3227" t="str">
        <f>_xlfn.XLOOKUP($C3227,'RES TECH'!$M:$M,'RES TECH'!$A:$A)&amp;" "&amp;_xlfn.XLOOKUP($C3227,'RES TECH'!$M:$M,'RES TECH'!$B:$B)&amp;" "&amp;_xlfn.XLOOKUP($C3227,'RES TECH'!$M:$M,'RES TECH'!$C:$C)&amp;" "&amp;_xlfn.XLOOKUP($C3227,'RES TECH'!$M:$M,'RES TECH'!$D:$D)&amp;" "&amp;_xlfn.XLOOKUP($C3227,'RES TECH'!$M:$M,'RES TECH'!$E:$E)&amp;" "&amp;_xlfn.XLOOKUP($C3227,'RES TECH'!$M:$M,'RES TECH'!$F:$F)&amp;" "&amp;_xlfn.XLOOKUP($C3227,'RES TECH'!$M:$M,'RES TECH'!$G:$G)&amp;" "&amp;_xlfn.XLOOKUP($C3227,'RES TECH'!$M:$M,'RES TECH'!$H:$H)</f>
        <v>Residential House Upper-middle Income New Lighting T-8 Fluorescent  Electricity</v>
      </c>
      <c r="E3227" t="str">
        <f t="shared" si="50"/>
        <v>Mlm</v>
      </c>
      <c r="F3227" s="12" t="str">
        <f>IF(B3227="*","*",_xlfn.XLOOKUP($C3227,'RES TECH'!$M:$M,'RES TECH'!$R:$R))</f>
        <v>Mlma</v>
      </c>
    </row>
    <row r="3228" spans="2:6" x14ac:dyDescent="0.25">
      <c r="B3228" t="str">
        <f>IF('RES TECH'!N3226=1,"PRE","*")</f>
        <v>PRE</v>
      </c>
      <c r="C3228" t="str">
        <f>'RES TECH'!M3226</f>
        <v>RESHOUUMNewLTFLUT8ELC30</v>
      </c>
      <c r="D3228" t="str">
        <f>_xlfn.XLOOKUP($C3228,'RES TECH'!$M:$M,'RES TECH'!$A:$A)&amp;" "&amp;_xlfn.XLOOKUP($C3228,'RES TECH'!$M:$M,'RES TECH'!$B:$B)&amp;" "&amp;_xlfn.XLOOKUP($C3228,'RES TECH'!$M:$M,'RES TECH'!$C:$C)&amp;" "&amp;_xlfn.XLOOKUP($C3228,'RES TECH'!$M:$M,'RES TECH'!$D:$D)&amp;" "&amp;_xlfn.XLOOKUP($C3228,'RES TECH'!$M:$M,'RES TECH'!$E:$E)&amp;" "&amp;_xlfn.XLOOKUP($C3228,'RES TECH'!$M:$M,'RES TECH'!$F:$F)&amp;" "&amp;_xlfn.XLOOKUP($C3228,'RES TECH'!$M:$M,'RES TECH'!$G:$G)&amp;" "&amp;_xlfn.XLOOKUP($C3228,'RES TECH'!$M:$M,'RES TECH'!$H:$H)</f>
        <v>Residential House Upper-middle Income New Lighting T-8 Fluorescent  Electricity</v>
      </c>
      <c r="E3228" t="str">
        <f t="shared" si="50"/>
        <v>Mlm</v>
      </c>
      <c r="F3228" s="12" t="str">
        <f>IF(B3228="*","*",_xlfn.XLOOKUP($C3228,'RES TECH'!$M:$M,'RES TECH'!$R:$R))</f>
        <v>Mlma</v>
      </c>
    </row>
    <row r="3229" spans="2:6" x14ac:dyDescent="0.25">
      <c r="B3229" t="str">
        <f>IF('RES TECH'!N3227=1,"PRE","*")</f>
        <v>PRE</v>
      </c>
      <c r="C3229" t="str">
        <f>'RES TECH'!M3227</f>
        <v>RESHOUUMNewLTFLUT8ELC40</v>
      </c>
      <c r="D3229" t="str">
        <f>_xlfn.XLOOKUP($C3229,'RES TECH'!$M:$M,'RES TECH'!$A:$A)&amp;" "&amp;_xlfn.XLOOKUP($C3229,'RES TECH'!$M:$M,'RES TECH'!$B:$B)&amp;" "&amp;_xlfn.XLOOKUP($C3229,'RES TECH'!$M:$M,'RES TECH'!$C:$C)&amp;" "&amp;_xlfn.XLOOKUP($C3229,'RES TECH'!$M:$M,'RES TECH'!$D:$D)&amp;" "&amp;_xlfn.XLOOKUP($C3229,'RES TECH'!$M:$M,'RES TECH'!$E:$E)&amp;" "&amp;_xlfn.XLOOKUP($C3229,'RES TECH'!$M:$M,'RES TECH'!$F:$F)&amp;" "&amp;_xlfn.XLOOKUP($C3229,'RES TECH'!$M:$M,'RES TECH'!$G:$G)&amp;" "&amp;_xlfn.XLOOKUP($C3229,'RES TECH'!$M:$M,'RES TECH'!$H:$H)</f>
        <v>Residential House Upper-middle Income New Lighting T-8 Fluorescent  Electricity</v>
      </c>
      <c r="E3229" t="str">
        <f t="shared" si="50"/>
        <v>Mlm</v>
      </c>
      <c r="F3229" s="12" t="str">
        <f>IF(B3229="*","*",_xlfn.XLOOKUP($C3229,'RES TECH'!$M:$M,'RES TECH'!$R:$R))</f>
        <v>Mlma</v>
      </c>
    </row>
    <row r="3230" spans="2:6" x14ac:dyDescent="0.25">
      <c r="B3230" t="str">
        <f>IF('RES TECH'!N3228=1,"PRE","*")</f>
        <v>*</v>
      </c>
      <c r="C3230" t="str">
        <f>'RES TECH'!M3228</f>
        <v>RESAPAHINewLTHALELC20</v>
      </c>
      <c r="D3230" t="str">
        <f>_xlfn.XLOOKUP($C3230,'RES TECH'!$M:$M,'RES TECH'!$A:$A)&amp;" "&amp;_xlfn.XLOOKUP($C3230,'RES TECH'!$M:$M,'RES TECH'!$B:$B)&amp;" "&amp;_xlfn.XLOOKUP($C3230,'RES TECH'!$M:$M,'RES TECH'!$C:$C)&amp;" "&amp;_xlfn.XLOOKUP($C3230,'RES TECH'!$M:$M,'RES TECH'!$D:$D)&amp;" "&amp;_xlfn.XLOOKUP($C3230,'RES TECH'!$M:$M,'RES TECH'!$E:$E)&amp;" "&amp;_xlfn.XLOOKUP($C3230,'RES TECH'!$M:$M,'RES TECH'!$F:$F)&amp;" "&amp;_xlfn.XLOOKUP($C3230,'RES TECH'!$M:$M,'RES TECH'!$G:$G)&amp;" "&amp;_xlfn.XLOOKUP($C3230,'RES TECH'!$M:$M,'RES TECH'!$H:$H)</f>
        <v>Residential Apartment High Income New Lighting Halogen  Electricity</v>
      </c>
      <c r="E3230" t="str">
        <f t="shared" si="50"/>
        <v>*</v>
      </c>
      <c r="F3230" s="12" t="str">
        <f>IF(B3230="*","*",_xlfn.XLOOKUP($C3230,'RES TECH'!$M:$M,'RES TECH'!$R:$R))</f>
        <v>*</v>
      </c>
    </row>
    <row r="3231" spans="2:6" x14ac:dyDescent="0.25">
      <c r="B3231" t="str">
        <f>IF('RES TECH'!N3229=1,"PRE","*")</f>
        <v>PRE</v>
      </c>
      <c r="C3231" t="str">
        <f>'RES TECH'!M3229</f>
        <v>RESAPAHINewLTHALELC20</v>
      </c>
      <c r="D3231" t="str">
        <f>_xlfn.XLOOKUP($C3231,'RES TECH'!$M:$M,'RES TECH'!$A:$A)&amp;" "&amp;_xlfn.XLOOKUP($C3231,'RES TECH'!$M:$M,'RES TECH'!$B:$B)&amp;" "&amp;_xlfn.XLOOKUP($C3231,'RES TECH'!$M:$M,'RES TECH'!$C:$C)&amp;" "&amp;_xlfn.XLOOKUP($C3231,'RES TECH'!$M:$M,'RES TECH'!$D:$D)&amp;" "&amp;_xlfn.XLOOKUP($C3231,'RES TECH'!$M:$M,'RES TECH'!$E:$E)&amp;" "&amp;_xlfn.XLOOKUP($C3231,'RES TECH'!$M:$M,'RES TECH'!$F:$F)&amp;" "&amp;_xlfn.XLOOKUP($C3231,'RES TECH'!$M:$M,'RES TECH'!$G:$G)&amp;" "&amp;_xlfn.XLOOKUP($C3231,'RES TECH'!$M:$M,'RES TECH'!$H:$H)</f>
        <v>Residential Apartment High Income New Lighting Halogen  Electricity</v>
      </c>
      <c r="E3231" t="str">
        <f t="shared" si="50"/>
        <v>Mlm</v>
      </c>
      <c r="F3231" s="12" t="str">
        <f>IF(B3231="*","*",_xlfn.XLOOKUP($C3231,'RES TECH'!$M:$M,'RES TECH'!$R:$R))</f>
        <v>Mlma</v>
      </c>
    </row>
    <row r="3232" spans="2:6" x14ac:dyDescent="0.25">
      <c r="B3232" t="str">
        <f>IF('RES TECH'!N3230=1,"PRE","*")</f>
        <v>PRE</v>
      </c>
      <c r="C3232" t="str">
        <f>'RES TECH'!M3230</f>
        <v>RESAPAHINewLTHALELC22</v>
      </c>
      <c r="D3232" t="str">
        <f>_xlfn.XLOOKUP($C3232,'RES TECH'!$M:$M,'RES TECH'!$A:$A)&amp;" "&amp;_xlfn.XLOOKUP($C3232,'RES TECH'!$M:$M,'RES TECH'!$B:$B)&amp;" "&amp;_xlfn.XLOOKUP($C3232,'RES TECH'!$M:$M,'RES TECH'!$C:$C)&amp;" "&amp;_xlfn.XLOOKUP($C3232,'RES TECH'!$M:$M,'RES TECH'!$D:$D)&amp;" "&amp;_xlfn.XLOOKUP($C3232,'RES TECH'!$M:$M,'RES TECH'!$E:$E)&amp;" "&amp;_xlfn.XLOOKUP($C3232,'RES TECH'!$M:$M,'RES TECH'!$F:$F)&amp;" "&amp;_xlfn.XLOOKUP($C3232,'RES TECH'!$M:$M,'RES TECH'!$G:$G)&amp;" "&amp;_xlfn.XLOOKUP($C3232,'RES TECH'!$M:$M,'RES TECH'!$H:$H)</f>
        <v>Residential Apartment High Income New Lighting Halogen  Electricity</v>
      </c>
      <c r="E3232" t="str">
        <f t="shared" si="50"/>
        <v>Mlm</v>
      </c>
      <c r="F3232" s="12" t="str">
        <f>IF(B3232="*","*",_xlfn.XLOOKUP($C3232,'RES TECH'!$M:$M,'RES TECH'!$R:$R))</f>
        <v>Mlma</v>
      </c>
    </row>
    <row r="3233" spans="2:6" x14ac:dyDescent="0.25">
      <c r="B3233" t="str">
        <f>IF('RES TECH'!N3231=1,"PRE","*")</f>
        <v>*</v>
      </c>
      <c r="C3233" t="str">
        <f>'RES TECH'!M3231</f>
        <v>RESAPAHINewLTCFLELCELC20</v>
      </c>
      <c r="D3233" t="str">
        <f>_xlfn.XLOOKUP($C3233,'RES TECH'!$M:$M,'RES TECH'!$A:$A)&amp;" "&amp;_xlfn.XLOOKUP($C3233,'RES TECH'!$M:$M,'RES TECH'!$B:$B)&amp;" "&amp;_xlfn.XLOOKUP($C3233,'RES TECH'!$M:$M,'RES TECH'!$C:$C)&amp;" "&amp;_xlfn.XLOOKUP($C3233,'RES TECH'!$M:$M,'RES TECH'!$D:$D)&amp;" "&amp;_xlfn.XLOOKUP($C3233,'RES TECH'!$M:$M,'RES TECH'!$E:$E)&amp;" "&amp;_xlfn.XLOOKUP($C3233,'RES TECH'!$M:$M,'RES TECH'!$F:$F)&amp;" "&amp;_xlfn.XLOOKUP($C3233,'RES TECH'!$M:$M,'RES TECH'!$G:$G)&amp;" "&amp;_xlfn.XLOOKUP($C3233,'RES TECH'!$M:$M,'RES TECH'!$H:$H)</f>
        <v>Residential Apartment High Income New Lighting Compact Fluorescent  Electricity</v>
      </c>
      <c r="E3233" t="str">
        <f t="shared" si="50"/>
        <v>*</v>
      </c>
      <c r="F3233" s="12" t="str">
        <f>IF(B3233="*","*",_xlfn.XLOOKUP($C3233,'RES TECH'!$M:$M,'RES TECH'!$R:$R))</f>
        <v>*</v>
      </c>
    </row>
    <row r="3234" spans="2:6" x14ac:dyDescent="0.25">
      <c r="B3234" t="str">
        <f>IF('RES TECH'!N3232=1,"PRE","*")</f>
        <v>PRE</v>
      </c>
      <c r="C3234" t="str">
        <f>'RES TECH'!M3232</f>
        <v>RESAPAHINewLTCFLELCELC20</v>
      </c>
      <c r="D3234" t="str">
        <f>_xlfn.XLOOKUP($C3234,'RES TECH'!$M:$M,'RES TECH'!$A:$A)&amp;" "&amp;_xlfn.XLOOKUP($C3234,'RES TECH'!$M:$M,'RES TECH'!$B:$B)&amp;" "&amp;_xlfn.XLOOKUP($C3234,'RES TECH'!$M:$M,'RES TECH'!$C:$C)&amp;" "&amp;_xlfn.XLOOKUP($C3234,'RES TECH'!$M:$M,'RES TECH'!$D:$D)&amp;" "&amp;_xlfn.XLOOKUP($C3234,'RES TECH'!$M:$M,'RES TECH'!$E:$E)&amp;" "&amp;_xlfn.XLOOKUP($C3234,'RES TECH'!$M:$M,'RES TECH'!$F:$F)&amp;" "&amp;_xlfn.XLOOKUP($C3234,'RES TECH'!$M:$M,'RES TECH'!$G:$G)&amp;" "&amp;_xlfn.XLOOKUP($C3234,'RES TECH'!$M:$M,'RES TECH'!$H:$H)</f>
        <v>Residential Apartment High Income New Lighting Compact Fluorescent  Electricity</v>
      </c>
      <c r="E3234" t="str">
        <f t="shared" si="50"/>
        <v>Mlm</v>
      </c>
      <c r="F3234" s="12" t="str">
        <f>IF(B3234="*","*",_xlfn.XLOOKUP($C3234,'RES TECH'!$M:$M,'RES TECH'!$R:$R))</f>
        <v>Mlma</v>
      </c>
    </row>
    <row r="3235" spans="2:6" x14ac:dyDescent="0.25">
      <c r="B3235" t="str">
        <f>IF('RES TECH'!N3233=1,"PRE","*")</f>
        <v>PRE</v>
      </c>
      <c r="C3235" t="str">
        <f>'RES TECH'!M3233</f>
        <v>RESAPAHINewLTCFLELCELC22</v>
      </c>
      <c r="D3235" t="str">
        <f>_xlfn.XLOOKUP($C3235,'RES TECH'!$M:$M,'RES TECH'!$A:$A)&amp;" "&amp;_xlfn.XLOOKUP($C3235,'RES TECH'!$M:$M,'RES TECH'!$B:$B)&amp;" "&amp;_xlfn.XLOOKUP($C3235,'RES TECH'!$M:$M,'RES TECH'!$C:$C)&amp;" "&amp;_xlfn.XLOOKUP($C3235,'RES TECH'!$M:$M,'RES TECH'!$D:$D)&amp;" "&amp;_xlfn.XLOOKUP($C3235,'RES TECH'!$M:$M,'RES TECH'!$E:$E)&amp;" "&amp;_xlfn.XLOOKUP($C3235,'RES TECH'!$M:$M,'RES TECH'!$F:$F)&amp;" "&amp;_xlfn.XLOOKUP($C3235,'RES TECH'!$M:$M,'RES TECH'!$G:$G)&amp;" "&amp;_xlfn.XLOOKUP($C3235,'RES TECH'!$M:$M,'RES TECH'!$H:$H)</f>
        <v>Residential Apartment High Income New Lighting Compact Fluorescent  Electricity</v>
      </c>
      <c r="E3235" t="str">
        <f t="shared" si="50"/>
        <v>Mlm</v>
      </c>
      <c r="F3235" s="12" t="str">
        <f>IF(B3235="*","*",_xlfn.XLOOKUP($C3235,'RES TECH'!$M:$M,'RES TECH'!$R:$R))</f>
        <v>Mlma</v>
      </c>
    </row>
    <row r="3236" spans="2:6" x14ac:dyDescent="0.25">
      <c r="B3236" t="str">
        <f>IF('RES TECH'!N3234=1,"PRE","*")</f>
        <v>PRE</v>
      </c>
      <c r="C3236" t="str">
        <f>'RES TECH'!M3234</f>
        <v>RESAPAHINewLTCFLELCELC30</v>
      </c>
      <c r="D3236" t="str">
        <f>_xlfn.XLOOKUP($C3236,'RES TECH'!$M:$M,'RES TECH'!$A:$A)&amp;" "&amp;_xlfn.XLOOKUP($C3236,'RES TECH'!$M:$M,'RES TECH'!$B:$B)&amp;" "&amp;_xlfn.XLOOKUP($C3236,'RES TECH'!$M:$M,'RES TECH'!$C:$C)&amp;" "&amp;_xlfn.XLOOKUP($C3236,'RES TECH'!$M:$M,'RES TECH'!$D:$D)&amp;" "&amp;_xlfn.XLOOKUP($C3236,'RES TECH'!$M:$M,'RES TECH'!$E:$E)&amp;" "&amp;_xlfn.XLOOKUP($C3236,'RES TECH'!$M:$M,'RES TECH'!$F:$F)&amp;" "&amp;_xlfn.XLOOKUP($C3236,'RES TECH'!$M:$M,'RES TECH'!$G:$G)&amp;" "&amp;_xlfn.XLOOKUP($C3236,'RES TECH'!$M:$M,'RES TECH'!$H:$H)</f>
        <v>Residential Apartment High Income New Lighting Compact Fluorescent  Electricity</v>
      </c>
      <c r="E3236" t="str">
        <f t="shared" si="50"/>
        <v>Mlm</v>
      </c>
      <c r="F3236" s="12" t="str">
        <f>IF(B3236="*","*",_xlfn.XLOOKUP($C3236,'RES TECH'!$M:$M,'RES TECH'!$R:$R))</f>
        <v>Mlma</v>
      </c>
    </row>
    <row r="3237" spans="2:6" x14ac:dyDescent="0.25">
      <c r="B3237" t="str">
        <f>IF('RES TECH'!N3235=1,"PRE","*")</f>
        <v>PRE</v>
      </c>
      <c r="C3237" t="str">
        <f>'RES TECH'!M3235</f>
        <v>RESAPAHINewLTCFLELCELC40</v>
      </c>
      <c r="D3237" t="str">
        <f>_xlfn.XLOOKUP($C3237,'RES TECH'!$M:$M,'RES TECH'!$A:$A)&amp;" "&amp;_xlfn.XLOOKUP($C3237,'RES TECH'!$M:$M,'RES TECH'!$B:$B)&amp;" "&amp;_xlfn.XLOOKUP($C3237,'RES TECH'!$M:$M,'RES TECH'!$C:$C)&amp;" "&amp;_xlfn.XLOOKUP($C3237,'RES TECH'!$M:$M,'RES TECH'!$D:$D)&amp;" "&amp;_xlfn.XLOOKUP($C3237,'RES TECH'!$M:$M,'RES TECH'!$E:$E)&amp;" "&amp;_xlfn.XLOOKUP($C3237,'RES TECH'!$M:$M,'RES TECH'!$F:$F)&amp;" "&amp;_xlfn.XLOOKUP($C3237,'RES TECH'!$M:$M,'RES TECH'!$G:$G)&amp;" "&amp;_xlfn.XLOOKUP($C3237,'RES TECH'!$M:$M,'RES TECH'!$H:$H)</f>
        <v>Residential Apartment High Income New Lighting Compact Fluorescent  Electricity</v>
      </c>
      <c r="E3237" t="str">
        <f t="shared" si="50"/>
        <v>Mlm</v>
      </c>
      <c r="F3237" s="12" t="str">
        <f>IF(B3237="*","*",_xlfn.XLOOKUP($C3237,'RES TECH'!$M:$M,'RES TECH'!$R:$R))</f>
        <v>Mlma</v>
      </c>
    </row>
    <row r="3238" spans="2:6" x14ac:dyDescent="0.25">
      <c r="B3238" t="str">
        <f>IF('RES TECH'!N3236=1,"PRE","*")</f>
        <v>*</v>
      </c>
      <c r="C3238" t="str">
        <f>'RES TECH'!M3236</f>
        <v>RESAPAHINewLTLEDELCELC20</v>
      </c>
      <c r="D3238" t="str">
        <f>_xlfn.XLOOKUP($C3238,'RES TECH'!$M:$M,'RES TECH'!$A:$A)&amp;" "&amp;_xlfn.XLOOKUP($C3238,'RES TECH'!$M:$M,'RES TECH'!$B:$B)&amp;" "&amp;_xlfn.XLOOKUP($C3238,'RES TECH'!$M:$M,'RES TECH'!$C:$C)&amp;" "&amp;_xlfn.XLOOKUP($C3238,'RES TECH'!$M:$M,'RES TECH'!$D:$D)&amp;" "&amp;_xlfn.XLOOKUP($C3238,'RES TECH'!$M:$M,'RES TECH'!$E:$E)&amp;" "&amp;_xlfn.XLOOKUP($C3238,'RES TECH'!$M:$M,'RES TECH'!$F:$F)&amp;" "&amp;_xlfn.XLOOKUP($C3238,'RES TECH'!$M:$M,'RES TECH'!$G:$G)&amp;" "&amp;_xlfn.XLOOKUP($C3238,'RES TECH'!$M:$M,'RES TECH'!$H:$H)</f>
        <v>Residential Apartment High Income New Lighting LED  Electricity</v>
      </c>
      <c r="E3238" t="str">
        <f t="shared" si="50"/>
        <v>*</v>
      </c>
      <c r="F3238" s="12" t="str">
        <f>IF(B3238="*","*",_xlfn.XLOOKUP($C3238,'RES TECH'!$M:$M,'RES TECH'!$R:$R))</f>
        <v>*</v>
      </c>
    </row>
    <row r="3239" spans="2:6" x14ac:dyDescent="0.25">
      <c r="B3239" t="str">
        <f>IF('RES TECH'!N3237=1,"PRE","*")</f>
        <v>*</v>
      </c>
      <c r="C3239" t="str">
        <f>'RES TECH'!M3237</f>
        <v>RESAPAHINewLTLEDELCELC20</v>
      </c>
      <c r="D3239" t="str">
        <f>_xlfn.XLOOKUP($C3239,'RES TECH'!$M:$M,'RES TECH'!$A:$A)&amp;" "&amp;_xlfn.XLOOKUP($C3239,'RES TECH'!$M:$M,'RES TECH'!$B:$B)&amp;" "&amp;_xlfn.XLOOKUP($C3239,'RES TECH'!$M:$M,'RES TECH'!$C:$C)&amp;" "&amp;_xlfn.XLOOKUP($C3239,'RES TECH'!$M:$M,'RES TECH'!$D:$D)&amp;" "&amp;_xlfn.XLOOKUP($C3239,'RES TECH'!$M:$M,'RES TECH'!$E:$E)&amp;" "&amp;_xlfn.XLOOKUP($C3239,'RES TECH'!$M:$M,'RES TECH'!$F:$F)&amp;" "&amp;_xlfn.XLOOKUP($C3239,'RES TECH'!$M:$M,'RES TECH'!$G:$G)&amp;" "&amp;_xlfn.XLOOKUP($C3239,'RES TECH'!$M:$M,'RES TECH'!$H:$H)</f>
        <v>Residential Apartment High Income New Lighting LED  Electricity</v>
      </c>
      <c r="E3239" t="str">
        <f t="shared" si="50"/>
        <v>*</v>
      </c>
      <c r="F3239" s="12" t="str">
        <f>IF(B3239="*","*",_xlfn.XLOOKUP($C3239,'RES TECH'!$M:$M,'RES TECH'!$R:$R))</f>
        <v>*</v>
      </c>
    </row>
    <row r="3240" spans="2:6" x14ac:dyDescent="0.25">
      <c r="B3240" t="str">
        <f>IF('RES TECH'!N3238=1,"PRE","*")</f>
        <v>*</v>
      </c>
      <c r="C3240" t="str">
        <f>'RES TECH'!M3238</f>
        <v>RESAPAHINewLTLEDELCELC20</v>
      </c>
      <c r="D3240" t="str">
        <f>_xlfn.XLOOKUP($C3240,'RES TECH'!$M:$M,'RES TECH'!$A:$A)&amp;" "&amp;_xlfn.XLOOKUP($C3240,'RES TECH'!$M:$M,'RES TECH'!$B:$B)&amp;" "&amp;_xlfn.XLOOKUP($C3240,'RES TECH'!$M:$M,'RES TECH'!$C:$C)&amp;" "&amp;_xlfn.XLOOKUP($C3240,'RES TECH'!$M:$M,'RES TECH'!$D:$D)&amp;" "&amp;_xlfn.XLOOKUP($C3240,'RES TECH'!$M:$M,'RES TECH'!$E:$E)&amp;" "&amp;_xlfn.XLOOKUP($C3240,'RES TECH'!$M:$M,'RES TECH'!$F:$F)&amp;" "&amp;_xlfn.XLOOKUP($C3240,'RES TECH'!$M:$M,'RES TECH'!$G:$G)&amp;" "&amp;_xlfn.XLOOKUP($C3240,'RES TECH'!$M:$M,'RES TECH'!$H:$H)</f>
        <v>Residential Apartment High Income New Lighting LED  Electricity</v>
      </c>
      <c r="E3240" t="str">
        <f t="shared" si="50"/>
        <v>*</v>
      </c>
      <c r="F3240" s="12" t="str">
        <f>IF(B3240="*","*",_xlfn.XLOOKUP($C3240,'RES TECH'!$M:$M,'RES TECH'!$R:$R))</f>
        <v>*</v>
      </c>
    </row>
    <row r="3241" spans="2:6" x14ac:dyDescent="0.25">
      <c r="B3241" t="str">
        <f>IF('RES TECH'!N3239=1,"PRE","*")</f>
        <v>*</v>
      </c>
      <c r="C3241" t="str">
        <f>'RES TECH'!M3239</f>
        <v>RESAPAHINewLTLEDELCELC20</v>
      </c>
      <c r="D3241" t="str">
        <f>_xlfn.XLOOKUP($C3241,'RES TECH'!$M:$M,'RES TECH'!$A:$A)&amp;" "&amp;_xlfn.XLOOKUP($C3241,'RES TECH'!$M:$M,'RES TECH'!$B:$B)&amp;" "&amp;_xlfn.XLOOKUP($C3241,'RES TECH'!$M:$M,'RES TECH'!$C:$C)&amp;" "&amp;_xlfn.XLOOKUP($C3241,'RES TECH'!$M:$M,'RES TECH'!$D:$D)&amp;" "&amp;_xlfn.XLOOKUP($C3241,'RES TECH'!$M:$M,'RES TECH'!$E:$E)&amp;" "&amp;_xlfn.XLOOKUP($C3241,'RES TECH'!$M:$M,'RES TECH'!$F:$F)&amp;" "&amp;_xlfn.XLOOKUP($C3241,'RES TECH'!$M:$M,'RES TECH'!$G:$G)&amp;" "&amp;_xlfn.XLOOKUP($C3241,'RES TECH'!$M:$M,'RES TECH'!$H:$H)</f>
        <v>Residential Apartment High Income New Lighting LED  Electricity</v>
      </c>
      <c r="E3241" t="str">
        <f t="shared" si="50"/>
        <v>*</v>
      </c>
      <c r="F3241" s="12" t="str">
        <f>IF(B3241="*","*",_xlfn.XLOOKUP($C3241,'RES TECH'!$M:$M,'RES TECH'!$R:$R))</f>
        <v>*</v>
      </c>
    </row>
    <row r="3242" spans="2:6" x14ac:dyDescent="0.25">
      <c r="B3242" t="str">
        <f>IF('RES TECH'!N3240=1,"PRE","*")</f>
        <v>*</v>
      </c>
      <c r="C3242" t="str">
        <f>'RES TECH'!M3240</f>
        <v>RESAPAHINewLTLEDELCELC20</v>
      </c>
      <c r="D3242" t="str">
        <f>_xlfn.XLOOKUP($C3242,'RES TECH'!$M:$M,'RES TECH'!$A:$A)&amp;" "&amp;_xlfn.XLOOKUP($C3242,'RES TECH'!$M:$M,'RES TECH'!$B:$B)&amp;" "&amp;_xlfn.XLOOKUP($C3242,'RES TECH'!$M:$M,'RES TECH'!$C:$C)&amp;" "&amp;_xlfn.XLOOKUP($C3242,'RES TECH'!$M:$M,'RES TECH'!$D:$D)&amp;" "&amp;_xlfn.XLOOKUP($C3242,'RES TECH'!$M:$M,'RES TECH'!$E:$E)&amp;" "&amp;_xlfn.XLOOKUP($C3242,'RES TECH'!$M:$M,'RES TECH'!$F:$F)&amp;" "&amp;_xlfn.XLOOKUP($C3242,'RES TECH'!$M:$M,'RES TECH'!$G:$G)&amp;" "&amp;_xlfn.XLOOKUP($C3242,'RES TECH'!$M:$M,'RES TECH'!$H:$H)</f>
        <v>Residential Apartment High Income New Lighting LED  Electricity</v>
      </c>
      <c r="E3242" t="str">
        <f t="shared" si="50"/>
        <v>*</v>
      </c>
      <c r="F3242" s="12" t="str">
        <f>IF(B3242="*","*",_xlfn.XLOOKUP($C3242,'RES TECH'!$M:$M,'RES TECH'!$R:$R))</f>
        <v>*</v>
      </c>
    </row>
    <row r="3243" spans="2:6" x14ac:dyDescent="0.25">
      <c r="B3243" t="str">
        <f>IF('RES TECH'!N3241=1,"PRE","*")</f>
        <v>PRE</v>
      </c>
      <c r="C3243" t="str">
        <f>'RES TECH'!M3241</f>
        <v>RESAPAHINewLTLEDELCELC20</v>
      </c>
      <c r="D3243" t="str">
        <f>_xlfn.XLOOKUP($C3243,'RES TECH'!$M:$M,'RES TECH'!$A:$A)&amp;" "&amp;_xlfn.XLOOKUP($C3243,'RES TECH'!$M:$M,'RES TECH'!$B:$B)&amp;" "&amp;_xlfn.XLOOKUP($C3243,'RES TECH'!$M:$M,'RES TECH'!$C:$C)&amp;" "&amp;_xlfn.XLOOKUP($C3243,'RES TECH'!$M:$M,'RES TECH'!$D:$D)&amp;" "&amp;_xlfn.XLOOKUP($C3243,'RES TECH'!$M:$M,'RES TECH'!$E:$E)&amp;" "&amp;_xlfn.XLOOKUP($C3243,'RES TECH'!$M:$M,'RES TECH'!$F:$F)&amp;" "&amp;_xlfn.XLOOKUP($C3243,'RES TECH'!$M:$M,'RES TECH'!$G:$G)&amp;" "&amp;_xlfn.XLOOKUP($C3243,'RES TECH'!$M:$M,'RES TECH'!$H:$H)</f>
        <v>Residential Apartment High Income New Lighting LED  Electricity</v>
      </c>
      <c r="E3243" t="str">
        <f t="shared" si="50"/>
        <v>Mlm</v>
      </c>
      <c r="F3243" s="12" t="str">
        <f>IF(B3243="*","*",_xlfn.XLOOKUP($C3243,'RES TECH'!$M:$M,'RES TECH'!$R:$R))</f>
        <v>Mlma</v>
      </c>
    </row>
    <row r="3244" spans="2:6" x14ac:dyDescent="0.25">
      <c r="B3244" t="str">
        <f>IF('RES TECH'!N3242=1,"PRE","*")</f>
        <v>PRE</v>
      </c>
      <c r="C3244" t="str">
        <f>'RES TECH'!M3242</f>
        <v>RESAPAHINewLTLEDELCELC21</v>
      </c>
      <c r="D3244" t="str">
        <f>_xlfn.XLOOKUP($C3244,'RES TECH'!$M:$M,'RES TECH'!$A:$A)&amp;" "&amp;_xlfn.XLOOKUP($C3244,'RES TECH'!$M:$M,'RES TECH'!$B:$B)&amp;" "&amp;_xlfn.XLOOKUP($C3244,'RES TECH'!$M:$M,'RES TECH'!$C:$C)&amp;" "&amp;_xlfn.XLOOKUP($C3244,'RES TECH'!$M:$M,'RES TECH'!$D:$D)&amp;" "&amp;_xlfn.XLOOKUP($C3244,'RES TECH'!$M:$M,'RES TECH'!$E:$E)&amp;" "&amp;_xlfn.XLOOKUP($C3244,'RES TECH'!$M:$M,'RES TECH'!$F:$F)&amp;" "&amp;_xlfn.XLOOKUP($C3244,'RES TECH'!$M:$M,'RES TECH'!$G:$G)&amp;" "&amp;_xlfn.XLOOKUP($C3244,'RES TECH'!$M:$M,'RES TECH'!$H:$H)</f>
        <v>Residential Apartment High Income New Lighting LED  Electricity</v>
      </c>
      <c r="E3244" t="str">
        <f t="shared" si="50"/>
        <v>Mlm</v>
      </c>
      <c r="F3244" s="12" t="str">
        <f>IF(B3244="*","*",_xlfn.XLOOKUP($C3244,'RES TECH'!$M:$M,'RES TECH'!$R:$R))</f>
        <v>Mlma</v>
      </c>
    </row>
    <row r="3245" spans="2:6" x14ac:dyDescent="0.25">
      <c r="B3245" t="str">
        <f>IF('RES TECH'!N3243=1,"PRE","*")</f>
        <v>PRE</v>
      </c>
      <c r="C3245" t="str">
        <f>'RES TECH'!M3243</f>
        <v>RESAPAHINewLTLEDELCELC22</v>
      </c>
      <c r="D3245" t="str">
        <f>_xlfn.XLOOKUP($C3245,'RES TECH'!$M:$M,'RES TECH'!$A:$A)&amp;" "&amp;_xlfn.XLOOKUP($C3245,'RES TECH'!$M:$M,'RES TECH'!$B:$B)&amp;" "&amp;_xlfn.XLOOKUP($C3245,'RES TECH'!$M:$M,'RES TECH'!$C:$C)&amp;" "&amp;_xlfn.XLOOKUP($C3245,'RES TECH'!$M:$M,'RES TECH'!$D:$D)&amp;" "&amp;_xlfn.XLOOKUP($C3245,'RES TECH'!$M:$M,'RES TECH'!$E:$E)&amp;" "&amp;_xlfn.XLOOKUP($C3245,'RES TECH'!$M:$M,'RES TECH'!$F:$F)&amp;" "&amp;_xlfn.XLOOKUP($C3245,'RES TECH'!$M:$M,'RES TECH'!$G:$G)&amp;" "&amp;_xlfn.XLOOKUP($C3245,'RES TECH'!$M:$M,'RES TECH'!$H:$H)</f>
        <v>Residential Apartment High Income New Lighting LED  Electricity</v>
      </c>
      <c r="E3245" t="str">
        <f t="shared" si="50"/>
        <v>Mlm</v>
      </c>
      <c r="F3245" s="12" t="str">
        <f>IF(B3245="*","*",_xlfn.XLOOKUP($C3245,'RES TECH'!$M:$M,'RES TECH'!$R:$R))</f>
        <v>Mlma</v>
      </c>
    </row>
    <row r="3246" spans="2:6" x14ac:dyDescent="0.25">
      <c r="B3246" t="str">
        <f>IF('RES TECH'!N3244=1,"PRE","*")</f>
        <v>PRE</v>
      </c>
      <c r="C3246" t="str">
        <f>'RES TECH'!M3244</f>
        <v>RESAPAHINewLTLEDELCELC23</v>
      </c>
      <c r="D3246" t="str">
        <f>_xlfn.XLOOKUP($C3246,'RES TECH'!$M:$M,'RES TECH'!$A:$A)&amp;" "&amp;_xlfn.XLOOKUP($C3246,'RES TECH'!$M:$M,'RES TECH'!$B:$B)&amp;" "&amp;_xlfn.XLOOKUP($C3246,'RES TECH'!$M:$M,'RES TECH'!$C:$C)&amp;" "&amp;_xlfn.XLOOKUP($C3246,'RES TECH'!$M:$M,'RES TECH'!$D:$D)&amp;" "&amp;_xlfn.XLOOKUP($C3246,'RES TECH'!$M:$M,'RES TECH'!$E:$E)&amp;" "&amp;_xlfn.XLOOKUP($C3246,'RES TECH'!$M:$M,'RES TECH'!$F:$F)&amp;" "&amp;_xlfn.XLOOKUP($C3246,'RES TECH'!$M:$M,'RES TECH'!$G:$G)&amp;" "&amp;_xlfn.XLOOKUP($C3246,'RES TECH'!$M:$M,'RES TECH'!$H:$H)</f>
        <v>Residential Apartment High Income New Lighting LED  Electricity</v>
      </c>
      <c r="E3246" t="str">
        <f t="shared" si="50"/>
        <v>Mlm</v>
      </c>
      <c r="F3246" s="12" t="str">
        <f>IF(B3246="*","*",_xlfn.XLOOKUP($C3246,'RES TECH'!$M:$M,'RES TECH'!$R:$R))</f>
        <v>Mlma</v>
      </c>
    </row>
    <row r="3247" spans="2:6" x14ac:dyDescent="0.25">
      <c r="B3247" t="str">
        <f>IF('RES TECH'!N3245=1,"PRE","*")</f>
        <v>PRE</v>
      </c>
      <c r="C3247" t="str">
        <f>'RES TECH'!M3245</f>
        <v>RESAPAHINewLTLEDELCELC24</v>
      </c>
      <c r="D3247" t="str">
        <f>_xlfn.XLOOKUP($C3247,'RES TECH'!$M:$M,'RES TECH'!$A:$A)&amp;" "&amp;_xlfn.XLOOKUP($C3247,'RES TECH'!$M:$M,'RES TECH'!$B:$B)&amp;" "&amp;_xlfn.XLOOKUP($C3247,'RES TECH'!$M:$M,'RES TECH'!$C:$C)&amp;" "&amp;_xlfn.XLOOKUP($C3247,'RES TECH'!$M:$M,'RES TECH'!$D:$D)&amp;" "&amp;_xlfn.XLOOKUP($C3247,'RES TECH'!$M:$M,'RES TECH'!$E:$E)&amp;" "&amp;_xlfn.XLOOKUP($C3247,'RES TECH'!$M:$M,'RES TECH'!$F:$F)&amp;" "&amp;_xlfn.XLOOKUP($C3247,'RES TECH'!$M:$M,'RES TECH'!$G:$G)&amp;" "&amp;_xlfn.XLOOKUP($C3247,'RES TECH'!$M:$M,'RES TECH'!$H:$H)</f>
        <v>Residential Apartment High Income New Lighting LED  Electricity</v>
      </c>
      <c r="E3247" t="str">
        <f t="shared" si="50"/>
        <v>Mlm</v>
      </c>
      <c r="F3247" s="12" t="str">
        <f>IF(B3247="*","*",_xlfn.XLOOKUP($C3247,'RES TECH'!$M:$M,'RES TECH'!$R:$R))</f>
        <v>Mlma</v>
      </c>
    </row>
    <row r="3248" spans="2:6" x14ac:dyDescent="0.25">
      <c r="B3248" t="str">
        <f>IF('RES TECH'!N3246=1,"PRE","*")</f>
        <v>PRE</v>
      </c>
      <c r="C3248" t="str">
        <f>'RES TECH'!M3246</f>
        <v>RESAPAHINewLTLEDELCELC25</v>
      </c>
      <c r="D3248" t="str">
        <f>_xlfn.XLOOKUP($C3248,'RES TECH'!$M:$M,'RES TECH'!$A:$A)&amp;" "&amp;_xlfn.XLOOKUP($C3248,'RES TECH'!$M:$M,'RES TECH'!$B:$B)&amp;" "&amp;_xlfn.XLOOKUP($C3248,'RES TECH'!$M:$M,'RES TECH'!$C:$C)&amp;" "&amp;_xlfn.XLOOKUP($C3248,'RES TECH'!$M:$M,'RES TECH'!$D:$D)&amp;" "&amp;_xlfn.XLOOKUP($C3248,'RES TECH'!$M:$M,'RES TECH'!$E:$E)&amp;" "&amp;_xlfn.XLOOKUP($C3248,'RES TECH'!$M:$M,'RES TECH'!$F:$F)&amp;" "&amp;_xlfn.XLOOKUP($C3248,'RES TECH'!$M:$M,'RES TECH'!$G:$G)&amp;" "&amp;_xlfn.XLOOKUP($C3248,'RES TECH'!$M:$M,'RES TECH'!$H:$H)</f>
        <v>Residential Apartment High Income New Lighting LED  Electricity</v>
      </c>
      <c r="E3248" t="str">
        <f t="shared" si="50"/>
        <v>Mlm</v>
      </c>
      <c r="F3248" s="12" t="str">
        <f>IF(B3248="*","*",_xlfn.XLOOKUP($C3248,'RES TECH'!$M:$M,'RES TECH'!$R:$R))</f>
        <v>Mlma</v>
      </c>
    </row>
    <row r="3249" spans="2:6" x14ac:dyDescent="0.25">
      <c r="B3249" t="str">
        <f>IF('RES TECH'!N3247=1,"PRE","*")</f>
        <v>PRE</v>
      </c>
      <c r="C3249" t="str">
        <f>'RES TECH'!M3247</f>
        <v>RESAPAHINewLTLEDELCELC30</v>
      </c>
      <c r="D3249" t="str">
        <f>_xlfn.XLOOKUP($C3249,'RES TECH'!$M:$M,'RES TECH'!$A:$A)&amp;" "&amp;_xlfn.XLOOKUP($C3249,'RES TECH'!$M:$M,'RES TECH'!$B:$B)&amp;" "&amp;_xlfn.XLOOKUP($C3249,'RES TECH'!$M:$M,'RES TECH'!$C:$C)&amp;" "&amp;_xlfn.XLOOKUP($C3249,'RES TECH'!$M:$M,'RES TECH'!$D:$D)&amp;" "&amp;_xlfn.XLOOKUP($C3249,'RES TECH'!$M:$M,'RES TECH'!$E:$E)&amp;" "&amp;_xlfn.XLOOKUP($C3249,'RES TECH'!$M:$M,'RES TECH'!$F:$F)&amp;" "&amp;_xlfn.XLOOKUP($C3249,'RES TECH'!$M:$M,'RES TECH'!$G:$G)&amp;" "&amp;_xlfn.XLOOKUP($C3249,'RES TECH'!$M:$M,'RES TECH'!$H:$H)</f>
        <v>Residential Apartment High Income New Lighting LED  Electricity</v>
      </c>
      <c r="E3249" t="str">
        <f t="shared" si="50"/>
        <v>Mlm</v>
      </c>
      <c r="F3249" s="12" t="str">
        <f>IF(B3249="*","*",_xlfn.XLOOKUP($C3249,'RES TECH'!$M:$M,'RES TECH'!$R:$R))</f>
        <v>Mlma</v>
      </c>
    </row>
    <row r="3250" spans="2:6" x14ac:dyDescent="0.25">
      <c r="B3250" t="str">
        <f>IF('RES TECH'!N3248=1,"PRE","*")</f>
        <v>PRE</v>
      </c>
      <c r="C3250" t="str">
        <f>'RES TECH'!M3248</f>
        <v>RESAPAHINewLTLEDELCELC40</v>
      </c>
      <c r="D3250" t="str">
        <f>_xlfn.XLOOKUP($C3250,'RES TECH'!$M:$M,'RES TECH'!$A:$A)&amp;" "&amp;_xlfn.XLOOKUP($C3250,'RES TECH'!$M:$M,'RES TECH'!$B:$B)&amp;" "&amp;_xlfn.XLOOKUP($C3250,'RES TECH'!$M:$M,'RES TECH'!$C:$C)&amp;" "&amp;_xlfn.XLOOKUP($C3250,'RES TECH'!$M:$M,'RES TECH'!$D:$D)&amp;" "&amp;_xlfn.XLOOKUP($C3250,'RES TECH'!$M:$M,'RES TECH'!$E:$E)&amp;" "&amp;_xlfn.XLOOKUP($C3250,'RES TECH'!$M:$M,'RES TECH'!$F:$F)&amp;" "&amp;_xlfn.XLOOKUP($C3250,'RES TECH'!$M:$M,'RES TECH'!$G:$G)&amp;" "&amp;_xlfn.XLOOKUP($C3250,'RES TECH'!$M:$M,'RES TECH'!$H:$H)</f>
        <v>Residential Apartment High Income New Lighting LED  Electricity</v>
      </c>
      <c r="E3250" t="str">
        <f t="shared" si="50"/>
        <v>Mlm</v>
      </c>
      <c r="F3250" s="12" t="str">
        <f>IF(B3250="*","*",_xlfn.XLOOKUP($C3250,'RES TECH'!$M:$M,'RES TECH'!$R:$R))</f>
        <v>Mlma</v>
      </c>
    </row>
    <row r="3251" spans="2:6" x14ac:dyDescent="0.25">
      <c r="B3251" t="str">
        <f>IF('RES TECH'!N3249=1,"PRE","*")</f>
        <v>PRE</v>
      </c>
      <c r="C3251" t="str">
        <f>'RES TECH'!M3249</f>
        <v>RESAPAHINewLTINCELCELC20</v>
      </c>
      <c r="D3251" t="str">
        <f>_xlfn.XLOOKUP($C3251,'RES TECH'!$M:$M,'RES TECH'!$A:$A)&amp;" "&amp;_xlfn.XLOOKUP($C3251,'RES TECH'!$M:$M,'RES TECH'!$B:$B)&amp;" "&amp;_xlfn.XLOOKUP($C3251,'RES TECH'!$M:$M,'RES TECH'!$C:$C)&amp;" "&amp;_xlfn.XLOOKUP($C3251,'RES TECH'!$M:$M,'RES TECH'!$D:$D)&amp;" "&amp;_xlfn.XLOOKUP($C3251,'RES TECH'!$M:$M,'RES TECH'!$E:$E)&amp;" "&amp;_xlfn.XLOOKUP($C3251,'RES TECH'!$M:$M,'RES TECH'!$F:$F)&amp;" "&amp;_xlfn.XLOOKUP($C3251,'RES TECH'!$M:$M,'RES TECH'!$G:$G)&amp;" "&amp;_xlfn.XLOOKUP($C3251,'RES TECH'!$M:$M,'RES TECH'!$H:$H)</f>
        <v>Residential Apartment High Income New Lighting Incandescent  Electricity</v>
      </c>
      <c r="E3251" t="str">
        <f t="shared" si="50"/>
        <v>Mlm</v>
      </c>
      <c r="F3251" s="12" t="str">
        <f>IF(B3251="*","*",_xlfn.XLOOKUP($C3251,'RES TECH'!$M:$M,'RES TECH'!$R:$R))</f>
        <v>Mlma</v>
      </c>
    </row>
    <row r="3252" spans="2:6" x14ac:dyDescent="0.25">
      <c r="B3252" t="str">
        <f>IF('RES TECH'!N3250=1,"PRE","*")</f>
        <v>PRE</v>
      </c>
      <c r="C3252" t="str">
        <f>'RES TECH'!M3250</f>
        <v>RESAPAHINewLTINCELCELC22</v>
      </c>
      <c r="D3252" t="str">
        <f>_xlfn.XLOOKUP($C3252,'RES TECH'!$M:$M,'RES TECH'!$A:$A)&amp;" "&amp;_xlfn.XLOOKUP($C3252,'RES TECH'!$M:$M,'RES TECH'!$B:$B)&amp;" "&amp;_xlfn.XLOOKUP($C3252,'RES TECH'!$M:$M,'RES TECH'!$C:$C)&amp;" "&amp;_xlfn.XLOOKUP($C3252,'RES TECH'!$M:$M,'RES TECH'!$D:$D)&amp;" "&amp;_xlfn.XLOOKUP($C3252,'RES TECH'!$M:$M,'RES TECH'!$E:$E)&amp;" "&amp;_xlfn.XLOOKUP($C3252,'RES TECH'!$M:$M,'RES TECH'!$F:$F)&amp;" "&amp;_xlfn.XLOOKUP($C3252,'RES TECH'!$M:$M,'RES TECH'!$G:$G)&amp;" "&amp;_xlfn.XLOOKUP($C3252,'RES TECH'!$M:$M,'RES TECH'!$H:$H)</f>
        <v>Residential Apartment High Income New Lighting Incandescent  Electricity</v>
      </c>
      <c r="E3252" t="str">
        <f t="shared" si="50"/>
        <v>Mlm</v>
      </c>
      <c r="F3252" s="12" t="str">
        <f>IF(B3252="*","*",_xlfn.XLOOKUP($C3252,'RES TECH'!$M:$M,'RES TECH'!$R:$R))</f>
        <v>Mlma</v>
      </c>
    </row>
    <row r="3253" spans="2:6" x14ac:dyDescent="0.25">
      <c r="B3253" t="str">
        <f>IF('RES TECH'!N3251=1,"PRE","*")</f>
        <v>PRE</v>
      </c>
      <c r="C3253" t="str">
        <f>'RES TECH'!M3251</f>
        <v>RESAPAHINewLTFLUT12ELC20</v>
      </c>
      <c r="D3253" t="str">
        <f>_xlfn.XLOOKUP($C3253,'RES TECH'!$M:$M,'RES TECH'!$A:$A)&amp;" "&amp;_xlfn.XLOOKUP($C3253,'RES TECH'!$M:$M,'RES TECH'!$B:$B)&amp;" "&amp;_xlfn.XLOOKUP($C3253,'RES TECH'!$M:$M,'RES TECH'!$C:$C)&amp;" "&amp;_xlfn.XLOOKUP($C3253,'RES TECH'!$M:$M,'RES TECH'!$D:$D)&amp;" "&amp;_xlfn.XLOOKUP($C3253,'RES TECH'!$M:$M,'RES TECH'!$E:$E)&amp;" "&amp;_xlfn.XLOOKUP($C3253,'RES TECH'!$M:$M,'RES TECH'!$F:$F)&amp;" "&amp;_xlfn.XLOOKUP($C3253,'RES TECH'!$M:$M,'RES TECH'!$G:$G)&amp;" "&amp;_xlfn.XLOOKUP($C3253,'RES TECH'!$M:$M,'RES TECH'!$H:$H)</f>
        <v>Residential Apartment High Income New Lighting T12 Fluorescent  Electricity</v>
      </c>
      <c r="E3253" t="str">
        <f t="shared" si="50"/>
        <v>Mlm</v>
      </c>
      <c r="F3253" s="12" t="str">
        <f>IF(B3253="*","*",_xlfn.XLOOKUP($C3253,'RES TECH'!$M:$M,'RES TECH'!$R:$R))</f>
        <v>Mlma</v>
      </c>
    </row>
    <row r="3254" spans="2:6" x14ac:dyDescent="0.25">
      <c r="B3254" t="str">
        <f>IF('RES TECH'!N3252=1,"PRE","*")</f>
        <v>*</v>
      </c>
      <c r="C3254" t="str">
        <f>'RES TECH'!M3252</f>
        <v>RESAPAHINewLTFLUT8ELC20</v>
      </c>
      <c r="D3254" t="str">
        <f>_xlfn.XLOOKUP($C3254,'RES TECH'!$M:$M,'RES TECH'!$A:$A)&amp;" "&amp;_xlfn.XLOOKUP($C3254,'RES TECH'!$M:$M,'RES TECH'!$B:$B)&amp;" "&amp;_xlfn.XLOOKUP($C3254,'RES TECH'!$M:$M,'RES TECH'!$C:$C)&amp;" "&amp;_xlfn.XLOOKUP($C3254,'RES TECH'!$M:$M,'RES TECH'!$D:$D)&amp;" "&amp;_xlfn.XLOOKUP($C3254,'RES TECH'!$M:$M,'RES TECH'!$E:$E)&amp;" "&amp;_xlfn.XLOOKUP($C3254,'RES TECH'!$M:$M,'RES TECH'!$F:$F)&amp;" "&amp;_xlfn.XLOOKUP($C3254,'RES TECH'!$M:$M,'RES TECH'!$G:$G)&amp;" "&amp;_xlfn.XLOOKUP($C3254,'RES TECH'!$M:$M,'RES TECH'!$H:$H)</f>
        <v>Residential Apartment High Income New Lighting T-8 Fluorescent  Electricity</v>
      </c>
      <c r="E3254" t="str">
        <f t="shared" si="50"/>
        <v>*</v>
      </c>
      <c r="F3254" s="12" t="str">
        <f>IF(B3254="*","*",_xlfn.XLOOKUP($C3254,'RES TECH'!$M:$M,'RES TECH'!$R:$R))</f>
        <v>*</v>
      </c>
    </row>
    <row r="3255" spans="2:6" x14ac:dyDescent="0.25">
      <c r="B3255" t="str">
        <f>IF('RES TECH'!N3253=1,"PRE","*")</f>
        <v>PRE</v>
      </c>
      <c r="C3255" t="str">
        <f>'RES TECH'!M3253</f>
        <v>RESAPAHINewLTFLUT8ELC20</v>
      </c>
      <c r="D3255" t="str">
        <f>_xlfn.XLOOKUP($C3255,'RES TECH'!$M:$M,'RES TECH'!$A:$A)&amp;" "&amp;_xlfn.XLOOKUP($C3255,'RES TECH'!$M:$M,'RES TECH'!$B:$B)&amp;" "&amp;_xlfn.XLOOKUP($C3255,'RES TECH'!$M:$M,'RES TECH'!$C:$C)&amp;" "&amp;_xlfn.XLOOKUP($C3255,'RES TECH'!$M:$M,'RES TECH'!$D:$D)&amp;" "&amp;_xlfn.XLOOKUP($C3255,'RES TECH'!$M:$M,'RES TECH'!$E:$E)&amp;" "&amp;_xlfn.XLOOKUP($C3255,'RES TECH'!$M:$M,'RES TECH'!$F:$F)&amp;" "&amp;_xlfn.XLOOKUP($C3255,'RES TECH'!$M:$M,'RES TECH'!$G:$G)&amp;" "&amp;_xlfn.XLOOKUP($C3255,'RES TECH'!$M:$M,'RES TECH'!$H:$H)</f>
        <v>Residential Apartment High Income New Lighting T-8 Fluorescent  Electricity</v>
      </c>
      <c r="E3255" t="str">
        <f t="shared" si="50"/>
        <v>Mlm</v>
      </c>
      <c r="F3255" s="12" t="str">
        <f>IF(B3255="*","*",_xlfn.XLOOKUP($C3255,'RES TECH'!$M:$M,'RES TECH'!$R:$R))</f>
        <v>Mlma</v>
      </c>
    </row>
    <row r="3256" spans="2:6" x14ac:dyDescent="0.25">
      <c r="B3256" t="str">
        <f>IF('RES TECH'!N3254=1,"PRE","*")</f>
        <v>PRE</v>
      </c>
      <c r="C3256" t="str">
        <f>'RES TECH'!M3254</f>
        <v>RESAPAHINewLTFLUT8ELC22</v>
      </c>
      <c r="D3256" t="str">
        <f>_xlfn.XLOOKUP($C3256,'RES TECH'!$M:$M,'RES TECH'!$A:$A)&amp;" "&amp;_xlfn.XLOOKUP($C3256,'RES TECH'!$M:$M,'RES TECH'!$B:$B)&amp;" "&amp;_xlfn.XLOOKUP($C3256,'RES TECH'!$M:$M,'RES TECH'!$C:$C)&amp;" "&amp;_xlfn.XLOOKUP($C3256,'RES TECH'!$M:$M,'RES TECH'!$D:$D)&amp;" "&amp;_xlfn.XLOOKUP($C3256,'RES TECH'!$M:$M,'RES TECH'!$E:$E)&amp;" "&amp;_xlfn.XLOOKUP($C3256,'RES TECH'!$M:$M,'RES TECH'!$F:$F)&amp;" "&amp;_xlfn.XLOOKUP($C3256,'RES TECH'!$M:$M,'RES TECH'!$G:$G)&amp;" "&amp;_xlfn.XLOOKUP($C3256,'RES TECH'!$M:$M,'RES TECH'!$H:$H)</f>
        <v>Residential Apartment High Income New Lighting T-8 Fluorescent  Electricity</v>
      </c>
      <c r="E3256" t="str">
        <f t="shared" si="50"/>
        <v>Mlm</v>
      </c>
      <c r="F3256" s="12" t="str">
        <f>IF(B3256="*","*",_xlfn.XLOOKUP($C3256,'RES TECH'!$M:$M,'RES TECH'!$R:$R))</f>
        <v>Mlma</v>
      </c>
    </row>
    <row r="3257" spans="2:6" x14ac:dyDescent="0.25">
      <c r="B3257" t="str">
        <f>IF('RES TECH'!N3255=1,"PRE","*")</f>
        <v>PRE</v>
      </c>
      <c r="C3257" t="str">
        <f>'RES TECH'!M3255</f>
        <v>RESAPAHINewLTFLUT8ELC30</v>
      </c>
      <c r="D3257" t="str">
        <f>_xlfn.XLOOKUP($C3257,'RES TECH'!$M:$M,'RES TECH'!$A:$A)&amp;" "&amp;_xlfn.XLOOKUP($C3257,'RES TECH'!$M:$M,'RES TECH'!$B:$B)&amp;" "&amp;_xlfn.XLOOKUP($C3257,'RES TECH'!$M:$M,'RES TECH'!$C:$C)&amp;" "&amp;_xlfn.XLOOKUP($C3257,'RES TECH'!$M:$M,'RES TECH'!$D:$D)&amp;" "&amp;_xlfn.XLOOKUP($C3257,'RES TECH'!$M:$M,'RES TECH'!$E:$E)&amp;" "&amp;_xlfn.XLOOKUP($C3257,'RES TECH'!$M:$M,'RES TECH'!$F:$F)&amp;" "&amp;_xlfn.XLOOKUP($C3257,'RES TECH'!$M:$M,'RES TECH'!$G:$G)&amp;" "&amp;_xlfn.XLOOKUP($C3257,'RES TECH'!$M:$M,'RES TECH'!$H:$H)</f>
        <v>Residential Apartment High Income New Lighting T-8 Fluorescent  Electricity</v>
      </c>
      <c r="E3257" t="str">
        <f t="shared" si="50"/>
        <v>Mlm</v>
      </c>
      <c r="F3257" s="12" t="str">
        <f>IF(B3257="*","*",_xlfn.XLOOKUP($C3257,'RES TECH'!$M:$M,'RES TECH'!$R:$R))</f>
        <v>Mlma</v>
      </c>
    </row>
    <row r="3258" spans="2:6" x14ac:dyDescent="0.25">
      <c r="B3258" t="str">
        <f>IF('RES TECH'!N3256=1,"PRE","*")</f>
        <v>PRE</v>
      </c>
      <c r="C3258" t="str">
        <f>'RES TECH'!M3256</f>
        <v>RESAPAHINewLTFLUT8ELC40</v>
      </c>
      <c r="D3258" t="str">
        <f>_xlfn.XLOOKUP($C3258,'RES TECH'!$M:$M,'RES TECH'!$A:$A)&amp;" "&amp;_xlfn.XLOOKUP($C3258,'RES TECH'!$M:$M,'RES TECH'!$B:$B)&amp;" "&amp;_xlfn.XLOOKUP($C3258,'RES TECH'!$M:$M,'RES TECH'!$C:$C)&amp;" "&amp;_xlfn.XLOOKUP($C3258,'RES TECH'!$M:$M,'RES TECH'!$D:$D)&amp;" "&amp;_xlfn.XLOOKUP($C3258,'RES TECH'!$M:$M,'RES TECH'!$E:$E)&amp;" "&amp;_xlfn.XLOOKUP($C3258,'RES TECH'!$M:$M,'RES TECH'!$F:$F)&amp;" "&amp;_xlfn.XLOOKUP($C3258,'RES TECH'!$M:$M,'RES TECH'!$G:$G)&amp;" "&amp;_xlfn.XLOOKUP($C3258,'RES TECH'!$M:$M,'RES TECH'!$H:$H)</f>
        <v>Residential Apartment High Income New Lighting T-8 Fluorescent  Electricity</v>
      </c>
      <c r="E3258" t="str">
        <f t="shared" si="50"/>
        <v>Mlm</v>
      </c>
      <c r="F3258" s="12" t="str">
        <f>IF(B3258="*","*",_xlfn.XLOOKUP($C3258,'RES TECH'!$M:$M,'RES TECH'!$R:$R))</f>
        <v>Mlma</v>
      </c>
    </row>
    <row r="3259" spans="2:6" x14ac:dyDescent="0.25">
      <c r="B3259" t="str">
        <f>IF('RES TECH'!N3257=1,"PRE","*")</f>
        <v>*</v>
      </c>
      <c r="C3259" t="str">
        <f>'RES TECH'!M3257</f>
        <v>RESHOUHINewLTHALELC20</v>
      </c>
      <c r="D3259" t="str">
        <f>_xlfn.XLOOKUP($C3259,'RES TECH'!$M:$M,'RES TECH'!$A:$A)&amp;" "&amp;_xlfn.XLOOKUP($C3259,'RES TECH'!$M:$M,'RES TECH'!$B:$B)&amp;" "&amp;_xlfn.XLOOKUP($C3259,'RES TECH'!$M:$M,'RES TECH'!$C:$C)&amp;" "&amp;_xlfn.XLOOKUP($C3259,'RES TECH'!$M:$M,'RES TECH'!$D:$D)&amp;" "&amp;_xlfn.XLOOKUP($C3259,'RES TECH'!$M:$M,'RES TECH'!$E:$E)&amp;" "&amp;_xlfn.XLOOKUP($C3259,'RES TECH'!$M:$M,'RES TECH'!$F:$F)&amp;" "&amp;_xlfn.XLOOKUP($C3259,'RES TECH'!$M:$M,'RES TECH'!$G:$G)&amp;" "&amp;_xlfn.XLOOKUP($C3259,'RES TECH'!$M:$M,'RES TECH'!$H:$H)</f>
        <v>Residential House High Income New Lighting Halogen  Electricity</v>
      </c>
      <c r="E3259" t="str">
        <f t="shared" si="50"/>
        <v>*</v>
      </c>
      <c r="F3259" s="12" t="str">
        <f>IF(B3259="*","*",_xlfn.XLOOKUP($C3259,'RES TECH'!$M:$M,'RES TECH'!$R:$R))</f>
        <v>*</v>
      </c>
    </row>
    <row r="3260" spans="2:6" x14ac:dyDescent="0.25">
      <c r="B3260" t="str">
        <f>IF('RES TECH'!N3258=1,"PRE","*")</f>
        <v>PRE</v>
      </c>
      <c r="C3260" t="str">
        <f>'RES TECH'!M3258</f>
        <v>RESHOUHINewLTHALELC20</v>
      </c>
      <c r="D3260" t="str">
        <f>_xlfn.XLOOKUP($C3260,'RES TECH'!$M:$M,'RES TECH'!$A:$A)&amp;" "&amp;_xlfn.XLOOKUP($C3260,'RES TECH'!$M:$M,'RES TECH'!$B:$B)&amp;" "&amp;_xlfn.XLOOKUP($C3260,'RES TECH'!$M:$M,'RES TECH'!$C:$C)&amp;" "&amp;_xlfn.XLOOKUP($C3260,'RES TECH'!$M:$M,'RES TECH'!$D:$D)&amp;" "&amp;_xlfn.XLOOKUP($C3260,'RES TECH'!$M:$M,'RES TECH'!$E:$E)&amp;" "&amp;_xlfn.XLOOKUP($C3260,'RES TECH'!$M:$M,'RES TECH'!$F:$F)&amp;" "&amp;_xlfn.XLOOKUP($C3260,'RES TECH'!$M:$M,'RES TECH'!$G:$G)&amp;" "&amp;_xlfn.XLOOKUP($C3260,'RES TECH'!$M:$M,'RES TECH'!$H:$H)</f>
        <v>Residential House High Income New Lighting Halogen  Electricity</v>
      </c>
      <c r="E3260" t="str">
        <f t="shared" si="50"/>
        <v>Mlm</v>
      </c>
      <c r="F3260" s="12" t="str">
        <f>IF(B3260="*","*",_xlfn.XLOOKUP($C3260,'RES TECH'!$M:$M,'RES TECH'!$R:$R))</f>
        <v>Mlma</v>
      </c>
    </row>
    <row r="3261" spans="2:6" x14ac:dyDescent="0.25">
      <c r="B3261" t="str">
        <f>IF('RES TECH'!N3259=1,"PRE","*")</f>
        <v>PRE</v>
      </c>
      <c r="C3261" t="str">
        <f>'RES TECH'!M3259</f>
        <v>RESHOUHINewLTHALELC22</v>
      </c>
      <c r="D3261" t="str">
        <f>_xlfn.XLOOKUP($C3261,'RES TECH'!$M:$M,'RES TECH'!$A:$A)&amp;" "&amp;_xlfn.XLOOKUP($C3261,'RES TECH'!$M:$M,'RES TECH'!$B:$B)&amp;" "&amp;_xlfn.XLOOKUP($C3261,'RES TECH'!$M:$M,'RES TECH'!$C:$C)&amp;" "&amp;_xlfn.XLOOKUP($C3261,'RES TECH'!$M:$M,'RES TECH'!$D:$D)&amp;" "&amp;_xlfn.XLOOKUP($C3261,'RES TECH'!$M:$M,'RES TECH'!$E:$E)&amp;" "&amp;_xlfn.XLOOKUP($C3261,'RES TECH'!$M:$M,'RES TECH'!$F:$F)&amp;" "&amp;_xlfn.XLOOKUP($C3261,'RES TECH'!$M:$M,'RES TECH'!$G:$G)&amp;" "&amp;_xlfn.XLOOKUP($C3261,'RES TECH'!$M:$M,'RES TECH'!$H:$H)</f>
        <v>Residential House High Income New Lighting Halogen  Electricity</v>
      </c>
      <c r="E3261" t="str">
        <f t="shared" si="50"/>
        <v>Mlm</v>
      </c>
      <c r="F3261" s="12" t="str">
        <f>IF(B3261="*","*",_xlfn.XLOOKUP($C3261,'RES TECH'!$M:$M,'RES TECH'!$R:$R))</f>
        <v>Mlma</v>
      </c>
    </row>
    <row r="3262" spans="2:6" x14ac:dyDescent="0.25">
      <c r="B3262" t="str">
        <f>IF('RES TECH'!N3260=1,"PRE","*")</f>
        <v>*</v>
      </c>
      <c r="C3262" t="str">
        <f>'RES TECH'!M3260</f>
        <v>RESHOUHINewLTCFLELCELC20</v>
      </c>
      <c r="D3262" t="str">
        <f>_xlfn.XLOOKUP($C3262,'RES TECH'!$M:$M,'RES TECH'!$A:$A)&amp;" "&amp;_xlfn.XLOOKUP($C3262,'RES TECH'!$M:$M,'RES TECH'!$B:$B)&amp;" "&amp;_xlfn.XLOOKUP($C3262,'RES TECH'!$M:$M,'RES TECH'!$C:$C)&amp;" "&amp;_xlfn.XLOOKUP($C3262,'RES TECH'!$M:$M,'RES TECH'!$D:$D)&amp;" "&amp;_xlfn.XLOOKUP($C3262,'RES TECH'!$M:$M,'RES TECH'!$E:$E)&amp;" "&amp;_xlfn.XLOOKUP($C3262,'RES TECH'!$M:$M,'RES TECH'!$F:$F)&amp;" "&amp;_xlfn.XLOOKUP($C3262,'RES TECH'!$M:$M,'RES TECH'!$G:$G)&amp;" "&amp;_xlfn.XLOOKUP($C3262,'RES TECH'!$M:$M,'RES TECH'!$H:$H)</f>
        <v>Residential House High Income New Lighting Compact Fluorescent  Electricity</v>
      </c>
      <c r="E3262" t="str">
        <f t="shared" si="50"/>
        <v>*</v>
      </c>
      <c r="F3262" s="12" t="str">
        <f>IF(B3262="*","*",_xlfn.XLOOKUP($C3262,'RES TECH'!$M:$M,'RES TECH'!$R:$R))</f>
        <v>*</v>
      </c>
    </row>
    <row r="3263" spans="2:6" x14ac:dyDescent="0.25">
      <c r="B3263" t="str">
        <f>IF('RES TECH'!N3261=1,"PRE","*")</f>
        <v>PRE</v>
      </c>
      <c r="C3263" t="str">
        <f>'RES TECH'!M3261</f>
        <v>RESHOUHINewLTCFLELCELC20</v>
      </c>
      <c r="D3263" t="str">
        <f>_xlfn.XLOOKUP($C3263,'RES TECH'!$M:$M,'RES TECH'!$A:$A)&amp;" "&amp;_xlfn.XLOOKUP($C3263,'RES TECH'!$M:$M,'RES TECH'!$B:$B)&amp;" "&amp;_xlfn.XLOOKUP($C3263,'RES TECH'!$M:$M,'RES TECH'!$C:$C)&amp;" "&amp;_xlfn.XLOOKUP($C3263,'RES TECH'!$M:$M,'RES TECH'!$D:$D)&amp;" "&amp;_xlfn.XLOOKUP($C3263,'RES TECH'!$M:$M,'RES TECH'!$E:$E)&amp;" "&amp;_xlfn.XLOOKUP($C3263,'RES TECH'!$M:$M,'RES TECH'!$F:$F)&amp;" "&amp;_xlfn.XLOOKUP($C3263,'RES TECH'!$M:$M,'RES TECH'!$G:$G)&amp;" "&amp;_xlfn.XLOOKUP($C3263,'RES TECH'!$M:$M,'RES TECH'!$H:$H)</f>
        <v>Residential House High Income New Lighting Compact Fluorescent  Electricity</v>
      </c>
      <c r="E3263" t="str">
        <f t="shared" si="50"/>
        <v>Mlm</v>
      </c>
      <c r="F3263" s="12" t="str">
        <f>IF(B3263="*","*",_xlfn.XLOOKUP($C3263,'RES TECH'!$M:$M,'RES TECH'!$R:$R))</f>
        <v>Mlma</v>
      </c>
    </row>
    <row r="3264" spans="2:6" x14ac:dyDescent="0.25">
      <c r="B3264" t="str">
        <f>IF('RES TECH'!N3262=1,"PRE","*")</f>
        <v>PRE</v>
      </c>
      <c r="C3264" t="str">
        <f>'RES TECH'!M3262</f>
        <v>RESHOUHINewLTCFLELCELC22</v>
      </c>
      <c r="D3264" t="str">
        <f>_xlfn.XLOOKUP($C3264,'RES TECH'!$M:$M,'RES TECH'!$A:$A)&amp;" "&amp;_xlfn.XLOOKUP($C3264,'RES TECH'!$M:$M,'RES TECH'!$B:$B)&amp;" "&amp;_xlfn.XLOOKUP($C3264,'RES TECH'!$M:$M,'RES TECH'!$C:$C)&amp;" "&amp;_xlfn.XLOOKUP($C3264,'RES TECH'!$M:$M,'RES TECH'!$D:$D)&amp;" "&amp;_xlfn.XLOOKUP($C3264,'RES TECH'!$M:$M,'RES TECH'!$E:$E)&amp;" "&amp;_xlfn.XLOOKUP($C3264,'RES TECH'!$M:$M,'RES TECH'!$F:$F)&amp;" "&amp;_xlfn.XLOOKUP($C3264,'RES TECH'!$M:$M,'RES TECH'!$G:$G)&amp;" "&amp;_xlfn.XLOOKUP($C3264,'RES TECH'!$M:$M,'RES TECH'!$H:$H)</f>
        <v>Residential House High Income New Lighting Compact Fluorescent  Electricity</v>
      </c>
      <c r="E3264" t="str">
        <f t="shared" si="50"/>
        <v>Mlm</v>
      </c>
      <c r="F3264" s="12" t="str">
        <f>IF(B3264="*","*",_xlfn.XLOOKUP($C3264,'RES TECH'!$M:$M,'RES TECH'!$R:$R))</f>
        <v>Mlma</v>
      </c>
    </row>
    <row r="3265" spans="2:6" x14ac:dyDescent="0.25">
      <c r="B3265" t="str">
        <f>IF('RES TECH'!N3263=1,"PRE","*")</f>
        <v>PRE</v>
      </c>
      <c r="C3265" t="str">
        <f>'RES TECH'!M3263</f>
        <v>RESHOUHINewLTCFLELCELC30</v>
      </c>
      <c r="D3265" t="str">
        <f>_xlfn.XLOOKUP($C3265,'RES TECH'!$M:$M,'RES TECH'!$A:$A)&amp;" "&amp;_xlfn.XLOOKUP($C3265,'RES TECH'!$M:$M,'RES TECH'!$B:$B)&amp;" "&amp;_xlfn.XLOOKUP($C3265,'RES TECH'!$M:$M,'RES TECH'!$C:$C)&amp;" "&amp;_xlfn.XLOOKUP($C3265,'RES TECH'!$M:$M,'RES TECH'!$D:$D)&amp;" "&amp;_xlfn.XLOOKUP($C3265,'RES TECH'!$M:$M,'RES TECH'!$E:$E)&amp;" "&amp;_xlfn.XLOOKUP($C3265,'RES TECH'!$M:$M,'RES TECH'!$F:$F)&amp;" "&amp;_xlfn.XLOOKUP($C3265,'RES TECH'!$M:$M,'RES TECH'!$G:$G)&amp;" "&amp;_xlfn.XLOOKUP($C3265,'RES TECH'!$M:$M,'RES TECH'!$H:$H)</f>
        <v>Residential House High Income New Lighting Compact Fluorescent  Electricity</v>
      </c>
      <c r="E3265" t="str">
        <f t="shared" si="50"/>
        <v>Mlm</v>
      </c>
      <c r="F3265" s="12" t="str">
        <f>IF(B3265="*","*",_xlfn.XLOOKUP($C3265,'RES TECH'!$M:$M,'RES TECH'!$R:$R))</f>
        <v>Mlma</v>
      </c>
    </row>
    <row r="3266" spans="2:6" x14ac:dyDescent="0.25">
      <c r="B3266" t="str">
        <f>IF('RES TECH'!N3264=1,"PRE","*")</f>
        <v>PRE</v>
      </c>
      <c r="C3266" t="str">
        <f>'RES TECH'!M3264</f>
        <v>RESHOUHINewLTCFLELCELC40</v>
      </c>
      <c r="D3266" t="str">
        <f>_xlfn.XLOOKUP($C3266,'RES TECH'!$M:$M,'RES TECH'!$A:$A)&amp;" "&amp;_xlfn.XLOOKUP($C3266,'RES TECH'!$M:$M,'RES TECH'!$B:$B)&amp;" "&amp;_xlfn.XLOOKUP($C3266,'RES TECH'!$M:$M,'RES TECH'!$C:$C)&amp;" "&amp;_xlfn.XLOOKUP($C3266,'RES TECH'!$M:$M,'RES TECH'!$D:$D)&amp;" "&amp;_xlfn.XLOOKUP($C3266,'RES TECH'!$M:$M,'RES TECH'!$E:$E)&amp;" "&amp;_xlfn.XLOOKUP($C3266,'RES TECH'!$M:$M,'RES TECH'!$F:$F)&amp;" "&amp;_xlfn.XLOOKUP($C3266,'RES TECH'!$M:$M,'RES TECH'!$G:$G)&amp;" "&amp;_xlfn.XLOOKUP($C3266,'RES TECH'!$M:$M,'RES TECH'!$H:$H)</f>
        <v>Residential House High Income New Lighting Compact Fluorescent  Electricity</v>
      </c>
      <c r="E3266" t="str">
        <f t="shared" si="50"/>
        <v>Mlm</v>
      </c>
      <c r="F3266" s="12" t="str">
        <f>IF(B3266="*","*",_xlfn.XLOOKUP($C3266,'RES TECH'!$M:$M,'RES TECH'!$R:$R))</f>
        <v>Mlma</v>
      </c>
    </row>
    <row r="3267" spans="2:6" x14ac:dyDescent="0.25">
      <c r="B3267" t="str">
        <f>IF('RES TECH'!N3265=1,"PRE","*")</f>
        <v>*</v>
      </c>
      <c r="C3267" t="str">
        <f>'RES TECH'!M3265</f>
        <v>RESHOUHINewLTLEDELCELC20</v>
      </c>
      <c r="D3267" t="str">
        <f>_xlfn.XLOOKUP($C3267,'RES TECH'!$M:$M,'RES TECH'!$A:$A)&amp;" "&amp;_xlfn.XLOOKUP($C3267,'RES TECH'!$M:$M,'RES TECH'!$B:$B)&amp;" "&amp;_xlfn.XLOOKUP($C3267,'RES TECH'!$M:$M,'RES TECH'!$C:$C)&amp;" "&amp;_xlfn.XLOOKUP($C3267,'RES TECH'!$M:$M,'RES TECH'!$D:$D)&amp;" "&amp;_xlfn.XLOOKUP($C3267,'RES TECH'!$M:$M,'RES TECH'!$E:$E)&amp;" "&amp;_xlfn.XLOOKUP($C3267,'RES TECH'!$M:$M,'RES TECH'!$F:$F)&amp;" "&amp;_xlfn.XLOOKUP($C3267,'RES TECH'!$M:$M,'RES TECH'!$G:$G)&amp;" "&amp;_xlfn.XLOOKUP($C3267,'RES TECH'!$M:$M,'RES TECH'!$H:$H)</f>
        <v>Residential House High Income New Lighting LED  Electricity</v>
      </c>
      <c r="E3267" t="str">
        <f t="shared" si="50"/>
        <v>*</v>
      </c>
      <c r="F3267" s="12" t="str">
        <f>IF(B3267="*","*",_xlfn.XLOOKUP($C3267,'RES TECH'!$M:$M,'RES TECH'!$R:$R))</f>
        <v>*</v>
      </c>
    </row>
    <row r="3268" spans="2:6" x14ac:dyDescent="0.25">
      <c r="B3268" t="str">
        <f>IF('RES TECH'!N3266=1,"PRE","*")</f>
        <v>*</v>
      </c>
      <c r="C3268" t="str">
        <f>'RES TECH'!M3266</f>
        <v>RESHOUHINewLTLEDELCELC20</v>
      </c>
      <c r="D3268" t="str">
        <f>_xlfn.XLOOKUP($C3268,'RES TECH'!$M:$M,'RES TECH'!$A:$A)&amp;" "&amp;_xlfn.XLOOKUP($C3268,'RES TECH'!$M:$M,'RES TECH'!$B:$B)&amp;" "&amp;_xlfn.XLOOKUP($C3268,'RES TECH'!$M:$M,'RES TECH'!$C:$C)&amp;" "&amp;_xlfn.XLOOKUP($C3268,'RES TECH'!$M:$M,'RES TECH'!$D:$D)&amp;" "&amp;_xlfn.XLOOKUP($C3268,'RES TECH'!$M:$M,'RES TECH'!$E:$E)&amp;" "&amp;_xlfn.XLOOKUP($C3268,'RES TECH'!$M:$M,'RES TECH'!$F:$F)&amp;" "&amp;_xlfn.XLOOKUP($C3268,'RES TECH'!$M:$M,'RES TECH'!$G:$G)&amp;" "&amp;_xlfn.XLOOKUP($C3268,'RES TECH'!$M:$M,'RES TECH'!$H:$H)</f>
        <v>Residential House High Income New Lighting LED  Electricity</v>
      </c>
      <c r="E3268" t="str">
        <f t="shared" si="50"/>
        <v>*</v>
      </c>
      <c r="F3268" s="12" t="str">
        <f>IF(B3268="*","*",_xlfn.XLOOKUP($C3268,'RES TECH'!$M:$M,'RES TECH'!$R:$R))</f>
        <v>*</v>
      </c>
    </row>
    <row r="3269" spans="2:6" x14ac:dyDescent="0.25">
      <c r="B3269" t="str">
        <f>IF('RES TECH'!N3267=1,"PRE","*")</f>
        <v>*</v>
      </c>
      <c r="C3269" t="str">
        <f>'RES TECH'!M3267</f>
        <v>RESHOUHINewLTLEDELCELC20</v>
      </c>
      <c r="D3269" t="str">
        <f>_xlfn.XLOOKUP($C3269,'RES TECH'!$M:$M,'RES TECH'!$A:$A)&amp;" "&amp;_xlfn.XLOOKUP($C3269,'RES TECH'!$M:$M,'RES TECH'!$B:$B)&amp;" "&amp;_xlfn.XLOOKUP($C3269,'RES TECH'!$M:$M,'RES TECH'!$C:$C)&amp;" "&amp;_xlfn.XLOOKUP($C3269,'RES TECH'!$M:$M,'RES TECH'!$D:$D)&amp;" "&amp;_xlfn.XLOOKUP($C3269,'RES TECH'!$M:$M,'RES TECH'!$E:$E)&amp;" "&amp;_xlfn.XLOOKUP($C3269,'RES TECH'!$M:$M,'RES TECH'!$F:$F)&amp;" "&amp;_xlfn.XLOOKUP($C3269,'RES TECH'!$M:$M,'RES TECH'!$G:$G)&amp;" "&amp;_xlfn.XLOOKUP($C3269,'RES TECH'!$M:$M,'RES TECH'!$H:$H)</f>
        <v>Residential House High Income New Lighting LED  Electricity</v>
      </c>
      <c r="E3269" t="str">
        <f t="shared" ref="E3269:E3332" si="51">IF(F3269="*","*",IF(F3269="Mlma","Mlm","TJ"))</f>
        <v>*</v>
      </c>
      <c r="F3269" s="12" t="str">
        <f>IF(B3269="*","*",_xlfn.XLOOKUP($C3269,'RES TECH'!$M:$M,'RES TECH'!$R:$R))</f>
        <v>*</v>
      </c>
    </row>
    <row r="3270" spans="2:6" x14ac:dyDescent="0.25">
      <c r="B3270" t="str">
        <f>IF('RES TECH'!N3268=1,"PRE","*")</f>
        <v>*</v>
      </c>
      <c r="C3270" t="str">
        <f>'RES TECH'!M3268</f>
        <v>RESHOUHINewLTLEDELCELC20</v>
      </c>
      <c r="D3270" t="str">
        <f>_xlfn.XLOOKUP($C3270,'RES TECH'!$M:$M,'RES TECH'!$A:$A)&amp;" "&amp;_xlfn.XLOOKUP($C3270,'RES TECH'!$M:$M,'RES TECH'!$B:$B)&amp;" "&amp;_xlfn.XLOOKUP($C3270,'RES TECH'!$M:$M,'RES TECH'!$C:$C)&amp;" "&amp;_xlfn.XLOOKUP($C3270,'RES TECH'!$M:$M,'RES TECH'!$D:$D)&amp;" "&amp;_xlfn.XLOOKUP($C3270,'RES TECH'!$M:$M,'RES TECH'!$E:$E)&amp;" "&amp;_xlfn.XLOOKUP($C3270,'RES TECH'!$M:$M,'RES TECH'!$F:$F)&amp;" "&amp;_xlfn.XLOOKUP($C3270,'RES TECH'!$M:$M,'RES TECH'!$G:$G)&amp;" "&amp;_xlfn.XLOOKUP($C3270,'RES TECH'!$M:$M,'RES TECH'!$H:$H)</f>
        <v>Residential House High Income New Lighting LED  Electricity</v>
      </c>
      <c r="E3270" t="str">
        <f t="shared" si="51"/>
        <v>*</v>
      </c>
      <c r="F3270" s="12" t="str">
        <f>IF(B3270="*","*",_xlfn.XLOOKUP($C3270,'RES TECH'!$M:$M,'RES TECH'!$R:$R))</f>
        <v>*</v>
      </c>
    </row>
    <row r="3271" spans="2:6" x14ac:dyDescent="0.25">
      <c r="B3271" t="str">
        <f>IF('RES TECH'!N3269=1,"PRE","*")</f>
        <v>*</v>
      </c>
      <c r="C3271" t="str">
        <f>'RES TECH'!M3269</f>
        <v>RESHOUHINewLTLEDELCELC20</v>
      </c>
      <c r="D3271" t="str">
        <f>_xlfn.XLOOKUP($C3271,'RES TECH'!$M:$M,'RES TECH'!$A:$A)&amp;" "&amp;_xlfn.XLOOKUP($C3271,'RES TECH'!$M:$M,'RES TECH'!$B:$B)&amp;" "&amp;_xlfn.XLOOKUP($C3271,'RES TECH'!$M:$M,'RES TECH'!$C:$C)&amp;" "&amp;_xlfn.XLOOKUP($C3271,'RES TECH'!$M:$M,'RES TECH'!$D:$D)&amp;" "&amp;_xlfn.XLOOKUP($C3271,'RES TECH'!$M:$M,'RES TECH'!$E:$E)&amp;" "&amp;_xlfn.XLOOKUP($C3271,'RES TECH'!$M:$M,'RES TECH'!$F:$F)&amp;" "&amp;_xlfn.XLOOKUP($C3271,'RES TECH'!$M:$M,'RES TECH'!$G:$G)&amp;" "&amp;_xlfn.XLOOKUP($C3271,'RES TECH'!$M:$M,'RES TECH'!$H:$H)</f>
        <v>Residential House High Income New Lighting LED  Electricity</v>
      </c>
      <c r="E3271" t="str">
        <f t="shared" si="51"/>
        <v>*</v>
      </c>
      <c r="F3271" s="12" t="str">
        <f>IF(B3271="*","*",_xlfn.XLOOKUP($C3271,'RES TECH'!$M:$M,'RES TECH'!$R:$R))</f>
        <v>*</v>
      </c>
    </row>
    <row r="3272" spans="2:6" x14ac:dyDescent="0.25">
      <c r="B3272" t="str">
        <f>IF('RES TECH'!N3270=1,"PRE","*")</f>
        <v>PRE</v>
      </c>
      <c r="C3272" t="str">
        <f>'RES TECH'!M3270</f>
        <v>RESHOUHINewLTLEDELCELC20</v>
      </c>
      <c r="D3272" t="str">
        <f>_xlfn.XLOOKUP($C3272,'RES TECH'!$M:$M,'RES TECH'!$A:$A)&amp;" "&amp;_xlfn.XLOOKUP($C3272,'RES TECH'!$M:$M,'RES TECH'!$B:$B)&amp;" "&amp;_xlfn.XLOOKUP($C3272,'RES TECH'!$M:$M,'RES TECH'!$C:$C)&amp;" "&amp;_xlfn.XLOOKUP($C3272,'RES TECH'!$M:$M,'RES TECH'!$D:$D)&amp;" "&amp;_xlfn.XLOOKUP($C3272,'RES TECH'!$M:$M,'RES TECH'!$E:$E)&amp;" "&amp;_xlfn.XLOOKUP($C3272,'RES TECH'!$M:$M,'RES TECH'!$F:$F)&amp;" "&amp;_xlfn.XLOOKUP($C3272,'RES TECH'!$M:$M,'RES TECH'!$G:$G)&amp;" "&amp;_xlfn.XLOOKUP($C3272,'RES TECH'!$M:$M,'RES TECH'!$H:$H)</f>
        <v>Residential House High Income New Lighting LED  Electricity</v>
      </c>
      <c r="E3272" t="str">
        <f t="shared" si="51"/>
        <v>Mlm</v>
      </c>
      <c r="F3272" s="12" t="str">
        <f>IF(B3272="*","*",_xlfn.XLOOKUP($C3272,'RES TECH'!$M:$M,'RES TECH'!$R:$R))</f>
        <v>Mlma</v>
      </c>
    </row>
    <row r="3273" spans="2:6" x14ac:dyDescent="0.25">
      <c r="B3273" t="str">
        <f>IF('RES TECH'!N3271=1,"PRE","*")</f>
        <v>PRE</v>
      </c>
      <c r="C3273" t="str">
        <f>'RES TECH'!M3271</f>
        <v>RESHOUHINewLTLEDELCELC21</v>
      </c>
      <c r="D3273" t="str">
        <f>_xlfn.XLOOKUP($C3273,'RES TECH'!$M:$M,'RES TECH'!$A:$A)&amp;" "&amp;_xlfn.XLOOKUP($C3273,'RES TECH'!$M:$M,'RES TECH'!$B:$B)&amp;" "&amp;_xlfn.XLOOKUP($C3273,'RES TECH'!$M:$M,'RES TECH'!$C:$C)&amp;" "&amp;_xlfn.XLOOKUP($C3273,'RES TECH'!$M:$M,'RES TECH'!$D:$D)&amp;" "&amp;_xlfn.XLOOKUP($C3273,'RES TECH'!$M:$M,'RES TECH'!$E:$E)&amp;" "&amp;_xlfn.XLOOKUP($C3273,'RES TECH'!$M:$M,'RES TECH'!$F:$F)&amp;" "&amp;_xlfn.XLOOKUP($C3273,'RES TECH'!$M:$M,'RES TECH'!$G:$G)&amp;" "&amp;_xlfn.XLOOKUP($C3273,'RES TECH'!$M:$M,'RES TECH'!$H:$H)</f>
        <v>Residential House High Income New Lighting LED  Electricity</v>
      </c>
      <c r="E3273" t="str">
        <f t="shared" si="51"/>
        <v>Mlm</v>
      </c>
      <c r="F3273" s="12" t="str">
        <f>IF(B3273="*","*",_xlfn.XLOOKUP($C3273,'RES TECH'!$M:$M,'RES TECH'!$R:$R))</f>
        <v>Mlma</v>
      </c>
    </row>
    <row r="3274" spans="2:6" x14ac:dyDescent="0.25">
      <c r="B3274" t="str">
        <f>IF('RES TECH'!N3272=1,"PRE","*")</f>
        <v>PRE</v>
      </c>
      <c r="C3274" t="str">
        <f>'RES TECH'!M3272</f>
        <v>RESHOUHINewLTLEDELCELC22</v>
      </c>
      <c r="D3274" t="str">
        <f>_xlfn.XLOOKUP($C3274,'RES TECH'!$M:$M,'RES TECH'!$A:$A)&amp;" "&amp;_xlfn.XLOOKUP($C3274,'RES TECH'!$M:$M,'RES TECH'!$B:$B)&amp;" "&amp;_xlfn.XLOOKUP($C3274,'RES TECH'!$M:$M,'RES TECH'!$C:$C)&amp;" "&amp;_xlfn.XLOOKUP($C3274,'RES TECH'!$M:$M,'RES TECH'!$D:$D)&amp;" "&amp;_xlfn.XLOOKUP($C3274,'RES TECH'!$M:$M,'RES TECH'!$E:$E)&amp;" "&amp;_xlfn.XLOOKUP($C3274,'RES TECH'!$M:$M,'RES TECH'!$F:$F)&amp;" "&amp;_xlfn.XLOOKUP($C3274,'RES TECH'!$M:$M,'RES TECH'!$G:$G)&amp;" "&amp;_xlfn.XLOOKUP($C3274,'RES TECH'!$M:$M,'RES TECH'!$H:$H)</f>
        <v>Residential House High Income New Lighting LED  Electricity</v>
      </c>
      <c r="E3274" t="str">
        <f t="shared" si="51"/>
        <v>Mlm</v>
      </c>
      <c r="F3274" s="12" t="str">
        <f>IF(B3274="*","*",_xlfn.XLOOKUP($C3274,'RES TECH'!$M:$M,'RES TECH'!$R:$R))</f>
        <v>Mlma</v>
      </c>
    </row>
    <row r="3275" spans="2:6" x14ac:dyDescent="0.25">
      <c r="B3275" t="str">
        <f>IF('RES TECH'!N3273=1,"PRE","*")</f>
        <v>PRE</v>
      </c>
      <c r="C3275" t="str">
        <f>'RES TECH'!M3273</f>
        <v>RESHOUHINewLTLEDELCELC23</v>
      </c>
      <c r="D3275" t="str">
        <f>_xlfn.XLOOKUP($C3275,'RES TECH'!$M:$M,'RES TECH'!$A:$A)&amp;" "&amp;_xlfn.XLOOKUP($C3275,'RES TECH'!$M:$M,'RES TECH'!$B:$B)&amp;" "&amp;_xlfn.XLOOKUP($C3275,'RES TECH'!$M:$M,'RES TECH'!$C:$C)&amp;" "&amp;_xlfn.XLOOKUP($C3275,'RES TECH'!$M:$M,'RES TECH'!$D:$D)&amp;" "&amp;_xlfn.XLOOKUP($C3275,'RES TECH'!$M:$M,'RES TECH'!$E:$E)&amp;" "&amp;_xlfn.XLOOKUP($C3275,'RES TECH'!$M:$M,'RES TECH'!$F:$F)&amp;" "&amp;_xlfn.XLOOKUP($C3275,'RES TECH'!$M:$M,'RES TECH'!$G:$G)&amp;" "&amp;_xlfn.XLOOKUP($C3275,'RES TECH'!$M:$M,'RES TECH'!$H:$H)</f>
        <v>Residential House High Income New Lighting LED  Electricity</v>
      </c>
      <c r="E3275" t="str">
        <f t="shared" si="51"/>
        <v>Mlm</v>
      </c>
      <c r="F3275" s="12" t="str">
        <f>IF(B3275="*","*",_xlfn.XLOOKUP($C3275,'RES TECH'!$M:$M,'RES TECH'!$R:$R))</f>
        <v>Mlma</v>
      </c>
    </row>
    <row r="3276" spans="2:6" x14ac:dyDescent="0.25">
      <c r="B3276" t="str">
        <f>IF('RES TECH'!N3274=1,"PRE","*")</f>
        <v>PRE</v>
      </c>
      <c r="C3276" t="str">
        <f>'RES TECH'!M3274</f>
        <v>RESHOUHINewLTLEDELCELC24</v>
      </c>
      <c r="D3276" t="str">
        <f>_xlfn.XLOOKUP($C3276,'RES TECH'!$M:$M,'RES TECH'!$A:$A)&amp;" "&amp;_xlfn.XLOOKUP($C3276,'RES TECH'!$M:$M,'RES TECH'!$B:$B)&amp;" "&amp;_xlfn.XLOOKUP($C3276,'RES TECH'!$M:$M,'RES TECH'!$C:$C)&amp;" "&amp;_xlfn.XLOOKUP($C3276,'RES TECH'!$M:$M,'RES TECH'!$D:$D)&amp;" "&amp;_xlfn.XLOOKUP($C3276,'RES TECH'!$M:$M,'RES TECH'!$E:$E)&amp;" "&amp;_xlfn.XLOOKUP($C3276,'RES TECH'!$M:$M,'RES TECH'!$F:$F)&amp;" "&amp;_xlfn.XLOOKUP($C3276,'RES TECH'!$M:$M,'RES TECH'!$G:$G)&amp;" "&amp;_xlfn.XLOOKUP($C3276,'RES TECH'!$M:$M,'RES TECH'!$H:$H)</f>
        <v>Residential House High Income New Lighting LED  Electricity</v>
      </c>
      <c r="E3276" t="str">
        <f t="shared" si="51"/>
        <v>Mlm</v>
      </c>
      <c r="F3276" s="12" t="str">
        <f>IF(B3276="*","*",_xlfn.XLOOKUP($C3276,'RES TECH'!$M:$M,'RES TECH'!$R:$R))</f>
        <v>Mlma</v>
      </c>
    </row>
    <row r="3277" spans="2:6" x14ac:dyDescent="0.25">
      <c r="B3277" t="str">
        <f>IF('RES TECH'!N3275=1,"PRE","*")</f>
        <v>PRE</v>
      </c>
      <c r="C3277" t="str">
        <f>'RES TECH'!M3275</f>
        <v>RESHOUHINewLTLEDELCELC25</v>
      </c>
      <c r="D3277" t="str">
        <f>_xlfn.XLOOKUP($C3277,'RES TECH'!$M:$M,'RES TECH'!$A:$A)&amp;" "&amp;_xlfn.XLOOKUP($C3277,'RES TECH'!$M:$M,'RES TECH'!$B:$B)&amp;" "&amp;_xlfn.XLOOKUP($C3277,'RES TECH'!$M:$M,'RES TECH'!$C:$C)&amp;" "&amp;_xlfn.XLOOKUP($C3277,'RES TECH'!$M:$M,'RES TECH'!$D:$D)&amp;" "&amp;_xlfn.XLOOKUP($C3277,'RES TECH'!$M:$M,'RES TECH'!$E:$E)&amp;" "&amp;_xlfn.XLOOKUP($C3277,'RES TECH'!$M:$M,'RES TECH'!$F:$F)&amp;" "&amp;_xlfn.XLOOKUP($C3277,'RES TECH'!$M:$M,'RES TECH'!$G:$G)&amp;" "&amp;_xlfn.XLOOKUP($C3277,'RES TECH'!$M:$M,'RES TECH'!$H:$H)</f>
        <v>Residential House High Income New Lighting LED  Electricity</v>
      </c>
      <c r="E3277" t="str">
        <f t="shared" si="51"/>
        <v>Mlm</v>
      </c>
      <c r="F3277" s="12" t="str">
        <f>IF(B3277="*","*",_xlfn.XLOOKUP($C3277,'RES TECH'!$M:$M,'RES TECH'!$R:$R))</f>
        <v>Mlma</v>
      </c>
    </row>
    <row r="3278" spans="2:6" x14ac:dyDescent="0.25">
      <c r="B3278" t="str">
        <f>IF('RES TECH'!N3276=1,"PRE","*")</f>
        <v>PRE</v>
      </c>
      <c r="C3278" t="str">
        <f>'RES TECH'!M3276</f>
        <v>RESHOUHINewLTLEDELCELC30</v>
      </c>
      <c r="D3278" t="str">
        <f>_xlfn.XLOOKUP($C3278,'RES TECH'!$M:$M,'RES TECH'!$A:$A)&amp;" "&amp;_xlfn.XLOOKUP($C3278,'RES TECH'!$M:$M,'RES TECH'!$B:$B)&amp;" "&amp;_xlfn.XLOOKUP($C3278,'RES TECH'!$M:$M,'RES TECH'!$C:$C)&amp;" "&amp;_xlfn.XLOOKUP($C3278,'RES TECH'!$M:$M,'RES TECH'!$D:$D)&amp;" "&amp;_xlfn.XLOOKUP($C3278,'RES TECH'!$M:$M,'RES TECH'!$E:$E)&amp;" "&amp;_xlfn.XLOOKUP($C3278,'RES TECH'!$M:$M,'RES TECH'!$F:$F)&amp;" "&amp;_xlfn.XLOOKUP($C3278,'RES TECH'!$M:$M,'RES TECH'!$G:$G)&amp;" "&amp;_xlfn.XLOOKUP($C3278,'RES TECH'!$M:$M,'RES TECH'!$H:$H)</f>
        <v>Residential House High Income New Lighting LED  Electricity</v>
      </c>
      <c r="E3278" t="str">
        <f t="shared" si="51"/>
        <v>Mlm</v>
      </c>
      <c r="F3278" s="12" t="str">
        <f>IF(B3278="*","*",_xlfn.XLOOKUP($C3278,'RES TECH'!$M:$M,'RES TECH'!$R:$R))</f>
        <v>Mlma</v>
      </c>
    </row>
    <row r="3279" spans="2:6" x14ac:dyDescent="0.25">
      <c r="B3279" t="str">
        <f>IF('RES TECH'!N3277=1,"PRE","*")</f>
        <v>PRE</v>
      </c>
      <c r="C3279" t="str">
        <f>'RES TECH'!M3277</f>
        <v>RESHOUHINewLTLEDELCELC40</v>
      </c>
      <c r="D3279" t="str">
        <f>_xlfn.XLOOKUP($C3279,'RES TECH'!$M:$M,'RES TECH'!$A:$A)&amp;" "&amp;_xlfn.XLOOKUP($C3279,'RES TECH'!$M:$M,'RES TECH'!$B:$B)&amp;" "&amp;_xlfn.XLOOKUP($C3279,'RES TECH'!$M:$M,'RES TECH'!$C:$C)&amp;" "&amp;_xlfn.XLOOKUP($C3279,'RES TECH'!$M:$M,'RES TECH'!$D:$D)&amp;" "&amp;_xlfn.XLOOKUP($C3279,'RES TECH'!$M:$M,'RES TECH'!$E:$E)&amp;" "&amp;_xlfn.XLOOKUP($C3279,'RES TECH'!$M:$M,'RES TECH'!$F:$F)&amp;" "&amp;_xlfn.XLOOKUP($C3279,'RES TECH'!$M:$M,'RES TECH'!$G:$G)&amp;" "&amp;_xlfn.XLOOKUP($C3279,'RES TECH'!$M:$M,'RES TECH'!$H:$H)</f>
        <v>Residential House High Income New Lighting LED  Electricity</v>
      </c>
      <c r="E3279" t="str">
        <f t="shared" si="51"/>
        <v>Mlm</v>
      </c>
      <c r="F3279" s="12" t="str">
        <f>IF(B3279="*","*",_xlfn.XLOOKUP($C3279,'RES TECH'!$M:$M,'RES TECH'!$R:$R))</f>
        <v>Mlma</v>
      </c>
    </row>
    <row r="3280" spans="2:6" x14ac:dyDescent="0.25">
      <c r="B3280" t="str">
        <f>IF('RES TECH'!N3278=1,"PRE","*")</f>
        <v>PRE</v>
      </c>
      <c r="C3280" t="str">
        <f>'RES TECH'!M3278</f>
        <v>RESHOUHINewLTINCELCELC20</v>
      </c>
      <c r="D3280" t="str">
        <f>_xlfn.XLOOKUP($C3280,'RES TECH'!$M:$M,'RES TECH'!$A:$A)&amp;" "&amp;_xlfn.XLOOKUP($C3280,'RES TECH'!$M:$M,'RES TECH'!$B:$B)&amp;" "&amp;_xlfn.XLOOKUP($C3280,'RES TECH'!$M:$M,'RES TECH'!$C:$C)&amp;" "&amp;_xlfn.XLOOKUP($C3280,'RES TECH'!$M:$M,'RES TECH'!$D:$D)&amp;" "&amp;_xlfn.XLOOKUP($C3280,'RES TECH'!$M:$M,'RES TECH'!$E:$E)&amp;" "&amp;_xlfn.XLOOKUP($C3280,'RES TECH'!$M:$M,'RES TECH'!$F:$F)&amp;" "&amp;_xlfn.XLOOKUP($C3280,'RES TECH'!$M:$M,'RES TECH'!$G:$G)&amp;" "&amp;_xlfn.XLOOKUP($C3280,'RES TECH'!$M:$M,'RES TECH'!$H:$H)</f>
        <v>Residential House High Income New Lighting Incandescent  Electricity</v>
      </c>
      <c r="E3280" t="str">
        <f t="shared" si="51"/>
        <v>Mlm</v>
      </c>
      <c r="F3280" s="12" t="str">
        <f>IF(B3280="*","*",_xlfn.XLOOKUP($C3280,'RES TECH'!$M:$M,'RES TECH'!$R:$R))</f>
        <v>Mlma</v>
      </c>
    </row>
    <row r="3281" spans="2:6" x14ac:dyDescent="0.25">
      <c r="B3281" t="str">
        <f>IF('RES TECH'!N3279=1,"PRE","*")</f>
        <v>PRE</v>
      </c>
      <c r="C3281" t="str">
        <f>'RES TECH'!M3279</f>
        <v>RESHOUHINewLTINCELCELC22</v>
      </c>
      <c r="D3281" t="str">
        <f>_xlfn.XLOOKUP($C3281,'RES TECH'!$M:$M,'RES TECH'!$A:$A)&amp;" "&amp;_xlfn.XLOOKUP($C3281,'RES TECH'!$M:$M,'RES TECH'!$B:$B)&amp;" "&amp;_xlfn.XLOOKUP($C3281,'RES TECH'!$M:$M,'RES TECH'!$C:$C)&amp;" "&amp;_xlfn.XLOOKUP($C3281,'RES TECH'!$M:$M,'RES TECH'!$D:$D)&amp;" "&amp;_xlfn.XLOOKUP($C3281,'RES TECH'!$M:$M,'RES TECH'!$E:$E)&amp;" "&amp;_xlfn.XLOOKUP($C3281,'RES TECH'!$M:$M,'RES TECH'!$F:$F)&amp;" "&amp;_xlfn.XLOOKUP($C3281,'RES TECH'!$M:$M,'RES TECH'!$G:$G)&amp;" "&amp;_xlfn.XLOOKUP($C3281,'RES TECH'!$M:$M,'RES TECH'!$H:$H)</f>
        <v>Residential House High Income New Lighting Incandescent  Electricity</v>
      </c>
      <c r="E3281" t="str">
        <f t="shared" si="51"/>
        <v>Mlm</v>
      </c>
      <c r="F3281" s="12" t="str">
        <f>IF(B3281="*","*",_xlfn.XLOOKUP($C3281,'RES TECH'!$M:$M,'RES TECH'!$R:$R))</f>
        <v>Mlma</v>
      </c>
    </row>
    <row r="3282" spans="2:6" x14ac:dyDescent="0.25">
      <c r="B3282" t="str">
        <f>IF('RES TECH'!N3280=1,"PRE","*")</f>
        <v>PRE</v>
      </c>
      <c r="C3282" t="str">
        <f>'RES TECH'!M3280</f>
        <v>RESHOUHINewLTFLUT12ELC20</v>
      </c>
      <c r="D3282" t="str">
        <f>_xlfn.XLOOKUP($C3282,'RES TECH'!$M:$M,'RES TECH'!$A:$A)&amp;" "&amp;_xlfn.XLOOKUP($C3282,'RES TECH'!$M:$M,'RES TECH'!$B:$B)&amp;" "&amp;_xlfn.XLOOKUP($C3282,'RES TECH'!$M:$M,'RES TECH'!$C:$C)&amp;" "&amp;_xlfn.XLOOKUP($C3282,'RES TECH'!$M:$M,'RES TECH'!$D:$D)&amp;" "&amp;_xlfn.XLOOKUP($C3282,'RES TECH'!$M:$M,'RES TECH'!$E:$E)&amp;" "&amp;_xlfn.XLOOKUP($C3282,'RES TECH'!$M:$M,'RES TECH'!$F:$F)&amp;" "&amp;_xlfn.XLOOKUP($C3282,'RES TECH'!$M:$M,'RES TECH'!$G:$G)&amp;" "&amp;_xlfn.XLOOKUP($C3282,'RES TECH'!$M:$M,'RES TECH'!$H:$H)</f>
        <v>Residential House High Income New Lighting T12 Fluorescent  Electricity</v>
      </c>
      <c r="E3282" t="str">
        <f t="shared" si="51"/>
        <v>Mlm</v>
      </c>
      <c r="F3282" s="12" t="str">
        <f>IF(B3282="*","*",_xlfn.XLOOKUP($C3282,'RES TECH'!$M:$M,'RES TECH'!$R:$R))</f>
        <v>Mlma</v>
      </c>
    </row>
    <row r="3283" spans="2:6" x14ac:dyDescent="0.25">
      <c r="B3283" t="str">
        <f>IF('RES TECH'!N3281=1,"PRE","*")</f>
        <v>*</v>
      </c>
      <c r="C3283" t="str">
        <f>'RES TECH'!M3281</f>
        <v>RESHOUHINewLTFLUT8ELC20</v>
      </c>
      <c r="D3283" t="str">
        <f>_xlfn.XLOOKUP($C3283,'RES TECH'!$M:$M,'RES TECH'!$A:$A)&amp;" "&amp;_xlfn.XLOOKUP($C3283,'RES TECH'!$M:$M,'RES TECH'!$B:$B)&amp;" "&amp;_xlfn.XLOOKUP($C3283,'RES TECH'!$M:$M,'RES TECH'!$C:$C)&amp;" "&amp;_xlfn.XLOOKUP($C3283,'RES TECH'!$M:$M,'RES TECH'!$D:$D)&amp;" "&amp;_xlfn.XLOOKUP($C3283,'RES TECH'!$M:$M,'RES TECH'!$E:$E)&amp;" "&amp;_xlfn.XLOOKUP($C3283,'RES TECH'!$M:$M,'RES TECH'!$F:$F)&amp;" "&amp;_xlfn.XLOOKUP($C3283,'RES TECH'!$M:$M,'RES TECH'!$G:$G)&amp;" "&amp;_xlfn.XLOOKUP($C3283,'RES TECH'!$M:$M,'RES TECH'!$H:$H)</f>
        <v>Residential House High Income New Lighting T-8 Fluorescent  Electricity</v>
      </c>
      <c r="E3283" t="str">
        <f t="shared" si="51"/>
        <v>*</v>
      </c>
      <c r="F3283" s="12" t="str">
        <f>IF(B3283="*","*",_xlfn.XLOOKUP($C3283,'RES TECH'!$M:$M,'RES TECH'!$R:$R))</f>
        <v>*</v>
      </c>
    </row>
    <row r="3284" spans="2:6" x14ac:dyDescent="0.25">
      <c r="B3284" t="str">
        <f>IF('RES TECH'!N3282=1,"PRE","*")</f>
        <v>PRE</v>
      </c>
      <c r="C3284" t="str">
        <f>'RES TECH'!M3282</f>
        <v>RESHOUHINewLTFLUT8ELC20</v>
      </c>
      <c r="D3284" t="str">
        <f>_xlfn.XLOOKUP($C3284,'RES TECH'!$M:$M,'RES TECH'!$A:$A)&amp;" "&amp;_xlfn.XLOOKUP($C3284,'RES TECH'!$M:$M,'RES TECH'!$B:$B)&amp;" "&amp;_xlfn.XLOOKUP($C3284,'RES TECH'!$M:$M,'RES TECH'!$C:$C)&amp;" "&amp;_xlfn.XLOOKUP($C3284,'RES TECH'!$M:$M,'RES TECH'!$D:$D)&amp;" "&amp;_xlfn.XLOOKUP($C3284,'RES TECH'!$M:$M,'RES TECH'!$E:$E)&amp;" "&amp;_xlfn.XLOOKUP($C3284,'RES TECH'!$M:$M,'RES TECH'!$F:$F)&amp;" "&amp;_xlfn.XLOOKUP($C3284,'RES TECH'!$M:$M,'RES TECH'!$G:$G)&amp;" "&amp;_xlfn.XLOOKUP($C3284,'RES TECH'!$M:$M,'RES TECH'!$H:$H)</f>
        <v>Residential House High Income New Lighting T-8 Fluorescent  Electricity</v>
      </c>
      <c r="E3284" t="str">
        <f t="shared" si="51"/>
        <v>Mlm</v>
      </c>
      <c r="F3284" s="12" t="str">
        <f>IF(B3284="*","*",_xlfn.XLOOKUP($C3284,'RES TECH'!$M:$M,'RES TECH'!$R:$R))</f>
        <v>Mlma</v>
      </c>
    </row>
    <row r="3285" spans="2:6" x14ac:dyDescent="0.25">
      <c r="B3285" t="str">
        <f>IF('RES TECH'!N3283=1,"PRE","*")</f>
        <v>PRE</v>
      </c>
      <c r="C3285" t="str">
        <f>'RES TECH'!M3283</f>
        <v>RESHOUHINewLTFLUT8ELC22</v>
      </c>
      <c r="D3285" t="str">
        <f>_xlfn.XLOOKUP($C3285,'RES TECH'!$M:$M,'RES TECH'!$A:$A)&amp;" "&amp;_xlfn.XLOOKUP($C3285,'RES TECH'!$M:$M,'RES TECH'!$B:$B)&amp;" "&amp;_xlfn.XLOOKUP($C3285,'RES TECH'!$M:$M,'RES TECH'!$C:$C)&amp;" "&amp;_xlfn.XLOOKUP($C3285,'RES TECH'!$M:$M,'RES TECH'!$D:$D)&amp;" "&amp;_xlfn.XLOOKUP($C3285,'RES TECH'!$M:$M,'RES TECH'!$E:$E)&amp;" "&amp;_xlfn.XLOOKUP($C3285,'RES TECH'!$M:$M,'RES TECH'!$F:$F)&amp;" "&amp;_xlfn.XLOOKUP($C3285,'RES TECH'!$M:$M,'RES TECH'!$G:$G)&amp;" "&amp;_xlfn.XLOOKUP($C3285,'RES TECH'!$M:$M,'RES TECH'!$H:$H)</f>
        <v>Residential House High Income New Lighting T-8 Fluorescent  Electricity</v>
      </c>
      <c r="E3285" t="str">
        <f t="shared" si="51"/>
        <v>Mlm</v>
      </c>
      <c r="F3285" s="12" t="str">
        <f>IF(B3285="*","*",_xlfn.XLOOKUP($C3285,'RES TECH'!$M:$M,'RES TECH'!$R:$R))</f>
        <v>Mlma</v>
      </c>
    </row>
    <row r="3286" spans="2:6" x14ac:dyDescent="0.25">
      <c r="B3286" t="str">
        <f>IF('RES TECH'!N3284=1,"PRE","*")</f>
        <v>PRE</v>
      </c>
      <c r="C3286" t="str">
        <f>'RES TECH'!M3284</f>
        <v>RESHOUHINewLTFLUT8ELC30</v>
      </c>
      <c r="D3286" t="str">
        <f>_xlfn.XLOOKUP($C3286,'RES TECH'!$M:$M,'RES TECH'!$A:$A)&amp;" "&amp;_xlfn.XLOOKUP($C3286,'RES TECH'!$M:$M,'RES TECH'!$B:$B)&amp;" "&amp;_xlfn.XLOOKUP($C3286,'RES TECH'!$M:$M,'RES TECH'!$C:$C)&amp;" "&amp;_xlfn.XLOOKUP($C3286,'RES TECH'!$M:$M,'RES TECH'!$D:$D)&amp;" "&amp;_xlfn.XLOOKUP($C3286,'RES TECH'!$M:$M,'RES TECH'!$E:$E)&amp;" "&amp;_xlfn.XLOOKUP($C3286,'RES TECH'!$M:$M,'RES TECH'!$F:$F)&amp;" "&amp;_xlfn.XLOOKUP($C3286,'RES TECH'!$M:$M,'RES TECH'!$G:$G)&amp;" "&amp;_xlfn.XLOOKUP($C3286,'RES TECH'!$M:$M,'RES TECH'!$H:$H)</f>
        <v>Residential House High Income New Lighting T-8 Fluorescent  Electricity</v>
      </c>
      <c r="E3286" t="str">
        <f t="shared" si="51"/>
        <v>Mlm</v>
      </c>
      <c r="F3286" s="12" t="str">
        <f>IF(B3286="*","*",_xlfn.XLOOKUP($C3286,'RES TECH'!$M:$M,'RES TECH'!$R:$R))</f>
        <v>Mlma</v>
      </c>
    </row>
    <row r="3287" spans="2:6" x14ac:dyDescent="0.25">
      <c r="B3287" t="str">
        <f>IF('RES TECH'!N3285=1,"PRE","*")</f>
        <v>PRE</v>
      </c>
      <c r="C3287" t="str">
        <f>'RES TECH'!M3285</f>
        <v>RESHOUHINewLTFLUT8ELC40</v>
      </c>
      <c r="D3287" t="str">
        <f>_xlfn.XLOOKUP($C3287,'RES TECH'!$M:$M,'RES TECH'!$A:$A)&amp;" "&amp;_xlfn.XLOOKUP($C3287,'RES TECH'!$M:$M,'RES TECH'!$B:$B)&amp;" "&amp;_xlfn.XLOOKUP($C3287,'RES TECH'!$M:$M,'RES TECH'!$C:$C)&amp;" "&amp;_xlfn.XLOOKUP($C3287,'RES TECH'!$M:$M,'RES TECH'!$D:$D)&amp;" "&amp;_xlfn.XLOOKUP($C3287,'RES TECH'!$M:$M,'RES TECH'!$E:$E)&amp;" "&amp;_xlfn.XLOOKUP($C3287,'RES TECH'!$M:$M,'RES TECH'!$F:$F)&amp;" "&amp;_xlfn.XLOOKUP($C3287,'RES TECH'!$M:$M,'RES TECH'!$G:$G)&amp;" "&amp;_xlfn.XLOOKUP($C3287,'RES TECH'!$M:$M,'RES TECH'!$H:$H)</f>
        <v>Residential House High Income New Lighting T-8 Fluorescent  Electricity</v>
      </c>
      <c r="E3287" t="str">
        <f t="shared" si="51"/>
        <v>Mlm</v>
      </c>
      <c r="F3287" s="12" t="str">
        <f>IF(B3287="*","*",_xlfn.XLOOKUP($C3287,'RES TECH'!$M:$M,'RES TECH'!$R:$R))</f>
        <v>Mlma</v>
      </c>
    </row>
    <row r="3288" spans="2:6" x14ac:dyDescent="0.25">
      <c r="B3288" t="str">
        <f>IF('RES TECH'!N3286=1,"PRE","*")</f>
        <v>*</v>
      </c>
      <c r="C3288" t="str">
        <f>'RES TECH'!M3286</f>
        <v>*</v>
      </c>
      <c r="D3288" t="str">
        <f>_xlfn.XLOOKUP($C3288,'RES TECH'!$M:$M,'RES TECH'!$A:$A)&amp;" "&amp;_xlfn.XLOOKUP($C3288,'RES TECH'!$M:$M,'RES TECH'!$B:$B)&amp;" "&amp;_xlfn.XLOOKUP($C3288,'RES TECH'!$M:$M,'RES TECH'!$C:$C)&amp;" "&amp;_xlfn.XLOOKUP($C3288,'RES TECH'!$M:$M,'RES TECH'!$D:$D)&amp;" "&amp;_xlfn.XLOOKUP($C3288,'RES TECH'!$M:$M,'RES TECH'!$E:$E)&amp;" "&amp;_xlfn.XLOOKUP($C3288,'RES TECH'!$M:$M,'RES TECH'!$F:$F)&amp;" "&amp;_xlfn.XLOOKUP($C3288,'RES TECH'!$M:$M,'RES TECH'!$G:$G)&amp;" "&amp;_xlfn.XLOOKUP($C3288,'RES TECH'!$M:$M,'RES TECH'!$H:$H)</f>
        <v xml:space="preserve">*       </v>
      </c>
      <c r="E3288" t="str">
        <f t="shared" si="51"/>
        <v>*</v>
      </c>
      <c r="F3288" s="12" t="str">
        <f>IF(B3288="*","*",_xlfn.XLOOKUP($C3288,'RES TECH'!$M:$M,'RES TECH'!$R:$R))</f>
        <v>*</v>
      </c>
    </row>
    <row r="3289" spans="2:6" x14ac:dyDescent="0.25">
      <c r="B3289" t="str">
        <f>IF('RES TECH'!N3287=1,"PRE","*")</f>
        <v>PRE</v>
      </c>
      <c r="C3289" t="str">
        <f>'RES TECH'!M3287</f>
        <v>RESAPALOOldOEELC20</v>
      </c>
      <c r="D3289" t="str">
        <f>_xlfn.XLOOKUP($C3289,'RES TECH'!$M:$M,'RES TECH'!$A:$A)&amp;" "&amp;_xlfn.XLOOKUP($C3289,'RES TECH'!$M:$M,'RES TECH'!$B:$B)&amp;" "&amp;_xlfn.XLOOKUP($C3289,'RES TECH'!$M:$M,'RES TECH'!$C:$C)&amp;" "&amp;_xlfn.XLOOKUP($C3289,'RES TECH'!$M:$M,'RES TECH'!$D:$D)&amp;" "&amp;_xlfn.XLOOKUP($C3289,'RES TECH'!$M:$M,'RES TECH'!$E:$E)&amp;" "&amp;_xlfn.XLOOKUP($C3289,'RES TECH'!$M:$M,'RES TECH'!$F:$F)&amp;" "&amp;_xlfn.XLOOKUP($C3289,'RES TECH'!$M:$M,'RES TECH'!$G:$G)&amp;" "&amp;_xlfn.XLOOKUP($C3289,'RES TECH'!$M:$M,'RES TECH'!$H:$H)</f>
        <v>Residential Apartment Low Income Old Other end use   Electricity</v>
      </c>
      <c r="E3289" t="str">
        <f t="shared" si="51"/>
        <v>TJ</v>
      </c>
      <c r="F3289" s="12" t="str">
        <f>IF(B3289="*","*",_xlfn.XLOOKUP($C3289,'RES TECH'!$M:$M,'RES TECH'!$R:$R))</f>
        <v>TJa</v>
      </c>
    </row>
    <row r="3290" spans="2:6" x14ac:dyDescent="0.25">
      <c r="B3290" t="str">
        <f>IF('RES TECH'!N3288=1,"PRE","*")</f>
        <v>PRE</v>
      </c>
      <c r="C3290" t="str">
        <f>'RES TECH'!M3288</f>
        <v>RESHOULOOldOEELC20</v>
      </c>
      <c r="D3290" t="str">
        <f>_xlfn.XLOOKUP($C3290,'RES TECH'!$M:$M,'RES TECH'!$A:$A)&amp;" "&amp;_xlfn.XLOOKUP($C3290,'RES TECH'!$M:$M,'RES TECH'!$B:$B)&amp;" "&amp;_xlfn.XLOOKUP($C3290,'RES TECH'!$M:$M,'RES TECH'!$C:$C)&amp;" "&amp;_xlfn.XLOOKUP($C3290,'RES TECH'!$M:$M,'RES TECH'!$D:$D)&amp;" "&amp;_xlfn.XLOOKUP($C3290,'RES TECH'!$M:$M,'RES TECH'!$E:$E)&amp;" "&amp;_xlfn.XLOOKUP($C3290,'RES TECH'!$M:$M,'RES TECH'!$F:$F)&amp;" "&amp;_xlfn.XLOOKUP($C3290,'RES TECH'!$M:$M,'RES TECH'!$G:$G)&amp;" "&amp;_xlfn.XLOOKUP($C3290,'RES TECH'!$M:$M,'RES TECH'!$H:$H)</f>
        <v>Residential House Low Income Old Other end use   Electricity</v>
      </c>
      <c r="E3290" t="str">
        <f t="shared" si="51"/>
        <v>TJ</v>
      </c>
      <c r="F3290" s="12" t="str">
        <f>IF(B3290="*","*",_xlfn.XLOOKUP($C3290,'RES TECH'!$M:$M,'RES TECH'!$R:$R))</f>
        <v>TJa</v>
      </c>
    </row>
    <row r="3291" spans="2:6" x14ac:dyDescent="0.25">
      <c r="B3291" t="str">
        <f>IF('RES TECH'!N3289=1,"PRE","*")</f>
        <v>PRE</v>
      </c>
      <c r="C3291" t="str">
        <f>'RES TECH'!M3289</f>
        <v>RESAPALMOldOEELC20</v>
      </c>
      <c r="D3291" t="str">
        <f>_xlfn.XLOOKUP($C3291,'RES TECH'!$M:$M,'RES TECH'!$A:$A)&amp;" "&amp;_xlfn.XLOOKUP($C3291,'RES TECH'!$M:$M,'RES TECH'!$B:$B)&amp;" "&amp;_xlfn.XLOOKUP($C3291,'RES TECH'!$M:$M,'RES TECH'!$C:$C)&amp;" "&amp;_xlfn.XLOOKUP($C3291,'RES TECH'!$M:$M,'RES TECH'!$D:$D)&amp;" "&amp;_xlfn.XLOOKUP($C3291,'RES TECH'!$M:$M,'RES TECH'!$E:$E)&amp;" "&amp;_xlfn.XLOOKUP($C3291,'RES TECH'!$M:$M,'RES TECH'!$F:$F)&amp;" "&amp;_xlfn.XLOOKUP($C3291,'RES TECH'!$M:$M,'RES TECH'!$G:$G)&amp;" "&amp;_xlfn.XLOOKUP($C3291,'RES TECH'!$M:$M,'RES TECH'!$H:$H)</f>
        <v>Residential Apartment Lower-middle Income Old Other end use   Electricity</v>
      </c>
      <c r="E3291" t="str">
        <f t="shared" si="51"/>
        <v>TJ</v>
      </c>
      <c r="F3291" s="12" t="str">
        <f>IF(B3291="*","*",_xlfn.XLOOKUP($C3291,'RES TECH'!$M:$M,'RES TECH'!$R:$R))</f>
        <v>TJa</v>
      </c>
    </row>
    <row r="3292" spans="2:6" x14ac:dyDescent="0.25">
      <c r="B3292" t="str">
        <f>IF('RES TECH'!N3290=1,"PRE","*")</f>
        <v>PRE</v>
      </c>
      <c r="C3292" t="str">
        <f>'RES TECH'!M3290</f>
        <v>RESHOULMOldOEELC20</v>
      </c>
      <c r="D3292" t="str">
        <f>_xlfn.XLOOKUP($C3292,'RES TECH'!$M:$M,'RES TECH'!$A:$A)&amp;" "&amp;_xlfn.XLOOKUP($C3292,'RES TECH'!$M:$M,'RES TECH'!$B:$B)&amp;" "&amp;_xlfn.XLOOKUP($C3292,'RES TECH'!$M:$M,'RES TECH'!$C:$C)&amp;" "&amp;_xlfn.XLOOKUP($C3292,'RES TECH'!$M:$M,'RES TECH'!$D:$D)&amp;" "&amp;_xlfn.XLOOKUP($C3292,'RES TECH'!$M:$M,'RES TECH'!$E:$E)&amp;" "&amp;_xlfn.XLOOKUP($C3292,'RES TECH'!$M:$M,'RES TECH'!$F:$F)&amp;" "&amp;_xlfn.XLOOKUP($C3292,'RES TECH'!$M:$M,'RES TECH'!$G:$G)&amp;" "&amp;_xlfn.XLOOKUP($C3292,'RES TECH'!$M:$M,'RES TECH'!$H:$H)</f>
        <v>Residential House Lower-middle Income Old Other end use   Electricity</v>
      </c>
      <c r="E3292" t="str">
        <f t="shared" si="51"/>
        <v>TJ</v>
      </c>
      <c r="F3292" s="12" t="str">
        <f>IF(B3292="*","*",_xlfn.XLOOKUP($C3292,'RES TECH'!$M:$M,'RES TECH'!$R:$R))</f>
        <v>TJa</v>
      </c>
    </row>
    <row r="3293" spans="2:6" x14ac:dyDescent="0.25">
      <c r="B3293" t="str">
        <f>IF('RES TECH'!N3291=1,"PRE","*")</f>
        <v>PRE</v>
      </c>
      <c r="C3293" t="str">
        <f>'RES TECH'!M3291</f>
        <v>RESAPAUMOldOEELC20</v>
      </c>
      <c r="D3293" t="str">
        <f>_xlfn.XLOOKUP($C3293,'RES TECH'!$M:$M,'RES TECH'!$A:$A)&amp;" "&amp;_xlfn.XLOOKUP($C3293,'RES TECH'!$M:$M,'RES TECH'!$B:$B)&amp;" "&amp;_xlfn.XLOOKUP($C3293,'RES TECH'!$M:$M,'RES TECH'!$C:$C)&amp;" "&amp;_xlfn.XLOOKUP($C3293,'RES TECH'!$M:$M,'RES TECH'!$D:$D)&amp;" "&amp;_xlfn.XLOOKUP($C3293,'RES TECH'!$M:$M,'RES TECH'!$E:$E)&amp;" "&amp;_xlfn.XLOOKUP($C3293,'RES TECH'!$M:$M,'RES TECH'!$F:$F)&amp;" "&amp;_xlfn.XLOOKUP($C3293,'RES TECH'!$M:$M,'RES TECH'!$G:$G)&amp;" "&amp;_xlfn.XLOOKUP($C3293,'RES TECH'!$M:$M,'RES TECH'!$H:$H)</f>
        <v>Residential Apartment Upper-middle Income Old Other end use   Electricity</v>
      </c>
      <c r="E3293" t="str">
        <f t="shared" si="51"/>
        <v>TJ</v>
      </c>
      <c r="F3293" s="12" t="str">
        <f>IF(B3293="*","*",_xlfn.XLOOKUP($C3293,'RES TECH'!$M:$M,'RES TECH'!$R:$R))</f>
        <v>TJa</v>
      </c>
    </row>
    <row r="3294" spans="2:6" x14ac:dyDescent="0.25">
      <c r="B3294" t="str">
        <f>IF('RES TECH'!N3292=1,"PRE","*")</f>
        <v>PRE</v>
      </c>
      <c r="C3294" t="str">
        <f>'RES TECH'!M3292</f>
        <v>RESHOUUMOldOEELC20</v>
      </c>
      <c r="D3294" t="str">
        <f>_xlfn.XLOOKUP($C3294,'RES TECH'!$M:$M,'RES TECH'!$A:$A)&amp;" "&amp;_xlfn.XLOOKUP($C3294,'RES TECH'!$M:$M,'RES TECH'!$B:$B)&amp;" "&amp;_xlfn.XLOOKUP($C3294,'RES TECH'!$M:$M,'RES TECH'!$C:$C)&amp;" "&amp;_xlfn.XLOOKUP($C3294,'RES TECH'!$M:$M,'RES TECH'!$D:$D)&amp;" "&amp;_xlfn.XLOOKUP($C3294,'RES TECH'!$M:$M,'RES TECH'!$E:$E)&amp;" "&amp;_xlfn.XLOOKUP($C3294,'RES TECH'!$M:$M,'RES TECH'!$F:$F)&amp;" "&amp;_xlfn.XLOOKUP($C3294,'RES TECH'!$M:$M,'RES TECH'!$G:$G)&amp;" "&amp;_xlfn.XLOOKUP($C3294,'RES TECH'!$M:$M,'RES TECH'!$H:$H)</f>
        <v>Residential House Upper-middle Income Old Other end use   Electricity</v>
      </c>
      <c r="E3294" t="str">
        <f t="shared" si="51"/>
        <v>TJ</v>
      </c>
      <c r="F3294" s="12" t="str">
        <f>IF(B3294="*","*",_xlfn.XLOOKUP($C3294,'RES TECH'!$M:$M,'RES TECH'!$R:$R))</f>
        <v>TJa</v>
      </c>
    </row>
    <row r="3295" spans="2:6" x14ac:dyDescent="0.25">
      <c r="B3295" t="str">
        <f>IF('RES TECH'!N3293=1,"PRE","*")</f>
        <v>PRE</v>
      </c>
      <c r="C3295" t="str">
        <f>'RES TECH'!M3293</f>
        <v>RESAPAHIOldOEELC20</v>
      </c>
      <c r="D3295" t="str">
        <f>_xlfn.XLOOKUP($C3295,'RES TECH'!$M:$M,'RES TECH'!$A:$A)&amp;" "&amp;_xlfn.XLOOKUP($C3295,'RES TECH'!$M:$M,'RES TECH'!$B:$B)&amp;" "&amp;_xlfn.XLOOKUP($C3295,'RES TECH'!$M:$M,'RES TECH'!$C:$C)&amp;" "&amp;_xlfn.XLOOKUP($C3295,'RES TECH'!$M:$M,'RES TECH'!$D:$D)&amp;" "&amp;_xlfn.XLOOKUP($C3295,'RES TECH'!$M:$M,'RES TECH'!$E:$E)&amp;" "&amp;_xlfn.XLOOKUP($C3295,'RES TECH'!$M:$M,'RES TECH'!$F:$F)&amp;" "&amp;_xlfn.XLOOKUP($C3295,'RES TECH'!$M:$M,'RES TECH'!$G:$G)&amp;" "&amp;_xlfn.XLOOKUP($C3295,'RES TECH'!$M:$M,'RES TECH'!$H:$H)</f>
        <v>Residential Apartment High Income Old Other end use   Electricity</v>
      </c>
      <c r="E3295" t="str">
        <f t="shared" si="51"/>
        <v>TJ</v>
      </c>
      <c r="F3295" s="12" t="str">
        <f>IF(B3295="*","*",_xlfn.XLOOKUP($C3295,'RES TECH'!$M:$M,'RES TECH'!$R:$R))</f>
        <v>TJa</v>
      </c>
    </row>
    <row r="3296" spans="2:6" x14ac:dyDescent="0.25">
      <c r="B3296" t="str">
        <f>IF('RES TECH'!N3294=1,"PRE","*")</f>
        <v>PRE</v>
      </c>
      <c r="C3296" t="str">
        <f>'RES TECH'!M3294</f>
        <v>RESHOUHIOldOEELC20</v>
      </c>
      <c r="D3296" t="str">
        <f>_xlfn.XLOOKUP($C3296,'RES TECH'!$M:$M,'RES TECH'!$A:$A)&amp;" "&amp;_xlfn.XLOOKUP($C3296,'RES TECH'!$M:$M,'RES TECH'!$B:$B)&amp;" "&amp;_xlfn.XLOOKUP($C3296,'RES TECH'!$M:$M,'RES TECH'!$C:$C)&amp;" "&amp;_xlfn.XLOOKUP($C3296,'RES TECH'!$M:$M,'RES TECH'!$D:$D)&amp;" "&amp;_xlfn.XLOOKUP($C3296,'RES TECH'!$M:$M,'RES TECH'!$E:$E)&amp;" "&amp;_xlfn.XLOOKUP($C3296,'RES TECH'!$M:$M,'RES TECH'!$F:$F)&amp;" "&amp;_xlfn.XLOOKUP($C3296,'RES TECH'!$M:$M,'RES TECH'!$G:$G)&amp;" "&amp;_xlfn.XLOOKUP($C3296,'RES TECH'!$M:$M,'RES TECH'!$H:$H)</f>
        <v>Residential House High Income Old Other end use   Electricity</v>
      </c>
      <c r="E3296" t="str">
        <f t="shared" si="51"/>
        <v>TJ</v>
      </c>
      <c r="F3296" s="12" t="str">
        <f>IF(B3296="*","*",_xlfn.XLOOKUP($C3296,'RES TECH'!$M:$M,'RES TECH'!$R:$R))</f>
        <v>TJa</v>
      </c>
    </row>
    <row r="3297" spans="2:6" x14ac:dyDescent="0.25">
      <c r="B3297" t="str">
        <f>IF('RES TECH'!N3295=1,"PRE","*")</f>
        <v>PRE</v>
      </c>
      <c r="C3297" t="str">
        <f>'RES TECH'!M3295</f>
        <v>RESAPALONewOEELC20</v>
      </c>
      <c r="D3297" t="str">
        <f>_xlfn.XLOOKUP($C3297,'RES TECH'!$M:$M,'RES TECH'!$A:$A)&amp;" "&amp;_xlfn.XLOOKUP($C3297,'RES TECH'!$M:$M,'RES TECH'!$B:$B)&amp;" "&amp;_xlfn.XLOOKUP($C3297,'RES TECH'!$M:$M,'RES TECH'!$C:$C)&amp;" "&amp;_xlfn.XLOOKUP($C3297,'RES TECH'!$M:$M,'RES TECH'!$D:$D)&amp;" "&amp;_xlfn.XLOOKUP($C3297,'RES TECH'!$M:$M,'RES TECH'!$E:$E)&amp;" "&amp;_xlfn.XLOOKUP($C3297,'RES TECH'!$M:$M,'RES TECH'!$F:$F)&amp;" "&amp;_xlfn.XLOOKUP($C3297,'RES TECH'!$M:$M,'RES TECH'!$G:$G)&amp;" "&amp;_xlfn.XLOOKUP($C3297,'RES TECH'!$M:$M,'RES TECH'!$H:$H)</f>
        <v>Residential Apartment Low Income New Other end use   Electricity</v>
      </c>
      <c r="E3297" t="str">
        <f t="shared" si="51"/>
        <v>TJ</v>
      </c>
      <c r="F3297" s="12" t="str">
        <f>IF(B3297="*","*",_xlfn.XLOOKUP($C3297,'RES TECH'!$M:$M,'RES TECH'!$R:$R))</f>
        <v>TJa</v>
      </c>
    </row>
    <row r="3298" spans="2:6" x14ac:dyDescent="0.25">
      <c r="B3298" t="str">
        <f>IF('RES TECH'!N3296=1,"PRE","*")</f>
        <v>PRE</v>
      </c>
      <c r="C3298" t="str">
        <f>'RES TECH'!M3296</f>
        <v>RESHOULONewOEELC20</v>
      </c>
      <c r="D3298" t="str">
        <f>_xlfn.XLOOKUP($C3298,'RES TECH'!$M:$M,'RES TECH'!$A:$A)&amp;" "&amp;_xlfn.XLOOKUP($C3298,'RES TECH'!$M:$M,'RES TECH'!$B:$B)&amp;" "&amp;_xlfn.XLOOKUP($C3298,'RES TECH'!$M:$M,'RES TECH'!$C:$C)&amp;" "&amp;_xlfn.XLOOKUP($C3298,'RES TECH'!$M:$M,'RES TECH'!$D:$D)&amp;" "&amp;_xlfn.XLOOKUP($C3298,'RES TECH'!$M:$M,'RES TECH'!$E:$E)&amp;" "&amp;_xlfn.XLOOKUP($C3298,'RES TECH'!$M:$M,'RES TECH'!$F:$F)&amp;" "&amp;_xlfn.XLOOKUP($C3298,'RES TECH'!$M:$M,'RES TECH'!$G:$G)&amp;" "&amp;_xlfn.XLOOKUP($C3298,'RES TECH'!$M:$M,'RES TECH'!$H:$H)</f>
        <v>Residential House Low Income New Other end use   Electricity</v>
      </c>
      <c r="E3298" t="str">
        <f t="shared" si="51"/>
        <v>TJ</v>
      </c>
      <c r="F3298" s="12" t="str">
        <f>IF(B3298="*","*",_xlfn.XLOOKUP($C3298,'RES TECH'!$M:$M,'RES TECH'!$R:$R))</f>
        <v>TJa</v>
      </c>
    </row>
    <row r="3299" spans="2:6" x14ac:dyDescent="0.25">
      <c r="B3299" t="str">
        <f>IF('RES TECH'!N3297=1,"PRE","*")</f>
        <v>PRE</v>
      </c>
      <c r="C3299" t="str">
        <f>'RES TECH'!M3297</f>
        <v>RESAPALMNewOEELC20</v>
      </c>
      <c r="D3299" t="str">
        <f>_xlfn.XLOOKUP($C3299,'RES TECH'!$M:$M,'RES TECH'!$A:$A)&amp;" "&amp;_xlfn.XLOOKUP($C3299,'RES TECH'!$M:$M,'RES TECH'!$B:$B)&amp;" "&amp;_xlfn.XLOOKUP($C3299,'RES TECH'!$M:$M,'RES TECH'!$C:$C)&amp;" "&amp;_xlfn.XLOOKUP($C3299,'RES TECH'!$M:$M,'RES TECH'!$D:$D)&amp;" "&amp;_xlfn.XLOOKUP($C3299,'RES TECH'!$M:$M,'RES TECH'!$E:$E)&amp;" "&amp;_xlfn.XLOOKUP($C3299,'RES TECH'!$M:$M,'RES TECH'!$F:$F)&amp;" "&amp;_xlfn.XLOOKUP($C3299,'RES TECH'!$M:$M,'RES TECH'!$G:$G)&amp;" "&amp;_xlfn.XLOOKUP($C3299,'RES TECH'!$M:$M,'RES TECH'!$H:$H)</f>
        <v>Residential Apartment Lower-middle Income New Other end use   Electricity</v>
      </c>
      <c r="E3299" t="str">
        <f t="shared" si="51"/>
        <v>TJ</v>
      </c>
      <c r="F3299" s="12" t="str">
        <f>IF(B3299="*","*",_xlfn.XLOOKUP($C3299,'RES TECH'!$M:$M,'RES TECH'!$R:$R))</f>
        <v>TJa</v>
      </c>
    </row>
    <row r="3300" spans="2:6" x14ac:dyDescent="0.25">
      <c r="B3300" t="str">
        <f>IF('RES TECH'!N3298=1,"PRE","*")</f>
        <v>PRE</v>
      </c>
      <c r="C3300" t="str">
        <f>'RES TECH'!M3298</f>
        <v>RESHOULMNewOEELC20</v>
      </c>
      <c r="D3300" t="str">
        <f>_xlfn.XLOOKUP($C3300,'RES TECH'!$M:$M,'RES TECH'!$A:$A)&amp;" "&amp;_xlfn.XLOOKUP($C3300,'RES TECH'!$M:$M,'RES TECH'!$B:$B)&amp;" "&amp;_xlfn.XLOOKUP($C3300,'RES TECH'!$M:$M,'RES TECH'!$C:$C)&amp;" "&amp;_xlfn.XLOOKUP($C3300,'RES TECH'!$M:$M,'RES TECH'!$D:$D)&amp;" "&amp;_xlfn.XLOOKUP($C3300,'RES TECH'!$M:$M,'RES TECH'!$E:$E)&amp;" "&amp;_xlfn.XLOOKUP($C3300,'RES TECH'!$M:$M,'RES TECH'!$F:$F)&amp;" "&amp;_xlfn.XLOOKUP($C3300,'RES TECH'!$M:$M,'RES TECH'!$G:$G)&amp;" "&amp;_xlfn.XLOOKUP($C3300,'RES TECH'!$M:$M,'RES TECH'!$H:$H)</f>
        <v>Residential House Lower-middle Income New Other end use   Electricity</v>
      </c>
      <c r="E3300" t="str">
        <f t="shared" si="51"/>
        <v>TJ</v>
      </c>
      <c r="F3300" s="12" t="str">
        <f>IF(B3300="*","*",_xlfn.XLOOKUP($C3300,'RES TECH'!$M:$M,'RES TECH'!$R:$R))</f>
        <v>TJa</v>
      </c>
    </row>
    <row r="3301" spans="2:6" x14ac:dyDescent="0.25">
      <c r="B3301" t="str">
        <f>IF('RES TECH'!N3299=1,"PRE","*")</f>
        <v>PRE</v>
      </c>
      <c r="C3301" t="str">
        <f>'RES TECH'!M3299</f>
        <v>RESAPAUMNewOEELC20</v>
      </c>
      <c r="D3301" t="str">
        <f>_xlfn.XLOOKUP($C3301,'RES TECH'!$M:$M,'RES TECH'!$A:$A)&amp;" "&amp;_xlfn.XLOOKUP($C3301,'RES TECH'!$M:$M,'RES TECH'!$B:$B)&amp;" "&amp;_xlfn.XLOOKUP($C3301,'RES TECH'!$M:$M,'RES TECH'!$C:$C)&amp;" "&amp;_xlfn.XLOOKUP($C3301,'RES TECH'!$M:$M,'RES TECH'!$D:$D)&amp;" "&amp;_xlfn.XLOOKUP($C3301,'RES TECH'!$M:$M,'RES TECH'!$E:$E)&amp;" "&amp;_xlfn.XLOOKUP($C3301,'RES TECH'!$M:$M,'RES TECH'!$F:$F)&amp;" "&amp;_xlfn.XLOOKUP($C3301,'RES TECH'!$M:$M,'RES TECH'!$G:$G)&amp;" "&amp;_xlfn.XLOOKUP($C3301,'RES TECH'!$M:$M,'RES TECH'!$H:$H)</f>
        <v>Residential Apartment Upper-middle Income New Other end use   Electricity</v>
      </c>
      <c r="E3301" t="str">
        <f t="shared" si="51"/>
        <v>TJ</v>
      </c>
      <c r="F3301" s="12" t="str">
        <f>IF(B3301="*","*",_xlfn.XLOOKUP($C3301,'RES TECH'!$M:$M,'RES TECH'!$R:$R))</f>
        <v>TJa</v>
      </c>
    </row>
    <row r="3302" spans="2:6" x14ac:dyDescent="0.25">
      <c r="B3302" t="str">
        <f>IF('RES TECH'!N3300=1,"PRE","*")</f>
        <v>PRE</v>
      </c>
      <c r="C3302" t="str">
        <f>'RES TECH'!M3300</f>
        <v>RESHOUUMNewOEELC20</v>
      </c>
      <c r="D3302" t="str">
        <f>_xlfn.XLOOKUP($C3302,'RES TECH'!$M:$M,'RES TECH'!$A:$A)&amp;" "&amp;_xlfn.XLOOKUP($C3302,'RES TECH'!$M:$M,'RES TECH'!$B:$B)&amp;" "&amp;_xlfn.XLOOKUP($C3302,'RES TECH'!$M:$M,'RES TECH'!$C:$C)&amp;" "&amp;_xlfn.XLOOKUP($C3302,'RES TECH'!$M:$M,'RES TECH'!$D:$D)&amp;" "&amp;_xlfn.XLOOKUP($C3302,'RES TECH'!$M:$M,'RES TECH'!$E:$E)&amp;" "&amp;_xlfn.XLOOKUP($C3302,'RES TECH'!$M:$M,'RES TECH'!$F:$F)&amp;" "&amp;_xlfn.XLOOKUP($C3302,'RES TECH'!$M:$M,'RES TECH'!$G:$G)&amp;" "&amp;_xlfn.XLOOKUP($C3302,'RES TECH'!$M:$M,'RES TECH'!$H:$H)</f>
        <v>Residential House Upper-middle Income New Other end use   Electricity</v>
      </c>
      <c r="E3302" t="str">
        <f t="shared" si="51"/>
        <v>TJ</v>
      </c>
      <c r="F3302" s="12" t="str">
        <f>IF(B3302="*","*",_xlfn.XLOOKUP($C3302,'RES TECH'!$M:$M,'RES TECH'!$R:$R))</f>
        <v>TJa</v>
      </c>
    </row>
    <row r="3303" spans="2:6" x14ac:dyDescent="0.25">
      <c r="B3303" t="str">
        <f>IF('RES TECH'!N3301=1,"PRE","*")</f>
        <v>PRE</v>
      </c>
      <c r="C3303" t="str">
        <f>'RES TECH'!M3301</f>
        <v>RESAPAHINewOEELC20</v>
      </c>
      <c r="D3303" t="str">
        <f>_xlfn.XLOOKUP($C3303,'RES TECH'!$M:$M,'RES TECH'!$A:$A)&amp;" "&amp;_xlfn.XLOOKUP($C3303,'RES TECH'!$M:$M,'RES TECH'!$B:$B)&amp;" "&amp;_xlfn.XLOOKUP($C3303,'RES TECH'!$M:$M,'RES TECH'!$C:$C)&amp;" "&amp;_xlfn.XLOOKUP($C3303,'RES TECH'!$M:$M,'RES TECH'!$D:$D)&amp;" "&amp;_xlfn.XLOOKUP($C3303,'RES TECH'!$M:$M,'RES TECH'!$E:$E)&amp;" "&amp;_xlfn.XLOOKUP($C3303,'RES TECH'!$M:$M,'RES TECH'!$F:$F)&amp;" "&amp;_xlfn.XLOOKUP($C3303,'RES TECH'!$M:$M,'RES TECH'!$G:$G)&amp;" "&amp;_xlfn.XLOOKUP($C3303,'RES TECH'!$M:$M,'RES TECH'!$H:$H)</f>
        <v>Residential Apartment High Income New Other end use   Electricity</v>
      </c>
      <c r="E3303" t="str">
        <f t="shared" si="51"/>
        <v>TJ</v>
      </c>
      <c r="F3303" s="12" t="str">
        <f>IF(B3303="*","*",_xlfn.XLOOKUP($C3303,'RES TECH'!$M:$M,'RES TECH'!$R:$R))</f>
        <v>TJa</v>
      </c>
    </row>
    <row r="3304" spans="2:6" x14ac:dyDescent="0.25">
      <c r="B3304" t="str">
        <f>IF('RES TECH'!N3302=1,"PRE","*")</f>
        <v>PRE</v>
      </c>
      <c r="C3304" t="str">
        <f>'RES TECH'!M3302</f>
        <v>RESHOUHINewOEELC20</v>
      </c>
      <c r="D3304" t="str">
        <f>_xlfn.XLOOKUP($C3304,'RES TECH'!$M:$M,'RES TECH'!$A:$A)&amp;" "&amp;_xlfn.XLOOKUP($C3304,'RES TECH'!$M:$M,'RES TECH'!$B:$B)&amp;" "&amp;_xlfn.XLOOKUP($C3304,'RES TECH'!$M:$M,'RES TECH'!$C:$C)&amp;" "&amp;_xlfn.XLOOKUP($C3304,'RES TECH'!$M:$M,'RES TECH'!$D:$D)&amp;" "&amp;_xlfn.XLOOKUP($C3304,'RES TECH'!$M:$M,'RES TECH'!$E:$E)&amp;" "&amp;_xlfn.XLOOKUP($C3304,'RES TECH'!$M:$M,'RES TECH'!$F:$F)&amp;" "&amp;_xlfn.XLOOKUP($C3304,'RES TECH'!$M:$M,'RES TECH'!$G:$G)&amp;" "&amp;_xlfn.XLOOKUP($C3304,'RES TECH'!$M:$M,'RES TECH'!$H:$H)</f>
        <v>Residential House High Income New Other end use   Electricity</v>
      </c>
      <c r="E3304" t="str">
        <f t="shared" si="51"/>
        <v>TJ</v>
      </c>
      <c r="F3304" s="12" t="str">
        <f>IF(B3304="*","*",_xlfn.XLOOKUP($C3304,'RES TECH'!$M:$M,'RES TECH'!$R:$R))</f>
        <v>TJa</v>
      </c>
    </row>
    <row r="3305" spans="2:6" x14ac:dyDescent="0.25">
      <c r="B3305" t="str">
        <f>IF('RES TECH'!N3303=1,"PRE","*")</f>
        <v>PRE</v>
      </c>
      <c r="C3305" t="str">
        <f>'RES TECH'!M3303</f>
        <v>RESAPALOOldOENGA20</v>
      </c>
      <c r="D3305" t="str">
        <f>_xlfn.XLOOKUP($C3305,'RES TECH'!$M:$M,'RES TECH'!$A:$A)&amp;" "&amp;_xlfn.XLOOKUP($C3305,'RES TECH'!$M:$M,'RES TECH'!$B:$B)&amp;" "&amp;_xlfn.XLOOKUP($C3305,'RES TECH'!$M:$M,'RES TECH'!$C:$C)&amp;" "&amp;_xlfn.XLOOKUP($C3305,'RES TECH'!$M:$M,'RES TECH'!$D:$D)&amp;" "&amp;_xlfn.XLOOKUP($C3305,'RES TECH'!$M:$M,'RES TECH'!$E:$E)&amp;" "&amp;_xlfn.XLOOKUP($C3305,'RES TECH'!$M:$M,'RES TECH'!$F:$F)&amp;" "&amp;_xlfn.XLOOKUP($C3305,'RES TECH'!$M:$M,'RES TECH'!$G:$G)&amp;" "&amp;_xlfn.XLOOKUP($C3305,'RES TECH'!$M:$M,'RES TECH'!$H:$H)</f>
        <v>Residential Apartment Low Income Old Other end use   Natural gas</v>
      </c>
      <c r="E3305" t="str">
        <f t="shared" si="51"/>
        <v>TJ</v>
      </c>
      <c r="F3305" s="12" t="str">
        <f>IF(B3305="*","*",_xlfn.XLOOKUP($C3305,'RES TECH'!$M:$M,'RES TECH'!$R:$R))</f>
        <v>TJa</v>
      </c>
    </row>
    <row r="3306" spans="2:6" x14ac:dyDescent="0.25">
      <c r="B3306" t="str">
        <f>IF('RES TECH'!N3304=1,"PRE","*")</f>
        <v>PRE</v>
      </c>
      <c r="C3306" t="str">
        <f>'RES TECH'!M3304</f>
        <v>RESHOULOOldOENGA20</v>
      </c>
      <c r="D3306" t="str">
        <f>_xlfn.XLOOKUP($C3306,'RES TECH'!$M:$M,'RES TECH'!$A:$A)&amp;" "&amp;_xlfn.XLOOKUP($C3306,'RES TECH'!$M:$M,'RES TECH'!$B:$B)&amp;" "&amp;_xlfn.XLOOKUP($C3306,'RES TECH'!$M:$M,'RES TECH'!$C:$C)&amp;" "&amp;_xlfn.XLOOKUP($C3306,'RES TECH'!$M:$M,'RES TECH'!$D:$D)&amp;" "&amp;_xlfn.XLOOKUP($C3306,'RES TECH'!$M:$M,'RES TECH'!$E:$E)&amp;" "&amp;_xlfn.XLOOKUP($C3306,'RES TECH'!$M:$M,'RES TECH'!$F:$F)&amp;" "&amp;_xlfn.XLOOKUP($C3306,'RES TECH'!$M:$M,'RES TECH'!$G:$G)&amp;" "&amp;_xlfn.XLOOKUP($C3306,'RES TECH'!$M:$M,'RES TECH'!$H:$H)</f>
        <v>Residential House Low Income Old Other end use   Natural gas</v>
      </c>
      <c r="E3306" t="str">
        <f t="shared" si="51"/>
        <v>TJ</v>
      </c>
      <c r="F3306" s="12" t="str">
        <f>IF(B3306="*","*",_xlfn.XLOOKUP($C3306,'RES TECH'!$M:$M,'RES TECH'!$R:$R))</f>
        <v>TJa</v>
      </c>
    </row>
    <row r="3307" spans="2:6" x14ac:dyDescent="0.25">
      <c r="B3307" t="str">
        <f>IF('RES TECH'!N3305=1,"PRE","*")</f>
        <v>PRE</v>
      </c>
      <c r="C3307" t="str">
        <f>'RES TECH'!M3305</f>
        <v>RESAPALMOldOENGA20</v>
      </c>
      <c r="D3307" t="str">
        <f>_xlfn.XLOOKUP($C3307,'RES TECH'!$M:$M,'RES TECH'!$A:$A)&amp;" "&amp;_xlfn.XLOOKUP($C3307,'RES TECH'!$M:$M,'RES TECH'!$B:$B)&amp;" "&amp;_xlfn.XLOOKUP($C3307,'RES TECH'!$M:$M,'RES TECH'!$C:$C)&amp;" "&amp;_xlfn.XLOOKUP($C3307,'RES TECH'!$M:$M,'RES TECH'!$D:$D)&amp;" "&amp;_xlfn.XLOOKUP($C3307,'RES TECH'!$M:$M,'RES TECH'!$E:$E)&amp;" "&amp;_xlfn.XLOOKUP($C3307,'RES TECH'!$M:$M,'RES TECH'!$F:$F)&amp;" "&amp;_xlfn.XLOOKUP($C3307,'RES TECH'!$M:$M,'RES TECH'!$G:$G)&amp;" "&amp;_xlfn.XLOOKUP($C3307,'RES TECH'!$M:$M,'RES TECH'!$H:$H)</f>
        <v>Residential Apartment Lower-middle Income Old Other end use   Natural gas</v>
      </c>
      <c r="E3307" t="str">
        <f t="shared" si="51"/>
        <v>TJ</v>
      </c>
      <c r="F3307" s="12" t="str">
        <f>IF(B3307="*","*",_xlfn.XLOOKUP($C3307,'RES TECH'!$M:$M,'RES TECH'!$R:$R))</f>
        <v>TJa</v>
      </c>
    </row>
    <row r="3308" spans="2:6" x14ac:dyDescent="0.25">
      <c r="B3308" t="str">
        <f>IF('RES TECH'!N3306=1,"PRE","*")</f>
        <v>PRE</v>
      </c>
      <c r="C3308" t="str">
        <f>'RES TECH'!M3306</f>
        <v>RESHOULMOldOENGA20</v>
      </c>
      <c r="D3308" t="str">
        <f>_xlfn.XLOOKUP($C3308,'RES TECH'!$M:$M,'RES TECH'!$A:$A)&amp;" "&amp;_xlfn.XLOOKUP($C3308,'RES TECH'!$M:$M,'RES TECH'!$B:$B)&amp;" "&amp;_xlfn.XLOOKUP($C3308,'RES TECH'!$M:$M,'RES TECH'!$C:$C)&amp;" "&amp;_xlfn.XLOOKUP($C3308,'RES TECH'!$M:$M,'RES TECH'!$D:$D)&amp;" "&amp;_xlfn.XLOOKUP($C3308,'RES TECH'!$M:$M,'RES TECH'!$E:$E)&amp;" "&amp;_xlfn.XLOOKUP($C3308,'RES TECH'!$M:$M,'RES TECH'!$F:$F)&amp;" "&amp;_xlfn.XLOOKUP($C3308,'RES TECH'!$M:$M,'RES TECH'!$G:$G)&amp;" "&amp;_xlfn.XLOOKUP($C3308,'RES TECH'!$M:$M,'RES TECH'!$H:$H)</f>
        <v>Residential House Lower-middle Income Old Other end use   Natural gas</v>
      </c>
      <c r="E3308" t="str">
        <f t="shared" si="51"/>
        <v>TJ</v>
      </c>
      <c r="F3308" s="12" t="str">
        <f>IF(B3308="*","*",_xlfn.XLOOKUP($C3308,'RES TECH'!$M:$M,'RES TECH'!$R:$R))</f>
        <v>TJa</v>
      </c>
    </row>
    <row r="3309" spans="2:6" x14ac:dyDescent="0.25">
      <c r="B3309" t="str">
        <f>IF('RES TECH'!N3307=1,"PRE","*")</f>
        <v>PRE</v>
      </c>
      <c r="C3309" t="str">
        <f>'RES TECH'!M3307</f>
        <v>RESAPAUMOldOENGA20</v>
      </c>
      <c r="D3309" t="str">
        <f>_xlfn.XLOOKUP($C3309,'RES TECH'!$M:$M,'RES TECH'!$A:$A)&amp;" "&amp;_xlfn.XLOOKUP($C3309,'RES TECH'!$M:$M,'RES TECH'!$B:$B)&amp;" "&amp;_xlfn.XLOOKUP($C3309,'RES TECH'!$M:$M,'RES TECH'!$C:$C)&amp;" "&amp;_xlfn.XLOOKUP($C3309,'RES TECH'!$M:$M,'RES TECH'!$D:$D)&amp;" "&amp;_xlfn.XLOOKUP($C3309,'RES TECH'!$M:$M,'RES TECH'!$E:$E)&amp;" "&amp;_xlfn.XLOOKUP($C3309,'RES TECH'!$M:$M,'RES TECH'!$F:$F)&amp;" "&amp;_xlfn.XLOOKUP($C3309,'RES TECH'!$M:$M,'RES TECH'!$G:$G)&amp;" "&amp;_xlfn.XLOOKUP($C3309,'RES TECH'!$M:$M,'RES TECH'!$H:$H)</f>
        <v>Residential Apartment Upper-middle Income Old Other end use   Natural gas</v>
      </c>
      <c r="E3309" t="str">
        <f t="shared" si="51"/>
        <v>TJ</v>
      </c>
      <c r="F3309" s="12" t="str">
        <f>IF(B3309="*","*",_xlfn.XLOOKUP($C3309,'RES TECH'!$M:$M,'RES TECH'!$R:$R))</f>
        <v>TJa</v>
      </c>
    </row>
    <row r="3310" spans="2:6" x14ac:dyDescent="0.25">
      <c r="B3310" t="str">
        <f>IF('RES TECH'!N3308=1,"PRE","*")</f>
        <v>PRE</v>
      </c>
      <c r="C3310" t="str">
        <f>'RES TECH'!M3308</f>
        <v>RESHOUUMOldOENGA20</v>
      </c>
      <c r="D3310" t="str">
        <f>_xlfn.XLOOKUP($C3310,'RES TECH'!$M:$M,'RES TECH'!$A:$A)&amp;" "&amp;_xlfn.XLOOKUP($C3310,'RES TECH'!$M:$M,'RES TECH'!$B:$B)&amp;" "&amp;_xlfn.XLOOKUP($C3310,'RES TECH'!$M:$M,'RES TECH'!$C:$C)&amp;" "&amp;_xlfn.XLOOKUP($C3310,'RES TECH'!$M:$M,'RES TECH'!$D:$D)&amp;" "&amp;_xlfn.XLOOKUP($C3310,'RES TECH'!$M:$M,'RES TECH'!$E:$E)&amp;" "&amp;_xlfn.XLOOKUP($C3310,'RES TECH'!$M:$M,'RES TECH'!$F:$F)&amp;" "&amp;_xlfn.XLOOKUP($C3310,'RES TECH'!$M:$M,'RES TECH'!$G:$G)&amp;" "&amp;_xlfn.XLOOKUP($C3310,'RES TECH'!$M:$M,'RES TECH'!$H:$H)</f>
        <v>Residential House Upper-middle Income Old Other end use   Natural gas</v>
      </c>
      <c r="E3310" t="str">
        <f t="shared" si="51"/>
        <v>TJ</v>
      </c>
      <c r="F3310" s="12" t="str">
        <f>IF(B3310="*","*",_xlfn.XLOOKUP($C3310,'RES TECH'!$M:$M,'RES TECH'!$R:$R))</f>
        <v>TJa</v>
      </c>
    </row>
    <row r="3311" spans="2:6" x14ac:dyDescent="0.25">
      <c r="B3311" t="str">
        <f>IF('RES TECH'!N3309=1,"PRE","*")</f>
        <v>PRE</v>
      </c>
      <c r="C3311" t="str">
        <f>'RES TECH'!M3309</f>
        <v>RESAPAHIOldOENGA20</v>
      </c>
      <c r="D3311" t="str">
        <f>_xlfn.XLOOKUP($C3311,'RES TECH'!$M:$M,'RES TECH'!$A:$A)&amp;" "&amp;_xlfn.XLOOKUP($C3311,'RES TECH'!$M:$M,'RES TECH'!$B:$B)&amp;" "&amp;_xlfn.XLOOKUP($C3311,'RES TECH'!$M:$M,'RES TECH'!$C:$C)&amp;" "&amp;_xlfn.XLOOKUP($C3311,'RES TECH'!$M:$M,'RES TECH'!$D:$D)&amp;" "&amp;_xlfn.XLOOKUP($C3311,'RES TECH'!$M:$M,'RES TECH'!$E:$E)&amp;" "&amp;_xlfn.XLOOKUP($C3311,'RES TECH'!$M:$M,'RES TECH'!$F:$F)&amp;" "&amp;_xlfn.XLOOKUP($C3311,'RES TECH'!$M:$M,'RES TECH'!$G:$G)&amp;" "&amp;_xlfn.XLOOKUP($C3311,'RES TECH'!$M:$M,'RES TECH'!$H:$H)</f>
        <v>Residential Apartment High Income Old Other end use   Natural gas</v>
      </c>
      <c r="E3311" t="str">
        <f t="shared" si="51"/>
        <v>TJ</v>
      </c>
      <c r="F3311" s="12" t="str">
        <f>IF(B3311="*","*",_xlfn.XLOOKUP($C3311,'RES TECH'!$M:$M,'RES TECH'!$R:$R))</f>
        <v>TJa</v>
      </c>
    </row>
    <row r="3312" spans="2:6" x14ac:dyDescent="0.25">
      <c r="B3312" t="str">
        <f>IF('RES TECH'!N3310=1,"PRE","*")</f>
        <v>PRE</v>
      </c>
      <c r="C3312" t="str">
        <f>'RES TECH'!M3310</f>
        <v>RESHOUHIOldOENGA20</v>
      </c>
      <c r="D3312" t="str">
        <f>_xlfn.XLOOKUP($C3312,'RES TECH'!$M:$M,'RES TECH'!$A:$A)&amp;" "&amp;_xlfn.XLOOKUP($C3312,'RES TECH'!$M:$M,'RES TECH'!$B:$B)&amp;" "&amp;_xlfn.XLOOKUP($C3312,'RES TECH'!$M:$M,'RES TECH'!$C:$C)&amp;" "&amp;_xlfn.XLOOKUP($C3312,'RES TECH'!$M:$M,'RES TECH'!$D:$D)&amp;" "&amp;_xlfn.XLOOKUP($C3312,'RES TECH'!$M:$M,'RES TECH'!$E:$E)&amp;" "&amp;_xlfn.XLOOKUP($C3312,'RES TECH'!$M:$M,'RES TECH'!$F:$F)&amp;" "&amp;_xlfn.XLOOKUP($C3312,'RES TECH'!$M:$M,'RES TECH'!$G:$G)&amp;" "&amp;_xlfn.XLOOKUP($C3312,'RES TECH'!$M:$M,'RES TECH'!$H:$H)</f>
        <v>Residential House High Income Old Other end use   Natural gas</v>
      </c>
      <c r="E3312" t="str">
        <f t="shared" si="51"/>
        <v>TJ</v>
      </c>
      <c r="F3312" s="12" t="str">
        <f>IF(B3312="*","*",_xlfn.XLOOKUP($C3312,'RES TECH'!$M:$M,'RES TECH'!$R:$R))</f>
        <v>TJa</v>
      </c>
    </row>
    <row r="3313" spans="2:6" x14ac:dyDescent="0.25">
      <c r="B3313" t="str">
        <f>IF('RES TECH'!N3311=1,"PRE","*")</f>
        <v>PRE</v>
      </c>
      <c r="C3313" t="str">
        <f>'RES TECH'!M3311</f>
        <v>RESAPALONewOENGA20</v>
      </c>
      <c r="D3313" t="str">
        <f>_xlfn.XLOOKUP($C3313,'RES TECH'!$M:$M,'RES TECH'!$A:$A)&amp;" "&amp;_xlfn.XLOOKUP($C3313,'RES TECH'!$M:$M,'RES TECH'!$B:$B)&amp;" "&amp;_xlfn.XLOOKUP($C3313,'RES TECH'!$M:$M,'RES TECH'!$C:$C)&amp;" "&amp;_xlfn.XLOOKUP($C3313,'RES TECH'!$M:$M,'RES TECH'!$D:$D)&amp;" "&amp;_xlfn.XLOOKUP($C3313,'RES TECH'!$M:$M,'RES TECH'!$E:$E)&amp;" "&amp;_xlfn.XLOOKUP($C3313,'RES TECH'!$M:$M,'RES TECH'!$F:$F)&amp;" "&amp;_xlfn.XLOOKUP($C3313,'RES TECH'!$M:$M,'RES TECH'!$G:$G)&amp;" "&amp;_xlfn.XLOOKUP($C3313,'RES TECH'!$M:$M,'RES TECH'!$H:$H)</f>
        <v>Residential Apartment Low Income New Other end use   Natural gas</v>
      </c>
      <c r="E3313" t="str">
        <f t="shared" si="51"/>
        <v>TJ</v>
      </c>
      <c r="F3313" s="12" t="str">
        <f>IF(B3313="*","*",_xlfn.XLOOKUP($C3313,'RES TECH'!$M:$M,'RES TECH'!$R:$R))</f>
        <v>TJa</v>
      </c>
    </row>
    <row r="3314" spans="2:6" x14ac:dyDescent="0.25">
      <c r="B3314" t="str">
        <f>IF('RES TECH'!N3312=1,"PRE","*")</f>
        <v>PRE</v>
      </c>
      <c r="C3314" t="str">
        <f>'RES TECH'!M3312</f>
        <v>RESHOULONewOENGA20</v>
      </c>
      <c r="D3314" t="str">
        <f>_xlfn.XLOOKUP($C3314,'RES TECH'!$M:$M,'RES TECH'!$A:$A)&amp;" "&amp;_xlfn.XLOOKUP($C3314,'RES TECH'!$M:$M,'RES TECH'!$B:$B)&amp;" "&amp;_xlfn.XLOOKUP($C3314,'RES TECH'!$M:$M,'RES TECH'!$C:$C)&amp;" "&amp;_xlfn.XLOOKUP($C3314,'RES TECH'!$M:$M,'RES TECH'!$D:$D)&amp;" "&amp;_xlfn.XLOOKUP($C3314,'RES TECH'!$M:$M,'RES TECH'!$E:$E)&amp;" "&amp;_xlfn.XLOOKUP($C3314,'RES TECH'!$M:$M,'RES TECH'!$F:$F)&amp;" "&amp;_xlfn.XLOOKUP($C3314,'RES TECH'!$M:$M,'RES TECH'!$G:$G)&amp;" "&amp;_xlfn.XLOOKUP($C3314,'RES TECH'!$M:$M,'RES TECH'!$H:$H)</f>
        <v>Residential House Low Income New Other end use   Natural gas</v>
      </c>
      <c r="E3314" t="str">
        <f t="shared" si="51"/>
        <v>TJ</v>
      </c>
      <c r="F3314" s="12" t="str">
        <f>IF(B3314="*","*",_xlfn.XLOOKUP($C3314,'RES TECH'!$M:$M,'RES TECH'!$R:$R))</f>
        <v>TJa</v>
      </c>
    </row>
    <row r="3315" spans="2:6" x14ac:dyDescent="0.25">
      <c r="B3315" t="str">
        <f>IF('RES TECH'!N3313=1,"PRE","*")</f>
        <v>PRE</v>
      </c>
      <c r="C3315" t="str">
        <f>'RES TECH'!M3313</f>
        <v>RESAPALMNewOENGA20</v>
      </c>
      <c r="D3315" t="str">
        <f>_xlfn.XLOOKUP($C3315,'RES TECH'!$M:$M,'RES TECH'!$A:$A)&amp;" "&amp;_xlfn.XLOOKUP($C3315,'RES TECH'!$M:$M,'RES TECH'!$B:$B)&amp;" "&amp;_xlfn.XLOOKUP($C3315,'RES TECH'!$M:$M,'RES TECH'!$C:$C)&amp;" "&amp;_xlfn.XLOOKUP($C3315,'RES TECH'!$M:$M,'RES TECH'!$D:$D)&amp;" "&amp;_xlfn.XLOOKUP($C3315,'RES TECH'!$M:$M,'RES TECH'!$E:$E)&amp;" "&amp;_xlfn.XLOOKUP($C3315,'RES TECH'!$M:$M,'RES TECH'!$F:$F)&amp;" "&amp;_xlfn.XLOOKUP($C3315,'RES TECH'!$M:$M,'RES TECH'!$G:$G)&amp;" "&amp;_xlfn.XLOOKUP($C3315,'RES TECH'!$M:$M,'RES TECH'!$H:$H)</f>
        <v>Residential Apartment Lower-middle Income New Other end use   Natural gas</v>
      </c>
      <c r="E3315" t="str">
        <f t="shared" si="51"/>
        <v>TJ</v>
      </c>
      <c r="F3315" s="12" t="str">
        <f>IF(B3315="*","*",_xlfn.XLOOKUP($C3315,'RES TECH'!$M:$M,'RES TECH'!$R:$R))</f>
        <v>TJa</v>
      </c>
    </row>
    <row r="3316" spans="2:6" x14ac:dyDescent="0.25">
      <c r="B3316" t="str">
        <f>IF('RES TECH'!N3314=1,"PRE","*")</f>
        <v>PRE</v>
      </c>
      <c r="C3316" t="str">
        <f>'RES TECH'!M3314</f>
        <v>RESHOULMNewOENGA20</v>
      </c>
      <c r="D3316" t="str">
        <f>_xlfn.XLOOKUP($C3316,'RES TECH'!$M:$M,'RES TECH'!$A:$A)&amp;" "&amp;_xlfn.XLOOKUP($C3316,'RES TECH'!$M:$M,'RES TECH'!$B:$B)&amp;" "&amp;_xlfn.XLOOKUP($C3316,'RES TECH'!$M:$M,'RES TECH'!$C:$C)&amp;" "&amp;_xlfn.XLOOKUP($C3316,'RES TECH'!$M:$M,'RES TECH'!$D:$D)&amp;" "&amp;_xlfn.XLOOKUP($C3316,'RES TECH'!$M:$M,'RES TECH'!$E:$E)&amp;" "&amp;_xlfn.XLOOKUP($C3316,'RES TECH'!$M:$M,'RES TECH'!$F:$F)&amp;" "&amp;_xlfn.XLOOKUP($C3316,'RES TECH'!$M:$M,'RES TECH'!$G:$G)&amp;" "&amp;_xlfn.XLOOKUP($C3316,'RES TECH'!$M:$M,'RES TECH'!$H:$H)</f>
        <v>Residential House Lower-middle Income New Other end use   Natural gas</v>
      </c>
      <c r="E3316" t="str">
        <f t="shared" si="51"/>
        <v>TJ</v>
      </c>
      <c r="F3316" s="12" t="str">
        <f>IF(B3316="*","*",_xlfn.XLOOKUP($C3316,'RES TECH'!$M:$M,'RES TECH'!$R:$R))</f>
        <v>TJa</v>
      </c>
    </row>
    <row r="3317" spans="2:6" x14ac:dyDescent="0.25">
      <c r="B3317" t="str">
        <f>IF('RES TECH'!N3315=1,"PRE","*")</f>
        <v>PRE</v>
      </c>
      <c r="C3317" t="str">
        <f>'RES TECH'!M3315</f>
        <v>RESAPAUMNewOENGA20</v>
      </c>
      <c r="D3317" t="str">
        <f>_xlfn.XLOOKUP($C3317,'RES TECH'!$M:$M,'RES TECH'!$A:$A)&amp;" "&amp;_xlfn.XLOOKUP($C3317,'RES TECH'!$M:$M,'RES TECH'!$B:$B)&amp;" "&amp;_xlfn.XLOOKUP($C3317,'RES TECH'!$M:$M,'RES TECH'!$C:$C)&amp;" "&amp;_xlfn.XLOOKUP($C3317,'RES TECH'!$M:$M,'RES TECH'!$D:$D)&amp;" "&amp;_xlfn.XLOOKUP($C3317,'RES TECH'!$M:$M,'RES TECH'!$E:$E)&amp;" "&amp;_xlfn.XLOOKUP($C3317,'RES TECH'!$M:$M,'RES TECH'!$F:$F)&amp;" "&amp;_xlfn.XLOOKUP($C3317,'RES TECH'!$M:$M,'RES TECH'!$G:$G)&amp;" "&amp;_xlfn.XLOOKUP($C3317,'RES TECH'!$M:$M,'RES TECH'!$H:$H)</f>
        <v>Residential Apartment Upper-middle Income New Other end use   Natural gas</v>
      </c>
      <c r="E3317" t="str">
        <f t="shared" si="51"/>
        <v>TJ</v>
      </c>
      <c r="F3317" s="12" t="str">
        <f>IF(B3317="*","*",_xlfn.XLOOKUP($C3317,'RES TECH'!$M:$M,'RES TECH'!$R:$R))</f>
        <v>TJa</v>
      </c>
    </row>
    <row r="3318" spans="2:6" x14ac:dyDescent="0.25">
      <c r="B3318" t="str">
        <f>IF('RES TECH'!N3316=1,"PRE","*")</f>
        <v>PRE</v>
      </c>
      <c r="C3318" t="str">
        <f>'RES TECH'!M3316</f>
        <v>RESHOUUMNewOENGA20</v>
      </c>
      <c r="D3318" t="str">
        <f>_xlfn.XLOOKUP($C3318,'RES TECH'!$M:$M,'RES TECH'!$A:$A)&amp;" "&amp;_xlfn.XLOOKUP($C3318,'RES TECH'!$M:$M,'RES TECH'!$B:$B)&amp;" "&amp;_xlfn.XLOOKUP($C3318,'RES TECH'!$M:$M,'RES TECH'!$C:$C)&amp;" "&amp;_xlfn.XLOOKUP($C3318,'RES TECH'!$M:$M,'RES TECH'!$D:$D)&amp;" "&amp;_xlfn.XLOOKUP($C3318,'RES TECH'!$M:$M,'RES TECH'!$E:$E)&amp;" "&amp;_xlfn.XLOOKUP($C3318,'RES TECH'!$M:$M,'RES TECH'!$F:$F)&amp;" "&amp;_xlfn.XLOOKUP($C3318,'RES TECH'!$M:$M,'RES TECH'!$G:$G)&amp;" "&amp;_xlfn.XLOOKUP($C3318,'RES TECH'!$M:$M,'RES TECH'!$H:$H)</f>
        <v>Residential House Upper-middle Income New Other end use   Natural gas</v>
      </c>
      <c r="E3318" t="str">
        <f t="shared" si="51"/>
        <v>TJ</v>
      </c>
      <c r="F3318" s="12" t="str">
        <f>IF(B3318="*","*",_xlfn.XLOOKUP($C3318,'RES TECH'!$M:$M,'RES TECH'!$R:$R))</f>
        <v>TJa</v>
      </c>
    </row>
    <row r="3319" spans="2:6" x14ac:dyDescent="0.25">
      <c r="B3319" t="str">
        <f>IF('RES TECH'!N3317=1,"PRE","*")</f>
        <v>PRE</v>
      </c>
      <c r="C3319" t="str">
        <f>'RES TECH'!M3317</f>
        <v>RESAPAHINewOENGA20</v>
      </c>
      <c r="D3319" t="str">
        <f>_xlfn.XLOOKUP($C3319,'RES TECH'!$M:$M,'RES TECH'!$A:$A)&amp;" "&amp;_xlfn.XLOOKUP($C3319,'RES TECH'!$M:$M,'RES TECH'!$B:$B)&amp;" "&amp;_xlfn.XLOOKUP($C3319,'RES TECH'!$M:$M,'RES TECH'!$C:$C)&amp;" "&amp;_xlfn.XLOOKUP($C3319,'RES TECH'!$M:$M,'RES TECH'!$D:$D)&amp;" "&amp;_xlfn.XLOOKUP($C3319,'RES TECH'!$M:$M,'RES TECH'!$E:$E)&amp;" "&amp;_xlfn.XLOOKUP($C3319,'RES TECH'!$M:$M,'RES TECH'!$F:$F)&amp;" "&amp;_xlfn.XLOOKUP($C3319,'RES TECH'!$M:$M,'RES TECH'!$G:$G)&amp;" "&amp;_xlfn.XLOOKUP($C3319,'RES TECH'!$M:$M,'RES TECH'!$H:$H)</f>
        <v>Residential Apartment High Income New Other end use   Natural gas</v>
      </c>
      <c r="E3319" t="str">
        <f t="shared" si="51"/>
        <v>TJ</v>
      </c>
      <c r="F3319" s="12" t="str">
        <f>IF(B3319="*","*",_xlfn.XLOOKUP($C3319,'RES TECH'!$M:$M,'RES TECH'!$R:$R))</f>
        <v>TJa</v>
      </c>
    </row>
    <row r="3320" spans="2:6" x14ac:dyDescent="0.25">
      <c r="B3320" t="str">
        <f>IF('RES TECH'!N3318=1,"PRE","*")</f>
        <v>PRE</v>
      </c>
      <c r="C3320" t="str">
        <f>'RES TECH'!M3318</f>
        <v>RESHOUHINewOENGA20</v>
      </c>
      <c r="D3320" t="str">
        <f>_xlfn.XLOOKUP($C3320,'RES TECH'!$M:$M,'RES TECH'!$A:$A)&amp;" "&amp;_xlfn.XLOOKUP($C3320,'RES TECH'!$M:$M,'RES TECH'!$B:$B)&amp;" "&amp;_xlfn.XLOOKUP($C3320,'RES TECH'!$M:$M,'RES TECH'!$C:$C)&amp;" "&amp;_xlfn.XLOOKUP($C3320,'RES TECH'!$M:$M,'RES TECH'!$D:$D)&amp;" "&amp;_xlfn.XLOOKUP($C3320,'RES TECH'!$M:$M,'RES TECH'!$E:$E)&amp;" "&amp;_xlfn.XLOOKUP($C3320,'RES TECH'!$M:$M,'RES TECH'!$F:$F)&amp;" "&amp;_xlfn.XLOOKUP($C3320,'RES TECH'!$M:$M,'RES TECH'!$G:$G)&amp;" "&amp;_xlfn.XLOOKUP($C3320,'RES TECH'!$M:$M,'RES TECH'!$H:$H)</f>
        <v>Residential House High Income New Other end use   Natural gas</v>
      </c>
      <c r="E3320" t="str">
        <f t="shared" si="51"/>
        <v>TJ</v>
      </c>
      <c r="F3320" s="12" t="str">
        <f>IF(B3320="*","*",_xlfn.XLOOKUP($C3320,'RES TECH'!$M:$M,'RES TECH'!$R:$R))</f>
        <v>TJa</v>
      </c>
    </row>
    <row r="3321" spans="2:6" x14ac:dyDescent="0.25">
      <c r="F3321" s="12"/>
    </row>
    <row r="3322" spans="2:6" x14ac:dyDescent="0.25">
      <c r="F3322" s="12"/>
    </row>
    <row r="3323" spans="2:6" x14ac:dyDescent="0.25">
      <c r="F3323" s="12"/>
    </row>
    <row r="3324" spans="2:6" x14ac:dyDescent="0.25">
      <c r="F3324" s="12"/>
    </row>
    <row r="3325" spans="2:6" x14ac:dyDescent="0.25">
      <c r="F3325" s="12"/>
    </row>
    <row r="3326" spans="2:6" x14ac:dyDescent="0.25">
      <c r="F3326" s="12"/>
    </row>
    <row r="3327" spans="2:6" x14ac:dyDescent="0.25">
      <c r="F3327" s="12"/>
    </row>
    <row r="3328" spans="2:6" x14ac:dyDescent="0.25">
      <c r="F3328" s="12"/>
    </row>
    <row r="3329" spans="6:6" x14ac:dyDescent="0.25">
      <c r="F3329" s="12"/>
    </row>
    <row r="3330" spans="6:6" x14ac:dyDescent="0.25">
      <c r="F3330" s="12"/>
    </row>
    <row r="3331" spans="6:6" x14ac:dyDescent="0.25">
      <c r="F3331" s="12"/>
    </row>
    <row r="3332" spans="6:6" x14ac:dyDescent="0.25">
      <c r="F3332" s="12"/>
    </row>
    <row r="3333" spans="6:6" x14ac:dyDescent="0.25">
      <c r="F3333" s="12"/>
    </row>
    <row r="3334" spans="6:6" x14ac:dyDescent="0.25">
      <c r="F3334" s="12"/>
    </row>
    <row r="3335" spans="6:6" x14ac:dyDescent="0.25">
      <c r="F3335" s="12"/>
    </row>
    <row r="3336" spans="6:6" x14ac:dyDescent="0.25">
      <c r="F3336" s="12"/>
    </row>
    <row r="3337" spans="6:6" x14ac:dyDescent="0.25">
      <c r="F3337" s="12"/>
    </row>
    <row r="3338" spans="6:6" x14ac:dyDescent="0.25">
      <c r="F3338" s="12"/>
    </row>
    <row r="3339" spans="6:6" x14ac:dyDescent="0.25">
      <c r="F3339" s="12"/>
    </row>
    <row r="3340" spans="6:6" x14ac:dyDescent="0.25">
      <c r="F3340" s="12"/>
    </row>
    <row r="3341" spans="6:6" x14ac:dyDescent="0.25">
      <c r="F3341" s="12"/>
    </row>
    <row r="3342" spans="6:6" x14ac:dyDescent="0.25">
      <c r="F3342" s="12"/>
    </row>
    <row r="3343" spans="6:6" x14ac:dyDescent="0.25">
      <c r="F3343" s="12"/>
    </row>
    <row r="3344" spans="6:6" x14ac:dyDescent="0.25">
      <c r="F3344" s="12"/>
    </row>
    <row r="3345" spans="6:6" x14ac:dyDescent="0.25">
      <c r="F3345" s="12"/>
    </row>
    <row r="3346" spans="6:6" x14ac:dyDescent="0.25">
      <c r="F3346" s="12"/>
    </row>
    <row r="3347" spans="6:6" x14ac:dyDescent="0.25">
      <c r="F3347" s="12"/>
    </row>
    <row r="3348" spans="6:6" x14ac:dyDescent="0.25">
      <c r="F3348" s="12"/>
    </row>
    <row r="3349" spans="6:6" x14ac:dyDescent="0.25">
      <c r="F3349" s="12"/>
    </row>
    <row r="3350" spans="6:6" x14ac:dyDescent="0.25">
      <c r="F3350" s="12"/>
    </row>
    <row r="3351" spans="6:6" x14ac:dyDescent="0.25">
      <c r="F3351" s="12"/>
    </row>
    <row r="3352" spans="6:6" x14ac:dyDescent="0.25">
      <c r="F3352" s="12"/>
    </row>
  </sheetData>
  <autoFilter ref="B3:I295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4"/>
  <sheetViews>
    <sheetView workbookViewId="0">
      <selection activeCell="D14" sqref="D14"/>
    </sheetView>
  </sheetViews>
  <sheetFormatPr defaultRowHeight="15" x14ac:dyDescent="0.25"/>
  <cols>
    <col min="2" max="2" width="12.5703125" customWidth="1"/>
    <col min="3" max="3" width="21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 x14ac:dyDescent="0.25">
      <c r="B2" s="9" t="s">
        <v>3515</v>
      </c>
    </row>
    <row r="3" spans="2:9" x14ac:dyDescent="0.25">
      <c r="B3" s="10" t="s">
        <v>3516</v>
      </c>
      <c r="C3" s="10" t="s">
        <v>3517</v>
      </c>
      <c r="D3" s="10" t="s">
        <v>3518</v>
      </c>
      <c r="E3" s="10" t="s">
        <v>3519</v>
      </c>
      <c r="F3" s="10" t="s">
        <v>3520</v>
      </c>
      <c r="G3" s="10" t="s">
        <v>3521</v>
      </c>
      <c r="H3" s="10" t="s">
        <v>3522</v>
      </c>
      <c r="I3" s="10" t="s">
        <v>3523</v>
      </c>
    </row>
    <row r="4" spans="2:9" ht="40.9" customHeight="1" thickBot="1" x14ac:dyDescent="0.3">
      <c r="B4" s="11" t="s">
        <v>3524</v>
      </c>
      <c r="C4" s="11" t="s">
        <v>3525</v>
      </c>
      <c r="D4" s="11" t="s">
        <v>3526</v>
      </c>
      <c r="E4" s="11" t="s">
        <v>3519</v>
      </c>
      <c r="F4" s="11" t="s">
        <v>3527</v>
      </c>
      <c r="G4" s="11" t="s">
        <v>3528</v>
      </c>
      <c r="H4" s="11" t="s">
        <v>3529</v>
      </c>
      <c r="I4" s="11" t="s">
        <v>3530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M3441"/>
  <sheetViews>
    <sheetView zoomScale="85" zoomScaleNormal="85" workbookViewId="0">
      <selection activeCell="M7" sqref="M7:M3322"/>
    </sheetView>
  </sheetViews>
  <sheetFormatPr defaultRowHeight="15" x14ac:dyDescent="0.25"/>
  <cols>
    <col min="2" max="2" width="29.5703125" bestFit="1" customWidth="1"/>
    <col min="3" max="3" width="9.28515625" bestFit="1" customWidth="1"/>
    <col min="4" max="4" width="21.140625" customWidth="1"/>
    <col min="5" max="5" width="12" bestFit="1" customWidth="1"/>
    <col min="6" max="6" width="12.140625" bestFit="1" customWidth="1"/>
    <col min="7" max="7" width="7.7109375" bestFit="1" customWidth="1"/>
    <col min="8" max="8" width="13.42578125" bestFit="1" customWidth="1"/>
    <col min="9" max="9" width="10.7109375" bestFit="1" customWidth="1"/>
    <col min="10" max="10" width="12.140625" customWidth="1"/>
    <col min="11" max="12" width="11.28515625" bestFit="1" customWidth="1"/>
    <col min="13" max="13" width="13.42578125" bestFit="1" customWidth="1"/>
    <col min="16" max="16" width="29" bestFit="1" customWidth="1"/>
  </cols>
  <sheetData>
    <row r="4" spans="2:13" x14ac:dyDescent="0.25">
      <c r="D4" s="9" t="s">
        <v>3531</v>
      </c>
      <c r="E4" s="9"/>
    </row>
    <row r="5" spans="2:13" x14ac:dyDescent="0.25">
      <c r="B5" s="10" t="s">
        <v>3501</v>
      </c>
      <c r="C5" s="10" t="s">
        <v>3532</v>
      </c>
      <c r="D5" s="10" t="s">
        <v>3533</v>
      </c>
      <c r="E5" s="10" t="s">
        <v>3534</v>
      </c>
      <c r="F5" s="10" t="s">
        <v>3535</v>
      </c>
      <c r="G5" s="10" t="s">
        <v>3536</v>
      </c>
      <c r="H5" s="10" t="s">
        <v>3537</v>
      </c>
      <c r="I5" s="10" t="s">
        <v>3538</v>
      </c>
      <c r="J5" s="10" t="s">
        <v>3539</v>
      </c>
      <c r="K5" s="10" t="s">
        <v>3540</v>
      </c>
      <c r="L5" s="10" t="s">
        <v>3541</v>
      </c>
      <c r="M5" s="10" t="s">
        <v>3542</v>
      </c>
    </row>
    <row r="6" spans="2:13" ht="15" customHeight="1" thickBot="1" x14ac:dyDescent="0.3">
      <c r="B6" s="11" t="s">
        <v>1706</v>
      </c>
      <c r="C6" s="11"/>
      <c r="D6" s="11"/>
      <c r="E6" s="11"/>
      <c r="F6" s="11" t="s">
        <v>3543</v>
      </c>
      <c r="G6" s="11" t="s">
        <v>3544</v>
      </c>
      <c r="H6" s="11" t="s">
        <v>3545</v>
      </c>
      <c r="I6" s="11" t="s">
        <v>3546</v>
      </c>
      <c r="J6" s="11" t="s">
        <v>3547</v>
      </c>
      <c r="K6" s="11" t="s">
        <v>3548</v>
      </c>
      <c r="L6" s="11" t="s">
        <v>3548</v>
      </c>
      <c r="M6" s="11" t="s">
        <v>3546</v>
      </c>
    </row>
    <row r="7" spans="2:13" x14ac:dyDescent="0.25">
      <c r="B7" t="str">
        <f>IF('RES TECH'!N3=1,'RES TECH'!M3,"*")</f>
        <v>RESAPALOOldWH1NGA20</v>
      </c>
      <c r="C7" t="str">
        <f>IF(B7="*","*",_xlfn.XLOOKUP(B7,'RES TECH'!M:M,'RES TECH'!K:K))</f>
        <v>RESNGA</v>
      </c>
      <c r="D7" t="str">
        <f>IF(B7="*","*",_xlfn.XLOOKUP(B7,'RES TECH'!M:M,'RES TECH'!L:L))</f>
        <v>RESAPALOOldWHEUE</v>
      </c>
      <c r="E7">
        <f>IF(B7="*","*",_xlfn.XLOOKUP(B7,'RES TECH'!M:M,'RES TECH'!O:O))</f>
        <v>2020</v>
      </c>
      <c r="F7" s="12">
        <f>IF(B7="*","*",_xlfn.XLOOKUP(B7,'RES TECH'!M:M,'RES TECH'!Y:Y))</f>
        <v>14</v>
      </c>
      <c r="G7" s="12">
        <f>IF(B7="*","*",_xlfn.XLOOKUP(B7,'RES TECH'!M:M,'RES TECH'!V:V))</f>
        <v>0.61014999999999997</v>
      </c>
      <c r="H7">
        <f>IF(B7="*","*",_xlfn.XLOOKUP(B7,'RES TECH'!M:M,'RES TECH'!AA:AA))</f>
        <v>31.536000000000001</v>
      </c>
      <c r="I7" s="12">
        <f>IF(B7="*","*",_xlfn.XLOOKUP(B7,'RES TECH'!M:M,'RES TECH'!Z:Z))</f>
        <v>0.24</v>
      </c>
      <c r="J7" s="12">
        <f>IF(B7="*","*",_xlfn.XLOOKUP(B7,'RES TECH'!M:M,'RES TECH'!S:S))</f>
        <v>1235.5639118045419</v>
      </c>
      <c r="K7" s="12">
        <f t="shared" ref="K7:K70" si="0">IF(B7="*","*",5%*J7)</f>
        <v>61.778195590227099</v>
      </c>
      <c r="L7" s="12">
        <f t="shared" ref="L7:L70" si="1">IF(B7="*","*",5%*K7)</f>
        <v>3.0889097795113551</v>
      </c>
      <c r="M7">
        <f>IF(B7="*","*",IF(_xlfn.XLOOKUP(B7,'RES TECH'!$M:$M,'RES TECH'!$C:$C)="Low Income",IF(G7&gt;1,IF(G7&gt;3,0.3,0.24),0.12),IF(_xlfn.XLOOKUP(B7,'RES TECH'!$M:$M,'RES TECH'!$C:$C)="Lower-middle Income",IF(G7&gt;1,IF(G7&gt;3,0.23,0.18),0.09),IF(_xlfn.XLOOKUP(B7,'RES TECH'!$M:$M,'RES TECH'!$C:$C)="Upper-middle Income",IF(G7&gt;1,IF(G7&gt;3,0.15,0.12),0.06),IF(_xlfn.XLOOKUP(B7,'RES TECH'!$M:$M,'RES TECH'!$C:$C)="High Income",IF(G7&gt;1,IF(G7&gt;3,0.08,0.06),0.03))))))</f>
        <v>0.12</v>
      </c>
    </row>
    <row r="8" spans="2:13" x14ac:dyDescent="0.25">
      <c r="B8" t="str">
        <f>IF('RES TECH'!N4=1,'RES TECH'!M4,"*")</f>
        <v>RESAPALOOldWH2NGA20</v>
      </c>
      <c r="C8" t="str">
        <f>IF(B8="*","*",_xlfn.XLOOKUP(B8,'RES TECH'!M:M,'RES TECH'!K:K))</f>
        <v>RESNGA</v>
      </c>
      <c r="D8" t="str">
        <f>IF(B8="*","*",_xlfn.XLOOKUP(B8,'RES TECH'!M:M,'RES TECH'!L:L))</f>
        <v>RESAPALOOldWHEUE</v>
      </c>
      <c r="E8">
        <f>IF(B8="*","*",_xlfn.XLOOKUP(B8,'RES TECH'!M:M,'RES TECH'!O:O))</f>
        <v>2020</v>
      </c>
      <c r="F8" s="12">
        <f>IF(B8="*","*",_xlfn.XLOOKUP(B8,'RES TECH'!M:M,'RES TECH'!Y:Y))</f>
        <v>14</v>
      </c>
      <c r="G8" s="12">
        <f>IF(B8="*","*",_xlfn.XLOOKUP(B8,'RES TECH'!M:M,'RES TECH'!V:V))</f>
        <v>0.63</v>
      </c>
      <c r="H8">
        <f>IF(B8="*","*",_xlfn.XLOOKUP(B8,'RES TECH'!M:M,'RES TECH'!AA:AA))</f>
        <v>31.536000000000001</v>
      </c>
      <c r="I8" s="12">
        <f>IF(B8="*","*",_xlfn.XLOOKUP(B8,'RES TECH'!M:M,'RES TECH'!Z:Z))</f>
        <v>0.24</v>
      </c>
      <c r="J8" s="12">
        <f>IF(B8="*","*",_xlfn.XLOOKUP(B8,'RES TECH'!M:M,'RES TECH'!S:S))</f>
        <v>1303.266043958216</v>
      </c>
      <c r="K8" s="12">
        <f t="shared" si="0"/>
        <v>65.163302197910795</v>
      </c>
      <c r="L8" s="12">
        <f t="shared" si="1"/>
        <v>3.2581651098955398</v>
      </c>
      <c r="M8">
        <f>IF(B8="*","*",IF(_xlfn.XLOOKUP(B8,'RES TECH'!$M:$M,'RES TECH'!$C:$C)="Low Income",IF(G8&gt;1,IF(G8&gt;3,0.3,0.24),0.12),IF(_xlfn.XLOOKUP(B8,'RES TECH'!$M:$M,'RES TECH'!$C:$C)="Lower-middle Income",IF(G8&gt;1,IF(G8&gt;3,0.23,0.18),0.09),IF(_xlfn.XLOOKUP(B8,'RES TECH'!$M:$M,'RES TECH'!$C:$C)="Upper-middle Income",IF(G8&gt;1,IF(G8&gt;3,0.15,0.12),0.06),IF(_xlfn.XLOOKUP(B8,'RES TECH'!$M:$M,'RES TECH'!$C:$C)="High Income",IF(G8&gt;1,IF(G8&gt;3,0.08,0.06),0.03))))))</f>
        <v>0.12</v>
      </c>
    </row>
    <row r="9" spans="2:13" x14ac:dyDescent="0.25">
      <c r="B9" t="str">
        <f>IF('RES TECH'!N5=1,'RES TECH'!M5,"*")</f>
        <v>RESAPALOOldWH3NGA20</v>
      </c>
      <c r="C9" t="str">
        <f>IF(B9="*","*",_xlfn.XLOOKUP(B9,'RES TECH'!M:M,'RES TECH'!K:K))</f>
        <v>RESNGA</v>
      </c>
      <c r="D9" t="str">
        <f>IF(B9="*","*",_xlfn.XLOOKUP(B9,'RES TECH'!M:M,'RES TECH'!L:L))</f>
        <v>RESAPALOOldWHEUE</v>
      </c>
      <c r="E9">
        <f>IF(B9="*","*",_xlfn.XLOOKUP(B9,'RES TECH'!M:M,'RES TECH'!O:O))</f>
        <v>2020</v>
      </c>
      <c r="F9" s="12">
        <f>IF(B9="*","*",_xlfn.XLOOKUP(B9,'RES TECH'!M:M,'RES TECH'!Y:Y))</f>
        <v>14</v>
      </c>
      <c r="G9" s="12">
        <f>IF(B9="*","*",_xlfn.XLOOKUP(B9,'RES TECH'!M:M,'RES TECH'!V:V))</f>
        <v>0.66</v>
      </c>
      <c r="H9">
        <f>IF(B9="*","*",_xlfn.XLOOKUP(B9,'RES TECH'!M:M,'RES TECH'!AA:AA))</f>
        <v>31.536000000000001</v>
      </c>
      <c r="I9" s="12">
        <f>IF(B9="*","*",_xlfn.XLOOKUP(B9,'RES TECH'!M:M,'RES TECH'!Z:Z))</f>
        <v>0.24</v>
      </c>
      <c r="J9" s="12">
        <f>IF(B9="*","*",_xlfn.XLOOKUP(B9,'RES TECH'!M:M,'RES TECH'!S:S))</f>
        <v>1370.9681761118891</v>
      </c>
      <c r="K9" s="12">
        <f t="shared" si="0"/>
        <v>68.548408805594462</v>
      </c>
      <c r="L9" s="12">
        <f t="shared" si="1"/>
        <v>3.4274204402797235</v>
      </c>
      <c r="M9">
        <f>IF(B9="*","*",IF(_xlfn.XLOOKUP(B9,'RES TECH'!$M:$M,'RES TECH'!$C:$C)="Low Income",IF(G9&gt;1,IF(G9&gt;3,0.3,0.24),0.12),IF(_xlfn.XLOOKUP(B9,'RES TECH'!$M:$M,'RES TECH'!$C:$C)="Lower-middle Income",IF(G9&gt;1,IF(G9&gt;3,0.23,0.18),0.09),IF(_xlfn.XLOOKUP(B9,'RES TECH'!$M:$M,'RES TECH'!$C:$C)="Upper-middle Income",IF(G9&gt;1,IF(G9&gt;3,0.15,0.12),0.06),IF(_xlfn.XLOOKUP(B9,'RES TECH'!$M:$M,'RES TECH'!$C:$C)="High Income",IF(G9&gt;1,IF(G9&gt;3,0.08,0.06),0.03))))))</f>
        <v>0.12</v>
      </c>
    </row>
    <row r="10" spans="2:13" x14ac:dyDescent="0.25">
      <c r="B10" t="str">
        <f>IF('RES TECH'!N6=1,'RES TECH'!M6,"*")</f>
        <v>RESAPALOOldWH3NGA23</v>
      </c>
      <c r="C10" t="str">
        <f>IF(B10="*","*",_xlfn.XLOOKUP(B10,'RES TECH'!M:M,'RES TECH'!K:K))</f>
        <v>RESNGA</v>
      </c>
      <c r="D10" t="str">
        <f>IF(B10="*","*",_xlfn.XLOOKUP(B10,'RES TECH'!M:M,'RES TECH'!L:L))</f>
        <v>RESAPALOOldWHEUE</v>
      </c>
      <c r="E10">
        <f>IF(B10="*","*",_xlfn.XLOOKUP(B10,'RES TECH'!M:M,'RES TECH'!O:O))</f>
        <v>2023</v>
      </c>
      <c r="F10" s="12">
        <f>IF(B10="*","*",_xlfn.XLOOKUP(B10,'RES TECH'!M:M,'RES TECH'!Y:Y))</f>
        <v>14</v>
      </c>
      <c r="G10" s="12">
        <f>IF(B10="*","*",_xlfn.XLOOKUP(B10,'RES TECH'!M:M,'RES TECH'!V:V))</f>
        <v>0.83499999999999996</v>
      </c>
      <c r="H10">
        <f>IF(B10="*","*",_xlfn.XLOOKUP(B10,'RES TECH'!M:M,'RES TECH'!AA:AA))</f>
        <v>31.536000000000001</v>
      </c>
      <c r="I10" s="12">
        <f>IF(B10="*","*",_xlfn.XLOOKUP(B10,'RES TECH'!M:M,'RES TECH'!Z:Z))</f>
        <v>0.24</v>
      </c>
      <c r="J10" s="12">
        <f>IF(B10="*","*",_xlfn.XLOOKUP(B10,'RES TECH'!M:M,'RES TECH'!S:S))</f>
        <v>2146.09490211205</v>
      </c>
      <c r="K10" s="12">
        <f t="shared" si="0"/>
        <v>107.30474510560251</v>
      </c>
      <c r="L10" s="12">
        <f t="shared" si="1"/>
        <v>5.3652372552801255</v>
      </c>
      <c r="M10">
        <f>IF(B10="*","*",IF(_xlfn.XLOOKUP(B10,'RES TECH'!$M:$M,'RES TECH'!$C:$C)="Low Income",IF(G10&gt;1,IF(G10&gt;3,0.3,0.24),0.12),IF(_xlfn.XLOOKUP(B10,'RES TECH'!$M:$M,'RES TECH'!$C:$C)="Lower-middle Income",IF(G10&gt;1,IF(G10&gt;3,0.23,0.18),0.09),IF(_xlfn.XLOOKUP(B10,'RES TECH'!$M:$M,'RES TECH'!$C:$C)="Upper-middle Income",IF(G10&gt;1,IF(G10&gt;3,0.15,0.12),0.06),IF(_xlfn.XLOOKUP(B10,'RES TECH'!$M:$M,'RES TECH'!$C:$C)="High Income",IF(G10&gt;1,IF(G10&gt;3,0.08,0.06),0.03))))))</f>
        <v>0.12</v>
      </c>
    </row>
    <row r="11" spans="2:13" x14ac:dyDescent="0.25">
      <c r="B11" t="str">
        <f>IF('RES TECH'!N7=1,'RES TECH'!M7,"*")</f>
        <v>*</v>
      </c>
      <c r="C11" t="str">
        <f>IF(B11="*","*",_xlfn.XLOOKUP(B11,'RES TECH'!M:M,'RES TECH'!K:K))</f>
        <v>*</v>
      </c>
      <c r="D11" t="str">
        <f>IF(B11="*","*",_xlfn.XLOOKUP(B11,'RES TECH'!M:M,'RES TECH'!L:L))</f>
        <v>*</v>
      </c>
      <c r="E11" t="str">
        <f>IF(B11="*","*",_xlfn.XLOOKUP(B11,'RES TECH'!M:M,'RES TECH'!O:O))</f>
        <v>*</v>
      </c>
      <c r="F11" s="12" t="str">
        <f>IF(B11="*","*",_xlfn.XLOOKUP(B11,'RES TECH'!M:M,'RES TECH'!Y:Y))</f>
        <v>*</v>
      </c>
      <c r="G11" s="12" t="str">
        <f>IF(B11="*","*",_xlfn.XLOOKUP(B11,'RES TECH'!M:M,'RES TECH'!V:V))</f>
        <v>*</v>
      </c>
      <c r="H11" t="str">
        <f>IF(B11="*","*",_xlfn.XLOOKUP(B11,'RES TECH'!M:M,'RES TECH'!AA:AA))</f>
        <v>*</v>
      </c>
      <c r="I11" s="12" t="str">
        <f>IF(B11="*","*",_xlfn.XLOOKUP(B11,'RES TECH'!M:M,'RES TECH'!Z:Z))</f>
        <v>*</v>
      </c>
      <c r="J11" s="12" t="str">
        <f>IF(B11="*","*",_xlfn.XLOOKUP(B11,'RES TECH'!M:M,'RES TECH'!S:S))</f>
        <v>*</v>
      </c>
      <c r="K11" s="12" t="str">
        <f t="shared" si="0"/>
        <v>*</v>
      </c>
      <c r="L11" s="12" t="str">
        <f t="shared" si="1"/>
        <v>*</v>
      </c>
      <c r="M11" t="str">
        <f>IF(B11="*","*",IF(_xlfn.XLOOKUP(B11,'RES TECH'!$M:$M,'RES TECH'!$C:$C)="Low Income",IF(G11&gt;1,IF(G11&gt;3,0.3,0.24),0.12),IF(_xlfn.XLOOKUP(B11,'RES TECH'!$M:$M,'RES TECH'!$C:$C)="Lower-middle Income",IF(G11&gt;1,IF(G11&gt;3,0.23,0.18),0.09),IF(_xlfn.XLOOKUP(B11,'RES TECH'!$M:$M,'RES TECH'!$C:$C)="Upper-middle Income",IF(G11&gt;1,IF(G11&gt;3,0.15,0.12),0.06),IF(_xlfn.XLOOKUP(B11,'RES TECH'!$M:$M,'RES TECH'!$C:$C)="High Income",IF(G11&gt;1,IF(G11&gt;3,0.08,0.06),0.03))))))</f>
        <v>*</v>
      </c>
    </row>
    <row r="12" spans="2:13" x14ac:dyDescent="0.25">
      <c r="B12" t="str">
        <f>IF('RES TECH'!N8=1,'RES TECH'!M8,"*")</f>
        <v>RESAPALOOldWH4NGA20</v>
      </c>
      <c r="C12" t="str">
        <f>IF(B12="*","*",_xlfn.XLOOKUP(B12,'RES TECH'!M:M,'RES TECH'!K:K))</f>
        <v>RESNGA</v>
      </c>
      <c r="D12" t="str">
        <f>IF(B12="*","*",_xlfn.XLOOKUP(B12,'RES TECH'!M:M,'RES TECH'!L:L))</f>
        <v>RESAPALOOldWHEUE</v>
      </c>
      <c r="E12">
        <f>IF(B12="*","*",_xlfn.XLOOKUP(B12,'RES TECH'!M:M,'RES TECH'!O:O))</f>
        <v>2020</v>
      </c>
      <c r="F12" s="12">
        <f>IF(B12="*","*",_xlfn.XLOOKUP(B12,'RES TECH'!M:M,'RES TECH'!Y:Y))</f>
        <v>14</v>
      </c>
      <c r="G12" s="12">
        <f>IF(B12="*","*",_xlfn.XLOOKUP(B12,'RES TECH'!M:M,'RES TECH'!V:V))</f>
        <v>0.81</v>
      </c>
      <c r="H12">
        <f>IF(B12="*","*",_xlfn.XLOOKUP(B12,'RES TECH'!M:M,'RES TECH'!AA:AA))</f>
        <v>31.536000000000001</v>
      </c>
      <c r="I12" s="12">
        <f>IF(B12="*","*",_xlfn.XLOOKUP(B12,'RES TECH'!M:M,'RES TECH'!Z:Z))</f>
        <v>0.24</v>
      </c>
      <c r="J12" s="12">
        <f>IF(B12="*","*",_xlfn.XLOOKUP(B12,'RES TECH'!M:M,'RES TECH'!S:S))</f>
        <v>2081.8405637254609</v>
      </c>
      <c r="K12" s="12">
        <f t="shared" si="0"/>
        <v>104.09202818627305</v>
      </c>
      <c r="L12" s="12">
        <f t="shared" si="1"/>
        <v>5.2046014093136534</v>
      </c>
      <c r="M12">
        <f>IF(B12="*","*",IF(_xlfn.XLOOKUP(B12,'RES TECH'!$M:$M,'RES TECH'!$C:$C)="Low Income",IF(G12&gt;1,IF(G12&gt;3,0.3,0.24),0.12),IF(_xlfn.XLOOKUP(B12,'RES TECH'!$M:$M,'RES TECH'!$C:$C)="Lower-middle Income",IF(G12&gt;1,IF(G12&gt;3,0.23,0.18),0.09),IF(_xlfn.XLOOKUP(B12,'RES TECH'!$M:$M,'RES TECH'!$C:$C)="Upper-middle Income",IF(G12&gt;1,IF(G12&gt;3,0.15,0.12),0.06),IF(_xlfn.XLOOKUP(B12,'RES TECH'!$M:$M,'RES TECH'!$C:$C)="High Income",IF(G12&gt;1,IF(G12&gt;3,0.08,0.06),0.03))))))</f>
        <v>0.12</v>
      </c>
    </row>
    <row r="13" spans="2:13" x14ac:dyDescent="0.25">
      <c r="B13" t="str">
        <f>IF('RES TECH'!N9=1,'RES TECH'!M9,"*")</f>
        <v>RESAPALOOldWH4NGA22</v>
      </c>
      <c r="C13" t="str">
        <f>IF(B13="*","*",_xlfn.XLOOKUP(B13,'RES TECH'!M:M,'RES TECH'!K:K))</f>
        <v>RESNGA</v>
      </c>
      <c r="D13" t="str">
        <f>IF(B13="*","*",_xlfn.XLOOKUP(B13,'RES TECH'!M:M,'RES TECH'!L:L))</f>
        <v>RESAPALOOldWHEUE</v>
      </c>
      <c r="E13">
        <f>IF(B13="*","*",_xlfn.XLOOKUP(B13,'RES TECH'!M:M,'RES TECH'!O:O))</f>
        <v>2022</v>
      </c>
      <c r="F13" s="12">
        <f>IF(B13="*","*",_xlfn.XLOOKUP(B13,'RES TECH'!M:M,'RES TECH'!Y:Y))</f>
        <v>14</v>
      </c>
      <c r="G13" s="12">
        <f>IF(B13="*","*",_xlfn.XLOOKUP(B13,'RES TECH'!M:M,'RES TECH'!V:V))</f>
        <v>0.81</v>
      </c>
      <c r="H13">
        <f>IF(B13="*","*",_xlfn.XLOOKUP(B13,'RES TECH'!M:M,'RES TECH'!AA:AA))</f>
        <v>31.536000000000001</v>
      </c>
      <c r="I13" s="12">
        <f>IF(B13="*","*",_xlfn.XLOOKUP(B13,'RES TECH'!M:M,'RES TECH'!Z:Z))</f>
        <v>0.24</v>
      </c>
      <c r="J13" s="12">
        <f>IF(B13="*","*",_xlfn.XLOOKUP(B13,'RES TECH'!M:M,'RES TECH'!S:S))</f>
        <v>2081.8405637254609</v>
      </c>
      <c r="K13" s="12">
        <f t="shared" si="0"/>
        <v>104.09202818627305</v>
      </c>
      <c r="L13" s="12">
        <f t="shared" si="1"/>
        <v>5.2046014093136534</v>
      </c>
      <c r="M13">
        <f>IF(B13="*","*",IF(_xlfn.XLOOKUP(B13,'RES TECH'!$M:$M,'RES TECH'!$C:$C)="Low Income",IF(G13&gt;1,IF(G13&gt;3,0.3,0.24),0.12),IF(_xlfn.XLOOKUP(B13,'RES TECH'!$M:$M,'RES TECH'!$C:$C)="Lower-middle Income",IF(G13&gt;1,IF(G13&gt;3,0.23,0.18),0.09),IF(_xlfn.XLOOKUP(B13,'RES TECH'!$M:$M,'RES TECH'!$C:$C)="Upper-middle Income",IF(G13&gt;1,IF(G13&gt;3,0.15,0.12),0.06),IF(_xlfn.XLOOKUP(B13,'RES TECH'!$M:$M,'RES TECH'!$C:$C)="High Income",IF(G13&gt;1,IF(G13&gt;3,0.08,0.06),0.03))))))</f>
        <v>0.12</v>
      </c>
    </row>
    <row r="14" spans="2:13" x14ac:dyDescent="0.25">
      <c r="B14" t="str">
        <f>IF('RES TECH'!N10=1,'RES TECH'!M10,"*")</f>
        <v>RESAPALOOldWH1ELC20</v>
      </c>
      <c r="C14" t="str">
        <f>IF(B14="*","*",_xlfn.XLOOKUP(B14,'RES TECH'!M:M,'RES TECH'!K:K))</f>
        <v>RESELC</v>
      </c>
      <c r="D14" t="str">
        <f>IF(B14="*","*",_xlfn.XLOOKUP(B14,'RES TECH'!M:M,'RES TECH'!L:L))</f>
        <v>RESAPALOOldWHEUE</v>
      </c>
      <c r="E14">
        <f>IF(B14="*","*",_xlfn.XLOOKUP(B14,'RES TECH'!M:M,'RES TECH'!O:O))</f>
        <v>2020</v>
      </c>
      <c r="F14" s="12">
        <f>IF(B14="*","*",_xlfn.XLOOKUP(B14,'RES TECH'!M:M,'RES TECH'!Y:Y))</f>
        <v>14</v>
      </c>
      <c r="G14" s="12">
        <f>IF(B14="*","*",_xlfn.XLOOKUP(B14,'RES TECH'!M:M,'RES TECH'!V:V))</f>
        <v>0.91554999999999997</v>
      </c>
      <c r="H14">
        <f>IF(B14="*","*",_xlfn.XLOOKUP(B14,'RES TECH'!M:M,'RES TECH'!AA:AA))</f>
        <v>31.536000000000001</v>
      </c>
      <c r="I14" s="12">
        <f>IF(B14="*","*",_xlfn.XLOOKUP(B14,'RES TECH'!M:M,'RES TECH'!Z:Z))</f>
        <v>0.24</v>
      </c>
      <c r="J14" s="12">
        <f>IF(B14="*","*",_xlfn.XLOOKUP(B14,'RES TECH'!M:M,'RES TECH'!S:S))</f>
        <v>524.69152419096986</v>
      </c>
      <c r="K14" s="12">
        <f t="shared" si="0"/>
        <v>26.234576209548493</v>
      </c>
      <c r="L14" s="12">
        <f t="shared" si="1"/>
        <v>1.3117288104774247</v>
      </c>
      <c r="M14">
        <f>IF(B14="*","*",IF(_xlfn.XLOOKUP(B14,'RES TECH'!$M:$M,'RES TECH'!$C:$C)="Low Income",IF(G14&gt;1,IF(G14&gt;3,0.3,0.24),0.12),IF(_xlfn.XLOOKUP(B14,'RES TECH'!$M:$M,'RES TECH'!$C:$C)="Lower-middle Income",IF(G14&gt;1,IF(G14&gt;3,0.23,0.18),0.09),IF(_xlfn.XLOOKUP(B14,'RES TECH'!$M:$M,'RES TECH'!$C:$C)="Upper-middle Income",IF(G14&gt;1,IF(G14&gt;3,0.15,0.12),0.06),IF(_xlfn.XLOOKUP(B14,'RES TECH'!$M:$M,'RES TECH'!$C:$C)="High Income",IF(G14&gt;1,IF(G14&gt;3,0.08,0.06),0.03))))))</f>
        <v>0.12</v>
      </c>
    </row>
    <row r="15" spans="2:13" x14ac:dyDescent="0.25">
      <c r="B15" t="str">
        <f>IF('RES TECH'!N11=1,'RES TECH'!M11,"*")</f>
        <v>RESAPALOOldWH2ELC20</v>
      </c>
      <c r="C15" t="str">
        <f>IF(B15="*","*",_xlfn.XLOOKUP(B15,'RES TECH'!M:M,'RES TECH'!K:K))</f>
        <v>RESELC</v>
      </c>
      <c r="D15" t="str">
        <f>IF(B15="*","*",_xlfn.XLOOKUP(B15,'RES TECH'!M:M,'RES TECH'!L:L))</f>
        <v>RESAPALOOldWHEUE</v>
      </c>
      <c r="E15">
        <f>IF(B15="*","*",_xlfn.XLOOKUP(B15,'RES TECH'!M:M,'RES TECH'!O:O))</f>
        <v>2020</v>
      </c>
      <c r="F15" s="12">
        <f>IF(B15="*","*",_xlfn.XLOOKUP(B15,'RES TECH'!M:M,'RES TECH'!Y:Y))</f>
        <v>14</v>
      </c>
      <c r="G15" s="12">
        <f>IF(B15="*","*",_xlfn.XLOOKUP(B15,'RES TECH'!M:M,'RES TECH'!V:V))</f>
        <v>0.93</v>
      </c>
      <c r="H15">
        <f>IF(B15="*","*",_xlfn.XLOOKUP(B15,'RES TECH'!M:M,'RES TECH'!AA:AA))</f>
        <v>31.536000000000001</v>
      </c>
      <c r="I15" s="12">
        <f>IF(B15="*","*",_xlfn.XLOOKUP(B15,'RES TECH'!M:M,'RES TECH'!Z:Z))</f>
        <v>0.24</v>
      </c>
      <c r="J15" s="12">
        <f>IF(B15="*","*",_xlfn.XLOOKUP(B15,'RES TECH'!M:M,'RES TECH'!S:S))</f>
        <v>575.46812330622504</v>
      </c>
      <c r="K15" s="12">
        <f t="shared" si="0"/>
        <v>28.773406165311254</v>
      </c>
      <c r="L15" s="12">
        <f t="shared" si="1"/>
        <v>1.4386703082655627</v>
      </c>
      <c r="M15">
        <f>IF(B15="*","*",IF(_xlfn.XLOOKUP(B15,'RES TECH'!$M:$M,'RES TECH'!$C:$C)="Low Income",IF(G15&gt;1,IF(G15&gt;3,0.3,0.24),0.12),IF(_xlfn.XLOOKUP(B15,'RES TECH'!$M:$M,'RES TECH'!$C:$C)="Lower-middle Income",IF(G15&gt;1,IF(G15&gt;3,0.23,0.18),0.09),IF(_xlfn.XLOOKUP(B15,'RES TECH'!$M:$M,'RES TECH'!$C:$C)="Upper-middle Income",IF(G15&gt;1,IF(G15&gt;3,0.15,0.12),0.06),IF(_xlfn.XLOOKUP(B15,'RES TECH'!$M:$M,'RES TECH'!$C:$C)="High Income",IF(G15&gt;1,IF(G15&gt;3,0.08,0.06),0.03))))))</f>
        <v>0.12</v>
      </c>
    </row>
    <row r="16" spans="2:13" x14ac:dyDescent="0.25">
      <c r="B16" t="str">
        <f>IF('RES TECH'!N12=1,'RES TECH'!M12,"*")</f>
        <v>RESAPALOOldWH4ELC20</v>
      </c>
      <c r="C16" t="str">
        <f>IF(B16="*","*",_xlfn.XLOOKUP(B16,'RES TECH'!M:M,'RES TECH'!K:K))</f>
        <v>RESELC</v>
      </c>
      <c r="D16" t="str">
        <f>IF(B16="*","*",_xlfn.XLOOKUP(B16,'RES TECH'!M:M,'RES TECH'!L:L))</f>
        <v>RESAPALOOldWHEUE</v>
      </c>
      <c r="E16">
        <f>IF(B16="*","*",_xlfn.XLOOKUP(B16,'RES TECH'!M:M,'RES TECH'!O:O))</f>
        <v>2020</v>
      </c>
      <c r="F16" s="12">
        <f>IF(B16="*","*",_xlfn.XLOOKUP(B16,'RES TECH'!M:M,'RES TECH'!Y:Y))</f>
        <v>14</v>
      </c>
      <c r="G16" s="12">
        <f>IF(B16="*","*",_xlfn.XLOOKUP(B16,'RES TECH'!M:M,'RES TECH'!V:V))</f>
        <v>0.95</v>
      </c>
      <c r="H16">
        <f>IF(B16="*","*",_xlfn.XLOOKUP(B16,'RES TECH'!M:M,'RES TECH'!AA:AA))</f>
        <v>31.536000000000001</v>
      </c>
      <c r="I16" s="12">
        <f>IF(B16="*","*",_xlfn.XLOOKUP(B16,'RES TECH'!M:M,'RES TECH'!Z:Z))</f>
        <v>0.24</v>
      </c>
      <c r="J16" s="12">
        <f>IF(B16="*","*",_xlfn.XLOOKUP(B16,'RES TECH'!M:M,'RES TECH'!S:S))</f>
        <v>829.35111888250083</v>
      </c>
      <c r="K16" s="12">
        <f t="shared" si="0"/>
        <v>41.467555944125046</v>
      </c>
      <c r="L16" s="12">
        <f t="shared" si="1"/>
        <v>2.0733777972062524</v>
      </c>
      <c r="M16">
        <f>IF(B16="*","*",IF(_xlfn.XLOOKUP(B16,'RES TECH'!$M:$M,'RES TECH'!$C:$C)="Low Income",IF(G16&gt;1,IF(G16&gt;3,0.3,0.24),0.12),IF(_xlfn.XLOOKUP(B16,'RES TECH'!$M:$M,'RES TECH'!$C:$C)="Lower-middle Income",IF(G16&gt;1,IF(G16&gt;3,0.23,0.18),0.09),IF(_xlfn.XLOOKUP(B16,'RES TECH'!$M:$M,'RES TECH'!$C:$C)="Upper-middle Income",IF(G16&gt;1,IF(G16&gt;3,0.15,0.12),0.06),IF(_xlfn.XLOOKUP(B16,'RES TECH'!$M:$M,'RES TECH'!$C:$C)="High Income",IF(G16&gt;1,IF(G16&gt;3,0.08,0.06),0.03))))))</f>
        <v>0.12</v>
      </c>
    </row>
    <row r="17" spans="2:13" x14ac:dyDescent="0.25">
      <c r="B17" t="str">
        <f>IF('RES TECH'!N13=1,'RES TECH'!M13,"*")</f>
        <v>RESAPALOOldWH5ELC20</v>
      </c>
      <c r="C17" t="str">
        <f>IF(B17="*","*",_xlfn.XLOOKUP(B17,'RES TECH'!M:M,'RES TECH'!K:K))</f>
        <v>RESELC</v>
      </c>
      <c r="D17" t="str">
        <f>IF(B17="*","*",_xlfn.XLOOKUP(B17,'RES TECH'!M:M,'RES TECH'!L:L))</f>
        <v>RESAPALOOldWHEUE</v>
      </c>
      <c r="E17">
        <f>IF(B17="*","*",_xlfn.XLOOKUP(B17,'RES TECH'!M:M,'RES TECH'!O:O))</f>
        <v>2020</v>
      </c>
      <c r="F17" s="12">
        <f>IF(B17="*","*",_xlfn.XLOOKUP(B17,'RES TECH'!M:M,'RES TECH'!Y:Y))</f>
        <v>14</v>
      </c>
      <c r="G17" s="12">
        <f>IF(B17="*","*",_xlfn.XLOOKUP(B17,'RES TECH'!M:M,'RES TECH'!V:V))</f>
        <v>3.28</v>
      </c>
      <c r="H17">
        <f>IF(B17="*","*",_xlfn.XLOOKUP(B17,'RES TECH'!M:M,'RES TECH'!AA:AA))</f>
        <v>31.536000000000001</v>
      </c>
      <c r="I17" s="12">
        <f>IF(B17="*","*",_xlfn.XLOOKUP(B17,'RES TECH'!M:M,'RES TECH'!Z:Z))</f>
        <v>0.24</v>
      </c>
      <c r="J17" s="12">
        <f>IF(B17="*","*",_xlfn.XLOOKUP(B17,'RES TECH'!M:M,'RES TECH'!S:S))</f>
        <v>1404.8192421887261</v>
      </c>
      <c r="K17" s="12">
        <f t="shared" si="0"/>
        <v>70.24096210943631</v>
      </c>
      <c r="L17" s="12">
        <f t="shared" si="1"/>
        <v>3.5120481054718158</v>
      </c>
      <c r="M17">
        <f>IF(B17="*","*",IF(_xlfn.XLOOKUP(B17,'RES TECH'!$M:$M,'RES TECH'!$C:$C)="Low Income",IF(G17&gt;1,IF(G17&gt;3,0.3,0.24),0.12),IF(_xlfn.XLOOKUP(B17,'RES TECH'!$M:$M,'RES TECH'!$C:$C)="Lower-middle Income",IF(G17&gt;1,IF(G17&gt;3,0.23,0.18),0.09),IF(_xlfn.XLOOKUP(B17,'RES TECH'!$M:$M,'RES TECH'!$C:$C)="Upper-middle Income",IF(G17&gt;1,IF(G17&gt;3,0.15,0.12),0.06),IF(_xlfn.XLOOKUP(B17,'RES TECH'!$M:$M,'RES TECH'!$C:$C)="High Income",IF(G17&gt;1,IF(G17&gt;3,0.08,0.06),0.03))))))</f>
        <v>0.3</v>
      </c>
    </row>
    <row r="18" spans="2:13" x14ac:dyDescent="0.25">
      <c r="B18" t="str">
        <f>IF('RES TECH'!N14=1,'RES TECH'!M14,"*")</f>
        <v>RESAPALOOldWH5ELC22</v>
      </c>
      <c r="C18" t="str">
        <f>IF(B18="*","*",_xlfn.XLOOKUP(B18,'RES TECH'!M:M,'RES TECH'!K:K))</f>
        <v>RESELC</v>
      </c>
      <c r="D18" t="str">
        <f>IF(B18="*","*",_xlfn.XLOOKUP(B18,'RES TECH'!M:M,'RES TECH'!L:L))</f>
        <v>RESAPALOOldWHEUE</v>
      </c>
      <c r="E18">
        <f>IF(B18="*","*",_xlfn.XLOOKUP(B18,'RES TECH'!M:M,'RES TECH'!O:O))</f>
        <v>2022</v>
      </c>
      <c r="F18" s="12">
        <f>IF(B18="*","*",_xlfn.XLOOKUP(B18,'RES TECH'!M:M,'RES TECH'!Y:Y))</f>
        <v>14</v>
      </c>
      <c r="G18" s="12">
        <f>IF(B18="*","*",_xlfn.XLOOKUP(B18,'RES TECH'!M:M,'RES TECH'!V:V))</f>
        <v>3.28</v>
      </c>
      <c r="H18">
        <f>IF(B18="*","*",_xlfn.XLOOKUP(B18,'RES TECH'!M:M,'RES TECH'!AA:AA))</f>
        <v>31.536000000000001</v>
      </c>
      <c r="I18" s="12">
        <f>IF(B18="*","*",_xlfn.XLOOKUP(B18,'RES TECH'!M:M,'RES TECH'!Z:Z))</f>
        <v>0.24</v>
      </c>
      <c r="J18" s="12">
        <f>IF(B18="*","*",_xlfn.XLOOKUP(B18,'RES TECH'!M:M,'RES TECH'!S:S))</f>
        <v>1404.8192421887261</v>
      </c>
      <c r="K18" s="12">
        <f t="shared" si="0"/>
        <v>70.24096210943631</v>
      </c>
      <c r="L18" s="12">
        <f t="shared" si="1"/>
        <v>3.5120481054718158</v>
      </c>
      <c r="M18">
        <f>IF(B18="*","*",IF(_xlfn.XLOOKUP(B18,'RES TECH'!$M:$M,'RES TECH'!$C:$C)="Low Income",IF(G18&gt;1,IF(G18&gt;3,0.3,0.24),0.12),IF(_xlfn.XLOOKUP(B18,'RES TECH'!$M:$M,'RES TECH'!$C:$C)="Lower-middle Income",IF(G18&gt;1,IF(G18&gt;3,0.23,0.18),0.09),IF(_xlfn.XLOOKUP(B18,'RES TECH'!$M:$M,'RES TECH'!$C:$C)="Upper-middle Income",IF(G18&gt;1,IF(G18&gt;3,0.15,0.12),0.06),IF(_xlfn.XLOOKUP(B18,'RES TECH'!$M:$M,'RES TECH'!$C:$C)="High Income",IF(G18&gt;1,IF(G18&gt;3,0.08,0.06),0.03))))))</f>
        <v>0.3</v>
      </c>
    </row>
    <row r="19" spans="2:13" x14ac:dyDescent="0.25">
      <c r="B19" t="str">
        <f>IF('RES TECH'!N15=1,'RES TECH'!M15,"*")</f>
        <v>RESAPALOOldWH6ELC20</v>
      </c>
      <c r="C19" t="str">
        <f>IF(B19="*","*",_xlfn.XLOOKUP(B19,'RES TECH'!M:M,'RES TECH'!K:K))</f>
        <v>RESELC</v>
      </c>
      <c r="D19" t="str">
        <f>IF(B19="*","*",_xlfn.XLOOKUP(B19,'RES TECH'!M:M,'RES TECH'!L:L))</f>
        <v>RESAPALOOldWHEUE</v>
      </c>
      <c r="E19">
        <f>IF(B19="*","*",_xlfn.XLOOKUP(B19,'RES TECH'!M:M,'RES TECH'!O:O))</f>
        <v>2020</v>
      </c>
      <c r="F19" s="12">
        <f>IF(B19="*","*",_xlfn.XLOOKUP(B19,'RES TECH'!M:M,'RES TECH'!Y:Y))</f>
        <v>14</v>
      </c>
      <c r="G19" s="12">
        <f>IF(B19="*","*",_xlfn.XLOOKUP(B19,'RES TECH'!M:M,'RES TECH'!V:V))</f>
        <v>2</v>
      </c>
      <c r="H19">
        <f>IF(B19="*","*",_xlfn.XLOOKUP(B19,'RES TECH'!M:M,'RES TECH'!AA:AA))</f>
        <v>31.536000000000001</v>
      </c>
      <c r="I19" s="12">
        <f>IF(B19="*","*",_xlfn.XLOOKUP(B19,'RES TECH'!M:M,'RES TECH'!Z:Z))</f>
        <v>0.24</v>
      </c>
      <c r="J19" s="12">
        <f>IF(B19="*","*",_xlfn.XLOOKUP(B19,'RES TECH'!M:M,'RES TECH'!S:S))</f>
        <v>1286.340510919797</v>
      </c>
      <c r="K19" s="12">
        <f t="shared" si="0"/>
        <v>64.31702554598985</v>
      </c>
      <c r="L19" s="12">
        <f t="shared" si="1"/>
        <v>3.2158512772994925</v>
      </c>
      <c r="M19">
        <f>IF(B19="*","*",IF(_xlfn.XLOOKUP(B19,'RES TECH'!$M:$M,'RES TECH'!$C:$C)="Low Income",IF(G19&gt;1,IF(G19&gt;3,0.3,0.24),0.12),IF(_xlfn.XLOOKUP(B19,'RES TECH'!$M:$M,'RES TECH'!$C:$C)="Lower-middle Income",IF(G19&gt;1,IF(G19&gt;3,0.23,0.18),0.09),IF(_xlfn.XLOOKUP(B19,'RES TECH'!$M:$M,'RES TECH'!$C:$C)="Upper-middle Income",IF(G19&gt;1,IF(G19&gt;3,0.15,0.12),0.06),IF(_xlfn.XLOOKUP(B19,'RES TECH'!$M:$M,'RES TECH'!$C:$C)="High Income",IF(G19&gt;1,IF(G19&gt;3,0.08,0.06),0.03))))))</f>
        <v>0.24</v>
      </c>
    </row>
    <row r="20" spans="2:13" x14ac:dyDescent="0.25">
      <c r="B20" t="str">
        <f>IF('RES TECH'!N16=1,'RES TECH'!M16,"*")</f>
        <v>RESAPALOOldWH6ELC22</v>
      </c>
      <c r="C20" t="str">
        <f>IF(B20="*","*",_xlfn.XLOOKUP(B20,'RES TECH'!M:M,'RES TECH'!K:K))</f>
        <v>RESELC</v>
      </c>
      <c r="D20" t="str">
        <f>IF(B20="*","*",_xlfn.XLOOKUP(B20,'RES TECH'!M:M,'RES TECH'!L:L))</f>
        <v>RESAPALOOldWHEUE</v>
      </c>
      <c r="E20">
        <f>IF(B20="*","*",_xlfn.XLOOKUP(B20,'RES TECH'!M:M,'RES TECH'!O:O))</f>
        <v>2022</v>
      </c>
      <c r="F20" s="12">
        <f>IF(B20="*","*",_xlfn.XLOOKUP(B20,'RES TECH'!M:M,'RES TECH'!Y:Y))</f>
        <v>14</v>
      </c>
      <c r="G20" s="12">
        <f>IF(B20="*","*",_xlfn.XLOOKUP(B20,'RES TECH'!M:M,'RES TECH'!V:V))</f>
        <v>3.3</v>
      </c>
      <c r="H20">
        <f>IF(B20="*","*",_xlfn.XLOOKUP(B20,'RES TECH'!M:M,'RES TECH'!AA:AA))</f>
        <v>31.536000000000001</v>
      </c>
      <c r="I20" s="12">
        <f>IF(B20="*","*",_xlfn.XLOOKUP(B20,'RES TECH'!M:M,'RES TECH'!Z:Z))</f>
        <v>0.24</v>
      </c>
      <c r="J20" s="12">
        <f>IF(B20="*","*",_xlfn.XLOOKUP(B20,'RES TECH'!M:M,'RES TECH'!S:S))</f>
        <v>1557.625815113038</v>
      </c>
      <c r="K20" s="12">
        <f t="shared" si="0"/>
        <v>77.881290755651904</v>
      </c>
      <c r="L20" s="12">
        <f t="shared" si="1"/>
        <v>3.8940645377825955</v>
      </c>
      <c r="M20">
        <f>IF(B20="*","*",IF(_xlfn.XLOOKUP(B20,'RES TECH'!$M:$M,'RES TECH'!$C:$C)="Low Income",IF(G20&gt;1,IF(G20&gt;3,0.3,0.24),0.12),IF(_xlfn.XLOOKUP(B20,'RES TECH'!$M:$M,'RES TECH'!$C:$C)="Lower-middle Income",IF(G20&gt;1,IF(G20&gt;3,0.23,0.18),0.09),IF(_xlfn.XLOOKUP(B20,'RES TECH'!$M:$M,'RES TECH'!$C:$C)="Upper-middle Income",IF(G20&gt;1,IF(G20&gt;3,0.15,0.12),0.06),IF(_xlfn.XLOOKUP(B20,'RES TECH'!$M:$M,'RES TECH'!$C:$C)="High Income",IF(G20&gt;1,IF(G20&gt;3,0.08,0.06),0.03))))))</f>
        <v>0.3</v>
      </c>
    </row>
    <row r="21" spans="2:13" x14ac:dyDescent="0.25">
      <c r="B21" t="str">
        <f>IF('RES TECH'!N17=1,'RES TECH'!M17,"*")</f>
        <v>RESAPALOOldWH7ELC20</v>
      </c>
      <c r="C21" t="str">
        <f>IF(B21="*","*",_xlfn.XLOOKUP(B21,'RES TECH'!M:M,'RES TECH'!K:K))</f>
        <v>RESELC</v>
      </c>
      <c r="D21" t="str">
        <f>IF(B21="*","*",_xlfn.XLOOKUP(B21,'RES TECH'!M:M,'RES TECH'!L:L))</f>
        <v>RESAPALOOldWHEUE</v>
      </c>
      <c r="E21">
        <f>IF(B21="*","*",_xlfn.XLOOKUP(B21,'RES TECH'!M:M,'RES TECH'!O:O))</f>
        <v>2020</v>
      </c>
      <c r="F21" s="12">
        <f>IF(B21="*","*",_xlfn.XLOOKUP(B21,'RES TECH'!M:M,'RES TECH'!Y:Y))</f>
        <v>14</v>
      </c>
      <c r="G21" s="12">
        <f>IF(B21="*","*",_xlfn.XLOOKUP(B21,'RES TECH'!M:M,'RES TECH'!V:V))</f>
        <v>3.55</v>
      </c>
      <c r="H21">
        <f>IF(B21="*","*",_xlfn.XLOOKUP(B21,'RES TECH'!M:M,'RES TECH'!AA:AA))</f>
        <v>31.536000000000001</v>
      </c>
      <c r="I21" s="12">
        <f>IF(B21="*","*",_xlfn.XLOOKUP(B21,'RES TECH'!M:M,'RES TECH'!Z:Z))</f>
        <v>0.24</v>
      </c>
      <c r="J21" s="12">
        <f>IF(B21="*","*",_xlfn.XLOOKUP(B21,'RES TECH'!M:M,'RES TECH'!S:S))</f>
        <v>1675.6277708034199</v>
      </c>
      <c r="K21" s="12">
        <f t="shared" si="0"/>
        <v>83.781388540171008</v>
      </c>
      <c r="L21" s="12">
        <f t="shared" si="1"/>
        <v>4.1890694270085502</v>
      </c>
      <c r="M21">
        <f>IF(B21="*","*",IF(_xlfn.XLOOKUP(B21,'RES TECH'!$M:$M,'RES TECH'!$C:$C)="Low Income",IF(G21&gt;1,IF(G21&gt;3,0.3,0.24),0.12),IF(_xlfn.XLOOKUP(B21,'RES TECH'!$M:$M,'RES TECH'!$C:$C)="Lower-middle Income",IF(G21&gt;1,IF(G21&gt;3,0.23,0.18),0.09),IF(_xlfn.XLOOKUP(B21,'RES TECH'!$M:$M,'RES TECH'!$C:$C)="Upper-middle Income",IF(G21&gt;1,IF(G21&gt;3,0.15,0.12),0.06),IF(_xlfn.XLOOKUP(B21,'RES TECH'!$M:$M,'RES TECH'!$C:$C)="High Income",IF(G21&gt;1,IF(G21&gt;3,0.08,0.06),0.03))))))</f>
        <v>0.3</v>
      </c>
    </row>
    <row r="22" spans="2:13" x14ac:dyDescent="0.25">
      <c r="B22" t="str">
        <f>IF('RES TECH'!N18=1,'RES TECH'!M18,"*")</f>
        <v>RESAPALOOldWH7ELC22</v>
      </c>
      <c r="C22" t="str">
        <f>IF(B22="*","*",_xlfn.XLOOKUP(B22,'RES TECH'!M:M,'RES TECH'!K:K))</f>
        <v>RESELC</v>
      </c>
      <c r="D22" t="str">
        <f>IF(B22="*","*",_xlfn.XLOOKUP(B22,'RES TECH'!M:M,'RES TECH'!L:L))</f>
        <v>RESAPALOOldWHEUE</v>
      </c>
      <c r="E22">
        <f>IF(B22="*","*",_xlfn.XLOOKUP(B22,'RES TECH'!M:M,'RES TECH'!O:O))</f>
        <v>2022</v>
      </c>
      <c r="F22" s="12">
        <f>IF(B22="*","*",_xlfn.XLOOKUP(B22,'RES TECH'!M:M,'RES TECH'!Y:Y))</f>
        <v>14</v>
      </c>
      <c r="G22" s="12">
        <f>IF(B22="*","*",_xlfn.XLOOKUP(B22,'RES TECH'!M:M,'RES TECH'!V:V))</f>
        <v>3.55</v>
      </c>
      <c r="H22">
        <f>IF(B22="*","*",_xlfn.XLOOKUP(B22,'RES TECH'!M:M,'RES TECH'!AA:AA))</f>
        <v>31.536000000000001</v>
      </c>
      <c r="I22" s="12">
        <f>IF(B22="*","*",_xlfn.XLOOKUP(B22,'RES TECH'!M:M,'RES TECH'!Z:Z))</f>
        <v>0.24</v>
      </c>
      <c r="J22" s="12">
        <f>IF(B22="*","*",_xlfn.XLOOKUP(B22,'RES TECH'!M:M,'RES TECH'!S:S))</f>
        <v>1675.6277708034199</v>
      </c>
      <c r="K22" s="12">
        <f t="shared" si="0"/>
        <v>83.781388540171008</v>
      </c>
      <c r="L22" s="12">
        <f t="shared" si="1"/>
        <v>4.1890694270085502</v>
      </c>
      <c r="M22">
        <f>IF(B22="*","*",IF(_xlfn.XLOOKUP(B22,'RES TECH'!$M:$M,'RES TECH'!$C:$C)="Low Income",IF(G22&gt;1,IF(G22&gt;3,0.3,0.24),0.12),IF(_xlfn.XLOOKUP(B22,'RES TECH'!$M:$M,'RES TECH'!$C:$C)="Lower-middle Income",IF(G22&gt;1,IF(G22&gt;3,0.23,0.18),0.09),IF(_xlfn.XLOOKUP(B22,'RES TECH'!$M:$M,'RES TECH'!$C:$C)="Upper-middle Income",IF(G22&gt;1,IF(G22&gt;3,0.15,0.12),0.06),IF(_xlfn.XLOOKUP(B22,'RES TECH'!$M:$M,'RES TECH'!$C:$C)="High Income",IF(G22&gt;1,IF(G22&gt;3,0.08,0.06),0.03))))))</f>
        <v>0.3</v>
      </c>
    </row>
    <row r="23" spans="2:13" x14ac:dyDescent="0.25">
      <c r="B23" t="str">
        <f>IF('RES TECH'!N19=1,'RES TECH'!M19,"*")</f>
        <v>RESAPALOOldWH1FOI20</v>
      </c>
      <c r="C23" t="str">
        <f>IF(B23="*","*",_xlfn.XLOOKUP(B23,'RES TECH'!M:M,'RES TECH'!K:K))</f>
        <v>RESFOI</v>
      </c>
      <c r="D23" t="str">
        <f>IF(B23="*","*",_xlfn.XLOOKUP(B23,'RES TECH'!M:M,'RES TECH'!L:L))</f>
        <v>RESAPALOOldWHEUE</v>
      </c>
      <c r="E23">
        <f>IF(B23="*","*",_xlfn.XLOOKUP(B23,'RES TECH'!M:M,'RES TECH'!O:O))</f>
        <v>2020</v>
      </c>
      <c r="F23" s="12">
        <f>IF(B23="*","*",_xlfn.XLOOKUP(B23,'RES TECH'!M:M,'RES TECH'!Y:Y))</f>
        <v>14</v>
      </c>
      <c r="G23" s="12">
        <f>IF(B23="*","*",_xlfn.XLOOKUP(B23,'RES TECH'!M:M,'RES TECH'!V:V))</f>
        <v>0.63670000000000004</v>
      </c>
      <c r="H23">
        <f>IF(B23="*","*",_xlfn.XLOOKUP(B23,'RES TECH'!M:M,'RES TECH'!AA:AA))</f>
        <v>31.536000000000001</v>
      </c>
      <c r="I23" s="12">
        <f>IF(B23="*","*",_xlfn.XLOOKUP(B23,'RES TECH'!M:M,'RES TECH'!Z:Z))</f>
        <v>0.24</v>
      </c>
      <c r="J23" s="12">
        <f>IF(B23="*","*",_xlfn.XLOOKUP(B23,'RES TECH'!M:M,'RES TECH'!S:S))</f>
        <v>1624.8511716881651</v>
      </c>
      <c r="K23" s="12">
        <f t="shared" si="0"/>
        <v>81.242558584408258</v>
      </c>
      <c r="L23" s="12">
        <f t="shared" si="1"/>
        <v>4.0621279292204129</v>
      </c>
      <c r="M23">
        <f>IF(B23="*","*",IF(_xlfn.XLOOKUP(B23,'RES TECH'!$M:$M,'RES TECH'!$C:$C)="Low Income",IF(G23&gt;1,IF(G23&gt;3,0.3,0.24),0.12),IF(_xlfn.XLOOKUP(B23,'RES TECH'!$M:$M,'RES TECH'!$C:$C)="Lower-middle Income",IF(G23&gt;1,IF(G23&gt;3,0.23,0.18),0.09),IF(_xlfn.XLOOKUP(B23,'RES TECH'!$M:$M,'RES TECH'!$C:$C)="Upper-middle Income",IF(G23&gt;1,IF(G23&gt;3,0.15,0.12),0.06),IF(_xlfn.XLOOKUP(B23,'RES TECH'!$M:$M,'RES TECH'!$C:$C)="High Income",IF(G23&gt;1,IF(G23&gt;3,0.08,0.06),0.03))))))</f>
        <v>0.12</v>
      </c>
    </row>
    <row r="24" spans="2:13" x14ac:dyDescent="0.25">
      <c r="B24" t="str">
        <f>IF('RES TECH'!N20=1,'RES TECH'!M20,"*")</f>
        <v>RESAPALOOldWH2FOI20</v>
      </c>
      <c r="C24" t="str">
        <f>IF(B24="*","*",_xlfn.XLOOKUP(B24,'RES TECH'!M:M,'RES TECH'!K:K))</f>
        <v>RESFOI</v>
      </c>
      <c r="D24" t="str">
        <f>IF(B24="*","*",_xlfn.XLOOKUP(B24,'RES TECH'!M:M,'RES TECH'!L:L))</f>
        <v>RESAPALOOldWHEUE</v>
      </c>
      <c r="E24">
        <f>IF(B24="*","*",_xlfn.XLOOKUP(B24,'RES TECH'!M:M,'RES TECH'!O:O))</f>
        <v>2020</v>
      </c>
      <c r="F24" s="12">
        <f>IF(B24="*","*",_xlfn.XLOOKUP(B24,'RES TECH'!M:M,'RES TECH'!Y:Y))</f>
        <v>14</v>
      </c>
      <c r="G24" s="12">
        <f>IF(B24="*","*",_xlfn.XLOOKUP(B24,'RES TECH'!M:M,'RES TECH'!V:V))</f>
        <v>0.67</v>
      </c>
      <c r="H24">
        <f>IF(B24="*","*",_xlfn.XLOOKUP(B24,'RES TECH'!M:M,'RES TECH'!AA:AA))</f>
        <v>31.536000000000001</v>
      </c>
      <c r="I24" s="12">
        <f>IF(B24="*","*",_xlfn.XLOOKUP(B24,'RES TECH'!M:M,'RES TECH'!Z:Z))</f>
        <v>0.24</v>
      </c>
      <c r="J24" s="12">
        <f>IF(B24="*","*",_xlfn.XLOOKUP(B24,'RES TECH'!M:M,'RES TECH'!S:S))</f>
        <v>1726.404369918675</v>
      </c>
      <c r="K24" s="12">
        <f t="shared" si="0"/>
        <v>86.320218495933759</v>
      </c>
      <c r="L24" s="12">
        <f t="shared" si="1"/>
        <v>4.3160109247966885</v>
      </c>
      <c r="M24">
        <f>IF(B24="*","*",IF(_xlfn.XLOOKUP(B24,'RES TECH'!$M:$M,'RES TECH'!$C:$C)="Low Income",IF(G24&gt;1,IF(G24&gt;3,0.3,0.24),0.12),IF(_xlfn.XLOOKUP(B24,'RES TECH'!$M:$M,'RES TECH'!$C:$C)="Lower-middle Income",IF(G24&gt;1,IF(G24&gt;3,0.23,0.18),0.09),IF(_xlfn.XLOOKUP(B24,'RES TECH'!$M:$M,'RES TECH'!$C:$C)="Upper-middle Income",IF(G24&gt;1,IF(G24&gt;3,0.15,0.12),0.06),IF(_xlfn.XLOOKUP(B24,'RES TECH'!$M:$M,'RES TECH'!$C:$C)="High Income",IF(G24&gt;1,IF(G24&gt;3,0.08,0.06),0.03))))))</f>
        <v>0.12</v>
      </c>
    </row>
    <row r="25" spans="2:13" x14ac:dyDescent="0.25">
      <c r="B25" t="str">
        <f>IF('RES TECH'!N21=1,'RES TECH'!M21,"*")</f>
        <v>RESAPALOOldWH4FOI20</v>
      </c>
      <c r="C25" t="str">
        <f>IF(B25="*","*",_xlfn.XLOOKUP(B25,'RES TECH'!M:M,'RES TECH'!K:K))</f>
        <v>RESFOI</v>
      </c>
      <c r="D25" t="str">
        <f>IF(B25="*","*",_xlfn.XLOOKUP(B25,'RES TECH'!M:M,'RES TECH'!L:L))</f>
        <v>RESAPALOOldWHEUE</v>
      </c>
      <c r="E25">
        <f>IF(B25="*","*",_xlfn.XLOOKUP(B25,'RES TECH'!M:M,'RES TECH'!O:O))</f>
        <v>2020</v>
      </c>
      <c r="F25" s="12">
        <f>IF(B25="*","*",_xlfn.XLOOKUP(B25,'RES TECH'!M:M,'RES TECH'!Y:Y))</f>
        <v>14</v>
      </c>
      <c r="G25" s="12">
        <f>IF(B25="*","*",_xlfn.XLOOKUP(B25,'RES TECH'!M:M,'RES TECH'!V:V))</f>
        <v>0.69</v>
      </c>
      <c r="H25">
        <f>IF(B25="*","*",_xlfn.XLOOKUP(B25,'RES TECH'!M:M,'RES TECH'!AA:AA))</f>
        <v>31.536000000000001</v>
      </c>
      <c r="I25" s="12">
        <f>IF(B25="*","*",_xlfn.XLOOKUP(B25,'RES TECH'!M:M,'RES TECH'!Z:Z))</f>
        <v>0.24</v>
      </c>
      <c r="J25" s="12">
        <f>IF(B25="*","*",_xlfn.XLOOKUP(B25,'RES TECH'!M:M,'RES TECH'!S:S))</f>
        <v>1709.4788368802569</v>
      </c>
      <c r="K25" s="12">
        <f t="shared" si="0"/>
        <v>85.473941844012856</v>
      </c>
      <c r="L25" s="12">
        <f t="shared" si="1"/>
        <v>4.273697092200643</v>
      </c>
      <c r="M25">
        <f>IF(B25="*","*",IF(_xlfn.XLOOKUP(B25,'RES TECH'!$M:$M,'RES TECH'!$C:$C)="Low Income",IF(G25&gt;1,IF(G25&gt;3,0.3,0.24),0.12),IF(_xlfn.XLOOKUP(B25,'RES TECH'!$M:$M,'RES TECH'!$C:$C)="Lower-middle Income",IF(G25&gt;1,IF(G25&gt;3,0.23,0.18),0.09),IF(_xlfn.XLOOKUP(B25,'RES TECH'!$M:$M,'RES TECH'!$C:$C)="Upper-middle Income",IF(G25&gt;1,IF(G25&gt;3,0.15,0.12),0.06),IF(_xlfn.XLOOKUP(B25,'RES TECH'!$M:$M,'RES TECH'!$C:$C)="High Income",IF(G25&gt;1,IF(G25&gt;3,0.08,0.06),0.03))))))</f>
        <v>0.12</v>
      </c>
    </row>
    <row r="26" spans="2:13" x14ac:dyDescent="0.25">
      <c r="B26" t="str">
        <f>IF('RES TECH'!N22=1,'RES TECH'!M22,"*")</f>
        <v>RESAPALOOldWH1LPG20</v>
      </c>
      <c r="C26" t="str">
        <f>IF(B26="*","*",_xlfn.XLOOKUP(B26,'RES TECH'!M:M,'RES TECH'!K:K))</f>
        <v>RESLPG</v>
      </c>
      <c r="D26" t="str">
        <f>IF(B26="*","*",_xlfn.XLOOKUP(B26,'RES TECH'!M:M,'RES TECH'!L:L))</f>
        <v>RESAPALOOldWHEUE</v>
      </c>
      <c r="E26">
        <f>IF(B26="*","*",_xlfn.XLOOKUP(B26,'RES TECH'!M:M,'RES TECH'!O:O))</f>
        <v>2020</v>
      </c>
      <c r="F26" s="12">
        <f>IF(B26="*","*",_xlfn.XLOOKUP(B26,'RES TECH'!M:M,'RES TECH'!Y:Y))</f>
        <v>14</v>
      </c>
      <c r="G26" s="12">
        <f>IF(B26="*","*",_xlfn.XLOOKUP(B26,'RES TECH'!M:M,'RES TECH'!V:V))</f>
        <v>0.61014999999999997</v>
      </c>
      <c r="H26">
        <f>IF(B26="*","*",_xlfn.XLOOKUP(B26,'RES TECH'!M:M,'RES TECH'!AA:AA))</f>
        <v>31.536000000000001</v>
      </c>
      <c r="I26" s="12">
        <f>IF(B26="*","*",_xlfn.XLOOKUP(B26,'RES TECH'!M:M,'RES TECH'!Z:Z))</f>
        <v>0.24</v>
      </c>
      <c r="J26" s="12">
        <f>IF(B26="*","*",_xlfn.XLOOKUP(B26,'RES TECH'!M:M,'RES TECH'!S:S))</f>
        <v>1235.5639118045419</v>
      </c>
      <c r="K26" s="12">
        <f t="shared" si="0"/>
        <v>61.778195590227099</v>
      </c>
      <c r="L26" s="12">
        <f t="shared" si="1"/>
        <v>3.0889097795113551</v>
      </c>
      <c r="M26">
        <f>IF(B26="*","*",IF(_xlfn.XLOOKUP(B26,'RES TECH'!$M:$M,'RES TECH'!$C:$C)="Low Income",IF(G26&gt;1,IF(G26&gt;3,0.3,0.24),0.12),IF(_xlfn.XLOOKUP(B26,'RES TECH'!$M:$M,'RES TECH'!$C:$C)="Lower-middle Income",IF(G26&gt;1,IF(G26&gt;3,0.23,0.18),0.09),IF(_xlfn.XLOOKUP(B26,'RES TECH'!$M:$M,'RES TECH'!$C:$C)="Upper-middle Income",IF(G26&gt;1,IF(G26&gt;3,0.15,0.12),0.06),IF(_xlfn.XLOOKUP(B26,'RES TECH'!$M:$M,'RES TECH'!$C:$C)="High Income",IF(G26&gt;1,IF(G26&gt;3,0.08,0.06),0.03))))))</f>
        <v>0.12</v>
      </c>
    </row>
    <row r="27" spans="2:13" x14ac:dyDescent="0.25">
      <c r="B27" t="str">
        <f>IF('RES TECH'!N23=1,'RES TECH'!M23,"*")</f>
        <v>RESAPALOOldWH2LPG20</v>
      </c>
      <c r="C27" t="str">
        <f>IF(B27="*","*",_xlfn.XLOOKUP(B27,'RES TECH'!M:M,'RES TECH'!K:K))</f>
        <v>RESLPG</v>
      </c>
      <c r="D27" t="str">
        <f>IF(B27="*","*",_xlfn.XLOOKUP(B27,'RES TECH'!M:M,'RES TECH'!L:L))</f>
        <v>RESAPALOOldWHEUE</v>
      </c>
      <c r="E27">
        <f>IF(B27="*","*",_xlfn.XLOOKUP(B27,'RES TECH'!M:M,'RES TECH'!O:O))</f>
        <v>2020</v>
      </c>
      <c r="F27" s="12">
        <f>IF(B27="*","*",_xlfn.XLOOKUP(B27,'RES TECH'!M:M,'RES TECH'!Y:Y))</f>
        <v>14</v>
      </c>
      <c r="G27" s="12">
        <f>IF(B27="*","*",_xlfn.XLOOKUP(B27,'RES TECH'!M:M,'RES TECH'!V:V))</f>
        <v>0.63</v>
      </c>
      <c r="H27">
        <f>IF(B27="*","*",_xlfn.XLOOKUP(B27,'RES TECH'!M:M,'RES TECH'!AA:AA))</f>
        <v>31.536000000000001</v>
      </c>
      <c r="I27" s="12">
        <f>IF(B27="*","*",_xlfn.XLOOKUP(B27,'RES TECH'!M:M,'RES TECH'!Z:Z))</f>
        <v>0.24</v>
      </c>
      <c r="J27" s="12">
        <f>IF(B27="*","*",_xlfn.XLOOKUP(B27,'RES TECH'!M:M,'RES TECH'!S:S))</f>
        <v>1303.266043958216</v>
      </c>
      <c r="K27" s="12">
        <f t="shared" si="0"/>
        <v>65.163302197910795</v>
      </c>
      <c r="L27" s="12">
        <f t="shared" si="1"/>
        <v>3.2581651098955398</v>
      </c>
      <c r="M27">
        <f>IF(B27="*","*",IF(_xlfn.XLOOKUP(B27,'RES TECH'!$M:$M,'RES TECH'!$C:$C)="Low Income",IF(G27&gt;1,IF(G27&gt;3,0.3,0.24),0.12),IF(_xlfn.XLOOKUP(B27,'RES TECH'!$M:$M,'RES TECH'!$C:$C)="Lower-middle Income",IF(G27&gt;1,IF(G27&gt;3,0.23,0.18),0.09),IF(_xlfn.XLOOKUP(B27,'RES TECH'!$M:$M,'RES TECH'!$C:$C)="Upper-middle Income",IF(G27&gt;1,IF(G27&gt;3,0.15,0.12),0.06),IF(_xlfn.XLOOKUP(B27,'RES TECH'!$M:$M,'RES TECH'!$C:$C)="High Income",IF(G27&gt;1,IF(G27&gt;3,0.08,0.06),0.03))))))</f>
        <v>0.12</v>
      </c>
    </row>
    <row r="28" spans="2:13" x14ac:dyDescent="0.25">
      <c r="B28" t="str">
        <f>IF('RES TECH'!N24=1,'RES TECH'!M24,"*")</f>
        <v>RESAPALOOldWH3LPG20</v>
      </c>
      <c r="C28" t="str">
        <f>IF(B28="*","*",_xlfn.XLOOKUP(B28,'RES TECH'!M:M,'RES TECH'!K:K))</f>
        <v>RESLPG</v>
      </c>
      <c r="D28" t="str">
        <f>IF(B28="*","*",_xlfn.XLOOKUP(B28,'RES TECH'!M:M,'RES TECH'!L:L))</f>
        <v>RESAPALOOldWHEUE</v>
      </c>
      <c r="E28">
        <f>IF(B28="*","*",_xlfn.XLOOKUP(B28,'RES TECH'!M:M,'RES TECH'!O:O))</f>
        <v>2020</v>
      </c>
      <c r="F28" s="12">
        <f>IF(B28="*","*",_xlfn.XLOOKUP(B28,'RES TECH'!M:M,'RES TECH'!Y:Y))</f>
        <v>14</v>
      </c>
      <c r="G28" s="12">
        <f>IF(B28="*","*",_xlfn.XLOOKUP(B28,'RES TECH'!M:M,'RES TECH'!V:V))</f>
        <v>0.66</v>
      </c>
      <c r="H28">
        <f>IF(B28="*","*",_xlfn.XLOOKUP(B28,'RES TECH'!M:M,'RES TECH'!AA:AA))</f>
        <v>31.536000000000001</v>
      </c>
      <c r="I28" s="12">
        <f>IF(B28="*","*",_xlfn.XLOOKUP(B28,'RES TECH'!M:M,'RES TECH'!Z:Z))</f>
        <v>0.24</v>
      </c>
      <c r="J28" s="12">
        <f>IF(B28="*","*",_xlfn.XLOOKUP(B28,'RES TECH'!M:M,'RES TECH'!S:S))</f>
        <v>1370.9681761118891</v>
      </c>
      <c r="K28" s="12">
        <f t="shared" si="0"/>
        <v>68.548408805594462</v>
      </c>
      <c r="L28" s="12">
        <f t="shared" si="1"/>
        <v>3.4274204402797235</v>
      </c>
      <c r="M28">
        <f>IF(B28="*","*",IF(_xlfn.XLOOKUP(B28,'RES TECH'!$M:$M,'RES TECH'!$C:$C)="Low Income",IF(G28&gt;1,IF(G28&gt;3,0.3,0.24),0.12),IF(_xlfn.XLOOKUP(B28,'RES TECH'!$M:$M,'RES TECH'!$C:$C)="Lower-middle Income",IF(G28&gt;1,IF(G28&gt;3,0.23,0.18),0.09),IF(_xlfn.XLOOKUP(B28,'RES TECH'!$M:$M,'RES TECH'!$C:$C)="Upper-middle Income",IF(G28&gt;1,IF(G28&gt;3,0.15,0.12),0.06),IF(_xlfn.XLOOKUP(B28,'RES TECH'!$M:$M,'RES TECH'!$C:$C)="High Income",IF(G28&gt;1,IF(G28&gt;3,0.08,0.06),0.03))))))</f>
        <v>0.12</v>
      </c>
    </row>
    <row r="29" spans="2:13" x14ac:dyDescent="0.25">
      <c r="B29" t="str">
        <f>IF('RES TECH'!N25=1,'RES TECH'!M25,"*")</f>
        <v>RESAPALOOldWH3LPG23</v>
      </c>
      <c r="C29" t="str">
        <f>IF(B29="*","*",_xlfn.XLOOKUP(B29,'RES TECH'!M:M,'RES TECH'!K:K))</f>
        <v>RESLPG</v>
      </c>
      <c r="D29" t="str">
        <f>IF(B29="*","*",_xlfn.XLOOKUP(B29,'RES TECH'!M:M,'RES TECH'!L:L))</f>
        <v>RESAPALOOldWHEUE</v>
      </c>
      <c r="E29">
        <f>IF(B29="*","*",_xlfn.XLOOKUP(B29,'RES TECH'!M:M,'RES TECH'!O:O))</f>
        <v>2023</v>
      </c>
      <c r="F29" s="12">
        <f>IF(B29="*","*",_xlfn.XLOOKUP(B29,'RES TECH'!M:M,'RES TECH'!Y:Y))</f>
        <v>14</v>
      </c>
      <c r="G29" s="12">
        <f>IF(B29="*","*",_xlfn.XLOOKUP(B29,'RES TECH'!M:M,'RES TECH'!V:V))</f>
        <v>0.83499999999999996</v>
      </c>
      <c r="H29">
        <f>IF(B29="*","*",_xlfn.XLOOKUP(B29,'RES TECH'!M:M,'RES TECH'!AA:AA))</f>
        <v>31.536000000000001</v>
      </c>
      <c r="I29" s="12">
        <f>IF(B29="*","*",_xlfn.XLOOKUP(B29,'RES TECH'!M:M,'RES TECH'!Z:Z))</f>
        <v>0.24</v>
      </c>
      <c r="J29" s="12">
        <f>IF(B29="*","*",_xlfn.XLOOKUP(B29,'RES TECH'!M:M,'RES TECH'!S:S))</f>
        <v>2146.09490211205</v>
      </c>
      <c r="K29" s="12">
        <f t="shared" si="0"/>
        <v>107.30474510560251</v>
      </c>
      <c r="L29" s="12">
        <f t="shared" si="1"/>
        <v>5.3652372552801255</v>
      </c>
      <c r="M29">
        <f>IF(B29="*","*",IF(_xlfn.XLOOKUP(B29,'RES TECH'!$M:$M,'RES TECH'!$C:$C)="Low Income",IF(G29&gt;1,IF(G29&gt;3,0.3,0.24),0.12),IF(_xlfn.XLOOKUP(B29,'RES TECH'!$M:$M,'RES TECH'!$C:$C)="Lower-middle Income",IF(G29&gt;1,IF(G29&gt;3,0.23,0.18),0.09),IF(_xlfn.XLOOKUP(B29,'RES TECH'!$M:$M,'RES TECH'!$C:$C)="Upper-middle Income",IF(G29&gt;1,IF(G29&gt;3,0.15,0.12),0.06),IF(_xlfn.XLOOKUP(B29,'RES TECH'!$M:$M,'RES TECH'!$C:$C)="High Income",IF(G29&gt;1,IF(G29&gt;3,0.08,0.06),0.03))))))</f>
        <v>0.12</v>
      </c>
    </row>
    <row r="30" spans="2:13" x14ac:dyDescent="0.25">
      <c r="B30" t="str">
        <f>IF('RES TECH'!N26=1,'RES TECH'!M26,"*")</f>
        <v>*</v>
      </c>
      <c r="C30" t="str">
        <f>IF(B30="*","*",_xlfn.XLOOKUP(B30,'RES TECH'!M:M,'RES TECH'!K:K))</f>
        <v>*</v>
      </c>
      <c r="D30" t="str">
        <f>IF(B30="*","*",_xlfn.XLOOKUP(B30,'RES TECH'!M:M,'RES TECH'!L:L))</f>
        <v>*</v>
      </c>
      <c r="E30" t="str">
        <f>IF(B30="*","*",_xlfn.XLOOKUP(B30,'RES TECH'!M:M,'RES TECH'!O:O))</f>
        <v>*</v>
      </c>
      <c r="F30" s="12" t="str">
        <f>IF(B30="*","*",_xlfn.XLOOKUP(B30,'RES TECH'!M:M,'RES TECH'!Y:Y))</f>
        <v>*</v>
      </c>
      <c r="G30" s="12" t="str">
        <f>IF(B30="*","*",_xlfn.XLOOKUP(B30,'RES TECH'!M:M,'RES TECH'!V:V))</f>
        <v>*</v>
      </c>
      <c r="H30" t="str">
        <f>IF(B30="*","*",_xlfn.XLOOKUP(B30,'RES TECH'!M:M,'RES TECH'!AA:AA))</f>
        <v>*</v>
      </c>
      <c r="I30" s="12" t="str">
        <f>IF(B30="*","*",_xlfn.XLOOKUP(B30,'RES TECH'!M:M,'RES TECH'!Z:Z))</f>
        <v>*</v>
      </c>
      <c r="J30" s="12" t="str">
        <f>IF(B30="*","*",_xlfn.XLOOKUP(B30,'RES TECH'!M:M,'RES TECH'!S:S))</f>
        <v>*</v>
      </c>
      <c r="K30" s="12" t="str">
        <f t="shared" si="0"/>
        <v>*</v>
      </c>
      <c r="L30" s="12" t="str">
        <f t="shared" si="1"/>
        <v>*</v>
      </c>
      <c r="M30" t="str">
        <f>IF(B30="*","*",IF(_xlfn.XLOOKUP(B30,'RES TECH'!$M:$M,'RES TECH'!$C:$C)="Low Income",IF(G30&gt;1,IF(G30&gt;3,0.3,0.24),0.12),IF(_xlfn.XLOOKUP(B30,'RES TECH'!$M:$M,'RES TECH'!$C:$C)="Lower-middle Income",IF(G30&gt;1,IF(G30&gt;3,0.23,0.18),0.09),IF(_xlfn.XLOOKUP(B30,'RES TECH'!$M:$M,'RES TECH'!$C:$C)="Upper-middle Income",IF(G30&gt;1,IF(G30&gt;3,0.15,0.12),0.06),IF(_xlfn.XLOOKUP(B30,'RES TECH'!$M:$M,'RES TECH'!$C:$C)="High Income",IF(G30&gt;1,IF(G30&gt;3,0.08,0.06),0.03))))))</f>
        <v>*</v>
      </c>
    </row>
    <row r="31" spans="2:13" x14ac:dyDescent="0.25">
      <c r="B31" t="str">
        <f>IF('RES TECH'!N27=1,'RES TECH'!M27,"*")</f>
        <v>RESAPALOOldWH4LPG20</v>
      </c>
      <c r="C31" t="str">
        <f>IF(B31="*","*",_xlfn.XLOOKUP(B31,'RES TECH'!M:M,'RES TECH'!K:K))</f>
        <v>RESLPG</v>
      </c>
      <c r="D31" t="str">
        <f>IF(B31="*","*",_xlfn.XLOOKUP(B31,'RES TECH'!M:M,'RES TECH'!L:L))</f>
        <v>RESAPALOOldWHEUE</v>
      </c>
      <c r="E31">
        <f>IF(B31="*","*",_xlfn.XLOOKUP(B31,'RES TECH'!M:M,'RES TECH'!O:O))</f>
        <v>2020</v>
      </c>
      <c r="F31" s="12">
        <f>IF(B31="*","*",_xlfn.XLOOKUP(B31,'RES TECH'!M:M,'RES TECH'!Y:Y))</f>
        <v>14</v>
      </c>
      <c r="G31" s="12">
        <f>IF(B31="*","*",_xlfn.XLOOKUP(B31,'RES TECH'!M:M,'RES TECH'!V:V))</f>
        <v>0.81</v>
      </c>
      <c r="H31">
        <f>IF(B31="*","*",_xlfn.XLOOKUP(B31,'RES TECH'!M:M,'RES TECH'!AA:AA))</f>
        <v>31.536000000000001</v>
      </c>
      <c r="I31" s="12">
        <f>IF(B31="*","*",_xlfn.XLOOKUP(B31,'RES TECH'!M:M,'RES TECH'!Z:Z))</f>
        <v>0.24</v>
      </c>
      <c r="J31" s="12">
        <f>IF(B31="*","*",_xlfn.XLOOKUP(B31,'RES TECH'!M:M,'RES TECH'!S:S))</f>
        <v>2081.8405637254609</v>
      </c>
      <c r="K31" s="12">
        <f t="shared" si="0"/>
        <v>104.09202818627305</v>
      </c>
      <c r="L31" s="12">
        <f t="shared" si="1"/>
        <v>5.2046014093136534</v>
      </c>
      <c r="M31">
        <f>IF(B31="*","*",IF(_xlfn.XLOOKUP(B31,'RES TECH'!$M:$M,'RES TECH'!$C:$C)="Low Income",IF(G31&gt;1,IF(G31&gt;3,0.3,0.24),0.12),IF(_xlfn.XLOOKUP(B31,'RES TECH'!$M:$M,'RES TECH'!$C:$C)="Lower-middle Income",IF(G31&gt;1,IF(G31&gt;3,0.23,0.18),0.09),IF(_xlfn.XLOOKUP(B31,'RES TECH'!$M:$M,'RES TECH'!$C:$C)="Upper-middle Income",IF(G31&gt;1,IF(G31&gt;3,0.15,0.12),0.06),IF(_xlfn.XLOOKUP(B31,'RES TECH'!$M:$M,'RES TECH'!$C:$C)="High Income",IF(G31&gt;1,IF(G31&gt;3,0.08,0.06),0.03))))))</f>
        <v>0.12</v>
      </c>
    </row>
    <row r="32" spans="2:13" x14ac:dyDescent="0.25">
      <c r="B32" t="str">
        <f>IF('RES TECH'!N28=1,'RES TECH'!M28,"*")</f>
        <v>*</v>
      </c>
      <c r="C32" t="str">
        <f>IF(B32="*","*",_xlfn.XLOOKUP(B32,'RES TECH'!M:M,'RES TECH'!K:K))</f>
        <v>*</v>
      </c>
      <c r="D32" t="str">
        <f>IF(B32="*","*",_xlfn.XLOOKUP(B32,'RES TECH'!M:M,'RES TECH'!L:L))</f>
        <v>*</v>
      </c>
      <c r="E32" t="str">
        <f>IF(B32="*","*",_xlfn.XLOOKUP(B32,'RES TECH'!M:M,'RES TECH'!O:O))</f>
        <v>*</v>
      </c>
      <c r="F32" s="12" t="str">
        <f>IF(B32="*","*",_xlfn.XLOOKUP(B32,'RES TECH'!M:M,'RES TECH'!Y:Y))</f>
        <v>*</v>
      </c>
      <c r="G32" s="12" t="str">
        <f>IF(B32="*","*",_xlfn.XLOOKUP(B32,'RES TECH'!M:M,'RES TECH'!V:V))</f>
        <v>*</v>
      </c>
      <c r="H32" t="str">
        <f>IF(B32="*","*",_xlfn.XLOOKUP(B32,'RES TECH'!M:M,'RES TECH'!AA:AA))</f>
        <v>*</v>
      </c>
      <c r="I32" s="12" t="str">
        <f>IF(B32="*","*",_xlfn.XLOOKUP(B32,'RES TECH'!M:M,'RES TECH'!Z:Z))</f>
        <v>*</v>
      </c>
      <c r="J32" s="12" t="str">
        <f>IF(B32="*","*",_xlfn.XLOOKUP(B32,'RES TECH'!M:M,'RES TECH'!S:S))</f>
        <v>*</v>
      </c>
      <c r="K32" s="12" t="str">
        <f t="shared" si="0"/>
        <v>*</v>
      </c>
      <c r="L32" s="12" t="str">
        <f t="shared" si="1"/>
        <v>*</v>
      </c>
      <c r="M32" t="str">
        <f>IF(B32="*","*",IF(_xlfn.XLOOKUP(B32,'RES TECH'!$M:$M,'RES TECH'!$C:$C)="Low Income",IF(G32&gt;1,IF(G32&gt;3,0.3,0.24),0.12),IF(_xlfn.XLOOKUP(B32,'RES TECH'!$M:$M,'RES TECH'!$C:$C)="Lower-middle Income",IF(G32&gt;1,IF(G32&gt;3,0.23,0.18),0.09),IF(_xlfn.XLOOKUP(B32,'RES TECH'!$M:$M,'RES TECH'!$C:$C)="Upper-middle Income",IF(G32&gt;1,IF(G32&gt;3,0.15,0.12),0.06),IF(_xlfn.XLOOKUP(B32,'RES TECH'!$M:$M,'RES TECH'!$C:$C)="High Income",IF(G32&gt;1,IF(G32&gt;3,0.08,0.06),0.03))))))</f>
        <v>*</v>
      </c>
    </row>
    <row r="33" spans="2:13" x14ac:dyDescent="0.25">
      <c r="B33" t="str">
        <f>IF('RES TECH'!N29=1,'RES TECH'!M29,"*")</f>
        <v>RESAPALOOldWH2SOL20</v>
      </c>
      <c r="C33" t="str">
        <f>IF(B33="*","*",_xlfn.XLOOKUP(B33,'RES TECH'!M:M,'RES TECH'!K:K))</f>
        <v>RESSOL</v>
      </c>
      <c r="D33" t="str">
        <f>IF(B33="*","*",_xlfn.XLOOKUP(B33,'RES TECH'!M:M,'RES TECH'!L:L))</f>
        <v>RESAPALOOldWHEUE</v>
      </c>
      <c r="E33">
        <f>IF(B33="*","*",_xlfn.XLOOKUP(B33,'RES TECH'!M:M,'RES TECH'!O:O))</f>
        <v>2020</v>
      </c>
      <c r="F33" s="12">
        <f>IF(B33="*","*",_xlfn.XLOOKUP(B33,'RES TECH'!M:M,'RES TECH'!Y:Y))</f>
        <v>23</v>
      </c>
      <c r="G33" s="12">
        <f>IF(B33="*","*",_xlfn.XLOOKUP(B33,'RES TECH'!M:M,'RES TECH'!V:V))</f>
        <v>1</v>
      </c>
      <c r="H33">
        <f>IF(B33="*","*",_xlfn.XLOOKUP(B33,'RES TECH'!M:M,'RES TECH'!AA:AA))</f>
        <v>31.536000000000001</v>
      </c>
      <c r="I33" s="12">
        <f>IF(B33="*","*",_xlfn.XLOOKUP(B33,'RES TECH'!M:M,'RES TECH'!Z:Z))</f>
        <v>0.24</v>
      </c>
      <c r="J33" s="12">
        <f>IF(B33="*","*",_xlfn.XLOOKUP(B33,'RES TECH'!M:M,'RES TECH'!S:S))</f>
        <v>7447.2345369040904</v>
      </c>
      <c r="K33" s="12">
        <f t="shared" si="0"/>
        <v>372.36172684520454</v>
      </c>
      <c r="L33" s="12">
        <f t="shared" si="1"/>
        <v>18.618086342260227</v>
      </c>
      <c r="M33">
        <f>IF(B33="*","*",IF(_xlfn.XLOOKUP(B33,'RES TECH'!$M:$M,'RES TECH'!$C:$C)="Low Income",IF(G33&gt;1,IF(G33&gt;3,0.3,0.24),0.12),IF(_xlfn.XLOOKUP(B33,'RES TECH'!$M:$M,'RES TECH'!$C:$C)="Lower-middle Income",IF(G33&gt;1,IF(G33&gt;3,0.23,0.18),0.09),IF(_xlfn.XLOOKUP(B33,'RES TECH'!$M:$M,'RES TECH'!$C:$C)="Upper-middle Income",IF(G33&gt;1,IF(G33&gt;3,0.15,0.12),0.06),IF(_xlfn.XLOOKUP(B33,'RES TECH'!$M:$M,'RES TECH'!$C:$C)="High Income",IF(G33&gt;1,IF(G33&gt;3,0.08,0.06),0.03))))))</f>
        <v>0.12</v>
      </c>
    </row>
    <row r="34" spans="2:13" x14ac:dyDescent="0.25">
      <c r="B34" t="str">
        <f>IF('RES TECH'!N30=1,'RES TECH'!M30,"*")</f>
        <v>RESAPALOOldWH2SOL23</v>
      </c>
      <c r="C34" t="str">
        <f>IF(B34="*","*",_xlfn.XLOOKUP(B34,'RES TECH'!M:M,'RES TECH'!K:K))</f>
        <v>RESSOL</v>
      </c>
      <c r="D34" t="str">
        <f>IF(B34="*","*",_xlfn.XLOOKUP(B34,'RES TECH'!M:M,'RES TECH'!L:L))</f>
        <v>RESAPALOOldWHEUE</v>
      </c>
      <c r="E34">
        <f>IF(B34="*","*",_xlfn.XLOOKUP(B34,'RES TECH'!M:M,'RES TECH'!O:O))</f>
        <v>2023</v>
      </c>
      <c r="F34" s="12">
        <f>IF(B34="*","*",_xlfn.XLOOKUP(B34,'RES TECH'!M:M,'RES TECH'!Y:Y))</f>
        <v>23</v>
      </c>
      <c r="G34" s="12">
        <f>IF(B34="*","*",_xlfn.XLOOKUP(B34,'RES TECH'!M:M,'RES TECH'!V:V))</f>
        <v>1</v>
      </c>
      <c r="H34">
        <f>IF(B34="*","*",_xlfn.XLOOKUP(B34,'RES TECH'!M:M,'RES TECH'!AA:AA))</f>
        <v>31.536000000000001</v>
      </c>
      <c r="I34" s="12">
        <f>IF(B34="*","*",_xlfn.XLOOKUP(B34,'RES TECH'!M:M,'RES TECH'!Z:Z))</f>
        <v>0.24</v>
      </c>
      <c r="J34" s="12">
        <f>IF(B34="*","*",_xlfn.XLOOKUP(B34,'RES TECH'!M:M,'RES TECH'!S:S))</f>
        <v>7447.2345369040904</v>
      </c>
      <c r="K34" s="12">
        <f t="shared" si="0"/>
        <v>372.36172684520454</v>
      </c>
      <c r="L34" s="12">
        <f t="shared" si="1"/>
        <v>18.618086342260227</v>
      </c>
      <c r="M34">
        <f>IF(B34="*","*",IF(_xlfn.XLOOKUP(B34,'RES TECH'!$M:$M,'RES TECH'!$C:$C)="Low Income",IF(G34&gt;1,IF(G34&gt;3,0.3,0.24),0.12),IF(_xlfn.XLOOKUP(B34,'RES TECH'!$M:$M,'RES TECH'!$C:$C)="Lower-middle Income",IF(G34&gt;1,IF(G34&gt;3,0.23,0.18),0.09),IF(_xlfn.XLOOKUP(B34,'RES TECH'!$M:$M,'RES TECH'!$C:$C)="Upper-middle Income",IF(G34&gt;1,IF(G34&gt;3,0.15,0.12),0.06),IF(_xlfn.XLOOKUP(B34,'RES TECH'!$M:$M,'RES TECH'!$C:$C)="High Income",IF(G34&gt;1,IF(G34&gt;3,0.08,0.06),0.03))))))</f>
        <v>0.12</v>
      </c>
    </row>
    <row r="35" spans="2:13" x14ac:dyDescent="0.25">
      <c r="B35" t="str">
        <f>IF('RES TECH'!N31=1,'RES TECH'!M31,"*")</f>
        <v>RESAPALOOldWH2SOL24</v>
      </c>
      <c r="C35" t="str">
        <f>IF(B35="*","*",_xlfn.XLOOKUP(B35,'RES TECH'!M:M,'RES TECH'!K:K))</f>
        <v>RESSOL</v>
      </c>
      <c r="D35" t="str">
        <f>IF(B35="*","*",_xlfn.XLOOKUP(B35,'RES TECH'!M:M,'RES TECH'!L:L))</f>
        <v>RESAPALOOldWHEUE</v>
      </c>
      <c r="E35">
        <f>IF(B35="*","*",_xlfn.XLOOKUP(B35,'RES TECH'!M:M,'RES TECH'!O:O))</f>
        <v>2024</v>
      </c>
      <c r="F35" s="12">
        <f>IF(B35="*","*",_xlfn.XLOOKUP(B35,'RES TECH'!M:M,'RES TECH'!Y:Y))</f>
        <v>23</v>
      </c>
      <c r="G35" s="12">
        <f>IF(B35="*","*",_xlfn.XLOOKUP(B35,'RES TECH'!M:M,'RES TECH'!V:V))</f>
        <v>1</v>
      </c>
      <c r="H35">
        <f>IF(B35="*","*",_xlfn.XLOOKUP(B35,'RES TECH'!M:M,'RES TECH'!AA:AA))</f>
        <v>31.536000000000001</v>
      </c>
      <c r="I35" s="12">
        <f>IF(B35="*","*",_xlfn.XLOOKUP(B35,'RES TECH'!M:M,'RES TECH'!Z:Z))</f>
        <v>0.24</v>
      </c>
      <c r="J35" s="12">
        <f>IF(B35="*","*",_xlfn.XLOOKUP(B35,'RES TECH'!M:M,'RES TECH'!S:S))</f>
        <v>7447.2345369040904</v>
      </c>
      <c r="K35" s="12">
        <f t="shared" si="0"/>
        <v>372.36172684520454</v>
      </c>
      <c r="L35" s="12">
        <f t="shared" si="1"/>
        <v>18.618086342260227</v>
      </c>
      <c r="M35">
        <f>IF(B35="*","*",IF(_xlfn.XLOOKUP(B35,'RES TECH'!$M:$M,'RES TECH'!$C:$C)="Low Income",IF(G35&gt;1,IF(G35&gt;3,0.3,0.24),0.12),IF(_xlfn.XLOOKUP(B35,'RES TECH'!$M:$M,'RES TECH'!$C:$C)="Lower-middle Income",IF(G35&gt;1,IF(G35&gt;3,0.23,0.18),0.09),IF(_xlfn.XLOOKUP(B35,'RES TECH'!$M:$M,'RES TECH'!$C:$C)="Upper-middle Income",IF(G35&gt;1,IF(G35&gt;3,0.15,0.12),0.06),IF(_xlfn.XLOOKUP(B35,'RES TECH'!$M:$M,'RES TECH'!$C:$C)="High Income",IF(G35&gt;1,IF(G35&gt;3,0.08,0.06),0.03))))))</f>
        <v>0.12</v>
      </c>
    </row>
    <row r="36" spans="2:13" x14ac:dyDescent="0.25">
      <c r="B36" t="str">
        <f>IF('RES TECH'!N32=1,'RES TECH'!M32,"*")</f>
        <v>RESAPALOOldSHAHP1ELC20</v>
      </c>
      <c r="C36" t="str">
        <f>IF(B36="*","*",_xlfn.XLOOKUP(B36,'RES TECH'!M:M,'RES TECH'!K:K))</f>
        <v>RESELC</v>
      </c>
      <c r="D36" t="str">
        <f>IF(B36="*","*",_xlfn.XLOOKUP(B36,'RES TECH'!M:M,'RES TECH'!L:L))</f>
        <v>RESAPALOOldSHEUE</v>
      </c>
      <c r="E36">
        <f>IF(B36="*","*",_xlfn.XLOOKUP(B36,'RES TECH'!M:M,'RES TECH'!O:O))</f>
        <v>2020</v>
      </c>
      <c r="F36" s="12">
        <f>IF(B36="*","*",_xlfn.XLOOKUP(B36,'RES TECH'!M:M,'RES TECH'!Y:Y))</f>
        <v>16</v>
      </c>
      <c r="G36" s="12">
        <f>IF(B36="*","*",_xlfn.XLOOKUP(B36,'RES TECH'!M:M,'RES TECH'!V:V))</f>
        <v>2.4032825322391562</v>
      </c>
      <c r="H36">
        <f>IF(B36="*","*",_xlfn.XLOOKUP(B36,'RES TECH'!M:M,'RES TECH'!AA:AA))</f>
        <v>31.536000000000001</v>
      </c>
      <c r="I36" s="12">
        <f>IF(B36="*","*",_xlfn.XLOOKUP(B36,'RES TECH'!M:M,'RES TECH'!Z:Z))</f>
        <v>9.8628146588536497E-2</v>
      </c>
      <c r="J36" s="12">
        <f>IF(B36="*","*",_xlfn.XLOOKUP(B36,'RES TECH'!M:M,'RES TECH'!S:S))</f>
        <v>748.30804646908018</v>
      </c>
      <c r="K36" s="12">
        <f t="shared" si="0"/>
        <v>37.415402323454011</v>
      </c>
      <c r="L36" s="12">
        <f t="shared" si="1"/>
        <v>1.8707701161727006</v>
      </c>
      <c r="M36">
        <f>IF(B36="*","*",IF(_xlfn.XLOOKUP(B36,'RES TECH'!$M:$M,'RES TECH'!$C:$C)="Low Income",IF(G36&gt;1,IF(G36&gt;3,0.3,0.24),0.12),IF(_xlfn.XLOOKUP(B36,'RES TECH'!$M:$M,'RES TECH'!$C:$C)="Lower-middle Income",IF(G36&gt;1,IF(G36&gt;3,0.23,0.18),0.09),IF(_xlfn.XLOOKUP(B36,'RES TECH'!$M:$M,'RES TECH'!$C:$C)="Upper-middle Income",IF(G36&gt;1,IF(G36&gt;3,0.15,0.12),0.06),IF(_xlfn.XLOOKUP(B36,'RES TECH'!$M:$M,'RES TECH'!$C:$C)="High Income",IF(G36&gt;1,IF(G36&gt;3,0.08,0.06),0.03))))))</f>
        <v>0.24</v>
      </c>
    </row>
    <row r="37" spans="2:13" x14ac:dyDescent="0.25">
      <c r="B37" t="str">
        <f>IF('RES TECH'!N33=1,'RES TECH'!M33,"*")</f>
        <v>RESAPALOOldSHAHP1ELC23</v>
      </c>
      <c r="C37" t="str">
        <f>IF(B37="*","*",_xlfn.XLOOKUP(B37,'RES TECH'!M:M,'RES TECH'!K:K))</f>
        <v>RESELC</v>
      </c>
      <c r="D37" t="str">
        <f>IF(B37="*","*",_xlfn.XLOOKUP(B37,'RES TECH'!M:M,'RES TECH'!L:L))</f>
        <v>RESAPALOOldSHEUE</v>
      </c>
      <c r="E37">
        <f>IF(B37="*","*",_xlfn.XLOOKUP(B37,'RES TECH'!M:M,'RES TECH'!O:O))</f>
        <v>2023</v>
      </c>
      <c r="F37" s="12">
        <f>IF(B37="*","*",_xlfn.XLOOKUP(B37,'RES TECH'!M:M,'RES TECH'!Y:Y))</f>
        <v>16</v>
      </c>
      <c r="G37" s="12">
        <f>IF(B37="*","*",_xlfn.XLOOKUP(B37,'RES TECH'!M:M,'RES TECH'!V:V))</f>
        <v>2.4032825322391562</v>
      </c>
      <c r="H37">
        <f>IF(B37="*","*",_xlfn.XLOOKUP(B37,'RES TECH'!M:M,'RES TECH'!AA:AA))</f>
        <v>31.536000000000001</v>
      </c>
      <c r="I37" s="12">
        <f>IF(B37="*","*",_xlfn.XLOOKUP(B37,'RES TECH'!M:M,'RES TECH'!Z:Z))</f>
        <v>9.8628146588536497E-2</v>
      </c>
      <c r="J37" s="12">
        <f>IF(B37="*","*",_xlfn.XLOOKUP(B37,'RES TECH'!M:M,'RES TECH'!S:S))</f>
        <v>748.30804646908018</v>
      </c>
      <c r="K37" s="12">
        <f t="shared" si="0"/>
        <v>37.415402323454011</v>
      </c>
      <c r="L37" s="12">
        <f t="shared" si="1"/>
        <v>1.8707701161727006</v>
      </c>
      <c r="M37">
        <f>IF(B37="*","*",IF(_xlfn.XLOOKUP(B37,'RES TECH'!$M:$M,'RES TECH'!$C:$C)="Low Income",IF(G37&gt;1,IF(G37&gt;3,0.3,0.24),0.12),IF(_xlfn.XLOOKUP(B37,'RES TECH'!$M:$M,'RES TECH'!$C:$C)="Lower-middle Income",IF(G37&gt;1,IF(G37&gt;3,0.23,0.18),0.09),IF(_xlfn.XLOOKUP(B37,'RES TECH'!$M:$M,'RES TECH'!$C:$C)="Upper-middle Income",IF(G37&gt;1,IF(G37&gt;3,0.15,0.12),0.06),IF(_xlfn.XLOOKUP(B37,'RES TECH'!$M:$M,'RES TECH'!$C:$C)="High Income",IF(G37&gt;1,IF(G37&gt;3,0.08,0.06),0.03))))))</f>
        <v>0.24</v>
      </c>
    </row>
    <row r="38" spans="2:13" x14ac:dyDescent="0.25">
      <c r="B38" t="str">
        <f>IF('RES TECH'!N34=1,'RES TECH'!M34,"*")</f>
        <v>RESAPALOOldSHAHP2ELC20</v>
      </c>
      <c r="C38" t="str">
        <f>IF(B38="*","*",_xlfn.XLOOKUP(B38,'RES TECH'!M:M,'RES TECH'!K:K))</f>
        <v>RESELC</v>
      </c>
      <c r="D38" t="str">
        <f>IF(B38="*","*",_xlfn.XLOOKUP(B38,'RES TECH'!M:M,'RES TECH'!L:L))</f>
        <v>RESAPALOOldSHEUE</v>
      </c>
      <c r="E38">
        <f>IF(B38="*","*",_xlfn.XLOOKUP(B38,'RES TECH'!M:M,'RES TECH'!O:O))</f>
        <v>2020</v>
      </c>
      <c r="F38" s="12">
        <f>IF(B38="*","*",_xlfn.XLOOKUP(B38,'RES TECH'!M:M,'RES TECH'!Y:Y))</f>
        <v>16</v>
      </c>
      <c r="G38" s="12">
        <f>IF(B38="*","*",_xlfn.XLOOKUP(B38,'RES TECH'!M:M,'RES TECH'!V:V))</f>
        <v>2.5205158264947238</v>
      </c>
      <c r="H38">
        <f>IF(B38="*","*",_xlfn.XLOOKUP(B38,'RES TECH'!M:M,'RES TECH'!AA:AA))</f>
        <v>31.536000000000001</v>
      </c>
      <c r="I38" s="12">
        <f>IF(B38="*","*",_xlfn.XLOOKUP(B38,'RES TECH'!M:M,'RES TECH'!Z:Z))</f>
        <v>9.8628146588536497E-2</v>
      </c>
      <c r="J38" s="12">
        <f>IF(B38="*","*",_xlfn.XLOOKUP(B38,'RES TECH'!M:M,'RES TECH'!S:S))</f>
        <v>786.88062618398124</v>
      </c>
      <c r="K38" s="12">
        <f t="shared" si="0"/>
        <v>39.344031309199067</v>
      </c>
      <c r="L38" s="12">
        <f t="shared" si="1"/>
        <v>1.9672015654599535</v>
      </c>
      <c r="M38">
        <f>IF(B38="*","*",IF(_xlfn.XLOOKUP(B38,'RES TECH'!$M:$M,'RES TECH'!$C:$C)="Low Income",IF(G38&gt;1,IF(G38&gt;3,0.3,0.24),0.12),IF(_xlfn.XLOOKUP(B38,'RES TECH'!$M:$M,'RES TECH'!$C:$C)="Lower-middle Income",IF(G38&gt;1,IF(G38&gt;3,0.23,0.18),0.09),IF(_xlfn.XLOOKUP(B38,'RES TECH'!$M:$M,'RES TECH'!$C:$C)="Upper-middle Income",IF(G38&gt;1,IF(G38&gt;3,0.15,0.12),0.06),IF(_xlfn.XLOOKUP(B38,'RES TECH'!$M:$M,'RES TECH'!$C:$C)="High Income",IF(G38&gt;1,IF(G38&gt;3,0.08,0.06),0.03))))))</f>
        <v>0.24</v>
      </c>
    </row>
    <row r="39" spans="2:13" x14ac:dyDescent="0.25">
      <c r="B39" t="str">
        <f>IF('RES TECH'!N35=1,'RES TECH'!M35,"*")</f>
        <v>RESAPALOOldSHAHP2ELC23</v>
      </c>
      <c r="C39" t="str">
        <f>IF(B39="*","*",_xlfn.XLOOKUP(B39,'RES TECH'!M:M,'RES TECH'!K:K))</f>
        <v>RESELC</v>
      </c>
      <c r="D39" t="str">
        <f>IF(B39="*","*",_xlfn.XLOOKUP(B39,'RES TECH'!M:M,'RES TECH'!L:L))</f>
        <v>RESAPALOOldSHEUE</v>
      </c>
      <c r="E39">
        <f>IF(B39="*","*",_xlfn.XLOOKUP(B39,'RES TECH'!M:M,'RES TECH'!O:O))</f>
        <v>2023</v>
      </c>
      <c r="F39" s="12">
        <f>IF(B39="*","*",_xlfn.XLOOKUP(B39,'RES TECH'!M:M,'RES TECH'!Y:Y))</f>
        <v>16</v>
      </c>
      <c r="G39" s="12">
        <f>IF(B39="*","*",_xlfn.XLOOKUP(B39,'RES TECH'!M:M,'RES TECH'!V:V))</f>
        <v>2.5791324736225092</v>
      </c>
      <c r="H39">
        <f>IF(B39="*","*",_xlfn.XLOOKUP(B39,'RES TECH'!M:M,'RES TECH'!AA:AA))</f>
        <v>31.536000000000001</v>
      </c>
      <c r="I39" s="12">
        <f>IF(B39="*","*",_xlfn.XLOOKUP(B39,'RES TECH'!M:M,'RES TECH'!Z:Z))</f>
        <v>9.8628146588536497E-2</v>
      </c>
      <c r="J39" s="12">
        <f>IF(B39="*","*",_xlfn.XLOOKUP(B39,'RES TECH'!M:M,'RES TECH'!S:S))</f>
        <v>794.59514212696138</v>
      </c>
      <c r="K39" s="12">
        <f t="shared" si="0"/>
        <v>39.729757106348075</v>
      </c>
      <c r="L39" s="12">
        <f t="shared" si="1"/>
        <v>1.9864878553174039</v>
      </c>
      <c r="M39">
        <f>IF(B39="*","*",IF(_xlfn.XLOOKUP(B39,'RES TECH'!$M:$M,'RES TECH'!$C:$C)="Low Income",IF(G39&gt;1,IF(G39&gt;3,0.3,0.24),0.12),IF(_xlfn.XLOOKUP(B39,'RES TECH'!$M:$M,'RES TECH'!$C:$C)="Lower-middle Income",IF(G39&gt;1,IF(G39&gt;3,0.23,0.18),0.09),IF(_xlfn.XLOOKUP(B39,'RES TECH'!$M:$M,'RES TECH'!$C:$C)="Upper-middle Income",IF(G39&gt;1,IF(G39&gt;3,0.15,0.12),0.06),IF(_xlfn.XLOOKUP(B39,'RES TECH'!$M:$M,'RES TECH'!$C:$C)="High Income",IF(G39&gt;1,IF(G39&gt;3,0.08,0.06),0.03))))))</f>
        <v>0.24</v>
      </c>
    </row>
    <row r="40" spans="2:13" x14ac:dyDescent="0.25">
      <c r="B40" t="str">
        <f>IF('RES TECH'!N36=1,'RES TECH'!M36,"*")</f>
        <v>RESAPALOOldSHAHP3ELC20</v>
      </c>
      <c r="C40" t="str">
        <f>IF(B40="*","*",_xlfn.XLOOKUP(B40,'RES TECH'!M:M,'RES TECH'!K:K))</f>
        <v>RESELC</v>
      </c>
      <c r="D40" t="str">
        <f>IF(B40="*","*",_xlfn.XLOOKUP(B40,'RES TECH'!M:M,'RES TECH'!L:L))</f>
        <v>RESAPALOOldSHEUE</v>
      </c>
      <c r="E40">
        <f>IF(B40="*","*",_xlfn.XLOOKUP(B40,'RES TECH'!M:M,'RES TECH'!O:O))</f>
        <v>2020</v>
      </c>
      <c r="F40" s="12">
        <f>IF(B40="*","*",_xlfn.XLOOKUP(B40,'RES TECH'!M:M,'RES TECH'!Y:Y))</f>
        <v>16</v>
      </c>
      <c r="G40" s="12">
        <f>IF(B40="*","*",_xlfn.XLOOKUP(B40,'RES TECH'!M:M,'RES TECH'!V:V))</f>
        <v>2.4912075029308318</v>
      </c>
      <c r="H40">
        <f>IF(B40="*","*",_xlfn.XLOOKUP(B40,'RES TECH'!M:M,'RES TECH'!AA:AA))</f>
        <v>31.536000000000001</v>
      </c>
      <c r="I40" s="12">
        <f>IF(B40="*","*",_xlfn.XLOOKUP(B40,'RES TECH'!M:M,'RES TECH'!Z:Z))</f>
        <v>9.8628146588536497E-2</v>
      </c>
      <c r="J40" s="12">
        <f>IF(B40="*","*",_xlfn.XLOOKUP(B40,'RES TECH'!M:M,'RES TECH'!S:S))</f>
        <v>763.73707835504058</v>
      </c>
      <c r="K40" s="12">
        <f t="shared" si="0"/>
        <v>38.186853917752032</v>
      </c>
      <c r="L40" s="12">
        <f t="shared" si="1"/>
        <v>1.9093426958876016</v>
      </c>
      <c r="M40">
        <f>IF(B40="*","*",IF(_xlfn.XLOOKUP(B40,'RES TECH'!$M:$M,'RES TECH'!$C:$C)="Low Income",IF(G40&gt;1,IF(G40&gt;3,0.3,0.24),0.12),IF(_xlfn.XLOOKUP(B40,'RES TECH'!$M:$M,'RES TECH'!$C:$C)="Lower-middle Income",IF(G40&gt;1,IF(G40&gt;3,0.23,0.18),0.09),IF(_xlfn.XLOOKUP(B40,'RES TECH'!$M:$M,'RES TECH'!$C:$C)="Upper-middle Income",IF(G40&gt;1,IF(G40&gt;3,0.15,0.12),0.06),IF(_xlfn.XLOOKUP(B40,'RES TECH'!$M:$M,'RES TECH'!$C:$C)="High Income",IF(G40&gt;1,IF(G40&gt;3,0.08,0.06),0.03))))))</f>
        <v>0.24</v>
      </c>
    </row>
    <row r="41" spans="2:13" x14ac:dyDescent="0.25">
      <c r="B41" t="str">
        <f>IF('RES TECH'!N37=1,'RES TECH'!M37,"*")</f>
        <v>RESAPALOOldSHAHP3ELC22</v>
      </c>
      <c r="C41" t="str">
        <f>IF(B41="*","*",_xlfn.XLOOKUP(B41,'RES TECH'!M:M,'RES TECH'!K:K))</f>
        <v>RESELC</v>
      </c>
      <c r="D41" t="str">
        <f>IF(B41="*","*",_xlfn.XLOOKUP(B41,'RES TECH'!M:M,'RES TECH'!L:L))</f>
        <v>RESAPALOOldSHEUE</v>
      </c>
      <c r="E41">
        <f>IF(B41="*","*",_xlfn.XLOOKUP(B41,'RES TECH'!M:M,'RES TECH'!O:O))</f>
        <v>2022</v>
      </c>
      <c r="F41" s="12">
        <f>IF(B41="*","*",_xlfn.XLOOKUP(B41,'RES TECH'!M:M,'RES TECH'!Y:Y))</f>
        <v>16</v>
      </c>
      <c r="G41" s="12">
        <f>IF(B41="*","*",_xlfn.XLOOKUP(B41,'RES TECH'!M:M,'RES TECH'!V:V))</f>
        <v>2.4912075029308318</v>
      </c>
      <c r="H41">
        <f>IF(B41="*","*",_xlfn.XLOOKUP(B41,'RES TECH'!M:M,'RES TECH'!AA:AA))</f>
        <v>31.536000000000001</v>
      </c>
      <c r="I41" s="12">
        <f>IF(B41="*","*",_xlfn.XLOOKUP(B41,'RES TECH'!M:M,'RES TECH'!Z:Z))</f>
        <v>9.8628146588536497E-2</v>
      </c>
      <c r="J41" s="12">
        <f>IF(B41="*","*",_xlfn.XLOOKUP(B41,'RES TECH'!M:M,'RES TECH'!S:S))</f>
        <v>763.73707835504058</v>
      </c>
      <c r="K41" s="12">
        <f t="shared" si="0"/>
        <v>38.186853917752032</v>
      </c>
      <c r="L41" s="12">
        <f t="shared" si="1"/>
        <v>1.9093426958876016</v>
      </c>
      <c r="M41">
        <f>IF(B41="*","*",IF(_xlfn.XLOOKUP(B41,'RES TECH'!$M:$M,'RES TECH'!$C:$C)="Low Income",IF(G41&gt;1,IF(G41&gt;3,0.3,0.24),0.12),IF(_xlfn.XLOOKUP(B41,'RES TECH'!$M:$M,'RES TECH'!$C:$C)="Lower-middle Income",IF(G41&gt;1,IF(G41&gt;3,0.23,0.18),0.09),IF(_xlfn.XLOOKUP(B41,'RES TECH'!$M:$M,'RES TECH'!$C:$C)="Upper-middle Income",IF(G41&gt;1,IF(G41&gt;3,0.15,0.12),0.06),IF(_xlfn.XLOOKUP(B41,'RES TECH'!$M:$M,'RES TECH'!$C:$C)="High Income",IF(G41&gt;1,IF(G41&gt;3,0.08,0.06),0.03))))))</f>
        <v>0.24</v>
      </c>
    </row>
    <row r="42" spans="2:13" x14ac:dyDescent="0.25">
      <c r="B42" t="str">
        <f>IF('RES TECH'!N38=1,'RES TECH'!M38,"*")</f>
        <v>RESAPALOOldSHAHP3ELC23</v>
      </c>
      <c r="C42" t="str">
        <f>IF(B42="*","*",_xlfn.XLOOKUP(B42,'RES TECH'!M:M,'RES TECH'!K:K))</f>
        <v>RESELC</v>
      </c>
      <c r="D42" t="str">
        <f>IF(B42="*","*",_xlfn.XLOOKUP(B42,'RES TECH'!M:M,'RES TECH'!L:L))</f>
        <v>RESAPALOOldSHEUE</v>
      </c>
      <c r="E42">
        <f>IF(B42="*","*",_xlfn.XLOOKUP(B42,'RES TECH'!M:M,'RES TECH'!O:O))</f>
        <v>2023</v>
      </c>
      <c r="F42" s="12">
        <f>IF(B42="*","*",_xlfn.XLOOKUP(B42,'RES TECH'!M:M,'RES TECH'!Y:Y))</f>
        <v>16</v>
      </c>
      <c r="G42" s="12">
        <f>IF(B42="*","*",_xlfn.XLOOKUP(B42,'RES TECH'!M:M,'RES TECH'!V:V))</f>
        <v>2.6963657678780768</v>
      </c>
      <c r="H42">
        <f>IF(B42="*","*",_xlfn.XLOOKUP(B42,'RES TECH'!M:M,'RES TECH'!AA:AA))</f>
        <v>31.536000000000001</v>
      </c>
      <c r="I42" s="12">
        <f>IF(B42="*","*",_xlfn.XLOOKUP(B42,'RES TECH'!M:M,'RES TECH'!Z:Z))</f>
        <v>9.8628146588536497E-2</v>
      </c>
      <c r="J42" s="12">
        <f>IF(B42="*","*",_xlfn.XLOOKUP(B42,'RES TECH'!M:M,'RES TECH'!S:S))</f>
        <v>826.63307304310263</v>
      </c>
      <c r="K42" s="12">
        <f t="shared" si="0"/>
        <v>41.331653652155133</v>
      </c>
      <c r="L42" s="12">
        <f t="shared" si="1"/>
        <v>2.0665826826077569</v>
      </c>
      <c r="M42">
        <f>IF(B42="*","*",IF(_xlfn.XLOOKUP(B42,'RES TECH'!$M:$M,'RES TECH'!$C:$C)="Low Income",IF(G42&gt;1,IF(G42&gt;3,0.3,0.24),0.12),IF(_xlfn.XLOOKUP(B42,'RES TECH'!$M:$M,'RES TECH'!$C:$C)="Lower-middle Income",IF(G42&gt;1,IF(G42&gt;3,0.23,0.18),0.09),IF(_xlfn.XLOOKUP(B42,'RES TECH'!$M:$M,'RES TECH'!$C:$C)="Upper-middle Income",IF(G42&gt;1,IF(G42&gt;3,0.15,0.12),0.06),IF(_xlfn.XLOOKUP(B42,'RES TECH'!$M:$M,'RES TECH'!$C:$C)="High Income",IF(G42&gt;1,IF(G42&gt;3,0.08,0.06),0.03))))))</f>
        <v>0.24</v>
      </c>
    </row>
    <row r="43" spans="2:13" x14ac:dyDescent="0.25">
      <c r="B43" t="str">
        <f>IF('RES TECH'!N39=1,'RES TECH'!M39,"*")</f>
        <v>RESAPALOOldSHAHP4ELC20</v>
      </c>
      <c r="C43" t="str">
        <f>IF(B43="*","*",_xlfn.XLOOKUP(B43,'RES TECH'!M:M,'RES TECH'!K:K))</f>
        <v>RESELC</v>
      </c>
      <c r="D43" t="str">
        <f>IF(B43="*","*",_xlfn.XLOOKUP(B43,'RES TECH'!M:M,'RES TECH'!L:L))</f>
        <v>RESAPALOOldSHEUE</v>
      </c>
      <c r="E43">
        <f>IF(B43="*","*",_xlfn.XLOOKUP(B43,'RES TECH'!M:M,'RES TECH'!O:O))</f>
        <v>2020</v>
      </c>
      <c r="F43" s="12">
        <f>IF(B43="*","*",_xlfn.XLOOKUP(B43,'RES TECH'!M:M,'RES TECH'!Y:Y))</f>
        <v>16</v>
      </c>
      <c r="G43" s="12">
        <f>IF(B43="*","*",_xlfn.XLOOKUP(B43,'RES TECH'!M:M,'RES TECH'!V:V))</f>
        <v>2.6377491207502932</v>
      </c>
      <c r="H43">
        <f>IF(B43="*","*",_xlfn.XLOOKUP(B43,'RES TECH'!M:M,'RES TECH'!AA:AA))</f>
        <v>31.536000000000001</v>
      </c>
      <c r="I43" s="12">
        <f>IF(B43="*","*",_xlfn.XLOOKUP(B43,'RES TECH'!M:M,'RES TECH'!Z:Z))</f>
        <v>9.8628146588536497E-2</v>
      </c>
      <c r="J43" s="12">
        <f>IF(B43="*","*",_xlfn.XLOOKUP(B43,'RES TECH'!M:M,'RES TECH'!S:S))</f>
        <v>941.17094504358533</v>
      </c>
      <c r="K43" s="12">
        <f t="shared" si="0"/>
        <v>47.058547252179267</v>
      </c>
      <c r="L43" s="12">
        <f t="shared" si="1"/>
        <v>2.3529273626089635</v>
      </c>
      <c r="M43">
        <f>IF(B43="*","*",IF(_xlfn.XLOOKUP(B43,'RES TECH'!$M:$M,'RES TECH'!$C:$C)="Low Income",IF(G43&gt;1,IF(G43&gt;3,0.3,0.24),0.12),IF(_xlfn.XLOOKUP(B43,'RES TECH'!$M:$M,'RES TECH'!$C:$C)="Lower-middle Income",IF(G43&gt;1,IF(G43&gt;3,0.23,0.18),0.09),IF(_xlfn.XLOOKUP(B43,'RES TECH'!$M:$M,'RES TECH'!$C:$C)="Upper-middle Income",IF(G43&gt;1,IF(G43&gt;3,0.15,0.12),0.06),IF(_xlfn.XLOOKUP(B43,'RES TECH'!$M:$M,'RES TECH'!$C:$C)="High Income",IF(G43&gt;1,IF(G43&gt;3,0.08,0.06),0.03))))))</f>
        <v>0.24</v>
      </c>
    </row>
    <row r="44" spans="2:13" x14ac:dyDescent="0.25">
      <c r="B44" t="str">
        <f>IF('RES TECH'!N40=1,'RES TECH'!M40,"*")</f>
        <v>RESAPALOOldSHAHP4ELC22</v>
      </c>
      <c r="C44" t="str">
        <f>IF(B44="*","*",_xlfn.XLOOKUP(B44,'RES TECH'!M:M,'RES TECH'!K:K))</f>
        <v>RESELC</v>
      </c>
      <c r="D44" t="str">
        <f>IF(B44="*","*",_xlfn.XLOOKUP(B44,'RES TECH'!M:M,'RES TECH'!L:L))</f>
        <v>RESAPALOOldSHEUE</v>
      </c>
      <c r="E44">
        <f>IF(B44="*","*",_xlfn.XLOOKUP(B44,'RES TECH'!M:M,'RES TECH'!O:O))</f>
        <v>2022</v>
      </c>
      <c r="F44" s="12">
        <f>IF(B44="*","*",_xlfn.XLOOKUP(B44,'RES TECH'!M:M,'RES TECH'!Y:Y))</f>
        <v>16</v>
      </c>
      <c r="G44" s="12">
        <f>IF(B44="*","*",_xlfn.XLOOKUP(B44,'RES TECH'!M:M,'RES TECH'!V:V))</f>
        <v>2.9308323563892151</v>
      </c>
      <c r="H44">
        <f>IF(B44="*","*",_xlfn.XLOOKUP(B44,'RES TECH'!M:M,'RES TECH'!AA:AA))</f>
        <v>31.536000000000001</v>
      </c>
      <c r="I44" s="12">
        <f>IF(B44="*","*",_xlfn.XLOOKUP(B44,'RES TECH'!M:M,'RES TECH'!Z:Z))</f>
        <v>9.8628146588536497E-2</v>
      </c>
      <c r="J44" s="12">
        <f>IF(B44="*","*",_xlfn.XLOOKUP(B44,'RES TECH'!M:M,'RES TECH'!S:S))</f>
        <v>990.70625794061618</v>
      </c>
      <c r="K44" s="12">
        <f t="shared" si="0"/>
        <v>49.535312897030813</v>
      </c>
      <c r="L44" s="12">
        <f t="shared" si="1"/>
        <v>2.4767656448515409</v>
      </c>
      <c r="M44">
        <f>IF(B44="*","*",IF(_xlfn.XLOOKUP(B44,'RES TECH'!$M:$M,'RES TECH'!$C:$C)="Low Income",IF(G44&gt;1,IF(G44&gt;3,0.3,0.24),0.12),IF(_xlfn.XLOOKUP(B44,'RES TECH'!$M:$M,'RES TECH'!$C:$C)="Lower-middle Income",IF(G44&gt;1,IF(G44&gt;3,0.23,0.18),0.09),IF(_xlfn.XLOOKUP(B44,'RES TECH'!$M:$M,'RES TECH'!$C:$C)="Upper-middle Income",IF(G44&gt;1,IF(G44&gt;3,0.15,0.12),0.06),IF(_xlfn.XLOOKUP(B44,'RES TECH'!$M:$M,'RES TECH'!$C:$C)="High Income",IF(G44&gt;1,IF(G44&gt;3,0.08,0.06),0.03))))))</f>
        <v>0.24</v>
      </c>
    </row>
    <row r="45" spans="2:13" x14ac:dyDescent="0.25">
      <c r="B45" t="str">
        <f>IF('RES TECH'!N41=1,'RES TECH'!M41,"*")</f>
        <v>RESAPALOOldSHGHP1ELC20</v>
      </c>
      <c r="C45" t="str">
        <f>IF(B45="*","*",_xlfn.XLOOKUP(B45,'RES TECH'!M:M,'RES TECH'!K:K))</f>
        <v>RESELC</v>
      </c>
      <c r="D45" t="str">
        <f>IF(B45="*","*",_xlfn.XLOOKUP(B45,'RES TECH'!M:M,'RES TECH'!L:L))</f>
        <v>RESAPALOOldSHEUE</v>
      </c>
      <c r="E45">
        <f>IF(B45="*","*",_xlfn.XLOOKUP(B45,'RES TECH'!M:M,'RES TECH'!O:O))</f>
        <v>2020</v>
      </c>
      <c r="F45" s="12">
        <f>IF(B45="*","*",_xlfn.XLOOKUP(B45,'RES TECH'!M:M,'RES TECH'!Y:Y))</f>
        <v>15</v>
      </c>
      <c r="G45" s="12">
        <f>IF(B45="*","*",_xlfn.XLOOKUP(B45,'RES TECH'!M:M,'RES TECH'!V:V))</f>
        <v>3.2</v>
      </c>
      <c r="H45">
        <f>IF(B45="*","*",_xlfn.XLOOKUP(B45,'RES TECH'!M:M,'RES TECH'!AA:AA))</f>
        <v>31.536000000000001</v>
      </c>
      <c r="I45" s="12">
        <f>IF(B45="*","*",_xlfn.XLOOKUP(B45,'RES TECH'!M:M,'RES TECH'!Z:Z))</f>
        <v>9.8628146588536497E-2</v>
      </c>
      <c r="J45" s="12">
        <f>IF(B45="*","*",_xlfn.XLOOKUP(B45,'RES TECH'!M:M,'RES TECH'!S:S))</f>
        <v>2406.928974209824</v>
      </c>
      <c r="K45" s="12">
        <f t="shared" si="0"/>
        <v>120.3464487104912</v>
      </c>
      <c r="L45" s="12">
        <f t="shared" si="1"/>
        <v>6.0173224355245605</v>
      </c>
      <c r="M45">
        <f>IF(B45="*","*",IF(_xlfn.XLOOKUP(B45,'RES TECH'!$M:$M,'RES TECH'!$C:$C)="Low Income",IF(G45&gt;1,IF(G45&gt;3,0.3,0.24),0.12),IF(_xlfn.XLOOKUP(B45,'RES TECH'!$M:$M,'RES TECH'!$C:$C)="Lower-middle Income",IF(G45&gt;1,IF(G45&gt;3,0.23,0.18),0.09),IF(_xlfn.XLOOKUP(B45,'RES TECH'!$M:$M,'RES TECH'!$C:$C)="Upper-middle Income",IF(G45&gt;1,IF(G45&gt;3,0.15,0.12),0.06),IF(_xlfn.XLOOKUP(B45,'RES TECH'!$M:$M,'RES TECH'!$C:$C)="High Income",IF(G45&gt;1,IF(G45&gt;3,0.08,0.06),0.03))))))</f>
        <v>0.3</v>
      </c>
    </row>
    <row r="46" spans="2:13" x14ac:dyDescent="0.25">
      <c r="B46" t="str">
        <f>IF('RES TECH'!N42=1,'RES TECH'!M42,"*")</f>
        <v>RESAPALOOldSHGHP2ELC20</v>
      </c>
      <c r="C46" t="str">
        <f>IF(B46="*","*",_xlfn.XLOOKUP(B46,'RES TECH'!M:M,'RES TECH'!K:K))</f>
        <v>RESELC</v>
      </c>
      <c r="D46" t="str">
        <f>IF(B46="*","*",_xlfn.XLOOKUP(B46,'RES TECH'!M:M,'RES TECH'!L:L))</f>
        <v>RESAPALOOldSHEUE</v>
      </c>
      <c r="E46">
        <f>IF(B46="*","*",_xlfn.XLOOKUP(B46,'RES TECH'!M:M,'RES TECH'!O:O))</f>
        <v>2020</v>
      </c>
      <c r="F46" s="12">
        <f>IF(B46="*","*",_xlfn.XLOOKUP(B46,'RES TECH'!M:M,'RES TECH'!Y:Y))</f>
        <v>15</v>
      </c>
      <c r="G46" s="12">
        <f>IF(B46="*","*",_xlfn.XLOOKUP(B46,'RES TECH'!M:M,'RES TECH'!V:V))</f>
        <v>3.7</v>
      </c>
      <c r="H46">
        <f>IF(B46="*","*",_xlfn.XLOOKUP(B46,'RES TECH'!M:M,'RES TECH'!AA:AA))</f>
        <v>31.536000000000001</v>
      </c>
      <c r="I46" s="12">
        <f>IF(B46="*","*",_xlfn.XLOOKUP(B46,'RES TECH'!M:M,'RES TECH'!Z:Z))</f>
        <v>9.8628146588536497E-2</v>
      </c>
      <c r="J46" s="12">
        <f>IF(B46="*","*",_xlfn.XLOOKUP(B46,'RES TECH'!M:M,'RES TECH'!S:S))</f>
        <v>2491.7886495826069</v>
      </c>
      <c r="K46" s="12">
        <f t="shared" si="0"/>
        <v>124.58943247913035</v>
      </c>
      <c r="L46" s="12">
        <f t="shared" si="1"/>
        <v>6.2294716239565178</v>
      </c>
      <c r="M46">
        <f>IF(B46="*","*",IF(_xlfn.XLOOKUP(B46,'RES TECH'!$M:$M,'RES TECH'!$C:$C)="Low Income",IF(G46&gt;1,IF(G46&gt;3,0.3,0.24),0.12),IF(_xlfn.XLOOKUP(B46,'RES TECH'!$M:$M,'RES TECH'!$C:$C)="Lower-middle Income",IF(G46&gt;1,IF(G46&gt;3,0.23,0.18),0.09),IF(_xlfn.XLOOKUP(B46,'RES TECH'!$M:$M,'RES TECH'!$C:$C)="Upper-middle Income",IF(G46&gt;1,IF(G46&gt;3,0.15,0.12),0.06),IF(_xlfn.XLOOKUP(B46,'RES TECH'!$M:$M,'RES TECH'!$C:$C)="High Income",IF(G46&gt;1,IF(G46&gt;3,0.08,0.06),0.03))))))</f>
        <v>0.3</v>
      </c>
    </row>
    <row r="47" spans="2:13" x14ac:dyDescent="0.25">
      <c r="B47" t="str">
        <f>IF('RES TECH'!N43=1,'RES TECH'!M43,"*")</f>
        <v>*</v>
      </c>
      <c r="C47" t="str">
        <f>IF(B47="*","*",_xlfn.XLOOKUP(B47,'RES TECH'!M:M,'RES TECH'!K:K))</f>
        <v>*</v>
      </c>
      <c r="D47" t="str">
        <f>IF(B47="*","*",_xlfn.XLOOKUP(B47,'RES TECH'!M:M,'RES TECH'!L:L))</f>
        <v>*</v>
      </c>
      <c r="E47" t="str">
        <f>IF(B47="*","*",_xlfn.XLOOKUP(B47,'RES TECH'!M:M,'RES TECH'!O:O))</f>
        <v>*</v>
      </c>
      <c r="F47" s="12" t="str">
        <f>IF(B47="*","*",_xlfn.XLOOKUP(B47,'RES TECH'!M:M,'RES TECH'!Y:Y))</f>
        <v>*</v>
      </c>
      <c r="G47" s="12" t="str">
        <f>IF(B47="*","*",_xlfn.XLOOKUP(B47,'RES TECH'!M:M,'RES TECH'!V:V))</f>
        <v>*</v>
      </c>
      <c r="H47" t="str">
        <f>IF(B47="*","*",_xlfn.XLOOKUP(B47,'RES TECH'!M:M,'RES TECH'!AA:AA))</f>
        <v>*</v>
      </c>
      <c r="I47" s="12" t="str">
        <f>IF(B47="*","*",_xlfn.XLOOKUP(B47,'RES TECH'!M:M,'RES TECH'!Z:Z))</f>
        <v>*</v>
      </c>
      <c r="J47" s="12" t="str">
        <f>IF(B47="*","*",_xlfn.XLOOKUP(B47,'RES TECH'!M:M,'RES TECH'!S:S))</f>
        <v>*</v>
      </c>
      <c r="K47" s="12" t="str">
        <f t="shared" si="0"/>
        <v>*</v>
      </c>
      <c r="L47" s="12" t="str">
        <f t="shared" si="1"/>
        <v>*</v>
      </c>
      <c r="M47" t="str">
        <f>IF(B47="*","*",IF(_xlfn.XLOOKUP(B47,'RES TECH'!$M:$M,'RES TECH'!$C:$C)="Low Income",IF(G47&gt;1,IF(G47&gt;3,0.3,0.24),0.12),IF(_xlfn.XLOOKUP(B47,'RES TECH'!$M:$M,'RES TECH'!$C:$C)="Lower-middle Income",IF(G47&gt;1,IF(G47&gt;3,0.23,0.18),0.09),IF(_xlfn.XLOOKUP(B47,'RES TECH'!$M:$M,'RES TECH'!$C:$C)="Upper-middle Income",IF(G47&gt;1,IF(G47&gt;3,0.15,0.12),0.06),IF(_xlfn.XLOOKUP(B47,'RES TECH'!$M:$M,'RES TECH'!$C:$C)="High Income",IF(G47&gt;1,IF(G47&gt;3,0.08,0.06),0.03))))))</f>
        <v>*</v>
      </c>
    </row>
    <row r="48" spans="2:13" x14ac:dyDescent="0.25">
      <c r="B48" t="str">
        <f>IF('RES TECH'!N44=1,'RES TECH'!M44,"*")</f>
        <v>RESAPALOOldSHGHP3ELC20</v>
      </c>
      <c r="C48" t="str">
        <f>IF(B48="*","*",_xlfn.XLOOKUP(B48,'RES TECH'!M:M,'RES TECH'!K:K))</f>
        <v>RESELC</v>
      </c>
      <c r="D48" t="str">
        <f>IF(B48="*","*",_xlfn.XLOOKUP(B48,'RES TECH'!M:M,'RES TECH'!L:L))</f>
        <v>RESAPALOOldSHEUE</v>
      </c>
      <c r="E48">
        <f>IF(B48="*","*",_xlfn.XLOOKUP(B48,'RES TECH'!M:M,'RES TECH'!O:O))</f>
        <v>2020</v>
      </c>
      <c r="F48" s="12">
        <f>IF(B48="*","*",_xlfn.XLOOKUP(B48,'RES TECH'!M:M,'RES TECH'!Y:Y))</f>
        <v>15</v>
      </c>
      <c r="G48" s="12">
        <f>IF(B48="*","*",_xlfn.XLOOKUP(B48,'RES TECH'!M:M,'RES TECH'!V:V))</f>
        <v>3.6</v>
      </c>
      <c r="H48">
        <f>IF(B48="*","*",_xlfn.XLOOKUP(B48,'RES TECH'!M:M,'RES TECH'!AA:AA))</f>
        <v>31.536000000000001</v>
      </c>
      <c r="I48" s="12">
        <f>IF(B48="*","*",_xlfn.XLOOKUP(B48,'RES TECH'!M:M,'RES TECH'!Z:Z))</f>
        <v>9.8628146588536497E-2</v>
      </c>
      <c r="J48" s="12">
        <f>IF(B48="*","*",_xlfn.XLOOKUP(B48,'RES TECH'!M:M,'RES TECH'!S:S))</f>
        <v>2491.7886495826069</v>
      </c>
      <c r="K48" s="12">
        <f t="shared" si="0"/>
        <v>124.58943247913035</v>
      </c>
      <c r="L48" s="12">
        <f t="shared" si="1"/>
        <v>6.2294716239565178</v>
      </c>
      <c r="M48">
        <f>IF(B48="*","*",IF(_xlfn.XLOOKUP(B48,'RES TECH'!$M:$M,'RES TECH'!$C:$C)="Low Income",IF(G48&gt;1,IF(G48&gt;3,0.3,0.24),0.12),IF(_xlfn.XLOOKUP(B48,'RES TECH'!$M:$M,'RES TECH'!$C:$C)="Lower-middle Income",IF(G48&gt;1,IF(G48&gt;3,0.23,0.18),0.09),IF(_xlfn.XLOOKUP(B48,'RES TECH'!$M:$M,'RES TECH'!$C:$C)="Upper-middle Income",IF(G48&gt;1,IF(G48&gt;3,0.15,0.12),0.06),IF(_xlfn.XLOOKUP(B48,'RES TECH'!$M:$M,'RES TECH'!$C:$C)="High Income",IF(G48&gt;1,IF(G48&gt;3,0.08,0.06),0.03))))))</f>
        <v>0.3</v>
      </c>
    </row>
    <row r="49" spans="2:13" x14ac:dyDescent="0.25">
      <c r="B49" t="str">
        <f>IF('RES TECH'!N45=1,'RES TECH'!M45,"*")</f>
        <v>RESAPALOOldSHGHP3ELC22</v>
      </c>
      <c r="C49" t="str">
        <f>IF(B49="*","*",_xlfn.XLOOKUP(B49,'RES TECH'!M:M,'RES TECH'!K:K))</f>
        <v>RESELC</v>
      </c>
      <c r="D49" t="str">
        <f>IF(B49="*","*",_xlfn.XLOOKUP(B49,'RES TECH'!M:M,'RES TECH'!L:L))</f>
        <v>RESAPALOOldSHEUE</v>
      </c>
      <c r="E49">
        <f>IF(B49="*","*",_xlfn.XLOOKUP(B49,'RES TECH'!M:M,'RES TECH'!O:O))</f>
        <v>2022</v>
      </c>
      <c r="F49" s="12">
        <f>IF(B49="*","*",_xlfn.XLOOKUP(B49,'RES TECH'!M:M,'RES TECH'!Y:Y))</f>
        <v>15</v>
      </c>
      <c r="G49" s="12">
        <f>IF(B49="*","*",_xlfn.XLOOKUP(B49,'RES TECH'!M:M,'RES TECH'!V:V))</f>
        <v>3.6</v>
      </c>
      <c r="H49">
        <f>IF(B49="*","*",_xlfn.XLOOKUP(B49,'RES TECH'!M:M,'RES TECH'!AA:AA))</f>
        <v>31.536000000000001</v>
      </c>
      <c r="I49" s="12">
        <f>IF(B49="*","*",_xlfn.XLOOKUP(B49,'RES TECH'!M:M,'RES TECH'!Z:Z))</f>
        <v>9.8628146588536497E-2</v>
      </c>
      <c r="J49" s="12">
        <f>IF(B49="*","*",_xlfn.XLOOKUP(B49,'RES TECH'!M:M,'RES TECH'!S:S))</f>
        <v>2491.7886495826069</v>
      </c>
      <c r="K49" s="12">
        <f t="shared" si="0"/>
        <v>124.58943247913035</v>
      </c>
      <c r="L49" s="12">
        <f t="shared" si="1"/>
        <v>6.2294716239565178</v>
      </c>
      <c r="M49">
        <f>IF(B49="*","*",IF(_xlfn.XLOOKUP(B49,'RES TECH'!$M:$M,'RES TECH'!$C:$C)="Low Income",IF(G49&gt;1,IF(G49&gt;3,0.3,0.24),0.12),IF(_xlfn.XLOOKUP(B49,'RES TECH'!$M:$M,'RES TECH'!$C:$C)="Lower-middle Income",IF(G49&gt;1,IF(G49&gt;3,0.23,0.18),0.09),IF(_xlfn.XLOOKUP(B49,'RES TECH'!$M:$M,'RES TECH'!$C:$C)="Upper-middle Income",IF(G49&gt;1,IF(G49&gt;3,0.15,0.12),0.06),IF(_xlfn.XLOOKUP(B49,'RES TECH'!$M:$M,'RES TECH'!$C:$C)="High Income",IF(G49&gt;1,IF(G49&gt;3,0.08,0.06),0.03))))))</f>
        <v>0.3</v>
      </c>
    </row>
    <row r="50" spans="2:13" x14ac:dyDescent="0.25">
      <c r="B50" t="str">
        <f>IF('RES TECH'!N46=1,'RES TECH'!M46,"*")</f>
        <v>RESAPALOOldSHGHP3ELC23</v>
      </c>
      <c r="C50" t="str">
        <f>IF(B50="*","*",_xlfn.XLOOKUP(B50,'RES TECH'!M:M,'RES TECH'!K:K))</f>
        <v>RESELC</v>
      </c>
      <c r="D50" t="str">
        <f>IF(B50="*","*",_xlfn.XLOOKUP(B50,'RES TECH'!M:M,'RES TECH'!L:L))</f>
        <v>RESAPALOOldSHEUE</v>
      </c>
      <c r="E50">
        <f>IF(B50="*","*",_xlfn.XLOOKUP(B50,'RES TECH'!M:M,'RES TECH'!O:O))</f>
        <v>2023</v>
      </c>
      <c r="F50" s="12">
        <f>IF(B50="*","*",_xlfn.XLOOKUP(B50,'RES TECH'!M:M,'RES TECH'!Y:Y))</f>
        <v>15</v>
      </c>
      <c r="G50" s="12">
        <f>IF(B50="*","*",_xlfn.XLOOKUP(B50,'RES TECH'!M:M,'RES TECH'!V:V))</f>
        <v>3.6</v>
      </c>
      <c r="H50">
        <f>IF(B50="*","*",_xlfn.XLOOKUP(B50,'RES TECH'!M:M,'RES TECH'!AA:AA))</f>
        <v>31.536000000000001</v>
      </c>
      <c r="I50" s="12">
        <f>IF(B50="*","*",_xlfn.XLOOKUP(B50,'RES TECH'!M:M,'RES TECH'!Z:Z))</f>
        <v>9.8628146588536497E-2</v>
      </c>
      <c r="J50" s="12">
        <f>IF(B50="*","*",_xlfn.XLOOKUP(B50,'RES TECH'!M:M,'RES TECH'!S:S))</f>
        <v>2491.7886495826069</v>
      </c>
      <c r="K50" s="12">
        <f t="shared" si="0"/>
        <v>124.58943247913035</v>
      </c>
      <c r="L50" s="12">
        <f t="shared" si="1"/>
        <v>6.2294716239565178</v>
      </c>
      <c r="M50">
        <f>IF(B50="*","*",IF(_xlfn.XLOOKUP(B50,'RES TECH'!$M:$M,'RES TECH'!$C:$C)="Low Income",IF(G50&gt;1,IF(G50&gt;3,0.3,0.24),0.12),IF(_xlfn.XLOOKUP(B50,'RES TECH'!$M:$M,'RES TECH'!$C:$C)="Lower-middle Income",IF(G50&gt;1,IF(G50&gt;3,0.23,0.18),0.09),IF(_xlfn.XLOOKUP(B50,'RES TECH'!$M:$M,'RES TECH'!$C:$C)="Upper-middle Income",IF(G50&gt;1,IF(G50&gt;3,0.15,0.12),0.06),IF(_xlfn.XLOOKUP(B50,'RES TECH'!$M:$M,'RES TECH'!$C:$C)="High Income",IF(G50&gt;1,IF(G50&gt;3,0.08,0.06),0.03))))))</f>
        <v>0.3</v>
      </c>
    </row>
    <row r="51" spans="2:13" x14ac:dyDescent="0.25">
      <c r="B51" t="str">
        <f>IF('RES TECH'!N47=1,'RES TECH'!M47,"*")</f>
        <v>RESAPALOOldSHGHP3ELC24</v>
      </c>
      <c r="C51" t="str">
        <f>IF(B51="*","*",_xlfn.XLOOKUP(B51,'RES TECH'!M:M,'RES TECH'!K:K))</f>
        <v>RESELC</v>
      </c>
      <c r="D51" t="str">
        <f>IF(B51="*","*",_xlfn.XLOOKUP(B51,'RES TECH'!M:M,'RES TECH'!L:L))</f>
        <v>RESAPALOOldSHEUE</v>
      </c>
      <c r="E51">
        <f>IF(B51="*","*",_xlfn.XLOOKUP(B51,'RES TECH'!M:M,'RES TECH'!O:O))</f>
        <v>2024</v>
      </c>
      <c r="F51" s="12">
        <f>IF(B51="*","*",_xlfn.XLOOKUP(B51,'RES TECH'!M:M,'RES TECH'!Y:Y))</f>
        <v>15</v>
      </c>
      <c r="G51" s="12">
        <f>IF(B51="*","*",_xlfn.XLOOKUP(B51,'RES TECH'!M:M,'RES TECH'!V:V))</f>
        <v>3.6</v>
      </c>
      <c r="H51">
        <f>IF(B51="*","*",_xlfn.XLOOKUP(B51,'RES TECH'!M:M,'RES TECH'!AA:AA))</f>
        <v>31.536000000000001</v>
      </c>
      <c r="I51" s="12">
        <f>IF(B51="*","*",_xlfn.XLOOKUP(B51,'RES TECH'!M:M,'RES TECH'!Z:Z))</f>
        <v>9.8628146588536497E-2</v>
      </c>
      <c r="J51" s="12">
        <f>IF(B51="*","*",_xlfn.XLOOKUP(B51,'RES TECH'!M:M,'RES TECH'!S:S))</f>
        <v>2491.7886495826069</v>
      </c>
      <c r="K51" s="12">
        <f t="shared" si="0"/>
        <v>124.58943247913035</v>
      </c>
      <c r="L51" s="12">
        <f t="shared" si="1"/>
        <v>6.2294716239565178</v>
      </c>
      <c r="M51">
        <f>IF(B51="*","*",IF(_xlfn.XLOOKUP(B51,'RES TECH'!$M:$M,'RES TECH'!$C:$C)="Low Income",IF(G51&gt;1,IF(G51&gt;3,0.3,0.24),0.12),IF(_xlfn.XLOOKUP(B51,'RES TECH'!$M:$M,'RES TECH'!$C:$C)="Lower-middle Income",IF(G51&gt;1,IF(G51&gt;3,0.23,0.18),0.09),IF(_xlfn.XLOOKUP(B51,'RES TECH'!$M:$M,'RES TECH'!$C:$C)="Upper-middle Income",IF(G51&gt;1,IF(G51&gt;3,0.15,0.12),0.06),IF(_xlfn.XLOOKUP(B51,'RES TECH'!$M:$M,'RES TECH'!$C:$C)="High Income",IF(G51&gt;1,IF(G51&gt;3,0.08,0.06),0.03))))))</f>
        <v>0.3</v>
      </c>
    </row>
    <row r="52" spans="2:13" x14ac:dyDescent="0.25">
      <c r="B52" t="str">
        <f>IF('RES TECH'!N48=1,'RES TECH'!M48,"*")</f>
        <v>*</v>
      </c>
      <c r="C52" t="str">
        <f>IF(B52="*","*",_xlfn.XLOOKUP(B52,'RES TECH'!M:M,'RES TECH'!K:K))</f>
        <v>*</v>
      </c>
      <c r="D52" t="str">
        <f>IF(B52="*","*",_xlfn.XLOOKUP(B52,'RES TECH'!M:M,'RES TECH'!L:L))</f>
        <v>*</v>
      </c>
      <c r="E52" t="str">
        <f>IF(B52="*","*",_xlfn.XLOOKUP(B52,'RES TECH'!M:M,'RES TECH'!O:O))</f>
        <v>*</v>
      </c>
      <c r="F52" s="12" t="str">
        <f>IF(B52="*","*",_xlfn.XLOOKUP(B52,'RES TECH'!M:M,'RES TECH'!Y:Y))</f>
        <v>*</v>
      </c>
      <c r="G52" s="12" t="str">
        <f>IF(B52="*","*",_xlfn.XLOOKUP(B52,'RES TECH'!M:M,'RES TECH'!V:V))</f>
        <v>*</v>
      </c>
      <c r="H52" t="str">
        <f>IF(B52="*","*",_xlfn.XLOOKUP(B52,'RES TECH'!M:M,'RES TECH'!AA:AA))</f>
        <v>*</v>
      </c>
      <c r="I52" s="12" t="str">
        <f>IF(B52="*","*",_xlfn.XLOOKUP(B52,'RES TECH'!M:M,'RES TECH'!Z:Z))</f>
        <v>*</v>
      </c>
      <c r="J52" s="12" t="str">
        <f>IF(B52="*","*",_xlfn.XLOOKUP(B52,'RES TECH'!M:M,'RES TECH'!S:S))</f>
        <v>*</v>
      </c>
      <c r="K52" s="12" t="str">
        <f t="shared" si="0"/>
        <v>*</v>
      </c>
      <c r="L52" s="12" t="str">
        <f t="shared" si="1"/>
        <v>*</v>
      </c>
      <c r="M52" t="str">
        <f>IF(B52="*","*",IF(_xlfn.XLOOKUP(B52,'RES TECH'!$M:$M,'RES TECH'!$C:$C)="Low Income",IF(G52&gt;1,IF(G52&gt;3,0.3,0.24),0.12),IF(_xlfn.XLOOKUP(B52,'RES TECH'!$M:$M,'RES TECH'!$C:$C)="Lower-middle Income",IF(G52&gt;1,IF(G52&gt;3,0.23,0.18),0.09),IF(_xlfn.XLOOKUP(B52,'RES TECH'!$M:$M,'RES TECH'!$C:$C)="Upper-middle Income",IF(G52&gt;1,IF(G52&gt;3,0.15,0.12),0.06),IF(_xlfn.XLOOKUP(B52,'RES TECH'!$M:$M,'RES TECH'!$C:$C)="High Income",IF(G52&gt;1,IF(G52&gt;3,0.08,0.06),0.03))))))</f>
        <v>*</v>
      </c>
    </row>
    <row r="53" spans="2:13" x14ac:dyDescent="0.25">
      <c r="B53" t="str">
        <f>IF('RES TECH'!N49=1,'RES TECH'!M49,"*")</f>
        <v>RESAPALOOldSHGHP4ELC20</v>
      </c>
      <c r="C53" t="str">
        <f>IF(B53="*","*",_xlfn.XLOOKUP(B53,'RES TECH'!M:M,'RES TECH'!K:K))</f>
        <v>RESELC</v>
      </c>
      <c r="D53" t="str">
        <f>IF(B53="*","*",_xlfn.XLOOKUP(B53,'RES TECH'!M:M,'RES TECH'!L:L))</f>
        <v>RESAPALOOldSHEUE</v>
      </c>
      <c r="E53">
        <f>IF(B53="*","*",_xlfn.XLOOKUP(B53,'RES TECH'!M:M,'RES TECH'!O:O))</f>
        <v>2020</v>
      </c>
      <c r="F53" s="12">
        <f>IF(B53="*","*",_xlfn.XLOOKUP(B53,'RES TECH'!M:M,'RES TECH'!Y:Y))</f>
        <v>15</v>
      </c>
      <c r="G53" s="12">
        <f>IF(B53="*","*",_xlfn.XLOOKUP(B53,'RES TECH'!M:M,'RES TECH'!V:V))</f>
        <v>4.5</v>
      </c>
      <c r="H53">
        <f>IF(B53="*","*",_xlfn.XLOOKUP(B53,'RES TECH'!M:M,'RES TECH'!AA:AA))</f>
        <v>31.536000000000001</v>
      </c>
      <c r="I53" s="12">
        <f>IF(B53="*","*",_xlfn.XLOOKUP(B53,'RES TECH'!M:M,'RES TECH'!Z:Z))</f>
        <v>9.8628146588536497E-2</v>
      </c>
      <c r="J53" s="12">
        <f>IF(B53="*","*",_xlfn.XLOOKUP(B53,'RES TECH'!M:M,'RES TECH'!S:S))</f>
        <v>2630.6499365562509</v>
      </c>
      <c r="K53" s="12">
        <f t="shared" si="0"/>
        <v>131.53249682781254</v>
      </c>
      <c r="L53" s="12">
        <f t="shared" si="1"/>
        <v>6.5766248413906272</v>
      </c>
      <c r="M53">
        <f>IF(B53="*","*",IF(_xlfn.XLOOKUP(B53,'RES TECH'!$M:$M,'RES TECH'!$C:$C)="Low Income",IF(G53&gt;1,IF(G53&gt;3,0.3,0.24),0.12),IF(_xlfn.XLOOKUP(B53,'RES TECH'!$M:$M,'RES TECH'!$C:$C)="Lower-middle Income",IF(G53&gt;1,IF(G53&gt;3,0.23,0.18),0.09),IF(_xlfn.XLOOKUP(B53,'RES TECH'!$M:$M,'RES TECH'!$C:$C)="Upper-middle Income",IF(G53&gt;1,IF(G53&gt;3,0.15,0.12),0.06),IF(_xlfn.XLOOKUP(B53,'RES TECH'!$M:$M,'RES TECH'!$C:$C)="High Income",IF(G53&gt;1,IF(G53&gt;3,0.08,0.06),0.03))))))</f>
        <v>0.3</v>
      </c>
    </row>
    <row r="54" spans="2:13" x14ac:dyDescent="0.25">
      <c r="B54" t="str">
        <f>IF('RES TECH'!N50=1,'RES TECH'!M50,"*")</f>
        <v>RESAPALOOldSHGHP4ELC22</v>
      </c>
      <c r="C54" t="str">
        <f>IF(B54="*","*",_xlfn.XLOOKUP(B54,'RES TECH'!M:M,'RES TECH'!K:K))</f>
        <v>RESELC</v>
      </c>
      <c r="D54" t="str">
        <f>IF(B54="*","*",_xlfn.XLOOKUP(B54,'RES TECH'!M:M,'RES TECH'!L:L))</f>
        <v>RESAPALOOldSHEUE</v>
      </c>
      <c r="E54">
        <f>IF(B54="*","*",_xlfn.XLOOKUP(B54,'RES TECH'!M:M,'RES TECH'!O:O))</f>
        <v>2022</v>
      </c>
      <c r="F54" s="12">
        <f>IF(B54="*","*",_xlfn.XLOOKUP(B54,'RES TECH'!M:M,'RES TECH'!Y:Y))</f>
        <v>15</v>
      </c>
      <c r="G54" s="12">
        <f>IF(B54="*","*",_xlfn.XLOOKUP(B54,'RES TECH'!M:M,'RES TECH'!V:V))</f>
        <v>4.5</v>
      </c>
      <c r="H54">
        <f>IF(B54="*","*",_xlfn.XLOOKUP(B54,'RES TECH'!M:M,'RES TECH'!AA:AA))</f>
        <v>31.536000000000001</v>
      </c>
      <c r="I54" s="12">
        <f>IF(B54="*","*",_xlfn.XLOOKUP(B54,'RES TECH'!M:M,'RES TECH'!Z:Z))</f>
        <v>9.8628146588536497E-2</v>
      </c>
      <c r="J54" s="12">
        <f>IF(B54="*","*",_xlfn.XLOOKUP(B54,'RES TECH'!M:M,'RES TECH'!S:S))</f>
        <v>2630.6499365562509</v>
      </c>
      <c r="K54" s="12">
        <f t="shared" si="0"/>
        <v>131.53249682781254</v>
      </c>
      <c r="L54" s="12">
        <f t="shared" si="1"/>
        <v>6.5766248413906272</v>
      </c>
      <c r="M54">
        <f>IF(B54="*","*",IF(_xlfn.XLOOKUP(B54,'RES TECH'!$M:$M,'RES TECH'!$C:$C)="Low Income",IF(G54&gt;1,IF(G54&gt;3,0.3,0.24),0.12),IF(_xlfn.XLOOKUP(B54,'RES TECH'!$M:$M,'RES TECH'!$C:$C)="Lower-middle Income",IF(G54&gt;1,IF(G54&gt;3,0.23,0.18),0.09),IF(_xlfn.XLOOKUP(B54,'RES TECH'!$M:$M,'RES TECH'!$C:$C)="Upper-middle Income",IF(G54&gt;1,IF(G54&gt;3,0.15,0.12),0.06),IF(_xlfn.XLOOKUP(B54,'RES TECH'!$M:$M,'RES TECH'!$C:$C)="High Income",IF(G54&gt;1,IF(G54&gt;3,0.08,0.06),0.03))))))</f>
        <v>0.3</v>
      </c>
    </row>
    <row r="55" spans="2:13" x14ac:dyDescent="0.25">
      <c r="B55" t="str">
        <f>IF('RES TECH'!N51=1,'RES TECH'!M51,"*")</f>
        <v>RESAPALOOldSHGHP4ELC23</v>
      </c>
      <c r="C55" t="str">
        <f>IF(B55="*","*",_xlfn.XLOOKUP(B55,'RES TECH'!M:M,'RES TECH'!K:K))</f>
        <v>RESELC</v>
      </c>
      <c r="D55" t="str">
        <f>IF(B55="*","*",_xlfn.XLOOKUP(B55,'RES TECH'!M:M,'RES TECH'!L:L))</f>
        <v>RESAPALOOldSHEUE</v>
      </c>
      <c r="E55">
        <f>IF(B55="*","*",_xlfn.XLOOKUP(B55,'RES TECH'!M:M,'RES TECH'!O:O))</f>
        <v>2023</v>
      </c>
      <c r="F55" s="12">
        <f>IF(B55="*","*",_xlfn.XLOOKUP(B55,'RES TECH'!M:M,'RES TECH'!Y:Y))</f>
        <v>15</v>
      </c>
      <c r="G55" s="12">
        <f>IF(B55="*","*",_xlfn.XLOOKUP(B55,'RES TECH'!M:M,'RES TECH'!V:V))</f>
        <v>4.5</v>
      </c>
      <c r="H55">
        <f>IF(B55="*","*",_xlfn.XLOOKUP(B55,'RES TECH'!M:M,'RES TECH'!AA:AA))</f>
        <v>31.536000000000001</v>
      </c>
      <c r="I55" s="12">
        <f>IF(B55="*","*",_xlfn.XLOOKUP(B55,'RES TECH'!M:M,'RES TECH'!Z:Z))</f>
        <v>9.8628146588536497E-2</v>
      </c>
      <c r="J55" s="12">
        <f>IF(B55="*","*",_xlfn.XLOOKUP(B55,'RES TECH'!M:M,'RES TECH'!S:S))</f>
        <v>2630.6499365562509</v>
      </c>
      <c r="K55" s="12">
        <f t="shared" si="0"/>
        <v>131.53249682781254</v>
      </c>
      <c r="L55" s="12">
        <f t="shared" si="1"/>
        <v>6.5766248413906272</v>
      </c>
      <c r="M55">
        <f>IF(B55="*","*",IF(_xlfn.XLOOKUP(B55,'RES TECH'!$M:$M,'RES TECH'!$C:$C)="Low Income",IF(G55&gt;1,IF(G55&gt;3,0.3,0.24),0.12),IF(_xlfn.XLOOKUP(B55,'RES TECH'!$M:$M,'RES TECH'!$C:$C)="Lower-middle Income",IF(G55&gt;1,IF(G55&gt;3,0.23,0.18),0.09),IF(_xlfn.XLOOKUP(B55,'RES TECH'!$M:$M,'RES TECH'!$C:$C)="Upper-middle Income",IF(G55&gt;1,IF(G55&gt;3,0.15,0.12),0.06),IF(_xlfn.XLOOKUP(B55,'RES TECH'!$M:$M,'RES TECH'!$C:$C)="High Income",IF(G55&gt;1,IF(G55&gt;3,0.08,0.06),0.03))))))</f>
        <v>0.3</v>
      </c>
    </row>
    <row r="56" spans="2:13" x14ac:dyDescent="0.25">
      <c r="B56" t="str">
        <f>IF('RES TECH'!N52=1,'RES TECH'!M52,"*")</f>
        <v>RESAPALOOldSHGHP4ELC24</v>
      </c>
      <c r="C56" t="str">
        <f>IF(B56="*","*",_xlfn.XLOOKUP(B56,'RES TECH'!M:M,'RES TECH'!K:K))</f>
        <v>RESELC</v>
      </c>
      <c r="D56" t="str">
        <f>IF(B56="*","*",_xlfn.XLOOKUP(B56,'RES TECH'!M:M,'RES TECH'!L:L))</f>
        <v>RESAPALOOldSHEUE</v>
      </c>
      <c r="E56">
        <f>IF(B56="*","*",_xlfn.XLOOKUP(B56,'RES TECH'!M:M,'RES TECH'!O:O))</f>
        <v>2024</v>
      </c>
      <c r="F56" s="12">
        <f>IF(B56="*","*",_xlfn.XLOOKUP(B56,'RES TECH'!M:M,'RES TECH'!Y:Y))</f>
        <v>15</v>
      </c>
      <c r="G56" s="12">
        <f>IF(B56="*","*",_xlfn.XLOOKUP(B56,'RES TECH'!M:M,'RES TECH'!V:V))</f>
        <v>4.5</v>
      </c>
      <c r="H56">
        <f>IF(B56="*","*",_xlfn.XLOOKUP(B56,'RES TECH'!M:M,'RES TECH'!AA:AA))</f>
        <v>31.536000000000001</v>
      </c>
      <c r="I56" s="12">
        <f>IF(B56="*","*",_xlfn.XLOOKUP(B56,'RES TECH'!M:M,'RES TECH'!Z:Z))</f>
        <v>9.8628146588536497E-2</v>
      </c>
      <c r="J56" s="12">
        <f>IF(B56="*","*",_xlfn.XLOOKUP(B56,'RES TECH'!M:M,'RES TECH'!S:S))</f>
        <v>2630.6499365562509</v>
      </c>
      <c r="K56" s="12">
        <f t="shared" si="0"/>
        <v>131.53249682781254</v>
      </c>
      <c r="L56" s="12">
        <f t="shared" si="1"/>
        <v>6.5766248413906272</v>
      </c>
      <c r="M56">
        <f>IF(B56="*","*",IF(_xlfn.XLOOKUP(B56,'RES TECH'!$M:$M,'RES TECH'!$C:$C)="Low Income",IF(G56&gt;1,IF(G56&gt;3,0.3,0.24),0.12),IF(_xlfn.XLOOKUP(B56,'RES TECH'!$M:$M,'RES TECH'!$C:$C)="Lower-middle Income",IF(G56&gt;1,IF(G56&gt;3,0.23,0.18),0.09),IF(_xlfn.XLOOKUP(B56,'RES TECH'!$M:$M,'RES TECH'!$C:$C)="Upper-middle Income",IF(G56&gt;1,IF(G56&gt;3,0.15,0.12),0.06),IF(_xlfn.XLOOKUP(B56,'RES TECH'!$M:$M,'RES TECH'!$C:$C)="High Income",IF(G56&gt;1,IF(G56&gt;3,0.08,0.06),0.03))))))</f>
        <v>0.3</v>
      </c>
    </row>
    <row r="57" spans="2:13" x14ac:dyDescent="0.25">
      <c r="B57" t="str">
        <f>IF('RES TECH'!N53=1,'RES TECH'!M53,"*")</f>
        <v>RESAPALOOldSHRAD2ELC20</v>
      </c>
      <c r="C57" t="str">
        <f>IF(B57="*","*",_xlfn.XLOOKUP(B57,'RES TECH'!M:M,'RES TECH'!K:K))</f>
        <v>RESELC</v>
      </c>
      <c r="D57" t="str">
        <f>IF(B57="*","*",_xlfn.XLOOKUP(B57,'RES TECH'!M:M,'RES TECH'!L:L))</f>
        <v>RESAPALOOldSHEUE</v>
      </c>
      <c r="E57">
        <f>IF(B57="*","*",_xlfn.XLOOKUP(B57,'RES TECH'!M:M,'RES TECH'!O:O))</f>
        <v>2020</v>
      </c>
      <c r="F57" s="12">
        <f>IF(B57="*","*",_xlfn.XLOOKUP(B57,'RES TECH'!M:M,'RES TECH'!Y:Y))</f>
        <v>23</v>
      </c>
      <c r="G57" s="12">
        <f>IF(B57="*","*",_xlfn.XLOOKUP(B57,'RES TECH'!M:M,'RES TECH'!V:V))</f>
        <v>0.98</v>
      </c>
      <c r="H57">
        <f>IF(B57="*","*",_xlfn.XLOOKUP(B57,'RES TECH'!M:M,'RES TECH'!AA:AA))</f>
        <v>31.536000000000001</v>
      </c>
      <c r="I57" s="12">
        <f>IF(B57="*","*",_xlfn.XLOOKUP(B57,'RES TECH'!M:M,'RES TECH'!Z:Z))</f>
        <v>9.8628146588536497E-2</v>
      </c>
      <c r="J57" s="12">
        <f>IF(B57="*","*",_xlfn.XLOOKUP(B57,'RES TECH'!M:M,'RES TECH'!S:S))</f>
        <v>339.43870149112922</v>
      </c>
      <c r="K57" s="12">
        <f t="shared" si="0"/>
        <v>16.971935074556463</v>
      </c>
      <c r="L57" s="12">
        <f t="shared" si="1"/>
        <v>0.84859675372782317</v>
      </c>
      <c r="M57">
        <f>IF(B57="*","*",IF(_xlfn.XLOOKUP(B57,'RES TECH'!$M:$M,'RES TECH'!$C:$C)="Low Income",IF(G57&gt;1,IF(G57&gt;3,0.3,0.24),0.12),IF(_xlfn.XLOOKUP(B57,'RES TECH'!$M:$M,'RES TECH'!$C:$C)="Lower-middle Income",IF(G57&gt;1,IF(G57&gt;3,0.23,0.18),0.09),IF(_xlfn.XLOOKUP(B57,'RES TECH'!$M:$M,'RES TECH'!$C:$C)="Upper-middle Income",IF(G57&gt;1,IF(G57&gt;3,0.15,0.12),0.06),IF(_xlfn.XLOOKUP(B57,'RES TECH'!$M:$M,'RES TECH'!$C:$C)="High Income",IF(G57&gt;1,IF(G57&gt;3,0.08,0.06),0.03))))))</f>
        <v>0.12</v>
      </c>
    </row>
    <row r="58" spans="2:13" x14ac:dyDescent="0.25">
      <c r="B58" t="str">
        <f>IF('RES TECH'!N54=1,'RES TECH'!M54,"*")</f>
        <v>RESAPALOOldSHFUR1NGA20</v>
      </c>
      <c r="C58" t="str">
        <f>IF(B58="*","*",_xlfn.XLOOKUP(B58,'RES TECH'!M:M,'RES TECH'!K:K))</f>
        <v>RESNGA</v>
      </c>
      <c r="D58" t="str">
        <f>IF(B58="*","*",_xlfn.XLOOKUP(B58,'RES TECH'!M:M,'RES TECH'!L:L))</f>
        <v>RESAPALOOldSHEUE</v>
      </c>
      <c r="E58">
        <f>IF(B58="*","*",_xlfn.XLOOKUP(B58,'RES TECH'!M:M,'RES TECH'!O:O))</f>
        <v>2020</v>
      </c>
      <c r="F58" s="12">
        <f>IF(B58="*","*",_xlfn.XLOOKUP(B58,'RES TECH'!M:M,'RES TECH'!Y:Y))</f>
        <v>22</v>
      </c>
      <c r="G58" s="12">
        <f>IF(B58="*","*",_xlfn.XLOOKUP(B58,'RES TECH'!M:M,'RES TECH'!V:V))</f>
        <v>0.8</v>
      </c>
      <c r="H58">
        <f>IF(B58="*","*",_xlfn.XLOOKUP(B58,'RES TECH'!M:M,'RES TECH'!AA:AA))</f>
        <v>31.536000000000001</v>
      </c>
      <c r="I58" s="12">
        <f>IF(B58="*","*",_xlfn.XLOOKUP(B58,'RES TECH'!M:M,'RES TECH'!Z:Z))</f>
        <v>9.8628146588536497E-2</v>
      </c>
      <c r="J58" s="12">
        <f>IF(B58="*","*",_xlfn.XLOOKUP(B58,'RES TECH'!M:M,'RES TECH'!S:S))</f>
        <v>632.59030732437702</v>
      </c>
      <c r="K58" s="12">
        <f t="shared" si="0"/>
        <v>31.629515366218854</v>
      </c>
      <c r="L58" s="12">
        <f t="shared" si="1"/>
        <v>1.5814757683109428</v>
      </c>
      <c r="M58">
        <f>IF(B58="*","*",IF(_xlfn.XLOOKUP(B58,'RES TECH'!$M:$M,'RES TECH'!$C:$C)="Low Income",IF(G58&gt;1,IF(G58&gt;3,0.3,0.24),0.12),IF(_xlfn.XLOOKUP(B58,'RES TECH'!$M:$M,'RES TECH'!$C:$C)="Lower-middle Income",IF(G58&gt;1,IF(G58&gt;3,0.23,0.18),0.09),IF(_xlfn.XLOOKUP(B58,'RES TECH'!$M:$M,'RES TECH'!$C:$C)="Upper-middle Income",IF(G58&gt;1,IF(G58&gt;3,0.15,0.12),0.06),IF(_xlfn.XLOOKUP(B58,'RES TECH'!$M:$M,'RES TECH'!$C:$C)="High Income",IF(G58&gt;1,IF(G58&gt;3,0.08,0.06),0.03))))))</f>
        <v>0.12</v>
      </c>
    </row>
    <row r="59" spans="2:13" x14ac:dyDescent="0.25">
      <c r="B59" t="str">
        <f>IF('RES TECH'!N55=1,'RES TECH'!M55,"*")</f>
        <v>*</v>
      </c>
      <c r="C59" t="str">
        <f>IF(B59="*","*",_xlfn.XLOOKUP(B59,'RES TECH'!M:M,'RES TECH'!K:K))</f>
        <v>*</v>
      </c>
      <c r="D59" t="str">
        <f>IF(B59="*","*",_xlfn.XLOOKUP(B59,'RES TECH'!M:M,'RES TECH'!L:L))</f>
        <v>*</v>
      </c>
      <c r="E59" t="str">
        <f>IF(B59="*","*",_xlfn.XLOOKUP(B59,'RES TECH'!M:M,'RES TECH'!O:O))</f>
        <v>*</v>
      </c>
      <c r="F59" s="12" t="str">
        <f>IF(B59="*","*",_xlfn.XLOOKUP(B59,'RES TECH'!M:M,'RES TECH'!Y:Y))</f>
        <v>*</v>
      </c>
      <c r="G59" s="12" t="str">
        <f>IF(B59="*","*",_xlfn.XLOOKUP(B59,'RES TECH'!M:M,'RES TECH'!V:V))</f>
        <v>*</v>
      </c>
      <c r="H59" t="str">
        <f>IF(B59="*","*",_xlfn.XLOOKUP(B59,'RES TECH'!M:M,'RES TECH'!AA:AA))</f>
        <v>*</v>
      </c>
      <c r="I59" s="12" t="str">
        <f>IF(B59="*","*",_xlfn.XLOOKUP(B59,'RES TECH'!M:M,'RES TECH'!Z:Z))</f>
        <v>*</v>
      </c>
      <c r="J59" s="12" t="str">
        <f>IF(B59="*","*",_xlfn.XLOOKUP(B59,'RES TECH'!M:M,'RES TECH'!S:S))</f>
        <v>*</v>
      </c>
      <c r="K59" s="12" t="str">
        <f t="shared" si="0"/>
        <v>*</v>
      </c>
      <c r="L59" s="12" t="str">
        <f t="shared" si="1"/>
        <v>*</v>
      </c>
      <c r="M59" t="str">
        <f>IF(B59="*","*",IF(_xlfn.XLOOKUP(B59,'RES TECH'!$M:$M,'RES TECH'!$C:$C)="Low Income",IF(G59&gt;1,IF(G59&gt;3,0.3,0.24),0.12),IF(_xlfn.XLOOKUP(B59,'RES TECH'!$M:$M,'RES TECH'!$C:$C)="Lower-middle Income",IF(G59&gt;1,IF(G59&gt;3,0.23,0.18),0.09),IF(_xlfn.XLOOKUP(B59,'RES TECH'!$M:$M,'RES TECH'!$C:$C)="Upper-middle Income",IF(G59&gt;1,IF(G59&gt;3,0.15,0.12),0.06),IF(_xlfn.XLOOKUP(B59,'RES TECH'!$M:$M,'RES TECH'!$C:$C)="High Income",IF(G59&gt;1,IF(G59&gt;3,0.08,0.06),0.03))))))</f>
        <v>*</v>
      </c>
    </row>
    <row r="60" spans="2:13" x14ac:dyDescent="0.25">
      <c r="B60" t="str">
        <f>IF('RES TECH'!N56=1,'RES TECH'!M56,"*")</f>
        <v>RESAPALOOldSHFUR2NGA20</v>
      </c>
      <c r="C60" t="str">
        <f>IF(B60="*","*",_xlfn.XLOOKUP(B60,'RES TECH'!M:M,'RES TECH'!K:K))</f>
        <v>RESNGA</v>
      </c>
      <c r="D60" t="str">
        <f>IF(B60="*","*",_xlfn.XLOOKUP(B60,'RES TECH'!M:M,'RES TECH'!L:L))</f>
        <v>RESAPALOOldSHEUE</v>
      </c>
      <c r="E60">
        <f>IF(B60="*","*",_xlfn.XLOOKUP(B60,'RES TECH'!M:M,'RES TECH'!O:O))</f>
        <v>2020</v>
      </c>
      <c r="F60" s="12">
        <f>IF(B60="*","*",_xlfn.XLOOKUP(B60,'RES TECH'!M:M,'RES TECH'!Y:Y))</f>
        <v>22</v>
      </c>
      <c r="G60" s="12">
        <f>IF(B60="*","*",_xlfn.XLOOKUP(B60,'RES TECH'!M:M,'RES TECH'!V:V))</f>
        <v>0.92</v>
      </c>
      <c r="H60">
        <f>IF(B60="*","*",_xlfn.XLOOKUP(B60,'RES TECH'!M:M,'RES TECH'!AA:AA))</f>
        <v>31.536000000000001</v>
      </c>
      <c r="I60" s="12">
        <f>IF(B60="*","*",_xlfn.XLOOKUP(B60,'RES TECH'!M:M,'RES TECH'!Z:Z))</f>
        <v>9.8628146588536497E-2</v>
      </c>
      <c r="J60" s="12">
        <f>IF(B60="*","*",_xlfn.XLOOKUP(B60,'RES TECH'!M:M,'RES TECH'!S:S))</f>
        <v>805.39546444713369</v>
      </c>
      <c r="K60" s="12">
        <f t="shared" si="0"/>
        <v>40.26977322235669</v>
      </c>
      <c r="L60" s="12">
        <f t="shared" si="1"/>
        <v>2.0134886611178344</v>
      </c>
      <c r="M60">
        <f>IF(B60="*","*",IF(_xlfn.XLOOKUP(B60,'RES TECH'!$M:$M,'RES TECH'!$C:$C)="Low Income",IF(G60&gt;1,IF(G60&gt;3,0.3,0.24),0.12),IF(_xlfn.XLOOKUP(B60,'RES TECH'!$M:$M,'RES TECH'!$C:$C)="Lower-middle Income",IF(G60&gt;1,IF(G60&gt;3,0.23,0.18),0.09),IF(_xlfn.XLOOKUP(B60,'RES TECH'!$M:$M,'RES TECH'!$C:$C)="Upper-middle Income",IF(G60&gt;1,IF(G60&gt;3,0.15,0.12),0.06),IF(_xlfn.XLOOKUP(B60,'RES TECH'!$M:$M,'RES TECH'!$C:$C)="High Income",IF(G60&gt;1,IF(G60&gt;3,0.08,0.06),0.03))))))</f>
        <v>0.12</v>
      </c>
    </row>
    <row r="61" spans="2:13" x14ac:dyDescent="0.25">
      <c r="B61" t="str">
        <f>IF('RES TECH'!N57=1,'RES TECH'!M57,"*")</f>
        <v>RESAPALOOldSHFUR3NGA20</v>
      </c>
      <c r="C61" t="str">
        <f>IF(B61="*","*",_xlfn.XLOOKUP(B61,'RES TECH'!M:M,'RES TECH'!K:K))</f>
        <v>RESNGA</v>
      </c>
      <c r="D61" t="str">
        <f>IF(B61="*","*",_xlfn.XLOOKUP(B61,'RES TECH'!M:M,'RES TECH'!L:L))</f>
        <v>RESAPALOOldSHEUE</v>
      </c>
      <c r="E61">
        <f>IF(B61="*","*",_xlfn.XLOOKUP(B61,'RES TECH'!M:M,'RES TECH'!O:O))</f>
        <v>2020</v>
      </c>
      <c r="F61" s="12">
        <f>IF(B61="*","*",_xlfn.XLOOKUP(B61,'RES TECH'!M:M,'RES TECH'!Y:Y))</f>
        <v>22</v>
      </c>
      <c r="G61" s="12">
        <f>IF(B61="*","*",_xlfn.XLOOKUP(B61,'RES TECH'!M:M,'RES TECH'!V:V))</f>
        <v>0.95</v>
      </c>
      <c r="H61">
        <f>IF(B61="*","*",_xlfn.XLOOKUP(B61,'RES TECH'!M:M,'RES TECH'!AA:AA))</f>
        <v>31.536000000000001</v>
      </c>
      <c r="I61" s="12">
        <f>IF(B61="*","*",_xlfn.XLOOKUP(B61,'RES TECH'!M:M,'RES TECH'!Z:Z))</f>
        <v>9.8628146588536497E-2</v>
      </c>
      <c r="J61" s="12">
        <f>IF(B61="*","*",_xlfn.XLOOKUP(B61,'RES TECH'!M:M,'RES TECH'!S:S))</f>
        <v>845.51094735063077</v>
      </c>
      <c r="K61" s="12">
        <f t="shared" si="0"/>
        <v>42.275547367531544</v>
      </c>
      <c r="L61" s="12">
        <f t="shared" si="1"/>
        <v>2.1137773683765775</v>
      </c>
      <c r="M61">
        <f>IF(B61="*","*",IF(_xlfn.XLOOKUP(B61,'RES TECH'!$M:$M,'RES TECH'!$C:$C)="Low Income",IF(G61&gt;1,IF(G61&gt;3,0.3,0.24),0.12),IF(_xlfn.XLOOKUP(B61,'RES TECH'!$M:$M,'RES TECH'!$C:$C)="Lower-middle Income",IF(G61&gt;1,IF(G61&gt;3,0.23,0.18),0.09),IF(_xlfn.XLOOKUP(B61,'RES TECH'!$M:$M,'RES TECH'!$C:$C)="Upper-middle Income",IF(G61&gt;1,IF(G61&gt;3,0.15,0.12),0.06),IF(_xlfn.XLOOKUP(B61,'RES TECH'!$M:$M,'RES TECH'!$C:$C)="High Income",IF(G61&gt;1,IF(G61&gt;3,0.08,0.06),0.03))))))</f>
        <v>0.12</v>
      </c>
    </row>
    <row r="62" spans="2:13" x14ac:dyDescent="0.25">
      <c r="B62" t="str">
        <f>IF('RES TECH'!N58=1,'RES TECH'!M58,"*")</f>
        <v>RESAPALOOldSHFUR3NGA22</v>
      </c>
      <c r="C62" t="str">
        <f>IF(B62="*","*",_xlfn.XLOOKUP(B62,'RES TECH'!M:M,'RES TECH'!K:K))</f>
        <v>RESNGA</v>
      </c>
      <c r="D62" t="str">
        <f>IF(B62="*","*",_xlfn.XLOOKUP(B62,'RES TECH'!M:M,'RES TECH'!L:L))</f>
        <v>RESAPALOOldSHEUE</v>
      </c>
      <c r="E62">
        <f>IF(B62="*","*",_xlfn.XLOOKUP(B62,'RES TECH'!M:M,'RES TECH'!O:O))</f>
        <v>2022</v>
      </c>
      <c r="F62" s="12">
        <f>IF(B62="*","*",_xlfn.XLOOKUP(B62,'RES TECH'!M:M,'RES TECH'!Y:Y))</f>
        <v>22</v>
      </c>
      <c r="G62" s="12">
        <f>IF(B62="*","*",_xlfn.XLOOKUP(B62,'RES TECH'!M:M,'RES TECH'!V:V))</f>
        <v>0.95</v>
      </c>
      <c r="H62">
        <f>IF(B62="*","*",_xlfn.XLOOKUP(B62,'RES TECH'!M:M,'RES TECH'!AA:AA))</f>
        <v>31.536000000000001</v>
      </c>
      <c r="I62" s="12">
        <f>IF(B62="*","*",_xlfn.XLOOKUP(B62,'RES TECH'!M:M,'RES TECH'!Z:Z))</f>
        <v>9.8628146588536497E-2</v>
      </c>
      <c r="J62" s="12">
        <f>IF(B62="*","*",_xlfn.XLOOKUP(B62,'RES TECH'!M:M,'RES TECH'!S:S))</f>
        <v>845.51094735063077</v>
      </c>
      <c r="K62" s="12">
        <f t="shared" si="0"/>
        <v>42.275547367531544</v>
      </c>
      <c r="L62" s="12">
        <f t="shared" si="1"/>
        <v>2.1137773683765775</v>
      </c>
      <c r="M62">
        <f>IF(B62="*","*",IF(_xlfn.XLOOKUP(B62,'RES TECH'!$M:$M,'RES TECH'!$C:$C)="Low Income",IF(G62&gt;1,IF(G62&gt;3,0.3,0.24),0.12),IF(_xlfn.XLOOKUP(B62,'RES TECH'!$M:$M,'RES TECH'!$C:$C)="Lower-middle Income",IF(G62&gt;1,IF(G62&gt;3,0.23,0.18),0.09),IF(_xlfn.XLOOKUP(B62,'RES TECH'!$M:$M,'RES TECH'!$C:$C)="Upper-middle Income",IF(G62&gt;1,IF(G62&gt;3,0.15,0.12),0.06),IF(_xlfn.XLOOKUP(B62,'RES TECH'!$M:$M,'RES TECH'!$C:$C)="High Income",IF(G62&gt;1,IF(G62&gt;3,0.08,0.06),0.03))))))</f>
        <v>0.12</v>
      </c>
    </row>
    <row r="63" spans="2:13" x14ac:dyDescent="0.25">
      <c r="B63" t="str">
        <f>IF('RES TECH'!N59=1,'RES TECH'!M59,"*")</f>
        <v>RESAPALOOldSHFUR4NGA20</v>
      </c>
      <c r="C63" t="str">
        <f>IF(B63="*","*",_xlfn.XLOOKUP(B63,'RES TECH'!M:M,'RES TECH'!K:K))</f>
        <v>RESNGA</v>
      </c>
      <c r="D63" t="str">
        <f>IF(B63="*","*",_xlfn.XLOOKUP(B63,'RES TECH'!M:M,'RES TECH'!L:L))</f>
        <v>RESAPALOOldSHEUE</v>
      </c>
      <c r="E63">
        <f>IF(B63="*","*",_xlfn.XLOOKUP(B63,'RES TECH'!M:M,'RES TECH'!O:O))</f>
        <v>2020</v>
      </c>
      <c r="F63" s="12">
        <f>IF(B63="*","*",_xlfn.XLOOKUP(B63,'RES TECH'!M:M,'RES TECH'!Y:Y))</f>
        <v>22</v>
      </c>
      <c r="G63" s="12">
        <f>IF(B63="*","*",_xlfn.XLOOKUP(B63,'RES TECH'!M:M,'RES TECH'!V:V))</f>
        <v>0.99</v>
      </c>
      <c r="H63">
        <f>IF(B63="*","*",_xlfn.XLOOKUP(B63,'RES TECH'!M:M,'RES TECH'!AA:AA))</f>
        <v>31.536000000000001</v>
      </c>
      <c r="I63" s="12">
        <f>IF(B63="*","*",_xlfn.XLOOKUP(B63,'RES TECH'!M:M,'RES TECH'!Z:Z))</f>
        <v>9.8628146588536497E-2</v>
      </c>
      <c r="J63" s="12">
        <f>IF(B63="*","*",_xlfn.XLOOKUP(B63,'RES TECH'!M:M,'RES TECH'!S:S))</f>
        <v>938.08513866639316</v>
      </c>
      <c r="K63" s="12">
        <f t="shared" si="0"/>
        <v>46.904256933319658</v>
      </c>
      <c r="L63" s="12">
        <f t="shared" si="1"/>
        <v>2.3452128466659832</v>
      </c>
      <c r="M63">
        <f>IF(B63="*","*",IF(_xlfn.XLOOKUP(B63,'RES TECH'!$M:$M,'RES TECH'!$C:$C)="Low Income",IF(G63&gt;1,IF(G63&gt;3,0.3,0.24),0.12),IF(_xlfn.XLOOKUP(B63,'RES TECH'!$M:$M,'RES TECH'!$C:$C)="Lower-middle Income",IF(G63&gt;1,IF(G63&gt;3,0.23,0.18),0.09),IF(_xlfn.XLOOKUP(B63,'RES TECH'!$M:$M,'RES TECH'!$C:$C)="Upper-middle Income",IF(G63&gt;1,IF(G63&gt;3,0.15,0.12),0.06),IF(_xlfn.XLOOKUP(B63,'RES TECH'!$M:$M,'RES TECH'!$C:$C)="High Income",IF(G63&gt;1,IF(G63&gt;3,0.08,0.06),0.03))))))</f>
        <v>0.12</v>
      </c>
    </row>
    <row r="64" spans="2:13" x14ac:dyDescent="0.25">
      <c r="B64" t="str">
        <f>IF('RES TECH'!N60=1,'RES TECH'!M60,"*")</f>
        <v>RESAPALOOldSHFUR4NGA22</v>
      </c>
      <c r="C64" t="str">
        <f>IF(B64="*","*",_xlfn.XLOOKUP(B64,'RES TECH'!M:M,'RES TECH'!K:K))</f>
        <v>RESNGA</v>
      </c>
      <c r="D64" t="str">
        <f>IF(B64="*","*",_xlfn.XLOOKUP(B64,'RES TECH'!M:M,'RES TECH'!L:L))</f>
        <v>RESAPALOOldSHEUE</v>
      </c>
      <c r="E64">
        <f>IF(B64="*","*",_xlfn.XLOOKUP(B64,'RES TECH'!M:M,'RES TECH'!O:O))</f>
        <v>2022</v>
      </c>
      <c r="F64" s="12">
        <f>IF(B64="*","*",_xlfn.XLOOKUP(B64,'RES TECH'!M:M,'RES TECH'!Y:Y))</f>
        <v>22</v>
      </c>
      <c r="G64" s="12">
        <f>IF(B64="*","*",_xlfn.XLOOKUP(B64,'RES TECH'!M:M,'RES TECH'!V:V))</f>
        <v>0.99</v>
      </c>
      <c r="H64">
        <f>IF(B64="*","*",_xlfn.XLOOKUP(B64,'RES TECH'!M:M,'RES TECH'!AA:AA))</f>
        <v>31.536000000000001</v>
      </c>
      <c r="I64" s="12">
        <f>IF(B64="*","*",_xlfn.XLOOKUP(B64,'RES TECH'!M:M,'RES TECH'!Z:Z))</f>
        <v>9.8628146588536497E-2</v>
      </c>
      <c r="J64" s="12">
        <f>IF(B64="*","*",_xlfn.XLOOKUP(B64,'RES TECH'!M:M,'RES TECH'!S:S))</f>
        <v>938.08513866639316</v>
      </c>
      <c r="K64" s="12">
        <f t="shared" si="0"/>
        <v>46.904256933319658</v>
      </c>
      <c r="L64" s="12">
        <f t="shared" si="1"/>
        <v>2.3452128466659832</v>
      </c>
      <c r="M64">
        <f>IF(B64="*","*",IF(_xlfn.XLOOKUP(B64,'RES TECH'!$M:$M,'RES TECH'!$C:$C)="Low Income",IF(G64&gt;1,IF(G64&gt;3,0.3,0.24),0.12),IF(_xlfn.XLOOKUP(B64,'RES TECH'!$M:$M,'RES TECH'!$C:$C)="Lower-middle Income",IF(G64&gt;1,IF(G64&gt;3,0.23,0.18),0.09),IF(_xlfn.XLOOKUP(B64,'RES TECH'!$M:$M,'RES TECH'!$C:$C)="Upper-middle Income",IF(G64&gt;1,IF(G64&gt;3,0.15,0.12),0.06),IF(_xlfn.XLOOKUP(B64,'RES TECH'!$M:$M,'RES TECH'!$C:$C)="High Income",IF(G64&gt;1,IF(G64&gt;3,0.08,0.06),0.03))))))</f>
        <v>0.12</v>
      </c>
    </row>
    <row r="65" spans="2:13" x14ac:dyDescent="0.25">
      <c r="B65" t="str">
        <f>IF('RES TECH'!N61=1,'RES TECH'!M61,"*")</f>
        <v>RESAPALOOldSHRAD1NGA20</v>
      </c>
      <c r="C65" t="str">
        <f>IF(B65="*","*",_xlfn.XLOOKUP(B65,'RES TECH'!M:M,'RES TECH'!K:K))</f>
        <v>RESNGA</v>
      </c>
      <c r="D65" t="str">
        <f>IF(B65="*","*",_xlfn.XLOOKUP(B65,'RES TECH'!M:M,'RES TECH'!L:L))</f>
        <v>RESAPALOOldSHEUE</v>
      </c>
      <c r="E65">
        <f>IF(B65="*","*",_xlfn.XLOOKUP(B65,'RES TECH'!M:M,'RES TECH'!O:O))</f>
        <v>2020</v>
      </c>
      <c r="F65" s="12">
        <f>IF(B65="*","*",_xlfn.XLOOKUP(B65,'RES TECH'!M:M,'RES TECH'!Y:Y))</f>
        <v>26</v>
      </c>
      <c r="G65" s="12">
        <f>IF(B65="*","*",_xlfn.XLOOKUP(B65,'RES TECH'!M:M,'RES TECH'!V:V))</f>
        <v>0.82</v>
      </c>
      <c r="H65">
        <f>IF(B65="*","*",_xlfn.XLOOKUP(B65,'RES TECH'!M:M,'RES TECH'!AA:AA))</f>
        <v>31.536000000000001</v>
      </c>
      <c r="I65" s="12">
        <f>IF(B65="*","*",_xlfn.XLOOKUP(B65,'RES TECH'!M:M,'RES TECH'!Z:Z))</f>
        <v>9.8628146588536497E-2</v>
      </c>
      <c r="J65" s="12">
        <f>IF(B65="*","*",_xlfn.XLOOKUP(B65,'RES TECH'!M:M,'RES TECH'!S:S))</f>
        <v>2214.06607563532</v>
      </c>
      <c r="K65" s="12">
        <f t="shared" si="0"/>
        <v>110.70330378176601</v>
      </c>
      <c r="L65" s="12">
        <f t="shared" si="1"/>
        <v>5.5351651890883007</v>
      </c>
      <c r="M65">
        <f>IF(B65="*","*",IF(_xlfn.XLOOKUP(B65,'RES TECH'!$M:$M,'RES TECH'!$C:$C)="Low Income",IF(G65&gt;1,IF(G65&gt;3,0.3,0.24),0.12),IF(_xlfn.XLOOKUP(B65,'RES TECH'!$M:$M,'RES TECH'!$C:$C)="Lower-middle Income",IF(G65&gt;1,IF(G65&gt;3,0.23,0.18),0.09),IF(_xlfn.XLOOKUP(B65,'RES TECH'!$M:$M,'RES TECH'!$C:$C)="Upper-middle Income",IF(G65&gt;1,IF(G65&gt;3,0.15,0.12),0.06),IF(_xlfn.XLOOKUP(B65,'RES TECH'!$M:$M,'RES TECH'!$C:$C)="High Income",IF(G65&gt;1,IF(G65&gt;3,0.08,0.06),0.03))))))</f>
        <v>0.12</v>
      </c>
    </row>
    <row r="66" spans="2:13" x14ac:dyDescent="0.25">
      <c r="B66" t="str">
        <f>IF('RES TECH'!N62=1,'RES TECH'!M62,"*")</f>
        <v>RESAPALOOldSHRAD1NGA21</v>
      </c>
      <c r="C66" t="str">
        <f>IF(B66="*","*",_xlfn.XLOOKUP(B66,'RES TECH'!M:M,'RES TECH'!K:K))</f>
        <v>RESNGA</v>
      </c>
      <c r="D66" t="str">
        <f>IF(B66="*","*",_xlfn.XLOOKUP(B66,'RES TECH'!M:M,'RES TECH'!L:L))</f>
        <v>RESAPALOOldSHEUE</v>
      </c>
      <c r="E66">
        <f>IF(B66="*","*",_xlfn.XLOOKUP(B66,'RES TECH'!M:M,'RES TECH'!O:O))</f>
        <v>2021</v>
      </c>
      <c r="F66" s="12">
        <f>IF(B66="*","*",_xlfn.XLOOKUP(B66,'RES TECH'!M:M,'RES TECH'!Y:Y))</f>
        <v>26</v>
      </c>
      <c r="G66" s="12">
        <f>IF(B66="*","*",_xlfn.XLOOKUP(B66,'RES TECH'!M:M,'RES TECH'!V:V))</f>
        <v>0.84</v>
      </c>
      <c r="H66">
        <f>IF(B66="*","*",_xlfn.XLOOKUP(B66,'RES TECH'!M:M,'RES TECH'!AA:AA))</f>
        <v>31.536000000000001</v>
      </c>
      <c r="I66" s="12">
        <f>IF(B66="*","*",_xlfn.XLOOKUP(B66,'RES TECH'!M:M,'RES TECH'!Z:Z))</f>
        <v>9.8628146588536497E-2</v>
      </c>
      <c r="J66" s="12">
        <f>IF(B66="*","*",_xlfn.XLOOKUP(B66,'RES TECH'!M:M,'RES TECH'!S:S))</f>
        <v>2268.067687236181</v>
      </c>
      <c r="K66" s="12">
        <f t="shared" si="0"/>
        <v>113.40338436180906</v>
      </c>
      <c r="L66" s="12">
        <f t="shared" si="1"/>
        <v>5.6701692180904537</v>
      </c>
      <c r="M66">
        <f>IF(B66="*","*",IF(_xlfn.XLOOKUP(B66,'RES TECH'!$M:$M,'RES TECH'!$C:$C)="Low Income",IF(G66&gt;1,IF(G66&gt;3,0.3,0.24),0.12),IF(_xlfn.XLOOKUP(B66,'RES TECH'!$M:$M,'RES TECH'!$C:$C)="Lower-middle Income",IF(G66&gt;1,IF(G66&gt;3,0.23,0.18),0.09),IF(_xlfn.XLOOKUP(B66,'RES TECH'!$M:$M,'RES TECH'!$C:$C)="Upper-middle Income",IF(G66&gt;1,IF(G66&gt;3,0.15,0.12),0.06),IF(_xlfn.XLOOKUP(B66,'RES TECH'!$M:$M,'RES TECH'!$C:$C)="High Income",IF(G66&gt;1,IF(G66&gt;3,0.08,0.06),0.03))))))</f>
        <v>0.12</v>
      </c>
    </row>
    <row r="67" spans="2:13" x14ac:dyDescent="0.25">
      <c r="B67" t="str">
        <f>IF('RES TECH'!N63=1,'RES TECH'!M63,"*")</f>
        <v>*</v>
      </c>
      <c r="C67" t="str">
        <f>IF(B67="*","*",_xlfn.XLOOKUP(B67,'RES TECH'!M:M,'RES TECH'!K:K))</f>
        <v>*</v>
      </c>
      <c r="D67" t="str">
        <f>IF(B67="*","*",_xlfn.XLOOKUP(B67,'RES TECH'!M:M,'RES TECH'!L:L))</f>
        <v>*</v>
      </c>
      <c r="E67" t="str">
        <f>IF(B67="*","*",_xlfn.XLOOKUP(B67,'RES TECH'!M:M,'RES TECH'!O:O))</f>
        <v>*</v>
      </c>
      <c r="F67" s="12" t="str">
        <f>IF(B67="*","*",_xlfn.XLOOKUP(B67,'RES TECH'!M:M,'RES TECH'!Y:Y))</f>
        <v>*</v>
      </c>
      <c r="G67" s="12" t="str">
        <f>IF(B67="*","*",_xlfn.XLOOKUP(B67,'RES TECH'!M:M,'RES TECH'!V:V))</f>
        <v>*</v>
      </c>
      <c r="H67" t="str">
        <f>IF(B67="*","*",_xlfn.XLOOKUP(B67,'RES TECH'!M:M,'RES TECH'!AA:AA))</f>
        <v>*</v>
      </c>
      <c r="I67" s="12" t="str">
        <f>IF(B67="*","*",_xlfn.XLOOKUP(B67,'RES TECH'!M:M,'RES TECH'!Z:Z))</f>
        <v>*</v>
      </c>
      <c r="J67" s="12" t="str">
        <f>IF(B67="*","*",_xlfn.XLOOKUP(B67,'RES TECH'!M:M,'RES TECH'!S:S))</f>
        <v>*</v>
      </c>
      <c r="K67" s="12" t="str">
        <f t="shared" si="0"/>
        <v>*</v>
      </c>
      <c r="L67" s="12" t="str">
        <f t="shared" si="1"/>
        <v>*</v>
      </c>
      <c r="M67" t="str">
        <f>IF(B67="*","*",IF(_xlfn.XLOOKUP(B67,'RES TECH'!$M:$M,'RES TECH'!$C:$C)="Low Income",IF(G67&gt;1,IF(G67&gt;3,0.3,0.24),0.12),IF(_xlfn.XLOOKUP(B67,'RES TECH'!$M:$M,'RES TECH'!$C:$C)="Lower-middle Income",IF(G67&gt;1,IF(G67&gt;3,0.23,0.18),0.09),IF(_xlfn.XLOOKUP(B67,'RES TECH'!$M:$M,'RES TECH'!$C:$C)="Upper-middle Income",IF(G67&gt;1,IF(G67&gt;3,0.15,0.12),0.06),IF(_xlfn.XLOOKUP(B67,'RES TECH'!$M:$M,'RES TECH'!$C:$C)="High Income",IF(G67&gt;1,IF(G67&gt;3,0.08,0.06),0.03))))))</f>
        <v>*</v>
      </c>
    </row>
    <row r="68" spans="2:13" x14ac:dyDescent="0.25">
      <c r="B68" t="str">
        <f>IF('RES TECH'!N64=1,'RES TECH'!M64,"*")</f>
        <v>RESAPALOOldSHRAD2NGA20</v>
      </c>
      <c r="C68" t="str">
        <f>IF(B68="*","*",_xlfn.XLOOKUP(B68,'RES TECH'!M:M,'RES TECH'!K:K))</f>
        <v>RESNGA</v>
      </c>
      <c r="D68" t="str">
        <f>IF(B68="*","*",_xlfn.XLOOKUP(B68,'RES TECH'!M:M,'RES TECH'!L:L))</f>
        <v>RESAPALOOldSHEUE</v>
      </c>
      <c r="E68">
        <f>IF(B68="*","*",_xlfn.XLOOKUP(B68,'RES TECH'!M:M,'RES TECH'!O:O))</f>
        <v>2020</v>
      </c>
      <c r="F68" s="12">
        <f>IF(B68="*","*",_xlfn.XLOOKUP(B68,'RES TECH'!M:M,'RES TECH'!Y:Y))</f>
        <v>26</v>
      </c>
      <c r="G68" s="12">
        <f>IF(B68="*","*",_xlfn.XLOOKUP(B68,'RES TECH'!M:M,'RES TECH'!V:V))</f>
        <v>0.82</v>
      </c>
      <c r="H68">
        <f>IF(B68="*","*",_xlfn.XLOOKUP(B68,'RES TECH'!M:M,'RES TECH'!AA:AA))</f>
        <v>31.536000000000001</v>
      </c>
      <c r="I68" s="12">
        <f>IF(B68="*","*",_xlfn.XLOOKUP(B68,'RES TECH'!M:M,'RES TECH'!Z:Z))</f>
        <v>9.8628146588536497E-2</v>
      </c>
      <c r="J68" s="12">
        <f>IF(B68="*","*",_xlfn.XLOOKUP(B68,'RES TECH'!M:M,'RES TECH'!S:S))</f>
        <v>2214.06607563532</v>
      </c>
      <c r="K68" s="12">
        <f t="shared" si="0"/>
        <v>110.70330378176601</v>
      </c>
      <c r="L68" s="12">
        <f t="shared" si="1"/>
        <v>5.5351651890883007</v>
      </c>
      <c r="M68">
        <f>IF(B68="*","*",IF(_xlfn.XLOOKUP(B68,'RES TECH'!$M:$M,'RES TECH'!$C:$C)="Low Income",IF(G68&gt;1,IF(G68&gt;3,0.3,0.24),0.12),IF(_xlfn.XLOOKUP(B68,'RES TECH'!$M:$M,'RES TECH'!$C:$C)="Lower-middle Income",IF(G68&gt;1,IF(G68&gt;3,0.23,0.18),0.09),IF(_xlfn.XLOOKUP(B68,'RES TECH'!$M:$M,'RES TECH'!$C:$C)="Upper-middle Income",IF(G68&gt;1,IF(G68&gt;3,0.15,0.12),0.06),IF(_xlfn.XLOOKUP(B68,'RES TECH'!$M:$M,'RES TECH'!$C:$C)="High Income",IF(G68&gt;1,IF(G68&gt;3,0.08,0.06),0.03))))))</f>
        <v>0.12</v>
      </c>
    </row>
    <row r="69" spans="2:13" x14ac:dyDescent="0.25">
      <c r="B69" t="str">
        <f>IF('RES TECH'!N65=1,'RES TECH'!M65,"*")</f>
        <v>RESAPALOOldSHRAD3NGA20</v>
      </c>
      <c r="C69" t="str">
        <f>IF(B69="*","*",_xlfn.XLOOKUP(B69,'RES TECH'!M:M,'RES TECH'!K:K))</f>
        <v>RESNGA</v>
      </c>
      <c r="D69" t="str">
        <f>IF(B69="*","*",_xlfn.XLOOKUP(B69,'RES TECH'!M:M,'RES TECH'!L:L))</f>
        <v>RESAPALOOldSHEUE</v>
      </c>
      <c r="E69">
        <f>IF(B69="*","*",_xlfn.XLOOKUP(B69,'RES TECH'!M:M,'RES TECH'!O:O))</f>
        <v>2020</v>
      </c>
      <c r="F69" s="12">
        <f>IF(B69="*","*",_xlfn.XLOOKUP(B69,'RES TECH'!M:M,'RES TECH'!Y:Y))</f>
        <v>26</v>
      </c>
      <c r="G69" s="12">
        <f>IF(B69="*","*",_xlfn.XLOOKUP(B69,'RES TECH'!M:M,'RES TECH'!V:V))</f>
        <v>0.9</v>
      </c>
      <c r="H69">
        <f>IF(B69="*","*",_xlfn.XLOOKUP(B69,'RES TECH'!M:M,'RES TECH'!AA:AA))</f>
        <v>31.536000000000001</v>
      </c>
      <c r="I69" s="12">
        <f>IF(B69="*","*",_xlfn.XLOOKUP(B69,'RES TECH'!M:M,'RES TECH'!Z:Z))</f>
        <v>9.8628146588536497E-2</v>
      </c>
      <c r="J69" s="12">
        <f>IF(B69="*","*",_xlfn.XLOOKUP(B69,'RES TECH'!M:M,'RES TECH'!S:S))</f>
        <v>2430.0725220387649</v>
      </c>
      <c r="K69" s="12">
        <f t="shared" si="0"/>
        <v>121.50362610193825</v>
      </c>
      <c r="L69" s="12">
        <f t="shared" si="1"/>
        <v>6.0751813050969128</v>
      </c>
      <c r="M69">
        <f>IF(B69="*","*",IF(_xlfn.XLOOKUP(B69,'RES TECH'!$M:$M,'RES TECH'!$C:$C)="Low Income",IF(G69&gt;1,IF(G69&gt;3,0.3,0.24),0.12),IF(_xlfn.XLOOKUP(B69,'RES TECH'!$M:$M,'RES TECH'!$C:$C)="Lower-middle Income",IF(G69&gt;1,IF(G69&gt;3,0.23,0.18),0.09),IF(_xlfn.XLOOKUP(B69,'RES TECH'!$M:$M,'RES TECH'!$C:$C)="Upper-middle Income",IF(G69&gt;1,IF(G69&gt;3,0.15,0.12),0.06),IF(_xlfn.XLOOKUP(B69,'RES TECH'!$M:$M,'RES TECH'!$C:$C)="High Income",IF(G69&gt;1,IF(G69&gt;3,0.08,0.06),0.03))))))</f>
        <v>0.12</v>
      </c>
    </row>
    <row r="70" spans="2:13" x14ac:dyDescent="0.25">
      <c r="B70" t="str">
        <f>IF('RES TECH'!N66=1,'RES TECH'!M66,"*")</f>
        <v>RESAPALOOldSHRAD4NGA20</v>
      </c>
      <c r="C70" t="str">
        <f>IF(B70="*","*",_xlfn.XLOOKUP(B70,'RES TECH'!M:M,'RES TECH'!K:K))</f>
        <v>RESNGA</v>
      </c>
      <c r="D70" t="str">
        <f>IF(B70="*","*",_xlfn.XLOOKUP(B70,'RES TECH'!M:M,'RES TECH'!L:L))</f>
        <v>RESAPALOOldSHEUE</v>
      </c>
      <c r="E70">
        <f>IF(B70="*","*",_xlfn.XLOOKUP(B70,'RES TECH'!M:M,'RES TECH'!O:O))</f>
        <v>2020</v>
      </c>
      <c r="F70" s="12">
        <f>IF(B70="*","*",_xlfn.XLOOKUP(B70,'RES TECH'!M:M,'RES TECH'!Y:Y))</f>
        <v>26</v>
      </c>
      <c r="G70" s="12">
        <f>IF(B70="*","*",_xlfn.XLOOKUP(B70,'RES TECH'!M:M,'RES TECH'!V:V))</f>
        <v>0.97</v>
      </c>
      <c r="H70">
        <f>IF(B70="*","*",_xlfn.XLOOKUP(B70,'RES TECH'!M:M,'RES TECH'!AA:AA))</f>
        <v>31.536000000000001</v>
      </c>
      <c r="I70" s="12">
        <f>IF(B70="*","*",_xlfn.XLOOKUP(B70,'RES TECH'!M:M,'RES TECH'!Z:Z))</f>
        <v>9.8628146588536497E-2</v>
      </c>
      <c r="J70" s="12">
        <f>IF(B70="*","*",_xlfn.XLOOKUP(B70,'RES TECH'!M:M,'RES TECH'!S:S))</f>
        <v>2754.082191643934</v>
      </c>
      <c r="K70" s="12">
        <f t="shared" si="0"/>
        <v>137.70410958219671</v>
      </c>
      <c r="L70" s="12">
        <f t="shared" si="1"/>
        <v>6.8852054791098354</v>
      </c>
      <c r="M70">
        <f>IF(B70="*","*",IF(_xlfn.XLOOKUP(B70,'RES TECH'!$M:$M,'RES TECH'!$C:$C)="Low Income",IF(G70&gt;1,IF(G70&gt;3,0.3,0.24),0.12),IF(_xlfn.XLOOKUP(B70,'RES TECH'!$M:$M,'RES TECH'!$C:$C)="Lower-middle Income",IF(G70&gt;1,IF(G70&gt;3,0.23,0.18),0.09),IF(_xlfn.XLOOKUP(B70,'RES TECH'!$M:$M,'RES TECH'!$C:$C)="Upper-middle Income",IF(G70&gt;1,IF(G70&gt;3,0.15,0.12),0.06),IF(_xlfn.XLOOKUP(B70,'RES TECH'!$M:$M,'RES TECH'!$C:$C)="High Income",IF(G70&gt;1,IF(G70&gt;3,0.08,0.06),0.03))))))</f>
        <v>0.12</v>
      </c>
    </row>
    <row r="71" spans="2:13" x14ac:dyDescent="0.25">
      <c r="B71" t="str">
        <f>IF('RES TECH'!N67=1,'RES TECH'!M67,"*")</f>
        <v>RESAPALOOldSHRAD4NGA22</v>
      </c>
      <c r="C71" t="str">
        <f>IF(B71="*","*",_xlfn.XLOOKUP(B71,'RES TECH'!M:M,'RES TECH'!K:K))</f>
        <v>RESNGA</v>
      </c>
      <c r="D71" t="str">
        <f>IF(B71="*","*",_xlfn.XLOOKUP(B71,'RES TECH'!M:M,'RES TECH'!L:L))</f>
        <v>RESAPALOOldSHEUE</v>
      </c>
      <c r="E71">
        <f>IF(B71="*","*",_xlfn.XLOOKUP(B71,'RES TECH'!M:M,'RES TECH'!O:O))</f>
        <v>2022</v>
      </c>
      <c r="F71" s="12">
        <f>IF(B71="*","*",_xlfn.XLOOKUP(B71,'RES TECH'!M:M,'RES TECH'!Y:Y))</f>
        <v>26</v>
      </c>
      <c r="G71" s="12">
        <f>IF(B71="*","*",_xlfn.XLOOKUP(B71,'RES TECH'!M:M,'RES TECH'!V:V))</f>
        <v>0.97</v>
      </c>
      <c r="H71">
        <f>IF(B71="*","*",_xlfn.XLOOKUP(B71,'RES TECH'!M:M,'RES TECH'!AA:AA))</f>
        <v>31.536000000000001</v>
      </c>
      <c r="I71" s="12">
        <f>IF(B71="*","*",_xlfn.XLOOKUP(B71,'RES TECH'!M:M,'RES TECH'!Z:Z))</f>
        <v>9.8628146588536497E-2</v>
      </c>
      <c r="J71" s="12">
        <f>IF(B71="*","*",_xlfn.XLOOKUP(B71,'RES TECH'!M:M,'RES TECH'!S:S))</f>
        <v>2754.082191643934</v>
      </c>
      <c r="K71" s="12">
        <f t="shared" ref="K71:K134" si="2">IF(B71="*","*",5%*J71)</f>
        <v>137.70410958219671</v>
      </c>
      <c r="L71" s="12">
        <f t="shared" ref="L71:L134" si="3">IF(B71="*","*",5%*K71)</f>
        <v>6.8852054791098354</v>
      </c>
      <c r="M71">
        <f>IF(B71="*","*",IF(_xlfn.XLOOKUP(B71,'RES TECH'!$M:$M,'RES TECH'!$C:$C)="Low Income",IF(G71&gt;1,IF(G71&gt;3,0.3,0.24),0.12),IF(_xlfn.XLOOKUP(B71,'RES TECH'!$M:$M,'RES TECH'!$C:$C)="Lower-middle Income",IF(G71&gt;1,IF(G71&gt;3,0.23,0.18),0.09),IF(_xlfn.XLOOKUP(B71,'RES TECH'!$M:$M,'RES TECH'!$C:$C)="Upper-middle Income",IF(G71&gt;1,IF(G71&gt;3,0.15,0.12),0.06),IF(_xlfn.XLOOKUP(B71,'RES TECH'!$M:$M,'RES TECH'!$C:$C)="High Income",IF(G71&gt;1,IF(G71&gt;3,0.08,0.06),0.03))))))</f>
        <v>0.12</v>
      </c>
    </row>
    <row r="72" spans="2:13" x14ac:dyDescent="0.25">
      <c r="B72" t="str">
        <f>IF('RES TECH'!N68=1,'RES TECH'!M68,"*")</f>
        <v>RESAPALOOldSHFUR1KER20</v>
      </c>
      <c r="C72" t="str">
        <f>IF(B72="*","*",_xlfn.XLOOKUP(B72,'RES TECH'!M:M,'RES TECH'!K:K))</f>
        <v>RESKER</v>
      </c>
      <c r="D72" t="str">
        <f>IF(B72="*","*",_xlfn.XLOOKUP(B72,'RES TECH'!M:M,'RES TECH'!L:L))</f>
        <v>RESAPALOOldSHEUE</v>
      </c>
      <c r="E72">
        <f>IF(B72="*","*",_xlfn.XLOOKUP(B72,'RES TECH'!M:M,'RES TECH'!O:O))</f>
        <v>2020</v>
      </c>
      <c r="F72" s="12">
        <f>IF(B72="*","*",_xlfn.XLOOKUP(B72,'RES TECH'!M:M,'RES TECH'!Y:Y))</f>
        <v>27</v>
      </c>
      <c r="G72" s="12">
        <f>IF(B72="*","*",_xlfn.XLOOKUP(B72,'RES TECH'!M:M,'RES TECH'!V:V))</f>
        <v>0.83</v>
      </c>
      <c r="H72">
        <f>IF(B72="*","*",_xlfn.XLOOKUP(B72,'RES TECH'!M:M,'RES TECH'!AA:AA))</f>
        <v>31.536000000000001</v>
      </c>
      <c r="I72" s="12">
        <f>IF(B72="*","*",_xlfn.XLOOKUP(B72,'RES TECH'!M:M,'RES TECH'!Z:Z))</f>
        <v>9.8628146588536497E-2</v>
      </c>
      <c r="J72" s="12">
        <f>IF(B72="*","*",_xlfn.XLOOKUP(B72,'RES TECH'!M:M,'RES TECH'!S:S))</f>
        <v>1272.895130591734</v>
      </c>
      <c r="K72" s="12">
        <f t="shared" si="2"/>
        <v>63.644756529586701</v>
      </c>
      <c r="L72" s="12">
        <f t="shared" si="3"/>
        <v>3.1822378264793354</v>
      </c>
      <c r="M72">
        <f>IF(B72="*","*",IF(_xlfn.XLOOKUP(B72,'RES TECH'!$M:$M,'RES TECH'!$C:$C)="Low Income",IF(G72&gt;1,IF(G72&gt;3,0.3,0.24),0.12),IF(_xlfn.XLOOKUP(B72,'RES TECH'!$M:$M,'RES TECH'!$C:$C)="Lower-middle Income",IF(G72&gt;1,IF(G72&gt;3,0.23,0.18),0.09),IF(_xlfn.XLOOKUP(B72,'RES TECH'!$M:$M,'RES TECH'!$C:$C)="Upper-middle Income",IF(G72&gt;1,IF(G72&gt;3,0.15,0.12),0.06),IF(_xlfn.XLOOKUP(B72,'RES TECH'!$M:$M,'RES TECH'!$C:$C)="High Income",IF(G72&gt;1,IF(G72&gt;3,0.08,0.06),0.03))))))</f>
        <v>0.12</v>
      </c>
    </row>
    <row r="73" spans="2:13" x14ac:dyDescent="0.25">
      <c r="B73" t="str">
        <f>IF('RES TECH'!N69=1,'RES TECH'!M69,"*")</f>
        <v>*</v>
      </c>
      <c r="C73" t="str">
        <f>IF(B73="*","*",_xlfn.XLOOKUP(B73,'RES TECH'!M:M,'RES TECH'!K:K))</f>
        <v>*</v>
      </c>
      <c r="D73" t="str">
        <f>IF(B73="*","*",_xlfn.XLOOKUP(B73,'RES TECH'!M:M,'RES TECH'!L:L))</f>
        <v>*</v>
      </c>
      <c r="E73" t="str">
        <f>IF(B73="*","*",_xlfn.XLOOKUP(B73,'RES TECH'!M:M,'RES TECH'!O:O))</f>
        <v>*</v>
      </c>
      <c r="F73" s="12" t="str">
        <f>IF(B73="*","*",_xlfn.XLOOKUP(B73,'RES TECH'!M:M,'RES TECH'!Y:Y))</f>
        <v>*</v>
      </c>
      <c r="G73" s="12" t="str">
        <f>IF(B73="*","*",_xlfn.XLOOKUP(B73,'RES TECH'!M:M,'RES TECH'!V:V))</f>
        <v>*</v>
      </c>
      <c r="H73" t="str">
        <f>IF(B73="*","*",_xlfn.XLOOKUP(B73,'RES TECH'!M:M,'RES TECH'!AA:AA))</f>
        <v>*</v>
      </c>
      <c r="I73" s="12" t="str">
        <f>IF(B73="*","*",_xlfn.XLOOKUP(B73,'RES TECH'!M:M,'RES TECH'!Z:Z))</f>
        <v>*</v>
      </c>
      <c r="J73" s="12" t="str">
        <f>IF(B73="*","*",_xlfn.XLOOKUP(B73,'RES TECH'!M:M,'RES TECH'!S:S))</f>
        <v>*</v>
      </c>
      <c r="K73" s="12" t="str">
        <f t="shared" si="2"/>
        <v>*</v>
      </c>
      <c r="L73" s="12" t="str">
        <f t="shared" si="3"/>
        <v>*</v>
      </c>
      <c r="M73" t="str">
        <f>IF(B73="*","*",IF(_xlfn.XLOOKUP(B73,'RES TECH'!$M:$M,'RES TECH'!$C:$C)="Low Income",IF(G73&gt;1,IF(G73&gt;3,0.3,0.24),0.12),IF(_xlfn.XLOOKUP(B73,'RES TECH'!$M:$M,'RES TECH'!$C:$C)="Lower-middle Income",IF(G73&gt;1,IF(G73&gt;3,0.23,0.18),0.09),IF(_xlfn.XLOOKUP(B73,'RES TECH'!$M:$M,'RES TECH'!$C:$C)="Upper-middle Income",IF(G73&gt;1,IF(G73&gt;3,0.15,0.12),0.06),IF(_xlfn.XLOOKUP(B73,'RES TECH'!$M:$M,'RES TECH'!$C:$C)="High Income",IF(G73&gt;1,IF(G73&gt;3,0.08,0.06),0.03))))))</f>
        <v>*</v>
      </c>
    </row>
    <row r="74" spans="2:13" x14ac:dyDescent="0.25">
      <c r="B74" t="str">
        <f>IF('RES TECH'!N70=1,'RES TECH'!M70,"*")</f>
        <v>RESAPALOOldSHFUR2KER20</v>
      </c>
      <c r="C74" t="str">
        <f>IF(B74="*","*",_xlfn.XLOOKUP(B74,'RES TECH'!M:M,'RES TECH'!K:K))</f>
        <v>RESKER</v>
      </c>
      <c r="D74" t="str">
        <f>IF(B74="*","*",_xlfn.XLOOKUP(B74,'RES TECH'!M:M,'RES TECH'!L:L))</f>
        <v>RESAPALOOldSHEUE</v>
      </c>
      <c r="E74">
        <f>IF(B74="*","*",_xlfn.XLOOKUP(B74,'RES TECH'!M:M,'RES TECH'!O:O))</f>
        <v>2020</v>
      </c>
      <c r="F74" s="12">
        <f>IF(B74="*","*",_xlfn.XLOOKUP(B74,'RES TECH'!M:M,'RES TECH'!Y:Y))</f>
        <v>27</v>
      </c>
      <c r="G74" s="12">
        <f>IF(B74="*","*",_xlfn.XLOOKUP(B74,'RES TECH'!M:M,'RES TECH'!V:V))</f>
        <v>0.83</v>
      </c>
      <c r="H74">
        <f>IF(B74="*","*",_xlfn.XLOOKUP(B74,'RES TECH'!M:M,'RES TECH'!AA:AA))</f>
        <v>31.536000000000001</v>
      </c>
      <c r="I74" s="12">
        <f>IF(B74="*","*",_xlfn.XLOOKUP(B74,'RES TECH'!M:M,'RES TECH'!Z:Z))</f>
        <v>9.8628146588536497E-2</v>
      </c>
      <c r="J74" s="12">
        <f>IF(B74="*","*",_xlfn.XLOOKUP(B74,'RES TECH'!M:M,'RES TECH'!S:S))</f>
        <v>1272.895130591734</v>
      </c>
      <c r="K74" s="12">
        <f t="shared" si="2"/>
        <v>63.644756529586701</v>
      </c>
      <c r="L74" s="12">
        <f t="shared" si="3"/>
        <v>3.1822378264793354</v>
      </c>
      <c r="M74">
        <f>IF(B74="*","*",IF(_xlfn.XLOOKUP(B74,'RES TECH'!$M:$M,'RES TECH'!$C:$C)="Low Income",IF(G74&gt;1,IF(G74&gt;3,0.3,0.24),0.12),IF(_xlfn.XLOOKUP(B74,'RES TECH'!$M:$M,'RES TECH'!$C:$C)="Lower-middle Income",IF(G74&gt;1,IF(G74&gt;3,0.23,0.18),0.09),IF(_xlfn.XLOOKUP(B74,'RES TECH'!$M:$M,'RES TECH'!$C:$C)="Upper-middle Income",IF(G74&gt;1,IF(G74&gt;3,0.15,0.12),0.06),IF(_xlfn.XLOOKUP(B74,'RES TECH'!$M:$M,'RES TECH'!$C:$C)="High Income",IF(G74&gt;1,IF(G74&gt;3,0.08,0.06),0.03))))))</f>
        <v>0.12</v>
      </c>
    </row>
    <row r="75" spans="2:13" x14ac:dyDescent="0.25">
      <c r="B75" t="str">
        <f>IF('RES TECH'!N71=1,'RES TECH'!M71,"*")</f>
        <v>RESAPALOOldSHFUR3KER20</v>
      </c>
      <c r="C75" t="str">
        <f>IF(B75="*","*",_xlfn.XLOOKUP(B75,'RES TECH'!M:M,'RES TECH'!K:K))</f>
        <v>RESKER</v>
      </c>
      <c r="D75" t="str">
        <f>IF(B75="*","*",_xlfn.XLOOKUP(B75,'RES TECH'!M:M,'RES TECH'!L:L))</f>
        <v>RESAPALOOldSHEUE</v>
      </c>
      <c r="E75">
        <f>IF(B75="*","*",_xlfn.XLOOKUP(B75,'RES TECH'!M:M,'RES TECH'!O:O))</f>
        <v>2020</v>
      </c>
      <c r="F75" s="12">
        <f>IF(B75="*","*",_xlfn.XLOOKUP(B75,'RES TECH'!M:M,'RES TECH'!Y:Y))</f>
        <v>27</v>
      </c>
      <c r="G75" s="12">
        <f>IF(B75="*","*",_xlfn.XLOOKUP(B75,'RES TECH'!M:M,'RES TECH'!V:V))</f>
        <v>0.85</v>
      </c>
      <c r="H75">
        <f>IF(B75="*","*",_xlfn.XLOOKUP(B75,'RES TECH'!M:M,'RES TECH'!AA:AA))</f>
        <v>31.536000000000001</v>
      </c>
      <c r="I75" s="12">
        <f>IF(B75="*","*",_xlfn.XLOOKUP(B75,'RES TECH'!M:M,'RES TECH'!Z:Z))</f>
        <v>9.8628146588536497E-2</v>
      </c>
      <c r="J75" s="12">
        <f>IF(B75="*","*",_xlfn.XLOOKUP(B75,'RES TECH'!M:M,'RES TECH'!S:S))</f>
        <v>1342.3257740785559</v>
      </c>
      <c r="K75" s="12">
        <f t="shared" si="2"/>
        <v>67.116288703927793</v>
      </c>
      <c r="L75" s="12">
        <f t="shared" si="3"/>
        <v>3.3558144351963897</v>
      </c>
      <c r="M75">
        <f>IF(B75="*","*",IF(_xlfn.XLOOKUP(B75,'RES TECH'!$M:$M,'RES TECH'!$C:$C)="Low Income",IF(G75&gt;1,IF(G75&gt;3,0.3,0.24),0.12),IF(_xlfn.XLOOKUP(B75,'RES TECH'!$M:$M,'RES TECH'!$C:$C)="Lower-middle Income",IF(G75&gt;1,IF(G75&gt;3,0.23,0.18),0.09),IF(_xlfn.XLOOKUP(B75,'RES TECH'!$M:$M,'RES TECH'!$C:$C)="Upper-middle Income",IF(G75&gt;1,IF(G75&gt;3,0.15,0.12),0.06),IF(_xlfn.XLOOKUP(B75,'RES TECH'!$M:$M,'RES TECH'!$C:$C)="High Income",IF(G75&gt;1,IF(G75&gt;3,0.08,0.06),0.03))))))</f>
        <v>0.12</v>
      </c>
    </row>
    <row r="76" spans="2:13" x14ac:dyDescent="0.25">
      <c r="B76" t="str">
        <f>IF('RES TECH'!N72=1,'RES TECH'!M72,"*")</f>
        <v>*</v>
      </c>
      <c r="C76" t="str">
        <f>IF(B76="*","*",_xlfn.XLOOKUP(B76,'RES TECH'!M:M,'RES TECH'!K:K))</f>
        <v>*</v>
      </c>
      <c r="D76" t="str">
        <f>IF(B76="*","*",_xlfn.XLOOKUP(B76,'RES TECH'!M:M,'RES TECH'!L:L))</f>
        <v>*</v>
      </c>
      <c r="E76" t="str">
        <f>IF(B76="*","*",_xlfn.XLOOKUP(B76,'RES TECH'!M:M,'RES TECH'!O:O))</f>
        <v>*</v>
      </c>
      <c r="F76" s="12" t="str">
        <f>IF(B76="*","*",_xlfn.XLOOKUP(B76,'RES TECH'!M:M,'RES TECH'!Y:Y))</f>
        <v>*</v>
      </c>
      <c r="G76" s="12" t="str">
        <f>IF(B76="*","*",_xlfn.XLOOKUP(B76,'RES TECH'!M:M,'RES TECH'!V:V))</f>
        <v>*</v>
      </c>
      <c r="H76" t="str">
        <f>IF(B76="*","*",_xlfn.XLOOKUP(B76,'RES TECH'!M:M,'RES TECH'!AA:AA))</f>
        <v>*</v>
      </c>
      <c r="I76" s="12" t="str">
        <f>IF(B76="*","*",_xlfn.XLOOKUP(B76,'RES TECH'!M:M,'RES TECH'!Z:Z))</f>
        <v>*</v>
      </c>
      <c r="J76" s="12" t="str">
        <f>IF(B76="*","*",_xlfn.XLOOKUP(B76,'RES TECH'!M:M,'RES TECH'!S:S))</f>
        <v>*</v>
      </c>
      <c r="K76" s="12" t="str">
        <f t="shared" si="2"/>
        <v>*</v>
      </c>
      <c r="L76" s="12" t="str">
        <f t="shared" si="3"/>
        <v>*</v>
      </c>
      <c r="M76" t="str">
        <f>IF(B76="*","*",IF(_xlfn.XLOOKUP(B76,'RES TECH'!$M:$M,'RES TECH'!$C:$C)="Low Income",IF(G76&gt;1,IF(G76&gt;3,0.3,0.24),0.12),IF(_xlfn.XLOOKUP(B76,'RES TECH'!$M:$M,'RES TECH'!$C:$C)="Lower-middle Income",IF(G76&gt;1,IF(G76&gt;3,0.23,0.18),0.09),IF(_xlfn.XLOOKUP(B76,'RES TECH'!$M:$M,'RES TECH'!$C:$C)="Upper-middle Income",IF(G76&gt;1,IF(G76&gt;3,0.15,0.12),0.06),IF(_xlfn.XLOOKUP(B76,'RES TECH'!$M:$M,'RES TECH'!$C:$C)="High Income",IF(G76&gt;1,IF(G76&gt;3,0.08,0.06),0.03))))))</f>
        <v>*</v>
      </c>
    </row>
    <row r="77" spans="2:13" x14ac:dyDescent="0.25">
      <c r="B77" t="str">
        <f>IF('RES TECH'!N73=1,'RES TECH'!M73,"*")</f>
        <v>RESAPALOOldSHFUR4KER20</v>
      </c>
      <c r="C77" t="str">
        <f>IF(B77="*","*",_xlfn.XLOOKUP(B77,'RES TECH'!M:M,'RES TECH'!K:K))</f>
        <v>RESKER</v>
      </c>
      <c r="D77" t="str">
        <f>IF(B77="*","*",_xlfn.XLOOKUP(B77,'RES TECH'!M:M,'RES TECH'!L:L))</f>
        <v>RESAPALOOldSHEUE</v>
      </c>
      <c r="E77">
        <f>IF(B77="*","*",_xlfn.XLOOKUP(B77,'RES TECH'!M:M,'RES TECH'!O:O))</f>
        <v>2020</v>
      </c>
      <c r="F77" s="12">
        <f>IF(B77="*","*",_xlfn.XLOOKUP(B77,'RES TECH'!M:M,'RES TECH'!Y:Y))</f>
        <v>27</v>
      </c>
      <c r="G77" s="12">
        <f>IF(B77="*","*",_xlfn.XLOOKUP(B77,'RES TECH'!M:M,'RES TECH'!V:V))</f>
        <v>0.97</v>
      </c>
      <c r="H77">
        <f>IF(B77="*","*",_xlfn.XLOOKUP(B77,'RES TECH'!M:M,'RES TECH'!AA:AA))</f>
        <v>31.536000000000001</v>
      </c>
      <c r="I77" s="12">
        <f>IF(B77="*","*",_xlfn.XLOOKUP(B77,'RES TECH'!M:M,'RES TECH'!Z:Z))</f>
        <v>9.8628146588536497E-2</v>
      </c>
      <c r="J77" s="12">
        <f>IF(B77="*","*",_xlfn.XLOOKUP(B77,'RES TECH'!M:M,'RES TECH'!S:S))</f>
        <v>1990.345113288894</v>
      </c>
      <c r="K77" s="12">
        <f t="shared" si="2"/>
        <v>99.517255664444704</v>
      </c>
      <c r="L77" s="12">
        <f t="shared" si="3"/>
        <v>4.9758627832222357</v>
      </c>
      <c r="M77">
        <f>IF(B77="*","*",IF(_xlfn.XLOOKUP(B77,'RES TECH'!$M:$M,'RES TECH'!$C:$C)="Low Income",IF(G77&gt;1,IF(G77&gt;3,0.3,0.24),0.12),IF(_xlfn.XLOOKUP(B77,'RES TECH'!$M:$M,'RES TECH'!$C:$C)="Lower-middle Income",IF(G77&gt;1,IF(G77&gt;3,0.23,0.18),0.09),IF(_xlfn.XLOOKUP(B77,'RES TECH'!$M:$M,'RES TECH'!$C:$C)="Upper-middle Income",IF(G77&gt;1,IF(G77&gt;3,0.15,0.12),0.06),IF(_xlfn.XLOOKUP(B77,'RES TECH'!$M:$M,'RES TECH'!$C:$C)="High Income",IF(G77&gt;1,IF(G77&gt;3,0.08,0.06),0.03))))))</f>
        <v>0.12</v>
      </c>
    </row>
    <row r="78" spans="2:13" x14ac:dyDescent="0.25">
      <c r="B78" t="str">
        <f>IF('RES TECH'!N74=1,'RES TECH'!M74,"*")</f>
        <v>RESAPALOOldSHFUR1LPG20</v>
      </c>
      <c r="C78" t="str">
        <f>IF(B78="*","*",_xlfn.XLOOKUP(B78,'RES TECH'!M:M,'RES TECH'!K:K))</f>
        <v>RESLPG</v>
      </c>
      <c r="D78" t="str">
        <f>IF(B78="*","*",_xlfn.XLOOKUP(B78,'RES TECH'!M:M,'RES TECH'!L:L))</f>
        <v>RESAPALOOldSHEUE</v>
      </c>
      <c r="E78">
        <f>IF(B78="*","*",_xlfn.XLOOKUP(B78,'RES TECH'!M:M,'RES TECH'!O:O))</f>
        <v>2020</v>
      </c>
      <c r="F78" s="12">
        <f>IF(B78="*","*",_xlfn.XLOOKUP(B78,'RES TECH'!M:M,'RES TECH'!Y:Y))</f>
        <v>22</v>
      </c>
      <c r="G78" s="12">
        <f>IF(B78="*","*",_xlfn.XLOOKUP(B78,'RES TECH'!M:M,'RES TECH'!V:V))</f>
        <v>0.8</v>
      </c>
      <c r="H78">
        <f>IF(B78="*","*",_xlfn.XLOOKUP(B78,'RES TECH'!M:M,'RES TECH'!AA:AA))</f>
        <v>31.536000000000001</v>
      </c>
      <c r="I78" s="12">
        <f>IF(B78="*","*",_xlfn.XLOOKUP(B78,'RES TECH'!M:M,'RES TECH'!Z:Z))</f>
        <v>9.8628146588536497E-2</v>
      </c>
      <c r="J78" s="12">
        <f>IF(B78="*","*",_xlfn.XLOOKUP(B78,'RES TECH'!M:M,'RES TECH'!S:S))</f>
        <v>632.59030732437702</v>
      </c>
      <c r="K78" s="12">
        <f t="shared" si="2"/>
        <v>31.629515366218854</v>
      </c>
      <c r="L78" s="12">
        <f t="shared" si="3"/>
        <v>1.5814757683109428</v>
      </c>
      <c r="M78">
        <f>IF(B78="*","*",IF(_xlfn.XLOOKUP(B78,'RES TECH'!$M:$M,'RES TECH'!$C:$C)="Low Income",IF(G78&gt;1,IF(G78&gt;3,0.3,0.24),0.12),IF(_xlfn.XLOOKUP(B78,'RES TECH'!$M:$M,'RES TECH'!$C:$C)="Lower-middle Income",IF(G78&gt;1,IF(G78&gt;3,0.23,0.18),0.09),IF(_xlfn.XLOOKUP(B78,'RES TECH'!$M:$M,'RES TECH'!$C:$C)="Upper-middle Income",IF(G78&gt;1,IF(G78&gt;3,0.15,0.12),0.06),IF(_xlfn.XLOOKUP(B78,'RES TECH'!$M:$M,'RES TECH'!$C:$C)="High Income",IF(G78&gt;1,IF(G78&gt;3,0.08,0.06),0.03))))))</f>
        <v>0.12</v>
      </c>
    </row>
    <row r="79" spans="2:13" x14ac:dyDescent="0.25">
      <c r="B79" t="str">
        <f>IF('RES TECH'!N75=1,'RES TECH'!M75,"*")</f>
        <v>*</v>
      </c>
      <c r="C79" t="str">
        <f>IF(B79="*","*",_xlfn.XLOOKUP(B79,'RES TECH'!M:M,'RES TECH'!K:K))</f>
        <v>*</v>
      </c>
      <c r="D79" t="str">
        <f>IF(B79="*","*",_xlfn.XLOOKUP(B79,'RES TECH'!M:M,'RES TECH'!L:L))</f>
        <v>*</v>
      </c>
      <c r="E79" t="str">
        <f>IF(B79="*","*",_xlfn.XLOOKUP(B79,'RES TECH'!M:M,'RES TECH'!O:O))</f>
        <v>*</v>
      </c>
      <c r="F79" s="12" t="str">
        <f>IF(B79="*","*",_xlfn.XLOOKUP(B79,'RES TECH'!M:M,'RES TECH'!Y:Y))</f>
        <v>*</v>
      </c>
      <c r="G79" s="12" t="str">
        <f>IF(B79="*","*",_xlfn.XLOOKUP(B79,'RES TECH'!M:M,'RES TECH'!V:V))</f>
        <v>*</v>
      </c>
      <c r="H79" t="str">
        <f>IF(B79="*","*",_xlfn.XLOOKUP(B79,'RES TECH'!M:M,'RES TECH'!AA:AA))</f>
        <v>*</v>
      </c>
      <c r="I79" s="12" t="str">
        <f>IF(B79="*","*",_xlfn.XLOOKUP(B79,'RES TECH'!M:M,'RES TECH'!Z:Z))</f>
        <v>*</v>
      </c>
      <c r="J79" s="12" t="str">
        <f>IF(B79="*","*",_xlfn.XLOOKUP(B79,'RES TECH'!M:M,'RES TECH'!S:S))</f>
        <v>*</v>
      </c>
      <c r="K79" s="12" t="str">
        <f t="shared" si="2"/>
        <v>*</v>
      </c>
      <c r="L79" s="12" t="str">
        <f t="shared" si="3"/>
        <v>*</v>
      </c>
      <c r="M79" t="str">
        <f>IF(B79="*","*",IF(_xlfn.XLOOKUP(B79,'RES TECH'!$M:$M,'RES TECH'!$C:$C)="Low Income",IF(G79&gt;1,IF(G79&gt;3,0.3,0.24),0.12),IF(_xlfn.XLOOKUP(B79,'RES TECH'!$M:$M,'RES TECH'!$C:$C)="Lower-middle Income",IF(G79&gt;1,IF(G79&gt;3,0.23,0.18),0.09),IF(_xlfn.XLOOKUP(B79,'RES TECH'!$M:$M,'RES TECH'!$C:$C)="Upper-middle Income",IF(G79&gt;1,IF(G79&gt;3,0.15,0.12),0.06),IF(_xlfn.XLOOKUP(B79,'RES TECH'!$M:$M,'RES TECH'!$C:$C)="High Income",IF(G79&gt;1,IF(G79&gt;3,0.08,0.06),0.03))))))</f>
        <v>*</v>
      </c>
    </row>
    <row r="80" spans="2:13" x14ac:dyDescent="0.25">
      <c r="B80" t="str">
        <f>IF('RES TECH'!N76=1,'RES TECH'!M76,"*")</f>
        <v>RESAPALOOldSHFUR2LPG20</v>
      </c>
      <c r="C80" t="str">
        <f>IF(B80="*","*",_xlfn.XLOOKUP(B80,'RES TECH'!M:M,'RES TECH'!K:K))</f>
        <v>RESLPG</v>
      </c>
      <c r="D80" t="str">
        <f>IF(B80="*","*",_xlfn.XLOOKUP(B80,'RES TECH'!M:M,'RES TECH'!L:L))</f>
        <v>RESAPALOOldSHEUE</v>
      </c>
      <c r="E80">
        <f>IF(B80="*","*",_xlfn.XLOOKUP(B80,'RES TECH'!M:M,'RES TECH'!O:O))</f>
        <v>2020</v>
      </c>
      <c r="F80" s="12">
        <f>IF(B80="*","*",_xlfn.XLOOKUP(B80,'RES TECH'!M:M,'RES TECH'!Y:Y))</f>
        <v>22</v>
      </c>
      <c r="G80" s="12">
        <f>IF(B80="*","*",_xlfn.XLOOKUP(B80,'RES TECH'!M:M,'RES TECH'!V:V))</f>
        <v>0.92</v>
      </c>
      <c r="H80">
        <f>IF(B80="*","*",_xlfn.XLOOKUP(B80,'RES TECH'!M:M,'RES TECH'!AA:AA))</f>
        <v>31.536000000000001</v>
      </c>
      <c r="I80" s="12">
        <f>IF(B80="*","*",_xlfn.XLOOKUP(B80,'RES TECH'!M:M,'RES TECH'!Z:Z))</f>
        <v>9.8628146588536497E-2</v>
      </c>
      <c r="J80" s="12">
        <f>IF(B80="*","*",_xlfn.XLOOKUP(B80,'RES TECH'!M:M,'RES TECH'!S:S))</f>
        <v>805.39546444713369</v>
      </c>
      <c r="K80" s="12">
        <f t="shared" si="2"/>
        <v>40.26977322235669</v>
      </c>
      <c r="L80" s="12">
        <f t="shared" si="3"/>
        <v>2.0134886611178344</v>
      </c>
      <c r="M80">
        <f>IF(B80="*","*",IF(_xlfn.XLOOKUP(B80,'RES TECH'!$M:$M,'RES TECH'!$C:$C)="Low Income",IF(G80&gt;1,IF(G80&gt;3,0.3,0.24),0.12),IF(_xlfn.XLOOKUP(B80,'RES TECH'!$M:$M,'RES TECH'!$C:$C)="Lower-middle Income",IF(G80&gt;1,IF(G80&gt;3,0.23,0.18),0.09),IF(_xlfn.XLOOKUP(B80,'RES TECH'!$M:$M,'RES TECH'!$C:$C)="Upper-middle Income",IF(G80&gt;1,IF(G80&gt;3,0.15,0.12),0.06),IF(_xlfn.XLOOKUP(B80,'RES TECH'!$M:$M,'RES TECH'!$C:$C)="High Income",IF(G80&gt;1,IF(G80&gt;3,0.08,0.06),0.03))))))</f>
        <v>0.12</v>
      </c>
    </row>
    <row r="81" spans="2:13" x14ac:dyDescent="0.25">
      <c r="B81" t="str">
        <f>IF('RES TECH'!N77=1,'RES TECH'!M77,"*")</f>
        <v>RESAPALOOldSHFUR3LPG20</v>
      </c>
      <c r="C81" t="str">
        <f>IF(B81="*","*",_xlfn.XLOOKUP(B81,'RES TECH'!M:M,'RES TECH'!K:K))</f>
        <v>RESLPG</v>
      </c>
      <c r="D81" t="str">
        <f>IF(B81="*","*",_xlfn.XLOOKUP(B81,'RES TECH'!M:M,'RES TECH'!L:L))</f>
        <v>RESAPALOOldSHEUE</v>
      </c>
      <c r="E81">
        <f>IF(B81="*","*",_xlfn.XLOOKUP(B81,'RES TECH'!M:M,'RES TECH'!O:O))</f>
        <v>2020</v>
      </c>
      <c r="F81" s="12">
        <f>IF(B81="*","*",_xlfn.XLOOKUP(B81,'RES TECH'!M:M,'RES TECH'!Y:Y))</f>
        <v>22</v>
      </c>
      <c r="G81" s="12">
        <f>IF(B81="*","*",_xlfn.XLOOKUP(B81,'RES TECH'!M:M,'RES TECH'!V:V))</f>
        <v>0.95</v>
      </c>
      <c r="H81">
        <f>IF(B81="*","*",_xlfn.XLOOKUP(B81,'RES TECH'!M:M,'RES TECH'!AA:AA))</f>
        <v>31.536000000000001</v>
      </c>
      <c r="I81" s="12">
        <f>IF(B81="*","*",_xlfn.XLOOKUP(B81,'RES TECH'!M:M,'RES TECH'!Z:Z))</f>
        <v>9.8628146588536497E-2</v>
      </c>
      <c r="J81" s="12">
        <f>IF(B81="*","*",_xlfn.XLOOKUP(B81,'RES TECH'!M:M,'RES TECH'!S:S))</f>
        <v>845.51094735063077</v>
      </c>
      <c r="K81" s="12">
        <f t="shared" si="2"/>
        <v>42.275547367531544</v>
      </c>
      <c r="L81" s="12">
        <f t="shared" si="3"/>
        <v>2.1137773683765775</v>
      </c>
      <c r="M81">
        <f>IF(B81="*","*",IF(_xlfn.XLOOKUP(B81,'RES TECH'!$M:$M,'RES TECH'!$C:$C)="Low Income",IF(G81&gt;1,IF(G81&gt;3,0.3,0.24),0.12),IF(_xlfn.XLOOKUP(B81,'RES TECH'!$M:$M,'RES TECH'!$C:$C)="Lower-middle Income",IF(G81&gt;1,IF(G81&gt;3,0.23,0.18),0.09),IF(_xlfn.XLOOKUP(B81,'RES TECH'!$M:$M,'RES TECH'!$C:$C)="Upper-middle Income",IF(G81&gt;1,IF(G81&gt;3,0.15,0.12),0.06),IF(_xlfn.XLOOKUP(B81,'RES TECH'!$M:$M,'RES TECH'!$C:$C)="High Income",IF(G81&gt;1,IF(G81&gt;3,0.08,0.06),0.03))))))</f>
        <v>0.12</v>
      </c>
    </row>
    <row r="82" spans="2:13" x14ac:dyDescent="0.25">
      <c r="B82" t="str">
        <f>IF('RES TECH'!N78=1,'RES TECH'!M78,"*")</f>
        <v>RESAPALOOldSHFUR3LPG22</v>
      </c>
      <c r="C82" t="str">
        <f>IF(B82="*","*",_xlfn.XLOOKUP(B82,'RES TECH'!M:M,'RES TECH'!K:K))</f>
        <v>RESLPG</v>
      </c>
      <c r="D82" t="str">
        <f>IF(B82="*","*",_xlfn.XLOOKUP(B82,'RES TECH'!M:M,'RES TECH'!L:L))</f>
        <v>RESAPALOOldSHEUE</v>
      </c>
      <c r="E82">
        <f>IF(B82="*","*",_xlfn.XLOOKUP(B82,'RES TECH'!M:M,'RES TECH'!O:O))</f>
        <v>2022</v>
      </c>
      <c r="F82" s="12">
        <f>IF(B82="*","*",_xlfn.XLOOKUP(B82,'RES TECH'!M:M,'RES TECH'!Y:Y))</f>
        <v>22</v>
      </c>
      <c r="G82" s="12">
        <f>IF(B82="*","*",_xlfn.XLOOKUP(B82,'RES TECH'!M:M,'RES TECH'!V:V))</f>
        <v>0.95</v>
      </c>
      <c r="H82">
        <f>IF(B82="*","*",_xlfn.XLOOKUP(B82,'RES TECH'!M:M,'RES TECH'!AA:AA))</f>
        <v>31.536000000000001</v>
      </c>
      <c r="I82" s="12">
        <f>IF(B82="*","*",_xlfn.XLOOKUP(B82,'RES TECH'!M:M,'RES TECH'!Z:Z))</f>
        <v>9.8628146588536497E-2</v>
      </c>
      <c r="J82" s="12">
        <f>IF(B82="*","*",_xlfn.XLOOKUP(B82,'RES TECH'!M:M,'RES TECH'!S:S))</f>
        <v>845.51094735063077</v>
      </c>
      <c r="K82" s="12">
        <f t="shared" si="2"/>
        <v>42.275547367531544</v>
      </c>
      <c r="L82" s="12">
        <f t="shared" si="3"/>
        <v>2.1137773683765775</v>
      </c>
      <c r="M82">
        <f>IF(B82="*","*",IF(_xlfn.XLOOKUP(B82,'RES TECH'!$M:$M,'RES TECH'!$C:$C)="Low Income",IF(G82&gt;1,IF(G82&gt;3,0.3,0.24),0.12),IF(_xlfn.XLOOKUP(B82,'RES TECH'!$M:$M,'RES TECH'!$C:$C)="Lower-middle Income",IF(G82&gt;1,IF(G82&gt;3,0.23,0.18),0.09),IF(_xlfn.XLOOKUP(B82,'RES TECH'!$M:$M,'RES TECH'!$C:$C)="Upper-middle Income",IF(G82&gt;1,IF(G82&gt;3,0.15,0.12),0.06),IF(_xlfn.XLOOKUP(B82,'RES TECH'!$M:$M,'RES TECH'!$C:$C)="High Income",IF(G82&gt;1,IF(G82&gt;3,0.08,0.06),0.03))))))</f>
        <v>0.12</v>
      </c>
    </row>
    <row r="83" spans="2:13" x14ac:dyDescent="0.25">
      <c r="B83" t="str">
        <f>IF('RES TECH'!N79=1,'RES TECH'!M79,"*")</f>
        <v>RESAPALOOldSHFUR4LPG20</v>
      </c>
      <c r="C83" t="str">
        <f>IF(B83="*","*",_xlfn.XLOOKUP(B83,'RES TECH'!M:M,'RES TECH'!K:K))</f>
        <v>RESLPG</v>
      </c>
      <c r="D83" t="str">
        <f>IF(B83="*","*",_xlfn.XLOOKUP(B83,'RES TECH'!M:M,'RES TECH'!L:L))</f>
        <v>RESAPALOOldSHEUE</v>
      </c>
      <c r="E83">
        <f>IF(B83="*","*",_xlfn.XLOOKUP(B83,'RES TECH'!M:M,'RES TECH'!O:O))</f>
        <v>2020</v>
      </c>
      <c r="F83" s="12">
        <f>IF(B83="*","*",_xlfn.XLOOKUP(B83,'RES TECH'!M:M,'RES TECH'!Y:Y))</f>
        <v>22</v>
      </c>
      <c r="G83" s="12">
        <f>IF(B83="*","*",_xlfn.XLOOKUP(B83,'RES TECH'!M:M,'RES TECH'!V:V))</f>
        <v>0.99</v>
      </c>
      <c r="H83">
        <f>IF(B83="*","*",_xlfn.XLOOKUP(B83,'RES TECH'!M:M,'RES TECH'!AA:AA))</f>
        <v>31.536000000000001</v>
      </c>
      <c r="I83" s="12">
        <f>IF(B83="*","*",_xlfn.XLOOKUP(B83,'RES TECH'!M:M,'RES TECH'!Z:Z))</f>
        <v>9.8628146588536497E-2</v>
      </c>
      <c r="J83" s="12">
        <f>IF(B83="*","*",_xlfn.XLOOKUP(B83,'RES TECH'!M:M,'RES TECH'!S:S))</f>
        <v>938.08513866639316</v>
      </c>
      <c r="K83" s="12">
        <f t="shared" si="2"/>
        <v>46.904256933319658</v>
      </c>
      <c r="L83" s="12">
        <f t="shared" si="3"/>
        <v>2.3452128466659832</v>
      </c>
      <c r="M83">
        <f>IF(B83="*","*",IF(_xlfn.XLOOKUP(B83,'RES TECH'!$M:$M,'RES TECH'!$C:$C)="Low Income",IF(G83&gt;1,IF(G83&gt;3,0.3,0.24),0.12),IF(_xlfn.XLOOKUP(B83,'RES TECH'!$M:$M,'RES TECH'!$C:$C)="Lower-middle Income",IF(G83&gt;1,IF(G83&gt;3,0.23,0.18),0.09),IF(_xlfn.XLOOKUP(B83,'RES TECH'!$M:$M,'RES TECH'!$C:$C)="Upper-middle Income",IF(G83&gt;1,IF(G83&gt;3,0.15,0.12),0.06),IF(_xlfn.XLOOKUP(B83,'RES TECH'!$M:$M,'RES TECH'!$C:$C)="High Income",IF(G83&gt;1,IF(G83&gt;3,0.08,0.06),0.03))))))</f>
        <v>0.12</v>
      </c>
    </row>
    <row r="84" spans="2:13" x14ac:dyDescent="0.25">
      <c r="B84" t="str">
        <f>IF('RES TECH'!N80=1,'RES TECH'!M80,"*")</f>
        <v>RESAPALOOldSHFUR4LPG22</v>
      </c>
      <c r="C84" t="str">
        <f>IF(B84="*","*",_xlfn.XLOOKUP(B84,'RES TECH'!M:M,'RES TECH'!K:K))</f>
        <v>RESLPG</v>
      </c>
      <c r="D84" t="str">
        <f>IF(B84="*","*",_xlfn.XLOOKUP(B84,'RES TECH'!M:M,'RES TECH'!L:L))</f>
        <v>RESAPALOOldSHEUE</v>
      </c>
      <c r="E84">
        <f>IF(B84="*","*",_xlfn.XLOOKUP(B84,'RES TECH'!M:M,'RES TECH'!O:O))</f>
        <v>2022</v>
      </c>
      <c r="F84" s="12">
        <f>IF(B84="*","*",_xlfn.XLOOKUP(B84,'RES TECH'!M:M,'RES TECH'!Y:Y))</f>
        <v>22</v>
      </c>
      <c r="G84" s="12">
        <f>IF(B84="*","*",_xlfn.XLOOKUP(B84,'RES TECH'!M:M,'RES TECH'!V:V))</f>
        <v>0.99</v>
      </c>
      <c r="H84">
        <f>IF(B84="*","*",_xlfn.XLOOKUP(B84,'RES TECH'!M:M,'RES TECH'!AA:AA))</f>
        <v>31.536000000000001</v>
      </c>
      <c r="I84" s="12">
        <f>IF(B84="*","*",_xlfn.XLOOKUP(B84,'RES TECH'!M:M,'RES TECH'!Z:Z))</f>
        <v>9.8628146588536497E-2</v>
      </c>
      <c r="J84" s="12">
        <f>IF(B84="*","*",_xlfn.XLOOKUP(B84,'RES TECH'!M:M,'RES TECH'!S:S))</f>
        <v>938.08513866639316</v>
      </c>
      <c r="K84" s="12">
        <f t="shared" si="2"/>
        <v>46.904256933319658</v>
      </c>
      <c r="L84" s="12">
        <f t="shared" si="3"/>
        <v>2.3452128466659832</v>
      </c>
      <c r="M84">
        <f>IF(B84="*","*",IF(_xlfn.XLOOKUP(B84,'RES TECH'!$M:$M,'RES TECH'!$C:$C)="Low Income",IF(G84&gt;1,IF(G84&gt;3,0.3,0.24),0.12),IF(_xlfn.XLOOKUP(B84,'RES TECH'!$M:$M,'RES TECH'!$C:$C)="Lower-middle Income",IF(G84&gt;1,IF(G84&gt;3,0.23,0.18),0.09),IF(_xlfn.XLOOKUP(B84,'RES TECH'!$M:$M,'RES TECH'!$C:$C)="Upper-middle Income",IF(G84&gt;1,IF(G84&gt;3,0.15,0.12),0.06),IF(_xlfn.XLOOKUP(B84,'RES TECH'!$M:$M,'RES TECH'!$C:$C)="High Income",IF(G84&gt;1,IF(G84&gt;3,0.08,0.06),0.03))))))</f>
        <v>0.12</v>
      </c>
    </row>
    <row r="85" spans="2:13" x14ac:dyDescent="0.25">
      <c r="B85" t="str">
        <f>IF('RES TECH'!N81=1,'RES TECH'!M81,"*")</f>
        <v>RESAPALOOldSHFUR1FOI20</v>
      </c>
      <c r="C85" t="str">
        <f>IF(B85="*","*",_xlfn.XLOOKUP(B85,'RES TECH'!M:M,'RES TECH'!K:K))</f>
        <v>RESFOI</v>
      </c>
      <c r="D85" t="str">
        <f>IF(B85="*","*",_xlfn.XLOOKUP(B85,'RES TECH'!M:M,'RES TECH'!L:L))</f>
        <v>RESAPALOOldSHEUE</v>
      </c>
      <c r="E85">
        <f>IF(B85="*","*",_xlfn.XLOOKUP(B85,'RES TECH'!M:M,'RES TECH'!O:O))</f>
        <v>2020</v>
      </c>
      <c r="F85" s="12">
        <f>IF(B85="*","*",_xlfn.XLOOKUP(B85,'RES TECH'!M:M,'RES TECH'!Y:Y))</f>
        <v>27</v>
      </c>
      <c r="G85" s="12">
        <f>IF(B85="*","*",_xlfn.XLOOKUP(B85,'RES TECH'!M:M,'RES TECH'!V:V))</f>
        <v>0.83</v>
      </c>
      <c r="H85">
        <f>IF(B85="*","*",_xlfn.XLOOKUP(B85,'RES TECH'!M:M,'RES TECH'!AA:AA))</f>
        <v>31.536000000000001</v>
      </c>
      <c r="I85" s="12">
        <f>IF(B85="*","*",_xlfn.XLOOKUP(B85,'RES TECH'!M:M,'RES TECH'!Z:Z))</f>
        <v>9.8628146588536497E-2</v>
      </c>
      <c r="J85" s="12">
        <f>IF(B85="*","*",_xlfn.XLOOKUP(B85,'RES TECH'!M:M,'RES TECH'!S:S))</f>
        <v>1272.895130591734</v>
      </c>
      <c r="K85" s="12">
        <f t="shared" si="2"/>
        <v>63.644756529586701</v>
      </c>
      <c r="L85" s="12">
        <f t="shared" si="3"/>
        <v>3.1822378264793354</v>
      </c>
      <c r="M85">
        <f>IF(B85="*","*",IF(_xlfn.XLOOKUP(B85,'RES TECH'!$M:$M,'RES TECH'!$C:$C)="Low Income",IF(G85&gt;1,IF(G85&gt;3,0.3,0.24),0.12),IF(_xlfn.XLOOKUP(B85,'RES TECH'!$M:$M,'RES TECH'!$C:$C)="Lower-middle Income",IF(G85&gt;1,IF(G85&gt;3,0.23,0.18),0.09),IF(_xlfn.XLOOKUP(B85,'RES TECH'!$M:$M,'RES TECH'!$C:$C)="Upper-middle Income",IF(G85&gt;1,IF(G85&gt;3,0.15,0.12),0.06),IF(_xlfn.XLOOKUP(B85,'RES TECH'!$M:$M,'RES TECH'!$C:$C)="High Income",IF(G85&gt;1,IF(G85&gt;3,0.08,0.06),0.03))))))</f>
        <v>0.12</v>
      </c>
    </row>
    <row r="86" spans="2:13" x14ac:dyDescent="0.25">
      <c r="B86" t="str">
        <f>IF('RES TECH'!N82=1,'RES TECH'!M82,"*")</f>
        <v>RESAPALOOldSHFUR2FOI20</v>
      </c>
      <c r="C86" t="str">
        <f>IF(B86="*","*",_xlfn.XLOOKUP(B86,'RES TECH'!M:M,'RES TECH'!K:K))</f>
        <v>RESFOI</v>
      </c>
      <c r="D86" t="str">
        <f>IF(B86="*","*",_xlfn.XLOOKUP(B86,'RES TECH'!M:M,'RES TECH'!L:L))</f>
        <v>RESAPALOOldSHEUE</v>
      </c>
      <c r="E86">
        <f>IF(B86="*","*",_xlfn.XLOOKUP(B86,'RES TECH'!M:M,'RES TECH'!O:O))</f>
        <v>2020</v>
      </c>
      <c r="F86" s="12">
        <f>IF(B86="*","*",_xlfn.XLOOKUP(B86,'RES TECH'!M:M,'RES TECH'!Y:Y))</f>
        <v>27</v>
      </c>
      <c r="G86" s="12">
        <f>IF(B86="*","*",_xlfn.XLOOKUP(B86,'RES TECH'!M:M,'RES TECH'!V:V))</f>
        <v>0.83</v>
      </c>
      <c r="H86">
        <f>IF(B86="*","*",_xlfn.XLOOKUP(B86,'RES TECH'!M:M,'RES TECH'!AA:AA))</f>
        <v>31.536000000000001</v>
      </c>
      <c r="I86" s="12">
        <f>IF(B86="*","*",_xlfn.XLOOKUP(B86,'RES TECH'!M:M,'RES TECH'!Z:Z))</f>
        <v>9.8628146588536497E-2</v>
      </c>
      <c r="J86" s="12">
        <f>IF(B86="*","*",_xlfn.XLOOKUP(B86,'RES TECH'!M:M,'RES TECH'!S:S))</f>
        <v>1272.895130591734</v>
      </c>
      <c r="K86" s="12">
        <f t="shared" si="2"/>
        <v>63.644756529586701</v>
      </c>
      <c r="L86" s="12">
        <f t="shared" si="3"/>
        <v>3.1822378264793354</v>
      </c>
      <c r="M86">
        <f>IF(B86="*","*",IF(_xlfn.XLOOKUP(B86,'RES TECH'!$M:$M,'RES TECH'!$C:$C)="Low Income",IF(G86&gt;1,IF(G86&gt;3,0.3,0.24),0.12),IF(_xlfn.XLOOKUP(B86,'RES TECH'!$M:$M,'RES TECH'!$C:$C)="Lower-middle Income",IF(G86&gt;1,IF(G86&gt;3,0.23,0.18),0.09),IF(_xlfn.XLOOKUP(B86,'RES TECH'!$M:$M,'RES TECH'!$C:$C)="Upper-middle Income",IF(G86&gt;1,IF(G86&gt;3,0.15,0.12),0.06),IF(_xlfn.XLOOKUP(B86,'RES TECH'!$M:$M,'RES TECH'!$C:$C)="High Income",IF(G86&gt;1,IF(G86&gt;3,0.08,0.06),0.03))))))</f>
        <v>0.12</v>
      </c>
    </row>
    <row r="87" spans="2:13" x14ac:dyDescent="0.25">
      <c r="B87" t="str">
        <f>IF('RES TECH'!N83=1,'RES TECH'!M83,"*")</f>
        <v>RESAPALOOldSHFUR2FOI22</v>
      </c>
      <c r="C87" t="str">
        <f>IF(B87="*","*",_xlfn.XLOOKUP(B87,'RES TECH'!M:M,'RES TECH'!K:K))</f>
        <v>RESFOI</v>
      </c>
      <c r="D87" t="str">
        <f>IF(B87="*","*",_xlfn.XLOOKUP(B87,'RES TECH'!M:M,'RES TECH'!L:L))</f>
        <v>RESAPALOOldSHEUE</v>
      </c>
      <c r="E87">
        <f>IF(B87="*","*",_xlfn.XLOOKUP(B87,'RES TECH'!M:M,'RES TECH'!O:O))</f>
        <v>2022</v>
      </c>
      <c r="F87" s="12">
        <f>IF(B87="*","*",_xlfn.XLOOKUP(B87,'RES TECH'!M:M,'RES TECH'!Y:Y))</f>
        <v>27</v>
      </c>
      <c r="G87" s="12">
        <f>IF(B87="*","*",_xlfn.XLOOKUP(B87,'RES TECH'!M:M,'RES TECH'!V:V))</f>
        <v>0.84</v>
      </c>
      <c r="H87">
        <f>IF(B87="*","*",_xlfn.XLOOKUP(B87,'RES TECH'!M:M,'RES TECH'!AA:AA))</f>
        <v>31.536000000000001</v>
      </c>
      <c r="I87" s="12">
        <f>IF(B87="*","*",_xlfn.XLOOKUP(B87,'RES TECH'!M:M,'RES TECH'!Z:Z))</f>
        <v>9.8628146588536497E-2</v>
      </c>
      <c r="J87" s="12">
        <f>IF(B87="*","*",_xlfn.XLOOKUP(B87,'RES TECH'!M:M,'RES TECH'!S:S))</f>
        <v>1303.753194363655</v>
      </c>
      <c r="K87" s="12">
        <f t="shared" si="2"/>
        <v>65.187659718182758</v>
      </c>
      <c r="L87" s="12">
        <f t="shared" si="3"/>
        <v>3.2593829859091379</v>
      </c>
      <c r="M87">
        <f>IF(B87="*","*",IF(_xlfn.XLOOKUP(B87,'RES TECH'!$M:$M,'RES TECH'!$C:$C)="Low Income",IF(G87&gt;1,IF(G87&gt;3,0.3,0.24),0.12),IF(_xlfn.XLOOKUP(B87,'RES TECH'!$M:$M,'RES TECH'!$C:$C)="Lower-middle Income",IF(G87&gt;1,IF(G87&gt;3,0.23,0.18),0.09),IF(_xlfn.XLOOKUP(B87,'RES TECH'!$M:$M,'RES TECH'!$C:$C)="Upper-middle Income",IF(G87&gt;1,IF(G87&gt;3,0.15,0.12),0.06),IF(_xlfn.XLOOKUP(B87,'RES TECH'!$M:$M,'RES TECH'!$C:$C)="High Income",IF(G87&gt;1,IF(G87&gt;3,0.08,0.06),0.03))))))</f>
        <v>0.12</v>
      </c>
    </row>
    <row r="88" spans="2:13" x14ac:dyDescent="0.25">
      <c r="B88" t="str">
        <f>IF('RES TECH'!N84=1,'RES TECH'!M84,"*")</f>
        <v>RESAPALOOldSHFUR3FOI20</v>
      </c>
      <c r="C88" t="str">
        <f>IF(B88="*","*",_xlfn.XLOOKUP(B88,'RES TECH'!M:M,'RES TECH'!K:K))</f>
        <v>RESFOI</v>
      </c>
      <c r="D88" t="str">
        <f>IF(B88="*","*",_xlfn.XLOOKUP(B88,'RES TECH'!M:M,'RES TECH'!L:L))</f>
        <v>RESAPALOOldSHEUE</v>
      </c>
      <c r="E88">
        <f>IF(B88="*","*",_xlfn.XLOOKUP(B88,'RES TECH'!M:M,'RES TECH'!O:O))</f>
        <v>2020</v>
      </c>
      <c r="F88" s="12">
        <f>IF(B88="*","*",_xlfn.XLOOKUP(B88,'RES TECH'!M:M,'RES TECH'!Y:Y))</f>
        <v>27</v>
      </c>
      <c r="G88" s="12">
        <f>IF(B88="*","*",_xlfn.XLOOKUP(B88,'RES TECH'!M:M,'RES TECH'!V:V))</f>
        <v>0.85</v>
      </c>
      <c r="H88">
        <f>IF(B88="*","*",_xlfn.XLOOKUP(B88,'RES TECH'!M:M,'RES TECH'!AA:AA))</f>
        <v>31.536000000000001</v>
      </c>
      <c r="I88" s="12">
        <f>IF(B88="*","*",_xlfn.XLOOKUP(B88,'RES TECH'!M:M,'RES TECH'!Z:Z))</f>
        <v>9.8628146588536497E-2</v>
      </c>
      <c r="J88" s="12">
        <f>IF(B88="*","*",_xlfn.XLOOKUP(B88,'RES TECH'!M:M,'RES TECH'!S:S))</f>
        <v>1342.3257740785559</v>
      </c>
      <c r="K88" s="12">
        <f t="shared" si="2"/>
        <v>67.116288703927793</v>
      </c>
      <c r="L88" s="12">
        <f t="shared" si="3"/>
        <v>3.3558144351963897</v>
      </c>
      <c r="M88">
        <f>IF(B88="*","*",IF(_xlfn.XLOOKUP(B88,'RES TECH'!$M:$M,'RES TECH'!$C:$C)="Low Income",IF(G88&gt;1,IF(G88&gt;3,0.3,0.24),0.12),IF(_xlfn.XLOOKUP(B88,'RES TECH'!$M:$M,'RES TECH'!$C:$C)="Lower-middle Income",IF(G88&gt;1,IF(G88&gt;3,0.23,0.18),0.09),IF(_xlfn.XLOOKUP(B88,'RES TECH'!$M:$M,'RES TECH'!$C:$C)="Upper-middle Income",IF(G88&gt;1,IF(G88&gt;3,0.15,0.12),0.06),IF(_xlfn.XLOOKUP(B88,'RES TECH'!$M:$M,'RES TECH'!$C:$C)="High Income",IF(G88&gt;1,IF(G88&gt;3,0.08,0.06),0.03))))))</f>
        <v>0.12</v>
      </c>
    </row>
    <row r="89" spans="2:13" x14ac:dyDescent="0.25">
      <c r="B89" t="str">
        <f>IF('RES TECH'!N85=1,'RES TECH'!M85,"*")</f>
        <v>RESAPALOOldSHFUR4FOI20</v>
      </c>
      <c r="C89" t="str">
        <f>IF(B89="*","*",_xlfn.XLOOKUP(B89,'RES TECH'!M:M,'RES TECH'!K:K))</f>
        <v>RESFOI</v>
      </c>
      <c r="D89" t="str">
        <f>IF(B89="*","*",_xlfn.XLOOKUP(B89,'RES TECH'!M:M,'RES TECH'!L:L))</f>
        <v>RESAPALOOldSHEUE</v>
      </c>
      <c r="E89">
        <f>IF(B89="*","*",_xlfn.XLOOKUP(B89,'RES TECH'!M:M,'RES TECH'!O:O))</f>
        <v>2020</v>
      </c>
      <c r="F89" s="12">
        <f>IF(B89="*","*",_xlfn.XLOOKUP(B89,'RES TECH'!M:M,'RES TECH'!Y:Y))</f>
        <v>27</v>
      </c>
      <c r="G89" s="12">
        <f>IF(B89="*","*",_xlfn.XLOOKUP(B89,'RES TECH'!M:M,'RES TECH'!V:V))</f>
        <v>0.97</v>
      </c>
      <c r="H89">
        <f>IF(B89="*","*",_xlfn.XLOOKUP(B89,'RES TECH'!M:M,'RES TECH'!AA:AA))</f>
        <v>31.536000000000001</v>
      </c>
      <c r="I89" s="12">
        <f>IF(B89="*","*",_xlfn.XLOOKUP(B89,'RES TECH'!M:M,'RES TECH'!Z:Z))</f>
        <v>9.8628146588536497E-2</v>
      </c>
      <c r="J89" s="12">
        <f>IF(B89="*","*",_xlfn.XLOOKUP(B89,'RES TECH'!M:M,'RES TECH'!S:S))</f>
        <v>1990.345113288894</v>
      </c>
      <c r="K89" s="12">
        <f t="shared" si="2"/>
        <v>99.517255664444704</v>
      </c>
      <c r="L89" s="12">
        <f t="shared" si="3"/>
        <v>4.9758627832222357</v>
      </c>
      <c r="M89">
        <f>IF(B89="*","*",IF(_xlfn.XLOOKUP(B89,'RES TECH'!$M:$M,'RES TECH'!$C:$C)="Low Income",IF(G89&gt;1,IF(G89&gt;3,0.3,0.24),0.12),IF(_xlfn.XLOOKUP(B89,'RES TECH'!$M:$M,'RES TECH'!$C:$C)="Lower-middle Income",IF(G89&gt;1,IF(G89&gt;3,0.23,0.18),0.09),IF(_xlfn.XLOOKUP(B89,'RES TECH'!$M:$M,'RES TECH'!$C:$C)="Upper-middle Income",IF(G89&gt;1,IF(G89&gt;3,0.15,0.12),0.06),IF(_xlfn.XLOOKUP(B89,'RES TECH'!$M:$M,'RES TECH'!$C:$C)="High Income",IF(G89&gt;1,IF(G89&gt;3,0.08,0.06),0.03))))))</f>
        <v>0.12</v>
      </c>
    </row>
    <row r="90" spans="2:13" x14ac:dyDescent="0.25">
      <c r="B90" t="str">
        <f>IF('RES TECH'!N86=1,'RES TECH'!M86,"*")</f>
        <v>RESAPALOOldSHFUR4FOI22</v>
      </c>
      <c r="C90" t="str">
        <f>IF(B90="*","*",_xlfn.XLOOKUP(B90,'RES TECH'!M:M,'RES TECH'!K:K))</f>
        <v>RESFOI</v>
      </c>
      <c r="D90" t="str">
        <f>IF(B90="*","*",_xlfn.XLOOKUP(B90,'RES TECH'!M:M,'RES TECH'!L:L))</f>
        <v>RESAPALOOldSHEUE</v>
      </c>
      <c r="E90">
        <f>IF(B90="*","*",_xlfn.XLOOKUP(B90,'RES TECH'!M:M,'RES TECH'!O:O))</f>
        <v>2022</v>
      </c>
      <c r="F90" s="12">
        <f>IF(B90="*","*",_xlfn.XLOOKUP(B90,'RES TECH'!M:M,'RES TECH'!Y:Y))</f>
        <v>27</v>
      </c>
      <c r="G90" s="12">
        <f>IF(B90="*","*",_xlfn.XLOOKUP(B90,'RES TECH'!M:M,'RES TECH'!V:V))</f>
        <v>0.97</v>
      </c>
      <c r="H90">
        <f>IF(B90="*","*",_xlfn.XLOOKUP(B90,'RES TECH'!M:M,'RES TECH'!AA:AA))</f>
        <v>31.536000000000001</v>
      </c>
      <c r="I90" s="12">
        <f>IF(B90="*","*",_xlfn.XLOOKUP(B90,'RES TECH'!M:M,'RES TECH'!Z:Z))</f>
        <v>9.8628146588536497E-2</v>
      </c>
      <c r="J90" s="12">
        <f>IF(B90="*","*",_xlfn.XLOOKUP(B90,'RES TECH'!M:M,'RES TECH'!S:S))</f>
        <v>1990.345113288894</v>
      </c>
      <c r="K90" s="12">
        <f t="shared" si="2"/>
        <v>99.517255664444704</v>
      </c>
      <c r="L90" s="12">
        <f t="shared" si="3"/>
        <v>4.9758627832222357</v>
      </c>
      <c r="M90">
        <f>IF(B90="*","*",IF(_xlfn.XLOOKUP(B90,'RES TECH'!$M:$M,'RES TECH'!$C:$C)="Low Income",IF(G90&gt;1,IF(G90&gt;3,0.3,0.24),0.12),IF(_xlfn.XLOOKUP(B90,'RES TECH'!$M:$M,'RES TECH'!$C:$C)="Lower-middle Income",IF(G90&gt;1,IF(G90&gt;3,0.23,0.18),0.09),IF(_xlfn.XLOOKUP(B90,'RES TECH'!$M:$M,'RES TECH'!$C:$C)="Upper-middle Income",IF(G90&gt;1,IF(G90&gt;3,0.15,0.12),0.06),IF(_xlfn.XLOOKUP(B90,'RES TECH'!$M:$M,'RES TECH'!$C:$C)="High Income",IF(G90&gt;1,IF(G90&gt;3,0.08,0.06),0.03))))))</f>
        <v>0.12</v>
      </c>
    </row>
    <row r="91" spans="2:13" x14ac:dyDescent="0.25">
      <c r="B91" t="str">
        <f>IF('RES TECH'!N87=1,'RES TECH'!M87,"*")</f>
        <v>RESAPALOOldSHRAD1FOI20</v>
      </c>
      <c r="C91" t="str">
        <f>IF(B91="*","*",_xlfn.XLOOKUP(B91,'RES TECH'!M:M,'RES TECH'!K:K))</f>
        <v>RESFOI</v>
      </c>
      <c r="D91" t="str">
        <f>IF(B91="*","*",_xlfn.XLOOKUP(B91,'RES TECH'!M:M,'RES TECH'!L:L))</f>
        <v>RESAPALOOldSHEUE</v>
      </c>
      <c r="E91">
        <f>IF(B91="*","*",_xlfn.XLOOKUP(B91,'RES TECH'!M:M,'RES TECH'!O:O))</f>
        <v>2020</v>
      </c>
      <c r="F91" s="12">
        <f>IF(B91="*","*",_xlfn.XLOOKUP(B91,'RES TECH'!M:M,'RES TECH'!Y:Y))</f>
        <v>24</v>
      </c>
      <c r="G91" s="12">
        <f>IF(B91="*","*",_xlfn.XLOOKUP(B91,'RES TECH'!M:M,'RES TECH'!V:V))</f>
        <v>0.84</v>
      </c>
      <c r="H91">
        <f>IF(B91="*","*",_xlfn.XLOOKUP(B91,'RES TECH'!M:M,'RES TECH'!AA:AA))</f>
        <v>31.536000000000001</v>
      </c>
      <c r="I91" s="12">
        <f>IF(B91="*","*",_xlfn.XLOOKUP(B91,'RES TECH'!M:M,'RES TECH'!Z:Z))</f>
        <v>9.8628146588536497E-2</v>
      </c>
      <c r="J91" s="12">
        <f>IF(B91="*","*",_xlfn.XLOOKUP(B91,'RES TECH'!M:M,'RES TECH'!S:S))</f>
        <v>2815.7983191877761</v>
      </c>
      <c r="K91" s="12">
        <f t="shared" si="2"/>
        <v>140.78991595938882</v>
      </c>
      <c r="L91" s="12">
        <f t="shared" si="3"/>
        <v>7.0394957979694412</v>
      </c>
      <c r="M91">
        <f>IF(B91="*","*",IF(_xlfn.XLOOKUP(B91,'RES TECH'!$M:$M,'RES TECH'!$C:$C)="Low Income",IF(G91&gt;1,IF(G91&gt;3,0.3,0.24),0.12),IF(_xlfn.XLOOKUP(B91,'RES TECH'!$M:$M,'RES TECH'!$C:$C)="Lower-middle Income",IF(G91&gt;1,IF(G91&gt;3,0.23,0.18),0.09),IF(_xlfn.XLOOKUP(B91,'RES TECH'!$M:$M,'RES TECH'!$C:$C)="Upper-middle Income",IF(G91&gt;1,IF(G91&gt;3,0.15,0.12),0.06),IF(_xlfn.XLOOKUP(B91,'RES TECH'!$M:$M,'RES TECH'!$C:$C)="High Income",IF(G91&gt;1,IF(G91&gt;3,0.08,0.06),0.03))))))</f>
        <v>0.12</v>
      </c>
    </row>
    <row r="92" spans="2:13" x14ac:dyDescent="0.25">
      <c r="B92" t="str">
        <f>IF('RES TECH'!N88=1,'RES TECH'!M88,"*")</f>
        <v>RESAPALOOldSHRAD1FOI22</v>
      </c>
      <c r="C92" t="str">
        <f>IF(B92="*","*",_xlfn.XLOOKUP(B92,'RES TECH'!M:M,'RES TECH'!K:K))</f>
        <v>RESFOI</v>
      </c>
      <c r="D92" t="str">
        <f>IF(B92="*","*",_xlfn.XLOOKUP(B92,'RES TECH'!M:M,'RES TECH'!L:L))</f>
        <v>RESAPALOOldSHEUE</v>
      </c>
      <c r="E92">
        <f>IF(B92="*","*",_xlfn.XLOOKUP(B92,'RES TECH'!M:M,'RES TECH'!O:O))</f>
        <v>2022</v>
      </c>
      <c r="F92" s="12">
        <f>IF(B92="*","*",_xlfn.XLOOKUP(B92,'RES TECH'!M:M,'RES TECH'!Y:Y))</f>
        <v>24</v>
      </c>
      <c r="G92" s="12">
        <f>IF(B92="*","*",_xlfn.XLOOKUP(B92,'RES TECH'!M:M,'RES TECH'!V:V))</f>
        <v>0.86</v>
      </c>
      <c r="H92">
        <f>IF(B92="*","*",_xlfn.XLOOKUP(B92,'RES TECH'!M:M,'RES TECH'!AA:AA))</f>
        <v>31.536000000000001</v>
      </c>
      <c r="I92" s="12">
        <f>IF(B92="*","*",_xlfn.XLOOKUP(B92,'RES TECH'!M:M,'RES TECH'!Z:Z))</f>
        <v>9.8628146588536497E-2</v>
      </c>
      <c r="J92" s="12">
        <f>IF(B92="*","*",_xlfn.XLOOKUP(B92,'RES TECH'!M:M,'RES TECH'!S:S))</f>
        <v>2908.3725105035378</v>
      </c>
      <c r="K92" s="12">
        <f t="shared" si="2"/>
        <v>145.41862552517691</v>
      </c>
      <c r="L92" s="12">
        <f t="shared" si="3"/>
        <v>7.2709312762588461</v>
      </c>
      <c r="M92">
        <f>IF(B92="*","*",IF(_xlfn.XLOOKUP(B92,'RES TECH'!$M:$M,'RES TECH'!$C:$C)="Low Income",IF(G92&gt;1,IF(G92&gt;3,0.3,0.24),0.12),IF(_xlfn.XLOOKUP(B92,'RES TECH'!$M:$M,'RES TECH'!$C:$C)="Lower-middle Income",IF(G92&gt;1,IF(G92&gt;3,0.23,0.18),0.09),IF(_xlfn.XLOOKUP(B92,'RES TECH'!$M:$M,'RES TECH'!$C:$C)="Upper-middle Income",IF(G92&gt;1,IF(G92&gt;3,0.15,0.12),0.06),IF(_xlfn.XLOOKUP(B92,'RES TECH'!$M:$M,'RES TECH'!$C:$C)="High Income",IF(G92&gt;1,IF(G92&gt;3,0.08,0.06),0.03))))))</f>
        <v>0.12</v>
      </c>
    </row>
    <row r="93" spans="2:13" x14ac:dyDescent="0.25">
      <c r="B93" t="str">
        <f>IF('RES TECH'!N89=1,'RES TECH'!M89,"*")</f>
        <v>RESAPALOOldSHRAD2FOI20</v>
      </c>
      <c r="C93" t="str">
        <f>IF(B93="*","*",_xlfn.XLOOKUP(B93,'RES TECH'!M:M,'RES TECH'!K:K))</f>
        <v>RESFOI</v>
      </c>
      <c r="D93" t="str">
        <f>IF(B93="*","*",_xlfn.XLOOKUP(B93,'RES TECH'!M:M,'RES TECH'!L:L))</f>
        <v>RESAPALOOldSHEUE</v>
      </c>
      <c r="E93">
        <f>IF(B93="*","*",_xlfn.XLOOKUP(B93,'RES TECH'!M:M,'RES TECH'!O:O))</f>
        <v>2020</v>
      </c>
      <c r="F93" s="12">
        <f>IF(B93="*","*",_xlfn.XLOOKUP(B93,'RES TECH'!M:M,'RES TECH'!Y:Y))</f>
        <v>24</v>
      </c>
      <c r="G93" s="12">
        <f>IF(B93="*","*",_xlfn.XLOOKUP(B93,'RES TECH'!M:M,'RES TECH'!V:V))</f>
        <v>0.84</v>
      </c>
      <c r="H93">
        <f>IF(B93="*","*",_xlfn.XLOOKUP(B93,'RES TECH'!M:M,'RES TECH'!AA:AA))</f>
        <v>31.536000000000001</v>
      </c>
      <c r="I93" s="12">
        <f>IF(B93="*","*",_xlfn.XLOOKUP(B93,'RES TECH'!M:M,'RES TECH'!Z:Z))</f>
        <v>9.8628146588536497E-2</v>
      </c>
      <c r="J93" s="12">
        <f>IF(B93="*","*",_xlfn.XLOOKUP(B93,'RES TECH'!M:M,'RES TECH'!S:S))</f>
        <v>2815.7983191877761</v>
      </c>
      <c r="K93" s="12">
        <f t="shared" si="2"/>
        <v>140.78991595938882</v>
      </c>
      <c r="L93" s="12">
        <f t="shared" si="3"/>
        <v>7.0394957979694412</v>
      </c>
      <c r="M93">
        <f>IF(B93="*","*",IF(_xlfn.XLOOKUP(B93,'RES TECH'!$M:$M,'RES TECH'!$C:$C)="Low Income",IF(G93&gt;1,IF(G93&gt;3,0.3,0.24),0.12),IF(_xlfn.XLOOKUP(B93,'RES TECH'!$M:$M,'RES TECH'!$C:$C)="Lower-middle Income",IF(G93&gt;1,IF(G93&gt;3,0.23,0.18),0.09),IF(_xlfn.XLOOKUP(B93,'RES TECH'!$M:$M,'RES TECH'!$C:$C)="Upper-middle Income",IF(G93&gt;1,IF(G93&gt;3,0.15,0.12),0.06),IF(_xlfn.XLOOKUP(B93,'RES TECH'!$M:$M,'RES TECH'!$C:$C)="High Income",IF(G93&gt;1,IF(G93&gt;3,0.08,0.06),0.03))))))</f>
        <v>0.12</v>
      </c>
    </row>
    <row r="94" spans="2:13" x14ac:dyDescent="0.25">
      <c r="B94" t="str">
        <f>IF('RES TECH'!N90=1,'RES TECH'!M90,"*")</f>
        <v>RESAPALOOldSHRAD2FOI22</v>
      </c>
      <c r="C94" t="str">
        <f>IF(B94="*","*",_xlfn.XLOOKUP(B94,'RES TECH'!M:M,'RES TECH'!K:K))</f>
        <v>RESFOI</v>
      </c>
      <c r="D94" t="str">
        <f>IF(B94="*","*",_xlfn.XLOOKUP(B94,'RES TECH'!M:M,'RES TECH'!L:L))</f>
        <v>RESAPALOOldSHEUE</v>
      </c>
      <c r="E94">
        <f>IF(B94="*","*",_xlfn.XLOOKUP(B94,'RES TECH'!M:M,'RES TECH'!O:O))</f>
        <v>2022</v>
      </c>
      <c r="F94" s="12">
        <f>IF(B94="*","*",_xlfn.XLOOKUP(B94,'RES TECH'!M:M,'RES TECH'!Y:Y))</f>
        <v>24</v>
      </c>
      <c r="G94" s="12">
        <f>IF(B94="*","*",_xlfn.XLOOKUP(B94,'RES TECH'!M:M,'RES TECH'!V:V))</f>
        <v>0.86</v>
      </c>
      <c r="H94">
        <f>IF(B94="*","*",_xlfn.XLOOKUP(B94,'RES TECH'!M:M,'RES TECH'!AA:AA))</f>
        <v>31.536000000000001</v>
      </c>
      <c r="I94" s="12">
        <f>IF(B94="*","*",_xlfn.XLOOKUP(B94,'RES TECH'!M:M,'RES TECH'!Z:Z))</f>
        <v>9.8628146588536497E-2</v>
      </c>
      <c r="J94" s="12">
        <f>IF(B94="*","*",_xlfn.XLOOKUP(B94,'RES TECH'!M:M,'RES TECH'!S:S))</f>
        <v>2908.3725105035378</v>
      </c>
      <c r="K94" s="12">
        <f t="shared" si="2"/>
        <v>145.41862552517691</v>
      </c>
      <c r="L94" s="12">
        <f t="shared" si="3"/>
        <v>7.2709312762588461</v>
      </c>
      <c r="M94">
        <f>IF(B94="*","*",IF(_xlfn.XLOOKUP(B94,'RES TECH'!$M:$M,'RES TECH'!$C:$C)="Low Income",IF(G94&gt;1,IF(G94&gt;3,0.3,0.24),0.12),IF(_xlfn.XLOOKUP(B94,'RES TECH'!$M:$M,'RES TECH'!$C:$C)="Lower-middle Income",IF(G94&gt;1,IF(G94&gt;3,0.23,0.18),0.09),IF(_xlfn.XLOOKUP(B94,'RES TECH'!$M:$M,'RES TECH'!$C:$C)="Upper-middle Income",IF(G94&gt;1,IF(G94&gt;3,0.15,0.12),0.06),IF(_xlfn.XLOOKUP(B94,'RES TECH'!$M:$M,'RES TECH'!$C:$C)="High Income",IF(G94&gt;1,IF(G94&gt;3,0.08,0.06),0.03))))))</f>
        <v>0.12</v>
      </c>
    </row>
    <row r="95" spans="2:13" x14ac:dyDescent="0.25">
      <c r="B95" t="str">
        <f>IF('RES TECH'!N91=1,'RES TECH'!M91,"*")</f>
        <v>RESAPALOOldSHRAD3FOI20</v>
      </c>
      <c r="C95" t="str">
        <f>IF(B95="*","*",_xlfn.XLOOKUP(B95,'RES TECH'!M:M,'RES TECH'!K:K))</f>
        <v>RESFOI</v>
      </c>
      <c r="D95" t="str">
        <f>IF(B95="*","*",_xlfn.XLOOKUP(B95,'RES TECH'!M:M,'RES TECH'!L:L))</f>
        <v>RESAPALOOldSHEUE</v>
      </c>
      <c r="E95">
        <f>IF(B95="*","*",_xlfn.XLOOKUP(B95,'RES TECH'!M:M,'RES TECH'!O:O))</f>
        <v>2020</v>
      </c>
      <c r="F95" s="12">
        <f>IF(B95="*","*",_xlfn.XLOOKUP(B95,'RES TECH'!M:M,'RES TECH'!Y:Y))</f>
        <v>24</v>
      </c>
      <c r="G95" s="12">
        <f>IF(B95="*","*",_xlfn.XLOOKUP(B95,'RES TECH'!M:M,'RES TECH'!V:V))</f>
        <v>0.87</v>
      </c>
      <c r="H95">
        <f>IF(B95="*","*",_xlfn.XLOOKUP(B95,'RES TECH'!M:M,'RES TECH'!AA:AA))</f>
        <v>31.536000000000001</v>
      </c>
      <c r="I95" s="12">
        <f>IF(B95="*","*",_xlfn.XLOOKUP(B95,'RES TECH'!M:M,'RES TECH'!Z:Z))</f>
        <v>9.8628146588536497E-2</v>
      </c>
      <c r="J95" s="12">
        <f>IF(B95="*","*",_xlfn.XLOOKUP(B95,'RES TECH'!M:M,'RES TECH'!S:S))</f>
        <v>2908.3725105035378</v>
      </c>
      <c r="K95" s="12">
        <f t="shared" si="2"/>
        <v>145.41862552517691</v>
      </c>
      <c r="L95" s="12">
        <f t="shared" si="3"/>
        <v>7.2709312762588461</v>
      </c>
      <c r="M95">
        <f>IF(B95="*","*",IF(_xlfn.XLOOKUP(B95,'RES TECH'!$M:$M,'RES TECH'!$C:$C)="Low Income",IF(G95&gt;1,IF(G95&gt;3,0.3,0.24),0.12),IF(_xlfn.XLOOKUP(B95,'RES TECH'!$M:$M,'RES TECH'!$C:$C)="Lower-middle Income",IF(G95&gt;1,IF(G95&gt;3,0.23,0.18),0.09),IF(_xlfn.XLOOKUP(B95,'RES TECH'!$M:$M,'RES TECH'!$C:$C)="Upper-middle Income",IF(G95&gt;1,IF(G95&gt;3,0.15,0.12),0.06),IF(_xlfn.XLOOKUP(B95,'RES TECH'!$M:$M,'RES TECH'!$C:$C)="High Income",IF(G95&gt;1,IF(G95&gt;3,0.08,0.06),0.03))))))</f>
        <v>0.12</v>
      </c>
    </row>
    <row r="96" spans="2:13" x14ac:dyDescent="0.25">
      <c r="B96" t="str">
        <f>IF('RES TECH'!N92=1,'RES TECH'!M92,"*")</f>
        <v>RESAPALOOldSHRAD4FOI20</v>
      </c>
      <c r="C96" t="str">
        <f>IF(B96="*","*",_xlfn.XLOOKUP(B96,'RES TECH'!M:M,'RES TECH'!K:K))</f>
        <v>RESFOI</v>
      </c>
      <c r="D96" t="str">
        <f>IF(B96="*","*",_xlfn.XLOOKUP(B96,'RES TECH'!M:M,'RES TECH'!L:L))</f>
        <v>RESAPALOOldSHEUE</v>
      </c>
      <c r="E96">
        <f>IF(B96="*","*",_xlfn.XLOOKUP(B96,'RES TECH'!M:M,'RES TECH'!O:O))</f>
        <v>2020</v>
      </c>
      <c r="F96" s="12">
        <f>IF(B96="*","*",_xlfn.XLOOKUP(B96,'RES TECH'!M:M,'RES TECH'!Y:Y))</f>
        <v>24</v>
      </c>
      <c r="G96" s="12">
        <f>IF(B96="*","*",_xlfn.XLOOKUP(B96,'RES TECH'!M:M,'RES TECH'!V:V))</f>
        <v>0.9</v>
      </c>
      <c r="H96">
        <f>IF(B96="*","*",_xlfn.XLOOKUP(B96,'RES TECH'!M:M,'RES TECH'!AA:AA))</f>
        <v>31.536000000000001</v>
      </c>
      <c r="I96" s="12">
        <f>IF(B96="*","*",_xlfn.XLOOKUP(B96,'RES TECH'!M:M,'RES TECH'!Z:Z))</f>
        <v>9.8628146588536497E-2</v>
      </c>
      <c r="J96" s="12">
        <f>IF(B96="*","*",_xlfn.XLOOKUP(B96,'RES TECH'!M:M,'RES TECH'!S:S))</f>
        <v>3533.2483018849348</v>
      </c>
      <c r="K96" s="12">
        <f t="shared" si="2"/>
        <v>176.66241509424674</v>
      </c>
      <c r="L96" s="12">
        <f t="shared" si="3"/>
        <v>8.833120754712338</v>
      </c>
      <c r="M96">
        <f>IF(B96="*","*",IF(_xlfn.XLOOKUP(B96,'RES TECH'!$M:$M,'RES TECH'!$C:$C)="Low Income",IF(G96&gt;1,IF(G96&gt;3,0.3,0.24),0.12),IF(_xlfn.XLOOKUP(B96,'RES TECH'!$M:$M,'RES TECH'!$C:$C)="Lower-middle Income",IF(G96&gt;1,IF(G96&gt;3,0.23,0.18),0.09),IF(_xlfn.XLOOKUP(B96,'RES TECH'!$M:$M,'RES TECH'!$C:$C)="Upper-middle Income",IF(G96&gt;1,IF(G96&gt;3,0.15,0.12),0.06),IF(_xlfn.XLOOKUP(B96,'RES TECH'!$M:$M,'RES TECH'!$C:$C)="High Income",IF(G96&gt;1,IF(G96&gt;3,0.08,0.06),0.03))))))</f>
        <v>0.12</v>
      </c>
    </row>
    <row r="97" spans="2:13" x14ac:dyDescent="0.25">
      <c r="B97" t="str">
        <f>IF('RES TECH'!N93=1,'RES TECH'!M93,"*")</f>
        <v>*</v>
      </c>
      <c r="C97" t="str">
        <f>IF(B97="*","*",_xlfn.XLOOKUP(B97,'RES TECH'!M:M,'RES TECH'!K:K))</f>
        <v>*</v>
      </c>
      <c r="D97" t="str">
        <f>IF(B97="*","*",_xlfn.XLOOKUP(B97,'RES TECH'!M:M,'RES TECH'!L:L))</f>
        <v>*</v>
      </c>
      <c r="E97" t="str">
        <f>IF(B97="*","*",_xlfn.XLOOKUP(B97,'RES TECH'!M:M,'RES TECH'!O:O))</f>
        <v>*</v>
      </c>
      <c r="F97" s="12" t="str">
        <f>IF(B97="*","*",_xlfn.XLOOKUP(B97,'RES TECH'!M:M,'RES TECH'!Y:Y))</f>
        <v>*</v>
      </c>
      <c r="G97" s="12" t="str">
        <f>IF(B97="*","*",_xlfn.XLOOKUP(B97,'RES TECH'!M:M,'RES TECH'!V:V))</f>
        <v>*</v>
      </c>
      <c r="H97" t="str">
        <f>IF(B97="*","*",_xlfn.XLOOKUP(B97,'RES TECH'!M:M,'RES TECH'!AA:AA))</f>
        <v>*</v>
      </c>
      <c r="I97" s="12" t="str">
        <f>IF(B97="*","*",_xlfn.XLOOKUP(B97,'RES TECH'!M:M,'RES TECH'!Z:Z))</f>
        <v>*</v>
      </c>
      <c r="J97" s="12" t="str">
        <f>IF(B97="*","*",_xlfn.XLOOKUP(B97,'RES TECH'!M:M,'RES TECH'!S:S))</f>
        <v>*</v>
      </c>
      <c r="K97" s="12" t="str">
        <f t="shared" si="2"/>
        <v>*</v>
      </c>
      <c r="L97" s="12" t="str">
        <f t="shared" si="3"/>
        <v>*</v>
      </c>
      <c r="M97" t="str">
        <f>IF(B97="*","*",IF(_xlfn.XLOOKUP(B97,'RES TECH'!$M:$M,'RES TECH'!$C:$C)="Low Income",IF(G97&gt;1,IF(G97&gt;3,0.3,0.24),0.12),IF(_xlfn.XLOOKUP(B97,'RES TECH'!$M:$M,'RES TECH'!$C:$C)="Lower-middle Income",IF(G97&gt;1,IF(G97&gt;3,0.23,0.18),0.09),IF(_xlfn.XLOOKUP(B97,'RES TECH'!$M:$M,'RES TECH'!$C:$C)="Upper-middle Income",IF(G97&gt;1,IF(G97&gt;3,0.15,0.12),0.06),IF(_xlfn.XLOOKUP(B97,'RES TECH'!$M:$M,'RES TECH'!$C:$C)="High Income",IF(G97&gt;1,IF(G97&gt;3,0.08,0.06),0.03))))))</f>
        <v>*</v>
      </c>
    </row>
    <row r="98" spans="2:13" x14ac:dyDescent="0.25">
      <c r="B98" t="str">
        <f>IF('RES TECH'!N94=1,'RES TECH'!M94,"*")</f>
        <v>RESAPALOOldSCAHP2NGA20</v>
      </c>
      <c r="C98" t="str">
        <f>IF(B98="*","*",_xlfn.XLOOKUP(B98,'RES TECH'!M:M,'RES TECH'!K:K))</f>
        <v>RESNGA</v>
      </c>
      <c r="D98" t="str">
        <f>IF(B98="*","*",_xlfn.XLOOKUP(B98,'RES TECH'!M:M,'RES TECH'!L:L))</f>
        <v>RESAPALOOldSCEUE</v>
      </c>
      <c r="E98">
        <f>IF(B98="*","*",_xlfn.XLOOKUP(B98,'RES TECH'!M:M,'RES TECH'!O:O))</f>
        <v>2020</v>
      </c>
      <c r="F98" s="12">
        <f>IF(B98="*","*",_xlfn.XLOOKUP(B98,'RES TECH'!M:M,'RES TECH'!Y:Y))</f>
        <v>16</v>
      </c>
      <c r="G98" s="12">
        <f>IF(B98="*","*",_xlfn.XLOOKUP(B98,'RES TECH'!M:M,'RES TECH'!V:V))</f>
        <v>0.6</v>
      </c>
      <c r="H98">
        <f>IF(B98="*","*",_xlfn.XLOOKUP(B98,'RES TECH'!M:M,'RES TECH'!AA:AA))</f>
        <v>31.536000000000001</v>
      </c>
      <c r="I98" s="12">
        <f>IF(B98="*","*",_xlfn.XLOOKUP(B98,'RES TECH'!M:M,'RES TECH'!Z:Z))</f>
        <v>8.2748623405738631E-2</v>
      </c>
      <c r="J98" s="12">
        <f>IF(B98="*","*",_xlfn.XLOOKUP(B98,'RES TECH'!M:M,'RES TECH'!S:S))</f>
        <v>4762.74636805714</v>
      </c>
      <c r="K98" s="12">
        <f t="shared" si="2"/>
        <v>238.13731840285701</v>
      </c>
      <c r="L98" s="12">
        <f t="shared" si="3"/>
        <v>11.906865920142851</v>
      </c>
      <c r="M98">
        <f>IF(B98="*","*",IF(_xlfn.XLOOKUP(B98,'RES TECH'!$M:$M,'RES TECH'!$C:$C)="Low Income",IF(G98&gt;1,IF(G98&gt;3,0.3,0.24),0.12),IF(_xlfn.XLOOKUP(B98,'RES TECH'!$M:$M,'RES TECH'!$C:$C)="Lower-middle Income",IF(G98&gt;1,IF(G98&gt;3,0.23,0.18),0.09),IF(_xlfn.XLOOKUP(B98,'RES TECH'!$M:$M,'RES TECH'!$C:$C)="Upper-middle Income",IF(G98&gt;1,IF(G98&gt;3,0.15,0.12),0.06),IF(_xlfn.XLOOKUP(B98,'RES TECH'!$M:$M,'RES TECH'!$C:$C)="High Income",IF(G98&gt;1,IF(G98&gt;3,0.08,0.06),0.03))))))</f>
        <v>0.12</v>
      </c>
    </row>
    <row r="99" spans="2:13" x14ac:dyDescent="0.25">
      <c r="B99" t="str">
        <f>IF('RES TECH'!N95=1,'RES TECH'!M95,"*")</f>
        <v>RESAPALOOldSCAHP1ELC20</v>
      </c>
      <c r="C99" t="str">
        <f>IF(B99="*","*",_xlfn.XLOOKUP(B99,'RES TECH'!M:M,'RES TECH'!K:K))</f>
        <v>RESELC</v>
      </c>
      <c r="D99" t="str">
        <f>IF(B99="*","*",_xlfn.XLOOKUP(B99,'RES TECH'!M:M,'RES TECH'!L:L))</f>
        <v>RESAPALOOldSCEUE</v>
      </c>
      <c r="E99">
        <f>IF(B99="*","*",_xlfn.XLOOKUP(B99,'RES TECH'!M:M,'RES TECH'!O:O))</f>
        <v>2020</v>
      </c>
      <c r="F99" s="12">
        <f>IF(B99="*","*",_xlfn.XLOOKUP(B99,'RES TECH'!M:M,'RES TECH'!Y:Y))</f>
        <v>16</v>
      </c>
      <c r="G99" s="12">
        <f>IF(B99="*","*",_xlfn.XLOOKUP(B99,'RES TECH'!M:M,'RES TECH'!V:V))</f>
        <v>4.1031652989449006</v>
      </c>
      <c r="H99">
        <f>IF(B99="*","*",_xlfn.XLOOKUP(B99,'RES TECH'!M:M,'RES TECH'!AA:AA))</f>
        <v>31.536000000000001</v>
      </c>
      <c r="I99" s="12">
        <f>IF(B99="*","*",_xlfn.XLOOKUP(B99,'RES TECH'!M:M,'RES TECH'!Z:Z))</f>
        <v>8.2748623405738631E-2</v>
      </c>
      <c r="J99" s="12">
        <f>IF(B99="*","*",_xlfn.XLOOKUP(B99,'RES TECH'!M:M,'RES TECH'!S:S))</f>
        <v>1698.4794033144949</v>
      </c>
      <c r="K99" s="12">
        <f t="shared" si="2"/>
        <v>84.923970165724754</v>
      </c>
      <c r="L99" s="12">
        <f t="shared" si="3"/>
        <v>4.2461985082862377</v>
      </c>
      <c r="M99">
        <f>IF(B99="*","*",IF(_xlfn.XLOOKUP(B99,'RES TECH'!$M:$M,'RES TECH'!$C:$C)="Low Income",IF(G99&gt;1,IF(G99&gt;3,0.3,0.24),0.12),IF(_xlfn.XLOOKUP(B99,'RES TECH'!$M:$M,'RES TECH'!$C:$C)="Lower-middle Income",IF(G99&gt;1,IF(G99&gt;3,0.23,0.18),0.09),IF(_xlfn.XLOOKUP(B99,'RES TECH'!$M:$M,'RES TECH'!$C:$C)="Upper-middle Income",IF(G99&gt;1,IF(G99&gt;3,0.15,0.12),0.06),IF(_xlfn.XLOOKUP(B99,'RES TECH'!$M:$M,'RES TECH'!$C:$C)="High Income",IF(G99&gt;1,IF(G99&gt;3,0.08,0.06),0.03))))))</f>
        <v>0.3</v>
      </c>
    </row>
    <row r="100" spans="2:13" x14ac:dyDescent="0.25">
      <c r="B100" t="str">
        <f>IF('RES TECH'!N96=1,'RES TECH'!M96,"*")</f>
        <v>RESAPALOOldSCAHP1ELC23</v>
      </c>
      <c r="C100" t="str">
        <f>IF(B100="*","*",_xlfn.XLOOKUP(B100,'RES TECH'!M:M,'RES TECH'!K:K))</f>
        <v>RESELC</v>
      </c>
      <c r="D100" t="str">
        <f>IF(B100="*","*",_xlfn.XLOOKUP(B100,'RES TECH'!M:M,'RES TECH'!L:L))</f>
        <v>RESAPALOOldSCEUE</v>
      </c>
      <c r="E100">
        <f>IF(B100="*","*",_xlfn.XLOOKUP(B100,'RES TECH'!M:M,'RES TECH'!O:O))</f>
        <v>2023</v>
      </c>
      <c r="F100" s="12">
        <f>IF(B100="*","*",_xlfn.XLOOKUP(B100,'RES TECH'!M:M,'RES TECH'!Y:Y))</f>
        <v>16</v>
      </c>
      <c r="G100" s="12">
        <f>IF(B100="*","*",_xlfn.XLOOKUP(B100,'RES TECH'!M:M,'RES TECH'!V:V))</f>
        <v>4.1031652989449006</v>
      </c>
      <c r="H100">
        <f>IF(B100="*","*",_xlfn.XLOOKUP(B100,'RES TECH'!M:M,'RES TECH'!AA:AA))</f>
        <v>31.536000000000001</v>
      </c>
      <c r="I100" s="12">
        <f>IF(B100="*","*",_xlfn.XLOOKUP(B100,'RES TECH'!M:M,'RES TECH'!Z:Z))</f>
        <v>8.2748623405738631E-2</v>
      </c>
      <c r="J100" s="12">
        <f>IF(B100="*","*",_xlfn.XLOOKUP(B100,'RES TECH'!M:M,'RES TECH'!S:S))</f>
        <v>1698.4794033144949</v>
      </c>
      <c r="K100" s="12">
        <f t="shared" si="2"/>
        <v>84.923970165724754</v>
      </c>
      <c r="L100" s="12">
        <f t="shared" si="3"/>
        <v>4.2461985082862377</v>
      </c>
      <c r="M100">
        <f>IF(B100="*","*",IF(_xlfn.XLOOKUP(B100,'RES TECH'!$M:$M,'RES TECH'!$C:$C)="Low Income",IF(G100&gt;1,IF(G100&gt;3,0.3,0.24),0.12),IF(_xlfn.XLOOKUP(B100,'RES TECH'!$M:$M,'RES TECH'!$C:$C)="Lower-middle Income",IF(G100&gt;1,IF(G100&gt;3,0.23,0.18),0.09),IF(_xlfn.XLOOKUP(B100,'RES TECH'!$M:$M,'RES TECH'!$C:$C)="Upper-middle Income",IF(G100&gt;1,IF(G100&gt;3,0.15,0.12),0.06),IF(_xlfn.XLOOKUP(B100,'RES TECH'!$M:$M,'RES TECH'!$C:$C)="High Income",IF(G100&gt;1,IF(G100&gt;3,0.08,0.06),0.03))))))</f>
        <v>0.3</v>
      </c>
    </row>
    <row r="101" spans="2:13" x14ac:dyDescent="0.25">
      <c r="B101" t="str">
        <f>IF('RES TECH'!N97=1,'RES TECH'!M97,"*")</f>
        <v>RESAPALOOldSCAHP2ELC20</v>
      </c>
      <c r="C101" t="str">
        <f>IF(B101="*","*",_xlfn.XLOOKUP(B101,'RES TECH'!M:M,'RES TECH'!K:K))</f>
        <v>RESELC</v>
      </c>
      <c r="D101" t="str">
        <f>IF(B101="*","*",_xlfn.XLOOKUP(B101,'RES TECH'!M:M,'RES TECH'!L:L))</f>
        <v>RESAPALOOldSCEUE</v>
      </c>
      <c r="E101">
        <f>IF(B101="*","*",_xlfn.XLOOKUP(B101,'RES TECH'!M:M,'RES TECH'!O:O))</f>
        <v>2020</v>
      </c>
      <c r="F101" s="12">
        <f>IF(B101="*","*",_xlfn.XLOOKUP(B101,'RES TECH'!M:M,'RES TECH'!Y:Y))</f>
        <v>16</v>
      </c>
      <c r="G101" s="12">
        <f>IF(B101="*","*",_xlfn.XLOOKUP(B101,'RES TECH'!M:M,'RES TECH'!V:V))</f>
        <v>4.484173505275499</v>
      </c>
      <c r="H101">
        <f>IF(B101="*","*",_xlfn.XLOOKUP(B101,'RES TECH'!M:M,'RES TECH'!AA:AA))</f>
        <v>31.536000000000001</v>
      </c>
      <c r="I101" s="12">
        <f>IF(B101="*","*",_xlfn.XLOOKUP(B101,'RES TECH'!M:M,'RES TECH'!Z:Z))</f>
        <v>8.2748623405738631E-2</v>
      </c>
      <c r="J101" s="12">
        <f>IF(B101="*","*",_xlfn.XLOOKUP(B101,'RES TECH'!M:M,'RES TECH'!S:S))</f>
        <v>1786.029888021427</v>
      </c>
      <c r="K101" s="12">
        <f t="shared" si="2"/>
        <v>89.301494401071352</v>
      </c>
      <c r="L101" s="12">
        <f t="shared" si="3"/>
        <v>4.4650747200535674</v>
      </c>
      <c r="M101">
        <f>IF(B101="*","*",IF(_xlfn.XLOOKUP(B101,'RES TECH'!$M:$M,'RES TECH'!$C:$C)="Low Income",IF(G101&gt;1,IF(G101&gt;3,0.3,0.24),0.12),IF(_xlfn.XLOOKUP(B101,'RES TECH'!$M:$M,'RES TECH'!$C:$C)="Lower-middle Income",IF(G101&gt;1,IF(G101&gt;3,0.23,0.18),0.09),IF(_xlfn.XLOOKUP(B101,'RES TECH'!$M:$M,'RES TECH'!$C:$C)="Upper-middle Income",IF(G101&gt;1,IF(G101&gt;3,0.15,0.12),0.06),IF(_xlfn.XLOOKUP(B101,'RES TECH'!$M:$M,'RES TECH'!$C:$C)="High Income",IF(G101&gt;1,IF(G101&gt;3,0.08,0.06),0.03))))))</f>
        <v>0.3</v>
      </c>
    </row>
    <row r="102" spans="2:13" x14ac:dyDescent="0.25">
      <c r="B102" t="str">
        <f>IF('RES TECH'!N98=1,'RES TECH'!M98,"*")</f>
        <v>RESAPALOOldSCAHP2ELC23</v>
      </c>
      <c r="C102" t="str">
        <f>IF(B102="*","*",_xlfn.XLOOKUP(B102,'RES TECH'!M:M,'RES TECH'!K:K))</f>
        <v>RESELC</v>
      </c>
      <c r="D102" t="str">
        <f>IF(B102="*","*",_xlfn.XLOOKUP(B102,'RES TECH'!M:M,'RES TECH'!L:L))</f>
        <v>RESAPALOOldSCEUE</v>
      </c>
      <c r="E102">
        <f>IF(B102="*","*",_xlfn.XLOOKUP(B102,'RES TECH'!M:M,'RES TECH'!O:O))</f>
        <v>2023</v>
      </c>
      <c r="F102" s="12">
        <f>IF(B102="*","*",_xlfn.XLOOKUP(B102,'RES TECH'!M:M,'RES TECH'!Y:Y))</f>
        <v>16</v>
      </c>
      <c r="G102" s="12">
        <f>IF(B102="*","*",_xlfn.XLOOKUP(B102,'RES TECH'!M:M,'RES TECH'!V:V))</f>
        <v>4.6307151230949586</v>
      </c>
      <c r="H102">
        <f>IF(B102="*","*",_xlfn.XLOOKUP(B102,'RES TECH'!M:M,'RES TECH'!AA:AA))</f>
        <v>31.536000000000001</v>
      </c>
      <c r="I102" s="12">
        <f>IF(B102="*","*",_xlfn.XLOOKUP(B102,'RES TECH'!M:M,'RES TECH'!Z:Z))</f>
        <v>8.2748623405738631E-2</v>
      </c>
      <c r="J102" s="12">
        <f>IF(B102="*","*",_xlfn.XLOOKUP(B102,'RES TECH'!M:M,'RES TECH'!S:S))</f>
        <v>1803.5399849628141</v>
      </c>
      <c r="K102" s="12">
        <f t="shared" si="2"/>
        <v>90.176999248140703</v>
      </c>
      <c r="L102" s="12">
        <f t="shared" si="3"/>
        <v>4.5088499624070355</v>
      </c>
      <c r="M102">
        <f>IF(B102="*","*",IF(_xlfn.XLOOKUP(B102,'RES TECH'!$M:$M,'RES TECH'!$C:$C)="Low Income",IF(G102&gt;1,IF(G102&gt;3,0.3,0.24),0.12),IF(_xlfn.XLOOKUP(B102,'RES TECH'!$M:$M,'RES TECH'!$C:$C)="Lower-middle Income",IF(G102&gt;1,IF(G102&gt;3,0.23,0.18),0.09),IF(_xlfn.XLOOKUP(B102,'RES TECH'!$M:$M,'RES TECH'!$C:$C)="Upper-middle Income",IF(G102&gt;1,IF(G102&gt;3,0.15,0.12),0.06),IF(_xlfn.XLOOKUP(B102,'RES TECH'!$M:$M,'RES TECH'!$C:$C)="High Income",IF(G102&gt;1,IF(G102&gt;3,0.08,0.06),0.03))))))</f>
        <v>0.3</v>
      </c>
    </row>
    <row r="103" spans="2:13" x14ac:dyDescent="0.25">
      <c r="B103" t="str">
        <f>IF('RES TECH'!N99=1,'RES TECH'!M99,"*")</f>
        <v>RESAPALOOldSCAHP3ELC20</v>
      </c>
      <c r="C103" t="str">
        <f>IF(B103="*","*",_xlfn.XLOOKUP(B103,'RES TECH'!M:M,'RES TECH'!K:K))</f>
        <v>RESELC</v>
      </c>
      <c r="D103" t="str">
        <f>IF(B103="*","*",_xlfn.XLOOKUP(B103,'RES TECH'!M:M,'RES TECH'!L:L))</f>
        <v>RESAPALOOldSCEUE</v>
      </c>
      <c r="E103">
        <f>IF(B103="*","*",_xlfn.XLOOKUP(B103,'RES TECH'!M:M,'RES TECH'!O:O))</f>
        <v>2020</v>
      </c>
      <c r="F103" s="12">
        <f>IF(B103="*","*",_xlfn.XLOOKUP(B103,'RES TECH'!M:M,'RES TECH'!Y:Y))</f>
        <v>16</v>
      </c>
      <c r="G103" s="12">
        <f>IF(B103="*","*",_xlfn.XLOOKUP(B103,'RES TECH'!M:M,'RES TECH'!V:V))</f>
        <v>4.3962485345838216</v>
      </c>
      <c r="H103">
        <f>IF(B103="*","*",_xlfn.XLOOKUP(B103,'RES TECH'!M:M,'RES TECH'!AA:AA))</f>
        <v>31.536000000000001</v>
      </c>
      <c r="I103" s="12">
        <f>IF(B103="*","*",_xlfn.XLOOKUP(B103,'RES TECH'!M:M,'RES TECH'!Z:Z))</f>
        <v>8.2748623405738631E-2</v>
      </c>
      <c r="J103" s="12">
        <f>IF(B103="*","*",_xlfn.XLOOKUP(B103,'RES TECH'!M:M,'RES TECH'!S:S))</f>
        <v>1733.499597197268</v>
      </c>
      <c r="K103" s="12">
        <f t="shared" si="2"/>
        <v>86.674979859863413</v>
      </c>
      <c r="L103" s="12">
        <f t="shared" si="3"/>
        <v>4.3337489929931712</v>
      </c>
      <c r="M103">
        <f>IF(B103="*","*",IF(_xlfn.XLOOKUP(B103,'RES TECH'!$M:$M,'RES TECH'!$C:$C)="Low Income",IF(G103&gt;1,IF(G103&gt;3,0.3,0.24),0.12),IF(_xlfn.XLOOKUP(B103,'RES TECH'!$M:$M,'RES TECH'!$C:$C)="Lower-middle Income",IF(G103&gt;1,IF(G103&gt;3,0.23,0.18),0.09),IF(_xlfn.XLOOKUP(B103,'RES TECH'!$M:$M,'RES TECH'!$C:$C)="Upper-middle Income",IF(G103&gt;1,IF(G103&gt;3,0.15,0.12),0.06),IF(_xlfn.XLOOKUP(B103,'RES TECH'!$M:$M,'RES TECH'!$C:$C)="High Income",IF(G103&gt;1,IF(G103&gt;3,0.08,0.06),0.03))))))</f>
        <v>0.3</v>
      </c>
    </row>
    <row r="104" spans="2:13" x14ac:dyDescent="0.25">
      <c r="B104" t="str">
        <f>IF('RES TECH'!N100=1,'RES TECH'!M100,"*")</f>
        <v>RESAPALOOldSCAHP3ELC22</v>
      </c>
      <c r="C104" t="str">
        <f>IF(B104="*","*",_xlfn.XLOOKUP(B104,'RES TECH'!M:M,'RES TECH'!K:K))</f>
        <v>RESELC</v>
      </c>
      <c r="D104" t="str">
        <f>IF(B104="*","*",_xlfn.XLOOKUP(B104,'RES TECH'!M:M,'RES TECH'!L:L))</f>
        <v>RESAPALOOldSCEUE</v>
      </c>
      <c r="E104">
        <f>IF(B104="*","*",_xlfn.XLOOKUP(B104,'RES TECH'!M:M,'RES TECH'!O:O))</f>
        <v>2022</v>
      </c>
      <c r="F104" s="12">
        <f>IF(B104="*","*",_xlfn.XLOOKUP(B104,'RES TECH'!M:M,'RES TECH'!Y:Y))</f>
        <v>16</v>
      </c>
      <c r="G104" s="12">
        <f>IF(B104="*","*",_xlfn.XLOOKUP(B104,'RES TECH'!M:M,'RES TECH'!V:V))</f>
        <v>4.3962485345838216</v>
      </c>
      <c r="H104">
        <f>IF(B104="*","*",_xlfn.XLOOKUP(B104,'RES TECH'!M:M,'RES TECH'!AA:AA))</f>
        <v>31.536000000000001</v>
      </c>
      <c r="I104" s="12">
        <f>IF(B104="*","*",_xlfn.XLOOKUP(B104,'RES TECH'!M:M,'RES TECH'!Z:Z))</f>
        <v>8.2748623405738631E-2</v>
      </c>
      <c r="J104" s="12">
        <f>IF(B104="*","*",_xlfn.XLOOKUP(B104,'RES TECH'!M:M,'RES TECH'!S:S))</f>
        <v>1733.499597197268</v>
      </c>
      <c r="K104" s="12">
        <f t="shared" si="2"/>
        <v>86.674979859863413</v>
      </c>
      <c r="L104" s="12">
        <f t="shared" si="3"/>
        <v>4.3337489929931712</v>
      </c>
      <c r="M104">
        <f>IF(B104="*","*",IF(_xlfn.XLOOKUP(B104,'RES TECH'!$M:$M,'RES TECH'!$C:$C)="Low Income",IF(G104&gt;1,IF(G104&gt;3,0.3,0.24),0.12),IF(_xlfn.XLOOKUP(B104,'RES TECH'!$M:$M,'RES TECH'!$C:$C)="Lower-middle Income",IF(G104&gt;1,IF(G104&gt;3,0.23,0.18),0.09),IF(_xlfn.XLOOKUP(B104,'RES TECH'!$M:$M,'RES TECH'!$C:$C)="Upper-middle Income",IF(G104&gt;1,IF(G104&gt;3,0.15,0.12),0.06),IF(_xlfn.XLOOKUP(B104,'RES TECH'!$M:$M,'RES TECH'!$C:$C)="High Income",IF(G104&gt;1,IF(G104&gt;3,0.08,0.06),0.03))))))</f>
        <v>0.3</v>
      </c>
    </row>
    <row r="105" spans="2:13" x14ac:dyDescent="0.25">
      <c r="B105" t="str">
        <f>IF('RES TECH'!N101=1,'RES TECH'!M101,"*")</f>
        <v>RESAPALOOldSCAHP3ELC23</v>
      </c>
      <c r="C105" t="str">
        <f>IF(B105="*","*",_xlfn.XLOOKUP(B105,'RES TECH'!M:M,'RES TECH'!K:K))</f>
        <v>RESELC</v>
      </c>
      <c r="D105" t="str">
        <f>IF(B105="*","*",_xlfn.XLOOKUP(B105,'RES TECH'!M:M,'RES TECH'!L:L))</f>
        <v>RESAPALOOldSCEUE</v>
      </c>
      <c r="E105">
        <f>IF(B105="*","*",_xlfn.XLOOKUP(B105,'RES TECH'!M:M,'RES TECH'!O:O))</f>
        <v>2023</v>
      </c>
      <c r="F105" s="12">
        <f>IF(B105="*","*",_xlfn.XLOOKUP(B105,'RES TECH'!M:M,'RES TECH'!Y:Y))</f>
        <v>16</v>
      </c>
      <c r="G105" s="12">
        <f>IF(B105="*","*",_xlfn.XLOOKUP(B105,'RES TECH'!M:M,'RES TECH'!V:V))</f>
        <v>4.6893317702227444</v>
      </c>
      <c r="H105">
        <f>IF(B105="*","*",_xlfn.XLOOKUP(B105,'RES TECH'!M:M,'RES TECH'!AA:AA))</f>
        <v>31.536000000000001</v>
      </c>
      <c r="I105" s="12">
        <f>IF(B105="*","*",_xlfn.XLOOKUP(B105,'RES TECH'!M:M,'RES TECH'!Z:Z))</f>
        <v>8.2748623405738631E-2</v>
      </c>
      <c r="J105" s="12">
        <f>IF(B105="*","*",_xlfn.XLOOKUP(B105,'RES TECH'!M:M,'RES TECH'!S:S))</f>
        <v>1876.25838755469</v>
      </c>
      <c r="K105" s="12">
        <f t="shared" si="2"/>
        <v>93.812919377734502</v>
      </c>
      <c r="L105" s="12">
        <f t="shared" si="3"/>
        <v>4.6906459688867255</v>
      </c>
      <c r="M105">
        <f>IF(B105="*","*",IF(_xlfn.XLOOKUP(B105,'RES TECH'!$M:$M,'RES TECH'!$C:$C)="Low Income",IF(G105&gt;1,IF(G105&gt;3,0.3,0.24),0.12),IF(_xlfn.XLOOKUP(B105,'RES TECH'!$M:$M,'RES TECH'!$C:$C)="Lower-middle Income",IF(G105&gt;1,IF(G105&gt;3,0.23,0.18),0.09),IF(_xlfn.XLOOKUP(B105,'RES TECH'!$M:$M,'RES TECH'!$C:$C)="Upper-middle Income",IF(G105&gt;1,IF(G105&gt;3,0.15,0.12),0.06),IF(_xlfn.XLOOKUP(B105,'RES TECH'!$M:$M,'RES TECH'!$C:$C)="High Income",IF(G105&gt;1,IF(G105&gt;3,0.08,0.06),0.03))))))</f>
        <v>0.3</v>
      </c>
    </row>
    <row r="106" spans="2:13" x14ac:dyDescent="0.25">
      <c r="B106" t="str">
        <f>IF('RES TECH'!N102=1,'RES TECH'!M102,"*")</f>
        <v>RESAPALOOldSCAHP4ELC20</v>
      </c>
      <c r="C106" t="str">
        <f>IF(B106="*","*",_xlfn.XLOOKUP(B106,'RES TECH'!M:M,'RES TECH'!K:K))</f>
        <v>RESELC</v>
      </c>
      <c r="D106" t="str">
        <f>IF(B106="*","*",_xlfn.XLOOKUP(B106,'RES TECH'!M:M,'RES TECH'!L:L))</f>
        <v>RESAPALOOldSCEUE</v>
      </c>
      <c r="E106">
        <f>IF(B106="*","*",_xlfn.XLOOKUP(B106,'RES TECH'!M:M,'RES TECH'!O:O))</f>
        <v>2020</v>
      </c>
      <c r="F106" s="12">
        <f>IF(B106="*","*",_xlfn.XLOOKUP(B106,'RES TECH'!M:M,'RES TECH'!Y:Y))</f>
        <v>16</v>
      </c>
      <c r="G106" s="12">
        <f>IF(B106="*","*",_xlfn.XLOOKUP(B106,'RES TECH'!M:M,'RES TECH'!V:V))</f>
        <v>5.5685814771395066</v>
      </c>
      <c r="H106">
        <f>IF(B106="*","*",_xlfn.XLOOKUP(B106,'RES TECH'!M:M,'RES TECH'!AA:AA))</f>
        <v>31.536000000000001</v>
      </c>
      <c r="I106" s="12">
        <f>IF(B106="*","*",_xlfn.XLOOKUP(B106,'RES TECH'!M:M,'RES TECH'!Z:Z))</f>
        <v>8.2748623405738631E-2</v>
      </c>
      <c r="J106" s="12">
        <f>IF(B106="*","*",_xlfn.XLOOKUP(B106,'RES TECH'!M:M,'RES TECH'!S:S))</f>
        <v>2136.231826849159</v>
      </c>
      <c r="K106" s="12">
        <f t="shared" si="2"/>
        <v>106.81159134245796</v>
      </c>
      <c r="L106" s="12">
        <f t="shared" si="3"/>
        <v>5.3405795671228979</v>
      </c>
      <c r="M106">
        <f>IF(B106="*","*",IF(_xlfn.XLOOKUP(B106,'RES TECH'!$M:$M,'RES TECH'!$C:$C)="Low Income",IF(G106&gt;1,IF(G106&gt;3,0.3,0.24),0.12),IF(_xlfn.XLOOKUP(B106,'RES TECH'!$M:$M,'RES TECH'!$C:$C)="Lower-middle Income",IF(G106&gt;1,IF(G106&gt;3,0.23,0.18),0.09),IF(_xlfn.XLOOKUP(B106,'RES TECH'!$M:$M,'RES TECH'!$C:$C)="Upper-middle Income",IF(G106&gt;1,IF(G106&gt;3,0.15,0.12),0.06),IF(_xlfn.XLOOKUP(B106,'RES TECH'!$M:$M,'RES TECH'!$C:$C)="High Income",IF(G106&gt;1,IF(G106&gt;3,0.08,0.06),0.03))))))</f>
        <v>0.3</v>
      </c>
    </row>
    <row r="107" spans="2:13" x14ac:dyDescent="0.25">
      <c r="B107" t="str">
        <f>IF('RES TECH'!N103=1,'RES TECH'!M103,"*")</f>
        <v>RESAPALOOldSCAHP4ELC22</v>
      </c>
      <c r="C107" t="str">
        <f>IF(B107="*","*",_xlfn.XLOOKUP(B107,'RES TECH'!M:M,'RES TECH'!K:K))</f>
        <v>RESELC</v>
      </c>
      <c r="D107" t="str">
        <f>IF(B107="*","*",_xlfn.XLOOKUP(B107,'RES TECH'!M:M,'RES TECH'!L:L))</f>
        <v>RESAPALOOldSCEUE</v>
      </c>
      <c r="E107">
        <f>IF(B107="*","*",_xlfn.XLOOKUP(B107,'RES TECH'!M:M,'RES TECH'!O:O))</f>
        <v>2022</v>
      </c>
      <c r="F107" s="12">
        <f>IF(B107="*","*",_xlfn.XLOOKUP(B107,'RES TECH'!M:M,'RES TECH'!Y:Y))</f>
        <v>16</v>
      </c>
      <c r="G107" s="12">
        <f>IF(B107="*","*",_xlfn.XLOOKUP(B107,'RES TECH'!M:M,'RES TECH'!V:V))</f>
        <v>5.8616647127784294</v>
      </c>
      <c r="H107">
        <f>IF(B107="*","*",_xlfn.XLOOKUP(B107,'RES TECH'!M:M,'RES TECH'!AA:AA))</f>
        <v>31.536000000000001</v>
      </c>
      <c r="I107" s="12">
        <f>IF(B107="*","*",_xlfn.XLOOKUP(B107,'RES TECH'!M:M,'RES TECH'!Z:Z))</f>
        <v>8.2748623405738631E-2</v>
      </c>
      <c r="J107" s="12">
        <f>IF(B107="*","*",_xlfn.XLOOKUP(B107,'RES TECH'!M:M,'RES TECH'!S:S))</f>
        <v>2248.6650808938512</v>
      </c>
      <c r="K107" s="12">
        <f t="shared" si="2"/>
        <v>112.43325404469256</v>
      </c>
      <c r="L107" s="12">
        <f t="shared" si="3"/>
        <v>5.6216627022346284</v>
      </c>
      <c r="M107">
        <f>IF(B107="*","*",IF(_xlfn.XLOOKUP(B107,'RES TECH'!$M:$M,'RES TECH'!$C:$C)="Low Income",IF(G107&gt;1,IF(G107&gt;3,0.3,0.24),0.12),IF(_xlfn.XLOOKUP(B107,'RES TECH'!$M:$M,'RES TECH'!$C:$C)="Lower-middle Income",IF(G107&gt;1,IF(G107&gt;3,0.23,0.18),0.09),IF(_xlfn.XLOOKUP(B107,'RES TECH'!$M:$M,'RES TECH'!$C:$C)="Upper-middle Income",IF(G107&gt;1,IF(G107&gt;3,0.15,0.12),0.06),IF(_xlfn.XLOOKUP(B107,'RES TECH'!$M:$M,'RES TECH'!$C:$C)="High Income",IF(G107&gt;1,IF(G107&gt;3,0.08,0.06),0.03))))))</f>
        <v>0.3</v>
      </c>
    </row>
    <row r="108" spans="2:13" x14ac:dyDescent="0.25">
      <c r="B108" t="str">
        <f>IF('RES TECH'!N104=1,'RES TECH'!M104,"*")</f>
        <v>RESAPALOOldSCGHP1ELC20</v>
      </c>
      <c r="C108" t="str">
        <f>IF(B108="*","*",_xlfn.XLOOKUP(B108,'RES TECH'!M:M,'RES TECH'!K:K))</f>
        <v>RESELC</v>
      </c>
      <c r="D108" t="str">
        <f>IF(B108="*","*",_xlfn.XLOOKUP(B108,'RES TECH'!M:M,'RES TECH'!L:L))</f>
        <v>RESAPALOOldSCEUE</v>
      </c>
      <c r="E108">
        <f>IF(B108="*","*",_xlfn.XLOOKUP(B108,'RES TECH'!M:M,'RES TECH'!O:O))</f>
        <v>2020</v>
      </c>
      <c r="F108" s="12">
        <f>IF(B108="*","*",_xlfn.XLOOKUP(B108,'RES TECH'!M:M,'RES TECH'!Y:Y))</f>
        <v>15</v>
      </c>
      <c r="G108" s="12">
        <f>IF(B108="*","*",_xlfn.XLOOKUP(B108,'RES TECH'!M:M,'RES TECH'!V:V))</f>
        <v>4.1348973607038122</v>
      </c>
      <c r="H108">
        <f>IF(B108="*","*",_xlfn.XLOOKUP(B108,'RES TECH'!M:M,'RES TECH'!AA:AA))</f>
        <v>31.536000000000001</v>
      </c>
      <c r="I108" s="12">
        <f>IF(B108="*","*",_xlfn.XLOOKUP(B108,'RES TECH'!M:M,'RES TECH'!Z:Z))</f>
        <v>8.2748623405738631E-2</v>
      </c>
      <c r="J108" s="12">
        <f>IF(B108="*","*",_xlfn.XLOOKUP(B108,'RES TECH'!M:M,'RES TECH'!S:S))</f>
        <v>5463.1502457126007</v>
      </c>
      <c r="K108" s="12">
        <f t="shared" si="2"/>
        <v>273.15751228563005</v>
      </c>
      <c r="L108" s="12">
        <f t="shared" si="3"/>
        <v>13.657875614281503</v>
      </c>
      <c r="M108">
        <f>IF(B108="*","*",IF(_xlfn.XLOOKUP(B108,'RES TECH'!$M:$M,'RES TECH'!$C:$C)="Low Income",IF(G108&gt;1,IF(G108&gt;3,0.3,0.24),0.12),IF(_xlfn.XLOOKUP(B108,'RES TECH'!$M:$M,'RES TECH'!$C:$C)="Lower-middle Income",IF(G108&gt;1,IF(G108&gt;3,0.23,0.18),0.09),IF(_xlfn.XLOOKUP(B108,'RES TECH'!$M:$M,'RES TECH'!$C:$C)="Upper-middle Income",IF(G108&gt;1,IF(G108&gt;3,0.15,0.12),0.06),IF(_xlfn.XLOOKUP(B108,'RES TECH'!$M:$M,'RES TECH'!$C:$C)="High Income",IF(G108&gt;1,IF(G108&gt;3,0.08,0.06),0.03))))))</f>
        <v>0.3</v>
      </c>
    </row>
    <row r="109" spans="2:13" x14ac:dyDescent="0.25">
      <c r="B109" t="str">
        <f>IF('RES TECH'!N105=1,'RES TECH'!M105,"*")</f>
        <v>RESAPALOOldSCGHP2ELC20</v>
      </c>
      <c r="C109" t="str">
        <f>IF(B109="*","*",_xlfn.XLOOKUP(B109,'RES TECH'!M:M,'RES TECH'!K:K))</f>
        <v>RESELC</v>
      </c>
      <c r="D109" t="str">
        <f>IF(B109="*","*",_xlfn.XLOOKUP(B109,'RES TECH'!M:M,'RES TECH'!L:L))</f>
        <v>RESAPALOOldSCEUE</v>
      </c>
      <c r="E109">
        <f>IF(B109="*","*",_xlfn.XLOOKUP(B109,'RES TECH'!M:M,'RES TECH'!O:O))</f>
        <v>2020</v>
      </c>
      <c r="F109" s="12">
        <f>IF(B109="*","*",_xlfn.XLOOKUP(B109,'RES TECH'!M:M,'RES TECH'!Y:Y))</f>
        <v>15</v>
      </c>
      <c r="G109" s="12">
        <f>IF(B109="*","*",_xlfn.XLOOKUP(B109,'RES TECH'!M:M,'RES TECH'!V:V))</f>
        <v>5.0733137829912023</v>
      </c>
      <c r="H109">
        <f>IF(B109="*","*",_xlfn.XLOOKUP(B109,'RES TECH'!M:M,'RES TECH'!AA:AA))</f>
        <v>31.536000000000001</v>
      </c>
      <c r="I109" s="12">
        <f>IF(B109="*","*",_xlfn.XLOOKUP(B109,'RES TECH'!M:M,'RES TECH'!Z:Z))</f>
        <v>8.2748623405738631E-2</v>
      </c>
      <c r="J109" s="12">
        <f>IF(B109="*","*",_xlfn.XLOOKUP(B109,'RES TECH'!M:M,'RES TECH'!S:S))</f>
        <v>5655.7613120678534</v>
      </c>
      <c r="K109" s="12">
        <f t="shared" si="2"/>
        <v>282.78806560339268</v>
      </c>
      <c r="L109" s="12">
        <f t="shared" si="3"/>
        <v>14.139403280169635</v>
      </c>
      <c r="M109">
        <f>IF(B109="*","*",IF(_xlfn.XLOOKUP(B109,'RES TECH'!$M:$M,'RES TECH'!$C:$C)="Low Income",IF(G109&gt;1,IF(G109&gt;3,0.3,0.24),0.12),IF(_xlfn.XLOOKUP(B109,'RES TECH'!$M:$M,'RES TECH'!$C:$C)="Lower-middle Income",IF(G109&gt;1,IF(G109&gt;3,0.23,0.18),0.09),IF(_xlfn.XLOOKUP(B109,'RES TECH'!$M:$M,'RES TECH'!$C:$C)="Upper-middle Income",IF(G109&gt;1,IF(G109&gt;3,0.15,0.12),0.06),IF(_xlfn.XLOOKUP(B109,'RES TECH'!$M:$M,'RES TECH'!$C:$C)="High Income",IF(G109&gt;1,IF(G109&gt;3,0.08,0.06),0.03))))))</f>
        <v>0.3</v>
      </c>
    </row>
    <row r="110" spans="2:13" x14ac:dyDescent="0.25">
      <c r="B110" t="str">
        <f>IF('RES TECH'!N106=1,'RES TECH'!M106,"*")</f>
        <v>*</v>
      </c>
      <c r="C110" t="str">
        <f>IF(B110="*","*",_xlfn.XLOOKUP(B110,'RES TECH'!M:M,'RES TECH'!K:K))</f>
        <v>*</v>
      </c>
      <c r="D110" t="str">
        <f>IF(B110="*","*",_xlfn.XLOOKUP(B110,'RES TECH'!M:M,'RES TECH'!L:L))</f>
        <v>*</v>
      </c>
      <c r="E110" t="str">
        <f>IF(B110="*","*",_xlfn.XLOOKUP(B110,'RES TECH'!M:M,'RES TECH'!O:O))</f>
        <v>*</v>
      </c>
      <c r="F110" s="12" t="str">
        <f>IF(B110="*","*",_xlfn.XLOOKUP(B110,'RES TECH'!M:M,'RES TECH'!Y:Y))</f>
        <v>*</v>
      </c>
      <c r="G110" s="12" t="str">
        <f>IF(B110="*","*",_xlfn.XLOOKUP(B110,'RES TECH'!M:M,'RES TECH'!V:V))</f>
        <v>*</v>
      </c>
      <c r="H110" t="str">
        <f>IF(B110="*","*",_xlfn.XLOOKUP(B110,'RES TECH'!M:M,'RES TECH'!AA:AA))</f>
        <v>*</v>
      </c>
      <c r="I110" s="12" t="str">
        <f>IF(B110="*","*",_xlfn.XLOOKUP(B110,'RES TECH'!M:M,'RES TECH'!Z:Z))</f>
        <v>*</v>
      </c>
      <c r="J110" s="12" t="str">
        <f>IF(B110="*","*",_xlfn.XLOOKUP(B110,'RES TECH'!M:M,'RES TECH'!S:S))</f>
        <v>*</v>
      </c>
      <c r="K110" s="12" t="str">
        <f t="shared" si="2"/>
        <v>*</v>
      </c>
      <c r="L110" s="12" t="str">
        <f t="shared" si="3"/>
        <v>*</v>
      </c>
      <c r="M110" t="str">
        <f>IF(B110="*","*",IF(_xlfn.XLOOKUP(B110,'RES TECH'!$M:$M,'RES TECH'!$C:$C)="Low Income",IF(G110&gt;1,IF(G110&gt;3,0.3,0.24),0.12),IF(_xlfn.XLOOKUP(B110,'RES TECH'!$M:$M,'RES TECH'!$C:$C)="Lower-middle Income",IF(G110&gt;1,IF(G110&gt;3,0.23,0.18),0.09),IF(_xlfn.XLOOKUP(B110,'RES TECH'!$M:$M,'RES TECH'!$C:$C)="Upper-middle Income",IF(G110&gt;1,IF(G110&gt;3,0.15,0.12),0.06),IF(_xlfn.XLOOKUP(B110,'RES TECH'!$M:$M,'RES TECH'!$C:$C)="High Income",IF(G110&gt;1,IF(G110&gt;3,0.08,0.06),0.03))))))</f>
        <v>*</v>
      </c>
    </row>
    <row r="111" spans="2:13" x14ac:dyDescent="0.25">
      <c r="B111" t="str">
        <f>IF('RES TECH'!N107=1,'RES TECH'!M107,"*")</f>
        <v>RESAPALOOldSCGHP3ELC20</v>
      </c>
      <c r="C111" t="str">
        <f>IF(B111="*","*",_xlfn.XLOOKUP(B111,'RES TECH'!M:M,'RES TECH'!K:K))</f>
        <v>RESELC</v>
      </c>
      <c r="D111" t="str">
        <f>IF(B111="*","*",_xlfn.XLOOKUP(B111,'RES TECH'!M:M,'RES TECH'!L:L))</f>
        <v>RESAPALOOldSCEUE</v>
      </c>
      <c r="E111">
        <f>IF(B111="*","*",_xlfn.XLOOKUP(B111,'RES TECH'!M:M,'RES TECH'!O:O))</f>
        <v>2020</v>
      </c>
      <c r="F111" s="12">
        <f>IF(B111="*","*",_xlfn.XLOOKUP(B111,'RES TECH'!M:M,'RES TECH'!Y:Y))</f>
        <v>15</v>
      </c>
      <c r="G111" s="12">
        <f>IF(B111="*","*",_xlfn.XLOOKUP(B111,'RES TECH'!M:M,'RES TECH'!V:V))</f>
        <v>5.0146627565982396</v>
      </c>
      <c r="H111">
        <f>IF(B111="*","*",_xlfn.XLOOKUP(B111,'RES TECH'!M:M,'RES TECH'!AA:AA))</f>
        <v>31.536000000000001</v>
      </c>
      <c r="I111" s="12">
        <f>IF(B111="*","*",_xlfn.XLOOKUP(B111,'RES TECH'!M:M,'RES TECH'!Z:Z))</f>
        <v>8.2748623405738631E-2</v>
      </c>
      <c r="J111" s="12">
        <f>IF(B111="*","*",_xlfn.XLOOKUP(B111,'RES TECH'!M:M,'RES TECH'!S:S))</f>
        <v>5655.7613120678534</v>
      </c>
      <c r="K111" s="12">
        <f t="shared" si="2"/>
        <v>282.78806560339268</v>
      </c>
      <c r="L111" s="12">
        <f t="shared" si="3"/>
        <v>14.139403280169635</v>
      </c>
      <c r="M111">
        <f>IF(B111="*","*",IF(_xlfn.XLOOKUP(B111,'RES TECH'!$M:$M,'RES TECH'!$C:$C)="Low Income",IF(G111&gt;1,IF(G111&gt;3,0.3,0.24),0.12),IF(_xlfn.XLOOKUP(B111,'RES TECH'!$M:$M,'RES TECH'!$C:$C)="Lower-middle Income",IF(G111&gt;1,IF(G111&gt;3,0.23,0.18),0.09),IF(_xlfn.XLOOKUP(B111,'RES TECH'!$M:$M,'RES TECH'!$C:$C)="Upper-middle Income",IF(G111&gt;1,IF(G111&gt;3,0.15,0.12),0.06),IF(_xlfn.XLOOKUP(B111,'RES TECH'!$M:$M,'RES TECH'!$C:$C)="High Income",IF(G111&gt;1,IF(G111&gt;3,0.08,0.06),0.03))))))</f>
        <v>0.3</v>
      </c>
    </row>
    <row r="112" spans="2:13" x14ac:dyDescent="0.25">
      <c r="B112" t="str">
        <f>IF('RES TECH'!N108=1,'RES TECH'!M108,"*")</f>
        <v>RESAPALOOldSCGHP3ELC22</v>
      </c>
      <c r="C112" t="str">
        <f>IF(B112="*","*",_xlfn.XLOOKUP(B112,'RES TECH'!M:M,'RES TECH'!K:K))</f>
        <v>RESELC</v>
      </c>
      <c r="D112" t="str">
        <f>IF(B112="*","*",_xlfn.XLOOKUP(B112,'RES TECH'!M:M,'RES TECH'!L:L))</f>
        <v>RESAPALOOldSCEUE</v>
      </c>
      <c r="E112">
        <f>IF(B112="*","*",_xlfn.XLOOKUP(B112,'RES TECH'!M:M,'RES TECH'!O:O))</f>
        <v>2022</v>
      </c>
      <c r="F112" s="12">
        <f>IF(B112="*","*",_xlfn.XLOOKUP(B112,'RES TECH'!M:M,'RES TECH'!Y:Y))</f>
        <v>15</v>
      </c>
      <c r="G112" s="12">
        <f>IF(B112="*","*",_xlfn.XLOOKUP(B112,'RES TECH'!M:M,'RES TECH'!V:V))</f>
        <v>5.0146627565982396</v>
      </c>
      <c r="H112">
        <f>IF(B112="*","*",_xlfn.XLOOKUP(B112,'RES TECH'!M:M,'RES TECH'!AA:AA))</f>
        <v>31.536000000000001</v>
      </c>
      <c r="I112" s="12">
        <f>IF(B112="*","*",_xlfn.XLOOKUP(B112,'RES TECH'!M:M,'RES TECH'!Z:Z))</f>
        <v>8.2748623405738631E-2</v>
      </c>
      <c r="J112" s="12">
        <f>IF(B112="*","*",_xlfn.XLOOKUP(B112,'RES TECH'!M:M,'RES TECH'!S:S))</f>
        <v>5655.7613120678534</v>
      </c>
      <c r="K112" s="12">
        <f t="shared" si="2"/>
        <v>282.78806560339268</v>
      </c>
      <c r="L112" s="12">
        <f t="shared" si="3"/>
        <v>14.139403280169635</v>
      </c>
      <c r="M112">
        <f>IF(B112="*","*",IF(_xlfn.XLOOKUP(B112,'RES TECH'!$M:$M,'RES TECH'!$C:$C)="Low Income",IF(G112&gt;1,IF(G112&gt;3,0.3,0.24),0.12),IF(_xlfn.XLOOKUP(B112,'RES TECH'!$M:$M,'RES TECH'!$C:$C)="Lower-middle Income",IF(G112&gt;1,IF(G112&gt;3,0.23,0.18),0.09),IF(_xlfn.XLOOKUP(B112,'RES TECH'!$M:$M,'RES TECH'!$C:$C)="Upper-middle Income",IF(G112&gt;1,IF(G112&gt;3,0.15,0.12),0.06),IF(_xlfn.XLOOKUP(B112,'RES TECH'!$M:$M,'RES TECH'!$C:$C)="High Income",IF(G112&gt;1,IF(G112&gt;3,0.08,0.06),0.03))))))</f>
        <v>0.3</v>
      </c>
    </row>
    <row r="113" spans="2:13" x14ac:dyDescent="0.25">
      <c r="B113" t="str">
        <f>IF('RES TECH'!N109=1,'RES TECH'!M109,"*")</f>
        <v>RESAPALOOldSCGHP3ELC23</v>
      </c>
      <c r="C113" t="str">
        <f>IF(B113="*","*",_xlfn.XLOOKUP(B113,'RES TECH'!M:M,'RES TECH'!K:K))</f>
        <v>RESELC</v>
      </c>
      <c r="D113" t="str">
        <f>IF(B113="*","*",_xlfn.XLOOKUP(B113,'RES TECH'!M:M,'RES TECH'!L:L))</f>
        <v>RESAPALOOldSCEUE</v>
      </c>
      <c r="E113">
        <f>IF(B113="*","*",_xlfn.XLOOKUP(B113,'RES TECH'!M:M,'RES TECH'!O:O))</f>
        <v>2023</v>
      </c>
      <c r="F113" s="12">
        <f>IF(B113="*","*",_xlfn.XLOOKUP(B113,'RES TECH'!M:M,'RES TECH'!Y:Y))</f>
        <v>15</v>
      </c>
      <c r="G113" s="12">
        <f>IF(B113="*","*",_xlfn.XLOOKUP(B113,'RES TECH'!M:M,'RES TECH'!V:V))</f>
        <v>5.0146627565982396</v>
      </c>
      <c r="H113">
        <f>IF(B113="*","*",_xlfn.XLOOKUP(B113,'RES TECH'!M:M,'RES TECH'!AA:AA))</f>
        <v>31.536000000000001</v>
      </c>
      <c r="I113" s="12">
        <f>IF(B113="*","*",_xlfn.XLOOKUP(B113,'RES TECH'!M:M,'RES TECH'!Z:Z))</f>
        <v>8.2748623405738631E-2</v>
      </c>
      <c r="J113" s="12">
        <f>IF(B113="*","*",_xlfn.XLOOKUP(B113,'RES TECH'!M:M,'RES TECH'!S:S))</f>
        <v>5655.7613120678534</v>
      </c>
      <c r="K113" s="12">
        <f t="shared" si="2"/>
        <v>282.78806560339268</v>
      </c>
      <c r="L113" s="12">
        <f t="shared" si="3"/>
        <v>14.139403280169635</v>
      </c>
      <c r="M113">
        <f>IF(B113="*","*",IF(_xlfn.XLOOKUP(B113,'RES TECH'!$M:$M,'RES TECH'!$C:$C)="Low Income",IF(G113&gt;1,IF(G113&gt;3,0.3,0.24),0.12),IF(_xlfn.XLOOKUP(B113,'RES TECH'!$M:$M,'RES TECH'!$C:$C)="Lower-middle Income",IF(G113&gt;1,IF(G113&gt;3,0.23,0.18),0.09),IF(_xlfn.XLOOKUP(B113,'RES TECH'!$M:$M,'RES TECH'!$C:$C)="Upper-middle Income",IF(G113&gt;1,IF(G113&gt;3,0.15,0.12),0.06),IF(_xlfn.XLOOKUP(B113,'RES TECH'!$M:$M,'RES TECH'!$C:$C)="High Income",IF(G113&gt;1,IF(G113&gt;3,0.08,0.06),0.03))))))</f>
        <v>0.3</v>
      </c>
    </row>
    <row r="114" spans="2:13" x14ac:dyDescent="0.25">
      <c r="B114" t="str">
        <f>IF('RES TECH'!N110=1,'RES TECH'!M110,"*")</f>
        <v>RESAPALOOldSCGHP3ELC24</v>
      </c>
      <c r="C114" t="str">
        <f>IF(B114="*","*",_xlfn.XLOOKUP(B114,'RES TECH'!M:M,'RES TECH'!K:K))</f>
        <v>RESELC</v>
      </c>
      <c r="D114" t="str">
        <f>IF(B114="*","*",_xlfn.XLOOKUP(B114,'RES TECH'!M:M,'RES TECH'!L:L))</f>
        <v>RESAPALOOldSCEUE</v>
      </c>
      <c r="E114">
        <f>IF(B114="*","*",_xlfn.XLOOKUP(B114,'RES TECH'!M:M,'RES TECH'!O:O))</f>
        <v>2024</v>
      </c>
      <c r="F114" s="12">
        <f>IF(B114="*","*",_xlfn.XLOOKUP(B114,'RES TECH'!M:M,'RES TECH'!Y:Y))</f>
        <v>15</v>
      </c>
      <c r="G114" s="12">
        <f>IF(B114="*","*",_xlfn.XLOOKUP(B114,'RES TECH'!M:M,'RES TECH'!V:V))</f>
        <v>5.0146627565982396</v>
      </c>
      <c r="H114">
        <f>IF(B114="*","*",_xlfn.XLOOKUP(B114,'RES TECH'!M:M,'RES TECH'!AA:AA))</f>
        <v>31.536000000000001</v>
      </c>
      <c r="I114" s="12">
        <f>IF(B114="*","*",_xlfn.XLOOKUP(B114,'RES TECH'!M:M,'RES TECH'!Z:Z))</f>
        <v>8.2748623405738631E-2</v>
      </c>
      <c r="J114" s="12">
        <f>IF(B114="*","*",_xlfn.XLOOKUP(B114,'RES TECH'!M:M,'RES TECH'!S:S))</f>
        <v>5655.7613120678534</v>
      </c>
      <c r="K114" s="12">
        <f t="shared" si="2"/>
        <v>282.78806560339268</v>
      </c>
      <c r="L114" s="12">
        <f t="shared" si="3"/>
        <v>14.139403280169635</v>
      </c>
      <c r="M114">
        <f>IF(B114="*","*",IF(_xlfn.XLOOKUP(B114,'RES TECH'!$M:$M,'RES TECH'!$C:$C)="Low Income",IF(G114&gt;1,IF(G114&gt;3,0.3,0.24),0.12),IF(_xlfn.XLOOKUP(B114,'RES TECH'!$M:$M,'RES TECH'!$C:$C)="Lower-middle Income",IF(G114&gt;1,IF(G114&gt;3,0.23,0.18),0.09),IF(_xlfn.XLOOKUP(B114,'RES TECH'!$M:$M,'RES TECH'!$C:$C)="Upper-middle Income",IF(G114&gt;1,IF(G114&gt;3,0.15,0.12),0.06),IF(_xlfn.XLOOKUP(B114,'RES TECH'!$M:$M,'RES TECH'!$C:$C)="High Income",IF(G114&gt;1,IF(G114&gt;3,0.08,0.06),0.03))))))</f>
        <v>0.3</v>
      </c>
    </row>
    <row r="115" spans="2:13" x14ac:dyDescent="0.25">
      <c r="B115" t="str">
        <f>IF('RES TECH'!N111=1,'RES TECH'!M111,"*")</f>
        <v>*</v>
      </c>
      <c r="C115" t="str">
        <f>IF(B115="*","*",_xlfn.XLOOKUP(B115,'RES TECH'!M:M,'RES TECH'!K:K))</f>
        <v>*</v>
      </c>
      <c r="D115" t="str">
        <f>IF(B115="*","*",_xlfn.XLOOKUP(B115,'RES TECH'!M:M,'RES TECH'!L:L))</f>
        <v>*</v>
      </c>
      <c r="E115" t="str">
        <f>IF(B115="*","*",_xlfn.XLOOKUP(B115,'RES TECH'!M:M,'RES TECH'!O:O))</f>
        <v>*</v>
      </c>
      <c r="F115" s="12" t="str">
        <f>IF(B115="*","*",_xlfn.XLOOKUP(B115,'RES TECH'!M:M,'RES TECH'!Y:Y))</f>
        <v>*</v>
      </c>
      <c r="G115" s="12" t="str">
        <f>IF(B115="*","*",_xlfn.XLOOKUP(B115,'RES TECH'!M:M,'RES TECH'!V:V))</f>
        <v>*</v>
      </c>
      <c r="H115" t="str">
        <f>IF(B115="*","*",_xlfn.XLOOKUP(B115,'RES TECH'!M:M,'RES TECH'!AA:AA))</f>
        <v>*</v>
      </c>
      <c r="I115" s="12" t="str">
        <f>IF(B115="*","*",_xlfn.XLOOKUP(B115,'RES TECH'!M:M,'RES TECH'!Z:Z))</f>
        <v>*</v>
      </c>
      <c r="J115" s="12" t="str">
        <f>IF(B115="*","*",_xlfn.XLOOKUP(B115,'RES TECH'!M:M,'RES TECH'!S:S))</f>
        <v>*</v>
      </c>
      <c r="K115" s="12" t="str">
        <f t="shared" si="2"/>
        <v>*</v>
      </c>
      <c r="L115" s="12" t="str">
        <f t="shared" si="3"/>
        <v>*</v>
      </c>
      <c r="M115" t="str">
        <f>IF(B115="*","*",IF(_xlfn.XLOOKUP(B115,'RES TECH'!$M:$M,'RES TECH'!$C:$C)="Low Income",IF(G115&gt;1,IF(G115&gt;3,0.3,0.24),0.12),IF(_xlfn.XLOOKUP(B115,'RES TECH'!$M:$M,'RES TECH'!$C:$C)="Lower-middle Income",IF(G115&gt;1,IF(G115&gt;3,0.23,0.18),0.09),IF(_xlfn.XLOOKUP(B115,'RES TECH'!$M:$M,'RES TECH'!$C:$C)="Upper-middle Income",IF(G115&gt;1,IF(G115&gt;3,0.15,0.12),0.06),IF(_xlfn.XLOOKUP(B115,'RES TECH'!$M:$M,'RES TECH'!$C:$C)="High Income",IF(G115&gt;1,IF(G115&gt;3,0.08,0.06),0.03))))))</f>
        <v>*</v>
      </c>
    </row>
    <row r="116" spans="2:13" x14ac:dyDescent="0.25">
      <c r="B116" t="str">
        <f>IF('RES TECH'!N112=1,'RES TECH'!M112,"*")</f>
        <v>RESAPALOOldSCGHP4ELC20</v>
      </c>
      <c r="C116" t="str">
        <f>IF(B116="*","*",_xlfn.XLOOKUP(B116,'RES TECH'!M:M,'RES TECH'!K:K))</f>
        <v>RESELC</v>
      </c>
      <c r="D116" t="str">
        <f>IF(B116="*","*",_xlfn.XLOOKUP(B116,'RES TECH'!M:M,'RES TECH'!L:L))</f>
        <v>RESAPALOOldSCEUE</v>
      </c>
      <c r="E116">
        <f>IF(B116="*","*",_xlfn.XLOOKUP(B116,'RES TECH'!M:M,'RES TECH'!O:O))</f>
        <v>2020</v>
      </c>
      <c r="F116" s="12">
        <f>IF(B116="*","*",_xlfn.XLOOKUP(B116,'RES TECH'!M:M,'RES TECH'!Y:Y))</f>
        <v>15</v>
      </c>
      <c r="G116" s="12">
        <f>IF(B116="*","*",_xlfn.XLOOKUP(B116,'RES TECH'!M:M,'RES TECH'!V:V))</f>
        <v>6.5689149560117297</v>
      </c>
      <c r="H116">
        <f>IF(B116="*","*",_xlfn.XLOOKUP(B116,'RES TECH'!M:M,'RES TECH'!AA:AA))</f>
        <v>31.536000000000001</v>
      </c>
      <c r="I116" s="12">
        <f>IF(B116="*","*",_xlfn.XLOOKUP(B116,'RES TECH'!M:M,'RES TECH'!Z:Z))</f>
        <v>8.2748623405738631E-2</v>
      </c>
      <c r="J116" s="12">
        <f>IF(B116="*","*",_xlfn.XLOOKUP(B116,'RES TECH'!M:M,'RES TECH'!S:S))</f>
        <v>5970.9430570128116</v>
      </c>
      <c r="K116" s="12">
        <f t="shared" si="2"/>
        <v>298.5471528506406</v>
      </c>
      <c r="L116" s="12">
        <f t="shared" si="3"/>
        <v>14.92735764253203</v>
      </c>
      <c r="M116">
        <f>IF(B116="*","*",IF(_xlfn.XLOOKUP(B116,'RES TECH'!$M:$M,'RES TECH'!$C:$C)="Low Income",IF(G116&gt;1,IF(G116&gt;3,0.3,0.24),0.12),IF(_xlfn.XLOOKUP(B116,'RES TECH'!$M:$M,'RES TECH'!$C:$C)="Lower-middle Income",IF(G116&gt;1,IF(G116&gt;3,0.23,0.18),0.09),IF(_xlfn.XLOOKUP(B116,'RES TECH'!$M:$M,'RES TECH'!$C:$C)="Upper-middle Income",IF(G116&gt;1,IF(G116&gt;3,0.15,0.12),0.06),IF(_xlfn.XLOOKUP(B116,'RES TECH'!$M:$M,'RES TECH'!$C:$C)="High Income",IF(G116&gt;1,IF(G116&gt;3,0.08,0.06),0.03))))))</f>
        <v>0.3</v>
      </c>
    </row>
    <row r="117" spans="2:13" x14ac:dyDescent="0.25">
      <c r="B117" t="str">
        <f>IF('RES TECH'!N113=1,'RES TECH'!M113,"*")</f>
        <v>RESAPALOOldSCGHP4ELC22</v>
      </c>
      <c r="C117" t="str">
        <f>IF(B117="*","*",_xlfn.XLOOKUP(B117,'RES TECH'!M:M,'RES TECH'!K:K))</f>
        <v>RESELC</v>
      </c>
      <c r="D117" t="str">
        <f>IF(B117="*","*",_xlfn.XLOOKUP(B117,'RES TECH'!M:M,'RES TECH'!L:L))</f>
        <v>RESAPALOOldSCEUE</v>
      </c>
      <c r="E117">
        <f>IF(B117="*","*",_xlfn.XLOOKUP(B117,'RES TECH'!M:M,'RES TECH'!O:O))</f>
        <v>2022</v>
      </c>
      <c r="F117" s="12">
        <f>IF(B117="*","*",_xlfn.XLOOKUP(B117,'RES TECH'!M:M,'RES TECH'!Y:Y))</f>
        <v>15</v>
      </c>
      <c r="G117" s="12">
        <f>IF(B117="*","*",_xlfn.XLOOKUP(B117,'RES TECH'!M:M,'RES TECH'!V:V))</f>
        <v>6.5689149560117297</v>
      </c>
      <c r="H117">
        <f>IF(B117="*","*",_xlfn.XLOOKUP(B117,'RES TECH'!M:M,'RES TECH'!AA:AA))</f>
        <v>31.536000000000001</v>
      </c>
      <c r="I117" s="12">
        <f>IF(B117="*","*",_xlfn.XLOOKUP(B117,'RES TECH'!M:M,'RES TECH'!Z:Z))</f>
        <v>8.2748623405738631E-2</v>
      </c>
      <c r="J117" s="12">
        <f>IF(B117="*","*",_xlfn.XLOOKUP(B117,'RES TECH'!M:M,'RES TECH'!S:S))</f>
        <v>5970.9430570128116</v>
      </c>
      <c r="K117" s="12">
        <f t="shared" si="2"/>
        <v>298.5471528506406</v>
      </c>
      <c r="L117" s="12">
        <f t="shared" si="3"/>
        <v>14.92735764253203</v>
      </c>
      <c r="M117">
        <f>IF(B117="*","*",IF(_xlfn.XLOOKUP(B117,'RES TECH'!$M:$M,'RES TECH'!$C:$C)="Low Income",IF(G117&gt;1,IF(G117&gt;3,0.3,0.24),0.12),IF(_xlfn.XLOOKUP(B117,'RES TECH'!$M:$M,'RES TECH'!$C:$C)="Lower-middle Income",IF(G117&gt;1,IF(G117&gt;3,0.23,0.18),0.09),IF(_xlfn.XLOOKUP(B117,'RES TECH'!$M:$M,'RES TECH'!$C:$C)="Upper-middle Income",IF(G117&gt;1,IF(G117&gt;3,0.15,0.12),0.06),IF(_xlfn.XLOOKUP(B117,'RES TECH'!$M:$M,'RES TECH'!$C:$C)="High Income",IF(G117&gt;1,IF(G117&gt;3,0.08,0.06),0.03))))))</f>
        <v>0.3</v>
      </c>
    </row>
    <row r="118" spans="2:13" x14ac:dyDescent="0.25">
      <c r="B118" t="str">
        <f>IF('RES TECH'!N114=1,'RES TECH'!M114,"*")</f>
        <v>RESAPALOOldSCGHP4ELC23</v>
      </c>
      <c r="C118" t="str">
        <f>IF(B118="*","*",_xlfn.XLOOKUP(B118,'RES TECH'!M:M,'RES TECH'!K:K))</f>
        <v>RESELC</v>
      </c>
      <c r="D118" t="str">
        <f>IF(B118="*","*",_xlfn.XLOOKUP(B118,'RES TECH'!M:M,'RES TECH'!L:L))</f>
        <v>RESAPALOOldSCEUE</v>
      </c>
      <c r="E118">
        <f>IF(B118="*","*",_xlfn.XLOOKUP(B118,'RES TECH'!M:M,'RES TECH'!O:O))</f>
        <v>2023</v>
      </c>
      <c r="F118" s="12">
        <f>IF(B118="*","*",_xlfn.XLOOKUP(B118,'RES TECH'!M:M,'RES TECH'!Y:Y))</f>
        <v>15</v>
      </c>
      <c r="G118" s="12">
        <f>IF(B118="*","*",_xlfn.XLOOKUP(B118,'RES TECH'!M:M,'RES TECH'!V:V))</f>
        <v>6.5689149560117297</v>
      </c>
      <c r="H118">
        <f>IF(B118="*","*",_xlfn.XLOOKUP(B118,'RES TECH'!M:M,'RES TECH'!AA:AA))</f>
        <v>31.536000000000001</v>
      </c>
      <c r="I118" s="12">
        <f>IF(B118="*","*",_xlfn.XLOOKUP(B118,'RES TECH'!M:M,'RES TECH'!Z:Z))</f>
        <v>8.2748623405738631E-2</v>
      </c>
      <c r="J118" s="12">
        <f>IF(B118="*","*",_xlfn.XLOOKUP(B118,'RES TECH'!M:M,'RES TECH'!S:S))</f>
        <v>5970.9430570128116</v>
      </c>
      <c r="K118" s="12">
        <f t="shared" si="2"/>
        <v>298.5471528506406</v>
      </c>
      <c r="L118" s="12">
        <f t="shared" si="3"/>
        <v>14.92735764253203</v>
      </c>
      <c r="M118">
        <f>IF(B118="*","*",IF(_xlfn.XLOOKUP(B118,'RES TECH'!$M:$M,'RES TECH'!$C:$C)="Low Income",IF(G118&gt;1,IF(G118&gt;3,0.3,0.24),0.12),IF(_xlfn.XLOOKUP(B118,'RES TECH'!$M:$M,'RES TECH'!$C:$C)="Lower-middle Income",IF(G118&gt;1,IF(G118&gt;3,0.23,0.18),0.09),IF(_xlfn.XLOOKUP(B118,'RES TECH'!$M:$M,'RES TECH'!$C:$C)="Upper-middle Income",IF(G118&gt;1,IF(G118&gt;3,0.15,0.12),0.06),IF(_xlfn.XLOOKUP(B118,'RES TECH'!$M:$M,'RES TECH'!$C:$C)="High Income",IF(G118&gt;1,IF(G118&gt;3,0.08,0.06),0.03))))))</f>
        <v>0.3</v>
      </c>
    </row>
    <row r="119" spans="2:13" x14ac:dyDescent="0.25">
      <c r="B119" t="str">
        <f>IF('RES TECH'!N115=1,'RES TECH'!M115,"*")</f>
        <v>RESAPALOOldSCGHP4ELC24</v>
      </c>
      <c r="C119" t="str">
        <f>IF(B119="*","*",_xlfn.XLOOKUP(B119,'RES TECH'!M:M,'RES TECH'!K:K))</f>
        <v>RESELC</v>
      </c>
      <c r="D119" t="str">
        <f>IF(B119="*","*",_xlfn.XLOOKUP(B119,'RES TECH'!M:M,'RES TECH'!L:L))</f>
        <v>RESAPALOOldSCEUE</v>
      </c>
      <c r="E119">
        <f>IF(B119="*","*",_xlfn.XLOOKUP(B119,'RES TECH'!M:M,'RES TECH'!O:O))</f>
        <v>2024</v>
      </c>
      <c r="F119" s="12">
        <f>IF(B119="*","*",_xlfn.XLOOKUP(B119,'RES TECH'!M:M,'RES TECH'!Y:Y))</f>
        <v>15</v>
      </c>
      <c r="G119" s="12">
        <f>IF(B119="*","*",_xlfn.XLOOKUP(B119,'RES TECH'!M:M,'RES TECH'!V:V))</f>
        <v>6.5689149560117297</v>
      </c>
      <c r="H119">
        <f>IF(B119="*","*",_xlfn.XLOOKUP(B119,'RES TECH'!M:M,'RES TECH'!AA:AA))</f>
        <v>31.536000000000001</v>
      </c>
      <c r="I119" s="12">
        <f>IF(B119="*","*",_xlfn.XLOOKUP(B119,'RES TECH'!M:M,'RES TECH'!Z:Z))</f>
        <v>8.2748623405738631E-2</v>
      </c>
      <c r="J119" s="12">
        <f>IF(B119="*","*",_xlfn.XLOOKUP(B119,'RES TECH'!M:M,'RES TECH'!S:S))</f>
        <v>5970.9430570128116</v>
      </c>
      <c r="K119" s="12">
        <f t="shared" si="2"/>
        <v>298.5471528506406</v>
      </c>
      <c r="L119" s="12">
        <f t="shared" si="3"/>
        <v>14.92735764253203</v>
      </c>
      <c r="M119">
        <f>IF(B119="*","*",IF(_xlfn.XLOOKUP(B119,'RES TECH'!$M:$M,'RES TECH'!$C:$C)="Low Income",IF(G119&gt;1,IF(G119&gt;3,0.3,0.24),0.12),IF(_xlfn.XLOOKUP(B119,'RES TECH'!$M:$M,'RES TECH'!$C:$C)="Lower-middle Income",IF(G119&gt;1,IF(G119&gt;3,0.23,0.18),0.09),IF(_xlfn.XLOOKUP(B119,'RES TECH'!$M:$M,'RES TECH'!$C:$C)="Upper-middle Income",IF(G119&gt;1,IF(G119&gt;3,0.15,0.12),0.06),IF(_xlfn.XLOOKUP(B119,'RES TECH'!$M:$M,'RES TECH'!$C:$C)="High Income",IF(G119&gt;1,IF(G119&gt;3,0.08,0.06),0.03))))))</f>
        <v>0.3</v>
      </c>
    </row>
    <row r="120" spans="2:13" x14ac:dyDescent="0.25">
      <c r="B120" t="str">
        <f>IF('RES TECH'!N116=1,'RES TECH'!M116,"*")</f>
        <v>RESAPALOOldSCRAC1ELC20</v>
      </c>
      <c r="C120" t="str">
        <f>IF(B120="*","*",_xlfn.XLOOKUP(B120,'RES TECH'!M:M,'RES TECH'!K:K))</f>
        <v>RESELC</v>
      </c>
      <c r="D120" t="str">
        <f>IF(B120="*","*",_xlfn.XLOOKUP(B120,'RES TECH'!M:M,'RES TECH'!L:L))</f>
        <v>RESAPALOOldSCEUE</v>
      </c>
      <c r="E120">
        <f>IF(B120="*","*",_xlfn.XLOOKUP(B120,'RES TECH'!M:M,'RES TECH'!O:O))</f>
        <v>2020</v>
      </c>
      <c r="F120" s="12">
        <f>IF(B120="*","*",_xlfn.XLOOKUP(B120,'RES TECH'!M:M,'RES TECH'!Y:Y))</f>
        <v>10</v>
      </c>
      <c r="G120" s="12">
        <f>IF(B120="*","*",_xlfn.XLOOKUP(B120,'RES TECH'!M:M,'RES TECH'!V:V))</f>
        <v>3.1946072684642441</v>
      </c>
      <c r="H120">
        <f>IF(B120="*","*",_xlfn.XLOOKUP(B120,'RES TECH'!M:M,'RES TECH'!AA:AA))</f>
        <v>31.536000000000001</v>
      </c>
      <c r="I120" s="12">
        <f>IF(B120="*","*",_xlfn.XLOOKUP(B120,'RES TECH'!M:M,'RES TECH'!Z:Z))</f>
        <v>8.2748623405738631E-2</v>
      </c>
      <c r="J120" s="12">
        <f>IF(B120="*","*",_xlfn.XLOOKUP(B120,'RES TECH'!M:M,'RES TECH'!S:S))</f>
        <v>434.25040414638619</v>
      </c>
      <c r="K120" s="12">
        <f t="shared" si="2"/>
        <v>21.712520207319312</v>
      </c>
      <c r="L120" s="12">
        <f t="shared" si="3"/>
        <v>1.0856260103659656</v>
      </c>
      <c r="M120">
        <f>IF(B120="*","*",IF(_xlfn.XLOOKUP(B120,'RES TECH'!$M:$M,'RES TECH'!$C:$C)="Low Income",IF(G120&gt;1,IF(G120&gt;3,0.3,0.24),0.12),IF(_xlfn.XLOOKUP(B120,'RES TECH'!$M:$M,'RES TECH'!$C:$C)="Lower-middle Income",IF(G120&gt;1,IF(G120&gt;3,0.23,0.18),0.09),IF(_xlfn.XLOOKUP(B120,'RES TECH'!$M:$M,'RES TECH'!$C:$C)="Upper-middle Income",IF(G120&gt;1,IF(G120&gt;3,0.15,0.12),0.06),IF(_xlfn.XLOOKUP(B120,'RES TECH'!$M:$M,'RES TECH'!$C:$C)="High Income",IF(G120&gt;1,IF(G120&gt;3,0.08,0.06),0.03))))))</f>
        <v>0.3</v>
      </c>
    </row>
    <row r="121" spans="2:13" x14ac:dyDescent="0.25">
      <c r="B121" t="str">
        <f>IF('RES TECH'!N117=1,'RES TECH'!M117,"*")</f>
        <v>RESAPALOOldSCRAC2ELC20</v>
      </c>
      <c r="C121" t="str">
        <f>IF(B121="*","*",_xlfn.XLOOKUP(B121,'RES TECH'!M:M,'RES TECH'!K:K))</f>
        <v>RESELC</v>
      </c>
      <c r="D121" t="str">
        <f>IF(B121="*","*",_xlfn.XLOOKUP(B121,'RES TECH'!M:M,'RES TECH'!L:L))</f>
        <v>RESAPALOOldSCEUE</v>
      </c>
      <c r="E121">
        <f>IF(B121="*","*",_xlfn.XLOOKUP(B121,'RES TECH'!M:M,'RES TECH'!O:O))</f>
        <v>2020</v>
      </c>
      <c r="F121" s="12">
        <f>IF(B121="*","*",_xlfn.XLOOKUP(B121,'RES TECH'!M:M,'RES TECH'!Y:Y))</f>
        <v>10</v>
      </c>
      <c r="G121" s="12">
        <f>IF(B121="*","*",_xlfn.XLOOKUP(B121,'RES TECH'!M:M,'RES TECH'!V:V))</f>
        <v>3.5169988276670581</v>
      </c>
      <c r="H121">
        <f>IF(B121="*","*",_xlfn.XLOOKUP(B121,'RES TECH'!M:M,'RES TECH'!AA:AA))</f>
        <v>31.536000000000001</v>
      </c>
      <c r="I121" s="12">
        <f>IF(B121="*","*",_xlfn.XLOOKUP(B121,'RES TECH'!M:M,'RES TECH'!Z:Z))</f>
        <v>8.2748623405738631E-2</v>
      </c>
      <c r="J121" s="12">
        <f>IF(B121="*","*",_xlfn.XLOOKUP(B121,'RES TECH'!M:M,'RES TECH'!S:S))</f>
        <v>448.25848169949552</v>
      </c>
      <c r="K121" s="12">
        <f t="shared" si="2"/>
        <v>22.412924084974776</v>
      </c>
      <c r="L121" s="12">
        <f t="shared" si="3"/>
        <v>1.1206462042487388</v>
      </c>
      <c r="M121">
        <f>IF(B121="*","*",IF(_xlfn.XLOOKUP(B121,'RES TECH'!$M:$M,'RES TECH'!$C:$C)="Low Income",IF(G121&gt;1,IF(G121&gt;3,0.3,0.24),0.12),IF(_xlfn.XLOOKUP(B121,'RES TECH'!$M:$M,'RES TECH'!$C:$C)="Lower-middle Income",IF(G121&gt;1,IF(G121&gt;3,0.23,0.18),0.09),IF(_xlfn.XLOOKUP(B121,'RES TECH'!$M:$M,'RES TECH'!$C:$C)="Upper-middle Income",IF(G121&gt;1,IF(G121&gt;3,0.15,0.12),0.06),IF(_xlfn.XLOOKUP(B121,'RES TECH'!$M:$M,'RES TECH'!$C:$C)="High Income",IF(G121&gt;1,IF(G121&gt;3,0.08,0.06),0.03))))))</f>
        <v>0.3</v>
      </c>
    </row>
    <row r="122" spans="2:13" x14ac:dyDescent="0.25">
      <c r="B122" t="str">
        <f>IF('RES TECH'!N118=1,'RES TECH'!M118,"*")</f>
        <v>RESAPALOOldSCRAC2ELC30</v>
      </c>
      <c r="C122" t="str">
        <f>IF(B122="*","*",_xlfn.XLOOKUP(B122,'RES TECH'!M:M,'RES TECH'!K:K))</f>
        <v>RESELC</v>
      </c>
      <c r="D122" t="str">
        <f>IF(B122="*","*",_xlfn.XLOOKUP(B122,'RES TECH'!M:M,'RES TECH'!L:L))</f>
        <v>RESAPALOOldSCEUE</v>
      </c>
      <c r="E122">
        <f>IF(B122="*","*",_xlfn.XLOOKUP(B122,'RES TECH'!M:M,'RES TECH'!O:O))</f>
        <v>2030</v>
      </c>
      <c r="F122" s="12">
        <f>IF(B122="*","*",_xlfn.XLOOKUP(B122,'RES TECH'!M:M,'RES TECH'!Y:Y))</f>
        <v>10</v>
      </c>
      <c r="G122" s="12">
        <f>IF(B122="*","*",_xlfn.XLOOKUP(B122,'RES TECH'!M:M,'RES TECH'!V:V))</f>
        <v>3.5902696365767879</v>
      </c>
      <c r="H122">
        <f>IF(B122="*","*",_xlfn.XLOOKUP(B122,'RES TECH'!M:M,'RES TECH'!AA:AA))</f>
        <v>31.536000000000001</v>
      </c>
      <c r="I122" s="12">
        <f>IF(B122="*","*",_xlfn.XLOOKUP(B122,'RES TECH'!M:M,'RES TECH'!Z:Z))</f>
        <v>8.2748623405738631E-2</v>
      </c>
      <c r="J122" s="12">
        <f>IF(B122="*","*",_xlfn.XLOOKUP(B122,'RES TECH'!M:M,'RES TECH'!S:S))</f>
        <v>448.25848169949552</v>
      </c>
      <c r="K122" s="12">
        <f t="shared" si="2"/>
        <v>22.412924084974776</v>
      </c>
      <c r="L122" s="12">
        <f t="shared" si="3"/>
        <v>1.1206462042487388</v>
      </c>
      <c r="M122">
        <f>IF(B122="*","*",IF(_xlfn.XLOOKUP(B122,'RES TECH'!$M:$M,'RES TECH'!$C:$C)="Low Income",IF(G122&gt;1,IF(G122&gt;3,0.3,0.24),0.12),IF(_xlfn.XLOOKUP(B122,'RES TECH'!$M:$M,'RES TECH'!$C:$C)="Lower-middle Income",IF(G122&gt;1,IF(G122&gt;3,0.23,0.18),0.09),IF(_xlfn.XLOOKUP(B122,'RES TECH'!$M:$M,'RES TECH'!$C:$C)="Upper-middle Income",IF(G122&gt;1,IF(G122&gt;3,0.15,0.12),0.06),IF(_xlfn.XLOOKUP(B122,'RES TECH'!$M:$M,'RES TECH'!$C:$C)="High Income",IF(G122&gt;1,IF(G122&gt;3,0.08,0.06),0.03))))))</f>
        <v>0.3</v>
      </c>
    </row>
    <row r="123" spans="2:13" x14ac:dyDescent="0.25">
      <c r="B123" t="str">
        <f>IF('RES TECH'!N119=1,'RES TECH'!M119,"*")</f>
        <v>RESAPALOOldSCRAC2ELC40</v>
      </c>
      <c r="C123" t="str">
        <f>IF(B123="*","*",_xlfn.XLOOKUP(B123,'RES TECH'!M:M,'RES TECH'!K:K))</f>
        <v>RESELC</v>
      </c>
      <c r="D123" t="str">
        <f>IF(B123="*","*",_xlfn.XLOOKUP(B123,'RES TECH'!M:M,'RES TECH'!L:L))</f>
        <v>RESAPALOOldSCEUE</v>
      </c>
      <c r="E123">
        <f>IF(B123="*","*",_xlfn.XLOOKUP(B123,'RES TECH'!M:M,'RES TECH'!O:O))</f>
        <v>2040</v>
      </c>
      <c r="F123" s="12">
        <f>IF(B123="*","*",_xlfn.XLOOKUP(B123,'RES TECH'!M:M,'RES TECH'!Y:Y))</f>
        <v>10</v>
      </c>
      <c r="G123" s="12">
        <f>IF(B123="*","*",_xlfn.XLOOKUP(B123,'RES TECH'!M:M,'RES TECH'!V:V))</f>
        <v>3.6635404454865181</v>
      </c>
      <c r="H123">
        <f>IF(B123="*","*",_xlfn.XLOOKUP(B123,'RES TECH'!M:M,'RES TECH'!AA:AA))</f>
        <v>31.536000000000001</v>
      </c>
      <c r="I123" s="12">
        <f>IF(B123="*","*",_xlfn.XLOOKUP(B123,'RES TECH'!M:M,'RES TECH'!Z:Z))</f>
        <v>8.2748623405738631E-2</v>
      </c>
      <c r="J123" s="12">
        <f>IF(B123="*","*",_xlfn.XLOOKUP(B123,'RES TECH'!M:M,'RES TECH'!S:S))</f>
        <v>448.25848169949552</v>
      </c>
      <c r="K123" s="12">
        <f t="shared" si="2"/>
        <v>22.412924084974776</v>
      </c>
      <c r="L123" s="12">
        <f t="shared" si="3"/>
        <v>1.1206462042487388</v>
      </c>
      <c r="M123">
        <f>IF(B123="*","*",IF(_xlfn.XLOOKUP(B123,'RES TECH'!$M:$M,'RES TECH'!$C:$C)="Low Income",IF(G123&gt;1,IF(G123&gt;3,0.3,0.24),0.12),IF(_xlfn.XLOOKUP(B123,'RES TECH'!$M:$M,'RES TECH'!$C:$C)="Lower-middle Income",IF(G123&gt;1,IF(G123&gt;3,0.23,0.18),0.09),IF(_xlfn.XLOOKUP(B123,'RES TECH'!$M:$M,'RES TECH'!$C:$C)="Upper-middle Income",IF(G123&gt;1,IF(G123&gt;3,0.15,0.12),0.06),IF(_xlfn.XLOOKUP(B123,'RES TECH'!$M:$M,'RES TECH'!$C:$C)="High Income",IF(G123&gt;1,IF(G123&gt;3,0.08,0.06),0.03))))))</f>
        <v>0.3</v>
      </c>
    </row>
    <row r="124" spans="2:13" x14ac:dyDescent="0.25">
      <c r="B124" t="str">
        <f>IF('RES TECH'!N120=1,'RES TECH'!M120,"*")</f>
        <v>RESAPALOOldSCRAC3ELC20</v>
      </c>
      <c r="C124" t="str">
        <f>IF(B124="*","*",_xlfn.XLOOKUP(B124,'RES TECH'!M:M,'RES TECH'!K:K))</f>
        <v>RESELC</v>
      </c>
      <c r="D124" t="str">
        <f>IF(B124="*","*",_xlfn.XLOOKUP(B124,'RES TECH'!M:M,'RES TECH'!L:L))</f>
        <v>RESAPALOOldSCEUE</v>
      </c>
      <c r="E124">
        <f>IF(B124="*","*",_xlfn.XLOOKUP(B124,'RES TECH'!M:M,'RES TECH'!O:O))</f>
        <v>2020</v>
      </c>
      <c r="F124" s="12">
        <f>IF(B124="*","*",_xlfn.XLOOKUP(B124,'RES TECH'!M:M,'RES TECH'!Y:Y))</f>
        <v>10</v>
      </c>
      <c r="G124" s="12">
        <f>IF(B124="*","*",_xlfn.XLOOKUP(B124,'RES TECH'!M:M,'RES TECH'!V:V))</f>
        <v>3.5169988276670581</v>
      </c>
      <c r="H124">
        <f>IF(B124="*","*",_xlfn.XLOOKUP(B124,'RES TECH'!M:M,'RES TECH'!AA:AA))</f>
        <v>31.536000000000001</v>
      </c>
      <c r="I124" s="12">
        <f>IF(B124="*","*",_xlfn.XLOOKUP(B124,'RES TECH'!M:M,'RES TECH'!Z:Z))</f>
        <v>8.2748623405738631E-2</v>
      </c>
      <c r="J124" s="12">
        <f>IF(B124="*","*",_xlfn.XLOOKUP(B124,'RES TECH'!M:M,'RES TECH'!S:S))</f>
        <v>448.25848169949552</v>
      </c>
      <c r="K124" s="12">
        <f t="shared" si="2"/>
        <v>22.412924084974776</v>
      </c>
      <c r="L124" s="12">
        <f t="shared" si="3"/>
        <v>1.1206462042487388</v>
      </c>
      <c r="M124">
        <f>IF(B124="*","*",IF(_xlfn.XLOOKUP(B124,'RES TECH'!$M:$M,'RES TECH'!$C:$C)="Low Income",IF(G124&gt;1,IF(G124&gt;3,0.3,0.24),0.12),IF(_xlfn.XLOOKUP(B124,'RES TECH'!$M:$M,'RES TECH'!$C:$C)="Lower-middle Income",IF(G124&gt;1,IF(G124&gt;3,0.23,0.18),0.09),IF(_xlfn.XLOOKUP(B124,'RES TECH'!$M:$M,'RES TECH'!$C:$C)="Upper-middle Income",IF(G124&gt;1,IF(G124&gt;3,0.15,0.12),0.06),IF(_xlfn.XLOOKUP(B124,'RES TECH'!$M:$M,'RES TECH'!$C:$C)="High Income",IF(G124&gt;1,IF(G124&gt;3,0.08,0.06),0.03))))))</f>
        <v>0.3</v>
      </c>
    </row>
    <row r="125" spans="2:13" x14ac:dyDescent="0.25">
      <c r="B125" t="str">
        <f>IF('RES TECH'!N121=1,'RES TECH'!M121,"*")</f>
        <v>RESAPALOOldSCRAC4ELC20</v>
      </c>
      <c r="C125" t="str">
        <f>IF(B125="*","*",_xlfn.XLOOKUP(B125,'RES TECH'!M:M,'RES TECH'!K:K))</f>
        <v>RESELC</v>
      </c>
      <c r="D125" t="str">
        <f>IF(B125="*","*",_xlfn.XLOOKUP(B125,'RES TECH'!M:M,'RES TECH'!L:L))</f>
        <v>RESAPALOOldSCEUE</v>
      </c>
      <c r="E125">
        <f>IF(B125="*","*",_xlfn.XLOOKUP(B125,'RES TECH'!M:M,'RES TECH'!O:O))</f>
        <v>2020</v>
      </c>
      <c r="F125" s="12">
        <f>IF(B125="*","*",_xlfn.XLOOKUP(B125,'RES TECH'!M:M,'RES TECH'!Y:Y))</f>
        <v>10</v>
      </c>
      <c r="G125" s="12">
        <f>IF(B125="*","*",_xlfn.XLOOKUP(B125,'RES TECH'!M:M,'RES TECH'!V:V))</f>
        <v>3.6049237983587341</v>
      </c>
      <c r="H125">
        <f>IF(B125="*","*",_xlfn.XLOOKUP(B125,'RES TECH'!M:M,'RES TECH'!AA:AA))</f>
        <v>31.536000000000001</v>
      </c>
      <c r="I125" s="12">
        <f>IF(B125="*","*",_xlfn.XLOOKUP(B125,'RES TECH'!M:M,'RES TECH'!Z:Z))</f>
        <v>8.2748623405738631E-2</v>
      </c>
      <c r="J125" s="12">
        <f>IF(B125="*","*",_xlfn.XLOOKUP(B125,'RES TECH'!M:M,'RES TECH'!S:S))</f>
        <v>493.78473374710052</v>
      </c>
      <c r="K125" s="12">
        <f t="shared" si="2"/>
        <v>24.689236687355027</v>
      </c>
      <c r="L125" s="12">
        <f t="shared" si="3"/>
        <v>1.2344618343677514</v>
      </c>
      <c r="M125">
        <f>IF(B125="*","*",IF(_xlfn.XLOOKUP(B125,'RES TECH'!$M:$M,'RES TECH'!$C:$C)="Low Income",IF(G125&gt;1,IF(G125&gt;3,0.3,0.24),0.12),IF(_xlfn.XLOOKUP(B125,'RES TECH'!$M:$M,'RES TECH'!$C:$C)="Lower-middle Income",IF(G125&gt;1,IF(G125&gt;3,0.23,0.18),0.09),IF(_xlfn.XLOOKUP(B125,'RES TECH'!$M:$M,'RES TECH'!$C:$C)="Upper-middle Income",IF(G125&gt;1,IF(G125&gt;3,0.15,0.12),0.06),IF(_xlfn.XLOOKUP(B125,'RES TECH'!$M:$M,'RES TECH'!$C:$C)="High Income",IF(G125&gt;1,IF(G125&gt;3,0.08,0.06),0.03))))))</f>
        <v>0.3</v>
      </c>
    </row>
    <row r="126" spans="2:13" x14ac:dyDescent="0.25">
      <c r="B126" t="str">
        <f>IF('RES TECH'!N122=1,'RES TECH'!M122,"*")</f>
        <v>RESAPALOOldSCRAC4ELC22</v>
      </c>
      <c r="C126" t="str">
        <f>IF(B126="*","*",_xlfn.XLOOKUP(B126,'RES TECH'!M:M,'RES TECH'!K:K))</f>
        <v>RESELC</v>
      </c>
      <c r="D126" t="str">
        <f>IF(B126="*","*",_xlfn.XLOOKUP(B126,'RES TECH'!M:M,'RES TECH'!L:L))</f>
        <v>RESAPALOOldSCEUE</v>
      </c>
      <c r="E126">
        <f>IF(B126="*","*",_xlfn.XLOOKUP(B126,'RES TECH'!M:M,'RES TECH'!O:O))</f>
        <v>2022</v>
      </c>
      <c r="F126" s="12">
        <f>IF(B126="*","*",_xlfn.XLOOKUP(B126,'RES TECH'!M:M,'RES TECH'!Y:Y))</f>
        <v>10</v>
      </c>
      <c r="G126" s="12">
        <f>IF(B126="*","*",_xlfn.XLOOKUP(B126,'RES TECH'!M:M,'RES TECH'!V:V))</f>
        <v>3.6635404454865181</v>
      </c>
      <c r="H126">
        <f>IF(B126="*","*",_xlfn.XLOOKUP(B126,'RES TECH'!M:M,'RES TECH'!AA:AA))</f>
        <v>31.536000000000001</v>
      </c>
      <c r="I126" s="12">
        <f>IF(B126="*","*",_xlfn.XLOOKUP(B126,'RES TECH'!M:M,'RES TECH'!Z:Z))</f>
        <v>8.2748623405738631E-2</v>
      </c>
      <c r="J126" s="12">
        <f>IF(B126="*","*",_xlfn.XLOOKUP(B126,'RES TECH'!M:M,'RES TECH'!S:S))</f>
        <v>493.78473374710052</v>
      </c>
      <c r="K126" s="12">
        <f t="shared" si="2"/>
        <v>24.689236687355027</v>
      </c>
      <c r="L126" s="12">
        <f t="shared" si="3"/>
        <v>1.2344618343677514</v>
      </c>
      <c r="M126">
        <f>IF(B126="*","*",IF(_xlfn.XLOOKUP(B126,'RES TECH'!$M:$M,'RES TECH'!$C:$C)="Low Income",IF(G126&gt;1,IF(G126&gt;3,0.3,0.24),0.12),IF(_xlfn.XLOOKUP(B126,'RES TECH'!$M:$M,'RES TECH'!$C:$C)="Lower-middle Income",IF(G126&gt;1,IF(G126&gt;3,0.23,0.18),0.09),IF(_xlfn.XLOOKUP(B126,'RES TECH'!$M:$M,'RES TECH'!$C:$C)="Upper-middle Income",IF(G126&gt;1,IF(G126&gt;3,0.15,0.12),0.06),IF(_xlfn.XLOOKUP(B126,'RES TECH'!$M:$M,'RES TECH'!$C:$C)="High Income",IF(G126&gt;1,IF(G126&gt;3,0.08,0.06),0.03))))))</f>
        <v>0.3</v>
      </c>
    </row>
    <row r="127" spans="2:13" x14ac:dyDescent="0.25">
      <c r="B127" t="str">
        <f>IF('RES TECH'!N123=1,'RES TECH'!M123,"*")</f>
        <v>RESAPALOOldSCRAC4ELC30</v>
      </c>
      <c r="C127" t="str">
        <f>IF(B127="*","*",_xlfn.XLOOKUP(B127,'RES TECH'!M:M,'RES TECH'!K:K))</f>
        <v>RESELC</v>
      </c>
      <c r="D127" t="str">
        <f>IF(B127="*","*",_xlfn.XLOOKUP(B127,'RES TECH'!M:M,'RES TECH'!L:L))</f>
        <v>RESAPALOOldSCEUE</v>
      </c>
      <c r="E127">
        <f>IF(B127="*","*",_xlfn.XLOOKUP(B127,'RES TECH'!M:M,'RES TECH'!O:O))</f>
        <v>2030</v>
      </c>
      <c r="F127" s="12">
        <f>IF(B127="*","*",_xlfn.XLOOKUP(B127,'RES TECH'!M:M,'RES TECH'!Y:Y))</f>
        <v>10</v>
      </c>
      <c r="G127" s="12">
        <f>IF(B127="*","*",_xlfn.XLOOKUP(B127,'RES TECH'!M:M,'RES TECH'!V:V))</f>
        <v>3.8100820633059791</v>
      </c>
      <c r="H127">
        <f>IF(B127="*","*",_xlfn.XLOOKUP(B127,'RES TECH'!M:M,'RES TECH'!AA:AA))</f>
        <v>31.536000000000001</v>
      </c>
      <c r="I127" s="12">
        <f>IF(B127="*","*",_xlfn.XLOOKUP(B127,'RES TECH'!M:M,'RES TECH'!Z:Z))</f>
        <v>8.2748623405738631E-2</v>
      </c>
      <c r="J127" s="12">
        <f>IF(B127="*","*",_xlfn.XLOOKUP(B127,'RES TECH'!M:M,'RES TECH'!S:S))</f>
        <v>493.78473374710052</v>
      </c>
      <c r="K127" s="12">
        <f t="shared" si="2"/>
        <v>24.689236687355027</v>
      </c>
      <c r="L127" s="12">
        <f t="shared" si="3"/>
        <v>1.2344618343677514</v>
      </c>
      <c r="M127">
        <f>IF(B127="*","*",IF(_xlfn.XLOOKUP(B127,'RES TECH'!$M:$M,'RES TECH'!$C:$C)="Low Income",IF(G127&gt;1,IF(G127&gt;3,0.3,0.24),0.12),IF(_xlfn.XLOOKUP(B127,'RES TECH'!$M:$M,'RES TECH'!$C:$C)="Lower-middle Income",IF(G127&gt;1,IF(G127&gt;3,0.23,0.18),0.09),IF(_xlfn.XLOOKUP(B127,'RES TECH'!$M:$M,'RES TECH'!$C:$C)="Upper-middle Income",IF(G127&gt;1,IF(G127&gt;3,0.15,0.12),0.06),IF(_xlfn.XLOOKUP(B127,'RES TECH'!$M:$M,'RES TECH'!$C:$C)="High Income",IF(G127&gt;1,IF(G127&gt;3,0.08,0.06),0.03))))))</f>
        <v>0.3</v>
      </c>
    </row>
    <row r="128" spans="2:13" x14ac:dyDescent="0.25">
      <c r="B128" t="str">
        <f>IF('RES TECH'!N124=1,'RES TECH'!M124,"*")</f>
        <v>RESAPALOOldSCRAC4ELC40</v>
      </c>
      <c r="C128" t="str">
        <f>IF(B128="*","*",_xlfn.XLOOKUP(B128,'RES TECH'!M:M,'RES TECH'!K:K))</f>
        <v>RESELC</v>
      </c>
      <c r="D128" t="str">
        <f>IF(B128="*","*",_xlfn.XLOOKUP(B128,'RES TECH'!M:M,'RES TECH'!L:L))</f>
        <v>RESAPALOOldSCEUE</v>
      </c>
      <c r="E128">
        <f>IF(B128="*","*",_xlfn.XLOOKUP(B128,'RES TECH'!M:M,'RES TECH'!O:O))</f>
        <v>2040</v>
      </c>
      <c r="F128" s="12">
        <f>IF(B128="*","*",_xlfn.XLOOKUP(B128,'RES TECH'!M:M,'RES TECH'!Y:Y))</f>
        <v>10</v>
      </c>
      <c r="G128" s="12">
        <f>IF(B128="*","*",_xlfn.XLOOKUP(B128,'RES TECH'!M:M,'RES TECH'!V:V))</f>
        <v>3.9566236811254401</v>
      </c>
      <c r="H128">
        <f>IF(B128="*","*",_xlfn.XLOOKUP(B128,'RES TECH'!M:M,'RES TECH'!AA:AA))</f>
        <v>31.536000000000001</v>
      </c>
      <c r="I128" s="12">
        <f>IF(B128="*","*",_xlfn.XLOOKUP(B128,'RES TECH'!M:M,'RES TECH'!Z:Z))</f>
        <v>8.2748623405738631E-2</v>
      </c>
      <c r="J128" s="12">
        <f>IF(B128="*","*",_xlfn.XLOOKUP(B128,'RES TECH'!M:M,'RES TECH'!S:S))</f>
        <v>493.78473374710052</v>
      </c>
      <c r="K128" s="12">
        <f t="shared" si="2"/>
        <v>24.689236687355027</v>
      </c>
      <c r="L128" s="12">
        <f t="shared" si="3"/>
        <v>1.2344618343677514</v>
      </c>
      <c r="M128">
        <f>IF(B128="*","*",IF(_xlfn.XLOOKUP(B128,'RES TECH'!$M:$M,'RES TECH'!$C:$C)="Low Income",IF(G128&gt;1,IF(G128&gt;3,0.3,0.24),0.12),IF(_xlfn.XLOOKUP(B128,'RES TECH'!$M:$M,'RES TECH'!$C:$C)="Lower-middle Income",IF(G128&gt;1,IF(G128&gt;3,0.23,0.18),0.09),IF(_xlfn.XLOOKUP(B128,'RES TECH'!$M:$M,'RES TECH'!$C:$C)="Upper-middle Income",IF(G128&gt;1,IF(G128&gt;3,0.15,0.12),0.06),IF(_xlfn.XLOOKUP(B128,'RES TECH'!$M:$M,'RES TECH'!$C:$C)="High Income",IF(G128&gt;1,IF(G128&gt;3,0.08,0.06),0.03))))))</f>
        <v>0.3</v>
      </c>
    </row>
    <row r="129" spans="2:13" x14ac:dyDescent="0.25">
      <c r="B129" t="str">
        <f>IF('RES TECH'!N125=1,'RES TECH'!M125,"*")</f>
        <v>RESAPALOOldSCCAC1ELC20</v>
      </c>
      <c r="C129" t="str">
        <f>IF(B129="*","*",_xlfn.XLOOKUP(B129,'RES TECH'!M:M,'RES TECH'!K:K))</f>
        <v>RESELC</v>
      </c>
      <c r="D129" t="str">
        <f>IF(B129="*","*",_xlfn.XLOOKUP(B129,'RES TECH'!M:M,'RES TECH'!L:L))</f>
        <v>RESAPALOOldSCEUE</v>
      </c>
      <c r="E129">
        <f>IF(B129="*","*",_xlfn.XLOOKUP(B129,'RES TECH'!M:M,'RES TECH'!O:O))</f>
        <v>2020</v>
      </c>
      <c r="F129" s="12">
        <f>IF(B129="*","*",_xlfn.XLOOKUP(B129,'RES TECH'!M:M,'RES TECH'!Y:Y))</f>
        <v>19</v>
      </c>
      <c r="G129" s="12">
        <f>IF(B129="*","*",_xlfn.XLOOKUP(B129,'RES TECH'!M:M,'RES TECH'!V:V))</f>
        <v>3.8100820633059791</v>
      </c>
      <c r="H129">
        <f>IF(B129="*","*",_xlfn.XLOOKUP(B129,'RES TECH'!M:M,'RES TECH'!AA:AA))</f>
        <v>31.536000000000001</v>
      </c>
      <c r="I129" s="12">
        <f>IF(B129="*","*",_xlfn.XLOOKUP(B129,'RES TECH'!M:M,'RES TECH'!Z:Z))</f>
        <v>8.2748623405738631E-2</v>
      </c>
      <c r="J129" s="12">
        <f>IF(B129="*","*",_xlfn.XLOOKUP(B129,'RES TECH'!M:M,'RES TECH'!S:S))</f>
        <v>2486.4337656768889</v>
      </c>
      <c r="K129" s="12">
        <f t="shared" si="2"/>
        <v>124.32168828384445</v>
      </c>
      <c r="L129" s="12">
        <f t="shared" si="3"/>
        <v>6.2160844141922231</v>
      </c>
      <c r="M129">
        <f>IF(B129="*","*",IF(_xlfn.XLOOKUP(B129,'RES TECH'!$M:$M,'RES TECH'!$C:$C)="Low Income",IF(G129&gt;1,IF(G129&gt;3,0.3,0.24),0.12),IF(_xlfn.XLOOKUP(B129,'RES TECH'!$M:$M,'RES TECH'!$C:$C)="Lower-middle Income",IF(G129&gt;1,IF(G129&gt;3,0.23,0.18),0.09),IF(_xlfn.XLOOKUP(B129,'RES TECH'!$M:$M,'RES TECH'!$C:$C)="Upper-middle Income",IF(G129&gt;1,IF(G129&gt;3,0.15,0.12),0.06),IF(_xlfn.XLOOKUP(B129,'RES TECH'!$M:$M,'RES TECH'!$C:$C)="High Income",IF(G129&gt;1,IF(G129&gt;3,0.08,0.06),0.03))))))</f>
        <v>0.3</v>
      </c>
    </row>
    <row r="130" spans="2:13" x14ac:dyDescent="0.25">
      <c r="B130" t="str">
        <f>IF('RES TECH'!N126=1,'RES TECH'!M126,"*")</f>
        <v>RESAPALOOldSCCAC1ELC23</v>
      </c>
      <c r="C130" t="str">
        <f>IF(B130="*","*",_xlfn.XLOOKUP(B130,'RES TECH'!M:M,'RES TECH'!K:K))</f>
        <v>RESELC</v>
      </c>
      <c r="D130" t="str">
        <f>IF(B130="*","*",_xlfn.XLOOKUP(B130,'RES TECH'!M:M,'RES TECH'!L:L))</f>
        <v>RESAPALOOldSCEUE</v>
      </c>
      <c r="E130">
        <f>IF(B130="*","*",_xlfn.XLOOKUP(B130,'RES TECH'!M:M,'RES TECH'!O:O))</f>
        <v>2023</v>
      </c>
      <c r="F130" s="12">
        <f>IF(B130="*","*",_xlfn.XLOOKUP(B130,'RES TECH'!M:M,'RES TECH'!Y:Y))</f>
        <v>19</v>
      </c>
      <c r="G130" s="12">
        <f>IF(B130="*","*",_xlfn.XLOOKUP(B130,'RES TECH'!M:M,'RES TECH'!V:V))</f>
        <v>3.8100820633059791</v>
      </c>
      <c r="H130">
        <f>IF(B130="*","*",_xlfn.XLOOKUP(B130,'RES TECH'!M:M,'RES TECH'!AA:AA))</f>
        <v>31.536000000000001</v>
      </c>
      <c r="I130" s="12">
        <f>IF(B130="*","*",_xlfn.XLOOKUP(B130,'RES TECH'!M:M,'RES TECH'!Z:Z))</f>
        <v>8.2748623405738631E-2</v>
      </c>
      <c r="J130" s="12">
        <f>IF(B130="*","*",_xlfn.XLOOKUP(B130,'RES TECH'!M:M,'RES TECH'!S:S))</f>
        <v>2486.4337656768889</v>
      </c>
      <c r="K130" s="12">
        <f t="shared" si="2"/>
        <v>124.32168828384445</v>
      </c>
      <c r="L130" s="12">
        <f t="shared" si="3"/>
        <v>6.2160844141922231</v>
      </c>
      <c r="M130">
        <f>IF(B130="*","*",IF(_xlfn.XLOOKUP(B130,'RES TECH'!$M:$M,'RES TECH'!$C:$C)="Low Income",IF(G130&gt;1,IF(G130&gt;3,0.3,0.24),0.12),IF(_xlfn.XLOOKUP(B130,'RES TECH'!$M:$M,'RES TECH'!$C:$C)="Lower-middle Income",IF(G130&gt;1,IF(G130&gt;3,0.23,0.18),0.09),IF(_xlfn.XLOOKUP(B130,'RES TECH'!$M:$M,'RES TECH'!$C:$C)="Upper-middle Income",IF(G130&gt;1,IF(G130&gt;3,0.15,0.12),0.06),IF(_xlfn.XLOOKUP(B130,'RES TECH'!$M:$M,'RES TECH'!$C:$C)="High Income",IF(G130&gt;1,IF(G130&gt;3,0.08,0.06),0.03))))))</f>
        <v>0.3</v>
      </c>
    </row>
    <row r="131" spans="2:13" x14ac:dyDescent="0.25">
      <c r="B131" t="str">
        <f>IF('RES TECH'!N127=1,'RES TECH'!M127,"*")</f>
        <v>RESAPALOOldSCCAC2ELC20</v>
      </c>
      <c r="C131" t="str">
        <f>IF(B131="*","*",_xlfn.XLOOKUP(B131,'RES TECH'!M:M,'RES TECH'!K:K))</f>
        <v>RESELC</v>
      </c>
      <c r="D131" t="str">
        <f>IF(B131="*","*",_xlfn.XLOOKUP(B131,'RES TECH'!M:M,'RES TECH'!L:L))</f>
        <v>RESAPALOOldSCEUE</v>
      </c>
      <c r="E131">
        <f>IF(B131="*","*",_xlfn.XLOOKUP(B131,'RES TECH'!M:M,'RES TECH'!O:O))</f>
        <v>2020</v>
      </c>
      <c r="F131" s="12">
        <f>IF(B131="*","*",_xlfn.XLOOKUP(B131,'RES TECH'!M:M,'RES TECH'!Y:Y))</f>
        <v>19</v>
      </c>
      <c r="G131" s="12">
        <f>IF(B131="*","*",_xlfn.XLOOKUP(B131,'RES TECH'!M:M,'RES TECH'!V:V))</f>
        <v>4.0738569753810081</v>
      </c>
      <c r="H131">
        <f>IF(B131="*","*",_xlfn.XLOOKUP(B131,'RES TECH'!M:M,'RES TECH'!AA:AA))</f>
        <v>31.536000000000001</v>
      </c>
      <c r="I131" s="12">
        <f>IF(B131="*","*",_xlfn.XLOOKUP(B131,'RES TECH'!M:M,'RES TECH'!Z:Z))</f>
        <v>8.2748623405738631E-2</v>
      </c>
      <c r="J131" s="12">
        <f>IF(B131="*","*",_xlfn.XLOOKUP(B131,'RES TECH'!M:M,'RES TECH'!S:S))</f>
        <v>2556.4741534424352</v>
      </c>
      <c r="K131" s="12">
        <f t="shared" si="2"/>
        <v>127.82370767212177</v>
      </c>
      <c r="L131" s="12">
        <f t="shared" si="3"/>
        <v>6.3911853836060892</v>
      </c>
      <c r="M131">
        <f>IF(B131="*","*",IF(_xlfn.XLOOKUP(B131,'RES TECH'!$M:$M,'RES TECH'!$C:$C)="Low Income",IF(G131&gt;1,IF(G131&gt;3,0.3,0.24),0.12),IF(_xlfn.XLOOKUP(B131,'RES TECH'!$M:$M,'RES TECH'!$C:$C)="Lower-middle Income",IF(G131&gt;1,IF(G131&gt;3,0.23,0.18),0.09),IF(_xlfn.XLOOKUP(B131,'RES TECH'!$M:$M,'RES TECH'!$C:$C)="Upper-middle Income",IF(G131&gt;1,IF(G131&gt;3,0.15,0.12),0.06),IF(_xlfn.XLOOKUP(B131,'RES TECH'!$M:$M,'RES TECH'!$C:$C)="High Income",IF(G131&gt;1,IF(G131&gt;3,0.08,0.06),0.03))))))</f>
        <v>0.3</v>
      </c>
    </row>
    <row r="132" spans="2:13" x14ac:dyDescent="0.25">
      <c r="B132" t="str">
        <f>IF('RES TECH'!N128=1,'RES TECH'!M128,"*")</f>
        <v>RESAPALOOldSCCAC2ELC23</v>
      </c>
      <c r="C132" t="str">
        <f>IF(B132="*","*",_xlfn.XLOOKUP(B132,'RES TECH'!M:M,'RES TECH'!K:K))</f>
        <v>RESELC</v>
      </c>
      <c r="D132" t="str">
        <f>IF(B132="*","*",_xlfn.XLOOKUP(B132,'RES TECH'!M:M,'RES TECH'!L:L))</f>
        <v>RESAPALOOldSCEUE</v>
      </c>
      <c r="E132">
        <f>IF(B132="*","*",_xlfn.XLOOKUP(B132,'RES TECH'!M:M,'RES TECH'!O:O))</f>
        <v>2023</v>
      </c>
      <c r="F132" s="12">
        <f>IF(B132="*","*",_xlfn.XLOOKUP(B132,'RES TECH'!M:M,'RES TECH'!Y:Y))</f>
        <v>19</v>
      </c>
      <c r="G132" s="12">
        <f>IF(B132="*","*",_xlfn.XLOOKUP(B132,'RES TECH'!M:M,'RES TECH'!V:V))</f>
        <v>4.2203985932004704</v>
      </c>
      <c r="H132">
        <f>IF(B132="*","*",_xlfn.XLOOKUP(B132,'RES TECH'!M:M,'RES TECH'!AA:AA))</f>
        <v>31.536000000000001</v>
      </c>
      <c r="I132" s="12">
        <f>IF(B132="*","*",_xlfn.XLOOKUP(B132,'RES TECH'!M:M,'RES TECH'!Z:Z))</f>
        <v>8.2748623405738631E-2</v>
      </c>
      <c r="J132" s="12">
        <f>IF(B132="*","*",_xlfn.XLOOKUP(B132,'RES TECH'!M:M,'RES TECH'!S:S))</f>
        <v>2591.4943473252079</v>
      </c>
      <c r="K132" s="12">
        <f t="shared" si="2"/>
        <v>129.57471736626039</v>
      </c>
      <c r="L132" s="12">
        <f t="shared" si="3"/>
        <v>6.4787358683130201</v>
      </c>
      <c r="M132">
        <f>IF(B132="*","*",IF(_xlfn.XLOOKUP(B132,'RES TECH'!$M:$M,'RES TECH'!$C:$C)="Low Income",IF(G132&gt;1,IF(G132&gt;3,0.3,0.24),0.12),IF(_xlfn.XLOOKUP(B132,'RES TECH'!$M:$M,'RES TECH'!$C:$C)="Lower-middle Income",IF(G132&gt;1,IF(G132&gt;3,0.23,0.18),0.09),IF(_xlfn.XLOOKUP(B132,'RES TECH'!$M:$M,'RES TECH'!$C:$C)="Upper-middle Income",IF(G132&gt;1,IF(G132&gt;3,0.15,0.12),0.06),IF(_xlfn.XLOOKUP(B132,'RES TECH'!$M:$M,'RES TECH'!$C:$C)="High Income",IF(G132&gt;1,IF(G132&gt;3,0.08,0.06),0.03))))))</f>
        <v>0.3</v>
      </c>
    </row>
    <row r="133" spans="2:13" x14ac:dyDescent="0.25">
      <c r="B133" t="str">
        <f>IF('RES TECH'!N129=1,'RES TECH'!M129,"*")</f>
        <v>RESAPALOOldSCCAC3ELC20</v>
      </c>
      <c r="C133" t="str">
        <f>IF(B133="*","*",_xlfn.XLOOKUP(B133,'RES TECH'!M:M,'RES TECH'!K:K))</f>
        <v>RESELC</v>
      </c>
      <c r="D133" t="str">
        <f>IF(B133="*","*",_xlfn.XLOOKUP(B133,'RES TECH'!M:M,'RES TECH'!L:L))</f>
        <v>RESAPALOOldSCEUE</v>
      </c>
      <c r="E133">
        <f>IF(B133="*","*",_xlfn.XLOOKUP(B133,'RES TECH'!M:M,'RES TECH'!O:O))</f>
        <v>2020</v>
      </c>
      <c r="F133" s="12">
        <f>IF(B133="*","*",_xlfn.XLOOKUP(B133,'RES TECH'!M:M,'RES TECH'!Y:Y))</f>
        <v>19</v>
      </c>
      <c r="G133" s="12">
        <f>IF(B133="*","*",_xlfn.XLOOKUP(B133,'RES TECH'!M:M,'RES TECH'!V:V))</f>
        <v>4.3962485345838216</v>
      </c>
      <c r="H133">
        <f>IF(B133="*","*",_xlfn.XLOOKUP(B133,'RES TECH'!M:M,'RES TECH'!AA:AA))</f>
        <v>31.536000000000001</v>
      </c>
      <c r="I133" s="12">
        <f>IF(B133="*","*",_xlfn.XLOOKUP(B133,'RES TECH'!M:M,'RES TECH'!Z:Z))</f>
        <v>8.2748623405738631E-2</v>
      </c>
      <c r="J133" s="12">
        <f>IF(B133="*","*",_xlfn.XLOOKUP(B133,'RES TECH'!M:M,'RES TECH'!S:S))</f>
        <v>2801.6155106218471</v>
      </c>
      <c r="K133" s="12">
        <f t="shared" si="2"/>
        <v>140.08077553109237</v>
      </c>
      <c r="L133" s="12">
        <f t="shared" si="3"/>
        <v>7.0040387765546193</v>
      </c>
      <c r="M133">
        <f>IF(B133="*","*",IF(_xlfn.XLOOKUP(B133,'RES TECH'!$M:$M,'RES TECH'!$C:$C)="Low Income",IF(G133&gt;1,IF(G133&gt;3,0.3,0.24),0.12),IF(_xlfn.XLOOKUP(B133,'RES TECH'!$M:$M,'RES TECH'!$C:$C)="Lower-middle Income",IF(G133&gt;1,IF(G133&gt;3,0.23,0.18),0.09),IF(_xlfn.XLOOKUP(B133,'RES TECH'!$M:$M,'RES TECH'!$C:$C)="Upper-middle Income",IF(G133&gt;1,IF(G133&gt;3,0.15,0.12),0.06),IF(_xlfn.XLOOKUP(B133,'RES TECH'!$M:$M,'RES TECH'!$C:$C)="High Income",IF(G133&gt;1,IF(G133&gt;3,0.08,0.06),0.03))))))</f>
        <v>0.3</v>
      </c>
    </row>
    <row r="134" spans="2:13" x14ac:dyDescent="0.25">
      <c r="B134" t="str">
        <f>IF('RES TECH'!N130=1,'RES TECH'!M130,"*")</f>
        <v>RESAPALOOldSCCAC3ELC23</v>
      </c>
      <c r="C134" t="str">
        <f>IF(B134="*","*",_xlfn.XLOOKUP(B134,'RES TECH'!M:M,'RES TECH'!K:K))</f>
        <v>RESELC</v>
      </c>
      <c r="D134" t="str">
        <f>IF(B134="*","*",_xlfn.XLOOKUP(B134,'RES TECH'!M:M,'RES TECH'!L:L))</f>
        <v>RESAPALOOldSCEUE</v>
      </c>
      <c r="E134">
        <f>IF(B134="*","*",_xlfn.XLOOKUP(B134,'RES TECH'!M:M,'RES TECH'!O:O))</f>
        <v>2023</v>
      </c>
      <c r="F134" s="12">
        <f>IF(B134="*","*",_xlfn.XLOOKUP(B134,'RES TECH'!M:M,'RES TECH'!Y:Y))</f>
        <v>19</v>
      </c>
      <c r="G134" s="12">
        <f>IF(B134="*","*",_xlfn.XLOOKUP(B134,'RES TECH'!M:M,'RES TECH'!V:V))</f>
        <v>4.6893317702227444</v>
      </c>
      <c r="H134">
        <f>IF(B134="*","*",_xlfn.XLOOKUP(B134,'RES TECH'!M:M,'RES TECH'!AA:AA))</f>
        <v>31.536000000000001</v>
      </c>
      <c r="I134" s="12">
        <f>IF(B134="*","*",_xlfn.XLOOKUP(B134,'RES TECH'!M:M,'RES TECH'!Z:Z))</f>
        <v>8.2748623405738631E-2</v>
      </c>
      <c r="J134" s="12">
        <f>IF(B134="*","*",_xlfn.XLOOKUP(B134,'RES TECH'!M:M,'RES TECH'!S:S))</f>
        <v>2988.389877996638</v>
      </c>
      <c r="K134" s="12">
        <f t="shared" si="2"/>
        <v>149.41949389983191</v>
      </c>
      <c r="L134" s="12">
        <f t="shared" si="3"/>
        <v>7.4709746949915958</v>
      </c>
      <c r="M134">
        <f>IF(B134="*","*",IF(_xlfn.XLOOKUP(B134,'RES TECH'!$M:$M,'RES TECH'!$C:$C)="Low Income",IF(G134&gt;1,IF(G134&gt;3,0.3,0.24),0.12),IF(_xlfn.XLOOKUP(B134,'RES TECH'!$M:$M,'RES TECH'!$C:$C)="Lower-middle Income",IF(G134&gt;1,IF(G134&gt;3,0.23,0.18),0.09),IF(_xlfn.XLOOKUP(B134,'RES TECH'!$M:$M,'RES TECH'!$C:$C)="Upper-middle Income",IF(G134&gt;1,IF(G134&gt;3,0.15,0.12),0.06),IF(_xlfn.XLOOKUP(B134,'RES TECH'!$M:$M,'RES TECH'!$C:$C)="High Income",IF(G134&gt;1,IF(G134&gt;3,0.08,0.06),0.03))))))</f>
        <v>0.3</v>
      </c>
    </row>
    <row r="135" spans="2:13" x14ac:dyDescent="0.25">
      <c r="B135" t="str">
        <f>IF('RES TECH'!N131=1,'RES TECH'!M131,"*")</f>
        <v>RESAPALOOldSCCAC4ELC20</v>
      </c>
      <c r="C135" t="str">
        <f>IF(B135="*","*",_xlfn.XLOOKUP(B135,'RES TECH'!M:M,'RES TECH'!K:K))</f>
        <v>RESELC</v>
      </c>
      <c r="D135" t="str">
        <f>IF(B135="*","*",_xlfn.XLOOKUP(B135,'RES TECH'!M:M,'RES TECH'!L:L))</f>
        <v>RESAPALOOldSCEUE</v>
      </c>
      <c r="E135">
        <f>IF(B135="*","*",_xlfn.XLOOKUP(B135,'RES TECH'!M:M,'RES TECH'!O:O))</f>
        <v>2020</v>
      </c>
      <c r="F135" s="12">
        <f>IF(B135="*","*",_xlfn.XLOOKUP(B135,'RES TECH'!M:M,'RES TECH'!Y:Y))</f>
        <v>19</v>
      </c>
      <c r="G135" s="12">
        <f>IF(B135="*","*",_xlfn.XLOOKUP(B135,'RES TECH'!M:M,'RES TECH'!V:V))</f>
        <v>4.835873388042204</v>
      </c>
      <c r="H135">
        <f>IF(B135="*","*",_xlfn.XLOOKUP(B135,'RES TECH'!M:M,'RES TECH'!AA:AA))</f>
        <v>31.536000000000001</v>
      </c>
      <c r="I135" s="12">
        <f>IF(B135="*","*",_xlfn.XLOOKUP(B135,'RES TECH'!M:M,'RES TECH'!Z:Z))</f>
        <v>8.2748623405738631E-2</v>
      </c>
      <c r="J135" s="12">
        <f>IF(B135="*","*",_xlfn.XLOOKUP(B135,'RES TECH'!M:M,'RES TECH'!S:S))</f>
        <v>3256.8780310978968</v>
      </c>
      <c r="K135" s="12">
        <f t="shared" ref="K135:K198" si="4">IF(B135="*","*",5%*J135)</f>
        <v>162.84390155489484</v>
      </c>
      <c r="L135" s="12">
        <f t="shared" ref="L135:L198" si="5">IF(B135="*","*",5%*K135)</f>
        <v>8.1421950777447432</v>
      </c>
      <c r="M135">
        <f>IF(B135="*","*",IF(_xlfn.XLOOKUP(B135,'RES TECH'!$M:$M,'RES TECH'!$C:$C)="Low Income",IF(G135&gt;1,IF(G135&gt;3,0.3,0.24),0.12),IF(_xlfn.XLOOKUP(B135,'RES TECH'!$M:$M,'RES TECH'!$C:$C)="Lower-middle Income",IF(G135&gt;1,IF(G135&gt;3,0.23,0.18),0.09),IF(_xlfn.XLOOKUP(B135,'RES TECH'!$M:$M,'RES TECH'!$C:$C)="Upper-middle Income",IF(G135&gt;1,IF(G135&gt;3,0.15,0.12),0.06),IF(_xlfn.XLOOKUP(B135,'RES TECH'!$M:$M,'RES TECH'!$C:$C)="High Income",IF(G135&gt;1,IF(G135&gt;3,0.08,0.06),0.03))))))</f>
        <v>0.3</v>
      </c>
    </row>
    <row r="136" spans="2:13" x14ac:dyDescent="0.25">
      <c r="B136" t="str">
        <f>IF('RES TECH'!N132=1,'RES TECH'!M132,"*")</f>
        <v>RESAPALOOldSCCAC4ELC22</v>
      </c>
      <c r="C136" t="str">
        <f>IF(B136="*","*",_xlfn.XLOOKUP(B136,'RES TECH'!M:M,'RES TECH'!K:K))</f>
        <v>RESELC</v>
      </c>
      <c r="D136" t="str">
        <f>IF(B136="*","*",_xlfn.XLOOKUP(B136,'RES TECH'!M:M,'RES TECH'!L:L))</f>
        <v>RESAPALOOldSCEUE</v>
      </c>
      <c r="E136">
        <f>IF(B136="*","*",_xlfn.XLOOKUP(B136,'RES TECH'!M:M,'RES TECH'!O:O))</f>
        <v>2022</v>
      </c>
      <c r="F136" s="12">
        <f>IF(B136="*","*",_xlfn.XLOOKUP(B136,'RES TECH'!M:M,'RES TECH'!Y:Y))</f>
        <v>19</v>
      </c>
      <c r="G136" s="12">
        <f>IF(B136="*","*",_xlfn.XLOOKUP(B136,'RES TECH'!M:M,'RES TECH'!V:V))</f>
        <v>4.835873388042204</v>
      </c>
      <c r="H136">
        <f>IF(B136="*","*",_xlfn.XLOOKUP(B136,'RES TECH'!M:M,'RES TECH'!AA:AA))</f>
        <v>31.536000000000001</v>
      </c>
      <c r="I136" s="12">
        <f>IF(B136="*","*",_xlfn.XLOOKUP(B136,'RES TECH'!M:M,'RES TECH'!Z:Z))</f>
        <v>8.2748623405738631E-2</v>
      </c>
      <c r="J136" s="12">
        <f>IF(B136="*","*",_xlfn.XLOOKUP(B136,'RES TECH'!M:M,'RES TECH'!S:S))</f>
        <v>3256.8780310978968</v>
      </c>
      <c r="K136" s="12">
        <f t="shared" si="4"/>
        <v>162.84390155489484</v>
      </c>
      <c r="L136" s="12">
        <f t="shared" si="5"/>
        <v>8.1421950777447432</v>
      </c>
      <c r="M136">
        <f>IF(B136="*","*",IF(_xlfn.XLOOKUP(B136,'RES TECH'!$M:$M,'RES TECH'!$C:$C)="Low Income",IF(G136&gt;1,IF(G136&gt;3,0.3,0.24),0.12),IF(_xlfn.XLOOKUP(B136,'RES TECH'!$M:$M,'RES TECH'!$C:$C)="Lower-middle Income",IF(G136&gt;1,IF(G136&gt;3,0.23,0.18),0.09),IF(_xlfn.XLOOKUP(B136,'RES TECH'!$M:$M,'RES TECH'!$C:$C)="Upper-middle Income",IF(G136&gt;1,IF(G136&gt;3,0.15,0.12),0.06),IF(_xlfn.XLOOKUP(B136,'RES TECH'!$M:$M,'RES TECH'!$C:$C)="High Income",IF(G136&gt;1,IF(G136&gt;3,0.08,0.06),0.03))))))</f>
        <v>0.3</v>
      </c>
    </row>
    <row r="137" spans="2:13" x14ac:dyDescent="0.25">
      <c r="B137" t="str">
        <f>IF('RES TECH'!N133=1,'RES TECH'!M133,"*")</f>
        <v>RESAPALOOldRETF1ELC20</v>
      </c>
      <c r="C137" t="str">
        <f>IF(B137="*","*",_xlfn.XLOOKUP(B137,'RES TECH'!M:M,'RES TECH'!K:K))</f>
        <v>RESELC</v>
      </c>
      <c r="D137" t="str">
        <f>IF(B137="*","*",_xlfn.XLOOKUP(B137,'RES TECH'!M:M,'RES TECH'!L:L))</f>
        <v>RESAPALOOldREEUE</v>
      </c>
      <c r="E137">
        <f>IF(B137="*","*",_xlfn.XLOOKUP(B137,'RES TECH'!M:M,'RES TECH'!O:O))</f>
        <v>2020</v>
      </c>
      <c r="F137" s="12">
        <f>IF(B137="*","*",_xlfn.XLOOKUP(B137,'RES TECH'!M:M,'RES TECH'!Y:Y))</f>
        <v>17</v>
      </c>
      <c r="G137" s="12">
        <f>IF(B137="*","*",_xlfn.XLOOKUP(B137,'RES TECH'!M:M,'RES TECH'!V:V))</f>
        <v>1.1306815642458099</v>
      </c>
      <c r="H137">
        <f>IF(B137="*","*",_xlfn.XLOOKUP(B137,'RES TECH'!M:M,'RES TECH'!AA:AA))</f>
        <v>1</v>
      </c>
      <c r="I137" s="12">
        <f>IF(B137="*","*",_xlfn.XLOOKUP(B137,'RES TECH'!M:M,'RES TECH'!Z:Z))</f>
        <v>0.65</v>
      </c>
      <c r="J137" s="12">
        <f>IF(B137="*","*",_xlfn.XLOOKUP(B137,'RES TECH'!M:M,'RES TECH'!S:S))</f>
        <v>448.40222342331111</v>
      </c>
      <c r="K137" s="12">
        <f t="shared" si="4"/>
        <v>22.420111171165559</v>
      </c>
      <c r="L137" s="12">
        <f t="shared" si="5"/>
        <v>1.1210055585582779</v>
      </c>
      <c r="M137">
        <f>IF(B137="*","*",IF(_xlfn.XLOOKUP(B137,'RES TECH'!$M:$M,'RES TECH'!$C:$C)="Low Income",IF(G137&gt;1,IF(G137&gt;3,0.3,0.24),0.12),IF(_xlfn.XLOOKUP(B137,'RES TECH'!$M:$M,'RES TECH'!$C:$C)="Lower-middle Income",IF(G137&gt;1,IF(G137&gt;3,0.23,0.18),0.09),IF(_xlfn.XLOOKUP(B137,'RES TECH'!$M:$M,'RES TECH'!$C:$C)="Upper-middle Income",IF(G137&gt;1,IF(G137&gt;3,0.15,0.12),0.06),IF(_xlfn.XLOOKUP(B137,'RES TECH'!$M:$M,'RES TECH'!$C:$C)="High Income",IF(G137&gt;1,IF(G137&gt;3,0.08,0.06),0.03))))))</f>
        <v>0.24</v>
      </c>
    </row>
    <row r="138" spans="2:13" x14ac:dyDescent="0.25">
      <c r="B138" t="str">
        <f>IF('RES TECH'!N134=1,'RES TECH'!M134,"*")</f>
        <v>RESAPALOOldRETF2ELC20</v>
      </c>
      <c r="C138" t="str">
        <f>IF(B138="*","*",_xlfn.XLOOKUP(B138,'RES TECH'!M:M,'RES TECH'!K:K))</f>
        <v>RESELC</v>
      </c>
      <c r="D138" t="str">
        <f>IF(B138="*","*",_xlfn.XLOOKUP(B138,'RES TECH'!M:M,'RES TECH'!L:L))</f>
        <v>RESAPALOOldREEUE</v>
      </c>
      <c r="E138">
        <f>IF(B138="*","*",_xlfn.XLOOKUP(B138,'RES TECH'!M:M,'RES TECH'!O:O))</f>
        <v>2020</v>
      </c>
      <c r="F138" s="12">
        <f>IF(B138="*","*",_xlfn.XLOOKUP(B138,'RES TECH'!M:M,'RES TECH'!Y:Y))</f>
        <v>17</v>
      </c>
      <c r="G138" s="12">
        <f>IF(B138="*","*",_xlfn.XLOOKUP(B138,'RES TECH'!M:M,'RES TECH'!V:V))</f>
        <v>1.08659217877095</v>
      </c>
      <c r="H138">
        <f>IF(B138="*","*",_xlfn.XLOOKUP(B138,'RES TECH'!M:M,'RES TECH'!AA:AA))</f>
        <v>1</v>
      </c>
      <c r="I138" s="12">
        <f>IF(B138="*","*",_xlfn.XLOOKUP(B138,'RES TECH'!M:M,'RES TECH'!Z:Z))</f>
        <v>0.65</v>
      </c>
      <c r="J138" s="12">
        <f>IF(B138="*","*",_xlfn.XLOOKUP(B138,'RES TECH'!M:M,'RES TECH'!S:S))</f>
        <v>480.43095366783342</v>
      </c>
      <c r="K138" s="12">
        <f t="shared" si="4"/>
        <v>24.021547683391674</v>
      </c>
      <c r="L138" s="12">
        <f t="shared" si="5"/>
        <v>1.2010773841695839</v>
      </c>
      <c r="M138">
        <f>IF(B138="*","*",IF(_xlfn.XLOOKUP(B138,'RES TECH'!$M:$M,'RES TECH'!$C:$C)="Low Income",IF(G138&gt;1,IF(G138&gt;3,0.3,0.24),0.12),IF(_xlfn.XLOOKUP(B138,'RES TECH'!$M:$M,'RES TECH'!$C:$C)="Lower-middle Income",IF(G138&gt;1,IF(G138&gt;3,0.23,0.18),0.09),IF(_xlfn.XLOOKUP(B138,'RES TECH'!$M:$M,'RES TECH'!$C:$C)="Upper-middle Income",IF(G138&gt;1,IF(G138&gt;3,0.15,0.12),0.06),IF(_xlfn.XLOOKUP(B138,'RES TECH'!$M:$M,'RES TECH'!$C:$C)="High Income",IF(G138&gt;1,IF(G138&gt;3,0.08,0.06),0.03))))))</f>
        <v>0.24</v>
      </c>
    </row>
    <row r="139" spans="2:13" x14ac:dyDescent="0.25">
      <c r="B139" t="str">
        <f>IF('RES TECH'!N135=1,'RES TECH'!M135,"*")</f>
        <v>RESAPALOOldRETF3ELC20</v>
      </c>
      <c r="C139" t="str">
        <f>IF(B139="*","*",_xlfn.XLOOKUP(B139,'RES TECH'!M:M,'RES TECH'!K:K))</f>
        <v>RESELC</v>
      </c>
      <c r="D139" t="str">
        <f>IF(B139="*","*",_xlfn.XLOOKUP(B139,'RES TECH'!M:M,'RES TECH'!L:L))</f>
        <v>RESAPALOOldREEUE</v>
      </c>
      <c r="E139">
        <f>IF(B139="*","*",_xlfn.XLOOKUP(B139,'RES TECH'!M:M,'RES TECH'!O:O))</f>
        <v>2020</v>
      </c>
      <c r="F139" s="12">
        <f>IF(B139="*","*",_xlfn.XLOOKUP(B139,'RES TECH'!M:M,'RES TECH'!Y:Y))</f>
        <v>17</v>
      </c>
      <c r="G139" s="12">
        <f>IF(B139="*","*",_xlfn.XLOOKUP(B139,'RES TECH'!M:M,'RES TECH'!V:V))</f>
        <v>1.0176134078212291</v>
      </c>
      <c r="H139">
        <f>IF(B139="*","*",_xlfn.XLOOKUP(B139,'RES TECH'!M:M,'RES TECH'!AA:AA))</f>
        <v>1</v>
      </c>
      <c r="I139" s="12">
        <f>IF(B139="*","*",_xlfn.XLOOKUP(B139,'RES TECH'!M:M,'RES TECH'!Z:Z))</f>
        <v>0.65</v>
      </c>
      <c r="J139" s="12">
        <f>IF(B139="*","*",_xlfn.XLOOKUP(B139,'RES TECH'!M:M,'RES TECH'!S:S))</f>
        <v>544.48841415687775</v>
      </c>
      <c r="K139" s="12">
        <f t="shared" si="4"/>
        <v>27.22442070784389</v>
      </c>
      <c r="L139" s="12">
        <f t="shared" si="5"/>
        <v>1.3612210353921945</v>
      </c>
      <c r="M139">
        <f>IF(B139="*","*",IF(_xlfn.XLOOKUP(B139,'RES TECH'!$M:$M,'RES TECH'!$C:$C)="Low Income",IF(G139&gt;1,IF(G139&gt;3,0.3,0.24),0.12),IF(_xlfn.XLOOKUP(B139,'RES TECH'!$M:$M,'RES TECH'!$C:$C)="Lower-middle Income",IF(G139&gt;1,IF(G139&gt;3,0.23,0.18),0.09),IF(_xlfn.XLOOKUP(B139,'RES TECH'!$M:$M,'RES TECH'!$C:$C)="Upper-middle Income",IF(G139&gt;1,IF(G139&gt;3,0.15,0.12),0.06),IF(_xlfn.XLOOKUP(B139,'RES TECH'!$M:$M,'RES TECH'!$C:$C)="High Income",IF(G139&gt;1,IF(G139&gt;3,0.08,0.06),0.03))))))</f>
        <v>0.24</v>
      </c>
    </row>
    <row r="140" spans="2:13" x14ac:dyDescent="0.25">
      <c r="B140" t="str">
        <f>IF('RES TECH'!N136=1,'RES TECH'!M136,"*")</f>
        <v>RESAPALOOldRETF4ELC20</v>
      </c>
      <c r="C140" t="str">
        <f>IF(B140="*","*",_xlfn.XLOOKUP(B140,'RES TECH'!M:M,'RES TECH'!K:K))</f>
        <v>RESELC</v>
      </c>
      <c r="D140" t="str">
        <f>IF(B140="*","*",_xlfn.XLOOKUP(B140,'RES TECH'!M:M,'RES TECH'!L:L))</f>
        <v>RESAPALOOldREEUE</v>
      </c>
      <c r="E140">
        <f>IF(B140="*","*",_xlfn.XLOOKUP(B140,'RES TECH'!M:M,'RES TECH'!O:O))</f>
        <v>2020</v>
      </c>
      <c r="F140" s="12">
        <f>IF(B140="*","*",_xlfn.XLOOKUP(B140,'RES TECH'!M:M,'RES TECH'!Y:Y))</f>
        <v>17</v>
      </c>
      <c r="G140" s="12">
        <f>IF(B140="*","*",_xlfn.XLOOKUP(B140,'RES TECH'!M:M,'RES TECH'!V:V))</f>
        <v>1</v>
      </c>
      <c r="H140">
        <f>IF(B140="*","*",_xlfn.XLOOKUP(B140,'RES TECH'!M:M,'RES TECH'!AA:AA))</f>
        <v>1</v>
      </c>
      <c r="I140" s="12">
        <f>IF(B140="*","*",_xlfn.XLOOKUP(B140,'RES TECH'!M:M,'RES TECH'!Z:Z))</f>
        <v>0.65</v>
      </c>
      <c r="J140" s="12">
        <f>IF(B140="*","*",_xlfn.XLOOKUP(B140,'RES TECH'!M:M,'RES TECH'!S:S))</f>
        <v>563.70565230359114</v>
      </c>
      <c r="K140" s="12">
        <f t="shared" si="4"/>
        <v>28.18528261517956</v>
      </c>
      <c r="L140" s="12">
        <f t="shared" si="5"/>
        <v>1.4092641307589782</v>
      </c>
      <c r="M140">
        <f>IF(B140="*","*",IF(_xlfn.XLOOKUP(B140,'RES TECH'!$M:$M,'RES TECH'!$C:$C)="Low Income",IF(G140&gt;1,IF(G140&gt;3,0.3,0.24),0.12),IF(_xlfn.XLOOKUP(B140,'RES TECH'!$M:$M,'RES TECH'!$C:$C)="Lower-middle Income",IF(G140&gt;1,IF(G140&gt;3,0.23,0.18),0.09),IF(_xlfn.XLOOKUP(B140,'RES TECH'!$M:$M,'RES TECH'!$C:$C)="Upper-middle Income",IF(G140&gt;1,IF(G140&gt;3,0.15,0.12),0.06),IF(_xlfn.XLOOKUP(B140,'RES TECH'!$M:$M,'RES TECH'!$C:$C)="High Income",IF(G140&gt;1,IF(G140&gt;3,0.08,0.06),0.03))))))</f>
        <v>0.12</v>
      </c>
    </row>
    <row r="141" spans="2:13" x14ac:dyDescent="0.25">
      <c r="B141" t="str">
        <f>IF('RES TECH'!N137=1,'RES TECH'!M137,"*")</f>
        <v>RESAPALOOldRESF1ELC20</v>
      </c>
      <c r="C141" t="str">
        <f>IF(B141="*","*",_xlfn.XLOOKUP(B141,'RES TECH'!M:M,'RES TECH'!K:K))</f>
        <v>RESELC</v>
      </c>
      <c r="D141" t="str">
        <f>IF(B141="*","*",_xlfn.XLOOKUP(B141,'RES TECH'!M:M,'RES TECH'!L:L))</f>
        <v>RESAPALOOldREEUE</v>
      </c>
      <c r="E141">
        <f>IF(B141="*","*",_xlfn.XLOOKUP(B141,'RES TECH'!M:M,'RES TECH'!O:O))</f>
        <v>2020</v>
      </c>
      <c r="F141" s="12">
        <f>IF(B141="*","*",_xlfn.XLOOKUP(B141,'RES TECH'!M:M,'RES TECH'!Y:Y))</f>
        <v>17</v>
      </c>
      <c r="G141" s="12">
        <f>IF(B141="*","*",_xlfn.XLOOKUP(B141,'RES TECH'!M:M,'RES TECH'!V:V))</f>
        <v>1.9699050279329611</v>
      </c>
      <c r="H141">
        <f>IF(B141="*","*",_xlfn.XLOOKUP(B141,'RES TECH'!M:M,'RES TECH'!AA:AA))</f>
        <v>1</v>
      </c>
      <c r="I141" s="12">
        <f>IF(B141="*","*",_xlfn.XLOOKUP(B141,'RES TECH'!M:M,'RES TECH'!Z:Z))</f>
        <v>0.65</v>
      </c>
      <c r="J141" s="12">
        <f>IF(B141="*","*",_xlfn.XLOOKUP(B141,'RES TECH'!M:M,'RES TECH'!S:S))</f>
        <v>839.1527324064823</v>
      </c>
      <c r="K141" s="12">
        <f t="shared" si="4"/>
        <v>41.957636620324116</v>
      </c>
      <c r="L141" s="12">
        <f t="shared" si="5"/>
        <v>2.0978818310162057</v>
      </c>
      <c r="M141">
        <f>IF(B141="*","*",IF(_xlfn.XLOOKUP(B141,'RES TECH'!$M:$M,'RES TECH'!$C:$C)="Low Income",IF(G141&gt;1,IF(G141&gt;3,0.3,0.24),0.12),IF(_xlfn.XLOOKUP(B141,'RES TECH'!$M:$M,'RES TECH'!$C:$C)="Lower-middle Income",IF(G141&gt;1,IF(G141&gt;3,0.23,0.18),0.09),IF(_xlfn.XLOOKUP(B141,'RES TECH'!$M:$M,'RES TECH'!$C:$C)="Upper-middle Income",IF(G141&gt;1,IF(G141&gt;3,0.15,0.12),0.06),IF(_xlfn.XLOOKUP(B141,'RES TECH'!$M:$M,'RES TECH'!$C:$C)="High Income",IF(G141&gt;1,IF(G141&gt;3,0.08,0.06),0.03))))))</f>
        <v>0.24</v>
      </c>
    </row>
    <row r="142" spans="2:13" x14ac:dyDescent="0.25">
      <c r="B142" t="str">
        <f>IF('RES TECH'!N138=1,'RES TECH'!M138,"*")</f>
        <v>RESAPALOOldRESF2ELC20</v>
      </c>
      <c r="C142" t="str">
        <f>IF(B142="*","*",_xlfn.XLOOKUP(B142,'RES TECH'!M:M,'RES TECH'!K:K))</f>
        <v>RESELC</v>
      </c>
      <c r="D142" t="str">
        <f>IF(B142="*","*",_xlfn.XLOOKUP(B142,'RES TECH'!M:M,'RES TECH'!L:L))</f>
        <v>RESAPALOOldREEUE</v>
      </c>
      <c r="E142">
        <f>IF(B142="*","*",_xlfn.XLOOKUP(B142,'RES TECH'!M:M,'RES TECH'!O:O))</f>
        <v>2020</v>
      </c>
      <c r="F142" s="12">
        <f>IF(B142="*","*",_xlfn.XLOOKUP(B142,'RES TECH'!M:M,'RES TECH'!Y:Y))</f>
        <v>17</v>
      </c>
      <c r="G142" s="12">
        <f>IF(B142="*","*",_xlfn.XLOOKUP(B142,'RES TECH'!M:M,'RES TECH'!V:V))</f>
        <v>1.8743016759776541</v>
      </c>
      <c r="H142">
        <f>IF(B142="*","*",_xlfn.XLOOKUP(B142,'RES TECH'!M:M,'RES TECH'!AA:AA))</f>
        <v>1</v>
      </c>
      <c r="I142" s="12">
        <f>IF(B142="*","*",_xlfn.XLOOKUP(B142,'RES TECH'!M:M,'RES TECH'!Z:Z))</f>
        <v>0.65</v>
      </c>
      <c r="J142" s="12">
        <f>IF(B142="*","*",_xlfn.XLOOKUP(B142,'RES TECH'!M:M,'RES TECH'!S:S))</f>
        <v>909.61593894443115</v>
      </c>
      <c r="K142" s="12">
        <f t="shared" si="4"/>
        <v>45.480796947221563</v>
      </c>
      <c r="L142" s="12">
        <f t="shared" si="5"/>
        <v>2.2740398473610783</v>
      </c>
      <c r="M142">
        <f>IF(B142="*","*",IF(_xlfn.XLOOKUP(B142,'RES TECH'!$M:$M,'RES TECH'!$C:$C)="Low Income",IF(G142&gt;1,IF(G142&gt;3,0.3,0.24),0.12),IF(_xlfn.XLOOKUP(B142,'RES TECH'!$M:$M,'RES TECH'!$C:$C)="Lower-middle Income",IF(G142&gt;1,IF(G142&gt;3,0.23,0.18),0.09),IF(_xlfn.XLOOKUP(B142,'RES TECH'!$M:$M,'RES TECH'!$C:$C)="Upper-middle Income",IF(G142&gt;1,IF(G142&gt;3,0.15,0.12),0.06),IF(_xlfn.XLOOKUP(B142,'RES TECH'!$M:$M,'RES TECH'!$C:$C)="High Income",IF(G142&gt;1,IF(G142&gt;3,0.08,0.06),0.03))))))</f>
        <v>0.24</v>
      </c>
    </row>
    <row r="143" spans="2:13" x14ac:dyDescent="0.25">
      <c r="B143" t="str">
        <f>IF('RES TECH'!N139=1,'RES TECH'!M139,"*")</f>
        <v>RESAPALOOldRESF3ELC20</v>
      </c>
      <c r="C143" t="str">
        <f>IF(B143="*","*",_xlfn.XLOOKUP(B143,'RES TECH'!M:M,'RES TECH'!K:K))</f>
        <v>RESELC</v>
      </c>
      <c r="D143" t="str">
        <f>IF(B143="*","*",_xlfn.XLOOKUP(B143,'RES TECH'!M:M,'RES TECH'!L:L))</f>
        <v>RESAPALOOldREEUE</v>
      </c>
      <c r="E143">
        <f>IF(B143="*","*",_xlfn.XLOOKUP(B143,'RES TECH'!M:M,'RES TECH'!O:O))</f>
        <v>2020</v>
      </c>
      <c r="F143" s="12">
        <f>IF(B143="*","*",_xlfn.XLOOKUP(B143,'RES TECH'!M:M,'RES TECH'!Y:Y))</f>
        <v>17</v>
      </c>
      <c r="G143" s="12">
        <f>IF(B143="*","*",_xlfn.XLOOKUP(B143,'RES TECH'!M:M,'RES TECH'!V:V))</f>
        <v>1.772914525139665</v>
      </c>
      <c r="H143">
        <f>IF(B143="*","*",_xlfn.XLOOKUP(B143,'RES TECH'!M:M,'RES TECH'!AA:AA))</f>
        <v>1</v>
      </c>
      <c r="I143" s="12">
        <f>IF(B143="*","*",_xlfn.XLOOKUP(B143,'RES TECH'!M:M,'RES TECH'!Z:Z))</f>
        <v>0.65</v>
      </c>
      <c r="J143" s="12">
        <f>IF(B143="*","*",_xlfn.XLOOKUP(B143,'RES TECH'!M:M,'RES TECH'!S:S))</f>
        <v>992.89063758018892</v>
      </c>
      <c r="K143" s="12">
        <f t="shared" si="4"/>
        <v>49.644531879009449</v>
      </c>
      <c r="L143" s="12">
        <f t="shared" si="5"/>
        <v>2.4822265939504726</v>
      </c>
      <c r="M143">
        <f>IF(B143="*","*",IF(_xlfn.XLOOKUP(B143,'RES TECH'!$M:$M,'RES TECH'!$C:$C)="Low Income",IF(G143&gt;1,IF(G143&gt;3,0.3,0.24),0.12),IF(_xlfn.XLOOKUP(B143,'RES TECH'!$M:$M,'RES TECH'!$C:$C)="Lower-middle Income",IF(G143&gt;1,IF(G143&gt;3,0.23,0.18),0.09),IF(_xlfn.XLOOKUP(B143,'RES TECH'!$M:$M,'RES TECH'!$C:$C)="Upper-middle Income",IF(G143&gt;1,IF(G143&gt;3,0.15,0.12),0.06),IF(_xlfn.XLOOKUP(B143,'RES TECH'!$M:$M,'RES TECH'!$C:$C)="High Income",IF(G143&gt;1,IF(G143&gt;3,0.08,0.06),0.03))))))</f>
        <v>0.24</v>
      </c>
    </row>
    <row r="144" spans="2:13" x14ac:dyDescent="0.25">
      <c r="B144" t="str">
        <f>IF('RES TECH'!N140=1,'RES TECH'!M140,"*")</f>
        <v>RESAPALOOldRESF4ELC20</v>
      </c>
      <c r="C144" t="str">
        <f>IF(B144="*","*",_xlfn.XLOOKUP(B144,'RES TECH'!M:M,'RES TECH'!K:K))</f>
        <v>RESELC</v>
      </c>
      <c r="D144" t="str">
        <f>IF(B144="*","*",_xlfn.XLOOKUP(B144,'RES TECH'!M:M,'RES TECH'!L:L))</f>
        <v>RESAPALOOldREEUE</v>
      </c>
      <c r="E144">
        <f>IF(B144="*","*",_xlfn.XLOOKUP(B144,'RES TECH'!M:M,'RES TECH'!O:O))</f>
        <v>2020</v>
      </c>
      <c r="F144" s="12">
        <f>IF(B144="*","*",_xlfn.XLOOKUP(B144,'RES TECH'!M:M,'RES TECH'!Y:Y))</f>
        <v>17</v>
      </c>
      <c r="G144" s="12">
        <f>IF(B144="*","*",_xlfn.XLOOKUP(B144,'RES TECH'!M:M,'RES TECH'!V:V))</f>
        <v>1.4217877094972069</v>
      </c>
      <c r="H144">
        <f>IF(B144="*","*",_xlfn.XLOOKUP(B144,'RES TECH'!M:M,'RES TECH'!AA:AA))</f>
        <v>1</v>
      </c>
      <c r="I144" s="12">
        <f>IF(B144="*","*",_xlfn.XLOOKUP(B144,'RES TECH'!M:M,'RES TECH'!Z:Z))</f>
        <v>0.65</v>
      </c>
      <c r="J144" s="12">
        <f>IF(B144="*","*",_xlfn.XLOOKUP(B144,'RES TECH'!M:M,'RES TECH'!S:S))</f>
        <v>1268.33771768308</v>
      </c>
      <c r="K144" s="12">
        <f t="shared" si="4"/>
        <v>63.416885884153999</v>
      </c>
      <c r="L144" s="12">
        <f t="shared" si="5"/>
        <v>3.1708442942077002</v>
      </c>
      <c r="M144">
        <f>IF(B144="*","*",IF(_xlfn.XLOOKUP(B144,'RES TECH'!$M:$M,'RES TECH'!$C:$C)="Low Income",IF(G144&gt;1,IF(G144&gt;3,0.3,0.24),0.12),IF(_xlfn.XLOOKUP(B144,'RES TECH'!$M:$M,'RES TECH'!$C:$C)="Lower-middle Income",IF(G144&gt;1,IF(G144&gt;3,0.23,0.18),0.09),IF(_xlfn.XLOOKUP(B144,'RES TECH'!$M:$M,'RES TECH'!$C:$C)="Upper-middle Income",IF(G144&gt;1,IF(G144&gt;3,0.15,0.12),0.06),IF(_xlfn.XLOOKUP(B144,'RES TECH'!$M:$M,'RES TECH'!$C:$C)="High Income",IF(G144&gt;1,IF(G144&gt;3,0.08,0.06),0.03))))))</f>
        <v>0.24</v>
      </c>
    </row>
    <row r="145" spans="2:13" x14ac:dyDescent="0.25">
      <c r="B145" t="str">
        <f>IF('RES TECH'!N141=1,'RES TECH'!M141,"*")</f>
        <v>RESAPALOOldREBF1ELC20</v>
      </c>
      <c r="C145" t="str">
        <f>IF(B145="*","*",_xlfn.XLOOKUP(B145,'RES TECH'!M:M,'RES TECH'!K:K))</f>
        <v>RESELC</v>
      </c>
      <c r="D145" t="str">
        <f>IF(B145="*","*",_xlfn.XLOOKUP(B145,'RES TECH'!M:M,'RES TECH'!L:L))</f>
        <v>RESAPALOOldREEUE</v>
      </c>
      <c r="E145">
        <f>IF(B145="*","*",_xlfn.XLOOKUP(B145,'RES TECH'!M:M,'RES TECH'!O:O))</f>
        <v>2020</v>
      </c>
      <c r="F145" s="12">
        <f>IF(B145="*","*",_xlfn.XLOOKUP(B145,'RES TECH'!M:M,'RES TECH'!Y:Y))</f>
        <v>17</v>
      </c>
      <c r="G145" s="12">
        <f>IF(B145="*","*",_xlfn.XLOOKUP(B145,'RES TECH'!M:M,'RES TECH'!V:V))</f>
        <v>1.4540502793296091</v>
      </c>
      <c r="H145">
        <f>IF(B145="*","*",_xlfn.XLOOKUP(B145,'RES TECH'!M:M,'RES TECH'!AA:AA))</f>
        <v>1</v>
      </c>
      <c r="I145" s="12">
        <f>IF(B145="*","*",_xlfn.XLOOKUP(B145,'RES TECH'!M:M,'RES TECH'!Z:Z))</f>
        <v>0.65</v>
      </c>
      <c r="J145" s="12">
        <f>IF(B145="*","*",_xlfn.XLOOKUP(B145,'RES TECH'!M:M,'RES TECH'!S:S))</f>
        <v>659.79184303715783</v>
      </c>
      <c r="K145" s="12">
        <f t="shared" si="4"/>
        <v>32.989592151857892</v>
      </c>
      <c r="L145" s="12">
        <f t="shared" si="5"/>
        <v>1.6494796075928946</v>
      </c>
      <c r="M145">
        <f>IF(B145="*","*",IF(_xlfn.XLOOKUP(B145,'RES TECH'!$M:$M,'RES TECH'!$C:$C)="Low Income",IF(G145&gt;1,IF(G145&gt;3,0.3,0.24),0.12),IF(_xlfn.XLOOKUP(B145,'RES TECH'!$M:$M,'RES TECH'!$C:$C)="Lower-middle Income",IF(G145&gt;1,IF(G145&gt;3,0.23,0.18),0.09),IF(_xlfn.XLOOKUP(B145,'RES TECH'!$M:$M,'RES TECH'!$C:$C)="Upper-middle Income",IF(G145&gt;1,IF(G145&gt;3,0.15,0.12),0.06),IF(_xlfn.XLOOKUP(B145,'RES TECH'!$M:$M,'RES TECH'!$C:$C)="High Income",IF(G145&gt;1,IF(G145&gt;3,0.08,0.06),0.03))))))</f>
        <v>0.24</v>
      </c>
    </row>
    <row r="146" spans="2:13" x14ac:dyDescent="0.25">
      <c r="B146" t="str">
        <f>IF('RES TECH'!N142=1,'RES TECH'!M142,"*")</f>
        <v>RESAPALOOldREBF2ELC20</v>
      </c>
      <c r="C146" t="str">
        <f>IF(B146="*","*",_xlfn.XLOOKUP(B146,'RES TECH'!M:M,'RES TECH'!K:K))</f>
        <v>RESELC</v>
      </c>
      <c r="D146" t="str">
        <f>IF(B146="*","*",_xlfn.XLOOKUP(B146,'RES TECH'!M:M,'RES TECH'!L:L))</f>
        <v>RESAPALOOldREEUE</v>
      </c>
      <c r="E146">
        <f>IF(B146="*","*",_xlfn.XLOOKUP(B146,'RES TECH'!M:M,'RES TECH'!O:O))</f>
        <v>2020</v>
      </c>
      <c r="F146" s="12">
        <f>IF(B146="*","*",_xlfn.XLOOKUP(B146,'RES TECH'!M:M,'RES TECH'!Y:Y))</f>
        <v>17</v>
      </c>
      <c r="G146" s="12">
        <f>IF(B146="*","*",_xlfn.XLOOKUP(B146,'RES TECH'!M:M,'RES TECH'!V:V))</f>
        <v>1.3407821229050281</v>
      </c>
      <c r="H146">
        <f>IF(B146="*","*",_xlfn.XLOOKUP(B146,'RES TECH'!M:M,'RES TECH'!AA:AA))</f>
        <v>1</v>
      </c>
      <c r="I146" s="12">
        <f>IF(B146="*","*",_xlfn.XLOOKUP(B146,'RES TECH'!M:M,'RES TECH'!Z:Z))</f>
        <v>0.65</v>
      </c>
      <c r="J146" s="12">
        <f>IF(B146="*","*",_xlfn.XLOOKUP(B146,'RES TECH'!M:M,'RES TECH'!S:S))</f>
        <v>717.44355747729787</v>
      </c>
      <c r="K146" s="12">
        <f t="shared" si="4"/>
        <v>35.872177873864892</v>
      </c>
      <c r="L146" s="12">
        <f t="shared" si="5"/>
        <v>1.7936088936932446</v>
      </c>
      <c r="M146">
        <f>IF(B146="*","*",IF(_xlfn.XLOOKUP(B146,'RES TECH'!$M:$M,'RES TECH'!$C:$C)="Low Income",IF(G146&gt;1,IF(G146&gt;3,0.3,0.24),0.12),IF(_xlfn.XLOOKUP(B146,'RES TECH'!$M:$M,'RES TECH'!$C:$C)="Lower-middle Income",IF(G146&gt;1,IF(G146&gt;3,0.23,0.18),0.09),IF(_xlfn.XLOOKUP(B146,'RES TECH'!$M:$M,'RES TECH'!$C:$C)="Upper-middle Income",IF(G146&gt;1,IF(G146&gt;3,0.15,0.12),0.06),IF(_xlfn.XLOOKUP(B146,'RES TECH'!$M:$M,'RES TECH'!$C:$C)="High Income",IF(G146&gt;1,IF(G146&gt;3,0.08,0.06),0.03))))))</f>
        <v>0.24</v>
      </c>
    </row>
    <row r="147" spans="2:13" x14ac:dyDescent="0.25">
      <c r="B147" t="str">
        <f>IF('RES TECH'!N143=1,'RES TECH'!M143,"*")</f>
        <v>RESAPALOOldREBF3ELC20</v>
      </c>
      <c r="C147" t="str">
        <f>IF(B147="*","*",_xlfn.XLOOKUP(B147,'RES TECH'!M:M,'RES TECH'!K:K))</f>
        <v>RESELC</v>
      </c>
      <c r="D147" t="str">
        <f>IF(B147="*","*",_xlfn.XLOOKUP(B147,'RES TECH'!M:M,'RES TECH'!L:L))</f>
        <v>RESAPALOOldREEUE</v>
      </c>
      <c r="E147">
        <f>IF(B147="*","*",_xlfn.XLOOKUP(B147,'RES TECH'!M:M,'RES TECH'!O:O))</f>
        <v>2020</v>
      </c>
      <c r="F147" s="12">
        <f>IF(B147="*","*",_xlfn.XLOOKUP(B147,'RES TECH'!M:M,'RES TECH'!Y:Y))</f>
        <v>17</v>
      </c>
      <c r="G147" s="12">
        <f>IF(B147="*","*",_xlfn.XLOOKUP(B147,'RES TECH'!M:M,'RES TECH'!V:V))</f>
        <v>1.310055865921788</v>
      </c>
      <c r="H147">
        <f>IF(B147="*","*",_xlfn.XLOOKUP(B147,'RES TECH'!M:M,'RES TECH'!AA:AA))</f>
        <v>1</v>
      </c>
      <c r="I147" s="12">
        <f>IF(B147="*","*",_xlfn.XLOOKUP(B147,'RES TECH'!M:M,'RES TECH'!Z:Z))</f>
        <v>0.65</v>
      </c>
      <c r="J147" s="12">
        <f>IF(B147="*","*",_xlfn.XLOOKUP(B147,'RES TECH'!M:M,'RES TECH'!S:S))</f>
        <v>743.0665416729156</v>
      </c>
      <c r="K147" s="12">
        <f t="shared" si="4"/>
        <v>37.153327083645785</v>
      </c>
      <c r="L147" s="12">
        <f t="shared" si="5"/>
        <v>1.8576663541822893</v>
      </c>
      <c r="M147">
        <f>IF(B147="*","*",IF(_xlfn.XLOOKUP(B147,'RES TECH'!$M:$M,'RES TECH'!$C:$C)="Low Income",IF(G147&gt;1,IF(G147&gt;3,0.3,0.24),0.12),IF(_xlfn.XLOOKUP(B147,'RES TECH'!$M:$M,'RES TECH'!$C:$C)="Lower-middle Income",IF(G147&gt;1,IF(G147&gt;3,0.23,0.18),0.09),IF(_xlfn.XLOOKUP(B147,'RES TECH'!$M:$M,'RES TECH'!$C:$C)="Upper-middle Income",IF(G147&gt;1,IF(G147&gt;3,0.15,0.12),0.06),IF(_xlfn.XLOOKUP(B147,'RES TECH'!$M:$M,'RES TECH'!$C:$C)="High Income",IF(G147&gt;1,IF(G147&gt;3,0.08,0.06),0.03))))))</f>
        <v>0.24</v>
      </c>
    </row>
    <row r="148" spans="2:13" x14ac:dyDescent="0.25">
      <c r="B148" t="str">
        <f>IF('RES TECH'!N144=1,'RES TECH'!M144,"*")</f>
        <v>RESAPALOOldREBF4ELC20</v>
      </c>
      <c r="C148" t="str">
        <f>IF(B148="*","*",_xlfn.XLOOKUP(B148,'RES TECH'!M:M,'RES TECH'!K:K))</f>
        <v>RESELC</v>
      </c>
      <c r="D148" t="str">
        <f>IF(B148="*","*",_xlfn.XLOOKUP(B148,'RES TECH'!M:M,'RES TECH'!L:L))</f>
        <v>RESAPALOOldREEUE</v>
      </c>
      <c r="E148">
        <f>IF(B148="*","*",_xlfn.XLOOKUP(B148,'RES TECH'!M:M,'RES TECH'!O:O))</f>
        <v>2020</v>
      </c>
      <c r="F148" s="12">
        <f>IF(B148="*","*",_xlfn.XLOOKUP(B148,'RES TECH'!M:M,'RES TECH'!Y:Y))</f>
        <v>17</v>
      </c>
      <c r="G148" s="12">
        <f>IF(B148="*","*",_xlfn.XLOOKUP(B148,'RES TECH'!M:M,'RES TECH'!V:V))</f>
        <v>1.310055865921788</v>
      </c>
      <c r="H148">
        <f>IF(B148="*","*",_xlfn.XLOOKUP(B148,'RES TECH'!M:M,'RES TECH'!AA:AA))</f>
        <v>1</v>
      </c>
      <c r="I148" s="12">
        <f>IF(B148="*","*",_xlfn.XLOOKUP(B148,'RES TECH'!M:M,'RES TECH'!Z:Z))</f>
        <v>0.65</v>
      </c>
      <c r="J148" s="12">
        <f>IF(B148="*","*",_xlfn.XLOOKUP(B148,'RES TECH'!M:M,'RES TECH'!S:S))</f>
        <v>743.0665416729156</v>
      </c>
      <c r="K148" s="12">
        <f t="shared" si="4"/>
        <v>37.153327083645785</v>
      </c>
      <c r="L148" s="12">
        <f t="shared" si="5"/>
        <v>1.8576663541822893</v>
      </c>
      <c r="M148">
        <f>IF(B148="*","*",IF(_xlfn.XLOOKUP(B148,'RES TECH'!$M:$M,'RES TECH'!$C:$C)="Low Income",IF(G148&gt;1,IF(G148&gt;3,0.3,0.24),0.12),IF(_xlfn.XLOOKUP(B148,'RES TECH'!$M:$M,'RES TECH'!$C:$C)="Lower-middle Income",IF(G148&gt;1,IF(G148&gt;3,0.23,0.18),0.09),IF(_xlfn.XLOOKUP(B148,'RES TECH'!$M:$M,'RES TECH'!$C:$C)="Upper-middle Income",IF(G148&gt;1,IF(G148&gt;3,0.15,0.12),0.06),IF(_xlfn.XLOOKUP(B148,'RES TECH'!$M:$M,'RES TECH'!$C:$C)="High Income",IF(G148&gt;1,IF(G148&gt;3,0.08,0.06),0.03))))))</f>
        <v>0.24</v>
      </c>
    </row>
    <row r="149" spans="2:13" x14ac:dyDescent="0.25">
      <c r="B149" t="str">
        <f>IF('RES TECH'!N145=1,'RES TECH'!M145,"*")</f>
        <v>RESAPALOOldFRC1ELC20</v>
      </c>
      <c r="C149" t="str">
        <f>IF(B149="*","*",_xlfn.XLOOKUP(B149,'RES TECH'!M:M,'RES TECH'!K:K))</f>
        <v>RESELC</v>
      </c>
      <c r="D149" t="str">
        <f>IF(B149="*","*",_xlfn.XLOOKUP(B149,'RES TECH'!M:M,'RES TECH'!L:L))</f>
        <v>RESAPALOOldFREUE</v>
      </c>
      <c r="E149">
        <f>IF(B149="*","*",_xlfn.XLOOKUP(B149,'RES TECH'!M:M,'RES TECH'!O:O))</f>
        <v>2020</v>
      </c>
      <c r="F149" s="12">
        <f>IF(B149="*","*",_xlfn.XLOOKUP(B149,'RES TECH'!M:M,'RES TECH'!Y:Y))</f>
        <v>22</v>
      </c>
      <c r="G149" s="12">
        <f>IF(B149="*","*",_xlfn.XLOOKUP(B149,'RES TECH'!M:M,'RES TECH'!V:V))</f>
        <v>1.0918399999999999</v>
      </c>
      <c r="H149">
        <f>IF(B149="*","*",_xlfn.XLOOKUP(B149,'RES TECH'!M:M,'RES TECH'!AA:AA))</f>
        <v>1</v>
      </c>
      <c r="I149" s="12">
        <f>IF(B149="*","*",_xlfn.XLOOKUP(B149,'RES TECH'!M:M,'RES TECH'!Z:Z))</f>
        <v>0.65</v>
      </c>
      <c r="J149" s="12">
        <f>IF(B149="*","*",_xlfn.XLOOKUP(B149,'RES TECH'!M:M,'RES TECH'!S:S))</f>
        <v>2962.9433411163641</v>
      </c>
      <c r="K149" s="12">
        <f t="shared" si="4"/>
        <v>148.14716705581822</v>
      </c>
      <c r="L149" s="12">
        <f t="shared" si="5"/>
        <v>7.4073583527909115</v>
      </c>
      <c r="M149">
        <f>IF(B149="*","*",IF(_xlfn.XLOOKUP(B149,'RES TECH'!$M:$M,'RES TECH'!$C:$C)="Low Income",IF(G149&gt;1,IF(G149&gt;3,0.3,0.24),0.12),IF(_xlfn.XLOOKUP(B149,'RES TECH'!$M:$M,'RES TECH'!$C:$C)="Lower-middle Income",IF(G149&gt;1,IF(G149&gt;3,0.23,0.18),0.09),IF(_xlfn.XLOOKUP(B149,'RES TECH'!$M:$M,'RES TECH'!$C:$C)="Upper-middle Income",IF(G149&gt;1,IF(G149&gt;3,0.15,0.12),0.06),IF(_xlfn.XLOOKUP(B149,'RES TECH'!$M:$M,'RES TECH'!$C:$C)="High Income",IF(G149&gt;1,IF(G149&gt;3,0.08,0.06),0.03))))))</f>
        <v>0.24</v>
      </c>
    </row>
    <row r="150" spans="2:13" x14ac:dyDescent="0.25">
      <c r="B150" t="str">
        <f>IF('RES TECH'!N146=1,'RES TECH'!M146,"*")</f>
        <v>RESAPALOOldFRC2ELC20</v>
      </c>
      <c r="C150" t="str">
        <f>IF(B150="*","*",_xlfn.XLOOKUP(B150,'RES TECH'!M:M,'RES TECH'!K:K))</f>
        <v>RESELC</v>
      </c>
      <c r="D150" t="str">
        <f>IF(B150="*","*",_xlfn.XLOOKUP(B150,'RES TECH'!M:M,'RES TECH'!L:L))</f>
        <v>RESAPALOOldFREUE</v>
      </c>
      <c r="E150">
        <f>IF(B150="*","*",_xlfn.XLOOKUP(B150,'RES TECH'!M:M,'RES TECH'!O:O))</f>
        <v>2020</v>
      </c>
      <c r="F150" s="12">
        <f>IF(B150="*","*",_xlfn.XLOOKUP(B150,'RES TECH'!M:M,'RES TECH'!Y:Y))</f>
        <v>22</v>
      </c>
      <c r="G150" s="12">
        <f>IF(B150="*","*",_xlfn.XLOOKUP(B150,'RES TECH'!M:M,'RES TECH'!V:V))</f>
        <v>1.08</v>
      </c>
      <c r="H150">
        <f>IF(B150="*","*",_xlfn.XLOOKUP(B150,'RES TECH'!M:M,'RES TECH'!AA:AA))</f>
        <v>1</v>
      </c>
      <c r="I150" s="12">
        <f>IF(B150="*","*",_xlfn.XLOOKUP(B150,'RES TECH'!M:M,'RES TECH'!Z:Z))</f>
        <v>0.65</v>
      </c>
      <c r="J150" s="12">
        <f>IF(B150="*","*",_xlfn.XLOOKUP(B150,'RES TECH'!M:M,'RES TECH'!S:S))</f>
        <v>2962.9433411163641</v>
      </c>
      <c r="K150" s="12">
        <f t="shared" si="4"/>
        <v>148.14716705581822</v>
      </c>
      <c r="L150" s="12">
        <f t="shared" si="5"/>
        <v>7.4073583527909115</v>
      </c>
      <c r="M150">
        <f>IF(B150="*","*",IF(_xlfn.XLOOKUP(B150,'RES TECH'!$M:$M,'RES TECH'!$C:$C)="Low Income",IF(G150&gt;1,IF(G150&gt;3,0.3,0.24),0.12),IF(_xlfn.XLOOKUP(B150,'RES TECH'!$M:$M,'RES TECH'!$C:$C)="Lower-middle Income",IF(G150&gt;1,IF(G150&gt;3,0.23,0.18),0.09),IF(_xlfn.XLOOKUP(B150,'RES TECH'!$M:$M,'RES TECH'!$C:$C)="Upper-middle Income",IF(G150&gt;1,IF(G150&gt;3,0.15,0.12),0.06),IF(_xlfn.XLOOKUP(B150,'RES TECH'!$M:$M,'RES TECH'!$C:$C)="High Income",IF(G150&gt;1,IF(G150&gt;3,0.08,0.06),0.03))))))</f>
        <v>0.24</v>
      </c>
    </row>
    <row r="151" spans="2:13" x14ac:dyDescent="0.25">
      <c r="B151" t="str">
        <f>IF('RES TECH'!N147=1,'RES TECH'!M147,"*")</f>
        <v>RESAPALOOldFRC3ELC20</v>
      </c>
      <c r="C151" t="str">
        <f>IF(B151="*","*",_xlfn.XLOOKUP(B151,'RES TECH'!M:M,'RES TECH'!K:K))</f>
        <v>RESELC</v>
      </c>
      <c r="D151" t="str">
        <f>IF(B151="*","*",_xlfn.XLOOKUP(B151,'RES TECH'!M:M,'RES TECH'!L:L))</f>
        <v>RESAPALOOldFREUE</v>
      </c>
      <c r="E151">
        <f>IF(B151="*","*",_xlfn.XLOOKUP(B151,'RES TECH'!M:M,'RES TECH'!O:O))</f>
        <v>2020</v>
      </c>
      <c r="F151" s="12">
        <f>IF(B151="*","*",_xlfn.XLOOKUP(B151,'RES TECH'!M:M,'RES TECH'!Y:Y))</f>
        <v>22</v>
      </c>
      <c r="G151" s="12">
        <f>IF(B151="*","*",_xlfn.XLOOKUP(B151,'RES TECH'!M:M,'RES TECH'!V:V))</f>
        <v>1.0072727272727271</v>
      </c>
      <c r="H151">
        <f>IF(B151="*","*",_xlfn.XLOOKUP(B151,'RES TECH'!M:M,'RES TECH'!AA:AA))</f>
        <v>1</v>
      </c>
      <c r="I151" s="12">
        <f>IF(B151="*","*",_xlfn.XLOOKUP(B151,'RES TECH'!M:M,'RES TECH'!Z:Z))</f>
        <v>0.65</v>
      </c>
      <c r="J151" s="12">
        <f>IF(B151="*","*",_xlfn.XLOOKUP(B151,'RES TECH'!M:M,'RES TECH'!S:S))</f>
        <v>3259.2376752280011</v>
      </c>
      <c r="K151" s="12">
        <f t="shared" si="4"/>
        <v>162.96188376140006</v>
      </c>
      <c r="L151" s="12">
        <f t="shared" si="5"/>
        <v>8.1480941880700026</v>
      </c>
      <c r="M151">
        <f>IF(B151="*","*",IF(_xlfn.XLOOKUP(B151,'RES TECH'!$M:$M,'RES TECH'!$C:$C)="Low Income",IF(G151&gt;1,IF(G151&gt;3,0.3,0.24),0.12),IF(_xlfn.XLOOKUP(B151,'RES TECH'!$M:$M,'RES TECH'!$C:$C)="Lower-middle Income",IF(G151&gt;1,IF(G151&gt;3,0.23,0.18),0.09),IF(_xlfn.XLOOKUP(B151,'RES TECH'!$M:$M,'RES TECH'!$C:$C)="Upper-middle Income",IF(G151&gt;1,IF(G151&gt;3,0.15,0.12),0.06),IF(_xlfn.XLOOKUP(B151,'RES TECH'!$M:$M,'RES TECH'!$C:$C)="High Income",IF(G151&gt;1,IF(G151&gt;3,0.08,0.06),0.03))))))</f>
        <v>0.24</v>
      </c>
    </row>
    <row r="152" spans="2:13" x14ac:dyDescent="0.25">
      <c r="B152" t="str">
        <f>IF('RES TECH'!N148=1,'RES TECH'!M148,"*")</f>
        <v>RESAPALOOldFRC4ELC20</v>
      </c>
      <c r="C152" t="str">
        <f>IF(B152="*","*",_xlfn.XLOOKUP(B152,'RES TECH'!M:M,'RES TECH'!K:K))</f>
        <v>RESELC</v>
      </c>
      <c r="D152" t="str">
        <f>IF(B152="*","*",_xlfn.XLOOKUP(B152,'RES TECH'!M:M,'RES TECH'!L:L))</f>
        <v>RESAPALOOldFREUE</v>
      </c>
      <c r="E152">
        <f>IF(B152="*","*",_xlfn.XLOOKUP(B152,'RES TECH'!M:M,'RES TECH'!O:O))</f>
        <v>2020</v>
      </c>
      <c r="F152" s="12">
        <f>IF(B152="*","*",_xlfn.XLOOKUP(B152,'RES TECH'!M:M,'RES TECH'!Y:Y))</f>
        <v>22</v>
      </c>
      <c r="G152" s="12">
        <f>IF(B152="*","*",_xlfn.XLOOKUP(B152,'RES TECH'!M:M,'RES TECH'!V:V))</f>
        <v>1</v>
      </c>
      <c r="H152">
        <f>IF(B152="*","*",_xlfn.XLOOKUP(B152,'RES TECH'!M:M,'RES TECH'!AA:AA))</f>
        <v>1</v>
      </c>
      <c r="I152" s="12">
        <f>IF(B152="*","*",_xlfn.XLOOKUP(B152,'RES TECH'!M:M,'RES TECH'!Z:Z))</f>
        <v>0.65</v>
      </c>
      <c r="J152" s="12">
        <f>IF(B152="*","*",_xlfn.XLOOKUP(B152,'RES TECH'!M:M,'RES TECH'!S:S))</f>
        <v>3199.9788084056731</v>
      </c>
      <c r="K152" s="12">
        <f t="shared" si="4"/>
        <v>159.99894042028367</v>
      </c>
      <c r="L152" s="12">
        <f t="shared" si="5"/>
        <v>7.9999470210141839</v>
      </c>
      <c r="M152">
        <f>IF(B152="*","*",IF(_xlfn.XLOOKUP(B152,'RES TECH'!$M:$M,'RES TECH'!$C:$C)="Low Income",IF(G152&gt;1,IF(G152&gt;3,0.3,0.24),0.12),IF(_xlfn.XLOOKUP(B152,'RES TECH'!$M:$M,'RES TECH'!$C:$C)="Lower-middle Income",IF(G152&gt;1,IF(G152&gt;3,0.23,0.18),0.09),IF(_xlfn.XLOOKUP(B152,'RES TECH'!$M:$M,'RES TECH'!$C:$C)="Upper-middle Income",IF(G152&gt;1,IF(G152&gt;3,0.15,0.12),0.06),IF(_xlfn.XLOOKUP(B152,'RES TECH'!$M:$M,'RES TECH'!$C:$C)="High Income",IF(G152&gt;1,IF(G152&gt;3,0.08,0.06),0.03))))))</f>
        <v>0.12</v>
      </c>
    </row>
    <row r="153" spans="2:13" x14ac:dyDescent="0.25">
      <c r="B153" t="str">
        <f>IF('RES TECH'!N149=1,'RES TECH'!M149,"*")</f>
        <v>RESAPALOOldFRU1ELC20</v>
      </c>
      <c r="C153" t="str">
        <f>IF(B153="*","*",_xlfn.XLOOKUP(B153,'RES TECH'!M:M,'RES TECH'!K:K))</f>
        <v>RESELC</v>
      </c>
      <c r="D153" t="str">
        <f>IF(B153="*","*",_xlfn.XLOOKUP(B153,'RES TECH'!M:M,'RES TECH'!L:L))</f>
        <v>RESAPALOOldFREUE</v>
      </c>
      <c r="E153">
        <f>IF(B153="*","*",_xlfn.XLOOKUP(B153,'RES TECH'!M:M,'RES TECH'!O:O))</f>
        <v>2020</v>
      </c>
      <c r="F153" s="12">
        <f>IF(B153="*","*",_xlfn.XLOOKUP(B153,'RES TECH'!M:M,'RES TECH'!Y:Y))</f>
        <v>22</v>
      </c>
      <c r="G153" s="12">
        <f>IF(B153="*","*",_xlfn.XLOOKUP(B153,'RES TECH'!M:M,'RES TECH'!V:V))</f>
        <v>1.736065454545455</v>
      </c>
      <c r="H153">
        <f>IF(B153="*","*",_xlfn.XLOOKUP(B153,'RES TECH'!M:M,'RES TECH'!AA:AA))</f>
        <v>1</v>
      </c>
      <c r="I153" s="12">
        <f>IF(B153="*","*",_xlfn.XLOOKUP(B153,'RES TECH'!M:M,'RES TECH'!Z:Z))</f>
        <v>0.65</v>
      </c>
      <c r="J153" s="12">
        <f>IF(B153="*","*",_xlfn.XLOOKUP(B153,'RES TECH'!M:M,'RES TECH'!S:S))</f>
        <v>4088.8618107405819</v>
      </c>
      <c r="K153" s="12">
        <f t="shared" si="4"/>
        <v>204.44309053702909</v>
      </c>
      <c r="L153" s="12">
        <f t="shared" si="5"/>
        <v>10.222154526851455</v>
      </c>
      <c r="M153">
        <f>IF(B153="*","*",IF(_xlfn.XLOOKUP(B153,'RES TECH'!$M:$M,'RES TECH'!$C:$C)="Low Income",IF(G153&gt;1,IF(G153&gt;3,0.3,0.24),0.12),IF(_xlfn.XLOOKUP(B153,'RES TECH'!$M:$M,'RES TECH'!$C:$C)="Lower-middle Income",IF(G153&gt;1,IF(G153&gt;3,0.23,0.18),0.09),IF(_xlfn.XLOOKUP(B153,'RES TECH'!$M:$M,'RES TECH'!$C:$C)="Upper-middle Income",IF(G153&gt;1,IF(G153&gt;3,0.15,0.12),0.06),IF(_xlfn.XLOOKUP(B153,'RES TECH'!$M:$M,'RES TECH'!$C:$C)="High Income",IF(G153&gt;1,IF(G153&gt;3,0.08,0.06),0.03))))))</f>
        <v>0.24</v>
      </c>
    </row>
    <row r="154" spans="2:13" x14ac:dyDescent="0.25">
      <c r="B154" t="str">
        <f>IF('RES TECH'!N150=1,'RES TECH'!M150,"*")</f>
        <v>RESAPALOOldFRU2ELC20</v>
      </c>
      <c r="C154" t="str">
        <f>IF(B154="*","*",_xlfn.XLOOKUP(B154,'RES TECH'!M:M,'RES TECH'!K:K))</f>
        <v>RESELC</v>
      </c>
      <c r="D154" t="str">
        <f>IF(B154="*","*",_xlfn.XLOOKUP(B154,'RES TECH'!M:M,'RES TECH'!L:L))</f>
        <v>RESAPALOOldFREUE</v>
      </c>
      <c r="E154">
        <f>IF(B154="*","*",_xlfn.XLOOKUP(B154,'RES TECH'!M:M,'RES TECH'!O:O))</f>
        <v>2020</v>
      </c>
      <c r="F154" s="12">
        <f>IF(B154="*","*",_xlfn.XLOOKUP(B154,'RES TECH'!M:M,'RES TECH'!Y:Y))</f>
        <v>22</v>
      </c>
      <c r="G154" s="12">
        <f>IF(B154="*","*",_xlfn.XLOOKUP(B154,'RES TECH'!M:M,'RES TECH'!V:V))</f>
        <v>1.621818181818182</v>
      </c>
      <c r="H154">
        <f>IF(B154="*","*",_xlfn.XLOOKUP(B154,'RES TECH'!M:M,'RES TECH'!AA:AA))</f>
        <v>1</v>
      </c>
      <c r="I154" s="12">
        <f>IF(B154="*","*",_xlfn.XLOOKUP(B154,'RES TECH'!M:M,'RES TECH'!Z:Z))</f>
        <v>0.65</v>
      </c>
      <c r="J154" s="12">
        <f>IF(B154="*","*",_xlfn.XLOOKUP(B154,'RES TECH'!M:M,'RES TECH'!S:S))</f>
        <v>4444.4150116745459</v>
      </c>
      <c r="K154" s="12">
        <f t="shared" si="4"/>
        <v>222.22075058372729</v>
      </c>
      <c r="L154" s="12">
        <f t="shared" si="5"/>
        <v>11.111037529186365</v>
      </c>
      <c r="M154">
        <f>IF(B154="*","*",IF(_xlfn.XLOOKUP(B154,'RES TECH'!$M:$M,'RES TECH'!$C:$C)="Low Income",IF(G154&gt;1,IF(G154&gt;3,0.3,0.24),0.12),IF(_xlfn.XLOOKUP(B154,'RES TECH'!$M:$M,'RES TECH'!$C:$C)="Lower-middle Income",IF(G154&gt;1,IF(G154&gt;3,0.23,0.18),0.09),IF(_xlfn.XLOOKUP(B154,'RES TECH'!$M:$M,'RES TECH'!$C:$C)="Upper-middle Income",IF(G154&gt;1,IF(G154&gt;3,0.15,0.12),0.06),IF(_xlfn.XLOOKUP(B154,'RES TECH'!$M:$M,'RES TECH'!$C:$C)="High Income",IF(G154&gt;1,IF(G154&gt;3,0.08,0.06),0.03))))))</f>
        <v>0.24</v>
      </c>
    </row>
    <row r="155" spans="2:13" x14ac:dyDescent="0.25">
      <c r="B155" t="str">
        <f>IF('RES TECH'!N151=1,'RES TECH'!M151,"*")</f>
        <v>RESAPALOOldFRU3ELC20</v>
      </c>
      <c r="C155" t="str">
        <f>IF(B155="*","*",_xlfn.XLOOKUP(B155,'RES TECH'!M:M,'RES TECH'!K:K))</f>
        <v>RESELC</v>
      </c>
      <c r="D155" t="str">
        <f>IF(B155="*","*",_xlfn.XLOOKUP(B155,'RES TECH'!M:M,'RES TECH'!L:L))</f>
        <v>RESAPALOOldFREUE</v>
      </c>
      <c r="E155">
        <f>IF(B155="*","*",_xlfn.XLOOKUP(B155,'RES TECH'!M:M,'RES TECH'!O:O))</f>
        <v>2020</v>
      </c>
      <c r="F155" s="12">
        <f>IF(B155="*","*",_xlfn.XLOOKUP(B155,'RES TECH'!M:M,'RES TECH'!Y:Y))</f>
        <v>22</v>
      </c>
      <c r="G155" s="12">
        <f>IF(B155="*","*",_xlfn.XLOOKUP(B155,'RES TECH'!M:M,'RES TECH'!V:V))</f>
        <v>1.5624589090909089</v>
      </c>
      <c r="H155">
        <f>IF(B155="*","*",_xlfn.XLOOKUP(B155,'RES TECH'!M:M,'RES TECH'!AA:AA))</f>
        <v>1</v>
      </c>
      <c r="I155" s="12">
        <f>IF(B155="*","*",_xlfn.XLOOKUP(B155,'RES TECH'!M:M,'RES TECH'!Z:Z))</f>
        <v>0.65</v>
      </c>
      <c r="J155" s="12">
        <f>IF(B155="*","*",_xlfn.XLOOKUP(B155,'RES TECH'!M:M,'RES TECH'!S:S))</f>
        <v>4681.4504789638559</v>
      </c>
      <c r="K155" s="12">
        <f t="shared" si="4"/>
        <v>234.07252394819281</v>
      </c>
      <c r="L155" s="12">
        <f t="shared" si="5"/>
        <v>11.70362619740964</v>
      </c>
      <c r="M155">
        <f>IF(B155="*","*",IF(_xlfn.XLOOKUP(B155,'RES TECH'!$M:$M,'RES TECH'!$C:$C)="Low Income",IF(G155&gt;1,IF(G155&gt;3,0.3,0.24),0.12),IF(_xlfn.XLOOKUP(B155,'RES TECH'!$M:$M,'RES TECH'!$C:$C)="Lower-middle Income",IF(G155&gt;1,IF(G155&gt;3,0.23,0.18),0.09),IF(_xlfn.XLOOKUP(B155,'RES TECH'!$M:$M,'RES TECH'!$C:$C)="Upper-middle Income",IF(G155&gt;1,IF(G155&gt;3,0.15,0.12),0.06),IF(_xlfn.XLOOKUP(B155,'RES TECH'!$M:$M,'RES TECH'!$C:$C)="High Income",IF(G155&gt;1,IF(G155&gt;3,0.08,0.06),0.03))))))</f>
        <v>0.24</v>
      </c>
    </row>
    <row r="156" spans="2:13" x14ac:dyDescent="0.25">
      <c r="B156" t="str">
        <f>IF('RES TECH'!N152=1,'RES TECH'!M152,"*")</f>
        <v>RESAPALOOldFRU4ELC20</v>
      </c>
      <c r="C156" t="str">
        <f>IF(B156="*","*",_xlfn.XLOOKUP(B156,'RES TECH'!M:M,'RES TECH'!K:K))</f>
        <v>RESELC</v>
      </c>
      <c r="D156" t="str">
        <f>IF(B156="*","*",_xlfn.XLOOKUP(B156,'RES TECH'!M:M,'RES TECH'!L:L))</f>
        <v>RESAPALOOldFREUE</v>
      </c>
      <c r="E156">
        <f>IF(B156="*","*",_xlfn.XLOOKUP(B156,'RES TECH'!M:M,'RES TECH'!O:O))</f>
        <v>2020</v>
      </c>
      <c r="F156" s="12">
        <f>IF(B156="*","*",_xlfn.XLOOKUP(B156,'RES TECH'!M:M,'RES TECH'!Y:Y))</f>
        <v>22</v>
      </c>
      <c r="G156" s="12">
        <f>IF(B156="*","*",_xlfn.XLOOKUP(B156,'RES TECH'!M:M,'RES TECH'!V:V))</f>
        <v>1.5236363636363639</v>
      </c>
      <c r="H156">
        <f>IF(B156="*","*",_xlfn.XLOOKUP(B156,'RES TECH'!M:M,'RES TECH'!AA:AA))</f>
        <v>1</v>
      </c>
      <c r="I156" s="12">
        <f>IF(B156="*","*",_xlfn.XLOOKUP(B156,'RES TECH'!M:M,'RES TECH'!Z:Z))</f>
        <v>0.65</v>
      </c>
      <c r="J156" s="12">
        <f>IF(B156="*","*",_xlfn.XLOOKUP(B156,'RES TECH'!M:M,'RES TECH'!S:S))</f>
        <v>4799.9682126085099</v>
      </c>
      <c r="K156" s="12">
        <f t="shared" si="4"/>
        <v>239.9984106304255</v>
      </c>
      <c r="L156" s="12">
        <f t="shared" si="5"/>
        <v>11.999920531521276</v>
      </c>
      <c r="M156">
        <f>IF(B156="*","*",IF(_xlfn.XLOOKUP(B156,'RES TECH'!$M:$M,'RES TECH'!$C:$C)="Low Income",IF(G156&gt;1,IF(G156&gt;3,0.3,0.24),0.12),IF(_xlfn.XLOOKUP(B156,'RES TECH'!$M:$M,'RES TECH'!$C:$C)="Lower-middle Income",IF(G156&gt;1,IF(G156&gt;3,0.23,0.18),0.09),IF(_xlfn.XLOOKUP(B156,'RES TECH'!$M:$M,'RES TECH'!$C:$C)="Upper-middle Income",IF(G156&gt;1,IF(G156&gt;3,0.15,0.12),0.06),IF(_xlfn.XLOOKUP(B156,'RES TECH'!$M:$M,'RES TECH'!$C:$C)="High Income",IF(G156&gt;1,IF(G156&gt;3,0.08,0.06),0.03))))))</f>
        <v>0.24</v>
      </c>
    </row>
    <row r="157" spans="2:13" x14ac:dyDescent="0.25">
      <c r="B157" t="str">
        <f>IF('RES TECH'!N153=1,'RES TECH'!M153,"*")</f>
        <v>RESAPALOOldCK2NGA20</v>
      </c>
      <c r="C157" t="str">
        <f>IF(B157="*","*",_xlfn.XLOOKUP(B157,'RES TECH'!M:M,'RES TECH'!K:K))</f>
        <v>RESNGA</v>
      </c>
      <c r="D157" t="str">
        <f>IF(B157="*","*",_xlfn.XLOOKUP(B157,'RES TECH'!M:M,'RES TECH'!L:L))</f>
        <v>RESAPALOOldCKEUE</v>
      </c>
      <c r="E157">
        <f>IF(B157="*","*",_xlfn.XLOOKUP(B157,'RES TECH'!M:M,'RES TECH'!O:O))</f>
        <v>2020</v>
      </c>
      <c r="F157" s="12">
        <f>IF(B157="*","*",_xlfn.XLOOKUP(B157,'RES TECH'!M:M,'RES TECH'!Y:Y))</f>
        <v>13</v>
      </c>
      <c r="G157" s="12">
        <f>IF(B157="*","*",_xlfn.XLOOKUP(B157,'RES TECH'!M:M,'RES TECH'!V:V))</f>
        <v>0.45</v>
      </c>
      <c r="H157">
        <f>IF(B157="*","*",_xlfn.XLOOKUP(B157,'RES TECH'!M:M,'RES TECH'!AA:AA))</f>
        <v>1</v>
      </c>
      <c r="I157" s="12">
        <f>IF(B157="*","*",_xlfn.XLOOKUP(B157,'RES TECH'!M:M,'RES TECH'!Z:Z))</f>
        <v>9.0000000000000011E-2</v>
      </c>
      <c r="J157" s="12">
        <f>IF(B157="*","*",_xlfn.XLOOKUP(B157,'RES TECH'!M:M,'RES TECH'!S:S))</f>
        <v>31.548953129993841</v>
      </c>
      <c r="K157" s="12">
        <f t="shared" si="4"/>
        <v>1.5774476564996922</v>
      </c>
      <c r="L157" s="12">
        <f t="shared" si="5"/>
        <v>7.8872382824984613E-2</v>
      </c>
      <c r="M157">
        <f>IF(B157="*","*",IF(_xlfn.XLOOKUP(B157,'RES TECH'!$M:$M,'RES TECH'!$C:$C)="Low Income",IF(G157&gt;1,IF(G157&gt;3,0.3,0.24),0.12),IF(_xlfn.XLOOKUP(B157,'RES TECH'!$M:$M,'RES TECH'!$C:$C)="Lower-middle Income",IF(G157&gt;1,IF(G157&gt;3,0.23,0.18),0.09),IF(_xlfn.XLOOKUP(B157,'RES TECH'!$M:$M,'RES TECH'!$C:$C)="Upper-middle Income",IF(G157&gt;1,IF(G157&gt;3,0.15,0.12),0.06),IF(_xlfn.XLOOKUP(B157,'RES TECH'!$M:$M,'RES TECH'!$C:$C)="High Income",IF(G157&gt;1,IF(G157&gt;3,0.08,0.06),0.03))))))</f>
        <v>0.12</v>
      </c>
    </row>
    <row r="158" spans="2:13" x14ac:dyDescent="0.25">
      <c r="B158" t="str">
        <f>IF('RES TECH'!N154=1,'RES TECH'!M154,"*")</f>
        <v>RESAPALOOldCK4NGA20</v>
      </c>
      <c r="C158" t="str">
        <f>IF(B158="*","*",_xlfn.XLOOKUP(B158,'RES TECH'!M:M,'RES TECH'!K:K))</f>
        <v>RESNGA</v>
      </c>
      <c r="D158" t="str">
        <f>IF(B158="*","*",_xlfn.XLOOKUP(B158,'RES TECH'!M:M,'RES TECH'!L:L))</f>
        <v>RESAPALOOldCKEUE</v>
      </c>
      <c r="E158">
        <f>IF(B158="*","*",_xlfn.XLOOKUP(B158,'RES TECH'!M:M,'RES TECH'!O:O))</f>
        <v>2020</v>
      </c>
      <c r="F158" s="12">
        <f>IF(B158="*","*",_xlfn.XLOOKUP(B158,'RES TECH'!M:M,'RES TECH'!Y:Y))</f>
        <v>13</v>
      </c>
      <c r="G158" s="12">
        <f>IF(B158="*","*",_xlfn.XLOOKUP(B158,'RES TECH'!M:M,'RES TECH'!V:V))</f>
        <v>0.52</v>
      </c>
      <c r="H158">
        <f>IF(B158="*","*",_xlfn.XLOOKUP(B158,'RES TECH'!M:M,'RES TECH'!AA:AA))</f>
        <v>1</v>
      </c>
      <c r="I158" s="12">
        <f>IF(B158="*","*",_xlfn.XLOOKUP(B158,'RES TECH'!M:M,'RES TECH'!Z:Z))</f>
        <v>9.0000000000000011E-2</v>
      </c>
      <c r="J158" s="12">
        <f>IF(B158="*","*",_xlfn.XLOOKUP(B158,'RES TECH'!M:M,'RES TECH'!S:S))</f>
        <v>36.456568061326223</v>
      </c>
      <c r="K158" s="12">
        <f t="shared" si="4"/>
        <v>1.8228284030663113</v>
      </c>
      <c r="L158" s="12">
        <f t="shared" si="5"/>
        <v>9.1141420153315569E-2</v>
      </c>
      <c r="M158">
        <f>IF(B158="*","*",IF(_xlfn.XLOOKUP(B158,'RES TECH'!$M:$M,'RES TECH'!$C:$C)="Low Income",IF(G158&gt;1,IF(G158&gt;3,0.3,0.24),0.12),IF(_xlfn.XLOOKUP(B158,'RES TECH'!$M:$M,'RES TECH'!$C:$C)="Lower-middle Income",IF(G158&gt;1,IF(G158&gt;3,0.23,0.18),0.09),IF(_xlfn.XLOOKUP(B158,'RES TECH'!$M:$M,'RES TECH'!$C:$C)="Upper-middle Income",IF(G158&gt;1,IF(G158&gt;3,0.15,0.12),0.06),IF(_xlfn.XLOOKUP(B158,'RES TECH'!$M:$M,'RES TECH'!$C:$C)="High Income",IF(G158&gt;1,IF(G158&gt;3,0.08,0.06),0.03))))))</f>
        <v>0.12</v>
      </c>
    </row>
    <row r="159" spans="2:13" x14ac:dyDescent="0.25">
      <c r="B159" t="str">
        <f>IF('RES TECH'!N155=1,'RES TECH'!M155,"*")</f>
        <v>RESAPALOOldCK2LPG20</v>
      </c>
      <c r="C159" t="str">
        <f>IF(B159="*","*",_xlfn.XLOOKUP(B159,'RES TECH'!M:M,'RES TECH'!K:K))</f>
        <v>RESLPG</v>
      </c>
      <c r="D159" t="str">
        <f>IF(B159="*","*",_xlfn.XLOOKUP(B159,'RES TECH'!M:M,'RES TECH'!L:L))</f>
        <v>RESAPALOOldCKEUE</v>
      </c>
      <c r="E159">
        <f>IF(B159="*","*",_xlfn.XLOOKUP(B159,'RES TECH'!M:M,'RES TECH'!O:O))</f>
        <v>2020</v>
      </c>
      <c r="F159" s="12">
        <f>IF(B159="*","*",_xlfn.XLOOKUP(B159,'RES TECH'!M:M,'RES TECH'!Y:Y))</f>
        <v>13</v>
      </c>
      <c r="G159" s="12">
        <f>IF(B159="*","*",_xlfn.XLOOKUP(B159,'RES TECH'!M:M,'RES TECH'!V:V))</f>
        <v>0.45</v>
      </c>
      <c r="H159">
        <f>IF(B159="*","*",_xlfn.XLOOKUP(B159,'RES TECH'!M:M,'RES TECH'!AA:AA))</f>
        <v>1</v>
      </c>
      <c r="I159" s="12">
        <f>IF(B159="*","*",_xlfn.XLOOKUP(B159,'RES TECH'!M:M,'RES TECH'!Z:Z))</f>
        <v>9.0000000000000011E-2</v>
      </c>
      <c r="J159" s="12">
        <f>IF(B159="*","*",_xlfn.XLOOKUP(B159,'RES TECH'!M:M,'RES TECH'!S:S))</f>
        <v>31.548953129993841</v>
      </c>
      <c r="K159" s="12">
        <f t="shared" si="4"/>
        <v>1.5774476564996922</v>
      </c>
      <c r="L159" s="12">
        <f t="shared" si="5"/>
        <v>7.8872382824984613E-2</v>
      </c>
      <c r="M159">
        <f>IF(B159="*","*",IF(_xlfn.XLOOKUP(B159,'RES TECH'!$M:$M,'RES TECH'!$C:$C)="Low Income",IF(G159&gt;1,IF(G159&gt;3,0.3,0.24),0.12),IF(_xlfn.XLOOKUP(B159,'RES TECH'!$M:$M,'RES TECH'!$C:$C)="Lower-middle Income",IF(G159&gt;1,IF(G159&gt;3,0.23,0.18),0.09),IF(_xlfn.XLOOKUP(B159,'RES TECH'!$M:$M,'RES TECH'!$C:$C)="Upper-middle Income",IF(G159&gt;1,IF(G159&gt;3,0.15,0.12),0.06),IF(_xlfn.XLOOKUP(B159,'RES TECH'!$M:$M,'RES TECH'!$C:$C)="High Income",IF(G159&gt;1,IF(G159&gt;3,0.08,0.06),0.03))))))</f>
        <v>0.12</v>
      </c>
    </row>
    <row r="160" spans="2:13" x14ac:dyDescent="0.25">
      <c r="B160" t="str">
        <f>IF('RES TECH'!N156=1,'RES TECH'!M156,"*")</f>
        <v>RESAPALOOldCK4LPG20</v>
      </c>
      <c r="C160" t="str">
        <f>IF(B160="*","*",_xlfn.XLOOKUP(B160,'RES TECH'!M:M,'RES TECH'!K:K))</f>
        <v>RESLPG</v>
      </c>
      <c r="D160" t="str">
        <f>IF(B160="*","*",_xlfn.XLOOKUP(B160,'RES TECH'!M:M,'RES TECH'!L:L))</f>
        <v>RESAPALOOldCKEUE</v>
      </c>
      <c r="E160">
        <f>IF(B160="*","*",_xlfn.XLOOKUP(B160,'RES TECH'!M:M,'RES TECH'!O:O))</f>
        <v>2020</v>
      </c>
      <c r="F160" s="12">
        <f>IF(B160="*","*",_xlfn.XLOOKUP(B160,'RES TECH'!M:M,'RES TECH'!Y:Y))</f>
        <v>13</v>
      </c>
      <c r="G160" s="12">
        <f>IF(B160="*","*",_xlfn.XLOOKUP(B160,'RES TECH'!M:M,'RES TECH'!V:V))</f>
        <v>0.52</v>
      </c>
      <c r="H160">
        <f>IF(B160="*","*",_xlfn.XLOOKUP(B160,'RES TECH'!M:M,'RES TECH'!AA:AA))</f>
        <v>1</v>
      </c>
      <c r="I160" s="12">
        <f>IF(B160="*","*",_xlfn.XLOOKUP(B160,'RES TECH'!M:M,'RES TECH'!Z:Z))</f>
        <v>9.0000000000000011E-2</v>
      </c>
      <c r="J160" s="12">
        <f>IF(B160="*","*",_xlfn.XLOOKUP(B160,'RES TECH'!M:M,'RES TECH'!S:S))</f>
        <v>36.456568061326223</v>
      </c>
      <c r="K160" s="12">
        <f t="shared" si="4"/>
        <v>1.8228284030663113</v>
      </c>
      <c r="L160" s="12">
        <f t="shared" si="5"/>
        <v>9.1141420153315569E-2</v>
      </c>
      <c r="M160">
        <f>IF(B160="*","*",IF(_xlfn.XLOOKUP(B160,'RES TECH'!$M:$M,'RES TECH'!$C:$C)="Low Income",IF(G160&gt;1,IF(G160&gt;3,0.3,0.24),0.12),IF(_xlfn.XLOOKUP(B160,'RES TECH'!$M:$M,'RES TECH'!$C:$C)="Lower-middle Income",IF(G160&gt;1,IF(G160&gt;3,0.23,0.18),0.09),IF(_xlfn.XLOOKUP(B160,'RES TECH'!$M:$M,'RES TECH'!$C:$C)="Upper-middle Income",IF(G160&gt;1,IF(G160&gt;3,0.15,0.12),0.06),IF(_xlfn.XLOOKUP(B160,'RES TECH'!$M:$M,'RES TECH'!$C:$C)="High Income",IF(G160&gt;1,IF(G160&gt;3,0.08,0.06),0.03))))))</f>
        <v>0.12</v>
      </c>
    </row>
    <row r="161" spans="2:13" x14ac:dyDescent="0.25">
      <c r="B161" t="str">
        <f>IF('RES TECH'!N157=1,'RES TECH'!M157,"*")</f>
        <v>RESAPALOOldCK2ELC20</v>
      </c>
      <c r="C161" t="str">
        <f>IF(B161="*","*",_xlfn.XLOOKUP(B161,'RES TECH'!M:M,'RES TECH'!K:K))</f>
        <v>RESELC</v>
      </c>
      <c r="D161" t="str">
        <f>IF(B161="*","*",_xlfn.XLOOKUP(B161,'RES TECH'!M:M,'RES TECH'!L:L))</f>
        <v>RESAPALOOldCKEUE</v>
      </c>
      <c r="E161">
        <f>IF(B161="*","*",_xlfn.XLOOKUP(B161,'RES TECH'!M:M,'RES TECH'!O:O))</f>
        <v>2020</v>
      </c>
      <c r="F161" s="12">
        <f>IF(B161="*","*",_xlfn.XLOOKUP(B161,'RES TECH'!M:M,'RES TECH'!Y:Y))</f>
        <v>16</v>
      </c>
      <c r="G161" s="12">
        <f>IF(B161="*","*",_xlfn.XLOOKUP(B161,'RES TECH'!M:M,'RES TECH'!V:V))</f>
        <v>0.9</v>
      </c>
      <c r="H161">
        <f>IF(B161="*","*",_xlfn.XLOOKUP(B161,'RES TECH'!M:M,'RES TECH'!AA:AA))</f>
        <v>1</v>
      </c>
      <c r="I161" s="12">
        <f>IF(B161="*","*",_xlfn.XLOOKUP(B161,'RES TECH'!M:M,'RES TECH'!Z:Z))</f>
        <v>9.0000000000000011E-2</v>
      </c>
      <c r="J161" s="12">
        <f>IF(B161="*","*",_xlfn.XLOOKUP(B161,'RES TECH'!M:M,'RES TECH'!S:S))</f>
        <v>65.655929486743943</v>
      </c>
      <c r="K161" s="12">
        <f t="shared" si="4"/>
        <v>3.2827964743371973</v>
      </c>
      <c r="L161" s="12">
        <f t="shared" si="5"/>
        <v>0.16413982371685987</v>
      </c>
      <c r="M161">
        <f>IF(B161="*","*",IF(_xlfn.XLOOKUP(B161,'RES TECH'!$M:$M,'RES TECH'!$C:$C)="Low Income",IF(G161&gt;1,IF(G161&gt;3,0.3,0.24),0.12),IF(_xlfn.XLOOKUP(B161,'RES TECH'!$M:$M,'RES TECH'!$C:$C)="Lower-middle Income",IF(G161&gt;1,IF(G161&gt;3,0.23,0.18),0.09),IF(_xlfn.XLOOKUP(B161,'RES TECH'!$M:$M,'RES TECH'!$C:$C)="Upper-middle Income",IF(G161&gt;1,IF(G161&gt;3,0.15,0.12),0.06),IF(_xlfn.XLOOKUP(B161,'RES TECH'!$M:$M,'RES TECH'!$C:$C)="High Income",IF(G161&gt;1,IF(G161&gt;3,0.08,0.06),0.03))))))</f>
        <v>0.12</v>
      </c>
    </row>
    <row r="162" spans="2:13" x14ac:dyDescent="0.25">
      <c r="B162" t="str">
        <f>IF('RES TECH'!N158=1,'RES TECH'!M158,"*")</f>
        <v>RESAPALOOldCWF4ELC30</v>
      </c>
      <c r="C162" t="str">
        <f>IF(B162="*","*",_xlfn.XLOOKUP(B162,'RES TECH'!M:M,'RES TECH'!K:K))</f>
        <v>RESELC</v>
      </c>
      <c r="D162" t="str">
        <f>IF(B162="*","*",_xlfn.XLOOKUP(B162,'RES TECH'!M:M,'RES TECH'!L:L))</f>
        <v>RESAPALOOldCWEUE</v>
      </c>
      <c r="E162">
        <f>IF(B162="*","*",_xlfn.XLOOKUP(B162,'RES TECH'!M:M,'RES TECH'!O:O))</f>
        <v>2030</v>
      </c>
      <c r="F162" s="12">
        <f>IF(B162="*","*",_xlfn.XLOOKUP(B162,'RES TECH'!M:M,'RES TECH'!Y:Y))</f>
        <v>12</v>
      </c>
      <c r="G162" s="12">
        <f>IF(B162="*","*",_xlfn.XLOOKUP(B162,'RES TECH'!M:M,'RES TECH'!V:V))</f>
        <v>2.333333333333333</v>
      </c>
      <c r="H162">
        <f>IF(B162="*","*",_xlfn.XLOOKUP(B162,'RES TECH'!M:M,'RES TECH'!AA:AA))</f>
        <v>1</v>
      </c>
      <c r="I162" s="12">
        <f>IF(B162="*","*",_xlfn.XLOOKUP(B162,'RES TECH'!M:M,'RES TECH'!Z:Z))</f>
        <v>0.02</v>
      </c>
      <c r="J162" s="12">
        <f>IF(B162="*","*",_xlfn.XLOOKUP(B162,'RES TECH'!M:M,'RES TECH'!S:S))</f>
        <v>938.31359257685881</v>
      </c>
      <c r="K162" s="12">
        <f t="shared" si="4"/>
        <v>46.915679628842945</v>
      </c>
      <c r="L162" s="12">
        <f t="shared" si="5"/>
        <v>2.3457839814421475</v>
      </c>
      <c r="M162">
        <f>IF(B162="*","*",IF(_xlfn.XLOOKUP(B162,'RES TECH'!$M:$M,'RES TECH'!$C:$C)="Low Income",IF(G162&gt;1,IF(G162&gt;3,0.3,0.24),0.12),IF(_xlfn.XLOOKUP(B162,'RES TECH'!$M:$M,'RES TECH'!$C:$C)="Lower-middle Income",IF(G162&gt;1,IF(G162&gt;3,0.23,0.18),0.09),IF(_xlfn.XLOOKUP(B162,'RES TECH'!$M:$M,'RES TECH'!$C:$C)="Upper-middle Income",IF(G162&gt;1,IF(G162&gt;3,0.15,0.12),0.06),IF(_xlfn.XLOOKUP(B162,'RES TECH'!$M:$M,'RES TECH'!$C:$C)="High Income",IF(G162&gt;1,IF(G162&gt;3,0.08,0.06),0.03))))))</f>
        <v>0.24</v>
      </c>
    </row>
    <row r="163" spans="2:13" x14ac:dyDescent="0.25">
      <c r="B163" t="str">
        <f>IF('RES TECH'!N159=1,'RES TECH'!M159,"*")</f>
        <v>RESAPALOOldCWT1ELC20</v>
      </c>
      <c r="C163" t="str">
        <f>IF(B163="*","*",_xlfn.XLOOKUP(B163,'RES TECH'!M:M,'RES TECH'!K:K))</f>
        <v>RESELC</v>
      </c>
      <c r="D163" t="str">
        <f>IF(B163="*","*",_xlfn.XLOOKUP(B163,'RES TECH'!M:M,'RES TECH'!L:L))</f>
        <v>RESAPALOOldCWEUE</v>
      </c>
      <c r="E163">
        <f>IF(B163="*","*",_xlfn.XLOOKUP(B163,'RES TECH'!M:M,'RES TECH'!O:O))</f>
        <v>2020</v>
      </c>
      <c r="F163" s="12">
        <f>IF(B163="*","*",_xlfn.XLOOKUP(B163,'RES TECH'!M:M,'RES TECH'!Y:Y))</f>
        <v>12</v>
      </c>
      <c r="G163" s="12">
        <f>IF(B163="*","*",_xlfn.XLOOKUP(B163,'RES TECH'!M:M,'RES TECH'!V:V))</f>
        <v>2.166666666666667</v>
      </c>
      <c r="H163">
        <f>IF(B163="*","*",_xlfn.XLOOKUP(B163,'RES TECH'!M:M,'RES TECH'!AA:AA))</f>
        <v>1</v>
      </c>
      <c r="I163" s="12">
        <f>IF(B163="*","*",_xlfn.XLOOKUP(B163,'RES TECH'!M:M,'RES TECH'!Z:Z))</f>
        <v>0.02</v>
      </c>
      <c r="J163" s="12">
        <f>IF(B163="*","*",_xlfn.XLOOKUP(B163,'RES TECH'!M:M,'RES TECH'!S:S))</f>
        <v>451.78061864811718</v>
      </c>
      <c r="K163" s="12">
        <f t="shared" si="4"/>
        <v>22.589030932405862</v>
      </c>
      <c r="L163" s="12">
        <f t="shared" si="5"/>
        <v>1.1294515466202932</v>
      </c>
      <c r="M163">
        <f>IF(B163="*","*",IF(_xlfn.XLOOKUP(B163,'RES TECH'!$M:$M,'RES TECH'!$C:$C)="Low Income",IF(G163&gt;1,IF(G163&gt;3,0.3,0.24),0.12),IF(_xlfn.XLOOKUP(B163,'RES TECH'!$M:$M,'RES TECH'!$C:$C)="Lower-middle Income",IF(G163&gt;1,IF(G163&gt;3,0.23,0.18),0.09),IF(_xlfn.XLOOKUP(B163,'RES TECH'!$M:$M,'RES TECH'!$C:$C)="Upper-middle Income",IF(G163&gt;1,IF(G163&gt;3,0.15,0.12),0.06),IF(_xlfn.XLOOKUP(B163,'RES TECH'!$M:$M,'RES TECH'!$C:$C)="High Income",IF(G163&gt;1,IF(G163&gt;3,0.08,0.06),0.03))))))</f>
        <v>0.24</v>
      </c>
    </row>
    <row r="164" spans="2:13" x14ac:dyDescent="0.25">
      <c r="B164" t="str">
        <f>IF('RES TECH'!N160=1,'RES TECH'!M160,"*")</f>
        <v>*</v>
      </c>
      <c r="C164" t="str">
        <f>IF(B164="*","*",_xlfn.XLOOKUP(B164,'RES TECH'!M:M,'RES TECH'!K:K))</f>
        <v>*</v>
      </c>
      <c r="D164" t="str">
        <f>IF(B164="*","*",_xlfn.XLOOKUP(B164,'RES TECH'!M:M,'RES TECH'!L:L))</f>
        <v>*</v>
      </c>
      <c r="E164" t="str">
        <f>IF(B164="*","*",_xlfn.XLOOKUP(B164,'RES TECH'!M:M,'RES TECH'!O:O))</f>
        <v>*</v>
      </c>
      <c r="F164" s="12" t="str">
        <f>IF(B164="*","*",_xlfn.XLOOKUP(B164,'RES TECH'!M:M,'RES TECH'!Y:Y))</f>
        <v>*</v>
      </c>
      <c r="G164" s="12" t="str">
        <f>IF(B164="*","*",_xlfn.XLOOKUP(B164,'RES TECH'!M:M,'RES TECH'!V:V))</f>
        <v>*</v>
      </c>
      <c r="H164" t="str">
        <f>IF(B164="*","*",_xlfn.XLOOKUP(B164,'RES TECH'!M:M,'RES TECH'!AA:AA))</f>
        <v>*</v>
      </c>
      <c r="I164" s="12" t="str">
        <f>IF(B164="*","*",_xlfn.XLOOKUP(B164,'RES TECH'!M:M,'RES TECH'!Z:Z))</f>
        <v>*</v>
      </c>
      <c r="J164" s="12" t="str">
        <f>IF(B164="*","*",_xlfn.XLOOKUP(B164,'RES TECH'!M:M,'RES TECH'!S:S))</f>
        <v>*</v>
      </c>
      <c r="K164" s="12" t="str">
        <f t="shared" si="4"/>
        <v>*</v>
      </c>
      <c r="L164" s="12" t="str">
        <f t="shared" si="5"/>
        <v>*</v>
      </c>
      <c r="M164" t="str">
        <f>IF(B164="*","*",IF(_xlfn.XLOOKUP(B164,'RES TECH'!$M:$M,'RES TECH'!$C:$C)="Low Income",IF(G164&gt;1,IF(G164&gt;3,0.3,0.24),0.12),IF(_xlfn.XLOOKUP(B164,'RES TECH'!$M:$M,'RES TECH'!$C:$C)="Lower-middle Income",IF(G164&gt;1,IF(G164&gt;3,0.23,0.18),0.09),IF(_xlfn.XLOOKUP(B164,'RES TECH'!$M:$M,'RES TECH'!$C:$C)="Upper-middle Income",IF(G164&gt;1,IF(G164&gt;3,0.15,0.12),0.06),IF(_xlfn.XLOOKUP(B164,'RES TECH'!$M:$M,'RES TECH'!$C:$C)="High Income",IF(G164&gt;1,IF(G164&gt;3,0.08,0.06),0.03))))))</f>
        <v>*</v>
      </c>
    </row>
    <row r="165" spans="2:13" x14ac:dyDescent="0.25">
      <c r="B165" t="str">
        <f>IF('RES TECH'!N161=1,'RES TECH'!M161,"*")</f>
        <v>RESAPALOOldCWT2ELC20</v>
      </c>
      <c r="C165" t="str">
        <f>IF(B165="*","*",_xlfn.XLOOKUP(B165,'RES TECH'!M:M,'RES TECH'!K:K))</f>
        <v>RESELC</v>
      </c>
      <c r="D165" t="str">
        <f>IF(B165="*","*",_xlfn.XLOOKUP(B165,'RES TECH'!M:M,'RES TECH'!L:L))</f>
        <v>RESAPALOOldCWEUE</v>
      </c>
      <c r="E165">
        <f>IF(B165="*","*",_xlfn.XLOOKUP(B165,'RES TECH'!M:M,'RES TECH'!O:O))</f>
        <v>2020</v>
      </c>
      <c r="F165" s="12">
        <f>IF(B165="*","*",_xlfn.XLOOKUP(B165,'RES TECH'!M:M,'RES TECH'!Y:Y))</f>
        <v>12</v>
      </c>
      <c r="G165" s="12">
        <f>IF(B165="*","*",_xlfn.XLOOKUP(B165,'RES TECH'!M:M,'RES TECH'!V:V))</f>
        <v>2.166666666666667</v>
      </c>
      <c r="H165">
        <f>IF(B165="*","*",_xlfn.XLOOKUP(B165,'RES TECH'!M:M,'RES TECH'!AA:AA))</f>
        <v>1</v>
      </c>
      <c r="I165" s="12">
        <f>IF(B165="*","*",_xlfn.XLOOKUP(B165,'RES TECH'!M:M,'RES TECH'!Z:Z))</f>
        <v>0.02</v>
      </c>
      <c r="J165" s="12">
        <f>IF(B165="*","*",_xlfn.XLOOKUP(B165,'RES TECH'!M:M,'RES TECH'!S:S))</f>
        <v>451.78061864811718</v>
      </c>
      <c r="K165" s="12">
        <f t="shared" si="4"/>
        <v>22.589030932405862</v>
      </c>
      <c r="L165" s="12">
        <f t="shared" si="5"/>
        <v>1.1294515466202932</v>
      </c>
      <c r="M165">
        <f>IF(B165="*","*",IF(_xlfn.XLOOKUP(B165,'RES TECH'!$M:$M,'RES TECH'!$C:$C)="Low Income",IF(G165&gt;1,IF(G165&gt;3,0.3,0.24),0.12),IF(_xlfn.XLOOKUP(B165,'RES TECH'!$M:$M,'RES TECH'!$C:$C)="Lower-middle Income",IF(G165&gt;1,IF(G165&gt;3,0.23,0.18),0.09),IF(_xlfn.XLOOKUP(B165,'RES TECH'!$M:$M,'RES TECH'!$C:$C)="Upper-middle Income",IF(G165&gt;1,IF(G165&gt;3,0.15,0.12),0.06),IF(_xlfn.XLOOKUP(B165,'RES TECH'!$M:$M,'RES TECH'!$C:$C)="High Income",IF(G165&gt;1,IF(G165&gt;3,0.08,0.06),0.03))))))</f>
        <v>0.24</v>
      </c>
    </row>
    <row r="166" spans="2:13" x14ac:dyDescent="0.25">
      <c r="B166" t="str">
        <f>IF('RES TECH'!N162=1,'RES TECH'!M162,"*")</f>
        <v>RESAPALOOldCWT3ELC20</v>
      </c>
      <c r="C166" t="str">
        <f>IF(B166="*","*",_xlfn.XLOOKUP(B166,'RES TECH'!M:M,'RES TECH'!K:K))</f>
        <v>RESELC</v>
      </c>
      <c r="D166" t="str">
        <f>IF(B166="*","*",_xlfn.XLOOKUP(B166,'RES TECH'!M:M,'RES TECH'!L:L))</f>
        <v>RESAPALOOldCWEUE</v>
      </c>
      <c r="E166">
        <f>IF(B166="*","*",_xlfn.XLOOKUP(B166,'RES TECH'!M:M,'RES TECH'!O:O))</f>
        <v>2020</v>
      </c>
      <c r="F166" s="12">
        <f>IF(B166="*","*",_xlfn.XLOOKUP(B166,'RES TECH'!M:M,'RES TECH'!Y:Y))</f>
        <v>12</v>
      </c>
      <c r="G166" s="12">
        <f>IF(B166="*","*",_xlfn.XLOOKUP(B166,'RES TECH'!M:M,'RES TECH'!V:V))</f>
        <v>1.25</v>
      </c>
      <c r="H166">
        <f>IF(B166="*","*",_xlfn.XLOOKUP(B166,'RES TECH'!M:M,'RES TECH'!AA:AA))</f>
        <v>1</v>
      </c>
      <c r="I166" s="12">
        <f>IF(B166="*","*",_xlfn.XLOOKUP(B166,'RES TECH'!M:M,'RES TECH'!Z:Z))</f>
        <v>0.02</v>
      </c>
      <c r="J166" s="12">
        <f>IF(B166="*","*",_xlfn.XLOOKUP(B166,'RES TECH'!M:M,'RES TECH'!S:S))</f>
        <v>660.29475033186361</v>
      </c>
      <c r="K166" s="12">
        <f t="shared" si="4"/>
        <v>33.014737516593179</v>
      </c>
      <c r="L166" s="12">
        <f t="shared" si="5"/>
        <v>1.650736875829659</v>
      </c>
      <c r="M166">
        <f>IF(B166="*","*",IF(_xlfn.XLOOKUP(B166,'RES TECH'!$M:$M,'RES TECH'!$C:$C)="Low Income",IF(G166&gt;1,IF(G166&gt;3,0.3,0.24),0.12),IF(_xlfn.XLOOKUP(B166,'RES TECH'!$M:$M,'RES TECH'!$C:$C)="Lower-middle Income",IF(G166&gt;1,IF(G166&gt;3,0.23,0.18),0.09),IF(_xlfn.XLOOKUP(B166,'RES TECH'!$M:$M,'RES TECH'!$C:$C)="Upper-middle Income",IF(G166&gt;1,IF(G166&gt;3,0.15,0.12),0.06),IF(_xlfn.XLOOKUP(B166,'RES TECH'!$M:$M,'RES TECH'!$C:$C)="High Income",IF(G166&gt;1,IF(G166&gt;3,0.08,0.06),0.03))))))</f>
        <v>0.24</v>
      </c>
    </row>
    <row r="167" spans="2:13" x14ac:dyDescent="0.25">
      <c r="B167" t="str">
        <f>IF('RES TECH'!N163=1,'RES TECH'!M163,"*")</f>
        <v>RESAPALOOldCWT4ELC20</v>
      </c>
      <c r="C167" t="str">
        <f>IF(B167="*","*",_xlfn.XLOOKUP(B167,'RES TECH'!M:M,'RES TECH'!K:K))</f>
        <v>RESELC</v>
      </c>
      <c r="D167" t="str">
        <f>IF(B167="*","*",_xlfn.XLOOKUP(B167,'RES TECH'!M:M,'RES TECH'!L:L))</f>
        <v>RESAPALOOldCWEUE</v>
      </c>
      <c r="E167">
        <f>IF(B167="*","*",_xlfn.XLOOKUP(B167,'RES TECH'!M:M,'RES TECH'!O:O))</f>
        <v>2020</v>
      </c>
      <c r="F167" s="12">
        <f>IF(B167="*","*",_xlfn.XLOOKUP(B167,'RES TECH'!M:M,'RES TECH'!Y:Y))</f>
        <v>12</v>
      </c>
      <c r="G167" s="12">
        <f>IF(B167="*","*",_xlfn.XLOOKUP(B167,'RES TECH'!M:M,'RES TECH'!V:V))</f>
        <v>1</v>
      </c>
      <c r="H167">
        <f>IF(B167="*","*",_xlfn.XLOOKUP(B167,'RES TECH'!M:M,'RES TECH'!AA:AA))</f>
        <v>1</v>
      </c>
      <c r="I167" s="12">
        <f>IF(B167="*","*",_xlfn.XLOOKUP(B167,'RES TECH'!M:M,'RES TECH'!Z:Z))</f>
        <v>0.02</v>
      </c>
      <c r="J167" s="12">
        <f>IF(B167="*","*",_xlfn.XLOOKUP(B167,'RES TECH'!M:M,'RES TECH'!S:S))</f>
        <v>781.92799381404905</v>
      </c>
      <c r="K167" s="12">
        <f t="shared" si="4"/>
        <v>39.096399690702455</v>
      </c>
      <c r="L167" s="12">
        <f t="shared" si="5"/>
        <v>1.9548199845351228</v>
      </c>
      <c r="M167">
        <f>IF(B167="*","*",IF(_xlfn.XLOOKUP(B167,'RES TECH'!$M:$M,'RES TECH'!$C:$C)="Low Income",IF(G167&gt;1,IF(G167&gt;3,0.3,0.24),0.12),IF(_xlfn.XLOOKUP(B167,'RES TECH'!$M:$M,'RES TECH'!$C:$C)="Lower-middle Income",IF(G167&gt;1,IF(G167&gt;3,0.23,0.18),0.09),IF(_xlfn.XLOOKUP(B167,'RES TECH'!$M:$M,'RES TECH'!$C:$C)="Upper-middle Income",IF(G167&gt;1,IF(G167&gt;3,0.15,0.12),0.06),IF(_xlfn.XLOOKUP(B167,'RES TECH'!$M:$M,'RES TECH'!$C:$C)="High Income",IF(G167&gt;1,IF(G167&gt;3,0.08,0.06),0.03))))))</f>
        <v>0.12</v>
      </c>
    </row>
    <row r="168" spans="2:13" x14ac:dyDescent="0.25">
      <c r="B168" t="str">
        <f>IF('RES TECH'!N164=1,'RES TECH'!M164,"*")</f>
        <v>RESAPALOOldCWF1ELC20</v>
      </c>
      <c r="C168" t="str">
        <f>IF(B168="*","*",_xlfn.XLOOKUP(B168,'RES TECH'!M:M,'RES TECH'!K:K))</f>
        <v>RESELC</v>
      </c>
      <c r="D168" t="str">
        <f>IF(B168="*","*",_xlfn.XLOOKUP(B168,'RES TECH'!M:M,'RES TECH'!L:L))</f>
        <v>RESAPALOOldCWEUE</v>
      </c>
      <c r="E168">
        <f>IF(B168="*","*",_xlfn.XLOOKUP(B168,'RES TECH'!M:M,'RES TECH'!O:O))</f>
        <v>2020</v>
      </c>
      <c r="F168" s="12">
        <f>IF(B168="*","*",_xlfn.XLOOKUP(B168,'RES TECH'!M:M,'RES TECH'!Y:Y))</f>
        <v>12</v>
      </c>
      <c r="G168" s="12">
        <f>IF(B168="*","*",_xlfn.XLOOKUP(B168,'RES TECH'!M:M,'RES TECH'!V:V))</f>
        <v>1.25</v>
      </c>
      <c r="H168">
        <f>IF(B168="*","*",_xlfn.XLOOKUP(B168,'RES TECH'!M:M,'RES TECH'!AA:AA))</f>
        <v>1</v>
      </c>
      <c r="I168" s="12">
        <f>IF(B168="*","*",_xlfn.XLOOKUP(B168,'RES TECH'!M:M,'RES TECH'!Z:Z))</f>
        <v>0.02</v>
      </c>
      <c r="J168" s="12">
        <f>IF(B168="*","*",_xlfn.XLOOKUP(B168,'RES TECH'!M:M,'RES TECH'!S:S))</f>
        <v>660.29475033186361</v>
      </c>
      <c r="K168" s="12">
        <f t="shared" si="4"/>
        <v>33.014737516593179</v>
      </c>
      <c r="L168" s="12">
        <f t="shared" si="5"/>
        <v>1.650736875829659</v>
      </c>
      <c r="M168">
        <f>IF(B168="*","*",IF(_xlfn.XLOOKUP(B168,'RES TECH'!$M:$M,'RES TECH'!$C:$C)="Low Income",IF(G168&gt;1,IF(G168&gt;3,0.3,0.24),0.12),IF(_xlfn.XLOOKUP(B168,'RES TECH'!$M:$M,'RES TECH'!$C:$C)="Lower-middle Income",IF(G168&gt;1,IF(G168&gt;3,0.23,0.18),0.09),IF(_xlfn.XLOOKUP(B168,'RES TECH'!$M:$M,'RES TECH'!$C:$C)="Upper-middle Income",IF(G168&gt;1,IF(G168&gt;3,0.15,0.12),0.06),IF(_xlfn.XLOOKUP(B168,'RES TECH'!$M:$M,'RES TECH'!$C:$C)="High Income",IF(G168&gt;1,IF(G168&gt;3,0.08,0.06),0.03))))))</f>
        <v>0.24</v>
      </c>
    </row>
    <row r="169" spans="2:13" x14ac:dyDescent="0.25">
      <c r="B169" t="str">
        <f>IF('RES TECH'!N165=1,'RES TECH'!M165,"*")</f>
        <v>RESAPALOOldCWF2ELC20</v>
      </c>
      <c r="C169" t="str">
        <f>IF(B169="*","*",_xlfn.XLOOKUP(B169,'RES TECH'!M:M,'RES TECH'!K:K))</f>
        <v>RESELC</v>
      </c>
      <c r="D169" t="str">
        <f>IF(B169="*","*",_xlfn.XLOOKUP(B169,'RES TECH'!M:M,'RES TECH'!L:L))</f>
        <v>RESAPALOOldCWEUE</v>
      </c>
      <c r="E169">
        <f>IF(B169="*","*",_xlfn.XLOOKUP(B169,'RES TECH'!M:M,'RES TECH'!O:O))</f>
        <v>2020</v>
      </c>
      <c r="F169" s="12">
        <f>IF(B169="*","*",_xlfn.XLOOKUP(B169,'RES TECH'!M:M,'RES TECH'!Y:Y))</f>
        <v>12</v>
      </c>
      <c r="G169" s="12">
        <f>IF(B169="*","*",_xlfn.XLOOKUP(B169,'RES TECH'!M:M,'RES TECH'!V:V))</f>
        <v>1.75</v>
      </c>
      <c r="H169">
        <f>IF(B169="*","*",_xlfn.XLOOKUP(B169,'RES TECH'!M:M,'RES TECH'!AA:AA))</f>
        <v>1</v>
      </c>
      <c r="I169" s="12">
        <f>IF(B169="*","*",_xlfn.XLOOKUP(B169,'RES TECH'!M:M,'RES TECH'!Z:Z))</f>
        <v>0.02</v>
      </c>
      <c r="J169" s="12">
        <f>IF(B169="*","*",_xlfn.XLOOKUP(B169,'RES TECH'!M:M,'RES TECH'!S:S))</f>
        <v>695.04710561248805</v>
      </c>
      <c r="K169" s="12">
        <f t="shared" si="4"/>
        <v>34.752355280624407</v>
      </c>
      <c r="L169" s="12">
        <f t="shared" si="5"/>
        <v>1.7376177640312205</v>
      </c>
      <c r="M169">
        <f>IF(B169="*","*",IF(_xlfn.XLOOKUP(B169,'RES TECH'!$M:$M,'RES TECH'!$C:$C)="Low Income",IF(G169&gt;1,IF(G169&gt;3,0.3,0.24),0.12),IF(_xlfn.XLOOKUP(B169,'RES TECH'!$M:$M,'RES TECH'!$C:$C)="Lower-middle Income",IF(G169&gt;1,IF(G169&gt;3,0.23,0.18),0.09),IF(_xlfn.XLOOKUP(B169,'RES TECH'!$M:$M,'RES TECH'!$C:$C)="Upper-middle Income",IF(G169&gt;1,IF(G169&gt;3,0.15,0.12),0.06),IF(_xlfn.XLOOKUP(B169,'RES TECH'!$M:$M,'RES TECH'!$C:$C)="High Income",IF(G169&gt;1,IF(G169&gt;3,0.08,0.06),0.03))))))</f>
        <v>0.24</v>
      </c>
    </row>
    <row r="170" spans="2:13" x14ac:dyDescent="0.25">
      <c r="B170" t="str">
        <f>IF('RES TECH'!N166=1,'RES TECH'!M166,"*")</f>
        <v>RESAPALOOldCWF2ELC30</v>
      </c>
      <c r="C170" t="str">
        <f>IF(B170="*","*",_xlfn.XLOOKUP(B170,'RES TECH'!M:M,'RES TECH'!K:K))</f>
        <v>RESELC</v>
      </c>
      <c r="D170" t="str">
        <f>IF(B170="*","*",_xlfn.XLOOKUP(B170,'RES TECH'!M:M,'RES TECH'!L:L))</f>
        <v>RESAPALOOldCWEUE</v>
      </c>
      <c r="E170">
        <f>IF(B170="*","*",_xlfn.XLOOKUP(B170,'RES TECH'!M:M,'RES TECH'!O:O))</f>
        <v>2030</v>
      </c>
      <c r="F170" s="12">
        <f>IF(B170="*","*",_xlfn.XLOOKUP(B170,'RES TECH'!M:M,'RES TECH'!Y:Y))</f>
        <v>12</v>
      </c>
      <c r="G170" s="12">
        <f>IF(B170="*","*",_xlfn.XLOOKUP(B170,'RES TECH'!M:M,'RES TECH'!V:V))</f>
        <v>1.416666666666667</v>
      </c>
      <c r="H170">
        <f>IF(B170="*","*",_xlfn.XLOOKUP(B170,'RES TECH'!M:M,'RES TECH'!AA:AA))</f>
        <v>1</v>
      </c>
      <c r="I170" s="12">
        <f>IF(B170="*","*",_xlfn.XLOOKUP(B170,'RES TECH'!M:M,'RES TECH'!Z:Z))</f>
        <v>0.02</v>
      </c>
      <c r="J170" s="12">
        <f>IF(B170="*","*",_xlfn.XLOOKUP(B170,'RES TECH'!M:M,'RES TECH'!S:S))</f>
        <v>729.7994608931125</v>
      </c>
      <c r="K170" s="12">
        <f t="shared" si="4"/>
        <v>36.489973044655628</v>
      </c>
      <c r="L170" s="12">
        <f t="shared" si="5"/>
        <v>1.8244986522327815</v>
      </c>
      <c r="M170">
        <f>IF(B170="*","*",IF(_xlfn.XLOOKUP(B170,'RES TECH'!$M:$M,'RES TECH'!$C:$C)="Low Income",IF(G170&gt;1,IF(G170&gt;3,0.3,0.24),0.12),IF(_xlfn.XLOOKUP(B170,'RES TECH'!$M:$M,'RES TECH'!$C:$C)="Lower-middle Income",IF(G170&gt;1,IF(G170&gt;3,0.23,0.18),0.09),IF(_xlfn.XLOOKUP(B170,'RES TECH'!$M:$M,'RES TECH'!$C:$C)="Upper-middle Income",IF(G170&gt;1,IF(G170&gt;3,0.15,0.12),0.06),IF(_xlfn.XLOOKUP(B170,'RES TECH'!$M:$M,'RES TECH'!$C:$C)="High Income",IF(G170&gt;1,IF(G170&gt;3,0.08,0.06),0.03))))))</f>
        <v>0.24</v>
      </c>
    </row>
    <row r="171" spans="2:13" x14ac:dyDescent="0.25">
      <c r="B171" t="str">
        <f>IF('RES TECH'!N167=1,'RES TECH'!M167,"*")</f>
        <v>RESAPALOOldCWF3ELC20</v>
      </c>
      <c r="C171" t="str">
        <f>IF(B171="*","*",_xlfn.XLOOKUP(B171,'RES TECH'!M:M,'RES TECH'!K:K))</f>
        <v>RESELC</v>
      </c>
      <c r="D171" t="str">
        <f>IF(B171="*","*",_xlfn.XLOOKUP(B171,'RES TECH'!M:M,'RES TECH'!L:L))</f>
        <v>RESAPALOOldCWEUE</v>
      </c>
      <c r="E171">
        <f>IF(B171="*","*",_xlfn.XLOOKUP(B171,'RES TECH'!M:M,'RES TECH'!O:O))</f>
        <v>2020</v>
      </c>
      <c r="F171" s="12">
        <f>IF(B171="*","*",_xlfn.XLOOKUP(B171,'RES TECH'!M:M,'RES TECH'!Y:Y))</f>
        <v>12</v>
      </c>
      <c r="G171" s="12">
        <f>IF(B171="*","*",_xlfn.XLOOKUP(B171,'RES TECH'!M:M,'RES TECH'!V:V))</f>
        <v>2.416666666666667</v>
      </c>
      <c r="H171">
        <f>IF(B171="*","*",_xlfn.XLOOKUP(B171,'RES TECH'!M:M,'RES TECH'!AA:AA))</f>
        <v>1</v>
      </c>
      <c r="I171" s="12">
        <f>IF(B171="*","*",_xlfn.XLOOKUP(B171,'RES TECH'!M:M,'RES TECH'!Z:Z))</f>
        <v>0.02</v>
      </c>
      <c r="J171" s="12">
        <f>IF(B171="*","*",_xlfn.XLOOKUP(B171,'RES TECH'!M:M,'RES TECH'!S:S))</f>
        <v>660.29475033186361</v>
      </c>
      <c r="K171" s="12">
        <f t="shared" si="4"/>
        <v>33.014737516593179</v>
      </c>
      <c r="L171" s="12">
        <f t="shared" si="5"/>
        <v>1.650736875829659</v>
      </c>
      <c r="M171">
        <f>IF(B171="*","*",IF(_xlfn.XLOOKUP(B171,'RES TECH'!$M:$M,'RES TECH'!$C:$C)="Low Income",IF(G171&gt;1,IF(G171&gt;3,0.3,0.24),0.12),IF(_xlfn.XLOOKUP(B171,'RES TECH'!$M:$M,'RES TECH'!$C:$C)="Lower-middle Income",IF(G171&gt;1,IF(G171&gt;3,0.23,0.18),0.09),IF(_xlfn.XLOOKUP(B171,'RES TECH'!$M:$M,'RES TECH'!$C:$C)="Upper-middle Income",IF(G171&gt;1,IF(G171&gt;3,0.15,0.12),0.06),IF(_xlfn.XLOOKUP(B171,'RES TECH'!$M:$M,'RES TECH'!$C:$C)="High Income",IF(G171&gt;1,IF(G171&gt;3,0.08,0.06),0.03))))))</f>
        <v>0.24</v>
      </c>
    </row>
    <row r="172" spans="2:13" x14ac:dyDescent="0.25">
      <c r="B172" t="str">
        <f>IF('RES TECH'!N168=1,'RES TECH'!M168,"*")</f>
        <v>*</v>
      </c>
      <c r="C172" t="str">
        <f>IF(B172="*","*",_xlfn.XLOOKUP(B172,'RES TECH'!M:M,'RES TECH'!K:K))</f>
        <v>*</v>
      </c>
      <c r="D172" t="str">
        <f>IF(B172="*","*",_xlfn.XLOOKUP(B172,'RES TECH'!M:M,'RES TECH'!L:L))</f>
        <v>*</v>
      </c>
      <c r="E172" t="str">
        <f>IF(B172="*","*",_xlfn.XLOOKUP(B172,'RES TECH'!M:M,'RES TECH'!O:O))</f>
        <v>*</v>
      </c>
      <c r="F172" s="12" t="str">
        <f>IF(B172="*","*",_xlfn.XLOOKUP(B172,'RES TECH'!M:M,'RES TECH'!Y:Y))</f>
        <v>*</v>
      </c>
      <c r="G172" s="12" t="str">
        <f>IF(B172="*","*",_xlfn.XLOOKUP(B172,'RES TECH'!M:M,'RES TECH'!V:V))</f>
        <v>*</v>
      </c>
      <c r="H172" t="str">
        <f>IF(B172="*","*",_xlfn.XLOOKUP(B172,'RES TECH'!M:M,'RES TECH'!AA:AA))</f>
        <v>*</v>
      </c>
      <c r="I172" s="12" t="str">
        <f>IF(B172="*","*",_xlfn.XLOOKUP(B172,'RES TECH'!M:M,'RES TECH'!Z:Z))</f>
        <v>*</v>
      </c>
      <c r="J172" s="12" t="str">
        <f>IF(B172="*","*",_xlfn.XLOOKUP(B172,'RES TECH'!M:M,'RES TECH'!S:S))</f>
        <v>*</v>
      </c>
      <c r="K172" s="12" t="str">
        <f t="shared" si="4"/>
        <v>*</v>
      </c>
      <c r="L172" s="12" t="str">
        <f t="shared" si="5"/>
        <v>*</v>
      </c>
      <c r="M172" t="str">
        <f>IF(B172="*","*",IF(_xlfn.XLOOKUP(B172,'RES TECH'!$M:$M,'RES TECH'!$C:$C)="Low Income",IF(G172&gt;1,IF(G172&gt;3,0.3,0.24),0.12),IF(_xlfn.XLOOKUP(B172,'RES TECH'!$M:$M,'RES TECH'!$C:$C)="Lower-middle Income",IF(G172&gt;1,IF(G172&gt;3,0.23,0.18),0.09),IF(_xlfn.XLOOKUP(B172,'RES TECH'!$M:$M,'RES TECH'!$C:$C)="Upper-middle Income",IF(G172&gt;1,IF(G172&gt;3,0.15,0.12),0.06),IF(_xlfn.XLOOKUP(B172,'RES TECH'!$M:$M,'RES TECH'!$C:$C)="High Income",IF(G172&gt;1,IF(G172&gt;3,0.08,0.06),0.03))))))</f>
        <v>*</v>
      </c>
    </row>
    <row r="173" spans="2:13" x14ac:dyDescent="0.25">
      <c r="B173" t="str">
        <f>IF('RES TECH'!N169=1,'RES TECH'!M169,"*")</f>
        <v>RESAPALOOldCWF4ELC20</v>
      </c>
      <c r="C173" t="str">
        <f>IF(B173="*","*",_xlfn.XLOOKUP(B173,'RES TECH'!M:M,'RES TECH'!K:K))</f>
        <v>RESELC</v>
      </c>
      <c r="D173" t="str">
        <f>IF(B173="*","*",_xlfn.XLOOKUP(B173,'RES TECH'!M:M,'RES TECH'!L:L))</f>
        <v>RESAPALOOldCWEUE</v>
      </c>
      <c r="E173">
        <f>IF(B173="*","*",_xlfn.XLOOKUP(B173,'RES TECH'!M:M,'RES TECH'!O:O))</f>
        <v>2020</v>
      </c>
      <c r="F173" s="12">
        <f>IF(B173="*","*",_xlfn.XLOOKUP(B173,'RES TECH'!M:M,'RES TECH'!Y:Y))</f>
        <v>12</v>
      </c>
      <c r="G173" s="12">
        <f>IF(B173="*","*",_xlfn.XLOOKUP(B173,'RES TECH'!M:M,'RES TECH'!V:V))</f>
        <v>1.416666666666667</v>
      </c>
      <c r="H173">
        <f>IF(B173="*","*",_xlfn.XLOOKUP(B173,'RES TECH'!M:M,'RES TECH'!AA:AA))</f>
        <v>1</v>
      </c>
      <c r="I173" s="12">
        <f>IF(B173="*","*",_xlfn.XLOOKUP(B173,'RES TECH'!M:M,'RES TECH'!Z:Z))</f>
        <v>0.02</v>
      </c>
      <c r="J173" s="12">
        <f>IF(B173="*","*",_xlfn.XLOOKUP(B173,'RES TECH'!M:M,'RES TECH'!S:S))</f>
        <v>729.7994608931125</v>
      </c>
      <c r="K173" s="12">
        <f t="shared" si="4"/>
        <v>36.489973044655628</v>
      </c>
      <c r="L173" s="12">
        <f t="shared" si="5"/>
        <v>1.8244986522327815</v>
      </c>
      <c r="M173">
        <f>IF(B173="*","*",IF(_xlfn.XLOOKUP(B173,'RES TECH'!$M:$M,'RES TECH'!$C:$C)="Low Income",IF(G173&gt;1,IF(G173&gt;3,0.3,0.24),0.12),IF(_xlfn.XLOOKUP(B173,'RES TECH'!$M:$M,'RES TECH'!$C:$C)="Lower-middle Income",IF(G173&gt;1,IF(G173&gt;3,0.23,0.18),0.09),IF(_xlfn.XLOOKUP(B173,'RES TECH'!$M:$M,'RES TECH'!$C:$C)="Upper-middle Income",IF(G173&gt;1,IF(G173&gt;3,0.15,0.12),0.06),IF(_xlfn.XLOOKUP(B173,'RES TECH'!$M:$M,'RES TECH'!$C:$C)="High Income",IF(G173&gt;1,IF(G173&gt;3,0.08,0.06),0.03))))))</f>
        <v>0.24</v>
      </c>
    </row>
    <row r="174" spans="2:13" x14ac:dyDescent="0.25">
      <c r="B174" t="str">
        <f>IF('RES TECH'!N170=1,'RES TECH'!M170,"*")</f>
        <v>RESAPALOOldCD1NGA20</v>
      </c>
      <c r="C174" t="str">
        <f>IF(B174="*","*",_xlfn.XLOOKUP(B174,'RES TECH'!M:M,'RES TECH'!K:K))</f>
        <v>RESNGA</v>
      </c>
      <c r="D174" t="str">
        <f>IF(B174="*","*",_xlfn.XLOOKUP(B174,'RES TECH'!M:M,'RES TECH'!L:L))</f>
        <v>RESAPALOOldCDEUE</v>
      </c>
      <c r="E174">
        <f>IF(B174="*","*",_xlfn.XLOOKUP(B174,'RES TECH'!M:M,'RES TECH'!O:O))</f>
        <v>2020</v>
      </c>
      <c r="F174" s="12">
        <f>IF(B174="*","*",_xlfn.XLOOKUP(B174,'RES TECH'!M:M,'RES TECH'!Y:Y))</f>
        <v>14</v>
      </c>
      <c r="G174" s="12">
        <f>IF(B174="*","*",_xlfn.XLOOKUP(B174,'RES TECH'!M:M,'RES TECH'!V:V))</f>
        <v>1</v>
      </c>
      <c r="H174">
        <f>IF(B174="*","*",_xlfn.XLOOKUP(B174,'RES TECH'!M:M,'RES TECH'!AA:AA))</f>
        <v>1</v>
      </c>
      <c r="I174" s="12">
        <f>IF(B174="*","*",_xlfn.XLOOKUP(B174,'RES TECH'!M:M,'RES TECH'!Z:Z))</f>
        <v>0.02</v>
      </c>
      <c r="J174" s="12">
        <f>IF(B174="*","*",_xlfn.XLOOKUP(B174,'RES TECH'!M:M,'RES TECH'!S:S))</f>
        <v>54.847422379051856</v>
      </c>
      <c r="K174" s="12">
        <f t="shared" si="4"/>
        <v>2.742371118952593</v>
      </c>
      <c r="L174" s="12">
        <f t="shared" si="5"/>
        <v>0.13711855594762964</v>
      </c>
      <c r="M174">
        <f>IF(B174="*","*",IF(_xlfn.XLOOKUP(B174,'RES TECH'!$M:$M,'RES TECH'!$C:$C)="Low Income",IF(G174&gt;1,IF(G174&gt;3,0.3,0.24),0.12),IF(_xlfn.XLOOKUP(B174,'RES TECH'!$M:$M,'RES TECH'!$C:$C)="Lower-middle Income",IF(G174&gt;1,IF(G174&gt;3,0.23,0.18),0.09),IF(_xlfn.XLOOKUP(B174,'RES TECH'!$M:$M,'RES TECH'!$C:$C)="Upper-middle Income",IF(G174&gt;1,IF(G174&gt;3,0.15,0.12),0.06),IF(_xlfn.XLOOKUP(B174,'RES TECH'!$M:$M,'RES TECH'!$C:$C)="High Income",IF(G174&gt;1,IF(G174&gt;3,0.08,0.06),0.03))))))</f>
        <v>0.12</v>
      </c>
    </row>
    <row r="175" spans="2:13" x14ac:dyDescent="0.25">
      <c r="B175" t="str">
        <f>IF('RES TECH'!N171=1,'RES TECH'!M171,"*")</f>
        <v>RESAPALOOldCD2NGA20</v>
      </c>
      <c r="C175" t="str">
        <f>IF(B175="*","*",_xlfn.XLOOKUP(B175,'RES TECH'!M:M,'RES TECH'!K:K))</f>
        <v>RESNGA</v>
      </c>
      <c r="D175" t="str">
        <f>IF(B175="*","*",_xlfn.XLOOKUP(B175,'RES TECH'!M:M,'RES TECH'!L:L))</f>
        <v>RESAPALOOldCDEUE</v>
      </c>
      <c r="E175">
        <f>IF(B175="*","*",_xlfn.XLOOKUP(B175,'RES TECH'!M:M,'RES TECH'!O:O))</f>
        <v>2020</v>
      </c>
      <c r="F175" s="12">
        <f>IF(B175="*","*",_xlfn.XLOOKUP(B175,'RES TECH'!M:M,'RES TECH'!Y:Y))</f>
        <v>14</v>
      </c>
      <c r="G175" s="12">
        <f>IF(B175="*","*",_xlfn.XLOOKUP(B175,'RES TECH'!M:M,'RES TECH'!V:V))</f>
        <v>1.0060606060606061</v>
      </c>
      <c r="H175">
        <f>IF(B175="*","*",_xlfn.XLOOKUP(B175,'RES TECH'!M:M,'RES TECH'!AA:AA))</f>
        <v>1</v>
      </c>
      <c r="I175" s="12">
        <f>IF(B175="*","*",_xlfn.XLOOKUP(B175,'RES TECH'!M:M,'RES TECH'!Z:Z))</f>
        <v>0.02</v>
      </c>
      <c r="J175" s="12">
        <f>IF(B175="*","*",_xlfn.XLOOKUP(B175,'RES TECH'!M:M,'RES TECH'!S:S))</f>
        <v>55.691228877191129</v>
      </c>
      <c r="K175" s="12">
        <f t="shared" si="4"/>
        <v>2.7845614438595567</v>
      </c>
      <c r="L175" s="12">
        <f t="shared" si="5"/>
        <v>0.13922807219297784</v>
      </c>
      <c r="M175">
        <f>IF(B175="*","*",IF(_xlfn.XLOOKUP(B175,'RES TECH'!$M:$M,'RES TECH'!$C:$C)="Low Income",IF(G175&gt;1,IF(G175&gt;3,0.3,0.24),0.12),IF(_xlfn.XLOOKUP(B175,'RES TECH'!$M:$M,'RES TECH'!$C:$C)="Lower-middle Income",IF(G175&gt;1,IF(G175&gt;3,0.23,0.18),0.09),IF(_xlfn.XLOOKUP(B175,'RES TECH'!$M:$M,'RES TECH'!$C:$C)="Upper-middle Income",IF(G175&gt;1,IF(G175&gt;3,0.15,0.12),0.06),IF(_xlfn.XLOOKUP(B175,'RES TECH'!$M:$M,'RES TECH'!$C:$C)="High Income",IF(G175&gt;1,IF(G175&gt;3,0.08,0.06),0.03))))))</f>
        <v>0.24</v>
      </c>
    </row>
    <row r="176" spans="2:13" x14ac:dyDescent="0.25">
      <c r="B176" t="str">
        <f>IF('RES TECH'!N172=1,'RES TECH'!M172,"*")</f>
        <v>RESAPALOOldCD3NGA20</v>
      </c>
      <c r="C176" t="str">
        <f>IF(B176="*","*",_xlfn.XLOOKUP(B176,'RES TECH'!M:M,'RES TECH'!K:K))</f>
        <v>RESNGA</v>
      </c>
      <c r="D176" t="str">
        <f>IF(B176="*","*",_xlfn.XLOOKUP(B176,'RES TECH'!M:M,'RES TECH'!L:L))</f>
        <v>RESAPALOOldCDEUE</v>
      </c>
      <c r="E176">
        <f>IF(B176="*","*",_xlfn.XLOOKUP(B176,'RES TECH'!M:M,'RES TECH'!O:O))</f>
        <v>2020</v>
      </c>
      <c r="F176" s="12">
        <f>IF(B176="*","*",_xlfn.XLOOKUP(B176,'RES TECH'!M:M,'RES TECH'!Y:Y))</f>
        <v>14</v>
      </c>
      <c r="G176" s="12">
        <f>IF(B176="*","*",_xlfn.XLOOKUP(B176,'RES TECH'!M:M,'RES TECH'!V:V))</f>
        <v>1.0545454545454549</v>
      </c>
      <c r="H176">
        <f>IF(B176="*","*",_xlfn.XLOOKUP(B176,'RES TECH'!M:M,'RES TECH'!AA:AA))</f>
        <v>1</v>
      </c>
      <c r="I176" s="12">
        <f>IF(B176="*","*",_xlfn.XLOOKUP(B176,'RES TECH'!M:M,'RES TECH'!Z:Z))</f>
        <v>0.02</v>
      </c>
      <c r="J176" s="12">
        <f>IF(B176="*","*",_xlfn.XLOOKUP(B176,'RES TECH'!M:M,'RES TECH'!S:S))</f>
        <v>58.375143521875053</v>
      </c>
      <c r="K176" s="12">
        <f t="shared" si="4"/>
        <v>2.9187571760937527</v>
      </c>
      <c r="L176" s="12">
        <f t="shared" si="5"/>
        <v>0.14593785880468765</v>
      </c>
      <c r="M176">
        <f>IF(B176="*","*",IF(_xlfn.XLOOKUP(B176,'RES TECH'!$M:$M,'RES TECH'!$C:$C)="Low Income",IF(G176&gt;1,IF(G176&gt;3,0.3,0.24),0.12),IF(_xlfn.XLOOKUP(B176,'RES TECH'!$M:$M,'RES TECH'!$C:$C)="Lower-middle Income",IF(G176&gt;1,IF(G176&gt;3,0.23,0.18),0.09),IF(_xlfn.XLOOKUP(B176,'RES TECH'!$M:$M,'RES TECH'!$C:$C)="Upper-middle Income",IF(G176&gt;1,IF(G176&gt;3,0.15,0.12),0.06),IF(_xlfn.XLOOKUP(B176,'RES TECH'!$M:$M,'RES TECH'!$C:$C)="High Income",IF(G176&gt;1,IF(G176&gt;3,0.08,0.06),0.03))))))</f>
        <v>0.24</v>
      </c>
    </row>
    <row r="177" spans="2:13" x14ac:dyDescent="0.25">
      <c r="B177" t="str">
        <f>IF('RES TECH'!N173=1,'RES TECH'!M173,"*")</f>
        <v>RESAPALOOldCD4NGA20</v>
      </c>
      <c r="C177" t="str">
        <f>IF(B177="*","*",_xlfn.XLOOKUP(B177,'RES TECH'!M:M,'RES TECH'!K:K))</f>
        <v>RESNGA</v>
      </c>
      <c r="D177" t="str">
        <f>IF(B177="*","*",_xlfn.XLOOKUP(B177,'RES TECH'!M:M,'RES TECH'!L:L))</f>
        <v>RESAPALOOldCDEUE</v>
      </c>
      <c r="E177">
        <f>IF(B177="*","*",_xlfn.XLOOKUP(B177,'RES TECH'!M:M,'RES TECH'!O:O))</f>
        <v>2020</v>
      </c>
      <c r="F177" s="12">
        <f>IF(B177="*","*",_xlfn.XLOOKUP(B177,'RES TECH'!M:M,'RES TECH'!Y:Y))</f>
        <v>14</v>
      </c>
      <c r="G177" s="12">
        <f>IF(B177="*","*",_xlfn.XLOOKUP(B177,'RES TECH'!M:M,'RES TECH'!V:V))</f>
        <v>1.0575757575757581</v>
      </c>
      <c r="H177">
        <f>IF(B177="*","*",_xlfn.XLOOKUP(B177,'RES TECH'!M:M,'RES TECH'!AA:AA))</f>
        <v>1</v>
      </c>
      <c r="I177" s="12">
        <f>IF(B177="*","*",_xlfn.XLOOKUP(B177,'RES TECH'!M:M,'RES TECH'!Z:Z))</f>
        <v>0.02</v>
      </c>
      <c r="J177" s="12">
        <f>IF(B177="*","*",_xlfn.XLOOKUP(B177,'RES TECH'!M:M,'RES TECH'!S:S))</f>
        <v>64.973100356722981</v>
      </c>
      <c r="K177" s="12">
        <f t="shared" si="4"/>
        <v>3.2486550178361493</v>
      </c>
      <c r="L177" s="12">
        <f t="shared" si="5"/>
        <v>0.16243275089180748</v>
      </c>
      <c r="M177">
        <f>IF(B177="*","*",IF(_xlfn.XLOOKUP(B177,'RES TECH'!$M:$M,'RES TECH'!$C:$C)="Low Income",IF(G177&gt;1,IF(G177&gt;3,0.3,0.24),0.12),IF(_xlfn.XLOOKUP(B177,'RES TECH'!$M:$M,'RES TECH'!$C:$C)="Lower-middle Income",IF(G177&gt;1,IF(G177&gt;3,0.23,0.18),0.09),IF(_xlfn.XLOOKUP(B177,'RES TECH'!$M:$M,'RES TECH'!$C:$C)="Upper-middle Income",IF(G177&gt;1,IF(G177&gt;3,0.15,0.12),0.06),IF(_xlfn.XLOOKUP(B177,'RES TECH'!$M:$M,'RES TECH'!$C:$C)="High Income",IF(G177&gt;1,IF(G177&gt;3,0.08,0.06),0.03))))))</f>
        <v>0.24</v>
      </c>
    </row>
    <row r="178" spans="2:13" x14ac:dyDescent="0.25">
      <c r="B178" t="str">
        <f>IF('RES TECH'!N174=1,'RES TECH'!M174,"*")</f>
        <v>RESAPALOOldCD4NGA30</v>
      </c>
      <c r="C178" t="str">
        <f>IF(B178="*","*",_xlfn.XLOOKUP(B178,'RES TECH'!M:M,'RES TECH'!K:K))</f>
        <v>RESNGA</v>
      </c>
      <c r="D178" t="str">
        <f>IF(B178="*","*",_xlfn.XLOOKUP(B178,'RES TECH'!M:M,'RES TECH'!L:L))</f>
        <v>RESAPALOOldCDEUE</v>
      </c>
      <c r="E178">
        <f>IF(B178="*","*",_xlfn.XLOOKUP(B178,'RES TECH'!M:M,'RES TECH'!O:O))</f>
        <v>2030</v>
      </c>
      <c r="F178" s="12">
        <f>IF(B178="*","*",_xlfn.XLOOKUP(B178,'RES TECH'!M:M,'RES TECH'!Y:Y))</f>
        <v>14</v>
      </c>
      <c r="G178" s="12">
        <f>IF(B178="*","*",_xlfn.XLOOKUP(B178,'RES TECH'!M:M,'RES TECH'!V:V))</f>
        <v>1.093939393939394</v>
      </c>
      <c r="H178">
        <f>IF(B178="*","*",_xlfn.XLOOKUP(B178,'RES TECH'!M:M,'RES TECH'!AA:AA))</f>
        <v>1</v>
      </c>
      <c r="I178" s="12">
        <f>IF(B178="*","*",_xlfn.XLOOKUP(B178,'RES TECH'!M:M,'RES TECH'!Z:Z))</f>
        <v>0.02</v>
      </c>
      <c r="J178" s="12">
        <f>IF(B178="*","*",_xlfn.XLOOKUP(B178,'RES TECH'!M:M,'RES TECH'!S:S))</f>
        <v>68.348326349280015</v>
      </c>
      <c r="K178" s="12">
        <f t="shared" si="4"/>
        <v>3.4174163174640011</v>
      </c>
      <c r="L178" s="12">
        <f t="shared" si="5"/>
        <v>0.17087081587320008</v>
      </c>
      <c r="M178">
        <f>IF(B178="*","*",IF(_xlfn.XLOOKUP(B178,'RES TECH'!$M:$M,'RES TECH'!$C:$C)="Low Income",IF(G178&gt;1,IF(G178&gt;3,0.3,0.24),0.12),IF(_xlfn.XLOOKUP(B178,'RES TECH'!$M:$M,'RES TECH'!$C:$C)="Lower-middle Income",IF(G178&gt;1,IF(G178&gt;3,0.23,0.18),0.09),IF(_xlfn.XLOOKUP(B178,'RES TECH'!$M:$M,'RES TECH'!$C:$C)="Upper-middle Income",IF(G178&gt;1,IF(G178&gt;3,0.15,0.12),0.06),IF(_xlfn.XLOOKUP(B178,'RES TECH'!$M:$M,'RES TECH'!$C:$C)="High Income",IF(G178&gt;1,IF(G178&gt;3,0.08,0.06),0.03))))))</f>
        <v>0.24</v>
      </c>
    </row>
    <row r="179" spans="2:13" x14ac:dyDescent="0.25">
      <c r="B179" t="str">
        <f>IF('RES TECH'!N175=1,'RES TECH'!M175,"*")</f>
        <v>RESAPALOOldCD1ELC20</v>
      </c>
      <c r="C179" t="str">
        <f>IF(B179="*","*",_xlfn.XLOOKUP(B179,'RES TECH'!M:M,'RES TECH'!K:K))</f>
        <v>RESELC</v>
      </c>
      <c r="D179" t="str">
        <f>IF(B179="*","*",_xlfn.XLOOKUP(B179,'RES TECH'!M:M,'RES TECH'!L:L))</f>
        <v>RESAPALOOldCDEUE</v>
      </c>
      <c r="E179">
        <f>IF(B179="*","*",_xlfn.XLOOKUP(B179,'RES TECH'!M:M,'RES TECH'!O:O))</f>
        <v>2020</v>
      </c>
      <c r="F179" s="12">
        <f>IF(B179="*","*",_xlfn.XLOOKUP(B179,'RES TECH'!M:M,'RES TECH'!Y:Y))</f>
        <v>14</v>
      </c>
      <c r="G179" s="12">
        <f>IF(B179="*","*",_xlfn.XLOOKUP(B179,'RES TECH'!M:M,'RES TECH'!V:V))</f>
        <v>1.1303030303030299</v>
      </c>
      <c r="H179">
        <f>IF(B179="*","*",_xlfn.XLOOKUP(B179,'RES TECH'!M:M,'RES TECH'!AA:AA))</f>
        <v>1</v>
      </c>
      <c r="I179" s="12">
        <f>IF(B179="*","*",_xlfn.XLOOKUP(B179,'RES TECH'!M:M,'RES TECH'!Z:Z))</f>
        <v>0.02</v>
      </c>
      <c r="J179" s="12">
        <f>IF(B179="*","*",_xlfn.XLOOKUP(B179,'RES TECH'!M:M,'RES TECH'!S:S))</f>
        <v>44.721744401380747</v>
      </c>
      <c r="K179" s="12">
        <f t="shared" si="4"/>
        <v>2.2360872200690376</v>
      </c>
      <c r="L179" s="12">
        <f t="shared" si="5"/>
        <v>0.11180436100345188</v>
      </c>
      <c r="M179">
        <f>IF(B179="*","*",IF(_xlfn.XLOOKUP(B179,'RES TECH'!$M:$M,'RES TECH'!$C:$C)="Low Income",IF(G179&gt;1,IF(G179&gt;3,0.3,0.24),0.12),IF(_xlfn.XLOOKUP(B179,'RES TECH'!$M:$M,'RES TECH'!$C:$C)="Lower-middle Income",IF(G179&gt;1,IF(G179&gt;3,0.23,0.18),0.09),IF(_xlfn.XLOOKUP(B179,'RES TECH'!$M:$M,'RES TECH'!$C:$C)="Upper-middle Income",IF(G179&gt;1,IF(G179&gt;3,0.15,0.12),0.06),IF(_xlfn.XLOOKUP(B179,'RES TECH'!$M:$M,'RES TECH'!$C:$C)="High Income",IF(G179&gt;1,IF(G179&gt;3,0.08,0.06),0.03))))))</f>
        <v>0.24</v>
      </c>
    </row>
    <row r="180" spans="2:13" x14ac:dyDescent="0.25">
      <c r="B180" t="str">
        <f>IF('RES TECH'!N176=1,'RES TECH'!M176,"*")</f>
        <v>RESAPALOOldCD2ELC20</v>
      </c>
      <c r="C180" t="str">
        <f>IF(B180="*","*",_xlfn.XLOOKUP(B180,'RES TECH'!M:M,'RES TECH'!K:K))</f>
        <v>RESELC</v>
      </c>
      <c r="D180" t="str">
        <f>IF(B180="*","*",_xlfn.XLOOKUP(B180,'RES TECH'!M:M,'RES TECH'!L:L))</f>
        <v>RESAPALOOldCDEUE</v>
      </c>
      <c r="E180">
        <f>IF(B180="*","*",_xlfn.XLOOKUP(B180,'RES TECH'!M:M,'RES TECH'!O:O))</f>
        <v>2020</v>
      </c>
      <c r="F180" s="12">
        <f>IF(B180="*","*",_xlfn.XLOOKUP(B180,'RES TECH'!M:M,'RES TECH'!Y:Y))</f>
        <v>14</v>
      </c>
      <c r="G180" s="12">
        <f>IF(B180="*","*",_xlfn.XLOOKUP(B180,'RES TECH'!M:M,'RES TECH'!V:V))</f>
        <v>1.133333333333334</v>
      </c>
      <c r="H180">
        <f>IF(B180="*","*",_xlfn.XLOOKUP(B180,'RES TECH'!M:M,'RES TECH'!AA:AA))</f>
        <v>1</v>
      </c>
      <c r="I180" s="12">
        <f>IF(B180="*","*",_xlfn.XLOOKUP(B180,'RES TECH'!M:M,'RES TECH'!Z:Z))</f>
        <v>0.02</v>
      </c>
      <c r="J180" s="12">
        <f>IF(B180="*","*",_xlfn.XLOOKUP(B180,'RES TECH'!M:M,'RES TECH'!S:S))</f>
        <v>45.565550899520012</v>
      </c>
      <c r="K180" s="12">
        <f t="shared" si="4"/>
        <v>2.2782775449760009</v>
      </c>
      <c r="L180" s="12">
        <f t="shared" si="5"/>
        <v>0.11391387724880005</v>
      </c>
      <c r="M180">
        <f>IF(B180="*","*",IF(_xlfn.XLOOKUP(B180,'RES TECH'!$M:$M,'RES TECH'!$C:$C)="Low Income",IF(G180&gt;1,IF(G180&gt;3,0.3,0.24),0.12),IF(_xlfn.XLOOKUP(B180,'RES TECH'!$M:$M,'RES TECH'!$C:$C)="Lower-middle Income",IF(G180&gt;1,IF(G180&gt;3,0.23,0.18),0.09),IF(_xlfn.XLOOKUP(B180,'RES TECH'!$M:$M,'RES TECH'!$C:$C)="Upper-middle Income",IF(G180&gt;1,IF(G180&gt;3,0.15,0.12),0.06),IF(_xlfn.XLOOKUP(B180,'RES TECH'!$M:$M,'RES TECH'!$C:$C)="High Income",IF(G180&gt;1,IF(G180&gt;3,0.08,0.06),0.03))))))</f>
        <v>0.24</v>
      </c>
    </row>
    <row r="181" spans="2:13" x14ac:dyDescent="0.25">
      <c r="B181" t="str">
        <f>IF('RES TECH'!N177=1,'RES TECH'!M177,"*")</f>
        <v>RESAPALOOldCD3ELC20</v>
      </c>
      <c r="C181" t="str">
        <f>IF(B181="*","*",_xlfn.XLOOKUP(B181,'RES TECH'!M:M,'RES TECH'!K:K))</f>
        <v>RESELC</v>
      </c>
      <c r="D181" t="str">
        <f>IF(B181="*","*",_xlfn.XLOOKUP(B181,'RES TECH'!M:M,'RES TECH'!L:L))</f>
        <v>RESAPALOOldCDEUE</v>
      </c>
      <c r="E181">
        <f>IF(B181="*","*",_xlfn.XLOOKUP(B181,'RES TECH'!M:M,'RES TECH'!O:O))</f>
        <v>2020</v>
      </c>
      <c r="F181" s="12">
        <f>IF(B181="*","*",_xlfn.XLOOKUP(B181,'RES TECH'!M:M,'RES TECH'!Y:Y))</f>
        <v>14</v>
      </c>
      <c r="G181" s="12">
        <f>IF(B181="*","*",_xlfn.XLOOKUP(B181,'RES TECH'!M:M,'RES TECH'!V:V))</f>
        <v>1.1909090909090909</v>
      </c>
      <c r="H181">
        <f>IF(B181="*","*",_xlfn.XLOOKUP(B181,'RES TECH'!M:M,'RES TECH'!AA:AA))</f>
        <v>1</v>
      </c>
      <c r="I181" s="12">
        <f>IF(B181="*","*",_xlfn.XLOOKUP(B181,'RES TECH'!M:M,'RES TECH'!Z:Z))</f>
        <v>0.02</v>
      </c>
      <c r="J181" s="12">
        <f>IF(B181="*","*",_xlfn.XLOOKUP(B181,'RES TECH'!M:M,'RES TECH'!S:S))</f>
        <v>47.880378351634661</v>
      </c>
      <c r="K181" s="12">
        <f t="shared" si="4"/>
        <v>2.3940189175817332</v>
      </c>
      <c r="L181" s="12">
        <f t="shared" si="5"/>
        <v>0.11970094587908667</v>
      </c>
      <c r="M181">
        <f>IF(B181="*","*",IF(_xlfn.XLOOKUP(B181,'RES TECH'!$M:$M,'RES TECH'!$C:$C)="Low Income",IF(G181&gt;1,IF(G181&gt;3,0.3,0.24),0.12),IF(_xlfn.XLOOKUP(B181,'RES TECH'!$M:$M,'RES TECH'!$C:$C)="Lower-middle Income",IF(G181&gt;1,IF(G181&gt;3,0.23,0.18),0.09),IF(_xlfn.XLOOKUP(B181,'RES TECH'!$M:$M,'RES TECH'!$C:$C)="Upper-middle Income",IF(G181&gt;1,IF(G181&gt;3,0.15,0.12),0.06),IF(_xlfn.XLOOKUP(B181,'RES TECH'!$M:$M,'RES TECH'!$C:$C)="High Income",IF(G181&gt;1,IF(G181&gt;3,0.08,0.06),0.03))))))</f>
        <v>0.24</v>
      </c>
    </row>
    <row r="182" spans="2:13" x14ac:dyDescent="0.25">
      <c r="B182" t="str">
        <f>IF('RES TECH'!N178=1,'RES TECH'!M178,"*")</f>
        <v>RESAPALOOldCD4ELC20</v>
      </c>
      <c r="C182" t="str">
        <f>IF(B182="*","*",_xlfn.XLOOKUP(B182,'RES TECH'!M:M,'RES TECH'!K:K))</f>
        <v>RESELC</v>
      </c>
      <c r="D182" t="str">
        <f>IF(B182="*","*",_xlfn.XLOOKUP(B182,'RES TECH'!M:M,'RES TECH'!L:L))</f>
        <v>RESAPALOOldCDEUE</v>
      </c>
      <c r="E182">
        <f>IF(B182="*","*",_xlfn.XLOOKUP(B182,'RES TECH'!M:M,'RES TECH'!O:O))</f>
        <v>2020</v>
      </c>
      <c r="F182" s="12">
        <f>IF(B182="*","*",_xlfn.XLOOKUP(B182,'RES TECH'!M:M,'RES TECH'!Y:Y))</f>
        <v>14</v>
      </c>
      <c r="G182" s="12">
        <f>IF(B182="*","*",_xlfn.XLOOKUP(B182,'RES TECH'!M:M,'RES TECH'!V:V))</f>
        <v>1.363636363636364</v>
      </c>
      <c r="H182">
        <f>IF(B182="*","*",_xlfn.XLOOKUP(B182,'RES TECH'!M:M,'RES TECH'!AA:AA))</f>
        <v>1</v>
      </c>
      <c r="I182" s="12">
        <f>IF(B182="*","*",_xlfn.XLOOKUP(B182,'RES TECH'!M:M,'RES TECH'!Z:Z))</f>
        <v>0.02</v>
      </c>
      <c r="J182" s="12">
        <f>IF(B182="*","*",_xlfn.XLOOKUP(B182,'RES TECH'!M:M,'RES TECH'!S:S))</f>
        <v>64.973100356722981</v>
      </c>
      <c r="K182" s="12">
        <f t="shared" si="4"/>
        <v>3.2486550178361493</v>
      </c>
      <c r="L182" s="12">
        <f t="shared" si="5"/>
        <v>0.16243275089180748</v>
      </c>
      <c r="M182">
        <f>IF(B182="*","*",IF(_xlfn.XLOOKUP(B182,'RES TECH'!$M:$M,'RES TECH'!$C:$C)="Low Income",IF(G182&gt;1,IF(G182&gt;3,0.3,0.24),0.12),IF(_xlfn.XLOOKUP(B182,'RES TECH'!$M:$M,'RES TECH'!$C:$C)="Lower-middle Income",IF(G182&gt;1,IF(G182&gt;3,0.23,0.18),0.09),IF(_xlfn.XLOOKUP(B182,'RES TECH'!$M:$M,'RES TECH'!$C:$C)="Upper-middle Income",IF(G182&gt;1,IF(G182&gt;3,0.15,0.12),0.06),IF(_xlfn.XLOOKUP(B182,'RES TECH'!$M:$M,'RES TECH'!$C:$C)="High Income",IF(G182&gt;1,IF(G182&gt;3,0.08,0.06),0.03))))))</f>
        <v>0.24</v>
      </c>
    </row>
    <row r="183" spans="2:13" x14ac:dyDescent="0.25">
      <c r="B183" t="str">
        <f>IF('RES TECH'!N179=1,'RES TECH'!M179,"*")</f>
        <v>RESHOULOOldWH1NGA20</v>
      </c>
      <c r="C183" t="str">
        <f>IF(B183="*","*",_xlfn.XLOOKUP(B183,'RES TECH'!M:M,'RES TECH'!K:K))</f>
        <v>RESNGA</v>
      </c>
      <c r="D183" t="str">
        <f>IF(B183="*","*",_xlfn.XLOOKUP(B183,'RES TECH'!M:M,'RES TECH'!L:L))</f>
        <v>RESHOULOOldWHEUE</v>
      </c>
      <c r="E183">
        <f>IF(B183="*","*",_xlfn.XLOOKUP(B183,'RES TECH'!M:M,'RES TECH'!O:O))</f>
        <v>2020</v>
      </c>
      <c r="F183" s="12">
        <f>IF(B183="*","*",_xlfn.XLOOKUP(B183,'RES TECH'!M:M,'RES TECH'!Y:Y))</f>
        <v>14</v>
      </c>
      <c r="G183" s="12">
        <f>IF(B183="*","*",_xlfn.XLOOKUP(B183,'RES TECH'!M:M,'RES TECH'!V:V))</f>
        <v>0.61014999999999997</v>
      </c>
      <c r="H183">
        <f>IF(B183="*","*",_xlfn.XLOOKUP(B183,'RES TECH'!M:M,'RES TECH'!AA:AA))</f>
        <v>31.536000000000001</v>
      </c>
      <c r="I183" s="12">
        <f>IF(B183="*","*",_xlfn.XLOOKUP(B183,'RES TECH'!M:M,'RES TECH'!Z:Z))</f>
        <v>0.24</v>
      </c>
      <c r="J183" s="12">
        <f>IF(B183="*","*",_xlfn.XLOOKUP(B183,'RES TECH'!M:M,'RES TECH'!S:S))</f>
        <v>1280.6398116140319</v>
      </c>
      <c r="K183" s="12">
        <f t="shared" si="4"/>
        <v>64.031990580701603</v>
      </c>
      <c r="L183" s="12">
        <f t="shared" si="5"/>
        <v>3.2015995290350805</v>
      </c>
      <c r="M183">
        <f>IF(B183="*","*",IF(_xlfn.XLOOKUP(B183,'RES TECH'!$M:$M,'RES TECH'!$C:$C)="Low Income",IF(G183&gt;1,IF(G183&gt;3,0.3,0.24),0.12),IF(_xlfn.XLOOKUP(B183,'RES TECH'!$M:$M,'RES TECH'!$C:$C)="Lower-middle Income",IF(G183&gt;1,IF(G183&gt;3,0.23,0.18),0.09),IF(_xlfn.XLOOKUP(B183,'RES TECH'!$M:$M,'RES TECH'!$C:$C)="Upper-middle Income",IF(G183&gt;1,IF(G183&gt;3,0.15,0.12),0.06),IF(_xlfn.XLOOKUP(B183,'RES TECH'!$M:$M,'RES TECH'!$C:$C)="High Income",IF(G183&gt;1,IF(G183&gt;3,0.08,0.06),0.03))))))</f>
        <v>0.12</v>
      </c>
    </row>
    <row r="184" spans="2:13" x14ac:dyDescent="0.25">
      <c r="B184" t="str">
        <f>IF('RES TECH'!N180=1,'RES TECH'!M180,"*")</f>
        <v>RESHOULOOldWH2NGA20</v>
      </c>
      <c r="C184" t="str">
        <f>IF(B184="*","*",_xlfn.XLOOKUP(B184,'RES TECH'!M:M,'RES TECH'!K:K))</f>
        <v>RESNGA</v>
      </c>
      <c r="D184" t="str">
        <f>IF(B184="*","*",_xlfn.XLOOKUP(B184,'RES TECH'!M:M,'RES TECH'!L:L))</f>
        <v>RESHOULOOldWHEUE</v>
      </c>
      <c r="E184">
        <f>IF(B184="*","*",_xlfn.XLOOKUP(B184,'RES TECH'!M:M,'RES TECH'!O:O))</f>
        <v>2020</v>
      </c>
      <c r="F184" s="12">
        <f>IF(B184="*","*",_xlfn.XLOOKUP(B184,'RES TECH'!M:M,'RES TECH'!Y:Y))</f>
        <v>14</v>
      </c>
      <c r="G184" s="12">
        <f>IF(B184="*","*",_xlfn.XLOOKUP(B184,'RES TECH'!M:M,'RES TECH'!V:V))</f>
        <v>0.63</v>
      </c>
      <c r="H184">
        <f>IF(B184="*","*",_xlfn.XLOOKUP(B184,'RES TECH'!M:M,'RES TECH'!AA:AA))</f>
        <v>31.536000000000001</v>
      </c>
      <c r="I184" s="12">
        <f>IF(B184="*","*",_xlfn.XLOOKUP(B184,'RES TECH'!M:M,'RES TECH'!Z:Z))</f>
        <v>0.24</v>
      </c>
      <c r="J184" s="12">
        <f>IF(B184="*","*",_xlfn.XLOOKUP(B184,'RES TECH'!M:M,'RES TECH'!S:S))</f>
        <v>1350.8118560860339</v>
      </c>
      <c r="K184" s="12">
        <f t="shared" si="4"/>
        <v>67.540592804301696</v>
      </c>
      <c r="L184" s="12">
        <f t="shared" si="5"/>
        <v>3.3770296402150848</v>
      </c>
      <c r="M184">
        <f>IF(B184="*","*",IF(_xlfn.XLOOKUP(B184,'RES TECH'!$M:$M,'RES TECH'!$C:$C)="Low Income",IF(G184&gt;1,IF(G184&gt;3,0.3,0.24),0.12),IF(_xlfn.XLOOKUP(B184,'RES TECH'!$M:$M,'RES TECH'!$C:$C)="Lower-middle Income",IF(G184&gt;1,IF(G184&gt;3,0.23,0.18),0.09),IF(_xlfn.XLOOKUP(B184,'RES TECH'!$M:$M,'RES TECH'!$C:$C)="Upper-middle Income",IF(G184&gt;1,IF(G184&gt;3,0.15,0.12),0.06),IF(_xlfn.XLOOKUP(B184,'RES TECH'!$M:$M,'RES TECH'!$C:$C)="High Income",IF(G184&gt;1,IF(G184&gt;3,0.08,0.06),0.03))))))</f>
        <v>0.12</v>
      </c>
    </row>
    <row r="185" spans="2:13" x14ac:dyDescent="0.25">
      <c r="B185" t="str">
        <f>IF('RES TECH'!N181=1,'RES TECH'!M181,"*")</f>
        <v>RESHOULOOldWH3NGA20</v>
      </c>
      <c r="C185" t="str">
        <f>IF(B185="*","*",_xlfn.XLOOKUP(B185,'RES TECH'!M:M,'RES TECH'!K:K))</f>
        <v>RESNGA</v>
      </c>
      <c r="D185" t="str">
        <f>IF(B185="*","*",_xlfn.XLOOKUP(B185,'RES TECH'!M:M,'RES TECH'!L:L))</f>
        <v>RESHOULOOldWHEUE</v>
      </c>
      <c r="E185">
        <f>IF(B185="*","*",_xlfn.XLOOKUP(B185,'RES TECH'!M:M,'RES TECH'!O:O))</f>
        <v>2020</v>
      </c>
      <c r="F185" s="12">
        <f>IF(B185="*","*",_xlfn.XLOOKUP(B185,'RES TECH'!M:M,'RES TECH'!Y:Y))</f>
        <v>14</v>
      </c>
      <c r="G185" s="12">
        <f>IF(B185="*","*",_xlfn.XLOOKUP(B185,'RES TECH'!M:M,'RES TECH'!V:V))</f>
        <v>0.66</v>
      </c>
      <c r="H185">
        <f>IF(B185="*","*",_xlfn.XLOOKUP(B185,'RES TECH'!M:M,'RES TECH'!AA:AA))</f>
        <v>31.536000000000001</v>
      </c>
      <c r="I185" s="12">
        <f>IF(B185="*","*",_xlfn.XLOOKUP(B185,'RES TECH'!M:M,'RES TECH'!Z:Z))</f>
        <v>0.24</v>
      </c>
      <c r="J185" s="12">
        <f>IF(B185="*","*",_xlfn.XLOOKUP(B185,'RES TECH'!M:M,'RES TECH'!S:S))</f>
        <v>1420.9839005580361</v>
      </c>
      <c r="K185" s="12">
        <f t="shared" si="4"/>
        <v>71.049195027901803</v>
      </c>
      <c r="L185" s="12">
        <f t="shared" si="5"/>
        <v>3.5524597513950904</v>
      </c>
      <c r="M185">
        <f>IF(B185="*","*",IF(_xlfn.XLOOKUP(B185,'RES TECH'!$M:$M,'RES TECH'!$C:$C)="Low Income",IF(G185&gt;1,IF(G185&gt;3,0.3,0.24),0.12),IF(_xlfn.XLOOKUP(B185,'RES TECH'!$M:$M,'RES TECH'!$C:$C)="Lower-middle Income",IF(G185&gt;1,IF(G185&gt;3,0.23,0.18),0.09),IF(_xlfn.XLOOKUP(B185,'RES TECH'!$M:$M,'RES TECH'!$C:$C)="Upper-middle Income",IF(G185&gt;1,IF(G185&gt;3,0.15,0.12),0.06),IF(_xlfn.XLOOKUP(B185,'RES TECH'!$M:$M,'RES TECH'!$C:$C)="High Income",IF(G185&gt;1,IF(G185&gt;3,0.08,0.06),0.03))))))</f>
        <v>0.12</v>
      </c>
    </row>
    <row r="186" spans="2:13" x14ac:dyDescent="0.25">
      <c r="B186" t="str">
        <f>IF('RES TECH'!N182=1,'RES TECH'!M182,"*")</f>
        <v>RESHOULOOldWH3NGA23</v>
      </c>
      <c r="C186" t="str">
        <f>IF(B186="*","*",_xlfn.XLOOKUP(B186,'RES TECH'!M:M,'RES TECH'!K:K))</f>
        <v>RESNGA</v>
      </c>
      <c r="D186" t="str">
        <f>IF(B186="*","*",_xlfn.XLOOKUP(B186,'RES TECH'!M:M,'RES TECH'!L:L))</f>
        <v>RESHOULOOldWHEUE</v>
      </c>
      <c r="E186">
        <f>IF(B186="*","*",_xlfn.XLOOKUP(B186,'RES TECH'!M:M,'RES TECH'!O:O))</f>
        <v>2023</v>
      </c>
      <c r="F186" s="12">
        <f>IF(B186="*","*",_xlfn.XLOOKUP(B186,'RES TECH'!M:M,'RES TECH'!Y:Y))</f>
        <v>14</v>
      </c>
      <c r="G186" s="12">
        <f>IF(B186="*","*",_xlfn.XLOOKUP(B186,'RES TECH'!M:M,'RES TECH'!V:V))</f>
        <v>0.83499999999999996</v>
      </c>
      <c r="H186">
        <f>IF(B186="*","*",_xlfn.XLOOKUP(B186,'RES TECH'!M:M,'RES TECH'!AA:AA))</f>
        <v>31.536000000000001</v>
      </c>
      <c r="I186" s="12">
        <f>IF(B186="*","*",_xlfn.XLOOKUP(B186,'RES TECH'!M:M,'RES TECH'!Z:Z))</f>
        <v>0.24</v>
      </c>
      <c r="J186" s="12">
        <f>IF(B186="*","*",_xlfn.XLOOKUP(B186,'RES TECH'!M:M,'RES TECH'!S:S))</f>
        <v>2224.3888356472039</v>
      </c>
      <c r="K186" s="12">
        <f t="shared" si="4"/>
        <v>111.21944178236021</v>
      </c>
      <c r="L186" s="12">
        <f t="shared" si="5"/>
        <v>5.5609720891180103</v>
      </c>
      <c r="M186">
        <f>IF(B186="*","*",IF(_xlfn.XLOOKUP(B186,'RES TECH'!$M:$M,'RES TECH'!$C:$C)="Low Income",IF(G186&gt;1,IF(G186&gt;3,0.3,0.24),0.12),IF(_xlfn.XLOOKUP(B186,'RES TECH'!$M:$M,'RES TECH'!$C:$C)="Lower-middle Income",IF(G186&gt;1,IF(G186&gt;3,0.23,0.18),0.09),IF(_xlfn.XLOOKUP(B186,'RES TECH'!$M:$M,'RES TECH'!$C:$C)="Upper-middle Income",IF(G186&gt;1,IF(G186&gt;3,0.15,0.12),0.06),IF(_xlfn.XLOOKUP(B186,'RES TECH'!$M:$M,'RES TECH'!$C:$C)="High Income",IF(G186&gt;1,IF(G186&gt;3,0.08,0.06),0.03))))))</f>
        <v>0.12</v>
      </c>
    </row>
    <row r="187" spans="2:13" x14ac:dyDescent="0.25">
      <c r="B187" t="str">
        <f>IF('RES TECH'!N183=1,'RES TECH'!M183,"*")</f>
        <v>*</v>
      </c>
      <c r="C187" t="str">
        <f>IF(B187="*","*",_xlfn.XLOOKUP(B187,'RES TECH'!M:M,'RES TECH'!K:K))</f>
        <v>*</v>
      </c>
      <c r="D187" t="str">
        <f>IF(B187="*","*",_xlfn.XLOOKUP(B187,'RES TECH'!M:M,'RES TECH'!L:L))</f>
        <v>*</v>
      </c>
      <c r="E187" t="str">
        <f>IF(B187="*","*",_xlfn.XLOOKUP(B187,'RES TECH'!M:M,'RES TECH'!O:O))</f>
        <v>*</v>
      </c>
      <c r="F187" s="12" t="str">
        <f>IF(B187="*","*",_xlfn.XLOOKUP(B187,'RES TECH'!M:M,'RES TECH'!Y:Y))</f>
        <v>*</v>
      </c>
      <c r="G187" s="12" t="str">
        <f>IF(B187="*","*",_xlfn.XLOOKUP(B187,'RES TECH'!M:M,'RES TECH'!V:V))</f>
        <v>*</v>
      </c>
      <c r="H187" t="str">
        <f>IF(B187="*","*",_xlfn.XLOOKUP(B187,'RES TECH'!M:M,'RES TECH'!AA:AA))</f>
        <v>*</v>
      </c>
      <c r="I187" s="12" t="str">
        <f>IF(B187="*","*",_xlfn.XLOOKUP(B187,'RES TECH'!M:M,'RES TECH'!Z:Z))</f>
        <v>*</v>
      </c>
      <c r="J187" s="12" t="str">
        <f>IF(B187="*","*",_xlfn.XLOOKUP(B187,'RES TECH'!M:M,'RES TECH'!S:S))</f>
        <v>*</v>
      </c>
      <c r="K187" s="12" t="str">
        <f t="shared" si="4"/>
        <v>*</v>
      </c>
      <c r="L187" s="12" t="str">
        <f t="shared" si="5"/>
        <v>*</v>
      </c>
      <c r="M187" t="str">
        <f>IF(B187="*","*",IF(_xlfn.XLOOKUP(B187,'RES TECH'!$M:$M,'RES TECH'!$C:$C)="Low Income",IF(G187&gt;1,IF(G187&gt;3,0.3,0.24),0.12),IF(_xlfn.XLOOKUP(B187,'RES TECH'!$M:$M,'RES TECH'!$C:$C)="Lower-middle Income",IF(G187&gt;1,IF(G187&gt;3,0.23,0.18),0.09),IF(_xlfn.XLOOKUP(B187,'RES TECH'!$M:$M,'RES TECH'!$C:$C)="Upper-middle Income",IF(G187&gt;1,IF(G187&gt;3,0.15,0.12),0.06),IF(_xlfn.XLOOKUP(B187,'RES TECH'!$M:$M,'RES TECH'!$C:$C)="High Income",IF(G187&gt;1,IF(G187&gt;3,0.08,0.06),0.03))))))</f>
        <v>*</v>
      </c>
    </row>
    <row r="188" spans="2:13" x14ac:dyDescent="0.25">
      <c r="B188" t="str">
        <f>IF('RES TECH'!N184=1,'RES TECH'!M184,"*")</f>
        <v>RESHOULOOldWH4NGA20</v>
      </c>
      <c r="C188" t="str">
        <f>IF(B188="*","*",_xlfn.XLOOKUP(B188,'RES TECH'!M:M,'RES TECH'!K:K))</f>
        <v>RESNGA</v>
      </c>
      <c r="D188" t="str">
        <f>IF(B188="*","*",_xlfn.XLOOKUP(B188,'RES TECH'!M:M,'RES TECH'!L:L))</f>
        <v>RESHOULOOldWHEUE</v>
      </c>
      <c r="E188">
        <f>IF(B188="*","*",_xlfn.XLOOKUP(B188,'RES TECH'!M:M,'RES TECH'!O:O))</f>
        <v>2020</v>
      </c>
      <c r="F188" s="12">
        <f>IF(B188="*","*",_xlfn.XLOOKUP(B188,'RES TECH'!M:M,'RES TECH'!Y:Y))</f>
        <v>14</v>
      </c>
      <c r="G188" s="12">
        <f>IF(B188="*","*",_xlfn.XLOOKUP(B188,'RES TECH'!M:M,'RES TECH'!V:V))</f>
        <v>0.81</v>
      </c>
      <c r="H188">
        <f>IF(B188="*","*",_xlfn.XLOOKUP(B188,'RES TECH'!M:M,'RES TECH'!AA:AA))</f>
        <v>31.536000000000001</v>
      </c>
      <c r="I188" s="12">
        <f>IF(B188="*","*",_xlfn.XLOOKUP(B188,'RES TECH'!M:M,'RES TECH'!Z:Z))</f>
        <v>0.24</v>
      </c>
      <c r="J188" s="12">
        <f>IF(B188="*","*",_xlfn.XLOOKUP(B188,'RES TECH'!M:M,'RES TECH'!S:S))</f>
        <v>2157.7903675140542</v>
      </c>
      <c r="K188" s="12">
        <f t="shared" si="4"/>
        <v>107.88951837570272</v>
      </c>
      <c r="L188" s="12">
        <f t="shared" si="5"/>
        <v>5.3944759187851368</v>
      </c>
      <c r="M188">
        <f>IF(B188="*","*",IF(_xlfn.XLOOKUP(B188,'RES TECH'!$M:$M,'RES TECH'!$C:$C)="Low Income",IF(G188&gt;1,IF(G188&gt;3,0.3,0.24),0.12),IF(_xlfn.XLOOKUP(B188,'RES TECH'!$M:$M,'RES TECH'!$C:$C)="Lower-middle Income",IF(G188&gt;1,IF(G188&gt;3,0.23,0.18),0.09),IF(_xlfn.XLOOKUP(B188,'RES TECH'!$M:$M,'RES TECH'!$C:$C)="Upper-middle Income",IF(G188&gt;1,IF(G188&gt;3,0.15,0.12),0.06),IF(_xlfn.XLOOKUP(B188,'RES TECH'!$M:$M,'RES TECH'!$C:$C)="High Income",IF(G188&gt;1,IF(G188&gt;3,0.08,0.06),0.03))))))</f>
        <v>0.12</v>
      </c>
    </row>
    <row r="189" spans="2:13" x14ac:dyDescent="0.25">
      <c r="B189" t="str">
        <f>IF('RES TECH'!N185=1,'RES TECH'!M185,"*")</f>
        <v>RESHOULOOldWH4NGA22</v>
      </c>
      <c r="C189" t="str">
        <f>IF(B189="*","*",_xlfn.XLOOKUP(B189,'RES TECH'!M:M,'RES TECH'!K:K))</f>
        <v>RESNGA</v>
      </c>
      <c r="D189" t="str">
        <f>IF(B189="*","*",_xlfn.XLOOKUP(B189,'RES TECH'!M:M,'RES TECH'!L:L))</f>
        <v>RESHOULOOldWHEUE</v>
      </c>
      <c r="E189">
        <f>IF(B189="*","*",_xlfn.XLOOKUP(B189,'RES TECH'!M:M,'RES TECH'!O:O))</f>
        <v>2022</v>
      </c>
      <c r="F189" s="12">
        <f>IF(B189="*","*",_xlfn.XLOOKUP(B189,'RES TECH'!M:M,'RES TECH'!Y:Y))</f>
        <v>14</v>
      </c>
      <c r="G189" s="12">
        <f>IF(B189="*","*",_xlfn.XLOOKUP(B189,'RES TECH'!M:M,'RES TECH'!V:V))</f>
        <v>0.81</v>
      </c>
      <c r="H189">
        <f>IF(B189="*","*",_xlfn.XLOOKUP(B189,'RES TECH'!M:M,'RES TECH'!AA:AA))</f>
        <v>31.536000000000001</v>
      </c>
      <c r="I189" s="12">
        <f>IF(B189="*","*",_xlfn.XLOOKUP(B189,'RES TECH'!M:M,'RES TECH'!Z:Z))</f>
        <v>0.24</v>
      </c>
      <c r="J189" s="12">
        <f>IF(B189="*","*",_xlfn.XLOOKUP(B189,'RES TECH'!M:M,'RES TECH'!S:S))</f>
        <v>2157.7903675140542</v>
      </c>
      <c r="K189" s="12">
        <f t="shared" si="4"/>
        <v>107.88951837570272</v>
      </c>
      <c r="L189" s="12">
        <f t="shared" si="5"/>
        <v>5.3944759187851368</v>
      </c>
      <c r="M189">
        <f>IF(B189="*","*",IF(_xlfn.XLOOKUP(B189,'RES TECH'!$M:$M,'RES TECH'!$C:$C)="Low Income",IF(G189&gt;1,IF(G189&gt;3,0.3,0.24),0.12),IF(_xlfn.XLOOKUP(B189,'RES TECH'!$M:$M,'RES TECH'!$C:$C)="Lower-middle Income",IF(G189&gt;1,IF(G189&gt;3,0.23,0.18),0.09),IF(_xlfn.XLOOKUP(B189,'RES TECH'!$M:$M,'RES TECH'!$C:$C)="Upper-middle Income",IF(G189&gt;1,IF(G189&gt;3,0.15,0.12),0.06),IF(_xlfn.XLOOKUP(B189,'RES TECH'!$M:$M,'RES TECH'!$C:$C)="High Income",IF(G189&gt;1,IF(G189&gt;3,0.08,0.06),0.03))))))</f>
        <v>0.12</v>
      </c>
    </row>
    <row r="190" spans="2:13" x14ac:dyDescent="0.25">
      <c r="B190" t="str">
        <f>IF('RES TECH'!N186=1,'RES TECH'!M186,"*")</f>
        <v>RESHOULOOldWH1ELC20</v>
      </c>
      <c r="C190" t="str">
        <f>IF(B190="*","*",_xlfn.XLOOKUP(B190,'RES TECH'!M:M,'RES TECH'!K:K))</f>
        <v>RESELC</v>
      </c>
      <c r="D190" t="str">
        <f>IF(B190="*","*",_xlfn.XLOOKUP(B190,'RES TECH'!M:M,'RES TECH'!L:L))</f>
        <v>RESHOULOOldWHEUE</v>
      </c>
      <c r="E190">
        <f>IF(B190="*","*",_xlfn.XLOOKUP(B190,'RES TECH'!M:M,'RES TECH'!O:O))</f>
        <v>2020</v>
      </c>
      <c r="F190" s="12">
        <f>IF(B190="*","*",_xlfn.XLOOKUP(B190,'RES TECH'!M:M,'RES TECH'!Y:Y))</f>
        <v>14</v>
      </c>
      <c r="G190" s="12">
        <f>IF(B190="*","*",_xlfn.XLOOKUP(B190,'RES TECH'!M:M,'RES TECH'!V:V))</f>
        <v>0.91554999999999997</v>
      </c>
      <c r="H190">
        <f>IF(B190="*","*",_xlfn.XLOOKUP(B190,'RES TECH'!M:M,'RES TECH'!AA:AA))</f>
        <v>31.536000000000001</v>
      </c>
      <c r="I190" s="12">
        <f>IF(B190="*","*",_xlfn.XLOOKUP(B190,'RES TECH'!M:M,'RES TECH'!Z:Z))</f>
        <v>0.24</v>
      </c>
      <c r="J190" s="12">
        <f>IF(B190="*","*",_xlfn.XLOOKUP(B190,'RES TECH'!M:M,'RES TECH'!S:S))</f>
        <v>543.83334465801363</v>
      </c>
      <c r="K190" s="12">
        <f t="shared" si="4"/>
        <v>27.191667232900684</v>
      </c>
      <c r="L190" s="12">
        <f t="shared" si="5"/>
        <v>1.3595833616450343</v>
      </c>
      <c r="M190">
        <f>IF(B190="*","*",IF(_xlfn.XLOOKUP(B190,'RES TECH'!$M:$M,'RES TECH'!$C:$C)="Low Income",IF(G190&gt;1,IF(G190&gt;3,0.3,0.24),0.12),IF(_xlfn.XLOOKUP(B190,'RES TECH'!$M:$M,'RES TECH'!$C:$C)="Lower-middle Income",IF(G190&gt;1,IF(G190&gt;3,0.23,0.18),0.09),IF(_xlfn.XLOOKUP(B190,'RES TECH'!$M:$M,'RES TECH'!$C:$C)="Upper-middle Income",IF(G190&gt;1,IF(G190&gt;3,0.15,0.12),0.06),IF(_xlfn.XLOOKUP(B190,'RES TECH'!$M:$M,'RES TECH'!$C:$C)="High Income",IF(G190&gt;1,IF(G190&gt;3,0.08,0.06),0.03))))))</f>
        <v>0.12</v>
      </c>
    </row>
    <row r="191" spans="2:13" x14ac:dyDescent="0.25">
      <c r="B191" t="str">
        <f>IF('RES TECH'!N187=1,'RES TECH'!M187,"*")</f>
        <v>RESHOULOOldWH2ELC20</v>
      </c>
      <c r="C191" t="str">
        <f>IF(B191="*","*",_xlfn.XLOOKUP(B191,'RES TECH'!M:M,'RES TECH'!K:K))</f>
        <v>RESELC</v>
      </c>
      <c r="D191" t="str">
        <f>IF(B191="*","*",_xlfn.XLOOKUP(B191,'RES TECH'!M:M,'RES TECH'!L:L))</f>
        <v>RESHOULOOldWHEUE</v>
      </c>
      <c r="E191">
        <f>IF(B191="*","*",_xlfn.XLOOKUP(B191,'RES TECH'!M:M,'RES TECH'!O:O))</f>
        <v>2020</v>
      </c>
      <c r="F191" s="12">
        <f>IF(B191="*","*",_xlfn.XLOOKUP(B191,'RES TECH'!M:M,'RES TECH'!Y:Y))</f>
        <v>14</v>
      </c>
      <c r="G191" s="12">
        <f>IF(B191="*","*",_xlfn.XLOOKUP(B191,'RES TECH'!M:M,'RES TECH'!V:V))</f>
        <v>0.93</v>
      </c>
      <c r="H191">
        <f>IF(B191="*","*",_xlfn.XLOOKUP(B191,'RES TECH'!M:M,'RES TECH'!AA:AA))</f>
        <v>31.536000000000001</v>
      </c>
      <c r="I191" s="12">
        <f>IF(B191="*","*",_xlfn.XLOOKUP(B191,'RES TECH'!M:M,'RES TECH'!Z:Z))</f>
        <v>0.24</v>
      </c>
      <c r="J191" s="12">
        <f>IF(B191="*","*",_xlfn.XLOOKUP(B191,'RES TECH'!M:M,'RES TECH'!S:S))</f>
        <v>596.46237801201505</v>
      </c>
      <c r="K191" s="12">
        <f t="shared" si="4"/>
        <v>29.823118900600754</v>
      </c>
      <c r="L191" s="12">
        <f t="shared" si="5"/>
        <v>1.4911559450300378</v>
      </c>
      <c r="M191">
        <f>IF(B191="*","*",IF(_xlfn.XLOOKUP(B191,'RES TECH'!$M:$M,'RES TECH'!$C:$C)="Low Income",IF(G191&gt;1,IF(G191&gt;3,0.3,0.24),0.12),IF(_xlfn.XLOOKUP(B191,'RES TECH'!$M:$M,'RES TECH'!$C:$C)="Lower-middle Income",IF(G191&gt;1,IF(G191&gt;3,0.23,0.18),0.09),IF(_xlfn.XLOOKUP(B191,'RES TECH'!$M:$M,'RES TECH'!$C:$C)="Upper-middle Income",IF(G191&gt;1,IF(G191&gt;3,0.15,0.12),0.06),IF(_xlfn.XLOOKUP(B191,'RES TECH'!$M:$M,'RES TECH'!$C:$C)="High Income",IF(G191&gt;1,IF(G191&gt;3,0.08,0.06),0.03))))))</f>
        <v>0.12</v>
      </c>
    </row>
    <row r="192" spans="2:13" x14ac:dyDescent="0.25">
      <c r="B192" t="str">
        <f>IF('RES TECH'!N188=1,'RES TECH'!M188,"*")</f>
        <v>RESHOULOOldWH4ELC20</v>
      </c>
      <c r="C192" t="str">
        <f>IF(B192="*","*",_xlfn.XLOOKUP(B192,'RES TECH'!M:M,'RES TECH'!K:K))</f>
        <v>RESELC</v>
      </c>
      <c r="D192" t="str">
        <f>IF(B192="*","*",_xlfn.XLOOKUP(B192,'RES TECH'!M:M,'RES TECH'!L:L))</f>
        <v>RESHOULOOldWHEUE</v>
      </c>
      <c r="E192">
        <f>IF(B192="*","*",_xlfn.XLOOKUP(B192,'RES TECH'!M:M,'RES TECH'!O:O))</f>
        <v>2020</v>
      </c>
      <c r="F192" s="12">
        <f>IF(B192="*","*",_xlfn.XLOOKUP(B192,'RES TECH'!M:M,'RES TECH'!Y:Y))</f>
        <v>14</v>
      </c>
      <c r="G192" s="12">
        <f>IF(B192="*","*",_xlfn.XLOOKUP(B192,'RES TECH'!M:M,'RES TECH'!V:V))</f>
        <v>0.95</v>
      </c>
      <c r="H192">
        <f>IF(B192="*","*",_xlfn.XLOOKUP(B192,'RES TECH'!M:M,'RES TECH'!AA:AA))</f>
        <v>31.536000000000001</v>
      </c>
      <c r="I192" s="12">
        <f>IF(B192="*","*",_xlfn.XLOOKUP(B192,'RES TECH'!M:M,'RES TECH'!Z:Z))</f>
        <v>0.24</v>
      </c>
      <c r="J192" s="12">
        <f>IF(B192="*","*",_xlfn.XLOOKUP(B192,'RES TECH'!M:M,'RES TECH'!S:S))</f>
        <v>859.60754478202159</v>
      </c>
      <c r="K192" s="12">
        <f t="shared" si="4"/>
        <v>42.980377239101081</v>
      </c>
      <c r="L192" s="12">
        <f t="shared" si="5"/>
        <v>2.1490188619550543</v>
      </c>
      <c r="M192">
        <f>IF(B192="*","*",IF(_xlfn.XLOOKUP(B192,'RES TECH'!$M:$M,'RES TECH'!$C:$C)="Low Income",IF(G192&gt;1,IF(G192&gt;3,0.3,0.24),0.12),IF(_xlfn.XLOOKUP(B192,'RES TECH'!$M:$M,'RES TECH'!$C:$C)="Lower-middle Income",IF(G192&gt;1,IF(G192&gt;3,0.23,0.18),0.09),IF(_xlfn.XLOOKUP(B192,'RES TECH'!$M:$M,'RES TECH'!$C:$C)="Upper-middle Income",IF(G192&gt;1,IF(G192&gt;3,0.15,0.12),0.06),IF(_xlfn.XLOOKUP(B192,'RES TECH'!$M:$M,'RES TECH'!$C:$C)="High Income",IF(G192&gt;1,IF(G192&gt;3,0.08,0.06),0.03))))))</f>
        <v>0.12</v>
      </c>
    </row>
    <row r="193" spans="2:13" x14ac:dyDescent="0.25">
      <c r="B193" t="str">
        <f>IF('RES TECH'!N189=1,'RES TECH'!M189,"*")</f>
        <v>RESHOULOOldWH5ELC20</v>
      </c>
      <c r="C193" t="str">
        <f>IF(B193="*","*",_xlfn.XLOOKUP(B193,'RES TECH'!M:M,'RES TECH'!K:K))</f>
        <v>RESELC</v>
      </c>
      <c r="D193" t="str">
        <f>IF(B193="*","*",_xlfn.XLOOKUP(B193,'RES TECH'!M:M,'RES TECH'!L:L))</f>
        <v>RESHOULOOldWHEUE</v>
      </c>
      <c r="E193">
        <f>IF(B193="*","*",_xlfn.XLOOKUP(B193,'RES TECH'!M:M,'RES TECH'!O:O))</f>
        <v>2020</v>
      </c>
      <c r="F193" s="12">
        <f>IF(B193="*","*",_xlfn.XLOOKUP(B193,'RES TECH'!M:M,'RES TECH'!Y:Y))</f>
        <v>14</v>
      </c>
      <c r="G193" s="12">
        <f>IF(B193="*","*",_xlfn.XLOOKUP(B193,'RES TECH'!M:M,'RES TECH'!V:V))</f>
        <v>3.28</v>
      </c>
      <c r="H193">
        <f>IF(B193="*","*",_xlfn.XLOOKUP(B193,'RES TECH'!M:M,'RES TECH'!AA:AA))</f>
        <v>31.536000000000001</v>
      </c>
      <c r="I193" s="12">
        <f>IF(B193="*","*",_xlfn.XLOOKUP(B193,'RES TECH'!M:M,'RES TECH'!Z:Z))</f>
        <v>0.24</v>
      </c>
      <c r="J193" s="12">
        <f>IF(B193="*","*",_xlfn.XLOOKUP(B193,'RES TECH'!M:M,'RES TECH'!S:S))</f>
        <v>1456.069922794037</v>
      </c>
      <c r="K193" s="12">
        <f t="shared" si="4"/>
        <v>72.803496139701849</v>
      </c>
      <c r="L193" s="12">
        <f t="shared" si="5"/>
        <v>3.6401748069850925</v>
      </c>
      <c r="M193">
        <f>IF(B193="*","*",IF(_xlfn.XLOOKUP(B193,'RES TECH'!$M:$M,'RES TECH'!$C:$C)="Low Income",IF(G193&gt;1,IF(G193&gt;3,0.3,0.24),0.12),IF(_xlfn.XLOOKUP(B193,'RES TECH'!$M:$M,'RES TECH'!$C:$C)="Lower-middle Income",IF(G193&gt;1,IF(G193&gt;3,0.23,0.18),0.09),IF(_xlfn.XLOOKUP(B193,'RES TECH'!$M:$M,'RES TECH'!$C:$C)="Upper-middle Income",IF(G193&gt;1,IF(G193&gt;3,0.15,0.12),0.06),IF(_xlfn.XLOOKUP(B193,'RES TECH'!$M:$M,'RES TECH'!$C:$C)="High Income",IF(G193&gt;1,IF(G193&gt;3,0.08,0.06),0.03))))))</f>
        <v>0.3</v>
      </c>
    </row>
    <row r="194" spans="2:13" x14ac:dyDescent="0.25">
      <c r="B194" t="str">
        <f>IF('RES TECH'!N190=1,'RES TECH'!M190,"*")</f>
        <v>RESHOULOOldWH5ELC22</v>
      </c>
      <c r="C194" t="str">
        <f>IF(B194="*","*",_xlfn.XLOOKUP(B194,'RES TECH'!M:M,'RES TECH'!K:K))</f>
        <v>RESELC</v>
      </c>
      <c r="D194" t="str">
        <f>IF(B194="*","*",_xlfn.XLOOKUP(B194,'RES TECH'!M:M,'RES TECH'!L:L))</f>
        <v>RESHOULOOldWHEUE</v>
      </c>
      <c r="E194">
        <f>IF(B194="*","*",_xlfn.XLOOKUP(B194,'RES TECH'!M:M,'RES TECH'!O:O))</f>
        <v>2022</v>
      </c>
      <c r="F194" s="12">
        <f>IF(B194="*","*",_xlfn.XLOOKUP(B194,'RES TECH'!M:M,'RES TECH'!Y:Y))</f>
        <v>14</v>
      </c>
      <c r="G194" s="12">
        <f>IF(B194="*","*",_xlfn.XLOOKUP(B194,'RES TECH'!M:M,'RES TECH'!V:V))</f>
        <v>3.28</v>
      </c>
      <c r="H194">
        <f>IF(B194="*","*",_xlfn.XLOOKUP(B194,'RES TECH'!M:M,'RES TECH'!AA:AA))</f>
        <v>31.536000000000001</v>
      </c>
      <c r="I194" s="12">
        <f>IF(B194="*","*",_xlfn.XLOOKUP(B194,'RES TECH'!M:M,'RES TECH'!Z:Z))</f>
        <v>0.24</v>
      </c>
      <c r="J194" s="12">
        <f>IF(B194="*","*",_xlfn.XLOOKUP(B194,'RES TECH'!M:M,'RES TECH'!S:S))</f>
        <v>1456.069922794037</v>
      </c>
      <c r="K194" s="12">
        <f t="shared" si="4"/>
        <v>72.803496139701849</v>
      </c>
      <c r="L194" s="12">
        <f t="shared" si="5"/>
        <v>3.6401748069850925</v>
      </c>
      <c r="M194">
        <f>IF(B194="*","*",IF(_xlfn.XLOOKUP(B194,'RES TECH'!$M:$M,'RES TECH'!$C:$C)="Low Income",IF(G194&gt;1,IF(G194&gt;3,0.3,0.24),0.12),IF(_xlfn.XLOOKUP(B194,'RES TECH'!$M:$M,'RES TECH'!$C:$C)="Lower-middle Income",IF(G194&gt;1,IF(G194&gt;3,0.23,0.18),0.09),IF(_xlfn.XLOOKUP(B194,'RES TECH'!$M:$M,'RES TECH'!$C:$C)="Upper-middle Income",IF(G194&gt;1,IF(G194&gt;3,0.15,0.12),0.06),IF(_xlfn.XLOOKUP(B194,'RES TECH'!$M:$M,'RES TECH'!$C:$C)="High Income",IF(G194&gt;1,IF(G194&gt;3,0.08,0.06),0.03))))))</f>
        <v>0.3</v>
      </c>
    </row>
    <row r="195" spans="2:13" x14ac:dyDescent="0.25">
      <c r="B195" t="str">
        <f>IF('RES TECH'!N191=1,'RES TECH'!M191,"*")</f>
        <v>RESHOULOOldWH6ELC20</v>
      </c>
      <c r="C195" t="str">
        <f>IF(B195="*","*",_xlfn.XLOOKUP(B195,'RES TECH'!M:M,'RES TECH'!K:K))</f>
        <v>RESELC</v>
      </c>
      <c r="D195" t="str">
        <f>IF(B195="*","*",_xlfn.XLOOKUP(B195,'RES TECH'!M:M,'RES TECH'!L:L))</f>
        <v>RESHOULOOldWHEUE</v>
      </c>
      <c r="E195">
        <f>IF(B195="*","*",_xlfn.XLOOKUP(B195,'RES TECH'!M:M,'RES TECH'!O:O))</f>
        <v>2020</v>
      </c>
      <c r="F195" s="12">
        <f>IF(B195="*","*",_xlfn.XLOOKUP(B195,'RES TECH'!M:M,'RES TECH'!Y:Y))</f>
        <v>14</v>
      </c>
      <c r="G195" s="12">
        <f>IF(B195="*","*",_xlfn.XLOOKUP(B195,'RES TECH'!M:M,'RES TECH'!V:V))</f>
        <v>2</v>
      </c>
      <c r="H195">
        <f>IF(B195="*","*",_xlfn.XLOOKUP(B195,'RES TECH'!M:M,'RES TECH'!AA:AA))</f>
        <v>31.536000000000001</v>
      </c>
      <c r="I195" s="12">
        <f>IF(B195="*","*",_xlfn.XLOOKUP(B195,'RES TECH'!M:M,'RES TECH'!Z:Z))</f>
        <v>0.24</v>
      </c>
      <c r="J195" s="12">
        <f>IF(B195="*","*",_xlfn.XLOOKUP(B195,'RES TECH'!M:M,'RES TECH'!S:S))</f>
        <v>1333.268844968034</v>
      </c>
      <c r="K195" s="12">
        <f t="shared" si="4"/>
        <v>66.663442248401708</v>
      </c>
      <c r="L195" s="12">
        <f t="shared" si="5"/>
        <v>3.3331721124200855</v>
      </c>
      <c r="M195">
        <f>IF(B195="*","*",IF(_xlfn.XLOOKUP(B195,'RES TECH'!$M:$M,'RES TECH'!$C:$C)="Low Income",IF(G195&gt;1,IF(G195&gt;3,0.3,0.24),0.12),IF(_xlfn.XLOOKUP(B195,'RES TECH'!$M:$M,'RES TECH'!$C:$C)="Lower-middle Income",IF(G195&gt;1,IF(G195&gt;3,0.23,0.18),0.09),IF(_xlfn.XLOOKUP(B195,'RES TECH'!$M:$M,'RES TECH'!$C:$C)="Upper-middle Income",IF(G195&gt;1,IF(G195&gt;3,0.15,0.12),0.06),IF(_xlfn.XLOOKUP(B195,'RES TECH'!$M:$M,'RES TECH'!$C:$C)="High Income",IF(G195&gt;1,IF(G195&gt;3,0.08,0.06),0.03))))))</f>
        <v>0.24</v>
      </c>
    </row>
    <row r="196" spans="2:13" x14ac:dyDescent="0.25">
      <c r="B196" t="str">
        <f>IF('RES TECH'!N192=1,'RES TECH'!M192,"*")</f>
        <v>RESHOULOOldWH6ELC22</v>
      </c>
      <c r="C196" t="str">
        <f>IF(B196="*","*",_xlfn.XLOOKUP(B196,'RES TECH'!M:M,'RES TECH'!K:K))</f>
        <v>RESELC</v>
      </c>
      <c r="D196" t="str">
        <f>IF(B196="*","*",_xlfn.XLOOKUP(B196,'RES TECH'!M:M,'RES TECH'!L:L))</f>
        <v>RESHOULOOldWHEUE</v>
      </c>
      <c r="E196">
        <f>IF(B196="*","*",_xlfn.XLOOKUP(B196,'RES TECH'!M:M,'RES TECH'!O:O))</f>
        <v>2022</v>
      </c>
      <c r="F196" s="12">
        <f>IF(B196="*","*",_xlfn.XLOOKUP(B196,'RES TECH'!M:M,'RES TECH'!Y:Y))</f>
        <v>14</v>
      </c>
      <c r="G196" s="12">
        <f>IF(B196="*","*",_xlfn.XLOOKUP(B196,'RES TECH'!M:M,'RES TECH'!V:V))</f>
        <v>3.3</v>
      </c>
      <c r="H196">
        <f>IF(B196="*","*",_xlfn.XLOOKUP(B196,'RES TECH'!M:M,'RES TECH'!AA:AA))</f>
        <v>31.536000000000001</v>
      </c>
      <c r="I196" s="12">
        <f>IF(B196="*","*",_xlfn.XLOOKUP(B196,'RES TECH'!M:M,'RES TECH'!Z:Z))</f>
        <v>0.24</v>
      </c>
      <c r="J196" s="12">
        <f>IF(B196="*","*",_xlfn.XLOOKUP(B196,'RES TECH'!M:M,'RES TECH'!S:S))</f>
        <v>1614.451192183308</v>
      </c>
      <c r="K196" s="12">
        <f t="shared" si="4"/>
        <v>80.722559609165401</v>
      </c>
      <c r="L196" s="12">
        <f t="shared" si="5"/>
        <v>4.0361279804582706</v>
      </c>
      <c r="M196">
        <f>IF(B196="*","*",IF(_xlfn.XLOOKUP(B196,'RES TECH'!$M:$M,'RES TECH'!$C:$C)="Low Income",IF(G196&gt;1,IF(G196&gt;3,0.3,0.24),0.12),IF(_xlfn.XLOOKUP(B196,'RES TECH'!$M:$M,'RES TECH'!$C:$C)="Lower-middle Income",IF(G196&gt;1,IF(G196&gt;3,0.23,0.18),0.09),IF(_xlfn.XLOOKUP(B196,'RES TECH'!$M:$M,'RES TECH'!$C:$C)="Upper-middle Income",IF(G196&gt;1,IF(G196&gt;3,0.15,0.12),0.06),IF(_xlfn.XLOOKUP(B196,'RES TECH'!$M:$M,'RES TECH'!$C:$C)="High Income",IF(G196&gt;1,IF(G196&gt;3,0.08,0.06),0.03))))))</f>
        <v>0.3</v>
      </c>
    </row>
    <row r="197" spans="2:13" x14ac:dyDescent="0.25">
      <c r="B197" t="str">
        <f>IF('RES TECH'!N193=1,'RES TECH'!M193,"*")</f>
        <v>RESHOULOOldWH7ELC20</v>
      </c>
      <c r="C197" t="str">
        <f>IF(B197="*","*",_xlfn.XLOOKUP(B197,'RES TECH'!M:M,'RES TECH'!K:K))</f>
        <v>RESELC</v>
      </c>
      <c r="D197" t="str">
        <f>IF(B197="*","*",_xlfn.XLOOKUP(B197,'RES TECH'!M:M,'RES TECH'!L:L))</f>
        <v>RESHOULOOldWHEUE</v>
      </c>
      <c r="E197">
        <f>IF(B197="*","*",_xlfn.XLOOKUP(B197,'RES TECH'!M:M,'RES TECH'!O:O))</f>
        <v>2020</v>
      </c>
      <c r="F197" s="12">
        <f>IF(B197="*","*",_xlfn.XLOOKUP(B197,'RES TECH'!M:M,'RES TECH'!Y:Y))</f>
        <v>14</v>
      </c>
      <c r="G197" s="12">
        <f>IF(B197="*","*",_xlfn.XLOOKUP(B197,'RES TECH'!M:M,'RES TECH'!V:V))</f>
        <v>3.55</v>
      </c>
      <c r="H197">
        <f>IF(B197="*","*",_xlfn.XLOOKUP(B197,'RES TECH'!M:M,'RES TECH'!AA:AA))</f>
        <v>31.536000000000001</v>
      </c>
      <c r="I197" s="12">
        <f>IF(B197="*","*",_xlfn.XLOOKUP(B197,'RES TECH'!M:M,'RES TECH'!Z:Z))</f>
        <v>0.24</v>
      </c>
      <c r="J197" s="12">
        <f>IF(B197="*","*",_xlfn.XLOOKUP(B197,'RES TECH'!M:M,'RES TECH'!S:S))</f>
        <v>1736.758100682044</v>
      </c>
      <c r="K197" s="12">
        <f t="shared" si="4"/>
        <v>86.837905034102207</v>
      </c>
      <c r="L197" s="12">
        <f t="shared" si="5"/>
        <v>4.3418952517051101</v>
      </c>
      <c r="M197">
        <f>IF(B197="*","*",IF(_xlfn.XLOOKUP(B197,'RES TECH'!$M:$M,'RES TECH'!$C:$C)="Low Income",IF(G197&gt;1,IF(G197&gt;3,0.3,0.24),0.12),IF(_xlfn.XLOOKUP(B197,'RES TECH'!$M:$M,'RES TECH'!$C:$C)="Lower-middle Income",IF(G197&gt;1,IF(G197&gt;3,0.23,0.18),0.09),IF(_xlfn.XLOOKUP(B197,'RES TECH'!$M:$M,'RES TECH'!$C:$C)="Upper-middle Income",IF(G197&gt;1,IF(G197&gt;3,0.15,0.12),0.06),IF(_xlfn.XLOOKUP(B197,'RES TECH'!$M:$M,'RES TECH'!$C:$C)="High Income",IF(G197&gt;1,IF(G197&gt;3,0.08,0.06),0.03))))))</f>
        <v>0.3</v>
      </c>
    </row>
    <row r="198" spans="2:13" x14ac:dyDescent="0.25">
      <c r="B198" t="str">
        <f>IF('RES TECH'!N194=1,'RES TECH'!M194,"*")</f>
        <v>RESHOULOOldWH7ELC22</v>
      </c>
      <c r="C198" t="str">
        <f>IF(B198="*","*",_xlfn.XLOOKUP(B198,'RES TECH'!M:M,'RES TECH'!K:K))</f>
        <v>RESELC</v>
      </c>
      <c r="D198" t="str">
        <f>IF(B198="*","*",_xlfn.XLOOKUP(B198,'RES TECH'!M:M,'RES TECH'!L:L))</f>
        <v>RESHOULOOldWHEUE</v>
      </c>
      <c r="E198">
        <f>IF(B198="*","*",_xlfn.XLOOKUP(B198,'RES TECH'!M:M,'RES TECH'!O:O))</f>
        <v>2022</v>
      </c>
      <c r="F198" s="12">
        <f>IF(B198="*","*",_xlfn.XLOOKUP(B198,'RES TECH'!M:M,'RES TECH'!Y:Y))</f>
        <v>14</v>
      </c>
      <c r="G198" s="12">
        <f>IF(B198="*","*",_xlfn.XLOOKUP(B198,'RES TECH'!M:M,'RES TECH'!V:V))</f>
        <v>3.55</v>
      </c>
      <c r="H198">
        <f>IF(B198="*","*",_xlfn.XLOOKUP(B198,'RES TECH'!M:M,'RES TECH'!AA:AA))</f>
        <v>31.536000000000001</v>
      </c>
      <c r="I198" s="12">
        <f>IF(B198="*","*",_xlfn.XLOOKUP(B198,'RES TECH'!M:M,'RES TECH'!Z:Z))</f>
        <v>0.24</v>
      </c>
      <c r="J198" s="12">
        <f>IF(B198="*","*",_xlfn.XLOOKUP(B198,'RES TECH'!M:M,'RES TECH'!S:S))</f>
        <v>1736.758100682044</v>
      </c>
      <c r="K198" s="12">
        <f t="shared" si="4"/>
        <v>86.837905034102207</v>
      </c>
      <c r="L198" s="12">
        <f t="shared" si="5"/>
        <v>4.3418952517051101</v>
      </c>
      <c r="M198">
        <f>IF(B198="*","*",IF(_xlfn.XLOOKUP(B198,'RES TECH'!$M:$M,'RES TECH'!$C:$C)="Low Income",IF(G198&gt;1,IF(G198&gt;3,0.3,0.24),0.12),IF(_xlfn.XLOOKUP(B198,'RES TECH'!$M:$M,'RES TECH'!$C:$C)="Lower-middle Income",IF(G198&gt;1,IF(G198&gt;3,0.23,0.18),0.09),IF(_xlfn.XLOOKUP(B198,'RES TECH'!$M:$M,'RES TECH'!$C:$C)="Upper-middle Income",IF(G198&gt;1,IF(G198&gt;3,0.15,0.12),0.06),IF(_xlfn.XLOOKUP(B198,'RES TECH'!$M:$M,'RES TECH'!$C:$C)="High Income",IF(G198&gt;1,IF(G198&gt;3,0.08,0.06),0.03))))))</f>
        <v>0.3</v>
      </c>
    </row>
    <row r="199" spans="2:13" x14ac:dyDescent="0.25">
      <c r="B199" t="str">
        <f>IF('RES TECH'!N195=1,'RES TECH'!M195,"*")</f>
        <v>RESHOULOOldWH1FOI20</v>
      </c>
      <c r="C199" t="str">
        <f>IF(B199="*","*",_xlfn.XLOOKUP(B199,'RES TECH'!M:M,'RES TECH'!K:K))</f>
        <v>RESFOI</v>
      </c>
      <c r="D199" t="str">
        <f>IF(B199="*","*",_xlfn.XLOOKUP(B199,'RES TECH'!M:M,'RES TECH'!L:L))</f>
        <v>RESHOULOOldWHEUE</v>
      </c>
      <c r="E199">
        <f>IF(B199="*","*",_xlfn.XLOOKUP(B199,'RES TECH'!M:M,'RES TECH'!O:O))</f>
        <v>2020</v>
      </c>
      <c r="F199" s="12">
        <f>IF(B199="*","*",_xlfn.XLOOKUP(B199,'RES TECH'!M:M,'RES TECH'!Y:Y))</f>
        <v>14</v>
      </c>
      <c r="G199" s="12">
        <f>IF(B199="*","*",_xlfn.XLOOKUP(B199,'RES TECH'!M:M,'RES TECH'!V:V))</f>
        <v>0.63670000000000004</v>
      </c>
      <c r="H199">
        <f>IF(B199="*","*",_xlfn.XLOOKUP(B199,'RES TECH'!M:M,'RES TECH'!AA:AA))</f>
        <v>31.536000000000001</v>
      </c>
      <c r="I199" s="12">
        <f>IF(B199="*","*",_xlfn.XLOOKUP(B199,'RES TECH'!M:M,'RES TECH'!Z:Z))</f>
        <v>0.24</v>
      </c>
      <c r="J199" s="12">
        <f>IF(B199="*","*",_xlfn.XLOOKUP(B199,'RES TECH'!M:M,'RES TECH'!S:S))</f>
        <v>1684.129067328043</v>
      </c>
      <c r="K199" s="12">
        <f t="shared" ref="K199:K262" si="6">IF(B199="*","*",5%*J199)</f>
        <v>84.206453366402158</v>
      </c>
      <c r="L199" s="12">
        <f t="shared" ref="L199:L262" si="7">IF(B199="*","*",5%*K199)</f>
        <v>4.2103226683201083</v>
      </c>
      <c r="M199">
        <f>IF(B199="*","*",IF(_xlfn.XLOOKUP(B199,'RES TECH'!$M:$M,'RES TECH'!$C:$C)="Low Income",IF(G199&gt;1,IF(G199&gt;3,0.3,0.24),0.12),IF(_xlfn.XLOOKUP(B199,'RES TECH'!$M:$M,'RES TECH'!$C:$C)="Lower-middle Income",IF(G199&gt;1,IF(G199&gt;3,0.23,0.18),0.09),IF(_xlfn.XLOOKUP(B199,'RES TECH'!$M:$M,'RES TECH'!$C:$C)="Upper-middle Income",IF(G199&gt;1,IF(G199&gt;3,0.15,0.12),0.06),IF(_xlfn.XLOOKUP(B199,'RES TECH'!$M:$M,'RES TECH'!$C:$C)="High Income",IF(G199&gt;1,IF(G199&gt;3,0.08,0.06),0.03))))))</f>
        <v>0.12</v>
      </c>
    </row>
    <row r="200" spans="2:13" x14ac:dyDescent="0.25">
      <c r="B200" t="str">
        <f>IF('RES TECH'!N196=1,'RES TECH'!M196,"*")</f>
        <v>RESHOULOOldWH2FOI20</v>
      </c>
      <c r="C200" t="str">
        <f>IF(B200="*","*",_xlfn.XLOOKUP(B200,'RES TECH'!M:M,'RES TECH'!K:K))</f>
        <v>RESFOI</v>
      </c>
      <c r="D200" t="str">
        <f>IF(B200="*","*",_xlfn.XLOOKUP(B200,'RES TECH'!M:M,'RES TECH'!L:L))</f>
        <v>RESHOULOOldWHEUE</v>
      </c>
      <c r="E200">
        <f>IF(B200="*","*",_xlfn.XLOOKUP(B200,'RES TECH'!M:M,'RES TECH'!O:O))</f>
        <v>2020</v>
      </c>
      <c r="F200" s="12">
        <f>IF(B200="*","*",_xlfn.XLOOKUP(B200,'RES TECH'!M:M,'RES TECH'!Y:Y))</f>
        <v>14</v>
      </c>
      <c r="G200" s="12">
        <f>IF(B200="*","*",_xlfn.XLOOKUP(B200,'RES TECH'!M:M,'RES TECH'!V:V))</f>
        <v>0.67</v>
      </c>
      <c r="H200">
        <f>IF(B200="*","*",_xlfn.XLOOKUP(B200,'RES TECH'!M:M,'RES TECH'!AA:AA))</f>
        <v>31.536000000000001</v>
      </c>
      <c r="I200" s="12">
        <f>IF(B200="*","*",_xlfn.XLOOKUP(B200,'RES TECH'!M:M,'RES TECH'!Z:Z))</f>
        <v>0.24</v>
      </c>
      <c r="J200" s="12">
        <f>IF(B200="*","*",_xlfn.XLOOKUP(B200,'RES TECH'!M:M,'RES TECH'!S:S))</f>
        <v>1789.3871340360449</v>
      </c>
      <c r="K200" s="12">
        <f t="shared" si="6"/>
        <v>89.469356701802255</v>
      </c>
      <c r="L200" s="12">
        <f t="shared" si="7"/>
        <v>4.4734678350901129</v>
      </c>
      <c r="M200">
        <f>IF(B200="*","*",IF(_xlfn.XLOOKUP(B200,'RES TECH'!$M:$M,'RES TECH'!$C:$C)="Low Income",IF(G200&gt;1,IF(G200&gt;3,0.3,0.24),0.12),IF(_xlfn.XLOOKUP(B200,'RES TECH'!$M:$M,'RES TECH'!$C:$C)="Lower-middle Income",IF(G200&gt;1,IF(G200&gt;3,0.23,0.18),0.09),IF(_xlfn.XLOOKUP(B200,'RES TECH'!$M:$M,'RES TECH'!$C:$C)="Upper-middle Income",IF(G200&gt;1,IF(G200&gt;3,0.15,0.12),0.06),IF(_xlfn.XLOOKUP(B200,'RES TECH'!$M:$M,'RES TECH'!$C:$C)="High Income",IF(G200&gt;1,IF(G200&gt;3,0.08,0.06),0.03))))))</f>
        <v>0.12</v>
      </c>
    </row>
    <row r="201" spans="2:13" x14ac:dyDescent="0.25">
      <c r="B201" t="str">
        <f>IF('RES TECH'!N197=1,'RES TECH'!M197,"*")</f>
        <v>RESHOULOOldWH4FOI20</v>
      </c>
      <c r="C201" t="str">
        <f>IF(B201="*","*",_xlfn.XLOOKUP(B201,'RES TECH'!M:M,'RES TECH'!K:K))</f>
        <v>RESFOI</v>
      </c>
      <c r="D201" t="str">
        <f>IF(B201="*","*",_xlfn.XLOOKUP(B201,'RES TECH'!M:M,'RES TECH'!L:L))</f>
        <v>RESHOULOOldWHEUE</v>
      </c>
      <c r="E201">
        <f>IF(B201="*","*",_xlfn.XLOOKUP(B201,'RES TECH'!M:M,'RES TECH'!O:O))</f>
        <v>2020</v>
      </c>
      <c r="F201" s="12">
        <f>IF(B201="*","*",_xlfn.XLOOKUP(B201,'RES TECH'!M:M,'RES TECH'!Y:Y))</f>
        <v>14</v>
      </c>
      <c r="G201" s="12">
        <f>IF(B201="*","*",_xlfn.XLOOKUP(B201,'RES TECH'!M:M,'RES TECH'!V:V))</f>
        <v>0.69</v>
      </c>
      <c r="H201">
        <f>IF(B201="*","*",_xlfn.XLOOKUP(B201,'RES TECH'!M:M,'RES TECH'!AA:AA))</f>
        <v>31.536000000000001</v>
      </c>
      <c r="I201" s="12">
        <f>IF(B201="*","*",_xlfn.XLOOKUP(B201,'RES TECH'!M:M,'RES TECH'!Z:Z))</f>
        <v>0.24</v>
      </c>
      <c r="J201" s="12">
        <f>IF(B201="*","*",_xlfn.XLOOKUP(B201,'RES TECH'!M:M,'RES TECH'!S:S))</f>
        <v>1771.8441229180451</v>
      </c>
      <c r="K201" s="12">
        <f t="shared" si="6"/>
        <v>88.592206145902253</v>
      </c>
      <c r="L201" s="12">
        <f t="shared" si="7"/>
        <v>4.4296103072951132</v>
      </c>
      <c r="M201">
        <f>IF(B201="*","*",IF(_xlfn.XLOOKUP(B201,'RES TECH'!$M:$M,'RES TECH'!$C:$C)="Low Income",IF(G201&gt;1,IF(G201&gt;3,0.3,0.24),0.12),IF(_xlfn.XLOOKUP(B201,'RES TECH'!$M:$M,'RES TECH'!$C:$C)="Lower-middle Income",IF(G201&gt;1,IF(G201&gt;3,0.23,0.18),0.09),IF(_xlfn.XLOOKUP(B201,'RES TECH'!$M:$M,'RES TECH'!$C:$C)="Upper-middle Income",IF(G201&gt;1,IF(G201&gt;3,0.15,0.12),0.06),IF(_xlfn.XLOOKUP(B201,'RES TECH'!$M:$M,'RES TECH'!$C:$C)="High Income",IF(G201&gt;1,IF(G201&gt;3,0.08,0.06),0.03))))))</f>
        <v>0.12</v>
      </c>
    </row>
    <row r="202" spans="2:13" x14ac:dyDescent="0.25">
      <c r="B202" t="str">
        <f>IF('RES TECH'!N198=1,'RES TECH'!M198,"*")</f>
        <v>RESHOULOOldWH1LPG20</v>
      </c>
      <c r="C202" t="str">
        <f>IF(B202="*","*",_xlfn.XLOOKUP(B202,'RES TECH'!M:M,'RES TECH'!K:K))</f>
        <v>RESLPG</v>
      </c>
      <c r="D202" t="str">
        <f>IF(B202="*","*",_xlfn.XLOOKUP(B202,'RES TECH'!M:M,'RES TECH'!L:L))</f>
        <v>RESHOULOOldWHEUE</v>
      </c>
      <c r="E202">
        <f>IF(B202="*","*",_xlfn.XLOOKUP(B202,'RES TECH'!M:M,'RES TECH'!O:O))</f>
        <v>2020</v>
      </c>
      <c r="F202" s="12">
        <f>IF(B202="*","*",_xlfn.XLOOKUP(B202,'RES TECH'!M:M,'RES TECH'!Y:Y))</f>
        <v>14</v>
      </c>
      <c r="G202" s="12">
        <f>IF(B202="*","*",_xlfn.XLOOKUP(B202,'RES TECH'!M:M,'RES TECH'!V:V))</f>
        <v>0.61014999999999997</v>
      </c>
      <c r="H202">
        <f>IF(B202="*","*",_xlfn.XLOOKUP(B202,'RES TECH'!M:M,'RES TECH'!AA:AA))</f>
        <v>31.536000000000001</v>
      </c>
      <c r="I202" s="12">
        <f>IF(B202="*","*",_xlfn.XLOOKUP(B202,'RES TECH'!M:M,'RES TECH'!Z:Z))</f>
        <v>0.24</v>
      </c>
      <c r="J202" s="12">
        <f>IF(B202="*","*",_xlfn.XLOOKUP(B202,'RES TECH'!M:M,'RES TECH'!S:S))</f>
        <v>1280.6398116140319</v>
      </c>
      <c r="K202" s="12">
        <f t="shared" si="6"/>
        <v>64.031990580701603</v>
      </c>
      <c r="L202" s="12">
        <f t="shared" si="7"/>
        <v>3.2015995290350805</v>
      </c>
      <c r="M202">
        <f>IF(B202="*","*",IF(_xlfn.XLOOKUP(B202,'RES TECH'!$M:$M,'RES TECH'!$C:$C)="Low Income",IF(G202&gt;1,IF(G202&gt;3,0.3,0.24),0.12),IF(_xlfn.XLOOKUP(B202,'RES TECH'!$M:$M,'RES TECH'!$C:$C)="Lower-middle Income",IF(G202&gt;1,IF(G202&gt;3,0.23,0.18),0.09),IF(_xlfn.XLOOKUP(B202,'RES TECH'!$M:$M,'RES TECH'!$C:$C)="Upper-middle Income",IF(G202&gt;1,IF(G202&gt;3,0.15,0.12),0.06),IF(_xlfn.XLOOKUP(B202,'RES TECH'!$M:$M,'RES TECH'!$C:$C)="High Income",IF(G202&gt;1,IF(G202&gt;3,0.08,0.06),0.03))))))</f>
        <v>0.12</v>
      </c>
    </row>
    <row r="203" spans="2:13" x14ac:dyDescent="0.25">
      <c r="B203" t="str">
        <f>IF('RES TECH'!N199=1,'RES TECH'!M199,"*")</f>
        <v>RESHOULOOldWH2LPG20</v>
      </c>
      <c r="C203" t="str">
        <f>IF(B203="*","*",_xlfn.XLOOKUP(B203,'RES TECH'!M:M,'RES TECH'!K:K))</f>
        <v>RESLPG</v>
      </c>
      <c r="D203" t="str">
        <f>IF(B203="*","*",_xlfn.XLOOKUP(B203,'RES TECH'!M:M,'RES TECH'!L:L))</f>
        <v>RESHOULOOldWHEUE</v>
      </c>
      <c r="E203">
        <f>IF(B203="*","*",_xlfn.XLOOKUP(B203,'RES TECH'!M:M,'RES TECH'!O:O))</f>
        <v>2020</v>
      </c>
      <c r="F203" s="12">
        <f>IF(B203="*","*",_xlfn.XLOOKUP(B203,'RES TECH'!M:M,'RES TECH'!Y:Y))</f>
        <v>14</v>
      </c>
      <c r="G203" s="12">
        <f>IF(B203="*","*",_xlfn.XLOOKUP(B203,'RES TECH'!M:M,'RES TECH'!V:V))</f>
        <v>0.63</v>
      </c>
      <c r="H203">
        <f>IF(B203="*","*",_xlfn.XLOOKUP(B203,'RES TECH'!M:M,'RES TECH'!AA:AA))</f>
        <v>31.536000000000001</v>
      </c>
      <c r="I203" s="12">
        <f>IF(B203="*","*",_xlfn.XLOOKUP(B203,'RES TECH'!M:M,'RES TECH'!Z:Z))</f>
        <v>0.24</v>
      </c>
      <c r="J203" s="12">
        <f>IF(B203="*","*",_xlfn.XLOOKUP(B203,'RES TECH'!M:M,'RES TECH'!S:S))</f>
        <v>1350.8118560860339</v>
      </c>
      <c r="K203" s="12">
        <f t="shared" si="6"/>
        <v>67.540592804301696</v>
      </c>
      <c r="L203" s="12">
        <f t="shared" si="7"/>
        <v>3.3770296402150848</v>
      </c>
      <c r="M203">
        <f>IF(B203="*","*",IF(_xlfn.XLOOKUP(B203,'RES TECH'!$M:$M,'RES TECH'!$C:$C)="Low Income",IF(G203&gt;1,IF(G203&gt;3,0.3,0.24),0.12),IF(_xlfn.XLOOKUP(B203,'RES TECH'!$M:$M,'RES TECH'!$C:$C)="Lower-middle Income",IF(G203&gt;1,IF(G203&gt;3,0.23,0.18),0.09),IF(_xlfn.XLOOKUP(B203,'RES TECH'!$M:$M,'RES TECH'!$C:$C)="Upper-middle Income",IF(G203&gt;1,IF(G203&gt;3,0.15,0.12),0.06),IF(_xlfn.XLOOKUP(B203,'RES TECH'!$M:$M,'RES TECH'!$C:$C)="High Income",IF(G203&gt;1,IF(G203&gt;3,0.08,0.06),0.03))))))</f>
        <v>0.12</v>
      </c>
    </row>
    <row r="204" spans="2:13" x14ac:dyDescent="0.25">
      <c r="B204" t="str">
        <f>IF('RES TECH'!N200=1,'RES TECH'!M200,"*")</f>
        <v>RESHOULOOldWH3LPG20</v>
      </c>
      <c r="C204" t="str">
        <f>IF(B204="*","*",_xlfn.XLOOKUP(B204,'RES TECH'!M:M,'RES TECH'!K:K))</f>
        <v>RESLPG</v>
      </c>
      <c r="D204" t="str">
        <f>IF(B204="*","*",_xlfn.XLOOKUP(B204,'RES TECH'!M:M,'RES TECH'!L:L))</f>
        <v>RESHOULOOldWHEUE</v>
      </c>
      <c r="E204">
        <f>IF(B204="*","*",_xlfn.XLOOKUP(B204,'RES TECH'!M:M,'RES TECH'!O:O))</f>
        <v>2020</v>
      </c>
      <c r="F204" s="12">
        <f>IF(B204="*","*",_xlfn.XLOOKUP(B204,'RES TECH'!M:M,'RES TECH'!Y:Y))</f>
        <v>14</v>
      </c>
      <c r="G204" s="12">
        <f>IF(B204="*","*",_xlfn.XLOOKUP(B204,'RES TECH'!M:M,'RES TECH'!V:V))</f>
        <v>0.66</v>
      </c>
      <c r="H204">
        <f>IF(B204="*","*",_xlfn.XLOOKUP(B204,'RES TECH'!M:M,'RES TECH'!AA:AA))</f>
        <v>31.536000000000001</v>
      </c>
      <c r="I204" s="12">
        <f>IF(B204="*","*",_xlfn.XLOOKUP(B204,'RES TECH'!M:M,'RES TECH'!Z:Z))</f>
        <v>0.24</v>
      </c>
      <c r="J204" s="12">
        <f>IF(B204="*","*",_xlfn.XLOOKUP(B204,'RES TECH'!M:M,'RES TECH'!S:S))</f>
        <v>1420.9839005580361</v>
      </c>
      <c r="K204" s="12">
        <f t="shared" si="6"/>
        <v>71.049195027901803</v>
      </c>
      <c r="L204" s="12">
        <f t="shared" si="7"/>
        <v>3.5524597513950904</v>
      </c>
      <c r="M204">
        <f>IF(B204="*","*",IF(_xlfn.XLOOKUP(B204,'RES TECH'!$M:$M,'RES TECH'!$C:$C)="Low Income",IF(G204&gt;1,IF(G204&gt;3,0.3,0.24),0.12),IF(_xlfn.XLOOKUP(B204,'RES TECH'!$M:$M,'RES TECH'!$C:$C)="Lower-middle Income",IF(G204&gt;1,IF(G204&gt;3,0.23,0.18),0.09),IF(_xlfn.XLOOKUP(B204,'RES TECH'!$M:$M,'RES TECH'!$C:$C)="Upper-middle Income",IF(G204&gt;1,IF(G204&gt;3,0.15,0.12),0.06),IF(_xlfn.XLOOKUP(B204,'RES TECH'!$M:$M,'RES TECH'!$C:$C)="High Income",IF(G204&gt;1,IF(G204&gt;3,0.08,0.06),0.03))))))</f>
        <v>0.12</v>
      </c>
    </row>
    <row r="205" spans="2:13" x14ac:dyDescent="0.25">
      <c r="B205" t="str">
        <f>IF('RES TECH'!N201=1,'RES TECH'!M201,"*")</f>
        <v>RESHOULOOldWH3LPG23</v>
      </c>
      <c r="C205" t="str">
        <f>IF(B205="*","*",_xlfn.XLOOKUP(B205,'RES TECH'!M:M,'RES TECH'!K:K))</f>
        <v>RESLPG</v>
      </c>
      <c r="D205" t="str">
        <f>IF(B205="*","*",_xlfn.XLOOKUP(B205,'RES TECH'!M:M,'RES TECH'!L:L))</f>
        <v>RESHOULOOldWHEUE</v>
      </c>
      <c r="E205">
        <f>IF(B205="*","*",_xlfn.XLOOKUP(B205,'RES TECH'!M:M,'RES TECH'!O:O))</f>
        <v>2023</v>
      </c>
      <c r="F205" s="12">
        <f>IF(B205="*","*",_xlfn.XLOOKUP(B205,'RES TECH'!M:M,'RES TECH'!Y:Y))</f>
        <v>14</v>
      </c>
      <c r="G205" s="12">
        <f>IF(B205="*","*",_xlfn.XLOOKUP(B205,'RES TECH'!M:M,'RES TECH'!V:V))</f>
        <v>0.83499999999999996</v>
      </c>
      <c r="H205">
        <f>IF(B205="*","*",_xlfn.XLOOKUP(B205,'RES TECH'!M:M,'RES TECH'!AA:AA))</f>
        <v>31.536000000000001</v>
      </c>
      <c r="I205" s="12">
        <f>IF(B205="*","*",_xlfn.XLOOKUP(B205,'RES TECH'!M:M,'RES TECH'!Z:Z))</f>
        <v>0.24</v>
      </c>
      <c r="J205" s="12">
        <f>IF(B205="*","*",_xlfn.XLOOKUP(B205,'RES TECH'!M:M,'RES TECH'!S:S))</f>
        <v>2224.3888356472039</v>
      </c>
      <c r="K205" s="12">
        <f t="shared" si="6"/>
        <v>111.21944178236021</v>
      </c>
      <c r="L205" s="12">
        <f t="shared" si="7"/>
        <v>5.5609720891180103</v>
      </c>
      <c r="M205">
        <f>IF(B205="*","*",IF(_xlfn.XLOOKUP(B205,'RES TECH'!$M:$M,'RES TECH'!$C:$C)="Low Income",IF(G205&gt;1,IF(G205&gt;3,0.3,0.24),0.12),IF(_xlfn.XLOOKUP(B205,'RES TECH'!$M:$M,'RES TECH'!$C:$C)="Lower-middle Income",IF(G205&gt;1,IF(G205&gt;3,0.23,0.18),0.09),IF(_xlfn.XLOOKUP(B205,'RES TECH'!$M:$M,'RES TECH'!$C:$C)="Upper-middle Income",IF(G205&gt;1,IF(G205&gt;3,0.15,0.12),0.06),IF(_xlfn.XLOOKUP(B205,'RES TECH'!$M:$M,'RES TECH'!$C:$C)="High Income",IF(G205&gt;1,IF(G205&gt;3,0.08,0.06),0.03))))))</f>
        <v>0.12</v>
      </c>
    </row>
    <row r="206" spans="2:13" x14ac:dyDescent="0.25">
      <c r="B206" t="str">
        <f>IF('RES TECH'!N202=1,'RES TECH'!M202,"*")</f>
        <v>*</v>
      </c>
      <c r="C206" t="str">
        <f>IF(B206="*","*",_xlfn.XLOOKUP(B206,'RES TECH'!M:M,'RES TECH'!K:K))</f>
        <v>*</v>
      </c>
      <c r="D206" t="str">
        <f>IF(B206="*","*",_xlfn.XLOOKUP(B206,'RES TECH'!M:M,'RES TECH'!L:L))</f>
        <v>*</v>
      </c>
      <c r="E206" t="str">
        <f>IF(B206="*","*",_xlfn.XLOOKUP(B206,'RES TECH'!M:M,'RES TECH'!O:O))</f>
        <v>*</v>
      </c>
      <c r="F206" s="12" t="str">
        <f>IF(B206="*","*",_xlfn.XLOOKUP(B206,'RES TECH'!M:M,'RES TECH'!Y:Y))</f>
        <v>*</v>
      </c>
      <c r="G206" s="12" t="str">
        <f>IF(B206="*","*",_xlfn.XLOOKUP(B206,'RES TECH'!M:M,'RES TECH'!V:V))</f>
        <v>*</v>
      </c>
      <c r="H206" t="str">
        <f>IF(B206="*","*",_xlfn.XLOOKUP(B206,'RES TECH'!M:M,'RES TECH'!AA:AA))</f>
        <v>*</v>
      </c>
      <c r="I206" s="12" t="str">
        <f>IF(B206="*","*",_xlfn.XLOOKUP(B206,'RES TECH'!M:M,'RES TECH'!Z:Z))</f>
        <v>*</v>
      </c>
      <c r="J206" s="12" t="str">
        <f>IF(B206="*","*",_xlfn.XLOOKUP(B206,'RES TECH'!M:M,'RES TECH'!S:S))</f>
        <v>*</v>
      </c>
      <c r="K206" s="12" t="str">
        <f t="shared" si="6"/>
        <v>*</v>
      </c>
      <c r="L206" s="12" t="str">
        <f t="shared" si="7"/>
        <v>*</v>
      </c>
      <c r="M206" t="str">
        <f>IF(B206="*","*",IF(_xlfn.XLOOKUP(B206,'RES TECH'!$M:$M,'RES TECH'!$C:$C)="Low Income",IF(G206&gt;1,IF(G206&gt;3,0.3,0.24),0.12),IF(_xlfn.XLOOKUP(B206,'RES TECH'!$M:$M,'RES TECH'!$C:$C)="Lower-middle Income",IF(G206&gt;1,IF(G206&gt;3,0.23,0.18),0.09),IF(_xlfn.XLOOKUP(B206,'RES TECH'!$M:$M,'RES TECH'!$C:$C)="Upper-middle Income",IF(G206&gt;1,IF(G206&gt;3,0.15,0.12),0.06),IF(_xlfn.XLOOKUP(B206,'RES TECH'!$M:$M,'RES TECH'!$C:$C)="High Income",IF(G206&gt;1,IF(G206&gt;3,0.08,0.06),0.03))))))</f>
        <v>*</v>
      </c>
    </row>
    <row r="207" spans="2:13" x14ac:dyDescent="0.25">
      <c r="B207" t="str">
        <f>IF('RES TECH'!N203=1,'RES TECH'!M203,"*")</f>
        <v>RESHOULOOldWH4LPG20</v>
      </c>
      <c r="C207" t="str">
        <f>IF(B207="*","*",_xlfn.XLOOKUP(B207,'RES TECH'!M:M,'RES TECH'!K:K))</f>
        <v>RESLPG</v>
      </c>
      <c r="D207" t="str">
        <f>IF(B207="*","*",_xlfn.XLOOKUP(B207,'RES TECH'!M:M,'RES TECH'!L:L))</f>
        <v>RESHOULOOldWHEUE</v>
      </c>
      <c r="E207">
        <f>IF(B207="*","*",_xlfn.XLOOKUP(B207,'RES TECH'!M:M,'RES TECH'!O:O))</f>
        <v>2020</v>
      </c>
      <c r="F207" s="12">
        <f>IF(B207="*","*",_xlfn.XLOOKUP(B207,'RES TECH'!M:M,'RES TECH'!Y:Y))</f>
        <v>14</v>
      </c>
      <c r="G207" s="12">
        <f>IF(B207="*","*",_xlfn.XLOOKUP(B207,'RES TECH'!M:M,'RES TECH'!V:V))</f>
        <v>0.81</v>
      </c>
      <c r="H207">
        <f>IF(B207="*","*",_xlfn.XLOOKUP(B207,'RES TECH'!M:M,'RES TECH'!AA:AA))</f>
        <v>31.536000000000001</v>
      </c>
      <c r="I207" s="12">
        <f>IF(B207="*","*",_xlfn.XLOOKUP(B207,'RES TECH'!M:M,'RES TECH'!Z:Z))</f>
        <v>0.24</v>
      </c>
      <c r="J207" s="12">
        <f>IF(B207="*","*",_xlfn.XLOOKUP(B207,'RES TECH'!M:M,'RES TECH'!S:S))</f>
        <v>2157.7903675140542</v>
      </c>
      <c r="K207" s="12">
        <f t="shared" si="6"/>
        <v>107.88951837570272</v>
      </c>
      <c r="L207" s="12">
        <f t="shared" si="7"/>
        <v>5.3944759187851368</v>
      </c>
      <c r="M207">
        <f>IF(B207="*","*",IF(_xlfn.XLOOKUP(B207,'RES TECH'!$M:$M,'RES TECH'!$C:$C)="Low Income",IF(G207&gt;1,IF(G207&gt;3,0.3,0.24),0.12),IF(_xlfn.XLOOKUP(B207,'RES TECH'!$M:$M,'RES TECH'!$C:$C)="Lower-middle Income",IF(G207&gt;1,IF(G207&gt;3,0.23,0.18),0.09),IF(_xlfn.XLOOKUP(B207,'RES TECH'!$M:$M,'RES TECH'!$C:$C)="Upper-middle Income",IF(G207&gt;1,IF(G207&gt;3,0.15,0.12),0.06),IF(_xlfn.XLOOKUP(B207,'RES TECH'!$M:$M,'RES TECH'!$C:$C)="High Income",IF(G207&gt;1,IF(G207&gt;3,0.08,0.06),0.03))))))</f>
        <v>0.12</v>
      </c>
    </row>
    <row r="208" spans="2:13" x14ac:dyDescent="0.25">
      <c r="B208" t="str">
        <f>IF('RES TECH'!N204=1,'RES TECH'!M204,"*")</f>
        <v>*</v>
      </c>
      <c r="C208" t="str">
        <f>IF(B208="*","*",_xlfn.XLOOKUP(B208,'RES TECH'!M:M,'RES TECH'!K:K))</f>
        <v>*</v>
      </c>
      <c r="D208" t="str">
        <f>IF(B208="*","*",_xlfn.XLOOKUP(B208,'RES TECH'!M:M,'RES TECH'!L:L))</f>
        <v>*</v>
      </c>
      <c r="E208" t="str">
        <f>IF(B208="*","*",_xlfn.XLOOKUP(B208,'RES TECH'!M:M,'RES TECH'!O:O))</f>
        <v>*</v>
      </c>
      <c r="F208" s="12" t="str">
        <f>IF(B208="*","*",_xlfn.XLOOKUP(B208,'RES TECH'!M:M,'RES TECH'!Y:Y))</f>
        <v>*</v>
      </c>
      <c r="G208" s="12" t="str">
        <f>IF(B208="*","*",_xlfn.XLOOKUP(B208,'RES TECH'!M:M,'RES TECH'!V:V))</f>
        <v>*</v>
      </c>
      <c r="H208" t="str">
        <f>IF(B208="*","*",_xlfn.XLOOKUP(B208,'RES TECH'!M:M,'RES TECH'!AA:AA))</f>
        <v>*</v>
      </c>
      <c r="I208" s="12" t="str">
        <f>IF(B208="*","*",_xlfn.XLOOKUP(B208,'RES TECH'!M:M,'RES TECH'!Z:Z))</f>
        <v>*</v>
      </c>
      <c r="J208" s="12" t="str">
        <f>IF(B208="*","*",_xlfn.XLOOKUP(B208,'RES TECH'!M:M,'RES TECH'!S:S))</f>
        <v>*</v>
      </c>
      <c r="K208" s="12" t="str">
        <f t="shared" si="6"/>
        <v>*</v>
      </c>
      <c r="L208" s="12" t="str">
        <f t="shared" si="7"/>
        <v>*</v>
      </c>
      <c r="M208" t="str">
        <f>IF(B208="*","*",IF(_xlfn.XLOOKUP(B208,'RES TECH'!$M:$M,'RES TECH'!$C:$C)="Low Income",IF(G208&gt;1,IF(G208&gt;3,0.3,0.24),0.12),IF(_xlfn.XLOOKUP(B208,'RES TECH'!$M:$M,'RES TECH'!$C:$C)="Lower-middle Income",IF(G208&gt;1,IF(G208&gt;3,0.23,0.18),0.09),IF(_xlfn.XLOOKUP(B208,'RES TECH'!$M:$M,'RES TECH'!$C:$C)="Upper-middle Income",IF(G208&gt;1,IF(G208&gt;3,0.15,0.12),0.06),IF(_xlfn.XLOOKUP(B208,'RES TECH'!$M:$M,'RES TECH'!$C:$C)="High Income",IF(G208&gt;1,IF(G208&gt;3,0.08,0.06),0.03))))))</f>
        <v>*</v>
      </c>
    </row>
    <row r="209" spans="2:13" x14ac:dyDescent="0.25">
      <c r="B209" t="str">
        <f>IF('RES TECH'!N205=1,'RES TECH'!M205,"*")</f>
        <v>RESHOULOOldWH2SOL20</v>
      </c>
      <c r="C209" t="str">
        <f>IF(B209="*","*",_xlfn.XLOOKUP(B209,'RES TECH'!M:M,'RES TECH'!K:K))</f>
        <v>RESSOL</v>
      </c>
      <c r="D209" t="str">
        <f>IF(B209="*","*",_xlfn.XLOOKUP(B209,'RES TECH'!M:M,'RES TECH'!L:L))</f>
        <v>RESHOULOOldWHEUE</v>
      </c>
      <c r="E209">
        <f>IF(B209="*","*",_xlfn.XLOOKUP(B209,'RES TECH'!M:M,'RES TECH'!O:O))</f>
        <v>2020</v>
      </c>
      <c r="F209" s="12">
        <f>IF(B209="*","*",_xlfn.XLOOKUP(B209,'RES TECH'!M:M,'RES TECH'!Y:Y))</f>
        <v>23</v>
      </c>
      <c r="G209" s="12">
        <f>IF(B209="*","*",_xlfn.XLOOKUP(B209,'RES TECH'!M:M,'RES TECH'!V:V))</f>
        <v>1</v>
      </c>
      <c r="H209">
        <f>IF(B209="*","*",_xlfn.XLOOKUP(B209,'RES TECH'!M:M,'RES TECH'!AA:AA))</f>
        <v>31.536000000000001</v>
      </c>
      <c r="I209" s="12">
        <f>IF(B209="*","*",_xlfn.XLOOKUP(B209,'RES TECH'!M:M,'RES TECH'!Z:Z))</f>
        <v>0.24</v>
      </c>
      <c r="J209" s="12">
        <f>IF(B209="*","*",_xlfn.XLOOKUP(B209,'RES TECH'!M:M,'RES TECH'!S:S))</f>
        <v>7718.9248919201946</v>
      </c>
      <c r="K209" s="12">
        <f t="shared" si="6"/>
        <v>385.94624459600976</v>
      </c>
      <c r="L209" s="12">
        <f t="shared" si="7"/>
        <v>19.29731222980049</v>
      </c>
      <c r="M209">
        <f>IF(B209="*","*",IF(_xlfn.XLOOKUP(B209,'RES TECH'!$M:$M,'RES TECH'!$C:$C)="Low Income",IF(G209&gt;1,IF(G209&gt;3,0.3,0.24),0.12),IF(_xlfn.XLOOKUP(B209,'RES TECH'!$M:$M,'RES TECH'!$C:$C)="Lower-middle Income",IF(G209&gt;1,IF(G209&gt;3,0.23,0.18),0.09),IF(_xlfn.XLOOKUP(B209,'RES TECH'!$M:$M,'RES TECH'!$C:$C)="Upper-middle Income",IF(G209&gt;1,IF(G209&gt;3,0.15,0.12),0.06),IF(_xlfn.XLOOKUP(B209,'RES TECH'!$M:$M,'RES TECH'!$C:$C)="High Income",IF(G209&gt;1,IF(G209&gt;3,0.08,0.06),0.03))))))</f>
        <v>0.12</v>
      </c>
    </row>
    <row r="210" spans="2:13" x14ac:dyDescent="0.25">
      <c r="B210" t="str">
        <f>IF('RES TECH'!N206=1,'RES TECH'!M206,"*")</f>
        <v>RESHOULOOldWH2SOL23</v>
      </c>
      <c r="C210" t="str">
        <f>IF(B210="*","*",_xlfn.XLOOKUP(B210,'RES TECH'!M:M,'RES TECH'!K:K))</f>
        <v>RESSOL</v>
      </c>
      <c r="D210" t="str">
        <f>IF(B210="*","*",_xlfn.XLOOKUP(B210,'RES TECH'!M:M,'RES TECH'!L:L))</f>
        <v>RESHOULOOldWHEUE</v>
      </c>
      <c r="E210">
        <f>IF(B210="*","*",_xlfn.XLOOKUP(B210,'RES TECH'!M:M,'RES TECH'!O:O))</f>
        <v>2023</v>
      </c>
      <c r="F210" s="12">
        <f>IF(B210="*","*",_xlfn.XLOOKUP(B210,'RES TECH'!M:M,'RES TECH'!Y:Y))</f>
        <v>23</v>
      </c>
      <c r="G210" s="12">
        <f>IF(B210="*","*",_xlfn.XLOOKUP(B210,'RES TECH'!M:M,'RES TECH'!V:V))</f>
        <v>1</v>
      </c>
      <c r="H210">
        <f>IF(B210="*","*",_xlfn.XLOOKUP(B210,'RES TECH'!M:M,'RES TECH'!AA:AA))</f>
        <v>31.536000000000001</v>
      </c>
      <c r="I210" s="12">
        <f>IF(B210="*","*",_xlfn.XLOOKUP(B210,'RES TECH'!M:M,'RES TECH'!Z:Z))</f>
        <v>0.24</v>
      </c>
      <c r="J210" s="12">
        <f>IF(B210="*","*",_xlfn.XLOOKUP(B210,'RES TECH'!M:M,'RES TECH'!S:S))</f>
        <v>7718.9248919201946</v>
      </c>
      <c r="K210" s="12">
        <f t="shared" si="6"/>
        <v>385.94624459600976</v>
      </c>
      <c r="L210" s="12">
        <f t="shared" si="7"/>
        <v>19.29731222980049</v>
      </c>
      <c r="M210">
        <f>IF(B210="*","*",IF(_xlfn.XLOOKUP(B210,'RES TECH'!$M:$M,'RES TECH'!$C:$C)="Low Income",IF(G210&gt;1,IF(G210&gt;3,0.3,0.24),0.12),IF(_xlfn.XLOOKUP(B210,'RES TECH'!$M:$M,'RES TECH'!$C:$C)="Lower-middle Income",IF(G210&gt;1,IF(G210&gt;3,0.23,0.18),0.09),IF(_xlfn.XLOOKUP(B210,'RES TECH'!$M:$M,'RES TECH'!$C:$C)="Upper-middle Income",IF(G210&gt;1,IF(G210&gt;3,0.15,0.12),0.06),IF(_xlfn.XLOOKUP(B210,'RES TECH'!$M:$M,'RES TECH'!$C:$C)="High Income",IF(G210&gt;1,IF(G210&gt;3,0.08,0.06),0.03))))))</f>
        <v>0.12</v>
      </c>
    </row>
    <row r="211" spans="2:13" x14ac:dyDescent="0.25">
      <c r="B211" t="str">
        <f>IF('RES TECH'!N207=1,'RES TECH'!M207,"*")</f>
        <v>RESHOULOOldWH2SOL24</v>
      </c>
      <c r="C211" t="str">
        <f>IF(B211="*","*",_xlfn.XLOOKUP(B211,'RES TECH'!M:M,'RES TECH'!K:K))</f>
        <v>RESSOL</v>
      </c>
      <c r="D211" t="str">
        <f>IF(B211="*","*",_xlfn.XLOOKUP(B211,'RES TECH'!M:M,'RES TECH'!L:L))</f>
        <v>RESHOULOOldWHEUE</v>
      </c>
      <c r="E211">
        <f>IF(B211="*","*",_xlfn.XLOOKUP(B211,'RES TECH'!M:M,'RES TECH'!O:O))</f>
        <v>2024</v>
      </c>
      <c r="F211" s="12">
        <f>IF(B211="*","*",_xlfn.XLOOKUP(B211,'RES TECH'!M:M,'RES TECH'!Y:Y))</f>
        <v>23</v>
      </c>
      <c r="G211" s="12">
        <f>IF(B211="*","*",_xlfn.XLOOKUP(B211,'RES TECH'!M:M,'RES TECH'!V:V))</f>
        <v>1</v>
      </c>
      <c r="H211">
        <f>IF(B211="*","*",_xlfn.XLOOKUP(B211,'RES TECH'!M:M,'RES TECH'!AA:AA))</f>
        <v>31.536000000000001</v>
      </c>
      <c r="I211" s="12">
        <f>IF(B211="*","*",_xlfn.XLOOKUP(B211,'RES TECH'!M:M,'RES TECH'!Z:Z))</f>
        <v>0.24</v>
      </c>
      <c r="J211" s="12">
        <f>IF(B211="*","*",_xlfn.XLOOKUP(B211,'RES TECH'!M:M,'RES TECH'!S:S))</f>
        <v>7718.9248919201946</v>
      </c>
      <c r="K211" s="12">
        <f t="shared" si="6"/>
        <v>385.94624459600976</v>
      </c>
      <c r="L211" s="12">
        <f t="shared" si="7"/>
        <v>19.29731222980049</v>
      </c>
      <c r="M211">
        <f>IF(B211="*","*",IF(_xlfn.XLOOKUP(B211,'RES TECH'!$M:$M,'RES TECH'!$C:$C)="Low Income",IF(G211&gt;1,IF(G211&gt;3,0.3,0.24),0.12),IF(_xlfn.XLOOKUP(B211,'RES TECH'!$M:$M,'RES TECH'!$C:$C)="Lower-middle Income",IF(G211&gt;1,IF(G211&gt;3,0.23,0.18),0.09),IF(_xlfn.XLOOKUP(B211,'RES TECH'!$M:$M,'RES TECH'!$C:$C)="Upper-middle Income",IF(G211&gt;1,IF(G211&gt;3,0.15,0.12),0.06),IF(_xlfn.XLOOKUP(B211,'RES TECH'!$M:$M,'RES TECH'!$C:$C)="High Income",IF(G211&gt;1,IF(G211&gt;3,0.08,0.06),0.03))))))</f>
        <v>0.12</v>
      </c>
    </row>
    <row r="212" spans="2:13" x14ac:dyDescent="0.25">
      <c r="B212" t="str">
        <f>IF('RES TECH'!N208=1,'RES TECH'!M208,"*")</f>
        <v>RESHOULOOldSHAHP1ELC20</v>
      </c>
      <c r="C212" t="str">
        <f>IF(B212="*","*",_xlfn.XLOOKUP(B212,'RES TECH'!M:M,'RES TECH'!K:K))</f>
        <v>RESELC</v>
      </c>
      <c r="D212" t="str">
        <f>IF(B212="*","*",_xlfn.XLOOKUP(B212,'RES TECH'!M:M,'RES TECH'!L:L))</f>
        <v>RESHOULOOldSHEUE</v>
      </c>
      <c r="E212">
        <f>IF(B212="*","*",_xlfn.XLOOKUP(B212,'RES TECH'!M:M,'RES TECH'!O:O))</f>
        <v>2020</v>
      </c>
      <c r="F212" s="12">
        <f>IF(B212="*","*",_xlfn.XLOOKUP(B212,'RES TECH'!M:M,'RES TECH'!Y:Y))</f>
        <v>16</v>
      </c>
      <c r="G212" s="12">
        <f>IF(B212="*","*",_xlfn.XLOOKUP(B212,'RES TECH'!M:M,'RES TECH'!V:V))</f>
        <v>2.4032825322391562</v>
      </c>
      <c r="H212">
        <f>IF(B212="*","*",_xlfn.XLOOKUP(B212,'RES TECH'!M:M,'RES TECH'!AA:AA))</f>
        <v>31.536000000000001</v>
      </c>
      <c r="I212" s="12">
        <f>IF(B212="*","*",_xlfn.XLOOKUP(B212,'RES TECH'!M:M,'RES TECH'!Z:Z))</f>
        <v>9.0305172134094655E-2</v>
      </c>
      <c r="J212" s="12">
        <f>IF(B212="*","*",_xlfn.XLOOKUP(B212,'RES TECH'!M:M,'RES TECH'!S:S))</f>
        <v>196.50837403981049</v>
      </c>
      <c r="K212" s="12">
        <f t="shared" si="6"/>
        <v>9.8254187019905252</v>
      </c>
      <c r="L212" s="12">
        <f t="shared" si="7"/>
        <v>0.4912709350995263</v>
      </c>
      <c r="M212">
        <f>IF(B212="*","*",IF(_xlfn.XLOOKUP(B212,'RES TECH'!$M:$M,'RES TECH'!$C:$C)="Low Income",IF(G212&gt;1,IF(G212&gt;3,0.3,0.24),0.12),IF(_xlfn.XLOOKUP(B212,'RES TECH'!$M:$M,'RES TECH'!$C:$C)="Lower-middle Income",IF(G212&gt;1,IF(G212&gt;3,0.23,0.18),0.09),IF(_xlfn.XLOOKUP(B212,'RES TECH'!$M:$M,'RES TECH'!$C:$C)="Upper-middle Income",IF(G212&gt;1,IF(G212&gt;3,0.15,0.12),0.06),IF(_xlfn.XLOOKUP(B212,'RES TECH'!$M:$M,'RES TECH'!$C:$C)="High Income",IF(G212&gt;1,IF(G212&gt;3,0.08,0.06),0.03))))))</f>
        <v>0.24</v>
      </c>
    </row>
    <row r="213" spans="2:13" x14ac:dyDescent="0.25">
      <c r="B213" t="str">
        <f>IF('RES TECH'!N209=1,'RES TECH'!M209,"*")</f>
        <v>RESHOULOOldSHAHP1ELC23</v>
      </c>
      <c r="C213" t="str">
        <f>IF(B213="*","*",_xlfn.XLOOKUP(B213,'RES TECH'!M:M,'RES TECH'!K:K))</f>
        <v>RESELC</v>
      </c>
      <c r="D213" t="str">
        <f>IF(B213="*","*",_xlfn.XLOOKUP(B213,'RES TECH'!M:M,'RES TECH'!L:L))</f>
        <v>RESHOULOOldSHEUE</v>
      </c>
      <c r="E213">
        <f>IF(B213="*","*",_xlfn.XLOOKUP(B213,'RES TECH'!M:M,'RES TECH'!O:O))</f>
        <v>2023</v>
      </c>
      <c r="F213" s="12">
        <f>IF(B213="*","*",_xlfn.XLOOKUP(B213,'RES TECH'!M:M,'RES TECH'!Y:Y))</f>
        <v>16</v>
      </c>
      <c r="G213" s="12">
        <f>IF(B213="*","*",_xlfn.XLOOKUP(B213,'RES TECH'!M:M,'RES TECH'!V:V))</f>
        <v>2.4032825322391562</v>
      </c>
      <c r="H213">
        <f>IF(B213="*","*",_xlfn.XLOOKUP(B213,'RES TECH'!M:M,'RES TECH'!AA:AA))</f>
        <v>31.536000000000001</v>
      </c>
      <c r="I213" s="12">
        <f>IF(B213="*","*",_xlfn.XLOOKUP(B213,'RES TECH'!M:M,'RES TECH'!Z:Z))</f>
        <v>9.0305172134094655E-2</v>
      </c>
      <c r="J213" s="12">
        <f>IF(B213="*","*",_xlfn.XLOOKUP(B213,'RES TECH'!M:M,'RES TECH'!S:S))</f>
        <v>196.50837403981049</v>
      </c>
      <c r="K213" s="12">
        <f t="shared" si="6"/>
        <v>9.8254187019905252</v>
      </c>
      <c r="L213" s="12">
        <f t="shared" si="7"/>
        <v>0.4912709350995263</v>
      </c>
      <c r="M213">
        <f>IF(B213="*","*",IF(_xlfn.XLOOKUP(B213,'RES TECH'!$M:$M,'RES TECH'!$C:$C)="Low Income",IF(G213&gt;1,IF(G213&gt;3,0.3,0.24),0.12),IF(_xlfn.XLOOKUP(B213,'RES TECH'!$M:$M,'RES TECH'!$C:$C)="Lower-middle Income",IF(G213&gt;1,IF(G213&gt;3,0.23,0.18),0.09),IF(_xlfn.XLOOKUP(B213,'RES TECH'!$M:$M,'RES TECH'!$C:$C)="Upper-middle Income",IF(G213&gt;1,IF(G213&gt;3,0.15,0.12),0.06),IF(_xlfn.XLOOKUP(B213,'RES TECH'!$M:$M,'RES TECH'!$C:$C)="High Income",IF(G213&gt;1,IF(G213&gt;3,0.08,0.06),0.03))))))</f>
        <v>0.24</v>
      </c>
    </row>
    <row r="214" spans="2:13" x14ac:dyDescent="0.25">
      <c r="B214" t="str">
        <f>IF('RES TECH'!N210=1,'RES TECH'!M210,"*")</f>
        <v>RESHOULOOldSHAHP2ELC20</v>
      </c>
      <c r="C214" t="str">
        <f>IF(B214="*","*",_xlfn.XLOOKUP(B214,'RES TECH'!M:M,'RES TECH'!K:K))</f>
        <v>RESELC</v>
      </c>
      <c r="D214" t="str">
        <f>IF(B214="*","*",_xlfn.XLOOKUP(B214,'RES TECH'!M:M,'RES TECH'!L:L))</f>
        <v>RESHOULOOldSHEUE</v>
      </c>
      <c r="E214">
        <f>IF(B214="*","*",_xlfn.XLOOKUP(B214,'RES TECH'!M:M,'RES TECH'!O:O))</f>
        <v>2020</v>
      </c>
      <c r="F214" s="12">
        <f>IF(B214="*","*",_xlfn.XLOOKUP(B214,'RES TECH'!M:M,'RES TECH'!Y:Y))</f>
        <v>16</v>
      </c>
      <c r="G214" s="12">
        <f>IF(B214="*","*",_xlfn.XLOOKUP(B214,'RES TECH'!M:M,'RES TECH'!V:V))</f>
        <v>2.5205158264947238</v>
      </c>
      <c r="H214">
        <f>IF(B214="*","*",_xlfn.XLOOKUP(B214,'RES TECH'!M:M,'RES TECH'!AA:AA))</f>
        <v>31.536000000000001</v>
      </c>
      <c r="I214" s="12">
        <f>IF(B214="*","*",_xlfn.XLOOKUP(B214,'RES TECH'!M:M,'RES TECH'!Z:Z))</f>
        <v>9.0305172134094655E-2</v>
      </c>
      <c r="J214" s="12">
        <f>IF(B214="*","*",_xlfn.XLOOKUP(B214,'RES TECH'!M:M,'RES TECH'!S:S))</f>
        <v>206.63767167072851</v>
      </c>
      <c r="K214" s="12">
        <f t="shared" si="6"/>
        <v>10.331883583536426</v>
      </c>
      <c r="L214" s="12">
        <f t="shared" si="7"/>
        <v>0.51659417917682127</v>
      </c>
      <c r="M214">
        <f>IF(B214="*","*",IF(_xlfn.XLOOKUP(B214,'RES TECH'!$M:$M,'RES TECH'!$C:$C)="Low Income",IF(G214&gt;1,IF(G214&gt;3,0.3,0.24),0.12),IF(_xlfn.XLOOKUP(B214,'RES TECH'!$M:$M,'RES TECH'!$C:$C)="Lower-middle Income",IF(G214&gt;1,IF(G214&gt;3,0.23,0.18),0.09),IF(_xlfn.XLOOKUP(B214,'RES TECH'!$M:$M,'RES TECH'!$C:$C)="Upper-middle Income",IF(G214&gt;1,IF(G214&gt;3,0.15,0.12),0.06),IF(_xlfn.XLOOKUP(B214,'RES TECH'!$M:$M,'RES TECH'!$C:$C)="High Income",IF(G214&gt;1,IF(G214&gt;3,0.08,0.06),0.03))))))</f>
        <v>0.24</v>
      </c>
    </row>
    <row r="215" spans="2:13" x14ac:dyDescent="0.25">
      <c r="B215" t="str">
        <f>IF('RES TECH'!N211=1,'RES TECH'!M211,"*")</f>
        <v>RESHOULOOldSHAHP2ELC23</v>
      </c>
      <c r="C215" t="str">
        <f>IF(B215="*","*",_xlfn.XLOOKUP(B215,'RES TECH'!M:M,'RES TECH'!K:K))</f>
        <v>RESELC</v>
      </c>
      <c r="D215" t="str">
        <f>IF(B215="*","*",_xlfn.XLOOKUP(B215,'RES TECH'!M:M,'RES TECH'!L:L))</f>
        <v>RESHOULOOldSHEUE</v>
      </c>
      <c r="E215">
        <f>IF(B215="*","*",_xlfn.XLOOKUP(B215,'RES TECH'!M:M,'RES TECH'!O:O))</f>
        <v>2023</v>
      </c>
      <c r="F215" s="12">
        <f>IF(B215="*","*",_xlfn.XLOOKUP(B215,'RES TECH'!M:M,'RES TECH'!Y:Y))</f>
        <v>16</v>
      </c>
      <c r="G215" s="12">
        <f>IF(B215="*","*",_xlfn.XLOOKUP(B215,'RES TECH'!M:M,'RES TECH'!V:V))</f>
        <v>2.5791324736225092</v>
      </c>
      <c r="H215">
        <f>IF(B215="*","*",_xlfn.XLOOKUP(B215,'RES TECH'!M:M,'RES TECH'!AA:AA))</f>
        <v>31.536000000000001</v>
      </c>
      <c r="I215" s="12">
        <f>IF(B215="*","*",_xlfn.XLOOKUP(B215,'RES TECH'!M:M,'RES TECH'!Z:Z))</f>
        <v>9.0305172134094655E-2</v>
      </c>
      <c r="J215" s="12">
        <f>IF(B215="*","*",_xlfn.XLOOKUP(B215,'RES TECH'!M:M,'RES TECH'!S:S))</f>
        <v>208.66353119691209</v>
      </c>
      <c r="K215" s="12">
        <f t="shared" si="6"/>
        <v>10.433176559845606</v>
      </c>
      <c r="L215" s="12">
        <f t="shared" si="7"/>
        <v>0.52165882799228036</v>
      </c>
      <c r="M215">
        <f>IF(B215="*","*",IF(_xlfn.XLOOKUP(B215,'RES TECH'!$M:$M,'RES TECH'!$C:$C)="Low Income",IF(G215&gt;1,IF(G215&gt;3,0.3,0.24),0.12),IF(_xlfn.XLOOKUP(B215,'RES TECH'!$M:$M,'RES TECH'!$C:$C)="Lower-middle Income",IF(G215&gt;1,IF(G215&gt;3,0.23,0.18),0.09),IF(_xlfn.XLOOKUP(B215,'RES TECH'!$M:$M,'RES TECH'!$C:$C)="Upper-middle Income",IF(G215&gt;1,IF(G215&gt;3,0.15,0.12),0.06),IF(_xlfn.XLOOKUP(B215,'RES TECH'!$M:$M,'RES TECH'!$C:$C)="High Income",IF(G215&gt;1,IF(G215&gt;3,0.08,0.06),0.03))))))</f>
        <v>0.24</v>
      </c>
    </row>
    <row r="216" spans="2:13" x14ac:dyDescent="0.25">
      <c r="B216" t="str">
        <f>IF('RES TECH'!N212=1,'RES TECH'!M212,"*")</f>
        <v>RESHOULOOldSHAHP3ELC20</v>
      </c>
      <c r="C216" t="str">
        <f>IF(B216="*","*",_xlfn.XLOOKUP(B216,'RES TECH'!M:M,'RES TECH'!K:K))</f>
        <v>RESELC</v>
      </c>
      <c r="D216" t="str">
        <f>IF(B216="*","*",_xlfn.XLOOKUP(B216,'RES TECH'!M:M,'RES TECH'!L:L))</f>
        <v>RESHOULOOldSHEUE</v>
      </c>
      <c r="E216">
        <f>IF(B216="*","*",_xlfn.XLOOKUP(B216,'RES TECH'!M:M,'RES TECH'!O:O))</f>
        <v>2020</v>
      </c>
      <c r="F216" s="12">
        <f>IF(B216="*","*",_xlfn.XLOOKUP(B216,'RES TECH'!M:M,'RES TECH'!Y:Y))</f>
        <v>16</v>
      </c>
      <c r="G216" s="12">
        <f>IF(B216="*","*",_xlfn.XLOOKUP(B216,'RES TECH'!M:M,'RES TECH'!V:V))</f>
        <v>2.4912075029308318</v>
      </c>
      <c r="H216">
        <f>IF(B216="*","*",_xlfn.XLOOKUP(B216,'RES TECH'!M:M,'RES TECH'!AA:AA))</f>
        <v>31.536000000000001</v>
      </c>
      <c r="I216" s="12">
        <f>IF(B216="*","*",_xlfn.XLOOKUP(B216,'RES TECH'!M:M,'RES TECH'!Z:Z))</f>
        <v>9.0305172134094655E-2</v>
      </c>
      <c r="J216" s="12">
        <f>IF(B216="*","*",_xlfn.XLOOKUP(B216,'RES TECH'!M:M,'RES TECH'!S:S))</f>
        <v>200.56009309217771</v>
      </c>
      <c r="K216" s="12">
        <f t="shared" si="6"/>
        <v>10.028004654608885</v>
      </c>
      <c r="L216" s="12">
        <f t="shared" si="7"/>
        <v>0.50140023273044432</v>
      </c>
      <c r="M216">
        <f>IF(B216="*","*",IF(_xlfn.XLOOKUP(B216,'RES TECH'!$M:$M,'RES TECH'!$C:$C)="Low Income",IF(G216&gt;1,IF(G216&gt;3,0.3,0.24),0.12),IF(_xlfn.XLOOKUP(B216,'RES TECH'!$M:$M,'RES TECH'!$C:$C)="Lower-middle Income",IF(G216&gt;1,IF(G216&gt;3,0.23,0.18),0.09),IF(_xlfn.XLOOKUP(B216,'RES TECH'!$M:$M,'RES TECH'!$C:$C)="Upper-middle Income",IF(G216&gt;1,IF(G216&gt;3,0.15,0.12),0.06),IF(_xlfn.XLOOKUP(B216,'RES TECH'!$M:$M,'RES TECH'!$C:$C)="High Income",IF(G216&gt;1,IF(G216&gt;3,0.08,0.06),0.03))))))</f>
        <v>0.24</v>
      </c>
    </row>
    <row r="217" spans="2:13" x14ac:dyDescent="0.25">
      <c r="B217" t="str">
        <f>IF('RES TECH'!N213=1,'RES TECH'!M213,"*")</f>
        <v>RESHOULOOldSHAHP3ELC22</v>
      </c>
      <c r="C217" t="str">
        <f>IF(B217="*","*",_xlfn.XLOOKUP(B217,'RES TECH'!M:M,'RES TECH'!K:K))</f>
        <v>RESELC</v>
      </c>
      <c r="D217" t="str">
        <f>IF(B217="*","*",_xlfn.XLOOKUP(B217,'RES TECH'!M:M,'RES TECH'!L:L))</f>
        <v>RESHOULOOldSHEUE</v>
      </c>
      <c r="E217">
        <f>IF(B217="*","*",_xlfn.XLOOKUP(B217,'RES TECH'!M:M,'RES TECH'!O:O))</f>
        <v>2022</v>
      </c>
      <c r="F217" s="12">
        <f>IF(B217="*","*",_xlfn.XLOOKUP(B217,'RES TECH'!M:M,'RES TECH'!Y:Y))</f>
        <v>16</v>
      </c>
      <c r="G217" s="12">
        <f>IF(B217="*","*",_xlfn.XLOOKUP(B217,'RES TECH'!M:M,'RES TECH'!V:V))</f>
        <v>2.4912075029308318</v>
      </c>
      <c r="H217">
        <f>IF(B217="*","*",_xlfn.XLOOKUP(B217,'RES TECH'!M:M,'RES TECH'!AA:AA))</f>
        <v>31.536000000000001</v>
      </c>
      <c r="I217" s="12">
        <f>IF(B217="*","*",_xlfn.XLOOKUP(B217,'RES TECH'!M:M,'RES TECH'!Z:Z))</f>
        <v>9.0305172134094655E-2</v>
      </c>
      <c r="J217" s="12">
        <f>IF(B217="*","*",_xlfn.XLOOKUP(B217,'RES TECH'!M:M,'RES TECH'!S:S))</f>
        <v>200.56009309217771</v>
      </c>
      <c r="K217" s="12">
        <f t="shared" si="6"/>
        <v>10.028004654608885</v>
      </c>
      <c r="L217" s="12">
        <f t="shared" si="7"/>
        <v>0.50140023273044432</v>
      </c>
      <c r="M217">
        <f>IF(B217="*","*",IF(_xlfn.XLOOKUP(B217,'RES TECH'!$M:$M,'RES TECH'!$C:$C)="Low Income",IF(G217&gt;1,IF(G217&gt;3,0.3,0.24),0.12),IF(_xlfn.XLOOKUP(B217,'RES TECH'!$M:$M,'RES TECH'!$C:$C)="Lower-middle Income",IF(G217&gt;1,IF(G217&gt;3,0.23,0.18),0.09),IF(_xlfn.XLOOKUP(B217,'RES TECH'!$M:$M,'RES TECH'!$C:$C)="Upper-middle Income",IF(G217&gt;1,IF(G217&gt;3,0.15,0.12),0.06),IF(_xlfn.XLOOKUP(B217,'RES TECH'!$M:$M,'RES TECH'!$C:$C)="High Income",IF(G217&gt;1,IF(G217&gt;3,0.08,0.06),0.03))))))</f>
        <v>0.24</v>
      </c>
    </row>
    <row r="218" spans="2:13" x14ac:dyDescent="0.25">
      <c r="B218" t="str">
        <f>IF('RES TECH'!N214=1,'RES TECH'!M214,"*")</f>
        <v>RESHOULOOldSHAHP3ELC23</v>
      </c>
      <c r="C218" t="str">
        <f>IF(B218="*","*",_xlfn.XLOOKUP(B218,'RES TECH'!M:M,'RES TECH'!K:K))</f>
        <v>RESELC</v>
      </c>
      <c r="D218" t="str">
        <f>IF(B218="*","*",_xlfn.XLOOKUP(B218,'RES TECH'!M:M,'RES TECH'!L:L))</f>
        <v>RESHOULOOldSHEUE</v>
      </c>
      <c r="E218">
        <f>IF(B218="*","*",_xlfn.XLOOKUP(B218,'RES TECH'!M:M,'RES TECH'!O:O))</f>
        <v>2023</v>
      </c>
      <c r="F218" s="12">
        <f>IF(B218="*","*",_xlfn.XLOOKUP(B218,'RES TECH'!M:M,'RES TECH'!Y:Y))</f>
        <v>16</v>
      </c>
      <c r="G218" s="12">
        <f>IF(B218="*","*",_xlfn.XLOOKUP(B218,'RES TECH'!M:M,'RES TECH'!V:V))</f>
        <v>2.6963657678780768</v>
      </c>
      <c r="H218">
        <f>IF(B218="*","*",_xlfn.XLOOKUP(B218,'RES TECH'!M:M,'RES TECH'!AA:AA))</f>
        <v>31.536000000000001</v>
      </c>
      <c r="I218" s="12">
        <f>IF(B218="*","*",_xlfn.XLOOKUP(B218,'RES TECH'!M:M,'RES TECH'!Z:Z))</f>
        <v>9.0305172134094655E-2</v>
      </c>
      <c r="J218" s="12">
        <f>IF(B218="*","*",_xlfn.XLOOKUP(B218,'RES TECH'!M:M,'RES TECH'!S:S))</f>
        <v>217.07680664094531</v>
      </c>
      <c r="K218" s="12">
        <f t="shared" si="6"/>
        <v>10.853840332047266</v>
      </c>
      <c r="L218" s="12">
        <f t="shared" si="7"/>
        <v>0.54269201660236333</v>
      </c>
      <c r="M218">
        <f>IF(B218="*","*",IF(_xlfn.XLOOKUP(B218,'RES TECH'!$M:$M,'RES TECH'!$C:$C)="Low Income",IF(G218&gt;1,IF(G218&gt;3,0.3,0.24),0.12),IF(_xlfn.XLOOKUP(B218,'RES TECH'!$M:$M,'RES TECH'!$C:$C)="Lower-middle Income",IF(G218&gt;1,IF(G218&gt;3,0.23,0.18),0.09),IF(_xlfn.XLOOKUP(B218,'RES TECH'!$M:$M,'RES TECH'!$C:$C)="Upper-middle Income",IF(G218&gt;1,IF(G218&gt;3,0.15,0.12),0.06),IF(_xlfn.XLOOKUP(B218,'RES TECH'!$M:$M,'RES TECH'!$C:$C)="High Income",IF(G218&gt;1,IF(G218&gt;3,0.08,0.06),0.03))))))</f>
        <v>0.24</v>
      </c>
    </row>
    <row r="219" spans="2:13" x14ac:dyDescent="0.25">
      <c r="B219" t="str">
        <f>IF('RES TECH'!N215=1,'RES TECH'!M215,"*")</f>
        <v>RESHOULOOldSHAHP4ELC20</v>
      </c>
      <c r="C219" t="str">
        <f>IF(B219="*","*",_xlfn.XLOOKUP(B219,'RES TECH'!M:M,'RES TECH'!K:K))</f>
        <v>RESELC</v>
      </c>
      <c r="D219" t="str">
        <f>IF(B219="*","*",_xlfn.XLOOKUP(B219,'RES TECH'!M:M,'RES TECH'!L:L))</f>
        <v>RESHOULOOldSHEUE</v>
      </c>
      <c r="E219">
        <f>IF(B219="*","*",_xlfn.XLOOKUP(B219,'RES TECH'!M:M,'RES TECH'!O:O))</f>
        <v>2020</v>
      </c>
      <c r="F219" s="12">
        <f>IF(B219="*","*",_xlfn.XLOOKUP(B219,'RES TECH'!M:M,'RES TECH'!Y:Y))</f>
        <v>16</v>
      </c>
      <c r="G219" s="12">
        <f>IF(B219="*","*",_xlfn.XLOOKUP(B219,'RES TECH'!M:M,'RES TECH'!V:V))</f>
        <v>2.6377491207502932</v>
      </c>
      <c r="H219">
        <f>IF(B219="*","*",_xlfn.XLOOKUP(B219,'RES TECH'!M:M,'RES TECH'!AA:AA))</f>
        <v>31.536000000000001</v>
      </c>
      <c r="I219" s="12">
        <f>IF(B219="*","*",_xlfn.XLOOKUP(B219,'RES TECH'!M:M,'RES TECH'!Z:Z))</f>
        <v>9.0305172134094655E-2</v>
      </c>
      <c r="J219" s="12">
        <f>IF(B219="*","*",_xlfn.XLOOKUP(B219,'RES TECH'!M:M,'RES TECH'!S:S))</f>
        <v>247.15486219440081</v>
      </c>
      <c r="K219" s="12">
        <f t="shared" si="6"/>
        <v>12.35774310972004</v>
      </c>
      <c r="L219" s="12">
        <f t="shared" si="7"/>
        <v>0.61788715548600204</v>
      </c>
      <c r="M219">
        <f>IF(B219="*","*",IF(_xlfn.XLOOKUP(B219,'RES TECH'!$M:$M,'RES TECH'!$C:$C)="Low Income",IF(G219&gt;1,IF(G219&gt;3,0.3,0.24),0.12),IF(_xlfn.XLOOKUP(B219,'RES TECH'!$M:$M,'RES TECH'!$C:$C)="Lower-middle Income",IF(G219&gt;1,IF(G219&gt;3,0.23,0.18),0.09),IF(_xlfn.XLOOKUP(B219,'RES TECH'!$M:$M,'RES TECH'!$C:$C)="Upper-middle Income",IF(G219&gt;1,IF(G219&gt;3,0.15,0.12),0.06),IF(_xlfn.XLOOKUP(B219,'RES TECH'!$M:$M,'RES TECH'!$C:$C)="High Income",IF(G219&gt;1,IF(G219&gt;3,0.08,0.06),0.03))))))</f>
        <v>0.24</v>
      </c>
    </row>
    <row r="220" spans="2:13" x14ac:dyDescent="0.25">
      <c r="B220" t="str">
        <f>IF('RES TECH'!N216=1,'RES TECH'!M216,"*")</f>
        <v>RESHOULOOldSHAHP4ELC22</v>
      </c>
      <c r="C220" t="str">
        <f>IF(B220="*","*",_xlfn.XLOOKUP(B220,'RES TECH'!M:M,'RES TECH'!K:K))</f>
        <v>RESELC</v>
      </c>
      <c r="D220" t="str">
        <f>IF(B220="*","*",_xlfn.XLOOKUP(B220,'RES TECH'!M:M,'RES TECH'!L:L))</f>
        <v>RESHOULOOldSHEUE</v>
      </c>
      <c r="E220">
        <f>IF(B220="*","*",_xlfn.XLOOKUP(B220,'RES TECH'!M:M,'RES TECH'!O:O))</f>
        <v>2022</v>
      </c>
      <c r="F220" s="12">
        <f>IF(B220="*","*",_xlfn.XLOOKUP(B220,'RES TECH'!M:M,'RES TECH'!Y:Y))</f>
        <v>16</v>
      </c>
      <c r="G220" s="12">
        <f>IF(B220="*","*",_xlfn.XLOOKUP(B220,'RES TECH'!M:M,'RES TECH'!V:V))</f>
        <v>2.9308323563892151</v>
      </c>
      <c r="H220">
        <f>IF(B220="*","*",_xlfn.XLOOKUP(B220,'RES TECH'!M:M,'RES TECH'!AA:AA))</f>
        <v>31.536000000000001</v>
      </c>
      <c r="I220" s="12">
        <f>IF(B220="*","*",_xlfn.XLOOKUP(B220,'RES TECH'!M:M,'RES TECH'!Z:Z))</f>
        <v>9.0305172134094655E-2</v>
      </c>
      <c r="J220" s="12">
        <f>IF(B220="*","*",_xlfn.XLOOKUP(B220,'RES TECH'!M:M,'RES TECH'!S:S))</f>
        <v>260.16301283621141</v>
      </c>
      <c r="K220" s="12">
        <f t="shared" si="6"/>
        <v>13.008150641810571</v>
      </c>
      <c r="L220" s="12">
        <f t="shared" si="7"/>
        <v>0.6504075320905286</v>
      </c>
      <c r="M220">
        <f>IF(B220="*","*",IF(_xlfn.XLOOKUP(B220,'RES TECH'!$M:$M,'RES TECH'!$C:$C)="Low Income",IF(G220&gt;1,IF(G220&gt;3,0.3,0.24),0.12),IF(_xlfn.XLOOKUP(B220,'RES TECH'!$M:$M,'RES TECH'!$C:$C)="Lower-middle Income",IF(G220&gt;1,IF(G220&gt;3,0.23,0.18),0.09),IF(_xlfn.XLOOKUP(B220,'RES TECH'!$M:$M,'RES TECH'!$C:$C)="Upper-middle Income",IF(G220&gt;1,IF(G220&gt;3,0.15,0.12),0.06),IF(_xlfn.XLOOKUP(B220,'RES TECH'!$M:$M,'RES TECH'!$C:$C)="High Income",IF(G220&gt;1,IF(G220&gt;3,0.08,0.06),0.03))))))</f>
        <v>0.24</v>
      </c>
    </row>
    <row r="221" spans="2:13" x14ac:dyDescent="0.25">
      <c r="B221" t="str">
        <f>IF('RES TECH'!N217=1,'RES TECH'!M217,"*")</f>
        <v>RESHOULOOldSHGHP1ELC20</v>
      </c>
      <c r="C221" t="str">
        <f>IF(B221="*","*",_xlfn.XLOOKUP(B221,'RES TECH'!M:M,'RES TECH'!K:K))</f>
        <v>RESELC</v>
      </c>
      <c r="D221" t="str">
        <f>IF(B221="*","*",_xlfn.XLOOKUP(B221,'RES TECH'!M:M,'RES TECH'!L:L))</f>
        <v>RESHOULOOldSHEUE</v>
      </c>
      <c r="E221">
        <f>IF(B221="*","*",_xlfn.XLOOKUP(B221,'RES TECH'!M:M,'RES TECH'!O:O))</f>
        <v>2020</v>
      </c>
      <c r="F221" s="12">
        <f>IF(B221="*","*",_xlfn.XLOOKUP(B221,'RES TECH'!M:M,'RES TECH'!Y:Y))</f>
        <v>15</v>
      </c>
      <c r="G221" s="12">
        <f>IF(B221="*","*",_xlfn.XLOOKUP(B221,'RES TECH'!M:M,'RES TECH'!V:V))</f>
        <v>3.2</v>
      </c>
      <c r="H221">
        <f>IF(B221="*","*",_xlfn.XLOOKUP(B221,'RES TECH'!M:M,'RES TECH'!AA:AA))</f>
        <v>31.536000000000001</v>
      </c>
      <c r="I221" s="12">
        <f>IF(B221="*","*",_xlfn.XLOOKUP(B221,'RES TECH'!M:M,'RES TECH'!Z:Z))</f>
        <v>9.0305172134094655E-2</v>
      </c>
      <c r="J221" s="12">
        <f>IF(B221="*","*",_xlfn.XLOOKUP(B221,'RES TECH'!M:M,'RES TECH'!S:S))</f>
        <v>632.06817216928721</v>
      </c>
      <c r="K221" s="12">
        <f t="shared" si="6"/>
        <v>31.603408608464363</v>
      </c>
      <c r="L221" s="12">
        <f t="shared" si="7"/>
        <v>1.5801704304232183</v>
      </c>
      <c r="M221">
        <f>IF(B221="*","*",IF(_xlfn.XLOOKUP(B221,'RES TECH'!$M:$M,'RES TECH'!$C:$C)="Low Income",IF(G221&gt;1,IF(G221&gt;3,0.3,0.24),0.12),IF(_xlfn.XLOOKUP(B221,'RES TECH'!$M:$M,'RES TECH'!$C:$C)="Lower-middle Income",IF(G221&gt;1,IF(G221&gt;3,0.23,0.18),0.09),IF(_xlfn.XLOOKUP(B221,'RES TECH'!$M:$M,'RES TECH'!$C:$C)="Upper-middle Income",IF(G221&gt;1,IF(G221&gt;3,0.15,0.12),0.06),IF(_xlfn.XLOOKUP(B221,'RES TECH'!$M:$M,'RES TECH'!$C:$C)="High Income",IF(G221&gt;1,IF(G221&gt;3,0.08,0.06),0.03))))))</f>
        <v>0.3</v>
      </c>
    </row>
    <row r="222" spans="2:13" x14ac:dyDescent="0.25">
      <c r="B222" t="str">
        <f>IF('RES TECH'!N218=1,'RES TECH'!M218,"*")</f>
        <v>RESHOULOOldSHGHP2ELC20</v>
      </c>
      <c r="C222" t="str">
        <f>IF(B222="*","*",_xlfn.XLOOKUP(B222,'RES TECH'!M:M,'RES TECH'!K:K))</f>
        <v>RESELC</v>
      </c>
      <c r="D222" t="str">
        <f>IF(B222="*","*",_xlfn.XLOOKUP(B222,'RES TECH'!M:M,'RES TECH'!L:L))</f>
        <v>RESHOULOOldSHEUE</v>
      </c>
      <c r="E222">
        <f>IF(B222="*","*",_xlfn.XLOOKUP(B222,'RES TECH'!M:M,'RES TECH'!O:O))</f>
        <v>2020</v>
      </c>
      <c r="F222" s="12">
        <f>IF(B222="*","*",_xlfn.XLOOKUP(B222,'RES TECH'!M:M,'RES TECH'!Y:Y))</f>
        <v>15</v>
      </c>
      <c r="G222" s="12">
        <f>IF(B222="*","*",_xlfn.XLOOKUP(B222,'RES TECH'!M:M,'RES TECH'!V:V))</f>
        <v>3.7</v>
      </c>
      <c r="H222">
        <f>IF(B222="*","*",_xlfn.XLOOKUP(B222,'RES TECH'!M:M,'RES TECH'!AA:AA))</f>
        <v>31.536000000000001</v>
      </c>
      <c r="I222" s="12">
        <f>IF(B222="*","*",_xlfn.XLOOKUP(B222,'RES TECH'!M:M,'RES TECH'!Z:Z))</f>
        <v>9.0305172134094655E-2</v>
      </c>
      <c r="J222" s="12">
        <f>IF(B222="*","*",_xlfn.XLOOKUP(B222,'RES TECH'!M:M,'RES TECH'!S:S))</f>
        <v>654.35262695730705</v>
      </c>
      <c r="K222" s="12">
        <f t="shared" si="6"/>
        <v>32.717631347865357</v>
      </c>
      <c r="L222" s="12">
        <f t="shared" si="7"/>
        <v>1.6358815673932678</v>
      </c>
      <c r="M222">
        <f>IF(B222="*","*",IF(_xlfn.XLOOKUP(B222,'RES TECH'!$M:$M,'RES TECH'!$C:$C)="Low Income",IF(G222&gt;1,IF(G222&gt;3,0.3,0.24),0.12),IF(_xlfn.XLOOKUP(B222,'RES TECH'!$M:$M,'RES TECH'!$C:$C)="Lower-middle Income",IF(G222&gt;1,IF(G222&gt;3,0.23,0.18),0.09),IF(_xlfn.XLOOKUP(B222,'RES TECH'!$M:$M,'RES TECH'!$C:$C)="Upper-middle Income",IF(G222&gt;1,IF(G222&gt;3,0.15,0.12),0.06),IF(_xlfn.XLOOKUP(B222,'RES TECH'!$M:$M,'RES TECH'!$C:$C)="High Income",IF(G222&gt;1,IF(G222&gt;3,0.08,0.06),0.03))))))</f>
        <v>0.3</v>
      </c>
    </row>
    <row r="223" spans="2:13" x14ac:dyDescent="0.25">
      <c r="B223" t="str">
        <f>IF('RES TECH'!N219=1,'RES TECH'!M219,"*")</f>
        <v>*</v>
      </c>
      <c r="C223" t="str">
        <f>IF(B223="*","*",_xlfn.XLOOKUP(B223,'RES TECH'!M:M,'RES TECH'!K:K))</f>
        <v>*</v>
      </c>
      <c r="D223" t="str">
        <f>IF(B223="*","*",_xlfn.XLOOKUP(B223,'RES TECH'!M:M,'RES TECH'!L:L))</f>
        <v>*</v>
      </c>
      <c r="E223" t="str">
        <f>IF(B223="*","*",_xlfn.XLOOKUP(B223,'RES TECH'!M:M,'RES TECH'!O:O))</f>
        <v>*</v>
      </c>
      <c r="F223" s="12" t="str">
        <f>IF(B223="*","*",_xlfn.XLOOKUP(B223,'RES TECH'!M:M,'RES TECH'!Y:Y))</f>
        <v>*</v>
      </c>
      <c r="G223" s="12" t="str">
        <f>IF(B223="*","*",_xlfn.XLOOKUP(B223,'RES TECH'!M:M,'RES TECH'!V:V))</f>
        <v>*</v>
      </c>
      <c r="H223" t="str">
        <f>IF(B223="*","*",_xlfn.XLOOKUP(B223,'RES TECH'!M:M,'RES TECH'!AA:AA))</f>
        <v>*</v>
      </c>
      <c r="I223" s="12" t="str">
        <f>IF(B223="*","*",_xlfn.XLOOKUP(B223,'RES TECH'!M:M,'RES TECH'!Z:Z))</f>
        <v>*</v>
      </c>
      <c r="J223" s="12" t="str">
        <f>IF(B223="*","*",_xlfn.XLOOKUP(B223,'RES TECH'!M:M,'RES TECH'!S:S))</f>
        <v>*</v>
      </c>
      <c r="K223" s="12" t="str">
        <f t="shared" si="6"/>
        <v>*</v>
      </c>
      <c r="L223" s="12" t="str">
        <f t="shared" si="7"/>
        <v>*</v>
      </c>
      <c r="M223" t="str">
        <f>IF(B223="*","*",IF(_xlfn.XLOOKUP(B223,'RES TECH'!$M:$M,'RES TECH'!$C:$C)="Low Income",IF(G223&gt;1,IF(G223&gt;3,0.3,0.24),0.12),IF(_xlfn.XLOOKUP(B223,'RES TECH'!$M:$M,'RES TECH'!$C:$C)="Lower-middle Income",IF(G223&gt;1,IF(G223&gt;3,0.23,0.18),0.09),IF(_xlfn.XLOOKUP(B223,'RES TECH'!$M:$M,'RES TECH'!$C:$C)="Upper-middle Income",IF(G223&gt;1,IF(G223&gt;3,0.15,0.12),0.06),IF(_xlfn.XLOOKUP(B223,'RES TECH'!$M:$M,'RES TECH'!$C:$C)="High Income",IF(G223&gt;1,IF(G223&gt;3,0.08,0.06),0.03))))))</f>
        <v>*</v>
      </c>
    </row>
    <row r="224" spans="2:13" x14ac:dyDescent="0.25">
      <c r="B224" t="str">
        <f>IF('RES TECH'!N220=1,'RES TECH'!M220,"*")</f>
        <v>RESHOULOOldSHGHP3ELC20</v>
      </c>
      <c r="C224" t="str">
        <f>IF(B224="*","*",_xlfn.XLOOKUP(B224,'RES TECH'!M:M,'RES TECH'!K:K))</f>
        <v>RESELC</v>
      </c>
      <c r="D224" t="str">
        <f>IF(B224="*","*",_xlfn.XLOOKUP(B224,'RES TECH'!M:M,'RES TECH'!L:L))</f>
        <v>RESHOULOOldSHEUE</v>
      </c>
      <c r="E224">
        <f>IF(B224="*","*",_xlfn.XLOOKUP(B224,'RES TECH'!M:M,'RES TECH'!O:O))</f>
        <v>2020</v>
      </c>
      <c r="F224" s="12">
        <f>IF(B224="*","*",_xlfn.XLOOKUP(B224,'RES TECH'!M:M,'RES TECH'!Y:Y))</f>
        <v>15</v>
      </c>
      <c r="G224" s="12">
        <f>IF(B224="*","*",_xlfn.XLOOKUP(B224,'RES TECH'!M:M,'RES TECH'!V:V))</f>
        <v>3.6</v>
      </c>
      <c r="H224">
        <f>IF(B224="*","*",_xlfn.XLOOKUP(B224,'RES TECH'!M:M,'RES TECH'!AA:AA))</f>
        <v>31.536000000000001</v>
      </c>
      <c r="I224" s="12">
        <f>IF(B224="*","*",_xlfn.XLOOKUP(B224,'RES TECH'!M:M,'RES TECH'!Z:Z))</f>
        <v>9.0305172134094655E-2</v>
      </c>
      <c r="J224" s="12">
        <f>IF(B224="*","*",_xlfn.XLOOKUP(B224,'RES TECH'!M:M,'RES TECH'!S:S))</f>
        <v>654.35262695730705</v>
      </c>
      <c r="K224" s="12">
        <f t="shared" si="6"/>
        <v>32.717631347865357</v>
      </c>
      <c r="L224" s="12">
        <f t="shared" si="7"/>
        <v>1.6358815673932678</v>
      </c>
      <c r="M224">
        <f>IF(B224="*","*",IF(_xlfn.XLOOKUP(B224,'RES TECH'!$M:$M,'RES TECH'!$C:$C)="Low Income",IF(G224&gt;1,IF(G224&gt;3,0.3,0.24),0.12),IF(_xlfn.XLOOKUP(B224,'RES TECH'!$M:$M,'RES TECH'!$C:$C)="Lower-middle Income",IF(G224&gt;1,IF(G224&gt;3,0.23,0.18),0.09),IF(_xlfn.XLOOKUP(B224,'RES TECH'!$M:$M,'RES TECH'!$C:$C)="Upper-middle Income",IF(G224&gt;1,IF(G224&gt;3,0.15,0.12),0.06),IF(_xlfn.XLOOKUP(B224,'RES TECH'!$M:$M,'RES TECH'!$C:$C)="High Income",IF(G224&gt;1,IF(G224&gt;3,0.08,0.06),0.03))))))</f>
        <v>0.3</v>
      </c>
    </row>
    <row r="225" spans="2:13" x14ac:dyDescent="0.25">
      <c r="B225" t="str">
        <f>IF('RES TECH'!N221=1,'RES TECH'!M221,"*")</f>
        <v>RESHOULOOldSHGHP3ELC22</v>
      </c>
      <c r="C225" t="str">
        <f>IF(B225="*","*",_xlfn.XLOOKUP(B225,'RES TECH'!M:M,'RES TECH'!K:K))</f>
        <v>RESELC</v>
      </c>
      <c r="D225" t="str">
        <f>IF(B225="*","*",_xlfn.XLOOKUP(B225,'RES TECH'!M:M,'RES TECH'!L:L))</f>
        <v>RESHOULOOldSHEUE</v>
      </c>
      <c r="E225">
        <f>IF(B225="*","*",_xlfn.XLOOKUP(B225,'RES TECH'!M:M,'RES TECH'!O:O))</f>
        <v>2022</v>
      </c>
      <c r="F225" s="12">
        <f>IF(B225="*","*",_xlfn.XLOOKUP(B225,'RES TECH'!M:M,'RES TECH'!Y:Y))</f>
        <v>15</v>
      </c>
      <c r="G225" s="12">
        <f>IF(B225="*","*",_xlfn.XLOOKUP(B225,'RES TECH'!M:M,'RES TECH'!V:V))</f>
        <v>3.6</v>
      </c>
      <c r="H225">
        <f>IF(B225="*","*",_xlfn.XLOOKUP(B225,'RES TECH'!M:M,'RES TECH'!AA:AA))</f>
        <v>31.536000000000001</v>
      </c>
      <c r="I225" s="12">
        <f>IF(B225="*","*",_xlfn.XLOOKUP(B225,'RES TECH'!M:M,'RES TECH'!Z:Z))</f>
        <v>9.0305172134094655E-2</v>
      </c>
      <c r="J225" s="12">
        <f>IF(B225="*","*",_xlfn.XLOOKUP(B225,'RES TECH'!M:M,'RES TECH'!S:S))</f>
        <v>654.35262695730705</v>
      </c>
      <c r="K225" s="12">
        <f t="shared" si="6"/>
        <v>32.717631347865357</v>
      </c>
      <c r="L225" s="12">
        <f t="shared" si="7"/>
        <v>1.6358815673932678</v>
      </c>
      <c r="M225">
        <f>IF(B225="*","*",IF(_xlfn.XLOOKUP(B225,'RES TECH'!$M:$M,'RES TECH'!$C:$C)="Low Income",IF(G225&gt;1,IF(G225&gt;3,0.3,0.24),0.12),IF(_xlfn.XLOOKUP(B225,'RES TECH'!$M:$M,'RES TECH'!$C:$C)="Lower-middle Income",IF(G225&gt;1,IF(G225&gt;3,0.23,0.18),0.09),IF(_xlfn.XLOOKUP(B225,'RES TECH'!$M:$M,'RES TECH'!$C:$C)="Upper-middle Income",IF(G225&gt;1,IF(G225&gt;3,0.15,0.12),0.06),IF(_xlfn.XLOOKUP(B225,'RES TECH'!$M:$M,'RES TECH'!$C:$C)="High Income",IF(G225&gt;1,IF(G225&gt;3,0.08,0.06),0.03))))))</f>
        <v>0.3</v>
      </c>
    </row>
    <row r="226" spans="2:13" x14ac:dyDescent="0.25">
      <c r="B226" t="str">
        <f>IF('RES TECH'!N222=1,'RES TECH'!M222,"*")</f>
        <v>RESHOULOOldSHGHP3ELC23</v>
      </c>
      <c r="C226" t="str">
        <f>IF(B226="*","*",_xlfn.XLOOKUP(B226,'RES TECH'!M:M,'RES TECH'!K:K))</f>
        <v>RESELC</v>
      </c>
      <c r="D226" t="str">
        <f>IF(B226="*","*",_xlfn.XLOOKUP(B226,'RES TECH'!M:M,'RES TECH'!L:L))</f>
        <v>RESHOULOOldSHEUE</v>
      </c>
      <c r="E226">
        <f>IF(B226="*","*",_xlfn.XLOOKUP(B226,'RES TECH'!M:M,'RES TECH'!O:O))</f>
        <v>2023</v>
      </c>
      <c r="F226" s="12">
        <f>IF(B226="*","*",_xlfn.XLOOKUP(B226,'RES TECH'!M:M,'RES TECH'!Y:Y))</f>
        <v>15</v>
      </c>
      <c r="G226" s="12">
        <f>IF(B226="*","*",_xlfn.XLOOKUP(B226,'RES TECH'!M:M,'RES TECH'!V:V))</f>
        <v>3.6</v>
      </c>
      <c r="H226">
        <f>IF(B226="*","*",_xlfn.XLOOKUP(B226,'RES TECH'!M:M,'RES TECH'!AA:AA))</f>
        <v>31.536000000000001</v>
      </c>
      <c r="I226" s="12">
        <f>IF(B226="*","*",_xlfn.XLOOKUP(B226,'RES TECH'!M:M,'RES TECH'!Z:Z))</f>
        <v>9.0305172134094655E-2</v>
      </c>
      <c r="J226" s="12">
        <f>IF(B226="*","*",_xlfn.XLOOKUP(B226,'RES TECH'!M:M,'RES TECH'!S:S))</f>
        <v>654.35262695730705</v>
      </c>
      <c r="K226" s="12">
        <f t="shared" si="6"/>
        <v>32.717631347865357</v>
      </c>
      <c r="L226" s="12">
        <f t="shared" si="7"/>
        <v>1.6358815673932678</v>
      </c>
      <c r="M226">
        <f>IF(B226="*","*",IF(_xlfn.XLOOKUP(B226,'RES TECH'!$M:$M,'RES TECH'!$C:$C)="Low Income",IF(G226&gt;1,IF(G226&gt;3,0.3,0.24),0.12),IF(_xlfn.XLOOKUP(B226,'RES TECH'!$M:$M,'RES TECH'!$C:$C)="Lower-middle Income",IF(G226&gt;1,IF(G226&gt;3,0.23,0.18),0.09),IF(_xlfn.XLOOKUP(B226,'RES TECH'!$M:$M,'RES TECH'!$C:$C)="Upper-middle Income",IF(G226&gt;1,IF(G226&gt;3,0.15,0.12),0.06),IF(_xlfn.XLOOKUP(B226,'RES TECH'!$M:$M,'RES TECH'!$C:$C)="High Income",IF(G226&gt;1,IF(G226&gt;3,0.08,0.06),0.03))))))</f>
        <v>0.3</v>
      </c>
    </row>
    <row r="227" spans="2:13" x14ac:dyDescent="0.25">
      <c r="B227" t="str">
        <f>IF('RES TECH'!N223=1,'RES TECH'!M223,"*")</f>
        <v>RESHOULOOldSHGHP3ELC24</v>
      </c>
      <c r="C227" t="str">
        <f>IF(B227="*","*",_xlfn.XLOOKUP(B227,'RES TECH'!M:M,'RES TECH'!K:K))</f>
        <v>RESELC</v>
      </c>
      <c r="D227" t="str">
        <f>IF(B227="*","*",_xlfn.XLOOKUP(B227,'RES TECH'!M:M,'RES TECH'!L:L))</f>
        <v>RESHOULOOldSHEUE</v>
      </c>
      <c r="E227">
        <f>IF(B227="*","*",_xlfn.XLOOKUP(B227,'RES TECH'!M:M,'RES TECH'!O:O))</f>
        <v>2024</v>
      </c>
      <c r="F227" s="12">
        <f>IF(B227="*","*",_xlfn.XLOOKUP(B227,'RES TECH'!M:M,'RES TECH'!Y:Y))</f>
        <v>15</v>
      </c>
      <c r="G227" s="12">
        <f>IF(B227="*","*",_xlfn.XLOOKUP(B227,'RES TECH'!M:M,'RES TECH'!V:V))</f>
        <v>3.6</v>
      </c>
      <c r="H227">
        <f>IF(B227="*","*",_xlfn.XLOOKUP(B227,'RES TECH'!M:M,'RES TECH'!AA:AA))</f>
        <v>31.536000000000001</v>
      </c>
      <c r="I227" s="12">
        <f>IF(B227="*","*",_xlfn.XLOOKUP(B227,'RES TECH'!M:M,'RES TECH'!Z:Z))</f>
        <v>9.0305172134094655E-2</v>
      </c>
      <c r="J227" s="12">
        <f>IF(B227="*","*",_xlfn.XLOOKUP(B227,'RES TECH'!M:M,'RES TECH'!S:S))</f>
        <v>654.35262695730705</v>
      </c>
      <c r="K227" s="12">
        <f t="shared" si="6"/>
        <v>32.717631347865357</v>
      </c>
      <c r="L227" s="12">
        <f t="shared" si="7"/>
        <v>1.6358815673932678</v>
      </c>
      <c r="M227">
        <f>IF(B227="*","*",IF(_xlfn.XLOOKUP(B227,'RES TECH'!$M:$M,'RES TECH'!$C:$C)="Low Income",IF(G227&gt;1,IF(G227&gt;3,0.3,0.24),0.12),IF(_xlfn.XLOOKUP(B227,'RES TECH'!$M:$M,'RES TECH'!$C:$C)="Lower-middle Income",IF(G227&gt;1,IF(G227&gt;3,0.23,0.18),0.09),IF(_xlfn.XLOOKUP(B227,'RES TECH'!$M:$M,'RES TECH'!$C:$C)="Upper-middle Income",IF(G227&gt;1,IF(G227&gt;3,0.15,0.12),0.06),IF(_xlfn.XLOOKUP(B227,'RES TECH'!$M:$M,'RES TECH'!$C:$C)="High Income",IF(G227&gt;1,IF(G227&gt;3,0.08,0.06),0.03))))))</f>
        <v>0.3</v>
      </c>
    </row>
    <row r="228" spans="2:13" x14ac:dyDescent="0.25">
      <c r="B228" t="str">
        <f>IF('RES TECH'!N224=1,'RES TECH'!M224,"*")</f>
        <v>*</v>
      </c>
      <c r="C228" t="str">
        <f>IF(B228="*","*",_xlfn.XLOOKUP(B228,'RES TECH'!M:M,'RES TECH'!K:K))</f>
        <v>*</v>
      </c>
      <c r="D228" t="str">
        <f>IF(B228="*","*",_xlfn.XLOOKUP(B228,'RES TECH'!M:M,'RES TECH'!L:L))</f>
        <v>*</v>
      </c>
      <c r="E228" t="str">
        <f>IF(B228="*","*",_xlfn.XLOOKUP(B228,'RES TECH'!M:M,'RES TECH'!O:O))</f>
        <v>*</v>
      </c>
      <c r="F228" s="12" t="str">
        <f>IF(B228="*","*",_xlfn.XLOOKUP(B228,'RES TECH'!M:M,'RES TECH'!Y:Y))</f>
        <v>*</v>
      </c>
      <c r="G228" s="12" t="str">
        <f>IF(B228="*","*",_xlfn.XLOOKUP(B228,'RES TECH'!M:M,'RES TECH'!V:V))</f>
        <v>*</v>
      </c>
      <c r="H228" t="str">
        <f>IF(B228="*","*",_xlfn.XLOOKUP(B228,'RES TECH'!M:M,'RES TECH'!AA:AA))</f>
        <v>*</v>
      </c>
      <c r="I228" s="12" t="str">
        <f>IF(B228="*","*",_xlfn.XLOOKUP(B228,'RES TECH'!M:M,'RES TECH'!Z:Z))</f>
        <v>*</v>
      </c>
      <c r="J228" s="12" t="str">
        <f>IF(B228="*","*",_xlfn.XLOOKUP(B228,'RES TECH'!M:M,'RES TECH'!S:S))</f>
        <v>*</v>
      </c>
      <c r="K228" s="12" t="str">
        <f t="shared" si="6"/>
        <v>*</v>
      </c>
      <c r="L228" s="12" t="str">
        <f t="shared" si="7"/>
        <v>*</v>
      </c>
      <c r="M228" t="str">
        <f>IF(B228="*","*",IF(_xlfn.XLOOKUP(B228,'RES TECH'!$M:$M,'RES TECH'!$C:$C)="Low Income",IF(G228&gt;1,IF(G228&gt;3,0.3,0.24),0.12),IF(_xlfn.XLOOKUP(B228,'RES TECH'!$M:$M,'RES TECH'!$C:$C)="Lower-middle Income",IF(G228&gt;1,IF(G228&gt;3,0.23,0.18),0.09),IF(_xlfn.XLOOKUP(B228,'RES TECH'!$M:$M,'RES TECH'!$C:$C)="Upper-middle Income",IF(G228&gt;1,IF(G228&gt;3,0.15,0.12),0.06),IF(_xlfn.XLOOKUP(B228,'RES TECH'!$M:$M,'RES TECH'!$C:$C)="High Income",IF(G228&gt;1,IF(G228&gt;3,0.08,0.06),0.03))))))</f>
        <v>*</v>
      </c>
    </row>
    <row r="229" spans="2:13" x14ac:dyDescent="0.25">
      <c r="B229" t="str">
        <f>IF('RES TECH'!N225=1,'RES TECH'!M225,"*")</f>
        <v>RESHOULOOldSHGHP4ELC20</v>
      </c>
      <c r="C229" t="str">
        <f>IF(B229="*","*",_xlfn.XLOOKUP(B229,'RES TECH'!M:M,'RES TECH'!K:K))</f>
        <v>RESELC</v>
      </c>
      <c r="D229" t="str">
        <f>IF(B229="*","*",_xlfn.XLOOKUP(B229,'RES TECH'!M:M,'RES TECH'!L:L))</f>
        <v>RESHOULOOldSHEUE</v>
      </c>
      <c r="E229">
        <f>IF(B229="*","*",_xlfn.XLOOKUP(B229,'RES TECH'!M:M,'RES TECH'!O:O))</f>
        <v>2020</v>
      </c>
      <c r="F229" s="12">
        <f>IF(B229="*","*",_xlfn.XLOOKUP(B229,'RES TECH'!M:M,'RES TECH'!Y:Y))</f>
        <v>15</v>
      </c>
      <c r="G229" s="12">
        <f>IF(B229="*","*",_xlfn.XLOOKUP(B229,'RES TECH'!M:M,'RES TECH'!V:V))</f>
        <v>4.5</v>
      </c>
      <c r="H229">
        <f>IF(B229="*","*",_xlfn.XLOOKUP(B229,'RES TECH'!M:M,'RES TECH'!AA:AA))</f>
        <v>31.536000000000001</v>
      </c>
      <c r="I229" s="12">
        <f>IF(B229="*","*",_xlfn.XLOOKUP(B229,'RES TECH'!M:M,'RES TECH'!Z:Z))</f>
        <v>9.0305172134094655E-2</v>
      </c>
      <c r="J229" s="12">
        <f>IF(B229="*","*",_xlfn.XLOOKUP(B229,'RES TECH'!M:M,'RES TECH'!S:S))</f>
        <v>690.81809842861207</v>
      </c>
      <c r="K229" s="12">
        <f t="shared" si="6"/>
        <v>34.540904921430602</v>
      </c>
      <c r="L229" s="12">
        <f t="shared" si="7"/>
        <v>1.7270452460715302</v>
      </c>
      <c r="M229">
        <f>IF(B229="*","*",IF(_xlfn.XLOOKUP(B229,'RES TECH'!$M:$M,'RES TECH'!$C:$C)="Low Income",IF(G229&gt;1,IF(G229&gt;3,0.3,0.24),0.12),IF(_xlfn.XLOOKUP(B229,'RES TECH'!$M:$M,'RES TECH'!$C:$C)="Lower-middle Income",IF(G229&gt;1,IF(G229&gt;3,0.23,0.18),0.09),IF(_xlfn.XLOOKUP(B229,'RES TECH'!$M:$M,'RES TECH'!$C:$C)="Upper-middle Income",IF(G229&gt;1,IF(G229&gt;3,0.15,0.12),0.06),IF(_xlfn.XLOOKUP(B229,'RES TECH'!$M:$M,'RES TECH'!$C:$C)="High Income",IF(G229&gt;1,IF(G229&gt;3,0.08,0.06),0.03))))))</f>
        <v>0.3</v>
      </c>
    </row>
    <row r="230" spans="2:13" x14ac:dyDescent="0.25">
      <c r="B230" t="str">
        <f>IF('RES TECH'!N226=1,'RES TECH'!M226,"*")</f>
        <v>RESHOULOOldSHGHP4ELC22</v>
      </c>
      <c r="C230" t="str">
        <f>IF(B230="*","*",_xlfn.XLOOKUP(B230,'RES TECH'!M:M,'RES TECH'!K:K))</f>
        <v>RESELC</v>
      </c>
      <c r="D230" t="str">
        <f>IF(B230="*","*",_xlfn.XLOOKUP(B230,'RES TECH'!M:M,'RES TECH'!L:L))</f>
        <v>RESHOULOOldSHEUE</v>
      </c>
      <c r="E230">
        <f>IF(B230="*","*",_xlfn.XLOOKUP(B230,'RES TECH'!M:M,'RES TECH'!O:O))</f>
        <v>2022</v>
      </c>
      <c r="F230" s="12">
        <f>IF(B230="*","*",_xlfn.XLOOKUP(B230,'RES TECH'!M:M,'RES TECH'!Y:Y))</f>
        <v>15</v>
      </c>
      <c r="G230" s="12">
        <f>IF(B230="*","*",_xlfn.XLOOKUP(B230,'RES TECH'!M:M,'RES TECH'!V:V))</f>
        <v>4.5</v>
      </c>
      <c r="H230">
        <f>IF(B230="*","*",_xlfn.XLOOKUP(B230,'RES TECH'!M:M,'RES TECH'!AA:AA))</f>
        <v>31.536000000000001</v>
      </c>
      <c r="I230" s="12">
        <f>IF(B230="*","*",_xlfn.XLOOKUP(B230,'RES TECH'!M:M,'RES TECH'!Z:Z))</f>
        <v>9.0305172134094655E-2</v>
      </c>
      <c r="J230" s="12">
        <f>IF(B230="*","*",_xlfn.XLOOKUP(B230,'RES TECH'!M:M,'RES TECH'!S:S))</f>
        <v>690.81809842861207</v>
      </c>
      <c r="K230" s="12">
        <f t="shared" si="6"/>
        <v>34.540904921430602</v>
      </c>
      <c r="L230" s="12">
        <f t="shared" si="7"/>
        <v>1.7270452460715302</v>
      </c>
      <c r="M230">
        <f>IF(B230="*","*",IF(_xlfn.XLOOKUP(B230,'RES TECH'!$M:$M,'RES TECH'!$C:$C)="Low Income",IF(G230&gt;1,IF(G230&gt;3,0.3,0.24),0.12),IF(_xlfn.XLOOKUP(B230,'RES TECH'!$M:$M,'RES TECH'!$C:$C)="Lower-middle Income",IF(G230&gt;1,IF(G230&gt;3,0.23,0.18),0.09),IF(_xlfn.XLOOKUP(B230,'RES TECH'!$M:$M,'RES TECH'!$C:$C)="Upper-middle Income",IF(G230&gt;1,IF(G230&gt;3,0.15,0.12),0.06),IF(_xlfn.XLOOKUP(B230,'RES TECH'!$M:$M,'RES TECH'!$C:$C)="High Income",IF(G230&gt;1,IF(G230&gt;3,0.08,0.06),0.03))))))</f>
        <v>0.3</v>
      </c>
    </row>
    <row r="231" spans="2:13" x14ac:dyDescent="0.25">
      <c r="B231" t="str">
        <f>IF('RES TECH'!N227=1,'RES TECH'!M227,"*")</f>
        <v>RESHOULOOldSHGHP4ELC23</v>
      </c>
      <c r="C231" t="str">
        <f>IF(B231="*","*",_xlfn.XLOOKUP(B231,'RES TECH'!M:M,'RES TECH'!K:K))</f>
        <v>RESELC</v>
      </c>
      <c r="D231" t="str">
        <f>IF(B231="*","*",_xlfn.XLOOKUP(B231,'RES TECH'!M:M,'RES TECH'!L:L))</f>
        <v>RESHOULOOldSHEUE</v>
      </c>
      <c r="E231">
        <f>IF(B231="*","*",_xlfn.XLOOKUP(B231,'RES TECH'!M:M,'RES TECH'!O:O))</f>
        <v>2023</v>
      </c>
      <c r="F231" s="12">
        <f>IF(B231="*","*",_xlfn.XLOOKUP(B231,'RES TECH'!M:M,'RES TECH'!Y:Y))</f>
        <v>15</v>
      </c>
      <c r="G231" s="12">
        <f>IF(B231="*","*",_xlfn.XLOOKUP(B231,'RES TECH'!M:M,'RES TECH'!V:V))</f>
        <v>4.5</v>
      </c>
      <c r="H231">
        <f>IF(B231="*","*",_xlfn.XLOOKUP(B231,'RES TECH'!M:M,'RES TECH'!AA:AA))</f>
        <v>31.536000000000001</v>
      </c>
      <c r="I231" s="12">
        <f>IF(B231="*","*",_xlfn.XLOOKUP(B231,'RES TECH'!M:M,'RES TECH'!Z:Z))</f>
        <v>9.0305172134094655E-2</v>
      </c>
      <c r="J231" s="12">
        <f>IF(B231="*","*",_xlfn.XLOOKUP(B231,'RES TECH'!M:M,'RES TECH'!S:S))</f>
        <v>690.81809842861207</v>
      </c>
      <c r="K231" s="12">
        <f t="shared" si="6"/>
        <v>34.540904921430602</v>
      </c>
      <c r="L231" s="12">
        <f t="shared" si="7"/>
        <v>1.7270452460715302</v>
      </c>
      <c r="M231">
        <f>IF(B231="*","*",IF(_xlfn.XLOOKUP(B231,'RES TECH'!$M:$M,'RES TECH'!$C:$C)="Low Income",IF(G231&gt;1,IF(G231&gt;3,0.3,0.24),0.12),IF(_xlfn.XLOOKUP(B231,'RES TECH'!$M:$M,'RES TECH'!$C:$C)="Lower-middle Income",IF(G231&gt;1,IF(G231&gt;3,0.23,0.18),0.09),IF(_xlfn.XLOOKUP(B231,'RES TECH'!$M:$M,'RES TECH'!$C:$C)="Upper-middle Income",IF(G231&gt;1,IF(G231&gt;3,0.15,0.12),0.06),IF(_xlfn.XLOOKUP(B231,'RES TECH'!$M:$M,'RES TECH'!$C:$C)="High Income",IF(G231&gt;1,IF(G231&gt;3,0.08,0.06),0.03))))))</f>
        <v>0.3</v>
      </c>
    </row>
    <row r="232" spans="2:13" x14ac:dyDescent="0.25">
      <c r="B232" t="str">
        <f>IF('RES TECH'!N228=1,'RES TECH'!M228,"*")</f>
        <v>RESHOULOOldSHGHP4ELC24</v>
      </c>
      <c r="C232" t="str">
        <f>IF(B232="*","*",_xlfn.XLOOKUP(B232,'RES TECH'!M:M,'RES TECH'!K:K))</f>
        <v>RESELC</v>
      </c>
      <c r="D232" t="str">
        <f>IF(B232="*","*",_xlfn.XLOOKUP(B232,'RES TECH'!M:M,'RES TECH'!L:L))</f>
        <v>RESHOULOOldSHEUE</v>
      </c>
      <c r="E232">
        <f>IF(B232="*","*",_xlfn.XLOOKUP(B232,'RES TECH'!M:M,'RES TECH'!O:O))</f>
        <v>2024</v>
      </c>
      <c r="F232" s="12">
        <f>IF(B232="*","*",_xlfn.XLOOKUP(B232,'RES TECH'!M:M,'RES TECH'!Y:Y))</f>
        <v>15</v>
      </c>
      <c r="G232" s="12">
        <f>IF(B232="*","*",_xlfn.XLOOKUP(B232,'RES TECH'!M:M,'RES TECH'!V:V))</f>
        <v>4.5</v>
      </c>
      <c r="H232">
        <f>IF(B232="*","*",_xlfn.XLOOKUP(B232,'RES TECH'!M:M,'RES TECH'!AA:AA))</f>
        <v>31.536000000000001</v>
      </c>
      <c r="I232" s="12">
        <f>IF(B232="*","*",_xlfn.XLOOKUP(B232,'RES TECH'!M:M,'RES TECH'!Z:Z))</f>
        <v>9.0305172134094655E-2</v>
      </c>
      <c r="J232" s="12">
        <f>IF(B232="*","*",_xlfn.XLOOKUP(B232,'RES TECH'!M:M,'RES TECH'!S:S))</f>
        <v>690.81809842861207</v>
      </c>
      <c r="K232" s="12">
        <f t="shared" si="6"/>
        <v>34.540904921430602</v>
      </c>
      <c r="L232" s="12">
        <f t="shared" si="7"/>
        <v>1.7270452460715302</v>
      </c>
      <c r="M232">
        <f>IF(B232="*","*",IF(_xlfn.XLOOKUP(B232,'RES TECH'!$M:$M,'RES TECH'!$C:$C)="Low Income",IF(G232&gt;1,IF(G232&gt;3,0.3,0.24),0.12),IF(_xlfn.XLOOKUP(B232,'RES TECH'!$M:$M,'RES TECH'!$C:$C)="Lower-middle Income",IF(G232&gt;1,IF(G232&gt;3,0.23,0.18),0.09),IF(_xlfn.XLOOKUP(B232,'RES TECH'!$M:$M,'RES TECH'!$C:$C)="Upper-middle Income",IF(G232&gt;1,IF(G232&gt;3,0.15,0.12),0.06),IF(_xlfn.XLOOKUP(B232,'RES TECH'!$M:$M,'RES TECH'!$C:$C)="High Income",IF(G232&gt;1,IF(G232&gt;3,0.08,0.06),0.03))))))</f>
        <v>0.3</v>
      </c>
    </row>
    <row r="233" spans="2:13" x14ac:dyDescent="0.25">
      <c r="B233" t="str">
        <f>IF('RES TECH'!N229=1,'RES TECH'!M229,"*")</f>
        <v>RESHOULOOldSHRAD2ELC20</v>
      </c>
      <c r="C233" t="str">
        <f>IF(B233="*","*",_xlfn.XLOOKUP(B233,'RES TECH'!M:M,'RES TECH'!K:K))</f>
        <v>RESELC</v>
      </c>
      <c r="D233" t="str">
        <f>IF(B233="*","*",_xlfn.XLOOKUP(B233,'RES TECH'!M:M,'RES TECH'!L:L))</f>
        <v>RESHOULOOldSHEUE</v>
      </c>
      <c r="E233">
        <f>IF(B233="*","*",_xlfn.XLOOKUP(B233,'RES TECH'!M:M,'RES TECH'!O:O))</f>
        <v>2020</v>
      </c>
      <c r="F233" s="12">
        <f>IF(B233="*","*",_xlfn.XLOOKUP(B233,'RES TECH'!M:M,'RES TECH'!Y:Y))</f>
        <v>23</v>
      </c>
      <c r="G233" s="12">
        <f>IF(B233="*","*",_xlfn.XLOOKUP(B233,'RES TECH'!M:M,'RES TECH'!V:V))</f>
        <v>0.98</v>
      </c>
      <c r="H233">
        <f>IF(B233="*","*",_xlfn.XLOOKUP(B233,'RES TECH'!M:M,'RES TECH'!AA:AA))</f>
        <v>31.536000000000001</v>
      </c>
      <c r="I233" s="12">
        <f>IF(B233="*","*",_xlfn.XLOOKUP(B233,'RES TECH'!M:M,'RES TECH'!Z:Z))</f>
        <v>9.0305172134094655E-2</v>
      </c>
      <c r="J233" s="12">
        <f>IF(B233="*","*",_xlfn.XLOOKUP(B233,'RES TECH'!M:M,'RES TECH'!S:S))</f>
        <v>89.13781915207899</v>
      </c>
      <c r="K233" s="12">
        <f t="shared" si="6"/>
        <v>4.4568909576039495</v>
      </c>
      <c r="L233" s="12">
        <f t="shared" si="7"/>
        <v>0.22284454788019747</v>
      </c>
      <c r="M233">
        <f>IF(B233="*","*",IF(_xlfn.XLOOKUP(B233,'RES TECH'!$M:$M,'RES TECH'!$C:$C)="Low Income",IF(G233&gt;1,IF(G233&gt;3,0.3,0.24),0.12),IF(_xlfn.XLOOKUP(B233,'RES TECH'!$M:$M,'RES TECH'!$C:$C)="Lower-middle Income",IF(G233&gt;1,IF(G233&gt;3,0.23,0.18),0.09),IF(_xlfn.XLOOKUP(B233,'RES TECH'!$M:$M,'RES TECH'!$C:$C)="Upper-middle Income",IF(G233&gt;1,IF(G233&gt;3,0.15,0.12),0.06),IF(_xlfn.XLOOKUP(B233,'RES TECH'!$M:$M,'RES TECH'!$C:$C)="High Income",IF(G233&gt;1,IF(G233&gt;3,0.08,0.06),0.03))))))</f>
        <v>0.12</v>
      </c>
    </row>
    <row r="234" spans="2:13" x14ac:dyDescent="0.25">
      <c r="B234" t="str">
        <f>IF('RES TECH'!N230=1,'RES TECH'!M230,"*")</f>
        <v>RESHOULOOldSHFUR1NGA20</v>
      </c>
      <c r="C234" t="str">
        <f>IF(B234="*","*",_xlfn.XLOOKUP(B234,'RES TECH'!M:M,'RES TECH'!K:K))</f>
        <v>RESNGA</v>
      </c>
      <c r="D234" t="str">
        <f>IF(B234="*","*",_xlfn.XLOOKUP(B234,'RES TECH'!M:M,'RES TECH'!L:L))</f>
        <v>RESHOULOOldSHEUE</v>
      </c>
      <c r="E234">
        <f>IF(B234="*","*",_xlfn.XLOOKUP(B234,'RES TECH'!M:M,'RES TECH'!O:O))</f>
        <v>2020</v>
      </c>
      <c r="F234" s="12">
        <f>IF(B234="*","*",_xlfn.XLOOKUP(B234,'RES TECH'!M:M,'RES TECH'!Y:Y))</f>
        <v>22</v>
      </c>
      <c r="G234" s="12">
        <f>IF(B234="*","*",_xlfn.XLOOKUP(B234,'RES TECH'!M:M,'RES TECH'!V:V))</f>
        <v>0.8</v>
      </c>
      <c r="H234">
        <f>IF(B234="*","*",_xlfn.XLOOKUP(B234,'RES TECH'!M:M,'RES TECH'!AA:AA))</f>
        <v>31.536000000000001</v>
      </c>
      <c r="I234" s="12">
        <f>IF(B234="*","*",_xlfn.XLOOKUP(B234,'RES TECH'!M:M,'RES TECH'!Z:Z))</f>
        <v>9.0305172134094655E-2</v>
      </c>
      <c r="J234" s="12">
        <f>IF(B234="*","*",_xlfn.XLOOKUP(B234,'RES TECH'!M:M,'RES TECH'!S:S))</f>
        <v>166.1204811470563</v>
      </c>
      <c r="K234" s="12">
        <f t="shared" si="6"/>
        <v>8.3060240573528148</v>
      </c>
      <c r="L234" s="12">
        <f t="shared" si="7"/>
        <v>0.41530120286764077</v>
      </c>
      <c r="M234">
        <f>IF(B234="*","*",IF(_xlfn.XLOOKUP(B234,'RES TECH'!$M:$M,'RES TECH'!$C:$C)="Low Income",IF(G234&gt;1,IF(G234&gt;3,0.3,0.24),0.12),IF(_xlfn.XLOOKUP(B234,'RES TECH'!$M:$M,'RES TECH'!$C:$C)="Lower-middle Income",IF(G234&gt;1,IF(G234&gt;3,0.23,0.18),0.09),IF(_xlfn.XLOOKUP(B234,'RES TECH'!$M:$M,'RES TECH'!$C:$C)="Upper-middle Income",IF(G234&gt;1,IF(G234&gt;3,0.15,0.12),0.06),IF(_xlfn.XLOOKUP(B234,'RES TECH'!$M:$M,'RES TECH'!$C:$C)="High Income",IF(G234&gt;1,IF(G234&gt;3,0.08,0.06),0.03))))))</f>
        <v>0.12</v>
      </c>
    </row>
    <row r="235" spans="2:13" x14ac:dyDescent="0.25">
      <c r="B235" t="str">
        <f>IF('RES TECH'!N231=1,'RES TECH'!M231,"*")</f>
        <v>*</v>
      </c>
      <c r="C235" t="str">
        <f>IF(B235="*","*",_xlfn.XLOOKUP(B235,'RES TECH'!M:M,'RES TECH'!K:K))</f>
        <v>*</v>
      </c>
      <c r="D235" t="str">
        <f>IF(B235="*","*",_xlfn.XLOOKUP(B235,'RES TECH'!M:M,'RES TECH'!L:L))</f>
        <v>*</v>
      </c>
      <c r="E235" t="str">
        <f>IF(B235="*","*",_xlfn.XLOOKUP(B235,'RES TECH'!M:M,'RES TECH'!O:O))</f>
        <v>*</v>
      </c>
      <c r="F235" s="12" t="str">
        <f>IF(B235="*","*",_xlfn.XLOOKUP(B235,'RES TECH'!M:M,'RES TECH'!Y:Y))</f>
        <v>*</v>
      </c>
      <c r="G235" s="12" t="str">
        <f>IF(B235="*","*",_xlfn.XLOOKUP(B235,'RES TECH'!M:M,'RES TECH'!V:V))</f>
        <v>*</v>
      </c>
      <c r="H235" t="str">
        <f>IF(B235="*","*",_xlfn.XLOOKUP(B235,'RES TECH'!M:M,'RES TECH'!AA:AA))</f>
        <v>*</v>
      </c>
      <c r="I235" s="12" t="str">
        <f>IF(B235="*","*",_xlfn.XLOOKUP(B235,'RES TECH'!M:M,'RES TECH'!Z:Z))</f>
        <v>*</v>
      </c>
      <c r="J235" s="12" t="str">
        <f>IF(B235="*","*",_xlfn.XLOOKUP(B235,'RES TECH'!M:M,'RES TECH'!S:S))</f>
        <v>*</v>
      </c>
      <c r="K235" s="12" t="str">
        <f t="shared" si="6"/>
        <v>*</v>
      </c>
      <c r="L235" s="12" t="str">
        <f t="shared" si="7"/>
        <v>*</v>
      </c>
      <c r="M235" t="str">
        <f>IF(B235="*","*",IF(_xlfn.XLOOKUP(B235,'RES TECH'!$M:$M,'RES TECH'!$C:$C)="Low Income",IF(G235&gt;1,IF(G235&gt;3,0.3,0.24),0.12),IF(_xlfn.XLOOKUP(B235,'RES TECH'!$M:$M,'RES TECH'!$C:$C)="Lower-middle Income",IF(G235&gt;1,IF(G235&gt;3,0.23,0.18),0.09),IF(_xlfn.XLOOKUP(B235,'RES TECH'!$M:$M,'RES TECH'!$C:$C)="Upper-middle Income",IF(G235&gt;1,IF(G235&gt;3,0.15,0.12),0.06),IF(_xlfn.XLOOKUP(B235,'RES TECH'!$M:$M,'RES TECH'!$C:$C)="High Income",IF(G235&gt;1,IF(G235&gt;3,0.08,0.06),0.03))))))</f>
        <v>*</v>
      </c>
    </row>
    <row r="236" spans="2:13" x14ac:dyDescent="0.25">
      <c r="B236" t="str">
        <f>IF('RES TECH'!N232=1,'RES TECH'!M232,"*")</f>
        <v>RESHOULOOldSHFUR2NGA20</v>
      </c>
      <c r="C236" t="str">
        <f>IF(B236="*","*",_xlfn.XLOOKUP(B236,'RES TECH'!M:M,'RES TECH'!K:K))</f>
        <v>RESNGA</v>
      </c>
      <c r="D236" t="str">
        <f>IF(B236="*","*",_xlfn.XLOOKUP(B236,'RES TECH'!M:M,'RES TECH'!L:L))</f>
        <v>RESHOULOOldSHEUE</v>
      </c>
      <c r="E236">
        <f>IF(B236="*","*",_xlfn.XLOOKUP(B236,'RES TECH'!M:M,'RES TECH'!O:O))</f>
        <v>2020</v>
      </c>
      <c r="F236" s="12">
        <f>IF(B236="*","*",_xlfn.XLOOKUP(B236,'RES TECH'!M:M,'RES TECH'!Y:Y))</f>
        <v>22</v>
      </c>
      <c r="G236" s="12">
        <f>IF(B236="*","*",_xlfn.XLOOKUP(B236,'RES TECH'!M:M,'RES TECH'!V:V))</f>
        <v>0.92</v>
      </c>
      <c r="H236">
        <f>IF(B236="*","*",_xlfn.XLOOKUP(B236,'RES TECH'!M:M,'RES TECH'!AA:AA))</f>
        <v>31.536000000000001</v>
      </c>
      <c r="I236" s="12">
        <f>IF(B236="*","*",_xlfn.XLOOKUP(B236,'RES TECH'!M:M,'RES TECH'!Z:Z))</f>
        <v>9.0305172134094655E-2</v>
      </c>
      <c r="J236" s="12">
        <f>IF(B236="*","*",_xlfn.XLOOKUP(B236,'RES TECH'!M:M,'RES TECH'!S:S))</f>
        <v>211.49973453356921</v>
      </c>
      <c r="K236" s="12">
        <f t="shared" si="6"/>
        <v>10.574986726678461</v>
      </c>
      <c r="L236" s="12">
        <f t="shared" si="7"/>
        <v>0.52874933633392307</v>
      </c>
      <c r="M236">
        <f>IF(B236="*","*",IF(_xlfn.XLOOKUP(B236,'RES TECH'!$M:$M,'RES TECH'!$C:$C)="Low Income",IF(G236&gt;1,IF(G236&gt;3,0.3,0.24),0.12),IF(_xlfn.XLOOKUP(B236,'RES TECH'!$M:$M,'RES TECH'!$C:$C)="Lower-middle Income",IF(G236&gt;1,IF(G236&gt;3,0.23,0.18),0.09),IF(_xlfn.XLOOKUP(B236,'RES TECH'!$M:$M,'RES TECH'!$C:$C)="Upper-middle Income",IF(G236&gt;1,IF(G236&gt;3,0.15,0.12),0.06),IF(_xlfn.XLOOKUP(B236,'RES TECH'!$M:$M,'RES TECH'!$C:$C)="High Income",IF(G236&gt;1,IF(G236&gt;3,0.08,0.06),0.03))))))</f>
        <v>0.12</v>
      </c>
    </row>
    <row r="237" spans="2:13" x14ac:dyDescent="0.25">
      <c r="B237" t="str">
        <f>IF('RES TECH'!N233=1,'RES TECH'!M233,"*")</f>
        <v>RESHOULOOldSHFUR3NGA20</v>
      </c>
      <c r="C237" t="str">
        <f>IF(B237="*","*",_xlfn.XLOOKUP(B237,'RES TECH'!M:M,'RES TECH'!K:K))</f>
        <v>RESNGA</v>
      </c>
      <c r="D237" t="str">
        <f>IF(B237="*","*",_xlfn.XLOOKUP(B237,'RES TECH'!M:M,'RES TECH'!L:L))</f>
        <v>RESHOULOOldSHEUE</v>
      </c>
      <c r="E237">
        <f>IF(B237="*","*",_xlfn.XLOOKUP(B237,'RES TECH'!M:M,'RES TECH'!O:O))</f>
        <v>2020</v>
      </c>
      <c r="F237" s="12">
        <f>IF(B237="*","*",_xlfn.XLOOKUP(B237,'RES TECH'!M:M,'RES TECH'!Y:Y))</f>
        <v>22</v>
      </c>
      <c r="G237" s="12">
        <f>IF(B237="*","*",_xlfn.XLOOKUP(B237,'RES TECH'!M:M,'RES TECH'!V:V))</f>
        <v>0.95</v>
      </c>
      <c r="H237">
        <f>IF(B237="*","*",_xlfn.XLOOKUP(B237,'RES TECH'!M:M,'RES TECH'!AA:AA))</f>
        <v>31.536000000000001</v>
      </c>
      <c r="I237" s="12">
        <f>IF(B237="*","*",_xlfn.XLOOKUP(B237,'RES TECH'!M:M,'RES TECH'!Z:Z))</f>
        <v>9.0305172134094655E-2</v>
      </c>
      <c r="J237" s="12">
        <f>IF(B237="*","*",_xlfn.XLOOKUP(B237,'RES TECH'!M:M,'RES TECH'!S:S))</f>
        <v>222.03420406972401</v>
      </c>
      <c r="K237" s="12">
        <f t="shared" si="6"/>
        <v>11.101710203486201</v>
      </c>
      <c r="L237" s="12">
        <f t="shared" si="7"/>
        <v>0.55508551017431007</v>
      </c>
      <c r="M237">
        <f>IF(B237="*","*",IF(_xlfn.XLOOKUP(B237,'RES TECH'!$M:$M,'RES TECH'!$C:$C)="Low Income",IF(G237&gt;1,IF(G237&gt;3,0.3,0.24),0.12),IF(_xlfn.XLOOKUP(B237,'RES TECH'!$M:$M,'RES TECH'!$C:$C)="Lower-middle Income",IF(G237&gt;1,IF(G237&gt;3,0.23,0.18),0.09),IF(_xlfn.XLOOKUP(B237,'RES TECH'!$M:$M,'RES TECH'!$C:$C)="Upper-middle Income",IF(G237&gt;1,IF(G237&gt;3,0.15,0.12),0.06),IF(_xlfn.XLOOKUP(B237,'RES TECH'!$M:$M,'RES TECH'!$C:$C)="High Income",IF(G237&gt;1,IF(G237&gt;3,0.08,0.06),0.03))))))</f>
        <v>0.12</v>
      </c>
    </row>
    <row r="238" spans="2:13" x14ac:dyDescent="0.25">
      <c r="B238" t="str">
        <f>IF('RES TECH'!N234=1,'RES TECH'!M234,"*")</f>
        <v>RESHOULOOldSHFUR3NGA22</v>
      </c>
      <c r="C238" t="str">
        <f>IF(B238="*","*",_xlfn.XLOOKUP(B238,'RES TECH'!M:M,'RES TECH'!K:K))</f>
        <v>RESNGA</v>
      </c>
      <c r="D238" t="str">
        <f>IF(B238="*","*",_xlfn.XLOOKUP(B238,'RES TECH'!M:M,'RES TECH'!L:L))</f>
        <v>RESHOULOOldSHEUE</v>
      </c>
      <c r="E238">
        <f>IF(B238="*","*",_xlfn.XLOOKUP(B238,'RES TECH'!M:M,'RES TECH'!O:O))</f>
        <v>2022</v>
      </c>
      <c r="F238" s="12">
        <f>IF(B238="*","*",_xlfn.XLOOKUP(B238,'RES TECH'!M:M,'RES TECH'!Y:Y))</f>
        <v>22</v>
      </c>
      <c r="G238" s="12">
        <f>IF(B238="*","*",_xlfn.XLOOKUP(B238,'RES TECH'!M:M,'RES TECH'!V:V))</f>
        <v>0.95</v>
      </c>
      <c r="H238">
        <f>IF(B238="*","*",_xlfn.XLOOKUP(B238,'RES TECH'!M:M,'RES TECH'!AA:AA))</f>
        <v>31.536000000000001</v>
      </c>
      <c r="I238" s="12">
        <f>IF(B238="*","*",_xlfn.XLOOKUP(B238,'RES TECH'!M:M,'RES TECH'!Z:Z))</f>
        <v>9.0305172134094655E-2</v>
      </c>
      <c r="J238" s="12">
        <f>IF(B238="*","*",_xlfn.XLOOKUP(B238,'RES TECH'!M:M,'RES TECH'!S:S))</f>
        <v>222.03420406972401</v>
      </c>
      <c r="K238" s="12">
        <f t="shared" si="6"/>
        <v>11.101710203486201</v>
      </c>
      <c r="L238" s="12">
        <f t="shared" si="7"/>
        <v>0.55508551017431007</v>
      </c>
      <c r="M238">
        <f>IF(B238="*","*",IF(_xlfn.XLOOKUP(B238,'RES TECH'!$M:$M,'RES TECH'!$C:$C)="Low Income",IF(G238&gt;1,IF(G238&gt;3,0.3,0.24),0.12),IF(_xlfn.XLOOKUP(B238,'RES TECH'!$M:$M,'RES TECH'!$C:$C)="Lower-middle Income",IF(G238&gt;1,IF(G238&gt;3,0.23,0.18),0.09),IF(_xlfn.XLOOKUP(B238,'RES TECH'!$M:$M,'RES TECH'!$C:$C)="Upper-middle Income",IF(G238&gt;1,IF(G238&gt;3,0.15,0.12),0.06),IF(_xlfn.XLOOKUP(B238,'RES TECH'!$M:$M,'RES TECH'!$C:$C)="High Income",IF(G238&gt;1,IF(G238&gt;3,0.08,0.06),0.03))))))</f>
        <v>0.12</v>
      </c>
    </row>
    <row r="239" spans="2:13" x14ac:dyDescent="0.25">
      <c r="B239" t="str">
        <f>IF('RES TECH'!N235=1,'RES TECH'!M235,"*")</f>
        <v>RESHOULOOldSHFUR4NGA20</v>
      </c>
      <c r="C239" t="str">
        <f>IF(B239="*","*",_xlfn.XLOOKUP(B239,'RES TECH'!M:M,'RES TECH'!K:K))</f>
        <v>RESNGA</v>
      </c>
      <c r="D239" t="str">
        <f>IF(B239="*","*",_xlfn.XLOOKUP(B239,'RES TECH'!M:M,'RES TECH'!L:L))</f>
        <v>RESHOULOOldSHEUE</v>
      </c>
      <c r="E239">
        <f>IF(B239="*","*",_xlfn.XLOOKUP(B239,'RES TECH'!M:M,'RES TECH'!O:O))</f>
        <v>2020</v>
      </c>
      <c r="F239" s="12">
        <f>IF(B239="*","*",_xlfn.XLOOKUP(B239,'RES TECH'!M:M,'RES TECH'!Y:Y))</f>
        <v>22</v>
      </c>
      <c r="G239" s="12">
        <f>IF(B239="*","*",_xlfn.XLOOKUP(B239,'RES TECH'!M:M,'RES TECH'!V:V))</f>
        <v>0.99</v>
      </c>
      <c r="H239">
        <f>IF(B239="*","*",_xlfn.XLOOKUP(B239,'RES TECH'!M:M,'RES TECH'!AA:AA))</f>
        <v>31.536000000000001</v>
      </c>
      <c r="I239" s="12">
        <f>IF(B239="*","*",_xlfn.XLOOKUP(B239,'RES TECH'!M:M,'RES TECH'!Z:Z))</f>
        <v>9.0305172134094655E-2</v>
      </c>
      <c r="J239" s="12">
        <f>IF(B239="*","*",_xlfn.XLOOKUP(B239,'RES TECH'!M:M,'RES TECH'!S:S))</f>
        <v>246.34451838392741</v>
      </c>
      <c r="K239" s="12">
        <f t="shared" si="6"/>
        <v>12.317225919196371</v>
      </c>
      <c r="L239" s="12">
        <f t="shared" si="7"/>
        <v>0.61586129595981864</v>
      </c>
      <c r="M239">
        <f>IF(B239="*","*",IF(_xlfn.XLOOKUP(B239,'RES TECH'!$M:$M,'RES TECH'!$C:$C)="Low Income",IF(G239&gt;1,IF(G239&gt;3,0.3,0.24),0.12),IF(_xlfn.XLOOKUP(B239,'RES TECH'!$M:$M,'RES TECH'!$C:$C)="Lower-middle Income",IF(G239&gt;1,IF(G239&gt;3,0.23,0.18),0.09),IF(_xlfn.XLOOKUP(B239,'RES TECH'!$M:$M,'RES TECH'!$C:$C)="Upper-middle Income",IF(G239&gt;1,IF(G239&gt;3,0.15,0.12),0.06),IF(_xlfn.XLOOKUP(B239,'RES TECH'!$M:$M,'RES TECH'!$C:$C)="High Income",IF(G239&gt;1,IF(G239&gt;3,0.08,0.06),0.03))))))</f>
        <v>0.12</v>
      </c>
    </row>
    <row r="240" spans="2:13" x14ac:dyDescent="0.25">
      <c r="B240" t="str">
        <f>IF('RES TECH'!N236=1,'RES TECH'!M236,"*")</f>
        <v>RESHOULOOldSHFUR4NGA22</v>
      </c>
      <c r="C240" t="str">
        <f>IF(B240="*","*",_xlfn.XLOOKUP(B240,'RES TECH'!M:M,'RES TECH'!K:K))</f>
        <v>RESNGA</v>
      </c>
      <c r="D240" t="str">
        <f>IF(B240="*","*",_xlfn.XLOOKUP(B240,'RES TECH'!M:M,'RES TECH'!L:L))</f>
        <v>RESHOULOOldSHEUE</v>
      </c>
      <c r="E240">
        <f>IF(B240="*","*",_xlfn.XLOOKUP(B240,'RES TECH'!M:M,'RES TECH'!O:O))</f>
        <v>2022</v>
      </c>
      <c r="F240" s="12">
        <f>IF(B240="*","*",_xlfn.XLOOKUP(B240,'RES TECH'!M:M,'RES TECH'!Y:Y))</f>
        <v>22</v>
      </c>
      <c r="G240" s="12">
        <f>IF(B240="*","*",_xlfn.XLOOKUP(B240,'RES TECH'!M:M,'RES TECH'!V:V))</f>
        <v>0.99</v>
      </c>
      <c r="H240">
        <f>IF(B240="*","*",_xlfn.XLOOKUP(B240,'RES TECH'!M:M,'RES TECH'!AA:AA))</f>
        <v>31.536000000000001</v>
      </c>
      <c r="I240" s="12">
        <f>IF(B240="*","*",_xlfn.XLOOKUP(B240,'RES TECH'!M:M,'RES TECH'!Z:Z))</f>
        <v>9.0305172134094655E-2</v>
      </c>
      <c r="J240" s="12">
        <f>IF(B240="*","*",_xlfn.XLOOKUP(B240,'RES TECH'!M:M,'RES TECH'!S:S))</f>
        <v>246.34451838392741</v>
      </c>
      <c r="K240" s="12">
        <f t="shared" si="6"/>
        <v>12.317225919196371</v>
      </c>
      <c r="L240" s="12">
        <f t="shared" si="7"/>
        <v>0.61586129595981864</v>
      </c>
      <c r="M240">
        <f>IF(B240="*","*",IF(_xlfn.XLOOKUP(B240,'RES TECH'!$M:$M,'RES TECH'!$C:$C)="Low Income",IF(G240&gt;1,IF(G240&gt;3,0.3,0.24),0.12),IF(_xlfn.XLOOKUP(B240,'RES TECH'!$M:$M,'RES TECH'!$C:$C)="Lower-middle Income",IF(G240&gt;1,IF(G240&gt;3,0.23,0.18),0.09),IF(_xlfn.XLOOKUP(B240,'RES TECH'!$M:$M,'RES TECH'!$C:$C)="Upper-middle Income",IF(G240&gt;1,IF(G240&gt;3,0.15,0.12),0.06),IF(_xlfn.XLOOKUP(B240,'RES TECH'!$M:$M,'RES TECH'!$C:$C)="High Income",IF(G240&gt;1,IF(G240&gt;3,0.08,0.06),0.03))))))</f>
        <v>0.12</v>
      </c>
    </row>
    <row r="241" spans="2:13" x14ac:dyDescent="0.25">
      <c r="B241" t="str">
        <f>IF('RES TECH'!N237=1,'RES TECH'!M237,"*")</f>
        <v>RESHOULOOldSHRAD1NGA20</v>
      </c>
      <c r="C241" t="str">
        <f>IF(B241="*","*",_xlfn.XLOOKUP(B241,'RES TECH'!M:M,'RES TECH'!K:K))</f>
        <v>RESNGA</v>
      </c>
      <c r="D241" t="str">
        <f>IF(B241="*","*",_xlfn.XLOOKUP(B241,'RES TECH'!M:M,'RES TECH'!L:L))</f>
        <v>RESHOULOOldSHEUE</v>
      </c>
      <c r="E241">
        <f>IF(B241="*","*",_xlfn.XLOOKUP(B241,'RES TECH'!M:M,'RES TECH'!O:O))</f>
        <v>2020</v>
      </c>
      <c r="F241" s="12">
        <f>IF(B241="*","*",_xlfn.XLOOKUP(B241,'RES TECH'!M:M,'RES TECH'!Y:Y))</f>
        <v>26</v>
      </c>
      <c r="G241" s="12">
        <f>IF(B241="*","*",_xlfn.XLOOKUP(B241,'RES TECH'!M:M,'RES TECH'!V:V))</f>
        <v>0.82</v>
      </c>
      <c r="H241">
        <f>IF(B241="*","*",_xlfn.XLOOKUP(B241,'RES TECH'!M:M,'RES TECH'!AA:AA))</f>
        <v>31.536000000000001</v>
      </c>
      <c r="I241" s="12">
        <f>IF(B241="*","*",_xlfn.XLOOKUP(B241,'RES TECH'!M:M,'RES TECH'!Z:Z))</f>
        <v>9.0305172134094655E-2</v>
      </c>
      <c r="J241" s="12">
        <f>IF(B241="*","*",_xlfn.XLOOKUP(B241,'RES TECH'!M:M,'RES TECH'!S:S))</f>
        <v>581.42168401469701</v>
      </c>
      <c r="K241" s="12">
        <f t="shared" si="6"/>
        <v>29.071084200734852</v>
      </c>
      <c r="L241" s="12">
        <f t="shared" si="7"/>
        <v>1.4535542100367427</v>
      </c>
      <c r="M241">
        <f>IF(B241="*","*",IF(_xlfn.XLOOKUP(B241,'RES TECH'!$M:$M,'RES TECH'!$C:$C)="Low Income",IF(G241&gt;1,IF(G241&gt;3,0.3,0.24),0.12),IF(_xlfn.XLOOKUP(B241,'RES TECH'!$M:$M,'RES TECH'!$C:$C)="Lower-middle Income",IF(G241&gt;1,IF(G241&gt;3,0.23,0.18),0.09),IF(_xlfn.XLOOKUP(B241,'RES TECH'!$M:$M,'RES TECH'!$C:$C)="Upper-middle Income",IF(G241&gt;1,IF(G241&gt;3,0.15,0.12),0.06),IF(_xlfn.XLOOKUP(B241,'RES TECH'!$M:$M,'RES TECH'!$C:$C)="High Income",IF(G241&gt;1,IF(G241&gt;3,0.08,0.06),0.03))))))</f>
        <v>0.12</v>
      </c>
    </row>
    <row r="242" spans="2:13" x14ac:dyDescent="0.25">
      <c r="B242" t="str">
        <f>IF('RES TECH'!N238=1,'RES TECH'!M238,"*")</f>
        <v>RESHOULOOldSHRAD1NGA21</v>
      </c>
      <c r="C242" t="str">
        <f>IF(B242="*","*",_xlfn.XLOOKUP(B242,'RES TECH'!M:M,'RES TECH'!K:K))</f>
        <v>RESNGA</v>
      </c>
      <c r="D242" t="str">
        <f>IF(B242="*","*",_xlfn.XLOOKUP(B242,'RES TECH'!M:M,'RES TECH'!L:L))</f>
        <v>RESHOULOOldSHEUE</v>
      </c>
      <c r="E242">
        <f>IF(B242="*","*",_xlfn.XLOOKUP(B242,'RES TECH'!M:M,'RES TECH'!O:O))</f>
        <v>2021</v>
      </c>
      <c r="F242" s="12">
        <f>IF(B242="*","*",_xlfn.XLOOKUP(B242,'RES TECH'!M:M,'RES TECH'!Y:Y))</f>
        <v>26</v>
      </c>
      <c r="G242" s="12">
        <f>IF(B242="*","*",_xlfn.XLOOKUP(B242,'RES TECH'!M:M,'RES TECH'!V:V))</f>
        <v>0.84</v>
      </c>
      <c r="H242">
        <f>IF(B242="*","*",_xlfn.XLOOKUP(B242,'RES TECH'!M:M,'RES TECH'!AA:AA))</f>
        <v>31.536000000000001</v>
      </c>
      <c r="I242" s="12">
        <f>IF(B242="*","*",_xlfn.XLOOKUP(B242,'RES TECH'!M:M,'RES TECH'!Z:Z))</f>
        <v>9.0305172134094655E-2</v>
      </c>
      <c r="J242" s="12">
        <f>IF(B242="*","*",_xlfn.XLOOKUP(B242,'RES TECH'!M:M,'RES TECH'!S:S))</f>
        <v>595.60270069798219</v>
      </c>
      <c r="K242" s="12">
        <f t="shared" si="6"/>
        <v>29.780135034899111</v>
      </c>
      <c r="L242" s="12">
        <f t="shared" si="7"/>
        <v>1.4890067517449557</v>
      </c>
      <c r="M242">
        <f>IF(B242="*","*",IF(_xlfn.XLOOKUP(B242,'RES TECH'!$M:$M,'RES TECH'!$C:$C)="Low Income",IF(G242&gt;1,IF(G242&gt;3,0.3,0.24),0.12),IF(_xlfn.XLOOKUP(B242,'RES TECH'!$M:$M,'RES TECH'!$C:$C)="Lower-middle Income",IF(G242&gt;1,IF(G242&gt;3,0.23,0.18),0.09),IF(_xlfn.XLOOKUP(B242,'RES TECH'!$M:$M,'RES TECH'!$C:$C)="Upper-middle Income",IF(G242&gt;1,IF(G242&gt;3,0.15,0.12),0.06),IF(_xlfn.XLOOKUP(B242,'RES TECH'!$M:$M,'RES TECH'!$C:$C)="High Income",IF(G242&gt;1,IF(G242&gt;3,0.08,0.06),0.03))))))</f>
        <v>0.12</v>
      </c>
    </row>
    <row r="243" spans="2:13" x14ac:dyDescent="0.25">
      <c r="B243" t="str">
        <f>IF('RES TECH'!N239=1,'RES TECH'!M239,"*")</f>
        <v>*</v>
      </c>
      <c r="C243" t="str">
        <f>IF(B243="*","*",_xlfn.XLOOKUP(B243,'RES TECH'!M:M,'RES TECH'!K:K))</f>
        <v>*</v>
      </c>
      <c r="D243" t="str">
        <f>IF(B243="*","*",_xlfn.XLOOKUP(B243,'RES TECH'!M:M,'RES TECH'!L:L))</f>
        <v>*</v>
      </c>
      <c r="E243" t="str">
        <f>IF(B243="*","*",_xlfn.XLOOKUP(B243,'RES TECH'!M:M,'RES TECH'!O:O))</f>
        <v>*</v>
      </c>
      <c r="F243" s="12" t="str">
        <f>IF(B243="*","*",_xlfn.XLOOKUP(B243,'RES TECH'!M:M,'RES TECH'!Y:Y))</f>
        <v>*</v>
      </c>
      <c r="G243" s="12" t="str">
        <f>IF(B243="*","*",_xlfn.XLOOKUP(B243,'RES TECH'!M:M,'RES TECH'!V:V))</f>
        <v>*</v>
      </c>
      <c r="H243" t="str">
        <f>IF(B243="*","*",_xlfn.XLOOKUP(B243,'RES TECH'!M:M,'RES TECH'!AA:AA))</f>
        <v>*</v>
      </c>
      <c r="I243" s="12" t="str">
        <f>IF(B243="*","*",_xlfn.XLOOKUP(B243,'RES TECH'!M:M,'RES TECH'!Z:Z))</f>
        <v>*</v>
      </c>
      <c r="J243" s="12" t="str">
        <f>IF(B243="*","*",_xlfn.XLOOKUP(B243,'RES TECH'!M:M,'RES TECH'!S:S))</f>
        <v>*</v>
      </c>
      <c r="K243" s="12" t="str">
        <f t="shared" si="6"/>
        <v>*</v>
      </c>
      <c r="L243" s="12" t="str">
        <f t="shared" si="7"/>
        <v>*</v>
      </c>
      <c r="M243" t="str">
        <f>IF(B243="*","*",IF(_xlfn.XLOOKUP(B243,'RES TECH'!$M:$M,'RES TECH'!$C:$C)="Low Income",IF(G243&gt;1,IF(G243&gt;3,0.3,0.24),0.12),IF(_xlfn.XLOOKUP(B243,'RES TECH'!$M:$M,'RES TECH'!$C:$C)="Lower-middle Income",IF(G243&gt;1,IF(G243&gt;3,0.23,0.18),0.09),IF(_xlfn.XLOOKUP(B243,'RES TECH'!$M:$M,'RES TECH'!$C:$C)="Upper-middle Income",IF(G243&gt;1,IF(G243&gt;3,0.15,0.12),0.06),IF(_xlfn.XLOOKUP(B243,'RES TECH'!$M:$M,'RES TECH'!$C:$C)="High Income",IF(G243&gt;1,IF(G243&gt;3,0.08,0.06),0.03))))))</f>
        <v>*</v>
      </c>
    </row>
    <row r="244" spans="2:13" x14ac:dyDescent="0.25">
      <c r="B244" t="str">
        <f>IF('RES TECH'!N240=1,'RES TECH'!M240,"*")</f>
        <v>RESHOULOOldSHRAD2NGA20</v>
      </c>
      <c r="C244" t="str">
        <f>IF(B244="*","*",_xlfn.XLOOKUP(B244,'RES TECH'!M:M,'RES TECH'!K:K))</f>
        <v>RESNGA</v>
      </c>
      <c r="D244" t="str">
        <f>IF(B244="*","*",_xlfn.XLOOKUP(B244,'RES TECH'!M:M,'RES TECH'!L:L))</f>
        <v>RESHOULOOldSHEUE</v>
      </c>
      <c r="E244">
        <f>IF(B244="*","*",_xlfn.XLOOKUP(B244,'RES TECH'!M:M,'RES TECH'!O:O))</f>
        <v>2020</v>
      </c>
      <c r="F244" s="12">
        <f>IF(B244="*","*",_xlfn.XLOOKUP(B244,'RES TECH'!M:M,'RES TECH'!Y:Y))</f>
        <v>26</v>
      </c>
      <c r="G244" s="12">
        <f>IF(B244="*","*",_xlfn.XLOOKUP(B244,'RES TECH'!M:M,'RES TECH'!V:V))</f>
        <v>0.82</v>
      </c>
      <c r="H244">
        <f>IF(B244="*","*",_xlfn.XLOOKUP(B244,'RES TECH'!M:M,'RES TECH'!AA:AA))</f>
        <v>31.536000000000001</v>
      </c>
      <c r="I244" s="12">
        <f>IF(B244="*","*",_xlfn.XLOOKUP(B244,'RES TECH'!M:M,'RES TECH'!Z:Z))</f>
        <v>9.0305172134094655E-2</v>
      </c>
      <c r="J244" s="12">
        <f>IF(B244="*","*",_xlfn.XLOOKUP(B244,'RES TECH'!M:M,'RES TECH'!S:S))</f>
        <v>581.42168401469701</v>
      </c>
      <c r="K244" s="12">
        <f t="shared" si="6"/>
        <v>29.071084200734852</v>
      </c>
      <c r="L244" s="12">
        <f t="shared" si="7"/>
        <v>1.4535542100367427</v>
      </c>
      <c r="M244">
        <f>IF(B244="*","*",IF(_xlfn.XLOOKUP(B244,'RES TECH'!$M:$M,'RES TECH'!$C:$C)="Low Income",IF(G244&gt;1,IF(G244&gt;3,0.3,0.24),0.12),IF(_xlfn.XLOOKUP(B244,'RES TECH'!$M:$M,'RES TECH'!$C:$C)="Lower-middle Income",IF(G244&gt;1,IF(G244&gt;3,0.23,0.18),0.09),IF(_xlfn.XLOOKUP(B244,'RES TECH'!$M:$M,'RES TECH'!$C:$C)="Upper-middle Income",IF(G244&gt;1,IF(G244&gt;3,0.15,0.12),0.06),IF(_xlfn.XLOOKUP(B244,'RES TECH'!$M:$M,'RES TECH'!$C:$C)="High Income",IF(G244&gt;1,IF(G244&gt;3,0.08,0.06),0.03))))))</f>
        <v>0.12</v>
      </c>
    </row>
    <row r="245" spans="2:13" x14ac:dyDescent="0.25">
      <c r="B245" t="str">
        <f>IF('RES TECH'!N241=1,'RES TECH'!M241,"*")</f>
        <v>RESHOULOOldSHRAD3NGA20</v>
      </c>
      <c r="C245" t="str">
        <f>IF(B245="*","*",_xlfn.XLOOKUP(B245,'RES TECH'!M:M,'RES TECH'!K:K))</f>
        <v>RESNGA</v>
      </c>
      <c r="D245" t="str">
        <f>IF(B245="*","*",_xlfn.XLOOKUP(B245,'RES TECH'!M:M,'RES TECH'!L:L))</f>
        <v>RESHOULOOldSHEUE</v>
      </c>
      <c r="E245">
        <f>IF(B245="*","*",_xlfn.XLOOKUP(B245,'RES TECH'!M:M,'RES TECH'!O:O))</f>
        <v>2020</v>
      </c>
      <c r="F245" s="12">
        <f>IF(B245="*","*",_xlfn.XLOOKUP(B245,'RES TECH'!M:M,'RES TECH'!Y:Y))</f>
        <v>26</v>
      </c>
      <c r="G245" s="12">
        <f>IF(B245="*","*",_xlfn.XLOOKUP(B245,'RES TECH'!M:M,'RES TECH'!V:V))</f>
        <v>0.9</v>
      </c>
      <c r="H245">
        <f>IF(B245="*","*",_xlfn.XLOOKUP(B245,'RES TECH'!M:M,'RES TECH'!AA:AA))</f>
        <v>31.536000000000001</v>
      </c>
      <c r="I245" s="12">
        <f>IF(B245="*","*",_xlfn.XLOOKUP(B245,'RES TECH'!M:M,'RES TECH'!Z:Z))</f>
        <v>9.0305172134094655E-2</v>
      </c>
      <c r="J245" s="12">
        <f>IF(B245="*","*",_xlfn.XLOOKUP(B245,'RES TECH'!M:M,'RES TECH'!S:S))</f>
        <v>638.14575074783806</v>
      </c>
      <c r="K245" s="12">
        <f t="shared" si="6"/>
        <v>31.907287537391905</v>
      </c>
      <c r="L245" s="12">
        <f t="shared" si="7"/>
        <v>1.5953643768695953</v>
      </c>
      <c r="M245">
        <f>IF(B245="*","*",IF(_xlfn.XLOOKUP(B245,'RES TECH'!$M:$M,'RES TECH'!$C:$C)="Low Income",IF(G245&gt;1,IF(G245&gt;3,0.3,0.24),0.12),IF(_xlfn.XLOOKUP(B245,'RES TECH'!$M:$M,'RES TECH'!$C:$C)="Lower-middle Income",IF(G245&gt;1,IF(G245&gt;3,0.23,0.18),0.09),IF(_xlfn.XLOOKUP(B245,'RES TECH'!$M:$M,'RES TECH'!$C:$C)="Upper-middle Income",IF(G245&gt;1,IF(G245&gt;3,0.15,0.12),0.06),IF(_xlfn.XLOOKUP(B245,'RES TECH'!$M:$M,'RES TECH'!$C:$C)="High Income",IF(G245&gt;1,IF(G245&gt;3,0.08,0.06),0.03))))))</f>
        <v>0.12</v>
      </c>
    </row>
    <row r="246" spans="2:13" x14ac:dyDescent="0.25">
      <c r="B246" t="str">
        <f>IF('RES TECH'!N242=1,'RES TECH'!M242,"*")</f>
        <v>RESHOULOOldSHRAD4NGA20</v>
      </c>
      <c r="C246" t="str">
        <f>IF(B246="*","*",_xlfn.XLOOKUP(B246,'RES TECH'!M:M,'RES TECH'!K:K))</f>
        <v>RESNGA</v>
      </c>
      <c r="D246" t="str">
        <f>IF(B246="*","*",_xlfn.XLOOKUP(B246,'RES TECH'!M:M,'RES TECH'!L:L))</f>
        <v>RESHOULOOldSHEUE</v>
      </c>
      <c r="E246">
        <f>IF(B246="*","*",_xlfn.XLOOKUP(B246,'RES TECH'!M:M,'RES TECH'!O:O))</f>
        <v>2020</v>
      </c>
      <c r="F246" s="12">
        <f>IF(B246="*","*",_xlfn.XLOOKUP(B246,'RES TECH'!M:M,'RES TECH'!Y:Y))</f>
        <v>26</v>
      </c>
      <c r="G246" s="12">
        <f>IF(B246="*","*",_xlfn.XLOOKUP(B246,'RES TECH'!M:M,'RES TECH'!V:V))</f>
        <v>0.97</v>
      </c>
      <c r="H246">
        <f>IF(B246="*","*",_xlfn.XLOOKUP(B246,'RES TECH'!M:M,'RES TECH'!AA:AA))</f>
        <v>31.536000000000001</v>
      </c>
      <c r="I246" s="12">
        <f>IF(B246="*","*",_xlfn.XLOOKUP(B246,'RES TECH'!M:M,'RES TECH'!Z:Z))</f>
        <v>9.0305172134094655E-2</v>
      </c>
      <c r="J246" s="12">
        <f>IF(B246="*","*",_xlfn.XLOOKUP(B246,'RES TECH'!M:M,'RES TECH'!S:S))</f>
        <v>723.23185084754994</v>
      </c>
      <c r="K246" s="12">
        <f t="shared" si="6"/>
        <v>36.161592542377498</v>
      </c>
      <c r="L246" s="12">
        <f t="shared" si="7"/>
        <v>1.808079627118875</v>
      </c>
      <c r="M246">
        <f>IF(B246="*","*",IF(_xlfn.XLOOKUP(B246,'RES TECH'!$M:$M,'RES TECH'!$C:$C)="Low Income",IF(G246&gt;1,IF(G246&gt;3,0.3,0.24),0.12),IF(_xlfn.XLOOKUP(B246,'RES TECH'!$M:$M,'RES TECH'!$C:$C)="Lower-middle Income",IF(G246&gt;1,IF(G246&gt;3,0.23,0.18),0.09),IF(_xlfn.XLOOKUP(B246,'RES TECH'!$M:$M,'RES TECH'!$C:$C)="Upper-middle Income",IF(G246&gt;1,IF(G246&gt;3,0.15,0.12),0.06),IF(_xlfn.XLOOKUP(B246,'RES TECH'!$M:$M,'RES TECH'!$C:$C)="High Income",IF(G246&gt;1,IF(G246&gt;3,0.08,0.06),0.03))))))</f>
        <v>0.12</v>
      </c>
    </row>
    <row r="247" spans="2:13" x14ac:dyDescent="0.25">
      <c r="B247" t="str">
        <f>IF('RES TECH'!N243=1,'RES TECH'!M243,"*")</f>
        <v>RESHOULOOldSHRAD4NGA22</v>
      </c>
      <c r="C247" t="str">
        <f>IF(B247="*","*",_xlfn.XLOOKUP(B247,'RES TECH'!M:M,'RES TECH'!K:K))</f>
        <v>RESNGA</v>
      </c>
      <c r="D247" t="str">
        <f>IF(B247="*","*",_xlfn.XLOOKUP(B247,'RES TECH'!M:M,'RES TECH'!L:L))</f>
        <v>RESHOULOOldSHEUE</v>
      </c>
      <c r="E247">
        <f>IF(B247="*","*",_xlfn.XLOOKUP(B247,'RES TECH'!M:M,'RES TECH'!O:O))</f>
        <v>2022</v>
      </c>
      <c r="F247" s="12">
        <f>IF(B247="*","*",_xlfn.XLOOKUP(B247,'RES TECH'!M:M,'RES TECH'!Y:Y))</f>
        <v>26</v>
      </c>
      <c r="G247" s="12">
        <f>IF(B247="*","*",_xlfn.XLOOKUP(B247,'RES TECH'!M:M,'RES TECH'!V:V))</f>
        <v>0.97</v>
      </c>
      <c r="H247">
        <f>IF(B247="*","*",_xlfn.XLOOKUP(B247,'RES TECH'!M:M,'RES TECH'!AA:AA))</f>
        <v>31.536000000000001</v>
      </c>
      <c r="I247" s="12">
        <f>IF(B247="*","*",_xlfn.XLOOKUP(B247,'RES TECH'!M:M,'RES TECH'!Z:Z))</f>
        <v>9.0305172134094655E-2</v>
      </c>
      <c r="J247" s="12">
        <f>IF(B247="*","*",_xlfn.XLOOKUP(B247,'RES TECH'!M:M,'RES TECH'!S:S))</f>
        <v>723.23185084754994</v>
      </c>
      <c r="K247" s="12">
        <f t="shared" si="6"/>
        <v>36.161592542377498</v>
      </c>
      <c r="L247" s="12">
        <f t="shared" si="7"/>
        <v>1.808079627118875</v>
      </c>
      <c r="M247">
        <f>IF(B247="*","*",IF(_xlfn.XLOOKUP(B247,'RES TECH'!$M:$M,'RES TECH'!$C:$C)="Low Income",IF(G247&gt;1,IF(G247&gt;3,0.3,0.24),0.12),IF(_xlfn.XLOOKUP(B247,'RES TECH'!$M:$M,'RES TECH'!$C:$C)="Lower-middle Income",IF(G247&gt;1,IF(G247&gt;3,0.23,0.18),0.09),IF(_xlfn.XLOOKUP(B247,'RES TECH'!$M:$M,'RES TECH'!$C:$C)="Upper-middle Income",IF(G247&gt;1,IF(G247&gt;3,0.15,0.12),0.06),IF(_xlfn.XLOOKUP(B247,'RES TECH'!$M:$M,'RES TECH'!$C:$C)="High Income",IF(G247&gt;1,IF(G247&gt;3,0.08,0.06),0.03))))))</f>
        <v>0.12</v>
      </c>
    </row>
    <row r="248" spans="2:13" x14ac:dyDescent="0.25">
      <c r="B248" t="str">
        <f>IF('RES TECH'!N244=1,'RES TECH'!M244,"*")</f>
        <v>RESHOULOOldSHFUR1KER20</v>
      </c>
      <c r="C248" t="str">
        <f>IF(B248="*","*",_xlfn.XLOOKUP(B248,'RES TECH'!M:M,'RES TECH'!K:K))</f>
        <v>RESKER</v>
      </c>
      <c r="D248" t="str">
        <f>IF(B248="*","*",_xlfn.XLOOKUP(B248,'RES TECH'!M:M,'RES TECH'!L:L))</f>
        <v>RESHOULOOldSHEUE</v>
      </c>
      <c r="E248">
        <f>IF(B248="*","*",_xlfn.XLOOKUP(B248,'RES TECH'!M:M,'RES TECH'!O:O))</f>
        <v>2020</v>
      </c>
      <c r="F248" s="12">
        <f>IF(B248="*","*",_xlfn.XLOOKUP(B248,'RES TECH'!M:M,'RES TECH'!Y:Y))</f>
        <v>27</v>
      </c>
      <c r="G248" s="12">
        <f>IF(B248="*","*",_xlfn.XLOOKUP(B248,'RES TECH'!M:M,'RES TECH'!V:V))</f>
        <v>0.83</v>
      </c>
      <c r="H248">
        <f>IF(B248="*","*",_xlfn.XLOOKUP(B248,'RES TECH'!M:M,'RES TECH'!AA:AA))</f>
        <v>31.536000000000001</v>
      </c>
      <c r="I248" s="12">
        <f>IF(B248="*","*",_xlfn.XLOOKUP(B248,'RES TECH'!M:M,'RES TECH'!Z:Z))</f>
        <v>9.0305172134094655E-2</v>
      </c>
      <c r="J248" s="12">
        <f>IF(B248="*","*",_xlfn.XLOOKUP(B248,'RES TECH'!M:M,'RES TECH'!S:S))</f>
        <v>334.26682182029617</v>
      </c>
      <c r="K248" s="12">
        <f t="shared" si="6"/>
        <v>16.713341091014808</v>
      </c>
      <c r="L248" s="12">
        <f t="shared" si="7"/>
        <v>0.83566705455074042</v>
      </c>
      <c r="M248">
        <f>IF(B248="*","*",IF(_xlfn.XLOOKUP(B248,'RES TECH'!$M:$M,'RES TECH'!$C:$C)="Low Income",IF(G248&gt;1,IF(G248&gt;3,0.3,0.24),0.12),IF(_xlfn.XLOOKUP(B248,'RES TECH'!$M:$M,'RES TECH'!$C:$C)="Lower-middle Income",IF(G248&gt;1,IF(G248&gt;3,0.23,0.18),0.09),IF(_xlfn.XLOOKUP(B248,'RES TECH'!$M:$M,'RES TECH'!$C:$C)="Upper-middle Income",IF(G248&gt;1,IF(G248&gt;3,0.15,0.12),0.06),IF(_xlfn.XLOOKUP(B248,'RES TECH'!$M:$M,'RES TECH'!$C:$C)="High Income",IF(G248&gt;1,IF(G248&gt;3,0.08,0.06),0.03))))))</f>
        <v>0.12</v>
      </c>
    </row>
    <row r="249" spans="2:13" x14ac:dyDescent="0.25">
      <c r="B249" t="str">
        <f>IF('RES TECH'!N245=1,'RES TECH'!M245,"*")</f>
        <v>*</v>
      </c>
      <c r="C249" t="str">
        <f>IF(B249="*","*",_xlfn.XLOOKUP(B249,'RES TECH'!M:M,'RES TECH'!K:K))</f>
        <v>*</v>
      </c>
      <c r="D249" t="str">
        <f>IF(B249="*","*",_xlfn.XLOOKUP(B249,'RES TECH'!M:M,'RES TECH'!L:L))</f>
        <v>*</v>
      </c>
      <c r="E249" t="str">
        <f>IF(B249="*","*",_xlfn.XLOOKUP(B249,'RES TECH'!M:M,'RES TECH'!O:O))</f>
        <v>*</v>
      </c>
      <c r="F249" s="12" t="str">
        <f>IF(B249="*","*",_xlfn.XLOOKUP(B249,'RES TECH'!M:M,'RES TECH'!Y:Y))</f>
        <v>*</v>
      </c>
      <c r="G249" s="12" t="str">
        <f>IF(B249="*","*",_xlfn.XLOOKUP(B249,'RES TECH'!M:M,'RES TECH'!V:V))</f>
        <v>*</v>
      </c>
      <c r="H249" t="str">
        <f>IF(B249="*","*",_xlfn.XLOOKUP(B249,'RES TECH'!M:M,'RES TECH'!AA:AA))</f>
        <v>*</v>
      </c>
      <c r="I249" s="12" t="str">
        <f>IF(B249="*","*",_xlfn.XLOOKUP(B249,'RES TECH'!M:M,'RES TECH'!Z:Z))</f>
        <v>*</v>
      </c>
      <c r="J249" s="12" t="str">
        <f>IF(B249="*","*",_xlfn.XLOOKUP(B249,'RES TECH'!M:M,'RES TECH'!S:S))</f>
        <v>*</v>
      </c>
      <c r="K249" s="12" t="str">
        <f t="shared" si="6"/>
        <v>*</v>
      </c>
      <c r="L249" s="12" t="str">
        <f t="shared" si="7"/>
        <v>*</v>
      </c>
      <c r="M249" t="str">
        <f>IF(B249="*","*",IF(_xlfn.XLOOKUP(B249,'RES TECH'!$M:$M,'RES TECH'!$C:$C)="Low Income",IF(G249&gt;1,IF(G249&gt;3,0.3,0.24),0.12),IF(_xlfn.XLOOKUP(B249,'RES TECH'!$M:$M,'RES TECH'!$C:$C)="Lower-middle Income",IF(G249&gt;1,IF(G249&gt;3,0.23,0.18),0.09),IF(_xlfn.XLOOKUP(B249,'RES TECH'!$M:$M,'RES TECH'!$C:$C)="Upper-middle Income",IF(G249&gt;1,IF(G249&gt;3,0.15,0.12),0.06),IF(_xlfn.XLOOKUP(B249,'RES TECH'!$M:$M,'RES TECH'!$C:$C)="High Income",IF(G249&gt;1,IF(G249&gt;3,0.08,0.06),0.03))))))</f>
        <v>*</v>
      </c>
    </row>
    <row r="250" spans="2:13" x14ac:dyDescent="0.25">
      <c r="B250" t="str">
        <f>IF('RES TECH'!N246=1,'RES TECH'!M246,"*")</f>
        <v>RESHOULOOldSHFUR2KER20</v>
      </c>
      <c r="C250" t="str">
        <f>IF(B250="*","*",_xlfn.XLOOKUP(B250,'RES TECH'!M:M,'RES TECH'!K:K))</f>
        <v>RESKER</v>
      </c>
      <c r="D250" t="str">
        <f>IF(B250="*","*",_xlfn.XLOOKUP(B250,'RES TECH'!M:M,'RES TECH'!L:L))</f>
        <v>RESHOULOOldSHEUE</v>
      </c>
      <c r="E250">
        <f>IF(B250="*","*",_xlfn.XLOOKUP(B250,'RES TECH'!M:M,'RES TECH'!O:O))</f>
        <v>2020</v>
      </c>
      <c r="F250" s="12">
        <f>IF(B250="*","*",_xlfn.XLOOKUP(B250,'RES TECH'!M:M,'RES TECH'!Y:Y))</f>
        <v>27</v>
      </c>
      <c r="G250" s="12">
        <f>IF(B250="*","*",_xlfn.XLOOKUP(B250,'RES TECH'!M:M,'RES TECH'!V:V))</f>
        <v>0.83</v>
      </c>
      <c r="H250">
        <f>IF(B250="*","*",_xlfn.XLOOKUP(B250,'RES TECH'!M:M,'RES TECH'!AA:AA))</f>
        <v>31.536000000000001</v>
      </c>
      <c r="I250" s="12">
        <f>IF(B250="*","*",_xlfn.XLOOKUP(B250,'RES TECH'!M:M,'RES TECH'!Z:Z))</f>
        <v>9.0305172134094655E-2</v>
      </c>
      <c r="J250" s="12">
        <f>IF(B250="*","*",_xlfn.XLOOKUP(B250,'RES TECH'!M:M,'RES TECH'!S:S))</f>
        <v>334.26682182029617</v>
      </c>
      <c r="K250" s="12">
        <f t="shared" si="6"/>
        <v>16.713341091014808</v>
      </c>
      <c r="L250" s="12">
        <f t="shared" si="7"/>
        <v>0.83566705455074042</v>
      </c>
      <c r="M250">
        <f>IF(B250="*","*",IF(_xlfn.XLOOKUP(B250,'RES TECH'!$M:$M,'RES TECH'!$C:$C)="Low Income",IF(G250&gt;1,IF(G250&gt;3,0.3,0.24),0.12),IF(_xlfn.XLOOKUP(B250,'RES TECH'!$M:$M,'RES TECH'!$C:$C)="Lower-middle Income",IF(G250&gt;1,IF(G250&gt;3,0.23,0.18),0.09),IF(_xlfn.XLOOKUP(B250,'RES TECH'!$M:$M,'RES TECH'!$C:$C)="Upper-middle Income",IF(G250&gt;1,IF(G250&gt;3,0.15,0.12),0.06),IF(_xlfn.XLOOKUP(B250,'RES TECH'!$M:$M,'RES TECH'!$C:$C)="High Income",IF(G250&gt;1,IF(G250&gt;3,0.08,0.06),0.03))))))</f>
        <v>0.12</v>
      </c>
    </row>
    <row r="251" spans="2:13" x14ac:dyDescent="0.25">
      <c r="B251" t="str">
        <f>IF('RES TECH'!N247=1,'RES TECH'!M247,"*")</f>
        <v>RESHOULOOldSHFUR3KER20</v>
      </c>
      <c r="C251" t="str">
        <f>IF(B251="*","*",_xlfn.XLOOKUP(B251,'RES TECH'!M:M,'RES TECH'!K:K))</f>
        <v>RESKER</v>
      </c>
      <c r="D251" t="str">
        <f>IF(B251="*","*",_xlfn.XLOOKUP(B251,'RES TECH'!M:M,'RES TECH'!L:L))</f>
        <v>RESHOULOOldSHEUE</v>
      </c>
      <c r="E251">
        <f>IF(B251="*","*",_xlfn.XLOOKUP(B251,'RES TECH'!M:M,'RES TECH'!O:O))</f>
        <v>2020</v>
      </c>
      <c r="F251" s="12">
        <f>IF(B251="*","*",_xlfn.XLOOKUP(B251,'RES TECH'!M:M,'RES TECH'!Y:Y))</f>
        <v>27</v>
      </c>
      <c r="G251" s="12">
        <f>IF(B251="*","*",_xlfn.XLOOKUP(B251,'RES TECH'!M:M,'RES TECH'!V:V))</f>
        <v>0.85</v>
      </c>
      <c r="H251">
        <f>IF(B251="*","*",_xlfn.XLOOKUP(B251,'RES TECH'!M:M,'RES TECH'!AA:AA))</f>
        <v>31.536000000000001</v>
      </c>
      <c r="I251" s="12">
        <f>IF(B251="*","*",_xlfn.XLOOKUP(B251,'RES TECH'!M:M,'RES TECH'!Z:Z))</f>
        <v>9.0305172134094655E-2</v>
      </c>
      <c r="J251" s="12">
        <f>IF(B251="*","*",_xlfn.XLOOKUP(B251,'RES TECH'!M:M,'RES TECH'!S:S))</f>
        <v>352.49955755594868</v>
      </c>
      <c r="K251" s="12">
        <f t="shared" si="6"/>
        <v>17.624977877797434</v>
      </c>
      <c r="L251" s="12">
        <f t="shared" si="7"/>
        <v>0.88124889388987171</v>
      </c>
      <c r="M251">
        <f>IF(B251="*","*",IF(_xlfn.XLOOKUP(B251,'RES TECH'!$M:$M,'RES TECH'!$C:$C)="Low Income",IF(G251&gt;1,IF(G251&gt;3,0.3,0.24),0.12),IF(_xlfn.XLOOKUP(B251,'RES TECH'!$M:$M,'RES TECH'!$C:$C)="Lower-middle Income",IF(G251&gt;1,IF(G251&gt;3,0.23,0.18),0.09),IF(_xlfn.XLOOKUP(B251,'RES TECH'!$M:$M,'RES TECH'!$C:$C)="Upper-middle Income",IF(G251&gt;1,IF(G251&gt;3,0.15,0.12),0.06),IF(_xlfn.XLOOKUP(B251,'RES TECH'!$M:$M,'RES TECH'!$C:$C)="High Income",IF(G251&gt;1,IF(G251&gt;3,0.08,0.06),0.03))))))</f>
        <v>0.12</v>
      </c>
    </row>
    <row r="252" spans="2:13" x14ac:dyDescent="0.25">
      <c r="B252" t="str">
        <f>IF('RES TECH'!N248=1,'RES TECH'!M248,"*")</f>
        <v>*</v>
      </c>
      <c r="C252" t="str">
        <f>IF(B252="*","*",_xlfn.XLOOKUP(B252,'RES TECH'!M:M,'RES TECH'!K:K))</f>
        <v>*</v>
      </c>
      <c r="D252" t="str">
        <f>IF(B252="*","*",_xlfn.XLOOKUP(B252,'RES TECH'!M:M,'RES TECH'!L:L))</f>
        <v>*</v>
      </c>
      <c r="E252" t="str">
        <f>IF(B252="*","*",_xlfn.XLOOKUP(B252,'RES TECH'!M:M,'RES TECH'!O:O))</f>
        <v>*</v>
      </c>
      <c r="F252" s="12" t="str">
        <f>IF(B252="*","*",_xlfn.XLOOKUP(B252,'RES TECH'!M:M,'RES TECH'!Y:Y))</f>
        <v>*</v>
      </c>
      <c r="G252" s="12" t="str">
        <f>IF(B252="*","*",_xlfn.XLOOKUP(B252,'RES TECH'!M:M,'RES TECH'!V:V))</f>
        <v>*</v>
      </c>
      <c r="H252" t="str">
        <f>IF(B252="*","*",_xlfn.XLOOKUP(B252,'RES TECH'!M:M,'RES TECH'!AA:AA))</f>
        <v>*</v>
      </c>
      <c r="I252" s="12" t="str">
        <f>IF(B252="*","*",_xlfn.XLOOKUP(B252,'RES TECH'!M:M,'RES TECH'!Z:Z))</f>
        <v>*</v>
      </c>
      <c r="J252" s="12" t="str">
        <f>IF(B252="*","*",_xlfn.XLOOKUP(B252,'RES TECH'!M:M,'RES TECH'!S:S))</f>
        <v>*</v>
      </c>
      <c r="K252" s="12" t="str">
        <f t="shared" si="6"/>
        <v>*</v>
      </c>
      <c r="L252" s="12" t="str">
        <f t="shared" si="7"/>
        <v>*</v>
      </c>
      <c r="M252" t="str">
        <f>IF(B252="*","*",IF(_xlfn.XLOOKUP(B252,'RES TECH'!$M:$M,'RES TECH'!$C:$C)="Low Income",IF(G252&gt;1,IF(G252&gt;3,0.3,0.24),0.12),IF(_xlfn.XLOOKUP(B252,'RES TECH'!$M:$M,'RES TECH'!$C:$C)="Lower-middle Income",IF(G252&gt;1,IF(G252&gt;3,0.23,0.18),0.09),IF(_xlfn.XLOOKUP(B252,'RES TECH'!$M:$M,'RES TECH'!$C:$C)="Upper-middle Income",IF(G252&gt;1,IF(G252&gt;3,0.15,0.12),0.06),IF(_xlfn.XLOOKUP(B252,'RES TECH'!$M:$M,'RES TECH'!$C:$C)="High Income",IF(G252&gt;1,IF(G252&gt;3,0.08,0.06),0.03))))))</f>
        <v>*</v>
      </c>
    </row>
    <row r="253" spans="2:13" x14ac:dyDescent="0.25">
      <c r="B253" t="str">
        <f>IF('RES TECH'!N249=1,'RES TECH'!M249,"*")</f>
        <v>RESHOULOOldSHFUR4KER20</v>
      </c>
      <c r="C253" t="str">
        <f>IF(B253="*","*",_xlfn.XLOOKUP(B253,'RES TECH'!M:M,'RES TECH'!K:K))</f>
        <v>RESKER</v>
      </c>
      <c r="D253" t="str">
        <f>IF(B253="*","*",_xlfn.XLOOKUP(B253,'RES TECH'!M:M,'RES TECH'!L:L))</f>
        <v>RESHOULOOldSHEUE</v>
      </c>
      <c r="E253">
        <f>IF(B253="*","*",_xlfn.XLOOKUP(B253,'RES TECH'!M:M,'RES TECH'!O:O))</f>
        <v>2020</v>
      </c>
      <c r="F253" s="12">
        <f>IF(B253="*","*",_xlfn.XLOOKUP(B253,'RES TECH'!M:M,'RES TECH'!Y:Y))</f>
        <v>27</v>
      </c>
      <c r="G253" s="12">
        <f>IF(B253="*","*",_xlfn.XLOOKUP(B253,'RES TECH'!M:M,'RES TECH'!V:V))</f>
        <v>0.97</v>
      </c>
      <c r="H253">
        <f>IF(B253="*","*",_xlfn.XLOOKUP(B253,'RES TECH'!M:M,'RES TECH'!AA:AA))</f>
        <v>31.536000000000001</v>
      </c>
      <c r="I253" s="12">
        <f>IF(B253="*","*",_xlfn.XLOOKUP(B253,'RES TECH'!M:M,'RES TECH'!Z:Z))</f>
        <v>9.0305172134094655E-2</v>
      </c>
      <c r="J253" s="12">
        <f>IF(B253="*","*",_xlfn.XLOOKUP(B253,'RES TECH'!M:M,'RES TECH'!S:S))</f>
        <v>522.67175775537214</v>
      </c>
      <c r="K253" s="12">
        <f t="shared" si="6"/>
        <v>26.133587887768609</v>
      </c>
      <c r="L253" s="12">
        <f t="shared" si="7"/>
        <v>1.3066793943884305</v>
      </c>
      <c r="M253">
        <f>IF(B253="*","*",IF(_xlfn.XLOOKUP(B253,'RES TECH'!$M:$M,'RES TECH'!$C:$C)="Low Income",IF(G253&gt;1,IF(G253&gt;3,0.3,0.24),0.12),IF(_xlfn.XLOOKUP(B253,'RES TECH'!$M:$M,'RES TECH'!$C:$C)="Lower-middle Income",IF(G253&gt;1,IF(G253&gt;3,0.23,0.18),0.09),IF(_xlfn.XLOOKUP(B253,'RES TECH'!$M:$M,'RES TECH'!$C:$C)="Upper-middle Income",IF(G253&gt;1,IF(G253&gt;3,0.15,0.12),0.06),IF(_xlfn.XLOOKUP(B253,'RES TECH'!$M:$M,'RES TECH'!$C:$C)="High Income",IF(G253&gt;1,IF(G253&gt;3,0.08,0.06),0.03))))))</f>
        <v>0.12</v>
      </c>
    </row>
    <row r="254" spans="2:13" x14ac:dyDescent="0.25">
      <c r="B254" t="str">
        <f>IF('RES TECH'!N250=1,'RES TECH'!M250,"*")</f>
        <v>RESHOULOOldSHFUR1LPG20</v>
      </c>
      <c r="C254" t="str">
        <f>IF(B254="*","*",_xlfn.XLOOKUP(B254,'RES TECH'!M:M,'RES TECH'!K:K))</f>
        <v>RESLPG</v>
      </c>
      <c r="D254" t="str">
        <f>IF(B254="*","*",_xlfn.XLOOKUP(B254,'RES TECH'!M:M,'RES TECH'!L:L))</f>
        <v>RESHOULOOldSHEUE</v>
      </c>
      <c r="E254">
        <f>IF(B254="*","*",_xlfn.XLOOKUP(B254,'RES TECH'!M:M,'RES TECH'!O:O))</f>
        <v>2020</v>
      </c>
      <c r="F254" s="12">
        <f>IF(B254="*","*",_xlfn.XLOOKUP(B254,'RES TECH'!M:M,'RES TECH'!Y:Y))</f>
        <v>22</v>
      </c>
      <c r="G254" s="12">
        <f>IF(B254="*","*",_xlfn.XLOOKUP(B254,'RES TECH'!M:M,'RES TECH'!V:V))</f>
        <v>0.8</v>
      </c>
      <c r="H254">
        <f>IF(B254="*","*",_xlfn.XLOOKUP(B254,'RES TECH'!M:M,'RES TECH'!AA:AA))</f>
        <v>31.536000000000001</v>
      </c>
      <c r="I254" s="12">
        <f>IF(B254="*","*",_xlfn.XLOOKUP(B254,'RES TECH'!M:M,'RES TECH'!Z:Z))</f>
        <v>9.0305172134094655E-2</v>
      </c>
      <c r="J254" s="12">
        <f>IF(B254="*","*",_xlfn.XLOOKUP(B254,'RES TECH'!M:M,'RES TECH'!S:S))</f>
        <v>166.1204811470563</v>
      </c>
      <c r="K254" s="12">
        <f t="shared" si="6"/>
        <v>8.3060240573528148</v>
      </c>
      <c r="L254" s="12">
        <f t="shared" si="7"/>
        <v>0.41530120286764077</v>
      </c>
      <c r="M254">
        <f>IF(B254="*","*",IF(_xlfn.XLOOKUP(B254,'RES TECH'!$M:$M,'RES TECH'!$C:$C)="Low Income",IF(G254&gt;1,IF(G254&gt;3,0.3,0.24),0.12),IF(_xlfn.XLOOKUP(B254,'RES TECH'!$M:$M,'RES TECH'!$C:$C)="Lower-middle Income",IF(G254&gt;1,IF(G254&gt;3,0.23,0.18),0.09),IF(_xlfn.XLOOKUP(B254,'RES TECH'!$M:$M,'RES TECH'!$C:$C)="Upper-middle Income",IF(G254&gt;1,IF(G254&gt;3,0.15,0.12),0.06),IF(_xlfn.XLOOKUP(B254,'RES TECH'!$M:$M,'RES TECH'!$C:$C)="High Income",IF(G254&gt;1,IF(G254&gt;3,0.08,0.06),0.03))))))</f>
        <v>0.12</v>
      </c>
    </row>
    <row r="255" spans="2:13" x14ac:dyDescent="0.25">
      <c r="B255" t="str">
        <f>IF('RES TECH'!N251=1,'RES TECH'!M251,"*")</f>
        <v>*</v>
      </c>
      <c r="C255" t="str">
        <f>IF(B255="*","*",_xlfn.XLOOKUP(B255,'RES TECH'!M:M,'RES TECH'!K:K))</f>
        <v>*</v>
      </c>
      <c r="D255" t="str">
        <f>IF(B255="*","*",_xlfn.XLOOKUP(B255,'RES TECH'!M:M,'RES TECH'!L:L))</f>
        <v>*</v>
      </c>
      <c r="E255" t="str">
        <f>IF(B255="*","*",_xlfn.XLOOKUP(B255,'RES TECH'!M:M,'RES TECH'!O:O))</f>
        <v>*</v>
      </c>
      <c r="F255" s="12" t="str">
        <f>IF(B255="*","*",_xlfn.XLOOKUP(B255,'RES TECH'!M:M,'RES TECH'!Y:Y))</f>
        <v>*</v>
      </c>
      <c r="G255" s="12" t="str">
        <f>IF(B255="*","*",_xlfn.XLOOKUP(B255,'RES TECH'!M:M,'RES TECH'!V:V))</f>
        <v>*</v>
      </c>
      <c r="H255" t="str">
        <f>IF(B255="*","*",_xlfn.XLOOKUP(B255,'RES TECH'!M:M,'RES TECH'!AA:AA))</f>
        <v>*</v>
      </c>
      <c r="I255" s="12" t="str">
        <f>IF(B255="*","*",_xlfn.XLOOKUP(B255,'RES TECH'!M:M,'RES TECH'!Z:Z))</f>
        <v>*</v>
      </c>
      <c r="J255" s="12" t="str">
        <f>IF(B255="*","*",_xlfn.XLOOKUP(B255,'RES TECH'!M:M,'RES TECH'!S:S))</f>
        <v>*</v>
      </c>
      <c r="K255" s="12" t="str">
        <f t="shared" si="6"/>
        <v>*</v>
      </c>
      <c r="L255" s="12" t="str">
        <f t="shared" si="7"/>
        <v>*</v>
      </c>
      <c r="M255" t="str">
        <f>IF(B255="*","*",IF(_xlfn.XLOOKUP(B255,'RES TECH'!$M:$M,'RES TECH'!$C:$C)="Low Income",IF(G255&gt;1,IF(G255&gt;3,0.3,0.24),0.12),IF(_xlfn.XLOOKUP(B255,'RES TECH'!$M:$M,'RES TECH'!$C:$C)="Lower-middle Income",IF(G255&gt;1,IF(G255&gt;3,0.23,0.18),0.09),IF(_xlfn.XLOOKUP(B255,'RES TECH'!$M:$M,'RES TECH'!$C:$C)="Upper-middle Income",IF(G255&gt;1,IF(G255&gt;3,0.15,0.12),0.06),IF(_xlfn.XLOOKUP(B255,'RES TECH'!$M:$M,'RES TECH'!$C:$C)="High Income",IF(G255&gt;1,IF(G255&gt;3,0.08,0.06),0.03))))))</f>
        <v>*</v>
      </c>
    </row>
    <row r="256" spans="2:13" x14ac:dyDescent="0.25">
      <c r="B256" t="str">
        <f>IF('RES TECH'!N252=1,'RES TECH'!M252,"*")</f>
        <v>RESHOULOOldSHFUR2LPG20</v>
      </c>
      <c r="C256" t="str">
        <f>IF(B256="*","*",_xlfn.XLOOKUP(B256,'RES TECH'!M:M,'RES TECH'!K:K))</f>
        <v>RESLPG</v>
      </c>
      <c r="D256" t="str">
        <f>IF(B256="*","*",_xlfn.XLOOKUP(B256,'RES TECH'!M:M,'RES TECH'!L:L))</f>
        <v>RESHOULOOldSHEUE</v>
      </c>
      <c r="E256">
        <f>IF(B256="*","*",_xlfn.XLOOKUP(B256,'RES TECH'!M:M,'RES TECH'!O:O))</f>
        <v>2020</v>
      </c>
      <c r="F256" s="12">
        <f>IF(B256="*","*",_xlfn.XLOOKUP(B256,'RES TECH'!M:M,'RES TECH'!Y:Y))</f>
        <v>22</v>
      </c>
      <c r="G256" s="12">
        <f>IF(B256="*","*",_xlfn.XLOOKUP(B256,'RES TECH'!M:M,'RES TECH'!V:V))</f>
        <v>0.92</v>
      </c>
      <c r="H256">
        <f>IF(B256="*","*",_xlfn.XLOOKUP(B256,'RES TECH'!M:M,'RES TECH'!AA:AA))</f>
        <v>31.536000000000001</v>
      </c>
      <c r="I256" s="12">
        <f>IF(B256="*","*",_xlfn.XLOOKUP(B256,'RES TECH'!M:M,'RES TECH'!Z:Z))</f>
        <v>9.0305172134094655E-2</v>
      </c>
      <c r="J256" s="12">
        <f>IF(B256="*","*",_xlfn.XLOOKUP(B256,'RES TECH'!M:M,'RES TECH'!S:S))</f>
        <v>211.49973453356921</v>
      </c>
      <c r="K256" s="12">
        <f t="shared" si="6"/>
        <v>10.574986726678461</v>
      </c>
      <c r="L256" s="12">
        <f t="shared" si="7"/>
        <v>0.52874933633392307</v>
      </c>
      <c r="M256">
        <f>IF(B256="*","*",IF(_xlfn.XLOOKUP(B256,'RES TECH'!$M:$M,'RES TECH'!$C:$C)="Low Income",IF(G256&gt;1,IF(G256&gt;3,0.3,0.24),0.12),IF(_xlfn.XLOOKUP(B256,'RES TECH'!$M:$M,'RES TECH'!$C:$C)="Lower-middle Income",IF(G256&gt;1,IF(G256&gt;3,0.23,0.18),0.09),IF(_xlfn.XLOOKUP(B256,'RES TECH'!$M:$M,'RES TECH'!$C:$C)="Upper-middle Income",IF(G256&gt;1,IF(G256&gt;3,0.15,0.12),0.06),IF(_xlfn.XLOOKUP(B256,'RES TECH'!$M:$M,'RES TECH'!$C:$C)="High Income",IF(G256&gt;1,IF(G256&gt;3,0.08,0.06),0.03))))))</f>
        <v>0.12</v>
      </c>
    </row>
    <row r="257" spans="2:13" x14ac:dyDescent="0.25">
      <c r="B257" t="str">
        <f>IF('RES TECH'!N253=1,'RES TECH'!M253,"*")</f>
        <v>RESHOULOOldSHFUR3LPG20</v>
      </c>
      <c r="C257" t="str">
        <f>IF(B257="*","*",_xlfn.XLOOKUP(B257,'RES TECH'!M:M,'RES TECH'!K:K))</f>
        <v>RESLPG</v>
      </c>
      <c r="D257" t="str">
        <f>IF(B257="*","*",_xlfn.XLOOKUP(B257,'RES TECH'!M:M,'RES TECH'!L:L))</f>
        <v>RESHOULOOldSHEUE</v>
      </c>
      <c r="E257">
        <f>IF(B257="*","*",_xlfn.XLOOKUP(B257,'RES TECH'!M:M,'RES TECH'!O:O))</f>
        <v>2020</v>
      </c>
      <c r="F257" s="12">
        <f>IF(B257="*","*",_xlfn.XLOOKUP(B257,'RES TECH'!M:M,'RES TECH'!Y:Y))</f>
        <v>22</v>
      </c>
      <c r="G257" s="12">
        <f>IF(B257="*","*",_xlfn.XLOOKUP(B257,'RES TECH'!M:M,'RES TECH'!V:V))</f>
        <v>0.95</v>
      </c>
      <c r="H257">
        <f>IF(B257="*","*",_xlfn.XLOOKUP(B257,'RES TECH'!M:M,'RES TECH'!AA:AA))</f>
        <v>31.536000000000001</v>
      </c>
      <c r="I257" s="12">
        <f>IF(B257="*","*",_xlfn.XLOOKUP(B257,'RES TECH'!M:M,'RES TECH'!Z:Z))</f>
        <v>9.0305172134094655E-2</v>
      </c>
      <c r="J257" s="12">
        <f>IF(B257="*","*",_xlfn.XLOOKUP(B257,'RES TECH'!M:M,'RES TECH'!S:S))</f>
        <v>222.03420406972401</v>
      </c>
      <c r="K257" s="12">
        <f t="shared" si="6"/>
        <v>11.101710203486201</v>
      </c>
      <c r="L257" s="12">
        <f t="shared" si="7"/>
        <v>0.55508551017431007</v>
      </c>
      <c r="M257">
        <f>IF(B257="*","*",IF(_xlfn.XLOOKUP(B257,'RES TECH'!$M:$M,'RES TECH'!$C:$C)="Low Income",IF(G257&gt;1,IF(G257&gt;3,0.3,0.24),0.12),IF(_xlfn.XLOOKUP(B257,'RES TECH'!$M:$M,'RES TECH'!$C:$C)="Lower-middle Income",IF(G257&gt;1,IF(G257&gt;3,0.23,0.18),0.09),IF(_xlfn.XLOOKUP(B257,'RES TECH'!$M:$M,'RES TECH'!$C:$C)="Upper-middle Income",IF(G257&gt;1,IF(G257&gt;3,0.15,0.12),0.06),IF(_xlfn.XLOOKUP(B257,'RES TECH'!$M:$M,'RES TECH'!$C:$C)="High Income",IF(G257&gt;1,IF(G257&gt;3,0.08,0.06),0.03))))))</f>
        <v>0.12</v>
      </c>
    </row>
    <row r="258" spans="2:13" x14ac:dyDescent="0.25">
      <c r="B258" t="str">
        <f>IF('RES TECH'!N254=1,'RES TECH'!M254,"*")</f>
        <v>RESHOULOOldSHFUR3LPG22</v>
      </c>
      <c r="C258" t="str">
        <f>IF(B258="*","*",_xlfn.XLOOKUP(B258,'RES TECH'!M:M,'RES TECH'!K:K))</f>
        <v>RESLPG</v>
      </c>
      <c r="D258" t="str">
        <f>IF(B258="*","*",_xlfn.XLOOKUP(B258,'RES TECH'!M:M,'RES TECH'!L:L))</f>
        <v>RESHOULOOldSHEUE</v>
      </c>
      <c r="E258">
        <f>IF(B258="*","*",_xlfn.XLOOKUP(B258,'RES TECH'!M:M,'RES TECH'!O:O))</f>
        <v>2022</v>
      </c>
      <c r="F258" s="12">
        <f>IF(B258="*","*",_xlfn.XLOOKUP(B258,'RES TECH'!M:M,'RES TECH'!Y:Y))</f>
        <v>22</v>
      </c>
      <c r="G258" s="12">
        <f>IF(B258="*","*",_xlfn.XLOOKUP(B258,'RES TECH'!M:M,'RES TECH'!V:V))</f>
        <v>0.95</v>
      </c>
      <c r="H258">
        <f>IF(B258="*","*",_xlfn.XLOOKUP(B258,'RES TECH'!M:M,'RES TECH'!AA:AA))</f>
        <v>31.536000000000001</v>
      </c>
      <c r="I258" s="12">
        <f>IF(B258="*","*",_xlfn.XLOOKUP(B258,'RES TECH'!M:M,'RES TECH'!Z:Z))</f>
        <v>9.0305172134094655E-2</v>
      </c>
      <c r="J258" s="12">
        <f>IF(B258="*","*",_xlfn.XLOOKUP(B258,'RES TECH'!M:M,'RES TECH'!S:S))</f>
        <v>222.03420406972401</v>
      </c>
      <c r="K258" s="12">
        <f t="shared" si="6"/>
        <v>11.101710203486201</v>
      </c>
      <c r="L258" s="12">
        <f t="shared" si="7"/>
        <v>0.55508551017431007</v>
      </c>
      <c r="M258">
        <f>IF(B258="*","*",IF(_xlfn.XLOOKUP(B258,'RES TECH'!$M:$M,'RES TECH'!$C:$C)="Low Income",IF(G258&gt;1,IF(G258&gt;3,0.3,0.24),0.12),IF(_xlfn.XLOOKUP(B258,'RES TECH'!$M:$M,'RES TECH'!$C:$C)="Lower-middle Income",IF(G258&gt;1,IF(G258&gt;3,0.23,0.18),0.09),IF(_xlfn.XLOOKUP(B258,'RES TECH'!$M:$M,'RES TECH'!$C:$C)="Upper-middle Income",IF(G258&gt;1,IF(G258&gt;3,0.15,0.12),0.06),IF(_xlfn.XLOOKUP(B258,'RES TECH'!$M:$M,'RES TECH'!$C:$C)="High Income",IF(G258&gt;1,IF(G258&gt;3,0.08,0.06),0.03))))))</f>
        <v>0.12</v>
      </c>
    </row>
    <row r="259" spans="2:13" x14ac:dyDescent="0.25">
      <c r="B259" t="str">
        <f>IF('RES TECH'!N255=1,'RES TECH'!M255,"*")</f>
        <v>RESHOULOOldSHFUR4LPG20</v>
      </c>
      <c r="C259" t="str">
        <f>IF(B259="*","*",_xlfn.XLOOKUP(B259,'RES TECH'!M:M,'RES TECH'!K:K))</f>
        <v>RESLPG</v>
      </c>
      <c r="D259" t="str">
        <f>IF(B259="*","*",_xlfn.XLOOKUP(B259,'RES TECH'!M:M,'RES TECH'!L:L))</f>
        <v>RESHOULOOldSHEUE</v>
      </c>
      <c r="E259">
        <f>IF(B259="*","*",_xlfn.XLOOKUP(B259,'RES TECH'!M:M,'RES TECH'!O:O))</f>
        <v>2020</v>
      </c>
      <c r="F259" s="12">
        <f>IF(B259="*","*",_xlfn.XLOOKUP(B259,'RES TECH'!M:M,'RES TECH'!Y:Y))</f>
        <v>22</v>
      </c>
      <c r="G259" s="12">
        <f>IF(B259="*","*",_xlfn.XLOOKUP(B259,'RES TECH'!M:M,'RES TECH'!V:V))</f>
        <v>0.99</v>
      </c>
      <c r="H259">
        <f>IF(B259="*","*",_xlfn.XLOOKUP(B259,'RES TECH'!M:M,'RES TECH'!AA:AA))</f>
        <v>31.536000000000001</v>
      </c>
      <c r="I259" s="12">
        <f>IF(B259="*","*",_xlfn.XLOOKUP(B259,'RES TECH'!M:M,'RES TECH'!Z:Z))</f>
        <v>9.0305172134094655E-2</v>
      </c>
      <c r="J259" s="12">
        <f>IF(B259="*","*",_xlfn.XLOOKUP(B259,'RES TECH'!M:M,'RES TECH'!S:S))</f>
        <v>246.34451838392741</v>
      </c>
      <c r="K259" s="12">
        <f t="shared" si="6"/>
        <v>12.317225919196371</v>
      </c>
      <c r="L259" s="12">
        <f t="shared" si="7"/>
        <v>0.61586129595981864</v>
      </c>
      <c r="M259">
        <f>IF(B259="*","*",IF(_xlfn.XLOOKUP(B259,'RES TECH'!$M:$M,'RES TECH'!$C:$C)="Low Income",IF(G259&gt;1,IF(G259&gt;3,0.3,0.24),0.12),IF(_xlfn.XLOOKUP(B259,'RES TECH'!$M:$M,'RES TECH'!$C:$C)="Lower-middle Income",IF(G259&gt;1,IF(G259&gt;3,0.23,0.18),0.09),IF(_xlfn.XLOOKUP(B259,'RES TECH'!$M:$M,'RES TECH'!$C:$C)="Upper-middle Income",IF(G259&gt;1,IF(G259&gt;3,0.15,0.12),0.06),IF(_xlfn.XLOOKUP(B259,'RES TECH'!$M:$M,'RES TECH'!$C:$C)="High Income",IF(G259&gt;1,IF(G259&gt;3,0.08,0.06),0.03))))))</f>
        <v>0.12</v>
      </c>
    </row>
    <row r="260" spans="2:13" x14ac:dyDescent="0.25">
      <c r="B260" t="str">
        <f>IF('RES TECH'!N256=1,'RES TECH'!M256,"*")</f>
        <v>RESHOULOOldSHFUR4LPG22</v>
      </c>
      <c r="C260" t="str">
        <f>IF(B260="*","*",_xlfn.XLOOKUP(B260,'RES TECH'!M:M,'RES TECH'!K:K))</f>
        <v>RESLPG</v>
      </c>
      <c r="D260" t="str">
        <f>IF(B260="*","*",_xlfn.XLOOKUP(B260,'RES TECH'!M:M,'RES TECH'!L:L))</f>
        <v>RESHOULOOldSHEUE</v>
      </c>
      <c r="E260">
        <f>IF(B260="*","*",_xlfn.XLOOKUP(B260,'RES TECH'!M:M,'RES TECH'!O:O))</f>
        <v>2022</v>
      </c>
      <c r="F260" s="12">
        <f>IF(B260="*","*",_xlfn.XLOOKUP(B260,'RES TECH'!M:M,'RES TECH'!Y:Y))</f>
        <v>22</v>
      </c>
      <c r="G260" s="12">
        <f>IF(B260="*","*",_xlfn.XLOOKUP(B260,'RES TECH'!M:M,'RES TECH'!V:V))</f>
        <v>0.99</v>
      </c>
      <c r="H260">
        <f>IF(B260="*","*",_xlfn.XLOOKUP(B260,'RES TECH'!M:M,'RES TECH'!AA:AA))</f>
        <v>31.536000000000001</v>
      </c>
      <c r="I260" s="12">
        <f>IF(B260="*","*",_xlfn.XLOOKUP(B260,'RES TECH'!M:M,'RES TECH'!Z:Z))</f>
        <v>9.0305172134094655E-2</v>
      </c>
      <c r="J260" s="12">
        <f>IF(B260="*","*",_xlfn.XLOOKUP(B260,'RES TECH'!M:M,'RES TECH'!S:S))</f>
        <v>246.34451838392741</v>
      </c>
      <c r="K260" s="12">
        <f t="shared" si="6"/>
        <v>12.317225919196371</v>
      </c>
      <c r="L260" s="12">
        <f t="shared" si="7"/>
        <v>0.61586129595981864</v>
      </c>
      <c r="M260">
        <f>IF(B260="*","*",IF(_xlfn.XLOOKUP(B260,'RES TECH'!$M:$M,'RES TECH'!$C:$C)="Low Income",IF(G260&gt;1,IF(G260&gt;3,0.3,0.24),0.12),IF(_xlfn.XLOOKUP(B260,'RES TECH'!$M:$M,'RES TECH'!$C:$C)="Lower-middle Income",IF(G260&gt;1,IF(G260&gt;3,0.23,0.18),0.09),IF(_xlfn.XLOOKUP(B260,'RES TECH'!$M:$M,'RES TECH'!$C:$C)="Upper-middle Income",IF(G260&gt;1,IF(G260&gt;3,0.15,0.12),0.06),IF(_xlfn.XLOOKUP(B260,'RES TECH'!$M:$M,'RES TECH'!$C:$C)="High Income",IF(G260&gt;1,IF(G260&gt;3,0.08,0.06),0.03))))))</f>
        <v>0.12</v>
      </c>
    </row>
    <row r="261" spans="2:13" x14ac:dyDescent="0.25">
      <c r="B261" t="str">
        <f>IF('RES TECH'!N257=1,'RES TECH'!M257,"*")</f>
        <v>RESHOULOOldSHFUR1FOI20</v>
      </c>
      <c r="C261" t="str">
        <f>IF(B261="*","*",_xlfn.XLOOKUP(B261,'RES TECH'!M:M,'RES TECH'!K:K))</f>
        <v>RESFOI</v>
      </c>
      <c r="D261" t="str">
        <f>IF(B261="*","*",_xlfn.XLOOKUP(B261,'RES TECH'!M:M,'RES TECH'!L:L))</f>
        <v>RESHOULOOldSHEUE</v>
      </c>
      <c r="E261">
        <f>IF(B261="*","*",_xlfn.XLOOKUP(B261,'RES TECH'!M:M,'RES TECH'!O:O))</f>
        <v>2020</v>
      </c>
      <c r="F261" s="12">
        <f>IF(B261="*","*",_xlfn.XLOOKUP(B261,'RES TECH'!M:M,'RES TECH'!Y:Y))</f>
        <v>27</v>
      </c>
      <c r="G261" s="12">
        <f>IF(B261="*","*",_xlfn.XLOOKUP(B261,'RES TECH'!M:M,'RES TECH'!V:V))</f>
        <v>0.83</v>
      </c>
      <c r="H261">
        <f>IF(B261="*","*",_xlfn.XLOOKUP(B261,'RES TECH'!M:M,'RES TECH'!AA:AA))</f>
        <v>31.536000000000001</v>
      </c>
      <c r="I261" s="12">
        <f>IF(B261="*","*",_xlfn.XLOOKUP(B261,'RES TECH'!M:M,'RES TECH'!Z:Z))</f>
        <v>9.0305172134094655E-2</v>
      </c>
      <c r="J261" s="12">
        <f>IF(B261="*","*",_xlfn.XLOOKUP(B261,'RES TECH'!M:M,'RES TECH'!S:S))</f>
        <v>334.26682182029617</v>
      </c>
      <c r="K261" s="12">
        <f t="shared" si="6"/>
        <v>16.713341091014808</v>
      </c>
      <c r="L261" s="12">
        <f t="shared" si="7"/>
        <v>0.83566705455074042</v>
      </c>
      <c r="M261">
        <f>IF(B261="*","*",IF(_xlfn.XLOOKUP(B261,'RES TECH'!$M:$M,'RES TECH'!$C:$C)="Low Income",IF(G261&gt;1,IF(G261&gt;3,0.3,0.24),0.12),IF(_xlfn.XLOOKUP(B261,'RES TECH'!$M:$M,'RES TECH'!$C:$C)="Lower-middle Income",IF(G261&gt;1,IF(G261&gt;3,0.23,0.18),0.09),IF(_xlfn.XLOOKUP(B261,'RES TECH'!$M:$M,'RES TECH'!$C:$C)="Upper-middle Income",IF(G261&gt;1,IF(G261&gt;3,0.15,0.12),0.06),IF(_xlfn.XLOOKUP(B261,'RES TECH'!$M:$M,'RES TECH'!$C:$C)="High Income",IF(G261&gt;1,IF(G261&gt;3,0.08,0.06),0.03))))))</f>
        <v>0.12</v>
      </c>
    </row>
    <row r="262" spans="2:13" x14ac:dyDescent="0.25">
      <c r="B262" t="str">
        <f>IF('RES TECH'!N258=1,'RES TECH'!M258,"*")</f>
        <v>RESHOULOOldSHFUR2FOI20</v>
      </c>
      <c r="C262" t="str">
        <f>IF(B262="*","*",_xlfn.XLOOKUP(B262,'RES TECH'!M:M,'RES TECH'!K:K))</f>
        <v>RESFOI</v>
      </c>
      <c r="D262" t="str">
        <f>IF(B262="*","*",_xlfn.XLOOKUP(B262,'RES TECH'!M:M,'RES TECH'!L:L))</f>
        <v>RESHOULOOldSHEUE</v>
      </c>
      <c r="E262">
        <f>IF(B262="*","*",_xlfn.XLOOKUP(B262,'RES TECH'!M:M,'RES TECH'!O:O))</f>
        <v>2020</v>
      </c>
      <c r="F262" s="12">
        <f>IF(B262="*","*",_xlfn.XLOOKUP(B262,'RES TECH'!M:M,'RES TECH'!Y:Y))</f>
        <v>27</v>
      </c>
      <c r="G262" s="12">
        <f>IF(B262="*","*",_xlfn.XLOOKUP(B262,'RES TECH'!M:M,'RES TECH'!V:V))</f>
        <v>0.83</v>
      </c>
      <c r="H262">
        <f>IF(B262="*","*",_xlfn.XLOOKUP(B262,'RES TECH'!M:M,'RES TECH'!AA:AA))</f>
        <v>31.536000000000001</v>
      </c>
      <c r="I262" s="12">
        <f>IF(B262="*","*",_xlfn.XLOOKUP(B262,'RES TECH'!M:M,'RES TECH'!Z:Z))</f>
        <v>9.0305172134094655E-2</v>
      </c>
      <c r="J262" s="12">
        <f>IF(B262="*","*",_xlfn.XLOOKUP(B262,'RES TECH'!M:M,'RES TECH'!S:S))</f>
        <v>334.26682182029617</v>
      </c>
      <c r="K262" s="12">
        <f t="shared" si="6"/>
        <v>16.713341091014808</v>
      </c>
      <c r="L262" s="12">
        <f t="shared" si="7"/>
        <v>0.83566705455074042</v>
      </c>
      <c r="M262">
        <f>IF(B262="*","*",IF(_xlfn.XLOOKUP(B262,'RES TECH'!$M:$M,'RES TECH'!$C:$C)="Low Income",IF(G262&gt;1,IF(G262&gt;3,0.3,0.24),0.12),IF(_xlfn.XLOOKUP(B262,'RES TECH'!$M:$M,'RES TECH'!$C:$C)="Lower-middle Income",IF(G262&gt;1,IF(G262&gt;3,0.23,0.18),0.09),IF(_xlfn.XLOOKUP(B262,'RES TECH'!$M:$M,'RES TECH'!$C:$C)="Upper-middle Income",IF(G262&gt;1,IF(G262&gt;3,0.15,0.12),0.06),IF(_xlfn.XLOOKUP(B262,'RES TECH'!$M:$M,'RES TECH'!$C:$C)="High Income",IF(G262&gt;1,IF(G262&gt;3,0.08,0.06),0.03))))))</f>
        <v>0.12</v>
      </c>
    </row>
    <row r="263" spans="2:13" x14ac:dyDescent="0.25">
      <c r="B263" t="str">
        <f>IF('RES TECH'!N259=1,'RES TECH'!M259,"*")</f>
        <v>RESHOULOOldSHFUR2FOI22</v>
      </c>
      <c r="C263" t="str">
        <f>IF(B263="*","*",_xlfn.XLOOKUP(B263,'RES TECH'!M:M,'RES TECH'!K:K))</f>
        <v>RESFOI</v>
      </c>
      <c r="D263" t="str">
        <f>IF(B263="*","*",_xlfn.XLOOKUP(B263,'RES TECH'!M:M,'RES TECH'!L:L))</f>
        <v>RESHOULOOldSHEUE</v>
      </c>
      <c r="E263">
        <f>IF(B263="*","*",_xlfn.XLOOKUP(B263,'RES TECH'!M:M,'RES TECH'!O:O))</f>
        <v>2022</v>
      </c>
      <c r="F263" s="12">
        <f>IF(B263="*","*",_xlfn.XLOOKUP(B263,'RES TECH'!M:M,'RES TECH'!Y:Y))</f>
        <v>27</v>
      </c>
      <c r="G263" s="12">
        <f>IF(B263="*","*",_xlfn.XLOOKUP(B263,'RES TECH'!M:M,'RES TECH'!V:V))</f>
        <v>0.84</v>
      </c>
      <c r="H263">
        <f>IF(B263="*","*",_xlfn.XLOOKUP(B263,'RES TECH'!M:M,'RES TECH'!AA:AA))</f>
        <v>31.536000000000001</v>
      </c>
      <c r="I263" s="12">
        <f>IF(B263="*","*",_xlfn.XLOOKUP(B263,'RES TECH'!M:M,'RES TECH'!Z:Z))</f>
        <v>9.0305172134094655E-2</v>
      </c>
      <c r="J263" s="12">
        <f>IF(B263="*","*",_xlfn.XLOOKUP(B263,'RES TECH'!M:M,'RES TECH'!S:S))</f>
        <v>342.37025992503061</v>
      </c>
      <c r="K263" s="12">
        <f t="shared" ref="K263:K326" si="8">IF(B263="*","*",5%*J263)</f>
        <v>17.118512996251532</v>
      </c>
      <c r="L263" s="12">
        <f t="shared" ref="L263:L326" si="9">IF(B263="*","*",5%*K263)</f>
        <v>0.85592564981257668</v>
      </c>
      <c r="M263">
        <f>IF(B263="*","*",IF(_xlfn.XLOOKUP(B263,'RES TECH'!$M:$M,'RES TECH'!$C:$C)="Low Income",IF(G263&gt;1,IF(G263&gt;3,0.3,0.24),0.12),IF(_xlfn.XLOOKUP(B263,'RES TECH'!$M:$M,'RES TECH'!$C:$C)="Lower-middle Income",IF(G263&gt;1,IF(G263&gt;3,0.23,0.18),0.09),IF(_xlfn.XLOOKUP(B263,'RES TECH'!$M:$M,'RES TECH'!$C:$C)="Upper-middle Income",IF(G263&gt;1,IF(G263&gt;3,0.15,0.12),0.06),IF(_xlfn.XLOOKUP(B263,'RES TECH'!$M:$M,'RES TECH'!$C:$C)="High Income",IF(G263&gt;1,IF(G263&gt;3,0.08,0.06),0.03))))))</f>
        <v>0.12</v>
      </c>
    </row>
    <row r="264" spans="2:13" x14ac:dyDescent="0.25">
      <c r="B264" t="str">
        <f>IF('RES TECH'!N260=1,'RES TECH'!M260,"*")</f>
        <v>RESHOULOOldSHFUR3FOI20</v>
      </c>
      <c r="C264" t="str">
        <f>IF(B264="*","*",_xlfn.XLOOKUP(B264,'RES TECH'!M:M,'RES TECH'!K:K))</f>
        <v>RESFOI</v>
      </c>
      <c r="D264" t="str">
        <f>IF(B264="*","*",_xlfn.XLOOKUP(B264,'RES TECH'!M:M,'RES TECH'!L:L))</f>
        <v>RESHOULOOldSHEUE</v>
      </c>
      <c r="E264">
        <f>IF(B264="*","*",_xlfn.XLOOKUP(B264,'RES TECH'!M:M,'RES TECH'!O:O))</f>
        <v>2020</v>
      </c>
      <c r="F264" s="12">
        <f>IF(B264="*","*",_xlfn.XLOOKUP(B264,'RES TECH'!M:M,'RES TECH'!Y:Y))</f>
        <v>27</v>
      </c>
      <c r="G264" s="12">
        <f>IF(B264="*","*",_xlfn.XLOOKUP(B264,'RES TECH'!M:M,'RES TECH'!V:V))</f>
        <v>0.85</v>
      </c>
      <c r="H264">
        <f>IF(B264="*","*",_xlfn.XLOOKUP(B264,'RES TECH'!M:M,'RES TECH'!AA:AA))</f>
        <v>31.536000000000001</v>
      </c>
      <c r="I264" s="12">
        <f>IF(B264="*","*",_xlfn.XLOOKUP(B264,'RES TECH'!M:M,'RES TECH'!Z:Z))</f>
        <v>9.0305172134094655E-2</v>
      </c>
      <c r="J264" s="12">
        <f>IF(B264="*","*",_xlfn.XLOOKUP(B264,'RES TECH'!M:M,'RES TECH'!S:S))</f>
        <v>352.49955755594868</v>
      </c>
      <c r="K264" s="12">
        <f t="shared" si="8"/>
        <v>17.624977877797434</v>
      </c>
      <c r="L264" s="12">
        <f t="shared" si="9"/>
        <v>0.88124889388987171</v>
      </c>
      <c r="M264">
        <f>IF(B264="*","*",IF(_xlfn.XLOOKUP(B264,'RES TECH'!$M:$M,'RES TECH'!$C:$C)="Low Income",IF(G264&gt;1,IF(G264&gt;3,0.3,0.24),0.12),IF(_xlfn.XLOOKUP(B264,'RES TECH'!$M:$M,'RES TECH'!$C:$C)="Lower-middle Income",IF(G264&gt;1,IF(G264&gt;3,0.23,0.18),0.09),IF(_xlfn.XLOOKUP(B264,'RES TECH'!$M:$M,'RES TECH'!$C:$C)="Upper-middle Income",IF(G264&gt;1,IF(G264&gt;3,0.15,0.12),0.06),IF(_xlfn.XLOOKUP(B264,'RES TECH'!$M:$M,'RES TECH'!$C:$C)="High Income",IF(G264&gt;1,IF(G264&gt;3,0.08,0.06),0.03))))))</f>
        <v>0.12</v>
      </c>
    </row>
    <row r="265" spans="2:13" x14ac:dyDescent="0.25">
      <c r="B265" t="str">
        <f>IF('RES TECH'!N261=1,'RES TECH'!M261,"*")</f>
        <v>RESHOULOOldSHFUR4FOI20</v>
      </c>
      <c r="C265" t="str">
        <f>IF(B265="*","*",_xlfn.XLOOKUP(B265,'RES TECH'!M:M,'RES TECH'!K:K))</f>
        <v>RESFOI</v>
      </c>
      <c r="D265" t="str">
        <f>IF(B265="*","*",_xlfn.XLOOKUP(B265,'RES TECH'!M:M,'RES TECH'!L:L))</f>
        <v>RESHOULOOldSHEUE</v>
      </c>
      <c r="E265">
        <f>IF(B265="*","*",_xlfn.XLOOKUP(B265,'RES TECH'!M:M,'RES TECH'!O:O))</f>
        <v>2020</v>
      </c>
      <c r="F265" s="12">
        <f>IF(B265="*","*",_xlfn.XLOOKUP(B265,'RES TECH'!M:M,'RES TECH'!Y:Y))</f>
        <v>27</v>
      </c>
      <c r="G265" s="12">
        <f>IF(B265="*","*",_xlfn.XLOOKUP(B265,'RES TECH'!M:M,'RES TECH'!V:V))</f>
        <v>0.97</v>
      </c>
      <c r="H265">
        <f>IF(B265="*","*",_xlfn.XLOOKUP(B265,'RES TECH'!M:M,'RES TECH'!AA:AA))</f>
        <v>31.536000000000001</v>
      </c>
      <c r="I265" s="12">
        <f>IF(B265="*","*",_xlfn.XLOOKUP(B265,'RES TECH'!M:M,'RES TECH'!Z:Z))</f>
        <v>9.0305172134094655E-2</v>
      </c>
      <c r="J265" s="12">
        <f>IF(B265="*","*",_xlfn.XLOOKUP(B265,'RES TECH'!M:M,'RES TECH'!S:S))</f>
        <v>522.67175775537214</v>
      </c>
      <c r="K265" s="12">
        <f t="shared" si="8"/>
        <v>26.133587887768609</v>
      </c>
      <c r="L265" s="12">
        <f t="shared" si="9"/>
        <v>1.3066793943884305</v>
      </c>
      <c r="M265">
        <f>IF(B265="*","*",IF(_xlfn.XLOOKUP(B265,'RES TECH'!$M:$M,'RES TECH'!$C:$C)="Low Income",IF(G265&gt;1,IF(G265&gt;3,0.3,0.24),0.12),IF(_xlfn.XLOOKUP(B265,'RES TECH'!$M:$M,'RES TECH'!$C:$C)="Lower-middle Income",IF(G265&gt;1,IF(G265&gt;3,0.23,0.18),0.09),IF(_xlfn.XLOOKUP(B265,'RES TECH'!$M:$M,'RES TECH'!$C:$C)="Upper-middle Income",IF(G265&gt;1,IF(G265&gt;3,0.15,0.12),0.06),IF(_xlfn.XLOOKUP(B265,'RES TECH'!$M:$M,'RES TECH'!$C:$C)="High Income",IF(G265&gt;1,IF(G265&gt;3,0.08,0.06),0.03))))))</f>
        <v>0.12</v>
      </c>
    </row>
    <row r="266" spans="2:13" x14ac:dyDescent="0.25">
      <c r="B266" t="str">
        <f>IF('RES TECH'!N262=1,'RES TECH'!M262,"*")</f>
        <v>RESHOULOOldSHFUR4FOI22</v>
      </c>
      <c r="C266" t="str">
        <f>IF(B266="*","*",_xlfn.XLOOKUP(B266,'RES TECH'!M:M,'RES TECH'!K:K))</f>
        <v>RESFOI</v>
      </c>
      <c r="D266" t="str">
        <f>IF(B266="*","*",_xlfn.XLOOKUP(B266,'RES TECH'!M:M,'RES TECH'!L:L))</f>
        <v>RESHOULOOldSHEUE</v>
      </c>
      <c r="E266">
        <f>IF(B266="*","*",_xlfn.XLOOKUP(B266,'RES TECH'!M:M,'RES TECH'!O:O))</f>
        <v>2022</v>
      </c>
      <c r="F266" s="12">
        <f>IF(B266="*","*",_xlfn.XLOOKUP(B266,'RES TECH'!M:M,'RES TECH'!Y:Y))</f>
        <v>27</v>
      </c>
      <c r="G266" s="12">
        <f>IF(B266="*","*",_xlfn.XLOOKUP(B266,'RES TECH'!M:M,'RES TECH'!V:V))</f>
        <v>0.97</v>
      </c>
      <c r="H266">
        <f>IF(B266="*","*",_xlfn.XLOOKUP(B266,'RES TECH'!M:M,'RES TECH'!AA:AA))</f>
        <v>31.536000000000001</v>
      </c>
      <c r="I266" s="12">
        <f>IF(B266="*","*",_xlfn.XLOOKUP(B266,'RES TECH'!M:M,'RES TECH'!Z:Z))</f>
        <v>9.0305172134094655E-2</v>
      </c>
      <c r="J266" s="12">
        <f>IF(B266="*","*",_xlfn.XLOOKUP(B266,'RES TECH'!M:M,'RES TECH'!S:S))</f>
        <v>522.67175775537214</v>
      </c>
      <c r="K266" s="12">
        <f t="shared" si="8"/>
        <v>26.133587887768609</v>
      </c>
      <c r="L266" s="12">
        <f t="shared" si="9"/>
        <v>1.3066793943884305</v>
      </c>
      <c r="M266">
        <f>IF(B266="*","*",IF(_xlfn.XLOOKUP(B266,'RES TECH'!$M:$M,'RES TECH'!$C:$C)="Low Income",IF(G266&gt;1,IF(G266&gt;3,0.3,0.24),0.12),IF(_xlfn.XLOOKUP(B266,'RES TECH'!$M:$M,'RES TECH'!$C:$C)="Lower-middle Income",IF(G266&gt;1,IF(G266&gt;3,0.23,0.18),0.09),IF(_xlfn.XLOOKUP(B266,'RES TECH'!$M:$M,'RES TECH'!$C:$C)="Upper-middle Income",IF(G266&gt;1,IF(G266&gt;3,0.15,0.12),0.06),IF(_xlfn.XLOOKUP(B266,'RES TECH'!$M:$M,'RES TECH'!$C:$C)="High Income",IF(G266&gt;1,IF(G266&gt;3,0.08,0.06),0.03))))))</f>
        <v>0.12</v>
      </c>
    </row>
    <row r="267" spans="2:13" x14ac:dyDescent="0.25">
      <c r="B267" t="str">
        <f>IF('RES TECH'!N263=1,'RES TECH'!M263,"*")</f>
        <v>RESHOULOOldSHRAD1FOI20</v>
      </c>
      <c r="C267" t="str">
        <f>IF(B267="*","*",_xlfn.XLOOKUP(B267,'RES TECH'!M:M,'RES TECH'!K:K))</f>
        <v>RESFOI</v>
      </c>
      <c r="D267" t="str">
        <f>IF(B267="*","*",_xlfn.XLOOKUP(B267,'RES TECH'!M:M,'RES TECH'!L:L))</f>
        <v>RESHOULOOldSHEUE</v>
      </c>
      <c r="E267">
        <f>IF(B267="*","*",_xlfn.XLOOKUP(B267,'RES TECH'!M:M,'RES TECH'!O:O))</f>
        <v>2020</v>
      </c>
      <c r="F267" s="12">
        <f>IF(B267="*","*",_xlfn.XLOOKUP(B267,'RES TECH'!M:M,'RES TECH'!Y:Y))</f>
        <v>24</v>
      </c>
      <c r="G267" s="12">
        <f>IF(B267="*","*",_xlfn.XLOOKUP(B267,'RES TECH'!M:M,'RES TECH'!V:V))</f>
        <v>0.84</v>
      </c>
      <c r="H267">
        <f>IF(B267="*","*",_xlfn.XLOOKUP(B267,'RES TECH'!M:M,'RES TECH'!AA:AA))</f>
        <v>31.536000000000001</v>
      </c>
      <c r="I267" s="12">
        <f>IF(B267="*","*",_xlfn.XLOOKUP(B267,'RES TECH'!M:M,'RES TECH'!Z:Z))</f>
        <v>9.0305172134094655E-2</v>
      </c>
      <c r="J267" s="12">
        <f>IF(B267="*","*",_xlfn.XLOOKUP(B267,'RES TECH'!M:M,'RES TECH'!S:S))</f>
        <v>739.4387270570187</v>
      </c>
      <c r="K267" s="12">
        <f t="shared" si="8"/>
        <v>36.971936352850939</v>
      </c>
      <c r="L267" s="12">
        <f t="shared" si="9"/>
        <v>1.8485968176425471</v>
      </c>
      <c r="M267">
        <f>IF(B267="*","*",IF(_xlfn.XLOOKUP(B267,'RES TECH'!$M:$M,'RES TECH'!$C:$C)="Low Income",IF(G267&gt;1,IF(G267&gt;3,0.3,0.24),0.12),IF(_xlfn.XLOOKUP(B267,'RES TECH'!$M:$M,'RES TECH'!$C:$C)="Lower-middle Income",IF(G267&gt;1,IF(G267&gt;3,0.23,0.18),0.09),IF(_xlfn.XLOOKUP(B267,'RES TECH'!$M:$M,'RES TECH'!$C:$C)="Upper-middle Income",IF(G267&gt;1,IF(G267&gt;3,0.15,0.12),0.06),IF(_xlfn.XLOOKUP(B267,'RES TECH'!$M:$M,'RES TECH'!$C:$C)="High Income",IF(G267&gt;1,IF(G267&gt;3,0.08,0.06),0.03))))))</f>
        <v>0.12</v>
      </c>
    </row>
    <row r="268" spans="2:13" x14ac:dyDescent="0.25">
      <c r="B268" t="str">
        <f>IF('RES TECH'!N264=1,'RES TECH'!M264,"*")</f>
        <v>RESHOULOOldSHRAD1FOI22</v>
      </c>
      <c r="C268" t="str">
        <f>IF(B268="*","*",_xlfn.XLOOKUP(B268,'RES TECH'!M:M,'RES TECH'!K:K))</f>
        <v>RESFOI</v>
      </c>
      <c r="D268" t="str">
        <f>IF(B268="*","*",_xlfn.XLOOKUP(B268,'RES TECH'!M:M,'RES TECH'!L:L))</f>
        <v>RESHOULOOldSHEUE</v>
      </c>
      <c r="E268">
        <f>IF(B268="*","*",_xlfn.XLOOKUP(B268,'RES TECH'!M:M,'RES TECH'!O:O))</f>
        <v>2022</v>
      </c>
      <c r="F268" s="12">
        <f>IF(B268="*","*",_xlfn.XLOOKUP(B268,'RES TECH'!M:M,'RES TECH'!Y:Y))</f>
        <v>24</v>
      </c>
      <c r="G268" s="12">
        <f>IF(B268="*","*",_xlfn.XLOOKUP(B268,'RES TECH'!M:M,'RES TECH'!V:V))</f>
        <v>0.86</v>
      </c>
      <c r="H268">
        <f>IF(B268="*","*",_xlfn.XLOOKUP(B268,'RES TECH'!M:M,'RES TECH'!AA:AA))</f>
        <v>31.536000000000001</v>
      </c>
      <c r="I268" s="12">
        <f>IF(B268="*","*",_xlfn.XLOOKUP(B268,'RES TECH'!M:M,'RES TECH'!Z:Z))</f>
        <v>9.0305172134094655E-2</v>
      </c>
      <c r="J268" s="12">
        <f>IF(B268="*","*",_xlfn.XLOOKUP(B268,'RES TECH'!M:M,'RES TECH'!S:S))</f>
        <v>763.74904137122212</v>
      </c>
      <c r="K268" s="12">
        <f t="shared" si="8"/>
        <v>38.187452068561107</v>
      </c>
      <c r="L268" s="12">
        <f t="shared" si="9"/>
        <v>1.9093726034280554</v>
      </c>
      <c r="M268">
        <f>IF(B268="*","*",IF(_xlfn.XLOOKUP(B268,'RES TECH'!$M:$M,'RES TECH'!$C:$C)="Low Income",IF(G268&gt;1,IF(G268&gt;3,0.3,0.24),0.12),IF(_xlfn.XLOOKUP(B268,'RES TECH'!$M:$M,'RES TECH'!$C:$C)="Lower-middle Income",IF(G268&gt;1,IF(G268&gt;3,0.23,0.18),0.09),IF(_xlfn.XLOOKUP(B268,'RES TECH'!$M:$M,'RES TECH'!$C:$C)="Upper-middle Income",IF(G268&gt;1,IF(G268&gt;3,0.15,0.12),0.06),IF(_xlfn.XLOOKUP(B268,'RES TECH'!$M:$M,'RES TECH'!$C:$C)="High Income",IF(G268&gt;1,IF(G268&gt;3,0.08,0.06),0.03))))))</f>
        <v>0.12</v>
      </c>
    </row>
    <row r="269" spans="2:13" x14ac:dyDescent="0.25">
      <c r="B269" t="str">
        <f>IF('RES TECH'!N265=1,'RES TECH'!M265,"*")</f>
        <v>RESHOULOOldSHRAD2FOI20</v>
      </c>
      <c r="C269" t="str">
        <f>IF(B269="*","*",_xlfn.XLOOKUP(B269,'RES TECH'!M:M,'RES TECH'!K:K))</f>
        <v>RESFOI</v>
      </c>
      <c r="D269" t="str">
        <f>IF(B269="*","*",_xlfn.XLOOKUP(B269,'RES TECH'!M:M,'RES TECH'!L:L))</f>
        <v>RESHOULOOldSHEUE</v>
      </c>
      <c r="E269">
        <f>IF(B269="*","*",_xlfn.XLOOKUP(B269,'RES TECH'!M:M,'RES TECH'!O:O))</f>
        <v>2020</v>
      </c>
      <c r="F269" s="12">
        <f>IF(B269="*","*",_xlfn.XLOOKUP(B269,'RES TECH'!M:M,'RES TECH'!Y:Y))</f>
        <v>24</v>
      </c>
      <c r="G269" s="12">
        <f>IF(B269="*","*",_xlfn.XLOOKUP(B269,'RES TECH'!M:M,'RES TECH'!V:V))</f>
        <v>0.84</v>
      </c>
      <c r="H269">
        <f>IF(B269="*","*",_xlfn.XLOOKUP(B269,'RES TECH'!M:M,'RES TECH'!AA:AA))</f>
        <v>31.536000000000001</v>
      </c>
      <c r="I269" s="12">
        <f>IF(B269="*","*",_xlfn.XLOOKUP(B269,'RES TECH'!M:M,'RES TECH'!Z:Z))</f>
        <v>9.0305172134094655E-2</v>
      </c>
      <c r="J269" s="12">
        <f>IF(B269="*","*",_xlfn.XLOOKUP(B269,'RES TECH'!M:M,'RES TECH'!S:S))</f>
        <v>739.4387270570187</v>
      </c>
      <c r="K269" s="12">
        <f t="shared" si="8"/>
        <v>36.971936352850939</v>
      </c>
      <c r="L269" s="12">
        <f t="shared" si="9"/>
        <v>1.8485968176425471</v>
      </c>
      <c r="M269">
        <f>IF(B269="*","*",IF(_xlfn.XLOOKUP(B269,'RES TECH'!$M:$M,'RES TECH'!$C:$C)="Low Income",IF(G269&gt;1,IF(G269&gt;3,0.3,0.24),0.12),IF(_xlfn.XLOOKUP(B269,'RES TECH'!$M:$M,'RES TECH'!$C:$C)="Lower-middle Income",IF(G269&gt;1,IF(G269&gt;3,0.23,0.18),0.09),IF(_xlfn.XLOOKUP(B269,'RES TECH'!$M:$M,'RES TECH'!$C:$C)="Upper-middle Income",IF(G269&gt;1,IF(G269&gt;3,0.15,0.12),0.06),IF(_xlfn.XLOOKUP(B269,'RES TECH'!$M:$M,'RES TECH'!$C:$C)="High Income",IF(G269&gt;1,IF(G269&gt;3,0.08,0.06),0.03))))))</f>
        <v>0.12</v>
      </c>
    </row>
    <row r="270" spans="2:13" x14ac:dyDescent="0.25">
      <c r="B270" t="str">
        <f>IF('RES TECH'!N266=1,'RES TECH'!M266,"*")</f>
        <v>RESHOULOOldSHRAD2FOI22</v>
      </c>
      <c r="C270" t="str">
        <f>IF(B270="*","*",_xlfn.XLOOKUP(B270,'RES TECH'!M:M,'RES TECH'!K:K))</f>
        <v>RESFOI</v>
      </c>
      <c r="D270" t="str">
        <f>IF(B270="*","*",_xlfn.XLOOKUP(B270,'RES TECH'!M:M,'RES TECH'!L:L))</f>
        <v>RESHOULOOldSHEUE</v>
      </c>
      <c r="E270">
        <f>IF(B270="*","*",_xlfn.XLOOKUP(B270,'RES TECH'!M:M,'RES TECH'!O:O))</f>
        <v>2022</v>
      </c>
      <c r="F270" s="12">
        <f>IF(B270="*","*",_xlfn.XLOOKUP(B270,'RES TECH'!M:M,'RES TECH'!Y:Y))</f>
        <v>24</v>
      </c>
      <c r="G270" s="12">
        <f>IF(B270="*","*",_xlfn.XLOOKUP(B270,'RES TECH'!M:M,'RES TECH'!V:V))</f>
        <v>0.86</v>
      </c>
      <c r="H270">
        <f>IF(B270="*","*",_xlfn.XLOOKUP(B270,'RES TECH'!M:M,'RES TECH'!AA:AA))</f>
        <v>31.536000000000001</v>
      </c>
      <c r="I270" s="12">
        <f>IF(B270="*","*",_xlfn.XLOOKUP(B270,'RES TECH'!M:M,'RES TECH'!Z:Z))</f>
        <v>9.0305172134094655E-2</v>
      </c>
      <c r="J270" s="12">
        <f>IF(B270="*","*",_xlfn.XLOOKUP(B270,'RES TECH'!M:M,'RES TECH'!S:S))</f>
        <v>763.74904137122212</v>
      </c>
      <c r="K270" s="12">
        <f t="shared" si="8"/>
        <v>38.187452068561107</v>
      </c>
      <c r="L270" s="12">
        <f t="shared" si="9"/>
        <v>1.9093726034280554</v>
      </c>
      <c r="M270">
        <f>IF(B270="*","*",IF(_xlfn.XLOOKUP(B270,'RES TECH'!$M:$M,'RES TECH'!$C:$C)="Low Income",IF(G270&gt;1,IF(G270&gt;3,0.3,0.24),0.12),IF(_xlfn.XLOOKUP(B270,'RES TECH'!$M:$M,'RES TECH'!$C:$C)="Lower-middle Income",IF(G270&gt;1,IF(G270&gt;3,0.23,0.18),0.09),IF(_xlfn.XLOOKUP(B270,'RES TECH'!$M:$M,'RES TECH'!$C:$C)="Upper-middle Income",IF(G270&gt;1,IF(G270&gt;3,0.15,0.12),0.06),IF(_xlfn.XLOOKUP(B270,'RES TECH'!$M:$M,'RES TECH'!$C:$C)="High Income",IF(G270&gt;1,IF(G270&gt;3,0.08,0.06),0.03))))))</f>
        <v>0.12</v>
      </c>
    </row>
    <row r="271" spans="2:13" x14ac:dyDescent="0.25">
      <c r="B271" t="str">
        <f>IF('RES TECH'!N267=1,'RES TECH'!M267,"*")</f>
        <v>RESHOULOOldSHRAD3FOI20</v>
      </c>
      <c r="C271" t="str">
        <f>IF(B271="*","*",_xlfn.XLOOKUP(B271,'RES TECH'!M:M,'RES TECH'!K:K))</f>
        <v>RESFOI</v>
      </c>
      <c r="D271" t="str">
        <f>IF(B271="*","*",_xlfn.XLOOKUP(B271,'RES TECH'!M:M,'RES TECH'!L:L))</f>
        <v>RESHOULOOldSHEUE</v>
      </c>
      <c r="E271">
        <f>IF(B271="*","*",_xlfn.XLOOKUP(B271,'RES TECH'!M:M,'RES TECH'!O:O))</f>
        <v>2020</v>
      </c>
      <c r="F271" s="12">
        <f>IF(B271="*","*",_xlfn.XLOOKUP(B271,'RES TECH'!M:M,'RES TECH'!Y:Y))</f>
        <v>24</v>
      </c>
      <c r="G271" s="12">
        <f>IF(B271="*","*",_xlfn.XLOOKUP(B271,'RES TECH'!M:M,'RES TECH'!V:V))</f>
        <v>0.87</v>
      </c>
      <c r="H271">
        <f>IF(B271="*","*",_xlfn.XLOOKUP(B271,'RES TECH'!M:M,'RES TECH'!AA:AA))</f>
        <v>31.536000000000001</v>
      </c>
      <c r="I271" s="12">
        <f>IF(B271="*","*",_xlfn.XLOOKUP(B271,'RES TECH'!M:M,'RES TECH'!Z:Z))</f>
        <v>9.0305172134094655E-2</v>
      </c>
      <c r="J271" s="12">
        <f>IF(B271="*","*",_xlfn.XLOOKUP(B271,'RES TECH'!M:M,'RES TECH'!S:S))</f>
        <v>763.74904137122212</v>
      </c>
      <c r="K271" s="12">
        <f t="shared" si="8"/>
        <v>38.187452068561107</v>
      </c>
      <c r="L271" s="12">
        <f t="shared" si="9"/>
        <v>1.9093726034280554</v>
      </c>
      <c r="M271">
        <f>IF(B271="*","*",IF(_xlfn.XLOOKUP(B271,'RES TECH'!$M:$M,'RES TECH'!$C:$C)="Low Income",IF(G271&gt;1,IF(G271&gt;3,0.3,0.24),0.12),IF(_xlfn.XLOOKUP(B271,'RES TECH'!$M:$M,'RES TECH'!$C:$C)="Lower-middle Income",IF(G271&gt;1,IF(G271&gt;3,0.23,0.18),0.09),IF(_xlfn.XLOOKUP(B271,'RES TECH'!$M:$M,'RES TECH'!$C:$C)="Upper-middle Income",IF(G271&gt;1,IF(G271&gt;3,0.15,0.12),0.06),IF(_xlfn.XLOOKUP(B271,'RES TECH'!$M:$M,'RES TECH'!$C:$C)="High Income",IF(G271&gt;1,IF(G271&gt;3,0.08,0.06),0.03))))))</f>
        <v>0.12</v>
      </c>
    </row>
    <row r="272" spans="2:13" x14ac:dyDescent="0.25">
      <c r="B272" t="str">
        <f>IF('RES TECH'!N268=1,'RES TECH'!M268,"*")</f>
        <v>RESHOULOOldSHRAD4FOI20</v>
      </c>
      <c r="C272" t="str">
        <f>IF(B272="*","*",_xlfn.XLOOKUP(B272,'RES TECH'!M:M,'RES TECH'!K:K))</f>
        <v>RESFOI</v>
      </c>
      <c r="D272" t="str">
        <f>IF(B272="*","*",_xlfn.XLOOKUP(B272,'RES TECH'!M:M,'RES TECH'!L:L))</f>
        <v>RESHOULOOldSHEUE</v>
      </c>
      <c r="E272">
        <f>IF(B272="*","*",_xlfn.XLOOKUP(B272,'RES TECH'!M:M,'RES TECH'!O:O))</f>
        <v>2020</v>
      </c>
      <c r="F272" s="12">
        <f>IF(B272="*","*",_xlfn.XLOOKUP(B272,'RES TECH'!M:M,'RES TECH'!Y:Y))</f>
        <v>24</v>
      </c>
      <c r="G272" s="12">
        <f>IF(B272="*","*",_xlfn.XLOOKUP(B272,'RES TECH'!M:M,'RES TECH'!V:V))</f>
        <v>0.9</v>
      </c>
      <c r="H272">
        <f>IF(B272="*","*",_xlfn.XLOOKUP(B272,'RES TECH'!M:M,'RES TECH'!AA:AA))</f>
        <v>31.536000000000001</v>
      </c>
      <c r="I272" s="12">
        <f>IF(B272="*","*",_xlfn.XLOOKUP(B272,'RES TECH'!M:M,'RES TECH'!Z:Z))</f>
        <v>9.0305172134094655E-2</v>
      </c>
      <c r="J272" s="12">
        <f>IF(B272="*","*",_xlfn.XLOOKUP(B272,'RES TECH'!M:M,'RES TECH'!S:S))</f>
        <v>927.84366299209478</v>
      </c>
      <c r="K272" s="12">
        <f t="shared" si="8"/>
        <v>46.39218314960474</v>
      </c>
      <c r="L272" s="12">
        <f t="shared" si="9"/>
        <v>2.3196091574802371</v>
      </c>
      <c r="M272">
        <f>IF(B272="*","*",IF(_xlfn.XLOOKUP(B272,'RES TECH'!$M:$M,'RES TECH'!$C:$C)="Low Income",IF(G272&gt;1,IF(G272&gt;3,0.3,0.24),0.12),IF(_xlfn.XLOOKUP(B272,'RES TECH'!$M:$M,'RES TECH'!$C:$C)="Lower-middle Income",IF(G272&gt;1,IF(G272&gt;3,0.23,0.18),0.09),IF(_xlfn.XLOOKUP(B272,'RES TECH'!$M:$M,'RES TECH'!$C:$C)="Upper-middle Income",IF(G272&gt;1,IF(G272&gt;3,0.15,0.12),0.06),IF(_xlfn.XLOOKUP(B272,'RES TECH'!$M:$M,'RES TECH'!$C:$C)="High Income",IF(G272&gt;1,IF(G272&gt;3,0.08,0.06),0.03))))))</f>
        <v>0.12</v>
      </c>
    </row>
    <row r="273" spans="2:13" x14ac:dyDescent="0.25">
      <c r="B273" t="str">
        <f>IF('RES TECH'!N269=1,'RES TECH'!M269,"*")</f>
        <v>*</v>
      </c>
      <c r="C273" t="str">
        <f>IF(B273="*","*",_xlfn.XLOOKUP(B273,'RES TECH'!M:M,'RES TECH'!K:K))</f>
        <v>*</v>
      </c>
      <c r="D273" t="str">
        <f>IF(B273="*","*",_xlfn.XLOOKUP(B273,'RES TECH'!M:M,'RES TECH'!L:L))</f>
        <v>*</v>
      </c>
      <c r="E273" t="str">
        <f>IF(B273="*","*",_xlfn.XLOOKUP(B273,'RES TECH'!M:M,'RES TECH'!O:O))</f>
        <v>*</v>
      </c>
      <c r="F273" s="12" t="str">
        <f>IF(B273="*","*",_xlfn.XLOOKUP(B273,'RES TECH'!M:M,'RES TECH'!Y:Y))</f>
        <v>*</v>
      </c>
      <c r="G273" s="12" t="str">
        <f>IF(B273="*","*",_xlfn.XLOOKUP(B273,'RES TECH'!M:M,'RES TECH'!V:V))</f>
        <v>*</v>
      </c>
      <c r="H273" t="str">
        <f>IF(B273="*","*",_xlfn.XLOOKUP(B273,'RES TECH'!M:M,'RES TECH'!AA:AA))</f>
        <v>*</v>
      </c>
      <c r="I273" s="12" t="str">
        <f>IF(B273="*","*",_xlfn.XLOOKUP(B273,'RES TECH'!M:M,'RES TECH'!Z:Z))</f>
        <v>*</v>
      </c>
      <c r="J273" s="12" t="str">
        <f>IF(B273="*","*",_xlfn.XLOOKUP(B273,'RES TECH'!M:M,'RES TECH'!S:S))</f>
        <v>*</v>
      </c>
      <c r="K273" s="12" t="str">
        <f t="shared" si="8"/>
        <v>*</v>
      </c>
      <c r="L273" s="12" t="str">
        <f t="shared" si="9"/>
        <v>*</v>
      </c>
      <c r="M273" t="str">
        <f>IF(B273="*","*",IF(_xlfn.XLOOKUP(B273,'RES TECH'!$M:$M,'RES TECH'!$C:$C)="Low Income",IF(G273&gt;1,IF(G273&gt;3,0.3,0.24),0.12),IF(_xlfn.XLOOKUP(B273,'RES TECH'!$M:$M,'RES TECH'!$C:$C)="Lower-middle Income",IF(G273&gt;1,IF(G273&gt;3,0.23,0.18),0.09),IF(_xlfn.XLOOKUP(B273,'RES TECH'!$M:$M,'RES TECH'!$C:$C)="Upper-middle Income",IF(G273&gt;1,IF(G273&gt;3,0.15,0.12),0.06),IF(_xlfn.XLOOKUP(B273,'RES TECH'!$M:$M,'RES TECH'!$C:$C)="High Income",IF(G273&gt;1,IF(G273&gt;3,0.08,0.06),0.03))))))</f>
        <v>*</v>
      </c>
    </row>
    <row r="274" spans="2:13" x14ac:dyDescent="0.25">
      <c r="B274" t="str">
        <f>IF('RES TECH'!N270=1,'RES TECH'!M270,"*")</f>
        <v>RESHOULOOldSCAHP2NGA20</v>
      </c>
      <c r="C274" t="str">
        <f>IF(B274="*","*",_xlfn.XLOOKUP(B274,'RES TECH'!M:M,'RES TECH'!K:K))</f>
        <v>RESNGA</v>
      </c>
      <c r="D274" t="str">
        <f>IF(B274="*","*",_xlfn.XLOOKUP(B274,'RES TECH'!M:M,'RES TECH'!L:L))</f>
        <v>RESHOULOOldSCEUE</v>
      </c>
      <c r="E274">
        <f>IF(B274="*","*",_xlfn.XLOOKUP(B274,'RES TECH'!M:M,'RES TECH'!O:O))</f>
        <v>2020</v>
      </c>
      <c r="F274" s="12">
        <f>IF(B274="*","*",_xlfn.XLOOKUP(B274,'RES TECH'!M:M,'RES TECH'!Y:Y))</f>
        <v>16</v>
      </c>
      <c r="G274" s="12">
        <f>IF(B274="*","*",_xlfn.XLOOKUP(B274,'RES TECH'!M:M,'RES TECH'!V:V))</f>
        <v>0.6</v>
      </c>
      <c r="H274">
        <f>IF(B274="*","*",_xlfn.XLOOKUP(B274,'RES TECH'!M:M,'RES TECH'!AA:AA))</f>
        <v>31.536000000000001</v>
      </c>
      <c r="I274" s="12">
        <f>IF(B274="*","*",_xlfn.XLOOKUP(B274,'RES TECH'!M:M,'RES TECH'!Z:Z))</f>
        <v>8.0981185647948012E-2</v>
      </c>
      <c r="J274" s="12">
        <f>IF(B274="*","*",_xlfn.XLOOKUP(B274,'RES TECH'!M:M,'RES TECH'!S:S))</f>
        <v>2273.9805195224212</v>
      </c>
      <c r="K274" s="12">
        <f t="shared" si="8"/>
        <v>113.69902597612106</v>
      </c>
      <c r="L274" s="12">
        <f t="shared" si="9"/>
        <v>5.6849512988060535</v>
      </c>
      <c r="M274">
        <f>IF(B274="*","*",IF(_xlfn.XLOOKUP(B274,'RES TECH'!$M:$M,'RES TECH'!$C:$C)="Low Income",IF(G274&gt;1,IF(G274&gt;3,0.3,0.24),0.12),IF(_xlfn.XLOOKUP(B274,'RES TECH'!$M:$M,'RES TECH'!$C:$C)="Lower-middle Income",IF(G274&gt;1,IF(G274&gt;3,0.23,0.18),0.09),IF(_xlfn.XLOOKUP(B274,'RES TECH'!$M:$M,'RES TECH'!$C:$C)="Upper-middle Income",IF(G274&gt;1,IF(G274&gt;3,0.15,0.12),0.06),IF(_xlfn.XLOOKUP(B274,'RES TECH'!$M:$M,'RES TECH'!$C:$C)="High Income",IF(G274&gt;1,IF(G274&gt;3,0.08,0.06),0.03))))))</f>
        <v>0.12</v>
      </c>
    </row>
    <row r="275" spans="2:13" x14ac:dyDescent="0.25">
      <c r="B275" t="str">
        <f>IF('RES TECH'!N271=1,'RES TECH'!M271,"*")</f>
        <v>RESHOULOOldSCAHP1ELC20</v>
      </c>
      <c r="C275" t="str">
        <f>IF(B275="*","*",_xlfn.XLOOKUP(B275,'RES TECH'!M:M,'RES TECH'!K:K))</f>
        <v>RESELC</v>
      </c>
      <c r="D275" t="str">
        <f>IF(B275="*","*",_xlfn.XLOOKUP(B275,'RES TECH'!M:M,'RES TECH'!L:L))</f>
        <v>RESHOULOOldSCEUE</v>
      </c>
      <c r="E275">
        <f>IF(B275="*","*",_xlfn.XLOOKUP(B275,'RES TECH'!M:M,'RES TECH'!O:O))</f>
        <v>2020</v>
      </c>
      <c r="F275" s="12">
        <f>IF(B275="*","*",_xlfn.XLOOKUP(B275,'RES TECH'!M:M,'RES TECH'!Y:Y))</f>
        <v>16</v>
      </c>
      <c r="G275" s="12">
        <f>IF(B275="*","*",_xlfn.XLOOKUP(B275,'RES TECH'!M:M,'RES TECH'!V:V))</f>
        <v>4.1031652989449006</v>
      </c>
      <c r="H275">
        <f>IF(B275="*","*",_xlfn.XLOOKUP(B275,'RES TECH'!M:M,'RES TECH'!AA:AA))</f>
        <v>31.536000000000001</v>
      </c>
      <c r="I275" s="12">
        <f>IF(B275="*","*",_xlfn.XLOOKUP(B275,'RES TECH'!M:M,'RES TECH'!Z:Z))</f>
        <v>8.0981185647948012E-2</v>
      </c>
      <c r="J275" s="12">
        <f>IF(B275="*","*",_xlfn.XLOOKUP(B275,'RES TECH'!M:M,'RES TECH'!S:S))</f>
        <v>810.94158232968698</v>
      </c>
      <c r="K275" s="12">
        <f t="shared" si="8"/>
        <v>40.547079116484355</v>
      </c>
      <c r="L275" s="12">
        <f t="shared" si="9"/>
        <v>2.0273539558242177</v>
      </c>
      <c r="M275">
        <f>IF(B275="*","*",IF(_xlfn.XLOOKUP(B275,'RES TECH'!$M:$M,'RES TECH'!$C:$C)="Low Income",IF(G275&gt;1,IF(G275&gt;3,0.3,0.24),0.12),IF(_xlfn.XLOOKUP(B275,'RES TECH'!$M:$M,'RES TECH'!$C:$C)="Lower-middle Income",IF(G275&gt;1,IF(G275&gt;3,0.23,0.18),0.09),IF(_xlfn.XLOOKUP(B275,'RES TECH'!$M:$M,'RES TECH'!$C:$C)="Upper-middle Income",IF(G275&gt;1,IF(G275&gt;3,0.15,0.12),0.06),IF(_xlfn.XLOOKUP(B275,'RES TECH'!$M:$M,'RES TECH'!$C:$C)="High Income",IF(G275&gt;1,IF(G275&gt;3,0.08,0.06),0.03))))))</f>
        <v>0.3</v>
      </c>
    </row>
    <row r="276" spans="2:13" x14ac:dyDescent="0.25">
      <c r="B276" t="str">
        <f>IF('RES TECH'!N272=1,'RES TECH'!M272,"*")</f>
        <v>RESHOULOOldSCAHP1ELC23</v>
      </c>
      <c r="C276" t="str">
        <f>IF(B276="*","*",_xlfn.XLOOKUP(B276,'RES TECH'!M:M,'RES TECH'!K:K))</f>
        <v>RESELC</v>
      </c>
      <c r="D276" t="str">
        <f>IF(B276="*","*",_xlfn.XLOOKUP(B276,'RES TECH'!M:M,'RES TECH'!L:L))</f>
        <v>RESHOULOOldSCEUE</v>
      </c>
      <c r="E276">
        <f>IF(B276="*","*",_xlfn.XLOOKUP(B276,'RES TECH'!M:M,'RES TECH'!O:O))</f>
        <v>2023</v>
      </c>
      <c r="F276" s="12">
        <f>IF(B276="*","*",_xlfn.XLOOKUP(B276,'RES TECH'!M:M,'RES TECH'!Y:Y))</f>
        <v>16</v>
      </c>
      <c r="G276" s="12">
        <f>IF(B276="*","*",_xlfn.XLOOKUP(B276,'RES TECH'!M:M,'RES TECH'!V:V))</f>
        <v>4.1031652989449006</v>
      </c>
      <c r="H276">
        <f>IF(B276="*","*",_xlfn.XLOOKUP(B276,'RES TECH'!M:M,'RES TECH'!AA:AA))</f>
        <v>31.536000000000001</v>
      </c>
      <c r="I276" s="12">
        <f>IF(B276="*","*",_xlfn.XLOOKUP(B276,'RES TECH'!M:M,'RES TECH'!Z:Z))</f>
        <v>8.0981185647948012E-2</v>
      </c>
      <c r="J276" s="12">
        <f>IF(B276="*","*",_xlfn.XLOOKUP(B276,'RES TECH'!M:M,'RES TECH'!S:S))</f>
        <v>810.94158232968698</v>
      </c>
      <c r="K276" s="12">
        <f t="shared" si="8"/>
        <v>40.547079116484355</v>
      </c>
      <c r="L276" s="12">
        <f t="shared" si="9"/>
        <v>2.0273539558242177</v>
      </c>
      <c r="M276">
        <f>IF(B276="*","*",IF(_xlfn.XLOOKUP(B276,'RES TECH'!$M:$M,'RES TECH'!$C:$C)="Low Income",IF(G276&gt;1,IF(G276&gt;3,0.3,0.24),0.12),IF(_xlfn.XLOOKUP(B276,'RES TECH'!$M:$M,'RES TECH'!$C:$C)="Lower-middle Income",IF(G276&gt;1,IF(G276&gt;3,0.23,0.18),0.09),IF(_xlfn.XLOOKUP(B276,'RES TECH'!$M:$M,'RES TECH'!$C:$C)="Upper-middle Income",IF(G276&gt;1,IF(G276&gt;3,0.15,0.12),0.06),IF(_xlfn.XLOOKUP(B276,'RES TECH'!$M:$M,'RES TECH'!$C:$C)="High Income",IF(G276&gt;1,IF(G276&gt;3,0.08,0.06),0.03))))))</f>
        <v>0.3</v>
      </c>
    </row>
    <row r="277" spans="2:13" x14ac:dyDescent="0.25">
      <c r="B277" t="str">
        <f>IF('RES TECH'!N273=1,'RES TECH'!M273,"*")</f>
        <v>RESHOULOOldSCAHP2ELC20</v>
      </c>
      <c r="C277" t="str">
        <f>IF(B277="*","*",_xlfn.XLOOKUP(B277,'RES TECH'!M:M,'RES TECH'!K:K))</f>
        <v>RESELC</v>
      </c>
      <c r="D277" t="str">
        <f>IF(B277="*","*",_xlfn.XLOOKUP(B277,'RES TECH'!M:M,'RES TECH'!L:L))</f>
        <v>RESHOULOOldSCEUE</v>
      </c>
      <c r="E277">
        <f>IF(B277="*","*",_xlfn.XLOOKUP(B277,'RES TECH'!M:M,'RES TECH'!O:O))</f>
        <v>2020</v>
      </c>
      <c r="F277" s="12">
        <f>IF(B277="*","*",_xlfn.XLOOKUP(B277,'RES TECH'!M:M,'RES TECH'!Y:Y))</f>
        <v>16</v>
      </c>
      <c r="G277" s="12">
        <f>IF(B277="*","*",_xlfn.XLOOKUP(B277,'RES TECH'!M:M,'RES TECH'!V:V))</f>
        <v>4.484173505275499</v>
      </c>
      <c r="H277">
        <f>IF(B277="*","*",_xlfn.XLOOKUP(B277,'RES TECH'!M:M,'RES TECH'!AA:AA))</f>
        <v>31.536000000000001</v>
      </c>
      <c r="I277" s="12">
        <f>IF(B277="*","*",_xlfn.XLOOKUP(B277,'RES TECH'!M:M,'RES TECH'!Z:Z))</f>
        <v>8.0981185647948012E-2</v>
      </c>
      <c r="J277" s="12">
        <f>IF(B277="*","*",_xlfn.XLOOKUP(B277,'RES TECH'!M:M,'RES TECH'!S:S))</f>
        <v>852.7426948209079</v>
      </c>
      <c r="K277" s="12">
        <f t="shared" si="8"/>
        <v>42.637134741045401</v>
      </c>
      <c r="L277" s="12">
        <f t="shared" si="9"/>
        <v>2.1318567370522703</v>
      </c>
      <c r="M277">
        <f>IF(B277="*","*",IF(_xlfn.XLOOKUP(B277,'RES TECH'!$M:$M,'RES TECH'!$C:$C)="Low Income",IF(G277&gt;1,IF(G277&gt;3,0.3,0.24),0.12),IF(_xlfn.XLOOKUP(B277,'RES TECH'!$M:$M,'RES TECH'!$C:$C)="Lower-middle Income",IF(G277&gt;1,IF(G277&gt;3,0.23,0.18),0.09),IF(_xlfn.XLOOKUP(B277,'RES TECH'!$M:$M,'RES TECH'!$C:$C)="Upper-middle Income",IF(G277&gt;1,IF(G277&gt;3,0.15,0.12),0.06),IF(_xlfn.XLOOKUP(B277,'RES TECH'!$M:$M,'RES TECH'!$C:$C)="High Income",IF(G277&gt;1,IF(G277&gt;3,0.08,0.06),0.03))))))</f>
        <v>0.3</v>
      </c>
    </row>
    <row r="278" spans="2:13" x14ac:dyDescent="0.25">
      <c r="B278" t="str">
        <f>IF('RES TECH'!N274=1,'RES TECH'!M274,"*")</f>
        <v>RESHOULOOldSCAHP2ELC23</v>
      </c>
      <c r="C278" t="str">
        <f>IF(B278="*","*",_xlfn.XLOOKUP(B278,'RES TECH'!M:M,'RES TECH'!K:K))</f>
        <v>RESELC</v>
      </c>
      <c r="D278" t="str">
        <f>IF(B278="*","*",_xlfn.XLOOKUP(B278,'RES TECH'!M:M,'RES TECH'!L:L))</f>
        <v>RESHOULOOldSCEUE</v>
      </c>
      <c r="E278">
        <f>IF(B278="*","*",_xlfn.XLOOKUP(B278,'RES TECH'!M:M,'RES TECH'!O:O))</f>
        <v>2023</v>
      </c>
      <c r="F278" s="12">
        <f>IF(B278="*","*",_xlfn.XLOOKUP(B278,'RES TECH'!M:M,'RES TECH'!Y:Y))</f>
        <v>16</v>
      </c>
      <c r="G278" s="12">
        <f>IF(B278="*","*",_xlfn.XLOOKUP(B278,'RES TECH'!M:M,'RES TECH'!V:V))</f>
        <v>4.6307151230949586</v>
      </c>
      <c r="H278">
        <f>IF(B278="*","*",_xlfn.XLOOKUP(B278,'RES TECH'!M:M,'RES TECH'!AA:AA))</f>
        <v>31.536000000000001</v>
      </c>
      <c r="I278" s="12">
        <f>IF(B278="*","*",_xlfn.XLOOKUP(B278,'RES TECH'!M:M,'RES TECH'!Z:Z))</f>
        <v>8.0981185647948012E-2</v>
      </c>
      <c r="J278" s="12">
        <f>IF(B278="*","*",_xlfn.XLOOKUP(B278,'RES TECH'!M:M,'RES TECH'!S:S))</f>
        <v>861.10291731915208</v>
      </c>
      <c r="K278" s="12">
        <f t="shared" si="8"/>
        <v>43.055145865957606</v>
      </c>
      <c r="L278" s="12">
        <f t="shared" si="9"/>
        <v>2.1527572932978805</v>
      </c>
      <c r="M278">
        <f>IF(B278="*","*",IF(_xlfn.XLOOKUP(B278,'RES TECH'!$M:$M,'RES TECH'!$C:$C)="Low Income",IF(G278&gt;1,IF(G278&gt;3,0.3,0.24),0.12),IF(_xlfn.XLOOKUP(B278,'RES TECH'!$M:$M,'RES TECH'!$C:$C)="Lower-middle Income",IF(G278&gt;1,IF(G278&gt;3,0.23,0.18),0.09),IF(_xlfn.XLOOKUP(B278,'RES TECH'!$M:$M,'RES TECH'!$C:$C)="Upper-middle Income",IF(G278&gt;1,IF(G278&gt;3,0.15,0.12),0.06),IF(_xlfn.XLOOKUP(B278,'RES TECH'!$M:$M,'RES TECH'!$C:$C)="High Income",IF(G278&gt;1,IF(G278&gt;3,0.08,0.06),0.03))))))</f>
        <v>0.3</v>
      </c>
    </row>
    <row r="279" spans="2:13" x14ac:dyDescent="0.25">
      <c r="B279" t="str">
        <f>IF('RES TECH'!N275=1,'RES TECH'!M275,"*")</f>
        <v>RESHOULOOldSCAHP3ELC20</v>
      </c>
      <c r="C279" t="str">
        <f>IF(B279="*","*",_xlfn.XLOOKUP(B279,'RES TECH'!M:M,'RES TECH'!K:K))</f>
        <v>RESELC</v>
      </c>
      <c r="D279" t="str">
        <f>IF(B279="*","*",_xlfn.XLOOKUP(B279,'RES TECH'!M:M,'RES TECH'!L:L))</f>
        <v>RESHOULOOldSCEUE</v>
      </c>
      <c r="E279">
        <f>IF(B279="*","*",_xlfn.XLOOKUP(B279,'RES TECH'!M:M,'RES TECH'!O:O))</f>
        <v>2020</v>
      </c>
      <c r="F279" s="12">
        <f>IF(B279="*","*",_xlfn.XLOOKUP(B279,'RES TECH'!M:M,'RES TECH'!Y:Y))</f>
        <v>16</v>
      </c>
      <c r="G279" s="12">
        <f>IF(B279="*","*",_xlfn.XLOOKUP(B279,'RES TECH'!M:M,'RES TECH'!V:V))</f>
        <v>4.3962485345838216</v>
      </c>
      <c r="H279">
        <f>IF(B279="*","*",_xlfn.XLOOKUP(B279,'RES TECH'!M:M,'RES TECH'!AA:AA))</f>
        <v>31.536000000000001</v>
      </c>
      <c r="I279" s="12">
        <f>IF(B279="*","*",_xlfn.XLOOKUP(B279,'RES TECH'!M:M,'RES TECH'!Z:Z))</f>
        <v>8.0981185647948012E-2</v>
      </c>
      <c r="J279" s="12">
        <f>IF(B279="*","*",_xlfn.XLOOKUP(B279,'RES TECH'!M:M,'RES TECH'!S:S))</f>
        <v>827.66202732617535</v>
      </c>
      <c r="K279" s="12">
        <f t="shared" si="8"/>
        <v>41.383101366308772</v>
      </c>
      <c r="L279" s="12">
        <f t="shared" si="9"/>
        <v>2.0691550683154385</v>
      </c>
      <c r="M279">
        <f>IF(B279="*","*",IF(_xlfn.XLOOKUP(B279,'RES TECH'!$M:$M,'RES TECH'!$C:$C)="Low Income",IF(G279&gt;1,IF(G279&gt;3,0.3,0.24),0.12),IF(_xlfn.XLOOKUP(B279,'RES TECH'!$M:$M,'RES TECH'!$C:$C)="Lower-middle Income",IF(G279&gt;1,IF(G279&gt;3,0.23,0.18),0.09),IF(_xlfn.XLOOKUP(B279,'RES TECH'!$M:$M,'RES TECH'!$C:$C)="Upper-middle Income",IF(G279&gt;1,IF(G279&gt;3,0.15,0.12),0.06),IF(_xlfn.XLOOKUP(B279,'RES TECH'!$M:$M,'RES TECH'!$C:$C)="High Income",IF(G279&gt;1,IF(G279&gt;3,0.08,0.06),0.03))))))</f>
        <v>0.3</v>
      </c>
    </row>
    <row r="280" spans="2:13" x14ac:dyDescent="0.25">
      <c r="B280" t="str">
        <f>IF('RES TECH'!N276=1,'RES TECH'!M276,"*")</f>
        <v>RESHOULOOldSCAHP3ELC22</v>
      </c>
      <c r="C280" t="str">
        <f>IF(B280="*","*",_xlfn.XLOOKUP(B280,'RES TECH'!M:M,'RES TECH'!K:K))</f>
        <v>RESELC</v>
      </c>
      <c r="D280" t="str">
        <f>IF(B280="*","*",_xlfn.XLOOKUP(B280,'RES TECH'!M:M,'RES TECH'!L:L))</f>
        <v>RESHOULOOldSCEUE</v>
      </c>
      <c r="E280">
        <f>IF(B280="*","*",_xlfn.XLOOKUP(B280,'RES TECH'!M:M,'RES TECH'!O:O))</f>
        <v>2022</v>
      </c>
      <c r="F280" s="12">
        <f>IF(B280="*","*",_xlfn.XLOOKUP(B280,'RES TECH'!M:M,'RES TECH'!Y:Y))</f>
        <v>16</v>
      </c>
      <c r="G280" s="12">
        <f>IF(B280="*","*",_xlfn.XLOOKUP(B280,'RES TECH'!M:M,'RES TECH'!V:V))</f>
        <v>4.3962485345838216</v>
      </c>
      <c r="H280">
        <f>IF(B280="*","*",_xlfn.XLOOKUP(B280,'RES TECH'!M:M,'RES TECH'!AA:AA))</f>
        <v>31.536000000000001</v>
      </c>
      <c r="I280" s="12">
        <f>IF(B280="*","*",_xlfn.XLOOKUP(B280,'RES TECH'!M:M,'RES TECH'!Z:Z))</f>
        <v>8.0981185647948012E-2</v>
      </c>
      <c r="J280" s="12">
        <f>IF(B280="*","*",_xlfn.XLOOKUP(B280,'RES TECH'!M:M,'RES TECH'!S:S))</f>
        <v>827.66202732617535</v>
      </c>
      <c r="K280" s="12">
        <f t="shared" si="8"/>
        <v>41.383101366308772</v>
      </c>
      <c r="L280" s="12">
        <f t="shared" si="9"/>
        <v>2.0691550683154385</v>
      </c>
      <c r="M280">
        <f>IF(B280="*","*",IF(_xlfn.XLOOKUP(B280,'RES TECH'!$M:$M,'RES TECH'!$C:$C)="Low Income",IF(G280&gt;1,IF(G280&gt;3,0.3,0.24),0.12),IF(_xlfn.XLOOKUP(B280,'RES TECH'!$M:$M,'RES TECH'!$C:$C)="Lower-middle Income",IF(G280&gt;1,IF(G280&gt;3,0.23,0.18),0.09),IF(_xlfn.XLOOKUP(B280,'RES TECH'!$M:$M,'RES TECH'!$C:$C)="Upper-middle Income",IF(G280&gt;1,IF(G280&gt;3,0.15,0.12),0.06),IF(_xlfn.XLOOKUP(B280,'RES TECH'!$M:$M,'RES TECH'!$C:$C)="High Income",IF(G280&gt;1,IF(G280&gt;3,0.08,0.06),0.03))))))</f>
        <v>0.3</v>
      </c>
    </row>
    <row r="281" spans="2:13" x14ac:dyDescent="0.25">
      <c r="B281" t="str">
        <f>IF('RES TECH'!N277=1,'RES TECH'!M277,"*")</f>
        <v>RESHOULOOldSCAHP3ELC23</v>
      </c>
      <c r="C281" t="str">
        <f>IF(B281="*","*",_xlfn.XLOOKUP(B281,'RES TECH'!M:M,'RES TECH'!K:K))</f>
        <v>RESELC</v>
      </c>
      <c r="D281" t="str">
        <f>IF(B281="*","*",_xlfn.XLOOKUP(B281,'RES TECH'!M:M,'RES TECH'!L:L))</f>
        <v>RESHOULOOldSCEUE</v>
      </c>
      <c r="E281">
        <f>IF(B281="*","*",_xlfn.XLOOKUP(B281,'RES TECH'!M:M,'RES TECH'!O:O))</f>
        <v>2023</v>
      </c>
      <c r="F281" s="12">
        <f>IF(B281="*","*",_xlfn.XLOOKUP(B281,'RES TECH'!M:M,'RES TECH'!Y:Y))</f>
        <v>16</v>
      </c>
      <c r="G281" s="12">
        <f>IF(B281="*","*",_xlfn.XLOOKUP(B281,'RES TECH'!M:M,'RES TECH'!V:V))</f>
        <v>4.6893317702227444</v>
      </c>
      <c r="H281">
        <f>IF(B281="*","*",_xlfn.XLOOKUP(B281,'RES TECH'!M:M,'RES TECH'!AA:AA))</f>
        <v>31.536000000000001</v>
      </c>
      <c r="I281" s="12">
        <f>IF(B281="*","*",_xlfn.XLOOKUP(B281,'RES TECH'!M:M,'RES TECH'!Z:Z))</f>
        <v>8.0981185647948012E-2</v>
      </c>
      <c r="J281" s="12">
        <f>IF(B281="*","*",_xlfn.XLOOKUP(B281,'RES TECH'!M:M,'RES TECH'!S:S))</f>
        <v>895.82242957656615</v>
      </c>
      <c r="K281" s="12">
        <f t="shared" si="8"/>
        <v>44.791121478828309</v>
      </c>
      <c r="L281" s="12">
        <f t="shared" si="9"/>
        <v>2.2395560739414155</v>
      </c>
      <c r="M281">
        <f>IF(B281="*","*",IF(_xlfn.XLOOKUP(B281,'RES TECH'!$M:$M,'RES TECH'!$C:$C)="Low Income",IF(G281&gt;1,IF(G281&gt;3,0.3,0.24),0.12),IF(_xlfn.XLOOKUP(B281,'RES TECH'!$M:$M,'RES TECH'!$C:$C)="Lower-middle Income",IF(G281&gt;1,IF(G281&gt;3,0.23,0.18),0.09),IF(_xlfn.XLOOKUP(B281,'RES TECH'!$M:$M,'RES TECH'!$C:$C)="Upper-middle Income",IF(G281&gt;1,IF(G281&gt;3,0.15,0.12),0.06),IF(_xlfn.XLOOKUP(B281,'RES TECH'!$M:$M,'RES TECH'!$C:$C)="High Income",IF(G281&gt;1,IF(G281&gt;3,0.08,0.06),0.03))))))</f>
        <v>0.3</v>
      </c>
    </row>
    <row r="282" spans="2:13" x14ac:dyDescent="0.25">
      <c r="B282" t="str">
        <f>IF('RES TECH'!N278=1,'RES TECH'!M278,"*")</f>
        <v>RESHOULOOldSCAHP4ELC20</v>
      </c>
      <c r="C282" t="str">
        <f>IF(B282="*","*",_xlfn.XLOOKUP(B282,'RES TECH'!M:M,'RES TECH'!K:K))</f>
        <v>RESELC</v>
      </c>
      <c r="D282" t="str">
        <f>IF(B282="*","*",_xlfn.XLOOKUP(B282,'RES TECH'!M:M,'RES TECH'!L:L))</f>
        <v>RESHOULOOldSCEUE</v>
      </c>
      <c r="E282">
        <f>IF(B282="*","*",_xlfn.XLOOKUP(B282,'RES TECH'!M:M,'RES TECH'!O:O))</f>
        <v>2020</v>
      </c>
      <c r="F282" s="12">
        <f>IF(B282="*","*",_xlfn.XLOOKUP(B282,'RES TECH'!M:M,'RES TECH'!Y:Y))</f>
        <v>16</v>
      </c>
      <c r="G282" s="12">
        <f>IF(B282="*","*",_xlfn.XLOOKUP(B282,'RES TECH'!M:M,'RES TECH'!V:V))</f>
        <v>5.5685814771395066</v>
      </c>
      <c r="H282">
        <f>IF(B282="*","*",_xlfn.XLOOKUP(B282,'RES TECH'!M:M,'RES TECH'!AA:AA))</f>
        <v>31.536000000000001</v>
      </c>
      <c r="I282" s="12">
        <f>IF(B282="*","*",_xlfn.XLOOKUP(B282,'RES TECH'!M:M,'RES TECH'!Z:Z))</f>
        <v>8.0981185647948012E-2</v>
      </c>
      <c r="J282" s="12">
        <f>IF(B282="*","*",_xlfn.XLOOKUP(B282,'RES TECH'!M:M,'RES TECH'!S:S))</f>
        <v>1019.947144785792</v>
      </c>
      <c r="K282" s="12">
        <f t="shared" si="8"/>
        <v>50.997357239289606</v>
      </c>
      <c r="L282" s="12">
        <f t="shared" si="9"/>
        <v>2.5498678619644806</v>
      </c>
      <c r="M282">
        <f>IF(B282="*","*",IF(_xlfn.XLOOKUP(B282,'RES TECH'!$M:$M,'RES TECH'!$C:$C)="Low Income",IF(G282&gt;1,IF(G282&gt;3,0.3,0.24),0.12),IF(_xlfn.XLOOKUP(B282,'RES TECH'!$M:$M,'RES TECH'!$C:$C)="Lower-middle Income",IF(G282&gt;1,IF(G282&gt;3,0.23,0.18),0.09),IF(_xlfn.XLOOKUP(B282,'RES TECH'!$M:$M,'RES TECH'!$C:$C)="Upper-middle Income",IF(G282&gt;1,IF(G282&gt;3,0.15,0.12),0.06),IF(_xlfn.XLOOKUP(B282,'RES TECH'!$M:$M,'RES TECH'!$C:$C)="High Income",IF(G282&gt;1,IF(G282&gt;3,0.08,0.06),0.03))))))</f>
        <v>0.3</v>
      </c>
    </row>
    <row r="283" spans="2:13" x14ac:dyDescent="0.25">
      <c r="B283" t="str">
        <f>IF('RES TECH'!N279=1,'RES TECH'!M279,"*")</f>
        <v>RESHOULOOldSCAHP4ELC22</v>
      </c>
      <c r="C283" t="str">
        <f>IF(B283="*","*",_xlfn.XLOOKUP(B283,'RES TECH'!M:M,'RES TECH'!K:K))</f>
        <v>RESELC</v>
      </c>
      <c r="D283" t="str">
        <f>IF(B283="*","*",_xlfn.XLOOKUP(B283,'RES TECH'!M:M,'RES TECH'!L:L))</f>
        <v>RESHOULOOldSCEUE</v>
      </c>
      <c r="E283">
        <f>IF(B283="*","*",_xlfn.XLOOKUP(B283,'RES TECH'!M:M,'RES TECH'!O:O))</f>
        <v>2022</v>
      </c>
      <c r="F283" s="12">
        <f>IF(B283="*","*",_xlfn.XLOOKUP(B283,'RES TECH'!M:M,'RES TECH'!Y:Y))</f>
        <v>16</v>
      </c>
      <c r="G283" s="12">
        <f>IF(B283="*","*",_xlfn.XLOOKUP(B283,'RES TECH'!M:M,'RES TECH'!V:V))</f>
        <v>5.8616647127784294</v>
      </c>
      <c r="H283">
        <f>IF(B283="*","*",_xlfn.XLOOKUP(B283,'RES TECH'!M:M,'RES TECH'!AA:AA))</f>
        <v>31.536000000000001</v>
      </c>
      <c r="I283" s="12">
        <f>IF(B283="*","*",_xlfn.XLOOKUP(B283,'RES TECH'!M:M,'RES TECH'!Z:Z))</f>
        <v>8.0981185647948012E-2</v>
      </c>
      <c r="J283" s="12">
        <f>IF(B283="*","*",_xlfn.XLOOKUP(B283,'RES TECH'!M:M,'RES TECH'!S:S))</f>
        <v>1073.6285734587279</v>
      </c>
      <c r="K283" s="12">
        <f t="shared" si="8"/>
        <v>53.681428672936399</v>
      </c>
      <c r="L283" s="12">
        <f t="shared" si="9"/>
        <v>2.6840714336468201</v>
      </c>
      <c r="M283">
        <f>IF(B283="*","*",IF(_xlfn.XLOOKUP(B283,'RES TECH'!$M:$M,'RES TECH'!$C:$C)="Low Income",IF(G283&gt;1,IF(G283&gt;3,0.3,0.24),0.12),IF(_xlfn.XLOOKUP(B283,'RES TECH'!$M:$M,'RES TECH'!$C:$C)="Lower-middle Income",IF(G283&gt;1,IF(G283&gt;3,0.23,0.18),0.09),IF(_xlfn.XLOOKUP(B283,'RES TECH'!$M:$M,'RES TECH'!$C:$C)="Upper-middle Income",IF(G283&gt;1,IF(G283&gt;3,0.15,0.12),0.06),IF(_xlfn.XLOOKUP(B283,'RES TECH'!$M:$M,'RES TECH'!$C:$C)="High Income",IF(G283&gt;1,IF(G283&gt;3,0.08,0.06),0.03))))))</f>
        <v>0.3</v>
      </c>
    </row>
    <row r="284" spans="2:13" x14ac:dyDescent="0.25">
      <c r="B284" t="str">
        <f>IF('RES TECH'!N280=1,'RES TECH'!M280,"*")</f>
        <v>RESHOULOOldSCGHP1ELC20</v>
      </c>
      <c r="C284" t="str">
        <f>IF(B284="*","*",_xlfn.XLOOKUP(B284,'RES TECH'!M:M,'RES TECH'!K:K))</f>
        <v>RESELC</v>
      </c>
      <c r="D284" t="str">
        <f>IF(B284="*","*",_xlfn.XLOOKUP(B284,'RES TECH'!M:M,'RES TECH'!L:L))</f>
        <v>RESHOULOOldSCEUE</v>
      </c>
      <c r="E284">
        <f>IF(B284="*","*",_xlfn.XLOOKUP(B284,'RES TECH'!M:M,'RES TECH'!O:O))</f>
        <v>2020</v>
      </c>
      <c r="F284" s="12">
        <f>IF(B284="*","*",_xlfn.XLOOKUP(B284,'RES TECH'!M:M,'RES TECH'!Y:Y))</f>
        <v>15</v>
      </c>
      <c r="G284" s="12">
        <f>IF(B284="*","*",_xlfn.XLOOKUP(B284,'RES TECH'!M:M,'RES TECH'!V:V))</f>
        <v>4.1348973607038122</v>
      </c>
      <c r="H284">
        <f>IF(B284="*","*",_xlfn.XLOOKUP(B284,'RES TECH'!M:M,'RES TECH'!AA:AA))</f>
        <v>31.536000000000001</v>
      </c>
      <c r="I284" s="12">
        <f>IF(B284="*","*",_xlfn.XLOOKUP(B284,'RES TECH'!M:M,'RES TECH'!Z:Z))</f>
        <v>8.0981185647948012E-2</v>
      </c>
      <c r="J284" s="12">
        <f>IF(B284="*","*",_xlfn.XLOOKUP(B284,'RES TECH'!M:M,'RES TECH'!S:S))</f>
        <v>2608.389419452189</v>
      </c>
      <c r="K284" s="12">
        <f t="shared" si="8"/>
        <v>130.41947097260945</v>
      </c>
      <c r="L284" s="12">
        <f t="shared" si="9"/>
        <v>6.5209735486304723</v>
      </c>
      <c r="M284">
        <f>IF(B284="*","*",IF(_xlfn.XLOOKUP(B284,'RES TECH'!$M:$M,'RES TECH'!$C:$C)="Low Income",IF(G284&gt;1,IF(G284&gt;3,0.3,0.24),0.12),IF(_xlfn.XLOOKUP(B284,'RES TECH'!$M:$M,'RES TECH'!$C:$C)="Lower-middle Income",IF(G284&gt;1,IF(G284&gt;3,0.23,0.18),0.09),IF(_xlfn.XLOOKUP(B284,'RES TECH'!$M:$M,'RES TECH'!$C:$C)="Upper-middle Income",IF(G284&gt;1,IF(G284&gt;3,0.15,0.12),0.06),IF(_xlfn.XLOOKUP(B284,'RES TECH'!$M:$M,'RES TECH'!$C:$C)="High Income",IF(G284&gt;1,IF(G284&gt;3,0.08,0.06),0.03))))))</f>
        <v>0.3</v>
      </c>
    </row>
    <row r="285" spans="2:13" x14ac:dyDescent="0.25">
      <c r="B285" t="str">
        <f>IF('RES TECH'!N281=1,'RES TECH'!M281,"*")</f>
        <v>RESHOULOOldSCGHP2ELC20</v>
      </c>
      <c r="C285" t="str">
        <f>IF(B285="*","*",_xlfn.XLOOKUP(B285,'RES TECH'!M:M,'RES TECH'!K:K))</f>
        <v>RESELC</v>
      </c>
      <c r="D285" t="str">
        <f>IF(B285="*","*",_xlfn.XLOOKUP(B285,'RES TECH'!M:M,'RES TECH'!L:L))</f>
        <v>RESHOULOOldSCEUE</v>
      </c>
      <c r="E285">
        <f>IF(B285="*","*",_xlfn.XLOOKUP(B285,'RES TECH'!M:M,'RES TECH'!O:O))</f>
        <v>2020</v>
      </c>
      <c r="F285" s="12">
        <f>IF(B285="*","*",_xlfn.XLOOKUP(B285,'RES TECH'!M:M,'RES TECH'!Y:Y))</f>
        <v>15</v>
      </c>
      <c r="G285" s="12">
        <f>IF(B285="*","*",_xlfn.XLOOKUP(B285,'RES TECH'!M:M,'RES TECH'!V:V))</f>
        <v>5.0733137829912023</v>
      </c>
      <c r="H285">
        <f>IF(B285="*","*",_xlfn.XLOOKUP(B285,'RES TECH'!M:M,'RES TECH'!AA:AA))</f>
        <v>31.536000000000001</v>
      </c>
      <c r="I285" s="12">
        <f>IF(B285="*","*",_xlfn.XLOOKUP(B285,'RES TECH'!M:M,'RES TECH'!Z:Z))</f>
        <v>8.0981185647948012E-2</v>
      </c>
      <c r="J285" s="12">
        <f>IF(B285="*","*",_xlfn.XLOOKUP(B285,'RES TECH'!M:M,'RES TECH'!S:S))</f>
        <v>2700.3518669328751</v>
      </c>
      <c r="K285" s="12">
        <f t="shared" si="8"/>
        <v>135.01759334664376</v>
      </c>
      <c r="L285" s="12">
        <f t="shared" si="9"/>
        <v>6.7508796673321889</v>
      </c>
      <c r="M285">
        <f>IF(B285="*","*",IF(_xlfn.XLOOKUP(B285,'RES TECH'!$M:$M,'RES TECH'!$C:$C)="Low Income",IF(G285&gt;1,IF(G285&gt;3,0.3,0.24),0.12),IF(_xlfn.XLOOKUP(B285,'RES TECH'!$M:$M,'RES TECH'!$C:$C)="Lower-middle Income",IF(G285&gt;1,IF(G285&gt;3,0.23,0.18),0.09),IF(_xlfn.XLOOKUP(B285,'RES TECH'!$M:$M,'RES TECH'!$C:$C)="Upper-middle Income",IF(G285&gt;1,IF(G285&gt;3,0.15,0.12),0.06),IF(_xlfn.XLOOKUP(B285,'RES TECH'!$M:$M,'RES TECH'!$C:$C)="High Income",IF(G285&gt;1,IF(G285&gt;3,0.08,0.06),0.03))))))</f>
        <v>0.3</v>
      </c>
    </row>
    <row r="286" spans="2:13" x14ac:dyDescent="0.25">
      <c r="B286" t="str">
        <f>IF('RES TECH'!N282=1,'RES TECH'!M282,"*")</f>
        <v>*</v>
      </c>
      <c r="C286" t="str">
        <f>IF(B286="*","*",_xlfn.XLOOKUP(B286,'RES TECH'!M:M,'RES TECH'!K:K))</f>
        <v>*</v>
      </c>
      <c r="D286" t="str">
        <f>IF(B286="*","*",_xlfn.XLOOKUP(B286,'RES TECH'!M:M,'RES TECH'!L:L))</f>
        <v>*</v>
      </c>
      <c r="E286" t="str">
        <f>IF(B286="*","*",_xlfn.XLOOKUP(B286,'RES TECH'!M:M,'RES TECH'!O:O))</f>
        <v>*</v>
      </c>
      <c r="F286" s="12" t="str">
        <f>IF(B286="*","*",_xlfn.XLOOKUP(B286,'RES TECH'!M:M,'RES TECH'!Y:Y))</f>
        <v>*</v>
      </c>
      <c r="G286" s="12" t="str">
        <f>IF(B286="*","*",_xlfn.XLOOKUP(B286,'RES TECH'!M:M,'RES TECH'!V:V))</f>
        <v>*</v>
      </c>
      <c r="H286" t="str">
        <f>IF(B286="*","*",_xlfn.XLOOKUP(B286,'RES TECH'!M:M,'RES TECH'!AA:AA))</f>
        <v>*</v>
      </c>
      <c r="I286" s="12" t="str">
        <f>IF(B286="*","*",_xlfn.XLOOKUP(B286,'RES TECH'!M:M,'RES TECH'!Z:Z))</f>
        <v>*</v>
      </c>
      <c r="J286" s="12" t="str">
        <f>IF(B286="*","*",_xlfn.XLOOKUP(B286,'RES TECH'!M:M,'RES TECH'!S:S))</f>
        <v>*</v>
      </c>
      <c r="K286" s="12" t="str">
        <f t="shared" si="8"/>
        <v>*</v>
      </c>
      <c r="L286" s="12" t="str">
        <f t="shared" si="9"/>
        <v>*</v>
      </c>
      <c r="M286" t="str">
        <f>IF(B286="*","*",IF(_xlfn.XLOOKUP(B286,'RES TECH'!$M:$M,'RES TECH'!$C:$C)="Low Income",IF(G286&gt;1,IF(G286&gt;3,0.3,0.24),0.12),IF(_xlfn.XLOOKUP(B286,'RES TECH'!$M:$M,'RES TECH'!$C:$C)="Lower-middle Income",IF(G286&gt;1,IF(G286&gt;3,0.23,0.18),0.09),IF(_xlfn.XLOOKUP(B286,'RES TECH'!$M:$M,'RES TECH'!$C:$C)="Upper-middle Income",IF(G286&gt;1,IF(G286&gt;3,0.15,0.12),0.06),IF(_xlfn.XLOOKUP(B286,'RES TECH'!$M:$M,'RES TECH'!$C:$C)="High Income",IF(G286&gt;1,IF(G286&gt;3,0.08,0.06),0.03))))))</f>
        <v>*</v>
      </c>
    </row>
    <row r="287" spans="2:13" x14ac:dyDescent="0.25">
      <c r="B287" t="str">
        <f>IF('RES TECH'!N283=1,'RES TECH'!M283,"*")</f>
        <v>RESHOULOOldSCGHP3ELC20</v>
      </c>
      <c r="C287" t="str">
        <f>IF(B287="*","*",_xlfn.XLOOKUP(B287,'RES TECH'!M:M,'RES TECH'!K:K))</f>
        <v>RESELC</v>
      </c>
      <c r="D287" t="str">
        <f>IF(B287="*","*",_xlfn.XLOOKUP(B287,'RES TECH'!M:M,'RES TECH'!L:L))</f>
        <v>RESHOULOOldSCEUE</v>
      </c>
      <c r="E287">
        <f>IF(B287="*","*",_xlfn.XLOOKUP(B287,'RES TECH'!M:M,'RES TECH'!O:O))</f>
        <v>2020</v>
      </c>
      <c r="F287" s="12">
        <f>IF(B287="*","*",_xlfn.XLOOKUP(B287,'RES TECH'!M:M,'RES TECH'!Y:Y))</f>
        <v>15</v>
      </c>
      <c r="G287" s="12">
        <f>IF(B287="*","*",_xlfn.XLOOKUP(B287,'RES TECH'!M:M,'RES TECH'!V:V))</f>
        <v>5.0146627565982396</v>
      </c>
      <c r="H287">
        <f>IF(B287="*","*",_xlfn.XLOOKUP(B287,'RES TECH'!M:M,'RES TECH'!AA:AA))</f>
        <v>31.536000000000001</v>
      </c>
      <c r="I287" s="12">
        <f>IF(B287="*","*",_xlfn.XLOOKUP(B287,'RES TECH'!M:M,'RES TECH'!Z:Z))</f>
        <v>8.0981185647948012E-2</v>
      </c>
      <c r="J287" s="12">
        <f>IF(B287="*","*",_xlfn.XLOOKUP(B287,'RES TECH'!M:M,'RES TECH'!S:S))</f>
        <v>2700.3518669328751</v>
      </c>
      <c r="K287" s="12">
        <f t="shared" si="8"/>
        <v>135.01759334664376</v>
      </c>
      <c r="L287" s="12">
        <f t="shared" si="9"/>
        <v>6.7508796673321889</v>
      </c>
      <c r="M287">
        <f>IF(B287="*","*",IF(_xlfn.XLOOKUP(B287,'RES TECH'!$M:$M,'RES TECH'!$C:$C)="Low Income",IF(G287&gt;1,IF(G287&gt;3,0.3,0.24),0.12),IF(_xlfn.XLOOKUP(B287,'RES TECH'!$M:$M,'RES TECH'!$C:$C)="Lower-middle Income",IF(G287&gt;1,IF(G287&gt;3,0.23,0.18),0.09),IF(_xlfn.XLOOKUP(B287,'RES TECH'!$M:$M,'RES TECH'!$C:$C)="Upper-middle Income",IF(G287&gt;1,IF(G287&gt;3,0.15,0.12),0.06),IF(_xlfn.XLOOKUP(B287,'RES TECH'!$M:$M,'RES TECH'!$C:$C)="High Income",IF(G287&gt;1,IF(G287&gt;3,0.08,0.06),0.03))))))</f>
        <v>0.3</v>
      </c>
    </row>
    <row r="288" spans="2:13" x14ac:dyDescent="0.25">
      <c r="B288" t="str">
        <f>IF('RES TECH'!N284=1,'RES TECH'!M284,"*")</f>
        <v>RESHOULOOldSCGHP3ELC22</v>
      </c>
      <c r="C288" t="str">
        <f>IF(B288="*","*",_xlfn.XLOOKUP(B288,'RES TECH'!M:M,'RES TECH'!K:K))</f>
        <v>RESELC</v>
      </c>
      <c r="D288" t="str">
        <f>IF(B288="*","*",_xlfn.XLOOKUP(B288,'RES TECH'!M:M,'RES TECH'!L:L))</f>
        <v>RESHOULOOldSCEUE</v>
      </c>
      <c r="E288">
        <f>IF(B288="*","*",_xlfn.XLOOKUP(B288,'RES TECH'!M:M,'RES TECH'!O:O))</f>
        <v>2022</v>
      </c>
      <c r="F288" s="12">
        <f>IF(B288="*","*",_xlfn.XLOOKUP(B288,'RES TECH'!M:M,'RES TECH'!Y:Y))</f>
        <v>15</v>
      </c>
      <c r="G288" s="12">
        <f>IF(B288="*","*",_xlfn.XLOOKUP(B288,'RES TECH'!M:M,'RES TECH'!V:V))</f>
        <v>5.0146627565982396</v>
      </c>
      <c r="H288">
        <f>IF(B288="*","*",_xlfn.XLOOKUP(B288,'RES TECH'!M:M,'RES TECH'!AA:AA))</f>
        <v>31.536000000000001</v>
      </c>
      <c r="I288" s="12">
        <f>IF(B288="*","*",_xlfn.XLOOKUP(B288,'RES TECH'!M:M,'RES TECH'!Z:Z))</f>
        <v>8.0981185647948012E-2</v>
      </c>
      <c r="J288" s="12">
        <f>IF(B288="*","*",_xlfn.XLOOKUP(B288,'RES TECH'!M:M,'RES TECH'!S:S))</f>
        <v>2700.3518669328751</v>
      </c>
      <c r="K288" s="12">
        <f t="shared" si="8"/>
        <v>135.01759334664376</v>
      </c>
      <c r="L288" s="12">
        <f t="shared" si="9"/>
        <v>6.7508796673321889</v>
      </c>
      <c r="M288">
        <f>IF(B288="*","*",IF(_xlfn.XLOOKUP(B288,'RES TECH'!$M:$M,'RES TECH'!$C:$C)="Low Income",IF(G288&gt;1,IF(G288&gt;3,0.3,0.24),0.12),IF(_xlfn.XLOOKUP(B288,'RES TECH'!$M:$M,'RES TECH'!$C:$C)="Lower-middle Income",IF(G288&gt;1,IF(G288&gt;3,0.23,0.18),0.09),IF(_xlfn.XLOOKUP(B288,'RES TECH'!$M:$M,'RES TECH'!$C:$C)="Upper-middle Income",IF(G288&gt;1,IF(G288&gt;3,0.15,0.12),0.06),IF(_xlfn.XLOOKUP(B288,'RES TECH'!$M:$M,'RES TECH'!$C:$C)="High Income",IF(G288&gt;1,IF(G288&gt;3,0.08,0.06),0.03))))))</f>
        <v>0.3</v>
      </c>
    </row>
    <row r="289" spans="2:13" x14ac:dyDescent="0.25">
      <c r="B289" t="str">
        <f>IF('RES TECH'!N285=1,'RES TECH'!M285,"*")</f>
        <v>RESHOULOOldSCGHP3ELC23</v>
      </c>
      <c r="C289" t="str">
        <f>IF(B289="*","*",_xlfn.XLOOKUP(B289,'RES TECH'!M:M,'RES TECH'!K:K))</f>
        <v>RESELC</v>
      </c>
      <c r="D289" t="str">
        <f>IF(B289="*","*",_xlfn.XLOOKUP(B289,'RES TECH'!M:M,'RES TECH'!L:L))</f>
        <v>RESHOULOOldSCEUE</v>
      </c>
      <c r="E289">
        <f>IF(B289="*","*",_xlfn.XLOOKUP(B289,'RES TECH'!M:M,'RES TECH'!O:O))</f>
        <v>2023</v>
      </c>
      <c r="F289" s="12">
        <f>IF(B289="*","*",_xlfn.XLOOKUP(B289,'RES TECH'!M:M,'RES TECH'!Y:Y))</f>
        <v>15</v>
      </c>
      <c r="G289" s="12">
        <f>IF(B289="*","*",_xlfn.XLOOKUP(B289,'RES TECH'!M:M,'RES TECH'!V:V))</f>
        <v>5.0146627565982396</v>
      </c>
      <c r="H289">
        <f>IF(B289="*","*",_xlfn.XLOOKUP(B289,'RES TECH'!M:M,'RES TECH'!AA:AA))</f>
        <v>31.536000000000001</v>
      </c>
      <c r="I289" s="12">
        <f>IF(B289="*","*",_xlfn.XLOOKUP(B289,'RES TECH'!M:M,'RES TECH'!Z:Z))</f>
        <v>8.0981185647948012E-2</v>
      </c>
      <c r="J289" s="12">
        <f>IF(B289="*","*",_xlfn.XLOOKUP(B289,'RES TECH'!M:M,'RES TECH'!S:S))</f>
        <v>2700.3518669328751</v>
      </c>
      <c r="K289" s="12">
        <f t="shared" si="8"/>
        <v>135.01759334664376</v>
      </c>
      <c r="L289" s="12">
        <f t="shared" si="9"/>
        <v>6.7508796673321889</v>
      </c>
      <c r="M289">
        <f>IF(B289="*","*",IF(_xlfn.XLOOKUP(B289,'RES TECH'!$M:$M,'RES TECH'!$C:$C)="Low Income",IF(G289&gt;1,IF(G289&gt;3,0.3,0.24),0.12),IF(_xlfn.XLOOKUP(B289,'RES TECH'!$M:$M,'RES TECH'!$C:$C)="Lower-middle Income",IF(G289&gt;1,IF(G289&gt;3,0.23,0.18),0.09),IF(_xlfn.XLOOKUP(B289,'RES TECH'!$M:$M,'RES TECH'!$C:$C)="Upper-middle Income",IF(G289&gt;1,IF(G289&gt;3,0.15,0.12),0.06),IF(_xlfn.XLOOKUP(B289,'RES TECH'!$M:$M,'RES TECH'!$C:$C)="High Income",IF(G289&gt;1,IF(G289&gt;3,0.08,0.06),0.03))))))</f>
        <v>0.3</v>
      </c>
    </row>
    <row r="290" spans="2:13" x14ac:dyDescent="0.25">
      <c r="B290" t="str">
        <f>IF('RES TECH'!N286=1,'RES TECH'!M286,"*")</f>
        <v>RESHOULOOldSCGHP3ELC24</v>
      </c>
      <c r="C290" t="str">
        <f>IF(B290="*","*",_xlfn.XLOOKUP(B290,'RES TECH'!M:M,'RES TECH'!K:K))</f>
        <v>RESELC</v>
      </c>
      <c r="D290" t="str">
        <f>IF(B290="*","*",_xlfn.XLOOKUP(B290,'RES TECH'!M:M,'RES TECH'!L:L))</f>
        <v>RESHOULOOldSCEUE</v>
      </c>
      <c r="E290">
        <f>IF(B290="*","*",_xlfn.XLOOKUP(B290,'RES TECH'!M:M,'RES TECH'!O:O))</f>
        <v>2024</v>
      </c>
      <c r="F290" s="12">
        <f>IF(B290="*","*",_xlfn.XLOOKUP(B290,'RES TECH'!M:M,'RES TECH'!Y:Y))</f>
        <v>15</v>
      </c>
      <c r="G290" s="12">
        <f>IF(B290="*","*",_xlfn.XLOOKUP(B290,'RES TECH'!M:M,'RES TECH'!V:V))</f>
        <v>5.0146627565982396</v>
      </c>
      <c r="H290">
        <f>IF(B290="*","*",_xlfn.XLOOKUP(B290,'RES TECH'!M:M,'RES TECH'!AA:AA))</f>
        <v>31.536000000000001</v>
      </c>
      <c r="I290" s="12">
        <f>IF(B290="*","*",_xlfn.XLOOKUP(B290,'RES TECH'!M:M,'RES TECH'!Z:Z))</f>
        <v>8.0981185647948012E-2</v>
      </c>
      <c r="J290" s="12">
        <f>IF(B290="*","*",_xlfn.XLOOKUP(B290,'RES TECH'!M:M,'RES TECH'!S:S))</f>
        <v>2700.3518669328751</v>
      </c>
      <c r="K290" s="12">
        <f t="shared" si="8"/>
        <v>135.01759334664376</v>
      </c>
      <c r="L290" s="12">
        <f t="shared" si="9"/>
        <v>6.7508796673321889</v>
      </c>
      <c r="M290">
        <f>IF(B290="*","*",IF(_xlfn.XLOOKUP(B290,'RES TECH'!$M:$M,'RES TECH'!$C:$C)="Low Income",IF(G290&gt;1,IF(G290&gt;3,0.3,0.24),0.12),IF(_xlfn.XLOOKUP(B290,'RES TECH'!$M:$M,'RES TECH'!$C:$C)="Lower-middle Income",IF(G290&gt;1,IF(G290&gt;3,0.23,0.18),0.09),IF(_xlfn.XLOOKUP(B290,'RES TECH'!$M:$M,'RES TECH'!$C:$C)="Upper-middle Income",IF(G290&gt;1,IF(G290&gt;3,0.15,0.12),0.06),IF(_xlfn.XLOOKUP(B290,'RES TECH'!$M:$M,'RES TECH'!$C:$C)="High Income",IF(G290&gt;1,IF(G290&gt;3,0.08,0.06),0.03))))))</f>
        <v>0.3</v>
      </c>
    </row>
    <row r="291" spans="2:13" x14ac:dyDescent="0.25">
      <c r="B291" t="str">
        <f>IF('RES TECH'!N287=1,'RES TECH'!M287,"*")</f>
        <v>*</v>
      </c>
      <c r="C291" t="str">
        <f>IF(B291="*","*",_xlfn.XLOOKUP(B291,'RES TECH'!M:M,'RES TECH'!K:K))</f>
        <v>*</v>
      </c>
      <c r="D291" t="str">
        <f>IF(B291="*","*",_xlfn.XLOOKUP(B291,'RES TECH'!M:M,'RES TECH'!L:L))</f>
        <v>*</v>
      </c>
      <c r="E291" t="str">
        <f>IF(B291="*","*",_xlfn.XLOOKUP(B291,'RES TECH'!M:M,'RES TECH'!O:O))</f>
        <v>*</v>
      </c>
      <c r="F291" s="12" t="str">
        <f>IF(B291="*","*",_xlfn.XLOOKUP(B291,'RES TECH'!M:M,'RES TECH'!Y:Y))</f>
        <v>*</v>
      </c>
      <c r="G291" s="12" t="str">
        <f>IF(B291="*","*",_xlfn.XLOOKUP(B291,'RES TECH'!M:M,'RES TECH'!V:V))</f>
        <v>*</v>
      </c>
      <c r="H291" t="str">
        <f>IF(B291="*","*",_xlfn.XLOOKUP(B291,'RES TECH'!M:M,'RES TECH'!AA:AA))</f>
        <v>*</v>
      </c>
      <c r="I291" s="12" t="str">
        <f>IF(B291="*","*",_xlfn.XLOOKUP(B291,'RES TECH'!M:M,'RES TECH'!Z:Z))</f>
        <v>*</v>
      </c>
      <c r="J291" s="12" t="str">
        <f>IF(B291="*","*",_xlfn.XLOOKUP(B291,'RES TECH'!M:M,'RES TECH'!S:S))</f>
        <v>*</v>
      </c>
      <c r="K291" s="12" t="str">
        <f t="shared" si="8"/>
        <v>*</v>
      </c>
      <c r="L291" s="12" t="str">
        <f t="shared" si="9"/>
        <v>*</v>
      </c>
      <c r="M291" t="str">
        <f>IF(B291="*","*",IF(_xlfn.XLOOKUP(B291,'RES TECH'!$M:$M,'RES TECH'!$C:$C)="Low Income",IF(G291&gt;1,IF(G291&gt;3,0.3,0.24),0.12),IF(_xlfn.XLOOKUP(B291,'RES TECH'!$M:$M,'RES TECH'!$C:$C)="Lower-middle Income",IF(G291&gt;1,IF(G291&gt;3,0.23,0.18),0.09),IF(_xlfn.XLOOKUP(B291,'RES TECH'!$M:$M,'RES TECH'!$C:$C)="Upper-middle Income",IF(G291&gt;1,IF(G291&gt;3,0.15,0.12),0.06),IF(_xlfn.XLOOKUP(B291,'RES TECH'!$M:$M,'RES TECH'!$C:$C)="High Income",IF(G291&gt;1,IF(G291&gt;3,0.08,0.06),0.03))))))</f>
        <v>*</v>
      </c>
    </row>
    <row r="292" spans="2:13" x14ac:dyDescent="0.25">
      <c r="B292" t="str">
        <f>IF('RES TECH'!N288=1,'RES TECH'!M288,"*")</f>
        <v>RESHOULOOldSCGHP4ELC20</v>
      </c>
      <c r="C292" t="str">
        <f>IF(B292="*","*",_xlfn.XLOOKUP(B292,'RES TECH'!M:M,'RES TECH'!K:K))</f>
        <v>RESELC</v>
      </c>
      <c r="D292" t="str">
        <f>IF(B292="*","*",_xlfn.XLOOKUP(B292,'RES TECH'!M:M,'RES TECH'!L:L))</f>
        <v>RESHOULOOldSCEUE</v>
      </c>
      <c r="E292">
        <f>IF(B292="*","*",_xlfn.XLOOKUP(B292,'RES TECH'!M:M,'RES TECH'!O:O))</f>
        <v>2020</v>
      </c>
      <c r="F292" s="12">
        <f>IF(B292="*","*",_xlfn.XLOOKUP(B292,'RES TECH'!M:M,'RES TECH'!Y:Y))</f>
        <v>15</v>
      </c>
      <c r="G292" s="12">
        <f>IF(B292="*","*",_xlfn.XLOOKUP(B292,'RES TECH'!M:M,'RES TECH'!V:V))</f>
        <v>6.5689149560117297</v>
      </c>
      <c r="H292">
        <f>IF(B292="*","*",_xlfn.XLOOKUP(B292,'RES TECH'!M:M,'RES TECH'!AA:AA))</f>
        <v>31.536000000000001</v>
      </c>
      <c r="I292" s="12">
        <f>IF(B292="*","*",_xlfn.XLOOKUP(B292,'RES TECH'!M:M,'RES TECH'!Z:Z))</f>
        <v>8.0981185647948012E-2</v>
      </c>
      <c r="J292" s="12">
        <f>IF(B292="*","*",_xlfn.XLOOKUP(B292,'RES TECH'!M:M,'RES TECH'!S:S))</f>
        <v>2850.8358719012708</v>
      </c>
      <c r="K292" s="12">
        <f t="shared" si="8"/>
        <v>142.54179359506355</v>
      </c>
      <c r="L292" s="12">
        <f t="shared" si="9"/>
        <v>7.127089679753178</v>
      </c>
      <c r="M292">
        <f>IF(B292="*","*",IF(_xlfn.XLOOKUP(B292,'RES TECH'!$M:$M,'RES TECH'!$C:$C)="Low Income",IF(G292&gt;1,IF(G292&gt;3,0.3,0.24),0.12),IF(_xlfn.XLOOKUP(B292,'RES TECH'!$M:$M,'RES TECH'!$C:$C)="Lower-middle Income",IF(G292&gt;1,IF(G292&gt;3,0.23,0.18),0.09),IF(_xlfn.XLOOKUP(B292,'RES TECH'!$M:$M,'RES TECH'!$C:$C)="Upper-middle Income",IF(G292&gt;1,IF(G292&gt;3,0.15,0.12),0.06),IF(_xlfn.XLOOKUP(B292,'RES TECH'!$M:$M,'RES TECH'!$C:$C)="High Income",IF(G292&gt;1,IF(G292&gt;3,0.08,0.06),0.03))))))</f>
        <v>0.3</v>
      </c>
    </row>
    <row r="293" spans="2:13" x14ac:dyDescent="0.25">
      <c r="B293" t="str">
        <f>IF('RES TECH'!N289=1,'RES TECH'!M289,"*")</f>
        <v>RESHOULOOldSCGHP4ELC22</v>
      </c>
      <c r="C293" t="str">
        <f>IF(B293="*","*",_xlfn.XLOOKUP(B293,'RES TECH'!M:M,'RES TECH'!K:K))</f>
        <v>RESELC</v>
      </c>
      <c r="D293" t="str">
        <f>IF(B293="*","*",_xlfn.XLOOKUP(B293,'RES TECH'!M:M,'RES TECH'!L:L))</f>
        <v>RESHOULOOldSCEUE</v>
      </c>
      <c r="E293">
        <f>IF(B293="*","*",_xlfn.XLOOKUP(B293,'RES TECH'!M:M,'RES TECH'!O:O))</f>
        <v>2022</v>
      </c>
      <c r="F293" s="12">
        <f>IF(B293="*","*",_xlfn.XLOOKUP(B293,'RES TECH'!M:M,'RES TECH'!Y:Y))</f>
        <v>15</v>
      </c>
      <c r="G293" s="12">
        <f>IF(B293="*","*",_xlfn.XLOOKUP(B293,'RES TECH'!M:M,'RES TECH'!V:V))</f>
        <v>6.5689149560117297</v>
      </c>
      <c r="H293">
        <f>IF(B293="*","*",_xlfn.XLOOKUP(B293,'RES TECH'!M:M,'RES TECH'!AA:AA))</f>
        <v>31.536000000000001</v>
      </c>
      <c r="I293" s="12">
        <f>IF(B293="*","*",_xlfn.XLOOKUP(B293,'RES TECH'!M:M,'RES TECH'!Z:Z))</f>
        <v>8.0981185647948012E-2</v>
      </c>
      <c r="J293" s="12">
        <f>IF(B293="*","*",_xlfn.XLOOKUP(B293,'RES TECH'!M:M,'RES TECH'!S:S))</f>
        <v>2850.8358719012708</v>
      </c>
      <c r="K293" s="12">
        <f t="shared" si="8"/>
        <v>142.54179359506355</v>
      </c>
      <c r="L293" s="12">
        <f t="shared" si="9"/>
        <v>7.127089679753178</v>
      </c>
      <c r="M293">
        <f>IF(B293="*","*",IF(_xlfn.XLOOKUP(B293,'RES TECH'!$M:$M,'RES TECH'!$C:$C)="Low Income",IF(G293&gt;1,IF(G293&gt;3,0.3,0.24),0.12),IF(_xlfn.XLOOKUP(B293,'RES TECH'!$M:$M,'RES TECH'!$C:$C)="Lower-middle Income",IF(G293&gt;1,IF(G293&gt;3,0.23,0.18),0.09),IF(_xlfn.XLOOKUP(B293,'RES TECH'!$M:$M,'RES TECH'!$C:$C)="Upper-middle Income",IF(G293&gt;1,IF(G293&gt;3,0.15,0.12),0.06),IF(_xlfn.XLOOKUP(B293,'RES TECH'!$M:$M,'RES TECH'!$C:$C)="High Income",IF(G293&gt;1,IF(G293&gt;3,0.08,0.06),0.03))))))</f>
        <v>0.3</v>
      </c>
    </row>
    <row r="294" spans="2:13" x14ac:dyDescent="0.25">
      <c r="B294" t="str">
        <f>IF('RES TECH'!N290=1,'RES TECH'!M290,"*")</f>
        <v>RESHOULOOldSCGHP4ELC23</v>
      </c>
      <c r="C294" t="str">
        <f>IF(B294="*","*",_xlfn.XLOOKUP(B294,'RES TECH'!M:M,'RES TECH'!K:K))</f>
        <v>RESELC</v>
      </c>
      <c r="D294" t="str">
        <f>IF(B294="*","*",_xlfn.XLOOKUP(B294,'RES TECH'!M:M,'RES TECH'!L:L))</f>
        <v>RESHOULOOldSCEUE</v>
      </c>
      <c r="E294">
        <f>IF(B294="*","*",_xlfn.XLOOKUP(B294,'RES TECH'!M:M,'RES TECH'!O:O))</f>
        <v>2023</v>
      </c>
      <c r="F294" s="12">
        <f>IF(B294="*","*",_xlfn.XLOOKUP(B294,'RES TECH'!M:M,'RES TECH'!Y:Y))</f>
        <v>15</v>
      </c>
      <c r="G294" s="12">
        <f>IF(B294="*","*",_xlfn.XLOOKUP(B294,'RES TECH'!M:M,'RES TECH'!V:V))</f>
        <v>6.5689149560117297</v>
      </c>
      <c r="H294">
        <f>IF(B294="*","*",_xlfn.XLOOKUP(B294,'RES TECH'!M:M,'RES TECH'!AA:AA))</f>
        <v>31.536000000000001</v>
      </c>
      <c r="I294" s="12">
        <f>IF(B294="*","*",_xlfn.XLOOKUP(B294,'RES TECH'!M:M,'RES TECH'!Z:Z))</f>
        <v>8.0981185647948012E-2</v>
      </c>
      <c r="J294" s="12">
        <f>IF(B294="*","*",_xlfn.XLOOKUP(B294,'RES TECH'!M:M,'RES TECH'!S:S))</f>
        <v>2850.8358719012708</v>
      </c>
      <c r="K294" s="12">
        <f t="shared" si="8"/>
        <v>142.54179359506355</v>
      </c>
      <c r="L294" s="12">
        <f t="shared" si="9"/>
        <v>7.127089679753178</v>
      </c>
      <c r="M294">
        <f>IF(B294="*","*",IF(_xlfn.XLOOKUP(B294,'RES TECH'!$M:$M,'RES TECH'!$C:$C)="Low Income",IF(G294&gt;1,IF(G294&gt;3,0.3,0.24),0.12),IF(_xlfn.XLOOKUP(B294,'RES TECH'!$M:$M,'RES TECH'!$C:$C)="Lower-middle Income",IF(G294&gt;1,IF(G294&gt;3,0.23,0.18),0.09),IF(_xlfn.XLOOKUP(B294,'RES TECH'!$M:$M,'RES TECH'!$C:$C)="Upper-middle Income",IF(G294&gt;1,IF(G294&gt;3,0.15,0.12),0.06),IF(_xlfn.XLOOKUP(B294,'RES TECH'!$M:$M,'RES TECH'!$C:$C)="High Income",IF(G294&gt;1,IF(G294&gt;3,0.08,0.06),0.03))))))</f>
        <v>0.3</v>
      </c>
    </row>
    <row r="295" spans="2:13" x14ac:dyDescent="0.25">
      <c r="B295" t="str">
        <f>IF('RES TECH'!N291=1,'RES TECH'!M291,"*")</f>
        <v>RESHOULOOldSCGHP4ELC24</v>
      </c>
      <c r="C295" t="str">
        <f>IF(B295="*","*",_xlfn.XLOOKUP(B295,'RES TECH'!M:M,'RES TECH'!K:K))</f>
        <v>RESELC</v>
      </c>
      <c r="D295" t="str">
        <f>IF(B295="*","*",_xlfn.XLOOKUP(B295,'RES TECH'!M:M,'RES TECH'!L:L))</f>
        <v>RESHOULOOldSCEUE</v>
      </c>
      <c r="E295">
        <f>IF(B295="*","*",_xlfn.XLOOKUP(B295,'RES TECH'!M:M,'RES TECH'!O:O))</f>
        <v>2024</v>
      </c>
      <c r="F295" s="12">
        <f>IF(B295="*","*",_xlfn.XLOOKUP(B295,'RES TECH'!M:M,'RES TECH'!Y:Y))</f>
        <v>15</v>
      </c>
      <c r="G295" s="12">
        <f>IF(B295="*","*",_xlfn.XLOOKUP(B295,'RES TECH'!M:M,'RES TECH'!V:V))</f>
        <v>6.5689149560117297</v>
      </c>
      <c r="H295">
        <f>IF(B295="*","*",_xlfn.XLOOKUP(B295,'RES TECH'!M:M,'RES TECH'!AA:AA))</f>
        <v>31.536000000000001</v>
      </c>
      <c r="I295" s="12">
        <f>IF(B295="*","*",_xlfn.XLOOKUP(B295,'RES TECH'!M:M,'RES TECH'!Z:Z))</f>
        <v>8.0981185647948012E-2</v>
      </c>
      <c r="J295" s="12">
        <f>IF(B295="*","*",_xlfn.XLOOKUP(B295,'RES TECH'!M:M,'RES TECH'!S:S))</f>
        <v>2850.8358719012708</v>
      </c>
      <c r="K295" s="12">
        <f t="shared" si="8"/>
        <v>142.54179359506355</v>
      </c>
      <c r="L295" s="12">
        <f t="shared" si="9"/>
        <v>7.127089679753178</v>
      </c>
      <c r="M295">
        <f>IF(B295="*","*",IF(_xlfn.XLOOKUP(B295,'RES TECH'!$M:$M,'RES TECH'!$C:$C)="Low Income",IF(G295&gt;1,IF(G295&gt;3,0.3,0.24),0.12),IF(_xlfn.XLOOKUP(B295,'RES TECH'!$M:$M,'RES TECH'!$C:$C)="Lower-middle Income",IF(G295&gt;1,IF(G295&gt;3,0.23,0.18),0.09),IF(_xlfn.XLOOKUP(B295,'RES TECH'!$M:$M,'RES TECH'!$C:$C)="Upper-middle Income",IF(G295&gt;1,IF(G295&gt;3,0.15,0.12),0.06),IF(_xlfn.XLOOKUP(B295,'RES TECH'!$M:$M,'RES TECH'!$C:$C)="High Income",IF(G295&gt;1,IF(G295&gt;3,0.08,0.06),0.03))))))</f>
        <v>0.3</v>
      </c>
    </row>
    <row r="296" spans="2:13" x14ac:dyDescent="0.25">
      <c r="B296" t="str">
        <f>IF('RES TECH'!N292=1,'RES TECH'!M292,"*")</f>
        <v>RESHOULOOldSCRAC1ELC20</v>
      </c>
      <c r="C296" t="str">
        <f>IF(B296="*","*",_xlfn.XLOOKUP(B296,'RES TECH'!M:M,'RES TECH'!K:K))</f>
        <v>RESELC</v>
      </c>
      <c r="D296" t="str">
        <f>IF(B296="*","*",_xlfn.XLOOKUP(B296,'RES TECH'!M:M,'RES TECH'!L:L))</f>
        <v>RESHOULOOldSCEUE</v>
      </c>
      <c r="E296">
        <f>IF(B296="*","*",_xlfn.XLOOKUP(B296,'RES TECH'!M:M,'RES TECH'!O:O))</f>
        <v>2020</v>
      </c>
      <c r="F296" s="12">
        <f>IF(B296="*","*",_xlfn.XLOOKUP(B296,'RES TECH'!M:M,'RES TECH'!Y:Y))</f>
        <v>10</v>
      </c>
      <c r="G296" s="12">
        <f>IF(B296="*","*",_xlfn.XLOOKUP(B296,'RES TECH'!M:M,'RES TECH'!V:V))</f>
        <v>3.1946072684642441</v>
      </c>
      <c r="H296">
        <f>IF(B296="*","*",_xlfn.XLOOKUP(B296,'RES TECH'!M:M,'RES TECH'!AA:AA))</f>
        <v>31.536000000000001</v>
      </c>
      <c r="I296" s="12">
        <f>IF(B296="*","*",_xlfn.XLOOKUP(B296,'RES TECH'!M:M,'RES TECH'!Z:Z))</f>
        <v>8.0981185647948012E-2</v>
      </c>
      <c r="J296" s="12">
        <f>IF(B296="*","*",_xlfn.XLOOKUP(B296,'RES TECH'!M:M,'RES TECH'!S:S))</f>
        <v>207.33351795645609</v>
      </c>
      <c r="K296" s="12">
        <f t="shared" si="8"/>
        <v>10.366675897822805</v>
      </c>
      <c r="L296" s="12">
        <f t="shared" si="9"/>
        <v>0.51833379489114029</v>
      </c>
      <c r="M296">
        <f>IF(B296="*","*",IF(_xlfn.XLOOKUP(B296,'RES TECH'!$M:$M,'RES TECH'!$C:$C)="Low Income",IF(G296&gt;1,IF(G296&gt;3,0.3,0.24),0.12),IF(_xlfn.XLOOKUP(B296,'RES TECH'!$M:$M,'RES TECH'!$C:$C)="Lower-middle Income",IF(G296&gt;1,IF(G296&gt;3,0.23,0.18),0.09),IF(_xlfn.XLOOKUP(B296,'RES TECH'!$M:$M,'RES TECH'!$C:$C)="Upper-middle Income",IF(G296&gt;1,IF(G296&gt;3,0.15,0.12),0.06),IF(_xlfn.XLOOKUP(B296,'RES TECH'!$M:$M,'RES TECH'!$C:$C)="High Income",IF(G296&gt;1,IF(G296&gt;3,0.08,0.06),0.03))))))</f>
        <v>0.3</v>
      </c>
    </row>
    <row r="297" spans="2:13" x14ac:dyDescent="0.25">
      <c r="B297" t="str">
        <f>IF('RES TECH'!N293=1,'RES TECH'!M293,"*")</f>
        <v>RESHOULOOldSCRAC2ELC20</v>
      </c>
      <c r="C297" t="str">
        <f>IF(B297="*","*",_xlfn.XLOOKUP(B297,'RES TECH'!M:M,'RES TECH'!K:K))</f>
        <v>RESELC</v>
      </c>
      <c r="D297" t="str">
        <f>IF(B297="*","*",_xlfn.XLOOKUP(B297,'RES TECH'!M:M,'RES TECH'!L:L))</f>
        <v>RESHOULOOldSCEUE</v>
      </c>
      <c r="E297">
        <f>IF(B297="*","*",_xlfn.XLOOKUP(B297,'RES TECH'!M:M,'RES TECH'!O:O))</f>
        <v>2020</v>
      </c>
      <c r="F297" s="12">
        <f>IF(B297="*","*",_xlfn.XLOOKUP(B297,'RES TECH'!M:M,'RES TECH'!Y:Y))</f>
        <v>10</v>
      </c>
      <c r="G297" s="12">
        <f>IF(B297="*","*",_xlfn.XLOOKUP(B297,'RES TECH'!M:M,'RES TECH'!V:V))</f>
        <v>3.5169988276670581</v>
      </c>
      <c r="H297">
        <f>IF(B297="*","*",_xlfn.XLOOKUP(B297,'RES TECH'!M:M,'RES TECH'!AA:AA))</f>
        <v>31.536000000000001</v>
      </c>
      <c r="I297" s="12">
        <f>IF(B297="*","*",_xlfn.XLOOKUP(B297,'RES TECH'!M:M,'RES TECH'!Z:Z))</f>
        <v>8.0981185647948012E-2</v>
      </c>
      <c r="J297" s="12">
        <f>IF(B297="*","*",_xlfn.XLOOKUP(B297,'RES TECH'!M:M,'RES TECH'!S:S))</f>
        <v>214.0216959550514</v>
      </c>
      <c r="K297" s="12">
        <f t="shared" si="8"/>
        <v>10.701084797752571</v>
      </c>
      <c r="L297" s="12">
        <f t="shared" si="9"/>
        <v>0.53505423988762857</v>
      </c>
      <c r="M297">
        <f>IF(B297="*","*",IF(_xlfn.XLOOKUP(B297,'RES TECH'!$M:$M,'RES TECH'!$C:$C)="Low Income",IF(G297&gt;1,IF(G297&gt;3,0.3,0.24),0.12),IF(_xlfn.XLOOKUP(B297,'RES TECH'!$M:$M,'RES TECH'!$C:$C)="Lower-middle Income",IF(G297&gt;1,IF(G297&gt;3,0.23,0.18),0.09),IF(_xlfn.XLOOKUP(B297,'RES TECH'!$M:$M,'RES TECH'!$C:$C)="Upper-middle Income",IF(G297&gt;1,IF(G297&gt;3,0.15,0.12),0.06),IF(_xlfn.XLOOKUP(B297,'RES TECH'!$M:$M,'RES TECH'!$C:$C)="High Income",IF(G297&gt;1,IF(G297&gt;3,0.08,0.06),0.03))))))</f>
        <v>0.3</v>
      </c>
    </row>
    <row r="298" spans="2:13" x14ac:dyDescent="0.25">
      <c r="B298" t="str">
        <f>IF('RES TECH'!N294=1,'RES TECH'!M294,"*")</f>
        <v>RESHOULOOldSCRAC2ELC30</v>
      </c>
      <c r="C298" t="str">
        <f>IF(B298="*","*",_xlfn.XLOOKUP(B298,'RES TECH'!M:M,'RES TECH'!K:K))</f>
        <v>RESELC</v>
      </c>
      <c r="D298" t="str">
        <f>IF(B298="*","*",_xlfn.XLOOKUP(B298,'RES TECH'!M:M,'RES TECH'!L:L))</f>
        <v>RESHOULOOldSCEUE</v>
      </c>
      <c r="E298">
        <f>IF(B298="*","*",_xlfn.XLOOKUP(B298,'RES TECH'!M:M,'RES TECH'!O:O))</f>
        <v>2030</v>
      </c>
      <c r="F298" s="12">
        <f>IF(B298="*","*",_xlfn.XLOOKUP(B298,'RES TECH'!M:M,'RES TECH'!Y:Y))</f>
        <v>10</v>
      </c>
      <c r="G298" s="12">
        <f>IF(B298="*","*",_xlfn.XLOOKUP(B298,'RES TECH'!M:M,'RES TECH'!V:V))</f>
        <v>3.5902696365767879</v>
      </c>
      <c r="H298">
        <f>IF(B298="*","*",_xlfn.XLOOKUP(B298,'RES TECH'!M:M,'RES TECH'!AA:AA))</f>
        <v>31.536000000000001</v>
      </c>
      <c r="I298" s="12">
        <f>IF(B298="*","*",_xlfn.XLOOKUP(B298,'RES TECH'!M:M,'RES TECH'!Z:Z))</f>
        <v>8.0981185647948012E-2</v>
      </c>
      <c r="J298" s="12">
        <f>IF(B298="*","*",_xlfn.XLOOKUP(B298,'RES TECH'!M:M,'RES TECH'!S:S))</f>
        <v>214.0216959550514</v>
      </c>
      <c r="K298" s="12">
        <f t="shared" si="8"/>
        <v>10.701084797752571</v>
      </c>
      <c r="L298" s="12">
        <f t="shared" si="9"/>
        <v>0.53505423988762857</v>
      </c>
      <c r="M298">
        <f>IF(B298="*","*",IF(_xlfn.XLOOKUP(B298,'RES TECH'!$M:$M,'RES TECH'!$C:$C)="Low Income",IF(G298&gt;1,IF(G298&gt;3,0.3,0.24),0.12),IF(_xlfn.XLOOKUP(B298,'RES TECH'!$M:$M,'RES TECH'!$C:$C)="Lower-middle Income",IF(G298&gt;1,IF(G298&gt;3,0.23,0.18),0.09),IF(_xlfn.XLOOKUP(B298,'RES TECH'!$M:$M,'RES TECH'!$C:$C)="Upper-middle Income",IF(G298&gt;1,IF(G298&gt;3,0.15,0.12),0.06),IF(_xlfn.XLOOKUP(B298,'RES TECH'!$M:$M,'RES TECH'!$C:$C)="High Income",IF(G298&gt;1,IF(G298&gt;3,0.08,0.06),0.03))))))</f>
        <v>0.3</v>
      </c>
    </row>
    <row r="299" spans="2:13" x14ac:dyDescent="0.25">
      <c r="B299" t="str">
        <f>IF('RES TECH'!N295=1,'RES TECH'!M295,"*")</f>
        <v>RESHOULOOldSCRAC2ELC40</v>
      </c>
      <c r="C299" t="str">
        <f>IF(B299="*","*",_xlfn.XLOOKUP(B299,'RES TECH'!M:M,'RES TECH'!K:K))</f>
        <v>RESELC</v>
      </c>
      <c r="D299" t="str">
        <f>IF(B299="*","*",_xlfn.XLOOKUP(B299,'RES TECH'!M:M,'RES TECH'!L:L))</f>
        <v>RESHOULOOldSCEUE</v>
      </c>
      <c r="E299">
        <f>IF(B299="*","*",_xlfn.XLOOKUP(B299,'RES TECH'!M:M,'RES TECH'!O:O))</f>
        <v>2040</v>
      </c>
      <c r="F299" s="12">
        <f>IF(B299="*","*",_xlfn.XLOOKUP(B299,'RES TECH'!M:M,'RES TECH'!Y:Y))</f>
        <v>10</v>
      </c>
      <c r="G299" s="12">
        <f>IF(B299="*","*",_xlfn.XLOOKUP(B299,'RES TECH'!M:M,'RES TECH'!V:V))</f>
        <v>3.6635404454865181</v>
      </c>
      <c r="H299">
        <f>IF(B299="*","*",_xlfn.XLOOKUP(B299,'RES TECH'!M:M,'RES TECH'!AA:AA))</f>
        <v>31.536000000000001</v>
      </c>
      <c r="I299" s="12">
        <f>IF(B299="*","*",_xlfn.XLOOKUP(B299,'RES TECH'!M:M,'RES TECH'!Z:Z))</f>
        <v>8.0981185647948012E-2</v>
      </c>
      <c r="J299" s="12">
        <f>IF(B299="*","*",_xlfn.XLOOKUP(B299,'RES TECH'!M:M,'RES TECH'!S:S))</f>
        <v>214.0216959550514</v>
      </c>
      <c r="K299" s="12">
        <f t="shared" si="8"/>
        <v>10.701084797752571</v>
      </c>
      <c r="L299" s="12">
        <f t="shared" si="9"/>
        <v>0.53505423988762857</v>
      </c>
      <c r="M299">
        <f>IF(B299="*","*",IF(_xlfn.XLOOKUP(B299,'RES TECH'!$M:$M,'RES TECH'!$C:$C)="Low Income",IF(G299&gt;1,IF(G299&gt;3,0.3,0.24),0.12),IF(_xlfn.XLOOKUP(B299,'RES TECH'!$M:$M,'RES TECH'!$C:$C)="Lower-middle Income",IF(G299&gt;1,IF(G299&gt;3,0.23,0.18),0.09),IF(_xlfn.XLOOKUP(B299,'RES TECH'!$M:$M,'RES TECH'!$C:$C)="Upper-middle Income",IF(G299&gt;1,IF(G299&gt;3,0.15,0.12),0.06),IF(_xlfn.XLOOKUP(B299,'RES TECH'!$M:$M,'RES TECH'!$C:$C)="High Income",IF(G299&gt;1,IF(G299&gt;3,0.08,0.06),0.03))))))</f>
        <v>0.3</v>
      </c>
    </row>
    <row r="300" spans="2:13" x14ac:dyDescent="0.25">
      <c r="B300" t="str">
        <f>IF('RES TECH'!N296=1,'RES TECH'!M296,"*")</f>
        <v>RESHOULOOldSCRAC3ELC20</v>
      </c>
      <c r="C300" t="str">
        <f>IF(B300="*","*",_xlfn.XLOOKUP(B300,'RES TECH'!M:M,'RES TECH'!K:K))</f>
        <v>RESELC</v>
      </c>
      <c r="D300" t="str">
        <f>IF(B300="*","*",_xlfn.XLOOKUP(B300,'RES TECH'!M:M,'RES TECH'!L:L))</f>
        <v>RESHOULOOldSCEUE</v>
      </c>
      <c r="E300">
        <f>IF(B300="*","*",_xlfn.XLOOKUP(B300,'RES TECH'!M:M,'RES TECH'!O:O))</f>
        <v>2020</v>
      </c>
      <c r="F300" s="12">
        <f>IF(B300="*","*",_xlfn.XLOOKUP(B300,'RES TECH'!M:M,'RES TECH'!Y:Y))</f>
        <v>10</v>
      </c>
      <c r="G300" s="12">
        <f>IF(B300="*","*",_xlfn.XLOOKUP(B300,'RES TECH'!M:M,'RES TECH'!V:V))</f>
        <v>3.5169988276670581</v>
      </c>
      <c r="H300">
        <f>IF(B300="*","*",_xlfn.XLOOKUP(B300,'RES TECH'!M:M,'RES TECH'!AA:AA))</f>
        <v>31.536000000000001</v>
      </c>
      <c r="I300" s="12">
        <f>IF(B300="*","*",_xlfn.XLOOKUP(B300,'RES TECH'!M:M,'RES TECH'!Z:Z))</f>
        <v>8.0981185647948012E-2</v>
      </c>
      <c r="J300" s="12">
        <f>IF(B300="*","*",_xlfn.XLOOKUP(B300,'RES TECH'!M:M,'RES TECH'!S:S))</f>
        <v>214.0216959550514</v>
      </c>
      <c r="K300" s="12">
        <f t="shared" si="8"/>
        <v>10.701084797752571</v>
      </c>
      <c r="L300" s="12">
        <f t="shared" si="9"/>
        <v>0.53505423988762857</v>
      </c>
      <c r="M300">
        <f>IF(B300="*","*",IF(_xlfn.XLOOKUP(B300,'RES TECH'!$M:$M,'RES TECH'!$C:$C)="Low Income",IF(G300&gt;1,IF(G300&gt;3,0.3,0.24),0.12),IF(_xlfn.XLOOKUP(B300,'RES TECH'!$M:$M,'RES TECH'!$C:$C)="Lower-middle Income",IF(G300&gt;1,IF(G300&gt;3,0.23,0.18),0.09),IF(_xlfn.XLOOKUP(B300,'RES TECH'!$M:$M,'RES TECH'!$C:$C)="Upper-middle Income",IF(G300&gt;1,IF(G300&gt;3,0.15,0.12),0.06),IF(_xlfn.XLOOKUP(B300,'RES TECH'!$M:$M,'RES TECH'!$C:$C)="High Income",IF(G300&gt;1,IF(G300&gt;3,0.08,0.06),0.03))))))</f>
        <v>0.3</v>
      </c>
    </row>
    <row r="301" spans="2:13" x14ac:dyDescent="0.25">
      <c r="B301" t="str">
        <f>IF('RES TECH'!N297=1,'RES TECH'!M297,"*")</f>
        <v>RESHOULOOldSCRAC4ELC20</v>
      </c>
      <c r="C301" t="str">
        <f>IF(B301="*","*",_xlfn.XLOOKUP(B301,'RES TECH'!M:M,'RES TECH'!K:K))</f>
        <v>RESELC</v>
      </c>
      <c r="D301" t="str">
        <f>IF(B301="*","*",_xlfn.XLOOKUP(B301,'RES TECH'!M:M,'RES TECH'!L:L))</f>
        <v>RESHOULOOldSCEUE</v>
      </c>
      <c r="E301">
        <f>IF(B301="*","*",_xlfn.XLOOKUP(B301,'RES TECH'!M:M,'RES TECH'!O:O))</f>
        <v>2020</v>
      </c>
      <c r="F301" s="12">
        <f>IF(B301="*","*",_xlfn.XLOOKUP(B301,'RES TECH'!M:M,'RES TECH'!Y:Y))</f>
        <v>10</v>
      </c>
      <c r="G301" s="12">
        <f>IF(B301="*","*",_xlfn.XLOOKUP(B301,'RES TECH'!M:M,'RES TECH'!V:V))</f>
        <v>3.6049237983587341</v>
      </c>
      <c r="H301">
        <f>IF(B301="*","*",_xlfn.XLOOKUP(B301,'RES TECH'!M:M,'RES TECH'!AA:AA))</f>
        <v>31.536000000000001</v>
      </c>
      <c r="I301" s="12">
        <f>IF(B301="*","*",_xlfn.XLOOKUP(B301,'RES TECH'!M:M,'RES TECH'!Z:Z))</f>
        <v>8.0981185647948012E-2</v>
      </c>
      <c r="J301" s="12">
        <f>IF(B301="*","*",_xlfn.XLOOKUP(B301,'RES TECH'!M:M,'RES TECH'!S:S))</f>
        <v>235.75827445048631</v>
      </c>
      <c r="K301" s="12">
        <f t="shared" si="8"/>
        <v>11.787913722524316</v>
      </c>
      <c r="L301" s="12">
        <f t="shared" si="9"/>
        <v>0.58939568612621585</v>
      </c>
      <c r="M301">
        <f>IF(B301="*","*",IF(_xlfn.XLOOKUP(B301,'RES TECH'!$M:$M,'RES TECH'!$C:$C)="Low Income",IF(G301&gt;1,IF(G301&gt;3,0.3,0.24),0.12),IF(_xlfn.XLOOKUP(B301,'RES TECH'!$M:$M,'RES TECH'!$C:$C)="Lower-middle Income",IF(G301&gt;1,IF(G301&gt;3,0.23,0.18),0.09),IF(_xlfn.XLOOKUP(B301,'RES TECH'!$M:$M,'RES TECH'!$C:$C)="Upper-middle Income",IF(G301&gt;1,IF(G301&gt;3,0.15,0.12),0.06),IF(_xlfn.XLOOKUP(B301,'RES TECH'!$M:$M,'RES TECH'!$C:$C)="High Income",IF(G301&gt;1,IF(G301&gt;3,0.08,0.06),0.03))))))</f>
        <v>0.3</v>
      </c>
    </row>
    <row r="302" spans="2:13" x14ac:dyDescent="0.25">
      <c r="B302" t="str">
        <f>IF('RES TECH'!N298=1,'RES TECH'!M298,"*")</f>
        <v>RESHOULOOldSCRAC4ELC22</v>
      </c>
      <c r="C302" t="str">
        <f>IF(B302="*","*",_xlfn.XLOOKUP(B302,'RES TECH'!M:M,'RES TECH'!K:K))</f>
        <v>RESELC</v>
      </c>
      <c r="D302" t="str">
        <f>IF(B302="*","*",_xlfn.XLOOKUP(B302,'RES TECH'!M:M,'RES TECH'!L:L))</f>
        <v>RESHOULOOldSCEUE</v>
      </c>
      <c r="E302">
        <f>IF(B302="*","*",_xlfn.XLOOKUP(B302,'RES TECH'!M:M,'RES TECH'!O:O))</f>
        <v>2022</v>
      </c>
      <c r="F302" s="12">
        <f>IF(B302="*","*",_xlfn.XLOOKUP(B302,'RES TECH'!M:M,'RES TECH'!Y:Y))</f>
        <v>10</v>
      </c>
      <c r="G302" s="12">
        <f>IF(B302="*","*",_xlfn.XLOOKUP(B302,'RES TECH'!M:M,'RES TECH'!V:V))</f>
        <v>3.6635404454865181</v>
      </c>
      <c r="H302">
        <f>IF(B302="*","*",_xlfn.XLOOKUP(B302,'RES TECH'!M:M,'RES TECH'!AA:AA))</f>
        <v>31.536000000000001</v>
      </c>
      <c r="I302" s="12">
        <f>IF(B302="*","*",_xlfn.XLOOKUP(B302,'RES TECH'!M:M,'RES TECH'!Z:Z))</f>
        <v>8.0981185647948012E-2</v>
      </c>
      <c r="J302" s="12">
        <f>IF(B302="*","*",_xlfn.XLOOKUP(B302,'RES TECH'!M:M,'RES TECH'!S:S))</f>
        <v>235.75827445048631</v>
      </c>
      <c r="K302" s="12">
        <f t="shared" si="8"/>
        <v>11.787913722524316</v>
      </c>
      <c r="L302" s="12">
        <f t="shared" si="9"/>
        <v>0.58939568612621585</v>
      </c>
      <c r="M302">
        <f>IF(B302="*","*",IF(_xlfn.XLOOKUP(B302,'RES TECH'!$M:$M,'RES TECH'!$C:$C)="Low Income",IF(G302&gt;1,IF(G302&gt;3,0.3,0.24),0.12),IF(_xlfn.XLOOKUP(B302,'RES TECH'!$M:$M,'RES TECH'!$C:$C)="Lower-middle Income",IF(G302&gt;1,IF(G302&gt;3,0.23,0.18),0.09),IF(_xlfn.XLOOKUP(B302,'RES TECH'!$M:$M,'RES TECH'!$C:$C)="Upper-middle Income",IF(G302&gt;1,IF(G302&gt;3,0.15,0.12),0.06),IF(_xlfn.XLOOKUP(B302,'RES TECH'!$M:$M,'RES TECH'!$C:$C)="High Income",IF(G302&gt;1,IF(G302&gt;3,0.08,0.06),0.03))))))</f>
        <v>0.3</v>
      </c>
    </row>
    <row r="303" spans="2:13" x14ac:dyDescent="0.25">
      <c r="B303" t="str">
        <f>IF('RES TECH'!N299=1,'RES TECH'!M299,"*")</f>
        <v>RESHOULOOldSCRAC4ELC30</v>
      </c>
      <c r="C303" t="str">
        <f>IF(B303="*","*",_xlfn.XLOOKUP(B303,'RES TECH'!M:M,'RES TECH'!K:K))</f>
        <v>RESELC</v>
      </c>
      <c r="D303" t="str">
        <f>IF(B303="*","*",_xlfn.XLOOKUP(B303,'RES TECH'!M:M,'RES TECH'!L:L))</f>
        <v>RESHOULOOldSCEUE</v>
      </c>
      <c r="E303">
        <f>IF(B303="*","*",_xlfn.XLOOKUP(B303,'RES TECH'!M:M,'RES TECH'!O:O))</f>
        <v>2030</v>
      </c>
      <c r="F303" s="12">
        <f>IF(B303="*","*",_xlfn.XLOOKUP(B303,'RES TECH'!M:M,'RES TECH'!Y:Y))</f>
        <v>10</v>
      </c>
      <c r="G303" s="12">
        <f>IF(B303="*","*",_xlfn.XLOOKUP(B303,'RES TECH'!M:M,'RES TECH'!V:V))</f>
        <v>3.8100820633059791</v>
      </c>
      <c r="H303">
        <f>IF(B303="*","*",_xlfn.XLOOKUP(B303,'RES TECH'!M:M,'RES TECH'!AA:AA))</f>
        <v>31.536000000000001</v>
      </c>
      <c r="I303" s="12">
        <f>IF(B303="*","*",_xlfn.XLOOKUP(B303,'RES TECH'!M:M,'RES TECH'!Z:Z))</f>
        <v>8.0981185647948012E-2</v>
      </c>
      <c r="J303" s="12">
        <f>IF(B303="*","*",_xlfn.XLOOKUP(B303,'RES TECH'!M:M,'RES TECH'!S:S))</f>
        <v>235.75827445048631</v>
      </c>
      <c r="K303" s="12">
        <f t="shared" si="8"/>
        <v>11.787913722524316</v>
      </c>
      <c r="L303" s="12">
        <f t="shared" si="9"/>
        <v>0.58939568612621585</v>
      </c>
      <c r="M303">
        <f>IF(B303="*","*",IF(_xlfn.XLOOKUP(B303,'RES TECH'!$M:$M,'RES TECH'!$C:$C)="Low Income",IF(G303&gt;1,IF(G303&gt;3,0.3,0.24),0.12),IF(_xlfn.XLOOKUP(B303,'RES TECH'!$M:$M,'RES TECH'!$C:$C)="Lower-middle Income",IF(G303&gt;1,IF(G303&gt;3,0.23,0.18),0.09),IF(_xlfn.XLOOKUP(B303,'RES TECH'!$M:$M,'RES TECH'!$C:$C)="Upper-middle Income",IF(G303&gt;1,IF(G303&gt;3,0.15,0.12),0.06),IF(_xlfn.XLOOKUP(B303,'RES TECH'!$M:$M,'RES TECH'!$C:$C)="High Income",IF(G303&gt;1,IF(G303&gt;3,0.08,0.06),0.03))))))</f>
        <v>0.3</v>
      </c>
    </row>
    <row r="304" spans="2:13" x14ac:dyDescent="0.25">
      <c r="B304" t="str">
        <f>IF('RES TECH'!N300=1,'RES TECH'!M300,"*")</f>
        <v>RESHOULOOldSCRAC4ELC40</v>
      </c>
      <c r="C304" t="str">
        <f>IF(B304="*","*",_xlfn.XLOOKUP(B304,'RES TECH'!M:M,'RES TECH'!K:K))</f>
        <v>RESELC</v>
      </c>
      <c r="D304" t="str">
        <f>IF(B304="*","*",_xlfn.XLOOKUP(B304,'RES TECH'!M:M,'RES TECH'!L:L))</f>
        <v>RESHOULOOldSCEUE</v>
      </c>
      <c r="E304">
        <f>IF(B304="*","*",_xlfn.XLOOKUP(B304,'RES TECH'!M:M,'RES TECH'!O:O))</f>
        <v>2040</v>
      </c>
      <c r="F304" s="12">
        <f>IF(B304="*","*",_xlfn.XLOOKUP(B304,'RES TECH'!M:M,'RES TECH'!Y:Y))</f>
        <v>10</v>
      </c>
      <c r="G304" s="12">
        <f>IF(B304="*","*",_xlfn.XLOOKUP(B304,'RES TECH'!M:M,'RES TECH'!V:V))</f>
        <v>3.9566236811254401</v>
      </c>
      <c r="H304">
        <f>IF(B304="*","*",_xlfn.XLOOKUP(B304,'RES TECH'!M:M,'RES TECH'!AA:AA))</f>
        <v>31.536000000000001</v>
      </c>
      <c r="I304" s="12">
        <f>IF(B304="*","*",_xlfn.XLOOKUP(B304,'RES TECH'!M:M,'RES TECH'!Z:Z))</f>
        <v>8.0981185647948012E-2</v>
      </c>
      <c r="J304" s="12">
        <f>IF(B304="*","*",_xlfn.XLOOKUP(B304,'RES TECH'!M:M,'RES TECH'!S:S))</f>
        <v>235.75827445048631</v>
      </c>
      <c r="K304" s="12">
        <f t="shared" si="8"/>
        <v>11.787913722524316</v>
      </c>
      <c r="L304" s="12">
        <f t="shared" si="9"/>
        <v>0.58939568612621585</v>
      </c>
      <c r="M304">
        <f>IF(B304="*","*",IF(_xlfn.XLOOKUP(B304,'RES TECH'!$M:$M,'RES TECH'!$C:$C)="Low Income",IF(G304&gt;1,IF(G304&gt;3,0.3,0.24),0.12),IF(_xlfn.XLOOKUP(B304,'RES TECH'!$M:$M,'RES TECH'!$C:$C)="Lower-middle Income",IF(G304&gt;1,IF(G304&gt;3,0.23,0.18),0.09),IF(_xlfn.XLOOKUP(B304,'RES TECH'!$M:$M,'RES TECH'!$C:$C)="Upper-middle Income",IF(G304&gt;1,IF(G304&gt;3,0.15,0.12),0.06),IF(_xlfn.XLOOKUP(B304,'RES TECH'!$M:$M,'RES TECH'!$C:$C)="High Income",IF(G304&gt;1,IF(G304&gt;3,0.08,0.06),0.03))))))</f>
        <v>0.3</v>
      </c>
    </row>
    <row r="305" spans="2:13" x14ac:dyDescent="0.25">
      <c r="B305" t="str">
        <f>IF('RES TECH'!N301=1,'RES TECH'!M301,"*")</f>
        <v>RESHOULOOldSCCAC1ELC20</v>
      </c>
      <c r="C305" t="str">
        <f>IF(B305="*","*",_xlfn.XLOOKUP(B305,'RES TECH'!M:M,'RES TECH'!K:K))</f>
        <v>RESELC</v>
      </c>
      <c r="D305" t="str">
        <f>IF(B305="*","*",_xlfn.XLOOKUP(B305,'RES TECH'!M:M,'RES TECH'!L:L))</f>
        <v>RESHOULOOldSCEUE</v>
      </c>
      <c r="E305">
        <f>IF(B305="*","*",_xlfn.XLOOKUP(B305,'RES TECH'!M:M,'RES TECH'!O:O))</f>
        <v>2020</v>
      </c>
      <c r="F305" s="12">
        <f>IF(B305="*","*",_xlfn.XLOOKUP(B305,'RES TECH'!M:M,'RES TECH'!Y:Y))</f>
        <v>19</v>
      </c>
      <c r="G305" s="12">
        <f>IF(B305="*","*",_xlfn.XLOOKUP(B305,'RES TECH'!M:M,'RES TECH'!V:V))</f>
        <v>3.8100820633059791</v>
      </c>
      <c r="H305">
        <f>IF(B305="*","*",_xlfn.XLOOKUP(B305,'RES TECH'!M:M,'RES TECH'!AA:AA))</f>
        <v>31.536000000000001</v>
      </c>
      <c r="I305" s="12">
        <f>IF(B305="*","*",_xlfn.XLOOKUP(B305,'RES TECH'!M:M,'RES TECH'!Z:Z))</f>
        <v>8.0981185647948012E-2</v>
      </c>
      <c r="J305" s="12">
        <f>IF(B305="*","*",_xlfn.XLOOKUP(B305,'RES TECH'!M:M,'RES TECH'!S:S))</f>
        <v>1187.1515947506759</v>
      </c>
      <c r="K305" s="12">
        <f t="shared" si="8"/>
        <v>59.357579737533797</v>
      </c>
      <c r="L305" s="12">
        <f t="shared" si="9"/>
        <v>2.9678789868766899</v>
      </c>
      <c r="M305">
        <f>IF(B305="*","*",IF(_xlfn.XLOOKUP(B305,'RES TECH'!$M:$M,'RES TECH'!$C:$C)="Low Income",IF(G305&gt;1,IF(G305&gt;3,0.3,0.24),0.12),IF(_xlfn.XLOOKUP(B305,'RES TECH'!$M:$M,'RES TECH'!$C:$C)="Lower-middle Income",IF(G305&gt;1,IF(G305&gt;3,0.23,0.18),0.09),IF(_xlfn.XLOOKUP(B305,'RES TECH'!$M:$M,'RES TECH'!$C:$C)="Upper-middle Income",IF(G305&gt;1,IF(G305&gt;3,0.15,0.12),0.06),IF(_xlfn.XLOOKUP(B305,'RES TECH'!$M:$M,'RES TECH'!$C:$C)="High Income",IF(G305&gt;1,IF(G305&gt;3,0.08,0.06),0.03))))))</f>
        <v>0.3</v>
      </c>
    </row>
    <row r="306" spans="2:13" x14ac:dyDescent="0.25">
      <c r="B306" t="str">
        <f>IF('RES TECH'!N302=1,'RES TECH'!M302,"*")</f>
        <v>RESHOULOOldSCCAC1ELC23</v>
      </c>
      <c r="C306" t="str">
        <f>IF(B306="*","*",_xlfn.XLOOKUP(B306,'RES TECH'!M:M,'RES TECH'!K:K))</f>
        <v>RESELC</v>
      </c>
      <c r="D306" t="str">
        <f>IF(B306="*","*",_xlfn.XLOOKUP(B306,'RES TECH'!M:M,'RES TECH'!L:L))</f>
        <v>RESHOULOOldSCEUE</v>
      </c>
      <c r="E306">
        <f>IF(B306="*","*",_xlfn.XLOOKUP(B306,'RES TECH'!M:M,'RES TECH'!O:O))</f>
        <v>2023</v>
      </c>
      <c r="F306" s="12">
        <f>IF(B306="*","*",_xlfn.XLOOKUP(B306,'RES TECH'!M:M,'RES TECH'!Y:Y))</f>
        <v>19</v>
      </c>
      <c r="G306" s="12">
        <f>IF(B306="*","*",_xlfn.XLOOKUP(B306,'RES TECH'!M:M,'RES TECH'!V:V))</f>
        <v>3.8100820633059791</v>
      </c>
      <c r="H306">
        <f>IF(B306="*","*",_xlfn.XLOOKUP(B306,'RES TECH'!M:M,'RES TECH'!AA:AA))</f>
        <v>31.536000000000001</v>
      </c>
      <c r="I306" s="12">
        <f>IF(B306="*","*",_xlfn.XLOOKUP(B306,'RES TECH'!M:M,'RES TECH'!Z:Z))</f>
        <v>8.0981185647948012E-2</v>
      </c>
      <c r="J306" s="12">
        <f>IF(B306="*","*",_xlfn.XLOOKUP(B306,'RES TECH'!M:M,'RES TECH'!S:S))</f>
        <v>1187.1515947506759</v>
      </c>
      <c r="K306" s="12">
        <f t="shared" si="8"/>
        <v>59.357579737533797</v>
      </c>
      <c r="L306" s="12">
        <f t="shared" si="9"/>
        <v>2.9678789868766899</v>
      </c>
      <c r="M306">
        <f>IF(B306="*","*",IF(_xlfn.XLOOKUP(B306,'RES TECH'!$M:$M,'RES TECH'!$C:$C)="Low Income",IF(G306&gt;1,IF(G306&gt;3,0.3,0.24),0.12),IF(_xlfn.XLOOKUP(B306,'RES TECH'!$M:$M,'RES TECH'!$C:$C)="Lower-middle Income",IF(G306&gt;1,IF(G306&gt;3,0.23,0.18),0.09),IF(_xlfn.XLOOKUP(B306,'RES TECH'!$M:$M,'RES TECH'!$C:$C)="Upper-middle Income",IF(G306&gt;1,IF(G306&gt;3,0.15,0.12),0.06),IF(_xlfn.XLOOKUP(B306,'RES TECH'!$M:$M,'RES TECH'!$C:$C)="High Income",IF(G306&gt;1,IF(G306&gt;3,0.08,0.06),0.03))))))</f>
        <v>0.3</v>
      </c>
    </row>
    <row r="307" spans="2:13" x14ac:dyDescent="0.25">
      <c r="B307" t="str">
        <f>IF('RES TECH'!N303=1,'RES TECH'!M303,"*")</f>
        <v>RESHOULOOldSCCAC2ELC20</v>
      </c>
      <c r="C307" t="str">
        <f>IF(B307="*","*",_xlfn.XLOOKUP(B307,'RES TECH'!M:M,'RES TECH'!K:K))</f>
        <v>RESELC</v>
      </c>
      <c r="D307" t="str">
        <f>IF(B307="*","*",_xlfn.XLOOKUP(B307,'RES TECH'!M:M,'RES TECH'!L:L))</f>
        <v>RESHOULOOldSCEUE</v>
      </c>
      <c r="E307">
        <f>IF(B307="*","*",_xlfn.XLOOKUP(B307,'RES TECH'!M:M,'RES TECH'!O:O))</f>
        <v>2020</v>
      </c>
      <c r="F307" s="12">
        <f>IF(B307="*","*",_xlfn.XLOOKUP(B307,'RES TECH'!M:M,'RES TECH'!Y:Y))</f>
        <v>19</v>
      </c>
      <c r="G307" s="12">
        <f>IF(B307="*","*",_xlfn.XLOOKUP(B307,'RES TECH'!M:M,'RES TECH'!V:V))</f>
        <v>4.0738569753810081</v>
      </c>
      <c r="H307">
        <f>IF(B307="*","*",_xlfn.XLOOKUP(B307,'RES TECH'!M:M,'RES TECH'!AA:AA))</f>
        <v>31.536000000000001</v>
      </c>
      <c r="I307" s="12">
        <f>IF(B307="*","*",_xlfn.XLOOKUP(B307,'RES TECH'!M:M,'RES TECH'!Z:Z))</f>
        <v>8.0981185647948012E-2</v>
      </c>
      <c r="J307" s="12">
        <f>IF(B307="*","*",_xlfn.XLOOKUP(B307,'RES TECH'!M:M,'RES TECH'!S:S))</f>
        <v>1220.592484743652</v>
      </c>
      <c r="K307" s="12">
        <f t="shared" si="8"/>
        <v>61.029624237182603</v>
      </c>
      <c r="L307" s="12">
        <f t="shared" si="9"/>
        <v>3.0514812118591301</v>
      </c>
      <c r="M307">
        <f>IF(B307="*","*",IF(_xlfn.XLOOKUP(B307,'RES TECH'!$M:$M,'RES TECH'!$C:$C)="Low Income",IF(G307&gt;1,IF(G307&gt;3,0.3,0.24),0.12),IF(_xlfn.XLOOKUP(B307,'RES TECH'!$M:$M,'RES TECH'!$C:$C)="Lower-middle Income",IF(G307&gt;1,IF(G307&gt;3,0.23,0.18),0.09),IF(_xlfn.XLOOKUP(B307,'RES TECH'!$M:$M,'RES TECH'!$C:$C)="Upper-middle Income",IF(G307&gt;1,IF(G307&gt;3,0.15,0.12),0.06),IF(_xlfn.XLOOKUP(B307,'RES TECH'!$M:$M,'RES TECH'!$C:$C)="High Income",IF(G307&gt;1,IF(G307&gt;3,0.08,0.06),0.03))))))</f>
        <v>0.3</v>
      </c>
    </row>
    <row r="308" spans="2:13" x14ac:dyDescent="0.25">
      <c r="B308" t="str">
        <f>IF('RES TECH'!N304=1,'RES TECH'!M304,"*")</f>
        <v>RESHOULOOldSCCAC2ELC23</v>
      </c>
      <c r="C308" t="str">
        <f>IF(B308="*","*",_xlfn.XLOOKUP(B308,'RES TECH'!M:M,'RES TECH'!K:K))</f>
        <v>RESELC</v>
      </c>
      <c r="D308" t="str">
        <f>IF(B308="*","*",_xlfn.XLOOKUP(B308,'RES TECH'!M:M,'RES TECH'!L:L))</f>
        <v>RESHOULOOldSCEUE</v>
      </c>
      <c r="E308">
        <f>IF(B308="*","*",_xlfn.XLOOKUP(B308,'RES TECH'!M:M,'RES TECH'!O:O))</f>
        <v>2023</v>
      </c>
      <c r="F308" s="12">
        <f>IF(B308="*","*",_xlfn.XLOOKUP(B308,'RES TECH'!M:M,'RES TECH'!Y:Y))</f>
        <v>19</v>
      </c>
      <c r="G308" s="12">
        <f>IF(B308="*","*",_xlfn.XLOOKUP(B308,'RES TECH'!M:M,'RES TECH'!V:V))</f>
        <v>4.2203985932004704</v>
      </c>
      <c r="H308">
        <f>IF(B308="*","*",_xlfn.XLOOKUP(B308,'RES TECH'!M:M,'RES TECH'!AA:AA))</f>
        <v>31.536000000000001</v>
      </c>
      <c r="I308" s="12">
        <f>IF(B308="*","*",_xlfn.XLOOKUP(B308,'RES TECH'!M:M,'RES TECH'!Z:Z))</f>
        <v>8.0981185647948012E-2</v>
      </c>
      <c r="J308" s="12">
        <f>IF(B308="*","*",_xlfn.XLOOKUP(B308,'RES TECH'!M:M,'RES TECH'!S:S))</f>
        <v>1237.312929740141</v>
      </c>
      <c r="K308" s="12">
        <f t="shared" si="8"/>
        <v>61.865646487007055</v>
      </c>
      <c r="L308" s="12">
        <f t="shared" si="9"/>
        <v>3.0932823243503531</v>
      </c>
      <c r="M308">
        <f>IF(B308="*","*",IF(_xlfn.XLOOKUP(B308,'RES TECH'!$M:$M,'RES TECH'!$C:$C)="Low Income",IF(G308&gt;1,IF(G308&gt;3,0.3,0.24),0.12),IF(_xlfn.XLOOKUP(B308,'RES TECH'!$M:$M,'RES TECH'!$C:$C)="Lower-middle Income",IF(G308&gt;1,IF(G308&gt;3,0.23,0.18),0.09),IF(_xlfn.XLOOKUP(B308,'RES TECH'!$M:$M,'RES TECH'!$C:$C)="Upper-middle Income",IF(G308&gt;1,IF(G308&gt;3,0.15,0.12),0.06),IF(_xlfn.XLOOKUP(B308,'RES TECH'!$M:$M,'RES TECH'!$C:$C)="High Income",IF(G308&gt;1,IF(G308&gt;3,0.08,0.06),0.03))))))</f>
        <v>0.3</v>
      </c>
    </row>
    <row r="309" spans="2:13" x14ac:dyDescent="0.25">
      <c r="B309" t="str">
        <f>IF('RES TECH'!N305=1,'RES TECH'!M305,"*")</f>
        <v>RESHOULOOldSCCAC3ELC20</v>
      </c>
      <c r="C309" t="str">
        <f>IF(B309="*","*",_xlfn.XLOOKUP(B309,'RES TECH'!M:M,'RES TECH'!K:K))</f>
        <v>RESELC</v>
      </c>
      <c r="D309" t="str">
        <f>IF(B309="*","*",_xlfn.XLOOKUP(B309,'RES TECH'!M:M,'RES TECH'!L:L))</f>
        <v>RESHOULOOldSCEUE</v>
      </c>
      <c r="E309">
        <f>IF(B309="*","*",_xlfn.XLOOKUP(B309,'RES TECH'!M:M,'RES TECH'!O:O))</f>
        <v>2020</v>
      </c>
      <c r="F309" s="12">
        <f>IF(B309="*","*",_xlfn.XLOOKUP(B309,'RES TECH'!M:M,'RES TECH'!Y:Y))</f>
        <v>19</v>
      </c>
      <c r="G309" s="12">
        <f>IF(B309="*","*",_xlfn.XLOOKUP(B309,'RES TECH'!M:M,'RES TECH'!V:V))</f>
        <v>4.3962485345838216</v>
      </c>
      <c r="H309">
        <f>IF(B309="*","*",_xlfn.XLOOKUP(B309,'RES TECH'!M:M,'RES TECH'!AA:AA))</f>
        <v>31.536000000000001</v>
      </c>
      <c r="I309" s="12">
        <f>IF(B309="*","*",_xlfn.XLOOKUP(B309,'RES TECH'!M:M,'RES TECH'!Z:Z))</f>
        <v>8.0981185647948012E-2</v>
      </c>
      <c r="J309" s="12">
        <f>IF(B309="*","*",_xlfn.XLOOKUP(B309,'RES TECH'!M:M,'RES TECH'!S:S))</f>
        <v>1337.635599719071</v>
      </c>
      <c r="K309" s="12">
        <f t="shared" si="8"/>
        <v>66.881779985953557</v>
      </c>
      <c r="L309" s="12">
        <f t="shared" si="9"/>
        <v>3.3440889992976781</v>
      </c>
      <c r="M309">
        <f>IF(B309="*","*",IF(_xlfn.XLOOKUP(B309,'RES TECH'!$M:$M,'RES TECH'!$C:$C)="Low Income",IF(G309&gt;1,IF(G309&gt;3,0.3,0.24),0.12),IF(_xlfn.XLOOKUP(B309,'RES TECH'!$M:$M,'RES TECH'!$C:$C)="Lower-middle Income",IF(G309&gt;1,IF(G309&gt;3,0.23,0.18),0.09),IF(_xlfn.XLOOKUP(B309,'RES TECH'!$M:$M,'RES TECH'!$C:$C)="Upper-middle Income",IF(G309&gt;1,IF(G309&gt;3,0.15,0.12),0.06),IF(_xlfn.XLOOKUP(B309,'RES TECH'!$M:$M,'RES TECH'!$C:$C)="High Income",IF(G309&gt;1,IF(G309&gt;3,0.08,0.06),0.03))))))</f>
        <v>0.3</v>
      </c>
    </row>
    <row r="310" spans="2:13" x14ac:dyDescent="0.25">
      <c r="B310" t="str">
        <f>IF('RES TECH'!N306=1,'RES TECH'!M306,"*")</f>
        <v>RESHOULOOldSCCAC3ELC23</v>
      </c>
      <c r="C310" t="str">
        <f>IF(B310="*","*",_xlfn.XLOOKUP(B310,'RES TECH'!M:M,'RES TECH'!K:K))</f>
        <v>RESELC</v>
      </c>
      <c r="D310" t="str">
        <f>IF(B310="*","*",_xlfn.XLOOKUP(B310,'RES TECH'!M:M,'RES TECH'!L:L))</f>
        <v>RESHOULOOldSCEUE</v>
      </c>
      <c r="E310">
        <f>IF(B310="*","*",_xlfn.XLOOKUP(B310,'RES TECH'!M:M,'RES TECH'!O:O))</f>
        <v>2023</v>
      </c>
      <c r="F310" s="12">
        <f>IF(B310="*","*",_xlfn.XLOOKUP(B310,'RES TECH'!M:M,'RES TECH'!Y:Y))</f>
        <v>19</v>
      </c>
      <c r="G310" s="12">
        <f>IF(B310="*","*",_xlfn.XLOOKUP(B310,'RES TECH'!M:M,'RES TECH'!V:V))</f>
        <v>4.6893317702227444</v>
      </c>
      <c r="H310">
        <f>IF(B310="*","*",_xlfn.XLOOKUP(B310,'RES TECH'!M:M,'RES TECH'!AA:AA))</f>
        <v>31.536000000000001</v>
      </c>
      <c r="I310" s="12">
        <f>IF(B310="*","*",_xlfn.XLOOKUP(B310,'RES TECH'!M:M,'RES TECH'!Z:Z))</f>
        <v>8.0981185647948012E-2</v>
      </c>
      <c r="J310" s="12">
        <f>IF(B310="*","*",_xlfn.XLOOKUP(B310,'RES TECH'!M:M,'RES TECH'!S:S))</f>
        <v>1426.81130636701</v>
      </c>
      <c r="K310" s="12">
        <f t="shared" si="8"/>
        <v>71.3405653183505</v>
      </c>
      <c r="L310" s="12">
        <f t="shared" si="9"/>
        <v>3.567028265917525</v>
      </c>
      <c r="M310">
        <f>IF(B310="*","*",IF(_xlfn.XLOOKUP(B310,'RES TECH'!$M:$M,'RES TECH'!$C:$C)="Low Income",IF(G310&gt;1,IF(G310&gt;3,0.3,0.24),0.12),IF(_xlfn.XLOOKUP(B310,'RES TECH'!$M:$M,'RES TECH'!$C:$C)="Lower-middle Income",IF(G310&gt;1,IF(G310&gt;3,0.23,0.18),0.09),IF(_xlfn.XLOOKUP(B310,'RES TECH'!$M:$M,'RES TECH'!$C:$C)="Upper-middle Income",IF(G310&gt;1,IF(G310&gt;3,0.15,0.12),0.06),IF(_xlfn.XLOOKUP(B310,'RES TECH'!$M:$M,'RES TECH'!$C:$C)="High Income",IF(G310&gt;1,IF(G310&gt;3,0.08,0.06),0.03))))))</f>
        <v>0.3</v>
      </c>
    </row>
    <row r="311" spans="2:13" x14ac:dyDescent="0.25">
      <c r="B311" t="str">
        <f>IF('RES TECH'!N307=1,'RES TECH'!M307,"*")</f>
        <v>RESHOULOOldSCCAC4ELC20</v>
      </c>
      <c r="C311" t="str">
        <f>IF(B311="*","*",_xlfn.XLOOKUP(B311,'RES TECH'!M:M,'RES TECH'!K:K))</f>
        <v>RESELC</v>
      </c>
      <c r="D311" t="str">
        <f>IF(B311="*","*",_xlfn.XLOOKUP(B311,'RES TECH'!M:M,'RES TECH'!L:L))</f>
        <v>RESHOULOOldSCEUE</v>
      </c>
      <c r="E311">
        <f>IF(B311="*","*",_xlfn.XLOOKUP(B311,'RES TECH'!M:M,'RES TECH'!O:O))</f>
        <v>2020</v>
      </c>
      <c r="F311" s="12">
        <f>IF(B311="*","*",_xlfn.XLOOKUP(B311,'RES TECH'!M:M,'RES TECH'!Y:Y))</f>
        <v>19</v>
      </c>
      <c r="G311" s="12">
        <f>IF(B311="*","*",_xlfn.XLOOKUP(B311,'RES TECH'!M:M,'RES TECH'!V:V))</f>
        <v>4.835873388042204</v>
      </c>
      <c r="H311">
        <f>IF(B311="*","*",_xlfn.XLOOKUP(B311,'RES TECH'!M:M,'RES TECH'!AA:AA))</f>
        <v>31.536000000000001</v>
      </c>
      <c r="I311" s="12">
        <f>IF(B311="*","*",_xlfn.XLOOKUP(B311,'RES TECH'!M:M,'RES TECH'!Z:Z))</f>
        <v>8.0981185647948012E-2</v>
      </c>
      <c r="J311" s="12">
        <f>IF(B311="*","*",_xlfn.XLOOKUP(B311,'RES TECH'!M:M,'RES TECH'!S:S))</f>
        <v>1555.00138467342</v>
      </c>
      <c r="K311" s="12">
        <f t="shared" si="8"/>
        <v>77.750069233671013</v>
      </c>
      <c r="L311" s="12">
        <f t="shared" si="9"/>
        <v>3.8875034616835507</v>
      </c>
      <c r="M311">
        <f>IF(B311="*","*",IF(_xlfn.XLOOKUP(B311,'RES TECH'!$M:$M,'RES TECH'!$C:$C)="Low Income",IF(G311&gt;1,IF(G311&gt;3,0.3,0.24),0.12),IF(_xlfn.XLOOKUP(B311,'RES TECH'!$M:$M,'RES TECH'!$C:$C)="Lower-middle Income",IF(G311&gt;1,IF(G311&gt;3,0.23,0.18),0.09),IF(_xlfn.XLOOKUP(B311,'RES TECH'!$M:$M,'RES TECH'!$C:$C)="Upper-middle Income",IF(G311&gt;1,IF(G311&gt;3,0.15,0.12),0.06),IF(_xlfn.XLOOKUP(B311,'RES TECH'!$M:$M,'RES TECH'!$C:$C)="High Income",IF(G311&gt;1,IF(G311&gt;3,0.08,0.06),0.03))))))</f>
        <v>0.3</v>
      </c>
    </row>
    <row r="312" spans="2:13" x14ac:dyDescent="0.25">
      <c r="B312" t="str">
        <f>IF('RES TECH'!N308=1,'RES TECH'!M308,"*")</f>
        <v>RESHOULOOldSCCAC4ELC22</v>
      </c>
      <c r="C312" t="str">
        <f>IF(B312="*","*",_xlfn.XLOOKUP(B312,'RES TECH'!M:M,'RES TECH'!K:K))</f>
        <v>RESELC</v>
      </c>
      <c r="D312" t="str">
        <f>IF(B312="*","*",_xlfn.XLOOKUP(B312,'RES TECH'!M:M,'RES TECH'!L:L))</f>
        <v>RESHOULOOldSCEUE</v>
      </c>
      <c r="E312">
        <f>IF(B312="*","*",_xlfn.XLOOKUP(B312,'RES TECH'!M:M,'RES TECH'!O:O))</f>
        <v>2022</v>
      </c>
      <c r="F312" s="12">
        <f>IF(B312="*","*",_xlfn.XLOOKUP(B312,'RES TECH'!M:M,'RES TECH'!Y:Y))</f>
        <v>19</v>
      </c>
      <c r="G312" s="12">
        <f>IF(B312="*","*",_xlfn.XLOOKUP(B312,'RES TECH'!M:M,'RES TECH'!V:V))</f>
        <v>4.835873388042204</v>
      </c>
      <c r="H312">
        <f>IF(B312="*","*",_xlfn.XLOOKUP(B312,'RES TECH'!M:M,'RES TECH'!AA:AA))</f>
        <v>31.536000000000001</v>
      </c>
      <c r="I312" s="12">
        <f>IF(B312="*","*",_xlfn.XLOOKUP(B312,'RES TECH'!M:M,'RES TECH'!Z:Z))</f>
        <v>8.0981185647948012E-2</v>
      </c>
      <c r="J312" s="12">
        <f>IF(B312="*","*",_xlfn.XLOOKUP(B312,'RES TECH'!M:M,'RES TECH'!S:S))</f>
        <v>1555.00138467342</v>
      </c>
      <c r="K312" s="12">
        <f t="shared" si="8"/>
        <v>77.750069233671013</v>
      </c>
      <c r="L312" s="12">
        <f t="shared" si="9"/>
        <v>3.8875034616835507</v>
      </c>
      <c r="M312">
        <f>IF(B312="*","*",IF(_xlfn.XLOOKUP(B312,'RES TECH'!$M:$M,'RES TECH'!$C:$C)="Low Income",IF(G312&gt;1,IF(G312&gt;3,0.3,0.24),0.12),IF(_xlfn.XLOOKUP(B312,'RES TECH'!$M:$M,'RES TECH'!$C:$C)="Lower-middle Income",IF(G312&gt;1,IF(G312&gt;3,0.23,0.18),0.09),IF(_xlfn.XLOOKUP(B312,'RES TECH'!$M:$M,'RES TECH'!$C:$C)="Upper-middle Income",IF(G312&gt;1,IF(G312&gt;3,0.15,0.12),0.06),IF(_xlfn.XLOOKUP(B312,'RES TECH'!$M:$M,'RES TECH'!$C:$C)="High Income",IF(G312&gt;1,IF(G312&gt;3,0.08,0.06),0.03))))))</f>
        <v>0.3</v>
      </c>
    </row>
    <row r="313" spans="2:13" x14ac:dyDescent="0.25">
      <c r="B313" t="str">
        <f>IF('RES TECH'!N309=1,'RES TECH'!M309,"*")</f>
        <v>RESHOULOOldRETF1ELC20</v>
      </c>
      <c r="C313" t="str">
        <f>IF(B313="*","*",_xlfn.XLOOKUP(B313,'RES TECH'!M:M,'RES TECH'!K:K))</f>
        <v>RESELC</v>
      </c>
      <c r="D313" t="str">
        <f>IF(B313="*","*",_xlfn.XLOOKUP(B313,'RES TECH'!M:M,'RES TECH'!L:L))</f>
        <v>RESHOULOOldREEUE</v>
      </c>
      <c r="E313">
        <f>IF(B313="*","*",_xlfn.XLOOKUP(B313,'RES TECH'!M:M,'RES TECH'!O:O))</f>
        <v>2020</v>
      </c>
      <c r="F313" s="12">
        <f>IF(B313="*","*",_xlfn.XLOOKUP(B313,'RES TECH'!M:M,'RES TECH'!Y:Y))</f>
        <v>17</v>
      </c>
      <c r="G313" s="12">
        <f>IF(B313="*","*",_xlfn.XLOOKUP(B313,'RES TECH'!M:M,'RES TECH'!V:V))</f>
        <v>1.1306815642458099</v>
      </c>
      <c r="H313">
        <f>IF(B313="*","*",_xlfn.XLOOKUP(B313,'RES TECH'!M:M,'RES TECH'!AA:AA))</f>
        <v>1</v>
      </c>
      <c r="I313" s="12">
        <f>IF(B313="*","*",_xlfn.XLOOKUP(B313,'RES TECH'!M:M,'RES TECH'!Z:Z))</f>
        <v>0.65</v>
      </c>
      <c r="J313" s="12">
        <f>IF(B313="*","*",_xlfn.XLOOKUP(B313,'RES TECH'!M:M,'RES TECH'!S:S))</f>
        <v>252.97077723601211</v>
      </c>
      <c r="K313" s="12">
        <f t="shared" si="8"/>
        <v>12.648538861800606</v>
      </c>
      <c r="L313" s="12">
        <f t="shared" si="9"/>
        <v>0.63242694309003034</v>
      </c>
      <c r="M313">
        <f>IF(B313="*","*",IF(_xlfn.XLOOKUP(B313,'RES TECH'!$M:$M,'RES TECH'!$C:$C)="Low Income",IF(G313&gt;1,IF(G313&gt;3,0.3,0.24),0.12),IF(_xlfn.XLOOKUP(B313,'RES TECH'!$M:$M,'RES TECH'!$C:$C)="Lower-middle Income",IF(G313&gt;1,IF(G313&gt;3,0.23,0.18),0.09),IF(_xlfn.XLOOKUP(B313,'RES TECH'!$M:$M,'RES TECH'!$C:$C)="Upper-middle Income",IF(G313&gt;1,IF(G313&gt;3,0.15,0.12),0.06),IF(_xlfn.XLOOKUP(B313,'RES TECH'!$M:$M,'RES TECH'!$C:$C)="High Income",IF(G313&gt;1,IF(G313&gt;3,0.08,0.06),0.03))))))</f>
        <v>0.24</v>
      </c>
    </row>
    <row r="314" spans="2:13" x14ac:dyDescent="0.25">
      <c r="B314" t="str">
        <f>IF('RES TECH'!N310=1,'RES TECH'!M310,"*")</f>
        <v>RESHOULOOldRETF2ELC20</v>
      </c>
      <c r="C314" t="str">
        <f>IF(B314="*","*",_xlfn.XLOOKUP(B314,'RES TECH'!M:M,'RES TECH'!K:K))</f>
        <v>RESELC</v>
      </c>
      <c r="D314" t="str">
        <f>IF(B314="*","*",_xlfn.XLOOKUP(B314,'RES TECH'!M:M,'RES TECH'!L:L))</f>
        <v>RESHOULOOldREEUE</v>
      </c>
      <c r="E314">
        <f>IF(B314="*","*",_xlfn.XLOOKUP(B314,'RES TECH'!M:M,'RES TECH'!O:O))</f>
        <v>2020</v>
      </c>
      <c r="F314" s="12">
        <f>IF(B314="*","*",_xlfn.XLOOKUP(B314,'RES TECH'!M:M,'RES TECH'!Y:Y))</f>
        <v>17</v>
      </c>
      <c r="G314" s="12">
        <f>IF(B314="*","*",_xlfn.XLOOKUP(B314,'RES TECH'!M:M,'RES TECH'!V:V))</f>
        <v>1.08659217877095</v>
      </c>
      <c r="H314">
        <f>IF(B314="*","*",_xlfn.XLOOKUP(B314,'RES TECH'!M:M,'RES TECH'!AA:AA))</f>
        <v>1</v>
      </c>
      <c r="I314" s="12">
        <f>IF(B314="*","*",_xlfn.XLOOKUP(B314,'RES TECH'!M:M,'RES TECH'!Z:Z))</f>
        <v>0.65</v>
      </c>
      <c r="J314" s="12">
        <f>IF(B314="*","*",_xlfn.XLOOKUP(B314,'RES TECH'!M:M,'RES TECH'!S:S))</f>
        <v>271.04011846715582</v>
      </c>
      <c r="K314" s="12">
        <f t="shared" si="8"/>
        <v>13.552005923357791</v>
      </c>
      <c r="L314" s="12">
        <f t="shared" si="9"/>
        <v>0.67760029616788964</v>
      </c>
      <c r="M314">
        <f>IF(B314="*","*",IF(_xlfn.XLOOKUP(B314,'RES TECH'!$M:$M,'RES TECH'!$C:$C)="Low Income",IF(G314&gt;1,IF(G314&gt;3,0.3,0.24),0.12),IF(_xlfn.XLOOKUP(B314,'RES TECH'!$M:$M,'RES TECH'!$C:$C)="Lower-middle Income",IF(G314&gt;1,IF(G314&gt;3,0.23,0.18),0.09),IF(_xlfn.XLOOKUP(B314,'RES TECH'!$M:$M,'RES TECH'!$C:$C)="Upper-middle Income",IF(G314&gt;1,IF(G314&gt;3,0.15,0.12),0.06),IF(_xlfn.XLOOKUP(B314,'RES TECH'!$M:$M,'RES TECH'!$C:$C)="High Income",IF(G314&gt;1,IF(G314&gt;3,0.08,0.06),0.03))))))</f>
        <v>0.24</v>
      </c>
    </row>
    <row r="315" spans="2:13" x14ac:dyDescent="0.25">
      <c r="B315" t="str">
        <f>IF('RES TECH'!N311=1,'RES TECH'!M311,"*")</f>
        <v>RESHOULOOldRETF3ELC20</v>
      </c>
      <c r="C315" t="str">
        <f>IF(B315="*","*",_xlfn.XLOOKUP(B315,'RES TECH'!M:M,'RES TECH'!K:K))</f>
        <v>RESELC</v>
      </c>
      <c r="D315" t="str">
        <f>IF(B315="*","*",_xlfn.XLOOKUP(B315,'RES TECH'!M:M,'RES TECH'!L:L))</f>
        <v>RESHOULOOldREEUE</v>
      </c>
      <c r="E315">
        <f>IF(B315="*","*",_xlfn.XLOOKUP(B315,'RES TECH'!M:M,'RES TECH'!O:O))</f>
        <v>2020</v>
      </c>
      <c r="F315" s="12">
        <f>IF(B315="*","*",_xlfn.XLOOKUP(B315,'RES TECH'!M:M,'RES TECH'!Y:Y))</f>
        <v>17</v>
      </c>
      <c r="G315" s="12">
        <f>IF(B315="*","*",_xlfn.XLOOKUP(B315,'RES TECH'!M:M,'RES TECH'!V:V))</f>
        <v>1.0176134078212291</v>
      </c>
      <c r="H315">
        <f>IF(B315="*","*",_xlfn.XLOOKUP(B315,'RES TECH'!M:M,'RES TECH'!AA:AA))</f>
        <v>1</v>
      </c>
      <c r="I315" s="12">
        <f>IF(B315="*","*",_xlfn.XLOOKUP(B315,'RES TECH'!M:M,'RES TECH'!Z:Z))</f>
        <v>0.65</v>
      </c>
      <c r="J315" s="12">
        <f>IF(B315="*","*",_xlfn.XLOOKUP(B315,'RES TECH'!M:M,'RES TECH'!S:S))</f>
        <v>307.17880092944318</v>
      </c>
      <c r="K315" s="12">
        <f t="shared" si="8"/>
        <v>15.35894004647216</v>
      </c>
      <c r="L315" s="12">
        <f t="shared" si="9"/>
        <v>0.76794700232360802</v>
      </c>
      <c r="M315">
        <f>IF(B315="*","*",IF(_xlfn.XLOOKUP(B315,'RES TECH'!$M:$M,'RES TECH'!$C:$C)="Low Income",IF(G315&gt;1,IF(G315&gt;3,0.3,0.24),0.12),IF(_xlfn.XLOOKUP(B315,'RES TECH'!$M:$M,'RES TECH'!$C:$C)="Lower-middle Income",IF(G315&gt;1,IF(G315&gt;3,0.23,0.18),0.09),IF(_xlfn.XLOOKUP(B315,'RES TECH'!$M:$M,'RES TECH'!$C:$C)="Upper-middle Income",IF(G315&gt;1,IF(G315&gt;3,0.15,0.12),0.06),IF(_xlfn.XLOOKUP(B315,'RES TECH'!$M:$M,'RES TECH'!$C:$C)="High Income",IF(G315&gt;1,IF(G315&gt;3,0.08,0.06),0.03))))))</f>
        <v>0.24</v>
      </c>
    </row>
    <row r="316" spans="2:13" x14ac:dyDescent="0.25">
      <c r="B316" t="str">
        <f>IF('RES TECH'!N312=1,'RES TECH'!M312,"*")</f>
        <v>RESHOULOOldRETF4ELC20</v>
      </c>
      <c r="C316" t="str">
        <f>IF(B316="*","*",_xlfn.XLOOKUP(B316,'RES TECH'!M:M,'RES TECH'!K:K))</f>
        <v>RESELC</v>
      </c>
      <c r="D316" t="str">
        <f>IF(B316="*","*",_xlfn.XLOOKUP(B316,'RES TECH'!M:M,'RES TECH'!L:L))</f>
        <v>RESHOULOOldREEUE</v>
      </c>
      <c r="E316">
        <f>IF(B316="*","*",_xlfn.XLOOKUP(B316,'RES TECH'!M:M,'RES TECH'!O:O))</f>
        <v>2020</v>
      </c>
      <c r="F316" s="12">
        <f>IF(B316="*","*",_xlfn.XLOOKUP(B316,'RES TECH'!M:M,'RES TECH'!Y:Y))</f>
        <v>17</v>
      </c>
      <c r="G316" s="12">
        <f>IF(B316="*","*",_xlfn.XLOOKUP(B316,'RES TECH'!M:M,'RES TECH'!V:V))</f>
        <v>1</v>
      </c>
      <c r="H316">
        <f>IF(B316="*","*",_xlfn.XLOOKUP(B316,'RES TECH'!M:M,'RES TECH'!AA:AA))</f>
        <v>1</v>
      </c>
      <c r="I316" s="12">
        <f>IF(B316="*","*",_xlfn.XLOOKUP(B316,'RES TECH'!M:M,'RES TECH'!Z:Z))</f>
        <v>0.65</v>
      </c>
      <c r="J316" s="12">
        <f>IF(B316="*","*",_xlfn.XLOOKUP(B316,'RES TECH'!M:M,'RES TECH'!S:S))</f>
        <v>318.02040566812951</v>
      </c>
      <c r="K316" s="12">
        <f t="shared" si="8"/>
        <v>15.901020283406476</v>
      </c>
      <c r="L316" s="12">
        <f t="shared" si="9"/>
        <v>0.79505101417032387</v>
      </c>
      <c r="M316">
        <f>IF(B316="*","*",IF(_xlfn.XLOOKUP(B316,'RES TECH'!$M:$M,'RES TECH'!$C:$C)="Low Income",IF(G316&gt;1,IF(G316&gt;3,0.3,0.24),0.12),IF(_xlfn.XLOOKUP(B316,'RES TECH'!$M:$M,'RES TECH'!$C:$C)="Lower-middle Income",IF(G316&gt;1,IF(G316&gt;3,0.23,0.18),0.09),IF(_xlfn.XLOOKUP(B316,'RES TECH'!$M:$M,'RES TECH'!$C:$C)="Upper-middle Income",IF(G316&gt;1,IF(G316&gt;3,0.15,0.12),0.06),IF(_xlfn.XLOOKUP(B316,'RES TECH'!$M:$M,'RES TECH'!$C:$C)="High Income",IF(G316&gt;1,IF(G316&gt;3,0.08,0.06),0.03))))))</f>
        <v>0.12</v>
      </c>
    </row>
    <row r="317" spans="2:13" x14ac:dyDescent="0.25">
      <c r="B317" t="str">
        <f>IF('RES TECH'!N313=1,'RES TECH'!M313,"*")</f>
        <v>RESHOULOOldRESF1ELC20</v>
      </c>
      <c r="C317" t="str">
        <f>IF(B317="*","*",_xlfn.XLOOKUP(B317,'RES TECH'!M:M,'RES TECH'!K:K))</f>
        <v>RESELC</v>
      </c>
      <c r="D317" t="str">
        <f>IF(B317="*","*",_xlfn.XLOOKUP(B317,'RES TECH'!M:M,'RES TECH'!L:L))</f>
        <v>RESHOULOOldREEUE</v>
      </c>
      <c r="E317">
        <f>IF(B317="*","*",_xlfn.XLOOKUP(B317,'RES TECH'!M:M,'RES TECH'!O:O))</f>
        <v>2020</v>
      </c>
      <c r="F317" s="12">
        <f>IF(B317="*","*",_xlfn.XLOOKUP(B317,'RES TECH'!M:M,'RES TECH'!Y:Y))</f>
        <v>17</v>
      </c>
      <c r="G317" s="12">
        <f>IF(B317="*","*",_xlfn.XLOOKUP(B317,'RES TECH'!M:M,'RES TECH'!V:V))</f>
        <v>1.9699050279329611</v>
      </c>
      <c r="H317">
        <f>IF(B317="*","*",_xlfn.XLOOKUP(B317,'RES TECH'!M:M,'RES TECH'!AA:AA))</f>
        <v>1</v>
      </c>
      <c r="I317" s="12">
        <f>IF(B317="*","*",_xlfn.XLOOKUP(B317,'RES TECH'!M:M,'RES TECH'!Z:Z))</f>
        <v>0.65</v>
      </c>
      <c r="J317" s="12">
        <f>IF(B317="*","*",_xlfn.XLOOKUP(B317,'RES TECH'!M:M,'RES TECH'!S:S))</f>
        <v>473.41674025596552</v>
      </c>
      <c r="K317" s="12">
        <f t="shared" si="8"/>
        <v>23.670837012798277</v>
      </c>
      <c r="L317" s="12">
        <f t="shared" si="9"/>
        <v>1.1835418506399138</v>
      </c>
      <c r="M317">
        <f>IF(B317="*","*",IF(_xlfn.XLOOKUP(B317,'RES TECH'!$M:$M,'RES TECH'!$C:$C)="Low Income",IF(G317&gt;1,IF(G317&gt;3,0.3,0.24),0.12),IF(_xlfn.XLOOKUP(B317,'RES TECH'!$M:$M,'RES TECH'!$C:$C)="Lower-middle Income",IF(G317&gt;1,IF(G317&gt;3,0.23,0.18),0.09),IF(_xlfn.XLOOKUP(B317,'RES TECH'!$M:$M,'RES TECH'!$C:$C)="Upper-middle Income",IF(G317&gt;1,IF(G317&gt;3,0.15,0.12),0.06),IF(_xlfn.XLOOKUP(B317,'RES TECH'!$M:$M,'RES TECH'!$C:$C)="High Income",IF(G317&gt;1,IF(G317&gt;3,0.08,0.06),0.03))))))</f>
        <v>0.24</v>
      </c>
    </row>
    <row r="318" spans="2:13" x14ac:dyDescent="0.25">
      <c r="B318" t="str">
        <f>IF('RES TECH'!N314=1,'RES TECH'!M314,"*")</f>
        <v>RESHOULOOldRESF2ELC20</v>
      </c>
      <c r="C318" t="str">
        <f>IF(B318="*","*",_xlfn.XLOOKUP(B318,'RES TECH'!M:M,'RES TECH'!K:K))</f>
        <v>RESELC</v>
      </c>
      <c r="D318" t="str">
        <f>IF(B318="*","*",_xlfn.XLOOKUP(B318,'RES TECH'!M:M,'RES TECH'!L:L))</f>
        <v>RESHOULOOldREEUE</v>
      </c>
      <c r="E318">
        <f>IF(B318="*","*",_xlfn.XLOOKUP(B318,'RES TECH'!M:M,'RES TECH'!O:O))</f>
        <v>2020</v>
      </c>
      <c r="F318" s="12">
        <f>IF(B318="*","*",_xlfn.XLOOKUP(B318,'RES TECH'!M:M,'RES TECH'!Y:Y))</f>
        <v>17</v>
      </c>
      <c r="G318" s="12">
        <f>IF(B318="*","*",_xlfn.XLOOKUP(B318,'RES TECH'!M:M,'RES TECH'!V:V))</f>
        <v>1.8743016759776541</v>
      </c>
      <c r="H318">
        <f>IF(B318="*","*",_xlfn.XLOOKUP(B318,'RES TECH'!M:M,'RES TECH'!AA:AA))</f>
        <v>1</v>
      </c>
      <c r="I318" s="12">
        <f>IF(B318="*","*",_xlfn.XLOOKUP(B318,'RES TECH'!M:M,'RES TECH'!Z:Z))</f>
        <v>0.65</v>
      </c>
      <c r="J318" s="12">
        <f>IF(B318="*","*",_xlfn.XLOOKUP(B318,'RES TECH'!M:M,'RES TECH'!S:S))</f>
        <v>513.16929096448166</v>
      </c>
      <c r="K318" s="12">
        <f t="shared" si="8"/>
        <v>25.658464548224085</v>
      </c>
      <c r="L318" s="12">
        <f t="shared" si="9"/>
        <v>1.2829232274112043</v>
      </c>
      <c r="M318">
        <f>IF(B318="*","*",IF(_xlfn.XLOOKUP(B318,'RES TECH'!$M:$M,'RES TECH'!$C:$C)="Low Income",IF(G318&gt;1,IF(G318&gt;3,0.3,0.24),0.12),IF(_xlfn.XLOOKUP(B318,'RES TECH'!$M:$M,'RES TECH'!$C:$C)="Lower-middle Income",IF(G318&gt;1,IF(G318&gt;3,0.23,0.18),0.09),IF(_xlfn.XLOOKUP(B318,'RES TECH'!$M:$M,'RES TECH'!$C:$C)="Upper-middle Income",IF(G318&gt;1,IF(G318&gt;3,0.15,0.12),0.06),IF(_xlfn.XLOOKUP(B318,'RES TECH'!$M:$M,'RES TECH'!$C:$C)="High Income",IF(G318&gt;1,IF(G318&gt;3,0.08,0.06),0.03))))))</f>
        <v>0.24</v>
      </c>
    </row>
    <row r="319" spans="2:13" x14ac:dyDescent="0.25">
      <c r="B319" t="str">
        <f>IF('RES TECH'!N315=1,'RES TECH'!M315,"*")</f>
        <v>RESHOULOOldRESF3ELC20</v>
      </c>
      <c r="C319" t="str">
        <f>IF(B319="*","*",_xlfn.XLOOKUP(B319,'RES TECH'!M:M,'RES TECH'!K:K))</f>
        <v>RESELC</v>
      </c>
      <c r="D319" t="str">
        <f>IF(B319="*","*",_xlfn.XLOOKUP(B319,'RES TECH'!M:M,'RES TECH'!L:L))</f>
        <v>RESHOULOOldREEUE</v>
      </c>
      <c r="E319">
        <f>IF(B319="*","*",_xlfn.XLOOKUP(B319,'RES TECH'!M:M,'RES TECH'!O:O))</f>
        <v>2020</v>
      </c>
      <c r="F319" s="12">
        <f>IF(B319="*","*",_xlfn.XLOOKUP(B319,'RES TECH'!M:M,'RES TECH'!Y:Y))</f>
        <v>17</v>
      </c>
      <c r="G319" s="12">
        <f>IF(B319="*","*",_xlfn.XLOOKUP(B319,'RES TECH'!M:M,'RES TECH'!V:V))</f>
        <v>1.772914525139665</v>
      </c>
      <c r="H319">
        <f>IF(B319="*","*",_xlfn.XLOOKUP(B319,'RES TECH'!M:M,'RES TECH'!AA:AA))</f>
        <v>1</v>
      </c>
      <c r="I319" s="12">
        <f>IF(B319="*","*",_xlfn.XLOOKUP(B319,'RES TECH'!M:M,'RES TECH'!Z:Z))</f>
        <v>0.65</v>
      </c>
      <c r="J319" s="12">
        <f>IF(B319="*","*",_xlfn.XLOOKUP(B319,'RES TECH'!M:M,'RES TECH'!S:S))</f>
        <v>560.1495781654553</v>
      </c>
      <c r="K319" s="12">
        <f t="shared" si="8"/>
        <v>28.007478908272766</v>
      </c>
      <c r="L319" s="12">
        <f t="shared" si="9"/>
        <v>1.4003739454136384</v>
      </c>
      <c r="M319">
        <f>IF(B319="*","*",IF(_xlfn.XLOOKUP(B319,'RES TECH'!$M:$M,'RES TECH'!$C:$C)="Low Income",IF(G319&gt;1,IF(G319&gt;3,0.3,0.24),0.12),IF(_xlfn.XLOOKUP(B319,'RES TECH'!$M:$M,'RES TECH'!$C:$C)="Lower-middle Income",IF(G319&gt;1,IF(G319&gt;3,0.23,0.18),0.09),IF(_xlfn.XLOOKUP(B319,'RES TECH'!$M:$M,'RES TECH'!$C:$C)="Upper-middle Income",IF(G319&gt;1,IF(G319&gt;3,0.15,0.12),0.06),IF(_xlfn.XLOOKUP(B319,'RES TECH'!$M:$M,'RES TECH'!$C:$C)="High Income",IF(G319&gt;1,IF(G319&gt;3,0.08,0.06),0.03))))))</f>
        <v>0.24</v>
      </c>
    </row>
    <row r="320" spans="2:13" x14ac:dyDescent="0.25">
      <c r="B320" t="str">
        <f>IF('RES TECH'!N316=1,'RES TECH'!M316,"*")</f>
        <v>RESHOULOOldRESF4ELC20</v>
      </c>
      <c r="C320" t="str">
        <f>IF(B320="*","*",_xlfn.XLOOKUP(B320,'RES TECH'!M:M,'RES TECH'!K:K))</f>
        <v>RESELC</v>
      </c>
      <c r="D320" t="str">
        <f>IF(B320="*","*",_xlfn.XLOOKUP(B320,'RES TECH'!M:M,'RES TECH'!L:L))</f>
        <v>RESHOULOOldREEUE</v>
      </c>
      <c r="E320">
        <f>IF(B320="*","*",_xlfn.XLOOKUP(B320,'RES TECH'!M:M,'RES TECH'!O:O))</f>
        <v>2020</v>
      </c>
      <c r="F320" s="12">
        <f>IF(B320="*","*",_xlfn.XLOOKUP(B320,'RES TECH'!M:M,'RES TECH'!Y:Y))</f>
        <v>17</v>
      </c>
      <c r="G320" s="12">
        <f>IF(B320="*","*",_xlfn.XLOOKUP(B320,'RES TECH'!M:M,'RES TECH'!V:V))</f>
        <v>1.4217877094972069</v>
      </c>
      <c r="H320">
        <f>IF(B320="*","*",_xlfn.XLOOKUP(B320,'RES TECH'!M:M,'RES TECH'!AA:AA))</f>
        <v>1</v>
      </c>
      <c r="I320" s="12">
        <f>IF(B320="*","*",_xlfn.XLOOKUP(B320,'RES TECH'!M:M,'RES TECH'!Z:Z))</f>
        <v>0.65</v>
      </c>
      <c r="J320" s="12">
        <f>IF(B320="*","*",_xlfn.XLOOKUP(B320,'RES TECH'!M:M,'RES TECH'!S:S))</f>
        <v>715.5459127532913</v>
      </c>
      <c r="K320" s="12">
        <f t="shared" si="8"/>
        <v>35.777295637664565</v>
      </c>
      <c r="L320" s="12">
        <f t="shared" si="9"/>
        <v>1.7888647818832284</v>
      </c>
      <c r="M320">
        <f>IF(B320="*","*",IF(_xlfn.XLOOKUP(B320,'RES TECH'!$M:$M,'RES TECH'!$C:$C)="Low Income",IF(G320&gt;1,IF(G320&gt;3,0.3,0.24),0.12),IF(_xlfn.XLOOKUP(B320,'RES TECH'!$M:$M,'RES TECH'!$C:$C)="Lower-middle Income",IF(G320&gt;1,IF(G320&gt;3,0.23,0.18),0.09),IF(_xlfn.XLOOKUP(B320,'RES TECH'!$M:$M,'RES TECH'!$C:$C)="Upper-middle Income",IF(G320&gt;1,IF(G320&gt;3,0.15,0.12),0.06),IF(_xlfn.XLOOKUP(B320,'RES TECH'!$M:$M,'RES TECH'!$C:$C)="High Income",IF(G320&gt;1,IF(G320&gt;3,0.08,0.06),0.03))))))</f>
        <v>0.24</v>
      </c>
    </row>
    <row r="321" spans="2:13" x14ac:dyDescent="0.25">
      <c r="B321" t="str">
        <f>IF('RES TECH'!N317=1,'RES TECH'!M317,"*")</f>
        <v>RESHOULOOldREBF1ELC20</v>
      </c>
      <c r="C321" t="str">
        <f>IF(B321="*","*",_xlfn.XLOOKUP(B321,'RES TECH'!M:M,'RES TECH'!K:K))</f>
        <v>RESELC</v>
      </c>
      <c r="D321" t="str">
        <f>IF(B321="*","*",_xlfn.XLOOKUP(B321,'RES TECH'!M:M,'RES TECH'!L:L))</f>
        <v>RESHOULOOldREEUE</v>
      </c>
      <c r="E321">
        <f>IF(B321="*","*",_xlfn.XLOOKUP(B321,'RES TECH'!M:M,'RES TECH'!O:O))</f>
        <v>2020</v>
      </c>
      <c r="F321" s="12">
        <f>IF(B321="*","*",_xlfn.XLOOKUP(B321,'RES TECH'!M:M,'RES TECH'!Y:Y))</f>
        <v>17</v>
      </c>
      <c r="G321" s="12">
        <f>IF(B321="*","*",_xlfn.XLOOKUP(B321,'RES TECH'!M:M,'RES TECH'!V:V))</f>
        <v>1.4540502793296091</v>
      </c>
      <c r="H321">
        <f>IF(B321="*","*",_xlfn.XLOOKUP(B321,'RES TECH'!M:M,'RES TECH'!AA:AA))</f>
        <v>1</v>
      </c>
      <c r="I321" s="12">
        <f>IF(B321="*","*",_xlfn.XLOOKUP(B321,'RES TECH'!M:M,'RES TECH'!Z:Z))</f>
        <v>0.65</v>
      </c>
      <c r="J321" s="12">
        <f>IF(B321="*","*",_xlfn.XLOOKUP(B321,'RES TECH'!M:M,'RES TECH'!S:S))</f>
        <v>372.2284293615607</v>
      </c>
      <c r="K321" s="12">
        <f t="shared" si="8"/>
        <v>18.611421468078035</v>
      </c>
      <c r="L321" s="12">
        <f t="shared" si="9"/>
        <v>0.93057107340390177</v>
      </c>
      <c r="M321">
        <f>IF(B321="*","*",IF(_xlfn.XLOOKUP(B321,'RES TECH'!$M:$M,'RES TECH'!$C:$C)="Low Income",IF(G321&gt;1,IF(G321&gt;3,0.3,0.24),0.12),IF(_xlfn.XLOOKUP(B321,'RES TECH'!$M:$M,'RES TECH'!$C:$C)="Lower-middle Income",IF(G321&gt;1,IF(G321&gt;3,0.23,0.18),0.09),IF(_xlfn.XLOOKUP(B321,'RES TECH'!$M:$M,'RES TECH'!$C:$C)="Upper-middle Income",IF(G321&gt;1,IF(G321&gt;3,0.15,0.12),0.06),IF(_xlfn.XLOOKUP(B321,'RES TECH'!$M:$M,'RES TECH'!$C:$C)="High Income",IF(G321&gt;1,IF(G321&gt;3,0.08,0.06),0.03))))))</f>
        <v>0.24</v>
      </c>
    </row>
    <row r="322" spans="2:13" x14ac:dyDescent="0.25">
      <c r="B322" t="str">
        <f>IF('RES TECH'!N318=1,'RES TECH'!M318,"*")</f>
        <v>RESHOULOOldREBF2ELC20</v>
      </c>
      <c r="C322" t="str">
        <f>IF(B322="*","*",_xlfn.XLOOKUP(B322,'RES TECH'!M:M,'RES TECH'!K:K))</f>
        <v>RESELC</v>
      </c>
      <c r="D322" t="str">
        <f>IF(B322="*","*",_xlfn.XLOOKUP(B322,'RES TECH'!M:M,'RES TECH'!L:L))</f>
        <v>RESHOULOOldREEUE</v>
      </c>
      <c r="E322">
        <f>IF(B322="*","*",_xlfn.XLOOKUP(B322,'RES TECH'!M:M,'RES TECH'!O:O))</f>
        <v>2020</v>
      </c>
      <c r="F322" s="12">
        <f>IF(B322="*","*",_xlfn.XLOOKUP(B322,'RES TECH'!M:M,'RES TECH'!Y:Y))</f>
        <v>17</v>
      </c>
      <c r="G322" s="12">
        <f>IF(B322="*","*",_xlfn.XLOOKUP(B322,'RES TECH'!M:M,'RES TECH'!V:V))</f>
        <v>1.3407821229050281</v>
      </c>
      <c r="H322">
        <f>IF(B322="*","*",_xlfn.XLOOKUP(B322,'RES TECH'!M:M,'RES TECH'!AA:AA))</f>
        <v>1</v>
      </c>
      <c r="I322" s="12">
        <f>IF(B322="*","*",_xlfn.XLOOKUP(B322,'RES TECH'!M:M,'RES TECH'!Z:Z))</f>
        <v>0.65</v>
      </c>
      <c r="J322" s="12">
        <f>IF(B322="*","*",_xlfn.XLOOKUP(B322,'RES TECH'!M:M,'RES TECH'!S:S))</f>
        <v>404.75324357761929</v>
      </c>
      <c r="K322" s="12">
        <f t="shared" si="8"/>
        <v>20.237662178880967</v>
      </c>
      <c r="L322" s="12">
        <f t="shared" si="9"/>
        <v>1.0118831089440483</v>
      </c>
      <c r="M322">
        <f>IF(B322="*","*",IF(_xlfn.XLOOKUP(B322,'RES TECH'!$M:$M,'RES TECH'!$C:$C)="Low Income",IF(G322&gt;1,IF(G322&gt;3,0.3,0.24),0.12),IF(_xlfn.XLOOKUP(B322,'RES TECH'!$M:$M,'RES TECH'!$C:$C)="Lower-middle Income",IF(G322&gt;1,IF(G322&gt;3,0.23,0.18),0.09),IF(_xlfn.XLOOKUP(B322,'RES TECH'!$M:$M,'RES TECH'!$C:$C)="Upper-middle Income",IF(G322&gt;1,IF(G322&gt;3,0.15,0.12),0.06),IF(_xlfn.XLOOKUP(B322,'RES TECH'!$M:$M,'RES TECH'!$C:$C)="High Income",IF(G322&gt;1,IF(G322&gt;3,0.08,0.06),0.03))))))</f>
        <v>0.24</v>
      </c>
    </row>
    <row r="323" spans="2:13" x14ac:dyDescent="0.25">
      <c r="B323" t="str">
        <f>IF('RES TECH'!N319=1,'RES TECH'!M319,"*")</f>
        <v>RESHOULOOldREBF3ELC20</v>
      </c>
      <c r="C323" t="str">
        <f>IF(B323="*","*",_xlfn.XLOOKUP(B323,'RES TECH'!M:M,'RES TECH'!K:K))</f>
        <v>RESELC</v>
      </c>
      <c r="D323" t="str">
        <f>IF(B323="*","*",_xlfn.XLOOKUP(B323,'RES TECH'!M:M,'RES TECH'!L:L))</f>
        <v>RESHOULOOldREEUE</v>
      </c>
      <c r="E323">
        <f>IF(B323="*","*",_xlfn.XLOOKUP(B323,'RES TECH'!M:M,'RES TECH'!O:O))</f>
        <v>2020</v>
      </c>
      <c r="F323" s="12">
        <f>IF(B323="*","*",_xlfn.XLOOKUP(B323,'RES TECH'!M:M,'RES TECH'!Y:Y))</f>
        <v>17</v>
      </c>
      <c r="G323" s="12">
        <f>IF(B323="*","*",_xlfn.XLOOKUP(B323,'RES TECH'!M:M,'RES TECH'!V:V))</f>
        <v>1.310055865921788</v>
      </c>
      <c r="H323">
        <f>IF(B323="*","*",_xlfn.XLOOKUP(B323,'RES TECH'!M:M,'RES TECH'!AA:AA))</f>
        <v>1</v>
      </c>
      <c r="I323" s="12">
        <f>IF(B323="*","*",_xlfn.XLOOKUP(B323,'RES TECH'!M:M,'RES TECH'!Z:Z))</f>
        <v>0.65</v>
      </c>
      <c r="J323" s="12">
        <f>IF(B323="*","*",_xlfn.XLOOKUP(B323,'RES TECH'!M:M,'RES TECH'!S:S))</f>
        <v>419.20871656253428</v>
      </c>
      <c r="K323" s="12">
        <f t="shared" si="8"/>
        <v>20.960435828126716</v>
      </c>
      <c r="L323" s="12">
        <f t="shared" si="9"/>
        <v>1.0480217914063359</v>
      </c>
      <c r="M323">
        <f>IF(B323="*","*",IF(_xlfn.XLOOKUP(B323,'RES TECH'!$M:$M,'RES TECH'!$C:$C)="Low Income",IF(G323&gt;1,IF(G323&gt;3,0.3,0.24),0.12),IF(_xlfn.XLOOKUP(B323,'RES TECH'!$M:$M,'RES TECH'!$C:$C)="Lower-middle Income",IF(G323&gt;1,IF(G323&gt;3,0.23,0.18),0.09),IF(_xlfn.XLOOKUP(B323,'RES TECH'!$M:$M,'RES TECH'!$C:$C)="Upper-middle Income",IF(G323&gt;1,IF(G323&gt;3,0.15,0.12),0.06),IF(_xlfn.XLOOKUP(B323,'RES TECH'!$M:$M,'RES TECH'!$C:$C)="High Income",IF(G323&gt;1,IF(G323&gt;3,0.08,0.06),0.03))))))</f>
        <v>0.24</v>
      </c>
    </row>
    <row r="324" spans="2:13" x14ac:dyDescent="0.25">
      <c r="B324" t="str">
        <f>IF('RES TECH'!N320=1,'RES TECH'!M320,"*")</f>
        <v>RESHOULOOldREBF4ELC20</v>
      </c>
      <c r="C324" t="str">
        <f>IF(B324="*","*",_xlfn.XLOOKUP(B324,'RES TECH'!M:M,'RES TECH'!K:K))</f>
        <v>RESELC</v>
      </c>
      <c r="D324" t="str">
        <f>IF(B324="*","*",_xlfn.XLOOKUP(B324,'RES TECH'!M:M,'RES TECH'!L:L))</f>
        <v>RESHOULOOldREEUE</v>
      </c>
      <c r="E324">
        <f>IF(B324="*","*",_xlfn.XLOOKUP(B324,'RES TECH'!M:M,'RES TECH'!O:O))</f>
        <v>2020</v>
      </c>
      <c r="F324" s="12">
        <f>IF(B324="*","*",_xlfn.XLOOKUP(B324,'RES TECH'!M:M,'RES TECH'!Y:Y))</f>
        <v>17</v>
      </c>
      <c r="G324" s="12">
        <f>IF(B324="*","*",_xlfn.XLOOKUP(B324,'RES TECH'!M:M,'RES TECH'!V:V))</f>
        <v>1.310055865921788</v>
      </c>
      <c r="H324">
        <f>IF(B324="*","*",_xlfn.XLOOKUP(B324,'RES TECH'!M:M,'RES TECH'!AA:AA))</f>
        <v>1</v>
      </c>
      <c r="I324" s="12">
        <f>IF(B324="*","*",_xlfn.XLOOKUP(B324,'RES TECH'!M:M,'RES TECH'!Z:Z))</f>
        <v>0.65</v>
      </c>
      <c r="J324" s="12">
        <f>IF(B324="*","*",_xlfn.XLOOKUP(B324,'RES TECH'!M:M,'RES TECH'!S:S))</f>
        <v>419.20871656253428</v>
      </c>
      <c r="K324" s="12">
        <f t="shared" si="8"/>
        <v>20.960435828126716</v>
      </c>
      <c r="L324" s="12">
        <f t="shared" si="9"/>
        <v>1.0480217914063359</v>
      </c>
      <c r="M324">
        <f>IF(B324="*","*",IF(_xlfn.XLOOKUP(B324,'RES TECH'!$M:$M,'RES TECH'!$C:$C)="Low Income",IF(G324&gt;1,IF(G324&gt;3,0.3,0.24),0.12),IF(_xlfn.XLOOKUP(B324,'RES TECH'!$M:$M,'RES TECH'!$C:$C)="Lower-middle Income",IF(G324&gt;1,IF(G324&gt;3,0.23,0.18),0.09),IF(_xlfn.XLOOKUP(B324,'RES TECH'!$M:$M,'RES TECH'!$C:$C)="Upper-middle Income",IF(G324&gt;1,IF(G324&gt;3,0.15,0.12),0.06),IF(_xlfn.XLOOKUP(B324,'RES TECH'!$M:$M,'RES TECH'!$C:$C)="High Income",IF(G324&gt;1,IF(G324&gt;3,0.08,0.06),0.03))))))</f>
        <v>0.24</v>
      </c>
    </row>
    <row r="325" spans="2:13" x14ac:dyDescent="0.25">
      <c r="B325" t="str">
        <f>IF('RES TECH'!N321=1,'RES TECH'!M321,"*")</f>
        <v>RESHOULOOldFRC1ELC20</v>
      </c>
      <c r="C325" t="str">
        <f>IF(B325="*","*",_xlfn.XLOOKUP(B325,'RES TECH'!M:M,'RES TECH'!K:K))</f>
        <v>RESELC</v>
      </c>
      <c r="D325" t="str">
        <f>IF(B325="*","*",_xlfn.XLOOKUP(B325,'RES TECH'!M:M,'RES TECH'!L:L))</f>
        <v>RESHOULOOldFREUE</v>
      </c>
      <c r="E325">
        <f>IF(B325="*","*",_xlfn.XLOOKUP(B325,'RES TECH'!M:M,'RES TECH'!O:O))</f>
        <v>2020</v>
      </c>
      <c r="F325" s="12">
        <f>IF(B325="*","*",_xlfn.XLOOKUP(B325,'RES TECH'!M:M,'RES TECH'!Y:Y))</f>
        <v>22</v>
      </c>
      <c r="G325" s="12">
        <f>IF(B325="*","*",_xlfn.XLOOKUP(B325,'RES TECH'!M:M,'RES TECH'!V:V))</f>
        <v>1.0918399999999999</v>
      </c>
      <c r="H325">
        <f>IF(B325="*","*",_xlfn.XLOOKUP(B325,'RES TECH'!M:M,'RES TECH'!AA:AA))</f>
        <v>1</v>
      </c>
      <c r="I325" s="12">
        <f>IF(B325="*","*",_xlfn.XLOOKUP(B325,'RES TECH'!M:M,'RES TECH'!Z:Z))</f>
        <v>0.65</v>
      </c>
      <c r="J325" s="12">
        <f>IF(B325="*","*",_xlfn.XLOOKUP(B325,'RES TECH'!M:M,'RES TECH'!S:S))</f>
        <v>779.50379928595919</v>
      </c>
      <c r="K325" s="12">
        <f t="shared" si="8"/>
        <v>38.975189964297961</v>
      </c>
      <c r="L325" s="12">
        <f t="shared" si="9"/>
        <v>1.9487594982148981</v>
      </c>
      <c r="M325">
        <f>IF(B325="*","*",IF(_xlfn.XLOOKUP(B325,'RES TECH'!$M:$M,'RES TECH'!$C:$C)="Low Income",IF(G325&gt;1,IF(G325&gt;3,0.3,0.24),0.12),IF(_xlfn.XLOOKUP(B325,'RES TECH'!$M:$M,'RES TECH'!$C:$C)="Lower-middle Income",IF(G325&gt;1,IF(G325&gt;3,0.23,0.18),0.09),IF(_xlfn.XLOOKUP(B325,'RES TECH'!$M:$M,'RES TECH'!$C:$C)="Upper-middle Income",IF(G325&gt;1,IF(G325&gt;3,0.15,0.12),0.06),IF(_xlfn.XLOOKUP(B325,'RES TECH'!$M:$M,'RES TECH'!$C:$C)="High Income",IF(G325&gt;1,IF(G325&gt;3,0.08,0.06),0.03))))))</f>
        <v>0.24</v>
      </c>
    </row>
    <row r="326" spans="2:13" x14ac:dyDescent="0.25">
      <c r="B326" t="str">
        <f>IF('RES TECH'!N322=1,'RES TECH'!M322,"*")</f>
        <v>RESHOULOOldFRC2ELC20</v>
      </c>
      <c r="C326" t="str">
        <f>IF(B326="*","*",_xlfn.XLOOKUP(B326,'RES TECH'!M:M,'RES TECH'!K:K))</f>
        <v>RESELC</v>
      </c>
      <c r="D326" t="str">
        <f>IF(B326="*","*",_xlfn.XLOOKUP(B326,'RES TECH'!M:M,'RES TECH'!L:L))</f>
        <v>RESHOULOOldFREUE</v>
      </c>
      <c r="E326">
        <f>IF(B326="*","*",_xlfn.XLOOKUP(B326,'RES TECH'!M:M,'RES TECH'!O:O))</f>
        <v>2020</v>
      </c>
      <c r="F326" s="12">
        <f>IF(B326="*","*",_xlfn.XLOOKUP(B326,'RES TECH'!M:M,'RES TECH'!Y:Y))</f>
        <v>22</v>
      </c>
      <c r="G326" s="12">
        <f>IF(B326="*","*",_xlfn.XLOOKUP(B326,'RES TECH'!M:M,'RES TECH'!V:V))</f>
        <v>1.08</v>
      </c>
      <c r="H326">
        <f>IF(B326="*","*",_xlfn.XLOOKUP(B326,'RES TECH'!M:M,'RES TECH'!AA:AA))</f>
        <v>1</v>
      </c>
      <c r="I326" s="12">
        <f>IF(B326="*","*",_xlfn.XLOOKUP(B326,'RES TECH'!M:M,'RES TECH'!Z:Z))</f>
        <v>0.65</v>
      </c>
      <c r="J326" s="12">
        <f>IF(B326="*","*",_xlfn.XLOOKUP(B326,'RES TECH'!M:M,'RES TECH'!S:S))</f>
        <v>779.50379928595919</v>
      </c>
      <c r="K326" s="12">
        <f t="shared" si="8"/>
        <v>38.975189964297961</v>
      </c>
      <c r="L326" s="12">
        <f t="shared" si="9"/>
        <v>1.9487594982148981</v>
      </c>
      <c r="M326">
        <f>IF(B326="*","*",IF(_xlfn.XLOOKUP(B326,'RES TECH'!$M:$M,'RES TECH'!$C:$C)="Low Income",IF(G326&gt;1,IF(G326&gt;3,0.3,0.24),0.12),IF(_xlfn.XLOOKUP(B326,'RES TECH'!$M:$M,'RES TECH'!$C:$C)="Lower-middle Income",IF(G326&gt;1,IF(G326&gt;3,0.23,0.18),0.09),IF(_xlfn.XLOOKUP(B326,'RES TECH'!$M:$M,'RES TECH'!$C:$C)="Upper-middle Income",IF(G326&gt;1,IF(G326&gt;3,0.15,0.12),0.06),IF(_xlfn.XLOOKUP(B326,'RES TECH'!$M:$M,'RES TECH'!$C:$C)="High Income",IF(G326&gt;1,IF(G326&gt;3,0.08,0.06),0.03))))))</f>
        <v>0.24</v>
      </c>
    </row>
    <row r="327" spans="2:13" x14ac:dyDescent="0.25">
      <c r="B327" t="str">
        <f>IF('RES TECH'!N323=1,'RES TECH'!M323,"*")</f>
        <v>RESHOULOOldFRC3ELC20</v>
      </c>
      <c r="C327" t="str">
        <f>IF(B327="*","*",_xlfn.XLOOKUP(B327,'RES TECH'!M:M,'RES TECH'!K:K))</f>
        <v>RESELC</v>
      </c>
      <c r="D327" t="str">
        <f>IF(B327="*","*",_xlfn.XLOOKUP(B327,'RES TECH'!M:M,'RES TECH'!L:L))</f>
        <v>RESHOULOOldFREUE</v>
      </c>
      <c r="E327">
        <f>IF(B327="*","*",_xlfn.XLOOKUP(B327,'RES TECH'!M:M,'RES TECH'!O:O))</f>
        <v>2020</v>
      </c>
      <c r="F327" s="12">
        <f>IF(B327="*","*",_xlfn.XLOOKUP(B327,'RES TECH'!M:M,'RES TECH'!Y:Y))</f>
        <v>22</v>
      </c>
      <c r="G327" s="12">
        <f>IF(B327="*","*",_xlfn.XLOOKUP(B327,'RES TECH'!M:M,'RES TECH'!V:V))</f>
        <v>1.0072727272727271</v>
      </c>
      <c r="H327">
        <f>IF(B327="*","*",_xlfn.XLOOKUP(B327,'RES TECH'!M:M,'RES TECH'!AA:AA))</f>
        <v>1</v>
      </c>
      <c r="I327" s="12">
        <f>IF(B327="*","*",_xlfn.XLOOKUP(B327,'RES TECH'!M:M,'RES TECH'!Z:Z))</f>
        <v>0.65</v>
      </c>
      <c r="J327" s="12">
        <f>IF(B327="*","*",_xlfn.XLOOKUP(B327,'RES TECH'!M:M,'RES TECH'!S:S))</f>
        <v>857.4541792145551</v>
      </c>
      <c r="K327" s="12">
        <f t="shared" ref="K327:K390" si="10">IF(B327="*","*",5%*J327)</f>
        <v>42.872708960727756</v>
      </c>
      <c r="L327" s="12">
        <f t="shared" ref="L327:L390" si="11">IF(B327="*","*",5%*K327)</f>
        <v>2.1436354480363877</v>
      </c>
      <c r="M327">
        <f>IF(B327="*","*",IF(_xlfn.XLOOKUP(B327,'RES TECH'!$M:$M,'RES TECH'!$C:$C)="Low Income",IF(G327&gt;1,IF(G327&gt;3,0.3,0.24),0.12),IF(_xlfn.XLOOKUP(B327,'RES TECH'!$M:$M,'RES TECH'!$C:$C)="Lower-middle Income",IF(G327&gt;1,IF(G327&gt;3,0.23,0.18),0.09),IF(_xlfn.XLOOKUP(B327,'RES TECH'!$M:$M,'RES TECH'!$C:$C)="Upper-middle Income",IF(G327&gt;1,IF(G327&gt;3,0.15,0.12),0.06),IF(_xlfn.XLOOKUP(B327,'RES TECH'!$M:$M,'RES TECH'!$C:$C)="High Income",IF(G327&gt;1,IF(G327&gt;3,0.08,0.06),0.03))))))</f>
        <v>0.24</v>
      </c>
    </row>
    <row r="328" spans="2:13" x14ac:dyDescent="0.25">
      <c r="B328" t="str">
        <f>IF('RES TECH'!N324=1,'RES TECH'!M324,"*")</f>
        <v>RESHOULOOldFRC4ELC20</v>
      </c>
      <c r="C328" t="str">
        <f>IF(B328="*","*",_xlfn.XLOOKUP(B328,'RES TECH'!M:M,'RES TECH'!K:K))</f>
        <v>RESELC</v>
      </c>
      <c r="D328" t="str">
        <f>IF(B328="*","*",_xlfn.XLOOKUP(B328,'RES TECH'!M:M,'RES TECH'!L:L))</f>
        <v>RESHOULOOldFREUE</v>
      </c>
      <c r="E328">
        <f>IF(B328="*","*",_xlfn.XLOOKUP(B328,'RES TECH'!M:M,'RES TECH'!O:O))</f>
        <v>2020</v>
      </c>
      <c r="F328" s="12">
        <f>IF(B328="*","*",_xlfn.XLOOKUP(B328,'RES TECH'!M:M,'RES TECH'!Y:Y))</f>
        <v>22</v>
      </c>
      <c r="G328" s="12">
        <f>IF(B328="*","*",_xlfn.XLOOKUP(B328,'RES TECH'!M:M,'RES TECH'!V:V))</f>
        <v>1</v>
      </c>
      <c r="H328">
        <f>IF(B328="*","*",_xlfn.XLOOKUP(B328,'RES TECH'!M:M,'RES TECH'!AA:AA))</f>
        <v>1</v>
      </c>
      <c r="I328" s="12">
        <f>IF(B328="*","*",_xlfn.XLOOKUP(B328,'RES TECH'!M:M,'RES TECH'!Z:Z))</f>
        <v>0.65</v>
      </c>
      <c r="J328" s="12">
        <f>IF(B328="*","*",_xlfn.XLOOKUP(B328,'RES TECH'!M:M,'RES TECH'!S:S))</f>
        <v>841.8641032288358</v>
      </c>
      <c r="K328" s="12">
        <f t="shared" si="10"/>
        <v>42.093205161441794</v>
      </c>
      <c r="L328" s="12">
        <f t="shared" si="11"/>
        <v>2.1046602580720899</v>
      </c>
      <c r="M328">
        <f>IF(B328="*","*",IF(_xlfn.XLOOKUP(B328,'RES TECH'!$M:$M,'RES TECH'!$C:$C)="Low Income",IF(G328&gt;1,IF(G328&gt;3,0.3,0.24),0.12),IF(_xlfn.XLOOKUP(B328,'RES TECH'!$M:$M,'RES TECH'!$C:$C)="Lower-middle Income",IF(G328&gt;1,IF(G328&gt;3,0.23,0.18),0.09),IF(_xlfn.XLOOKUP(B328,'RES TECH'!$M:$M,'RES TECH'!$C:$C)="Upper-middle Income",IF(G328&gt;1,IF(G328&gt;3,0.15,0.12),0.06),IF(_xlfn.XLOOKUP(B328,'RES TECH'!$M:$M,'RES TECH'!$C:$C)="High Income",IF(G328&gt;1,IF(G328&gt;3,0.08,0.06),0.03))))))</f>
        <v>0.12</v>
      </c>
    </row>
    <row r="329" spans="2:13" x14ac:dyDescent="0.25">
      <c r="B329" t="str">
        <f>IF('RES TECH'!N325=1,'RES TECH'!M325,"*")</f>
        <v>RESHOULOOldFRU1ELC20</v>
      </c>
      <c r="C329" t="str">
        <f>IF(B329="*","*",_xlfn.XLOOKUP(B329,'RES TECH'!M:M,'RES TECH'!K:K))</f>
        <v>RESELC</v>
      </c>
      <c r="D329" t="str">
        <f>IF(B329="*","*",_xlfn.XLOOKUP(B329,'RES TECH'!M:M,'RES TECH'!L:L))</f>
        <v>RESHOULOOldFREUE</v>
      </c>
      <c r="E329">
        <f>IF(B329="*","*",_xlfn.XLOOKUP(B329,'RES TECH'!M:M,'RES TECH'!O:O))</f>
        <v>2020</v>
      </c>
      <c r="F329" s="12">
        <f>IF(B329="*","*",_xlfn.XLOOKUP(B329,'RES TECH'!M:M,'RES TECH'!Y:Y))</f>
        <v>22</v>
      </c>
      <c r="G329" s="12">
        <f>IF(B329="*","*",_xlfn.XLOOKUP(B329,'RES TECH'!M:M,'RES TECH'!V:V))</f>
        <v>1.736065454545455</v>
      </c>
      <c r="H329">
        <f>IF(B329="*","*",_xlfn.XLOOKUP(B329,'RES TECH'!M:M,'RES TECH'!AA:AA))</f>
        <v>1</v>
      </c>
      <c r="I329" s="12">
        <f>IF(B329="*","*",_xlfn.XLOOKUP(B329,'RES TECH'!M:M,'RES TECH'!Z:Z))</f>
        <v>0.65</v>
      </c>
      <c r="J329" s="12">
        <f>IF(B329="*","*",_xlfn.XLOOKUP(B329,'RES TECH'!M:M,'RES TECH'!S:S))</f>
        <v>1075.7152430146241</v>
      </c>
      <c r="K329" s="12">
        <f t="shared" si="10"/>
        <v>53.785762150731209</v>
      </c>
      <c r="L329" s="12">
        <f t="shared" si="11"/>
        <v>2.6892881075365604</v>
      </c>
      <c r="M329">
        <f>IF(B329="*","*",IF(_xlfn.XLOOKUP(B329,'RES TECH'!$M:$M,'RES TECH'!$C:$C)="Low Income",IF(G329&gt;1,IF(G329&gt;3,0.3,0.24),0.12),IF(_xlfn.XLOOKUP(B329,'RES TECH'!$M:$M,'RES TECH'!$C:$C)="Lower-middle Income",IF(G329&gt;1,IF(G329&gt;3,0.23,0.18),0.09),IF(_xlfn.XLOOKUP(B329,'RES TECH'!$M:$M,'RES TECH'!$C:$C)="Upper-middle Income",IF(G329&gt;1,IF(G329&gt;3,0.15,0.12),0.06),IF(_xlfn.XLOOKUP(B329,'RES TECH'!$M:$M,'RES TECH'!$C:$C)="High Income",IF(G329&gt;1,IF(G329&gt;3,0.08,0.06),0.03))))))</f>
        <v>0.24</v>
      </c>
    </row>
    <row r="330" spans="2:13" x14ac:dyDescent="0.25">
      <c r="B330" t="str">
        <f>IF('RES TECH'!N326=1,'RES TECH'!M326,"*")</f>
        <v>RESHOULOOldFRU2ELC20</v>
      </c>
      <c r="C330" t="str">
        <f>IF(B330="*","*",_xlfn.XLOOKUP(B330,'RES TECH'!M:M,'RES TECH'!K:K))</f>
        <v>RESELC</v>
      </c>
      <c r="D330" t="str">
        <f>IF(B330="*","*",_xlfn.XLOOKUP(B330,'RES TECH'!M:M,'RES TECH'!L:L))</f>
        <v>RESHOULOOldFREUE</v>
      </c>
      <c r="E330">
        <f>IF(B330="*","*",_xlfn.XLOOKUP(B330,'RES TECH'!M:M,'RES TECH'!O:O))</f>
        <v>2020</v>
      </c>
      <c r="F330" s="12">
        <f>IF(B330="*","*",_xlfn.XLOOKUP(B330,'RES TECH'!M:M,'RES TECH'!Y:Y))</f>
        <v>22</v>
      </c>
      <c r="G330" s="12">
        <f>IF(B330="*","*",_xlfn.XLOOKUP(B330,'RES TECH'!M:M,'RES TECH'!V:V))</f>
        <v>1.621818181818182</v>
      </c>
      <c r="H330">
        <f>IF(B330="*","*",_xlfn.XLOOKUP(B330,'RES TECH'!M:M,'RES TECH'!AA:AA))</f>
        <v>1</v>
      </c>
      <c r="I330" s="12">
        <f>IF(B330="*","*",_xlfn.XLOOKUP(B330,'RES TECH'!M:M,'RES TECH'!Z:Z))</f>
        <v>0.65</v>
      </c>
      <c r="J330" s="12">
        <f>IF(B330="*","*",_xlfn.XLOOKUP(B330,'RES TECH'!M:M,'RES TECH'!S:S))</f>
        <v>1169.255698928939</v>
      </c>
      <c r="K330" s="12">
        <f t="shared" si="10"/>
        <v>58.462784946446952</v>
      </c>
      <c r="L330" s="12">
        <f t="shared" si="11"/>
        <v>2.9231392473223479</v>
      </c>
      <c r="M330">
        <f>IF(B330="*","*",IF(_xlfn.XLOOKUP(B330,'RES TECH'!$M:$M,'RES TECH'!$C:$C)="Low Income",IF(G330&gt;1,IF(G330&gt;3,0.3,0.24),0.12),IF(_xlfn.XLOOKUP(B330,'RES TECH'!$M:$M,'RES TECH'!$C:$C)="Lower-middle Income",IF(G330&gt;1,IF(G330&gt;3,0.23,0.18),0.09),IF(_xlfn.XLOOKUP(B330,'RES TECH'!$M:$M,'RES TECH'!$C:$C)="Upper-middle Income",IF(G330&gt;1,IF(G330&gt;3,0.15,0.12),0.06),IF(_xlfn.XLOOKUP(B330,'RES TECH'!$M:$M,'RES TECH'!$C:$C)="High Income",IF(G330&gt;1,IF(G330&gt;3,0.08,0.06),0.03))))))</f>
        <v>0.24</v>
      </c>
    </row>
    <row r="331" spans="2:13" x14ac:dyDescent="0.25">
      <c r="B331" t="str">
        <f>IF('RES TECH'!N327=1,'RES TECH'!M327,"*")</f>
        <v>RESHOULOOldFRU3ELC20</v>
      </c>
      <c r="C331" t="str">
        <f>IF(B331="*","*",_xlfn.XLOOKUP(B331,'RES TECH'!M:M,'RES TECH'!K:K))</f>
        <v>RESELC</v>
      </c>
      <c r="D331" t="str">
        <f>IF(B331="*","*",_xlfn.XLOOKUP(B331,'RES TECH'!M:M,'RES TECH'!L:L))</f>
        <v>RESHOULOOldFREUE</v>
      </c>
      <c r="E331">
        <f>IF(B331="*","*",_xlfn.XLOOKUP(B331,'RES TECH'!M:M,'RES TECH'!O:O))</f>
        <v>2020</v>
      </c>
      <c r="F331" s="12">
        <f>IF(B331="*","*",_xlfn.XLOOKUP(B331,'RES TECH'!M:M,'RES TECH'!Y:Y))</f>
        <v>22</v>
      </c>
      <c r="G331" s="12">
        <f>IF(B331="*","*",_xlfn.XLOOKUP(B331,'RES TECH'!M:M,'RES TECH'!V:V))</f>
        <v>1.5624589090909089</v>
      </c>
      <c r="H331">
        <f>IF(B331="*","*",_xlfn.XLOOKUP(B331,'RES TECH'!M:M,'RES TECH'!AA:AA))</f>
        <v>1</v>
      </c>
      <c r="I331" s="12">
        <f>IF(B331="*","*",_xlfn.XLOOKUP(B331,'RES TECH'!M:M,'RES TECH'!Z:Z))</f>
        <v>0.65</v>
      </c>
      <c r="J331" s="12">
        <f>IF(B331="*","*",_xlfn.XLOOKUP(B331,'RES TECH'!M:M,'RES TECH'!S:S))</f>
        <v>1231.616002871815</v>
      </c>
      <c r="K331" s="12">
        <f t="shared" si="10"/>
        <v>61.58080014359075</v>
      </c>
      <c r="L331" s="12">
        <f t="shared" si="11"/>
        <v>3.0790400071795379</v>
      </c>
      <c r="M331">
        <f>IF(B331="*","*",IF(_xlfn.XLOOKUP(B331,'RES TECH'!$M:$M,'RES TECH'!$C:$C)="Low Income",IF(G331&gt;1,IF(G331&gt;3,0.3,0.24),0.12),IF(_xlfn.XLOOKUP(B331,'RES TECH'!$M:$M,'RES TECH'!$C:$C)="Lower-middle Income",IF(G331&gt;1,IF(G331&gt;3,0.23,0.18),0.09),IF(_xlfn.XLOOKUP(B331,'RES TECH'!$M:$M,'RES TECH'!$C:$C)="Upper-middle Income",IF(G331&gt;1,IF(G331&gt;3,0.15,0.12),0.06),IF(_xlfn.XLOOKUP(B331,'RES TECH'!$M:$M,'RES TECH'!$C:$C)="High Income",IF(G331&gt;1,IF(G331&gt;3,0.08,0.06),0.03))))))</f>
        <v>0.24</v>
      </c>
    </row>
    <row r="332" spans="2:13" x14ac:dyDescent="0.25">
      <c r="B332" t="str">
        <f>IF('RES TECH'!N328=1,'RES TECH'!M328,"*")</f>
        <v>RESHOULOOldFRU4ELC20</v>
      </c>
      <c r="C332" t="str">
        <f>IF(B332="*","*",_xlfn.XLOOKUP(B332,'RES TECH'!M:M,'RES TECH'!K:K))</f>
        <v>RESELC</v>
      </c>
      <c r="D332" t="str">
        <f>IF(B332="*","*",_xlfn.XLOOKUP(B332,'RES TECH'!M:M,'RES TECH'!L:L))</f>
        <v>RESHOULOOldFREUE</v>
      </c>
      <c r="E332">
        <f>IF(B332="*","*",_xlfn.XLOOKUP(B332,'RES TECH'!M:M,'RES TECH'!O:O))</f>
        <v>2020</v>
      </c>
      <c r="F332" s="12">
        <f>IF(B332="*","*",_xlfn.XLOOKUP(B332,'RES TECH'!M:M,'RES TECH'!Y:Y))</f>
        <v>22</v>
      </c>
      <c r="G332" s="12">
        <f>IF(B332="*","*",_xlfn.XLOOKUP(B332,'RES TECH'!M:M,'RES TECH'!V:V))</f>
        <v>1.5236363636363639</v>
      </c>
      <c r="H332">
        <f>IF(B332="*","*",_xlfn.XLOOKUP(B332,'RES TECH'!M:M,'RES TECH'!AA:AA))</f>
        <v>1</v>
      </c>
      <c r="I332" s="12">
        <f>IF(B332="*","*",_xlfn.XLOOKUP(B332,'RES TECH'!M:M,'RES TECH'!Z:Z))</f>
        <v>0.65</v>
      </c>
      <c r="J332" s="12">
        <f>IF(B332="*","*",_xlfn.XLOOKUP(B332,'RES TECH'!M:M,'RES TECH'!S:S))</f>
        <v>1262.796154843254</v>
      </c>
      <c r="K332" s="12">
        <f t="shared" si="10"/>
        <v>63.139807742162702</v>
      </c>
      <c r="L332" s="12">
        <f t="shared" si="11"/>
        <v>3.1569903871081353</v>
      </c>
      <c r="M332">
        <f>IF(B332="*","*",IF(_xlfn.XLOOKUP(B332,'RES TECH'!$M:$M,'RES TECH'!$C:$C)="Low Income",IF(G332&gt;1,IF(G332&gt;3,0.3,0.24),0.12),IF(_xlfn.XLOOKUP(B332,'RES TECH'!$M:$M,'RES TECH'!$C:$C)="Lower-middle Income",IF(G332&gt;1,IF(G332&gt;3,0.23,0.18),0.09),IF(_xlfn.XLOOKUP(B332,'RES TECH'!$M:$M,'RES TECH'!$C:$C)="Upper-middle Income",IF(G332&gt;1,IF(G332&gt;3,0.15,0.12),0.06),IF(_xlfn.XLOOKUP(B332,'RES TECH'!$M:$M,'RES TECH'!$C:$C)="High Income",IF(G332&gt;1,IF(G332&gt;3,0.08,0.06),0.03))))))</f>
        <v>0.24</v>
      </c>
    </row>
    <row r="333" spans="2:13" x14ac:dyDescent="0.25">
      <c r="B333" t="str">
        <f>IF('RES TECH'!N329=1,'RES TECH'!M329,"*")</f>
        <v>RESHOULOOldCK2NGA20</v>
      </c>
      <c r="C333" t="str">
        <f>IF(B333="*","*",_xlfn.XLOOKUP(B333,'RES TECH'!M:M,'RES TECH'!K:K))</f>
        <v>RESNGA</v>
      </c>
      <c r="D333" t="str">
        <f>IF(B333="*","*",_xlfn.XLOOKUP(B333,'RES TECH'!M:M,'RES TECH'!L:L))</f>
        <v>RESHOULOOldCKEUE</v>
      </c>
      <c r="E333">
        <f>IF(B333="*","*",_xlfn.XLOOKUP(B333,'RES TECH'!M:M,'RES TECH'!O:O))</f>
        <v>2020</v>
      </c>
      <c r="F333" s="12">
        <f>IF(B333="*","*",_xlfn.XLOOKUP(B333,'RES TECH'!M:M,'RES TECH'!Y:Y))</f>
        <v>13</v>
      </c>
      <c r="G333" s="12">
        <f>IF(B333="*","*",_xlfn.XLOOKUP(B333,'RES TECH'!M:M,'RES TECH'!V:V))</f>
        <v>0.45</v>
      </c>
      <c r="H333">
        <f>IF(B333="*","*",_xlfn.XLOOKUP(B333,'RES TECH'!M:M,'RES TECH'!AA:AA))</f>
        <v>1</v>
      </c>
      <c r="I333" s="12">
        <f>IF(B333="*","*",_xlfn.XLOOKUP(B333,'RES TECH'!M:M,'RES TECH'!Z:Z))</f>
        <v>9.0000000000000011E-2</v>
      </c>
      <c r="J333" s="12">
        <f>IF(B333="*","*",_xlfn.XLOOKUP(B333,'RES TECH'!M:M,'RES TECH'!S:S))</f>
        <v>39.617801673974803</v>
      </c>
      <c r="K333" s="12">
        <f t="shared" si="10"/>
        <v>1.9808900836987402</v>
      </c>
      <c r="L333" s="12">
        <f t="shared" si="11"/>
        <v>9.9044504184937016E-2</v>
      </c>
      <c r="M333">
        <f>IF(B333="*","*",IF(_xlfn.XLOOKUP(B333,'RES TECH'!$M:$M,'RES TECH'!$C:$C)="Low Income",IF(G333&gt;1,IF(G333&gt;3,0.3,0.24),0.12),IF(_xlfn.XLOOKUP(B333,'RES TECH'!$M:$M,'RES TECH'!$C:$C)="Lower-middle Income",IF(G333&gt;1,IF(G333&gt;3,0.23,0.18),0.09),IF(_xlfn.XLOOKUP(B333,'RES TECH'!$M:$M,'RES TECH'!$C:$C)="Upper-middle Income",IF(G333&gt;1,IF(G333&gt;3,0.15,0.12),0.06),IF(_xlfn.XLOOKUP(B333,'RES TECH'!$M:$M,'RES TECH'!$C:$C)="High Income",IF(G333&gt;1,IF(G333&gt;3,0.08,0.06),0.03))))))</f>
        <v>0.12</v>
      </c>
    </row>
    <row r="334" spans="2:13" x14ac:dyDescent="0.25">
      <c r="B334" t="str">
        <f>IF('RES TECH'!N330=1,'RES TECH'!M330,"*")</f>
        <v>RESHOULOOldCK4NGA20</v>
      </c>
      <c r="C334" t="str">
        <f>IF(B334="*","*",_xlfn.XLOOKUP(B334,'RES TECH'!M:M,'RES TECH'!K:K))</f>
        <v>RESNGA</v>
      </c>
      <c r="D334" t="str">
        <f>IF(B334="*","*",_xlfn.XLOOKUP(B334,'RES TECH'!M:M,'RES TECH'!L:L))</f>
        <v>RESHOULOOldCKEUE</v>
      </c>
      <c r="E334">
        <f>IF(B334="*","*",_xlfn.XLOOKUP(B334,'RES TECH'!M:M,'RES TECH'!O:O))</f>
        <v>2020</v>
      </c>
      <c r="F334" s="12">
        <f>IF(B334="*","*",_xlfn.XLOOKUP(B334,'RES TECH'!M:M,'RES TECH'!Y:Y))</f>
        <v>13</v>
      </c>
      <c r="G334" s="12">
        <f>IF(B334="*","*",_xlfn.XLOOKUP(B334,'RES TECH'!M:M,'RES TECH'!V:V))</f>
        <v>0.52</v>
      </c>
      <c r="H334">
        <f>IF(B334="*","*",_xlfn.XLOOKUP(B334,'RES TECH'!M:M,'RES TECH'!AA:AA))</f>
        <v>1</v>
      </c>
      <c r="I334" s="12">
        <f>IF(B334="*","*",_xlfn.XLOOKUP(B334,'RES TECH'!M:M,'RES TECH'!Z:Z))</f>
        <v>9.0000000000000011E-2</v>
      </c>
      <c r="J334" s="12">
        <f>IF(B334="*","*",_xlfn.XLOOKUP(B334,'RES TECH'!M:M,'RES TECH'!S:S))</f>
        <v>45.780570823259772</v>
      </c>
      <c r="K334" s="12">
        <f t="shared" si="10"/>
        <v>2.2890285411629887</v>
      </c>
      <c r="L334" s="12">
        <f t="shared" si="11"/>
        <v>0.11445142705814944</v>
      </c>
      <c r="M334">
        <f>IF(B334="*","*",IF(_xlfn.XLOOKUP(B334,'RES TECH'!$M:$M,'RES TECH'!$C:$C)="Low Income",IF(G334&gt;1,IF(G334&gt;3,0.3,0.24),0.12),IF(_xlfn.XLOOKUP(B334,'RES TECH'!$M:$M,'RES TECH'!$C:$C)="Lower-middle Income",IF(G334&gt;1,IF(G334&gt;3,0.23,0.18),0.09),IF(_xlfn.XLOOKUP(B334,'RES TECH'!$M:$M,'RES TECH'!$C:$C)="Upper-middle Income",IF(G334&gt;1,IF(G334&gt;3,0.15,0.12),0.06),IF(_xlfn.XLOOKUP(B334,'RES TECH'!$M:$M,'RES TECH'!$C:$C)="High Income",IF(G334&gt;1,IF(G334&gt;3,0.08,0.06),0.03))))))</f>
        <v>0.12</v>
      </c>
    </row>
    <row r="335" spans="2:13" x14ac:dyDescent="0.25">
      <c r="B335" t="str">
        <f>IF('RES TECH'!N331=1,'RES TECH'!M331,"*")</f>
        <v>RESHOULOOldCK2LPG20</v>
      </c>
      <c r="C335" t="str">
        <f>IF(B335="*","*",_xlfn.XLOOKUP(B335,'RES TECH'!M:M,'RES TECH'!K:K))</f>
        <v>RESLPG</v>
      </c>
      <c r="D335" t="str">
        <f>IF(B335="*","*",_xlfn.XLOOKUP(B335,'RES TECH'!M:M,'RES TECH'!L:L))</f>
        <v>RESHOULOOldCKEUE</v>
      </c>
      <c r="E335">
        <f>IF(B335="*","*",_xlfn.XLOOKUP(B335,'RES TECH'!M:M,'RES TECH'!O:O))</f>
        <v>2020</v>
      </c>
      <c r="F335" s="12">
        <f>IF(B335="*","*",_xlfn.XLOOKUP(B335,'RES TECH'!M:M,'RES TECH'!Y:Y))</f>
        <v>13</v>
      </c>
      <c r="G335" s="12">
        <f>IF(B335="*","*",_xlfn.XLOOKUP(B335,'RES TECH'!M:M,'RES TECH'!V:V))</f>
        <v>0.45</v>
      </c>
      <c r="H335">
        <f>IF(B335="*","*",_xlfn.XLOOKUP(B335,'RES TECH'!M:M,'RES TECH'!AA:AA))</f>
        <v>1</v>
      </c>
      <c r="I335" s="12">
        <f>IF(B335="*","*",_xlfn.XLOOKUP(B335,'RES TECH'!M:M,'RES TECH'!Z:Z))</f>
        <v>9.0000000000000011E-2</v>
      </c>
      <c r="J335" s="12">
        <f>IF(B335="*","*",_xlfn.XLOOKUP(B335,'RES TECH'!M:M,'RES TECH'!S:S))</f>
        <v>39.617801673974803</v>
      </c>
      <c r="K335" s="12">
        <f t="shared" si="10"/>
        <v>1.9808900836987402</v>
      </c>
      <c r="L335" s="12">
        <f t="shared" si="11"/>
        <v>9.9044504184937016E-2</v>
      </c>
      <c r="M335">
        <f>IF(B335="*","*",IF(_xlfn.XLOOKUP(B335,'RES TECH'!$M:$M,'RES TECH'!$C:$C)="Low Income",IF(G335&gt;1,IF(G335&gt;3,0.3,0.24),0.12),IF(_xlfn.XLOOKUP(B335,'RES TECH'!$M:$M,'RES TECH'!$C:$C)="Lower-middle Income",IF(G335&gt;1,IF(G335&gt;3,0.23,0.18),0.09),IF(_xlfn.XLOOKUP(B335,'RES TECH'!$M:$M,'RES TECH'!$C:$C)="Upper-middle Income",IF(G335&gt;1,IF(G335&gt;3,0.15,0.12),0.06),IF(_xlfn.XLOOKUP(B335,'RES TECH'!$M:$M,'RES TECH'!$C:$C)="High Income",IF(G335&gt;1,IF(G335&gt;3,0.08,0.06),0.03))))))</f>
        <v>0.12</v>
      </c>
    </row>
    <row r="336" spans="2:13" x14ac:dyDescent="0.25">
      <c r="B336" t="str">
        <f>IF('RES TECH'!N332=1,'RES TECH'!M332,"*")</f>
        <v>RESHOULOOldCK4LPG20</v>
      </c>
      <c r="C336" t="str">
        <f>IF(B336="*","*",_xlfn.XLOOKUP(B336,'RES TECH'!M:M,'RES TECH'!K:K))</f>
        <v>RESLPG</v>
      </c>
      <c r="D336" t="str">
        <f>IF(B336="*","*",_xlfn.XLOOKUP(B336,'RES TECH'!M:M,'RES TECH'!L:L))</f>
        <v>RESHOULOOldCKEUE</v>
      </c>
      <c r="E336">
        <f>IF(B336="*","*",_xlfn.XLOOKUP(B336,'RES TECH'!M:M,'RES TECH'!O:O))</f>
        <v>2020</v>
      </c>
      <c r="F336" s="12">
        <f>IF(B336="*","*",_xlfn.XLOOKUP(B336,'RES TECH'!M:M,'RES TECH'!Y:Y))</f>
        <v>13</v>
      </c>
      <c r="G336" s="12">
        <f>IF(B336="*","*",_xlfn.XLOOKUP(B336,'RES TECH'!M:M,'RES TECH'!V:V))</f>
        <v>0.52</v>
      </c>
      <c r="H336">
        <f>IF(B336="*","*",_xlfn.XLOOKUP(B336,'RES TECH'!M:M,'RES TECH'!AA:AA))</f>
        <v>1</v>
      </c>
      <c r="I336" s="12">
        <f>IF(B336="*","*",_xlfn.XLOOKUP(B336,'RES TECH'!M:M,'RES TECH'!Z:Z))</f>
        <v>9.0000000000000011E-2</v>
      </c>
      <c r="J336" s="12">
        <f>IF(B336="*","*",_xlfn.XLOOKUP(B336,'RES TECH'!M:M,'RES TECH'!S:S))</f>
        <v>45.780570823259772</v>
      </c>
      <c r="K336" s="12">
        <f t="shared" si="10"/>
        <v>2.2890285411629887</v>
      </c>
      <c r="L336" s="12">
        <f t="shared" si="11"/>
        <v>0.11445142705814944</v>
      </c>
      <c r="M336">
        <f>IF(B336="*","*",IF(_xlfn.XLOOKUP(B336,'RES TECH'!$M:$M,'RES TECH'!$C:$C)="Low Income",IF(G336&gt;1,IF(G336&gt;3,0.3,0.24),0.12),IF(_xlfn.XLOOKUP(B336,'RES TECH'!$M:$M,'RES TECH'!$C:$C)="Lower-middle Income",IF(G336&gt;1,IF(G336&gt;3,0.23,0.18),0.09),IF(_xlfn.XLOOKUP(B336,'RES TECH'!$M:$M,'RES TECH'!$C:$C)="Upper-middle Income",IF(G336&gt;1,IF(G336&gt;3,0.15,0.12),0.06),IF(_xlfn.XLOOKUP(B336,'RES TECH'!$M:$M,'RES TECH'!$C:$C)="High Income",IF(G336&gt;1,IF(G336&gt;3,0.08,0.06),0.03))))))</f>
        <v>0.12</v>
      </c>
    </row>
    <row r="337" spans="2:13" x14ac:dyDescent="0.25">
      <c r="B337" t="str">
        <f>IF('RES TECH'!N333=1,'RES TECH'!M333,"*")</f>
        <v>RESHOULOOldCK2ELC20</v>
      </c>
      <c r="C337" t="str">
        <f>IF(B337="*","*",_xlfn.XLOOKUP(B337,'RES TECH'!M:M,'RES TECH'!K:K))</f>
        <v>RESELC</v>
      </c>
      <c r="D337" t="str">
        <f>IF(B337="*","*",_xlfn.XLOOKUP(B337,'RES TECH'!M:M,'RES TECH'!L:L))</f>
        <v>RESHOULOOldCKEUE</v>
      </c>
      <c r="E337">
        <f>IF(B337="*","*",_xlfn.XLOOKUP(B337,'RES TECH'!M:M,'RES TECH'!O:O))</f>
        <v>2020</v>
      </c>
      <c r="F337" s="12">
        <f>IF(B337="*","*",_xlfn.XLOOKUP(B337,'RES TECH'!M:M,'RES TECH'!Y:Y))</f>
        <v>16</v>
      </c>
      <c r="G337" s="12">
        <f>IF(B337="*","*",_xlfn.XLOOKUP(B337,'RES TECH'!M:M,'RES TECH'!V:V))</f>
        <v>0.9</v>
      </c>
      <c r="H337">
        <f>IF(B337="*","*",_xlfn.XLOOKUP(B337,'RES TECH'!M:M,'RES TECH'!AA:AA))</f>
        <v>1</v>
      </c>
      <c r="I337" s="12">
        <f>IF(B337="*","*",_xlfn.XLOOKUP(B337,'RES TECH'!M:M,'RES TECH'!Z:Z))</f>
        <v>9.0000000000000011E-2</v>
      </c>
      <c r="J337" s="12">
        <f>IF(B337="*","*",_xlfn.XLOOKUP(B337,'RES TECH'!M:M,'RES TECH'!S:S))</f>
        <v>82.447857537731352</v>
      </c>
      <c r="K337" s="12">
        <f t="shared" si="10"/>
        <v>4.1223928768865674</v>
      </c>
      <c r="L337" s="12">
        <f t="shared" si="11"/>
        <v>0.20611964384432838</v>
      </c>
      <c r="M337">
        <f>IF(B337="*","*",IF(_xlfn.XLOOKUP(B337,'RES TECH'!$M:$M,'RES TECH'!$C:$C)="Low Income",IF(G337&gt;1,IF(G337&gt;3,0.3,0.24),0.12),IF(_xlfn.XLOOKUP(B337,'RES TECH'!$M:$M,'RES TECH'!$C:$C)="Lower-middle Income",IF(G337&gt;1,IF(G337&gt;3,0.23,0.18),0.09),IF(_xlfn.XLOOKUP(B337,'RES TECH'!$M:$M,'RES TECH'!$C:$C)="Upper-middle Income",IF(G337&gt;1,IF(G337&gt;3,0.15,0.12),0.06),IF(_xlfn.XLOOKUP(B337,'RES TECH'!$M:$M,'RES TECH'!$C:$C)="High Income",IF(G337&gt;1,IF(G337&gt;3,0.08,0.06),0.03))))))</f>
        <v>0.12</v>
      </c>
    </row>
    <row r="338" spans="2:13" x14ac:dyDescent="0.25">
      <c r="B338" t="str">
        <f>IF('RES TECH'!N334=1,'RES TECH'!M334,"*")</f>
        <v>RESHOULOOldCWF4ELC30</v>
      </c>
      <c r="C338" t="str">
        <f>IF(B338="*","*",_xlfn.XLOOKUP(B338,'RES TECH'!M:M,'RES TECH'!K:K))</f>
        <v>RESELC</v>
      </c>
      <c r="D338" t="str">
        <f>IF(B338="*","*",_xlfn.XLOOKUP(B338,'RES TECH'!M:M,'RES TECH'!L:L))</f>
        <v>RESHOULOOldCWEUE</v>
      </c>
      <c r="E338">
        <f>IF(B338="*","*",_xlfn.XLOOKUP(B338,'RES TECH'!M:M,'RES TECH'!O:O))</f>
        <v>2030</v>
      </c>
      <c r="F338" s="12">
        <f>IF(B338="*","*",_xlfn.XLOOKUP(B338,'RES TECH'!M:M,'RES TECH'!Y:Y))</f>
        <v>12</v>
      </c>
      <c r="G338" s="12">
        <f>IF(B338="*","*",_xlfn.XLOOKUP(B338,'RES TECH'!M:M,'RES TECH'!V:V))</f>
        <v>2.333333333333333</v>
      </c>
      <c r="H338">
        <f>IF(B338="*","*",_xlfn.XLOOKUP(B338,'RES TECH'!M:M,'RES TECH'!AA:AA))</f>
        <v>1</v>
      </c>
      <c r="I338" s="12">
        <f>IF(B338="*","*",_xlfn.XLOOKUP(B338,'RES TECH'!M:M,'RES TECH'!Z:Z))</f>
        <v>0.02</v>
      </c>
      <c r="J338" s="12">
        <f>IF(B338="*","*",_xlfn.XLOOKUP(B338,'RES TECH'!M:M,'RES TECH'!S:S))</f>
        <v>222.91659816494681</v>
      </c>
      <c r="K338" s="12">
        <f t="shared" si="10"/>
        <v>11.145829908247341</v>
      </c>
      <c r="L338" s="12">
        <f t="shared" si="11"/>
        <v>0.55729149541236711</v>
      </c>
      <c r="M338">
        <f>IF(B338="*","*",IF(_xlfn.XLOOKUP(B338,'RES TECH'!$M:$M,'RES TECH'!$C:$C)="Low Income",IF(G338&gt;1,IF(G338&gt;3,0.3,0.24),0.12),IF(_xlfn.XLOOKUP(B338,'RES TECH'!$M:$M,'RES TECH'!$C:$C)="Lower-middle Income",IF(G338&gt;1,IF(G338&gt;3,0.23,0.18),0.09),IF(_xlfn.XLOOKUP(B338,'RES TECH'!$M:$M,'RES TECH'!$C:$C)="Upper-middle Income",IF(G338&gt;1,IF(G338&gt;3,0.15,0.12),0.06),IF(_xlfn.XLOOKUP(B338,'RES TECH'!$M:$M,'RES TECH'!$C:$C)="High Income",IF(G338&gt;1,IF(G338&gt;3,0.08,0.06),0.03))))))</f>
        <v>0.24</v>
      </c>
    </row>
    <row r="339" spans="2:13" x14ac:dyDescent="0.25">
      <c r="B339" t="str">
        <f>IF('RES TECH'!N335=1,'RES TECH'!M335,"*")</f>
        <v>RESHOULOOldCWT1ELC20</v>
      </c>
      <c r="C339" t="str">
        <f>IF(B339="*","*",_xlfn.XLOOKUP(B339,'RES TECH'!M:M,'RES TECH'!K:K))</f>
        <v>RESELC</v>
      </c>
      <c r="D339" t="str">
        <f>IF(B339="*","*",_xlfn.XLOOKUP(B339,'RES TECH'!M:M,'RES TECH'!L:L))</f>
        <v>RESHOULOOldCWEUE</v>
      </c>
      <c r="E339">
        <f>IF(B339="*","*",_xlfn.XLOOKUP(B339,'RES TECH'!M:M,'RES TECH'!O:O))</f>
        <v>2020</v>
      </c>
      <c r="F339" s="12">
        <f>IF(B339="*","*",_xlfn.XLOOKUP(B339,'RES TECH'!M:M,'RES TECH'!Y:Y))</f>
        <v>12</v>
      </c>
      <c r="G339" s="12">
        <f>IF(B339="*","*",_xlfn.XLOOKUP(B339,'RES TECH'!M:M,'RES TECH'!V:V))</f>
        <v>2.166666666666667</v>
      </c>
      <c r="H339">
        <f>IF(B339="*","*",_xlfn.XLOOKUP(B339,'RES TECH'!M:M,'RES TECH'!AA:AA))</f>
        <v>1</v>
      </c>
      <c r="I339" s="12">
        <f>IF(B339="*","*",_xlfn.XLOOKUP(B339,'RES TECH'!M:M,'RES TECH'!Z:Z))</f>
        <v>0.02</v>
      </c>
      <c r="J339" s="12">
        <f>IF(B339="*","*",_xlfn.XLOOKUP(B339,'RES TECH'!M:M,'RES TECH'!S:S))</f>
        <v>107.33021393127071</v>
      </c>
      <c r="K339" s="12">
        <f t="shared" si="10"/>
        <v>5.3665106965635356</v>
      </c>
      <c r="L339" s="12">
        <f t="shared" si="11"/>
        <v>0.26832553482817678</v>
      </c>
      <c r="M339">
        <f>IF(B339="*","*",IF(_xlfn.XLOOKUP(B339,'RES TECH'!$M:$M,'RES TECH'!$C:$C)="Low Income",IF(G339&gt;1,IF(G339&gt;3,0.3,0.24),0.12),IF(_xlfn.XLOOKUP(B339,'RES TECH'!$M:$M,'RES TECH'!$C:$C)="Lower-middle Income",IF(G339&gt;1,IF(G339&gt;3,0.23,0.18),0.09),IF(_xlfn.XLOOKUP(B339,'RES TECH'!$M:$M,'RES TECH'!$C:$C)="Upper-middle Income",IF(G339&gt;1,IF(G339&gt;3,0.15,0.12),0.06),IF(_xlfn.XLOOKUP(B339,'RES TECH'!$M:$M,'RES TECH'!$C:$C)="High Income",IF(G339&gt;1,IF(G339&gt;3,0.08,0.06),0.03))))))</f>
        <v>0.24</v>
      </c>
    </row>
    <row r="340" spans="2:13" x14ac:dyDescent="0.25">
      <c r="B340" t="str">
        <f>IF('RES TECH'!N336=1,'RES TECH'!M336,"*")</f>
        <v>*</v>
      </c>
      <c r="C340" t="str">
        <f>IF(B340="*","*",_xlfn.XLOOKUP(B340,'RES TECH'!M:M,'RES TECH'!K:K))</f>
        <v>*</v>
      </c>
      <c r="D340" t="str">
        <f>IF(B340="*","*",_xlfn.XLOOKUP(B340,'RES TECH'!M:M,'RES TECH'!L:L))</f>
        <v>*</v>
      </c>
      <c r="E340" t="str">
        <f>IF(B340="*","*",_xlfn.XLOOKUP(B340,'RES TECH'!M:M,'RES TECH'!O:O))</f>
        <v>*</v>
      </c>
      <c r="F340" s="12" t="str">
        <f>IF(B340="*","*",_xlfn.XLOOKUP(B340,'RES TECH'!M:M,'RES TECH'!Y:Y))</f>
        <v>*</v>
      </c>
      <c r="G340" s="12" t="str">
        <f>IF(B340="*","*",_xlfn.XLOOKUP(B340,'RES TECH'!M:M,'RES TECH'!V:V))</f>
        <v>*</v>
      </c>
      <c r="H340" t="str">
        <f>IF(B340="*","*",_xlfn.XLOOKUP(B340,'RES TECH'!M:M,'RES TECH'!AA:AA))</f>
        <v>*</v>
      </c>
      <c r="I340" s="12" t="str">
        <f>IF(B340="*","*",_xlfn.XLOOKUP(B340,'RES TECH'!M:M,'RES TECH'!Z:Z))</f>
        <v>*</v>
      </c>
      <c r="J340" s="12" t="str">
        <f>IF(B340="*","*",_xlfn.XLOOKUP(B340,'RES TECH'!M:M,'RES TECH'!S:S))</f>
        <v>*</v>
      </c>
      <c r="K340" s="12" t="str">
        <f t="shared" si="10"/>
        <v>*</v>
      </c>
      <c r="L340" s="12" t="str">
        <f t="shared" si="11"/>
        <v>*</v>
      </c>
      <c r="M340" t="str">
        <f>IF(B340="*","*",IF(_xlfn.XLOOKUP(B340,'RES TECH'!$M:$M,'RES TECH'!$C:$C)="Low Income",IF(G340&gt;1,IF(G340&gt;3,0.3,0.24),0.12),IF(_xlfn.XLOOKUP(B340,'RES TECH'!$M:$M,'RES TECH'!$C:$C)="Lower-middle Income",IF(G340&gt;1,IF(G340&gt;3,0.23,0.18),0.09),IF(_xlfn.XLOOKUP(B340,'RES TECH'!$M:$M,'RES TECH'!$C:$C)="Upper-middle Income",IF(G340&gt;1,IF(G340&gt;3,0.15,0.12),0.06),IF(_xlfn.XLOOKUP(B340,'RES TECH'!$M:$M,'RES TECH'!$C:$C)="High Income",IF(G340&gt;1,IF(G340&gt;3,0.08,0.06),0.03))))))</f>
        <v>*</v>
      </c>
    </row>
    <row r="341" spans="2:13" x14ac:dyDescent="0.25">
      <c r="B341" t="str">
        <f>IF('RES TECH'!N337=1,'RES TECH'!M337,"*")</f>
        <v>RESHOULOOldCWT2ELC20</v>
      </c>
      <c r="C341" t="str">
        <f>IF(B341="*","*",_xlfn.XLOOKUP(B341,'RES TECH'!M:M,'RES TECH'!K:K))</f>
        <v>RESELC</v>
      </c>
      <c r="D341" t="str">
        <f>IF(B341="*","*",_xlfn.XLOOKUP(B341,'RES TECH'!M:M,'RES TECH'!L:L))</f>
        <v>RESHOULOOldCWEUE</v>
      </c>
      <c r="E341">
        <f>IF(B341="*","*",_xlfn.XLOOKUP(B341,'RES TECH'!M:M,'RES TECH'!O:O))</f>
        <v>2020</v>
      </c>
      <c r="F341" s="12">
        <f>IF(B341="*","*",_xlfn.XLOOKUP(B341,'RES TECH'!M:M,'RES TECH'!Y:Y))</f>
        <v>12</v>
      </c>
      <c r="G341" s="12">
        <f>IF(B341="*","*",_xlfn.XLOOKUP(B341,'RES TECH'!M:M,'RES TECH'!V:V))</f>
        <v>2.166666666666667</v>
      </c>
      <c r="H341">
        <f>IF(B341="*","*",_xlfn.XLOOKUP(B341,'RES TECH'!M:M,'RES TECH'!AA:AA))</f>
        <v>1</v>
      </c>
      <c r="I341" s="12">
        <f>IF(B341="*","*",_xlfn.XLOOKUP(B341,'RES TECH'!M:M,'RES TECH'!Z:Z))</f>
        <v>0.02</v>
      </c>
      <c r="J341" s="12">
        <f>IF(B341="*","*",_xlfn.XLOOKUP(B341,'RES TECH'!M:M,'RES TECH'!S:S))</f>
        <v>107.33021393127071</v>
      </c>
      <c r="K341" s="12">
        <f t="shared" si="10"/>
        <v>5.3665106965635356</v>
      </c>
      <c r="L341" s="12">
        <f t="shared" si="11"/>
        <v>0.26832553482817678</v>
      </c>
      <c r="M341">
        <f>IF(B341="*","*",IF(_xlfn.XLOOKUP(B341,'RES TECH'!$M:$M,'RES TECH'!$C:$C)="Low Income",IF(G341&gt;1,IF(G341&gt;3,0.3,0.24),0.12),IF(_xlfn.XLOOKUP(B341,'RES TECH'!$M:$M,'RES TECH'!$C:$C)="Lower-middle Income",IF(G341&gt;1,IF(G341&gt;3,0.23,0.18),0.09),IF(_xlfn.XLOOKUP(B341,'RES TECH'!$M:$M,'RES TECH'!$C:$C)="Upper-middle Income",IF(G341&gt;1,IF(G341&gt;3,0.15,0.12),0.06),IF(_xlfn.XLOOKUP(B341,'RES TECH'!$M:$M,'RES TECH'!$C:$C)="High Income",IF(G341&gt;1,IF(G341&gt;3,0.08,0.06),0.03))))))</f>
        <v>0.24</v>
      </c>
    </row>
    <row r="342" spans="2:13" x14ac:dyDescent="0.25">
      <c r="B342" t="str">
        <f>IF('RES TECH'!N338=1,'RES TECH'!M338,"*")</f>
        <v>RESHOULOOldCWT3ELC20</v>
      </c>
      <c r="C342" t="str">
        <f>IF(B342="*","*",_xlfn.XLOOKUP(B342,'RES TECH'!M:M,'RES TECH'!K:K))</f>
        <v>RESELC</v>
      </c>
      <c r="D342" t="str">
        <f>IF(B342="*","*",_xlfn.XLOOKUP(B342,'RES TECH'!M:M,'RES TECH'!L:L))</f>
        <v>RESHOULOOldCWEUE</v>
      </c>
      <c r="E342">
        <f>IF(B342="*","*",_xlfn.XLOOKUP(B342,'RES TECH'!M:M,'RES TECH'!O:O))</f>
        <v>2020</v>
      </c>
      <c r="F342" s="12">
        <f>IF(B342="*","*",_xlfn.XLOOKUP(B342,'RES TECH'!M:M,'RES TECH'!Y:Y))</f>
        <v>12</v>
      </c>
      <c r="G342" s="12">
        <f>IF(B342="*","*",_xlfn.XLOOKUP(B342,'RES TECH'!M:M,'RES TECH'!V:V))</f>
        <v>1.25</v>
      </c>
      <c r="H342">
        <f>IF(B342="*","*",_xlfn.XLOOKUP(B342,'RES TECH'!M:M,'RES TECH'!AA:AA))</f>
        <v>1</v>
      </c>
      <c r="I342" s="12">
        <f>IF(B342="*","*",_xlfn.XLOOKUP(B342,'RES TECH'!M:M,'RES TECH'!Z:Z))</f>
        <v>0.02</v>
      </c>
      <c r="J342" s="12">
        <f>IF(B342="*","*",_xlfn.XLOOKUP(B342,'RES TECH'!M:M,'RES TECH'!S:S))</f>
        <v>156.86723574570331</v>
      </c>
      <c r="K342" s="12">
        <f t="shared" si="10"/>
        <v>7.8433617872851658</v>
      </c>
      <c r="L342" s="12">
        <f t="shared" si="11"/>
        <v>0.39216808936425829</v>
      </c>
      <c r="M342">
        <f>IF(B342="*","*",IF(_xlfn.XLOOKUP(B342,'RES TECH'!$M:$M,'RES TECH'!$C:$C)="Low Income",IF(G342&gt;1,IF(G342&gt;3,0.3,0.24),0.12),IF(_xlfn.XLOOKUP(B342,'RES TECH'!$M:$M,'RES TECH'!$C:$C)="Lower-middle Income",IF(G342&gt;1,IF(G342&gt;3,0.23,0.18),0.09),IF(_xlfn.XLOOKUP(B342,'RES TECH'!$M:$M,'RES TECH'!$C:$C)="Upper-middle Income",IF(G342&gt;1,IF(G342&gt;3,0.15,0.12),0.06),IF(_xlfn.XLOOKUP(B342,'RES TECH'!$M:$M,'RES TECH'!$C:$C)="High Income",IF(G342&gt;1,IF(G342&gt;3,0.08,0.06),0.03))))))</f>
        <v>0.24</v>
      </c>
    </row>
    <row r="343" spans="2:13" x14ac:dyDescent="0.25">
      <c r="B343" t="str">
        <f>IF('RES TECH'!N339=1,'RES TECH'!M339,"*")</f>
        <v>RESHOULOOldCWT4ELC20</v>
      </c>
      <c r="C343" t="str">
        <f>IF(B343="*","*",_xlfn.XLOOKUP(B343,'RES TECH'!M:M,'RES TECH'!K:K))</f>
        <v>RESELC</v>
      </c>
      <c r="D343" t="str">
        <f>IF(B343="*","*",_xlfn.XLOOKUP(B343,'RES TECH'!M:M,'RES TECH'!L:L))</f>
        <v>RESHOULOOldCWEUE</v>
      </c>
      <c r="E343">
        <f>IF(B343="*","*",_xlfn.XLOOKUP(B343,'RES TECH'!M:M,'RES TECH'!O:O))</f>
        <v>2020</v>
      </c>
      <c r="F343" s="12">
        <f>IF(B343="*","*",_xlfn.XLOOKUP(B343,'RES TECH'!M:M,'RES TECH'!Y:Y))</f>
        <v>12</v>
      </c>
      <c r="G343" s="12">
        <f>IF(B343="*","*",_xlfn.XLOOKUP(B343,'RES TECH'!M:M,'RES TECH'!V:V))</f>
        <v>1</v>
      </c>
      <c r="H343">
        <f>IF(B343="*","*",_xlfn.XLOOKUP(B343,'RES TECH'!M:M,'RES TECH'!AA:AA))</f>
        <v>1</v>
      </c>
      <c r="I343" s="12">
        <f>IF(B343="*","*",_xlfn.XLOOKUP(B343,'RES TECH'!M:M,'RES TECH'!Z:Z))</f>
        <v>0.02</v>
      </c>
      <c r="J343" s="12">
        <f>IF(B343="*","*",_xlfn.XLOOKUP(B343,'RES TECH'!M:M,'RES TECH'!S:S))</f>
        <v>185.76383180412239</v>
      </c>
      <c r="K343" s="12">
        <f t="shared" si="10"/>
        <v>9.2881915902061198</v>
      </c>
      <c r="L343" s="12">
        <f t="shared" si="11"/>
        <v>0.46440957951030604</v>
      </c>
      <c r="M343">
        <f>IF(B343="*","*",IF(_xlfn.XLOOKUP(B343,'RES TECH'!$M:$M,'RES TECH'!$C:$C)="Low Income",IF(G343&gt;1,IF(G343&gt;3,0.3,0.24),0.12),IF(_xlfn.XLOOKUP(B343,'RES TECH'!$M:$M,'RES TECH'!$C:$C)="Lower-middle Income",IF(G343&gt;1,IF(G343&gt;3,0.23,0.18),0.09),IF(_xlfn.XLOOKUP(B343,'RES TECH'!$M:$M,'RES TECH'!$C:$C)="Upper-middle Income",IF(G343&gt;1,IF(G343&gt;3,0.15,0.12),0.06),IF(_xlfn.XLOOKUP(B343,'RES TECH'!$M:$M,'RES TECH'!$C:$C)="High Income",IF(G343&gt;1,IF(G343&gt;3,0.08,0.06),0.03))))))</f>
        <v>0.12</v>
      </c>
    </row>
    <row r="344" spans="2:13" x14ac:dyDescent="0.25">
      <c r="B344" t="str">
        <f>IF('RES TECH'!N340=1,'RES TECH'!M340,"*")</f>
        <v>RESHOULOOldCWF1ELC20</v>
      </c>
      <c r="C344" t="str">
        <f>IF(B344="*","*",_xlfn.XLOOKUP(B344,'RES TECH'!M:M,'RES TECH'!K:K))</f>
        <v>RESELC</v>
      </c>
      <c r="D344" t="str">
        <f>IF(B344="*","*",_xlfn.XLOOKUP(B344,'RES TECH'!M:M,'RES TECH'!L:L))</f>
        <v>RESHOULOOldCWEUE</v>
      </c>
      <c r="E344">
        <f>IF(B344="*","*",_xlfn.XLOOKUP(B344,'RES TECH'!M:M,'RES TECH'!O:O))</f>
        <v>2020</v>
      </c>
      <c r="F344" s="12">
        <f>IF(B344="*","*",_xlfn.XLOOKUP(B344,'RES TECH'!M:M,'RES TECH'!Y:Y))</f>
        <v>12</v>
      </c>
      <c r="G344" s="12">
        <f>IF(B344="*","*",_xlfn.XLOOKUP(B344,'RES TECH'!M:M,'RES TECH'!V:V))</f>
        <v>1.25</v>
      </c>
      <c r="H344">
        <f>IF(B344="*","*",_xlfn.XLOOKUP(B344,'RES TECH'!M:M,'RES TECH'!AA:AA))</f>
        <v>1</v>
      </c>
      <c r="I344" s="12">
        <f>IF(B344="*","*",_xlfn.XLOOKUP(B344,'RES TECH'!M:M,'RES TECH'!Z:Z))</f>
        <v>0.02</v>
      </c>
      <c r="J344" s="12">
        <f>IF(B344="*","*",_xlfn.XLOOKUP(B344,'RES TECH'!M:M,'RES TECH'!S:S))</f>
        <v>156.86723574570331</v>
      </c>
      <c r="K344" s="12">
        <f t="shared" si="10"/>
        <v>7.8433617872851658</v>
      </c>
      <c r="L344" s="12">
        <f t="shared" si="11"/>
        <v>0.39216808936425829</v>
      </c>
      <c r="M344">
        <f>IF(B344="*","*",IF(_xlfn.XLOOKUP(B344,'RES TECH'!$M:$M,'RES TECH'!$C:$C)="Low Income",IF(G344&gt;1,IF(G344&gt;3,0.3,0.24),0.12),IF(_xlfn.XLOOKUP(B344,'RES TECH'!$M:$M,'RES TECH'!$C:$C)="Lower-middle Income",IF(G344&gt;1,IF(G344&gt;3,0.23,0.18),0.09),IF(_xlfn.XLOOKUP(B344,'RES TECH'!$M:$M,'RES TECH'!$C:$C)="Upper-middle Income",IF(G344&gt;1,IF(G344&gt;3,0.15,0.12),0.06),IF(_xlfn.XLOOKUP(B344,'RES TECH'!$M:$M,'RES TECH'!$C:$C)="High Income",IF(G344&gt;1,IF(G344&gt;3,0.08,0.06),0.03))))))</f>
        <v>0.24</v>
      </c>
    </row>
    <row r="345" spans="2:13" x14ac:dyDescent="0.25">
      <c r="B345" t="str">
        <f>IF('RES TECH'!N341=1,'RES TECH'!M341,"*")</f>
        <v>RESHOULOOldCWF2ELC20</v>
      </c>
      <c r="C345" t="str">
        <f>IF(B345="*","*",_xlfn.XLOOKUP(B345,'RES TECH'!M:M,'RES TECH'!K:K))</f>
        <v>RESELC</v>
      </c>
      <c r="D345" t="str">
        <f>IF(B345="*","*",_xlfn.XLOOKUP(B345,'RES TECH'!M:M,'RES TECH'!L:L))</f>
        <v>RESHOULOOldCWEUE</v>
      </c>
      <c r="E345">
        <f>IF(B345="*","*",_xlfn.XLOOKUP(B345,'RES TECH'!M:M,'RES TECH'!O:O))</f>
        <v>2020</v>
      </c>
      <c r="F345" s="12">
        <f>IF(B345="*","*",_xlfn.XLOOKUP(B345,'RES TECH'!M:M,'RES TECH'!Y:Y))</f>
        <v>12</v>
      </c>
      <c r="G345" s="12">
        <f>IF(B345="*","*",_xlfn.XLOOKUP(B345,'RES TECH'!M:M,'RES TECH'!V:V))</f>
        <v>1.75</v>
      </c>
      <c r="H345">
        <f>IF(B345="*","*",_xlfn.XLOOKUP(B345,'RES TECH'!M:M,'RES TECH'!AA:AA))</f>
        <v>1</v>
      </c>
      <c r="I345" s="12">
        <f>IF(B345="*","*",_xlfn.XLOOKUP(B345,'RES TECH'!M:M,'RES TECH'!Z:Z))</f>
        <v>0.02</v>
      </c>
      <c r="J345" s="12">
        <f>IF(B345="*","*",_xlfn.XLOOKUP(B345,'RES TECH'!M:M,'RES TECH'!S:S))</f>
        <v>165.12340604810879</v>
      </c>
      <c r="K345" s="12">
        <f t="shared" si="10"/>
        <v>8.2561703024054403</v>
      </c>
      <c r="L345" s="12">
        <f t="shared" si="11"/>
        <v>0.41280851512027206</v>
      </c>
      <c r="M345">
        <f>IF(B345="*","*",IF(_xlfn.XLOOKUP(B345,'RES TECH'!$M:$M,'RES TECH'!$C:$C)="Low Income",IF(G345&gt;1,IF(G345&gt;3,0.3,0.24),0.12),IF(_xlfn.XLOOKUP(B345,'RES TECH'!$M:$M,'RES TECH'!$C:$C)="Lower-middle Income",IF(G345&gt;1,IF(G345&gt;3,0.23,0.18),0.09),IF(_xlfn.XLOOKUP(B345,'RES TECH'!$M:$M,'RES TECH'!$C:$C)="Upper-middle Income",IF(G345&gt;1,IF(G345&gt;3,0.15,0.12),0.06),IF(_xlfn.XLOOKUP(B345,'RES TECH'!$M:$M,'RES TECH'!$C:$C)="High Income",IF(G345&gt;1,IF(G345&gt;3,0.08,0.06),0.03))))))</f>
        <v>0.24</v>
      </c>
    </row>
    <row r="346" spans="2:13" x14ac:dyDescent="0.25">
      <c r="B346" t="str">
        <f>IF('RES TECH'!N342=1,'RES TECH'!M342,"*")</f>
        <v>RESHOULOOldCWF2ELC30</v>
      </c>
      <c r="C346" t="str">
        <f>IF(B346="*","*",_xlfn.XLOOKUP(B346,'RES TECH'!M:M,'RES TECH'!K:K))</f>
        <v>RESELC</v>
      </c>
      <c r="D346" t="str">
        <f>IF(B346="*","*",_xlfn.XLOOKUP(B346,'RES TECH'!M:M,'RES TECH'!L:L))</f>
        <v>RESHOULOOldCWEUE</v>
      </c>
      <c r="E346">
        <f>IF(B346="*","*",_xlfn.XLOOKUP(B346,'RES TECH'!M:M,'RES TECH'!O:O))</f>
        <v>2030</v>
      </c>
      <c r="F346" s="12">
        <f>IF(B346="*","*",_xlfn.XLOOKUP(B346,'RES TECH'!M:M,'RES TECH'!Y:Y))</f>
        <v>12</v>
      </c>
      <c r="G346" s="12">
        <f>IF(B346="*","*",_xlfn.XLOOKUP(B346,'RES TECH'!M:M,'RES TECH'!V:V))</f>
        <v>1.416666666666667</v>
      </c>
      <c r="H346">
        <f>IF(B346="*","*",_xlfn.XLOOKUP(B346,'RES TECH'!M:M,'RES TECH'!AA:AA))</f>
        <v>1</v>
      </c>
      <c r="I346" s="12">
        <f>IF(B346="*","*",_xlfn.XLOOKUP(B346,'RES TECH'!M:M,'RES TECH'!Z:Z))</f>
        <v>0.02</v>
      </c>
      <c r="J346" s="12">
        <f>IF(B346="*","*",_xlfn.XLOOKUP(B346,'RES TECH'!M:M,'RES TECH'!S:S))</f>
        <v>173.37957635051421</v>
      </c>
      <c r="K346" s="12">
        <f t="shared" si="10"/>
        <v>8.6689788175257103</v>
      </c>
      <c r="L346" s="12">
        <f t="shared" si="11"/>
        <v>0.43344894087628555</v>
      </c>
      <c r="M346">
        <f>IF(B346="*","*",IF(_xlfn.XLOOKUP(B346,'RES TECH'!$M:$M,'RES TECH'!$C:$C)="Low Income",IF(G346&gt;1,IF(G346&gt;3,0.3,0.24),0.12),IF(_xlfn.XLOOKUP(B346,'RES TECH'!$M:$M,'RES TECH'!$C:$C)="Lower-middle Income",IF(G346&gt;1,IF(G346&gt;3,0.23,0.18),0.09),IF(_xlfn.XLOOKUP(B346,'RES TECH'!$M:$M,'RES TECH'!$C:$C)="Upper-middle Income",IF(G346&gt;1,IF(G346&gt;3,0.15,0.12),0.06),IF(_xlfn.XLOOKUP(B346,'RES TECH'!$M:$M,'RES TECH'!$C:$C)="High Income",IF(G346&gt;1,IF(G346&gt;3,0.08,0.06),0.03))))))</f>
        <v>0.24</v>
      </c>
    </row>
    <row r="347" spans="2:13" x14ac:dyDescent="0.25">
      <c r="B347" t="str">
        <f>IF('RES TECH'!N343=1,'RES TECH'!M343,"*")</f>
        <v>RESHOULOOldCWF3ELC20</v>
      </c>
      <c r="C347" t="str">
        <f>IF(B347="*","*",_xlfn.XLOOKUP(B347,'RES TECH'!M:M,'RES TECH'!K:K))</f>
        <v>RESELC</v>
      </c>
      <c r="D347" t="str">
        <f>IF(B347="*","*",_xlfn.XLOOKUP(B347,'RES TECH'!M:M,'RES TECH'!L:L))</f>
        <v>RESHOULOOldCWEUE</v>
      </c>
      <c r="E347">
        <f>IF(B347="*","*",_xlfn.XLOOKUP(B347,'RES TECH'!M:M,'RES TECH'!O:O))</f>
        <v>2020</v>
      </c>
      <c r="F347" s="12">
        <f>IF(B347="*","*",_xlfn.XLOOKUP(B347,'RES TECH'!M:M,'RES TECH'!Y:Y))</f>
        <v>12</v>
      </c>
      <c r="G347" s="12">
        <f>IF(B347="*","*",_xlfn.XLOOKUP(B347,'RES TECH'!M:M,'RES TECH'!V:V))</f>
        <v>2.416666666666667</v>
      </c>
      <c r="H347">
        <f>IF(B347="*","*",_xlfn.XLOOKUP(B347,'RES TECH'!M:M,'RES TECH'!AA:AA))</f>
        <v>1</v>
      </c>
      <c r="I347" s="12">
        <f>IF(B347="*","*",_xlfn.XLOOKUP(B347,'RES TECH'!M:M,'RES TECH'!Z:Z))</f>
        <v>0.02</v>
      </c>
      <c r="J347" s="12">
        <f>IF(B347="*","*",_xlfn.XLOOKUP(B347,'RES TECH'!M:M,'RES TECH'!S:S))</f>
        <v>156.86723574570331</v>
      </c>
      <c r="K347" s="12">
        <f t="shared" si="10"/>
        <v>7.8433617872851658</v>
      </c>
      <c r="L347" s="12">
        <f t="shared" si="11"/>
        <v>0.39216808936425829</v>
      </c>
      <c r="M347">
        <f>IF(B347="*","*",IF(_xlfn.XLOOKUP(B347,'RES TECH'!$M:$M,'RES TECH'!$C:$C)="Low Income",IF(G347&gt;1,IF(G347&gt;3,0.3,0.24),0.12),IF(_xlfn.XLOOKUP(B347,'RES TECH'!$M:$M,'RES TECH'!$C:$C)="Lower-middle Income",IF(G347&gt;1,IF(G347&gt;3,0.23,0.18),0.09),IF(_xlfn.XLOOKUP(B347,'RES TECH'!$M:$M,'RES TECH'!$C:$C)="Upper-middle Income",IF(G347&gt;1,IF(G347&gt;3,0.15,0.12),0.06),IF(_xlfn.XLOOKUP(B347,'RES TECH'!$M:$M,'RES TECH'!$C:$C)="High Income",IF(G347&gt;1,IF(G347&gt;3,0.08,0.06),0.03))))))</f>
        <v>0.24</v>
      </c>
    </row>
    <row r="348" spans="2:13" x14ac:dyDescent="0.25">
      <c r="B348" t="str">
        <f>IF('RES TECH'!N344=1,'RES TECH'!M344,"*")</f>
        <v>*</v>
      </c>
      <c r="C348" t="str">
        <f>IF(B348="*","*",_xlfn.XLOOKUP(B348,'RES TECH'!M:M,'RES TECH'!K:K))</f>
        <v>*</v>
      </c>
      <c r="D348" t="str">
        <f>IF(B348="*","*",_xlfn.XLOOKUP(B348,'RES TECH'!M:M,'RES TECH'!L:L))</f>
        <v>*</v>
      </c>
      <c r="E348" t="str">
        <f>IF(B348="*","*",_xlfn.XLOOKUP(B348,'RES TECH'!M:M,'RES TECH'!O:O))</f>
        <v>*</v>
      </c>
      <c r="F348" s="12" t="str">
        <f>IF(B348="*","*",_xlfn.XLOOKUP(B348,'RES TECH'!M:M,'RES TECH'!Y:Y))</f>
        <v>*</v>
      </c>
      <c r="G348" s="12" t="str">
        <f>IF(B348="*","*",_xlfn.XLOOKUP(B348,'RES TECH'!M:M,'RES TECH'!V:V))</f>
        <v>*</v>
      </c>
      <c r="H348" t="str">
        <f>IF(B348="*","*",_xlfn.XLOOKUP(B348,'RES TECH'!M:M,'RES TECH'!AA:AA))</f>
        <v>*</v>
      </c>
      <c r="I348" s="12" t="str">
        <f>IF(B348="*","*",_xlfn.XLOOKUP(B348,'RES TECH'!M:M,'RES TECH'!Z:Z))</f>
        <v>*</v>
      </c>
      <c r="J348" s="12" t="str">
        <f>IF(B348="*","*",_xlfn.XLOOKUP(B348,'RES TECH'!M:M,'RES TECH'!S:S))</f>
        <v>*</v>
      </c>
      <c r="K348" s="12" t="str">
        <f t="shared" si="10"/>
        <v>*</v>
      </c>
      <c r="L348" s="12" t="str">
        <f t="shared" si="11"/>
        <v>*</v>
      </c>
      <c r="M348" t="str">
        <f>IF(B348="*","*",IF(_xlfn.XLOOKUP(B348,'RES TECH'!$M:$M,'RES TECH'!$C:$C)="Low Income",IF(G348&gt;1,IF(G348&gt;3,0.3,0.24),0.12),IF(_xlfn.XLOOKUP(B348,'RES TECH'!$M:$M,'RES TECH'!$C:$C)="Lower-middle Income",IF(G348&gt;1,IF(G348&gt;3,0.23,0.18),0.09),IF(_xlfn.XLOOKUP(B348,'RES TECH'!$M:$M,'RES TECH'!$C:$C)="Upper-middle Income",IF(G348&gt;1,IF(G348&gt;3,0.15,0.12),0.06),IF(_xlfn.XLOOKUP(B348,'RES TECH'!$M:$M,'RES TECH'!$C:$C)="High Income",IF(G348&gt;1,IF(G348&gt;3,0.08,0.06),0.03))))))</f>
        <v>*</v>
      </c>
    </row>
    <row r="349" spans="2:13" x14ac:dyDescent="0.25">
      <c r="B349" t="str">
        <f>IF('RES TECH'!N345=1,'RES TECH'!M345,"*")</f>
        <v>RESHOULOOldCWF4ELC20</v>
      </c>
      <c r="C349" t="str">
        <f>IF(B349="*","*",_xlfn.XLOOKUP(B349,'RES TECH'!M:M,'RES TECH'!K:K))</f>
        <v>RESELC</v>
      </c>
      <c r="D349" t="str">
        <f>IF(B349="*","*",_xlfn.XLOOKUP(B349,'RES TECH'!M:M,'RES TECH'!L:L))</f>
        <v>RESHOULOOldCWEUE</v>
      </c>
      <c r="E349">
        <f>IF(B349="*","*",_xlfn.XLOOKUP(B349,'RES TECH'!M:M,'RES TECH'!O:O))</f>
        <v>2020</v>
      </c>
      <c r="F349" s="12">
        <f>IF(B349="*","*",_xlfn.XLOOKUP(B349,'RES TECH'!M:M,'RES TECH'!Y:Y))</f>
        <v>12</v>
      </c>
      <c r="G349" s="12">
        <f>IF(B349="*","*",_xlfn.XLOOKUP(B349,'RES TECH'!M:M,'RES TECH'!V:V))</f>
        <v>1.416666666666667</v>
      </c>
      <c r="H349">
        <f>IF(B349="*","*",_xlfn.XLOOKUP(B349,'RES TECH'!M:M,'RES TECH'!AA:AA))</f>
        <v>1</v>
      </c>
      <c r="I349" s="12">
        <f>IF(B349="*","*",_xlfn.XLOOKUP(B349,'RES TECH'!M:M,'RES TECH'!Z:Z))</f>
        <v>0.02</v>
      </c>
      <c r="J349" s="12">
        <f>IF(B349="*","*",_xlfn.XLOOKUP(B349,'RES TECH'!M:M,'RES TECH'!S:S))</f>
        <v>173.37957635051421</v>
      </c>
      <c r="K349" s="12">
        <f t="shared" si="10"/>
        <v>8.6689788175257103</v>
      </c>
      <c r="L349" s="12">
        <f t="shared" si="11"/>
        <v>0.43344894087628555</v>
      </c>
      <c r="M349">
        <f>IF(B349="*","*",IF(_xlfn.XLOOKUP(B349,'RES TECH'!$M:$M,'RES TECH'!$C:$C)="Low Income",IF(G349&gt;1,IF(G349&gt;3,0.3,0.24),0.12),IF(_xlfn.XLOOKUP(B349,'RES TECH'!$M:$M,'RES TECH'!$C:$C)="Lower-middle Income",IF(G349&gt;1,IF(G349&gt;3,0.23,0.18),0.09),IF(_xlfn.XLOOKUP(B349,'RES TECH'!$M:$M,'RES TECH'!$C:$C)="Upper-middle Income",IF(G349&gt;1,IF(G349&gt;3,0.15,0.12),0.06),IF(_xlfn.XLOOKUP(B349,'RES TECH'!$M:$M,'RES TECH'!$C:$C)="High Income",IF(G349&gt;1,IF(G349&gt;3,0.08,0.06),0.03))))))</f>
        <v>0.24</v>
      </c>
    </row>
    <row r="350" spans="2:13" x14ac:dyDescent="0.25">
      <c r="B350" t="str">
        <f>IF('RES TECH'!N346=1,'RES TECH'!M346,"*")</f>
        <v>RESHOULOOldCD1NGA20</v>
      </c>
      <c r="C350" t="str">
        <f>IF(B350="*","*",_xlfn.XLOOKUP(B350,'RES TECH'!M:M,'RES TECH'!K:K))</f>
        <v>RESNGA</v>
      </c>
      <c r="D350" t="str">
        <f>IF(B350="*","*",_xlfn.XLOOKUP(B350,'RES TECH'!M:M,'RES TECH'!L:L))</f>
        <v>RESHOULOOldCDEUE</v>
      </c>
      <c r="E350">
        <f>IF(B350="*","*",_xlfn.XLOOKUP(B350,'RES TECH'!M:M,'RES TECH'!O:O))</f>
        <v>2020</v>
      </c>
      <c r="F350" s="12">
        <f>IF(B350="*","*",_xlfn.XLOOKUP(B350,'RES TECH'!M:M,'RES TECH'!Y:Y))</f>
        <v>14</v>
      </c>
      <c r="G350" s="12">
        <f>IF(B350="*","*",_xlfn.XLOOKUP(B350,'RES TECH'!M:M,'RES TECH'!V:V))</f>
        <v>1</v>
      </c>
      <c r="H350">
        <f>IF(B350="*","*",_xlfn.XLOOKUP(B350,'RES TECH'!M:M,'RES TECH'!AA:AA))</f>
        <v>1</v>
      </c>
      <c r="I350" s="12">
        <f>IF(B350="*","*",_xlfn.XLOOKUP(B350,'RES TECH'!M:M,'RES TECH'!Z:Z))</f>
        <v>0.02</v>
      </c>
      <c r="J350" s="12">
        <f>IF(B350="*","*",_xlfn.XLOOKUP(B350,'RES TECH'!M:M,'RES TECH'!S:S))</f>
        <v>10.54873985162477</v>
      </c>
      <c r="K350" s="12">
        <f t="shared" si="10"/>
        <v>0.52743699258123855</v>
      </c>
      <c r="L350" s="12">
        <f t="shared" si="11"/>
        <v>2.637184962906193E-2</v>
      </c>
      <c r="M350">
        <f>IF(B350="*","*",IF(_xlfn.XLOOKUP(B350,'RES TECH'!$M:$M,'RES TECH'!$C:$C)="Low Income",IF(G350&gt;1,IF(G350&gt;3,0.3,0.24),0.12),IF(_xlfn.XLOOKUP(B350,'RES TECH'!$M:$M,'RES TECH'!$C:$C)="Lower-middle Income",IF(G350&gt;1,IF(G350&gt;3,0.23,0.18),0.09),IF(_xlfn.XLOOKUP(B350,'RES TECH'!$M:$M,'RES TECH'!$C:$C)="Upper-middle Income",IF(G350&gt;1,IF(G350&gt;3,0.15,0.12),0.06),IF(_xlfn.XLOOKUP(B350,'RES TECH'!$M:$M,'RES TECH'!$C:$C)="High Income",IF(G350&gt;1,IF(G350&gt;3,0.08,0.06),0.03))))))</f>
        <v>0.12</v>
      </c>
    </row>
    <row r="351" spans="2:13" x14ac:dyDescent="0.25">
      <c r="B351" t="str">
        <f>IF('RES TECH'!N347=1,'RES TECH'!M347,"*")</f>
        <v>RESHOULOOldCD2NGA20</v>
      </c>
      <c r="C351" t="str">
        <f>IF(B351="*","*",_xlfn.XLOOKUP(B351,'RES TECH'!M:M,'RES TECH'!K:K))</f>
        <v>RESNGA</v>
      </c>
      <c r="D351" t="str">
        <f>IF(B351="*","*",_xlfn.XLOOKUP(B351,'RES TECH'!M:M,'RES TECH'!L:L))</f>
        <v>RESHOULOOldCDEUE</v>
      </c>
      <c r="E351">
        <f>IF(B351="*","*",_xlfn.XLOOKUP(B351,'RES TECH'!M:M,'RES TECH'!O:O))</f>
        <v>2020</v>
      </c>
      <c r="F351" s="12">
        <f>IF(B351="*","*",_xlfn.XLOOKUP(B351,'RES TECH'!M:M,'RES TECH'!Y:Y))</f>
        <v>14</v>
      </c>
      <c r="G351" s="12">
        <f>IF(B351="*","*",_xlfn.XLOOKUP(B351,'RES TECH'!M:M,'RES TECH'!V:V))</f>
        <v>1.0060606060606061</v>
      </c>
      <c r="H351">
        <f>IF(B351="*","*",_xlfn.XLOOKUP(B351,'RES TECH'!M:M,'RES TECH'!AA:AA))</f>
        <v>1</v>
      </c>
      <c r="I351" s="12">
        <f>IF(B351="*","*",_xlfn.XLOOKUP(B351,'RES TECH'!M:M,'RES TECH'!Z:Z))</f>
        <v>0.02</v>
      </c>
      <c r="J351" s="12">
        <f>IF(B351="*","*",_xlfn.XLOOKUP(B351,'RES TECH'!M:M,'RES TECH'!S:S))</f>
        <v>10.711028157034381</v>
      </c>
      <c r="K351" s="12">
        <f t="shared" si="10"/>
        <v>0.53555140785171906</v>
      </c>
      <c r="L351" s="12">
        <f t="shared" si="11"/>
        <v>2.6777570392585954E-2</v>
      </c>
      <c r="M351">
        <f>IF(B351="*","*",IF(_xlfn.XLOOKUP(B351,'RES TECH'!$M:$M,'RES TECH'!$C:$C)="Low Income",IF(G351&gt;1,IF(G351&gt;3,0.3,0.24),0.12),IF(_xlfn.XLOOKUP(B351,'RES TECH'!$M:$M,'RES TECH'!$C:$C)="Lower-middle Income",IF(G351&gt;1,IF(G351&gt;3,0.23,0.18),0.09),IF(_xlfn.XLOOKUP(B351,'RES TECH'!$M:$M,'RES TECH'!$C:$C)="Upper-middle Income",IF(G351&gt;1,IF(G351&gt;3,0.15,0.12),0.06),IF(_xlfn.XLOOKUP(B351,'RES TECH'!$M:$M,'RES TECH'!$C:$C)="High Income",IF(G351&gt;1,IF(G351&gt;3,0.08,0.06),0.03))))))</f>
        <v>0.24</v>
      </c>
    </row>
    <row r="352" spans="2:13" x14ac:dyDescent="0.25">
      <c r="B352" t="str">
        <f>IF('RES TECH'!N348=1,'RES TECH'!M348,"*")</f>
        <v>RESHOULOOldCD3NGA20</v>
      </c>
      <c r="C352" t="str">
        <f>IF(B352="*","*",_xlfn.XLOOKUP(B352,'RES TECH'!M:M,'RES TECH'!K:K))</f>
        <v>RESNGA</v>
      </c>
      <c r="D352" t="str">
        <f>IF(B352="*","*",_xlfn.XLOOKUP(B352,'RES TECH'!M:M,'RES TECH'!L:L))</f>
        <v>RESHOULOOldCDEUE</v>
      </c>
      <c r="E352">
        <f>IF(B352="*","*",_xlfn.XLOOKUP(B352,'RES TECH'!M:M,'RES TECH'!O:O))</f>
        <v>2020</v>
      </c>
      <c r="F352" s="12">
        <f>IF(B352="*","*",_xlfn.XLOOKUP(B352,'RES TECH'!M:M,'RES TECH'!Y:Y))</f>
        <v>14</v>
      </c>
      <c r="G352" s="12">
        <f>IF(B352="*","*",_xlfn.XLOOKUP(B352,'RES TECH'!M:M,'RES TECH'!V:V))</f>
        <v>1.0545454545454549</v>
      </c>
      <c r="H352">
        <f>IF(B352="*","*",_xlfn.XLOOKUP(B352,'RES TECH'!M:M,'RES TECH'!AA:AA))</f>
        <v>1</v>
      </c>
      <c r="I352" s="12">
        <f>IF(B352="*","*",_xlfn.XLOOKUP(B352,'RES TECH'!M:M,'RES TECH'!Z:Z))</f>
        <v>0.02</v>
      </c>
      <c r="J352" s="12">
        <f>IF(B352="*","*",_xlfn.XLOOKUP(B352,'RES TECH'!M:M,'RES TECH'!S:S))</f>
        <v>11.227222285084229</v>
      </c>
      <c r="K352" s="12">
        <f t="shared" si="10"/>
        <v>0.56136111425421154</v>
      </c>
      <c r="L352" s="12">
        <f t="shared" si="11"/>
        <v>2.806805571271058E-2</v>
      </c>
      <c r="M352">
        <f>IF(B352="*","*",IF(_xlfn.XLOOKUP(B352,'RES TECH'!$M:$M,'RES TECH'!$C:$C)="Low Income",IF(G352&gt;1,IF(G352&gt;3,0.3,0.24),0.12),IF(_xlfn.XLOOKUP(B352,'RES TECH'!$M:$M,'RES TECH'!$C:$C)="Lower-middle Income",IF(G352&gt;1,IF(G352&gt;3,0.23,0.18),0.09),IF(_xlfn.XLOOKUP(B352,'RES TECH'!$M:$M,'RES TECH'!$C:$C)="Upper-middle Income",IF(G352&gt;1,IF(G352&gt;3,0.15,0.12),0.06),IF(_xlfn.XLOOKUP(B352,'RES TECH'!$M:$M,'RES TECH'!$C:$C)="High Income",IF(G352&gt;1,IF(G352&gt;3,0.08,0.06),0.03))))))</f>
        <v>0.24</v>
      </c>
    </row>
    <row r="353" spans="2:13" x14ac:dyDescent="0.25">
      <c r="B353" t="str">
        <f>IF('RES TECH'!N349=1,'RES TECH'!M349,"*")</f>
        <v>RESHOULOOldCD4NGA20</v>
      </c>
      <c r="C353" t="str">
        <f>IF(B353="*","*",_xlfn.XLOOKUP(B353,'RES TECH'!M:M,'RES TECH'!K:K))</f>
        <v>RESNGA</v>
      </c>
      <c r="D353" t="str">
        <f>IF(B353="*","*",_xlfn.XLOOKUP(B353,'RES TECH'!M:M,'RES TECH'!L:L))</f>
        <v>RESHOULOOldCDEUE</v>
      </c>
      <c r="E353">
        <f>IF(B353="*","*",_xlfn.XLOOKUP(B353,'RES TECH'!M:M,'RES TECH'!O:O))</f>
        <v>2020</v>
      </c>
      <c r="F353" s="12">
        <f>IF(B353="*","*",_xlfn.XLOOKUP(B353,'RES TECH'!M:M,'RES TECH'!Y:Y))</f>
        <v>14</v>
      </c>
      <c r="G353" s="12">
        <f>IF(B353="*","*",_xlfn.XLOOKUP(B353,'RES TECH'!M:M,'RES TECH'!V:V))</f>
        <v>1.0575757575757581</v>
      </c>
      <c r="H353">
        <f>IF(B353="*","*",_xlfn.XLOOKUP(B353,'RES TECH'!M:M,'RES TECH'!AA:AA))</f>
        <v>1</v>
      </c>
      <c r="I353" s="12">
        <f>IF(B353="*","*",_xlfn.XLOOKUP(B353,'RES TECH'!M:M,'RES TECH'!Z:Z))</f>
        <v>0.02</v>
      </c>
      <c r="J353" s="12">
        <f>IF(B353="*","*",_xlfn.XLOOKUP(B353,'RES TECH'!M:M,'RES TECH'!S:S))</f>
        <v>12.496199516540109</v>
      </c>
      <c r="K353" s="12">
        <f t="shared" si="10"/>
        <v>0.62480997582700548</v>
      </c>
      <c r="L353" s="12">
        <f t="shared" si="11"/>
        <v>3.1240498791350275E-2</v>
      </c>
      <c r="M353">
        <f>IF(B353="*","*",IF(_xlfn.XLOOKUP(B353,'RES TECH'!$M:$M,'RES TECH'!$C:$C)="Low Income",IF(G353&gt;1,IF(G353&gt;3,0.3,0.24),0.12),IF(_xlfn.XLOOKUP(B353,'RES TECH'!$M:$M,'RES TECH'!$C:$C)="Lower-middle Income",IF(G353&gt;1,IF(G353&gt;3,0.23,0.18),0.09),IF(_xlfn.XLOOKUP(B353,'RES TECH'!$M:$M,'RES TECH'!$C:$C)="Upper-middle Income",IF(G353&gt;1,IF(G353&gt;3,0.15,0.12),0.06),IF(_xlfn.XLOOKUP(B353,'RES TECH'!$M:$M,'RES TECH'!$C:$C)="High Income",IF(G353&gt;1,IF(G353&gt;3,0.08,0.06),0.03))))))</f>
        <v>0.24</v>
      </c>
    </row>
    <row r="354" spans="2:13" x14ac:dyDescent="0.25">
      <c r="B354" t="str">
        <f>IF('RES TECH'!N350=1,'RES TECH'!M350,"*")</f>
        <v>RESHOULOOldCD4NGA30</v>
      </c>
      <c r="C354" t="str">
        <f>IF(B354="*","*",_xlfn.XLOOKUP(B354,'RES TECH'!M:M,'RES TECH'!K:K))</f>
        <v>RESNGA</v>
      </c>
      <c r="D354" t="str">
        <f>IF(B354="*","*",_xlfn.XLOOKUP(B354,'RES TECH'!M:M,'RES TECH'!L:L))</f>
        <v>RESHOULOOldCDEUE</v>
      </c>
      <c r="E354">
        <f>IF(B354="*","*",_xlfn.XLOOKUP(B354,'RES TECH'!M:M,'RES TECH'!O:O))</f>
        <v>2030</v>
      </c>
      <c r="F354" s="12">
        <f>IF(B354="*","*",_xlfn.XLOOKUP(B354,'RES TECH'!M:M,'RES TECH'!Y:Y))</f>
        <v>14</v>
      </c>
      <c r="G354" s="12">
        <f>IF(B354="*","*",_xlfn.XLOOKUP(B354,'RES TECH'!M:M,'RES TECH'!V:V))</f>
        <v>1.093939393939394</v>
      </c>
      <c r="H354">
        <f>IF(B354="*","*",_xlfn.XLOOKUP(B354,'RES TECH'!M:M,'RES TECH'!AA:AA))</f>
        <v>1</v>
      </c>
      <c r="I354" s="12">
        <f>IF(B354="*","*",_xlfn.XLOOKUP(B354,'RES TECH'!M:M,'RES TECH'!Z:Z))</f>
        <v>0.02</v>
      </c>
      <c r="J354" s="12">
        <f>IF(B354="*","*",_xlfn.XLOOKUP(B354,'RES TECH'!M:M,'RES TECH'!S:S))</f>
        <v>13.145352738178561</v>
      </c>
      <c r="K354" s="12">
        <f t="shared" si="10"/>
        <v>0.65726763690892809</v>
      </c>
      <c r="L354" s="12">
        <f t="shared" si="11"/>
        <v>3.2863381845446404E-2</v>
      </c>
      <c r="M354">
        <f>IF(B354="*","*",IF(_xlfn.XLOOKUP(B354,'RES TECH'!$M:$M,'RES TECH'!$C:$C)="Low Income",IF(G354&gt;1,IF(G354&gt;3,0.3,0.24),0.12),IF(_xlfn.XLOOKUP(B354,'RES TECH'!$M:$M,'RES TECH'!$C:$C)="Lower-middle Income",IF(G354&gt;1,IF(G354&gt;3,0.23,0.18),0.09),IF(_xlfn.XLOOKUP(B354,'RES TECH'!$M:$M,'RES TECH'!$C:$C)="Upper-middle Income",IF(G354&gt;1,IF(G354&gt;3,0.15,0.12),0.06),IF(_xlfn.XLOOKUP(B354,'RES TECH'!$M:$M,'RES TECH'!$C:$C)="High Income",IF(G354&gt;1,IF(G354&gt;3,0.08,0.06),0.03))))))</f>
        <v>0.24</v>
      </c>
    </row>
    <row r="355" spans="2:13" x14ac:dyDescent="0.25">
      <c r="B355" t="str">
        <f>IF('RES TECH'!N351=1,'RES TECH'!M351,"*")</f>
        <v>RESHOULOOldCD1ELC20</v>
      </c>
      <c r="C355" t="str">
        <f>IF(B355="*","*",_xlfn.XLOOKUP(B355,'RES TECH'!M:M,'RES TECH'!K:K))</f>
        <v>RESELC</v>
      </c>
      <c r="D355" t="str">
        <f>IF(B355="*","*",_xlfn.XLOOKUP(B355,'RES TECH'!M:M,'RES TECH'!L:L))</f>
        <v>RESHOULOOldCDEUE</v>
      </c>
      <c r="E355">
        <f>IF(B355="*","*",_xlfn.XLOOKUP(B355,'RES TECH'!M:M,'RES TECH'!O:O))</f>
        <v>2020</v>
      </c>
      <c r="F355" s="12">
        <f>IF(B355="*","*",_xlfn.XLOOKUP(B355,'RES TECH'!M:M,'RES TECH'!Y:Y))</f>
        <v>14</v>
      </c>
      <c r="G355" s="12">
        <f>IF(B355="*","*",_xlfn.XLOOKUP(B355,'RES TECH'!M:M,'RES TECH'!V:V))</f>
        <v>1.1303030303030299</v>
      </c>
      <c r="H355">
        <f>IF(B355="*","*",_xlfn.XLOOKUP(B355,'RES TECH'!M:M,'RES TECH'!AA:AA))</f>
        <v>1</v>
      </c>
      <c r="I355" s="12">
        <f>IF(B355="*","*",_xlfn.XLOOKUP(B355,'RES TECH'!M:M,'RES TECH'!Z:Z))</f>
        <v>0.02</v>
      </c>
      <c r="J355" s="12">
        <f>IF(B355="*","*",_xlfn.XLOOKUP(B355,'RES TECH'!M:M,'RES TECH'!S:S))</f>
        <v>8.6012801867094257</v>
      </c>
      <c r="K355" s="12">
        <f t="shared" si="10"/>
        <v>0.43006400933547129</v>
      </c>
      <c r="L355" s="12">
        <f t="shared" si="11"/>
        <v>2.1503200466773564E-2</v>
      </c>
      <c r="M355">
        <f>IF(B355="*","*",IF(_xlfn.XLOOKUP(B355,'RES TECH'!$M:$M,'RES TECH'!$C:$C)="Low Income",IF(G355&gt;1,IF(G355&gt;3,0.3,0.24),0.12),IF(_xlfn.XLOOKUP(B355,'RES TECH'!$M:$M,'RES TECH'!$C:$C)="Lower-middle Income",IF(G355&gt;1,IF(G355&gt;3,0.23,0.18),0.09),IF(_xlfn.XLOOKUP(B355,'RES TECH'!$M:$M,'RES TECH'!$C:$C)="Upper-middle Income",IF(G355&gt;1,IF(G355&gt;3,0.15,0.12),0.06),IF(_xlfn.XLOOKUP(B355,'RES TECH'!$M:$M,'RES TECH'!$C:$C)="High Income",IF(G355&gt;1,IF(G355&gt;3,0.08,0.06),0.03))))))</f>
        <v>0.24</v>
      </c>
    </row>
    <row r="356" spans="2:13" x14ac:dyDescent="0.25">
      <c r="B356" t="str">
        <f>IF('RES TECH'!N352=1,'RES TECH'!M352,"*")</f>
        <v>RESHOULOOldCD2ELC20</v>
      </c>
      <c r="C356" t="str">
        <f>IF(B356="*","*",_xlfn.XLOOKUP(B356,'RES TECH'!M:M,'RES TECH'!K:K))</f>
        <v>RESELC</v>
      </c>
      <c r="D356" t="str">
        <f>IF(B356="*","*",_xlfn.XLOOKUP(B356,'RES TECH'!M:M,'RES TECH'!L:L))</f>
        <v>RESHOULOOldCDEUE</v>
      </c>
      <c r="E356">
        <f>IF(B356="*","*",_xlfn.XLOOKUP(B356,'RES TECH'!M:M,'RES TECH'!O:O))</f>
        <v>2020</v>
      </c>
      <c r="F356" s="12">
        <f>IF(B356="*","*",_xlfn.XLOOKUP(B356,'RES TECH'!M:M,'RES TECH'!Y:Y))</f>
        <v>14</v>
      </c>
      <c r="G356" s="12">
        <f>IF(B356="*","*",_xlfn.XLOOKUP(B356,'RES TECH'!M:M,'RES TECH'!V:V))</f>
        <v>1.133333333333334</v>
      </c>
      <c r="H356">
        <f>IF(B356="*","*",_xlfn.XLOOKUP(B356,'RES TECH'!M:M,'RES TECH'!AA:AA))</f>
        <v>1</v>
      </c>
      <c r="I356" s="12">
        <f>IF(B356="*","*",_xlfn.XLOOKUP(B356,'RES TECH'!M:M,'RES TECH'!Z:Z))</f>
        <v>0.02</v>
      </c>
      <c r="J356" s="12">
        <f>IF(B356="*","*",_xlfn.XLOOKUP(B356,'RES TECH'!M:M,'RES TECH'!S:S))</f>
        <v>8.7635684921190364</v>
      </c>
      <c r="K356" s="12">
        <f t="shared" si="10"/>
        <v>0.43817842460595186</v>
      </c>
      <c r="L356" s="12">
        <f t="shared" si="11"/>
        <v>2.1908921230297595E-2</v>
      </c>
      <c r="M356">
        <f>IF(B356="*","*",IF(_xlfn.XLOOKUP(B356,'RES TECH'!$M:$M,'RES TECH'!$C:$C)="Low Income",IF(G356&gt;1,IF(G356&gt;3,0.3,0.24),0.12),IF(_xlfn.XLOOKUP(B356,'RES TECH'!$M:$M,'RES TECH'!$C:$C)="Lower-middle Income",IF(G356&gt;1,IF(G356&gt;3,0.23,0.18),0.09),IF(_xlfn.XLOOKUP(B356,'RES TECH'!$M:$M,'RES TECH'!$C:$C)="Upper-middle Income",IF(G356&gt;1,IF(G356&gt;3,0.15,0.12),0.06),IF(_xlfn.XLOOKUP(B356,'RES TECH'!$M:$M,'RES TECH'!$C:$C)="High Income",IF(G356&gt;1,IF(G356&gt;3,0.08,0.06),0.03))))))</f>
        <v>0.24</v>
      </c>
    </row>
    <row r="357" spans="2:13" x14ac:dyDescent="0.25">
      <c r="B357" t="str">
        <f>IF('RES TECH'!N353=1,'RES TECH'!M353,"*")</f>
        <v>RESHOULOOldCD3ELC20</v>
      </c>
      <c r="C357" t="str">
        <f>IF(B357="*","*",_xlfn.XLOOKUP(B357,'RES TECH'!M:M,'RES TECH'!K:K))</f>
        <v>RESELC</v>
      </c>
      <c r="D357" t="str">
        <f>IF(B357="*","*",_xlfn.XLOOKUP(B357,'RES TECH'!M:M,'RES TECH'!L:L))</f>
        <v>RESHOULOOldCDEUE</v>
      </c>
      <c r="E357">
        <f>IF(B357="*","*",_xlfn.XLOOKUP(B357,'RES TECH'!M:M,'RES TECH'!O:O))</f>
        <v>2020</v>
      </c>
      <c r="F357" s="12">
        <f>IF(B357="*","*",_xlfn.XLOOKUP(B357,'RES TECH'!M:M,'RES TECH'!Y:Y))</f>
        <v>14</v>
      </c>
      <c r="G357" s="12">
        <f>IF(B357="*","*",_xlfn.XLOOKUP(B357,'RES TECH'!M:M,'RES TECH'!V:V))</f>
        <v>1.1909090909090909</v>
      </c>
      <c r="H357">
        <f>IF(B357="*","*",_xlfn.XLOOKUP(B357,'RES TECH'!M:M,'RES TECH'!AA:AA))</f>
        <v>1</v>
      </c>
      <c r="I357" s="12">
        <f>IF(B357="*","*",_xlfn.XLOOKUP(B357,'RES TECH'!M:M,'RES TECH'!Z:Z))</f>
        <v>0.02</v>
      </c>
      <c r="J357" s="12">
        <f>IF(B357="*","*",_xlfn.XLOOKUP(B357,'RES TECH'!M:M,'RES TECH'!S:S))</f>
        <v>9.2087765171197358</v>
      </c>
      <c r="K357" s="12">
        <f t="shared" si="10"/>
        <v>0.46043882585598683</v>
      </c>
      <c r="L357" s="12">
        <f t="shared" si="11"/>
        <v>2.3021941292799344E-2</v>
      </c>
      <c r="M357">
        <f>IF(B357="*","*",IF(_xlfn.XLOOKUP(B357,'RES TECH'!$M:$M,'RES TECH'!$C:$C)="Low Income",IF(G357&gt;1,IF(G357&gt;3,0.3,0.24),0.12),IF(_xlfn.XLOOKUP(B357,'RES TECH'!$M:$M,'RES TECH'!$C:$C)="Lower-middle Income",IF(G357&gt;1,IF(G357&gt;3,0.23,0.18),0.09),IF(_xlfn.XLOOKUP(B357,'RES TECH'!$M:$M,'RES TECH'!$C:$C)="Upper-middle Income",IF(G357&gt;1,IF(G357&gt;3,0.15,0.12),0.06),IF(_xlfn.XLOOKUP(B357,'RES TECH'!$M:$M,'RES TECH'!$C:$C)="High Income",IF(G357&gt;1,IF(G357&gt;3,0.08,0.06),0.03))))))</f>
        <v>0.24</v>
      </c>
    </row>
    <row r="358" spans="2:13" x14ac:dyDescent="0.25">
      <c r="B358" t="str">
        <f>IF('RES TECH'!N354=1,'RES TECH'!M354,"*")</f>
        <v>RESHOULOOldCD4ELC20</v>
      </c>
      <c r="C358" t="str">
        <f>IF(B358="*","*",_xlfn.XLOOKUP(B358,'RES TECH'!M:M,'RES TECH'!K:K))</f>
        <v>RESELC</v>
      </c>
      <c r="D358" t="str">
        <f>IF(B358="*","*",_xlfn.XLOOKUP(B358,'RES TECH'!M:M,'RES TECH'!L:L))</f>
        <v>RESHOULOOldCDEUE</v>
      </c>
      <c r="E358">
        <f>IF(B358="*","*",_xlfn.XLOOKUP(B358,'RES TECH'!M:M,'RES TECH'!O:O))</f>
        <v>2020</v>
      </c>
      <c r="F358" s="12">
        <f>IF(B358="*","*",_xlfn.XLOOKUP(B358,'RES TECH'!M:M,'RES TECH'!Y:Y))</f>
        <v>14</v>
      </c>
      <c r="G358" s="12">
        <f>IF(B358="*","*",_xlfn.XLOOKUP(B358,'RES TECH'!M:M,'RES TECH'!V:V))</f>
        <v>1.363636363636364</v>
      </c>
      <c r="H358">
        <f>IF(B358="*","*",_xlfn.XLOOKUP(B358,'RES TECH'!M:M,'RES TECH'!AA:AA))</f>
        <v>1</v>
      </c>
      <c r="I358" s="12">
        <f>IF(B358="*","*",_xlfn.XLOOKUP(B358,'RES TECH'!M:M,'RES TECH'!Z:Z))</f>
        <v>0.02</v>
      </c>
      <c r="J358" s="12">
        <f>IF(B358="*","*",_xlfn.XLOOKUP(B358,'RES TECH'!M:M,'RES TECH'!S:S))</f>
        <v>12.496199516540109</v>
      </c>
      <c r="K358" s="12">
        <f t="shared" si="10"/>
        <v>0.62480997582700548</v>
      </c>
      <c r="L358" s="12">
        <f t="shared" si="11"/>
        <v>3.1240498791350275E-2</v>
      </c>
      <c r="M358">
        <f>IF(B358="*","*",IF(_xlfn.XLOOKUP(B358,'RES TECH'!$M:$M,'RES TECH'!$C:$C)="Low Income",IF(G358&gt;1,IF(G358&gt;3,0.3,0.24),0.12),IF(_xlfn.XLOOKUP(B358,'RES TECH'!$M:$M,'RES TECH'!$C:$C)="Lower-middle Income",IF(G358&gt;1,IF(G358&gt;3,0.23,0.18),0.09),IF(_xlfn.XLOOKUP(B358,'RES TECH'!$M:$M,'RES TECH'!$C:$C)="Upper-middle Income",IF(G358&gt;1,IF(G358&gt;3,0.15,0.12),0.06),IF(_xlfn.XLOOKUP(B358,'RES TECH'!$M:$M,'RES TECH'!$C:$C)="High Income",IF(G358&gt;1,IF(G358&gt;3,0.08,0.06),0.03))))))</f>
        <v>0.24</v>
      </c>
    </row>
    <row r="359" spans="2:13" x14ac:dyDescent="0.25">
      <c r="B359" t="str">
        <f>IF('RES TECH'!N355=1,'RES TECH'!M355,"*")</f>
        <v>RESAPALMOldWH1NGA20</v>
      </c>
      <c r="C359" t="str">
        <f>IF(B359="*","*",_xlfn.XLOOKUP(B359,'RES TECH'!M:M,'RES TECH'!K:K))</f>
        <v>RESNGA</v>
      </c>
      <c r="D359" t="str">
        <f>IF(B359="*","*",_xlfn.XLOOKUP(B359,'RES TECH'!M:M,'RES TECH'!L:L))</f>
        <v>RESAPALMOldWHEUE</v>
      </c>
      <c r="E359">
        <f>IF(B359="*","*",_xlfn.XLOOKUP(B359,'RES TECH'!M:M,'RES TECH'!O:O))</f>
        <v>2020</v>
      </c>
      <c r="F359" s="12">
        <f>IF(B359="*","*",_xlfn.XLOOKUP(B359,'RES TECH'!M:M,'RES TECH'!Y:Y))</f>
        <v>14</v>
      </c>
      <c r="G359" s="12">
        <f>IF(B359="*","*",_xlfn.XLOOKUP(B359,'RES TECH'!M:M,'RES TECH'!V:V))</f>
        <v>0.61014999999999997</v>
      </c>
      <c r="H359">
        <f>IF(B359="*","*",_xlfn.XLOOKUP(B359,'RES TECH'!M:M,'RES TECH'!AA:AA))</f>
        <v>31.536000000000001</v>
      </c>
      <c r="I359" s="12">
        <f>IF(B359="*","*",_xlfn.XLOOKUP(B359,'RES TECH'!M:M,'RES TECH'!Z:Z))</f>
        <v>0.24</v>
      </c>
      <c r="J359" s="12">
        <f>IF(B359="*","*",_xlfn.XLOOKUP(B359,'RES TECH'!M:M,'RES TECH'!S:S))</f>
        <v>1452.183289130777</v>
      </c>
      <c r="K359" s="12">
        <f t="shared" si="10"/>
        <v>72.609164456538849</v>
      </c>
      <c r="L359" s="12">
        <f t="shared" si="11"/>
        <v>3.6304582228269426</v>
      </c>
      <c r="M359">
        <f>IF(B359="*","*",IF(_xlfn.XLOOKUP(B359,'RES TECH'!$M:$M,'RES TECH'!$C:$C)="Low Income",IF(G359&gt;1,IF(G359&gt;3,0.3,0.24),0.12),IF(_xlfn.XLOOKUP(B359,'RES TECH'!$M:$M,'RES TECH'!$C:$C)="Lower-middle Income",IF(G359&gt;1,IF(G359&gt;3,0.23,0.18),0.09),IF(_xlfn.XLOOKUP(B359,'RES TECH'!$M:$M,'RES TECH'!$C:$C)="Upper-middle Income",IF(G359&gt;1,IF(G359&gt;3,0.15,0.12),0.06),IF(_xlfn.XLOOKUP(B359,'RES TECH'!$M:$M,'RES TECH'!$C:$C)="High Income",IF(G359&gt;1,IF(G359&gt;3,0.08,0.06),0.03))))))</f>
        <v>0.09</v>
      </c>
    </row>
    <row r="360" spans="2:13" x14ac:dyDescent="0.25">
      <c r="B360" t="str">
        <f>IF('RES TECH'!N356=1,'RES TECH'!M356,"*")</f>
        <v>RESAPALMOldWH2NGA20</v>
      </c>
      <c r="C360" t="str">
        <f>IF(B360="*","*",_xlfn.XLOOKUP(B360,'RES TECH'!M:M,'RES TECH'!K:K))</f>
        <v>RESNGA</v>
      </c>
      <c r="D360" t="str">
        <f>IF(B360="*","*",_xlfn.XLOOKUP(B360,'RES TECH'!M:M,'RES TECH'!L:L))</f>
        <v>RESAPALMOldWHEUE</v>
      </c>
      <c r="E360">
        <f>IF(B360="*","*",_xlfn.XLOOKUP(B360,'RES TECH'!M:M,'RES TECH'!O:O))</f>
        <v>2020</v>
      </c>
      <c r="F360" s="12">
        <f>IF(B360="*","*",_xlfn.XLOOKUP(B360,'RES TECH'!M:M,'RES TECH'!Y:Y))</f>
        <v>14</v>
      </c>
      <c r="G360" s="12">
        <f>IF(B360="*","*",_xlfn.XLOOKUP(B360,'RES TECH'!M:M,'RES TECH'!V:V))</f>
        <v>0.63</v>
      </c>
      <c r="H360">
        <f>IF(B360="*","*",_xlfn.XLOOKUP(B360,'RES TECH'!M:M,'RES TECH'!AA:AA))</f>
        <v>31.536000000000001</v>
      </c>
      <c r="I360" s="12">
        <f>IF(B360="*","*",_xlfn.XLOOKUP(B360,'RES TECH'!M:M,'RES TECH'!Z:Z))</f>
        <v>0.24</v>
      </c>
      <c r="J360" s="12">
        <f>IF(B360="*","*",_xlfn.XLOOKUP(B360,'RES TECH'!M:M,'RES TECH'!S:S))</f>
        <v>1531.7549762064359</v>
      </c>
      <c r="K360" s="12">
        <f t="shared" si="10"/>
        <v>76.587748810321798</v>
      </c>
      <c r="L360" s="12">
        <f t="shared" si="11"/>
        <v>3.8293874405160899</v>
      </c>
      <c r="M360">
        <f>IF(B360="*","*",IF(_xlfn.XLOOKUP(B360,'RES TECH'!$M:$M,'RES TECH'!$C:$C)="Low Income",IF(G360&gt;1,IF(G360&gt;3,0.3,0.24),0.12),IF(_xlfn.XLOOKUP(B360,'RES TECH'!$M:$M,'RES TECH'!$C:$C)="Lower-middle Income",IF(G360&gt;1,IF(G360&gt;3,0.23,0.18),0.09),IF(_xlfn.XLOOKUP(B360,'RES TECH'!$M:$M,'RES TECH'!$C:$C)="Upper-middle Income",IF(G360&gt;1,IF(G360&gt;3,0.15,0.12),0.06),IF(_xlfn.XLOOKUP(B360,'RES TECH'!$M:$M,'RES TECH'!$C:$C)="High Income",IF(G360&gt;1,IF(G360&gt;3,0.08,0.06),0.03))))))</f>
        <v>0.09</v>
      </c>
    </row>
    <row r="361" spans="2:13" x14ac:dyDescent="0.25">
      <c r="B361" t="str">
        <f>IF('RES TECH'!N357=1,'RES TECH'!M357,"*")</f>
        <v>RESAPALMOldWH3NGA20</v>
      </c>
      <c r="C361" t="str">
        <f>IF(B361="*","*",_xlfn.XLOOKUP(B361,'RES TECH'!M:M,'RES TECH'!K:K))</f>
        <v>RESNGA</v>
      </c>
      <c r="D361" t="str">
        <f>IF(B361="*","*",_xlfn.XLOOKUP(B361,'RES TECH'!M:M,'RES TECH'!L:L))</f>
        <v>RESAPALMOldWHEUE</v>
      </c>
      <c r="E361">
        <f>IF(B361="*","*",_xlfn.XLOOKUP(B361,'RES TECH'!M:M,'RES TECH'!O:O))</f>
        <v>2020</v>
      </c>
      <c r="F361" s="12">
        <f>IF(B361="*","*",_xlfn.XLOOKUP(B361,'RES TECH'!M:M,'RES TECH'!Y:Y))</f>
        <v>14</v>
      </c>
      <c r="G361" s="12">
        <f>IF(B361="*","*",_xlfn.XLOOKUP(B361,'RES TECH'!M:M,'RES TECH'!V:V))</f>
        <v>0.66</v>
      </c>
      <c r="H361">
        <f>IF(B361="*","*",_xlfn.XLOOKUP(B361,'RES TECH'!M:M,'RES TECH'!AA:AA))</f>
        <v>31.536000000000001</v>
      </c>
      <c r="I361" s="12">
        <f>IF(B361="*","*",_xlfn.XLOOKUP(B361,'RES TECH'!M:M,'RES TECH'!Z:Z))</f>
        <v>0.24</v>
      </c>
      <c r="J361" s="12">
        <f>IF(B361="*","*",_xlfn.XLOOKUP(B361,'RES TECH'!M:M,'RES TECH'!S:S))</f>
        <v>1611.3266632820951</v>
      </c>
      <c r="K361" s="12">
        <f t="shared" si="10"/>
        <v>80.566333164104762</v>
      </c>
      <c r="L361" s="12">
        <f t="shared" si="11"/>
        <v>4.0283166582052381</v>
      </c>
      <c r="M361">
        <f>IF(B361="*","*",IF(_xlfn.XLOOKUP(B361,'RES TECH'!$M:$M,'RES TECH'!$C:$C)="Low Income",IF(G361&gt;1,IF(G361&gt;3,0.3,0.24),0.12),IF(_xlfn.XLOOKUP(B361,'RES TECH'!$M:$M,'RES TECH'!$C:$C)="Lower-middle Income",IF(G361&gt;1,IF(G361&gt;3,0.23,0.18),0.09),IF(_xlfn.XLOOKUP(B361,'RES TECH'!$M:$M,'RES TECH'!$C:$C)="Upper-middle Income",IF(G361&gt;1,IF(G361&gt;3,0.15,0.12),0.06),IF(_xlfn.XLOOKUP(B361,'RES TECH'!$M:$M,'RES TECH'!$C:$C)="High Income",IF(G361&gt;1,IF(G361&gt;3,0.08,0.06),0.03))))))</f>
        <v>0.09</v>
      </c>
    </row>
    <row r="362" spans="2:13" x14ac:dyDescent="0.25">
      <c r="B362" t="str">
        <f>IF('RES TECH'!N358=1,'RES TECH'!M358,"*")</f>
        <v>RESAPALMOldWH3NGA23</v>
      </c>
      <c r="C362" t="str">
        <f>IF(B362="*","*",_xlfn.XLOOKUP(B362,'RES TECH'!M:M,'RES TECH'!K:K))</f>
        <v>RESNGA</v>
      </c>
      <c r="D362" t="str">
        <f>IF(B362="*","*",_xlfn.XLOOKUP(B362,'RES TECH'!M:M,'RES TECH'!L:L))</f>
        <v>RESAPALMOldWHEUE</v>
      </c>
      <c r="E362">
        <f>IF(B362="*","*",_xlfn.XLOOKUP(B362,'RES TECH'!M:M,'RES TECH'!O:O))</f>
        <v>2023</v>
      </c>
      <c r="F362" s="12">
        <f>IF(B362="*","*",_xlfn.XLOOKUP(B362,'RES TECH'!M:M,'RES TECH'!Y:Y))</f>
        <v>14</v>
      </c>
      <c r="G362" s="12">
        <f>IF(B362="*","*",_xlfn.XLOOKUP(B362,'RES TECH'!M:M,'RES TECH'!V:V))</f>
        <v>0.83499999999999996</v>
      </c>
      <c r="H362">
        <f>IF(B362="*","*",_xlfn.XLOOKUP(B362,'RES TECH'!M:M,'RES TECH'!AA:AA))</f>
        <v>31.536000000000001</v>
      </c>
      <c r="I362" s="12">
        <f>IF(B362="*","*",_xlfn.XLOOKUP(B362,'RES TECH'!M:M,'RES TECH'!Z:Z))</f>
        <v>0.24</v>
      </c>
      <c r="J362" s="12">
        <f>IF(B362="*","*",_xlfn.XLOOKUP(B362,'RES TECH'!M:M,'RES TECH'!S:S))</f>
        <v>2522.3488028103579</v>
      </c>
      <c r="K362" s="12">
        <f t="shared" si="10"/>
        <v>126.1174401405179</v>
      </c>
      <c r="L362" s="12">
        <f t="shared" si="11"/>
        <v>6.3058720070258953</v>
      </c>
      <c r="M362">
        <f>IF(B362="*","*",IF(_xlfn.XLOOKUP(B362,'RES TECH'!$M:$M,'RES TECH'!$C:$C)="Low Income",IF(G362&gt;1,IF(G362&gt;3,0.3,0.24),0.12),IF(_xlfn.XLOOKUP(B362,'RES TECH'!$M:$M,'RES TECH'!$C:$C)="Lower-middle Income",IF(G362&gt;1,IF(G362&gt;3,0.23,0.18),0.09),IF(_xlfn.XLOOKUP(B362,'RES TECH'!$M:$M,'RES TECH'!$C:$C)="Upper-middle Income",IF(G362&gt;1,IF(G362&gt;3,0.15,0.12),0.06),IF(_xlfn.XLOOKUP(B362,'RES TECH'!$M:$M,'RES TECH'!$C:$C)="High Income",IF(G362&gt;1,IF(G362&gt;3,0.08,0.06),0.03))))))</f>
        <v>0.09</v>
      </c>
    </row>
    <row r="363" spans="2:13" x14ac:dyDescent="0.25">
      <c r="B363" t="str">
        <f>IF('RES TECH'!N359=1,'RES TECH'!M359,"*")</f>
        <v>*</v>
      </c>
      <c r="C363" t="str">
        <f>IF(B363="*","*",_xlfn.XLOOKUP(B363,'RES TECH'!M:M,'RES TECH'!K:K))</f>
        <v>*</v>
      </c>
      <c r="D363" t="str">
        <f>IF(B363="*","*",_xlfn.XLOOKUP(B363,'RES TECH'!M:M,'RES TECH'!L:L))</f>
        <v>*</v>
      </c>
      <c r="E363" t="str">
        <f>IF(B363="*","*",_xlfn.XLOOKUP(B363,'RES TECH'!M:M,'RES TECH'!O:O))</f>
        <v>*</v>
      </c>
      <c r="F363" s="12" t="str">
        <f>IF(B363="*","*",_xlfn.XLOOKUP(B363,'RES TECH'!M:M,'RES TECH'!Y:Y))</f>
        <v>*</v>
      </c>
      <c r="G363" s="12" t="str">
        <f>IF(B363="*","*",_xlfn.XLOOKUP(B363,'RES TECH'!M:M,'RES TECH'!V:V))</f>
        <v>*</v>
      </c>
      <c r="H363" t="str">
        <f>IF(B363="*","*",_xlfn.XLOOKUP(B363,'RES TECH'!M:M,'RES TECH'!AA:AA))</f>
        <v>*</v>
      </c>
      <c r="I363" s="12" t="str">
        <f>IF(B363="*","*",_xlfn.XLOOKUP(B363,'RES TECH'!M:M,'RES TECH'!Z:Z))</f>
        <v>*</v>
      </c>
      <c r="J363" s="12" t="str">
        <f>IF(B363="*","*",_xlfn.XLOOKUP(B363,'RES TECH'!M:M,'RES TECH'!S:S))</f>
        <v>*</v>
      </c>
      <c r="K363" s="12" t="str">
        <f t="shared" si="10"/>
        <v>*</v>
      </c>
      <c r="L363" s="12" t="str">
        <f t="shared" si="11"/>
        <v>*</v>
      </c>
      <c r="M363" t="str">
        <f>IF(B363="*","*",IF(_xlfn.XLOOKUP(B363,'RES TECH'!$M:$M,'RES TECH'!$C:$C)="Low Income",IF(G363&gt;1,IF(G363&gt;3,0.3,0.24),0.12),IF(_xlfn.XLOOKUP(B363,'RES TECH'!$M:$M,'RES TECH'!$C:$C)="Lower-middle Income",IF(G363&gt;1,IF(G363&gt;3,0.23,0.18),0.09),IF(_xlfn.XLOOKUP(B363,'RES TECH'!$M:$M,'RES TECH'!$C:$C)="Upper-middle Income",IF(G363&gt;1,IF(G363&gt;3,0.15,0.12),0.06),IF(_xlfn.XLOOKUP(B363,'RES TECH'!$M:$M,'RES TECH'!$C:$C)="High Income",IF(G363&gt;1,IF(G363&gt;3,0.08,0.06),0.03))))))</f>
        <v>*</v>
      </c>
    </row>
    <row r="364" spans="2:13" x14ac:dyDescent="0.25">
      <c r="B364" t="str">
        <f>IF('RES TECH'!N360=1,'RES TECH'!M360,"*")</f>
        <v>RESAPALMOldWH4NGA20</v>
      </c>
      <c r="C364" t="str">
        <f>IF(B364="*","*",_xlfn.XLOOKUP(B364,'RES TECH'!M:M,'RES TECH'!K:K))</f>
        <v>RESNGA</v>
      </c>
      <c r="D364" t="str">
        <f>IF(B364="*","*",_xlfn.XLOOKUP(B364,'RES TECH'!M:M,'RES TECH'!L:L))</f>
        <v>RESAPALMOldWHEUE</v>
      </c>
      <c r="E364">
        <f>IF(B364="*","*",_xlfn.XLOOKUP(B364,'RES TECH'!M:M,'RES TECH'!O:O))</f>
        <v>2020</v>
      </c>
      <c r="F364" s="12">
        <f>IF(B364="*","*",_xlfn.XLOOKUP(B364,'RES TECH'!M:M,'RES TECH'!Y:Y))</f>
        <v>14</v>
      </c>
      <c r="G364" s="12">
        <f>IF(B364="*","*",_xlfn.XLOOKUP(B364,'RES TECH'!M:M,'RES TECH'!V:V))</f>
        <v>0.81</v>
      </c>
      <c r="H364">
        <f>IF(B364="*","*",_xlfn.XLOOKUP(B364,'RES TECH'!M:M,'RES TECH'!AA:AA))</f>
        <v>31.536000000000001</v>
      </c>
      <c r="I364" s="12">
        <f>IF(B364="*","*",_xlfn.XLOOKUP(B364,'RES TECH'!M:M,'RES TECH'!Z:Z))</f>
        <v>0.24</v>
      </c>
      <c r="J364" s="12">
        <f>IF(B364="*","*",_xlfn.XLOOKUP(B364,'RES TECH'!M:M,'RES TECH'!S:S))</f>
        <v>2446.8293775765151</v>
      </c>
      <c r="K364" s="12">
        <f t="shared" si="10"/>
        <v>122.34146887882576</v>
      </c>
      <c r="L364" s="12">
        <f t="shared" si="11"/>
        <v>6.1170734439412886</v>
      </c>
      <c r="M364">
        <f>IF(B364="*","*",IF(_xlfn.XLOOKUP(B364,'RES TECH'!$M:$M,'RES TECH'!$C:$C)="Low Income",IF(G364&gt;1,IF(G364&gt;3,0.3,0.24),0.12),IF(_xlfn.XLOOKUP(B364,'RES TECH'!$M:$M,'RES TECH'!$C:$C)="Lower-middle Income",IF(G364&gt;1,IF(G364&gt;3,0.23,0.18),0.09),IF(_xlfn.XLOOKUP(B364,'RES TECH'!$M:$M,'RES TECH'!$C:$C)="Upper-middle Income",IF(G364&gt;1,IF(G364&gt;3,0.15,0.12),0.06),IF(_xlfn.XLOOKUP(B364,'RES TECH'!$M:$M,'RES TECH'!$C:$C)="High Income",IF(G364&gt;1,IF(G364&gt;3,0.08,0.06),0.03))))))</f>
        <v>0.09</v>
      </c>
    </row>
    <row r="365" spans="2:13" x14ac:dyDescent="0.25">
      <c r="B365" t="str">
        <f>IF('RES TECH'!N361=1,'RES TECH'!M361,"*")</f>
        <v>RESAPALMOldWH4NGA22</v>
      </c>
      <c r="C365" t="str">
        <f>IF(B365="*","*",_xlfn.XLOOKUP(B365,'RES TECH'!M:M,'RES TECH'!K:K))</f>
        <v>RESNGA</v>
      </c>
      <c r="D365" t="str">
        <f>IF(B365="*","*",_xlfn.XLOOKUP(B365,'RES TECH'!M:M,'RES TECH'!L:L))</f>
        <v>RESAPALMOldWHEUE</v>
      </c>
      <c r="E365">
        <f>IF(B365="*","*",_xlfn.XLOOKUP(B365,'RES TECH'!M:M,'RES TECH'!O:O))</f>
        <v>2022</v>
      </c>
      <c r="F365" s="12">
        <f>IF(B365="*","*",_xlfn.XLOOKUP(B365,'RES TECH'!M:M,'RES TECH'!Y:Y))</f>
        <v>14</v>
      </c>
      <c r="G365" s="12">
        <f>IF(B365="*","*",_xlfn.XLOOKUP(B365,'RES TECH'!M:M,'RES TECH'!V:V))</f>
        <v>0.81</v>
      </c>
      <c r="H365">
        <f>IF(B365="*","*",_xlfn.XLOOKUP(B365,'RES TECH'!M:M,'RES TECH'!AA:AA))</f>
        <v>31.536000000000001</v>
      </c>
      <c r="I365" s="12">
        <f>IF(B365="*","*",_xlfn.XLOOKUP(B365,'RES TECH'!M:M,'RES TECH'!Z:Z))</f>
        <v>0.24</v>
      </c>
      <c r="J365" s="12">
        <f>IF(B365="*","*",_xlfn.XLOOKUP(B365,'RES TECH'!M:M,'RES TECH'!S:S))</f>
        <v>2446.8293775765151</v>
      </c>
      <c r="K365" s="12">
        <f t="shared" si="10"/>
        <v>122.34146887882576</v>
      </c>
      <c r="L365" s="12">
        <f t="shared" si="11"/>
        <v>6.1170734439412886</v>
      </c>
      <c r="M365">
        <f>IF(B365="*","*",IF(_xlfn.XLOOKUP(B365,'RES TECH'!$M:$M,'RES TECH'!$C:$C)="Low Income",IF(G365&gt;1,IF(G365&gt;3,0.3,0.24),0.12),IF(_xlfn.XLOOKUP(B365,'RES TECH'!$M:$M,'RES TECH'!$C:$C)="Lower-middle Income",IF(G365&gt;1,IF(G365&gt;3,0.23,0.18),0.09),IF(_xlfn.XLOOKUP(B365,'RES TECH'!$M:$M,'RES TECH'!$C:$C)="Upper-middle Income",IF(G365&gt;1,IF(G365&gt;3,0.15,0.12),0.06),IF(_xlfn.XLOOKUP(B365,'RES TECH'!$M:$M,'RES TECH'!$C:$C)="High Income",IF(G365&gt;1,IF(G365&gt;3,0.08,0.06),0.03))))))</f>
        <v>0.09</v>
      </c>
    </row>
    <row r="366" spans="2:13" x14ac:dyDescent="0.25">
      <c r="B366" t="str">
        <f>IF('RES TECH'!N362=1,'RES TECH'!M362,"*")</f>
        <v>RESAPALMOldWH1ELC20</v>
      </c>
      <c r="C366" t="str">
        <f>IF(B366="*","*",_xlfn.XLOOKUP(B366,'RES TECH'!M:M,'RES TECH'!K:K))</f>
        <v>RESELC</v>
      </c>
      <c r="D366" t="str">
        <f>IF(B366="*","*",_xlfn.XLOOKUP(B366,'RES TECH'!M:M,'RES TECH'!L:L))</f>
        <v>RESAPALMOldWHEUE</v>
      </c>
      <c r="E366">
        <f>IF(B366="*","*",_xlfn.XLOOKUP(B366,'RES TECH'!M:M,'RES TECH'!O:O))</f>
        <v>2020</v>
      </c>
      <c r="F366" s="12">
        <f>IF(B366="*","*",_xlfn.XLOOKUP(B366,'RES TECH'!M:M,'RES TECH'!Y:Y))</f>
        <v>14</v>
      </c>
      <c r="G366" s="12">
        <f>IF(B366="*","*",_xlfn.XLOOKUP(B366,'RES TECH'!M:M,'RES TECH'!V:V))</f>
        <v>0.91554999999999997</v>
      </c>
      <c r="H366">
        <f>IF(B366="*","*",_xlfn.XLOOKUP(B366,'RES TECH'!M:M,'RES TECH'!AA:AA))</f>
        <v>31.536000000000001</v>
      </c>
      <c r="I366" s="12">
        <f>IF(B366="*","*",_xlfn.XLOOKUP(B366,'RES TECH'!M:M,'RES TECH'!Z:Z))</f>
        <v>0.24</v>
      </c>
      <c r="J366" s="12">
        <f>IF(B366="*","*",_xlfn.XLOOKUP(B366,'RES TECH'!M:M,'RES TECH'!S:S))</f>
        <v>616.68057483635744</v>
      </c>
      <c r="K366" s="12">
        <f t="shared" si="10"/>
        <v>30.834028741817875</v>
      </c>
      <c r="L366" s="12">
        <f t="shared" si="11"/>
        <v>1.5417014370908939</v>
      </c>
      <c r="M366">
        <f>IF(B366="*","*",IF(_xlfn.XLOOKUP(B366,'RES TECH'!$M:$M,'RES TECH'!$C:$C)="Low Income",IF(G366&gt;1,IF(G366&gt;3,0.3,0.24),0.12),IF(_xlfn.XLOOKUP(B366,'RES TECH'!$M:$M,'RES TECH'!$C:$C)="Lower-middle Income",IF(G366&gt;1,IF(G366&gt;3,0.23,0.18),0.09),IF(_xlfn.XLOOKUP(B366,'RES TECH'!$M:$M,'RES TECH'!$C:$C)="Upper-middle Income",IF(G366&gt;1,IF(G366&gt;3,0.15,0.12),0.06),IF(_xlfn.XLOOKUP(B366,'RES TECH'!$M:$M,'RES TECH'!$C:$C)="High Income",IF(G366&gt;1,IF(G366&gt;3,0.08,0.06),0.03))))))</f>
        <v>0.09</v>
      </c>
    </row>
    <row r="367" spans="2:13" x14ac:dyDescent="0.25">
      <c r="B367" t="str">
        <f>IF('RES TECH'!N363=1,'RES TECH'!M363,"*")</f>
        <v>RESAPALMOldWH2ELC20</v>
      </c>
      <c r="C367" t="str">
        <f>IF(B367="*","*",_xlfn.XLOOKUP(B367,'RES TECH'!M:M,'RES TECH'!K:K))</f>
        <v>RESELC</v>
      </c>
      <c r="D367" t="str">
        <f>IF(B367="*","*",_xlfn.XLOOKUP(B367,'RES TECH'!M:M,'RES TECH'!L:L))</f>
        <v>RESAPALMOldWHEUE</v>
      </c>
      <c r="E367">
        <f>IF(B367="*","*",_xlfn.XLOOKUP(B367,'RES TECH'!M:M,'RES TECH'!O:O))</f>
        <v>2020</v>
      </c>
      <c r="F367" s="12">
        <f>IF(B367="*","*",_xlfn.XLOOKUP(B367,'RES TECH'!M:M,'RES TECH'!Y:Y))</f>
        <v>14</v>
      </c>
      <c r="G367" s="12">
        <f>IF(B367="*","*",_xlfn.XLOOKUP(B367,'RES TECH'!M:M,'RES TECH'!V:V))</f>
        <v>0.93</v>
      </c>
      <c r="H367">
        <f>IF(B367="*","*",_xlfn.XLOOKUP(B367,'RES TECH'!M:M,'RES TECH'!AA:AA))</f>
        <v>31.536000000000001</v>
      </c>
      <c r="I367" s="12">
        <f>IF(B367="*","*",_xlfn.XLOOKUP(B367,'RES TECH'!M:M,'RES TECH'!Z:Z))</f>
        <v>0.24</v>
      </c>
      <c r="J367" s="12">
        <f>IF(B367="*","*",_xlfn.XLOOKUP(B367,'RES TECH'!M:M,'RES TECH'!S:S))</f>
        <v>676.35934014310169</v>
      </c>
      <c r="K367" s="12">
        <f t="shared" si="10"/>
        <v>33.817967007155083</v>
      </c>
      <c r="L367" s="12">
        <f t="shared" si="11"/>
        <v>1.6908983503577542</v>
      </c>
      <c r="M367">
        <f>IF(B367="*","*",IF(_xlfn.XLOOKUP(B367,'RES TECH'!$M:$M,'RES TECH'!$C:$C)="Low Income",IF(G367&gt;1,IF(G367&gt;3,0.3,0.24),0.12),IF(_xlfn.XLOOKUP(B367,'RES TECH'!$M:$M,'RES TECH'!$C:$C)="Lower-middle Income",IF(G367&gt;1,IF(G367&gt;3,0.23,0.18),0.09),IF(_xlfn.XLOOKUP(B367,'RES TECH'!$M:$M,'RES TECH'!$C:$C)="Upper-middle Income",IF(G367&gt;1,IF(G367&gt;3,0.15,0.12),0.06),IF(_xlfn.XLOOKUP(B367,'RES TECH'!$M:$M,'RES TECH'!$C:$C)="High Income",IF(G367&gt;1,IF(G367&gt;3,0.08,0.06),0.03))))))</f>
        <v>0.09</v>
      </c>
    </row>
    <row r="368" spans="2:13" x14ac:dyDescent="0.25">
      <c r="B368" t="str">
        <f>IF('RES TECH'!N364=1,'RES TECH'!M364,"*")</f>
        <v>RESAPALMOldWH4ELC20</v>
      </c>
      <c r="C368" t="str">
        <f>IF(B368="*","*",_xlfn.XLOOKUP(B368,'RES TECH'!M:M,'RES TECH'!K:K))</f>
        <v>RESELC</v>
      </c>
      <c r="D368" t="str">
        <f>IF(B368="*","*",_xlfn.XLOOKUP(B368,'RES TECH'!M:M,'RES TECH'!L:L))</f>
        <v>RESAPALMOldWHEUE</v>
      </c>
      <c r="E368">
        <f>IF(B368="*","*",_xlfn.XLOOKUP(B368,'RES TECH'!M:M,'RES TECH'!O:O))</f>
        <v>2020</v>
      </c>
      <c r="F368" s="12">
        <f>IF(B368="*","*",_xlfn.XLOOKUP(B368,'RES TECH'!M:M,'RES TECH'!Y:Y))</f>
        <v>14</v>
      </c>
      <c r="G368" s="12">
        <f>IF(B368="*","*",_xlfn.XLOOKUP(B368,'RES TECH'!M:M,'RES TECH'!V:V))</f>
        <v>0.95</v>
      </c>
      <c r="H368">
        <f>IF(B368="*","*",_xlfn.XLOOKUP(B368,'RES TECH'!M:M,'RES TECH'!AA:AA))</f>
        <v>31.536000000000001</v>
      </c>
      <c r="I368" s="12">
        <f>IF(B368="*","*",_xlfn.XLOOKUP(B368,'RES TECH'!M:M,'RES TECH'!Z:Z))</f>
        <v>0.24</v>
      </c>
      <c r="J368" s="12">
        <f>IF(B368="*","*",_xlfn.XLOOKUP(B368,'RES TECH'!M:M,'RES TECH'!S:S))</f>
        <v>974.75316667682296</v>
      </c>
      <c r="K368" s="12">
        <f t="shared" si="10"/>
        <v>48.737658333841154</v>
      </c>
      <c r="L368" s="12">
        <f t="shared" si="11"/>
        <v>2.436882916692058</v>
      </c>
      <c r="M368">
        <f>IF(B368="*","*",IF(_xlfn.XLOOKUP(B368,'RES TECH'!$M:$M,'RES TECH'!$C:$C)="Low Income",IF(G368&gt;1,IF(G368&gt;3,0.3,0.24),0.12),IF(_xlfn.XLOOKUP(B368,'RES TECH'!$M:$M,'RES TECH'!$C:$C)="Lower-middle Income",IF(G368&gt;1,IF(G368&gt;3,0.23,0.18),0.09),IF(_xlfn.XLOOKUP(B368,'RES TECH'!$M:$M,'RES TECH'!$C:$C)="Upper-middle Income",IF(G368&gt;1,IF(G368&gt;3,0.15,0.12),0.06),IF(_xlfn.XLOOKUP(B368,'RES TECH'!$M:$M,'RES TECH'!$C:$C)="High Income",IF(G368&gt;1,IF(G368&gt;3,0.08,0.06),0.03))))))</f>
        <v>0.09</v>
      </c>
    </row>
    <row r="369" spans="2:13" x14ac:dyDescent="0.25">
      <c r="B369" t="str">
        <f>IF('RES TECH'!N365=1,'RES TECH'!M365,"*")</f>
        <v>RESAPALMOldWH5ELC20</v>
      </c>
      <c r="C369" t="str">
        <f>IF(B369="*","*",_xlfn.XLOOKUP(B369,'RES TECH'!M:M,'RES TECH'!K:K))</f>
        <v>RESELC</v>
      </c>
      <c r="D369" t="str">
        <f>IF(B369="*","*",_xlfn.XLOOKUP(B369,'RES TECH'!M:M,'RES TECH'!L:L))</f>
        <v>RESAPALMOldWHEUE</v>
      </c>
      <c r="E369">
        <f>IF(B369="*","*",_xlfn.XLOOKUP(B369,'RES TECH'!M:M,'RES TECH'!O:O))</f>
        <v>2020</v>
      </c>
      <c r="F369" s="12">
        <f>IF(B369="*","*",_xlfn.XLOOKUP(B369,'RES TECH'!M:M,'RES TECH'!Y:Y))</f>
        <v>14</v>
      </c>
      <c r="G369" s="12">
        <f>IF(B369="*","*",_xlfn.XLOOKUP(B369,'RES TECH'!M:M,'RES TECH'!V:V))</f>
        <v>3.28</v>
      </c>
      <c r="H369">
        <f>IF(B369="*","*",_xlfn.XLOOKUP(B369,'RES TECH'!M:M,'RES TECH'!AA:AA))</f>
        <v>31.536000000000001</v>
      </c>
      <c r="I369" s="12">
        <f>IF(B369="*","*",_xlfn.XLOOKUP(B369,'RES TECH'!M:M,'RES TECH'!Z:Z))</f>
        <v>0.24</v>
      </c>
      <c r="J369" s="12">
        <f>IF(B369="*","*",_xlfn.XLOOKUP(B369,'RES TECH'!M:M,'RES TECH'!S:S))</f>
        <v>1651.112506819924</v>
      </c>
      <c r="K369" s="12">
        <f t="shared" si="10"/>
        <v>82.555625340996201</v>
      </c>
      <c r="L369" s="12">
        <f t="shared" si="11"/>
        <v>4.1277812670498104</v>
      </c>
      <c r="M369">
        <f>IF(B369="*","*",IF(_xlfn.XLOOKUP(B369,'RES TECH'!$M:$M,'RES TECH'!$C:$C)="Low Income",IF(G369&gt;1,IF(G369&gt;3,0.3,0.24),0.12),IF(_xlfn.XLOOKUP(B369,'RES TECH'!$M:$M,'RES TECH'!$C:$C)="Lower-middle Income",IF(G369&gt;1,IF(G369&gt;3,0.23,0.18),0.09),IF(_xlfn.XLOOKUP(B369,'RES TECH'!$M:$M,'RES TECH'!$C:$C)="Upper-middle Income",IF(G369&gt;1,IF(G369&gt;3,0.15,0.12),0.06),IF(_xlfn.XLOOKUP(B369,'RES TECH'!$M:$M,'RES TECH'!$C:$C)="High Income",IF(G369&gt;1,IF(G369&gt;3,0.08,0.06),0.03))))))</f>
        <v>0.23</v>
      </c>
    </row>
    <row r="370" spans="2:13" x14ac:dyDescent="0.25">
      <c r="B370" t="str">
        <f>IF('RES TECH'!N366=1,'RES TECH'!M366,"*")</f>
        <v>RESAPALMOldWH5ELC22</v>
      </c>
      <c r="C370" t="str">
        <f>IF(B370="*","*",_xlfn.XLOOKUP(B370,'RES TECH'!M:M,'RES TECH'!K:K))</f>
        <v>RESELC</v>
      </c>
      <c r="D370" t="str">
        <f>IF(B370="*","*",_xlfn.XLOOKUP(B370,'RES TECH'!M:M,'RES TECH'!L:L))</f>
        <v>RESAPALMOldWHEUE</v>
      </c>
      <c r="E370">
        <f>IF(B370="*","*",_xlfn.XLOOKUP(B370,'RES TECH'!M:M,'RES TECH'!O:O))</f>
        <v>2022</v>
      </c>
      <c r="F370" s="12">
        <f>IF(B370="*","*",_xlfn.XLOOKUP(B370,'RES TECH'!M:M,'RES TECH'!Y:Y))</f>
        <v>14</v>
      </c>
      <c r="G370" s="12">
        <f>IF(B370="*","*",_xlfn.XLOOKUP(B370,'RES TECH'!M:M,'RES TECH'!V:V))</f>
        <v>3.28</v>
      </c>
      <c r="H370">
        <f>IF(B370="*","*",_xlfn.XLOOKUP(B370,'RES TECH'!M:M,'RES TECH'!AA:AA))</f>
        <v>31.536000000000001</v>
      </c>
      <c r="I370" s="12">
        <f>IF(B370="*","*",_xlfn.XLOOKUP(B370,'RES TECH'!M:M,'RES TECH'!Z:Z))</f>
        <v>0.24</v>
      </c>
      <c r="J370" s="12">
        <f>IF(B370="*","*",_xlfn.XLOOKUP(B370,'RES TECH'!M:M,'RES TECH'!S:S))</f>
        <v>1651.112506819924</v>
      </c>
      <c r="K370" s="12">
        <f t="shared" si="10"/>
        <v>82.555625340996201</v>
      </c>
      <c r="L370" s="12">
        <f t="shared" si="11"/>
        <v>4.1277812670498104</v>
      </c>
      <c r="M370">
        <f>IF(B370="*","*",IF(_xlfn.XLOOKUP(B370,'RES TECH'!$M:$M,'RES TECH'!$C:$C)="Low Income",IF(G370&gt;1,IF(G370&gt;3,0.3,0.24),0.12),IF(_xlfn.XLOOKUP(B370,'RES TECH'!$M:$M,'RES TECH'!$C:$C)="Lower-middle Income",IF(G370&gt;1,IF(G370&gt;3,0.23,0.18),0.09),IF(_xlfn.XLOOKUP(B370,'RES TECH'!$M:$M,'RES TECH'!$C:$C)="Upper-middle Income",IF(G370&gt;1,IF(G370&gt;3,0.15,0.12),0.06),IF(_xlfn.XLOOKUP(B370,'RES TECH'!$M:$M,'RES TECH'!$C:$C)="High Income",IF(G370&gt;1,IF(G370&gt;3,0.08,0.06),0.03))))))</f>
        <v>0.23</v>
      </c>
    </row>
    <row r="371" spans="2:13" x14ac:dyDescent="0.25">
      <c r="B371" t="str">
        <f>IF('RES TECH'!N367=1,'RES TECH'!M367,"*")</f>
        <v>RESAPALMOldWH6ELC20</v>
      </c>
      <c r="C371" t="str">
        <f>IF(B371="*","*",_xlfn.XLOOKUP(B371,'RES TECH'!M:M,'RES TECH'!K:K))</f>
        <v>RESELC</v>
      </c>
      <c r="D371" t="str">
        <f>IF(B371="*","*",_xlfn.XLOOKUP(B371,'RES TECH'!M:M,'RES TECH'!L:L))</f>
        <v>RESAPALMOldWHEUE</v>
      </c>
      <c r="E371">
        <f>IF(B371="*","*",_xlfn.XLOOKUP(B371,'RES TECH'!M:M,'RES TECH'!O:O))</f>
        <v>2020</v>
      </c>
      <c r="F371" s="12">
        <f>IF(B371="*","*",_xlfn.XLOOKUP(B371,'RES TECH'!M:M,'RES TECH'!Y:Y))</f>
        <v>14</v>
      </c>
      <c r="G371" s="12">
        <f>IF(B371="*","*",_xlfn.XLOOKUP(B371,'RES TECH'!M:M,'RES TECH'!V:V))</f>
        <v>2</v>
      </c>
      <c r="H371">
        <f>IF(B371="*","*",_xlfn.XLOOKUP(B371,'RES TECH'!M:M,'RES TECH'!AA:AA))</f>
        <v>31.536000000000001</v>
      </c>
      <c r="I371" s="12">
        <f>IF(B371="*","*",_xlfn.XLOOKUP(B371,'RES TECH'!M:M,'RES TECH'!Z:Z))</f>
        <v>0.24</v>
      </c>
      <c r="J371" s="12">
        <f>IF(B371="*","*",_xlfn.XLOOKUP(B371,'RES TECH'!M:M,'RES TECH'!S:S))</f>
        <v>1511.862054437521</v>
      </c>
      <c r="K371" s="12">
        <f t="shared" si="10"/>
        <v>75.593102721876051</v>
      </c>
      <c r="L371" s="12">
        <f t="shared" si="11"/>
        <v>3.7796551360938029</v>
      </c>
      <c r="M371">
        <f>IF(B371="*","*",IF(_xlfn.XLOOKUP(B371,'RES TECH'!$M:$M,'RES TECH'!$C:$C)="Low Income",IF(G371&gt;1,IF(G371&gt;3,0.3,0.24),0.12),IF(_xlfn.XLOOKUP(B371,'RES TECH'!$M:$M,'RES TECH'!$C:$C)="Lower-middle Income",IF(G371&gt;1,IF(G371&gt;3,0.23,0.18),0.09),IF(_xlfn.XLOOKUP(B371,'RES TECH'!$M:$M,'RES TECH'!$C:$C)="Upper-middle Income",IF(G371&gt;1,IF(G371&gt;3,0.15,0.12),0.06),IF(_xlfn.XLOOKUP(B371,'RES TECH'!$M:$M,'RES TECH'!$C:$C)="High Income",IF(G371&gt;1,IF(G371&gt;3,0.08,0.06),0.03))))))</f>
        <v>0.18</v>
      </c>
    </row>
    <row r="372" spans="2:13" x14ac:dyDescent="0.25">
      <c r="B372" t="str">
        <f>IF('RES TECH'!N368=1,'RES TECH'!M368,"*")</f>
        <v>RESAPALMOldWH6ELC22</v>
      </c>
      <c r="C372" t="str">
        <f>IF(B372="*","*",_xlfn.XLOOKUP(B372,'RES TECH'!M:M,'RES TECH'!K:K))</f>
        <v>RESELC</v>
      </c>
      <c r="D372" t="str">
        <f>IF(B372="*","*",_xlfn.XLOOKUP(B372,'RES TECH'!M:M,'RES TECH'!L:L))</f>
        <v>RESAPALMOldWHEUE</v>
      </c>
      <c r="E372">
        <f>IF(B372="*","*",_xlfn.XLOOKUP(B372,'RES TECH'!M:M,'RES TECH'!O:O))</f>
        <v>2022</v>
      </c>
      <c r="F372" s="12">
        <f>IF(B372="*","*",_xlfn.XLOOKUP(B372,'RES TECH'!M:M,'RES TECH'!Y:Y))</f>
        <v>14</v>
      </c>
      <c r="G372" s="12">
        <f>IF(B372="*","*",_xlfn.XLOOKUP(B372,'RES TECH'!M:M,'RES TECH'!V:V))</f>
        <v>3.3</v>
      </c>
      <c r="H372">
        <f>IF(B372="*","*",_xlfn.XLOOKUP(B372,'RES TECH'!M:M,'RES TECH'!AA:AA))</f>
        <v>31.536000000000001</v>
      </c>
      <c r="I372" s="12">
        <f>IF(B372="*","*",_xlfn.XLOOKUP(B372,'RES TECH'!M:M,'RES TECH'!Z:Z))</f>
        <v>0.24</v>
      </c>
      <c r="J372" s="12">
        <f>IF(B372="*","*",_xlfn.XLOOKUP(B372,'RES TECH'!M:M,'RES TECH'!S:S))</f>
        <v>1830.7091667336481</v>
      </c>
      <c r="K372" s="12">
        <f t="shared" si="10"/>
        <v>91.53545833668241</v>
      </c>
      <c r="L372" s="12">
        <f t="shared" si="11"/>
        <v>4.5767729168341207</v>
      </c>
      <c r="M372">
        <f>IF(B372="*","*",IF(_xlfn.XLOOKUP(B372,'RES TECH'!$M:$M,'RES TECH'!$C:$C)="Low Income",IF(G372&gt;1,IF(G372&gt;3,0.3,0.24),0.12),IF(_xlfn.XLOOKUP(B372,'RES TECH'!$M:$M,'RES TECH'!$C:$C)="Lower-middle Income",IF(G372&gt;1,IF(G372&gt;3,0.23,0.18),0.09),IF(_xlfn.XLOOKUP(B372,'RES TECH'!$M:$M,'RES TECH'!$C:$C)="Upper-middle Income",IF(G372&gt;1,IF(G372&gt;3,0.15,0.12),0.06),IF(_xlfn.XLOOKUP(B372,'RES TECH'!$M:$M,'RES TECH'!$C:$C)="High Income",IF(G372&gt;1,IF(G372&gt;3,0.08,0.06),0.03))))))</f>
        <v>0.23</v>
      </c>
    </row>
    <row r="373" spans="2:13" x14ac:dyDescent="0.25">
      <c r="B373" t="str">
        <f>IF('RES TECH'!N369=1,'RES TECH'!M369,"*")</f>
        <v>RESAPALMOldWH7ELC20</v>
      </c>
      <c r="C373" t="str">
        <f>IF(B373="*","*",_xlfn.XLOOKUP(B373,'RES TECH'!M:M,'RES TECH'!K:K))</f>
        <v>RESELC</v>
      </c>
      <c r="D373" t="str">
        <f>IF(B373="*","*",_xlfn.XLOOKUP(B373,'RES TECH'!M:M,'RES TECH'!L:L))</f>
        <v>RESAPALMOldWHEUE</v>
      </c>
      <c r="E373">
        <f>IF(B373="*","*",_xlfn.XLOOKUP(B373,'RES TECH'!M:M,'RES TECH'!O:O))</f>
        <v>2020</v>
      </c>
      <c r="F373" s="12">
        <f>IF(B373="*","*",_xlfn.XLOOKUP(B373,'RES TECH'!M:M,'RES TECH'!Y:Y))</f>
        <v>14</v>
      </c>
      <c r="G373" s="12">
        <f>IF(B373="*","*",_xlfn.XLOOKUP(B373,'RES TECH'!M:M,'RES TECH'!V:V))</f>
        <v>3.55</v>
      </c>
      <c r="H373">
        <f>IF(B373="*","*",_xlfn.XLOOKUP(B373,'RES TECH'!M:M,'RES TECH'!AA:AA))</f>
        <v>31.536000000000001</v>
      </c>
      <c r="I373" s="12">
        <f>IF(B373="*","*",_xlfn.XLOOKUP(B373,'RES TECH'!M:M,'RES TECH'!Z:Z))</f>
        <v>0.24</v>
      </c>
      <c r="J373" s="12">
        <f>IF(B373="*","*",_xlfn.XLOOKUP(B373,'RES TECH'!M:M,'RES TECH'!S:S))</f>
        <v>1969.399255122561</v>
      </c>
      <c r="K373" s="12">
        <f t="shared" si="10"/>
        <v>98.469962756128055</v>
      </c>
      <c r="L373" s="12">
        <f t="shared" si="11"/>
        <v>4.9234981378064031</v>
      </c>
      <c r="M373">
        <f>IF(B373="*","*",IF(_xlfn.XLOOKUP(B373,'RES TECH'!$M:$M,'RES TECH'!$C:$C)="Low Income",IF(G373&gt;1,IF(G373&gt;3,0.3,0.24),0.12),IF(_xlfn.XLOOKUP(B373,'RES TECH'!$M:$M,'RES TECH'!$C:$C)="Lower-middle Income",IF(G373&gt;1,IF(G373&gt;3,0.23,0.18),0.09),IF(_xlfn.XLOOKUP(B373,'RES TECH'!$M:$M,'RES TECH'!$C:$C)="Upper-middle Income",IF(G373&gt;1,IF(G373&gt;3,0.15,0.12),0.06),IF(_xlfn.XLOOKUP(B373,'RES TECH'!$M:$M,'RES TECH'!$C:$C)="High Income",IF(G373&gt;1,IF(G373&gt;3,0.08,0.06),0.03))))))</f>
        <v>0.23</v>
      </c>
    </row>
    <row r="374" spans="2:13" x14ac:dyDescent="0.25">
      <c r="B374" t="str">
        <f>IF('RES TECH'!N370=1,'RES TECH'!M370,"*")</f>
        <v>RESAPALMOldWH7ELC22</v>
      </c>
      <c r="C374" t="str">
        <f>IF(B374="*","*",_xlfn.XLOOKUP(B374,'RES TECH'!M:M,'RES TECH'!K:K))</f>
        <v>RESELC</v>
      </c>
      <c r="D374" t="str">
        <f>IF(B374="*","*",_xlfn.XLOOKUP(B374,'RES TECH'!M:M,'RES TECH'!L:L))</f>
        <v>RESAPALMOldWHEUE</v>
      </c>
      <c r="E374">
        <f>IF(B374="*","*",_xlfn.XLOOKUP(B374,'RES TECH'!M:M,'RES TECH'!O:O))</f>
        <v>2022</v>
      </c>
      <c r="F374" s="12">
        <f>IF(B374="*","*",_xlfn.XLOOKUP(B374,'RES TECH'!M:M,'RES TECH'!Y:Y))</f>
        <v>14</v>
      </c>
      <c r="G374" s="12">
        <f>IF(B374="*","*",_xlfn.XLOOKUP(B374,'RES TECH'!M:M,'RES TECH'!V:V))</f>
        <v>3.55</v>
      </c>
      <c r="H374">
        <f>IF(B374="*","*",_xlfn.XLOOKUP(B374,'RES TECH'!M:M,'RES TECH'!AA:AA))</f>
        <v>31.536000000000001</v>
      </c>
      <c r="I374" s="12">
        <f>IF(B374="*","*",_xlfn.XLOOKUP(B374,'RES TECH'!M:M,'RES TECH'!Z:Z))</f>
        <v>0.24</v>
      </c>
      <c r="J374" s="12">
        <f>IF(B374="*","*",_xlfn.XLOOKUP(B374,'RES TECH'!M:M,'RES TECH'!S:S))</f>
        <v>1969.399255122561</v>
      </c>
      <c r="K374" s="12">
        <f t="shared" si="10"/>
        <v>98.469962756128055</v>
      </c>
      <c r="L374" s="12">
        <f t="shared" si="11"/>
        <v>4.9234981378064031</v>
      </c>
      <c r="M374">
        <f>IF(B374="*","*",IF(_xlfn.XLOOKUP(B374,'RES TECH'!$M:$M,'RES TECH'!$C:$C)="Low Income",IF(G374&gt;1,IF(G374&gt;3,0.3,0.24),0.12),IF(_xlfn.XLOOKUP(B374,'RES TECH'!$M:$M,'RES TECH'!$C:$C)="Lower-middle Income",IF(G374&gt;1,IF(G374&gt;3,0.23,0.18),0.09),IF(_xlfn.XLOOKUP(B374,'RES TECH'!$M:$M,'RES TECH'!$C:$C)="Upper-middle Income",IF(G374&gt;1,IF(G374&gt;3,0.15,0.12),0.06),IF(_xlfn.XLOOKUP(B374,'RES TECH'!$M:$M,'RES TECH'!$C:$C)="High Income",IF(G374&gt;1,IF(G374&gt;3,0.08,0.06),0.03))))))</f>
        <v>0.23</v>
      </c>
    </row>
    <row r="375" spans="2:13" x14ac:dyDescent="0.25">
      <c r="B375" t="str">
        <f>IF('RES TECH'!N371=1,'RES TECH'!M371,"*")</f>
        <v>RESAPALMOldWH1FOI20</v>
      </c>
      <c r="C375" t="str">
        <f>IF(B375="*","*",_xlfn.XLOOKUP(B375,'RES TECH'!M:M,'RES TECH'!K:K))</f>
        <v>RESFOI</v>
      </c>
      <c r="D375" t="str">
        <f>IF(B375="*","*",_xlfn.XLOOKUP(B375,'RES TECH'!M:M,'RES TECH'!L:L))</f>
        <v>RESAPALMOldWHEUE</v>
      </c>
      <c r="E375">
        <f>IF(B375="*","*",_xlfn.XLOOKUP(B375,'RES TECH'!M:M,'RES TECH'!O:O))</f>
        <v>2020</v>
      </c>
      <c r="F375" s="12">
        <f>IF(B375="*","*",_xlfn.XLOOKUP(B375,'RES TECH'!M:M,'RES TECH'!Y:Y))</f>
        <v>14</v>
      </c>
      <c r="G375" s="12">
        <f>IF(B375="*","*",_xlfn.XLOOKUP(B375,'RES TECH'!M:M,'RES TECH'!V:V))</f>
        <v>0.63670000000000004</v>
      </c>
      <c r="H375">
        <f>IF(B375="*","*",_xlfn.XLOOKUP(B375,'RES TECH'!M:M,'RES TECH'!AA:AA))</f>
        <v>31.536000000000001</v>
      </c>
      <c r="I375" s="12">
        <f>IF(B375="*","*",_xlfn.XLOOKUP(B375,'RES TECH'!M:M,'RES TECH'!Z:Z))</f>
        <v>0.24</v>
      </c>
      <c r="J375" s="12">
        <f>IF(B375="*","*",_xlfn.XLOOKUP(B375,'RES TECH'!M:M,'RES TECH'!S:S))</f>
        <v>1909.720489815817</v>
      </c>
      <c r="K375" s="12">
        <f t="shared" si="10"/>
        <v>95.486024490790854</v>
      </c>
      <c r="L375" s="12">
        <f t="shared" si="11"/>
        <v>4.7743012245395429</v>
      </c>
      <c r="M375">
        <f>IF(B375="*","*",IF(_xlfn.XLOOKUP(B375,'RES TECH'!$M:$M,'RES TECH'!$C:$C)="Low Income",IF(G375&gt;1,IF(G375&gt;3,0.3,0.24),0.12),IF(_xlfn.XLOOKUP(B375,'RES TECH'!$M:$M,'RES TECH'!$C:$C)="Lower-middle Income",IF(G375&gt;1,IF(G375&gt;3,0.23,0.18),0.09),IF(_xlfn.XLOOKUP(B375,'RES TECH'!$M:$M,'RES TECH'!$C:$C)="Upper-middle Income",IF(G375&gt;1,IF(G375&gt;3,0.15,0.12),0.06),IF(_xlfn.XLOOKUP(B375,'RES TECH'!$M:$M,'RES TECH'!$C:$C)="High Income",IF(G375&gt;1,IF(G375&gt;3,0.08,0.06),0.03))))))</f>
        <v>0.09</v>
      </c>
    </row>
    <row r="376" spans="2:13" x14ac:dyDescent="0.25">
      <c r="B376" t="str">
        <f>IF('RES TECH'!N372=1,'RES TECH'!M372,"*")</f>
        <v>RESAPALMOldWH2FOI20</v>
      </c>
      <c r="C376" t="str">
        <f>IF(B376="*","*",_xlfn.XLOOKUP(B376,'RES TECH'!M:M,'RES TECH'!K:K))</f>
        <v>RESFOI</v>
      </c>
      <c r="D376" t="str">
        <f>IF(B376="*","*",_xlfn.XLOOKUP(B376,'RES TECH'!M:M,'RES TECH'!L:L))</f>
        <v>RESAPALMOldWHEUE</v>
      </c>
      <c r="E376">
        <f>IF(B376="*","*",_xlfn.XLOOKUP(B376,'RES TECH'!M:M,'RES TECH'!O:O))</f>
        <v>2020</v>
      </c>
      <c r="F376" s="12">
        <f>IF(B376="*","*",_xlfn.XLOOKUP(B376,'RES TECH'!M:M,'RES TECH'!Y:Y))</f>
        <v>14</v>
      </c>
      <c r="G376" s="12">
        <f>IF(B376="*","*",_xlfn.XLOOKUP(B376,'RES TECH'!M:M,'RES TECH'!V:V))</f>
        <v>0.67</v>
      </c>
      <c r="H376">
        <f>IF(B376="*","*",_xlfn.XLOOKUP(B376,'RES TECH'!M:M,'RES TECH'!AA:AA))</f>
        <v>31.536000000000001</v>
      </c>
      <c r="I376" s="12">
        <f>IF(B376="*","*",_xlfn.XLOOKUP(B376,'RES TECH'!M:M,'RES TECH'!Z:Z))</f>
        <v>0.24</v>
      </c>
      <c r="J376" s="12">
        <f>IF(B376="*","*",_xlfn.XLOOKUP(B376,'RES TECH'!M:M,'RES TECH'!S:S))</f>
        <v>2029.0780204293051</v>
      </c>
      <c r="K376" s="12">
        <f t="shared" si="10"/>
        <v>101.45390102146526</v>
      </c>
      <c r="L376" s="12">
        <f t="shared" si="11"/>
        <v>5.0726950510732634</v>
      </c>
      <c r="M376">
        <f>IF(B376="*","*",IF(_xlfn.XLOOKUP(B376,'RES TECH'!$M:$M,'RES TECH'!$C:$C)="Low Income",IF(G376&gt;1,IF(G376&gt;3,0.3,0.24),0.12),IF(_xlfn.XLOOKUP(B376,'RES TECH'!$M:$M,'RES TECH'!$C:$C)="Lower-middle Income",IF(G376&gt;1,IF(G376&gt;3,0.23,0.18),0.09),IF(_xlfn.XLOOKUP(B376,'RES TECH'!$M:$M,'RES TECH'!$C:$C)="Upper-middle Income",IF(G376&gt;1,IF(G376&gt;3,0.15,0.12),0.06),IF(_xlfn.XLOOKUP(B376,'RES TECH'!$M:$M,'RES TECH'!$C:$C)="High Income",IF(G376&gt;1,IF(G376&gt;3,0.08,0.06),0.03))))))</f>
        <v>0.09</v>
      </c>
    </row>
    <row r="377" spans="2:13" x14ac:dyDescent="0.25">
      <c r="B377" t="str">
        <f>IF('RES TECH'!N373=1,'RES TECH'!M373,"*")</f>
        <v>RESAPALMOldWH4FOI20</v>
      </c>
      <c r="C377" t="str">
        <f>IF(B377="*","*",_xlfn.XLOOKUP(B377,'RES TECH'!M:M,'RES TECH'!K:K))</f>
        <v>RESFOI</v>
      </c>
      <c r="D377" t="str">
        <f>IF(B377="*","*",_xlfn.XLOOKUP(B377,'RES TECH'!M:M,'RES TECH'!L:L))</f>
        <v>RESAPALMOldWHEUE</v>
      </c>
      <c r="E377">
        <f>IF(B377="*","*",_xlfn.XLOOKUP(B377,'RES TECH'!M:M,'RES TECH'!O:O))</f>
        <v>2020</v>
      </c>
      <c r="F377" s="12">
        <f>IF(B377="*","*",_xlfn.XLOOKUP(B377,'RES TECH'!M:M,'RES TECH'!Y:Y))</f>
        <v>14</v>
      </c>
      <c r="G377" s="12">
        <f>IF(B377="*","*",_xlfn.XLOOKUP(B377,'RES TECH'!M:M,'RES TECH'!V:V))</f>
        <v>0.69</v>
      </c>
      <c r="H377">
        <f>IF(B377="*","*",_xlfn.XLOOKUP(B377,'RES TECH'!M:M,'RES TECH'!AA:AA))</f>
        <v>31.536000000000001</v>
      </c>
      <c r="I377" s="12">
        <f>IF(B377="*","*",_xlfn.XLOOKUP(B377,'RES TECH'!M:M,'RES TECH'!Z:Z))</f>
        <v>0.24</v>
      </c>
      <c r="J377" s="12">
        <f>IF(B377="*","*",_xlfn.XLOOKUP(B377,'RES TECH'!M:M,'RES TECH'!S:S))</f>
        <v>2009.1850986603899</v>
      </c>
      <c r="K377" s="12">
        <f t="shared" si="10"/>
        <v>100.45925493301951</v>
      </c>
      <c r="L377" s="12">
        <f t="shared" si="11"/>
        <v>5.0229627466509754</v>
      </c>
      <c r="M377">
        <f>IF(B377="*","*",IF(_xlfn.XLOOKUP(B377,'RES TECH'!$M:$M,'RES TECH'!$C:$C)="Low Income",IF(G377&gt;1,IF(G377&gt;3,0.3,0.24),0.12),IF(_xlfn.XLOOKUP(B377,'RES TECH'!$M:$M,'RES TECH'!$C:$C)="Lower-middle Income",IF(G377&gt;1,IF(G377&gt;3,0.23,0.18),0.09),IF(_xlfn.XLOOKUP(B377,'RES TECH'!$M:$M,'RES TECH'!$C:$C)="Upper-middle Income",IF(G377&gt;1,IF(G377&gt;3,0.15,0.12),0.06),IF(_xlfn.XLOOKUP(B377,'RES TECH'!$M:$M,'RES TECH'!$C:$C)="High Income",IF(G377&gt;1,IF(G377&gt;3,0.08,0.06),0.03))))))</f>
        <v>0.09</v>
      </c>
    </row>
    <row r="378" spans="2:13" x14ac:dyDescent="0.25">
      <c r="B378" t="str">
        <f>IF('RES TECH'!N374=1,'RES TECH'!M374,"*")</f>
        <v>RESAPALMOldWH1LPG20</v>
      </c>
      <c r="C378" t="str">
        <f>IF(B378="*","*",_xlfn.XLOOKUP(B378,'RES TECH'!M:M,'RES TECH'!K:K))</f>
        <v>RESLPG</v>
      </c>
      <c r="D378" t="str">
        <f>IF(B378="*","*",_xlfn.XLOOKUP(B378,'RES TECH'!M:M,'RES TECH'!L:L))</f>
        <v>RESAPALMOldWHEUE</v>
      </c>
      <c r="E378">
        <f>IF(B378="*","*",_xlfn.XLOOKUP(B378,'RES TECH'!M:M,'RES TECH'!O:O))</f>
        <v>2020</v>
      </c>
      <c r="F378" s="12">
        <f>IF(B378="*","*",_xlfn.XLOOKUP(B378,'RES TECH'!M:M,'RES TECH'!Y:Y))</f>
        <v>14</v>
      </c>
      <c r="G378" s="12">
        <f>IF(B378="*","*",_xlfn.XLOOKUP(B378,'RES TECH'!M:M,'RES TECH'!V:V))</f>
        <v>0.61014999999999997</v>
      </c>
      <c r="H378">
        <f>IF(B378="*","*",_xlfn.XLOOKUP(B378,'RES TECH'!M:M,'RES TECH'!AA:AA))</f>
        <v>31.536000000000001</v>
      </c>
      <c r="I378" s="12">
        <f>IF(B378="*","*",_xlfn.XLOOKUP(B378,'RES TECH'!M:M,'RES TECH'!Z:Z))</f>
        <v>0.24</v>
      </c>
      <c r="J378" s="12">
        <f>IF(B378="*","*",_xlfn.XLOOKUP(B378,'RES TECH'!M:M,'RES TECH'!S:S))</f>
        <v>1452.183289130777</v>
      </c>
      <c r="K378" s="12">
        <f t="shared" si="10"/>
        <v>72.609164456538849</v>
      </c>
      <c r="L378" s="12">
        <f t="shared" si="11"/>
        <v>3.6304582228269426</v>
      </c>
      <c r="M378">
        <f>IF(B378="*","*",IF(_xlfn.XLOOKUP(B378,'RES TECH'!$M:$M,'RES TECH'!$C:$C)="Low Income",IF(G378&gt;1,IF(G378&gt;3,0.3,0.24),0.12),IF(_xlfn.XLOOKUP(B378,'RES TECH'!$M:$M,'RES TECH'!$C:$C)="Lower-middle Income",IF(G378&gt;1,IF(G378&gt;3,0.23,0.18),0.09),IF(_xlfn.XLOOKUP(B378,'RES TECH'!$M:$M,'RES TECH'!$C:$C)="Upper-middle Income",IF(G378&gt;1,IF(G378&gt;3,0.15,0.12),0.06),IF(_xlfn.XLOOKUP(B378,'RES TECH'!$M:$M,'RES TECH'!$C:$C)="High Income",IF(G378&gt;1,IF(G378&gt;3,0.08,0.06),0.03))))))</f>
        <v>0.09</v>
      </c>
    </row>
    <row r="379" spans="2:13" x14ac:dyDescent="0.25">
      <c r="B379" t="str">
        <f>IF('RES TECH'!N375=1,'RES TECH'!M375,"*")</f>
        <v>RESAPALMOldWH2LPG20</v>
      </c>
      <c r="C379" t="str">
        <f>IF(B379="*","*",_xlfn.XLOOKUP(B379,'RES TECH'!M:M,'RES TECH'!K:K))</f>
        <v>RESLPG</v>
      </c>
      <c r="D379" t="str">
        <f>IF(B379="*","*",_xlfn.XLOOKUP(B379,'RES TECH'!M:M,'RES TECH'!L:L))</f>
        <v>RESAPALMOldWHEUE</v>
      </c>
      <c r="E379">
        <f>IF(B379="*","*",_xlfn.XLOOKUP(B379,'RES TECH'!M:M,'RES TECH'!O:O))</f>
        <v>2020</v>
      </c>
      <c r="F379" s="12">
        <f>IF(B379="*","*",_xlfn.XLOOKUP(B379,'RES TECH'!M:M,'RES TECH'!Y:Y))</f>
        <v>14</v>
      </c>
      <c r="G379" s="12">
        <f>IF(B379="*","*",_xlfn.XLOOKUP(B379,'RES TECH'!M:M,'RES TECH'!V:V))</f>
        <v>0.63</v>
      </c>
      <c r="H379">
        <f>IF(B379="*","*",_xlfn.XLOOKUP(B379,'RES TECH'!M:M,'RES TECH'!AA:AA))</f>
        <v>31.536000000000001</v>
      </c>
      <c r="I379" s="12">
        <f>IF(B379="*","*",_xlfn.XLOOKUP(B379,'RES TECH'!M:M,'RES TECH'!Z:Z))</f>
        <v>0.24</v>
      </c>
      <c r="J379" s="12">
        <f>IF(B379="*","*",_xlfn.XLOOKUP(B379,'RES TECH'!M:M,'RES TECH'!S:S))</f>
        <v>1531.7549762064359</v>
      </c>
      <c r="K379" s="12">
        <f t="shared" si="10"/>
        <v>76.587748810321798</v>
      </c>
      <c r="L379" s="12">
        <f t="shared" si="11"/>
        <v>3.8293874405160899</v>
      </c>
      <c r="M379">
        <f>IF(B379="*","*",IF(_xlfn.XLOOKUP(B379,'RES TECH'!$M:$M,'RES TECH'!$C:$C)="Low Income",IF(G379&gt;1,IF(G379&gt;3,0.3,0.24),0.12),IF(_xlfn.XLOOKUP(B379,'RES TECH'!$M:$M,'RES TECH'!$C:$C)="Lower-middle Income",IF(G379&gt;1,IF(G379&gt;3,0.23,0.18),0.09),IF(_xlfn.XLOOKUP(B379,'RES TECH'!$M:$M,'RES TECH'!$C:$C)="Upper-middle Income",IF(G379&gt;1,IF(G379&gt;3,0.15,0.12),0.06),IF(_xlfn.XLOOKUP(B379,'RES TECH'!$M:$M,'RES TECH'!$C:$C)="High Income",IF(G379&gt;1,IF(G379&gt;3,0.08,0.06),0.03))))))</f>
        <v>0.09</v>
      </c>
    </row>
    <row r="380" spans="2:13" x14ac:dyDescent="0.25">
      <c r="B380" t="str">
        <f>IF('RES TECH'!N376=1,'RES TECH'!M376,"*")</f>
        <v>RESAPALMOldWH3LPG20</v>
      </c>
      <c r="C380" t="str">
        <f>IF(B380="*","*",_xlfn.XLOOKUP(B380,'RES TECH'!M:M,'RES TECH'!K:K))</f>
        <v>RESLPG</v>
      </c>
      <c r="D380" t="str">
        <f>IF(B380="*","*",_xlfn.XLOOKUP(B380,'RES TECH'!M:M,'RES TECH'!L:L))</f>
        <v>RESAPALMOldWHEUE</v>
      </c>
      <c r="E380">
        <f>IF(B380="*","*",_xlfn.XLOOKUP(B380,'RES TECH'!M:M,'RES TECH'!O:O))</f>
        <v>2020</v>
      </c>
      <c r="F380" s="12">
        <f>IF(B380="*","*",_xlfn.XLOOKUP(B380,'RES TECH'!M:M,'RES TECH'!Y:Y))</f>
        <v>14</v>
      </c>
      <c r="G380" s="12">
        <f>IF(B380="*","*",_xlfn.XLOOKUP(B380,'RES TECH'!M:M,'RES TECH'!V:V))</f>
        <v>0.66</v>
      </c>
      <c r="H380">
        <f>IF(B380="*","*",_xlfn.XLOOKUP(B380,'RES TECH'!M:M,'RES TECH'!AA:AA))</f>
        <v>31.536000000000001</v>
      </c>
      <c r="I380" s="12">
        <f>IF(B380="*","*",_xlfn.XLOOKUP(B380,'RES TECH'!M:M,'RES TECH'!Z:Z))</f>
        <v>0.24</v>
      </c>
      <c r="J380" s="12">
        <f>IF(B380="*","*",_xlfn.XLOOKUP(B380,'RES TECH'!M:M,'RES TECH'!S:S))</f>
        <v>1611.3266632820951</v>
      </c>
      <c r="K380" s="12">
        <f t="shared" si="10"/>
        <v>80.566333164104762</v>
      </c>
      <c r="L380" s="12">
        <f t="shared" si="11"/>
        <v>4.0283166582052381</v>
      </c>
      <c r="M380">
        <f>IF(B380="*","*",IF(_xlfn.XLOOKUP(B380,'RES TECH'!$M:$M,'RES TECH'!$C:$C)="Low Income",IF(G380&gt;1,IF(G380&gt;3,0.3,0.24),0.12),IF(_xlfn.XLOOKUP(B380,'RES TECH'!$M:$M,'RES TECH'!$C:$C)="Lower-middle Income",IF(G380&gt;1,IF(G380&gt;3,0.23,0.18),0.09),IF(_xlfn.XLOOKUP(B380,'RES TECH'!$M:$M,'RES TECH'!$C:$C)="Upper-middle Income",IF(G380&gt;1,IF(G380&gt;3,0.15,0.12),0.06),IF(_xlfn.XLOOKUP(B380,'RES TECH'!$M:$M,'RES TECH'!$C:$C)="High Income",IF(G380&gt;1,IF(G380&gt;3,0.08,0.06),0.03))))))</f>
        <v>0.09</v>
      </c>
    </row>
    <row r="381" spans="2:13" x14ac:dyDescent="0.25">
      <c r="B381" t="str">
        <f>IF('RES TECH'!N377=1,'RES TECH'!M377,"*")</f>
        <v>RESAPALMOldWH3LPG23</v>
      </c>
      <c r="C381" t="str">
        <f>IF(B381="*","*",_xlfn.XLOOKUP(B381,'RES TECH'!M:M,'RES TECH'!K:K))</f>
        <v>RESLPG</v>
      </c>
      <c r="D381" t="str">
        <f>IF(B381="*","*",_xlfn.XLOOKUP(B381,'RES TECH'!M:M,'RES TECH'!L:L))</f>
        <v>RESAPALMOldWHEUE</v>
      </c>
      <c r="E381">
        <f>IF(B381="*","*",_xlfn.XLOOKUP(B381,'RES TECH'!M:M,'RES TECH'!O:O))</f>
        <v>2023</v>
      </c>
      <c r="F381" s="12">
        <f>IF(B381="*","*",_xlfn.XLOOKUP(B381,'RES TECH'!M:M,'RES TECH'!Y:Y))</f>
        <v>14</v>
      </c>
      <c r="G381" s="12">
        <f>IF(B381="*","*",_xlfn.XLOOKUP(B381,'RES TECH'!M:M,'RES TECH'!V:V))</f>
        <v>0.83499999999999996</v>
      </c>
      <c r="H381">
        <f>IF(B381="*","*",_xlfn.XLOOKUP(B381,'RES TECH'!M:M,'RES TECH'!AA:AA))</f>
        <v>31.536000000000001</v>
      </c>
      <c r="I381" s="12">
        <f>IF(B381="*","*",_xlfn.XLOOKUP(B381,'RES TECH'!M:M,'RES TECH'!Z:Z))</f>
        <v>0.24</v>
      </c>
      <c r="J381" s="12">
        <f>IF(B381="*","*",_xlfn.XLOOKUP(B381,'RES TECH'!M:M,'RES TECH'!S:S))</f>
        <v>2522.3488028103579</v>
      </c>
      <c r="K381" s="12">
        <f t="shared" si="10"/>
        <v>126.1174401405179</v>
      </c>
      <c r="L381" s="12">
        <f t="shared" si="11"/>
        <v>6.3058720070258953</v>
      </c>
      <c r="M381">
        <f>IF(B381="*","*",IF(_xlfn.XLOOKUP(B381,'RES TECH'!$M:$M,'RES TECH'!$C:$C)="Low Income",IF(G381&gt;1,IF(G381&gt;3,0.3,0.24),0.12),IF(_xlfn.XLOOKUP(B381,'RES TECH'!$M:$M,'RES TECH'!$C:$C)="Lower-middle Income",IF(G381&gt;1,IF(G381&gt;3,0.23,0.18),0.09),IF(_xlfn.XLOOKUP(B381,'RES TECH'!$M:$M,'RES TECH'!$C:$C)="Upper-middle Income",IF(G381&gt;1,IF(G381&gt;3,0.15,0.12),0.06),IF(_xlfn.XLOOKUP(B381,'RES TECH'!$M:$M,'RES TECH'!$C:$C)="High Income",IF(G381&gt;1,IF(G381&gt;3,0.08,0.06),0.03))))))</f>
        <v>0.09</v>
      </c>
    </row>
    <row r="382" spans="2:13" x14ac:dyDescent="0.25">
      <c r="B382" t="str">
        <f>IF('RES TECH'!N378=1,'RES TECH'!M378,"*")</f>
        <v>*</v>
      </c>
      <c r="C382" t="str">
        <f>IF(B382="*","*",_xlfn.XLOOKUP(B382,'RES TECH'!M:M,'RES TECH'!K:K))</f>
        <v>*</v>
      </c>
      <c r="D382" t="str">
        <f>IF(B382="*","*",_xlfn.XLOOKUP(B382,'RES TECH'!M:M,'RES TECH'!L:L))</f>
        <v>*</v>
      </c>
      <c r="E382" t="str">
        <f>IF(B382="*","*",_xlfn.XLOOKUP(B382,'RES TECH'!M:M,'RES TECH'!O:O))</f>
        <v>*</v>
      </c>
      <c r="F382" s="12" t="str">
        <f>IF(B382="*","*",_xlfn.XLOOKUP(B382,'RES TECH'!M:M,'RES TECH'!Y:Y))</f>
        <v>*</v>
      </c>
      <c r="G382" s="12" t="str">
        <f>IF(B382="*","*",_xlfn.XLOOKUP(B382,'RES TECH'!M:M,'RES TECH'!V:V))</f>
        <v>*</v>
      </c>
      <c r="H382" t="str">
        <f>IF(B382="*","*",_xlfn.XLOOKUP(B382,'RES TECH'!M:M,'RES TECH'!AA:AA))</f>
        <v>*</v>
      </c>
      <c r="I382" s="12" t="str">
        <f>IF(B382="*","*",_xlfn.XLOOKUP(B382,'RES TECH'!M:M,'RES TECH'!Z:Z))</f>
        <v>*</v>
      </c>
      <c r="J382" s="12" t="str">
        <f>IF(B382="*","*",_xlfn.XLOOKUP(B382,'RES TECH'!M:M,'RES TECH'!S:S))</f>
        <v>*</v>
      </c>
      <c r="K382" s="12" t="str">
        <f t="shared" si="10"/>
        <v>*</v>
      </c>
      <c r="L382" s="12" t="str">
        <f t="shared" si="11"/>
        <v>*</v>
      </c>
      <c r="M382" t="str">
        <f>IF(B382="*","*",IF(_xlfn.XLOOKUP(B382,'RES TECH'!$M:$M,'RES TECH'!$C:$C)="Low Income",IF(G382&gt;1,IF(G382&gt;3,0.3,0.24),0.12),IF(_xlfn.XLOOKUP(B382,'RES TECH'!$M:$M,'RES TECH'!$C:$C)="Lower-middle Income",IF(G382&gt;1,IF(G382&gt;3,0.23,0.18),0.09),IF(_xlfn.XLOOKUP(B382,'RES TECH'!$M:$M,'RES TECH'!$C:$C)="Upper-middle Income",IF(G382&gt;1,IF(G382&gt;3,0.15,0.12),0.06),IF(_xlfn.XLOOKUP(B382,'RES TECH'!$M:$M,'RES TECH'!$C:$C)="High Income",IF(G382&gt;1,IF(G382&gt;3,0.08,0.06),0.03))))))</f>
        <v>*</v>
      </c>
    </row>
    <row r="383" spans="2:13" x14ac:dyDescent="0.25">
      <c r="B383" t="str">
        <f>IF('RES TECH'!N379=1,'RES TECH'!M379,"*")</f>
        <v>RESAPALMOldWH4LPG20</v>
      </c>
      <c r="C383" t="str">
        <f>IF(B383="*","*",_xlfn.XLOOKUP(B383,'RES TECH'!M:M,'RES TECH'!K:K))</f>
        <v>RESLPG</v>
      </c>
      <c r="D383" t="str">
        <f>IF(B383="*","*",_xlfn.XLOOKUP(B383,'RES TECH'!M:M,'RES TECH'!L:L))</f>
        <v>RESAPALMOldWHEUE</v>
      </c>
      <c r="E383">
        <f>IF(B383="*","*",_xlfn.XLOOKUP(B383,'RES TECH'!M:M,'RES TECH'!O:O))</f>
        <v>2020</v>
      </c>
      <c r="F383" s="12">
        <f>IF(B383="*","*",_xlfn.XLOOKUP(B383,'RES TECH'!M:M,'RES TECH'!Y:Y))</f>
        <v>14</v>
      </c>
      <c r="G383" s="12">
        <f>IF(B383="*","*",_xlfn.XLOOKUP(B383,'RES TECH'!M:M,'RES TECH'!V:V))</f>
        <v>0.81</v>
      </c>
      <c r="H383">
        <f>IF(B383="*","*",_xlfn.XLOOKUP(B383,'RES TECH'!M:M,'RES TECH'!AA:AA))</f>
        <v>31.536000000000001</v>
      </c>
      <c r="I383" s="12">
        <f>IF(B383="*","*",_xlfn.XLOOKUP(B383,'RES TECH'!M:M,'RES TECH'!Z:Z))</f>
        <v>0.24</v>
      </c>
      <c r="J383" s="12">
        <f>IF(B383="*","*",_xlfn.XLOOKUP(B383,'RES TECH'!M:M,'RES TECH'!S:S))</f>
        <v>2446.8293775765151</v>
      </c>
      <c r="K383" s="12">
        <f t="shared" si="10"/>
        <v>122.34146887882576</v>
      </c>
      <c r="L383" s="12">
        <f t="shared" si="11"/>
        <v>6.1170734439412886</v>
      </c>
      <c r="M383">
        <f>IF(B383="*","*",IF(_xlfn.XLOOKUP(B383,'RES TECH'!$M:$M,'RES TECH'!$C:$C)="Low Income",IF(G383&gt;1,IF(G383&gt;3,0.3,0.24),0.12),IF(_xlfn.XLOOKUP(B383,'RES TECH'!$M:$M,'RES TECH'!$C:$C)="Lower-middle Income",IF(G383&gt;1,IF(G383&gt;3,0.23,0.18),0.09),IF(_xlfn.XLOOKUP(B383,'RES TECH'!$M:$M,'RES TECH'!$C:$C)="Upper-middle Income",IF(G383&gt;1,IF(G383&gt;3,0.15,0.12),0.06),IF(_xlfn.XLOOKUP(B383,'RES TECH'!$M:$M,'RES TECH'!$C:$C)="High Income",IF(G383&gt;1,IF(G383&gt;3,0.08,0.06),0.03))))))</f>
        <v>0.09</v>
      </c>
    </row>
    <row r="384" spans="2:13" x14ac:dyDescent="0.25">
      <c r="B384" t="str">
        <f>IF('RES TECH'!N380=1,'RES TECH'!M380,"*")</f>
        <v>*</v>
      </c>
      <c r="C384" t="str">
        <f>IF(B384="*","*",_xlfn.XLOOKUP(B384,'RES TECH'!M:M,'RES TECH'!K:K))</f>
        <v>*</v>
      </c>
      <c r="D384" t="str">
        <f>IF(B384="*","*",_xlfn.XLOOKUP(B384,'RES TECH'!M:M,'RES TECH'!L:L))</f>
        <v>*</v>
      </c>
      <c r="E384" t="str">
        <f>IF(B384="*","*",_xlfn.XLOOKUP(B384,'RES TECH'!M:M,'RES TECH'!O:O))</f>
        <v>*</v>
      </c>
      <c r="F384" s="12" t="str">
        <f>IF(B384="*","*",_xlfn.XLOOKUP(B384,'RES TECH'!M:M,'RES TECH'!Y:Y))</f>
        <v>*</v>
      </c>
      <c r="G384" s="12" t="str">
        <f>IF(B384="*","*",_xlfn.XLOOKUP(B384,'RES TECH'!M:M,'RES TECH'!V:V))</f>
        <v>*</v>
      </c>
      <c r="H384" t="str">
        <f>IF(B384="*","*",_xlfn.XLOOKUP(B384,'RES TECH'!M:M,'RES TECH'!AA:AA))</f>
        <v>*</v>
      </c>
      <c r="I384" s="12" t="str">
        <f>IF(B384="*","*",_xlfn.XLOOKUP(B384,'RES TECH'!M:M,'RES TECH'!Z:Z))</f>
        <v>*</v>
      </c>
      <c r="J384" s="12" t="str">
        <f>IF(B384="*","*",_xlfn.XLOOKUP(B384,'RES TECH'!M:M,'RES TECH'!S:S))</f>
        <v>*</v>
      </c>
      <c r="K384" s="12" t="str">
        <f t="shared" si="10"/>
        <v>*</v>
      </c>
      <c r="L384" s="12" t="str">
        <f t="shared" si="11"/>
        <v>*</v>
      </c>
      <c r="M384" t="str">
        <f>IF(B384="*","*",IF(_xlfn.XLOOKUP(B384,'RES TECH'!$M:$M,'RES TECH'!$C:$C)="Low Income",IF(G384&gt;1,IF(G384&gt;3,0.3,0.24),0.12),IF(_xlfn.XLOOKUP(B384,'RES TECH'!$M:$M,'RES TECH'!$C:$C)="Lower-middle Income",IF(G384&gt;1,IF(G384&gt;3,0.23,0.18),0.09),IF(_xlfn.XLOOKUP(B384,'RES TECH'!$M:$M,'RES TECH'!$C:$C)="Upper-middle Income",IF(G384&gt;1,IF(G384&gt;3,0.15,0.12),0.06),IF(_xlfn.XLOOKUP(B384,'RES TECH'!$M:$M,'RES TECH'!$C:$C)="High Income",IF(G384&gt;1,IF(G384&gt;3,0.08,0.06),0.03))))))</f>
        <v>*</v>
      </c>
    </row>
    <row r="385" spans="2:13" x14ac:dyDescent="0.25">
      <c r="B385" t="str">
        <f>IF('RES TECH'!N381=1,'RES TECH'!M381,"*")</f>
        <v>RESAPALMOldWH2SOL20</v>
      </c>
      <c r="C385" t="str">
        <f>IF(B385="*","*",_xlfn.XLOOKUP(B385,'RES TECH'!M:M,'RES TECH'!K:K))</f>
        <v>RESSOL</v>
      </c>
      <c r="D385" t="str">
        <f>IF(B385="*","*",_xlfn.XLOOKUP(B385,'RES TECH'!M:M,'RES TECH'!L:L))</f>
        <v>RESAPALMOldWHEUE</v>
      </c>
      <c r="E385">
        <f>IF(B385="*","*",_xlfn.XLOOKUP(B385,'RES TECH'!M:M,'RES TECH'!O:O))</f>
        <v>2020</v>
      </c>
      <c r="F385" s="12">
        <f>IF(B385="*","*",_xlfn.XLOOKUP(B385,'RES TECH'!M:M,'RES TECH'!Y:Y))</f>
        <v>23</v>
      </c>
      <c r="G385" s="12">
        <f>IF(B385="*","*",_xlfn.XLOOKUP(B385,'RES TECH'!M:M,'RES TECH'!V:V))</f>
        <v>1</v>
      </c>
      <c r="H385">
        <f>IF(B385="*","*",_xlfn.XLOOKUP(B385,'RES TECH'!M:M,'RES TECH'!AA:AA))</f>
        <v>31.536000000000001</v>
      </c>
      <c r="I385" s="12">
        <f>IF(B385="*","*",_xlfn.XLOOKUP(B385,'RES TECH'!M:M,'RES TECH'!Z:Z))</f>
        <v>0.24</v>
      </c>
      <c r="J385" s="12">
        <f>IF(B385="*","*",_xlfn.XLOOKUP(B385,'RES TECH'!M:M,'RES TECH'!S:S))</f>
        <v>8752.8855783224917</v>
      </c>
      <c r="K385" s="12">
        <f t="shared" si="10"/>
        <v>437.64427891612462</v>
      </c>
      <c r="L385" s="12">
        <f t="shared" si="11"/>
        <v>21.882213945806232</v>
      </c>
      <c r="M385">
        <f>IF(B385="*","*",IF(_xlfn.XLOOKUP(B385,'RES TECH'!$M:$M,'RES TECH'!$C:$C)="Low Income",IF(G385&gt;1,IF(G385&gt;3,0.3,0.24),0.12),IF(_xlfn.XLOOKUP(B385,'RES TECH'!$M:$M,'RES TECH'!$C:$C)="Lower-middle Income",IF(G385&gt;1,IF(G385&gt;3,0.23,0.18),0.09),IF(_xlfn.XLOOKUP(B385,'RES TECH'!$M:$M,'RES TECH'!$C:$C)="Upper-middle Income",IF(G385&gt;1,IF(G385&gt;3,0.15,0.12),0.06),IF(_xlfn.XLOOKUP(B385,'RES TECH'!$M:$M,'RES TECH'!$C:$C)="High Income",IF(G385&gt;1,IF(G385&gt;3,0.08,0.06),0.03))))))</f>
        <v>0.09</v>
      </c>
    </row>
    <row r="386" spans="2:13" x14ac:dyDescent="0.25">
      <c r="B386" t="str">
        <f>IF('RES TECH'!N382=1,'RES TECH'!M382,"*")</f>
        <v>RESAPALMOldWH2SOL23</v>
      </c>
      <c r="C386" t="str">
        <f>IF(B386="*","*",_xlfn.XLOOKUP(B386,'RES TECH'!M:M,'RES TECH'!K:K))</f>
        <v>RESSOL</v>
      </c>
      <c r="D386" t="str">
        <f>IF(B386="*","*",_xlfn.XLOOKUP(B386,'RES TECH'!M:M,'RES TECH'!L:L))</f>
        <v>RESAPALMOldWHEUE</v>
      </c>
      <c r="E386">
        <f>IF(B386="*","*",_xlfn.XLOOKUP(B386,'RES TECH'!M:M,'RES TECH'!O:O))</f>
        <v>2023</v>
      </c>
      <c r="F386" s="12">
        <f>IF(B386="*","*",_xlfn.XLOOKUP(B386,'RES TECH'!M:M,'RES TECH'!Y:Y))</f>
        <v>23</v>
      </c>
      <c r="G386" s="12">
        <f>IF(B386="*","*",_xlfn.XLOOKUP(B386,'RES TECH'!M:M,'RES TECH'!V:V))</f>
        <v>1</v>
      </c>
      <c r="H386">
        <f>IF(B386="*","*",_xlfn.XLOOKUP(B386,'RES TECH'!M:M,'RES TECH'!AA:AA))</f>
        <v>31.536000000000001</v>
      </c>
      <c r="I386" s="12">
        <f>IF(B386="*","*",_xlfn.XLOOKUP(B386,'RES TECH'!M:M,'RES TECH'!Z:Z))</f>
        <v>0.24</v>
      </c>
      <c r="J386" s="12">
        <f>IF(B386="*","*",_xlfn.XLOOKUP(B386,'RES TECH'!M:M,'RES TECH'!S:S))</f>
        <v>8752.8855783224917</v>
      </c>
      <c r="K386" s="12">
        <f t="shared" si="10"/>
        <v>437.64427891612462</v>
      </c>
      <c r="L386" s="12">
        <f t="shared" si="11"/>
        <v>21.882213945806232</v>
      </c>
      <c r="M386">
        <f>IF(B386="*","*",IF(_xlfn.XLOOKUP(B386,'RES TECH'!$M:$M,'RES TECH'!$C:$C)="Low Income",IF(G386&gt;1,IF(G386&gt;3,0.3,0.24),0.12),IF(_xlfn.XLOOKUP(B386,'RES TECH'!$M:$M,'RES TECH'!$C:$C)="Lower-middle Income",IF(G386&gt;1,IF(G386&gt;3,0.23,0.18),0.09),IF(_xlfn.XLOOKUP(B386,'RES TECH'!$M:$M,'RES TECH'!$C:$C)="Upper-middle Income",IF(G386&gt;1,IF(G386&gt;3,0.15,0.12),0.06),IF(_xlfn.XLOOKUP(B386,'RES TECH'!$M:$M,'RES TECH'!$C:$C)="High Income",IF(G386&gt;1,IF(G386&gt;3,0.08,0.06),0.03))))))</f>
        <v>0.09</v>
      </c>
    </row>
    <row r="387" spans="2:13" x14ac:dyDescent="0.25">
      <c r="B387" t="str">
        <f>IF('RES TECH'!N383=1,'RES TECH'!M383,"*")</f>
        <v>RESAPALMOldWH2SOL24</v>
      </c>
      <c r="C387" t="str">
        <f>IF(B387="*","*",_xlfn.XLOOKUP(B387,'RES TECH'!M:M,'RES TECH'!K:K))</f>
        <v>RESSOL</v>
      </c>
      <c r="D387" t="str">
        <f>IF(B387="*","*",_xlfn.XLOOKUP(B387,'RES TECH'!M:M,'RES TECH'!L:L))</f>
        <v>RESAPALMOldWHEUE</v>
      </c>
      <c r="E387">
        <f>IF(B387="*","*",_xlfn.XLOOKUP(B387,'RES TECH'!M:M,'RES TECH'!O:O))</f>
        <v>2024</v>
      </c>
      <c r="F387" s="12">
        <f>IF(B387="*","*",_xlfn.XLOOKUP(B387,'RES TECH'!M:M,'RES TECH'!Y:Y))</f>
        <v>23</v>
      </c>
      <c r="G387" s="12">
        <f>IF(B387="*","*",_xlfn.XLOOKUP(B387,'RES TECH'!M:M,'RES TECH'!V:V))</f>
        <v>1</v>
      </c>
      <c r="H387">
        <f>IF(B387="*","*",_xlfn.XLOOKUP(B387,'RES TECH'!M:M,'RES TECH'!AA:AA))</f>
        <v>31.536000000000001</v>
      </c>
      <c r="I387" s="12">
        <f>IF(B387="*","*",_xlfn.XLOOKUP(B387,'RES TECH'!M:M,'RES TECH'!Z:Z))</f>
        <v>0.24</v>
      </c>
      <c r="J387" s="12">
        <f>IF(B387="*","*",_xlfn.XLOOKUP(B387,'RES TECH'!M:M,'RES TECH'!S:S))</f>
        <v>8752.8855783224917</v>
      </c>
      <c r="K387" s="12">
        <f t="shared" si="10"/>
        <v>437.64427891612462</v>
      </c>
      <c r="L387" s="12">
        <f t="shared" si="11"/>
        <v>21.882213945806232</v>
      </c>
      <c r="M387">
        <f>IF(B387="*","*",IF(_xlfn.XLOOKUP(B387,'RES TECH'!$M:$M,'RES TECH'!$C:$C)="Low Income",IF(G387&gt;1,IF(G387&gt;3,0.3,0.24),0.12),IF(_xlfn.XLOOKUP(B387,'RES TECH'!$M:$M,'RES TECH'!$C:$C)="Lower-middle Income",IF(G387&gt;1,IF(G387&gt;3,0.23,0.18),0.09),IF(_xlfn.XLOOKUP(B387,'RES TECH'!$M:$M,'RES TECH'!$C:$C)="Upper-middle Income",IF(G387&gt;1,IF(G387&gt;3,0.15,0.12),0.06),IF(_xlfn.XLOOKUP(B387,'RES TECH'!$M:$M,'RES TECH'!$C:$C)="High Income",IF(G387&gt;1,IF(G387&gt;3,0.08,0.06),0.03))))))</f>
        <v>0.09</v>
      </c>
    </row>
    <row r="388" spans="2:13" x14ac:dyDescent="0.25">
      <c r="B388" t="str">
        <f>IF('RES TECH'!N384=1,'RES TECH'!M384,"*")</f>
        <v>RESAPALMOldSHAHP1ELC20</v>
      </c>
      <c r="C388" t="str">
        <f>IF(B388="*","*",_xlfn.XLOOKUP(B388,'RES TECH'!M:M,'RES TECH'!K:K))</f>
        <v>RESELC</v>
      </c>
      <c r="D388" t="str">
        <f>IF(B388="*","*",_xlfn.XLOOKUP(B388,'RES TECH'!M:M,'RES TECH'!L:L))</f>
        <v>RESAPALMOldSHEUE</v>
      </c>
      <c r="E388">
        <f>IF(B388="*","*",_xlfn.XLOOKUP(B388,'RES TECH'!M:M,'RES TECH'!O:O))</f>
        <v>2020</v>
      </c>
      <c r="F388" s="12">
        <f>IF(B388="*","*",_xlfn.XLOOKUP(B388,'RES TECH'!M:M,'RES TECH'!Y:Y))</f>
        <v>16</v>
      </c>
      <c r="G388" s="12">
        <f>IF(B388="*","*",_xlfn.XLOOKUP(B388,'RES TECH'!M:M,'RES TECH'!V:V))</f>
        <v>2.4032825322391562</v>
      </c>
      <c r="H388">
        <f>IF(B388="*","*",_xlfn.XLOOKUP(B388,'RES TECH'!M:M,'RES TECH'!AA:AA))</f>
        <v>31.536000000000001</v>
      </c>
      <c r="I388" s="12">
        <f>IF(B388="*","*",_xlfn.XLOOKUP(B388,'RES TECH'!M:M,'RES TECH'!Z:Z))</f>
        <v>9.0799342577003436E-2</v>
      </c>
      <c r="J388" s="12">
        <f>IF(B388="*","*",_xlfn.XLOOKUP(B388,'RES TECH'!M:M,'RES TECH'!S:S))</f>
        <v>674.97726022631696</v>
      </c>
      <c r="K388" s="12">
        <f t="shared" si="10"/>
        <v>33.748863011315848</v>
      </c>
      <c r="L388" s="12">
        <f t="shared" si="11"/>
        <v>1.6874431505657925</v>
      </c>
      <c r="M388">
        <f>IF(B388="*","*",IF(_xlfn.XLOOKUP(B388,'RES TECH'!$M:$M,'RES TECH'!$C:$C)="Low Income",IF(G388&gt;1,IF(G388&gt;3,0.3,0.24),0.12),IF(_xlfn.XLOOKUP(B388,'RES TECH'!$M:$M,'RES TECH'!$C:$C)="Lower-middle Income",IF(G388&gt;1,IF(G388&gt;3,0.23,0.18),0.09),IF(_xlfn.XLOOKUP(B388,'RES TECH'!$M:$M,'RES TECH'!$C:$C)="Upper-middle Income",IF(G388&gt;1,IF(G388&gt;3,0.15,0.12),0.06),IF(_xlfn.XLOOKUP(B388,'RES TECH'!$M:$M,'RES TECH'!$C:$C)="High Income",IF(G388&gt;1,IF(G388&gt;3,0.08,0.06),0.03))))))</f>
        <v>0.18</v>
      </c>
    </row>
    <row r="389" spans="2:13" x14ac:dyDescent="0.25">
      <c r="B389" t="str">
        <f>IF('RES TECH'!N385=1,'RES TECH'!M385,"*")</f>
        <v>RESAPALMOldSHAHP1ELC23</v>
      </c>
      <c r="C389" t="str">
        <f>IF(B389="*","*",_xlfn.XLOOKUP(B389,'RES TECH'!M:M,'RES TECH'!K:K))</f>
        <v>RESELC</v>
      </c>
      <c r="D389" t="str">
        <f>IF(B389="*","*",_xlfn.XLOOKUP(B389,'RES TECH'!M:M,'RES TECH'!L:L))</f>
        <v>RESAPALMOldSHEUE</v>
      </c>
      <c r="E389">
        <f>IF(B389="*","*",_xlfn.XLOOKUP(B389,'RES TECH'!M:M,'RES TECH'!O:O))</f>
        <v>2023</v>
      </c>
      <c r="F389" s="12">
        <f>IF(B389="*","*",_xlfn.XLOOKUP(B389,'RES TECH'!M:M,'RES TECH'!Y:Y))</f>
        <v>16</v>
      </c>
      <c r="G389" s="12">
        <f>IF(B389="*","*",_xlfn.XLOOKUP(B389,'RES TECH'!M:M,'RES TECH'!V:V))</f>
        <v>2.4032825322391562</v>
      </c>
      <c r="H389">
        <f>IF(B389="*","*",_xlfn.XLOOKUP(B389,'RES TECH'!M:M,'RES TECH'!AA:AA))</f>
        <v>31.536000000000001</v>
      </c>
      <c r="I389" s="12">
        <f>IF(B389="*","*",_xlfn.XLOOKUP(B389,'RES TECH'!M:M,'RES TECH'!Z:Z))</f>
        <v>9.0799342577003436E-2</v>
      </c>
      <c r="J389" s="12">
        <f>IF(B389="*","*",_xlfn.XLOOKUP(B389,'RES TECH'!M:M,'RES TECH'!S:S))</f>
        <v>674.97726022631696</v>
      </c>
      <c r="K389" s="12">
        <f t="shared" si="10"/>
        <v>33.748863011315848</v>
      </c>
      <c r="L389" s="12">
        <f t="shared" si="11"/>
        <v>1.6874431505657925</v>
      </c>
      <c r="M389">
        <f>IF(B389="*","*",IF(_xlfn.XLOOKUP(B389,'RES TECH'!$M:$M,'RES TECH'!$C:$C)="Low Income",IF(G389&gt;1,IF(G389&gt;3,0.3,0.24),0.12),IF(_xlfn.XLOOKUP(B389,'RES TECH'!$M:$M,'RES TECH'!$C:$C)="Lower-middle Income",IF(G389&gt;1,IF(G389&gt;3,0.23,0.18),0.09),IF(_xlfn.XLOOKUP(B389,'RES TECH'!$M:$M,'RES TECH'!$C:$C)="Upper-middle Income",IF(G389&gt;1,IF(G389&gt;3,0.15,0.12),0.06),IF(_xlfn.XLOOKUP(B389,'RES TECH'!$M:$M,'RES TECH'!$C:$C)="High Income",IF(G389&gt;1,IF(G389&gt;3,0.08,0.06),0.03))))))</f>
        <v>0.18</v>
      </c>
    </row>
    <row r="390" spans="2:13" x14ac:dyDescent="0.25">
      <c r="B390" t="str">
        <f>IF('RES TECH'!N386=1,'RES TECH'!M386,"*")</f>
        <v>RESAPALMOldSHAHP2ELC20</v>
      </c>
      <c r="C390" t="str">
        <f>IF(B390="*","*",_xlfn.XLOOKUP(B390,'RES TECH'!M:M,'RES TECH'!K:K))</f>
        <v>RESELC</v>
      </c>
      <c r="D390" t="str">
        <f>IF(B390="*","*",_xlfn.XLOOKUP(B390,'RES TECH'!M:M,'RES TECH'!L:L))</f>
        <v>RESAPALMOldSHEUE</v>
      </c>
      <c r="E390">
        <f>IF(B390="*","*",_xlfn.XLOOKUP(B390,'RES TECH'!M:M,'RES TECH'!O:O))</f>
        <v>2020</v>
      </c>
      <c r="F390" s="12">
        <f>IF(B390="*","*",_xlfn.XLOOKUP(B390,'RES TECH'!M:M,'RES TECH'!Y:Y))</f>
        <v>16</v>
      </c>
      <c r="G390" s="12">
        <f>IF(B390="*","*",_xlfn.XLOOKUP(B390,'RES TECH'!M:M,'RES TECH'!V:V))</f>
        <v>2.5205158264947238</v>
      </c>
      <c r="H390">
        <f>IF(B390="*","*",_xlfn.XLOOKUP(B390,'RES TECH'!M:M,'RES TECH'!AA:AA))</f>
        <v>31.536000000000001</v>
      </c>
      <c r="I390" s="12">
        <f>IF(B390="*","*",_xlfn.XLOOKUP(B390,'RES TECH'!M:M,'RES TECH'!Z:Z))</f>
        <v>9.0799342577003436E-2</v>
      </c>
      <c r="J390" s="12">
        <f>IF(B390="*","*",_xlfn.XLOOKUP(B390,'RES TECH'!M:M,'RES TECH'!S:S))</f>
        <v>709.76990250602398</v>
      </c>
      <c r="K390" s="12">
        <f t="shared" si="10"/>
        <v>35.488495125301199</v>
      </c>
      <c r="L390" s="12">
        <f t="shared" si="11"/>
        <v>1.7744247562650601</v>
      </c>
      <c r="M390">
        <f>IF(B390="*","*",IF(_xlfn.XLOOKUP(B390,'RES TECH'!$M:$M,'RES TECH'!$C:$C)="Low Income",IF(G390&gt;1,IF(G390&gt;3,0.3,0.24),0.12),IF(_xlfn.XLOOKUP(B390,'RES TECH'!$M:$M,'RES TECH'!$C:$C)="Lower-middle Income",IF(G390&gt;1,IF(G390&gt;3,0.23,0.18),0.09),IF(_xlfn.XLOOKUP(B390,'RES TECH'!$M:$M,'RES TECH'!$C:$C)="Upper-middle Income",IF(G390&gt;1,IF(G390&gt;3,0.15,0.12),0.06),IF(_xlfn.XLOOKUP(B390,'RES TECH'!$M:$M,'RES TECH'!$C:$C)="High Income",IF(G390&gt;1,IF(G390&gt;3,0.08,0.06),0.03))))))</f>
        <v>0.18</v>
      </c>
    </row>
    <row r="391" spans="2:13" x14ac:dyDescent="0.25">
      <c r="B391" t="str">
        <f>IF('RES TECH'!N387=1,'RES TECH'!M387,"*")</f>
        <v>RESAPALMOldSHAHP2ELC23</v>
      </c>
      <c r="C391" t="str">
        <f>IF(B391="*","*",_xlfn.XLOOKUP(B391,'RES TECH'!M:M,'RES TECH'!K:K))</f>
        <v>RESELC</v>
      </c>
      <c r="D391" t="str">
        <f>IF(B391="*","*",_xlfn.XLOOKUP(B391,'RES TECH'!M:M,'RES TECH'!L:L))</f>
        <v>RESAPALMOldSHEUE</v>
      </c>
      <c r="E391">
        <f>IF(B391="*","*",_xlfn.XLOOKUP(B391,'RES TECH'!M:M,'RES TECH'!O:O))</f>
        <v>2023</v>
      </c>
      <c r="F391" s="12">
        <f>IF(B391="*","*",_xlfn.XLOOKUP(B391,'RES TECH'!M:M,'RES TECH'!Y:Y))</f>
        <v>16</v>
      </c>
      <c r="G391" s="12">
        <f>IF(B391="*","*",_xlfn.XLOOKUP(B391,'RES TECH'!M:M,'RES TECH'!V:V))</f>
        <v>2.5791324736225092</v>
      </c>
      <c r="H391">
        <f>IF(B391="*","*",_xlfn.XLOOKUP(B391,'RES TECH'!M:M,'RES TECH'!AA:AA))</f>
        <v>31.536000000000001</v>
      </c>
      <c r="I391" s="12">
        <f>IF(B391="*","*",_xlfn.XLOOKUP(B391,'RES TECH'!M:M,'RES TECH'!Z:Z))</f>
        <v>9.0799342577003436E-2</v>
      </c>
      <c r="J391" s="12">
        <f>IF(B391="*","*",_xlfn.XLOOKUP(B391,'RES TECH'!M:M,'RES TECH'!S:S))</f>
        <v>716.72843096196527</v>
      </c>
      <c r="K391" s="12">
        <f t="shared" ref="K391:K454" si="12">IF(B391="*","*",5%*J391)</f>
        <v>35.836421548098265</v>
      </c>
      <c r="L391" s="12">
        <f t="shared" ref="L391:L454" si="13">IF(B391="*","*",5%*K391)</f>
        <v>1.7918210774049133</v>
      </c>
      <c r="M391">
        <f>IF(B391="*","*",IF(_xlfn.XLOOKUP(B391,'RES TECH'!$M:$M,'RES TECH'!$C:$C)="Low Income",IF(G391&gt;1,IF(G391&gt;3,0.3,0.24),0.12),IF(_xlfn.XLOOKUP(B391,'RES TECH'!$M:$M,'RES TECH'!$C:$C)="Lower-middle Income",IF(G391&gt;1,IF(G391&gt;3,0.23,0.18),0.09),IF(_xlfn.XLOOKUP(B391,'RES TECH'!$M:$M,'RES TECH'!$C:$C)="Upper-middle Income",IF(G391&gt;1,IF(G391&gt;3,0.15,0.12),0.06),IF(_xlfn.XLOOKUP(B391,'RES TECH'!$M:$M,'RES TECH'!$C:$C)="High Income",IF(G391&gt;1,IF(G391&gt;3,0.08,0.06),0.03))))))</f>
        <v>0.18</v>
      </c>
    </row>
    <row r="392" spans="2:13" x14ac:dyDescent="0.25">
      <c r="B392" t="str">
        <f>IF('RES TECH'!N388=1,'RES TECH'!M388,"*")</f>
        <v>RESAPALMOldSHAHP3ELC20</v>
      </c>
      <c r="C392" t="str">
        <f>IF(B392="*","*",_xlfn.XLOOKUP(B392,'RES TECH'!M:M,'RES TECH'!K:K))</f>
        <v>RESELC</v>
      </c>
      <c r="D392" t="str">
        <f>IF(B392="*","*",_xlfn.XLOOKUP(B392,'RES TECH'!M:M,'RES TECH'!L:L))</f>
        <v>RESAPALMOldSHEUE</v>
      </c>
      <c r="E392">
        <f>IF(B392="*","*",_xlfn.XLOOKUP(B392,'RES TECH'!M:M,'RES TECH'!O:O))</f>
        <v>2020</v>
      </c>
      <c r="F392" s="12">
        <f>IF(B392="*","*",_xlfn.XLOOKUP(B392,'RES TECH'!M:M,'RES TECH'!Y:Y))</f>
        <v>16</v>
      </c>
      <c r="G392" s="12">
        <f>IF(B392="*","*",_xlfn.XLOOKUP(B392,'RES TECH'!M:M,'RES TECH'!V:V))</f>
        <v>2.4912075029308318</v>
      </c>
      <c r="H392">
        <f>IF(B392="*","*",_xlfn.XLOOKUP(B392,'RES TECH'!M:M,'RES TECH'!AA:AA))</f>
        <v>31.536000000000001</v>
      </c>
      <c r="I392" s="12">
        <f>IF(B392="*","*",_xlfn.XLOOKUP(B392,'RES TECH'!M:M,'RES TECH'!Z:Z))</f>
        <v>9.0799342577003436E-2</v>
      </c>
      <c r="J392" s="12">
        <f>IF(B392="*","*",_xlfn.XLOOKUP(B392,'RES TECH'!M:M,'RES TECH'!S:S))</f>
        <v>688.89431713819965</v>
      </c>
      <c r="K392" s="12">
        <f t="shared" si="12"/>
        <v>34.444715856909987</v>
      </c>
      <c r="L392" s="12">
        <f t="shared" si="13"/>
        <v>1.7222357928454994</v>
      </c>
      <c r="M392">
        <f>IF(B392="*","*",IF(_xlfn.XLOOKUP(B392,'RES TECH'!$M:$M,'RES TECH'!$C:$C)="Low Income",IF(G392&gt;1,IF(G392&gt;3,0.3,0.24),0.12),IF(_xlfn.XLOOKUP(B392,'RES TECH'!$M:$M,'RES TECH'!$C:$C)="Lower-middle Income",IF(G392&gt;1,IF(G392&gt;3,0.23,0.18),0.09),IF(_xlfn.XLOOKUP(B392,'RES TECH'!$M:$M,'RES TECH'!$C:$C)="Upper-middle Income",IF(G392&gt;1,IF(G392&gt;3,0.15,0.12),0.06),IF(_xlfn.XLOOKUP(B392,'RES TECH'!$M:$M,'RES TECH'!$C:$C)="High Income",IF(G392&gt;1,IF(G392&gt;3,0.08,0.06),0.03))))))</f>
        <v>0.18</v>
      </c>
    </row>
    <row r="393" spans="2:13" x14ac:dyDescent="0.25">
      <c r="B393" t="str">
        <f>IF('RES TECH'!N389=1,'RES TECH'!M389,"*")</f>
        <v>RESAPALMOldSHAHP3ELC22</v>
      </c>
      <c r="C393" t="str">
        <f>IF(B393="*","*",_xlfn.XLOOKUP(B393,'RES TECH'!M:M,'RES TECH'!K:K))</f>
        <v>RESELC</v>
      </c>
      <c r="D393" t="str">
        <f>IF(B393="*","*",_xlfn.XLOOKUP(B393,'RES TECH'!M:M,'RES TECH'!L:L))</f>
        <v>RESAPALMOldSHEUE</v>
      </c>
      <c r="E393">
        <f>IF(B393="*","*",_xlfn.XLOOKUP(B393,'RES TECH'!M:M,'RES TECH'!O:O))</f>
        <v>2022</v>
      </c>
      <c r="F393" s="12">
        <f>IF(B393="*","*",_xlfn.XLOOKUP(B393,'RES TECH'!M:M,'RES TECH'!Y:Y))</f>
        <v>16</v>
      </c>
      <c r="G393" s="12">
        <f>IF(B393="*","*",_xlfn.XLOOKUP(B393,'RES TECH'!M:M,'RES TECH'!V:V))</f>
        <v>2.4912075029308318</v>
      </c>
      <c r="H393">
        <f>IF(B393="*","*",_xlfn.XLOOKUP(B393,'RES TECH'!M:M,'RES TECH'!AA:AA))</f>
        <v>31.536000000000001</v>
      </c>
      <c r="I393" s="12">
        <f>IF(B393="*","*",_xlfn.XLOOKUP(B393,'RES TECH'!M:M,'RES TECH'!Z:Z))</f>
        <v>9.0799342577003436E-2</v>
      </c>
      <c r="J393" s="12">
        <f>IF(B393="*","*",_xlfn.XLOOKUP(B393,'RES TECH'!M:M,'RES TECH'!S:S))</f>
        <v>688.89431713819965</v>
      </c>
      <c r="K393" s="12">
        <f t="shared" si="12"/>
        <v>34.444715856909987</v>
      </c>
      <c r="L393" s="12">
        <f t="shared" si="13"/>
        <v>1.7222357928454994</v>
      </c>
      <c r="M393">
        <f>IF(B393="*","*",IF(_xlfn.XLOOKUP(B393,'RES TECH'!$M:$M,'RES TECH'!$C:$C)="Low Income",IF(G393&gt;1,IF(G393&gt;3,0.3,0.24),0.12),IF(_xlfn.XLOOKUP(B393,'RES TECH'!$M:$M,'RES TECH'!$C:$C)="Lower-middle Income",IF(G393&gt;1,IF(G393&gt;3,0.23,0.18),0.09),IF(_xlfn.XLOOKUP(B393,'RES TECH'!$M:$M,'RES TECH'!$C:$C)="Upper-middle Income",IF(G393&gt;1,IF(G393&gt;3,0.15,0.12),0.06),IF(_xlfn.XLOOKUP(B393,'RES TECH'!$M:$M,'RES TECH'!$C:$C)="High Income",IF(G393&gt;1,IF(G393&gt;3,0.08,0.06),0.03))))))</f>
        <v>0.18</v>
      </c>
    </row>
    <row r="394" spans="2:13" x14ac:dyDescent="0.25">
      <c r="B394" t="str">
        <f>IF('RES TECH'!N390=1,'RES TECH'!M390,"*")</f>
        <v>RESAPALMOldSHAHP3ELC23</v>
      </c>
      <c r="C394" t="str">
        <f>IF(B394="*","*",_xlfn.XLOOKUP(B394,'RES TECH'!M:M,'RES TECH'!K:K))</f>
        <v>RESELC</v>
      </c>
      <c r="D394" t="str">
        <f>IF(B394="*","*",_xlfn.XLOOKUP(B394,'RES TECH'!M:M,'RES TECH'!L:L))</f>
        <v>RESAPALMOldSHEUE</v>
      </c>
      <c r="E394">
        <f>IF(B394="*","*",_xlfn.XLOOKUP(B394,'RES TECH'!M:M,'RES TECH'!O:O))</f>
        <v>2023</v>
      </c>
      <c r="F394" s="12">
        <f>IF(B394="*","*",_xlfn.XLOOKUP(B394,'RES TECH'!M:M,'RES TECH'!Y:Y))</f>
        <v>16</v>
      </c>
      <c r="G394" s="12">
        <f>IF(B394="*","*",_xlfn.XLOOKUP(B394,'RES TECH'!M:M,'RES TECH'!V:V))</f>
        <v>2.6963657678780768</v>
      </c>
      <c r="H394">
        <f>IF(B394="*","*",_xlfn.XLOOKUP(B394,'RES TECH'!M:M,'RES TECH'!AA:AA))</f>
        <v>31.536000000000001</v>
      </c>
      <c r="I394" s="12">
        <f>IF(B394="*","*",_xlfn.XLOOKUP(B394,'RES TECH'!M:M,'RES TECH'!Z:Z))</f>
        <v>9.0799342577003436E-2</v>
      </c>
      <c r="J394" s="12">
        <f>IF(B394="*","*",_xlfn.XLOOKUP(B394,'RES TECH'!M:M,'RES TECH'!S:S))</f>
        <v>745.62679031428672</v>
      </c>
      <c r="K394" s="12">
        <f t="shared" si="12"/>
        <v>37.281339515714336</v>
      </c>
      <c r="L394" s="12">
        <f t="shared" si="13"/>
        <v>1.8640669757857169</v>
      </c>
      <c r="M394">
        <f>IF(B394="*","*",IF(_xlfn.XLOOKUP(B394,'RES TECH'!$M:$M,'RES TECH'!$C:$C)="Low Income",IF(G394&gt;1,IF(G394&gt;3,0.3,0.24),0.12),IF(_xlfn.XLOOKUP(B394,'RES TECH'!$M:$M,'RES TECH'!$C:$C)="Lower-middle Income",IF(G394&gt;1,IF(G394&gt;3,0.23,0.18),0.09),IF(_xlfn.XLOOKUP(B394,'RES TECH'!$M:$M,'RES TECH'!$C:$C)="Upper-middle Income",IF(G394&gt;1,IF(G394&gt;3,0.15,0.12),0.06),IF(_xlfn.XLOOKUP(B394,'RES TECH'!$M:$M,'RES TECH'!$C:$C)="High Income",IF(G394&gt;1,IF(G394&gt;3,0.08,0.06),0.03))))))</f>
        <v>0.18</v>
      </c>
    </row>
    <row r="395" spans="2:13" x14ac:dyDescent="0.25">
      <c r="B395" t="str">
        <f>IF('RES TECH'!N391=1,'RES TECH'!M391,"*")</f>
        <v>RESAPALMOldSHAHP4ELC20</v>
      </c>
      <c r="C395" t="str">
        <f>IF(B395="*","*",_xlfn.XLOOKUP(B395,'RES TECH'!M:M,'RES TECH'!K:K))</f>
        <v>RESELC</v>
      </c>
      <c r="D395" t="str">
        <f>IF(B395="*","*",_xlfn.XLOOKUP(B395,'RES TECH'!M:M,'RES TECH'!L:L))</f>
        <v>RESAPALMOldSHEUE</v>
      </c>
      <c r="E395">
        <f>IF(B395="*","*",_xlfn.XLOOKUP(B395,'RES TECH'!M:M,'RES TECH'!O:O))</f>
        <v>2020</v>
      </c>
      <c r="F395" s="12">
        <f>IF(B395="*","*",_xlfn.XLOOKUP(B395,'RES TECH'!M:M,'RES TECH'!Y:Y))</f>
        <v>16</v>
      </c>
      <c r="G395" s="12">
        <f>IF(B395="*","*",_xlfn.XLOOKUP(B395,'RES TECH'!M:M,'RES TECH'!V:V))</f>
        <v>2.6377491207502932</v>
      </c>
      <c r="H395">
        <f>IF(B395="*","*",_xlfn.XLOOKUP(B395,'RES TECH'!M:M,'RES TECH'!AA:AA))</f>
        <v>31.536000000000001</v>
      </c>
      <c r="I395" s="12">
        <f>IF(B395="*","*",_xlfn.XLOOKUP(B395,'RES TECH'!M:M,'RES TECH'!Z:Z))</f>
        <v>9.0799342577003436E-2</v>
      </c>
      <c r="J395" s="12">
        <f>IF(B395="*","*",_xlfn.XLOOKUP(B395,'RES TECH'!M:M,'RES TECH'!S:S))</f>
        <v>848.94047162485219</v>
      </c>
      <c r="K395" s="12">
        <f t="shared" si="12"/>
        <v>42.447023581242611</v>
      </c>
      <c r="L395" s="12">
        <f t="shared" si="13"/>
        <v>2.1223511790621306</v>
      </c>
      <c r="M395">
        <f>IF(B395="*","*",IF(_xlfn.XLOOKUP(B395,'RES TECH'!$M:$M,'RES TECH'!$C:$C)="Low Income",IF(G395&gt;1,IF(G395&gt;3,0.3,0.24),0.12),IF(_xlfn.XLOOKUP(B395,'RES TECH'!$M:$M,'RES TECH'!$C:$C)="Lower-middle Income",IF(G395&gt;1,IF(G395&gt;3,0.23,0.18),0.09),IF(_xlfn.XLOOKUP(B395,'RES TECH'!$M:$M,'RES TECH'!$C:$C)="Upper-middle Income",IF(G395&gt;1,IF(G395&gt;3,0.15,0.12),0.06),IF(_xlfn.XLOOKUP(B395,'RES TECH'!$M:$M,'RES TECH'!$C:$C)="High Income",IF(G395&gt;1,IF(G395&gt;3,0.08,0.06),0.03))))))</f>
        <v>0.18</v>
      </c>
    </row>
    <row r="396" spans="2:13" x14ac:dyDescent="0.25">
      <c r="B396" t="str">
        <f>IF('RES TECH'!N392=1,'RES TECH'!M392,"*")</f>
        <v>RESAPALMOldSHAHP4ELC22</v>
      </c>
      <c r="C396" t="str">
        <f>IF(B396="*","*",_xlfn.XLOOKUP(B396,'RES TECH'!M:M,'RES TECH'!K:K))</f>
        <v>RESELC</v>
      </c>
      <c r="D396" t="str">
        <f>IF(B396="*","*",_xlfn.XLOOKUP(B396,'RES TECH'!M:M,'RES TECH'!L:L))</f>
        <v>RESAPALMOldSHEUE</v>
      </c>
      <c r="E396">
        <f>IF(B396="*","*",_xlfn.XLOOKUP(B396,'RES TECH'!M:M,'RES TECH'!O:O))</f>
        <v>2022</v>
      </c>
      <c r="F396" s="12">
        <f>IF(B396="*","*",_xlfn.XLOOKUP(B396,'RES TECH'!M:M,'RES TECH'!Y:Y))</f>
        <v>16</v>
      </c>
      <c r="G396" s="12">
        <f>IF(B396="*","*",_xlfn.XLOOKUP(B396,'RES TECH'!M:M,'RES TECH'!V:V))</f>
        <v>2.9308323563892151</v>
      </c>
      <c r="H396">
        <f>IF(B396="*","*",_xlfn.XLOOKUP(B396,'RES TECH'!M:M,'RES TECH'!AA:AA))</f>
        <v>31.536000000000001</v>
      </c>
      <c r="I396" s="12">
        <f>IF(B396="*","*",_xlfn.XLOOKUP(B396,'RES TECH'!M:M,'RES TECH'!Z:Z))</f>
        <v>9.0799342577003436E-2</v>
      </c>
      <c r="J396" s="12">
        <f>IF(B396="*","*",_xlfn.XLOOKUP(B396,'RES TECH'!M:M,'RES TECH'!S:S))</f>
        <v>893.62154907879176</v>
      </c>
      <c r="K396" s="12">
        <f t="shared" si="12"/>
        <v>44.681077453939594</v>
      </c>
      <c r="L396" s="12">
        <f t="shared" si="13"/>
        <v>2.2340538726969799</v>
      </c>
      <c r="M396">
        <f>IF(B396="*","*",IF(_xlfn.XLOOKUP(B396,'RES TECH'!$M:$M,'RES TECH'!$C:$C)="Low Income",IF(G396&gt;1,IF(G396&gt;3,0.3,0.24),0.12),IF(_xlfn.XLOOKUP(B396,'RES TECH'!$M:$M,'RES TECH'!$C:$C)="Lower-middle Income",IF(G396&gt;1,IF(G396&gt;3,0.23,0.18),0.09),IF(_xlfn.XLOOKUP(B396,'RES TECH'!$M:$M,'RES TECH'!$C:$C)="Upper-middle Income",IF(G396&gt;1,IF(G396&gt;3,0.15,0.12),0.06),IF(_xlfn.XLOOKUP(B396,'RES TECH'!$M:$M,'RES TECH'!$C:$C)="High Income",IF(G396&gt;1,IF(G396&gt;3,0.08,0.06),0.03))))))</f>
        <v>0.18</v>
      </c>
    </row>
    <row r="397" spans="2:13" x14ac:dyDescent="0.25">
      <c r="B397" t="str">
        <f>IF('RES TECH'!N393=1,'RES TECH'!M393,"*")</f>
        <v>RESAPALMOldSHGHP1ELC20</v>
      </c>
      <c r="C397" t="str">
        <f>IF(B397="*","*",_xlfn.XLOOKUP(B397,'RES TECH'!M:M,'RES TECH'!K:K))</f>
        <v>RESELC</v>
      </c>
      <c r="D397" t="str">
        <f>IF(B397="*","*",_xlfn.XLOOKUP(B397,'RES TECH'!M:M,'RES TECH'!L:L))</f>
        <v>RESAPALMOldSHEUE</v>
      </c>
      <c r="E397">
        <f>IF(B397="*","*",_xlfn.XLOOKUP(B397,'RES TECH'!M:M,'RES TECH'!O:O))</f>
        <v>2020</v>
      </c>
      <c r="F397" s="12">
        <f>IF(B397="*","*",_xlfn.XLOOKUP(B397,'RES TECH'!M:M,'RES TECH'!Y:Y))</f>
        <v>15</v>
      </c>
      <c r="G397" s="12">
        <f>IF(B397="*","*",_xlfn.XLOOKUP(B397,'RES TECH'!M:M,'RES TECH'!V:V))</f>
        <v>3.2</v>
      </c>
      <c r="H397">
        <f>IF(B397="*","*",_xlfn.XLOOKUP(B397,'RES TECH'!M:M,'RES TECH'!AA:AA))</f>
        <v>31.536000000000001</v>
      </c>
      <c r="I397" s="12">
        <f>IF(B397="*","*",_xlfn.XLOOKUP(B397,'RES TECH'!M:M,'RES TECH'!Z:Z))</f>
        <v>9.0799342577003436E-2</v>
      </c>
      <c r="J397" s="12">
        <f>IF(B397="*","*",_xlfn.XLOOKUP(B397,'RES TECH'!M:M,'RES TECH'!S:S))</f>
        <v>2171.0608782537201</v>
      </c>
      <c r="K397" s="12">
        <f t="shared" si="12"/>
        <v>108.55304391268601</v>
      </c>
      <c r="L397" s="12">
        <f t="shared" si="13"/>
        <v>5.4276521956343009</v>
      </c>
      <c r="M397">
        <f>IF(B397="*","*",IF(_xlfn.XLOOKUP(B397,'RES TECH'!$M:$M,'RES TECH'!$C:$C)="Low Income",IF(G397&gt;1,IF(G397&gt;3,0.3,0.24),0.12),IF(_xlfn.XLOOKUP(B397,'RES TECH'!$M:$M,'RES TECH'!$C:$C)="Lower-middle Income",IF(G397&gt;1,IF(G397&gt;3,0.23,0.18),0.09),IF(_xlfn.XLOOKUP(B397,'RES TECH'!$M:$M,'RES TECH'!$C:$C)="Upper-middle Income",IF(G397&gt;1,IF(G397&gt;3,0.15,0.12),0.06),IF(_xlfn.XLOOKUP(B397,'RES TECH'!$M:$M,'RES TECH'!$C:$C)="High Income",IF(G397&gt;1,IF(G397&gt;3,0.08,0.06),0.03))))))</f>
        <v>0.23</v>
      </c>
    </row>
    <row r="398" spans="2:13" x14ac:dyDescent="0.25">
      <c r="B398" t="str">
        <f>IF('RES TECH'!N394=1,'RES TECH'!M394,"*")</f>
        <v>RESAPALMOldSHGHP2ELC20</v>
      </c>
      <c r="C398" t="str">
        <f>IF(B398="*","*",_xlfn.XLOOKUP(B398,'RES TECH'!M:M,'RES TECH'!K:K))</f>
        <v>RESELC</v>
      </c>
      <c r="D398" t="str">
        <f>IF(B398="*","*",_xlfn.XLOOKUP(B398,'RES TECH'!M:M,'RES TECH'!L:L))</f>
        <v>RESAPALMOldSHEUE</v>
      </c>
      <c r="E398">
        <f>IF(B398="*","*",_xlfn.XLOOKUP(B398,'RES TECH'!M:M,'RES TECH'!O:O))</f>
        <v>2020</v>
      </c>
      <c r="F398" s="12">
        <f>IF(B398="*","*",_xlfn.XLOOKUP(B398,'RES TECH'!M:M,'RES TECH'!Y:Y))</f>
        <v>15</v>
      </c>
      <c r="G398" s="12">
        <f>IF(B398="*","*",_xlfn.XLOOKUP(B398,'RES TECH'!M:M,'RES TECH'!V:V))</f>
        <v>3.7</v>
      </c>
      <c r="H398">
        <f>IF(B398="*","*",_xlfn.XLOOKUP(B398,'RES TECH'!M:M,'RES TECH'!AA:AA))</f>
        <v>31.536000000000001</v>
      </c>
      <c r="I398" s="12">
        <f>IF(B398="*","*",_xlfn.XLOOKUP(B398,'RES TECH'!M:M,'RES TECH'!Z:Z))</f>
        <v>9.0799342577003436E-2</v>
      </c>
      <c r="J398" s="12">
        <f>IF(B398="*","*",_xlfn.XLOOKUP(B398,'RES TECH'!M:M,'RES TECH'!S:S))</f>
        <v>2247.6046912690758</v>
      </c>
      <c r="K398" s="12">
        <f t="shared" si="12"/>
        <v>112.3802345634538</v>
      </c>
      <c r="L398" s="12">
        <f t="shared" si="13"/>
        <v>5.6190117281726906</v>
      </c>
      <c r="M398">
        <f>IF(B398="*","*",IF(_xlfn.XLOOKUP(B398,'RES TECH'!$M:$M,'RES TECH'!$C:$C)="Low Income",IF(G398&gt;1,IF(G398&gt;3,0.3,0.24),0.12),IF(_xlfn.XLOOKUP(B398,'RES TECH'!$M:$M,'RES TECH'!$C:$C)="Lower-middle Income",IF(G398&gt;1,IF(G398&gt;3,0.23,0.18),0.09),IF(_xlfn.XLOOKUP(B398,'RES TECH'!$M:$M,'RES TECH'!$C:$C)="Upper-middle Income",IF(G398&gt;1,IF(G398&gt;3,0.15,0.12),0.06),IF(_xlfn.XLOOKUP(B398,'RES TECH'!$M:$M,'RES TECH'!$C:$C)="High Income",IF(G398&gt;1,IF(G398&gt;3,0.08,0.06),0.03))))))</f>
        <v>0.23</v>
      </c>
    </row>
    <row r="399" spans="2:13" x14ac:dyDescent="0.25">
      <c r="B399" t="str">
        <f>IF('RES TECH'!N395=1,'RES TECH'!M395,"*")</f>
        <v>*</v>
      </c>
      <c r="C399" t="str">
        <f>IF(B399="*","*",_xlfn.XLOOKUP(B399,'RES TECH'!M:M,'RES TECH'!K:K))</f>
        <v>*</v>
      </c>
      <c r="D399" t="str">
        <f>IF(B399="*","*",_xlfn.XLOOKUP(B399,'RES TECH'!M:M,'RES TECH'!L:L))</f>
        <v>*</v>
      </c>
      <c r="E399" t="str">
        <f>IF(B399="*","*",_xlfn.XLOOKUP(B399,'RES TECH'!M:M,'RES TECH'!O:O))</f>
        <v>*</v>
      </c>
      <c r="F399" s="12" t="str">
        <f>IF(B399="*","*",_xlfn.XLOOKUP(B399,'RES TECH'!M:M,'RES TECH'!Y:Y))</f>
        <v>*</v>
      </c>
      <c r="G399" s="12" t="str">
        <f>IF(B399="*","*",_xlfn.XLOOKUP(B399,'RES TECH'!M:M,'RES TECH'!V:V))</f>
        <v>*</v>
      </c>
      <c r="H399" t="str">
        <f>IF(B399="*","*",_xlfn.XLOOKUP(B399,'RES TECH'!M:M,'RES TECH'!AA:AA))</f>
        <v>*</v>
      </c>
      <c r="I399" s="12" t="str">
        <f>IF(B399="*","*",_xlfn.XLOOKUP(B399,'RES TECH'!M:M,'RES TECH'!Z:Z))</f>
        <v>*</v>
      </c>
      <c r="J399" s="12" t="str">
        <f>IF(B399="*","*",_xlfn.XLOOKUP(B399,'RES TECH'!M:M,'RES TECH'!S:S))</f>
        <v>*</v>
      </c>
      <c r="K399" s="12" t="str">
        <f t="shared" si="12"/>
        <v>*</v>
      </c>
      <c r="L399" s="12" t="str">
        <f t="shared" si="13"/>
        <v>*</v>
      </c>
      <c r="M399" t="str">
        <f>IF(B399="*","*",IF(_xlfn.XLOOKUP(B399,'RES TECH'!$M:$M,'RES TECH'!$C:$C)="Low Income",IF(G399&gt;1,IF(G399&gt;3,0.3,0.24),0.12),IF(_xlfn.XLOOKUP(B399,'RES TECH'!$M:$M,'RES TECH'!$C:$C)="Lower-middle Income",IF(G399&gt;1,IF(G399&gt;3,0.23,0.18),0.09),IF(_xlfn.XLOOKUP(B399,'RES TECH'!$M:$M,'RES TECH'!$C:$C)="Upper-middle Income",IF(G399&gt;1,IF(G399&gt;3,0.15,0.12),0.06),IF(_xlfn.XLOOKUP(B399,'RES TECH'!$M:$M,'RES TECH'!$C:$C)="High Income",IF(G399&gt;1,IF(G399&gt;3,0.08,0.06),0.03))))))</f>
        <v>*</v>
      </c>
    </row>
    <row r="400" spans="2:13" x14ac:dyDescent="0.25">
      <c r="B400" t="str">
        <f>IF('RES TECH'!N396=1,'RES TECH'!M396,"*")</f>
        <v>RESAPALMOldSHGHP3ELC20</v>
      </c>
      <c r="C400" t="str">
        <f>IF(B400="*","*",_xlfn.XLOOKUP(B400,'RES TECH'!M:M,'RES TECH'!K:K))</f>
        <v>RESELC</v>
      </c>
      <c r="D400" t="str">
        <f>IF(B400="*","*",_xlfn.XLOOKUP(B400,'RES TECH'!M:M,'RES TECH'!L:L))</f>
        <v>RESAPALMOldSHEUE</v>
      </c>
      <c r="E400">
        <f>IF(B400="*","*",_xlfn.XLOOKUP(B400,'RES TECH'!M:M,'RES TECH'!O:O))</f>
        <v>2020</v>
      </c>
      <c r="F400" s="12">
        <f>IF(B400="*","*",_xlfn.XLOOKUP(B400,'RES TECH'!M:M,'RES TECH'!Y:Y))</f>
        <v>15</v>
      </c>
      <c r="G400" s="12">
        <f>IF(B400="*","*",_xlfn.XLOOKUP(B400,'RES TECH'!M:M,'RES TECH'!V:V))</f>
        <v>3.6</v>
      </c>
      <c r="H400">
        <f>IF(B400="*","*",_xlfn.XLOOKUP(B400,'RES TECH'!M:M,'RES TECH'!AA:AA))</f>
        <v>31.536000000000001</v>
      </c>
      <c r="I400" s="12">
        <f>IF(B400="*","*",_xlfn.XLOOKUP(B400,'RES TECH'!M:M,'RES TECH'!Z:Z))</f>
        <v>9.0799342577003436E-2</v>
      </c>
      <c r="J400" s="12">
        <f>IF(B400="*","*",_xlfn.XLOOKUP(B400,'RES TECH'!M:M,'RES TECH'!S:S))</f>
        <v>2247.6046912690758</v>
      </c>
      <c r="K400" s="12">
        <f t="shared" si="12"/>
        <v>112.3802345634538</v>
      </c>
      <c r="L400" s="12">
        <f t="shared" si="13"/>
        <v>5.6190117281726906</v>
      </c>
      <c r="M400">
        <f>IF(B400="*","*",IF(_xlfn.XLOOKUP(B400,'RES TECH'!$M:$M,'RES TECH'!$C:$C)="Low Income",IF(G400&gt;1,IF(G400&gt;3,0.3,0.24),0.12),IF(_xlfn.XLOOKUP(B400,'RES TECH'!$M:$M,'RES TECH'!$C:$C)="Lower-middle Income",IF(G400&gt;1,IF(G400&gt;3,0.23,0.18),0.09),IF(_xlfn.XLOOKUP(B400,'RES TECH'!$M:$M,'RES TECH'!$C:$C)="Upper-middle Income",IF(G400&gt;1,IF(G400&gt;3,0.15,0.12),0.06),IF(_xlfn.XLOOKUP(B400,'RES TECH'!$M:$M,'RES TECH'!$C:$C)="High Income",IF(G400&gt;1,IF(G400&gt;3,0.08,0.06),0.03))))))</f>
        <v>0.23</v>
      </c>
    </row>
    <row r="401" spans="2:13" x14ac:dyDescent="0.25">
      <c r="B401" t="str">
        <f>IF('RES TECH'!N397=1,'RES TECH'!M397,"*")</f>
        <v>RESAPALMOldSHGHP3ELC22</v>
      </c>
      <c r="C401" t="str">
        <f>IF(B401="*","*",_xlfn.XLOOKUP(B401,'RES TECH'!M:M,'RES TECH'!K:K))</f>
        <v>RESELC</v>
      </c>
      <c r="D401" t="str">
        <f>IF(B401="*","*",_xlfn.XLOOKUP(B401,'RES TECH'!M:M,'RES TECH'!L:L))</f>
        <v>RESAPALMOldSHEUE</v>
      </c>
      <c r="E401">
        <f>IF(B401="*","*",_xlfn.XLOOKUP(B401,'RES TECH'!M:M,'RES TECH'!O:O))</f>
        <v>2022</v>
      </c>
      <c r="F401" s="12">
        <f>IF(B401="*","*",_xlfn.XLOOKUP(B401,'RES TECH'!M:M,'RES TECH'!Y:Y))</f>
        <v>15</v>
      </c>
      <c r="G401" s="12">
        <f>IF(B401="*","*",_xlfn.XLOOKUP(B401,'RES TECH'!M:M,'RES TECH'!V:V))</f>
        <v>3.6</v>
      </c>
      <c r="H401">
        <f>IF(B401="*","*",_xlfn.XLOOKUP(B401,'RES TECH'!M:M,'RES TECH'!AA:AA))</f>
        <v>31.536000000000001</v>
      </c>
      <c r="I401" s="12">
        <f>IF(B401="*","*",_xlfn.XLOOKUP(B401,'RES TECH'!M:M,'RES TECH'!Z:Z))</f>
        <v>9.0799342577003436E-2</v>
      </c>
      <c r="J401" s="12">
        <f>IF(B401="*","*",_xlfn.XLOOKUP(B401,'RES TECH'!M:M,'RES TECH'!S:S))</f>
        <v>2247.6046912690758</v>
      </c>
      <c r="K401" s="12">
        <f t="shared" si="12"/>
        <v>112.3802345634538</v>
      </c>
      <c r="L401" s="12">
        <f t="shared" si="13"/>
        <v>5.6190117281726906</v>
      </c>
      <c r="M401">
        <f>IF(B401="*","*",IF(_xlfn.XLOOKUP(B401,'RES TECH'!$M:$M,'RES TECH'!$C:$C)="Low Income",IF(G401&gt;1,IF(G401&gt;3,0.3,0.24),0.12),IF(_xlfn.XLOOKUP(B401,'RES TECH'!$M:$M,'RES TECH'!$C:$C)="Lower-middle Income",IF(G401&gt;1,IF(G401&gt;3,0.23,0.18),0.09),IF(_xlfn.XLOOKUP(B401,'RES TECH'!$M:$M,'RES TECH'!$C:$C)="Upper-middle Income",IF(G401&gt;1,IF(G401&gt;3,0.15,0.12),0.06),IF(_xlfn.XLOOKUP(B401,'RES TECH'!$M:$M,'RES TECH'!$C:$C)="High Income",IF(G401&gt;1,IF(G401&gt;3,0.08,0.06),0.03))))))</f>
        <v>0.23</v>
      </c>
    </row>
    <row r="402" spans="2:13" x14ac:dyDescent="0.25">
      <c r="B402" t="str">
        <f>IF('RES TECH'!N398=1,'RES TECH'!M398,"*")</f>
        <v>RESAPALMOldSHGHP3ELC23</v>
      </c>
      <c r="C402" t="str">
        <f>IF(B402="*","*",_xlfn.XLOOKUP(B402,'RES TECH'!M:M,'RES TECH'!K:K))</f>
        <v>RESELC</v>
      </c>
      <c r="D402" t="str">
        <f>IF(B402="*","*",_xlfn.XLOOKUP(B402,'RES TECH'!M:M,'RES TECH'!L:L))</f>
        <v>RESAPALMOldSHEUE</v>
      </c>
      <c r="E402">
        <f>IF(B402="*","*",_xlfn.XLOOKUP(B402,'RES TECH'!M:M,'RES TECH'!O:O))</f>
        <v>2023</v>
      </c>
      <c r="F402" s="12">
        <f>IF(B402="*","*",_xlfn.XLOOKUP(B402,'RES TECH'!M:M,'RES TECH'!Y:Y))</f>
        <v>15</v>
      </c>
      <c r="G402" s="12">
        <f>IF(B402="*","*",_xlfn.XLOOKUP(B402,'RES TECH'!M:M,'RES TECH'!V:V))</f>
        <v>3.6</v>
      </c>
      <c r="H402">
        <f>IF(B402="*","*",_xlfn.XLOOKUP(B402,'RES TECH'!M:M,'RES TECH'!AA:AA))</f>
        <v>31.536000000000001</v>
      </c>
      <c r="I402" s="12">
        <f>IF(B402="*","*",_xlfn.XLOOKUP(B402,'RES TECH'!M:M,'RES TECH'!Z:Z))</f>
        <v>9.0799342577003436E-2</v>
      </c>
      <c r="J402" s="12">
        <f>IF(B402="*","*",_xlfn.XLOOKUP(B402,'RES TECH'!M:M,'RES TECH'!S:S))</f>
        <v>2247.6046912690758</v>
      </c>
      <c r="K402" s="12">
        <f t="shared" si="12"/>
        <v>112.3802345634538</v>
      </c>
      <c r="L402" s="12">
        <f t="shared" si="13"/>
        <v>5.6190117281726906</v>
      </c>
      <c r="M402">
        <f>IF(B402="*","*",IF(_xlfn.XLOOKUP(B402,'RES TECH'!$M:$M,'RES TECH'!$C:$C)="Low Income",IF(G402&gt;1,IF(G402&gt;3,0.3,0.24),0.12),IF(_xlfn.XLOOKUP(B402,'RES TECH'!$M:$M,'RES TECH'!$C:$C)="Lower-middle Income",IF(G402&gt;1,IF(G402&gt;3,0.23,0.18),0.09),IF(_xlfn.XLOOKUP(B402,'RES TECH'!$M:$M,'RES TECH'!$C:$C)="Upper-middle Income",IF(G402&gt;1,IF(G402&gt;3,0.15,0.12),0.06),IF(_xlfn.XLOOKUP(B402,'RES TECH'!$M:$M,'RES TECH'!$C:$C)="High Income",IF(G402&gt;1,IF(G402&gt;3,0.08,0.06),0.03))))))</f>
        <v>0.23</v>
      </c>
    </row>
    <row r="403" spans="2:13" x14ac:dyDescent="0.25">
      <c r="B403" t="str">
        <f>IF('RES TECH'!N399=1,'RES TECH'!M399,"*")</f>
        <v>RESAPALMOldSHGHP3ELC24</v>
      </c>
      <c r="C403" t="str">
        <f>IF(B403="*","*",_xlfn.XLOOKUP(B403,'RES TECH'!M:M,'RES TECH'!K:K))</f>
        <v>RESELC</v>
      </c>
      <c r="D403" t="str">
        <f>IF(B403="*","*",_xlfn.XLOOKUP(B403,'RES TECH'!M:M,'RES TECH'!L:L))</f>
        <v>RESAPALMOldSHEUE</v>
      </c>
      <c r="E403">
        <f>IF(B403="*","*",_xlfn.XLOOKUP(B403,'RES TECH'!M:M,'RES TECH'!O:O))</f>
        <v>2024</v>
      </c>
      <c r="F403" s="12">
        <f>IF(B403="*","*",_xlfn.XLOOKUP(B403,'RES TECH'!M:M,'RES TECH'!Y:Y))</f>
        <v>15</v>
      </c>
      <c r="G403" s="12">
        <f>IF(B403="*","*",_xlfn.XLOOKUP(B403,'RES TECH'!M:M,'RES TECH'!V:V))</f>
        <v>3.6</v>
      </c>
      <c r="H403">
        <f>IF(B403="*","*",_xlfn.XLOOKUP(B403,'RES TECH'!M:M,'RES TECH'!AA:AA))</f>
        <v>31.536000000000001</v>
      </c>
      <c r="I403" s="12">
        <f>IF(B403="*","*",_xlfn.XLOOKUP(B403,'RES TECH'!M:M,'RES TECH'!Z:Z))</f>
        <v>9.0799342577003436E-2</v>
      </c>
      <c r="J403" s="12">
        <f>IF(B403="*","*",_xlfn.XLOOKUP(B403,'RES TECH'!M:M,'RES TECH'!S:S))</f>
        <v>2247.6046912690758</v>
      </c>
      <c r="K403" s="12">
        <f t="shared" si="12"/>
        <v>112.3802345634538</v>
      </c>
      <c r="L403" s="12">
        <f t="shared" si="13"/>
        <v>5.6190117281726906</v>
      </c>
      <c r="M403">
        <f>IF(B403="*","*",IF(_xlfn.XLOOKUP(B403,'RES TECH'!$M:$M,'RES TECH'!$C:$C)="Low Income",IF(G403&gt;1,IF(G403&gt;3,0.3,0.24),0.12),IF(_xlfn.XLOOKUP(B403,'RES TECH'!$M:$M,'RES TECH'!$C:$C)="Lower-middle Income",IF(G403&gt;1,IF(G403&gt;3,0.23,0.18),0.09),IF(_xlfn.XLOOKUP(B403,'RES TECH'!$M:$M,'RES TECH'!$C:$C)="Upper-middle Income",IF(G403&gt;1,IF(G403&gt;3,0.15,0.12),0.06),IF(_xlfn.XLOOKUP(B403,'RES TECH'!$M:$M,'RES TECH'!$C:$C)="High Income",IF(G403&gt;1,IF(G403&gt;3,0.08,0.06),0.03))))))</f>
        <v>0.23</v>
      </c>
    </row>
    <row r="404" spans="2:13" x14ac:dyDescent="0.25">
      <c r="B404" t="str">
        <f>IF('RES TECH'!N400=1,'RES TECH'!M400,"*")</f>
        <v>*</v>
      </c>
      <c r="C404" t="str">
        <f>IF(B404="*","*",_xlfn.XLOOKUP(B404,'RES TECH'!M:M,'RES TECH'!K:K))</f>
        <v>*</v>
      </c>
      <c r="D404" t="str">
        <f>IF(B404="*","*",_xlfn.XLOOKUP(B404,'RES TECH'!M:M,'RES TECH'!L:L))</f>
        <v>*</v>
      </c>
      <c r="E404" t="str">
        <f>IF(B404="*","*",_xlfn.XLOOKUP(B404,'RES TECH'!M:M,'RES TECH'!O:O))</f>
        <v>*</v>
      </c>
      <c r="F404" s="12" t="str">
        <f>IF(B404="*","*",_xlfn.XLOOKUP(B404,'RES TECH'!M:M,'RES TECH'!Y:Y))</f>
        <v>*</v>
      </c>
      <c r="G404" s="12" t="str">
        <f>IF(B404="*","*",_xlfn.XLOOKUP(B404,'RES TECH'!M:M,'RES TECH'!V:V))</f>
        <v>*</v>
      </c>
      <c r="H404" t="str">
        <f>IF(B404="*","*",_xlfn.XLOOKUP(B404,'RES TECH'!M:M,'RES TECH'!AA:AA))</f>
        <v>*</v>
      </c>
      <c r="I404" s="12" t="str">
        <f>IF(B404="*","*",_xlfn.XLOOKUP(B404,'RES TECH'!M:M,'RES TECH'!Z:Z))</f>
        <v>*</v>
      </c>
      <c r="J404" s="12" t="str">
        <f>IF(B404="*","*",_xlfn.XLOOKUP(B404,'RES TECH'!M:M,'RES TECH'!S:S))</f>
        <v>*</v>
      </c>
      <c r="K404" s="12" t="str">
        <f t="shared" si="12"/>
        <v>*</v>
      </c>
      <c r="L404" s="12" t="str">
        <f t="shared" si="13"/>
        <v>*</v>
      </c>
      <c r="M404" t="str">
        <f>IF(B404="*","*",IF(_xlfn.XLOOKUP(B404,'RES TECH'!$M:$M,'RES TECH'!$C:$C)="Low Income",IF(G404&gt;1,IF(G404&gt;3,0.3,0.24),0.12),IF(_xlfn.XLOOKUP(B404,'RES TECH'!$M:$M,'RES TECH'!$C:$C)="Lower-middle Income",IF(G404&gt;1,IF(G404&gt;3,0.23,0.18),0.09),IF(_xlfn.XLOOKUP(B404,'RES TECH'!$M:$M,'RES TECH'!$C:$C)="Upper-middle Income",IF(G404&gt;1,IF(G404&gt;3,0.15,0.12),0.06),IF(_xlfn.XLOOKUP(B404,'RES TECH'!$M:$M,'RES TECH'!$C:$C)="High Income",IF(G404&gt;1,IF(G404&gt;3,0.08,0.06),0.03))))))</f>
        <v>*</v>
      </c>
    </row>
    <row r="405" spans="2:13" x14ac:dyDescent="0.25">
      <c r="B405" t="str">
        <f>IF('RES TECH'!N401=1,'RES TECH'!M401,"*")</f>
        <v>RESAPALMOldSHGHP4ELC20</v>
      </c>
      <c r="C405" t="str">
        <f>IF(B405="*","*",_xlfn.XLOOKUP(B405,'RES TECH'!M:M,'RES TECH'!K:K))</f>
        <v>RESELC</v>
      </c>
      <c r="D405" t="str">
        <f>IF(B405="*","*",_xlfn.XLOOKUP(B405,'RES TECH'!M:M,'RES TECH'!L:L))</f>
        <v>RESAPALMOldSHEUE</v>
      </c>
      <c r="E405">
        <f>IF(B405="*","*",_xlfn.XLOOKUP(B405,'RES TECH'!M:M,'RES TECH'!O:O))</f>
        <v>2020</v>
      </c>
      <c r="F405" s="12">
        <f>IF(B405="*","*",_xlfn.XLOOKUP(B405,'RES TECH'!M:M,'RES TECH'!Y:Y))</f>
        <v>15</v>
      </c>
      <c r="G405" s="12">
        <f>IF(B405="*","*",_xlfn.XLOOKUP(B405,'RES TECH'!M:M,'RES TECH'!V:V))</f>
        <v>4.5</v>
      </c>
      <c r="H405">
        <f>IF(B405="*","*",_xlfn.XLOOKUP(B405,'RES TECH'!M:M,'RES TECH'!AA:AA))</f>
        <v>31.536000000000001</v>
      </c>
      <c r="I405" s="12">
        <f>IF(B405="*","*",_xlfn.XLOOKUP(B405,'RES TECH'!M:M,'RES TECH'!Z:Z))</f>
        <v>9.0799342577003436E-2</v>
      </c>
      <c r="J405" s="12">
        <f>IF(B405="*","*",_xlfn.XLOOKUP(B405,'RES TECH'!M:M,'RES TECH'!S:S))</f>
        <v>2372.8582034760211</v>
      </c>
      <c r="K405" s="12">
        <f t="shared" si="12"/>
        <v>118.64291017380106</v>
      </c>
      <c r="L405" s="12">
        <f t="shared" si="13"/>
        <v>5.932145508690053</v>
      </c>
      <c r="M405">
        <f>IF(B405="*","*",IF(_xlfn.XLOOKUP(B405,'RES TECH'!$M:$M,'RES TECH'!$C:$C)="Low Income",IF(G405&gt;1,IF(G405&gt;3,0.3,0.24),0.12),IF(_xlfn.XLOOKUP(B405,'RES TECH'!$M:$M,'RES TECH'!$C:$C)="Lower-middle Income",IF(G405&gt;1,IF(G405&gt;3,0.23,0.18),0.09),IF(_xlfn.XLOOKUP(B405,'RES TECH'!$M:$M,'RES TECH'!$C:$C)="Upper-middle Income",IF(G405&gt;1,IF(G405&gt;3,0.15,0.12),0.06),IF(_xlfn.XLOOKUP(B405,'RES TECH'!$M:$M,'RES TECH'!$C:$C)="High Income",IF(G405&gt;1,IF(G405&gt;3,0.08,0.06),0.03))))))</f>
        <v>0.23</v>
      </c>
    </row>
    <row r="406" spans="2:13" x14ac:dyDescent="0.25">
      <c r="B406" t="str">
        <f>IF('RES TECH'!N402=1,'RES TECH'!M402,"*")</f>
        <v>RESAPALMOldSHGHP4ELC22</v>
      </c>
      <c r="C406" t="str">
        <f>IF(B406="*","*",_xlfn.XLOOKUP(B406,'RES TECH'!M:M,'RES TECH'!K:K))</f>
        <v>RESELC</v>
      </c>
      <c r="D406" t="str">
        <f>IF(B406="*","*",_xlfn.XLOOKUP(B406,'RES TECH'!M:M,'RES TECH'!L:L))</f>
        <v>RESAPALMOldSHEUE</v>
      </c>
      <c r="E406">
        <f>IF(B406="*","*",_xlfn.XLOOKUP(B406,'RES TECH'!M:M,'RES TECH'!O:O))</f>
        <v>2022</v>
      </c>
      <c r="F406" s="12">
        <f>IF(B406="*","*",_xlfn.XLOOKUP(B406,'RES TECH'!M:M,'RES TECH'!Y:Y))</f>
        <v>15</v>
      </c>
      <c r="G406" s="12">
        <f>IF(B406="*","*",_xlfn.XLOOKUP(B406,'RES TECH'!M:M,'RES TECH'!V:V))</f>
        <v>4.5</v>
      </c>
      <c r="H406">
        <f>IF(B406="*","*",_xlfn.XLOOKUP(B406,'RES TECH'!M:M,'RES TECH'!AA:AA))</f>
        <v>31.536000000000001</v>
      </c>
      <c r="I406" s="12">
        <f>IF(B406="*","*",_xlfn.XLOOKUP(B406,'RES TECH'!M:M,'RES TECH'!Z:Z))</f>
        <v>9.0799342577003436E-2</v>
      </c>
      <c r="J406" s="12">
        <f>IF(B406="*","*",_xlfn.XLOOKUP(B406,'RES TECH'!M:M,'RES TECH'!S:S))</f>
        <v>2372.8582034760211</v>
      </c>
      <c r="K406" s="12">
        <f t="shared" si="12"/>
        <v>118.64291017380106</v>
      </c>
      <c r="L406" s="12">
        <f t="shared" si="13"/>
        <v>5.932145508690053</v>
      </c>
      <c r="M406">
        <f>IF(B406="*","*",IF(_xlfn.XLOOKUP(B406,'RES TECH'!$M:$M,'RES TECH'!$C:$C)="Low Income",IF(G406&gt;1,IF(G406&gt;3,0.3,0.24),0.12),IF(_xlfn.XLOOKUP(B406,'RES TECH'!$M:$M,'RES TECH'!$C:$C)="Lower-middle Income",IF(G406&gt;1,IF(G406&gt;3,0.23,0.18),0.09),IF(_xlfn.XLOOKUP(B406,'RES TECH'!$M:$M,'RES TECH'!$C:$C)="Upper-middle Income",IF(G406&gt;1,IF(G406&gt;3,0.15,0.12),0.06),IF(_xlfn.XLOOKUP(B406,'RES TECH'!$M:$M,'RES TECH'!$C:$C)="High Income",IF(G406&gt;1,IF(G406&gt;3,0.08,0.06),0.03))))))</f>
        <v>0.23</v>
      </c>
    </row>
    <row r="407" spans="2:13" x14ac:dyDescent="0.25">
      <c r="B407" t="str">
        <f>IF('RES TECH'!N403=1,'RES TECH'!M403,"*")</f>
        <v>RESAPALMOldSHGHP4ELC23</v>
      </c>
      <c r="C407" t="str">
        <f>IF(B407="*","*",_xlfn.XLOOKUP(B407,'RES TECH'!M:M,'RES TECH'!K:K))</f>
        <v>RESELC</v>
      </c>
      <c r="D407" t="str">
        <f>IF(B407="*","*",_xlfn.XLOOKUP(B407,'RES TECH'!M:M,'RES TECH'!L:L))</f>
        <v>RESAPALMOldSHEUE</v>
      </c>
      <c r="E407">
        <f>IF(B407="*","*",_xlfn.XLOOKUP(B407,'RES TECH'!M:M,'RES TECH'!O:O))</f>
        <v>2023</v>
      </c>
      <c r="F407" s="12">
        <f>IF(B407="*","*",_xlfn.XLOOKUP(B407,'RES TECH'!M:M,'RES TECH'!Y:Y))</f>
        <v>15</v>
      </c>
      <c r="G407" s="12">
        <f>IF(B407="*","*",_xlfn.XLOOKUP(B407,'RES TECH'!M:M,'RES TECH'!V:V))</f>
        <v>4.5</v>
      </c>
      <c r="H407">
        <f>IF(B407="*","*",_xlfn.XLOOKUP(B407,'RES TECH'!M:M,'RES TECH'!AA:AA))</f>
        <v>31.536000000000001</v>
      </c>
      <c r="I407" s="12">
        <f>IF(B407="*","*",_xlfn.XLOOKUP(B407,'RES TECH'!M:M,'RES TECH'!Z:Z))</f>
        <v>9.0799342577003436E-2</v>
      </c>
      <c r="J407" s="12">
        <f>IF(B407="*","*",_xlfn.XLOOKUP(B407,'RES TECH'!M:M,'RES TECH'!S:S))</f>
        <v>2372.8582034760211</v>
      </c>
      <c r="K407" s="12">
        <f t="shared" si="12"/>
        <v>118.64291017380106</v>
      </c>
      <c r="L407" s="12">
        <f t="shared" si="13"/>
        <v>5.932145508690053</v>
      </c>
      <c r="M407">
        <f>IF(B407="*","*",IF(_xlfn.XLOOKUP(B407,'RES TECH'!$M:$M,'RES TECH'!$C:$C)="Low Income",IF(G407&gt;1,IF(G407&gt;3,0.3,0.24),0.12),IF(_xlfn.XLOOKUP(B407,'RES TECH'!$M:$M,'RES TECH'!$C:$C)="Lower-middle Income",IF(G407&gt;1,IF(G407&gt;3,0.23,0.18),0.09),IF(_xlfn.XLOOKUP(B407,'RES TECH'!$M:$M,'RES TECH'!$C:$C)="Upper-middle Income",IF(G407&gt;1,IF(G407&gt;3,0.15,0.12),0.06),IF(_xlfn.XLOOKUP(B407,'RES TECH'!$M:$M,'RES TECH'!$C:$C)="High Income",IF(G407&gt;1,IF(G407&gt;3,0.08,0.06),0.03))))))</f>
        <v>0.23</v>
      </c>
    </row>
    <row r="408" spans="2:13" x14ac:dyDescent="0.25">
      <c r="B408" t="str">
        <f>IF('RES TECH'!N404=1,'RES TECH'!M404,"*")</f>
        <v>RESAPALMOldSHGHP4ELC24</v>
      </c>
      <c r="C408" t="str">
        <f>IF(B408="*","*",_xlfn.XLOOKUP(B408,'RES TECH'!M:M,'RES TECH'!K:K))</f>
        <v>RESELC</v>
      </c>
      <c r="D408" t="str">
        <f>IF(B408="*","*",_xlfn.XLOOKUP(B408,'RES TECH'!M:M,'RES TECH'!L:L))</f>
        <v>RESAPALMOldSHEUE</v>
      </c>
      <c r="E408">
        <f>IF(B408="*","*",_xlfn.XLOOKUP(B408,'RES TECH'!M:M,'RES TECH'!O:O))</f>
        <v>2024</v>
      </c>
      <c r="F408" s="12">
        <f>IF(B408="*","*",_xlfn.XLOOKUP(B408,'RES TECH'!M:M,'RES TECH'!Y:Y))</f>
        <v>15</v>
      </c>
      <c r="G408" s="12">
        <f>IF(B408="*","*",_xlfn.XLOOKUP(B408,'RES TECH'!M:M,'RES TECH'!V:V))</f>
        <v>4.5</v>
      </c>
      <c r="H408">
        <f>IF(B408="*","*",_xlfn.XLOOKUP(B408,'RES TECH'!M:M,'RES TECH'!AA:AA))</f>
        <v>31.536000000000001</v>
      </c>
      <c r="I408" s="12">
        <f>IF(B408="*","*",_xlfn.XLOOKUP(B408,'RES TECH'!M:M,'RES TECH'!Z:Z))</f>
        <v>9.0799342577003436E-2</v>
      </c>
      <c r="J408" s="12">
        <f>IF(B408="*","*",_xlfn.XLOOKUP(B408,'RES TECH'!M:M,'RES TECH'!S:S))</f>
        <v>2372.8582034760211</v>
      </c>
      <c r="K408" s="12">
        <f t="shared" si="12"/>
        <v>118.64291017380106</v>
      </c>
      <c r="L408" s="12">
        <f t="shared" si="13"/>
        <v>5.932145508690053</v>
      </c>
      <c r="M408">
        <f>IF(B408="*","*",IF(_xlfn.XLOOKUP(B408,'RES TECH'!$M:$M,'RES TECH'!$C:$C)="Low Income",IF(G408&gt;1,IF(G408&gt;3,0.3,0.24),0.12),IF(_xlfn.XLOOKUP(B408,'RES TECH'!$M:$M,'RES TECH'!$C:$C)="Lower-middle Income",IF(G408&gt;1,IF(G408&gt;3,0.23,0.18),0.09),IF(_xlfn.XLOOKUP(B408,'RES TECH'!$M:$M,'RES TECH'!$C:$C)="Upper-middle Income",IF(G408&gt;1,IF(G408&gt;3,0.15,0.12),0.06),IF(_xlfn.XLOOKUP(B408,'RES TECH'!$M:$M,'RES TECH'!$C:$C)="High Income",IF(G408&gt;1,IF(G408&gt;3,0.08,0.06),0.03))))))</f>
        <v>0.23</v>
      </c>
    </row>
    <row r="409" spans="2:13" x14ac:dyDescent="0.25">
      <c r="B409" t="str">
        <f>IF('RES TECH'!N405=1,'RES TECH'!M405,"*")</f>
        <v>RESAPALMOldSHRAD2ELC20</v>
      </c>
      <c r="C409" t="str">
        <f>IF(B409="*","*",_xlfn.XLOOKUP(B409,'RES TECH'!M:M,'RES TECH'!K:K))</f>
        <v>RESELC</v>
      </c>
      <c r="D409" t="str">
        <f>IF(B409="*","*",_xlfn.XLOOKUP(B409,'RES TECH'!M:M,'RES TECH'!L:L))</f>
        <v>RESAPALMOldSHEUE</v>
      </c>
      <c r="E409">
        <f>IF(B409="*","*",_xlfn.XLOOKUP(B409,'RES TECH'!M:M,'RES TECH'!O:O))</f>
        <v>2020</v>
      </c>
      <c r="F409" s="12">
        <f>IF(B409="*","*",_xlfn.XLOOKUP(B409,'RES TECH'!M:M,'RES TECH'!Y:Y))</f>
        <v>23</v>
      </c>
      <c r="G409" s="12">
        <f>IF(B409="*","*",_xlfn.XLOOKUP(B409,'RES TECH'!M:M,'RES TECH'!V:V))</f>
        <v>0.98</v>
      </c>
      <c r="H409">
        <f>IF(B409="*","*",_xlfn.XLOOKUP(B409,'RES TECH'!M:M,'RES TECH'!AA:AA))</f>
        <v>31.536000000000001</v>
      </c>
      <c r="I409" s="12">
        <f>IF(B409="*","*",_xlfn.XLOOKUP(B409,'RES TECH'!M:M,'RES TECH'!Z:Z))</f>
        <v>9.0799342577003436E-2</v>
      </c>
      <c r="J409" s="12">
        <f>IF(B409="*","*",_xlfn.XLOOKUP(B409,'RES TECH'!M:M,'RES TECH'!S:S))</f>
        <v>306.1752520614221</v>
      </c>
      <c r="K409" s="12">
        <f t="shared" si="12"/>
        <v>15.308762603071106</v>
      </c>
      <c r="L409" s="12">
        <f t="shared" si="13"/>
        <v>0.76543813015355533</v>
      </c>
      <c r="M409">
        <f>IF(B409="*","*",IF(_xlfn.XLOOKUP(B409,'RES TECH'!$M:$M,'RES TECH'!$C:$C)="Low Income",IF(G409&gt;1,IF(G409&gt;3,0.3,0.24),0.12),IF(_xlfn.XLOOKUP(B409,'RES TECH'!$M:$M,'RES TECH'!$C:$C)="Lower-middle Income",IF(G409&gt;1,IF(G409&gt;3,0.23,0.18),0.09),IF(_xlfn.XLOOKUP(B409,'RES TECH'!$M:$M,'RES TECH'!$C:$C)="Upper-middle Income",IF(G409&gt;1,IF(G409&gt;3,0.15,0.12),0.06),IF(_xlfn.XLOOKUP(B409,'RES TECH'!$M:$M,'RES TECH'!$C:$C)="High Income",IF(G409&gt;1,IF(G409&gt;3,0.08,0.06),0.03))))))</f>
        <v>0.09</v>
      </c>
    </row>
    <row r="410" spans="2:13" x14ac:dyDescent="0.25">
      <c r="B410" t="str">
        <f>IF('RES TECH'!N406=1,'RES TECH'!M406,"*")</f>
        <v>RESAPALMOldSHFUR1NGA20</v>
      </c>
      <c r="C410" t="str">
        <f>IF(B410="*","*",_xlfn.XLOOKUP(B410,'RES TECH'!M:M,'RES TECH'!K:K))</f>
        <v>RESNGA</v>
      </c>
      <c r="D410" t="str">
        <f>IF(B410="*","*",_xlfn.XLOOKUP(B410,'RES TECH'!M:M,'RES TECH'!L:L))</f>
        <v>RESAPALMOldSHEUE</v>
      </c>
      <c r="E410">
        <f>IF(B410="*","*",_xlfn.XLOOKUP(B410,'RES TECH'!M:M,'RES TECH'!O:O))</f>
        <v>2020</v>
      </c>
      <c r="F410" s="12">
        <f>IF(B410="*","*",_xlfn.XLOOKUP(B410,'RES TECH'!M:M,'RES TECH'!Y:Y))</f>
        <v>22</v>
      </c>
      <c r="G410" s="12">
        <f>IF(B410="*","*",_xlfn.XLOOKUP(B410,'RES TECH'!M:M,'RES TECH'!V:V))</f>
        <v>0.8</v>
      </c>
      <c r="H410">
        <f>IF(B410="*","*",_xlfn.XLOOKUP(B410,'RES TECH'!M:M,'RES TECH'!AA:AA))</f>
        <v>31.536000000000001</v>
      </c>
      <c r="I410" s="12">
        <f>IF(B410="*","*",_xlfn.XLOOKUP(B410,'RES TECH'!M:M,'RES TECH'!Z:Z))</f>
        <v>9.0799342577003436E-2</v>
      </c>
      <c r="J410" s="12">
        <f>IF(B410="*","*",_xlfn.XLOOKUP(B410,'RES TECH'!M:M,'RES TECH'!S:S))</f>
        <v>570.59933338719566</v>
      </c>
      <c r="K410" s="12">
        <f t="shared" si="12"/>
        <v>28.529966669359784</v>
      </c>
      <c r="L410" s="12">
        <f t="shared" si="13"/>
        <v>1.4264983334679893</v>
      </c>
      <c r="M410">
        <f>IF(B410="*","*",IF(_xlfn.XLOOKUP(B410,'RES TECH'!$M:$M,'RES TECH'!$C:$C)="Low Income",IF(G410&gt;1,IF(G410&gt;3,0.3,0.24),0.12),IF(_xlfn.XLOOKUP(B410,'RES TECH'!$M:$M,'RES TECH'!$C:$C)="Lower-middle Income",IF(G410&gt;1,IF(G410&gt;3,0.23,0.18),0.09),IF(_xlfn.XLOOKUP(B410,'RES TECH'!$M:$M,'RES TECH'!$C:$C)="Upper-middle Income",IF(G410&gt;1,IF(G410&gt;3,0.15,0.12),0.06),IF(_xlfn.XLOOKUP(B410,'RES TECH'!$M:$M,'RES TECH'!$C:$C)="High Income",IF(G410&gt;1,IF(G410&gt;3,0.08,0.06),0.03))))))</f>
        <v>0.09</v>
      </c>
    </row>
    <row r="411" spans="2:13" x14ac:dyDescent="0.25">
      <c r="B411" t="str">
        <f>IF('RES TECH'!N407=1,'RES TECH'!M407,"*")</f>
        <v>*</v>
      </c>
      <c r="C411" t="str">
        <f>IF(B411="*","*",_xlfn.XLOOKUP(B411,'RES TECH'!M:M,'RES TECH'!K:K))</f>
        <v>*</v>
      </c>
      <c r="D411" t="str">
        <f>IF(B411="*","*",_xlfn.XLOOKUP(B411,'RES TECH'!M:M,'RES TECH'!L:L))</f>
        <v>*</v>
      </c>
      <c r="E411" t="str">
        <f>IF(B411="*","*",_xlfn.XLOOKUP(B411,'RES TECH'!M:M,'RES TECH'!O:O))</f>
        <v>*</v>
      </c>
      <c r="F411" s="12" t="str">
        <f>IF(B411="*","*",_xlfn.XLOOKUP(B411,'RES TECH'!M:M,'RES TECH'!Y:Y))</f>
        <v>*</v>
      </c>
      <c r="G411" s="12" t="str">
        <f>IF(B411="*","*",_xlfn.XLOOKUP(B411,'RES TECH'!M:M,'RES TECH'!V:V))</f>
        <v>*</v>
      </c>
      <c r="H411" t="str">
        <f>IF(B411="*","*",_xlfn.XLOOKUP(B411,'RES TECH'!M:M,'RES TECH'!AA:AA))</f>
        <v>*</v>
      </c>
      <c r="I411" s="12" t="str">
        <f>IF(B411="*","*",_xlfn.XLOOKUP(B411,'RES TECH'!M:M,'RES TECH'!Z:Z))</f>
        <v>*</v>
      </c>
      <c r="J411" s="12" t="str">
        <f>IF(B411="*","*",_xlfn.XLOOKUP(B411,'RES TECH'!M:M,'RES TECH'!S:S))</f>
        <v>*</v>
      </c>
      <c r="K411" s="12" t="str">
        <f t="shared" si="12"/>
        <v>*</v>
      </c>
      <c r="L411" s="12" t="str">
        <f t="shared" si="13"/>
        <v>*</v>
      </c>
      <c r="M411" t="str">
        <f>IF(B411="*","*",IF(_xlfn.XLOOKUP(B411,'RES TECH'!$M:$M,'RES TECH'!$C:$C)="Low Income",IF(G411&gt;1,IF(G411&gt;3,0.3,0.24),0.12),IF(_xlfn.XLOOKUP(B411,'RES TECH'!$M:$M,'RES TECH'!$C:$C)="Lower-middle Income",IF(G411&gt;1,IF(G411&gt;3,0.23,0.18),0.09),IF(_xlfn.XLOOKUP(B411,'RES TECH'!$M:$M,'RES TECH'!$C:$C)="Upper-middle Income",IF(G411&gt;1,IF(G411&gt;3,0.15,0.12),0.06),IF(_xlfn.XLOOKUP(B411,'RES TECH'!$M:$M,'RES TECH'!$C:$C)="High Income",IF(G411&gt;1,IF(G411&gt;3,0.08,0.06),0.03))))))</f>
        <v>*</v>
      </c>
    </row>
    <row r="412" spans="2:13" x14ac:dyDescent="0.25">
      <c r="B412" t="str">
        <f>IF('RES TECH'!N408=1,'RES TECH'!M408,"*")</f>
        <v>RESAPALMOldSHFUR2NGA20</v>
      </c>
      <c r="C412" t="str">
        <f>IF(B412="*","*",_xlfn.XLOOKUP(B412,'RES TECH'!M:M,'RES TECH'!K:K))</f>
        <v>RESNGA</v>
      </c>
      <c r="D412" t="str">
        <f>IF(B412="*","*",_xlfn.XLOOKUP(B412,'RES TECH'!M:M,'RES TECH'!L:L))</f>
        <v>RESAPALMOldSHEUE</v>
      </c>
      <c r="E412">
        <f>IF(B412="*","*",_xlfn.XLOOKUP(B412,'RES TECH'!M:M,'RES TECH'!O:O))</f>
        <v>2020</v>
      </c>
      <c r="F412" s="12">
        <f>IF(B412="*","*",_xlfn.XLOOKUP(B412,'RES TECH'!M:M,'RES TECH'!Y:Y))</f>
        <v>22</v>
      </c>
      <c r="G412" s="12">
        <f>IF(B412="*","*",_xlfn.XLOOKUP(B412,'RES TECH'!M:M,'RES TECH'!V:V))</f>
        <v>0.92</v>
      </c>
      <c r="H412">
        <f>IF(B412="*","*",_xlfn.XLOOKUP(B412,'RES TECH'!M:M,'RES TECH'!AA:AA))</f>
        <v>31.536000000000001</v>
      </c>
      <c r="I412" s="12">
        <f>IF(B412="*","*",_xlfn.XLOOKUP(B412,'RES TECH'!M:M,'RES TECH'!Z:Z))</f>
        <v>9.0799342577003436E-2</v>
      </c>
      <c r="J412" s="12">
        <f>IF(B412="*","*",_xlfn.XLOOKUP(B412,'RES TECH'!M:M,'RES TECH'!S:S))</f>
        <v>726.47037080028338</v>
      </c>
      <c r="K412" s="12">
        <f t="shared" si="12"/>
        <v>36.32351854001417</v>
      </c>
      <c r="L412" s="12">
        <f t="shared" si="13"/>
        <v>1.8161759270007085</v>
      </c>
      <c r="M412">
        <f>IF(B412="*","*",IF(_xlfn.XLOOKUP(B412,'RES TECH'!$M:$M,'RES TECH'!$C:$C)="Low Income",IF(G412&gt;1,IF(G412&gt;3,0.3,0.24),0.12),IF(_xlfn.XLOOKUP(B412,'RES TECH'!$M:$M,'RES TECH'!$C:$C)="Lower-middle Income",IF(G412&gt;1,IF(G412&gt;3,0.23,0.18),0.09),IF(_xlfn.XLOOKUP(B412,'RES TECH'!$M:$M,'RES TECH'!$C:$C)="Upper-middle Income",IF(G412&gt;1,IF(G412&gt;3,0.15,0.12),0.06),IF(_xlfn.XLOOKUP(B412,'RES TECH'!$M:$M,'RES TECH'!$C:$C)="High Income",IF(G412&gt;1,IF(G412&gt;3,0.08,0.06),0.03))))))</f>
        <v>0.09</v>
      </c>
    </row>
    <row r="413" spans="2:13" x14ac:dyDescent="0.25">
      <c r="B413" t="str">
        <f>IF('RES TECH'!N409=1,'RES TECH'!M409,"*")</f>
        <v>RESAPALMOldSHFUR3NGA20</v>
      </c>
      <c r="C413" t="str">
        <f>IF(B413="*","*",_xlfn.XLOOKUP(B413,'RES TECH'!M:M,'RES TECH'!K:K))</f>
        <v>RESNGA</v>
      </c>
      <c r="D413" t="str">
        <f>IF(B413="*","*",_xlfn.XLOOKUP(B413,'RES TECH'!M:M,'RES TECH'!L:L))</f>
        <v>RESAPALMOldSHEUE</v>
      </c>
      <c r="E413">
        <f>IF(B413="*","*",_xlfn.XLOOKUP(B413,'RES TECH'!M:M,'RES TECH'!O:O))</f>
        <v>2020</v>
      </c>
      <c r="F413" s="12">
        <f>IF(B413="*","*",_xlfn.XLOOKUP(B413,'RES TECH'!M:M,'RES TECH'!Y:Y))</f>
        <v>22</v>
      </c>
      <c r="G413" s="12">
        <f>IF(B413="*","*",_xlfn.XLOOKUP(B413,'RES TECH'!M:M,'RES TECH'!V:V))</f>
        <v>0.95</v>
      </c>
      <c r="H413">
        <f>IF(B413="*","*",_xlfn.XLOOKUP(B413,'RES TECH'!M:M,'RES TECH'!AA:AA))</f>
        <v>31.536000000000001</v>
      </c>
      <c r="I413" s="12">
        <f>IF(B413="*","*",_xlfn.XLOOKUP(B413,'RES TECH'!M:M,'RES TECH'!Z:Z))</f>
        <v>9.0799342577003436E-2</v>
      </c>
      <c r="J413" s="12">
        <f>IF(B413="*","*",_xlfn.XLOOKUP(B413,'RES TECH'!M:M,'RES TECH'!S:S))</f>
        <v>762.65471877117875</v>
      </c>
      <c r="K413" s="12">
        <f t="shared" si="12"/>
        <v>38.132735938558938</v>
      </c>
      <c r="L413" s="12">
        <f t="shared" si="13"/>
        <v>1.906636796927947</v>
      </c>
      <c r="M413">
        <f>IF(B413="*","*",IF(_xlfn.XLOOKUP(B413,'RES TECH'!$M:$M,'RES TECH'!$C:$C)="Low Income",IF(G413&gt;1,IF(G413&gt;3,0.3,0.24),0.12),IF(_xlfn.XLOOKUP(B413,'RES TECH'!$M:$M,'RES TECH'!$C:$C)="Lower-middle Income",IF(G413&gt;1,IF(G413&gt;3,0.23,0.18),0.09),IF(_xlfn.XLOOKUP(B413,'RES TECH'!$M:$M,'RES TECH'!$C:$C)="Upper-middle Income",IF(G413&gt;1,IF(G413&gt;3,0.15,0.12),0.06),IF(_xlfn.XLOOKUP(B413,'RES TECH'!$M:$M,'RES TECH'!$C:$C)="High Income",IF(G413&gt;1,IF(G413&gt;3,0.08,0.06),0.03))))))</f>
        <v>0.09</v>
      </c>
    </row>
    <row r="414" spans="2:13" x14ac:dyDescent="0.25">
      <c r="B414" t="str">
        <f>IF('RES TECH'!N410=1,'RES TECH'!M410,"*")</f>
        <v>RESAPALMOldSHFUR3NGA22</v>
      </c>
      <c r="C414" t="str">
        <f>IF(B414="*","*",_xlfn.XLOOKUP(B414,'RES TECH'!M:M,'RES TECH'!K:K))</f>
        <v>RESNGA</v>
      </c>
      <c r="D414" t="str">
        <f>IF(B414="*","*",_xlfn.XLOOKUP(B414,'RES TECH'!M:M,'RES TECH'!L:L))</f>
        <v>RESAPALMOldSHEUE</v>
      </c>
      <c r="E414">
        <f>IF(B414="*","*",_xlfn.XLOOKUP(B414,'RES TECH'!M:M,'RES TECH'!O:O))</f>
        <v>2022</v>
      </c>
      <c r="F414" s="12">
        <f>IF(B414="*","*",_xlfn.XLOOKUP(B414,'RES TECH'!M:M,'RES TECH'!Y:Y))</f>
        <v>22</v>
      </c>
      <c r="G414" s="12">
        <f>IF(B414="*","*",_xlfn.XLOOKUP(B414,'RES TECH'!M:M,'RES TECH'!V:V))</f>
        <v>0.95</v>
      </c>
      <c r="H414">
        <f>IF(B414="*","*",_xlfn.XLOOKUP(B414,'RES TECH'!M:M,'RES TECH'!AA:AA))</f>
        <v>31.536000000000001</v>
      </c>
      <c r="I414" s="12">
        <f>IF(B414="*","*",_xlfn.XLOOKUP(B414,'RES TECH'!M:M,'RES TECH'!Z:Z))</f>
        <v>9.0799342577003436E-2</v>
      </c>
      <c r="J414" s="12">
        <f>IF(B414="*","*",_xlfn.XLOOKUP(B414,'RES TECH'!M:M,'RES TECH'!S:S))</f>
        <v>762.65471877117875</v>
      </c>
      <c r="K414" s="12">
        <f t="shared" si="12"/>
        <v>38.132735938558938</v>
      </c>
      <c r="L414" s="12">
        <f t="shared" si="13"/>
        <v>1.906636796927947</v>
      </c>
      <c r="M414">
        <f>IF(B414="*","*",IF(_xlfn.XLOOKUP(B414,'RES TECH'!$M:$M,'RES TECH'!$C:$C)="Low Income",IF(G414&gt;1,IF(G414&gt;3,0.3,0.24),0.12),IF(_xlfn.XLOOKUP(B414,'RES TECH'!$M:$M,'RES TECH'!$C:$C)="Lower-middle Income",IF(G414&gt;1,IF(G414&gt;3,0.23,0.18),0.09),IF(_xlfn.XLOOKUP(B414,'RES TECH'!$M:$M,'RES TECH'!$C:$C)="Upper-middle Income",IF(G414&gt;1,IF(G414&gt;3,0.15,0.12),0.06),IF(_xlfn.XLOOKUP(B414,'RES TECH'!$M:$M,'RES TECH'!$C:$C)="High Income",IF(G414&gt;1,IF(G414&gt;3,0.08,0.06),0.03))))))</f>
        <v>0.09</v>
      </c>
    </row>
    <row r="415" spans="2:13" x14ac:dyDescent="0.25">
      <c r="B415" t="str">
        <f>IF('RES TECH'!N411=1,'RES TECH'!M411,"*")</f>
        <v>RESAPALMOldSHFUR4NGA20</v>
      </c>
      <c r="C415" t="str">
        <f>IF(B415="*","*",_xlfn.XLOOKUP(B415,'RES TECH'!M:M,'RES TECH'!K:K))</f>
        <v>RESNGA</v>
      </c>
      <c r="D415" t="str">
        <f>IF(B415="*","*",_xlfn.XLOOKUP(B415,'RES TECH'!M:M,'RES TECH'!L:L))</f>
        <v>RESAPALMOldSHEUE</v>
      </c>
      <c r="E415">
        <f>IF(B415="*","*",_xlfn.XLOOKUP(B415,'RES TECH'!M:M,'RES TECH'!O:O))</f>
        <v>2020</v>
      </c>
      <c r="F415" s="12">
        <f>IF(B415="*","*",_xlfn.XLOOKUP(B415,'RES TECH'!M:M,'RES TECH'!Y:Y))</f>
        <v>22</v>
      </c>
      <c r="G415" s="12">
        <f>IF(B415="*","*",_xlfn.XLOOKUP(B415,'RES TECH'!M:M,'RES TECH'!V:V))</f>
        <v>0.99</v>
      </c>
      <c r="H415">
        <f>IF(B415="*","*",_xlfn.XLOOKUP(B415,'RES TECH'!M:M,'RES TECH'!AA:AA))</f>
        <v>31.536000000000001</v>
      </c>
      <c r="I415" s="12">
        <f>IF(B415="*","*",_xlfn.XLOOKUP(B415,'RES TECH'!M:M,'RES TECH'!Z:Z))</f>
        <v>9.0799342577003436E-2</v>
      </c>
      <c r="J415" s="12">
        <f>IF(B415="*","*",_xlfn.XLOOKUP(B415,'RES TECH'!M:M,'RES TECH'!S:S))</f>
        <v>846.15706024247561</v>
      </c>
      <c r="K415" s="12">
        <f t="shared" si="12"/>
        <v>42.307853012123786</v>
      </c>
      <c r="L415" s="12">
        <f t="shared" si="13"/>
        <v>2.1153926506061893</v>
      </c>
      <c r="M415">
        <f>IF(B415="*","*",IF(_xlfn.XLOOKUP(B415,'RES TECH'!$M:$M,'RES TECH'!$C:$C)="Low Income",IF(G415&gt;1,IF(G415&gt;3,0.3,0.24),0.12),IF(_xlfn.XLOOKUP(B415,'RES TECH'!$M:$M,'RES TECH'!$C:$C)="Lower-middle Income",IF(G415&gt;1,IF(G415&gt;3,0.23,0.18),0.09),IF(_xlfn.XLOOKUP(B415,'RES TECH'!$M:$M,'RES TECH'!$C:$C)="Upper-middle Income",IF(G415&gt;1,IF(G415&gt;3,0.15,0.12),0.06),IF(_xlfn.XLOOKUP(B415,'RES TECH'!$M:$M,'RES TECH'!$C:$C)="High Income",IF(G415&gt;1,IF(G415&gt;3,0.08,0.06),0.03))))))</f>
        <v>0.09</v>
      </c>
    </row>
    <row r="416" spans="2:13" x14ac:dyDescent="0.25">
      <c r="B416" t="str">
        <f>IF('RES TECH'!N412=1,'RES TECH'!M412,"*")</f>
        <v>RESAPALMOldSHFUR4NGA22</v>
      </c>
      <c r="C416" t="str">
        <f>IF(B416="*","*",_xlfn.XLOOKUP(B416,'RES TECH'!M:M,'RES TECH'!K:K))</f>
        <v>RESNGA</v>
      </c>
      <c r="D416" t="str">
        <f>IF(B416="*","*",_xlfn.XLOOKUP(B416,'RES TECH'!M:M,'RES TECH'!L:L))</f>
        <v>RESAPALMOldSHEUE</v>
      </c>
      <c r="E416">
        <f>IF(B416="*","*",_xlfn.XLOOKUP(B416,'RES TECH'!M:M,'RES TECH'!O:O))</f>
        <v>2022</v>
      </c>
      <c r="F416" s="12">
        <f>IF(B416="*","*",_xlfn.XLOOKUP(B416,'RES TECH'!M:M,'RES TECH'!Y:Y))</f>
        <v>22</v>
      </c>
      <c r="G416" s="12">
        <f>IF(B416="*","*",_xlfn.XLOOKUP(B416,'RES TECH'!M:M,'RES TECH'!V:V))</f>
        <v>0.99</v>
      </c>
      <c r="H416">
        <f>IF(B416="*","*",_xlfn.XLOOKUP(B416,'RES TECH'!M:M,'RES TECH'!AA:AA))</f>
        <v>31.536000000000001</v>
      </c>
      <c r="I416" s="12">
        <f>IF(B416="*","*",_xlfn.XLOOKUP(B416,'RES TECH'!M:M,'RES TECH'!Z:Z))</f>
        <v>9.0799342577003436E-2</v>
      </c>
      <c r="J416" s="12">
        <f>IF(B416="*","*",_xlfn.XLOOKUP(B416,'RES TECH'!M:M,'RES TECH'!S:S))</f>
        <v>846.15706024247561</v>
      </c>
      <c r="K416" s="12">
        <f t="shared" si="12"/>
        <v>42.307853012123786</v>
      </c>
      <c r="L416" s="12">
        <f t="shared" si="13"/>
        <v>2.1153926506061893</v>
      </c>
      <c r="M416">
        <f>IF(B416="*","*",IF(_xlfn.XLOOKUP(B416,'RES TECH'!$M:$M,'RES TECH'!$C:$C)="Low Income",IF(G416&gt;1,IF(G416&gt;3,0.3,0.24),0.12),IF(_xlfn.XLOOKUP(B416,'RES TECH'!$M:$M,'RES TECH'!$C:$C)="Lower-middle Income",IF(G416&gt;1,IF(G416&gt;3,0.23,0.18),0.09),IF(_xlfn.XLOOKUP(B416,'RES TECH'!$M:$M,'RES TECH'!$C:$C)="Upper-middle Income",IF(G416&gt;1,IF(G416&gt;3,0.15,0.12),0.06),IF(_xlfn.XLOOKUP(B416,'RES TECH'!$M:$M,'RES TECH'!$C:$C)="High Income",IF(G416&gt;1,IF(G416&gt;3,0.08,0.06),0.03))))))</f>
        <v>0.09</v>
      </c>
    </row>
    <row r="417" spans="2:13" x14ac:dyDescent="0.25">
      <c r="B417" t="str">
        <f>IF('RES TECH'!N413=1,'RES TECH'!M413,"*")</f>
        <v>RESAPALMOldSHRAD1NGA20</v>
      </c>
      <c r="C417" t="str">
        <f>IF(B417="*","*",_xlfn.XLOOKUP(B417,'RES TECH'!M:M,'RES TECH'!K:K))</f>
        <v>RESNGA</v>
      </c>
      <c r="D417" t="str">
        <f>IF(B417="*","*",_xlfn.XLOOKUP(B417,'RES TECH'!M:M,'RES TECH'!L:L))</f>
        <v>RESAPALMOldSHEUE</v>
      </c>
      <c r="E417">
        <f>IF(B417="*","*",_xlfn.XLOOKUP(B417,'RES TECH'!M:M,'RES TECH'!O:O))</f>
        <v>2020</v>
      </c>
      <c r="F417" s="12">
        <f>IF(B417="*","*",_xlfn.XLOOKUP(B417,'RES TECH'!M:M,'RES TECH'!Y:Y))</f>
        <v>26</v>
      </c>
      <c r="G417" s="12">
        <f>IF(B417="*","*",_xlfn.XLOOKUP(B417,'RES TECH'!M:M,'RES TECH'!V:V))</f>
        <v>0.82</v>
      </c>
      <c r="H417">
        <f>IF(B417="*","*",_xlfn.XLOOKUP(B417,'RES TECH'!M:M,'RES TECH'!AA:AA))</f>
        <v>31.536000000000001</v>
      </c>
      <c r="I417" s="12">
        <f>IF(B417="*","*",_xlfn.XLOOKUP(B417,'RES TECH'!M:M,'RES TECH'!Z:Z))</f>
        <v>9.0799342577003436E-2</v>
      </c>
      <c r="J417" s="12">
        <f>IF(B417="*","*",_xlfn.XLOOKUP(B417,'RES TECH'!M:M,'RES TECH'!S:S))</f>
        <v>1997.097666855185</v>
      </c>
      <c r="K417" s="12">
        <f t="shared" si="12"/>
        <v>99.854883342759251</v>
      </c>
      <c r="L417" s="12">
        <f t="shared" si="13"/>
        <v>4.9927441671379631</v>
      </c>
      <c r="M417">
        <f>IF(B417="*","*",IF(_xlfn.XLOOKUP(B417,'RES TECH'!$M:$M,'RES TECH'!$C:$C)="Low Income",IF(G417&gt;1,IF(G417&gt;3,0.3,0.24),0.12),IF(_xlfn.XLOOKUP(B417,'RES TECH'!$M:$M,'RES TECH'!$C:$C)="Lower-middle Income",IF(G417&gt;1,IF(G417&gt;3,0.23,0.18),0.09),IF(_xlfn.XLOOKUP(B417,'RES TECH'!$M:$M,'RES TECH'!$C:$C)="Upper-middle Income",IF(G417&gt;1,IF(G417&gt;3,0.15,0.12),0.06),IF(_xlfn.XLOOKUP(B417,'RES TECH'!$M:$M,'RES TECH'!$C:$C)="High Income",IF(G417&gt;1,IF(G417&gt;3,0.08,0.06),0.03))))))</f>
        <v>0.09</v>
      </c>
    </row>
    <row r="418" spans="2:13" x14ac:dyDescent="0.25">
      <c r="B418" t="str">
        <f>IF('RES TECH'!N414=1,'RES TECH'!M414,"*")</f>
        <v>RESAPALMOldSHRAD1NGA21</v>
      </c>
      <c r="C418" t="str">
        <f>IF(B418="*","*",_xlfn.XLOOKUP(B418,'RES TECH'!M:M,'RES TECH'!K:K))</f>
        <v>RESNGA</v>
      </c>
      <c r="D418" t="str">
        <f>IF(B418="*","*",_xlfn.XLOOKUP(B418,'RES TECH'!M:M,'RES TECH'!L:L))</f>
        <v>RESAPALMOldSHEUE</v>
      </c>
      <c r="E418">
        <f>IF(B418="*","*",_xlfn.XLOOKUP(B418,'RES TECH'!M:M,'RES TECH'!O:O))</f>
        <v>2021</v>
      </c>
      <c r="F418" s="12">
        <f>IF(B418="*","*",_xlfn.XLOOKUP(B418,'RES TECH'!M:M,'RES TECH'!Y:Y))</f>
        <v>26</v>
      </c>
      <c r="G418" s="12">
        <f>IF(B418="*","*",_xlfn.XLOOKUP(B418,'RES TECH'!M:M,'RES TECH'!V:V))</f>
        <v>0.84</v>
      </c>
      <c r="H418">
        <f>IF(B418="*","*",_xlfn.XLOOKUP(B418,'RES TECH'!M:M,'RES TECH'!AA:AA))</f>
        <v>31.536000000000001</v>
      </c>
      <c r="I418" s="12">
        <f>IF(B418="*","*",_xlfn.XLOOKUP(B418,'RES TECH'!M:M,'RES TECH'!Z:Z))</f>
        <v>9.0799342577003436E-2</v>
      </c>
      <c r="J418" s="12">
        <f>IF(B418="*","*",_xlfn.XLOOKUP(B418,'RES TECH'!M:M,'RES TECH'!S:S))</f>
        <v>2045.8073660467751</v>
      </c>
      <c r="K418" s="12">
        <f t="shared" si="12"/>
        <v>102.29036830233876</v>
      </c>
      <c r="L418" s="12">
        <f t="shared" si="13"/>
        <v>5.1145184151169385</v>
      </c>
      <c r="M418">
        <f>IF(B418="*","*",IF(_xlfn.XLOOKUP(B418,'RES TECH'!$M:$M,'RES TECH'!$C:$C)="Low Income",IF(G418&gt;1,IF(G418&gt;3,0.3,0.24),0.12),IF(_xlfn.XLOOKUP(B418,'RES TECH'!$M:$M,'RES TECH'!$C:$C)="Lower-middle Income",IF(G418&gt;1,IF(G418&gt;3,0.23,0.18),0.09),IF(_xlfn.XLOOKUP(B418,'RES TECH'!$M:$M,'RES TECH'!$C:$C)="Upper-middle Income",IF(G418&gt;1,IF(G418&gt;3,0.15,0.12),0.06),IF(_xlfn.XLOOKUP(B418,'RES TECH'!$M:$M,'RES TECH'!$C:$C)="High Income",IF(G418&gt;1,IF(G418&gt;3,0.08,0.06),0.03))))))</f>
        <v>0.09</v>
      </c>
    </row>
    <row r="419" spans="2:13" x14ac:dyDescent="0.25">
      <c r="B419" t="str">
        <f>IF('RES TECH'!N415=1,'RES TECH'!M415,"*")</f>
        <v>*</v>
      </c>
      <c r="C419" t="str">
        <f>IF(B419="*","*",_xlfn.XLOOKUP(B419,'RES TECH'!M:M,'RES TECH'!K:K))</f>
        <v>*</v>
      </c>
      <c r="D419" t="str">
        <f>IF(B419="*","*",_xlfn.XLOOKUP(B419,'RES TECH'!M:M,'RES TECH'!L:L))</f>
        <v>*</v>
      </c>
      <c r="E419" t="str">
        <f>IF(B419="*","*",_xlfn.XLOOKUP(B419,'RES TECH'!M:M,'RES TECH'!O:O))</f>
        <v>*</v>
      </c>
      <c r="F419" s="12" t="str">
        <f>IF(B419="*","*",_xlfn.XLOOKUP(B419,'RES TECH'!M:M,'RES TECH'!Y:Y))</f>
        <v>*</v>
      </c>
      <c r="G419" s="12" t="str">
        <f>IF(B419="*","*",_xlfn.XLOOKUP(B419,'RES TECH'!M:M,'RES TECH'!V:V))</f>
        <v>*</v>
      </c>
      <c r="H419" t="str">
        <f>IF(B419="*","*",_xlfn.XLOOKUP(B419,'RES TECH'!M:M,'RES TECH'!AA:AA))</f>
        <v>*</v>
      </c>
      <c r="I419" s="12" t="str">
        <f>IF(B419="*","*",_xlfn.XLOOKUP(B419,'RES TECH'!M:M,'RES TECH'!Z:Z))</f>
        <v>*</v>
      </c>
      <c r="J419" s="12" t="str">
        <f>IF(B419="*","*",_xlfn.XLOOKUP(B419,'RES TECH'!M:M,'RES TECH'!S:S))</f>
        <v>*</v>
      </c>
      <c r="K419" s="12" t="str">
        <f t="shared" si="12"/>
        <v>*</v>
      </c>
      <c r="L419" s="12" t="str">
        <f t="shared" si="13"/>
        <v>*</v>
      </c>
      <c r="M419" t="str">
        <f>IF(B419="*","*",IF(_xlfn.XLOOKUP(B419,'RES TECH'!$M:$M,'RES TECH'!$C:$C)="Low Income",IF(G419&gt;1,IF(G419&gt;3,0.3,0.24),0.12),IF(_xlfn.XLOOKUP(B419,'RES TECH'!$M:$M,'RES TECH'!$C:$C)="Lower-middle Income",IF(G419&gt;1,IF(G419&gt;3,0.23,0.18),0.09),IF(_xlfn.XLOOKUP(B419,'RES TECH'!$M:$M,'RES TECH'!$C:$C)="Upper-middle Income",IF(G419&gt;1,IF(G419&gt;3,0.15,0.12),0.06),IF(_xlfn.XLOOKUP(B419,'RES TECH'!$M:$M,'RES TECH'!$C:$C)="High Income",IF(G419&gt;1,IF(G419&gt;3,0.08,0.06),0.03))))))</f>
        <v>*</v>
      </c>
    </row>
    <row r="420" spans="2:13" x14ac:dyDescent="0.25">
      <c r="B420" t="str">
        <f>IF('RES TECH'!N416=1,'RES TECH'!M416,"*")</f>
        <v>RESAPALMOldSHRAD2NGA20</v>
      </c>
      <c r="C420" t="str">
        <f>IF(B420="*","*",_xlfn.XLOOKUP(B420,'RES TECH'!M:M,'RES TECH'!K:K))</f>
        <v>RESNGA</v>
      </c>
      <c r="D420" t="str">
        <f>IF(B420="*","*",_xlfn.XLOOKUP(B420,'RES TECH'!M:M,'RES TECH'!L:L))</f>
        <v>RESAPALMOldSHEUE</v>
      </c>
      <c r="E420">
        <f>IF(B420="*","*",_xlfn.XLOOKUP(B420,'RES TECH'!M:M,'RES TECH'!O:O))</f>
        <v>2020</v>
      </c>
      <c r="F420" s="12">
        <f>IF(B420="*","*",_xlfn.XLOOKUP(B420,'RES TECH'!M:M,'RES TECH'!Y:Y))</f>
        <v>26</v>
      </c>
      <c r="G420" s="12">
        <f>IF(B420="*","*",_xlfn.XLOOKUP(B420,'RES TECH'!M:M,'RES TECH'!V:V))</f>
        <v>0.82</v>
      </c>
      <c r="H420">
        <f>IF(B420="*","*",_xlfn.XLOOKUP(B420,'RES TECH'!M:M,'RES TECH'!AA:AA))</f>
        <v>31.536000000000001</v>
      </c>
      <c r="I420" s="12">
        <f>IF(B420="*","*",_xlfn.XLOOKUP(B420,'RES TECH'!M:M,'RES TECH'!Z:Z))</f>
        <v>9.0799342577003436E-2</v>
      </c>
      <c r="J420" s="12">
        <f>IF(B420="*","*",_xlfn.XLOOKUP(B420,'RES TECH'!M:M,'RES TECH'!S:S))</f>
        <v>1997.097666855185</v>
      </c>
      <c r="K420" s="12">
        <f t="shared" si="12"/>
        <v>99.854883342759251</v>
      </c>
      <c r="L420" s="12">
        <f t="shared" si="13"/>
        <v>4.9927441671379631</v>
      </c>
      <c r="M420">
        <f>IF(B420="*","*",IF(_xlfn.XLOOKUP(B420,'RES TECH'!$M:$M,'RES TECH'!$C:$C)="Low Income",IF(G420&gt;1,IF(G420&gt;3,0.3,0.24),0.12),IF(_xlfn.XLOOKUP(B420,'RES TECH'!$M:$M,'RES TECH'!$C:$C)="Lower-middle Income",IF(G420&gt;1,IF(G420&gt;3,0.23,0.18),0.09),IF(_xlfn.XLOOKUP(B420,'RES TECH'!$M:$M,'RES TECH'!$C:$C)="Upper-middle Income",IF(G420&gt;1,IF(G420&gt;3,0.15,0.12),0.06),IF(_xlfn.XLOOKUP(B420,'RES TECH'!$M:$M,'RES TECH'!$C:$C)="High Income",IF(G420&gt;1,IF(G420&gt;3,0.08,0.06),0.03))))))</f>
        <v>0.09</v>
      </c>
    </row>
    <row r="421" spans="2:13" x14ac:dyDescent="0.25">
      <c r="B421" t="str">
        <f>IF('RES TECH'!N417=1,'RES TECH'!M417,"*")</f>
        <v>RESAPALMOldSHRAD3NGA20</v>
      </c>
      <c r="C421" t="str">
        <f>IF(B421="*","*",_xlfn.XLOOKUP(B421,'RES TECH'!M:M,'RES TECH'!K:K))</f>
        <v>RESNGA</v>
      </c>
      <c r="D421" t="str">
        <f>IF(B421="*","*",_xlfn.XLOOKUP(B421,'RES TECH'!M:M,'RES TECH'!L:L))</f>
        <v>RESAPALMOldSHEUE</v>
      </c>
      <c r="E421">
        <f>IF(B421="*","*",_xlfn.XLOOKUP(B421,'RES TECH'!M:M,'RES TECH'!O:O))</f>
        <v>2020</v>
      </c>
      <c r="F421" s="12">
        <f>IF(B421="*","*",_xlfn.XLOOKUP(B421,'RES TECH'!M:M,'RES TECH'!Y:Y))</f>
        <v>26</v>
      </c>
      <c r="G421" s="12">
        <f>IF(B421="*","*",_xlfn.XLOOKUP(B421,'RES TECH'!M:M,'RES TECH'!V:V))</f>
        <v>0.9</v>
      </c>
      <c r="H421">
        <f>IF(B421="*","*",_xlfn.XLOOKUP(B421,'RES TECH'!M:M,'RES TECH'!AA:AA))</f>
        <v>31.536000000000001</v>
      </c>
      <c r="I421" s="12">
        <f>IF(B421="*","*",_xlfn.XLOOKUP(B421,'RES TECH'!M:M,'RES TECH'!Z:Z))</f>
        <v>9.0799342577003436E-2</v>
      </c>
      <c r="J421" s="12">
        <f>IF(B421="*","*",_xlfn.XLOOKUP(B421,'RES TECH'!M:M,'RES TECH'!S:S))</f>
        <v>2191.9364636215441</v>
      </c>
      <c r="K421" s="12">
        <f t="shared" si="12"/>
        <v>109.59682318107721</v>
      </c>
      <c r="L421" s="12">
        <f t="shared" si="13"/>
        <v>5.4798411590538612</v>
      </c>
      <c r="M421">
        <f>IF(B421="*","*",IF(_xlfn.XLOOKUP(B421,'RES TECH'!$M:$M,'RES TECH'!$C:$C)="Low Income",IF(G421&gt;1,IF(G421&gt;3,0.3,0.24),0.12),IF(_xlfn.XLOOKUP(B421,'RES TECH'!$M:$M,'RES TECH'!$C:$C)="Lower-middle Income",IF(G421&gt;1,IF(G421&gt;3,0.23,0.18),0.09),IF(_xlfn.XLOOKUP(B421,'RES TECH'!$M:$M,'RES TECH'!$C:$C)="Upper-middle Income",IF(G421&gt;1,IF(G421&gt;3,0.15,0.12),0.06),IF(_xlfn.XLOOKUP(B421,'RES TECH'!$M:$M,'RES TECH'!$C:$C)="High Income",IF(G421&gt;1,IF(G421&gt;3,0.08,0.06),0.03))))))</f>
        <v>0.09</v>
      </c>
    </row>
    <row r="422" spans="2:13" x14ac:dyDescent="0.25">
      <c r="B422" t="str">
        <f>IF('RES TECH'!N418=1,'RES TECH'!M418,"*")</f>
        <v>RESAPALMOldSHRAD4NGA20</v>
      </c>
      <c r="C422" t="str">
        <f>IF(B422="*","*",_xlfn.XLOOKUP(B422,'RES TECH'!M:M,'RES TECH'!K:K))</f>
        <v>RESNGA</v>
      </c>
      <c r="D422" t="str">
        <f>IF(B422="*","*",_xlfn.XLOOKUP(B422,'RES TECH'!M:M,'RES TECH'!L:L))</f>
        <v>RESAPALMOldSHEUE</v>
      </c>
      <c r="E422">
        <f>IF(B422="*","*",_xlfn.XLOOKUP(B422,'RES TECH'!M:M,'RES TECH'!O:O))</f>
        <v>2020</v>
      </c>
      <c r="F422" s="12">
        <f>IF(B422="*","*",_xlfn.XLOOKUP(B422,'RES TECH'!M:M,'RES TECH'!Y:Y))</f>
        <v>26</v>
      </c>
      <c r="G422" s="12">
        <f>IF(B422="*","*",_xlfn.XLOOKUP(B422,'RES TECH'!M:M,'RES TECH'!V:V))</f>
        <v>0.97</v>
      </c>
      <c r="H422">
        <f>IF(B422="*","*",_xlfn.XLOOKUP(B422,'RES TECH'!M:M,'RES TECH'!AA:AA))</f>
        <v>31.536000000000001</v>
      </c>
      <c r="I422" s="12">
        <f>IF(B422="*","*",_xlfn.XLOOKUP(B422,'RES TECH'!M:M,'RES TECH'!Z:Z))</f>
        <v>9.0799342577003436E-2</v>
      </c>
      <c r="J422" s="12">
        <f>IF(B422="*","*",_xlfn.XLOOKUP(B422,'RES TECH'!M:M,'RES TECH'!S:S))</f>
        <v>2484.1946587710841</v>
      </c>
      <c r="K422" s="12">
        <f t="shared" si="12"/>
        <v>124.20973293855421</v>
      </c>
      <c r="L422" s="12">
        <f t="shared" si="13"/>
        <v>6.2104866469277109</v>
      </c>
      <c r="M422">
        <f>IF(B422="*","*",IF(_xlfn.XLOOKUP(B422,'RES TECH'!$M:$M,'RES TECH'!$C:$C)="Low Income",IF(G422&gt;1,IF(G422&gt;3,0.3,0.24),0.12),IF(_xlfn.XLOOKUP(B422,'RES TECH'!$M:$M,'RES TECH'!$C:$C)="Lower-middle Income",IF(G422&gt;1,IF(G422&gt;3,0.23,0.18),0.09),IF(_xlfn.XLOOKUP(B422,'RES TECH'!$M:$M,'RES TECH'!$C:$C)="Upper-middle Income",IF(G422&gt;1,IF(G422&gt;3,0.15,0.12),0.06),IF(_xlfn.XLOOKUP(B422,'RES TECH'!$M:$M,'RES TECH'!$C:$C)="High Income",IF(G422&gt;1,IF(G422&gt;3,0.08,0.06),0.03))))))</f>
        <v>0.09</v>
      </c>
    </row>
    <row r="423" spans="2:13" x14ac:dyDescent="0.25">
      <c r="B423" t="str">
        <f>IF('RES TECH'!N419=1,'RES TECH'!M419,"*")</f>
        <v>RESAPALMOldSHRAD4NGA22</v>
      </c>
      <c r="C423" t="str">
        <f>IF(B423="*","*",_xlfn.XLOOKUP(B423,'RES TECH'!M:M,'RES TECH'!K:K))</f>
        <v>RESNGA</v>
      </c>
      <c r="D423" t="str">
        <f>IF(B423="*","*",_xlfn.XLOOKUP(B423,'RES TECH'!M:M,'RES TECH'!L:L))</f>
        <v>RESAPALMOldSHEUE</v>
      </c>
      <c r="E423">
        <f>IF(B423="*","*",_xlfn.XLOOKUP(B423,'RES TECH'!M:M,'RES TECH'!O:O))</f>
        <v>2022</v>
      </c>
      <c r="F423" s="12">
        <f>IF(B423="*","*",_xlfn.XLOOKUP(B423,'RES TECH'!M:M,'RES TECH'!Y:Y))</f>
        <v>26</v>
      </c>
      <c r="G423" s="12">
        <f>IF(B423="*","*",_xlfn.XLOOKUP(B423,'RES TECH'!M:M,'RES TECH'!V:V))</f>
        <v>0.97</v>
      </c>
      <c r="H423">
        <f>IF(B423="*","*",_xlfn.XLOOKUP(B423,'RES TECH'!M:M,'RES TECH'!AA:AA))</f>
        <v>31.536000000000001</v>
      </c>
      <c r="I423" s="12">
        <f>IF(B423="*","*",_xlfn.XLOOKUP(B423,'RES TECH'!M:M,'RES TECH'!Z:Z))</f>
        <v>9.0799342577003436E-2</v>
      </c>
      <c r="J423" s="12">
        <f>IF(B423="*","*",_xlfn.XLOOKUP(B423,'RES TECH'!M:M,'RES TECH'!S:S))</f>
        <v>2484.1946587710841</v>
      </c>
      <c r="K423" s="12">
        <f t="shared" si="12"/>
        <v>124.20973293855421</v>
      </c>
      <c r="L423" s="12">
        <f t="shared" si="13"/>
        <v>6.2104866469277109</v>
      </c>
      <c r="M423">
        <f>IF(B423="*","*",IF(_xlfn.XLOOKUP(B423,'RES TECH'!$M:$M,'RES TECH'!$C:$C)="Low Income",IF(G423&gt;1,IF(G423&gt;3,0.3,0.24),0.12),IF(_xlfn.XLOOKUP(B423,'RES TECH'!$M:$M,'RES TECH'!$C:$C)="Lower-middle Income",IF(G423&gt;1,IF(G423&gt;3,0.23,0.18),0.09),IF(_xlfn.XLOOKUP(B423,'RES TECH'!$M:$M,'RES TECH'!$C:$C)="Upper-middle Income",IF(G423&gt;1,IF(G423&gt;3,0.15,0.12),0.06),IF(_xlfn.XLOOKUP(B423,'RES TECH'!$M:$M,'RES TECH'!$C:$C)="High Income",IF(G423&gt;1,IF(G423&gt;3,0.08,0.06),0.03))))))</f>
        <v>0.09</v>
      </c>
    </row>
    <row r="424" spans="2:13" x14ac:dyDescent="0.25">
      <c r="B424" t="str">
        <f>IF('RES TECH'!N420=1,'RES TECH'!M420,"*")</f>
        <v>RESAPALMOldSHFUR1KER20</v>
      </c>
      <c r="C424" t="str">
        <f>IF(B424="*","*",_xlfn.XLOOKUP(B424,'RES TECH'!M:M,'RES TECH'!K:K))</f>
        <v>RESKER</v>
      </c>
      <c r="D424" t="str">
        <f>IF(B424="*","*",_xlfn.XLOOKUP(B424,'RES TECH'!M:M,'RES TECH'!L:L))</f>
        <v>RESAPALMOldSHEUE</v>
      </c>
      <c r="E424">
        <f>IF(B424="*","*",_xlfn.XLOOKUP(B424,'RES TECH'!M:M,'RES TECH'!O:O))</f>
        <v>2020</v>
      </c>
      <c r="F424" s="12">
        <f>IF(B424="*","*",_xlfn.XLOOKUP(B424,'RES TECH'!M:M,'RES TECH'!Y:Y))</f>
        <v>27</v>
      </c>
      <c r="G424" s="12">
        <f>IF(B424="*","*",_xlfn.XLOOKUP(B424,'RES TECH'!M:M,'RES TECH'!V:V))</f>
        <v>0.83</v>
      </c>
      <c r="H424">
        <f>IF(B424="*","*",_xlfn.XLOOKUP(B424,'RES TECH'!M:M,'RES TECH'!AA:AA))</f>
        <v>31.536000000000001</v>
      </c>
      <c r="I424" s="12">
        <f>IF(B424="*","*",_xlfn.XLOOKUP(B424,'RES TECH'!M:M,'RES TECH'!Z:Z))</f>
        <v>9.0799342577003436E-2</v>
      </c>
      <c r="J424" s="12">
        <f>IF(B424="*","*",_xlfn.XLOOKUP(B424,'RES TECH'!M:M,'RES TECH'!S:S))</f>
        <v>1148.1571952303329</v>
      </c>
      <c r="K424" s="12">
        <f t="shared" si="12"/>
        <v>57.407859761516647</v>
      </c>
      <c r="L424" s="12">
        <f t="shared" si="13"/>
        <v>2.8703929880758325</v>
      </c>
      <c r="M424">
        <f>IF(B424="*","*",IF(_xlfn.XLOOKUP(B424,'RES TECH'!$M:$M,'RES TECH'!$C:$C)="Low Income",IF(G424&gt;1,IF(G424&gt;3,0.3,0.24),0.12),IF(_xlfn.XLOOKUP(B424,'RES TECH'!$M:$M,'RES TECH'!$C:$C)="Lower-middle Income",IF(G424&gt;1,IF(G424&gt;3,0.23,0.18),0.09),IF(_xlfn.XLOOKUP(B424,'RES TECH'!$M:$M,'RES TECH'!$C:$C)="Upper-middle Income",IF(G424&gt;1,IF(G424&gt;3,0.15,0.12),0.06),IF(_xlfn.XLOOKUP(B424,'RES TECH'!$M:$M,'RES TECH'!$C:$C)="High Income",IF(G424&gt;1,IF(G424&gt;3,0.08,0.06),0.03))))))</f>
        <v>0.09</v>
      </c>
    </row>
    <row r="425" spans="2:13" x14ac:dyDescent="0.25">
      <c r="B425" t="str">
        <f>IF('RES TECH'!N421=1,'RES TECH'!M421,"*")</f>
        <v>*</v>
      </c>
      <c r="C425" t="str">
        <f>IF(B425="*","*",_xlfn.XLOOKUP(B425,'RES TECH'!M:M,'RES TECH'!K:K))</f>
        <v>*</v>
      </c>
      <c r="D425" t="str">
        <f>IF(B425="*","*",_xlfn.XLOOKUP(B425,'RES TECH'!M:M,'RES TECH'!L:L))</f>
        <v>*</v>
      </c>
      <c r="E425" t="str">
        <f>IF(B425="*","*",_xlfn.XLOOKUP(B425,'RES TECH'!M:M,'RES TECH'!O:O))</f>
        <v>*</v>
      </c>
      <c r="F425" s="12" t="str">
        <f>IF(B425="*","*",_xlfn.XLOOKUP(B425,'RES TECH'!M:M,'RES TECH'!Y:Y))</f>
        <v>*</v>
      </c>
      <c r="G425" s="12" t="str">
        <f>IF(B425="*","*",_xlfn.XLOOKUP(B425,'RES TECH'!M:M,'RES TECH'!V:V))</f>
        <v>*</v>
      </c>
      <c r="H425" t="str">
        <f>IF(B425="*","*",_xlfn.XLOOKUP(B425,'RES TECH'!M:M,'RES TECH'!AA:AA))</f>
        <v>*</v>
      </c>
      <c r="I425" s="12" t="str">
        <f>IF(B425="*","*",_xlfn.XLOOKUP(B425,'RES TECH'!M:M,'RES TECH'!Z:Z))</f>
        <v>*</v>
      </c>
      <c r="J425" s="12" t="str">
        <f>IF(B425="*","*",_xlfn.XLOOKUP(B425,'RES TECH'!M:M,'RES TECH'!S:S))</f>
        <v>*</v>
      </c>
      <c r="K425" s="12" t="str">
        <f t="shared" si="12"/>
        <v>*</v>
      </c>
      <c r="L425" s="12" t="str">
        <f t="shared" si="13"/>
        <v>*</v>
      </c>
      <c r="M425" t="str">
        <f>IF(B425="*","*",IF(_xlfn.XLOOKUP(B425,'RES TECH'!$M:$M,'RES TECH'!$C:$C)="Low Income",IF(G425&gt;1,IF(G425&gt;3,0.3,0.24),0.12),IF(_xlfn.XLOOKUP(B425,'RES TECH'!$M:$M,'RES TECH'!$C:$C)="Lower-middle Income",IF(G425&gt;1,IF(G425&gt;3,0.23,0.18),0.09),IF(_xlfn.XLOOKUP(B425,'RES TECH'!$M:$M,'RES TECH'!$C:$C)="Upper-middle Income",IF(G425&gt;1,IF(G425&gt;3,0.15,0.12),0.06),IF(_xlfn.XLOOKUP(B425,'RES TECH'!$M:$M,'RES TECH'!$C:$C)="High Income",IF(G425&gt;1,IF(G425&gt;3,0.08,0.06),0.03))))))</f>
        <v>*</v>
      </c>
    </row>
    <row r="426" spans="2:13" x14ac:dyDescent="0.25">
      <c r="B426" t="str">
        <f>IF('RES TECH'!N422=1,'RES TECH'!M422,"*")</f>
        <v>RESAPALMOldSHFUR2KER20</v>
      </c>
      <c r="C426" t="str">
        <f>IF(B426="*","*",_xlfn.XLOOKUP(B426,'RES TECH'!M:M,'RES TECH'!K:K))</f>
        <v>RESKER</v>
      </c>
      <c r="D426" t="str">
        <f>IF(B426="*","*",_xlfn.XLOOKUP(B426,'RES TECH'!M:M,'RES TECH'!L:L))</f>
        <v>RESAPALMOldSHEUE</v>
      </c>
      <c r="E426">
        <f>IF(B426="*","*",_xlfn.XLOOKUP(B426,'RES TECH'!M:M,'RES TECH'!O:O))</f>
        <v>2020</v>
      </c>
      <c r="F426" s="12">
        <f>IF(B426="*","*",_xlfn.XLOOKUP(B426,'RES TECH'!M:M,'RES TECH'!Y:Y))</f>
        <v>27</v>
      </c>
      <c r="G426" s="12">
        <f>IF(B426="*","*",_xlfn.XLOOKUP(B426,'RES TECH'!M:M,'RES TECH'!V:V))</f>
        <v>0.83</v>
      </c>
      <c r="H426">
        <f>IF(B426="*","*",_xlfn.XLOOKUP(B426,'RES TECH'!M:M,'RES TECH'!AA:AA))</f>
        <v>31.536000000000001</v>
      </c>
      <c r="I426" s="12">
        <f>IF(B426="*","*",_xlfn.XLOOKUP(B426,'RES TECH'!M:M,'RES TECH'!Z:Z))</f>
        <v>9.0799342577003436E-2</v>
      </c>
      <c r="J426" s="12">
        <f>IF(B426="*","*",_xlfn.XLOOKUP(B426,'RES TECH'!M:M,'RES TECH'!S:S))</f>
        <v>1148.1571952303329</v>
      </c>
      <c r="K426" s="12">
        <f t="shared" si="12"/>
        <v>57.407859761516647</v>
      </c>
      <c r="L426" s="12">
        <f t="shared" si="13"/>
        <v>2.8703929880758325</v>
      </c>
      <c r="M426">
        <f>IF(B426="*","*",IF(_xlfn.XLOOKUP(B426,'RES TECH'!$M:$M,'RES TECH'!$C:$C)="Low Income",IF(G426&gt;1,IF(G426&gt;3,0.3,0.24),0.12),IF(_xlfn.XLOOKUP(B426,'RES TECH'!$M:$M,'RES TECH'!$C:$C)="Lower-middle Income",IF(G426&gt;1,IF(G426&gt;3,0.23,0.18),0.09),IF(_xlfn.XLOOKUP(B426,'RES TECH'!$M:$M,'RES TECH'!$C:$C)="Upper-middle Income",IF(G426&gt;1,IF(G426&gt;3,0.15,0.12),0.06),IF(_xlfn.XLOOKUP(B426,'RES TECH'!$M:$M,'RES TECH'!$C:$C)="High Income",IF(G426&gt;1,IF(G426&gt;3,0.08,0.06),0.03))))))</f>
        <v>0.09</v>
      </c>
    </row>
    <row r="427" spans="2:13" x14ac:dyDescent="0.25">
      <c r="B427" t="str">
        <f>IF('RES TECH'!N423=1,'RES TECH'!M423,"*")</f>
        <v>RESAPALMOldSHFUR3KER20</v>
      </c>
      <c r="C427" t="str">
        <f>IF(B427="*","*",_xlfn.XLOOKUP(B427,'RES TECH'!M:M,'RES TECH'!K:K))</f>
        <v>RESKER</v>
      </c>
      <c r="D427" t="str">
        <f>IF(B427="*","*",_xlfn.XLOOKUP(B427,'RES TECH'!M:M,'RES TECH'!L:L))</f>
        <v>RESAPALMOldSHEUE</v>
      </c>
      <c r="E427">
        <f>IF(B427="*","*",_xlfn.XLOOKUP(B427,'RES TECH'!M:M,'RES TECH'!O:O))</f>
        <v>2020</v>
      </c>
      <c r="F427" s="12">
        <f>IF(B427="*","*",_xlfn.XLOOKUP(B427,'RES TECH'!M:M,'RES TECH'!Y:Y))</f>
        <v>27</v>
      </c>
      <c r="G427" s="12">
        <f>IF(B427="*","*",_xlfn.XLOOKUP(B427,'RES TECH'!M:M,'RES TECH'!V:V))</f>
        <v>0.85</v>
      </c>
      <c r="H427">
        <f>IF(B427="*","*",_xlfn.XLOOKUP(B427,'RES TECH'!M:M,'RES TECH'!AA:AA))</f>
        <v>31.536000000000001</v>
      </c>
      <c r="I427" s="12">
        <f>IF(B427="*","*",_xlfn.XLOOKUP(B427,'RES TECH'!M:M,'RES TECH'!Z:Z))</f>
        <v>9.0799342577003436E-2</v>
      </c>
      <c r="J427" s="12">
        <f>IF(B427="*","*",_xlfn.XLOOKUP(B427,'RES TECH'!M:M,'RES TECH'!S:S))</f>
        <v>1210.7839513338049</v>
      </c>
      <c r="K427" s="12">
        <f t="shared" si="12"/>
        <v>60.539197566690248</v>
      </c>
      <c r="L427" s="12">
        <f t="shared" si="13"/>
        <v>3.0269598783345124</v>
      </c>
      <c r="M427">
        <f>IF(B427="*","*",IF(_xlfn.XLOOKUP(B427,'RES TECH'!$M:$M,'RES TECH'!$C:$C)="Low Income",IF(G427&gt;1,IF(G427&gt;3,0.3,0.24),0.12),IF(_xlfn.XLOOKUP(B427,'RES TECH'!$M:$M,'RES TECH'!$C:$C)="Lower-middle Income",IF(G427&gt;1,IF(G427&gt;3,0.23,0.18),0.09),IF(_xlfn.XLOOKUP(B427,'RES TECH'!$M:$M,'RES TECH'!$C:$C)="Upper-middle Income",IF(G427&gt;1,IF(G427&gt;3,0.15,0.12),0.06),IF(_xlfn.XLOOKUP(B427,'RES TECH'!$M:$M,'RES TECH'!$C:$C)="High Income",IF(G427&gt;1,IF(G427&gt;3,0.08,0.06),0.03))))))</f>
        <v>0.09</v>
      </c>
    </row>
    <row r="428" spans="2:13" x14ac:dyDescent="0.25">
      <c r="B428" t="str">
        <f>IF('RES TECH'!N424=1,'RES TECH'!M424,"*")</f>
        <v>*</v>
      </c>
      <c r="C428" t="str">
        <f>IF(B428="*","*",_xlfn.XLOOKUP(B428,'RES TECH'!M:M,'RES TECH'!K:K))</f>
        <v>*</v>
      </c>
      <c r="D428" t="str">
        <f>IF(B428="*","*",_xlfn.XLOOKUP(B428,'RES TECH'!M:M,'RES TECH'!L:L))</f>
        <v>*</v>
      </c>
      <c r="E428" t="str">
        <f>IF(B428="*","*",_xlfn.XLOOKUP(B428,'RES TECH'!M:M,'RES TECH'!O:O))</f>
        <v>*</v>
      </c>
      <c r="F428" s="12" t="str">
        <f>IF(B428="*","*",_xlfn.XLOOKUP(B428,'RES TECH'!M:M,'RES TECH'!Y:Y))</f>
        <v>*</v>
      </c>
      <c r="G428" s="12" t="str">
        <f>IF(B428="*","*",_xlfn.XLOOKUP(B428,'RES TECH'!M:M,'RES TECH'!V:V))</f>
        <v>*</v>
      </c>
      <c r="H428" t="str">
        <f>IF(B428="*","*",_xlfn.XLOOKUP(B428,'RES TECH'!M:M,'RES TECH'!AA:AA))</f>
        <v>*</v>
      </c>
      <c r="I428" s="12" t="str">
        <f>IF(B428="*","*",_xlfn.XLOOKUP(B428,'RES TECH'!M:M,'RES TECH'!Z:Z))</f>
        <v>*</v>
      </c>
      <c r="J428" s="12" t="str">
        <f>IF(B428="*","*",_xlfn.XLOOKUP(B428,'RES TECH'!M:M,'RES TECH'!S:S))</f>
        <v>*</v>
      </c>
      <c r="K428" s="12" t="str">
        <f t="shared" si="12"/>
        <v>*</v>
      </c>
      <c r="L428" s="12" t="str">
        <f t="shared" si="13"/>
        <v>*</v>
      </c>
      <c r="M428" t="str">
        <f>IF(B428="*","*",IF(_xlfn.XLOOKUP(B428,'RES TECH'!$M:$M,'RES TECH'!$C:$C)="Low Income",IF(G428&gt;1,IF(G428&gt;3,0.3,0.24),0.12),IF(_xlfn.XLOOKUP(B428,'RES TECH'!$M:$M,'RES TECH'!$C:$C)="Lower-middle Income",IF(G428&gt;1,IF(G428&gt;3,0.23,0.18),0.09),IF(_xlfn.XLOOKUP(B428,'RES TECH'!$M:$M,'RES TECH'!$C:$C)="Upper-middle Income",IF(G428&gt;1,IF(G428&gt;3,0.15,0.12),0.06),IF(_xlfn.XLOOKUP(B428,'RES TECH'!$M:$M,'RES TECH'!$C:$C)="High Income",IF(G428&gt;1,IF(G428&gt;3,0.08,0.06),0.03))))))</f>
        <v>*</v>
      </c>
    </row>
    <row r="429" spans="2:13" x14ac:dyDescent="0.25">
      <c r="B429" t="str">
        <f>IF('RES TECH'!N425=1,'RES TECH'!M425,"*")</f>
        <v>RESAPALMOldSHFUR4KER20</v>
      </c>
      <c r="C429" t="str">
        <f>IF(B429="*","*",_xlfn.XLOOKUP(B429,'RES TECH'!M:M,'RES TECH'!K:K))</f>
        <v>RESKER</v>
      </c>
      <c r="D429" t="str">
        <f>IF(B429="*","*",_xlfn.XLOOKUP(B429,'RES TECH'!M:M,'RES TECH'!L:L))</f>
        <v>RESAPALMOldSHEUE</v>
      </c>
      <c r="E429">
        <f>IF(B429="*","*",_xlfn.XLOOKUP(B429,'RES TECH'!M:M,'RES TECH'!O:O))</f>
        <v>2020</v>
      </c>
      <c r="F429" s="12">
        <f>IF(B429="*","*",_xlfn.XLOOKUP(B429,'RES TECH'!M:M,'RES TECH'!Y:Y))</f>
        <v>27</v>
      </c>
      <c r="G429" s="12">
        <f>IF(B429="*","*",_xlfn.XLOOKUP(B429,'RES TECH'!M:M,'RES TECH'!V:V))</f>
        <v>0.97</v>
      </c>
      <c r="H429">
        <f>IF(B429="*","*",_xlfn.XLOOKUP(B429,'RES TECH'!M:M,'RES TECH'!AA:AA))</f>
        <v>31.536000000000001</v>
      </c>
      <c r="I429" s="12">
        <f>IF(B429="*","*",_xlfn.XLOOKUP(B429,'RES TECH'!M:M,'RES TECH'!Z:Z))</f>
        <v>9.0799342577003436E-2</v>
      </c>
      <c r="J429" s="12">
        <f>IF(B429="*","*",_xlfn.XLOOKUP(B429,'RES TECH'!M:M,'RES TECH'!S:S))</f>
        <v>1795.3003416328841</v>
      </c>
      <c r="K429" s="12">
        <f t="shared" si="12"/>
        <v>89.765017081644203</v>
      </c>
      <c r="L429" s="12">
        <f t="shared" si="13"/>
        <v>4.4882508540822101</v>
      </c>
      <c r="M429">
        <f>IF(B429="*","*",IF(_xlfn.XLOOKUP(B429,'RES TECH'!$M:$M,'RES TECH'!$C:$C)="Low Income",IF(G429&gt;1,IF(G429&gt;3,0.3,0.24),0.12),IF(_xlfn.XLOOKUP(B429,'RES TECH'!$M:$M,'RES TECH'!$C:$C)="Lower-middle Income",IF(G429&gt;1,IF(G429&gt;3,0.23,0.18),0.09),IF(_xlfn.XLOOKUP(B429,'RES TECH'!$M:$M,'RES TECH'!$C:$C)="Upper-middle Income",IF(G429&gt;1,IF(G429&gt;3,0.15,0.12),0.06),IF(_xlfn.XLOOKUP(B429,'RES TECH'!$M:$M,'RES TECH'!$C:$C)="High Income",IF(G429&gt;1,IF(G429&gt;3,0.08,0.06),0.03))))))</f>
        <v>0.09</v>
      </c>
    </row>
    <row r="430" spans="2:13" x14ac:dyDescent="0.25">
      <c r="B430" t="str">
        <f>IF('RES TECH'!N426=1,'RES TECH'!M426,"*")</f>
        <v>RESAPALMOldSHFUR1LPG20</v>
      </c>
      <c r="C430" t="str">
        <f>IF(B430="*","*",_xlfn.XLOOKUP(B430,'RES TECH'!M:M,'RES TECH'!K:K))</f>
        <v>RESLPG</v>
      </c>
      <c r="D430" t="str">
        <f>IF(B430="*","*",_xlfn.XLOOKUP(B430,'RES TECH'!M:M,'RES TECH'!L:L))</f>
        <v>RESAPALMOldSHEUE</v>
      </c>
      <c r="E430">
        <f>IF(B430="*","*",_xlfn.XLOOKUP(B430,'RES TECH'!M:M,'RES TECH'!O:O))</f>
        <v>2020</v>
      </c>
      <c r="F430" s="12">
        <f>IF(B430="*","*",_xlfn.XLOOKUP(B430,'RES TECH'!M:M,'RES TECH'!Y:Y))</f>
        <v>22</v>
      </c>
      <c r="G430" s="12">
        <f>IF(B430="*","*",_xlfn.XLOOKUP(B430,'RES TECH'!M:M,'RES TECH'!V:V))</f>
        <v>0.8</v>
      </c>
      <c r="H430">
        <f>IF(B430="*","*",_xlfn.XLOOKUP(B430,'RES TECH'!M:M,'RES TECH'!AA:AA))</f>
        <v>31.536000000000001</v>
      </c>
      <c r="I430" s="12">
        <f>IF(B430="*","*",_xlfn.XLOOKUP(B430,'RES TECH'!M:M,'RES TECH'!Z:Z))</f>
        <v>9.0799342577003436E-2</v>
      </c>
      <c r="J430" s="12">
        <f>IF(B430="*","*",_xlfn.XLOOKUP(B430,'RES TECH'!M:M,'RES TECH'!S:S))</f>
        <v>570.59933338719566</v>
      </c>
      <c r="K430" s="12">
        <f t="shared" si="12"/>
        <v>28.529966669359784</v>
      </c>
      <c r="L430" s="12">
        <f t="shared" si="13"/>
        <v>1.4264983334679893</v>
      </c>
      <c r="M430">
        <f>IF(B430="*","*",IF(_xlfn.XLOOKUP(B430,'RES TECH'!$M:$M,'RES TECH'!$C:$C)="Low Income",IF(G430&gt;1,IF(G430&gt;3,0.3,0.24),0.12),IF(_xlfn.XLOOKUP(B430,'RES TECH'!$M:$M,'RES TECH'!$C:$C)="Lower-middle Income",IF(G430&gt;1,IF(G430&gt;3,0.23,0.18),0.09),IF(_xlfn.XLOOKUP(B430,'RES TECH'!$M:$M,'RES TECH'!$C:$C)="Upper-middle Income",IF(G430&gt;1,IF(G430&gt;3,0.15,0.12),0.06),IF(_xlfn.XLOOKUP(B430,'RES TECH'!$M:$M,'RES TECH'!$C:$C)="High Income",IF(G430&gt;1,IF(G430&gt;3,0.08,0.06),0.03))))))</f>
        <v>0.09</v>
      </c>
    </row>
    <row r="431" spans="2:13" x14ac:dyDescent="0.25">
      <c r="B431" t="str">
        <f>IF('RES TECH'!N427=1,'RES TECH'!M427,"*")</f>
        <v>*</v>
      </c>
      <c r="C431" t="str">
        <f>IF(B431="*","*",_xlfn.XLOOKUP(B431,'RES TECH'!M:M,'RES TECH'!K:K))</f>
        <v>*</v>
      </c>
      <c r="D431" t="str">
        <f>IF(B431="*","*",_xlfn.XLOOKUP(B431,'RES TECH'!M:M,'RES TECH'!L:L))</f>
        <v>*</v>
      </c>
      <c r="E431" t="str">
        <f>IF(B431="*","*",_xlfn.XLOOKUP(B431,'RES TECH'!M:M,'RES TECH'!O:O))</f>
        <v>*</v>
      </c>
      <c r="F431" s="12" t="str">
        <f>IF(B431="*","*",_xlfn.XLOOKUP(B431,'RES TECH'!M:M,'RES TECH'!Y:Y))</f>
        <v>*</v>
      </c>
      <c r="G431" s="12" t="str">
        <f>IF(B431="*","*",_xlfn.XLOOKUP(B431,'RES TECH'!M:M,'RES TECH'!V:V))</f>
        <v>*</v>
      </c>
      <c r="H431" t="str">
        <f>IF(B431="*","*",_xlfn.XLOOKUP(B431,'RES TECH'!M:M,'RES TECH'!AA:AA))</f>
        <v>*</v>
      </c>
      <c r="I431" s="12" t="str">
        <f>IF(B431="*","*",_xlfn.XLOOKUP(B431,'RES TECH'!M:M,'RES TECH'!Z:Z))</f>
        <v>*</v>
      </c>
      <c r="J431" s="12" t="str">
        <f>IF(B431="*","*",_xlfn.XLOOKUP(B431,'RES TECH'!M:M,'RES TECH'!S:S))</f>
        <v>*</v>
      </c>
      <c r="K431" s="12" t="str">
        <f t="shared" si="12"/>
        <v>*</v>
      </c>
      <c r="L431" s="12" t="str">
        <f t="shared" si="13"/>
        <v>*</v>
      </c>
      <c r="M431" t="str">
        <f>IF(B431="*","*",IF(_xlfn.XLOOKUP(B431,'RES TECH'!$M:$M,'RES TECH'!$C:$C)="Low Income",IF(G431&gt;1,IF(G431&gt;3,0.3,0.24),0.12),IF(_xlfn.XLOOKUP(B431,'RES TECH'!$M:$M,'RES TECH'!$C:$C)="Lower-middle Income",IF(G431&gt;1,IF(G431&gt;3,0.23,0.18),0.09),IF(_xlfn.XLOOKUP(B431,'RES TECH'!$M:$M,'RES TECH'!$C:$C)="Upper-middle Income",IF(G431&gt;1,IF(G431&gt;3,0.15,0.12),0.06),IF(_xlfn.XLOOKUP(B431,'RES TECH'!$M:$M,'RES TECH'!$C:$C)="High Income",IF(G431&gt;1,IF(G431&gt;3,0.08,0.06),0.03))))))</f>
        <v>*</v>
      </c>
    </row>
    <row r="432" spans="2:13" x14ac:dyDescent="0.25">
      <c r="B432" t="str">
        <f>IF('RES TECH'!N428=1,'RES TECH'!M428,"*")</f>
        <v>RESAPALMOldSHFUR2LPG20</v>
      </c>
      <c r="C432" t="str">
        <f>IF(B432="*","*",_xlfn.XLOOKUP(B432,'RES TECH'!M:M,'RES TECH'!K:K))</f>
        <v>RESLPG</v>
      </c>
      <c r="D432" t="str">
        <f>IF(B432="*","*",_xlfn.XLOOKUP(B432,'RES TECH'!M:M,'RES TECH'!L:L))</f>
        <v>RESAPALMOldSHEUE</v>
      </c>
      <c r="E432">
        <f>IF(B432="*","*",_xlfn.XLOOKUP(B432,'RES TECH'!M:M,'RES TECH'!O:O))</f>
        <v>2020</v>
      </c>
      <c r="F432" s="12">
        <f>IF(B432="*","*",_xlfn.XLOOKUP(B432,'RES TECH'!M:M,'RES TECH'!Y:Y))</f>
        <v>22</v>
      </c>
      <c r="G432" s="12">
        <f>IF(B432="*","*",_xlfn.XLOOKUP(B432,'RES TECH'!M:M,'RES TECH'!V:V))</f>
        <v>0.92</v>
      </c>
      <c r="H432">
        <f>IF(B432="*","*",_xlfn.XLOOKUP(B432,'RES TECH'!M:M,'RES TECH'!AA:AA))</f>
        <v>31.536000000000001</v>
      </c>
      <c r="I432" s="12">
        <f>IF(B432="*","*",_xlfn.XLOOKUP(B432,'RES TECH'!M:M,'RES TECH'!Z:Z))</f>
        <v>9.0799342577003436E-2</v>
      </c>
      <c r="J432" s="12">
        <f>IF(B432="*","*",_xlfn.XLOOKUP(B432,'RES TECH'!M:M,'RES TECH'!S:S))</f>
        <v>726.47037080028338</v>
      </c>
      <c r="K432" s="12">
        <f t="shared" si="12"/>
        <v>36.32351854001417</v>
      </c>
      <c r="L432" s="12">
        <f t="shared" si="13"/>
        <v>1.8161759270007085</v>
      </c>
      <c r="M432">
        <f>IF(B432="*","*",IF(_xlfn.XLOOKUP(B432,'RES TECH'!$M:$M,'RES TECH'!$C:$C)="Low Income",IF(G432&gt;1,IF(G432&gt;3,0.3,0.24),0.12),IF(_xlfn.XLOOKUP(B432,'RES TECH'!$M:$M,'RES TECH'!$C:$C)="Lower-middle Income",IF(G432&gt;1,IF(G432&gt;3,0.23,0.18),0.09),IF(_xlfn.XLOOKUP(B432,'RES TECH'!$M:$M,'RES TECH'!$C:$C)="Upper-middle Income",IF(G432&gt;1,IF(G432&gt;3,0.15,0.12),0.06),IF(_xlfn.XLOOKUP(B432,'RES TECH'!$M:$M,'RES TECH'!$C:$C)="High Income",IF(G432&gt;1,IF(G432&gt;3,0.08,0.06),0.03))))))</f>
        <v>0.09</v>
      </c>
    </row>
    <row r="433" spans="2:13" x14ac:dyDescent="0.25">
      <c r="B433" t="str">
        <f>IF('RES TECH'!N429=1,'RES TECH'!M429,"*")</f>
        <v>RESAPALMOldSHFUR3LPG20</v>
      </c>
      <c r="C433" t="str">
        <f>IF(B433="*","*",_xlfn.XLOOKUP(B433,'RES TECH'!M:M,'RES TECH'!K:K))</f>
        <v>RESLPG</v>
      </c>
      <c r="D433" t="str">
        <f>IF(B433="*","*",_xlfn.XLOOKUP(B433,'RES TECH'!M:M,'RES TECH'!L:L))</f>
        <v>RESAPALMOldSHEUE</v>
      </c>
      <c r="E433">
        <f>IF(B433="*","*",_xlfn.XLOOKUP(B433,'RES TECH'!M:M,'RES TECH'!O:O))</f>
        <v>2020</v>
      </c>
      <c r="F433" s="12">
        <f>IF(B433="*","*",_xlfn.XLOOKUP(B433,'RES TECH'!M:M,'RES TECH'!Y:Y))</f>
        <v>22</v>
      </c>
      <c r="G433" s="12">
        <f>IF(B433="*","*",_xlfn.XLOOKUP(B433,'RES TECH'!M:M,'RES TECH'!V:V))</f>
        <v>0.95</v>
      </c>
      <c r="H433">
        <f>IF(B433="*","*",_xlfn.XLOOKUP(B433,'RES TECH'!M:M,'RES TECH'!AA:AA))</f>
        <v>31.536000000000001</v>
      </c>
      <c r="I433" s="12">
        <f>IF(B433="*","*",_xlfn.XLOOKUP(B433,'RES TECH'!M:M,'RES TECH'!Z:Z))</f>
        <v>9.0799342577003436E-2</v>
      </c>
      <c r="J433" s="12">
        <f>IF(B433="*","*",_xlfn.XLOOKUP(B433,'RES TECH'!M:M,'RES TECH'!S:S))</f>
        <v>762.65471877117875</v>
      </c>
      <c r="K433" s="12">
        <f t="shared" si="12"/>
        <v>38.132735938558938</v>
      </c>
      <c r="L433" s="12">
        <f t="shared" si="13"/>
        <v>1.906636796927947</v>
      </c>
      <c r="M433">
        <f>IF(B433="*","*",IF(_xlfn.XLOOKUP(B433,'RES TECH'!$M:$M,'RES TECH'!$C:$C)="Low Income",IF(G433&gt;1,IF(G433&gt;3,0.3,0.24),0.12),IF(_xlfn.XLOOKUP(B433,'RES TECH'!$M:$M,'RES TECH'!$C:$C)="Lower-middle Income",IF(G433&gt;1,IF(G433&gt;3,0.23,0.18),0.09),IF(_xlfn.XLOOKUP(B433,'RES TECH'!$M:$M,'RES TECH'!$C:$C)="Upper-middle Income",IF(G433&gt;1,IF(G433&gt;3,0.15,0.12),0.06),IF(_xlfn.XLOOKUP(B433,'RES TECH'!$M:$M,'RES TECH'!$C:$C)="High Income",IF(G433&gt;1,IF(G433&gt;3,0.08,0.06),0.03))))))</f>
        <v>0.09</v>
      </c>
    </row>
    <row r="434" spans="2:13" x14ac:dyDescent="0.25">
      <c r="B434" t="str">
        <f>IF('RES TECH'!N430=1,'RES TECH'!M430,"*")</f>
        <v>RESAPALMOldSHFUR3LPG22</v>
      </c>
      <c r="C434" t="str">
        <f>IF(B434="*","*",_xlfn.XLOOKUP(B434,'RES TECH'!M:M,'RES TECH'!K:K))</f>
        <v>RESLPG</v>
      </c>
      <c r="D434" t="str">
        <f>IF(B434="*","*",_xlfn.XLOOKUP(B434,'RES TECH'!M:M,'RES TECH'!L:L))</f>
        <v>RESAPALMOldSHEUE</v>
      </c>
      <c r="E434">
        <f>IF(B434="*","*",_xlfn.XLOOKUP(B434,'RES TECH'!M:M,'RES TECH'!O:O))</f>
        <v>2022</v>
      </c>
      <c r="F434" s="12">
        <f>IF(B434="*","*",_xlfn.XLOOKUP(B434,'RES TECH'!M:M,'RES TECH'!Y:Y))</f>
        <v>22</v>
      </c>
      <c r="G434" s="12">
        <f>IF(B434="*","*",_xlfn.XLOOKUP(B434,'RES TECH'!M:M,'RES TECH'!V:V))</f>
        <v>0.95</v>
      </c>
      <c r="H434">
        <f>IF(B434="*","*",_xlfn.XLOOKUP(B434,'RES TECH'!M:M,'RES TECH'!AA:AA))</f>
        <v>31.536000000000001</v>
      </c>
      <c r="I434" s="12">
        <f>IF(B434="*","*",_xlfn.XLOOKUP(B434,'RES TECH'!M:M,'RES TECH'!Z:Z))</f>
        <v>9.0799342577003436E-2</v>
      </c>
      <c r="J434" s="12">
        <f>IF(B434="*","*",_xlfn.XLOOKUP(B434,'RES TECH'!M:M,'RES TECH'!S:S))</f>
        <v>762.65471877117875</v>
      </c>
      <c r="K434" s="12">
        <f t="shared" si="12"/>
        <v>38.132735938558938</v>
      </c>
      <c r="L434" s="12">
        <f t="shared" si="13"/>
        <v>1.906636796927947</v>
      </c>
      <c r="M434">
        <f>IF(B434="*","*",IF(_xlfn.XLOOKUP(B434,'RES TECH'!$M:$M,'RES TECH'!$C:$C)="Low Income",IF(G434&gt;1,IF(G434&gt;3,0.3,0.24),0.12),IF(_xlfn.XLOOKUP(B434,'RES TECH'!$M:$M,'RES TECH'!$C:$C)="Lower-middle Income",IF(G434&gt;1,IF(G434&gt;3,0.23,0.18),0.09),IF(_xlfn.XLOOKUP(B434,'RES TECH'!$M:$M,'RES TECH'!$C:$C)="Upper-middle Income",IF(G434&gt;1,IF(G434&gt;3,0.15,0.12),0.06),IF(_xlfn.XLOOKUP(B434,'RES TECH'!$M:$M,'RES TECH'!$C:$C)="High Income",IF(G434&gt;1,IF(G434&gt;3,0.08,0.06),0.03))))))</f>
        <v>0.09</v>
      </c>
    </row>
    <row r="435" spans="2:13" x14ac:dyDescent="0.25">
      <c r="B435" t="str">
        <f>IF('RES TECH'!N431=1,'RES TECH'!M431,"*")</f>
        <v>RESAPALMOldSHFUR4LPG20</v>
      </c>
      <c r="C435" t="str">
        <f>IF(B435="*","*",_xlfn.XLOOKUP(B435,'RES TECH'!M:M,'RES TECH'!K:K))</f>
        <v>RESLPG</v>
      </c>
      <c r="D435" t="str">
        <f>IF(B435="*","*",_xlfn.XLOOKUP(B435,'RES TECH'!M:M,'RES TECH'!L:L))</f>
        <v>RESAPALMOldSHEUE</v>
      </c>
      <c r="E435">
        <f>IF(B435="*","*",_xlfn.XLOOKUP(B435,'RES TECH'!M:M,'RES TECH'!O:O))</f>
        <v>2020</v>
      </c>
      <c r="F435" s="12">
        <f>IF(B435="*","*",_xlfn.XLOOKUP(B435,'RES TECH'!M:M,'RES TECH'!Y:Y))</f>
        <v>22</v>
      </c>
      <c r="G435" s="12">
        <f>IF(B435="*","*",_xlfn.XLOOKUP(B435,'RES TECH'!M:M,'RES TECH'!V:V))</f>
        <v>0.99</v>
      </c>
      <c r="H435">
        <f>IF(B435="*","*",_xlfn.XLOOKUP(B435,'RES TECH'!M:M,'RES TECH'!AA:AA))</f>
        <v>31.536000000000001</v>
      </c>
      <c r="I435" s="12">
        <f>IF(B435="*","*",_xlfn.XLOOKUP(B435,'RES TECH'!M:M,'RES TECH'!Z:Z))</f>
        <v>9.0799342577003436E-2</v>
      </c>
      <c r="J435" s="12">
        <f>IF(B435="*","*",_xlfn.XLOOKUP(B435,'RES TECH'!M:M,'RES TECH'!S:S))</f>
        <v>846.15706024247561</v>
      </c>
      <c r="K435" s="12">
        <f t="shared" si="12"/>
        <v>42.307853012123786</v>
      </c>
      <c r="L435" s="12">
        <f t="shared" si="13"/>
        <v>2.1153926506061893</v>
      </c>
      <c r="M435">
        <f>IF(B435="*","*",IF(_xlfn.XLOOKUP(B435,'RES TECH'!$M:$M,'RES TECH'!$C:$C)="Low Income",IF(G435&gt;1,IF(G435&gt;3,0.3,0.24),0.12),IF(_xlfn.XLOOKUP(B435,'RES TECH'!$M:$M,'RES TECH'!$C:$C)="Lower-middle Income",IF(G435&gt;1,IF(G435&gt;3,0.23,0.18),0.09),IF(_xlfn.XLOOKUP(B435,'RES TECH'!$M:$M,'RES TECH'!$C:$C)="Upper-middle Income",IF(G435&gt;1,IF(G435&gt;3,0.15,0.12),0.06),IF(_xlfn.XLOOKUP(B435,'RES TECH'!$M:$M,'RES TECH'!$C:$C)="High Income",IF(G435&gt;1,IF(G435&gt;3,0.08,0.06),0.03))))))</f>
        <v>0.09</v>
      </c>
    </row>
    <row r="436" spans="2:13" x14ac:dyDescent="0.25">
      <c r="B436" t="str">
        <f>IF('RES TECH'!N432=1,'RES TECH'!M432,"*")</f>
        <v>RESAPALMOldSHFUR4LPG22</v>
      </c>
      <c r="C436" t="str">
        <f>IF(B436="*","*",_xlfn.XLOOKUP(B436,'RES TECH'!M:M,'RES TECH'!K:K))</f>
        <v>RESLPG</v>
      </c>
      <c r="D436" t="str">
        <f>IF(B436="*","*",_xlfn.XLOOKUP(B436,'RES TECH'!M:M,'RES TECH'!L:L))</f>
        <v>RESAPALMOldSHEUE</v>
      </c>
      <c r="E436">
        <f>IF(B436="*","*",_xlfn.XLOOKUP(B436,'RES TECH'!M:M,'RES TECH'!O:O))</f>
        <v>2022</v>
      </c>
      <c r="F436" s="12">
        <f>IF(B436="*","*",_xlfn.XLOOKUP(B436,'RES TECH'!M:M,'RES TECH'!Y:Y))</f>
        <v>22</v>
      </c>
      <c r="G436" s="12">
        <f>IF(B436="*","*",_xlfn.XLOOKUP(B436,'RES TECH'!M:M,'RES TECH'!V:V))</f>
        <v>0.99</v>
      </c>
      <c r="H436">
        <f>IF(B436="*","*",_xlfn.XLOOKUP(B436,'RES TECH'!M:M,'RES TECH'!AA:AA))</f>
        <v>31.536000000000001</v>
      </c>
      <c r="I436" s="12">
        <f>IF(B436="*","*",_xlfn.XLOOKUP(B436,'RES TECH'!M:M,'RES TECH'!Z:Z))</f>
        <v>9.0799342577003436E-2</v>
      </c>
      <c r="J436" s="12">
        <f>IF(B436="*","*",_xlfn.XLOOKUP(B436,'RES TECH'!M:M,'RES TECH'!S:S))</f>
        <v>846.15706024247561</v>
      </c>
      <c r="K436" s="12">
        <f t="shared" si="12"/>
        <v>42.307853012123786</v>
      </c>
      <c r="L436" s="12">
        <f t="shared" si="13"/>
        <v>2.1153926506061893</v>
      </c>
      <c r="M436">
        <f>IF(B436="*","*",IF(_xlfn.XLOOKUP(B436,'RES TECH'!$M:$M,'RES TECH'!$C:$C)="Low Income",IF(G436&gt;1,IF(G436&gt;3,0.3,0.24),0.12),IF(_xlfn.XLOOKUP(B436,'RES TECH'!$M:$M,'RES TECH'!$C:$C)="Lower-middle Income",IF(G436&gt;1,IF(G436&gt;3,0.23,0.18),0.09),IF(_xlfn.XLOOKUP(B436,'RES TECH'!$M:$M,'RES TECH'!$C:$C)="Upper-middle Income",IF(G436&gt;1,IF(G436&gt;3,0.15,0.12),0.06),IF(_xlfn.XLOOKUP(B436,'RES TECH'!$M:$M,'RES TECH'!$C:$C)="High Income",IF(G436&gt;1,IF(G436&gt;3,0.08,0.06),0.03))))))</f>
        <v>0.09</v>
      </c>
    </row>
    <row r="437" spans="2:13" x14ac:dyDescent="0.25">
      <c r="B437" t="str">
        <f>IF('RES TECH'!N433=1,'RES TECH'!M433,"*")</f>
        <v>RESAPALMOldSHFUR1FOI20</v>
      </c>
      <c r="C437" t="str">
        <f>IF(B437="*","*",_xlfn.XLOOKUP(B437,'RES TECH'!M:M,'RES TECH'!K:K))</f>
        <v>RESFOI</v>
      </c>
      <c r="D437" t="str">
        <f>IF(B437="*","*",_xlfn.XLOOKUP(B437,'RES TECH'!M:M,'RES TECH'!L:L))</f>
        <v>RESAPALMOldSHEUE</v>
      </c>
      <c r="E437">
        <f>IF(B437="*","*",_xlfn.XLOOKUP(B437,'RES TECH'!M:M,'RES TECH'!O:O))</f>
        <v>2020</v>
      </c>
      <c r="F437" s="12">
        <f>IF(B437="*","*",_xlfn.XLOOKUP(B437,'RES TECH'!M:M,'RES TECH'!Y:Y))</f>
        <v>27</v>
      </c>
      <c r="G437" s="12">
        <f>IF(B437="*","*",_xlfn.XLOOKUP(B437,'RES TECH'!M:M,'RES TECH'!V:V))</f>
        <v>0.83</v>
      </c>
      <c r="H437">
        <f>IF(B437="*","*",_xlfn.XLOOKUP(B437,'RES TECH'!M:M,'RES TECH'!AA:AA))</f>
        <v>31.536000000000001</v>
      </c>
      <c r="I437" s="12">
        <f>IF(B437="*","*",_xlfn.XLOOKUP(B437,'RES TECH'!M:M,'RES TECH'!Z:Z))</f>
        <v>9.0799342577003436E-2</v>
      </c>
      <c r="J437" s="12">
        <f>IF(B437="*","*",_xlfn.XLOOKUP(B437,'RES TECH'!M:M,'RES TECH'!S:S))</f>
        <v>1148.1571952303329</v>
      </c>
      <c r="K437" s="12">
        <f t="shared" si="12"/>
        <v>57.407859761516647</v>
      </c>
      <c r="L437" s="12">
        <f t="shared" si="13"/>
        <v>2.8703929880758325</v>
      </c>
      <c r="M437">
        <f>IF(B437="*","*",IF(_xlfn.XLOOKUP(B437,'RES TECH'!$M:$M,'RES TECH'!$C:$C)="Low Income",IF(G437&gt;1,IF(G437&gt;3,0.3,0.24),0.12),IF(_xlfn.XLOOKUP(B437,'RES TECH'!$M:$M,'RES TECH'!$C:$C)="Lower-middle Income",IF(G437&gt;1,IF(G437&gt;3,0.23,0.18),0.09),IF(_xlfn.XLOOKUP(B437,'RES TECH'!$M:$M,'RES TECH'!$C:$C)="Upper-middle Income",IF(G437&gt;1,IF(G437&gt;3,0.15,0.12),0.06),IF(_xlfn.XLOOKUP(B437,'RES TECH'!$M:$M,'RES TECH'!$C:$C)="High Income",IF(G437&gt;1,IF(G437&gt;3,0.08,0.06),0.03))))))</f>
        <v>0.09</v>
      </c>
    </row>
    <row r="438" spans="2:13" x14ac:dyDescent="0.25">
      <c r="B438" t="str">
        <f>IF('RES TECH'!N434=1,'RES TECH'!M434,"*")</f>
        <v>RESAPALMOldSHFUR2FOI20</v>
      </c>
      <c r="C438" t="str">
        <f>IF(B438="*","*",_xlfn.XLOOKUP(B438,'RES TECH'!M:M,'RES TECH'!K:K))</f>
        <v>RESFOI</v>
      </c>
      <c r="D438" t="str">
        <f>IF(B438="*","*",_xlfn.XLOOKUP(B438,'RES TECH'!M:M,'RES TECH'!L:L))</f>
        <v>RESAPALMOldSHEUE</v>
      </c>
      <c r="E438">
        <f>IF(B438="*","*",_xlfn.XLOOKUP(B438,'RES TECH'!M:M,'RES TECH'!O:O))</f>
        <v>2020</v>
      </c>
      <c r="F438" s="12">
        <f>IF(B438="*","*",_xlfn.XLOOKUP(B438,'RES TECH'!M:M,'RES TECH'!Y:Y))</f>
        <v>27</v>
      </c>
      <c r="G438" s="12">
        <f>IF(B438="*","*",_xlfn.XLOOKUP(B438,'RES TECH'!M:M,'RES TECH'!V:V))</f>
        <v>0.83</v>
      </c>
      <c r="H438">
        <f>IF(B438="*","*",_xlfn.XLOOKUP(B438,'RES TECH'!M:M,'RES TECH'!AA:AA))</f>
        <v>31.536000000000001</v>
      </c>
      <c r="I438" s="12">
        <f>IF(B438="*","*",_xlfn.XLOOKUP(B438,'RES TECH'!M:M,'RES TECH'!Z:Z))</f>
        <v>9.0799342577003436E-2</v>
      </c>
      <c r="J438" s="12">
        <f>IF(B438="*","*",_xlfn.XLOOKUP(B438,'RES TECH'!M:M,'RES TECH'!S:S))</f>
        <v>1148.1571952303329</v>
      </c>
      <c r="K438" s="12">
        <f t="shared" si="12"/>
        <v>57.407859761516647</v>
      </c>
      <c r="L438" s="12">
        <f t="shared" si="13"/>
        <v>2.8703929880758325</v>
      </c>
      <c r="M438">
        <f>IF(B438="*","*",IF(_xlfn.XLOOKUP(B438,'RES TECH'!$M:$M,'RES TECH'!$C:$C)="Low Income",IF(G438&gt;1,IF(G438&gt;3,0.3,0.24),0.12),IF(_xlfn.XLOOKUP(B438,'RES TECH'!$M:$M,'RES TECH'!$C:$C)="Lower-middle Income",IF(G438&gt;1,IF(G438&gt;3,0.23,0.18),0.09),IF(_xlfn.XLOOKUP(B438,'RES TECH'!$M:$M,'RES TECH'!$C:$C)="Upper-middle Income",IF(G438&gt;1,IF(G438&gt;3,0.15,0.12),0.06),IF(_xlfn.XLOOKUP(B438,'RES TECH'!$M:$M,'RES TECH'!$C:$C)="High Income",IF(G438&gt;1,IF(G438&gt;3,0.08,0.06),0.03))))))</f>
        <v>0.09</v>
      </c>
    </row>
    <row r="439" spans="2:13" x14ac:dyDescent="0.25">
      <c r="B439" t="str">
        <f>IF('RES TECH'!N435=1,'RES TECH'!M435,"*")</f>
        <v>RESAPALMOldSHFUR2FOI22</v>
      </c>
      <c r="C439" t="str">
        <f>IF(B439="*","*",_xlfn.XLOOKUP(B439,'RES TECH'!M:M,'RES TECH'!K:K))</f>
        <v>RESFOI</v>
      </c>
      <c r="D439" t="str">
        <f>IF(B439="*","*",_xlfn.XLOOKUP(B439,'RES TECH'!M:M,'RES TECH'!L:L))</f>
        <v>RESAPALMOldSHEUE</v>
      </c>
      <c r="E439">
        <f>IF(B439="*","*",_xlfn.XLOOKUP(B439,'RES TECH'!M:M,'RES TECH'!O:O))</f>
        <v>2022</v>
      </c>
      <c r="F439" s="12">
        <f>IF(B439="*","*",_xlfn.XLOOKUP(B439,'RES TECH'!M:M,'RES TECH'!Y:Y))</f>
        <v>27</v>
      </c>
      <c r="G439" s="12">
        <f>IF(B439="*","*",_xlfn.XLOOKUP(B439,'RES TECH'!M:M,'RES TECH'!V:V))</f>
        <v>0.84</v>
      </c>
      <c r="H439">
        <f>IF(B439="*","*",_xlfn.XLOOKUP(B439,'RES TECH'!M:M,'RES TECH'!AA:AA))</f>
        <v>31.536000000000001</v>
      </c>
      <c r="I439" s="12">
        <f>IF(B439="*","*",_xlfn.XLOOKUP(B439,'RES TECH'!M:M,'RES TECH'!Z:Z))</f>
        <v>9.0799342577003436E-2</v>
      </c>
      <c r="J439" s="12">
        <f>IF(B439="*","*",_xlfn.XLOOKUP(B439,'RES TECH'!M:M,'RES TECH'!S:S))</f>
        <v>1175.991309054099</v>
      </c>
      <c r="K439" s="12">
        <f t="shared" si="12"/>
        <v>58.799565452704954</v>
      </c>
      <c r="L439" s="12">
        <f t="shared" si="13"/>
        <v>2.9399782726352477</v>
      </c>
      <c r="M439">
        <f>IF(B439="*","*",IF(_xlfn.XLOOKUP(B439,'RES TECH'!$M:$M,'RES TECH'!$C:$C)="Low Income",IF(G439&gt;1,IF(G439&gt;3,0.3,0.24),0.12),IF(_xlfn.XLOOKUP(B439,'RES TECH'!$M:$M,'RES TECH'!$C:$C)="Lower-middle Income",IF(G439&gt;1,IF(G439&gt;3,0.23,0.18),0.09),IF(_xlfn.XLOOKUP(B439,'RES TECH'!$M:$M,'RES TECH'!$C:$C)="Upper-middle Income",IF(G439&gt;1,IF(G439&gt;3,0.15,0.12),0.06),IF(_xlfn.XLOOKUP(B439,'RES TECH'!$M:$M,'RES TECH'!$C:$C)="High Income",IF(G439&gt;1,IF(G439&gt;3,0.08,0.06),0.03))))))</f>
        <v>0.09</v>
      </c>
    </row>
    <row r="440" spans="2:13" x14ac:dyDescent="0.25">
      <c r="B440" t="str">
        <f>IF('RES TECH'!N436=1,'RES TECH'!M436,"*")</f>
        <v>RESAPALMOldSHFUR3FOI20</v>
      </c>
      <c r="C440" t="str">
        <f>IF(B440="*","*",_xlfn.XLOOKUP(B440,'RES TECH'!M:M,'RES TECH'!K:K))</f>
        <v>RESFOI</v>
      </c>
      <c r="D440" t="str">
        <f>IF(B440="*","*",_xlfn.XLOOKUP(B440,'RES TECH'!M:M,'RES TECH'!L:L))</f>
        <v>RESAPALMOldSHEUE</v>
      </c>
      <c r="E440">
        <f>IF(B440="*","*",_xlfn.XLOOKUP(B440,'RES TECH'!M:M,'RES TECH'!O:O))</f>
        <v>2020</v>
      </c>
      <c r="F440" s="12">
        <f>IF(B440="*","*",_xlfn.XLOOKUP(B440,'RES TECH'!M:M,'RES TECH'!Y:Y))</f>
        <v>27</v>
      </c>
      <c r="G440" s="12">
        <f>IF(B440="*","*",_xlfn.XLOOKUP(B440,'RES TECH'!M:M,'RES TECH'!V:V))</f>
        <v>0.85</v>
      </c>
      <c r="H440">
        <f>IF(B440="*","*",_xlfn.XLOOKUP(B440,'RES TECH'!M:M,'RES TECH'!AA:AA))</f>
        <v>31.536000000000001</v>
      </c>
      <c r="I440" s="12">
        <f>IF(B440="*","*",_xlfn.XLOOKUP(B440,'RES TECH'!M:M,'RES TECH'!Z:Z))</f>
        <v>9.0799342577003436E-2</v>
      </c>
      <c r="J440" s="12">
        <f>IF(B440="*","*",_xlfn.XLOOKUP(B440,'RES TECH'!M:M,'RES TECH'!S:S))</f>
        <v>1210.7839513338049</v>
      </c>
      <c r="K440" s="12">
        <f t="shared" si="12"/>
        <v>60.539197566690248</v>
      </c>
      <c r="L440" s="12">
        <f t="shared" si="13"/>
        <v>3.0269598783345124</v>
      </c>
      <c r="M440">
        <f>IF(B440="*","*",IF(_xlfn.XLOOKUP(B440,'RES TECH'!$M:$M,'RES TECH'!$C:$C)="Low Income",IF(G440&gt;1,IF(G440&gt;3,0.3,0.24),0.12),IF(_xlfn.XLOOKUP(B440,'RES TECH'!$M:$M,'RES TECH'!$C:$C)="Lower-middle Income",IF(G440&gt;1,IF(G440&gt;3,0.23,0.18),0.09),IF(_xlfn.XLOOKUP(B440,'RES TECH'!$M:$M,'RES TECH'!$C:$C)="Upper-middle Income",IF(G440&gt;1,IF(G440&gt;3,0.15,0.12),0.06),IF(_xlfn.XLOOKUP(B440,'RES TECH'!$M:$M,'RES TECH'!$C:$C)="High Income",IF(G440&gt;1,IF(G440&gt;3,0.08,0.06),0.03))))))</f>
        <v>0.09</v>
      </c>
    </row>
    <row r="441" spans="2:13" x14ac:dyDescent="0.25">
      <c r="B441" t="str">
        <f>IF('RES TECH'!N437=1,'RES TECH'!M437,"*")</f>
        <v>RESAPALMOldSHFUR4FOI20</v>
      </c>
      <c r="C441" t="str">
        <f>IF(B441="*","*",_xlfn.XLOOKUP(B441,'RES TECH'!M:M,'RES TECH'!K:K))</f>
        <v>RESFOI</v>
      </c>
      <c r="D441" t="str">
        <f>IF(B441="*","*",_xlfn.XLOOKUP(B441,'RES TECH'!M:M,'RES TECH'!L:L))</f>
        <v>RESAPALMOldSHEUE</v>
      </c>
      <c r="E441">
        <f>IF(B441="*","*",_xlfn.XLOOKUP(B441,'RES TECH'!M:M,'RES TECH'!O:O))</f>
        <v>2020</v>
      </c>
      <c r="F441" s="12">
        <f>IF(B441="*","*",_xlfn.XLOOKUP(B441,'RES TECH'!M:M,'RES TECH'!Y:Y))</f>
        <v>27</v>
      </c>
      <c r="G441" s="12">
        <f>IF(B441="*","*",_xlfn.XLOOKUP(B441,'RES TECH'!M:M,'RES TECH'!V:V))</f>
        <v>0.97</v>
      </c>
      <c r="H441">
        <f>IF(B441="*","*",_xlfn.XLOOKUP(B441,'RES TECH'!M:M,'RES TECH'!AA:AA))</f>
        <v>31.536000000000001</v>
      </c>
      <c r="I441" s="12">
        <f>IF(B441="*","*",_xlfn.XLOOKUP(B441,'RES TECH'!M:M,'RES TECH'!Z:Z))</f>
        <v>9.0799342577003436E-2</v>
      </c>
      <c r="J441" s="12">
        <f>IF(B441="*","*",_xlfn.XLOOKUP(B441,'RES TECH'!M:M,'RES TECH'!S:S))</f>
        <v>1795.3003416328841</v>
      </c>
      <c r="K441" s="12">
        <f t="shared" si="12"/>
        <v>89.765017081644203</v>
      </c>
      <c r="L441" s="12">
        <f t="shared" si="13"/>
        <v>4.4882508540822101</v>
      </c>
      <c r="M441">
        <f>IF(B441="*","*",IF(_xlfn.XLOOKUP(B441,'RES TECH'!$M:$M,'RES TECH'!$C:$C)="Low Income",IF(G441&gt;1,IF(G441&gt;3,0.3,0.24),0.12),IF(_xlfn.XLOOKUP(B441,'RES TECH'!$M:$M,'RES TECH'!$C:$C)="Lower-middle Income",IF(G441&gt;1,IF(G441&gt;3,0.23,0.18),0.09),IF(_xlfn.XLOOKUP(B441,'RES TECH'!$M:$M,'RES TECH'!$C:$C)="Upper-middle Income",IF(G441&gt;1,IF(G441&gt;3,0.15,0.12),0.06),IF(_xlfn.XLOOKUP(B441,'RES TECH'!$M:$M,'RES TECH'!$C:$C)="High Income",IF(G441&gt;1,IF(G441&gt;3,0.08,0.06),0.03))))))</f>
        <v>0.09</v>
      </c>
    </row>
    <row r="442" spans="2:13" x14ac:dyDescent="0.25">
      <c r="B442" t="str">
        <f>IF('RES TECH'!N438=1,'RES TECH'!M438,"*")</f>
        <v>RESAPALMOldSHFUR4FOI22</v>
      </c>
      <c r="C442" t="str">
        <f>IF(B442="*","*",_xlfn.XLOOKUP(B442,'RES TECH'!M:M,'RES TECH'!K:K))</f>
        <v>RESFOI</v>
      </c>
      <c r="D442" t="str">
        <f>IF(B442="*","*",_xlfn.XLOOKUP(B442,'RES TECH'!M:M,'RES TECH'!L:L))</f>
        <v>RESAPALMOldSHEUE</v>
      </c>
      <c r="E442">
        <f>IF(B442="*","*",_xlfn.XLOOKUP(B442,'RES TECH'!M:M,'RES TECH'!O:O))</f>
        <v>2022</v>
      </c>
      <c r="F442" s="12">
        <f>IF(B442="*","*",_xlfn.XLOOKUP(B442,'RES TECH'!M:M,'RES TECH'!Y:Y))</f>
        <v>27</v>
      </c>
      <c r="G442" s="12">
        <f>IF(B442="*","*",_xlfn.XLOOKUP(B442,'RES TECH'!M:M,'RES TECH'!V:V))</f>
        <v>0.97</v>
      </c>
      <c r="H442">
        <f>IF(B442="*","*",_xlfn.XLOOKUP(B442,'RES TECH'!M:M,'RES TECH'!AA:AA))</f>
        <v>31.536000000000001</v>
      </c>
      <c r="I442" s="12">
        <f>IF(B442="*","*",_xlfn.XLOOKUP(B442,'RES TECH'!M:M,'RES TECH'!Z:Z))</f>
        <v>9.0799342577003436E-2</v>
      </c>
      <c r="J442" s="12">
        <f>IF(B442="*","*",_xlfn.XLOOKUP(B442,'RES TECH'!M:M,'RES TECH'!S:S))</f>
        <v>1795.3003416328841</v>
      </c>
      <c r="K442" s="12">
        <f t="shared" si="12"/>
        <v>89.765017081644203</v>
      </c>
      <c r="L442" s="12">
        <f t="shared" si="13"/>
        <v>4.4882508540822101</v>
      </c>
      <c r="M442">
        <f>IF(B442="*","*",IF(_xlfn.XLOOKUP(B442,'RES TECH'!$M:$M,'RES TECH'!$C:$C)="Low Income",IF(G442&gt;1,IF(G442&gt;3,0.3,0.24),0.12),IF(_xlfn.XLOOKUP(B442,'RES TECH'!$M:$M,'RES TECH'!$C:$C)="Lower-middle Income",IF(G442&gt;1,IF(G442&gt;3,0.23,0.18),0.09),IF(_xlfn.XLOOKUP(B442,'RES TECH'!$M:$M,'RES TECH'!$C:$C)="Upper-middle Income",IF(G442&gt;1,IF(G442&gt;3,0.15,0.12),0.06),IF(_xlfn.XLOOKUP(B442,'RES TECH'!$M:$M,'RES TECH'!$C:$C)="High Income",IF(G442&gt;1,IF(G442&gt;3,0.08,0.06),0.03))))))</f>
        <v>0.09</v>
      </c>
    </row>
    <row r="443" spans="2:13" x14ac:dyDescent="0.25">
      <c r="B443" t="str">
        <f>IF('RES TECH'!N439=1,'RES TECH'!M439,"*")</f>
        <v>RESAPALMOldSHRAD1FOI20</v>
      </c>
      <c r="C443" t="str">
        <f>IF(B443="*","*",_xlfn.XLOOKUP(B443,'RES TECH'!M:M,'RES TECH'!K:K))</f>
        <v>RESFOI</v>
      </c>
      <c r="D443" t="str">
        <f>IF(B443="*","*",_xlfn.XLOOKUP(B443,'RES TECH'!M:M,'RES TECH'!L:L))</f>
        <v>RESAPALMOldSHEUE</v>
      </c>
      <c r="E443">
        <f>IF(B443="*","*",_xlfn.XLOOKUP(B443,'RES TECH'!M:M,'RES TECH'!O:O))</f>
        <v>2020</v>
      </c>
      <c r="F443" s="12">
        <f>IF(B443="*","*",_xlfn.XLOOKUP(B443,'RES TECH'!M:M,'RES TECH'!Y:Y))</f>
        <v>24</v>
      </c>
      <c r="G443" s="12">
        <f>IF(B443="*","*",_xlfn.XLOOKUP(B443,'RES TECH'!M:M,'RES TECH'!V:V))</f>
        <v>0.84</v>
      </c>
      <c r="H443">
        <f>IF(B443="*","*",_xlfn.XLOOKUP(B443,'RES TECH'!M:M,'RES TECH'!AA:AA))</f>
        <v>31.536000000000001</v>
      </c>
      <c r="I443" s="12">
        <f>IF(B443="*","*",_xlfn.XLOOKUP(B443,'RES TECH'!M:M,'RES TECH'!Z:Z))</f>
        <v>9.0799342577003436E-2</v>
      </c>
      <c r="J443" s="12">
        <f>IF(B443="*","*",_xlfn.XLOOKUP(B443,'RES TECH'!M:M,'RES TECH'!S:S))</f>
        <v>2539.8628864186148</v>
      </c>
      <c r="K443" s="12">
        <f t="shared" si="12"/>
        <v>126.99314432093075</v>
      </c>
      <c r="L443" s="12">
        <f t="shared" si="13"/>
        <v>6.3496572160465377</v>
      </c>
      <c r="M443">
        <f>IF(B443="*","*",IF(_xlfn.XLOOKUP(B443,'RES TECH'!$M:$M,'RES TECH'!$C:$C)="Low Income",IF(G443&gt;1,IF(G443&gt;3,0.3,0.24),0.12),IF(_xlfn.XLOOKUP(B443,'RES TECH'!$M:$M,'RES TECH'!$C:$C)="Lower-middle Income",IF(G443&gt;1,IF(G443&gt;3,0.23,0.18),0.09),IF(_xlfn.XLOOKUP(B443,'RES TECH'!$M:$M,'RES TECH'!$C:$C)="Upper-middle Income",IF(G443&gt;1,IF(G443&gt;3,0.15,0.12),0.06),IF(_xlfn.XLOOKUP(B443,'RES TECH'!$M:$M,'RES TECH'!$C:$C)="High Income",IF(G443&gt;1,IF(G443&gt;3,0.08,0.06),0.03))))))</f>
        <v>0.09</v>
      </c>
    </row>
    <row r="444" spans="2:13" x14ac:dyDescent="0.25">
      <c r="B444" t="str">
        <f>IF('RES TECH'!N440=1,'RES TECH'!M440,"*")</f>
        <v>RESAPALMOldSHRAD1FOI22</v>
      </c>
      <c r="C444" t="str">
        <f>IF(B444="*","*",_xlfn.XLOOKUP(B444,'RES TECH'!M:M,'RES TECH'!K:K))</f>
        <v>RESFOI</v>
      </c>
      <c r="D444" t="str">
        <f>IF(B444="*","*",_xlfn.XLOOKUP(B444,'RES TECH'!M:M,'RES TECH'!L:L))</f>
        <v>RESAPALMOldSHEUE</v>
      </c>
      <c r="E444">
        <f>IF(B444="*","*",_xlfn.XLOOKUP(B444,'RES TECH'!M:M,'RES TECH'!O:O))</f>
        <v>2022</v>
      </c>
      <c r="F444" s="12">
        <f>IF(B444="*","*",_xlfn.XLOOKUP(B444,'RES TECH'!M:M,'RES TECH'!Y:Y))</f>
        <v>24</v>
      </c>
      <c r="G444" s="12">
        <f>IF(B444="*","*",_xlfn.XLOOKUP(B444,'RES TECH'!M:M,'RES TECH'!V:V))</f>
        <v>0.86</v>
      </c>
      <c r="H444">
        <f>IF(B444="*","*",_xlfn.XLOOKUP(B444,'RES TECH'!M:M,'RES TECH'!AA:AA))</f>
        <v>31.536000000000001</v>
      </c>
      <c r="I444" s="12">
        <f>IF(B444="*","*",_xlfn.XLOOKUP(B444,'RES TECH'!M:M,'RES TECH'!Z:Z))</f>
        <v>9.0799342577003436E-2</v>
      </c>
      <c r="J444" s="12">
        <f>IF(B444="*","*",_xlfn.XLOOKUP(B444,'RES TECH'!M:M,'RES TECH'!S:S))</f>
        <v>2623.3652278899121</v>
      </c>
      <c r="K444" s="12">
        <f t="shared" si="12"/>
        <v>131.1682613944956</v>
      </c>
      <c r="L444" s="12">
        <f t="shared" si="13"/>
        <v>6.5584130697247804</v>
      </c>
      <c r="M444">
        <f>IF(B444="*","*",IF(_xlfn.XLOOKUP(B444,'RES TECH'!$M:$M,'RES TECH'!$C:$C)="Low Income",IF(G444&gt;1,IF(G444&gt;3,0.3,0.24),0.12),IF(_xlfn.XLOOKUP(B444,'RES TECH'!$M:$M,'RES TECH'!$C:$C)="Lower-middle Income",IF(G444&gt;1,IF(G444&gt;3,0.23,0.18),0.09),IF(_xlfn.XLOOKUP(B444,'RES TECH'!$M:$M,'RES TECH'!$C:$C)="Upper-middle Income",IF(G444&gt;1,IF(G444&gt;3,0.15,0.12),0.06),IF(_xlfn.XLOOKUP(B444,'RES TECH'!$M:$M,'RES TECH'!$C:$C)="High Income",IF(G444&gt;1,IF(G444&gt;3,0.08,0.06),0.03))))))</f>
        <v>0.09</v>
      </c>
    </row>
    <row r="445" spans="2:13" x14ac:dyDescent="0.25">
      <c r="B445" t="str">
        <f>IF('RES TECH'!N441=1,'RES TECH'!M441,"*")</f>
        <v>RESAPALMOldSHRAD2FOI20</v>
      </c>
      <c r="C445" t="str">
        <f>IF(B445="*","*",_xlfn.XLOOKUP(B445,'RES TECH'!M:M,'RES TECH'!K:K))</f>
        <v>RESFOI</v>
      </c>
      <c r="D445" t="str">
        <f>IF(B445="*","*",_xlfn.XLOOKUP(B445,'RES TECH'!M:M,'RES TECH'!L:L))</f>
        <v>RESAPALMOldSHEUE</v>
      </c>
      <c r="E445">
        <f>IF(B445="*","*",_xlfn.XLOOKUP(B445,'RES TECH'!M:M,'RES TECH'!O:O))</f>
        <v>2020</v>
      </c>
      <c r="F445" s="12">
        <f>IF(B445="*","*",_xlfn.XLOOKUP(B445,'RES TECH'!M:M,'RES TECH'!Y:Y))</f>
        <v>24</v>
      </c>
      <c r="G445" s="12">
        <f>IF(B445="*","*",_xlfn.XLOOKUP(B445,'RES TECH'!M:M,'RES TECH'!V:V))</f>
        <v>0.84</v>
      </c>
      <c r="H445">
        <f>IF(B445="*","*",_xlfn.XLOOKUP(B445,'RES TECH'!M:M,'RES TECH'!AA:AA))</f>
        <v>31.536000000000001</v>
      </c>
      <c r="I445" s="12">
        <f>IF(B445="*","*",_xlfn.XLOOKUP(B445,'RES TECH'!M:M,'RES TECH'!Z:Z))</f>
        <v>9.0799342577003436E-2</v>
      </c>
      <c r="J445" s="12">
        <f>IF(B445="*","*",_xlfn.XLOOKUP(B445,'RES TECH'!M:M,'RES TECH'!S:S))</f>
        <v>2539.8628864186148</v>
      </c>
      <c r="K445" s="12">
        <f t="shared" si="12"/>
        <v>126.99314432093075</v>
      </c>
      <c r="L445" s="12">
        <f t="shared" si="13"/>
        <v>6.3496572160465377</v>
      </c>
      <c r="M445">
        <f>IF(B445="*","*",IF(_xlfn.XLOOKUP(B445,'RES TECH'!$M:$M,'RES TECH'!$C:$C)="Low Income",IF(G445&gt;1,IF(G445&gt;3,0.3,0.24),0.12),IF(_xlfn.XLOOKUP(B445,'RES TECH'!$M:$M,'RES TECH'!$C:$C)="Lower-middle Income",IF(G445&gt;1,IF(G445&gt;3,0.23,0.18),0.09),IF(_xlfn.XLOOKUP(B445,'RES TECH'!$M:$M,'RES TECH'!$C:$C)="Upper-middle Income",IF(G445&gt;1,IF(G445&gt;3,0.15,0.12),0.06),IF(_xlfn.XLOOKUP(B445,'RES TECH'!$M:$M,'RES TECH'!$C:$C)="High Income",IF(G445&gt;1,IF(G445&gt;3,0.08,0.06),0.03))))))</f>
        <v>0.09</v>
      </c>
    </row>
    <row r="446" spans="2:13" x14ac:dyDescent="0.25">
      <c r="B446" t="str">
        <f>IF('RES TECH'!N442=1,'RES TECH'!M442,"*")</f>
        <v>RESAPALMOldSHRAD2FOI22</v>
      </c>
      <c r="C446" t="str">
        <f>IF(B446="*","*",_xlfn.XLOOKUP(B446,'RES TECH'!M:M,'RES TECH'!K:K))</f>
        <v>RESFOI</v>
      </c>
      <c r="D446" t="str">
        <f>IF(B446="*","*",_xlfn.XLOOKUP(B446,'RES TECH'!M:M,'RES TECH'!L:L))</f>
        <v>RESAPALMOldSHEUE</v>
      </c>
      <c r="E446">
        <f>IF(B446="*","*",_xlfn.XLOOKUP(B446,'RES TECH'!M:M,'RES TECH'!O:O))</f>
        <v>2022</v>
      </c>
      <c r="F446" s="12">
        <f>IF(B446="*","*",_xlfn.XLOOKUP(B446,'RES TECH'!M:M,'RES TECH'!Y:Y))</f>
        <v>24</v>
      </c>
      <c r="G446" s="12">
        <f>IF(B446="*","*",_xlfn.XLOOKUP(B446,'RES TECH'!M:M,'RES TECH'!V:V))</f>
        <v>0.86</v>
      </c>
      <c r="H446">
        <f>IF(B446="*","*",_xlfn.XLOOKUP(B446,'RES TECH'!M:M,'RES TECH'!AA:AA))</f>
        <v>31.536000000000001</v>
      </c>
      <c r="I446" s="12">
        <f>IF(B446="*","*",_xlfn.XLOOKUP(B446,'RES TECH'!M:M,'RES TECH'!Z:Z))</f>
        <v>9.0799342577003436E-2</v>
      </c>
      <c r="J446" s="12">
        <f>IF(B446="*","*",_xlfn.XLOOKUP(B446,'RES TECH'!M:M,'RES TECH'!S:S))</f>
        <v>2623.3652278899121</v>
      </c>
      <c r="K446" s="12">
        <f t="shared" si="12"/>
        <v>131.1682613944956</v>
      </c>
      <c r="L446" s="12">
        <f t="shared" si="13"/>
        <v>6.5584130697247804</v>
      </c>
      <c r="M446">
        <f>IF(B446="*","*",IF(_xlfn.XLOOKUP(B446,'RES TECH'!$M:$M,'RES TECH'!$C:$C)="Low Income",IF(G446&gt;1,IF(G446&gt;3,0.3,0.24),0.12),IF(_xlfn.XLOOKUP(B446,'RES TECH'!$M:$M,'RES TECH'!$C:$C)="Lower-middle Income",IF(G446&gt;1,IF(G446&gt;3,0.23,0.18),0.09),IF(_xlfn.XLOOKUP(B446,'RES TECH'!$M:$M,'RES TECH'!$C:$C)="Upper-middle Income",IF(G446&gt;1,IF(G446&gt;3,0.15,0.12),0.06),IF(_xlfn.XLOOKUP(B446,'RES TECH'!$M:$M,'RES TECH'!$C:$C)="High Income",IF(G446&gt;1,IF(G446&gt;3,0.08,0.06),0.03))))))</f>
        <v>0.09</v>
      </c>
    </row>
    <row r="447" spans="2:13" x14ac:dyDescent="0.25">
      <c r="B447" t="str">
        <f>IF('RES TECH'!N443=1,'RES TECH'!M443,"*")</f>
        <v>RESAPALMOldSHRAD3FOI20</v>
      </c>
      <c r="C447" t="str">
        <f>IF(B447="*","*",_xlfn.XLOOKUP(B447,'RES TECH'!M:M,'RES TECH'!K:K))</f>
        <v>RESFOI</v>
      </c>
      <c r="D447" t="str">
        <f>IF(B447="*","*",_xlfn.XLOOKUP(B447,'RES TECH'!M:M,'RES TECH'!L:L))</f>
        <v>RESAPALMOldSHEUE</v>
      </c>
      <c r="E447">
        <f>IF(B447="*","*",_xlfn.XLOOKUP(B447,'RES TECH'!M:M,'RES TECH'!O:O))</f>
        <v>2020</v>
      </c>
      <c r="F447" s="12">
        <f>IF(B447="*","*",_xlfn.XLOOKUP(B447,'RES TECH'!M:M,'RES TECH'!Y:Y))</f>
        <v>24</v>
      </c>
      <c r="G447" s="12">
        <f>IF(B447="*","*",_xlfn.XLOOKUP(B447,'RES TECH'!M:M,'RES TECH'!V:V))</f>
        <v>0.87</v>
      </c>
      <c r="H447">
        <f>IF(B447="*","*",_xlfn.XLOOKUP(B447,'RES TECH'!M:M,'RES TECH'!AA:AA))</f>
        <v>31.536000000000001</v>
      </c>
      <c r="I447" s="12">
        <f>IF(B447="*","*",_xlfn.XLOOKUP(B447,'RES TECH'!M:M,'RES TECH'!Z:Z))</f>
        <v>9.0799342577003436E-2</v>
      </c>
      <c r="J447" s="12">
        <f>IF(B447="*","*",_xlfn.XLOOKUP(B447,'RES TECH'!M:M,'RES TECH'!S:S))</f>
        <v>2623.3652278899121</v>
      </c>
      <c r="K447" s="12">
        <f t="shared" si="12"/>
        <v>131.1682613944956</v>
      </c>
      <c r="L447" s="12">
        <f t="shared" si="13"/>
        <v>6.5584130697247804</v>
      </c>
      <c r="M447">
        <f>IF(B447="*","*",IF(_xlfn.XLOOKUP(B447,'RES TECH'!$M:$M,'RES TECH'!$C:$C)="Low Income",IF(G447&gt;1,IF(G447&gt;3,0.3,0.24),0.12),IF(_xlfn.XLOOKUP(B447,'RES TECH'!$M:$M,'RES TECH'!$C:$C)="Lower-middle Income",IF(G447&gt;1,IF(G447&gt;3,0.23,0.18),0.09),IF(_xlfn.XLOOKUP(B447,'RES TECH'!$M:$M,'RES TECH'!$C:$C)="Upper-middle Income",IF(G447&gt;1,IF(G447&gt;3,0.15,0.12),0.06),IF(_xlfn.XLOOKUP(B447,'RES TECH'!$M:$M,'RES TECH'!$C:$C)="High Income",IF(G447&gt;1,IF(G447&gt;3,0.08,0.06),0.03))))))</f>
        <v>0.09</v>
      </c>
    </row>
    <row r="448" spans="2:13" x14ac:dyDescent="0.25">
      <c r="B448" t="str">
        <f>IF('RES TECH'!N444=1,'RES TECH'!M444,"*")</f>
        <v>RESAPALMOldSHRAD4FOI20</v>
      </c>
      <c r="C448" t="str">
        <f>IF(B448="*","*",_xlfn.XLOOKUP(B448,'RES TECH'!M:M,'RES TECH'!K:K))</f>
        <v>RESFOI</v>
      </c>
      <c r="D448" t="str">
        <f>IF(B448="*","*",_xlfn.XLOOKUP(B448,'RES TECH'!M:M,'RES TECH'!L:L))</f>
        <v>RESAPALMOldSHEUE</v>
      </c>
      <c r="E448">
        <f>IF(B448="*","*",_xlfn.XLOOKUP(B448,'RES TECH'!M:M,'RES TECH'!O:O))</f>
        <v>2020</v>
      </c>
      <c r="F448" s="12">
        <f>IF(B448="*","*",_xlfn.XLOOKUP(B448,'RES TECH'!M:M,'RES TECH'!Y:Y))</f>
        <v>24</v>
      </c>
      <c r="G448" s="12">
        <f>IF(B448="*","*",_xlfn.XLOOKUP(B448,'RES TECH'!M:M,'RES TECH'!V:V))</f>
        <v>0.9</v>
      </c>
      <c r="H448">
        <f>IF(B448="*","*",_xlfn.XLOOKUP(B448,'RES TECH'!M:M,'RES TECH'!AA:AA))</f>
        <v>31.536000000000001</v>
      </c>
      <c r="I448" s="12">
        <f>IF(B448="*","*",_xlfn.XLOOKUP(B448,'RES TECH'!M:M,'RES TECH'!Z:Z))</f>
        <v>9.0799342577003436E-2</v>
      </c>
      <c r="J448" s="12">
        <f>IF(B448="*","*",_xlfn.XLOOKUP(B448,'RES TECH'!M:M,'RES TECH'!S:S))</f>
        <v>3187.0060328211662</v>
      </c>
      <c r="K448" s="12">
        <f t="shared" si="12"/>
        <v>159.35030164105831</v>
      </c>
      <c r="L448" s="12">
        <f t="shared" si="13"/>
        <v>7.9675150820529161</v>
      </c>
      <c r="M448">
        <f>IF(B448="*","*",IF(_xlfn.XLOOKUP(B448,'RES TECH'!$M:$M,'RES TECH'!$C:$C)="Low Income",IF(G448&gt;1,IF(G448&gt;3,0.3,0.24),0.12),IF(_xlfn.XLOOKUP(B448,'RES TECH'!$M:$M,'RES TECH'!$C:$C)="Lower-middle Income",IF(G448&gt;1,IF(G448&gt;3,0.23,0.18),0.09),IF(_xlfn.XLOOKUP(B448,'RES TECH'!$M:$M,'RES TECH'!$C:$C)="Upper-middle Income",IF(G448&gt;1,IF(G448&gt;3,0.15,0.12),0.06),IF(_xlfn.XLOOKUP(B448,'RES TECH'!$M:$M,'RES TECH'!$C:$C)="High Income",IF(G448&gt;1,IF(G448&gt;3,0.08,0.06),0.03))))))</f>
        <v>0.09</v>
      </c>
    </row>
    <row r="449" spans="2:13" x14ac:dyDescent="0.25">
      <c r="B449" t="str">
        <f>IF('RES TECH'!N445=1,'RES TECH'!M445,"*")</f>
        <v>*</v>
      </c>
      <c r="C449" t="str">
        <f>IF(B449="*","*",_xlfn.XLOOKUP(B449,'RES TECH'!M:M,'RES TECH'!K:K))</f>
        <v>*</v>
      </c>
      <c r="D449" t="str">
        <f>IF(B449="*","*",_xlfn.XLOOKUP(B449,'RES TECH'!M:M,'RES TECH'!L:L))</f>
        <v>*</v>
      </c>
      <c r="E449" t="str">
        <f>IF(B449="*","*",_xlfn.XLOOKUP(B449,'RES TECH'!M:M,'RES TECH'!O:O))</f>
        <v>*</v>
      </c>
      <c r="F449" s="12" t="str">
        <f>IF(B449="*","*",_xlfn.XLOOKUP(B449,'RES TECH'!M:M,'RES TECH'!Y:Y))</f>
        <v>*</v>
      </c>
      <c r="G449" s="12" t="str">
        <f>IF(B449="*","*",_xlfn.XLOOKUP(B449,'RES TECH'!M:M,'RES TECH'!V:V))</f>
        <v>*</v>
      </c>
      <c r="H449" t="str">
        <f>IF(B449="*","*",_xlfn.XLOOKUP(B449,'RES TECH'!M:M,'RES TECH'!AA:AA))</f>
        <v>*</v>
      </c>
      <c r="I449" s="12" t="str">
        <f>IF(B449="*","*",_xlfn.XLOOKUP(B449,'RES TECH'!M:M,'RES TECH'!Z:Z))</f>
        <v>*</v>
      </c>
      <c r="J449" s="12" t="str">
        <f>IF(B449="*","*",_xlfn.XLOOKUP(B449,'RES TECH'!M:M,'RES TECH'!S:S))</f>
        <v>*</v>
      </c>
      <c r="K449" s="12" t="str">
        <f t="shared" si="12"/>
        <v>*</v>
      </c>
      <c r="L449" s="12" t="str">
        <f t="shared" si="13"/>
        <v>*</v>
      </c>
      <c r="M449" t="str">
        <f>IF(B449="*","*",IF(_xlfn.XLOOKUP(B449,'RES TECH'!$M:$M,'RES TECH'!$C:$C)="Low Income",IF(G449&gt;1,IF(G449&gt;3,0.3,0.24),0.12),IF(_xlfn.XLOOKUP(B449,'RES TECH'!$M:$M,'RES TECH'!$C:$C)="Lower-middle Income",IF(G449&gt;1,IF(G449&gt;3,0.23,0.18),0.09),IF(_xlfn.XLOOKUP(B449,'RES TECH'!$M:$M,'RES TECH'!$C:$C)="Upper-middle Income",IF(G449&gt;1,IF(G449&gt;3,0.15,0.12),0.06),IF(_xlfn.XLOOKUP(B449,'RES TECH'!$M:$M,'RES TECH'!$C:$C)="High Income",IF(G449&gt;1,IF(G449&gt;3,0.08,0.06),0.03))))))</f>
        <v>*</v>
      </c>
    </row>
    <row r="450" spans="2:13" x14ac:dyDescent="0.25">
      <c r="B450" t="str">
        <f>IF('RES TECH'!N446=1,'RES TECH'!M446,"*")</f>
        <v>RESAPALMOldSCAHP2NGA20</v>
      </c>
      <c r="C450" t="str">
        <f>IF(B450="*","*",_xlfn.XLOOKUP(B450,'RES TECH'!M:M,'RES TECH'!K:K))</f>
        <v>RESNGA</v>
      </c>
      <c r="D450" t="str">
        <f>IF(B450="*","*",_xlfn.XLOOKUP(B450,'RES TECH'!M:M,'RES TECH'!L:L))</f>
        <v>RESAPALMOldSCEUE</v>
      </c>
      <c r="E450">
        <f>IF(B450="*","*",_xlfn.XLOOKUP(B450,'RES TECH'!M:M,'RES TECH'!O:O))</f>
        <v>2020</v>
      </c>
      <c r="F450" s="12">
        <f>IF(B450="*","*",_xlfn.XLOOKUP(B450,'RES TECH'!M:M,'RES TECH'!Y:Y))</f>
        <v>16</v>
      </c>
      <c r="G450" s="12">
        <f>IF(B450="*","*",_xlfn.XLOOKUP(B450,'RES TECH'!M:M,'RES TECH'!V:V))</f>
        <v>0.6</v>
      </c>
      <c r="H450">
        <f>IF(B450="*","*",_xlfn.XLOOKUP(B450,'RES TECH'!M:M,'RES TECH'!AA:AA))</f>
        <v>31.536000000000001</v>
      </c>
      <c r="I450" s="12">
        <f>IF(B450="*","*",_xlfn.XLOOKUP(B450,'RES TECH'!M:M,'RES TECH'!Z:Z))</f>
        <v>7.9838654742081211E-2</v>
      </c>
      <c r="J450" s="12">
        <f>IF(B450="*","*",_xlfn.XLOOKUP(B450,'RES TECH'!M:M,'RES TECH'!S:S))</f>
        <v>4023.0889436636739</v>
      </c>
      <c r="K450" s="12">
        <f t="shared" si="12"/>
        <v>201.15444718318372</v>
      </c>
      <c r="L450" s="12">
        <f t="shared" si="13"/>
        <v>10.057722359159186</v>
      </c>
      <c r="M450">
        <f>IF(B450="*","*",IF(_xlfn.XLOOKUP(B450,'RES TECH'!$M:$M,'RES TECH'!$C:$C)="Low Income",IF(G450&gt;1,IF(G450&gt;3,0.3,0.24),0.12),IF(_xlfn.XLOOKUP(B450,'RES TECH'!$M:$M,'RES TECH'!$C:$C)="Lower-middle Income",IF(G450&gt;1,IF(G450&gt;3,0.23,0.18),0.09),IF(_xlfn.XLOOKUP(B450,'RES TECH'!$M:$M,'RES TECH'!$C:$C)="Upper-middle Income",IF(G450&gt;1,IF(G450&gt;3,0.15,0.12),0.06),IF(_xlfn.XLOOKUP(B450,'RES TECH'!$M:$M,'RES TECH'!$C:$C)="High Income",IF(G450&gt;1,IF(G450&gt;3,0.08,0.06),0.03))))))</f>
        <v>0.09</v>
      </c>
    </row>
    <row r="451" spans="2:13" x14ac:dyDescent="0.25">
      <c r="B451" t="str">
        <f>IF('RES TECH'!N447=1,'RES TECH'!M447,"*")</f>
        <v>RESAPALMOldSCAHP1ELC20</v>
      </c>
      <c r="C451" t="str">
        <f>IF(B451="*","*",_xlfn.XLOOKUP(B451,'RES TECH'!M:M,'RES TECH'!K:K))</f>
        <v>RESELC</v>
      </c>
      <c r="D451" t="str">
        <f>IF(B451="*","*",_xlfn.XLOOKUP(B451,'RES TECH'!M:M,'RES TECH'!L:L))</f>
        <v>RESAPALMOldSCEUE</v>
      </c>
      <c r="E451">
        <f>IF(B451="*","*",_xlfn.XLOOKUP(B451,'RES TECH'!M:M,'RES TECH'!O:O))</f>
        <v>2020</v>
      </c>
      <c r="F451" s="12">
        <f>IF(B451="*","*",_xlfn.XLOOKUP(B451,'RES TECH'!M:M,'RES TECH'!Y:Y))</f>
        <v>16</v>
      </c>
      <c r="G451" s="12">
        <f>IF(B451="*","*",_xlfn.XLOOKUP(B451,'RES TECH'!M:M,'RES TECH'!V:V))</f>
        <v>4.1031652989449006</v>
      </c>
      <c r="H451">
        <f>IF(B451="*","*",_xlfn.XLOOKUP(B451,'RES TECH'!M:M,'RES TECH'!AA:AA))</f>
        <v>31.536000000000001</v>
      </c>
      <c r="I451" s="12">
        <f>IF(B451="*","*",_xlfn.XLOOKUP(B451,'RES TECH'!M:M,'RES TECH'!Z:Z))</f>
        <v>7.9838654742081211E-2</v>
      </c>
      <c r="J451" s="12">
        <f>IF(B451="*","*",_xlfn.XLOOKUP(B451,'RES TECH'!M:M,'RES TECH'!S:S))</f>
        <v>1434.704512997708</v>
      </c>
      <c r="K451" s="12">
        <f t="shared" si="12"/>
        <v>71.735225649885408</v>
      </c>
      <c r="L451" s="12">
        <f t="shared" si="13"/>
        <v>3.5867612824942707</v>
      </c>
      <c r="M451">
        <f>IF(B451="*","*",IF(_xlfn.XLOOKUP(B451,'RES TECH'!$M:$M,'RES TECH'!$C:$C)="Low Income",IF(G451&gt;1,IF(G451&gt;3,0.3,0.24),0.12),IF(_xlfn.XLOOKUP(B451,'RES TECH'!$M:$M,'RES TECH'!$C:$C)="Lower-middle Income",IF(G451&gt;1,IF(G451&gt;3,0.23,0.18),0.09),IF(_xlfn.XLOOKUP(B451,'RES TECH'!$M:$M,'RES TECH'!$C:$C)="Upper-middle Income",IF(G451&gt;1,IF(G451&gt;3,0.15,0.12),0.06),IF(_xlfn.XLOOKUP(B451,'RES TECH'!$M:$M,'RES TECH'!$C:$C)="High Income",IF(G451&gt;1,IF(G451&gt;3,0.08,0.06),0.03))))))</f>
        <v>0.23</v>
      </c>
    </row>
    <row r="452" spans="2:13" x14ac:dyDescent="0.25">
      <c r="B452" t="str">
        <f>IF('RES TECH'!N448=1,'RES TECH'!M448,"*")</f>
        <v>RESAPALMOldSCAHP1ELC23</v>
      </c>
      <c r="C452" t="str">
        <f>IF(B452="*","*",_xlfn.XLOOKUP(B452,'RES TECH'!M:M,'RES TECH'!K:K))</f>
        <v>RESELC</v>
      </c>
      <c r="D452" t="str">
        <f>IF(B452="*","*",_xlfn.XLOOKUP(B452,'RES TECH'!M:M,'RES TECH'!L:L))</f>
        <v>RESAPALMOldSCEUE</v>
      </c>
      <c r="E452">
        <f>IF(B452="*","*",_xlfn.XLOOKUP(B452,'RES TECH'!M:M,'RES TECH'!O:O))</f>
        <v>2023</v>
      </c>
      <c r="F452" s="12">
        <f>IF(B452="*","*",_xlfn.XLOOKUP(B452,'RES TECH'!M:M,'RES TECH'!Y:Y))</f>
        <v>16</v>
      </c>
      <c r="G452" s="12">
        <f>IF(B452="*","*",_xlfn.XLOOKUP(B452,'RES TECH'!M:M,'RES TECH'!V:V))</f>
        <v>4.1031652989449006</v>
      </c>
      <c r="H452">
        <f>IF(B452="*","*",_xlfn.XLOOKUP(B452,'RES TECH'!M:M,'RES TECH'!AA:AA))</f>
        <v>31.536000000000001</v>
      </c>
      <c r="I452" s="12">
        <f>IF(B452="*","*",_xlfn.XLOOKUP(B452,'RES TECH'!M:M,'RES TECH'!Z:Z))</f>
        <v>7.9838654742081211E-2</v>
      </c>
      <c r="J452" s="12">
        <f>IF(B452="*","*",_xlfn.XLOOKUP(B452,'RES TECH'!M:M,'RES TECH'!S:S))</f>
        <v>1434.704512997708</v>
      </c>
      <c r="K452" s="12">
        <f t="shared" si="12"/>
        <v>71.735225649885408</v>
      </c>
      <c r="L452" s="12">
        <f t="shared" si="13"/>
        <v>3.5867612824942707</v>
      </c>
      <c r="M452">
        <f>IF(B452="*","*",IF(_xlfn.XLOOKUP(B452,'RES TECH'!$M:$M,'RES TECH'!$C:$C)="Low Income",IF(G452&gt;1,IF(G452&gt;3,0.3,0.24),0.12),IF(_xlfn.XLOOKUP(B452,'RES TECH'!$M:$M,'RES TECH'!$C:$C)="Lower-middle Income",IF(G452&gt;1,IF(G452&gt;3,0.23,0.18),0.09),IF(_xlfn.XLOOKUP(B452,'RES TECH'!$M:$M,'RES TECH'!$C:$C)="Upper-middle Income",IF(G452&gt;1,IF(G452&gt;3,0.15,0.12),0.06),IF(_xlfn.XLOOKUP(B452,'RES TECH'!$M:$M,'RES TECH'!$C:$C)="High Income",IF(G452&gt;1,IF(G452&gt;3,0.08,0.06),0.03))))))</f>
        <v>0.23</v>
      </c>
    </row>
    <row r="453" spans="2:13" x14ac:dyDescent="0.25">
      <c r="B453" t="str">
        <f>IF('RES TECH'!N449=1,'RES TECH'!M449,"*")</f>
        <v>RESAPALMOldSCAHP2ELC20</v>
      </c>
      <c r="C453" t="str">
        <f>IF(B453="*","*",_xlfn.XLOOKUP(B453,'RES TECH'!M:M,'RES TECH'!K:K))</f>
        <v>RESELC</v>
      </c>
      <c r="D453" t="str">
        <f>IF(B453="*","*",_xlfn.XLOOKUP(B453,'RES TECH'!M:M,'RES TECH'!L:L))</f>
        <v>RESAPALMOldSCEUE</v>
      </c>
      <c r="E453">
        <f>IF(B453="*","*",_xlfn.XLOOKUP(B453,'RES TECH'!M:M,'RES TECH'!O:O))</f>
        <v>2020</v>
      </c>
      <c r="F453" s="12">
        <f>IF(B453="*","*",_xlfn.XLOOKUP(B453,'RES TECH'!M:M,'RES TECH'!Y:Y))</f>
        <v>16</v>
      </c>
      <c r="G453" s="12">
        <f>IF(B453="*","*",_xlfn.XLOOKUP(B453,'RES TECH'!M:M,'RES TECH'!V:V))</f>
        <v>4.484173505275499</v>
      </c>
      <c r="H453">
        <f>IF(B453="*","*",_xlfn.XLOOKUP(B453,'RES TECH'!M:M,'RES TECH'!AA:AA))</f>
        <v>31.536000000000001</v>
      </c>
      <c r="I453" s="12">
        <f>IF(B453="*","*",_xlfn.XLOOKUP(B453,'RES TECH'!M:M,'RES TECH'!Z:Z))</f>
        <v>7.9838654742081211E-2</v>
      </c>
      <c r="J453" s="12">
        <f>IF(B453="*","*",_xlfn.XLOOKUP(B453,'RES TECH'!M:M,'RES TECH'!S:S))</f>
        <v>1508.658353873878</v>
      </c>
      <c r="K453" s="12">
        <f t="shared" si="12"/>
        <v>75.432917693693909</v>
      </c>
      <c r="L453" s="12">
        <f t="shared" si="13"/>
        <v>3.7716458846846956</v>
      </c>
      <c r="M453">
        <f>IF(B453="*","*",IF(_xlfn.XLOOKUP(B453,'RES TECH'!$M:$M,'RES TECH'!$C:$C)="Low Income",IF(G453&gt;1,IF(G453&gt;3,0.3,0.24),0.12),IF(_xlfn.XLOOKUP(B453,'RES TECH'!$M:$M,'RES TECH'!$C:$C)="Lower-middle Income",IF(G453&gt;1,IF(G453&gt;3,0.23,0.18),0.09),IF(_xlfn.XLOOKUP(B453,'RES TECH'!$M:$M,'RES TECH'!$C:$C)="Upper-middle Income",IF(G453&gt;1,IF(G453&gt;3,0.15,0.12),0.06),IF(_xlfn.XLOOKUP(B453,'RES TECH'!$M:$M,'RES TECH'!$C:$C)="High Income",IF(G453&gt;1,IF(G453&gt;3,0.08,0.06),0.03))))))</f>
        <v>0.23</v>
      </c>
    </row>
    <row r="454" spans="2:13" x14ac:dyDescent="0.25">
      <c r="B454" t="str">
        <f>IF('RES TECH'!N450=1,'RES TECH'!M450,"*")</f>
        <v>RESAPALMOldSCAHP2ELC23</v>
      </c>
      <c r="C454" t="str">
        <f>IF(B454="*","*",_xlfn.XLOOKUP(B454,'RES TECH'!M:M,'RES TECH'!K:K))</f>
        <v>RESELC</v>
      </c>
      <c r="D454" t="str">
        <f>IF(B454="*","*",_xlfn.XLOOKUP(B454,'RES TECH'!M:M,'RES TECH'!L:L))</f>
        <v>RESAPALMOldSCEUE</v>
      </c>
      <c r="E454">
        <f>IF(B454="*","*",_xlfn.XLOOKUP(B454,'RES TECH'!M:M,'RES TECH'!O:O))</f>
        <v>2023</v>
      </c>
      <c r="F454" s="12">
        <f>IF(B454="*","*",_xlfn.XLOOKUP(B454,'RES TECH'!M:M,'RES TECH'!Y:Y))</f>
        <v>16</v>
      </c>
      <c r="G454" s="12">
        <f>IF(B454="*","*",_xlfn.XLOOKUP(B454,'RES TECH'!M:M,'RES TECH'!V:V))</f>
        <v>4.6307151230949586</v>
      </c>
      <c r="H454">
        <f>IF(B454="*","*",_xlfn.XLOOKUP(B454,'RES TECH'!M:M,'RES TECH'!AA:AA))</f>
        <v>31.536000000000001</v>
      </c>
      <c r="I454" s="12">
        <f>IF(B454="*","*",_xlfn.XLOOKUP(B454,'RES TECH'!M:M,'RES TECH'!Z:Z))</f>
        <v>7.9838654742081211E-2</v>
      </c>
      <c r="J454" s="12">
        <f>IF(B454="*","*",_xlfn.XLOOKUP(B454,'RES TECH'!M:M,'RES TECH'!S:S))</f>
        <v>1523.449122049112</v>
      </c>
      <c r="K454" s="12">
        <f t="shared" si="12"/>
        <v>76.172456102455598</v>
      </c>
      <c r="L454" s="12">
        <f t="shared" si="13"/>
        <v>3.8086228051227802</v>
      </c>
      <c r="M454">
        <f>IF(B454="*","*",IF(_xlfn.XLOOKUP(B454,'RES TECH'!$M:$M,'RES TECH'!$C:$C)="Low Income",IF(G454&gt;1,IF(G454&gt;3,0.3,0.24),0.12),IF(_xlfn.XLOOKUP(B454,'RES TECH'!$M:$M,'RES TECH'!$C:$C)="Lower-middle Income",IF(G454&gt;1,IF(G454&gt;3,0.23,0.18),0.09),IF(_xlfn.XLOOKUP(B454,'RES TECH'!$M:$M,'RES TECH'!$C:$C)="Upper-middle Income",IF(G454&gt;1,IF(G454&gt;3,0.15,0.12),0.06),IF(_xlfn.XLOOKUP(B454,'RES TECH'!$M:$M,'RES TECH'!$C:$C)="High Income",IF(G454&gt;1,IF(G454&gt;3,0.08,0.06),0.03))))))</f>
        <v>0.23</v>
      </c>
    </row>
    <row r="455" spans="2:13" x14ac:dyDescent="0.25">
      <c r="B455" t="str">
        <f>IF('RES TECH'!N451=1,'RES TECH'!M451,"*")</f>
        <v>RESAPALMOldSCAHP3ELC20</v>
      </c>
      <c r="C455" t="str">
        <f>IF(B455="*","*",_xlfn.XLOOKUP(B455,'RES TECH'!M:M,'RES TECH'!K:K))</f>
        <v>RESELC</v>
      </c>
      <c r="D455" t="str">
        <f>IF(B455="*","*",_xlfn.XLOOKUP(B455,'RES TECH'!M:M,'RES TECH'!L:L))</f>
        <v>RESAPALMOldSCEUE</v>
      </c>
      <c r="E455">
        <f>IF(B455="*","*",_xlfn.XLOOKUP(B455,'RES TECH'!M:M,'RES TECH'!O:O))</f>
        <v>2020</v>
      </c>
      <c r="F455" s="12">
        <f>IF(B455="*","*",_xlfn.XLOOKUP(B455,'RES TECH'!M:M,'RES TECH'!Y:Y))</f>
        <v>16</v>
      </c>
      <c r="G455" s="12">
        <f>IF(B455="*","*",_xlfn.XLOOKUP(B455,'RES TECH'!M:M,'RES TECH'!V:V))</f>
        <v>4.3962485345838216</v>
      </c>
      <c r="H455">
        <f>IF(B455="*","*",_xlfn.XLOOKUP(B455,'RES TECH'!M:M,'RES TECH'!AA:AA))</f>
        <v>31.536000000000001</v>
      </c>
      <c r="I455" s="12">
        <f>IF(B455="*","*",_xlfn.XLOOKUP(B455,'RES TECH'!M:M,'RES TECH'!Z:Z))</f>
        <v>7.9838654742081211E-2</v>
      </c>
      <c r="J455" s="12">
        <f>IF(B455="*","*",_xlfn.XLOOKUP(B455,'RES TECH'!M:M,'RES TECH'!S:S))</f>
        <v>1464.286049348176</v>
      </c>
      <c r="K455" s="12">
        <f t="shared" ref="K455:K518" si="14">IF(B455="*","*",5%*J455)</f>
        <v>73.2143024674088</v>
      </c>
      <c r="L455" s="12">
        <f t="shared" ref="L455:L518" si="15">IF(B455="*","*",5%*K455)</f>
        <v>3.6607151233704402</v>
      </c>
      <c r="M455">
        <f>IF(B455="*","*",IF(_xlfn.XLOOKUP(B455,'RES TECH'!$M:$M,'RES TECH'!$C:$C)="Low Income",IF(G455&gt;1,IF(G455&gt;3,0.3,0.24),0.12),IF(_xlfn.XLOOKUP(B455,'RES TECH'!$M:$M,'RES TECH'!$C:$C)="Lower-middle Income",IF(G455&gt;1,IF(G455&gt;3,0.23,0.18),0.09),IF(_xlfn.XLOOKUP(B455,'RES TECH'!$M:$M,'RES TECH'!$C:$C)="Upper-middle Income",IF(G455&gt;1,IF(G455&gt;3,0.15,0.12),0.06),IF(_xlfn.XLOOKUP(B455,'RES TECH'!$M:$M,'RES TECH'!$C:$C)="High Income",IF(G455&gt;1,IF(G455&gt;3,0.08,0.06),0.03))))))</f>
        <v>0.23</v>
      </c>
    </row>
    <row r="456" spans="2:13" x14ac:dyDescent="0.25">
      <c r="B456" t="str">
        <f>IF('RES TECH'!N452=1,'RES TECH'!M452,"*")</f>
        <v>RESAPALMOldSCAHP3ELC22</v>
      </c>
      <c r="C456" t="str">
        <f>IF(B456="*","*",_xlfn.XLOOKUP(B456,'RES TECH'!M:M,'RES TECH'!K:K))</f>
        <v>RESELC</v>
      </c>
      <c r="D456" t="str">
        <f>IF(B456="*","*",_xlfn.XLOOKUP(B456,'RES TECH'!M:M,'RES TECH'!L:L))</f>
        <v>RESAPALMOldSCEUE</v>
      </c>
      <c r="E456">
        <f>IF(B456="*","*",_xlfn.XLOOKUP(B456,'RES TECH'!M:M,'RES TECH'!O:O))</f>
        <v>2022</v>
      </c>
      <c r="F456" s="12">
        <f>IF(B456="*","*",_xlfn.XLOOKUP(B456,'RES TECH'!M:M,'RES TECH'!Y:Y))</f>
        <v>16</v>
      </c>
      <c r="G456" s="12">
        <f>IF(B456="*","*",_xlfn.XLOOKUP(B456,'RES TECH'!M:M,'RES TECH'!V:V))</f>
        <v>4.3962485345838216</v>
      </c>
      <c r="H456">
        <f>IF(B456="*","*",_xlfn.XLOOKUP(B456,'RES TECH'!M:M,'RES TECH'!AA:AA))</f>
        <v>31.536000000000001</v>
      </c>
      <c r="I456" s="12">
        <f>IF(B456="*","*",_xlfn.XLOOKUP(B456,'RES TECH'!M:M,'RES TECH'!Z:Z))</f>
        <v>7.9838654742081211E-2</v>
      </c>
      <c r="J456" s="12">
        <f>IF(B456="*","*",_xlfn.XLOOKUP(B456,'RES TECH'!M:M,'RES TECH'!S:S))</f>
        <v>1464.286049348176</v>
      </c>
      <c r="K456" s="12">
        <f t="shared" si="14"/>
        <v>73.2143024674088</v>
      </c>
      <c r="L456" s="12">
        <f t="shared" si="15"/>
        <v>3.6607151233704402</v>
      </c>
      <c r="M456">
        <f>IF(B456="*","*",IF(_xlfn.XLOOKUP(B456,'RES TECH'!$M:$M,'RES TECH'!$C:$C)="Low Income",IF(G456&gt;1,IF(G456&gt;3,0.3,0.24),0.12),IF(_xlfn.XLOOKUP(B456,'RES TECH'!$M:$M,'RES TECH'!$C:$C)="Lower-middle Income",IF(G456&gt;1,IF(G456&gt;3,0.23,0.18),0.09),IF(_xlfn.XLOOKUP(B456,'RES TECH'!$M:$M,'RES TECH'!$C:$C)="Upper-middle Income",IF(G456&gt;1,IF(G456&gt;3,0.15,0.12),0.06),IF(_xlfn.XLOOKUP(B456,'RES TECH'!$M:$M,'RES TECH'!$C:$C)="High Income",IF(G456&gt;1,IF(G456&gt;3,0.08,0.06),0.03))))))</f>
        <v>0.23</v>
      </c>
    </row>
    <row r="457" spans="2:13" x14ac:dyDescent="0.25">
      <c r="B457" t="str">
        <f>IF('RES TECH'!N453=1,'RES TECH'!M453,"*")</f>
        <v>RESAPALMOldSCAHP3ELC23</v>
      </c>
      <c r="C457" t="str">
        <f>IF(B457="*","*",_xlfn.XLOOKUP(B457,'RES TECH'!M:M,'RES TECH'!K:K))</f>
        <v>RESELC</v>
      </c>
      <c r="D457" t="str">
        <f>IF(B457="*","*",_xlfn.XLOOKUP(B457,'RES TECH'!M:M,'RES TECH'!L:L))</f>
        <v>RESAPALMOldSCEUE</v>
      </c>
      <c r="E457">
        <f>IF(B457="*","*",_xlfn.XLOOKUP(B457,'RES TECH'!M:M,'RES TECH'!O:O))</f>
        <v>2023</v>
      </c>
      <c r="F457" s="12">
        <f>IF(B457="*","*",_xlfn.XLOOKUP(B457,'RES TECH'!M:M,'RES TECH'!Y:Y))</f>
        <v>16</v>
      </c>
      <c r="G457" s="12">
        <f>IF(B457="*","*",_xlfn.XLOOKUP(B457,'RES TECH'!M:M,'RES TECH'!V:V))</f>
        <v>4.6893317702227444</v>
      </c>
      <c r="H457">
        <f>IF(B457="*","*",_xlfn.XLOOKUP(B457,'RES TECH'!M:M,'RES TECH'!AA:AA))</f>
        <v>31.536000000000001</v>
      </c>
      <c r="I457" s="12">
        <f>IF(B457="*","*",_xlfn.XLOOKUP(B457,'RES TECH'!M:M,'RES TECH'!Z:Z))</f>
        <v>7.9838654742081211E-2</v>
      </c>
      <c r="J457" s="12">
        <f>IF(B457="*","*",_xlfn.XLOOKUP(B457,'RES TECH'!M:M,'RES TECH'!S:S))</f>
        <v>1584.8743122356721</v>
      </c>
      <c r="K457" s="12">
        <f t="shared" si="14"/>
        <v>79.243715611783614</v>
      </c>
      <c r="L457" s="12">
        <f t="shared" si="15"/>
        <v>3.9621857805891807</v>
      </c>
      <c r="M457">
        <f>IF(B457="*","*",IF(_xlfn.XLOOKUP(B457,'RES TECH'!$M:$M,'RES TECH'!$C:$C)="Low Income",IF(G457&gt;1,IF(G457&gt;3,0.3,0.24),0.12),IF(_xlfn.XLOOKUP(B457,'RES TECH'!$M:$M,'RES TECH'!$C:$C)="Lower-middle Income",IF(G457&gt;1,IF(G457&gt;3,0.23,0.18),0.09),IF(_xlfn.XLOOKUP(B457,'RES TECH'!$M:$M,'RES TECH'!$C:$C)="Upper-middle Income",IF(G457&gt;1,IF(G457&gt;3,0.15,0.12),0.06),IF(_xlfn.XLOOKUP(B457,'RES TECH'!$M:$M,'RES TECH'!$C:$C)="High Income",IF(G457&gt;1,IF(G457&gt;3,0.08,0.06),0.03))))))</f>
        <v>0.23</v>
      </c>
    </row>
    <row r="458" spans="2:13" x14ac:dyDescent="0.25">
      <c r="B458" t="str">
        <f>IF('RES TECH'!N454=1,'RES TECH'!M454,"*")</f>
        <v>RESAPALMOldSCAHP4ELC20</v>
      </c>
      <c r="C458" t="str">
        <f>IF(B458="*","*",_xlfn.XLOOKUP(B458,'RES TECH'!M:M,'RES TECH'!K:K))</f>
        <v>RESELC</v>
      </c>
      <c r="D458" t="str">
        <f>IF(B458="*","*",_xlfn.XLOOKUP(B458,'RES TECH'!M:M,'RES TECH'!L:L))</f>
        <v>RESAPALMOldSCEUE</v>
      </c>
      <c r="E458">
        <f>IF(B458="*","*",_xlfn.XLOOKUP(B458,'RES TECH'!M:M,'RES TECH'!O:O))</f>
        <v>2020</v>
      </c>
      <c r="F458" s="12">
        <f>IF(B458="*","*",_xlfn.XLOOKUP(B458,'RES TECH'!M:M,'RES TECH'!Y:Y))</f>
        <v>16</v>
      </c>
      <c r="G458" s="12">
        <f>IF(B458="*","*",_xlfn.XLOOKUP(B458,'RES TECH'!M:M,'RES TECH'!V:V))</f>
        <v>5.5685814771395066</v>
      </c>
      <c r="H458">
        <f>IF(B458="*","*",_xlfn.XLOOKUP(B458,'RES TECH'!M:M,'RES TECH'!AA:AA))</f>
        <v>31.536000000000001</v>
      </c>
      <c r="I458" s="12">
        <f>IF(B458="*","*",_xlfn.XLOOKUP(B458,'RES TECH'!M:M,'RES TECH'!Z:Z))</f>
        <v>7.9838654742081211E-2</v>
      </c>
      <c r="J458" s="12">
        <f>IF(B458="*","*",_xlfn.XLOOKUP(B458,'RES TECH'!M:M,'RES TECH'!S:S))</f>
        <v>1804.47371737856</v>
      </c>
      <c r="K458" s="12">
        <f t="shared" si="14"/>
        <v>90.223685868928001</v>
      </c>
      <c r="L458" s="12">
        <f t="shared" si="15"/>
        <v>4.5111842934464006</v>
      </c>
      <c r="M458">
        <f>IF(B458="*","*",IF(_xlfn.XLOOKUP(B458,'RES TECH'!$M:$M,'RES TECH'!$C:$C)="Low Income",IF(G458&gt;1,IF(G458&gt;3,0.3,0.24),0.12),IF(_xlfn.XLOOKUP(B458,'RES TECH'!$M:$M,'RES TECH'!$C:$C)="Lower-middle Income",IF(G458&gt;1,IF(G458&gt;3,0.23,0.18),0.09),IF(_xlfn.XLOOKUP(B458,'RES TECH'!$M:$M,'RES TECH'!$C:$C)="Upper-middle Income",IF(G458&gt;1,IF(G458&gt;3,0.15,0.12),0.06),IF(_xlfn.XLOOKUP(B458,'RES TECH'!$M:$M,'RES TECH'!$C:$C)="High Income",IF(G458&gt;1,IF(G458&gt;3,0.08,0.06),0.03))))))</f>
        <v>0.23</v>
      </c>
    </row>
    <row r="459" spans="2:13" x14ac:dyDescent="0.25">
      <c r="B459" t="str">
        <f>IF('RES TECH'!N455=1,'RES TECH'!M455,"*")</f>
        <v>RESAPALMOldSCAHP4ELC22</v>
      </c>
      <c r="C459" t="str">
        <f>IF(B459="*","*",_xlfn.XLOOKUP(B459,'RES TECH'!M:M,'RES TECH'!K:K))</f>
        <v>RESELC</v>
      </c>
      <c r="D459" t="str">
        <f>IF(B459="*","*",_xlfn.XLOOKUP(B459,'RES TECH'!M:M,'RES TECH'!L:L))</f>
        <v>RESAPALMOldSCEUE</v>
      </c>
      <c r="E459">
        <f>IF(B459="*","*",_xlfn.XLOOKUP(B459,'RES TECH'!M:M,'RES TECH'!O:O))</f>
        <v>2022</v>
      </c>
      <c r="F459" s="12">
        <f>IF(B459="*","*",_xlfn.XLOOKUP(B459,'RES TECH'!M:M,'RES TECH'!Y:Y))</f>
        <v>16</v>
      </c>
      <c r="G459" s="12">
        <f>IF(B459="*","*",_xlfn.XLOOKUP(B459,'RES TECH'!M:M,'RES TECH'!V:V))</f>
        <v>5.8616647127784294</v>
      </c>
      <c r="H459">
        <f>IF(B459="*","*",_xlfn.XLOOKUP(B459,'RES TECH'!M:M,'RES TECH'!AA:AA))</f>
        <v>31.536000000000001</v>
      </c>
      <c r="I459" s="12">
        <f>IF(B459="*","*",_xlfn.XLOOKUP(B459,'RES TECH'!M:M,'RES TECH'!Z:Z))</f>
        <v>7.9838654742081211E-2</v>
      </c>
      <c r="J459" s="12">
        <f>IF(B459="*","*",_xlfn.XLOOKUP(B459,'RES TECH'!M:M,'RES TECH'!S:S))</f>
        <v>1899.446018293221</v>
      </c>
      <c r="K459" s="12">
        <f t="shared" si="14"/>
        <v>94.972300914661048</v>
      </c>
      <c r="L459" s="12">
        <f t="shared" si="15"/>
        <v>4.7486150457330529</v>
      </c>
      <c r="M459">
        <f>IF(B459="*","*",IF(_xlfn.XLOOKUP(B459,'RES TECH'!$M:$M,'RES TECH'!$C:$C)="Low Income",IF(G459&gt;1,IF(G459&gt;3,0.3,0.24),0.12),IF(_xlfn.XLOOKUP(B459,'RES TECH'!$M:$M,'RES TECH'!$C:$C)="Lower-middle Income",IF(G459&gt;1,IF(G459&gt;3,0.23,0.18),0.09),IF(_xlfn.XLOOKUP(B459,'RES TECH'!$M:$M,'RES TECH'!$C:$C)="Upper-middle Income",IF(G459&gt;1,IF(G459&gt;3,0.15,0.12),0.06),IF(_xlfn.XLOOKUP(B459,'RES TECH'!$M:$M,'RES TECH'!$C:$C)="High Income",IF(G459&gt;1,IF(G459&gt;3,0.08,0.06),0.03))))))</f>
        <v>0.23</v>
      </c>
    </row>
    <row r="460" spans="2:13" x14ac:dyDescent="0.25">
      <c r="B460" t="str">
        <f>IF('RES TECH'!N456=1,'RES TECH'!M456,"*")</f>
        <v>RESAPALMOldSCGHP1ELC20</v>
      </c>
      <c r="C460" t="str">
        <f>IF(B460="*","*",_xlfn.XLOOKUP(B460,'RES TECH'!M:M,'RES TECH'!K:K))</f>
        <v>RESELC</v>
      </c>
      <c r="D460" t="str">
        <f>IF(B460="*","*",_xlfn.XLOOKUP(B460,'RES TECH'!M:M,'RES TECH'!L:L))</f>
        <v>RESAPALMOldSCEUE</v>
      </c>
      <c r="E460">
        <f>IF(B460="*","*",_xlfn.XLOOKUP(B460,'RES TECH'!M:M,'RES TECH'!O:O))</f>
        <v>2020</v>
      </c>
      <c r="F460" s="12">
        <f>IF(B460="*","*",_xlfn.XLOOKUP(B460,'RES TECH'!M:M,'RES TECH'!Y:Y))</f>
        <v>15</v>
      </c>
      <c r="G460" s="12">
        <f>IF(B460="*","*",_xlfn.XLOOKUP(B460,'RES TECH'!M:M,'RES TECH'!V:V))</f>
        <v>4.1348973607038122</v>
      </c>
      <c r="H460">
        <f>IF(B460="*","*",_xlfn.XLOOKUP(B460,'RES TECH'!M:M,'RES TECH'!AA:AA))</f>
        <v>31.536000000000001</v>
      </c>
      <c r="I460" s="12">
        <f>IF(B460="*","*",_xlfn.XLOOKUP(B460,'RES TECH'!M:M,'RES TECH'!Z:Z))</f>
        <v>7.9838654742081211E-2</v>
      </c>
      <c r="J460" s="12">
        <f>IF(B460="*","*",_xlfn.XLOOKUP(B460,'RES TECH'!M:M,'RES TECH'!S:S))</f>
        <v>4614.7196706730383</v>
      </c>
      <c r="K460" s="12">
        <f t="shared" si="14"/>
        <v>230.73598353365193</v>
      </c>
      <c r="L460" s="12">
        <f t="shared" si="15"/>
        <v>11.536799176682598</v>
      </c>
      <c r="M460">
        <f>IF(B460="*","*",IF(_xlfn.XLOOKUP(B460,'RES TECH'!$M:$M,'RES TECH'!$C:$C)="Low Income",IF(G460&gt;1,IF(G460&gt;3,0.3,0.24),0.12),IF(_xlfn.XLOOKUP(B460,'RES TECH'!$M:$M,'RES TECH'!$C:$C)="Lower-middle Income",IF(G460&gt;1,IF(G460&gt;3,0.23,0.18),0.09),IF(_xlfn.XLOOKUP(B460,'RES TECH'!$M:$M,'RES TECH'!$C:$C)="Upper-middle Income",IF(G460&gt;1,IF(G460&gt;3,0.15,0.12),0.06),IF(_xlfn.XLOOKUP(B460,'RES TECH'!$M:$M,'RES TECH'!$C:$C)="High Income",IF(G460&gt;1,IF(G460&gt;3,0.08,0.06),0.03))))))</f>
        <v>0.23</v>
      </c>
    </row>
    <row r="461" spans="2:13" x14ac:dyDescent="0.25">
      <c r="B461" t="str">
        <f>IF('RES TECH'!N457=1,'RES TECH'!M457,"*")</f>
        <v>RESAPALMOldSCGHP2ELC20</v>
      </c>
      <c r="C461" t="str">
        <f>IF(B461="*","*",_xlfn.XLOOKUP(B461,'RES TECH'!M:M,'RES TECH'!K:K))</f>
        <v>RESELC</v>
      </c>
      <c r="D461" t="str">
        <f>IF(B461="*","*",_xlfn.XLOOKUP(B461,'RES TECH'!M:M,'RES TECH'!L:L))</f>
        <v>RESAPALMOldSCEUE</v>
      </c>
      <c r="E461">
        <f>IF(B461="*","*",_xlfn.XLOOKUP(B461,'RES TECH'!M:M,'RES TECH'!O:O))</f>
        <v>2020</v>
      </c>
      <c r="F461" s="12">
        <f>IF(B461="*","*",_xlfn.XLOOKUP(B461,'RES TECH'!M:M,'RES TECH'!Y:Y))</f>
        <v>15</v>
      </c>
      <c r="G461" s="12">
        <f>IF(B461="*","*",_xlfn.XLOOKUP(B461,'RES TECH'!M:M,'RES TECH'!V:V))</f>
        <v>5.0733137829912023</v>
      </c>
      <c r="H461">
        <f>IF(B461="*","*",_xlfn.XLOOKUP(B461,'RES TECH'!M:M,'RES TECH'!AA:AA))</f>
        <v>31.536000000000001</v>
      </c>
      <c r="I461" s="12">
        <f>IF(B461="*","*",_xlfn.XLOOKUP(B461,'RES TECH'!M:M,'RES TECH'!Z:Z))</f>
        <v>7.9838654742081211E-2</v>
      </c>
      <c r="J461" s="12">
        <f>IF(B461="*","*",_xlfn.XLOOKUP(B461,'RES TECH'!M:M,'RES TECH'!S:S))</f>
        <v>4777.4181206006133</v>
      </c>
      <c r="K461" s="12">
        <f t="shared" si="14"/>
        <v>238.87090603003068</v>
      </c>
      <c r="L461" s="12">
        <f t="shared" si="15"/>
        <v>11.943545301501535</v>
      </c>
      <c r="M461">
        <f>IF(B461="*","*",IF(_xlfn.XLOOKUP(B461,'RES TECH'!$M:$M,'RES TECH'!$C:$C)="Low Income",IF(G461&gt;1,IF(G461&gt;3,0.3,0.24),0.12),IF(_xlfn.XLOOKUP(B461,'RES TECH'!$M:$M,'RES TECH'!$C:$C)="Lower-middle Income",IF(G461&gt;1,IF(G461&gt;3,0.23,0.18),0.09),IF(_xlfn.XLOOKUP(B461,'RES TECH'!$M:$M,'RES TECH'!$C:$C)="Upper-middle Income",IF(G461&gt;1,IF(G461&gt;3,0.15,0.12),0.06),IF(_xlfn.XLOOKUP(B461,'RES TECH'!$M:$M,'RES TECH'!$C:$C)="High Income",IF(G461&gt;1,IF(G461&gt;3,0.08,0.06),0.03))))))</f>
        <v>0.23</v>
      </c>
    </row>
    <row r="462" spans="2:13" x14ac:dyDescent="0.25">
      <c r="B462" t="str">
        <f>IF('RES TECH'!N458=1,'RES TECH'!M458,"*")</f>
        <v>*</v>
      </c>
      <c r="C462" t="str">
        <f>IF(B462="*","*",_xlfn.XLOOKUP(B462,'RES TECH'!M:M,'RES TECH'!K:K))</f>
        <v>*</v>
      </c>
      <c r="D462" t="str">
        <f>IF(B462="*","*",_xlfn.XLOOKUP(B462,'RES TECH'!M:M,'RES TECH'!L:L))</f>
        <v>*</v>
      </c>
      <c r="E462" t="str">
        <f>IF(B462="*","*",_xlfn.XLOOKUP(B462,'RES TECH'!M:M,'RES TECH'!O:O))</f>
        <v>*</v>
      </c>
      <c r="F462" s="12" t="str">
        <f>IF(B462="*","*",_xlfn.XLOOKUP(B462,'RES TECH'!M:M,'RES TECH'!Y:Y))</f>
        <v>*</v>
      </c>
      <c r="G462" s="12" t="str">
        <f>IF(B462="*","*",_xlfn.XLOOKUP(B462,'RES TECH'!M:M,'RES TECH'!V:V))</f>
        <v>*</v>
      </c>
      <c r="H462" t="str">
        <f>IF(B462="*","*",_xlfn.XLOOKUP(B462,'RES TECH'!M:M,'RES TECH'!AA:AA))</f>
        <v>*</v>
      </c>
      <c r="I462" s="12" t="str">
        <f>IF(B462="*","*",_xlfn.XLOOKUP(B462,'RES TECH'!M:M,'RES TECH'!Z:Z))</f>
        <v>*</v>
      </c>
      <c r="J462" s="12" t="str">
        <f>IF(B462="*","*",_xlfn.XLOOKUP(B462,'RES TECH'!M:M,'RES TECH'!S:S))</f>
        <v>*</v>
      </c>
      <c r="K462" s="12" t="str">
        <f t="shared" si="14"/>
        <v>*</v>
      </c>
      <c r="L462" s="12" t="str">
        <f t="shared" si="15"/>
        <v>*</v>
      </c>
      <c r="M462" t="str">
        <f>IF(B462="*","*",IF(_xlfn.XLOOKUP(B462,'RES TECH'!$M:$M,'RES TECH'!$C:$C)="Low Income",IF(G462&gt;1,IF(G462&gt;3,0.3,0.24),0.12),IF(_xlfn.XLOOKUP(B462,'RES TECH'!$M:$M,'RES TECH'!$C:$C)="Lower-middle Income",IF(G462&gt;1,IF(G462&gt;3,0.23,0.18),0.09),IF(_xlfn.XLOOKUP(B462,'RES TECH'!$M:$M,'RES TECH'!$C:$C)="Upper-middle Income",IF(G462&gt;1,IF(G462&gt;3,0.15,0.12),0.06),IF(_xlfn.XLOOKUP(B462,'RES TECH'!$M:$M,'RES TECH'!$C:$C)="High Income",IF(G462&gt;1,IF(G462&gt;3,0.08,0.06),0.03))))))</f>
        <v>*</v>
      </c>
    </row>
    <row r="463" spans="2:13" x14ac:dyDescent="0.25">
      <c r="B463" t="str">
        <f>IF('RES TECH'!N459=1,'RES TECH'!M459,"*")</f>
        <v>RESAPALMOldSCGHP3ELC20</v>
      </c>
      <c r="C463" t="str">
        <f>IF(B463="*","*",_xlfn.XLOOKUP(B463,'RES TECH'!M:M,'RES TECH'!K:K))</f>
        <v>RESELC</v>
      </c>
      <c r="D463" t="str">
        <f>IF(B463="*","*",_xlfn.XLOOKUP(B463,'RES TECH'!M:M,'RES TECH'!L:L))</f>
        <v>RESAPALMOldSCEUE</v>
      </c>
      <c r="E463">
        <f>IF(B463="*","*",_xlfn.XLOOKUP(B463,'RES TECH'!M:M,'RES TECH'!O:O))</f>
        <v>2020</v>
      </c>
      <c r="F463" s="12">
        <f>IF(B463="*","*",_xlfn.XLOOKUP(B463,'RES TECH'!M:M,'RES TECH'!Y:Y))</f>
        <v>15</v>
      </c>
      <c r="G463" s="12">
        <f>IF(B463="*","*",_xlfn.XLOOKUP(B463,'RES TECH'!M:M,'RES TECH'!V:V))</f>
        <v>5.0146627565982396</v>
      </c>
      <c r="H463">
        <f>IF(B463="*","*",_xlfn.XLOOKUP(B463,'RES TECH'!M:M,'RES TECH'!AA:AA))</f>
        <v>31.536000000000001</v>
      </c>
      <c r="I463" s="12">
        <f>IF(B463="*","*",_xlfn.XLOOKUP(B463,'RES TECH'!M:M,'RES TECH'!Z:Z))</f>
        <v>7.9838654742081211E-2</v>
      </c>
      <c r="J463" s="12">
        <f>IF(B463="*","*",_xlfn.XLOOKUP(B463,'RES TECH'!M:M,'RES TECH'!S:S))</f>
        <v>4777.4181206006133</v>
      </c>
      <c r="K463" s="12">
        <f t="shared" si="14"/>
        <v>238.87090603003068</v>
      </c>
      <c r="L463" s="12">
        <f t="shared" si="15"/>
        <v>11.943545301501535</v>
      </c>
      <c r="M463">
        <f>IF(B463="*","*",IF(_xlfn.XLOOKUP(B463,'RES TECH'!$M:$M,'RES TECH'!$C:$C)="Low Income",IF(G463&gt;1,IF(G463&gt;3,0.3,0.24),0.12),IF(_xlfn.XLOOKUP(B463,'RES TECH'!$M:$M,'RES TECH'!$C:$C)="Lower-middle Income",IF(G463&gt;1,IF(G463&gt;3,0.23,0.18),0.09),IF(_xlfn.XLOOKUP(B463,'RES TECH'!$M:$M,'RES TECH'!$C:$C)="Upper-middle Income",IF(G463&gt;1,IF(G463&gt;3,0.15,0.12),0.06),IF(_xlfn.XLOOKUP(B463,'RES TECH'!$M:$M,'RES TECH'!$C:$C)="High Income",IF(G463&gt;1,IF(G463&gt;3,0.08,0.06),0.03))))))</f>
        <v>0.23</v>
      </c>
    </row>
    <row r="464" spans="2:13" x14ac:dyDescent="0.25">
      <c r="B464" t="str">
        <f>IF('RES TECH'!N460=1,'RES TECH'!M460,"*")</f>
        <v>RESAPALMOldSCGHP3ELC22</v>
      </c>
      <c r="C464" t="str">
        <f>IF(B464="*","*",_xlfn.XLOOKUP(B464,'RES TECH'!M:M,'RES TECH'!K:K))</f>
        <v>RESELC</v>
      </c>
      <c r="D464" t="str">
        <f>IF(B464="*","*",_xlfn.XLOOKUP(B464,'RES TECH'!M:M,'RES TECH'!L:L))</f>
        <v>RESAPALMOldSCEUE</v>
      </c>
      <c r="E464">
        <f>IF(B464="*","*",_xlfn.XLOOKUP(B464,'RES TECH'!M:M,'RES TECH'!O:O))</f>
        <v>2022</v>
      </c>
      <c r="F464" s="12">
        <f>IF(B464="*","*",_xlfn.XLOOKUP(B464,'RES TECH'!M:M,'RES TECH'!Y:Y))</f>
        <v>15</v>
      </c>
      <c r="G464" s="12">
        <f>IF(B464="*","*",_xlfn.XLOOKUP(B464,'RES TECH'!M:M,'RES TECH'!V:V))</f>
        <v>5.0146627565982396</v>
      </c>
      <c r="H464">
        <f>IF(B464="*","*",_xlfn.XLOOKUP(B464,'RES TECH'!M:M,'RES TECH'!AA:AA))</f>
        <v>31.536000000000001</v>
      </c>
      <c r="I464" s="12">
        <f>IF(B464="*","*",_xlfn.XLOOKUP(B464,'RES TECH'!M:M,'RES TECH'!Z:Z))</f>
        <v>7.9838654742081211E-2</v>
      </c>
      <c r="J464" s="12">
        <f>IF(B464="*","*",_xlfn.XLOOKUP(B464,'RES TECH'!M:M,'RES TECH'!S:S))</f>
        <v>4777.4181206006133</v>
      </c>
      <c r="K464" s="12">
        <f t="shared" si="14"/>
        <v>238.87090603003068</v>
      </c>
      <c r="L464" s="12">
        <f t="shared" si="15"/>
        <v>11.943545301501535</v>
      </c>
      <c r="M464">
        <f>IF(B464="*","*",IF(_xlfn.XLOOKUP(B464,'RES TECH'!$M:$M,'RES TECH'!$C:$C)="Low Income",IF(G464&gt;1,IF(G464&gt;3,0.3,0.24),0.12),IF(_xlfn.XLOOKUP(B464,'RES TECH'!$M:$M,'RES TECH'!$C:$C)="Lower-middle Income",IF(G464&gt;1,IF(G464&gt;3,0.23,0.18),0.09),IF(_xlfn.XLOOKUP(B464,'RES TECH'!$M:$M,'RES TECH'!$C:$C)="Upper-middle Income",IF(G464&gt;1,IF(G464&gt;3,0.15,0.12),0.06),IF(_xlfn.XLOOKUP(B464,'RES TECH'!$M:$M,'RES TECH'!$C:$C)="High Income",IF(G464&gt;1,IF(G464&gt;3,0.08,0.06),0.03))))))</f>
        <v>0.23</v>
      </c>
    </row>
    <row r="465" spans="2:13" x14ac:dyDescent="0.25">
      <c r="B465" t="str">
        <f>IF('RES TECH'!N461=1,'RES TECH'!M461,"*")</f>
        <v>RESAPALMOldSCGHP3ELC23</v>
      </c>
      <c r="C465" t="str">
        <f>IF(B465="*","*",_xlfn.XLOOKUP(B465,'RES TECH'!M:M,'RES TECH'!K:K))</f>
        <v>RESELC</v>
      </c>
      <c r="D465" t="str">
        <f>IF(B465="*","*",_xlfn.XLOOKUP(B465,'RES TECH'!M:M,'RES TECH'!L:L))</f>
        <v>RESAPALMOldSCEUE</v>
      </c>
      <c r="E465">
        <f>IF(B465="*","*",_xlfn.XLOOKUP(B465,'RES TECH'!M:M,'RES TECH'!O:O))</f>
        <v>2023</v>
      </c>
      <c r="F465" s="12">
        <f>IF(B465="*","*",_xlfn.XLOOKUP(B465,'RES TECH'!M:M,'RES TECH'!Y:Y))</f>
        <v>15</v>
      </c>
      <c r="G465" s="12">
        <f>IF(B465="*","*",_xlfn.XLOOKUP(B465,'RES TECH'!M:M,'RES TECH'!V:V))</f>
        <v>5.0146627565982396</v>
      </c>
      <c r="H465">
        <f>IF(B465="*","*",_xlfn.XLOOKUP(B465,'RES TECH'!M:M,'RES TECH'!AA:AA))</f>
        <v>31.536000000000001</v>
      </c>
      <c r="I465" s="12">
        <f>IF(B465="*","*",_xlfn.XLOOKUP(B465,'RES TECH'!M:M,'RES TECH'!Z:Z))</f>
        <v>7.9838654742081211E-2</v>
      </c>
      <c r="J465" s="12">
        <f>IF(B465="*","*",_xlfn.XLOOKUP(B465,'RES TECH'!M:M,'RES TECH'!S:S))</f>
        <v>4777.4181206006133</v>
      </c>
      <c r="K465" s="12">
        <f t="shared" si="14"/>
        <v>238.87090603003068</v>
      </c>
      <c r="L465" s="12">
        <f t="shared" si="15"/>
        <v>11.943545301501535</v>
      </c>
      <c r="M465">
        <f>IF(B465="*","*",IF(_xlfn.XLOOKUP(B465,'RES TECH'!$M:$M,'RES TECH'!$C:$C)="Low Income",IF(G465&gt;1,IF(G465&gt;3,0.3,0.24),0.12),IF(_xlfn.XLOOKUP(B465,'RES TECH'!$M:$M,'RES TECH'!$C:$C)="Lower-middle Income",IF(G465&gt;1,IF(G465&gt;3,0.23,0.18),0.09),IF(_xlfn.XLOOKUP(B465,'RES TECH'!$M:$M,'RES TECH'!$C:$C)="Upper-middle Income",IF(G465&gt;1,IF(G465&gt;3,0.15,0.12),0.06),IF(_xlfn.XLOOKUP(B465,'RES TECH'!$M:$M,'RES TECH'!$C:$C)="High Income",IF(G465&gt;1,IF(G465&gt;3,0.08,0.06),0.03))))))</f>
        <v>0.23</v>
      </c>
    </row>
    <row r="466" spans="2:13" x14ac:dyDescent="0.25">
      <c r="B466" t="str">
        <f>IF('RES TECH'!N462=1,'RES TECH'!M462,"*")</f>
        <v>RESAPALMOldSCGHP3ELC24</v>
      </c>
      <c r="C466" t="str">
        <f>IF(B466="*","*",_xlfn.XLOOKUP(B466,'RES TECH'!M:M,'RES TECH'!K:K))</f>
        <v>RESELC</v>
      </c>
      <c r="D466" t="str">
        <f>IF(B466="*","*",_xlfn.XLOOKUP(B466,'RES TECH'!M:M,'RES TECH'!L:L))</f>
        <v>RESAPALMOldSCEUE</v>
      </c>
      <c r="E466">
        <f>IF(B466="*","*",_xlfn.XLOOKUP(B466,'RES TECH'!M:M,'RES TECH'!O:O))</f>
        <v>2024</v>
      </c>
      <c r="F466" s="12">
        <f>IF(B466="*","*",_xlfn.XLOOKUP(B466,'RES TECH'!M:M,'RES TECH'!Y:Y))</f>
        <v>15</v>
      </c>
      <c r="G466" s="12">
        <f>IF(B466="*","*",_xlfn.XLOOKUP(B466,'RES TECH'!M:M,'RES TECH'!V:V))</f>
        <v>5.0146627565982396</v>
      </c>
      <c r="H466">
        <f>IF(B466="*","*",_xlfn.XLOOKUP(B466,'RES TECH'!M:M,'RES TECH'!AA:AA))</f>
        <v>31.536000000000001</v>
      </c>
      <c r="I466" s="12">
        <f>IF(B466="*","*",_xlfn.XLOOKUP(B466,'RES TECH'!M:M,'RES TECH'!Z:Z))</f>
        <v>7.9838654742081211E-2</v>
      </c>
      <c r="J466" s="12">
        <f>IF(B466="*","*",_xlfn.XLOOKUP(B466,'RES TECH'!M:M,'RES TECH'!S:S))</f>
        <v>4777.4181206006133</v>
      </c>
      <c r="K466" s="12">
        <f t="shared" si="14"/>
        <v>238.87090603003068</v>
      </c>
      <c r="L466" s="12">
        <f t="shared" si="15"/>
        <v>11.943545301501535</v>
      </c>
      <c r="M466">
        <f>IF(B466="*","*",IF(_xlfn.XLOOKUP(B466,'RES TECH'!$M:$M,'RES TECH'!$C:$C)="Low Income",IF(G466&gt;1,IF(G466&gt;3,0.3,0.24),0.12),IF(_xlfn.XLOOKUP(B466,'RES TECH'!$M:$M,'RES TECH'!$C:$C)="Lower-middle Income",IF(G466&gt;1,IF(G466&gt;3,0.23,0.18),0.09),IF(_xlfn.XLOOKUP(B466,'RES TECH'!$M:$M,'RES TECH'!$C:$C)="Upper-middle Income",IF(G466&gt;1,IF(G466&gt;3,0.15,0.12),0.06),IF(_xlfn.XLOOKUP(B466,'RES TECH'!$M:$M,'RES TECH'!$C:$C)="High Income",IF(G466&gt;1,IF(G466&gt;3,0.08,0.06),0.03))))))</f>
        <v>0.23</v>
      </c>
    </row>
    <row r="467" spans="2:13" x14ac:dyDescent="0.25">
      <c r="B467" t="str">
        <f>IF('RES TECH'!N463=1,'RES TECH'!M463,"*")</f>
        <v>*</v>
      </c>
      <c r="C467" t="str">
        <f>IF(B467="*","*",_xlfn.XLOOKUP(B467,'RES TECH'!M:M,'RES TECH'!K:K))</f>
        <v>*</v>
      </c>
      <c r="D467" t="str">
        <f>IF(B467="*","*",_xlfn.XLOOKUP(B467,'RES TECH'!M:M,'RES TECH'!L:L))</f>
        <v>*</v>
      </c>
      <c r="E467" t="str">
        <f>IF(B467="*","*",_xlfn.XLOOKUP(B467,'RES TECH'!M:M,'RES TECH'!O:O))</f>
        <v>*</v>
      </c>
      <c r="F467" s="12" t="str">
        <f>IF(B467="*","*",_xlfn.XLOOKUP(B467,'RES TECH'!M:M,'RES TECH'!Y:Y))</f>
        <v>*</v>
      </c>
      <c r="G467" s="12" t="str">
        <f>IF(B467="*","*",_xlfn.XLOOKUP(B467,'RES TECH'!M:M,'RES TECH'!V:V))</f>
        <v>*</v>
      </c>
      <c r="H467" t="str">
        <f>IF(B467="*","*",_xlfn.XLOOKUP(B467,'RES TECH'!M:M,'RES TECH'!AA:AA))</f>
        <v>*</v>
      </c>
      <c r="I467" s="12" t="str">
        <f>IF(B467="*","*",_xlfn.XLOOKUP(B467,'RES TECH'!M:M,'RES TECH'!Z:Z))</f>
        <v>*</v>
      </c>
      <c r="J467" s="12" t="str">
        <f>IF(B467="*","*",_xlfn.XLOOKUP(B467,'RES TECH'!M:M,'RES TECH'!S:S))</f>
        <v>*</v>
      </c>
      <c r="K467" s="12" t="str">
        <f t="shared" si="14"/>
        <v>*</v>
      </c>
      <c r="L467" s="12" t="str">
        <f t="shared" si="15"/>
        <v>*</v>
      </c>
      <c r="M467" t="str">
        <f>IF(B467="*","*",IF(_xlfn.XLOOKUP(B467,'RES TECH'!$M:$M,'RES TECH'!$C:$C)="Low Income",IF(G467&gt;1,IF(G467&gt;3,0.3,0.24),0.12),IF(_xlfn.XLOOKUP(B467,'RES TECH'!$M:$M,'RES TECH'!$C:$C)="Lower-middle Income",IF(G467&gt;1,IF(G467&gt;3,0.23,0.18),0.09),IF(_xlfn.XLOOKUP(B467,'RES TECH'!$M:$M,'RES TECH'!$C:$C)="Upper-middle Income",IF(G467&gt;1,IF(G467&gt;3,0.15,0.12),0.06),IF(_xlfn.XLOOKUP(B467,'RES TECH'!$M:$M,'RES TECH'!$C:$C)="High Income",IF(G467&gt;1,IF(G467&gt;3,0.08,0.06),0.03))))))</f>
        <v>*</v>
      </c>
    </row>
    <row r="468" spans="2:13" x14ac:dyDescent="0.25">
      <c r="B468" t="str">
        <f>IF('RES TECH'!N464=1,'RES TECH'!M464,"*")</f>
        <v>RESAPALMOldSCGHP4ELC20</v>
      </c>
      <c r="C468" t="str">
        <f>IF(B468="*","*",_xlfn.XLOOKUP(B468,'RES TECH'!M:M,'RES TECH'!K:K))</f>
        <v>RESELC</v>
      </c>
      <c r="D468" t="str">
        <f>IF(B468="*","*",_xlfn.XLOOKUP(B468,'RES TECH'!M:M,'RES TECH'!L:L))</f>
        <v>RESAPALMOldSCEUE</v>
      </c>
      <c r="E468">
        <f>IF(B468="*","*",_xlfn.XLOOKUP(B468,'RES TECH'!M:M,'RES TECH'!O:O))</f>
        <v>2020</v>
      </c>
      <c r="F468" s="12">
        <f>IF(B468="*","*",_xlfn.XLOOKUP(B468,'RES TECH'!M:M,'RES TECH'!Y:Y))</f>
        <v>15</v>
      </c>
      <c r="G468" s="12">
        <f>IF(B468="*","*",_xlfn.XLOOKUP(B468,'RES TECH'!M:M,'RES TECH'!V:V))</f>
        <v>6.5689149560117297</v>
      </c>
      <c r="H468">
        <f>IF(B468="*","*",_xlfn.XLOOKUP(B468,'RES TECH'!M:M,'RES TECH'!AA:AA))</f>
        <v>31.536000000000001</v>
      </c>
      <c r="I468" s="12">
        <f>IF(B468="*","*",_xlfn.XLOOKUP(B468,'RES TECH'!M:M,'RES TECH'!Z:Z))</f>
        <v>7.9838654742081211E-2</v>
      </c>
      <c r="J468" s="12">
        <f>IF(B468="*","*",_xlfn.XLOOKUP(B468,'RES TECH'!M:M,'RES TECH'!S:S))</f>
        <v>5043.6519477548272</v>
      </c>
      <c r="K468" s="12">
        <f t="shared" si="14"/>
        <v>252.18259738774137</v>
      </c>
      <c r="L468" s="12">
        <f t="shared" si="15"/>
        <v>12.609129869387068</v>
      </c>
      <c r="M468">
        <f>IF(B468="*","*",IF(_xlfn.XLOOKUP(B468,'RES TECH'!$M:$M,'RES TECH'!$C:$C)="Low Income",IF(G468&gt;1,IF(G468&gt;3,0.3,0.24),0.12),IF(_xlfn.XLOOKUP(B468,'RES TECH'!$M:$M,'RES TECH'!$C:$C)="Lower-middle Income",IF(G468&gt;1,IF(G468&gt;3,0.23,0.18),0.09),IF(_xlfn.XLOOKUP(B468,'RES TECH'!$M:$M,'RES TECH'!$C:$C)="Upper-middle Income",IF(G468&gt;1,IF(G468&gt;3,0.15,0.12),0.06),IF(_xlfn.XLOOKUP(B468,'RES TECH'!$M:$M,'RES TECH'!$C:$C)="High Income",IF(G468&gt;1,IF(G468&gt;3,0.08,0.06),0.03))))))</f>
        <v>0.23</v>
      </c>
    </row>
    <row r="469" spans="2:13" x14ac:dyDescent="0.25">
      <c r="B469" t="str">
        <f>IF('RES TECH'!N465=1,'RES TECH'!M465,"*")</f>
        <v>RESAPALMOldSCGHP4ELC22</v>
      </c>
      <c r="C469" t="str">
        <f>IF(B469="*","*",_xlfn.XLOOKUP(B469,'RES TECH'!M:M,'RES TECH'!K:K))</f>
        <v>RESELC</v>
      </c>
      <c r="D469" t="str">
        <f>IF(B469="*","*",_xlfn.XLOOKUP(B469,'RES TECH'!M:M,'RES TECH'!L:L))</f>
        <v>RESAPALMOldSCEUE</v>
      </c>
      <c r="E469">
        <f>IF(B469="*","*",_xlfn.XLOOKUP(B469,'RES TECH'!M:M,'RES TECH'!O:O))</f>
        <v>2022</v>
      </c>
      <c r="F469" s="12">
        <f>IF(B469="*","*",_xlfn.XLOOKUP(B469,'RES TECH'!M:M,'RES TECH'!Y:Y))</f>
        <v>15</v>
      </c>
      <c r="G469" s="12">
        <f>IF(B469="*","*",_xlfn.XLOOKUP(B469,'RES TECH'!M:M,'RES TECH'!V:V))</f>
        <v>6.5689149560117297</v>
      </c>
      <c r="H469">
        <f>IF(B469="*","*",_xlfn.XLOOKUP(B469,'RES TECH'!M:M,'RES TECH'!AA:AA))</f>
        <v>31.536000000000001</v>
      </c>
      <c r="I469" s="12">
        <f>IF(B469="*","*",_xlfn.XLOOKUP(B469,'RES TECH'!M:M,'RES TECH'!Z:Z))</f>
        <v>7.9838654742081211E-2</v>
      </c>
      <c r="J469" s="12">
        <f>IF(B469="*","*",_xlfn.XLOOKUP(B469,'RES TECH'!M:M,'RES TECH'!S:S))</f>
        <v>5043.6519477548272</v>
      </c>
      <c r="K469" s="12">
        <f t="shared" si="14"/>
        <v>252.18259738774137</v>
      </c>
      <c r="L469" s="12">
        <f t="shared" si="15"/>
        <v>12.609129869387068</v>
      </c>
      <c r="M469">
        <f>IF(B469="*","*",IF(_xlfn.XLOOKUP(B469,'RES TECH'!$M:$M,'RES TECH'!$C:$C)="Low Income",IF(G469&gt;1,IF(G469&gt;3,0.3,0.24),0.12),IF(_xlfn.XLOOKUP(B469,'RES TECH'!$M:$M,'RES TECH'!$C:$C)="Lower-middle Income",IF(G469&gt;1,IF(G469&gt;3,0.23,0.18),0.09),IF(_xlfn.XLOOKUP(B469,'RES TECH'!$M:$M,'RES TECH'!$C:$C)="Upper-middle Income",IF(G469&gt;1,IF(G469&gt;3,0.15,0.12),0.06),IF(_xlfn.XLOOKUP(B469,'RES TECH'!$M:$M,'RES TECH'!$C:$C)="High Income",IF(G469&gt;1,IF(G469&gt;3,0.08,0.06),0.03))))))</f>
        <v>0.23</v>
      </c>
    </row>
    <row r="470" spans="2:13" x14ac:dyDescent="0.25">
      <c r="B470" t="str">
        <f>IF('RES TECH'!N466=1,'RES TECH'!M466,"*")</f>
        <v>RESAPALMOldSCGHP4ELC23</v>
      </c>
      <c r="C470" t="str">
        <f>IF(B470="*","*",_xlfn.XLOOKUP(B470,'RES TECH'!M:M,'RES TECH'!K:K))</f>
        <v>RESELC</v>
      </c>
      <c r="D470" t="str">
        <f>IF(B470="*","*",_xlfn.XLOOKUP(B470,'RES TECH'!M:M,'RES TECH'!L:L))</f>
        <v>RESAPALMOldSCEUE</v>
      </c>
      <c r="E470">
        <f>IF(B470="*","*",_xlfn.XLOOKUP(B470,'RES TECH'!M:M,'RES TECH'!O:O))</f>
        <v>2023</v>
      </c>
      <c r="F470" s="12">
        <f>IF(B470="*","*",_xlfn.XLOOKUP(B470,'RES TECH'!M:M,'RES TECH'!Y:Y))</f>
        <v>15</v>
      </c>
      <c r="G470" s="12">
        <f>IF(B470="*","*",_xlfn.XLOOKUP(B470,'RES TECH'!M:M,'RES TECH'!V:V))</f>
        <v>6.5689149560117297</v>
      </c>
      <c r="H470">
        <f>IF(B470="*","*",_xlfn.XLOOKUP(B470,'RES TECH'!M:M,'RES TECH'!AA:AA))</f>
        <v>31.536000000000001</v>
      </c>
      <c r="I470" s="12">
        <f>IF(B470="*","*",_xlfn.XLOOKUP(B470,'RES TECH'!M:M,'RES TECH'!Z:Z))</f>
        <v>7.9838654742081211E-2</v>
      </c>
      <c r="J470" s="12">
        <f>IF(B470="*","*",_xlfn.XLOOKUP(B470,'RES TECH'!M:M,'RES TECH'!S:S))</f>
        <v>5043.6519477548272</v>
      </c>
      <c r="K470" s="12">
        <f t="shared" si="14"/>
        <v>252.18259738774137</v>
      </c>
      <c r="L470" s="12">
        <f t="shared" si="15"/>
        <v>12.609129869387068</v>
      </c>
      <c r="M470">
        <f>IF(B470="*","*",IF(_xlfn.XLOOKUP(B470,'RES TECH'!$M:$M,'RES TECH'!$C:$C)="Low Income",IF(G470&gt;1,IF(G470&gt;3,0.3,0.24),0.12),IF(_xlfn.XLOOKUP(B470,'RES TECH'!$M:$M,'RES TECH'!$C:$C)="Lower-middle Income",IF(G470&gt;1,IF(G470&gt;3,0.23,0.18),0.09),IF(_xlfn.XLOOKUP(B470,'RES TECH'!$M:$M,'RES TECH'!$C:$C)="Upper-middle Income",IF(G470&gt;1,IF(G470&gt;3,0.15,0.12),0.06),IF(_xlfn.XLOOKUP(B470,'RES TECH'!$M:$M,'RES TECH'!$C:$C)="High Income",IF(G470&gt;1,IF(G470&gt;3,0.08,0.06),0.03))))))</f>
        <v>0.23</v>
      </c>
    </row>
    <row r="471" spans="2:13" x14ac:dyDescent="0.25">
      <c r="B471" t="str">
        <f>IF('RES TECH'!N467=1,'RES TECH'!M467,"*")</f>
        <v>RESAPALMOldSCGHP4ELC24</v>
      </c>
      <c r="C471" t="str">
        <f>IF(B471="*","*",_xlfn.XLOOKUP(B471,'RES TECH'!M:M,'RES TECH'!K:K))</f>
        <v>RESELC</v>
      </c>
      <c r="D471" t="str">
        <f>IF(B471="*","*",_xlfn.XLOOKUP(B471,'RES TECH'!M:M,'RES TECH'!L:L))</f>
        <v>RESAPALMOldSCEUE</v>
      </c>
      <c r="E471">
        <f>IF(B471="*","*",_xlfn.XLOOKUP(B471,'RES TECH'!M:M,'RES TECH'!O:O))</f>
        <v>2024</v>
      </c>
      <c r="F471" s="12">
        <f>IF(B471="*","*",_xlfn.XLOOKUP(B471,'RES TECH'!M:M,'RES TECH'!Y:Y))</f>
        <v>15</v>
      </c>
      <c r="G471" s="12">
        <f>IF(B471="*","*",_xlfn.XLOOKUP(B471,'RES TECH'!M:M,'RES TECH'!V:V))</f>
        <v>6.5689149560117297</v>
      </c>
      <c r="H471">
        <f>IF(B471="*","*",_xlfn.XLOOKUP(B471,'RES TECH'!M:M,'RES TECH'!AA:AA))</f>
        <v>31.536000000000001</v>
      </c>
      <c r="I471" s="12">
        <f>IF(B471="*","*",_xlfn.XLOOKUP(B471,'RES TECH'!M:M,'RES TECH'!Z:Z))</f>
        <v>7.9838654742081211E-2</v>
      </c>
      <c r="J471" s="12">
        <f>IF(B471="*","*",_xlfn.XLOOKUP(B471,'RES TECH'!M:M,'RES TECH'!S:S))</f>
        <v>5043.6519477548272</v>
      </c>
      <c r="K471" s="12">
        <f t="shared" si="14"/>
        <v>252.18259738774137</v>
      </c>
      <c r="L471" s="12">
        <f t="shared" si="15"/>
        <v>12.609129869387068</v>
      </c>
      <c r="M471">
        <f>IF(B471="*","*",IF(_xlfn.XLOOKUP(B471,'RES TECH'!$M:$M,'RES TECH'!$C:$C)="Low Income",IF(G471&gt;1,IF(G471&gt;3,0.3,0.24),0.12),IF(_xlfn.XLOOKUP(B471,'RES TECH'!$M:$M,'RES TECH'!$C:$C)="Lower-middle Income",IF(G471&gt;1,IF(G471&gt;3,0.23,0.18),0.09),IF(_xlfn.XLOOKUP(B471,'RES TECH'!$M:$M,'RES TECH'!$C:$C)="Upper-middle Income",IF(G471&gt;1,IF(G471&gt;3,0.15,0.12),0.06),IF(_xlfn.XLOOKUP(B471,'RES TECH'!$M:$M,'RES TECH'!$C:$C)="High Income",IF(G471&gt;1,IF(G471&gt;3,0.08,0.06),0.03))))))</f>
        <v>0.23</v>
      </c>
    </row>
    <row r="472" spans="2:13" x14ac:dyDescent="0.25">
      <c r="B472" t="str">
        <f>IF('RES TECH'!N468=1,'RES TECH'!M468,"*")</f>
        <v>RESAPALMOldSCRAC1ELC20</v>
      </c>
      <c r="C472" t="str">
        <f>IF(B472="*","*",_xlfn.XLOOKUP(B472,'RES TECH'!M:M,'RES TECH'!K:K))</f>
        <v>RESELC</v>
      </c>
      <c r="D472" t="str">
        <f>IF(B472="*","*",_xlfn.XLOOKUP(B472,'RES TECH'!M:M,'RES TECH'!L:L))</f>
        <v>RESAPALMOldSCEUE</v>
      </c>
      <c r="E472">
        <f>IF(B472="*","*",_xlfn.XLOOKUP(B472,'RES TECH'!M:M,'RES TECH'!O:O))</f>
        <v>2020</v>
      </c>
      <c r="F472" s="12">
        <f>IF(B472="*","*",_xlfn.XLOOKUP(B472,'RES TECH'!M:M,'RES TECH'!Y:Y))</f>
        <v>10</v>
      </c>
      <c r="G472" s="12">
        <f>IF(B472="*","*",_xlfn.XLOOKUP(B472,'RES TECH'!M:M,'RES TECH'!V:V))</f>
        <v>3.1946072684642441</v>
      </c>
      <c r="H472">
        <f>IF(B472="*","*",_xlfn.XLOOKUP(B472,'RES TECH'!M:M,'RES TECH'!AA:AA))</f>
        <v>31.536000000000001</v>
      </c>
      <c r="I472" s="12">
        <f>IF(B472="*","*",_xlfn.XLOOKUP(B472,'RES TECH'!M:M,'RES TECH'!Z:Z))</f>
        <v>7.9838654742081211E-2</v>
      </c>
      <c r="J472" s="12">
        <f>IF(B472="*","*",_xlfn.XLOOKUP(B472,'RES TECH'!M:M,'RES TECH'!S:S))</f>
        <v>366.81105074580557</v>
      </c>
      <c r="K472" s="12">
        <f t="shared" si="14"/>
        <v>18.340552537290279</v>
      </c>
      <c r="L472" s="12">
        <f t="shared" si="15"/>
        <v>0.917027626864514</v>
      </c>
      <c r="M472">
        <f>IF(B472="*","*",IF(_xlfn.XLOOKUP(B472,'RES TECH'!$M:$M,'RES TECH'!$C:$C)="Low Income",IF(G472&gt;1,IF(G472&gt;3,0.3,0.24),0.12),IF(_xlfn.XLOOKUP(B472,'RES TECH'!$M:$M,'RES TECH'!$C:$C)="Lower-middle Income",IF(G472&gt;1,IF(G472&gt;3,0.23,0.18),0.09),IF(_xlfn.XLOOKUP(B472,'RES TECH'!$M:$M,'RES TECH'!$C:$C)="Upper-middle Income",IF(G472&gt;1,IF(G472&gt;3,0.15,0.12),0.06),IF(_xlfn.XLOOKUP(B472,'RES TECH'!$M:$M,'RES TECH'!$C:$C)="High Income",IF(G472&gt;1,IF(G472&gt;3,0.08,0.06),0.03))))))</f>
        <v>0.23</v>
      </c>
    </row>
    <row r="473" spans="2:13" x14ac:dyDescent="0.25">
      <c r="B473" t="str">
        <f>IF('RES TECH'!N469=1,'RES TECH'!M469,"*")</f>
        <v>RESAPALMOldSCRAC2ELC20</v>
      </c>
      <c r="C473" t="str">
        <f>IF(B473="*","*",_xlfn.XLOOKUP(B473,'RES TECH'!M:M,'RES TECH'!K:K))</f>
        <v>RESELC</v>
      </c>
      <c r="D473" t="str">
        <f>IF(B473="*","*",_xlfn.XLOOKUP(B473,'RES TECH'!M:M,'RES TECH'!L:L))</f>
        <v>RESAPALMOldSCEUE</v>
      </c>
      <c r="E473">
        <f>IF(B473="*","*",_xlfn.XLOOKUP(B473,'RES TECH'!M:M,'RES TECH'!O:O))</f>
        <v>2020</v>
      </c>
      <c r="F473" s="12">
        <f>IF(B473="*","*",_xlfn.XLOOKUP(B473,'RES TECH'!M:M,'RES TECH'!Y:Y))</f>
        <v>10</v>
      </c>
      <c r="G473" s="12">
        <f>IF(B473="*","*",_xlfn.XLOOKUP(B473,'RES TECH'!M:M,'RES TECH'!V:V))</f>
        <v>3.5169988276670581</v>
      </c>
      <c r="H473">
        <f>IF(B473="*","*",_xlfn.XLOOKUP(B473,'RES TECH'!M:M,'RES TECH'!AA:AA))</f>
        <v>31.536000000000001</v>
      </c>
      <c r="I473" s="12">
        <f>IF(B473="*","*",_xlfn.XLOOKUP(B473,'RES TECH'!M:M,'RES TECH'!Z:Z))</f>
        <v>7.9838654742081211E-2</v>
      </c>
      <c r="J473" s="12">
        <f>IF(B473="*","*",_xlfn.XLOOKUP(B473,'RES TECH'!M:M,'RES TECH'!S:S))</f>
        <v>378.64366528599288</v>
      </c>
      <c r="K473" s="12">
        <f t="shared" si="14"/>
        <v>18.932183264299645</v>
      </c>
      <c r="L473" s="12">
        <f t="shared" si="15"/>
        <v>0.94660916321498234</v>
      </c>
      <c r="M473">
        <f>IF(B473="*","*",IF(_xlfn.XLOOKUP(B473,'RES TECH'!$M:$M,'RES TECH'!$C:$C)="Low Income",IF(G473&gt;1,IF(G473&gt;3,0.3,0.24),0.12),IF(_xlfn.XLOOKUP(B473,'RES TECH'!$M:$M,'RES TECH'!$C:$C)="Lower-middle Income",IF(G473&gt;1,IF(G473&gt;3,0.23,0.18),0.09),IF(_xlfn.XLOOKUP(B473,'RES TECH'!$M:$M,'RES TECH'!$C:$C)="Upper-middle Income",IF(G473&gt;1,IF(G473&gt;3,0.15,0.12),0.06),IF(_xlfn.XLOOKUP(B473,'RES TECH'!$M:$M,'RES TECH'!$C:$C)="High Income",IF(G473&gt;1,IF(G473&gt;3,0.08,0.06),0.03))))))</f>
        <v>0.23</v>
      </c>
    </row>
    <row r="474" spans="2:13" x14ac:dyDescent="0.25">
      <c r="B474" t="str">
        <f>IF('RES TECH'!N470=1,'RES TECH'!M470,"*")</f>
        <v>RESAPALMOldSCRAC2ELC30</v>
      </c>
      <c r="C474" t="str">
        <f>IF(B474="*","*",_xlfn.XLOOKUP(B474,'RES TECH'!M:M,'RES TECH'!K:K))</f>
        <v>RESELC</v>
      </c>
      <c r="D474" t="str">
        <f>IF(B474="*","*",_xlfn.XLOOKUP(B474,'RES TECH'!M:M,'RES TECH'!L:L))</f>
        <v>RESAPALMOldSCEUE</v>
      </c>
      <c r="E474">
        <f>IF(B474="*","*",_xlfn.XLOOKUP(B474,'RES TECH'!M:M,'RES TECH'!O:O))</f>
        <v>2030</v>
      </c>
      <c r="F474" s="12">
        <f>IF(B474="*","*",_xlfn.XLOOKUP(B474,'RES TECH'!M:M,'RES TECH'!Y:Y))</f>
        <v>10</v>
      </c>
      <c r="G474" s="12">
        <f>IF(B474="*","*",_xlfn.XLOOKUP(B474,'RES TECH'!M:M,'RES TECH'!V:V))</f>
        <v>3.5902696365767879</v>
      </c>
      <c r="H474">
        <f>IF(B474="*","*",_xlfn.XLOOKUP(B474,'RES TECH'!M:M,'RES TECH'!AA:AA))</f>
        <v>31.536000000000001</v>
      </c>
      <c r="I474" s="12">
        <f>IF(B474="*","*",_xlfn.XLOOKUP(B474,'RES TECH'!M:M,'RES TECH'!Z:Z))</f>
        <v>7.9838654742081211E-2</v>
      </c>
      <c r="J474" s="12">
        <f>IF(B474="*","*",_xlfn.XLOOKUP(B474,'RES TECH'!M:M,'RES TECH'!S:S))</f>
        <v>378.64366528599288</v>
      </c>
      <c r="K474" s="12">
        <f t="shared" si="14"/>
        <v>18.932183264299645</v>
      </c>
      <c r="L474" s="12">
        <f t="shared" si="15"/>
        <v>0.94660916321498234</v>
      </c>
      <c r="M474">
        <f>IF(B474="*","*",IF(_xlfn.XLOOKUP(B474,'RES TECH'!$M:$M,'RES TECH'!$C:$C)="Low Income",IF(G474&gt;1,IF(G474&gt;3,0.3,0.24),0.12),IF(_xlfn.XLOOKUP(B474,'RES TECH'!$M:$M,'RES TECH'!$C:$C)="Lower-middle Income",IF(G474&gt;1,IF(G474&gt;3,0.23,0.18),0.09),IF(_xlfn.XLOOKUP(B474,'RES TECH'!$M:$M,'RES TECH'!$C:$C)="Upper-middle Income",IF(G474&gt;1,IF(G474&gt;3,0.15,0.12),0.06),IF(_xlfn.XLOOKUP(B474,'RES TECH'!$M:$M,'RES TECH'!$C:$C)="High Income",IF(G474&gt;1,IF(G474&gt;3,0.08,0.06),0.03))))))</f>
        <v>0.23</v>
      </c>
    </row>
    <row r="475" spans="2:13" x14ac:dyDescent="0.25">
      <c r="B475" t="str">
        <f>IF('RES TECH'!N471=1,'RES TECH'!M471,"*")</f>
        <v>RESAPALMOldSCRAC2ELC40</v>
      </c>
      <c r="C475" t="str">
        <f>IF(B475="*","*",_xlfn.XLOOKUP(B475,'RES TECH'!M:M,'RES TECH'!K:K))</f>
        <v>RESELC</v>
      </c>
      <c r="D475" t="str">
        <f>IF(B475="*","*",_xlfn.XLOOKUP(B475,'RES TECH'!M:M,'RES TECH'!L:L))</f>
        <v>RESAPALMOldSCEUE</v>
      </c>
      <c r="E475">
        <f>IF(B475="*","*",_xlfn.XLOOKUP(B475,'RES TECH'!M:M,'RES TECH'!O:O))</f>
        <v>2040</v>
      </c>
      <c r="F475" s="12">
        <f>IF(B475="*","*",_xlfn.XLOOKUP(B475,'RES TECH'!M:M,'RES TECH'!Y:Y))</f>
        <v>10</v>
      </c>
      <c r="G475" s="12">
        <f>IF(B475="*","*",_xlfn.XLOOKUP(B475,'RES TECH'!M:M,'RES TECH'!V:V))</f>
        <v>3.6635404454865181</v>
      </c>
      <c r="H475">
        <f>IF(B475="*","*",_xlfn.XLOOKUP(B475,'RES TECH'!M:M,'RES TECH'!AA:AA))</f>
        <v>31.536000000000001</v>
      </c>
      <c r="I475" s="12">
        <f>IF(B475="*","*",_xlfn.XLOOKUP(B475,'RES TECH'!M:M,'RES TECH'!Z:Z))</f>
        <v>7.9838654742081211E-2</v>
      </c>
      <c r="J475" s="12">
        <f>IF(B475="*","*",_xlfn.XLOOKUP(B475,'RES TECH'!M:M,'RES TECH'!S:S))</f>
        <v>378.64366528599288</v>
      </c>
      <c r="K475" s="12">
        <f t="shared" si="14"/>
        <v>18.932183264299645</v>
      </c>
      <c r="L475" s="12">
        <f t="shared" si="15"/>
        <v>0.94660916321498234</v>
      </c>
      <c r="M475">
        <f>IF(B475="*","*",IF(_xlfn.XLOOKUP(B475,'RES TECH'!$M:$M,'RES TECH'!$C:$C)="Low Income",IF(G475&gt;1,IF(G475&gt;3,0.3,0.24),0.12),IF(_xlfn.XLOOKUP(B475,'RES TECH'!$M:$M,'RES TECH'!$C:$C)="Lower-middle Income",IF(G475&gt;1,IF(G475&gt;3,0.23,0.18),0.09),IF(_xlfn.XLOOKUP(B475,'RES TECH'!$M:$M,'RES TECH'!$C:$C)="Upper-middle Income",IF(G475&gt;1,IF(G475&gt;3,0.15,0.12),0.06),IF(_xlfn.XLOOKUP(B475,'RES TECH'!$M:$M,'RES TECH'!$C:$C)="High Income",IF(G475&gt;1,IF(G475&gt;3,0.08,0.06),0.03))))))</f>
        <v>0.23</v>
      </c>
    </row>
    <row r="476" spans="2:13" x14ac:dyDescent="0.25">
      <c r="B476" t="str">
        <f>IF('RES TECH'!N472=1,'RES TECH'!M472,"*")</f>
        <v>RESAPALMOldSCRAC3ELC20</v>
      </c>
      <c r="C476" t="str">
        <f>IF(B476="*","*",_xlfn.XLOOKUP(B476,'RES TECH'!M:M,'RES TECH'!K:K))</f>
        <v>RESELC</v>
      </c>
      <c r="D476" t="str">
        <f>IF(B476="*","*",_xlfn.XLOOKUP(B476,'RES TECH'!M:M,'RES TECH'!L:L))</f>
        <v>RESAPALMOldSCEUE</v>
      </c>
      <c r="E476">
        <f>IF(B476="*","*",_xlfn.XLOOKUP(B476,'RES TECH'!M:M,'RES TECH'!O:O))</f>
        <v>2020</v>
      </c>
      <c r="F476" s="12">
        <f>IF(B476="*","*",_xlfn.XLOOKUP(B476,'RES TECH'!M:M,'RES TECH'!Y:Y))</f>
        <v>10</v>
      </c>
      <c r="G476" s="12">
        <f>IF(B476="*","*",_xlfn.XLOOKUP(B476,'RES TECH'!M:M,'RES TECH'!V:V))</f>
        <v>3.5169988276670581</v>
      </c>
      <c r="H476">
        <f>IF(B476="*","*",_xlfn.XLOOKUP(B476,'RES TECH'!M:M,'RES TECH'!AA:AA))</f>
        <v>31.536000000000001</v>
      </c>
      <c r="I476" s="12">
        <f>IF(B476="*","*",_xlfn.XLOOKUP(B476,'RES TECH'!M:M,'RES TECH'!Z:Z))</f>
        <v>7.9838654742081211E-2</v>
      </c>
      <c r="J476" s="12">
        <f>IF(B476="*","*",_xlfn.XLOOKUP(B476,'RES TECH'!M:M,'RES TECH'!S:S))</f>
        <v>378.64366528599288</v>
      </c>
      <c r="K476" s="12">
        <f t="shared" si="14"/>
        <v>18.932183264299645</v>
      </c>
      <c r="L476" s="12">
        <f t="shared" si="15"/>
        <v>0.94660916321498234</v>
      </c>
      <c r="M476">
        <f>IF(B476="*","*",IF(_xlfn.XLOOKUP(B476,'RES TECH'!$M:$M,'RES TECH'!$C:$C)="Low Income",IF(G476&gt;1,IF(G476&gt;3,0.3,0.24),0.12),IF(_xlfn.XLOOKUP(B476,'RES TECH'!$M:$M,'RES TECH'!$C:$C)="Lower-middle Income",IF(G476&gt;1,IF(G476&gt;3,0.23,0.18),0.09),IF(_xlfn.XLOOKUP(B476,'RES TECH'!$M:$M,'RES TECH'!$C:$C)="Upper-middle Income",IF(G476&gt;1,IF(G476&gt;3,0.15,0.12),0.06),IF(_xlfn.XLOOKUP(B476,'RES TECH'!$M:$M,'RES TECH'!$C:$C)="High Income",IF(G476&gt;1,IF(G476&gt;3,0.08,0.06),0.03))))))</f>
        <v>0.23</v>
      </c>
    </row>
    <row r="477" spans="2:13" x14ac:dyDescent="0.25">
      <c r="B477" t="str">
        <f>IF('RES TECH'!N473=1,'RES TECH'!M473,"*")</f>
        <v>RESAPALMOldSCRAC4ELC20</v>
      </c>
      <c r="C477" t="str">
        <f>IF(B477="*","*",_xlfn.XLOOKUP(B477,'RES TECH'!M:M,'RES TECH'!K:K))</f>
        <v>RESELC</v>
      </c>
      <c r="D477" t="str">
        <f>IF(B477="*","*",_xlfn.XLOOKUP(B477,'RES TECH'!M:M,'RES TECH'!L:L))</f>
        <v>RESAPALMOldSCEUE</v>
      </c>
      <c r="E477">
        <f>IF(B477="*","*",_xlfn.XLOOKUP(B477,'RES TECH'!M:M,'RES TECH'!O:O))</f>
        <v>2020</v>
      </c>
      <c r="F477" s="12">
        <f>IF(B477="*","*",_xlfn.XLOOKUP(B477,'RES TECH'!M:M,'RES TECH'!Y:Y))</f>
        <v>10</v>
      </c>
      <c r="G477" s="12">
        <f>IF(B477="*","*",_xlfn.XLOOKUP(B477,'RES TECH'!M:M,'RES TECH'!V:V))</f>
        <v>3.6049237983587341</v>
      </c>
      <c r="H477">
        <f>IF(B477="*","*",_xlfn.XLOOKUP(B477,'RES TECH'!M:M,'RES TECH'!AA:AA))</f>
        <v>31.536000000000001</v>
      </c>
      <c r="I477" s="12">
        <f>IF(B477="*","*",_xlfn.XLOOKUP(B477,'RES TECH'!M:M,'RES TECH'!Z:Z))</f>
        <v>7.9838654742081211E-2</v>
      </c>
      <c r="J477" s="12">
        <f>IF(B477="*","*",_xlfn.XLOOKUP(B477,'RES TECH'!M:M,'RES TECH'!S:S))</f>
        <v>417.09966254160162</v>
      </c>
      <c r="K477" s="12">
        <f t="shared" si="14"/>
        <v>20.854983127080082</v>
      </c>
      <c r="L477" s="12">
        <f t="shared" si="15"/>
        <v>1.0427491563540041</v>
      </c>
      <c r="M477">
        <f>IF(B477="*","*",IF(_xlfn.XLOOKUP(B477,'RES TECH'!$M:$M,'RES TECH'!$C:$C)="Low Income",IF(G477&gt;1,IF(G477&gt;3,0.3,0.24),0.12),IF(_xlfn.XLOOKUP(B477,'RES TECH'!$M:$M,'RES TECH'!$C:$C)="Lower-middle Income",IF(G477&gt;1,IF(G477&gt;3,0.23,0.18),0.09),IF(_xlfn.XLOOKUP(B477,'RES TECH'!$M:$M,'RES TECH'!$C:$C)="Upper-middle Income",IF(G477&gt;1,IF(G477&gt;3,0.15,0.12),0.06),IF(_xlfn.XLOOKUP(B477,'RES TECH'!$M:$M,'RES TECH'!$C:$C)="High Income",IF(G477&gt;1,IF(G477&gt;3,0.08,0.06),0.03))))))</f>
        <v>0.23</v>
      </c>
    </row>
    <row r="478" spans="2:13" x14ac:dyDescent="0.25">
      <c r="B478" t="str">
        <f>IF('RES TECH'!N474=1,'RES TECH'!M474,"*")</f>
        <v>RESAPALMOldSCRAC4ELC22</v>
      </c>
      <c r="C478" t="str">
        <f>IF(B478="*","*",_xlfn.XLOOKUP(B478,'RES TECH'!M:M,'RES TECH'!K:K))</f>
        <v>RESELC</v>
      </c>
      <c r="D478" t="str">
        <f>IF(B478="*","*",_xlfn.XLOOKUP(B478,'RES TECH'!M:M,'RES TECH'!L:L))</f>
        <v>RESAPALMOldSCEUE</v>
      </c>
      <c r="E478">
        <f>IF(B478="*","*",_xlfn.XLOOKUP(B478,'RES TECH'!M:M,'RES TECH'!O:O))</f>
        <v>2022</v>
      </c>
      <c r="F478" s="12">
        <f>IF(B478="*","*",_xlfn.XLOOKUP(B478,'RES TECH'!M:M,'RES TECH'!Y:Y))</f>
        <v>10</v>
      </c>
      <c r="G478" s="12">
        <f>IF(B478="*","*",_xlfn.XLOOKUP(B478,'RES TECH'!M:M,'RES TECH'!V:V))</f>
        <v>3.6635404454865181</v>
      </c>
      <c r="H478">
        <f>IF(B478="*","*",_xlfn.XLOOKUP(B478,'RES TECH'!M:M,'RES TECH'!AA:AA))</f>
        <v>31.536000000000001</v>
      </c>
      <c r="I478" s="12">
        <f>IF(B478="*","*",_xlfn.XLOOKUP(B478,'RES TECH'!M:M,'RES TECH'!Z:Z))</f>
        <v>7.9838654742081211E-2</v>
      </c>
      <c r="J478" s="12">
        <f>IF(B478="*","*",_xlfn.XLOOKUP(B478,'RES TECH'!M:M,'RES TECH'!S:S))</f>
        <v>417.09966254160162</v>
      </c>
      <c r="K478" s="12">
        <f t="shared" si="14"/>
        <v>20.854983127080082</v>
      </c>
      <c r="L478" s="12">
        <f t="shared" si="15"/>
        <v>1.0427491563540041</v>
      </c>
      <c r="M478">
        <f>IF(B478="*","*",IF(_xlfn.XLOOKUP(B478,'RES TECH'!$M:$M,'RES TECH'!$C:$C)="Low Income",IF(G478&gt;1,IF(G478&gt;3,0.3,0.24),0.12),IF(_xlfn.XLOOKUP(B478,'RES TECH'!$M:$M,'RES TECH'!$C:$C)="Lower-middle Income",IF(G478&gt;1,IF(G478&gt;3,0.23,0.18),0.09),IF(_xlfn.XLOOKUP(B478,'RES TECH'!$M:$M,'RES TECH'!$C:$C)="Upper-middle Income",IF(G478&gt;1,IF(G478&gt;3,0.15,0.12),0.06),IF(_xlfn.XLOOKUP(B478,'RES TECH'!$M:$M,'RES TECH'!$C:$C)="High Income",IF(G478&gt;1,IF(G478&gt;3,0.08,0.06),0.03))))))</f>
        <v>0.23</v>
      </c>
    </row>
    <row r="479" spans="2:13" x14ac:dyDescent="0.25">
      <c r="B479" t="str">
        <f>IF('RES TECH'!N475=1,'RES TECH'!M475,"*")</f>
        <v>RESAPALMOldSCRAC4ELC30</v>
      </c>
      <c r="C479" t="str">
        <f>IF(B479="*","*",_xlfn.XLOOKUP(B479,'RES TECH'!M:M,'RES TECH'!K:K))</f>
        <v>RESELC</v>
      </c>
      <c r="D479" t="str">
        <f>IF(B479="*","*",_xlfn.XLOOKUP(B479,'RES TECH'!M:M,'RES TECH'!L:L))</f>
        <v>RESAPALMOldSCEUE</v>
      </c>
      <c r="E479">
        <f>IF(B479="*","*",_xlfn.XLOOKUP(B479,'RES TECH'!M:M,'RES TECH'!O:O))</f>
        <v>2030</v>
      </c>
      <c r="F479" s="12">
        <f>IF(B479="*","*",_xlfn.XLOOKUP(B479,'RES TECH'!M:M,'RES TECH'!Y:Y))</f>
        <v>10</v>
      </c>
      <c r="G479" s="12">
        <f>IF(B479="*","*",_xlfn.XLOOKUP(B479,'RES TECH'!M:M,'RES TECH'!V:V))</f>
        <v>3.8100820633059791</v>
      </c>
      <c r="H479">
        <f>IF(B479="*","*",_xlfn.XLOOKUP(B479,'RES TECH'!M:M,'RES TECH'!AA:AA))</f>
        <v>31.536000000000001</v>
      </c>
      <c r="I479" s="12">
        <f>IF(B479="*","*",_xlfn.XLOOKUP(B479,'RES TECH'!M:M,'RES TECH'!Z:Z))</f>
        <v>7.9838654742081211E-2</v>
      </c>
      <c r="J479" s="12">
        <f>IF(B479="*","*",_xlfn.XLOOKUP(B479,'RES TECH'!M:M,'RES TECH'!S:S))</f>
        <v>417.09966254160162</v>
      </c>
      <c r="K479" s="12">
        <f t="shared" si="14"/>
        <v>20.854983127080082</v>
      </c>
      <c r="L479" s="12">
        <f t="shared" si="15"/>
        <v>1.0427491563540041</v>
      </c>
      <c r="M479">
        <f>IF(B479="*","*",IF(_xlfn.XLOOKUP(B479,'RES TECH'!$M:$M,'RES TECH'!$C:$C)="Low Income",IF(G479&gt;1,IF(G479&gt;3,0.3,0.24),0.12),IF(_xlfn.XLOOKUP(B479,'RES TECH'!$M:$M,'RES TECH'!$C:$C)="Lower-middle Income",IF(G479&gt;1,IF(G479&gt;3,0.23,0.18),0.09),IF(_xlfn.XLOOKUP(B479,'RES TECH'!$M:$M,'RES TECH'!$C:$C)="Upper-middle Income",IF(G479&gt;1,IF(G479&gt;3,0.15,0.12),0.06),IF(_xlfn.XLOOKUP(B479,'RES TECH'!$M:$M,'RES TECH'!$C:$C)="High Income",IF(G479&gt;1,IF(G479&gt;3,0.08,0.06),0.03))))))</f>
        <v>0.23</v>
      </c>
    </row>
    <row r="480" spans="2:13" x14ac:dyDescent="0.25">
      <c r="B480" t="str">
        <f>IF('RES TECH'!N476=1,'RES TECH'!M476,"*")</f>
        <v>RESAPALMOldSCRAC4ELC40</v>
      </c>
      <c r="C480" t="str">
        <f>IF(B480="*","*",_xlfn.XLOOKUP(B480,'RES TECH'!M:M,'RES TECH'!K:K))</f>
        <v>RESELC</v>
      </c>
      <c r="D480" t="str">
        <f>IF(B480="*","*",_xlfn.XLOOKUP(B480,'RES TECH'!M:M,'RES TECH'!L:L))</f>
        <v>RESAPALMOldSCEUE</v>
      </c>
      <c r="E480">
        <f>IF(B480="*","*",_xlfn.XLOOKUP(B480,'RES TECH'!M:M,'RES TECH'!O:O))</f>
        <v>2040</v>
      </c>
      <c r="F480" s="12">
        <f>IF(B480="*","*",_xlfn.XLOOKUP(B480,'RES TECH'!M:M,'RES TECH'!Y:Y))</f>
        <v>10</v>
      </c>
      <c r="G480" s="12">
        <f>IF(B480="*","*",_xlfn.XLOOKUP(B480,'RES TECH'!M:M,'RES TECH'!V:V))</f>
        <v>3.9566236811254401</v>
      </c>
      <c r="H480">
        <f>IF(B480="*","*",_xlfn.XLOOKUP(B480,'RES TECH'!M:M,'RES TECH'!AA:AA))</f>
        <v>31.536000000000001</v>
      </c>
      <c r="I480" s="12">
        <f>IF(B480="*","*",_xlfn.XLOOKUP(B480,'RES TECH'!M:M,'RES TECH'!Z:Z))</f>
        <v>7.9838654742081211E-2</v>
      </c>
      <c r="J480" s="12">
        <f>IF(B480="*","*",_xlfn.XLOOKUP(B480,'RES TECH'!M:M,'RES TECH'!S:S))</f>
        <v>417.09966254160162</v>
      </c>
      <c r="K480" s="12">
        <f t="shared" si="14"/>
        <v>20.854983127080082</v>
      </c>
      <c r="L480" s="12">
        <f t="shared" si="15"/>
        <v>1.0427491563540041</v>
      </c>
      <c r="M480">
        <f>IF(B480="*","*",IF(_xlfn.XLOOKUP(B480,'RES TECH'!$M:$M,'RES TECH'!$C:$C)="Low Income",IF(G480&gt;1,IF(G480&gt;3,0.3,0.24),0.12),IF(_xlfn.XLOOKUP(B480,'RES TECH'!$M:$M,'RES TECH'!$C:$C)="Lower-middle Income",IF(G480&gt;1,IF(G480&gt;3,0.23,0.18),0.09),IF(_xlfn.XLOOKUP(B480,'RES TECH'!$M:$M,'RES TECH'!$C:$C)="Upper-middle Income",IF(G480&gt;1,IF(G480&gt;3,0.15,0.12),0.06),IF(_xlfn.XLOOKUP(B480,'RES TECH'!$M:$M,'RES TECH'!$C:$C)="High Income",IF(G480&gt;1,IF(G480&gt;3,0.08,0.06),0.03))))))</f>
        <v>0.23</v>
      </c>
    </row>
    <row r="481" spans="2:13" x14ac:dyDescent="0.25">
      <c r="B481" t="str">
        <f>IF('RES TECH'!N477=1,'RES TECH'!M477,"*")</f>
        <v>RESAPALMOldSCCAC1ELC20</v>
      </c>
      <c r="C481" t="str">
        <f>IF(B481="*","*",_xlfn.XLOOKUP(B481,'RES TECH'!M:M,'RES TECH'!K:K))</f>
        <v>RESELC</v>
      </c>
      <c r="D481" t="str">
        <f>IF(B481="*","*",_xlfn.XLOOKUP(B481,'RES TECH'!M:M,'RES TECH'!L:L))</f>
        <v>RESAPALMOldSCEUE</v>
      </c>
      <c r="E481">
        <f>IF(B481="*","*",_xlfn.XLOOKUP(B481,'RES TECH'!M:M,'RES TECH'!O:O))</f>
        <v>2020</v>
      </c>
      <c r="F481" s="12">
        <f>IF(B481="*","*",_xlfn.XLOOKUP(B481,'RES TECH'!M:M,'RES TECH'!Y:Y))</f>
        <v>19</v>
      </c>
      <c r="G481" s="12">
        <f>IF(B481="*","*",_xlfn.XLOOKUP(B481,'RES TECH'!M:M,'RES TECH'!V:V))</f>
        <v>3.8100820633059791</v>
      </c>
      <c r="H481">
        <f>IF(B481="*","*",_xlfn.XLOOKUP(B481,'RES TECH'!M:M,'RES TECH'!AA:AA))</f>
        <v>31.536000000000001</v>
      </c>
      <c r="I481" s="12">
        <f>IF(B481="*","*",_xlfn.XLOOKUP(B481,'RES TECH'!M:M,'RES TECH'!Z:Z))</f>
        <v>7.9838654742081211E-2</v>
      </c>
      <c r="J481" s="12">
        <f>IF(B481="*","*",_xlfn.XLOOKUP(B481,'RES TECH'!M:M,'RES TECH'!S:S))</f>
        <v>2100.2890808832421</v>
      </c>
      <c r="K481" s="12">
        <f t="shared" si="14"/>
        <v>105.01445404416211</v>
      </c>
      <c r="L481" s="12">
        <f t="shared" si="15"/>
        <v>5.2507227022081056</v>
      </c>
      <c r="M481">
        <f>IF(B481="*","*",IF(_xlfn.XLOOKUP(B481,'RES TECH'!$M:$M,'RES TECH'!$C:$C)="Low Income",IF(G481&gt;1,IF(G481&gt;3,0.3,0.24),0.12),IF(_xlfn.XLOOKUP(B481,'RES TECH'!$M:$M,'RES TECH'!$C:$C)="Lower-middle Income",IF(G481&gt;1,IF(G481&gt;3,0.23,0.18),0.09),IF(_xlfn.XLOOKUP(B481,'RES TECH'!$M:$M,'RES TECH'!$C:$C)="Upper-middle Income",IF(G481&gt;1,IF(G481&gt;3,0.15,0.12),0.06),IF(_xlfn.XLOOKUP(B481,'RES TECH'!$M:$M,'RES TECH'!$C:$C)="High Income",IF(G481&gt;1,IF(G481&gt;3,0.08,0.06),0.03))))))</f>
        <v>0.23</v>
      </c>
    </row>
    <row r="482" spans="2:13" x14ac:dyDescent="0.25">
      <c r="B482" t="str">
        <f>IF('RES TECH'!N478=1,'RES TECH'!M478,"*")</f>
        <v>RESAPALMOldSCCAC1ELC23</v>
      </c>
      <c r="C482" t="str">
        <f>IF(B482="*","*",_xlfn.XLOOKUP(B482,'RES TECH'!M:M,'RES TECH'!K:K))</f>
        <v>RESELC</v>
      </c>
      <c r="D482" t="str">
        <f>IF(B482="*","*",_xlfn.XLOOKUP(B482,'RES TECH'!M:M,'RES TECH'!L:L))</f>
        <v>RESAPALMOldSCEUE</v>
      </c>
      <c r="E482">
        <f>IF(B482="*","*",_xlfn.XLOOKUP(B482,'RES TECH'!M:M,'RES TECH'!O:O))</f>
        <v>2023</v>
      </c>
      <c r="F482" s="12">
        <f>IF(B482="*","*",_xlfn.XLOOKUP(B482,'RES TECH'!M:M,'RES TECH'!Y:Y))</f>
        <v>19</v>
      </c>
      <c r="G482" s="12">
        <f>IF(B482="*","*",_xlfn.XLOOKUP(B482,'RES TECH'!M:M,'RES TECH'!V:V))</f>
        <v>3.8100820633059791</v>
      </c>
      <c r="H482">
        <f>IF(B482="*","*",_xlfn.XLOOKUP(B482,'RES TECH'!M:M,'RES TECH'!AA:AA))</f>
        <v>31.536000000000001</v>
      </c>
      <c r="I482" s="12">
        <f>IF(B482="*","*",_xlfn.XLOOKUP(B482,'RES TECH'!M:M,'RES TECH'!Z:Z))</f>
        <v>7.9838654742081211E-2</v>
      </c>
      <c r="J482" s="12">
        <f>IF(B482="*","*",_xlfn.XLOOKUP(B482,'RES TECH'!M:M,'RES TECH'!S:S))</f>
        <v>2100.2890808832421</v>
      </c>
      <c r="K482" s="12">
        <f t="shared" si="14"/>
        <v>105.01445404416211</v>
      </c>
      <c r="L482" s="12">
        <f t="shared" si="15"/>
        <v>5.2507227022081056</v>
      </c>
      <c r="M482">
        <f>IF(B482="*","*",IF(_xlfn.XLOOKUP(B482,'RES TECH'!$M:$M,'RES TECH'!$C:$C)="Low Income",IF(G482&gt;1,IF(G482&gt;3,0.3,0.24),0.12),IF(_xlfn.XLOOKUP(B482,'RES TECH'!$M:$M,'RES TECH'!$C:$C)="Lower-middle Income",IF(G482&gt;1,IF(G482&gt;3,0.23,0.18),0.09),IF(_xlfn.XLOOKUP(B482,'RES TECH'!$M:$M,'RES TECH'!$C:$C)="Upper-middle Income",IF(G482&gt;1,IF(G482&gt;3,0.15,0.12),0.06),IF(_xlfn.XLOOKUP(B482,'RES TECH'!$M:$M,'RES TECH'!$C:$C)="High Income",IF(G482&gt;1,IF(G482&gt;3,0.08,0.06),0.03))))))</f>
        <v>0.23</v>
      </c>
    </row>
    <row r="483" spans="2:13" x14ac:dyDescent="0.25">
      <c r="B483" t="str">
        <f>IF('RES TECH'!N479=1,'RES TECH'!M479,"*")</f>
        <v>RESAPALMOldSCCAC2ELC20</v>
      </c>
      <c r="C483" t="str">
        <f>IF(B483="*","*",_xlfn.XLOOKUP(B483,'RES TECH'!M:M,'RES TECH'!K:K))</f>
        <v>RESELC</v>
      </c>
      <c r="D483" t="str">
        <f>IF(B483="*","*",_xlfn.XLOOKUP(B483,'RES TECH'!M:M,'RES TECH'!L:L))</f>
        <v>RESAPALMOldSCEUE</v>
      </c>
      <c r="E483">
        <f>IF(B483="*","*",_xlfn.XLOOKUP(B483,'RES TECH'!M:M,'RES TECH'!O:O))</f>
        <v>2020</v>
      </c>
      <c r="F483" s="12">
        <f>IF(B483="*","*",_xlfn.XLOOKUP(B483,'RES TECH'!M:M,'RES TECH'!Y:Y))</f>
        <v>19</v>
      </c>
      <c r="G483" s="12">
        <f>IF(B483="*","*",_xlfn.XLOOKUP(B483,'RES TECH'!M:M,'RES TECH'!V:V))</f>
        <v>4.0738569753810081</v>
      </c>
      <c r="H483">
        <f>IF(B483="*","*",_xlfn.XLOOKUP(B483,'RES TECH'!M:M,'RES TECH'!AA:AA))</f>
        <v>31.536000000000001</v>
      </c>
      <c r="I483" s="12">
        <f>IF(B483="*","*",_xlfn.XLOOKUP(B483,'RES TECH'!M:M,'RES TECH'!Z:Z))</f>
        <v>7.9838654742081211E-2</v>
      </c>
      <c r="J483" s="12">
        <f>IF(B483="*","*",_xlfn.XLOOKUP(B483,'RES TECH'!M:M,'RES TECH'!S:S))</f>
        <v>2159.4521535841782</v>
      </c>
      <c r="K483" s="12">
        <f t="shared" si="14"/>
        <v>107.97260767920892</v>
      </c>
      <c r="L483" s="12">
        <f t="shared" si="15"/>
        <v>5.3986303839604464</v>
      </c>
      <c r="M483">
        <f>IF(B483="*","*",IF(_xlfn.XLOOKUP(B483,'RES TECH'!$M:$M,'RES TECH'!$C:$C)="Low Income",IF(G483&gt;1,IF(G483&gt;3,0.3,0.24),0.12),IF(_xlfn.XLOOKUP(B483,'RES TECH'!$M:$M,'RES TECH'!$C:$C)="Lower-middle Income",IF(G483&gt;1,IF(G483&gt;3,0.23,0.18),0.09),IF(_xlfn.XLOOKUP(B483,'RES TECH'!$M:$M,'RES TECH'!$C:$C)="Upper-middle Income",IF(G483&gt;1,IF(G483&gt;3,0.15,0.12),0.06),IF(_xlfn.XLOOKUP(B483,'RES TECH'!$M:$M,'RES TECH'!$C:$C)="High Income",IF(G483&gt;1,IF(G483&gt;3,0.08,0.06),0.03))))))</f>
        <v>0.23</v>
      </c>
    </row>
    <row r="484" spans="2:13" x14ac:dyDescent="0.25">
      <c r="B484" t="str">
        <f>IF('RES TECH'!N480=1,'RES TECH'!M480,"*")</f>
        <v>RESAPALMOldSCCAC2ELC23</v>
      </c>
      <c r="C484" t="str">
        <f>IF(B484="*","*",_xlfn.XLOOKUP(B484,'RES TECH'!M:M,'RES TECH'!K:K))</f>
        <v>RESELC</v>
      </c>
      <c r="D484" t="str">
        <f>IF(B484="*","*",_xlfn.XLOOKUP(B484,'RES TECH'!M:M,'RES TECH'!L:L))</f>
        <v>RESAPALMOldSCEUE</v>
      </c>
      <c r="E484">
        <f>IF(B484="*","*",_xlfn.XLOOKUP(B484,'RES TECH'!M:M,'RES TECH'!O:O))</f>
        <v>2023</v>
      </c>
      <c r="F484" s="12">
        <f>IF(B484="*","*",_xlfn.XLOOKUP(B484,'RES TECH'!M:M,'RES TECH'!Y:Y))</f>
        <v>19</v>
      </c>
      <c r="G484" s="12">
        <f>IF(B484="*","*",_xlfn.XLOOKUP(B484,'RES TECH'!M:M,'RES TECH'!V:V))</f>
        <v>4.2203985932004704</v>
      </c>
      <c r="H484">
        <f>IF(B484="*","*",_xlfn.XLOOKUP(B484,'RES TECH'!M:M,'RES TECH'!AA:AA))</f>
        <v>31.536000000000001</v>
      </c>
      <c r="I484" s="12">
        <f>IF(B484="*","*",_xlfn.XLOOKUP(B484,'RES TECH'!M:M,'RES TECH'!Z:Z))</f>
        <v>7.9838654742081211E-2</v>
      </c>
      <c r="J484" s="12">
        <f>IF(B484="*","*",_xlfn.XLOOKUP(B484,'RES TECH'!M:M,'RES TECH'!S:S))</f>
        <v>2189.0336899346462</v>
      </c>
      <c r="K484" s="12">
        <f t="shared" si="14"/>
        <v>109.45168449673231</v>
      </c>
      <c r="L484" s="12">
        <f t="shared" si="15"/>
        <v>5.4725842248366163</v>
      </c>
      <c r="M484">
        <f>IF(B484="*","*",IF(_xlfn.XLOOKUP(B484,'RES TECH'!$M:$M,'RES TECH'!$C:$C)="Low Income",IF(G484&gt;1,IF(G484&gt;3,0.3,0.24),0.12),IF(_xlfn.XLOOKUP(B484,'RES TECH'!$M:$M,'RES TECH'!$C:$C)="Lower-middle Income",IF(G484&gt;1,IF(G484&gt;3,0.23,0.18),0.09),IF(_xlfn.XLOOKUP(B484,'RES TECH'!$M:$M,'RES TECH'!$C:$C)="Upper-middle Income",IF(G484&gt;1,IF(G484&gt;3,0.15,0.12),0.06),IF(_xlfn.XLOOKUP(B484,'RES TECH'!$M:$M,'RES TECH'!$C:$C)="High Income",IF(G484&gt;1,IF(G484&gt;3,0.08,0.06),0.03))))))</f>
        <v>0.23</v>
      </c>
    </row>
    <row r="485" spans="2:13" x14ac:dyDescent="0.25">
      <c r="B485" t="str">
        <f>IF('RES TECH'!N481=1,'RES TECH'!M481,"*")</f>
        <v>RESAPALMOldSCCAC3ELC20</v>
      </c>
      <c r="C485" t="str">
        <f>IF(B485="*","*",_xlfn.XLOOKUP(B485,'RES TECH'!M:M,'RES TECH'!K:K))</f>
        <v>RESELC</v>
      </c>
      <c r="D485" t="str">
        <f>IF(B485="*","*",_xlfn.XLOOKUP(B485,'RES TECH'!M:M,'RES TECH'!L:L))</f>
        <v>RESAPALMOldSCEUE</v>
      </c>
      <c r="E485">
        <f>IF(B485="*","*",_xlfn.XLOOKUP(B485,'RES TECH'!M:M,'RES TECH'!O:O))</f>
        <v>2020</v>
      </c>
      <c r="F485" s="12">
        <f>IF(B485="*","*",_xlfn.XLOOKUP(B485,'RES TECH'!M:M,'RES TECH'!Y:Y))</f>
        <v>19</v>
      </c>
      <c r="G485" s="12">
        <f>IF(B485="*","*",_xlfn.XLOOKUP(B485,'RES TECH'!M:M,'RES TECH'!V:V))</f>
        <v>4.3962485345838216</v>
      </c>
      <c r="H485">
        <f>IF(B485="*","*",_xlfn.XLOOKUP(B485,'RES TECH'!M:M,'RES TECH'!AA:AA))</f>
        <v>31.536000000000001</v>
      </c>
      <c r="I485" s="12">
        <f>IF(B485="*","*",_xlfn.XLOOKUP(B485,'RES TECH'!M:M,'RES TECH'!Z:Z))</f>
        <v>7.9838654742081211E-2</v>
      </c>
      <c r="J485" s="12">
        <f>IF(B485="*","*",_xlfn.XLOOKUP(B485,'RES TECH'!M:M,'RES TECH'!S:S))</f>
        <v>2366.5229080374561</v>
      </c>
      <c r="K485" s="12">
        <f t="shared" si="14"/>
        <v>118.32614540187281</v>
      </c>
      <c r="L485" s="12">
        <f t="shared" si="15"/>
        <v>5.9163072700936405</v>
      </c>
      <c r="M485">
        <f>IF(B485="*","*",IF(_xlfn.XLOOKUP(B485,'RES TECH'!$M:$M,'RES TECH'!$C:$C)="Low Income",IF(G485&gt;1,IF(G485&gt;3,0.3,0.24),0.12),IF(_xlfn.XLOOKUP(B485,'RES TECH'!$M:$M,'RES TECH'!$C:$C)="Lower-middle Income",IF(G485&gt;1,IF(G485&gt;3,0.23,0.18),0.09),IF(_xlfn.XLOOKUP(B485,'RES TECH'!$M:$M,'RES TECH'!$C:$C)="Upper-middle Income",IF(G485&gt;1,IF(G485&gt;3,0.15,0.12),0.06),IF(_xlfn.XLOOKUP(B485,'RES TECH'!$M:$M,'RES TECH'!$C:$C)="High Income",IF(G485&gt;1,IF(G485&gt;3,0.08,0.06),0.03))))))</f>
        <v>0.23</v>
      </c>
    </row>
    <row r="486" spans="2:13" x14ac:dyDescent="0.25">
      <c r="B486" t="str">
        <f>IF('RES TECH'!N482=1,'RES TECH'!M482,"*")</f>
        <v>RESAPALMOldSCCAC3ELC23</v>
      </c>
      <c r="C486" t="str">
        <f>IF(B486="*","*",_xlfn.XLOOKUP(B486,'RES TECH'!M:M,'RES TECH'!K:K))</f>
        <v>RESELC</v>
      </c>
      <c r="D486" t="str">
        <f>IF(B486="*","*",_xlfn.XLOOKUP(B486,'RES TECH'!M:M,'RES TECH'!L:L))</f>
        <v>RESAPALMOldSCEUE</v>
      </c>
      <c r="E486">
        <f>IF(B486="*","*",_xlfn.XLOOKUP(B486,'RES TECH'!M:M,'RES TECH'!O:O))</f>
        <v>2023</v>
      </c>
      <c r="F486" s="12">
        <f>IF(B486="*","*",_xlfn.XLOOKUP(B486,'RES TECH'!M:M,'RES TECH'!Y:Y))</f>
        <v>19</v>
      </c>
      <c r="G486" s="12">
        <f>IF(B486="*","*",_xlfn.XLOOKUP(B486,'RES TECH'!M:M,'RES TECH'!V:V))</f>
        <v>4.6893317702227444</v>
      </c>
      <c r="H486">
        <f>IF(B486="*","*",_xlfn.XLOOKUP(B486,'RES TECH'!M:M,'RES TECH'!AA:AA))</f>
        <v>31.536000000000001</v>
      </c>
      <c r="I486" s="12">
        <f>IF(B486="*","*",_xlfn.XLOOKUP(B486,'RES TECH'!M:M,'RES TECH'!Z:Z))</f>
        <v>7.9838654742081211E-2</v>
      </c>
      <c r="J486" s="12">
        <f>IF(B486="*","*",_xlfn.XLOOKUP(B486,'RES TECH'!M:M,'RES TECH'!S:S))</f>
        <v>2524.29110190662</v>
      </c>
      <c r="K486" s="12">
        <f t="shared" si="14"/>
        <v>126.21455509533101</v>
      </c>
      <c r="L486" s="12">
        <f t="shared" si="15"/>
        <v>6.3107277547665506</v>
      </c>
      <c r="M486">
        <f>IF(B486="*","*",IF(_xlfn.XLOOKUP(B486,'RES TECH'!$M:$M,'RES TECH'!$C:$C)="Low Income",IF(G486&gt;1,IF(G486&gt;3,0.3,0.24),0.12),IF(_xlfn.XLOOKUP(B486,'RES TECH'!$M:$M,'RES TECH'!$C:$C)="Lower-middle Income",IF(G486&gt;1,IF(G486&gt;3,0.23,0.18),0.09),IF(_xlfn.XLOOKUP(B486,'RES TECH'!$M:$M,'RES TECH'!$C:$C)="Upper-middle Income",IF(G486&gt;1,IF(G486&gt;3,0.15,0.12),0.06),IF(_xlfn.XLOOKUP(B486,'RES TECH'!$M:$M,'RES TECH'!$C:$C)="High Income",IF(G486&gt;1,IF(G486&gt;3,0.08,0.06),0.03))))))</f>
        <v>0.23</v>
      </c>
    </row>
    <row r="487" spans="2:13" x14ac:dyDescent="0.25">
      <c r="B487" t="str">
        <f>IF('RES TECH'!N483=1,'RES TECH'!M483,"*")</f>
        <v>RESAPALMOldSCCAC4ELC20</v>
      </c>
      <c r="C487" t="str">
        <f>IF(B487="*","*",_xlfn.XLOOKUP(B487,'RES TECH'!M:M,'RES TECH'!K:K))</f>
        <v>RESELC</v>
      </c>
      <c r="D487" t="str">
        <f>IF(B487="*","*",_xlfn.XLOOKUP(B487,'RES TECH'!M:M,'RES TECH'!L:L))</f>
        <v>RESAPALMOldSCEUE</v>
      </c>
      <c r="E487">
        <f>IF(B487="*","*",_xlfn.XLOOKUP(B487,'RES TECH'!M:M,'RES TECH'!O:O))</f>
        <v>2020</v>
      </c>
      <c r="F487" s="12">
        <f>IF(B487="*","*",_xlfn.XLOOKUP(B487,'RES TECH'!M:M,'RES TECH'!Y:Y))</f>
        <v>19</v>
      </c>
      <c r="G487" s="12">
        <f>IF(B487="*","*",_xlfn.XLOOKUP(B487,'RES TECH'!M:M,'RES TECH'!V:V))</f>
        <v>4.835873388042204</v>
      </c>
      <c r="H487">
        <f>IF(B487="*","*",_xlfn.XLOOKUP(B487,'RES TECH'!M:M,'RES TECH'!AA:AA))</f>
        <v>31.536000000000001</v>
      </c>
      <c r="I487" s="12">
        <f>IF(B487="*","*",_xlfn.XLOOKUP(B487,'RES TECH'!M:M,'RES TECH'!Z:Z))</f>
        <v>7.9838654742081211E-2</v>
      </c>
      <c r="J487" s="12">
        <f>IF(B487="*","*",_xlfn.XLOOKUP(B487,'RES TECH'!M:M,'RES TECH'!S:S))</f>
        <v>2751.0828805935421</v>
      </c>
      <c r="K487" s="12">
        <f t="shared" si="14"/>
        <v>137.5541440296771</v>
      </c>
      <c r="L487" s="12">
        <f t="shared" si="15"/>
        <v>6.8777072014838554</v>
      </c>
      <c r="M487">
        <f>IF(B487="*","*",IF(_xlfn.XLOOKUP(B487,'RES TECH'!$M:$M,'RES TECH'!$C:$C)="Low Income",IF(G487&gt;1,IF(G487&gt;3,0.3,0.24),0.12),IF(_xlfn.XLOOKUP(B487,'RES TECH'!$M:$M,'RES TECH'!$C:$C)="Lower-middle Income",IF(G487&gt;1,IF(G487&gt;3,0.23,0.18),0.09),IF(_xlfn.XLOOKUP(B487,'RES TECH'!$M:$M,'RES TECH'!$C:$C)="Upper-middle Income",IF(G487&gt;1,IF(G487&gt;3,0.15,0.12),0.06),IF(_xlfn.XLOOKUP(B487,'RES TECH'!$M:$M,'RES TECH'!$C:$C)="High Income",IF(G487&gt;1,IF(G487&gt;3,0.08,0.06),0.03))))))</f>
        <v>0.23</v>
      </c>
    </row>
    <row r="488" spans="2:13" x14ac:dyDescent="0.25">
      <c r="B488" t="str">
        <f>IF('RES TECH'!N484=1,'RES TECH'!M484,"*")</f>
        <v>RESAPALMOldSCCAC4ELC22</v>
      </c>
      <c r="C488" t="str">
        <f>IF(B488="*","*",_xlfn.XLOOKUP(B488,'RES TECH'!M:M,'RES TECH'!K:K))</f>
        <v>RESELC</v>
      </c>
      <c r="D488" t="str">
        <f>IF(B488="*","*",_xlfn.XLOOKUP(B488,'RES TECH'!M:M,'RES TECH'!L:L))</f>
        <v>RESAPALMOldSCEUE</v>
      </c>
      <c r="E488">
        <f>IF(B488="*","*",_xlfn.XLOOKUP(B488,'RES TECH'!M:M,'RES TECH'!O:O))</f>
        <v>2022</v>
      </c>
      <c r="F488" s="12">
        <f>IF(B488="*","*",_xlfn.XLOOKUP(B488,'RES TECH'!M:M,'RES TECH'!Y:Y))</f>
        <v>19</v>
      </c>
      <c r="G488" s="12">
        <f>IF(B488="*","*",_xlfn.XLOOKUP(B488,'RES TECH'!M:M,'RES TECH'!V:V))</f>
        <v>4.835873388042204</v>
      </c>
      <c r="H488">
        <f>IF(B488="*","*",_xlfn.XLOOKUP(B488,'RES TECH'!M:M,'RES TECH'!AA:AA))</f>
        <v>31.536000000000001</v>
      </c>
      <c r="I488" s="12">
        <f>IF(B488="*","*",_xlfn.XLOOKUP(B488,'RES TECH'!M:M,'RES TECH'!Z:Z))</f>
        <v>7.9838654742081211E-2</v>
      </c>
      <c r="J488" s="12">
        <f>IF(B488="*","*",_xlfn.XLOOKUP(B488,'RES TECH'!M:M,'RES TECH'!S:S))</f>
        <v>2751.0828805935421</v>
      </c>
      <c r="K488" s="12">
        <f t="shared" si="14"/>
        <v>137.5541440296771</v>
      </c>
      <c r="L488" s="12">
        <f t="shared" si="15"/>
        <v>6.8777072014838554</v>
      </c>
      <c r="M488">
        <f>IF(B488="*","*",IF(_xlfn.XLOOKUP(B488,'RES TECH'!$M:$M,'RES TECH'!$C:$C)="Low Income",IF(G488&gt;1,IF(G488&gt;3,0.3,0.24),0.12),IF(_xlfn.XLOOKUP(B488,'RES TECH'!$M:$M,'RES TECH'!$C:$C)="Lower-middle Income",IF(G488&gt;1,IF(G488&gt;3,0.23,0.18),0.09),IF(_xlfn.XLOOKUP(B488,'RES TECH'!$M:$M,'RES TECH'!$C:$C)="Upper-middle Income",IF(G488&gt;1,IF(G488&gt;3,0.15,0.12),0.06),IF(_xlfn.XLOOKUP(B488,'RES TECH'!$M:$M,'RES TECH'!$C:$C)="High Income",IF(G488&gt;1,IF(G488&gt;3,0.08,0.06),0.03))))))</f>
        <v>0.23</v>
      </c>
    </row>
    <row r="489" spans="2:13" x14ac:dyDescent="0.25">
      <c r="B489" t="str">
        <f>IF('RES TECH'!N485=1,'RES TECH'!M485,"*")</f>
        <v>RESAPALMOldRETF1ELC20</v>
      </c>
      <c r="C489" t="str">
        <f>IF(B489="*","*",_xlfn.XLOOKUP(B489,'RES TECH'!M:M,'RES TECH'!K:K))</f>
        <v>RESELC</v>
      </c>
      <c r="D489" t="str">
        <f>IF(B489="*","*",_xlfn.XLOOKUP(B489,'RES TECH'!M:M,'RES TECH'!L:L))</f>
        <v>RESAPALMOldREEUE</v>
      </c>
      <c r="E489">
        <f>IF(B489="*","*",_xlfn.XLOOKUP(B489,'RES TECH'!M:M,'RES TECH'!O:O))</f>
        <v>2020</v>
      </c>
      <c r="F489" s="12">
        <f>IF(B489="*","*",_xlfn.XLOOKUP(B489,'RES TECH'!M:M,'RES TECH'!Y:Y))</f>
        <v>17</v>
      </c>
      <c r="G489" s="12">
        <f>IF(B489="*","*",_xlfn.XLOOKUP(B489,'RES TECH'!M:M,'RES TECH'!V:V))</f>
        <v>1.1306815642458099</v>
      </c>
      <c r="H489">
        <f>IF(B489="*","*",_xlfn.XLOOKUP(B489,'RES TECH'!M:M,'RES TECH'!AA:AA))</f>
        <v>1</v>
      </c>
      <c r="I489" s="12">
        <f>IF(B489="*","*",_xlfn.XLOOKUP(B489,'RES TECH'!M:M,'RES TECH'!Z:Z))</f>
        <v>0.65</v>
      </c>
      <c r="J489" s="12">
        <f>IF(B489="*","*",_xlfn.XLOOKUP(B489,'RES TECH'!M:M,'RES TECH'!S:S))</f>
        <v>450.91995713057293</v>
      </c>
      <c r="K489" s="12">
        <f t="shared" si="14"/>
        <v>22.545997856528647</v>
      </c>
      <c r="L489" s="12">
        <f t="shared" si="15"/>
        <v>1.1272998928264324</v>
      </c>
      <c r="M489">
        <f>IF(B489="*","*",IF(_xlfn.XLOOKUP(B489,'RES TECH'!$M:$M,'RES TECH'!$C:$C)="Low Income",IF(G489&gt;1,IF(G489&gt;3,0.3,0.24),0.12),IF(_xlfn.XLOOKUP(B489,'RES TECH'!$M:$M,'RES TECH'!$C:$C)="Lower-middle Income",IF(G489&gt;1,IF(G489&gt;3,0.23,0.18),0.09),IF(_xlfn.XLOOKUP(B489,'RES TECH'!$M:$M,'RES TECH'!$C:$C)="Upper-middle Income",IF(G489&gt;1,IF(G489&gt;3,0.15,0.12),0.06),IF(_xlfn.XLOOKUP(B489,'RES TECH'!$M:$M,'RES TECH'!$C:$C)="High Income",IF(G489&gt;1,IF(G489&gt;3,0.08,0.06),0.03))))))</f>
        <v>0.18</v>
      </c>
    </row>
    <row r="490" spans="2:13" x14ac:dyDescent="0.25">
      <c r="B490" t="str">
        <f>IF('RES TECH'!N486=1,'RES TECH'!M486,"*")</f>
        <v>RESAPALMOldRETF2ELC20</v>
      </c>
      <c r="C490" t="str">
        <f>IF(B490="*","*",_xlfn.XLOOKUP(B490,'RES TECH'!M:M,'RES TECH'!K:K))</f>
        <v>RESELC</v>
      </c>
      <c r="D490" t="str">
        <f>IF(B490="*","*",_xlfn.XLOOKUP(B490,'RES TECH'!M:M,'RES TECH'!L:L))</f>
        <v>RESAPALMOldREEUE</v>
      </c>
      <c r="E490">
        <f>IF(B490="*","*",_xlfn.XLOOKUP(B490,'RES TECH'!M:M,'RES TECH'!O:O))</f>
        <v>2020</v>
      </c>
      <c r="F490" s="12">
        <f>IF(B490="*","*",_xlfn.XLOOKUP(B490,'RES TECH'!M:M,'RES TECH'!Y:Y))</f>
        <v>17</v>
      </c>
      <c r="G490" s="12">
        <f>IF(B490="*","*",_xlfn.XLOOKUP(B490,'RES TECH'!M:M,'RES TECH'!V:V))</f>
        <v>1.08659217877095</v>
      </c>
      <c r="H490">
        <f>IF(B490="*","*",_xlfn.XLOOKUP(B490,'RES TECH'!M:M,'RES TECH'!AA:AA))</f>
        <v>1</v>
      </c>
      <c r="I490" s="12">
        <f>IF(B490="*","*",_xlfn.XLOOKUP(B490,'RES TECH'!M:M,'RES TECH'!Z:Z))</f>
        <v>0.65</v>
      </c>
      <c r="J490" s="12">
        <f>IF(B490="*","*",_xlfn.XLOOKUP(B490,'RES TECH'!M:M,'RES TECH'!S:S))</f>
        <v>483.1285254970424</v>
      </c>
      <c r="K490" s="12">
        <f t="shared" si="14"/>
        <v>24.156426274852123</v>
      </c>
      <c r="L490" s="12">
        <f t="shared" si="15"/>
        <v>1.2078213137426062</v>
      </c>
      <c r="M490">
        <f>IF(B490="*","*",IF(_xlfn.XLOOKUP(B490,'RES TECH'!$M:$M,'RES TECH'!$C:$C)="Low Income",IF(G490&gt;1,IF(G490&gt;3,0.3,0.24),0.12),IF(_xlfn.XLOOKUP(B490,'RES TECH'!$M:$M,'RES TECH'!$C:$C)="Lower-middle Income",IF(G490&gt;1,IF(G490&gt;3,0.23,0.18),0.09),IF(_xlfn.XLOOKUP(B490,'RES TECH'!$M:$M,'RES TECH'!$C:$C)="Upper-middle Income",IF(G490&gt;1,IF(G490&gt;3,0.15,0.12),0.06),IF(_xlfn.XLOOKUP(B490,'RES TECH'!$M:$M,'RES TECH'!$C:$C)="High Income",IF(G490&gt;1,IF(G490&gt;3,0.08,0.06),0.03))))))</f>
        <v>0.18</v>
      </c>
    </row>
    <row r="491" spans="2:13" x14ac:dyDescent="0.25">
      <c r="B491" t="str">
        <f>IF('RES TECH'!N487=1,'RES TECH'!M487,"*")</f>
        <v>RESAPALMOldRETF3ELC20</v>
      </c>
      <c r="C491" t="str">
        <f>IF(B491="*","*",_xlfn.XLOOKUP(B491,'RES TECH'!M:M,'RES TECH'!K:K))</f>
        <v>RESELC</v>
      </c>
      <c r="D491" t="str">
        <f>IF(B491="*","*",_xlfn.XLOOKUP(B491,'RES TECH'!M:M,'RES TECH'!L:L))</f>
        <v>RESAPALMOldREEUE</v>
      </c>
      <c r="E491">
        <f>IF(B491="*","*",_xlfn.XLOOKUP(B491,'RES TECH'!M:M,'RES TECH'!O:O))</f>
        <v>2020</v>
      </c>
      <c r="F491" s="12">
        <f>IF(B491="*","*",_xlfn.XLOOKUP(B491,'RES TECH'!M:M,'RES TECH'!Y:Y))</f>
        <v>17</v>
      </c>
      <c r="G491" s="12">
        <f>IF(B491="*","*",_xlfn.XLOOKUP(B491,'RES TECH'!M:M,'RES TECH'!V:V))</f>
        <v>1.0176134078212291</v>
      </c>
      <c r="H491">
        <f>IF(B491="*","*",_xlfn.XLOOKUP(B491,'RES TECH'!M:M,'RES TECH'!AA:AA))</f>
        <v>1</v>
      </c>
      <c r="I491" s="12">
        <f>IF(B491="*","*",_xlfn.XLOOKUP(B491,'RES TECH'!M:M,'RES TECH'!Z:Z))</f>
        <v>0.65</v>
      </c>
      <c r="J491" s="12">
        <f>IF(B491="*","*",_xlfn.XLOOKUP(B491,'RES TECH'!M:M,'RES TECH'!S:S))</f>
        <v>547.54566222998142</v>
      </c>
      <c r="K491" s="12">
        <f t="shared" si="14"/>
        <v>27.377283111499072</v>
      </c>
      <c r="L491" s="12">
        <f t="shared" si="15"/>
        <v>1.3688641555749537</v>
      </c>
      <c r="M491">
        <f>IF(B491="*","*",IF(_xlfn.XLOOKUP(B491,'RES TECH'!$M:$M,'RES TECH'!$C:$C)="Low Income",IF(G491&gt;1,IF(G491&gt;3,0.3,0.24),0.12),IF(_xlfn.XLOOKUP(B491,'RES TECH'!$M:$M,'RES TECH'!$C:$C)="Lower-middle Income",IF(G491&gt;1,IF(G491&gt;3,0.23,0.18),0.09),IF(_xlfn.XLOOKUP(B491,'RES TECH'!$M:$M,'RES TECH'!$C:$C)="Upper-middle Income",IF(G491&gt;1,IF(G491&gt;3,0.15,0.12),0.06),IF(_xlfn.XLOOKUP(B491,'RES TECH'!$M:$M,'RES TECH'!$C:$C)="High Income",IF(G491&gt;1,IF(G491&gt;3,0.08,0.06),0.03))))))</f>
        <v>0.18</v>
      </c>
    </row>
    <row r="492" spans="2:13" x14ac:dyDescent="0.25">
      <c r="B492" t="str">
        <f>IF('RES TECH'!N488=1,'RES TECH'!M488,"*")</f>
        <v>RESAPALMOldRETF4ELC20</v>
      </c>
      <c r="C492" t="str">
        <f>IF(B492="*","*",_xlfn.XLOOKUP(B492,'RES TECH'!M:M,'RES TECH'!K:K))</f>
        <v>RESELC</v>
      </c>
      <c r="D492" t="str">
        <f>IF(B492="*","*",_xlfn.XLOOKUP(B492,'RES TECH'!M:M,'RES TECH'!L:L))</f>
        <v>RESAPALMOldREEUE</v>
      </c>
      <c r="E492">
        <f>IF(B492="*","*",_xlfn.XLOOKUP(B492,'RES TECH'!M:M,'RES TECH'!O:O))</f>
        <v>2020</v>
      </c>
      <c r="F492" s="12">
        <f>IF(B492="*","*",_xlfn.XLOOKUP(B492,'RES TECH'!M:M,'RES TECH'!Y:Y))</f>
        <v>17</v>
      </c>
      <c r="G492" s="12">
        <f>IF(B492="*","*",_xlfn.XLOOKUP(B492,'RES TECH'!M:M,'RES TECH'!V:V))</f>
        <v>1</v>
      </c>
      <c r="H492">
        <f>IF(B492="*","*",_xlfn.XLOOKUP(B492,'RES TECH'!M:M,'RES TECH'!AA:AA))</f>
        <v>1</v>
      </c>
      <c r="I492" s="12">
        <f>IF(B492="*","*",_xlfn.XLOOKUP(B492,'RES TECH'!M:M,'RES TECH'!Z:Z))</f>
        <v>0.65</v>
      </c>
      <c r="J492" s="12">
        <f>IF(B492="*","*",_xlfn.XLOOKUP(B492,'RES TECH'!M:M,'RES TECH'!S:S))</f>
        <v>566.87080324986312</v>
      </c>
      <c r="K492" s="12">
        <f t="shared" si="14"/>
        <v>28.343540162493156</v>
      </c>
      <c r="L492" s="12">
        <f t="shared" si="15"/>
        <v>1.417177008124658</v>
      </c>
      <c r="M492">
        <f>IF(B492="*","*",IF(_xlfn.XLOOKUP(B492,'RES TECH'!$M:$M,'RES TECH'!$C:$C)="Low Income",IF(G492&gt;1,IF(G492&gt;3,0.3,0.24),0.12),IF(_xlfn.XLOOKUP(B492,'RES TECH'!$M:$M,'RES TECH'!$C:$C)="Lower-middle Income",IF(G492&gt;1,IF(G492&gt;3,0.23,0.18),0.09),IF(_xlfn.XLOOKUP(B492,'RES TECH'!$M:$M,'RES TECH'!$C:$C)="Upper-middle Income",IF(G492&gt;1,IF(G492&gt;3,0.15,0.12),0.06),IF(_xlfn.XLOOKUP(B492,'RES TECH'!$M:$M,'RES TECH'!$C:$C)="High Income",IF(G492&gt;1,IF(G492&gt;3,0.08,0.06),0.03))))))</f>
        <v>0.09</v>
      </c>
    </row>
    <row r="493" spans="2:13" x14ac:dyDescent="0.25">
      <c r="B493" t="str">
        <f>IF('RES TECH'!N489=1,'RES TECH'!M489,"*")</f>
        <v>RESAPALMOldRESF1ELC20</v>
      </c>
      <c r="C493" t="str">
        <f>IF(B493="*","*",_xlfn.XLOOKUP(B493,'RES TECH'!M:M,'RES TECH'!K:K))</f>
        <v>RESELC</v>
      </c>
      <c r="D493" t="str">
        <f>IF(B493="*","*",_xlfn.XLOOKUP(B493,'RES TECH'!M:M,'RES TECH'!L:L))</f>
        <v>RESAPALMOldREEUE</v>
      </c>
      <c r="E493">
        <f>IF(B493="*","*",_xlfn.XLOOKUP(B493,'RES TECH'!M:M,'RES TECH'!O:O))</f>
        <v>2020</v>
      </c>
      <c r="F493" s="12">
        <f>IF(B493="*","*",_xlfn.XLOOKUP(B493,'RES TECH'!M:M,'RES TECH'!Y:Y))</f>
        <v>17</v>
      </c>
      <c r="G493" s="12">
        <f>IF(B493="*","*",_xlfn.XLOOKUP(B493,'RES TECH'!M:M,'RES TECH'!V:V))</f>
        <v>1.9699050279329611</v>
      </c>
      <c r="H493">
        <f>IF(B493="*","*",_xlfn.XLOOKUP(B493,'RES TECH'!M:M,'RES TECH'!AA:AA))</f>
        <v>1</v>
      </c>
      <c r="I493" s="12">
        <f>IF(B493="*","*",_xlfn.XLOOKUP(B493,'RES TECH'!M:M,'RES TECH'!Z:Z))</f>
        <v>0.65</v>
      </c>
      <c r="J493" s="12">
        <f>IF(B493="*","*",_xlfn.XLOOKUP(B493,'RES TECH'!M:M,'RES TECH'!S:S))</f>
        <v>843.86449120150075</v>
      </c>
      <c r="K493" s="12">
        <f t="shared" si="14"/>
        <v>42.193224560075038</v>
      </c>
      <c r="L493" s="12">
        <f t="shared" si="15"/>
        <v>2.1096612280037519</v>
      </c>
      <c r="M493">
        <f>IF(B493="*","*",IF(_xlfn.XLOOKUP(B493,'RES TECH'!$M:$M,'RES TECH'!$C:$C)="Low Income",IF(G493&gt;1,IF(G493&gt;3,0.3,0.24),0.12),IF(_xlfn.XLOOKUP(B493,'RES TECH'!$M:$M,'RES TECH'!$C:$C)="Lower-middle Income",IF(G493&gt;1,IF(G493&gt;3,0.23,0.18),0.09),IF(_xlfn.XLOOKUP(B493,'RES TECH'!$M:$M,'RES TECH'!$C:$C)="Upper-middle Income",IF(G493&gt;1,IF(G493&gt;3,0.15,0.12),0.06),IF(_xlfn.XLOOKUP(B493,'RES TECH'!$M:$M,'RES TECH'!$C:$C)="High Income",IF(G493&gt;1,IF(G493&gt;3,0.08,0.06),0.03))))))</f>
        <v>0.18</v>
      </c>
    </row>
    <row r="494" spans="2:13" x14ac:dyDescent="0.25">
      <c r="B494" t="str">
        <f>IF('RES TECH'!N490=1,'RES TECH'!M490,"*")</f>
        <v>RESAPALMOldRESF2ELC20</v>
      </c>
      <c r="C494" t="str">
        <f>IF(B494="*","*",_xlfn.XLOOKUP(B494,'RES TECH'!M:M,'RES TECH'!K:K))</f>
        <v>RESELC</v>
      </c>
      <c r="D494" t="str">
        <f>IF(B494="*","*",_xlfn.XLOOKUP(B494,'RES TECH'!M:M,'RES TECH'!L:L))</f>
        <v>RESAPALMOldREEUE</v>
      </c>
      <c r="E494">
        <f>IF(B494="*","*",_xlfn.XLOOKUP(B494,'RES TECH'!M:M,'RES TECH'!O:O))</f>
        <v>2020</v>
      </c>
      <c r="F494" s="12">
        <f>IF(B494="*","*",_xlfn.XLOOKUP(B494,'RES TECH'!M:M,'RES TECH'!Y:Y))</f>
        <v>17</v>
      </c>
      <c r="G494" s="12">
        <f>IF(B494="*","*",_xlfn.XLOOKUP(B494,'RES TECH'!M:M,'RES TECH'!V:V))</f>
        <v>1.8743016759776541</v>
      </c>
      <c r="H494">
        <f>IF(B494="*","*",_xlfn.XLOOKUP(B494,'RES TECH'!M:M,'RES TECH'!AA:AA))</f>
        <v>1</v>
      </c>
      <c r="I494" s="12">
        <f>IF(B494="*","*",_xlfn.XLOOKUP(B494,'RES TECH'!M:M,'RES TECH'!Z:Z))</f>
        <v>0.65</v>
      </c>
      <c r="J494" s="12">
        <f>IF(B494="*","*",_xlfn.XLOOKUP(B494,'RES TECH'!M:M,'RES TECH'!S:S))</f>
        <v>914.72334160773357</v>
      </c>
      <c r="K494" s="12">
        <f t="shared" si="14"/>
        <v>45.736167080386679</v>
      </c>
      <c r="L494" s="12">
        <f t="shared" si="15"/>
        <v>2.286808354019334</v>
      </c>
      <c r="M494">
        <f>IF(B494="*","*",IF(_xlfn.XLOOKUP(B494,'RES TECH'!$M:$M,'RES TECH'!$C:$C)="Low Income",IF(G494&gt;1,IF(G494&gt;3,0.3,0.24),0.12),IF(_xlfn.XLOOKUP(B494,'RES TECH'!$M:$M,'RES TECH'!$C:$C)="Lower-middle Income",IF(G494&gt;1,IF(G494&gt;3,0.23,0.18),0.09),IF(_xlfn.XLOOKUP(B494,'RES TECH'!$M:$M,'RES TECH'!$C:$C)="Upper-middle Income",IF(G494&gt;1,IF(G494&gt;3,0.15,0.12),0.06),IF(_xlfn.XLOOKUP(B494,'RES TECH'!$M:$M,'RES TECH'!$C:$C)="High Income",IF(G494&gt;1,IF(G494&gt;3,0.08,0.06),0.03))))))</f>
        <v>0.18</v>
      </c>
    </row>
    <row r="495" spans="2:13" x14ac:dyDescent="0.25">
      <c r="B495" t="str">
        <f>IF('RES TECH'!N491=1,'RES TECH'!M491,"*")</f>
        <v>RESAPALMOldRESF3ELC20</v>
      </c>
      <c r="C495" t="str">
        <f>IF(B495="*","*",_xlfn.XLOOKUP(B495,'RES TECH'!M:M,'RES TECH'!K:K))</f>
        <v>RESELC</v>
      </c>
      <c r="D495" t="str">
        <f>IF(B495="*","*",_xlfn.XLOOKUP(B495,'RES TECH'!M:M,'RES TECH'!L:L))</f>
        <v>RESAPALMOldREEUE</v>
      </c>
      <c r="E495">
        <f>IF(B495="*","*",_xlfn.XLOOKUP(B495,'RES TECH'!M:M,'RES TECH'!O:O))</f>
        <v>2020</v>
      </c>
      <c r="F495" s="12">
        <f>IF(B495="*","*",_xlfn.XLOOKUP(B495,'RES TECH'!M:M,'RES TECH'!Y:Y))</f>
        <v>17</v>
      </c>
      <c r="G495" s="12">
        <f>IF(B495="*","*",_xlfn.XLOOKUP(B495,'RES TECH'!M:M,'RES TECH'!V:V))</f>
        <v>1.772914525139665</v>
      </c>
      <c r="H495">
        <f>IF(B495="*","*",_xlfn.XLOOKUP(B495,'RES TECH'!M:M,'RES TECH'!AA:AA))</f>
        <v>1</v>
      </c>
      <c r="I495" s="12">
        <f>IF(B495="*","*",_xlfn.XLOOKUP(B495,'RES TECH'!M:M,'RES TECH'!Z:Z))</f>
        <v>0.65</v>
      </c>
      <c r="J495" s="12">
        <f>IF(B495="*","*",_xlfn.XLOOKUP(B495,'RES TECH'!M:M,'RES TECH'!S:S))</f>
        <v>998.46561936055434</v>
      </c>
      <c r="K495" s="12">
        <f t="shared" si="14"/>
        <v>49.923280968027719</v>
      </c>
      <c r="L495" s="12">
        <f t="shared" si="15"/>
        <v>2.4961640484013863</v>
      </c>
      <c r="M495">
        <f>IF(B495="*","*",IF(_xlfn.XLOOKUP(B495,'RES TECH'!$M:$M,'RES TECH'!$C:$C)="Low Income",IF(G495&gt;1,IF(G495&gt;3,0.3,0.24),0.12),IF(_xlfn.XLOOKUP(B495,'RES TECH'!$M:$M,'RES TECH'!$C:$C)="Lower-middle Income",IF(G495&gt;1,IF(G495&gt;3,0.23,0.18),0.09),IF(_xlfn.XLOOKUP(B495,'RES TECH'!$M:$M,'RES TECH'!$C:$C)="Upper-middle Income",IF(G495&gt;1,IF(G495&gt;3,0.15,0.12),0.06),IF(_xlfn.XLOOKUP(B495,'RES TECH'!$M:$M,'RES TECH'!$C:$C)="High Income",IF(G495&gt;1,IF(G495&gt;3,0.08,0.06),0.03))))))</f>
        <v>0.18</v>
      </c>
    </row>
    <row r="496" spans="2:13" x14ac:dyDescent="0.25">
      <c r="B496" t="str">
        <f>IF('RES TECH'!N492=1,'RES TECH'!M492,"*")</f>
        <v>RESAPALMOldRESF4ELC20</v>
      </c>
      <c r="C496" t="str">
        <f>IF(B496="*","*",_xlfn.XLOOKUP(B496,'RES TECH'!M:M,'RES TECH'!K:K))</f>
        <v>RESELC</v>
      </c>
      <c r="D496" t="str">
        <f>IF(B496="*","*",_xlfn.XLOOKUP(B496,'RES TECH'!M:M,'RES TECH'!L:L))</f>
        <v>RESAPALMOldREEUE</v>
      </c>
      <c r="E496">
        <f>IF(B496="*","*",_xlfn.XLOOKUP(B496,'RES TECH'!M:M,'RES TECH'!O:O))</f>
        <v>2020</v>
      </c>
      <c r="F496" s="12">
        <f>IF(B496="*","*",_xlfn.XLOOKUP(B496,'RES TECH'!M:M,'RES TECH'!Y:Y))</f>
        <v>17</v>
      </c>
      <c r="G496" s="12">
        <f>IF(B496="*","*",_xlfn.XLOOKUP(B496,'RES TECH'!M:M,'RES TECH'!V:V))</f>
        <v>1.4217877094972069</v>
      </c>
      <c r="H496">
        <f>IF(B496="*","*",_xlfn.XLOOKUP(B496,'RES TECH'!M:M,'RES TECH'!AA:AA))</f>
        <v>1</v>
      </c>
      <c r="I496" s="12">
        <f>IF(B496="*","*",_xlfn.XLOOKUP(B496,'RES TECH'!M:M,'RES TECH'!Z:Z))</f>
        <v>0.65</v>
      </c>
      <c r="J496" s="12">
        <f>IF(B496="*","*",_xlfn.XLOOKUP(B496,'RES TECH'!M:M,'RES TECH'!S:S))</f>
        <v>1275.4593073121921</v>
      </c>
      <c r="K496" s="12">
        <f t="shared" si="14"/>
        <v>63.772965365609608</v>
      </c>
      <c r="L496" s="12">
        <f t="shared" si="15"/>
        <v>3.1886482682804806</v>
      </c>
      <c r="M496">
        <f>IF(B496="*","*",IF(_xlfn.XLOOKUP(B496,'RES TECH'!$M:$M,'RES TECH'!$C:$C)="Low Income",IF(G496&gt;1,IF(G496&gt;3,0.3,0.24),0.12),IF(_xlfn.XLOOKUP(B496,'RES TECH'!$M:$M,'RES TECH'!$C:$C)="Lower-middle Income",IF(G496&gt;1,IF(G496&gt;3,0.23,0.18),0.09),IF(_xlfn.XLOOKUP(B496,'RES TECH'!$M:$M,'RES TECH'!$C:$C)="Upper-middle Income",IF(G496&gt;1,IF(G496&gt;3,0.15,0.12),0.06),IF(_xlfn.XLOOKUP(B496,'RES TECH'!$M:$M,'RES TECH'!$C:$C)="High Income",IF(G496&gt;1,IF(G496&gt;3,0.08,0.06),0.03))))))</f>
        <v>0.18</v>
      </c>
    </row>
    <row r="497" spans="2:13" x14ac:dyDescent="0.25">
      <c r="B497" t="str">
        <f>IF('RES TECH'!N493=1,'RES TECH'!M493,"*")</f>
        <v>RESAPALMOldREBF1ELC20</v>
      </c>
      <c r="C497" t="str">
        <f>IF(B497="*","*",_xlfn.XLOOKUP(B497,'RES TECH'!M:M,'RES TECH'!K:K))</f>
        <v>RESELC</v>
      </c>
      <c r="D497" t="str">
        <f>IF(B497="*","*",_xlfn.XLOOKUP(B497,'RES TECH'!M:M,'RES TECH'!L:L))</f>
        <v>RESAPALMOldREEUE</v>
      </c>
      <c r="E497">
        <f>IF(B497="*","*",_xlfn.XLOOKUP(B497,'RES TECH'!M:M,'RES TECH'!O:O))</f>
        <v>2020</v>
      </c>
      <c r="F497" s="12">
        <f>IF(B497="*","*",_xlfn.XLOOKUP(B497,'RES TECH'!M:M,'RES TECH'!Y:Y))</f>
        <v>17</v>
      </c>
      <c r="G497" s="12">
        <f>IF(B497="*","*",_xlfn.XLOOKUP(B497,'RES TECH'!M:M,'RES TECH'!V:V))</f>
        <v>1.4540502793296091</v>
      </c>
      <c r="H497">
        <f>IF(B497="*","*",_xlfn.XLOOKUP(B497,'RES TECH'!M:M,'RES TECH'!AA:AA))</f>
        <v>1</v>
      </c>
      <c r="I497" s="12">
        <f>IF(B497="*","*",_xlfn.XLOOKUP(B497,'RES TECH'!M:M,'RES TECH'!Z:Z))</f>
        <v>0.65</v>
      </c>
      <c r="J497" s="12">
        <f>IF(B497="*","*",_xlfn.XLOOKUP(B497,'RES TECH'!M:M,'RES TECH'!S:S))</f>
        <v>663.49650834927161</v>
      </c>
      <c r="K497" s="12">
        <f t="shared" si="14"/>
        <v>33.17482541746358</v>
      </c>
      <c r="L497" s="12">
        <f t="shared" si="15"/>
        <v>1.658741270873179</v>
      </c>
      <c r="M497">
        <f>IF(B497="*","*",IF(_xlfn.XLOOKUP(B497,'RES TECH'!$M:$M,'RES TECH'!$C:$C)="Low Income",IF(G497&gt;1,IF(G497&gt;3,0.3,0.24),0.12),IF(_xlfn.XLOOKUP(B497,'RES TECH'!$M:$M,'RES TECH'!$C:$C)="Lower-middle Income",IF(G497&gt;1,IF(G497&gt;3,0.23,0.18),0.09),IF(_xlfn.XLOOKUP(B497,'RES TECH'!$M:$M,'RES TECH'!$C:$C)="Upper-middle Income",IF(G497&gt;1,IF(G497&gt;3,0.15,0.12),0.06),IF(_xlfn.XLOOKUP(B497,'RES TECH'!$M:$M,'RES TECH'!$C:$C)="High Income",IF(G497&gt;1,IF(G497&gt;3,0.08,0.06),0.03))))))</f>
        <v>0.18</v>
      </c>
    </row>
    <row r="498" spans="2:13" x14ac:dyDescent="0.25">
      <c r="B498" t="str">
        <f>IF('RES TECH'!N494=1,'RES TECH'!M494,"*")</f>
        <v>RESAPALMOldREBF2ELC20</v>
      </c>
      <c r="C498" t="str">
        <f>IF(B498="*","*",_xlfn.XLOOKUP(B498,'RES TECH'!M:M,'RES TECH'!K:K))</f>
        <v>RESELC</v>
      </c>
      <c r="D498" t="str">
        <f>IF(B498="*","*",_xlfn.XLOOKUP(B498,'RES TECH'!M:M,'RES TECH'!L:L))</f>
        <v>RESAPALMOldREEUE</v>
      </c>
      <c r="E498">
        <f>IF(B498="*","*",_xlfn.XLOOKUP(B498,'RES TECH'!M:M,'RES TECH'!O:O))</f>
        <v>2020</v>
      </c>
      <c r="F498" s="12">
        <f>IF(B498="*","*",_xlfn.XLOOKUP(B498,'RES TECH'!M:M,'RES TECH'!Y:Y))</f>
        <v>17</v>
      </c>
      <c r="G498" s="12">
        <f>IF(B498="*","*",_xlfn.XLOOKUP(B498,'RES TECH'!M:M,'RES TECH'!V:V))</f>
        <v>1.3407821229050281</v>
      </c>
      <c r="H498">
        <f>IF(B498="*","*",_xlfn.XLOOKUP(B498,'RES TECH'!M:M,'RES TECH'!AA:AA))</f>
        <v>1</v>
      </c>
      <c r="I498" s="12">
        <f>IF(B498="*","*",_xlfn.XLOOKUP(B498,'RES TECH'!M:M,'RES TECH'!Z:Z))</f>
        <v>0.65</v>
      </c>
      <c r="J498" s="12">
        <f>IF(B498="*","*",_xlfn.XLOOKUP(B498,'RES TECH'!M:M,'RES TECH'!S:S))</f>
        <v>721.4719314089167</v>
      </c>
      <c r="K498" s="12">
        <f t="shared" si="14"/>
        <v>36.073596570445837</v>
      </c>
      <c r="L498" s="12">
        <f t="shared" si="15"/>
        <v>1.8036798285222919</v>
      </c>
      <c r="M498">
        <f>IF(B498="*","*",IF(_xlfn.XLOOKUP(B498,'RES TECH'!$M:$M,'RES TECH'!$C:$C)="Low Income",IF(G498&gt;1,IF(G498&gt;3,0.3,0.24),0.12),IF(_xlfn.XLOOKUP(B498,'RES TECH'!$M:$M,'RES TECH'!$C:$C)="Lower-middle Income",IF(G498&gt;1,IF(G498&gt;3,0.23,0.18),0.09),IF(_xlfn.XLOOKUP(B498,'RES TECH'!$M:$M,'RES TECH'!$C:$C)="Upper-middle Income",IF(G498&gt;1,IF(G498&gt;3,0.15,0.12),0.06),IF(_xlfn.XLOOKUP(B498,'RES TECH'!$M:$M,'RES TECH'!$C:$C)="High Income",IF(G498&gt;1,IF(G498&gt;3,0.08,0.06),0.03))))))</f>
        <v>0.18</v>
      </c>
    </row>
    <row r="499" spans="2:13" x14ac:dyDescent="0.25">
      <c r="B499" t="str">
        <f>IF('RES TECH'!N495=1,'RES TECH'!M495,"*")</f>
        <v>RESAPALMOldREBF3ELC20</v>
      </c>
      <c r="C499" t="str">
        <f>IF(B499="*","*",_xlfn.XLOOKUP(B499,'RES TECH'!M:M,'RES TECH'!K:K))</f>
        <v>RESELC</v>
      </c>
      <c r="D499" t="str">
        <f>IF(B499="*","*",_xlfn.XLOOKUP(B499,'RES TECH'!M:M,'RES TECH'!L:L))</f>
        <v>RESAPALMOldREEUE</v>
      </c>
      <c r="E499">
        <f>IF(B499="*","*",_xlfn.XLOOKUP(B499,'RES TECH'!M:M,'RES TECH'!O:O))</f>
        <v>2020</v>
      </c>
      <c r="F499" s="12">
        <f>IF(B499="*","*",_xlfn.XLOOKUP(B499,'RES TECH'!M:M,'RES TECH'!Y:Y))</f>
        <v>17</v>
      </c>
      <c r="G499" s="12">
        <f>IF(B499="*","*",_xlfn.XLOOKUP(B499,'RES TECH'!M:M,'RES TECH'!V:V))</f>
        <v>1.310055865921788</v>
      </c>
      <c r="H499">
        <f>IF(B499="*","*",_xlfn.XLOOKUP(B499,'RES TECH'!M:M,'RES TECH'!AA:AA))</f>
        <v>1</v>
      </c>
      <c r="I499" s="12">
        <f>IF(B499="*","*",_xlfn.XLOOKUP(B499,'RES TECH'!M:M,'RES TECH'!Z:Z))</f>
        <v>0.65</v>
      </c>
      <c r="J499" s="12">
        <f>IF(B499="*","*",_xlfn.XLOOKUP(B499,'RES TECH'!M:M,'RES TECH'!S:S))</f>
        <v>747.23878610209226</v>
      </c>
      <c r="K499" s="12">
        <f t="shared" si="14"/>
        <v>37.361939305104613</v>
      </c>
      <c r="L499" s="12">
        <f t="shared" si="15"/>
        <v>1.8680969652552308</v>
      </c>
      <c r="M499">
        <f>IF(B499="*","*",IF(_xlfn.XLOOKUP(B499,'RES TECH'!$M:$M,'RES TECH'!$C:$C)="Low Income",IF(G499&gt;1,IF(G499&gt;3,0.3,0.24),0.12),IF(_xlfn.XLOOKUP(B499,'RES TECH'!$M:$M,'RES TECH'!$C:$C)="Lower-middle Income",IF(G499&gt;1,IF(G499&gt;3,0.23,0.18),0.09),IF(_xlfn.XLOOKUP(B499,'RES TECH'!$M:$M,'RES TECH'!$C:$C)="Upper-middle Income",IF(G499&gt;1,IF(G499&gt;3,0.15,0.12),0.06),IF(_xlfn.XLOOKUP(B499,'RES TECH'!$M:$M,'RES TECH'!$C:$C)="High Income",IF(G499&gt;1,IF(G499&gt;3,0.08,0.06),0.03))))))</f>
        <v>0.18</v>
      </c>
    </row>
    <row r="500" spans="2:13" x14ac:dyDescent="0.25">
      <c r="B500" t="str">
        <f>IF('RES TECH'!N496=1,'RES TECH'!M496,"*")</f>
        <v>RESAPALMOldREBF4ELC20</v>
      </c>
      <c r="C500" t="str">
        <f>IF(B500="*","*",_xlfn.XLOOKUP(B500,'RES TECH'!M:M,'RES TECH'!K:K))</f>
        <v>RESELC</v>
      </c>
      <c r="D500" t="str">
        <f>IF(B500="*","*",_xlfn.XLOOKUP(B500,'RES TECH'!M:M,'RES TECH'!L:L))</f>
        <v>RESAPALMOldREEUE</v>
      </c>
      <c r="E500">
        <f>IF(B500="*","*",_xlfn.XLOOKUP(B500,'RES TECH'!M:M,'RES TECH'!O:O))</f>
        <v>2020</v>
      </c>
      <c r="F500" s="12">
        <f>IF(B500="*","*",_xlfn.XLOOKUP(B500,'RES TECH'!M:M,'RES TECH'!Y:Y))</f>
        <v>17</v>
      </c>
      <c r="G500" s="12">
        <f>IF(B500="*","*",_xlfn.XLOOKUP(B500,'RES TECH'!M:M,'RES TECH'!V:V))</f>
        <v>1.310055865921788</v>
      </c>
      <c r="H500">
        <f>IF(B500="*","*",_xlfn.XLOOKUP(B500,'RES TECH'!M:M,'RES TECH'!AA:AA))</f>
        <v>1</v>
      </c>
      <c r="I500" s="12">
        <f>IF(B500="*","*",_xlfn.XLOOKUP(B500,'RES TECH'!M:M,'RES TECH'!Z:Z))</f>
        <v>0.65</v>
      </c>
      <c r="J500" s="12">
        <f>IF(B500="*","*",_xlfn.XLOOKUP(B500,'RES TECH'!M:M,'RES TECH'!S:S))</f>
        <v>747.23878610209226</v>
      </c>
      <c r="K500" s="12">
        <f t="shared" si="14"/>
        <v>37.361939305104613</v>
      </c>
      <c r="L500" s="12">
        <f t="shared" si="15"/>
        <v>1.8680969652552308</v>
      </c>
      <c r="M500">
        <f>IF(B500="*","*",IF(_xlfn.XLOOKUP(B500,'RES TECH'!$M:$M,'RES TECH'!$C:$C)="Low Income",IF(G500&gt;1,IF(G500&gt;3,0.3,0.24),0.12),IF(_xlfn.XLOOKUP(B500,'RES TECH'!$M:$M,'RES TECH'!$C:$C)="Lower-middle Income",IF(G500&gt;1,IF(G500&gt;3,0.23,0.18),0.09),IF(_xlfn.XLOOKUP(B500,'RES TECH'!$M:$M,'RES TECH'!$C:$C)="Upper-middle Income",IF(G500&gt;1,IF(G500&gt;3,0.15,0.12),0.06),IF(_xlfn.XLOOKUP(B500,'RES TECH'!$M:$M,'RES TECH'!$C:$C)="High Income",IF(G500&gt;1,IF(G500&gt;3,0.08,0.06),0.03))))))</f>
        <v>0.18</v>
      </c>
    </row>
    <row r="501" spans="2:13" x14ac:dyDescent="0.25">
      <c r="B501" t="str">
        <f>IF('RES TECH'!N497=1,'RES TECH'!M497,"*")</f>
        <v>RESAPALMOldFRC1ELC20</v>
      </c>
      <c r="C501" t="str">
        <f>IF(B501="*","*",_xlfn.XLOOKUP(B501,'RES TECH'!M:M,'RES TECH'!K:K))</f>
        <v>RESELC</v>
      </c>
      <c r="D501" t="str">
        <f>IF(B501="*","*",_xlfn.XLOOKUP(B501,'RES TECH'!M:M,'RES TECH'!L:L))</f>
        <v>RESAPALMOldFREUE</v>
      </c>
      <c r="E501">
        <f>IF(B501="*","*",_xlfn.XLOOKUP(B501,'RES TECH'!M:M,'RES TECH'!O:O))</f>
        <v>2020</v>
      </c>
      <c r="F501" s="12">
        <f>IF(B501="*","*",_xlfn.XLOOKUP(B501,'RES TECH'!M:M,'RES TECH'!Y:Y))</f>
        <v>22</v>
      </c>
      <c r="G501" s="12">
        <f>IF(B501="*","*",_xlfn.XLOOKUP(B501,'RES TECH'!M:M,'RES TECH'!V:V))</f>
        <v>1.0918399999999999</v>
      </c>
      <c r="H501">
        <f>IF(B501="*","*",_xlfn.XLOOKUP(B501,'RES TECH'!M:M,'RES TECH'!AA:AA))</f>
        <v>1</v>
      </c>
      <c r="I501" s="12">
        <f>IF(B501="*","*",_xlfn.XLOOKUP(B501,'RES TECH'!M:M,'RES TECH'!Z:Z))</f>
        <v>0.65</v>
      </c>
      <c r="J501" s="12">
        <f>IF(B501="*","*",_xlfn.XLOOKUP(B501,'RES TECH'!M:M,'RES TECH'!S:S))</f>
        <v>2692.1482464469432</v>
      </c>
      <c r="K501" s="12">
        <f t="shared" si="14"/>
        <v>134.60741232234716</v>
      </c>
      <c r="L501" s="12">
        <f t="shared" si="15"/>
        <v>6.7303706161173587</v>
      </c>
      <c r="M501">
        <f>IF(B501="*","*",IF(_xlfn.XLOOKUP(B501,'RES TECH'!$M:$M,'RES TECH'!$C:$C)="Low Income",IF(G501&gt;1,IF(G501&gt;3,0.3,0.24),0.12),IF(_xlfn.XLOOKUP(B501,'RES TECH'!$M:$M,'RES TECH'!$C:$C)="Lower-middle Income",IF(G501&gt;1,IF(G501&gt;3,0.23,0.18),0.09),IF(_xlfn.XLOOKUP(B501,'RES TECH'!$M:$M,'RES TECH'!$C:$C)="Upper-middle Income",IF(G501&gt;1,IF(G501&gt;3,0.15,0.12),0.06),IF(_xlfn.XLOOKUP(B501,'RES TECH'!$M:$M,'RES TECH'!$C:$C)="High Income",IF(G501&gt;1,IF(G501&gt;3,0.08,0.06),0.03))))))</f>
        <v>0.18</v>
      </c>
    </row>
    <row r="502" spans="2:13" x14ac:dyDescent="0.25">
      <c r="B502" t="str">
        <f>IF('RES TECH'!N498=1,'RES TECH'!M498,"*")</f>
        <v>RESAPALMOldFRC2ELC20</v>
      </c>
      <c r="C502" t="str">
        <f>IF(B502="*","*",_xlfn.XLOOKUP(B502,'RES TECH'!M:M,'RES TECH'!K:K))</f>
        <v>RESELC</v>
      </c>
      <c r="D502" t="str">
        <f>IF(B502="*","*",_xlfn.XLOOKUP(B502,'RES TECH'!M:M,'RES TECH'!L:L))</f>
        <v>RESAPALMOldFREUE</v>
      </c>
      <c r="E502">
        <f>IF(B502="*","*",_xlfn.XLOOKUP(B502,'RES TECH'!M:M,'RES TECH'!O:O))</f>
        <v>2020</v>
      </c>
      <c r="F502" s="12">
        <f>IF(B502="*","*",_xlfn.XLOOKUP(B502,'RES TECH'!M:M,'RES TECH'!Y:Y))</f>
        <v>22</v>
      </c>
      <c r="G502" s="12">
        <f>IF(B502="*","*",_xlfn.XLOOKUP(B502,'RES TECH'!M:M,'RES TECH'!V:V))</f>
        <v>1.08</v>
      </c>
      <c r="H502">
        <f>IF(B502="*","*",_xlfn.XLOOKUP(B502,'RES TECH'!M:M,'RES TECH'!AA:AA))</f>
        <v>1</v>
      </c>
      <c r="I502" s="12">
        <f>IF(B502="*","*",_xlfn.XLOOKUP(B502,'RES TECH'!M:M,'RES TECH'!Z:Z))</f>
        <v>0.65</v>
      </c>
      <c r="J502" s="12">
        <f>IF(B502="*","*",_xlfn.XLOOKUP(B502,'RES TECH'!M:M,'RES TECH'!S:S))</f>
        <v>2692.1482464469432</v>
      </c>
      <c r="K502" s="12">
        <f t="shared" si="14"/>
        <v>134.60741232234716</v>
      </c>
      <c r="L502" s="12">
        <f t="shared" si="15"/>
        <v>6.7303706161173587</v>
      </c>
      <c r="M502">
        <f>IF(B502="*","*",IF(_xlfn.XLOOKUP(B502,'RES TECH'!$M:$M,'RES TECH'!$C:$C)="Low Income",IF(G502&gt;1,IF(G502&gt;3,0.3,0.24),0.12),IF(_xlfn.XLOOKUP(B502,'RES TECH'!$M:$M,'RES TECH'!$C:$C)="Lower-middle Income",IF(G502&gt;1,IF(G502&gt;3,0.23,0.18),0.09),IF(_xlfn.XLOOKUP(B502,'RES TECH'!$M:$M,'RES TECH'!$C:$C)="Upper-middle Income",IF(G502&gt;1,IF(G502&gt;3,0.15,0.12),0.06),IF(_xlfn.XLOOKUP(B502,'RES TECH'!$M:$M,'RES TECH'!$C:$C)="High Income",IF(G502&gt;1,IF(G502&gt;3,0.08,0.06),0.03))))))</f>
        <v>0.18</v>
      </c>
    </row>
    <row r="503" spans="2:13" x14ac:dyDescent="0.25">
      <c r="B503" t="str">
        <f>IF('RES TECH'!N499=1,'RES TECH'!M499,"*")</f>
        <v>RESAPALMOldFRC3ELC20</v>
      </c>
      <c r="C503" t="str">
        <f>IF(B503="*","*",_xlfn.XLOOKUP(B503,'RES TECH'!M:M,'RES TECH'!K:K))</f>
        <v>RESELC</v>
      </c>
      <c r="D503" t="str">
        <f>IF(B503="*","*",_xlfn.XLOOKUP(B503,'RES TECH'!M:M,'RES TECH'!L:L))</f>
        <v>RESAPALMOldFREUE</v>
      </c>
      <c r="E503">
        <f>IF(B503="*","*",_xlfn.XLOOKUP(B503,'RES TECH'!M:M,'RES TECH'!O:O))</f>
        <v>2020</v>
      </c>
      <c r="F503" s="12">
        <f>IF(B503="*","*",_xlfn.XLOOKUP(B503,'RES TECH'!M:M,'RES TECH'!Y:Y))</f>
        <v>22</v>
      </c>
      <c r="G503" s="12">
        <f>IF(B503="*","*",_xlfn.XLOOKUP(B503,'RES TECH'!M:M,'RES TECH'!V:V))</f>
        <v>1.0072727272727271</v>
      </c>
      <c r="H503">
        <f>IF(B503="*","*",_xlfn.XLOOKUP(B503,'RES TECH'!M:M,'RES TECH'!AA:AA))</f>
        <v>1</v>
      </c>
      <c r="I503" s="12">
        <f>IF(B503="*","*",_xlfn.XLOOKUP(B503,'RES TECH'!M:M,'RES TECH'!Z:Z))</f>
        <v>0.65</v>
      </c>
      <c r="J503" s="12">
        <f>IF(B503="*","*",_xlfn.XLOOKUP(B503,'RES TECH'!M:M,'RES TECH'!S:S))</f>
        <v>2961.3630710916382</v>
      </c>
      <c r="K503" s="12">
        <f t="shared" si="14"/>
        <v>148.06815355458193</v>
      </c>
      <c r="L503" s="12">
        <f t="shared" si="15"/>
        <v>7.4034076777290965</v>
      </c>
      <c r="M503">
        <f>IF(B503="*","*",IF(_xlfn.XLOOKUP(B503,'RES TECH'!$M:$M,'RES TECH'!$C:$C)="Low Income",IF(G503&gt;1,IF(G503&gt;3,0.3,0.24),0.12),IF(_xlfn.XLOOKUP(B503,'RES TECH'!$M:$M,'RES TECH'!$C:$C)="Lower-middle Income",IF(G503&gt;1,IF(G503&gt;3,0.23,0.18),0.09),IF(_xlfn.XLOOKUP(B503,'RES TECH'!$M:$M,'RES TECH'!$C:$C)="Upper-middle Income",IF(G503&gt;1,IF(G503&gt;3,0.15,0.12),0.06),IF(_xlfn.XLOOKUP(B503,'RES TECH'!$M:$M,'RES TECH'!$C:$C)="High Income",IF(G503&gt;1,IF(G503&gt;3,0.08,0.06),0.03))))))</f>
        <v>0.18</v>
      </c>
    </row>
    <row r="504" spans="2:13" x14ac:dyDescent="0.25">
      <c r="B504" t="str">
        <f>IF('RES TECH'!N500=1,'RES TECH'!M500,"*")</f>
        <v>RESAPALMOldFRC4ELC20</v>
      </c>
      <c r="C504" t="str">
        <f>IF(B504="*","*",_xlfn.XLOOKUP(B504,'RES TECH'!M:M,'RES TECH'!K:K))</f>
        <v>RESELC</v>
      </c>
      <c r="D504" t="str">
        <f>IF(B504="*","*",_xlfn.XLOOKUP(B504,'RES TECH'!M:M,'RES TECH'!L:L))</f>
        <v>RESAPALMOldFREUE</v>
      </c>
      <c r="E504">
        <f>IF(B504="*","*",_xlfn.XLOOKUP(B504,'RES TECH'!M:M,'RES TECH'!O:O))</f>
        <v>2020</v>
      </c>
      <c r="F504" s="12">
        <f>IF(B504="*","*",_xlfn.XLOOKUP(B504,'RES TECH'!M:M,'RES TECH'!Y:Y))</f>
        <v>22</v>
      </c>
      <c r="G504" s="12">
        <f>IF(B504="*","*",_xlfn.XLOOKUP(B504,'RES TECH'!M:M,'RES TECH'!V:V))</f>
        <v>1</v>
      </c>
      <c r="H504">
        <f>IF(B504="*","*",_xlfn.XLOOKUP(B504,'RES TECH'!M:M,'RES TECH'!AA:AA))</f>
        <v>1</v>
      </c>
      <c r="I504" s="12">
        <f>IF(B504="*","*",_xlfn.XLOOKUP(B504,'RES TECH'!M:M,'RES TECH'!Z:Z))</f>
        <v>0.65</v>
      </c>
      <c r="J504" s="12">
        <f>IF(B504="*","*",_xlfn.XLOOKUP(B504,'RES TECH'!M:M,'RES TECH'!S:S))</f>
        <v>2907.5201061626981</v>
      </c>
      <c r="K504" s="12">
        <f t="shared" si="14"/>
        <v>145.37600530813492</v>
      </c>
      <c r="L504" s="12">
        <f t="shared" si="15"/>
        <v>7.2688002654067461</v>
      </c>
      <c r="M504">
        <f>IF(B504="*","*",IF(_xlfn.XLOOKUP(B504,'RES TECH'!$M:$M,'RES TECH'!$C:$C)="Low Income",IF(G504&gt;1,IF(G504&gt;3,0.3,0.24),0.12),IF(_xlfn.XLOOKUP(B504,'RES TECH'!$M:$M,'RES TECH'!$C:$C)="Lower-middle Income",IF(G504&gt;1,IF(G504&gt;3,0.23,0.18),0.09),IF(_xlfn.XLOOKUP(B504,'RES TECH'!$M:$M,'RES TECH'!$C:$C)="Upper-middle Income",IF(G504&gt;1,IF(G504&gt;3,0.15,0.12),0.06),IF(_xlfn.XLOOKUP(B504,'RES TECH'!$M:$M,'RES TECH'!$C:$C)="High Income",IF(G504&gt;1,IF(G504&gt;3,0.08,0.06),0.03))))))</f>
        <v>0.09</v>
      </c>
    </row>
    <row r="505" spans="2:13" x14ac:dyDescent="0.25">
      <c r="B505" t="str">
        <f>IF('RES TECH'!N501=1,'RES TECH'!M501,"*")</f>
        <v>RESAPALMOldFRU1ELC20</v>
      </c>
      <c r="C505" t="str">
        <f>IF(B505="*","*",_xlfn.XLOOKUP(B505,'RES TECH'!M:M,'RES TECH'!K:K))</f>
        <v>RESELC</v>
      </c>
      <c r="D505" t="str">
        <f>IF(B505="*","*",_xlfn.XLOOKUP(B505,'RES TECH'!M:M,'RES TECH'!L:L))</f>
        <v>RESAPALMOldFREUE</v>
      </c>
      <c r="E505">
        <f>IF(B505="*","*",_xlfn.XLOOKUP(B505,'RES TECH'!M:M,'RES TECH'!O:O))</f>
        <v>2020</v>
      </c>
      <c r="F505" s="12">
        <f>IF(B505="*","*",_xlfn.XLOOKUP(B505,'RES TECH'!M:M,'RES TECH'!Y:Y))</f>
        <v>22</v>
      </c>
      <c r="G505" s="12">
        <f>IF(B505="*","*",_xlfn.XLOOKUP(B505,'RES TECH'!M:M,'RES TECH'!V:V))</f>
        <v>1.736065454545455</v>
      </c>
      <c r="H505">
        <f>IF(B505="*","*",_xlfn.XLOOKUP(B505,'RES TECH'!M:M,'RES TECH'!AA:AA))</f>
        <v>1</v>
      </c>
      <c r="I505" s="12">
        <f>IF(B505="*","*",_xlfn.XLOOKUP(B505,'RES TECH'!M:M,'RES TECH'!Z:Z))</f>
        <v>0.65</v>
      </c>
      <c r="J505" s="12">
        <f>IF(B505="*","*",_xlfn.XLOOKUP(B505,'RES TECH'!M:M,'RES TECH'!S:S))</f>
        <v>3715.1645800967808</v>
      </c>
      <c r="K505" s="12">
        <f t="shared" si="14"/>
        <v>185.75822900483905</v>
      </c>
      <c r="L505" s="12">
        <f t="shared" si="15"/>
        <v>9.2879114502419533</v>
      </c>
      <c r="M505">
        <f>IF(B505="*","*",IF(_xlfn.XLOOKUP(B505,'RES TECH'!$M:$M,'RES TECH'!$C:$C)="Low Income",IF(G505&gt;1,IF(G505&gt;3,0.3,0.24),0.12),IF(_xlfn.XLOOKUP(B505,'RES TECH'!$M:$M,'RES TECH'!$C:$C)="Lower-middle Income",IF(G505&gt;1,IF(G505&gt;3,0.23,0.18),0.09),IF(_xlfn.XLOOKUP(B505,'RES TECH'!$M:$M,'RES TECH'!$C:$C)="Upper-middle Income",IF(G505&gt;1,IF(G505&gt;3,0.15,0.12),0.06),IF(_xlfn.XLOOKUP(B505,'RES TECH'!$M:$M,'RES TECH'!$C:$C)="High Income",IF(G505&gt;1,IF(G505&gt;3,0.08,0.06),0.03))))))</f>
        <v>0.18</v>
      </c>
    </row>
    <row r="506" spans="2:13" x14ac:dyDescent="0.25">
      <c r="B506" t="str">
        <f>IF('RES TECH'!N502=1,'RES TECH'!M502,"*")</f>
        <v>RESAPALMOldFRU2ELC20</v>
      </c>
      <c r="C506" t="str">
        <f>IF(B506="*","*",_xlfn.XLOOKUP(B506,'RES TECH'!M:M,'RES TECH'!K:K))</f>
        <v>RESELC</v>
      </c>
      <c r="D506" t="str">
        <f>IF(B506="*","*",_xlfn.XLOOKUP(B506,'RES TECH'!M:M,'RES TECH'!L:L))</f>
        <v>RESAPALMOldFREUE</v>
      </c>
      <c r="E506">
        <f>IF(B506="*","*",_xlfn.XLOOKUP(B506,'RES TECH'!M:M,'RES TECH'!O:O))</f>
        <v>2020</v>
      </c>
      <c r="F506" s="12">
        <f>IF(B506="*","*",_xlfn.XLOOKUP(B506,'RES TECH'!M:M,'RES TECH'!Y:Y))</f>
        <v>22</v>
      </c>
      <c r="G506" s="12">
        <f>IF(B506="*","*",_xlfn.XLOOKUP(B506,'RES TECH'!M:M,'RES TECH'!V:V))</f>
        <v>1.621818181818182</v>
      </c>
      <c r="H506">
        <f>IF(B506="*","*",_xlfn.XLOOKUP(B506,'RES TECH'!M:M,'RES TECH'!AA:AA))</f>
        <v>1</v>
      </c>
      <c r="I506" s="12">
        <f>IF(B506="*","*",_xlfn.XLOOKUP(B506,'RES TECH'!M:M,'RES TECH'!Z:Z))</f>
        <v>0.65</v>
      </c>
      <c r="J506" s="12">
        <f>IF(B506="*","*",_xlfn.XLOOKUP(B506,'RES TECH'!M:M,'RES TECH'!S:S))</f>
        <v>4038.222369670415</v>
      </c>
      <c r="K506" s="12">
        <f t="shared" si="14"/>
        <v>201.91111848352077</v>
      </c>
      <c r="L506" s="12">
        <f t="shared" si="15"/>
        <v>10.09555592417604</v>
      </c>
      <c r="M506">
        <f>IF(B506="*","*",IF(_xlfn.XLOOKUP(B506,'RES TECH'!$M:$M,'RES TECH'!$C:$C)="Low Income",IF(G506&gt;1,IF(G506&gt;3,0.3,0.24),0.12),IF(_xlfn.XLOOKUP(B506,'RES TECH'!$M:$M,'RES TECH'!$C:$C)="Lower-middle Income",IF(G506&gt;1,IF(G506&gt;3,0.23,0.18),0.09),IF(_xlfn.XLOOKUP(B506,'RES TECH'!$M:$M,'RES TECH'!$C:$C)="Upper-middle Income",IF(G506&gt;1,IF(G506&gt;3,0.15,0.12),0.06),IF(_xlfn.XLOOKUP(B506,'RES TECH'!$M:$M,'RES TECH'!$C:$C)="High Income",IF(G506&gt;1,IF(G506&gt;3,0.08,0.06),0.03))))))</f>
        <v>0.18</v>
      </c>
    </row>
    <row r="507" spans="2:13" x14ac:dyDescent="0.25">
      <c r="B507" t="str">
        <f>IF('RES TECH'!N503=1,'RES TECH'!M503,"*")</f>
        <v>RESAPALMOldFRU3ELC20</v>
      </c>
      <c r="C507" t="str">
        <f>IF(B507="*","*",_xlfn.XLOOKUP(B507,'RES TECH'!M:M,'RES TECH'!K:K))</f>
        <v>RESELC</v>
      </c>
      <c r="D507" t="str">
        <f>IF(B507="*","*",_xlfn.XLOOKUP(B507,'RES TECH'!M:M,'RES TECH'!L:L))</f>
        <v>RESAPALMOldFREUE</v>
      </c>
      <c r="E507">
        <f>IF(B507="*","*",_xlfn.XLOOKUP(B507,'RES TECH'!M:M,'RES TECH'!O:O))</f>
        <v>2020</v>
      </c>
      <c r="F507" s="12">
        <f>IF(B507="*","*",_xlfn.XLOOKUP(B507,'RES TECH'!M:M,'RES TECH'!Y:Y))</f>
        <v>22</v>
      </c>
      <c r="G507" s="12">
        <f>IF(B507="*","*",_xlfn.XLOOKUP(B507,'RES TECH'!M:M,'RES TECH'!V:V))</f>
        <v>1.5624589090909089</v>
      </c>
      <c r="H507">
        <f>IF(B507="*","*",_xlfn.XLOOKUP(B507,'RES TECH'!M:M,'RES TECH'!AA:AA))</f>
        <v>1</v>
      </c>
      <c r="I507" s="12">
        <f>IF(B507="*","*",_xlfn.XLOOKUP(B507,'RES TECH'!M:M,'RES TECH'!Z:Z))</f>
        <v>0.65</v>
      </c>
      <c r="J507" s="12">
        <f>IF(B507="*","*",_xlfn.XLOOKUP(B507,'RES TECH'!M:M,'RES TECH'!S:S))</f>
        <v>4253.5942293861699</v>
      </c>
      <c r="K507" s="12">
        <f t="shared" si="14"/>
        <v>212.6797114693085</v>
      </c>
      <c r="L507" s="12">
        <f t="shared" si="15"/>
        <v>10.633985573465425</v>
      </c>
      <c r="M507">
        <f>IF(B507="*","*",IF(_xlfn.XLOOKUP(B507,'RES TECH'!$M:$M,'RES TECH'!$C:$C)="Low Income",IF(G507&gt;1,IF(G507&gt;3,0.3,0.24),0.12),IF(_xlfn.XLOOKUP(B507,'RES TECH'!$M:$M,'RES TECH'!$C:$C)="Lower-middle Income",IF(G507&gt;1,IF(G507&gt;3,0.23,0.18),0.09),IF(_xlfn.XLOOKUP(B507,'RES TECH'!$M:$M,'RES TECH'!$C:$C)="Upper-middle Income",IF(G507&gt;1,IF(G507&gt;3,0.15,0.12),0.06),IF(_xlfn.XLOOKUP(B507,'RES TECH'!$M:$M,'RES TECH'!$C:$C)="High Income",IF(G507&gt;1,IF(G507&gt;3,0.08,0.06),0.03))))))</f>
        <v>0.18</v>
      </c>
    </row>
    <row r="508" spans="2:13" x14ac:dyDescent="0.25">
      <c r="B508" t="str">
        <f>IF('RES TECH'!N504=1,'RES TECH'!M504,"*")</f>
        <v>RESAPALMOldFRU4ELC20</v>
      </c>
      <c r="C508" t="str">
        <f>IF(B508="*","*",_xlfn.XLOOKUP(B508,'RES TECH'!M:M,'RES TECH'!K:K))</f>
        <v>RESELC</v>
      </c>
      <c r="D508" t="str">
        <f>IF(B508="*","*",_xlfn.XLOOKUP(B508,'RES TECH'!M:M,'RES TECH'!L:L))</f>
        <v>RESAPALMOldFREUE</v>
      </c>
      <c r="E508">
        <f>IF(B508="*","*",_xlfn.XLOOKUP(B508,'RES TECH'!M:M,'RES TECH'!O:O))</f>
        <v>2020</v>
      </c>
      <c r="F508" s="12">
        <f>IF(B508="*","*",_xlfn.XLOOKUP(B508,'RES TECH'!M:M,'RES TECH'!Y:Y))</f>
        <v>22</v>
      </c>
      <c r="G508" s="12">
        <f>IF(B508="*","*",_xlfn.XLOOKUP(B508,'RES TECH'!M:M,'RES TECH'!V:V))</f>
        <v>1.5236363636363639</v>
      </c>
      <c r="H508">
        <f>IF(B508="*","*",_xlfn.XLOOKUP(B508,'RES TECH'!M:M,'RES TECH'!AA:AA))</f>
        <v>1</v>
      </c>
      <c r="I508" s="12">
        <f>IF(B508="*","*",_xlfn.XLOOKUP(B508,'RES TECH'!M:M,'RES TECH'!Z:Z))</f>
        <v>0.65</v>
      </c>
      <c r="J508" s="12">
        <f>IF(B508="*","*",_xlfn.XLOOKUP(B508,'RES TECH'!M:M,'RES TECH'!S:S))</f>
        <v>4361.2801592440474</v>
      </c>
      <c r="K508" s="12">
        <f t="shared" si="14"/>
        <v>218.06400796220237</v>
      </c>
      <c r="L508" s="12">
        <f t="shared" si="15"/>
        <v>10.903200398110119</v>
      </c>
      <c r="M508">
        <f>IF(B508="*","*",IF(_xlfn.XLOOKUP(B508,'RES TECH'!$M:$M,'RES TECH'!$C:$C)="Low Income",IF(G508&gt;1,IF(G508&gt;3,0.3,0.24),0.12),IF(_xlfn.XLOOKUP(B508,'RES TECH'!$M:$M,'RES TECH'!$C:$C)="Lower-middle Income",IF(G508&gt;1,IF(G508&gt;3,0.23,0.18),0.09),IF(_xlfn.XLOOKUP(B508,'RES TECH'!$M:$M,'RES TECH'!$C:$C)="Upper-middle Income",IF(G508&gt;1,IF(G508&gt;3,0.15,0.12),0.06),IF(_xlfn.XLOOKUP(B508,'RES TECH'!$M:$M,'RES TECH'!$C:$C)="High Income",IF(G508&gt;1,IF(G508&gt;3,0.08,0.06),0.03))))))</f>
        <v>0.18</v>
      </c>
    </row>
    <row r="509" spans="2:13" x14ac:dyDescent="0.25">
      <c r="B509" t="str">
        <f>IF('RES TECH'!N505=1,'RES TECH'!M505,"*")</f>
        <v>RESAPALMOldCK2NGA20</v>
      </c>
      <c r="C509" t="str">
        <f>IF(B509="*","*",_xlfn.XLOOKUP(B509,'RES TECH'!M:M,'RES TECH'!K:K))</f>
        <v>RESNGA</v>
      </c>
      <c r="D509" t="str">
        <f>IF(B509="*","*",_xlfn.XLOOKUP(B509,'RES TECH'!M:M,'RES TECH'!L:L))</f>
        <v>RESAPALMOldCKEUE</v>
      </c>
      <c r="E509">
        <f>IF(B509="*","*",_xlfn.XLOOKUP(B509,'RES TECH'!M:M,'RES TECH'!O:O))</f>
        <v>2020</v>
      </c>
      <c r="F509" s="12">
        <f>IF(B509="*","*",_xlfn.XLOOKUP(B509,'RES TECH'!M:M,'RES TECH'!Y:Y))</f>
        <v>13</v>
      </c>
      <c r="G509" s="12">
        <f>IF(B509="*","*",_xlfn.XLOOKUP(B509,'RES TECH'!M:M,'RES TECH'!V:V))</f>
        <v>0.45</v>
      </c>
      <c r="H509">
        <f>IF(B509="*","*",_xlfn.XLOOKUP(B509,'RES TECH'!M:M,'RES TECH'!AA:AA))</f>
        <v>1</v>
      </c>
      <c r="I509" s="12">
        <f>IF(B509="*","*",_xlfn.XLOOKUP(B509,'RES TECH'!M:M,'RES TECH'!Z:Z))</f>
        <v>9.0000000000000011E-2</v>
      </c>
      <c r="J509" s="12">
        <f>IF(B509="*","*",_xlfn.XLOOKUP(B509,'RES TECH'!M:M,'RES TECH'!S:S))</f>
        <v>28.100501324834479</v>
      </c>
      <c r="K509" s="12">
        <f t="shared" si="14"/>
        <v>1.4050250662417241</v>
      </c>
      <c r="L509" s="12">
        <f t="shared" si="15"/>
        <v>7.0251253312086204E-2</v>
      </c>
      <c r="M509">
        <f>IF(B509="*","*",IF(_xlfn.XLOOKUP(B509,'RES TECH'!$M:$M,'RES TECH'!$C:$C)="Low Income",IF(G509&gt;1,IF(G509&gt;3,0.3,0.24),0.12),IF(_xlfn.XLOOKUP(B509,'RES TECH'!$M:$M,'RES TECH'!$C:$C)="Lower-middle Income",IF(G509&gt;1,IF(G509&gt;3,0.23,0.18),0.09),IF(_xlfn.XLOOKUP(B509,'RES TECH'!$M:$M,'RES TECH'!$C:$C)="Upper-middle Income",IF(G509&gt;1,IF(G509&gt;3,0.15,0.12),0.06),IF(_xlfn.XLOOKUP(B509,'RES TECH'!$M:$M,'RES TECH'!$C:$C)="High Income",IF(G509&gt;1,IF(G509&gt;3,0.08,0.06),0.03))))))</f>
        <v>0.09</v>
      </c>
    </row>
    <row r="510" spans="2:13" x14ac:dyDescent="0.25">
      <c r="B510" t="str">
        <f>IF('RES TECH'!N506=1,'RES TECH'!M506,"*")</f>
        <v>RESAPALMOldCK4NGA20</v>
      </c>
      <c r="C510" t="str">
        <f>IF(B510="*","*",_xlfn.XLOOKUP(B510,'RES TECH'!M:M,'RES TECH'!K:K))</f>
        <v>RESNGA</v>
      </c>
      <c r="D510" t="str">
        <f>IF(B510="*","*",_xlfn.XLOOKUP(B510,'RES TECH'!M:M,'RES TECH'!L:L))</f>
        <v>RESAPALMOldCKEUE</v>
      </c>
      <c r="E510">
        <f>IF(B510="*","*",_xlfn.XLOOKUP(B510,'RES TECH'!M:M,'RES TECH'!O:O))</f>
        <v>2020</v>
      </c>
      <c r="F510" s="12">
        <f>IF(B510="*","*",_xlfn.XLOOKUP(B510,'RES TECH'!M:M,'RES TECH'!Y:Y))</f>
        <v>13</v>
      </c>
      <c r="G510" s="12">
        <f>IF(B510="*","*",_xlfn.XLOOKUP(B510,'RES TECH'!M:M,'RES TECH'!V:V))</f>
        <v>0.52</v>
      </c>
      <c r="H510">
        <f>IF(B510="*","*",_xlfn.XLOOKUP(B510,'RES TECH'!M:M,'RES TECH'!AA:AA))</f>
        <v>1</v>
      </c>
      <c r="I510" s="12">
        <f>IF(B510="*","*",_xlfn.XLOOKUP(B510,'RES TECH'!M:M,'RES TECH'!Z:Z))</f>
        <v>9.0000000000000011E-2</v>
      </c>
      <c r="J510" s="12">
        <f>IF(B510="*","*",_xlfn.XLOOKUP(B510,'RES TECH'!M:M,'RES TECH'!S:S))</f>
        <v>32.471690419808731</v>
      </c>
      <c r="K510" s="12">
        <f t="shared" si="14"/>
        <v>1.6235845209904367</v>
      </c>
      <c r="L510" s="12">
        <f t="shared" si="15"/>
        <v>8.1179226049521838E-2</v>
      </c>
      <c r="M510">
        <f>IF(B510="*","*",IF(_xlfn.XLOOKUP(B510,'RES TECH'!$M:$M,'RES TECH'!$C:$C)="Low Income",IF(G510&gt;1,IF(G510&gt;3,0.3,0.24),0.12),IF(_xlfn.XLOOKUP(B510,'RES TECH'!$M:$M,'RES TECH'!$C:$C)="Lower-middle Income",IF(G510&gt;1,IF(G510&gt;3,0.23,0.18),0.09),IF(_xlfn.XLOOKUP(B510,'RES TECH'!$M:$M,'RES TECH'!$C:$C)="Upper-middle Income",IF(G510&gt;1,IF(G510&gt;3,0.15,0.12),0.06),IF(_xlfn.XLOOKUP(B510,'RES TECH'!$M:$M,'RES TECH'!$C:$C)="High Income",IF(G510&gt;1,IF(G510&gt;3,0.08,0.06),0.03))))))</f>
        <v>0.09</v>
      </c>
    </row>
    <row r="511" spans="2:13" x14ac:dyDescent="0.25">
      <c r="B511" t="str">
        <f>IF('RES TECH'!N507=1,'RES TECH'!M507,"*")</f>
        <v>RESAPALMOldCK2LPG20</v>
      </c>
      <c r="C511" t="str">
        <f>IF(B511="*","*",_xlfn.XLOOKUP(B511,'RES TECH'!M:M,'RES TECH'!K:K))</f>
        <v>RESLPG</v>
      </c>
      <c r="D511" t="str">
        <f>IF(B511="*","*",_xlfn.XLOOKUP(B511,'RES TECH'!M:M,'RES TECH'!L:L))</f>
        <v>RESAPALMOldCKEUE</v>
      </c>
      <c r="E511">
        <f>IF(B511="*","*",_xlfn.XLOOKUP(B511,'RES TECH'!M:M,'RES TECH'!O:O))</f>
        <v>2020</v>
      </c>
      <c r="F511" s="12">
        <f>IF(B511="*","*",_xlfn.XLOOKUP(B511,'RES TECH'!M:M,'RES TECH'!Y:Y))</f>
        <v>13</v>
      </c>
      <c r="G511" s="12">
        <f>IF(B511="*","*",_xlfn.XLOOKUP(B511,'RES TECH'!M:M,'RES TECH'!V:V))</f>
        <v>0.45</v>
      </c>
      <c r="H511">
        <f>IF(B511="*","*",_xlfn.XLOOKUP(B511,'RES TECH'!M:M,'RES TECH'!AA:AA))</f>
        <v>1</v>
      </c>
      <c r="I511" s="12">
        <f>IF(B511="*","*",_xlfn.XLOOKUP(B511,'RES TECH'!M:M,'RES TECH'!Z:Z))</f>
        <v>9.0000000000000011E-2</v>
      </c>
      <c r="J511" s="12">
        <f>IF(B511="*","*",_xlfn.XLOOKUP(B511,'RES TECH'!M:M,'RES TECH'!S:S))</f>
        <v>28.100501324834479</v>
      </c>
      <c r="K511" s="12">
        <f t="shared" si="14"/>
        <v>1.4050250662417241</v>
      </c>
      <c r="L511" s="12">
        <f t="shared" si="15"/>
        <v>7.0251253312086204E-2</v>
      </c>
      <c r="M511">
        <f>IF(B511="*","*",IF(_xlfn.XLOOKUP(B511,'RES TECH'!$M:$M,'RES TECH'!$C:$C)="Low Income",IF(G511&gt;1,IF(G511&gt;3,0.3,0.24),0.12),IF(_xlfn.XLOOKUP(B511,'RES TECH'!$M:$M,'RES TECH'!$C:$C)="Lower-middle Income",IF(G511&gt;1,IF(G511&gt;3,0.23,0.18),0.09),IF(_xlfn.XLOOKUP(B511,'RES TECH'!$M:$M,'RES TECH'!$C:$C)="Upper-middle Income",IF(G511&gt;1,IF(G511&gt;3,0.15,0.12),0.06),IF(_xlfn.XLOOKUP(B511,'RES TECH'!$M:$M,'RES TECH'!$C:$C)="High Income",IF(G511&gt;1,IF(G511&gt;3,0.08,0.06),0.03))))))</f>
        <v>0.09</v>
      </c>
    </row>
    <row r="512" spans="2:13" x14ac:dyDescent="0.25">
      <c r="B512" t="str">
        <f>IF('RES TECH'!N508=1,'RES TECH'!M508,"*")</f>
        <v>RESAPALMOldCK4LPG20</v>
      </c>
      <c r="C512" t="str">
        <f>IF(B512="*","*",_xlfn.XLOOKUP(B512,'RES TECH'!M:M,'RES TECH'!K:K))</f>
        <v>RESLPG</v>
      </c>
      <c r="D512" t="str">
        <f>IF(B512="*","*",_xlfn.XLOOKUP(B512,'RES TECH'!M:M,'RES TECH'!L:L))</f>
        <v>RESAPALMOldCKEUE</v>
      </c>
      <c r="E512">
        <f>IF(B512="*","*",_xlfn.XLOOKUP(B512,'RES TECH'!M:M,'RES TECH'!O:O))</f>
        <v>2020</v>
      </c>
      <c r="F512" s="12">
        <f>IF(B512="*","*",_xlfn.XLOOKUP(B512,'RES TECH'!M:M,'RES TECH'!Y:Y))</f>
        <v>13</v>
      </c>
      <c r="G512" s="12">
        <f>IF(B512="*","*",_xlfn.XLOOKUP(B512,'RES TECH'!M:M,'RES TECH'!V:V))</f>
        <v>0.52</v>
      </c>
      <c r="H512">
        <f>IF(B512="*","*",_xlfn.XLOOKUP(B512,'RES TECH'!M:M,'RES TECH'!AA:AA))</f>
        <v>1</v>
      </c>
      <c r="I512" s="12">
        <f>IF(B512="*","*",_xlfn.XLOOKUP(B512,'RES TECH'!M:M,'RES TECH'!Z:Z))</f>
        <v>9.0000000000000011E-2</v>
      </c>
      <c r="J512" s="12">
        <f>IF(B512="*","*",_xlfn.XLOOKUP(B512,'RES TECH'!M:M,'RES TECH'!S:S))</f>
        <v>32.471690419808731</v>
      </c>
      <c r="K512" s="12">
        <f t="shared" si="14"/>
        <v>1.6235845209904367</v>
      </c>
      <c r="L512" s="12">
        <f t="shared" si="15"/>
        <v>8.1179226049521838E-2</v>
      </c>
      <c r="M512">
        <f>IF(B512="*","*",IF(_xlfn.XLOOKUP(B512,'RES TECH'!$M:$M,'RES TECH'!$C:$C)="Low Income",IF(G512&gt;1,IF(G512&gt;3,0.3,0.24),0.12),IF(_xlfn.XLOOKUP(B512,'RES TECH'!$M:$M,'RES TECH'!$C:$C)="Lower-middle Income",IF(G512&gt;1,IF(G512&gt;3,0.23,0.18),0.09),IF(_xlfn.XLOOKUP(B512,'RES TECH'!$M:$M,'RES TECH'!$C:$C)="Upper-middle Income",IF(G512&gt;1,IF(G512&gt;3,0.15,0.12),0.06),IF(_xlfn.XLOOKUP(B512,'RES TECH'!$M:$M,'RES TECH'!$C:$C)="High Income",IF(G512&gt;1,IF(G512&gt;3,0.08,0.06),0.03))))))</f>
        <v>0.09</v>
      </c>
    </row>
    <row r="513" spans="2:13" x14ac:dyDescent="0.25">
      <c r="B513" t="str">
        <f>IF('RES TECH'!N509=1,'RES TECH'!M509,"*")</f>
        <v>RESAPALMOldCK2ELC20</v>
      </c>
      <c r="C513" t="str">
        <f>IF(B513="*","*",_xlfn.XLOOKUP(B513,'RES TECH'!M:M,'RES TECH'!K:K))</f>
        <v>RESELC</v>
      </c>
      <c r="D513" t="str">
        <f>IF(B513="*","*",_xlfn.XLOOKUP(B513,'RES TECH'!M:M,'RES TECH'!L:L))</f>
        <v>RESAPALMOldCKEUE</v>
      </c>
      <c r="E513">
        <f>IF(B513="*","*",_xlfn.XLOOKUP(B513,'RES TECH'!M:M,'RES TECH'!O:O))</f>
        <v>2020</v>
      </c>
      <c r="F513" s="12">
        <f>IF(B513="*","*",_xlfn.XLOOKUP(B513,'RES TECH'!M:M,'RES TECH'!Y:Y))</f>
        <v>16</v>
      </c>
      <c r="G513" s="12">
        <f>IF(B513="*","*",_xlfn.XLOOKUP(B513,'RES TECH'!M:M,'RES TECH'!V:V))</f>
        <v>0.9</v>
      </c>
      <c r="H513">
        <f>IF(B513="*","*",_xlfn.XLOOKUP(B513,'RES TECH'!M:M,'RES TECH'!AA:AA))</f>
        <v>1</v>
      </c>
      <c r="I513" s="12">
        <f>IF(B513="*","*",_xlfn.XLOOKUP(B513,'RES TECH'!M:M,'RES TECH'!Z:Z))</f>
        <v>9.0000000000000011E-2</v>
      </c>
      <c r="J513" s="12">
        <f>IF(B513="*","*",_xlfn.XLOOKUP(B513,'RES TECH'!M:M,'RES TECH'!S:S))</f>
        <v>58.479421676006901</v>
      </c>
      <c r="K513" s="12">
        <f t="shared" si="14"/>
        <v>2.9239710838003452</v>
      </c>
      <c r="L513" s="12">
        <f t="shared" si="15"/>
        <v>0.14619855419001726</v>
      </c>
      <c r="M513">
        <f>IF(B513="*","*",IF(_xlfn.XLOOKUP(B513,'RES TECH'!$M:$M,'RES TECH'!$C:$C)="Low Income",IF(G513&gt;1,IF(G513&gt;3,0.3,0.24),0.12),IF(_xlfn.XLOOKUP(B513,'RES TECH'!$M:$M,'RES TECH'!$C:$C)="Lower-middle Income",IF(G513&gt;1,IF(G513&gt;3,0.23,0.18),0.09),IF(_xlfn.XLOOKUP(B513,'RES TECH'!$M:$M,'RES TECH'!$C:$C)="Upper-middle Income",IF(G513&gt;1,IF(G513&gt;3,0.15,0.12),0.06),IF(_xlfn.XLOOKUP(B513,'RES TECH'!$M:$M,'RES TECH'!$C:$C)="High Income",IF(G513&gt;1,IF(G513&gt;3,0.08,0.06),0.03))))))</f>
        <v>0.09</v>
      </c>
    </row>
    <row r="514" spans="2:13" x14ac:dyDescent="0.25">
      <c r="B514" t="str">
        <f>IF('RES TECH'!N510=1,'RES TECH'!M510,"*")</f>
        <v>RESAPALMOldCWF4ELC30</v>
      </c>
      <c r="C514" t="str">
        <f>IF(B514="*","*",_xlfn.XLOOKUP(B514,'RES TECH'!M:M,'RES TECH'!K:K))</f>
        <v>RESELC</v>
      </c>
      <c r="D514" t="str">
        <f>IF(B514="*","*",_xlfn.XLOOKUP(B514,'RES TECH'!M:M,'RES TECH'!L:L))</f>
        <v>RESAPALMOldCWEUE</v>
      </c>
      <c r="E514">
        <f>IF(B514="*","*",_xlfn.XLOOKUP(B514,'RES TECH'!M:M,'RES TECH'!O:O))</f>
        <v>2030</v>
      </c>
      <c r="F514" s="12">
        <f>IF(B514="*","*",_xlfn.XLOOKUP(B514,'RES TECH'!M:M,'RES TECH'!Y:Y))</f>
        <v>12</v>
      </c>
      <c r="G514" s="12">
        <f>IF(B514="*","*",_xlfn.XLOOKUP(B514,'RES TECH'!M:M,'RES TECH'!V:V))</f>
        <v>2.333333333333333</v>
      </c>
      <c r="H514">
        <f>IF(B514="*","*",_xlfn.XLOOKUP(B514,'RES TECH'!M:M,'RES TECH'!AA:AA))</f>
        <v>1</v>
      </c>
      <c r="I514" s="12">
        <f>IF(B514="*","*",_xlfn.XLOOKUP(B514,'RES TECH'!M:M,'RES TECH'!Z:Z))</f>
        <v>0.02</v>
      </c>
      <c r="J514" s="12">
        <f>IF(B514="*","*",_xlfn.XLOOKUP(B514,'RES TECH'!M:M,'RES TECH'!S:S))</f>
        <v>1302.659084932581</v>
      </c>
      <c r="K514" s="12">
        <f t="shared" si="14"/>
        <v>65.132954246629055</v>
      </c>
      <c r="L514" s="12">
        <f t="shared" si="15"/>
        <v>3.256647712331453</v>
      </c>
      <c r="M514">
        <f>IF(B514="*","*",IF(_xlfn.XLOOKUP(B514,'RES TECH'!$M:$M,'RES TECH'!$C:$C)="Low Income",IF(G514&gt;1,IF(G514&gt;3,0.3,0.24),0.12),IF(_xlfn.XLOOKUP(B514,'RES TECH'!$M:$M,'RES TECH'!$C:$C)="Lower-middle Income",IF(G514&gt;1,IF(G514&gt;3,0.23,0.18),0.09),IF(_xlfn.XLOOKUP(B514,'RES TECH'!$M:$M,'RES TECH'!$C:$C)="Upper-middle Income",IF(G514&gt;1,IF(G514&gt;3,0.15,0.12),0.06),IF(_xlfn.XLOOKUP(B514,'RES TECH'!$M:$M,'RES TECH'!$C:$C)="High Income",IF(G514&gt;1,IF(G514&gt;3,0.08,0.06),0.03))))))</f>
        <v>0.18</v>
      </c>
    </row>
    <row r="515" spans="2:13" x14ac:dyDescent="0.25">
      <c r="B515" t="str">
        <f>IF('RES TECH'!N511=1,'RES TECH'!M511,"*")</f>
        <v>RESAPALMOldCWT1ELC20</v>
      </c>
      <c r="C515" t="str">
        <f>IF(B515="*","*",_xlfn.XLOOKUP(B515,'RES TECH'!M:M,'RES TECH'!K:K))</f>
        <v>RESELC</v>
      </c>
      <c r="D515" t="str">
        <f>IF(B515="*","*",_xlfn.XLOOKUP(B515,'RES TECH'!M:M,'RES TECH'!L:L))</f>
        <v>RESAPALMOldCWEUE</v>
      </c>
      <c r="E515">
        <f>IF(B515="*","*",_xlfn.XLOOKUP(B515,'RES TECH'!M:M,'RES TECH'!O:O))</f>
        <v>2020</v>
      </c>
      <c r="F515" s="12">
        <f>IF(B515="*","*",_xlfn.XLOOKUP(B515,'RES TECH'!M:M,'RES TECH'!Y:Y))</f>
        <v>12</v>
      </c>
      <c r="G515" s="12">
        <f>IF(B515="*","*",_xlfn.XLOOKUP(B515,'RES TECH'!M:M,'RES TECH'!V:V))</f>
        <v>2.166666666666667</v>
      </c>
      <c r="H515">
        <f>IF(B515="*","*",_xlfn.XLOOKUP(B515,'RES TECH'!M:M,'RES TECH'!AA:AA))</f>
        <v>1</v>
      </c>
      <c r="I515" s="12">
        <f>IF(B515="*","*",_xlfn.XLOOKUP(B515,'RES TECH'!M:M,'RES TECH'!Z:Z))</f>
        <v>0.02</v>
      </c>
      <c r="J515" s="12">
        <f>IF(B515="*","*",_xlfn.XLOOKUP(B515,'RES TECH'!M:M,'RES TECH'!S:S))</f>
        <v>627.20622607865016</v>
      </c>
      <c r="K515" s="12">
        <f t="shared" si="14"/>
        <v>31.360311303932509</v>
      </c>
      <c r="L515" s="12">
        <f t="shared" si="15"/>
        <v>1.5680155651966254</v>
      </c>
      <c r="M515">
        <f>IF(B515="*","*",IF(_xlfn.XLOOKUP(B515,'RES TECH'!$M:$M,'RES TECH'!$C:$C)="Low Income",IF(G515&gt;1,IF(G515&gt;3,0.3,0.24),0.12),IF(_xlfn.XLOOKUP(B515,'RES TECH'!$M:$M,'RES TECH'!$C:$C)="Lower-middle Income",IF(G515&gt;1,IF(G515&gt;3,0.23,0.18),0.09),IF(_xlfn.XLOOKUP(B515,'RES TECH'!$M:$M,'RES TECH'!$C:$C)="Upper-middle Income",IF(G515&gt;1,IF(G515&gt;3,0.15,0.12),0.06),IF(_xlfn.XLOOKUP(B515,'RES TECH'!$M:$M,'RES TECH'!$C:$C)="High Income",IF(G515&gt;1,IF(G515&gt;3,0.08,0.06),0.03))))))</f>
        <v>0.18</v>
      </c>
    </row>
    <row r="516" spans="2:13" x14ac:dyDescent="0.25">
      <c r="B516" t="str">
        <f>IF('RES TECH'!N512=1,'RES TECH'!M512,"*")</f>
        <v>*</v>
      </c>
      <c r="C516" t="str">
        <f>IF(B516="*","*",_xlfn.XLOOKUP(B516,'RES TECH'!M:M,'RES TECH'!K:K))</f>
        <v>*</v>
      </c>
      <c r="D516" t="str">
        <f>IF(B516="*","*",_xlfn.XLOOKUP(B516,'RES TECH'!M:M,'RES TECH'!L:L))</f>
        <v>*</v>
      </c>
      <c r="E516" t="str">
        <f>IF(B516="*","*",_xlfn.XLOOKUP(B516,'RES TECH'!M:M,'RES TECH'!O:O))</f>
        <v>*</v>
      </c>
      <c r="F516" s="12" t="str">
        <f>IF(B516="*","*",_xlfn.XLOOKUP(B516,'RES TECH'!M:M,'RES TECH'!Y:Y))</f>
        <v>*</v>
      </c>
      <c r="G516" s="12" t="str">
        <f>IF(B516="*","*",_xlfn.XLOOKUP(B516,'RES TECH'!M:M,'RES TECH'!V:V))</f>
        <v>*</v>
      </c>
      <c r="H516" t="str">
        <f>IF(B516="*","*",_xlfn.XLOOKUP(B516,'RES TECH'!M:M,'RES TECH'!AA:AA))</f>
        <v>*</v>
      </c>
      <c r="I516" s="12" t="str">
        <f>IF(B516="*","*",_xlfn.XLOOKUP(B516,'RES TECH'!M:M,'RES TECH'!Z:Z))</f>
        <v>*</v>
      </c>
      <c r="J516" s="12" t="str">
        <f>IF(B516="*","*",_xlfn.XLOOKUP(B516,'RES TECH'!M:M,'RES TECH'!S:S))</f>
        <v>*</v>
      </c>
      <c r="K516" s="12" t="str">
        <f t="shared" si="14"/>
        <v>*</v>
      </c>
      <c r="L516" s="12" t="str">
        <f t="shared" si="15"/>
        <v>*</v>
      </c>
      <c r="M516" t="str">
        <f>IF(B516="*","*",IF(_xlfn.XLOOKUP(B516,'RES TECH'!$M:$M,'RES TECH'!$C:$C)="Low Income",IF(G516&gt;1,IF(G516&gt;3,0.3,0.24),0.12),IF(_xlfn.XLOOKUP(B516,'RES TECH'!$M:$M,'RES TECH'!$C:$C)="Lower-middle Income",IF(G516&gt;1,IF(G516&gt;3,0.23,0.18),0.09),IF(_xlfn.XLOOKUP(B516,'RES TECH'!$M:$M,'RES TECH'!$C:$C)="Upper-middle Income",IF(G516&gt;1,IF(G516&gt;3,0.15,0.12),0.06),IF(_xlfn.XLOOKUP(B516,'RES TECH'!$M:$M,'RES TECH'!$C:$C)="High Income",IF(G516&gt;1,IF(G516&gt;3,0.08,0.06),0.03))))))</f>
        <v>*</v>
      </c>
    </row>
    <row r="517" spans="2:13" x14ac:dyDescent="0.25">
      <c r="B517" t="str">
        <f>IF('RES TECH'!N513=1,'RES TECH'!M513,"*")</f>
        <v>RESAPALMOldCWT2ELC20</v>
      </c>
      <c r="C517" t="str">
        <f>IF(B517="*","*",_xlfn.XLOOKUP(B517,'RES TECH'!M:M,'RES TECH'!K:K))</f>
        <v>RESELC</v>
      </c>
      <c r="D517" t="str">
        <f>IF(B517="*","*",_xlfn.XLOOKUP(B517,'RES TECH'!M:M,'RES TECH'!L:L))</f>
        <v>RESAPALMOldCWEUE</v>
      </c>
      <c r="E517">
        <f>IF(B517="*","*",_xlfn.XLOOKUP(B517,'RES TECH'!M:M,'RES TECH'!O:O))</f>
        <v>2020</v>
      </c>
      <c r="F517" s="12">
        <f>IF(B517="*","*",_xlfn.XLOOKUP(B517,'RES TECH'!M:M,'RES TECH'!Y:Y))</f>
        <v>12</v>
      </c>
      <c r="G517" s="12">
        <f>IF(B517="*","*",_xlfn.XLOOKUP(B517,'RES TECH'!M:M,'RES TECH'!V:V))</f>
        <v>2.166666666666667</v>
      </c>
      <c r="H517">
        <f>IF(B517="*","*",_xlfn.XLOOKUP(B517,'RES TECH'!M:M,'RES TECH'!AA:AA))</f>
        <v>1</v>
      </c>
      <c r="I517" s="12">
        <f>IF(B517="*","*",_xlfn.XLOOKUP(B517,'RES TECH'!M:M,'RES TECH'!Z:Z))</f>
        <v>0.02</v>
      </c>
      <c r="J517" s="12">
        <f>IF(B517="*","*",_xlfn.XLOOKUP(B517,'RES TECH'!M:M,'RES TECH'!S:S))</f>
        <v>627.20622607865016</v>
      </c>
      <c r="K517" s="12">
        <f t="shared" si="14"/>
        <v>31.360311303932509</v>
      </c>
      <c r="L517" s="12">
        <f t="shared" si="15"/>
        <v>1.5680155651966254</v>
      </c>
      <c r="M517">
        <f>IF(B517="*","*",IF(_xlfn.XLOOKUP(B517,'RES TECH'!$M:$M,'RES TECH'!$C:$C)="Low Income",IF(G517&gt;1,IF(G517&gt;3,0.3,0.24),0.12),IF(_xlfn.XLOOKUP(B517,'RES TECH'!$M:$M,'RES TECH'!$C:$C)="Lower-middle Income",IF(G517&gt;1,IF(G517&gt;3,0.23,0.18),0.09),IF(_xlfn.XLOOKUP(B517,'RES TECH'!$M:$M,'RES TECH'!$C:$C)="Upper-middle Income",IF(G517&gt;1,IF(G517&gt;3,0.15,0.12),0.06),IF(_xlfn.XLOOKUP(B517,'RES TECH'!$M:$M,'RES TECH'!$C:$C)="High Income",IF(G517&gt;1,IF(G517&gt;3,0.08,0.06),0.03))))))</f>
        <v>0.18</v>
      </c>
    </row>
    <row r="518" spans="2:13" x14ac:dyDescent="0.25">
      <c r="B518" t="str">
        <f>IF('RES TECH'!N514=1,'RES TECH'!M514,"*")</f>
        <v>RESAPALMOldCWT3ELC20</v>
      </c>
      <c r="C518" t="str">
        <f>IF(B518="*","*",_xlfn.XLOOKUP(B518,'RES TECH'!M:M,'RES TECH'!K:K))</f>
        <v>RESELC</v>
      </c>
      <c r="D518" t="str">
        <f>IF(B518="*","*",_xlfn.XLOOKUP(B518,'RES TECH'!M:M,'RES TECH'!L:L))</f>
        <v>RESAPALMOldCWEUE</v>
      </c>
      <c r="E518">
        <f>IF(B518="*","*",_xlfn.XLOOKUP(B518,'RES TECH'!M:M,'RES TECH'!O:O))</f>
        <v>2020</v>
      </c>
      <c r="F518" s="12">
        <f>IF(B518="*","*",_xlfn.XLOOKUP(B518,'RES TECH'!M:M,'RES TECH'!Y:Y))</f>
        <v>12</v>
      </c>
      <c r="G518" s="12">
        <f>IF(B518="*","*",_xlfn.XLOOKUP(B518,'RES TECH'!M:M,'RES TECH'!V:V))</f>
        <v>1.25</v>
      </c>
      <c r="H518">
        <f>IF(B518="*","*",_xlfn.XLOOKUP(B518,'RES TECH'!M:M,'RES TECH'!AA:AA))</f>
        <v>1</v>
      </c>
      <c r="I518" s="12">
        <f>IF(B518="*","*",_xlfn.XLOOKUP(B518,'RES TECH'!M:M,'RES TECH'!Z:Z))</f>
        <v>0.02</v>
      </c>
      <c r="J518" s="12">
        <f>IF(B518="*","*",_xlfn.XLOOKUP(B518,'RES TECH'!M:M,'RES TECH'!S:S))</f>
        <v>916.68602273033503</v>
      </c>
      <c r="K518" s="12">
        <f t="shared" si="14"/>
        <v>45.834301136516757</v>
      </c>
      <c r="L518" s="12">
        <f t="shared" si="15"/>
        <v>2.2917150568258378</v>
      </c>
      <c r="M518">
        <f>IF(B518="*","*",IF(_xlfn.XLOOKUP(B518,'RES TECH'!$M:$M,'RES TECH'!$C:$C)="Low Income",IF(G518&gt;1,IF(G518&gt;3,0.3,0.24),0.12),IF(_xlfn.XLOOKUP(B518,'RES TECH'!$M:$M,'RES TECH'!$C:$C)="Lower-middle Income",IF(G518&gt;1,IF(G518&gt;3,0.23,0.18),0.09),IF(_xlfn.XLOOKUP(B518,'RES TECH'!$M:$M,'RES TECH'!$C:$C)="Upper-middle Income",IF(G518&gt;1,IF(G518&gt;3,0.15,0.12),0.06),IF(_xlfn.XLOOKUP(B518,'RES TECH'!$M:$M,'RES TECH'!$C:$C)="High Income",IF(G518&gt;1,IF(G518&gt;3,0.08,0.06),0.03))))))</f>
        <v>0.18</v>
      </c>
    </row>
    <row r="519" spans="2:13" x14ac:dyDescent="0.25">
      <c r="B519" t="str">
        <f>IF('RES TECH'!N515=1,'RES TECH'!M515,"*")</f>
        <v>RESAPALMOldCWT4ELC20</v>
      </c>
      <c r="C519" t="str">
        <f>IF(B519="*","*",_xlfn.XLOOKUP(B519,'RES TECH'!M:M,'RES TECH'!K:K))</f>
        <v>RESELC</v>
      </c>
      <c r="D519" t="str">
        <f>IF(B519="*","*",_xlfn.XLOOKUP(B519,'RES TECH'!M:M,'RES TECH'!L:L))</f>
        <v>RESAPALMOldCWEUE</v>
      </c>
      <c r="E519">
        <f>IF(B519="*","*",_xlfn.XLOOKUP(B519,'RES TECH'!M:M,'RES TECH'!O:O))</f>
        <v>2020</v>
      </c>
      <c r="F519" s="12">
        <f>IF(B519="*","*",_xlfn.XLOOKUP(B519,'RES TECH'!M:M,'RES TECH'!Y:Y))</f>
        <v>12</v>
      </c>
      <c r="G519" s="12">
        <f>IF(B519="*","*",_xlfn.XLOOKUP(B519,'RES TECH'!M:M,'RES TECH'!V:V))</f>
        <v>1</v>
      </c>
      <c r="H519">
        <f>IF(B519="*","*",_xlfn.XLOOKUP(B519,'RES TECH'!M:M,'RES TECH'!AA:AA))</f>
        <v>1</v>
      </c>
      <c r="I519" s="12">
        <f>IF(B519="*","*",_xlfn.XLOOKUP(B519,'RES TECH'!M:M,'RES TECH'!Z:Z))</f>
        <v>0.02</v>
      </c>
      <c r="J519" s="12">
        <f>IF(B519="*","*",_xlfn.XLOOKUP(B519,'RES TECH'!M:M,'RES TECH'!S:S))</f>
        <v>1085.5492374438179</v>
      </c>
      <c r="K519" s="12">
        <f t="shared" ref="K519:K582" si="16">IF(B519="*","*",5%*J519)</f>
        <v>54.277461872190898</v>
      </c>
      <c r="L519" s="12">
        <f t="shared" ref="L519:L582" si="17">IF(B519="*","*",5%*K519)</f>
        <v>2.713873093609545</v>
      </c>
      <c r="M519">
        <f>IF(B519="*","*",IF(_xlfn.XLOOKUP(B519,'RES TECH'!$M:$M,'RES TECH'!$C:$C)="Low Income",IF(G519&gt;1,IF(G519&gt;3,0.3,0.24),0.12),IF(_xlfn.XLOOKUP(B519,'RES TECH'!$M:$M,'RES TECH'!$C:$C)="Lower-middle Income",IF(G519&gt;1,IF(G519&gt;3,0.23,0.18),0.09),IF(_xlfn.XLOOKUP(B519,'RES TECH'!$M:$M,'RES TECH'!$C:$C)="Upper-middle Income",IF(G519&gt;1,IF(G519&gt;3,0.15,0.12),0.06),IF(_xlfn.XLOOKUP(B519,'RES TECH'!$M:$M,'RES TECH'!$C:$C)="High Income",IF(G519&gt;1,IF(G519&gt;3,0.08,0.06),0.03))))))</f>
        <v>0.09</v>
      </c>
    </row>
    <row r="520" spans="2:13" x14ac:dyDescent="0.25">
      <c r="B520" t="str">
        <f>IF('RES TECH'!N516=1,'RES TECH'!M516,"*")</f>
        <v>RESAPALMOldCWF1ELC20</v>
      </c>
      <c r="C520" t="str">
        <f>IF(B520="*","*",_xlfn.XLOOKUP(B520,'RES TECH'!M:M,'RES TECH'!K:K))</f>
        <v>RESELC</v>
      </c>
      <c r="D520" t="str">
        <f>IF(B520="*","*",_xlfn.XLOOKUP(B520,'RES TECH'!M:M,'RES TECH'!L:L))</f>
        <v>RESAPALMOldCWEUE</v>
      </c>
      <c r="E520">
        <f>IF(B520="*","*",_xlfn.XLOOKUP(B520,'RES TECH'!M:M,'RES TECH'!O:O))</f>
        <v>2020</v>
      </c>
      <c r="F520" s="12">
        <f>IF(B520="*","*",_xlfn.XLOOKUP(B520,'RES TECH'!M:M,'RES TECH'!Y:Y))</f>
        <v>12</v>
      </c>
      <c r="G520" s="12">
        <f>IF(B520="*","*",_xlfn.XLOOKUP(B520,'RES TECH'!M:M,'RES TECH'!V:V))</f>
        <v>1.25</v>
      </c>
      <c r="H520">
        <f>IF(B520="*","*",_xlfn.XLOOKUP(B520,'RES TECH'!M:M,'RES TECH'!AA:AA))</f>
        <v>1</v>
      </c>
      <c r="I520" s="12">
        <f>IF(B520="*","*",_xlfn.XLOOKUP(B520,'RES TECH'!M:M,'RES TECH'!Z:Z))</f>
        <v>0.02</v>
      </c>
      <c r="J520" s="12">
        <f>IF(B520="*","*",_xlfn.XLOOKUP(B520,'RES TECH'!M:M,'RES TECH'!S:S))</f>
        <v>916.68602273033503</v>
      </c>
      <c r="K520" s="12">
        <f t="shared" si="16"/>
        <v>45.834301136516757</v>
      </c>
      <c r="L520" s="12">
        <f t="shared" si="17"/>
        <v>2.2917150568258378</v>
      </c>
      <c r="M520">
        <f>IF(B520="*","*",IF(_xlfn.XLOOKUP(B520,'RES TECH'!$M:$M,'RES TECH'!$C:$C)="Low Income",IF(G520&gt;1,IF(G520&gt;3,0.3,0.24),0.12),IF(_xlfn.XLOOKUP(B520,'RES TECH'!$M:$M,'RES TECH'!$C:$C)="Lower-middle Income",IF(G520&gt;1,IF(G520&gt;3,0.23,0.18),0.09),IF(_xlfn.XLOOKUP(B520,'RES TECH'!$M:$M,'RES TECH'!$C:$C)="Upper-middle Income",IF(G520&gt;1,IF(G520&gt;3,0.15,0.12),0.06),IF(_xlfn.XLOOKUP(B520,'RES TECH'!$M:$M,'RES TECH'!$C:$C)="High Income",IF(G520&gt;1,IF(G520&gt;3,0.08,0.06),0.03))))))</f>
        <v>0.18</v>
      </c>
    </row>
    <row r="521" spans="2:13" x14ac:dyDescent="0.25">
      <c r="B521" t="str">
        <f>IF('RES TECH'!N517=1,'RES TECH'!M517,"*")</f>
        <v>RESAPALMOldCWF2ELC20</v>
      </c>
      <c r="C521" t="str">
        <f>IF(B521="*","*",_xlfn.XLOOKUP(B521,'RES TECH'!M:M,'RES TECH'!K:K))</f>
        <v>RESELC</v>
      </c>
      <c r="D521" t="str">
        <f>IF(B521="*","*",_xlfn.XLOOKUP(B521,'RES TECH'!M:M,'RES TECH'!L:L))</f>
        <v>RESAPALMOldCWEUE</v>
      </c>
      <c r="E521">
        <f>IF(B521="*","*",_xlfn.XLOOKUP(B521,'RES TECH'!M:M,'RES TECH'!O:O))</f>
        <v>2020</v>
      </c>
      <c r="F521" s="12">
        <f>IF(B521="*","*",_xlfn.XLOOKUP(B521,'RES TECH'!M:M,'RES TECH'!Y:Y))</f>
        <v>12</v>
      </c>
      <c r="G521" s="12">
        <f>IF(B521="*","*",_xlfn.XLOOKUP(B521,'RES TECH'!M:M,'RES TECH'!V:V))</f>
        <v>1.75</v>
      </c>
      <c r="H521">
        <f>IF(B521="*","*",_xlfn.XLOOKUP(B521,'RES TECH'!M:M,'RES TECH'!AA:AA))</f>
        <v>1</v>
      </c>
      <c r="I521" s="12">
        <f>IF(B521="*","*",_xlfn.XLOOKUP(B521,'RES TECH'!M:M,'RES TECH'!Z:Z))</f>
        <v>0.02</v>
      </c>
      <c r="J521" s="12">
        <f>IF(B521="*","*",_xlfn.XLOOKUP(B521,'RES TECH'!M:M,'RES TECH'!S:S))</f>
        <v>964.9326555056158</v>
      </c>
      <c r="K521" s="12">
        <f t="shared" si="16"/>
        <v>48.246632775280794</v>
      </c>
      <c r="L521" s="12">
        <f t="shared" si="17"/>
        <v>2.4123316387640399</v>
      </c>
      <c r="M521">
        <f>IF(B521="*","*",IF(_xlfn.XLOOKUP(B521,'RES TECH'!$M:$M,'RES TECH'!$C:$C)="Low Income",IF(G521&gt;1,IF(G521&gt;3,0.3,0.24),0.12),IF(_xlfn.XLOOKUP(B521,'RES TECH'!$M:$M,'RES TECH'!$C:$C)="Lower-middle Income",IF(G521&gt;1,IF(G521&gt;3,0.23,0.18),0.09),IF(_xlfn.XLOOKUP(B521,'RES TECH'!$M:$M,'RES TECH'!$C:$C)="Upper-middle Income",IF(G521&gt;1,IF(G521&gt;3,0.15,0.12),0.06),IF(_xlfn.XLOOKUP(B521,'RES TECH'!$M:$M,'RES TECH'!$C:$C)="High Income",IF(G521&gt;1,IF(G521&gt;3,0.08,0.06),0.03))))))</f>
        <v>0.18</v>
      </c>
    </row>
    <row r="522" spans="2:13" x14ac:dyDescent="0.25">
      <c r="B522" t="str">
        <f>IF('RES TECH'!N518=1,'RES TECH'!M518,"*")</f>
        <v>RESAPALMOldCWF2ELC30</v>
      </c>
      <c r="C522" t="str">
        <f>IF(B522="*","*",_xlfn.XLOOKUP(B522,'RES TECH'!M:M,'RES TECH'!K:K))</f>
        <v>RESELC</v>
      </c>
      <c r="D522" t="str">
        <f>IF(B522="*","*",_xlfn.XLOOKUP(B522,'RES TECH'!M:M,'RES TECH'!L:L))</f>
        <v>RESAPALMOldCWEUE</v>
      </c>
      <c r="E522">
        <f>IF(B522="*","*",_xlfn.XLOOKUP(B522,'RES TECH'!M:M,'RES TECH'!O:O))</f>
        <v>2030</v>
      </c>
      <c r="F522" s="12">
        <f>IF(B522="*","*",_xlfn.XLOOKUP(B522,'RES TECH'!M:M,'RES TECH'!Y:Y))</f>
        <v>12</v>
      </c>
      <c r="G522" s="12">
        <f>IF(B522="*","*",_xlfn.XLOOKUP(B522,'RES TECH'!M:M,'RES TECH'!V:V))</f>
        <v>1.416666666666667</v>
      </c>
      <c r="H522">
        <f>IF(B522="*","*",_xlfn.XLOOKUP(B522,'RES TECH'!M:M,'RES TECH'!AA:AA))</f>
        <v>1</v>
      </c>
      <c r="I522" s="12">
        <f>IF(B522="*","*",_xlfn.XLOOKUP(B522,'RES TECH'!M:M,'RES TECH'!Z:Z))</f>
        <v>0.02</v>
      </c>
      <c r="J522" s="12">
        <f>IF(B522="*","*",_xlfn.XLOOKUP(B522,'RES TECH'!M:M,'RES TECH'!S:S))</f>
        <v>1013.179288280897</v>
      </c>
      <c r="K522" s="12">
        <f t="shared" si="16"/>
        <v>50.658964414044853</v>
      </c>
      <c r="L522" s="12">
        <f t="shared" si="17"/>
        <v>2.5329482207022429</v>
      </c>
      <c r="M522">
        <f>IF(B522="*","*",IF(_xlfn.XLOOKUP(B522,'RES TECH'!$M:$M,'RES TECH'!$C:$C)="Low Income",IF(G522&gt;1,IF(G522&gt;3,0.3,0.24),0.12),IF(_xlfn.XLOOKUP(B522,'RES TECH'!$M:$M,'RES TECH'!$C:$C)="Lower-middle Income",IF(G522&gt;1,IF(G522&gt;3,0.23,0.18),0.09),IF(_xlfn.XLOOKUP(B522,'RES TECH'!$M:$M,'RES TECH'!$C:$C)="Upper-middle Income",IF(G522&gt;1,IF(G522&gt;3,0.15,0.12),0.06),IF(_xlfn.XLOOKUP(B522,'RES TECH'!$M:$M,'RES TECH'!$C:$C)="High Income",IF(G522&gt;1,IF(G522&gt;3,0.08,0.06),0.03))))))</f>
        <v>0.18</v>
      </c>
    </row>
    <row r="523" spans="2:13" x14ac:dyDescent="0.25">
      <c r="B523" t="str">
        <f>IF('RES TECH'!N519=1,'RES TECH'!M519,"*")</f>
        <v>RESAPALMOldCWF3ELC20</v>
      </c>
      <c r="C523" t="str">
        <f>IF(B523="*","*",_xlfn.XLOOKUP(B523,'RES TECH'!M:M,'RES TECH'!K:K))</f>
        <v>RESELC</v>
      </c>
      <c r="D523" t="str">
        <f>IF(B523="*","*",_xlfn.XLOOKUP(B523,'RES TECH'!M:M,'RES TECH'!L:L))</f>
        <v>RESAPALMOldCWEUE</v>
      </c>
      <c r="E523">
        <f>IF(B523="*","*",_xlfn.XLOOKUP(B523,'RES TECH'!M:M,'RES TECH'!O:O))</f>
        <v>2020</v>
      </c>
      <c r="F523" s="12">
        <f>IF(B523="*","*",_xlfn.XLOOKUP(B523,'RES TECH'!M:M,'RES TECH'!Y:Y))</f>
        <v>12</v>
      </c>
      <c r="G523" s="12">
        <f>IF(B523="*","*",_xlfn.XLOOKUP(B523,'RES TECH'!M:M,'RES TECH'!V:V))</f>
        <v>2.416666666666667</v>
      </c>
      <c r="H523">
        <f>IF(B523="*","*",_xlfn.XLOOKUP(B523,'RES TECH'!M:M,'RES TECH'!AA:AA))</f>
        <v>1</v>
      </c>
      <c r="I523" s="12">
        <f>IF(B523="*","*",_xlfn.XLOOKUP(B523,'RES TECH'!M:M,'RES TECH'!Z:Z))</f>
        <v>0.02</v>
      </c>
      <c r="J523" s="12">
        <f>IF(B523="*","*",_xlfn.XLOOKUP(B523,'RES TECH'!M:M,'RES TECH'!S:S))</f>
        <v>916.68602273033503</v>
      </c>
      <c r="K523" s="12">
        <f t="shared" si="16"/>
        <v>45.834301136516757</v>
      </c>
      <c r="L523" s="12">
        <f t="shared" si="17"/>
        <v>2.2917150568258378</v>
      </c>
      <c r="M523">
        <f>IF(B523="*","*",IF(_xlfn.XLOOKUP(B523,'RES TECH'!$M:$M,'RES TECH'!$C:$C)="Low Income",IF(G523&gt;1,IF(G523&gt;3,0.3,0.24),0.12),IF(_xlfn.XLOOKUP(B523,'RES TECH'!$M:$M,'RES TECH'!$C:$C)="Lower-middle Income",IF(G523&gt;1,IF(G523&gt;3,0.23,0.18),0.09),IF(_xlfn.XLOOKUP(B523,'RES TECH'!$M:$M,'RES TECH'!$C:$C)="Upper-middle Income",IF(G523&gt;1,IF(G523&gt;3,0.15,0.12),0.06),IF(_xlfn.XLOOKUP(B523,'RES TECH'!$M:$M,'RES TECH'!$C:$C)="High Income",IF(G523&gt;1,IF(G523&gt;3,0.08,0.06),0.03))))))</f>
        <v>0.18</v>
      </c>
    </row>
    <row r="524" spans="2:13" x14ac:dyDescent="0.25">
      <c r="B524" t="str">
        <f>IF('RES TECH'!N520=1,'RES TECH'!M520,"*")</f>
        <v>*</v>
      </c>
      <c r="C524" t="str">
        <f>IF(B524="*","*",_xlfn.XLOOKUP(B524,'RES TECH'!M:M,'RES TECH'!K:K))</f>
        <v>*</v>
      </c>
      <c r="D524" t="str">
        <f>IF(B524="*","*",_xlfn.XLOOKUP(B524,'RES TECH'!M:M,'RES TECH'!L:L))</f>
        <v>*</v>
      </c>
      <c r="E524" t="str">
        <f>IF(B524="*","*",_xlfn.XLOOKUP(B524,'RES TECH'!M:M,'RES TECH'!O:O))</f>
        <v>*</v>
      </c>
      <c r="F524" s="12" t="str">
        <f>IF(B524="*","*",_xlfn.XLOOKUP(B524,'RES TECH'!M:M,'RES TECH'!Y:Y))</f>
        <v>*</v>
      </c>
      <c r="G524" s="12" t="str">
        <f>IF(B524="*","*",_xlfn.XLOOKUP(B524,'RES TECH'!M:M,'RES TECH'!V:V))</f>
        <v>*</v>
      </c>
      <c r="H524" t="str">
        <f>IF(B524="*","*",_xlfn.XLOOKUP(B524,'RES TECH'!M:M,'RES TECH'!AA:AA))</f>
        <v>*</v>
      </c>
      <c r="I524" s="12" t="str">
        <f>IF(B524="*","*",_xlfn.XLOOKUP(B524,'RES TECH'!M:M,'RES TECH'!Z:Z))</f>
        <v>*</v>
      </c>
      <c r="J524" s="12" t="str">
        <f>IF(B524="*","*",_xlfn.XLOOKUP(B524,'RES TECH'!M:M,'RES TECH'!S:S))</f>
        <v>*</v>
      </c>
      <c r="K524" s="12" t="str">
        <f t="shared" si="16"/>
        <v>*</v>
      </c>
      <c r="L524" s="12" t="str">
        <f t="shared" si="17"/>
        <v>*</v>
      </c>
      <c r="M524" t="str">
        <f>IF(B524="*","*",IF(_xlfn.XLOOKUP(B524,'RES TECH'!$M:$M,'RES TECH'!$C:$C)="Low Income",IF(G524&gt;1,IF(G524&gt;3,0.3,0.24),0.12),IF(_xlfn.XLOOKUP(B524,'RES TECH'!$M:$M,'RES TECH'!$C:$C)="Lower-middle Income",IF(G524&gt;1,IF(G524&gt;3,0.23,0.18),0.09),IF(_xlfn.XLOOKUP(B524,'RES TECH'!$M:$M,'RES TECH'!$C:$C)="Upper-middle Income",IF(G524&gt;1,IF(G524&gt;3,0.15,0.12),0.06),IF(_xlfn.XLOOKUP(B524,'RES TECH'!$M:$M,'RES TECH'!$C:$C)="High Income",IF(G524&gt;1,IF(G524&gt;3,0.08,0.06),0.03))))))</f>
        <v>*</v>
      </c>
    </row>
    <row r="525" spans="2:13" x14ac:dyDescent="0.25">
      <c r="B525" t="str">
        <f>IF('RES TECH'!N521=1,'RES TECH'!M521,"*")</f>
        <v>RESAPALMOldCWF4ELC20</v>
      </c>
      <c r="C525" t="str">
        <f>IF(B525="*","*",_xlfn.XLOOKUP(B525,'RES TECH'!M:M,'RES TECH'!K:K))</f>
        <v>RESELC</v>
      </c>
      <c r="D525" t="str">
        <f>IF(B525="*","*",_xlfn.XLOOKUP(B525,'RES TECH'!M:M,'RES TECH'!L:L))</f>
        <v>RESAPALMOldCWEUE</v>
      </c>
      <c r="E525">
        <f>IF(B525="*","*",_xlfn.XLOOKUP(B525,'RES TECH'!M:M,'RES TECH'!O:O))</f>
        <v>2020</v>
      </c>
      <c r="F525" s="12">
        <f>IF(B525="*","*",_xlfn.XLOOKUP(B525,'RES TECH'!M:M,'RES TECH'!Y:Y))</f>
        <v>12</v>
      </c>
      <c r="G525" s="12">
        <f>IF(B525="*","*",_xlfn.XLOOKUP(B525,'RES TECH'!M:M,'RES TECH'!V:V))</f>
        <v>1.416666666666667</v>
      </c>
      <c r="H525">
        <f>IF(B525="*","*",_xlfn.XLOOKUP(B525,'RES TECH'!M:M,'RES TECH'!AA:AA))</f>
        <v>1</v>
      </c>
      <c r="I525" s="12">
        <f>IF(B525="*","*",_xlfn.XLOOKUP(B525,'RES TECH'!M:M,'RES TECH'!Z:Z))</f>
        <v>0.02</v>
      </c>
      <c r="J525" s="12">
        <f>IF(B525="*","*",_xlfn.XLOOKUP(B525,'RES TECH'!M:M,'RES TECH'!S:S))</f>
        <v>1013.179288280897</v>
      </c>
      <c r="K525" s="12">
        <f t="shared" si="16"/>
        <v>50.658964414044853</v>
      </c>
      <c r="L525" s="12">
        <f t="shared" si="17"/>
        <v>2.5329482207022429</v>
      </c>
      <c r="M525">
        <f>IF(B525="*","*",IF(_xlfn.XLOOKUP(B525,'RES TECH'!$M:$M,'RES TECH'!$C:$C)="Low Income",IF(G525&gt;1,IF(G525&gt;3,0.3,0.24),0.12),IF(_xlfn.XLOOKUP(B525,'RES TECH'!$M:$M,'RES TECH'!$C:$C)="Lower-middle Income",IF(G525&gt;1,IF(G525&gt;3,0.23,0.18),0.09),IF(_xlfn.XLOOKUP(B525,'RES TECH'!$M:$M,'RES TECH'!$C:$C)="Upper-middle Income",IF(G525&gt;1,IF(G525&gt;3,0.15,0.12),0.06),IF(_xlfn.XLOOKUP(B525,'RES TECH'!$M:$M,'RES TECH'!$C:$C)="High Income",IF(G525&gt;1,IF(G525&gt;3,0.08,0.06),0.03))))))</f>
        <v>0.18</v>
      </c>
    </row>
    <row r="526" spans="2:13" x14ac:dyDescent="0.25">
      <c r="B526" t="str">
        <f>IF('RES TECH'!N522=1,'RES TECH'!M522,"*")</f>
        <v>RESAPALMOldCD1NGA20</v>
      </c>
      <c r="C526" t="str">
        <f>IF(B526="*","*",_xlfn.XLOOKUP(B526,'RES TECH'!M:M,'RES TECH'!K:K))</f>
        <v>RESNGA</v>
      </c>
      <c r="D526" t="str">
        <f>IF(B526="*","*",_xlfn.XLOOKUP(B526,'RES TECH'!M:M,'RES TECH'!L:L))</f>
        <v>RESAPALMOldCDEUE</v>
      </c>
      <c r="E526">
        <f>IF(B526="*","*",_xlfn.XLOOKUP(B526,'RES TECH'!M:M,'RES TECH'!O:O))</f>
        <v>2020</v>
      </c>
      <c r="F526" s="12">
        <f>IF(B526="*","*",_xlfn.XLOOKUP(B526,'RES TECH'!M:M,'RES TECH'!Y:Y))</f>
        <v>14</v>
      </c>
      <c r="G526" s="12">
        <f>IF(B526="*","*",_xlfn.XLOOKUP(B526,'RES TECH'!M:M,'RES TECH'!V:V))</f>
        <v>1</v>
      </c>
      <c r="H526">
        <f>IF(B526="*","*",_xlfn.XLOOKUP(B526,'RES TECH'!M:M,'RES TECH'!AA:AA))</f>
        <v>1</v>
      </c>
      <c r="I526" s="12">
        <f>IF(B526="*","*",_xlfn.XLOOKUP(B526,'RES TECH'!M:M,'RES TECH'!Z:Z))</f>
        <v>0.02</v>
      </c>
      <c r="J526" s="12">
        <f>IF(B526="*","*",_xlfn.XLOOKUP(B526,'RES TECH'!M:M,'RES TECH'!S:S))</f>
        <v>62.818485143241787</v>
      </c>
      <c r="K526" s="12">
        <f t="shared" si="16"/>
        <v>3.1409242571620895</v>
      </c>
      <c r="L526" s="12">
        <f t="shared" si="17"/>
        <v>0.15704621285810449</v>
      </c>
      <c r="M526">
        <f>IF(B526="*","*",IF(_xlfn.XLOOKUP(B526,'RES TECH'!$M:$M,'RES TECH'!$C:$C)="Low Income",IF(G526&gt;1,IF(G526&gt;3,0.3,0.24),0.12),IF(_xlfn.XLOOKUP(B526,'RES TECH'!$M:$M,'RES TECH'!$C:$C)="Lower-middle Income",IF(G526&gt;1,IF(G526&gt;3,0.23,0.18),0.09),IF(_xlfn.XLOOKUP(B526,'RES TECH'!$M:$M,'RES TECH'!$C:$C)="Upper-middle Income",IF(G526&gt;1,IF(G526&gt;3,0.15,0.12),0.06),IF(_xlfn.XLOOKUP(B526,'RES TECH'!$M:$M,'RES TECH'!$C:$C)="High Income",IF(G526&gt;1,IF(G526&gt;3,0.08,0.06),0.03))))))</f>
        <v>0.09</v>
      </c>
    </row>
    <row r="527" spans="2:13" x14ac:dyDescent="0.25">
      <c r="B527" t="str">
        <f>IF('RES TECH'!N523=1,'RES TECH'!M523,"*")</f>
        <v>RESAPALMOldCD2NGA20</v>
      </c>
      <c r="C527" t="str">
        <f>IF(B527="*","*",_xlfn.XLOOKUP(B527,'RES TECH'!M:M,'RES TECH'!K:K))</f>
        <v>RESNGA</v>
      </c>
      <c r="D527" t="str">
        <f>IF(B527="*","*",_xlfn.XLOOKUP(B527,'RES TECH'!M:M,'RES TECH'!L:L))</f>
        <v>RESAPALMOldCDEUE</v>
      </c>
      <c r="E527">
        <f>IF(B527="*","*",_xlfn.XLOOKUP(B527,'RES TECH'!M:M,'RES TECH'!O:O))</f>
        <v>2020</v>
      </c>
      <c r="F527" s="12">
        <f>IF(B527="*","*",_xlfn.XLOOKUP(B527,'RES TECH'!M:M,'RES TECH'!Y:Y))</f>
        <v>14</v>
      </c>
      <c r="G527" s="12">
        <f>IF(B527="*","*",_xlfn.XLOOKUP(B527,'RES TECH'!M:M,'RES TECH'!V:V))</f>
        <v>1.0060606060606061</v>
      </c>
      <c r="H527">
        <f>IF(B527="*","*",_xlfn.XLOOKUP(B527,'RES TECH'!M:M,'RES TECH'!AA:AA))</f>
        <v>1</v>
      </c>
      <c r="I527" s="12">
        <f>IF(B527="*","*",_xlfn.XLOOKUP(B527,'RES TECH'!M:M,'RES TECH'!Z:Z))</f>
        <v>0.02</v>
      </c>
      <c r="J527" s="12">
        <f>IF(B527="*","*",_xlfn.XLOOKUP(B527,'RES TECH'!M:M,'RES TECH'!S:S))</f>
        <v>63.784923376214742</v>
      </c>
      <c r="K527" s="12">
        <f t="shared" si="16"/>
        <v>3.1892461688107372</v>
      </c>
      <c r="L527" s="12">
        <f t="shared" si="17"/>
        <v>0.15946230844053688</v>
      </c>
      <c r="M527">
        <f>IF(B527="*","*",IF(_xlfn.XLOOKUP(B527,'RES TECH'!$M:$M,'RES TECH'!$C:$C)="Low Income",IF(G527&gt;1,IF(G527&gt;3,0.3,0.24),0.12),IF(_xlfn.XLOOKUP(B527,'RES TECH'!$M:$M,'RES TECH'!$C:$C)="Lower-middle Income",IF(G527&gt;1,IF(G527&gt;3,0.23,0.18),0.09),IF(_xlfn.XLOOKUP(B527,'RES TECH'!$M:$M,'RES TECH'!$C:$C)="Upper-middle Income",IF(G527&gt;1,IF(G527&gt;3,0.15,0.12),0.06),IF(_xlfn.XLOOKUP(B527,'RES TECH'!$M:$M,'RES TECH'!$C:$C)="High Income",IF(G527&gt;1,IF(G527&gt;3,0.08,0.06),0.03))))))</f>
        <v>0.18</v>
      </c>
    </row>
    <row r="528" spans="2:13" x14ac:dyDescent="0.25">
      <c r="B528" t="str">
        <f>IF('RES TECH'!N524=1,'RES TECH'!M524,"*")</f>
        <v>RESAPALMOldCD3NGA20</v>
      </c>
      <c r="C528" t="str">
        <f>IF(B528="*","*",_xlfn.XLOOKUP(B528,'RES TECH'!M:M,'RES TECH'!K:K))</f>
        <v>RESNGA</v>
      </c>
      <c r="D528" t="str">
        <f>IF(B528="*","*",_xlfn.XLOOKUP(B528,'RES TECH'!M:M,'RES TECH'!L:L))</f>
        <v>RESAPALMOldCDEUE</v>
      </c>
      <c r="E528">
        <f>IF(B528="*","*",_xlfn.XLOOKUP(B528,'RES TECH'!M:M,'RES TECH'!O:O))</f>
        <v>2020</v>
      </c>
      <c r="F528" s="12">
        <f>IF(B528="*","*",_xlfn.XLOOKUP(B528,'RES TECH'!M:M,'RES TECH'!Y:Y))</f>
        <v>14</v>
      </c>
      <c r="G528" s="12">
        <f>IF(B528="*","*",_xlfn.XLOOKUP(B528,'RES TECH'!M:M,'RES TECH'!V:V))</f>
        <v>1.0545454545454549</v>
      </c>
      <c r="H528">
        <f>IF(B528="*","*",_xlfn.XLOOKUP(B528,'RES TECH'!M:M,'RES TECH'!AA:AA))</f>
        <v>1</v>
      </c>
      <c r="I528" s="12">
        <f>IF(B528="*","*",_xlfn.XLOOKUP(B528,'RES TECH'!M:M,'RES TECH'!Z:Z))</f>
        <v>0.02</v>
      </c>
      <c r="J528" s="12">
        <f>IF(B528="*","*",_xlfn.XLOOKUP(B528,'RES TECH'!M:M,'RES TECH'!S:S))</f>
        <v>66.858895587116663</v>
      </c>
      <c r="K528" s="12">
        <f t="shared" si="16"/>
        <v>3.3429447793558333</v>
      </c>
      <c r="L528" s="12">
        <f t="shared" si="17"/>
        <v>0.16714723896779168</v>
      </c>
      <c r="M528">
        <f>IF(B528="*","*",IF(_xlfn.XLOOKUP(B528,'RES TECH'!$M:$M,'RES TECH'!$C:$C)="Low Income",IF(G528&gt;1,IF(G528&gt;3,0.3,0.24),0.12),IF(_xlfn.XLOOKUP(B528,'RES TECH'!$M:$M,'RES TECH'!$C:$C)="Lower-middle Income",IF(G528&gt;1,IF(G528&gt;3,0.23,0.18),0.09),IF(_xlfn.XLOOKUP(B528,'RES TECH'!$M:$M,'RES TECH'!$C:$C)="Upper-middle Income",IF(G528&gt;1,IF(G528&gt;3,0.15,0.12),0.06),IF(_xlfn.XLOOKUP(B528,'RES TECH'!$M:$M,'RES TECH'!$C:$C)="High Income",IF(G528&gt;1,IF(G528&gt;3,0.08,0.06),0.03))))))</f>
        <v>0.18</v>
      </c>
    </row>
    <row r="529" spans="2:13" x14ac:dyDescent="0.25">
      <c r="B529" t="str">
        <f>IF('RES TECH'!N525=1,'RES TECH'!M525,"*")</f>
        <v>RESAPALMOldCD4NGA20</v>
      </c>
      <c r="C529" t="str">
        <f>IF(B529="*","*",_xlfn.XLOOKUP(B529,'RES TECH'!M:M,'RES TECH'!K:K))</f>
        <v>RESNGA</v>
      </c>
      <c r="D529" t="str">
        <f>IF(B529="*","*",_xlfn.XLOOKUP(B529,'RES TECH'!M:M,'RES TECH'!L:L))</f>
        <v>RESAPALMOldCDEUE</v>
      </c>
      <c r="E529">
        <f>IF(B529="*","*",_xlfn.XLOOKUP(B529,'RES TECH'!M:M,'RES TECH'!O:O))</f>
        <v>2020</v>
      </c>
      <c r="F529" s="12">
        <f>IF(B529="*","*",_xlfn.XLOOKUP(B529,'RES TECH'!M:M,'RES TECH'!Y:Y))</f>
        <v>14</v>
      </c>
      <c r="G529" s="12">
        <f>IF(B529="*","*",_xlfn.XLOOKUP(B529,'RES TECH'!M:M,'RES TECH'!V:V))</f>
        <v>1.0575757575757581</v>
      </c>
      <c r="H529">
        <f>IF(B529="*","*",_xlfn.XLOOKUP(B529,'RES TECH'!M:M,'RES TECH'!AA:AA))</f>
        <v>1</v>
      </c>
      <c r="I529" s="12">
        <f>IF(B529="*","*",_xlfn.XLOOKUP(B529,'RES TECH'!M:M,'RES TECH'!Z:Z))</f>
        <v>0.02</v>
      </c>
      <c r="J529" s="12">
        <f>IF(B529="*","*",_xlfn.XLOOKUP(B529,'RES TECH'!M:M,'RES TECH'!S:S))</f>
        <v>74.415743938917203</v>
      </c>
      <c r="K529" s="12">
        <f t="shared" si="16"/>
        <v>3.7207871969458601</v>
      </c>
      <c r="L529" s="12">
        <f t="shared" si="17"/>
        <v>0.18603935984729303</v>
      </c>
      <c r="M529">
        <f>IF(B529="*","*",IF(_xlfn.XLOOKUP(B529,'RES TECH'!$M:$M,'RES TECH'!$C:$C)="Low Income",IF(G529&gt;1,IF(G529&gt;3,0.3,0.24),0.12),IF(_xlfn.XLOOKUP(B529,'RES TECH'!$M:$M,'RES TECH'!$C:$C)="Lower-middle Income",IF(G529&gt;1,IF(G529&gt;3,0.23,0.18),0.09),IF(_xlfn.XLOOKUP(B529,'RES TECH'!$M:$M,'RES TECH'!$C:$C)="Upper-middle Income",IF(G529&gt;1,IF(G529&gt;3,0.15,0.12),0.06),IF(_xlfn.XLOOKUP(B529,'RES TECH'!$M:$M,'RES TECH'!$C:$C)="High Income",IF(G529&gt;1,IF(G529&gt;3,0.08,0.06),0.03))))))</f>
        <v>0.18</v>
      </c>
    </row>
    <row r="530" spans="2:13" x14ac:dyDescent="0.25">
      <c r="B530" t="str">
        <f>IF('RES TECH'!N526=1,'RES TECH'!M526,"*")</f>
        <v>RESAPALMOldCD4NGA30</v>
      </c>
      <c r="C530" t="str">
        <f>IF(B530="*","*",_xlfn.XLOOKUP(B530,'RES TECH'!M:M,'RES TECH'!K:K))</f>
        <v>RESNGA</v>
      </c>
      <c r="D530" t="str">
        <f>IF(B530="*","*",_xlfn.XLOOKUP(B530,'RES TECH'!M:M,'RES TECH'!L:L))</f>
        <v>RESAPALMOldCDEUE</v>
      </c>
      <c r="E530">
        <f>IF(B530="*","*",_xlfn.XLOOKUP(B530,'RES TECH'!M:M,'RES TECH'!O:O))</f>
        <v>2030</v>
      </c>
      <c r="F530" s="12">
        <f>IF(B530="*","*",_xlfn.XLOOKUP(B530,'RES TECH'!M:M,'RES TECH'!Y:Y))</f>
        <v>14</v>
      </c>
      <c r="G530" s="12">
        <f>IF(B530="*","*",_xlfn.XLOOKUP(B530,'RES TECH'!M:M,'RES TECH'!V:V))</f>
        <v>1.093939393939394</v>
      </c>
      <c r="H530">
        <f>IF(B530="*","*",_xlfn.XLOOKUP(B530,'RES TECH'!M:M,'RES TECH'!AA:AA))</f>
        <v>1</v>
      </c>
      <c r="I530" s="12">
        <f>IF(B530="*","*",_xlfn.XLOOKUP(B530,'RES TECH'!M:M,'RES TECH'!Z:Z))</f>
        <v>0.02</v>
      </c>
      <c r="J530" s="12">
        <f>IF(B530="*","*",_xlfn.XLOOKUP(B530,'RES TECH'!M:M,'RES TECH'!S:S))</f>
        <v>78.281496870808994</v>
      </c>
      <c r="K530" s="12">
        <f t="shared" si="16"/>
        <v>3.9140748435404498</v>
      </c>
      <c r="L530" s="12">
        <f t="shared" si="17"/>
        <v>0.19570374217702249</v>
      </c>
      <c r="M530">
        <f>IF(B530="*","*",IF(_xlfn.XLOOKUP(B530,'RES TECH'!$M:$M,'RES TECH'!$C:$C)="Low Income",IF(G530&gt;1,IF(G530&gt;3,0.3,0.24),0.12),IF(_xlfn.XLOOKUP(B530,'RES TECH'!$M:$M,'RES TECH'!$C:$C)="Lower-middle Income",IF(G530&gt;1,IF(G530&gt;3,0.23,0.18),0.09),IF(_xlfn.XLOOKUP(B530,'RES TECH'!$M:$M,'RES TECH'!$C:$C)="Upper-middle Income",IF(G530&gt;1,IF(G530&gt;3,0.15,0.12),0.06),IF(_xlfn.XLOOKUP(B530,'RES TECH'!$M:$M,'RES TECH'!$C:$C)="High Income",IF(G530&gt;1,IF(G530&gt;3,0.08,0.06),0.03))))))</f>
        <v>0.18</v>
      </c>
    </row>
    <row r="531" spans="2:13" x14ac:dyDescent="0.25">
      <c r="B531" t="str">
        <f>IF('RES TECH'!N527=1,'RES TECH'!M527,"*")</f>
        <v>RESAPALMOldCD1ELC20</v>
      </c>
      <c r="C531" t="str">
        <f>IF(B531="*","*",_xlfn.XLOOKUP(B531,'RES TECH'!M:M,'RES TECH'!K:K))</f>
        <v>RESELC</v>
      </c>
      <c r="D531" t="str">
        <f>IF(B531="*","*",_xlfn.XLOOKUP(B531,'RES TECH'!M:M,'RES TECH'!L:L))</f>
        <v>RESAPALMOldCDEUE</v>
      </c>
      <c r="E531">
        <f>IF(B531="*","*",_xlfn.XLOOKUP(B531,'RES TECH'!M:M,'RES TECH'!O:O))</f>
        <v>2020</v>
      </c>
      <c r="F531" s="12">
        <f>IF(B531="*","*",_xlfn.XLOOKUP(B531,'RES TECH'!M:M,'RES TECH'!Y:Y))</f>
        <v>14</v>
      </c>
      <c r="G531" s="12">
        <f>IF(B531="*","*",_xlfn.XLOOKUP(B531,'RES TECH'!M:M,'RES TECH'!V:V))</f>
        <v>1.1303030303030299</v>
      </c>
      <c r="H531">
        <f>IF(B531="*","*",_xlfn.XLOOKUP(B531,'RES TECH'!M:M,'RES TECH'!AA:AA))</f>
        <v>1</v>
      </c>
      <c r="I531" s="12">
        <f>IF(B531="*","*",_xlfn.XLOOKUP(B531,'RES TECH'!M:M,'RES TECH'!Z:Z))</f>
        <v>0.02</v>
      </c>
      <c r="J531" s="12">
        <f>IF(B531="*","*",_xlfn.XLOOKUP(B531,'RES TECH'!M:M,'RES TECH'!S:S))</f>
        <v>51.221226347566379</v>
      </c>
      <c r="K531" s="12">
        <f t="shared" si="16"/>
        <v>2.5610613173783192</v>
      </c>
      <c r="L531" s="12">
        <f t="shared" si="17"/>
        <v>0.12805306586891596</v>
      </c>
      <c r="M531">
        <f>IF(B531="*","*",IF(_xlfn.XLOOKUP(B531,'RES TECH'!$M:$M,'RES TECH'!$C:$C)="Low Income",IF(G531&gt;1,IF(G531&gt;3,0.3,0.24),0.12),IF(_xlfn.XLOOKUP(B531,'RES TECH'!$M:$M,'RES TECH'!$C:$C)="Lower-middle Income",IF(G531&gt;1,IF(G531&gt;3,0.23,0.18),0.09),IF(_xlfn.XLOOKUP(B531,'RES TECH'!$M:$M,'RES TECH'!$C:$C)="Upper-middle Income",IF(G531&gt;1,IF(G531&gt;3,0.15,0.12),0.06),IF(_xlfn.XLOOKUP(B531,'RES TECH'!$M:$M,'RES TECH'!$C:$C)="High Income",IF(G531&gt;1,IF(G531&gt;3,0.08,0.06),0.03))))))</f>
        <v>0.18</v>
      </c>
    </row>
    <row r="532" spans="2:13" x14ac:dyDescent="0.25">
      <c r="B532" t="str">
        <f>IF('RES TECH'!N528=1,'RES TECH'!M528,"*")</f>
        <v>RESAPALMOldCD2ELC20</v>
      </c>
      <c r="C532" t="str">
        <f>IF(B532="*","*",_xlfn.XLOOKUP(B532,'RES TECH'!M:M,'RES TECH'!K:K))</f>
        <v>RESELC</v>
      </c>
      <c r="D532" t="str">
        <f>IF(B532="*","*",_xlfn.XLOOKUP(B532,'RES TECH'!M:M,'RES TECH'!L:L))</f>
        <v>RESAPALMOldCDEUE</v>
      </c>
      <c r="E532">
        <f>IF(B532="*","*",_xlfn.XLOOKUP(B532,'RES TECH'!M:M,'RES TECH'!O:O))</f>
        <v>2020</v>
      </c>
      <c r="F532" s="12">
        <f>IF(B532="*","*",_xlfn.XLOOKUP(B532,'RES TECH'!M:M,'RES TECH'!Y:Y))</f>
        <v>14</v>
      </c>
      <c r="G532" s="12">
        <f>IF(B532="*","*",_xlfn.XLOOKUP(B532,'RES TECH'!M:M,'RES TECH'!V:V))</f>
        <v>1.133333333333334</v>
      </c>
      <c r="H532">
        <f>IF(B532="*","*",_xlfn.XLOOKUP(B532,'RES TECH'!M:M,'RES TECH'!AA:AA))</f>
        <v>1</v>
      </c>
      <c r="I532" s="12">
        <f>IF(B532="*","*",_xlfn.XLOOKUP(B532,'RES TECH'!M:M,'RES TECH'!Z:Z))</f>
        <v>0.02</v>
      </c>
      <c r="J532" s="12">
        <f>IF(B532="*","*",_xlfn.XLOOKUP(B532,'RES TECH'!M:M,'RES TECH'!S:S))</f>
        <v>52.187664580539327</v>
      </c>
      <c r="K532" s="12">
        <f t="shared" si="16"/>
        <v>2.6093832290269665</v>
      </c>
      <c r="L532" s="12">
        <f t="shared" si="17"/>
        <v>0.13046916145134832</v>
      </c>
      <c r="M532">
        <f>IF(B532="*","*",IF(_xlfn.XLOOKUP(B532,'RES TECH'!$M:$M,'RES TECH'!$C:$C)="Low Income",IF(G532&gt;1,IF(G532&gt;3,0.3,0.24),0.12),IF(_xlfn.XLOOKUP(B532,'RES TECH'!$M:$M,'RES TECH'!$C:$C)="Lower-middle Income",IF(G532&gt;1,IF(G532&gt;3,0.23,0.18),0.09),IF(_xlfn.XLOOKUP(B532,'RES TECH'!$M:$M,'RES TECH'!$C:$C)="Upper-middle Income",IF(G532&gt;1,IF(G532&gt;3,0.15,0.12),0.06),IF(_xlfn.XLOOKUP(B532,'RES TECH'!$M:$M,'RES TECH'!$C:$C)="High Income",IF(G532&gt;1,IF(G532&gt;3,0.08,0.06),0.03))))))</f>
        <v>0.18</v>
      </c>
    </row>
    <row r="533" spans="2:13" x14ac:dyDescent="0.25">
      <c r="B533" t="str">
        <f>IF('RES TECH'!N529=1,'RES TECH'!M529,"*")</f>
        <v>RESAPALMOldCD3ELC20</v>
      </c>
      <c r="C533" t="str">
        <f>IF(B533="*","*",_xlfn.XLOOKUP(B533,'RES TECH'!M:M,'RES TECH'!K:K))</f>
        <v>RESELC</v>
      </c>
      <c r="D533" t="str">
        <f>IF(B533="*","*",_xlfn.XLOOKUP(B533,'RES TECH'!M:M,'RES TECH'!L:L))</f>
        <v>RESAPALMOldCDEUE</v>
      </c>
      <c r="E533">
        <f>IF(B533="*","*",_xlfn.XLOOKUP(B533,'RES TECH'!M:M,'RES TECH'!O:O))</f>
        <v>2020</v>
      </c>
      <c r="F533" s="12">
        <f>IF(B533="*","*",_xlfn.XLOOKUP(B533,'RES TECH'!M:M,'RES TECH'!Y:Y))</f>
        <v>14</v>
      </c>
      <c r="G533" s="12">
        <f>IF(B533="*","*",_xlfn.XLOOKUP(B533,'RES TECH'!M:M,'RES TECH'!V:V))</f>
        <v>1.1909090909090909</v>
      </c>
      <c r="H533">
        <f>IF(B533="*","*",_xlfn.XLOOKUP(B533,'RES TECH'!M:M,'RES TECH'!AA:AA))</f>
        <v>1</v>
      </c>
      <c r="I533" s="12">
        <f>IF(B533="*","*",_xlfn.XLOOKUP(B533,'RES TECH'!M:M,'RES TECH'!Z:Z))</f>
        <v>0.02</v>
      </c>
      <c r="J533" s="12">
        <f>IF(B533="*","*",_xlfn.XLOOKUP(B533,'RES TECH'!M:M,'RES TECH'!S:S))</f>
        <v>54.838909572598823</v>
      </c>
      <c r="K533" s="12">
        <f t="shared" si="16"/>
        <v>2.7419454786299413</v>
      </c>
      <c r="L533" s="12">
        <f t="shared" si="17"/>
        <v>0.13709727393149707</v>
      </c>
      <c r="M533">
        <f>IF(B533="*","*",IF(_xlfn.XLOOKUP(B533,'RES TECH'!$M:$M,'RES TECH'!$C:$C)="Low Income",IF(G533&gt;1,IF(G533&gt;3,0.3,0.24),0.12),IF(_xlfn.XLOOKUP(B533,'RES TECH'!$M:$M,'RES TECH'!$C:$C)="Lower-middle Income",IF(G533&gt;1,IF(G533&gt;3,0.23,0.18),0.09),IF(_xlfn.XLOOKUP(B533,'RES TECH'!$M:$M,'RES TECH'!$C:$C)="Upper-middle Income",IF(G533&gt;1,IF(G533&gt;3,0.15,0.12),0.06),IF(_xlfn.XLOOKUP(B533,'RES TECH'!$M:$M,'RES TECH'!$C:$C)="High Income",IF(G533&gt;1,IF(G533&gt;3,0.08,0.06),0.03))))))</f>
        <v>0.18</v>
      </c>
    </row>
    <row r="534" spans="2:13" x14ac:dyDescent="0.25">
      <c r="B534" t="str">
        <f>IF('RES TECH'!N530=1,'RES TECH'!M530,"*")</f>
        <v>RESAPALMOldCD4ELC20</v>
      </c>
      <c r="C534" t="str">
        <f>IF(B534="*","*",_xlfn.XLOOKUP(B534,'RES TECH'!M:M,'RES TECH'!K:K))</f>
        <v>RESELC</v>
      </c>
      <c r="D534" t="str">
        <f>IF(B534="*","*",_xlfn.XLOOKUP(B534,'RES TECH'!M:M,'RES TECH'!L:L))</f>
        <v>RESAPALMOldCDEUE</v>
      </c>
      <c r="E534">
        <f>IF(B534="*","*",_xlfn.XLOOKUP(B534,'RES TECH'!M:M,'RES TECH'!O:O))</f>
        <v>2020</v>
      </c>
      <c r="F534" s="12">
        <f>IF(B534="*","*",_xlfn.XLOOKUP(B534,'RES TECH'!M:M,'RES TECH'!Y:Y))</f>
        <v>14</v>
      </c>
      <c r="G534" s="12">
        <f>IF(B534="*","*",_xlfn.XLOOKUP(B534,'RES TECH'!M:M,'RES TECH'!V:V))</f>
        <v>1.363636363636364</v>
      </c>
      <c r="H534">
        <f>IF(B534="*","*",_xlfn.XLOOKUP(B534,'RES TECH'!M:M,'RES TECH'!AA:AA))</f>
        <v>1</v>
      </c>
      <c r="I534" s="12">
        <f>IF(B534="*","*",_xlfn.XLOOKUP(B534,'RES TECH'!M:M,'RES TECH'!Z:Z))</f>
        <v>0.02</v>
      </c>
      <c r="J534" s="12">
        <f>IF(B534="*","*",_xlfn.XLOOKUP(B534,'RES TECH'!M:M,'RES TECH'!S:S))</f>
        <v>74.415743938917203</v>
      </c>
      <c r="K534" s="12">
        <f t="shared" si="16"/>
        <v>3.7207871969458601</v>
      </c>
      <c r="L534" s="12">
        <f t="shared" si="17"/>
        <v>0.18603935984729303</v>
      </c>
      <c r="M534">
        <f>IF(B534="*","*",IF(_xlfn.XLOOKUP(B534,'RES TECH'!$M:$M,'RES TECH'!$C:$C)="Low Income",IF(G534&gt;1,IF(G534&gt;3,0.3,0.24),0.12),IF(_xlfn.XLOOKUP(B534,'RES TECH'!$M:$M,'RES TECH'!$C:$C)="Lower-middle Income",IF(G534&gt;1,IF(G534&gt;3,0.23,0.18),0.09),IF(_xlfn.XLOOKUP(B534,'RES TECH'!$M:$M,'RES TECH'!$C:$C)="Upper-middle Income",IF(G534&gt;1,IF(G534&gt;3,0.15,0.12),0.06),IF(_xlfn.XLOOKUP(B534,'RES TECH'!$M:$M,'RES TECH'!$C:$C)="High Income",IF(G534&gt;1,IF(G534&gt;3,0.08,0.06),0.03))))))</f>
        <v>0.18</v>
      </c>
    </row>
    <row r="535" spans="2:13" x14ac:dyDescent="0.25">
      <c r="B535" t="str">
        <f>IF('RES TECH'!N531=1,'RES TECH'!M531,"*")</f>
        <v>RESHOULMOldWH1NGA20</v>
      </c>
      <c r="C535" t="str">
        <f>IF(B535="*","*",_xlfn.XLOOKUP(B535,'RES TECH'!M:M,'RES TECH'!K:K))</f>
        <v>RESNGA</v>
      </c>
      <c r="D535" t="str">
        <f>IF(B535="*","*",_xlfn.XLOOKUP(B535,'RES TECH'!M:M,'RES TECH'!L:L))</f>
        <v>RESHOULMOldWHEUE</v>
      </c>
      <c r="E535">
        <f>IF(B535="*","*",_xlfn.XLOOKUP(B535,'RES TECH'!M:M,'RES TECH'!O:O))</f>
        <v>2020</v>
      </c>
      <c r="F535" s="12">
        <f>IF(B535="*","*",_xlfn.XLOOKUP(B535,'RES TECH'!M:M,'RES TECH'!Y:Y))</f>
        <v>14</v>
      </c>
      <c r="G535" s="12">
        <f>IF(B535="*","*",_xlfn.XLOOKUP(B535,'RES TECH'!M:M,'RES TECH'!V:V))</f>
        <v>0.61014999999999997</v>
      </c>
      <c r="H535">
        <f>IF(B535="*","*",_xlfn.XLOOKUP(B535,'RES TECH'!M:M,'RES TECH'!AA:AA))</f>
        <v>31.536000000000001</v>
      </c>
      <c r="I535" s="12">
        <f>IF(B535="*","*",_xlfn.XLOOKUP(B535,'RES TECH'!M:M,'RES TECH'!Z:Z))</f>
        <v>0.24</v>
      </c>
      <c r="J535" s="12">
        <f>IF(B535="*","*",_xlfn.XLOOKUP(B535,'RES TECH'!M:M,'RES TECH'!S:S))</f>
        <v>1192.3359149142871</v>
      </c>
      <c r="K535" s="12">
        <f t="shared" si="16"/>
        <v>59.616795745714356</v>
      </c>
      <c r="L535" s="12">
        <f t="shared" si="17"/>
        <v>2.980839787285718</v>
      </c>
      <c r="M535">
        <f>IF(B535="*","*",IF(_xlfn.XLOOKUP(B535,'RES TECH'!$M:$M,'RES TECH'!$C:$C)="Low Income",IF(G535&gt;1,IF(G535&gt;3,0.3,0.24),0.12),IF(_xlfn.XLOOKUP(B535,'RES TECH'!$M:$M,'RES TECH'!$C:$C)="Lower-middle Income",IF(G535&gt;1,IF(G535&gt;3,0.23,0.18),0.09),IF(_xlfn.XLOOKUP(B535,'RES TECH'!$M:$M,'RES TECH'!$C:$C)="Upper-middle Income",IF(G535&gt;1,IF(G535&gt;3,0.15,0.12),0.06),IF(_xlfn.XLOOKUP(B535,'RES TECH'!$M:$M,'RES TECH'!$C:$C)="High Income",IF(G535&gt;1,IF(G535&gt;3,0.08,0.06),0.03))))))</f>
        <v>0.09</v>
      </c>
    </row>
    <row r="536" spans="2:13" x14ac:dyDescent="0.25">
      <c r="B536" t="str">
        <f>IF('RES TECH'!N532=1,'RES TECH'!M532,"*")</f>
        <v>RESHOULMOldWH2NGA20</v>
      </c>
      <c r="C536" t="str">
        <f>IF(B536="*","*",_xlfn.XLOOKUP(B536,'RES TECH'!M:M,'RES TECH'!K:K))</f>
        <v>RESNGA</v>
      </c>
      <c r="D536" t="str">
        <f>IF(B536="*","*",_xlfn.XLOOKUP(B536,'RES TECH'!M:M,'RES TECH'!L:L))</f>
        <v>RESHOULMOldWHEUE</v>
      </c>
      <c r="E536">
        <f>IF(B536="*","*",_xlfn.XLOOKUP(B536,'RES TECH'!M:M,'RES TECH'!O:O))</f>
        <v>2020</v>
      </c>
      <c r="F536" s="12">
        <f>IF(B536="*","*",_xlfn.XLOOKUP(B536,'RES TECH'!M:M,'RES TECH'!Y:Y))</f>
        <v>14</v>
      </c>
      <c r="G536" s="12">
        <f>IF(B536="*","*",_xlfn.XLOOKUP(B536,'RES TECH'!M:M,'RES TECH'!V:V))</f>
        <v>0.63</v>
      </c>
      <c r="H536">
        <f>IF(B536="*","*",_xlfn.XLOOKUP(B536,'RES TECH'!M:M,'RES TECH'!AA:AA))</f>
        <v>31.536000000000001</v>
      </c>
      <c r="I536" s="12">
        <f>IF(B536="*","*",_xlfn.XLOOKUP(B536,'RES TECH'!M:M,'RES TECH'!Z:Z))</f>
        <v>0.24</v>
      </c>
      <c r="J536" s="12">
        <f>IF(B536="*","*",_xlfn.XLOOKUP(B536,'RES TECH'!M:M,'RES TECH'!S:S))</f>
        <v>1257.6693897041109</v>
      </c>
      <c r="K536" s="12">
        <f t="shared" si="16"/>
        <v>62.883469485205552</v>
      </c>
      <c r="L536" s="12">
        <f t="shared" si="17"/>
        <v>3.1441734742602776</v>
      </c>
      <c r="M536">
        <f>IF(B536="*","*",IF(_xlfn.XLOOKUP(B536,'RES TECH'!$M:$M,'RES TECH'!$C:$C)="Low Income",IF(G536&gt;1,IF(G536&gt;3,0.3,0.24),0.12),IF(_xlfn.XLOOKUP(B536,'RES TECH'!$M:$M,'RES TECH'!$C:$C)="Lower-middle Income",IF(G536&gt;1,IF(G536&gt;3,0.23,0.18),0.09),IF(_xlfn.XLOOKUP(B536,'RES TECH'!$M:$M,'RES TECH'!$C:$C)="Upper-middle Income",IF(G536&gt;1,IF(G536&gt;3,0.15,0.12),0.06),IF(_xlfn.XLOOKUP(B536,'RES TECH'!$M:$M,'RES TECH'!$C:$C)="High Income",IF(G536&gt;1,IF(G536&gt;3,0.08,0.06),0.03))))))</f>
        <v>0.09</v>
      </c>
    </row>
    <row r="537" spans="2:13" x14ac:dyDescent="0.25">
      <c r="B537" t="str">
        <f>IF('RES TECH'!N533=1,'RES TECH'!M533,"*")</f>
        <v>RESHOULMOldWH3NGA20</v>
      </c>
      <c r="C537" t="str">
        <f>IF(B537="*","*",_xlfn.XLOOKUP(B537,'RES TECH'!M:M,'RES TECH'!K:K))</f>
        <v>RESNGA</v>
      </c>
      <c r="D537" t="str">
        <f>IF(B537="*","*",_xlfn.XLOOKUP(B537,'RES TECH'!M:M,'RES TECH'!L:L))</f>
        <v>RESHOULMOldWHEUE</v>
      </c>
      <c r="E537">
        <f>IF(B537="*","*",_xlfn.XLOOKUP(B537,'RES TECH'!M:M,'RES TECH'!O:O))</f>
        <v>2020</v>
      </c>
      <c r="F537" s="12">
        <f>IF(B537="*","*",_xlfn.XLOOKUP(B537,'RES TECH'!M:M,'RES TECH'!Y:Y))</f>
        <v>14</v>
      </c>
      <c r="G537" s="12">
        <f>IF(B537="*","*",_xlfn.XLOOKUP(B537,'RES TECH'!M:M,'RES TECH'!V:V))</f>
        <v>0.66</v>
      </c>
      <c r="H537">
        <f>IF(B537="*","*",_xlfn.XLOOKUP(B537,'RES TECH'!M:M,'RES TECH'!AA:AA))</f>
        <v>31.536000000000001</v>
      </c>
      <c r="I537" s="12">
        <f>IF(B537="*","*",_xlfn.XLOOKUP(B537,'RES TECH'!M:M,'RES TECH'!Z:Z))</f>
        <v>0.24</v>
      </c>
      <c r="J537" s="12">
        <f>IF(B537="*","*",_xlfn.XLOOKUP(B537,'RES TECH'!M:M,'RES TECH'!S:S))</f>
        <v>1323.002864493935</v>
      </c>
      <c r="K537" s="12">
        <f t="shared" si="16"/>
        <v>66.150143224696748</v>
      </c>
      <c r="L537" s="12">
        <f t="shared" si="17"/>
        <v>3.3075071612348377</v>
      </c>
      <c r="M537">
        <f>IF(B537="*","*",IF(_xlfn.XLOOKUP(B537,'RES TECH'!$M:$M,'RES TECH'!$C:$C)="Low Income",IF(G537&gt;1,IF(G537&gt;3,0.3,0.24),0.12),IF(_xlfn.XLOOKUP(B537,'RES TECH'!$M:$M,'RES TECH'!$C:$C)="Lower-middle Income",IF(G537&gt;1,IF(G537&gt;3,0.23,0.18),0.09),IF(_xlfn.XLOOKUP(B537,'RES TECH'!$M:$M,'RES TECH'!$C:$C)="Upper-middle Income",IF(G537&gt;1,IF(G537&gt;3,0.15,0.12),0.06),IF(_xlfn.XLOOKUP(B537,'RES TECH'!$M:$M,'RES TECH'!$C:$C)="High Income",IF(G537&gt;1,IF(G537&gt;3,0.08,0.06),0.03))))))</f>
        <v>0.09</v>
      </c>
    </row>
    <row r="538" spans="2:13" x14ac:dyDescent="0.25">
      <c r="B538" t="str">
        <f>IF('RES TECH'!N534=1,'RES TECH'!M534,"*")</f>
        <v>RESHOULMOldWH3NGA23</v>
      </c>
      <c r="C538" t="str">
        <f>IF(B538="*","*",_xlfn.XLOOKUP(B538,'RES TECH'!M:M,'RES TECH'!K:K))</f>
        <v>RESNGA</v>
      </c>
      <c r="D538" t="str">
        <f>IF(B538="*","*",_xlfn.XLOOKUP(B538,'RES TECH'!M:M,'RES TECH'!L:L))</f>
        <v>RESHOULMOldWHEUE</v>
      </c>
      <c r="E538">
        <f>IF(B538="*","*",_xlfn.XLOOKUP(B538,'RES TECH'!M:M,'RES TECH'!O:O))</f>
        <v>2023</v>
      </c>
      <c r="F538" s="12">
        <f>IF(B538="*","*",_xlfn.XLOOKUP(B538,'RES TECH'!M:M,'RES TECH'!Y:Y))</f>
        <v>14</v>
      </c>
      <c r="G538" s="12">
        <f>IF(B538="*","*",_xlfn.XLOOKUP(B538,'RES TECH'!M:M,'RES TECH'!V:V))</f>
        <v>0.83499999999999996</v>
      </c>
      <c r="H538">
        <f>IF(B538="*","*",_xlfn.XLOOKUP(B538,'RES TECH'!M:M,'RES TECH'!AA:AA))</f>
        <v>31.536000000000001</v>
      </c>
      <c r="I538" s="12">
        <f>IF(B538="*","*",_xlfn.XLOOKUP(B538,'RES TECH'!M:M,'RES TECH'!Z:Z))</f>
        <v>0.24</v>
      </c>
      <c r="J538" s="12">
        <f>IF(B538="*","*",_xlfn.XLOOKUP(B538,'RES TECH'!M:M,'RES TECH'!S:S))</f>
        <v>2071.0106568792812</v>
      </c>
      <c r="K538" s="12">
        <f t="shared" si="16"/>
        <v>103.55053284396406</v>
      </c>
      <c r="L538" s="12">
        <f t="shared" si="17"/>
        <v>5.1775266421982034</v>
      </c>
      <c r="M538">
        <f>IF(B538="*","*",IF(_xlfn.XLOOKUP(B538,'RES TECH'!$M:$M,'RES TECH'!$C:$C)="Low Income",IF(G538&gt;1,IF(G538&gt;3,0.3,0.24),0.12),IF(_xlfn.XLOOKUP(B538,'RES TECH'!$M:$M,'RES TECH'!$C:$C)="Lower-middle Income",IF(G538&gt;1,IF(G538&gt;3,0.23,0.18),0.09),IF(_xlfn.XLOOKUP(B538,'RES TECH'!$M:$M,'RES TECH'!$C:$C)="Upper-middle Income",IF(G538&gt;1,IF(G538&gt;3,0.15,0.12),0.06),IF(_xlfn.XLOOKUP(B538,'RES TECH'!$M:$M,'RES TECH'!$C:$C)="High Income",IF(G538&gt;1,IF(G538&gt;3,0.08,0.06),0.03))))))</f>
        <v>0.09</v>
      </c>
    </row>
    <row r="539" spans="2:13" x14ac:dyDescent="0.25">
      <c r="B539" t="str">
        <f>IF('RES TECH'!N535=1,'RES TECH'!M535,"*")</f>
        <v>*</v>
      </c>
      <c r="C539" t="str">
        <f>IF(B539="*","*",_xlfn.XLOOKUP(B539,'RES TECH'!M:M,'RES TECH'!K:K))</f>
        <v>*</v>
      </c>
      <c r="D539" t="str">
        <f>IF(B539="*","*",_xlfn.XLOOKUP(B539,'RES TECH'!M:M,'RES TECH'!L:L))</f>
        <v>*</v>
      </c>
      <c r="E539" t="str">
        <f>IF(B539="*","*",_xlfn.XLOOKUP(B539,'RES TECH'!M:M,'RES TECH'!O:O))</f>
        <v>*</v>
      </c>
      <c r="F539" s="12" t="str">
        <f>IF(B539="*","*",_xlfn.XLOOKUP(B539,'RES TECH'!M:M,'RES TECH'!Y:Y))</f>
        <v>*</v>
      </c>
      <c r="G539" s="12" t="str">
        <f>IF(B539="*","*",_xlfn.XLOOKUP(B539,'RES TECH'!M:M,'RES TECH'!V:V))</f>
        <v>*</v>
      </c>
      <c r="H539" t="str">
        <f>IF(B539="*","*",_xlfn.XLOOKUP(B539,'RES TECH'!M:M,'RES TECH'!AA:AA))</f>
        <v>*</v>
      </c>
      <c r="I539" s="12" t="str">
        <f>IF(B539="*","*",_xlfn.XLOOKUP(B539,'RES TECH'!M:M,'RES TECH'!Z:Z))</f>
        <v>*</v>
      </c>
      <c r="J539" s="12" t="str">
        <f>IF(B539="*","*",_xlfn.XLOOKUP(B539,'RES TECH'!M:M,'RES TECH'!S:S))</f>
        <v>*</v>
      </c>
      <c r="K539" s="12" t="str">
        <f t="shared" si="16"/>
        <v>*</v>
      </c>
      <c r="L539" s="12" t="str">
        <f t="shared" si="17"/>
        <v>*</v>
      </c>
      <c r="M539" t="str">
        <f>IF(B539="*","*",IF(_xlfn.XLOOKUP(B539,'RES TECH'!$M:$M,'RES TECH'!$C:$C)="Low Income",IF(G539&gt;1,IF(G539&gt;3,0.3,0.24),0.12),IF(_xlfn.XLOOKUP(B539,'RES TECH'!$M:$M,'RES TECH'!$C:$C)="Lower-middle Income",IF(G539&gt;1,IF(G539&gt;3,0.23,0.18),0.09),IF(_xlfn.XLOOKUP(B539,'RES TECH'!$M:$M,'RES TECH'!$C:$C)="Upper-middle Income",IF(G539&gt;1,IF(G539&gt;3,0.15,0.12),0.06),IF(_xlfn.XLOOKUP(B539,'RES TECH'!$M:$M,'RES TECH'!$C:$C)="High Income",IF(G539&gt;1,IF(G539&gt;3,0.08,0.06),0.03))))))</f>
        <v>*</v>
      </c>
    </row>
    <row r="540" spans="2:13" x14ac:dyDescent="0.25">
      <c r="B540" t="str">
        <f>IF('RES TECH'!N536=1,'RES TECH'!M536,"*")</f>
        <v>RESHOULMOldWH4NGA20</v>
      </c>
      <c r="C540" t="str">
        <f>IF(B540="*","*",_xlfn.XLOOKUP(B540,'RES TECH'!M:M,'RES TECH'!K:K))</f>
        <v>RESNGA</v>
      </c>
      <c r="D540" t="str">
        <f>IF(B540="*","*",_xlfn.XLOOKUP(B540,'RES TECH'!M:M,'RES TECH'!L:L))</f>
        <v>RESHOULMOldWHEUE</v>
      </c>
      <c r="E540">
        <f>IF(B540="*","*",_xlfn.XLOOKUP(B540,'RES TECH'!M:M,'RES TECH'!O:O))</f>
        <v>2020</v>
      </c>
      <c r="F540" s="12">
        <f>IF(B540="*","*",_xlfn.XLOOKUP(B540,'RES TECH'!M:M,'RES TECH'!Y:Y))</f>
        <v>14</v>
      </c>
      <c r="G540" s="12">
        <f>IF(B540="*","*",_xlfn.XLOOKUP(B540,'RES TECH'!M:M,'RES TECH'!V:V))</f>
        <v>0.81</v>
      </c>
      <c r="H540">
        <f>IF(B540="*","*",_xlfn.XLOOKUP(B540,'RES TECH'!M:M,'RES TECH'!AA:AA))</f>
        <v>31.536000000000001</v>
      </c>
      <c r="I540" s="12">
        <f>IF(B540="*","*",_xlfn.XLOOKUP(B540,'RES TECH'!M:M,'RES TECH'!Z:Z))</f>
        <v>0.24</v>
      </c>
      <c r="J540" s="12">
        <f>IF(B540="*","*",_xlfn.XLOOKUP(B540,'RES TECH'!M:M,'RES TECH'!S:S))</f>
        <v>2009.004349787087</v>
      </c>
      <c r="K540" s="12">
        <f t="shared" si="16"/>
        <v>100.45021748935436</v>
      </c>
      <c r="L540" s="12">
        <f t="shared" si="17"/>
        <v>5.0225108744677183</v>
      </c>
      <c r="M540">
        <f>IF(B540="*","*",IF(_xlfn.XLOOKUP(B540,'RES TECH'!$M:$M,'RES TECH'!$C:$C)="Low Income",IF(G540&gt;1,IF(G540&gt;3,0.3,0.24),0.12),IF(_xlfn.XLOOKUP(B540,'RES TECH'!$M:$M,'RES TECH'!$C:$C)="Lower-middle Income",IF(G540&gt;1,IF(G540&gt;3,0.23,0.18),0.09),IF(_xlfn.XLOOKUP(B540,'RES TECH'!$M:$M,'RES TECH'!$C:$C)="Upper-middle Income",IF(G540&gt;1,IF(G540&gt;3,0.15,0.12),0.06),IF(_xlfn.XLOOKUP(B540,'RES TECH'!$M:$M,'RES TECH'!$C:$C)="High Income",IF(G540&gt;1,IF(G540&gt;3,0.08,0.06),0.03))))))</f>
        <v>0.09</v>
      </c>
    </row>
    <row r="541" spans="2:13" x14ac:dyDescent="0.25">
      <c r="B541" t="str">
        <f>IF('RES TECH'!N537=1,'RES TECH'!M537,"*")</f>
        <v>RESHOULMOldWH4NGA22</v>
      </c>
      <c r="C541" t="str">
        <f>IF(B541="*","*",_xlfn.XLOOKUP(B541,'RES TECH'!M:M,'RES TECH'!K:K))</f>
        <v>RESNGA</v>
      </c>
      <c r="D541" t="str">
        <f>IF(B541="*","*",_xlfn.XLOOKUP(B541,'RES TECH'!M:M,'RES TECH'!L:L))</f>
        <v>RESHOULMOldWHEUE</v>
      </c>
      <c r="E541">
        <f>IF(B541="*","*",_xlfn.XLOOKUP(B541,'RES TECH'!M:M,'RES TECH'!O:O))</f>
        <v>2022</v>
      </c>
      <c r="F541" s="12">
        <f>IF(B541="*","*",_xlfn.XLOOKUP(B541,'RES TECH'!M:M,'RES TECH'!Y:Y))</f>
        <v>14</v>
      </c>
      <c r="G541" s="12">
        <f>IF(B541="*","*",_xlfn.XLOOKUP(B541,'RES TECH'!M:M,'RES TECH'!V:V))</f>
        <v>0.81</v>
      </c>
      <c r="H541">
        <f>IF(B541="*","*",_xlfn.XLOOKUP(B541,'RES TECH'!M:M,'RES TECH'!AA:AA))</f>
        <v>31.536000000000001</v>
      </c>
      <c r="I541" s="12">
        <f>IF(B541="*","*",_xlfn.XLOOKUP(B541,'RES TECH'!M:M,'RES TECH'!Z:Z))</f>
        <v>0.24</v>
      </c>
      <c r="J541" s="12">
        <f>IF(B541="*","*",_xlfn.XLOOKUP(B541,'RES TECH'!M:M,'RES TECH'!S:S))</f>
        <v>2009.004349787087</v>
      </c>
      <c r="K541" s="12">
        <f t="shared" si="16"/>
        <v>100.45021748935436</v>
      </c>
      <c r="L541" s="12">
        <f t="shared" si="17"/>
        <v>5.0225108744677183</v>
      </c>
      <c r="M541">
        <f>IF(B541="*","*",IF(_xlfn.XLOOKUP(B541,'RES TECH'!$M:$M,'RES TECH'!$C:$C)="Low Income",IF(G541&gt;1,IF(G541&gt;3,0.3,0.24),0.12),IF(_xlfn.XLOOKUP(B541,'RES TECH'!$M:$M,'RES TECH'!$C:$C)="Lower-middle Income",IF(G541&gt;1,IF(G541&gt;3,0.23,0.18),0.09),IF(_xlfn.XLOOKUP(B541,'RES TECH'!$M:$M,'RES TECH'!$C:$C)="Upper-middle Income",IF(G541&gt;1,IF(G541&gt;3,0.15,0.12),0.06),IF(_xlfn.XLOOKUP(B541,'RES TECH'!$M:$M,'RES TECH'!$C:$C)="High Income",IF(G541&gt;1,IF(G541&gt;3,0.08,0.06),0.03))))))</f>
        <v>0.09</v>
      </c>
    </row>
    <row r="542" spans="2:13" x14ac:dyDescent="0.25">
      <c r="B542" t="str">
        <f>IF('RES TECH'!N538=1,'RES TECH'!M538,"*")</f>
        <v>RESHOULMOldWH1ELC20</v>
      </c>
      <c r="C542" t="str">
        <f>IF(B542="*","*",_xlfn.XLOOKUP(B542,'RES TECH'!M:M,'RES TECH'!K:K))</f>
        <v>RESELC</v>
      </c>
      <c r="D542" t="str">
        <f>IF(B542="*","*",_xlfn.XLOOKUP(B542,'RES TECH'!M:M,'RES TECH'!L:L))</f>
        <v>RESHOULMOldWHEUE</v>
      </c>
      <c r="E542">
        <f>IF(B542="*","*",_xlfn.XLOOKUP(B542,'RES TECH'!M:M,'RES TECH'!O:O))</f>
        <v>2020</v>
      </c>
      <c r="F542" s="12">
        <f>IF(B542="*","*",_xlfn.XLOOKUP(B542,'RES TECH'!M:M,'RES TECH'!Y:Y))</f>
        <v>14</v>
      </c>
      <c r="G542" s="12">
        <f>IF(B542="*","*",_xlfn.XLOOKUP(B542,'RES TECH'!M:M,'RES TECH'!V:V))</f>
        <v>0.91554999999999997</v>
      </c>
      <c r="H542">
        <f>IF(B542="*","*",_xlfn.XLOOKUP(B542,'RES TECH'!M:M,'RES TECH'!AA:AA))</f>
        <v>31.536000000000001</v>
      </c>
      <c r="I542" s="12">
        <f>IF(B542="*","*",_xlfn.XLOOKUP(B542,'RES TECH'!M:M,'RES TECH'!Z:Z))</f>
        <v>0.24</v>
      </c>
      <c r="J542" s="12">
        <f>IF(B542="*","*",_xlfn.XLOOKUP(B542,'RES TECH'!M:M,'RES TECH'!S:S))</f>
        <v>506.33442962113571</v>
      </c>
      <c r="K542" s="12">
        <f t="shared" si="16"/>
        <v>25.316721481056788</v>
      </c>
      <c r="L542" s="12">
        <f t="shared" si="17"/>
        <v>1.2658360740528396</v>
      </c>
      <c r="M542">
        <f>IF(B542="*","*",IF(_xlfn.XLOOKUP(B542,'RES TECH'!$M:$M,'RES TECH'!$C:$C)="Low Income",IF(G542&gt;1,IF(G542&gt;3,0.3,0.24),0.12),IF(_xlfn.XLOOKUP(B542,'RES TECH'!$M:$M,'RES TECH'!$C:$C)="Lower-middle Income",IF(G542&gt;1,IF(G542&gt;3,0.23,0.18),0.09),IF(_xlfn.XLOOKUP(B542,'RES TECH'!$M:$M,'RES TECH'!$C:$C)="Upper-middle Income",IF(G542&gt;1,IF(G542&gt;3,0.15,0.12),0.06),IF(_xlfn.XLOOKUP(B542,'RES TECH'!$M:$M,'RES TECH'!$C:$C)="High Income",IF(G542&gt;1,IF(G542&gt;3,0.08,0.06),0.03))))))</f>
        <v>0.09</v>
      </c>
    </row>
    <row r="543" spans="2:13" x14ac:dyDescent="0.25">
      <c r="B543" t="str">
        <f>IF('RES TECH'!N539=1,'RES TECH'!M539,"*")</f>
        <v>RESHOULMOldWH2ELC20</v>
      </c>
      <c r="C543" t="str">
        <f>IF(B543="*","*",_xlfn.XLOOKUP(B543,'RES TECH'!M:M,'RES TECH'!K:K))</f>
        <v>RESELC</v>
      </c>
      <c r="D543" t="str">
        <f>IF(B543="*","*",_xlfn.XLOOKUP(B543,'RES TECH'!M:M,'RES TECH'!L:L))</f>
        <v>RESHOULMOldWHEUE</v>
      </c>
      <c r="E543">
        <f>IF(B543="*","*",_xlfn.XLOOKUP(B543,'RES TECH'!M:M,'RES TECH'!O:O))</f>
        <v>2020</v>
      </c>
      <c r="F543" s="12">
        <f>IF(B543="*","*",_xlfn.XLOOKUP(B543,'RES TECH'!M:M,'RES TECH'!Y:Y))</f>
        <v>14</v>
      </c>
      <c r="G543" s="12">
        <f>IF(B543="*","*",_xlfn.XLOOKUP(B543,'RES TECH'!M:M,'RES TECH'!V:V))</f>
        <v>0.93</v>
      </c>
      <c r="H543">
        <f>IF(B543="*","*",_xlfn.XLOOKUP(B543,'RES TECH'!M:M,'RES TECH'!AA:AA))</f>
        <v>31.536000000000001</v>
      </c>
      <c r="I543" s="12">
        <f>IF(B543="*","*",_xlfn.XLOOKUP(B543,'RES TECH'!M:M,'RES TECH'!Z:Z))</f>
        <v>0.24</v>
      </c>
      <c r="J543" s="12">
        <f>IF(B543="*","*",_xlfn.XLOOKUP(B543,'RES TECH'!M:M,'RES TECH'!S:S))</f>
        <v>555.33453571350378</v>
      </c>
      <c r="K543" s="12">
        <f t="shared" si="16"/>
        <v>27.766726785675189</v>
      </c>
      <c r="L543" s="12">
        <f t="shared" si="17"/>
        <v>1.3883363392837595</v>
      </c>
      <c r="M543">
        <f>IF(B543="*","*",IF(_xlfn.XLOOKUP(B543,'RES TECH'!$M:$M,'RES TECH'!$C:$C)="Low Income",IF(G543&gt;1,IF(G543&gt;3,0.3,0.24),0.12),IF(_xlfn.XLOOKUP(B543,'RES TECH'!$M:$M,'RES TECH'!$C:$C)="Lower-middle Income",IF(G543&gt;1,IF(G543&gt;3,0.23,0.18),0.09),IF(_xlfn.XLOOKUP(B543,'RES TECH'!$M:$M,'RES TECH'!$C:$C)="Upper-middle Income",IF(G543&gt;1,IF(G543&gt;3,0.15,0.12),0.06),IF(_xlfn.XLOOKUP(B543,'RES TECH'!$M:$M,'RES TECH'!$C:$C)="High Income",IF(G543&gt;1,IF(G543&gt;3,0.08,0.06),0.03))))))</f>
        <v>0.09</v>
      </c>
    </row>
    <row r="544" spans="2:13" x14ac:dyDescent="0.25">
      <c r="B544" t="str">
        <f>IF('RES TECH'!N540=1,'RES TECH'!M540,"*")</f>
        <v>RESHOULMOldWH4ELC20</v>
      </c>
      <c r="C544" t="str">
        <f>IF(B544="*","*",_xlfn.XLOOKUP(B544,'RES TECH'!M:M,'RES TECH'!K:K))</f>
        <v>RESELC</v>
      </c>
      <c r="D544" t="str">
        <f>IF(B544="*","*",_xlfn.XLOOKUP(B544,'RES TECH'!M:M,'RES TECH'!L:L))</f>
        <v>RESHOULMOldWHEUE</v>
      </c>
      <c r="E544">
        <f>IF(B544="*","*",_xlfn.XLOOKUP(B544,'RES TECH'!M:M,'RES TECH'!O:O))</f>
        <v>2020</v>
      </c>
      <c r="F544" s="12">
        <f>IF(B544="*","*",_xlfn.XLOOKUP(B544,'RES TECH'!M:M,'RES TECH'!Y:Y))</f>
        <v>14</v>
      </c>
      <c r="G544" s="12">
        <f>IF(B544="*","*",_xlfn.XLOOKUP(B544,'RES TECH'!M:M,'RES TECH'!V:V))</f>
        <v>0.95</v>
      </c>
      <c r="H544">
        <f>IF(B544="*","*",_xlfn.XLOOKUP(B544,'RES TECH'!M:M,'RES TECH'!AA:AA))</f>
        <v>31.536000000000001</v>
      </c>
      <c r="I544" s="12">
        <f>IF(B544="*","*",_xlfn.XLOOKUP(B544,'RES TECH'!M:M,'RES TECH'!Z:Z))</f>
        <v>0.24</v>
      </c>
      <c r="J544" s="12">
        <f>IF(B544="*","*",_xlfn.XLOOKUP(B544,'RES TECH'!M:M,'RES TECH'!S:S))</f>
        <v>800.33506617534363</v>
      </c>
      <c r="K544" s="12">
        <f t="shared" si="16"/>
        <v>40.016753308767186</v>
      </c>
      <c r="L544" s="12">
        <f t="shared" si="17"/>
        <v>2.0008376654383593</v>
      </c>
      <c r="M544">
        <f>IF(B544="*","*",IF(_xlfn.XLOOKUP(B544,'RES TECH'!$M:$M,'RES TECH'!$C:$C)="Low Income",IF(G544&gt;1,IF(G544&gt;3,0.3,0.24),0.12),IF(_xlfn.XLOOKUP(B544,'RES TECH'!$M:$M,'RES TECH'!$C:$C)="Lower-middle Income",IF(G544&gt;1,IF(G544&gt;3,0.23,0.18),0.09),IF(_xlfn.XLOOKUP(B544,'RES TECH'!$M:$M,'RES TECH'!$C:$C)="Upper-middle Income",IF(G544&gt;1,IF(G544&gt;3,0.15,0.12),0.06),IF(_xlfn.XLOOKUP(B544,'RES TECH'!$M:$M,'RES TECH'!$C:$C)="High Income",IF(G544&gt;1,IF(G544&gt;3,0.08,0.06),0.03))))))</f>
        <v>0.09</v>
      </c>
    </row>
    <row r="545" spans="2:13" x14ac:dyDescent="0.25">
      <c r="B545" t="str">
        <f>IF('RES TECH'!N541=1,'RES TECH'!M541,"*")</f>
        <v>RESHOULMOldWH5ELC20</v>
      </c>
      <c r="C545" t="str">
        <f>IF(B545="*","*",_xlfn.XLOOKUP(B545,'RES TECH'!M:M,'RES TECH'!K:K))</f>
        <v>RESELC</v>
      </c>
      <c r="D545" t="str">
        <f>IF(B545="*","*",_xlfn.XLOOKUP(B545,'RES TECH'!M:M,'RES TECH'!L:L))</f>
        <v>RESHOULMOldWHEUE</v>
      </c>
      <c r="E545">
        <f>IF(B545="*","*",_xlfn.XLOOKUP(B545,'RES TECH'!M:M,'RES TECH'!O:O))</f>
        <v>2020</v>
      </c>
      <c r="F545" s="12">
        <f>IF(B545="*","*",_xlfn.XLOOKUP(B545,'RES TECH'!M:M,'RES TECH'!Y:Y))</f>
        <v>14</v>
      </c>
      <c r="G545" s="12">
        <f>IF(B545="*","*",_xlfn.XLOOKUP(B545,'RES TECH'!M:M,'RES TECH'!V:V))</f>
        <v>3.28</v>
      </c>
      <c r="H545">
        <f>IF(B545="*","*",_xlfn.XLOOKUP(B545,'RES TECH'!M:M,'RES TECH'!AA:AA))</f>
        <v>31.536000000000001</v>
      </c>
      <c r="I545" s="12">
        <f>IF(B545="*","*",_xlfn.XLOOKUP(B545,'RES TECH'!M:M,'RES TECH'!Z:Z))</f>
        <v>0.24</v>
      </c>
      <c r="J545" s="12">
        <f>IF(B545="*","*",_xlfn.XLOOKUP(B545,'RES TECH'!M:M,'RES TECH'!S:S))</f>
        <v>1355.669601888847</v>
      </c>
      <c r="K545" s="12">
        <f t="shared" si="16"/>
        <v>67.783480094442353</v>
      </c>
      <c r="L545" s="12">
        <f t="shared" si="17"/>
        <v>3.3891740047221179</v>
      </c>
      <c r="M545">
        <f>IF(B545="*","*",IF(_xlfn.XLOOKUP(B545,'RES TECH'!$M:$M,'RES TECH'!$C:$C)="Low Income",IF(G545&gt;1,IF(G545&gt;3,0.3,0.24),0.12),IF(_xlfn.XLOOKUP(B545,'RES TECH'!$M:$M,'RES TECH'!$C:$C)="Lower-middle Income",IF(G545&gt;1,IF(G545&gt;3,0.23,0.18),0.09),IF(_xlfn.XLOOKUP(B545,'RES TECH'!$M:$M,'RES TECH'!$C:$C)="Upper-middle Income",IF(G545&gt;1,IF(G545&gt;3,0.15,0.12),0.06),IF(_xlfn.XLOOKUP(B545,'RES TECH'!$M:$M,'RES TECH'!$C:$C)="High Income",IF(G545&gt;1,IF(G545&gt;3,0.08,0.06),0.03))))))</f>
        <v>0.23</v>
      </c>
    </row>
    <row r="546" spans="2:13" x14ac:dyDescent="0.25">
      <c r="B546" t="str">
        <f>IF('RES TECH'!N542=1,'RES TECH'!M542,"*")</f>
        <v>RESHOULMOldWH5ELC22</v>
      </c>
      <c r="C546" t="str">
        <f>IF(B546="*","*",_xlfn.XLOOKUP(B546,'RES TECH'!M:M,'RES TECH'!K:K))</f>
        <v>RESELC</v>
      </c>
      <c r="D546" t="str">
        <f>IF(B546="*","*",_xlfn.XLOOKUP(B546,'RES TECH'!M:M,'RES TECH'!L:L))</f>
        <v>RESHOULMOldWHEUE</v>
      </c>
      <c r="E546">
        <f>IF(B546="*","*",_xlfn.XLOOKUP(B546,'RES TECH'!M:M,'RES TECH'!O:O))</f>
        <v>2022</v>
      </c>
      <c r="F546" s="12">
        <f>IF(B546="*","*",_xlfn.XLOOKUP(B546,'RES TECH'!M:M,'RES TECH'!Y:Y))</f>
        <v>14</v>
      </c>
      <c r="G546" s="12">
        <f>IF(B546="*","*",_xlfn.XLOOKUP(B546,'RES TECH'!M:M,'RES TECH'!V:V))</f>
        <v>3.28</v>
      </c>
      <c r="H546">
        <f>IF(B546="*","*",_xlfn.XLOOKUP(B546,'RES TECH'!M:M,'RES TECH'!AA:AA))</f>
        <v>31.536000000000001</v>
      </c>
      <c r="I546" s="12">
        <f>IF(B546="*","*",_xlfn.XLOOKUP(B546,'RES TECH'!M:M,'RES TECH'!Z:Z))</f>
        <v>0.24</v>
      </c>
      <c r="J546" s="12">
        <f>IF(B546="*","*",_xlfn.XLOOKUP(B546,'RES TECH'!M:M,'RES TECH'!S:S))</f>
        <v>1355.669601888847</v>
      </c>
      <c r="K546" s="12">
        <f t="shared" si="16"/>
        <v>67.783480094442353</v>
      </c>
      <c r="L546" s="12">
        <f t="shared" si="17"/>
        <v>3.3891740047221179</v>
      </c>
      <c r="M546">
        <f>IF(B546="*","*",IF(_xlfn.XLOOKUP(B546,'RES TECH'!$M:$M,'RES TECH'!$C:$C)="Low Income",IF(G546&gt;1,IF(G546&gt;3,0.3,0.24),0.12),IF(_xlfn.XLOOKUP(B546,'RES TECH'!$M:$M,'RES TECH'!$C:$C)="Lower-middle Income",IF(G546&gt;1,IF(G546&gt;3,0.23,0.18),0.09),IF(_xlfn.XLOOKUP(B546,'RES TECH'!$M:$M,'RES TECH'!$C:$C)="Upper-middle Income",IF(G546&gt;1,IF(G546&gt;3,0.15,0.12),0.06),IF(_xlfn.XLOOKUP(B546,'RES TECH'!$M:$M,'RES TECH'!$C:$C)="High Income",IF(G546&gt;1,IF(G546&gt;3,0.08,0.06),0.03))))))</f>
        <v>0.23</v>
      </c>
    </row>
    <row r="547" spans="2:13" x14ac:dyDescent="0.25">
      <c r="B547" t="str">
        <f>IF('RES TECH'!N543=1,'RES TECH'!M543,"*")</f>
        <v>RESHOULMOldWH6ELC20</v>
      </c>
      <c r="C547" t="str">
        <f>IF(B547="*","*",_xlfn.XLOOKUP(B547,'RES TECH'!M:M,'RES TECH'!K:K))</f>
        <v>RESELC</v>
      </c>
      <c r="D547" t="str">
        <f>IF(B547="*","*",_xlfn.XLOOKUP(B547,'RES TECH'!M:M,'RES TECH'!L:L))</f>
        <v>RESHOULMOldWHEUE</v>
      </c>
      <c r="E547">
        <f>IF(B547="*","*",_xlfn.XLOOKUP(B547,'RES TECH'!M:M,'RES TECH'!O:O))</f>
        <v>2020</v>
      </c>
      <c r="F547" s="12">
        <f>IF(B547="*","*",_xlfn.XLOOKUP(B547,'RES TECH'!M:M,'RES TECH'!Y:Y))</f>
        <v>14</v>
      </c>
      <c r="G547" s="12">
        <f>IF(B547="*","*",_xlfn.XLOOKUP(B547,'RES TECH'!M:M,'RES TECH'!V:V))</f>
        <v>2</v>
      </c>
      <c r="H547">
        <f>IF(B547="*","*",_xlfn.XLOOKUP(B547,'RES TECH'!M:M,'RES TECH'!AA:AA))</f>
        <v>31.536000000000001</v>
      </c>
      <c r="I547" s="12">
        <f>IF(B547="*","*",_xlfn.XLOOKUP(B547,'RES TECH'!M:M,'RES TECH'!Z:Z))</f>
        <v>0.24</v>
      </c>
      <c r="J547" s="12">
        <f>IF(B547="*","*",_xlfn.XLOOKUP(B547,'RES TECH'!M:M,'RES TECH'!S:S))</f>
        <v>1241.336021006656</v>
      </c>
      <c r="K547" s="12">
        <f t="shared" si="16"/>
        <v>62.066801050332799</v>
      </c>
      <c r="L547" s="12">
        <f t="shared" si="17"/>
        <v>3.1033400525166401</v>
      </c>
      <c r="M547">
        <f>IF(B547="*","*",IF(_xlfn.XLOOKUP(B547,'RES TECH'!$M:$M,'RES TECH'!$C:$C)="Low Income",IF(G547&gt;1,IF(G547&gt;3,0.3,0.24),0.12),IF(_xlfn.XLOOKUP(B547,'RES TECH'!$M:$M,'RES TECH'!$C:$C)="Lower-middle Income",IF(G547&gt;1,IF(G547&gt;3,0.23,0.18),0.09),IF(_xlfn.XLOOKUP(B547,'RES TECH'!$M:$M,'RES TECH'!$C:$C)="Upper-middle Income",IF(G547&gt;1,IF(G547&gt;3,0.15,0.12),0.06),IF(_xlfn.XLOOKUP(B547,'RES TECH'!$M:$M,'RES TECH'!$C:$C)="High Income",IF(G547&gt;1,IF(G547&gt;3,0.08,0.06),0.03))))))</f>
        <v>0.18</v>
      </c>
    </row>
    <row r="548" spans="2:13" x14ac:dyDescent="0.25">
      <c r="B548" t="str">
        <f>IF('RES TECH'!N544=1,'RES TECH'!M544,"*")</f>
        <v>RESHOULMOldWH6ELC22</v>
      </c>
      <c r="C548" t="str">
        <f>IF(B548="*","*",_xlfn.XLOOKUP(B548,'RES TECH'!M:M,'RES TECH'!K:K))</f>
        <v>RESELC</v>
      </c>
      <c r="D548" t="str">
        <f>IF(B548="*","*",_xlfn.XLOOKUP(B548,'RES TECH'!M:M,'RES TECH'!L:L))</f>
        <v>RESHOULMOldWHEUE</v>
      </c>
      <c r="E548">
        <f>IF(B548="*","*",_xlfn.XLOOKUP(B548,'RES TECH'!M:M,'RES TECH'!O:O))</f>
        <v>2022</v>
      </c>
      <c r="F548" s="12">
        <f>IF(B548="*","*",_xlfn.XLOOKUP(B548,'RES TECH'!M:M,'RES TECH'!Y:Y))</f>
        <v>14</v>
      </c>
      <c r="G548" s="12">
        <f>IF(B548="*","*",_xlfn.XLOOKUP(B548,'RES TECH'!M:M,'RES TECH'!V:V))</f>
        <v>3.3</v>
      </c>
      <c r="H548">
        <f>IF(B548="*","*",_xlfn.XLOOKUP(B548,'RES TECH'!M:M,'RES TECH'!AA:AA))</f>
        <v>31.536000000000001</v>
      </c>
      <c r="I548" s="12">
        <f>IF(B548="*","*",_xlfn.XLOOKUP(B548,'RES TECH'!M:M,'RES TECH'!Z:Z))</f>
        <v>0.24</v>
      </c>
      <c r="J548" s="12">
        <f>IF(B548="*","*",_xlfn.XLOOKUP(B548,'RES TECH'!M:M,'RES TECH'!S:S))</f>
        <v>1503.130015058837</v>
      </c>
      <c r="K548" s="12">
        <f t="shared" si="16"/>
        <v>75.156500752941852</v>
      </c>
      <c r="L548" s="12">
        <f t="shared" si="17"/>
        <v>3.757825037647093</v>
      </c>
      <c r="M548">
        <f>IF(B548="*","*",IF(_xlfn.XLOOKUP(B548,'RES TECH'!$M:$M,'RES TECH'!$C:$C)="Low Income",IF(G548&gt;1,IF(G548&gt;3,0.3,0.24),0.12),IF(_xlfn.XLOOKUP(B548,'RES TECH'!$M:$M,'RES TECH'!$C:$C)="Lower-middle Income",IF(G548&gt;1,IF(G548&gt;3,0.23,0.18),0.09),IF(_xlfn.XLOOKUP(B548,'RES TECH'!$M:$M,'RES TECH'!$C:$C)="Upper-middle Income",IF(G548&gt;1,IF(G548&gt;3,0.15,0.12),0.06),IF(_xlfn.XLOOKUP(B548,'RES TECH'!$M:$M,'RES TECH'!$C:$C)="High Income",IF(G548&gt;1,IF(G548&gt;3,0.08,0.06),0.03))))))</f>
        <v>0.23</v>
      </c>
    </row>
    <row r="549" spans="2:13" x14ac:dyDescent="0.25">
      <c r="B549" t="str">
        <f>IF('RES TECH'!N545=1,'RES TECH'!M545,"*")</f>
        <v>RESHOULMOldWH7ELC20</v>
      </c>
      <c r="C549" t="str">
        <f>IF(B549="*","*",_xlfn.XLOOKUP(B549,'RES TECH'!M:M,'RES TECH'!K:K))</f>
        <v>RESELC</v>
      </c>
      <c r="D549" t="str">
        <f>IF(B549="*","*",_xlfn.XLOOKUP(B549,'RES TECH'!M:M,'RES TECH'!L:L))</f>
        <v>RESHOULMOldWHEUE</v>
      </c>
      <c r="E549">
        <f>IF(B549="*","*",_xlfn.XLOOKUP(B549,'RES TECH'!M:M,'RES TECH'!O:O))</f>
        <v>2020</v>
      </c>
      <c r="F549" s="12">
        <f>IF(B549="*","*",_xlfn.XLOOKUP(B549,'RES TECH'!M:M,'RES TECH'!Y:Y))</f>
        <v>14</v>
      </c>
      <c r="G549" s="12">
        <f>IF(B549="*","*",_xlfn.XLOOKUP(B549,'RES TECH'!M:M,'RES TECH'!V:V))</f>
        <v>3.55</v>
      </c>
      <c r="H549">
        <f>IF(B549="*","*",_xlfn.XLOOKUP(B549,'RES TECH'!M:M,'RES TECH'!AA:AA))</f>
        <v>31.536000000000001</v>
      </c>
      <c r="I549" s="12">
        <f>IF(B549="*","*",_xlfn.XLOOKUP(B549,'RES TECH'!M:M,'RES TECH'!Z:Z))</f>
        <v>0.24</v>
      </c>
      <c r="J549" s="12">
        <f>IF(B549="*","*",_xlfn.XLOOKUP(B549,'RES TECH'!M:M,'RES TECH'!S:S))</f>
        <v>1617.0035010481431</v>
      </c>
      <c r="K549" s="12">
        <f t="shared" si="16"/>
        <v>80.850175052407167</v>
      </c>
      <c r="L549" s="12">
        <f t="shared" si="17"/>
        <v>4.0425087526203587</v>
      </c>
      <c r="M549">
        <f>IF(B549="*","*",IF(_xlfn.XLOOKUP(B549,'RES TECH'!$M:$M,'RES TECH'!$C:$C)="Low Income",IF(G549&gt;1,IF(G549&gt;3,0.3,0.24),0.12),IF(_xlfn.XLOOKUP(B549,'RES TECH'!$M:$M,'RES TECH'!$C:$C)="Lower-middle Income",IF(G549&gt;1,IF(G549&gt;3,0.23,0.18),0.09),IF(_xlfn.XLOOKUP(B549,'RES TECH'!$M:$M,'RES TECH'!$C:$C)="Upper-middle Income",IF(G549&gt;1,IF(G549&gt;3,0.15,0.12),0.06),IF(_xlfn.XLOOKUP(B549,'RES TECH'!$M:$M,'RES TECH'!$C:$C)="High Income",IF(G549&gt;1,IF(G549&gt;3,0.08,0.06),0.03))))))</f>
        <v>0.23</v>
      </c>
    </row>
    <row r="550" spans="2:13" x14ac:dyDescent="0.25">
      <c r="B550" t="str">
        <f>IF('RES TECH'!N546=1,'RES TECH'!M546,"*")</f>
        <v>RESHOULMOldWH7ELC22</v>
      </c>
      <c r="C550" t="str">
        <f>IF(B550="*","*",_xlfn.XLOOKUP(B550,'RES TECH'!M:M,'RES TECH'!K:K))</f>
        <v>RESELC</v>
      </c>
      <c r="D550" t="str">
        <f>IF(B550="*","*",_xlfn.XLOOKUP(B550,'RES TECH'!M:M,'RES TECH'!L:L))</f>
        <v>RESHOULMOldWHEUE</v>
      </c>
      <c r="E550">
        <f>IF(B550="*","*",_xlfn.XLOOKUP(B550,'RES TECH'!M:M,'RES TECH'!O:O))</f>
        <v>2022</v>
      </c>
      <c r="F550" s="12">
        <f>IF(B550="*","*",_xlfn.XLOOKUP(B550,'RES TECH'!M:M,'RES TECH'!Y:Y))</f>
        <v>14</v>
      </c>
      <c r="G550" s="12">
        <f>IF(B550="*","*",_xlfn.XLOOKUP(B550,'RES TECH'!M:M,'RES TECH'!V:V))</f>
        <v>3.55</v>
      </c>
      <c r="H550">
        <f>IF(B550="*","*",_xlfn.XLOOKUP(B550,'RES TECH'!M:M,'RES TECH'!AA:AA))</f>
        <v>31.536000000000001</v>
      </c>
      <c r="I550" s="12">
        <f>IF(B550="*","*",_xlfn.XLOOKUP(B550,'RES TECH'!M:M,'RES TECH'!Z:Z))</f>
        <v>0.24</v>
      </c>
      <c r="J550" s="12">
        <f>IF(B550="*","*",_xlfn.XLOOKUP(B550,'RES TECH'!M:M,'RES TECH'!S:S))</f>
        <v>1617.0035010481431</v>
      </c>
      <c r="K550" s="12">
        <f t="shared" si="16"/>
        <v>80.850175052407167</v>
      </c>
      <c r="L550" s="12">
        <f t="shared" si="17"/>
        <v>4.0425087526203587</v>
      </c>
      <c r="M550">
        <f>IF(B550="*","*",IF(_xlfn.XLOOKUP(B550,'RES TECH'!$M:$M,'RES TECH'!$C:$C)="Low Income",IF(G550&gt;1,IF(G550&gt;3,0.3,0.24),0.12),IF(_xlfn.XLOOKUP(B550,'RES TECH'!$M:$M,'RES TECH'!$C:$C)="Lower-middle Income",IF(G550&gt;1,IF(G550&gt;3,0.23,0.18),0.09),IF(_xlfn.XLOOKUP(B550,'RES TECH'!$M:$M,'RES TECH'!$C:$C)="Upper-middle Income",IF(G550&gt;1,IF(G550&gt;3,0.15,0.12),0.06),IF(_xlfn.XLOOKUP(B550,'RES TECH'!$M:$M,'RES TECH'!$C:$C)="High Income",IF(G550&gt;1,IF(G550&gt;3,0.08,0.06),0.03))))))</f>
        <v>0.23</v>
      </c>
    </row>
    <row r="551" spans="2:13" x14ac:dyDescent="0.25">
      <c r="B551" t="str">
        <f>IF('RES TECH'!N547=1,'RES TECH'!M547,"*")</f>
        <v>RESHOULMOldWH1FOI20</v>
      </c>
      <c r="C551" t="str">
        <f>IF(B551="*","*",_xlfn.XLOOKUP(B551,'RES TECH'!M:M,'RES TECH'!K:K))</f>
        <v>RESFOI</v>
      </c>
      <c r="D551" t="str">
        <f>IF(B551="*","*",_xlfn.XLOOKUP(B551,'RES TECH'!M:M,'RES TECH'!L:L))</f>
        <v>RESHOULMOldWHEUE</v>
      </c>
      <c r="E551">
        <f>IF(B551="*","*",_xlfn.XLOOKUP(B551,'RES TECH'!M:M,'RES TECH'!O:O))</f>
        <v>2020</v>
      </c>
      <c r="F551" s="12">
        <f>IF(B551="*","*",_xlfn.XLOOKUP(B551,'RES TECH'!M:M,'RES TECH'!Y:Y))</f>
        <v>14</v>
      </c>
      <c r="G551" s="12">
        <f>IF(B551="*","*",_xlfn.XLOOKUP(B551,'RES TECH'!M:M,'RES TECH'!V:V))</f>
        <v>0.63670000000000004</v>
      </c>
      <c r="H551">
        <f>IF(B551="*","*",_xlfn.XLOOKUP(B551,'RES TECH'!M:M,'RES TECH'!AA:AA))</f>
        <v>31.536000000000001</v>
      </c>
      <c r="I551" s="12">
        <f>IF(B551="*","*",_xlfn.XLOOKUP(B551,'RES TECH'!M:M,'RES TECH'!Z:Z))</f>
        <v>0.24</v>
      </c>
      <c r="J551" s="12">
        <f>IF(B551="*","*",_xlfn.XLOOKUP(B551,'RES TECH'!M:M,'RES TECH'!S:S))</f>
        <v>1568.0033949557751</v>
      </c>
      <c r="K551" s="12">
        <f t="shared" si="16"/>
        <v>78.400169747788766</v>
      </c>
      <c r="L551" s="12">
        <f t="shared" si="17"/>
        <v>3.9200084873894383</v>
      </c>
      <c r="M551">
        <f>IF(B551="*","*",IF(_xlfn.XLOOKUP(B551,'RES TECH'!$M:$M,'RES TECH'!$C:$C)="Low Income",IF(G551&gt;1,IF(G551&gt;3,0.3,0.24),0.12),IF(_xlfn.XLOOKUP(B551,'RES TECH'!$M:$M,'RES TECH'!$C:$C)="Lower-middle Income",IF(G551&gt;1,IF(G551&gt;3,0.23,0.18),0.09),IF(_xlfn.XLOOKUP(B551,'RES TECH'!$M:$M,'RES TECH'!$C:$C)="Upper-middle Income",IF(G551&gt;1,IF(G551&gt;3,0.15,0.12),0.06),IF(_xlfn.XLOOKUP(B551,'RES TECH'!$M:$M,'RES TECH'!$C:$C)="High Income",IF(G551&gt;1,IF(G551&gt;3,0.08,0.06),0.03))))))</f>
        <v>0.09</v>
      </c>
    </row>
    <row r="552" spans="2:13" x14ac:dyDescent="0.25">
      <c r="B552" t="str">
        <f>IF('RES TECH'!N548=1,'RES TECH'!M548,"*")</f>
        <v>RESHOULMOldWH2FOI20</v>
      </c>
      <c r="C552" t="str">
        <f>IF(B552="*","*",_xlfn.XLOOKUP(B552,'RES TECH'!M:M,'RES TECH'!K:K))</f>
        <v>RESFOI</v>
      </c>
      <c r="D552" t="str">
        <f>IF(B552="*","*",_xlfn.XLOOKUP(B552,'RES TECH'!M:M,'RES TECH'!L:L))</f>
        <v>RESHOULMOldWHEUE</v>
      </c>
      <c r="E552">
        <f>IF(B552="*","*",_xlfn.XLOOKUP(B552,'RES TECH'!M:M,'RES TECH'!O:O))</f>
        <v>2020</v>
      </c>
      <c r="F552" s="12">
        <f>IF(B552="*","*",_xlfn.XLOOKUP(B552,'RES TECH'!M:M,'RES TECH'!Y:Y))</f>
        <v>14</v>
      </c>
      <c r="G552" s="12">
        <f>IF(B552="*","*",_xlfn.XLOOKUP(B552,'RES TECH'!M:M,'RES TECH'!V:V))</f>
        <v>0.67</v>
      </c>
      <c r="H552">
        <f>IF(B552="*","*",_xlfn.XLOOKUP(B552,'RES TECH'!M:M,'RES TECH'!AA:AA))</f>
        <v>31.536000000000001</v>
      </c>
      <c r="I552" s="12">
        <f>IF(B552="*","*",_xlfn.XLOOKUP(B552,'RES TECH'!M:M,'RES TECH'!Z:Z))</f>
        <v>0.24</v>
      </c>
      <c r="J552" s="12">
        <f>IF(B552="*","*",_xlfn.XLOOKUP(B552,'RES TECH'!M:M,'RES TECH'!S:S))</f>
        <v>1666.0036071405109</v>
      </c>
      <c r="K552" s="12">
        <f t="shared" si="16"/>
        <v>83.300180357025553</v>
      </c>
      <c r="L552" s="12">
        <f t="shared" si="17"/>
        <v>4.1650090178512782</v>
      </c>
      <c r="M552">
        <f>IF(B552="*","*",IF(_xlfn.XLOOKUP(B552,'RES TECH'!$M:$M,'RES TECH'!$C:$C)="Low Income",IF(G552&gt;1,IF(G552&gt;3,0.3,0.24),0.12),IF(_xlfn.XLOOKUP(B552,'RES TECH'!$M:$M,'RES TECH'!$C:$C)="Lower-middle Income",IF(G552&gt;1,IF(G552&gt;3,0.23,0.18),0.09),IF(_xlfn.XLOOKUP(B552,'RES TECH'!$M:$M,'RES TECH'!$C:$C)="Upper-middle Income",IF(G552&gt;1,IF(G552&gt;3,0.15,0.12),0.06),IF(_xlfn.XLOOKUP(B552,'RES TECH'!$M:$M,'RES TECH'!$C:$C)="High Income",IF(G552&gt;1,IF(G552&gt;3,0.08,0.06),0.03))))))</f>
        <v>0.09</v>
      </c>
    </row>
    <row r="553" spans="2:13" x14ac:dyDescent="0.25">
      <c r="B553" t="str">
        <f>IF('RES TECH'!N549=1,'RES TECH'!M549,"*")</f>
        <v>RESHOULMOldWH4FOI20</v>
      </c>
      <c r="C553" t="str">
        <f>IF(B553="*","*",_xlfn.XLOOKUP(B553,'RES TECH'!M:M,'RES TECH'!K:K))</f>
        <v>RESFOI</v>
      </c>
      <c r="D553" t="str">
        <f>IF(B553="*","*",_xlfn.XLOOKUP(B553,'RES TECH'!M:M,'RES TECH'!L:L))</f>
        <v>RESHOULMOldWHEUE</v>
      </c>
      <c r="E553">
        <f>IF(B553="*","*",_xlfn.XLOOKUP(B553,'RES TECH'!M:M,'RES TECH'!O:O))</f>
        <v>2020</v>
      </c>
      <c r="F553" s="12">
        <f>IF(B553="*","*",_xlfn.XLOOKUP(B553,'RES TECH'!M:M,'RES TECH'!Y:Y))</f>
        <v>14</v>
      </c>
      <c r="G553" s="12">
        <f>IF(B553="*","*",_xlfn.XLOOKUP(B553,'RES TECH'!M:M,'RES TECH'!V:V))</f>
        <v>0.69</v>
      </c>
      <c r="H553">
        <f>IF(B553="*","*",_xlfn.XLOOKUP(B553,'RES TECH'!M:M,'RES TECH'!AA:AA))</f>
        <v>31.536000000000001</v>
      </c>
      <c r="I553" s="12">
        <f>IF(B553="*","*",_xlfn.XLOOKUP(B553,'RES TECH'!M:M,'RES TECH'!Z:Z))</f>
        <v>0.24</v>
      </c>
      <c r="J553" s="12">
        <f>IF(B553="*","*",_xlfn.XLOOKUP(B553,'RES TECH'!M:M,'RES TECH'!S:S))</f>
        <v>1649.670238443055</v>
      </c>
      <c r="K553" s="12">
        <f t="shared" si="16"/>
        <v>82.483511922152758</v>
      </c>
      <c r="L553" s="12">
        <f t="shared" si="17"/>
        <v>4.1241755961076381</v>
      </c>
      <c r="M553">
        <f>IF(B553="*","*",IF(_xlfn.XLOOKUP(B553,'RES TECH'!$M:$M,'RES TECH'!$C:$C)="Low Income",IF(G553&gt;1,IF(G553&gt;3,0.3,0.24),0.12),IF(_xlfn.XLOOKUP(B553,'RES TECH'!$M:$M,'RES TECH'!$C:$C)="Lower-middle Income",IF(G553&gt;1,IF(G553&gt;3,0.23,0.18),0.09),IF(_xlfn.XLOOKUP(B553,'RES TECH'!$M:$M,'RES TECH'!$C:$C)="Upper-middle Income",IF(G553&gt;1,IF(G553&gt;3,0.15,0.12),0.06),IF(_xlfn.XLOOKUP(B553,'RES TECH'!$M:$M,'RES TECH'!$C:$C)="High Income",IF(G553&gt;1,IF(G553&gt;3,0.08,0.06),0.03))))))</f>
        <v>0.09</v>
      </c>
    </row>
    <row r="554" spans="2:13" x14ac:dyDescent="0.25">
      <c r="B554" t="str">
        <f>IF('RES TECH'!N550=1,'RES TECH'!M550,"*")</f>
        <v>RESHOULMOldWH1LPG20</v>
      </c>
      <c r="C554" t="str">
        <f>IF(B554="*","*",_xlfn.XLOOKUP(B554,'RES TECH'!M:M,'RES TECH'!K:K))</f>
        <v>RESLPG</v>
      </c>
      <c r="D554" t="str">
        <f>IF(B554="*","*",_xlfn.XLOOKUP(B554,'RES TECH'!M:M,'RES TECH'!L:L))</f>
        <v>RESHOULMOldWHEUE</v>
      </c>
      <c r="E554">
        <f>IF(B554="*","*",_xlfn.XLOOKUP(B554,'RES TECH'!M:M,'RES TECH'!O:O))</f>
        <v>2020</v>
      </c>
      <c r="F554" s="12">
        <f>IF(B554="*","*",_xlfn.XLOOKUP(B554,'RES TECH'!M:M,'RES TECH'!Y:Y))</f>
        <v>14</v>
      </c>
      <c r="G554" s="12">
        <f>IF(B554="*","*",_xlfn.XLOOKUP(B554,'RES TECH'!M:M,'RES TECH'!V:V))</f>
        <v>0.61014999999999997</v>
      </c>
      <c r="H554">
        <f>IF(B554="*","*",_xlfn.XLOOKUP(B554,'RES TECH'!M:M,'RES TECH'!AA:AA))</f>
        <v>31.536000000000001</v>
      </c>
      <c r="I554" s="12">
        <f>IF(B554="*","*",_xlfn.XLOOKUP(B554,'RES TECH'!M:M,'RES TECH'!Z:Z))</f>
        <v>0.24</v>
      </c>
      <c r="J554" s="12">
        <f>IF(B554="*","*",_xlfn.XLOOKUP(B554,'RES TECH'!M:M,'RES TECH'!S:S))</f>
        <v>1192.3359149142871</v>
      </c>
      <c r="K554" s="12">
        <f t="shared" si="16"/>
        <v>59.616795745714356</v>
      </c>
      <c r="L554" s="12">
        <f t="shared" si="17"/>
        <v>2.980839787285718</v>
      </c>
      <c r="M554">
        <f>IF(B554="*","*",IF(_xlfn.XLOOKUP(B554,'RES TECH'!$M:$M,'RES TECH'!$C:$C)="Low Income",IF(G554&gt;1,IF(G554&gt;3,0.3,0.24),0.12),IF(_xlfn.XLOOKUP(B554,'RES TECH'!$M:$M,'RES TECH'!$C:$C)="Lower-middle Income",IF(G554&gt;1,IF(G554&gt;3,0.23,0.18),0.09),IF(_xlfn.XLOOKUP(B554,'RES TECH'!$M:$M,'RES TECH'!$C:$C)="Upper-middle Income",IF(G554&gt;1,IF(G554&gt;3,0.15,0.12),0.06),IF(_xlfn.XLOOKUP(B554,'RES TECH'!$M:$M,'RES TECH'!$C:$C)="High Income",IF(G554&gt;1,IF(G554&gt;3,0.08,0.06),0.03))))))</f>
        <v>0.09</v>
      </c>
    </row>
    <row r="555" spans="2:13" x14ac:dyDescent="0.25">
      <c r="B555" t="str">
        <f>IF('RES TECH'!N551=1,'RES TECH'!M551,"*")</f>
        <v>RESHOULMOldWH2LPG20</v>
      </c>
      <c r="C555" t="str">
        <f>IF(B555="*","*",_xlfn.XLOOKUP(B555,'RES TECH'!M:M,'RES TECH'!K:K))</f>
        <v>RESLPG</v>
      </c>
      <c r="D555" t="str">
        <f>IF(B555="*","*",_xlfn.XLOOKUP(B555,'RES TECH'!M:M,'RES TECH'!L:L))</f>
        <v>RESHOULMOldWHEUE</v>
      </c>
      <c r="E555">
        <f>IF(B555="*","*",_xlfn.XLOOKUP(B555,'RES TECH'!M:M,'RES TECH'!O:O))</f>
        <v>2020</v>
      </c>
      <c r="F555" s="12">
        <f>IF(B555="*","*",_xlfn.XLOOKUP(B555,'RES TECH'!M:M,'RES TECH'!Y:Y))</f>
        <v>14</v>
      </c>
      <c r="G555" s="12">
        <f>IF(B555="*","*",_xlfn.XLOOKUP(B555,'RES TECH'!M:M,'RES TECH'!V:V))</f>
        <v>0.63</v>
      </c>
      <c r="H555">
        <f>IF(B555="*","*",_xlfn.XLOOKUP(B555,'RES TECH'!M:M,'RES TECH'!AA:AA))</f>
        <v>31.536000000000001</v>
      </c>
      <c r="I555" s="12">
        <f>IF(B555="*","*",_xlfn.XLOOKUP(B555,'RES TECH'!M:M,'RES TECH'!Z:Z))</f>
        <v>0.24</v>
      </c>
      <c r="J555" s="12">
        <f>IF(B555="*","*",_xlfn.XLOOKUP(B555,'RES TECH'!M:M,'RES TECH'!S:S))</f>
        <v>1257.6693897041109</v>
      </c>
      <c r="K555" s="12">
        <f t="shared" si="16"/>
        <v>62.883469485205552</v>
      </c>
      <c r="L555" s="12">
        <f t="shared" si="17"/>
        <v>3.1441734742602776</v>
      </c>
      <c r="M555">
        <f>IF(B555="*","*",IF(_xlfn.XLOOKUP(B555,'RES TECH'!$M:$M,'RES TECH'!$C:$C)="Low Income",IF(G555&gt;1,IF(G555&gt;3,0.3,0.24),0.12),IF(_xlfn.XLOOKUP(B555,'RES TECH'!$M:$M,'RES TECH'!$C:$C)="Lower-middle Income",IF(G555&gt;1,IF(G555&gt;3,0.23,0.18),0.09),IF(_xlfn.XLOOKUP(B555,'RES TECH'!$M:$M,'RES TECH'!$C:$C)="Upper-middle Income",IF(G555&gt;1,IF(G555&gt;3,0.15,0.12),0.06),IF(_xlfn.XLOOKUP(B555,'RES TECH'!$M:$M,'RES TECH'!$C:$C)="High Income",IF(G555&gt;1,IF(G555&gt;3,0.08,0.06),0.03))))))</f>
        <v>0.09</v>
      </c>
    </row>
    <row r="556" spans="2:13" x14ac:dyDescent="0.25">
      <c r="B556" t="str">
        <f>IF('RES TECH'!N552=1,'RES TECH'!M552,"*")</f>
        <v>RESHOULMOldWH3LPG20</v>
      </c>
      <c r="C556" t="str">
        <f>IF(B556="*","*",_xlfn.XLOOKUP(B556,'RES TECH'!M:M,'RES TECH'!K:K))</f>
        <v>RESLPG</v>
      </c>
      <c r="D556" t="str">
        <f>IF(B556="*","*",_xlfn.XLOOKUP(B556,'RES TECH'!M:M,'RES TECH'!L:L))</f>
        <v>RESHOULMOldWHEUE</v>
      </c>
      <c r="E556">
        <f>IF(B556="*","*",_xlfn.XLOOKUP(B556,'RES TECH'!M:M,'RES TECH'!O:O))</f>
        <v>2020</v>
      </c>
      <c r="F556" s="12">
        <f>IF(B556="*","*",_xlfn.XLOOKUP(B556,'RES TECH'!M:M,'RES TECH'!Y:Y))</f>
        <v>14</v>
      </c>
      <c r="G556" s="12">
        <f>IF(B556="*","*",_xlfn.XLOOKUP(B556,'RES TECH'!M:M,'RES TECH'!V:V))</f>
        <v>0.66</v>
      </c>
      <c r="H556">
        <f>IF(B556="*","*",_xlfn.XLOOKUP(B556,'RES TECH'!M:M,'RES TECH'!AA:AA))</f>
        <v>31.536000000000001</v>
      </c>
      <c r="I556" s="12">
        <f>IF(B556="*","*",_xlfn.XLOOKUP(B556,'RES TECH'!M:M,'RES TECH'!Z:Z))</f>
        <v>0.24</v>
      </c>
      <c r="J556" s="12">
        <f>IF(B556="*","*",_xlfn.XLOOKUP(B556,'RES TECH'!M:M,'RES TECH'!S:S))</f>
        <v>1323.002864493935</v>
      </c>
      <c r="K556" s="12">
        <f t="shared" si="16"/>
        <v>66.150143224696748</v>
      </c>
      <c r="L556" s="12">
        <f t="shared" si="17"/>
        <v>3.3075071612348377</v>
      </c>
      <c r="M556">
        <f>IF(B556="*","*",IF(_xlfn.XLOOKUP(B556,'RES TECH'!$M:$M,'RES TECH'!$C:$C)="Low Income",IF(G556&gt;1,IF(G556&gt;3,0.3,0.24),0.12),IF(_xlfn.XLOOKUP(B556,'RES TECH'!$M:$M,'RES TECH'!$C:$C)="Lower-middle Income",IF(G556&gt;1,IF(G556&gt;3,0.23,0.18),0.09),IF(_xlfn.XLOOKUP(B556,'RES TECH'!$M:$M,'RES TECH'!$C:$C)="Upper-middle Income",IF(G556&gt;1,IF(G556&gt;3,0.15,0.12),0.06),IF(_xlfn.XLOOKUP(B556,'RES TECH'!$M:$M,'RES TECH'!$C:$C)="High Income",IF(G556&gt;1,IF(G556&gt;3,0.08,0.06),0.03))))))</f>
        <v>0.09</v>
      </c>
    </row>
    <row r="557" spans="2:13" x14ac:dyDescent="0.25">
      <c r="B557" t="str">
        <f>IF('RES TECH'!N553=1,'RES TECH'!M553,"*")</f>
        <v>RESHOULMOldWH3LPG23</v>
      </c>
      <c r="C557" t="str">
        <f>IF(B557="*","*",_xlfn.XLOOKUP(B557,'RES TECH'!M:M,'RES TECH'!K:K))</f>
        <v>RESLPG</v>
      </c>
      <c r="D557" t="str">
        <f>IF(B557="*","*",_xlfn.XLOOKUP(B557,'RES TECH'!M:M,'RES TECH'!L:L))</f>
        <v>RESHOULMOldWHEUE</v>
      </c>
      <c r="E557">
        <f>IF(B557="*","*",_xlfn.XLOOKUP(B557,'RES TECH'!M:M,'RES TECH'!O:O))</f>
        <v>2023</v>
      </c>
      <c r="F557" s="12">
        <f>IF(B557="*","*",_xlfn.XLOOKUP(B557,'RES TECH'!M:M,'RES TECH'!Y:Y))</f>
        <v>14</v>
      </c>
      <c r="G557" s="12">
        <f>IF(B557="*","*",_xlfn.XLOOKUP(B557,'RES TECH'!M:M,'RES TECH'!V:V))</f>
        <v>0.83499999999999996</v>
      </c>
      <c r="H557">
        <f>IF(B557="*","*",_xlfn.XLOOKUP(B557,'RES TECH'!M:M,'RES TECH'!AA:AA))</f>
        <v>31.536000000000001</v>
      </c>
      <c r="I557" s="12">
        <f>IF(B557="*","*",_xlfn.XLOOKUP(B557,'RES TECH'!M:M,'RES TECH'!Z:Z))</f>
        <v>0.24</v>
      </c>
      <c r="J557" s="12">
        <f>IF(B557="*","*",_xlfn.XLOOKUP(B557,'RES TECH'!M:M,'RES TECH'!S:S))</f>
        <v>2071.0106568792812</v>
      </c>
      <c r="K557" s="12">
        <f t="shared" si="16"/>
        <v>103.55053284396406</v>
      </c>
      <c r="L557" s="12">
        <f t="shared" si="17"/>
        <v>5.1775266421982034</v>
      </c>
      <c r="M557">
        <f>IF(B557="*","*",IF(_xlfn.XLOOKUP(B557,'RES TECH'!$M:$M,'RES TECH'!$C:$C)="Low Income",IF(G557&gt;1,IF(G557&gt;3,0.3,0.24),0.12),IF(_xlfn.XLOOKUP(B557,'RES TECH'!$M:$M,'RES TECH'!$C:$C)="Lower-middle Income",IF(G557&gt;1,IF(G557&gt;3,0.23,0.18),0.09),IF(_xlfn.XLOOKUP(B557,'RES TECH'!$M:$M,'RES TECH'!$C:$C)="Upper-middle Income",IF(G557&gt;1,IF(G557&gt;3,0.15,0.12),0.06),IF(_xlfn.XLOOKUP(B557,'RES TECH'!$M:$M,'RES TECH'!$C:$C)="High Income",IF(G557&gt;1,IF(G557&gt;3,0.08,0.06),0.03))))))</f>
        <v>0.09</v>
      </c>
    </row>
    <row r="558" spans="2:13" x14ac:dyDescent="0.25">
      <c r="B558" t="str">
        <f>IF('RES TECH'!N554=1,'RES TECH'!M554,"*")</f>
        <v>*</v>
      </c>
      <c r="C558" t="str">
        <f>IF(B558="*","*",_xlfn.XLOOKUP(B558,'RES TECH'!M:M,'RES TECH'!K:K))</f>
        <v>*</v>
      </c>
      <c r="D558" t="str">
        <f>IF(B558="*","*",_xlfn.XLOOKUP(B558,'RES TECH'!M:M,'RES TECH'!L:L))</f>
        <v>*</v>
      </c>
      <c r="E558" t="str">
        <f>IF(B558="*","*",_xlfn.XLOOKUP(B558,'RES TECH'!M:M,'RES TECH'!O:O))</f>
        <v>*</v>
      </c>
      <c r="F558" s="12" t="str">
        <f>IF(B558="*","*",_xlfn.XLOOKUP(B558,'RES TECH'!M:M,'RES TECH'!Y:Y))</f>
        <v>*</v>
      </c>
      <c r="G558" s="12" t="str">
        <f>IF(B558="*","*",_xlfn.XLOOKUP(B558,'RES TECH'!M:M,'RES TECH'!V:V))</f>
        <v>*</v>
      </c>
      <c r="H558" t="str">
        <f>IF(B558="*","*",_xlfn.XLOOKUP(B558,'RES TECH'!M:M,'RES TECH'!AA:AA))</f>
        <v>*</v>
      </c>
      <c r="I558" s="12" t="str">
        <f>IF(B558="*","*",_xlfn.XLOOKUP(B558,'RES TECH'!M:M,'RES TECH'!Z:Z))</f>
        <v>*</v>
      </c>
      <c r="J558" s="12" t="str">
        <f>IF(B558="*","*",_xlfn.XLOOKUP(B558,'RES TECH'!M:M,'RES TECH'!S:S))</f>
        <v>*</v>
      </c>
      <c r="K558" s="12" t="str">
        <f t="shared" si="16"/>
        <v>*</v>
      </c>
      <c r="L558" s="12" t="str">
        <f t="shared" si="17"/>
        <v>*</v>
      </c>
      <c r="M558" t="str">
        <f>IF(B558="*","*",IF(_xlfn.XLOOKUP(B558,'RES TECH'!$M:$M,'RES TECH'!$C:$C)="Low Income",IF(G558&gt;1,IF(G558&gt;3,0.3,0.24),0.12),IF(_xlfn.XLOOKUP(B558,'RES TECH'!$M:$M,'RES TECH'!$C:$C)="Lower-middle Income",IF(G558&gt;1,IF(G558&gt;3,0.23,0.18),0.09),IF(_xlfn.XLOOKUP(B558,'RES TECH'!$M:$M,'RES TECH'!$C:$C)="Upper-middle Income",IF(G558&gt;1,IF(G558&gt;3,0.15,0.12),0.06),IF(_xlfn.XLOOKUP(B558,'RES TECH'!$M:$M,'RES TECH'!$C:$C)="High Income",IF(G558&gt;1,IF(G558&gt;3,0.08,0.06),0.03))))))</f>
        <v>*</v>
      </c>
    </row>
    <row r="559" spans="2:13" x14ac:dyDescent="0.25">
      <c r="B559" t="str">
        <f>IF('RES TECH'!N555=1,'RES TECH'!M555,"*")</f>
        <v>RESHOULMOldWH4LPG20</v>
      </c>
      <c r="C559" t="str">
        <f>IF(B559="*","*",_xlfn.XLOOKUP(B559,'RES TECH'!M:M,'RES TECH'!K:K))</f>
        <v>RESLPG</v>
      </c>
      <c r="D559" t="str">
        <f>IF(B559="*","*",_xlfn.XLOOKUP(B559,'RES TECH'!M:M,'RES TECH'!L:L))</f>
        <v>RESHOULMOldWHEUE</v>
      </c>
      <c r="E559">
        <f>IF(B559="*","*",_xlfn.XLOOKUP(B559,'RES TECH'!M:M,'RES TECH'!O:O))</f>
        <v>2020</v>
      </c>
      <c r="F559" s="12">
        <f>IF(B559="*","*",_xlfn.XLOOKUP(B559,'RES TECH'!M:M,'RES TECH'!Y:Y))</f>
        <v>14</v>
      </c>
      <c r="G559" s="12">
        <f>IF(B559="*","*",_xlfn.XLOOKUP(B559,'RES TECH'!M:M,'RES TECH'!V:V))</f>
        <v>0.81</v>
      </c>
      <c r="H559">
        <f>IF(B559="*","*",_xlfn.XLOOKUP(B559,'RES TECH'!M:M,'RES TECH'!AA:AA))</f>
        <v>31.536000000000001</v>
      </c>
      <c r="I559" s="12">
        <f>IF(B559="*","*",_xlfn.XLOOKUP(B559,'RES TECH'!M:M,'RES TECH'!Z:Z))</f>
        <v>0.24</v>
      </c>
      <c r="J559" s="12">
        <f>IF(B559="*","*",_xlfn.XLOOKUP(B559,'RES TECH'!M:M,'RES TECH'!S:S))</f>
        <v>2009.004349787087</v>
      </c>
      <c r="K559" s="12">
        <f t="shared" si="16"/>
        <v>100.45021748935436</v>
      </c>
      <c r="L559" s="12">
        <f t="shared" si="17"/>
        <v>5.0225108744677183</v>
      </c>
      <c r="M559">
        <f>IF(B559="*","*",IF(_xlfn.XLOOKUP(B559,'RES TECH'!$M:$M,'RES TECH'!$C:$C)="Low Income",IF(G559&gt;1,IF(G559&gt;3,0.3,0.24),0.12),IF(_xlfn.XLOOKUP(B559,'RES TECH'!$M:$M,'RES TECH'!$C:$C)="Lower-middle Income",IF(G559&gt;1,IF(G559&gt;3,0.23,0.18),0.09),IF(_xlfn.XLOOKUP(B559,'RES TECH'!$M:$M,'RES TECH'!$C:$C)="Upper-middle Income",IF(G559&gt;1,IF(G559&gt;3,0.15,0.12),0.06),IF(_xlfn.XLOOKUP(B559,'RES TECH'!$M:$M,'RES TECH'!$C:$C)="High Income",IF(G559&gt;1,IF(G559&gt;3,0.08,0.06),0.03))))))</f>
        <v>0.09</v>
      </c>
    </row>
    <row r="560" spans="2:13" x14ac:dyDescent="0.25">
      <c r="B560" t="str">
        <f>IF('RES TECH'!N556=1,'RES TECH'!M556,"*")</f>
        <v>*</v>
      </c>
      <c r="C560" t="str">
        <f>IF(B560="*","*",_xlfn.XLOOKUP(B560,'RES TECH'!M:M,'RES TECH'!K:K))</f>
        <v>*</v>
      </c>
      <c r="D560" t="str">
        <f>IF(B560="*","*",_xlfn.XLOOKUP(B560,'RES TECH'!M:M,'RES TECH'!L:L))</f>
        <v>*</v>
      </c>
      <c r="E560" t="str">
        <f>IF(B560="*","*",_xlfn.XLOOKUP(B560,'RES TECH'!M:M,'RES TECH'!O:O))</f>
        <v>*</v>
      </c>
      <c r="F560" s="12" t="str">
        <f>IF(B560="*","*",_xlfn.XLOOKUP(B560,'RES TECH'!M:M,'RES TECH'!Y:Y))</f>
        <v>*</v>
      </c>
      <c r="G560" s="12" t="str">
        <f>IF(B560="*","*",_xlfn.XLOOKUP(B560,'RES TECH'!M:M,'RES TECH'!V:V))</f>
        <v>*</v>
      </c>
      <c r="H560" t="str">
        <f>IF(B560="*","*",_xlfn.XLOOKUP(B560,'RES TECH'!M:M,'RES TECH'!AA:AA))</f>
        <v>*</v>
      </c>
      <c r="I560" s="12" t="str">
        <f>IF(B560="*","*",_xlfn.XLOOKUP(B560,'RES TECH'!M:M,'RES TECH'!Z:Z))</f>
        <v>*</v>
      </c>
      <c r="J560" s="12" t="str">
        <f>IF(B560="*","*",_xlfn.XLOOKUP(B560,'RES TECH'!M:M,'RES TECH'!S:S))</f>
        <v>*</v>
      </c>
      <c r="K560" s="12" t="str">
        <f t="shared" si="16"/>
        <v>*</v>
      </c>
      <c r="L560" s="12" t="str">
        <f t="shared" si="17"/>
        <v>*</v>
      </c>
      <c r="M560" t="str">
        <f>IF(B560="*","*",IF(_xlfn.XLOOKUP(B560,'RES TECH'!$M:$M,'RES TECH'!$C:$C)="Low Income",IF(G560&gt;1,IF(G560&gt;3,0.3,0.24),0.12),IF(_xlfn.XLOOKUP(B560,'RES TECH'!$M:$M,'RES TECH'!$C:$C)="Lower-middle Income",IF(G560&gt;1,IF(G560&gt;3,0.23,0.18),0.09),IF(_xlfn.XLOOKUP(B560,'RES TECH'!$M:$M,'RES TECH'!$C:$C)="Upper-middle Income",IF(G560&gt;1,IF(G560&gt;3,0.15,0.12),0.06),IF(_xlfn.XLOOKUP(B560,'RES TECH'!$M:$M,'RES TECH'!$C:$C)="High Income",IF(G560&gt;1,IF(G560&gt;3,0.08,0.06),0.03))))))</f>
        <v>*</v>
      </c>
    </row>
    <row r="561" spans="2:13" x14ac:dyDescent="0.25">
      <c r="B561" t="str">
        <f>IF('RES TECH'!N557=1,'RES TECH'!M557,"*")</f>
        <v>RESHOULMOldWH2SOL20</v>
      </c>
      <c r="C561" t="str">
        <f>IF(B561="*","*",_xlfn.XLOOKUP(B561,'RES TECH'!M:M,'RES TECH'!K:K))</f>
        <v>RESSOL</v>
      </c>
      <c r="D561" t="str">
        <f>IF(B561="*","*",_xlfn.XLOOKUP(B561,'RES TECH'!M:M,'RES TECH'!L:L))</f>
        <v>RESHOULMOldWHEUE</v>
      </c>
      <c r="E561">
        <f>IF(B561="*","*",_xlfn.XLOOKUP(B561,'RES TECH'!M:M,'RES TECH'!O:O))</f>
        <v>2020</v>
      </c>
      <c r="F561" s="12">
        <f>IF(B561="*","*",_xlfn.XLOOKUP(B561,'RES TECH'!M:M,'RES TECH'!Y:Y))</f>
        <v>23</v>
      </c>
      <c r="G561" s="12">
        <f>IF(B561="*","*",_xlfn.XLOOKUP(B561,'RES TECH'!M:M,'RES TECH'!V:V))</f>
        <v>1</v>
      </c>
      <c r="H561">
        <f>IF(B561="*","*",_xlfn.XLOOKUP(B561,'RES TECH'!M:M,'RES TECH'!AA:AA))</f>
        <v>31.536000000000001</v>
      </c>
      <c r="I561" s="12">
        <f>IF(B561="*","*",_xlfn.XLOOKUP(B561,'RES TECH'!M:M,'RES TECH'!Z:Z))</f>
        <v>0.24</v>
      </c>
      <c r="J561" s="12">
        <f>IF(B561="*","*",_xlfn.XLOOKUP(B561,'RES TECH'!M:M,'RES TECH'!S:S))</f>
        <v>7186.6822268806363</v>
      </c>
      <c r="K561" s="12">
        <f t="shared" si="16"/>
        <v>359.33411134403184</v>
      </c>
      <c r="L561" s="12">
        <f t="shared" si="17"/>
        <v>17.966705567201593</v>
      </c>
      <c r="M561">
        <f>IF(B561="*","*",IF(_xlfn.XLOOKUP(B561,'RES TECH'!$M:$M,'RES TECH'!$C:$C)="Low Income",IF(G561&gt;1,IF(G561&gt;3,0.3,0.24),0.12),IF(_xlfn.XLOOKUP(B561,'RES TECH'!$M:$M,'RES TECH'!$C:$C)="Lower-middle Income",IF(G561&gt;1,IF(G561&gt;3,0.23,0.18),0.09),IF(_xlfn.XLOOKUP(B561,'RES TECH'!$M:$M,'RES TECH'!$C:$C)="Upper-middle Income",IF(G561&gt;1,IF(G561&gt;3,0.15,0.12),0.06),IF(_xlfn.XLOOKUP(B561,'RES TECH'!$M:$M,'RES TECH'!$C:$C)="High Income",IF(G561&gt;1,IF(G561&gt;3,0.08,0.06),0.03))))))</f>
        <v>0.09</v>
      </c>
    </row>
    <row r="562" spans="2:13" x14ac:dyDescent="0.25">
      <c r="B562" t="str">
        <f>IF('RES TECH'!N558=1,'RES TECH'!M558,"*")</f>
        <v>RESHOULMOldWH2SOL23</v>
      </c>
      <c r="C562" t="str">
        <f>IF(B562="*","*",_xlfn.XLOOKUP(B562,'RES TECH'!M:M,'RES TECH'!K:K))</f>
        <v>RESSOL</v>
      </c>
      <c r="D562" t="str">
        <f>IF(B562="*","*",_xlfn.XLOOKUP(B562,'RES TECH'!M:M,'RES TECH'!L:L))</f>
        <v>RESHOULMOldWHEUE</v>
      </c>
      <c r="E562">
        <f>IF(B562="*","*",_xlfn.XLOOKUP(B562,'RES TECH'!M:M,'RES TECH'!O:O))</f>
        <v>2023</v>
      </c>
      <c r="F562" s="12">
        <f>IF(B562="*","*",_xlfn.XLOOKUP(B562,'RES TECH'!M:M,'RES TECH'!Y:Y))</f>
        <v>23</v>
      </c>
      <c r="G562" s="12">
        <f>IF(B562="*","*",_xlfn.XLOOKUP(B562,'RES TECH'!M:M,'RES TECH'!V:V))</f>
        <v>1</v>
      </c>
      <c r="H562">
        <f>IF(B562="*","*",_xlfn.XLOOKUP(B562,'RES TECH'!M:M,'RES TECH'!AA:AA))</f>
        <v>31.536000000000001</v>
      </c>
      <c r="I562" s="12">
        <f>IF(B562="*","*",_xlfn.XLOOKUP(B562,'RES TECH'!M:M,'RES TECH'!Z:Z))</f>
        <v>0.24</v>
      </c>
      <c r="J562" s="12">
        <f>IF(B562="*","*",_xlfn.XLOOKUP(B562,'RES TECH'!M:M,'RES TECH'!S:S))</f>
        <v>7186.6822268806363</v>
      </c>
      <c r="K562" s="12">
        <f t="shared" si="16"/>
        <v>359.33411134403184</v>
      </c>
      <c r="L562" s="12">
        <f t="shared" si="17"/>
        <v>17.966705567201593</v>
      </c>
      <c r="M562">
        <f>IF(B562="*","*",IF(_xlfn.XLOOKUP(B562,'RES TECH'!$M:$M,'RES TECH'!$C:$C)="Low Income",IF(G562&gt;1,IF(G562&gt;3,0.3,0.24),0.12),IF(_xlfn.XLOOKUP(B562,'RES TECH'!$M:$M,'RES TECH'!$C:$C)="Lower-middle Income",IF(G562&gt;1,IF(G562&gt;3,0.23,0.18),0.09),IF(_xlfn.XLOOKUP(B562,'RES TECH'!$M:$M,'RES TECH'!$C:$C)="Upper-middle Income",IF(G562&gt;1,IF(G562&gt;3,0.15,0.12),0.06),IF(_xlfn.XLOOKUP(B562,'RES TECH'!$M:$M,'RES TECH'!$C:$C)="High Income",IF(G562&gt;1,IF(G562&gt;3,0.08,0.06),0.03))))))</f>
        <v>0.09</v>
      </c>
    </row>
    <row r="563" spans="2:13" x14ac:dyDescent="0.25">
      <c r="B563" t="str">
        <f>IF('RES TECH'!N559=1,'RES TECH'!M559,"*")</f>
        <v>RESHOULMOldWH2SOL24</v>
      </c>
      <c r="C563" t="str">
        <f>IF(B563="*","*",_xlfn.XLOOKUP(B563,'RES TECH'!M:M,'RES TECH'!K:K))</f>
        <v>RESSOL</v>
      </c>
      <c r="D563" t="str">
        <f>IF(B563="*","*",_xlfn.XLOOKUP(B563,'RES TECH'!M:M,'RES TECH'!L:L))</f>
        <v>RESHOULMOldWHEUE</v>
      </c>
      <c r="E563">
        <f>IF(B563="*","*",_xlfn.XLOOKUP(B563,'RES TECH'!M:M,'RES TECH'!O:O))</f>
        <v>2024</v>
      </c>
      <c r="F563" s="12">
        <f>IF(B563="*","*",_xlfn.XLOOKUP(B563,'RES TECH'!M:M,'RES TECH'!Y:Y))</f>
        <v>23</v>
      </c>
      <c r="G563" s="12">
        <f>IF(B563="*","*",_xlfn.XLOOKUP(B563,'RES TECH'!M:M,'RES TECH'!V:V))</f>
        <v>1</v>
      </c>
      <c r="H563">
        <f>IF(B563="*","*",_xlfn.XLOOKUP(B563,'RES TECH'!M:M,'RES TECH'!AA:AA))</f>
        <v>31.536000000000001</v>
      </c>
      <c r="I563" s="12">
        <f>IF(B563="*","*",_xlfn.XLOOKUP(B563,'RES TECH'!M:M,'RES TECH'!Z:Z))</f>
        <v>0.24</v>
      </c>
      <c r="J563" s="12">
        <f>IF(B563="*","*",_xlfn.XLOOKUP(B563,'RES TECH'!M:M,'RES TECH'!S:S))</f>
        <v>7186.6822268806363</v>
      </c>
      <c r="K563" s="12">
        <f t="shared" si="16"/>
        <v>359.33411134403184</v>
      </c>
      <c r="L563" s="12">
        <f t="shared" si="17"/>
        <v>17.966705567201593</v>
      </c>
      <c r="M563">
        <f>IF(B563="*","*",IF(_xlfn.XLOOKUP(B563,'RES TECH'!$M:$M,'RES TECH'!$C:$C)="Low Income",IF(G563&gt;1,IF(G563&gt;3,0.3,0.24),0.12),IF(_xlfn.XLOOKUP(B563,'RES TECH'!$M:$M,'RES TECH'!$C:$C)="Lower-middle Income",IF(G563&gt;1,IF(G563&gt;3,0.23,0.18),0.09),IF(_xlfn.XLOOKUP(B563,'RES TECH'!$M:$M,'RES TECH'!$C:$C)="Upper-middle Income",IF(G563&gt;1,IF(G563&gt;3,0.15,0.12),0.06),IF(_xlfn.XLOOKUP(B563,'RES TECH'!$M:$M,'RES TECH'!$C:$C)="High Income",IF(G563&gt;1,IF(G563&gt;3,0.08,0.06),0.03))))))</f>
        <v>0.09</v>
      </c>
    </row>
    <row r="564" spans="2:13" x14ac:dyDescent="0.25">
      <c r="B564" t="str">
        <f>IF('RES TECH'!N560=1,'RES TECH'!M560,"*")</f>
        <v>RESHOULMOldSHAHP1ELC20</v>
      </c>
      <c r="C564" t="str">
        <f>IF(B564="*","*",_xlfn.XLOOKUP(B564,'RES TECH'!M:M,'RES TECH'!K:K))</f>
        <v>RESELC</v>
      </c>
      <c r="D564" t="str">
        <f>IF(B564="*","*",_xlfn.XLOOKUP(B564,'RES TECH'!M:M,'RES TECH'!L:L))</f>
        <v>RESHOULMOldSHEUE</v>
      </c>
      <c r="E564">
        <f>IF(B564="*","*",_xlfn.XLOOKUP(B564,'RES TECH'!M:M,'RES TECH'!O:O))</f>
        <v>2020</v>
      </c>
      <c r="F564" s="12">
        <f>IF(B564="*","*",_xlfn.XLOOKUP(B564,'RES TECH'!M:M,'RES TECH'!Y:Y))</f>
        <v>16</v>
      </c>
      <c r="G564" s="12">
        <f>IF(B564="*","*",_xlfn.XLOOKUP(B564,'RES TECH'!M:M,'RES TECH'!V:V))</f>
        <v>2.4032825322391562</v>
      </c>
      <c r="H564">
        <f>IF(B564="*","*",_xlfn.XLOOKUP(B564,'RES TECH'!M:M,'RES TECH'!AA:AA))</f>
        <v>31.536000000000001</v>
      </c>
      <c r="I564" s="12">
        <f>IF(B564="*","*",_xlfn.XLOOKUP(B564,'RES TECH'!M:M,'RES TECH'!Z:Z))</f>
        <v>8.263812321365821E-2</v>
      </c>
      <c r="J564" s="12">
        <f>IF(B564="*","*",_xlfn.XLOOKUP(B564,'RES TECH'!M:M,'RES TECH'!S:S))</f>
        <v>181.79538751940851</v>
      </c>
      <c r="K564" s="12">
        <f t="shared" si="16"/>
        <v>9.089769375970425</v>
      </c>
      <c r="L564" s="12">
        <f t="shared" si="17"/>
        <v>0.45448846879852128</v>
      </c>
      <c r="M564">
        <f>IF(B564="*","*",IF(_xlfn.XLOOKUP(B564,'RES TECH'!$M:$M,'RES TECH'!$C:$C)="Low Income",IF(G564&gt;1,IF(G564&gt;3,0.3,0.24),0.12),IF(_xlfn.XLOOKUP(B564,'RES TECH'!$M:$M,'RES TECH'!$C:$C)="Lower-middle Income",IF(G564&gt;1,IF(G564&gt;3,0.23,0.18),0.09),IF(_xlfn.XLOOKUP(B564,'RES TECH'!$M:$M,'RES TECH'!$C:$C)="Upper-middle Income",IF(G564&gt;1,IF(G564&gt;3,0.15,0.12),0.06),IF(_xlfn.XLOOKUP(B564,'RES TECH'!$M:$M,'RES TECH'!$C:$C)="High Income",IF(G564&gt;1,IF(G564&gt;3,0.08,0.06),0.03))))))</f>
        <v>0.18</v>
      </c>
    </row>
    <row r="565" spans="2:13" x14ac:dyDescent="0.25">
      <c r="B565" t="str">
        <f>IF('RES TECH'!N561=1,'RES TECH'!M561,"*")</f>
        <v>RESHOULMOldSHAHP1ELC23</v>
      </c>
      <c r="C565" t="str">
        <f>IF(B565="*","*",_xlfn.XLOOKUP(B565,'RES TECH'!M:M,'RES TECH'!K:K))</f>
        <v>RESELC</v>
      </c>
      <c r="D565" t="str">
        <f>IF(B565="*","*",_xlfn.XLOOKUP(B565,'RES TECH'!M:M,'RES TECH'!L:L))</f>
        <v>RESHOULMOldSHEUE</v>
      </c>
      <c r="E565">
        <f>IF(B565="*","*",_xlfn.XLOOKUP(B565,'RES TECH'!M:M,'RES TECH'!O:O))</f>
        <v>2023</v>
      </c>
      <c r="F565" s="12">
        <f>IF(B565="*","*",_xlfn.XLOOKUP(B565,'RES TECH'!M:M,'RES TECH'!Y:Y))</f>
        <v>16</v>
      </c>
      <c r="G565" s="12">
        <f>IF(B565="*","*",_xlfn.XLOOKUP(B565,'RES TECH'!M:M,'RES TECH'!V:V))</f>
        <v>2.4032825322391562</v>
      </c>
      <c r="H565">
        <f>IF(B565="*","*",_xlfn.XLOOKUP(B565,'RES TECH'!M:M,'RES TECH'!AA:AA))</f>
        <v>31.536000000000001</v>
      </c>
      <c r="I565" s="12">
        <f>IF(B565="*","*",_xlfn.XLOOKUP(B565,'RES TECH'!M:M,'RES TECH'!Z:Z))</f>
        <v>8.263812321365821E-2</v>
      </c>
      <c r="J565" s="12">
        <f>IF(B565="*","*",_xlfn.XLOOKUP(B565,'RES TECH'!M:M,'RES TECH'!S:S))</f>
        <v>181.79538751940851</v>
      </c>
      <c r="K565" s="12">
        <f t="shared" si="16"/>
        <v>9.089769375970425</v>
      </c>
      <c r="L565" s="12">
        <f t="shared" si="17"/>
        <v>0.45448846879852128</v>
      </c>
      <c r="M565">
        <f>IF(B565="*","*",IF(_xlfn.XLOOKUP(B565,'RES TECH'!$M:$M,'RES TECH'!$C:$C)="Low Income",IF(G565&gt;1,IF(G565&gt;3,0.3,0.24),0.12),IF(_xlfn.XLOOKUP(B565,'RES TECH'!$M:$M,'RES TECH'!$C:$C)="Lower-middle Income",IF(G565&gt;1,IF(G565&gt;3,0.23,0.18),0.09),IF(_xlfn.XLOOKUP(B565,'RES TECH'!$M:$M,'RES TECH'!$C:$C)="Upper-middle Income",IF(G565&gt;1,IF(G565&gt;3,0.15,0.12),0.06),IF(_xlfn.XLOOKUP(B565,'RES TECH'!$M:$M,'RES TECH'!$C:$C)="High Income",IF(G565&gt;1,IF(G565&gt;3,0.08,0.06),0.03))))))</f>
        <v>0.18</v>
      </c>
    </row>
    <row r="566" spans="2:13" x14ac:dyDescent="0.25">
      <c r="B566" t="str">
        <f>IF('RES TECH'!N562=1,'RES TECH'!M562,"*")</f>
        <v>RESHOULMOldSHAHP2ELC20</v>
      </c>
      <c r="C566" t="str">
        <f>IF(B566="*","*",_xlfn.XLOOKUP(B566,'RES TECH'!M:M,'RES TECH'!K:K))</f>
        <v>RESELC</v>
      </c>
      <c r="D566" t="str">
        <f>IF(B566="*","*",_xlfn.XLOOKUP(B566,'RES TECH'!M:M,'RES TECH'!L:L))</f>
        <v>RESHOULMOldSHEUE</v>
      </c>
      <c r="E566">
        <f>IF(B566="*","*",_xlfn.XLOOKUP(B566,'RES TECH'!M:M,'RES TECH'!O:O))</f>
        <v>2020</v>
      </c>
      <c r="F566" s="12">
        <f>IF(B566="*","*",_xlfn.XLOOKUP(B566,'RES TECH'!M:M,'RES TECH'!Y:Y))</f>
        <v>16</v>
      </c>
      <c r="G566" s="12">
        <f>IF(B566="*","*",_xlfn.XLOOKUP(B566,'RES TECH'!M:M,'RES TECH'!V:V))</f>
        <v>2.5205158264947238</v>
      </c>
      <c r="H566">
        <f>IF(B566="*","*",_xlfn.XLOOKUP(B566,'RES TECH'!M:M,'RES TECH'!AA:AA))</f>
        <v>31.536000000000001</v>
      </c>
      <c r="I566" s="12">
        <f>IF(B566="*","*",_xlfn.XLOOKUP(B566,'RES TECH'!M:M,'RES TECH'!Z:Z))</f>
        <v>8.263812321365821E-2</v>
      </c>
      <c r="J566" s="12">
        <f>IF(B566="*","*",_xlfn.XLOOKUP(B566,'RES TECH'!M:M,'RES TECH'!S:S))</f>
        <v>191.16628378329551</v>
      </c>
      <c r="K566" s="12">
        <f t="shared" si="16"/>
        <v>9.5583141891647756</v>
      </c>
      <c r="L566" s="12">
        <f t="shared" si="17"/>
        <v>0.4779157094582388</v>
      </c>
      <c r="M566">
        <f>IF(B566="*","*",IF(_xlfn.XLOOKUP(B566,'RES TECH'!$M:$M,'RES TECH'!$C:$C)="Low Income",IF(G566&gt;1,IF(G566&gt;3,0.3,0.24),0.12),IF(_xlfn.XLOOKUP(B566,'RES TECH'!$M:$M,'RES TECH'!$C:$C)="Lower-middle Income",IF(G566&gt;1,IF(G566&gt;3,0.23,0.18),0.09),IF(_xlfn.XLOOKUP(B566,'RES TECH'!$M:$M,'RES TECH'!$C:$C)="Upper-middle Income",IF(G566&gt;1,IF(G566&gt;3,0.15,0.12),0.06),IF(_xlfn.XLOOKUP(B566,'RES TECH'!$M:$M,'RES TECH'!$C:$C)="High Income",IF(G566&gt;1,IF(G566&gt;3,0.08,0.06),0.03))))))</f>
        <v>0.18</v>
      </c>
    </row>
    <row r="567" spans="2:13" x14ac:dyDescent="0.25">
      <c r="B567" t="str">
        <f>IF('RES TECH'!N563=1,'RES TECH'!M563,"*")</f>
        <v>RESHOULMOldSHAHP2ELC23</v>
      </c>
      <c r="C567" t="str">
        <f>IF(B567="*","*",_xlfn.XLOOKUP(B567,'RES TECH'!M:M,'RES TECH'!K:K))</f>
        <v>RESELC</v>
      </c>
      <c r="D567" t="str">
        <f>IF(B567="*","*",_xlfn.XLOOKUP(B567,'RES TECH'!M:M,'RES TECH'!L:L))</f>
        <v>RESHOULMOldSHEUE</v>
      </c>
      <c r="E567">
        <f>IF(B567="*","*",_xlfn.XLOOKUP(B567,'RES TECH'!M:M,'RES TECH'!O:O))</f>
        <v>2023</v>
      </c>
      <c r="F567" s="12">
        <f>IF(B567="*","*",_xlfn.XLOOKUP(B567,'RES TECH'!M:M,'RES TECH'!Y:Y))</f>
        <v>16</v>
      </c>
      <c r="G567" s="12">
        <f>IF(B567="*","*",_xlfn.XLOOKUP(B567,'RES TECH'!M:M,'RES TECH'!V:V))</f>
        <v>2.5791324736225092</v>
      </c>
      <c r="H567">
        <f>IF(B567="*","*",_xlfn.XLOOKUP(B567,'RES TECH'!M:M,'RES TECH'!AA:AA))</f>
        <v>31.536000000000001</v>
      </c>
      <c r="I567" s="12">
        <f>IF(B567="*","*",_xlfn.XLOOKUP(B567,'RES TECH'!M:M,'RES TECH'!Z:Z))</f>
        <v>8.263812321365821E-2</v>
      </c>
      <c r="J567" s="12">
        <f>IF(B567="*","*",_xlfn.XLOOKUP(B567,'RES TECH'!M:M,'RES TECH'!S:S))</f>
        <v>193.04046303607291</v>
      </c>
      <c r="K567" s="12">
        <f t="shared" si="16"/>
        <v>9.6520231518036468</v>
      </c>
      <c r="L567" s="12">
        <f t="shared" si="17"/>
        <v>0.48260115759018235</v>
      </c>
      <c r="M567">
        <f>IF(B567="*","*",IF(_xlfn.XLOOKUP(B567,'RES TECH'!$M:$M,'RES TECH'!$C:$C)="Low Income",IF(G567&gt;1,IF(G567&gt;3,0.3,0.24),0.12),IF(_xlfn.XLOOKUP(B567,'RES TECH'!$M:$M,'RES TECH'!$C:$C)="Lower-middle Income",IF(G567&gt;1,IF(G567&gt;3,0.23,0.18),0.09),IF(_xlfn.XLOOKUP(B567,'RES TECH'!$M:$M,'RES TECH'!$C:$C)="Upper-middle Income",IF(G567&gt;1,IF(G567&gt;3,0.15,0.12),0.06),IF(_xlfn.XLOOKUP(B567,'RES TECH'!$M:$M,'RES TECH'!$C:$C)="High Income",IF(G567&gt;1,IF(G567&gt;3,0.08,0.06),0.03))))))</f>
        <v>0.18</v>
      </c>
    </row>
    <row r="568" spans="2:13" x14ac:dyDescent="0.25">
      <c r="B568" t="str">
        <f>IF('RES TECH'!N564=1,'RES TECH'!M564,"*")</f>
        <v>RESHOULMOldSHAHP3ELC20</v>
      </c>
      <c r="C568" t="str">
        <f>IF(B568="*","*",_xlfn.XLOOKUP(B568,'RES TECH'!M:M,'RES TECH'!K:K))</f>
        <v>RESELC</v>
      </c>
      <c r="D568" t="str">
        <f>IF(B568="*","*",_xlfn.XLOOKUP(B568,'RES TECH'!M:M,'RES TECH'!L:L))</f>
        <v>RESHOULMOldSHEUE</v>
      </c>
      <c r="E568">
        <f>IF(B568="*","*",_xlfn.XLOOKUP(B568,'RES TECH'!M:M,'RES TECH'!O:O))</f>
        <v>2020</v>
      </c>
      <c r="F568" s="12">
        <f>IF(B568="*","*",_xlfn.XLOOKUP(B568,'RES TECH'!M:M,'RES TECH'!Y:Y))</f>
        <v>16</v>
      </c>
      <c r="G568" s="12">
        <f>IF(B568="*","*",_xlfn.XLOOKUP(B568,'RES TECH'!M:M,'RES TECH'!V:V))</f>
        <v>2.4912075029308318</v>
      </c>
      <c r="H568">
        <f>IF(B568="*","*",_xlfn.XLOOKUP(B568,'RES TECH'!M:M,'RES TECH'!AA:AA))</f>
        <v>31.536000000000001</v>
      </c>
      <c r="I568" s="12">
        <f>IF(B568="*","*",_xlfn.XLOOKUP(B568,'RES TECH'!M:M,'RES TECH'!Z:Z))</f>
        <v>8.263812321365821E-2</v>
      </c>
      <c r="J568" s="12">
        <f>IF(B568="*","*",_xlfn.XLOOKUP(B568,'RES TECH'!M:M,'RES TECH'!S:S))</f>
        <v>185.5437460249633</v>
      </c>
      <c r="K568" s="12">
        <f t="shared" si="16"/>
        <v>9.2771873012481656</v>
      </c>
      <c r="L568" s="12">
        <f t="shared" si="17"/>
        <v>0.46385936506240832</v>
      </c>
      <c r="M568">
        <f>IF(B568="*","*",IF(_xlfn.XLOOKUP(B568,'RES TECH'!$M:$M,'RES TECH'!$C:$C)="Low Income",IF(G568&gt;1,IF(G568&gt;3,0.3,0.24),0.12),IF(_xlfn.XLOOKUP(B568,'RES TECH'!$M:$M,'RES TECH'!$C:$C)="Lower-middle Income",IF(G568&gt;1,IF(G568&gt;3,0.23,0.18),0.09),IF(_xlfn.XLOOKUP(B568,'RES TECH'!$M:$M,'RES TECH'!$C:$C)="Upper-middle Income",IF(G568&gt;1,IF(G568&gt;3,0.15,0.12),0.06),IF(_xlfn.XLOOKUP(B568,'RES TECH'!$M:$M,'RES TECH'!$C:$C)="High Income",IF(G568&gt;1,IF(G568&gt;3,0.08,0.06),0.03))))))</f>
        <v>0.18</v>
      </c>
    </row>
    <row r="569" spans="2:13" x14ac:dyDescent="0.25">
      <c r="B569" t="str">
        <f>IF('RES TECH'!N565=1,'RES TECH'!M565,"*")</f>
        <v>RESHOULMOldSHAHP3ELC22</v>
      </c>
      <c r="C569" t="str">
        <f>IF(B569="*","*",_xlfn.XLOOKUP(B569,'RES TECH'!M:M,'RES TECH'!K:K))</f>
        <v>RESELC</v>
      </c>
      <c r="D569" t="str">
        <f>IF(B569="*","*",_xlfn.XLOOKUP(B569,'RES TECH'!M:M,'RES TECH'!L:L))</f>
        <v>RESHOULMOldSHEUE</v>
      </c>
      <c r="E569">
        <f>IF(B569="*","*",_xlfn.XLOOKUP(B569,'RES TECH'!M:M,'RES TECH'!O:O))</f>
        <v>2022</v>
      </c>
      <c r="F569" s="12">
        <f>IF(B569="*","*",_xlfn.XLOOKUP(B569,'RES TECH'!M:M,'RES TECH'!Y:Y))</f>
        <v>16</v>
      </c>
      <c r="G569" s="12">
        <f>IF(B569="*","*",_xlfn.XLOOKUP(B569,'RES TECH'!M:M,'RES TECH'!V:V))</f>
        <v>2.4912075029308318</v>
      </c>
      <c r="H569">
        <f>IF(B569="*","*",_xlfn.XLOOKUP(B569,'RES TECH'!M:M,'RES TECH'!AA:AA))</f>
        <v>31.536000000000001</v>
      </c>
      <c r="I569" s="12">
        <f>IF(B569="*","*",_xlfn.XLOOKUP(B569,'RES TECH'!M:M,'RES TECH'!Z:Z))</f>
        <v>8.263812321365821E-2</v>
      </c>
      <c r="J569" s="12">
        <f>IF(B569="*","*",_xlfn.XLOOKUP(B569,'RES TECH'!M:M,'RES TECH'!S:S))</f>
        <v>185.5437460249633</v>
      </c>
      <c r="K569" s="12">
        <f t="shared" si="16"/>
        <v>9.2771873012481656</v>
      </c>
      <c r="L569" s="12">
        <f t="shared" si="17"/>
        <v>0.46385936506240832</v>
      </c>
      <c r="M569">
        <f>IF(B569="*","*",IF(_xlfn.XLOOKUP(B569,'RES TECH'!$M:$M,'RES TECH'!$C:$C)="Low Income",IF(G569&gt;1,IF(G569&gt;3,0.3,0.24),0.12),IF(_xlfn.XLOOKUP(B569,'RES TECH'!$M:$M,'RES TECH'!$C:$C)="Lower-middle Income",IF(G569&gt;1,IF(G569&gt;3,0.23,0.18),0.09),IF(_xlfn.XLOOKUP(B569,'RES TECH'!$M:$M,'RES TECH'!$C:$C)="Upper-middle Income",IF(G569&gt;1,IF(G569&gt;3,0.15,0.12),0.06),IF(_xlfn.XLOOKUP(B569,'RES TECH'!$M:$M,'RES TECH'!$C:$C)="High Income",IF(G569&gt;1,IF(G569&gt;3,0.08,0.06),0.03))))))</f>
        <v>0.18</v>
      </c>
    </row>
    <row r="570" spans="2:13" x14ac:dyDescent="0.25">
      <c r="B570" t="str">
        <f>IF('RES TECH'!N566=1,'RES TECH'!M566,"*")</f>
        <v>RESHOULMOldSHAHP3ELC23</v>
      </c>
      <c r="C570" t="str">
        <f>IF(B570="*","*",_xlfn.XLOOKUP(B570,'RES TECH'!M:M,'RES TECH'!K:K))</f>
        <v>RESELC</v>
      </c>
      <c r="D570" t="str">
        <f>IF(B570="*","*",_xlfn.XLOOKUP(B570,'RES TECH'!M:M,'RES TECH'!L:L))</f>
        <v>RESHOULMOldSHEUE</v>
      </c>
      <c r="E570">
        <f>IF(B570="*","*",_xlfn.XLOOKUP(B570,'RES TECH'!M:M,'RES TECH'!O:O))</f>
        <v>2023</v>
      </c>
      <c r="F570" s="12">
        <f>IF(B570="*","*",_xlfn.XLOOKUP(B570,'RES TECH'!M:M,'RES TECH'!Y:Y))</f>
        <v>16</v>
      </c>
      <c r="G570" s="12">
        <f>IF(B570="*","*",_xlfn.XLOOKUP(B570,'RES TECH'!M:M,'RES TECH'!V:V))</f>
        <v>2.6963657678780768</v>
      </c>
      <c r="H570">
        <f>IF(B570="*","*",_xlfn.XLOOKUP(B570,'RES TECH'!M:M,'RES TECH'!AA:AA))</f>
        <v>31.536000000000001</v>
      </c>
      <c r="I570" s="12">
        <f>IF(B570="*","*",_xlfn.XLOOKUP(B570,'RES TECH'!M:M,'RES TECH'!Z:Z))</f>
        <v>8.263812321365821E-2</v>
      </c>
      <c r="J570" s="12">
        <f>IF(B570="*","*",_xlfn.XLOOKUP(B570,'RES TECH'!M:M,'RES TECH'!S:S))</f>
        <v>200.8238192270191</v>
      </c>
      <c r="K570" s="12">
        <f t="shared" si="16"/>
        <v>10.041190961350956</v>
      </c>
      <c r="L570" s="12">
        <f t="shared" si="17"/>
        <v>0.50205954806754782</v>
      </c>
      <c r="M570">
        <f>IF(B570="*","*",IF(_xlfn.XLOOKUP(B570,'RES TECH'!$M:$M,'RES TECH'!$C:$C)="Low Income",IF(G570&gt;1,IF(G570&gt;3,0.3,0.24),0.12),IF(_xlfn.XLOOKUP(B570,'RES TECH'!$M:$M,'RES TECH'!$C:$C)="Lower-middle Income",IF(G570&gt;1,IF(G570&gt;3,0.23,0.18),0.09),IF(_xlfn.XLOOKUP(B570,'RES TECH'!$M:$M,'RES TECH'!$C:$C)="Upper-middle Income",IF(G570&gt;1,IF(G570&gt;3,0.15,0.12),0.06),IF(_xlfn.XLOOKUP(B570,'RES TECH'!$M:$M,'RES TECH'!$C:$C)="High Income",IF(G570&gt;1,IF(G570&gt;3,0.08,0.06),0.03))))))</f>
        <v>0.18</v>
      </c>
    </row>
    <row r="571" spans="2:13" x14ac:dyDescent="0.25">
      <c r="B571" t="str">
        <f>IF('RES TECH'!N567=1,'RES TECH'!M567,"*")</f>
        <v>RESHOULMOldSHAHP4ELC20</v>
      </c>
      <c r="C571" t="str">
        <f>IF(B571="*","*",_xlfn.XLOOKUP(B571,'RES TECH'!M:M,'RES TECH'!K:K))</f>
        <v>RESELC</v>
      </c>
      <c r="D571" t="str">
        <f>IF(B571="*","*",_xlfn.XLOOKUP(B571,'RES TECH'!M:M,'RES TECH'!L:L))</f>
        <v>RESHOULMOldSHEUE</v>
      </c>
      <c r="E571">
        <f>IF(B571="*","*",_xlfn.XLOOKUP(B571,'RES TECH'!M:M,'RES TECH'!O:O))</f>
        <v>2020</v>
      </c>
      <c r="F571" s="12">
        <f>IF(B571="*","*",_xlfn.XLOOKUP(B571,'RES TECH'!M:M,'RES TECH'!Y:Y))</f>
        <v>16</v>
      </c>
      <c r="G571" s="12">
        <f>IF(B571="*","*",_xlfn.XLOOKUP(B571,'RES TECH'!M:M,'RES TECH'!V:V))</f>
        <v>2.6377491207502932</v>
      </c>
      <c r="H571">
        <f>IF(B571="*","*",_xlfn.XLOOKUP(B571,'RES TECH'!M:M,'RES TECH'!AA:AA))</f>
        <v>31.536000000000001</v>
      </c>
      <c r="I571" s="12">
        <f>IF(B571="*","*",_xlfn.XLOOKUP(B571,'RES TECH'!M:M,'RES TECH'!Z:Z))</f>
        <v>8.263812321365821E-2</v>
      </c>
      <c r="J571" s="12">
        <f>IF(B571="*","*",_xlfn.XLOOKUP(B571,'RES TECH'!M:M,'RES TECH'!S:S))</f>
        <v>228.64986883884359</v>
      </c>
      <c r="K571" s="12">
        <f t="shared" si="16"/>
        <v>11.43249344194218</v>
      </c>
      <c r="L571" s="12">
        <f t="shared" si="17"/>
        <v>0.57162467209710899</v>
      </c>
      <c r="M571">
        <f>IF(B571="*","*",IF(_xlfn.XLOOKUP(B571,'RES TECH'!$M:$M,'RES TECH'!$C:$C)="Low Income",IF(G571&gt;1,IF(G571&gt;3,0.3,0.24),0.12),IF(_xlfn.XLOOKUP(B571,'RES TECH'!$M:$M,'RES TECH'!$C:$C)="Lower-middle Income",IF(G571&gt;1,IF(G571&gt;3,0.23,0.18),0.09),IF(_xlfn.XLOOKUP(B571,'RES TECH'!$M:$M,'RES TECH'!$C:$C)="Upper-middle Income",IF(G571&gt;1,IF(G571&gt;3,0.15,0.12),0.06),IF(_xlfn.XLOOKUP(B571,'RES TECH'!$M:$M,'RES TECH'!$C:$C)="High Income",IF(G571&gt;1,IF(G571&gt;3,0.08,0.06),0.03))))))</f>
        <v>0.18</v>
      </c>
    </row>
    <row r="572" spans="2:13" x14ac:dyDescent="0.25">
      <c r="B572" t="str">
        <f>IF('RES TECH'!N568=1,'RES TECH'!M568,"*")</f>
        <v>RESHOULMOldSHAHP4ELC22</v>
      </c>
      <c r="C572" t="str">
        <f>IF(B572="*","*",_xlfn.XLOOKUP(B572,'RES TECH'!M:M,'RES TECH'!K:K))</f>
        <v>RESELC</v>
      </c>
      <c r="D572" t="str">
        <f>IF(B572="*","*",_xlfn.XLOOKUP(B572,'RES TECH'!M:M,'RES TECH'!L:L))</f>
        <v>RESHOULMOldSHEUE</v>
      </c>
      <c r="E572">
        <f>IF(B572="*","*",_xlfn.XLOOKUP(B572,'RES TECH'!M:M,'RES TECH'!O:O))</f>
        <v>2022</v>
      </c>
      <c r="F572" s="12">
        <f>IF(B572="*","*",_xlfn.XLOOKUP(B572,'RES TECH'!M:M,'RES TECH'!Y:Y))</f>
        <v>16</v>
      </c>
      <c r="G572" s="12">
        <f>IF(B572="*","*",_xlfn.XLOOKUP(B572,'RES TECH'!M:M,'RES TECH'!V:V))</f>
        <v>2.9308323563892151</v>
      </c>
      <c r="H572">
        <f>IF(B572="*","*",_xlfn.XLOOKUP(B572,'RES TECH'!M:M,'RES TECH'!AA:AA))</f>
        <v>31.536000000000001</v>
      </c>
      <c r="I572" s="12">
        <f>IF(B572="*","*",_xlfn.XLOOKUP(B572,'RES TECH'!M:M,'RES TECH'!Z:Z))</f>
        <v>8.263812321365821E-2</v>
      </c>
      <c r="J572" s="12">
        <f>IF(B572="*","*",_xlfn.XLOOKUP(B572,'RES TECH'!M:M,'RES TECH'!S:S))</f>
        <v>240.6840724619407</v>
      </c>
      <c r="K572" s="12">
        <f t="shared" si="16"/>
        <v>12.034203623097035</v>
      </c>
      <c r="L572" s="12">
        <f t="shared" si="17"/>
        <v>0.60171018115485175</v>
      </c>
      <c r="M572">
        <f>IF(B572="*","*",IF(_xlfn.XLOOKUP(B572,'RES TECH'!$M:$M,'RES TECH'!$C:$C)="Low Income",IF(G572&gt;1,IF(G572&gt;3,0.3,0.24),0.12),IF(_xlfn.XLOOKUP(B572,'RES TECH'!$M:$M,'RES TECH'!$C:$C)="Lower-middle Income",IF(G572&gt;1,IF(G572&gt;3,0.23,0.18),0.09),IF(_xlfn.XLOOKUP(B572,'RES TECH'!$M:$M,'RES TECH'!$C:$C)="Upper-middle Income",IF(G572&gt;1,IF(G572&gt;3,0.15,0.12),0.06),IF(_xlfn.XLOOKUP(B572,'RES TECH'!$M:$M,'RES TECH'!$C:$C)="High Income",IF(G572&gt;1,IF(G572&gt;3,0.08,0.06),0.03))))))</f>
        <v>0.18</v>
      </c>
    </row>
    <row r="573" spans="2:13" x14ac:dyDescent="0.25">
      <c r="B573" t="str">
        <f>IF('RES TECH'!N569=1,'RES TECH'!M569,"*")</f>
        <v>RESHOULMOldSHGHP1ELC20</v>
      </c>
      <c r="C573" t="str">
        <f>IF(B573="*","*",_xlfn.XLOOKUP(B573,'RES TECH'!M:M,'RES TECH'!K:K))</f>
        <v>RESELC</v>
      </c>
      <c r="D573" t="str">
        <f>IF(B573="*","*",_xlfn.XLOOKUP(B573,'RES TECH'!M:M,'RES TECH'!L:L))</f>
        <v>RESHOULMOldSHEUE</v>
      </c>
      <c r="E573">
        <f>IF(B573="*","*",_xlfn.XLOOKUP(B573,'RES TECH'!M:M,'RES TECH'!O:O))</f>
        <v>2020</v>
      </c>
      <c r="F573" s="12">
        <f>IF(B573="*","*",_xlfn.XLOOKUP(B573,'RES TECH'!M:M,'RES TECH'!Y:Y))</f>
        <v>15</v>
      </c>
      <c r="G573" s="12">
        <f>IF(B573="*","*",_xlfn.XLOOKUP(B573,'RES TECH'!M:M,'RES TECH'!V:V))</f>
        <v>3.2</v>
      </c>
      <c r="H573">
        <f>IF(B573="*","*",_xlfn.XLOOKUP(B573,'RES TECH'!M:M,'RES TECH'!AA:AA))</f>
        <v>31.536000000000001</v>
      </c>
      <c r="I573" s="12">
        <f>IF(B573="*","*",_xlfn.XLOOKUP(B573,'RES TECH'!M:M,'RES TECH'!Z:Z))</f>
        <v>8.263812321365821E-2</v>
      </c>
      <c r="J573" s="12">
        <f>IF(B573="*","*",_xlfn.XLOOKUP(B573,'RES TECH'!M:M,'RES TECH'!S:S))</f>
        <v>584.74392686655096</v>
      </c>
      <c r="K573" s="12">
        <f t="shared" si="16"/>
        <v>29.23719634332755</v>
      </c>
      <c r="L573" s="12">
        <f t="shared" si="17"/>
        <v>1.4618598171663777</v>
      </c>
      <c r="M573">
        <f>IF(B573="*","*",IF(_xlfn.XLOOKUP(B573,'RES TECH'!$M:$M,'RES TECH'!$C:$C)="Low Income",IF(G573&gt;1,IF(G573&gt;3,0.3,0.24),0.12),IF(_xlfn.XLOOKUP(B573,'RES TECH'!$M:$M,'RES TECH'!$C:$C)="Lower-middle Income",IF(G573&gt;1,IF(G573&gt;3,0.23,0.18),0.09),IF(_xlfn.XLOOKUP(B573,'RES TECH'!$M:$M,'RES TECH'!$C:$C)="Upper-middle Income",IF(G573&gt;1,IF(G573&gt;3,0.15,0.12),0.06),IF(_xlfn.XLOOKUP(B573,'RES TECH'!$M:$M,'RES TECH'!$C:$C)="High Income",IF(G573&gt;1,IF(G573&gt;3,0.08,0.06),0.03))))))</f>
        <v>0.23</v>
      </c>
    </row>
    <row r="574" spans="2:13" x14ac:dyDescent="0.25">
      <c r="B574" t="str">
        <f>IF('RES TECH'!N570=1,'RES TECH'!M570,"*")</f>
        <v>RESHOULMOldSHGHP2ELC20</v>
      </c>
      <c r="C574" t="str">
        <f>IF(B574="*","*",_xlfn.XLOOKUP(B574,'RES TECH'!M:M,'RES TECH'!K:K))</f>
        <v>RESELC</v>
      </c>
      <c r="D574" t="str">
        <f>IF(B574="*","*",_xlfn.XLOOKUP(B574,'RES TECH'!M:M,'RES TECH'!L:L))</f>
        <v>RESHOULMOldSHEUE</v>
      </c>
      <c r="E574">
        <f>IF(B574="*","*",_xlfn.XLOOKUP(B574,'RES TECH'!M:M,'RES TECH'!O:O))</f>
        <v>2020</v>
      </c>
      <c r="F574" s="12">
        <f>IF(B574="*","*",_xlfn.XLOOKUP(B574,'RES TECH'!M:M,'RES TECH'!Y:Y))</f>
        <v>15</v>
      </c>
      <c r="G574" s="12">
        <f>IF(B574="*","*",_xlfn.XLOOKUP(B574,'RES TECH'!M:M,'RES TECH'!V:V))</f>
        <v>3.7</v>
      </c>
      <c r="H574">
        <f>IF(B574="*","*",_xlfn.XLOOKUP(B574,'RES TECH'!M:M,'RES TECH'!AA:AA))</f>
        <v>31.536000000000001</v>
      </c>
      <c r="I574" s="12">
        <f>IF(B574="*","*",_xlfn.XLOOKUP(B574,'RES TECH'!M:M,'RES TECH'!Z:Z))</f>
        <v>8.263812321365821E-2</v>
      </c>
      <c r="J574" s="12">
        <f>IF(B574="*","*",_xlfn.XLOOKUP(B574,'RES TECH'!M:M,'RES TECH'!S:S))</f>
        <v>605.35989864710245</v>
      </c>
      <c r="K574" s="12">
        <f t="shared" si="16"/>
        <v>30.267994932355123</v>
      </c>
      <c r="L574" s="12">
        <f t="shared" si="17"/>
        <v>1.5133997466177562</v>
      </c>
      <c r="M574">
        <f>IF(B574="*","*",IF(_xlfn.XLOOKUP(B574,'RES TECH'!$M:$M,'RES TECH'!$C:$C)="Low Income",IF(G574&gt;1,IF(G574&gt;3,0.3,0.24),0.12),IF(_xlfn.XLOOKUP(B574,'RES TECH'!$M:$M,'RES TECH'!$C:$C)="Lower-middle Income",IF(G574&gt;1,IF(G574&gt;3,0.23,0.18),0.09),IF(_xlfn.XLOOKUP(B574,'RES TECH'!$M:$M,'RES TECH'!$C:$C)="Upper-middle Income",IF(G574&gt;1,IF(G574&gt;3,0.15,0.12),0.06),IF(_xlfn.XLOOKUP(B574,'RES TECH'!$M:$M,'RES TECH'!$C:$C)="High Income",IF(G574&gt;1,IF(G574&gt;3,0.08,0.06),0.03))))))</f>
        <v>0.23</v>
      </c>
    </row>
    <row r="575" spans="2:13" x14ac:dyDescent="0.25">
      <c r="B575" t="str">
        <f>IF('RES TECH'!N571=1,'RES TECH'!M571,"*")</f>
        <v>*</v>
      </c>
      <c r="C575" t="str">
        <f>IF(B575="*","*",_xlfn.XLOOKUP(B575,'RES TECH'!M:M,'RES TECH'!K:K))</f>
        <v>*</v>
      </c>
      <c r="D575" t="str">
        <f>IF(B575="*","*",_xlfn.XLOOKUP(B575,'RES TECH'!M:M,'RES TECH'!L:L))</f>
        <v>*</v>
      </c>
      <c r="E575" t="str">
        <f>IF(B575="*","*",_xlfn.XLOOKUP(B575,'RES TECH'!M:M,'RES TECH'!O:O))</f>
        <v>*</v>
      </c>
      <c r="F575" s="12" t="str">
        <f>IF(B575="*","*",_xlfn.XLOOKUP(B575,'RES TECH'!M:M,'RES TECH'!Y:Y))</f>
        <v>*</v>
      </c>
      <c r="G575" s="12" t="str">
        <f>IF(B575="*","*",_xlfn.XLOOKUP(B575,'RES TECH'!M:M,'RES TECH'!V:V))</f>
        <v>*</v>
      </c>
      <c r="H575" t="str">
        <f>IF(B575="*","*",_xlfn.XLOOKUP(B575,'RES TECH'!M:M,'RES TECH'!AA:AA))</f>
        <v>*</v>
      </c>
      <c r="I575" s="12" t="str">
        <f>IF(B575="*","*",_xlfn.XLOOKUP(B575,'RES TECH'!M:M,'RES TECH'!Z:Z))</f>
        <v>*</v>
      </c>
      <c r="J575" s="12" t="str">
        <f>IF(B575="*","*",_xlfn.XLOOKUP(B575,'RES TECH'!M:M,'RES TECH'!S:S))</f>
        <v>*</v>
      </c>
      <c r="K575" s="12" t="str">
        <f t="shared" si="16"/>
        <v>*</v>
      </c>
      <c r="L575" s="12" t="str">
        <f t="shared" si="17"/>
        <v>*</v>
      </c>
      <c r="M575" t="str">
        <f>IF(B575="*","*",IF(_xlfn.XLOOKUP(B575,'RES TECH'!$M:$M,'RES TECH'!$C:$C)="Low Income",IF(G575&gt;1,IF(G575&gt;3,0.3,0.24),0.12),IF(_xlfn.XLOOKUP(B575,'RES TECH'!$M:$M,'RES TECH'!$C:$C)="Lower-middle Income",IF(G575&gt;1,IF(G575&gt;3,0.23,0.18),0.09),IF(_xlfn.XLOOKUP(B575,'RES TECH'!$M:$M,'RES TECH'!$C:$C)="Upper-middle Income",IF(G575&gt;1,IF(G575&gt;3,0.15,0.12),0.06),IF(_xlfn.XLOOKUP(B575,'RES TECH'!$M:$M,'RES TECH'!$C:$C)="High Income",IF(G575&gt;1,IF(G575&gt;3,0.08,0.06),0.03))))))</f>
        <v>*</v>
      </c>
    </row>
    <row r="576" spans="2:13" x14ac:dyDescent="0.25">
      <c r="B576" t="str">
        <f>IF('RES TECH'!N572=1,'RES TECH'!M572,"*")</f>
        <v>RESHOULMOldSHGHP3ELC20</v>
      </c>
      <c r="C576" t="str">
        <f>IF(B576="*","*",_xlfn.XLOOKUP(B576,'RES TECH'!M:M,'RES TECH'!K:K))</f>
        <v>RESELC</v>
      </c>
      <c r="D576" t="str">
        <f>IF(B576="*","*",_xlfn.XLOOKUP(B576,'RES TECH'!M:M,'RES TECH'!L:L))</f>
        <v>RESHOULMOldSHEUE</v>
      </c>
      <c r="E576">
        <f>IF(B576="*","*",_xlfn.XLOOKUP(B576,'RES TECH'!M:M,'RES TECH'!O:O))</f>
        <v>2020</v>
      </c>
      <c r="F576" s="12">
        <f>IF(B576="*","*",_xlfn.XLOOKUP(B576,'RES TECH'!M:M,'RES TECH'!Y:Y))</f>
        <v>15</v>
      </c>
      <c r="G576" s="12">
        <f>IF(B576="*","*",_xlfn.XLOOKUP(B576,'RES TECH'!M:M,'RES TECH'!V:V))</f>
        <v>3.6</v>
      </c>
      <c r="H576">
        <f>IF(B576="*","*",_xlfn.XLOOKUP(B576,'RES TECH'!M:M,'RES TECH'!AA:AA))</f>
        <v>31.536000000000001</v>
      </c>
      <c r="I576" s="12">
        <f>IF(B576="*","*",_xlfn.XLOOKUP(B576,'RES TECH'!M:M,'RES TECH'!Z:Z))</f>
        <v>8.263812321365821E-2</v>
      </c>
      <c r="J576" s="12">
        <f>IF(B576="*","*",_xlfn.XLOOKUP(B576,'RES TECH'!M:M,'RES TECH'!S:S))</f>
        <v>605.35989864710245</v>
      </c>
      <c r="K576" s="12">
        <f t="shared" si="16"/>
        <v>30.267994932355123</v>
      </c>
      <c r="L576" s="12">
        <f t="shared" si="17"/>
        <v>1.5133997466177562</v>
      </c>
      <c r="M576">
        <f>IF(B576="*","*",IF(_xlfn.XLOOKUP(B576,'RES TECH'!$M:$M,'RES TECH'!$C:$C)="Low Income",IF(G576&gt;1,IF(G576&gt;3,0.3,0.24),0.12),IF(_xlfn.XLOOKUP(B576,'RES TECH'!$M:$M,'RES TECH'!$C:$C)="Lower-middle Income",IF(G576&gt;1,IF(G576&gt;3,0.23,0.18),0.09),IF(_xlfn.XLOOKUP(B576,'RES TECH'!$M:$M,'RES TECH'!$C:$C)="Upper-middle Income",IF(G576&gt;1,IF(G576&gt;3,0.15,0.12),0.06),IF(_xlfn.XLOOKUP(B576,'RES TECH'!$M:$M,'RES TECH'!$C:$C)="High Income",IF(G576&gt;1,IF(G576&gt;3,0.08,0.06),0.03))))))</f>
        <v>0.23</v>
      </c>
    </row>
    <row r="577" spans="2:13" x14ac:dyDescent="0.25">
      <c r="B577" t="str">
        <f>IF('RES TECH'!N573=1,'RES TECH'!M573,"*")</f>
        <v>RESHOULMOldSHGHP3ELC22</v>
      </c>
      <c r="C577" t="str">
        <f>IF(B577="*","*",_xlfn.XLOOKUP(B577,'RES TECH'!M:M,'RES TECH'!K:K))</f>
        <v>RESELC</v>
      </c>
      <c r="D577" t="str">
        <f>IF(B577="*","*",_xlfn.XLOOKUP(B577,'RES TECH'!M:M,'RES TECH'!L:L))</f>
        <v>RESHOULMOldSHEUE</v>
      </c>
      <c r="E577">
        <f>IF(B577="*","*",_xlfn.XLOOKUP(B577,'RES TECH'!M:M,'RES TECH'!O:O))</f>
        <v>2022</v>
      </c>
      <c r="F577" s="12">
        <f>IF(B577="*","*",_xlfn.XLOOKUP(B577,'RES TECH'!M:M,'RES TECH'!Y:Y))</f>
        <v>15</v>
      </c>
      <c r="G577" s="12">
        <f>IF(B577="*","*",_xlfn.XLOOKUP(B577,'RES TECH'!M:M,'RES TECH'!V:V))</f>
        <v>3.6</v>
      </c>
      <c r="H577">
        <f>IF(B577="*","*",_xlfn.XLOOKUP(B577,'RES TECH'!M:M,'RES TECH'!AA:AA))</f>
        <v>31.536000000000001</v>
      </c>
      <c r="I577" s="12">
        <f>IF(B577="*","*",_xlfn.XLOOKUP(B577,'RES TECH'!M:M,'RES TECH'!Z:Z))</f>
        <v>8.263812321365821E-2</v>
      </c>
      <c r="J577" s="12">
        <f>IF(B577="*","*",_xlfn.XLOOKUP(B577,'RES TECH'!M:M,'RES TECH'!S:S))</f>
        <v>605.35989864710245</v>
      </c>
      <c r="K577" s="12">
        <f t="shared" si="16"/>
        <v>30.267994932355123</v>
      </c>
      <c r="L577" s="12">
        <f t="shared" si="17"/>
        <v>1.5133997466177562</v>
      </c>
      <c r="M577">
        <f>IF(B577="*","*",IF(_xlfn.XLOOKUP(B577,'RES TECH'!$M:$M,'RES TECH'!$C:$C)="Low Income",IF(G577&gt;1,IF(G577&gt;3,0.3,0.24),0.12),IF(_xlfn.XLOOKUP(B577,'RES TECH'!$M:$M,'RES TECH'!$C:$C)="Lower-middle Income",IF(G577&gt;1,IF(G577&gt;3,0.23,0.18),0.09),IF(_xlfn.XLOOKUP(B577,'RES TECH'!$M:$M,'RES TECH'!$C:$C)="Upper-middle Income",IF(G577&gt;1,IF(G577&gt;3,0.15,0.12),0.06),IF(_xlfn.XLOOKUP(B577,'RES TECH'!$M:$M,'RES TECH'!$C:$C)="High Income",IF(G577&gt;1,IF(G577&gt;3,0.08,0.06),0.03))))))</f>
        <v>0.23</v>
      </c>
    </row>
    <row r="578" spans="2:13" x14ac:dyDescent="0.25">
      <c r="B578" t="str">
        <f>IF('RES TECH'!N574=1,'RES TECH'!M574,"*")</f>
        <v>RESHOULMOldSHGHP3ELC23</v>
      </c>
      <c r="C578" t="str">
        <f>IF(B578="*","*",_xlfn.XLOOKUP(B578,'RES TECH'!M:M,'RES TECH'!K:K))</f>
        <v>RESELC</v>
      </c>
      <c r="D578" t="str">
        <f>IF(B578="*","*",_xlfn.XLOOKUP(B578,'RES TECH'!M:M,'RES TECH'!L:L))</f>
        <v>RESHOULMOldSHEUE</v>
      </c>
      <c r="E578">
        <f>IF(B578="*","*",_xlfn.XLOOKUP(B578,'RES TECH'!M:M,'RES TECH'!O:O))</f>
        <v>2023</v>
      </c>
      <c r="F578" s="12">
        <f>IF(B578="*","*",_xlfn.XLOOKUP(B578,'RES TECH'!M:M,'RES TECH'!Y:Y))</f>
        <v>15</v>
      </c>
      <c r="G578" s="12">
        <f>IF(B578="*","*",_xlfn.XLOOKUP(B578,'RES TECH'!M:M,'RES TECH'!V:V))</f>
        <v>3.6</v>
      </c>
      <c r="H578">
        <f>IF(B578="*","*",_xlfn.XLOOKUP(B578,'RES TECH'!M:M,'RES TECH'!AA:AA))</f>
        <v>31.536000000000001</v>
      </c>
      <c r="I578" s="12">
        <f>IF(B578="*","*",_xlfn.XLOOKUP(B578,'RES TECH'!M:M,'RES TECH'!Z:Z))</f>
        <v>8.263812321365821E-2</v>
      </c>
      <c r="J578" s="12">
        <f>IF(B578="*","*",_xlfn.XLOOKUP(B578,'RES TECH'!M:M,'RES TECH'!S:S))</f>
        <v>605.35989864710245</v>
      </c>
      <c r="K578" s="12">
        <f t="shared" si="16"/>
        <v>30.267994932355123</v>
      </c>
      <c r="L578" s="12">
        <f t="shared" si="17"/>
        <v>1.5133997466177562</v>
      </c>
      <c r="M578">
        <f>IF(B578="*","*",IF(_xlfn.XLOOKUP(B578,'RES TECH'!$M:$M,'RES TECH'!$C:$C)="Low Income",IF(G578&gt;1,IF(G578&gt;3,0.3,0.24),0.12),IF(_xlfn.XLOOKUP(B578,'RES TECH'!$M:$M,'RES TECH'!$C:$C)="Lower-middle Income",IF(G578&gt;1,IF(G578&gt;3,0.23,0.18),0.09),IF(_xlfn.XLOOKUP(B578,'RES TECH'!$M:$M,'RES TECH'!$C:$C)="Upper-middle Income",IF(G578&gt;1,IF(G578&gt;3,0.15,0.12),0.06),IF(_xlfn.XLOOKUP(B578,'RES TECH'!$M:$M,'RES TECH'!$C:$C)="High Income",IF(G578&gt;1,IF(G578&gt;3,0.08,0.06),0.03))))))</f>
        <v>0.23</v>
      </c>
    </row>
    <row r="579" spans="2:13" x14ac:dyDescent="0.25">
      <c r="B579" t="str">
        <f>IF('RES TECH'!N575=1,'RES TECH'!M575,"*")</f>
        <v>RESHOULMOldSHGHP3ELC24</v>
      </c>
      <c r="C579" t="str">
        <f>IF(B579="*","*",_xlfn.XLOOKUP(B579,'RES TECH'!M:M,'RES TECH'!K:K))</f>
        <v>RESELC</v>
      </c>
      <c r="D579" t="str">
        <f>IF(B579="*","*",_xlfn.XLOOKUP(B579,'RES TECH'!M:M,'RES TECH'!L:L))</f>
        <v>RESHOULMOldSHEUE</v>
      </c>
      <c r="E579">
        <f>IF(B579="*","*",_xlfn.XLOOKUP(B579,'RES TECH'!M:M,'RES TECH'!O:O))</f>
        <v>2024</v>
      </c>
      <c r="F579" s="12">
        <f>IF(B579="*","*",_xlfn.XLOOKUP(B579,'RES TECH'!M:M,'RES TECH'!Y:Y))</f>
        <v>15</v>
      </c>
      <c r="G579" s="12">
        <f>IF(B579="*","*",_xlfn.XLOOKUP(B579,'RES TECH'!M:M,'RES TECH'!V:V))</f>
        <v>3.6</v>
      </c>
      <c r="H579">
        <f>IF(B579="*","*",_xlfn.XLOOKUP(B579,'RES TECH'!M:M,'RES TECH'!AA:AA))</f>
        <v>31.536000000000001</v>
      </c>
      <c r="I579" s="12">
        <f>IF(B579="*","*",_xlfn.XLOOKUP(B579,'RES TECH'!M:M,'RES TECH'!Z:Z))</f>
        <v>8.263812321365821E-2</v>
      </c>
      <c r="J579" s="12">
        <f>IF(B579="*","*",_xlfn.XLOOKUP(B579,'RES TECH'!M:M,'RES TECH'!S:S))</f>
        <v>605.35989864710245</v>
      </c>
      <c r="K579" s="12">
        <f t="shared" si="16"/>
        <v>30.267994932355123</v>
      </c>
      <c r="L579" s="12">
        <f t="shared" si="17"/>
        <v>1.5133997466177562</v>
      </c>
      <c r="M579">
        <f>IF(B579="*","*",IF(_xlfn.XLOOKUP(B579,'RES TECH'!$M:$M,'RES TECH'!$C:$C)="Low Income",IF(G579&gt;1,IF(G579&gt;3,0.3,0.24),0.12),IF(_xlfn.XLOOKUP(B579,'RES TECH'!$M:$M,'RES TECH'!$C:$C)="Lower-middle Income",IF(G579&gt;1,IF(G579&gt;3,0.23,0.18),0.09),IF(_xlfn.XLOOKUP(B579,'RES TECH'!$M:$M,'RES TECH'!$C:$C)="Upper-middle Income",IF(G579&gt;1,IF(G579&gt;3,0.15,0.12),0.06),IF(_xlfn.XLOOKUP(B579,'RES TECH'!$M:$M,'RES TECH'!$C:$C)="High Income",IF(G579&gt;1,IF(G579&gt;3,0.08,0.06),0.03))))))</f>
        <v>0.23</v>
      </c>
    </row>
    <row r="580" spans="2:13" x14ac:dyDescent="0.25">
      <c r="B580" t="str">
        <f>IF('RES TECH'!N576=1,'RES TECH'!M576,"*")</f>
        <v>*</v>
      </c>
      <c r="C580" t="str">
        <f>IF(B580="*","*",_xlfn.XLOOKUP(B580,'RES TECH'!M:M,'RES TECH'!K:K))</f>
        <v>*</v>
      </c>
      <c r="D580" t="str">
        <f>IF(B580="*","*",_xlfn.XLOOKUP(B580,'RES TECH'!M:M,'RES TECH'!L:L))</f>
        <v>*</v>
      </c>
      <c r="E580" t="str">
        <f>IF(B580="*","*",_xlfn.XLOOKUP(B580,'RES TECH'!M:M,'RES TECH'!O:O))</f>
        <v>*</v>
      </c>
      <c r="F580" s="12" t="str">
        <f>IF(B580="*","*",_xlfn.XLOOKUP(B580,'RES TECH'!M:M,'RES TECH'!Y:Y))</f>
        <v>*</v>
      </c>
      <c r="G580" s="12" t="str">
        <f>IF(B580="*","*",_xlfn.XLOOKUP(B580,'RES TECH'!M:M,'RES TECH'!V:V))</f>
        <v>*</v>
      </c>
      <c r="H580" t="str">
        <f>IF(B580="*","*",_xlfn.XLOOKUP(B580,'RES TECH'!M:M,'RES TECH'!AA:AA))</f>
        <v>*</v>
      </c>
      <c r="I580" s="12" t="str">
        <f>IF(B580="*","*",_xlfn.XLOOKUP(B580,'RES TECH'!M:M,'RES TECH'!Z:Z))</f>
        <v>*</v>
      </c>
      <c r="J580" s="12" t="str">
        <f>IF(B580="*","*",_xlfn.XLOOKUP(B580,'RES TECH'!M:M,'RES TECH'!S:S))</f>
        <v>*</v>
      </c>
      <c r="K580" s="12" t="str">
        <f t="shared" si="16"/>
        <v>*</v>
      </c>
      <c r="L580" s="12" t="str">
        <f t="shared" si="17"/>
        <v>*</v>
      </c>
      <c r="M580" t="str">
        <f>IF(B580="*","*",IF(_xlfn.XLOOKUP(B580,'RES TECH'!$M:$M,'RES TECH'!$C:$C)="Low Income",IF(G580&gt;1,IF(G580&gt;3,0.3,0.24),0.12),IF(_xlfn.XLOOKUP(B580,'RES TECH'!$M:$M,'RES TECH'!$C:$C)="Lower-middle Income",IF(G580&gt;1,IF(G580&gt;3,0.23,0.18),0.09),IF(_xlfn.XLOOKUP(B580,'RES TECH'!$M:$M,'RES TECH'!$C:$C)="Upper-middle Income",IF(G580&gt;1,IF(G580&gt;3,0.15,0.12),0.06),IF(_xlfn.XLOOKUP(B580,'RES TECH'!$M:$M,'RES TECH'!$C:$C)="High Income",IF(G580&gt;1,IF(G580&gt;3,0.08,0.06),0.03))))))</f>
        <v>*</v>
      </c>
    </row>
    <row r="581" spans="2:13" x14ac:dyDescent="0.25">
      <c r="B581" t="str">
        <f>IF('RES TECH'!N577=1,'RES TECH'!M577,"*")</f>
        <v>RESHOULMOldSHGHP4ELC20</v>
      </c>
      <c r="C581" t="str">
        <f>IF(B581="*","*",_xlfn.XLOOKUP(B581,'RES TECH'!M:M,'RES TECH'!K:K))</f>
        <v>RESELC</v>
      </c>
      <c r="D581" t="str">
        <f>IF(B581="*","*",_xlfn.XLOOKUP(B581,'RES TECH'!M:M,'RES TECH'!L:L))</f>
        <v>RESHOULMOldSHEUE</v>
      </c>
      <c r="E581">
        <f>IF(B581="*","*",_xlfn.XLOOKUP(B581,'RES TECH'!M:M,'RES TECH'!O:O))</f>
        <v>2020</v>
      </c>
      <c r="F581" s="12">
        <f>IF(B581="*","*",_xlfn.XLOOKUP(B581,'RES TECH'!M:M,'RES TECH'!Y:Y))</f>
        <v>15</v>
      </c>
      <c r="G581" s="12">
        <f>IF(B581="*","*",_xlfn.XLOOKUP(B581,'RES TECH'!M:M,'RES TECH'!V:V))</f>
        <v>4.5</v>
      </c>
      <c r="H581">
        <f>IF(B581="*","*",_xlfn.XLOOKUP(B581,'RES TECH'!M:M,'RES TECH'!AA:AA))</f>
        <v>31.536000000000001</v>
      </c>
      <c r="I581" s="12">
        <f>IF(B581="*","*",_xlfn.XLOOKUP(B581,'RES TECH'!M:M,'RES TECH'!Z:Z))</f>
        <v>8.263812321365821E-2</v>
      </c>
      <c r="J581" s="12">
        <f>IF(B581="*","*",_xlfn.XLOOKUP(B581,'RES TECH'!M:M,'RES TECH'!S:S))</f>
        <v>639.09512519709574</v>
      </c>
      <c r="K581" s="12">
        <f t="shared" si="16"/>
        <v>31.95475625985479</v>
      </c>
      <c r="L581" s="12">
        <f t="shared" si="17"/>
        <v>1.5977378129927395</v>
      </c>
      <c r="M581">
        <f>IF(B581="*","*",IF(_xlfn.XLOOKUP(B581,'RES TECH'!$M:$M,'RES TECH'!$C:$C)="Low Income",IF(G581&gt;1,IF(G581&gt;3,0.3,0.24),0.12),IF(_xlfn.XLOOKUP(B581,'RES TECH'!$M:$M,'RES TECH'!$C:$C)="Lower-middle Income",IF(G581&gt;1,IF(G581&gt;3,0.23,0.18),0.09),IF(_xlfn.XLOOKUP(B581,'RES TECH'!$M:$M,'RES TECH'!$C:$C)="Upper-middle Income",IF(G581&gt;1,IF(G581&gt;3,0.15,0.12),0.06),IF(_xlfn.XLOOKUP(B581,'RES TECH'!$M:$M,'RES TECH'!$C:$C)="High Income",IF(G581&gt;1,IF(G581&gt;3,0.08,0.06),0.03))))))</f>
        <v>0.23</v>
      </c>
    </row>
    <row r="582" spans="2:13" x14ac:dyDescent="0.25">
      <c r="B582" t="str">
        <f>IF('RES TECH'!N578=1,'RES TECH'!M578,"*")</f>
        <v>RESHOULMOldSHGHP4ELC22</v>
      </c>
      <c r="C582" t="str">
        <f>IF(B582="*","*",_xlfn.XLOOKUP(B582,'RES TECH'!M:M,'RES TECH'!K:K))</f>
        <v>RESELC</v>
      </c>
      <c r="D582" t="str">
        <f>IF(B582="*","*",_xlfn.XLOOKUP(B582,'RES TECH'!M:M,'RES TECH'!L:L))</f>
        <v>RESHOULMOldSHEUE</v>
      </c>
      <c r="E582">
        <f>IF(B582="*","*",_xlfn.XLOOKUP(B582,'RES TECH'!M:M,'RES TECH'!O:O))</f>
        <v>2022</v>
      </c>
      <c r="F582" s="12">
        <f>IF(B582="*","*",_xlfn.XLOOKUP(B582,'RES TECH'!M:M,'RES TECH'!Y:Y))</f>
        <v>15</v>
      </c>
      <c r="G582" s="12">
        <f>IF(B582="*","*",_xlfn.XLOOKUP(B582,'RES TECH'!M:M,'RES TECH'!V:V))</f>
        <v>4.5</v>
      </c>
      <c r="H582">
        <f>IF(B582="*","*",_xlfn.XLOOKUP(B582,'RES TECH'!M:M,'RES TECH'!AA:AA))</f>
        <v>31.536000000000001</v>
      </c>
      <c r="I582" s="12">
        <f>IF(B582="*","*",_xlfn.XLOOKUP(B582,'RES TECH'!M:M,'RES TECH'!Z:Z))</f>
        <v>8.263812321365821E-2</v>
      </c>
      <c r="J582" s="12">
        <f>IF(B582="*","*",_xlfn.XLOOKUP(B582,'RES TECH'!M:M,'RES TECH'!S:S))</f>
        <v>639.09512519709574</v>
      </c>
      <c r="K582" s="12">
        <f t="shared" si="16"/>
        <v>31.95475625985479</v>
      </c>
      <c r="L582" s="12">
        <f t="shared" si="17"/>
        <v>1.5977378129927395</v>
      </c>
      <c r="M582">
        <f>IF(B582="*","*",IF(_xlfn.XLOOKUP(B582,'RES TECH'!$M:$M,'RES TECH'!$C:$C)="Low Income",IF(G582&gt;1,IF(G582&gt;3,0.3,0.24),0.12),IF(_xlfn.XLOOKUP(B582,'RES TECH'!$M:$M,'RES TECH'!$C:$C)="Lower-middle Income",IF(G582&gt;1,IF(G582&gt;3,0.23,0.18),0.09),IF(_xlfn.XLOOKUP(B582,'RES TECH'!$M:$M,'RES TECH'!$C:$C)="Upper-middle Income",IF(G582&gt;1,IF(G582&gt;3,0.15,0.12),0.06),IF(_xlfn.XLOOKUP(B582,'RES TECH'!$M:$M,'RES TECH'!$C:$C)="High Income",IF(G582&gt;1,IF(G582&gt;3,0.08,0.06),0.03))))))</f>
        <v>0.23</v>
      </c>
    </row>
    <row r="583" spans="2:13" x14ac:dyDescent="0.25">
      <c r="B583" t="str">
        <f>IF('RES TECH'!N579=1,'RES TECH'!M579,"*")</f>
        <v>RESHOULMOldSHGHP4ELC23</v>
      </c>
      <c r="C583" t="str">
        <f>IF(B583="*","*",_xlfn.XLOOKUP(B583,'RES TECH'!M:M,'RES TECH'!K:K))</f>
        <v>RESELC</v>
      </c>
      <c r="D583" t="str">
        <f>IF(B583="*","*",_xlfn.XLOOKUP(B583,'RES TECH'!M:M,'RES TECH'!L:L))</f>
        <v>RESHOULMOldSHEUE</v>
      </c>
      <c r="E583">
        <f>IF(B583="*","*",_xlfn.XLOOKUP(B583,'RES TECH'!M:M,'RES TECH'!O:O))</f>
        <v>2023</v>
      </c>
      <c r="F583" s="12">
        <f>IF(B583="*","*",_xlfn.XLOOKUP(B583,'RES TECH'!M:M,'RES TECH'!Y:Y))</f>
        <v>15</v>
      </c>
      <c r="G583" s="12">
        <f>IF(B583="*","*",_xlfn.XLOOKUP(B583,'RES TECH'!M:M,'RES TECH'!V:V))</f>
        <v>4.5</v>
      </c>
      <c r="H583">
        <f>IF(B583="*","*",_xlfn.XLOOKUP(B583,'RES TECH'!M:M,'RES TECH'!AA:AA))</f>
        <v>31.536000000000001</v>
      </c>
      <c r="I583" s="12">
        <f>IF(B583="*","*",_xlfn.XLOOKUP(B583,'RES TECH'!M:M,'RES TECH'!Z:Z))</f>
        <v>8.263812321365821E-2</v>
      </c>
      <c r="J583" s="12">
        <f>IF(B583="*","*",_xlfn.XLOOKUP(B583,'RES TECH'!M:M,'RES TECH'!S:S))</f>
        <v>639.09512519709574</v>
      </c>
      <c r="K583" s="12">
        <f t="shared" ref="K583:K646" si="18">IF(B583="*","*",5%*J583)</f>
        <v>31.95475625985479</v>
      </c>
      <c r="L583" s="12">
        <f t="shared" ref="L583:L646" si="19">IF(B583="*","*",5%*K583)</f>
        <v>1.5977378129927395</v>
      </c>
      <c r="M583">
        <f>IF(B583="*","*",IF(_xlfn.XLOOKUP(B583,'RES TECH'!$M:$M,'RES TECH'!$C:$C)="Low Income",IF(G583&gt;1,IF(G583&gt;3,0.3,0.24),0.12),IF(_xlfn.XLOOKUP(B583,'RES TECH'!$M:$M,'RES TECH'!$C:$C)="Lower-middle Income",IF(G583&gt;1,IF(G583&gt;3,0.23,0.18),0.09),IF(_xlfn.XLOOKUP(B583,'RES TECH'!$M:$M,'RES TECH'!$C:$C)="Upper-middle Income",IF(G583&gt;1,IF(G583&gt;3,0.15,0.12),0.06),IF(_xlfn.XLOOKUP(B583,'RES TECH'!$M:$M,'RES TECH'!$C:$C)="High Income",IF(G583&gt;1,IF(G583&gt;3,0.08,0.06),0.03))))))</f>
        <v>0.23</v>
      </c>
    </row>
    <row r="584" spans="2:13" x14ac:dyDescent="0.25">
      <c r="B584" t="str">
        <f>IF('RES TECH'!N580=1,'RES TECH'!M580,"*")</f>
        <v>RESHOULMOldSHGHP4ELC24</v>
      </c>
      <c r="C584" t="str">
        <f>IF(B584="*","*",_xlfn.XLOOKUP(B584,'RES TECH'!M:M,'RES TECH'!K:K))</f>
        <v>RESELC</v>
      </c>
      <c r="D584" t="str">
        <f>IF(B584="*","*",_xlfn.XLOOKUP(B584,'RES TECH'!M:M,'RES TECH'!L:L))</f>
        <v>RESHOULMOldSHEUE</v>
      </c>
      <c r="E584">
        <f>IF(B584="*","*",_xlfn.XLOOKUP(B584,'RES TECH'!M:M,'RES TECH'!O:O))</f>
        <v>2024</v>
      </c>
      <c r="F584" s="12">
        <f>IF(B584="*","*",_xlfn.XLOOKUP(B584,'RES TECH'!M:M,'RES TECH'!Y:Y))</f>
        <v>15</v>
      </c>
      <c r="G584" s="12">
        <f>IF(B584="*","*",_xlfn.XLOOKUP(B584,'RES TECH'!M:M,'RES TECH'!V:V))</f>
        <v>4.5</v>
      </c>
      <c r="H584">
        <f>IF(B584="*","*",_xlfn.XLOOKUP(B584,'RES TECH'!M:M,'RES TECH'!AA:AA))</f>
        <v>31.536000000000001</v>
      </c>
      <c r="I584" s="12">
        <f>IF(B584="*","*",_xlfn.XLOOKUP(B584,'RES TECH'!M:M,'RES TECH'!Z:Z))</f>
        <v>8.263812321365821E-2</v>
      </c>
      <c r="J584" s="12">
        <f>IF(B584="*","*",_xlfn.XLOOKUP(B584,'RES TECH'!M:M,'RES TECH'!S:S))</f>
        <v>639.09512519709574</v>
      </c>
      <c r="K584" s="12">
        <f t="shared" si="18"/>
        <v>31.95475625985479</v>
      </c>
      <c r="L584" s="12">
        <f t="shared" si="19"/>
        <v>1.5977378129927395</v>
      </c>
      <c r="M584">
        <f>IF(B584="*","*",IF(_xlfn.XLOOKUP(B584,'RES TECH'!$M:$M,'RES TECH'!$C:$C)="Low Income",IF(G584&gt;1,IF(G584&gt;3,0.3,0.24),0.12),IF(_xlfn.XLOOKUP(B584,'RES TECH'!$M:$M,'RES TECH'!$C:$C)="Lower-middle Income",IF(G584&gt;1,IF(G584&gt;3,0.23,0.18),0.09),IF(_xlfn.XLOOKUP(B584,'RES TECH'!$M:$M,'RES TECH'!$C:$C)="Upper-middle Income",IF(G584&gt;1,IF(G584&gt;3,0.15,0.12),0.06),IF(_xlfn.XLOOKUP(B584,'RES TECH'!$M:$M,'RES TECH'!$C:$C)="High Income",IF(G584&gt;1,IF(G584&gt;3,0.08,0.06),0.03))))))</f>
        <v>0.23</v>
      </c>
    </row>
    <row r="585" spans="2:13" x14ac:dyDescent="0.25">
      <c r="B585" t="str">
        <f>IF('RES TECH'!N581=1,'RES TECH'!M581,"*")</f>
        <v>RESHOULMOldSHRAD2ELC20</v>
      </c>
      <c r="C585" t="str">
        <f>IF(B585="*","*",_xlfn.XLOOKUP(B585,'RES TECH'!M:M,'RES TECH'!K:K))</f>
        <v>RESELC</v>
      </c>
      <c r="D585" t="str">
        <f>IF(B585="*","*",_xlfn.XLOOKUP(B585,'RES TECH'!M:M,'RES TECH'!L:L))</f>
        <v>RESHOULMOldSHEUE</v>
      </c>
      <c r="E585">
        <f>IF(B585="*","*",_xlfn.XLOOKUP(B585,'RES TECH'!M:M,'RES TECH'!O:O))</f>
        <v>2020</v>
      </c>
      <c r="F585" s="12">
        <f>IF(B585="*","*",_xlfn.XLOOKUP(B585,'RES TECH'!M:M,'RES TECH'!Y:Y))</f>
        <v>23</v>
      </c>
      <c r="G585" s="12">
        <f>IF(B585="*","*",_xlfn.XLOOKUP(B585,'RES TECH'!M:M,'RES TECH'!V:V))</f>
        <v>0.98</v>
      </c>
      <c r="H585">
        <f>IF(B585="*","*",_xlfn.XLOOKUP(B585,'RES TECH'!M:M,'RES TECH'!AA:AA))</f>
        <v>31.536000000000001</v>
      </c>
      <c r="I585" s="12">
        <f>IF(B585="*","*",_xlfn.XLOOKUP(B585,'RES TECH'!M:M,'RES TECH'!Z:Z))</f>
        <v>8.263812321365821E-2</v>
      </c>
      <c r="J585" s="12">
        <f>IF(B585="*","*",_xlfn.XLOOKUP(B585,'RES TECH'!M:M,'RES TECH'!S:S))</f>
        <v>82.463887122205904</v>
      </c>
      <c r="K585" s="12">
        <f t="shared" si="18"/>
        <v>4.1231943561102957</v>
      </c>
      <c r="L585" s="12">
        <f t="shared" si="19"/>
        <v>0.20615971780551479</v>
      </c>
      <c r="M585">
        <f>IF(B585="*","*",IF(_xlfn.XLOOKUP(B585,'RES TECH'!$M:$M,'RES TECH'!$C:$C)="Low Income",IF(G585&gt;1,IF(G585&gt;3,0.3,0.24),0.12),IF(_xlfn.XLOOKUP(B585,'RES TECH'!$M:$M,'RES TECH'!$C:$C)="Lower-middle Income",IF(G585&gt;1,IF(G585&gt;3,0.23,0.18),0.09),IF(_xlfn.XLOOKUP(B585,'RES TECH'!$M:$M,'RES TECH'!$C:$C)="Upper-middle Income",IF(G585&gt;1,IF(G585&gt;3,0.15,0.12),0.06),IF(_xlfn.XLOOKUP(B585,'RES TECH'!$M:$M,'RES TECH'!$C:$C)="High Income",IF(G585&gt;1,IF(G585&gt;3,0.08,0.06),0.03))))))</f>
        <v>0.09</v>
      </c>
    </row>
    <row r="586" spans="2:13" x14ac:dyDescent="0.25">
      <c r="B586" t="str">
        <f>IF('RES TECH'!N582=1,'RES TECH'!M582,"*")</f>
        <v>RESHOULMOldSHFUR1NGA20</v>
      </c>
      <c r="C586" t="str">
        <f>IF(B586="*","*",_xlfn.XLOOKUP(B586,'RES TECH'!M:M,'RES TECH'!K:K))</f>
        <v>RESNGA</v>
      </c>
      <c r="D586" t="str">
        <f>IF(B586="*","*",_xlfn.XLOOKUP(B586,'RES TECH'!M:M,'RES TECH'!L:L))</f>
        <v>RESHOULMOldSHEUE</v>
      </c>
      <c r="E586">
        <f>IF(B586="*","*",_xlfn.XLOOKUP(B586,'RES TECH'!M:M,'RES TECH'!O:O))</f>
        <v>2020</v>
      </c>
      <c r="F586" s="12">
        <f>IF(B586="*","*",_xlfn.XLOOKUP(B586,'RES TECH'!M:M,'RES TECH'!Y:Y))</f>
        <v>22</v>
      </c>
      <c r="G586" s="12">
        <f>IF(B586="*","*",_xlfn.XLOOKUP(B586,'RES TECH'!M:M,'RES TECH'!V:V))</f>
        <v>0.8</v>
      </c>
      <c r="H586">
        <f>IF(B586="*","*",_xlfn.XLOOKUP(B586,'RES TECH'!M:M,'RES TECH'!AA:AA))</f>
        <v>31.536000000000001</v>
      </c>
      <c r="I586" s="12">
        <f>IF(B586="*","*",_xlfn.XLOOKUP(B586,'RES TECH'!M:M,'RES TECH'!Z:Z))</f>
        <v>8.263812321365821E-2</v>
      </c>
      <c r="J586" s="12">
        <f>IF(B586="*","*",_xlfn.XLOOKUP(B586,'RES TECH'!M:M,'RES TECH'!S:S))</f>
        <v>153.68269872774741</v>
      </c>
      <c r="K586" s="12">
        <f t="shared" si="18"/>
        <v>7.6841349363873706</v>
      </c>
      <c r="L586" s="12">
        <f t="shared" si="19"/>
        <v>0.38420674681936856</v>
      </c>
      <c r="M586">
        <f>IF(B586="*","*",IF(_xlfn.XLOOKUP(B586,'RES TECH'!$M:$M,'RES TECH'!$C:$C)="Low Income",IF(G586&gt;1,IF(G586&gt;3,0.3,0.24),0.12),IF(_xlfn.XLOOKUP(B586,'RES TECH'!$M:$M,'RES TECH'!$C:$C)="Lower-middle Income",IF(G586&gt;1,IF(G586&gt;3,0.23,0.18),0.09),IF(_xlfn.XLOOKUP(B586,'RES TECH'!$M:$M,'RES TECH'!$C:$C)="Upper-middle Income",IF(G586&gt;1,IF(G586&gt;3,0.15,0.12),0.06),IF(_xlfn.XLOOKUP(B586,'RES TECH'!$M:$M,'RES TECH'!$C:$C)="High Income",IF(G586&gt;1,IF(G586&gt;3,0.08,0.06),0.03))))))</f>
        <v>0.09</v>
      </c>
    </row>
    <row r="587" spans="2:13" x14ac:dyDescent="0.25">
      <c r="B587" t="str">
        <f>IF('RES TECH'!N583=1,'RES TECH'!M583,"*")</f>
        <v>*</v>
      </c>
      <c r="C587" t="str">
        <f>IF(B587="*","*",_xlfn.XLOOKUP(B587,'RES TECH'!M:M,'RES TECH'!K:K))</f>
        <v>*</v>
      </c>
      <c r="D587" t="str">
        <f>IF(B587="*","*",_xlfn.XLOOKUP(B587,'RES TECH'!M:M,'RES TECH'!L:L))</f>
        <v>*</v>
      </c>
      <c r="E587" t="str">
        <f>IF(B587="*","*",_xlfn.XLOOKUP(B587,'RES TECH'!M:M,'RES TECH'!O:O))</f>
        <v>*</v>
      </c>
      <c r="F587" s="12" t="str">
        <f>IF(B587="*","*",_xlfn.XLOOKUP(B587,'RES TECH'!M:M,'RES TECH'!Y:Y))</f>
        <v>*</v>
      </c>
      <c r="G587" s="12" t="str">
        <f>IF(B587="*","*",_xlfn.XLOOKUP(B587,'RES TECH'!M:M,'RES TECH'!V:V))</f>
        <v>*</v>
      </c>
      <c r="H587" t="str">
        <f>IF(B587="*","*",_xlfn.XLOOKUP(B587,'RES TECH'!M:M,'RES TECH'!AA:AA))</f>
        <v>*</v>
      </c>
      <c r="I587" s="12" t="str">
        <f>IF(B587="*","*",_xlfn.XLOOKUP(B587,'RES TECH'!M:M,'RES TECH'!Z:Z))</f>
        <v>*</v>
      </c>
      <c r="J587" s="12" t="str">
        <f>IF(B587="*","*",_xlfn.XLOOKUP(B587,'RES TECH'!M:M,'RES TECH'!S:S))</f>
        <v>*</v>
      </c>
      <c r="K587" s="12" t="str">
        <f t="shared" si="18"/>
        <v>*</v>
      </c>
      <c r="L587" s="12" t="str">
        <f t="shared" si="19"/>
        <v>*</v>
      </c>
      <c r="M587" t="str">
        <f>IF(B587="*","*",IF(_xlfn.XLOOKUP(B587,'RES TECH'!$M:$M,'RES TECH'!$C:$C)="Low Income",IF(G587&gt;1,IF(G587&gt;3,0.3,0.24),0.12),IF(_xlfn.XLOOKUP(B587,'RES TECH'!$M:$M,'RES TECH'!$C:$C)="Lower-middle Income",IF(G587&gt;1,IF(G587&gt;3,0.23,0.18),0.09),IF(_xlfn.XLOOKUP(B587,'RES TECH'!$M:$M,'RES TECH'!$C:$C)="Upper-middle Income",IF(G587&gt;1,IF(G587&gt;3,0.15,0.12),0.06),IF(_xlfn.XLOOKUP(B587,'RES TECH'!$M:$M,'RES TECH'!$C:$C)="High Income",IF(G587&gt;1,IF(G587&gt;3,0.08,0.06),0.03))))))</f>
        <v>*</v>
      </c>
    </row>
    <row r="588" spans="2:13" x14ac:dyDescent="0.25">
      <c r="B588" t="str">
        <f>IF('RES TECH'!N584=1,'RES TECH'!M584,"*")</f>
        <v>RESHOULMOldSHFUR2NGA20</v>
      </c>
      <c r="C588" t="str">
        <f>IF(B588="*","*",_xlfn.XLOOKUP(B588,'RES TECH'!M:M,'RES TECH'!K:K))</f>
        <v>RESNGA</v>
      </c>
      <c r="D588" t="str">
        <f>IF(B588="*","*",_xlfn.XLOOKUP(B588,'RES TECH'!M:M,'RES TECH'!L:L))</f>
        <v>RESHOULMOldSHEUE</v>
      </c>
      <c r="E588">
        <f>IF(B588="*","*",_xlfn.XLOOKUP(B588,'RES TECH'!M:M,'RES TECH'!O:O))</f>
        <v>2020</v>
      </c>
      <c r="F588" s="12">
        <f>IF(B588="*","*",_xlfn.XLOOKUP(B588,'RES TECH'!M:M,'RES TECH'!Y:Y))</f>
        <v>22</v>
      </c>
      <c r="G588" s="12">
        <f>IF(B588="*","*",_xlfn.XLOOKUP(B588,'RES TECH'!M:M,'RES TECH'!V:V))</f>
        <v>0.92</v>
      </c>
      <c r="H588">
        <f>IF(B588="*","*",_xlfn.XLOOKUP(B588,'RES TECH'!M:M,'RES TECH'!AA:AA))</f>
        <v>31.536000000000001</v>
      </c>
      <c r="I588" s="12">
        <f>IF(B588="*","*",_xlfn.XLOOKUP(B588,'RES TECH'!M:M,'RES TECH'!Z:Z))</f>
        <v>8.263812321365821E-2</v>
      </c>
      <c r="J588" s="12">
        <f>IF(B588="*","*",_xlfn.XLOOKUP(B588,'RES TECH'!M:M,'RES TECH'!S:S))</f>
        <v>195.6643139899613</v>
      </c>
      <c r="K588" s="12">
        <f t="shared" si="18"/>
        <v>9.783215699498065</v>
      </c>
      <c r="L588" s="12">
        <f t="shared" si="19"/>
        <v>0.48916078497490328</v>
      </c>
      <c r="M588">
        <f>IF(B588="*","*",IF(_xlfn.XLOOKUP(B588,'RES TECH'!$M:$M,'RES TECH'!$C:$C)="Low Income",IF(G588&gt;1,IF(G588&gt;3,0.3,0.24),0.12),IF(_xlfn.XLOOKUP(B588,'RES TECH'!$M:$M,'RES TECH'!$C:$C)="Lower-middle Income",IF(G588&gt;1,IF(G588&gt;3,0.23,0.18),0.09),IF(_xlfn.XLOOKUP(B588,'RES TECH'!$M:$M,'RES TECH'!$C:$C)="Upper-middle Income",IF(G588&gt;1,IF(G588&gt;3,0.15,0.12),0.06),IF(_xlfn.XLOOKUP(B588,'RES TECH'!$M:$M,'RES TECH'!$C:$C)="High Income",IF(G588&gt;1,IF(G588&gt;3,0.08,0.06),0.03))))))</f>
        <v>0.09</v>
      </c>
    </row>
    <row r="589" spans="2:13" x14ac:dyDescent="0.25">
      <c r="B589" t="str">
        <f>IF('RES TECH'!N585=1,'RES TECH'!M585,"*")</f>
        <v>RESHOULMOldSHFUR3NGA20</v>
      </c>
      <c r="C589" t="str">
        <f>IF(B589="*","*",_xlfn.XLOOKUP(B589,'RES TECH'!M:M,'RES TECH'!K:K))</f>
        <v>RESNGA</v>
      </c>
      <c r="D589" t="str">
        <f>IF(B589="*","*",_xlfn.XLOOKUP(B589,'RES TECH'!M:M,'RES TECH'!L:L))</f>
        <v>RESHOULMOldSHEUE</v>
      </c>
      <c r="E589">
        <f>IF(B589="*","*",_xlfn.XLOOKUP(B589,'RES TECH'!M:M,'RES TECH'!O:O))</f>
        <v>2020</v>
      </c>
      <c r="F589" s="12">
        <f>IF(B589="*","*",_xlfn.XLOOKUP(B589,'RES TECH'!M:M,'RES TECH'!Y:Y))</f>
        <v>22</v>
      </c>
      <c r="G589" s="12">
        <f>IF(B589="*","*",_xlfn.XLOOKUP(B589,'RES TECH'!M:M,'RES TECH'!V:V))</f>
        <v>0.95</v>
      </c>
      <c r="H589">
        <f>IF(B589="*","*",_xlfn.XLOOKUP(B589,'RES TECH'!M:M,'RES TECH'!AA:AA))</f>
        <v>31.536000000000001</v>
      </c>
      <c r="I589" s="12">
        <f>IF(B589="*","*",_xlfn.XLOOKUP(B589,'RES TECH'!M:M,'RES TECH'!Z:Z))</f>
        <v>8.263812321365821E-2</v>
      </c>
      <c r="J589" s="12">
        <f>IF(B589="*","*",_xlfn.XLOOKUP(B589,'RES TECH'!M:M,'RES TECH'!S:S))</f>
        <v>205.41004610440379</v>
      </c>
      <c r="K589" s="12">
        <f t="shared" si="18"/>
        <v>10.270502305220191</v>
      </c>
      <c r="L589" s="12">
        <f t="shared" si="19"/>
        <v>0.51352511526100952</v>
      </c>
      <c r="M589">
        <f>IF(B589="*","*",IF(_xlfn.XLOOKUP(B589,'RES TECH'!$M:$M,'RES TECH'!$C:$C)="Low Income",IF(G589&gt;1,IF(G589&gt;3,0.3,0.24),0.12),IF(_xlfn.XLOOKUP(B589,'RES TECH'!$M:$M,'RES TECH'!$C:$C)="Lower-middle Income",IF(G589&gt;1,IF(G589&gt;3,0.23,0.18),0.09),IF(_xlfn.XLOOKUP(B589,'RES TECH'!$M:$M,'RES TECH'!$C:$C)="Upper-middle Income",IF(G589&gt;1,IF(G589&gt;3,0.15,0.12),0.06),IF(_xlfn.XLOOKUP(B589,'RES TECH'!$M:$M,'RES TECH'!$C:$C)="High Income",IF(G589&gt;1,IF(G589&gt;3,0.08,0.06),0.03))))))</f>
        <v>0.09</v>
      </c>
    </row>
    <row r="590" spans="2:13" x14ac:dyDescent="0.25">
      <c r="B590" t="str">
        <f>IF('RES TECH'!N586=1,'RES TECH'!M586,"*")</f>
        <v>RESHOULMOldSHFUR3NGA22</v>
      </c>
      <c r="C590" t="str">
        <f>IF(B590="*","*",_xlfn.XLOOKUP(B590,'RES TECH'!M:M,'RES TECH'!K:K))</f>
        <v>RESNGA</v>
      </c>
      <c r="D590" t="str">
        <f>IF(B590="*","*",_xlfn.XLOOKUP(B590,'RES TECH'!M:M,'RES TECH'!L:L))</f>
        <v>RESHOULMOldSHEUE</v>
      </c>
      <c r="E590">
        <f>IF(B590="*","*",_xlfn.XLOOKUP(B590,'RES TECH'!M:M,'RES TECH'!O:O))</f>
        <v>2022</v>
      </c>
      <c r="F590" s="12">
        <f>IF(B590="*","*",_xlfn.XLOOKUP(B590,'RES TECH'!M:M,'RES TECH'!Y:Y))</f>
        <v>22</v>
      </c>
      <c r="G590" s="12">
        <f>IF(B590="*","*",_xlfn.XLOOKUP(B590,'RES TECH'!M:M,'RES TECH'!V:V))</f>
        <v>0.95</v>
      </c>
      <c r="H590">
        <f>IF(B590="*","*",_xlfn.XLOOKUP(B590,'RES TECH'!M:M,'RES TECH'!AA:AA))</f>
        <v>31.536000000000001</v>
      </c>
      <c r="I590" s="12">
        <f>IF(B590="*","*",_xlfn.XLOOKUP(B590,'RES TECH'!M:M,'RES TECH'!Z:Z))</f>
        <v>8.263812321365821E-2</v>
      </c>
      <c r="J590" s="12">
        <f>IF(B590="*","*",_xlfn.XLOOKUP(B590,'RES TECH'!M:M,'RES TECH'!S:S))</f>
        <v>205.41004610440379</v>
      </c>
      <c r="K590" s="12">
        <f t="shared" si="18"/>
        <v>10.270502305220191</v>
      </c>
      <c r="L590" s="12">
        <f t="shared" si="19"/>
        <v>0.51352511526100952</v>
      </c>
      <c r="M590">
        <f>IF(B590="*","*",IF(_xlfn.XLOOKUP(B590,'RES TECH'!$M:$M,'RES TECH'!$C:$C)="Low Income",IF(G590&gt;1,IF(G590&gt;3,0.3,0.24),0.12),IF(_xlfn.XLOOKUP(B590,'RES TECH'!$M:$M,'RES TECH'!$C:$C)="Lower-middle Income",IF(G590&gt;1,IF(G590&gt;3,0.23,0.18),0.09),IF(_xlfn.XLOOKUP(B590,'RES TECH'!$M:$M,'RES TECH'!$C:$C)="Upper-middle Income",IF(G590&gt;1,IF(G590&gt;3,0.15,0.12),0.06),IF(_xlfn.XLOOKUP(B590,'RES TECH'!$M:$M,'RES TECH'!$C:$C)="High Income",IF(G590&gt;1,IF(G590&gt;3,0.08,0.06),0.03))))))</f>
        <v>0.09</v>
      </c>
    </row>
    <row r="591" spans="2:13" x14ac:dyDescent="0.25">
      <c r="B591" t="str">
        <f>IF('RES TECH'!N587=1,'RES TECH'!M587,"*")</f>
        <v>RESHOULMOldSHFUR4NGA20</v>
      </c>
      <c r="C591" t="str">
        <f>IF(B591="*","*",_xlfn.XLOOKUP(B591,'RES TECH'!M:M,'RES TECH'!K:K))</f>
        <v>RESNGA</v>
      </c>
      <c r="D591" t="str">
        <f>IF(B591="*","*",_xlfn.XLOOKUP(B591,'RES TECH'!M:M,'RES TECH'!L:L))</f>
        <v>RESHOULMOldSHEUE</v>
      </c>
      <c r="E591">
        <f>IF(B591="*","*",_xlfn.XLOOKUP(B591,'RES TECH'!M:M,'RES TECH'!O:O))</f>
        <v>2020</v>
      </c>
      <c r="F591" s="12">
        <f>IF(B591="*","*",_xlfn.XLOOKUP(B591,'RES TECH'!M:M,'RES TECH'!Y:Y))</f>
        <v>22</v>
      </c>
      <c r="G591" s="12">
        <f>IF(B591="*","*",_xlfn.XLOOKUP(B591,'RES TECH'!M:M,'RES TECH'!V:V))</f>
        <v>0.99</v>
      </c>
      <c r="H591">
        <f>IF(B591="*","*",_xlfn.XLOOKUP(B591,'RES TECH'!M:M,'RES TECH'!AA:AA))</f>
        <v>31.536000000000001</v>
      </c>
      <c r="I591" s="12">
        <f>IF(B591="*","*",_xlfn.XLOOKUP(B591,'RES TECH'!M:M,'RES TECH'!Z:Z))</f>
        <v>8.263812321365821E-2</v>
      </c>
      <c r="J591" s="12">
        <f>IF(B591="*","*",_xlfn.XLOOKUP(B591,'RES TECH'!M:M,'RES TECH'!S:S))</f>
        <v>227.9001971377327</v>
      </c>
      <c r="K591" s="12">
        <f t="shared" si="18"/>
        <v>11.395009856886636</v>
      </c>
      <c r="L591" s="12">
        <f t="shared" si="19"/>
        <v>0.56975049284433188</v>
      </c>
      <c r="M591">
        <f>IF(B591="*","*",IF(_xlfn.XLOOKUP(B591,'RES TECH'!$M:$M,'RES TECH'!$C:$C)="Low Income",IF(G591&gt;1,IF(G591&gt;3,0.3,0.24),0.12),IF(_xlfn.XLOOKUP(B591,'RES TECH'!$M:$M,'RES TECH'!$C:$C)="Lower-middle Income",IF(G591&gt;1,IF(G591&gt;3,0.23,0.18),0.09),IF(_xlfn.XLOOKUP(B591,'RES TECH'!$M:$M,'RES TECH'!$C:$C)="Upper-middle Income",IF(G591&gt;1,IF(G591&gt;3,0.15,0.12),0.06),IF(_xlfn.XLOOKUP(B591,'RES TECH'!$M:$M,'RES TECH'!$C:$C)="High Income",IF(G591&gt;1,IF(G591&gt;3,0.08,0.06),0.03))))))</f>
        <v>0.09</v>
      </c>
    </row>
    <row r="592" spans="2:13" x14ac:dyDescent="0.25">
      <c r="B592" t="str">
        <f>IF('RES TECH'!N588=1,'RES TECH'!M588,"*")</f>
        <v>RESHOULMOldSHFUR4NGA22</v>
      </c>
      <c r="C592" t="str">
        <f>IF(B592="*","*",_xlfn.XLOOKUP(B592,'RES TECH'!M:M,'RES TECH'!K:K))</f>
        <v>RESNGA</v>
      </c>
      <c r="D592" t="str">
        <f>IF(B592="*","*",_xlfn.XLOOKUP(B592,'RES TECH'!M:M,'RES TECH'!L:L))</f>
        <v>RESHOULMOldSHEUE</v>
      </c>
      <c r="E592">
        <f>IF(B592="*","*",_xlfn.XLOOKUP(B592,'RES TECH'!M:M,'RES TECH'!O:O))</f>
        <v>2022</v>
      </c>
      <c r="F592" s="12">
        <f>IF(B592="*","*",_xlfn.XLOOKUP(B592,'RES TECH'!M:M,'RES TECH'!Y:Y))</f>
        <v>22</v>
      </c>
      <c r="G592" s="12">
        <f>IF(B592="*","*",_xlfn.XLOOKUP(B592,'RES TECH'!M:M,'RES TECH'!V:V))</f>
        <v>0.99</v>
      </c>
      <c r="H592">
        <f>IF(B592="*","*",_xlfn.XLOOKUP(B592,'RES TECH'!M:M,'RES TECH'!AA:AA))</f>
        <v>31.536000000000001</v>
      </c>
      <c r="I592" s="12">
        <f>IF(B592="*","*",_xlfn.XLOOKUP(B592,'RES TECH'!M:M,'RES TECH'!Z:Z))</f>
        <v>8.263812321365821E-2</v>
      </c>
      <c r="J592" s="12">
        <f>IF(B592="*","*",_xlfn.XLOOKUP(B592,'RES TECH'!M:M,'RES TECH'!S:S))</f>
        <v>227.9001971377327</v>
      </c>
      <c r="K592" s="12">
        <f t="shared" si="18"/>
        <v>11.395009856886636</v>
      </c>
      <c r="L592" s="12">
        <f t="shared" si="19"/>
        <v>0.56975049284433188</v>
      </c>
      <c r="M592">
        <f>IF(B592="*","*",IF(_xlfn.XLOOKUP(B592,'RES TECH'!$M:$M,'RES TECH'!$C:$C)="Low Income",IF(G592&gt;1,IF(G592&gt;3,0.3,0.24),0.12),IF(_xlfn.XLOOKUP(B592,'RES TECH'!$M:$M,'RES TECH'!$C:$C)="Lower-middle Income",IF(G592&gt;1,IF(G592&gt;3,0.23,0.18),0.09),IF(_xlfn.XLOOKUP(B592,'RES TECH'!$M:$M,'RES TECH'!$C:$C)="Upper-middle Income",IF(G592&gt;1,IF(G592&gt;3,0.15,0.12),0.06),IF(_xlfn.XLOOKUP(B592,'RES TECH'!$M:$M,'RES TECH'!$C:$C)="High Income",IF(G592&gt;1,IF(G592&gt;3,0.08,0.06),0.03))))))</f>
        <v>0.09</v>
      </c>
    </row>
    <row r="593" spans="2:13" x14ac:dyDescent="0.25">
      <c r="B593" t="str">
        <f>IF('RES TECH'!N589=1,'RES TECH'!M589,"*")</f>
        <v>RESHOULMOldSHRAD1NGA20</v>
      </c>
      <c r="C593" t="str">
        <f>IF(B593="*","*",_xlfn.XLOOKUP(B593,'RES TECH'!M:M,'RES TECH'!K:K))</f>
        <v>RESNGA</v>
      </c>
      <c r="D593" t="str">
        <f>IF(B593="*","*",_xlfn.XLOOKUP(B593,'RES TECH'!M:M,'RES TECH'!L:L))</f>
        <v>RESHOULMOldSHEUE</v>
      </c>
      <c r="E593">
        <f>IF(B593="*","*",_xlfn.XLOOKUP(B593,'RES TECH'!M:M,'RES TECH'!O:O))</f>
        <v>2020</v>
      </c>
      <c r="F593" s="12">
        <f>IF(B593="*","*",_xlfn.XLOOKUP(B593,'RES TECH'!M:M,'RES TECH'!Y:Y))</f>
        <v>26</v>
      </c>
      <c r="G593" s="12">
        <f>IF(B593="*","*",_xlfn.XLOOKUP(B593,'RES TECH'!M:M,'RES TECH'!V:V))</f>
        <v>0.82</v>
      </c>
      <c r="H593">
        <f>IF(B593="*","*",_xlfn.XLOOKUP(B593,'RES TECH'!M:M,'RES TECH'!AA:AA))</f>
        <v>31.536000000000001</v>
      </c>
      <c r="I593" s="12">
        <f>IF(B593="*","*",_xlfn.XLOOKUP(B593,'RES TECH'!M:M,'RES TECH'!Z:Z))</f>
        <v>8.263812321365821E-2</v>
      </c>
      <c r="J593" s="12">
        <f>IF(B593="*","*",_xlfn.XLOOKUP(B593,'RES TECH'!M:M,'RES TECH'!S:S))</f>
        <v>537.88944554711577</v>
      </c>
      <c r="K593" s="12">
        <f t="shared" si="18"/>
        <v>26.894472277355788</v>
      </c>
      <c r="L593" s="12">
        <f t="shared" si="19"/>
        <v>1.3447236138677896</v>
      </c>
      <c r="M593">
        <f>IF(B593="*","*",IF(_xlfn.XLOOKUP(B593,'RES TECH'!$M:$M,'RES TECH'!$C:$C)="Low Income",IF(G593&gt;1,IF(G593&gt;3,0.3,0.24),0.12),IF(_xlfn.XLOOKUP(B593,'RES TECH'!$M:$M,'RES TECH'!$C:$C)="Lower-middle Income",IF(G593&gt;1,IF(G593&gt;3,0.23,0.18),0.09),IF(_xlfn.XLOOKUP(B593,'RES TECH'!$M:$M,'RES TECH'!$C:$C)="Upper-middle Income",IF(G593&gt;1,IF(G593&gt;3,0.15,0.12),0.06),IF(_xlfn.XLOOKUP(B593,'RES TECH'!$M:$M,'RES TECH'!$C:$C)="High Income",IF(G593&gt;1,IF(G593&gt;3,0.08,0.06),0.03))))))</f>
        <v>0.09</v>
      </c>
    </row>
    <row r="594" spans="2:13" x14ac:dyDescent="0.25">
      <c r="B594" t="str">
        <f>IF('RES TECH'!N590=1,'RES TECH'!M590,"*")</f>
        <v>RESHOULMOldSHRAD1NGA21</v>
      </c>
      <c r="C594" t="str">
        <f>IF(B594="*","*",_xlfn.XLOOKUP(B594,'RES TECH'!M:M,'RES TECH'!K:K))</f>
        <v>RESNGA</v>
      </c>
      <c r="D594" t="str">
        <f>IF(B594="*","*",_xlfn.XLOOKUP(B594,'RES TECH'!M:M,'RES TECH'!L:L))</f>
        <v>RESHOULMOldSHEUE</v>
      </c>
      <c r="E594">
        <f>IF(B594="*","*",_xlfn.XLOOKUP(B594,'RES TECH'!M:M,'RES TECH'!O:O))</f>
        <v>2021</v>
      </c>
      <c r="F594" s="12">
        <f>IF(B594="*","*",_xlfn.XLOOKUP(B594,'RES TECH'!M:M,'RES TECH'!Y:Y))</f>
        <v>26</v>
      </c>
      <c r="G594" s="12">
        <f>IF(B594="*","*",_xlfn.XLOOKUP(B594,'RES TECH'!M:M,'RES TECH'!V:V))</f>
        <v>0.84</v>
      </c>
      <c r="H594">
        <f>IF(B594="*","*",_xlfn.XLOOKUP(B594,'RES TECH'!M:M,'RES TECH'!AA:AA))</f>
        <v>31.536000000000001</v>
      </c>
      <c r="I594" s="12">
        <f>IF(B594="*","*",_xlfn.XLOOKUP(B594,'RES TECH'!M:M,'RES TECH'!Z:Z))</f>
        <v>8.263812321365821E-2</v>
      </c>
      <c r="J594" s="12">
        <f>IF(B594="*","*",_xlfn.XLOOKUP(B594,'RES TECH'!M:M,'RES TECH'!S:S))</f>
        <v>551.00870031655757</v>
      </c>
      <c r="K594" s="12">
        <f t="shared" si="18"/>
        <v>27.55043501582788</v>
      </c>
      <c r="L594" s="12">
        <f t="shared" si="19"/>
        <v>1.3775217507913942</v>
      </c>
      <c r="M594">
        <f>IF(B594="*","*",IF(_xlfn.XLOOKUP(B594,'RES TECH'!$M:$M,'RES TECH'!$C:$C)="Low Income",IF(G594&gt;1,IF(G594&gt;3,0.3,0.24),0.12),IF(_xlfn.XLOOKUP(B594,'RES TECH'!$M:$M,'RES TECH'!$C:$C)="Lower-middle Income",IF(G594&gt;1,IF(G594&gt;3,0.23,0.18),0.09),IF(_xlfn.XLOOKUP(B594,'RES TECH'!$M:$M,'RES TECH'!$C:$C)="Upper-middle Income",IF(G594&gt;1,IF(G594&gt;3,0.15,0.12),0.06),IF(_xlfn.XLOOKUP(B594,'RES TECH'!$M:$M,'RES TECH'!$C:$C)="High Income",IF(G594&gt;1,IF(G594&gt;3,0.08,0.06),0.03))))))</f>
        <v>0.09</v>
      </c>
    </row>
    <row r="595" spans="2:13" x14ac:dyDescent="0.25">
      <c r="B595" t="str">
        <f>IF('RES TECH'!N591=1,'RES TECH'!M591,"*")</f>
        <v>*</v>
      </c>
      <c r="C595" t="str">
        <f>IF(B595="*","*",_xlfn.XLOOKUP(B595,'RES TECH'!M:M,'RES TECH'!K:K))</f>
        <v>*</v>
      </c>
      <c r="D595" t="str">
        <f>IF(B595="*","*",_xlfn.XLOOKUP(B595,'RES TECH'!M:M,'RES TECH'!L:L))</f>
        <v>*</v>
      </c>
      <c r="E595" t="str">
        <f>IF(B595="*","*",_xlfn.XLOOKUP(B595,'RES TECH'!M:M,'RES TECH'!O:O))</f>
        <v>*</v>
      </c>
      <c r="F595" s="12" t="str">
        <f>IF(B595="*","*",_xlfn.XLOOKUP(B595,'RES TECH'!M:M,'RES TECH'!Y:Y))</f>
        <v>*</v>
      </c>
      <c r="G595" s="12" t="str">
        <f>IF(B595="*","*",_xlfn.XLOOKUP(B595,'RES TECH'!M:M,'RES TECH'!V:V))</f>
        <v>*</v>
      </c>
      <c r="H595" t="str">
        <f>IF(B595="*","*",_xlfn.XLOOKUP(B595,'RES TECH'!M:M,'RES TECH'!AA:AA))</f>
        <v>*</v>
      </c>
      <c r="I595" s="12" t="str">
        <f>IF(B595="*","*",_xlfn.XLOOKUP(B595,'RES TECH'!M:M,'RES TECH'!Z:Z))</f>
        <v>*</v>
      </c>
      <c r="J595" s="12" t="str">
        <f>IF(B595="*","*",_xlfn.XLOOKUP(B595,'RES TECH'!M:M,'RES TECH'!S:S))</f>
        <v>*</v>
      </c>
      <c r="K595" s="12" t="str">
        <f t="shared" si="18"/>
        <v>*</v>
      </c>
      <c r="L595" s="12" t="str">
        <f t="shared" si="19"/>
        <v>*</v>
      </c>
      <c r="M595" t="str">
        <f>IF(B595="*","*",IF(_xlfn.XLOOKUP(B595,'RES TECH'!$M:$M,'RES TECH'!$C:$C)="Low Income",IF(G595&gt;1,IF(G595&gt;3,0.3,0.24),0.12),IF(_xlfn.XLOOKUP(B595,'RES TECH'!$M:$M,'RES TECH'!$C:$C)="Lower-middle Income",IF(G595&gt;1,IF(G595&gt;3,0.23,0.18),0.09),IF(_xlfn.XLOOKUP(B595,'RES TECH'!$M:$M,'RES TECH'!$C:$C)="Upper-middle Income",IF(G595&gt;1,IF(G595&gt;3,0.15,0.12),0.06),IF(_xlfn.XLOOKUP(B595,'RES TECH'!$M:$M,'RES TECH'!$C:$C)="High Income",IF(G595&gt;1,IF(G595&gt;3,0.08,0.06),0.03))))))</f>
        <v>*</v>
      </c>
    </row>
    <row r="596" spans="2:13" x14ac:dyDescent="0.25">
      <c r="B596" t="str">
        <f>IF('RES TECH'!N592=1,'RES TECH'!M592,"*")</f>
        <v>RESHOULMOldSHRAD2NGA20</v>
      </c>
      <c r="C596" t="str">
        <f>IF(B596="*","*",_xlfn.XLOOKUP(B596,'RES TECH'!M:M,'RES TECH'!K:K))</f>
        <v>RESNGA</v>
      </c>
      <c r="D596" t="str">
        <f>IF(B596="*","*",_xlfn.XLOOKUP(B596,'RES TECH'!M:M,'RES TECH'!L:L))</f>
        <v>RESHOULMOldSHEUE</v>
      </c>
      <c r="E596">
        <f>IF(B596="*","*",_xlfn.XLOOKUP(B596,'RES TECH'!M:M,'RES TECH'!O:O))</f>
        <v>2020</v>
      </c>
      <c r="F596" s="12">
        <f>IF(B596="*","*",_xlfn.XLOOKUP(B596,'RES TECH'!M:M,'RES TECH'!Y:Y))</f>
        <v>26</v>
      </c>
      <c r="G596" s="12">
        <f>IF(B596="*","*",_xlfn.XLOOKUP(B596,'RES TECH'!M:M,'RES TECH'!V:V))</f>
        <v>0.82</v>
      </c>
      <c r="H596">
        <f>IF(B596="*","*",_xlfn.XLOOKUP(B596,'RES TECH'!M:M,'RES TECH'!AA:AA))</f>
        <v>31.536000000000001</v>
      </c>
      <c r="I596" s="12">
        <f>IF(B596="*","*",_xlfn.XLOOKUP(B596,'RES TECH'!M:M,'RES TECH'!Z:Z))</f>
        <v>8.263812321365821E-2</v>
      </c>
      <c r="J596" s="12">
        <f>IF(B596="*","*",_xlfn.XLOOKUP(B596,'RES TECH'!M:M,'RES TECH'!S:S))</f>
        <v>537.88944554711577</v>
      </c>
      <c r="K596" s="12">
        <f t="shared" si="18"/>
        <v>26.894472277355788</v>
      </c>
      <c r="L596" s="12">
        <f t="shared" si="19"/>
        <v>1.3447236138677896</v>
      </c>
      <c r="M596">
        <f>IF(B596="*","*",IF(_xlfn.XLOOKUP(B596,'RES TECH'!$M:$M,'RES TECH'!$C:$C)="Low Income",IF(G596&gt;1,IF(G596&gt;3,0.3,0.24),0.12),IF(_xlfn.XLOOKUP(B596,'RES TECH'!$M:$M,'RES TECH'!$C:$C)="Lower-middle Income",IF(G596&gt;1,IF(G596&gt;3,0.23,0.18),0.09),IF(_xlfn.XLOOKUP(B596,'RES TECH'!$M:$M,'RES TECH'!$C:$C)="Upper-middle Income",IF(G596&gt;1,IF(G596&gt;3,0.15,0.12),0.06),IF(_xlfn.XLOOKUP(B596,'RES TECH'!$M:$M,'RES TECH'!$C:$C)="High Income",IF(G596&gt;1,IF(G596&gt;3,0.08,0.06),0.03))))))</f>
        <v>0.09</v>
      </c>
    </row>
    <row r="597" spans="2:13" x14ac:dyDescent="0.25">
      <c r="B597" t="str">
        <f>IF('RES TECH'!N593=1,'RES TECH'!M593,"*")</f>
        <v>RESHOULMOldSHRAD3NGA20</v>
      </c>
      <c r="C597" t="str">
        <f>IF(B597="*","*",_xlfn.XLOOKUP(B597,'RES TECH'!M:M,'RES TECH'!K:K))</f>
        <v>RESNGA</v>
      </c>
      <c r="D597" t="str">
        <f>IF(B597="*","*",_xlfn.XLOOKUP(B597,'RES TECH'!M:M,'RES TECH'!L:L))</f>
        <v>RESHOULMOldSHEUE</v>
      </c>
      <c r="E597">
        <f>IF(B597="*","*",_xlfn.XLOOKUP(B597,'RES TECH'!M:M,'RES TECH'!O:O))</f>
        <v>2020</v>
      </c>
      <c r="F597" s="12">
        <f>IF(B597="*","*",_xlfn.XLOOKUP(B597,'RES TECH'!M:M,'RES TECH'!Y:Y))</f>
        <v>26</v>
      </c>
      <c r="G597" s="12">
        <f>IF(B597="*","*",_xlfn.XLOOKUP(B597,'RES TECH'!M:M,'RES TECH'!V:V))</f>
        <v>0.9</v>
      </c>
      <c r="H597">
        <f>IF(B597="*","*",_xlfn.XLOOKUP(B597,'RES TECH'!M:M,'RES TECH'!AA:AA))</f>
        <v>31.536000000000001</v>
      </c>
      <c r="I597" s="12">
        <f>IF(B597="*","*",_xlfn.XLOOKUP(B597,'RES TECH'!M:M,'RES TECH'!Z:Z))</f>
        <v>8.263812321365821E-2</v>
      </c>
      <c r="J597" s="12">
        <f>IF(B597="*","*",_xlfn.XLOOKUP(B597,'RES TECH'!M:M,'RES TECH'!S:S))</f>
        <v>590.36646462488306</v>
      </c>
      <c r="K597" s="12">
        <f t="shared" si="18"/>
        <v>29.518323231244153</v>
      </c>
      <c r="L597" s="12">
        <f t="shared" si="19"/>
        <v>1.4759161615622078</v>
      </c>
      <c r="M597">
        <f>IF(B597="*","*",IF(_xlfn.XLOOKUP(B597,'RES TECH'!$M:$M,'RES TECH'!$C:$C)="Low Income",IF(G597&gt;1,IF(G597&gt;3,0.3,0.24),0.12),IF(_xlfn.XLOOKUP(B597,'RES TECH'!$M:$M,'RES TECH'!$C:$C)="Lower-middle Income",IF(G597&gt;1,IF(G597&gt;3,0.23,0.18),0.09),IF(_xlfn.XLOOKUP(B597,'RES TECH'!$M:$M,'RES TECH'!$C:$C)="Upper-middle Income",IF(G597&gt;1,IF(G597&gt;3,0.15,0.12),0.06),IF(_xlfn.XLOOKUP(B597,'RES TECH'!$M:$M,'RES TECH'!$C:$C)="High Income",IF(G597&gt;1,IF(G597&gt;3,0.08,0.06),0.03))))))</f>
        <v>0.09</v>
      </c>
    </row>
    <row r="598" spans="2:13" x14ac:dyDescent="0.25">
      <c r="B598" t="str">
        <f>IF('RES TECH'!N594=1,'RES TECH'!M594,"*")</f>
        <v>RESHOULMOldSHRAD4NGA20</v>
      </c>
      <c r="C598" t="str">
        <f>IF(B598="*","*",_xlfn.XLOOKUP(B598,'RES TECH'!M:M,'RES TECH'!K:K))</f>
        <v>RESNGA</v>
      </c>
      <c r="D598" t="str">
        <f>IF(B598="*","*",_xlfn.XLOOKUP(B598,'RES TECH'!M:M,'RES TECH'!L:L))</f>
        <v>RESHOULMOldSHEUE</v>
      </c>
      <c r="E598">
        <f>IF(B598="*","*",_xlfn.XLOOKUP(B598,'RES TECH'!M:M,'RES TECH'!O:O))</f>
        <v>2020</v>
      </c>
      <c r="F598" s="12">
        <f>IF(B598="*","*",_xlfn.XLOOKUP(B598,'RES TECH'!M:M,'RES TECH'!Y:Y))</f>
        <v>26</v>
      </c>
      <c r="G598" s="12">
        <f>IF(B598="*","*",_xlfn.XLOOKUP(B598,'RES TECH'!M:M,'RES TECH'!V:V))</f>
        <v>0.97</v>
      </c>
      <c r="H598">
        <f>IF(B598="*","*",_xlfn.XLOOKUP(B598,'RES TECH'!M:M,'RES TECH'!AA:AA))</f>
        <v>31.536000000000001</v>
      </c>
      <c r="I598" s="12">
        <f>IF(B598="*","*",_xlfn.XLOOKUP(B598,'RES TECH'!M:M,'RES TECH'!Z:Z))</f>
        <v>8.263812321365821E-2</v>
      </c>
      <c r="J598" s="12">
        <f>IF(B598="*","*",_xlfn.XLOOKUP(B598,'RES TECH'!M:M,'RES TECH'!S:S))</f>
        <v>669.08199324153429</v>
      </c>
      <c r="K598" s="12">
        <f t="shared" si="18"/>
        <v>33.454099662076715</v>
      </c>
      <c r="L598" s="12">
        <f t="shared" si="19"/>
        <v>1.6727049831038359</v>
      </c>
      <c r="M598">
        <f>IF(B598="*","*",IF(_xlfn.XLOOKUP(B598,'RES TECH'!$M:$M,'RES TECH'!$C:$C)="Low Income",IF(G598&gt;1,IF(G598&gt;3,0.3,0.24),0.12),IF(_xlfn.XLOOKUP(B598,'RES TECH'!$M:$M,'RES TECH'!$C:$C)="Lower-middle Income",IF(G598&gt;1,IF(G598&gt;3,0.23,0.18),0.09),IF(_xlfn.XLOOKUP(B598,'RES TECH'!$M:$M,'RES TECH'!$C:$C)="Upper-middle Income",IF(G598&gt;1,IF(G598&gt;3,0.15,0.12),0.06),IF(_xlfn.XLOOKUP(B598,'RES TECH'!$M:$M,'RES TECH'!$C:$C)="High Income",IF(G598&gt;1,IF(G598&gt;3,0.08,0.06),0.03))))))</f>
        <v>0.09</v>
      </c>
    </row>
    <row r="599" spans="2:13" x14ac:dyDescent="0.25">
      <c r="B599" t="str">
        <f>IF('RES TECH'!N595=1,'RES TECH'!M595,"*")</f>
        <v>RESHOULMOldSHRAD4NGA22</v>
      </c>
      <c r="C599" t="str">
        <f>IF(B599="*","*",_xlfn.XLOOKUP(B599,'RES TECH'!M:M,'RES TECH'!K:K))</f>
        <v>RESNGA</v>
      </c>
      <c r="D599" t="str">
        <f>IF(B599="*","*",_xlfn.XLOOKUP(B599,'RES TECH'!M:M,'RES TECH'!L:L))</f>
        <v>RESHOULMOldSHEUE</v>
      </c>
      <c r="E599">
        <f>IF(B599="*","*",_xlfn.XLOOKUP(B599,'RES TECH'!M:M,'RES TECH'!O:O))</f>
        <v>2022</v>
      </c>
      <c r="F599" s="12">
        <f>IF(B599="*","*",_xlfn.XLOOKUP(B599,'RES TECH'!M:M,'RES TECH'!Y:Y))</f>
        <v>26</v>
      </c>
      <c r="G599" s="12">
        <f>IF(B599="*","*",_xlfn.XLOOKUP(B599,'RES TECH'!M:M,'RES TECH'!V:V))</f>
        <v>0.97</v>
      </c>
      <c r="H599">
        <f>IF(B599="*","*",_xlfn.XLOOKUP(B599,'RES TECH'!M:M,'RES TECH'!AA:AA))</f>
        <v>31.536000000000001</v>
      </c>
      <c r="I599" s="12">
        <f>IF(B599="*","*",_xlfn.XLOOKUP(B599,'RES TECH'!M:M,'RES TECH'!Z:Z))</f>
        <v>8.263812321365821E-2</v>
      </c>
      <c r="J599" s="12">
        <f>IF(B599="*","*",_xlfn.XLOOKUP(B599,'RES TECH'!M:M,'RES TECH'!S:S))</f>
        <v>669.08199324153429</v>
      </c>
      <c r="K599" s="12">
        <f t="shared" si="18"/>
        <v>33.454099662076715</v>
      </c>
      <c r="L599" s="12">
        <f t="shared" si="19"/>
        <v>1.6727049831038359</v>
      </c>
      <c r="M599">
        <f>IF(B599="*","*",IF(_xlfn.XLOOKUP(B599,'RES TECH'!$M:$M,'RES TECH'!$C:$C)="Low Income",IF(G599&gt;1,IF(G599&gt;3,0.3,0.24),0.12),IF(_xlfn.XLOOKUP(B599,'RES TECH'!$M:$M,'RES TECH'!$C:$C)="Lower-middle Income",IF(G599&gt;1,IF(G599&gt;3,0.23,0.18),0.09),IF(_xlfn.XLOOKUP(B599,'RES TECH'!$M:$M,'RES TECH'!$C:$C)="Upper-middle Income",IF(G599&gt;1,IF(G599&gt;3,0.15,0.12),0.06),IF(_xlfn.XLOOKUP(B599,'RES TECH'!$M:$M,'RES TECH'!$C:$C)="High Income",IF(G599&gt;1,IF(G599&gt;3,0.08,0.06),0.03))))))</f>
        <v>0.09</v>
      </c>
    </row>
    <row r="600" spans="2:13" x14ac:dyDescent="0.25">
      <c r="B600" t="str">
        <f>IF('RES TECH'!N596=1,'RES TECH'!M596,"*")</f>
        <v>RESHOULMOldSHFUR1KER20</v>
      </c>
      <c r="C600" t="str">
        <f>IF(B600="*","*",_xlfn.XLOOKUP(B600,'RES TECH'!M:M,'RES TECH'!K:K))</f>
        <v>RESKER</v>
      </c>
      <c r="D600" t="str">
        <f>IF(B600="*","*",_xlfn.XLOOKUP(B600,'RES TECH'!M:M,'RES TECH'!L:L))</f>
        <v>RESHOULMOldSHEUE</v>
      </c>
      <c r="E600">
        <f>IF(B600="*","*",_xlfn.XLOOKUP(B600,'RES TECH'!M:M,'RES TECH'!O:O))</f>
        <v>2020</v>
      </c>
      <c r="F600" s="12">
        <f>IF(B600="*","*",_xlfn.XLOOKUP(B600,'RES TECH'!M:M,'RES TECH'!Y:Y))</f>
        <v>27</v>
      </c>
      <c r="G600" s="12">
        <f>IF(B600="*","*",_xlfn.XLOOKUP(B600,'RES TECH'!M:M,'RES TECH'!V:V))</f>
        <v>0.83</v>
      </c>
      <c r="H600">
        <f>IF(B600="*","*",_xlfn.XLOOKUP(B600,'RES TECH'!M:M,'RES TECH'!AA:AA))</f>
        <v>31.536000000000001</v>
      </c>
      <c r="I600" s="12">
        <f>IF(B600="*","*",_xlfn.XLOOKUP(B600,'RES TECH'!M:M,'RES TECH'!Z:Z))</f>
        <v>8.263812321365821E-2</v>
      </c>
      <c r="J600" s="12">
        <f>IF(B600="*","*",_xlfn.XLOOKUP(B600,'RES TECH'!M:M,'RES TECH'!S:S))</f>
        <v>309.23957670827212</v>
      </c>
      <c r="K600" s="12">
        <f t="shared" si="18"/>
        <v>15.461978835413607</v>
      </c>
      <c r="L600" s="12">
        <f t="shared" si="19"/>
        <v>0.77309894177068039</v>
      </c>
      <c r="M600">
        <f>IF(B600="*","*",IF(_xlfn.XLOOKUP(B600,'RES TECH'!$M:$M,'RES TECH'!$C:$C)="Low Income",IF(G600&gt;1,IF(G600&gt;3,0.3,0.24),0.12),IF(_xlfn.XLOOKUP(B600,'RES TECH'!$M:$M,'RES TECH'!$C:$C)="Lower-middle Income",IF(G600&gt;1,IF(G600&gt;3,0.23,0.18),0.09),IF(_xlfn.XLOOKUP(B600,'RES TECH'!$M:$M,'RES TECH'!$C:$C)="Upper-middle Income",IF(G600&gt;1,IF(G600&gt;3,0.15,0.12),0.06),IF(_xlfn.XLOOKUP(B600,'RES TECH'!$M:$M,'RES TECH'!$C:$C)="High Income",IF(G600&gt;1,IF(G600&gt;3,0.08,0.06),0.03))))))</f>
        <v>0.09</v>
      </c>
    </row>
    <row r="601" spans="2:13" x14ac:dyDescent="0.25">
      <c r="B601" t="str">
        <f>IF('RES TECH'!N597=1,'RES TECH'!M597,"*")</f>
        <v>*</v>
      </c>
      <c r="C601" t="str">
        <f>IF(B601="*","*",_xlfn.XLOOKUP(B601,'RES TECH'!M:M,'RES TECH'!K:K))</f>
        <v>*</v>
      </c>
      <c r="D601" t="str">
        <f>IF(B601="*","*",_xlfn.XLOOKUP(B601,'RES TECH'!M:M,'RES TECH'!L:L))</f>
        <v>*</v>
      </c>
      <c r="E601" t="str">
        <f>IF(B601="*","*",_xlfn.XLOOKUP(B601,'RES TECH'!M:M,'RES TECH'!O:O))</f>
        <v>*</v>
      </c>
      <c r="F601" s="12" t="str">
        <f>IF(B601="*","*",_xlfn.XLOOKUP(B601,'RES TECH'!M:M,'RES TECH'!Y:Y))</f>
        <v>*</v>
      </c>
      <c r="G601" s="12" t="str">
        <f>IF(B601="*","*",_xlfn.XLOOKUP(B601,'RES TECH'!M:M,'RES TECH'!V:V))</f>
        <v>*</v>
      </c>
      <c r="H601" t="str">
        <f>IF(B601="*","*",_xlfn.XLOOKUP(B601,'RES TECH'!M:M,'RES TECH'!AA:AA))</f>
        <v>*</v>
      </c>
      <c r="I601" s="12" t="str">
        <f>IF(B601="*","*",_xlfn.XLOOKUP(B601,'RES TECH'!M:M,'RES TECH'!Z:Z))</f>
        <v>*</v>
      </c>
      <c r="J601" s="12" t="str">
        <f>IF(B601="*","*",_xlfn.XLOOKUP(B601,'RES TECH'!M:M,'RES TECH'!S:S))</f>
        <v>*</v>
      </c>
      <c r="K601" s="12" t="str">
        <f t="shared" si="18"/>
        <v>*</v>
      </c>
      <c r="L601" s="12" t="str">
        <f t="shared" si="19"/>
        <v>*</v>
      </c>
      <c r="M601" t="str">
        <f>IF(B601="*","*",IF(_xlfn.XLOOKUP(B601,'RES TECH'!$M:$M,'RES TECH'!$C:$C)="Low Income",IF(G601&gt;1,IF(G601&gt;3,0.3,0.24),0.12),IF(_xlfn.XLOOKUP(B601,'RES TECH'!$M:$M,'RES TECH'!$C:$C)="Lower-middle Income",IF(G601&gt;1,IF(G601&gt;3,0.23,0.18),0.09),IF(_xlfn.XLOOKUP(B601,'RES TECH'!$M:$M,'RES TECH'!$C:$C)="Upper-middle Income",IF(G601&gt;1,IF(G601&gt;3,0.15,0.12),0.06),IF(_xlfn.XLOOKUP(B601,'RES TECH'!$M:$M,'RES TECH'!$C:$C)="High Income",IF(G601&gt;1,IF(G601&gt;3,0.08,0.06),0.03))))))</f>
        <v>*</v>
      </c>
    </row>
    <row r="602" spans="2:13" x14ac:dyDescent="0.25">
      <c r="B602" t="str">
        <f>IF('RES TECH'!N598=1,'RES TECH'!M598,"*")</f>
        <v>RESHOULMOldSHFUR2KER20</v>
      </c>
      <c r="C602" t="str">
        <f>IF(B602="*","*",_xlfn.XLOOKUP(B602,'RES TECH'!M:M,'RES TECH'!K:K))</f>
        <v>RESKER</v>
      </c>
      <c r="D602" t="str">
        <f>IF(B602="*","*",_xlfn.XLOOKUP(B602,'RES TECH'!M:M,'RES TECH'!L:L))</f>
        <v>RESHOULMOldSHEUE</v>
      </c>
      <c r="E602">
        <f>IF(B602="*","*",_xlfn.XLOOKUP(B602,'RES TECH'!M:M,'RES TECH'!O:O))</f>
        <v>2020</v>
      </c>
      <c r="F602" s="12">
        <f>IF(B602="*","*",_xlfn.XLOOKUP(B602,'RES TECH'!M:M,'RES TECH'!Y:Y))</f>
        <v>27</v>
      </c>
      <c r="G602" s="12">
        <f>IF(B602="*","*",_xlfn.XLOOKUP(B602,'RES TECH'!M:M,'RES TECH'!V:V))</f>
        <v>0.83</v>
      </c>
      <c r="H602">
        <f>IF(B602="*","*",_xlfn.XLOOKUP(B602,'RES TECH'!M:M,'RES TECH'!AA:AA))</f>
        <v>31.536000000000001</v>
      </c>
      <c r="I602" s="12">
        <f>IF(B602="*","*",_xlfn.XLOOKUP(B602,'RES TECH'!M:M,'RES TECH'!Z:Z))</f>
        <v>8.263812321365821E-2</v>
      </c>
      <c r="J602" s="12">
        <f>IF(B602="*","*",_xlfn.XLOOKUP(B602,'RES TECH'!M:M,'RES TECH'!S:S))</f>
        <v>309.23957670827212</v>
      </c>
      <c r="K602" s="12">
        <f t="shared" si="18"/>
        <v>15.461978835413607</v>
      </c>
      <c r="L602" s="12">
        <f t="shared" si="19"/>
        <v>0.77309894177068039</v>
      </c>
      <c r="M602">
        <f>IF(B602="*","*",IF(_xlfn.XLOOKUP(B602,'RES TECH'!$M:$M,'RES TECH'!$C:$C)="Low Income",IF(G602&gt;1,IF(G602&gt;3,0.3,0.24),0.12),IF(_xlfn.XLOOKUP(B602,'RES TECH'!$M:$M,'RES TECH'!$C:$C)="Lower-middle Income",IF(G602&gt;1,IF(G602&gt;3,0.23,0.18),0.09),IF(_xlfn.XLOOKUP(B602,'RES TECH'!$M:$M,'RES TECH'!$C:$C)="Upper-middle Income",IF(G602&gt;1,IF(G602&gt;3,0.15,0.12),0.06),IF(_xlfn.XLOOKUP(B602,'RES TECH'!$M:$M,'RES TECH'!$C:$C)="High Income",IF(G602&gt;1,IF(G602&gt;3,0.08,0.06),0.03))))))</f>
        <v>0.09</v>
      </c>
    </row>
    <row r="603" spans="2:13" x14ac:dyDescent="0.25">
      <c r="B603" t="str">
        <f>IF('RES TECH'!N599=1,'RES TECH'!M599,"*")</f>
        <v>RESHOULMOldSHFUR3KER20</v>
      </c>
      <c r="C603" t="str">
        <f>IF(B603="*","*",_xlfn.XLOOKUP(B603,'RES TECH'!M:M,'RES TECH'!K:K))</f>
        <v>RESKER</v>
      </c>
      <c r="D603" t="str">
        <f>IF(B603="*","*",_xlfn.XLOOKUP(B603,'RES TECH'!M:M,'RES TECH'!L:L))</f>
        <v>RESHOULMOldSHEUE</v>
      </c>
      <c r="E603">
        <f>IF(B603="*","*",_xlfn.XLOOKUP(B603,'RES TECH'!M:M,'RES TECH'!O:O))</f>
        <v>2020</v>
      </c>
      <c r="F603" s="12">
        <f>IF(B603="*","*",_xlfn.XLOOKUP(B603,'RES TECH'!M:M,'RES TECH'!Y:Y))</f>
        <v>27</v>
      </c>
      <c r="G603" s="12">
        <f>IF(B603="*","*",_xlfn.XLOOKUP(B603,'RES TECH'!M:M,'RES TECH'!V:V))</f>
        <v>0.85</v>
      </c>
      <c r="H603">
        <f>IF(B603="*","*",_xlfn.XLOOKUP(B603,'RES TECH'!M:M,'RES TECH'!AA:AA))</f>
        <v>31.536000000000001</v>
      </c>
      <c r="I603" s="12">
        <f>IF(B603="*","*",_xlfn.XLOOKUP(B603,'RES TECH'!M:M,'RES TECH'!Z:Z))</f>
        <v>8.263812321365821E-2</v>
      </c>
      <c r="J603" s="12">
        <f>IF(B603="*","*",_xlfn.XLOOKUP(B603,'RES TECH'!M:M,'RES TECH'!S:S))</f>
        <v>326.10718998326882</v>
      </c>
      <c r="K603" s="12">
        <f t="shared" si="18"/>
        <v>16.305359499163441</v>
      </c>
      <c r="L603" s="12">
        <f t="shared" si="19"/>
        <v>0.81526797495817205</v>
      </c>
      <c r="M603">
        <f>IF(B603="*","*",IF(_xlfn.XLOOKUP(B603,'RES TECH'!$M:$M,'RES TECH'!$C:$C)="Low Income",IF(G603&gt;1,IF(G603&gt;3,0.3,0.24),0.12),IF(_xlfn.XLOOKUP(B603,'RES TECH'!$M:$M,'RES TECH'!$C:$C)="Lower-middle Income",IF(G603&gt;1,IF(G603&gt;3,0.23,0.18),0.09),IF(_xlfn.XLOOKUP(B603,'RES TECH'!$M:$M,'RES TECH'!$C:$C)="Upper-middle Income",IF(G603&gt;1,IF(G603&gt;3,0.15,0.12),0.06),IF(_xlfn.XLOOKUP(B603,'RES TECH'!$M:$M,'RES TECH'!$C:$C)="High Income",IF(G603&gt;1,IF(G603&gt;3,0.08,0.06),0.03))))))</f>
        <v>0.09</v>
      </c>
    </row>
    <row r="604" spans="2:13" x14ac:dyDescent="0.25">
      <c r="B604" t="str">
        <f>IF('RES TECH'!N600=1,'RES TECH'!M600,"*")</f>
        <v>*</v>
      </c>
      <c r="C604" t="str">
        <f>IF(B604="*","*",_xlfn.XLOOKUP(B604,'RES TECH'!M:M,'RES TECH'!K:K))</f>
        <v>*</v>
      </c>
      <c r="D604" t="str">
        <f>IF(B604="*","*",_xlfn.XLOOKUP(B604,'RES TECH'!M:M,'RES TECH'!L:L))</f>
        <v>*</v>
      </c>
      <c r="E604" t="str">
        <f>IF(B604="*","*",_xlfn.XLOOKUP(B604,'RES TECH'!M:M,'RES TECH'!O:O))</f>
        <v>*</v>
      </c>
      <c r="F604" s="12" t="str">
        <f>IF(B604="*","*",_xlfn.XLOOKUP(B604,'RES TECH'!M:M,'RES TECH'!Y:Y))</f>
        <v>*</v>
      </c>
      <c r="G604" s="12" t="str">
        <f>IF(B604="*","*",_xlfn.XLOOKUP(B604,'RES TECH'!M:M,'RES TECH'!V:V))</f>
        <v>*</v>
      </c>
      <c r="H604" t="str">
        <f>IF(B604="*","*",_xlfn.XLOOKUP(B604,'RES TECH'!M:M,'RES TECH'!AA:AA))</f>
        <v>*</v>
      </c>
      <c r="I604" s="12" t="str">
        <f>IF(B604="*","*",_xlfn.XLOOKUP(B604,'RES TECH'!M:M,'RES TECH'!Z:Z))</f>
        <v>*</v>
      </c>
      <c r="J604" s="12" t="str">
        <f>IF(B604="*","*",_xlfn.XLOOKUP(B604,'RES TECH'!M:M,'RES TECH'!S:S))</f>
        <v>*</v>
      </c>
      <c r="K604" s="12" t="str">
        <f t="shared" si="18"/>
        <v>*</v>
      </c>
      <c r="L604" s="12" t="str">
        <f t="shared" si="19"/>
        <v>*</v>
      </c>
      <c r="M604" t="str">
        <f>IF(B604="*","*",IF(_xlfn.XLOOKUP(B604,'RES TECH'!$M:$M,'RES TECH'!$C:$C)="Low Income",IF(G604&gt;1,IF(G604&gt;3,0.3,0.24),0.12),IF(_xlfn.XLOOKUP(B604,'RES TECH'!$M:$M,'RES TECH'!$C:$C)="Lower-middle Income",IF(G604&gt;1,IF(G604&gt;3,0.23,0.18),0.09),IF(_xlfn.XLOOKUP(B604,'RES TECH'!$M:$M,'RES TECH'!$C:$C)="Upper-middle Income",IF(G604&gt;1,IF(G604&gt;3,0.15,0.12),0.06),IF(_xlfn.XLOOKUP(B604,'RES TECH'!$M:$M,'RES TECH'!$C:$C)="High Income",IF(G604&gt;1,IF(G604&gt;3,0.08,0.06),0.03))))))</f>
        <v>*</v>
      </c>
    </row>
    <row r="605" spans="2:13" x14ac:dyDescent="0.25">
      <c r="B605" t="str">
        <f>IF('RES TECH'!N601=1,'RES TECH'!M601,"*")</f>
        <v>RESHOULMOldSHFUR4KER20</v>
      </c>
      <c r="C605" t="str">
        <f>IF(B605="*","*",_xlfn.XLOOKUP(B605,'RES TECH'!M:M,'RES TECH'!K:K))</f>
        <v>RESKER</v>
      </c>
      <c r="D605" t="str">
        <f>IF(B605="*","*",_xlfn.XLOOKUP(B605,'RES TECH'!M:M,'RES TECH'!L:L))</f>
        <v>RESHOULMOldSHEUE</v>
      </c>
      <c r="E605">
        <f>IF(B605="*","*",_xlfn.XLOOKUP(B605,'RES TECH'!M:M,'RES TECH'!O:O))</f>
        <v>2020</v>
      </c>
      <c r="F605" s="12">
        <f>IF(B605="*","*",_xlfn.XLOOKUP(B605,'RES TECH'!M:M,'RES TECH'!Y:Y))</f>
        <v>27</v>
      </c>
      <c r="G605" s="12">
        <f>IF(B605="*","*",_xlfn.XLOOKUP(B605,'RES TECH'!M:M,'RES TECH'!V:V))</f>
        <v>0.97</v>
      </c>
      <c r="H605">
        <f>IF(B605="*","*",_xlfn.XLOOKUP(B605,'RES TECH'!M:M,'RES TECH'!AA:AA))</f>
        <v>31.536000000000001</v>
      </c>
      <c r="I605" s="12">
        <f>IF(B605="*","*",_xlfn.XLOOKUP(B605,'RES TECH'!M:M,'RES TECH'!Z:Z))</f>
        <v>8.263812321365821E-2</v>
      </c>
      <c r="J605" s="12">
        <f>IF(B605="*","*",_xlfn.XLOOKUP(B605,'RES TECH'!M:M,'RES TECH'!S:S))</f>
        <v>483.53824721657088</v>
      </c>
      <c r="K605" s="12">
        <f t="shared" si="18"/>
        <v>24.176912360828545</v>
      </c>
      <c r="L605" s="12">
        <f t="shared" si="19"/>
        <v>1.2088456180414273</v>
      </c>
      <c r="M605">
        <f>IF(B605="*","*",IF(_xlfn.XLOOKUP(B605,'RES TECH'!$M:$M,'RES TECH'!$C:$C)="Low Income",IF(G605&gt;1,IF(G605&gt;3,0.3,0.24),0.12),IF(_xlfn.XLOOKUP(B605,'RES TECH'!$M:$M,'RES TECH'!$C:$C)="Lower-middle Income",IF(G605&gt;1,IF(G605&gt;3,0.23,0.18),0.09),IF(_xlfn.XLOOKUP(B605,'RES TECH'!$M:$M,'RES TECH'!$C:$C)="Upper-middle Income",IF(G605&gt;1,IF(G605&gt;3,0.15,0.12),0.06),IF(_xlfn.XLOOKUP(B605,'RES TECH'!$M:$M,'RES TECH'!$C:$C)="High Income",IF(G605&gt;1,IF(G605&gt;3,0.08,0.06),0.03))))))</f>
        <v>0.09</v>
      </c>
    </row>
    <row r="606" spans="2:13" x14ac:dyDescent="0.25">
      <c r="B606" t="str">
        <f>IF('RES TECH'!N602=1,'RES TECH'!M602,"*")</f>
        <v>RESHOULMOldSHFUR1LPG20</v>
      </c>
      <c r="C606" t="str">
        <f>IF(B606="*","*",_xlfn.XLOOKUP(B606,'RES TECH'!M:M,'RES TECH'!K:K))</f>
        <v>RESLPG</v>
      </c>
      <c r="D606" t="str">
        <f>IF(B606="*","*",_xlfn.XLOOKUP(B606,'RES TECH'!M:M,'RES TECH'!L:L))</f>
        <v>RESHOULMOldSHEUE</v>
      </c>
      <c r="E606">
        <f>IF(B606="*","*",_xlfn.XLOOKUP(B606,'RES TECH'!M:M,'RES TECH'!O:O))</f>
        <v>2020</v>
      </c>
      <c r="F606" s="12">
        <f>IF(B606="*","*",_xlfn.XLOOKUP(B606,'RES TECH'!M:M,'RES TECH'!Y:Y))</f>
        <v>22</v>
      </c>
      <c r="G606" s="12">
        <f>IF(B606="*","*",_xlfn.XLOOKUP(B606,'RES TECH'!M:M,'RES TECH'!V:V))</f>
        <v>0.8</v>
      </c>
      <c r="H606">
        <f>IF(B606="*","*",_xlfn.XLOOKUP(B606,'RES TECH'!M:M,'RES TECH'!AA:AA))</f>
        <v>31.536000000000001</v>
      </c>
      <c r="I606" s="12">
        <f>IF(B606="*","*",_xlfn.XLOOKUP(B606,'RES TECH'!M:M,'RES TECH'!Z:Z))</f>
        <v>8.263812321365821E-2</v>
      </c>
      <c r="J606" s="12">
        <f>IF(B606="*","*",_xlfn.XLOOKUP(B606,'RES TECH'!M:M,'RES TECH'!S:S))</f>
        <v>153.68269872774741</v>
      </c>
      <c r="K606" s="12">
        <f t="shared" si="18"/>
        <v>7.6841349363873706</v>
      </c>
      <c r="L606" s="12">
        <f t="shared" si="19"/>
        <v>0.38420674681936856</v>
      </c>
      <c r="M606">
        <f>IF(B606="*","*",IF(_xlfn.XLOOKUP(B606,'RES TECH'!$M:$M,'RES TECH'!$C:$C)="Low Income",IF(G606&gt;1,IF(G606&gt;3,0.3,0.24),0.12),IF(_xlfn.XLOOKUP(B606,'RES TECH'!$M:$M,'RES TECH'!$C:$C)="Lower-middle Income",IF(G606&gt;1,IF(G606&gt;3,0.23,0.18),0.09),IF(_xlfn.XLOOKUP(B606,'RES TECH'!$M:$M,'RES TECH'!$C:$C)="Upper-middle Income",IF(G606&gt;1,IF(G606&gt;3,0.15,0.12),0.06),IF(_xlfn.XLOOKUP(B606,'RES TECH'!$M:$M,'RES TECH'!$C:$C)="High Income",IF(G606&gt;1,IF(G606&gt;3,0.08,0.06),0.03))))))</f>
        <v>0.09</v>
      </c>
    </row>
    <row r="607" spans="2:13" x14ac:dyDescent="0.25">
      <c r="B607" t="str">
        <f>IF('RES TECH'!N603=1,'RES TECH'!M603,"*")</f>
        <v>*</v>
      </c>
      <c r="C607" t="str">
        <f>IF(B607="*","*",_xlfn.XLOOKUP(B607,'RES TECH'!M:M,'RES TECH'!K:K))</f>
        <v>*</v>
      </c>
      <c r="D607" t="str">
        <f>IF(B607="*","*",_xlfn.XLOOKUP(B607,'RES TECH'!M:M,'RES TECH'!L:L))</f>
        <v>*</v>
      </c>
      <c r="E607" t="str">
        <f>IF(B607="*","*",_xlfn.XLOOKUP(B607,'RES TECH'!M:M,'RES TECH'!O:O))</f>
        <v>*</v>
      </c>
      <c r="F607" s="12" t="str">
        <f>IF(B607="*","*",_xlfn.XLOOKUP(B607,'RES TECH'!M:M,'RES TECH'!Y:Y))</f>
        <v>*</v>
      </c>
      <c r="G607" s="12" t="str">
        <f>IF(B607="*","*",_xlfn.XLOOKUP(B607,'RES TECH'!M:M,'RES TECH'!V:V))</f>
        <v>*</v>
      </c>
      <c r="H607" t="str">
        <f>IF(B607="*","*",_xlfn.XLOOKUP(B607,'RES TECH'!M:M,'RES TECH'!AA:AA))</f>
        <v>*</v>
      </c>
      <c r="I607" s="12" t="str">
        <f>IF(B607="*","*",_xlfn.XLOOKUP(B607,'RES TECH'!M:M,'RES TECH'!Z:Z))</f>
        <v>*</v>
      </c>
      <c r="J607" s="12" t="str">
        <f>IF(B607="*","*",_xlfn.XLOOKUP(B607,'RES TECH'!M:M,'RES TECH'!S:S))</f>
        <v>*</v>
      </c>
      <c r="K607" s="12" t="str">
        <f t="shared" si="18"/>
        <v>*</v>
      </c>
      <c r="L607" s="12" t="str">
        <f t="shared" si="19"/>
        <v>*</v>
      </c>
      <c r="M607" t="str">
        <f>IF(B607="*","*",IF(_xlfn.XLOOKUP(B607,'RES TECH'!$M:$M,'RES TECH'!$C:$C)="Low Income",IF(G607&gt;1,IF(G607&gt;3,0.3,0.24),0.12),IF(_xlfn.XLOOKUP(B607,'RES TECH'!$M:$M,'RES TECH'!$C:$C)="Lower-middle Income",IF(G607&gt;1,IF(G607&gt;3,0.23,0.18),0.09),IF(_xlfn.XLOOKUP(B607,'RES TECH'!$M:$M,'RES TECH'!$C:$C)="Upper-middle Income",IF(G607&gt;1,IF(G607&gt;3,0.15,0.12),0.06),IF(_xlfn.XLOOKUP(B607,'RES TECH'!$M:$M,'RES TECH'!$C:$C)="High Income",IF(G607&gt;1,IF(G607&gt;3,0.08,0.06),0.03))))))</f>
        <v>*</v>
      </c>
    </row>
    <row r="608" spans="2:13" x14ac:dyDescent="0.25">
      <c r="B608" t="str">
        <f>IF('RES TECH'!N604=1,'RES TECH'!M604,"*")</f>
        <v>RESHOULMOldSHFUR2LPG20</v>
      </c>
      <c r="C608" t="str">
        <f>IF(B608="*","*",_xlfn.XLOOKUP(B608,'RES TECH'!M:M,'RES TECH'!K:K))</f>
        <v>RESLPG</v>
      </c>
      <c r="D608" t="str">
        <f>IF(B608="*","*",_xlfn.XLOOKUP(B608,'RES TECH'!M:M,'RES TECH'!L:L))</f>
        <v>RESHOULMOldSHEUE</v>
      </c>
      <c r="E608">
        <f>IF(B608="*","*",_xlfn.XLOOKUP(B608,'RES TECH'!M:M,'RES TECH'!O:O))</f>
        <v>2020</v>
      </c>
      <c r="F608" s="12">
        <f>IF(B608="*","*",_xlfn.XLOOKUP(B608,'RES TECH'!M:M,'RES TECH'!Y:Y))</f>
        <v>22</v>
      </c>
      <c r="G608" s="12">
        <f>IF(B608="*","*",_xlfn.XLOOKUP(B608,'RES TECH'!M:M,'RES TECH'!V:V))</f>
        <v>0.92</v>
      </c>
      <c r="H608">
        <f>IF(B608="*","*",_xlfn.XLOOKUP(B608,'RES TECH'!M:M,'RES TECH'!AA:AA))</f>
        <v>31.536000000000001</v>
      </c>
      <c r="I608" s="12">
        <f>IF(B608="*","*",_xlfn.XLOOKUP(B608,'RES TECH'!M:M,'RES TECH'!Z:Z))</f>
        <v>8.263812321365821E-2</v>
      </c>
      <c r="J608" s="12">
        <f>IF(B608="*","*",_xlfn.XLOOKUP(B608,'RES TECH'!M:M,'RES TECH'!S:S))</f>
        <v>195.6643139899613</v>
      </c>
      <c r="K608" s="12">
        <f t="shared" si="18"/>
        <v>9.783215699498065</v>
      </c>
      <c r="L608" s="12">
        <f t="shared" si="19"/>
        <v>0.48916078497490328</v>
      </c>
      <c r="M608">
        <f>IF(B608="*","*",IF(_xlfn.XLOOKUP(B608,'RES TECH'!$M:$M,'RES TECH'!$C:$C)="Low Income",IF(G608&gt;1,IF(G608&gt;3,0.3,0.24),0.12),IF(_xlfn.XLOOKUP(B608,'RES TECH'!$M:$M,'RES TECH'!$C:$C)="Lower-middle Income",IF(G608&gt;1,IF(G608&gt;3,0.23,0.18),0.09),IF(_xlfn.XLOOKUP(B608,'RES TECH'!$M:$M,'RES TECH'!$C:$C)="Upper-middle Income",IF(G608&gt;1,IF(G608&gt;3,0.15,0.12),0.06),IF(_xlfn.XLOOKUP(B608,'RES TECH'!$M:$M,'RES TECH'!$C:$C)="High Income",IF(G608&gt;1,IF(G608&gt;3,0.08,0.06),0.03))))))</f>
        <v>0.09</v>
      </c>
    </row>
    <row r="609" spans="2:13" x14ac:dyDescent="0.25">
      <c r="B609" t="str">
        <f>IF('RES TECH'!N605=1,'RES TECH'!M605,"*")</f>
        <v>RESHOULMOldSHFUR3LPG20</v>
      </c>
      <c r="C609" t="str">
        <f>IF(B609="*","*",_xlfn.XLOOKUP(B609,'RES TECH'!M:M,'RES TECH'!K:K))</f>
        <v>RESLPG</v>
      </c>
      <c r="D609" t="str">
        <f>IF(B609="*","*",_xlfn.XLOOKUP(B609,'RES TECH'!M:M,'RES TECH'!L:L))</f>
        <v>RESHOULMOldSHEUE</v>
      </c>
      <c r="E609">
        <f>IF(B609="*","*",_xlfn.XLOOKUP(B609,'RES TECH'!M:M,'RES TECH'!O:O))</f>
        <v>2020</v>
      </c>
      <c r="F609" s="12">
        <f>IF(B609="*","*",_xlfn.XLOOKUP(B609,'RES TECH'!M:M,'RES TECH'!Y:Y))</f>
        <v>22</v>
      </c>
      <c r="G609" s="12">
        <f>IF(B609="*","*",_xlfn.XLOOKUP(B609,'RES TECH'!M:M,'RES TECH'!V:V))</f>
        <v>0.95</v>
      </c>
      <c r="H609">
        <f>IF(B609="*","*",_xlfn.XLOOKUP(B609,'RES TECH'!M:M,'RES TECH'!AA:AA))</f>
        <v>31.536000000000001</v>
      </c>
      <c r="I609" s="12">
        <f>IF(B609="*","*",_xlfn.XLOOKUP(B609,'RES TECH'!M:M,'RES TECH'!Z:Z))</f>
        <v>8.263812321365821E-2</v>
      </c>
      <c r="J609" s="12">
        <f>IF(B609="*","*",_xlfn.XLOOKUP(B609,'RES TECH'!M:M,'RES TECH'!S:S))</f>
        <v>205.41004610440379</v>
      </c>
      <c r="K609" s="12">
        <f t="shared" si="18"/>
        <v>10.270502305220191</v>
      </c>
      <c r="L609" s="12">
        <f t="shared" si="19"/>
        <v>0.51352511526100952</v>
      </c>
      <c r="M609">
        <f>IF(B609="*","*",IF(_xlfn.XLOOKUP(B609,'RES TECH'!$M:$M,'RES TECH'!$C:$C)="Low Income",IF(G609&gt;1,IF(G609&gt;3,0.3,0.24),0.12),IF(_xlfn.XLOOKUP(B609,'RES TECH'!$M:$M,'RES TECH'!$C:$C)="Lower-middle Income",IF(G609&gt;1,IF(G609&gt;3,0.23,0.18),0.09),IF(_xlfn.XLOOKUP(B609,'RES TECH'!$M:$M,'RES TECH'!$C:$C)="Upper-middle Income",IF(G609&gt;1,IF(G609&gt;3,0.15,0.12),0.06),IF(_xlfn.XLOOKUP(B609,'RES TECH'!$M:$M,'RES TECH'!$C:$C)="High Income",IF(G609&gt;1,IF(G609&gt;3,0.08,0.06),0.03))))))</f>
        <v>0.09</v>
      </c>
    </row>
    <row r="610" spans="2:13" x14ac:dyDescent="0.25">
      <c r="B610" t="str">
        <f>IF('RES TECH'!N606=1,'RES TECH'!M606,"*")</f>
        <v>RESHOULMOldSHFUR3LPG22</v>
      </c>
      <c r="C610" t="str">
        <f>IF(B610="*","*",_xlfn.XLOOKUP(B610,'RES TECH'!M:M,'RES TECH'!K:K))</f>
        <v>RESLPG</v>
      </c>
      <c r="D610" t="str">
        <f>IF(B610="*","*",_xlfn.XLOOKUP(B610,'RES TECH'!M:M,'RES TECH'!L:L))</f>
        <v>RESHOULMOldSHEUE</v>
      </c>
      <c r="E610">
        <f>IF(B610="*","*",_xlfn.XLOOKUP(B610,'RES TECH'!M:M,'RES TECH'!O:O))</f>
        <v>2022</v>
      </c>
      <c r="F610" s="12">
        <f>IF(B610="*","*",_xlfn.XLOOKUP(B610,'RES TECH'!M:M,'RES TECH'!Y:Y))</f>
        <v>22</v>
      </c>
      <c r="G610" s="12">
        <f>IF(B610="*","*",_xlfn.XLOOKUP(B610,'RES TECH'!M:M,'RES TECH'!V:V))</f>
        <v>0.95</v>
      </c>
      <c r="H610">
        <f>IF(B610="*","*",_xlfn.XLOOKUP(B610,'RES TECH'!M:M,'RES TECH'!AA:AA))</f>
        <v>31.536000000000001</v>
      </c>
      <c r="I610" s="12">
        <f>IF(B610="*","*",_xlfn.XLOOKUP(B610,'RES TECH'!M:M,'RES TECH'!Z:Z))</f>
        <v>8.263812321365821E-2</v>
      </c>
      <c r="J610" s="12">
        <f>IF(B610="*","*",_xlfn.XLOOKUP(B610,'RES TECH'!M:M,'RES TECH'!S:S))</f>
        <v>205.41004610440379</v>
      </c>
      <c r="K610" s="12">
        <f t="shared" si="18"/>
        <v>10.270502305220191</v>
      </c>
      <c r="L610" s="12">
        <f t="shared" si="19"/>
        <v>0.51352511526100952</v>
      </c>
      <c r="M610">
        <f>IF(B610="*","*",IF(_xlfn.XLOOKUP(B610,'RES TECH'!$M:$M,'RES TECH'!$C:$C)="Low Income",IF(G610&gt;1,IF(G610&gt;3,0.3,0.24),0.12),IF(_xlfn.XLOOKUP(B610,'RES TECH'!$M:$M,'RES TECH'!$C:$C)="Lower-middle Income",IF(G610&gt;1,IF(G610&gt;3,0.23,0.18),0.09),IF(_xlfn.XLOOKUP(B610,'RES TECH'!$M:$M,'RES TECH'!$C:$C)="Upper-middle Income",IF(G610&gt;1,IF(G610&gt;3,0.15,0.12),0.06),IF(_xlfn.XLOOKUP(B610,'RES TECH'!$M:$M,'RES TECH'!$C:$C)="High Income",IF(G610&gt;1,IF(G610&gt;3,0.08,0.06),0.03))))))</f>
        <v>0.09</v>
      </c>
    </row>
    <row r="611" spans="2:13" x14ac:dyDescent="0.25">
      <c r="B611" t="str">
        <f>IF('RES TECH'!N607=1,'RES TECH'!M607,"*")</f>
        <v>RESHOULMOldSHFUR4LPG20</v>
      </c>
      <c r="C611" t="str">
        <f>IF(B611="*","*",_xlfn.XLOOKUP(B611,'RES TECH'!M:M,'RES TECH'!K:K))</f>
        <v>RESLPG</v>
      </c>
      <c r="D611" t="str">
        <f>IF(B611="*","*",_xlfn.XLOOKUP(B611,'RES TECH'!M:M,'RES TECH'!L:L))</f>
        <v>RESHOULMOldSHEUE</v>
      </c>
      <c r="E611">
        <f>IF(B611="*","*",_xlfn.XLOOKUP(B611,'RES TECH'!M:M,'RES TECH'!O:O))</f>
        <v>2020</v>
      </c>
      <c r="F611" s="12">
        <f>IF(B611="*","*",_xlfn.XLOOKUP(B611,'RES TECH'!M:M,'RES TECH'!Y:Y))</f>
        <v>22</v>
      </c>
      <c r="G611" s="12">
        <f>IF(B611="*","*",_xlfn.XLOOKUP(B611,'RES TECH'!M:M,'RES TECH'!V:V))</f>
        <v>0.99</v>
      </c>
      <c r="H611">
        <f>IF(B611="*","*",_xlfn.XLOOKUP(B611,'RES TECH'!M:M,'RES TECH'!AA:AA))</f>
        <v>31.536000000000001</v>
      </c>
      <c r="I611" s="12">
        <f>IF(B611="*","*",_xlfn.XLOOKUP(B611,'RES TECH'!M:M,'RES TECH'!Z:Z))</f>
        <v>8.263812321365821E-2</v>
      </c>
      <c r="J611" s="12">
        <f>IF(B611="*","*",_xlfn.XLOOKUP(B611,'RES TECH'!M:M,'RES TECH'!S:S))</f>
        <v>227.9001971377327</v>
      </c>
      <c r="K611" s="12">
        <f t="shared" si="18"/>
        <v>11.395009856886636</v>
      </c>
      <c r="L611" s="12">
        <f t="shared" si="19"/>
        <v>0.56975049284433188</v>
      </c>
      <c r="M611">
        <f>IF(B611="*","*",IF(_xlfn.XLOOKUP(B611,'RES TECH'!$M:$M,'RES TECH'!$C:$C)="Low Income",IF(G611&gt;1,IF(G611&gt;3,0.3,0.24),0.12),IF(_xlfn.XLOOKUP(B611,'RES TECH'!$M:$M,'RES TECH'!$C:$C)="Lower-middle Income",IF(G611&gt;1,IF(G611&gt;3,0.23,0.18),0.09),IF(_xlfn.XLOOKUP(B611,'RES TECH'!$M:$M,'RES TECH'!$C:$C)="Upper-middle Income",IF(G611&gt;1,IF(G611&gt;3,0.15,0.12),0.06),IF(_xlfn.XLOOKUP(B611,'RES TECH'!$M:$M,'RES TECH'!$C:$C)="High Income",IF(G611&gt;1,IF(G611&gt;3,0.08,0.06),0.03))))))</f>
        <v>0.09</v>
      </c>
    </row>
    <row r="612" spans="2:13" x14ac:dyDescent="0.25">
      <c r="B612" t="str">
        <f>IF('RES TECH'!N608=1,'RES TECH'!M608,"*")</f>
        <v>RESHOULMOldSHFUR4LPG22</v>
      </c>
      <c r="C612" t="str">
        <f>IF(B612="*","*",_xlfn.XLOOKUP(B612,'RES TECH'!M:M,'RES TECH'!K:K))</f>
        <v>RESLPG</v>
      </c>
      <c r="D612" t="str">
        <f>IF(B612="*","*",_xlfn.XLOOKUP(B612,'RES TECH'!M:M,'RES TECH'!L:L))</f>
        <v>RESHOULMOldSHEUE</v>
      </c>
      <c r="E612">
        <f>IF(B612="*","*",_xlfn.XLOOKUP(B612,'RES TECH'!M:M,'RES TECH'!O:O))</f>
        <v>2022</v>
      </c>
      <c r="F612" s="12">
        <f>IF(B612="*","*",_xlfn.XLOOKUP(B612,'RES TECH'!M:M,'RES TECH'!Y:Y))</f>
        <v>22</v>
      </c>
      <c r="G612" s="12">
        <f>IF(B612="*","*",_xlfn.XLOOKUP(B612,'RES TECH'!M:M,'RES TECH'!V:V))</f>
        <v>0.99</v>
      </c>
      <c r="H612">
        <f>IF(B612="*","*",_xlfn.XLOOKUP(B612,'RES TECH'!M:M,'RES TECH'!AA:AA))</f>
        <v>31.536000000000001</v>
      </c>
      <c r="I612" s="12">
        <f>IF(B612="*","*",_xlfn.XLOOKUP(B612,'RES TECH'!M:M,'RES TECH'!Z:Z))</f>
        <v>8.263812321365821E-2</v>
      </c>
      <c r="J612" s="12">
        <f>IF(B612="*","*",_xlfn.XLOOKUP(B612,'RES TECH'!M:M,'RES TECH'!S:S))</f>
        <v>227.9001971377327</v>
      </c>
      <c r="K612" s="12">
        <f t="shared" si="18"/>
        <v>11.395009856886636</v>
      </c>
      <c r="L612" s="12">
        <f t="shared" si="19"/>
        <v>0.56975049284433188</v>
      </c>
      <c r="M612">
        <f>IF(B612="*","*",IF(_xlfn.XLOOKUP(B612,'RES TECH'!$M:$M,'RES TECH'!$C:$C)="Low Income",IF(G612&gt;1,IF(G612&gt;3,0.3,0.24),0.12),IF(_xlfn.XLOOKUP(B612,'RES TECH'!$M:$M,'RES TECH'!$C:$C)="Lower-middle Income",IF(G612&gt;1,IF(G612&gt;3,0.23,0.18),0.09),IF(_xlfn.XLOOKUP(B612,'RES TECH'!$M:$M,'RES TECH'!$C:$C)="Upper-middle Income",IF(G612&gt;1,IF(G612&gt;3,0.15,0.12),0.06),IF(_xlfn.XLOOKUP(B612,'RES TECH'!$M:$M,'RES TECH'!$C:$C)="High Income",IF(G612&gt;1,IF(G612&gt;3,0.08,0.06),0.03))))))</f>
        <v>0.09</v>
      </c>
    </row>
    <row r="613" spans="2:13" x14ac:dyDescent="0.25">
      <c r="B613" t="str">
        <f>IF('RES TECH'!N609=1,'RES TECH'!M609,"*")</f>
        <v>RESHOULMOldSHFUR1FOI20</v>
      </c>
      <c r="C613" t="str">
        <f>IF(B613="*","*",_xlfn.XLOOKUP(B613,'RES TECH'!M:M,'RES TECH'!K:K))</f>
        <v>RESFOI</v>
      </c>
      <c r="D613" t="str">
        <f>IF(B613="*","*",_xlfn.XLOOKUP(B613,'RES TECH'!M:M,'RES TECH'!L:L))</f>
        <v>RESHOULMOldSHEUE</v>
      </c>
      <c r="E613">
        <f>IF(B613="*","*",_xlfn.XLOOKUP(B613,'RES TECH'!M:M,'RES TECH'!O:O))</f>
        <v>2020</v>
      </c>
      <c r="F613" s="12">
        <f>IF(B613="*","*",_xlfn.XLOOKUP(B613,'RES TECH'!M:M,'RES TECH'!Y:Y))</f>
        <v>27</v>
      </c>
      <c r="G613" s="12">
        <f>IF(B613="*","*",_xlfn.XLOOKUP(B613,'RES TECH'!M:M,'RES TECH'!V:V))</f>
        <v>0.83</v>
      </c>
      <c r="H613">
        <f>IF(B613="*","*",_xlfn.XLOOKUP(B613,'RES TECH'!M:M,'RES TECH'!AA:AA))</f>
        <v>31.536000000000001</v>
      </c>
      <c r="I613" s="12">
        <f>IF(B613="*","*",_xlfn.XLOOKUP(B613,'RES TECH'!M:M,'RES TECH'!Z:Z))</f>
        <v>8.263812321365821E-2</v>
      </c>
      <c r="J613" s="12">
        <f>IF(B613="*","*",_xlfn.XLOOKUP(B613,'RES TECH'!M:M,'RES TECH'!S:S))</f>
        <v>309.23957670827212</v>
      </c>
      <c r="K613" s="12">
        <f t="shared" si="18"/>
        <v>15.461978835413607</v>
      </c>
      <c r="L613" s="12">
        <f t="shared" si="19"/>
        <v>0.77309894177068039</v>
      </c>
      <c r="M613">
        <f>IF(B613="*","*",IF(_xlfn.XLOOKUP(B613,'RES TECH'!$M:$M,'RES TECH'!$C:$C)="Low Income",IF(G613&gt;1,IF(G613&gt;3,0.3,0.24),0.12),IF(_xlfn.XLOOKUP(B613,'RES TECH'!$M:$M,'RES TECH'!$C:$C)="Lower-middle Income",IF(G613&gt;1,IF(G613&gt;3,0.23,0.18),0.09),IF(_xlfn.XLOOKUP(B613,'RES TECH'!$M:$M,'RES TECH'!$C:$C)="Upper-middle Income",IF(G613&gt;1,IF(G613&gt;3,0.15,0.12),0.06),IF(_xlfn.XLOOKUP(B613,'RES TECH'!$M:$M,'RES TECH'!$C:$C)="High Income",IF(G613&gt;1,IF(G613&gt;3,0.08,0.06),0.03))))))</f>
        <v>0.09</v>
      </c>
    </row>
    <row r="614" spans="2:13" x14ac:dyDescent="0.25">
      <c r="B614" t="str">
        <f>IF('RES TECH'!N610=1,'RES TECH'!M610,"*")</f>
        <v>RESHOULMOldSHFUR2FOI20</v>
      </c>
      <c r="C614" t="str">
        <f>IF(B614="*","*",_xlfn.XLOOKUP(B614,'RES TECH'!M:M,'RES TECH'!K:K))</f>
        <v>RESFOI</v>
      </c>
      <c r="D614" t="str">
        <f>IF(B614="*","*",_xlfn.XLOOKUP(B614,'RES TECH'!M:M,'RES TECH'!L:L))</f>
        <v>RESHOULMOldSHEUE</v>
      </c>
      <c r="E614">
        <f>IF(B614="*","*",_xlfn.XLOOKUP(B614,'RES TECH'!M:M,'RES TECH'!O:O))</f>
        <v>2020</v>
      </c>
      <c r="F614" s="12">
        <f>IF(B614="*","*",_xlfn.XLOOKUP(B614,'RES TECH'!M:M,'RES TECH'!Y:Y))</f>
        <v>27</v>
      </c>
      <c r="G614" s="12">
        <f>IF(B614="*","*",_xlfn.XLOOKUP(B614,'RES TECH'!M:M,'RES TECH'!V:V))</f>
        <v>0.83</v>
      </c>
      <c r="H614">
        <f>IF(B614="*","*",_xlfn.XLOOKUP(B614,'RES TECH'!M:M,'RES TECH'!AA:AA))</f>
        <v>31.536000000000001</v>
      </c>
      <c r="I614" s="12">
        <f>IF(B614="*","*",_xlfn.XLOOKUP(B614,'RES TECH'!M:M,'RES TECH'!Z:Z))</f>
        <v>8.263812321365821E-2</v>
      </c>
      <c r="J614" s="12">
        <f>IF(B614="*","*",_xlfn.XLOOKUP(B614,'RES TECH'!M:M,'RES TECH'!S:S))</f>
        <v>309.23957670827212</v>
      </c>
      <c r="K614" s="12">
        <f t="shared" si="18"/>
        <v>15.461978835413607</v>
      </c>
      <c r="L614" s="12">
        <f t="shared" si="19"/>
        <v>0.77309894177068039</v>
      </c>
      <c r="M614">
        <f>IF(B614="*","*",IF(_xlfn.XLOOKUP(B614,'RES TECH'!$M:$M,'RES TECH'!$C:$C)="Low Income",IF(G614&gt;1,IF(G614&gt;3,0.3,0.24),0.12),IF(_xlfn.XLOOKUP(B614,'RES TECH'!$M:$M,'RES TECH'!$C:$C)="Lower-middle Income",IF(G614&gt;1,IF(G614&gt;3,0.23,0.18),0.09),IF(_xlfn.XLOOKUP(B614,'RES TECH'!$M:$M,'RES TECH'!$C:$C)="Upper-middle Income",IF(G614&gt;1,IF(G614&gt;3,0.15,0.12),0.06),IF(_xlfn.XLOOKUP(B614,'RES TECH'!$M:$M,'RES TECH'!$C:$C)="High Income",IF(G614&gt;1,IF(G614&gt;3,0.08,0.06),0.03))))))</f>
        <v>0.09</v>
      </c>
    </row>
    <row r="615" spans="2:13" x14ac:dyDescent="0.25">
      <c r="B615" t="str">
        <f>IF('RES TECH'!N611=1,'RES TECH'!M611,"*")</f>
        <v>RESHOULMOldSHFUR2FOI22</v>
      </c>
      <c r="C615" t="str">
        <f>IF(B615="*","*",_xlfn.XLOOKUP(B615,'RES TECH'!M:M,'RES TECH'!K:K))</f>
        <v>RESFOI</v>
      </c>
      <c r="D615" t="str">
        <f>IF(B615="*","*",_xlfn.XLOOKUP(B615,'RES TECH'!M:M,'RES TECH'!L:L))</f>
        <v>RESHOULMOldSHEUE</v>
      </c>
      <c r="E615">
        <f>IF(B615="*","*",_xlfn.XLOOKUP(B615,'RES TECH'!M:M,'RES TECH'!O:O))</f>
        <v>2022</v>
      </c>
      <c r="F615" s="12">
        <f>IF(B615="*","*",_xlfn.XLOOKUP(B615,'RES TECH'!M:M,'RES TECH'!Y:Y))</f>
        <v>27</v>
      </c>
      <c r="G615" s="12">
        <f>IF(B615="*","*",_xlfn.XLOOKUP(B615,'RES TECH'!M:M,'RES TECH'!V:V))</f>
        <v>0.84</v>
      </c>
      <c r="H615">
        <f>IF(B615="*","*",_xlfn.XLOOKUP(B615,'RES TECH'!M:M,'RES TECH'!AA:AA))</f>
        <v>31.536000000000001</v>
      </c>
      <c r="I615" s="12">
        <f>IF(B615="*","*",_xlfn.XLOOKUP(B615,'RES TECH'!M:M,'RES TECH'!Z:Z))</f>
        <v>8.263812321365821E-2</v>
      </c>
      <c r="J615" s="12">
        <f>IF(B615="*","*",_xlfn.XLOOKUP(B615,'RES TECH'!M:M,'RES TECH'!S:S))</f>
        <v>316.73629371938182</v>
      </c>
      <c r="K615" s="12">
        <f t="shared" si="18"/>
        <v>15.836814685969092</v>
      </c>
      <c r="L615" s="12">
        <f t="shared" si="19"/>
        <v>0.79184073429845458</v>
      </c>
      <c r="M615">
        <f>IF(B615="*","*",IF(_xlfn.XLOOKUP(B615,'RES TECH'!$M:$M,'RES TECH'!$C:$C)="Low Income",IF(G615&gt;1,IF(G615&gt;3,0.3,0.24),0.12),IF(_xlfn.XLOOKUP(B615,'RES TECH'!$M:$M,'RES TECH'!$C:$C)="Lower-middle Income",IF(G615&gt;1,IF(G615&gt;3,0.23,0.18),0.09),IF(_xlfn.XLOOKUP(B615,'RES TECH'!$M:$M,'RES TECH'!$C:$C)="Upper-middle Income",IF(G615&gt;1,IF(G615&gt;3,0.15,0.12),0.06),IF(_xlfn.XLOOKUP(B615,'RES TECH'!$M:$M,'RES TECH'!$C:$C)="High Income",IF(G615&gt;1,IF(G615&gt;3,0.08,0.06),0.03))))))</f>
        <v>0.09</v>
      </c>
    </row>
    <row r="616" spans="2:13" x14ac:dyDescent="0.25">
      <c r="B616" t="str">
        <f>IF('RES TECH'!N612=1,'RES TECH'!M612,"*")</f>
        <v>RESHOULMOldSHFUR3FOI20</v>
      </c>
      <c r="C616" t="str">
        <f>IF(B616="*","*",_xlfn.XLOOKUP(B616,'RES TECH'!M:M,'RES TECH'!K:K))</f>
        <v>RESFOI</v>
      </c>
      <c r="D616" t="str">
        <f>IF(B616="*","*",_xlfn.XLOOKUP(B616,'RES TECH'!M:M,'RES TECH'!L:L))</f>
        <v>RESHOULMOldSHEUE</v>
      </c>
      <c r="E616">
        <f>IF(B616="*","*",_xlfn.XLOOKUP(B616,'RES TECH'!M:M,'RES TECH'!O:O))</f>
        <v>2020</v>
      </c>
      <c r="F616" s="12">
        <f>IF(B616="*","*",_xlfn.XLOOKUP(B616,'RES TECH'!M:M,'RES TECH'!Y:Y))</f>
        <v>27</v>
      </c>
      <c r="G616" s="12">
        <f>IF(B616="*","*",_xlfn.XLOOKUP(B616,'RES TECH'!M:M,'RES TECH'!V:V))</f>
        <v>0.85</v>
      </c>
      <c r="H616">
        <f>IF(B616="*","*",_xlfn.XLOOKUP(B616,'RES TECH'!M:M,'RES TECH'!AA:AA))</f>
        <v>31.536000000000001</v>
      </c>
      <c r="I616" s="12">
        <f>IF(B616="*","*",_xlfn.XLOOKUP(B616,'RES TECH'!M:M,'RES TECH'!Z:Z))</f>
        <v>8.263812321365821E-2</v>
      </c>
      <c r="J616" s="12">
        <f>IF(B616="*","*",_xlfn.XLOOKUP(B616,'RES TECH'!M:M,'RES TECH'!S:S))</f>
        <v>326.10718998326882</v>
      </c>
      <c r="K616" s="12">
        <f t="shared" si="18"/>
        <v>16.305359499163441</v>
      </c>
      <c r="L616" s="12">
        <f t="shared" si="19"/>
        <v>0.81526797495817205</v>
      </c>
      <c r="M616">
        <f>IF(B616="*","*",IF(_xlfn.XLOOKUP(B616,'RES TECH'!$M:$M,'RES TECH'!$C:$C)="Low Income",IF(G616&gt;1,IF(G616&gt;3,0.3,0.24),0.12),IF(_xlfn.XLOOKUP(B616,'RES TECH'!$M:$M,'RES TECH'!$C:$C)="Lower-middle Income",IF(G616&gt;1,IF(G616&gt;3,0.23,0.18),0.09),IF(_xlfn.XLOOKUP(B616,'RES TECH'!$M:$M,'RES TECH'!$C:$C)="Upper-middle Income",IF(G616&gt;1,IF(G616&gt;3,0.15,0.12),0.06),IF(_xlfn.XLOOKUP(B616,'RES TECH'!$M:$M,'RES TECH'!$C:$C)="High Income",IF(G616&gt;1,IF(G616&gt;3,0.08,0.06),0.03))))))</f>
        <v>0.09</v>
      </c>
    </row>
    <row r="617" spans="2:13" x14ac:dyDescent="0.25">
      <c r="B617" t="str">
        <f>IF('RES TECH'!N613=1,'RES TECH'!M613,"*")</f>
        <v>RESHOULMOldSHFUR4FOI20</v>
      </c>
      <c r="C617" t="str">
        <f>IF(B617="*","*",_xlfn.XLOOKUP(B617,'RES TECH'!M:M,'RES TECH'!K:K))</f>
        <v>RESFOI</v>
      </c>
      <c r="D617" t="str">
        <f>IF(B617="*","*",_xlfn.XLOOKUP(B617,'RES TECH'!M:M,'RES TECH'!L:L))</f>
        <v>RESHOULMOldSHEUE</v>
      </c>
      <c r="E617">
        <f>IF(B617="*","*",_xlfn.XLOOKUP(B617,'RES TECH'!M:M,'RES TECH'!O:O))</f>
        <v>2020</v>
      </c>
      <c r="F617" s="12">
        <f>IF(B617="*","*",_xlfn.XLOOKUP(B617,'RES TECH'!M:M,'RES TECH'!Y:Y))</f>
        <v>27</v>
      </c>
      <c r="G617" s="12">
        <f>IF(B617="*","*",_xlfn.XLOOKUP(B617,'RES TECH'!M:M,'RES TECH'!V:V))</f>
        <v>0.97</v>
      </c>
      <c r="H617">
        <f>IF(B617="*","*",_xlfn.XLOOKUP(B617,'RES TECH'!M:M,'RES TECH'!AA:AA))</f>
        <v>31.536000000000001</v>
      </c>
      <c r="I617" s="12">
        <f>IF(B617="*","*",_xlfn.XLOOKUP(B617,'RES TECH'!M:M,'RES TECH'!Z:Z))</f>
        <v>8.263812321365821E-2</v>
      </c>
      <c r="J617" s="12">
        <f>IF(B617="*","*",_xlfn.XLOOKUP(B617,'RES TECH'!M:M,'RES TECH'!S:S))</f>
        <v>483.53824721657088</v>
      </c>
      <c r="K617" s="12">
        <f t="shared" si="18"/>
        <v>24.176912360828545</v>
      </c>
      <c r="L617" s="12">
        <f t="shared" si="19"/>
        <v>1.2088456180414273</v>
      </c>
      <c r="M617">
        <f>IF(B617="*","*",IF(_xlfn.XLOOKUP(B617,'RES TECH'!$M:$M,'RES TECH'!$C:$C)="Low Income",IF(G617&gt;1,IF(G617&gt;3,0.3,0.24),0.12),IF(_xlfn.XLOOKUP(B617,'RES TECH'!$M:$M,'RES TECH'!$C:$C)="Lower-middle Income",IF(G617&gt;1,IF(G617&gt;3,0.23,0.18),0.09),IF(_xlfn.XLOOKUP(B617,'RES TECH'!$M:$M,'RES TECH'!$C:$C)="Upper-middle Income",IF(G617&gt;1,IF(G617&gt;3,0.15,0.12),0.06),IF(_xlfn.XLOOKUP(B617,'RES TECH'!$M:$M,'RES TECH'!$C:$C)="High Income",IF(G617&gt;1,IF(G617&gt;3,0.08,0.06),0.03))))))</f>
        <v>0.09</v>
      </c>
    </row>
    <row r="618" spans="2:13" x14ac:dyDescent="0.25">
      <c r="B618" t="str">
        <f>IF('RES TECH'!N614=1,'RES TECH'!M614,"*")</f>
        <v>RESHOULMOldSHFUR4FOI22</v>
      </c>
      <c r="C618" t="str">
        <f>IF(B618="*","*",_xlfn.XLOOKUP(B618,'RES TECH'!M:M,'RES TECH'!K:K))</f>
        <v>RESFOI</v>
      </c>
      <c r="D618" t="str">
        <f>IF(B618="*","*",_xlfn.XLOOKUP(B618,'RES TECH'!M:M,'RES TECH'!L:L))</f>
        <v>RESHOULMOldSHEUE</v>
      </c>
      <c r="E618">
        <f>IF(B618="*","*",_xlfn.XLOOKUP(B618,'RES TECH'!M:M,'RES TECH'!O:O))</f>
        <v>2022</v>
      </c>
      <c r="F618" s="12">
        <f>IF(B618="*","*",_xlfn.XLOOKUP(B618,'RES TECH'!M:M,'RES TECH'!Y:Y))</f>
        <v>27</v>
      </c>
      <c r="G618" s="12">
        <f>IF(B618="*","*",_xlfn.XLOOKUP(B618,'RES TECH'!M:M,'RES TECH'!V:V))</f>
        <v>0.97</v>
      </c>
      <c r="H618">
        <f>IF(B618="*","*",_xlfn.XLOOKUP(B618,'RES TECH'!M:M,'RES TECH'!AA:AA))</f>
        <v>31.536000000000001</v>
      </c>
      <c r="I618" s="12">
        <f>IF(B618="*","*",_xlfn.XLOOKUP(B618,'RES TECH'!M:M,'RES TECH'!Z:Z))</f>
        <v>8.263812321365821E-2</v>
      </c>
      <c r="J618" s="12">
        <f>IF(B618="*","*",_xlfn.XLOOKUP(B618,'RES TECH'!M:M,'RES TECH'!S:S))</f>
        <v>483.53824721657088</v>
      </c>
      <c r="K618" s="12">
        <f t="shared" si="18"/>
        <v>24.176912360828545</v>
      </c>
      <c r="L618" s="12">
        <f t="shared" si="19"/>
        <v>1.2088456180414273</v>
      </c>
      <c r="M618">
        <f>IF(B618="*","*",IF(_xlfn.XLOOKUP(B618,'RES TECH'!$M:$M,'RES TECH'!$C:$C)="Low Income",IF(G618&gt;1,IF(G618&gt;3,0.3,0.24),0.12),IF(_xlfn.XLOOKUP(B618,'RES TECH'!$M:$M,'RES TECH'!$C:$C)="Lower-middle Income",IF(G618&gt;1,IF(G618&gt;3,0.23,0.18),0.09),IF(_xlfn.XLOOKUP(B618,'RES TECH'!$M:$M,'RES TECH'!$C:$C)="Upper-middle Income",IF(G618&gt;1,IF(G618&gt;3,0.15,0.12),0.06),IF(_xlfn.XLOOKUP(B618,'RES TECH'!$M:$M,'RES TECH'!$C:$C)="High Income",IF(G618&gt;1,IF(G618&gt;3,0.08,0.06),0.03))))))</f>
        <v>0.09</v>
      </c>
    </row>
    <row r="619" spans="2:13" x14ac:dyDescent="0.25">
      <c r="B619" t="str">
        <f>IF('RES TECH'!N615=1,'RES TECH'!M615,"*")</f>
        <v>RESHOULMOldSHRAD1FOI20</v>
      </c>
      <c r="C619" t="str">
        <f>IF(B619="*","*",_xlfn.XLOOKUP(B619,'RES TECH'!M:M,'RES TECH'!K:K))</f>
        <v>RESFOI</v>
      </c>
      <c r="D619" t="str">
        <f>IF(B619="*","*",_xlfn.XLOOKUP(B619,'RES TECH'!M:M,'RES TECH'!L:L))</f>
        <v>RESHOULMOldSHEUE</v>
      </c>
      <c r="E619">
        <f>IF(B619="*","*",_xlfn.XLOOKUP(B619,'RES TECH'!M:M,'RES TECH'!O:O))</f>
        <v>2020</v>
      </c>
      <c r="F619" s="12">
        <f>IF(B619="*","*",_xlfn.XLOOKUP(B619,'RES TECH'!M:M,'RES TECH'!Y:Y))</f>
        <v>24</v>
      </c>
      <c r="G619" s="12">
        <f>IF(B619="*","*",_xlfn.XLOOKUP(B619,'RES TECH'!M:M,'RES TECH'!V:V))</f>
        <v>0.84</v>
      </c>
      <c r="H619">
        <f>IF(B619="*","*",_xlfn.XLOOKUP(B619,'RES TECH'!M:M,'RES TECH'!AA:AA))</f>
        <v>31.536000000000001</v>
      </c>
      <c r="I619" s="12">
        <f>IF(B619="*","*",_xlfn.XLOOKUP(B619,'RES TECH'!M:M,'RES TECH'!Z:Z))</f>
        <v>8.263812321365821E-2</v>
      </c>
      <c r="J619" s="12">
        <f>IF(B619="*","*",_xlfn.XLOOKUP(B619,'RES TECH'!M:M,'RES TECH'!S:S))</f>
        <v>684.07542726375345</v>
      </c>
      <c r="K619" s="12">
        <f t="shared" si="18"/>
        <v>34.203771363187677</v>
      </c>
      <c r="L619" s="12">
        <f t="shared" si="19"/>
        <v>1.710188568159384</v>
      </c>
      <c r="M619">
        <f>IF(B619="*","*",IF(_xlfn.XLOOKUP(B619,'RES TECH'!$M:$M,'RES TECH'!$C:$C)="Low Income",IF(G619&gt;1,IF(G619&gt;3,0.3,0.24),0.12),IF(_xlfn.XLOOKUP(B619,'RES TECH'!$M:$M,'RES TECH'!$C:$C)="Lower-middle Income",IF(G619&gt;1,IF(G619&gt;3,0.23,0.18),0.09),IF(_xlfn.XLOOKUP(B619,'RES TECH'!$M:$M,'RES TECH'!$C:$C)="Upper-middle Income",IF(G619&gt;1,IF(G619&gt;3,0.15,0.12),0.06),IF(_xlfn.XLOOKUP(B619,'RES TECH'!$M:$M,'RES TECH'!$C:$C)="High Income",IF(G619&gt;1,IF(G619&gt;3,0.08,0.06),0.03))))))</f>
        <v>0.09</v>
      </c>
    </row>
    <row r="620" spans="2:13" x14ac:dyDescent="0.25">
      <c r="B620" t="str">
        <f>IF('RES TECH'!N616=1,'RES TECH'!M616,"*")</f>
        <v>RESHOULMOldSHRAD1FOI22</v>
      </c>
      <c r="C620" t="str">
        <f>IF(B620="*","*",_xlfn.XLOOKUP(B620,'RES TECH'!M:M,'RES TECH'!K:K))</f>
        <v>RESFOI</v>
      </c>
      <c r="D620" t="str">
        <f>IF(B620="*","*",_xlfn.XLOOKUP(B620,'RES TECH'!M:M,'RES TECH'!L:L))</f>
        <v>RESHOULMOldSHEUE</v>
      </c>
      <c r="E620">
        <f>IF(B620="*","*",_xlfn.XLOOKUP(B620,'RES TECH'!M:M,'RES TECH'!O:O))</f>
        <v>2022</v>
      </c>
      <c r="F620" s="12">
        <f>IF(B620="*","*",_xlfn.XLOOKUP(B620,'RES TECH'!M:M,'RES TECH'!Y:Y))</f>
        <v>24</v>
      </c>
      <c r="G620" s="12">
        <f>IF(B620="*","*",_xlfn.XLOOKUP(B620,'RES TECH'!M:M,'RES TECH'!V:V))</f>
        <v>0.86</v>
      </c>
      <c r="H620">
        <f>IF(B620="*","*",_xlfn.XLOOKUP(B620,'RES TECH'!M:M,'RES TECH'!AA:AA))</f>
        <v>31.536000000000001</v>
      </c>
      <c r="I620" s="12">
        <f>IF(B620="*","*",_xlfn.XLOOKUP(B620,'RES TECH'!M:M,'RES TECH'!Z:Z))</f>
        <v>8.263812321365821E-2</v>
      </c>
      <c r="J620" s="12">
        <f>IF(B620="*","*",_xlfn.XLOOKUP(B620,'RES TECH'!M:M,'RES TECH'!S:S))</f>
        <v>706.56557829708242</v>
      </c>
      <c r="K620" s="12">
        <f t="shared" si="18"/>
        <v>35.328278914854124</v>
      </c>
      <c r="L620" s="12">
        <f t="shared" si="19"/>
        <v>1.7664139457427064</v>
      </c>
      <c r="M620">
        <f>IF(B620="*","*",IF(_xlfn.XLOOKUP(B620,'RES TECH'!$M:$M,'RES TECH'!$C:$C)="Low Income",IF(G620&gt;1,IF(G620&gt;3,0.3,0.24),0.12),IF(_xlfn.XLOOKUP(B620,'RES TECH'!$M:$M,'RES TECH'!$C:$C)="Lower-middle Income",IF(G620&gt;1,IF(G620&gt;3,0.23,0.18),0.09),IF(_xlfn.XLOOKUP(B620,'RES TECH'!$M:$M,'RES TECH'!$C:$C)="Upper-middle Income",IF(G620&gt;1,IF(G620&gt;3,0.15,0.12),0.06),IF(_xlfn.XLOOKUP(B620,'RES TECH'!$M:$M,'RES TECH'!$C:$C)="High Income",IF(G620&gt;1,IF(G620&gt;3,0.08,0.06),0.03))))))</f>
        <v>0.09</v>
      </c>
    </row>
    <row r="621" spans="2:13" x14ac:dyDescent="0.25">
      <c r="B621" t="str">
        <f>IF('RES TECH'!N617=1,'RES TECH'!M617,"*")</f>
        <v>RESHOULMOldSHRAD2FOI20</v>
      </c>
      <c r="C621" t="str">
        <f>IF(B621="*","*",_xlfn.XLOOKUP(B621,'RES TECH'!M:M,'RES TECH'!K:K))</f>
        <v>RESFOI</v>
      </c>
      <c r="D621" t="str">
        <f>IF(B621="*","*",_xlfn.XLOOKUP(B621,'RES TECH'!M:M,'RES TECH'!L:L))</f>
        <v>RESHOULMOldSHEUE</v>
      </c>
      <c r="E621">
        <f>IF(B621="*","*",_xlfn.XLOOKUP(B621,'RES TECH'!M:M,'RES TECH'!O:O))</f>
        <v>2020</v>
      </c>
      <c r="F621" s="12">
        <f>IF(B621="*","*",_xlfn.XLOOKUP(B621,'RES TECH'!M:M,'RES TECH'!Y:Y))</f>
        <v>24</v>
      </c>
      <c r="G621" s="12">
        <f>IF(B621="*","*",_xlfn.XLOOKUP(B621,'RES TECH'!M:M,'RES TECH'!V:V))</f>
        <v>0.84</v>
      </c>
      <c r="H621">
        <f>IF(B621="*","*",_xlfn.XLOOKUP(B621,'RES TECH'!M:M,'RES TECH'!AA:AA))</f>
        <v>31.536000000000001</v>
      </c>
      <c r="I621" s="12">
        <f>IF(B621="*","*",_xlfn.XLOOKUP(B621,'RES TECH'!M:M,'RES TECH'!Z:Z))</f>
        <v>8.263812321365821E-2</v>
      </c>
      <c r="J621" s="12">
        <f>IF(B621="*","*",_xlfn.XLOOKUP(B621,'RES TECH'!M:M,'RES TECH'!S:S))</f>
        <v>684.07542726375345</v>
      </c>
      <c r="K621" s="12">
        <f t="shared" si="18"/>
        <v>34.203771363187677</v>
      </c>
      <c r="L621" s="12">
        <f t="shared" si="19"/>
        <v>1.710188568159384</v>
      </c>
      <c r="M621">
        <f>IF(B621="*","*",IF(_xlfn.XLOOKUP(B621,'RES TECH'!$M:$M,'RES TECH'!$C:$C)="Low Income",IF(G621&gt;1,IF(G621&gt;3,0.3,0.24),0.12),IF(_xlfn.XLOOKUP(B621,'RES TECH'!$M:$M,'RES TECH'!$C:$C)="Lower-middle Income",IF(G621&gt;1,IF(G621&gt;3,0.23,0.18),0.09),IF(_xlfn.XLOOKUP(B621,'RES TECH'!$M:$M,'RES TECH'!$C:$C)="Upper-middle Income",IF(G621&gt;1,IF(G621&gt;3,0.15,0.12),0.06),IF(_xlfn.XLOOKUP(B621,'RES TECH'!$M:$M,'RES TECH'!$C:$C)="High Income",IF(G621&gt;1,IF(G621&gt;3,0.08,0.06),0.03))))))</f>
        <v>0.09</v>
      </c>
    </row>
    <row r="622" spans="2:13" x14ac:dyDescent="0.25">
      <c r="B622" t="str">
        <f>IF('RES TECH'!N618=1,'RES TECH'!M618,"*")</f>
        <v>RESHOULMOldSHRAD2FOI22</v>
      </c>
      <c r="C622" t="str">
        <f>IF(B622="*","*",_xlfn.XLOOKUP(B622,'RES TECH'!M:M,'RES TECH'!K:K))</f>
        <v>RESFOI</v>
      </c>
      <c r="D622" t="str">
        <f>IF(B622="*","*",_xlfn.XLOOKUP(B622,'RES TECH'!M:M,'RES TECH'!L:L))</f>
        <v>RESHOULMOldSHEUE</v>
      </c>
      <c r="E622">
        <f>IF(B622="*","*",_xlfn.XLOOKUP(B622,'RES TECH'!M:M,'RES TECH'!O:O))</f>
        <v>2022</v>
      </c>
      <c r="F622" s="12">
        <f>IF(B622="*","*",_xlfn.XLOOKUP(B622,'RES TECH'!M:M,'RES TECH'!Y:Y))</f>
        <v>24</v>
      </c>
      <c r="G622" s="12">
        <f>IF(B622="*","*",_xlfn.XLOOKUP(B622,'RES TECH'!M:M,'RES TECH'!V:V))</f>
        <v>0.86</v>
      </c>
      <c r="H622">
        <f>IF(B622="*","*",_xlfn.XLOOKUP(B622,'RES TECH'!M:M,'RES TECH'!AA:AA))</f>
        <v>31.536000000000001</v>
      </c>
      <c r="I622" s="12">
        <f>IF(B622="*","*",_xlfn.XLOOKUP(B622,'RES TECH'!M:M,'RES TECH'!Z:Z))</f>
        <v>8.263812321365821E-2</v>
      </c>
      <c r="J622" s="12">
        <f>IF(B622="*","*",_xlfn.XLOOKUP(B622,'RES TECH'!M:M,'RES TECH'!S:S))</f>
        <v>706.56557829708242</v>
      </c>
      <c r="K622" s="12">
        <f t="shared" si="18"/>
        <v>35.328278914854124</v>
      </c>
      <c r="L622" s="12">
        <f t="shared" si="19"/>
        <v>1.7664139457427064</v>
      </c>
      <c r="M622">
        <f>IF(B622="*","*",IF(_xlfn.XLOOKUP(B622,'RES TECH'!$M:$M,'RES TECH'!$C:$C)="Low Income",IF(G622&gt;1,IF(G622&gt;3,0.3,0.24),0.12),IF(_xlfn.XLOOKUP(B622,'RES TECH'!$M:$M,'RES TECH'!$C:$C)="Lower-middle Income",IF(G622&gt;1,IF(G622&gt;3,0.23,0.18),0.09),IF(_xlfn.XLOOKUP(B622,'RES TECH'!$M:$M,'RES TECH'!$C:$C)="Upper-middle Income",IF(G622&gt;1,IF(G622&gt;3,0.15,0.12),0.06),IF(_xlfn.XLOOKUP(B622,'RES TECH'!$M:$M,'RES TECH'!$C:$C)="High Income",IF(G622&gt;1,IF(G622&gt;3,0.08,0.06),0.03))))))</f>
        <v>0.09</v>
      </c>
    </row>
    <row r="623" spans="2:13" x14ac:dyDescent="0.25">
      <c r="B623" t="str">
        <f>IF('RES TECH'!N619=1,'RES TECH'!M619,"*")</f>
        <v>RESHOULMOldSHRAD3FOI20</v>
      </c>
      <c r="C623" t="str">
        <f>IF(B623="*","*",_xlfn.XLOOKUP(B623,'RES TECH'!M:M,'RES TECH'!K:K))</f>
        <v>RESFOI</v>
      </c>
      <c r="D623" t="str">
        <f>IF(B623="*","*",_xlfn.XLOOKUP(B623,'RES TECH'!M:M,'RES TECH'!L:L))</f>
        <v>RESHOULMOldSHEUE</v>
      </c>
      <c r="E623">
        <f>IF(B623="*","*",_xlfn.XLOOKUP(B623,'RES TECH'!M:M,'RES TECH'!O:O))</f>
        <v>2020</v>
      </c>
      <c r="F623" s="12">
        <f>IF(B623="*","*",_xlfn.XLOOKUP(B623,'RES TECH'!M:M,'RES TECH'!Y:Y))</f>
        <v>24</v>
      </c>
      <c r="G623" s="12">
        <f>IF(B623="*","*",_xlfn.XLOOKUP(B623,'RES TECH'!M:M,'RES TECH'!V:V))</f>
        <v>0.87</v>
      </c>
      <c r="H623">
        <f>IF(B623="*","*",_xlfn.XLOOKUP(B623,'RES TECH'!M:M,'RES TECH'!AA:AA))</f>
        <v>31.536000000000001</v>
      </c>
      <c r="I623" s="12">
        <f>IF(B623="*","*",_xlfn.XLOOKUP(B623,'RES TECH'!M:M,'RES TECH'!Z:Z))</f>
        <v>8.263812321365821E-2</v>
      </c>
      <c r="J623" s="12">
        <f>IF(B623="*","*",_xlfn.XLOOKUP(B623,'RES TECH'!M:M,'RES TECH'!S:S))</f>
        <v>706.56557829708242</v>
      </c>
      <c r="K623" s="12">
        <f t="shared" si="18"/>
        <v>35.328278914854124</v>
      </c>
      <c r="L623" s="12">
        <f t="shared" si="19"/>
        <v>1.7664139457427064</v>
      </c>
      <c r="M623">
        <f>IF(B623="*","*",IF(_xlfn.XLOOKUP(B623,'RES TECH'!$M:$M,'RES TECH'!$C:$C)="Low Income",IF(G623&gt;1,IF(G623&gt;3,0.3,0.24),0.12),IF(_xlfn.XLOOKUP(B623,'RES TECH'!$M:$M,'RES TECH'!$C:$C)="Lower-middle Income",IF(G623&gt;1,IF(G623&gt;3,0.23,0.18),0.09),IF(_xlfn.XLOOKUP(B623,'RES TECH'!$M:$M,'RES TECH'!$C:$C)="Upper-middle Income",IF(G623&gt;1,IF(G623&gt;3,0.15,0.12),0.06),IF(_xlfn.XLOOKUP(B623,'RES TECH'!$M:$M,'RES TECH'!$C:$C)="High Income",IF(G623&gt;1,IF(G623&gt;3,0.08,0.06),0.03))))))</f>
        <v>0.09</v>
      </c>
    </row>
    <row r="624" spans="2:13" x14ac:dyDescent="0.25">
      <c r="B624" t="str">
        <f>IF('RES TECH'!N620=1,'RES TECH'!M620,"*")</f>
        <v>RESHOULMOldSHRAD4FOI20</v>
      </c>
      <c r="C624" t="str">
        <f>IF(B624="*","*",_xlfn.XLOOKUP(B624,'RES TECH'!M:M,'RES TECH'!K:K))</f>
        <v>RESFOI</v>
      </c>
      <c r="D624" t="str">
        <f>IF(B624="*","*",_xlfn.XLOOKUP(B624,'RES TECH'!M:M,'RES TECH'!L:L))</f>
        <v>RESHOULMOldSHEUE</v>
      </c>
      <c r="E624">
        <f>IF(B624="*","*",_xlfn.XLOOKUP(B624,'RES TECH'!M:M,'RES TECH'!O:O))</f>
        <v>2020</v>
      </c>
      <c r="F624" s="12">
        <f>IF(B624="*","*",_xlfn.XLOOKUP(B624,'RES TECH'!M:M,'RES TECH'!Y:Y))</f>
        <v>24</v>
      </c>
      <c r="G624" s="12">
        <f>IF(B624="*","*",_xlfn.XLOOKUP(B624,'RES TECH'!M:M,'RES TECH'!V:V))</f>
        <v>0.9</v>
      </c>
      <c r="H624">
        <f>IF(B624="*","*",_xlfn.XLOOKUP(B624,'RES TECH'!M:M,'RES TECH'!AA:AA))</f>
        <v>31.536000000000001</v>
      </c>
      <c r="I624" s="12">
        <f>IF(B624="*","*",_xlfn.XLOOKUP(B624,'RES TECH'!M:M,'RES TECH'!Z:Z))</f>
        <v>8.263812321365821E-2</v>
      </c>
      <c r="J624" s="12">
        <f>IF(B624="*","*",_xlfn.XLOOKUP(B624,'RES TECH'!M:M,'RES TECH'!S:S))</f>
        <v>858.37409777205232</v>
      </c>
      <c r="K624" s="12">
        <f t="shared" si="18"/>
        <v>42.918704888602619</v>
      </c>
      <c r="L624" s="12">
        <f t="shared" si="19"/>
        <v>2.145935244430131</v>
      </c>
      <c r="M624">
        <f>IF(B624="*","*",IF(_xlfn.XLOOKUP(B624,'RES TECH'!$M:$M,'RES TECH'!$C:$C)="Low Income",IF(G624&gt;1,IF(G624&gt;3,0.3,0.24),0.12),IF(_xlfn.XLOOKUP(B624,'RES TECH'!$M:$M,'RES TECH'!$C:$C)="Lower-middle Income",IF(G624&gt;1,IF(G624&gt;3,0.23,0.18),0.09),IF(_xlfn.XLOOKUP(B624,'RES TECH'!$M:$M,'RES TECH'!$C:$C)="Upper-middle Income",IF(G624&gt;1,IF(G624&gt;3,0.15,0.12),0.06),IF(_xlfn.XLOOKUP(B624,'RES TECH'!$M:$M,'RES TECH'!$C:$C)="High Income",IF(G624&gt;1,IF(G624&gt;3,0.08,0.06),0.03))))))</f>
        <v>0.09</v>
      </c>
    </row>
    <row r="625" spans="2:13" x14ac:dyDescent="0.25">
      <c r="B625" t="str">
        <f>IF('RES TECH'!N621=1,'RES TECH'!M621,"*")</f>
        <v>*</v>
      </c>
      <c r="C625" t="str">
        <f>IF(B625="*","*",_xlfn.XLOOKUP(B625,'RES TECH'!M:M,'RES TECH'!K:K))</f>
        <v>*</v>
      </c>
      <c r="D625" t="str">
        <f>IF(B625="*","*",_xlfn.XLOOKUP(B625,'RES TECH'!M:M,'RES TECH'!L:L))</f>
        <v>*</v>
      </c>
      <c r="E625" t="str">
        <f>IF(B625="*","*",_xlfn.XLOOKUP(B625,'RES TECH'!M:M,'RES TECH'!O:O))</f>
        <v>*</v>
      </c>
      <c r="F625" s="12" t="str">
        <f>IF(B625="*","*",_xlfn.XLOOKUP(B625,'RES TECH'!M:M,'RES TECH'!Y:Y))</f>
        <v>*</v>
      </c>
      <c r="G625" s="12" t="str">
        <f>IF(B625="*","*",_xlfn.XLOOKUP(B625,'RES TECH'!M:M,'RES TECH'!V:V))</f>
        <v>*</v>
      </c>
      <c r="H625" t="str">
        <f>IF(B625="*","*",_xlfn.XLOOKUP(B625,'RES TECH'!M:M,'RES TECH'!AA:AA))</f>
        <v>*</v>
      </c>
      <c r="I625" s="12" t="str">
        <f>IF(B625="*","*",_xlfn.XLOOKUP(B625,'RES TECH'!M:M,'RES TECH'!Z:Z))</f>
        <v>*</v>
      </c>
      <c r="J625" s="12" t="str">
        <f>IF(B625="*","*",_xlfn.XLOOKUP(B625,'RES TECH'!M:M,'RES TECH'!S:S))</f>
        <v>*</v>
      </c>
      <c r="K625" s="12" t="str">
        <f t="shared" si="18"/>
        <v>*</v>
      </c>
      <c r="L625" s="12" t="str">
        <f t="shared" si="19"/>
        <v>*</v>
      </c>
      <c r="M625" t="str">
        <f>IF(B625="*","*",IF(_xlfn.XLOOKUP(B625,'RES TECH'!$M:$M,'RES TECH'!$C:$C)="Low Income",IF(G625&gt;1,IF(G625&gt;3,0.3,0.24),0.12),IF(_xlfn.XLOOKUP(B625,'RES TECH'!$M:$M,'RES TECH'!$C:$C)="Lower-middle Income",IF(G625&gt;1,IF(G625&gt;3,0.23,0.18),0.09),IF(_xlfn.XLOOKUP(B625,'RES TECH'!$M:$M,'RES TECH'!$C:$C)="Upper-middle Income",IF(G625&gt;1,IF(G625&gt;3,0.15,0.12),0.06),IF(_xlfn.XLOOKUP(B625,'RES TECH'!$M:$M,'RES TECH'!$C:$C)="High Income",IF(G625&gt;1,IF(G625&gt;3,0.08,0.06),0.03))))))</f>
        <v>*</v>
      </c>
    </row>
    <row r="626" spans="2:13" x14ac:dyDescent="0.25">
      <c r="B626" t="str">
        <f>IF('RES TECH'!N622=1,'RES TECH'!M622,"*")</f>
        <v>RESHOULMOldSCAHP2NGA20</v>
      </c>
      <c r="C626" t="str">
        <f>IF(B626="*","*",_xlfn.XLOOKUP(B626,'RES TECH'!M:M,'RES TECH'!K:K))</f>
        <v>RESNGA</v>
      </c>
      <c r="D626" t="str">
        <f>IF(B626="*","*",_xlfn.XLOOKUP(B626,'RES TECH'!M:M,'RES TECH'!L:L))</f>
        <v>RESHOULMOldSCEUE</v>
      </c>
      <c r="E626">
        <f>IF(B626="*","*",_xlfn.XLOOKUP(B626,'RES TECH'!M:M,'RES TECH'!O:O))</f>
        <v>2020</v>
      </c>
      <c r="F626" s="12">
        <f>IF(B626="*","*",_xlfn.XLOOKUP(B626,'RES TECH'!M:M,'RES TECH'!Y:Y))</f>
        <v>16</v>
      </c>
      <c r="G626" s="12">
        <f>IF(B626="*","*",_xlfn.XLOOKUP(B626,'RES TECH'!M:M,'RES TECH'!V:V))</f>
        <v>0.6</v>
      </c>
      <c r="H626">
        <f>IF(B626="*","*",_xlfn.XLOOKUP(B626,'RES TECH'!M:M,'RES TECH'!AA:AA))</f>
        <v>31.536000000000001</v>
      </c>
      <c r="I626" s="12">
        <f>IF(B626="*","*",_xlfn.XLOOKUP(B626,'RES TECH'!M:M,'RES TECH'!Z:Z))</f>
        <v>9.7022787788124412E-2</v>
      </c>
      <c r="J626" s="12">
        <f>IF(B626="*","*",_xlfn.XLOOKUP(B626,'RES TECH'!M:M,'RES TECH'!S:S))</f>
        <v>2041.0245475119621</v>
      </c>
      <c r="K626" s="12">
        <f t="shared" si="18"/>
        <v>102.0512273755981</v>
      </c>
      <c r="L626" s="12">
        <f t="shared" si="19"/>
        <v>5.1025613687799058</v>
      </c>
      <c r="M626">
        <f>IF(B626="*","*",IF(_xlfn.XLOOKUP(B626,'RES TECH'!$M:$M,'RES TECH'!$C:$C)="Low Income",IF(G626&gt;1,IF(G626&gt;3,0.3,0.24),0.12),IF(_xlfn.XLOOKUP(B626,'RES TECH'!$M:$M,'RES TECH'!$C:$C)="Lower-middle Income",IF(G626&gt;1,IF(G626&gt;3,0.23,0.18),0.09),IF(_xlfn.XLOOKUP(B626,'RES TECH'!$M:$M,'RES TECH'!$C:$C)="Upper-middle Income",IF(G626&gt;1,IF(G626&gt;3,0.15,0.12),0.06),IF(_xlfn.XLOOKUP(B626,'RES TECH'!$M:$M,'RES TECH'!$C:$C)="High Income",IF(G626&gt;1,IF(G626&gt;3,0.08,0.06),0.03))))))</f>
        <v>0.09</v>
      </c>
    </row>
    <row r="627" spans="2:13" x14ac:dyDescent="0.25">
      <c r="B627" t="str">
        <f>IF('RES TECH'!N623=1,'RES TECH'!M623,"*")</f>
        <v>RESHOULMOldSCAHP1ELC20</v>
      </c>
      <c r="C627" t="str">
        <f>IF(B627="*","*",_xlfn.XLOOKUP(B627,'RES TECH'!M:M,'RES TECH'!K:K))</f>
        <v>RESELC</v>
      </c>
      <c r="D627" t="str">
        <f>IF(B627="*","*",_xlfn.XLOOKUP(B627,'RES TECH'!M:M,'RES TECH'!L:L))</f>
        <v>RESHOULMOldSCEUE</v>
      </c>
      <c r="E627">
        <f>IF(B627="*","*",_xlfn.XLOOKUP(B627,'RES TECH'!M:M,'RES TECH'!O:O))</f>
        <v>2020</v>
      </c>
      <c r="F627" s="12">
        <f>IF(B627="*","*",_xlfn.XLOOKUP(B627,'RES TECH'!M:M,'RES TECH'!Y:Y))</f>
        <v>16</v>
      </c>
      <c r="G627" s="12">
        <f>IF(B627="*","*",_xlfn.XLOOKUP(B627,'RES TECH'!M:M,'RES TECH'!V:V))</f>
        <v>4.1031652989449006</v>
      </c>
      <c r="H627">
        <f>IF(B627="*","*",_xlfn.XLOOKUP(B627,'RES TECH'!M:M,'RES TECH'!AA:AA))</f>
        <v>31.536000000000001</v>
      </c>
      <c r="I627" s="12">
        <f>IF(B627="*","*",_xlfn.XLOOKUP(B627,'RES TECH'!M:M,'RES TECH'!Z:Z))</f>
        <v>9.7022787788124412E-2</v>
      </c>
      <c r="J627" s="12">
        <f>IF(B627="*","*",_xlfn.XLOOKUP(B627,'RES TECH'!M:M,'RES TECH'!S:S))</f>
        <v>727.86537172301576</v>
      </c>
      <c r="K627" s="12">
        <f t="shared" si="18"/>
        <v>36.393268586150789</v>
      </c>
      <c r="L627" s="12">
        <f t="shared" si="19"/>
        <v>1.8196634293075395</v>
      </c>
      <c r="M627">
        <f>IF(B627="*","*",IF(_xlfn.XLOOKUP(B627,'RES TECH'!$M:$M,'RES TECH'!$C:$C)="Low Income",IF(G627&gt;1,IF(G627&gt;3,0.3,0.24),0.12),IF(_xlfn.XLOOKUP(B627,'RES TECH'!$M:$M,'RES TECH'!$C:$C)="Lower-middle Income",IF(G627&gt;1,IF(G627&gt;3,0.23,0.18),0.09),IF(_xlfn.XLOOKUP(B627,'RES TECH'!$M:$M,'RES TECH'!$C:$C)="Upper-middle Income",IF(G627&gt;1,IF(G627&gt;3,0.15,0.12),0.06),IF(_xlfn.XLOOKUP(B627,'RES TECH'!$M:$M,'RES TECH'!$C:$C)="High Income",IF(G627&gt;1,IF(G627&gt;3,0.08,0.06),0.03))))))</f>
        <v>0.23</v>
      </c>
    </row>
    <row r="628" spans="2:13" x14ac:dyDescent="0.25">
      <c r="B628" t="str">
        <f>IF('RES TECH'!N624=1,'RES TECH'!M624,"*")</f>
        <v>RESHOULMOldSCAHP1ELC23</v>
      </c>
      <c r="C628" t="str">
        <f>IF(B628="*","*",_xlfn.XLOOKUP(B628,'RES TECH'!M:M,'RES TECH'!K:K))</f>
        <v>RESELC</v>
      </c>
      <c r="D628" t="str">
        <f>IF(B628="*","*",_xlfn.XLOOKUP(B628,'RES TECH'!M:M,'RES TECH'!L:L))</f>
        <v>RESHOULMOldSCEUE</v>
      </c>
      <c r="E628">
        <f>IF(B628="*","*",_xlfn.XLOOKUP(B628,'RES TECH'!M:M,'RES TECH'!O:O))</f>
        <v>2023</v>
      </c>
      <c r="F628" s="12">
        <f>IF(B628="*","*",_xlfn.XLOOKUP(B628,'RES TECH'!M:M,'RES TECH'!Y:Y))</f>
        <v>16</v>
      </c>
      <c r="G628" s="12">
        <f>IF(B628="*","*",_xlfn.XLOOKUP(B628,'RES TECH'!M:M,'RES TECH'!V:V))</f>
        <v>4.1031652989449006</v>
      </c>
      <c r="H628">
        <f>IF(B628="*","*",_xlfn.XLOOKUP(B628,'RES TECH'!M:M,'RES TECH'!AA:AA))</f>
        <v>31.536000000000001</v>
      </c>
      <c r="I628" s="12">
        <f>IF(B628="*","*",_xlfn.XLOOKUP(B628,'RES TECH'!M:M,'RES TECH'!Z:Z))</f>
        <v>9.7022787788124412E-2</v>
      </c>
      <c r="J628" s="12">
        <f>IF(B628="*","*",_xlfn.XLOOKUP(B628,'RES TECH'!M:M,'RES TECH'!S:S))</f>
        <v>727.86537172301576</v>
      </c>
      <c r="K628" s="12">
        <f t="shared" si="18"/>
        <v>36.393268586150789</v>
      </c>
      <c r="L628" s="12">
        <f t="shared" si="19"/>
        <v>1.8196634293075395</v>
      </c>
      <c r="M628">
        <f>IF(B628="*","*",IF(_xlfn.XLOOKUP(B628,'RES TECH'!$M:$M,'RES TECH'!$C:$C)="Low Income",IF(G628&gt;1,IF(G628&gt;3,0.3,0.24),0.12),IF(_xlfn.XLOOKUP(B628,'RES TECH'!$M:$M,'RES TECH'!$C:$C)="Lower-middle Income",IF(G628&gt;1,IF(G628&gt;3,0.23,0.18),0.09),IF(_xlfn.XLOOKUP(B628,'RES TECH'!$M:$M,'RES TECH'!$C:$C)="Upper-middle Income",IF(G628&gt;1,IF(G628&gt;3,0.15,0.12),0.06),IF(_xlfn.XLOOKUP(B628,'RES TECH'!$M:$M,'RES TECH'!$C:$C)="High Income",IF(G628&gt;1,IF(G628&gt;3,0.08,0.06),0.03))))))</f>
        <v>0.23</v>
      </c>
    </row>
    <row r="629" spans="2:13" x14ac:dyDescent="0.25">
      <c r="B629" t="str">
        <f>IF('RES TECH'!N625=1,'RES TECH'!M625,"*")</f>
        <v>RESHOULMOldSCAHP2ELC20</v>
      </c>
      <c r="C629" t="str">
        <f>IF(B629="*","*",_xlfn.XLOOKUP(B629,'RES TECH'!M:M,'RES TECH'!K:K))</f>
        <v>RESELC</v>
      </c>
      <c r="D629" t="str">
        <f>IF(B629="*","*",_xlfn.XLOOKUP(B629,'RES TECH'!M:M,'RES TECH'!L:L))</f>
        <v>RESHOULMOldSCEUE</v>
      </c>
      <c r="E629">
        <f>IF(B629="*","*",_xlfn.XLOOKUP(B629,'RES TECH'!M:M,'RES TECH'!O:O))</f>
        <v>2020</v>
      </c>
      <c r="F629" s="12">
        <f>IF(B629="*","*",_xlfn.XLOOKUP(B629,'RES TECH'!M:M,'RES TECH'!Y:Y))</f>
        <v>16</v>
      </c>
      <c r="G629" s="12">
        <f>IF(B629="*","*",_xlfn.XLOOKUP(B629,'RES TECH'!M:M,'RES TECH'!V:V))</f>
        <v>4.484173505275499</v>
      </c>
      <c r="H629">
        <f>IF(B629="*","*",_xlfn.XLOOKUP(B629,'RES TECH'!M:M,'RES TECH'!AA:AA))</f>
        <v>31.536000000000001</v>
      </c>
      <c r="I629" s="12">
        <f>IF(B629="*","*",_xlfn.XLOOKUP(B629,'RES TECH'!M:M,'RES TECH'!Z:Z))</f>
        <v>9.7022787788124412E-2</v>
      </c>
      <c r="J629" s="12">
        <f>IF(B629="*","*",_xlfn.XLOOKUP(B629,'RES TECH'!M:M,'RES TECH'!S:S))</f>
        <v>765.38420531698569</v>
      </c>
      <c r="K629" s="12">
        <f t="shared" si="18"/>
        <v>38.269210265849289</v>
      </c>
      <c r="L629" s="12">
        <f t="shared" si="19"/>
        <v>1.9134605132924645</v>
      </c>
      <c r="M629">
        <f>IF(B629="*","*",IF(_xlfn.XLOOKUP(B629,'RES TECH'!$M:$M,'RES TECH'!$C:$C)="Low Income",IF(G629&gt;1,IF(G629&gt;3,0.3,0.24),0.12),IF(_xlfn.XLOOKUP(B629,'RES TECH'!$M:$M,'RES TECH'!$C:$C)="Lower-middle Income",IF(G629&gt;1,IF(G629&gt;3,0.23,0.18),0.09),IF(_xlfn.XLOOKUP(B629,'RES TECH'!$M:$M,'RES TECH'!$C:$C)="Upper-middle Income",IF(G629&gt;1,IF(G629&gt;3,0.15,0.12),0.06),IF(_xlfn.XLOOKUP(B629,'RES TECH'!$M:$M,'RES TECH'!$C:$C)="High Income",IF(G629&gt;1,IF(G629&gt;3,0.08,0.06),0.03))))))</f>
        <v>0.23</v>
      </c>
    </row>
    <row r="630" spans="2:13" x14ac:dyDescent="0.25">
      <c r="B630" t="str">
        <f>IF('RES TECH'!N626=1,'RES TECH'!M626,"*")</f>
        <v>RESHOULMOldSCAHP2ELC23</v>
      </c>
      <c r="C630" t="str">
        <f>IF(B630="*","*",_xlfn.XLOOKUP(B630,'RES TECH'!M:M,'RES TECH'!K:K))</f>
        <v>RESELC</v>
      </c>
      <c r="D630" t="str">
        <f>IF(B630="*","*",_xlfn.XLOOKUP(B630,'RES TECH'!M:M,'RES TECH'!L:L))</f>
        <v>RESHOULMOldSCEUE</v>
      </c>
      <c r="E630">
        <f>IF(B630="*","*",_xlfn.XLOOKUP(B630,'RES TECH'!M:M,'RES TECH'!O:O))</f>
        <v>2023</v>
      </c>
      <c r="F630" s="12">
        <f>IF(B630="*","*",_xlfn.XLOOKUP(B630,'RES TECH'!M:M,'RES TECH'!Y:Y))</f>
        <v>16</v>
      </c>
      <c r="G630" s="12">
        <f>IF(B630="*","*",_xlfn.XLOOKUP(B630,'RES TECH'!M:M,'RES TECH'!V:V))</f>
        <v>4.6307151230949586</v>
      </c>
      <c r="H630">
        <f>IF(B630="*","*",_xlfn.XLOOKUP(B630,'RES TECH'!M:M,'RES TECH'!AA:AA))</f>
        <v>31.536000000000001</v>
      </c>
      <c r="I630" s="12">
        <f>IF(B630="*","*",_xlfn.XLOOKUP(B630,'RES TECH'!M:M,'RES TECH'!Z:Z))</f>
        <v>9.7022787788124412E-2</v>
      </c>
      <c r="J630" s="12">
        <f>IF(B630="*","*",_xlfn.XLOOKUP(B630,'RES TECH'!M:M,'RES TECH'!S:S))</f>
        <v>772.88797203577963</v>
      </c>
      <c r="K630" s="12">
        <f t="shared" si="18"/>
        <v>38.644398601788986</v>
      </c>
      <c r="L630" s="12">
        <f t="shared" si="19"/>
        <v>1.9322199300894494</v>
      </c>
      <c r="M630">
        <f>IF(B630="*","*",IF(_xlfn.XLOOKUP(B630,'RES TECH'!$M:$M,'RES TECH'!$C:$C)="Low Income",IF(G630&gt;1,IF(G630&gt;3,0.3,0.24),0.12),IF(_xlfn.XLOOKUP(B630,'RES TECH'!$M:$M,'RES TECH'!$C:$C)="Lower-middle Income",IF(G630&gt;1,IF(G630&gt;3,0.23,0.18),0.09),IF(_xlfn.XLOOKUP(B630,'RES TECH'!$M:$M,'RES TECH'!$C:$C)="Upper-middle Income",IF(G630&gt;1,IF(G630&gt;3,0.15,0.12),0.06),IF(_xlfn.XLOOKUP(B630,'RES TECH'!$M:$M,'RES TECH'!$C:$C)="High Income",IF(G630&gt;1,IF(G630&gt;3,0.08,0.06),0.03))))))</f>
        <v>0.23</v>
      </c>
    </row>
    <row r="631" spans="2:13" x14ac:dyDescent="0.25">
      <c r="B631" t="str">
        <f>IF('RES TECH'!N627=1,'RES TECH'!M627,"*")</f>
        <v>RESHOULMOldSCAHP3ELC20</v>
      </c>
      <c r="C631" t="str">
        <f>IF(B631="*","*",_xlfn.XLOOKUP(B631,'RES TECH'!M:M,'RES TECH'!K:K))</f>
        <v>RESELC</v>
      </c>
      <c r="D631" t="str">
        <f>IF(B631="*","*",_xlfn.XLOOKUP(B631,'RES TECH'!M:M,'RES TECH'!L:L))</f>
        <v>RESHOULMOldSCEUE</v>
      </c>
      <c r="E631">
        <f>IF(B631="*","*",_xlfn.XLOOKUP(B631,'RES TECH'!M:M,'RES TECH'!O:O))</f>
        <v>2020</v>
      </c>
      <c r="F631" s="12">
        <f>IF(B631="*","*",_xlfn.XLOOKUP(B631,'RES TECH'!M:M,'RES TECH'!Y:Y))</f>
        <v>16</v>
      </c>
      <c r="G631" s="12">
        <f>IF(B631="*","*",_xlfn.XLOOKUP(B631,'RES TECH'!M:M,'RES TECH'!V:V))</f>
        <v>4.3962485345838216</v>
      </c>
      <c r="H631">
        <f>IF(B631="*","*",_xlfn.XLOOKUP(B631,'RES TECH'!M:M,'RES TECH'!AA:AA))</f>
        <v>31.536000000000001</v>
      </c>
      <c r="I631" s="12">
        <f>IF(B631="*","*",_xlfn.XLOOKUP(B631,'RES TECH'!M:M,'RES TECH'!Z:Z))</f>
        <v>9.7022787788124412E-2</v>
      </c>
      <c r="J631" s="12">
        <f>IF(B631="*","*",_xlfn.XLOOKUP(B631,'RES TECH'!M:M,'RES TECH'!S:S))</f>
        <v>742.87290516060364</v>
      </c>
      <c r="K631" s="12">
        <f t="shared" si="18"/>
        <v>37.143645258030183</v>
      </c>
      <c r="L631" s="12">
        <f t="shared" si="19"/>
        <v>1.8571822629015093</v>
      </c>
      <c r="M631">
        <f>IF(B631="*","*",IF(_xlfn.XLOOKUP(B631,'RES TECH'!$M:$M,'RES TECH'!$C:$C)="Low Income",IF(G631&gt;1,IF(G631&gt;3,0.3,0.24),0.12),IF(_xlfn.XLOOKUP(B631,'RES TECH'!$M:$M,'RES TECH'!$C:$C)="Lower-middle Income",IF(G631&gt;1,IF(G631&gt;3,0.23,0.18),0.09),IF(_xlfn.XLOOKUP(B631,'RES TECH'!$M:$M,'RES TECH'!$C:$C)="Upper-middle Income",IF(G631&gt;1,IF(G631&gt;3,0.15,0.12),0.06),IF(_xlfn.XLOOKUP(B631,'RES TECH'!$M:$M,'RES TECH'!$C:$C)="High Income",IF(G631&gt;1,IF(G631&gt;3,0.08,0.06),0.03))))))</f>
        <v>0.23</v>
      </c>
    </row>
    <row r="632" spans="2:13" x14ac:dyDescent="0.25">
      <c r="B632" t="str">
        <f>IF('RES TECH'!N628=1,'RES TECH'!M628,"*")</f>
        <v>RESHOULMOldSCAHP3ELC22</v>
      </c>
      <c r="C632" t="str">
        <f>IF(B632="*","*",_xlfn.XLOOKUP(B632,'RES TECH'!M:M,'RES TECH'!K:K))</f>
        <v>RESELC</v>
      </c>
      <c r="D632" t="str">
        <f>IF(B632="*","*",_xlfn.XLOOKUP(B632,'RES TECH'!M:M,'RES TECH'!L:L))</f>
        <v>RESHOULMOldSCEUE</v>
      </c>
      <c r="E632">
        <f>IF(B632="*","*",_xlfn.XLOOKUP(B632,'RES TECH'!M:M,'RES TECH'!O:O))</f>
        <v>2022</v>
      </c>
      <c r="F632" s="12">
        <f>IF(B632="*","*",_xlfn.XLOOKUP(B632,'RES TECH'!M:M,'RES TECH'!Y:Y))</f>
        <v>16</v>
      </c>
      <c r="G632" s="12">
        <f>IF(B632="*","*",_xlfn.XLOOKUP(B632,'RES TECH'!M:M,'RES TECH'!V:V))</f>
        <v>4.3962485345838216</v>
      </c>
      <c r="H632">
        <f>IF(B632="*","*",_xlfn.XLOOKUP(B632,'RES TECH'!M:M,'RES TECH'!AA:AA))</f>
        <v>31.536000000000001</v>
      </c>
      <c r="I632" s="12">
        <f>IF(B632="*","*",_xlfn.XLOOKUP(B632,'RES TECH'!M:M,'RES TECH'!Z:Z))</f>
        <v>9.7022787788124412E-2</v>
      </c>
      <c r="J632" s="12">
        <f>IF(B632="*","*",_xlfn.XLOOKUP(B632,'RES TECH'!M:M,'RES TECH'!S:S))</f>
        <v>742.87290516060364</v>
      </c>
      <c r="K632" s="12">
        <f t="shared" si="18"/>
        <v>37.143645258030183</v>
      </c>
      <c r="L632" s="12">
        <f t="shared" si="19"/>
        <v>1.8571822629015093</v>
      </c>
      <c r="M632">
        <f>IF(B632="*","*",IF(_xlfn.XLOOKUP(B632,'RES TECH'!$M:$M,'RES TECH'!$C:$C)="Low Income",IF(G632&gt;1,IF(G632&gt;3,0.3,0.24),0.12),IF(_xlfn.XLOOKUP(B632,'RES TECH'!$M:$M,'RES TECH'!$C:$C)="Lower-middle Income",IF(G632&gt;1,IF(G632&gt;3,0.23,0.18),0.09),IF(_xlfn.XLOOKUP(B632,'RES TECH'!$M:$M,'RES TECH'!$C:$C)="Upper-middle Income",IF(G632&gt;1,IF(G632&gt;3,0.15,0.12),0.06),IF(_xlfn.XLOOKUP(B632,'RES TECH'!$M:$M,'RES TECH'!$C:$C)="High Income",IF(G632&gt;1,IF(G632&gt;3,0.08,0.06),0.03))))))</f>
        <v>0.23</v>
      </c>
    </row>
    <row r="633" spans="2:13" x14ac:dyDescent="0.25">
      <c r="B633" t="str">
        <f>IF('RES TECH'!N629=1,'RES TECH'!M629,"*")</f>
        <v>RESHOULMOldSCAHP3ELC23</v>
      </c>
      <c r="C633" t="str">
        <f>IF(B633="*","*",_xlfn.XLOOKUP(B633,'RES TECH'!M:M,'RES TECH'!K:K))</f>
        <v>RESELC</v>
      </c>
      <c r="D633" t="str">
        <f>IF(B633="*","*",_xlfn.XLOOKUP(B633,'RES TECH'!M:M,'RES TECH'!L:L))</f>
        <v>RESHOULMOldSCEUE</v>
      </c>
      <c r="E633">
        <f>IF(B633="*","*",_xlfn.XLOOKUP(B633,'RES TECH'!M:M,'RES TECH'!O:O))</f>
        <v>2023</v>
      </c>
      <c r="F633" s="12">
        <f>IF(B633="*","*",_xlfn.XLOOKUP(B633,'RES TECH'!M:M,'RES TECH'!Y:Y))</f>
        <v>16</v>
      </c>
      <c r="G633" s="12">
        <f>IF(B633="*","*",_xlfn.XLOOKUP(B633,'RES TECH'!M:M,'RES TECH'!V:V))</f>
        <v>4.6893317702227444</v>
      </c>
      <c r="H633">
        <f>IF(B633="*","*",_xlfn.XLOOKUP(B633,'RES TECH'!M:M,'RES TECH'!AA:AA))</f>
        <v>31.536000000000001</v>
      </c>
      <c r="I633" s="12">
        <f>IF(B633="*","*",_xlfn.XLOOKUP(B633,'RES TECH'!M:M,'RES TECH'!Z:Z))</f>
        <v>9.7022787788124412E-2</v>
      </c>
      <c r="J633" s="12">
        <f>IF(B633="*","*",_xlfn.XLOOKUP(B633,'RES TECH'!M:M,'RES TECH'!S:S))</f>
        <v>804.05067382088862</v>
      </c>
      <c r="K633" s="12">
        <f t="shared" si="18"/>
        <v>40.202533691044437</v>
      </c>
      <c r="L633" s="12">
        <f t="shared" si="19"/>
        <v>2.0101266845522221</v>
      </c>
      <c r="M633">
        <f>IF(B633="*","*",IF(_xlfn.XLOOKUP(B633,'RES TECH'!$M:$M,'RES TECH'!$C:$C)="Low Income",IF(G633&gt;1,IF(G633&gt;3,0.3,0.24),0.12),IF(_xlfn.XLOOKUP(B633,'RES TECH'!$M:$M,'RES TECH'!$C:$C)="Lower-middle Income",IF(G633&gt;1,IF(G633&gt;3,0.23,0.18),0.09),IF(_xlfn.XLOOKUP(B633,'RES TECH'!$M:$M,'RES TECH'!$C:$C)="Upper-middle Income",IF(G633&gt;1,IF(G633&gt;3,0.15,0.12),0.06),IF(_xlfn.XLOOKUP(B633,'RES TECH'!$M:$M,'RES TECH'!$C:$C)="High Income",IF(G633&gt;1,IF(G633&gt;3,0.08,0.06),0.03))))))</f>
        <v>0.23</v>
      </c>
    </row>
    <row r="634" spans="2:13" x14ac:dyDescent="0.25">
      <c r="B634" t="str">
        <f>IF('RES TECH'!N630=1,'RES TECH'!M630,"*")</f>
        <v>RESHOULMOldSCAHP4ELC20</v>
      </c>
      <c r="C634" t="str">
        <f>IF(B634="*","*",_xlfn.XLOOKUP(B634,'RES TECH'!M:M,'RES TECH'!K:K))</f>
        <v>RESELC</v>
      </c>
      <c r="D634" t="str">
        <f>IF(B634="*","*",_xlfn.XLOOKUP(B634,'RES TECH'!M:M,'RES TECH'!L:L))</f>
        <v>RESHOULMOldSCEUE</v>
      </c>
      <c r="E634">
        <f>IF(B634="*","*",_xlfn.XLOOKUP(B634,'RES TECH'!M:M,'RES TECH'!O:O))</f>
        <v>2020</v>
      </c>
      <c r="F634" s="12">
        <f>IF(B634="*","*",_xlfn.XLOOKUP(B634,'RES TECH'!M:M,'RES TECH'!Y:Y))</f>
        <v>16</v>
      </c>
      <c r="G634" s="12">
        <f>IF(B634="*","*",_xlfn.XLOOKUP(B634,'RES TECH'!M:M,'RES TECH'!V:V))</f>
        <v>5.5685814771395066</v>
      </c>
      <c r="H634">
        <f>IF(B634="*","*",_xlfn.XLOOKUP(B634,'RES TECH'!M:M,'RES TECH'!AA:AA))</f>
        <v>31.536000000000001</v>
      </c>
      <c r="I634" s="12">
        <f>IF(B634="*","*",_xlfn.XLOOKUP(B634,'RES TECH'!M:M,'RES TECH'!Z:Z))</f>
        <v>9.7022787788124412E-2</v>
      </c>
      <c r="J634" s="12">
        <f>IF(B634="*","*",_xlfn.XLOOKUP(B634,'RES TECH'!M:M,'RES TECH'!S:S))</f>
        <v>915.45953969286518</v>
      </c>
      <c r="K634" s="12">
        <f t="shared" si="18"/>
        <v>45.772976984643265</v>
      </c>
      <c r="L634" s="12">
        <f t="shared" si="19"/>
        <v>2.2886488492321635</v>
      </c>
      <c r="M634">
        <f>IF(B634="*","*",IF(_xlfn.XLOOKUP(B634,'RES TECH'!$M:$M,'RES TECH'!$C:$C)="Low Income",IF(G634&gt;1,IF(G634&gt;3,0.3,0.24),0.12),IF(_xlfn.XLOOKUP(B634,'RES TECH'!$M:$M,'RES TECH'!$C:$C)="Lower-middle Income",IF(G634&gt;1,IF(G634&gt;3,0.23,0.18),0.09),IF(_xlfn.XLOOKUP(B634,'RES TECH'!$M:$M,'RES TECH'!$C:$C)="Upper-middle Income",IF(G634&gt;1,IF(G634&gt;3,0.15,0.12),0.06),IF(_xlfn.XLOOKUP(B634,'RES TECH'!$M:$M,'RES TECH'!$C:$C)="High Income",IF(G634&gt;1,IF(G634&gt;3,0.08,0.06),0.03))))))</f>
        <v>0.23</v>
      </c>
    </row>
    <row r="635" spans="2:13" x14ac:dyDescent="0.25">
      <c r="B635" t="str">
        <f>IF('RES TECH'!N631=1,'RES TECH'!M631,"*")</f>
        <v>RESHOULMOldSCAHP4ELC22</v>
      </c>
      <c r="C635" t="str">
        <f>IF(B635="*","*",_xlfn.XLOOKUP(B635,'RES TECH'!M:M,'RES TECH'!K:K))</f>
        <v>RESELC</v>
      </c>
      <c r="D635" t="str">
        <f>IF(B635="*","*",_xlfn.XLOOKUP(B635,'RES TECH'!M:M,'RES TECH'!L:L))</f>
        <v>RESHOULMOldSCEUE</v>
      </c>
      <c r="E635">
        <f>IF(B635="*","*",_xlfn.XLOOKUP(B635,'RES TECH'!M:M,'RES TECH'!O:O))</f>
        <v>2022</v>
      </c>
      <c r="F635" s="12">
        <f>IF(B635="*","*",_xlfn.XLOOKUP(B635,'RES TECH'!M:M,'RES TECH'!Y:Y))</f>
        <v>16</v>
      </c>
      <c r="G635" s="12">
        <f>IF(B635="*","*",_xlfn.XLOOKUP(B635,'RES TECH'!M:M,'RES TECH'!V:V))</f>
        <v>5.8616647127784294</v>
      </c>
      <c r="H635">
        <f>IF(B635="*","*",_xlfn.XLOOKUP(B635,'RES TECH'!M:M,'RES TECH'!AA:AA))</f>
        <v>31.536000000000001</v>
      </c>
      <c r="I635" s="12">
        <f>IF(B635="*","*",_xlfn.XLOOKUP(B635,'RES TECH'!M:M,'RES TECH'!Z:Z))</f>
        <v>9.7022787788124412E-2</v>
      </c>
      <c r="J635" s="12">
        <f>IF(B635="*","*",_xlfn.XLOOKUP(B635,'RES TECH'!M:M,'RES TECH'!S:S))</f>
        <v>963.64162072933175</v>
      </c>
      <c r="K635" s="12">
        <f t="shared" si="18"/>
        <v>48.182081036466592</v>
      </c>
      <c r="L635" s="12">
        <f t="shared" si="19"/>
        <v>2.4091040518233298</v>
      </c>
      <c r="M635">
        <f>IF(B635="*","*",IF(_xlfn.XLOOKUP(B635,'RES TECH'!$M:$M,'RES TECH'!$C:$C)="Low Income",IF(G635&gt;1,IF(G635&gt;3,0.3,0.24),0.12),IF(_xlfn.XLOOKUP(B635,'RES TECH'!$M:$M,'RES TECH'!$C:$C)="Lower-middle Income",IF(G635&gt;1,IF(G635&gt;3,0.23,0.18),0.09),IF(_xlfn.XLOOKUP(B635,'RES TECH'!$M:$M,'RES TECH'!$C:$C)="Upper-middle Income",IF(G635&gt;1,IF(G635&gt;3,0.15,0.12),0.06),IF(_xlfn.XLOOKUP(B635,'RES TECH'!$M:$M,'RES TECH'!$C:$C)="High Income",IF(G635&gt;1,IF(G635&gt;3,0.08,0.06),0.03))))))</f>
        <v>0.23</v>
      </c>
    </row>
    <row r="636" spans="2:13" x14ac:dyDescent="0.25">
      <c r="B636" t="str">
        <f>IF('RES TECH'!N632=1,'RES TECH'!M632,"*")</f>
        <v>RESHOULMOldSCGHP1ELC20</v>
      </c>
      <c r="C636" t="str">
        <f>IF(B636="*","*",_xlfn.XLOOKUP(B636,'RES TECH'!M:M,'RES TECH'!K:K))</f>
        <v>RESELC</v>
      </c>
      <c r="D636" t="str">
        <f>IF(B636="*","*",_xlfn.XLOOKUP(B636,'RES TECH'!M:M,'RES TECH'!L:L))</f>
        <v>RESHOULMOldSCEUE</v>
      </c>
      <c r="E636">
        <f>IF(B636="*","*",_xlfn.XLOOKUP(B636,'RES TECH'!M:M,'RES TECH'!O:O))</f>
        <v>2020</v>
      </c>
      <c r="F636" s="12">
        <f>IF(B636="*","*",_xlfn.XLOOKUP(B636,'RES TECH'!M:M,'RES TECH'!Y:Y))</f>
        <v>15</v>
      </c>
      <c r="G636" s="12">
        <f>IF(B636="*","*",_xlfn.XLOOKUP(B636,'RES TECH'!M:M,'RES TECH'!V:V))</f>
        <v>4.1348973607038122</v>
      </c>
      <c r="H636">
        <f>IF(B636="*","*",_xlfn.XLOOKUP(B636,'RES TECH'!M:M,'RES TECH'!AA:AA))</f>
        <v>31.536000000000001</v>
      </c>
      <c r="I636" s="12">
        <f>IF(B636="*","*",_xlfn.XLOOKUP(B636,'RES TECH'!M:M,'RES TECH'!Z:Z))</f>
        <v>9.7022787788124412E-2</v>
      </c>
      <c r="J636" s="12">
        <f>IF(B636="*","*",_xlfn.XLOOKUP(B636,'RES TECH'!M:M,'RES TECH'!S:S))</f>
        <v>2341.1752162637208</v>
      </c>
      <c r="K636" s="12">
        <f t="shared" si="18"/>
        <v>117.05876081318604</v>
      </c>
      <c r="L636" s="12">
        <f t="shared" si="19"/>
        <v>5.8529380406593026</v>
      </c>
      <c r="M636">
        <f>IF(B636="*","*",IF(_xlfn.XLOOKUP(B636,'RES TECH'!$M:$M,'RES TECH'!$C:$C)="Low Income",IF(G636&gt;1,IF(G636&gt;3,0.3,0.24),0.12),IF(_xlfn.XLOOKUP(B636,'RES TECH'!$M:$M,'RES TECH'!$C:$C)="Lower-middle Income",IF(G636&gt;1,IF(G636&gt;3,0.23,0.18),0.09),IF(_xlfn.XLOOKUP(B636,'RES TECH'!$M:$M,'RES TECH'!$C:$C)="Upper-middle Income",IF(G636&gt;1,IF(G636&gt;3,0.15,0.12),0.06),IF(_xlfn.XLOOKUP(B636,'RES TECH'!$M:$M,'RES TECH'!$C:$C)="High Income",IF(G636&gt;1,IF(G636&gt;3,0.08,0.06),0.03))))))</f>
        <v>0.23</v>
      </c>
    </row>
    <row r="637" spans="2:13" x14ac:dyDescent="0.25">
      <c r="B637" t="str">
        <f>IF('RES TECH'!N633=1,'RES TECH'!M633,"*")</f>
        <v>RESHOULMOldSCGHP2ELC20</v>
      </c>
      <c r="C637" t="str">
        <f>IF(B637="*","*",_xlfn.XLOOKUP(B637,'RES TECH'!M:M,'RES TECH'!K:K))</f>
        <v>RESELC</v>
      </c>
      <c r="D637" t="str">
        <f>IF(B637="*","*",_xlfn.XLOOKUP(B637,'RES TECH'!M:M,'RES TECH'!L:L))</f>
        <v>RESHOULMOldSCEUE</v>
      </c>
      <c r="E637">
        <f>IF(B637="*","*",_xlfn.XLOOKUP(B637,'RES TECH'!M:M,'RES TECH'!O:O))</f>
        <v>2020</v>
      </c>
      <c r="F637" s="12">
        <f>IF(B637="*","*",_xlfn.XLOOKUP(B637,'RES TECH'!M:M,'RES TECH'!Y:Y))</f>
        <v>15</v>
      </c>
      <c r="G637" s="12">
        <f>IF(B637="*","*",_xlfn.XLOOKUP(B637,'RES TECH'!M:M,'RES TECH'!V:V))</f>
        <v>5.0733137829912023</v>
      </c>
      <c r="H637">
        <f>IF(B637="*","*",_xlfn.XLOOKUP(B637,'RES TECH'!M:M,'RES TECH'!AA:AA))</f>
        <v>31.536000000000001</v>
      </c>
      <c r="I637" s="12">
        <f>IF(B637="*","*",_xlfn.XLOOKUP(B637,'RES TECH'!M:M,'RES TECH'!Z:Z))</f>
        <v>9.7022787788124412E-2</v>
      </c>
      <c r="J637" s="12">
        <f>IF(B637="*","*",_xlfn.XLOOKUP(B637,'RES TECH'!M:M,'RES TECH'!S:S))</f>
        <v>2423.7166501704551</v>
      </c>
      <c r="K637" s="12">
        <f t="shared" si="18"/>
        <v>121.18583250852276</v>
      </c>
      <c r="L637" s="12">
        <f t="shared" si="19"/>
        <v>6.0592916254261384</v>
      </c>
      <c r="M637">
        <f>IF(B637="*","*",IF(_xlfn.XLOOKUP(B637,'RES TECH'!$M:$M,'RES TECH'!$C:$C)="Low Income",IF(G637&gt;1,IF(G637&gt;3,0.3,0.24),0.12),IF(_xlfn.XLOOKUP(B637,'RES TECH'!$M:$M,'RES TECH'!$C:$C)="Lower-middle Income",IF(G637&gt;1,IF(G637&gt;3,0.23,0.18),0.09),IF(_xlfn.XLOOKUP(B637,'RES TECH'!$M:$M,'RES TECH'!$C:$C)="Upper-middle Income",IF(G637&gt;1,IF(G637&gt;3,0.15,0.12),0.06),IF(_xlfn.XLOOKUP(B637,'RES TECH'!$M:$M,'RES TECH'!$C:$C)="High Income",IF(G637&gt;1,IF(G637&gt;3,0.08,0.06),0.03))))))</f>
        <v>0.23</v>
      </c>
    </row>
    <row r="638" spans="2:13" x14ac:dyDescent="0.25">
      <c r="B638" t="str">
        <f>IF('RES TECH'!N634=1,'RES TECH'!M634,"*")</f>
        <v>*</v>
      </c>
      <c r="C638" t="str">
        <f>IF(B638="*","*",_xlfn.XLOOKUP(B638,'RES TECH'!M:M,'RES TECH'!K:K))</f>
        <v>*</v>
      </c>
      <c r="D638" t="str">
        <f>IF(B638="*","*",_xlfn.XLOOKUP(B638,'RES TECH'!M:M,'RES TECH'!L:L))</f>
        <v>*</v>
      </c>
      <c r="E638" t="str">
        <f>IF(B638="*","*",_xlfn.XLOOKUP(B638,'RES TECH'!M:M,'RES TECH'!O:O))</f>
        <v>*</v>
      </c>
      <c r="F638" s="12" t="str">
        <f>IF(B638="*","*",_xlfn.XLOOKUP(B638,'RES TECH'!M:M,'RES TECH'!Y:Y))</f>
        <v>*</v>
      </c>
      <c r="G638" s="12" t="str">
        <f>IF(B638="*","*",_xlfn.XLOOKUP(B638,'RES TECH'!M:M,'RES TECH'!V:V))</f>
        <v>*</v>
      </c>
      <c r="H638" t="str">
        <f>IF(B638="*","*",_xlfn.XLOOKUP(B638,'RES TECH'!M:M,'RES TECH'!AA:AA))</f>
        <v>*</v>
      </c>
      <c r="I638" s="12" t="str">
        <f>IF(B638="*","*",_xlfn.XLOOKUP(B638,'RES TECH'!M:M,'RES TECH'!Z:Z))</f>
        <v>*</v>
      </c>
      <c r="J638" s="12" t="str">
        <f>IF(B638="*","*",_xlfn.XLOOKUP(B638,'RES TECH'!M:M,'RES TECH'!S:S))</f>
        <v>*</v>
      </c>
      <c r="K638" s="12" t="str">
        <f t="shared" si="18"/>
        <v>*</v>
      </c>
      <c r="L638" s="12" t="str">
        <f t="shared" si="19"/>
        <v>*</v>
      </c>
      <c r="M638" t="str">
        <f>IF(B638="*","*",IF(_xlfn.XLOOKUP(B638,'RES TECH'!$M:$M,'RES TECH'!$C:$C)="Low Income",IF(G638&gt;1,IF(G638&gt;3,0.3,0.24),0.12),IF(_xlfn.XLOOKUP(B638,'RES TECH'!$M:$M,'RES TECH'!$C:$C)="Lower-middle Income",IF(G638&gt;1,IF(G638&gt;3,0.23,0.18),0.09),IF(_xlfn.XLOOKUP(B638,'RES TECH'!$M:$M,'RES TECH'!$C:$C)="Upper-middle Income",IF(G638&gt;1,IF(G638&gt;3,0.15,0.12),0.06),IF(_xlfn.XLOOKUP(B638,'RES TECH'!$M:$M,'RES TECH'!$C:$C)="High Income",IF(G638&gt;1,IF(G638&gt;3,0.08,0.06),0.03))))))</f>
        <v>*</v>
      </c>
    </row>
    <row r="639" spans="2:13" x14ac:dyDescent="0.25">
      <c r="B639" t="str">
        <f>IF('RES TECH'!N635=1,'RES TECH'!M635,"*")</f>
        <v>RESHOULMOldSCGHP3ELC20</v>
      </c>
      <c r="C639" t="str">
        <f>IF(B639="*","*",_xlfn.XLOOKUP(B639,'RES TECH'!M:M,'RES TECH'!K:K))</f>
        <v>RESELC</v>
      </c>
      <c r="D639" t="str">
        <f>IF(B639="*","*",_xlfn.XLOOKUP(B639,'RES TECH'!M:M,'RES TECH'!L:L))</f>
        <v>RESHOULMOldSCEUE</v>
      </c>
      <c r="E639">
        <f>IF(B639="*","*",_xlfn.XLOOKUP(B639,'RES TECH'!M:M,'RES TECH'!O:O))</f>
        <v>2020</v>
      </c>
      <c r="F639" s="12">
        <f>IF(B639="*","*",_xlfn.XLOOKUP(B639,'RES TECH'!M:M,'RES TECH'!Y:Y))</f>
        <v>15</v>
      </c>
      <c r="G639" s="12">
        <f>IF(B639="*","*",_xlfn.XLOOKUP(B639,'RES TECH'!M:M,'RES TECH'!V:V))</f>
        <v>5.0146627565982396</v>
      </c>
      <c r="H639">
        <f>IF(B639="*","*",_xlfn.XLOOKUP(B639,'RES TECH'!M:M,'RES TECH'!AA:AA))</f>
        <v>31.536000000000001</v>
      </c>
      <c r="I639" s="12">
        <f>IF(B639="*","*",_xlfn.XLOOKUP(B639,'RES TECH'!M:M,'RES TECH'!Z:Z))</f>
        <v>9.7022787788124412E-2</v>
      </c>
      <c r="J639" s="12">
        <f>IF(B639="*","*",_xlfn.XLOOKUP(B639,'RES TECH'!M:M,'RES TECH'!S:S))</f>
        <v>2423.7166501704551</v>
      </c>
      <c r="K639" s="12">
        <f t="shared" si="18"/>
        <v>121.18583250852276</v>
      </c>
      <c r="L639" s="12">
        <f t="shared" si="19"/>
        <v>6.0592916254261384</v>
      </c>
      <c r="M639">
        <f>IF(B639="*","*",IF(_xlfn.XLOOKUP(B639,'RES TECH'!$M:$M,'RES TECH'!$C:$C)="Low Income",IF(G639&gt;1,IF(G639&gt;3,0.3,0.24),0.12),IF(_xlfn.XLOOKUP(B639,'RES TECH'!$M:$M,'RES TECH'!$C:$C)="Lower-middle Income",IF(G639&gt;1,IF(G639&gt;3,0.23,0.18),0.09),IF(_xlfn.XLOOKUP(B639,'RES TECH'!$M:$M,'RES TECH'!$C:$C)="Upper-middle Income",IF(G639&gt;1,IF(G639&gt;3,0.15,0.12),0.06),IF(_xlfn.XLOOKUP(B639,'RES TECH'!$M:$M,'RES TECH'!$C:$C)="High Income",IF(G639&gt;1,IF(G639&gt;3,0.08,0.06),0.03))))))</f>
        <v>0.23</v>
      </c>
    </row>
    <row r="640" spans="2:13" x14ac:dyDescent="0.25">
      <c r="B640" t="str">
        <f>IF('RES TECH'!N636=1,'RES TECH'!M636,"*")</f>
        <v>RESHOULMOldSCGHP3ELC22</v>
      </c>
      <c r="C640" t="str">
        <f>IF(B640="*","*",_xlfn.XLOOKUP(B640,'RES TECH'!M:M,'RES TECH'!K:K))</f>
        <v>RESELC</v>
      </c>
      <c r="D640" t="str">
        <f>IF(B640="*","*",_xlfn.XLOOKUP(B640,'RES TECH'!M:M,'RES TECH'!L:L))</f>
        <v>RESHOULMOldSCEUE</v>
      </c>
      <c r="E640">
        <f>IF(B640="*","*",_xlfn.XLOOKUP(B640,'RES TECH'!M:M,'RES TECH'!O:O))</f>
        <v>2022</v>
      </c>
      <c r="F640" s="12">
        <f>IF(B640="*","*",_xlfn.XLOOKUP(B640,'RES TECH'!M:M,'RES TECH'!Y:Y))</f>
        <v>15</v>
      </c>
      <c r="G640" s="12">
        <f>IF(B640="*","*",_xlfn.XLOOKUP(B640,'RES TECH'!M:M,'RES TECH'!V:V))</f>
        <v>5.0146627565982396</v>
      </c>
      <c r="H640">
        <f>IF(B640="*","*",_xlfn.XLOOKUP(B640,'RES TECH'!M:M,'RES TECH'!AA:AA))</f>
        <v>31.536000000000001</v>
      </c>
      <c r="I640" s="12">
        <f>IF(B640="*","*",_xlfn.XLOOKUP(B640,'RES TECH'!M:M,'RES TECH'!Z:Z))</f>
        <v>9.7022787788124412E-2</v>
      </c>
      <c r="J640" s="12">
        <f>IF(B640="*","*",_xlfn.XLOOKUP(B640,'RES TECH'!M:M,'RES TECH'!S:S))</f>
        <v>2423.7166501704551</v>
      </c>
      <c r="K640" s="12">
        <f t="shared" si="18"/>
        <v>121.18583250852276</v>
      </c>
      <c r="L640" s="12">
        <f t="shared" si="19"/>
        <v>6.0592916254261384</v>
      </c>
      <c r="M640">
        <f>IF(B640="*","*",IF(_xlfn.XLOOKUP(B640,'RES TECH'!$M:$M,'RES TECH'!$C:$C)="Low Income",IF(G640&gt;1,IF(G640&gt;3,0.3,0.24),0.12),IF(_xlfn.XLOOKUP(B640,'RES TECH'!$M:$M,'RES TECH'!$C:$C)="Lower-middle Income",IF(G640&gt;1,IF(G640&gt;3,0.23,0.18),0.09),IF(_xlfn.XLOOKUP(B640,'RES TECH'!$M:$M,'RES TECH'!$C:$C)="Upper-middle Income",IF(G640&gt;1,IF(G640&gt;3,0.15,0.12),0.06),IF(_xlfn.XLOOKUP(B640,'RES TECH'!$M:$M,'RES TECH'!$C:$C)="High Income",IF(G640&gt;1,IF(G640&gt;3,0.08,0.06),0.03))))))</f>
        <v>0.23</v>
      </c>
    </row>
    <row r="641" spans="2:13" x14ac:dyDescent="0.25">
      <c r="B641" t="str">
        <f>IF('RES TECH'!N637=1,'RES TECH'!M637,"*")</f>
        <v>RESHOULMOldSCGHP3ELC23</v>
      </c>
      <c r="C641" t="str">
        <f>IF(B641="*","*",_xlfn.XLOOKUP(B641,'RES TECH'!M:M,'RES TECH'!K:K))</f>
        <v>RESELC</v>
      </c>
      <c r="D641" t="str">
        <f>IF(B641="*","*",_xlfn.XLOOKUP(B641,'RES TECH'!M:M,'RES TECH'!L:L))</f>
        <v>RESHOULMOldSCEUE</v>
      </c>
      <c r="E641">
        <f>IF(B641="*","*",_xlfn.XLOOKUP(B641,'RES TECH'!M:M,'RES TECH'!O:O))</f>
        <v>2023</v>
      </c>
      <c r="F641" s="12">
        <f>IF(B641="*","*",_xlfn.XLOOKUP(B641,'RES TECH'!M:M,'RES TECH'!Y:Y))</f>
        <v>15</v>
      </c>
      <c r="G641" s="12">
        <f>IF(B641="*","*",_xlfn.XLOOKUP(B641,'RES TECH'!M:M,'RES TECH'!V:V))</f>
        <v>5.0146627565982396</v>
      </c>
      <c r="H641">
        <f>IF(B641="*","*",_xlfn.XLOOKUP(B641,'RES TECH'!M:M,'RES TECH'!AA:AA))</f>
        <v>31.536000000000001</v>
      </c>
      <c r="I641" s="12">
        <f>IF(B641="*","*",_xlfn.XLOOKUP(B641,'RES TECH'!M:M,'RES TECH'!Z:Z))</f>
        <v>9.7022787788124412E-2</v>
      </c>
      <c r="J641" s="12">
        <f>IF(B641="*","*",_xlfn.XLOOKUP(B641,'RES TECH'!M:M,'RES TECH'!S:S))</f>
        <v>2423.7166501704551</v>
      </c>
      <c r="K641" s="12">
        <f t="shared" si="18"/>
        <v>121.18583250852276</v>
      </c>
      <c r="L641" s="12">
        <f t="shared" si="19"/>
        <v>6.0592916254261384</v>
      </c>
      <c r="M641">
        <f>IF(B641="*","*",IF(_xlfn.XLOOKUP(B641,'RES TECH'!$M:$M,'RES TECH'!$C:$C)="Low Income",IF(G641&gt;1,IF(G641&gt;3,0.3,0.24),0.12),IF(_xlfn.XLOOKUP(B641,'RES TECH'!$M:$M,'RES TECH'!$C:$C)="Lower-middle Income",IF(G641&gt;1,IF(G641&gt;3,0.23,0.18),0.09),IF(_xlfn.XLOOKUP(B641,'RES TECH'!$M:$M,'RES TECH'!$C:$C)="Upper-middle Income",IF(G641&gt;1,IF(G641&gt;3,0.15,0.12),0.06),IF(_xlfn.XLOOKUP(B641,'RES TECH'!$M:$M,'RES TECH'!$C:$C)="High Income",IF(G641&gt;1,IF(G641&gt;3,0.08,0.06),0.03))))))</f>
        <v>0.23</v>
      </c>
    </row>
    <row r="642" spans="2:13" x14ac:dyDescent="0.25">
      <c r="B642" t="str">
        <f>IF('RES TECH'!N638=1,'RES TECH'!M638,"*")</f>
        <v>RESHOULMOldSCGHP3ELC24</v>
      </c>
      <c r="C642" t="str">
        <f>IF(B642="*","*",_xlfn.XLOOKUP(B642,'RES TECH'!M:M,'RES TECH'!K:K))</f>
        <v>RESELC</v>
      </c>
      <c r="D642" t="str">
        <f>IF(B642="*","*",_xlfn.XLOOKUP(B642,'RES TECH'!M:M,'RES TECH'!L:L))</f>
        <v>RESHOULMOldSCEUE</v>
      </c>
      <c r="E642">
        <f>IF(B642="*","*",_xlfn.XLOOKUP(B642,'RES TECH'!M:M,'RES TECH'!O:O))</f>
        <v>2024</v>
      </c>
      <c r="F642" s="12">
        <f>IF(B642="*","*",_xlfn.XLOOKUP(B642,'RES TECH'!M:M,'RES TECH'!Y:Y))</f>
        <v>15</v>
      </c>
      <c r="G642" s="12">
        <f>IF(B642="*","*",_xlfn.XLOOKUP(B642,'RES TECH'!M:M,'RES TECH'!V:V))</f>
        <v>5.0146627565982396</v>
      </c>
      <c r="H642">
        <f>IF(B642="*","*",_xlfn.XLOOKUP(B642,'RES TECH'!M:M,'RES TECH'!AA:AA))</f>
        <v>31.536000000000001</v>
      </c>
      <c r="I642" s="12">
        <f>IF(B642="*","*",_xlfn.XLOOKUP(B642,'RES TECH'!M:M,'RES TECH'!Z:Z))</f>
        <v>9.7022787788124412E-2</v>
      </c>
      <c r="J642" s="12">
        <f>IF(B642="*","*",_xlfn.XLOOKUP(B642,'RES TECH'!M:M,'RES TECH'!S:S))</f>
        <v>2423.7166501704551</v>
      </c>
      <c r="K642" s="12">
        <f t="shared" si="18"/>
        <v>121.18583250852276</v>
      </c>
      <c r="L642" s="12">
        <f t="shared" si="19"/>
        <v>6.0592916254261384</v>
      </c>
      <c r="M642">
        <f>IF(B642="*","*",IF(_xlfn.XLOOKUP(B642,'RES TECH'!$M:$M,'RES TECH'!$C:$C)="Low Income",IF(G642&gt;1,IF(G642&gt;3,0.3,0.24),0.12),IF(_xlfn.XLOOKUP(B642,'RES TECH'!$M:$M,'RES TECH'!$C:$C)="Lower-middle Income",IF(G642&gt;1,IF(G642&gt;3,0.23,0.18),0.09),IF(_xlfn.XLOOKUP(B642,'RES TECH'!$M:$M,'RES TECH'!$C:$C)="Upper-middle Income",IF(G642&gt;1,IF(G642&gt;3,0.15,0.12),0.06),IF(_xlfn.XLOOKUP(B642,'RES TECH'!$M:$M,'RES TECH'!$C:$C)="High Income",IF(G642&gt;1,IF(G642&gt;3,0.08,0.06),0.03))))))</f>
        <v>0.23</v>
      </c>
    </row>
    <row r="643" spans="2:13" x14ac:dyDescent="0.25">
      <c r="B643" t="str">
        <f>IF('RES TECH'!N639=1,'RES TECH'!M639,"*")</f>
        <v>*</v>
      </c>
      <c r="C643" t="str">
        <f>IF(B643="*","*",_xlfn.XLOOKUP(B643,'RES TECH'!M:M,'RES TECH'!K:K))</f>
        <v>*</v>
      </c>
      <c r="D643" t="str">
        <f>IF(B643="*","*",_xlfn.XLOOKUP(B643,'RES TECH'!M:M,'RES TECH'!L:L))</f>
        <v>*</v>
      </c>
      <c r="E643" t="str">
        <f>IF(B643="*","*",_xlfn.XLOOKUP(B643,'RES TECH'!M:M,'RES TECH'!O:O))</f>
        <v>*</v>
      </c>
      <c r="F643" s="12" t="str">
        <f>IF(B643="*","*",_xlfn.XLOOKUP(B643,'RES TECH'!M:M,'RES TECH'!Y:Y))</f>
        <v>*</v>
      </c>
      <c r="G643" s="12" t="str">
        <f>IF(B643="*","*",_xlfn.XLOOKUP(B643,'RES TECH'!M:M,'RES TECH'!V:V))</f>
        <v>*</v>
      </c>
      <c r="H643" t="str">
        <f>IF(B643="*","*",_xlfn.XLOOKUP(B643,'RES TECH'!M:M,'RES TECH'!AA:AA))</f>
        <v>*</v>
      </c>
      <c r="I643" s="12" t="str">
        <f>IF(B643="*","*",_xlfn.XLOOKUP(B643,'RES TECH'!M:M,'RES TECH'!Z:Z))</f>
        <v>*</v>
      </c>
      <c r="J643" s="12" t="str">
        <f>IF(B643="*","*",_xlfn.XLOOKUP(B643,'RES TECH'!M:M,'RES TECH'!S:S))</f>
        <v>*</v>
      </c>
      <c r="K643" s="12" t="str">
        <f t="shared" si="18"/>
        <v>*</v>
      </c>
      <c r="L643" s="12" t="str">
        <f t="shared" si="19"/>
        <v>*</v>
      </c>
      <c r="M643" t="str">
        <f>IF(B643="*","*",IF(_xlfn.XLOOKUP(B643,'RES TECH'!$M:$M,'RES TECH'!$C:$C)="Low Income",IF(G643&gt;1,IF(G643&gt;3,0.3,0.24),0.12),IF(_xlfn.XLOOKUP(B643,'RES TECH'!$M:$M,'RES TECH'!$C:$C)="Lower-middle Income",IF(G643&gt;1,IF(G643&gt;3,0.23,0.18),0.09),IF(_xlfn.XLOOKUP(B643,'RES TECH'!$M:$M,'RES TECH'!$C:$C)="Upper-middle Income",IF(G643&gt;1,IF(G643&gt;3,0.15,0.12),0.06),IF(_xlfn.XLOOKUP(B643,'RES TECH'!$M:$M,'RES TECH'!$C:$C)="High Income",IF(G643&gt;1,IF(G643&gt;3,0.08,0.06),0.03))))))</f>
        <v>*</v>
      </c>
    </row>
    <row r="644" spans="2:13" x14ac:dyDescent="0.25">
      <c r="B644" t="str">
        <f>IF('RES TECH'!N640=1,'RES TECH'!M640,"*")</f>
        <v>RESHOULMOldSCGHP4ELC20</v>
      </c>
      <c r="C644" t="str">
        <f>IF(B644="*","*",_xlfn.XLOOKUP(B644,'RES TECH'!M:M,'RES TECH'!K:K))</f>
        <v>RESELC</v>
      </c>
      <c r="D644" t="str">
        <f>IF(B644="*","*",_xlfn.XLOOKUP(B644,'RES TECH'!M:M,'RES TECH'!L:L))</f>
        <v>RESHOULMOldSCEUE</v>
      </c>
      <c r="E644">
        <f>IF(B644="*","*",_xlfn.XLOOKUP(B644,'RES TECH'!M:M,'RES TECH'!O:O))</f>
        <v>2020</v>
      </c>
      <c r="F644" s="12">
        <f>IF(B644="*","*",_xlfn.XLOOKUP(B644,'RES TECH'!M:M,'RES TECH'!Y:Y))</f>
        <v>15</v>
      </c>
      <c r="G644" s="12">
        <f>IF(B644="*","*",_xlfn.XLOOKUP(B644,'RES TECH'!M:M,'RES TECH'!V:V))</f>
        <v>6.5689149560117297</v>
      </c>
      <c r="H644">
        <f>IF(B644="*","*",_xlfn.XLOOKUP(B644,'RES TECH'!M:M,'RES TECH'!AA:AA))</f>
        <v>31.536000000000001</v>
      </c>
      <c r="I644" s="12">
        <f>IF(B644="*","*",_xlfn.XLOOKUP(B644,'RES TECH'!M:M,'RES TECH'!Z:Z))</f>
        <v>9.7022787788124412E-2</v>
      </c>
      <c r="J644" s="12">
        <f>IF(B644="*","*",_xlfn.XLOOKUP(B644,'RES TECH'!M:M,'RES TECH'!S:S))</f>
        <v>2558.784451108746</v>
      </c>
      <c r="K644" s="12">
        <f t="shared" si="18"/>
        <v>127.93922255543731</v>
      </c>
      <c r="L644" s="12">
        <f t="shared" si="19"/>
        <v>6.3969611277718661</v>
      </c>
      <c r="M644">
        <f>IF(B644="*","*",IF(_xlfn.XLOOKUP(B644,'RES TECH'!$M:$M,'RES TECH'!$C:$C)="Low Income",IF(G644&gt;1,IF(G644&gt;3,0.3,0.24),0.12),IF(_xlfn.XLOOKUP(B644,'RES TECH'!$M:$M,'RES TECH'!$C:$C)="Lower-middle Income",IF(G644&gt;1,IF(G644&gt;3,0.23,0.18),0.09),IF(_xlfn.XLOOKUP(B644,'RES TECH'!$M:$M,'RES TECH'!$C:$C)="Upper-middle Income",IF(G644&gt;1,IF(G644&gt;3,0.15,0.12),0.06),IF(_xlfn.XLOOKUP(B644,'RES TECH'!$M:$M,'RES TECH'!$C:$C)="High Income",IF(G644&gt;1,IF(G644&gt;3,0.08,0.06),0.03))))))</f>
        <v>0.23</v>
      </c>
    </row>
    <row r="645" spans="2:13" x14ac:dyDescent="0.25">
      <c r="B645" t="str">
        <f>IF('RES TECH'!N641=1,'RES TECH'!M641,"*")</f>
        <v>RESHOULMOldSCGHP4ELC22</v>
      </c>
      <c r="C645" t="str">
        <f>IF(B645="*","*",_xlfn.XLOOKUP(B645,'RES TECH'!M:M,'RES TECH'!K:K))</f>
        <v>RESELC</v>
      </c>
      <c r="D645" t="str">
        <f>IF(B645="*","*",_xlfn.XLOOKUP(B645,'RES TECH'!M:M,'RES TECH'!L:L))</f>
        <v>RESHOULMOldSCEUE</v>
      </c>
      <c r="E645">
        <f>IF(B645="*","*",_xlfn.XLOOKUP(B645,'RES TECH'!M:M,'RES TECH'!O:O))</f>
        <v>2022</v>
      </c>
      <c r="F645" s="12">
        <f>IF(B645="*","*",_xlfn.XLOOKUP(B645,'RES TECH'!M:M,'RES TECH'!Y:Y))</f>
        <v>15</v>
      </c>
      <c r="G645" s="12">
        <f>IF(B645="*","*",_xlfn.XLOOKUP(B645,'RES TECH'!M:M,'RES TECH'!V:V))</f>
        <v>6.5689149560117297</v>
      </c>
      <c r="H645">
        <f>IF(B645="*","*",_xlfn.XLOOKUP(B645,'RES TECH'!M:M,'RES TECH'!AA:AA))</f>
        <v>31.536000000000001</v>
      </c>
      <c r="I645" s="12">
        <f>IF(B645="*","*",_xlfn.XLOOKUP(B645,'RES TECH'!M:M,'RES TECH'!Z:Z))</f>
        <v>9.7022787788124412E-2</v>
      </c>
      <c r="J645" s="12">
        <f>IF(B645="*","*",_xlfn.XLOOKUP(B645,'RES TECH'!M:M,'RES TECH'!S:S))</f>
        <v>2558.784451108746</v>
      </c>
      <c r="K645" s="12">
        <f t="shared" si="18"/>
        <v>127.93922255543731</v>
      </c>
      <c r="L645" s="12">
        <f t="shared" si="19"/>
        <v>6.3969611277718661</v>
      </c>
      <c r="M645">
        <f>IF(B645="*","*",IF(_xlfn.XLOOKUP(B645,'RES TECH'!$M:$M,'RES TECH'!$C:$C)="Low Income",IF(G645&gt;1,IF(G645&gt;3,0.3,0.24),0.12),IF(_xlfn.XLOOKUP(B645,'RES TECH'!$M:$M,'RES TECH'!$C:$C)="Lower-middle Income",IF(G645&gt;1,IF(G645&gt;3,0.23,0.18),0.09),IF(_xlfn.XLOOKUP(B645,'RES TECH'!$M:$M,'RES TECH'!$C:$C)="Upper-middle Income",IF(G645&gt;1,IF(G645&gt;3,0.15,0.12),0.06),IF(_xlfn.XLOOKUP(B645,'RES TECH'!$M:$M,'RES TECH'!$C:$C)="High Income",IF(G645&gt;1,IF(G645&gt;3,0.08,0.06),0.03))))))</f>
        <v>0.23</v>
      </c>
    </row>
    <row r="646" spans="2:13" x14ac:dyDescent="0.25">
      <c r="B646" t="str">
        <f>IF('RES TECH'!N642=1,'RES TECH'!M642,"*")</f>
        <v>RESHOULMOldSCGHP4ELC23</v>
      </c>
      <c r="C646" t="str">
        <f>IF(B646="*","*",_xlfn.XLOOKUP(B646,'RES TECH'!M:M,'RES TECH'!K:K))</f>
        <v>RESELC</v>
      </c>
      <c r="D646" t="str">
        <f>IF(B646="*","*",_xlfn.XLOOKUP(B646,'RES TECH'!M:M,'RES TECH'!L:L))</f>
        <v>RESHOULMOldSCEUE</v>
      </c>
      <c r="E646">
        <f>IF(B646="*","*",_xlfn.XLOOKUP(B646,'RES TECH'!M:M,'RES TECH'!O:O))</f>
        <v>2023</v>
      </c>
      <c r="F646" s="12">
        <f>IF(B646="*","*",_xlfn.XLOOKUP(B646,'RES TECH'!M:M,'RES TECH'!Y:Y))</f>
        <v>15</v>
      </c>
      <c r="G646" s="12">
        <f>IF(B646="*","*",_xlfn.XLOOKUP(B646,'RES TECH'!M:M,'RES TECH'!V:V))</f>
        <v>6.5689149560117297</v>
      </c>
      <c r="H646">
        <f>IF(B646="*","*",_xlfn.XLOOKUP(B646,'RES TECH'!M:M,'RES TECH'!AA:AA))</f>
        <v>31.536000000000001</v>
      </c>
      <c r="I646" s="12">
        <f>IF(B646="*","*",_xlfn.XLOOKUP(B646,'RES TECH'!M:M,'RES TECH'!Z:Z))</f>
        <v>9.7022787788124412E-2</v>
      </c>
      <c r="J646" s="12">
        <f>IF(B646="*","*",_xlfn.XLOOKUP(B646,'RES TECH'!M:M,'RES TECH'!S:S))</f>
        <v>2558.784451108746</v>
      </c>
      <c r="K646" s="12">
        <f t="shared" si="18"/>
        <v>127.93922255543731</v>
      </c>
      <c r="L646" s="12">
        <f t="shared" si="19"/>
        <v>6.3969611277718661</v>
      </c>
      <c r="M646">
        <f>IF(B646="*","*",IF(_xlfn.XLOOKUP(B646,'RES TECH'!$M:$M,'RES TECH'!$C:$C)="Low Income",IF(G646&gt;1,IF(G646&gt;3,0.3,0.24),0.12),IF(_xlfn.XLOOKUP(B646,'RES TECH'!$M:$M,'RES TECH'!$C:$C)="Lower-middle Income",IF(G646&gt;1,IF(G646&gt;3,0.23,0.18),0.09),IF(_xlfn.XLOOKUP(B646,'RES TECH'!$M:$M,'RES TECH'!$C:$C)="Upper-middle Income",IF(G646&gt;1,IF(G646&gt;3,0.15,0.12),0.06),IF(_xlfn.XLOOKUP(B646,'RES TECH'!$M:$M,'RES TECH'!$C:$C)="High Income",IF(G646&gt;1,IF(G646&gt;3,0.08,0.06),0.03))))))</f>
        <v>0.23</v>
      </c>
    </row>
    <row r="647" spans="2:13" x14ac:dyDescent="0.25">
      <c r="B647" t="str">
        <f>IF('RES TECH'!N643=1,'RES TECH'!M643,"*")</f>
        <v>RESHOULMOldSCGHP4ELC24</v>
      </c>
      <c r="C647" t="str">
        <f>IF(B647="*","*",_xlfn.XLOOKUP(B647,'RES TECH'!M:M,'RES TECH'!K:K))</f>
        <v>RESELC</v>
      </c>
      <c r="D647" t="str">
        <f>IF(B647="*","*",_xlfn.XLOOKUP(B647,'RES TECH'!M:M,'RES TECH'!L:L))</f>
        <v>RESHOULMOldSCEUE</v>
      </c>
      <c r="E647">
        <f>IF(B647="*","*",_xlfn.XLOOKUP(B647,'RES TECH'!M:M,'RES TECH'!O:O))</f>
        <v>2024</v>
      </c>
      <c r="F647" s="12">
        <f>IF(B647="*","*",_xlfn.XLOOKUP(B647,'RES TECH'!M:M,'RES TECH'!Y:Y))</f>
        <v>15</v>
      </c>
      <c r="G647" s="12">
        <f>IF(B647="*","*",_xlfn.XLOOKUP(B647,'RES TECH'!M:M,'RES TECH'!V:V))</f>
        <v>6.5689149560117297</v>
      </c>
      <c r="H647">
        <f>IF(B647="*","*",_xlfn.XLOOKUP(B647,'RES TECH'!M:M,'RES TECH'!AA:AA))</f>
        <v>31.536000000000001</v>
      </c>
      <c r="I647" s="12">
        <f>IF(B647="*","*",_xlfn.XLOOKUP(B647,'RES TECH'!M:M,'RES TECH'!Z:Z))</f>
        <v>9.7022787788124412E-2</v>
      </c>
      <c r="J647" s="12">
        <f>IF(B647="*","*",_xlfn.XLOOKUP(B647,'RES TECH'!M:M,'RES TECH'!S:S))</f>
        <v>2558.784451108746</v>
      </c>
      <c r="K647" s="12">
        <f t="shared" ref="K647:K710" si="20">IF(B647="*","*",5%*J647)</f>
        <v>127.93922255543731</v>
      </c>
      <c r="L647" s="12">
        <f t="shared" ref="L647:L710" si="21">IF(B647="*","*",5%*K647)</f>
        <v>6.3969611277718661</v>
      </c>
      <c r="M647">
        <f>IF(B647="*","*",IF(_xlfn.XLOOKUP(B647,'RES TECH'!$M:$M,'RES TECH'!$C:$C)="Low Income",IF(G647&gt;1,IF(G647&gt;3,0.3,0.24),0.12),IF(_xlfn.XLOOKUP(B647,'RES TECH'!$M:$M,'RES TECH'!$C:$C)="Lower-middle Income",IF(G647&gt;1,IF(G647&gt;3,0.23,0.18),0.09),IF(_xlfn.XLOOKUP(B647,'RES TECH'!$M:$M,'RES TECH'!$C:$C)="Upper-middle Income",IF(G647&gt;1,IF(G647&gt;3,0.15,0.12),0.06),IF(_xlfn.XLOOKUP(B647,'RES TECH'!$M:$M,'RES TECH'!$C:$C)="High Income",IF(G647&gt;1,IF(G647&gt;3,0.08,0.06),0.03))))))</f>
        <v>0.23</v>
      </c>
    </row>
    <row r="648" spans="2:13" x14ac:dyDescent="0.25">
      <c r="B648" t="str">
        <f>IF('RES TECH'!N644=1,'RES TECH'!M644,"*")</f>
        <v>RESHOULMOldSCRAC1ELC20</v>
      </c>
      <c r="C648" t="str">
        <f>IF(B648="*","*",_xlfn.XLOOKUP(B648,'RES TECH'!M:M,'RES TECH'!K:K))</f>
        <v>RESELC</v>
      </c>
      <c r="D648" t="str">
        <f>IF(B648="*","*",_xlfn.XLOOKUP(B648,'RES TECH'!M:M,'RES TECH'!L:L))</f>
        <v>RESHOULMOldSCEUE</v>
      </c>
      <c r="E648">
        <f>IF(B648="*","*",_xlfn.XLOOKUP(B648,'RES TECH'!M:M,'RES TECH'!O:O))</f>
        <v>2020</v>
      </c>
      <c r="F648" s="12">
        <f>IF(B648="*","*",_xlfn.XLOOKUP(B648,'RES TECH'!M:M,'RES TECH'!Y:Y))</f>
        <v>10</v>
      </c>
      <c r="G648" s="12">
        <f>IF(B648="*","*",_xlfn.XLOOKUP(B648,'RES TECH'!M:M,'RES TECH'!V:V))</f>
        <v>3.1946072684642441</v>
      </c>
      <c r="H648">
        <f>IF(B648="*","*",_xlfn.XLOOKUP(B648,'RES TECH'!M:M,'RES TECH'!AA:AA))</f>
        <v>31.536000000000001</v>
      </c>
      <c r="I648" s="12">
        <f>IF(B648="*","*",_xlfn.XLOOKUP(B648,'RES TECH'!M:M,'RES TECH'!Z:Z))</f>
        <v>9.7022787788124412E-2</v>
      </c>
      <c r="J648" s="12">
        <f>IF(B648="*","*",_xlfn.XLOOKUP(B648,'RES TECH'!M:M,'RES TECH'!S:S))</f>
        <v>186.09341462609061</v>
      </c>
      <c r="K648" s="12">
        <f t="shared" si="20"/>
        <v>9.3046707313045314</v>
      </c>
      <c r="L648" s="12">
        <f t="shared" si="21"/>
        <v>0.46523353656522659</v>
      </c>
      <c r="M648">
        <f>IF(B648="*","*",IF(_xlfn.XLOOKUP(B648,'RES TECH'!$M:$M,'RES TECH'!$C:$C)="Low Income",IF(G648&gt;1,IF(G648&gt;3,0.3,0.24),0.12),IF(_xlfn.XLOOKUP(B648,'RES TECH'!$M:$M,'RES TECH'!$C:$C)="Lower-middle Income",IF(G648&gt;1,IF(G648&gt;3,0.23,0.18),0.09),IF(_xlfn.XLOOKUP(B648,'RES TECH'!$M:$M,'RES TECH'!$C:$C)="Upper-middle Income",IF(G648&gt;1,IF(G648&gt;3,0.15,0.12),0.06),IF(_xlfn.XLOOKUP(B648,'RES TECH'!$M:$M,'RES TECH'!$C:$C)="High Income",IF(G648&gt;1,IF(G648&gt;3,0.08,0.06),0.03))))))</f>
        <v>0.23</v>
      </c>
    </row>
    <row r="649" spans="2:13" x14ac:dyDescent="0.25">
      <c r="B649" t="str">
        <f>IF('RES TECH'!N645=1,'RES TECH'!M645,"*")</f>
        <v>RESHOULMOldSCRAC2ELC20</v>
      </c>
      <c r="C649" t="str">
        <f>IF(B649="*","*",_xlfn.XLOOKUP(B649,'RES TECH'!M:M,'RES TECH'!K:K))</f>
        <v>RESELC</v>
      </c>
      <c r="D649" t="str">
        <f>IF(B649="*","*",_xlfn.XLOOKUP(B649,'RES TECH'!M:M,'RES TECH'!L:L))</f>
        <v>RESHOULMOldSCEUE</v>
      </c>
      <c r="E649">
        <f>IF(B649="*","*",_xlfn.XLOOKUP(B649,'RES TECH'!M:M,'RES TECH'!O:O))</f>
        <v>2020</v>
      </c>
      <c r="F649" s="12">
        <f>IF(B649="*","*",_xlfn.XLOOKUP(B649,'RES TECH'!M:M,'RES TECH'!Y:Y))</f>
        <v>10</v>
      </c>
      <c r="G649" s="12">
        <f>IF(B649="*","*",_xlfn.XLOOKUP(B649,'RES TECH'!M:M,'RES TECH'!V:V))</f>
        <v>3.5169988276670581</v>
      </c>
      <c r="H649">
        <f>IF(B649="*","*",_xlfn.XLOOKUP(B649,'RES TECH'!M:M,'RES TECH'!AA:AA))</f>
        <v>31.536000000000001</v>
      </c>
      <c r="I649" s="12">
        <f>IF(B649="*","*",_xlfn.XLOOKUP(B649,'RES TECH'!M:M,'RES TECH'!Z:Z))</f>
        <v>9.7022787788124412E-2</v>
      </c>
      <c r="J649" s="12">
        <f>IF(B649="*","*",_xlfn.XLOOKUP(B649,'RES TECH'!M:M,'RES TECH'!S:S))</f>
        <v>192.09642800112579</v>
      </c>
      <c r="K649" s="12">
        <f t="shared" si="20"/>
        <v>9.6048214000562897</v>
      </c>
      <c r="L649" s="12">
        <f t="shared" si="21"/>
        <v>0.48024107000281452</v>
      </c>
      <c r="M649">
        <f>IF(B649="*","*",IF(_xlfn.XLOOKUP(B649,'RES TECH'!$M:$M,'RES TECH'!$C:$C)="Low Income",IF(G649&gt;1,IF(G649&gt;3,0.3,0.24),0.12),IF(_xlfn.XLOOKUP(B649,'RES TECH'!$M:$M,'RES TECH'!$C:$C)="Lower-middle Income",IF(G649&gt;1,IF(G649&gt;3,0.23,0.18),0.09),IF(_xlfn.XLOOKUP(B649,'RES TECH'!$M:$M,'RES TECH'!$C:$C)="Upper-middle Income",IF(G649&gt;1,IF(G649&gt;3,0.15,0.12),0.06),IF(_xlfn.XLOOKUP(B649,'RES TECH'!$M:$M,'RES TECH'!$C:$C)="High Income",IF(G649&gt;1,IF(G649&gt;3,0.08,0.06),0.03))))))</f>
        <v>0.23</v>
      </c>
    </row>
    <row r="650" spans="2:13" x14ac:dyDescent="0.25">
      <c r="B650" t="str">
        <f>IF('RES TECH'!N646=1,'RES TECH'!M646,"*")</f>
        <v>RESHOULMOldSCRAC2ELC30</v>
      </c>
      <c r="C650" t="str">
        <f>IF(B650="*","*",_xlfn.XLOOKUP(B650,'RES TECH'!M:M,'RES TECH'!K:K))</f>
        <v>RESELC</v>
      </c>
      <c r="D650" t="str">
        <f>IF(B650="*","*",_xlfn.XLOOKUP(B650,'RES TECH'!M:M,'RES TECH'!L:L))</f>
        <v>RESHOULMOldSCEUE</v>
      </c>
      <c r="E650">
        <f>IF(B650="*","*",_xlfn.XLOOKUP(B650,'RES TECH'!M:M,'RES TECH'!O:O))</f>
        <v>2030</v>
      </c>
      <c r="F650" s="12">
        <f>IF(B650="*","*",_xlfn.XLOOKUP(B650,'RES TECH'!M:M,'RES TECH'!Y:Y))</f>
        <v>10</v>
      </c>
      <c r="G650" s="12">
        <f>IF(B650="*","*",_xlfn.XLOOKUP(B650,'RES TECH'!M:M,'RES TECH'!V:V))</f>
        <v>3.5902696365767879</v>
      </c>
      <c r="H650">
        <f>IF(B650="*","*",_xlfn.XLOOKUP(B650,'RES TECH'!M:M,'RES TECH'!AA:AA))</f>
        <v>31.536000000000001</v>
      </c>
      <c r="I650" s="12">
        <f>IF(B650="*","*",_xlfn.XLOOKUP(B650,'RES TECH'!M:M,'RES TECH'!Z:Z))</f>
        <v>9.7022787788124412E-2</v>
      </c>
      <c r="J650" s="12">
        <f>IF(B650="*","*",_xlfn.XLOOKUP(B650,'RES TECH'!M:M,'RES TECH'!S:S))</f>
        <v>192.09642800112579</v>
      </c>
      <c r="K650" s="12">
        <f t="shared" si="20"/>
        <v>9.6048214000562897</v>
      </c>
      <c r="L650" s="12">
        <f t="shared" si="21"/>
        <v>0.48024107000281452</v>
      </c>
      <c r="M650">
        <f>IF(B650="*","*",IF(_xlfn.XLOOKUP(B650,'RES TECH'!$M:$M,'RES TECH'!$C:$C)="Low Income",IF(G650&gt;1,IF(G650&gt;3,0.3,0.24),0.12),IF(_xlfn.XLOOKUP(B650,'RES TECH'!$M:$M,'RES TECH'!$C:$C)="Lower-middle Income",IF(G650&gt;1,IF(G650&gt;3,0.23,0.18),0.09),IF(_xlfn.XLOOKUP(B650,'RES TECH'!$M:$M,'RES TECH'!$C:$C)="Upper-middle Income",IF(G650&gt;1,IF(G650&gt;3,0.15,0.12),0.06),IF(_xlfn.XLOOKUP(B650,'RES TECH'!$M:$M,'RES TECH'!$C:$C)="High Income",IF(G650&gt;1,IF(G650&gt;3,0.08,0.06),0.03))))))</f>
        <v>0.23</v>
      </c>
    </row>
    <row r="651" spans="2:13" x14ac:dyDescent="0.25">
      <c r="B651" t="str">
        <f>IF('RES TECH'!N647=1,'RES TECH'!M647,"*")</f>
        <v>RESHOULMOldSCRAC2ELC40</v>
      </c>
      <c r="C651" t="str">
        <f>IF(B651="*","*",_xlfn.XLOOKUP(B651,'RES TECH'!M:M,'RES TECH'!K:K))</f>
        <v>RESELC</v>
      </c>
      <c r="D651" t="str">
        <f>IF(B651="*","*",_xlfn.XLOOKUP(B651,'RES TECH'!M:M,'RES TECH'!L:L))</f>
        <v>RESHOULMOldSCEUE</v>
      </c>
      <c r="E651">
        <f>IF(B651="*","*",_xlfn.XLOOKUP(B651,'RES TECH'!M:M,'RES TECH'!O:O))</f>
        <v>2040</v>
      </c>
      <c r="F651" s="12">
        <f>IF(B651="*","*",_xlfn.XLOOKUP(B651,'RES TECH'!M:M,'RES TECH'!Y:Y))</f>
        <v>10</v>
      </c>
      <c r="G651" s="12">
        <f>IF(B651="*","*",_xlfn.XLOOKUP(B651,'RES TECH'!M:M,'RES TECH'!V:V))</f>
        <v>3.6635404454865181</v>
      </c>
      <c r="H651">
        <f>IF(B651="*","*",_xlfn.XLOOKUP(B651,'RES TECH'!M:M,'RES TECH'!AA:AA))</f>
        <v>31.536000000000001</v>
      </c>
      <c r="I651" s="12">
        <f>IF(B651="*","*",_xlfn.XLOOKUP(B651,'RES TECH'!M:M,'RES TECH'!Z:Z))</f>
        <v>9.7022787788124412E-2</v>
      </c>
      <c r="J651" s="12">
        <f>IF(B651="*","*",_xlfn.XLOOKUP(B651,'RES TECH'!M:M,'RES TECH'!S:S))</f>
        <v>192.09642800112579</v>
      </c>
      <c r="K651" s="12">
        <f t="shared" si="20"/>
        <v>9.6048214000562897</v>
      </c>
      <c r="L651" s="12">
        <f t="shared" si="21"/>
        <v>0.48024107000281452</v>
      </c>
      <c r="M651">
        <f>IF(B651="*","*",IF(_xlfn.XLOOKUP(B651,'RES TECH'!$M:$M,'RES TECH'!$C:$C)="Low Income",IF(G651&gt;1,IF(G651&gt;3,0.3,0.24),0.12),IF(_xlfn.XLOOKUP(B651,'RES TECH'!$M:$M,'RES TECH'!$C:$C)="Lower-middle Income",IF(G651&gt;1,IF(G651&gt;3,0.23,0.18),0.09),IF(_xlfn.XLOOKUP(B651,'RES TECH'!$M:$M,'RES TECH'!$C:$C)="Upper-middle Income",IF(G651&gt;1,IF(G651&gt;3,0.15,0.12),0.06),IF(_xlfn.XLOOKUP(B651,'RES TECH'!$M:$M,'RES TECH'!$C:$C)="High Income",IF(G651&gt;1,IF(G651&gt;3,0.08,0.06),0.03))))))</f>
        <v>0.23</v>
      </c>
    </row>
    <row r="652" spans="2:13" x14ac:dyDescent="0.25">
      <c r="B652" t="str">
        <f>IF('RES TECH'!N648=1,'RES TECH'!M648,"*")</f>
        <v>RESHOULMOldSCRAC3ELC20</v>
      </c>
      <c r="C652" t="str">
        <f>IF(B652="*","*",_xlfn.XLOOKUP(B652,'RES TECH'!M:M,'RES TECH'!K:K))</f>
        <v>RESELC</v>
      </c>
      <c r="D652" t="str">
        <f>IF(B652="*","*",_xlfn.XLOOKUP(B652,'RES TECH'!M:M,'RES TECH'!L:L))</f>
        <v>RESHOULMOldSCEUE</v>
      </c>
      <c r="E652">
        <f>IF(B652="*","*",_xlfn.XLOOKUP(B652,'RES TECH'!M:M,'RES TECH'!O:O))</f>
        <v>2020</v>
      </c>
      <c r="F652" s="12">
        <f>IF(B652="*","*",_xlfn.XLOOKUP(B652,'RES TECH'!M:M,'RES TECH'!Y:Y))</f>
        <v>10</v>
      </c>
      <c r="G652" s="12">
        <f>IF(B652="*","*",_xlfn.XLOOKUP(B652,'RES TECH'!M:M,'RES TECH'!V:V))</f>
        <v>3.5169988276670581</v>
      </c>
      <c r="H652">
        <f>IF(B652="*","*",_xlfn.XLOOKUP(B652,'RES TECH'!M:M,'RES TECH'!AA:AA))</f>
        <v>31.536000000000001</v>
      </c>
      <c r="I652" s="12">
        <f>IF(B652="*","*",_xlfn.XLOOKUP(B652,'RES TECH'!M:M,'RES TECH'!Z:Z))</f>
        <v>9.7022787788124412E-2</v>
      </c>
      <c r="J652" s="12">
        <f>IF(B652="*","*",_xlfn.XLOOKUP(B652,'RES TECH'!M:M,'RES TECH'!S:S))</f>
        <v>192.09642800112579</v>
      </c>
      <c r="K652" s="12">
        <f t="shared" si="20"/>
        <v>9.6048214000562897</v>
      </c>
      <c r="L652" s="12">
        <f t="shared" si="21"/>
        <v>0.48024107000281452</v>
      </c>
      <c r="M652">
        <f>IF(B652="*","*",IF(_xlfn.XLOOKUP(B652,'RES TECH'!$M:$M,'RES TECH'!$C:$C)="Low Income",IF(G652&gt;1,IF(G652&gt;3,0.3,0.24),0.12),IF(_xlfn.XLOOKUP(B652,'RES TECH'!$M:$M,'RES TECH'!$C:$C)="Lower-middle Income",IF(G652&gt;1,IF(G652&gt;3,0.23,0.18),0.09),IF(_xlfn.XLOOKUP(B652,'RES TECH'!$M:$M,'RES TECH'!$C:$C)="Upper-middle Income",IF(G652&gt;1,IF(G652&gt;3,0.15,0.12),0.06),IF(_xlfn.XLOOKUP(B652,'RES TECH'!$M:$M,'RES TECH'!$C:$C)="High Income",IF(G652&gt;1,IF(G652&gt;3,0.08,0.06),0.03))))))</f>
        <v>0.23</v>
      </c>
    </row>
    <row r="653" spans="2:13" x14ac:dyDescent="0.25">
      <c r="B653" t="str">
        <f>IF('RES TECH'!N649=1,'RES TECH'!M649,"*")</f>
        <v>RESHOULMOldSCRAC4ELC20</v>
      </c>
      <c r="C653" t="str">
        <f>IF(B653="*","*",_xlfn.XLOOKUP(B653,'RES TECH'!M:M,'RES TECH'!K:K))</f>
        <v>RESELC</v>
      </c>
      <c r="D653" t="str">
        <f>IF(B653="*","*",_xlfn.XLOOKUP(B653,'RES TECH'!M:M,'RES TECH'!L:L))</f>
        <v>RESHOULMOldSCEUE</v>
      </c>
      <c r="E653">
        <f>IF(B653="*","*",_xlfn.XLOOKUP(B653,'RES TECH'!M:M,'RES TECH'!O:O))</f>
        <v>2020</v>
      </c>
      <c r="F653" s="12">
        <f>IF(B653="*","*",_xlfn.XLOOKUP(B653,'RES TECH'!M:M,'RES TECH'!Y:Y))</f>
        <v>10</v>
      </c>
      <c r="G653" s="12">
        <f>IF(B653="*","*",_xlfn.XLOOKUP(B653,'RES TECH'!M:M,'RES TECH'!V:V))</f>
        <v>3.6049237983587341</v>
      </c>
      <c r="H653">
        <f>IF(B653="*","*",_xlfn.XLOOKUP(B653,'RES TECH'!M:M,'RES TECH'!AA:AA))</f>
        <v>31.536000000000001</v>
      </c>
      <c r="I653" s="12">
        <f>IF(B653="*","*",_xlfn.XLOOKUP(B653,'RES TECH'!M:M,'RES TECH'!Z:Z))</f>
        <v>9.7022787788124412E-2</v>
      </c>
      <c r="J653" s="12">
        <f>IF(B653="*","*",_xlfn.XLOOKUP(B653,'RES TECH'!M:M,'RES TECH'!S:S))</f>
        <v>211.60622146999009</v>
      </c>
      <c r="K653" s="12">
        <f t="shared" si="20"/>
        <v>10.580311073499505</v>
      </c>
      <c r="L653" s="12">
        <f t="shared" si="21"/>
        <v>0.52901555367497533</v>
      </c>
      <c r="M653">
        <f>IF(B653="*","*",IF(_xlfn.XLOOKUP(B653,'RES TECH'!$M:$M,'RES TECH'!$C:$C)="Low Income",IF(G653&gt;1,IF(G653&gt;3,0.3,0.24),0.12),IF(_xlfn.XLOOKUP(B653,'RES TECH'!$M:$M,'RES TECH'!$C:$C)="Lower-middle Income",IF(G653&gt;1,IF(G653&gt;3,0.23,0.18),0.09),IF(_xlfn.XLOOKUP(B653,'RES TECH'!$M:$M,'RES TECH'!$C:$C)="Upper-middle Income",IF(G653&gt;1,IF(G653&gt;3,0.15,0.12),0.06),IF(_xlfn.XLOOKUP(B653,'RES TECH'!$M:$M,'RES TECH'!$C:$C)="High Income",IF(G653&gt;1,IF(G653&gt;3,0.08,0.06),0.03))))))</f>
        <v>0.23</v>
      </c>
    </row>
    <row r="654" spans="2:13" x14ac:dyDescent="0.25">
      <c r="B654" t="str">
        <f>IF('RES TECH'!N650=1,'RES TECH'!M650,"*")</f>
        <v>RESHOULMOldSCRAC4ELC22</v>
      </c>
      <c r="C654" t="str">
        <f>IF(B654="*","*",_xlfn.XLOOKUP(B654,'RES TECH'!M:M,'RES TECH'!K:K))</f>
        <v>RESELC</v>
      </c>
      <c r="D654" t="str">
        <f>IF(B654="*","*",_xlfn.XLOOKUP(B654,'RES TECH'!M:M,'RES TECH'!L:L))</f>
        <v>RESHOULMOldSCEUE</v>
      </c>
      <c r="E654">
        <f>IF(B654="*","*",_xlfn.XLOOKUP(B654,'RES TECH'!M:M,'RES TECH'!O:O))</f>
        <v>2022</v>
      </c>
      <c r="F654" s="12">
        <f>IF(B654="*","*",_xlfn.XLOOKUP(B654,'RES TECH'!M:M,'RES TECH'!Y:Y))</f>
        <v>10</v>
      </c>
      <c r="G654" s="12">
        <f>IF(B654="*","*",_xlfn.XLOOKUP(B654,'RES TECH'!M:M,'RES TECH'!V:V))</f>
        <v>3.6635404454865181</v>
      </c>
      <c r="H654">
        <f>IF(B654="*","*",_xlfn.XLOOKUP(B654,'RES TECH'!M:M,'RES TECH'!AA:AA))</f>
        <v>31.536000000000001</v>
      </c>
      <c r="I654" s="12">
        <f>IF(B654="*","*",_xlfn.XLOOKUP(B654,'RES TECH'!M:M,'RES TECH'!Z:Z))</f>
        <v>9.7022787788124412E-2</v>
      </c>
      <c r="J654" s="12">
        <f>IF(B654="*","*",_xlfn.XLOOKUP(B654,'RES TECH'!M:M,'RES TECH'!S:S))</f>
        <v>211.60622146999009</v>
      </c>
      <c r="K654" s="12">
        <f t="shared" si="20"/>
        <v>10.580311073499505</v>
      </c>
      <c r="L654" s="12">
        <f t="shared" si="21"/>
        <v>0.52901555367497533</v>
      </c>
      <c r="M654">
        <f>IF(B654="*","*",IF(_xlfn.XLOOKUP(B654,'RES TECH'!$M:$M,'RES TECH'!$C:$C)="Low Income",IF(G654&gt;1,IF(G654&gt;3,0.3,0.24),0.12),IF(_xlfn.XLOOKUP(B654,'RES TECH'!$M:$M,'RES TECH'!$C:$C)="Lower-middle Income",IF(G654&gt;1,IF(G654&gt;3,0.23,0.18),0.09),IF(_xlfn.XLOOKUP(B654,'RES TECH'!$M:$M,'RES TECH'!$C:$C)="Upper-middle Income",IF(G654&gt;1,IF(G654&gt;3,0.15,0.12),0.06),IF(_xlfn.XLOOKUP(B654,'RES TECH'!$M:$M,'RES TECH'!$C:$C)="High Income",IF(G654&gt;1,IF(G654&gt;3,0.08,0.06),0.03))))))</f>
        <v>0.23</v>
      </c>
    </row>
    <row r="655" spans="2:13" x14ac:dyDescent="0.25">
      <c r="B655" t="str">
        <f>IF('RES TECH'!N651=1,'RES TECH'!M651,"*")</f>
        <v>RESHOULMOldSCRAC4ELC30</v>
      </c>
      <c r="C655" t="str">
        <f>IF(B655="*","*",_xlfn.XLOOKUP(B655,'RES TECH'!M:M,'RES TECH'!K:K))</f>
        <v>RESELC</v>
      </c>
      <c r="D655" t="str">
        <f>IF(B655="*","*",_xlfn.XLOOKUP(B655,'RES TECH'!M:M,'RES TECH'!L:L))</f>
        <v>RESHOULMOldSCEUE</v>
      </c>
      <c r="E655">
        <f>IF(B655="*","*",_xlfn.XLOOKUP(B655,'RES TECH'!M:M,'RES TECH'!O:O))</f>
        <v>2030</v>
      </c>
      <c r="F655" s="12">
        <f>IF(B655="*","*",_xlfn.XLOOKUP(B655,'RES TECH'!M:M,'RES TECH'!Y:Y))</f>
        <v>10</v>
      </c>
      <c r="G655" s="12">
        <f>IF(B655="*","*",_xlfn.XLOOKUP(B655,'RES TECH'!M:M,'RES TECH'!V:V))</f>
        <v>3.8100820633059791</v>
      </c>
      <c r="H655">
        <f>IF(B655="*","*",_xlfn.XLOOKUP(B655,'RES TECH'!M:M,'RES TECH'!AA:AA))</f>
        <v>31.536000000000001</v>
      </c>
      <c r="I655" s="12">
        <f>IF(B655="*","*",_xlfn.XLOOKUP(B655,'RES TECH'!M:M,'RES TECH'!Z:Z))</f>
        <v>9.7022787788124412E-2</v>
      </c>
      <c r="J655" s="12">
        <f>IF(B655="*","*",_xlfn.XLOOKUP(B655,'RES TECH'!M:M,'RES TECH'!S:S))</f>
        <v>211.60622146999009</v>
      </c>
      <c r="K655" s="12">
        <f t="shared" si="20"/>
        <v>10.580311073499505</v>
      </c>
      <c r="L655" s="12">
        <f t="shared" si="21"/>
        <v>0.52901555367497533</v>
      </c>
      <c r="M655">
        <f>IF(B655="*","*",IF(_xlfn.XLOOKUP(B655,'RES TECH'!$M:$M,'RES TECH'!$C:$C)="Low Income",IF(G655&gt;1,IF(G655&gt;3,0.3,0.24),0.12),IF(_xlfn.XLOOKUP(B655,'RES TECH'!$M:$M,'RES TECH'!$C:$C)="Lower-middle Income",IF(G655&gt;1,IF(G655&gt;3,0.23,0.18),0.09),IF(_xlfn.XLOOKUP(B655,'RES TECH'!$M:$M,'RES TECH'!$C:$C)="Upper-middle Income",IF(G655&gt;1,IF(G655&gt;3,0.15,0.12),0.06),IF(_xlfn.XLOOKUP(B655,'RES TECH'!$M:$M,'RES TECH'!$C:$C)="High Income",IF(G655&gt;1,IF(G655&gt;3,0.08,0.06),0.03))))))</f>
        <v>0.23</v>
      </c>
    </row>
    <row r="656" spans="2:13" x14ac:dyDescent="0.25">
      <c r="B656" t="str">
        <f>IF('RES TECH'!N652=1,'RES TECH'!M652,"*")</f>
        <v>RESHOULMOldSCRAC4ELC40</v>
      </c>
      <c r="C656" t="str">
        <f>IF(B656="*","*",_xlfn.XLOOKUP(B656,'RES TECH'!M:M,'RES TECH'!K:K))</f>
        <v>RESELC</v>
      </c>
      <c r="D656" t="str">
        <f>IF(B656="*","*",_xlfn.XLOOKUP(B656,'RES TECH'!M:M,'RES TECH'!L:L))</f>
        <v>RESHOULMOldSCEUE</v>
      </c>
      <c r="E656">
        <f>IF(B656="*","*",_xlfn.XLOOKUP(B656,'RES TECH'!M:M,'RES TECH'!O:O))</f>
        <v>2040</v>
      </c>
      <c r="F656" s="12">
        <f>IF(B656="*","*",_xlfn.XLOOKUP(B656,'RES TECH'!M:M,'RES TECH'!Y:Y))</f>
        <v>10</v>
      </c>
      <c r="G656" s="12">
        <f>IF(B656="*","*",_xlfn.XLOOKUP(B656,'RES TECH'!M:M,'RES TECH'!V:V))</f>
        <v>3.9566236811254401</v>
      </c>
      <c r="H656">
        <f>IF(B656="*","*",_xlfn.XLOOKUP(B656,'RES TECH'!M:M,'RES TECH'!AA:AA))</f>
        <v>31.536000000000001</v>
      </c>
      <c r="I656" s="12">
        <f>IF(B656="*","*",_xlfn.XLOOKUP(B656,'RES TECH'!M:M,'RES TECH'!Z:Z))</f>
        <v>9.7022787788124412E-2</v>
      </c>
      <c r="J656" s="12">
        <f>IF(B656="*","*",_xlfn.XLOOKUP(B656,'RES TECH'!M:M,'RES TECH'!S:S))</f>
        <v>211.60622146999009</v>
      </c>
      <c r="K656" s="12">
        <f t="shared" si="20"/>
        <v>10.580311073499505</v>
      </c>
      <c r="L656" s="12">
        <f t="shared" si="21"/>
        <v>0.52901555367497533</v>
      </c>
      <c r="M656">
        <f>IF(B656="*","*",IF(_xlfn.XLOOKUP(B656,'RES TECH'!$M:$M,'RES TECH'!$C:$C)="Low Income",IF(G656&gt;1,IF(G656&gt;3,0.3,0.24),0.12),IF(_xlfn.XLOOKUP(B656,'RES TECH'!$M:$M,'RES TECH'!$C:$C)="Lower-middle Income",IF(G656&gt;1,IF(G656&gt;3,0.23,0.18),0.09),IF(_xlfn.XLOOKUP(B656,'RES TECH'!$M:$M,'RES TECH'!$C:$C)="Upper-middle Income",IF(G656&gt;1,IF(G656&gt;3,0.15,0.12),0.06),IF(_xlfn.XLOOKUP(B656,'RES TECH'!$M:$M,'RES TECH'!$C:$C)="High Income",IF(G656&gt;1,IF(G656&gt;3,0.08,0.06),0.03))))))</f>
        <v>0.23</v>
      </c>
    </row>
    <row r="657" spans="2:13" x14ac:dyDescent="0.25">
      <c r="B657" t="str">
        <f>IF('RES TECH'!N653=1,'RES TECH'!M653,"*")</f>
        <v>RESHOULMOldSCCAC1ELC20</v>
      </c>
      <c r="C657" t="str">
        <f>IF(B657="*","*",_xlfn.XLOOKUP(B657,'RES TECH'!M:M,'RES TECH'!K:K))</f>
        <v>RESELC</v>
      </c>
      <c r="D657" t="str">
        <f>IF(B657="*","*",_xlfn.XLOOKUP(B657,'RES TECH'!M:M,'RES TECH'!L:L))</f>
        <v>RESHOULMOldSCEUE</v>
      </c>
      <c r="E657">
        <f>IF(B657="*","*",_xlfn.XLOOKUP(B657,'RES TECH'!M:M,'RES TECH'!O:O))</f>
        <v>2020</v>
      </c>
      <c r="F657" s="12">
        <f>IF(B657="*","*",_xlfn.XLOOKUP(B657,'RES TECH'!M:M,'RES TECH'!Y:Y))</f>
        <v>19</v>
      </c>
      <c r="G657" s="12">
        <f>IF(B657="*","*",_xlfn.XLOOKUP(B657,'RES TECH'!M:M,'RES TECH'!V:V))</f>
        <v>3.8100820633059791</v>
      </c>
      <c r="H657">
        <f>IF(B657="*","*",_xlfn.XLOOKUP(B657,'RES TECH'!M:M,'RES TECH'!AA:AA))</f>
        <v>31.536000000000001</v>
      </c>
      <c r="I657" s="12">
        <f>IF(B657="*","*",_xlfn.XLOOKUP(B657,'RES TECH'!M:M,'RES TECH'!Z:Z))</f>
        <v>9.7022787788124412E-2</v>
      </c>
      <c r="J657" s="12">
        <f>IF(B657="*","*",_xlfn.XLOOKUP(B657,'RES TECH'!M:M,'RES TECH'!S:S))</f>
        <v>1065.534874068745</v>
      </c>
      <c r="K657" s="12">
        <f t="shared" si="20"/>
        <v>53.276743703437255</v>
      </c>
      <c r="L657" s="12">
        <f t="shared" si="21"/>
        <v>2.6638371851718627</v>
      </c>
      <c r="M657">
        <f>IF(B657="*","*",IF(_xlfn.XLOOKUP(B657,'RES TECH'!$M:$M,'RES TECH'!$C:$C)="Low Income",IF(G657&gt;1,IF(G657&gt;3,0.3,0.24),0.12),IF(_xlfn.XLOOKUP(B657,'RES TECH'!$M:$M,'RES TECH'!$C:$C)="Lower-middle Income",IF(G657&gt;1,IF(G657&gt;3,0.23,0.18),0.09),IF(_xlfn.XLOOKUP(B657,'RES TECH'!$M:$M,'RES TECH'!$C:$C)="Upper-middle Income",IF(G657&gt;1,IF(G657&gt;3,0.15,0.12),0.06),IF(_xlfn.XLOOKUP(B657,'RES TECH'!$M:$M,'RES TECH'!$C:$C)="High Income",IF(G657&gt;1,IF(G657&gt;3,0.08,0.06),0.03))))))</f>
        <v>0.23</v>
      </c>
    </row>
    <row r="658" spans="2:13" x14ac:dyDescent="0.25">
      <c r="B658" t="str">
        <f>IF('RES TECH'!N654=1,'RES TECH'!M654,"*")</f>
        <v>RESHOULMOldSCCAC1ELC23</v>
      </c>
      <c r="C658" t="str">
        <f>IF(B658="*","*",_xlfn.XLOOKUP(B658,'RES TECH'!M:M,'RES TECH'!K:K))</f>
        <v>RESELC</v>
      </c>
      <c r="D658" t="str">
        <f>IF(B658="*","*",_xlfn.XLOOKUP(B658,'RES TECH'!M:M,'RES TECH'!L:L))</f>
        <v>RESHOULMOldSCEUE</v>
      </c>
      <c r="E658">
        <f>IF(B658="*","*",_xlfn.XLOOKUP(B658,'RES TECH'!M:M,'RES TECH'!O:O))</f>
        <v>2023</v>
      </c>
      <c r="F658" s="12">
        <f>IF(B658="*","*",_xlfn.XLOOKUP(B658,'RES TECH'!M:M,'RES TECH'!Y:Y))</f>
        <v>19</v>
      </c>
      <c r="G658" s="12">
        <f>IF(B658="*","*",_xlfn.XLOOKUP(B658,'RES TECH'!M:M,'RES TECH'!V:V))</f>
        <v>3.8100820633059791</v>
      </c>
      <c r="H658">
        <f>IF(B658="*","*",_xlfn.XLOOKUP(B658,'RES TECH'!M:M,'RES TECH'!AA:AA))</f>
        <v>31.536000000000001</v>
      </c>
      <c r="I658" s="12">
        <f>IF(B658="*","*",_xlfn.XLOOKUP(B658,'RES TECH'!M:M,'RES TECH'!Z:Z))</f>
        <v>9.7022787788124412E-2</v>
      </c>
      <c r="J658" s="12">
        <f>IF(B658="*","*",_xlfn.XLOOKUP(B658,'RES TECH'!M:M,'RES TECH'!S:S))</f>
        <v>1065.534874068745</v>
      </c>
      <c r="K658" s="12">
        <f t="shared" si="20"/>
        <v>53.276743703437255</v>
      </c>
      <c r="L658" s="12">
        <f t="shared" si="21"/>
        <v>2.6638371851718627</v>
      </c>
      <c r="M658">
        <f>IF(B658="*","*",IF(_xlfn.XLOOKUP(B658,'RES TECH'!$M:$M,'RES TECH'!$C:$C)="Low Income",IF(G658&gt;1,IF(G658&gt;3,0.3,0.24),0.12),IF(_xlfn.XLOOKUP(B658,'RES TECH'!$M:$M,'RES TECH'!$C:$C)="Lower-middle Income",IF(G658&gt;1,IF(G658&gt;3,0.23,0.18),0.09),IF(_xlfn.XLOOKUP(B658,'RES TECH'!$M:$M,'RES TECH'!$C:$C)="Upper-middle Income",IF(G658&gt;1,IF(G658&gt;3,0.15,0.12),0.06),IF(_xlfn.XLOOKUP(B658,'RES TECH'!$M:$M,'RES TECH'!$C:$C)="High Income",IF(G658&gt;1,IF(G658&gt;3,0.08,0.06),0.03))))))</f>
        <v>0.23</v>
      </c>
    </row>
    <row r="659" spans="2:13" x14ac:dyDescent="0.25">
      <c r="B659" t="str">
        <f>IF('RES TECH'!N655=1,'RES TECH'!M655,"*")</f>
        <v>RESHOULMOldSCCAC2ELC20</v>
      </c>
      <c r="C659" t="str">
        <f>IF(B659="*","*",_xlfn.XLOOKUP(B659,'RES TECH'!M:M,'RES TECH'!K:K))</f>
        <v>RESELC</v>
      </c>
      <c r="D659" t="str">
        <f>IF(B659="*","*",_xlfn.XLOOKUP(B659,'RES TECH'!M:M,'RES TECH'!L:L))</f>
        <v>RESHOULMOldSCEUE</v>
      </c>
      <c r="E659">
        <f>IF(B659="*","*",_xlfn.XLOOKUP(B659,'RES TECH'!M:M,'RES TECH'!O:O))</f>
        <v>2020</v>
      </c>
      <c r="F659" s="12">
        <f>IF(B659="*","*",_xlfn.XLOOKUP(B659,'RES TECH'!M:M,'RES TECH'!Y:Y))</f>
        <v>19</v>
      </c>
      <c r="G659" s="12">
        <f>IF(B659="*","*",_xlfn.XLOOKUP(B659,'RES TECH'!M:M,'RES TECH'!V:V))</f>
        <v>4.0738569753810081</v>
      </c>
      <c r="H659">
        <f>IF(B659="*","*",_xlfn.XLOOKUP(B659,'RES TECH'!M:M,'RES TECH'!AA:AA))</f>
        <v>31.536000000000001</v>
      </c>
      <c r="I659" s="12">
        <f>IF(B659="*","*",_xlfn.XLOOKUP(B659,'RES TECH'!M:M,'RES TECH'!Z:Z))</f>
        <v>9.7022787788124412E-2</v>
      </c>
      <c r="J659" s="12">
        <f>IF(B659="*","*",_xlfn.XLOOKUP(B659,'RES TECH'!M:M,'RES TECH'!S:S))</f>
        <v>1095.549940943921</v>
      </c>
      <c r="K659" s="12">
        <f t="shared" si="20"/>
        <v>54.77749704719605</v>
      </c>
      <c r="L659" s="12">
        <f t="shared" si="21"/>
        <v>2.7388748523598028</v>
      </c>
      <c r="M659">
        <f>IF(B659="*","*",IF(_xlfn.XLOOKUP(B659,'RES TECH'!$M:$M,'RES TECH'!$C:$C)="Low Income",IF(G659&gt;1,IF(G659&gt;3,0.3,0.24),0.12),IF(_xlfn.XLOOKUP(B659,'RES TECH'!$M:$M,'RES TECH'!$C:$C)="Lower-middle Income",IF(G659&gt;1,IF(G659&gt;3,0.23,0.18),0.09),IF(_xlfn.XLOOKUP(B659,'RES TECH'!$M:$M,'RES TECH'!$C:$C)="Upper-middle Income",IF(G659&gt;1,IF(G659&gt;3,0.15,0.12),0.06),IF(_xlfn.XLOOKUP(B659,'RES TECH'!$M:$M,'RES TECH'!$C:$C)="High Income",IF(G659&gt;1,IF(G659&gt;3,0.08,0.06),0.03))))))</f>
        <v>0.23</v>
      </c>
    </row>
    <row r="660" spans="2:13" x14ac:dyDescent="0.25">
      <c r="B660" t="str">
        <f>IF('RES TECH'!N656=1,'RES TECH'!M656,"*")</f>
        <v>RESHOULMOldSCCAC2ELC23</v>
      </c>
      <c r="C660" t="str">
        <f>IF(B660="*","*",_xlfn.XLOOKUP(B660,'RES TECH'!M:M,'RES TECH'!K:K))</f>
        <v>RESELC</v>
      </c>
      <c r="D660" t="str">
        <f>IF(B660="*","*",_xlfn.XLOOKUP(B660,'RES TECH'!M:M,'RES TECH'!L:L))</f>
        <v>RESHOULMOldSCEUE</v>
      </c>
      <c r="E660">
        <f>IF(B660="*","*",_xlfn.XLOOKUP(B660,'RES TECH'!M:M,'RES TECH'!O:O))</f>
        <v>2023</v>
      </c>
      <c r="F660" s="12">
        <f>IF(B660="*","*",_xlfn.XLOOKUP(B660,'RES TECH'!M:M,'RES TECH'!Y:Y))</f>
        <v>19</v>
      </c>
      <c r="G660" s="12">
        <f>IF(B660="*","*",_xlfn.XLOOKUP(B660,'RES TECH'!M:M,'RES TECH'!V:V))</f>
        <v>4.2203985932004704</v>
      </c>
      <c r="H660">
        <f>IF(B660="*","*",_xlfn.XLOOKUP(B660,'RES TECH'!M:M,'RES TECH'!AA:AA))</f>
        <v>31.536000000000001</v>
      </c>
      <c r="I660" s="12">
        <f>IF(B660="*","*",_xlfn.XLOOKUP(B660,'RES TECH'!M:M,'RES TECH'!Z:Z))</f>
        <v>9.7022787788124412E-2</v>
      </c>
      <c r="J660" s="12">
        <f>IF(B660="*","*",_xlfn.XLOOKUP(B660,'RES TECH'!M:M,'RES TECH'!S:S))</f>
        <v>1110.557474381508</v>
      </c>
      <c r="K660" s="12">
        <f t="shared" si="20"/>
        <v>55.527873719075401</v>
      </c>
      <c r="L660" s="12">
        <f t="shared" si="21"/>
        <v>2.7763936859537703</v>
      </c>
      <c r="M660">
        <f>IF(B660="*","*",IF(_xlfn.XLOOKUP(B660,'RES TECH'!$M:$M,'RES TECH'!$C:$C)="Low Income",IF(G660&gt;1,IF(G660&gt;3,0.3,0.24),0.12),IF(_xlfn.XLOOKUP(B660,'RES TECH'!$M:$M,'RES TECH'!$C:$C)="Lower-middle Income",IF(G660&gt;1,IF(G660&gt;3,0.23,0.18),0.09),IF(_xlfn.XLOOKUP(B660,'RES TECH'!$M:$M,'RES TECH'!$C:$C)="Upper-middle Income",IF(G660&gt;1,IF(G660&gt;3,0.15,0.12),0.06),IF(_xlfn.XLOOKUP(B660,'RES TECH'!$M:$M,'RES TECH'!$C:$C)="High Income",IF(G660&gt;1,IF(G660&gt;3,0.08,0.06),0.03))))))</f>
        <v>0.23</v>
      </c>
    </row>
    <row r="661" spans="2:13" x14ac:dyDescent="0.25">
      <c r="B661" t="str">
        <f>IF('RES TECH'!N657=1,'RES TECH'!M657,"*")</f>
        <v>RESHOULMOldSCCAC3ELC20</v>
      </c>
      <c r="C661" t="str">
        <f>IF(B661="*","*",_xlfn.XLOOKUP(B661,'RES TECH'!M:M,'RES TECH'!K:K))</f>
        <v>RESELC</v>
      </c>
      <c r="D661" t="str">
        <f>IF(B661="*","*",_xlfn.XLOOKUP(B661,'RES TECH'!M:M,'RES TECH'!L:L))</f>
        <v>RESHOULMOldSCEUE</v>
      </c>
      <c r="E661">
        <f>IF(B661="*","*",_xlfn.XLOOKUP(B661,'RES TECH'!M:M,'RES TECH'!O:O))</f>
        <v>2020</v>
      </c>
      <c r="F661" s="12">
        <f>IF(B661="*","*",_xlfn.XLOOKUP(B661,'RES TECH'!M:M,'RES TECH'!Y:Y))</f>
        <v>19</v>
      </c>
      <c r="G661" s="12">
        <f>IF(B661="*","*",_xlfn.XLOOKUP(B661,'RES TECH'!M:M,'RES TECH'!V:V))</f>
        <v>4.3962485345838216</v>
      </c>
      <c r="H661">
        <f>IF(B661="*","*",_xlfn.XLOOKUP(B661,'RES TECH'!M:M,'RES TECH'!AA:AA))</f>
        <v>31.536000000000001</v>
      </c>
      <c r="I661" s="12">
        <f>IF(B661="*","*",_xlfn.XLOOKUP(B661,'RES TECH'!M:M,'RES TECH'!Z:Z))</f>
        <v>9.7022787788124412E-2</v>
      </c>
      <c r="J661" s="12">
        <f>IF(B661="*","*",_xlfn.XLOOKUP(B661,'RES TECH'!M:M,'RES TECH'!S:S))</f>
        <v>1200.6026750070359</v>
      </c>
      <c r="K661" s="12">
        <f t="shared" si="20"/>
        <v>60.030133750351801</v>
      </c>
      <c r="L661" s="12">
        <f t="shared" si="21"/>
        <v>3.0015066875175904</v>
      </c>
      <c r="M661">
        <f>IF(B661="*","*",IF(_xlfn.XLOOKUP(B661,'RES TECH'!$M:$M,'RES TECH'!$C:$C)="Low Income",IF(G661&gt;1,IF(G661&gt;3,0.3,0.24),0.12),IF(_xlfn.XLOOKUP(B661,'RES TECH'!$M:$M,'RES TECH'!$C:$C)="Lower-middle Income",IF(G661&gt;1,IF(G661&gt;3,0.23,0.18),0.09),IF(_xlfn.XLOOKUP(B661,'RES TECH'!$M:$M,'RES TECH'!$C:$C)="Upper-middle Income",IF(G661&gt;1,IF(G661&gt;3,0.15,0.12),0.06),IF(_xlfn.XLOOKUP(B661,'RES TECH'!$M:$M,'RES TECH'!$C:$C)="High Income",IF(G661&gt;1,IF(G661&gt;3,0.08,0.06),0.03))))))</f>
        <v>0.23</v>
      </c>
    </row>
    <row r="662" spans="2:13" x14ac:dyDescent="0.25">
      <c r="B662" t="str">
        <f>IF('RES TECH'!N658=1,'RES TECH'!M658,"*")</f>
        <v>RESHOULMOldSCCAC3ELC23</v>
      </c>
      <c r="C662" t="str">
        <f>IF(B662="*","*",_xlfn.XLOOKUP(B662,'RES TECH'!M:M,'RES TECH'!K:K))</f>
        <v>RESELC</v>
      </c>
      <c r="D662" t="str">
        <f>IF(B662="*","*",_xlfn.XLOOKUP(B662,'RES TECH'!M:M,'RES TECH'!L:L))</f>
        <v>RESHOULMOldSCEUE</v>
      </c>
      <c r="E662">
        <f>IF(B662="*","*",_xlfn.XLOOKUP(B662,'RES TECH'!M:M,'RES TECH'!O:O))</f>
        <v>2023</v>
      </c>
      <c r="F662" s="12">
        <f>IF(B662="*","*",_xlfn.XLOOKUP(B662,'RES TECH'!M:M,'RES TECH'!Y:Y))</f>
        <v>19</v>
      </c>
      <c r="G662" s="12">
        <f>IF(B662="*","*",_xlfn.XLOOKUP(B662,'RES TECH'!M:M,'RES TECH'!V:V))</f>
        <v>4.6893317702227444</v>
      </c>
      <c r="H662">
        <f>IF(B662="*","*",_xlfn.XLOOKUP(B662,'RES TECH'!M:M,'RES TECH'!AA:AA))</f>
        <v>31.536000000000001</v>
      </c>
      <c r="I662" s="12">
        <f>IF(B662="*","*",_xlfn.XLOOKUP(B662,'RES TECH'!M:M,'RES TECH'!Z:Z))</f>
        <v>9.7022787788124412E-2</v>
      </c>
      <c r="J662" s="12">
        <f>IF(B662="*","*",_xlfn.XLOOKUP(B662,'RES TECH'!M:M,'RES TECH'!S:S))</f>
        <v>1280.6428533408391</v>
      </c>
      <c r="K662" s="12">
        <f t="shared" si="20"/>
        <v>64.032142667041953</v>
      </c>
      <c r="L662" s="12">
        <f t="shared" si="21"/>
        <v>3.2016071333520979</v>
      </c>
      <c r="M662">
        <f>IF(B662="*","*",IF(_xlfn.XLOOKUP(B662,'RES TECH'!$M:$M,'RES TECH'!$C:$C)="Low Income",IF(G662&gt;1,IF(G662&gt;3,0.3,0.24),0.12),IF(_xlfn.XLOOKUP(B662,'RES TECH'!$M:$M,'RES TECH'!$C:$C)="Lower-middle Income",IF(G662&gt;1,IF(G662&gt;3,0.23,0.18),0.09),IF(_xlfn.XLOOKUP(B662,'RES TECH'!$M:$M,'RES TECH'!$C:$C)="Upper-middle Income",IF(G662&gt;1,IF(G662&gt;3,0.15,0.12),0.06),IF(_xlfn.XLOOKUP(B662,'RES TECH'!$M:$M,'RES TECH'!$C:$C)="High Income",IF(G662&gt;1,IF(G662&gt;3,0.08,0.06),0.03))))))</f>
        <v>0.23</v>
      </c>
    </row>
    <row r="663" spans="2:13" x14ac:dyDescent="0.25">
      <c r="B663" t="str">
        <f>IF('RES TECH'!N659=1,'RES TECH'!M659,"*")</f>
        <v>RESHOULMOldSCCAC4ELC20</v>
      </c>
      <c r="C663" t="str">
        <f>IF(B663="*","*",_xlfn.XLOOKUP(B663,'RES TECH'!M:M,'RES TECH'!K:K))</f>
        <v>RESELC</v>
      </c>
      <c r="D663" t="str">
        <f>IF(B663="*","*",_xlfn.XLOOKUP(B663,'RES TECH'!M:M,'RES TECH'!L:L))</f>
        <v>RESHOULMOldSCEUE</v>
      </c>
      <c r="E663">
        <f>IF(B663="*","*",_xlfn.XLOOKUP(B663,'RES TECH'!M:M,'RES TECH'!O:O))</f>
        <v>2020</v>
      </c>
      <c r="F663" s="12">
        <f>IF(B663="*","*",_xlfn.XLOOKUP(B663,'RES TECH'!M:M,'RES TECH'!Y:Y))</f>
        <v>19</v>
      </c>
      <c r="G663" s="12">
        <f>IF(B663="*","*",_xlfn.XLOOKUP(B663,'RES TECH'!M:M,'RES TECH'!V:V))</f>
        <v>4.835873388042204</v>
      </c>
      <c r="H663">
        <f>IF(B663="*","*",_xlfn.XLOOKUP(B663,'RES TECH'!M:M,'RES TECH'!AA:AA))</f>
        <v>31.536000000000001</v>
      </c>
      <c r="I663" s="12">
        <f>IF(B663="*","*",_xlfn.XLOOKUP(B663,'RES TECH'!M:M,'RES TECH'!Z:Z))</f>
        <v>9.7022787788124412E-2</v>
      </c>
      <c r="J663" s="12">
        <f>IF(B663="*","*",_xlfn.XLOOKUP(B663,'RES TECH'!M:M,'RES TECH'!S:S))</f>
        <v>1395.70060969568</v>
      </c>
      <c r="K663" s="12">
        <f t="shared" si="20"/>
        <v>69.785030484784002</v>
      </c>
      <c r="L663" s="12">
        <f t="shared" si="21"/>
        <v>3.4892515242392004</v>
      </c>
      <c r="M663">
        <f>IF(B663="*","*",IF(_xlfn.XLOOKUP(B663,'RES TECH'!$M:$M,'RES TECH'!$C:$C)="Low Income",IF(G663&gt;1,IF(G663&gt;3,0.3,0.24),0.12),IF(_xlfn.XLOOKUP(B663,'RES TECH'!$M:$M,'RES TECH'!$C:$C)="Lower-middle Income",IF(G663&gt;1,IF(G663&gt;3,0.23,0.18),0.09),IF(_xlfn.XLOOKUP(B663,'RES TECH'!$M:$M,'RES TECH'!$C:$C)="Upper-middle Income",IF(G663&gt;1,IF(G663&gt;3,0.15,0.12),0.06),IF(_xlfn.XLOOKUP(B663,'RES TECH'!$M:$M,'RES TECH'!$C:$C)="High Income",IF(G663&gt;1,IF(G663&gt;3,0.08,0.06),0.03))))))</f>
        <v>0.23</v>
      </c>
    </row>
    <row r="664" spans="2:13" x14ac:dyDescent="0.25">
      <c r="B664" t="str">
        <f>IF('RES TECH'!N660=1,'RES TECH'!M660,"*")</f>
        <v>RESHOULMOldSCCAC4ELC22</v>
      </c>
      <c r="C664" t="str">
        <f>IF(B664="*","*",_xlfn.XLOOKUP(B664,'RES TECH'!M:M,'RES TECH'!K:K))</f>
        <v>RESELC</v>
      </c>
      <c r="D664" t="str">
        <f>IF(B664="*","*",_xlfn.XLOOKUP(B664,'RES TECH'!M:M,'RES TECH'!L:L))</f>
        <v>RESHOULMOldSCEUE</v>
      </c>
      <c r="E664">
        <f>IF(B664="*","*",_xlfn.XLOOKUP(B664,'RES TECH'!M:M,'RES TECH'!O:O))</f>
        <v>2022</v>
      </c>
      <c r="F664" s="12">
        <f>IF(B664="*","*",_xlfn.XLOOKUP(B664,'RES TECH'!M:M,'RES TECH'!Y:Y))</f>
        <v>19</v>
      </c>
      <c r="G664" s="12">
        <f>IF(B664="*","*",_xlfn.XLOOKUP(B664,'RES TECH'!M:M,'RES TECH'!V:V))</f>
        <v>4.835873388042204</v>
      </c>
      <c r="H664">
        <f>IF(B664="*","*",_xlfn.XLOOKUP(B664,'RES TECH'!M:M,'RES TECH'!AA:AA))</f>
        <v>31.536000000000001</v>
      </c>
      <c r="I664" s="12">
        <f>IF(B664="*","*",_xlfn.XLOOKUP(B664,'RES TECH'!M:M,'RES TECH'!Z:Z))</f>
        <v>9.7022787788124412E-2</v>
      </c>
      <c r="J664" s="12">
        <f>IF(B664="*","*",_xlfn.XLOOKUP(B664,'RES TECH'!M:M,'RES TECH'!S:S))</f>
        <v>1395.70060969568</v>
      </c>
      <c r="K664" s="12">
        <f t="shared" si="20"/>
        <v>69.785030484784002</v>
      </c>
      <c r="L664" s="12">
        <f t="shared" si="21"/>
        <v>3.4892515242392004</v>
      </c>
      <c r="M664">
        <f>IF(B664="*","*",IF(_xlfn.XLOOKUP(B664,'RES TECH'!$M:$M,'RES TECH'!$C:$C)="Low Income",IF(G664&gt;1,IF(G664&gt;3,0.3,0.24),0.12),IF(_xlfn.XLOOKUP(B664,'RES TECH'!$M:$M,'RES TECH'!$C:$C)="Lower-middle Income",IF(G664&gt;1,IF(G664&gt;3,0.23,0.18),0.09),IF(_xlfn.XLOOKUP(B664,'RES TECH'!$M:$M,'RES TECH'!$C:$C)="Upper-middle Income",IF(G664&gt;1,IF(G664&gt;3,0.15,0.12),0.06),IF(_xlfn.XLOOKUP(B664,'RES TECH'!$M:$M,'RES TECH'!$C:$C)="High Income",IF(G664&gt;1,IF(G664&gt;3,0.08,0.06),0.03))))))</f>
        <v>0.23</v>
      </c>
    </row>
    <row r="665" spans="2:13" x14ac:dyDescent="0.25">
      <c r="B665" t="str">
        <f>IF('RES TECH'!N661=1,'RES TECH'!M661,"*")</f>
        <v>RESHOULMOldRETF1ELC20</v>
      </c>
      <c r="C665" t="str">
        <f>IF(B665="*","*",_xlfn.XLOOKUP(B665,'RES TECH'!M:M,'RES TECH'!K:K))</f>
        <v>RESELC</v>
      </c>
      <c r="D665" t="str">
        <f>IF(B665="*","*",_xlfn.XLOOKUP(B665,'RES TECH'!M:M,'RES TECH'!L:L))</f>
        <v>RESHOULMOldREEUE</v>
      </c>
      <c r="E665">
        <f>IF(B665="*","*",_xlfn.XLOOKUP(B665,'RES TECH'!M:M,'RES TECH'!O:O))</f>
        <v>2020</v>
      </c>
      <c r="F665" s="12">
        <f>IF(B665="*","*",_xlfn.XLOOKUP(B665,'RES TECH'!M:M,'RES TECH'!Y:Y))</f>
        <v>17</v>
      </c>
      <c r="G665" s="12">
        <f>IF(B665="*","*",_xlfn.XLOOKUP(B665,'RES TECH'!M:M,'RES TECH'!V:V))</f>
        <v>1.1306815642458099</v>
      </c>
      <c r="H665">
        <f>IF(B665="*","*",_xlfn.XLOOKUP(B665,'RES TECH'!M:M,'RES TECH'!AA:AA))</f>
        <v>1</v>
      </c>
      <c r="I665" s="12">
        <f>IF(B665="*","*",_xlfn.XLOOKUP(B665,'RES TECH'!M:M,'RES TECH'!Z:Z))</f>
        <v>0.65</v>
      </c>
      <c r="J665" s="12">
        <f>IF(B665="*","*",_xlfn.XLOOKUP(B665,'RES TECH'!M:M,'RES TECH'!S:S))</f>
        <v>216.2550524688464</v>
      </c>
      <c r="K665" s="12">
        <f t="shared" si="20"/>
        <v>10.812752623442321</v>
      </c>
      <c r="L665" s="12">
        <f t="shared" si="21"/>
        <v>0.54063763117211605</v>
      </c>
      <c r="M665">
        <f>IF(B665="*","*",IF(_xlfn.XLOOKUP(B665,'RES TECH'!$M:$M,'RES TECH'!$C:$C)="Low Income",IF(G665&gt;1,IF(G665&gt;3,0.3,0.24),0.12),IF(_xlfn.XLOOKUP(B665,'RES TECH'!$M:$M,'RES TECH'!$C:$C)="Lower-middle Income",IF(G665&gt;1,IF(G665&gt;3,0.23,0.18),0.09),IF(_xlfn.XLOOKUP(B665,'RES TECH'!$M:$M,'RES TECH'!$C:$C)="Upper-middle Income",IF(G665&gt;1,IF(G665&gt;3,0.15,0.12),0.06),IF(_xlfn.XLOOKUP(B665,'RES TECH'!$M:$M,'RES TECH'!$C:$C)="High Income",IF(G665&gt;1,IF(G665&gt;3,0.08,0.06),0.03))))))</f>
        <v>0.18</v>
      </c>
    </row>
    <row r="666" spans="2:13" x14ac:dyDescent="0.25">
      <c r="B666" t="str">
        <f>IF('RES TECH'!N662=1,'RES TECH'!M662,"*")</f>
        <v>RESHOULMOldRETF2ELC20</v>
      </c>
      <c r="C666" t="str">
        <f>IF(B666="*","*",_xlfn.XLOOKUP(B666,'RES TECH'!M:M,'RES TECH'!K:K))</f>
        <v>RESELC</v>
      </c>
      <c r="D666" t="str">
        <f>IF(B666="*","*",_xlfn.XLOOKUP(B666,'RES TECH'!M:M,'RES TECH'!L:L))</f>
        <v>RESHOULMOldREEUE</v>
      </c>
      <c r="E666">
        <f>IF(B666="*","*",_xlfn.XLOOKUP(B666,'RES TECH'!M:M,'RES TECH'!O:O))</f>
        <v>2020</v>
      </c>
      <c r="F666" s="12">
        <f>IF(B666="*","*",_xlfn.XLOOKUP(B666,'RES TECH'!M:M,'RES TECH'!Y:Y))</f>
        <v>17</v>
      </c>
      <c r="G666" s="12">
        <f>IF(B666="*","*",_xlfn.XLOOKUP(B666,'RES TECH'!M:M,'RES TECH'!V:V))</f>
        <v>1.08659217877095</v>
      </c>
      <c r="H666">
        <f>IF(B666="*","*",_xlfn.XLOOKUP(B666,'RES TECH'!M:M,'RES TECH'!AA:AA))</f>
        <v>1</v>
      </c>
      <c r="I666" s="12">
        <f>IF(B666="*","*",_xlfn.XLOOKUP(B666,'RES TECH'!M:M,'RES TECH'!Z:Z))</f>
        <v>0.65</v>
      </c>
      <c r="J666" s="12">
        <f>IF(B666="*","*",_xlfn.XLOOKUP(B666,'RES TECH'!M:M,'RES TECH'!S:S))</f>
        <v>231.7018419309068</v>
      </c>
      <c r="K666" s="12">
        <f t="shared" si="20"/>
        <v>11.58509209654534</v>
      </c>
      <c r="L666" s="12">
        <f t="shared" si="21"/>
        <v>0.57925460482726698</v>
      </c>
      <c r="M666">
        <f>IF(B666="*","*",IF(_xlfn.XLOOKUP(B666,'RES TECH'!$M:$M,'RES TECH'!$C:$C)="Low Income",IF(G666&gt;1,IF(G666&gt;3,0.3,0.24),0.12),IF(_xlfn.XLOOKUP(B666,'RES TECH'!$M:$M,'RES TECH'!$C:$C)="Lower-middle Income",IF(G666&gt;1,IF(G666&gt;3,0.23,0.18),0.09),IF(_xlfn.XLOOKUP(B666,'RES TECH'!$M:$M,'RES TECH'!$C:$C)="Upper-middle Income",IF(G666&gt;1,IF(G666&gt;3,0.15,0.12),0.06),IF(_xlfn.XLOOKUP(B666,'RES TECH'!$M:$M,'RES TECH'!$C:$C)="High Income",IF(G666&gt;1,IF(G666&gt;3,0.08,0.06),0.03))))))</f>
        <v>0.18</v>
      </c>
    </row>
    <row r="667" spans="2:13" x14ac:dyDescent="0.25">
      <c r="B667" t="str">
        <f>IF('RES TECH'!N663=1,'RES TECH'!M663,"*")</f>
        <v>RESHOULMOldRETF3ELC20</v>
      </c>
      <c r="C667" t="str">
        <f>IF(B667="*","*",_xlfn.XLOOKUP(B667,'RES TECH'!M:M,'RES TECH'!K:K))</f>
        <v>RESELC</v>
      </c>
      <c r="D667" t="str">
        <f>IF(B667="*","*",_xlfn.XLOOKUP(B667,'RES TECH'!M:M,'RES TECH'!L:L))</f>
        <v>RESHOULMOldREEUE</v>
      </c>
      <c r="E667">
        <f>IF(B667="*","*",_xlfn.XLOOKUP(B667,'RES TECH'!M:M,'RES TECH'!O:O))</f>
        <v>2020</v>
      </c>
      <c r="F667" s="12">
        <f>IF(B667="*","*",_xlfn.XLOOKUP(B667,'RES TECH'!M:M,'RES TECH'!Y:Y))</f>
        <v>17</v>
      </c>
      <c r="G667" s="12">
        <f>IF(B667="*","*",_xlfn.XLOOKUP(B667,'RES TECH'!M:M,'RES TECH'!V:V))</f>
        <v>1.0176134078212291</v>
      </c>
      <c r="H667">
        <f>IF(B667="*","*",_xlfn.XLOOKUP(B667,'RES TECH'!M:M,'RES TECH'!AA:AA))</f>
        <v>1</v>
      </c>
      <c r="I667" s="12">
        <f>IF(B667="*","*",_xlfn.XLOOKUP(B667,'RES TECH'!M:M,'RES TECH'!Z:Z))</f>
        <v>0.65</v>
      </c>
      <c r="J667" s="12">
        <f>IF(B667="*","*",_xlfn.XLOOKUP(B667,'RES TECH'!M:M,'RES TECH'!S:S))</f>
        <v>262.59542085502773</v>
      </c>
      <c r="K667" s="12">
        <f t="shared" si="20"/>
        <v>13.129771042751386</v>
      </c>
      <c r="L667" s="12">
        <f t="shared" si="21"/>
        <v>0.6564885521375694</v>
      </c>
      <c r="M667">
        <f>IF(B667="*","*",IF(_xlfn.XLOOKUP(B667,'RES TECH'!$M:$M,'RES TECH'!$C:$C)="Low Income",IF(G667&gt;1,IF(G667&gt;3,0.3,0.24),0.12),IF(_xlfn.XLOOKUP(B667,'RES TECH'!$M:$M,'RES TECH'!$C:$C)="Lower-middle Income",IF(G667&gt;1,IF(G667&gt;3,0.23,0.18),0.09),IF(_xlfn.XLOOKUP(B667,'RES TECH'!$M:$M,'RES TECH'!$C:$C)="Upper-middle Income",IF(G667&gt;1,IF(G667&gt;3,0.15,0.12),0.06),IF(_xlfn.XLOOKUP(B667,'RES TECH'!$M:$M,'RES TECH'!$C:$C)="High Income",IF(G667&gt;1,IF(G667&gt;3,0.08,0.06),0.03))))))</f>
        <v>0.18</v>
      </c>
    </row>
    <row r="668" spans="2:13" x14ac:dyDescent="0.25">
      <c r="B668" t="str">
        <f>IF('RES TECH'!N664=1,'RES TECH'!M664,"*")</f>
        <v>RESHOULMOldRETF4ELC20</v>
      </c>
      <c r="C668" t="str">
        <f>IF(B668="*","*",_xlfn.XLOOKUP(B668,'RES TECH'!M:M,'RES TECH'!K:K))</f>
        <v>RESELC</v>
      </c>
      <c r="D668" t="str">
        <f>IF(B668="*","*",_xlfn.XLOOKUP(B668,'RES TECH'!M:M,'RES TECH'!L:L))</f>
        <v>RESHOULMOldREEUE</v>
      </c>
      <c r="E668">
        <f>IF(B668="*","*",_xlfn.XLOOKUP(B668,'RES TECH'!M:M,'RES TECH'!O:O))</f>
        <v>2020</v>
      </c>
      <c r="F668" s="12">
        <f>IF(B668="*","*",_xlfn.XLOOKUP(B668,'RES TECH'!M:M,'RES TECH'!Y:Y))</f>
        <v>17</v>
      </c>
      <c r="G668" s="12">
        <f>IF(B668="*","*",_xlfn.XLOOKUP(B668,'RES TECH'!M:M,'RES TECH'!V:V))</f>
        <v>1</v>
      </c>
      <c r="H668">
        <f>IF(B668="*","*",_xlfn.XLOOKUP(B668,'RES TECH'!M:M,'RES TECH'!AA:AA))</f>
        <v>1</v>
      </c>
      <c r="I668" s="12">
        <f>IF(B668="*","*",_xlfn.XLOOKUP(B668,'RES TECH'!M:M,'RES TECH'!Z:Z))</f>
        <v>0.65</v>
      </c>
      <c r="J668" s="12">
        <f>IF(B668="*","*",_xlfn.XLOOKUP(B668,'RES TECH'!M:M,'RES TECH'!S:S))</f>
        <v>271.86349453226399</v>
      </c>
      <c r="K668" s="12">
        <f t="shared" si="20"/>
        <v>13.593174726613199</v>
      </c>
      <c r="L668" s="12">
        <f t="shared" si="21"/>
        <v>0.67965873633065998</v>
      </c>
      <c r="M668">
        <f>IF(B668="*","*",IF(_xlfn.XLOOKUP(B668,'RES TECH'!$M:$M,'RES TECH'!$C:$C)="Low Income",IF(G668&gt;1,IF(G668&gt;3,0.3,0.24),0.12),IF(_xlfn.XLOOKUP(B668,'RES TECH'!$M:$M,'RES TECH'!$C:$C)="Lower-middle Income",IF(G668&gt;1,IF(G668&gt;3,0.23,0.18),0.09),IF(_xlfn.XLOOKUP(B668,'RES TECH'!$M:$M,'RES TECH'!$C:$C)="Upper-middle Income",IF(G668&gt;1,IF(G668&gt;3,0.15,0.12),0.06),IF(_xlfn.XLOOKUP(B668,'RES TECH'!$M:$M,'RES TECH'!$C:$C)="High Income",IF(G668&gt;1,IF(G668&gt;3,0.08,0.06),0.03))))))</f>
        <v>0.09</v>
      </c>
    </row>
    <row r="669" spans="2:13" x14ac:dyDescent="0.25">
      <c r="B669" t="str">
        <f>IF('RES TECH'!N665=1,'RES TECH'!M665,"*")</f>
        <v>RESHOULMOldRESF1ELC20</v>
      </c>
      <c r="C669" t="str">
        <f>IF(B669="*","*",_xlfn.XLOOKUP(B669,'RES TECH'!M:M,'RES TECH'!K:K))</f>
        <v>RESELC</v>
      </c>
      <c r="D669" t="str">
        <f>IF(B669="*","*",_xlfn.XLOOKUP(B669,'RES TECH'!M:M,'RES TECH'!L:L))</f>
        <v>RESHOULMOldREEUE</v>
      </c>
      <c r="E669">
        <f>IF(B669="*","*",_xlfn.XLOOKUP(B669,'RES TECH'!M:M,'RES TECH'!O:O))</f>
        <v>2020</v>
      </c>
      <c r="F669" s="12">
        <f>IF(B669="*","*",_xlfn.XLOOKUP(B669,'RES TECH'!M:M,'RES TECH'!Y:Y))</f>
        <v>17</v>
      </c>
      <c r="G669" s="12">
        <f>IF(B669="*","*",_xlfn.XLOOKUP(B669,'RES TECH'!M:M,'RES TECH'!V:V))</f>
        <v>1.9699050279329611</v>
      </c>
      <c r="H669">
        <f>IF(B669="*","*",_xlfn.XLOOKUP(B669,'RES TECH'!M:M,'RES TECH'!AA:AA))</f>
        <v>1</v>
      </c>
      <c r="I669" s="12">
        <f>IF(B669="*","*",_xlfn.XLOOKUP(B669,'RES TECH'!M:M,'RES TECH'!Z:Z))</f>
        <v>0.65</v>
      </c>
      <c r="J669" s="12">
        <f>IF(B669="*","*",_xlfn.XLOOKUP(B669,'RES TECH'!M:M,'RES TECH'!S:S))</f>
        <v>404.70588390598391</v>
      </c>
      <c r="K669" s="12">
        <f t="shared" si="20"/>
        <v>20.235294195299197</v>
      </c>
      <c r="L669" s="12">
        <f t="shared" si="21"/>
        <v>1.0117647097649598</v>
      </c>
      <c r="M669">
        <f>IF(B669="*","*",IF(_xlfn.XLOOKUP(B669,'RES TECH'!$M:$M,'RES TECH'!$C:$C)="Low Income",IF(G669&gt;1,IF(G669&gt;3,0.3,0.24),0.12),IF(_xlfn.XLOOKUP(B669,'RES TECH'!$M:$M,'RES TECH'!$C:$C)="Lower-middle Income",IF(G669&gt;1,IF(G669&gt;3,0.23,0.18),0.09),IF(_xlfn.XLOOKUP(B669,'RES TECH'!$M:$M,'RES TECH'!$C:$C)="Upper-middle Income",IF(G669&gt;1,IF(G669&gt;3,0.15,0.12),0.06),IF(_xlfn.XLOOKUP(B669,'RES TECH'!$M:$M,'RES TECH'!$C:$C)="High Income",IF(G669&gt;1,IF(G669&gt;3,0.08,0.06),0.03))))))</f>
        <v>0.18</v>
      </c>
    </row>
    <row r="670" spans="2:13" x14ac:dyDescent="0.25">
      <c r="B670" t="str">
        <f>IF('RES TECH'!N666=1,'RES TECH'!M666,"*")</f>
        <v>RESHOULMOldRESF2ELC20</v>
      </c>
      <c r="C670" t="str">
        <f>IF(B670="*","*",_xlfn.XLOOKUP(B670,'RES TECH'!M:M,'RES TECH'!K:K))</f>
        <v>RESELC</v>
      </c>
      <c r="D670" t="str">
        <f>IF(B670="*","*",_xlfn.XLOOKUP(B670,'RES TECH'!M:M,'RES TECH'!L:L))</f>
        <v>RESHOULMOldREEUE</v>
      </c>
      <c r="E670">
        <f>IF(B670="*","*",_xlfn.XLOOKUP(B670,'RES TECH'!M:M,'RES TECH'!O:O))</f>
        <v>2020</v>
      </c>
      <c r="F670" s="12">
        <f>IF(B670="*","*",_xlfn.XLOOKUP(B670,'RES TECH'!M:M,'RES TECH'!Y:Y))</f>
        <v>17</v>
      </c>
      <c r="G670" s="12">
        <f>IF(B670="*","*",_xlfn.XLOOKUP(B670,'RES TECH'!M:M,'RES TECH'!V:V))</f>
        <v>1.8743016759776541</v>
      </c>
      <c r="H670">
        <f>IF(B670="*","*",_xlfn.XLOOKUP(B670,'RES TECH'!M:M,'RES TECH'!AA:AA))</f>
        <v>1</v>
      </c>
      <c r="I670" s="12">
        <f>IF(B670="*","*",_xlfn.XLOOKUP(B670,'RES TECH'!M:M,'RES TECH'!Z:Z))</f>
        <v>0.65</v>
      </c>
      <c r="J670" s="12">
        <f>IF(B670="*","*",_xlfn.XLOOKUP(B670,'RES TECH'!M:M,'RES TECH'!S:S))</f>
        <v>438.68882072251688</v>
      </c>
      <c r="K670" s="12">
        <f t="shared" si="20"/>
        <v>21.934441036125847</v>
      </c>
      <c r="L670" s="12">
        <f t="shared" si="21"/>
        <v>1.0967220518062923</v>
      </c>
      <c r="M670">
        <f>IF(B670="*","*",IF(_xlfn.XLOOKUP(B670,'RES TECH'!$M:$M,'RES TECH'!$C:$C)="Low Income",IF(G670&gt;1,IF(G670&gt;3,0.3,0.24),0.12),IF(_xlfn.XLOOKUP(B670,'RES TECH'!$M:$M,'RES TECH'!$C:$C)="Lower-middle Income",IF(G670&gt;1,IF(G670&gt;3,0.23,0.18),0.09),IF(_xlfn.XLOOKUP(B670,'RES TECH'!$M:$M,'RES TECH'!$C:$C)="Upper-middle Income",IF(G670&gt;1,IF(G670&gt;3,0.15,0.12),0.06),IF(_xlfn.XLOOKUP(B670,'RES TECH'!$M:$M,'RES TECH'!$C:$C)="High Income",IF(G670&gt;1,IF(G670&gt;3,0.08,0.06),0.03))))))</f>
        <v>0.18</v>
      </c>
    </row>
    <row r="671" spans="2:13" x14ac:dyDescent="0.25">
      <c r="B671" t="str">
        <f>IF('RES TECH'!N667=1,'RES TECH'!M667,"*")</f>
        <v>RESHOULMOldRESF3ELC20</v>
      </c>
      <c r="C671" t="str">
        <f>IF(B671="*","*",_xlfn.XLOOKUP(B671,'RES TECH'!M:M,'RES TECH'!K:K))</f>
        <v>RESELC</v>
      </c>
      <c r="D671" t="str">
        <f>IF(B671="*","*",_xlfn.XLOOKUP(B671,'RES TECH'!M:M,'RES TECH'!L:L))</f>
        <v>RESHOULMOldREEUE</v>
      </c>
      <c r="E671">
        <f>IF(B671="*","*",_xlfn.XLOOKUP(B671,'RES TECH'!M:M,'RES TECH'!O:O))</f>
        <v>2020</v>
      </c>
      <c r="F671" s="12">
        <f>IF(B671="*","*",_xlfn.XLOOKUP(B671,'RES TECH'!M:M,'RES TECH'!Y:Y))</f>
        <v>17</v>
      </c>
      <c r="G671" s="12">
        <f>IF(B671="*","*",_xlfn.XLOOKUP(B671,'RES TECH'!M:M,'RES TECH'!V:V))</f>
        <v>1.772914525139665</v>
      </c>
      <c r="H671">
        <f>IF(B671="*","*",_xlfn.XLOOKUP(B671,'RES TECH'!M:M,'RES TECH'!AA:AA))</f>
        <v>1</v>
      </c>
      <c r="I671" s="12">
        <f>IF(B671="*","*",_xlfn.XLOOKUP(B671,'RES TECH'!M:M,'RES TECH'!Z:Z))</f>
        <v>0.65</v>
      </c>
      <c r="J671" s="12">
        <f>IF(B671="*","*",_xlfn.XLOOKUP(B671,'RES TECH'!M:M,'RES TECH'!S:S))</f>
        <v>478.8504733238741</v>
      </c>
      <c r="K671" s="12">
        <f t="shared" si="20"/>
        <v>23.942523666193708</v>
      </c>
      <c r="L671" s="12">
        <f t="shared" si="21"/>
        <v>1.1971261833096853</v>
      </c>
      <c r="M671">
        <f>IF(B671="*","*",IF(_xlfn.XLOOKUP(B671,'RES TECH'!$M:$M,'RES TECH'!$C:$C)="Low Income",IF(G671&gt;1,IF(G671&gt;3,0.3,0.24),0.12),IF(_xlfn.XLOOKUP(B671,'RES TECH'!$M:$M,'RES TECH'!$C:$C)="Lower-middle Income",IF(G671&gt;1,IF(G671&gt;3,0.23,0.18),0.09),IF(_xlfn.XLOOKUP(B671,'RES TECH'!$M:$M,'RES TECH'!$C:$C)="Upper-middle Income",IF(G671&gt;1,IF(G671&gt;3,0.15,0.12),0.06),IF(_xlfn.XLOOKUP(B671,'RES TECH'!$M:$M,'RES TECH'!$C:$C)="High Income",IF(G671&gt;1,IF(G671&gt;3,0.08,0.06),0.03))))))</f>
        <v>0.18</v>
      </c>
    </row>
    <row r="672" spans="2:13" x14ac:dyDescent="0.25">
      <c r="B672" t="str">
        <f>IF('RES TECH'!N668=1,'RES TECH'!M668,"*")</f>
        <v>RESHOULMOldRESF4ELC20</v>
      </c>
      <c r="C672" t="str">
        <f>IF(B672="*","*",_xlfn.XLOOKUP(B672,'RES TECH'!M:M,'RES TECH'!K:K))</f>
        <v>RESELC</v>
      </c>
      <c r="D672" t="str">
        <f>IF(B672="*","*",_xlfn.XLOOKUP(B672,'RES TECH'!M:M,'RES TECH'!L:L))</f>
        <v>RESHOULMOldREEUE</v>
      </c>
      <c r="E672">
        <f>IF(B672="*","*",_xlfn.XLOOKUP(B672,'RES TECH'!M:M,'RES TECH'!O:O))</f>
        <v>2020</v>
      </c>
      <c r="F672" s="12">
        <f>IF(B672="*","*",_xlfn.XLOOKUP(B672,'RES TECH'!M:M,'RES TECH'!Y:Y))</f>
        <v>17</v>
      </c>
      <c r="G672" s="12">
        <f>IF(B672="*","*",_xlfn.XLOOKUP(B672,'RES TECH'!M:M,'RES TECH'!V:V))</f>
        <v>1.4217877094972069</v>
      </c>
      <c r="H672">
        <f>IF(B672="*","*",_xlfn.XLOOKUP(B672,'RES TECH'!M:M,'RES TECH'!AA:AA))</f>
        <v>1</v>
      </c>
      <c r="I672" s="12">
        <f>IF(B672="*","*",_xlfn.XLOOKUP(B672,'RES TECH'!M:M,'RES TECH'!Z:Z))</f>
        <v>0.65</v>
      </c>
      <c r="J672" s="12">
        <f>IF(B672="*","*",_xlfn.XLOOKUP(B672,'RES TECH'!M:M,'RES TECH'!S:S))</f>
        <v>611.69286269759402</v>
      </c>
      <c r="K672" s="12">
        <f t="shared" si="20"/>
        <v>30.584643134879702</v>
      </c>
      <c r="L672" s="12">
        <f t="shared" si="21"/>
        <v>1.5292321567439853</v>
      </c>
      <c r="M672">
        <f>IF(B672="*","*",IF(_xlfn.XLOOKUP(B672,'RES TECH'!$M:$M,'RES TECH'!$C:$C)="Low Income",IF(G672&gt;1,IF(G672&gt;3,0.3,0.24),0.12),IF(_xlfn.XLOOKUP(B672,'RES TECH'!$M:$M,'RES TECH'!$C:$C)="Lower-middle Income",IF(G672&gt;1,IF(G672&gt;3,0.23,0.18),0.09),IF(_xlfn.XLOOKUP(B672,'RES TECH'!$M:$M,'RES TECH'!$C:$C)="Upper-middle Income",IF(G672&gt;1,IF(G672&gt;3,0.15,0.12),0.06),IF(_xlfn.XLOOKUP(B672,'RES TECH'!$M:$M,'RES TECH'!$C:$C)="High Income",IF(G672&gt;1,IF(G672&gt;3,0.08,0.06),0.03))))))</f>
        <v>0.18</v>
      </c>
    </row>
    <row r="673" spans="2:13" x14ac:dyDescent="0.25">
      <c r="B673" t="str">
        <f>IF('RES TECH'!N669=1,'RES TECH'!M669,"*")</f>
        <v>RESHOULMOldREBF1ELC20</v>
      </c>
      <c r="C673" t="str">
        <f>IF(B673="*","*",_xlfn.XLOOKUP(B673,'RES TECH'!M:M,'RES TECH'!K:K))</f>
        <v>RESELC</v>
      </c>
      <c r="D673" t="str">
        <f>IF(B673="*","*",_xlfn.XLOOKUP(B673,'RES TECH'!M:M,'RES TECH'!L:L))</f>
        <v>RESHOULMOldREEUE</v>
      </c>
      <c r="E673">
        <f>IF(B673="*","*",_xlfn.XLOOKUP(B673,'RES TECH'!M:M,'RES TECH'!O:O))</f>
        <v>2020</v>
      </c>
      <c r="F673" s="12">
        <f>IF(B673="*","*",_xlfn.XLOOKUP(B673,'RES TECH'!M:M,'RES TECH'!Y:Y))</f>
        <v>17</v>
      </c>
      <c r="G673" s="12">
        <f>IF(B673="*","*",_xlfn.XLOOKUP(B673,'RES TECH'!M:M,'RES TECH'!V:V))</f>
        <v>1.4540502793296091</v>
      </c>
      <c r="H673">
        <f>IF(B673="*","*",_xlfn.XLOOKUP(B673,'RES TECH'!M:M,'RES TECH'!AA:AA))</f>
        <v>1</v>
      </c>
      <c r="I673" s="12">
        <f>IF(B673="*","*",_xlfn.XLOOKUP(B673,'RES TECH'!M:M,'RES TECH'!Z:Z))</f>
        <v>0.65</v>
      </c>
      <c r="J673" s="12">
        <f>IF(B673="*","*",_xlfn.XLOOKUP(B673,'RES TECH'!M:M,'RES TECH'!S:S))</f>
        <v>318.2038629184454</v>
      </c>
      <c r="K673" s="12">
        <f t="shared" si="20"/>
        <v>15.910193145922271</v>
      </c>
      <c r="L673" s="12">
        <f t="shared" si="21"/>
        <v>0.79550965729611356</v>
      </c>
      <c r="M673">
        <f>IF(B673="*","*",IF(_xlfn.XLOOKUP(B673,'RES TECH'!$M:$M,'RES TECH'!$C:$C)="Low Income",IF(G673&gt;1,IF(G673&gt;3,0.3,0.24),0.12),IF(_xlfn.XLOOKUP(B673,'RES TECH'!$M:$M,'RES TECH'!$C:$C)="Lower-middle Income",IF(G673&gt;1,IF(G673&gt;3,0.23,0.18),0.09),IF(_xlfn.XLOOKUP(B673,'RES TECH'!$M:$M,'RES TECH'!$C:$C)="Upper-middle Income",IF(G673&gt;1,IF(G673&gt;3,0.15,0.12),0.06),IF(_xlfn.XLOOKUP(B673,'RES TECH'!$M:$M,'RES TECH'!$C:$C)="High Income",IF(G673&gt;1,IF(G673&gt;3,0.08,0.06),0.03))))))</f>
        <v>0.18</v>
      </c>
    </row>
    <row r="674" spans="2:13" x14ac:dyDescent="0.25">
      <c r="B674" t="str">
        <f>IF('RES TECH'!N670=1,'RES TECH'!M670,"*")</f>
        <v>RESHOULMOldREBF2ELC20</v>
      </c>
      <c r="C674" t="str">
        <f>IF(B674="*","*",_xlfn.XLOOKUP(B674,'RES TECH'!M:M,'RES TECH'!K:K))</f>
        <v>RESELC</v>
      </c>
      <c r="D674" t="str">
        <f>IF(B674="*","*",_xlfn.XLOOKUP(B674,'RES TECH'!M:M,'RES TECH'!L:L))</f>
        <v>RESHOULMOldREEUE</v>
      </c>
      <c r="E674">
        <f>IF(B674="*","*",_xlfn.XLOOKUP(B674,'RES TECH'!M:M,'RES TECH'!O:O))</f>
        <v>2020</v>
      </c>
      <c r="F674" s="12">
        <f>IF(B674="*","*",_xlfn.XLOOKUP(B674,'RES TECH'!M:M,'RES TECH'!Y:Y))</f>
        <v>17</v>
      </c>
      <c r="G674" s="12">
        <f>IF(B674="*","*",_xlfn.XLOOKUP(B674,'RES TECH'!M:M,'RES TECH'!V:V))</f>
        <v>1.3407821229050281</v>
      </c>
      <c r="H674">
        <f>IF(B674="*","*",_xlfn.XLOOKUP(B674,'RES TECH'!M:M,'RES TECH'!AA:AA))</f>
        <v>1</v>
      </c>
      <c r="I674" s="12">
        <f>IF(B674="*","*",_xlfn.XLOOKUP(B674,'RES TECH'!M:M,'RES TECH'!Z:Z))</f>
        <v>0.65</v>
      </c>
      <c r="J674" s="12">
        <f>IF(B674="*","*",_xlfn.XLOOKUP(B674,'RES TECH'!M:M,'RES TECH'!S:S))</f>
        <v>346.00808395015417</v>
      </c>
      <c r="K674" s="12">
        <f t="shared" si="20"/>
        <v>17.30040419750771</v>
      </c>
      <c r="L674" s="12">
        <f t="shared" si="21"/>
        <v>0.86502020987538553</v>
      </c>
      <c r="M674">
        <f>IF(B674="*","*",IF(_xlfn.XLOOKUP(B674,'RES TECH'!$M:$M,'RES TECH'!$C:$C)="Low Income",IF(G674&gt;1,IF(G674&gt;3,0.3,0.24),0.12),IF(_xlfn.XLOOKUP(B674,'RES TECH'!$M:$M,'RES TECH'!$C:$C)="Lower-middle Income",IF(G674&gt;1,IF(G674&gt;3,0.23,0.18),0.09),IF(_xlfn.XLOOKUP(B674,'RES TECH'!$M:$M,'RES TECH'!$C:$C)="Upper-middle Income",IF(G674&gt;1,IF(G674&gt;3,0.15,0.12),0.06),IF(_xlfn.XLOOKUP(B674,'RES TECH'!$M:$M,'RES TECH'!$C:$C)="High Income",IF(G674&gt;1,IF(G674&gt;3,0.08,0.06),0.03))))))</f>
        <v>0.18</v>
      </c>
    </row>
    <row r="675" spans="2:13" x14ac:dyDescent="0.25">
      <c r="B675" t="str">
        <f>IF('RES TECH'!N671=1,'RES TECH'!M671,"*")</f>
        <v>RESHOULMOldREBF3ELC20</v>
      </c>
      <c r="C675" t="str">
        <f>IF(B675="*","*",_xlfn.XLOOKUP(B675,'RES TECH'!M:M,'RES TECH'!K:K))</f>
        <v>RESELC</v>
      </c>
      <c r="D675" t="str">
        <f>IF(B675="*","*",_xlfn.XLOOKUP(B675,'RES TECH'!M:M,'RES TECH'!L:L))</f>
        <v>RESHOULMOldREEUE</v>
      </c>
      <c r="E675">
        <f>IF(B675="*","*",_xlfn.XLOOKUP(B675,'RES TECH'!M:M,'RES TECH'!O:O))</f>
        <v>2020</v>
      </c>
      <c r="F675" s="12">
        <f>IF(B675="*","*",_xlfn.XLOOKUP(B675,'RES TECH'!M:M,'RES TECH'!Y:Y))</f>
        <v>17</v>
      </c>
      <c r="G675" s="12">
        <f>IF(B675="*","*",_xlfn.XLOOKUP(B675,'RES TECH'!M:M,'RES TECH'!V:V))</f>
        <v>1.310055865921788</v>
      </c>
      <c r="H675">
        <f>IF(B675="*","*",_xlfn.XLOOKUP(B675,'RES TECH'!M:M,'RES TECH'!AA:AA))</f>
        <v>1</v>
      </c>
      <c r="I675" s="12">
        <f>IF(B675="*","*",_xlfn.XLOOKUP(B675,'RES TECH'!M:M,'RES TECH'!Z:Z))</f>
        <v>0.65</v>
      </c>
      <c r="J675" s="12">
        <f>IF(B675="*","*",_xlfn.XLOOKUP(B675,'RES TECH'!M:M,'RES TECH'!S:S))</f>
        <v>358.36551551980261</v>
      </c>
      <c r="K675" s="12">
        <f t="shared" si="20"/>
        <v>17.918275775990132</v>
      </c>
      <c r="L675" s="12">
        <f t="shared" si="21"/>
        <v>0.89591378879950667</v>
      </c>
      <c r="M675">
        <f>IF(B675="*","*",IF(_xlfn.XLOOKUP(B675,'RES TECH'!$M:$M,'RES TECH'!$C:$C)="Low Income",IF(G675&gt;1,IF(G675&gt;3,0.3,0.24),0.12),IF(_xlfn.XLOOKUP(B675,'RES TECH'!$M:$M,'RES TECH'!$C:$C)="Lower-middle Income",IF(G675&gt;1,IF(G675&gt;3,0.23,0.18),0.09),IF(_xlfn.XLOOKUP(B675,'RES TECH'!$M:$M,'RES TECH'!$C:$C)="Upper-middle Income",IF(G675&gt;1,IF(G675&gt;3,0.15,0.12),0.06),IF(_xlfn.XLOOKUP(B675,'RES TECH'!$M:$M,'RES TECH'!$C:$C)="High Income",IF(G675&gt;1,IF(G675&gt;3,0.08,0.06),0.03))))))</f>
        <v>0.18</v>
      </c>
    </row>
    <row r="676" spans="2:13" x14ac:dyDescent="0.25">
      <c r="B676" t="str">
        <f>IF('RES TECH'!N672=1,'RES TECH'!M672,"*")</f>
        <v>RESHOULMOldREBF4ELC20</v>
      </c>
      <c r="C676" t="str">
        <f>IF(B676="*","*",_xlfn.XLOOKUP(B676,'RES TECH'!M:M,'RES TECH'!K:K))</f>
        <v>RESELC</v>
      </c>
      <c r="D676" t="str">
        <f>IF(B676="*","*",_xlfn.XLOOKUP(B676,'RES TECH'!M:M,'RES TECH'!L:L))</f>
        <v>RESHOULMOldREEUE</v>
      </c>
      <c r="E676">
        <f>IF(B676="*","*",_xlfn.XLOOKUP(B676,'RES TECH'!M:M,'RES TECH'!O:O))</f>
        <v>2020</v>
      </c>
      <c r="F676" s="12">
        <f>IF(B676="*","*",_xlfn.XLOOKUP(B676,'RES TECH'!M:M,'RES TECH'!Y:Y))</f>
        <v>17</v>
      </c>
      <c r="G676" s="12">
        <f>IF(B676="*","*",_xlfn.XLOOKUP(B676,'RES TECH'!M:M,'RES TECH'!V:V))</f>
        <v>1.310055865921788</v>
      </c>
      <c r="H676">
        <f>IF(B676="*","*",_xlfn.XLOOKUP(B676,'RES TECH'!M:M,'RES TECH'!AA:AA))</f>
        <v>1</v>
      </c>
      <c r="I676" s="12">
        <f>IF(B676="*","*",_xlfn.XLOOKUP(B676,'RES TECH'!M:M,'RES TECH'!Z:Z))</f>
        <v>0.65</v>
      </c>
      <c r="J676" s="12">
        <f>IF(B676="*","*",_xlfn.XLOOKUP(B676,'RES TECH'!M:M,'RES TECH'!S:S))</f>
        <v>358.36551551980261</v>
      </c>
      <c r="K676" s="12">
        <f t="shared" si="20"/>
        <v>17.918275775990132</v>
      </c>
      <c r="L676" s="12">
        <f t="shared" si="21"/>
        <v>0.89591378879950667</v>
      </c>
      <c r="M676">
        <f>IF(B676="*","*",IF(_xlfn.XLOOKUP(B676,'RES TECH'!$M:$M,'RES TECH'!$C:$C)="Low Income",IF(G676&gt;1,IF(G676&gt;3,0.3,0.24),0.12),IF(_xlfn.XLOOKUP(B676,'RES TECH'!$M:$M,'RES TECH'!$C:$C)="Lower-middle Income",IF(G676&gt;1,IF(G676&gt;3,0.23,0.18),0.09),IF(_xlfn.XLOOKUP(B676,'RES TECH'!$M:$M,'RES TECH'!$C:$C)="Upper-middle Income",IF(G676&gt;1,IF(G676&gt;3,0.15,0.12),0.06),IF(_xlfn.XLOOKUP(B676,'RES TECH'!$M:$M,'RES TECH'!$C:$C)="High Income",IF(G676&gt;1,IF(G676&gt;3,0.08,0.06),0.03))))))</f>
        <v>0.18</v>
      </c>
    </row>
    <row r="677" spans="2:13" x14ac:dyDescent="0.25">
      <c r="B677" t="str">
        <f>IF('RES TECH'!N673=1,'RES TECH'!M673,"*")</f>
        <v>RESHOULMOldFRC1ELC20</v>
      </c>
      <c r="C677" t="str">
        <f>IF(B677="*","*",_xlfn.XLOOKUP(B677,'RES TECH'!M:M,'RES TECH'!K:K))</f>
        <v>RESELC</v>
      </c>
      <c r="D677" t="str">
        <f>IF(B677="*","*",_xlfn.XLOOKUP(B677,'RES TECH'!M:M,'RES TECH'!L:L))</f>
        <v>RESHOULMOldFREUE</v>
      </c>
      <c r="E677">
        <f>IF(B677="*","*",_xlfn.XLOOKUP(B677,'RES TECH'!M:M,'RES TECH'!O:O))</f>
        <v>2020</v>
      </c>
      <c r="F677" s="12">
        <f>IF(B677="*","*",_xlfn.XLOOKUP(B677,'RES TECH'!M:M,'RES TECH'!Y:Y))</f>
        <v>22</v>
      </c>
      <c r="G677" s="12">
        <f>IF(B677="*","*",_xlfn.XLOOKUP(B677,'RES TECH'!M:M,'RES TECH'!V:V))</f>
        <v>1.0918399999999999</v>
      </c>
      <c r="H677">
        <f>IF(B677="*","*",_xlfn.XLOOKUP(B677,'RES TECH'!M:M,'RES TECH'!AA:AA))</f>
        <v>1</v>
      </c>
      <c r="I677" s="12">
        <f>IF(B677="*","*",_xlfn.XLOOKUP(B677,'RES TECH'!M:M,'RES TECH'!Z:Z))</f>
        <v>0.65</v>
      </c>
      <c r="J677" s="12">
        <f>IF(B677="*","*",_xlfn.XLOOKUP(B677,'RES TECH'!M:M,'RES TECH'!S:S))</f>
        <v>1014.734637980686</v>
      </c>
      <c r="K677" s="12">
        <f t="shared" si="20"/>
        <v>50.736731899034304</v>
      </c>
      <c r="L677" s="12">
        <f t="shared" si="21"/>
        <v>2.5368365949517155</v>
      </c>
      <c r="M677">
        <f>IF(B677="*","*",IF(_xlfn.XLOOKUP(B677,'RES TECH'!$M:$M,'RES TECH'!$C:$C)="Low Income",IF(G677&gt;1,IF(G677&gt;3,0.3,0.24),0.12),IF(_xlfn.XLOOKUP(B677,'RES TECH'!$M:$M,'RES TECH'!$C:$C)="Lower-middle Income",IF(G677&gt;1,IF(G677&gt;3,0.23,0.18),0.09),IF(_xlfn.XLOOKUP(B677,'RES TECH'!$M:$M,'RES TECH'!$C:$C)="Upper-middle Income",IF(G677&gt;1,IF(G677&gt;3,0.15,0.12),0.06),IF(_xlfn.XLOOKUP(B677,'RES TECH'!$M:$M,'RES TECH'!$C:$C)="High Income",IF(G677&gt;1,IF(G677&gt;3,0.08,0.06),0.03))))))</f>
        <v>0.18</v>
      </c>
    </row>
    <row r="678" spans="2:13" x14ac:dyDescent="0.25">
      <c r="B678" t="str">
        <f>IF('RES TECH'!N674=1,'RES TECH'!M674,"*")</f>
        <v>RESHOULMOldFRC2ELC20</v>
      </c>
      <c r="C678" t="str">
        <f>IF(B678="*","*",_xlfn.XLOOKUP(B678,'RES TECH'!M:M,'RES TECH'!K:K))</f>
        <v>RESELC</v>
      </c>
      <c r="D678" t="str">
        <f>IF(B678="*","*",_xlfn.XLOOKUP(B678,'RES TECH'!M:M,'RES TECH'!L:L))</f>
        <v>RESHOULMOldFREUE</v>
      </c>
      <c r="E678">
        <f>IF(B678="*","*",_xlfn.XLOOKUP(B678,'RES TECH'!M:M,'RES TECH'!O:O))</f>
        <v>2020</v>
      </c>
      <c r="F678" s="12">
        <f>IF(B678="*","*",_xlfn.XLOOKUP(B678,'RES TECH'!M:M,'RES TECH'!Y:Y))</f>
        <v>22</v>
      </c>
      <c r="G678" s="12">
        <f>IF(B678="*","*",_xlfn.XLOOKUP(B678,'RES TECH'!M:M,'RES TECH'!V:V))</f>
        <v>1.08</v>
      </c>
      <c r="H678">
        <f>IF(B678="*","*",_xlfn.XLOOKUP(B678,'RES TECH'!M:M,'RES TECH'!AA:AA))</f>
        <v>1</v>
      </c>
      <c r="I678" s="12">
        <f>IF(B678="*","*",_xlfn.XLOOKUP(B678,'RES TECH'!M:M,'RES TECH'!Z:Z))</f>
        <v>0.65</v>
      </c>
      <c r="J678" s="12">
        <f>IF(B678="*","*",_xlfn.XLOOKUP(B678,'RES TECH'!M:M,'RES TECH'!S:S))</f>
        <v>1014.734637980686</v>
      </c>
      <c r="K678" s="12">
        <f t="shared" si="20"/>
        <v>50.736731899034304</v>
      </c>
      <c r="L678" s="12">
        <f t="shared" si="21"/>
        <v>2.5368365949517155</v>
      </c>
      <c r="M678">
        <f>IF(B678="*","*",IF(_xlfn.XLOOKUP(B678,'RES TECH'!$M:$M,'RES TECH'!$C:$C)="Low Income",IF(G678&gt;1,IF(G678&gt;3,0.3,0.24),0.12),IF(_xlfn.XLOOKUP(B678,'RES TECH'!$M:$M,'RES TECH'!$C:$C)="Lower-middle Income",IF(G678&gt;1,IF(G678&gt;3,0.23,0.18),0.09),IF(_xlfn.XLOOKUP(B678,'RES TECH'!$M:$M,'RES TECH'!$C:$C)="Upper-middle Income",IF(G678&gt;1,IF(G678&gt;3,0.15,0.12),0.06),IF(_xlfn.XLOOKUP(B678,'RES TECH'!$M:$M,'RES TECH'!$C:$C)="High Income",IF(G678&gt;1,IF(G678&gt;3,0.08,0.06),0.03))))))</f>
        <v>0.18</v>
      </c>
    </row>
    <row r="679" spans="2:13" x14ac:dyDescent="0.25">
      <c r="B679" t="str">
        <f>IF('RES TECH'!N675=1,'RES TECH'!M675,"*")</f>
        <v>RESHOULMOldFRC3ELC20</v>
      </c>
      <c r="C679" t="str">
        <f>IF(B679="*","*",_xlfn.XLOOKUP(B679,'RES TECH'!M:M,'RES TECH'!K:K))</f>
        <v>RESELC</v>
      </c>
      <c r="D679" t="str">
        <f>IF(B679="*","*",_xlfn.XLOOKUP(B679,'RES TECH'!M:M,'RES TECH'!L:L))</f>
        <v>RESHOULMOldFREUE</v>
      </c>
      <c r="E679">
        <f>IF(B679="*","*",_xlfn.XLOOKUP(B679,'RES TECH'!M:M,'RES TECH'!O:O))</f>
        <v>2020</v>
      </c>
      <c r="F679" s="12">
        <f>IF(B679="*","*",_xlfn.XLOOKUP(B679,'RES TECH'!M:M,'RES TECH'!Y:Y))</f>
        <v>22</v>
      </c>
      <c r="G679" s="12">
        <f>IF(B679="*","*",_xlfn.XLOOKUP(B679,'RES TECH'!M:M,'RES TECH'!V:V))</f>
        <v>1.0072727272727271</v>
      </c>
      <c r="H679">
        <f>IF(B679="*","*",_xlfn.XLOOKUP(B679,'RES TECH'!M:M,'RES TECH'!AA:AA))</f>
        <v>1</v>
      </c>
      <c r="I679" s="12">
        <f>IF(B679="*","*",_xlfn.XLOOKUP(B679,'RES TECH'!M:M,'RES TECH'!Z:Z))</f>
        <v>0.65</v>
      </c>
      <c r="J679" s="12">
        <f>IF(B679="*","*",_xlfn.XLOOKUP(B679,'RES TECH'!M:M,'RES TECH'!S:S))</f>
        <v>1116.208101778755</v>
      </c>
      <c r="K679" s="12">
        <f t="shared" si="20"/>
        <v>55.810405088937756</v>
      </c>
      <c r="L679" s="12">
        <f t="shared" si="21"/>
        <v>2.7905202544468879</v>
      </c>
      <c r="M679">
        <f>IF(B679="*","*",IF(_xlfn.XLOOKUP(B679,'RES TECH'!$M:$M,'RES TECH'!$C:$C)="Low Income",IF(G679&gt;1,IF(G679&gt;3,0.3,0.24),0.12),IF(_xlfn.XLOOKUP(B679,'RES TECH'!$M:$M,'RES TECH'!$C:$C)="Lower-middle Income",IF(G679&gt;1,IF(G679&gt;3,0.23,0.18),0.09),IF(_xlfn.XLOOKUP(B679,'RES TECH'!$M:$M,'RES TECH'!$C:$C)="Upper-middle Income",IF(G679&gt;1,IF(G679&gt;3,0.15,0.12),0.06),IF(_xlfn.XLOOKUP(B679,'RES TECH'!$M:$M,'RES TECH'!$C:$C)="High Income",IF(G679&gt;1,IF(G679&gt;3,0.08,0.06),0.03))))))</f>
        <v>0.18</v>
      </c>
    </row>
    <row r="680" spans="2:13" x14ac:dyDescent="0.25">
      <c r="B680" t="str">
        <f>IF('RES TECH'!N676=1,'RES TECH'!M676,"*")</f>
        <v>RESHOULMOldFRC4ELC20</v>
      </c>
      <c r="C680" t="str">
        <f>IF(B680="*","*",_xlfn.XLOOKUP(B680,'RES TECH'!M:M,'RES TECH'!K:K))</f>
        <v>RESELC</v>
      </c>
      <c r="D680" t="str">
        <f>IF(B680="*","*",_xlfn.XLOOKUP(B680,'RES TECH'!M:M,'RES TECH'!L:L))</f>
        <v>RESHOULMOldFREUE</v>
      </c>
      <c r="E680">
        <f>IF(B680="*","*",_xlfn.XLOOKUP(B680,'RES TECH'!M:M,'RES TECH'!O:O))</f>
        <v>2020</v>
      </c>
      <c r="F680" s="12">
        <f>IF(B680="*","*",_xlfn.XLOOKUP(B680,'RES TECH'!M:M,'RES TECH'!Y:Y))</f>
        <v>22</v>
      </c>
      <c r="G680" s="12">
        <f>IF(B680="*","*",_xlfn.XLOOKUP(B680,'RES TECH'!M:M,'RES TECH'!V:V))</f>
        <v>1</v>
      </c>
      <c r="H680">
        <f>IF(B680="*","*",_xlfn.XLOOKUP(B680,'RES TECH'!M:M,'RES TECH'!AA:AA))</f>
        <v>1</v>
      </c>
      <c r="I680" s="12">
        <f>IF(B680="*","*",_xlfn.XLOOKUP(B680,'RES TECH'!M:M,'RES TECH'!Z:Z))</f>
        <v>0.65</v>
      </c>
      <c r="J680" s="12">
        <f>IF(B680="*","*",_xlfn.XLOOKUP(B680,'RES TECH'!M:M,'RES TECH'!S:S))</f>
        <v>1095.913409019141</v>
      </c>
      <c r="K680" s="12">
        <f t="shared" si="20"/>
        <v>54.795670450957054</v>
      </c>
      <c r="L680" s="12">
        <f t="shared" si="21"/>
        <v>2.7397835225478531</v>
      </c>
      <c r="M680">
        <f>IF(B680="*","*",IF(_xlfn.XLOOKUP(B680,'RES TECH'!$M:$M,'RES TECH'!$C:$C)="Low Income",IF(G680&gt;1,IF(G680&gt;3,0.3,0.24),0.12),IF(_xlfn.XLOOKUP(B680,'RES TECH'!$M:$M,'RES TECH'!$C:$C)="Lower-middle Income",IF(G680&gt;1,IF(G680&gt;3,0.23,0.18),0.09),IF(_xlfn.XLOOKUP(B680,'RES TECH'!$M:$M,'RES TECH'!$C:$C)="Upper-middle Income",IF(G680&gt;1,IF(G680&gt;3,0.15,0.12),0.06),IF(_xlfn.XLOOKUP(B680,'RES TECH'!$M:$M,'RES TECH'!$C:$C)="High Income",IF(G680&gt;1,IF(G680&gt;3,0.08,0.06),0.03))))))</f>
        <v>0.09</v>
      </c>
    </row>
    <row r="681" spans="2:13" x14ac:dyDescent="0.25">
      <c r="B681" t="str">
        <f>IF('RES TECH'!N677=1,'RES TECH'!M677,"*")</f>
        <v>RESHOULMOldFRU1ELC20</v>
      </c>
      <c r="C681" t="str">
        <f>IF(B681="*","*",_xlfn.XLOOKUP(B681,'RES TECH'!M:M,'RES TECH'!K:K))</f>
        <v>RESELC</v>
      </c>
      <c r="D681" t="str">
        <f>IF(B681="*","*",_xlfn.XLOOKUP(B681,'RES TECH'!M:M,'RES TECH'!L:L))</f>
        <v>RESHOULMOldFREUE</v>
      </c>
      <c r="E681">
        <f>IF(B681="*","*",_xlfn.XLOOKUP(B681,'RES TECH'!M:M,'RES TECH'!O:O))</f>
        <v>2020</v>
      </c>
      <c r="F681" s="12">
        <f>IF(B681="*","*",_xlfn.XLOOKUP(B681,'RES TECH'!M:M,'RES TECH'!Y:Y))</f>
        <v>22</v>
      </c>
      <c r="G681" s="12">
        <f>IF(B681="*","*",_xlfn.XLOOKUP(B681,'RES TECH'!M:M,'RES TECH'!V:V))</f>
        <v>1.736065454545455</v>
      </c>
      <c r="H681">
        <f>IF(B681="*","*",_xlfn.XLOOKUP(B681,'RES TECH'!M:M,'RES TECH'!AA:AA))</f>
        <v>1</v>
      </c>
      <c r="I681" s="12">
        <f>IF(B681="*","*",_xlfn.XLOOKUP(B681,'RES TECH'!M:M,'RES TECH'!Z:Z))</f>
        <v>0.65</v>
      </c>
      <c r="J681" s="12">
        <f>IF(B681="*","*",_xlfn.XLOOKUP(B681,'RES TECH'!M:M,'RES TECH'!S:S))</f>
        <v>1400.333800413347</v>
      </c>
      <c r="K681" s="12">
        <f t="shared" si="20"/>
        <v>70.016690020667355</v>
      </c>
      <c r="L681" s="12">
        <f t="shared" si="21"/>
        <v>3.5008345010333679</v>
      </c>
      <c r="M681">
        <f>IF(B681="*","*",IF(_xlfn.XLOOKUP(B681,'RES TECH'!$M:$M,'RES TECH'!$C:$C)="Low Income",IF(G681&gt;1,IF(G681&gt;3,0.3,0.24),0.12),IF(_xlfn.XLOOKUP(B681,'RES TECH'!$M:$M,'RES TECH'!$C:$C)="Lower-middle Income",IF(G681&gt;1,IF(G681&gt;3,0.23,0.18),0.09),IF(_xlfn.XLOOKUP(B681,'RES TECH'!$M:$M,'RES TECH'!$C:$C)="Upper-middle Income",IF(G681&gt;1,IF(G681&gt;3,0.15,0.12),0.06),IF(_xlfn.XLOOKUP(B681,'RES TECH'!$M:$M,'RES TECH'!$C:$C)="High Income",IF(G681&gt;1,IF(G681&gt;3,0.08,0.06),0.03))))))</f>
        <v>0.18</v>
      </c>
    </row>
    <row r="682" spans="2:13" x14ac:dyDescent="0.25">
      <c r="B682" t="str">
        <f>IF('RES TECH'!N678=1,'RES TECH'!M678,"*")</f>
        <v>RESHOULMOldFRU2ELC20</v>
      </c>
      <c r="C682" t="str">
        <f>IF(B682="*","*",_xlfn.XLOOKUP(B682,'RES TECH'!M:M,'RES TECH'!K:K))</f>
        <v>RESELC</v>
      </c>
      <c r="D682" t="str">
        <f>IF(B682="*","*",_xlfn.XLOOKUP(B682,'RES TECH'!M:M,'RES TECH'!L:L))</f>
        <v>RESHOULMOldFREUE</v>
      </c>
      <c r="E682">
        <f>IF(B682="*","*",_xlfn.XLOOKUP(B682,'RES TECH'!M:M,'RES TECH'!O:O))</f>
        <v>2020</v>
      </c>
      <c r="F682" s="12">
        <f>IF(B682="*","*",_xlfn.XLOOKUP(B682,'RES TECH'!M:M,'RES TECH'!Y:Y))</f>
        <v>22</v>
      </c>
      <c r="G682" s="12">
        <f>IF(B682="*","*",_xlfn.XLOOKUP(B682,'RES TECH'!M:M,'RES TECH'!V:V))</f>
        <v>1.621818181818182</v>
      </c>
      <c r="H682">
        <f>IF(B682="*","*",_xlfn.XLOOKUP(B682,'RES TECH'!M:M,'RES TECH'!AA:AA))</f>
        <v>1</v>
      </c>
      <c r="I682" s="12">
        <f>IF(B682="*","*",_xlfn.XLOOKUP(B682,'RES TECH'!M:M,'RES TECH'!Z:Z))</f>
        <v>0.65</v>
      </c>
      <c r="J682" s="12">
        <f>IF(B682="*","*",_xlfn.XLOOKUP(B682,'RES TECH'!M:M,'RES TECH'!S:S))</f>
        <v>1522.101956971029</v>
      </c>
      <c r="K682" s="12">
        <f t="shared" si="20"/>
        <v>76.105097848551452</v>
      </c>
      <c r="L682" s="12">
        <f t="shared" si="21"/>
        <v>3.8052548924275729</v>
      </c>
      <c r="M682">
        <f>IF(B682="*","*",IF(_xlfn.XLOOKUP(B682,'RES TECH'!$M:$M,'RES TECH'!$C:$C)="Low Income",IF(G682&gt;1,IF(G682&gt;3,0.3,0.24),0.12),IF(_xlfn.XLOOKUP(B682,'RES TECH'!$M:$M,'RES TECH'!$C:$C)="Lower-middle Income",IF(G682&gt;1,IF(G682&gt;3,0.23,0.18),0.09),IF(_xlfn.XLOOKUP(B682,'RES TECH'!$M:$M,'RES TECH'!$C:$C)="Upper-middle Income",IF(G682&gt;1,IF(G682&gt;3,0.15,0.12),0.06),IF(_xlfn.XLOOKUP(B682,'RES TECH'!$M:$M,'RES TECH'!$C:$C)="High Income",IF(G682&gt;1,IF(G682&gt;3,0.08,0.06),0.03))))))</f>
        <v>0.18</v>
      </c>
    </row>
    <row r="683" spans="2:13" x14ac:dyDescent="0.25">
      <c r="B683" t="str">
        <f>IF('RES TECH'!N679=1,'RES TECH'!M679,"*")</f>
        <v>RESHOULMOldFRU3ELC20</v>
      </c>
      <c r="C683" t="str">
        <f>IF(B683="*","*",_xlfn.XLOOKUP(B683,'RES TECH'!M:M,'RES TECH'!K:K))</f>
        <v>RESELC</v>
      </c>
      <c r="D683" t="str">
        <f>IF(B683="*","*",_xlfn.XLOOKUP(B683,'RES TECH'!M:M,'RES TECH'!L:L))</f>
        <v>RESHOULMOldFREUE</v>
      </c>
      <c r="E683">
        <f>IF(B683="*","*",_xlfn.XLOOKUP(B683,'RES TECH'!M:M,'RES TECH'!O:O))</f>
        <v>2020</v>
      </c>
      <c r="F683" s="12">
        <f>IF(B683="*","*",_xlfn.XLOOKUP(B683,'RES TECH'!M:M,'RES TECH'!Y:Y))</f>
        <v>22</v>
      </c>
      <c r="G683" s="12">
        <f>IF(B683="*","*",_xlfn.XLOOKUP(B683,'RES TECH'!M:M,'RES TECH'!V:V))</f>
        <v>1.5624589090909089</v>
      </c>
      <c r="H683">
        <f>IF(B683="*","*",_xlfn.XLOOKUP(B683,'RES TECH'!M:M,'RES TECH'!AA:AA))</f>
        <v>1</v>
      </c>
      <c r="I683" s="12">
        <f>IF(B683="*","*",_xlfn.XLOOKUP(B683,'RES TECH'!M:M,'RES TECH'!Z:Z))</f>
        <v>0.65</v>
      </c>
      <c r="J683" s="12">
        <f>IF(B683="*","*",_xlfn.XLOOKUP(B683,'RES TECH'!M:M,'RES TECH'!S:S))</f>
        <v>1603.2807280094839</v>
      </c>
      <c r="K683" s="12">
        <f t="shared" si="20"/>
        <v>80.164036400474203</v>
      </c>
      <c r="L683" s="12">
        <f t="shared" si="21"/>
        <v>4.0082018200237099</v>
      </c>
      <c r="M683">
        <f>IF(B683="*","*",IF(_xlfn.XLOOKUP(B683,'RES TECH'!$M:$M,'RES TECH'!$C:$C)="Low Income",IF(G683&gt;1,IF(G683&gt;3,0.3,0.24),0.12),IF(_xlfn.XLOOKUP(B683,'RES TECH'!$M:$M,'RES TECH'!$C:$C)="Lower-middle Income",IF(G683&gt;1,IF(G683&gt;3,0.23,0.18),0.09),IF(_xlfn.XLOOKUP(B683,'RES TECH'!$M:$M,'RES TECH'!$C:$C)="Upper-middle Income",IF(G683&gt;1,IF(G683&gt;3,0.15,0.12),0.06),IF(_xlfn.XLOOKUP(B683,'RES TECH'!$M:$M,'RES TECH'!$C:$C)="High Income",IF(G683&gt;1,IF(G683&gt;3,0.08,0.06),0.03))))))</f>
        <v>0.18</v>
      </c>
    </row>
    <row r="684" spans="2:13" x14ac:dyDescent="0.25">
      <c r="B684" t="str">
        <f>IF('RES TECH'!N680=1,'RES TECH'!M680,"*")</f>
        <v>RESHOULMOldFRU4ELC20</v>
      </c>
      <c r="C684" t="str">
        <f>IF(B684="*","*",_xlfn.XLOOKUP(B684,'RES TECH'!M:M,'RES TECH'!K:K))</f>
        <v>RESELC</v>
      </c>
      <c r="D684" t="str">
        <f>IF(B684="*","*",_xlfn.XLOOKUP(B684,'RES TECH'!M:M,'RES TECH'!L:L))</f>
        <v>RESHOULMOldFREUE</v>
      </c>
      <c r="E684">
        <f>IF(B684="*","*",_xlfn.XLOOKUP(B684,'RES TECH'!M:M,'RES TECH'!O:O))</f>
        <v>2020</v>
      </c>
      <c r="F684" s="12">
        <f>IF(B684="*","*",_xlfn.XLOOKUP(B684,'RES TECH'!M:M,'RES TECH'!Y:Y))</f>
        <v>22</v>
      </c>
      <c r="G684" s="12">
        <f>IF(B684="*","*",_xlfn.XLOOKUP(B684,'RES TECH'!M:M,'RES TECH'!V:V))</f>
        <v>1.5236363636363639</v>
      </c>
      <c r="H684">
        <f>IF(B684="*","*",_xlfn.XLOOKUP(B684,'RES TECH'!M:M,'RES TECH'!AA:AA))</f>
        <v>1</v>
      </c>
      <c r="I684" s="12">
        <f>IF(B684="*","*",_xlfn.XLOOKUP(B684,'RES TECH'!M:M,'RES TECH'!Z:Z))</f>
        <v>0.65</v>
      </c>
      <c r="J684" s="12">
        <f>IF(B684="*","*",_xlfn.XLOOKUP(B684,'RES TECH'!M:M,'RES TECH'!S:S))</f>
        <v>1643.870113528711</v>
      </c>
      <c r="K684" s="12">
        <f t="shared" si="20"/>
        <v>82.193505676435564</v>
      </c>
      <c r="L684" s="12">
        <f t="shared" si="21"/>
        <v>4.1096752838217787</v>
      </c>
      <c r="M684">
        <f>IF(B684="*","*",IF(_xlfn.XLOOKUP(B684,'RES TECH'!$M:$M,'RES TECH'!$C:$C)="Low Income",IF(G684&gt;1,IF(G684&gt;3,0.3,0.24),0.12),IF(_xlfn.XLOOKUP(B684,'RES TECH'!$M:$M,'RES TECH'!$C:$C)="Lower-middle Income",IF(G684&gt;1,IF(G684&gt;3,0.23,0.18),0.09),IF(_xlfn.XLOOKUP(B684,'RES TECH'!$M:$M,'RES TECH'!$C:$C)="Upper-middle Income",IF(G684&gt;1,IF(G684&gt;3,0.15,0.12),0.06),IF(_xlfn.XLOOKUP(B684,'RES TECH'!$M:$M,'RES TECH'!$C:$C)="High Income",IF(G684&gt;1,IF(G684&gt;3,0.08,0.06),0.03))))))</f>
        <v>0.18</v>
      </c>
    </row>
    <row r="685" spans="2:13" x14ac:dyDescent="0.25">
      <c r="B685" t="str">
        <f>IF('RES TECH'!N681=1,'RES TECH'!M681,"*")</f>
        <v>RESHOULMOldCK2NGA20</v>
      </c>
      <c r="C685" t="str">
        <f>IF(B685="*","*",_xlfn.XLOOKUP(B685,'RES TECH'!M:M,'RES TECH'!K:K))</f>
        <v>RESNGA</v>
      </c>
      <c r="D685" t="str">
        <f>IF(B685="*","*",_xlfn.XLOOKUP(B685,'RES TECH'!M:M,'RES TECH'!L:L))</f>
        <v>RESHOULMOldCKEUE</v>
      </c>
      <c r="E685">
        <f>IF(B685="*","*",_xlfn.XLOOKUP(B685,'RES TECH'!M:M,'RES TECH'!O:O))</f>
        <v>2020</v>
      </c>
      <c r="F685" s="12">
        <f>IF(B685="*","*",_xlfn.XLOOKUP(B685,'RES TECH'!M:M,'RES TECH'!Y:Y))</f>
        <v>13</v>
      </c>
      <c r="G685" s="12">
        <f>IF(B685="*","*",_xlfn.XLOOKUP(B685,'RES TECH'!M:M,'RES TECH'!V:V))</f>
        <v>0.45</v>
      </c>
      <c r="H685">
        <f>IF(B685="*","*",_xlfn.XLOOKUP(B685,'RES TECH'!M:M,'RES TECH'!AA:AA))</f>
        <v>1</v>
      </c>
      <c r="I685" s="12">
        <f>IF(B685="*","*",_xlfn.XLOOKUP(B685,'RES TECH'!M:M,'RES TECH'!Z:Z))</f>
        <v>9.0000000000000011E-2</v>
      </c>
      <c r="J685" s="12">
        <f>IF(B685="*","*",_xlfn.XLOOKUP(B685,'RES TECH'!M:M,'RES TECH'!S:S))</f>
        <v>29.511504220122461</v>
      </c>
      <c r="K685" s="12">
        <f t="shared" si="20"/>
        <v>1.4755752110061231</v>
      </c>
      <c r="L685" s="12">
        <f t="shared" si="21"/>
        <v>7.3778760550306161E-2</v>
      </c>
      <c r="M685">
        <f>IF(B685="*","*",IF(_xlfn.XLOOKUP(B685,'RES TECH'!$M:$M,'RES TECH'!$C:$C)="Low Income",IF(G685&gt;1,IF(G685&gt;3,0.3,0.24),0.12),IF(_xlfn.XLOOKUP(B685,'RES TECH'!$M:$M,'RES TECH'!$C:$C)="Lower-middle Income",IF(G685&gt;1,IF(G685&gt;3,0.23,0.18),0.09),IF(_xlfn.XLOOKUP(B685,'RES TECH'!$M:$M,'RES TECH'!$C:$C)="Upper-middle Income",IF(G685&gt;1,IF(G685&gt;3,0.15,0.12),0.06),IF(_xlfn.XLOOKUP(B685,'RES TECH'!$M:$M,'RES TECH'!$C:$C)="High Income",IF(G685&gt;1,IF(G685&gt;3,0.08,0.06),0.03))))))</f>
        <v>0.09</v>
      </c>
    </row>
    <row r="686" spans="2:13" x14ac:dyDescent="0.25">
      <c r="B686" t="str">
        <f>IF('RES TECH'!N682=1,'RES TECH'!M682,"*")</f>
        <v>RESHOULMOldCK4NGA20</v>
      </c>
      <c r="C686" t="str">
        <f>IF(B686="*","*",_xlfn.XLOOKUP(B686,'RES TECH'!M:M,'RES TECH'!K:K))</f>
        <v>RESNGA</v>
      </c>
      <c r="D686" t="str">
        <f>IF(B686="*","*",_xlfn.XLOOKUP(B686,'RES TECH'!M:M,'RES TECH'!L:L))</f>
        <v>RESHOULMOldCKEUE</v>
      </c>
      <c r="E686">
        <f>IF(B686="*","*",_xlfn.XLOOKUP(B686,'RES TECH'!M:M,'RES TECH'!O:O))</f>
        <v>2020</v>
      </c>
      <c r="F686" s="12">
        <f>IF(B686="*","*",_xlfn.XLOOKUP(B686,'RES TECH'!M:M,'RES TECH'!Y:Y))</f>
        <v>13</v>
      </c>
      <c r="G686" s="12">
        <f>IF(B686="*","*",_xlfn.XLOOKUP(B686,'RES TECH'!M:M,'RES TECH'!V:V))</f>
        <v>0.52</v>
      </c>
      <c r="H686">
        <f>IF(B686="*","*",_xlfn.XLOOKUP(B686,'RES TECH'!M:M,'RES TECH'!AA:AA))</f>
        <v>1</v>
      </c>
      <c r="I686" s="12">
        <f>IF(B686="*","*",_xlfn.XLOOKUP(B686,'RES TECH'!M:M,'RES TECH'!Z:Z))</f>
        <v>9.0000000000000011E-2</v>
      </c>
      <c r="J686" s="12">
        <f>IF(B686="*","*",_xlfn.XLOOKUP(B686,'RES TECH'!M:M,'RES TECH'!S:S))</f>
        <v>34.102182654363723</v>
      </c>
      <c r="K686" s="12">
        <f t="shared" si="20"/>
        <v>1.7051091327181862</v>
      </c>
      <c r="L686" s="12">
        <f t="shared" si="21"/>
        <v>8.5255456635909319E-2</v>
      </c>
      <c r="M686">
        <f>IF(B686="*","*",IF(_xlfn.XLOOKUP(B686,'RES TECH'!$M:$M,'RES TECH'!$C:$C)="Low Income",IF(G686&gt;1,IF(G686&gt;3,0.3,0.24),0.12),IF(_xlfn.XLOOKUP(B686,'RES TECH'!$M:$M,'RES TECH'!$C:$C)="Lower-middle Income",IF(G686&gt;1,IF(G686&gt;3,0.23,0.18),0.09),IF(_xlfn.XLOOKUP(B686,'RES TECH'!$M:$M,'RES TECH'!$C:$C)="Upper-middle Income",IF(G686&gt;1,IF(G686&gt;3,0.15,0.12),0.06),IF(_xlfn.XLOOKUP(B686,'RES TECH'!$M:$M,'RES TECH'!$C:$C)="High Income",IF(G686&gt;1,IF(G686&gt;3,0.08,0.06),0.03))))))</f>
        <v>0.09</v>
      </c>
    </row>
    <row r="687" spans="2:13" x14ac:dyDescent="0.25">
      <c r="B687" t="str">
        <f>IF('RES TECH'!N683=1,'RES TECH'!M683,"*")</f>
        <v>RESHOULMOldCK2LPG20</v>
      </c>
      <c r="C687" t="str">
        <f>IF(B687="*","*",_xlfn.XLOOKUP(B687,'RES TECH'!M:M,'RES TECH'!K:K))</f>
        <v>RESLPG</v>
      </c>
      <c r="D687" t="str">
        <f>IF(B687="*","*",_xlfn.XLOOKUP(B687,'RES TECH'!M:M,'RES TECH'!L:L))</f>
        <v>RESHOULMOldCKEUE</v>
      </c>
      <c r="E687">
        <f>IF(B687="*","*",_xlfn.XLOOKUP(B687,'RES TECH'!M:M,'RES TECH'!O:O))</f>
        <v>2020</v>
      </c>
      <c r="F687" s="12">
        <f>IF(B687="*","*",_xlfn.XLOOKUP(B687,'RES TECH'!M:M,'RES TECH'!Y:Y))</f>
        <v>13</v>
      </c>
      <c r="G687" s="12">
        <f>IF(B687="*","*",_xlfn.XLOOKUP(B687,'RES TECH'!M:M,'RES TECH'!V:V))</f>
        <v>0.45</v>
      </c>
      <c r="H687">
        <f>IF(B687="*","*",_xlfn.XLOOKUP(B687,'RES TECH'!M:M,'RES TECH'!AA:AA))</f>
        <v>1</v>
      </c>
      <c r="I687" s="12">
        <f>IF(B687="*","*",_xlfn.XLOOKUP(B687,'RES TECH'!M:M,'RES TECH'!Z:Z))</f>
        <v>9.0000000000000011E-2</v>
      </c>
      <c r="J687" s="12">
        <f>IF(B687="*","*",_xlfn.XLOOKUP(B687,'RES TECH'!M:M,'RES TECH'!S:S))</f>
        <v>29.511504220122461</v>
      </c>
      <c r="K687" s="12">
        <f t="shared" si="20"/>
        <v>1.4755752110061231</v>
      </c>
      <c r="L687" s="12">
        <f t="shared" si="21"/>
        <v>7.3778760550306161E-2</v>
      </c>
      <c r="M687">
        <f>IF(B687="*","*",IF(_xlfn.XLOOKUP(B687,'RES TECH'!$M:$M,'RES TECH'!$C:$C)="Low Income",IF(G687&gt;1,IF(G687&gt;3,0.3,0.24),0.12),IF(_xlfn.XLOOKUP(B687,'RES TECH'!$M:$M,'RES TECH'!$C:$C)="Lower-middle Income",IF(G687&gt;1,IF(G687&gt;3,0.23,0.18),0.09),IF(_xlfn.XLOOKUP(B687,'RES TECH'!$M:$M,'RES TECH'!$C:$C)="Upper-middle Income",IF(G687&gt;1,IF(G687&gt;3,0.15,0.12),0.06),IF(_xlfn.XLOOKUP(B687,'RES TECH'!$M:$M,'RES TECH'!$C:$C)="High Income",IF(G687&gt;1,IF(G687&gt;3,0.08,0.06),0.03))))))</f>
        <v>0.09</v>
      </c>
    </row>
    <row r="688" spans="2:13" x14ac:dyDescent="0.25">
      <c r="B688" t="str">
        <f>IF('RES TECH'!N684=1,'RES TECH'!M684,"*")</f>
        <v>RESHOULMOldCK4LPG20</v>
      </c>
      <c r="C688" t="str">
        <f>IF(B688="*","*",_xlfn.XLOOKUP(B688,'RES TECH'!M:M,'RES TECH'!K:K))</f>
        <v>RESLPG</v>
      </c>
      <c r="D688" t="str">
        <f>IF(B688="*","*",_xlfn.XLOOKUP(B688,'RES TECH'!M:M,'RES TECH'!L:L))</f>
        <v>RESHOULMOldCKEUE</v>
      </c>
      <c r="E688">
        <f>IF(B688="*","*",_xlfn.XLOOKUP(B688,'RES TECH'!M:M,'RES TECH'!O:O))</f>
        <v>2020</v>
      </c>
      <c r="F688" s="12">
        <f>IF(B688="*","*",_xlfn.XLOOKUP(B688,'RES TECH'!M:M,'RES TECH'!Y:Y))</f>
        <v>13</v>
      </c>
      <c r="G688" s="12">
        <f>IF(B688="*","*",_xlfn.XLOOKUP(B688,'RES TECH'!M:M,'RES TECH'!V:V))</f>
        <v>0.52</v>
      </c>
      <c r="H688">
        <f>IF(B688="*","*",_xlfn.XLOOKUP(B688,'RES TECH'!M:M,'RES TECH'!AA:AA))</f>
        <v>1</v>
      </c>
      <c r="I688" s="12">
        <f>IF(B688="*","*",_xlfn.XLOOKUP(B688,'RES TECH'!M:M,'RES TECH'!Z:Z))</f>
        <v>9.0000000000000011E-2</v>
      </c>
      <c r="J688" s="12">
        <f>IF(B688="*","*",_xlfn.XLOOKUP(B688,'RES TECH'!M:M,'RES TECH'!S:S))</f>
        <v>34.102182654363723</v>
      </c>
      <c r="K688" s="12">
        <f t="shared" si="20"/>
        <v>1.7051091327181862</v>
      </c>
      <c r="L688" s="12">
        <f t="shared" si="21"/>
        <v>8.5255456635909319E-2</v>
      </c>
      <c r="M688">
        <f>IF(B688="*","*",IF(_xlfn.XLOOKUP(B688,'RES TECH'!$M:$M,'RES TECH'!$C:$C)="Low Income",IF(G688&gt;1,IF(G688&gt;3,0.3,0.24),0.12),IF(_xlfn.XLOOKUP(B688,'RES TECH'!$M:$M,'RES TECH'!$C:$C)="Lower-middle Income",IF(G688&gt;1,IF(G688&gt;3,0.23,0.18),0.09),IF(_xlfn.XLOOKUP(B688,'RES TECH'!$M:$M,'RES TECH'!$C:$C)="Upper-middle Income",IF(G688&gt;1,IF(G688&gt;3,0.15,0.12),0.06),IF(_xlfn.XLOOKUP(B688,'RES TECH'!$M:$M,'RES TECH'!$C:$C)="High Income",IF(G688&gt;1,IF(G688&gt;3,0.08,0.06),0.03))))))</f>
        <v>0.09</v>
      </c>
    </row>
    <row r="689" spans="2:13" x14ac:dyDescent="0.25">
      <c r="B689" t="str">
        <f>IF('RES TECH'!N685=1,'RES TECH'!M685,"*")</f>
        <v>RESHOULMOldCK2ELC20</v>
      </c>
      <c r="C689" t="str">
        <f>IF(B689="*","*",_xlfn.XLOOKUP(B689,'RES TECH'!M:M,'RES TECH'!K:K))</f>
        <v>RESELC</v>
      </c>
      <c r="D689" t="str">
        <f>IF(B689="*","*",_xlfn.XLOOKUP(B689,'RES TECH'!M:M,'RES TECH'!L:L))</f>
        <v>RESHOULMOldCKEUE</v>
      </c>
      <c r="E689">
        <f>IF(B689="*","*",_xlfn.XLOOKUP(B689,'RES TECH'!M:M,'RES TECH'!O:O))</f>
        <v>2020</v>
      </c>
      <c r="F689" s="12">
        <f>IF(B689="*","*",_xlfn.XLOOKUP(B689,'RES TECH'!M:M,'RES TECH'!Y:Y))</f>
        <v>16</v>
      </c>
      <c r="G689" s="12">
        <f>IF(B689="*","*",_xlfn.XLOOKUP(B689,'RES TECH'!M:M,'RES TECH'!V:V))</f>
        <v>0.9</v>
      </c>
      <c r="H689">
        <f>IF(B689="*","*",_xlfn.XLOOKUP(B689,'RES TECH'!M:M,'RES TECH'!AA:AA))</f>
        <v>1</v>
      </c>
      <c r="I689" s="12">
        <f>IF(B689="*","*",_xlfn.XLOOKUP(B689,'RES TECH'!M:M,'RES TECH'!Z:Z))</f>
        <v>9.0000000000000011E-2</v>
      </c>
      <c r="J689" s="12">
        <f>IF(B689="*","*",_xlfn.XLOOKUP(B689,'RES TECH'!M:M,'RES TECH'!S:S))</f>
        <v>61.415833106741331</v>
      </c>
      <c r="K689" s="12">
        <f t="shared" si="20"/>
        <v>3.0707916553370667</v>
      </c>
      <c r="L689" s="12">
        <f t="shared" si="21"/>
        <v>0.15353958276685334</v>
      </c>
      <c r="M689">
        <f>IF(B689="*","*",IF(_xlfn.XLOOKUP(B689,'RES TECH'!$M:$M,'RES TECH'!$C:$C)="Low Income",IF(G689&gt;1,IF(G689&gt;3,0.3,0.24),0.12),IF(_xlfn.XLOOKUP(B689,'RES TECH'!$M:$M,'RES TECH'!$C:$C)="Lower-middle Income",IF(G689&gt;1,IF(G689&gt;3,0.23,0.18),0.09),IF(_xlfn.XLOOKUP(B689,'RES TECH'!$M:$M,'RES TECH'!$C:$C)="Upper-middle Income",IF(G689&gt;1,IF(G689&gt;3,0.15,0.12),0.06),IF(_xlfn.XLOOKUP(B689,'RES TECH'!$M:$M,'RES TECH'!$C:$C)="High Income",IF(G689&gt;1,IF(G689&gt;3,0.08,0.06),0.03))))))</f>
        <v>0.09</v>
      </c>
    </row>
    <row r="690" spans="2:13" x14ac:dyDescent="0.25">
      <c r="B690" t="str">
        <f>IF('RES TECH'!N686=1,'RES TECH'!M686,"*")</f>
        <v>RESHOULMOldCWF4ELC30</v>
      </c>
      <c r="C690" t="str">
        <f>IF(B690="*","*",_xlfn.XLOOKUP(B690,'RES TECH'!M:M,'RES TECH'!K:K))</f>
        <v>RESELC</v>
      </c>
      <c r="D690" t="str">
        <f>IF(B690="*","*",_xlfn.XLOOKUP(B690,'RES TECH'!M:M,'RES TECH'!L:L))</f>
        <v>RESHOULMOldCWEUE</v>
      </c>
      <c r="E690">
        <f>IF(B690="*","*",_xlfn.XLOOKUP(B690,'RES TECH'!M:M,'RES TECH'!O:O))</f>
        <v>2030</v>
      </c>
      <c r="F690" s="12">
        <f>IF(B690="*","*",_xlfn.XLOOKUP(B690,'RES TECH'!M:M,'RES TECH'!Y:Y))</f>
        <v>12</v>
      </c>
      <c r="G690" s="12">
        <f>IF(B690="*","*",_xlfn.XLOOKUP(B690,'RES TECH'!M:M,'RES TECH'!V:V))</f>
        <v>2.333333333333333</v>
      </c>
      <c r="H690">
        <f>IF(B690="*","*",_xlfn.XLOOKUP(B690,'RES TECH'!M:M,'RES TECH'!AA:AA))</f>
        <v>1</v>
      </c>
      <c r="I690" s="12">
        <f>IF(B690="*","*",_xlfn.XLOOKUP(B690,'RES TECH'!M:M,'RES TECH'!Z:Z))</f>
        <v>0.02</v>
      </c>
      <c r="J690" s="12">
        <f>IF(B690="*","*",_xlfn.XLOOKUP(B690,'RES TECH'!M:M,'RES TECH'!S:S))</f>
        <v>183.90525661053741</v>
      </c>
      <c r="K690" s="12">
        <f t="shared" si="20"/>
        <v>9.19526283052687</v>
      </c>
      <c r="L690" s="12">
        <f t="shared" si="21"/>
        <v>0.45976314152634351</v>
      </c>
      <c r="M690">
        <f>IF(B690="*","*",IF(_xlfn.XLOOKUP(B690,'RES TECH'!$M:$M,'RES TECH'!$C:$C)="Low Income",IF(G690&gt;1,IF(G690&gt;3,0.3,0.24),0.12),IF(_xlfn.XLOOKUP(B690,'RES TECH'!$M:$M,'RES TECH'!$C:$C)="Lower-middle Income",IF(G690&gt;1,IF(G690&gt;3,0.23,0.18),0.09),IF(_xlfn.XLOOKUP(B690,'RES TECH'!$M:$M,'RES TECH'!$C:$C)="Upper-middle Income",IF(G690&gt;1,IF(G690&gt;3,0.15,0.12),0.06),IF(_xlfn.XLOOKUP(B690,'RES TECH'!$M:$M,'RES TECH'!$C:$C)="High Income",IF(G690&gt;1,IF(G690&gt;3,0.08,0.06),0.03))))))</f>
        <v>0.18</v>
      </c>
    </row>
    <row r="691" spans="2:13" x14ac:dyDescent="0.25">
      <c r="B691" t="str">
        <f>IF('RES TECH'!N687=1,'RES TECH'!M687,"*")</f>
        <v>RESHOULMOldCWT1ELC20</v>
      </c>
      <c r="C691" t="str">
        <f>IF(B691="*","*",_xlfn.XLOOKUP(B691,'RES TECH'!M:M,'RES TECH'!K:K))</f>
        <v>RESELC</v>
      </c>
      <c r="D691" t="str">
        <f>IF(B691="*","*",_xlfn.XLOOKUP(B691,'RES TECH'!M:M,'RES TECH'!L:L))</f>
        <v>RESHOULMOldCWEUE</v>
      </c>
      <c r="E691">
        <f>IF(B691="*","*",_xlfn.XLOOKUP(B691,'RES TECH'!M:M,'RES TECH'!O:O))</f>
        <v>2020</v>
      </c>
      <c r="F691" s="12">
        <f>IF(B691="*","*",_xlfn.XLOOKUP(B691,'RES TECH'!M:M,'RES TECH'!Y:Y))</f>
        <v>12</v>
      </c>
      <c r="G691" s="12">
        <f>IF(B691="*","*",_xlfn.XLOOKUP(B691,'RES TECH'!M:M,'RES TECH'!V:V))</f>
        <v>2.166666666666667</v>
      </c>
      <c r="H691">
        <f>IF(B691="*","*",_xlfn.XLOOKUP(B691,'RES TECH'!M:M,'RES TECH'!AA:AA))</f>
        <v>1</v>
      </c>
      <c r="I691" s="12">
        <f>IF(B691="*","*",_xlfn.XLOOKUP(B691,'RES TECH'!M:M,'RES TECH'!Z:Z))</f>
        <v>0.02</v>
      </c>
      <c r="J691" s="12">
        <f>IF(B691="*","*",_xlfn.XLOOKUP(B691,'RES TECH'!M:M,'RES TECH'!S:S))</f>
        <v>88.546975405073553</v>
      </c>
      <c r="K691" s="12">
        <f t="shared" si="20"/>
        <v>4.427348770253678</v>
      </c>
      <c r="L691" s="12">
        <f t="shared" si="21"/>
        <v>0.22136743851268392</v>
      </c>
      <c r="M691">
        <f>IF(B691="*","*",IF(_xlfn.XLOOKUP(B691,'RES TECH'!$M:$M,'RES TECH'!$C:$C)="Low Income",IF(G691&gt;1,IF(G691&gt;3,0.3,0.24),0.12),IF(_xlfn.XLOOKUP(B691,'RES TECH'!$M:$M,'RES TECH'!$C:$C)="Lower-middle Income",IF(G691&gt;1,IF(G691&gt;3,0.23,0.18),0.09),IF(_xlfn.XLOOKUP(B691,'RES TECH'!$M:$M,'RES TECH'!$C:$C)="Upper-middle Income",IF(G691&gt;1,IF(G691&gt;3,0.15,0.12),0.06),IF(_xlfn.XLOOKUP(B691,'RES TECH'!$M:$M,'RES TECH'!$C:$C)="High Income",IF(G691&gt;1,IF(G691&gt;3,0.08,0.06),0.03))))))</f>
        <v>0.18</v>
      </c>
    </row>
    <row r="692" spans="2:13" x14ac:dyDescent="0.25">
      <c r="B692" t="str">
        <f>IF('RES TECH'!N688=1,'RES TECH'!M688,"*")</f>
        <v>*</v>
      </c>
      <c r="C692" t="str">
        <f>IF(B692="*","*",_xlfn.XLOOKUP(B692,'RES TECH'!M:M,'RES TECH'!K:K))</f>
        <v>*</v>
      </c>
      <c r="D692" t="str">
        <f>IF(B692="*","*",_xlfn.XLOOKUP(B692,'RES TECH'!M:M,'RES TECH'!L:L))</f>
        <v>*</v>
      </c>
      <c r="E692" t="str">
        <f>IF(B692="*","*",_xlfn.XLOOKUP(B692,'RES TECH'!M:M,'RES TECH'!O:O))</f>
        <v>*</v>
      </c>
      <c r="F692" s="12" t="str">
        <f>IF(B692="*","*",_xlfn.XLOOKUP(B692,'RES TECH'!M:M,'RES TECH'!Y:Y))</f>
        <v>*</v>
      </c>
      <c r="G692" s="12" t="str">
        <f>IF(B692="*","*",_xlfn.XLOOKUP(B692,'RES TECH'!M:M,'RES TECH'!V:V))</f>
        <v>*</v>
      </c>
      <c r="H692" t="str">
        <f>IF(B692="*","*",_xlfn.XLOOKUP(B692,'RES TECH'!M:M,'RES TECH'!AA:AA))</f>
        <v>*</v>
      </c>
      <c r="I692" s="12" t="str">
        <f>IF(B692="*","*",_xlfn.XLOOKUP(B692,'RES TECH'!M:M,'RES TECH'!Z:Z))</f>
        <v>*</v>
      </c>
      <c r="J692" s="12" t="str">
        <f>IF(B692="*","*",_xlfn.XLOOKUP(B692,'RES TECH'!M:M,'RES TECH'!S:S))</f>
        <v>*</v>
      </c>
      <c r="K692" s="12" t="str">
        <f t="shared" si="20"/>
        <v>*</v>
      </c>
      <c r="L692" s="12" t="str">
        <f t="shared" si="21"/>
        <v>*</v>
      </c>
      <c r="M692" t="str">
        <f>IF(B692="*","*",IF(_xlfn.XLOOKUP(B692,'RES TECH'!$M:$M,'RES TECH'!$C:$C)="Low Income",IF(G692&gt;1,IF(G692&gt;3,0.3,0.24),0.12),IF(_xlfn.XLOOKUP(B692,'RES TECH'!$M:$M,'RES TECH'!$C:$C)="Lower-middle Income",IF(G692&gt;1,IF(G692&gt;3,0.23,0.18),0.09),IF(_xlfn.XLOOKUP(B692,'RES TECH'!$M:$M,'RES TECH'!$C:$C)="Upper-middle Income",IF(G692&gt;1,IF(G692&gt;3,0.15,0.12),0.06),IF(_xlfn.XLOOKUP(B692,'RES TECH'!$M:$M,'RES TECH'!$C:$C)="High Income",IF(G692&gt;1,IF(G692&gt;3,0.08,0.06),0.03))))))</f>
        <v>*</v>
      </c>
    </row>
    <row r="693" spans="2:13" x14ac:dyDescent="0.25">
      <c r="B693" t="str">
        <f>IF('RES TECH'!N689=1,'RES TECH'!M689,"*")</f>
        <v>RESHOULMOldCWT2ELC20</v>
      </c>
      <c r="C693" t="str">
        <f>IF(B693="*","*",_xlfn.XLOOKUP(B693,'RES TECH'!M:M,'RES TECH'!K:K))</f>
        <v>RESELC</v>
      </c>
      <c r="D693" t="str">
        <f>IF(B693="*","*",_xlfn.XLOOKUP(B693,'RES TECH'!M:M,'RES TECH'!L:L))</f>
        <v>RESHOULMOldCWEUE</v>
      </c>
      <c r="E693">
        <f>IF(B693="*","*",_xlfn.XLOOKUP(B693,'RES TECH'!M:M,'RES TECH'!O:O))</f>
        <v>2020</v>
      </c>
      <c r="F693" s="12">
        <f>IF(B693="*","*",_xlfn.XLOOKUP(B693,'RES TECH'!M:M,'RES TECH'!Y:Y))</f>
        <v>12</v>
      </c>
      <c r="G693" s="12">
        <f>IF(B693="*","*",_xlfn.XLOOKUP(B693,'RES TECH'!M:M,'RES TECH'!V:V))</f>
        <v>2.166666666666667</v>
      </c>
      <c r="H693">
        <f>IF(B693="*","*",_xlfn.XLOOKUP(B693,'RES TECH'!M:M,'RES TECH'!AA:AA))</f>
        <v>1</v>
      </c>
      <c r="I693" s="12">
        <f>IF(B693="*","*",_xlfn.XLOOKUP(B693,'RES TECH'!M:M,'RES TECH'!Z:Z))</f>
        <v>0.02</v>
      </c>
      <c r="J693" s="12">
        <f>IF(B693="*","*",_xlfn.XLOOKUP(B693,'RES TECH'!M:M,'RES TECH'!S:S))</f>
        <v>88.546975405073553</v>
      </c>
      <c r="K693" s="12">
        <f t="shared" si="20"/>
        <v>4.427348770253678</v>
      </c>
      <c r="L693" s="12">
        <f t="shared" si="21"/>
        <v>0.22136743851268392</v>
      </c>
      <c r="M693">
        <f>IF(B693="*","*",IF(_xlfn.XLOOKUP(B693,'RES TECH'!$M:$M,'RES TECH'!$C:$C)="Low Income",IF(G693&gt;1,IF(G693&gt;3,0.3,0.24),0.12),IF(_xlfn.XLOOKUP(B693,'RES TECH'!$M:$M,'RES TECH'!$C:$C)="Lower-middle Income",IF(G693&gt;1,IF(G693&gt;3,0.23,0.18),0.09),IF(_xlfn.XLOOKUP(B693,'RES TECH'!$M:$M,'RES TECH'!$C:$C)="Upper-middle Income",IF(G693&gt;1,IF(G693&gt;3,0.15,0.12),0.06),IF(_xlfn.XLOOKUP(B693,'RES TECH'!$M:$M,'RES TECH'!$C:$C)="High Income",IF(G693&gt;1,IF(G693&gt;3,0.08,0.06),0.03))))))</f>
        <v>0.18</v>
      </c>
    </row>
    <row r="694" spans="2:13" x14ac:dyDescent="0.25">
      <c r="B694" t="str">
        <f>IF('RES TECH'!N690=1,'RES TECH'!M690,"*")</f>
        <v>RESHOULMOldCWT3ELC20</v>
      </c>
      <c r="C694" t="str">
        <f>IF(B694="*","*",_xlfn.XLOOKUP(B694,'RES TECH'!M:M,'RES TECH'!K:K))</f>
        <v>RESELC</v>
      </c>
      <c r="D694" t="str">
        <f>IF(B694="*","*",_xlfn.XLOOKUP(B694,'RES TECH'!M:M,'RES TECH'!L:L))</f>
        <v>RESHOULMOldCWEUE</v>
      </c>
      <c r="E694">
        <f>IF(B694="*","*",_xlfn.XLOOKUP(B694,'RES TECH'!M:M,'RES TECH'!O:O))</f>
        <v>2020</v>
      </c>
      <c r="F694" s="12">
        <f>IF(B694="*","*",_xlfn.XLOOKUP(B694,'RES TECH'!M:M,'RES TECH'!Y:Y))</f>
        <v>12</v>
      </c>
      <c r="G694" s="12">
        <f>IF(B694="*","*",_xlfn.XLOOKUP(B694,'RES TECH'!M:M,'RES TECH'!V:V))</f>
        <v>1.25</v>
      </c>
      <c r="H694">
        <f>IF(B694="*","*",_xlfn.XLOOKUP(B694,'RES TECH'!M:M,'RES TECH'!AA:AA))</f>
        <v>1</v>
      </c>
      <c r="I694" s="12">
        <f>IF(B694="*","*",_xlfn.XLOOKUP(B694,'RES TECH'!M:M,'RES TECH'!Z:Z))</f>
        <v>0.02</v>
      </c>
      <c r="J694" s="12">
        <f>IF(B694="*","*",_xlfn.XLOOKUP(B694,'RES TECH'!M:M,'RES TECH'!S:S))</f>
        <v>129.4148102074152</v>
      </c>
      <c r="K694" s="12">
        <f t="shared" si="20"/>
        <v>6.47074051037076</v>
      </c>
      <c r="L694" s="12">
        <f t="shared" si="21"/>
        <v>0.32353702551853802</v>
      </c>
      <c r="M694">
        <f>IF(B694="*","*",IF(_xlfn.XLOOKUP(B694,'RES TECH'!$M:$M,'RES TECH'!$C:$C)="Low Income",IF(G694&gt;1,IF(G694&gt;3,0.3,0.24),0.12),IF(_xlfn.XLOOKUP(B694,'RES TECH'!$M:$M,'RES TECH'!$C:$C)="Lower-middle Income",IF(G694&gt;1,IF(G694&gt;3,0.23,0.18),0.09),IF(_xlfn.XLOOKUP(B694,'RES TECH'!$M:$M,'RES TECH'!$C:$C)="Upper-middle Income",IF(G694&gt;1,IF(G694&gt;3,0.15,0.12),0.06),IF(_xlfn.XLOOKUP(B694,'RES TECH'!$M:$M,'RES TECH'!$C:$C)="High Income",IF(G694&gt;1,IF(G694&gt;3,0.08,0.06),0.03))))))</f>
        <v>0.18</v>
      </c>
    </row>
    <row r="695" spans="2:13" x14ac:dyDescent="0.25">
      <c r="B695" t="str">
        <f>IF('RES TECH'!N691=1,'RES TECH'!M691,"*")</f>
        <v>RESHOULMOldCWT4ELC20</v>
      </c>
      <c r="C695" t="str">
        <f>IF(B695="*","*",_xlfn.XLOOKUP(B695,'RES TECH'!M:M,'RES TECH'!K:K))</f>
        <v>RESELC</v>
      </c>
      <c r="D695" t="str">
        <f>IF(B695="*","*",_xlfn.XLOOKUP(B695,'RES TECH'!M:M,'RES TECH'!L:L))</f>
        <v>RESHOULMOldCWEUE</v>
      </c>
      <c r="E695">
        <f>IF(B695="*","*",_xlfn.XLOOKUP(B695,'RES TECH'!M:M,'RES TECH'!O:O))</f>
        <v>2020</v>
      </c>
      <c r="F695" s="12">
        <f>IF(B695="*","*",_xlfn.XLOOKUP(B695,'RES TECH'!M:M,'RES TECH'!Y:Y))</f>
        <v>12</v>
      </c>
      <c r="G695" s="12">
        <f>IF(B695="*","*",_xlfn.XLOOKUP(B695,'RES TECH'!M:M,'RES TECH'!V:V))</f>
        <v>1</v>
      </c>
      <c r="H695">
        <f>IF(B695="*","*",_xlfn.XLOOKUP(B695,'RES TECH'!M:M,'RES TECH'!AA:AA))</f>
        <v>1</v>
      </c>
      <c r="I695" s="12">
        <f>IF(B695="*","*",_xlfn.XLOOKUP(B695,'RES TECH'!M:M,'RES TECH'!Z:Z))</f>
        <v>0.02</v>
      </c>
      <c r="J695" s="12">
        <f>IF(B695="*","*",_xlfn.XLOOKUP(B695,'RES TECH'!M:M,'RES TECH'!S:S))</f>
        <v>153.2543805087812</v>
      </c>
      <c r="K695" s="12">
        <f t="shared" si="20"/>
        <v>7.6627190254390598</v>
      </c>
      <c r="L695" s="12">
        <f t="shared" si="21"/>
        <v>0.38313595127195299</v>
      </c>
      <c r="M695">
        <f>IF(B695="*","*",IF(_xlfn.XLOOKUP(B695,'RES TECH'!$M:$M,'RES TECH'!$C:$C)="Low Income",IF(G695&gt;1,IF(G695&gt;3,0.3,0.24),0.12),IF(_xlfn.XLOOKUP(B695,'RES TECH'!$M:$M,'RES TECH'!$C:$C)="Lower-middle Income",IF(G695&gt;1,IF(G695&gt;3,0.23,0.18),0.09),IF(_xlfn.XLOOKUP(B695,'RES TECH'!$M:$M,'RES TECH'!$C:$C)="Upper-middle Income",IF(G695&gt;1,IF(G695&gt;3,0.15,0.12),0.06),IF(_xlfn.XLOOKUP(B695,'RES TECH'!$M:$M,'RES TECH'!$C:$C)="High Income",IF(G695&gt;1,IF(G695&gt;3,0.08,0.06),0.03))))))</f>
        <v>0.09</v>
      </c>
    </row>
    <row r="696" spans="2:13" x14ac:dyDescent="0.25">
      <c r="B696" t="str">
        <f>IF('RES TECH'!N692=1,'RES TECH'!M692,"*")</f>
        <v>RESHOULMOldCWF1ELC20</v>
      </c>
      <c r="C696" t="str">
        <f>IF(B696="*","*",_xlfn.XLOOKUP(B696,'RES TECH'!M:M,'RES TECH'!K:K))</f>
        <v>RESELC</v>
      </c>
      <c r="D696" t="str">
        <f>IF(B696="*","*",_xlfn.XLOOKUP(B696,'RES TECH'!M:M,'RES TECH'!L:L))</f>
        <v>RESHOULMOldCWEUE</v>
      </c>
      <c r="E696">
        <f>IF(B696="*","*",_xlfn.XLOOKUP(B696,'RES TECH'!M:M,'RES TECH'!O:O))</f>
        <v>2020</v>
      </c>
      <c r="F696" s="12">
        <f>IF(B696="*","*",_xlfn.XLOOKUP(B696,'RES TECH'!M:M,'RES TECH'!Y:Y))</f>
        <v>12</v>
      </c>
      <c r="G696" s="12">
        <f>IF(B696="*","*",_xlfn.XLOOKUP(B696,'RES TECH'!M:M,'RES TECH'!V:V))</f>
        <v>1.25</v>
      </c>
      <c r="H696">
        <f>IF(B696="*","*",_xlfn.XLOOKUP(B696,'RES TECH'!M:M,'RES TECH'!AA:AA))</f>
        <v>1</v>
      </c>
      <c r="I696" s="12">
        <f>IF(B696="*","*",_xlfn.XLOOKUP(B696,'RES TECH'!M:M,'RES TECH'!Z:Z))</f>
        <v>0.02</v>
      </c>
      <c r="J696" s="12">
        <f>IF(B696="*","*",_xlfn.XLOOKUP(B696,'RES TECH'!M:M,'RES TECH'!S:S))</f>
        <v>129.4148102074152</v>
      </c>
      <c r="K696" s="12">
        <f t="shared" si="20"/>
        <v>6.47074051037076</v>
      </c>
      <c r="L696" s="12">
        <f t="shared" si="21"/>
        <v>0.32353702551853802</v>
      </c>
      <c r="M696">
        <f>IF(B696="*","*",IF(_xlfn.XLOOKUP(B696,'RES TECH'!$M:$M,'RES TECH'!$C:$C)="Low Income",IF(G696&gt;1,IF(G696&gt;3,0.3,0.24),0.12),IF(_xlfn.XLOOKUP(B696,'RES TECH'!$M:$M,'RES TECH'!$C:$C)="Lower-middle Income",IF(G696&gt;1,IF(G696&gt;3,0.23,0.18),0.09),IF(_xlfn.XLOOKUP(B696,'RES TECH'!$M:$M,'RES TECH'!$C:$C)="Upper-middle Income",IF(G696&gt;1,IF(G696&gt;3,0.15,0.12),0.06),IF(_xlfn.XLOOKUP(B696,'RES TECH'!$M:$M,'RES TECH'!$C:$C)="High Income",IF(G696&gt;1,IF(G696&gt;3,0.08,0.06),0.03))))))</f>
        <v>0.18</v>
      </c>
    </row>
    <row r="697" spans="2:13" x14ac:dyDescent="0.25">
      <c r="B697" t="str">
        <f>IF('RES TECH'!N693=1,'RES TECH'!M693,"*")</f>
        <v>RESHOULMOldCWF2ELC20</v>
      </c>
      <c r="C697" t="str">
        <f>IF(B697="*","*",_xlfn.XLOOKUP(B697,'RES TECH'!M:M,'RES TECH'!K:K))</f>
        <v>RESELC</v>
      </c>
      <c r="D697" t="str">
        <f>IF(B697="*","*",_xlfn.XLOOKUP(B697,'RES TECH'!M:M,'RES TECH'!L:L))</f>
        <v>RESHOULMOldCWEUE</v>
      </c>
      <c r="E697">
        <f>IF(B697="*","*",_xlfn.XLOOKUP(B697,'RES TECH'!M:M,'RES TECH'!O:O))</f>
        <v>2020</v>
      </c>
      <c r="F697" s="12">
        <f>IF(B697="*","*",_xlfn.XLOOKUP(B697,'RES TECH'!M:M,'RES TECH'!Y:Y))</f>
        <v>12</v>
      </c>
      <c r="G697" s="12">
        <f>IF(B697="*","*",_xlfn.XLOOKUP(B697,'RES TECH'!M:M,'RES TECH'!V:V))</f>
        <v>1.75</v>
      </c>
      <c r="H697">
        <f>IF(B697="*","*",_xlfn.XLOOKUP(B697,'RES TECH'!M:M,'RES TECH'!AA:AA))</f>
        <v>1</v>
      </c>
      <c r="I697" s="12">
        <f>IF(B697="*","*",_xlfn.XLOOKUP(B697,'RES TECH'!M:M,'RES TECH'!Z:Z))</f>
        <v>0.02</v>
      </c>
      <c r="J697" s="12">
        <f>IF(B697="*","*",_xlfn.XLOOKUP(B697,'RES TECH'!M:M,'RES TECH'!S:S))</f>
        <v>136.2261160078055</v>
      </c>
      <c r="K697" s="12">
        <f t="shared" si="20"/>
        <v>6.8113058003902758</v>
      </c>
      <c r="L697" s="12">
        <f t="shared" si="21"/>
        <v>0.3405652900195138</v>
      </c>
      <c r="M697">
        <f>IF(B697="*","*",IF(_xlfn.XLOOKUP(B697,'RES TECH'!$M:$M,'RES TECH'!$C:$C)="Low Income",IF(G697&gt;1,IF(G697&gt;3,0.3,0.24),0.12),IF(_xlfn.XLOOKUP(B697,'RES TECH'!$M:$M,'RES TECH'!$C:$C)="Lower-middle Income",IF(G697&gt;1,IF(G697&gt;3,0.23,0.18),0.09),IF(_xlfn.XLOOKUP(B697,'RES TECH'!$M:$M,'RES TECH'!$C:$C)="Upper-middle Income",IF(G697&gt;1,IF(G697&gt;3,0.15,0.12),0.06),IF(_xlfn.XLOOKUP(B697,'RES TECH'!$M:$M,'RES TECH'!$C:$C)="High Income",IF(G697&gt;1,IF(G697&gt;3,0.08,0.06),0.03))))))</f>
        <v>0.18</v>
      </c>
    </row>
    <row r="698" spans="2:13" x14ac:dyDescent="0.25">
      <c r="B698" t="str">
        <f>IF('RES TECH'!N694=1,'RES TECH'!M694,"*")</f>
        <v>RESHOULMOldCWF2ELC30</v>
      </c>
      <c r="C698" t="str">
        <f>IF(B698="*","*",_xlfn.XLOOKUP(B698,'RES TECH'!M:M,'RES TECH'!K:K))</f>
        <v>RESELC</v>
      </c>
      <c r="D698" t="str">
        <f>IF(B698="*","*",_xlfn.XLOOKUP(B698,'RES TECH'!M:M,'RES TECH'!L:L))</f>
        <v>RESHOULMOldCWEUE</v>
      </c>
      <c r="E698">
        <f>IF(B698="*","*",_xlfn.XLOOKUP(B698,'RES TECH'!M:M,'RES TECH'!O:O))</f>
        <v>2030</v>
      </c>
      <c r="F698" s="12">
        <f>IF(B698="*","*",_xlfn.XLOOKUP(B698,'RES TECH'!M:M,'RES TECH'!Y:Y))</f>
        <v>12</v>
      </c>
      <c r="G698" s="12">
        <f>IF(B698="*","*",_xlfn.XLOOKUP(B698,'RES TECH'!M:M,'RES TECH'!V:V))</f>
        <v>1.416666666666667</v>
      </c>
      <c r="H698">
        <f>IF(B698="*","*",_xlfn.XLOOKUP(B698,'RES TECH'!M:M,'RES TECH'!AA:AA))</f>
        <v>1</v>
      </c>
      <c r="I698" s="12">
        <f>IF(B698="*","*",_xlfn.XLOOKUP(B698,'RES TECH'!M:M,'RES TECH'!Z:Z))</f>
        <v>0.02</v>
      </c>
      <c r="J698" s="12">
        <f>IF(B698="*","*",_xlfn.XLOOKUP(B698,'RES TECH'!M:M,'RES TECH'!S:S))</f>
        <v>143.0374218081958</v>
      </c>
      <c r="K698" s="12">
        <f t="shared" si="20"/>
        <v>7.1518710904097906</v>
      </c>
      <c r="L698" s="12">
        <f t="shared" si="21"/>
        <v>0.35759355452048958</v>
      </c>
      <c r="M698">
        <f>IF(B698="*","*",IF(_xlfn.XLOOKUP(B698,'RES TECH'!$M:$M,'RES TECH'!$C:$C)="Low Income",IF(G698&gt;1,IF(G698&gt;3,0.3,0.24),0.12),IF(_xlfn.XLOOKUP(B698,'RES TECH'!$M:$M,'RES TECH'!$C:$C)="Lower-middle Income",IF(G698&gt;1,IF(G698&gt;3,0.23,0.18),0.09),IF(_xlfn.XLOOKUP(B698,'RES TECH'!$M:$M,'RES TECH'!$C:$C)="Upper-middle Income",IF(G698&gt;1,IF(G698&gt;3,0.15,0.12),0.06),IF(_xlfn.XLOOKUP(B698,'RES TECH'!$M:$M,'RES TECH'!$C:$C)="High Income",IF(G698&gt;1,IF(G698&gt;3,0.08,0.06),0.03))))))</f>
        <v>0.18</v>
      </c>
    </row>
    <row r="699" spans="2:13" x14ac:dyDescent="0.25">
      <c r="B699" t="str">
        <f>IF('RES TECH'!N695=1,'RES TECH'!M695,"*")</f>
        <v>RESHOULMOldCWF3ELC20</v>
      </c>
      <c r="C699" t="str">
        <f>IF(B699="*","*",_xlfn.XLOOKUP(B699,'RES TECH'!M:M,'RES TECH'!K:K))</f>
        <v>RESELC</v>
      </c>
      <c r="D699" t="str">
        <f>IF(B699="*","*",_xlfn.XLOOKUP(B699,'RES TECH'!M:M,'RES TECH'!L:L))</f>
        <v>RESHOULMOldCWEUE</v>
      </c>
      <c r="E699">
        <f>IF(B699="*","*",_xlfn.XLOOKUP(B699,'RES TECH'!M:M,'RES TECH'!O:O))</f>
        <v>2020</v>
      </c>
      <c r="F699" s="12">
        <f>IF(B699="*","*",_xlfn.XLOOKUP(B699,'RES TECH'!M:M,'RES TECH'!Y:Y))</f>
        <v>12</v>
      </c>
      <c r="G699" s="12">
        <f>IF(B699="*","*",_xlfn.XLOOKUP(B699,'RES TECH'!M:M,'RES TECH'!V:V))</f>
        <v>2.416666666666667</v>
      </c>
      <c r="H699">
        <f>IF(B699="*","*",_xlfn.XLOOKUP(B699,'RES TECH'!M:M,'RES TECH'!AA:AA))</f>
        <v>1</v>
      </c>
      <c r="I699" s="12">
        <f>IF(B699="*","*",_xlfn.XLOOKUP(B699,'RES TECH'!M:M,'RES TECH'!Z:Z))</f>
        <v>0.02</v>
      </c>
      <c r="J699" s="12">
        <f>IF(B699="*","*",_xlfn.XLOOKUP(B699,'RES TECH'!M:M,'RES TECH'!S:S))</f>
        <v>129.4148102074152</v>
      </c>
      <c r="K699" s="12">
        <f t="shared" si="20"/>
        <v>6.47074051037076</v>
      </c>
      <c r="L699" s="12">
        <f t="shared" si="21"/>
        <v>0.32353702551853802</v>
      </c>
      <c r="M699">
        <f>IF(B699="*","*",IF(_xlfn.XLOOKUP(B699,'RES TECH'!$M:$M,'RES TECH'!$C:$C)="Low Income",IF(G699&gt;1,IF(G699&gt;3,0.3,0.24),0.12),IF(_xlfn.XLOOKUP(B699,'RES TECH'!$M:$M,'RES TECH'!$C:$C)="Lower-middle Income",IF(G699&gt;1,IF(G699&gt;3,0.23,0.18),0.09),IF(_xlfn.XLOOKUP(B699,'RES TECH'!$M:$M,'RES TECH'!$C:$C)="Upper-middle Income",IF(G699&gt;1,IF(G699&gt;3,0.15,0.12),0.06),IF(_xlfn.XLOOKUP(B699,'RES TECH'!$M:$M,'RES TECH'!$C:$C)="High Income",IF(G699&gt;1,IF(G699&gt;3,0.08,0.06),0.03))))))</f>
        <v>0.18</v>
      </c>
    </row>
    <row r="700" spans="2:13" x14ac:dyDescent="0.25">
      <c r="B700" t="str">
        <f>IF('RES TECH'!N696=1,'RES TECH'!M696,"*")</f>
        <v>*</v>
      </c>
      <c r="C700" t="str">
        <f>IF(B700="*","*",_xlfn.XLOOKUP(B700,'RES TECH'!M:M,'RES TECH'!K:K))</f>
        <v>*</v>
      </c>
      <c r="D700" t="str">
        <f>IF(B700="*","*",_xlfn.XLOOKUP(B700,'RES TECH'!M:M,'RES TECH'!L:L))</f>
        <v>*</v>
      </c>
      <c r="E700" t="str">
        <f>IF(B700="*","*",_xlfn.XLOOKUP(B700,'RES TECH'!M:M,'RES TECH'!O:O))</f>
        <v>*</v>
      </c>
      <c r="F700" s="12" t="str">
        <f>IF(B700="*","*",_xlfn.XLOOKUP(B700,'RES TECH'!M:M,'RES TECH'!Y:Y))</f>
        <v>*</v>
      </c>
      <c r="G700" s="12" t="str">
        <f>IF(B700="*","*",_xlfn.XLOOKUP(B700,'RES TECH'!M:M,'RES TECH'!V:V))</f>
        <v>*</v>
      </c>
      <c r="H700" t="str">
        <f>IF(B700="*","*",_xlfn.XLOOKUP(B700,'RES TECH'!M:M,'RES TECH'!AA:AA))</f>
        <v>*</v>
      </c>
      <c r="I700" s="12" t="str">
        <f>IF(B700="*","*",_xlfn.XLOOKUP(B700,'RES TECH'!M:M,'RES TECH'!Z:Z))</f>
        <v>*</v>
      </c>
      <c r="J700" s="12" t="str">
        <f>IF(B700="*","*",_xlfn.XLOOKUP(B700,'RES TECH'!M:M,'RES TECH'!S:S))</f>
        <v>*</v>
      </c>
      <c r="K700" s="12" t="str">
        <f t="shared" si="20"/>
        <v>*</v>
      </c>
      <c r="L700" s="12" t="str">
        <f t="shared" si="21"/>
        <v>*</v>
      </c>
      <c r="M700" t="str">
        <f>IF(B700="*","*",IF(_xlfn.XLOOKUP(B700,'RES TECH'!$M:$M,'RES TECH'!$C:$C)="Low Income",IF(G700&gt;1,IF(G700&gt;3,0.3,0.24),0.12),IF(_xlfn.XLOOKUP(B700,'RES TECH'!$M:$M,'RES TECH'!$C:$C)="Lower-middle Income",IF(G700&gt;1,IF(G700&gt;3,0.23,0.18),0.09),IF(_xlfn.XLOOKUP(B700,'RES TECH'!$M:$M,'RES TECH'!$C:$C)="Upper-middle Income",IF(G700&gt;1,IF(G700&gt;3,0.15,0.12),0.06),IF(_xlfn.XLOOKUP(B700,'RES TECH'!$M:$M,'RES TECH'!$C:$C)="High Income",IF(G700&gt;1,IF(G700&gt;3,0.08,0.06),0.03))))))</f>
        <v>*</v>
      </c>
    </row>
    <row r="701" spans="2:13" x14ac:dyDescent="0.25">
      <c r="B701" t="str">
        <f>IF('RES TECH'!N697=1,'RES TECH'!M697,"*")</f>
        <v>RESHOULMOldCWF4ELC20</v>
      </c>
      <c r="C701" t="str">
        <f>IF(B701="*","*",_xlfn.XLOOKUP(B701,'RES TECH'!M:M,'RES TECH'!K:K))</f>
        <v>RESELC</v>
      </c>
      <c r="D701" t="str">
        <f>IF(B701="*","*",_xlfn.XLOOKUP(B701,'RES TECH'!M:M,'RES TECH'!L:L))</f>
        <v>RESHOULMOldCWEUE</v>
      </c>
      <c r="E701">
        <f>IF(B701="*","*",_xlfn.XLOOKUP(B701,'RES TECH'!M:M,'RES TECH'!O:O))</f>
        <v>2020</v>
      </c>
      <c r="F701" s="12">
        <f>IF(B701="*","*",_xlfn.XLOOKUP(B701,'RES TECH'!M:M,'RES TECH'!Y:Y))</f>
        <v>12</v>
      </c>
      <c r="G701" s="12">
        <f>IF(B701="*","*",_xlfn.XLOOKUP(B701,'RES TECH'!M:M,'RES TECH'!V:V))</f>
        <v>1.416666666666667</v>
      </c>
      <c r="H701">
        <f>IF(B701="*","*",_xlfn.XLOOKUP(B701,'RES TECH'!M:M,'RES TECH'!AA:AA))</f>
        <v>1</v>
      </c>
      <c r="I701" s="12">
        <f>IF(B701="*","*",_xlfn.XLOOKUP(B701,'RES TECH'!M:M,'RES TECH'!Z:Z))</f>
        <v>0.02</v>
      </c>
      <c r="J701" s="12">
        <f>IF(B701="*","*",_xlfn.XLOOKUP(B701,'RES TECH'!M:M,'RES TECH'!S:S))</f>
        <v>143.0374218081958</v>
      </c>
      <c r="K701" s="12">
        <f t="shared" si="20"/>
        <v>7.1518710904097906</v>
      </c>
      <c r="L701" s="12">
        <f t="shared" si="21"/>
        <v>0.35759355452048958</v>
      </c>
      <c r="M701">
        <f>IF(B701="*","*",IF(_xlfn.XLOOKUP(B701,'RES TECH'!$M:$M,'RES TECH'!$C:$C)="Low Income",IF(G701&gt;1,IF(G701&gt;3,0.3,0.24),0.12),IF(_xlfn.XLOOKUP(B701,'RES TECH'!$M:$M,'RES TECH'!$C:$C)="Lower-middle Income",IF(G701&gt;1,IF(G701&gt;3,0.23,0.18),0.09),IF(_xlfn.XLOOKUP(B701,'RES TECH'!$M:$M,'RES TECH'!$C:$C)="Upper-middle Income",IF(G701&gt;1,IF(G701&gt;3,0.15,0.12),0.06),IF(_xlfn.XLOOKUP(B701,'RES TECH'!$M:$M,'RES TECH'!$C:$C)="High Income",IF(G701&gt;1,IF(G701&gt;3,0.08,0.06),0.03))))))</f>
        <v>0.18</v>
      </c>
    </row>
    <row r="702" spans="2:13" x14ac:dyDescent="0.25">
      <c r="B702" t="str">
        <f>IF('RES TECH'!N698=1,'RES TECH'!M698,"*")</f>
        <v>RESHOULMOldCD1NGA20</v>
      </c>
      <c r="C702" t="str">
        <f>IF(B702="*","*",_xlfn.XLOOKUP(B702,'RES TECH'!M:M,'RES TECH'!K:K))</f>
        <v>RESNGA</v>
      </c>
      <c r="D702" t="str">
        <f>IF(B702="*","*",_xlfn.XLOOKUP(B702,'RES TECH'!M:M,'RES TECH'!L:L))</f>
        <v>RESHOULMOldCDEUE</v>
      </c>
      <c r="E702">
        <f>IF(B702="*","*",_xlfn.XLOOKUP(B702,'RES TECH'!M:M,'RES TECH'!O:O))</f>
        <v>2020</v>
      </c>
      <c r="F702" s="12">
        <f>IF(B702="*","*",_xlfn.XLOOKUP(B702,'RES TECH'!M:M,'RES TECH'!Y:Y))</f>
        <v>14</v>
      </c>
      <c r="G702" s="12">
        <f>IF(B702="*","*",_xlfn.XLOOKUP(B702,'RES TECH'!M:M,'RES TECH'!V:V))</f>
        <v>1</v>
      </c>
      <c r="H702">
        <f>IF(B702="*","*",_xlfn.XLOOKUP(B702,'RES TECH'!M:M,'RES TECH'!AA:AA))</f>
        <v>1</v>
      </c>
      <c r="I702" s="12">
        <f>IF(B702="*","*",_xlfn.XLOOKUP(B702,'RES TECH'!M:M,'RES TECH'!Z:Z))</f>
        <v>0.02</v>
      </c>
      <c r="J702" s="12">
        <f>IF(B702="*","*",_xlfn.XLOOKUP(B702,'RES TECH'!M:M,'RES TECH'!S:S))</f>
        <v>9.2815639638330101</v>
      </c>
      <c r="K702" s="12">
        <f t="shared" si="20"/>
        <v>0.46407819819165053</v>
      </c>
      <c r="L702" s="12">
        <f t="shared" si="21"/>
        <v>2.3203909909582529E-2</v>
      </c>
      <c r="M702">
        <f>IF(B702="*","*",IF(_xlfn.XLOOKUP(B702,'RES TECH'!$M:$M,'RES TECH'!$C:$C)="Low Income",IF(G702&gt;1,IF(G702&gt;3,0.3,0.24),0.12),IF(_xlfn.XLOOKUP(B702,'RES TECH'!$M:$M,'RES TECH'!$C:$C)="Lower-middle Income",IF(G702&gt;1,IF(G702&gt;3,0.23,0.18),0.09),IF(_xlfn.XLOOKUP(B702,'RES TECH'!$M:$M,'RES TECH'!$C:$C)="Upper-middle Income",IF(G702&gt;1,IF(G702&gt;3,0.15,0.12),0.06),IF(_xlfn.XLOOKUP(B702,'RES TECH'!$M:$M,'RES TECH'!$C:$C)="High Income",IF(G702&gt;1,IF(G702&gt;3,0.08,0.06),0.03))))))</f>
        <v>0.09</v>
      </c>
    </row>
    <row r="703" spans="2:13" x14ac:dyDescent="0.25">
      <c r="B703" t="str">
        <f>IF('RES TECH'!N699=1,'RES TECH'!M699,"*")</f>
        <v>RESHOULMOldCD2NGA20</v>
      </c>
      <c r="C703" t="str">
        <f>IF(B703="*","*",_xlfn.XLOOKUP(B703,'RES TECH'!M:M,'RES TECH'!K:K))</f>
        <v>RESNGA</v>
      </c>
      <c r="D703" t="str">
        <f>IF(B703="*","*",_xlfn.XLOOKUP(B703,'RES TECH'!M:M,'RES TECH'!L:L))</f>
        <v>RESHOULMOldCDEUE</v>
      </c>
      <c r="E703">
        <f>IF(B703="*","*",_xlfn.XLOOKUP(B703,'RES TECH'!M:M,'RES TECH'!O:O))</f>
        <v>2020</v>
      </c>
      <c r="F703" s="12">
        <f>IF(B703="*","*",_xlfn.XLOOKUP(B703,'RES TECH'!M:M,'RES TECH'!Y:Y))</f>
        <v>14</v>
      </c>
      <c r="G703" s="12">
        <f>IF(B703="*","*",_xlfn.XLOOKUP(B703,'RES TECH'!M:M,'RES TECH'!V:V))</f>
        <v>1.0060606060606061</v>
      </c>
      <c r="H703">
        <f>IF(B703="*","*",_xlfn.XLOOKUP(B703,'RES TECH'!M:M,'RES TECH'!AA:AA))</f>
        <v>1</v>
      </c>
      <c r="I703" s="12">
        <f>IF(B703="*","*",_xlfn.XLOOKUP(B703,'RES TECH'!M:M,'RES TECH'!Z:Z))</f>
        <v>0.02</v>
      </c>
      <c r="J703" s="12">
        <f>IF(B703="*","*",_xlfn.XLOOKUP(B703,'RES TECH'!M:M,'RES TECH'!S:S))</f>
        <v>9.4243572555842885</v>
      </c>
      <c r="K703" s="12">
        <f t="shared" si="20"/>
        <v>0.47121786277921446</v>
      </c>
      <c r="L703" s="12">
        <f t="shared" si="21"/>
        <v>2.3560893138960724E-2</v>
      </c>
      <c r="M703">
        <f>IF(B703="*","*",IF(_xlfn.XLOOKUP(B703,'RES TECH'!$M:$M,'RES TECH'!$C:$C)="Low Income",IF(G703&gt;1,IF(G703&gt;3,0.3,0.24),0.12),IF(_xlfn.XLOOKUP(B703,'RES TECH'!$M:$M,'RES TECH'!$C:$C)="Lower-middle Income",IF(G703&gt;1,IF(G703&gt;3,0.23,0.18),0.09),IF(_xlfn.XLOOKUP(B703,'RES TECH'!$M:$M,'RES TECH'!$C:$C)="Upper-middle Income",IF(G703&gt;1,IF(G703&gt;3,0.15,0.12),0.06),IF(_xlfn.XLOOKUP(B703,'RES TECH'!$M:$M,'RES TECH'!$C:$C)="High Income",IF(G703&gt;1,IF(G703&gt;3,0.08,0.06),0.03))))))</f>
        <v>0.18</v>
      </c>
    </row>
    <row r="704" spans="2:13" x14ac:dyDescent="0.25">
      <c r="B704" t="str">
        <f>IF('RES TECH'!N700=1,'RES TECH'!M700,"*")</f>
        <v>RESHOULMOldCD3NGA20</v>
      </c>
      <c r="C704" t="str">
        <f>IF(B704="*","*",_xlfn.XLOOKUP(B704,'RES TECH'!M:M,'RES TECH'!K:K))</f>
        <v>RESNGA</v>
      </c>
      <c r="D704" t="str">
        <f>IF(B704="*","*",_xlfn.XLOOKUP(B704,'RES TECH'!M:M,'RES TECH'!L:L))</f>
        <v>RESHOULMOldCDEUE</v>
      </c>
      <c r="E704">
        <f>IF(B704="*","*",_xlfn.XLOOKUP(B704,'RES TECH'!M:M,'RES TECH'!O:O))</f>
        <v>2020</v>
      </c>
      <c r="F704" s="12">
        <f>IF(B704="*","*",_xlfn.XLOOKUP(B704,'RES TECH'!M:M,'RES TECH'!Y:Y))</f>
        <v>14</v>
      </c>
      <c r="G704" s="12">
        <f>IF(B704="*","*",_xlfn.XLOOKUP(B704,'RES TECH'!M:M,'RES TECH'!V:V))</f>
        <v>1.0545454545454549</v>
      </c>
      <c r="H704">
        <f>IF(B704="*","*",_xlfn.XLOOKUP(B704,'RES TECH'!M:M,'RES TECH'!AA:AA))</f>
        <v>1</v>
      </c>
      <c r="I704" s="12">
        <f>IF(B704="*","*",_xlfn.XLOOKUP(B704,'RES TECH'!M:M,'RES TECH'!Z:Z))</f>
        <v>0.02</v>
      </c>
      <c r="J704" s="12">
        <f>IF(B704="*","*",_xlfn.XLOOKUP(B704,'RES TECH'!M:M,'RES TECH'!S:S))</f>
        <v>9.878543147419677</v>
      </c>
      <c r="K704" s="12">
        <f t="shared" si="20"/>
        <v>0.49392715737098386</v>
      </c>
      <c r="L704" s="12">
        <f t="shared" si="21"/>
        <v>2.4696357868549193E-2</v>
      </c>
      <c r="M704">
        <f>IF(B704="*","*",IF(_xlfn.XLOOKUP(B704,'RES TECH'!$M:$M,'RES TECH'!$C:$C)="Low Income",IF(G704&gt;1,IF(G704&gt;3,0.3,0.24),0.12),IF(_xlfn.XLOOKUP(B704,'RES TECH'!$M:$M,'RES TECH'!$C:$C)="Lower-middle Income",IF(G704&gt;1,IF(G704&gt;3,0.23,0.18),0.09),IF(_xlfn.XLOOKUP(B704,'RES TECH'!$M:$M,'RES TECH'!$C:$C)="Upper-middle Income",IF(G704&gt;1,IF(G704&gt;3,0.15,0.12),0.06),IF(_xlfn.XLOOKUP(B704,'RES TECH'!$M:$M,'RES TECH'!$C:$C)="High Income",IF(G704&gt;1,IF(G704&gt;3,0.08,0.06),0.03))))))</f>
        <v>0.18</v>
      </c>
    </row>
    <row r="705" spans="2:13" x14ac:dyDescent="0.25">
      <c r="B705" t="str">
        <f>IF('RES TECH'!N701=1,'RES TECH'!M701,"*")</f>
        <v>RESHOULMOldCD4NGA20</v>
      </c>
      <c r="C705" t="str">
        <f>IF(B705="*","*",_xlfn.XLOOKUP(B705,'RES TECH'!M:M,'RES TECH'!K:K))</f>
        <v>RESNGA</v>
      </c>
      <c r="D705" t="str">
        <f>IF(B705="*","*",_xlfn.XLOOKUP(B705,'RES TECH'!M:M,'RES TECH'!L:L))</f>
        <v>RESHOULMOldCDEUE</v>
      </c>
      <c r="E705">
        <f>IF(B705="*","*",_xlfn.XLOOKUP(B705,'RES TECH'!M:M,'RES TECH'!O:O))</f>
        <v>2020</v>
      </c>
      <c r="F705" s="12">
        <f>IF(B705="*","*",_xlfn.XLOOKUP(B705,'RES TECH'!M:M,'RES TECH'!Y:Y))</f>
        <v>14</v>
      </c>
      <c r="G705" s="12">
        <f>IF(B705="*","*",_xlfn.XLOOKUP(B705,'RES TECH'!M:M,'RES TECH'!V:V))</f>
        <v>1.0575757575757581</v>
      </c>
      <c r="H705">
        <f>IF(B705="*","*",_xlfn.XLOOKUP(B705,'RES TECH'!M:M,'RES TECH'!AA:AA))</f>
        <v>1</v>
      </c>
      <c r="I705" s="12">
        <f>IF(B705="*","*",_xlfn.XLOOKUP(B705,'RES TECH'!M:M,'RES TECH'!Z:Z))</f>
        <v>0.02</v>
      </c>
      <c r="J705" s="12">
        <f>IF(B705="*","*",_xlfn.XLOOKUP(B705,'RES TECH'!M:M,'RES TECH'!S:S))</f>
        <v>10.99508346484834</v>
      </c>
      <c r="K705" s="12">
        <f t="shared" si="20"/>
        <v>0.54975417324241704</v>
      </c>
      <c r="L705" s="12">
        <f t="shared" si="21"/>
        <v>2.7487708662120854E-2</v>
      </c>
      <c r="M705">
        <f>IF(B705="*","*",IF(_xlfn.XLOOKUP(B705,'RES TECH'!$M:$M,'RES TECH'!$C:$C)="Low Income",IF(G705&gt;1,IF(G705&gt;3,0.3,0.24),0.12),IF(_xlfn.XLOOKUP(B705,'RES TECH'!$M:$M,'RES TECH'!$C:$C)="Lower-middle Income",IF(G705&gt;1,IF(G705&gt;3,0.23,0.18),0.09),IF(_xlfn.XLOOKUP(B705,'RES TECH'!$M:$M,'RES TECH'!$C:$C)="Upper-middle Income",IF(G705&gt;1,IF(G705&gt;3,0.15,0.12),0.06),IF(_xlfn.XLOOKUP(B705,'RES TECH'!$M:$M,'RES TECH'!$C:$C)="High Income",IF(G705&gt;1,IF(G705&gt;3,0.08,0.06),0.03))))))</f>
        <v>0.18</v>
      </c>
    </row>
    <row r="706" spans="2:13" x14ac:dyDescent="0.25">
      <c r="B706" t="str">
        <f>IF('RES TECH'!N702=1,'RES TECH'!M702,"*")</f>
        <v>RESHOULMOldCD4NGA30</v>
      </c>
      <c r="C706" t="str">
        <f>IF(B706="*","*",_xlfn.XLOOKUP(B706,'RES TECH'!M:M,'RES TECH'!K:K))</f>
        <v>RESNGA</v>
      </c>
      <c r="D706" t="str">
        <f>IF(B706="*","*",_xlfn.XLOOKUP(B706,'RES TECH'!M:M,'RES TECH'!L:L))</f>
        <v>RESHOULMOldCDEUE</v>
      </c>
      <c r="E706">
        <f>IF(B706="*","*",_xlfn.XLOOKUP(B706,'RES TECH'!M:M,'RES TECH'!O:O))</f>
        <v>2030</v>
      </c>
      <c r="F706" s="12">
        <f>IF(B706="*","*",_xlfn.XLOOKUP(B706,'RES TECH'!M:M,'RES TECH'!Y:Y))</f>
        <v>14</v>
      </c>
      <c r="G706" s="12">
        <f>IF(B706="*","*",_xlfn.XLOOKUP(B706,'RES TECH'!M:M,'RES TECH'!V:V))</f>
        <v>1.093939393939394</v>
      </c>
      <c r="H706">
        <f>IF(B706="*","*",_xlfn.XLOOKUP(B706,'RES TECH'!M:M,'RES TECH'!AA:AA))</f>
        <v>1</v>
      </c>
      <c r="I706" s="12">
        <f>IF(B706="*","*",_xlfn.XLOOKUP(B706,'RES TECH'!M:M,'RES TECH'!Z:Z))</f>
        <v>0.02</v>
      </c>
      <c r="J706" s="12">
        <f>IF(B706="*","*",_xlfn.XLOOKUP(B706,'RES TECH'!M:M,'RES TECH'!S:S))</f>
        <v>11.566256631853451</v>
      </c>
      <c r="K706" s="12">
        <f t="shared" si="20"/>
        <v>0.57831283159267255</v>
      </c>
      <c r="L706" s="12">
        <f t="shared" si="21"/>
        <v>2.8915641579633628E-2</v>
      </c>
      <c r="M706">
        <f>IF(B706="*","*",IF(_xlfn.XLOOKUP(B706,'RES TECH'!$M:$M,'RES TECH'!$C:$C)="Low Income",IF(G706&gt;1,IF(G706&gt;3,0.3,0.24),0.12),IF(_xlfn.XLOOKUP(B706,'RES TECH'!$M:$M,'RES TECH'!$C:$C)="Lower-middle Income",IF(G706&gt;1,IF(G706&gt;3,0.23,0.18),0.09),IF(_xlfn.XLOOKUP(B706,'RES TECH'!$M:$M,'RES TECH'!$C:$C)="Upper-middle Income",IF(G706&gt;1,IF(G706&gt;3,0.15,0.12),0.06),IF(_xlfn.XLOOKUP(B706,'RES TECH'!$M:$M,'RES TECH'!$C:$C)="High Income",IF(G706&gt;1,IF(G706&gt;3,0.08,0.06),0.03))))))</f>
        <v>0.18</v>
      </c>
    </row>
    <row r="707" spans="2:13" x14ac:dyDescent="0.25">
      <c r="B707" t="str">
        <f>IF('RES TECH'!N703=1,'RES TECH'!M703,"*")</f>
        <v>RESHOULMOldCD1ELC20</v>
      </c>
      <c r="C707" t="str">
        <f>IF(B707="*","*",_xlfn.XLOOKUP(B707,'RES TECH'!M:M,'RES TECH'!K:K))</f>
        <v>RESELC</v>
      </c>
      <c r="D707" t="str">
        <f>IF(B707="*","*",_xlfn.XLOOKUP(B707,'RES TECH'!M:M,'RES TECH'!L:L))</f>
        <v>RESHOULMOldCDEUE</v>
      </c>
      <c r="E707">
        <f>IF(B707="*","*",_xlfn.XLOOKUP(B707,'RES TECH'!M:M,'RES TECH'!O:O))</f>
        <v>2020</v>
      </c>
      <c r="F707" s="12">
        <f>IF(B707="*","*",_xlfn.XLOOKUP(B707,'RES TECH'!M:M,'RES TECH'!Y:Y))</f>
        <v>14</v>
      </c>
      <c r="G707" s="12">
        <f>IF(B707="*","*",_xlfn.XLOOKUP(B707,'RES TECH'!M:M,'RES TECH'!V:V))</f>
        <v>1.1303030303030299</v>
      </c>
      <c r="H707">
        <f>IF(B707="*","*",_xlfn.XLOOKUP(B707,'RES TECH'!M:M,'RES TECH'!AA:AA))</f>
        <v>1</v>
      </c>
      <c r="I707" s="12">
        <f>IF(B707="*","*",_xlfn.XLOOKUP(B707,'RES TECH'!M:M,'RES TECH'!Z:Z))</f>
        <v>0.02</v>
      </c>
      <c r="J707" s="12">
        <f>IF(B707="*","*",_xlfn.XLOOKUP(B707,'RES TECH'!M:M,'RES TECH'!S:S))</f>
        <v>7.5680444628176859</v>
      </c>
      <c r="K707" s="12">
        <f t="shared" si="20"/>
        <v>0.37840222314088434</v>
      </c>
      <c r="L707" s="12">
        <f t="shared" si="21"/>
        <v>1.8920111157044218E-2</v>
      </c>
      <c r="M707">
        <f>IF(B707="*","*",IF(_xlfn.XLOOKUP(B707,'RES TECH'!$M:$M,'RES TECH'!$C:$C)="Low Income",IF(G707&gt;1,IF(G707&gt;3,0.3,0.24),0.12),IF(_xlfn.XLOOKUP(B707,'RES TECH'!$M:$M,'RES TECH'!$C:$C)="Lower-middle Income",IF(G707&gt;1,IF(G707&gt;3,0.23,0.18),0.09),IF(_xlfn.XLOOKUP(B707,'RES TECH'!$M:$M,'RES TECH'!$C:$C)="Upper-middle Income",IF(G707&gt;1,IF(G707&gt;3,0.15,0.12),0.06),IF(_xlfn.XLOOKUP(B707,'RES TECH'!$M:$M,'RES TECH'!$C:$C)="High Income",IF(G707&gt;1,IF(G707&gt;3,0.08,0.06),0.03))))))</f>
        <v>0.18</v>
      </c>
    </row>
    <row r="708" spans="2:13" x14ac:dyDescent="0.25">
      <c r="B708" t="str">
        <f>IF('RES TECH'!N704=1,'RES TECH'!M704,"*")</f>
        <v>RESHOULMOldCD2ELC20</v>
      </c>
      <c r="C708" t="str">
        <f>IF(B708="*","*",_xlfn.XLOOKUP(B708,'RES TECH'!M:M,'RES TECH'!K:K))</f>
        <v>RESELC</v>
      </c>
      <c r="D708" t="str">
        <f>IF(B708="*","*",_xlfn.XLOOKUP(B708,'RES TECH'!M:M,'RES TECH'!L:L))</f>
        <v>RESHOULMOldCDEUE</v>
      </c>
      <c r="E708">
        <f>IF(B708="*","*",_xlfn.XLOOKUP(B708,'RES TECH'!M:M,'RES TECH'!O:O))</f>
        <v>2020</v>
      </c>
      <c r="F708" s="12">
        <f>IF(B708="*","*",_xlfn.XLOOKUP(B708,'RES TECH'!M:M,'RES TECH'!Y:Y))</f>
        <v>14</v>
      </c>
      <c r="G708" s="12">
        <f>IF(B708="*","*",_xlfn.XLOOKUP(B708,'RES TECH'!M:M,'RES TECH'!V:V))</f>
        <v>1.133333333333334</v>
      </c>
      <c r="H708">
        <f>IF(B708="*","*",_xlfn.XLOOKUP(B708,'RES TECH'!M:M,'RES TECH'!AA:AA))</f>
        <v>1</v>
      </c>
      <c r="I708" s="12">
        <f>IF(B708="*","*",_xlfn.XLOOKUP(B708,'RES TECH'!M:M,'RES TECH'!Z:Z))</f>
        <v>0.02</v>
      </c>
      <c r="J708" s="12">
        <f>IF(B708="*","*",_xlfn.XLOOKUP(B708,'RES TECH'!M:M,'RES TECH'!S:S))</f>
        <v>7.7108377545689626</v>
      </c>
      <c r="K708" s="12">
        <f t="shared" si="20"/>
        <v>0.38554188772844816</v>
      </c>
      <c r="L708" s="12">
        <f t="shared" si="21"/>
        <v>1.927709438642241E-2</v>
      </c>
      <c r="M708">
        <f>IF(B708="*","*",IF(_xlfn.XLOOKUP(B708,'RES TECH'!$M:$M,'RES TECH'!$C:$C)="Low Income",IF(G708&gt;1,IF(G708&gt;3,0.3,0.24),0.12),IF(_xlfn.XLOOKUP(B708,'RES TECH'!$M:$M,'RES TECH'!$C:$C)="Lower-middle Income",IF(G708&gt;1,IF(G708&gt;3,0.23,0.18),0.09),IF(_xlfn.XLOOKUP(B708,'RES TECH'!$M:$M,'RES TECH'!$C:$C)="Upper-middle Income",IF(G708&gt;1,IF(G708&gt;3,0.15,0.12),0.06),IF(_xlfn.XLOOKUP(B708,'RES TECH'!$M:$M,'RES TECH'!$C:$C)="High Income",IF(G708&gt;1,IF(G708&gt;3,0.08,0.06),0.03))))))</f>
        <v>0.18</v>
      </c>
    </row>
    <row r="709" spans="2:13" x14ac:dyDescent="0.25">
      <c r="B709" t="str">
        <f>IF('RES TECH'!N705=1,'RES TECH'!M705,"*")</f>
        <v>RESHOULMOldCD3ELC20</v>
      </c>
      <c r="C709" t="str">
        <f>IF(B709="*","*",_xlfn.XLOOKUP(B709,'RES TECH'!M:M,'RES TECH'!K:K))</f>
        <v>RESELC</v>
      </c>
      <c r="D709" t="str">
        <f>IF(B709="*","*",_xlfn.XLOOKUP(B709,'RES TECH'!M:M,'RES TECH'!L:L))</f>
        <v>RESHOULMOldCDEUE</v>
      </c>
      <c r="E709">
        <f>IF(B709="*","*",_xlfn.XLOOKUP(B709,'RES TECH'!M:M,'RES TECH'!O:O))</f>
        <v>2020</v>
      </c>
      <c r="F709" s="12">
        <f>IF(B709="*","*",_xlfn.XLOOKUP(B709,'RES TECH'!M:M,'RES TECH'!Y:Y))</f>
        <v>14</v>
      </c>
      <c r="G709" s="12">
        <f>IF(B709="*","*",_xlfn.XLOOKUP(B709,'RES TECH'!M:M,'RES TECH'!V:V))</f>
        <v>1.1909090909090909</v>
      </c>
      <c r="H709">
        <f>IF(B709="*","*",_xlfn.XLOOKUP(B709,'RES TECH'!M:M,'RES TECH'!AA:AA))</f>
        <v>1</v>
      </c>
      <c r="I709" s="12">
        <f>IF(B709="*","*",_xlfn.XLOOKUP(B709,'RES TECH'!M:M,'RES TECH'!Z:Z))</f>
        <v>0.02</v>
      </c>
      <c r="J709" s="12">
        <f>IF(B709="*","*",_xlfn.XLOOKUP(B709,'RES TECH'!M:M,'RES TECH'!S:S))</f>
        <v>8.1025648062716638</v>
      </c>
      <c r="K709" s="12">
        <f t="shared" si="20"/>
        <v>0.40512824031358319</v>
      </c>
      <c r="L709" s="12">
        <f t="shared" si="21"/>
        <v>2.0256412015679161E-2</v>
      </c>
      <c r="M709">
        <f>IF(B709="*","*",IF(_xlfn.XLOOKUP(B709,'RES TECH'!$M:$M,'RES TECH'!$C:$C)="Low Income",IF(G709&gt;1,IF(G709&gt;3,0.3,0.24),0.12),IF(_xlfn.XLOOKUP(B709,'RES TECH'!$M:$M,'RES TECH'!$C:$C)="Lower-middle Income",IF(G709&gt;1,IF(G709&gt;3,0.23,0.18),0.09),IF(_xlfn.XLOOKUP(B709,'RES TECH'!$M:$M,'RES TECH'!$C:$C)="Upper-middle Income",IF(G709&gt;1,IF(G709&gt;3,0.15,0.12),0.06),IF(_xlfn.XLOOKUP(B709,'RES TECH'!$M:$M,'RES TECH'!$C:$C)="High Income",IF(G709&gt;1,IF(G709&gt;3,0.08,0.06),0.03))))))</f>
        <v>0.18</v>
      </c>
    </row>
    <row r="710" spans="2:13" x14ac:dyDescent="0.25">
      <c r="B710" t="str">
        <f>IF('RES TECH'!N706=1,'RES TECH'!M706,"*")</f>
        <v>RESHOULMOldCD4ELC20</v>
      </c>
      <c r="C710" t="str">
        <f>IF(B710="*","*",_xlfn.XLOOKUP(B710,'RES TECH'!M:M,'RES TECH'!K:K))</f>
        <v>RESELC</v>
      </c>
      <c r="D710" t="str">
        <f>IF(B710="*","*",_xlfn.XLOOKUP(B710,'RES TECH'!M:M,'RES TECH'!L:L))</f>
        <v>RESHOULMOldCDEUE</v>
      </c>
      <c r="E710">
        <f>IF(B710="*","*",_xlfn.XLOOKUP(B710,'RES TECH'!M:M,'RES TECH'!O:O))</f>
        <v>2020</v>
      </c>
      <c r="F710" s="12">
        <f>IF(B710="*","*",_xlfn.XLOOKUP(B710,'RES TECH'!M:M,'RES TECH'!Y:Y))</f>
        <v>14</v>
      </c>
      <c r="G710" s="12">
        <f>IF(B710="*","*",_xlfn.XLOOKUP(B710,'RES TECH'!M:M,'RES TECH'!V:V))</f>
        <v>1.363636363636364</v>
      </c>
      <c r="H710">
        <f>IF(B710="*","*",_xlfn.XLOOKUP(B710,'RES TECH'!M:M,'RES TECH'!AA:AA))</f>
        <v>1</v>
      </c>
      <c r="I710" s="12">
        <f>IF(B710="*","*",_xlfn.XLOOKUP(B710,'RES TECH'!M:M,'RES TECH'!Z:Z))</f>
        <v>0.02</v>
      </c>
      <c r="J710" s="12">
        <f>IF(B710="*","*",_xlfn.XLOOKUP(B710,'RES TECH'!M:M,'RES TECH'!S:S))</f>
        <v>10.99508346484834</v>
      </c>
      <c r="K710" s="12">
        <f t="shared" si="20"/>
        <v>0.54975417324241704</v>
      </c>
      <c r="L710" s="12">
        <f t="shared" si="21"/>
        <v>2.7487708662120854E-2</v>
      </c>
      <c r="M710">
        <f>IF(B710="*","*",IF(_xlfn.XLOOKUP(B710,'RES TECH'!$M:$M,'RES TECH'!$C:$C)="Low Income",IF(G710&gt;1,IF(G710&gt;3,0.3,0.24),0.12),IF(_xlfn.XLOOKUP(B710,'RES TECH'!$M:$M,'RES TECH'!$C:$C)="Lower-middle Income",IF(G710&gt;1,IF(G710&gt;3,0.23,0.18),0.09),IF(_xlfn.XLOOKUP(B710,'RES TECH'!$M:$M,'RES TECH'!$C:$C)="Upper-middle Income",IF(G710&gt;1,IF(G710&gt;3,0.15,0.12),0.06),IF(_xlfn.XLOOKUP(B710,'RES TECH'!$M:$M,'RES TECH'!$C:$C)="High Income",IF(G710&gt;1,IF(G710&gt;3,0.08,0.06),0.03))))))</f>
        <v>0.18</v>
      </c>
    </row>
    <row r="711" spans="2:13" x14ac:dyDescent="0.25">
      <c r="B711" t="str">
        <f>IF('RES TECH'!N707=1,'RES TECH'!M707,"*")</f>
        <v>RESAPAUMOldWH1NGA20</v>
      </c>
      <c r="C711" t="str">
        <f>IF(B711="*","*",_xlfn.XLOOKUP(B711,'RES TECH'!M:M,'RES TECH'!K:K))</f>
        <v>RESNGA</v>
      </c>
      <c r="D711" t="str">
        <f>IF(B711="*","*",_xlfn.XLOOKUP(B711,'RES TECH'!M:M,'RES TECH'!L:L))</f>
        <v>RESAPAUMOldWHEUE</v>
      </c>
      <c r="E711">
        <f>IF(B711="*","*",_xlfn.XLOOKUP(B711,'RES TECH'!M:M,'RES TECH'!O:O))</f>
        <v>2020</v>
      </c>
      <c r="F711" s="12">
        <f>IF(B711="*","*",_xlfn.XLOOKUP(B711,'RES TECH'!M:M,'RES TECH'!Y:Y))</f>
        <v>14</v>
      </c>
      <c r="G711" s="12">
        <f>IF(B711="*","*",_xlfn.XLOOKUP(B711,'RES TECH'!M:M,'RES TECH'!V:V))</f>
        <v>0.61014999999999997</v>
      </c>
      <c r="H711">
        <f>IF(B711="*","*",_xlfn.XLOOKUP(B711,'RES TECH'!M:M,'RES TECH'!AA:AA))</f>
        <v>31.536000000000001</v>
      </c>
      <c r="I711" s="12">
        <f>IF(B711="*","*",_xlfn.XLOOKUP(B711,'RES TECH'!M:M,'RES TECH'!Z:Z))</f>
        <v>0.24</v>
      </c>
      <c r="J711" s="12">
        <f>IF(B711="*","*",_xlfn.XLOOKUP(B711,'RES TECH'!M:M,'RES TECH'!S:S))</f>
        <v>1573.4551784552359</v>
      </c>
      <c r="K711" s="12">
        <f t="shared" ref="K711:K774" si="22">IF(B711="*","*",5%*J711)</f>
        <v>78.672758922761801</v>
      </c>
      <c r="L711" s="12">
        <f t="shared" ref="L711:L774" si="23">IF(B711="*","*",5%*K711)</f>
        <v>3.9336379461380901</v>
      </c>
      <c r="M711">
        <f>IF(B711="*","*",IF(_xlfn.XLOOKUP(B711,'RES TECH'!$M:$M,'RES TECH'!$C:$C)="Low Income",IF(G711&gt;1,IF(G711&gt;3,0.3,0.24),0.12),IF(_xlfn.XLOOKUP(B711,'RES TECH'!$M:$M,'RES TECH'!$C:$C)="Lower-middle Income",IF(G711&gt;1,IF(G711&gt;3,0.23,0.18),0.09),IF(_xlfn.XLOOKUP(B711,'RES TECH'!$M:$M,'RES TECH'!$C:$C)="Upper-middle Income",IF(G711&gt;1,IF(G711&gt;3,0.15,0.12),0.06),IF(_xlfn.XLOOKUP(B711,'RES TECH'!$M:$M,'RES TECH'!$C:$C)="High Income",IF(G711&gt;1,IF(G711&gt;3,0.08,0.06),0.03))))))</f>
        <v>0.06</v>
      </c>
    </row>
    <row r="712" spans="2:13" x14ac:dyDescent="0.25">
      <c r="B712" t="str">
        <f>IF('RES TECH'!N708=1,'RES TECH'!M708,"*")</f>
        <v>RESAPAUMOldWH2NGA20</v>
      </c>
      <c r="C712" t="str">
        <f>IF(B712="*","*",_xlfn.XLOOKUP(B712,'RES TECH'!M:M,'RES TECH'!K:K))</f>
        <v>RESNGA</v>
      </c>
      <c r="D712" t="str">
        <f>IF(B712="*","*",_xlfn.XLOOKUP(B712,'RES TECH'!M:M,'RES TECH'!L:L))</f>
        <v>RESAPAUMOldWHEUE</v>
      </c>
      <c r="E712">
        <f>IF(B712="*","*",_xlfn.XLOOKUP(B712,'RES TECH'!M:M,'RES TECH'!O:O))</f>
        <v>2020</v>
      </c>
      <c r="F712" s="12">
        <f>IF(B712="*","*",_xlfn.XLOOKUP(B712,'RES TECH'!M:M,'RES TECH'!Y:Y))</f>
        <v>14</v>
      </c>
      <c r="G712" s="12">
        <f>IF(B712="*","*",_xlfn.XLOOKUP(B712,'RES TECH'!M:M,'RES TECH'!V:V))</f>
        <v>0.63</v>
      </c>
      <c r="H712">
        <f>IF(B712="*","*",_xlfn.XLOOKUP(B712,'RES TECH'!M:M,'RES TECH'!AA:AA))</f>
        <v>31.536000000000001</v>
      </c>
      <c r="I712" s="12">
        <f>IF(B712="*","*",_xlfn.XLOOKUP(B712,'RES TECH'!M:M,'RES TECH'!Z:Z))</f>
        <v>0.24</v>
      </c>
      <c r="J712" s="12">
        <f>IF(B712="*","*",_xlfn.XLOOKUP(B712,'RES TECH'!M:M,'RES TECH'!S:S))</f>
        <v>1659.671900562372</v>
      </c>
      <c r="K712" s="12">
        <f t="shared" si="22"/>
        <v>82.9835950281186</v>
      </c>
      <c r="L712" s="12">
        <f t="shared" si="23"/>
        <v>4.1491797514059305</v>
      </c>
      <c r="M712">
        <f>IF(B712="*","*",IF(_xlfn.XLOOKUP(B712,'RES TECH'!$M:$M,'RES TECH'!$C:$C)="Low Income",IF(G712&gt;1,IF(G712&gt;3,0.3,0.24),0.12),IF(_xlfn.XLOOKUP(B712,'RES TECH'!$M:$M,'RES TECH'!$C:$C)="Lower-middle Income",IF(G712&gt;1,IF(G712&gt;3,0.23,0.18),0.09),IF(_xlfn.XLOOKUP(B712,'RES TECH'!$M:$M,'RES TECH'!$C:$C)="Upper-middle Income",IF(G712&gt;1,IF(G712&gt;3,0.15,0.12),0.06),IF(_xlfn.XLOOKUP(B712,'RES TECH'!$M:$M,'RES TECH'!$C:$C)="High Income",IF(G712&gt;1,IF(G712&gt;3,0.08,0.06),0.03))))))</f>
        <v>0.06</v>
      </c>
    </row>
    <row r="713" spans="2:13" x14ac:dyDescent="0.25">
      <c r="B713" t="str">
        <f>IF('RES TECH'!N709=1,'RES TECH'!M709,"*")</f>
        <v>RESAPAUMOldWH3NGA20</v>
      </c>
      <c r="C713" t="str">
        <f>IF(B713="*","*",_xlfn.XLOOKUP(B713,'RES TECH'!M:M,'RES TECH'!K:K))</f>
        <v>RESNGA</v>
      </c>
      <c r="D713" t="str">
        <f>IF(B713="*","*",_xlfn.XLOOKUP(B713,'RES TECH'!M:M,'RES TECH'!L:L))</f>
        <v>RESAPAUMOldWHEUE</v>
      </c>
      <c r="E713">
        <f>IF(B713="*","*",_xlfn.XLOOKUP(B713,'RES TECH'!M:M,'RES TECH'!O:O))</f>
        <v>2020</v>
      </c>
      <c r="F713" s="12">
        <f>IF(B713="*","*",_xlfn.XLOOKUP(B713,'RES TECH'!M:M,'RES TECH'!Y:Y))</f>
        <v>14</v>
      </c>
      <c r="G713" s="12">
        <f>IF(B713="*","*",_xlfn.XLOOKUP(B713,'RES TECH'!M:M,'RES TECH'!V:V))</f>
        <v>0.66</v>
      </c>
      <c r="H713">
        <f>IF(B713="*","*",_xlfn.XLOOKUP(B713,'RES TECH'!M:M,'RES TECH'!AA:AA))</f>
        <v>31.536000000000001</v>
      </c>
      <c r="I713" s="12">
        <f>IF(B713="*","*",_xlfn.XLOOKUP(B713,'RES TECH'!M:M,'RES TECH'!Z:Z))</f>
        <v>0.24</v>
      </c>
      <c r="J713" s="12">
        <f>IF(B713="*","*",_xlfn.XLOOKUP(B713,'RES TECH'!M:M,'RES TECH'!S:S))</f>
        <v>1745.8886226695081</v>
      </c>
      <c r="K713" s="12">
        <f t="shared" si="22"/>
        <v>87.294431133475413</v>
      </c>
      <c r="L713" s="12">
        <f t="shared" si="23"/>
        <v>4.3647215566737705</v>
      </c>
      <c r="M713">
        <f>IF(B713="*","*",IF(_xlfn.XLOOKUP(B713,'RES TECH'!$M:$M,'RES TECH'!$C:$C)="Low Income",IF(G713&gt;1,IF(G713&gt;3,0.3,0.24),0.12),IF(_xlfn.XLOOKUP(B713,'RES TECH'!$M:$M,'RES TECH'!$C:$C)="Lower-middle Income",IF(G713&gt;1,IF(G713&gt;3,0.23,0.18),0.09),IF(_xlfn.XLOOKUP(B713,'RES TECH'!$M:$M,'RES TECH'!$C:$C)="Upper-middle Income",IF(G713&gt;1,IF(G713&gt;3,0.15,0.12),0.06),IF(_xlfn.XLOOKUP(B713,'RES TECH'!$M:$M,'RES TECH'!$C:$C)="High Income",IF(G713&gt;1,IF(G713&gt;3,0.08,0.06),0.03))))))</f>
        <v>0.06</v>
      </c>
    </row>
    <row r="714" spans="2:13" x14ac:dyDescent="0.25">
      <c r="B714" t="str">
        <f>IF('RES TECH'!N710=1,'RES TECH'!M710,"*")</f>
        <v>RESAPAUMOldWH3NGA23</v>
      </c>
      <c r="C714" t="str">
        <f>IF(B714="*","*",_xlfn.XLOOKUP(B714,'RES TECH'!M:M,'RES TECH'!K:K))</f>
        <v>RESNGA</v>
      </c>
      <c r="D714" t="str">
        <f>IF(B714="*","*",_xlfn.XLOOKUP(B714,'RES TECH'!M:M,'RES TECH'!L:L))</f>
        <v>RESAPAUMOldWHEUE</v>
      </c>
      <c r="E714">
        <f>IF(B714="*","*",_xlfn.XLOOKUP(B714,'RES TECH'!M:M,'RES TECH'!O:O))</f>
        <v>2023</v>
      </c>
      <c r="F714" s="12">
        <f>IF(B714="*","*",_xlfn.XLOOKUP(B714,'RES TECH'!M:M,'RES TECH'!Y:Y))</f>
        <v>14</v>
      </c>
      <c r="G714" s="12">
        <f>IF(B714="*","*",_xlfn.XLOOKUP(B714,'RES TECH'!M:M,'RES TECH'!V:V))</f>
        <v>0.83499999999999996</v>
      </c>
      <c r="H714">
        <f>IF(B714="*","*",_xlfn.XLOOKUP(B714,'RES TECH'!M:M,'RES TECH'!AA:AA))</f>
        <v>31.536000000000001</v>
      </c>
      <c r="I714" s="12">
        <f>IF(B714="*","*",_xlfn.XLOOKUP(B714,'RES TECH'!M:M,'RES TECH'!Z:Z))</f>
        <v>0.24</v>
      </c>
      <c r="J714" s="12">
        <f>IF(B714="*","*",_xlfn.XLOOKUP(B714,'RES TECH'!M:M,'RES TECH'!S:S))</f>
        <v>2732.9902604979711</v>
      </c>
      <c r="K714" s="12">
        <f t="shared" si="22"/>
        <v>136.64951302489857</v>
      </c>
      <c r="L714" s="12">
        <f t="shared" si="23"/>
        <v>6.8324756512449287</v>
      </c>
      <c r="M714">
        <f>IF(B714="*","*",IF(_xlfn.XLOOKUP(B714,'RES TECH'!$M:$M,'RES TECH'!$C:$C)="Low Income",IF(G714&gt;1,IF(G714&gt;3,0.3,0.24),0.12),IF(_xlfn.XLOOKUP(B714,'RES TECH'!$M:$M,'RES TECH'!$C:$C)="Lower-middle Income",IF(G714&gt;1,IF(G714&gt;3,0.23,0.18),0.09),IF(_xlfn.XLOOKUP(B714,'RES TECH'!$M:$M,'RES TECH'!$C:$C)="Upper-middle Income",IF(G714&gt;1,IF(G714&gt;3,0.15,0.12),0.06),IF(_xlfn.XLOOKUP(B714,'RES TECH'!$M:$M,'RES TECH'!$C:$C)="High Income",IF(G714&gt;1,IF(G714&gt;3,0.08,0.06),0.03))))))</f>
        <v>0.06</v>
      </c>
    </row>
    <row r="715" spans="2:13" x14ac:dyDescent="0.25">
      <c r="B715" t="str">
        <f>IF('RES TECH'!N711=1,'RES TECH'!M711,"*")</f>
        <v>*</v>
      </c>
      <c r="C715" t="str">
        <f>IF(B715="*","*",_xlfn.XLOOKUP(B715,'RES TECH'!M:M,'RES TECH'!K:K))</f>
        <v>*</v>
      </c>
      <c r="D715" t="str">
        <f>IF(B715="*","*",_xlfn.XLOOKUP(B715,'RES TECH'!M:M,'RES TECH'!L:L))</f>
        <v>*</v>
      </c>
      <c r="E715" t="str">
        <f>IF(B715="*","*",_xlfn.XLOOKUP(B715,'RES TECH'!M:M,'RES TECH'!O:O))</f>
        <v>*</v>
      </c>
      <c r="F715" s="12" t="str">
        <f>IF(B715="*","*",_xlfn.XLOOKUP(B715,'RES TECH'!M:M,'RES TECH'!Y:Y))</f>
        <v>*</v>
      </c>
      <c r="G715" s="12" t="str">
        <f>IF(B715="*","*",_xlfn.XLOOKUP(B715,'RES TECH'!M:M,'RES TECH'!V:V))</f>
        <v>*</v>
      </c>
      <c r="H715" t="str">
        <f>IF(B715="*","*",_xlfn.XLOOKUP(B715,'RES TECH'!M:M,'RES TECH'!AA:AA))</f>
        <v>*</v>
      </c>
      <c r="I715" s="12" t="str">
        <f>IF(B715="*","*",_xlfn.XLOOKUP(B715,'RES TECH'!M:M,'RES TECH'!Z:Z))</f>
        <v>*</v>
      </c>
      <c r="J715" s="12" t="str">
        <f>IF(B715="*","*",_xlfn.XLOOKUP(B715,'RES TECH'!M:M,'RES TECH'!S:S))</f>
        <v>*</v>
      </c>
      <c r="K715" s="12" t="str">
        <f t="shared" si="22"/>
        <v>*</v>
      </c>
      <c r="L715" s="12" t="str">
        <f t="shared" si="23"/>
        <v>*</v>
      </c>
      <c r="M715" t="str">
        <f>IF(B715="*","*",IF(_xlfn.XLOOKUP(B715,'RES TECH'!$M:$M,'RES TECH'!$C:$C)="Low Income",IF(G715&gt;1,IF(G715&gt;3,0.3,0.24),0.12),IF(_xlfn.XLOOKUP(B715,'RES TECH'!$M:$M,'RES TECH'!$C:$C)="Lower-middle Income",IF(G715&gt;1,IF(G715&gt;3,0.23,0.18),0.09),IF(_xlfn.XLOOKUP(B715,'RES TECH'!$M:$M,'RES TECH'!$C:$C)="Upper-middle Income",IF(G715&gt;1,IF(G715&gt;3,0.15,0.12),0.06),IF(_xlfn.XLOOKUP(B715,'RES TECH'!$M:$M,'RES TECH'!$C:$C)="High Income",IF(G715&gt;1,IF(G715&gt;3,0.08,0.06),0.03))))))</f>
        <v>*</v>
      </c>
    </row>
    <row r="716" spans="2:13" x14ac:dyDescent="0.25">
      <c r="B716" t="str">
        <f>IF('RES TECH'!N712=1,'RES TECH'!M712,"*")</f>
        <v>RESAPAUMOldWH4NGA20</v>
      </c>
      <c r="C716" t="str">
        <f>IF(B716="*","*",_xlfn.XLOOKUP(B716,'RES TECH'!M:M,'RES TECH'!K:K))</f>
        <v>RESNGA</v>
      </c>
      <c r="D716" t="str">
        <f>IF(B716="*","*",_xlfn.XLOOKUP(B716,'RES TECH'!M:M,'RES TECH'!L:L))</f>
        <v>RESAPAUMOldWHEUE</v>
      </c>
      <c r="E716">
        <f>IF(B716="*","*",_xlfn.XLOOKUP(B716,'RES TECH'!M:M,'RES TECH'!O:O))</f>
        <v>2020</v>
      </c>
      <c r="F716" s="12">
        <f>IF(B716="*","*",_xlfn.XLOOKUP(B716,'RES TECH'!M:M,'RES TECH'!Y:Y))</f>
        <v>14</v>
      </c>
      <c r="G716" s="12">
        <f>IF(B716="*","*",_xlfn.XLOOKUP(B716,'RES TECH'!M:M,'RES TECH'!V:V))</f>
        <v>0.81</v>
      </c>
      <c r="H716">
        <f>IF(B716="*","*",_xlfn.XLOOKUP(B716,'RES TECH'!M:M,'RES TECH'!AA:AA))</f>
        <v>31.536000000000001</v>
      </c>
      <c r="I716" s="12">
        <f>IF(B716="*","*",_xlfn.XLOOKUP(B716,'RES TECH'!M:M,'RES TECH'!Z:Z))</f>
        <v>0.24</v>
      </c>
      <c r="J716" s="12">
        <f>IF(B716="*","*",_xlfn.XLOOKUP(B716,'RES TECH'!M:M,'RES TECH'!S:S))</f>
        <v>2651.1642047944379</v>
      </c>
      <c r="K716" s="12">
        <f t="shared" si="22"/>
        <v>132.55821023972189</v>
      </c>
      <c r="L716" s="12">
        <f t="shared" si="23"/>
        <v>6.6279105119860944</v>
      </c>
      <c r="M716">
        <f>IF(B716="*","*",IF(_xlfn.XLOOKUP(B716,'RES TECH'!$M:$M,'RES TECH'!$C:$C)="Low Income",IF(G716&gt;1,IF(G716&gt;3,0.3,0.24),0.12),IF(_xlfn.XLOOKUP(B716,'RES TECH'!$M:$M,'RES TECH'!$C:$C)="Lower-middle Income",IF(G716&gt;1,IF(G716&gt;3,0.23,0.18),0.09),IF(_xlfn.XLOOKUP(B716,'RES TECH'!$M:$M,'RES TECH'!$C:$C)="Upper-middle Income",IF(G716&gt;1,IF(G716&gt;3,0.15,0.12),0.06),IF(_xlfn.XLOOKUP(B716,'RES TECH'!$M:$M,'RES TECH'!$C:$C)="High Income",IF(G716&gt;1,IF(G716&gt;3,0.08,0.06),0.03))))))</f>
        <v>0.06</v>
      </c>
    </row>
    <row r="717" spans="2:13" x14ac:dyDescent="0.25">
      <c r="B717" t="str">
        <f>IF('RES TECH'!N713=1,'RES TECH'!M713,"*")</f>
        <v>RESAPAUMOldWH4NGA22</v>
      </c>
      <c r="C717" t="str">
        <f>IF(B717="*","*",_xlfn.XLOOKUP(B717,'RES TECH'!M:M,'RES TECH'!K:K))</f>
        <v>RESNGA</v>
      </c>
      <c r="D717" t="str">
        <f>IF(B717="*","*",_xlfn.XLOOKUP(B717,'RES TECH'!M:M,'RES TECH'!L:L))</f>
        <v>RESAPAUMOldWHEUE</v>
      </c>
      <c r="E717">
        <f>IF(B717="*","*",_xlfn.XLOOKUP(B717,'RES TECH'!M:M,'RES TECH'!O:O))</f>
        <v>2022</v>
      </c>
      <c r="F717" s="12">
        <f>IF(B717="*","*",_xlfn.XLOOKUP(B717,'RES TECH'!M:M,'RES TECH'!Y:Y))</f>
        <v>14</v>
      </c>
      <c r="G717" s="12">
        <f>IF(B717="*","*",_xlfn.XLOOKUP(B717,'RES TECH'!M:M,'RES TECH'!V:V))</f>
        <v>0.81</v>
      </c>
      <c r="H717">
        <f>IF(B717="*","*",_xlfn.XLOOKUP(B717,'RES TECH'!M:M,'RES TECH'!AA:AA))</f>
        <v>31.536000000000001</v>
      </c>
      <c r="I717" s="12">
        <f>IF(B717="*","*",_xlfn.XLOOKUP(B717,'RES TECH'!M:M,'RES TECH'!Z:Z))</f>
        <v>0.24</v>
      </c>
      <c r="J717" s="12">
        <f>IF(B717="*","*",_xlfn.XLOOKUP(B717,'RES TECH'!M:M,'RES TECH'!S:S))</f>
        <v>2651.1642047944379</v>
      </c>
      <c r="K717" s="12">
        <f t="shared" si="22"/>
        <v>132.55821023972189</v>
      </c>
      <c r="L717" s="12">
        <f t="shared" si="23"/>
        <v>6.6279105119860944</v>
      </c>
      <c r="M717">
        <f>IF(B717="*","*",IF(_xlfn.XLOOKUP(B717,'RES TECH'!$M:$M,'RES TECH'!$C:$C)="Low Income",IF(G717&gt;1,IF(G717&gt;3,0.3,0.24),0.12),IF(_xlfn.XLOOKUP(B717,'RES TECH'!$M:$M,'RES TECH'!$C:$C)="Lower-middle Income",IF(G717&gt;1,IF(G717&gt;3,0.23,0.18),0.09),IF(_xlfn.XLOOKUP(B717,'RES TECH'!$M:$M,'RES TECH'!$C:$C)="Upper-middle Income",IF(G717&gt;1,IF(G717&gt;3,0.15,0.12),0.06),IF(_xlfn.XLOOKUP(B717,'RES TECH'!$M:$M,'RES TECH'!$C:$C)="High Income",IF(G717&gt;1,IF(G717&gt;3,0.08,0.06),0.03))))))</f>
        <v>0.06</v>
      </c>
    </row>
    <row r="718" spans="2:13" x14ac:dyDescent="0.25">
      <c r="B718" t="str">
        <f>IF('RES TECH'!N714=1,'RES TECH'!M714,"*")</f>
        <v>RESAPAUMOldWH1ELC20</v>
      </c>
      <c r="C718" t="str">
        <f>IF(B718="*","*",_xlfn.XLOOKUP(B718,'RES TECH'!M:M,'RES TECH'!K:K))</f>
        <v>RESELC</v>
      </c>
      <c r="D718" t="str">
        <f>IF(B718="*","*",_xlfn.XLOOKUP(B718,'RES TECH'!M:M,'RES TECH'!L:L))</f>
        <v>RESAPAUMOldWHEUE</v>
      </c>
      <c r="E718">
        <f>IF(B718="*","*",_xlfn.XLOOKUP(B718,'RES TECH'!M:M,'RES TECH'!O:O))</f>
        <v>2020</v>
      </c>
      <c r="F718" s="12">
        <f>IF(B718="*","*",_xlfn.XLOOKUP(B718,'RES TECH'!M:M,'RES TECH'!Y:Y))</f>
        <v>14</v>
      </c>
      <c r="G718" s="12">
        <f>IF(B718="*","*",_xlfn.XLOOKUP(B718,'RES TECH'!M:M,'RES TECH'!V:V))</f>
        <v>0.91554999999999997</v>
      </c>
      <c r="H718">
        <f>IF(B718="*","*",_xlfn.XLOOKUP(B718,'RES TECH'!M:M,'RES TECH'!AA:AA))</f>
        <v>31.536000000000001</v>
      </c>
      <c r="I718" s="12">
        <f>IF(B718="*","*",_xlfn.XLOOKUP(B718,'RES TECH'!M:M,'RES TECH'!Z:Z))</f>
        <v>0.24</v>
      </c>
      <c r="J718" s="12">
        <f>IF(B718="*","*",_xlfn.XLOOKUP(B718,'RES TECH'!M:M,'RES TECH'!S:S))</f>
        <v>668.17959633030557</v>
      </c>
      <c r="K718" s="12">
        <f t="shared" si="22"/>
        <v>33.408979816515277</v>
      </c>
      <c r="L718" s="12">
        <f t="shared" si="23"/>
        <v>1.670448990825764</v>
      </c>
      <c r="M718">
        <f>IF(B718="*","*",IF(_xlfn.XLOOKUP(B718,'RES TECH'!$M:$M,'RES TECH'!$C:$C)="Low Income",IF(G718&gt;1,IF(G718&gt;3,0.3,0.24),0.12),IF(_xlfn.XLOOKUP(B718,'RES TECH'!$M:$M,'RES TECH'!$C:$C)="Lower-middle Income",IF(G718&gt;1,IF(G718&gt;3,0.23,0.18),0.09),IF(_xlfn.XLOOKUP(B718,'RES TECH'!$M:$M,'RES TECH'!$C:$C)="Upper-middle Income",IF(G718&gt;1,IF(G718&gt;3,0.15,0.12),0.06),IF(_xlfn.XLOOKUP(B718,'RES TECH'!$M:$M,'RES TECH'!$C:$C)="High Income",IF(G718&gt;1,IF(G718&gt;3,0.08,0.06),0.03))))))</f>
        <v>0.06</v>
      </c>
    </row>
    <row r="719" spans="2:13" x14ac:dyDescent="0.25">
      <c r="B719" t="str">
        <f>IF('RES TECH'!N715=1,'RES TECH'!M715,"*")</f>
        <v>RESAPAUMOldWH2ELC20</v>
      </c>
      <c r="C719" t="str">
        <f>IF(B719="*","*",_xlfn.XLOOKUP(B719,'RES TECH'!M:M,'RES TECH'!K:K))</f>
        <v>RESELC</v>
      </c>
      <c r="D719" t="str">
        <f>IF(B719="*","*",_xlfn.XLOOKUP(B719,'RES TECH'!M:M,'RES TECH'!L:L))</f>
        <v>RESAPAUMOldWHEUE</v>
      </c>
      <c r="E719">
        <f>IF(B719="*","*",_xlfn.XLOOKUP(B719,'RES TECH'!M:M,'RES TECH'!O:O))</f>
        <v>2020</v>
      </c>
      <c r="F719" s="12">
        <f>IF(B719="*","*",_xlfn.XLOOKUP(B719,'RES TECH'!M:M,'RES TECH'!Y:Y))</f>
        <v>14</v>
      </c>
      <c r="G719" s="12">
        <f>IF(B719="*","*",_xlfn.XLOOKUP(B719,'RES TECH'!M:M,'RES TECH'!V:V))</f>
        <v>0.93</v>
      </c>
      <c r="H719">
        <f>IF(B719="*","*",_xlfn.XLOOKUP(B719,'RES TECH'!M:M,'RES TECH'!AA:AA))</f>
        <v>31.536000000000001</v>
      </c>
      <c r="I719" s="12">
        <f>IF(B719="*","*",_xlfn.XLOOKUP(B719,'RES TECH'!M:M,'RES TECH'!Z:Z))</f>
        <v>0.24</v>
      </c>
      <c r="J719" s="12">
        <f>IF(B719="*","*",_xlfn.XLOOKUP(B719,'RES TECH'!M:M,'RES TECH'!S:S))</f>
        <v>732.84213791065781</v>
      </c>
      <c r="K719" s="12">
        <f t="shared" si="22"/>
        <v>36.642106895532891</v>
      </c>
      <c r="L719" s="12">
        <f t="shared" si="23"/>
        <v>1.8321053447766447</v>
      </c>
      <c r="M719">
        <f>IF(B719="*","*",IF(_xlfn.XLOOKUP(B719,'RES TECH'!$M:$M,'RES TECH'!$C:$C)="Low Income",IF(G719&gt;1,IF(G719&gt;3,0.3,0.24),0.12),IF(_xlfn.XLOOKUP(B719,'RES TECH'!$M:$M,'RES TECH'!$C:$C)="Lower-middle Income",IF(G719&gt;1,IF(G719&gt;3,0.23,0.18),0.09),IF(_xlfn.XLOOKUP(B719,'RES TECH'!$M:$M,'RES TECH'!$C:$C)="Upper-middle Income",IF(G719&gt;1,IF(G719&gt;3,0.15,0.12),0.06),IF(_xlfn.XLOOKUP(B719,'RES TECH'!$M:$M,'RES TECH'!$C:$C)="High Income",IF(G719&gt;1,IF(G719&gt;3,0.08,0.06),0.03))))))</f>
        <v>0.06</v>
      </c>
    </row>
    <row r="720" spans="2:13" x14ac:dyDescent="0.25">
      <c r="B720" t="str">
        <f>IF('RES TECH'!N716=1,'RES TECH'!M716,"*")</f>
        <v>RESAPAUMOldWH4ELC20</v>
      </c>
      <c r="C720" t="str">
        <f>IF(B720="*","*",_xlfn.XLOOKUP(B720,'RES TECH'!M:M,'RES TECH'!K:K))</f>
        <v>RESELC</v>
      </c>
      <c r="D720" t="str">
        <f>IF(B720="*","*",_xlfn.XLOOKUP(B720,'RES TECH'!M:M,'RES TECH'!L:L))</f>
        <v>RESAPAUMOldWHEUE</v>
      </c>
      <c r="E720">
        <f>IF(B720="*","*",_xlfn.XLOOKUP(B720,'RES TECH'!M:M,'RES TECH'!O:O))</f>
        <v>2020</v>
      </c>
      <c r="F720" s="12">
        <f>IF(B720="*","*",_xlfn.XLOOKUP(B720,'RES TECH'!M:M,'RES TECH'!Y:Y))</f>
        <v>14</v>
      </c>
      <c r="G720" s="12">
        <f>IF(B720="*","*",_xlfn.XLOOKUP(B720,'RES TECH'!M:M,'RES TECH'!V:V))</f>
        <v>0.95</v>
      </c>
      <c r="H720">
        <f>IF(B720="*","*",_xlfn.XLOOKUP(B720,'RES TECH'!M:M,'RES TECH'!AA:AA))</f>
        <v>31.536000000000001</v>
      </c>
      <c r="I720" s="12">
        <f>IF(B720="*","*",_xlfn.XLOOKUP(B720,'RES TECH'!M:M,'RES TECH'!Z:Z))</f>
        <v>0.24</v>
      </c>
      <c r="J720" s="12">
        <f>IF(B720="*","*",_xlfn.XLOOKUP(B720,'RES TECH'!M:M,'RES TECH'!S:S))</f>
        <v>1056.1548458124189</v>
      </c>
      <c r="K720" s="12">
        <f t="shared" si="22"/>
        <v>52.807742290620951</v>
      </c>
      <c r="L720" s="12">
        <f t="shared" si="23"/>
        <v>2.6403871145310478</v>
      </c>
      <c r="M720">
        <f>IF(B720="*","*",IF(_xlfn.XLOOKUP(B720,'RES TECH'!$M:$M,'RES TECH'!$C:$C)="Low Income",IF(G720&gt;1,IF(G720&gt;3,0.3,0.24),0.12),IF(_xlfn.XLOOKUP(B720,'RES TECH'!$M:$M,'RES TECH'!$C:$C)="Lower-middle Income",IF(G720&gt;1,IF(G720&gt;3,0.23,0.18),0.09),IF(_xlfn.XLOOKUP(B720,'RES TECH'!$M:$M,'RES TECH'!$C:$C)="Upper-middle Income",IF(G720&gt;1,IF(G720&gt;3,0.15,0.12),0.06),IF(_xlfn.XLOOKUP(B720,'RES TECH'!$M:$M,'RES TECH'!$C:$C)="High Income",IF(G720&gt;1,IF(G720&gt;3,0.08,0.06),0.03))))))</f>
        <v>0.06</v>
      </c>
    </row>
    <row r="721" spans="2:13" x14ac:dyDescent="0.25">
      <c r="B721" t="str">
        <f>IF('RES TECH'!N717=1,'RES TECH'!M717,"*")</f>
        <v>RESAPAUMOldWH5ELC20</v>
      </c>
      <c r="C721" t="str">
        <f>IF(B721="*","*",_xlfn.XLOOKUP(B721,'RES TECH'!M:M,'RES TECH'!K:K))</f>
        <v>RESELC</v>
      </c>
      <c r="D721" t="str">
        <f>IF(B721="*","*",_xlfn.XLOOKUP(B721,'RES TECH'!M:M,'RES TECH'!L:L))</f>
        <v>RESAPAUMOldWHEUE</v>
      </c>
      <c r="E721">
        <f>IF(B721="*","*",_xlfn.XLOOKUP(B721,'RES TECH'!M:M,'RES TECH'!O:O))</f>
        <v>2020</v>
      </c>
      <c r="F721" s="12">
        <f>IF(B721="*","*",_xlfn.XLOOKUP(B721,'RES TECH'!M:M,'RES TECH'!Y:Y))</f>
        <v>14</v>
      </c>
      <c r="G721" s="12">
        <f>IF(B721="*","*",_xlfn.XLOOKUP(B721,'RES TECH'!M:M,'RES TECH'!V:V))</f>
        <v>3.28</v>
      </c>
      <c r="H721">
        <f>IF(B721="*","*",_xlfn.XLOOKUP(B721,'RES TECH'!M:M,'RES TECH'!AA:AA))</f>
        <v>31.536000000000001</v>
      </c>
      <c r="I721" s="12">
        <f>IF(B721="*","*",_xlfn.XLOOKUP(B721,'RES TECH'!M:M,'RES TECH'!Z:Z))</f>
        <v>0.24</v>
      </c>
      <c r="J721" s="12">
        <f>IF(B721="*","*",_xlfn.XLOOKUP(B721,'RES TECH'!M:M,'RES TECH'!S:S))</f>
        <v>1788.996983723076</v>
      </c>
      <c r="K721" s="12">
        <f t="shared" si="22"/>
        <v>89.449849186153813</v>
      </c>
      <c r="L721" s="12">
        <f t="shared" si="23"/>
        <v>4.4724924593076905</v>
      </c>
      <c r="M721">
        <f>IF(B721="*","*",IF(_xlfn.XLOOKUP(B721,'RES TECH'!$M:$M,'RES TECH'!$C:$C)="Low Income",IF(G721&gt;1,IF(G721&gt;3,0.3,0.24),0.12),IF(_xlfn.XLOOKUP(B721,'RES TECH'!$M:$M,'RES TECH'!$C:$C)="Lower-middle Income",IF(G721&gt;1,IF(G721&gt;3,0.23,0.18),0.09),IF(_xlfn.XLOOKUP(B721,'RES TECH'!$M:$M,'RES TECH'!$C:$C)="Upper-middle Income",IF(G721&gt;1,IF(G721&gt;3,0.15,0.12),0.06),IF(_xlfn.XLOOKUP(B721,'RES TECH'!$M:$M,'RES TECH'!$C:$C)="High Income",IF(G721&gt;1,IF(G721&gt;3,0.08,0.06),0.03))))))</f>
        <v>0.15</v>
      </c>
    </row>
    <row r="722" spans="2:13" x14ac:dyDescent="0.25">
      <c r="B722" t="str">
        <f>IF('RES TECH'!N718=1,'RES TECH'!M718,"*")</f>
        <v>RESAPAUMOldWH5ELC22</v>
      </c>
      <c r="C722" t="str">
        <f>IF(B722="*","*",_xlfn.XLOOKUP(B722,'RES TECH'!M:M,'RES TECH'!K:K))</f>
        <v>RESELC</v>
      </c>
      <c r="D722" t="str">
        <f>IF(B722="*","*",_xlfn.XLOOKUP(B722,'RES TECH'!M:M,'RES TECH'!L:L))</f>
        <v>RESAPAUMOldWHEUE</v>
      </c>
      <c r="E722">
        <f>IF(B722="*","*",_xlfn.XLOOKUP(B722,'RES TECH'!M:M,'RES TECH'!O:O))</f>
        <v>2022</v>
      </c>
      <c r="F722" s="12">
        <f>IF(B722="*","*",_xlfn.XLOOKUP(B722,'RES TECH'!M:M,'RES TECH'!Y:Y))</f>
        <v>14</v>
      </c>
      <c r="G722" s="12">
        <f>IF(B722="*","*",_xlfn.XLOOKUP(B722,'RES TECH'!M:M,'RES TECH'!V:V))</f>
        <v>3.28</v>
      </c>
      <c r="H722">
        <f>IF(B722="*","*",_xlfn.XLOOKUP(B722,'RES TECH'!M:M,'RES TECH'!AA:AA))</f>
        <v>31.536000000000001</v>
      </c>
      <c r="I722" s="12">
        <f>IF(B722="*","*",_xlfn.XLOOKUP(B722,'RES TECH'!M:M,'RES TECH'!Z:Z))</f>
        <v>0.24</v>
      </c>
      <c r="J722" s="12">
        <f>IF(B722="*","*",_xlfn.XLOOKUP(B722,'RES TECH'!M:M,'RES TECH'!S:S))</f>
        <v>1788.996983723076</v>
      </c>
      <c r="K722" s="12">
        <f t="shared" si="22"/>
        <v>89.449849186153813</v>
      </c>
      <c r="L722" s="12">
        <f t="shared" si="23"/>
        <v>4.4724924593076905</v>
      </c>
      <c r="M722">
        <f>IF(B722="*","*",IF(_xlfn.XLOOKUP(B722,'RES TECH'!$M:$M,'RES TECH'!$C:$C)="Low Income",IF(G722&gt;1,IF(G722&gt;3,0.3,0.24),0.12),IF(_xlfn.XLOOKUP(B722,'RES TECH'!$M:$M,'RES TECH'!$C:$C)="Lower-middle Income",IF(G722&gt;1,IF(G722&gt;3,0.23,0.18),0.09),IF(_xlfn.XLOOKUP(B722,'RES TECH'!$M:$M,'RES TECH'!$C:$C)="Upper-middle Income",IF(G722&gt;1,IF(G722&gt;3,0.15,0.12),0.06),IF(_xlfn.XLOOKUP(B722,'RES TECH'!$M:$M,'RES TECH'!$C:$C)="High Income",IF(G722&gt;1,IF(G722&gt;3,0.08,0.06),0.03))))))</f>
        <v>0.15</v>
      </c>
    </row>
    <row r="723" spans="2:13" x14ac:dyDescent="0.25">
      <c r="B723" t="str">
        <f>IF('RES TECH'!N719=1,'RES TECH'!M719,"*")</f>
        <v>RESAPAUMOldWH6ELC20</v>
      </c>
      <c r="C723" t="str">
        <f>IF(B723="*","*",_xlfn.XLOOKUP(B723,'RES TECH'!M:M,'RES TECH'!K:K))</f>
        <v>RESELC</v>
      </c>
      <c r="D723" t="str">
        <f>IF(B723="*","*",_xlfn.XLOOKUP(B723,'RES TECH'!M:M,'RES TECH'!L:L))</f>
        <v>RESAPAUMOldWHEUE</v>
      </c>
      <c r="E723">
        <f>IF(B723="*","*",_xlfn.XLOOKUP(B723,'RES TECH'!M:M,'RES TECH'!O:O))</f>
        <v>2020</v>
      </c>
      <c r="F723" s="12">
        <f>IF(B723="*","*",_xlfn.XLOOKUP(B723,'RES TECH'!M:M,'RES TECH'!Y:Y))</f>
        <v>14</v>
      </c>
      <c r="G723" s="12">
        <f>IF(B723="*","*",_xlfn.XLOOKUP(B723,'RES TECH'!M:M,'RES TECH'!V:V))</f>
        <v>2</v>
      </c>
      <c r="H723">
        <f>IF(B723="*","*",_xlfn.XLOOKUP(B723,'RES TECH'!M:M,'RES TECH'!AA:AA))</f>
        <v>31.536000000000001</v>
      </c>
      <c r="I723" s="12">
        <f>IF(B723="*","*",_xlfn.XLOOKUP(B723,'RES TECH'!M:M,'RES TECH'!Z:Z))</f>
        <v>0.24</v>
      </c>
      <c r="J723" s="12">
        <f>IF(B723="*","*",_xlfn.XLOOKUP(B723,'RES TECH'!M:M,'RES TECH'!S:S))</f>
        <v>1638.117720035588</v>
      </c>
      <c r="K723" s="12">
        <f t="shared" si="22"/>
        <v>81.905886001779407</v>
      </c>
      <c r="L723" s="12">
        <f t="shared" si="23"/>
        <v>4.0952943000889706</v>
      </c>
      <c r="M723">
        <f>IF(B723="*","*",IF(_xlfn.XLOOKUP(B723,'RES TECH'!$M:$M,'RES TECH'!$C:$C)="Low Income",IF(G723&gt;1,IF(G723&gt;3,0.3,0.24),0.12),IF(_xlfn.XLOOKUP(B723,'RES TECH'!$M:$M,'RES TECH'!$C:$C)="Lower-middle Income",IF(G723&gt;1,IF(G723&gt;3,0.23,0.18),0.09),IF(_xlfn.XLOOKUP(B723,'RES TECH'!$M:$M,'RES TECH'!$C:$C)="Upper-middle Income",IF(G723&gt;1,IF(G723&gt;3,0.15,0.12),0.06),IF(_xlfn.XLOOKUP(B723,'RES TECH'!$M:$M,'RES TECH'!$C:$C)="High Income",IF(G723&gt;1,IF(G723&gt;3,0.08,0.06),0.03))))))</f>
        <v>0.12</v>
      </c>
    </row>
    <row r="724" spans="2:13" x14ac:dyDescent="0.25">
      <c r="B724" t="str">
        <f>IF('RES TECH'!N720=1,'RES TECH'!M720,"*")</f>
        <v>RESAPAUMOldWH6ELC22</v>
      </c>
      <c r="C724" t="str">
        <f>IF(B724="*","*",_xlfn.XLOOKUP(B724,'RES TECH'!M:M,'RES TECH'!K:K))</f>
        <v>RESELC</v>
      </c>
      <c r="D724" t="str">
        <f>IF(B724="*","*",_xlfn.XLOOKUP(B724,'RES TECH'!M:M,'RES TECH'!L:L))</f>
        <v>RESAPAUMOldWHEUE</v>
      </c>
      <c r="E724">
        <f>IF(B724="*","*",_xlfn.XLOOKUP(B724,'RES TECH'!M:M,'RES TECH'!O:O))</f>
        <v>2022</v>
      </c>
      <c r="F724" s="12">
        <f>IF(B724="*","*",_xlfn.XLOOKUP(B724,'RES TECH'!M:M,'RES TECH'!Y:Y))</f>
        <v>14</v>
      </c>
      <c r="G724" s="12">
        <f>IF(B724="*","*",_xlfn.XLOOKUP(B724,'RES TECH'!M:M,'RES TECH'!V:V))</f>
        <v>3.3</v>
      </c>
      <c r="H724">
        <f>IF(B724="*","*",_xlfn.XLOOKUP(B724,'RES TECH'!M:M,'RES TECH'!AA:AA))</f>
        <v>31.536000000000001</v>
      </c>
      <c r="I724" s="12">
        <f>IF(B724="*","*",_xlfn.XLOOKUP(B724,'RES TECH'!M:M,'RES TECH'!Z:Z))</f>
        <v>0.24</v>
      </c>
      <c r="J724" s="12">
        <f>IF(B724="*","*",_xlfn.XLOOKUP(B724,'RES TECH'!M:M,'RES TECH'!S:S))</f>
        <v>1983.591768478972</v>
      </c>
      <c r="K724" s="12">
        <f t="shared" si="22"/>
        <v>99.179588423948601</v>
      </c>
      <c r="L724" s="12">
        <f t="shared" si="23"/>
        <v>4.9589794211974301</v>
      </c>
      <c r="M724">
        <f>IF(B724="*","*",IF(_xlfn.XLOOKUP(B724,'RES TECH'!$M:$M,'RES TECH'!$C:$C)="Low Income",IF(G724&gt;1,IF(G724&gt;3,0.3,0.24),0.12),IF(_xlfn.XLOOKUP(B724,'RES TECH'!$M:$M,'RES TECH'!$C:$C)="Lower-middle Income",IF(G724&gt;1,IF(G724&gt;3,0.23,0.18),0.09),IF(_xlfn.XLOOKUP(B724,'RES TECH'!$M:$M,'RES TECH'!$C:$C)="Upper-middle Income",IF(G724&gt;1,IF(G724&gt;3,0.15,0.12),0.06),IF(_xlfn.XLOOKUP(B724,'RES TECH'!$M:$M,'RES TECH'!$C:$C)="High Income",IF(G724&gt;1,IF(G724&gt;3,0.08,0.06),0.03))))))</f>
        <v>0.15</v>
      </c>
    </row>
    <row r="725" spans="2:13" x14ac:dyDescent="0.25">
      <c r="B725" t="str">
        <f>IF('RES TECH'!N721=1,'RES TECH'!M721,"*")</f>
        <v>RESAPAUMOldWH7ELC20</v>
      </c>
      <c r="C725" t="str">
        <f>IF(B725="*","*",_xlfn.XLOOKUP(B725,'RES TECH'!M:M,'RES TECH'!K:K))</f>
        <v>RESELC</v>
      </c>
      <c r="D725" t="str">
        <f>IF(B725="*","*",_xlfn.XLOOKUP(B725,'RES TECH'!M:M,'RES TECH'!L:L))</f>
        <v>RESAPAUMOldWHEUE</v>
      </c>
      <c r="E725">
        <f>IF(B725="*","*",_xlfn.XLOOKUP(B725,'RES TECH'!M:M,'RES TECH'!O:O))</f>
        <v>2020</v>
      </c>
      <c r="F725" s="12">
        <f>IF(B725="*","*",_xlfn.XLOOKUP(B725,'RES TECH'!M:M,'RES TECH'!Y:Y))</f>
        <v>14</v>
      </c>
      <c r="G725" s="12">
        <f>IF(B725="*","*",_xlfn.XLOOKUP(B725,'RES TECH'!M:M,'RES TECH'!V:V))</f>
        <v>3.55</v>
      </c>
      <c r="H725">
        <f>IF(B725="*","*",_xlfn.XLOOKUP(B725,'RES TECH'!M:M,'RES TECH'!AA:AA))</f>
        <v>31.536000000000001</v>
      </c>
      <c r="I725" s="12">
        <f>IF(B725="*","*",_xlfn.XLOOKUP(B725,'RES TECH'!M:M,'RES TECH'!Z:Z))</f>
        <v>0.24</v>
      </c>
      <c r="J725" s="12">
        <f>IF(B725="*","*",_xlfn.XLOOKUP(B725,'RES TECH'!M:M,'RES TECH'!S:S))</f>
        <v>2133.8638721516209</v>
      </c>
      <c r="K725" s="12">
        <f t="shared" si="22"/>
        <v>106.69319360758105</v>
      </c>
      <c r="L725" s="12">
        <f t="shared" si="23"/>
        <v>5.3346596803790529</v>
      </c>
      <c r="M725">
        <f>IF(B725="*","*",IF(_xlfn.XLOOKUP(B725,'RES TECH'!$M:$M,'RES TECH'!$C:$C)="Low Income",IF(G725&gt;1,IF(G725&gt;3,0.3,0.24),0.12),IF(_xlfn.XLOOKUP(B725,'RES TECH'!$M:$M,'RES TECH'!$C:$C)="Lower-middle Income",IF(G725&gt;1,IF(G725&gt;3,0.23,0.18),0.09),IF(_xlfn.XLOOKUP(B725,'RES TECH'!$M:$M,'RES TECH'!$C:$C)="Upper-middle Income",IF(G725&gt;1,IF(G725&gt;3,0.15,0.12),0.06),IF(_xlfn.XLOOKUP(B725,'RES TECH'!$M:$M,'RES TECH'!$C:$C)="High Income",IF(G725&gt;1,IF(G725&gt;3,0.08,0.06),0.03))))))</f>
        <v>0.15</v>
      </c>
    </row>
    <row r="726" spans="2:13" x14ac:dyDescent="0.25">
      <c r="B726" t="str">
        <f>IF('RES TECH'!N722=1,'RES TECH'!M722,"*")</f>
        <v>RESAPAUMOldWH7ELC22</v>
      </c>
      <c r="C726" t="str">
        <f>IF(B726="*","*",_xlfn.XLOOKUP(B726,'RES TECH'!M:M,'RES TECH'!K:K))</f>
        <v>RESELC</v>
      </c>
      <c r="D726" t="str">
        <f>IF(B726="*","*",_xlfn.XLOOKUP(B726,'RES TECH'!M:M,'RES TECH'!L:L))</f>
        <v>RESAPAUMOldWHEUE</v>
      </c>
      <c r="E726">
        <f>IF(B726="*","*",_xlfn.XLOOKUP(B726,'RES TECH'!M:M,'RES TECH'!O:O))</f>
        <v>2022</v>
      </c>
      <c r="F726" s="12">
        <f>IF(B726="*","*",_xlfn.XLOOKUP(B726,'RES TECH'!M:M,'RES TECH'!Y:Y))</f>
        <v>14</v>
      </c>
      <c r="G726" s="12">
        <f>IF(B726="*","*",_xlfn.XLOOKUP(B726,'RES TECH'!M:M,'RES TECH'!V:V))</f>
        <v>3.55</v>
      </c>
      <c r="H726">
        <f>IF(B726="*","*",_xlfn.XLOOKUP(B726,'RES TECH'!M:M,'RES TECH'!AA:AA))</f>
        <v>31.536000000000001</v>
      </c>
      <c r="I726" s="12">
        <f>IF(B726="*","*",_xlfn.XLOOKUP(B726,'RES TECH'!M:M,'RES TECH'!Z:Z))</f>
        <v>0.24</v>
      </c>
      <c r="J726" s="12">
        <f>IF(B726="*","*",_xlfn.XLOOKUP(B726,'RES TECH'!M:M,'RES TECH'!S:S))</f>
        <v>2133.8638721516209</v>
      </c>
      <c r="K726" s="12">
        <f t="shared" si="22"/>
        <v>106.69319360758105</v>
      </c>
      <c r="L726" s="12">
        <f t="shared" si="23"/>
        <v>5.3346596803790529</v>
      </c>
      <c r="M726">
        <f>IF(B726="*","*",IF(_xlfn.XLOOKUP(B726,'RES TECH'!$M:$M,'RES TECH'!$C:$C)="Low Income",IF(G726&gt;1,IF(G726&gt;3,0.3,0.24),0.12),IF(_xlfn.XLOOKUP(B726,'RES TECH'!$M:$M,'RES TECH'!$C:$C)="Lower-middle Income",IF(G726&gt;1,IF(G726&gt;3,0.23,0.18),0.09),IF(_xlfn.XLOOKUP(B726,'RES TECH'!$M:$M,'RES TECH'!$C:$C)="Upper-middle Income",IF(G726&gt;1,IF(G726&gt;3,0.15,0.12),0.06),IF(_xlfn.XLOOKUP(B726,'RES TECH'!$M:$M,'RES TECH'!$C:$C)="High Income",IF(G726&gt;1,IF(G726&gt;3,0.08,0.06),0.03))))))</f>
        <v>0.15</v>
      </c>
    </row>
    <row r="727" spans="2:13" x14ac:dyDescent="0.25">
      <c r="B727" t="str">
        <f>IF('RES TECH'!N723=1,'RES TECH'!M723,"*")</f>
        <v>RESAPAUMOldWH1FOI20</v>
      </c>
      <c r="C727" t="str">
        <f>IF(B727="*","*",_xlfn.XLOOKUP(B727,'RES TECH'!M:M,'RES TECH'!K:K))</f>
        <v>RESFOI</v>
      </c>
      <c r="D727" t="str">
        <f>IF(B727="*","*",_xlfn.XLOOKUP(B727,'RES TECH'!M:M,'RES TECH'!L:L))</f>
        <v>RESAPAUMOldWHEUE</v>
      </c>
      <c r="E727">
        <f>IF(B727="*","*",_xlfn.XLOOKUP(B727,'RES TECH'!M:M,'RES TECH'!O:O))</f>
        <v>2020</v>
      </c>
      <c r="F727" s="12">
        <f>IF(B727="*","*",_xlfn.XLOOKUP(B727,'RES TECH'!M:M,'RES TECH'!Y:Y))</f>
        <v>14</v>
      </c>
      <c r="G727" s="12">
        <f>IF(B727="*","*",_xlfn.XLOOKUP(B727,'RES TECH'!M:M,'RES TECH'!V:V))</f>
        <v>0.63670000000000004</v>
      </c>
      <c r="H727">
        <f>IF(B727="*","*",_xlfn.XLOOKUP(B727,'RES TECH'!M:M,'RES TECH'!AA:AA))</f>
        <v>31.536000000000001</v>
      </c>
      <c r="I727" s="12">
        <f>IF(B727="*","*",_xlfn.XLOOKUP(B727,'RES TECH'!M:M,'RES TECH'!Z:Z))</f>
        <v>0.24</v>
      </c>
      <c r="J727" s="12">
        <f>IF(B727="*","*",_xlfn.XLOOKUP(B727,'RES TECH'!M:M,'RES TECH'!S:S))</f>
        <v>2069.201330571269</v>
      </c>
      <c r="K727" s="12">
        <f t="shared" si="22"/>
        <v>103.46006652856346</v>
      </c>
      <c r="L727" s="12">
        <f t="shared" si="23"/>
        <v>5.173003326428173</v>
      </c>
      <c r="M727">
        <f>IF(B727="*","*",IF(_xlfn.XLOOKUP(B727,'RES TECH'!$M:$M,'RES TECH'!$C:$C)="Low Income",IF(G727&gt;1,IF(G727&gt;3,0.3,0.24),0.12),IF(_xlfn.XLOOKUP(B727,'RES TECH'!$M:$M,'RES TECH'!$C:$C)="Lower-middle Income",IF(G727&gt;1,IF(G727&gt;3,0.23,0.18),0.09),IF(_xlfn.XLOOKUP(B727,'RES TECH'!$M:$M,'RES TECH'!$C:$C)="Upper-middle Income",IF(G727&gt;1,IF(G727&gt;3,0.15,0.12),0.06),IF(_xlfn.XLOOKUP(B727,'RES TECH'!$M:$M,'RES TECH'!$C:$C)="High Income",IF(G727&gt;1,IF(G727&gt;3,0.08,0.06),0.03))))))</f>
        <v>0.06</v>
      </c>
    </row>
    <row r="728" spans="2:13" x14ac:dyDescent="0.25">
      <c r="B728" t="str">
        <f>IF('RES TECH'!N724=1,'RES TECH'!M724,"*")</f>
        <v>RESAPAUMOldWH2FOI20</v>
      </c>
      <c r="C728" t="str">
        <f>IF(B728="*","*",_xlfn.XLOOKUP(B728,'RES TECH'!M:M,'RES TECH'!K:K))</f>
        <v>RESFOI</v>
      </c>
      <c r="D728" t="str">
        <f>IF(B728="*","*",_xlfn.XLOOKUP(B728,'RES TECH'!M:M,'RES TECH'!L:L))</f>
        <v>RESAPAUMOldWHEUE</v>
      </c>
      <c r="E728">
        <f>IF(B728="*","*",_xlfn.XLOOKUP(B728,'RES TECH'!M:M,'RES TECH'!O:O))</f>
        <v>2020</v>
      </c>
      <c r="F728" s="12">
        <f>IF(B728="*","*",_xlfn.XLOOKUP(B728,'RES TECH'!M:M,'RES TECH'!Y:Y))</f>
        <v>14</v>
      </c>
      <c r="G728" s="12">
        <f>IF(B728="*","*",_xlfn.XLOOKUP(B728,'RES TECH'!M:M,'RES TECH'!V:V))</f>
        <v>0.67</v>
      </c>
      <c r="H728">
        <f>IF(B728="*","*",_xlfn.XLOOKUP(B728,'RES TECH'!M:M,'RES TECH'!AA:AA))</f>
        <v>31.536000000000001</v>
      </c>
      <c r="I728" s="12">
        <f>IF(B728="*","*",_xlfn.XLOOKUP(B728,'RES TECH'!M:M,'RES TECH'!Z:Z))</f>
        <v>0.24</v>
      </c>
      <c r="J728" s="12">
        <f>IF(B728="*","*",_xlfn.XLOOKUP(B728,'RES TECH'!M:M,'RES TECH'!S:S))</f>
        <v>2198.5264137319732</v>
      </c>
      <c r="K728" s="12">
        <f t="shared" si="22"/>
        <v>109.92632068659867</v>
      </c>
      <c r="L728" s="12">
        <f t="shared" si="23"/>
        <v>5.4963160343299338</v>
      </c>
      <c r="M728">
        <f>IF(B728="*","*",IF(_xlfn.XLOOKUP(B728,'RES TECH'!$M:$M,'RES TECH'!$C:$C)="Low Income",IF(G728&gt;1,IF(G728&gt;3,0.3,0.24),0.12),IF(_xlfn.XLOOKUP(B728,'RES TECH'!$M:$M,'RES TECH'!$C:$C)="Lower-middle Income",IF(G728&gt;1,IF(G728&gt;3,0.23,0.18),0.09),IF(_xlfn.XLOOKUP(B728,'RES TECH'!$M:$M,'RES TECH'!$C:$C)="Upper-middle Income",IF(G728&gt;1,IF(G728&gt;3,0.15,0.12),0.06),IF(_xlfn.XLOOKUP(B728,'RES TECH'!$M:$M,'RES TECH'!$C:$C)="High Income",IF(G728&gt;1,IF(G728&gt;3,0.08,0.06),0.03))))))</f>
        <v>0.06</v>
      </c>
    </row>
    <row r="729" spans="2:13" x14ac:dyDescent="0.25">
      <c r="B729" t="str">
        <f>IF('RES TECH'!N725=1,'RES TECH'!M725,"*")</f>
        <v>RESAPAUMOldWH4FOI20</v>
      </c>
      <c r="C729" t="str">
        <f>IF(B729="*","*",_xlfn.XLOOKUP(B729,'RES TECH'!M:M,'RES TECH'!K:K))</f>
        <v>RESFOI</v>
      </c>
      <c r="D729" t="str">
        <f>IF(B729="*","*",_xlfn.XLOOKUP(B729,'RES TECH'!M:M,'RES TECH'!L:L))</f>
        <v>RESAPAUMOldWHEUE</v>
      </c>
      <c r="E729">
        <f>IF(B729="*","*",_xlfn.XLOOKUP(B729,'RES TECH'!M:M,'RES TECH'!O:O))</f>
        <v>2020</v>
      </c>
      <c r="F729" s="12">
        <f>IF(B729="*","*",_xlfn.XLOOKUP(B729,'RES TECH'!M:M,'RES TECH'!Y:Y))</f>
        <v>14</v>
      </c>
      <c r="G729" s="12">
        <f>IF(B729="*","*",_xlfn.XLOOKUP(B729,'RES TECH'!M:M,'RES TECH'!V:V))</f>
        <v>0.69</v>
      </c>
      <c r="H729">
        <f>IF(B729="*","*",_xlfn.XLOOKUP(B729,'RES TECH'!M:M,'RES TECH'!AA:AA))</f>
        <v>31.536000000000001</v>
      </c>
      <c r="I729" s="12">
        <f>IF(B729="*","*",_xlfn.XLOOKUP(B729,'RES TECH'!M:M,'RES TECH'!Z:Z))</f>
        <v>0.24</v>
      </c>
      <c r="J729" s="12">
        <f>IF(B729="*","*",_xlfn.XLOOKUP(B729,'RES TECH'!M:M,'RES TECH'!S:S))</f>
        <v>2176.9722332051888</v>
      </c>
      <c r="K729" s="12">
        <f t="shared" si="22"/>
        <v>108.84861166025945</v>
      </c>
      <c r="L729" s="12">
        <f t="shared" si="23"/>
        <v>5.4424305830129729</v>
      </c>
      <c r="M729">
        <f>IF(B729="*","*",IF(_xlfn.XLOOKUP(B729,'RES TECH'!$M:$M,'RES TECH'!$C:$C)="Low Income",IF(G729&gt;1,IF(G729&gt;3,0.3,0.24),0.12),IF(_xlfn.XLOOKUP(B729,'RES TECH'!$M:$M,'RES TECH'!$C:$C)="Lower-middle Income",IF(G729&gt;1,IF(G729&gt;3,0.23,0.18),0.09),IF(_xlfn.XLOOKUP(B729,'RES TECH'!$M:$M,'RES TECH'!$C:$C)="Upper-middle Income",IF(G729&gt;1,IF(G729&gt;3,0.15,0.12),0.06),IF(_xlfn.XLOOKUP(B729,'RES TECH'!$M:$M,'RES TECH'!$C:$C)="High Income",IF(G729&gt;1,IF(G729&gt;3,0.08,0.06),0.03))))))</f>
        <v>0.06</v>
      </c>
    </row>
    <row r="730" spans="2:13" x14ac:dyDescent="0.25">
      <c r="B730" t="str">
        <f>IF('RES TECH'!N726=1,'RES TECH'!M726,"*")</f>
        <v>RESAPAUMOldWH1LPG20</v>
      </c>
      <c r="C730" t="str">
        <f>IF(B730="*","*",_xlfn.XLOOKUP(B730,'RES TECH'!M:M,'RES TECH'!K:K))</f>
        <v>RESLPG</v>
      </c>
      <c r="D730" t="str">
        <f>IF(B730="*","*",_xlfn.XLOOKUP(B730,'RES TECH'!M:M,'RES TECH'!L:L))</f>
        <v>RESAPAUMOldWHEUE</v>
      </c>
      <c r="E730">
        <f>IF(B730="*","*",_xlfn.XLOOKUP(B730,'RES TECH'!M:M,'RES TECH'!O:O))</f>
        <v>2020</v>
      </c>
      <c r="F730" s="12">
        <f>IF(B730="*","*",_xlfn.XLOOKUP(B730,'RES TECH'!M:M,'RES TECH'!Y:Y))</f>
        <v>14</v>
      </c>
      <c r="G730" s="12">
        <f>IF(B730="*","*",_xlfn.XLOOKUP(B730,'RES TECH'!M:M,'RES TECH'!V:V))</f>
        <v>0.61014999999999997</v>
      </c>
      <c r="H730">
        <f>IF(B730="*","*",_xlfn.XLOOKUP(B730,'RES TECH'!M:M,'RES TECH'!AA:AA))</f>
        <v>31.536000000000001</v>
      </c>
      <c r="I730" s="12">
        <f>IF(B730="*","*",_xlfn.XLOOKUP(B730,'RES TECH'!M:M,'RES TECH'!Z:Z))</f>
        <v>0.24</v>
      </c>
      <c r="J730" s="12">
        <f>IF(B730="*","*",_xlfn.XLOOKUP(B730,'RES TECH'!M:M,'RES TECH'!S:S))</f>
        <v>1573.4551784552359</v>
      </c>
      <c r="K730" s="12">
        <f t="shared" si="22"/>
        <v>78.672758922761801</v>
      </c>
      <c r="L730" s="12">
        <f t="shared" si="23"/>
        <v>3.9336379461380901</v>
      </c>
      <c r="M730">
        <f>IF(B730="*","*",IF(_xlfn.XLOOKUP(B730,'RES TECH'!$M:$M,'RES TECH'!$C:$C)="Low Income",IF(G730&gt;1,IF(G730&gt;3,0.3,0.24),0.12),IF(_xlfn.XLOOKUP(B730,'RES TECH'!$M:$M,'RES TECH'!$C:$C)="Lower-middle Income",IF(G730&gt;1,IF(G730&gt;3,0.23,0.18),0.09),IF(_xlfn.XLOOKUP(B730,'RES TECH'!$M:$M,'RES TECH'!$C:$C)="Upper-middle Income",IF(G730&gt;1,IF(G730&gt;3,0.15,0.12),0.06),IF(_xlfn.XLOOKUP(B730,'RES TECH'!$M:$M,'RES TECH'!$C:$C)="High Income",IF(G730&gt;1,IF(G730&gt;3,0.08,0.06),0.03))))))</f>
        <v>0.06</v>
      </c>
    </row>
    <row r="731" spans="2:13" x14ac:dyDescent="0.25">
      <c r="B731" t="str">
        <f>IF('RES TECH'!N727=1,'RES TECH'!M727,"*")</f>
        <v>RESAPAUMOldWH2LPG20</v>
      </c>
      <c r="C731" t="str">
        <f>IF(B731="*","*",_xlfn.XLOOKUP(B731,'RES TECH'!M:M,'RES TECH'!K:K))</f>
        <v>RESLPG</v>
      </c>
      <c r="D731" t="str">
        <f>IF(B731="*","*",_xlfn.XLOOKUP(B731,'RES TECH'!M:M,'RES TECH'!L:L))</f>
        <v>RESAPAUMOldWHEUE</v>
      </c>
      <c r="E731">
        <f>IF(B731="*","*",_xlfn.XLOOKUP(B731,'RES TECH'!M:M,'RES TECH'!O:O))</f>
        <v>2020</v>
      </c>
      <c r="F731" s="12">
        <f>IF(B731="*","*",_xlfn.XLOOKUP(B731,'RES TECH'!M:M,'RES TECH'!Y:Y))</f>
        <v>14</v>
      </c>
      <c r="G731" s="12">
        <f>IF(B731="*","*",_xlfn.XLOOKUP(B731,'RES TECH'!M:M,'RES TECH'!V:V))</f>
        <v>0.63</v>
      </c>
      <c r="H731">
        <f>IF(B731="*","*",_xlfn.XLOOKUP(B731,'RES TECH'!M:M,'RES TECH'!AA:AA))</f>
        <v>31.536000000000001</v>
      </c>
      <c r="I731" s="12">
        <f>IF(B731="*","*",_xlfn.XLOOKUP(B731,'RES TECH'!M:M,'RES TECH'!Z:Z))</f>
        <v>0.24</v>
      </c>
      <c r="J731" s="12">
        <f>IF(B731="*","*",_xlfn.XLOOKUP(B731,'RES TECH'!M:M,'RES TECH'!S:S))</f>
        <v>1659.671900562372</v>
      </c>
      <c r="K731" s="12">
        <f t="shared" si="22"/>
        <v>82.9835950281186</v>
      </c>
      <c r="L731" s="12">
        <f t="shared" si="23"/>
        <v>4.1491797514059305</v>
      </c>
      <c r="M731">
        <f>IF(B731="*","*",IF(_xlfn.XLOOKUP(B731,'RES TECH'!$M:$M,'RES TECH'!$C:$C)="Low Income",IF(G731&gt;1,IF(G731&gt;3,0.3,0.24),0.12),IF(_xlfn.XLOOKUP(B731,'RES TECH'!$M:$M,'RES TECH'!$C:$C)="Lower-middle Income",IF(G731&gt;1,IF(G731&gt;3,0.23,0.18),0.09),IF(_xlfn.XLOOKUP(B731,'RES TECH'!$M:$M,'RES TECH'!$C:$C)="Upper-middle Income",IF(G731&gt;1,IF(G731&gt;3,0.15,0.12),0.06),IF(_xlfn.XLOOKUP(B731,'RES TECH'!$M:$M,'RES TECH'!$C:$C)="High Income",IF(G731&gt;1,IF(G731&gt;3,0.08,0.06),0.03))))))</f>
        <v>0.06</v>
      </c>
    </row>
    <row r="732" spans="2:13" x14ac:dyDescent="0.25">
      <c r="B732" t="str">
        <f>IF('RES TECH'!N728=1,'RES TECH'!M728,"*")</f>
        <v>RESAPAUMOldWH3LPG20</v>
      </c>
      <c r="C732" t="str">
        <f>IF(B732="*","*",_xlfn.XLOOKUP(B732,'RES TECH'!M:M,'RES TECH'!K:K))</f>
        <v>RESLPG</v>
      </c>
      <c r="D732" t="str">
        <f>IF(B732="*","*",_xlfn.XLOOKUP(B732,'RES TECH'!M:M,'RES TECH'!L:L))</f>
        <v>RESAPAUMOldWHEUE</v>
      </c>
      <c r="E732">
        <f>IF(B732="*","*",_xlfn.XLOOKUP(B732,'RES TECH'!M:M,'RES TECH'!O:O))</f>
        <v>2020</v>
      </c>
      <c r="F732" s="12">
        <f>IF(B732="*","*",_xlfn.XLOOKUP(B732,'RES TECH'!M:M,'RES TECH'!Y:Y))</f>
        <v>14</v>
      </c>
      <c r="G732" s="12">
        <f>IF(B732="*","*",_xlfn.XLOOKUP(B732,'RES TECH'!M:M,'RES TECH'!V:V))</f>
        <v>0.66</v>
      </c>
      <c r="H732">
        <f>IF(B732="*","*",_xlfn.XLOOKUP(B732,'RES TECH'!M:M,'RES TECH'!AA:AA))</f>
        <v>31.536000000000001</v>
      </c>
      <c r="I732" s="12">
        <f>IF(B732="*","*",_xlfn.XLOOKUP(B732,'RES TECH'!M:M,'RES TECH'!Z:Z))</f>
        <v>0.24</v>
      </c>
      <c r="J732" s="12">
        <f>IF(B732="*","*",_xlfn.XLOOKUP(B732,'RES TECH'!M:M,'RES TECH'!S:S))</f>
        <v>1745.8886226695081</v>
      </c>
      <c r="K732" s="12">
        <f t="shared" si="22"/>
        <v>87.294431133475413</v>
      </c>
      <c r="L732" s="12">
        <f t="shared" si="23"/>
        <v>4.3647215566737705</v>
      </c>
      <c r="M732">
        <f>IF(B732="*","*",IF(_xlfn.XLOOKUP(B732,'RES TECH'!$M:$M,'RES TECH'!$C:$C)="Low Income",IF(G732&gt;1,IF(G732&gt;3,0.3,0.24),0.12),IF(_xlfn.XLOOKUP(B732,'RES TECH'!$M:$M,'RES TECH'!$C:$C)="Lower-middle Income",IF(G732&gt;1,IF(G732&gt;3,0.23,0.18),0.09),IF(_xlfn.XLOOKUP(B732,'RES TECH'!$M:$M,'RES TECH'!$C:$C)="Upper-middle Income",IF(G732&gt;1,IF(G732&gt;3,0.15,0.12),0.06),IF(_xlfn.XLOOKUP(B732,'RES TECH'!$M:$M,'RES TECH'!$C:$C)="High Income",IF(G732&gt;1,IF(G732&gt;3,0.08,0.06),0.03))))))</f>
        <v>0.06</v>
      </c>
    </row>
    <row r="733" spans="2:13" x14ac:dyDescent="0.25">
      <c r="B733" t="str">
        <f>IF('RES TECH'!N729=1,'RES TECH'!M729,"*")</f>
        <v>RESAPAUMOldWH3LPG23</v>
      </c>
      <c r="C733" t="str">
        <f>IF(B733="*","*",_xlfn.XLOOKUP(B733,'RES TECH'!M:M,'RES TECH'!K:K))</f>
        <v>RESLPG</v>
      </c>
      <c r="D733" t="str">
        <f>IF(B733="*","*",_xlfn.XLOOKUP(B733,'RES TECH'!M:M,'RES TECH'!L:L))</f>
        <v>RESAPAUMOldWHEUE</v>
      </c>
      <c r="E733">
        <f>IF(B733="*","*",_xlfn.XLOOKUP(B733,'RES TECH'!M:M,'RES TECH'!O:O))</f>
        <v>2023</v>
      </c>
      <c r="F733" s="12">
        <f>IF(B733="*","*",_xlfn.XLOOKUP(B733,'RES TECH'!M:M,'RES TECH'!Y:Y))</f>
        <v>14</v>
      </c>
      <c r="G733" s="12">
        <f>IF(B733="*","*",_xlfn.XLOOKUP(B733,'RES TECH'!M:M,'RES TECH'!V:V))</f>
        <v>0.83499999999999996</v>
      </c>
      <c r="H733">
        <f>IF(B733="*","*",_xlfn.XLOOKUP(B733,'RES TECH'!M:M,'RES TECH'!AA:AA))</f>
        <v>31.536000000000001</v>
      </c>
      <c r="I733" s="12">
        <f>IF(B733="*","*",_xlfn.XLOOKUP(B733,'RES TECH'!M:M,'RES TECH'!Z:Z))</f>
        <v>0.24</v>
      </c>
      <c r="J733" s="12">
        <f>IF(B733="*","*",_xlfn.XLOOKUP(B733,'RES TECH'!M:M,'RES TECH'!S:S))</f>
        <v>2732.9902604979711</v>
      </c>
      <c r="K733" s="12">
        <f t="shared" si="22"/>
        <v>136.64951302489857</v>
      </c>
      <c r="L733" s="12">
        <f t="shared" si="23"/>
        <v>6.8324756512449287</v>
      </c>
      <c r="M733">
        <f>IF(B733="*","*",IF(_xlfn.XLOOKUP(B733,'RES TECH'!$M:$M,'RES TECH'!$C:$C)="Low Income",IF(G733&gt;1,IF(G733&gt;3,0.3,0.24),0.12),IF(_xlfn.XLOOKUP(B733,'RES TECH'!$M:$M,'RES TECH'!$C:$C)="Lower-middle Income",IF(G733&gt;1,IF(G733&gt;3,0.23,0.18),0.09),IF(_xlfn.XLOOKUP(B733,'RES TECH'!$M:$M,'RES TECH'!$C:$C)="Upper-middle Income",IF(G733&gt;1,IF(G733&gt;3,0.15,0.12),0.06),IF(_xlfn.XLOOKUP(B733,'RES TECH'!$M:$M,'RES TECH'!$C:$C)="High Income",IF(G733&gt;1,IF(G733&gt;3,0.08,0.06),0.03))))))</f>
        <v>0.06</v>
      </c>
    </row>
    <row r="734" spans="2:13" x14ac:dyDescent="0.25">
      <c r="B734" t="str">
        <f>IF('RES TECH'!N730=1,'RES TECH'!M730,"*")</f>
        <v>*</v>
      </c>
      <c r="C734" t="str">
        <f>IF(B734="*","*",_xlfn.XLOOKUP(B734,'RES TECH'!M:M,'RES TECH'!K:K))</f>
        <v>*</v>
      </c>
      <c r="D734" t="str">
        <f>IF(B734="*","*",_xlfn.XLOOKUP(B734,'RES TECH'!M:M,'RES TECH'!L:L))</f>
        <v>*</v>
      </c>
      <c r="E734" t="str">
        <f>IF(B734="*","*",_xlfn.XLOOKUP(B734,'RES TECH'!M:M,'RES TECH'!O:O))</f>
        <v>*</v>
      </c>
      <c r="F734" s="12" t="str">
        <f>IF(B734="*","*",_xlfn.XLOOKUP(B734,'RES TECH'!M:M,'RES TECH'!Y:Y))</f>
        <v>*</v>
      </c>
      <c r="G734" s="12" t="str">
        <f>IF(B734="*","*",_xlfn.XLOOKUP(B734,'RES TECH'!M:M,'RES TECH'!V:V))</f>
        <v>*</v>
      </c>
      <c r="H734" t="str">
        <f>IF(B734="*","*",_xlfn.XLOOKUP(B734,'RES TECH'!M:M,'RES TECH'!AA:AA))</f>
        <v>*</v>
      </c>
      <c r="I734" s="12" t="str">
        <f>IF(B734="*","*",_xlfn.XLOOKUP(B734,'RES TECH'!M:M,'RES TECH'!Z:Z))</f>
        <v>*</v>
      </c>
      <c r="J734" s="12" t="str">
        <f>IF(B734="*","*",_xlfn.XLOOKUP(B734,'RES TECH'!M:M,'RES TECH'!S:S))</f>
        <v>*</v>
      </c>
      <c r="K734" s="12" t="str">
        <f t="shared" si="22"/>
        <v>*</v>
      </c>
      <c r="L734" s="12" t="str">
        <f t="shared" si="23"/>
        <v>*</v>
      </c>
      <c r="M734" t="str">
        <f>IF(B734="*","*",IF(_xlfn.XLOOKUP(B734,'RES TECH'!$M:$M,'RES TECH'!$C:$C)="Low Income",IF(G734&gt;1,IF(G734&gt;3,0.3,0.24),0.12),IF(_xlfn.XLOOKUP(B734,'RES TECH'!$M:$M,'RES TECH'!$C:$C)="Lower-middle Income",IF(G734&gt;1,IF(G734&gt;3,0.23,0.18),0.09),IF(_xlfn.XLOOKUP(B734,'RES TECH'!$M:$M,'RES TECH'!$C:$C)="Upper-middle Income",IF(G734&gt;1,IF(G734&gt;3,0.15,0.12),0.06),IF(_xlfn.XLOOKUP(B734,'RES TECH'!$M:$M,'RES TECH'!$C:$C)="High Income",IF(G734&gt;1,IF(G734&gt;3,0.08,0.06),0.03))))))</f>
        <v>*</v>
      </c>
    </row>
    <row r="735" spans="2:13" x14ac:dyDescent="0.25">
      <c r="B735" t="str">
        <f>IF('RES TECH'!N731=1,'RES TECH'!M731,"*")</f>
        <v>RESAPAUMOldWH4LPG20</v>
      </c>
      <c r="C735" t="str">
        <f>IF(B735="*","*",_xlfn.XLOOKUP(B735,'RES TECH'!M:M,'RES TECH'!K:K))</f>
        <v>RESLPG</v>
      </c>
      <c r="D735" t="str">
        <f>IF(B735="*","*",_xlfn.XLOOKUP(B735,'RES TECH'!M:M,'RES TECH'!L:L))</f>
        <v>RESAPAUMOldWHEUE</v>
      </c>
      <c r="E735">
        <f>IF(B735="*","*",_xlfn.XLOOKUP(B735,'RES TECH'!M:M,'RES TECH'!O:O))</f>
        <v>2020</v>
      </c>
      <c r="F735" s="12">
        <f>IF(B735="*","*",_xlfn.XLOOKUP(B735,'RES TECH'!M:M,'RES TECH'!Y:Y))</f>
        <v>14</v>
      </c>
      <c r="G735" s="12">
        <f>IF(B735="*","*",_xlfn.XLOOKUP(B735,'RES TECH'!M:M,'RES TECH'!V:V))</f>
        <v>0.81</v>
      </c>
      <c r="H735">
        <f>IF(B735="*","*",_xlfn.XLOOKUP(B735,'RES TECH'!M:M,'RES TECH'!AA:AA))</f>
        <v>31.536000000000001</v>
      </c>
      <c r="I735" s="12">
        <f>IF(B735="*","*",_xlfn.XLOOKUP(B735,'RES TECH'!M:M,'RES TECH'!Z:Z))</f>
        <v>0.24</v>
      </c>
      <c r="J735" s="12">
        <f>IF(B735="*","*",_xlfn.XLOOKUP(B735,'RES TECH'!M:M,'RES TECH'!S:S))</f>
        <v>2651.1642047944379</v>
      </c>
      <c r="K735" s="12">
        <f t="shared" si="22"/>
        <v>132.55821023972189</v>
      </c>
      <c r="L735" s="12">
        <f t="shared" si="23"/>
        <v>6.6279105119860944</v>
      </c>
      <c r="M735">
        <f>IF(B735="*","*",IF(_xlfn.XLOOKUP(B735,'RES TECH'!$M:$M,'RES TECH'!$C:$C)="Low Income",IF(G735&gt;1,IF(G735&gt;3,0.3,0.24),0.12),IF(_xlfn.XLOOKUP(B735,'RES TECH'!$M:$M,'RES TECH'!$C:$C)="Lower-middle Income",IF(G735&gt;1,IF(G735&gt;3,0.23,0.18),0.09),IF(_xlfn.XLOOKUP(B735,'RES TECH'!$M:$M,'RES TECH'!$C:$C)="Upper-middle Income",IF(G735&gt;1,IF(G735&gt;3,0.15,0.12),0.06),IF(_xlfn.XLOOKUP(B735,'RES TECH'!$M:$M,'RES TECH'!$C:$C)="High Income",IF(G735&gt;1,IF(G735&gt;3,0.08,0.06),0.03))))))</f>
        <v>0.06</v>
      </c>
    </row>
    <row r="736" spans="2:13" x14ac:dyDescent="0.25">
      <c r="B736" t="str">
        <f>IF('RES TECH'!N732=1,'RES TECH'!M732,"*")</f>
        <v>*</v>
      </c>
      <c r="C736" t="str">
        <f>IF(B736="*","*",_xlfn.XLOOKUP(B736,'RES TECH'!M:M,'RES TECH'!K:K))</f>
        <v>*</v>
      </c>
      <c r="D736" t="str">
        <f>IF(B736="*","*",_xlfn.XLOOKUP(B736,'RES TECH'!M:M,'RES TECH'!L:L))</f>
        <v>*</v>
      </c>
      <c r="E736" t="str">
        <f>IF(B736="*","*",_xlfn.XLOOKUP(B736,'RES TECH'!M:M,'RES TECH'!O:O))</f>
        <v>*</v>
      </c>
      <c r="F736" s="12" t="str">
        <f>IF(B736="*","*",_xlfn.XLOOKUP(B736,'RES TECH'!M:M,'RES TECH'!Y:Y))</f>
        <v>*</v>
      </c>
      <c r="G736" s="12" t="str">
        <f>IF(B736="*","*",_xlfn.XLOOKUP(B736,'RES TECH'!M:M,'RES TECH'!V:V))</f>
        <v>*</v>
      </c>
      <c r="H736" t="str">
        <f>IF(B736="*","*",_xlfn.XLOOKUP(B736,'RES TECH'!M:M,'RES TECH'!AA:AA))</f>
        <v>*</v>
      </c>
      <c r="I736" s="12" t="str">
        <f>IF(B736="*","*",_xlfn.XLOOKUP(B736,'RES TECH'!M:M,'RES TECH'!Z:Z))</f>
        <v>*</v>
      </c>
      <c r="J736" s="12" t="str">
        <f>IF(B736="*","*",_xlfn.XLOOKUP(B736,'RES TECH'!M:M,'RES TECH'!S:S))</f>
        <v>*</v>
      </c>
      <c r="K736" s="12" t="str">
        <f t="shared" si="22"/>
        <v>*</v>
      </c>
      <c r="L736" s="12" t="str">
        <f t="shared" si="23"/>
        <v>*</v>
      </c>
      <c r="M736" t="str">
        <f>IF(B736="*","*",IF(_xlfn.XLOOKUP(B736,'RES TECH'!$M:$M,'RES TECH'!$C:$C)="Low Income",IF(G736&gt;1,IF(G736&gt;3,0.3,0.24),0.12),IF(_xlfn.XLOOKUP(B736,'RES TECH'!$M:$M,'RES TECH'!$C:$C)="Lower-middle Income",IF(G736&gt;1,IF(G736&gt;3,0.23,0.18),0.09),IF(_xlfn.XLOOKUP(B736,'RES TECH'!$M:$M,'RES TECH'!$C:$C)="Upper-middle Income",IF(G736&gt;1,IF(G736&gt;3,0.15,0.12),0.06),IF(_xlfn.XLOOKUP(B736,'RES TECH'!$M:$M,'RES TECH'!$C:$C)="High Income",IF(G736&gt;1,IF(G736&gt;3,0.08,0.06),0.03))))))</f>
        <v>*</v>
      </c>
    </row>
    <row r="737" spans="2:13" x14ac:dyDescent="0.25">
      <c r="B737" t="str">
        <f>IF('RES TECH'!N733=1,'RES TECH'!M733,"*")</f>
        <v>RESAPAUMOldWH2SOL20</v>
      </c>
      <c r="C737" t="str">
        <f>IF(B737="*","*",_xlfn.XLOOKUP(B737,'RES TECH'!M:M,'RES TECH'!K:K))</f>
        <v>RESSOL</v>
      </c>
      <c r="D737" t="str">
        <f>IF(B737="*","*",_xlfn.XLOOKUP(B737,'RES TECH'!M:M,'RES TECH'!L:L))</f>
        <v>RESAPAUMOldWHEUE</v>
      </c>
      <c r="E737">
        <f>IF(B737="*","*",_xlfn.XLOOKUP(B737,'RES TECH'!M:M,'RES TECH'!O:O))</f>
        <v>2020</v>
      </c>
      <c r="F737" s="12">
        <f>IF(B737="*","*",_xlfn.XLOOKUP(B737,'RES TECH'!M:M,'RES TECH'!Y:Y))</f>
        <v>23</v>
      </c>
      <c r="G737" s="12">
        <f>IF(B737="*","*",_xlfn.XLOOKUP(B737,'RES TECH'!M:M,'RES TECH'!V:V))</f>
        <v>1</v>
      </c>
      <c r="H737">
        <f>IF(B737="*","*",_xlfn.XLOOKUP(B737,'RES TECH'!M:M,'RES TECH'!AA:AA))</f>
        <v>31.536000000000001</v>
      </c>
      <c r="I737" s="12">
        <f>IF(B737="*","*",_xlfn.XLOOKUP(B737,'RES TECH'!M:M,'RES TECH'!Z:Z))</f>
        <v>0.24</v>
      </c>
      <c r="J737" s="12">
        <f>IF(B737="*","*",_xlfn.XLOOKUP(B737,'RES TECH'!M:M,'RES TECH'!S:S))</f>
        <v>9483.8394317849834</v>
      </c>
      <c r="K737" s="12">
        <f t="shared" si="22"/>
        <v>474.19197158924919</v>
      </c>
      <c r="L737" s="12">
        <f t="shared" si="23"/>
        <v>23.709598579462462</v>
      </c>
      <c r="M737">
        <f>IF(B737="*","*",IF(_xlfn.XLOOKUP(B737,'RES TECH'!$M:$M,'RES TECH'!$C:$C)="Low Income",IF(G737&gt;1,IF(G737&gt;3,0.3,0.24),0.12),IF(_xlfn.XLOOKUP(B737,'RES TECH'!$M:$M,'RES TECH'!$C:$C)="Lower-middle Income",IF(G737&gt;1,IF(G737&gt;3,0.23,0.18),0.09),IF(_xlfn.XLOOKUP(B737,'RES TECH'!$M:$M,'RES TECH'!$C:$C)="Upper-middle Income",IF(G737&gt;1,IF(G737&gt;3,0.15,0.12),0.06),IF(_xlfn.XLOOKUP(B737,'RES TECH'!$M:$M,'RES TECH'!$C:$C)="High Income",IF(G737&gt;1,IF(G737&gt;3,0.08,0.06),0.03))))))</f>
        <v>0.06</v>
      </c>
    </row>
    <row r="738" spans="2:13" x14ac:dyDescent="0.25">
      <c r="B738" t="str">
        <f>IF('RES TECH'!N734=1,'RES TECH'!M734,"*")</f>
        <v>RESAPAUMOldWH2SOL23</v>
      </c>
      <c r="C738" t="str">
        <f>IF(B738="*","*",_xlfn.XLOOKUP(B738,'RES TECH'!M:M,'RES TECH'!K:K))</f>
        <v>RESSOL</v>
      </c>
      <c r="D738" t="str">
        <f>IF(B738="*","*",_xlfn.XLOOKUP(B738,'RES TECH'!M:M,'RES TECH'!L:L))</f>
        <v>RESAPAUMOldWHEUE</v>
      </c>
      <c r="E738">
        <f>IF(B738="*","*",_xlfn.XLOOKUP(B738,'RES TECH'!M:M,'RES TECH'!O:O))</f>
        <v>2023</v>
      </c>
      <c r="F738" s="12">
        <f>IF(B738="*","*",_xlfn.XLOOKUP(B738,'RES TECH'!M:M,'RES TECH'!Y:Y))</f>
        <v>23</v>
      </c>
      <c r="G738" s="12">
        <f>IF(B738="*","*",_xlfn.XLOOKUP(B738,'RES TECH'!M:M,'RES TECH'!V:V))</f>
        <v>1</v>
      </c>
      <c r="H738">
        <f>IF(B738="*","*",_xlfn.XLOOKUP(B738,'RES TECH'!M:M,'RES TECH'!AA:AA))</f>
        <v>31.536000000000001</v>
      </c>
      <c r="I738" s="12">
        <f>IF(B738="*","*",_xlfn.XLOOKUP(B738,'RES TECH'!M:M,'RES TECH'!Z:Z))</f>
        <v>0.24</v>
      </c>
      <c r="J738" s="12">
        <f>IF(B738="*","*",_xlfn.XLOOKUP(B738,'RES TECH'!M:M,'RES TECH'!S:S))</f>
        <v>9483.8394317849834</v>
      </c>
      <c r="K738" s="12">
        <f t="shared" si="22"/>
        <v>474.19197158924919</v>
      </c>
      <c r="L738" s="12">
        <f t="shared" si="23"/>
        <v>23.709598579462462</v>
      </c>
      <c r="M738">
        <f>IF(B738="*","*",IF(_xlfn.XLOOKUP(B738,'RES TECH'!$M:$M,'RES TECH'!$C:$C)="Low Income",IF(G738&gt;1,IF(G738&gt;3,0.3,0.24),0.12),IF(_xlfn.XLOOKUP(B738,'RES TECH'!$M:$M,'RES TECH'!$C:$C)="Lower-middle Income",IF(G738&gt;1,IF(G738&gt;3,0.23,0.18),0.09),IF(_xlfn.XLOOKUP(B738,'RES TECH'!$M:$M,'RES TECH'!$C:$C)="Upper-middle Income",IF(G738&gt;1,IF(G738&gt;3,0.15,0.12),0.06),IF(_xlfn.XLOOKUP(B738,'RES TECH'!$M:$M,'RES TECH'!$C:$C)="High Income",IF(G738&gt;1,IF(G738&gt;3,0.08,0.06),0.03))))))</f>
        <v>0.06</v>
      </c>
    </row>
    <row r="739" spans="2:13" x14ac:dyDescent="0.25">
      <c r="B739" t="str">
        <f>IF('RES TECH'!N735=1,'RES TECH'!M735,"*")</f>
        <v>RESAPAUMOldWH2SOL24</v>
      </c>
      <c r="C739" t="str">
        <f>IF(B739="*","*",_xlfn.XLOOKUP(B739,'RES TECH'!M:M,'RES TECH'!K:K))</f>
        <v>RESSOL</v>
      </c>
      <c r="D739" t="str">
        <f>IF(B739="*","*",_xlfn.XLOOKUP(B739,'RES TECH'!M:M,'RES TECH'!L:L))</f>
        <v>RESAPAUMOldWHEUE</v>
      </c>
      <c r="E739">
        <f>IF(B739="*","*",_xlfn.XLOOKUP(B739,'RES TECH'!M:M,'RES TECH'!O:O))</f>
        <v>2024</v>
      </c>
      <c r="F739" s="12">
        <f>IF(B739="*","*",_xlfn.XLOOKUP(B739,'RES TECH'!M:M,'RES TECH'!Y:Y))</f>
        <v>23</v>
      </c>
      <c r="G739" s="12">
        <f>IF(B739="*","*",_xlfn.XLOOKUP(B739,'RES TECH'!M:M,'RES TECH'!V:V))</f>
        <v>1</v>
      </c>
      <c r="H739">
        <f>IF(B739="*","*",_xlfn.XLOOKUP(B739,'RES TECH'!M:M,'RES TECH'!AA:AA))</f>
        <v>31.536000000000001</v>
      </c>
      <c r="I739" s="12">
        <f>IF(B739="*","*",_xlfn.XLOOKUP(B739,'RES TECH'!M:M,'RES TECH'!Z:Z))</f>
        <v>0.24</v>
      </c>
      <c r="J739" s="12">
        <f>IF(B739="*","*",_xlfn.XLOOKUP(B739,'RES TECH'!M:M,'RES TECH'!S:S))</f>
        <v>9483.8394317849834</v>
      </c>
      <c r="K739" s="12">
        <f t="shared" si="22"/>
        <v>474.19197158924919</v>
      </c>
      <c r="L739" s="12">
        <f t="shared" si="23"/>
        <v>23.709598579462462</v>
      </c>
      <c r="M739">
        <f>IF(B739="*","*",IF(_xlfn.XLOOKUP(B739,'RES TECH'!$M:$M,'RES TECH'!$C:$C)="Low Income",IF(G739&gt;1,IF(G739&gt;3,0.3,0.24),0.12),IF(_xlfn.XLOOKUP(B739,'RES TECH'!$M:$M,'RES TECH'!$C:$C)="Lower-middle Income",IF(G739&gt;1,IF(G739&gt;3,0.23,0.18),0.09),IF(_xlfn.XLOOKUP(B739,'RES TECH'!$M:$M,'RES TECH'!$C:$C)="Upper-middle Income",IF(G739&gt;1,IF(G739&gt;3,0.15,0.12),0.06),IF(_xlfn.XLOOKUP(B739,'RES TECH'!$M:$M,'RES TECH'!$C:$C)="High Income",IF(G739&gt;1,IF(G739&gt;3,0.08,0.06),0.03))))))</f>
        <v>0.06</v>
      </c>
    </row>
    <row r="740" spans="2:13" x14ac:dyDescent="0.25">
      <c r="B740" t="str">
        <f>IF('RES TECH'!N736=1,'RES TECH'!M736,"*")</f>
        <v>RESAPAUMOldSHAHP1ELC20</v>
      </c>
      <c r="C740" t="str">
        <f>IF(B740="*","*",_xlfn.XLOOKUP(B740,'RES TECH'!M:M,'RES TECH'!K:K))</f>
        <v>RESELC</v>
      </c>
      <c r="D740" t="str">
        <f>IF(B740="*","*",_xlfn.XLOOKUP(B740,'RES TECH'!M:M,'RES TECH'!L:L))</f>
        <v>RESAPAUMOldSHEUE</v>
      </c>
      <c r="E740">
        <f>IF(B740="*","*",_xlfn.XLOOKUP(B740,'RES TECH'!M:M,'RES TECH'!O:O))</f>
        <v>2020</v>
      </c>
      <c r="F740" s="12">
        <f>IF(B740="*","*",_xlfn.XLOOKUP(B740,'RES TECH'!M:M,'RES TECH'!Y:Y))</f>
        <v>16</v>
      </c>
      <c r="G740" s="12">
        <f>IF(B740="*","*",_xlfn.XLOOKUP(B740,'RES TECH'!M:M,'RES TECH'!V:V))</f>
        <v>2.4032825322391562</v>
      </c>
      <c r="H740">
        <f>IF(B740="*","*",_xlfn.XLOOKUP(B740,'RES TECH'!M:M,'RES TECH'!AA:AA))</f>
        <v>31.536000000000001</v>
      </c>
      <c r="I740" s="12">
        <f>IF(B740="*","*",_xlfn.XLOOKUP(B740,'RES TECH'!M:M,'RES TECH'!Z:Z))</f>
        <v>8.7856310855373987E-2</v>
      </c>
      <c r="J740" s="12">
        <f>IF(B740="*","*",_xlfn.XLOOKUP(B740,'RES TECH'!M:M,'RES TECH'!S:S))</f>
        <v>747.42723507688515</v>
      </c>
      <c r="K740" s="12">
        <f t="shared" si="22"/>
        <v>37.371361753844262</v>
      </c>
      <c r="L740" s="12">
        <f t="shared" si="23"/>
        <v>1.8685680876922133</v>
      </c>
      <c r="M740">
        <f>IF(B740="*","*",IF(_xlfn.XLOOKUP(B740,'RES TECH'!$M:$M,'RES TECH'!$C:$C)="Low Income",IF(G740&gt;1,IF(G740&gt;3,0.3,0.24),0.12),IF(_xlfn.XLOOKUP(B740,'RES TECH'!$M:$M,'RES TECH'!$C:$C)="Lower-middle Income",IF(G740&gt;1,IF(G740&gt;3,0.23,0.18),0.09),IF(_xlfn.XLOOKUP(B740,'RES TECH'!$M:$M,'RES TECH'!$C:$C)="Upper-middle Income",IF(G740&gt;1,IF(G740&gt;3,0.15,0.12),0.06),IF(_xlfn.XLOOKUP(B740,'RES TECH'!$M:$M,'RES TECH'!$C:$C)="High Income",IF(G740&gt;1,IF(G740&gt;3,0.08,0.06),0.03))))))</f>
        <v>0.12</v>
      </c>
    </row>
    <row r="741" spans="2:13" x14ac:dyDescent="0.25">
      <c r="B741" t="str">
        <f>IF('RES TECH'!N737=1,'RES TECH'!M737,"*")</f>
        <v>RESAPAUMOldSHAHP1ELC23</v>
      </c>
      <c r="C741" t="str">
        <f>IF(B741="*","*",_xlfn.XLOOKUP(B741,'RES TECH'!M:M,'RES TECH'!K:K))</f>
        <v>RESELC</v>
      </c>
      <c r="D741" t="str">
        <f>IF(B741="*","*",_xlfn.XLOOKUP(B741,'RES TECH'!M:M,'RES TECH'!L:L))</f>
        <v>RESAPAUMOldSHEUE</v>
      </c>
      <c r="E741">
        <f>IF(B741="*","*",_xlfn.XLOOKUP(B741,'RES TECH'!M:M,'RES TECH'!O:O))</f>
        <v>2023</v>
      </c>
      <c r="F741" s="12">
        <f>IF(B741="*","*",_xlfn.XLOOKUP(B741,'RES TECH'!M:M,'RES TECH'!Y:Y))</f>
        <v>16</v>
      </c>
      <c r="G741" s="12">
        <f>IF(B741="*","*",_xlfn.XLOOKUP(B741,'RES TECH'!M:M,'RES TECH'!V:V))</f>
        <v>2.4032825322391562</v>
      </c>
      <c r="H741">
        <f>IF(B741="*","*",_xlfn.XLOOKUP(B741,'RES TECH'!M:M,'RES TECH'!AA:AA))</f>
        <v>31.536000000000001</v>
      </c>
      <c r="I741" s="12">
        <f>IF(B741="*","*",_xlfn.XLOOKUP(B741,'RES TECH'!M:M,'RES TECH'!Z:Z))</f>
        <v>8.7856310855373987E-2</v>
      </c>
      <c r="J741" s="12">
        <f>IF(B741="*","*",_xlfn.XLOOKUP(B741,'RES TECH'!M:M,'RES TECH'!S:S))</f>
        <v>747.42723507688515</v>
      </c>
      <c r="K741" s="12">
        <f t="shared" si="22"/>
        <v>37.371361753844262</v>
      </c>
      <c r="L741" s="12">
        <f t="shared" si="23"/>
        <v>1.8685680876922133</v>
      </c>
      <c r="M741">
        <f>IF(B741="*","*",IF(_xlfn.XLOOKUP(B741,'RES TECH'!$M:$M,'RES TECH'!$C:$C)="Low Income",IF(G741&gt;1,IF(G741&gt;3,0.3,0.24),0.12),IF(_xlfn.XLOOKUP(B741,'RES TECH'!$M:$M,'RES TECH'!$C:$C)="Lower-middle Income",IF(G741&gt;1,IF(G741&gt;3,0.23,0.18),0.09),IF(_xlfn.XLOOKUP(B741,'RES TECH'!$M:$M,'RES TECH'!$C:$C)="Upper-middle Income",IF(G741&gt;1,IF(G741&gt;3,0.15,0.12),0.06),IF(_xlfn.XLOOKUP(B741,'RES TECH'!$M:$M,'RES TECH'!$C:$C)="High Income",IF(G741&gt;1,IF(G741&gt;3,0.08,0.06),0.03))))))</f>
        <v>0.12</v>
      </c>
    </row>
    <row r="742" spans="2:13" x14ac:dyDescent="0.25">
      <c r="B742" t="str">
        <f>IF('RES TECH'!N738=1,'RES TECH'!M738,"*")</f>
        <v>RESAPAUMOldSHAHP2ELC20</v>
      </c>
      <c r="C742" t="str">
        <f>IF(B742="*","*",_xlfn.XLOOKUP(B742,'RES TECH'!M:M,'RES TECH'!K:K))</f>
        <v>RESELC</v>
      </c>
      <c r="D742" t="str">
        <f>IF(B742="*","*",_xlfn.XLOOKUP(B742,'RES TECH'!M:M,'RES TECH'!L:L))</f>
        <v>RESAPAUMOldSHEUE</v>
      </c>
      <c r="E742">
        <f>IF(B742="*","*",_xlfn.XLOOKUP(B742,'RES TECH'!M:M,'RES TECH'!O:O))</f>
        <v>2020</v>
      </c>
      <c r="F742" s="12">
        <f>IF(B742="*","*",_xlfn.XLOOKUP(B742,'RES TECH'!M:M,'RES TECH'!Y:Y))</f>
        <v>16</v>
      </c>
      <c r="G742" s="12">
        <f>IF(B742="*","*",_xlfn.XLOOKUP(B742,'RES TECH'!M:M,'RES TECH'!V:V))</f>
        <v>2.5205158264947238</v>
      </c>
      <c r="H742">
        <f>IF(B742="*","*",_xlfn.XLOOKUP(B742,'RES TECH'!M:M,'RES TECH'!AA:AA))</f>
        <v>31.536000000000001</v>
      </c>
      <c r="I742" s="12">
        <f>IF(B742="*","*",_xlfn.XLOOKUP(B742,'RES TECH'!M:M,'RES TECH'!Z:Z))</f>
        <v>8.7856310855373987E-2</v>
      </c>
      <c r="J742" s="12">
        <f>IF(B742="*","*",_xlfn.XLOOKUP(B742,'RES TECH'!M:M,'RES TECH'!S:S))</f>
        <v>785.95441214270397</v>
      </c>
      <c r="K742" s="12">
        <f t="shared" si="22"/>
        <v>39.297720607135204</v>
      </c>
      <c r="L742" s="12">
        <f t="shared" si="23"/>
        <v>1.9648860303567603</v>
      </c>
      <c r="M742">
        <f>IF(B742="*","*",IF(_xlfn.XLOOKUP(B742,'RES TECH'!$M:$M,'RES TECH'!$C:$C)="Low Income",IF(G742&gt;1,IF(G742&gt;3,0.3,0.24),0.12),IF(_xlfn.XLOOKUP(B742,'RES TECH'!$M:$M,'RES TECH'!$C:$C)="Lower-middle Income",IF(G742&gt;1,IF(G742&gt;3,0.23,0.18),0.09),IF(_xlfn.XLOOKUP(B742,'RES TECH'!$M:$M,'RES TECH'!$C:$C)="Upper-middle Income",IF(G742&gt;1,IF(G742&gt;3,0.15,0.12),0.06),IF(_xlfn.XLOOKUP(B742,'RES TECH'!$M:$M,'RES TECH'!$C:$C)="High Income",IF(G742&gt;1,IF(G742&gt;3,0.08,0.06),0.03))))))</f>
        <v>0.12</v>
      </c>
    </row>
    <row r="743" spans="2:13" x14ac:dyDescent="0.25">
      <c r="B743" t="str">
        <f>IF('RES TECH'!N739=1,'RES TECH'!M739,"*")</f>
        <v>RESAPAUMOldSHAHP2ELC23</v>
      </c>
      <c r="C743" t="str">
        <f>IF(B743="*","*",_xlfn.XLOOKUP(B743,'RES TECH'!M:M,'RES TECH'!K:K))</f>
        <v>RESELC</v>
      </c>
      <c r="D743" t="str">
        <f>IF(B743="*","*",_xlfn.XLOOKUP(B743,'RES TECH'!M:M,'RES TECH'!L:L))</f>
        <v>RESAPAUMOldSHEUE</v>
      </c>
      <c r="E743">
        <f>IF(B743="*","*",_xlfn.XLOOKUP(B743,'RES TECH'!M:M,'RES TECH'!O:O))</f>
        <v>2023</v>
      </c>
      <c r="F743" s="12">
        <f>IF(B743="*","*",_xlfn.XLOOKUP(B743,'RES TECH'!M:M,'RES TECH'!Y:Y))</f>
        <v>16</v>
      </c>
      <c r="G743" s="12">
        <f>IF(B743="*","*",_xlfn.XLOOKUP(B743,'RES TECH'!M:M,'RES TECH'!V:V))</f>
        <v>2.5791324736225092</v>
      </c>
      <c r="H743">
        <f>IF(B743="*","*",_xlfn.XLOOKUP(B743,'RES TECH'!M:M,'RES TECH'!AA:AA))</f>
        <v>31.536000000000001</v>
      </c>
      <c r="I743" s="12">
        <f>IF(B743="*","*",_xlfn.XLOOKUP(B743,'RES TECH'!M:M,'RES TECH'!Z:Z))</f>
        <v>8.7856310855373987E-2</v>
      </c>
      <c r="J743" s="12">
        <f>IF(B743="*","*",_xlfn.XLOOKUP(B743,'RES TECH'!M:M,'RES TECH'!S:S))</f>
        <v>793.65984755586771</v>
      </c>
      <c r="K743" s="12">
        <f t="shared" si="22"/>
        <v>39.68299237779339</v>
      </c>
      <c r="L743" s="12">
        <f t="shared" si="23"/>
        <v>1.9841496188896697</v>
      </c>
      <c r="M743">
        <f>IF(B743="*","*",IF(_xlfn.XLOOKUP(B743,'RES TECH'!$M:$M,'RES TECH'!$C:$C)="Low Income",IF(G743&gt;1,IF(G743&gt;3,0.3,0.24),0.12),IF(_xlfn.XLOOKUP(B743,'RES TECH'!$M:$M,'RES TECH'!$C:$C)="Lower-middle Income",IF(G743&gt;1,IF(G743&gt;3,0.23,0.18),0.09),IF(_xlfn.XLOOKUP(B743,'RES TECH'!$M:$M,'RES TECH'!$C:$C)="Upper-middle Income",IF(G743&gt;1,IF(G743&gt;3,0.15,0.12),0.06),IF(_xlfn.XLOOKUP(B743,'RES TECH'!$M:$M,'RES TECH'!$C:$C)="High Income",IF(G743&gt;1,IF(G743&gt;3,0.08,0.06),0.03))))))</f>
        <v>0.12</v>
      </c>
    </row>
    <row r="744" spans="2:13" x14ac:dyDescent="0.25">
      <c r="B744" t="str">
        <f>IF('RES TECH'!N740=1,'RES TECH'!M740,"*")</f>
        <v>RESAPAUMOldSHAHP3ELC20</v>
      </c>
      <c r="C744" t="str">
        <f>IF(B744="*","*",_xlfn.XLOOKUP(B744,'RES TECH'!M:M,'RES TECH'!K:K))</f>
        <v>RESELC</v>
      </c>
      <c r="D744" t="str">
        <f>IF(B744="*","*",_xlfn.XLOOKUP(B744,'RES TECH'!M:M,'RES TECH'!L:L))</f>
        <v>RESAPAUMOldSHEUE</v>
      </c>
      <c r="E744">
        <f>IF(B744="*","*",_xlfn.XLOOKUP(B744,'RES TECH'!M:M,'RES TECH'!O:O))</f>
        <v>2020</v>
      </c>
      <c r="F744" s="12">
        <f>IF(B744="*","*",_xlfn.XLOOKUP(B744,'RES TECH'!M:M,'RES TECH'!Y:Y))</f>
        <v>16</v>
      </c>
      <c r="G744" s="12">
        <f>IF(B744="*","*",_xlfn.XLOOKUP(B744,'RES TECH'!M:M,'RES TECH'!V:V))</f>
        <v>2.4912075029308318</v>
      </c>
      <c r="H744">
        <f>IF(B744="*","*",_xlfn.XLOOKUP(B744,'RES TECH'!M:M,'RES TECH'!AA:AA))</f>
        <v>31.536000000000001</v>
      </c>
      <c r="I744" s="12">
        <f>IF(B744="*","*",_xlfn.XLOOKUP(B744,'RES TECH'!M:M,'RES TECH'!Z:Z))</f>
        <v>8.7856310855373987E-2</v>
      </c>
      <c r="J744" s="12">
        <f>IF(B744="*","*",_xlfn.XLOOKUP(B744,'RES TECH'!M:M,'RES TECH'!S:S))</f>
        <v>762.83810590321264</v>
      </c>
      <c r="K744" s="12">
        <f t="shared" si="22"/>
        <v>38.141905295160633</v>
      </c>
      <c r="L744" s="12">
        <f t="shared" si="23"/>
        <v>1.9070952647580317</v>
      </c>
      <c r="M744">
        <f>IF(B744="*","*",IF(_xlfn.XLOOKUP(B744,'RES TECH'!$M:$M,'RES TECH'!$C:$C)="Low Income",IF(G744&gt;1,IF(G744&gt;3,0.3,0.24),0.12),IF(_xlfn.XLOOKUP(B744,'RES TECH'!$M:$M,'RES TECH'!$C:$C)="Lower-middle Income",IF(G744&gt;1,IF(G744&gt;3,0.23,0.18),0.09),IF(_xlfn.XLOOKUP(B744,'RES TECH'!$M:$M,'RES TECH'!$C:$C)="Upper-middle Income",IF(G744&gt;1,IF(G744&gt;3,0.15,0.12),0.06),IF(_xlfn.XLOOKUP(B744,'RES TECH'!$M:$M,'RES TECH'!$C:$C)="High Income",IF(G744&gt;1,IF(G744&gt;3,0.08,0.06),0.03))))))</f>
        <v>0.12</v>
      </c>
    </row>
    <row r="745" spans="2:13" x14ac:dyDescent="0.25">
      <c r="B745" t="str">
        <f>IF('RES TECH'!N741=1,'RES TECH'!M741,"*")</f>
        <v>RESAPAUMOldSHAHP3ELC22</v>
      </c>
      <c r="C745" t="str">
        <f>IF(B745="*","*",_xlfn.XLOOKUP(B745,'RES TECH'!M:M,'RES TECH'!K:K))</f>
        <v>RESELC</v>
      </c>
      <c r="D745" t="str">
        <f>IF(B745="*","*",_xlfn.XLOOKUP(B745,'RES TECH'!M:M,'RES TECH'!L:L))</f>
        <v>RESAPAUMOldSHEUE</v>
      </c>
      <c r="E745">
        <f>IF(B745="*","*",_xlfn.XLOOKUP(B745,'RES TECH'!M:M,'RES TECH'!O:O))</f>
        <v>2022</v>
      </c>
      <c r="F745" s="12">
        <f>IF(B745="*","*",_xlfn.XLOOKUP(B745,'RES TECH'!M:M,'RES TECH'!Y:Y))</f>
        <v>16</v>
      </c>
      <c r="G745" s="12">
        <f>IF(B745="*","*",_xlfn.XLOOKUP(B745,'RES TECH'!M:M,'RES TECH'!V:V))</f>
        <v>2.4912075029308318</v>
      </c>
      <c r="H745">
        <f>IF(B745="*","*",_xlfn.XLOOKUP(B745,'RES TECH'!M:M,'RES TECH'!AA:AA))</f>
        <v>31.536000000000001</v>
      </c>
      <c r="I745" s="12">
        <f>IF(B745="*","*",_xlfn.XLOOKUP(B745,'RES TECH'!M:M,'RES TECH'!Z:Z))</f>
        <v>8.7856310855373987E-2</v>
      </c>
      <c r="J745" s="12">
        <f>IF(B745="*","*",_xlfn.XLOOKUP(B745,'RES TECH'!M:M,'RES TECH'!S:S))</f>
        <v>762.83810590321264</v>
      </c>
      <c r="K745" s="12">
        <f t="shared" si="22"/>
        <v>38.141905295160633</v>
      </c>
      <c r="L745" s="12">
        <f t="shared" si="23"/>
        <v>1.9070952647580317</v>
      </c>
      <c r="M745">
        <f>IF(B745="*","*",IF(_xlfn.XLOOKUP(B745,'RES TECH'!$M:$M,'RES TECH'!$C:$C)="Low Income",IF(G745&gt;1,IF(G745&gt;3,0.3,0.24),0.12),IF(_xlfn.XLOOKUP(B745,'RES TECH'!$M:$M,'RES TECH'!$C:$C)="Lower-middle Income",IF(G745&gt;1,IF(G745&gt;3,0.23,0.18),0.09),IF(_xlfn.XLOOKUP(B745,'RES TECH'!$M:$M,'RES TECH'!$C:$C)="Upper-middle Income",IF(G745&gt;1,IF(G745&gt;3,0.15,0.12),0.06),IF(_xlfn.XLOOKUP(B745,'RES TECH'!$M:$M,'RES TECH'!$C:$C)="High Income",IF(G745&gt;1,IF(G745&gt;3,0.08,0.06),0.03))))))</f>
        <v>0.12</v>
      </c>
    </row>
    <row r="746" spans="2:13" x14ac:dyDescent="0.25">
      <c r="B746" t="str">
        <f>IF('RES TECH'!N742=1,'RES TECH'!M742,"*")</f>
        <v>RESAPAUMOldSHAHP3ELC23</v>
      </c>
      <c r="C746" t="str">
        <f>IF(B746="*","*",_xlfn.XLOOKUP(B746,'RES TECH'!M:M,'RES TECH'!K:K))</f>
        <v>RESELC</v>
      </c>
      <c r="D746" t="str">
        <f>IF(B746="*","*",_xlfn.XLOOKUP(B746,'RES TECH'!M:M,'RES TECH'!L:L))</f>
        <v>RESAPAUMOldSHEUE</v>
      </c>
      <c r="E746">
        <f>IF(B746="*","*",_xlfn.XLOOKUP(B746,'RES TECH'!M:M,'RES TECH'!O:O))</f>
        <v>2023</v>
      </c>
      <c r="F746" s="12">
        <f>IF(B746="*","*",_xlfn.XLOOKUP(B746,'RES TECH'!M:M,'RES TECH'!Y:Y))</f>
        <v>16</v>
      </c>
      <c r="G746" s="12">
        <f>IF(B746="*","*",_xlfn.XLOOKUP(B746,'RES TECH'!M:M,'RES TECH'!V:V))</f>
        <v>2.6963657678780768</v>
      </c>
      <c r="H746">
        <f>IF(B746="*","*",_xlfn.XLOOKUP(B746,'RES TECH'!M:M,'RES TECH'!AA:AA))</f>
        <v>31.536000000000001</v>
      </c>
      <c r="I746" s="12">
        <f>IF(B746="*","*",_xlfn.XLOOKUP(B746,'RES TECH'!M:M,'RES TECH'!Z:Z))</f>
        <v>8.7856310855373987E-2</v>
      </c>
      <c r="J746" s="12">
        <f>IF(B746="*","*",_xlfn.XLOOKUP(B746,'RES TECH'!M:M,'RES TECH'!S:S))</f>
        <v>825.6600675658301</v>
      </c>
      <c r="K746" s="12">
        <f t="shared" si="22"/>
        <v>41.283003378291511</v>
      </c>
      <c r="L746" s="12">
        <f t="shared" si="23"/>
        <v>2.0641501689145758</v>
      </c>
      <c r="M746">
        <f>IF(B746="*","*",IF(_xlfn.XLOOKUP(B746,'RES TECH'!$M:$M,'RES TECH'!$C:$C)="Low Income",IF(G746&gt;1,IF(G746&gt;3,0.3,0.24),0.12),IF(_xlfn.XLOOKUP(B746,'RES TECH'!$M:$M,'RES TECH'!$C:$C)="Lower-middle Income",IF(G746&gt;1,IF(G746&gt;3,0.23,0.18),0.09),IF(_xlfn.XLOOKUP(B746,'RES TECH'!$M:$M,'RES TECH'!$C:$C)="Upper-middle Income",IF(G746&gt;1,IF(G746&gt;3,0.15,0.12),0.06),IF(_xlfn.XLOOKUP(B746,'RES TECH'!$M:$M,'RES TECH'!$C:$C)="High Income",IF(G746&gt;1,IF(G746&gt;3,0.08,0.06),0.03))))))</f>
        <v>0.12</v>
      </c>
    </row>
    <row r="747" spans="2:13" x14ac:dyDescent="0.25">
      <c r="B747" t="str">
        <f>IF('RES TECH'!N743=1,'RES TECH'!M743,"*")</f>
        <v>RESAPAUMOldSHAHP4ELC20</v>
      </c>
      <c r="C747" t="str">
        <f>IF(B747="*","*",_xlfn.XLOOKUP(B747,'RES TECH'!M:M,'RES TECH'!K:K))</f>
        <v>RESELC</v>
      </c>
      <c r="D747" t="str">
        <f>IF(B747="*","*",_xlfn.XLOOKUP(B747,'RES TECH'!M:M,'RES TECH'!L:L))</f>
        <v>RESAPAUMOldSHEUE</v>
      </c>
      <c r="E747">
        <f>IF(B747="*","*",_xlfn.XLOOKUP(B747,'RES TECH'!M:M,'RES TECH'!O:O))</f>
        <v>2020</v>
      </c>
      <c r="F747" s="12">
        <f>IF(B747="*","*",_xlfn.XLOOKUP(B747,'RES TECH'!M:M,'RES TECH'!Y:Y))</f>
        <v>16</v>
      </c>
      <c r="G747" s="12">
        <f>IF(B747="*","*",_xlfn.XLOOKUP(B747,'RES TECH'!M:M,'RES TECH'!V:V))</f>
        <v>2.6377491207502932</v>
      </c>
      <c r="H747">
        <f>IF(B747="*","*",_xlfn.XLOOKUP(B747,'RES TECH'!M:M,'RES TECH'!AA:AA))</f>
        <v>31.536000000000001</v>
      </c>
      <c r="I747" s="12">
        <f>IF(B747="*","*",_xlfn.XLOOKUP(B747,'RES TECH'!M:M,'RES TECH'!Z:Z))</f>
        <v>8.7856310855373987E-2</v>
      </c>
      <c r="J747" s="12">
        <f>IF(B747="*","*",_xlfn.XLOOKUP(B747,'RES TECH'!M:M,'RES TECH'!S:S))</f>
        <v>940.06312040597936</v>
      </c>
      <c r="K747" s="12">
        <f t="shared" si="22"/>
        <v>47.003156020298974</v>
      </c>
      <c r="L747" s="12">
        <f t="shared" si="23"/>
        <v>2.3501578010149489</v>
      </c>
      <c r="M747">
        <f>IF(B747="*","*",IF(_xlfn.XLOOKUP(B747,'RES TECH'!$M:$M,'RES TECH'!$C:$C)="Low Income",IF(G747&gt;1,IF(G747&gt;3,0.3,0.24),0.12),IF(_xlfn.XLOOKUP(B747,'RES TECH'!$M:$M,'RES TECH'!$C:$C)="Lower-middle Income",IF(G747&gt;1,IF(G747&gt;3,0.23,0.18),0.09),IF(_xlfn.XLOOKUP(B747,'RES TECH'!$M:$M,'RES TECH'!$C:$C)="Upper-middle Income",IF(G747&gt;1,IF(G747&gt;3,0.15,0.12),0.06),IF(_xlfn.XLOOKUP(B747,'RES TECH'!$M:$M,'RES TECH'!$C:$C)="High Income",IF(G747&gt;1,IF(G747&gt;3,0.08,0.06),0.03))))))</f>
        <v>0.12</v>
      </c>
    </row>
    <row r="748" spans="2:13" x14ac:dyDescent="0.25">
      <c r="B748" t="str">
        <f>IF('RES TECH'!N744=1,'RES TECH'!M744,"*")</f>
        <v>RESAPAUMOldSHAHP4ELC22</v>
      </c>
      <c r="C748" t="str">
        <f>IF(B748="*","*",_xlfn.XLOOKUP(B748,'RES TECH'!M:M,'RES TECH'!K:K))</f>
        <v>RESELC</v>
      </c>
      <c r="D748" t="str">
        <f>IF(B748="*","*",_xlfn.XLOOKUP(B748,'RES TECH'!M:M,'RES TECH'!L:L))</f>
        <v>RESAPAUMOldSHEUE</v>
      </c>
      <c r="E748">
        <f>IF(B748="*","*",_xlfn.XLOOKUP(B748,'RES TECH'!M:M,'RES TECH'!O:O))</f>
        <v>2022</v>
      </c>
      <c r="F748" s="12">
        <f>IF(B748="*","*",_xlfn.XLOOKUP(B748,'RES TECH'!M:M,'RES TECH'!Y:Y))</f>
        <v>16</v>
      </c>
      <c r="G748" s="12">
        <f>IF(B748="*","*",_xlfn.XLOOKUP(B748,'RES TECH'!M:M,'RES TECH'!V:V))</f>
        <v>2.9308323563892151</v>
      </c>
      <c r="H748">
        <f>IF(B748="*","*",_xlfn.XLOOKUP(B748,'RES TECH'!M:M,'RES TECH'!AA:AA))</f>
        <v>31.536000000000001</v>
      </c>
      <c r="I748" s="12">
        <f>IF(B748="*","*",_xlfn.XLOOKUP(B748,'RES TECH'!M:M,'RES TECH'!Z:Z))</f>
        <v>8.7856310855373987E-2</v>
      </c>
      <c r="J748" s="12">
        <f>IF(B748="*","*",_xlfn.XLOOKUP(B748,'RES TECH'!M:M,'RES TECH'!S:S))</f>
        <v>989.54012674313606</v>
      </c>
      <c r="K748" s="12">
        <f t="shared" si="22"/>
        <v>49.477006337156809</v>
      </c>
      <c r="L748" s="12">
        <f t="shared" si="23"/>
        <v>2.4738503168578405</v>
      </c>
      <c r="M748">
        <f>IF(B748="*","*",IF(_xlfn.XLOOKUP(B748,'RES TECH'!$M:$M,'RES TECH'!$C:$C)="Low Income",IF(G748&gt;1,IF(G748&gt;3,0.3,0.24),0.12),IF(_xlfn.XLOOKUP(B748,'RES TECH'!$M:$M,'RES TECH'!$C:$C)="Lower-middle Income",IF(G748&gt;1,IF(G748&gt;3,0.23,0.18),0.09),IF(_xlfn.XLOOKUP(B748,'RES TECH'!$M:$M,'RES TECH'!$C:$C)="Upper-middle Income",IF(G748&gt;1,IF(G748&gt;3,0.15,0.12),0.06),IF(_xlfn.XLOOKUP(B748,'RES TECH'!$M:$M,'RES TECH'!$C:$C)="High Income",IF(G748&gt;1,IF(G748&gt;3,0.08,0.06),0.03))))))</f>
        <v>0.12</v>
      </c>
    </row>
    <row r="749" spans="2:13" x14ac:dyDescent="0.25">
      <c r="B749" t="str">
        <f>IF('RES TECH'!N745=1,'RES TECH'!M745,"*")</f>
        <v>RESAPAUMOldSHGHP1ELC20</v>
      </c>
      <c r="C749" t="str">
        <f>IF(B749="*","*",_xlfn.XLOOKUP(B749,'RES TECH'!M:M,'RES TECH'!K:K))</f>
        <v>RESELC</v>
      </c>
      <c r="D749" t="str">
        <f>IF(B749="*","*",_xlfn.XLOOKUP(B749,'RES TECH'!M:M,'RES TECH'!L:L))</f>
        <v>RESAPAUMOldSHEUE</v>
      </c>
      <c r="E749">
        <f>IF(B749="*","*",_xlfn.XLOOKUP(B749,'RES TECH'!M:M,'RES TECH'!O:O))</f>
        <v>2020</v>
      </c>
      <c r="F749" s="12">
        <f>IF(B749="*","*",_xlfn.XLOOKUP(B749,'RES TECH'!M:M,'RES TECH'!Y:Y))</f>
        <v>15</v>
      </c>
      <c r="G749" s="12">
        <f>IF(B749="*","*",_xlfn.XLOOKUP(B749,'RES TECH'!M:M,'RES TECH'!V:V))</f>
        <v>3.2</v>
      </c>
      <c r="H749">
        <f>IF(B749="*","*",_xlfn.XLOOKUP(B749,'RES TECH'!M:M,'RES TECH'!AA:AA))</f>
        <v>31.536000000000001</v>
      </c>
      <c r="I749" s="12">
        <f>IF(B749="*","*",_xlfn.XLOOKUP(B749,'RES TECH'!M:M,'RES TECH'!Z:Z))</f>
        <v>8.7856310855373987E-2</v>
      </c>
      <c r="J749" s="12">
        <f>IF(B749="*","*",_xlfn.XLOOKUP(B749,'RES TECH'!M:M,'RES TECH'!S:S))</f>
        <v>2404.095848907094</v>
      </c>
      <c r="K749" s="12">
        <f t="shared" si="22"/>
        <v>120.20479244535471</v>
      </c>
      <c r="L749" s="12">
        <f t="shared" si="23"/>
        <v>6.0102396222677363</v>
      </c>
      <c r="M749">
        <f>IF(B749="*","*",IF(_xlfn.XLOOKUP(B749,'RES TECH'!$M:$M,'RES TECH'!$C:$C)="Low Income",IF(G749&gt;1,IF(G749&gt;3,0.3,0.24),0.12),IF(_xlfn.XLOOKUP(B749,'RES TECH'!$M:$M,'RES TECH'!$C:$C)="Lower-middle Income",IF(G749&gt;1,IF(G749&gt;3,0.23,0.18),0.09),IF(_xlfn.XLOOKUP(B749,'RES TECH'!$M:$M,'RES TECH'!$C:$C)="Upper-middle Income",IF(G749&gt;1,IF(G749&gt;3,0.15,0.12),0.06),IF(_xlfn.XLOOKUP(B749,'RES TECH'!$M:$M,'RES TECH'!$C:$C)="High Income",IF(G749&gt;1,IF(G749&gt;3,0.08,0.06),0.03))))))</f>
        <v>0.15</v>
      </c>
    </row>
    <row r="750" spans="2:13" x14ac:dyDescent="0.25">
      <c r="B750" t="str">
        <f>IF('RES TECH'!N746=1,'RES TECH'!M746,"*")</f>
        <v>RESAPAUMOldSHGHP2ELC20</v>
      </c>
      <c r="C750" t="str">
        <f>IF(B750="*","*",_xlfn.XLOOKUP(B750,'RES TECH'!M:M,'RES TECH'!K:K))</f>
        <v>RESELC</v>
      </c>
      <c r="D750" t="str">
        <f>IF(B750="*","*",_xlfn.XLOOKUP(B750,'RES TECH'!M:M,'RES TECH'!L:L))</f>
        <v>RESAPAUMOldSHEUE</v>
      </c>
      <c r="E750">
        <f>IF(B750="*","*",_xlfn.XLOOKUP(B750,'RES TECH'!M:M,'RES TECH'!O:O))</f>
        <v>2020</v>
      </c>
      <c r="F750" s="12">
        <f>IF(B750="*","*",_xlfn.XLOOKUP(B750,'RES TECH'!M:M,'RES TECH'!Y:Y))</f>
        <v>15</v>
      </c>
      <c r="G750" s="12">
        <f>IF(B750="*","*",_xlfn.XLOOKUP(B750,'RES TECH'!M:M,'RES TECH'!V:V))</f>
        <v>3.7</v>
      </c>
      <c r="H750">
        <f>IF(B750="*","*",_xlfn.XLOOKUP(B750,'RES TECH'!M:M,'RES TECH'!AA:AA))</f>
        <v>31.536000000000001</v>
      </c>
      <c r="I750" s="12">
        <f>IF(B750="*","*",_xlfn.XLOOKUP(B750,'RES TECH'!M:M,'RES TECH'!Z:Z))</f>
        <v>8.7856310855373987E-2</v>
      </c>
      <c r="J750" s="12">
        <f>IF(B750="*","*",_xlfn.XLOOKUP(B750,'RES TECH'!M:M,'RES TECH'!S:S))</f>
        <v>2488.8556384518961</v>
      </c>
      <c r="K750" s="12">
        <f t="shared" si="22"/>
        <v>124.4427819225948</v>
      </c>
      <c r="L750" s="12">
        <f t="shared" si="23"/>
        <v>6.2221390961297409</v>
      </c>
      <c r="M750">
        <f>IF(B750="*","*",IF(_xlfn.XLOOKUP(B750,'RES TECH'!$M:$M,'RES TECH'!$C:$C)="Low Income",IF(G750&gt;1,IF(G750&gt;3,0.3,0.24),0.12),IF(_xlfn.XLOOKUP(B750,'RES TECH'!$M:$M,'RES TECH'!$C:$C)="Lower-middle Income",IF(G750&gt;1,IF(G750&gt;3,0.23,0.18),0.09),IF(_xlfn.XLOOKUP(B750,'RES TECH'!$M:$M,'RES TECH'!$C:$C)="Upper-middle Income",IF(G750&gt;1,IF(G750&gt;3,0.15,0.12),0.06),IF(_xlfn.XLOOKUP(B750,'RES TECH'!$M:$M,'RES TECH'!$C:$C)="High Income",IF(G750&gt;1,IF(G750&gt;3,0.08,0.06),0.03))))))</f>
        <v>0.15</v>
      </c>
    </row>
    <row r="751" spans="2:13" x14ac:dyDescent="0.25">
      <c r="B751" t="str">
        <f>IF('RES TECH'!N747=1,'RES TECH'!M747,"*")</f>
        <v>*</v>
      </c>
      <c r="C751" t="str">
        <f>IF(B751="*","*",_xlfn.XLOOKUP(B751,'RES TECH'!M:M,'RES TECH'!K:K))</f>
        <v>*</v>
      </c>
      <c r="D751" t="str">
        <f>IF(B751="*","*",_xlfn.XLOOKUP(B751,'RES TECH'!M:M,'RES TECH'!L:L))</f>
        <v>*</v>
      </c>
      <c r="E751" t="str">
        <f>IF(B751="*","*",_xlfn.XLOOKUP(B751,'RES TECH'!M:M,'RES TECH'!O:O))</f>
        <v>*</v>
      </c>
      <c r="F751" s="12" t="str">
        <f>IF(B751="*","*",_xlfn.XLOOKUP(B751,'RES TECH'!M:M,'RES TECH'!Y:Y))</f>
        <v>*</v>
      </c>
      <c r="G751" s="12" t="str">
        <f>IF(B751="*","*",_xlfn.XLOOKUP(B751,'RES TECH'!M:M,'RES TECH'!V:V))</f>
        <v>*</v>
      </c>
      <c r="H751" t="str">
        <f>IF(B751="*","*",_xlfn.XLOOKUP(B751,'RES TECH'!M:M,'RES TECH'!AA:AA))</f>
        <v>*</v>
      </c>
      <c r="I751" s="12" t="str">
        <f>IF(B751="*","*",_xlfn.XLOOKUP(B751,'RES TECH'!M:M,'RES TECH'!Z:Z))</f>
        <v>*</v>
      </c>
      <c r="J751" s="12" t="str">
        <f>IF(B751="*","*",_xlfn.XLOOKUP(B751,'RES TECH'!M:M,'RES TECH'!S:S))</f>
        <v>*</v>
      </c>
      <c r="K751" s="12" t="str">
        <f t="shared" si="22"/>
        <v>*</v>
      </c>
      <c r="L751" s="12" t="str">
        <f t="shared" si="23"/>
        <v>*</v>
      </c>
      <c r="M751" t="str">
        <f>IF(B751="*","*",IF(_xlfn.XLOOKUP(B751,'RES TECH'!$M:$M,'RES TECH'!$C:$C)="Low Income",IF(G751&gt;1,IF(G751&gt;3,0.3,0.24),0.12),IF(_xlfn.XLOOKUP(B751,'RES TECH'!$M:$M,'RES TECH'!$C:$C)="Lower-middle Income",IF(G751&gt;1,IF(G751&gt;3,0.23,0.18),0.09),IF(_xlfn.XLOOKUP(B751,'RES TECH'!$M:$M,'RES TECH'!$C:$C)="Upper-middle Income",IF(G751&gt;1,IF(G751&gt;3,0.15,0.12),0.06),IF(_xlfn.XLOOKUP(B751,'RES TECH'!$M:$M,'RES TECH'!$C:$C)="High Income",IF(G751&gt;1,IF(G751&gt;3,0.08,0.06),0.03))))))</f>
        <v>*</v>
      </c>
    </row>
    <row r="752" spans="2:13" x14ac:dyDescent="0.25">
      <c r="B752" t="str">
        <f>IF('RES TECH'!N748=1,'RES TECH'!M748,"*")</f>
        <v>RESAPAUMOldSHGHP3ELC20</v>
      </c>
      <c r="C752" t="str">
        <f>IF(B752="*","*",_xlfn.XLOOKUP(B752,'RES TECH'!M:M,'RES TECH'!K:K))</f>
        <v>RESELC</v>
      </c>
      <c r="D752" t="str">
        <f>IF(B752="*","*",_xlfn.XLOOKUP(B752,'RES TECH'!M:M,'RES TECH'!L:L))</f>
        <v>RESAPAUMOldSHEUE</v>
      </c>
      <c r="E752">
        <f>IF(B752="*","*",_xlfn.XLOOKUP(B752,'RES TECH'!M:M,'RES TECH'!O:O))</f>
        <v>2020</v>
      </c>
      <c r="F752" s="12">
        <f>IF(B752="*","*",_xlfn.XLOOKUP(B752,'RES TECH'!M:M,'RES TECH'!Y:Y))</f>
        <v>15</v>
      </c>
      <c r="G752" s="12">
        <f>IF(B752="*","*",_xlfn.XLOOKUP(B752,'RES TECH'!M:M,'RES TECH'!V:V))</f>
        <v>3.6</v>
      </c>
      <c r="H752">
        <f>IF(B752="*","*",_xlfn.XLOOKUP(B752,'RES TECH'!M:M,'RES TECH'!AA:AA))</f>
        <v>31.536000000000001</v>
      </c>
      <c r="I752" s="12">
        <f>IF(B752="*","*",_xlfn.XLOOKUP(B752,'RES TECH'!M:M,'RES TECH'!Z:Z))</f>
        <v>8.7856310855373987E-2</v>
      </c>
      <c r="J752" s="12">
        <f>IF(B752="*","*",_xlfn.XLOOKUP(B752,'RES TECH'!M:M,'RES TECH'!S:S))</f>
        <v>2488.8556384518961</v>
      </c>
      <c r="K752" s="12">
        <f t="shared" si="22"/>
        <v>124.4427819225948</v>
      </c>
      <c r="L752" s="12">
        <f t="shared" si="23"/>
        <v>6.2221390961297409</v>
      </c>
      <c r="M752">
        <f>IF(B752="*","*",IF(_xlfn.XLOOKUP(B752,'RES TECH'!$M:$M,'RES TECH'!$C:$C)="Low Income",IF(G752&gt;1,IF(G752&gt;3,0.3,0.24),0.12),IF(_xlfn.XLOOKUP(B752,'RES TECH'!$M:$M,'RES TECH'!$C:$C)="Lower-middle Income",IF(G752&gt;1,IF(G752&gt;3,0.23,0.18),0.09),IF(_xlfn.XLOOKUP(B752,'RES TECH'!$M:$M,'RES TECH'!$C:$C)="Upper-middle Income",IF(G752&gt;1,IF(G752&gt;3,0.15,0.12),0.06),IF(_xlfn.XLOOKUP(B752,'RES TECH'!$M:$M,'RES TECH'!$C:$C)="High Income",IF(G752&gt;1,IF(G752&gt;3,0.08,0.06),0.03))))))</f>
        <v>0.15</v>
      </c>
    </row>
    <row r="753" spans="2:13" x14ac:dyDescent="0.25">
      <c r="B753" t="str">
        <f>IF('RES TECH'!N749=1,'RES TECH'!M749,"*")</f>
        <v>RESAPAUMOldSHGHP3ELC22</v>
      </c>
      <c r="C753" t="str">
        <f>IF(B753="*","*",_xlfn.XLOOKUP(B753,'RES TECH'!M:M,'RES TECH'!K:K))</f>
        <v>RESELC</v>
      </c>
      <c r="D753" t="str">
        <f>IF(B753="*","*",_xlfn.XLOOKUP(B753,'RES TECH'!M:M,'RES TECH'!L:L))</f>
        <v>RESAPAUMOldSHEUE</v>
      </c>
      <c r="E753">
        <f>IF(B753="*","*",_xlfn.XLOOKUP(B753,'RES TECH'!M:M,'RES TECH'!O:O))</f>
        <v>2022</v>
      </c>
      <c r="F753" s="12">
        <f>IF(B753="*","*",_xlfn.XLOOKUP(B753,'RES TECH'!M:M,'RES TECH'!Y:Y))</f>
        <v>15</v>
      </c>
      <c r="G753" s="12">
        <f>IF(B753="*","*",_xlfn.XLOOKUP(B753,'RES TECH'!M:M,'RES TECH'!V:V))</f>
        <v>3.6</v>
      </c>
      <c r="H753">
        <f>IF(B753="*","*",_xlfn.XLOOKUP(B753,'RES TECH'!M:M,'RES TECH'!AA:AA))</f>
        <v>31.536000000000001</v>
      </c>
      <c r="I753" s="12">
        <f>IF(B753="*","*",_xlfn.XLOOKUP(B753,'RES TECH'!M:M,'RES TECH'!Z:Z))</f>
        <v>8.7856310855373987E-2</v>
      </c>
      <c r="J753" s="12">
        <f>IF(B753="*","*",_xlfn.XLOOKUP(B753,'RES TECH'!M:M,'RES TECH'!S:S))</f>
        <v>2488.8556384518961</v>
      </c>
      <c r="K753" s="12">
        <f t="shared" si="22"/>
        <v>124.4427819225948</v>
      </c>
      <c r="L753" s="12">
        <f t="shared" si="23"/>
        <v>6.2221390961297409</v>
      </c>
      <c r="M753">
        <f>IF(B753="*","*",IF(_xlfn.XLOOKUP(B753,'RES TECH'!$M:$M,'RES TECH'!$C:$C)="Low Income",IF(G753&gt;1,IF(G753&gt;3,0.3,0.24),0.12),IF(_xlfn.XLOOKUP(B753,'RES TECH'!$M:$M,'RES TECH'!$C:$C)="Lower-middle Income",IF(G753&gt;1,IF(G753&gt;3,0.23,0.18),0.09),IF(_xlfn.XLOOKUP(B753,'RES TECH'!$M:$M,'RES TECH'!$C:$C)="Upper-middle Income",IF(G753&gt;1,IF(G753&gt;3,0.15,0.12),0.06),IF(_xlfn.XLOOKUP(B753,'RES TECH'!$M:$M,'RES TECH'!$C:$C)="High Income",IF(G753&gt;1,IF(G753&gt;3,0.08,0.06),0.03))))))</f>
        <v>0.15</v>
      </c>
    </row>
    <row r="754" spans="2:13" x14ac:dyDescent="0.25">
      <c r="B754" t="str">
        <f>IF('RES TECH'!N750=1,'RES TECH'!M750,"*")</f>
        <v>RESAPAUMOldSHGHP3ELC23</v>
      </c>
      <c r="C754" t="str">
        <f>IF(B754="*","*",_xlfn.XLOOKUP(B754,'RES TECH'!M:M,'RES TECH'!K:K))</f>
        <v>RESELC</v>
      </c>
      <c r="D754" t="str">
        <f>IF(B754="*","*",_xlfn.XLOOKUP(B754,'RES TECH'!M:M,'RES TECH'!L:L))</f>
        <v>RESAPAUMOldSHEUE</v>
      </c>
      <c r="E754">
        <f>IF(B754="*","*",_xlfn.XLOOKUP(B754,'RES TECH'!M:M,'RES TECH'!O:O))</f>
        <v>2023</v>
      </c>
      <c r="F754" s="12">
        <f>IF(B754="*","*",_xlfn.XLOOKUP(B754,'RES TECH'!M:M,'RES TECH'!Y:Y))</f>
        <v>15</v>
      </c>
      <c r="G754" s="12">
        <f>IF(B754="*","*",_xlfn.XLOOKUP(B754,'RES TECH'!M:M,'RES TECH'!V:V))</f>
        <v>3.6</v>
      </c>
      <c r="H754">
        <f>IF(B754="*","*",_xlfn.XLOOKUP(B754,'RES TECH'!M:M,'RES TECH'!AA:AA))</f>
        <v>31.536000000000001</v>
      </c>
      <c r="I754" s="12">
        <f>IF(B754="*","*",_xlfn.XLOOKUP(B754,'RES TECH'!M:M,'RES TECH'!Z:Z))</f>
        <v>8.7856310855373987E-2</v>
      </c>
      <c r="J754" s="12">
        <f>IF(B754="*","*",_xlfn.XLOOKUP(B754,'RES TECH'!M:M,'RES TECH'!S:S))</f>
        <v>2488.8556384518961</v>
      </c>
      <c r="K754" s="12">
        <f t="shared" si="22"/>
        <v>124.4427819225948</v>
      </c>
      <c r="L754" s="12">
        <f t="shared" si="23"/>
        <v>6.2221390961297409</v>
      </c>
      <c r="M754">
        <f>IF(B754="*","*",IF(_xlfn.XLOOKUP(B754,'RES TECH'!$M:$M,'RES TECH'!$C:$C)="Low Income",IF(G754&gt;1,IF(G754&gt;3,0.3,0.24),0.12),IF(_xlfn.XLOOKUP(B754,'RES TECH'!$M:$M,'RES TECH'!$C:$C)="Lower-middle Income",IF(G754&gt;1,IF(G754&gt;3,0.23,0.18),0.09),IF(_xlfn.XLOOKUP(B754,'RES TECH'!$M:$M,'RES TECH'!$C:$C)="Upper-middle Income",IF(G754&gt;1,IF(G754&gt;3,0.15,0.12),0.06),IF(_xlfn.XLOOKUP(B754,'RES TECH'!$M:$M,'RES TECH'!$C:$C)="High Income",IF(G754&gt;1,IF(G754&gt;3,0.08,0.06),0.03))))))</f>
        <v>0.15</v>
      </c>
    </row>
    <row r="755" spans="2:13" x14ac:dyDescent="0.25">
      <c r="B755" t="str">
        <f>IF('RES TECH'!N751=1,'RES TECH'!M751,"*")</f>
        <v>RESAPAUMOldSHGHP3ELC24</v>
      </c>
      <c r="C755" t="str">
        <f>IF(B755="*","*",_xlfn.XLOOKUP(B755,'RES TECH'!M:M,'RES TECH'!K:K))</f>
        <v>RESELC</v>
      </c>
      <c r="D755" t="str">
        <f>IF(B755="*","*",_xlfn.XLOOKUP(B755,'RES TECH'!M:M,'RES TECH'!L:L))</f>
        <v>RESAPAUMOldSHEUE</v>
      </c>
      <c r="E755">
        <f>IF(B755="*","*",_xlfn.XLOOKUP(B755,'RES TECH'!M:M,'RES TECH'!O:O))</f>
        <v>2024</v>
      </c>
      <c r="F755" s="12">
        <f>IF(B755="*","*",_xlfn.XLOOKUP(B755,'RES TECH'!M:M,'RES TECH'!Y:Y))</f>
        <v>15</v>
      </c>
      <c r="G755" s="12">
        <f>IF(B755="*","*",_xlfn.XLOOKUP(B755,'RES TECH'!M:M,'RES TECH'!V:V))</f>
        <v>3.6</v>
      </c>
      <c r="H755">
        <f>IF(B755="*","*",_xlfn.XLOOKUP(B755,'RES TECH'!M:M,'RES TECH'!AA:AA))</f>
        <v>31.536000000000001</v>
      </c>
      <c r="I755" s="12">
        <f>IF(B755="*","*",_xlfn.XLOOKUP(B755,'RES TECH'!M:M,'RES TECH'!Z:Z))</f>
        <v>8.7856310855373987E-2</v>
      </c>
      <c r="J755" s="12">
        <f>IF(B755="*","*",_xlfn.XLOOKUP(B755,'RES TECH'!M:M,'RES TECH'!S:S))</f>
        <v>2488.8556384518961</v>
      </c>
      <c r="K755" s="12">
        <f t="shared" si="22"/>
        <v>124.4427819225948</v>
      </c>
      <c r="L755" s="12">
        <f t="shared" si="23"/>
        <v>6.2221390961297409</v>
      </c>
      <c r="M755">
        <f>IF(B755="*","*",IF(_xlfn.XLOOKUP(B755,'RES TECH'!$M:$M,'RES TECH'!$C:$C)="Low Income",IF(G755&gt;1,IF(G755&gt;3,0.3,0.24),0.12),IF(_xlfn.XLOOKUP(B755,'RES TECH'!$M:$M,'RES TECH'!$C:$C)="Lower-middle Income",IF(G755&gt;1,IF(G755&gt;3,0.23,0.18),0.09),IF(_xlfn.XLOOKUP(B755,'RES TECH'!$M:$M,'RES TECH'!$C:$C)="Upper-middle Income",IF(G755&gt;1,IF(G755&gt;3,0.15,0.12),0.06),IF(_xlfn.XLOOKUP(B755,'RES TECH'!$M:$M,'RES TECH'!$C:$C)="High Income",IF(G755&gt;1,IF(G755&gt;3,0.08,0.06),0.03))))))</f>
        <v>0.15</v>
      </c>
    </row>
    <row r="756" spans="2:13" x14ac:dyDescent="0.25">
      <c r="B756" t="str">
        <f>IF('RES TECH'!N752=1,'RES TECH'!M752,"*")</f>
        <v>*</v>
      </c>
      <c r="C756" t="str">
        <f>IF(B756="*","*",_xlfn.XLOOKUP(B756,'RES TECH'!M:M,'RES TECH'!K:K))</f>
        <v>*</v>
      </c>
      <c r="D756" t="str">
        <f>IF(B756="*","*",_xlfn.XLOOKUP(B756,'RES TECH'!M:M,'RES TECH'!L:L))</f>
        <v>*</v>
      </c>
      <c r="E756" t="str">
        <f>IF(B756="*","*",_xlfn.XLOOKUP(B756,'RES TECH'!M:M,'RES TECH'!O:O))</f>
        <v>*</v>
      </c>
      <c r="F756" s="12" t="str">
        <f>IF(B756="*","*",_xlfn.XLOOKUP(B756,'RES TECH'!M:M,'RES TECH'!Y:Y))</f>
        <v>*</v>
      </c>
      <c r="G756" s="12" t="str">
        <f>IF(B756="*","*",_xlfn.XLOOKUP(B756,'RES TECH'!M:M,'RES TECH'!V:V))</f>
        <v>*</v>
      </c>
      <c r="H756" t="str">
        <f>IF(B756="*","*",_xlfn.XLOOKUP(B756,'RES TECH'!M:M,'RES TECH'!AA:AA))</f>
        <v>*</v>
      </c>
      <c r="I756" s="12" t="str">
        <f>IF(B756="*","*",_xlfn.XLOOKUP(B756,'RES TECH'!M:M,'RES TECH'!Z:Z))</f>
        <v>*</v>
      </c>
      <c r="J756" s="12" t="str">
        <f>IF(B756="*","*",_xlfn.XLOOKUP(B756,'RES TECH'!M:M,'RES TECH'!S:S))</f>
        <v>*</v>
      </c>
      <c r="K756" s="12" t="str">
        <f t="shared" si="22"/>
        <v>*</v>
      </c>
      <c r="L756" s="12" t="str">
        <f t="shared" si="23"/>
        <v>*</v>
      </c>
      <c r="M756" t="str">
        <f>IF(B756="*","*",IF(_xlfn.XLOOKUP(B756,'RES TECH'!$M:$M,'RES TECH'!$C:$C)="Low Income",IF(G756&gt;1,IF(G756&gt;3,0.3,0.24),0.12),IF(_xlfn.XLOOKUP(B756,'RES TECH'!$M:$M,'RES TECH'!$C:$C)="Lower-middle Income",IF(G756&gt;1,IF(G756&gt;3,0.23,0.18),0.09),IF(_xlfn.XLOOKUP(B756,'RES TECH'!$M:$M,'RES TECH'!$C:$C)="Upper-middle Income",IF(G756&gt;1,IF(G756&gt;3,0.15,0.12),0.06),IF(_xlfn.XLOOKUP(B756,'RES TECH'!$M:$M,'RES TECH'!$C:$C)="High Income",IF(G756&gt;1,IF(G756&gt;3,0.08,0.06),0.03))))))</f>
        <v>*</v>
      </c>
    </row>
    <row r="757" spans="2:13" x14ac:dyDescent="0.25">
      <c r="B757" t="str">
        <f>IF('RES TECH'!N753=1,'RES TECH'!M753,"*")</f>
        <v>RESAPAUMOldSHGHP4ELC20</v>
      </c>
      <c r="C757" t="str">
        <f>IF(B757="*","*",_xlfn.XLOOKUP(B757,'RES TECH'!M:M,'RES TECH'!K:K))</f>
        <v>RESELC</v>
      </c>
      <c r="D757" t="str">
        <f>IF(B757="*","*",_xlfn.XLOOKUP(B757,'RES TECH'!M:M,'RES TECH'!L:L))</f>
        <v>RESAPAUMOldSHEUE</v>
      </c>
      <c r="E757">
        <f>IF(B757="*","*",_xlfn.XLOOKUP(B757,'RES TECH'!M:M,'RES TECH'!O:O))</f>
        <v>2020</v>
      </c>
      <c r="F757" s="12">
        <f>IF(B757="*","*",_xlfn.XLOOKUP(B757,'RES TECH'!M:M,'RES TECH'!Y:Y))</f>
        <v>15</v>
      </c>
      <c r="G757" s="12">
        <f>IF(B757="*","*",_xlfn.XLOOKUP(B757,'RES TECH'!M:M,'RES TECH'!V:V))</f>
        <v>4.5</v>
      </c>
      <c r="H757">
        <f>IF(B757="*","*",_xlfn.XLOOKUP(B757,'RES TECH'!M:M,'RES TECH'!AA:AA))</f>
        <v>31.536000000000001</v>
      </c>
      <c r="I757" s="12">
        <f>IF(B757="*","*",_xlfn.XLOOKUP(B757,'RES TECH'!M:M,'RES TECH'!Z:Z))</f>
        <v>8.7856310855373987E-2</v>
      </c>
      <c r="J757" s="12">
        <f>IF(B757="*","*",_xlfn.XLOOKUP(B757,'RES TECH'!M:M,'RES TECH'!S:S))</f>
        <v>2627.5534758888439</v>
      </c>
      <c r="K757" s="12">
        <f t="shared" si="22"/>
        <v>131.37767379444219</v>
      </c>
      <c r="L757" s="12">
        <f t="shared" si="23"/>
        <v>6.5688836897221101</v>
      </c>
      <c r="M757">
        <f>IF(B757="*","*",IF(_xlfn.XLOOKUP(B757,'RES TECH'!$M:$M,'RES TECH'!$C:$C)="Low Income",IF(G757&gt;1,IF(G757&gt;3,0.3,0.24),0.12),IF(_xlfn.XLOOKUP(B757,'RES TECH'!$M:$M,'RES TECH'!$C:$C)="Lower-middle Income",IF(G757&gt;1,IF(G757&gt;3,0.23,0.18),0.09),IF(_xlfn.XLOOKUP(B757,'RES TECH'!$M:$M,'RES TECH'!$C:$C)="Upper-middle Income",IF(G757&gt;1,IF(G757&gt;3,0.15,0.12),0.06),IF(_xlfn.XLOOKUP(B757,'RES TECH'!$M:$M,'RES TECH'!$C:$C)="High Income",IF(G757&gt;1,IF(G757&gt;3,0.08,0.06),0.03))))))</f>
        <v>0.15</v>
      </c>
    </row>
    <row r="758" spans="2:13" x14ac:dyDescent="0.25">
      <c r="B758" t="str">
        <f>IF('RES TECH'!N754=1,'RES TECH'!M754,"*")</f>
        <v>RESAPAUMOldSHGHP4ELC22</v>
      </c>
      <c r="C758" t="str">
        <f>IF(B758="*","*",_xlfn.XLOOKUP(B758,'RES TECH'!M:M,'RES TECH'!K:K))</f>
        <v>RESELC</v>
      </c>
      <c r="D758" t="str">
        <f>IF(B758="*","*",_xlfn.XLOOKUP(B758,'RES TECH'!M:M,'RES TECH'!L:L))</f>
        <v>RESAPAUMOldSHEUE</v>
      </c>
      <c r="E758">
        <f>IF(B758="*","*",_xlfn.XLOOKUP(B758,'RES TECH'!M:M,'RES TECH'!O:O))</f>
        <v>2022</v>
      </c>
      <c r="F758" s="12">
        <f>IF(B758="*","*",_xlfn.XLOOKUP(B758,'RES TECH'!M:M,'RES TECH'!Y:Y))</f>
        <v>15</v>
      </c>
      <c r="G758" s="12">
        <f>IF(B758="*","*",_xlfn.XLOOKUP(B758,'RES TECH'!M:M,'RES TECH'!V:V))</f>
        <v>4.5</v>
      </c>
      <c r="H758">
        <f>IF(B758="*","*",_xlfn.XLOOKUP(B758,'RES TECH'!M:M,'RES TECH'!AA:AA))</f>
        <v>31.536000000000001</v>
      </c>
      <c r="I758" s="12">
        <f>IF(B758="*","*",_xlfn.XLOOKUP(B758,'RES TECH'!M:M,'RES TECH'!Z:Z))</f>
        <v>8.7856310855373987E-2</v>
      </c>
      <c r="J758" s="12">
        <f>IF(B758="*","*",_xlfn.XLOOKUP(B758,'RES TECH'!M:M,'RES TECH'!S:S))</f>
        <v>2627.5534758888439</v>
      </c>
      <c r="K758" s="12">
        <f t="shared" si="22"/>
        <v>131.37767379444219</v>
      </c>
      <c r="L758" s="12">
        <f t="shared" si="23"/>
        <v>6.5688836897221101</v>
      </c>
      <c r="M758">
        <f>IF(B758="*","*",IF(_xlfn.XLOOKUP(B758,'RES TECH'!$M:$M,'RES TECH'!$C:$C)="Low Income",IF(G758&gt;1,IF(G758&gt;3,0.3,0.24),0.12),IF(_xlfn.XLOOKUP(B758,'RES TECH'!$M:$M,'RES TECH'!$C:$C)="Lower-middle Income",IF(G758&gt;1,IF(G758&gt;3,0.23,0.18),0.09),IF(_xlfn.XLOOKUP(B758,'RES TECH'!$M:$M,'RES TECH'!$C:$C)="Upper-middle Income",IF(G758&gt;1,IF(G758&gt;3,0.15,0.12),0.06),IF(_xlfn.XLOOKUP(B758,'RES TECH'!$M:$M,'RES TECH'!$C:$C)="High Income",IF(G758&gt;1,IF(G758&gt;3,0.08,0.06),0.03))))))</f>
        <v>0.15</v>
      </c>
    </row>
    <row r="759" spans="2:13" x14ac:dyDescent="0.25">
      <c r="B759" t="str">
        <f>IF('RES TECH'!N755=1,'RES TECH'!M755,"*")</f>
        <v>RESAPAUMOldSHGHP4ELC23</v>
      </c>
      <c r="C759" t="str">
        <f>IF(B759="*","*",_xlfn.XLOOKUP(B759,'RES TECH'!M:M,'RES TECH'!K:K))</f>
        <v>RESELC</v>
      </c>
      <c r="D759" t="str">
        <f>IF(B759="*","*",_xlfn.XLOOKUP(B759,'RES TECH'!M:M,'RES TECH'!L:L))</f>
        <v>RESAPAUMOldSHEUE</v>
      </c>
      <c r="E759">
        <f>IF(B759="*","*",_xlfn.XLOOKUP(B759,'RES TECH'!M:M,'RES TECH'!O:O))</f>
        <v>2023</v>
      </c>
      <c r="F759" s="12">
        <f>IF(B759="*","*",_xlfn.XLOOKUP(B759,'RES TECH'!M:M,'RES TECH'!Y:Y))</f>
        <v>15</v>
      </c>
      <c r="G759" s="12">
        <f>IF(B759="*","*",_xlfn.XLOOKUP(B759,'RES TECH'!M:M,'RES TECH'!V:V))</f>
        <v>4.5</v>
      </c>
      <c r="H759">
        <f>IF(B759="*","*",_xlfn.XLOOKUP(B759,'RES TECH'!M:M,'RES TECH'!AA:AA))</f>
        <v>31.536000000000001</v>
      </c>
      <c r="I759" s="12">
        <f>IF(B759="*","*",_xlfn.XLOOKUP(B759,'RES TECH'!M:M,'RES TECH'!Z:Z))</f>
        <v>8.7856310855373987E-2</v>
      </c>
      <c r="J759" s="12">
        <f>IF(B759="*","*",_xlfn.XLOOKUP(B759,'RES TECH'!M:M,'RES TECH'!S:S))</f>
        <v>2627.5534758888439</v>
      </c>
      <c r="K759" s="12">
        <f t="shared" si="22"/>
        <v>131.37767379444219</v>
      </c>
      <c r="L759" s="12">
        <f t="shared" si="23"/>
        <v>6.5688836897221101</v>
      </c>
      <c r="M759">
        <f>IF(B759="*","*",IF(_xlfn.XLOOKUP(B759,'RES TECH'!$M:$M,'RES TECH'!$C:$C)="Low Income",IF(G759&gt;1,IF(G759&gt;3,0.3,0.24),0.12),IF(_xlfn.XLOOKUP(B759,'RES TECH'!$M:$M,'RES TECH'!$C:$C)="Lower-middle Income",IF(G759&gt;1,IF(G759&gt;3,0.23,0.18),0.09),IF(_xlfn.XLOOKUP(B759,'RES TECH'!$M:$M,'RES TECH'!$C:$C)="Upper-middle Income",IF(G759&gt;1,IF(G759&gt;3,0.15,0.12),0.06),IF(_xlfn.XLOOKUP(B759,'RES TECH'!$M:$M,'RES TECH'!$C:$C)="High Income",IF(G759&gt;1,IF(G759&gt;3,0.08,0.06),0.03))))))</f>
        <v>0.15</v>
      </c>
    </row>
    <row r="760" spans="2:13" x14ac:dyDescent="0.25">
      <c r="B760" t="str">
        <f>IF('RES TECH'!N756=1,'RES TECH'!M756,"*")</f>
        <v>RESAPAUMOldSHGHP4ELC24</v>
      </c>
      <c r="C760" t="str">
        <f>IF(B760="*","*",_xlfn.XLOOKUP(B760,'RES TECH'!M:M,'RES TECH'!K:K))</f>
        <v>RESELC</v>
      </c>
      <c r="D760" t="str">
        <f>IF(B760="*","*",_xlfn.XLOOKUP(B760,'RES TECH'!M:M,'RES TECH'!L:L))</f>
        <v>RESAPAUMOldSHEUE</v>
      </c>
      <c r="E760">
        <f>IF(B760="*","*",_xlfn.XLOOKUP(B760,'RES TECH'!M:M,'RES TECH'!O:O))</f>
        <v>2024</v>
      </c>
      <c r="F760" s="12">
        <f>IF(B760="*","*",_xlfn.XLOOKUP(B760,'RES TECH'!M:M,'RES TECH'!Y:Y))</f>
        <v>15</v>
      </c>
      <c r="G760" s="12">
        <f>IF(B760="*","*",_xlfn.XLOOKUP(B760,'RES TECH'!M:M,'RES TECH'!V:V))</f>
        <v>4.5</v>
      </c>
      <c r="H760">
        <f>IF(B760="*","*",_xlfn.XLOOKUP(B760,'RES TECH'!M:M,'RES TECH'!AA:AA))</f>
        <v>31.536000000000001</v>
      </c>
      <c r="I760" s="12">
        <f>IF(B760="*","*",_xlfn.XLOOKUP(B760,'RES TECH'!M:M,'RES TECH'!Z:Z))</f>
        <v>8.7856310855373987E-2</v>
      </c>
      <c r="J760" s="12">
        <f>IF(B760="*","*",_xlfn.XLOOKUP(B760,'RES TECH'!M:M,'RES TECH'!S:S))</f>
        <v>2627.5534758888439</v>
      </c>
      <c r="K760" s="12">
        <f t="shared" si="22"/>
        <v>131.37767379444219</v>
      </c>
      <c r="L760" s="12">
        <f t="shared" si="23"/>
        <v>6.5688836897221101</v>
      </c>
      <c r="M760">
        <f>IF(B760="*","*",IF(_xlfn.XLOOKUP(B760,'RES TECH'!$M:$M,'RES TECH'!$C:$C)="Low Income",IF(G760&gt;1,IF(G760&gt;3,0.3,0.24),0.12),IF(_xlfn.XLOOKUP(B760,'RES TECH'!$M:$M,'RES TECH'!$C:$C)="Lower-middle Income",IF(G760&gt;1,IF(G760&gt;3,0.23,0.18),0.09),IF(_xlfn.XLOOKUP(B760,'RES TECH'!$M:$M,'RES TECH'!$C:$C)="Upper-middle Income",IF(G760&gt;1,IF(G760&gt;3,0.15,0.12),0.06),IF(_xlfn.XLOOKUP(B760,'RES TECH'!$M:$M,'RES TECH'!$C:$C)="High Income",IF(G760&gt;1,IF(G760&gt;3,0.08,0.06),0.03))))))</f>
        <v>0.15</v>
      </c>
    </row>
    <row r="761" spans="2:13" x14ac:dyDescent="0.25">
      <c r="B761" t="str">
        <f>IF('RES TECH'!N757=1,'RES TECH'!M757,"*")</f>
        <v>RESAPAUMOldSHRAD2ELC20</v>
      </c>
      <c r="C761" t="str">
        <f>IF(B761="*","*",_xlfn.XLOOKUP(B761,'RES TECH'!M:M,'RES TECH'!K:K))</f>
        <v>RESELC</v>
      </c>
      <c r="D761" t="str">
        <f>IF(B761="*","*",_xlfn.XLOOKUP(B761,'RES TECH'!M:M,'RES TECH'!L:L))</f>
        <v>RESAPAUMOldSHEUE</v>
      </c>
      <c r="E761">
        <f>IF(B761="*","*",_xlfn.XLOOKUP(B761,'RES TECH'!M:M,'RES TECH'!O:O))</f>
        <v>2020</v>
      </c>
      <c r="F761" s="12">
        <f>IF(B761="*","*",_xlfn.XLOOKUP(B761,'RES TECH'!M:M,'RES TECH'!Y:Y))</f>
        <v>23</v>
      </c>
      <c r="G761" s="12">
        <f>IF(B761="*","*",_xlfn.XLOOKUP(B761,'RES TECH'!M:M,'RES TECH'!V:V))</f>
        <v>0.98</v>
      </c>
      <c r="H761">
        <f>IF(B761="*","*",_xlfn.XLOOKUP(B761,'RES TECH'!M:M,'RES TECH'!AA:AA))</f>
        <v>31.536000000000001</v>
      </c>
      <c r="I761" s="12">
        <f>IF(B761="*","*",_xlfn.XLOOKUP(B761,'RES TECH'!M:M,'RES TECH'!Z:Z))</f>
        <v>8.7856310855373987E-2</v>
      </c>
      <c r="J761" s="12">
        <f>IF(B761="*","*",_xlfn.XLOOKUP(B761,'RES TECH'!M:M,'RES TECH'!S:S))</f>
        <v>339.03915817920569</v>
      </c>
      <c r="K761" s="12">
        <f t="shared" si="22"/>
        <v>16.951957908960285</v>
      </c>
      <c r="L761" s="12">
        <f t="shared" si="23"/>
        <v>0.84759789544801434</v>
      </c>
      <c r="M761">
        <f>IF(B761="*","*",IF(_xlfn.XLOOKUP(B761,'RES TECH'!$M:$M,'RES TECH'!$C:$C)="Low Income",IF(G761&gt;1,IF(G761&gt;3,0.3,0.24),0.12),IF(_xlfn.XLOOKUP(B761,'RES TECH'!$M:$M,'RES TECH'!$C:$C)="Lower-middle Income",IF(G761&gt;1,IF(G761&gt;3,0.23,0.18),0.09),IF(_xlfn.XLOOKUP(B761,'RES TECH'!$M:$M,'RES TECH'!$C:$C)="Upper-middle Income",IF(G761&gt;1,IF(G761&gt;3,0.15,0.12),0.06),IF(_xlfn.XLOOKUP(B761,'RES TECH'!$M:$M,'RES TECH'!$C:$C)="High Income",IF(G761&gt;1,IF(G761&gt;3,0.08,0.06),0.03))))))</f>
        <v>0.06</v>
      </c>
    </row>
    <row r="762" spans="2:13" x14ac:dyDescent="0.25">
      <c r="B762" t="str">
        <f>IF('RES TECH'!N758=1,'RES TECH'!M758,"*")</f>
        <v>RESAPAUMOldSHFUR1NGA20</v>
      </c>
      <c r="C762" t="str">
        <f>IF(B762="*","*",_xlfn.XLOOKUP(B762,'RES TECH'!M:M,'RES TECH'!K:K))</f>
        <v>RESNGA</v>
      </c>
      <c r="D762" t="str">
        <f>IF(B762="*","*",_xlfn.XLOOKUP(B762,'RES TECH'!M:M,'RES TECH'!L:L))</f>
        <v>RESAPAUMOldSHEUE</v>
      </c>
      <c r="E762">
        <f>IF(B762="*","*",_xlfn.XLOOKUP(B762,'RES TECH'!M:M,'RES TECH'!O:O))</f>
        <v>2020</v>
      </c>
      <c r="F762" s="12">
        <f>IF(B762="*","*",_xlfn.XLOOKUP(B762,'RES TECH'!M:M,'RES TECH'!Y:Y))</f>
        <v>22</v>
      </c>
      <c r="G762" s="12">
        <f>IF(B762="*","*",_xlfn.XLOOKUP(B762,'RES TECH'!M:M,'RES TECH'!V:V))</f>
        <v>0.8</v>
      </c>
      <c r="H762">
        <f>IF(B762="*","*",_xlfn.XLOOKUP(B762,'RES TECH'!M:M,'RES TECH'!AA:AA))</f>
        <v>31.536000000000001</v>
      </c>
      <c r="I762" s="12">
        <f>IF(B762="*","*",_xlfn.XLOOKUP(B762,'RES TECH'!M:M,'RES TECH'!Z:Z))</f>
        <v>8.7856310855373987E-2</v>
      </c>
      <c r="J762" s="12">
        <f>IF(B762="*","*",_xlfn.XLOOKUP(B762,'RES TECH'!M:M,'RES TECH'!S:S))</f>
        <v>631.8457038794287</v>
      </c>
      <c r="K762" s="12">
        <f t="shared" si="22"/>
        <v>31.592285193971435</v>
      </c>
      <c r="L762" s="12">
        <f t="shared" si="23"/>
        <v>1.5796142596985718</v>
      </c>
      <c r="M762">
        <f>IF(B762="*","*",IF(_xlfn.XLOOKUP(B762,'RES TECH'!$M:$M,'RES TECH'!$C:$C)="Low Income",IF(G762&gt;1,IF(G762&gt;3,0.3,0.24),0.12),IF(_xlfn.XLOOKUP(B762,'RES TECH'!$M:$M,'RES TECH'!$C:$C)="Lower-middle Income",IF(G762&gt;1,IF(G762&gt;3,0.23,0.18),0.09),IF(_xlfn.XLOOKUP(B762,'RES TECH'!$M:$M,'RES TECH'!$C:$C)="Upper-middle Income",IF(G762&gt;1,IF(G762&gt;3,0.15,0.12),0.06),IF(_xlfn.XLOOKUP(B762,'RES TECH'!$M:$M,'RES TECH'!$C:$C)="High Income",IF(G762&gt;1,IF(G762&gt;3,0.08,0.06),0.03))))))</f>
        <v>0.06</v>
      </c>
    </row>
    <row r="763" spans="2:13" x14ac:dyDescent="0.25">
      <c r="B763" t="str">
        <f>IF('RES TECH'!N759=1,'RES TECH'!M759,"*")</f>
        <v>*</v>
      </c>
      <c r="C763" t="str">
        <f>IF(B763="*","*",_xlfn.XLOOKUP(B763,'RES TECH'!M:M,'RES TECH'!K:K))</f>
        <v>*</v>
      </c>
      <c r="D763" t="str">
        <f>IF(B763="*","*",_xlfn.XLOOKUP(B763,'RES TECH'!M:M,'RES TECH'!L:L))</f>
        <v>*</v>
      </c>
      <c r="E763" t="str">
        <f>IF(B763="*","*",_xlfn.XLOOKUP(B763,'RES TECH'!M:M,'RES TECH'!O:O))</f>
        <v>*</v>
      </c>
      <c r="F763" s="12" t="str">
        <f>IF(B763="*","*",_xlfn.XLOOKUP(B763,'RES TECH'!M:M,'RES TECH'!Y:Y))</f>
        <v>*</v>
      </c>
      <c r="G763" s="12" t="str">
        <f>IF(B763="*","*",_xlfn.XLOOKUP(B763,'RES TECH'!M:M,'RES TECH'!V:V))</f>
        <v>*</v>
      </c>
      <c r="H763" t="str">
        <f>IF(B763="*","*",_xlfn.XLOOKUP(B763,'RES TECH'!M:M,'RES TECH'!AA:AA))</f>
        <v>*</v>
      </c>
      <c r="I763" s="12" t="str">
        <f>IF(B763="*","*",_xlfn.XLOOKUP(B763,'RES TECH'!M:M,'RES TECH'!Z:Z))</f>
        <v>*</v>
      </c>
      <c r="J763" s="12" t="str">
        <f>IF(B763="*","*",_xlfn.XLOOKUP(B763,'RES TECH'!M:M,'RES TECH'!S:S))</f>
        <v>*</v>
      </c>
      <c r="K763" s="12" t="str">
        <f t="shared" si="22"/>
        <v>*</v>
      </c>
      <c r="L763" s="12" t="str">
        <f t="shared" si="23"/>
        <v>*</v>
      </c>
      <c r="M763" t="str">
        <f>IF(B763="*","*",IF(_xlfn.XLOOKUP(B763,'RES TECH'!$M:$M,'RES TECH'!$C:$C)="Low Income",IF(G763&gt;1,IF(G763&gt;3,0.3,0.24),0.12),IF(_xlfn.XLOOKUP(B763,'RES TECH'!$M:$M,'RES TECH'!$C:$C)="Lower-middle Income",IF(G763&gt;1,IF(G763&gt;3,0.23,0.18),0.09),IF(_xlfn.XLOOKUP(B763,'RES TECH'!$M:$M,'RES TECH'!$C:$C)="Upper-middle Income",IF(G763&gt;1,IF(G763&gt;3,0.15,0.12),0.06),IF(_xlfn.XLOOKUP(B763,'RES TECH'!$M:$M,'RES TECH'!$C:$C)="High Income",IF(G763&gt;1,IF(G763&gt;3,0.08,0.06),0.03))))))</f>
        <v>*</v>
      </c>
    </row>
    <row r="764" spans="2:13" x14ac:dyDescent="0.25">
      <c r="B764" t="str">
        <f>IF('RES TECH'!N760=1,'RES TECH'!M760,"*")</f>
        <v>RESAPAUMOldSHFUR2NGA20</v>
      </c>
      <c r="C764" t="str">
        <f>IF(B764="*","*",_xlfn.XLOOKUP(B764,'RES TECH'!M:M,'RES TECH'!K:K))</f>
        <v>RESNGA</v>
      </c>
      <c r="D764" t="str">
        <f>IF(B764="*","*",_xlfn.XLOOKUP(B764,'RES TECH'!M:M,'RES TECH'!L:L))</f>
        <v>RESAPAUMOldSHEUE</v>
      </c>
      <c r="E764">
        <f>IF(B764="*","*",_xlfn.XLOOKUP(B764,'RES TECH'!M:M,'RES TECH'!O:O))</f>
        <v>2020</v>
      </c>
      <c r="F764" s="12">
        <f>IF(B764="*","*",_xlfn.XLOOKUP(B764,'RES TECH'!M:M,'RES TECH'!Y:Y))</f>
        <v>22</v>
      </c>
      <c r="G764" s="12">
        <f>IF(B764="*","*",_xlfn.XLOOKUP(B764,'RES TECH'!M:M,'RES TECH'!V:V))</f>
        <v>0.92</v>
      </c>
      <c r="H764">
        <f>IF(B764="*","*",_xlfn.XLOOKUP(B764,'RES TECH'!M:M,'RES TECH'!AA:AA))</f>
        <v>31.536000000000001</v>
      </c>
      <c r="I764" s="12">
        <f>IF(B764="*","*",_xlfn.XLOOKUP(B764,'RES TECH'!M:M,'RES TECH'!Z:Z))</f>
        <v>8.7856310855373987E-2</v>
      </c>
      <c r="J764" s="12">
        <f>IF(B764="*","*",_xlfn.XLOOKUP(B764,'RES TECH'!M:M,'RES TECH'!S:S))</f>
        <v>804.44745713429711</v>
      </c>
      <c r="K764" s="12">
        <f t="shared" si="22"/>
        <v>40.222372856714856</v>
      </c>
      <c r="L764" s="12">
        <f t="shared" si="23"/>
        <v>2.011118642835743</v>
      </c>
      <c r="M764">
        <f>IF(B764="*","*",IF(_xlfn.XLOOKUP(B764,'RES TECH'!$M:$M,'RES TECH'!$C:$C)="Low Income",IF(G764&gt;1,IF(G764&gt;3,0.3,0.24),0.12),IF(_xlfn.XLOOKUP(B764,'RES TECH'!$M:$M,'RES TECH'!$C:$C)="Lower-middle Income",IF(G764&gt;1,IF(G764&gt;3,0.23,0.18),0.09),IF(_xlfn.XLOOKUP(B764,'RES TECH'!$M:$M,'RES TECH'!$C:$C)="Upper-middle Income",IF(G764&gt;1,IF(G764&gt;3,0.15,0.12),0.06),IF(_xlfn.XLOOKUP(B764,'RES TECH'!$M:$M,'RES TECH'!$C:$C)="High Income",IF(G764&gt;1,IF(G764&gt;3,0.08,0.06),0.03))))))</f>
        <v>0.06</v>
      </c>
    </row>
    <row r="765" spans="2:13" x14ac:dyDescent="0.25">
      <c r="B765" t="str">
        <f>IF('RES TECH'!N761=1,'RES TECH'!M761,"*")</f>
        <v>RESAPAUMOldSHFUR3NGA20</v>
      </c>
      <c r="C765" t="str">
        <f>IF(B765="*","*",_xlfn.XLOOKUP(B765,'RES TECH'!M:M,'RES TECH'!K:K))</f>
        <v>RESNGA</v>
      </c>
      <c r="D765" t="str">
        <f>IF(B765="*","*",_xlfn.XLOOKUP(B765,'RES TECH'!M:M,'RES TECH'!L:L))</f>
        <v>RESAPAUMOldSHEUE</v>
      </c>
      <c r="E765">
        <f>IF(B765="*","*",_xlfn.XLOOKUP(B765,'RES TECH'!M:M,'RES TECH'!O:O))</f>
        <v>2020</v>
      </c>
      <c r="F765" s="12">
        <f>IF(B765="*","*",_xlfn.XLOOKUP(B765,'RES TECH'!M:M,'RES TECH'!Y:Y))</f>
        <v>22</v>
      </c>
      <c r="G765" s="12">
        <f>IF(B765="*","*",_xlfn.XLOOKUP(B765,'RES TECH'!M:M,'RES TECH'!V:V))</f>
        <v>0.95</v>
      </c>
      <c r="H765">
        <f>IF(B765="*","*",_xlfn.XLOOKUP(B765,'RES TECH'!M:M,'RES TECH'!AA:AA))</f>
        <v>31.536000000000001</v>
      </c>
      <c r="I765" s="12">
        <f>IF(B765="*","*",_xlfn.XLOOKUP(B765,'RES TECH'!M:M,'RES TECH'!Z:Z))</f>
        <v>8.7856310855373987E-2</v>
      </c>
      <c r="J765" s="12">
        <f>IF(B765="*","*",_xlfn.XLOOKUP(B765,'RES TECH'!M:M,'RES TECH'!S:S))</f>
        <v>844.5157212827487</v>
      </c>
      <c r="K765" s="12">
        <f t="shared" si="22"/>
        <v>42.225786064137438</v>
      </c>
      <c r="L765" s="12">
        <f t="shared" si="23"/>
        <v>2.1112893032068718</v>
      </c>
      <c r="M765">
        <f>IF(B765="*","*",IF(_xlfn.XLOOKUP(B765,'RES TECH'!$M:$M,'RES TECH'!$C:$C)="Low Income",IF(G765&gt;1,IF(G765&gt;3,0.3,0.24),0.12),IF(_xlfn.XLOOKUP(B765,'RES TECH'!$M:$M,'RES TECH'!$C:$C)="Lower-middle Income",IF(G765&gt;1,IF(G765&gt;3,0.23,0.18),0.09),IF(_xlfn.XLOOKUP(B765,'RES TECH'!$M:$M,'RES TECH'!$C:$C)="Upper-middle Income",IF(G765&gt;1,IF(G765&gt;3,0.15,0.12),0.06),IF(_xlfn.XLOOKUP(B765,'RES TECH'!$M:$M,'RES TECH'!$C:$C)="High Income",IF(G765&gt;1,IF(G765&gt;3,0.08,0.06),0.03))))))</f>
        <v>0.06</v>
      </c>
    </row>
    <row r="766" spans="2:13" x14ac:dyDescent="0.25">
      <c r="B766" t="str">
        <f>IF('RES TECH'!N762=1,'RES TECH'!M762,"*")</f>
        <v>RESAPAUMOldSHFUR3NGA22</v>
      </c>
      <c r="C766" t="str">
        <f>IF(B766="*","*",_xlfn.XLOOKUP(B766,'RES TECH'!M:M,'RES TECH'!K:K))</f>
        <v>RESNGA</v>
      </c>
      <c r="D766" t="str">
        <f>IF(B766="*","*",_xlfn.XLOOKUP(B766,'RES TECH'!M:M,'RES TECH'!L:L))</f>
        <v>RESAPAUMOldSHEUE</v>
      </c>
      <c r="E766">
        <f>IF(B766="*","*",_xlfn.XLOOKUP(B766,'RES TECH'!M:M,'RES TECH'!O:O))</f>
        <v>2022</v>
      </c>
      <c r="F766" s="12">
        <f>IF(B766="*","*",_xlfn.XLOOKUP(B766,'RES TECH'!M:M,'RES TECH'!Y:Y))</f>
        <v>22</v>
      </c>
      <c r="G766" s="12">
        <f>IF(B766="*","*",_xlfn.XLOOKUP(B766,'RES TECH'!M:M,'RES TECH'!V:V))</f>
        <v>0.95</v>
      </c>
      <c r="H766">
        <f>IF(B766="*","*",_xlfn.XLOOKUP(B766,'RES TECH'!M:M,'RES TECH'!AA:AA))</f>
        <v>31.536000000000001</v>
      </c>
      <c r="I766" s="12">
        <f>IF(B766="*","*",_xlfn.XLOOKUP(B766,'RES TECH'!M:M,'RES TECH'!Z:Z))</f>
        <v>8.7856310855373987E-2</v>
      </c>
      <c r="J766" s="12">
        <f>IF(B766="*","*",_xlfn.XLOOKUP(B766,'RES TECH'!M:M,'RES TECH'!S:S))</f>
        <v>844.5157212827487</v>
      </c>
      <c r="K766" s="12">
        <f t="shared" si="22"/>
        <v>42.225786064137438</v>
      </c>
      <c r="L766" s="12">
        <f t="shared" si="23"/>
        <v>2.1112893032068718</v>
      </c>
      <c r="M766">
        <f>IF(B766="*","*",IF(_xlfn.XLOOKUP(B766,'RES TECH'!$M:$M,'RES TECH'!$C:$C)="Low Income",IF(G766&gt;1,IF(G766&gt;3,0.3,0.24),0.12),IF(_xlfn.XLOOKUP(B766,'RES TECH'!$M:$M,'RES TECH'!$C:$C)="Lower-middle Income",IF(G766&gt;1,IF(G766&gt;3,0.23,0.18),0.09),IF(_xlfn.XLOOKUP(B766,'RES TECH'!$M:$M,'RES TECH'!$C:$C)="Upper-middle Income",IF(G766&gt;1,IF(G766&gt;3,0.15,0.12),0.06),IF(_xlfn.XLOOKUP(B766,'RES TECH'!$M:$M,'RES TECH'!$C:$C)="High Income",IF(G766&gt;1,IF(G766&gt;3,0.08,0.06),0.03))))))</f>
        <v>0.06</v>
      </c>
    </row>
    <row r="767" spans="2:13" x14ac:dyDescent="0.25">
      <c r="B767" t="str">
        <f>IF('RES TECH'!N763=1,'RES TECH'!M763,"*")</f>
        <v>RESAPAUMOldSHFUR4NGA20</v>
      </c>
      <c r="C767" t="str">
        <f>IF(B767="*","*",_xlfn.XLOOKUP(B767,'RES TECH'!M:M,'RES TECH'!K:K))</f>
        <v>RESNGA</v>
      </c>
      <c r="D767" t="str">
        <f>IF(B767="*","*",_xlfn.XLOOKUP(B767,'RES TECH'!M:M,'RES TECH'!L:L))</f>
        <v>RESAPAUMOldSHEUE</v>
      </c>
      <c r="E767">
        <f>IF(B767="*","*",_xlfn.XLOOKUP(B767,'RES TECH'!M:M,'RES TECH'!O:O))</f>
        <v>2020</v>
      </c>
      <c r="F767" s="12">
        <f>IF(B767="*","*",_xlfn.XLOOKUP(B767,'RES TECH'!M:M,'RES TECH'!Y:Y))</f>
        <v>22</v>
      </c>
      <c r="G767" s="12">
        <f>IF(B767="*","*",_xlfn.XLOOKUP(B767,'RES TECH'!M:M,'RES TECH'!V:V))</f>
        <v>0.99</v>
      </c>
      <c r="H767">
        <f>IF(B767="*","*",_xlfn.XLOOKUP(B767,'RES TECH'!M:M,'RES TECH'!AA:AA))</f>
        <v>31.536000000000001</v>
      </c>
      <c r="I767" s="12">
        <f>IF(B767="*","*",_xlfn.XLOOKUP(B767,'RES TECH'!M:M,'RES TECH'!Z:Z))</f>
        <v>8.7856310855373987E-2</v>
      </c>
      <c r="J767" s="12">
        <f>IF(B767="*","*",_xlfn.XLOOKUP(B767,'RES TECH'!M:M,'RES TECH'!S:S))</f>
        <v>936.98094624071371</v>
      </c>
      <c r="K767" s="12">
        <f t="shared" si="22"/>
        <v>46.849047312035687</v>
      </c>
      <c r="L767" s="12">
        <f t="shared" si="23"/>
        <v>2.3424523656017846</v>
      </c>
      <c r="M767">
        <f>IF(B767="*","*",IF(_xlfn.XLOOKUP(B767,'RES TECH'!$M:$M,'RES TECH'!$C:$C)="Low Income",IF(G767&gt;1,IF(G767&gt;3,0.3,0.24),0.12),IF(_xlfn.XLOOKUP(B767,'RES TECH'!$M:$M,'RES TECH'!$C:$C)="Lower-middle Income",IF(G767&gt;1,IF(G767&gt;3,0.23,0.18),0.09),IF(_xlfn.XLOOKUP(B767,'RES TECH'!$M:$M,'RES TECH'!$C:$C)="Upper-middle Income",IF(G767&gt;1,IF(G767&gt;3,0.15,0.12),0.06),IF(_xlfn.XLOOKUP(B767,'RES TECH'!$M:$M,'RES TECH'!$C:$C)="High Income",IF(G767&gt;1,IF(G767&gt;3,0.08,0.06),0.03))))))</f>
        <v>0.06</v>
      </c>
    </row>
    <row r="768" spans="2:13" x14ac:dyDescent="0.25">
      <c r="B768" t="str">
        <f>IF('RES TECH'!N764=1,'RES TECH'!M764,"*")</f>
        <v>RESAPAUMOldSHFUR4NGA22</v>
      </c>
      <c r="C768" t="str">
        <f>IF(B768="*","*",_xlfn.XLOOKUP(B768,'RES TECH'!M:M,'RES TECH'!K:K))</f>
        <v>RESNGA</v>
      </c>
      <c r="D768" t="str">
        <f>IF(B768="*","*",_xlfn.XLOOKUP(B768,'RES TECH'!M:M,'RES TECH'!L:L))</f>
        <v>RESAPAUMOldSHEUE</v>
      </c>
      <c r="E768">
        <f>IF(B768="*","*",_xlfn.XLOOKUP(B768,'RES TECH'!M:M,'RES TECH'!O:O))</f>
        <v>2022</v>
      </c>
      <c r="F768" s="12">
        <f>IF(B768="*","*",_xlfn.XLOOKUP(B768,'RES TECH'!M:M,'RES TECH'!Y:Y))</f>
        <v>22</v>
      </c>
      <c r="G768" s="12">
        <f>IF(B768="*","*",_xlfn.XLOOKUP(B768,'RES TECH'!M:M,'RES TECH'!V:V))</f>
        <v>0.99</v>
      </c>
      <c r="H768">
        <f>IF(B768="*","*",_xlfn.XLOOKUP(B768,'RES TECH'!M:M,'RES TECH'!AA:AA))</f>
        <v>31.536000000000001</v>
      </c>
      <c r="I768" s="12">
        <f>IF(B768="*","*",_xlfn.XLOOKUP(B768,'RES TECH'!M:M,'RES TECH'!Z:Z))</f>
        <v>8.7856310855373987E-2</v>
      </c>
      <c r="J768" s="12">
        <f>IF(B768="*","*",_xlfn.XLOOKUP(B768,'RES TECH'!M:M,'RES TECH'!S:S))</f>
        <v>936.98094624071371</v>
      </c>
      <c r="K768" s="12">
        <f t="shared" si="22"/>
        <v>46.849047312035687</v>
      </c>
      <c r="L768" s="12">
        <f t="shared" si="23"/>
        <v>2.3424523656017846</v>
      </c>
      <c r="M768">
        <f>IF(B768="*","*",IF(_xlfn.XLOOKUP(B768,'RES TECH'!$M:$M,'RES TECH'!$C:$C)="Low Income",IF(G768&gt;1,IF(G768&gt;3,0.3,0.24),0.12),IF(_xlfn.XLOOKUP(B768,'RES TECH'!$M:$M,'RES TECH'!$C:$C)="Lower-middle Income",IF(G768&gt;1,IF(G768&gt;3,0.23,0.18),0.09),IF(_xlfn.XLOOKUP(B768,'RES TECH'!$M:$M,'RES TECH'!$C:$C)="Upper-middle Income",IF(G768&gt;1,IF(G768&gt;3,0.15,0.12),0.06),IF(_xlfn.XLOOKUP(B768,'RES TECH'!$M:$M,'RES TECH'!$C:$C)="High Income",IF(G768&gt;1,IF(G768&gt;3,0.08,0.06),0.03))))))</f>
        <v>0.06</v>
      </c>
    </row>
    <row r="769" spans="2:13" x14ac:dyDescent="0.25">
      <c r="B769" t="str">
        <f>IF('RES TECH'!N765=1,'RES TECH'!M765,"*")</f>
        <v>RESAPAUMOldSHRAD1NGA20</v>
      </c>
      <c r="C769" t="str">
        <f>IF(B769="*","*",_xlfn.XLOOKUP(B769,'RES TECH'!M:M,'RES TECH'!K:K))</f>
        <v>RESNGA</v>
      </c>
      <c r="D769" t="str">
        <f>IF(B769="*","*",_xlfn.XLOOKUP(B769,'RES TECH'!M:M,'RES TECH'!L:L))</f>
        <v>RESAPAUMOldSHEUE</v>
      </c>
      <c r="E769">
        <f>IF(B769="*","*",_xlfn.XLOOKUP(B769,'RES TECH'!M:M,'RES TECH'!O:O))</f>
        <v>2020</v>
      </c>
      <c r="F769" s="12">
        <f>IF(B769="*","*",_xlfn.XLOOKUP(B769,'RES TECH'!M:M,'RES TECH'!Y:Y))</f>
        <v>26</v>
      </c>
      <c r="G769" s="12">
        <f>IF(B769="*","*",_xlfn.XLOOKUP(B769,'RES TECH'!M:M,'RES TECH'!V:V))</f>
        <v>0.82</v>
      </c>
      <c r="H769">
        <f>IF(B769="*","*",_xlfn.XLOOKUP(B769,'RES TECH'!M:M,'RES TECH'!AA:AA))</f>
        <v>31.536000000000001</v>
      </c>
      <c r="I769" s="12">
        <f>IF(B769="*","*",_xlfn.XLOOKUP(B769,'RES TECH'!M:M,'RES TECH'!Z:Z))</f>
        <v>8.7856310855373987E-2</v>
      </c>
      <c r="J769" s="12">
        <f>IF(B769="*","*",_xlfn.XLOOKUP(B769,'RES TECH'!M:M,'RES TECH'!S:S))</f>
        <v>2211.459963578</v>
      </c>
      <c r="K769" s="12">
        <f t="shared" si="22"/>
        <v>110.57299817890001</v>
      </c>
      <c r="L769" s="12">
        <f t="shared" si="23"/>
        <v>5.5286499089450007</v>
      </c>
      <c r="M769">
        <f>IF(B769="*","*",IF(_xlfn.XLOOKUP(B769,'RES TECH'!$M:$M,'RES TECH'!$C:$C)="Low Income",IF(G769&gt;1,IF(G769&gt;3,0.3,0.24),0.12),IF(_xlfn.XLOOKUP(B769,'RES TECH'!$M:$M,'RES TECH'!$C:$C)="Lower-middle Income",IF(G769&gt;1,IF(G769&gt;3,0.23,0.18),0.09),IF(_xlfn.XLOOKUP(B769,'RES TECH'!$M:$M,'RES TECH'!$C:$C)="Upper-middle Income",IF(G769&gt;1,IF(G769&gt;3,0.15,0.12),0.06),IF(_xlfn.XLOOKUP(B769,'RES TECH'!$M:$M,'RES TECH'!$C:$C)="High Income",IF(G769&gt;1,IF(G769&gt;3,0.08,0.06),0.03))))))</f>
        <v>0.06</v>
      </c>
    </row>
    <row r="770" spans="2:13" x14ac:dyDescent="0.25">
      <c r="B770" t="str">
        <f>IF('RES TECH'!N766=1,'RES TECH'!M766,"*")</f>
        <v>RESAPAUMOldSHRAD1NGA21</v>
      </c>
      <c r="C770" t="str">
        <f>IF(B770="*","*",_xlfn.XLOOKUP(B770,'RES TECH'!M:M,'RES TECH'!K:K))</f>
        <v>RESNGA</v>
      </c>
      <c r="D770" t="str">
        <f>IF(B770="*","*",_xlfn.XLOOKUP(B770,'RES TECH'!M:M,'RES TECH'!L:L))</f>
        <v>RESAPAUMOldSHEUE</v>
      </c>
      <c r="E770">
        <f>IF(B770="*","*",_xlfn.XLOOKUP(B770,'RES TECH'!M:M,'RES TECH'!O:O))</f>
        <v>2021</v>
      </c>
      <c r="F770" s="12">
        <f>IF(B770="*","*",_xlfn.XLOOKUP(B770,'RES TECH'!M:M,'RES TECH'!Y:Y))</f>
        <v>26</v>
      </c>
      <c r="G770" s="12">
        <f>IF(B770="*","*",_xlfn.XLOOKUP(B770,'RES TECH'!M:M,'RES TECH'!V:V))</f>
        <v>0.84</v>
      </c>
      <c r="H770">
        <f>IF(B770="*","*",_xlfn.XLOOKUP(B770,'RES TECH'!M:M,'RES TECH'!AA:AA))</f>
        <v>31.536000000000001</v>
      </c>
      <c r="I770" s="12">
        <f>IF(B770="*","*",_xlfn.XLOOKUP(B770,'RES TECH'!M:M,'RES TECH'!Z:Z))</f>
        <v>8.7856310855373987E-2</v>
      </c>
      <c r="J770" s="12">
        <f>IF(B770="*","*",_xlfn.XLOOKUP(B770,'RES TECH'!M:M,'RES TECH'!S:S))</f>
        <v>2265.3980114701471</v>
      </c>
      <c r="K770" s="12">
        <f t="shared" si="22"/>
        <v>113.26990057350736</v>
      </c>
      <c r="L770" s="12">
        <f t="shared" si="23"/>
        <v>5.663495028675368</v>
      </c>
      <c r="M770">
        <f>IF(B770="*","*",IF(_xlfn.XLOOKUP(B770,'RES TECH'!$M:$M,'RES TECH'!$C:$C)="Low Income",IF(G770&gt;1,IF(G770&gt;3,0.3,0.24),0.12),IF(_xlfn.XLOOKUP(B770,'RES TECH'!$M:$M,'RES TECH'!$C:$C)="Lower-middle Income",IF(G770&gt;1,IF(G770&gt;3,0.23,0.18),0.09),IF(_xlfn.XLOOKUP(B770,'RES TECH'!$M:$M,'RES TECH'!$C:$C)="Upper-middle Income",IF(G770&gt;1,IF(G770&gt;3,0.15,0.12),0.06),IF(_xlfn.XLOOKUP(B770,'RES TECH'!$M:$M,'RES TECH'!$C:$C)="High Income",IF(G770&gt;1,IF(G770&gt;3,0.08,0.06),0.03))))))</f>
        <v>0.06</v>
      </c>
    </row>
    <row r="771" spans="2:13" x14ac:dyDescent="0.25">
      <c r="B771" t="str">
        <f>IF('RES TECH'!N767=1,'RES TECH'!M767,"*")</f>
        <v>*</v>
      </c>
      <c r="C771" t="str">
        <f>IF(B771="*","*",_xlfn.XLOOKUP(B771,'RES TECH'!M:M,'RES TECH'!K:K))</f>
        <v>*</v>
      </c>
      <c r="D771" t="str">
        <f>IF(B771="*","*",_xlfn.XLOOKUP(B771,'RES TECH'!M:M,'RES TECH'!L:L))</f>
        <v>*</v>
      </c>
      <c r="E771" t="str">
        <f>IF(B771="*","*",_xlfn.XLOOKUP(B771,'RES TECH'!M:M,'RES TECH'!O:O))</f>
        <v>*</v>
      </c>
      <c r="F771" s="12" t="str">
        <f>IF(B771="*","*",_xlfn.XLOOKUP(B771,'RES TECH'!M:M,'RES TECH'!Y:Y))</f>
        <v>*</v>
      </c>
      <c r="G771" s="12" t="str">
        <f>IF(B771="*","*",_xlfn.XLOOKUP(B771,'RES TECH'!M:M,'RES TECH'!V:V))</f>
        <v>*</v>
      </c>
      <c r="H771" t="str">
        <f>IF(B771="*","*",_xlfn.XLOOKUP(B771,'RES TECH'!M:M,'RES TECH'!AA:AA))</f>
        <v>*</v>
      </c>
      <c r="I771" s="12" t="str">
        <f>IF(B771="*","*",_xlfn.XLOOKUP(B771,'RES TECH'!M:M,'RES TECH'!Z:Z))</f>
        <v>*</v>
      </c>
      <c r="J771" s="12" t="str">
        <f>IF(B771="*","*",_xlfn.XLOOKUP(B771,'RES TECH'!M:M,'RES TECH'!S:S))</f>
        <v>*</v>
      </c>
      <c r="K771" s="12" t="str">
        <f t="shared" si="22"/>
        <v>*</v>
      </c>
      <c r="L771" s="12" t="str">
        <f t="shared" si="23"/>
        <v>*</v>
      </c>
      <c r="M771" t="str">
        <f>IF(B771="*","*",IF(_xlfn.XLOOKUP(B771,'RES TECH'!$M:$M,'RES TECH'!$C:$C)="Low Income",IF(G771&gt;1,IF(G771&gt;3,0.3,0.24),0.12),IF(_xlfn.XLOOKUP(B771,'RES TECH'!$M:$M,'RES TECH'!$C:$C)="Lower-middle Income",IF(G771&gt;1,IF(G771&gt;3,0.23,0.18),0.09),IF(_xlfn.XLOOKUP(B771,'RES TECH'!$M:$M,'RES TECH'!$C:$C)="Upper-middle Income",IF(G771&gt;1,IF(G771&gt;3,0.15,0.12),0.06),IF(_xlfn.XLOOKUP(B771,'RES TECH'!$M:$M,'RES TECH'!$C:$C)="High Income",IF(G771&gt;1,IF(G771&gt;3,0.08,0.06),0.03))))))</f>
        <v>*</v>
      </c>
    </row>
    <row r="772" spans="2:13" x14ac:dyDescent="0.25">
      <c r="B772" t="str">
        <f>IF('RES TECH'!N768=1,'RES TECH'!M768,"*")</f>
        <v>RESAPAUMOldSHRAD2NGA20</v>
      </c>
      <c r="C772" t="str">
        <f>IF(B772="*","*",_xlfn.XLOOKUP(B772,'RES TECH'!M:M,'RES TECH'!K:K))</f>
        <v>RESNGA</v>
      </c>
      <c r="D772" t="str">
        <f>IF(B772="*","*",_xlfn.XLOOKUP(B772,'RES TECH'!M:M,'RES TECH'!L:L))</f>
        <v>RESAPAUMOldSHEUE</v>
      </c>
      <c r="E772">
        <f>IF(B772="*","*",_xlfn.XLOOKUP(B772,'RES TECH'!M:M,'RES TECH'!O:O))</f>
        <v>2020</v>
      </c>
      <c r="F772" s="12">
        <f>IF(B772="*","*",_xlfn.XLOOKUP(B772,'RES TECH'!M:M,'RES TECH'!Y:Y))</f>
        <v>26</v>
      </c>
      <c r="G772" s="12">
        <f>IF(B772="*","*",_xlfn.XLOOKUP(B772,'RES TECH'!M:M,'RES TECH'!V:V))</f>
        <v>0.82</v>
      </c>
      <c r="H772">
        <f>IF(B772="*","*",_xlfn.XLOOKUP(B772,'RES TECH'!M:M,'RES TECH'!AA:AA))</f>
        <v>31.536000000000001</v>
      </c>
      <c r="I772" s="12">
        <f>IF(B772="*","*",_xlfn.XLOOKUP(B772,'RES TECH'!M:M,'RES TECH'!Z:Z))</f>
        <v>8.7856310855373987E-2</v>
      </c>
      <c r="J772" s="12">
        <f>IF(B772="*","*",_xlfn.XLOOKUP(B772,'RES TECH'!M:M,'RES TECH'!S:S))</f>
        <v>2211.459963578</v>
      </c>
      <c r="K772" s="12">
        <f t="shared" si="22"/>
        <v>110.57299817890001</v>
      </c>
      <c r="L772" s="12">
        <f t="shared" si="23"/>
        <v>5.5286499089450007</v>
      </c>
      <c r="M772">
        <f>IF(B772="*","*",IF(_xlfn.XLOOKUP(B772,'RES TECH'!$M:$M,'RES TECH'!$C:$C)="Low Income",IF(G772&gt;1,IF(G772&gt;3,0.3,0.24),0.12),IF(_xlfn.XLOOKUP(B772,'RES TECH'!$M:$M,'RES TECH'!$C:$C)="Lower-middle Income",IF(G772&gt;1,IF(G772&gt;3,0.23,0.18),0.09),IF(_xlfn.XLOOKUP(B772,'RES TECH'!$M:$M,'RES TECH'!$C:$C)="Upper-middle Income",IF(G772&gt;1,IF(G772&gt;3,0.15,0.12),0.06),IF(_xlfn.XLOOKUP(B772,'RES TECH'!$M:$M,'RES TECH'!$C:$C)="High Income",IF(G772&gt;1,IF(G772&gt;3,0.08,0.06),0.03))))))</f>
        <v>0.06</v>
      </c>
    </row>
    <row r="773" spans="2:13" x14ac:dyDescent="0.25">
      <c r="B773" t="str">
        <f>IF('RES TECH'!N769=1,'RES TECH'!M769,"*")</f>
        <v>RESAPAUMOldSHRAD3NGA20</v>
      </c>
      <c r="C773" t="str">
        <f>IF(B773="*","*",_xlfn.XLOOKUP(B773,'RES TECH'!M:M,'RES TECH'!K:K))</f>
        <v>RESNGA</v>
      </c>
      <c r="D773" t="str">
        <f>IF(B773="*","*",_xlfn.XLOOKUP(B773,'RES TECH'!M:M,'RES TECH'!L:L))</f>
        <v>RESAPAUMOldSHEUE</v>
      </c>
      <c r="E773">
        <f>IF(B773="*","*",_xlfn.XLOOKUP(B773,'RES TECH'!M:M,'RES TECH'!O:O))</f>
        <v>2020</v>
      </c>
      <c r="F773" s="12">
        <f>IF(B773="*","*",_xlfn.XLOOKUP(B773,'RES TECH'!M:M,'RES TECH'!Y:Y))</f>
        <v>26</v>
      </c>
      <c r="G773" s="12">
        <f>IF(B773="*","*",_xlfn.XLOOKUP(B773,'RES TECH'!M:M,'RES TECH'!V:V))</f>
        <v>0.9</v>
      </c>
      <c r="H773">
        <f>IF(B773="*","*",_xlfn.XLOOKUP(B773,'RES TECH'!M:M,'RES TECH'!AA:AA))</f>
        <v>31.536000000000001</v>
      </c>
      <c r="I773" s="12">
        <f>IF(B773="*","*",_xlfn.XLOOKUP(B773,'RES TECH'!M:M,'RES TECH'!Z:Z))</f>
        <v>8.7856310855373987E-2</v>
      </c>
      <c r="J773" s="12">
        <f>IF(B773="*","*",_xlfn.XLOOKUP(B773,'RES TECH'!M:M,'RES TECH'!S:S))</f>
        <v>2427.2121551465862</v>
      </c>
      <c r="K773" s="12">
        <f t="shared" si="22"/>
        <v>121.36060775732932</v>
      </c>
      <c r="L773" s="12">
        <f t="shared" si="23"/>
        <v>6.0680303878664663</v>
      </c>
      <c r="M773">
        <f>IF(B773="*","*",IF(_xlfn.XLOOKUP(B773,'RES TECH'!$M:$M,'RES TECH'!$C:$C)="Low Income",IF(G773&gt;1,IF(G773&gt;3,0.3,0.24),0.12),IF(_xlfn.XLOOKUP(B773,'RES TECH'!$M:$M,'RES TECH'!$C:$C)="Lower-middle Income",IF(G773&gt;1,IF(G773&gt;3,0.23,0.18),0.09),IF(_xlfn.XLOOKUP(B773,'RES TECH'!$M:$M,'RES TECH'!$C:$C)="Upper-middle Income",IF(G773&gt;1,IF(G773&gt;3,0.15,0.12),0.06),IF(_xlfn.XLOOKUP(B773,'RES TECH'!$M:$M,'RES TECH'!$C:$C)="High Income",IF(G773&gt;1,IF(G773&gt;3,0.08,0.06),0.03))))))</f>
        <v>0.06</v>
      </c>
    </row>
    <row r="774" spans="2:13" x14ac:dyDescent="0.25">
      <c r="B774" t="str">
        <f>IF('RES TECH'!N770=1,'RES TECH'!M770,"*")</f>
        <v>RESAPAUMOldSHRAD4NGA20</v>
      </c>
      <c r="C774" t="str">
        <f>IF(B774="*","*",_xlfn.XLOOKUP(B774,'RES TECH'!M:M,'RES TECH'!K:K))</f>
        <v>RESNGA</v>
      </c>
      <c r="D774" t="str">
        <f>IF(B774="*","*",_xlfn.XLOOKUP(B774,'RES TECH'!M:M,'RES TECH'!L:L))</f>
        <v>RESAPAUMOldSHEUE</v>
      </c>
      <c r="E774">
        <f>IF(B774="*","*",_xlfn.XLOOKUP(B774,'RES TECH'!M:M,'RES TECH'!O:O))</f>
        <v>2020</v>
      </c>
      <c r="F774" s="12">
        <f>IF(B774="*","*",_xlfn.XLOOKUP(B774,'RES TECH'!M:M,'RES TECH'!Y:Y))</f>
        <v>26</v>
      </c>
      <c r="G774" s="12">
        <f>IF(B774="*","*",_xlfn.XLOOKUP(B774,'RES TECH'!M:M,'RES TECH'!V:V))</f>
        <v>0.97</v>
      </c>
      <c r="H774">
        <f>IF(B774="*","*",_xlfn.XLOOKUP(B774,'RES TECH'!M:M,'RES TECH'!AA:AA))</f>
        <v>31.536000000000001</v>
      </c>
      <c r="I774" s="12">
        <f>IF(B774="*","*",_xlfn.XLOOKUP(B774,'RES TECH'!M:M,'RES TECH'!Z:Z))</f>
        <v>8.7856310855373987E-2</v>
      </c>
      <c r="J774" s="12">
        <f>IF(B774="*","*",_xlfn.XLOOKUP(B774,'RES TECH'!M:M,'RES TECH'!S:S))</f>
        <v>2750.8404424994642</v>
      </c>
      <c r="K774" s="12">
        <f t="shared" si="22"/>
        <v>137.54202212497322</v>
      </c>
      <c r="L774" s="12">
        <f t="shared" si="23"/>
        <v>6.8771011062486611</v>
      </c>
      <c r="M774">
        <f>IF(B774="*","*",IF(_xlfn.XLOOKUP(B774,'RES TECH'!$M:$M,'RES TECH'!$C:$C)="Low Income",IF(G774&gt;1,IF(G774&gt;3,0.3,0.24),0.12),IF(_xlfn.XLOOKUP(B774,'RES TECH'!$M:$M,'RES TECH'!$C:$C)="Lower-middle Income",IF(G774&gt;1,IF(G774&gt;3,0.23,0.18),0.09),IF(_xlfn.XLOOKUP(B774,'RES TECH'!$M:$M,'RES TECH'!$C:$C)="Upper-middle Income",IF(G774&gt;1,IF(G774&gt;3,0.15,0.12),0.06),IF(_xlfn.XLOOKUP(B774,'RES TECH'!$M:$M,'RES TECH'!$C:$C)="High Income",IF(G774&gt;1,IF(G774&gt;3,0.08,0.06),0.03))))))</f>
        <v>0.06</v>
      </c>
    </row>
    <row r="775" spans="2:13" x14ac:dyDescent="0.25">
      <c r="B775" t="str">
        <f>IF('RES TECH'!N771=1,'RES TECH'!M771,"*")</f>
        <v>RESAPAUMOldSHRAD4NGA22</v>
      </c>
      <c r="C775" t="str">
        <f>IF(B775="*","*",_xlfn.XLOOKUP(B775,'RES TECH'!M:M,'RES TECH'!K:K))</f>
        <v>RESNGA</v>
      </c>
      <c r="D775" t="str">
        <f>IF(B775="*","*",_xlfn.XLOOKUP(B775,'RES TECH'!M:M,'RES TECH'!L:L))</f>
        <v>RESAPAUMOldSHEUE</v>
      </c>
      <c r="E775">
        <f>IF(B775="*","*",_xlfn.XLOOKUP(B775,'RES TECH'!M:M,'RES TECH'!O:O))</f>
        <v>2022</v>
      </c>
      <c r="F775" s="12">
        <f>IF(B775="*","*",_xlfn.XLOOKUP(B775,'RES TECH'!M:M,'RES TECH'!Y:Y))</f>
        <v>26</v>
      </c>
      <c r="G775" s="12">
        <f>IF(B775="*","*",_xlfn.XLOOKUP(B775,'RES TECH'!M:M,'RES TECH'!V:V))</f>
        <v>0.97</v>
      </c>
      <c r="H775">
        <f>IF(B775="*","*",_xlfn.XLOOKUP(B775,'RES TECH'!M:M,'RES TECH'!AA:AA))</f>
        <v>31.536000000000001</v>
      </c>
      <c r="I775" s="12">
        <f>IF(B775="*","*",_xlfn.XLOOKUP(B775,'RES TECH'!M:M,'RES TECH'!Z:Z))</f>
        <v>8.7856310855373987E-2</v>
      </c>
      <c r="J775" s="12">
        <f>IF(B775="*","*",_xlfn.XLOOKUP(B775,'RES TECH'!M:M,'RES TECH'!S:S))</f>
        <v>2750.8404424994642</v>
      </c>
      <c r="K775" s="12">
        <f t="shared" ref="K775:K838" si="24">IF(B775="*","*",5%*J775)</f>
        <v>137.54202212497322</v>
      </c>
      <c r="L775" s="12">
        <f t="shared" ref="L775:L838" si="25">IF(B775="*","*",5%*K775)</f>
        <v>6.8771011062486611</v>
      </c>
      <c r="M775">
        <f>IF(B775="*","*",IF(_xlfn.XLOOKUP(B775,'RES TECH'!$M:$M,'RES TECH'!$C:$C)="Low Income",IF(G775&gt;1,IF(G775&gt;3,0.3,0.24),0.12),IF(_xlfn.XLOOKUP(B775,'RES TECH'!$M:$M,'RES TECH'!$C:$C)="Lower-middle Income",IF(G775&gt;1,IF(G775&gt;3,0.23,0.18),0.09),IF(_xlfn.XLOOKUP(B775,'RES TECH'!$M:$M,'RES TECH'!$C:$C)="Upper-middle Income",IF(G775&gt;1,IF(G775&gt;3,0.15,0.12),0.06),IF(_xlfn.XLOOKUP(B775,'RES TECH'!$M:$M,'RES TECH'!$C:$C)="High Income",IF(G775&gt;1,IF(G775&gt;3,0.08,0.06),0.03))))))</f>
        <v>0.06</v>
      </c>
    </row>
    <row r="776" spans="2:13" x14ac:dyDescent="0.25">
      <c r="B776" t="str">
        <f>IF('RES TECH'!N772=1,'RES TECH'!M772,"*")</f>
        <v>RESAPAUMOldSHFUR1KER20</v>
      </c>
      <c r="C776" t="str">
        <f>IF(B776="*","*",_xlfn.XLOOKUP(B776,'RES TECH'!M:M,'RES TECH'!K:K))</f>
        <v>RESKER</v>
      </c>
      <c r="D776" t="str">
        <f>IF(B776="*","*",_xlfn.XLOOKUP(B776,'RES TECH'!M:M,'RES TECH'!L:L))</f>
        <v>RESAPAUMOldSHEUE</v>
      </c>
      <c r="E776">
        <f>IF(B776="*","*",_xlfn.XLOOKUP(B776,'RES TECH'!M:M,'RES TECH'!O:O))</f>
        <v>2020</v>
      </c>
      <c r="F776" s="12">
        <f>IF(B776="*","*",_xlfn.XLOOKUP(B776,'RES TECH'!M:M,'RES TECH'!Y:Y))</f>
        <v>27</v>
      </c>
      <c r="G776" s="12">
        <f>IF(B776="*","*",_xlfn.XLOOKUP(B776,'RES TECH'!M:M,'RES TECH'!V:V))</f>
        <v>0.83</v>
      </c>
      <c r="H776">
        <f>IF(B776="*","*",_xlfn.XLOOKUP(B776,'RES TECH'!M:M,'RES TECH'!AA:AA))</f>
        <v>31.536000000000001</v>
      </c>
      <c r="I776" s="12">
        <f>IF(B776="*","*",_xlfn.XLOOKUP(B776,'RES TECH'!M:M,'RES TECH'!Z:Z))</f>
        <v>8.7856310855373987E-2</v>
      </c>
      <c r="J776" s="12">
        <f>IF(B776="*","*",_xlfn.XLOOKUP(B776,'RES TECH'!M:M,'RES TECH'!S:S))</f>
        <v>1271.3968431720209</v>
      </c>
      <c r="K776" s="12">
        <f t="shared" si="24"/>
        <v>63.569842158601048</v>
      </c>
      <c r="L776" s="12">
        <f t="shared" si="25"/>
        <v>3.1784921079300528</v>
      </c>
      <c r="M776">
        <f>IF(B776="*","*",IF(_xlfn.XLOOKUP(B776,'RES TECH'!$M:$M,'RES TECH'!$C:$C)="Low Income",IF(G776&gt;1,IF(G776&gt;3,0.3,0.24),0.12),IF(_xlfn.XLOOKUP(B776,'RES TECH'!$M:$M,'RES TECH'!$C:$C)="Lower-middle Income",IF(G776&gt;1,IF(G776&gt;3,0.23,0.18),0.09),IF(_xlfn.XLOOKUP(B776,'RES TECH'!$M:$M,'RES TECH'!$C:$C)="Upper-middle Income",IF(G776&gt;1,IF(G776&gt;3,0.15,0.12),0.06),IF(_xlfn.XLOOKUP(B776,'RES TECH'!$M:$M,'RES TECH'!$C:$C)="High Income",IF(G776&gt;1,IF(G776&gt;3,0.08,0.06),0.03))))))</f>
        <v>0.06</v>
      </c>
    </row>
    <row r="777" spans="2:13" x14ac:dyDescent="0.25">
      <c r="B777" t="str">
        <f>IF('RES TECH'!N773=1,'RES TECH'!M773,"*")</f>
        <v>*</v>
      </c>
      <c r="C777" t="str">
        <f>IF(B777="*","*",_xlfn.XLOOKUP(B777,'RES TECH'!M:M,'RES TECH'!K:K))</f>
        <v>*</v>
      </c>
      <c r="D777" t="str">
        <f>IF(B777="*","*",_xlfn.XLOOKUP(B777,'RES TECH'!M:M,'RES TECH'!L:L))</f>
        <v>*</v>
      </c>
      <c r="E777" t="str">
        <f>IF(B777="*","*",_xlfn.XLOOKUP(B777,'RES TECH'!M:M,'RES TECH'!O:O))</f>
        <v>*</v>
      </c>
      <c r="F777" s="12" t="str">
        <f>IF(B777="*","*",_xlfn.XLOOKUP(B777,'RES TECH'!M:M,'RES TECH'!Y:Y))</f>
        <v>*</v>
      </c>
      <c r="G777" s="12" t="str">
        <f>IF(B777="*","*",_xlfn.XLOOKUP(B777,'RES TECH'!M:M,'RES TECH'!V:V))</f>
        <v>*</v>
      </c>
      <c r="H777" t="str">
        <f>IF(B777="*","*",_xlfn.XLOOKUP(B777,'RES TECH'!M:M,'RES TECH'!AA:AA))</f>
        <v>*</v>
      </c>
      <c r="I777" s="12" t="str">
        <f>IF(B777="*","*",_xlfn.XLOOKUP(B777,'RES TECH'!M:M,'RES TECH'!Z:Z))</f>
        <v>*</v>
      </c>
      <c r="J777" s="12" t="str">
        <f>IF(B777="*","*",_xlfn.XLOOKUP(B777,'RES TECH'!M:M,'RES TECH'!S:S))</f>
        <v>*</v>
      </c>
      <c r="K777" s="12" t="str">
        <f t="shared" si="24"/>
        <v>*</v>
      </c>
      <c r="L777" s="12" t="str">
        <f t="shared" si="25"/>
        <v>*</v>
      </c>
      <c r="M777" t="str">
        <f>IF(B777="*","*",IF(_xlfn.XLOOKUP(B777,'RES TECH'!$M:$M,'RES TECH'!$C:$C)="Low Income",IF(G777&gt;1,IF(G777&gt;3,0.3,0.24),0.12),IF(_xlfn.XLOOKUP(B777,'RES TECH'!$M:$M,'RES TECH'!$C:$C)="Lower-middle Income",IF(G777&gt;1,IF(G777&gt;3,0.23,0.18),0.09),IF(_xlfn.XLOOKUP(B777,'RES TECH'!$M:$M,'RES TECH'!$C:$C)="Upper-middle Income",IF(G777&gt;1,IF(G777&gt;3,0.15,0.12),0.06),IF(_xlfn.XLOOKUP(B777,'RES TECH'!$M:$M,'RES TECH'!$C:$C)="High Income",IF(G777&gt;1,IF(G777&gt;3,0.08,0.06),0.03))))))</f>
        <v>*</v>
      </c>
    </row>
    <row r="778" spans="2:13" x14ac:dyDescent="0.25">
      <c r="B778" t="str">
        <f>IF('RES TECH'!N774=1,'RES TECH'!M774,"*")</f>
        <v>RESAPAUMOldSHFUR2KER20</v>
      </c>
      <c r="C778" t="str">
        <f>IF(B778="*","*",_xlfn.XLOOKUP(B778,'RES TECH'!M:M,'RES TECH'!K:K))</f>
        <v>RESKER</v>
      </c>
      <c r="D778" t="str">
        <f>IF(B778="*","*",_xlfn.XLOOKUP(B778,'RES TECH'!M:M,'RES TECH'!L:L))</f>
        <v>RESAPAUMOldSHEUE</v>
      </c>
      <c r="E778">
        <f>IF(B778="*","*",_xlfn.XLOOKUP(B778,'RES TECH'!M:M,'RES TECH'!O:O))</f>
        <v>2020</v>
      </c>
      <c r="F778" s="12">
        <f>IF(B778="*","*",_xlfn.XLOOKUP(B778,'RES TECH'!M:M,'RES TECH'!Y:Y))</f>
        <v>27</v>
      </c>
      <c r="G778" s="12">
        <f>IF(B778="*","*",_xlfn.XLOOKUP(B778,'RES TECH'!M:M,'RES TECH'!V:V))</f>
        <v>0.83</v>
      </c>
      <c r="H778">
        <f>IF(B778="*","*",_xlfn.XLOOKUP(B778,'RES TECH'!M:M,'RES TECH'!AA:AA))</f>
        <v>31.536000000000001</v>
      </c>
      <c r="I778" s="12">
        <f>IF(B778="*","*",_xlfn.XLOOKUP(B778,'RES TECH'!M:M,'RES TECH'!Z:Z))</f>
        <v>8.7856310855373987E-2</v>
      </c>
      <c r="J778" s="12">
        <f>IF(B778="*","*",_xlfn.XLOOKUP(B778,'RES TECH'!M:M,'RES TECH'!S:S))</f>
        <v>1271.3968431720209</v>
      </c>
      <c r="K778" s="12">
        <f t="shared" si="24"/>
        <v>63.569842158601048</v>
      </c>
      <c r="L778" s="12">
        <f t="shared" si="25"/>
        <v>3.1784921079300528</v>
      </c>
      <c r="M778">
        <f>IF(B778="*","*",IF(_xlfn.XLOOKUP(B778,'RES TECH'!$M:$M,'RES TECH'!$C:$C)="Low Income",IF(G778&gt;1,IF(G778&gt;3,0.3,0.24),0.12),IF(_xlfn.XLOOKUP(B778,'RES TECH'!$M:$M,'RES TECH'!$C:$C)="Lower-middle Income",IF(G778&gt;1,IF(G778&gt;3,0.23,0.18),0.09),IF(_xlfn.XLOOKUP(B778,'RES TECH'!$M:$M,'RES TECH'!$C:$C)="Upper-middle Income",IF(G778&gt;1,IF(G778&gt;3,0.15,0.12),0.06),IF(_xlfn.XLOOKUP(B778,'RES TECH'!$M:$M,'RES TECH'!$C:$C)="High Income",IF(G778&gt;1,IF(G778&gt;3,0.08,0.06),0.03))))))</f>
        <v>0.06</v>
      </c>
    </row>
    <row r="779" spans="2:13" x14ac:dyDescent="0.25">
      <c r="B779" t="str">
        <f>IF('RES TECH'!N775=1,'RES TECH'!M775,"*")</f>
        <v>RESAPAUMOldSHFUR3KER20</v>
      </c>
      <c r="C779" t="str">
        <f>IF(B779="*","*",_xlfn.XLOOKUP(B779,'RES TECH'!M:M,'RES TECH'!K:K))</f>
        <v>RESKER</v>
      </c>
      <c r="D779" t="str">
        <f>IF(B779="*","*",_xlfn.XLOOKUP(B779,'RES TECH'!M:M,'RES TECH'!L:L))</f>
        <v>RESAPAUMOldSHEUE</v>
      </c>
      <c r="E779">
        <f>IF(B779="*","*",_xlfn.XLOOKUP(B779,'RES TECH'!M:M,'RES TECH'!O:O))</f>
        <v>2020</v>
      </c>
      <c r="F779" s="12">
        <f>IF(B779="*","*",_xlfn.XLOOKUP(B779,'RES TECH'!M:M,'RES TECH'!Y:Y))</f>
        <v>27</v>
      </c>
      <c r="G779" s="12">
        <f>IF(B779="*","*",_xlfn.XLOOKUP(B779,'RES TECH'!M:M,'RES TECH'!V:V))</f>
        <v>0.85</v>
      </c>
      <c r="H779">
        <f>IF(B779="*","*",_xlfn.XLOOKUP(B779,'RES TECH'!M:M,'RES TECH'!AA:AA))</f>
        <v>31.536000000000001</v>
      </c>
      <c r="I779" s="12">
        <f>IF(B779="*","*",_xlfn.XLOOKUP(B779,'RES TECH'!M:M,'RES TECH'!Z:Z))</f>
        <v>8.7856310855373987E-2</v>
      </c>
      <c r="J779" s="12">
        <f>IF(B779="*","*",_xlfn.XLOOKUP(B779,'RES TECH'!M:M,'RES TECH'!S:S))</f>
        <v>1340.745761890495</v>
      </c>
      <c r="K779" s="12">
        <f t="shared" si="24"/>
        <v>67.037288094524754</v>
      </c>
      <c r="L779" s="12">
        <f t="shared" si="25"/>
        <v>3.3518644047262378</v>
      </c>
      <c r="M779">
        <f>IF(B779="*","*",IF(_xlfn.XLOOKUP(B779,'RES TECH'!$M:$M,'RES TECH'!$C:$C)="Low Income",IF(G779&gt;1,IF(G779&gt;3,0.3,0.24),0.12),IF(_xlfn.XLOOKUP(B779,'RES TECH'!$M:$M,'RES TECH'!$C:$C)="Lower-middle Income",IF(G779&gt;1,IF(G779&gt;3,0.23,0.18),0.09),IF(_xlfn.XLOOKUP(B779,'RES TECH'!$M:$M,'RES TECH'!$C:$C)="Upper-middle Income",IF(G779&gt;1,IF(G779&gt;3,0.15,0.12),0.06),IF(_xlfn.XLOOKUP(B779,'RES TECH'!$M:$M,'RES TECH'!$C:$C)="High Income",IF(G779&gt;1,IF(G779&gt;3,0.08,0.06),0.03))))))</f>
        <v>0.06</v>
      </c>
    </row>
    <row r="780" spans="2:13" x14ac:dyDescent="0.25">
      <c r="B780" t="str">
        <f>IF('RES TECH'!N776=1,'RES TECH'!M776,"*")</f>
        <v>*</v>
      </c>
      <c r="C780" t="str">
        <f>IF(B780="*","*",_xlfn.XLOOKUP(B780,'RES TECH'!M:M,'RES TECH'!K:K))</f>
        <v>*</v>
      </c>
      <c r="D780" t="str">
        <f>IF(B780="*","*",_xlfn.XLOOKUP(B780,'RES TECH'!M:M,'RES TECH'!L:L))</f>
        <v>*</v>
      </c>
      <c r="E780" t="str">
        <f>IF(B780="*","*",_xlfn.XLOOKUP(B780,'RES TECH'!M:M,'RES TECH'!O:O))</f>
        <v>*</v>
      </c>
      <c r="F780" s="12" t="str">
        <f>IF(B780="*","*",_xlfn.XLOOKUP(B780,'RES TECH'!M:M,'RES TECH'!Y:Y))</f>
        <v>*</v>
      </c>
      <c r="G780" s="12" t="str">
        <f>IF(B780="*","*",_xlfn.XLOOKUP(B780,'RES TECH'!M:M,'RES TECH'!V:V))</f>
        <v>*</v>
      </c>
      <c r="H780" t="str">
        <f>IF(B780="*","*",_xlfn.XLOOKUP(B780,'RES TECH'!M:M,'RES TECH'!AA:AA))</f>
        <v>*</v>
      </c>
      <c r="I780" s="12" t="str">
        <f>IF(B780="*","*",_xlfn.XLOOKUP(B780,'RES TECH'!M:M,'RES TECH'!Z:Z))</f>
        <v>*</v>
      </c>
      <c r="J780" s="12" t="str">
        <f>IF(B780="*","*",_xlfn.XLOOKUP(B780,'RES TECH'!M:M,'RES TECH'!S:S))</f>
        <v>*</v>
      </c>
      <c r="K780" s="12" t="str">
        <f t="shared" si="24"/>
        <v>*</v>
      </c>
      <c r="L780" s="12" t="str">
        <f t="shared" si="25"/>
        <v>*</v>
      </c>
      <c r="M780" t="str">
        <f>IF(B780="*","*",IF(_xlfn.XLOOKUP(B780,'RES TECH'!$M:$M,'RES TECH'!$C:$C)="Low Income",IF(G780&gt;1,IF(G780&gt;3,0.3,0.24),0.12),IF(_xlfn.XLOOKUP(B780,'RES TECH'!$M:$M,'RES TECH'!$C:$C)="Lower-middle Income",IF(G780&gt;1,IF(G780&gt;3,0.23,0.18),0.09),IF(_xlfn.XLOOKUP(B780,'RES TECH'!$M:$M,'RES TECH'!$C:$C)="Upper-middle Income",IF(G780&gt;1,IF(G780&gt;3,0.15,0.12),0.06),IF(_xlfn.XLOOKUP(B780,'RES TECH'!$M:$M,'RES TECH'!$C:$C)="High Income",IF(G780&gt;1,IF(G780&gt;3,0.08,0.06),0.03))))))</f>
        <v>*</v>
      </c>
    </row>
    <row r="781" spans="2:13" x14ac:dyDescent="0.25">
      <c r="B781" t="str">
        <f>IF('RES TECH'!N777=1,'RES TECH'!M777,"*")</f>
        <v>RESAPAUMOldSHFUR4KER20</v>
      </c>
      <c r="C781" t="str">
        <f>IF(B781="*","*",_xlfn.XLOOKUP(B781,'RES TECH'!M:M,'RES TECH'!K:K))</f>
        <v>RESKER</v>
      </c>
      <c r="D781" t="str">
        <f>IF(B781="*","*",_xlfn.XLOOKUP(B781,'RES TECH'!M:M,'RES TECH'!L:L))</f>
        <v>RESAPAUMOldSHEUE</v>
      </c>
      <c r="E781">
        <f>IF(B781="*","*",_xlfn.XLOOKUP(B781,'RES TECH'!M:M,'RES TECH'!O:O))</f>
        <v>2020</v>
      </c>
      <c r="F781" s="12">
        <f>IF(B781="*","*",_xlfn.XLOOKUP(B781,'RES TECH'!M:M,'RES TECH'!Y:Y))</f>
        <v>27</v>
      </c>
      <c r="G781" s="12">
        <f>IF(B781="*","*",_xlfn.XLOOKUP(B781,'RES TECH'!M:M,'RES TECH'!V:V))</f>
        <v>0.97</v>
      </c>
      <c r="H781">
        <f>IF(B781="*","*",_xlfn.XLOOKUP(B781,'RES TECH'!M:M,'RES TECH'!AA:AA))</f>
        <v>31.536000000000001</v>
      </c>
      <c r="I781" s="12">
        <f>IF(B781="*","*",_xlfn.XLOOKUP(B781,'RES TECH'!M:M,'RES TECH'!Z:Z))</f>
        <v>8.7856310855373987E-2</v>
      </c>
      <c r="J781" s="12">
        <f>IF(B781="*","*",_xlfn.XLOOKUP(B781,'RES TECH'!M:M,'RES TECH'!S:S))</f>
        <v>1988.0023365962511</v>
      </c>
      <c r="K781" s="12">
        <f t="shared" si="24"/>
        <v>99.400116829812561</v>
      </c>
      <c r="L781" s="12">
        <f t="shared" si="25"/>
        <v>4.9700058414906287</v>
      </c>
      <c r="M781">
        <f>IF(B781="*","*",IF(_xlfn.XLOOKUP(B781,'RES TECH'!$M:$M,'RES TECH'!$C:$C)="Low Income",IF(G781&gt;1,IF(G781&gt;3,0.3,0.24),0.12),IF(_xlfn.XLOOKUP(B781,'RES TECH'!$M:$M,'RES TECH'!$C:$C)="Lower-middle Income",IF(G781&gt;1,IF(G781&gt;3,0.23,0.18),0.09),IF(_xlfn.XLOOKUP(B781,'RES TECH'!$M:$M,'RES TECH'!$C:$C)="Upper-middle Income",IF(G781&gt;1,IF(G781&gt;3,0.15,0.12),0.06),IF(_xlfn.XLOOKUP(B781,'RES TECH'!$M:$M,'RES TECH'!$C:$C)="High Income",IF(G781&gt;1,IF(G781&gt;3,0.08,0.06),0.03))))))</f>
        <v>0.06</v>
      </c>
    </row>
    <row r="782" spans="2:13" x14ac:dyDescent="0.25">
      <c r="B782" t="str">
        <f>IF('RES TECH'!N778=1,'RES TECH'!M778,"*")</f>
        <v>RESAPAUMOldSHFUR1LPG20</v>
      </c>
      <c r="C782" t="str">
        <f>IF(B782="*","*",_xlfn.XLOOKUP(B782,'RES TECH'!M:M,'RES TECH'!K:K))</f>
        <v>RESLPG</v>
      </c>
      <c r="D782" t="str">
        <f>IF(B782="*","*",_xlfn.XLOOKUP(B782,'RES TECH'!M:M,'RES TECH'!L:L))</f>
        <v>RESAPAUMOldSHEUE</v>
      </c>
      <c r="E782">
        <f>IF(B782="*","*",_xlfn.XLOOKUP(B782,'RES TECH'!M:M,'RES TECH'!O:O))</f>
        <v>2020</v>
      </c>
      <c r="F782" s="12">
        <f>IF(B782="*","*",_xlfn.XLOOKUP(B782,'RES TECH'!M:M,'RES TECH'!Y:Y))</f>
        <v>22</v>
      </c>
      <c r="G782" s="12">
        <f>IF(B782="*","*",_xlfn.XLOOKUP(B782,'RES TECH'!M:M,'RES TECH'!V:V))</f>
        <v>0.8</v>
      </c>
      <c r="H782">
        <f>IF(B782="*","*",_xlfn.XLOOKUP(B782,'RES TECH'!M:M,'RES TECH'!AA:AA))</f>
        <v>31.536000000000001</v>
      </c>
      <c r="I782" s="12">
        <f>IF(B782="*","*",_xlfn.XLOOKUP(B782,'RES TECH'!M:M,'RES TECH'!Z:Z))</f>
        <v>8.7856310855373987E-2</v>
      </c>
      <c r="J782" s="12">
        <f>IF(B782="*","*",_xlfn.XLOOKUP(B782,'RES TECH'!M:M,'RES TECH'!S:S))</f>
        <v>631.8457038794287</v>
      </c>
      <c r="K782" s="12">
        <f t="shared" si="24"/>
        <v>31.592285193971435</v>
      </c>
      <c r="L782" s="12">
        <f t="shared" si="25"/>
        <v>1.5796142596985718</v>
      </c>
      <c r="M782">
        <f>IF(B782="*","*",IF(_xlfn.XLOOKUP(B782,'RES TECH'!$M:$M,'RES TECH'!$C:$C)="Low Income",IF(G782&gt;1,IF(G782&gt;3,0.3,0.24),0.12),IF(_xlfn.XLOOKUP(B782,'RES TECH'!$M:$M,'RES TECH'!$C:$C)="Lower-middle Income",IF(G782&gt;1,IF(G782&gt;3,0.23,0.18),0.09),IF(_xlfn.XLOOKUP(B782,'RES TECH'!$M:$M,'RES TECH'!$C:$C)="Upper-middle Income",IF(G782&gt;1,IF(G782&gt;3,0.15,0.12),0.06),IF(_xlfn.XLOOKUP(B782,'RES TECH'!$M:$M,'RES TECH'!$C:$C)="High Income",IF(G782&gt;1,IF(G782&gt;3,0.08,0.06),0.03))))))</f>
        <v>0.06</v>
      </c>
    </row>
    <row r="783" spans="2:13" x14ac:dyDescent="0.25">
      <c r="B783" t="str">
        <f>IF('RES TECH'!N779=1,'RES TECH'!M779,"*")</f>
        <v>*</v>
      </c>
      <c r="C783" t="str">
        <f>IF(B783="*","*",_xlfn.XLOOKUP(B783,'RES TECH'!M:M,'RES TECH'!K:K))</f>
        <v>*</v>
      </c>
      <c r="D783" t="str">
        <f>IF(B783="*","*",_xlfn.XLOOKUP(B783,'RES TECH'!M:M,'RES TECH'!L:L))</f>
        <v>*</v>
      </c>
      <c r="E783" t="str">
        <f>IF(B783="*","*",_xlfn.XLOOKUP(B783,'RES TECH'!M:M,'RES TECH'!O:O))</f>
        <v>*</v>
      </c>
      <c r="F783" s="12" t="str">
        <f>IF(B783="*","*",_xlfn.XLOOKUP(B783,'RES TECH'!M:M,'RES TECH'!Y:Y))</f>
        <v>*</v>
      </c>
      <c r="G783" s="12" t="str">
        <f>IF(B783="*","*",_xlfn.XLOOKUP(B783,'RES TECH'!M:M,'RES TECH'!V:V))</f>
        <v>*</v>
      </c>
      <c r="H783" t="str">
        <f>IF(B783="*","*",_xlfn.XLOOKUP(B783,'RES TECH'!M:M,'RES TECH'!AA:AA))</f>
        <v>*</v>
      </c>
      <c r="I783" s="12" t="str">
        <f>IF(B783="*","*",_xlfn.XLOOKUP(B783,'RES TECH'!M:M,'RES TECH'!Z:Z))</f>
        <v>*</v>
      </c>
      <c r="J783" s="12" t="str">
        <f>IF(B783="*","*",_xlfn.XLOOKUP(B783,'RES TECH'!M:M,'RES TECH'!S:S))</f>
        <v>*</v>
      </c>
      <c r="K783" s="12" t="str">
        <f t="shared" si="24"/>
        <v>*</v>
      </c>
      <c r="L783" s="12" t="str">
        <f t="shared" si="25"/>
        <v>*</v>
      </c>
      <c r="M783" t="str">
        <f>IF(B783="*","*",IF(_xlfn.XLOOKUP(B783,'RES TECH'!$M:$M,'RES TECH'!$C:$C)="Low Income",IF(G783&gt;1,IF(G783&gt;3,0.3,0.24),0.12),IF(_xlfn.XLOOKUP(B783,'RES TECH'!$M:$M,'RES TECH'!$C:$C)="Lower-middle Income",IF(G783&gt;1,IF(G783&gt;3,0.23,0.18),0.09),IF(_xlfn.XLOOKUP(B783,'RES TECH'!$M:$M,'RES TECH'!$C:$C)="Upper-middle Income",IF(G783&gt;1,IF(G783&gt;3,0.15,0.12),0.06),IF(_xlfn.XLOOKUP(B783,'RES TECH'!$M:$M,'RES TECH'!$C:$C)="High Income",IF(G783&gt;1,IF(G783&gt;3,0.08,0.06),0.03))))))</f>
        <v>*</v>
      </c>
    </row>
    <row r="784" spans="2:13" x14ac:dyDescent="0.25">
      <c r="B784" t="str">
        <f>IF('RES TECH'!N780=1,'RES TECH'!M780,"*")</f>
        <v>RESAPAUMOldSHFUR2LPG20</v>
      </c>
      <c r="C784" t="str">
        <f>IF(B784="*","*",_xlfn.XLOOKUP(B784,'RES TECH'!M:M,'RES TECH'!K:K))</f>
        <v>RESLPG</v>
      </c>
      <c r="D784" t="str">
        <f>IF(B784="*","*",_xlfn.XLOOKUP(B784,'RES TECH'!M:M,'RES TECH'!L:L))</f>
        <v>RESAPAUMOldSHEUE</v>
      </c>
      <c r="E784">
        <f>IF(B784="*","*",_xlfn.XLOOKUP(B784,'RES TECH'!M:M,'RES TECH'!O:O))</f>
        <v>2020</v>
      </c>
      <c r="F784" s="12">
        <f>IF(B784="*","*",_xlfn.XLOOKUP(B784,'RES TECH'!M:M,'RES TECH'!Y:Y))</f>
        <v>22</v>
      </c>
      <c r="G784" s="12">
        <f>IF(B784="*","*",_xlfn.XLOOKUP(B784,'RES TECH'!M:M,'RES TECH'!V:V))</f>
        <v>0.92</v>
      </c>
      <c r="H784">
        <f>IF(B784="*","*",_xlfn.XLOOKUP(B784,'RES TECH'!M:M,'RES TECH'!AA:AA))</f>
        <v>31.536000000000001</v>
      </c>
      <c r="I784" s="12">
        <f>IF(B784="*","*",_xlfn.XLOOKUP(B784,'RES TECH'!M:M,'RES TECH'!Z:Z))</f>
        <v>8.7856310855373987E-2</v>
      </c>
      <c r="J784" s="12">
        <f>IF(B784="*","*",_xlfn.XLOOKUP(B784,'RES TECH'!M:M,'RES TECH'!S:S))</f>
        <v>804.44745713429711</v>
      </c>
      <c r="K784" s="12">
        <f t="shared" si="24"/>
        <v>40.222372856714856</v>
      </c>
      <c r="L784" s="12">
        <f t="shared" si="25"/>
        <v>2.011118642835743</v>
      </c>
      <c r="M784">
        <f>IF(B784="*","*",IF(_xlfn.XLOOKUP(B784,'RES TECH'!$M:$M,'RES TECH'!$C:$C)="Low Income",IF(G784&gt;1,IF(G784&gt;3,0.3,0.24),0.12),IF(_xlfn.XLOOKUP(B784,'RES TECH'!$M:$M,'RES TECH'!$C:$C)="Lower-middle Income",IF(G784&gt;1,IF(G784&gt;3,0.23,0.18),0.09),IF(_xlfn.XLOOKUP(B784,'RES TECH'!$M:$M,'RES TECH'!$C:$C)="Upper-middle Income",IF(G784&gt;1,IF(G784&gt;3,0.15,0.12),0.06),IF(_xlfn.XLOOKUP(B784,'RES TECH'!$M:$M,'RES TECH'!$C:$C)="High Income",IF(G784&gt;1,IF(G784&gt;3,0.08,0.06),0.03))))))</f>
        <v>0.06</v>
      </c>
    </row>
    <row r="785" spans="2:13" x14ac:dyDescent="0.25">
      <c r="B785" t="str">
        <f>IF('RES TECH'!N781=1,'RES TECH'!M781,"*")</f>
        <v>RESAPAUMOldSHFUR3LPG20</v>
      </c>
      <c r="C785" t="str">
        <f>IF(B785="*","*",_xlfn.XLOOKUP(B785,'RES TECH'!M:M,'RES TECH'!K:K))</f>
        <v>RESLPG</v>
      </c>
      <c r="D785" t="str">
        <f>IF(B785="*","*",_xlfn.XLOOKUP(B785,'RES TECH'!M:M,'RES TECH'!L:L))</f>
        <v>RESAPAUMOldSHEUE</v>
      </c>
      <c r="E785">
        <f>IF(B785="*","*",_xlfn.XLOOKUP(B785,'RES TECH'!M:M,'RES TECH'!O:O))</f>
        <v>2020</v>
      </c>
      <c r="F785" s="12">
        <f>IF(B785="*","*",_xlfn.XLOOKUP(B785,'RES TECH'!M:M,'RES TECH'!Y:Y))</f>
        <v>22</v>
      </c>
      <c r="G785" s="12">
        <f>IF(B785="*","*",_xlfn.XLOOKUP(B785,'RES TECH'!M:M,'RES TECH'!V:V))</f>
        <v>0.95</v>
      </c>
      <c r="H785">
        <f>IF(B785="*","*",_xlfn.XLOOKUP(B785,'RES TECH'!M:M,'RES TECH'!AA:AA))</f>
        <v>31.536000000000001</v>
      </c>
      <c r="I785" s="12">
        <f>IF(B785="*","*",_xlfn.XLOOKUP(B785,'RES TECH'!M:M,'RES TECH'!Z:Z))</f>
        <v>8.7856310855373987E-2</v>
      </c>
      <c r="J785" s="12">
        <f>IF(B785="*","*",_xlfn.XLOOKUP(B785,'RES TECH'!M:M,'RES TECH'!S:S))</f>
        <v>844.5157212827487</v>
      </c>
      <c r="K785" s="12">
        <f t="shared" si="24"/>
        <v>42.225786064137438</v>
      </c>
      <c r="L785" s="12">
        <f t="shared" si="25"/>
        <v>2.1112893032068718</v>
      </c>
      <c r="M785">
        <f>IF(B785="*","*",IF(_xlfn.XLOOKUP(B785,'RES TECH'!$M:$M,'RES TECH'!$C:$C)="Low Income",IF(G785&gt;1,IF(G785&gt;3,0.3,0.24),0.12),IF(_xlfn.XLOOKUP(B785,'RES TECH'!$M:$M,'RES TECH'!$C:$C)="Lower-middle Income",IF(G785&gt;1,IF(G785&gt;3,0.23,0.18),0.09),IF(_xlfn.XLOOKUP(B785,'RES TECH'!$M:$M,'RES TECH'!$C:$C)="Upper-middle Income",IF(G785&gt;1,IF(G785&gt;3,0.15,0.12),0.06),IF(_xlfn.XLOOKUP(B785,'RES TECH'!$M:$M,'RES TECH'!$C:$C)="High Income",IF(G785&gt;1,IF(G785&gt;3,0.08,0.06),0.03))))))</f>
        <v>0.06</v>
      </c>
    </row>
    <row r="786" spans="2:13" x14ac:dyDescent="0.25">
      <c r="B786" t="str">
        <f>IF('RES TECH'!N782=1,'RES TECH'!M782,"*")</f>
        <v>RESAPAUMOldSHFUR3LPG22</v>
      </c>
      <c r="C786" t="str">
        <f>IF(B786="*","*",_xlfn.XLOOKUP(B786,'RES TECH'!M:M,'RES TECH'!K:K))</f>
        <v>RESLPG</v>
      </c>
      <c r="D786" t="str">
        <f>IF(B786="*","*",_xlfn.XLOOKUP(B786,'RES TECH'!M:M,'RES TECH'!L:L))</f>
        <v>RESAPAUMOldSHEUE</v>
      </c>
      <c r="E786">
        <f>IF(B786="*","*",_xlfn.XLOOKUP(B786,'RES TECH'!M:M,'RES TECH'!O:O))</f>
        <v>2022</v>
      </c>
      <c r="F786" s="12">
        <f>IF(B786="*","*",_xlfn.XLOOKUP(B786,'RES TECH'!M:M,'RES TECH'!Y:Y))</f>
        <v>22</v>
      </c>
      <c r="G786" s="12">
        <f>IF(B786="*","*",_xlfn.XLOOKUP(B786,'RES TECH'!M:M,'RES TECH'!V:V))</f>
        <v>0.95</v>
      </c>
      <c r="H786">
        <f>IF(B786="*","*",_xlfn.XLOOKUP(B786,'RES TECH'!M:M,'RES TECH'!AA:AA))</f>
        <v>31.536000000000001</v>
      </c>
      <c r="I786" s="12">
        <f>IF(B786="*","*",_xlfn.XLOOKUP(B786,'RES TECH'!M:M,'RES TECH'!Z:Z))</f>
        <v>8.7856310855373987E-2</v>
      </c>
      <c r="J786" s="12">
        <f>IF(B786="*","*",_xlfn.XLOOKUP(B786,'RES TECH'!M:M,'RES TECH'!S:S))</f>
        <v>844.5157212827487</v>
      </c>
      <c r="K786" s="12">
        <f t="shared" si="24"/>
        <v>42.225786064137438</v>
      </c>
      <c r="L786" s="12">
        <f t="shared" si="25"/>
        <v>2.1112893032068718</v>
      </c>
      <c r="M786">
        <f>IF(B786="*","*",IF(_xlfn.XLOOKUP(B786,'RES TECH'!$M:$M,'RES TECH'!$C:$C)="Low Income",IF(G786&gt;1,IF(G786&gt;3,0.3,0.24),0.12),IF(_xlfn.XLOOKUP(B786,'RES TECH'!$M:$M,'RES TECH'!$C:$C)="Lower-middle Income",IF(G786&gt;1,IF(G786&gt;3,0.23,0.18),0.09),IF(_xlfn.XLOOKUP(B786,'RES TECH'!$M:$M,'RES TECH'!$C:$C)="Upper-middle Income",IF(G786&gt;1,IF(G786&gt;3,0.15,0.12),0.06),IF(_xlfn.XLOOKUP(B786,'RES TECH'!$M:$M,'RES TECH'!$C:$C)="High Income",IF(G786&gt;1,IF(G786&gt;3,0.08,0.06),0.03))))))</f>
        <v>0.06</v>
      </c>
    </row>
    <row r="787" spans="2:13" x14ac:dyDescent="0.25">
      <c r="B787" t="str">
        <f>IF('RES TECH'!N783=1,'RES TECH'!M783,"*")</f>
        <v>RESAPAUMOldSHFUR4LPG20</v>
      </c>
      <c r="C787" t="str">
        <f>IF(B787="*","*",_xlfn.XLOOKUP(B787,'RES TECH'!M:M,'RES TECH'!K:K))</f>
        <v>RESLPG</v>
      </c>
      <c r="D787" t="str">
        <f>IF(B787="*","*",_xlfn.XLOOKUP(B787,'RES TECH'!M:M,'RES TECH'!L:L))</f>
        <v>RESAPAUMOldSHEUE</v>
      </c>
      <c r="E787">
        <f>IF(B787="*","*",_xlfn.XLOOKUP(B787,'RES TECH'!M:M,'RES TECH'!O:O))</f>
        <v>2020</v>
      </c>
      <c r="F787" s="12">
        <f>IF(B787="*","*",_xlfn.XLOOKUP(B787,'RES TECH'!M:M,'RES TECH'!Y:Y))</f>
        <v>22</v>
      </c>
      <c r="G787" s="12">
        <f>IF(B787="*","*",_xlfn.XLOOKUP(B787,'RES TECH'!M:M,'RES TECH'!V:V))</f>
        <v>0.99</v>
      </c>
      <c r="H787">
        <f>IF(B787="*","*",_xlfn.XLOOKUP(B787,'RES TECH'!M:M,'RES TECH'!AA:AA))</f>
        <v>31.536000000000001</v>
      </c>
      <c r="I787" s="12">
        <f>IF(B787="*","*",_xlfn.XLOOKUP(B787,'RES TECH'!M:M,'RES TECH'!Z:Z))</f>
        <v>8.7856310855373987E-2</v>
      </c>
      <c r="J787" s="12">
        <f>IF(B787="*","*",_xlfn.XLOOKUP(B787,'RES TECH'!M:M,'RES TECH'!S:S))</f>
        <v>936.98094624071371</v>
      </c>
      <c r="K787" s="12">
        <f t="shared" si="24"/>
        <v>46.849047312035687</v>
      </c>
      <c r="L787" s="12">
        <f t="shared" si="25"/>
        <v>2.3424523656017846</v>
      </c>
      <c r="M787">
        <f>IF(B787="*","*",IF(_xlfn.XLOOKUP(B787,'RES TECH'!$M:$M,'RES TECH'!$C:$C)="Low Income",IF(G787&gt;1,IF(G787&gt;3,0.3,0.24),0.12),IF(_xlfn.XLOOKUP(B787,'RES TECH'!$M:$M,'RES TECH'!$C:$C)="Lower-middle Income",IF(G787&gt;1,IF(G787&gt;3,0.23,0.18),0.09),IF(_xlfn.XLOOKUP(B787,'RES TECH'!$M:$M,'RES TECH'!$C:$C)="Upper-middle Income",IF(G787&gt;1,IF(G787&gt;3,0.15,0.12),0.06),IF(_xlfn.XLOOKUP(B787,'RES TECH'!$M:$M,'RES TECH'!$C:$C)="High Income",IF(G787&gt;1,IF(G787&gt;3,0.08,0.06),0.03))))))</f>
        <v>0.06</v>
      </c>
    </row>
    <row r="788" spans="2:13" x14ac:dyDescent="0.25">
      <c r="B788" t="str">
        <f>IF('RES TECH'!N784=1,'RES TECH'!M784,"*")</f>
        <v>RESAPAUMOldSHFUR4LPG22</v>
      </c>
      <c r="C788" t="str">
        <f>IF(B788="*","*",_xlfn.XLOOKUP(B788,'RES TECH'!M:M,'RES TECH'!K:K))</f>
        <v>RESLPG</v>
      </c>
      <c r="D788" t="str">
        <f>IF(B788="*","*",_xlfn.XLOOKUP(B788,'RES TECH'!M:M,'RES TECH'!L:L))</f>
        <v>RESAPAUMOldSHEUE</v>
      </c>
      <c r="E788">
        <f>IF(B788="*","*",_xlfn.XLOOKUP(B788,'RES TECH'!M:M,'RES TECH'!O:O))</f>
        <v>2022</v>
      </c>
      <c r="F788" s="12">
        <f>IF(B788="*","*",_xlfn.XLOOKUP(B788,'RES TECH'!M:M,'RES TECH'!Y:Y))</f>
        <v>22</v>
      </c>
      <c r="G788" s="12">
        <f>IF(B788="*","*",_xlfn.XLOOKUP(B788,'RES TECH'!M:M,'RES TECH'!V:V))</f>
        <v>0.99</v>
      </c>
      <c r="H788">
        <f>IF(B788="*","*",_xlfn.XLOOKUP(B788,'RES TECH'!M:M,'RES TECH'!AA:AA))</f>
        <v>31.536000000000001</v>
      </c>
      <c r="I788" s="12">
        <f>IF(B788="*","*",_xlfn.XLOOKUP(B788,'RES TECH'!M:M,'RES TECH'!Z:Z))</f>
        <v>8.7856310855373987E-2</v>
      </c>
      <c r="J788" s="12">
        <f>IF(B788="*","*",_xlfn.XLOOKUP(B788,'RES TECH'!M:M,'RES TECH'!S:S))</f>
        <v>936.98094624071371</v>
      </c>
      <c r="K788" s="12">
        <f t="shared" si="24"/>
        <v>46.849047312035687</v>
      </c>
      <c r="L788" s="12">
        <f t="shared" si="25"/>
        <v>2.3424523656017846</v>
      </c>
      <c r="M788">
        <f>IF(B788="*","*",IF(_xlfn.XLOOKUP(B788,'RES TECH'!$M:$M,'RES TECH'!$C:$C)="Low Income",IF(G788&gt;1,IF(G788&gt;3,0.3,0.24),0.12),IF(_xlfn.XLOOKUP(B788,'RES TECH'!$M:$M,'RES TECH'!$C:$C)="Lower-middle Income",IF(G788&gt;1,IF(G788&gt;3,0.23,0.18),0.09),IF(_xlfn.XLOOKUP(B788,'RES TECH'!$M:$M,'RES TECH'!$C:$C)="Upper-middle Income",IF(G788&gt;1,IF(G788&gt;3,0.15,0.12),0.06),IF(_xlfn.XLOOKUP(B788,'RES TECH'!$M:$M,'RES TECH'!$C:$C)="High Income",IF(G788&gt;1,IF(G788&gt;3,0.08,0.06),0.03))))))</f>
        <v>0.06</v>
      </c>
    </row>
    <row r="789" spans="2:13" x14ac:dyDescent="0.25">
      <c r="B789" t="str">
        <f>IF('RES TECH'!N785=1,'RES TECH'!M785,"*")</f>
        <v>RESAPAUMOldSHFUR1FOI20</v>
      </c>
      <c r="C789" t="str">
        <f>IF(B789="*","*",_xlfn.XLOOKUP(B789,'RES TECH'!M:M,'RES TECH'!K:K))</f>
        <v>RESFOI</v>
      </c>
      <c r="D789" t="str">
        <f>IF(B789="*","*",_xlfn.XLOOKUP(B789,'RES TECH'!M:M,'RES TECH'!L:L))</f>
        <v>RESAPAUMOldSHEUE</v>
      </c>
      <c r="E789">
        <f>IF(B789="*","*",_xlfn.XLOOKUP(B789,'RES TECH'!M:M,'RES TECH'!O:O))</f>
        <v>2020</v>
      </c>
      <c r="F789" s="12">
        <f>IF(B789="*","*",_xlfn.XLOOKUP(B789,'RES TECH'!M:M,'RES TECH'!Y:Y))</f>
        <v>27</v>
      </c>
      <c r="G789" s="12">
        <f>IF(B789="*","*",_xlfn.XLOOKUP(B789,'RES TECH'!M:M,'RES TECH'!V:V))</f>
        <v>0.83</v>
      </c>
      <c r="H789">
        <f>IF(B789="*","*",_xlfn.XLOOKUP(B789,'RES TECH'!M:M,'RES TECH'!AA:AA))</f>
        <v>31.536000000000001</v>
      </c>
      <c r="I789" s="12">
        <f>IF(B789="*","*",_xlfn.XLOOKUP(B789,'RES TECH'!M:M,'RES TECH'!Z:Z))</f>
        <v>8.7856310855373987E-2</v>
      </c>
      <c r="J789" s="12">
        <f>IF(B789="*","*",_xlfn.XLOOKUP(B789,'RES TECH'!M:M,'RES TECH'!S:S))</f>
        <v>1271.3968431720209</v>
      </c>
      <c r="K789" s="12">
        <f t="shared" si="24"/>
        <v>63.569842158601048</v>
      </c>
      <c r="L789" s="12">
        <f t="shared" si="25"/>
        <v>3.1784921079300528</v>
      </c>
      <c r="M789">
        <f>IF(B789="*","*",IF(_xlfn.XLOOKUP(B789,'RES TECH'!$M:$M,'RES TECH'!$C:$C)="Low Income",IF(G789&gt;1,IF(G789&gt;3,0.3,0.24),0.12),IF(_xlfn.XLOOKUP(B789,'RES TECH'!$M:$M,'RES TECH'!$C:$C)="Lower-middle Income",IF(G789&gt;1,IF(G789&gt;3,0.23,0.18),0.09),IF(_xlfn.XLOOKUP(B789,'RES TECH'!$M:$M,'RES TECH'!$C:$C)="Upper-middle Income",IF(G789&gt;1,IF(G789&gt;3,0.15,0.12),0.06),IF(_xlfn.XLOOKUP(B789,'RES TECH'!$M:$M,'RES TECH'!$C:$C)="High Income",IF(G789&gt;1,IF(G789&gt;3,0.08,0.06),0.03))))))</f>
        <v>0.06</v>
      </c>
    </row>
    <row r="790" spans="2:13" x14ac:dyDescent="0.25">
      <c r="B790" t="str">
        <f>IF('RES TECH'!N786=1,'RES TECH'!M786,"*")</f>
        <v>RESAPAUMOldSHFUR2FOI20</v>
      </c>
      <c r="C790" t="str">
        <f>IF(B790="*","*",_xlfn.XLOOKUP(B790,'RES TECH'!M:M,'RES TECH'!K:K))</f>
        <v>RESFOI</v>
      </c>
      <c r="D790" t="str">
        <f>IF(B790="*","*",_xlfn.XLOOKUP(B790,'RES TECH'!M:M,'RES TECH'!L:L))</f>
        <v>RESAPAUMOldSHEUE</v>
      </c>
      <c r="E790">
        <f>IF(B790="*","*",_xlfn.XLOOKUP(B790,'RES TECH'!M:M,'RES TECH'!O:O))</f>
        <v>2020</v>
      </c>
      <c r="F790" s="12">
        <f>IF(B790="*","*",_xlfn.XLOOKUP(B790,'RES TECH'!M:M,'RES TECH'!Y:Y))</f>
        <v>27</v>
      </c>
      <c r="G790" s="12">
        <f>IF(B790="*","*",_xlfn.XLOOKUP(B790,'RES TECH'!M:M,'RES TECH'!V:V))</f>
        <v>0.83</v>
      </c>
      <c r="H790">
        <f>IF(B790="*","*",_xlfn.XLOOKUP(B790,'RES TECH'!M:M,'RES TECH'!AA:AA))</f>
        <v>31.536000000000001</v>
      </c>
      <c r="I790" s="12">
        <f>IF(B790="*","*",_xlfn.XLOOKUP(B790,'RES TECH'!M:M,'RES TECH'!Z:Z))</f>
        <v>8.7856310855373987E-2</v>
      </c>
      <c r="J790" s="12">
        <f>IF(B790="*","*",_xlfn.XLOOKUP(B790,'RES TECH'!M:M,'RES TECH'!S:S))</f>
        <v>1271.3968431720209</v>
      </c>
      <c r="K790" s="12">
        <f t="shared" si="24"/>
        <v>63.569842158601048</v>
      </c>
      <c r="L790" s="12">
        <f t="shared" si="25"/>
        <v>3.1784921079300528</v>
      </c>
      <c r="M790">
        <f>IF(B790="*","*",IF(_xlfn.XLOOKUP(B790,'RES TECH'!$M:$M,'RES TECH'!$C:$C)="Low Income",IF(G790&gt;1,IF(G790&gt;3,0.3,0.24),0.12),IF(_xlfn.XLOOKUP(B790,'RES TECH'!$M:$M,'RES TECH'!$C:$C)="Lower-middle Income",IF(G790&gt;1,IF(G790&gt;3,0.23,0.18),0.09),IF(_xlfn.XLOOKUP(B790,'RES TECH'!$M:$M,'RES TECH'!$C:$C)="Upper-middle Income",IF(G790&gt;1,IF(G790&gt;3,0.15,0.12),0.06),IF(_xlfn.XLOOKUP(B790,'RES TECH'!$M:$M,'RES TECH'!$C:$C)="High Income",IF(G790&gt;1,IF(G790&gt;3,0.08,0.06),0.03))))))</f>
        <v>0.06</v>
      </c>
    </row>
    <row r="791" spans="2:13" x14ac:dyDescent="0.25">
      <c r="B791" t="str">
        <f>IF('RES TECH'!N787=1,'RES TECH'!M787,"*")</f>
        <v>RESAPAUMOldSHFUR2FOI22</v>
      </c>
      <c r="C791" t="str">
        <f>IF(B791="*","*",_xlfn.XLOOKUP(B791,'RES TECH'!M:M,'RES TECH'!K:K))</f>
        <v>RESFOI</v>
      </c>
      <c r="D791" t="str">
        <f>IF(B791="*","*",_xlfn.XLOOKUP(B791,'RES TECH'!M:M,'RES TECH'!L:L))</f>
        <v>RESAPAUMOldSHEUE</v>
      </c>
      <c r="E791">
        <f>IF(B791="*","*",_xlfn.XLOOKUP(B791,'RES TECH'!M:M,'RES TECH'!O:O))</f>
        <v>2022</v>
      </c>
      <c r="F791" s="12">
        <f>IF(B791="*","*",_xlfn.XLOOKUP(B791,'RES TECH'!M:M,'RES TECH'!Y:Y))</f>
        <v>27</v>
      </c>
      <c r="G791" s="12">
        <f>IF(B791="*","*",_xlfn.XLOOKUP(B791,'RES TECH'!M:M,'RES TECH'!V:V))</f>
        <v>0.84</v>
      </c>
      <c r="H791">
        <f>IF(B791="*","*",_xlfn.XLOOKUP(B791,'RES TECH'!M:M,'RES TECH'!AA:AA))</f>
        <v>31.536000000000001</v>
      </c>
      <c r="I791" s="12">
        <f>IF(B791="*","*",_xlfn.XLOOKUP(B791,'RES TECH'!M:M,'RES TECH'!Z:Z))</f>
        <v>8.7856310855373987E-2</v>
      </c>
      <c r="J791" s="12">
        <f>IF(B791="*","*",_xlfn.XLOOKUP(B791,'RES TECH'!M:M,'RES TECH'!S:S))</f>
        <v>1302.2185848246761</v>
      </c>
      <c r="K791" s="12">
        <f t="shared" si="24"/>
        <v>65.110929241233805</v>
      </c>
      <c r="L791" s="12">
        <f t="shared" si="25"/>
        <v>3.2555464620616905</v>
      </c>
      <c r="M791">
        <f>IF(B791="*","*",IF(_xlfn.XLOOKUP(B791,'RES TECH'!$M:$M,'RES TECH'!$C:$C)="Low Income",IF(G791&gt;1,IF(G791&gt;3,0.3,0.24),0.12),IF(_xlfn.XLOOKUP(B791,'RES TECH'!$M:$M,'RES TECH'!$C:$C)="Lower-middle Income",IF(G791&gt;1,IF(G791&gt;3,0.23,0.18),0.09),IF(_xlfn.XLOOKUP(B791,'RES TECH'!$M:$M,'RES TECH'!$C:$C)="Upper-middle Income",IF(G791&gt;1,IF(G791&gt;3,0.15,0.12),0.06),IF(_xlfn.XLOOKUP(B791,'RES TECH'!$M:$M,'RES TECH'!$C:$C)="High Income",IF(G791&gt;1,IF(G791&gt;3,0.08,0.06),0.03))))))</f>
        <v>0.06</v>
      </c>
    </row>
    <row r="792" spans="2:13" x14ac:dyDescent="0.25">
      <c r="B792" t="str">
        <f>IF('RES TECH'!N788=1,'RES TECH'!M788,"*")</f>
        <v>RESAPAUMOldSHFUR3FOI20</v>
      </c>
      <c r="C792" t="str">
        <f>IF(B792="*","*",_xlfn.XLOOKUP(B792,'RES TECH'!M:M,'RES TECH'!K:K))</f>
        <v>RESFOI</v>
      </c>
      <c r="D792" t="str">
        <f>IF(B792="*","*",_xlfn.XLOOKUP(B792,'RES TECH'!M:M,'RES TECH'!L:L))</f>
        <v>RESAPAUMOldSHEUE</v>
      </c>
      <c r="E792">
        <f>IF(B792="*","*",_xlfn.XLOOKUP(B792,'RES TECH'!M:M,'RES TECH'!O:O))</f>
        <v>2020</v>
      </c>
      <c r="F792" s="12">
        <f>IF(B792="*","*",_xlfn.XLOOKUP(B792,'RES TECH'!M:M,'RES TECH'!Y:Y))</f>
        <v>27</v>
      </c>
      <c r="G792" s="12">
        <f>IF(B792="*","*",_xlfn.XLOOKUP(B792,'RES TECH'!M:M,'RES TECH'!V:V))</f>
        <v>0.85</v>
      </c>
      <c r="H792">
        <f>IF(B792="*","*",_xlfn.XLOOKUP(B792,'RES TECH'!M:M,'RES TECH'!AA:AA))</f>
        <v>31.536000000000001</v>
      </c>
      <c r="I792" s="12">
        <f>IF(B792="*","*",_xlfn.XLOOKUP(B792,'RES TECH'!M:M,'RES TECH'!Z:Z))</f>
        <v>8.7856310855373987E-2</v>
      </c>
      <c r="J792" s="12">
        <f>IF(B792="*","*",_xlfn.XLOOKUP(B792,'RES TECH'!M:M,'RES TECH'!S:S))</f>
        <v>1340.745761890495</v>
      </c>
      <c r="K792" s="12">
        <f t="shared" si="24"/>
        <v>67.037288094524754</v>
      </c>
      <c r="L792" s="12">
        <f t="shared" si="25"/>
        <v>3.3518644047262378</v>
      </c>
      <c r="M792">
        <f>IF(B792="*","*",IF(_xlfn.XLOOKUP(B792,'RES TECH'!$M:$M,'RES TECH'!$C:$C)="Low Income",IF(G792&gt;1,IF(G792&gt;3,0.3,0.24),0.12),IF(_xlfn.XLOOKUP(B792,'RES TECH'!$M:$M,'RES TECH'!$C:$C)="Lower-middle Income",IF(G792&gt;1,IF(G792&gt;3,0.23,0.18),0.09),IF(_xlfn.XLOOKUP(B792,'RES TECH'!$M:$M,'RES TECH'!$C:$C)="Upper-middle Income",IF(G792&gt;1,IF(G792&gt;3,0.15,0.12),0.06),IF(_xlfn.XLOOKUP(B792,'RES TECH'!$M:$M,'RES TECH'!$C:$C)="High Income",IF(G792&gt;1,IF(G792&gt;3,0.08,0.06),0.03))))))</f>
        <v>0.06</v>
      </c>
    </row>
    <row r="793" spans="2:13" x14ac:dyDescent="0.25">
      <c r="B793" t="str">
        <f>IF('RES TECH'!N789=1,'RES TECH'!M789,"*")</f>
        <v>RESAPAUMOldSHFUR4FOI20</v>
      </c>
      <c r="C793" t="str">
        <f>IF(B793="*","*",_xlfn.XLOOKUP(B793,'RES TECH'!M:M,'RES TECH'!K:K))</f>
        <v>RESFOI</v>
      </c>
      <c r="D793" t="str">
        <f>IF(B793="*","*",_xlfn.XLOOKUP(B793,'RES TECH'!M:M,'RES TECH'!L:L))</f>
        <v>RESAPAUMOldSHEUE</v>
      </c>
      <c r="E793">
        <f>IF(B793="*","*",_xlfn.XLOOKUP(B793,'RES TECH'!M:M,'RES TECH'!O:O))</f>
        <v>2020</v>
      </c>
      <c r="F793" s="12">
        <f>IF(B793="*","*",_xlfn.XLOOKUP(B793,'RES TECH'!M:M,'RES TECH'!Y:Y))</f>
        <v>27</v>
      </c>
      <c r="G793" s="12">
        <f>IF(B793="*","*",_xlfn.XLOOKUP(B793,'RES TECH'!M:M,'RES TECH'!V:V))</f>
        <v>0.97</v>
      </c>
      <c r="H793">
        <f>IF(B793="*","*",_xlfn.XLOOKUP(B793,'RES TECH'!M:M,'RES TECH'!AA:AA))</f>
        <v>31.536000000000001</v>
      </c>
      <c r="I793" s="12">
        <f>IF(B793="*","*",_xlfn.XLOOKUP(B793,'RES TECH'!M:M,'RES TECH'!Z:Z))</f>
        <v>8.7856310855373987E-2</v>
      </c>
      <c r="J793" s="12">
        <f>IF(B793="*","*",_xlfn.XLOOKUP(B793,'RES TECH'!M:M,'RES TECH'!S:S))</f>
        <v>1988.0023365962511</v>
      </c>
      <c r="K793" s="12">
        <f t="shared" si="24"/>
        <v>99.400116829812561</v>
      </c>
      <c r="L793" s="12">
        <f t="shared" si="25"/>
        <v>4.9700058414906287</v>
      </c>
      <c r="M793">
        <f>IF(B793="*","*",IF(_xlfn.XLOOKUP(B793,'RES TECH'!$M:$M,'RES TECH'!$C:$C)="Low Income",IF(G793&gt;1,IF(G793&gt;3,0.3,0.24),0.12),IF(_xlfn.XLOOKUP(B793,'RES TECH'!$M:$M,'RES TECH'!$C:$C)="Lower-middle Income",IF(G793&gt;1,IF(G793&gt;3,0.23,0.18),0.09),IF(_xlfn.XLOOKUP(B793,'RES TECH'!$M:$M,'RES TECH'!$C:$C)="Upper-middle Income",IF(G793&gt;1,IF(G793&gt;3,0.15,0.12),0.06),IF(_xlfn.XLOOKUP(B793,'RES TECH'!$M:$M,'RES TECH'!$C:$C)="High Income",IF(G793&gt;1,IF(G793&gt;3,0.08,0.06),0.03))))))</f>
        <v>0.06</v>
      </c>
    </row>
    <row r="794" spans="2:13" x14ac:dyDescent="0.25">
      <c r="B794" t="str">
        <f>IF('RES TECH'!N790=1,'RES TECH'!M790,"*")</f>
        <v>RESAPAUMOldSHFUR4FOI22</v>
      </c>
      <c r="C794" t="str">
        <f>IF(B794="*","*",_xlfn.XLOOKUP(B794,'RES TECH'!M:M,'RES TECH'!K:K))</f>
        <v>RESFOI</v>
      </c>
      <c r="D794" t="str">
        <f>IF(B794="*","*",_xlfn.XLOOKUP(B794,'RES TECH'!M:M,'RES TECH'!L:L))</f>
        <v>RESAPAUMOldSHEUE</v>
      </c>
      <c r="E794">
        <f>IF(B794="*","*",_xlfn.XLOOKUP(B794,'RES TECH'!M:M,'RES TECH'!O:O))</f>
        <v>2022</v>
      </c>
      <c r="F794" s="12">
        <f>IF(B794="*","*",_xlfn.XLOOKUP(B794,'RES TECH'!M:M,'RES TECH'!Y:Y))</f>
        <v>27</v>
      </c>
      <c r="G794" s="12">
        <f>IF(B794="*","*",_xlfn.XLOOKUP(B794,'RES TECH'!M:M,'RES TECH'!V:V))</f>
        <v>0.97</v>
      </c>
      <c r="H794">
        <f>IF(B794="*","*",_xlfn.XLOOKUP(B794,'RES TECH'!M:M,'RES TECH'!AA:AA))</f>
        <v>31.536000000000001</v>
      </c>
      <c r="I794" s="12">
        <f>IF(B794="*","*",_xlfn.XLOOKUP(B794,'RES TECH'!M:M,'RES TECH'!Z:Z))</f>
        <v>8.7856310855373987E-2</v>
      </c>
      <c r="J794" s="12">
        <f>IF(B794="*","*",_xlfn.XLOOKUP(B794,'RES TECH'!M:M,'RES TECH'!S:S))</f>
        <v>1988.0023365962511</v>
      </c>
      <c r="K794" s="12">
        <f t="shared" si="24"/>
        <v>99.400116829812561</v>
      </c>
      <c r="L794" s="12">
        <f t="shared" si="25"/>
        <v>4.9700058414906287</v>
      </c>
      <c r="M794">
        <f>IF(B794="*","*",IF(_xlfn.XLOOKUP(B794,'RES TECH'!$M:$M,'RES TECH'!$C:$C)="Low Income",IF(G794&gt;1,IF(G794&gt;3,0.3,0.24),0.12),IF(_xlfn.XLOOKUP(B794,'RES TECH'!$M:$M,'RES TECH'!$C:$C)="Lower-middle Income",IF(G794&gt;1,IF(G794&gt;3,0.23,0.18),0.09),IF(_xlfn.XLOOKUP(B794,'RES TECH'!$M:$M,'RES TECH'!$C:$C)="Upper-middle Income",IF(G794&gt;1,IF(G794&gt;3,0.15,0.12),0.06),IF(_xlfn.XLOOKUP(B794,'RES TECH'!$M:$M,'RES TECH'!$C:$C)="High Income",IF(G794&gt;1,IF(G794&gt;3,0.08,0.06),0.03))))))</f>
        <v>0.06</v>
      </c>
    </row>
    <row r="795" spans="2:13" x14ac:dyDescent="0.25">
      <c r="B795" t="str">
        <f>IF('RES TECH'!N791=1,'RES TECH'!M791,"*")</f>
        <v>RESAPAUMOldSHRAD1FOI20</v>
      </c>
      <c r="C795" t="str">
        <f>IF(B795="*","*",_xlfn.XLOOKUP(B795,'RES TECH'!M:M,'RES TECH'!K:K))</f>
        <v>RESFOI</v>
      </c>
      <c r="D795" t="str">
        <f>IF(B795="*","*",_xlfn.XLOOKUP(B795,'RES TECH'!M:M,'RES TECH'!L:L))</f>
        <v>RESAPAUMOldSHEUE</v>
      </c>
      <c r="E795">
        <f>IF(B795="*","*",_xlfn.XLOOKUP(B795,'RES TECH'!M:M,'RES TECH'!O:O))</f>
        <v>2020</v>
      </c>
      <c r="F795" s="12">
        <f>IF(B795="*","*",_xlfn.XLOOKUP(B795,'RES TECH'!M:M,'RES TECH'!Y:Y))</f>
        <v>24</v>
      </c>
      <c r="G795" s="12">
        <f>IF(B795="*","*",_xlfn.XLOOKUP(B795,'RES TECH'!M:M,'RES TECH'!V:V))</f>
        <v>0.84</v>
      </c>
      <c r="H795">
        <f>IF(B795="*","*",_xlfn.XLOOKUP(B795,'RES TECH'!M:M,'RES TECH'!AA:AA))</f>
        <v>31.536000000000001</v>
      </c>
      <c r="I795" s="12">
        <f>IF(B795="*","*",_xlfn.XLOOKUP(B795,'RES TECH'!M:M,'RES TECH'!Z:Z))</f>
        <v>8.7856310855373987E-2</v>
      </c>
      <c r="J795" s="12">
        <f>IF(B795="*","*",_xlfn.XLOOKUP(B795,'RES TECH'!M:M,'RES TECH'!S:S))</f>
        <v>2812.4839258047741</v>
      </c>
      <c r="K795" s="12">
        <f t="shared" si="24"/>
        <v>140.6241962902387</v>
      </c>
      <c r="L795" s="12">
        <f t="shared" si="25"/>
        <v>7.0312098145119357</v>
      </c>
      <c r="M795">
        <f>IF(B795="*","*",IF(_xlfn.XLOOKUP(B795,'RES TECH'!$M:$M,'RES TECH'!$C:$C)="Low Income",IF(G795&gt;1,IF(G795&gt;3,0.3,0.24),0.12),IF(_xlfn.XLOOKUP(B795,'RES TECH'!$M:$M,'RES TECH'!$C:$C)="Lower-middle Income",IF(G795&gt;1,IF(G795&gt;3,0.23,0.18),0.09),IF(_xlfn.XLOOKUP(B795,'RES TECH'!$M:$M,'RES TECH'!$C:$C)="Upper-middle Income",IF(G795&gt;1,IF(G795&gt;3,0.15,0.12),0.06),IF(_xlfn.XLOOKUP(B795,'RES TECH'!$M:$M,'RES TECH'!$C:$C)="High Income",IF(G795&gt;1,IF(G795&gt;3,0.08,0.06),0.03))))))</f>
        <v>0.06</v>
      </c>
    </row>
    <row r="796" spans="2:13" x14ac:dyDescent="0.25">
      <c r="B796" t="str">
        <f>IF('RES TECH'!N792=1,'RES TECH'!M792,"*")</f>
        <v>RESAPAUMOldSHRAD1FOI22</v>
      </c>
      <c r="C796" t="str">
        <f>IF(B796="*","*",_xlfn.XLOOKUP(B796,'RES TECH'!M:M,'RES TECH'!K:K))</f>
        <v>RESFOI</v>
      </c>
      <c r="D796" t="str">
        <f>IF(B796="*","*",_xlfn.XLOOKUP(B796,'RES TECH'!M:M,'RES TECH'!L:L))</f>
        <v>RESAPAUMOldSHEUE</v>
      </c>
      <c r="E796">
        <f>IF(B796="*","*",_xlfn.XLOOKUP(B796,'RES TECH'!M:M,'RES TECH'!O:O))</f>
        <v>2022</v>
      </c>
      <c r="F796" s="12">
        <f>IF(B796="*","*",_xlfn.XLOOKUP(B796,'RES TECH'!M:M,'RES TECH'!Y:Y))</f>
        <v>24</v>
      </c>
      <c r="G796" s="12">
        <f>IF(B796="*","*",_xlfn.XLOOKUP(B796,'RES TECH'!M:M,'RES TECH'!V:V))</f>
        <v>0.86</v>
      </c>
      <c r="H796">
        <f>IF(B796="*","*",_xlfn.XLOOKUP(B796,'RES TECH'!M:M,'RES TECH'!AA:AA))</f>
        <v>31.536000000000001</v>
      </c>
      <c r="I796" s="12">
        <f>IF(B796="*","*",_xlfn.XLOOKUP(B796,'RES TECH'!M:M,'RES TECH'!Z:Z))</f>
        <v>8.7856310855373987E-2</v>
      </c>
      <c r="J796" s="12">
        <f>IF(B796="*","*",_xlfn.XLOOKUP(B796,'RES TECH'!M:M,'RES TECH'!S:S))</f>
        <v>2904.949150762739</v>
      </c>
      <c r="K796" s="12">
        <f t="shared" si="24"/>
        <v>145.24745753813696</v>
      </c>
      <c r="L796" s="12">
        <f t="shared" si="25"/>
        <v>7.2623728769068485</v>
      </c>
      <c r="M796">
        <f>IF(B796="*","*",IF(_xlfn.XLOOKUP(B796,'RES TECH'!$M:$M,'RES TECH'!$C:$C)="Low Income",IF(G796&gt;1,IF(G796&gt;3,0.3,0.24),0.12),IF(_xlfn.XLOOKUP(B796,'RES TECH'!$M:$M,'RES TECH'!$C:$C)="Lower-middle Income",IF(G796&gt;1,IF(G796&gt;3,0.23,0.18),0.09),IF(_xlfn.XLOOKUP(B796,'RES TECH'!$M:$M,'RES TECH'!$C:$C)="Upper-middle Income",IF(G796&gt;1,IF(G796&gt;3,0.15,0.12),0.06),IF(_xlfn.XLOOKUP(B796,'RES TECH'!$M:$M,'RES TECH'!$C:$C)="High Income",IF(G796&gt;1,IF(G796&gt;3,0.08,0.06),0.03))))))</f>
        <v>0.06</v>
      </c>
    </row>
    <row r="797" spans="2:13" x14ac:dyDescent="0.25">
      <c r="B797" t="str">
        <f>IF('RES TECH'!N793=1,'RES TECH'!M793,"*")</f>
        <v>RESAPAUMOldSHRAD2FOI20</v>
      </c>
      <c r="C797" t="str">
        <f>IF(B797="*","*",_xlfn.XLOOKUP(B797,'RES TECH'!M:M,'RES TECH'!K:K))</f>
        <v>RESFOI</v>
      </c>
      <c r="D797" t="str">
        <f>IF(B797="*","*",_xlfn.XLOOKUP(B797,'RES TECH'!M:M,'RES TECH'!L:L))</f>
        <v>RESAPAUMOldSHEUE</v>
      </c>
      <c r="E797">
        <f>IF(B797="*","*",_xlfn.XLOOKUP(B797,'RES TECH'!M:M,'RES TECH'!O:O))</f>
        <v>2020</v>
      </c>
      <c r="F797" s="12">
        <f>IF(B797="*","*",_xlfn.XLOOKUP(B797,'RES TECH'!M:M,'RES TECH'!Y:Y))</f>
        <v>24</v>
      </c>
      <c r="G797" s="12">
        <f>IF(B797="*","*",_xlfn.XLOOKUP(B797,'RES TECH'!M:M,'RES TECH'!V:V))</f>
        <v>0.84</v>
      </c>
      <c r="H797">
        <f>IF(B797="*","*",_xlfn.XLOOKUP(B797,'RES TECH'!M:M,'RES TECH'!AA:AA))</f>
        <v>31.536000000000001</v>
      </c>
      <c r="I797" s="12">
        <f>IF(B797="*","*",_xlfn.XLOOKUP(B797,'RES TECH'!M:M,'RES TECH'!Z:Z))</f>
        <v>8.7856310855373987E-2</v>
      </c>
      <c r="J797" s="12">
        <f>IF(B797="*","*",_xlfn.XLOOKUP(B797,'RES TECH'!M:M,'RES TECH'!S:S))</f>
        <v>2812.4839258047741</v>
      </c>
      <c r="K797" s="12">
        <f t="shared" si="24"/>
        <v>140.6241962902387</v>
      </c>
      <c r="L797" s="12">
        <f t="shared" si="25"/>
        <v>7.0312098145119357</v>
      </c>
      <c r="M797">
        <f>IF(B797="*","*",IF(_xlfn.XLOOKUP(B797,'RES TECH'!$M:$M,'RES TECH'!$C:$C)="Low Income",IF(G797&gt;1,IF(G797&gt;3,0.3,0.24),0.12),IF(_xlfn.XLOOKUP(B797,'RES TECH'!$M:$M,'RES TECH'!$C:$C)="Lower-middle Income",IF(G797&gt;1,IF(G797&gt;3,0.23,0.18),0.09),IF(_xlfn.XLOOKUP(B797,'RES TECH'!$M:$M,'RES TECH'!$C:$C)="Upper-middle Income",IF(G797&gt;1,IF(G797&gt;3,0.15,0.12),0.06),IF(_xlfn.XLOOKUP(B797,'RES TECH'!$M:$M,'RES TECH'!$C:$C)="High Income",IF(G797&gt;1,IF(G797&gt;3,0.08,0.06),0.03))))))</f>
        <v>0.06</v>
      </c>
    </row>
    <row r="798" spans="2:13" x14ac:dyDescent="0.25">
      <c r="B798" t="str">
        <f>IF('RES TECH'!N794=1,'RES TECH'!M794,"*")</f>
        <v>RESAPAUMOldSHRAD2FOI22</v>
      </c>
      <c r="C798" t="str">
        <f>IF(B798="*","*",_xlfn.XLOOKUP(B798,'RES TECH'!M:M,'RES TECH'!K:K))</f>
        <v>RESFOI</v>
      </c>
      <c r="D798" t="str">
        <f>IF(B798="*","*",_xlfn.XLOOKUP(B798,'RES TECH'!M:M,'RES TECH'!L:L))</f>
        <v>RESAPAUMOldSHEUE</v>
      </c>
      <c r="E798">
        <f>IF(B798="*","*",_xlfn.XLOOKUP(B798,'RES TECH'!M:M,'RES TECH'!O:O))</f>
        <v>2022</v>
      </c>
      <c r="F798" s="12">
        <f>IF(B798="*","*",_xlfn.XLOOKUP(B798,'RES TECH'!M:M,'RES TECH'!Y:Y))</f>
        <v>24</v>
      </c>
      <c r="G798" s="12">
        <f>IF(B798="*","*",_xlfn.XLOOKUP(B798,'RES TECH'!M:M,'RES TECH'!V:V))</f>
        <v>0.86</v>
      </c>
      <c r="H798">
        <f>IF(B798="*","*",_xlfn.XLOOKUP(B798,'RES TECH'!M:M,'RES TECH'!AA:AA))</f>
        <v>31.536000000000001</v>
      </c>
      <c r="I798" s="12">
        <f>IF(B798="*","*",_xlfn.XLOOKUP(B798,'RES TECH'!M:M,'RES TECH'!Z:Z))</f>
        <v>8.7856310855373987E-2</v>
      </c>
      <c r="J798" s="12">
        <f>IF(B798="*","*",_xlfn.XLOOKUP(B798,'RES TECH'!M:M,'RES TECH'!S:S))</f>
        <v>2904.949150762739</v>
      </c>
      <c r="K798" s="12">
        <f t="shared" si="24"/>
        <v>145.24745753813696</v>
      </c>
      <c r="L798" s="12">
        <f t="shared" si="25"/>
        <v>7.2623728769068485</v>
      </c>
      <c r="M798">
        <f>IF(B798="*","*",IF(_xlfn.XLOOKUP(B798,'RES TECH'!$M:$M,'RES TECH'!$C:$C)="Low Income",IF(G798&gt;1,IF(G798&gt;3,0.3,0.24),0.12),IF(_xlfn.XLOOKUP(B798,'RES TECH'!$M:$M,'RES TECH'!$C:$C)="Lower-middle Income",IF(G798&gt;1,IF(G798&gt;3,0.23,0.18),0.09),IF(_xlfn.XLOOKUP(B798,'RES TECH'!$M:$M,'RES TECH'!$C:$C)="Upper-middle Income",IF(G798&gt;1,IF(G798&gt;3,0.15,0.12),0.06),IF(_xlfn.XLOOKUP(B798,'RES TECH'!$M:$M,'RES TECH'!$C:$C)="High Income",IF(G798&gt;1,IF(G798&gt;3,0.08,0.06),0.03))))))</f>
        <v>0.06</v>
      </c>
    </row>
    <row r="799" spans="2:13" x14ac:dyDescent="0.25">
      <c r="B799" t="str">
        <f>IF('RES TECH'!N795=1,'RES TECH'!M795,"*")</f>
        <v>RESAPAUMOldSHRAD3FOI20</v>
      </c>
      <c r="C799" t="str">
        <f>IF(B799="*","*",_xlfn.XLOOKUP(B799,'RES TECH'!M:M,'RES TECH'!K:K))</f>
        <v>RESFOI</v>
      </c>
      <c r="D799" t="str">
        <f>IF(B799="*","*",_xlfn.XLOOKUP(B799,'RES TECH'!M:M,'RES TECH'!L:L))</f>
        <v>RESAPAUMOldSHEUE</v>
      </c>
      <c r="E799">
        <f>IF(B799="*","*",_xlfn.XLOOKUP(B799,'RES TECH'!M:M,'RES TECH'!O:O))</f>
        <v>2020</v>
      </c>
      <c r="F799" s="12">
        <f>IF(B799="*","*",_xlfn.XLOOKUP(B799,'RES TECH'!M:M,'RES TECH'!Y:Y))</f>
        <v>24</v>
      </c>
      <c r="G799" s="12">
        <f>IF(B799="*","*",_xlfn.XLOOKUP(B799,'RES TECH'!M:M,'RES TECH'!V:V))</f>
        <v>0.87</v>
      </c>
      <c r="H799">
        <f>IF(B799="*","*",_xlfn.XLOOKUP(B799,'RES TECH'!M:M,'RES TECH'!AA:AA))</f>
        <v>31.536000000000001</v>
      </c>
      <c r="I799" s="12">
        <f>IF(B799="*","*",_xlfn.XLOOKUP(B799,'RES TECH'!M:M,'RES TECH'!Z:Z))</f>
        <v>8.7856310855373987E-2</v>
      </c>
      <c r="J799" s="12">
        <f>IF(B799="*","*",_xlfn.XLOOKUP(B799,'RES TECH'!M:M,'RES TECH'!S:S))</f>
        <v>2904.949150762739</v>
      </c>
      <c r="K799" s="12">
        <f t="shared" si="24"/>
        <v>145.24745753813696</v>
      </c>
      <c r="L799" s="12">
        <f t="shared" si="25"/>
        <v>7.2623728769068485</v>
      </c>
      <c r="M799">
        <f>IF(B799="*","*",IF(_xlfn.XLOOKUP(B799,'RES TECH'!$M:$M,'RES TECH'!$C:$C)="Low Income",IF(G799&gt;1,IF(G799&gt;3,0.3,0.24),0.12),IF(_xlfn.XLOOKUP(B799,'RES TECH'!$M:$M,'RES TECH'!$C:$C)="Lower-middle Income",IF(G799&gt;1,IF(G799&gt;3,0.23,0.18),0.09),IF(_xlfn.XLOOKUP(B799,'RES TECH'!$M:$M,'RES TECH'!$C:$C)="Upper-middle Income",IF(G799&gt;1,IF(G799&gt;3,0.15,0.12),0.06),IF(_xlfn.XLOOKUP(B799,'RES TECH'!$M:$M,'RES TECH'!$C:$C)="High Income",IF(G799&gt;1,IF(G799&gt;3,0.08,0.06),0.03))))))</f>
        <v>0.06</v>
      </c>
    </row>
    <row r="800" spans="2:13" x14ac:dyDescent="0.25">
      <c r="B800" t="str">
        <f>IF('RES TECH'!N796=1,'RES TECH'!M796,"*")</f>
        <v>RESAPAUMOldSHRAD4FOI20</v>
      </c>
      <c r="C800" t="str">
        <f>IF(B800="*","*",_xlfn.XLOOKUP(B800,'RES TECH'!M:M,'RES TECH'!K:K))</f>
        <v>RESFOI</v>
      </c>
      <c r="D800" t="str">
        <f>IF(B800="*","*",_xlfn.XLOOKUP(B800,'RES TECH'!M:M,'RES TECH'!L:L))</f>
        <v>RESAPAUMOldSHEUE</v>
      </c>
      <c r="E800">
        <f>IF(B800="*","*",_xlfn.XLOOKUP(B800,'RES TECH'!M:M,'RES TECH'!O:O))</f>
        <v>2020</v>
      </c>
      <c r="F800" s="12">
        <f>IF(B800="*","*",_xlfn.XLOOKUP(B800,'RES TECH'!M:M,'RES TECH'!Y:Y))</f>
        <v>24</v>
      </c>
      <c r="G800" s="12">
        <f>IF(B800="*","*",_xlfn.XLOOKUP(B800,'RES TECH'!M:M,'RES TECH'!V:V))</f>
        <v>0.9</v>
      </c>
      <c r="H800">
        <f>IF(B800="*","*",_xlfn.XLOOKUP(B800,'RES TECH'!M:M,'RES TECH'!AA:AA))</f>
        <v>31.536000000000001</v>
      </c>
      <c r="I800" s="12">
        <f>IF(B800="*","*",_xlfn.XLOOKUP(B800,'RES TECH'!M:M,'RES TECH'!Z:Z))</f>
        <v>8.7856310855373987E-2</v>
      </c>
      <c r="J800" s="12">
        <f>IF(B800="*","*",_xlfn.XLOOKUP(B800,'RES TECH'!M:M,'RES TECH'!S:S))</f>
        <v>3529.0894192290039</v>
      </c>
      <c r="K800" s="12">
        <f t="shared" si="24"/>
        <v>176.4544709614502</v>
      </c>
      <c r="L800" s="12">
        <f t="shared" si="25"/>
        <v>8.8227235480725099</v>
      </c>
      <c r="M800">
        <f>IF(B800="*","*",IF(_xlfn.XLOOKUP(B800,'RES TECH'!$M:$M,'RES TECH'!$C:$C)="Low Income",IF(G800&gt;1,IF(G800&gt;3,0.3,0.24),0.12),IF(_xlfn.XLOOKUP(B800,'RES TECH'!$M:$M,'RES TECH'!$C:$C)="Lower-middle Income",IF(G800&gt;1,IF(G800&gt;3,0.23,0.18),0.09),IF(_xlfn.XLOOKUP(B800,'RES TECH'!$M:$M,'RES TECH'!$C:$C)="Upper-middle Income",IF(G800&gt;1,IF(G800&gt;3,0.15,0.12),0.06),IF(_xlfn.XLOOKUP(B800,'RES TECH'!$M:$M,'RES TECH'!$C:$C)="High Income",IF(G800&gt;1,IF(G800&gt;3,0.08,0.06),0.03))))))</f>
        <v>0.06</v>
      </c>
    </row>
    <row r="801" spans="2:13" x14ac:dyDescent="0.25">
      <c r="B801" t="str">
        <f>IF('RES TECH'!N797=1,'RES TECH'!M797,"*")</f>
        <v>*</v>
      </c>
      <c r="C801" t="str">
        <f>IF(B801="*","*",_xlfn.XLOOKUP(B801,'RES TECH'!M:M,'RES TECH'!K:K))</f>
        <v>*</v>
      </c>
      <c r="D801" t="str">
        <f>IF(B801="*","*",_xlfn.XLOOKUP(B801,'RES TECH'!M:M,'RES TECH'!L:L))</f>
        <v>*</v>
      </c>
      <c r="E801" t="str">
        <f>IF(B801="*","*",_xlfn.XLOOKUP(B801,'RES TECH'!M:M,'RES TECH'!O:O))</f>
        <v>*</v>
      </c>
      <c r="F801" s="12" t="str">
        <f>IF(B801="*","*",_xlfn.XLOOKUP(B801,'RES TECH'!M:M,'RES TECH'!Y:Y))</f>
        <v>*</v>
      </c>
      <c r="G801" s="12" t="str">
        <f>IF(B801="*","*",_xlfn.XLOOKUP(B801,'RES TECH'!M:M,'RES TECH'!V:V))</f>
        <v>*</v>
      </c>
      <c r="H801" t="str">
        <f>IF(B801="*","*",_xlfn.XLOOKUP(B801,'RES TECH'!M:M,'RES TECH'!AA:AA))</f>
        <v>*</v>
      </c>
      <c r="I801" s="12" t="str">
        <f>IF(B801="*","*",_xlfn.XLOOKUP(B801,'RES TECH'!M:M,'RES TECH'!Z:Z))</f>
        <v>*</v>
      </c>
      <c r="J801" s="12" t="str">
        <f>IF(B801="*","*",_xlfn.XLOOKUP(B801,'RES TECH'!M:M,'RES TECH'!S:S))</f>
        <v>*</v>
      </c>
      <c r="K801" s="12" t="str">
        <f t="shared" si="24"/>
        <v>*</v>
      </c>
      <c r="L801" s="12" t="str">
        <f t="shared" si="25"/>
        <v>*</v>
      </c>
      <c r="M801" t="str">
        <f>IF(B801="*","*",IF(_xlfn.XLOOKUP(B801,'RES TECH'!$M:$M,'RES TECH'!$C:$C)="Low Income",IF(G801&gt;1,IF(G801&gt;3,0.3,0.24),0.12),IF(_xlfn.XLOOKUP(B801,'RES TECH'!$M:$M,'RES TECH'!$C:$C)="Lower-middle Income",IF(G801&gt;1,IF(G801&gt;3,0.23,0.18),0.09),IF(_xlfn.XLOOKUP(B801,'RES TECH'!$M:$M,'RES TECH'!$C:$C)="Upper-middle Income",IF(G801&gt;1,IF(G801&gt;3,0.15,0.12),0.06),IF(_xlfn.XLOOKUP(B801,'RES TECH'!$M:$M,'RES TECH'!$C:$C)="High Income",IF(G801&gt;1,IF(G801&gt;3,0.08,0.06),0.03))))))</f>
        <v>*</v>
      </c>
    </row>
    <row r="802" spans="2:13" x14ac:dyDescent="0.25">
      <c r="B802" t="str">
        <f>IF('RES TECH'!N798=1,'RES TECH'!M798,"*")</f>
        <v>RESAPAUMOldSCAHP2NGA20</v>
      </c>
      <c r="C802" t="str">
        <f>IF(B802="*","*",_xlfn.XLOOKUP(B802,'RES TECH'!M:M,'RES TECH'!K:K))</f>
        <v>RESNGA</v>
      </c>
      <c r="D802" t="str">
        <f>IF(B802="*","*",_xlfn.XLOOKUP(B802,'RES TECH'!M:M,'RES TECH'!L:L))</f>
        <v>RESAPAUMOldSCEUE</v>
      </c>
      <c r="E802">
        <f>IF(B802="*","*",_xlfn.XLOOKUP(B802,'RES TECH'!M:M,'RES TECH'!O:O))</f>
        <v>2020</v>
      </c>
      <c r="F802" s="12">
        <f>IF(B802="*","*",_xlfn.XLOOKUP(B802,'RES TECH'!M:M,'RES TECH'!Y:Y))</f>
        <v>16</v>
      </c>
      <c r="G802" s="12">
        <f>IF(B802="*","*",_xlfn.XLOOKUP(B802,'RES TECH'!M:M,'RES TECH'!V:V))</f>
        <v>0.6</v>
      </c>
      <c r="H802">
        <f>IF(B802="*","*",_xlfn.XLOOKUP(B802,'RES TECH'!M:M,'RES TECH'!AA:AA))</f>
        <v>31.536000000000001</v>
      </c>
      <c r="I802" s="12">
        <f>IF(B802="*","*",_xlfn.XLOOKUP(B802,'RES TECH'!M:M,'RES TECH'!Z:Z))</f>
        <v>9.606602748064616E-2</v>
      </c>
      <c r="J802" s="12">
        <f>IF(B802="*","*",_xlfn.XLOOKUP(B802,'RES TECH'!M:M,'RES TECH'!S:S))</f>
        <v>4119.1312363696416</v>
      </c>
      <c r="K802" s="12">
        <f t="shared" si="24"/>
        <v>205.9565618184821</v>
      </c>
      <c r="L802" s="12">
        <f t="shared" si="25"/>
        <v>10.297828090924106</v>
      </c>
      <c r="M802">
        <f>IF(B802="*","*",IF(_xlfn.XLOOKUP(B802,'RES TECH'!$M:$M,'RES TECH'!$C:$C)="Low Income",IF(G802&gt;1,IF(G802&gt;3,0.3,0.24),0.12),IF(_xlfn.XLOOKUP(B802,'RES TECH'!$M:$M,'RES TECH'!$C:$C)="Lower-middle Income",IF(G802&gt;1,IF(G802&gt;3,0.23,0.18),0.09),IF(_xlfn.XLOOKUP(B802,'RES TECH'!$M:$M,'RES TECH'!$C:$C)="Upper-middle Income",IF(G802&gt;1,IF(G802&gt;3,0.15,0.12),0.06),IF(_xlfn.XLOOKUP(B802,'RES TECH'!$M:$M,'RES TECH'!$C:$C)="High Income",IF(G802&gt;1,IF(G802&gt;3,0.08,0.06),0.03))))))</f>
        <v>0.06</v>
      </c>
    </row>
    <row r="803" spans="2:13" x14ac:dyDescent="0.25">
      <c r="B803" t="str">
        <f>IF('RES TECH'!N799=1,'RES TECH'!M799,"*")</f>
        <v>RESAPAUMOldSCAHP1ELC20</v>
      </c>
      <c r="C803" t="str">
        <f>IF(B803="*","*",_xlfn.XLOOKUP(B803,'RES TECH'!M:M,'RES TECH'!K:K))</f>
        <v>RESELC</v>
      </c>
      <c r="D803" t="str">
        <f>IF(B803="*","*",_xlfn.XLOOKUP(B803,'RES TECH'!M:M,'RES TECH'!L:L))</f>
        <v>RESAPAUMOldSCEUE</v>
      </c>
      <c r="E803">
        <f>IF(B803="*","*",_xlfn.XLOOKUP(B803,'RES TECH'!M:M,'RES TECH'!O:O))</f>
        <v>2020</v>
      </c>
      <c r="F803" s="12">
        <f>IF(B803="*","*",_xlfn.XLOOKUP(B803,'RES TECH'!M:M,'RES TECH'!Y:Y))</f>
        <v>16</v>
      </c>
      <c r="G803" s="12">
        <f>IF(B803="*","*",_xlfn.XLOOKUP(B803,'RES TECH'!M:M,'RES TECH'!V:V))</f>
        <v>4.1031652989449006</v>
      </c>
      <c r="H803">
        <f>IF(B803="*","*",_xlfn.XLOOKUP(B803,'RES TECH'!M:M,'RES TECH'!AA:AA))</f>
        <v>31.536000000000001</v>
      </c>
      <c r="I803" s="12">
        <f>IF(B803="*","*",_xlfn.XLOOKUP(B803,'RES TECH'!M:M,'RES TECH'!Z:Z))</f>
        <v>9.606602748064616E-2</v>
      </c>
      <c r="J803" s="12">
        <f>IF(B803="*","*",_xlfn.XLOOKUP(B803,'RES TECH'!M:M,'RES TECH'!S:S))</f>
        <v>1468.9548894406439</v>
      </c>
      <c r="K803" s="12">
        <f t="shared" si="24"/>
        <v>73.447744472032198</v>
      </c>
      <c r="L803" s="12">
        <f t="shared" si="25"/>
        <v>3.6723872236016102</v>
      </c>
      <c r="M803">
        <f>IF(B803="*","*",IF(_xlfn.XLOOKUP(B803,'RES TECH'!$M:$M,'RES TECH'!$C:$C)="Low Income",IF(G803&gt;1,IF(G803&gt;3,0.3,0.24),0.12),IF(_xlfn.XLOOKUP(B803,'RES TECH'!$M:$M,'RES TECH'!$C:$C)="Lower-middle Income",IF(G803&gt;1,IF(G803&gt;3,0.23,0.18),0.09),IF(_xlfn.XLOOKUP(B803,'RES TECH'!$M:$M,'RES TECH'!$C:$C)="Upper-middle Income",IF(G803&gt;1,IF(G803&gt;3,0.15,0.12),0.06),IF(_xlfn.XLOOKUP(B803,'RES TECH'!$M:$M,'RES TECH'!$C:$C)="High Income",IF(G803&gt;1,IF(G803&gt;3,0.08,0.06),0.03))))))</f>
        <v>0.15</v>
      </c>
    </row>
    <row r="804" spans="2:13" x14ac:dyDescent="0.25">
      <c r="B804" t="str">
        <f>IF('RES TECH'!N800=1,'RES TECH'!M800,"*")</f>
        <v>RESAPAUMOldSCAHP1ELC23</v>
      </c>
      <c r="C804" t="str">
        <f>IF(B804="*","*",_xlfn.XLOOKUP(B804,'RES TECH'!M:M,'RES TECH'!K:K))</f>
        <v>RESELC</v>
      </c>
      <c r="D804" t="str">
        <f>IF(B804="*","*",_xlfn.XLOOKUP(B804,'RES TECH'!M:M,'RES TECH'!L:L))</f>
        <v>RESAPAUMOldSCEUE</v>
      </c>
      <c r="E804">
        <f>IF(B804="*","*",_xlfn.XLOOKUP(B804,'RES TECH'!M:M,'RES TECH'!O:O))</f>
        <v>2023</v>
      </c>
      <c r="F804" s="12">
        <f>IF(B804="*","*",_xlfn.XLOOKUP(B804,'RES TECH'!M:M,'RES TECH'!Y:Y))</f>
        <v>16</v>
      </c>
      <c r="G804" s="12">
        <f>IF(B804="*","*",_xlfn.XLOOKUP(B804,'RES TECH'!M:M,'RES TECH'!V:V))</f>
        <v>4.1031652989449006</v>
      </c>
      <c r="H804">
        <f>IF(B804="*","*",_xlfn.XLOOKUP(B804,'RES TECH'!M:M,'RES TECH'!AA:AA))</f>
        <v>31.536000000000001</v>
      </c>
      <c r="I804" s="12">
        <f>IF(B804="*","*",_xlfn.XLOOKUP(B804,'RES TECH'!M:M,'RES TECH'!Z:Z))</f>
        <v>9.606602748064616E-2</v>
      </c>
      <c r="J804" s="12">
        <f>IF(B804="*","*",_xlfn.XLOOKUP(B804,'RES TECH'!M:M,'RES TECH'!S:S))</f>
        <v>1468.9548894406439</v>
      </c>
      <c r="K804" s="12">
        <f t="shared" si="24"/>
        <v>73.447744472032198</v>
      </c>
      <c r="L804" s="12">
        <f t="shared" si="25"/>
        <v>3.6723872236016102</v>
      </c>
      <c r="M804">
        <f>IF(B804="*","*",IF(_xlfn.XLOOKUP(B804,'RES TECH'!$M:$M,'RES TECH'!$C:$C)="Low Income",IF(G804&gt;1,IF(G804&gt;3,0.3,0.24),0.12),IF(_xlfn.XLOOKUP(B804,'RES TECH'!$M:$M,'RES TECH'!$C:$C)="Lower-middle Income",IF(G804&gt;1,IF(G804&gt;3,0.23,0.18),0.09),IF(_xlfn.XLOOKUP(B804,'RES TECH'!$M:$M,'RES TECH'!$C:$C)="Upper-middle Income",IF(G804&gt;1,IF(G804&gt;3,0.15,0.12),0.06),IF(_xlfn.XLOOKUP(B804,'RES TECH'!$M:$M,'RES TECH'!$C:$C)="High Income",IF(G804&gt;1,IF(G804&gt;3,0.08,0.06),0.03))))))</f>
        <v>0.15</v>
      </c>
    </row>
    <row r="805" spans="2:13" x14ac:dyDescent="0.25">
      <c r="B805" t="str">
        <f>IF('RES TECH'!N801=1,'RES TECH'!M801,"*")</f>
        <v>RESAPAUMOldSCAHP2ELC20</v>
      </c>
      <c r="C805" t="str">
        <f>IF(B805="*","*",_xlfn.XLOOKUP(B805,'RES TECH'!M:M,'RES TECH'!K:K))</f>
        <v>RESELC</v>
      </c>
      <c r="D805" t="str">
        <f>IF(B805="*","*",_xlfn.XLOOKUP(B805,'RES TECH'!M:M,'RES TECH'!L:L))</f>
        <v>RESAPAUMOldSCEUE</v>
      </c>
      <c r="E805">
        <f>IF(B805="*","*",_xlfn.XLOOKUP(B805,'RES TECH'!M:M,'RES TECH'!O:O))</f>
        <v>2020</v>
      </c>
      <c r="F805" s="12">
        <f>IF(B805="*","*",_xlfn.XLOOKUP(B805,'RES TECH'!M:M,'RES TECH'!Y:Y))</f>
        <v>16</v>
      </c>
      <c r="G805" s="12">
        <f>IF(B805="*","*",_xlfn.XLOOKUP(B805,'RES TECH'!M:M,'RES TECH'!V:V))</f>
        <v>4.484173505275499</v>
      </c>
      <c r="H805">
        <f>IF(B805="*","*",_xlfn.XLOOKUP(B805,'RES TECH'!M:M,'RES TECH'!AA:AA))</f>
        <v>31.536000000000001</v>
      </c>
      <c r="I805" s="12">
        <f>IF(B805="*","*",_xlfn.XLOOKUP(B805,'RES TECH'!M:M,'RES TECH'!Z:Z))</f>
        <v>9.606602748064616E-2</v>
      </c>
      <c r="J805" s="12">
        <f>IF(B805="*","*",_xlfn.XLOOKUP(B805,'RES TECH'!M:M,'RES TECH'!S:S))</f>
        <v>1544.6742136386149</v>
      </c>
      <c r="K805" s="12">
        <f t="shared" si="24"/>
        <v>77.233710681930745</v>
      </c>
      <c r="L805" s="12">
        <f t="shared" si="25"/>
        <v>3.8616855340965373</v>
      </c>
      <c r="M805">
        <f>IF(B805="*","*",IF(_xlfn.XLOOKUP(B805,'RES TECH'!$M:$M,'RES TECH'!$C:$C)="Low Income",IF(G805&gt;1,IF(G805&gt;3,0.3,0.24),0.12),IF(_xlfn.XLOOKUP(B805,'RES TECH'!$M:$M,'RES TECH'!$C:$C)="Lower-middle Income",IF(G805&gt;1,IF(G805&gt;3,0.23,0.18),0.09),IF(_xlfn.XLOOKUP(B805,'RES TECH'!$M:$M,'RES TECH'!$C:$C)="Upper-middle Income",IF(G805&gt;1,IF(G805&gt;3,0.15,0.12),0.06),IF(_xlfn.XLOOKUP(B805,'RES TECH'!$M:$M,'RES TECH'!$C:$C)="High Income",IF(G805&gt;1,IF(G805&gt;3,0.08,0.06),0.03))))))</f>
        <v>0.15</v>
      </c>
    </row>
    <row r="806" spans="2:13" x14ac:dyDescent="0.25">
      <c r="B806" t="str">
        <f>IF('RES TECH'!N802=1,'RES TECH'!M802,"*")</f>
        <v>RESAPAUMOldSCAHP2ELC23</v>
      </c>
      <c r="C806" t="str">
        <f>IF(B806="*","*",_xlfn.XLOOKUP(B806,'RES TECH'!M:M,'RES TECH'!K:K))</f>
        <v>RESELC</v>
      </c>
      <c r="D806" t="str">
        <f>IF(B806="*","*",_xlfn.XLOOKUP(B806,'RES TECH'!M:M,'RES TECH'!L:L))</f>
        <v>RESAPAUMOldSCEUE</v>
      </c>
      <c r="E806">
        <f>IF(B806="*","*",_xlfn.XLOOKUP(B806,'RES TECH'!M:M,'RES TECH'!O:O))</f>
        <v>2023</v>
      </c>
      <c r="F806" s="12">
        <f>IF(B806="*","*",_xlfn.XLOOKUP(B806,'RES TECH'!M:M,'RES TECH'!Y:Y))</f>
        <v>16</v>
      </c>
      <c r="G806" s="12">
        <f>IF(B806="*","*",_xlfn.XLOOKUP(B806,'RES TECH'!M:M,'RES TECH'!V:V))</f>
        <v>4.6307151230949586</v>
      </c>
      <c r="H806">
        <f>IF(B806="*","*",_xlfn.XLOOKUP(B806,'RES TECH'!M:M,'RES TECH'!AA:AA))</f>
        <v>31.536000000000001</v>
      </c>
      <c r="I806" s="12">
        <f>IF(B806="*","*",_xlfn.XLOOKUP(B806,'RES TECH'!M:M,'RES TECH'!Z:Z))</f>
        <v>9.606602748064616E-2</v>
      </c>
      <c r="J806" s="12">
        <f>IF(B806="*","*",_xlfn.XLOOKUP(B806,'RES TECH'!M:M,'RES TECH'!S:S))</f>
        <v>1559.8180784782101</v>
      </c>
      <c r="K806" s="12">
        <f t="shared" si="24"/>
        <v>77.990903923910508</v>
      </c>
      <c r="L806" s="12">
        <f t="shared" si="25"/>
        <v>3.8995451961955254</v>
      </c>
      <c r="M806">
        <f>IF(B806="*","*",IF(_xlfn.XLOOKUP(B806,'RES TECH'!$M:$M,'RES TECH'!$C:$C)="Low Income",IF(G806&gt;1,IF(G806&gt;3,0.3,0.24),0.12),IF(_xlfn.XLOOKUP(B806,'RES TECH'!$M:$M,'RES TECH'!$C:$C)="Lower-middle Income",IF(G806&gt;1,IF(G806&gt;3,0.23,0.18),0.09),IF(_xlfn.XLOOKUP(B806,'RES TECH'!$M:$M,'RES TECH'!$C:$C)="Upper-middle Income",IF(G806&gt;1,IF(G806&gt;3,0.15,0.12),0.06),IF(_xlfn.XLOOKUP(B806,'RES TECH'!$M:$M,'RES TECH'!$C:$C)="High Income",IF(G806&gt;1,IF(G806&gt;3,0.08,0.06),0.03))))))</f>
        <v>0.15</v>
      </c>
    </row>
    <row r="807" spans="2:13" x14ac:dyDescent="0.25">
      <c r="B807" t="str">
        <f>IF('RES TECH'!N803=1,'RES TECH'!M803,"*")</f>
        <v>RESAPAUMOldSCAHP3ELC20</v>
      </c>
      <c r="C807" t="str">
        <f>IF(B807="*","*",_xlfn.XLOOKUP(B807,'RES TECH'!M:M,'RES TECH'!K:K))</f>
        <v>RESELC</v>
      </c>
      <c r="D807" t="str">
        <f>IF(B807="*","*",_xlfn.XLOOKUP(B807,'RES TECH'!M:M,'RES TECH'!L:L))</f>
        <v>RESAPAUMOldSCEUE</v>
      </c>
      <c r="E807">
        <f>IF(B807="*","*",_xlfn.XLOOKUP(B807,'RES TECH'!M:M,'RES TECH'!O:O))</f>
        <v>2020</v>
      </c>
      <c r="F807" s="12">
        <f>IF(B807="*","*",_xlfn.XLOOKUP(B807,'RES TECH'!M:M,'RES TECH'!Y:Y))</f>
        <v>16</v>
      </c>
      <c r="G807" s="12">
        <f>IF(B807="*","*",_xlfn.XLOOKUP(B807,'RES TECH'!M:M,'RES TECH'!V:V))</f>
        <v>4.3962485345838216</v>
      </c>
      <c r="H807">
        <f>IF(B807="*","*",_xlfn.XLOOKUP(B807,'RES TECH'!M:M,'RES TECH'!AA:AA))</f>
        <v>31.536000000000001</v>
      </c>
      <c r="I807" s="12">
        <f>IF(B807="*","*",_xlfn.XLOOKUP(B807,'RES TECH'!M:M,'RES TECH'!Z:Z))</f>
        <v>9.606602748064616E-2</v>
      </c>
      <c r="J807" s="12">
        <f>IF(B807="*","*",_xlfn.XLOOKUP(B807,'RES TECH'!M:M,'RES TECH'!S:S))</f>
        <v>1499.2426191198331</v>
      </c>
      <c r="K807" s="12">
        <f t="shared" si="24"/>
        <v>74.962130955991654</v>
      </c>
      <c r="L807" s="12">
        <f t="shared" si="25"/>
        <v>3.748106547799583</v>
      </c>
      <c r="M807">
        <f>IF(B807="*","*",IF(_xlfn.XLOOKUP(B807,'RES TECH'!$M:$M,'RES TECH'!$C:$C)="Low Income",IF(G807&gt;1,IF(G807&gt;3,0.3,0.24),0.12),IF(_xlfn.XLOOKUP(B807,'RES TECH'!$M:$M,'RES TECH'!$C:$C)="Lower-middle Income",IF(G807&gt;1,IF(G807&gt;3,0.23,0.18),0.09),IF(_xlfn.XLOOKUP(B807,'RES TECH'!$M:$M,'RES TECH'!$C:$C)="Upper-middle Income",IF(G807&gt;1,IF(G807&gt;3,0.15,0.12),0.06),IF(_xlfn.XLOOKUP(B807,'RES TECH'!$M:$M,'RES TECH'!$C:$C)="High Income",IF(G807&gt;1,IF(G807&gt;3,0.08,0.06),0.03))))))</f>
        <v>0.15</v>
      </c>
    </row>
    <row r="808" spans="2:13" x14ac:dyDescent="0.25">
      <c r="B808" t="str">
        <f>IF('RES TECH'!N804=1,'RES TECH'!M804,"*")</f>
        <v>RESAPAUMOldSCAHP3ELC22</v>
      </c>
      <c r="C808" t="str">
        <f>IF(B808="*","*",_xlfn.XLOOKUP(B808,'RES TECH'!M:M,'RES TECH'!K:K))</f>
        <v>RESELC</v>
      </c>
      <c r="D808" t="str">
        <f>IF(B808="*","*",_xlfn.XLOOKUP(B808,'RES TECH'!M:M,'RES TECH'!L:L))</f>
        <v>RESAPAUMOldSCEUE</v>
      </c>
      <c r="E808">
        <f>IF(B808="*","*",_xlfn.XLOOKUP(B808,'RES TECH'!M:M,'RES TECH'!O:O))</f>
        <v>2022</v>
      </c>
      <c r="F808" s="12">
        <f>IF(B808="*","*",_xlfn.XLOOKUP(B808,'RES TECH'!M:M,'RES TECH'!Y:Y))</f>
        <v>16</v>
      </c>
      <c r="G808" s="12">
        <f>IF(B808="*","*",_xlfn.XLOOKUP(B808,'RES TECH'!M:M,'RES TECH'!V:V))</f>
        <v>4.3962485345838216</v>
      </c>
      <c r="H808">
        <f>IF(B808="*","*",_xlfn.XLOOKUP(B808,'RES TECH'!M:M,'RES TECH'!AA:AA))</f>
        <v>31.536000000000001</v>
      </c>
      <c r="I808" s="12">
        <f>IF(B808="*","*",_xlfn.XLOOKUP(B808,'RES TECH'!M:M,'RES TECH'!Z:Z))</f>
        <v>9.606602748064616E-2</v>
      </c>
      <c r="J808" s="12">
        <f>IF(B808="*","*",_xlfn.XLOOKUP(B808,'RES TECH'!M:M,'RES TECH'!S:S))</f>
        <v>1499.2426191198331</v>
      </c>
      <c r="K808" s="12">
        <f t="shared" si="24"/>
        <v>74.962130955991654</v>
      </c>
      <c r="L808" s="12">
        <f t="shared" si="25"/>
        <v>3.748106547799583</v>
      </c>
      <c r="M808">
        <f>IF(B808="*","*",IF(_xlfn.XLOOKUP(B808,'RES TECH'!$M:$M,'RES TECH'!$C:$C)="Low Income",IF(G808&gt;1,IF(G808&gt;3,0.3,0.24),0.12),IF(_xlfn.XLOOKUP(B808,'RES TECH'!$M:$M,'RES TECH'!$C:$C)="Lower-middle Income",IF(G808&gt;1,IF(G808&gt;3,0.23,0.18),0.09),IF(_xlfn.XLOOKUP(B808,'RES TECH'!$M:$M,'RES TECH'!$C:$C)="Upper-middle Income",IF(G808&gt;1,IF(G808&gt;3,0.15,0.12),0.06),IF(_xlfn.XLOOKUP(B808,'RES TECH'!$M:$M,'RES TECH'!$C:$C)="High Income",IF(G808&gt;1,IF(G808&gt;3,0.08,0.06),0.03))))))</f>
        <v>0.15</v>
      </c>
    </row>
    <row r="809" spans="2:13" x14ac:dyDescent="0.25">
      <c r="B809" t="str">
        <f>IF('RES TECH'!N805=1,'RES TECH'!M805,"*")</f>
        <v>RESAPAUMOldSCAHP3ELC23</v>
      </c>
      <c r="C809" t="str">
        <f>IF(B809="*","*",_xlfn.XLOOKUP(B809,'RES TECH'!M:M,'RES TECH'!K:K))</f>
        <v>RESELC</v>
      </c>
      <c r="D809" t="str">
        <f>IF(B809="*","*",_xlfn.XLOOKUP(B809,'RES TECH'!M:M,'RES TECH'!L:L))</f>
        <v>RESAPAUMOldSCEUE</v>
      </c>
      <c r="E809">
        <f>IF(B809="*","*",_xlfn.XLOOKUP(B809,'RES TECH'!M:M,'RES TECH'!O:O))</f>
        <v>2023</v>
      </c>
      <c r="F809" s="12">
        <f>IF(B809="*","*",_xlfn.XLOOKUP(B809,'RES TECH'!M:M,'RES TECH'!Y:Y))</f>
        <v>16</v>
      </c>
      <c r="G809" s="12">
        <f>IF(B809="*","*",_xlfn.XLOOKUP(B809,'RES TECH'!M:M,'RES TECH'!V:V))</f>
        <v>4.6893317702227444</v>
      </c>
      <c r="H809">
        <f>IF(B809="*","*",_xlfn.XLOOKUP(B809,'RES TECH'!M:M,'RES TECH'!AA:AA))</f>
        <v>31.536000000000001</v>
      </c>
      <c r="I809" s="12">
        <f>IF(B809="*","*",_xlfn.XLOOKUP(B809,'RES TECH'!M:M,'RES TECH'!Z:Z))</f>
        <v>9.606602748064616E-2</v>
      </c>
      <c r="J809" s="12">
        <f>IF(B809="*","*",_xlfn.XLOOKUP(B809,'RES TECH'!M:M,'RES TECH'!S:S))</f>
        <v>1622.7096583414659</v>
      </c>
      <c r="K809" s="12">
        <f t="shared" si="24"/>
        <v>81.135482917073304</v>
      </c>
      <c r="L809" s="12">
        <f t="shared" si="25"/>
        <v>4.056774145853665</v>
      </c>
      <c r="M809">
        <f>IF(B809="*","*",IF(_xlfn.XLOOKUP(B809,'RES TECH'!$M:$M,'RES TECH'!$C:$C)="Low Income",IF(G809&gt;1,IF(G809&gt;3,0.3,0.24),0.12),IF(_xlfn.XLOOKUP(B809,'RES TECH'!$M:$M,'RES TECH'!$C:$C)="Lower-middle Income",IF(G809&gt;1,IF(G809&gt;3,0.23,0.18),0.09),IF(_xlfn.XLOOKUP(B809,'RES TECH'!$M:$M,'RES TECH'!$C:$C)="Upper-middle Income",IF(G809&gt;1,IF(G809&gt;3,0.15,0.12),0.06),IF(_xlfn.XLOOKUP(B809,'RES TECH'!$M:$M,'RES TECH'!$C:$C)="High Income",IF(G809&gt;1,IF(G809&gt;3,0.08,0.06),0.03))))))</f>
        <v>0.15</v>
      </c>
    </row>
    <row r="810" spans="2:13" x14ac:dyDescent="0.25">
      <c r="B810" t="str">
        <f>IF('RES TECH'!N806=1,'RES TECH'!M806,"*")</f>
        <v>RESAPAUMOldSCAHP4ELC20</v>
      </c>
      <c r="C810" t="str">
        <f>IF(B810="*","*",_xlfn.XLOOKUP(B810,'RES TECH'!M:M,'RES TECH'!K:K))</f>
        <v>RESELC</v>
      </c>
      <c r="D810" t="str">
        <f>IF(B810="*","*",_xlfn.XLOOKUP(B810,'RES TECH'!M:M,'RES TECH'!L:L))</f>
        <v>RESAPAUMOldSCEUE</v>
      </c>
      <c r="E810">
        <f>IF(B810="*","*",_xlfn.XLOOKUP(B810,'RES TECH'!M:M,'RES TECH'!O:O))</f>
        <v>2020</v>
      </c>
      <c r="F810" s="12">
        <f>IF(B810="*","*",_xlfn.XLOOKUP(B810,'RES TECH'!M:M,'RES TECH'!Y:Y))</f>
        <v>16</v>
      </c>
      <c r="G810" s="12">
        <f>IF(B810="*","*",_xlfn.XLOOKUP(B810,'RES TECH'!M:M,'RES TECH'!V:V))</f>
        <v>5.5685814771395066</v>
      </c>
      <c r="H810">
        <f>IF(B810="*","*",_xlfn.XLOOKUP(B810,'RES TECH'!M:M,'RES TECH'!AA:AA))</f>
        <v>31.536000000000001</v>
      </c>
      <c r="I810" s="12">
        <f>IF(B810="*","*",_xlfn.XLOOKUP(B810,'RES TECH'!M:M,'RES TECH'!Z:Z))</f>
        <v>9.606602748064616E-2</v>
      </c>
      <c r="J810" s="12">
        <f>IF(B810="*","*",_xlfn.XLOOKUP(B810,'RES TECH'!M:M,'RES TECH'!S:S))</f>
        <v>1847.5515104305009</v>
      </c>
      <c r="K810" s="12">
        <f t="shared" si="24"/>
        <v>92.377575521525046</v>
      </c>
      <c r="L810" s="12">
        <f t="shared" si="25"/>
        <v>4.6188787760762526</v>
      </c>
      <c r="M810">
        <f>IF(B810="*","*",IF(_xlfn.XLOOKUP(B810,'RES TECH'!$M:$M,'RES TECH'!$C:$C)="Low Income",IF(G810&gt;1,IF(G810&gt;3,0.3,0.24),0.12),IF(_xlfn.XLOOKUP(B810,'RES TECH'!$M:$M,'RES TECH'!$C:$C)="Lower-middle Income",IF(G810&gt;1,IF(G810&gt;3,0.23,0.18),0.09),IF(_xlfn.XLOOKUP(B810,'RES TECH'!$M:$M,'RES TECH'!$C:$C)="Upper-middle Income",IF(G810&gt;1,IF(G810&gt;3,0.15,0.12),0.06),IF(_xlfn.XLOOKUP(B810,'RES TECH'!$M:$M,'RES TECH'!$C:$C)="High Income",IF(G810&gt;1,IF(G810&gt;3,0.08,0.06),0.03))))))</f>
        <v>0.15</v>
      </c>
    </row>
    <row r="811" spans="2:13" x14ac:dyDescent="0.25">
      <c r="B811" t="str">
        <f>IF('RES TECH'!N807=1,'RES TECH'!M807,"*")</f>
        <v>RESAPAUMOldSCAHP4ELC22</v>
      </c>
      <c r="C811" t="str">
        <f>IF(B811="*","*",_xlfn.XLOOKUP(B811,'RES TECH'!M:M,'RES TECH'!K:K))</f>
        <v>RESELC</v>
      </c>
      <c r="D811" t="str">
        <f>IF(B811="*","*",_xlfn.XLOOKUP(B811,'RES TECH'!M:M,'RES TECH'!L:L))</f>
        <v>RESAPAUMOldSCEUE</v>
      </c>
      <c r="E811">
        <f>IF(B811="*","*",_xlfn.XLOOKUP(B811,'RES TECH'!M:M,'RES TECH'!O:O))</f>
        <v>2022</v>
      </c>
      <c r="F811" s="12">
        <f>IF(B811="*","*",_xlfn.XLOOKUP(B811,'RES TECH'!M:M,'RES TECH'!Y:Y))</f>
        <v>16</v>
      </c>
      <c r="G811" s="12">
        <f>IF(B811="*","*",_xlfn.XLOOKUP(B811,'RES TECH'!M:M,'RES TECH'!V:V))</f>
        <v>5.8616647127784294</v>
      </c>
      <c r="H811">
        <f>IF(B811="*","*",_xlfn.XLOOKUP(B811,'RES TECH'!M:M,'RES TECH'!AA:AA))</f>
        <v>31.536000000000001</v>
      </c>
      <c r="I811" s="12">
        <f>IF(B811="*","*",_xlfn.XLOOKUP(B811,'RES TECH'!M:M,'RES TECH'!Z:Z))</f>
        <v>9.606602748064616E-2</v>
      </c>
      <c r="J811" s="12">
        <f>IF(B811="*","*",_xlfn.XLOOKUP(B811,'RES TECH'!M:M,'RES TECH'!S:S))</f>
        <v>1944.791063611053</v>
      </c>
      <c r="K811" s="12">
        <f t="shared" si="24"/>
        <v>97.239553180552662</v>
      </c>
      <c r="L811" s="12">
        <f t="shared" si="25"/>
        <v>4.8619776590276338</v>
      </c>
      <c r="M811">
        <f>IF(B811="*","*",IF(_xlfn.XLOOKUP(B811,'RES TECH'!$M:$M,'RES TECH'!$C:$C)="Low Income",IF(G811&gt;1,IF(G811&gt;3,0.3,0.24),0.12),IF(_xlfn.XLOOKUP(B811,'RES TECH'!$M:$M,'RES TECH'!$C:$C)="Lower-middle Income",IF(G811&gt;1,IF(G811&gt;3,0.23,0.18),0.09),IF(_xlfn.XLOOKUP(B811,'RES TECH'!$M:$M,'RES TECH'!$C:$C)="Upper-middle Income",IF(G811&gt;1,IF(G811&gt;3,0.15,0.12),0.06),IF(_xlfn.XLOOKUP(B811,'RES TECH'!$M:$M,'RES TECH'!$C:$C)="High Income",IF(G811&gt;1,IF(G811&gt;3,0.08,0.06),0.03))))))</f>
        <v>0.15</v>
      </c>
    </row>
    <row r="812" spans="2:13" x14ac:dyDescent="0.25">
      <c r="B812" t="str">
        <f>IF('RES TECH'!N808=1,'RES TECH'!M808,"*")</f>
        <v>RESAPAUMOldSCGHP1ELC20</v>
      </c>
      <c r="C812" t="str">
        <f>IF(B812="*","*",_xlfn.XLOOKUP(B812,'RES TECH'!M:M,'RES TECH'!K:K))</f>
        <v>RESELC</v>
      </c>
      <c r="D812" t="str">
        <f>IF(B812="*","*",_xlfn.XLOOKUP(B812,'RES TECH'!M:M,'RES TECH'!L:L))</f>
        <v>RESAPAUMOldSCEUE</v>
      </c>
      <c r="E812">
        <f>IF(B812="*","*",_xlfn.XLOOKUP(B812,'RES TECH'!M:M,'RES TECH'!O:O))</f>
        <v>2020</v>
      </c>
      <c r="F812" s="12">
        <f>IF(B812="*","*",_xlfn.XLOOKUP(B812,'RES TECH'!M:M,'RES TECH'!Y:Y))</f>
        <v>15</v>
      </c>
      <c r="G812" s="12">
        <f>IF(B812="*","*",_xlfn.XLOOKUP(B812,'RES TECH'!M:M,'RES TECH'!V:V))</f>
        <v>4.1348973607038122</v>
      </c>
      <c r="H812">
        <f>IF(B812="*","*",_xlfn.XLOOKUP(B812,'RES TECH'!M:M,'RES TECH'!AA:AA))</f>
        <v>31.536000000000001</v>
      </c>
      <c r="I812" s="12">
        <f>IF(B812="*","*",_xlfn.XLOOKUP(B812,'RES TECH'!M:M,'RES TECH'!Z:Z))</f>
        <v>9.606602748064616E-2</v>
      </c>
      <c r="J812" s="12">
        <f>IF(B812="*","*",_xlfn.XLOOKUP(B812,'RES TECH'!M:M,'RES TECH'!S:S))</f>
        <v>4724.8858299534113</v>
      </c>
      <c r="K812" s="12">
        <f t="shared" si="24"/>
        <v>236.24429149767059</v>
      </c>
      <c r="L812" s="12">
        <f t="shared" si="25"/>
        <v>11.81221457488353</v>
      </c>
      <c r="M812">
        <f>IF(B812="*","*",IF(_xlfn.XLOOKUP(B812,'RES TECH'!$M:$M,'RES TECH'!$C:$C)="Low Income",IF(G812&gt;1,IF(G812&gt;3,0.3,0.24),0.12),IF(_xlfn.XLOOKUP(B812,'RES TECH'!$M:$M,'RES TECH'!$C:$C)="Lower-middle Income",IF(G812&gt;1,IF(G812&gt;3,0.23,0.18),0.09),IF(_xlfn.XLOOKUP(B812,'RES TECH'!$M:$M,'RES TECH'!$C:$C)="Upper-middle Income",IF(G812&gt;1,IF(G812&gt;3,0.15,0.12),0.06),IF(_xlfn.XLOOKUP(B812,'RES TECH'!$M:$M,'RES TECH'!$C:$C)="High Income",IF(G812&gt;1,IF(G812&gt;3,0.08,0.06),0.03))))))</f>
        <v>0.15</v>
      </c>
    </row>
    <row r="813" spans="2:13" x14ac:dyDescent="0.25">
      <c r="B813" t="str">
        <f>IF('RES TECH'!N809=1,'RES TECH'!M809,"*")</f>
        <v>RESAPAUMOldSCGHP2ELC20</v>
      </c>
      <c r="C813" t="str">
        <f>IF(B813="*","*",_xlfn.XLOOKUP(B813,'RES TECH'!M:M,'RES TECH'!K:K))</f>
        <v>RESELC</v>
      </c>
      <c r="D813" t="str">
        <f>IF(B813="*","*",_xlfn.XLOOKUP(B813,'RES TECH'!M:M,'RES TECH'!L:L))</f>
        <v>RESAPAUMOldSCEUE</v>
      </c>
      <c r="E813">
        <f>IF(B813="*","*",_xlfn.XLOOKUP(B813,'RES TECH'!M:M,'RES TECH'!O:O))</f>
        <v>2020</v>
      </c>
      <c r="F813" s="12">
        <f>IF(B813="*","*",_xlfn.XLOOKUP(B813,'RES TECH'!M:M,'RES TECH'!Y:Y))</f>
        <v>15</v>
      </c>
      <c r="G813" s="12">
        <f>IF(B813="*","*",_xlfn.XLOOKUP(B813,'RES TECH'!M:M,'RES TECH'!V:V))</f>
        <v>5.0733137829912023</v>
      </c>
      <c r="H813">
        <f>IF(B813="*","*",_xlfn.XLOOKUP(B813,'RES TECH'!M:M,'RES TECH'!AA:AA))</f>
        <v>31.536000000000001</v>
      </c>
      <c r="I813" s="12">
        <f>IF(B813="*","*",_xlfn.XLOOKUP(B813,'RES TECH'!M:M,'RES TECH'!Z:Z))</f>
        <v>9.606602748064616E-2</v>
      </c>
      <c r="J813" s="12">
        <f>IF(B813="*","*",_xlfn.XLOOKUP(B813,'RES TECH'!M:M,'RES TECH'!S:S))</f>
        <v>4891.4683431889489</v>
      </c>
      <c r="K813" s="12">
        <f t="shared" si="24"/>
        <v>244.57341715944744</v>
      </c>
      <c r="L813" s="12">
        <f t="shared" si="25"/>
        <v>12.228670857972373</v>
      </c>
      <c r="M813">
        <f>IF(B813="*","*",IF(_xlfn.XLOOKUP(B813,'RES TECH'!$M:$M,'RES TECH'!$C:$C)="Low Income",IF(G813&gt;1,IF(G813&gt;3,0.3,0.24),0.12),IF(_xlfn.XLOOKUP(B813,'RES TECH'!$M:$M,'RES TECH'!$C:$C)="Lower-middle Income",IF(G813&gt;1,IF(G813&gt;3,0.23,0.18),0.09),IF(_xlfn.XLOOKUP(B813,'RES TECH'!$M:$M,'RES TECH'!$C:$C)="Upper-middle Income",IF(G813&gt;1,IF(G813&gt;3,0.15,0.12),0.06),IF(_xlfn.XLOOKUP(B813,'RES TECH'!$M:$M,'RES TECH'!$C:$C)="High Income",IF(G813&gt;1,IF(G813&gt;3,0.08,0.06),0.03))))))</f>
        <v>0.15</v>
      </c>
    </row>
    <row r="814" spans="2:13" x14ac:dyDescent="0.25">
      <c r="B814" t="str">
        <f>IF('RES TECH'!N810=1,'RES TECH'!M810,"*")</f>
        <v>*</v>
      </c>
      <c r="C814" t="str">
        <f>IF(B814="*","*",_xlfn.XLOOKUP(B814,'RES TECH'!M:M,'RES TECH'!K:K))</f>
        <v>*</v>
      </c>
      <c r="D814" t="str">
        <f>IF(B814="*","*",_xlfn.XLOOKUP(B814,'RES TECH'!M:M,'RES TECH'!L:L))</f>
        <v>*</v>
      </c>
      <c r="E814" t="str">
        <f>IF(B814="*","*",_xlfn.XLOOKUP(B814,'RES TECH'!M:M,'RES TECH'!O:O))</f>
        <v>*</v>
      </c>
      <c r="F814" s="12" t="str">
        <f>IF(B814="*","*",_xlfn.XLOOKUP(B814,'RES TECH'!M:M,'RES TECH'!Y:Y))</f>
        <v>*</v>
      </c>
      <c r="G814" s="12" t="str">
        <f>IF(B814="*","*",_xlfn.XLOOKUP(B814,'RES TECH'!M:M,'RES TECH'!V:V))</f>
        <v>*</v>
      </c>
      <c r="H814" t="str">
        <f>IF(B814="*","*",_xlfn.XLOOKUP(B814,'RES TECH'!M:M,'RES TECH'!AA:AA))</f>
        <v>*</v>
      </c>
      <c r="I814" s="12" t="str">
        <f>IF(B814="*","*",_xlfn.XLOOKUP(B814,'RES TECH'!M:M,'RES TECH'!Z:Z))</f>
        <v>*</v>
      </c>
      <c r="J814" s="12" t="str">
        <f>IF(B814="*","*",_xlfn.XLOOKUP(B814,'RES TECH'!M:M,'RES TECH'!S:S))</f>
        <v>*</v>
      </c>
      <c r="K814" s="12" t="str">
        <f t="shared" si="24"/>
        <v>*</v>
      </c>
      <c r="L814" s="12" t="str">
        <f t="shared" si="25"/>
        <v>*</v>
      </c>
      <c r="M814" t="str">
        <f>IF(B814="*","*",IF(_xlfn.XLOOKUP(B814,'RES TECH'!$M:$M,'RES TECH'!$C:$C)="Low Income",IF(G814&gt;1,IF(G814&gt;3,0.3,0.24),0.12),IF(_xlfn.XLOOKUP(B814,'RES TECH'!$M:$M,'RES TECH'!$C:$C)="Lower-middle Income",IF(G814&gt;1,IF(G814&gt;3,0.23,0.18),0.09),IF(_xlfn.XLOOKUP(B814,'RES TECH'!$M:$M,'RES TECH'!$C:$C)="Upper-middle Income",IF(G814&gt;1,IF(G814&gt;3,0.15,0.12),0.06),IF(_xlfn.XLOOKUP(B814,'RES TECH'!$M:$M,'RES TECH'!$C:$C)="High Income",IF(G814&gt;1,IF(G814&gt;3,0.08,0.06),0.03))))))</f>
        <v>*</v>
      </c>
    </row>
    <row r="815" spans="2:13" x14ac:dyDescent="0.25">
      <c r="B815" t="str">
        <f>IF('RES TECH'!N811=1,'RES TECH'!M811,"*")</f>
        <v>RESAPAUMOldSCGHP3ELC20</v>
      </c>
      <c r="C815" t="str">
        <f>IF(B815="*","*",_xlfn.XLOOKUP(B815,'RES TECH'!M:M,'RES TECH'!K:K))</f>
        <v>RESELC</v>
      </c>
      <c r="D815" t="str">
        <f>IF(B815="*","*",_xlfn.XLOOKUP(B815,'RES TECH'!M:M,'RES TECH'!L:L))</f>
        <v>RESAPAUMOldSCEUE</v>
      </c>
      <c r="E815">
        <f>IF(B815="*","*",_xlfn.XLOOKUP(B815,'RES TECH'!M:M,'RES TECH'!O:O))</f>
        <v>2020</v>
      </c>
      <c r="F815" s="12">
        <f>IF(B815="*","*",_xlfn.XLOOKUP(B815,'RES TECH'!M:M,'RES TECH'!Y:Y))</f>
        <v>15</v>
      </c>
      <c r="G815" s="12">
        <f>IF(B815="*","*",_xlfn.XLOOKUP(B815,'RES TECH'!M:M,'RES TECH'!V:V))</f>
        <v>5.0146627565982396</v>
      </c>
      <c r="H815">
        <f>IF(B815="*","*",_xlfn.XLOOKUP(B815,'RES TECH'!M:M,'RES TECH'!AA:AA))</f>
        <v>31.536000000000001</v>
      </c>
      <c r="I815" s="12">
        <f>IF(B815="*","*",_xlfn.XLOOKUP(B815,'RES TECH'!M:M,'RES TECH'!Z:Z))</f>
        <v>9.606602748064616E-2</v>
      </c>
      <c r="J815" s="12">
        <f>IF(B815="*","*",_xlfn.XLOOKUP(B815,'RES TECH'!M:M,'RES TECH'!S:S))</f>
        <v>4891.4683431889489</v>
      </c>
      <c r="K815" s="12">
        <f t="shared" si="24"/>
        <v>244.57341715944744</v>
      </c>
      <c r="L815" s="12">
        <f t="shared" si="25"/>
        <v>12.228670857972373</v>
      </c>
      <c r="M815">
        <f>IF(B815="*","*",IF(_xlfn.XLOOKUP(B815,'RES TECH'!$M:$M,'RES TECH'!$C:$C)="Low Income",IF(G815&gt;1,IF(G815&gt;3,0.3,0.24),0.12),IF(_xlfn.XLOOKUP(B815,'RES TECH'!$M:$M,'RES TECH'!$C:$C)="Lower-middle Income",IF(G815&gt;1,IF(G815&gt;3,0.23,0.18),0.09),IF(_xlfn.XLOOKUP(B815,'RES TECH'!$M:$M,'RES TECH'!$C:$C)="Upper-middle Income",IF(G815&gt;1,IF(G815&gt;3,0.15,0.12),0.06),IF(_xlfn.XLOOKUP(B815,'RES TECH'!$M:$M,'RES TECH'!$C:$C)="High Income",IF(G815&gt;1,IF(G815&gt;3,0.08,0.06),0.03))))))</f>
        <v>0.15</v>
      </c>
    </row>
    <row r="816" spans="2:13" x14ac:dyDescent="0.25">
      <c r="B816" t="str">
        <f>IF('RES TECH'!N812=1,'RES TECH'!M812,"*")</f>
        <v>RESAPAUMOldSCGHP3ELC22</v>
      </c>
      <c r="C816" t="str">
        <f>IF(B816="*","*",_xlfn.XLOOKUP(B816,'RES TECH'!M:M,'RES TECH'!K:K))</f>
        <v>RESELC</v>
      </c>
      <c r="D816" t="str">
        <f>IF(B816="*","*",_xlfn.XLOOKUP(B816,'RES TECH'!M:M,'RES TECH'!L:L))</f>
        <v>RESAPAUMOldSCEUE</v>
      </c>
      <c r="E816">
        <f>IF(B816="*","*",_xlfn.XLOOKUP(B816,'RES TECH'!M:M,'RES TECH'!O:O))</f>
        <v>2022</v>
      </c>
      <c r="F816" s="12">
        <f>IF(B816="*","*",_xlfn.XLOOKUP(B816,'RES TECH'!M:M,'RES TECH'!Y:Y))</f>
        <v>15</v>
      </c>
      <c r="G816" s="12">
        <f>IF(B816="*","*",_xlfn.XLOOKUP(B816,'RES TECH'!M:M,'RES TECH'!V:V))</f>
        <v>5.0146627565982396</v>
      </c>
      <c r="H816">
        <f>IF(B816="*","*",_xlfn.XLOOKUP(B816,'RES TECH'!M:M,'RES TECH'!AA:AA))</f>
        <v>31.536000000000001</v>
      </c>
      <c r="I816" s="12">
        <f>IF(B816="*","*",_xlfn.XLOOKUP(B816,'RES TECH'!M:M,'RES TECH'!Z:Z))</f>
        <v>9.606602748064616E-2</v>
      </c>
      <c r="J816" s="12">
        <f>IF(B816="*","*",_xlfn.XLOOKUP(B816,'RES TECH'!M:M,'RES TECH'!S:S))</f>
        <v>4891.4683431889489</v>
      </c>
      <c r="K816" s="12">
        <f t="shared" si="24"/>
        <v>244.57341715944744</v>
      </c>
      <c r="L816" s="12">
        <f t="shared" si="25"/>
        <v>12.228670857972373</v>
      </c>
      <c r="M816">
        <f>IF(B816="*","*",IF(_xlfn.XLOOKUP(B816,'RES TECH'!$M:$M,'RES TECH'!$C:$C)="Low Income",IF(G816&gt;1,IF(G816&gt;3,0.3,0.24),0.12),IF(_xlfn.XLOOKUP(B816,'RES TECH'!$M:$M,'RES TECH'!$C:$C)="Lower-middle Income",IF(G816&gt;1,IF(G816&gt;3,0.23,0.18),0.09),IF(_xlfn.XLOOKUP(B816,'RES TECH'!$M:$M,'RES TECH'!$C:$C)="Upper-middle Income",IF(G816&gt;1,IF(G816&gt;3,0.15,0.12),0.06),IF(_xlfn.XLOOKUP(B816,'RES TECH'!$M:$M,'RES TECH'!$C:$C)="High Income",IF(G816&gt;1,IF(G816&gt;3,0.08,0.06),0.03))))))</f>
        <v>0.15</v>
      </c>
    </row>
    <row r="817" spans="2:13" x14ac:dyDescent="0.25">
      <c r="B817" t="str">
        <f>IF('RES TECH'!N813=1,'RES TECH'!M813,"*")</f>
        <v>RESAPAUMOldSCGHP3ELC23</v>
      </c>
      <c r="C817" t="str">
        <f>IF(B817="*","*",_xlfn.XLOOKUP(B817,'RES TECH'!M:M,'RES TECH'!K:K))</f>
        <v>RESELC</v>
      </c>
      <c r="D817" t="str">
        <f>IF(B817="*","*",_xlfn.XLOOKUP(B817,'RES TECH'!M:M,'RES TECH'!L:L))</f>
        <v>RESAPAUMOldSCEUE</v>
      </c>
      <c r="E817">
        <f>IF(B817="*","*",_xlfn.XLOOKUP(B817,'RES TECH'!M:M,'RES TECH'!O:O))</f>
        <v>2023</v>
      </c>
      <c r="F817" s="12">
        <f>IF(B817="*","*",_xlfn.XLOOKUP(B817,'RES TECH'!M:M,'RES TECH'!Y:Y))</f>
        <v>15</v>
      </c>
      <c r="G817" s="12">
        <f>IF(B817="*","*",_xlfn.XLOOKUP(B817,'RES TECH'!M:M,'RES TECH'!V:V))</f>
        <v>5.0146627565982396</v>
      </c>
      <c r="H817">
        <f>IF(B817="*","*",_xlfn.XLOOKUP(B817,'RES TECH'!M:M,'RES TECH'!AA:AA))</f>
        <v>31.536000000000001</v>
      </c>
      <c r="I817" s="12">
        <f>IF(B817="*","*",_xlfn.XLOOKUP(B817,'RES TECH'!M:M,'RES TECH'!Z:Z))</f>
        <v>9.606602748064616E-2</v>
      </c>
      <c r="J817" s="12">
        <f>IF(B817="*","*",_xlfn.XLOOKUP(B817,'RES TECH'!M:M,'RES TECH'!S:S))</f>
        <v>4891.4683431889489</v>
      </c>
      <c r="K817" s="12">
        <f t="shared" si="24"/>
        <v>244.57341715944744</v>
      </c>
      <c r="L817" s="12">
        <f t="shared" si="25"/>
        <v>12.228670857972373</v>
      </c>
      <c r="M817">
        <f>IF(B817="*","*",IF(_xlfn.XLOOKUP(B817,'RES TECH'!$M:$M,'RES TECH'!$C:$C)="Low Income",IF(G817&gt;1,IF(G817&gt;3,0.3,0.24),0.12),IF(_xlfn.XLOOKUP(B817,'RES TECH'!$M:$M,'RES TECH'!$C:$C)="Lower-middle Income",IF(G817&gt;1,IF(G817&gt;3,0.23,0.18),0.09),IF(_xlfn.XLOOKUP(B817,'RES TECH'!$M:$M,'RES TECH'!$C:$C)="Upper-middle Income",IF(G817&gt;1,IF(G817&gt;3,0.15,0.12),0.06),IF(_xlfn.XLOOKUP(B817,'RES TECH'!$M:$M,'RES TECH'!$C:$C)="High Income",IF(G817&gt;1,IF(G817&gt;3,0.08,0.06),0.03))))))</f>
        <v>0.15</v>
      </c>
    </row>
    <row r="818" spans="2:13" x14ac:dyDescent="0.25">
      <c r="B818" t="str">
        <f>IF('RES TECH'!N814=1,'RES TECH'!M814,"*")</f>
        <v>RESAPAUMOldSCGHP3ELC24</v>
      </c>
      <c r="C818" t="str">
        <f>IF(B818="*","*",_xlfn.XLOOKUP(B818,'RES TECH'!M:M,'RES TECH'!K:K))</f>
        <v>RESELC</v>
      </c>
      <c r="D818" t="str">
        <f>IF(B818="*","*",_xlfn.XLOOKUP(B818,'RES TECH'!M:M,'RES TECH'!L:L))</f>
        <v>RESAPAUMOldSCEUE</v>
      </c>
      <c r="E818">
        <f>IF(B818="*","*",_xlfn.XLOOKUP(B818,'RES TECH'!M:M,'RES TECH'!O:O))</f>
        <v>2024</v>
      </c>
      <c r="F818" s="12">
        <f>IF(B818="*","*",_xlfn.XLOOKUP(B818,'RES TECH'!M:M,'RES TECH'!Y:Y))</f>
        <v>15</v>
      </c>
      <c r="G818" s="12">
        <f>IF(B818="*","*",_xlfn.XLOOKUP(B818,'RES TECH'!M:M,'RES TECH'!V:V))</f>
        <v>5.0146627565982396</v>
      </c>
      <c r="H818">
        <f>IF(B818="*","*",_xlfn.XLOOKUP(B818,'RES TECH'!M:M,'RES TECH'!AA:AA))</f>
        <v>31.536000000000001</v>
      </c>
      <c r="I818" s="12">
        <f>IF(B818="*","*",_xlfn.XLOOKUP(B818,'RES TECH'!M:M,'RES TECH'!Z:Z))</f>
        <v>9.606602748064616E-2</v>
      </c>
      <c r="J818" s="12">
        <f>IF(B818="*","*",_xlfn.XLOOKUP(B818,'RES TECH'!M:M,'RES TECH'!S:S))</f>
        <v>4891.4683431889489</v>
      </c>
      <c r="K818" s="12">
        <f t="shared" si="24"/>
        <v>244.57341715944744</v>
      </c>
      <c r="L818" s="12">
        <f t="shared" si="25"/>
        <v>12.228670857972373</v>
      </c>
      <c r="M818">
        <f>IF(B818="*","*",IF(_xlfn.XLOOKUP(B818,'RES TECH'!$M:$M,'RES TECH'!$C:$C)="Low Income",IF(G818&gt;1,IF(G818&gt;3,0.3,0.24),0.12),IF(_xlfn.XLOOKUP(B818,'RES TECH'!$M:$M,'RES TECH'!$C:$C)="Lower-middle Income",IF(G818&gt;1,IF(G818&gt;3,0.23,0.18),0.09),IF(_xlfn.XLOOKUP(B818,'RES TECH'!$M:$M,'RES TECH'!$C:$C)="Upper-middle Income",IF(G818&gt;1,IF(G818&gt;3,0.15,0.12),0.06),IF(_xlfn.XLOOKUP(B818,'RES TECH'!$M:$M,'RES TECH'!$C:$C)="High Income",IF(G818&gt;1,IF(G818&gt;3,0.08,0.06),0.03))))))</f>
        <v>0.15</v>
      </c>
    </row>
    <row r="819" spans="2:13" x14ac:dyDescent="0.25">
      <c r="B819" t="str">
        <f>IF('RES TECH'!N815=1,'RES TECH'!M815,"*")</f>
        <v>*</v>
      </c>
      <c r="C819" t="str">
        <f>IF(B819="*","*",_xlfn.XLOOKUP(B819,'RES TECH'!M:M,'RES TECH'!K:K))</f>
        <v>*</v>
      </c>
      <c r="D819" t="str">
        <f>IF(B819="*","*",_xlfn.XLOOKUP(B819,'RES TECH'!M:M,'RES TECH'!L:L))</f>
        <v>*</v>
      </c>
      <c r="E819" t="str">
        <f>IF(B819="*","*",_xlfn.XLOOKUP(B819,'RES TECH'!M:M,'RES TECH'!O:O))</f>
        <v>*</v>
      </c>
      <c r="F819" s="12" t="str">
        <f>IF(B819="*","*",_xlfn.XLOOKUP(B819,'RES TECH'!M:M,'RES TECH'!Y:Y))</f>
        <v>*</v>
      </c>
      <c r="G819" s="12" t="str">
        <f>IF(B819="*","*",_xlfn.XLOOKUP(B819,'RES TECH'!M:M,'RES TECH'!V:V))</f>
        <v>*</v>
      </c>
      <c r="H819" t="str">
        <f>IF(B819="*","*",_xlfn.XLOOKUP(B819,'RES TECH'!M:M,'RES TECH'!AA:AA))</f>
        <v>*</v>
      </c>
      <c r="I819" s="12" t="str">
        <f>IF(B819="*","*",_xlfn.XLOOKUP(B819,'RES TECH'!M:M,'RES TECH'!Z:Z))</f>
        <v>*</v>
      </c>
      <c r="J819" s="12" t="str">
        <f>IF(B819="*","*",_xlfn.XLOOKUP(B819,'RES TECH'!M:M,'RES TECH'!S:S))</f>
        <v>*</v>
      </c>
      <c r="K819" s="12" t="str">
        <f t="shared" si="24"/>
        <v>*</v>
      </c>
      <c r="L819" s="12" t="str">
        <f t="shared" si="25"/>
        <v>*</v>
      </c>
      <c r="M819" t="str">
        <f>IF(B819="*","*",IF(_xlfn.XLOOKUP(B819,'RES TECH'!$M:$M,'RES TECH'!$C:$C)="Low Income",IF(G819&gt;1,IF(G819&gt;3,0.3,0.24),0.12),IF(_xlfn.XLOOKUP(B819,'RES TECH'!$M:$M,'RES TECH'!$C:$C)="Lower-middle Income",IF(G819&gt;1,IF(G819&gt;3,0.23,0.18),0.09),IF(_xlfn.XLOOKUP(B819,'RES TECH'!$M:$M,'RES TECH'!$C:$C)="Upper-middle Income",IF(G819&gt;1,IF(G819&gt;3,0.15,0.12),0.06),IF(_xlfn.XLOOKUP(B819,'RES TECH'!$M:$M,'RES TECH'!$C:$C)="High Income",IF(G819&gt;1,IF(G819&gt;3,0.08,0.06),0.03))))))</f>
        <v>*</v>
      </c>
    </row>
    <row r="820" spans="2:13" x14ac:dyDescent="0.25">
      <c r="B820" t="str">
        <f>IF('RES TECH'!N816=1,'RES TECH'!M816,"*")</f>
        <v>RESAPAUMOldSCGHP4ELC20</v>
      </c>
      <c r="C820" t="str">
        <f>IF(B820="*","*",_xlfn.XLOOKUP(B820,'RES TECH'!M:M,'RES TECH'!K:K))</f>
        <v>RESELC</v>
      </c>
      <c r="D820" t="str">
        <f>IF(B820="*","*",_xlfn.XLOOKUP(B820,'RES TECH'!M:M,'RES TECH'!L:L))</f>
        <v>RESAPAUMOldSCEUE</v>
      </c>
      <c r="E820">
        <f>IF(B820="*","*",_xlfn.XLOOKUP(B820,'RES TECH'!M:M,'RES TECH'!O:O))</f>
        <v>2020</v>
      </c>
      <c r="F820" s="12">
        <f>IF(B820="*","*",_xlfn.XLOOKUP(B820,'RES TECH'!M:M,'RES TECH'!Y:Y))</f>
        <v>15</v>
      </c>
      <c r="G820" s="12">
        <f>IF(B820="*","*",_xlfn.XLOOKUP(B820,'RES TECH'!M:M,'RES TECH'!V:V))</f>
        <v>6.5689149560117297</v>
      </c>
      <c r="H820">
        <f>IF(B820="*","*",_xlfn.XLOOKUP(B820,'RES TECH'!M:M,'RES TECH'!AA:AA))</f>
        <v>31.536000000000001</v>
      </c>
      <c r="I820" s="12">
        <f>IF(B820="*","*",_xlfn.XLOOKUP(B820,'RES TECH'!M:M,'RES TECH'!Z:Z))</f>
        <v>9.606602748064616E-2</v>
      </c>
      <c r="J820" s="12">
        <f>IF(B820="*","*",_xlfn.XLOOKUP(B820,'RES TECH'!M:M,'RES TECH'!S:S))</f>
        <v>5164.0579103016453</v>
      </c>
      <c r="K820" s="12">
        <f t="shared" si="24"/>
        <v>258.20289551508228</v>
      </c>
      <c r="L820" s="12">
        <f t="shared" si="25"/>
        <v>12.910144775754114</v>
      </c>
      <c r="M820">
        <f>IF(B820="*","*",IF(_xlfn.XLOOKUP(B820,'RES TECH'!$M:$M,'RES TECH'!$C:$C)="Low Income",IF(G820&gt;1,IF(G820&gt;3,0.3,0.24),0.12),IF(_xlfn.XLOOKUP(B820,'RES TECH'!$M:$M,'RES TECH'!$C:$C)="Lower-middle Income",IF(G820&gt;1,IF(G820&gt;3,0.23,0.18),0.09),IF(_xlfn.XLOOKUP(B820,'RES TECH'!$M:$M,'RES TECH'!$C:$C)="Upper-middle Income",IF(G820&gt;1,IF(G820&gt;3,0.15,0.12),0.06),IF(_xlfn.XLOOKUP(B820,'RES TECH'!$M:$M,'RES TECH'!$C:$C)="High Income",IF(G820&gt;1,IF(G820&gt;3,0.08,0.06),0.03))))))</f>
        <v>0.15</v>
      </c>
    </row>
    <row r="821" spans="2:13" x14ac:dyDescent="0.25">
      <c r="B821" t="str">
        <f>IF('RES TECH'!N817=1,'RES TECH'!M817,"*")</f>
        <v>RESAPAUMOldSCGHP4ELC22</v>
      </c>
      <c r="C821" t="str">
        <f>IF(B821="*","*",_xlfn.XLOOKUP(B821,'RES TECH'!M:M,'RES TECH'!K:K))</f>
        <v>RESELC</v>
      </c>
      <c r="D821" t="str">
        <f>IF(B821="*","*",_xlfn.XLOOKUP(B821,'RES TECH'!M:M,'RES TECH'!L:L))</f>
        <v>RESAPAUMOldSCEUE</v>
      </c>
      <c r="E821">
        <f>IF(B821="*","*",_xlfn.XLOOKUP(B821,'RES TECH'!M:M,'RES TECH'!O:O))</f>
        <v>2022</v>
      </c>
      <c r="F821" s="12">
        <f>IF(B821="*","*",_xlfn.XLOOKUP(B821,'RES TECH'!M:M,'RES TECH'!Y:Y))</f>
        <v>15</v>
      </c>
      <c r="G821" s="12">
        <f>IF(B821="*","*",_xlfn.XLOOKUP(B821,'RES TECH'!M:M,'RES TECH'!V:V))</f>
        <v>6.5689149560117297</v>
      </c>
      <c r="H821">
        <f>IF(B821="*","*",_xlfn.XLOOKUP(B821,'RES TECH'!M:M,'RES TECH'!AA:AA))</f>
        <v>31.536000000000001</v>
      </c>
      <c r="I821" s="12">
        <f>IF(B821="*","*",_xlfn.XLOOKUP(B821,'RES TECH'!M:M,'RES TECH'!Z:Z))</f>
        <v>9.606602748064616E-2</v>
      </c>
      <c r="J821" s="12">
        <f>IF(B821="*","*",_xlfn.XLOOKUP(B821,'RES TECH'!M:M,'RES TECH'!S:S))</f>
        <v>5164.0579103016453</v>
      </c>
      <c r="K821" s="12">
        <f t="shared" si="24"/>
        <v>258.20289551508228</v>
      </c>
      <c r="L821" s="12">
        <f t="shared" si="25"/>
        <v>12.910144775754114</v>
      </c>
      <c r="M821">
        <f>IF(B821="*","*",IF(_xlfn.XLOOKUP(B821,'RES TECH'!$M:$M,'RES TECH'!$C:$C)="Low Income",IF(G821&gt;1,IF(G821&gt;3,0.3,0.24),0.12),IF(_xlfn.XLOOKUP(B821,'RES TECH'!$M:$M,'RES TECH'!$C:$C)="Lower-middle Income",IF(G821&gt;1,IF(G821&gt;3,0.23,0.18),0.09),IF(_xlfn.XLOOKUP(B821,'RES TECH'!$M:$M,'RES TECH'!$C:$C)="Upper-middle Income",IF(G821&gt;1,IF(G821&gt;3,0.15,0.12),0.06),IF(_xlfn.XLOOKUP(B821,'RES TECH'!$M:$M,'RES TECH'!$C:$C)="High Income",IF(G821&gt;1,IF(G821&gt;3,0.08,0.06),0.03))))))</f>
        <v>0.15</v>
      </c>
    </row>
    <row r="822" spans="2:13" x14ac:dyDescent="0.25">
      <c r="B822" t="str">
        <f>IF('RES TECH'!N818=1,'RES TECH'!M818,"*")</f>
        <v>RESAPAUMOldSCGHP4ELC23</v>
      </c>
      <c r="C822" t="str">
        <f>IF(B822="*","*",_xlfn.XLOOKUP(B822,'RES TECH'!M:M,'RES TECH'!K:K))</f>
        <v>RESELC</v>
      </c>
      <c r="D822" t="str">
        <f>IF(B822="*","*",_xlfn.XLOOKUP(B822,'RES TECH'!M:M,'RES TECH'!L:L))</f>
        <v>RESAPAUMOldSCEUE</v>
      </c>
      <c r="E822">
        <f>IF(B822="*","*",_xlfn.XLOOKUP(B822,'RES TECH'!M:M,'RES TECH'!O:O))</f>
        <v>2023</v>
      </c>
      <c r="F822" s="12">
        <f>IF(B822="*","*",_xlfn.XLOOKUP(B822,'RES TECH'!M:M,'RES TECH'!Y:Y))</f>
        <v>15</v>
      </c>
      <c r="G822" s="12">
        <f>IF(B822="*","*",_xlfn.XLOOKUP(B822,'RES TECH'!M:M,'RES TECH'!V:V))</f>
        <v>6.5689149560117297</v>
      </c>
      <c r="H822">
        <f>IF(B822="*","*",_xlfn.XLOOKUP(B822,'RES TECH'!M:M,'RES TECH'!AA:AA))</f>
        <v>31.536000000000001</v>
      </c>
      <c r="I822" s="12">
        <f>IF(B822="*","*",_xlfn.XLOOKUP(B822,'RES TECH'!M:M,'RES TECH'!Z:Z))</f>
        <v>9.606602748064616E-2</v>
      </c>
      <c r="J822" s="12">
        <f>IF(B822="*","*",_xlfn.XLOOKUP(B822,'RES TECH'!M:M,'RES TECH'!S:S))</f>
        <v>5164.0579103016453</v>
      </c>
      <c r="K822" s="12">
        <f t="shared" si="24"/>
        <v>258.20289551508228</v>
      </c>
      <c r="L822" s="12">
        <f t="shared" si="25"/>
        <v>12.910144775754114</v>
      </c>
      <c r="M822">
        <f>IF(B822="*","*",IF(_xlfn.XLOOKUP(B822,'RES TECH'!$M:$M,'RES TECH'!$C:$C)="Low Income",IF(G822&gt;1,IF(G822&gt;3,0.3,0.24),0.12),IF(_xlfn.XLOOKUP(B822,'RES TECH'!$M:$M,'RES TECH'!$C:$C)="Lower-middle Income",IF(G822&gt;1,IF(G822&gt;3,0.23,0.18),0.09),IF(_xlfn.XLOOKUP(B822,'RES TECH'!$M:$M,'RES TECH'!$C:$C)="Upper-middle Income",IF(G822&gt;1,IF(G822&gt;3,0.15,0.12),0.06),IF(_xlfn.XLOOKUP(B822,'RES TECH'!$M:$M,'RES TECH'!$C:$C)="High Income",IF(G822&gt;1,IF(G822&gt;3,0.08,0.06),0.03))))))</f>
        <v>0.15</v>
      </c>
    </row>
    <row r="823" spans="2:13" x14ac:dyDescent="0.25">
      <c r="B823" t="str">
        <f>IF('RES TECH'!N819=1,'RES TECH'!M819,"*")</f>
        <v>RESAPAUMOldSCGHP4ELC24</v>
      </c>
      <c r="C823" t="str">
        <f>IF(B823="*","*",_xlfn.XLOOKUP(B823,'RES TECH'!M:M,'RES TECH'!K:K))</f>
        <v>RESELC</v>
      </c>
      <c r="D823" t="str">
        <f>IF(B823="*","*",_xlfn.XLOOKUP(B823,'RES TECH'!M:M,'RES TECH'!L:L))</f>
        <v>RESAPAUMOldSCEUE</v>
      </c>
      <c r="E823">
        <f>IF(B823="*","*",_xlfn.XLOOKUP(B823,'RES TECH'!M:M,'RES TECH'!O:O))</f>
        <v>2024</v>
      </c>
      <c r="F823" s="12">
        <f>IF(B823="*","*",_xlfn.XLOOKUP(B823,'RES TECH'!M:M,'RES TECH'!Y:Y))</f>
        <v>15</v>
      </c>
      <c r="G823" s="12">
        <f>IF(B823="*","*",_xlfn.XLOOKUP(B823,'RES TECH'!M:M,'RES TECH'!V:V))</f>
        <v>6.5689149560117297</v>
      </c>
      <c r="H823">
        <f>IF(B823="*","*",_xlfn.XLOOKUP(B823,'RES TECH'!M:M,'RES TECH'!AA:AA))</f>
        <v>31.536000000000001</v>
      </c>
      <c r="I823" s="12">
        <f>IF(B823="*","*",_xlfn.XLOOKUP(B823,'RES TECH'!M:M,'RES TECH'!Z:Z))</f>
        <v>9.606602748064616E-2</v>
      </c>
      <c r="J823" s="12">
        <f>IF(B823="*","*",_xlfn.XLOOKUP(B823,'RES TECH'!M:M,'RES TECH'!S:S))</f>
        <v>5164.0579103016453</v>
      </c>
      <c r="K823" s="12">
        <f t="shared" si="24"/>
        <v>258.20289551508228</v>
      </c>
      <c r="L823" s="12">
        <f t="shared" si="25"/>
        <v>12.910144775754114</v>
      </c>
      <c r="M823">
        <f>IF(B823="*","*",IF(_xlfn.XLOOKUP(B823,'RES TECH'!$M:$M,'RES TECH'!$C:$C)="Low Income",IF(G823&gt;1,IF(G823&gt;3,0.3,0.24),0.12),IF(_xlfn.XLOOKUP(B823,'RES TECH'!$M:$M,'RES TECH'!$C:$C)="Lower-middle Income",IF(G823&gt;1,IF(G823&gt;3,0.23,0.18),0.09),IF(_xlfn.XLOOKUP(B823,'RES TECH'!$M:$M,'RES TECH'!$C:$C)="Upper-middle Income",IF(G823&gt;1,IF(G823&gt;3,0.15,0.12),0.06),IF(_xlfn.XLOOKUP(B823,'RES TECH'!$M:$M,'RES TECH'!$C:$C)="High Income",IF(G823&gt;1,IF(G823&gt;3,0.08,0.06),0.03))))))</f>
        <v>0.15</v>
      </c>
    </row>
    <row r="824" spans="2:13" x14ac:dyDescent="0.25">
      <c r="B824" t="str">
        <f>IF('RES TECH'!N820=1,'RES TECH'!M820,"*")</f>
        <v>RESAPAUMOldSCRAC1ELC20</v>
      </c>
      <c r="C824" t="str">
        <f>IF(B824="*","*",_xlfn.XLOOKUP(B824,'RES TECH'!M:M,'RES TECH'!K:K))</f>
        <v>RESELC</v>
      </c>
      <c r="D824" t="str">
        <f>IF(B824="*","*",_xlfn.XLOOKUP(B824,'RES TECH'!M:M,'RES TECH'!L:L))</f>
        <v>RESAPAUMOldSCEUE</v>
      </c>
      <c r="E824">
        <f>IF(B824="*","*",_xlfn.XLOOKUP(B824,'RES TECH'!M:M,'RES TECH'!O:O))</f>
        <v>2020</v>
      </c>
      <c r="F824" s="12">
        <f>IF(B824="*","*",_xlfn.XLOOKUP(B824,'RES TECH'!M:M,'RES TECH'!Y:Y))</f>
        <v>10</v>
      </c>
      <c r="G824" s="12">
        <f>IF(B824="*","*",_xlfn.XLOOKUP(B824,'RES TECH'!M:M,'RES TECH'!V:V))</f>
        <v>3.1946072684642441</v>
      </c>
      <c r="H824">
        <f>IF(B824="*","*",_xlfn.XLOOKUP(B824,'RES TECH'!M:M,'RES TECH'!AA:AA))</f>
        <v>31.536000000000001</v>
      </c>
      <c r="I824" s="12">
        <f>IF(B824="*","*",_xlfn.XLOOKUP(B824,'RES TECH'!M:M,'RES TECH'!Z:Z))</f>
        <v>9.606602748064616E-2</v>
      </c>
      <c r="J824" s="12">
        <f>IF(B824="*","*",_xlfn.XLOOKUP(B824,'RES TECH'!M:M,'RES TECH'!S:S))</f>
        <v>375.56784802193789</v>
      </c>
      <c r="K824" s="12">
        <f t="shared" si="24"/>
        <v>18.778392401096895</v>
      </c>
      <c r="L824" s="12">
        <f t="shared" si="25"/>
        <v>0.93891962005484475</v>
      </c>
      <c r="M824">
        <f>IF(B824="*","*",IF(_xlfn.XLOOKUP(B824,'RES TECH'!$M:$M,'RES TECH'!$C:$C)="Low Income",IF(G824&gt;1,IF(G824&gt;3,0.3,0.24),0.12),IF(_xlfn.XLOOKUP(B824,'RES TECH'!$M:$M,'RES TECH'!$C:$C)="Lower-middle Income",IF(G824&gt;1,IF(G824&gt;3,0.23,0.18),0.09),IF(_xlfn.XLOOKUP(B824,'RES TECH'!$M:$M,'RES TECH'!$C:$C)="Upper-middle Income",IF(G824&gt;1,IF(G824&gt;3,0.15,0.12),0.06),IF(_xlfn.XLOOKUP(B824,'RES TECH'!$M:$M,'RES TECH'!$C:$C)="High Income",IF(G824&gt;1,IF(G824&gt;3,0.08,0.06),0.03))))))</f>
        <v>0.15</v>
      </c>
    </row>
    <row r="825" spans="2:13" x14ac:dyDescent="0.25">
      <c r="B825" t="str">
        <f>IF('RES TECH'!N821=1,'RES TECH'!M821,"*")</f>
        <v>RESAPAUMOldSCRAC2ELC20</v>
      </c>
      <c r="C825" t="str">
        <f>IF(B825="*","*",_xlfn.XLOOKUP(B825,'RES TECH'!M:M,'RES TECH'!K:K))</f>
        <v>RESELC</v>
      </c>
      <c r="D825" t="str">
        <f>IF(B825="*","*",_xlfn.XLOOKUP(B825,'RES TECH'!M:M,'RES TECH'!L:L))</f>
        <v>RESAPAUMOldSCEUE</v>
      </c>
      <c r="E825">
        <f>IF(B825="*","*",_xlfn.XLOOKUP(B825,'RES TECH'!M:M,'RES TECH'!O:O))</f>
        <v>2020</v>
      </c>
      <c r="F825" s="12">
        <f>IF(B825="*","*",_xlfn.XLOOKUP(B825,'RES TECH'!M:M,'RES TECH'!Y:Y))</f>
        <v>10</v>
      </c>
      <c r="G825" s="12">
        <f>IF(B825="*","*",_xlfn.XLOOKUP(B825,'RES TECH'!M:M,'RES TECH'!V:V))</f>
        <v>3.5169988276670581</v>
      </c>
      <c r="H825">
        <f>IF(B825="*","*",_xlfn.XLOOKUP(B825,'RES TECH'!M:M,'RES TECH'!AA:AA))</f>
        <v>31.536000000000001</v>
      </c>
      <c r="I825" s="12">
        <f>IF(B825="*","*",_xlfn.XLOOKUP(B825,'RES TECH'!M:M,'RES TECH'!Z:Z))</f>
        <v>9.606602748064616E-2</v>
      </c>
      <c r="J825" s="12">
        <f>IF(B825="*","*",_xlfn.XLOOKUP(B825,'RES TECH'!M:M,'RES TECH'!S:S))</f>
        <v>387.68293989361331</v>
      </c>
      <c r="K825" s="12">
        <f t="shared" si="24"/>
        <v>19.384146994680666</v>
      </c>
      <c r="L825" s="12">
        <f t="shared" si="25"/>
        <v>0.96920734973403333</v>
      </c>
      <c r="M825">
        <f>IF(B825="*","*",IF(_xlfn.XLOOKUP(B825,'RES TECH'!$M:$M,'RES TECH'!$C:$C)="Low Income",IF(G825&gt;1,IF(G825&gt;3,0.3,0.24),0.12),IF(_xlfn.XLOOKUP(B825,'RES TECH'!$M:$M,'RES TECH'!$C:$C)="Lower-middle Income",IF(G825&gt;1,IF(G825&gt;3,0.23,0.18),0.09),IF(_xlfn.XLOOKUP(B825,'RES TECH'!$M:$M,'RES TECH'!$C:$C)="Upper-middle Income",IF(G825&gt;1,IF(G825&gt;3,0.15,0.12),0.06),IF(_xlfn.XLOOKUP(B825,'RES TECH'!$M:$M,'RES TECH'!$C:$C)="High Income",IF(G825&gt;1,IF(G825&gt;3,0.08,0.06),0.03))))))</f>
        <v>0.15</v>
      </c>
    </row>
    <row r="826" spans="2:13" x14ac:dyDescent="0.25">
      <c r="B826" t="str">
        <f>IF('RES TECH'!N822=1,'RES TECH'!M822,"*")</f>
        <v>RESAPAUMOldSCRAC2ELC30</v>
      </c>
      <c r="C826" t="str">
        <f>IF(B826="*","*",_xlfn.XLOOKUP(B826,'RES TECH'!M:M,'RES TECH'!K:K))</f>
        <v>RESELC</v>
      </c>
      <c r="D826" t="str">
        <f>IF(B826="*","*",_xlfn.XLOOKUP(B826,'RES TECH'!M:M,'RES TECH'!L:L))</f>
        <v>RESAPAUMOldSCEUE</v>
      </c>
      <c r="E826">
        <f>IF(B826="*","*",_xlfn.XLOOKUP(B826,'RES TECH'!M:M,'RES TECH'!O:O))</f>
        <v>2030</v>
      </c>
      <c r="F826" s="12">
        <f>IF(B826="*","*",_xlfn.XLOOKUP(B826,'RES TECH'!M:M,'RES TECH'!Y:Y))</f>
        <v>10</v>
      </c>
      <c r="G826" s="12">
        <f>IF(B826="*","*",_xlfn.XLOOKUP(B826,'RES TECH'!M:M,'RES TECH'!V:V))</f>
        <v>3.5902696365767879</v>
      </c>
      <c r="H826">
        <f>IF(B826="*","*",_xlfn.XLOOKUP(B826,'RES TECH'!M:M,'RES TECH'!AA:AA))</f>
        <v>31.536000000000001</v>
      </c>
      <c r="I826" s="12">
        <f>IF(B826="*","*",_xlfn.XLOOKUP(B826,'RES TECH'!M:M,'RES TECH'!Z:Z))</f>
        <v>9.606602748064616E-2</v>
      </c>
      <c r="J826" s="12">
        <f>IF(B826="*","*",_xlfn.XLOOKUP(B826,'RES TECH'!M:M,'RES TECH'!S:S))</f>
        <v>387.68293989361331</v>
      </c>
      <c r="K826" s="12">
        <f t="shared" si="24"/>
        <v>19.384146994680666</v>
      </c>
      <c r="L826" s="12">
        <f t="shared" si="25"/>
        <v>0.96920734973403333</v>
      </c>
      <c r="M826">
        <f>IF(B826="*","*",IF(_xlfn.XLOOKUP(B826,'RES TECH'!$M:$M,'RES TECH'!$C:$C)="Low Income",IF(G826&gt;1,IF(G826&gt;3,0.3,0.24),0.12),IF(_xlfn.XLOOKUP(B826,'RES TECH'!$M:$M,'RES TECH'!$C:$C)="Lower-middle Income",IF(G826&gt;1,IF(G826&gt;3,0.23,0.18),0.09),IF(_xlfn.XLOOKUP(B826,'RES TECH'!$M:$M,'RES TECH'!$C:$C)="Upper-middle Income",IF(G826&gt;1,IF(G826&gt;3,0.15,0.12),0.06),IF(_xlfn.XLOOKUP(B826,'RES TECH'!$M:$M,'RES TECH'!$C:$C)="High Income",IF(G826&gt;1,IF(G826&gt;3,0.08,0.06),0.03))))))</f>
        <v>0.15</v>
      </c>
    </row>
    <row r="827" spans="2:13" x14ac:dyDescent="0.25">
      <c r="B827" t="str">
        <f>IF('RES TECH'!N823=1,'RES TECH'!M823,"*")</f>
        <v>RESAPAUMOldSCRAC2ELC40</v>
      </c>
      <c r="C827" t="str">
        <f>IF(B827="*","*",_xlfn.XLOOKUP(B827,'RES TECH'!M:M,'RES TECH'!K:K))</f>
        <v>RESELC</v>
      </c>
      <c r="D827" t="str">
        <f>IF(B827="*","*",_xlfn.XLOOKUP(B827,'RES TECH'!M:M,'RES TECH'!L:L))</f>
        <v>RESAPAUMOldSCEUE</v>
      </c>
      <c r="E827">
        <f>IF(B827="*","*",_xlfn.XLOOKUP(B827,'RES TECH'!M:M,'RES TECH'!O:O))</f>
        <v>2040</v>
      </c>
      <c r="F827" s="12">
        <f>IF(B827="*","*",_xlfn.XLOOKUP(B827,'RES TECH'!M:M,'RES TECH'!Y:Y))</f>
        <v>10</v>
      </c>
      <c r="G827" s="12">
        <f>IF(B827="*","*",_xlfn.XLOOKUP(B827,'RES TECH'!M:M,'RES TECH'!V:V))</f>
        <v>3.6635404454865181</v>
      </c>
      <c r="H827">
        <f>IF(B827="*","*",_xlfn.XLOOKUP(B827,'RES TECH'!M:M,'RES TECH'!AA:AA))</f>
        <v>31.536000000000001</v>
      </c>
      <c r="I827" s="12">
        <f>IF(B827="*","*",_xlfn.XLOOKUP(B827,'RES TECH'!M:M,'RES TECH'!Z:Z))</f>
        <v>9.606602748064616E-2</v>
      </c>
      <c r="J827" s="12">
        <f>IF(B827="*","*",_xlfn.XLOOKUP(B827,'RES TECH'!M:M,'RES TECH'!S:S))</f>
        <v>387.68293989361331</v>
      </c>
      <c r="K827" s="12">
        <f t="shared" si="24"/>
        <v>19.384146994680666</v>
      </c>
      <c r="L827" s="12">
        <f t="shared" si="25"/>
        <v>0.96920734973403333</v>
      </c>
      <c r="M827">
        <f>IF(B827="*","*",IF(_xlfn.XLOOKUP(B827,'RES TECH'!$M:$M,'RES TECH'!$C:$C)="Low Income",IF(G827&gt;1,IF(G827&gt;3,0.3,0.24),0.12),IF(_xlfn.XLOOKUP(B827,'RES TECH'!$M:$M,'RES TECH'!$C:$C)="Lower-middle Income",IF(G827&gt;1,IF(G827&gt;3,0.23,0.18),0.09),IF(_xlfn.XLOOKUP(B827,'RES TECH'!$M:$M,'RES TECH'!$C:$C)="Upper-middle Income",IF(G827&gt;1,IF(G827&gt;3,0.15,0.12),0.06),IF(_xlfn.XLOOKUP(B827,'RES TECH'!$M:$M,'RES TECH'!$C:$C)="High Income",IF(G827&gt;1,IF(G827&gt;3,0.08,0.06),0.03))))))</f>
        <v>0.15</v>
      </c>
    </row>
    <row r="828" spans="2:13" x14ac:dyDescent="0.25">
      <c r="B828" t="str">
        <f>IF('RES TECH'!N824=1,'RES TECH'!M824,"*")</f>
        <v>RESAPAUMOldSCRAC3ELC20</v>
      </c>
      <c r="C828" t="str">
        <f>IF(B828="*","*",_xlfn.XLOOKUP(B828,'RES TECH'!M:M,'RES TECH'!K:K))</f>
        <v>RESELC</v>
      </c>
      <c r="D828" t="str">
        <f>IF(B828="*","*",_xlfn.XLOOKUP(B828,'RES TECH'!M:M,'RES TECH'!L:L))</f>
        <v>RESAPAUMOldSCEUE</v>
      </c>
      <c r="E828">
        <f>IF(B828="*","*",_xlfn.XLOOKUP(B828,'RES TECH'!M:M,'RES TECH'!O:O))</f>
        <v>2020</v>
      </c>
      <c r="F828" s="12">
        <f>IF(B828="*","*",_xlfn.XLOOKUP(B828,'RES TECH'!M:M,'RES TECH'!Y:Y))</f>
        <v>10</v>
      </c>
      <c r="G828" s="12">
        <f>IF(B828="*","*",_xlfn.XLOOKUP(B828,'RES TECH'!M:M,'RES TECH'!V:V))</f>
        <v>3.5169988276670581</v>
      </c>
      <c r="H828">
        <f>IF(B828="*","*",_xlfn.XLOOKUP(B828,'RES TECH'!M:M,'RES TECH'!AA:AA))</f>
        <v>31.536000000000001</v>
      </c>
      <c r="I828" s="12">
        <f>IF(B828="*","*",_xlfn.XLOOKUP(B828,'RES TECH'!M:M,'RES TECH'!Z:Z))</f>
        <v>9.606602748064616E-2</v>
      </c>
      <c r="J828" s="12">
        <f>IF(B828="*","*",_xlfn.XLOOKUP(B828,'RES TECH'!M:M,'RES TECH'!S:S))</f>
        <v>387.68293989361331</v>
      </c>
      <c r="K828" s="12">
        <f t="shared" si="24"/>
        <v>19.384146994680666</v>
      </c>
      <c r="L828" s="12">
        <f t="shared" si="25"/>
        <v>0.96920734973403333</v>
      </c>
      <c r="M828">
        <f>IF(B828="*","*",IF(_xlfn.XLOOKUP(B828,'RES TECH'!$M:$M,'RES TECH'!$C:$C)="Low Income",IF(G828&gt;1,IF(G828&gt;3,0.3,0.24),0.12),IF(_xlfn.XLOOKUP(B828,'RES TECH'!$M:$M,'RES TECH'!$C:$C)="Lower-middle Income",IF(G828&gt;1,IF(G828&gt;3,0.23,0.18),0.09),IF(_xlfn.XLOOKUP(B828,'RES TECH'!$M:$M,'RES TECH'!$C:$C)="Upper-middle Income",IF(G828&gt;1,IF(G828&gt;3,0.15,0.12),0.06),IF(_xlfn.XLOOKUP(B828,'RES TECH'!$M:$M,'RES TECH'!$C:$C)="High Income",IF(G828&gt;1,IF(G828&gt;3,0.08,0.06),0.03))))))</f>
        <v>0.15</v>
      </c>
    </row>
    <row r="829" spans="2:13" x14ac:dyDescent="0.25">
      <c r="B829" t="str">
        <f>IF('RES TECH'!N825=1,'RES TECH'!M825,"*")</f>
        <v>RESAPAUMOldSCRAC4ELC20</v>
      </c>
      <c r="C829" t="str">
        <f>IF(B829="*","*",_xlfn.XLOOKUP(B829,'RES TECH'!M:M,'RES TECH'!K:K))</f>
        <v>RESELC</v>
      </c>
      <c r="D829" t="str">
        <f>IF(B829="*","*",_xlfn.XLOOKUP(B829,'RES TECH'!M:M,'RES TECH'!L:L))</f>
        <v>RESAPAUMOldSCEUE</v>
      </c>
      <c r="E829">
        <f>IF(B829="*","*",_xlfn.XLOOKUP(B829,'RES TECH'!M:M,'RES TECH'!O:O))</f>
        <v>2020</v>
      </c>
      <c r="F829" s="12">
        <f>IF(B829="*","*",_xlfn.XLOOKUP(B829,'RES TECH'!M:M,'RES TECH'!Y:Y))</f>
        <v>10</v>
      </c>
      <c r="G829" s="12">
        <f>IF(B829="*","*",_xlfn.XLOOKUP(B829,'RES TECH'!M:M,'RES TECH'!V:V))</f>
        <v>3.6049237983587341</v>
      </c>
      <c r="H829">
        <f>IF(B829="*","*",_xlfn.XLOOKUP(B829,'RES TECH'!M:M,'RES TECH'!AA:AA))</f>
        <v>31.536000000000001</v>
      </c>
      <c r="I829" s="12">
        <f>IF(B829="*","*",_xlfn.XLOOKUP(B829,'RES TECH'!M:M,'RES TECH'!Z:Z))</f>
        <v>9.606602748064616E-2</v>
      </c>
      <c r="J829" s="12">
        <f>IF(B829="*","*",_xlfn.XLOOKUP(B829,'RES TECH'!M:M,'RES TECH'!S:S))</f>
        <v>427.05698847655839</v>
      </c>
      <c r="K829" s="12">
        <f t="shared" si="24"/>
        <v>21.352849423827919</v>
      </c>
      <c r="L829" s="12">
        <f t="shared" si="25"/>
        <v>1.0676424711913961</v>
      </c>
      <c r="M829">
        <f>IF(B829="*","*",IF(_xlfn.XLOOKUP(B829,'RES TECH'!$M:$M,'RES TECH'!$C:$C)="Low Income",IF(G829&gt;1,IF(G829&gt;3,0.3,0.24),0.12),IF(_xlfn.XLOOKUP(B829,'RES TECH'!$M:$M,'RES TECH'!$C:$C)="Lower-middle Income",IF(G829&gt;1,IF(G829&gt;3,0.23,0.18),0.09),IF(_xlfn.XLOOKUP(B829,'RES TECH'!$M:$M,'RES TECH'!$C:$C)="Upper-middle Income",IF(G829&gt;1,IF(G829&gt;3,0.15,0.12),0.06),IF(_xlfn.XLOOKUP(B829,'RES TECH'!$M:$M,'RES TECH'!$C:$C)="High Income",IF(G829&gt;1,IF(G829&gt;3,0.08,0.06),0.03))))))</f>
        <v>0.15</v>
      </c>
    </row>
    <row r="830" spans="2:13" x14ac:dyDescent="0.25">
      <c r="B830" t="str">
        <f>IF('RES TECH'!N826=1,'RES TECH'!M826,"*")</f>
        <v>RESAPAUMOldSCRAC4ELC22</v>
      </c>
      <c r="C830" t="str">
        <f>IF(B830="*","*",_xlfn.XLOOKUP(B830,'RES TECH'!M:M,'RES TECH'!K:K))</f>
        <v>RESELC</v>
      </c>
      <c r="D830" t="str">
        <f>IF(B830="*","*",_xlfn.XLOOKUP(B830,'RES TECH'!M:M,'RES TECH'!L:L))</f>
        <v>RESAPAUMOldSCEUE</v>
      </c>
      <c r="E830">
        <f>IF(B830="*","*",_xlfn.XLOOKUP(B830,'RES TECH'!M:M,'RES TECH'!O:O))</f>
        <v>2022</v>
      </c>
      <c r="F830" s="12">
        <f>IF(B830="*","*",_xlfn.XLOOKUP(B830,'RES TECH'!M:M,'RES TECH'!Y:Y))</f>
        <v>10</v>
      </c>
      <c r="G830" s="12">
        <f>IF(B830="*","*",_xlfn.XLOOKUP(B830,'RES TECH'!M:M,'RES TECH'!V:V))</f>
        <v>3.6635404454865181</v>
      </c>
      <c r="H830">
        <f>IF(B830="*","*",_xlfn.XLOOKUP(B830,'RES TECH'!M:M,'RES TECH'!AA:AA))</f>
        <v>31.536000000000001</v>
      </c>
      <c r="I830" s="12">
        <f>IF(B830="*","*",_xlfn.XLOOKUP(B830,'RES TECH'!M:M,'RES TECH'!Z:Z))</f>
        <v>9.606602748064616E-2</v>
      </c>
      <c r="J830" s="12">
        <f>IF(B830="*","*",_xlfn.XLOOKUP(B830,'RES TECH'!M:M,'RES TECH'!S:S))</f>
        <v>427.05698847655839</v>
      </c>
      <c r="K830" s="12">
        <f t="shared" si="24"/>
        <v>21.352849423827919</v>
      </c>
      <c r="L830" s="12">
        <f t="shared" si="25"/>
        <v>1.0676424711913961</v>
      </c>
      <c r="M830">
        <f>IF(B830="*","*",IF(_xlfn.XLOOKUP(B830,'RES TECH'!$M:$M,'RES TECH'!$C:$C)="Low Income",IF(G830&gt;1,IF(G830&gt;3,0.3,0.24),0.12),IF(_xlfn.XLOOKUP(B830,'RES TECH'!$M:$M,'RES TECH'!$C:$C)="Lower-middle Income",IF(G830&gt;1,IF(G830&gt;3,0.23,0.18),0.09),IF(_xlfn.XLOOKUP(B830,'RES TECH'!$M:$M,'RES TECH'!$C:$C)="Upper-middle Income",IF(G830&gt;1,IF(G830&gt;3,0.15,0.12),0.06),IF(_xlfn.XLOOKUP(B830,'RES TECH'!$M:$M,'RES TECH'!$C:$C)="High Income",IF(G830&gt;1,IF(G830&gt;3,0.08,0.06),0.03))))))</f>
        <v>0.15</v>
      </c>
    </row>
    <row r="831" spans="2:13" x14ac:dyDescent="0.25">
      <c r="B831" t="str">
        <f>IF('RES TECH'!N827=1,'RES TECH'!M827,"*")</f>
        <v>RESAPAUMOldSCRAC4ELC30</v>
      </c>
      <c r="C831" t="str">
        <f>IF(B831="*","*",_xlfn.XLOOKUP(B831,'RES TECH'!M:M,'RES TECH'!K:K))</f>
        <v>RESELC</v>
      </c>
      <c r="D831" t="str">
        <f>IF(B831="*","*",_xlfn.XLOOKUP(B831,'RES TECH'!M:M,'RES TECH'!L:L))</f>
        <v>RESAPAUMOldSCEUE</v>
      </c>
      <c r="E831">
        <f>IF(B831="*","*",_xlfn.XLOOKUP(B831,'RES TECH'!M:M,'RES TECH'!O:O))</f>
        <v>2030</v>
      </c>
      <c r="F831" s="12">
        <f>IF(B831="*","*",_xlfn.XLOOKUP(B831,'RES TECH'!M:M,'RES TECH'!Y:Y))</f>
        <v>10</v>
      </c>
      <c r="G831" s="12">
        <f>IF(B831="*","*",_xlfn.XLOOKUP(B831,'RES TECH'!M:M,'RES TECH'!V:V))</f>
        <v>3.8100820633059791</v>
      </c>
      <c r="H831">
        <f>IF(B831="*","*",_xlfn.XLOOKUP(B831,'RES TECH'!M:M,'RES TECH'!AA:AA))</f>
        <v>31.536000000000001</v>
      </c>
      <c r="I831" s="12">
        <f>IF(B831="*","*",_xlfn.XLOOKUP(B831,'RES TECH'!M:M,'RES TECH'!Z:Z))</f>
        <v>9.606602748064616E-2</v>
      </c>
      <c r="J831" s="12">
        <f>IF(B831="*","*",_xlfn.XLOOKUP(B831,'RES TECH'!M:M,'RES TECH'!S:S))</f>
        <v>427.05698847655839</v>
      </c>
      <c r="K831" s="12">
        <f t="shared" si="24"/>
        <v>21.352849423827919</v>
      </c>
      <c r="L831" s="12">
        <f t="shared" si="25"/>
        <v>1.0676424711913961</v>
      </c>
      <c r="M831">
        <f>IF(B831="*","*",IF(_xlfn.XLOOKUP(B831,'RES TECH'!$M:$M,'RES TECH'!$C:$C)="Low Income",IF(G831&gt;1,IF(G831&gt;3,0.3,0.24),0.12),IF(_xlfn.XLOOKUP(B831,'RES TECH'!$M:$M,'RES TECH'!$C:$C)="Lower-middle Income",IF(G831&gt;1,IF(G831&gt;3,0.23,0.18),0.09),IF(_xlfn.XLOOKUP(B831,'RES TECH'!$M:$M,'RES TECH'!$C:$C)="Upper-middle Income",IF(G831&gt;1,IF(G831&gt;3,0.15,0.12),0.06),IF(_xlfn.XLOOKUP(B831,'RES TECH'!$M:$M,'RES TECH'!$C:$C)="High Income",IF(G831&gt;1,IF(G831&gt;3,0.08,0.06),0.03))))))</f>
        <v>0.15</v>
      </c>
    </row>
    <row r="832" spans="2:13" x14ac:dyDescent="0.25">
      <c r="B832" t="str">
        <f>IF('RES TECH'!N828=1,'RES TECH'!M828,"*")</f>
        <v>RESAPAUMOldSCRAC4ELC40</v>
      </c>
      <c r="C832" t="str">
        <f>IF(B832="*","*",_xlfn.XLOOKUP(B832,'RES TECH'!M:M,'RES TECH'!K:K))</f>
        <v>RESELC</v>
      </c>
      <c r="D832" t="str">
        <f>IF(B832="*","*",_xlfn.XLOOKUP(B832,'RES TECH'!M:M,'RES TECH'!L:L))</f>
        <v>RESAPAUMOldSCEUE</v>
      </c>
      <c r="E832">
        <f>IF(B832="*","*",_xlfn.XLOOKUP(B832,'RES TECH'!M:M,'RES TECH'!O:O))</f>
        <v>2040</v>
      </c>
      <c r="F832" s="12">
        <f>IF(B832="*","*",_xlfn.XLOOKUP(B832,'RES TECH'!M:M,'RES TECH'!Y:Y))</f>
        <v>10</v>
      </c>
      <c r="G832" s="12">
        <f>IF(B832="*","*",_xlfn.XLOOKUP(B832,'RES TECH'!M:M,'RES TECH'!V:V))</f>
        <v>3.9566236811254401</v>
      </c>
      <c r="H832">
        <f>IF(B832="*","*",_xlfn.XLOOKUP(B832,'RES TECH'!M:M,'RES TECH'!AA:AA))</f>
        <v>31.536000000000001</v>
      </c>
      <c r="I832" s="12">
        <f>IF(B832="*","*",_xlfn.XLOOKUP(B832,'RES TECH'!M:M,'RES TECH'!Z:Z))</f>
        <v>9.606602748064616E-2</v>
      </c>
      <c r="J832" s="12">
        <f>IF(B832="*","*",_xlfn.XLOOKUP(B832,'RES TECH'!M:M,'RES TECH'!S:S))</f>
        <v>427.05698847655839</v>
      </c>
      <c r="K832" s="12">
        <f t="shared" si="24"/>
        <v>21.352849423827919</v>
      </c>
      <c r="L832" s="12">
        <f t="shared" si="25"/>
        <v>1.0676424711913961</v>
      </c>
      <c r="M832">
        <f>IF(B832="*","*",IF(_xlfn.XLOOKUP(B832,'RES TECH'!$M:$M,'RES TECH'!$C:$C)="Low Income",IF(G832&gt;1,IF(G832&gt;3,0.3,0.24),0.12),IF(_xlfn.XLOOKUP(B832,'RES TECH'!$M:$M,'RES TECH'!$C:$C)="Lower-middle Income",IF(G832&gt;1,IF(G832&gt;3,0.23,0.18),0.09),IF(_xlfn.XLOOKUP(B832,'RES TECH'!$M:$M,'RES TECH'!$C:$C)="Upper-middle Income",IF(G832&gt;1,IF(G832&gt;3,0.15,0.12),0.06),IF(_xlfn.XLOOKUP(B832,'RES TECH'!$M:$M,'RES TECH'!$C:$C)="High Income",IF(G832&gt;1,IF(G832&gt;3,0.08,0.06),0.03))))))</f>
        <v>0.15</v>
      </c>
    </row>
    <row r="833" spans="2:13" x14ac:dyDescent="0.25">
      <c r="B833" t="str">
        <f>IF('RES TECH'!N829=1,'RES TECH'!M829,"*")</f>
        <v>RESAPAUMOldSCCAC1ELC20</v>
      </c>
      <c r="C833" t="str">
        <f>IF(B833="*","*",_xlfn.XLOOKUP(B833,'RES TECH'!M:M,'RES TECH'!K:K))</f>
        <v>RESELC</v>
      </c>
      <c r="D833" t="str">
        <f>IF(B833="*","*",_xlfn.XLOOKUP(B833,'RES TECH'!M:M,'RES TECH'!L:L))</f>
        <v>RESAPAUMOldSCEUE</v>
      </c>
      <c r="E833">
        <f>IF(B833="*","*",_xlfn.XLOOKUP(B833,'RES TECH'!M:M,'RES TECH'!O:O))</f>
        <v>2020</v>
      </c>
      <c r="F833" s="12">
        <f>IF(B833="*","*",_xlfn.XLOOKUP(B833,'RES TECH'!M:M,'RES TECH'!Y:Y))</f>
        <v>19</v>
      </c>
      <c r="G833" s="12">
        <f>IF(B833="*","*",_xlfn.XLOOKUP(B833,'RES TECH'!M:M,'RES TECH'!V:V))</f>
        <v>3.8100820633059791</v>
      </c>
      <c r="H833">
        <f>IF(B833="*","*",_xlfn.XLOOKUP(B833,'RES TECH'!M:M,'RES TECH'!AA:AA))</f>
        <v>31.536000000000001</v>
      </c>
      <c r="I833" s="12">
        <f>IF(B833="*","*",_xlfn.XLOOKUP(B833,'RES TECH'!M:M,'RES TECH'!Z:Z))</f>
        <v>9.606602748064616E-2</v>
      </c>
      <c r="J833" s="12">
        <f>IF(B833="*","*",_xlfn.XLOOKUP(B833,'RES TECH'!M:M,'RES TECH'!S:S))</f>
        <v>2150.4288072223858</v>
      </c>
      <c r="K833" s="12">
        <f t="shared" si="24"/>
        <v>107.52144036111929</v>
      </c>
      <c r="L833" s="12">
        <f t="shared" si="25"/>
        <v>5.3760720180559645</v>
      </c>
      <c r="M833">
        <f>IF(B833="*","*",IF(_xlfn.XLOOKUP(B833,'RES TECH'!$M:$M,'RES TECH'!$C:$C)="Low Income",IF(G833&gt;1,IF(G833&gt;3,0.3,0.24),0.12),IF(_xlfn.XLOOKUP(B833,'RES TECH'!$M:$M,'RES TECH'!$C:$C)="Lower-middle Income",IF(G833&gt;1,IF(G833&gt;3,0.23,0.18),0.09),IF(_xlfn.XLOOKUP(B833,'RES TECH'!$M:$M,'RES TECH'!$C:$C)="Upper-middle Income",IF(G833&gt;1,IF(G833&gt;3,0.15,0.12),0.06),IF(_xlfn.XLOOKUP(B833,'RES TECH'!$M:$M,'RES TECH'!$C:$C)="High Income",IF(G833&gt;1,IF(G833&gt;3,0.08,0.06),0.03))))))</f>
        <v>0.15</v>
      </c>
    </row>
    <row r="834" spans="2:13" x14ac:dyDescent="0.25">
      <c r="B834" t="str">
        <f>IF('RES TECH'!N830=1,'RES TECH'!M830,"*")</f>
        <v>RESAPAUMOldSCCAC1ELC23</v>
      </c>
      <c r="C834" t="str">
        <f>IF(B834="*","*",_xlfn.XLOOKUP(B834,'RES TECH'!M:M,'RES TECH'!K:K))</f>
        <v>RESELC</v>
      </c>
      <c r="D834" t="str">
        <f>IF(B834="*","*",_xlfn.XLOOKUP(B834,'RES TECH'!M:M,'RES TECH'!L:L))</f>
        <v>RESAPAUMOldSCEUE</v>
      </c>
      <c r="E834">
        <f>IF(B834="*","*",_xlfn.XLOOKUP(B834,'RES TECH'!M:M,'RES TECH'!O:O))</f>
        <v>2023</v>
      </c>
      <c r="F834" s="12">
        <f>IF(B834="*","*",_xlfn.XLOOKUP(B834,'RES TECH'!M:M,'RES TECH'!Y:Y))</f>
        <v>19</v>
      </c>
      <c r="G834" s="12">
        <f>IF(B834="*","*",_xlfn.XLOOKUP(B834,'RES TECH'!M:M,'RES TECH'!V:V))</f>
        <v>3.8100820633059791</v>
      </c>
      <c r="H834">
        <f>IF(B834="*","*",_xlfn.XLOOKUP(B834,'RES TECH'!M:M,'RES TECH'!AA:AA))</f>
        <v>31.536000000000001</v>
      </c>
      <c r="I834" s="12">
        <f>IF(B834="*","*",_xlfn.XLOOKUP(B834,'RES TECH'!M:M,'RES TECH'!Z:Z))</f>
        <v>9.606602748064616E-2</v>
      </c>
      <c r="J834" s="12">
        <f>IF(B834="*","*",_xlfn.XLOOKUP(B834,'RES TECH'!M:M,'RES TECH'!S:S))</f>
        <v>2150.4288072223858</v>
      </c>
      <c r="K834" s="12">
        <f t="shared" si="24"/>
        <v>107.52144036111929</v>
      </c>
      <c r="L834" s="12">
        <f t="shared" si="25"/>
        <v>5.3760720180559645</v>
      </c>
      <c r="M834">
        <f>IF(B834="*","*",IF(_xlfn.XLOOKUP(B834,'RES TECH'!$M:$M,'RES TECH'!$C:$C)="Low Income",IF(G834&gt;1,IF(G834&gt;3,0.3,0.24),0.12),IF(_xlfn.XLOOKUP(B834,'RES TECH'!$M:$M,'RES TECH'!$C:$C)="Lower-middle Income",IF(G834&gt;1,IF(G834&gt;3,0.23,0.18),0.09),IF(_xlfn.XLOOKUP(B834,'RES TECH'!$M:$M,'RES TECH'!$C:$C)="Upper-middle Income",IF(G834&gt;1,IF(G834&gt;3,0.15,0.12),0.06),IF(_xlfn.XLOOKUP(B834,'RES TECH'!$M:$M,'RES TECH'!$C:$C)="High Income",IF(G834&gt;1,IF(G834&gt;3,0.08,0.06),0.03))))))</f>
        <v>0.15</v>
      </c>
    </row>
    <row r="835" spans="2:13" x14ac:dyDescent="0.25">
      <c r="B835" t="str">
        <f>IF('RES TECH'!N831=1,'RES TECH'!M831,"*")</f>
        <v>RESAPAUMOldSCCAC2ELC20</v>
      </c>
      <c r="C835" t="str">
        <f>IF(B835="*","*",_xlfn.XLOOKUP(B835,'RES TECH'!M:M,'RES TECH'!K:K))</f>
        <v>RESELC</v>
      </c>
      <c r="D835" t="str">
        <f>IF(B835="*","*",_xlfn.XLOOKUP(B835,'RES TECH'!M:M,'RES TECH'!L:L))</f>
        <v>RESAPAUMOldSCEUE</v>
      </c>
      <c r="E835">
        <f>IF(B835="*","*",_xlfn.XLOOKUP(B835,'RES TECH'!M:M,'RES TECH'!O:O))</f>
        <v>2020</v>
      </c>
      <c r="F835" s="12">
        <f>IF(B835="*","*",_xlfn.XLOOKUP(B835,'RES TECH'!M:M,'RES TECH'!Y:Y))</f>
        <v>19</v>
      </c>
      <c r="G835" s="12">
        <f>IF(B835="*","*",_xlfn.XLOOKUP(B835,'RES TECH'!M:M,'RES TECH'!V:V))</f>
        <v>4.0738569753810081</v>
      </c>
      <c r="H835">
        <f>IF(B835="*","*",_xlfn.XLOOKUP(B835,'RES TECH'!M:M,'RES TECH'!AA:AA))</f>
        <v>31.536000000000001</v>
      </c>
      <c r="I835" s="12">
        <f>IF(B835="*","*",_xlfn.XLOOKUP(B835,'RES TECH'!M:M,'RES TECH'!Z:Z))</f>
        <v>9.606602748064616E-2</v>
      </c>
      <c r="J835" s="12">
        <f>IF(B835="*","*",_xlfn.XLOOKUP(B835,'RES TECH'!M:M,'RES TECH'!S:S))</f>
        <v>2211.0042665807632</v>
      </c>
      <c r="K835" s="12">
        <f t="shared" si="24"/>
        <v>110.55021332903817</v>
      </c>
      <c r="L835" s="12">
        <f t="shared" si="25"/>
        <v>5.5275106664519091</v>
      </c>
      <c r="M835">
        <f>IF(B835="*","*",IF(_xlfn.XLOOKUP(B835,'RES TECH'!$M:$M,'RES TECH'!$C:$C)="Low Income",IF(G835&gt;1,IF(G835&gt;3,0.3,0.24),0.12),IF(_xlfn.XLOOKUP(B835,'RES TECH'!$M:$M,'RES TECH'!$C:$C)="Lower-middle Income",IF(G835&gt;1,IF(G835&gt;3,0.23,0.18),0.09),IF(_xlfn.XLOOKUP(B835,'RES TECH'!$M:$M,'RES TECH'!$C:$C)="Upper-middle Income",IF(G835&gt;1,IF(G835&gt;3,0.15,0.12),0.06),IF(_xlfn.XLOOKUP(B835,'RES TECH'!$M:$M,'RES TECH'!$C:$C)="High Income",IF(G835&gt;1,IF(G835&gt;3,0.08,0.06),0.03))))))</f>
        <v>0.15</v>
      </c>
    </row>
    <row r="836" spans="2:13" x14ac:dyDescent="0.25">
      <c r="B836" t="str">
        <f>IF('RES TECH'!N832=1,'RES TECH'!M832,"*")</f>
        <v>RESAPAUMOldSCCAC2ELC23</v>
      </c>
      <c r="C836" t="str">
        <f>IF(B836="*","*",_xlfn.XLOOKUP(B836,'RES TECH'!M:M,'RES TECH'!K:K))</f>
        <v>RESELC</v>
      </c>
      <c r="D836" t="str">
        <f>IF(B836="*","*",_xlfn.XLOOKUP(B836,'RES TECH'!M:M,'RES TECH'!L:L))</f>
        <v>RESAPAUMOldSCEUE</v>
      </c>
      <c r="E836">
        <f>IF(B836="*","*",_xlfn.XLOOKUP(B836,'RES TECH'!M:M,'RES TECH'!O:O))</f>
        <v>2023</v>
      </c>
      <c r="F836" s="12">
        <f>IF(B836="*","*",_xlfn.XLOOKUP(B836,'RES TECH'!M:M,'RES TECH'!Y:Y))</f>
        <v>19</v>
      </c>
      <c r="G836" s="12">
        <f>IF(B836="*","*",_xlfn.XLOOKUP(B836,'RES TECH'!M:M,'RES TECH'!V:V))</f>
        <v>4.2203985932004704</v>
      </c>
      <c r="H836">
        <f>IF(B836="*","*",_xlfn.XLOOKUP(B836,'RES TECH'!M:M,'RES TECH'!AA:AA))</f>
        <v>31.536000000000001</v>
      </c>
      <c r="I836" s="12">
        <f>IF(B836="*","*",_xlfn.XLOOKUP(B836,'RES TECH'!M:M,'RES TECH'!Z:Z))</f>
        <v>9.606602748064616E-2</v>
      </c>
      <c r="J836" s="12">
        <f>IF(B836="*","*",_xlfn.XLOOKUP(B836,'RES TECH'!M:M,'RES TECH'!S:S))</f>
        <v>2241.2919962599522</v>
      </c>
      <c r="K836" s="12">
        <f t="shared" si="24"/>
        <v>112.06459981299761</v>
      </c>
      <c r="L836" s="12">
        <f t="shared" si="25"/>
        <v>5.603229990649881</v>
      </c>
      <c r="M836">
        <f>IF(B836="*","*",IF(_xlfn.XLOOKUP(B836,'RES TECH'!$M:$M,'RES TECH'!$C:$C)="Low Income",IF(G836&gt;1,IF(G836&gt;3,0.3,0.24),0.12),IF(_xlfn.XLOOKUP(B836,'RES TECH'!$M:$M,'RES TECH'!$C:$C)="Lower-middle Income",IF(G836&gt;1,IF(G836&gt;3,0.23,0.18),0.09),IF(_xlfn.XLOOKUP(B836,'RES TECH'!$M:$M,'RES TECH'!$C:$C)="Upper-middle Income",IF(G836&gt;1,IF(G836&gt;3,0.15,0.12),0.06),IF(_xlfn.XLOOKUP(B836,'RES TECH'!$M:$M,'RES TECH'!$C:$C)="High Income",IF(G836&gt;1,IF(G836&gt;3,0.08,0.06),0.03))))))</f>
        <v>0.15</v>
      </c>
    </row>
    <row r="837" spans="2:13" x14ac:dyDescent="0.25">
      <c r="B837" t="str">
        <f>IF('RES TECH'!N833=1,'RES TECH'!M833,"*")</f>
        <v>RESAPAUMOldSCCAC3ELC20</v>
      </c>
      <c r="C837" t="str">
        <f>IF(B837="*","*",_xlfn.XLOOKUP(B837,'RES TECH'!M:M,'RES TECH'!K:K))</f>
        <v>RESELC</v>
      </c>
      <c r="D837" t="str">
        <f>IF(B837="*","*",_xlfn.XLOOKUP(B837,'RES TECH'!M:M,'RES TECH'!L:L))</f>
        <v>RESAPAUMOldSCEUE</v>
      </c>
      <c r="E837">
        <f>IF(B837="*","*",_xlfn.XLOOKUP(B837,'RES TECH'!M:M,'RES TECH'!O:O))</f>
        <v>2020</v>
      </c>
      <c r="F837" s="12">
        <f>IF(B837="*","*",_xlfn.XLOOKUP(B837,'RES TECH'!M:M,'RES TECH'!Y:Y))</f>
        <v>19</v>
      </c>
      <c r="G837" s="12">
        <f>IF(B837="*","*",_xlfn.XLOOKUP(B837,'RES TECH'!M:M,'RES TECH'!V:V))</f>
        <v>4.3962485345838216</v>
      </c>
      <c r="H837">
        <f>IF(B837="*","*",_xlfn.XLOOKUP(B837,'RES TECH'!M:M,'RES TECH'!AA:AA))</f>
        <v>31.536000000000001</v>
      </c>
      <c r="I837" s="12">
        <f>IF(B837="*","*",_xlfn.XLOOKUP(B837,'RES TECH'!M:M,'RES TECH'!Z:Z))</f>
        <v>9.606602748064616E-2</v>
      </c>
      <c r="J837" s="12">
        <f>IF(B837="*","*",_xlfn.XLOOKUP(B837,'RES TECH'!M:M,'RES TECH'!S:S))</f>
        <v>2423.0183743350831</v>
      </c>
      <c r="K837" s="12">
        <f t="shared" si="24"/>
        <v>121.15091871675416</v>
      </c>
      <c r="L837" s="12">
        <f t="shared" si="25"/>
        <v>6.0575459358377088</v>
      </c>
      <c r="M837">
        <f>IF(B837="*","*",IF(_xlfn.XLOOKUP(B837,'RES TECH'!$M:$M,'RES TECH'!$C:$C)="Low Income",IF(G837&gt;1,IF(G837&gt;3,0.3,0.24),0.12),IF(_xlfn.XLOOKUP(B837,'RES TECH'!$M:$M,'RES TECH'!$C:$C)="Lower-middle Income",IF(G837&gt;1,IF(G837&gt;3,0.23,0.18),0.09),IF(_xlfn.XLOOKUP(B837,'RES TECH'!$M:$M,'RES TECH'!$C:$C)="Upper-middle Income",IF(G837&gt;1,IF(G837&gt;3,0.15,0.12),0.06),IF(_xlfn.XLOOKUP(B837,'RES TECH'!$M:$M,'RES TECH'!$C:$C)="High Income",IF(G837&gt;1,IF(G837&gt;3,0.08,0.06),0.03))))))</f>
        <v>0.15</v>
      </c>
    </row>
    <row r="838" spans="2:13" x14ac:dyDescent="0.25">
      <c r="B838" t="str">
        <f>IF('RES TECH'!N834=1,'RES TECH'!M834,"*")</f>
        <v>RESAPAUMOldSCCAC3ELC23</v>
      </c>
      <c r="C838" t="str">
        <f>IF(B838="*","*",_xlfn.XLOOKUP(B838,'RES TECH'!M:M,'RES TECH'!K:K))</f>
        <v>RESELC</v>
      </c>
      <c r="D838" t="str">
        <f>IF(B838="*","*",_xlfn.XLOOKUP(B838,'RES TECH'!M:M,'RES TECH'!L:L))</f>
        <v>RESAPAUMOldSCEUE</v>
      </c>
      <c r="E838">
        <f>IF(B838="*","*",_xlfn.XLOOKUP(B838,'RES TECH'!M:M,'RES TECH'!O:O))</f>
        <v>2023</v>
      </c>
      <c r="F838" s="12">
        <f>IF(B838="*","*",_xlfn.XLOOKUP(B838,'RES TECH'!M:M,'RES TECH'!Y:Y))</f>
        <v>19</v>
      </c>
      <c r="G838" s="12">
        <f>IF(B838="*","*",_xlfn.XLOOKUP(B838,'RES TECH'!M:M,'RES TECH'!V:V))</f>
        <v>4.6893317702227444</v>
      </c>
      <c r="H838">
        <f>IF(B838="*","*",_xlfn.XLOOKUP(B838,'RES TECH'!M:M,'RES TECH'!AA:AA))</f>
        <v>31.536000000000001</v>
      </c>
      <c r="I838" s="12">
        <f>IF(B838="*","*",_xlfn.XLOOKUP(B838,'RES TECH'!M:M,'RES TECH'!Z:Z))</f>
        <v>9.606602748064616E-2</v>
      </c>
      <c r="J838" s="12">
        <f>IF(B838="*","*",_xlfn.XLOOKUP(B838,'RES TECH'!M:M,'RES TECH'!S:S))</f>
        <v>2584.552932624089</v>
      </c>
      <c r="K838" s="12">
        <f t="shared" si="24"/>
        <v>129.22764663120446</v>
      </c>
      <c r="L838" s="12">
        <f t="shared" si="25"/>
        <v>6.4613823315602232</v>
      </c>
      <c r="M838">
        <f>IF(B838="*","*",IF(_xlfn.XLOOKUP(B838,'RES TECH'!$M:$M,'RES TECH'!$C:$C)="Low Income",IF(G838&gt;1,IF(G838&gt;3,0.3,0.24),0.12),IF(_xlfn.XLOOKUP(B838,'RES TECH'!$M:$M,'RES TECH'!$C:$C)="Lower-middle Income",IF(G838&gt;1,IF(G838&gt;3,0.23,0.18),0.09),IF(_xlfn.XLOOKUP(B838,'RES TECH'!$M:$M,'RES TECH'!$C:$C)="Upper-middle Income",IF(G838&gt;1,IF(G838&gt;3,0.15,0.12),0.06),IF(_xlfn.XLOOKUP(B838,'RES TECH'!$M:$M,'RES TECH'!$C:$C)="High Income",IF(G838&gt;1,IF(G838&gt;3,0.08,0.06),0.03))))))</f>
        <v>0.15</v>
      </c>
    </row>
    <row r="839" spans="2:13" x14ac:dyDescent="0.25">
      <c r="B839" t="str">
        <f>IF('RES TECH'!N835=1,'RES TECH'!M835,"*")</f>
        <v>RESAPAUMOldSCCAC4ELC20</v>
      </c>
      <c r="C839" t="str">
        <f>IF(B839="*","*",_xlfn.XLOOKUP(B839,'RES TECH'!M:M,'RES TECH'!K:K))</f>
        <v>RESELC</v>
      </c>
      <c r="D839" t="str">
        <f>IF(B839="*","*",_xlfn.XLOOKUP(B839,'RES TECH'!M:M,'RES TECH'!L:L))</f>
        <v>RESAPAUMOldSCEUE</v>
      </c>
      <c r="E839">
        <f>IF(B839="*","*",_xlfn.XLOOKUP(B839,'RES TECH'!M:M,'RES TECH'!O:O))</f>
        <v>2020</v>
      </c>
      <c r="F839" s="12">
        <f>IF(B839="*","*",_xlfn.XLOOKUP(B839,'RES TECH'!M:M,'RES TECH'!Y:Y))</f>
        <v>19</v>
      </c>
      <c r="G839" s="12">
        <f>IF(B839="*","*",_xlfn.XLOOKUP(B839,'RES TECH'!M:M,'RES TECH'!V:V))</f>
        <v>4.835873388042204</v>
      </c>
      <c r="H839">
        <f>IF(B839="*","*",_xlfn.XLOOKUP(B839,'RES TECH'!M:M,'RES TECH'!AA:AA))</f>
        <v>31.536000000000001</v>
      </c>
      <c r="I839" s="12">
        <f>IF(B839="*","*",_xlfn.XLOOKUP(B839,'RES TECH'!M:M,'RES TECH'!Z:Z))</f>
        <v>9.606602748064616E-2</v>
      </c>
      <c r="J839" s="12">
        <f>IF(B839="*","*",_xlfn.XLOOKUP(B839,'RES TECH'!M:M,'RES TECH'!S:S))</f>
        <v>2816.7588601645339</v>
      </c>
      <c r="K839" s="12">
        <f t="shared" ref="K839:K902" si="26">IF(B839="*","*",5%*J839)</f>
        <v>140.83794300822669</v>
      </c>
      <c r="L839" s="12">
        <f t="shared" ref="L839:L902" si="27">IF(B839="*","*",5%*K839)</f>
        <v>7.0418971504113346</v>
      </c>
      <c r="M839">
        <f>IF(B839="*","*",IF(_xlfn.XLOOKUP(B839,'RES TECH'!$M:$M,'RES TECH'!$C:$C)="Low Income",IF(G839&gt;1,IF(G839&gt;3,0.3,0.24),0.12),IF(_xlfn.XLOOKUP(B839,'RES TECH'!$M:$M,'RES TECH'!$C:$C)="Lower-middle Income",IF(G839&gt;1,IF(G839&gt;3,0.23,0.18),0.09),IF(_xlfn.XLOOKUP(B839,'RES TECH'!$M:$M,'RES TECH'!$C:$C)="Upper-middle Income",IF(G839&gt;1,IF(G839&gt;3,0.15,0.12),0.06),IF(_xlfn.XLOOKUP(B839,'RES TECH'!$M:$M,'RES TECH'!$C:$C)="High Income",IF(G839&gt;1,IF(G839&gt;3,0.08,0.06),0.03))))))</f>
        <v>0.15</v>
      </c>
    </row>
    <row r="840" spans="2:13" x14ac:dyDescent="0.25">
      <c r="B840" t="str">
        <f>IF('RES TECH'!N836=1,'RES TECH'!M836,"*")</f>
        <v>RESAPAUMOldSCCAC4ELC22</v>
      </c>
      <c r="C840" t="str">
        <f>IF(B840="*","*",_xlfn.XLOOKUP(B840,'RES TECH'!M:M,'RES TECH'!K:K))</f>
        <v>RESELC</v>
      </c>
      <c r="D840" t="str">
        <f>IF(B840="*","*",_xlfn.XLOOKUP(B840,'RES TECH'!M:M,'RES TECH'!L:L))</f>
        <v>RESAPAUMOldSCEUE</v>
      </c>
      <c r="E840">
        <f>IF(B840="*","*",_xlfn.XLOOKUP(B840,'RES TECH'!M:M,'RES TECH'!O:O))</f>
        <v>2022</v>
      </c>
      <c r="F840" s="12">
        <f>IF(B840="*","*",_xlfn.XLOOKUP(B840,'RES TECH'!M:M,'RES TECH'!Y:Y))</f>
        <v>19</v>
      </c>
      <c r="G840" s="12">
        <f>IF(B840="*","*",_xlfn.XLOOKUP(B840,'RES TECH'!M:M,'RES TECH'!V:V))</f>
        <v>4.835873388042204</v>
      </c>
      <c r="H840">
        <f>IF(B840="*","*",_xlfn.XLOOKUP(B840,'RES TECH'!M:M,'RES TECH'!AA:AA))</f>
        <v>31.536000000000001</v>
      </c>
      <c r="I840" s="12">
        <f>IF(B840="*","*",_xlfn.XLOOKUP(B840,'RES TECH'!M:M,'RES TECH'!Z:Z))</f>
        <v>9.606602748064616E-2</v>
      </c>
      <c r="J840" s="12">
        <f>IF(B840="*","*",_xlfn.XLOOKUP(B840,'RES TECH'!M:M,'RES TECH'!S:S))</f>
        <v>2816.7588601645339</v>
      </c>
      <c r="K840" s="12">
        <f t="shared" si="26"/>
        <v>140.83794300822669</v>
      </c>
      <c r="L840" s="12">
        <f t="shared" si="27"/>
        <v>7.0418971504113346</v>
      </c>
      <c r="M840">
        <f>IF(B840="*","*",IF(_xlfn.XLOOKUP(B840,'RES TECH'!$M:$M,'RES TECH'!$C:$C)="Low Income",IF(G840&gt;1,IF(G840&gt;3,0.3,0.24),0.12),IF(_xlfn.XLOOKUP(B840,'RES TECH'!$M:$M,'RES TECH'!$C:$C)="Lower-middle Income",IF(G840&gt;1,IF(G840&gt;3,0.23,0.18),0.09),IF(_xlfn.XLOOKUP(B840,'RES TECH'!$M:$M,'RES TECH'!$C:$C)="Upper-middle Income",IF(G840&gt;1,IF(G840&gt;3,0.15,0.12),0.06),IF(_xlfn.XLOOKUP(B840,'RES TECH'!$M:$M,'RES TECH'!$C:$C)="High Income",IF(G840&gt;1,IF(G840&gt;3,0.08,0.06),0.03))))))</f>
        <v>0.15</v>
      </c>
    </row>
    <row r="841" spans="2:13" x14ac:dyDescent="0.25">
      <c r="B841" t="str">
        <f>IF('RES TECH'!N837=1,'RES TECH'!M837,"*")</f>
        <v>RESAPAUMOldRETF1ELC20</v>
      </c>
      <c r="C841" t="str">
        <f>IF(B841="*","*",_xlfn.XLOOKUP(B841,'RES TECH'!M:M,'RES TECH'!K:K))</f>
        <v>RESELC</v>
      </c>
      <c r="D841" t="str">
        <f>IF(B841="*","*",_xlfn.XLOOKUP(B841,'RES TECH'!M:M,'RES TECH'!L:L))</f>
        <v>RESAPAUMOldREEUE</v>
      </c>
      <c r="E841">
        <f>IF(B841="*","*",_xlfn.XLOOKUP(B841,'RES TECH'!M:M,'RES TECH'!O:O))</f>
        <v>2020</v>
      </c>
      <c r="F841" s="12">
        <f>IF(B841="*","*",_xlfn.XLOOKUP(B841,'RES TECH'!M:M,'RES TECH'!Y:Y))</f>
        <v>17</v>
      </c>
      <c r="G841" s="12">
        <f>IF(B841="*","*",_xlfn.XLOOKUP(B841,'RES TECH'!M:M,'RES TECH'!V:V))</f>
        <v>1.1306815642458099</v>
      </c>
      <c r="H841">
        <f>IF(B841="*","*",_xlfn.XLOOKUP(B841,'RES TECH'!M:M,'RES TECH'!AA:AA))</f>
        <v>1</v>
      </c>
      <c r="I841" s="12">
        <f>IF(B841="*","*",_xlfn.XLOOKUP(B841,'RES TECH'!M:M,'RES TECH'!Z:Z))</f>
        <v>0.65</v>
      </c>
      <c r="J841" s="12">
        <f>IF(B841="*","*",_xlfn.XLOOKUP(B841,'RES TECH'!M:M,'RES TECH'!S:S))</f>
        <v>513.48802769408508</v>
      </c>
      <c r="K841" s="12">
        <f t="shared" si="26"/>
        <v>25.674401384704254</v>
      </c>
      <c r="L841" s="12">
        <f t="shared" si="27"/>
        <v>1.2837200692352129</v>
      </c>
      <c r="M841">
        <f>IF(B841="*","*",IF(_xlfn.XLOOKUP(B841,'RES TECH'!$M:$M,'RES TECH'!$C:$C)="Low Income",IF(G841&gt;1,IF(G841&gt;3,0.3,0.24),0.12),IF(_xlfn.XLOOKUP(B841,'RES TECH'!$M:$M,'RES TECH'!$C:$C)="Lower-middle Income",IF(G841&gt;1,IF(G841&gt;3,0.23,0.18),0.09),IF(_xlfn.XLOOKUP(B841,'RES TECH'!$M:$M,'RES TECH'!$C:$C)="Upper-middle Income",IF(G841&gt;1,IF(G841&gt;3,0.15,0.12),0.06),IF(_xlfn.XLOOKUP(B841,'RES TECH'!$M:$M,'RES TECH'!$C:$C)="High Income",IF(G841&gt;1,IF(G841&gt;3,0.08,0.06),0.03))))))</f>
        <v>0.12</v>
      </c>
    </row>
    <row r="842" spans="2:13" x14ac:dyDescent="0.25">
      <c r="B842" t="str">
        <f>IF('RES TECH'!N838=1,'RES TECH'!M838,"*")</f>
        <v>RESAPAUMOldRETF2ELC20</v>
      </c>
      <c r="C842" t="str">
        <f>IF(B842="*","*",_xlfn.XLOOKUP(B842,'RES TECH'!M:M,'RES TECH'!K:K))</f>
        <v>RESELC</v>
      </c>
      <c r="D842" t="str">
        <f>IF(B842="*","*",_xlfn.XLOOKUP(B842,'RES TECH'!M:M,'RES TECH'!L:L))</f>
        <v>RESAPAUMOldREEUE</v>
      </c>
      <c r="E842">
        <f>IF(B842="*","*",_xlfn.XLOOKUP(B842,'RES TECH'!M:M,'RES TECH'!O:O))</f>
        <v>2020</v>
      </c>
      <c r="F842" s="12">
        <f>IF(B842="*","*",_xlfn.XLOOKUP(B842,'RES TECH'!M:M,'RES TECH'!Y:Y))</f>
        <v>17</v>
      </c>
      <c r="G842" s="12">
        <f>IF(B842="*","*",_xlfn.XLOOKUP(B842,'RES TECH'!M:M,'RES TECH'!V:V))</f>
        <v>1.08659217877095</v>
      </c>
      <c r="H842">
        <f>IF(B842="*","*",_xlfn.XLOOKUP(B842,'RES TECH'!M:M,'RES TECH'!AA:AA))</f>
        <v>1</v>
      </c>
      <c r="I842" s="12">
        <f>IF(B842="*","*",_xlfn.XLOOKUP(B842,'RES TECH'!M:M,'RES TECH'!Z:Z))</f>
        <v>0.65</v>
      </c>
      <c r="J842" s="12">
        <f>IF(B842="*","*",_xlfn.XLOOKUP(B842,'RES TECH'!M:M,'RES TECH'!S:S))</f>
        <v>550.16574395794828</v>
      </c>
      <c r="K842" s="12">
        <f t="shared" si="26"/>
        <v>27.508287197897417</v>
      </c>
      <c r="L842" s="12">
        <f t="shared" si="27"/>
        <v>1.3754143598948709</v>
      </c>
      <c r="M842">
        <f>IF(B842="*","*",IF(_xlfn.XLOOKUP(B842,'RES TECH'!$M:$M,'RES TECH'!$C:$C)="Low Income",IF(G842&gt;1,IF(G842&gt;3,0.3,0.24),0.12),IF(_xlfn.XLOOKUP(B842,'RES TECH'!$M:$M,'RES TECH'!$C:$C)="Lower-middle Income",IF(G842&gt;1,IF(G842&gt;3,0.23,0.18),0.09),IF(_xlfn.XLOOKUP(B842,'RES TECH'!$M:$M,'RES TECH'!$C:$C)="Upper-middle Income",IF(G842&gt;1,IF(G842&gt;3,0.15,0.12),0.06),IF(_xlfn.XLOOKUP(B842,'RES TECH'!$M:$M,'RES TECH'!$C:$C)="High Income",IF(G842&gt;1,IF(G842&gt;3,0.08,0.06),0.03))))))</f>
        <v>0.12</v>
      </c>
    </row>
    <row r="843" spans="2:13" x14ac:dyDescent="0.25">
      <c r="B843" t="str">
        <f>IF('RES TECH'!N839=1,'RES TECH'!M839,"*")</f>
        <v>RESAPAUMOldRETF3ELC20</v>
      </c>
      <c r="C843" t="str">
        <f>IF(B843="*","*",_xlfn.XLOOKUP(B843,'RES TECH'!M:M,'RES TECH'!K:K))</f>
        <v>RESELC</v>
      </c>
      <c r="D843" t="str">
        <f>IF(B843="*","*",_xlfn.XLOOKUP(B843,'RES TECH'!M:M,'RES TECH'!L:L))</f>
        <v>RESAPAUMOldREEUE</v>
      </c>
      <c r="E843">
        <f>IF(B843="*","*",_xlfn.XLOOKUP(B843,'RES TECH'!M:M,'RES TECH'!O:O))</f>
        <v>2020</v>
      </c>
      <c r="F843" s="12">
        <f>IF(B843="*","*",_xlfn.XLOOKUP(B843,'RES TECH'!M:M,'RES TECH'!Y:Y))</f>
        <v>17</v>
      </c>
      <c r="G843" s="12">
        <f>IF(B843="*","*",_xlfn.XLOOKUP(B843,'RES TECH'!M:M,'RES TECH'!V:V))</f>
        <v>1.0176134078212291</v>
      </c>
      <c r="H843">
        <f>IF(B843="*","*",_xlfn.XLOOKUP(B843,'RES TECH'!M:M,'RES TECH'!AA:AA))</f>
        <v>1</v>
      </c>
      <c r="I843" s="12">
        <f>IF(B843="*","*",_xlfn.XLOOKUP(B843,'RES TECH'!M:M,'RES TECH'!Z:Z))</f>
        <v>0.65</v>
      </c>
      <c r="J843" s="12">
        <f>IF(B843="*","*",_xlfn.XLOOKUP(B843,'RES TECH'!M:M,'RES TECH'!S:S))</f>
        <v>623.5211764856748</v>
      </c>
      <c r="K843" s="12">
        <f t="shared" si="26"/>
        <v>31.176058824283743</v>
      </c>
      <c r="L843" s="12">
        <f t="shared" si="27"/>
        <v>1.5588029412141873</v>
      </c>
      <c r="M843">
        <f>IF(B843="*","*",IF(_xlfn.XLOOKUP(B843,'RES TECH'!$M:$M,'RES TECH'!$C:$C)="Low Income",IF(G843&gt;1,IF(G843&gt;3,0.3,0.24),0.12),IF(_xlfn.XLOOKUP(B843,'RES TECH'!$M:$M,'RES TECH'!$C:$C)="Lower-middle Income",IF(G843&gt;1,IF(G843&gt;3,0.23,0.18),0.09),IF(_xlfn.XLOOKUP(B843,'RES TECH'!$M:$M,'RES TECH'!$C:$C)="Upper-middle Income",IF(G843&gt;1,IF(G843&gt;3,0.15,0.12),0.06),IF(_xlfn.XLOOKUP(B843,'RES TECH'!$M:$M,'RES TECH'!$C:$C)="High Income",IF(G843&gt;1,IF(G843&gt;3,0.08,0.06),0.03))))))</f>
        <v>0.12</v>
      </c>
    </row>
    <row r="844" spans="2:13" x14ac:dyDescent="0.25">
      <c r="B844" t="str">
        <f>IF('RES TECH'!N840=1,'RES TECH'!M840,"*")</f>
        <v>RESAPAUMOldRETF4ELC20</v>
      </c>
      <c r="C844" t="str">
        <f>IF(B844="*","*",_xlfn.XLOOKUP(B844,'RES TECH'!M:M,'RES TECH'!K:K))</f>
        <v>RESELC</v>
      </c>
      <c r="D844" t="str">
        <f>IF(B844="*","*",_xlfn.XLOOKUP(B844,'RES TECH'!M:M,'RES TECH'!L:L))</f>
        <v>RESAPAUMOldREEUE</v>
      </c>
      <c r="E844">
        <f>IF(B844="*","*",_xlfn.XLOOKUP(B844,'RES TECH'!M:M,'RES TECH'!O:O))</f>
        <v>2020</v>
      </c>
      <c r="F844" s="12">
        <f>IF(B844="*","*",_xlfn.XLOOKUP(B844,'RES TECH'!M:M,'RES TECH'!Y:Y))</f>
        <v>17</v>
      </c>
      <c r="G844" s="12">
        <f>IF(B844="*","*",_xlfn.XLOOKUP(B844,'RES TECH'!M:M,'RES TECH'!V:V))</f>
        <v>1</v>
      </c>
      <c r="H844">
        <f>IF(B844="*","*",_xlfn.XLOOKUP(B844,'RES TECH'!M:M,'RES TECH'!AA:AA))</f>
        <v>1</v>
      </c>
      <c r="I844" s="12">
        <f>IF(B844="*","*",_xlfn.XLOOKUP(B844,'RES TECH'!M:M,'RES TECH'!Z:Z))</f>
        <v>0.65</v>
      </c>
      <c r="J844" s="12">
        <f>IF(B844="*","*",_xlfn.XLOOKUP(B844,'RES TECH'!M:M,'RES TECH'!S:S))</f>
        <v>645.5278062439927</v>
      </c>
      <c r="K844" s="12">
        <f t="shared" si="26"/>
        <v>32.276390312199638</v>
      </c>
      <c r="L844" s="12">
        <f t="shared" si="27"/>
        <v>1.6138195156099819</v>
      </c>
      <c r="M844">
        <f>IF(B844="*","*",IF(_xlfn.XLOOKUP(B844,'RES TECH'!$M:$M,'RES TECH'!$C:$C)="Low Income",IF(G844&gt;1,IF(G844&gt;3,0.3,0.24),0.12),IF(_xlfn.XLOOKUP(B844,'RES TECH'!$M:$M,'RES TECH'!$C:$C)="Lower-middle Income",IF(G844&gt;1,IF(G844&gt;3,0.23,0.18),0.09),IF(_xlfn.XLOOKUP(B844,'RES TECH'!$M:$M,'RES TECH'!$C:$C)="Upper-middle Income",IF(G844&gt;1,IF(G844&gt;3,0.15,0.12),0.06),IF(_xlfn.XLOOKUP(B844,'RES TECH'!$M:$M,'RES TECH'!$C:$C)="High Income",IF(G844&gt;1,IF(G844&gt;3,0.08,0.06),0.03))))))</f>
        <v>0.06</v>
      </c>
    </row>
    <row r="845" spans="2:13" x14ac:dyDescent="0.25">
      <c r="B845" t="str">
        <f>IF('RES TECH'!N841=1,'RES TECH'!M841,"*")</f>
        <v>RESAPAUMOldRESF1ELC20</v>
      </c>
      <c r="C845" t="str">
        <f>IF(B845="*","*",_xlfn.XLOOKUP(B845,'RES TECH'!M:M,'RES TECH'!K:K))</f>
        <v>RESELC</v>
      </c>
      <c r="D845" t="str">
        <f>IF(B845="*","*",_xlfn.XLOOKUP(B845,'RES TECH'!M:M,'RES TECH'!L:L))</f>
        <v>RESAPAUMOldREEUE</v>
      </c>
      <c r="E845">
        <f>IF(B845="*","*",_xlfn.XLOOKUP(B845,'RES TECH'!M:M,'RES TECH'!O:O))</f>
        <v>2020</v>
      </c>
      <c r="F845" s="12">
        <f>IF(B845="*","*",_xlfn.XLOOKUP(B845,'RES TECH'!M:M,'RES TECH'!Y:Y))</f>
        <v>17</v>
      </c>
      <c r="G845" s="12">
        <f>IF(B845="*","*",_xlfn.XLOOKUP(B845,'RES TECH'!M:M,'RES TECH'!V:V))</f>
        <v>1.9699050279329611</v>
      </c>
      <c r="H845">
        <f>IF(B845="*","*",_xlfn.XLOOKUP(B845,'RES TECH'!M:M,'RES TECH'!AA:AA))</f>
        <v>1</v>
      </c>
      <c r="I845" s="12">
        <f>IF(B845="*","*",_xlfn.XLOOKUP(B845,'RES TECH'!M:M,'RES TECH'!Z:Z))</f>
        <v>0.65</v>
      </c>
      <c r="J845" s="12">
        <f>IF(B845="*","*",_xlfn.XLOOKUP(B845,'RES TECH'!M:M,'RES TECH'!S:S))</f>
        <v>960.95616611321634</v>
      </c>
      <c r="K845" s="12">
        <f t="shared" si="26"/>
        <v>48.047808305660823</v>
      </c>
      <c r="L845" s="12">
        <f t="shared" si="27"/>
        <v>2.4023904152830413</v>
      </c>
      <c r="M845">
        <f>IF(B845="*","*",IF(_xlfn.XLOOKUP(B845,'RES TECH'!$M:$M,'RES TECH'!$C:$C)="Low Income",IF(G845&gt;1,IF(G845&gt;3,0.3,0.24),0.12),IF(_xlfn.XLOOKUP(B845,'RES TECH'!$M:$M,'RES TECH'!$C:$C)="Lower-middle Income",IF(G845&gt;1,IF(G845&gt;3,0.23,0.18),0.09),IF(_xlfn.XLOOKUP(B845,'RES TECH'!$M:$M,'RES TECH'!$C:$C)="Upper-middle Income",IF(G845&gt;1,IF(G845&gt;3,0.15,0.12),0.06),IF(_xlfn.XLOOKUP(B845,'RES TECH'!$M:$M,'RES TECH'!$C:$C)="High Income",IF(G845&gt;1,IF(G845&gt;3,0.08,0.06),0.03))))))</f>
        <v>0.12</v>
      </c>
    </row>
    <row r="846" spans="2:13" x14ac:dyDescent="0.25">
      <c r="B846" t="str">
        <f>IF('RES TECH'!N842=1,'RES TECH'!M842,"*")</f>
        <v>RESAPAUMOldRESF2ELC20</v>
      </c>
      <c r="C846" t="str">
        <f>IF(B846="*","*",_xlfn.XLOOKUP(B846,'RES TECH'!M:M,'RES TECH'!K:K))</f>
        <v>RESELC</v>
      </c>
      <c r="D846" t="str">
        <f>IF(B846="*","*",_xlfn.XLOOKUP(B846,'RES TECH'!M:M,'RES TECH'!L:L))</f>
        <v>RESAPAUMOldREEUE</v>
      </c>
      <c r="E846">
        <f>IF(B846="*","*",_xlfn.XLOOKUP(B846,'RES TECH'!M:M,'RES TECH'!O:O))</f>
        <v>2020</v>
      </c>
      <c r="F846" s="12">
        <f>IF(B846="*","*",_xlfn.XLOOKUP(B846,'RES TECH'!M:M,'RES TECH'!Y:Y))</f>
        <v>17</v>
      </c>
      <c r="G846" s="12">
        <f>IF(B846="*","*",_xlfn.XLOOKUP(B846,'RES TECH'!M:M,'RES TECH'!V:V))</f>
        <v>1.8743016759776541</v>
      </c>
      <c r="H846">
        <f>IF(B846="*","*",_xlfn.XLOOKUP(B846,'RES TECH'!M:M,'RES TECH'!AA:AA))</f>
        <v>1</v>
      </c>
      <c r="I846" s="12">
        <f>IF(B846="*","*",_xlfn.XLOOKUP(B846,'RES TECH'!M:M,'RES TECH'!Z:Z))</f>
        <v>0.65</v>
      </c>
      <c r="J846" s="12">
        <f>IF(B846="*","*",_xlfn.XLOOKUP(B846,'RES TECH'!M:M,'RES TECH'!S:S))</f>
        <v>1041.6471418937149</v>
      </c>
      <c r="K846" s="12">
        <f t="shared" si="26"/>
        <v>52.082357094685747</v>
      </c>
      <c r="L846" s="12">
        <f t="shared" si="27"/>
        <v>2.6041178547342874</v>
      </c>
      <c r="M846">
        <f>IF(B846="*","*",IF(_xlfn.XLOOKUP(B846,'RES TECH'!$M:$M,'RES TECH'!$C:$C)="Low Income",IF(G846&gt;1,IF(G846&gt;3,0.3,0.24),0.12),IF(_xlfn.XLOOKUP(B846,'RES TECH'!$M:$M,'RES TECH'!$C:$C)="Lower-middle Income",IF(G846&gt;1,IF(G846&gt;3,0.23,0.18),0.09),IF(_xlfn.XLOOKUP(B846,'RES TECH'!$M:$M,'RES TECH'!$C:$C)="Upper-middle Income",IF(G846&gt;1,IF(G846&gt;3,0.15,0.12),0.06),IF(_xlfn.XLOOKUP(B846,'RES TECH'!$M:$M,'RES TECH'!$C:$C)="High Income",IF(G846&gt;1,IF(G846&gt;3,0.08,0.06),0.03))))))</f>
        <v>0.12</v>
      </c>
    </row>
    <row r="847" spans="2:13" x14ac:dyDescent="0.25">
      <c r="B847" t="str">
        <f>IF('RES TECH'!N843=1,'RES TECH'!M843,"*")</f>
        <v>RESAPAUMOldRESF3ELC20</v>
      </c>
      <c r="C847" t="str">
        <f>IF(B847="*","*",_xlfn.XLOOKUP(B847,'RES TECH'!M:M,'RES TECH'!K:K))</f>
        <v>RESELC</v>
      </c>
      <c r="D847" t="str">
        <f>IF(B847="*","*",_xlfn.XLOOKUP(B847,'RES TECH'!M:M,'RES TECH'!L:L))</f>
        <v>RESAPAUMOldREEUE</v>
      </c>
      <c r="E847">
        <f>IF(B847="*","*",_xlfn.XLOOKUP(B847,'RES TECH'!M:M,'RES TECH'!O:O))</f>
        <v>2020</v>
      </c>
      <c r="F847" s="12">
        <f>IF(B847="*","*",_xlfn.XLOOKUP(B847,'RES TECH'!M:M,'RES TECH'!Y:Y))</f>
        <v>17</v>
      </c>
      <c r="G847" s="12">
        <f>IF(B847="*","*",_xlfn.XLOOKUP(B847,'RES TECH'!M:M,'RES TECH'!V:V))</f>
        <v>1.772914525139665</v>
      </c>
      <c r="H847">
        <f>IF(B847="*","*",_xlfn.XLOOKUP(B847,'RES TECH'!M:M,'RES TECH'!AA:AA))</f>
        <v>1</v>
      </c>
      <c r="I847" s="12">
        <f>IF(B847="*","*",_xlfn.XLOOKUP(B847,'RES TECH'!M:M,'RES TECH'!Z:Z))</f>
        <v>0.65</v>
      </c>
      <c r="J847" s="12">
        <f>IF(B847="*","*",_xlfn.XLOOKUP(B847,'RES TECH'!M:M,'RES TECH'!S:S))</f>
        <v>1137.00920417976</v>
      </c>
      <c r="K847" s="12">
        <f t="shared" si="26"/>
        <v>56.850460208988004</v>
      </c>
      <c r="L847" s="12">
        <f t="shared" si="27"/>
        <v>2.8425230104494004</v>
      </c>
      <c r="M847">
        <f>IF(B847="*","*",IF(_xlfn.XLOOKUP(B847,'RES TECH'!$M:$M,'RES TECH'!$C:$C)="Low Income",IF(G847&gt;1,IF(G847&gt;3,0.3,0.24),0.12),IF(_xlfn.XLOOKUP(B847,'RES TECH'!$M:$M,'RES TECH'!$C:$C)="Lower-middle Income",IF(G847&gt;1,IF(G847&gt;3,0.23,0.18),0.09),IF(_xlfn.XLOOKUP(B847,'RES TECH'!$M:$M,'RES TECH'!$C:$C)="Upper-middle Income",IF(G847&gt;1,IF(G847&gt;3,0.15,0.12),0.06),IF(_xlfn.XLOOKUP(B847,'RES TECH'!$M:$M,'RES TECH'!$C:$C)="High Income",IF(G847&gt;1,IF(G847&gt;3,0.08,0.06),0.03))))))</f>
        <v>0.12</v>
      </c>
    </row>
    <row r="848" spans="2:13" x14ac:dyDescent="0.25">
      <c r="B848" t="str">
        <f>IF('RES TECH'!N844=1,'RES TECH'!M844,"*")</f>
        <v>RESAPAUMOldRESF4ELC20</v>
      </c>
      <c r="C848" t="str">
        <f>IF(B848="*","*",_xlfn.XLOOKUP(B848,'RES TECH'!M:M,'RES TECH'!K:K))</f>
        <v>RESELC</v>
      </c>
      <c r="D848" t="str">
        <f>IF(B848="*","*",_xlfn.XLOOKUP(B848,'RES TECH'!M:M,'RES TECH'!L:L))</f>
        <v>RESAPAUMOldREEUE</v>
      </c>
      <c r="E848">
        <f>IF(B848="*","*",_xlfn.XLOOKUP(B848,'RES TECH'!M:M,'RES TECH'!O:O))</f>
        <v>2020</v>
      </c>
      <c r="F848" s="12">
        <f>IF(B848="*","*",_xlfn.XLOOKUP(B848,'RES TECH'!M:M,'RES TECH'!Y:Y))</f>
        <v>17</v>
      </c>
      <c r="G848" s="12">
        <f>IF(B848="*","*",_xlfn.XLOOKUP(B848,'RES TECH'!M:M,'RES TECH'!V:V))</f>
        <v>1.4217877094972069</v>
      </c>
      <c r="H848">
        <f>IF(B848="*","*",_xlfn.XLOOKUP(B848,'RES TECH'!M:M,'RES TECH'!AA:AA))</f>
        <v>1</v>
      </c>
      <c r="I848" s="12">
        <f>IF(B848="*","*",_xlfn.XLOOKUP(B848,'RES TECH'!M:M,'RES TECH'!Z:Z))</f>
        <v>0.65</v>
      </c>
      <c r="J848" s="12">
        <f>IF(B848="*","*",_xlfn.XLOOKUP(B848,'RES TECH'!M:M,'RES TECH'!S:S))</f>
        <v>1452.4375640489829</v>
      </c>
      <c r="K848" s="12">
        <f t="shared" si="26"/>
        <v>72.621878202449153</v>
      </c>
      <c r="L848" s="12">
        <f t="shared" si="27"/>
        <v>3.6310939101224577</v>
      </c>
      <c r="M848">
        <f>IF(B848="*","*",IF(_xlfn.XLOOKUP(B848,'RES TECH'!$M:$M,'RES TECH'!$C:$C)="Low Income",IF(G848&gt;1,IF(G848&gt;3,0.3,0.24),0.12),IF(_xlfn.XLOOKUP(B848,'RES TECH'!$M:$M,'RES TECH'!$C:$C)="Lower-middle Income",IF(G848&gt;1,IF(G848&gt;3,0.23,0.18),0.09),IF(_xlfn.XLOOKUP(B848,'RES TECH'!$M:$M,'RES TECH'!$C:$C)="Upper-middle Income",IF(G848&gt;1,IF(G848&gt;3,0.15,0.12),0.06),IF(_xlfn.XLOOKUP(B848,'RES TECH'!$M:$M,'RES TECH'!$C:$C)="High Income",IF(G848&gt;1,IF(G848&gt;3,0.08,0.06),0.03))))))</f>
        <v>0.12</v>
      </c>
    </row>
    <row r="849" spans="2:13" x14ac:dyDescent="0.25">
      <c r="B849" t="str">
        <f>IF('RES TECH'!N845=1,'RES TECH'!M845,"*")</f>
        <v>RESAPAUMOldREBF1ELC20</v>
      </c>
      <c r="C849" t="str">
        <f>IF(B849="*","*",_xlfn.XLOOKUP(B849,'RES TECH'!M:M,'RES TECH'!K:K))</f>
        <v>RESELC</v>
      </c>
      <c r="D849" t="str">
        <f>IF(B849="*","*",_xlfn.XLOOKUP(B849,'RES TECH'!M:M,'RES TECH'!L:L))</f>
        <v>RESAPAUMOldREEUE</v>
      </c>
      <c r="E849">
        <f>IF(B849="*","*",_xlfn.XLOOKUP(B849,'RES TECH'!M:M,'RES TECH'!O:O))</f>
        <v>2020</v>
      </c>
      <c r="F849" s="12">
        <f>IF(B849="*","*",_xlfn.XLOOKUP(B849,'RES TECH'!M:M,'RES TECH'!Y:Y))</f>
        <v>17</v>
      </c>
      <c r="G849" s="12">
        <f>IF(B849="*","*",_xlfn.XLOOKUP(B849,'RES TECH'!M:M,'RES TECH'!V:V))</f>
        <v>1.4540502793296091</v>
      </c>
      <c r="H849">
        <f>IF(B849="*","*",_xlfn.XLOOKUP(B849,'RES TECH'!M:M,'RES TECH'!AA:AA))</f>
        <v>1</v>
      </c>
      <c r="I849" s="12">
        <f>IF(B849="*","*",_xlfn.XLOOKUP(B849,'RES TECH'!M:M,'RES TECH'!Z:Z))</f>
        <v>0.65</v>
      </c>
      <c r="J849" s="12">
        <f>IF(B849="*","*",_xlfn.XLOOKUP(B849,'RES TECH'!M:M,'RES TECH'!S:S))</f>
        <v>755.56095503558242</v>
      </c>
      <c r="K849" s="12">
        <f t="shared" si="26"/>
        <v>37.77804775177912</v>
      </c>
      <c r="L849" s="12">
        <f t="shared" si="27"/>
        <v>1.8889023875889561</v>
      </c>
      <c r="M849">
        <f>IF(B849="*","*",IF(_xlfn.XLOOKUP(B849,'RES TECH'!$M:$M,'RES TECH'!$C:$C)="Low Income",IF(G849&gt;1,IF(G849&gt;3,0.3,0.24),0.12),IF(_xlfn.XLOOKUP(B849,'RES TECH'!$M:$M,'RES TECH'!$C:$C)="Lower-middle Income",IF(G849&gt;1,IF(G849&gt;3,0.23,0.18),0.09),IF(_xlfn.XLOOKUP(B849,'RES TECH'!$M:$M,'RES TECH'!$C:$C)="Upper-middle Income",IF(G849&gt;1,IF(G849&gt;3,0.15,0.12),0.06),IF(_xlfn.XLOOKUP(B849,'RES TECH'!$M:$M,'RES TECH'!$C:$C)="High Income",IF(G849&gt;1,IF(G849&gt;3,0.08,0.06),0.03))))))</f>
        <v>0.12</v>
      </c>
    </row>
    <row r="850" spans="2:13" x14ac:dyDescent="0.25">
      <c r="B850" t="str">
        <f>IF('RES TECH'!N846=1,'RES TECH'!M846,"*")</f>
        <v>RESAPAUMOldREBF2ELC20</v>
      </c>
      <c r="C850" t="str">
        <f>IF(B850="*","*",_xlfn.XLOOKUP(B850,'RES TECH'!M:M,'RES TECH'!K:K))</f>
        <v>RESELC</v>
      </c>
      <c r="D850" t="str">
        <f>IF(B850="*","*",_xlfn.XLOOKUP(B850,'RES TECH'!M:M,'RES TECH'!L:L))</f>
        <v>RESAPAUMOldREEUE</v>
      </c>
      <c r="E850">
        <f>IF(B850="*","*",_xlfn.XLOOKUP(B850,'RES TECH'!M:M,'RES TECH'!O:O))</f>
        <v>2020</v>
      </c>
      <c r="F850" s="12">
        <f>IF(B850="*","*",_xlfn.XLOOKUP(B850,'RES TECH'!M:M,'RES TECH'!Y:Y))</f>
        <v>17</v>
      </c>
      <c r="G850" s="12">
        <f>IF(B850="*","*",_xlfn.XLOOKUP(B850,'RES TECH'!M:M,'RES TECH'!V:V))</f>
        <v>1.3407821229050281</v>
      </c>
      <c r="H850">
        <f>IF(B850="*","*",_xlfn.XLOOKUP(B850,'RES TECH'!M:M,'RES TECH'!AA:AA))</f>
        <v>1</v>
      </c>
      <c r="I850" s="12">
        <f>IF(B850="*","*",_xlfn.XLOOKUP(B850,'RES TECH'!M:M,'RES TECH'!Z:Z))</f>
        <v>0.65</v>
      </c>
      <c r="J850" s="12">
        <f>IF(B850="*","*",_xlfn.XLOOKUP(B850,'RES TECH'!M:M,'RES TECH'!S:S))</f>
        <v>821.58084431053612</v>
      </c>
      <c r="K850" s="12">
        <f t="shared" si="26"/>
        <v>41.079042215526812</v>
      </c>
      <c r="L850" s="12">
        <f t="shared" si="27"/>
        <v>2.0539521107763408</v>
      </c>
      <c r="M850">
        <f>IF(B850="*","*",IF(_xlfn.XLOOKUP(B850,'RES TECH'!$M:$M,'RES TECH'!$C:$C)="Low Income",IF(G850&gt;1,IF(G850&gt;3,0.3,0.24),0.12),IF(_xlfn.XLOOKUP(B850,'RES TECH'!$M:$M,'RES TECH'!$C:$C)="Lower-middle Income",IF(G850&gt;1,IF(G850&gt;3,0.23,0.18),0.09),IF(_xlfn.XLOOKUP(B850,'RES TECH'!$M:$M,'RES TECH'!$C:$C)="Upper-middle Income",IF(G850&gt;1,IF(G850&gt;3,0.15,0.12),0.06),IF(_xlfn.XLOOKUP(B850,'RES TECH'!$M:$M,'RES TECH'!$C:$C)="High Income",IF(G850&gt;1,IF(G850&gt;3,0.08,0.06),0.03))))))</f>
        <v>0.12</v>
      </c>
    </row>
    <row r="851" spans="2:13" x14ac:dyDescent="0.25">
      <c r="B851" t="str">
        <f>IF('RES TECH'!N847=1,'RES TECH'!M847,"*")</f>
        <v>RESAPAUMOldREBF3ELC20</v>
      </c>
      <c r="C851" t="str">
        <f>IF(B851="*","*",_xlfn.XLOOKUP(B851,'RES TECH'!M:M,'RES TECH'!K:K))</f>
        <v>RESELC</v>
      </c>
      <c r="D851" t="str">
        <f>IF(B851="*","*",_xlfn.XLOOKUP(B851,'RES TECH'!M:M,'RES TECH'!L:L))</f>
        <v>RESAPAUMOldREEUE</v>
      </c>
      <c r="E851">
        <f>IF(B851="*","*",_xlfn.XLOOKUP(B851,'RES TECH'!M:M,'RES TECH'!O:O))</f>
        <v>2020</v>
      </c>
      <c r="F851" s="12">
        <f>IF(B851="*","*",_xlfn.XLOOKUP(B851,'RES TECH'!M:M,'RES TECH'!Y:Y))</f>
        <v>17</v>
      </c>
      <c r="G851" s="12">
        <f>IF(B851="*","*",_xlfn.XLOOKUP(B851,'RES TECH'!M:M,'RES TECH'!V:V))</f>
        <v>1.310055865921788</v>
      </c>
      <c r="H851">
        <f>IF(B851="*","*",_xlfn.XLOOKUP(B851,'RES TECH'!M:M,'RES TECH'!AA:AA))</f>
        <v>1</v>
      </c>
      <c r="I851" s="12">
        <f>IF(B851="*","*",_xlfn.XLOOKUP(B851,'RES TECH'!M:M,'RES TECH'!Z:Z))</f>
        <v>0.65</v>
      </c>
      <c r="J851" s="12">
        <f>IF(B851="*","*",_xlfn.XLOOKUP(B851,'RES TECH'!M:M,'RES TECH'!S:S))</f>
        <v>850.92301732162673</v>
      </c>
      <c r="K851" s="12">
        <f t="shared" si="26"/>
        <v>42.546150866081341</v>
      </c>
      <c r="L851" s="12">
        <f t="shared" si="27"/>
        <v>2.1273075433040671</v>
      </c>
      <c r="M851">
        <f>IF(B851="*","*",IF(_xlfn.XLOOKUP(B851,'RES TECH'!$M:$M,'RES TECH'!$C:$C)="Low Income",IF(G851&gt;1,IF(G851&gt;3,0.3,0.24),0.12),IF(_xlfn.XLOOKUP(B851,'RES TECH'!$M:$M,'RES TECH'!$C:$C)="Lower-middle Income",IF(G851&gt;1,IF(G851&gt;3,0.23,0.18),0.09),IF(_xlfn.XLOOKUP(B851,'RES TECH'!$M:$M,'RES TECH'!$C:$C)="Upper-middle Income",IF(G851&gt;1,IF(G851&gt;3,0.15,0.12),0.06),IF(_xlfn.XLOOKUP(B851,'RES TECH'!$M:$M,'RES TECH'!$C:$C)="High Income",IF(G851&gt;1,IF(G851&gt;3,0.08,0.06),0.03))))))</f>
        <v>0.12</v>
      </c>
    </row>
    <row r="852" spans="2:13" x14ac:dyDescent="0.25">
      <c r="B852" t="str">
        <f>IF('RES TECH'!N848=1,'RES TECH'!M848,"*")</f>
        <v>RESAPAUMOldREBF4ELC20</v>
      </c>
      <c r="C852" t="str">
        <f>IF(B852="*","*",_xlfn.XLOOKUP(B852,'RES TECH'!M:M,'RES TECH'!K:K))</f>
        <v>RESELC</v>
      </c>
      <c r="D852" t="str">
        <f>IF(B852="*","*",_xlfn.XLOOKUP(B852,'RES TECH'!M:M,'RES TECH'!L:L))</f>
        <v>RESAPAUMOldREEUE</v>
      </c>
      <c r="E852">
        <f>IF(B852="*","*",_xlfn.XLOOKUP(B852,'RES TECH'!M:M,'RES TECH'!O:O))</f>
        <v>2020</v>
      </c>
      <c r="F852" s="12">
        <f>IF(B852="*","*",_xlfn.XLOOKUP(B852,'RES TECH'!M:M,'RES TECH'!Y:Y))</f>
        <v>17</v>
      </c>
      <c r="G852" s="12">
        <f>IF(B852="*","*",_xlfn.XLOOKUP(B852,'RES TECH'!M:M,'RES TECH'!V:V))</f>
        <v>1.310055865921788</v>
      </c>
      <c r="H852">
        <f>IF(B852="*","*",_xlfn.XLOOKUP(B852,'RES TECH'!M:M,'RES TECH'!AA:AA))</f>
        <v>1</v>
      </c>
      <c r="I852" s="12">
        <f>IF(B852="*","*",_xlfn.XLOOKUP(B852,'RES TECH'!M:M,'RES TECH'!Z:Z))</f>
        <v>0.65</v>
      </c>
      <c r="J852" s="12">
        <f>IF(B852="*","*",_xlfn.XLOOKUP(B852,'RES TECH'!M:M,'RES TECH'!S:S))</f>
        <v>850.92301732162673</v>
      </c>
      <c r="K852" s="12">
        <f t="shared" si="26"/>
        <v>42.546150866081341</v>
      </c>
      <c r="L852" s="12">
        <f t="shared" si="27"/>
        <v>2.1273075433040671</v>
      </c>
      <c r="M852">
        <f>IF(B852="*","*",IF(_xlfn.XLOOKUP(B852,'RES TECH'!$M:$M,'RES TECH'!$C:$C)="Low Income",IF(G852&gt;1,IF(G852&gt;3,0.3,0.24),0.12),IF(_xlfn.XLOOKUP(B852,'RES TECH'!$M:$M,'RES TECH'!$C:$C)="Lower-middle Income",IF(G852&gt;1,IF(G852&gt;3,0.23,0.18),0.09),IF(_xlfn.XLOOKUP(B852,'RES TECH'!$M:$M,'RES TECH'!$C:$C)="Upper-middle Income",IF(G852&gt;1,IF(G852&gt;3,0.15,0.12),0.06),IF(_xlfn.XLOOKUP(B852,'RES TECH'!$M:$M,'RES TECH'!$C:$C)="High Income",IF(G852&gt;1,IF(G852&gt;3,0.08,0.06),0.03))))))</f>
        <v>0.12</v>
      </c>
    </row>
    <row r="853" spans="2:13" x14ac:dyDescent="0.25">
      <c r="B853" t="str">
        <f>IF('RES TECH'!N849=1,'RES TECH'!M849,"*")</f>
        <v>RESAPAUMOldFRC1ELC20</v>
      </c>
      <c r="C853" t="str">
        <f>IF(B853="*","*",_xlfn.XLOOKUP(B853,'RES TECH'!M:M,'RES TECH'!K:K))</f>
        <v>RESELC</v>
      </c>
      <c r="D853" t="str">
        <f>IF(B853="*","*",_xlfn.XLOOKUP(B853,'RES TECH'!M:M,'RES TECH'!L:L))</f>
        <v>RESAPAUMOldFREUE</v>
      </c>
      <c r="E853">
        <f>IF(B853="*","*",_xlfn.XLOOKUP(B853,'RES TECH'!M:M,'RES TECH'!O:O))</f>
        <v>2020</v>
      </c>
      <c r="F853" s="12">
        <f>IF(B853="*","*",_xlfn.XLOOKUP(B853,'RES TECH'!M:M,'RES TECH'!Y:Y))</f>
        <v>22</v>
      </c>
      <c r="G853" s="12">
        <f>IF(B853="*","*",_xlfn.XLOOKUP(B853,'RES TECH'!M:M,'RES TECH'!V:V))</f>
        <v>1.0918399999999999</v>
      </c>
      <c r="H853">
        <f>IF(B853="*","*",_xlfn.XLOOKUP(B853,'RES TECH'!M:M,'RES TECH'!AA:AA))</f>
        <v>1</v>
      </c>
      <c r="I853" s="12">
        <f>IF(B853="*","*",_xlfn.XLOOKUP(B853,'RES TECH'!M:M,'RES TECH'!Z:Z))</f>
        <v>0.65</v>
      </c>
      <c r="J853" s="12">
        <f>IF(B853="*","*",_xlfn.XLOOKUP(B853,'RES TECH'!M:M,'RES TECH'!S:S))</f>
        <v>6644.9371010143959</v>
      </c>
      <c r="K853" s="12">
        <f t="shared" si="26"/>
        <v>332.24685505071983</v>
      </c>
      <c r="L853" s="12">
        <f t="shared" si="27"/>
        <v>16.612342752535991</v>
      </c>
      <c r="M853">
        <f>IF(B853="*","*",IF(_xlfn.XLOOKUP(B853,'RES TECH'!$M:$M,'RES TECH'!$C:$C)="Low Income",IF(G853&gt;1,IF(G853&gt;3,0.3,0.24),0.12),IF(_xlfn.XLOOKUP(B853,'RES TECH'!$M:$M,'RES TECH'!$C:$C)="Lower-middle Income",IF(G853&gt;1,IF(G853&gt;3,0.23,0.18),0.09),IF(_xlfn.XLOOKUP(B853,'RES TECH'!$M:$M,'RES TECH'!$C:$C)="Upper-middle Income",IF(G853&gt;1,IF(G853&gt;3,0.15,0.12),0.06),IF(_xlfn.XLOOKUP(B853,'RES TECH'!$M:$M,'RES TECH'!$C:$C)="High Income",IF(G853&gt;1,IF(G853&gt;3,0.08,0.06),0.03))))))</f>
        <v>0.12</v>
      </c>
    </row>
    <row r="854" spans="2:13" x14ac:dyDescent="0.25">
      <c r="B854" t="str">
        <f>IF('RES TECH'!N850=1,'RES TECH'!M850,"*")</f>
        <v>RESAPAUMOldFRC2ELC20</v>
      </c>
      <c r="C854" t="str">
        <f>IF(B854="*","*",_xlfn.XLOOKUP(B854,'RES TECH'!M:M,'RES TECH'!K:K))</f>
        <v>RESELC</v>
      </c>
      <c r="D854" t="str">
        <f>IF(B854="*","*",_xlfn.XLOOKUP(B854,'RES TECH'!M:M,'RES TECH'!L:L))</f>
        <v>RESAPAUMOldFREUE</v>
      </c>
      <c r="E854">
        <f>IF(B854="*","*",_xlfn.XLOOKUP(B854,'RES TECH'!M:M,'RES TECH'!O:O))</f>
        <v>2020</v>
      </c>
      <c r="F854" s="12">
        <f>IF(B854="*","*",_xlfn.XLOOKUP(B854,'RES TECH'!M:M,'RES TECH'!Y:Y))</f>
        <v>22</v>
      </c>
      <c r="G854" s="12">
        <f>IF(B854="*","*",_xlfn.XLOOKUP(B854,'RES TECH'!M:M,'RES TECH'!V:V))</f>
        <v>1.08</v>
      </c>
      <c r="H854">
        <f>IF(B854="*","*",_xlfn.XLOOKUP(B854,'RES TECH'!M:M,'RES TECH'!AA:AA))</f>
        <v>1</v>
      </c>
      <c r="I854" s="12">
        <f>IF(B854="*","*",_xlfn.XLOOKUP(B854,'RES TECH'!M:M,'RES TECH'!Z:Z))</f>
        <v>0.65</v>
      </c>
      <c r="J854" s="12">
        <f>IF(B854="*","*",_xlfn.XLOOKUP(B854,'RES TECH'!M:M,'RES TECH'!S:S))</f>
        <v>6644.9371010143959</v>
      </c>
      <c r="K854" s="12">
        <f t="shared" si="26"/>
        <v>332.24685505071983</v>
      </c>
      <c r="L854" s="12">
        <f t="shared" si="27"/>
        <v>16.612342752535991</v>
      </c>
      <c r="M854">
        <f>IF(B854="*","*",IF(_xlfn.XLOOKUP(B854,'RES TECH'!$M:$M,'RES TECH'!$C:$C)="Low Income",IF(G854&gt;1,IF(G854&gt;3,0.3,0.24),0.12),IF(_xlfn.XLOOKUP(B854,'RES TECH'!$M:$M,'RES TECH'!$C:$C)="Lower-middle Income",IF(G854&gt;1,IF(G854&gt;3,0.23,0.18),0.09),IF(_xlfn.XLOOKUP(B854,'RES TECH'!$M:$M,'RES TECH'!$C:$C)="Upper-middle Income",IF(G854&gt;1,IF(G854&gt;3,0.15,0.12),0.06),IF(_xlfn.XLOOKUP(B854,'RES TECH'!$M:$M,'RES TECH'!$C:$C)="High Income",IF(G854&gt;1,IF(G854&gt;3,0.08,0.06),0.03))))))</f>
        <v>0.12</v>
      </c>
    </row>
    <row r="855" spans="2:13" x14ac:dyDescent="0.25">
      <c r="B855" t="str">
        <f>IF('RES TECH'!N851=1,'RES TECH'!M851,"*")</f>
        <v>RESAPAUMOldFRC3ELC20</v>
      </c>
      <c r="C855" t="str">
        <f>IF(B855="*","*",_xlfn.XLOOKUP(B855,'RES TECH'!M:M,'RES TECH'!K:K))</f>
        <v>RESELC</v>
      </c>
      <c r="D855" t="str">
        <f>IF(B855="*","*",_xlfn.XLOOKUP(B855,'RES TECH'!M:M,'RES TECH'!L:L))</f>
        <v>RESAPAUMOldFREUE</v>
      </c>
      <c r="E855">
        <f>IF(B855="*","*",_xlfn.XLOOKUP(B855,'RES TECH'!M:M,'RES TECH'!O:O))</f>
        <v>2020</v>
      </c>
      <c r="F855" s="12">
        <f>IF(B855="*","*",_xlfn.XLOOKUP(B855,'RES TECH'!M:M,'RES TECH'!Y:Y))</f>
        <v>22</v>
      </c>
      <c r="G855" s="12">
        <f>IF(B855="*","*",_xlfn.XLOOKUP(B855,'RES TECH'!M:M,'RES TECH'!V:V))</f>
        <v>1.0072727272727271</v>
      </c>
      <c r="H855">
        <f>IF(B855="*","*",_xlfn.XLOOKUP(B855,'RES TECH'!M:M,'RES TECH'!AA:AA))</f>
        <v>1</v>
      </c>
      <c r="I855" s="12">
        <f>IF(B855="*","*",_xlfn.XLOOKUP(B855,'RES TECH'!M:M,'RES TECH'!Z:Z))</f>
        <v>0.65</v>
      </c>
      <c r="J855" s="12">
        <f>IF(B855="*","*",_xlfn.XLOOKUP(B855,'RES TECH'!M:M,'RES TECH'!S:S))</f>
        <v>7309.4308111158361</v>
      </c>
      <c r="K855" s="12">
        <f t="shared" si="26"/>
        <v>365.47154055579182</v>
      </c>
      <c r="L855" s="12">
        <f t="shared" si="27"/>
        <v>18.273577027789592</v>
      </c>
      <c r="M855">
        <f>IF(B855="*","*",IF(_xlfn.XLOOKUP(B855,'RES TECH'!$M:$M,'RES TECH'!$C:$C)="Low Income",IF(G855&gt;1,IF(G855&gt;3,0.3,0.24),0.12),IF(_xlfn.XLOOKUP(B855,'RES TECH'!$M:$M,'RES TECH'!$C:$C)="Lower-middle Income",IF(G855&gt;1,IF(G855&gt;3,0.23,0.18),0.09),IF(_xlfn.XLOOKUP(B855,'RES TECH'!$M:$M,'RES TECH'!$C:$C)="Upper-middle Income",IF(G855&gt;1,IF(G855&gt;3,0.15,0.12),0.06),IF(_xlfn.XLOOKUP(B855,'RES TECH'!$M:$M,'RES TECH'!$C:$C)="High Income",IF(G855&gt;1,IF(G855&gt;3,0.08,0.06),0.03))))))</f>
        <v>0.12</v>
      </c>
    </row>
    <row r="856" spans="2:13" x14ac:dyDescent="0.25">
      <c r="B856" t="str">
        <f>IF('RES TECH'!N852=1,'RES TECH'!M852,"*")</f>
        <v>RESAPAUMOldFRC4ELC20</v>
      </c>
      <c r="C856" t="str">
        <f>IF(B856="*","*",_xlfn.XLOOKUP(B856,'RES TECH'!M:M,'RES TECH'!K:K))</f>
        <v>RESELC</v>
      </c>
      <c r="D856" t="str">
        <f>IF(B856="*","*",_xlfn.XLOOKUP(B856,'RES TECH'!M:M,'RES TECH'!L:L))</f>
        <v>RESAPAUMOldFREUE</v>
      </c>
      <c r="E856">
        <f>IF(B856="*","*",_xlfn.XLOOKUP(B856,'RES TECH'!M:M,'RES TECH'!O:O))</f>
        <v>2020</v>
      </c>
      <c r="F856" s="12">
        <f>IF(B856="*","*",_xlfn.XLOOKUP(B856,'RES TECH'!M:M,'RES TECH'!Y:Y))</f>
        <v>22</v>
      </c>
      <c r="G856" s="12">
        <f>IF(B856="*","*",_xlfn.XLOOKUP(B856,'RES TECH'!M:M,'RES TECH'!V:V))</f>
        <v>1</v>
      </c>
      <c r="H856">
        <f>IF(B856="*","*",_xlfn.XLOOKUP(B856,'RES TECH'!M:M,'RES TECH'!AA:AA))</f>
        <v>1</v>
      </c>
      <c r="I856" s="12">
        <f>IF(B856="*","*",_xlfn.XLOOKUP(B856,'RES TECH'!M:M,'RES TECH'!Z:Z))</f>
        <v>0.65</v>
      </c>
      <c r="J856" s="12">
        <f>IF(B856="*","*",_xlfn.XLOOKUP(B856,'RES TECH'!M:M,'RES TECH'!S:S))</f>
        <v>7176.5320690955468</v>
      </c>
      <c r="K856" s="12">
        <f t="shared" si="26"/>
        <v>358.82660345477734</v>
      </c>
      <c r="L856" s="12">
        <f t="shared" si="27"/>
        <v>17.941330172738869</v>
      </c>
      <c r="M856">
        <f>IF(B856="*","*",IF(_xlfn.XLOOKUP(B856,'RES TECH'!$M:$M,'RES TECH'!$C:$C)="Low Income",IF(G856&gt;1,IF(G856&gt;3,0.3,0.24),0.12),IF(_xlfn.XLOOKUP(B856,'RES TECH'!$M:$M,'RES TECH'!$C:$C)="Lower-middle Income",IF(G856&gt;1,IF(G856&gt;3,0.23,0.18),0.09),IF(_xlfn.XLOOKUP(B856,'RES TECH'!$M:$M,'RES TECH'!$C:$C)="Upper-middle Income",IF(G856&gt;1,IF(G856&gt;3,0.15,0.12),0.06),IF(_xlfn.XLOOKUP(B856,'RES TECH'!$M:$M,'RES TECH'!$C:$C)="High Income",IF(G856&gt;1,IF(G856&gt;3,0.08,0.06),0.03))))))</f>
        <v>0.06</v>
      </c>
    </row>
    <row r="857" spans="2:13" x14ac:dyDescent="0.25">
      <c r="B857" t="str">
        <f>IF('RES TECH'!N853=1,'RES TECH'!M853,"*")</f>
        <v>RESAPAUMOldFRU1ELC20</v>
      </c>
      <c r="C857" t="str">
        <f>IF(B857="*","*",_xlfn.XLOOKUP(B857,'RES TECH'!M:M,'RES TECH'!K:K))</f>
        <v>RESELC</v>
      </c>
      <c r="D857" t="str">
        <f>IF(B857="*","*",_xlfn.XLOOKUP(B857,'RES TECH'!M:M,'RES TECH'!L:L))</f>
        <v>RESAPAUMOldFREUE</v>
      </c>
      <c r="E857">
        <f>IF(B857="*","*",_xlfn.XLOOKUP(B857,'RES TECH'!M:M,'RES TECH'!O:O))</f>
        <v>2020</v>
      </c>
      <c r="F857" s="12">
        <f>IF(B857="*","*",_xlfn.XLOOKUP(B857,'RES TECH'!M:M,'RES TECH'!Y:Y))</f>
        <v>22</v>
      </c>
      <c r="G857" s="12">
        <f>IF(B857="*","*",_xlfn.XLOOKUP(B857,'RES TECH'!M:M,'RES TECH'!V:V))</f>
        <v>1.736065454545455</v>
      </c>
      <c r="H857">
        <f>IF(B857="*","*",_xlfn.XLOOKUP(B857,'RES TECH'!M:M,'RES TECH'!AA:AA))</f>
        <v>1</v>
      </c>
      <c r="I857" s="12">
        <f>IF(B857="*","*",_xlfn.XLOOKUP(B857,'RES TECH'!M:M,'RES TECH'!Z:Z))</f>
        <v>0.65</v>
      </c>
      <c r="J857" s="12">
        <f>IF(B857="*","*",_xlfn.XLOOKUP(B857,'RES TECH'!M:M,'RES TECH'!S:S))</f>
        <v>9170.0131993998657</v>
      </c>
      <c r="K857" s="12">
        <f t="shared" si="26"/>
        <v>458.50065996999331</v>
      </c>
      <c r="L857" s="12">
        <f t="shared" si="27"/>
        <v>22.925032998499667</v>
      </c>
      <c r="M857">
        <f>IF(B857="*","*",IF(_xlfn.XLOOKUP(B857,'RES TECH'!$M:$M,'RES TECH'!$C:$C)="Low Income",IF(G857&gt;1,IF(G857&gt;3,0.3,0.24),0.12),IF(_xlfn.XLOOKUP(B857,'RES TECH'!$M:$M,'RES TECH'!$C:$C)="Lower-middle Income",IF(G857&gt;1,IF(G857&gt;3,0.23,0.18),0.09),IF(_xlfn.XLOOKUP(B857,'RES TECH'!$M:$M,'RES TECH'!$C:$C)="Upper-middle Income",IF(G857&gt;1,IF(G857&gt;3,0.15,0.12),0.06),IF(_xlfn.XLOOKUP(B857,'RES TECH'!$M:$M,'RES TECH'!$C:$C)="High Income",IF(G857&gt;1,IF(G857&gt;3,0.08,0.06),0.03))))))</f>
        <v>0.12</v>
      </c>
    </row>
    <row r="858" spans="2:13" x14ac:dyDescent="0.25">
      <c r="B858" t="str">
        <f>IF('RES TECH'!N854=1,'RES TECH'!M854,"*")</f>
        <v>RESAPAUMOldFRU2ELC20</v>
      </c>
      <c r="C858" t="str">
        <f>IF(B858="*","*",_xlfn.XLOOKUP(B858,'RES TECH'!M:M,'RES TECH'!K:K))</f>
        <v>RESELC</v>
      </c>
      <c r="D858" t="str">
        <f>IF(B858="*","*",_xlfn.XLOOKUP(B858,'RES TECH'!M:M,'RES TECH'!L:L))</f>
        <v>RESAPAUMOldFREUE</v>
      </c>
      <c r="E858">
        <f>IF(B858="*","*",_xlfn.XLOOKUP(B858,'RES TECH'!M:M,'RES TECH'!O:O))</f>
        <v>2020</v>
      </c>
      <c r="F858" s="12">
        <f>IF(B858="*","*",_xlfn.XLOOKUP(B858,'RES TECH'!M:M,'RES TECH'!Y:Y))</f>
        <v>22</v>
      </c>
      <c r="G858" s="12">
        <f>IF(B858="*","*",_xlfn.XLOOKUP(B858,'RES TECH'!M:M,'RES TECH'!V:V))</f>
        <v>1.621818181818182</v>
      </c>
      <c r="H858">
        <f>IF(B858="*","*",_xlfn.XLOOKUP(B858,'RES TECH'!M:M,'RES TECH'!AA:AA))</f>
        <v>1</v>
      </c>
      <c r="I858" s="12">
        <f>IF(B858="*","*",_xlfn.XLOOKUP(B858,'RES TECH'!M:M,'RES TECH'!Z:Z))</f>
        <v>0.65</v>
      </c>
      <c r="J858" s="12">
        <f>IF(B858="*","*",_xlfn.XLOOKUP(B858,'RES TECH'!M:M,'RES TECH'!S:S))</f>
        <v>9967.4056515215943</v>
      </c>
      <c r="K858" s="12">
        <f t="shared" si="26"/>
        <v>498.37028257607972</v>
      </c>
      <c r="L858" s="12">
        <f t="shared" si="27"/>
        <v>24.918514128803988</v>
      </c>
      <c r="M858">
        <f>IF(B858="*","*",IF(_xlfn.XLOOKUP(B858,'RES TECH'!$M:$M,'RES TECH'!$C:$C)="Low Income",IF(G858&gt;1,IF(G858&gt;3,0.3,0.24),0.12),IF(_xlfn.XLOOKUP(B858,'RES TECH'!$M:$M,'RES TECH'!$C:$C)="Lower-middle Income",IF(G858&gt;1,IF(G858&gt;3,0.23,0.18),0.09),IF(_xlfn.XLOOKUP(B858,'RES TECH'!$M:$M,'RES TECH'!$C:$C)="Upper-middle Income",IF(G858&gt;1,IF(G858&gt;3,0.15,0.12),0.06),IF(_xlfn.XLOOKUP(B858,'RES TECH'!$M:$M,'RES TECH'!$C:$C)="High Income",IF(G858&gt;1,IF(G858&gt;3,0.08,0.06),0.03))))))</f>
        <v>0.12</v>
      </c>
    </row>
    <row r="859" spans="2:13" x14ac:dyDescent="0.25">
      <c r="B859" t="str">
        <f>IF('RES TECH'!N855=1,'RES TECH'!M855,"*")</f>
        <v>RESAPAUMOldFRU3ELC20</v>
      </c>
      <c r="C859" t="str">
        <f>IF(B859="*","*",_xlfn.XLOOKUP(B859,'RES TECH'!M:M,'RES TECH'!K:K))</f>
        <v>RESELC</v>
      </c>
      <c r="D859" t="str">
        <f>IF(B859="*","*",_xlfn.XLOOKUP(B859,'RES TECH'!M:M,'RES TECH'!L:L))</f>
        <v>RESAPAUMOldFREUE</v>
      </c>
      <c r="E859">
        <f>IF(B859="*","*",_xlfn.XLOOKUP(B859,'RES TECH'!M:M,'RES TECH'!O:O))</f>
        <v>2020</v>
      </c>
      <c r="F859" s="12">
        <f>IF(B859="*","*",_xlfn.XLOOKUP(B859,'RES TECH'!M:M,'RES TECH'!Y:Y))</f>
        <v>22</v>
      </c>
      <c r="G859" s="12">
        <f>IF(B859="*","*",_xlfn.XLOOKUP(B859,'RES TECH'!M:M,'RES TECH'!V:V))</f>
        <v>1.5624589090909089</v>
      </c>
      <c r="H859">
        <f>IF(B859="*","*",_xlfn.XLOOKUP(B859,'RES TECH'!M:M,'RES TECH'!AA:AA))</f>
        <v>1</v>
      </c>
      <c r="I859" s="12">
        <f>IF(B859="*","*",_xlfn.XLOOKUP(B859,'RES TECH'!M:M,'RES TECH'!Z:Z))</f>
        <v>0.65</v>
      </c>
      <c r="J859" s="12">
        <f>IF(B859="*","*",_xlfn.XLOOKUP(B859,'RES TECH'!M:M,'RES TECH'!S:S))</f>
        <v>10499.00061960275</v>
      </c>
      <c r="K859" s="12">
        <f t="shared" si="26"/>
        <v>524.95003098013751</v>
      </c>
      <c r="L859" s="12">
        <f t="shared" si="27"/>
        <v>26.247501549006877</v>
      </c>
      <c r="M859">
        <f>IF(B859="*","*",IF(_xlfn.XLOOKUP(B859,'RES TECH'!$M:$M,'RES TECH'!$C:$C)="Low Income",IF(G859&gt;1,IF(G859&gt;3,0.3,0.24),0.12),IF(_xlfn.XLOOKUP(B859,'RES TECH'!$M:$M,'RES TECH'!$C:$C)="Lower-middle Income",IF(G859&gt;1,IF(G859&gt;3,0.23,0.18),0.09),IF(_xlfn.XLOOKUP(B859,'RES TECH'!$M:$M,'RES TECH'!$C:$C)="Upper-middle Income",IF(G859&gt;1,IF(G859&gt;3,0.15,0.12),0.06),IF(_xlfn.XLOOKUP(B859,'RES TECH'!$M:$M,'RES TECH'!$C:$C)="High Income",IF(G859&gt;1,IF(G859&gt;3,0.08,0.06),0.03))))))</f>
        <v>0.12</v>
      </c>
    </row>
    <row r="860" spans="2:13" x14ac:dyDescent="0.25">
      <c r="B860" t="str">
        <f>IF('RES TECH'!N856=1,'RES TECH'!M856,"*")</f>
        <v>RESAPAUMOldFRU4ELC20</v>
      </c>
      <c r="C860" t="str">
        <f>IF(B860="*","*",_xlfn.XLOOKUP(B860,'RES TECH'!M:M,'RES TECH'!K:K))</f>
        <v>RESELC</v>
      </c>
      <c r="D860" t="str">
        <f>IF(B860="*","*",_xlfn.XLOOKUP(B860,'RES TECH'!M:M,'RES TECH'!L:L))</f>
        <v>RESAPAUMOldFREUE</v>
      </c>
      <c r="E860">
        <f>IF(B860="*","*",_xlfn.XLOOKUP(B860,'RES TECH'!M:M,'RES TECH'!O:O))</f>
        <v>2020</v>
      </c>
      <c r="F860" s="12">
        <f>IF(B860="*","*",_xlfn.XLOOKUP(B860,'RES TECH'!M:M,'RES TECH'!Y:Y))</f>
        <v>22</v>
      </c>
      <c r="G860" s="12">
        <f>IF(B860="*","*",_xlfn.XLOOKUP(B860,'RES TECH'!M:M,'RES TECH'!V:V))</f>
        <v>1.5236363636363639</v>
      </c>
      <c r="H860">
        <f>IF(B860="*","*",_xlfn.XLOOKUP(B860,'RES TECH'!M:M,'RES TECH'!AA:AA))</f>
        <v>1</v>
      </c>
      <c r="I860" s="12">
        <f>IF(B860="*","*",_xlfn.XLOOKUP(B860,'RES TECH'!M:M,'RES TECH'!Z:Z))</f>
        <v>0.65</v>
      </c>
      <c r="J860" s="12">
        <f>IF(B860="*","*",_xlfn.XLOOKUP(B860,'RES TECH'!M:M,'RES TECH'!S:S))</f>
        <v>10764.798103643319</v>
      </c>
      <c r="K860" s="12">
        <f t="shared" si="26"/>
        <v>538.23990518216601</v>
      </c>
      <c r="L860" s="12">
        <f t="shared" si="27"/>
        <v>26.911995259108302</v>
      </c>
      <c r="M860">
        <f>IF(B860="*","*",IF(_xlfn.XLOOKUP(B860,'RES TECH'!$M:$M,'RES TECH'!$C:$C)="Low Income",IF(G860&gt;1,IF(G860&gt;3,0.3,0.24),0.12),IF(_xlfn.XLOOKUP(B860,'RES TECH'!$M:$M,'RES TECH'!$C:$C)="Lower-middle Income",IF(G860&gt;1,IF(G860&gt;3,0.23,0.18),0.09),IF(_xlfn.XLOOKUP(B860,'RES TECH'!$M:$M,'RES TECH'!$C:$C)="Upper-middle Income",IF(G860&gt;1,IF(G860&gt;3,0.15,0.12),0.06),IF(_xlfn.XLOOKUP(B860,'RES TECH'!$M:$M,'RES TECH'!$C:$C)="High Income",IF(G860&gt;1,IF(G860&gt;3,0.08,0.06),0.03))))))</f>
        <v>0.12</v>
      </c>
    </row>
    <row r="861" spans="2:13" x14ac:dyDescent="0.25">
      <c r="B861" t="str">
        <f>IF('RES TECH'!N857=1,'RES TECH'!M857,"*")</f>
        <v>RESAPAUMOldCK2NGA20</v>
      </c>
      <c r="C861" t="str">
        <f>IF(B861="*","*",_xlfn.XLOOKUP(B861,'RES TECH'!M:M,'RES TECH'!K:K))</f>
        <v>RESNGA</v>
      </c>
      <c r="D861" t="str">
        <f>IF(B861="*","*",_xlfn.XLOOKUP(B861,'RES TECH'!M:M,'RES TECH'!L:L))</f>
        <v>RESAPAUMOldCKEUE</v>
      </c>
      <c r="E861">
        <f>IF(B861="*","*",_xlfn.XLOOKUP(B861,'RES TECH'!M:M,'RES TECH'!O:O))</f>
        <v>2020</v>
      </c>
      <c r="F861" s="12">
        <f>IF(B861="*","*",_xlfn.XLOOKUP(B861,'RES TECH'!M:M,'RES TECH'!Y:Y))</f>
        <v>13</v>
      </c>
      <c r="G861" s="12">
        <f>IF(B861="*","*",_xlfn.XLOOKUP(B861,'RES TECH'!M:M,'RES TECH'!V:V))</f>
        <v>0.45</v>
      </c>
      <c r="H861">
        <f>IF(B861="*","*",_xlfn.XLOOKUP(B861,'RES TECH'!M:M,'RES TECH'!AA:AA))</f>
        <v>1</v>
      </c>
      <c r="I861" s="12">
        <f>IF(B861="*","*",_xlfn.XLOOKUP(B861,'RES TECH'!M:M,'RES TECH'!Z:Z))</f>
        <v>9.0000000000000011E-2</v>
      </c>
      <c r="J861" s="12">
        <f>IF(B861="*","*",_xlfn.XLOOKUP(B861,'RES TECH'!M:M,'RES TECH'!S:S))</f>
        <v>29.33186312035145</v>
      </c>
      <c r="K861" s="12">
        <f t="shared" si="26"/>
        <v>1.4665931560175727</v>
      </c>
      <c r="L861" s="12">
        <f t="shared" si="27"/>
        <v>7.3329657800878634E-2</v>
      </c>
      <c r="M861">
        <f>IF(B861="*","*",IF(_xlfn.XLOOKUP(B861,'RES TECH'!$M:$M,'RES TECH'!$C:$C)="Low Income",IF(G861&gt;1,IF(G861&gt;3,0.3,0.24),0.12),IF(_xlfn.XLOOKUP(B861,'RES TECH'!$M:$M,'RES TECH'!$C:$C)="Lower-middle Income",IF(G861&gt;1,IF(G861&gt;3,0.23,0.18),0.09),IF(_xlfn.XLOOKUP(B861,'RES TECH'!$M:$M,'RES TECH'!$C:$C)="Upper-middle Income",IF(G861&gt;1,IF(G861&gt;3,0.15,0.12),0.06),IF(_xlfn.XLOOKUP(B861,'RES TECH'!$M:$M,'RES TECH'!$C:$C)="High Income",IF(G861&gt;1,IF(G861&gt;3,0.08,0.06),0.03))))))</f>
        <v>0.06</v>
      </c>
    </row>
    <row r="862" spans="2:13" x14ac:dyDescent="0.25">
      <c r="B862" t="str">
        <f>IF('RES TECH'!N858=1,'RES TECH'!M858,"*")</f>
        <v>RESAPAUMOldCK4NGA20</v>
      </c>
      <c r="C862" t="str">
        <f>IF(B862="*","*",_xlfn.XLOOKUP(B862,'RES TECH'!M:M,'RES TECH'!K:K))</f>
        <v>RESNGA</v>
      </c>
      <c r="D862" t="str">
        <f>IF(B862="*","*",_xlfn.XLOOKUP(B862,'RES TECH'!M:M,'RES TECH'!L:L))</f>
        <v>RESAPAUMOldCKEUE</v>
      </c>
      <c r="E862">
        <f>IF(B862="*","*",_xlfn.XLOOKUP(B862,'RES TECH'!M:M,'RES TECH'!O:O))</f>
        <v>2020</v>
      </c>
      <c r="F862" s="12">
        <f>IF(B862="*","*",_xlfn.XLOOKUP(B862,'RES TECH'!M:M,'RES TECH'!Y:Y))</f>
        <v>13</v>
      </c>
      <c r="G862" s="12">
        <f>IF(B862="*","*",_xlfn.XLOOKUP(B862,'RES TECH'!M:M,'RES TECH'!V:V))</f>
        <v>0.52</v>
      </c>
      <c r="H862">
        <f>IF(B862="*","*",_xlfn.XLOOKUP(B862,'RES TECH'!M:M,'RES TECH'!AA:AA))</f>
        <v>1</v>
      </c>
      <c r="I862" s="12">
        <f>IF(B862="*","*",_xlfn.XLOOKUP(B862,'RES TECH'!M:M,'RES TECH'!Z:Z))</f>
        <v>9.0000000000000011E-2</v>
      </c>
      <c r="J862" s="12">
        <f>IF(B862="*","*",_xlfn.XLOOKUP(B862,'RES TECH'!M:M,'RES TECH'!S:S))</f>
        <v>33.89459738351723</v>
      </c>
      <c r="K862" s="12">
        <f t="shared" si="26"/>
        <v>1.6947298691758617</v>
      </c>
      <c r="L862" s="12">
        <f t="shared" si="27"/>
        <v>8.4736493458793083E-2</v>
      </c>
      <c r="M862">
        <f>IF(B862="*","*",IF(_xlfn.XLOOKUP(B862,'RES TECH'!$M:$M,'RES TECH'!$C:$C)="Low Income",IF(G862&gt;1,IF(G862&gt;3,0.3,0.24),0.12),IF(_xlfn.XLOOKUP(B862,'RES TECH'!$M:$M,'RES TECH'!$C:$C)="Lower-middle Income",IF(G862&gt;1,IF(G862&gt;3,0.23,0.18),0.09),IF(_xlfn.XLOOKUP(B862,'RES TECH'!$M:$M,'RES TECH'!$C:$C)="Upper-middle Income",IF(G862&gt;1,IF(G862&gt;3,0.15,0.12),0.06),IF(_xlfn.XLOOKUP(B862,'RES TECH'!$M:$M,'RES TECH'!$C:$C)="High Income",IF(G862&gt;1,IF(G862&gt;3,0.08,0.06),0.03))))))</f>
        <v>0.06</v>
      </c>
    </row>
    <row r="863" spans="2:13" x14ac:dyDescent="0.25">
      <c r="B863" t="str">
        <f>IF('RES TECH'!N859=1,'RES TECH'!M859,"*")</f>
        <v>RESAPAUMOldCK2LPG20</v>
      </c>
      <c r="C863" t="str">
        <f>IF(B863="*","*",_xlfn.XLOOKUP(B863,'RES TECH'!M:M,'RES TECH'!K:K))</f>
        <v>RESLPG</v>
      </c>
      <c r="D863" t="str">
        <f>IF(B863="*","*",_xlfn.XLOOKUP(B863,'RES TECH'!M:M,'RES TECH'!L:L))</f>
        <v>RESAPAUMOldCKEUE</v>
      </c>
      <c r="E863">
        <f>IF(B863="*","*",_xlfn.XLOOKUP(B863,'RES TECH'!M:M,'RES TECH'!O:O))</f>
        <v>2020</v>
      </c>
      <c r="F863" s="12">
        <f>IF(B863="*","*",_xlfn.XLOOKUP(B863,'RES TECH'!M:M,'RES TECH'!Y:Y))</f>
        <v>13</v>
      </c>
      <c r="G863" s="12">
        <f>IF(B863="*","*",_xlfn.XLOOKUP(B863,'RES TECH'!M:M,'RES TECH'!V:V))</f>
        <v>0.45</v>
      </c>
      <c r="H863">
        <f>IF(B863="*","*",_xlfn.XLOOKUP(B863,'RES TECH'!M:M,'RES TECH'!AA:AA))</f>
        <v>1</v>
      </c>
      <c r="I863" s="12">
        <f>IF(B863="*","*",_xlfn.XLOOKUP(B863,'RES TECH'!M:M,'RES TECH'!Z:Z))</f>
        <v>9.0000000000000011E-2</v>
      </c>
      <c r="J863" s="12">
        <f>IF(B863="*","*",_xlfn.XLOOKUP(B863,'RES TECH'!M:M,'RES TECH'!S:S))</f>
        <v>29.33186312035145</v>
      </c>
      <c r="K863" s="12">
        <f t="shared" si="26"/>
        <v>1.4665931560175727</v>
      </c>
      <c r="L863" s="12">
        <f t="shared" si="27"/>
        <v>7.3329657800878634E-2</v>
      </c>
      <c r="M863">
        <f>IF(B863="*","*",IF(_xlfn.XLOOKUP(B863,'RES TECH'!$M:$M,'RES TECH'!$C:$C)="Low Income",IF(G863&gt;1,IF(G863&gt;3,0.3,0.24),0.12),IF(_xlfn.XLOOKUP(B863,'RES TECH'!$M:$M,'RES TECH'!$C:$C)="Lower-middle Income",IF(G863&gt;1,IF(G863&gt;3,0.23,0.18),0.09),IF(_xlfn.XLOOKUP(B863,'RES TECH'!$M:$M,'RES TECH'!$C:$C)="Upper-middle Income",IF(G863&gt;1,IF(G863&gt;3,0.15,0.12),0.06),IF(_xlfn.XLOOKUP(B863,'RES TECH'!$M:$M,'RES TECH'!$C:$C)="High Income",IF(G863&gt;1,IF(G863&gt;3,0.08,0.06),0.03))))))</f>
        <v>0.06</v>
      </c>
    </row>
    <row r="864" spans="2:13" x14ac:dyDescent="0.25">
      <c r="B864" t="str">
        <f>IF('RES TECH'!N860=1,'RES TECH'!M860,"*")</f>
        <v>RESAPAUMOldCK4LPG20</v>
      </c>
      <c r="C864" t="str">
        <f>IF(B864="*","*",_xlfn.XLOOKUP(B864,'RES TECH'!M:M,'RES TECH'!K:K))</f>
        <v>RESLPG</v>
      </c>
      <c r="D864" t="str">
        <f>IF(B864="*","*",_xlfn.XLOOKUP(B864,'RES TECH'!M:M,'RES TECH'!L:L))</f>
        <v>RESAPAUMOldCKEUE</v>
      </c>
      <c r="E864">
        <f>IF(B864="*","*",_xlfn.XLOOKUP(B864,'RES TECH'!M:M,'RES TECH'!O:O))</f>
        <v>2020</v>
      </c>
      <c r="F864" s="12">
        <f>IF(B864="*","*",_xlfn.XLOOKUP(B864,'RES TECH'!M:M,'RES TECH'!Y:Y))</f>
        <v>13</v>
      </c>
      <c r="G864" s="12">
        <f>IF(B864="*","*",_xlfn.XLOOKUP(B864,'RES TECH'!M:M,'RES TECH'!V:V))</f>
        <v>0.52</v>
      </c>
      <c r="H864">
        <f>IF(B864="*","*",_xlfn.XLOOKUP(B864,'RES TECH'!M:M,'RES TECH'!AA:AA))</f>
        <v>1</v>
      </c>
      <c r="I864" s="12">
        <f>IF(B864="*","*",_xlfn.XLOOKUP(B864,'RES TECH'!M:M,'RES TECH'!Z:Z))</f>
        <v>9.0000000000000011E-2</v>
      </c>
      <c r="J864" s="12">
        <f>IF(B864="*","*",_xlfn.XLOOKUP(B864,'RES TECH'!M:M,'RES TECH'!S:S))</f>
        <v>33.89459738351723</v>
      </c>
      <c r="K864" s="12">
        <f t="shared" si="26"/>
        <v>1.6947298691758617</v>
      </c>
      <c r="L864" s="12">
        <f t="shared" si="27"/>
        <v>8.4736493458793083E-2</v>
      </c>
      <c r="M864">
        <f>IF(B864="*","*",IF(_xlfn.XLOOKUP(B864,'RES TECH'!$M:$M,'RES TECH'!$C:$C)="Low Income",IF(G864&gt;1,IF(G864&gt;3,0.3,0.24),0.12),IF(_xlfn.XLOOKUP(B864,'RES TECH'!$M:$M,'RES TECH'!$C:$C)="Lower-middle Income",IF(G864&gt;1,IF(G864&gt;3,0.23,0.18),0.09),IF(_xlfn.XLOOKUP(B864,'RES TECH'!$M:$M,'RES TECH'!$C:$C)="Upper-middle Income",IF(G864&gt;1,IF(G864&gt;3,0.15,0.12),0.06),IF(_xlfn.XLOOKUP(B864,'RES TECH'!$M:$M,'RES TECH'!$C:$C)="High Income",IF(G864&gt;1,IF(G864&gt;3,0.08,0.06),0.03))))))</f>
        <v>0.06</v>
      </c>
    </row>
    <row r="865" spans="2:13" x14ac:dyDescent="0.25">
      <c r="B865" t="str">
        <f>IF('RES TECH'!N861=1,'RES TECH'!M861,"*")</f>
        <v>RESAPAUMOldCK2ELC20</v>
      </c>
      <c r="C865" t="str">
        <f>IF(B865="*","*",_xlfn.XLOOKUP(B865,'RES TECH'!M:M,'RES TECH'!K:K))</f>
        <v>RESELC</v>
      </c>
      <c r="D865" t="str">
        <f>IF(B865="*","*",_xlfn.XLOOKUP(B865,'RES TECH'!M:M,'RES TECH'!L:L))</f>
        <v>RESAPAUMOldCKEUE</v>
      </c>
      <c r="E865">
        <f>IF(B865="*","*",_xlfn.XLOOKUP(B865,'RES TECH'!M:M,'RES TECH'!O:O))</f>
        <v>2020</v>
      </c>
      <c r="F865" s="12">
        <f>IF(B865="*","*",_xlfn.XLOOKUP(B865,'RES TECH'!M:M,'RES TECH'!Y:Y))</f>
        <v>16</v>
      </c>
      <c r="G865" s="12">
        <f>IF(B865="*","*",_xlfn.XLOOKUP(B865,'RES TECH'!M:M,'RES TECH'!V:V))</f>
        <v>0.9</v>
      </c>
      <c r="H865">
        <f>IF(B865="*","*",_xlfn.XLOOKUP(B865,'RES TECH'!M:M,'RES TECH'!AA:AA))</f>
        <v>1</v>
      </c>
      <c r="I865" s="12">
        <f>IF(B865="*","*",_xlfn.XLOOKUP(B865,'RES TECH'!M:M,'RES TECH'!Z:Z))</f>
        <v>9.0000000000000011E-2</v>
      </c>
      <c r="J865" s="12">
        <f>IF(B865="*","*",_xlfn.XLOOKUP(B865,'RES TECH'!M:M,'RES TECH'!S:S))</f>
        <v>61.041985412623298</v>
      </c>
      <c r="K865" s="12">
        <f t="shared" si="26"/>
        <v>3.0520992706311652</v>
      </c>
      <c r="L865" s="12">
        <f t="shared" si="27"/>
        <v>0.15260496353155828</v>
      </c>
      <c r="M865">
        <f>IF(B865="*","*",IF(_xlfn.XLOOKUP(B865,'RES TECH'!$M:$M,'RES TECH'!$C:$C)="Low Income",IF(G865&gt;1,IF(G865&gt;3,0.3,0.24),0.12),IF(_xlfn.XLOOKUP(B865,'RES TECH'!$M:$M,'RES TECH'!$C:$C)="Lower-middle Income",IF(G865&gt;1,IF(G865&gt;3,0.23,0.18),0.09),IF(_xlfn.XLOOKUP(B865,'RES TECH'!$M:$M,'RES TECH'!$C:$C)="Upper-middle Income",IF(G865&gt;1,IF(G865&gt;3,0.15,0.12),0.06),IF(_xlfn.XLOOKUP(B865,'RES TECH'!$M:$M,'RES TECH'!$C:$C)="High Income",IF(G865&gt;1,IF(G865&gt;3,0.08,0.06),0.03))))))</f>
        <v>0.06</v>
      </c>
    </row>
    <row r="866" spans="2:13" x14ac:dyDescent="0.25">
      <c r="B866" t="str">
        <f>IF('RES TECH'!N862=1,'RES TECH'!M862,"*")</f>
        <v>RESAPAUMOldCWF4ELC30</v>
      </c>
      <c r="C866" t="str">
        <f>IF(B866="*","*",_xlfn.XLOOKUP(B866,'RES TECH'!M:M,'RES TECH'!K:K))</f>
        <v>RESELC</v>
      </c>
      <c r="D866" t="str">
        <f>IF(B866="*","*",_xlfn.XLOOKUP(B866,'RES TECH'!M:M,'RES TECH'!L:L))</f>
        <v>RESAPAUMOldCWEUE</v>
      </c>
      <c r="E866">
        <f>IF(B866="*","*",_xlfn.XLOOKUP(B866,'RES TECH'!M:M,'RES TECH'!O:O))</f>
        <v>2030</v>
      </c>
      <c r="F866" s="12">
        <f>IF(B866="*","*",_xlfn.XLOOKUP(B866,'RES TECH'!M:M,'RES TECH'!Y:Y))</f>
        <v>12</v>
      </c>
      <c r="G866" s="12">
        <f>IF(B866="*","*",_xlfn.XLOOKUP(B866,'RES TECH'!M:M,'RES TECH'!V:V))</f>
        <v>2.333333333333333</v>
      </c>
      <c r="H866">
        <f>IF(B866="*","*",_xlfn.XLOOKUP(B866,'RES TECH'!M:M,'RES TECH'!AA:AA))</f>
        <v>1</v>
      </c>
      <c r="I866" s="12">
        <f>IF(B866="*","*",_xlfn.XLOOKUP(B866,'RES TECH'!M:M,'RES TECH'!Z:Z))</f>
        <v>0.02</v>
      </c>
      <c r="J866" s="12">
        <f>IF(B866="*","*",_xlfn.XLOOKUP(B866,'RES TECH'!M:M,'RES TECH'!S:S))</f>
        <v>1325.3083247428499</v>
      </c>
      <c r="K866" s="12">
        <f t="shared" si="26"/>
        <v>66.265416237142503</v>
      </c>
      <c r="L866" s="12">
        <f t="shared" si="27"/>
        <v>3.3132708118571252</v>
      </c>
      <c r="M866">
        <f>IF(B866="*","*",IF(_xlfn.XLOOKUP(B866,'RES TECH'!$M:$M,'RES TECH'!$C:$C)="Low Income",IF(G866&gt;1,IF(G866&gt;3,0.3,0.24),0.12),IF(_xlfn.XLOOKUP(B866,'RES TECH'!$M:$M,'RES TECH'!$C:$C)="Lower-middle Income",IF(G866&gt;1,IF(G866&gt;3,0.23,0.18),0.09),IF(_xlfn.XLOOKUP(B866,'RES TECH'!$M:$M,'RES TECH'!$C:$C)="Upper-middle Income",IF(G866&gt;1,IF(G866&gt;3,0.15,0.12),0.06),IF(_xlfn.XLOOKUP(B866,'RES TECH'!$M:$M,'RES TECH'!$C:$C)="High Income",IF(G866&gt;1,IF(G866&gt;3,0.08,0.06),0.03))))))</f>
        <v>0.12</v>
      </c>
    </row>
    <row r="867" spans="2:13" x14ac:dyDescent="0.25">
      <c r="B867" t="str">
        <f>IF('RES TECH'!N863=1,'RES TECH'!M863,"*")</f>
        <v>RESAPAUMOldCWT1ELC20</v>
      </c>
      <c r="C867" t="str">
        <f>IF(B867="*","*",_xlfn.XLOOKUP(B867,'RES TECH'!M:M,'RES TECH'!K:K))</f>
        <v>RESELC</v>
      </c>
      <c r="D867" t="str">
        <f>IF(B867="*","*",_xlfn.XLOOKUP(B867,'RES TECH'!M:M,'RES TECH'!L:L))</f>
        <v>RESAPAUMOldCWEUE</v>
      </c>
      <c r="E867">
        <f>IF(B867="*","*",_xlfn.XLOOKUP(B867,'RES TECH'!M:M,'RES TECH'!O:O))</f>
        <v>2020</v>
      </c>
      <c r="F867" s="12">
        <f>IF(B867="*","*",_xlfn.XLOOKUP(B867,'RES TECH'!M:M,'RES TECH'!Y:Y))</f>
        <v>12</v>
      </c>
      <c r="G867" s="12">
        <f>IF(B867="*","*",_xlfn.XLOOKUP(B867,'RES TECH'!M:M,'RES TECH'!V:V))</f>
        <v>2.166666666666667</v>
      </c>
      <c r="H867">
        <f>IF(B867="*","*",_xlfn.XLOOKUP(B867,'RES TECH'!M:M,'RES TECH'!AA:AA))</f>
        <v>1</v>
      </c>
      <c r="I867" s="12">
        <f>IF(B867="*","*",_xlfn.XLOOKUP(B867,'RES TECH'!M:M,'RES TECH'!Z:Z))</f>
        <v>0.02</v>
      </c>
      <c r="J867" s="12">
        <f>IF(B867="*","*",_xlfn.XLOOKUP(B867,'RES TECH'!M:M,'RES TECH'!S:S))</f>
        <v>638.11141561692773</v>
      </c>
      <c r="K867" s="12">
        <f t="shared" si="26"/>
        <v>31.905570780846389</v>
      </c>
      <c r="L867" s="12">
        <f t="shared" si="27"/>
        <v>1.5952785390423196</v>
      </c>
      <c r="M867">
        <f>IF(B867="*","*",IF(_xlfn.XLOOKUP(B867,'RES TECH'!$M:$M,'RES TECH'!$C:$C)="Low Income",IF(G867&gt;1,IF(G867&gt;3,0.3,0.24),0.12),IF(_xlfn.XLOOKUP(B867,'RES TECH'!$M:$M,'RES TECH'!$C:$C)="Lower-middle Income",IF(G867&gt;1,IF(G867&gt;3,0.23,0.18),0.09),IF(_xlfn.XLOOKUP(B867,'RES TECH'!$M:$M,'RES TECH'!$C:$C)="Upper-middle Income",IF(G867&gt;1,IF(G867&gt;3,0.15,0.12),0.06),IF(_xlfn.XLOOKUP(B867,'RES TECH'!$M:$M,'RES TECH'!$C:$C)="High Income",IF(G867&gt;1,IF(G867&gt;3,0.08,0.06),0.03))))))</f>
        <v>0.12</v>
      </c>
    </row>
    <row r="868" spans="2:13" x14ac:dyDescent="0.25">
      <c r="B868" t="str">
        <f>IF('RES TECH'!N864=1,'RES TECH'!M864,"*")</f>
        <v>*</v>
      </c>
      <c r="C868" t="str">
        <f>IF(B868="*","*",_xlfn.XLOOKUP(B868,'RES TECH'!M:M,'RES TECH'!K:K))</f>
        <v>*</v>
      </c>
      <c r="D868" t="str">
        <f>IF(B868="*","*",_xlfn.XLOOKUP(B868,'RES TECH'!M:M,'RES TECH'!L:L))</f>
        <v>*</v>
      </c>
      <c r="E868" t="str">
        <f>IF(B868="*","*",_xlfn.XLOOKUP(B868,'RES TECH'!M:M,'RES TECH'!O:O))</f>
        <v>*</v>
      </c>
      <c r="F868" s="12" t="str">
        <f>IF(B868="*","*",_xlfn.XLOOKUP(B868,'RES TECH'!M:M,'RES TECH'!Y:Y))</f>
        <v>*</v>
      </c>
      <c r="G868" s="12" t="str">
        <f>IF(B868="*","*",_xlfn.XLOOKUP(B868,'RES TECH'!M:M,'RES TECH'!V:V))</f>
        <v>*</v>
      </c>
      <c r="H868" t="str">
        <f>IF(B868="*","*",_xlfn.XLOOKUP(B868,'RES TECH'!M:M,'RES TECH'!AA:AA))</f>
        <v>*</v>
      </c>
      <c r="I868" s="12" t="str">
        <f>IF(B868="*","*",_xlfn.XLOOKUP(B868,'RES TECH'!M:M,'RES TECH'!Z:Z))</f>
        <v>*</v>
      </c>
      <c r="J868" s="12" t="str">
        <f>IF(B868="*","*",_xlfn.XLOOKUP(B868,'RES TECH'!M:M,'RES TECH'!S:S))</f>
        <v>*</v>
      </c>
      <c r="K868" s="12" t="str">
        <f t="shared" si="26"/>
        <v>*</v>
      </c>
      <c r="L868" s="12" t="str">
        <f t="shared" si="27"/>
        <v>*</v>
      </c>
      <c r="M868" t="str">
        <f>IF(B868="*","*",IF(_xlfn.XLOOKUP(B868,'RES TECH'!$M:$M,'RES TECH'!$C:$C)="Low Income",IF(G868&gt;1,IF(G868&gt;3,0.3,0.24),0.12),IF(_xlfn.XLOOKUP(B868,'RES TECH'!$M:$M,'RES TECH'!$C:$C)="Lower-middle Income",IF(G868&gt;1,IF(G868&gt;3,0.23,0.18),0.09),IF(_xlfn.XLOOKUP(B868,'RES TECH'!$M:$M,'RES TECH'!$C:$C)="Upper-middle Income",IF(G868&gt;1,IF(G868&gt;3,0.15,0.12),0.06),IF(_xlfn.XLOOKUP(B868,'RES TECH'!$M:$M,'RES TECH'!$C:$C)="High Income",IF(G868&gt;1,IF(G868&gt;3,0.08,0.06),0.03))))))</f>
        <v>*</v>
      </c>
    </row>
    <row r="869" spans="2:13" x14ac:dyDescent="0.25">
      <c r="B869" t="str">
        <f>IF('RES TECH'!N865=1,'RES TECH'!M865,"*")</f>
        <v>RESAPAUMOldCWT2ELC20</v>
      </c>
      <c r="C869" t="str">
        <f>IF(B869="*","*",_xlfn.XLOOKUP(B869,'RES TECH'!M:M,'RES TECH'!K:K))</f>
        <v>RESELC</v>
      </c>
      <c r="D869" t="str">
        <f>IF(B869="*","*",_xlfn.XLOOKUP(B869,'RES TECH'!M:M,'RES TECH'!L:L))</f>
        <v>RESAPAUMOldCWEUE</v>
      </c>
      <c r="E869">
        <f>IF(B869="*","*",_xlfn.XLOOKUP(B869,'RES TECH'!M:M,'RES TECH'!O:O))</f>
        <v>2020</v>
      </c>
      <c r="F869" s="12">
        <f>IF(B869="*","*",_xlfn.XLOOKUP(B869,'RES TECH'!M:M,'RES TECH'!Y:Y))</f>
        <v>12</v>
      </c>
      <c r="G869" s="12">
        <f>IF(B869="*","*",_xlfn.XLOOKUP(B869,'RES TECH'!M:M,'RES TECH'!V:V))</f>
        <v>2.166666666666667</v>
      </c>
      <c r="H869">
        <f>IF(B869="*","*",_xlfn.XLOOKUP(B869,'RES TECH'!M:M,'RES TECH'!AA:AA))</f>
        <v>1</v>
      </c>
      <c r="I869" s="12">
        <f>IF(B869="*","*",_xlfn.XLOOKUP(B869,'RES TECH'!M:M,'RES TECH'!Z:Z))</f>
        <v>0.02</v>
      </c>
      <c r="J869" s="12">
        <f>IF(B869="*","*",_xlfn.XLOOKUP(B869,'RES TECH'!M:M,'RES TECH'!S:S))</f>
        <v>638.11141561692773</v>
      </c>
      <c r="K869" s="12">
        <f t="shared" si="26"/>
        <v>31.905570780846389</v>
      </c>
      <c r="L869" s="12">
        <f t="shared" si="27"/>
        <v>1.5952785390423196</v>
      </c>
      <c r="M869">
        <f>IF(B869="*","*",IF(_xlfn.XLOOKUP(B869,'RES TECH'!$M:$M,'RES TECH'!$C:$C)="Low Income",IF(G869&gt;1,IF(G869&gt;3,0.3,0.24),0.12),IF(_xlfn.XLOOKUP(B869,'RES TECH'!$M:$M,'RES TECH'!$C:$C)="Lower-middle Income",IF(G869&gt;1,IF(G869&gt;3,0.23,0.18),0.09),IF(_xlfn.XLOOKUP(B869,'RES TECH'!$M:$M,'RES TECH'!$C:$C)="Upper-middle Income",IF(G869&gt;1,IF(G869&gt;3,0.15,0.12),0.06),IF(_xlfn.XLOOKUP(B869,'RES TECH'!$M:$M,'RES TECH'!$C:$C)="High Income",IF(G869&gt;1,IF(G869&gt;3,0.08,0.06),0.03))))))</f>
        <v>0.12</v>
      </c>
    </row>
    <row r="870" spans="2:13" x14ac:dyDescent="0.25">
      <c r="B870" t="str">
        <f>IF('RES TECH'!N866=1,'RES TECH'!M866,"*")</f>
        <v>RESAPAUMOldCWT3ELC20</v>
      </c>
      <c r="C870" t="str">
        <f>IF(B870="*","*",_xlfn.XLOOKUP(B870,'RES TECH'!M:M,'RES TECH'!K:K))</f>
        <v>RESELC</v>
      </c>
      <c r="D870" t="str">
        <f>IF(B870="*","*",_xlfn.XLOOKUP(B870,'RES TECH'!M:M,'RES TECH'!L:L))</f>
        <v>RESAPAUMOldCWEUE</v>
      </c>
      <c r="E870">
        <f>IF(B870="*","*",_xlfn.XLOOKUP(B870,'RES TECH'!M:M,'RES TECH'!O:O))</f>
        <v>2020</v>
      </c>
      <c r="F870" s="12">
        <f>IF(B870="*","*",_xlfn.XLOOKUP(B870,'RES TECH'!M:M,'RES TECH'!Y:Y))</f>
        <v>12</v>
      </c>
      <c r="G870" s="12">
        <f>IF(B870="*","*",_xlfn.XLOOKUP(B870,'RES TECH'!M:M,'RES TECH'!V:V))</f>
        <v>1.25</v>
      </c>
      <c r="H870">
        <f>IF(B870="*","*",_xlfn.XLOOKUP(B870,'RES TECH'!M:M,'RES TECH'!AA:AA))</f>
        <v>1</v>
      </c>
      <c r="I870" s="12">
        <f>IF(B870="*","*",_xlfn.XLOOKUP(B870,'RES TECH'!M:M,'RES TECH'!Z:Z))</f>
        <v>0.02</v>
      </c>
      <c r="J870" s="12">
        <f>IF(B870="*","*",_xlfn.XLOOKUP(B870,'RES TECH'!M:M,'RES TECH'!S:S))</f>
        <v>932.62437667089455</v>
      </c>
      <c r="K870" s="12">
        <f t="shared" si="26"/>
        <v>46.631218833544729</v>
      </c>
      <c r="L870" s="12">
        <f t="shared" si="27"/>
        <v>2.3315609416772367</v>
      </c>
      <c r="M870">
        <f>IF(B870="*","*",IF(_xlfn.XLOOKUP(B870,'RES TECH'!$M:$M,'RES TECH'!$C:$C)="Low Income",IF(G870&gt;1,IF(G870&gt;3,0.3,0.24),0.12),IF(_xlfn.XLOOKUP(B870,'RES TECH'!$M:$M,'RES TECH'!$C:$C)="Lower-middle Income",IF(G870&gt;1,IF(G870&gt;3,0.23,0.18),0.09),IF(_xlfn.XLOOKUP(B870,'RES TECH'!$M:$M,'RES TECH'!$C:$C)="Upper-middle Income",IF(G870&gt;1,IF(G870&gt;3,0.15,0.12),0.06),IF(_xlfn.XLOOKUP(B870,'RES TECH'!$M:$M,'RES TECH'!$C:$C)="High Income",IF(G870&gt;1,IF(G870&gt;3,0.08,0.06),0.03))))))</f>
        <v>0.12</v>
      </c>
    </row>
    <row r="871" spans="2:13" x14ac:dyDescent="0.25">
      <c r="B871" t="str">
        <f>IF('RES TECH'!N867=1,'RES TECH'!M867,"*")</f>
        <v>RESAPAUMOldCWT4ELC20</v>
      </c>
      <c r="C871" t="str">
        <f>IF(B871="*","*",_xlfn.XLOOKUP(B871,'RES TECH'!M:M,'RES TECH'!K:K))</f>
        <v>RESELC</v>
      </c>
      <c r="D871" t="str">
        <f>IF(B871="*","*",_xlfn.XLOOKUP(B871,'RES TECH'!M:M,'RES TECH'!L:L))</f>
        <v>RESAPAUMOldCWEUE</v>
      </c>
      <c r="E871">
        <f>IF(B871="*","*",_xlfn.XLOOKUP(B871,'RES TECH'!M:M,'RES TECH'!O:O))</f>
        <v>2020</v>
      </c>
      <c r="F871" s="12">
        <f>IF(B871="*","*",_xlfn.XLOOKUP(B871,'RES TECH'!M:M,'RES TECH'!Y:Y))</f>
        <v>12</v>
      </c>
      <c r="G871" s="12">
        <f>IF(B871="*","*",_xlfn.XLOOKUP(B871,'RES TECH'!M:M,'RES TECH'!V:V))</f>
        <v>1</v>
      </c>
      <c r="H871">
        <f>IF(B871="*","*",_xlfn.XLOOKUP(B871,'RES TECH'!M:M,'RES TECH'!AA:AA))</f>
        <v>1</v>
      </c>
      <c r="I871" s="12">
        <f>IF(B871="*","*",_xlfn.XLOOKUP(B871,'RES TECH'!M:M,'RES TECH'!Z:Z))</f>
        <v>0.02</v>
      </c>
      <c r="J871" s="12">
        <f>IF(B871="*","*",_xlfn.XLOOKUP(B871,'RES TECH'!M:M,'RES TECH'!S:S))</f>
        <v>1104.4236039523751</v>
      </c>
      <c r="K871" s="12">
        <f t="shared" si="26"/>
        <v>55.221180197618757</v>
      </c>
      <c r="L871" s="12">
        <f t="shared" si="27"/>
        <v>2.7610590098809382</v>
      </c>
      <c r="M871">
        <f>IF(B871="*","*",IF(_xlfn.XLOOKUP(B871,'RES TECH'!$M:$M,'RES TECH'!$C:$C)="Low Income",IF(G871&gt;1,IF(G871&gt;3,0.3,0.24),0.12),IF(_xlfn.XLOOKUP(B871,'RES TECH'!$M:$M,'RES TECH'!$C:$C)="Lower-middle Income",IF(G871&gt;1,IF(G871&gt;3,0.23,0.18),0.09),IF(_xlfn.XLOOKUP(B871,'RES TECH'!$M:$M,'RES TECH'!$C:$C)="Upper-middle Income",IF(G871&gt;1,IF(G871&gt;3,0.15,0.12),0.06),IF(_xlfn.XLOOKUP(B871,'RES TECH'!$M:$M,'RES TECH'!$C:$C)="High Income",IF(G871&gt;1,IF(G871&gt;3,0.08,0.06),0.03))))))</f>
        <v>0.06</v>
      </c>
    </row>
    <row r="872" spans="2:13" x14ac:dyDescent="0.25">
      <c r="B872" t="str">
        <f>IF('RES TECH'!N868=1,'RES TECH'!M868,"*")</f>
        <v>RESAPAUMOldCWF1ELC20</v>
      </c>
      <c r="C872" t="str">
        <f>IF(B872="*","*",_xlfn.XLOOKUP(B872,'RES TECH'!M:M,'RES TECH'!K:K))</f>
        <v>RESELC</v>
      </c>
      <c r="D872" t="str">
        <f>IF(B872="*","*",_xlfn.XLOOKUP(B872,'RES TECH'!M:M,'RES TECH'!L:L))</f>
        <v>RESAPAUMOldCWEUE</v>
      </c>
      <c r="E872">
        <f>IF(B872="*","*",_xlfn.XLOOKUP(B872,'RES TECH'!M:M,'RES TECH'!O:O))</f>
        <v>2020</v>
      </c>
      <c r="F872" s="12">
        <f>IF(B872="*","*",_xlfn.XLOOKUP(B872,'RES TECH'!M:M,'RES TECH'!Y:Y))</f>
        <v>12</v>
      </c>
      <c r="G872" s="12">
        <f>IF(B872="*","*",_xlfn.XLOOKUP(B872,'RES TECH'!M:M,'RES TECH'!V:V))</f>
        <v>1.25</v>
      </c>
      <c r="H872">
        <f>IF(B872="*","*",_xlfn.XLOOKUP(B872,'RES TECH'!M:M,'RES TECH'!AA:AA))</f>
        <v>1</v>
      </c>
      <c r="I872" s="12">
        <f>IF(B872="*","*",_xlfn.XLOOKUP(B872,'RES TECH'!M:M,'RES TECH'!Z:Z))</f>
        <v>0.02</v>
      </c>
      <c r="J872" s="12">
        <f>IF(B872="*","*",_xlfn.XLOOKUP(B872,'RES TECH'!M:M,'RES TECH'!S:S))</f>
        <v>932.62437667089455</v>
      </c>
      <c r="K872" s="12">
        <f t="shared" si="26"/>
        <v>46.631218833544729</v>
      </c>
      <c r="L872" s="12">
        <f t="shared" si="27"/>
        <v>2.3315609416772367</v>
      </c>
      <c r="M872">
        <f>IF(B872="*","*",IF(_xlfn.XLOOKUP(B872,'RES TECH'!$M:$M,'RES TECH'!$C:$C)="Low Income",IF(G872&gt;1,IF(G872&gt;3,0.3,0.24),0.12),IF(_xlfn.XLOOKUP(B872,'RES TECH'!$M:$M,'RES TECH'!$C:$C)="Lower-middle Income",IF(G872&gt;1,IF(G872&gt;3,0.23,0.18),0.09),IF(_xlfn.XLOOKUP(B872,'RES TECH'!$M:$M,'RES TECH'!$C:$C)="Upper-middle Income",IF(G872&gt;1,IF(G872&gt;3,0.15,0.12),0.06),IF(_xlfn.XLOOKUP(B872,'RES TECH'!$M:$M,'RES TECH'!$C:$C)="High Income",IF(G872&gt;1,IF(G872&gt;3,0.08,0.06),0.03))))))</f>
        <v>0.12</v>
      </c>
    </row>
    <row r="873" spans="2:13" x14ac:dyDescent="0.25">
      <c r="B873" t="str">
        <f>IF('RES TECH'!N869=1,'RES TECH'!M869,"*")</f>
        <v>RESAPAUMOldCWF2ELC20</v>
      </c>
      <c r="C873" t="str">
        <f>IF(B873="*","*",_xlfn.XLOOKUP(B873,'RES TECH'!M:M,'RES TECH'!K:K))</f>
        <v>RESELC</v>
      </c>
      <c r="D873" t="str">
        <f>IF(B873="*","*",_xlfn.XLOOKUP(B873,'RES TECH'!M:M,'RES TECH'!L:L))</f>
        <v>RESAPAUMOldCWEUE</v>
      </c>
      <c r="E873">
        <f>IF(B873="*","*",_xlfn.XLOOKUP(B873,'RES TECH'!M:M,'RES TECH'!O:O))</f>
        <v>2020</v>
      </c>
      <c r="F873" s="12">
        <f>IF(B873="*","*",_xlfn.XLOOKUP(B873,'RES TECH'!M:M,'RES TECH'!Y:Y))</f>
        <v>12</v>
      </c>
      <c r="G873" s="12">
        <f>IF(B873="*","*",_xlfn.XLOOKUP(B873,'RES TECH'!M:M,'RES TECH'!V:V))</f>
        <v>1.75</v>
      </c>
      <c r="H873">
        <f>IF(B873="*","*",_xlfn.XLOOKUP(B873,'RES TECH'!M:M,'RES TECH'!AA:AA))</f>
        <v>1</v>
      </c>
      <c r="I873" s="12">
        <f>IF(B873="*","*",_xlfn.XLOOKUP(B873,'RES TECH'!M:M,'RES TECH'!Z:Z))</f>
        <v>0.02</v>
      </c>
      <c r="J873" s="12">
        <f>IF(B873="*","*",_xlfn.XLOOKUP(B873,'RES TECH'!M:M,'RES TECH'!S:S))</f>
        <v>981.70987017988898</v>
      </c>
      <c r="K873" s="12">
        <f t="shared" si="26"/>
        <v>49.085493508994453</v>
      </c>
      <c r="L873" s="12">
        <f t="shared" si="27"/>
        <v>2.4542746754497227</v>
      </c>
      <c r="M873">
        <f>IF(B873="*","*",IF(_xlfn.XLOOKUP(B873,'RES TECH'!$M:$M,'RES TECH'!$C:$C)="Low Income",IF(G873&gt;1,IF(G873&gt;3,0.3,0.24),0.12),IF(_xlfn.XLOOKUP(B873,'RES TECH'!$M:$M,'RES TECH'!$C:$C)="Lower-middle Income",IF(G873&gt;1,IF(G873&gt;3,0.23,0.18),0.09),IF(_xlfn.XLOOKUP(B873,'RES TECH'!$M:$M,'RES TECH'!$C:$C)="Upper-middle Income",IF(G873&gt;1,IF(G873&gt;3,0.15,0.12),0.06),IF(_xlfn.XLOOKUP(B873,'RES TECH'!$M:$M,'RES TECH'!$C:$C)="High Income",IF(G873&gt;1,IF(G873&gt;3,0.08,0.06),0.03))))))</f>
        <v>0.12</v>
      </c>
    </row>
    <row r="874" spans="2:13" x14ac:dyDescent="0.25">
      <c r="B874" t="str">
        <f>IF('RES TECH'!N870=1,'RES TECH'!M870,"*")</f>
        <v>RESAPAUMOldCWF2ELC30</v>
      </c>
      <c r="C874" t="str">
        <f>IF(B874="*","*",_xlfn.XLOOKUP(B874,'RES TECH'!M:M,'RES TECH'!K:K))</f>
        <v>RESELC</v>
      </c>
      <c r="D874" t="str">
        <f>IF(B874="*","*",_xlfn.XLOOKUP(B874,'RES TECH'!M:M,'RES TECH'!L:L))</f>
        <v>RESAPAUMOldCWEUE</v>
      </c>
      <c r="E874">
        <f>IF(B874="*","*",_xlfn.XLOOKUP(B874,'RES TECH'!M:M,'RES TECH'!O:O))</f>
        <v>2030</v>
      </c>
      <c r="F874" s="12">
        <f>IF(B874="*","*",_xlfn.XLOOKUP(B874,'RES TECH'!M:M,'RES TECH'!Y:Y))</f>
        <v>12</v>
      </c>
      <c r="G874" s="12">
        <f>IF(B874="*","*",_xlfn.XLOOKUP(B874,'RES TECH'!M:M,'RES TECH'!V:V))</f>
        <v>1.416666666666667</v>
      </c>
      <c r="H874">
        <f>IF(B874="*","*",_xlfn.XLOOKUP(B874,'RES TECH'!M:M,'RES TECH'!AA:AA))</f>
        <v>1</v>
      </c>
      <c r="I874" s="12">
        <f>IF(B874="*","*",_xlfn.XLOOKUP(B874,'RES TECH'!M:M,'RES TECH'!Z:Z))</f>
        <v>0.02</v>
      </c>
      <c r="J874" s="12">
        <f>IF(B874="*","*",_xlfn.XLOOKUP(B874,'RES TECH'!M:M,'RES TECH'!S:S))</f>
        <v>1030.795363688884</v>
      </c>
      <c r="K874" s="12">
        <f t="shared" si="26"/>
        <v>51.539768184444199</v>
      </c>
      <c r="L874" s="12">
        <f t="shared" si="27"/>
        <v>2.57698840922221</v>
      </c>
      <c r="M874">
        <f>IF(B874="*","*",IF(_xlfn.XLOOKUP(B874,'RES TECH'!$M:$M,'RES TECH'!$C:$C)="Low Income",IF(G874&gt;1,IF(G874&gt;3,0.3,0.24),0.12),IF(_xlfn.XLOOKUP(B874,'RES TECH'!$M:$M,'RES TECH'!$C:$C)="Lower-middle Income",IF(G874&gt;1,IF(G874&gt;3,0.23,0.18),0.09),IF(_xlfn.XLOOKUP(B874,'RES TECH'!$M:$M,'RES TECH'!$C:$C)="Upper-middle Income",IF(G874&gt;1,IF(G874&gt;3,0.15,0.12),0.06),IF(_xlfn.XLOOKUP(B874,'RES TECH'!$M:$M,'RES TECH'!$C:$C)="High Income",IF(G874&gt;1,IF(G874&gt;3,0.08,0.06),0.03))))))</f>
        <v>0.12</v>
      </c>
    </row>
    <row r="875" spans="2:13" x14ac:dyDescent="0.25">
      <c r="B875" t="str">
        <f>IF('RES TECH'!N871=1,'RES TECH'!M871,"*")</f>
        <v>RESAPAUMOldCWF3ELC20</v>
      </c>
      <c r="C875" t="str">
        <f>IF(B875="*","*",_xlfn.XLOOKUP(B875,'RES TECH'!M:M,'RES TECH'!K:K))</f>
        <v>RESELC</v>
      </c>
      <c r="D875" t="str">
        <f>IF(B875="*","*",_xlfn.XLOOKUP(B875,'RES TECH'!M:M,'RES TECH'!L:L))</f>
        <v>RESAPAUMOldCWEUE</v>
      </c>
      <c r="E875">
        <f>IF(B875="*","*",_xlfn.XLOOKUP(B875,'RES TECH'!M:M,'RES TECH'!O:O))</f>
        <v>2020</v>
      </c>
      <c r="F875" s="12">
        <f>IF(B875="*","*",_xlfn.XLOOKUP(B875,'RES TECH'!M:M,'RES TECH'!Y:Y))</f>
        <v>12</v>
      </c>
      <c r="G875" s="12">
        <f>IF(B875="*","*",_xlfn.XLOOKUP(B875,'RES TECH'!M:M,'RES TECH'!V:V))</f>
        <v>2.416666666666667</v>
      </c>
      <c r="H875">
        <f>IF(B875="*","*",_xlfn.XLOOKUP(B875,'RES TECH'!M:M,'RES TECH'!AA:AA))</f>
        <v>1</v>
      </c>
      <c r="I875" s="12">
        <f>IF(B875="*","*",_xlfn.XLOOKUP(B875,'RES TECH'!M:M,'RES TECH'!Z:Z))</f>
        <v>0.02</v>
      </c>
      <c r="J875" s="12">
        <f>IF(B875="*","*",_xlfn.XLOOKUP(B875,'RES TECH'!M:M,'RES TECH'!S:S))</f>
        <v>932.62437667089455</v>
      </c>
      <c r="K875" s="12">
        <f t="shared" si="26"/>
        <v>46.631218833544729</v>
      </c>
      <c r="L875" s="12">
        <f t="shared" si="27"/>
        <v>2.3315609416772367</v>
      </c>
      <c r="M875">
        <f>IF(B875="*","*",IF(_xlfn.XLOOKUP(B875,'RES TECH'!$M:$M,'RES TECH'!$C:$C)="Low Income",IF(G875&gt;1,IF(G875&gt;3,0.3,0.24),0.12),IF(_xlfn.XLOOKUP(B875,'RES TECH'!$M:$M,'RES TECH'!$C:$C)="Lower-middle Income",IF(G875&gt;1,IF(G875&gt;3,0.23,0.18),0.09),IF(_xlfn.XLOOKUP(B875,'RES TECH'!$M:$M,'RES TECH'!$C:$C)="Upper-middle Income",IF(G875&gt;1,IF(G875&gt;3,0.15,0.12),0.06),IF(_xlfn.XLOOKUP(B875,'RES TECH'!$M:$M,'RES TECH'!$C:$C)="High Income",IF(G875&gt;1,IF(G875&gt;3,0.08,0.06),0.03))))))</f>
        <v>0.12</v>
      </c>
    </row>
    <row r="876" spans="2:13" x14ac:dyDescent="0.25">
      <c r="B876" t="str">
        <f>IF('RES TECH'!N872=1,'RES TECH'!M872,"*")</f>
        <v>*</v>
      </c>
      <c r="C876" t="str">
        <f>IF(B876="*","*",_xlfn.XLOOKUP(B876,'RES TECH'!M:M,'RES TECH'!K:K))</f>
        <v>*</v>
      </c>
      <c r="D876" t="str">
        <f>IF(B876="*","*",_xlfn.XLOOKUP(B876,'RES TECH'!M:M,'RES TECH'!L:L))</f>
        <v>*</v>
      </c>
      <c r="E876" t="str">
        <f>IF(B876="*","*",_xlfn.XLOOKUP(B876,'RES TECH'!M:M,'RES TECH'!O:O))</f>
        <v>*</v>
      </c>
      <c r="F876" s="12" t="str">
        <f>IF(B876="*","*",_xlfn.XLOOKUP(B876,'RES TECH'!M:M,'RES TECH'!Y:Y))</f>
        <v>*</v>
      </c>
      <c r="G876" s="12" t="str">
        <f>IF(B876="*","*",_xlfn.XLOOKUP(B876,'RES TECH'!M:M,'RES TECH'!V:V))</f>
        <v>*</v>
      </c>
      <c r="H876" t="str">
        <f>IF(B876="*","*",_xlfn.XLOOKUP(B876,'RES TECH'!M:M,'RES TECH'!AA:AA))</f>
        <v>*</v>
      </c>
      <c r="I876" s="12" t="str">
        <f>IF(B876="*","*",_xlfn.XLOOKUP(B876,'RES TECH'!M:M,'RES TECH'!Z:Z))</f>
        <v>*</v>
      </c>
      <c r="J876" s="12" t="str">
        <f>IF(B876="*","*",_xlfn.XLOOKUP(B876,'RES TECH'!M:M,'RES TECH'!S:S))</f>
        <v>*</v>
      </c>
      <c r="K876" s="12" t="str">
        <f t="shared" si="26"/>
        <v>*</v>
      </c>
      <c r="L876" s="12" t="str">
        <f t="shared" si="27"/>
        <v>*</v>
      </c>
      <c r="M876" t="str">
        <f>IF(B876="*","*",IF(_xlfn.XLOOKUP(B876,'RES TECH'!$M:$M,'RES TECH'!$C:$C)="Low Income",IF(G876&gt;1,IF(G876&gt;3,0.3,0.24),0.12),IF(_xlfn.XLOOKUP(B876,'RES TECH'!$M:$M,'RES TECH'!$C:$C)="Lower-middle Income",IF(G876&gt;1,IF(G876&gt;3,0.23,0.18),0.09),IF(_xlfn.XLOOKUP(B876,'RES TECH'!$M:$M,'RES TECH'!$C:$C)="Upper-middle Income",IF(G876&gt;1,IF(G876&gt;3,0.15,0.12),0.06),IF(_xlfn.XLOOKUP(B876,'RES TECH'!$M:$M,'RES TECH'!$C:$C)="High Income",IF(G876&gt;1,IF(G876&gt;3,0.08,0.06),0.03))))))</f>
        <v>*</v>
      </c>
    </row>
    <row r="877" spans="2:13" x14ac:dyDescent="0.25">
      <c r="B877" t="str">
        <f>IF('RES TECH'!N873=1,'RES TECH'!M873,"*")</f>
        <v>RESAPAUMOldCWF4ELC20</v>
      </c>
      <c r="C877" t="str">
        <f>IF(B877="*","*",_xlfn.XLOOKUP(B877,'RES TECH'!M:M,'RES TECH'!K:K))</f>
        <v>RESELC</v>
      </c>
      <c r="D877" t="str">
        <f>IF(B877="*","*",_xlfn.XLOOKUP(B877,'RES TECH'!M:M,'RES TECH'!L:L))</f>
        <v>RESAPAUMOldCWEUE</v>
      </c>
      <c r="E877">
        <f>IF(B877="*","*",_xlfn.XLOOKUP(B877,'RES TECH'!M:M,'RES TECH'!O:O))</f>
        <v>2020</v>
      </c>
      <c r="F877" s="12">
        <f>IF(B877="*","*",_xlfn.XLOOKUP(B877,'RES TECH'!M:M,'RES TECH'!Y:Y))</f>
        <v>12</v>
      </c>
      <c r="G877" s="12">
        <f>IF(B877="*","*",_xlfn.XLOOKUP(B877,'RES TECH'!M:M,'RES TECH'!V:V))</f>
        <v>1.416666666666667</v>
      </c>
      <c r="H877">
        <f>IF(B877="*","*",_xlfn.XLOOKUP(B877,'RES TECH'!M:M,'RES TECH'!AA:AA))</f>
        <v>1</v>
      </c>
      <c r="I877" s="12">
        <f>IF(B877="*","*",_xlfn.XLOOKUP(B877,'RES TECH'!M:M,'RES TECH'!Z:Z))</f>
        <v>0.02</v>
      </c>
      <c r="J877" s="12">
        <f>IF(B877="*","*",_xlfn.XLOOKUP(B877,'RES TECH'!M:M,'RES TECH'!S:S))</f>
        <v>1030.795363688884</v>
      </c>
      <c r="K877" s="12">
        <f t="shared" si="26"/>
        <v>51.539768184444199</v>
      </c>
      <c r="L877" s="12">
        <f t="shared" si="27"/>
        <v>2.57698840922221</v>
      </c>
      <c r="M877">
        <f>IF(B877="*","*",IF(_xlfn.XLOOKUP(B877,'RES TECH'!$M:$M,'RES TECH'!$C:$C)="Low Income",IF(G877&gt;1,IF(G877&gt;3,0.3,0.24),0.12),IF(_xlfn.XLOOKUP(B877,'RES TECH'!$M:$M,'RES TECH'!$C:$C)="Lower-middle Income",IF(G877&gt;1,IF(G877&gt;3,0.23,0.18),0.09),IF(_xlfn.XLOOKUP(B877,'RES TECH'!$M:$M,'RES TECH'!$C:$C)="Upper-middle Income",IF(G877&gt;1,IF(G877&gt;3,0.15,0.12),0.06),IF(_xlfn.XLOOKUP(B877,'RES TECH'!$M:$M,'RES TECH'!$C:$C)="High Income",IF(G877&gt;1,IF(G877&gt;3,0.08,0.06),0.03))))))</f>
        <v>0.12</v>
      </c>
    </row>
    <row r="878" spans="2:13" x14ac:dyDescent="0.25">
      <c r="B878" t="str">
        <f>IF('RES TECH'!N874=1,'RES TECH'!M874,"*")</f>
        <v>RESAPAUMOldCD1NGA20</v>
      </c>
      <c r="C878" t="str">
        <f>IF(B878="*","*",_xlfn.XLOOKUP(B878,'RES TECH'!M:M,'RES TECH'!K:K))</f>
        <v>RESNGA</v>
      </c>
      <c r="D878" t="str">
        <f>IF(B878="*","*",_xlfn.XLOOKUP(B878,'RES TECH'!M:M,'RES TECH'!L:L))</f>
        <v>RESAPAUMOldCDEUE</v>
      </c>
      <c r="E878">
        <f>IF(B878="*","*",_xlfn.XLOOKUP(B878,'RES TECH'!M:M,'RES TECH'!O:O))</f>
        <v>2020</v>
      </c>
      <c r="F878" s="12">
        <f>IF(B878="*","*",_xlfn.XLOOKUP(B878,'RES TECH'!M:M,'RES TECH'!Y:Y))</f>
        <v>14</v>
      </c>
      <c r="G878" s="12">
        <f>IF(B878="*","*",_xlfn.XLOOKUP(B878,'RES TECH'!M:M,'RES TECH'!V:V))</f>
        <v>1</v>
      </c>
      <c r="H878">
        <f>IF(B878="*","*",_xlfn.XLOOKUP(B878,'RES TECH'!M:M,'RES TECH'!AA:AA))</f>
        <v>1</v>
      </c>
      <c r="I878" s="12">
        <f>IF(B878="*","*",_xlfn.XLOOKUP(B878,'RES TECH'!M:M,'RES TECH'!Z:Z))</f>
        <v>0.02</v>
      </c>
      <c r="J878" s="12">
        <f>IF(B878="*","*",_xlfn.XLOOKUP(B878,'RES TECH'!M:M,'RES TECH'!S:S))</f>
        <v>31.487175767256439</v>
      </c>
      <c r="K878" s="12">
        <f t="shared" si="26"/>
        <v>1.5743587883628221</v>
      </c>
      <c r="L878" s="12">
        <f t="shared" si="27"/>
        <v>7.8717939418141106E-2</v>
      </c>
      <c r="M878">
        <f>IF(B878="*","*",IF(_xlfn.XLOOKUP(B878,'RES TECH'!$M:$M,'RES TECH'!$C:$C)="Low Income",IF(G878&gt;1,IF(G878&gt;3,0.3,0.24),0.12),IF(_xlfn.XLOOKUP(B878,'RES TECH'!$M:$M,'RES TECH'!$C:$C)="Lower-middle Income",IF(G878&gt;1,IF(G878&gt;3,0.23,0.18),0.09),IF(_xlfn.XLOOKUP(B878,'RES TECH'!$M:$M,'RES TECH'!$C:$C)="Upper-middle Income",IF(G878&gt;1,IF(G878&gt;3,0.15,0.12),0.06),IF(_xlfn.XLOOKUP(B878,'RES TECH'!$M:$M,'RES TECH'!$C:$C)="High Income",IF(G878&gt;1,IF(G878&gt;3,0.08,0.06),0.03))))))</f>
        <v>0.06</v>
      </c>
    </row>
    <row r="879" spans="2:13" x14ac:dyDescent="0.25">
      <c r="B879" t="str">
        <f>IF('RES TECH'!N875=1,'RES TECH'!M875,"*")</f>
        <v>RESAPAUMOldCD2NGA20</v>
      </c>
      <c r="C879" t="str">
        <f>IF(B879="*","*",_xlfn.XLOOKUP(B879,'RES TECH'!M:M,'RES TECH'!K:K))</f>
        <v>RESNGA</v>
      </c>
      <c r="D879" t="str">
        <f>IF(B879="*","*",_xlfn.XLOOKUP(B879,'RES TECH'!M:M,'RES TECH'!L:L))</f>
        <v>RESAPAUMOldCDEUE</v>
      </c>
      <c r="E879">
        <f>IF(B879="*","*",_xlfn.XLOOKUP(B879,'RES TECH'!M:M,'RES TECH'!O:O))</f>
        <v>2020</v>
      </c>
      <c r="F879" s="12">
        <f>IF(B879="*","*",_xlfn.XLOOKUP(B879,'RES TECH'!M:M,'RES TECH'!Y:Y))</f>
        <v>14</v>
      </c>
      <c r="G879" s="12">
        <f>IF(B879="*","*",_xlfn.XLOOKUP(B879,'RES TECH'!M:M,'RES TECH'!V:V))</f>
        <v>1.0060606060606061</v>
      </c>
      <c r="H879">
        <f>IF(B879="*","*",_xlfn.XLOOKUP(B879,'RES TECH'!M:M,'RES TECH'!AA:AA))</f>
        <v>1</v>
      </c>
      <c r="I879" s="12">
        <f>IF(B879="*","*",_xlfn.XLOOKUP(B879,'RES TECH'!M:M,'RES TECH'!Z:Z))</f>
        <v>0.02</v>
      </c>
      <c r="J879" s="12">
        <f>IF(B879="*","*",_xlfn.XLOOKUP(B879,'RES TECH'!M:M,'RES TECH'!S:S))</f>
        <v>31.971593855983471</v>
      </c>
      <c r="K879" s="12">
        <f t="shared" si="26"/>
        <v>1.5985796927991736</v>
      </c>
      <c r="L879" s="12">
        <f t="shared" si="27"/>
        <v>7.9928984639958678E-2</v>
      </c>
      <c r="M879">
        <f>IF(B879="*","*",IF(_xlfn.XLOOKUP(B879,'RES TECH'!$M:$M,'RES TECH'!$C:$C)="Low Income",IF(G879&gt;1,IF(G879&gt;3,0.3,0.24),0.12),IF(_xlfn.XLOOKUP(B879,'RES TECH'!$M:$M,'RES TECH'!$C:$C)="Lower-middle Income",IF(G879&gt;1,IF(G879&gt;3,0.23,0.18),0.09),IF(_xlfn.XLOOKUP(B879,'RES TECH'!$M:$M,'RES TECH'!$C:$C)="Upper-middle Income",IF(G879&gt;1,IF(G879&gt;3,0.15,0.12),0.06),IF(_xlfn.XLOOKUP(B879,'RES TECH'!$M:$M,'RES TECH'!$C:$C)="High Income",IF(G879&gt;1,IF(G879&gt;3,0.08,0.06),0.03))))))</f>
        <v>0.12</v>
      </c>
    </row>
    <row r="880" spans="2:13" x14ac:dyDescent="0.25">
      <c r="B880" t="str">
        <f>IF('RES TECH'!N876=1,'RES TECH'!M876,"*")</f>
        <v>RESAPAUMOldCD3NGA20</v>
      </c>
      <c r="C880" t="str">
        <f>IF(B880="*","*",_xlfn.XLOOKUP(B880,'RES TECH'!M:M,'RES TECH'!K:K))</f>
        <v>RESNGA</v>
      </c>
      <c r="D880" t="str">
        <f>IF(B880="*","*",_xlfn.XLOOKUP(B880,'RES TECH'!M:M,'RES TECH'!L:L))</f>
        <v>RESAPAUMOldCDEUE</v>
      </c>
      <c r="E880">
        <f>IF(B880="*","*",_xlfn.XLOOKUP(B880,'RES TECH'!M:M,'RES TECH'!O:O))</f>
        <v>2020</v>
      </c>
      <c r="F880" s="12">
        <f>IF(B880="*","*",_xlfn.XLOOKUP(B880,'RES TECH'!M:M,'RES TECH'!Y:Y))</f>
        <v>14</v>
      </c>
      <c r="G880" s="12">
        <f>IF(B880="*","*",_xlfn.XLOOKUP(B880,'RES TECH'!M:M,'RES TECH'!V:V))</f>
        <v>1.0545454545454549</v>
      </c>
      <c r="H880">
        <f>IF(B880="*","*",_xlfn.XLOOKUP(B880,'RES TECH'!M:M,'RES TECH'!AA:AA))</f>
        <v>1</v>
      </c>
      <c r="I880" s="12">
        <f>IF(B880="*","*",_xlfn.XLOOKUP(B880,'RES TECH'!M:M,'RES TECH'!Z:Z))</f>
        <v>0.02</v>
      </c>
      <c r="J880" s="12">
        <f>IF(B880="*","*",_xlfn.XLOOKUP(B880,'RES TECH'!M:M,'RES TECH'!S:S))</f>
        <v>33.512393559886291</v>
      </c>
      <c r="K880" s="12">
        <f t="shared" si="26"/>
        <v>1.6756196779943147</v>
      </c>
      <c r="L880" s="12">
        <f t="shared" si="27"/>
        <v>8.3780983899715736E-2</v>
      </c>
      <c r="M880">
        <f>IF(B880="*","*",IF(_xlfn.XLOOKUP(B880,'RES TECH'!$M:$M,'RES TECH'!$C:$C)="Low Income",IF(G880&gt;1,IF(G880&gt;3,0.3,0.24),0.12),IF(_xlfn.XLOOKUP(B880,'RES TECH'!$M:$M,'RES TECH'!$C:$C)="Lower-middle Income",IF(G880&gt;1,IF(G880&gt;3,0.23,0.18),0.09),IF(_xlfn.XLOOKUP(B880,'RES TECH'!$M:$M,'RES TECH'!$C:$C)="Upper-middle Income",IF(G880&gt;1,IF(G880&gt;3,0.15,0.12),0.06),IF(_xlfn.XLOOKUP(B880,'RES TECH'!$M:$M,'RES TECH'!$C:$C)="High Income",IF(G880&gt;1,IF(G880&gt;3,0.08,0.06),0.03))))))</f>
        <v>0.12</v>
      </c>
    </row>
    <row r="881" spans="2:13" x14ac:dyDescent="0.25">
      <c r="B881" t="str">
        <f>IF('RES TECH'!N877=1,'RES TECH'!M877,"*")</f>
        <v>RESAPAUMOldCD4NGA20</v>
      </c>
      <c r="C881" t="str">
        <f>IF(B881="*","*",_xlfn.XLOOKUP(B881,'RES TECH'!M:M,'RES TECH'!K:K))</f>
        <v>RESNGA</v>
      </c>
      <c r="D881" t="str">
        <f>IF(B881="*","*",_xlfn.XLOOKUP(B881,'RES TECH'!M:M,'RES TECH'!L:L))</f>
        <v>RESAPAUMOldCDEUE</v>
      </c>
      <c r="E881">
        <f>IF(B881="*","*",_xlfn.XLOOKUP(B881,'RES TECH'!M:M,'RES TECH'!O:O))</f>
        <v>2020</v>
      </c>
      <c r="F881" s="12">
        <f>IF(B881="*","*",_xlfn.XLOOKUP(B881,'RES TECH'!M:M,'RES TECH'!Y:Y))</f>
        <v>14</v>
      </c>
      <c r="G881" s="12">
        <f>IF(B881="*","*",_xlfn.XLOOKUP(B881,'RES TECH'!M:M,'RES TECH'!V:V))</f>
        <v>1.0575757575757581</v>
      </c>
      <c r="H881">
        <f>IF(B881="*","*",_xlfn.XLOOKUP(B881,'RES TECH'!M:M,'RES TECH'!AA:AA))</f>
        <v>1</v>
      </c>
      <c r="I881" s="12">
        <f>IF(B881="*","*",_xlfn.XLOOKUP(B881,'RES TECH'!M:M,'RES TECH'!Z:Z))</f>
        <v>0.02</v>
      </c>
      <c r="J881" s="12">
        <f>IF(B881="*","*",_xlfn.XLOOKUP(B881,'RES TECH'!M:M,'RES TECH'!S:S))</f>
        <v>37.300192831980709</v>
      </c>
      <c r="K881" s="12">
        <f t="shared" si="26"/>
        <v>1.8650096415990356</v>
      </c>
      <c r="L881" s="12">
        <f t="shared" si="27"/>
        <v>9.3250482079951791E-2</v>
      </c>
      <c r="M881">
        <f>IF(B881="*","*",IF(_xlfn.XLOOKUP(B881,'RES TECH'!$M:$M,'RES TECH'!$C:$C)="Low Income",IF(G881&gt;1,IF(G881&gt;3,0.3,0.24),0.12),IF(_xlfn.XLOOKUP(B881,'RES TECH'!$M:$M,'RES TECH'!$C:$C)="Lower-middle Income",IF(G881&gt;1,IF(G881&gt;3,0.23,0.18),0.09),IF(_xlfn.XLOOKUP(B881,'RES TECH'!$M:$M,'RES TECH'!$C:$C)="Upper-middle Income",IF(G881&gt;1,IF(G881&gt;3,0.15,0.12),0.06),IF(_xlfn.XLOOKUP(B881,'RES TECH'!$M:$M,'RES TECH'!$C:$C)="High Income",IF(G881&gt;1,IF(G881&gt;3,0.08,0.06),0.03))))))</f>
        <v>0.12</v>
      </c>
    </row>
    <row r="882" spans="2:13" x14ac:dyDescent="0.25">
      <c r="B882" t="str">
        <f>IF('RES TECH'!N878=1,'RES TECH'!M878,"*")</f>
        <v>RESAPAUMOldCD4NGA30</v>
      </c>
      <c r="C882" t="str">
        <f>IF(B882="*","*",_xlfn.XLOOKUP(B882,'RES TECH'!M:M,'RES TECH'!K:K))</f>
        <v>RESNGA</v>
      </c>
      <c r="D882" t="str">
        <f>IF(B882="*","*",_xlfn.XLOOKUP(B882,'RES TECH'!M:M,'RES TECH'!L:L))</f>
        <v>RESAPAUMOldCDEUE</v>
      </c>
      <c r="E882">
        <f>IF(B882="*","*",_xlfn.XLOOKUP(B882,'RES TECH'!M:M,'RES TECH'!O:O))</f>
        <v>2030</v>
      </c>
      <c r="F882" s="12">
        <f>IF(B882="*","*",_xlfn.XLOOKUP(B882,'RES TECH'!M:M,'RES TECH'!Y:Y))</f>
        <v>14</v>
      </c>
      <c r="G882" s="12">
        <f>IF(B882="*","*",_xlfn.XLOOKUP(B882,'RES TECH'!M:M,'RES TECH'!V:V))</f>
        <v>1.093939393939394</v>
      </c>
      <c r="H882">
        <f>IF(B882="*","*",_xlfn.XLOOKUP(B882,'RES TECH'!M:M,'RES TECH'!AA:AA))</f>
        <v>1</v>
      </c>
      <c r="I882" s="12">
        <f>IF(B882="*","*",_xlfn.XLOOKUP(B882,'RES TECH'!M:M,'RES TECH'!Z:Z))</f>
        <v>0.02</v>
      </c>
      <c r="J882" s="12">
        <f>IF(B882="*","*",_xlfn.XLOOKUP(B882,'RES TECH'!M:M,'RES TECH'!S:S))</f>
        <v>39.237865186888797</v>
      </c>
      <c r="K882" s="12">
        <f t="shared" si="26"/>
        <v>1.96189325934444</v>
      </c>
      <c r="L882" s="12">
        <f t="shared" si="27"/>
        <v>9.809466296722201E-2</v>
      </c>
      <c r="M882">
        <f>IF(B882="*","*",IF(_xlfn.XLOOKUP(B882,'RES TECH'!$M:$M,'RES TECH'!$C:$C)="Low Income",IF(G882&gt;1,IF(G882&gt;3,0.3,0.24),0.12),IF(_xlfn.XLOOKUP(B882,'RES TECH'!$M:$M,'RES TECH'!$C:$C)="Lower-middle Income",IF(G882&gt;1,IF(G882&gt;3,0.23,0.18),0.09),IF(_xlfn.XLOOKUP(B882,'RES TECH'!$M:$M,'RES TECH'!$C:$C)="Upper-middle Income",IF(G882&gt;1,IF(G882&gt;3,0.15,0.12),0.06),IF(_xlfn.XLOOKUP(B882,'RES TECH'!$M:$M,'RES TECH'!$C:$C)="High Income",IF(G882&gt;1,IF(G882&gt;3,0.08,0.06),0.03))))))</f>
        <v>0.12</v>
      </c>
    </row>
    <row r="883" spans="2:13" x14ac:dyDescent="0.25">
      <c r="B883" t="str">
        <f>IF('RES TECH'!N879=1,'RES TECH'!M879,"*")</f>
        <v>RESAPAUMOldCD1ELC20</v>
      </c>
      <c r="C883" t="str">
        <f>IF(B883="*","*",_xlfn.XLOOKUP(B883,'RES TECH'!M:M,'RES TECH'!K:K))</f>
        <v>RESELC</v>
      </c>
      <c r="D883" t="str">
        <f>IF(B883="*","*",_xlfn.XLOOKUP(B883,'RES TECH'!M:M,'RES TECH'!L:L))</f>
        <v>RESAPAUMOldCDEUE</v>
      </c>
      <c r="E883">
        <f>IF(B883="*","*",_xlfn.XLOOKUP(B883,'RES TECH'!M:M,'RES TECH'!O:O))</f>
        <v>2020</v>
      </c>
      <c r="F883" s="12">
        <f>IF(B883="*","*",_xlfn.XLOOKUP(B883,'RES TECH'!M:M,'RES TECH'!Y:Y))</f>
        <v>14</v>
      </c>
      <c r="G883" s="12">
        <f>IF(B883="*","*",_xlfn.XLOOKUP(B883,'RES TECH'!M:M,'RES TECH'!V:V))</f>
        <v>1.1303030303030299</v>
      </c>
      <c r="H883">
        <f>IF(B883="*","*",_xlfn.XLOOKUP(B883,'RES TECH'!M:M,'RES TECH'!AA:AA))</f>
        <v>1</v>
      </c>
      <c r="I883" s="12">
        <f>IF(B883="*","*",_xlfn.XLOOKUP(B883,'RES TECH'!M:M,'RES TECH'!Z:Z))</f>
        <v>0.02</v>
      </c>
      <c r="J883" s="12">
        <f>IF(B883="*","*",_xlfn.XLOOKUP(B883,'RES TECH'!M:M,'RES TECH'!S:S))</f>
        <v>25.674158702532171</v>
      </c>
      <c r="K883" s="12">
        <f t="shared" si="26"/>
        <v>1.2837079351266087</v>
      </c>
      <c r="L883" s="12">
        <f t="shared" si="27"/>
        <v>6.4185396756330435E-2</v>
      </c>
      <c r="M883">
        <f>IF(B883="*","*",IF(_xlfn.XLOOKUP(B883,'RES TECH'!$M:$M,'RES TECH'!$C:$C)="Low Income",IF(G883&gt;1,IF(G883&gt;3,0.3,0.24),0.12),IF(_xlfn.XLOOKUP(B883,'RES TECH'!$M:$M,'RES TECH'!$C:$C)="Lower-middle Income",IF(G883&gt;1,IF(G883&gt;3,0.23,0.18),0.09),IF(_xlfn.XLOOKUP(B883,'RES TECH'!$M:$M,'RES TECH'!$C:$C)="Upper-middle Income",IF(G883&gt;1,IF(G883&gt;3,0.15,0.12),0.06),IF(_xlfn.XLOOKUP(B883,'RES TECH'!$M:$M,'RES TECH'!$C:$C)="High Income",IF(G883&gt;1,IF(G883&gt;3,0.08,0.06),0.03))))))</f>
        <v>0.12</v>
      </c>
    </row>
    <row r="884" spans="2:13" x14ac:dyDescent="0.25">
      <c r="B884" t="str">
        <f>IF('RES TECH'!N880=1,'RES TECH'!M880,"*")</f>
        <v>RESAPAUMOldCD2ELC20</v>
      </c>
      <c r="C884" t="str">
        <f>IF(B884="*","*",_xlfn.XLOOKUP(B884,'RES TECH'!M:M,'RES TECH'!K:K))</f>
        <v>RESELC</v>
      </c>
      <c r="D884" t="str">
        <f>IF(B884="*","*",_xlfn.XLOOKUP(B884,'RES TECH'!M:M,'RES TECH'!L:L))</f>
        <v>RESAPAUMOldCDEUE</v>
      </c>
      <c r="E884">
        <f>IF(B884="*","*",_xlfn.XLOOKUP(B884,'RES TECH'!M:M,'RES TECH'!O:O))</f>
        <v>2020</v>
      </c>
      <c r="F884" s="12">
        <f>IF(B884="*","*",_xlfn.XLOOKUP(B884,'RES TECH'!M:M,'RES TECH'!Y:Y))</f>
        <v>14</v>
      </c>
      <c r="G884" s="12">
        <f>IF(B884="*","*",_xlfn.XLOOKUP(B884,'RES TECH'!M:M,'RES TECH'!V:V))</f>
        <v>1.133333333333334</v>
      </c>
      <c r="H884">
        <f>IF(B884="*","*",_xlfn.XLOOKUP(B884,'RES TECH'!M:M,'RES TECH'!AA:AA))</f>
        <v>1</v>
      </c>
      <c r="I884" s="12">
        <f>IF(B884="*","*",_xlfn.XLOOKUP(B884,'RES TECH'!M:M,'RES TECH'!Z:Z))</f>
        <v>0.02</v>
      </c>
      <c r="J884" s="12">
        <f>IF(B884="*","*",_xlfn.XLOOKUP(B884,'RES TECH'!M:M,'RES TECH'!S:S))</f>
        <v>26.1585767912592</v>
      </c>
      <c r="K884" s="12">
        <f t="shared" si="26"/>
        <v>1.30792883956296</v>
      </c>
      <c r="L884" s="12">
        <f t="shared" si="27"/>
        <v>6.5396441978148007E-2</v>
      </c>
      <c r="M884">
        <f>IF(B884="*","*",IF(_xlfn.XLOOKUP(B884,'RES TECH'!$M:$M,'RES TECH'!$C:$C)="Low Income",IF(G884&gt;1,IF(G884&gt;3,0.3,0.24),0.12),IF(_xlfn.XLOOKUP(B884,'RES TECH'!$M:$M,'RES TECH'!$C:$C)="Lower-middle Income",IF(G884&gt;1,IF(G884&gt;3,0.23,0.18),0.09),IF(_xlfn.XLOOKUP(B884,'RES TECH'!$M:$M,'RES TECH'!$C:$C)="Upper-middle Income",IF(G884&gt;1,IF(G884&gt;3,0.15,0.12),0.06),IF(_xlfn.XLOOKUP(B884,'RES TECH'!$M:$M,'RES TECH'!$C:$C)="High Income",IF(G884&gt;1,IF(G884&gt;3,0.08,0.06),0.03))))))</f>
        <v>0.12</v>
      </c>
    </row>
    <row r="885" spans="2:13" x14ac:dyDescent="0.25">
      <c r="B885" t="str">
        <f>IF('RES TECH'!N881=1,'RES TECH'!M881,"*")</f>
        <v>RESAPAUMOldCD3ELC20</v>
      </c>
      <c r="C885" t="str">
        <f>IF(B885="*","*",_xlfn.XLOOKUP(B885,'RES TECH'!M:M,'RES TECH'!K:K))</f>
        <v>RESELC</v>
      </c>
      <c r="D885" t="str">
        <f>IF(B885="*","*",_xlfn.XLOOKUP(B885,'RES TECH'!M:M,'RES TECH'!L:L))</f>
        <v>RESAPAUMOldCDEUE</v>
      </c>
      <c r="E885">
        <f>IF(B885="*","*",_xlfn.XLOOKUP(B885,'RES TECH'!M:M,'RES TECH'!O:O))</f>
        <v>2020</v>
      </c>
      <c r="F885" s="12">
        <f>IF(B885="*","*",_xlfn.XLOOKUP(B885,'RES TECH'!M:M,'RES TECH'!Y:Y))</f>
        <v>14</v>
      </c>
      <c r="G885" s="12">
        <f>IF(B885="*","*",_xlfn.XLOOKUP(B885,'RES TECH'!M:M,'RES TECH'!V:V))</f>
        <v>1.1909090909090909</v>
      </c>
      <c r="H885">
        <f>IF(B885="*","*",_xlfn.XLOOKUP(B885,'RES TECH'!M:M,'RES TECH'!AA:AA))</f>
        <v>1</v>
      </c>
      <c r="I885" s="12">
        <f>IF(B885="*","*",_xlfn.XLOOKUP(B885,'RES TECH'!M:M,'RES TECH'!Z:Z))</f>
        <v>0.02</v>
      </c>
      <c r="J885" s="12">
        <f>IF(B885="*","*",_xlfn.XLOOKUP(B885,'RES TECH'!M:M,'RES TECH'!S:S))</f>
        <v>27.48748844643012</v>
      </c>
      <c r="K885" s="12">
        <f t="shared" si="26"/>
        <v>1.3743744223215062</v>
      </c>
      <c r="L885" s="12">
        <f t="shared" si="27"/>
        <v>6.8718721116075313E-2</v>
      </c>
      <c r="M885">
        <f>IF(B885="*","*",IF(_xlfn.XLOOKUP(B885,'RES TECH'!$M:$M,'RES TECH'!$C:$C)="Low Income",IF(G885&gt;1,IF(G885&gt;3,0.3,0.24),0.12),IF(_xlfn.XLOOKUP(B885,'RES TECH'!$M:$M,'RES TECH'!$C:$C)="Lower-middle Income",IF(G885&gt;1,IF(G885&gt;3,0.23,0.18),0.09),IF(_xlfn.XLOOKUP(B885,'RES TECH'!$M:$M,'RES TECH'!$C:$C)="Upper-middle Income",IF(G885&gt;1,IF(G885&gt;3,0.15,0.12),0.06),IF(_xlfn.XLOOKUP(B885,'RES TECH'!$M:$M,'RES TECH'!$C:$C)="High Income",IF(G885&gt;1,IF(G885&gt;3,0.08,0.06),0.03))))))</f>
        <v>0.12</v>
      </c>
    </row>
    <row r="886" spans="2:13" x14ac:dyDescent="0.25">
      <c r="B886" t="str">
        <f>IF('RES TECH'!N882=1,'RES TECH'!M882,"*")</f>
        <v>RESAPAUMOldCD4ELC20</v>
      </c>
      <c r="C886" t="str">
        <f>IF(B886="*","*",_xlfn.XLOOKUP(B886,'RES TECH'!M:M,'RES TECH'!K:K))</f>
        <v>RESELC</v>
      </c>
      <c r="D886" t="str">
        <f>IF(B886="*","*",_xlfn.XLOOKUP(B886,'RES TECH'!M:M,'RES TECH'!L:L))</f>
        <v>RESAPAUMOldCDEUE</v>
      </c>
      <c r="E886">
        <f>IF(B886="*","*",_xlfn.XLOOKUP(B886,'RES TECH'!M:M,'RES TECH'!O:O))</f>
        <v>2020</v>
      </c>
      <c r="F886" s="12">
        <f>IF(B886="*","*",_xlfn.XLOOKUP(B886,'RES TECH'!M:M,'RES TECH'!Y:Y))</f>
        <v>14</v>
      </c>
      <c r="G886" s="12">
        <f>IF(B886="*","*",_xlfn.XLOOKUP(B886,'RES TECH'!M:M,'RES TECH'!V:V))</f>
        <v>1.363636363636364</v>
      </c>
      <c r="H886">
        <f>IF(B886="*","*",_xlfn.XLOOKUP(B886,'RES TECH'!M:M,'RES TECH'!AA:AA))</f>
        <v>1</v>
      </c>
      <c r="I886" s="12">
        <f>IF(B886="*","*",_xlfn.XLOOKUP(B886,'RES TECH'!M:M,'RES TECH'!Z:Z))</f>
        <v>0.02</v>
      </c>
      <c r="J886" s="12">
        <f>IF(B886="*","*",_xlfn.XLOOKUP(B886,'RES TECH'!M:M,'RES TECH'!S:S))</f>
        <v>37.300192831980709</v>
      </c>
      <c r="K886" s="12">
        <f t="shared" si="26"/>
        <v>1.8650096415990356</v>
      </c>
      <c r="L886" s="12">
        <f t="shared" si="27"/>
        <v>9.3250482079951791E-2</v>
      </c>
      <c r="M886">
        <f>IF(B886="*","*",IF(_xlfn.XLOOKUP(B886,'RES TECH'!$M:$M,'RES TECH'!$C:$C)="Low Income",IF(G886&gt;1,IF(G886&gt;3,0.3,0.24),0.12),IF(_xlfn.XLOOKUP(B886,'RES TECH'!$M:$M,'RES TECH'!$C:$C)="Lower-middle Income",IF(G886&gt;1,IF(G886&gt;3,0.23,0.18),0.09),IF(_xlfn.XLOOKUP(B886,'RES TECH'!$M:$M,'RES TECH'!$C:$C)="Upper-middle Income",IF(G886&gt;1,IF(G886&gt;3,0.15,0.12),0.06),IF(_xlfn.XLOOKUP(B886,'RES TECH'!$M:$M,'RES TECH'!$C:$C)="High Income",IF(G886&gt;1,IF(G886&gt;3,0.08,0.06),0.03))))))</f>
        <v>0.12</v>
      </c>
    </row>
    <row r="887" spans="2:13" x14ac:dyDescent="0.25">
      <c r="B887" t="str">
        <f>IF('RES TECH'!N883=1,'RES TECH'!M883,"*")</f>
        <v>RESHOUUMOldWH1NGA20</v>
      </c>
      <c r="C887" t="str">
        <f>IF(B887="*","*",_xlfn.XLOOKUP(B887,'RES TECH'!M:M,'RES TECH'!K:K))</f>
        <v>RESNGA</v>
      </c>
      <c r="D887" t="str">
        <f>IF(B887="*","*",_xlfn.XLOOKUP(B887,'RES TECH'!M:M,'RES TECH'!L:L))</f>
        <v>RESHOUUMOldWHEUE</v>
      </c>
      <c r="E887">
        <f>IF(B887="*","*",_xlfn.XLOOKUP(B887,'RES TECH'!M:M,'RES TECH'!O:O))</f>
        <v>2020</v>
      </c>
      <c r="F887" s="12">
        <f>IF(B887="*","*",_xlfn.XLOOKUP(B887,'RES TECH'!M:M,'RES TECH'!Y:Y))</f>
        <v>14</v>
      </c>
      <c r="G887" s="12">
        <f>IF(B887="*","*",_xlfn.XLOOKUP(B887,'RES TECH'!M:M,'RES TECH'!V:V))</f>
        <v>0.61014999999999997</v>
      </c>
      <c r="H887">
        <f>IF(B887="*","*",_xlfn.XLOOKUP(B887,'RES TECH'!M:M,'RES TECH'!AA:AA))</f>
        <v>31.536000000000001</v>
      </c>
      <c r="I887" s="12">
        <f>IF(B887="*","*",_xlfn.XLOOKUP(B887,'RES TECH'!M:M,'RES TECH'!Z:Z))</f>
        <v>0.24</v>
      </c>
      <c r="J887" s="12">
        <f>IF(B887="*","*",_xlfn.XLOOKUP(B887,'RES TECH'!M:M,'RES TECH'!S:S))</f>
        <v>1006.791900225324</v>
      </c>
      <c r="K887" s="12">
        <f t="shared" si="26"/>
        <v>50.339595011266198</v>
      </c>
      <c r="L887" s="12">
        <f t="shared" si="27"/>
        <v>2.5169797505633102</v>
      </c>
      <c r="M887">
        <f>IF(B887="*","*",IF(_xlfn.XLOOKUP(B887,'RES TECH'!$M:$M,'RES TECH'!$C:$C)="Low Income",IF(G887&gt;1,IF(G887&gt;3,0.3,0.24),0.12),IF(_xlfn.XLOOKUP(B887,'RES TECH'!$M:$M,'RES TECH'!$C:$C)="Lower-middle Income",IF(G887&gt;1,IF(G887&gt;3,0.23,0.18),0.09),IF(_xlfn.XLOOKUP(B887,'RES TECH'!$M:$M,'RES TECH'!$C:$C)="Upper-middle Income",IF(G887&gt;1,IF(G887&gt;3,0.15,0.12),0.06),IF(_xlfn.XLOOKUP(B887,'RES TECH'!$M:$M,'RES TECH'!$C:$C)="High Income",IF(G887&gt;1,IF(G887&gt;3,0.08,0.06),0.03))))))</f>
        <v>0.06</v>
      </c>
    </row>
    <row r="888" spans="2:13" x14ac:dyDescent="0.25">
      <c r="B888" t="str">
        <f>IF('RES TECH'!N884=1,'RES TECH'!M884,"*")</f>
        <v>RESHOUUMOldWH2NGA20</v>
      </c>
      <c r="C888" t="str">
        <f>IF(B888="*","*",_xlfn.XLOOKUP(B888,'RES TECH'!M:M,'RES TECH'!K:K))</f>
        <v>RESNGA</v>
      </c>
      <c r="D888" t="str">
        <f>IF(B888="*","*",_xlfn.XLOOKUP(B888,'RES TECH'!M:M,'RES TECH'!L:L))</f>
        <v>RESHOUUMOldWHEUE</v>
      </c>
      <c r="E888">
        <f>IF(B888="*","*",_xlfn.XLOOKUP(B888,'RES TECH'!M:M,'RES TECH'!O:O))</f>
        <v>2020</v>
      </c>
      <c r="F888" s="12">
        <f>IF(B888="*","*",_xlfn.XLOOKUP(B888,'RES TECH'!M:M,'RES TECH'!Y:Y))</f>
        <v>14</v>
      </c>
      <c r="G888" s="12">
        <f>IF(B888="*","*",_xlfn.XLOOKUP(B888,'RES TECH'!M:M,'RES TECH'!V:V))</f>
        <v>0.63</v>
      </c>
      <c r="H888">
        <f>IF(B888="*","*",_xlfn.XLOOKUP(B888,'RES TECH'!M:M,'RES TECH'!AA:AA))</f>
        <v>31.536000000000001</v>
      </c>
      <c r="I888" s="12">
        <f>IF(B888="*","*",_xlfn.XLOOKUP(B888,'RES TECH'!M:M,'RES TECH'!Z:Z))</f>
        <v>0.24</v>
      </c>
      <c r="J888" s="12">
        <f>IF(B888="*","*",_xlfn.XLOOKUP(B888,'RES TECH'!M:M,'RES TECH'!S:S))</f>
        <v>1061.9585796897261</v>
      </c>
      <c r="K888" s="12">
        <f t="shared" si="26"/>
        <v>53.097928984486309</v>
      </c>
      <c r="L888" s="12">
        <f t="shared" si="27"/>
        <v>2.6548964492243154</v>
      </c>
      <c r="M888">
        <f>IF(B888="*","*",IF(_xlfn.XLOOKUP(B888,'RES TECH'!$M:$M,'RES TECH'!$C:$C)="Low Income",IF(G888&gt;1,IF(G888&gt;3,0.3,0.24),0.12),IF(_xlfn.XLOOKUP(B888,'RES TECH'!$M:$M,'RES TECH'!$C:$C)="Lower-middle Income",IF(G888&gt;1,IF(G888&gt;3,0.23,0.18),0.09),IF(_xlfn.XLOOKUP(B888,'RES TECH'!$M:$M,'RES TECH'!$C:$C)="Upper-middle Income",IF(G888&gt;1,IF(G888&gt;3,0.15,0.12),0.06),IF(_xlfn.XLOOKUP(B888,'RES TECH'!$M:$M,'RES TECH'!$C:$C)="High Income",IF(G888&gt;1,IF(G888&gt;3,0.08,0.06),0.03))))))</f>
        <v>0.06</v>
      </c>
    </row>
    <row r="889" spans="2:13" x14ac:dyDescent="0.25">
      <c r="B889" t="str">
        <f>IF('RES TECH'!N885=1,'RES TECH'!M885,"*")</f>
        <v>RESHOUUMOldWH3NGA20</v>
      </c>
      <c r="C889" t="str">
        <f>IF(B889="*","*",_xlfn.XLOOKUP(B889,'RES TECH'!M:M,'RES TECH'!K:K))</f>
        <v>RESNGA</v>
      </c>
      <c r="D889" t="str">
        <f>IF(B889="*","*",_xlfn.XLOOKUP(B889,'RES TECH'!M:M,'RES TECH'!L:L))</f>
        <v>RESHOUUMOldWHEUE</v>
      </c>
      <c r="E889">
        <f>IF(B889="*","*",_xlfn.XLOOKUP(B889,'RES TECH'!M:M,'RES TECH'!O:O))</f>
        <v>2020</v>
      </c>
      <c r="F889" s="12">
        <f>IF(B889="*","*",_xlfn.XLOOKUP(B889,'RES TECH'!M:M,'RES TECH'!Y:Y))</f>
        <v>14</v>
      </c>
      <c r="G889" s="12">
        <f>IF(B889="*","*",_xlfn.XLOOKUP(B889,'RES TECH'!M:M,'RES TECH'!V:V))</f>
        <v>0.66</v>
      </c>
      <c r="H889">
        <f>IF(B889="*","*",_xlfn.XLOOKUP(B889,'RES TECH'!M:M,'RES TECH'!AA:AA))</f>
        <v>31.536000000000001</v>
      </c>
      <c r="I889" s="12">
        <f>IF(B889="*","*",_xlfn.XLOOKUP(B889,'RES TECH'!M:M,'RES TECH'!Z:Z))</f>
        <v>0.24</v>
      </c>
      <c r="J889" s="12">
        <f>IF(B889="*","*",_xlfn.XLOOKUP(B889,'RES TECH'!M:M,'RES TECH'!S:S))</f>
        <v>1117.125259154127</v>
      </c>
      <c r="K889" s="12">
        <f t="shared" si="26"/>
        <v>55.856262957706349</v>
      </c>
      <c r="L889" s="12">
        <f t="shared" si="27"/>
        <v>2.7928131478853175</v>
      </c>
      <c r="M889">
        <f>IF(B889="*","*",IF(_xlfn.XLOOKUP(B889,'RES TECH'!$M:$M,'RES TECH'!$C:$C)="Low Income",IF(G889&gt;1,IF(G889&gt;3,0.3,0.24),0.12),IF(_xlfn.XLOOKUP(B889,'RES TECH'!$M:$M,'RES TECH'!$C:$C)="Lower-middle Income",IF(G889&gt;1,IF(G889&gt;3,0.23,0.18),0.09),IF(_xlfn.XLOOKUP(B889,'RES TECH'!$M:$M,'RES TECH'!$C:$C)="Upper-middle Income",IF(G889&gt;1,IF(G889&gt;3,0.15,0.12),0.06),IF(_xlfn.XLOOKUP(B889,'RES TECH'!$M:$M,'RES TECH'!$C:$C)="High Income",IF(G889&gt;1,IF(G889&gt;3,0.08,0.06),0.03))))))</f>
        <v>0.06</v>
      </c>
    </row>
    <row r="890" spans="2:13" x14ac:dyDescent="0.25">
      <c r="B890" t="str">
        <f>IF('RES TECH'!N886=1,'RES TECH'!M886,"*")</f>
        <v>RESHOUUMOldWH3NGA23</v>
      </c>
      <c r="C890" t="str">
        <f>IF(B890="*","*",_xlfn.XLOOKUP(B890,'RES TECH'!M:M,'RES TECH'!K:K))</f>
        <v>RESNGA</v>
      </c>
      <c r="D890" t="str">
        <f>IF(B890="*","*",_xlfn.XLOOKUP(B890,'RES TECH'!M:M,'RES TECH'!L:L))</f>
        <v>RESHOUUMOldWHEUE</v>
      </c>
      <c r="E890">
        <f>IF(B890="*","*",_xlfn.XLOOKUP(B890,'RES TECH'!M:M,'RES TECH'!O:O))</f>
        <v>2023</v>
      </c>
      <c r="F890" s="12">
        <f>IF(B890="*","*",_xlfn.XLOOKUP(B890,'RES TECH'!M:M,'RES TECH'!Y:Y))</f>
        <v>14</v>
      </c>
      <c r="G890" s="12">
        <f>IF(B890="*","*",_xlfn.XLOOKUP(B890,'RES TECH'!M:M,'RES TECH'!V:V))</f>
        <v>0.83499999999999996</v>
      </c>
      <c r="H890">
        <f>IF(B890="*","*",_xlfn.XLOOKUP(B890,'RES TECH'!M:M,'RES TECH'!AA:AA))</f>
        <v>31.536000000000001</v>
      </c>
      <c r="I890" s="12">
        <f>IF(B890="*","*",_xlfn.XLOOKUP(B890,'RES TECH'!M:M,'RES TECH'!Z:Z))</f>
        <v>0.24</v>
      </c>
      <c r="J890" s="12">
        <f>IF(B890="*","*",_xlfn.XLOOKUP(B890,'RES TECH'!M:M,'RES TECH'!S:S))</f>
        <v>1748.732658762759</v>
      </c>
      <c r="K890" s="12">
        <f t="shared" si="26"/>
        <v>87.436632938137961</v>
      </c>
      <c r="L890" s="12">
        <f t="shared" si="27"/>
        <v>4.3718316469068981</v>
      </c>
      <c r="M890">
        <f>IF(B890="*","*",IF(_xlfn.XLOOKUP(B890,'RES TECH'!$M:$M,'RES TECH'!$C:$C)="Low Income",IF(G890&gt;1,IF(G890&gt;3,0.3,0.24),0.12),IF(_xlfn.XLOOKUP(B890,'RES TECH'!$M:$M,'RES TECH'!$C:$C)="Lower-middle Income",IF(G890&gt;1,IF(G890&gt;3,0.23,0.18),0.09),IF(_xlfn.XLOOKUP(B890,'RES TECH'!$M:$M,'RES TECH'!$C:$C)="Upper-middle Income",IF(G890&gt;1,IF(G890&gt;3,0.15,0.12),0.06),IF(_xlfn.XLOOKUP(B890,'RES TECH'!$M:$M,'RES TECH'!$C:$C)="High Income",IF(G890&gt;1,IF(G890&gt;3,0.08,0.06),0.03))))))</f>
        <v>0.06</v>
      </c>
    </row>
    <row r="891" spans="2:13" x14ac:dyDescent="0.25">
      <c r="B891" t="str">
        <f>IF('RES TECH'!N887=1,'RES TECH'!M887,"*")</f>
        <v>*</v>
      </c>
      <c r="C891" t="str">
        <f>IF(B891="*","*",_xlfn.XLOOKUP(B891,'RES TECH'!M:M,'RES TECH'!K:K))</f>
        <v>*</v>
      </c>
      <c r="D891" t="str">
        <f>IF(B891="*","*",_xlfn.XLOOKUP(B891,'RES TECH'!M:M,'RES TECH'!L:L))</f>
        <v>*</v>
      </c>
      <c r="E891" t="str">
        <f>IF(B891="*","*",_xlfn.XLOOKUP(B891,'RES TECH'!M:M,'RES TECH'!O:O))</f>
        <v>*</v>
      </c>
      <c r="F891" s="12" t="str">
        <f>IF(B891="*","*",_xlfn.XLOOKUP(B891,'RES TECH'!M:M,'RES TECH'!Y:Y))</f>
        <v>*</v>
      </c>
      <c r="G891" s="12" t="str">
        <f>IF(B891="*","*",_xlfn.XLOOKUP(B891,'RES TECH'!M:M,'RES TECH'!V:V))</f>
        <v>*</v>
      </c>
      <c r="H891" t="str">
        <f>IF(B891="*","*",_xlfn.XLOOKUP(B891,'RES TECH'!M:M,'RES TECH'!AA:AA))</f>
        <v>*</v>
      </c>
      <c r="I891" s="12" t="str">
        <f>IF(B891="*","*",_xlfn.XLOOKUP(B891,'RES TECH'!M:M,'RES TECH'!Z:Z))</f>
        <v>*</v>
      </c>
      <c r="J891" s="12" t="str">
        <f>IF(B891="*","*",_xlfn.XLOOKUP(B891,'RES TECH'!M:M,'RES TECH'!S:S))</f>
        <v>*</v>
      </c>
      <c r="K891" s="12" t="str">
        <f t="shared" si="26"/>
        <v>*</v>
      </c>
      <c r="L891" s="12" t="str">
        <f t="shared" si="27"/>
        <v>*</v>
      </c>
      <c r="M891" t="str">
        <f>IF(B891="*","*",IF(_xlfn.XLOOKUP(B891,'RES TECH'!$M:$M,'RES TECH'!$C:$C)="Low Income",IF(G891&gt;1,IF(G891&gt;3,0.3,0.24),0.12),IF(_xlfn.XLOOKUP(B891,'RES TECH'!$M:$M,'RES TECH'!$C:$C)="Lower-middle Income",IF(G891&gt;1,IF(G891&gt;3,0.23,0.18),0.09),IF(_xlfn.XLOOKUP(B891,'RES TECH'!$M:$M,'RES TECH'!$C:$C)="Upper-middle Income",IF(G891&gt;1,IF(G891&gt;3,0.15,0.12),0.06),IF(_xlfn.XLOOKUP(B891,'RES TECH'!$M:$M,'RES TECH'!$C:$C)="High Income",IF(G891&gt;1,IF(G891&gt;3,0.08,0.06),0.03))))))</f>
        <v>*</v>
      </c>
    </row>
    <row r="892" spans="2:13" x14ac:dyDescent="0.25">
      <c r="B892" t="str">
        <f>IF('RES TECH'!N888=1,'RES TECH'!M888,"*")</f>
        <v>RESHOUUMOldWH4NGA20</v>
      </c>
      <c r="C892" t="str">
        <f>IF(B892="*","*",_xlfn.XLOOKUP(B892,'RES TECH'!M:M,'RES TECH'!K:K))</f>
        <v>RESNGA</v>
      </c>
      <c r="D892" t="str">
        <f>IF(B892="*","*",_xlfn.XLOOKUP(B892,'RES TECH'!M:M,'RES TECH'!L:L))</f>
        <v>RESHOUUMOldWHEUE</v>
      </c>
      <c r="E892">
        <f>IF(B892="*","*",_xlfn.XLOOKUP(B892,'RES TECH'!M:M,'RES TECH'!O:O))</f>
        <v>2020</v>
      </c>
      <c r="F892" s="12">
        <f>IF(B892="*","*",_xlfn.XLOOKUP(B892,'RES TECH'!M:M,'RES TECH'!Y:Y))</f>
        <v>14</v>
      </c>
      <c r="G892" s="12">
        <f>IF(B892="*","*",_xlfn.XLOOKUP(B892,'RES TECH'!M:M,'RES TECH'!V:V))</f>
        <v>0.81</v>
      </c>
      <c r="H892">
        <f>IF(B892="*","*",_xlfn.XLOOKUP(B892,'RES TECH'!M:M,'RES TECH'!AA:AA))</f>
        <v>31.536000000000001</v>
      </c>
      <c r="I892" s="12">
        <f>IF(B892="*","*",_xlfn.XLOOKUP(B892,'RES TECH'!M:M,'RES TECH'!Z:Z))</f>
        <v>0.24</v>
      </c>
      <c r="J892" s="12">
        <f>IF(B892="*","*",_xlfn.XLOOKUP(B892,'RES TECH'!M:M,'RES TECH'!S:S))</f>
        <v>1696.3753935303409</v>
      </c>
      <c r="K892" s="12">
        <f t="shared" si="26"/>
        <v>84.81876967651705</v>
      </c>
      <c r="L892" s="12">
        <f t="shared" si="27"/>
        <v>4.240938483825853</v>
      </c>
      <c r="M892">
        <f>IF(B892="*","*",IF(_xlfn.XLOOKUP(B892,'RES TECH'!$M:$M,'RES TECH'!$C:$C)="Low Income",IF(G892&gt;1,IF(G892&gt;3,0.3,0.24),0.12),IF(_xlfn.XLOOKUP(B892,'RES TECH'!$M:$M,'RES TECH'!$C:$C)="Lower-middle Income",IF(G892&gt;1,IF(G892&gt;3,0.23,0.18),0.09),IF(_xlfn.XLOOKUP(B892,'RES TECH'!$M:$M,'RES TECH'!$C:$C)="Upper-middle Income",IF(G892&gt;1,IF(G892&gt;3,0.15,0.12),0.06),IF(_xlfn.XLOOKUP(B892,'RES TECH'!$M:$M,'RES TECH'!$C:$C)="High Income",IF(G892&gt;1,IF(G892&gt;3,0.08,0.06),0.03))))))</f>
        <v>0.06</v>
      </c>
    </row>
    <row r="893" spans="2:13" x14ac:dyDescent="0.25">
      <c r="B893" t="str">
        <f>IF('RES TECH'!N889=1,'RES TECH'!M889,"*")</f>
        <v>RESHOUUMOldWH4NGA22</v>
      </c>
      <c r="C893" t="str">
        <f>IF(B893="*","*",_xlfn.XLOOKUP(B893,'RES TECH'!M:M,'RES TECH'!K:K))</f>
        <v>RESNGA</v>
      </c>
      <c r="D893" t="str">
        <f>IF(B893="*","*",_xlfn.XLOOKUP(B893,'RES TECH'!M:M,'RES TECH'!L:L))</f>
        <v>RESHOUUMOldWHEUE</v>
      </c>
      <c r="E893">
        <f>IF(B893="*","*",_xlfn.XLOOKUP(B893,'RES TECH'!M:M,'RES TECH'!O:O))</f>
        <v>2022</v>
      </c>
      <c r="F893" s="12">
        <f>IF(B893="*","*",_xlfn.XLOOKUP(B893,'RES TECH'!M:M,'RES TECH'!Y:Y))</f>
        <v>14</v>
      </c>
      <c r="G893" s="12">
        <f>IF(B893="*","*",_xlfn.XLOOKUP(B893,'RES TECH'!M:M,'RES TECH'!V:V))</f>
        <v>0.81</v>
      </c>
      <c r="H893">
        <f>IF(B893="*","*",_xlfn.XLOOKUP(B893,'RES TECH'!M:M,'RES TECH'!AA:AA))</f>
        <v>31.536000000000001</v>
      </c>
      <c r="I893" s="12">
        <f>IF(B893="*","*",_xlfn.XLOOKUP(B893,'RES TECH'!M:M,'RES TECH'!Z:Z))</f>
        <v>0.24</v>
      </c>
      <c r="J893" s="12">
        <f>IF(B893="*","*",_xlfn.XLOOKUP(B893,'RES TECH'!M:M,'RES TECH'!S:S))</f>
        <v>1696.3753935303409</v>
      </c>
      <c r="K893" s="12">
        <f t="shared" si="26"/>
        <v>84.81876967651705</v>
      </c>
      <c r="L893" s="12">
        <f t="shared" si="27"/>
        <v>4.240938483825853</v>
      </c>
      <c r="M893">
        <f>IF(B893="*","*",IF(_xlfn.XLOOKUP(B893,'RES TECH'!$M:$M,'RES TECH'!$C:$C)="Low Income",IF(G893&gt;1,IF(G893&gt;3,0.3,0.24),0.12),IF(_xlfn.XLOOKUP(B893,'RES TECH'!$M:$M,'RES TECH'!$C:$C)="Lower-middle Income",IF(G893&gt;1,IF(G893&gt;3,0.23,0.18),0.09),IF(_xlfn.XLOOKUP(B893,'RES TECH'!$M:$M,'RES TECH'!$C:$C)="Upper-middle Income",IF(G893&gt;1,IF(G893&gt;3,0.15,0.12),0.06),IF(_xlfn.XLOOKUP(B893,'RES TECH'!$M:$M,'RES TECH'!$C:$C)="High Income",IF(G893&gt;1,IF(G893&gt;3,0.08,0.06),0.03))))))</f>
        <v>0.06</v>
      </c>
    </row>
    <row r="894" spans="2:13" x14ac:dyDescent="0.25">
      <c r="B894" t="str">
        <f>IF('RES TECH'!N890=1,'RES TECH'!M890,"*")</f>
        <v>RESHOUUMOldWH1ELC20</v>
      </c>
      <c r="C894" t="str">
        <f>IF(B894="*","*",_xlfn.XLOOKUP(B894,'RES TECH'!M:M,'RES TECH'!K:K))</f>
        <v>RESELC</v>
      </c>
      <c r="D894" t="str">
        <f>IF(B894="*","*",_xlfn.XLOOKUP(B894,'RES TECH'!M:M,'RES TECH'!L:L))</f>
        <v>RESHOUUMOldWHEUE</v>
      </c>
      <c r="E894">
        <f>IF(B894="*","*",_xlfn.XLOOKUP(B894,'RES TECH'!M:M,'RES TECH'!O:O))</f>
        <v>2020</v>
      </c>
      <c r="F894" s="12">
        <f>IF(B894="*","*",_xlfn.XLOOKUP(B894,'RES TECH'!M:M,'RES TECH'!Y:Y))</f>
        <v>14</v>
      </c>
      <c r="G894" s="12">
        <f>IF(B894="*","*",_xlfn.XLOOKUP(B894,'RES TECH'!M:M,'RES TECH'!V:V))</f>
        <v>0.91554999999999997</v>
      </c>
      <c r="H894">
        <f>IF(B894="*","*",_xlfn.XLOOKUP(B894,'RES TECH'!M:M,'RES TECH'!AA:AA))</f>
        <v>31.536000000000001</v>
      </c>
      <c r="I894" s="12">
        <f>IF(B894="*","*",_xlfn.XLOOKUP(B894,'RES TECH'!M:M,'RES TECH'!Z:Z))</f>
        <v>0.24</v>
      </c>
      <c r="J894" s="12">
        <f>IF(B894="*","*",_xlfn.XLOOKUP(B894,'RES TECH'!M:M,'RES TECH'!S:S))</f>
        <v>427.54176584911039</v>
      </c>
      <c r="K894" s="12">
        <f t="shared" si="26"/>
        <v>21.377088292455522</v>
      </c>
      <c r="L894" s="12">
        <f t="shared" si="27"/>
        <v>1.0688544146227761</v>
      </c>
      <c r="M894">
        <f>IF(B894="*","*",IF(_xlfn.XLOOKUP(B894,'RES TECH'!$M:$M,'RES TECH'!$C:$C)="Low Income",IF(G894&gt;1,IF(G894&gt;3,0.3,0.24),0.12),IF(_xlfn.XLOOKUP(B894,'RES TECH'!$M:$M,'RES TECH'!$C:$C)="Lower-middle Income",IF(G894&gt;1,IF(G894&gt;3,0.23,0.18),0.09),IF(_xlfn.XLOOKUP(B894,'RES TECH'!$M:$M,'RES TECH'!$C:$C)="Upper-middle Income",IF(G894&gt;1,IF(G894&gt;3,0.15,0.12),0.06),IF(_xlfn.XLOOKUP(B894,'RES TECH'!$M:$M,'RES TECH'!$C:$C)="High Income",IF(G894&gt;1,IF(G894&gt;3,0.08,0.06),0.03))))))</f>
        <v>0.06</v>
      </c>
    </row>
    <row r="895" spans="2:13" x14ac:dyDescent="0.25">
      <c r="B895" t="str">
        <f>IF('RES TECH'!N891=1,'RES TECH'!M891,"*")</f>
        <v>RESHOUUMOldWH2ELC20</v>
      </c>
      <c r="C895" t="str">
        <f>IF(B895="*","*",_xlfn.XLOOKUP(B895,'RES TECH'!M:M,'RES TECH'!K:K))</f>
        <v>RESELC</v>
      </c>
      <c r="D895" t="str">
        <f>IF(B895="*","*",_xlfn.XLOOKUP(B895,'RES TECH'!M:M,'RES TECH'!L:L))</f>
        <v>RESHOUUMOldWHEUE</v>
      </c>
      <c r="E895">
        <f>IF(B895="*","*",_xlfn.XLOOKUP(B895,'RES TECH'!M:M,'RES TECH'!O:O))</f>
        <v>2020</v>
      </c>
      <c r="F895" s="12">
        <f>IF(B895="*","*",_xlfn.XLOOKUP(B895,'RES TECH'!M:M,'RES TECH'!Y:Y))</f>
        <v>14</v>
      </c>
      <c r="G895" s="12">
        <f>IF(B895="*","*",_xlfn.XLOOKUP(B895,'RES TECH'!M:M,'RES TECH'!V:V))</f>
        <v>0.93</v>
      </c>
      <c r="H895">
        <f>IF(B895="*","*",_xlfn.XLOOKUP(B895,'RES TECH'!M:M,'RES TECH'!AA:AA))</f>
        <v>31.536000000000001</v>
      </c>
      <c r="I895" s="12">
        <f>IF(B895="*","*",_xlfn.XLOOKUP(B895,'RES TECH'!M:M,'RES TECH'!Z:Z))</f>
        <v>0.24</v>
      </c>
      <c r="J895" s="12">
        <f>IF(B895="*","*",_xlfn.XLOOKUP(B895,'RES TECH'!M:M,'RES TECH'!S:S))</f>
        <v>468.9167754474114</v>
      </c>
      <c r="K895" s="12">
        <f t="shared" si="26"/>
        <v>23.445838772370571</v>
      </c>
      <c r="L895" s="12">
        <f t="shared" si="27"/>
        <v>1.1722919386185287</v>
      </c>
      <c r="M895">
        <f>IF(B895="*","*",IF(_xlfn.XLOOKUP(B895,'RES TECH'!$M:$M,'RES TECH'!$C:$C)="Low Income",IF(G895&gt;1,IF(G895&gt;3,0.3,0.24),0.12),IF(_xlfn.XLOOKUP(B895,'RES TECH'!$M:$M,'RES TECH'!$C:$C)="Lower-middle Income",IF(G895&gt;1,IF(G895&gt;3,0.23,0.18),0.09),IF(_xlfn.XLOOKUP(B895,'RES TECH'!$M:$M,'RES TECH'!$C:$C)="Upper-middle Income",IF(G895&gt;1,IF(G895&gt;3,0.15,0.12),0.06),IF(_xlfn.XLOOKUP(B895,'RES TECH'!$M:$M,'RES TECH'!$C:$C)="High Income",IF(G895&gt;1,IF(G895&gt;3,0.08,0.06),0.03))))))</f>
        <v>0.06</v>
      </c>
    </row>
    <row r="896" spans="2:13" x14ac:dyDescent="0.25">
      <c r="B896" t="str">
        <f>IF('RES TECH'!N892=1,'RES TECH'!M892,"*")</f>
        <v>RESHOUUMOldWH4ELC20</v>
      </c>
      <c r="C896" t="str">
        <f>IF(B896="*","*",_xlfn.XLOOKUP(B896,'RES TECH'!M:M,'RES TECH'!K:K))</f>
        <v>RESELC</v>
      </c>
      <c r="D896" t="str">
        <f>IF(B896="*","*",_xlfn.XLOOKUP(B896,'RES TECH'!M:M,'RES TECH'!L:L))</f>
        <v>RESHOUUMOldWHEUE</v>
      </c>
      <c r="E896">
        <f>IF(B896="*","*",_xlfn.XLOOKUP(B896,'RES TECH'!M:M,'RES TECH'!O:O))</f>
        <v>2020</v>
      </c>
      <c r="F896" s="12">
        <f>IF(B896="*","*",_xlfn.XLOOKUP(B896,'RES TECH'!M:M,'RES TECH'!Y:Y))</f>
        <v>14</v>
      </c>
      <c r="G896" s="12">
        <f>IF(B896="*","*",_xlfn.XLOOKUP(B896,'RES TECH'!M:M,'RES TECH'!V:V))</f>
        <v>0.95</v>
      </c>
      <c r="H896">
        <f>IF(B896="*","*",_xlfn.XLOOKUP(B896,'RES TECH'!M:M,'RES TECH'!AA:AA))</f>
        <v>31.536000000000001</v>
      </c>
      <c r="I896" s="12">
        <f>IF(B896="*","*",_xlfn.XLOOKUP(B896,'RES TECH'!M:M,'RES TECH'!Z:Z))</f>
        <v>0.24</v>
      </c>
      <c r="J896" s="12">
        <f>IF(B896="*","*",_xlfn.XLOOKUP(B896,'RES TECH'!M:M,'RES TECH'!S:S))</f>
        <v>675.79182343891648</v>
      </c>
      <c r="K896" s="12">
        <f t="shared" si="26"/>
        <v>33.789591171945823</v>
      </c>
      <c r="L896" s="12">
        <f t="shared" si="27"/>
        <v>1.6894795585972913</v>
      </c>
      <c r="M896">
        <f>IF(B896="*","*",IF(_xlfn.XLOOKUP(B896,'RES TECH'!$M:$M,'RES TECH'!$C:$C)="Low Income",IF(G896&gt;1,IF(G896&gt;3,0.3,0.24),0.12),IF(_xlfn.XLOOKUP(B896,'RES TECH'!$M:$M,'RES TECH'!$C:$C)="Lower-middle Income",IF(G896&gt;1,IF(G896&gt;3,0.23,0.18),0.09),IF(_xlfn.XLOOKUP(B896,'RES TECH'!$M:$M,'RES TECH'!$C:$C)="Upper-middle Income",IF(G896&gt;1,IF(G896&gt;3,0.15,0.12),0.06),IF(_xlfn.XLOOKUP(B896,'RES TECH'!$M:$M,'RES TECH'!$C:$C)="High Income",IF(G896&gt;1,IF(G896&gt;3,0.08,0.06),0.03))))))</f>
        <v>0.06</v>
      </c>
    </row>
    <row r="897" spans="2:13" x14ac:dyDescent="0.25">
      <c r="B897" t="str">
        <f>IF('RES TECH'!N893=1,'RES TECH'!M893,"*")</f>
        <v>RESHOUUMOldWH5ELC20</v>
      </c>
      <c r="C897" t="str">
        <f>IF(B897="*","*",_xlfn.XLOOKUP(B897,'RES TECH'!M:M,'RES TECH'!K:K))</f>
        <v>RESELC</v>
      </c>
      <c r="D897" t="str">
        <f>IF(B897="*","*",_xlfn.XLOOKUP(B897,'RES TECH'!M:M,'RES TECH'!L:L))</f>
        <v>RESHOUUMOldWHEUE</v>
      </c>
      <c r="E897">
        <f>IF(B897="*","*",_xlfn.XLOOKUP(B897,'RES TECH'!M:M,'RES TECH'!O:O))</f>
        <v>2020</v>
      </c>
      <c r="F897" s="12">
        <f>IF(B897="*","*",_xlfn.XLOOKUP(B897,'RES TECH'!M:M,'RES TECH'!Y:Y))</f>
        <v>14</v>
      </c>
      <c r="G897" s="12">
        <f>IF(B897="*","*",_xlfn.XLOOKUP(B897,'RES TECH'!M:M,'RES TECH'!V:V))</f>
        <v>3.28</v>
      </c>
      <c r="H897">
        <f>IF(B897="*","*",_xlfn.XLOOKUP(B897,'RES TECH'!M:M,'RES TECH'!AA:AA))</f>
        <v>31.536000000000001</v>
      </c>
      <c r="I897" s="12">
        <f>IF(B897="*","*",_xlfn.XLOOKUP(B897,'RES TECH'!M:M,'RES TECH'!Z:Z))</f>
        <v>0.24</v>
      </c>
      <c r="J897" s="12">
        <f>IF(B897="*","*",_xlfn.XLOOKUP(B897,'RES TECH'!M:M,'RES TECH'!S:S))</f>
        <v>1144.708598886328</v>
      </c>
      <c r="K897" s="12">
        <f t="shared" si="26"/>
        <v>57.235429944316401</v>
      </c>
      <c r="L897" s="12">
        <f t="shared" si="27"/>
        <v>2.8617714972158201</v>
      </c>
      <c r="M897">
        <f>IF(B897="*","*",IF(_xlfn.XLOOKUP(B897,'RES TECH'!$M:$M,'RES TECH'!$C:$C)="Low Income",IF(G897&gt;1,IF(G897&gt;3,0.3,0.24),0.12),IF(_xlfn.XLOOKUP(B897,'RES TECH'!$M:$M,'RES TECH'!$C:$C)="Lower-middle Income",IF(G897&gt;1,IF(G897&gt;3,0.23,0.18),0.09),IF(_xlfn.XLOOKUP(B897,'RES TECH'!$M:$M,'RES TECH'!$C:$C)="Upper-middle Income",IF(G897&gt;1,IF(G897&gt;3,0.15,0.12),0.06),IF(_xlfn.XLOOKUP(B897,'RES TECH'!$M:$M,'RES TECH'!$C:$C)="High Income",IF(G897&gt;1,IF(G897&gt;3,0.08,0.06),0.03))))))</f>
        <v>0.15</v>
      </c>
    </row>
    <row r="898" spans="2:13" x14ac:dyDescent="0.25">
      <c r="B898" t="str">
        <f>IF('RES TECH'!N894=1,'RES TECH'!M894,"*")</f>
        <v>RESHOUUMOldWH5ELC22</v>
      </c>
      <c r="C898" t="str">
        <f>IF(B898="*","*",_xlfn.XLOOKUP(B898,'RES TECH'!M:M,'RES TECH'!K:K))</f>
        <v>RESELC</v>
      </c>
      <c r="D898" t="str">
        <f>IF(B898="*","*",_xlfn.XLOOKUP(B898,'RES TECH'!M:M,'RES TECH'!L:L))</f>
        <v>RESHOUUMOldWHEUE</v>
      </c>
      <c r="E898">
        <f>IF(B898="*","*",_xlfn.XLOOKUP(B898,'RES TECH'!M:M,'RES TECH'!O:O))</f>
        <v>2022</v>
      </c>
      <c r="F898" s="12">
        <f>IF(B898="*","*",_xlfn.XLOOKUP(B898,'RES TECH'!M:M,'RES TECH'!Y:Y))</f>
        <v>14</v>
      </c>
      <c r="G898" s="12">
        <f>IF(B898="*","*",_xlfn.XLOOKUP(B898,'RES TECH'!M:M,'RES TECH'!V:V))</f>
        <v>3.28</v>
      </c>
      <c r="H898">
        <f>IF(B898="*","*",_xlfn.XLOOKUP(B898,'RES TECH'!M:M,'RES TECH'!AA:AA))</f>
        <v>31.536000000000001</v>
      </c>
      <c r="I898" s="12">
        <f>IF(B898="*","*",_xlfn.XLOOKUP(B898,'RES TECH'!M:M,'RES TECH'!Z:Z))</f>
        <v>0.24</v>
      </c>
      <c r="J898" s="12">
        <f>IF(B898="*","*",_xlfn.XLOOKUP(B898,'RES TECH'!M:M,'RES TECH'!S:S))</f>
        <v>1144.708598886328</v>
      </c>
      <c r="K898" s="12">
        <f t="shared" si="26"/>
        <v>57.235429944316401</v>
      </c>
      <c r="L898" s="12">
        <f t="shared" si="27"/>
        <v>2.8617714972158201</v>
      </c>
      <c r="M898">
        <f>IF(B898="*","*",IF(_xlfn.XLOOKUP(B898,'RES TECH'!$M:$M,'RES TECH'!$C:$C)="Low Income",IF(G898&gt;1,IF(G898&gt;3,0.3,0.24),0.12),IF(_xlfn.XLOOKUP(B898,'RES TECH'!$M:$M,'RES TECH'!$C:$C)="Lower-middle Income",IF(G898&gt;1,IF(G898&gt;3,0.23,0.18),0.09),IF(_xlfn.XLOOKUP(B898,'RES TECH'!$M:$M,'RES TECH'!$C:$C)="Upper-middle Income",IF(G898&gt;1,IF(G898&gt;3,0.15,0.12),0.06),IF(_xlfn.XLOOKUP(B898,'RES TECH'!$M:$M,'RES TECH'!$C:$C)="High Income",IF(G898&gt;1,IF(G898&gt;3,0.08,0.06),0.03))))))</f>
        <v>0.15</v>
      </c>
    </row>
    <row r="899" spans="2:13" x14ac:dyDescent="0.25">
      <c r="B899" t="str">
        <f>IF('RES TECH'!N895=1,'RES TECH'!M895,"*")</f>
        <v>RESHOUUMOldWH6ELC20</v>
      </c>
      <c r="C899" t="str">
        <f>IF(B899="*","*",_xlfn.XLOOKUP(B899,'RES TECH'!M:M,'RES TECH'!K:K))</f>
        <v>RESELC</v>
      </c>
      <c r="D899" t="str">
        <f>IF(B899="*","*",_xlfn.XLOOKUP(B899,'RES TECH'!M:M,'RES TECH'!L:L))</f>
        <v>RESHOUUMOldWHEUE</v>
      </c>
      <c r="E899">
        <f>IF(B899="*","*",_xlfn.XLOOKUP(B899,'RES TECH'!M:M,'RES TECH'!O:O))</f>
        <v>2020</v>
      </c>
      <c r="F899" s="12">
        <f>IF(B899="*","*",_xlfn.XLOOKUP(B899,'RES TECH'!M:M,'RES TECH'!Y:Y))</f>
        <v>14</v>
      </c>
      <c r="G899" s="12">
        <f>IF(B899="*","*",_xlfn.XLOOKUP(B899,'RES TECH'!M:M,'RES TECH'!V:V))</f>
        <v>2</v>
      </c>
      <c r="H899">
        <f>IF(B899="*","*",_xlfn.XLOOKUP(B899,'RES TECH'!M:M,'RES TECH'!AA:AA))</f>
        <v>31.536000000000001</v>
      </c>
      <c r="I899" s="12">
        <f>IF(B899="*","*",_xlfn.XLOOKUP(B899,'RES TECH'!M:M,'RES TECH'!Z:Z))</f>
        <v>0.24</v>
      </c>
      <c r="J899" s="12">
        <f>IF(B899="*","*",_xlfn.XLOOKUP(B899,'RES TECH'!M:M,'RES TECH'!S:S))</f>
        <v>1048.166909823625</v>
      </c>
      <c r="K899" s="12">
        <f t="shared" si="26"/>
        <v>52.408345491181251</v>
      </c>
      <c r="L899" s="12">
        <f t="shared" si="27"/>
        <v>2.6204172745590628</v>
      </c>
      <c r="M899">
        <f>IF(B899="*","*",IF(_xlfn.XLOOKUP(B899,'RES TECH'!$M:$M,'RES TECH'!$C:$C)="Low Income",IF(G899&gt;1,IF(G899&gt;3,0.3,0.24),0.12),IF(_xlfn.XLOOKUP(B899,'RES TECH'!$M:$M,'RES TECH'!$C:$C)="Lower-middle Income",IF(G899&gt;1,IF(G899&gt;3,0.23,0.18),0.09),IF(_xlfn.XLOOKUP(B899,'RES TECH'!$M:$M,'RES TECH'!$C:$C)="Upper-middle Income",IF(G899&gt;1,IF(G899&gt;3,0.15,0.12),0.06),IF(_xlfn.XLOOKUP(B899,'RES TECH'!$M:$M,'RES TECH'!$C:$C)="High Income",IF(G899&gt;1,IF(G899&gt;3,0.08,0.06),0.03))))))</f>
        <v>0.12</v>
      </c>
    </row>
    <row r="900" spans="2:13" x14ac:dyDescent="0.25">
      <c r="B900" t="str">
        <f>IF('RES TECH'!N896=1,'RES TECH'!M896,"*")</f>
        <v>RESHOUUMOldWH6ELC22</v>
      </c>
      <c r="C900" t="str">
        <f>IF(B900="*","*",_xlfn.XLOOKUP(B900,'RES TECH'!M:M,'RES TECH'!K:K))</f>
        <v>RESELC</v>
      </c>
      <c r="D900" t="str">
        <f>IF(B900="*","*",_xlfn.XLOOKUP(B900,'RES TECH'!M:M,'RES TECH'!L:L))</f>
        <v>RESHOUUMOldWHEUE</v>
      </c>
      <c r="E900">
        <f>IF(B900="*","*",_xlfn.XLOOKUP(B900,'RES TECH'!M:M,'RES TECH'!O:O))</f>
        <v>2022</v>
      </c>
      <c r="F900" s="12">
        <f>IF(B900="*","*",_xlfn.XLOOKUP(B900,'RES TECH'!M:M,'RES TECH'!Y:Y))</f>
        <v>14</v>
      </c>
      <c r="G900" s="12">
        <f>IF(B900="*","*",_xlfn.XLOOKUP(B900,'RES TECH'!M:M,'RES TECH'!V:V))</f>
        <v>3.3</v>
      </c>
      <c r="H900">
        <f>IF(B900="*","*",_xlfn.XLOOKUP(B900,'RES TECH'!M:M,'RES TECH'!AA:AA))</f>
        <v>31.536000000000001</v>
      </c>
      <c r="I900" s="12">
        <f>IF(B900="*","*",_xlfn.XLOOKUP(B900,'RES TECH'!M:M,'RES TECH'!Z:Z))</f>
        <v>0.24</v>
      </c>
      <c r="J900" s="12">
        <f>IF(B900="*","*",_xlfn.XLOOKUP(B900,'RES TECH'!M:M,'RES TECH'!S:S))</f>
        <v>1269.222125423938</v>
      </c>
      <c r="K900" s="12">
        <f t="shared" si="26"/>
        <v>63.461106271196904</v>
      </c>
      <c r="L900" s="12">
        <f t="shared" si="27"/>
        <v>3.1730553135598454</v>
      </c>
      <c r="M900">
        <f>IF(B900="*","*",IF(_xlfn.XLOOKUP(B900,'RES TECH'!$M:$M,'RES TECH'!$C:$C)="Low Income",IF(G900&gt;1,IF(G900&gt;3,0.3,0.24),0.12),IF(_xlfn.XLOOKUP(B900,'RES TECH'!$M:$M,'RES TECH'!$C:$C)="Lower-middle Income",IF(G900&gt;1,IF(G900&gt;3,0.23,0.18),0.09),IF(_xlfn.XLOOKUP(B900,'RES TECH'!$M:$M,'RES TECH'!$C:$C)="Upper-middle Income",IF(G900&gt;1,IF(G900&gt;3,0.15,0.12),0.06),IF(_xlfn.XLOOKUP(B900,'RES TECH'!$M:$M,'RES TECH'!$C:$C)="High Income",IF(G900&gt;1,IF(G900&gt;3,0.08,0.06),0.03))))))</f>
        <v>0.15</v>
      </c>
    </row>
    <row r="901" spans="2:13" x14ac:dyDescent="0.25">
      <c r="B901" t="str">
        <f>IF('RES TECH'!N897=1,'RES TECH'!M897,"*")</f>
        <v>RESHOUUMOldWH7ELC20</v>
      </c>
      <c r="C901" t="str">
        <f>IF(B901="*","*",_xlfn.XLOOKUP(B901,'RES TECH'!M:M,'RES TECH'!K:K))</f>
        <v>RESELC</v>
      </c>
      <c r="D901" t="str">
        <f>IF(B901="*","*",_xlfn.XLOOKUP(B901,'RES TECH'!M:M,'RES TECH'!L:L))</f>
        <v>RESHOUUMOldWHEUE</v>
      </c>
      <c r="E901">
        <f>IF(B901="*","*",_xlfn.XLOOKUP(B901,'RES TECH'!M:M,'RES TECH'!O:O))</f>
        <v>2020</v>
      </c>
      <c r="F901" s="12">
        <f>IF(B901="*","*",_xlfn.XLOOKUP(B901,'RES TECH'!M:M,'RES TECH'!Y:Y))</f>
        <v>14</v>
      </c>
      <c r="G901" s="12">
        <f>IF(B901="*","*",_xlfn.XLOOKUP(B901,'RES TECH'!M:M,'RES TECH'!V:V))</f>
        <v>3.55</v>
      </c>
      <c r="H901">
        <f>IF(B901="*","*",_xlfn.XLOOKUP(B901,'RES TECH'!M:M,'RES TECH'!AA:AA))</f>
        <v>31.536000000000001</v>
      </c>
      <c r="I901" s="12">
        <f>IF(B901="*","*",_xlfn.XLOOKUP(B901,'RES TECH'!M:M,'RES TECH'!Z:Z))</f>
        <v>0.24</v>
      </c>
      <c r="J901" s="12">
        <f>IF(B901="*","*",_xlfn.XLOOKUP(B901,'RES TECH'!M:M,'RES TECH'!S:S))</f>
        <v>1365.3753167439329</v>
      </c>
      <c r="K901" s="12">
        <f t="shared" si="26"/>
        <v>68.268765837196653</v>
      </c>
      <c r="L901" s="12">
        <f t="shared" si="27"/>
        <v>3.4134382918598329</v>
      </c>
      <c r="M901">
        <f>IF(B901="*","*",IF(_xlfn.XLOOKUP(B901,'RES TECH'!$M:$M,'RES TECH'!$C:$C)="Low Income",IF(G901&gt;1,IF(G901&gt;3,0.3,0.24),0.12),IF(_xlfn.XLOOKUP(B901,'RES TECH'!$M:$M,'RES TECH'!$C:$C)="Lower-middle Income",IF(G901&gt;1,IF(G901&gt;3,0.23,0.18),0.09),IF(_xlfn.XLOOKUP(B901,'RES TECH'!$M:$M,'RES TECH'!$C:$C)="Upper-middle Income",IF(G901&gt;1,IF(G901&gt;3,0.15,0.12),0.06),IF(_xlfn.XLOOKUP(B901,'RES TECH'!$M:$M,'RES TECH'!$C:$C)="High Income",IF(G901&gt;1,IF(G901&gt;3,0.08,0.06),0.03))))))</f>
        <v>0.15</v>
      </c>
    </row>
    <row r="902" spans="2:13" x14ac:dyDescent="0.25">
      <c r="B902" t="str">
        <f>IF('RES TECH'!N898=1,'RES TECH'!M898,"*")</f>
        <v>RESHOUUMOldWH7ELC22</v>
      </c>
      <c r="C902" t="str">
        <f>IF(B902="*","*",_xlfn.XLOOKUP(B902,'RES TECH'!M:M,'RES TECH'!K:K))</f>
        <v>RESELC</v>
      </c>
      <c r="D902" t="str">
        <f>IF(B902="*","*",_xlfn.XLOOKUP(B902,'RES TECH'!M:M,'RES TECH'!L:L))</f>
        <v>RESHOUUMOldWHEUE</v>
      </c>
      <c r="E902">
        <f>IF(B902="*","*",_xlfn.XLOOKUP(B902,'RES TECH'!M:M,'RES TECH'!O:O))</f>
        <v>2022</v>
      </c>
      <c r="F902" s="12">
        <f>IF(B902="*","*",_xlfn.XLOOKUP(B902,'RES TECH'!M:M,'RES TECH'!Y:Y))</f>
        <v>14</v>
      </c>
      <c r="G902" s="12">
        <f>IF(B902="*","*",_xlfn.XLOOKUP(B902,'RES TECH'!M:M,'RES TECH'!V:V))</f>
        <v>3.55</v>
      </c>
      <c r="H902">
        <f>IF(B902="*","*",_xlfn.XLOOKUP(B902,'RES TECH'!M:M,'RES TECH'!AA:AA))</f>
        <v>31.536000000000001</v>
      </c>
      <c r="I902" s="12">
        <f>IF(B902="*","*",_xlfn.XLOOKUP(B902,'RES TECH'!M:M,'RES TECH'!Z:Z))</f>
        <v>0.24</v>
      </c>
      <c r="J902" s="12">
        <f>IF(B902="*","*",_xlfn.XLOOKUP(B902,'RES TECH'!M:M,'RES TECH'!S:S))</f>
        <v>1365.3753167439329</v>
      </c>
      <c r="K902" s="12">
        <f t="shared" si="26"/>
        <v>68.268765837196653</v>
      </c>
      <c r="L902" s="12">
        <f t="shared" si="27"/>
        <v>3.4134382918598329</v>
      </c>
      <c r="M902">
        <f>IF(B902="*","*",IF(_xlfn.XLOOKUP(B902,'RES TECH'!$M:$M,'RES TECH'!$C:$C)="Low Income",IF(G902&gt;1,IF(G902&gt;3,0.3,0.24),0.12),IF(_xlfn.XLOOKUP(B902,'RES TECH'!$M:$M,'RES TECH'!$C:$C)="Lower-middle Income",IF(G902&gt;1,IF(G902&gt;3,0.23,0.18),0.09),IF(_xlfn.XLOOKUP(B902,'RES TECH'!$M:$M,'RES TECH'!$C:$C)="Upper-middle Income",IF(G902&gt;1,IF(G902&gt;3,0.15,0.12),0.06),IF(_xlfn.XLOOKUP(B902,'RES TECH'!$M:$M,'RES TECH'!$C:$C)="High Income",IF(G902&gt;1,IF(G902&gt;3,0.08,0.06),0.03))))))</f>
        <v>0.15</v>
      </c>
    </row>
    <row r="903" spans="2:13" x14ac:dyDescent="0.25">
      <c r="B903" t="str">
        <f>IF('RES TECH'!N899=1,'RES TECH'!M899,"*")</f>
        <v>RESHOUUMOldWH1FOI20</v>
      </c>
      <c r="C903" t="str">
        <f>IF(B903="*","*",_xlfn.XLOOKUP(B903,'RES TECH'!M:M,'RES TECH'!K:K))</f>
        <v>RESFOI</v>
      </c>
      <c r="D903" t="str">
        <f>IF(B903="*","*",_xlfn.XLOOKUP(B903,'RES TECH'!M:M,'RES TECH'!L:L))</f>
        <v>RESHOUUMOldWHEUE</v>
      </c>
      <c r="E903">
        <f>IF(B903="*","*",_xlfn.XLOOKUP(B903,'RES TECH'!M:M,'RES TECH'!O:O))</f>
        <v>2020</v>
      </c>
      <c r="F903" s="12">
        <f>IF(B903="*","*",_xlfn.XLOOKUP(B903,'RES TECH'!M:M,'RES TECH'!Y:Y))</f>
        <v>14</v>
      </c>
      <c r="G903" s="12">
        <f>IF(B903="*","*",_xlfn.XLOOKUP(B903,'RES TECH'!M:M,'RES TECH'!V:V))</f>
        <v>0.63670000000000004</v>
      </c>
      <c r="H903">
        <f>IF(B903="*","*",_xlfn.XLOOKUP(B903,'RES TECH'!M:M,'RES TECH'!AA:AA))</f>
        <v>31.536000000000001</v>
      </c>
      <c r="I903" s="12">
        <f>IF(B903="*","*",_xlfn.XLOOKUP(B903,'RES TECH'!M:M,'RES TECH'!Z:Z))</f>
        <v>0.24</v>
      </c>
      <c r="J903" s="12">
        <f>IF(B903="*","*",_xlfn.XLOOKUP(B903,'RES TECH'!M:M,'RES TECH'!S:S))</f>
        <v>1324.000307145632</v>
      </c>
      <c r="K903" s="12">
        <f t="shared" ref="K903:K966" si="28">IF(B903="*","*",5%*J903)</f>
        <v>66.2000153572816</v>
      </c>
      <c r="L903" s="12">
        <f t="shared" ref="L903:L966" si="29">IF(B903="*","*",5%*K903)</f>
        <v>3.3100007678640804</v>
      </c>
      <c r="M903">
        <f>IF(B903="*","*",IF(_xlfn.XLOOKUP(B903,'RES TECH'!$M:$M,'RES TECH'!$C:$C)="Low Income",IF(G903&gt;1,IF(G903&gt;3,0.3,0.24),0.12),IF(_xlfn.XLOOKUP(B903,'RES TECH'!$M:$M,'RES TECH'!$C:$C)="Lower-middle Income",IF(G903&gt;1,IF(G903&gt;3,0.23,0.18),0.09),IF(_xlfn.XLOOKUP(B903,'RES TECH'!$M:$M,'RES TECH'!$C:$C)="Upper-middle Income",IF(G903&gt;1,IF(G903&gt;3,0.15,0.12),0.06),IF(_xlfn.XLOOKUP(B903,'RES TECH'!$M:$M,'RES TECH'!$C:$C)="High Income",IF(G903&gt;1,IF(G903&gt;3,0.08,0.06),0.03))))))</f>
        <v>0.06</v>
      </c>
    </row>
    <row r="904" spans="2:13" x14ac:dyDescent="0.25">
      <c r="B904" t="str">
        <f>IF('RES TECH'!N900=1,'RES TECH'!M900,"*")</f>
        <v>RESHOUUMOldWH2FOI20</v>
      </c>
      <c r="C904" t="str">
        <f>IF(B904="*","*",_xlfn.XLOOKUP(B904,'RES TECH'!M:M,'RES TECH'!K:K))</f>
        <v>RESFOI</v>
      </c>
      <c r="D904" t="str">
        <f>IF(B904="*","*",_xlfn.XLOOKUP(B904,'RES TECH'!M:M,'RES TECH'!L:L))</f>
        <v>RESHOUUMOldWHEUE</v>
      </c>
      <c r="E904">
        <f>IF(B904="*","*",_xlfn.XLOOKUP(B904,'RES TECH'!M:M,'RES TECH'!O:O))</f>
        <v>2020</v>
      </c>
      <c r="F904" s="12">
        <f>IF(B904="*","*",_xlfn.XLOOKUP(B904,'RES TECH'!M:M,'RES TECH'!Y:Y))</f>
        <v>14</v>
      </c>
      <c r="G904" s="12">
        <f>IF(B904="*","*",_xlfn.XLOOKUP(B904,'RES TECH'!M:M,'RES TECH'!V:V))</f>
        <v>0.67</v>
      </c>
      <c r="H904">
        <f>IF(B904="*","*",_xlfn.XLOOKUP(B904,'RES TECH'!M:M,'RES TECH'!AA:AA))</f>
        <v>31.536000000000001</v>
      </c>
      <c r="I904" s="12">
        <f>IF(B904="*","*",_xlfn.XLOOKUP(B904,'RES TECH'!M:M,'RES TECH'!Z:Z))</f>
        <v>0.24</v>
      </c>
      <c r="J904" s="12">
        <f>IF(B904="*","*",_xlfn.XLOOKUP(B904,'RES TECH'!M:M,'RES TECH'!S:S))</f>
        <v>1406.7503263422341</v>
      </c>
      <c r="K904" s="12">
        <f t="shared" si="28"/>
        <v>70.337516317111707</v>
      </c>
      <c r="L904" s="12">
        <f t="shared" si="29"/>
        <v>3.5168758158555855</v>
      </c>
      <c r="M904">
        <f>IF(B904="*","*",IF(_xlfn.XLOOKUP(B904,'RES TECH'!$M:$M,'RES TECH'!$C:$C)="Low Income",IF(G904&gt;1,IF(G904&gt;3,0.3,0.24),0.12),IF(_xlfn.XLOOKUP(B904,'RES TECH'!$M:$M,'RES TECH'!$C:$C)="Lower-middle Income",IF(G904&gt;1,IF(G904&gt;3,0.23,0.18),0.09),IF(_xlfn.XLOOKUP(B904,'RES TECH'!$M:$M,'RES TECH'!$C:$C)="Upper-middle Income",IF(G904&gt;1,IF(G904&gt;3,0.15,0.12),0.06),IF(_xlfn.XLOOKUP(B904,'RES TECH'!$M:$M,'RES TECH'!$C:$C)="High Income",IF(G904&gt;1,IF(G904&gt;3,0.08,0.06),0.03))))))</f>
        <v>0.06</v>
      </c>
    </row>
    <row r="905" spans="2:13" x14ac:dyDescent="0.25">
      <c r="B905" t="str">
        <f>IF('RES TECH'!N901=1,'RES TECH'!M901,"*")</f>
        <v>RESHOUUMOldWH4FOI20</v>
      </c>
      <c r="C905" t="str">
        <f>IF(B905="*","*",_xlfn.XLOOKUP(B905,'RES TECH'!M:M,'RES TECH'!K:K))</f>
        <v>RESFOI</v>
      </c>
      <c r="D905" t="str">
        <f>IF(B905="*","*",_xlfn.XLOOKUP(B905,'RES TECH'!M:M,'RES TECH'!L:L))</f>
        <v>RESHOUUMOldWHEUE</v>
      </c>
      <c r="E905">
        <f>IF(B905="*","*",_xlfn.XLOOKUP(B905,'RES TECH'!M:M,'RES TECH'!O:O))</f>
        <v>2020</v>
      </c>
      <c r="F905" s="12">
        <f>IF(B905="*","*",_xlfn.XLOOKUP(B905,'RES TECH'!M:M,'RES TECH'!Y:Y))</f>
        <v>14</v>
      </c>
      <c r="G905" s="12">
        <f>IF(B905="*","*",_xlfn.XLOOKUP(B905,'RES TECH'!M:M,'RES TECH'!V:V))</f>
        <v>0.69</v>
      </c>
      <c r="H905">
        <f>IF(B905="*","*",_xlfn.XLOOKUP(B905,'RES TECH'!M:M,'RES TECH'!AA:AA))</f>
        <v>31.536000000000001</v>
      </c>
      <c r="I905" s="12">
        <f>IF(B905="*","*",_xlfn.XLOOKUP(B905,'RES TECH'!M:M,'RES TECH'!Z:Z))</f>
        <v>0.24</v>
      </c>
      <c r="J905" s="12">
        <f>IF(B905="*","*",_xlfn.XLOOKUP(B905,'RES TECH'!M:M,'RES TECH'!S:S))</f>
        <v>1392.9586564761339</v>
      </c>
      <c r="K905" s="12">
        <f t="shared" si="28"/>
        <v>69.647932823806698</v>
      </c>
      <c r="L905" s="12">
        <f t="shared" si="29"/>
        <v>3.4823966411903351</v>
      </c>
      <c r="M905">
        <f>IF(B905="*","*",IF(_xlfn.XLOOKUP(B905,'RES TECH'!$M:$M,'RES TECH'!$C:$C)="Low Income",IF(G905&gt;1,IF(G905&gt;3,0.3,0.24),0.12),IF(_xlfn.XLOOKUP(B905,'RES TECH'!$M:$M,'RES TECH'!$C:$C)="Lower-middle Income",IF(G905&gt;1,IF(G905&gt;3,0.23,0.18),0.09),IF(_xlfn.XLOOKUP(B905,'RES TECH'!$M:$M,'RES TECH'!$C:$C)="Upper-middle Income",IF(G905&gt;1,IF(G905&gt;3,0.15,0.12),0.06),IF(_xlfn.XLOOKUP(B905,'RES TECH'!$M:$M,'RES TECH'!$C:$C)="High Income",IF(G905&gt;1,IF(G905&gt;3,0.08,0.06),0.03))))))</f>
        <v>0.06</v>
      </c>
    </row>
    <row r="906" spans="2:13" x14ac:dyDescent="0.25">
      <c r="B906" t="str">
        <f>IF('RES TECH'!N902=1,'RES TECH'!M902,"*")</f>
        <v>RESHOUUMOldWH1LPG20</v>
      </c>
      <c r="C906" t="str">
        <f>IF(B906="*","*",_xlfn.XLOOKUP(B906,'RES TECH'!M:M,'RES TECH'!K:K))</f>
        <v>RESLPG</v>
      </c>
      <c r="D906" t="str">
        <f>IF(B906="*","*",_xlfn.XLOOKUP(B906,'RES TECH'!M:M,'RES TECH'!L:L))</f>
        <v>RESHOUUMOldWHEUE</v>
      </c>
      <c r="E906">
        <f>IF(B906="*","*",_xlfn.XLOOKUP(B906,'RES TECH'!M:M,'RES TECH'!O:O))</f>
        <v>2020</v>
      </c>
      <c r="F906" s="12">
        <f>IF(B906="*","*",_xlfn.XLOOKUP(B906,'RES TECH'!M:M,'RES TECH'!Y:Y))</f>
        <v>14</v>
      </c>
      <c r="G906" s="12">
        <f>IF(B906="*","*",_xlfn.XLOOKUP(B906,'RES TECH'!M:M,'RES TECH'!V:V))</f>
        <v>0.61014999999999997</v>
      </c>
      <c r="H906">
        <f>IF(B906="*","*",_xlfn.XLOOKUP(B906,'RES TECH'!M:M,'RES TECH'!AA:AA))</f>
        <v>31.536000000000001</v>
      </c>
      <c r="I906" s="12">
        <f>IF(B906="*","*",_xlfn.XLOOKUP(B906,'RES TECH'!M:M,'RES TECH'!Z:Z))</f>
        <v>0.24</v>
      </c>
      <c r="J906" s="12">
        <f>IF(B906="*","*",_xlfn.XLOOKUP(B906,'RES TECH'!M:M,'RES TECH'!S:S))</f>
        <v>1006.791900225324</v>
      </c>
      <c r="K906" s="12">
        <f t="shared" si="28"/>
        <v>50.339595011266198</v>
      </c>
      <c r="L906" s="12">
        <f t="shared" si="29"/>
        <v>2.5169797505633102</v>
      </c>
      <c r="M906">
        <f>IF(B906="*","*",IF(_xlfn.XLOOKUP(B906,'RES TECH'!$M:$M,'RES TECH'!$C:$C)="Low Income",IF(G906&gt;1,IF(G906&gt;3,0.3,0.24),0.12),IF(_xlfn.XLOOKUP(B906,'RES TECH'!$M:$M,'RES TECH'!$C:$C)="Lower-middle Income",IF(G906&gt;1,IF(G906&gt;3,0.23,0.18),0.09),IF(_xlfn.XLOOKUP(B906,'RES TECH'!$M:$M,'RES TECH'!$C:$C)="Upper-middle Income",IF(G906&gt;1,IF(G906&gt;3,0.15,0.12),0.06),IF(_xlfn.XLOOKUP(B906,'RES TECH'!$M:$M,'RES TECH'!$C:$C)="High Income",IF(G906&gt;1,IF(G906&gt;3,0.08,0.06),0.03))))))</f>
        <v>0.06</v>
      </c>
    </row>
    <row r="907" spans="2:13" x14ac:dyDescent="0.25">
      <c r="B907" t="str">
        <f>IF('RES TECH'!N903=1,'RES TECH'!M903,"*")</f>
        <v>RESHOUUMOldWH2LPG20</v>
      </c>
      <c r="C907" t="str">
        <f>IF(B907="*","*",_xlfn.XLOOKUP(B907,'RES TECH'!M:M,'RES TECH'!K:K))</f>
        <v>RESLPG</v>
      </c>
      <c r="D907" t="str">
        <f>IF(B907="*","*",_xlfn.XLOOKUP(B907,'RES TECH'!M:M,'RES TECH'!L:L))</f>
        <v>RESHOUUMOldWHEUE</v>
      </c>
      <c r="E907">
        <f>IF(B907="*","*",_xlfn.XLOOKUP(B907,'RES TECH'!M:M,'RES TECH'!O:O))</f>
        <v>2020</v>
      </c>
      <c r="F907" s="12">
        <f>IF(B907="*","*",_xlfn.XLOOKUP(B907,'RES TECH'!M:M,'RES TECH'!Y:Y))</f>
        <v>14</v>
      </c>
      <c r="G907" s="12">
        <f>IF(B907="*","*",_xlfn.XLOOKUP(B907,'RES TECH'!M:M,'RES TECH'!V:V))</f>
        <v>0.63</v>
      </c>
      <c r="H907">
        <f>IF(B907="*","*",_xlfn.XLOOKUP(B907,'RES TECH'!M:M,'RES TECH'!AA:AA))</f>
        <v>31.536000000000001</v>
      </c>
      <c r="I907" s="12">
        <f>IF(B907="*","*",_xlfn.XLOOKUP(B907,'RES TECH'!M:M,'RES TECH'!Z:Z))</f>
        <v>0.24</v>
      </c>
      <c r="J907" s="12">
        <f>IF(B907="*","*",_xlfn.XLOOKUP(B907,'RES TECH'!M:M,'RES TECH'!S:S))</f>
        <v>1061.9585796897261</v>
      </c>
      <c r="K907" s="12">
        <f t="shared" si="28"/>
        <v>53.097928984486309</v>
      </c>
      <c r="L907" s="12">
        <f t="shared" si="29"/>
        <v>2.6548964492243154</v>
      </c>
      <c r="M907">
        <f>IF(B907="*","*",IF(_xlfn.XLOOKUP(B907,'RES TECH'!$M:$M,'RES TECH'!$C:$C)="Low Income",IF(G907&gt;1,IF(G907&gt;3,0.3,0.24),0.12),IF(_xlfn.XLOOKUP(B907,'RES TECH'!$M:$M,'RES TECH'!$C:$C)="Lower-middle Income",IF(G907&gt;1,IF(G907&gt;3,0.23,0.18),0.09),IF(_xlfn.XLOOKUP(B907,'RES TECH'!$M:$M,'RES TECH'!$C:$C)="Upper-middle Income",IF(G907&gt;1,IF(G907&gt;3,0.15,0.12),0.06),IF(_xlfn.XLOOKUP(B907,'RES TECH'!$M:$M,'RES TECH'!$C:$C)="High Income",IF(G907&gt;1,IF(G907&gt;3,0.08,0.06),0.03))))))</f>
        <v>0.06</v>
      </c>
    </row>
    <row r="908" spans="2:13" x14ac:dyDescent="0.25">
      <c r="B908" t="str">
        <f>IF('RES TECH'!N904=1,'RES TECH'!M904,"*")</f>
        <v>RESHOUUMOldWH3LPG20</v>
      </c>
      <c r="C908" t="str">
        <f>IF(B908="*","*",_xlfn.XLOOKUP(B908,'RES TECH'!M:M,'RES TECH'!K:K))</f>
        <v>RESLPG</v>
      </c>
      <c r="D908" t="str">
        <f>IF(B908="*","*",_xlfn.XLOOKUP(B908,'RES TECH'!M:M,'RES TECH'!L:L))</f>
        <v>RESHOUUMOldWHEUE</v>
      </c>
      <c r="E908">
        <f>IF(B908="*","*",_xlfn.XLOOKUP(B908,'RES TECH'!M:M,'RES TECH'!O:O))</f>
        <v>2020</v>
      </c>
      <c r="F908" s="12">
        <f>IF(B908="*","*",_xlfn.XLOOKUP(B908,'RES TECH'!M:M,'RES TECH'!Y:Y))</f>
        <v>14</v>
      </c>
      <c r="G908" s="12">
        <f>IF(B908="*","*",_xlfn.XLOOKUP(B908,'RES TECH'!M:M,'RES TECH'!V:V))</f>
        <v>0.66</v>
      </c>
      <c r="H908">
        <f>IF(B908="*","*",_xlfn.XLOOKUP(B908,'RES TECH'!M:M,'RES TECH'!AA:AA))</f>
        <v>31.536000000000001</v>
      </c>
      <c r="I908" s="12">
        <f>IF(B908="*","*",_xlfn.XLOOKUP(B908,'RES TECH'!M:M,'RES TECH'!Z:Z))</f>
        <v>0.24</v>
      </c>
      <c r="J908" s="12">
        <f>IF(B908="*","*",_xlfn.XLOOKUP(B908,'RES TECH'!M:M,'RES TECH'!S:S))</f>
        <v>1117.125259154127</v>
      </c>
      <c r="K908" s="12">
        <f t="shared" si="28"/>
        <v>55.856262957706349</v>
      </c>
      <c r="L908" s="12">
        <f t="shared" si="29"/>
        <v>2.7928131478853175</v>
      </c>
      <c r="M908">
        <f>IF(B908="*","*",IF(_xlfn.XLOOKUP(B908,'RES TECH'!$M:$M,'RES TECH'!$C:$C)="Low Income",IF(G908&gt;1,IF(G908&gt;3,0.3,0.24),0.12),IF(_xlfn.XLOOKUP(B908,'RES TECH'!$M:$M,'RES TECH'!$C:$C)="Lower-middle Income",IF(G908&gt;1,IF(G908&gt;3,0.23,0.18),0.09),IF(_xlfn.XLOOKUP(B908,'RES TECH'!$M:$M,'RES TECH'!$C:$C)="Upper-middle Income",IF(G908&gt;1,IF(G908&gt;3,0.15,0.12),0.06),IF(_xlfn.XLOOKUP(B908,'RES TECH'!$M:$M,'RES TECH'!$C:$C)="High Income",IF(G908&gt;1,IF(G908&gt;3,0.08,0.06),0.03))))))</f>
        <v>0.06</v>
      </c>
    </row>
    <row r="909" spans="2:13" x14ac:dyDescent="0.25">
      <c r="B909" t="str">
        <f>IF('RES TECH'!N905=1,'RES TECH'!M905,"*")</f>
        <v>RESHOUUMOldWH3LPG23</v>
      </c>
      <c r="C909" t="str">
        <f>IF(B909="*","*",_xlfn.XLOOKUP(B909,'RES TECH'!M:M,'RES TECH'!K:K))</f>
        <v>RESLPG</v>
      </c>
      <c r="D909" t="str">
        <f>IF(B909="*","*",_xlfn.XLOOKUP(B909,'RES TECH'!M:M,'RES TECH'!L:L))</f>
        <v>RESHOUUMOldWHEUE</v>
      </c>
      <c r="E909">
        <f>IF(B909="*","*",_xlfn.XLOOKUP(B909,'RES TECH'!M:M,'RES TECH'!O:O))</f>
        <v>2023</v>
      </c>
      <c r="F909" s="12">
        <f>IF(B909="*","*",_xlfn.XLOOKUP(B909,'RES TECH'!M:M,'RES TECH'!Y:Y))</f>
        <v>14</v>
      </c>
      <c r="G909" s="12">
        <f>IF(B909="*","*",_xlfn.XLOOKUP(B909,'RES TECH'!M:M,'RES TECH'!V:V))</f>
        <v>0.83499999999999996</v>
      </c>
      <c r="H909">
        <f>IF(B909="*","*",_xlfn.XLOOKUP(B909,'RES TECH'!M:M,'RES TECH'!AA:AA))</f>
        <v>31.536000000000001</v>
      </c>
      <c r="I909" s="12">
        <f>IF(B909="*","*",_xlfn.XLOOKUP(B909,'RES TECH'!M:M,'RES TECH'!Z:Z))</f>
        <v>0.24</v>
      </c>
      <c r="J909" s="12">
        <f>IF(B909="*","*",_xlfn.XLOOKUP(B909,'RES TECH'!M:M,'RES TECH'!S:S))</f>
        <v>1748.732658762759</v>
      </c>
      <c r="K909" s="12">
        <f t="shared" si="28"/>
        <v>87.436632938137961</v>
      </c>
      <c r="L909" s="12">
        <f t="shared" si="29"/>
        <v>4.3718316469068981</v>
      </c>
      <c r="M909">
        <f>IF(B909="*","*",IF(_xlfn.XLOOKUP(B909,'RES TECH'!$M:$M,'RES TECH'!$C:$C)="Low Income",IF(G909&gt;1,IF(G909&gt;3,0.3,0.24),0.12),IF(_xlfn.XLOOKUP(B909,'RES TECH'!$M:$M,'RES TECH'!$C:$C)="Lower-middle Income",IF(G909&gt;1,IF(G909&gt;3,0.23,0.18),0.09),IF(_xlfn.XLOOKUP(B909,'RES TECH'!$M:$M,'RES TECH'!$C:$C)="Upper-middle Income",IF(G909&gt;1,IF(G909&gt;3,0.15,0.12),0.06),IF(_xlfn.XLOOKUP(B909,'RES TECH'!$M:$M,'RES TECH'!$C:$C)="High Income",IF(G909&gt;1,IF(G909&gt;3,0.08,0.06),0.03))))))</f>
        <v>0.06</v>
      </c>
    </row>
    <row r="910" spans="2:13" x14ac:dyDescent="0.25">
      <c r="B910" t="str">
        <f>IF('RES TECH'!N906=1,'RES TECH'!M906,"*")</f>
        <v>*</v>
      </c>
      <c r="C910" t="str">
        <f>IF(B910="*","*",_xlfn.XLOOKUP(B910,'RES TECH'!M:M,'RES TECH'!K:K))</f>
        <v>*</v>
      </c>
      <c r="D910" t="str">
        <f>IF(B910="*","*",_xlfn.XLOOKUP(B910,'RES TECH'!M:M,'RES TECH'!L:L))</f>
        <v>*</v>
      </c>
      <c r="E910" t="str">
        <f>IF(B910="*","*",_xlfn.XLOOKUP(B910,'RES TECH'!M:M,'RES TECH'!O:O))</f>
        <v>*</v>
      </c>
      <c r="F910" s="12" t="str">
        <f>IF(B910="*","*",_xlfn.XLOOKUP(B910,'RES TECH'!M:M,'RES TECH'!Y:Y))</f>
        <v>*</v>
      </c>
      <c r="G910" s="12" t="str">
        <f>IF(B910="*","*",_xlfn.XLOOKUP(B910,'RES TECH'!M:M,'RES TECH'!V:V))</f>
        <v>*</v>
      </c>
      <c r="H910" t="str">
        <f>IF(B910="*","*",_xlfn.XLOOKUP(B910,'RES TECH'!M:M,'RES TECH'!AA:AA))</f>
        <v>*</v>
      </c>
      <c r="I910" s="12" t="str">
        <f>IF(B910="*","*",_xlfn.XLOOKUP(B910,'RES TECH'!M:M,'RES TECH'!Z:Z))</f>
        <v>*</v>
      </c>
      <c r="J910" s="12" t="str">
        <f>IF(B910="*","*",_xlfn.XLOOKUP(B910,'RES TECH'!M:M,'RES TECH'!S:S))</f>
        <v>*</v>
      </c>
      <c r="K910" s="12" t="str">
        <f t="shared" si="28"/>
        <v>*</v>
      </c>
      <c r="L910" s="12" t="str">
        <f t="shared" si="29"/>
        <v>*</v>
      </c>
      <c r="M910" t="str">
        <f>IF(B910="*","*",IF(_xlfn.XLOOKUP(B910,'RES TECH'!$M:$M,'RES TECH'!$C:$C)="Low Income",IF(G910&gt;1,IF(G910&gt;3,0.3,0.24),0.12),IF(_xlfn.XLOOKUP(B910,'RES TECH'!$M:$M,'RES TECH'!$C:$C)="Lower-middle Income",IF(G910&gt;1,IF(G910&gt;3,0.23,0.18),0.09),IF(_xlfn.XLOOKUP(B910,'RES TECH'!$M:$M,'RES TECH'!$C:$C)="Upper-middle Income",IF(G910&gt;1,IF(G910&gt;3,0.15,0.12),0.06),IF(_xlfn.XLOOKUP(B910,'RES TECH'!$M:$M,'RES TECH'!$C:$C)="High Income",IF(G910&gt;1,IF(G910&gt;3,0.08,0.06),0.03))))))</f>
        <v>*</v>
      </c>
    </row>
    <row r="911" spans="2:13" x14ac:dyDescent="0.25">
      <c r="B911" t="str">
        <f>IF('RES TECH'!N907=1,'RES TECH'!M907,"*")</f>
        <v>RESHOUUMOldWH4LPG20</v>
      </c>
      <c r="C911" t="str">
        <f>IF(B911="*","*",_xlfn.XLOOKUP(B911,'RES TECH'!M:M,'RES TECH'!K:K))</f>
        <v>RESLPG</v>
      </c>
      <c r="D911" t="str">
        <f>IF(B911="*","*",_xlfn.XLOOKUP(B911,'RES TECH'!M:M,'RES TECH'!L:L))</f>
        <v>RESHOUUMOldWHEUE</v>
      </c>
      <c r="E911">
        <f>IF(B911="*","*",_xlfn.XLOOKUP(B911,'RES TECH'!M:M,'RES TECH'!O:O))</f>
        <v>2020</v>
      </c>
      <c r="F911" s="12">
        <f>IF(B911="*","*",_xlfn.XLOOKUP(B911,'RES TECH'!M:M,'RES TECH'!Y:Y))</f>
        <v>14</v>
      </c>
      <c r="G911" s="12">
        <f>IF(B911="*","*",_xlfn.XLOOKUP(B911,'RES TECH'!M:M,'RES TECH'!V:V))</f>
        <v>0.81</v>
      </c>
      <c r="H911">
        <f>IF(B911="*","*",_xlfn.XLOOKUP(B911,'RES TECH'!M:M,'RES TECH'!AA:AA))</f>
        <v>31.536000000000001</v>
      </c>
      <c r="I911" s="12">
        <f>IF(B911="*","*",_xlfn.XLOOKUP(B911,'RES TECH'!M:M,'RES TECH'!Z:Z))</f>
        <v>0.24</v>
      </c>
      <c r="J911" s="12">
        <f>IF(B911="*","*",_xlfn.XLOOKUP(B911,'RES TECH'!M:M,'RES TECH'!S:S))</f>
        <v>1696.3753935303409</v>
      </c>
      <c r="K911" s="12">
        <f t="shared" si="28"/>
        <v>84.81876967651705</v>
      </c>
      <c r="L911" s="12">
        <f t="shared" si="29"/>
        <v>4.240938483825853</v>
      </c>
      <c r="M911">
        <f>IF(B911="*","*",IF(_xlfn.XLOOKUP(B911,'RES TECH'!$M:$M,'RES TECH'!$C:$C)="Low Income",IF(G911&gt;1,IF(G911&gt;3,0.3,0.24),0.12),IF(_xlfn.XLOOKUP(B911,'RES TECH'!$M:$M,'RES TECH'!$C:$C)="Lower-middle Income",IF(G911&gt;1,IF(G911&gt;3,0.23,0.18),0.09),IF(_xlfn.XLOOKUP(B911,'RES TECH'!$M:$M,'RES TECH'!$C:$C)="Upper-middle Income",IF(G911&gt;1,IF(G911&gt;3,0.15,0.12),0.06),IF(_xlfn.XLOOKUP(B911,'RES TECH'!$M:$M,'RES TECH'!$C:$C)="High Income",IF(G911&gt;1,IF(G911&gt;3,0.08,0.06),0.03))))))</f>
        <v>0.06</v>
      </c>
    </row>
    <row r="912" spans="2:13" x14ac:dyDescent="0.25">
      <c r="B912" t="str">
        <f>IF('RES TECH'!N908=1,'RES TECH'!M908,"*")</f>
        <v>*</v>
      </c>
      <c r="C912" t="str">
        <f>IF(B912="*","*",_xlfn.XLOOKUP(B912,'RES TECH'!M:M,'RES TECH'!K:K))</f>
        <v>*</v>
      </c>
      <c r="D912" t="str">
        <f>IF(B912="*","*",_xlfn.XLOOKUP(B912,'RES TECH'!M:M,'RES TECH'!L:L))</f>
        <v>*</v>
      </c>
      <c r="E912" t="str">
        <f>IF(B912="*","*",_xlfn.XLOOKUP(B912,'RES TECH'!M:M,'RES TECH'!O:O))</f>
        <v>*</v>
      </c>
      <c r="F912" s="12" t="str">
        <f>IF(B912="*","*",_xlfn.XLOOKUP(B912,'RES TECH'!M:M,'RES TECH'!Y:Y))</f>
        <v>*</v>
      </c>
      <c r="G912" s="12" t="str">
        <f>IF(B912="*","*",_xlfn.XLOOKUP(B912,'RES TECH'!M:M,'RES TECH'!V:V))</f>
        <v>*</v>
      </c>
      <c r="H912" t="str">
        <f>IF(B912="*","*",_xlfn.XLOOKUP(B912,'RES TECH'!M:M,'RES TECH'!AA:AA))</f>
        <v>*</v>
      </c>
      <c r="I912" s="12" t="str">
        <f>IF(B912="*","*",_xlfn.XLOOKUP(B912,'RES TECH'!M:M,'RES TECH'!Z:Z))</f>
        <v>*</v>
      </c>
      <c r="J912" s="12" t="str">
        <f>IF(B912="*","*",_xlfn.XLOOKUP(B912,'RES TECH'!M:M,'RES TECH'!S:S))</f>
        <v>*</v>
      </c>
      <c r="K912" s="12" t="str">
        <f t="shared" si="28"/>
        <v>*</v>
      </c>
      <c r="L912" s="12" t="str">
        <f t="shared" si="29"/>
        <v>*</v>
      </c>
      <c r="M912" t="str">
        <f>IF(B912="*","*",IF(_xlfn.XLOOKUP(B912,'RES TECH'!$M:$M,'RES TECH'!$C:$C)="Low Income",IF(G912&gt;1,IF(G912&gt;3,0.3,0.24),0.12),IF(_xlfn.XLOOKUP(B912,'RES TECH'!$M:$M,'RES TECH'!$C:$C)="Lower-middle Income",IF(G912&gt;1,IF(G912&gt;3,0.23,0.18),0.09),IF(_xlfn.XLOOKUP(B912,'RES TECH'!$M:$M,'RES TECH'!$C:$C)="Upper-middle Income",IF(G912&gt;1,IF(G912&gt;3,0.15,0.12),0.06),IF(_xlfn.XLOOKUP(B912,'RES TECH'!$M:$M,'RES TECH'!$C:$C)="High Income",IF(G912&gt;1,IF(G912&gt;3,0.08,0.06),0.03))))))</f>
        <v>*</v>
      </c>
    </row>
    <row r="913" spans="2:13" x14ac:dyDescent="0.25">
      <c r="B913" t="str">
        <f>IF('RES TECH'!N909=1,'RES TECH'!M909,"*")</f>
        <v>RESHOUUMOldWH2SOL20</v>
      </c>
      <c r="C913" t="str">
        <f>IF(B913="*","*",_xlfn.XLOOKUP(B913,'RES TECH'!M:M,'RES TECH'!K:K))</f>
        <v>RESSOL</v>
      </c>
      <c r="D913" t="str">
        <f>IF(B913="*","*",_xlfn.XLOOKUP(B913,'RES TECH'!M:M,'RES TECH'!L:L))</f>
        <v>RESHOUUMOldWHEUE</v>
      </c>
      <c r="E913">
        <f>IF(B913="*","*",_xlfn.XLOOKUP(B913,'RES TECH'!M:M,'RES TECH'!O:O))</f>
        <v>2020</v>
      </c>
      <c r="F913" s="12">
        <f>IF(B913="*","*",_xlfn.XLOOKUP(B913,'RES TECH'!M:M,'RES TECH'!Y:Y))</f>
        <v>23</v>
      </c>
      <c r="G913" s="12">
        <f>IF(B913="*","*",_xlfn.XLOOKUP(B913,'RES TECH'!M:M,'RES TECH'!V:V))</f>
        <v>1</v>
      </c>
      <c r="H913">
        <f>IF(B913="*","*",_xlfn.XLOOKUP(B913,'RES TECH'!M:M,'RES TECH'!AA:AA))</f>
        <v>31.536000000000001</v>
      </c>
      <c r="I913" s="12">
        <f>IF(B913="*","*",_xlfn.XLOOKUP(B913,'RES TECH'!M:M,'RES TECH'!Z:Z))</f>
        <v>0.24</v>
      </c>
      <c r="J913" s="12">
        <f>IF(B913="*","*",_xlfn.XLOOKUP(B913,'RES TECH'!M:M,'RES TECH'!S:S))</f>
        <v>6068.3347410841479</v>
      </c>
      <c r="K913" s="12">
        <f t="shared" si="28"/>
        <v>303.41673705420743</v>
      </c>
      <c r="L913" s="12">
        <f t="shared" si="29"/>
        <v>15.170836852710373</v>
      </c>
      <c r="M913">
        <f>IF(B913="*","*",IF(_xlfn.XLOOKUP(B913,'RES TECH'!$M:$M,'RES TECH'!$C:$C)="Low Income",IF(G913&gt;1,IF(G913&gt;3,0.3,0.24),0.12),IF(_xlfn.XLOOKUP(B913,'RES TECH'!$M:$M,'RES TECH'!$C:$C)="Lower-middle Income",IF(G913&gt;1,IF(G913&gt;3,0.23,0.18),0.09),IF(_xlfn.XLOOKUP(B913,'RES TECH'!$M:$M,'RES TECH'!$C:$C)="Upper-middle Income",IF(G913&gt;1,IF(G913&gt;3,0.15,0.12),0.06),IF(_xlfn.XLOOKUP(B913,'RES TECH'!$M:$M,'RES TECH'!$C:$C)="High Income",IF(G913&gt;1,IF(G913&gt;3,0.08,0.06),0.03))))))</f>
        <v>0.06</v>
      </c>
    </row>
    <row r="914" spans="2:13" x14ac:dyDescent="0.25">
      <c r="B914" t="str">
        <f>IF('RES TECH'!N910=1,'RES TECH'!M910,"*")</f>
        <v>RESHOUUMOldWH2SOL23</v>
      </c>
      <c r="C914" t="str">
        <f>IF(B914="*","*",_xlfn.XLOOKUP(B914,'RES TECH'!M:M,'RES TECH'!K:K))</f>
        <v>RESSOL</v>
      </c>
      <c r="D914" t="str">
        <f>IF(B914="*","*",_xlfn.XLOOKUP(B914,'RES TECH'!M:M,'RES TECH'!L:L))</f>
        <v>RESHOUUMOldWHEUE</v>
      </c>
      <c r="E914">
        <f>IF(B914="*","*",_xlfn.XLOOKUP(B914,'RES TECH'!M:M,'RES TECH'!O:O))</f>
        <v>2023</v>
      </c>
      <c r="F914" s="12">
        <f>IF(B914="*","*",_xlfn.XLOOKUP(B914,'RES TECH'!M:M,'RES TECH'!Y:Y))</f>
        <v>23</v>
      </c>
      <c r="G914" s="12">
        <f>IF(B914="*","*",_xlfn.XLOOKUP(B914,'RES TECH'!M:M,'RES TECH'!V:V))</f>
        <v>1</v>
      </c>
      <c r="H914">
        <f>IF(B914="*","*",_xlfn.XLOOKUP(B914,'RES TECH'!M:M,'RES TECH'!AA:AA))</f>
        <v>31.536000000000001</v>
      </c>
      <c r="I914" s="12">
        <f>IF(B914="*","*",_xlfn.XLOOKUP(B914,'RES TECH'!M:M,'RES TECH'!Z:Z))</f>
        <v>0.24</v>
      </c>
      <c r="J914" s="12">
        <f>IF(B914="*","*",_xlfn.XLOOKUP(B914,'RES TECH'!M:M,'RES TECH'!S:S))</f>
        <v>6068.3347410841479</v>
      </c>
      <c r="K914" s="12">
        <f t="shared" si="28"/>
        <v>303.41673705420743</v>
      </c>
      <c r="L914" s="12">
        <f t="shared" si="29"/>
        <v>15.170836852710373</v>
      </c>
      <c r="M914">
        <f>IF(B914="*","*",IF(_xlfn.XLOOKUP(B914,'RES TECH'!$M:$M,'RES TECH'!$C:$C)="Low Income",IF(G914&gt;1,IF(G914&gt;3,0.3,0.24),0.12),IF(_xlfn.XLOOKUP(B914,'RES TECH'!$M:$M,'RES TECH'!$C:$C)="Lower-middle Income",IF(G914&gt;1,IF(G914&gt;3,0.23,0.18),0.09),IF(_xlfn.XLOOKUP(B914,'RES TECH'!$M:$M,'RES TECH'!$C:$C)="Upper-middle Income",IF(G914&gt;1,IF(G914&gt;3,0.15,0.12),0.06),IF(_xlfn.XLOOKUP(B914,'RES TECH'!$M:$M,'RES TECH'!$C:$C)="High Income",IF(G914&gt;1,IF(G914&gt;3,0.08,0.06),0.03))))))</f>
        <v>0.06</v>
      </c>
    </row>
    <row r="915" spans="2:13" x14ac:dyDescent="0.25">
      <c r="B915" t="str">
        <f>IF('RES TECH'!N911=1,'RES TECH'!M911,"*")</f>
        <v>RESHOUUMOldWH2SOL24</v>
      </c>
      <c r="C915" t="str">
        <f>IF(B915="*","*",_xlfn.XLOOKUP(B915,'RES TECH'!M:M,'RES TECH'!K:K))</f>
        <v>RESSOL</v>
      </c>
      <c r="D915" t="str">
        <f>IF(B915="*","*",_xlfn.XLOOKUP(B915,'RES TECH'!M:M,'RES TECH'!L:L))</f>
        <v>RESHOUUMOldWHEUE</v>
      </c>
      <c r="E915">
        <f>IF(B915="*","*",_xlfn.XLOOKUP(B915,'RES TECH'!M:M,'RES TECH'!O:O))</f>
        <v>2024</v>
      </c>
      <c r="F915" s="12">
        <f>IF(B915="*","*",_xlfn.XLOOKUP(B915,'RES TECH'!M:M,'RES TECH'!Y:Y))</f>
        <v>23</v>
      </c>
      <c r="G915" s="12">
        <f>IF(B915="*","*",_xlfn.XLOOKUP(B915,'RES TECH'!M:M,'RES TECH'!V:V))</f>
        <v>1</v>
      </c>
      <c r="H915">
        <f>IF(B915="*","*",_xlfn.XLOOKUP(B915,'RES TECH'!M:M,'RES TECH'!AA:AA))</f>
        <v>31.536000000000001</v>
      </c>
      <c r="I915" s="12">
        <f>IF(B915="*","*",_xlfn.XLOOKUP(B915,'RES TECH'!M:M,'RES TECH'!Z:Z))</f>
        <v>0.24</v>
      </c>
      <c r="J915" s="12">
        <f>IF(B915="*","*",_xlfn.XLOOKUP(B915,'RES TECH'!M:M,'RES TECH'!S:S))</f>
        <v>6068.3347410841479</v>
      </c>
      <c r="K915" s="12">
        <f t="shared" si="28"/>
        <v>303.41673705420743</v>
      </c>
      <c r="L915" s="12">
        <f t="shared" si="29"/>
        <v>15.170836852710373</v>
      </c>
      <c r="M915">
        <f>IF(B915="*","*",IF(_xlfn.XLOOKUP(B915,'RES TECH'!$M:$M,'RES TECH'!$C:$C)="Low Income",IF(G915&gt;1,IF(G915&gt;3,0.3,0.24),0.12),IF(_xlfn.XLOOKUP(B915,'RES TECH'!$M:$M,'RES TECH'!$C:$C)="Lower-middle Income",IF(G915&gt;1,IF(G915&gt;3,0.23,0.18),0.09),IF(_xlfn.XLOOKUP(B915,'RES TECH'!$M:$M,'RES TECH'!$C:$C)="Upper-middle Income",IF(G915&gt;1,IF(G915&gt;3,0.15,0.12),0.06),IF(_xlfn.XLOOKUP(B915,'RES TECH'!$M:$M,'RES TECH'!$C:$C)="High Income",IF(G915&gt;1,IF(G915&gt;3,0.08,0.06),0.03))))))</f>
        <v>0.06</v>
      </c>
    </row>
    <row r="916" spans="2:13" x14ac:dyDescent="0.25">
      <c r="B916" t="str">
        <f>IF('RES TECH'!N912=1,'RES TECH'!M912,"*")</f>
        <v>RESHOUUMOldSHAHP1ELC20</v>
      </c>
      <c r="C916" t="str">
        <f>IF(B916="*","*",_xlfn.XLOOKUP(B916,'RES TECH'!M:M,'RES TECH'!K:K))</f>
        <v>RESELC</v>
      </c>
      <c r="D916" t="str">
        <f>IF(B916="*","*",_xlfn.XLOOKUP(B916,'RES TECH'!M:M,'RES TECH'!L:L))</f>
        <v>RESHOUUMOldSHEUE</v>
      </c>
      <c r="E916">
        <f>IF(B916="*","*",_xlfn.XLOOKUP(B916,'RES TECH'!M:M,'RES TECH'!O:O))</f>
        <v>2020</v>
      </c>
      <c r="F916" s="12">
        <f>IF(B916="*","*",_xlfn.XLOOKUP(B916,'RES TECH'!M:M,'RES TECH'!Y:Y))</f>
        <v>16</v>
      </c>
      <c r="G916" s="12">
        <f>IF(B916="*","*",_xlfn.XLOOKUP(B916,'RES TECH'!M:M,'RES TECH'!V:V))</f>
        <v>2.4032825322391562</v>
      </c>
      <c r="H916">
        <f>IF(B916="*","*",_xlfn.XLOOKUP(B916,'RES TECH'!M:M,'RES TECH'!AA:AA))</f>
        <v>31.536000000000001</v>
      </c>
      <c r="I916" s="12">
        <f>IF(B916="*","*",_xlfn.XLOOKUP(B916,'RES TECH'!M:M,'RES TECH'!Z:Z))</f>
        <v>9.1249964693936397E-2</v>
      </c>
      <c r="J916" s="12">
        <f>IF(B916="*","*",_xlfn.XLOOKUP(B916,'RES TECH'!M:M,'RES TECH'!S:S))</f>
        <v>172.22642293966629</v>
      </c>
      <c r="K916" s="12">
        <f t="shared" si="28"/>
        <v>8.6113211469833146</v>
      </c>
      <c r="L916" s="12">
        <f t="shared" si="29"/>
        <v>0.43056605734916575</v>
      </c>
      <c r="M916">
        <f>IF(B916="*","*",IF(_xlfn.XLOOKUP(B916,'RES TECH'!$M:$M,'RES TECH'!$C:$C)="Low Income",IF(G916&gt;1,IF(G916&gt;3,0.3,0.24),0.12),IF(_xlfn.XLOOKUP(B916,'RES TECH'!$M:$M,'RES TECH'!$C:$C)="Lower-middle Income",IF(G916&gt;1,IF(G916&gt;3,0.23,0.18),0.09),IF(_xlfn.XLOOKUP(B916,'RES TECH'!$M:$M,'RES TECH'!$C:$C)="Upper-middle Income",IF(G916&gt;1,IF(G916&gt;3,0.15,0.12),0.06),IF(_xlfn.XLOOKUP(B916,'RES TECH'!$M:$M,'RES TECH'!$C:$C)="High Income",IF(G916&gt;1,IF(G916&gt;3,0.08,0.06),0.03))))))</f>
        <v>0.12</v>
      </c>
    </row>
    <row r="917" spans="2:13" x14ac:dyDescent="0.25">
      <c r="B917" t="str">
        <f>IF('RES TECH'!N913=1,'RES TECH'!M913,"*")</f>
        <v>RESHOUUMOldSHAHP1ELC23</v>
      </c>
      <c r="C917" t="str">
        <f>IF(B917="*","*",_xlfn.XLOOKUP(B917,'RES TECH'!M:M,'RES TECH'!K:K))</f>
        <v>RESELC</v>
      </c>
      <c r="D917" t="str">
        <f>IF(B917="*","*",_xlfn.XLOOKUP(B917,'RES TECH'!M:M,'RES TECH'!L:L))</f>
        <v>RESHOUUMOldSHEUE</v>
      </c>
      <c r="E917">
        <f>IF(B917="*","*",_xlfn.XLOOKUP(B917,'RES TECH'!M:M,'RES TECH'!O:O))</f>
        <v>2023</v>
      </c>
      <c r="F917" s="12">
        <f>IF(B917="*","*",_xlfn.XLOOKUP(B917,'RES TECH'!M:M,'RES TECH'!Y:Y))</f>
        <v>16</v>
      </c>
      <c r="G917" s="12">
        <f>IF(B917="*","*",_xlfn.XLOOKUP(B917,'RES TECH'!M:M,'RES TECH'!V:V))</f>
        <v>2.4032825322391562</v>
      </c>
      <c r="H917">
        <f>IF(B917="*","*",_xlfn.XLOOKUP(B917,'RES TECH'!M:M,'RES TECH'!AA:AA))</f>
        <v>31.536000000000001</v>
      </c>
      <c r="I917" s="12">
        <f>IF(B917="*","*",_xlfn.XLOOKUP(B917,'RES TECH'!M:M,'RES TECH'!Z:Z))</f>
        <v>9.1249964693936397E-2</v>
      </c>
      <c r="J917" s="12">
        <f>IF(B917="*","*",_xlfn.XLOOKUP(B917,'RES TECH'!M:M,'RES TECH'!S:S))</f>
        <v>172.22642293966629</v>
      </c>
      <c r="K917" s="12">
        <f t="shared" si="28"/>
        <v>8.6113211469833146</v>
      </c>
      <c r="L917" s="12">
        <f t="shared" si="29"/>
        <v>0.43056605734916575</v>
      </c>
      <c r="M917">
        <f>IF(B917="*","*",IF(_xlfn.XLOOKUP(B917,'RES TECH'!$M:$M,'RES TECH'!$C:$C)="Low Income",IF(G917&gt;1,IF(G917&gt;3,0.3,0.24),0.12),IF(_xlfn.XLOOKUP(B917,'RES TECH'!$M:$M,'RES TECH'!$C:$C)="Lower-middle Income",IF(G917&gt;1,IF(G917&gt;3,0.23,0.18),0.09),IF(_xlfn.XLOOKUP(B917,'RES TECH'!$M:$M,'RES TECH'!$C:$C)="Upper-middle Income",IF(G917&gt;1,IF(G917&gt;3,0.15,0.12),0.06),IF(_xlfn.XLOOKUP(B917,'RES TECH'!$M:$M,'RES TECH'!$C:$C)="High Income",IF(G917&gt;1,IF(G917&gt;3,0.08,0.06),0.03))))))</f>
        <v>0.12</v>
      </c>
    </row>
    <row r="918" spans="2:13" x14ac:dyDescent="0.25">
      <c r="B918" t="str">
        <f>IF('RES TECH'!N914=1,'RES TECH'!M914,"*")</f>
        <v>RESHOUUMOldSHAHP2ELC20</v>
      </c>
      <c r="C918" t="str">
        <f>IF(B918="*","*",_xlfn.XLOOKUP(B918,'RES TECH'!M:M,'RES TECH'!K:K))</f>
        <v>RESELC</v>
      </c>
      <c r="D918" t="str">
        <f>IF(B918="*","*",_xlfn.XLOOKUP(B918,'RES TECH'!M:M,'RES TECH'!L:L))</f>
        <v>RESHOUUMOldSHEUE</v>
      </c>
      <c r="E918">
        <f>IF(B918="*","*",_xlfn.XLOOKUP(B918,'RES TECH'!M:M,'RES TECH'!O:O))</f>
        <v>2020</v>
      </c>
      <c r="F918" s="12">
        <f>IF(B918="*","*",_xlfn.XLOOKUP(B918,'RES TECH'!M:M,'RES TECH'!Y:Y))</f>
        <v>16</v>
      </c>
      <c r="G918" s="12">
        <f>IF(B918="*","*",_xlfn.XLOOKUP(B918,'RES TECH'!M:M,'RES TECH'!V:V))</f>
        <v>2.5205158264947238</v>
      </c>
      <c r="H918">
        <f>IF(B918="*","*",_xlfn.XLOOKUP(B918,'RES TECH'!M:M,'RES TECH'!AA:AA))</f>
        <v>31.536000000000001</v>
      </c>
      <c r="I918" s="12">
        <f>IF(B918="*","*",_xlfn.XLOOKUP(B918,'RES TECH'!M:M,'RES TECH'!Z:Z))</f>
        <v>9.1249964693936397E-2</v>
      </c>
      <c r="J918" s="12">
        <f>IF(B918="*","*",_xlfn.XLOOKUP(B918,'RES TECH'!M:M,'RES TECH'!S:S))</f>
        <v>181.1040736066594</v>
      </c>
      <c r="K918" s="12">
        <f t="shared" si="28"/>
        <v>9.055203680332971</v>
      </c>
      <c r="L918" s="12">
        <f t="shared" si="29"/>
        <v>0.45276018401664858</v>
      </c>
      <c r="M918">
        <f>IF(B918="*","*",IF(_xlfn.XLOOKUP(B918,'RES TECH'!$M:$M,'RES TECH'!$C:$C)="Low Income",IF(G918&gt;1,IF(G918&gt;3,0.3,0.24),0.12),IF(_xlfn.XLOOKUP(B918,'RES TECH'!$M:$M,'RES TECH'!$C:$C)="Lower-middle Income",IF(G918&gt;1,IF(G918&gt;3,0.23,0.18),0.09),IF(_xlfn.XLOOKUP(B918,'RES TECH'!$M:$M,'RES TECH'!$C:$C)="Upper-middle Income",IF(G918&gt;1,IF(G918&gt;3,0.15,0.12),0.06),IF(_xlfn.XLOOKUP(B918,'RES TECH'!$M:$M,'RES TECH'!$C:$C)="High Income",IF(G918&gt;1,IF(G918&gt;3,0.08,0.06),0.03))))))</f>
        <v>0.12</v>
      </c>
    </row>
    <row r="919" spans="2:13" x14ac:dyDescent="0.25">
      <c r="B919" t="str">
        <f>IF('RES TECH'!N915=1,'RES TECH'!M915,"*")</f>
        <v>RESHOUUMOldSHAHP2ELC23</v>
      </c>
      <c r="C919" t="str">
        <f>IF(B919="*","*",_xlfn.XLOOKUP(B919,'RES TECH'!M:M,'RES TECH'!K:K))</f>
        <v>RESELC</v>
      </c>
      <c r="D919" t="str">
        <f>IF(B919="*","*",_xlfn.XLOOKUP(B919,'RES TECH'!M:M,'RES TECH'!L:L))</f>
        <v>RESHOUUMOldSHEUE</v>
      </c>
      <c r="E919">
        <f>IF(B919="*","*",_xlfn.XLOOKUP(B919,'RES TECH'!M:M,'RES TECH'!O:O))</f>
        <v>2023</v>
      </c>
      <c r="F919" s="12">
        <f>IF(B919="*","*",_xlfn.XLOOKUP(B919,'RES TECH'!M:M,'RES TECH'!Y:Y))</f>
        <v>16</v>
      </c>
      <c r="G919" s="12">
        <f>IF(B919="*","*",_xlfn.XLOOKUP(B919,'RES TECH'!M:M,'RES TECH'!V:V))</f>
        <v>2.5791324736225092</v>
      </c>
      <c r="H919">
        <f>IF(B919="*","*",_xlfn.XLOOKUP(B919,'RES TECH'!M:M,'RES TECH'!AA:AA))</f>
        <v>31.536000000000001</v>
      </c>
      <c r="I919" s="12">
        <f>IF(B919="*","*",_xlfn.XLOOKUP(B919,'RES TECH'!M:M,'RES TECH'!Z:Z))</f>
        <v>9.1249964693936397E-2</v>
      </c>
      <c r="J919" s="12">
        <f>IF(B919="*","*",_xlfn.XLOOKUP(B919,'RES TECH'!M:M,'RES TECH'!S:S))</f>
        <v>182.879603740058</v>
      </c>
      <c r="K919" s="12">
        <f t="shared" si="28"/>
        <v>9.1439801870029012</v>
      </c>
      <c r="L919" s="12">
        <f t="shared" si="29"/>
        <v>0.45719900935014507</v>
      </c>
      <c r="M919">
        <f>IF(B919="*","*",IF(_xlfn.XLOOKUP(B919,'RES TECH'!$M:$M,'RES TECH'!$C:$C)="Low Income",IF(G919&gt;1,IF(G919&gt;3,0.3,0.24),0.12),IF(_xlfn.XLOOKUP(B919,'RES TECH'!$M:$M,'RES TECH'!$C:$C)="Lower-middle Income",IF(G919&gt;1,IF(G919&gt;3,0.23,0.18),0.09),IF(_xlfn.XLOOKUP(B919,'RES TECH'!$M:$M,'RES TECH'!$C:$C)="Upper-middle Income",IF(G919&gt;1,IF(G919&gt;3,0.15,0.12),0.06),IF(_xlfn.XLOOKUP(B919,'RES TECH'!$M:$M,'RES TECH'!$C:$C)="High Income",IF(G919&gt;1,IF(G919&gt;3,0.08,0.06),0.03))))))</f>
        <v>0.12</v>
      </c>
    </row>
    <row r="920" spans="2:13" x14ac:dyDescent="0.25">
      <c r="B920" t="str">
        <f>IF('RES TECH'!N916=1,'RES TECH'!M916,"*")</f>
        <v>RESHOUUMOldSHAHP3ELC20</v>
      </c>
      <c r="C920" t="str">
        <f>IF(B920="*","*",_xlfn.XLOOKUP(B920,'RES TECH'!M:M,'RES TECH'!K:K))</f>
        <v>RESELC</v>
      </c>
      <c r="D920" t="str">
        <f>IF(B920="*","*",_xlfn.XLOOKUP(B920,'RES TECH'!M:M,'RES TECH'!L:L))</f>
        <v>RESHOUUMOldSHEUE</v>
      </c>
      <c r="E920">
        <f>IF(B920="*","*",_xlfn.XLOOKUP(B920,'RES TECH'!M:M,'RES TECH'!O:O))</f>
        <v>2020</v>
      </c>
      <c r="F920" s="12">
        <f>IF(B920="*","*",_xlfn.XLOOKUP(B920,'RES TECH'!M:M,'RES TECH'!Y:Y))</f>
        <v>16</v>
      </c>
      <c r="G920" s="12">
        <f>IF(B920="*","*",_xlfn.XLOOKUP(B920,'RES TECH'!M:M,'RES TECH'!V:V))</f>
        <v>2.4912075029308318</v>
      </c>
      <c r="H920">
        <f>IF(B920="*","*",_xlfn.XLOOKUP(B920,'RES TECH'!M:M,'RES TECH'!AA:AA))</f>
        <v>31.536000000000001</v>
      </c>
      <c r="I920" s="12">
        <f>IF(B920="*","*",_xlfn.XLOOKUP(B920,'RES TECH'!M:M,'RES TECH'!Z:Z))</f>
        <v>9.1249964693936397E-2</v>
      </c>
      <c r="J920" s="12">
        <f>IF(B920="*","*",_xlfn.XLOOKUP(B920,'RES TECH'!M:M,'RES TECH'!S:S))</f>
        <v>175.7774832064635</v>
      </c>
      <c r="K920" s="12">
        <f t="shared" si="28"/>
        <v>8.788874160323175</v>
      </c>
      <c r="L920" s="12">
        <f t="shared" si="29"/>
        <v>0.43944370801615878</v>
      </c>
      <c r="M920">
        <f>IF(B920="*","*",IF(_xlfn.XLOOKUP(B920,'RES TECH'!$M:$M,'RES TECH'!$C:$C)="Low Income",IF(G920&gt;1,IF(G920&gt;3,0.3,0.24),0.12),IF(_xlfn.XLOOKUP(B920,'RES TECH'!$M:$M,'RES TECH'!$C:$C)="Lower-middle Income",IF(G920&gt;1,IF(G920&gt;3,0.23,0.18),0.09),IF(_xlfn.XLOOKUP(B920,'RES TECH'!$M:$M,'RES TECH'!$C:$C)="Upper-middle Income",IF(G920&gt;1,IF(G920&gt;3,0.15,0.12),0.06),IF(_xlfn.XLOOKUP(B920,'RES TECH'!$M:$M,'RES TECH'!$C:$C)="High Income",IF(G920&gt;1,IF(G920&gt;3,0.08,0.06),0.03))))))</f>
        <v>0.12</v>
      </c>
    </row>
    <row r="921" spans="2:13" x14ac:dyDescent="0.25">
      <c r="B921" t="str">
        <f>IF('RES TECH'!N917=1,'RES TECH'!M917,"*")</f>
        <v>RESHOUUMOldSHAHP3ELC22</v>
      </c>
      <c r="C921" t="str">
        <f>IF(B921="*","*",_xlfn.XLOOKUP(B921,'RES TECH'!M:M,'RES TECH'!K:K))</f>
        <v>RESELC</v>
      </c>
      <c r="D921" t="str">
        <f>IF(B921="*","*",_xlfn.XLOOKUP(B921,'RES TECH'!M:M,'RES TECH'!L:L))</f>
        <v>RESHOUUMOldSHEUE</v>
      </c>
      <c r="E921">
        <f>IF(B921="*","*",_xlfn.XLOOKUP(B921,'RES TECH'!M:M,'RES TECH'!O:O))</f>
        <v>2022</v>
      </c>
      <c r="F921" s="12">
        <f>IF(B921="*","*",_xlfn.XLOOKUP(B921,'RES TECH'!M:M,'RES TECH'!Y:Y))</f>
        <v>16</v>
      </c>
      <c r="G921" s="12">
        <f>IF(B921="*","*",_xlfn.XLOOKUP(B921,'RES TECH'!M:M,'RES TECH'!V:V))</f>
        <v>2.4912075029308318</v>
      </c>
      <c r="H921">
        <f>IF(B921="*","*",_xlfn.XLOOKUP(B921,'RES TECH'!M:M,'RES TECH'!AA:AA))</f>
        <v>31.536000000000001</v>
      </c>
      <c r="I921" s="12">
        <f>IF(B921="*","*",_xlfn.XLOOKUP(B921,'RES TECH'!M:M,'RES TECH'!Z:Z))</f>
        <v>9.1249964693936397E-2</v>
      </c>
      <c r="J921" s="12">
        <f>IF(B921="*","*",_xlfn.XLOOKUP(B921,'RES TECH'!M:M,'RES TECH'!S:S))</f>
        <v>175.7774832064635</v>
      </c>
      <c r="K921" s="12">
        <f t="shared" si="28"/>
        <v>8.788874160323175</v>
      </c>
      <c r="L921" s="12">
        <f t="shared" si="29"/>
        <v>0.43944370801615878</v>
      </c>
      <c r="M921">
        <f>IF(B921="*","*",IF(_xlfn.XLOOKUP(B921,'RES TECH'!$M:$M,'RES TECH'!$C:$C)="Low Income",IF(G921&gt;1,IF(G921&gt;3,0.3,0.24),0.12),IF(_xlfn.XLOOKUP(B921,'RES TECH'!$M:$M,'RES TECH'!$C:$C)="Lower-middle Income",IF(G921&gt;1,IF(G921&gt;3,0.23,0.18),0.09),IF(_xlfn.XLOOKUP(B921,'RES TECH'!$M:$M,'RES TECH'!$C:$C)="Upper-middle Income",IF(G921&gt;1,IF(G921&gt;3,0.15,0.12),0.06),IF(_xlfn.XLOOKUP(B921,'RES TECH'!$M:$M,'RES TECH'!$C:$C)="High Income",IF(G921&gt;1,IF(G921&gt;3,0.08,0.06),0.03))))))</f>
        <v>0.12</v>
      </c>
    </row>
    <row r="922" spans="2:13" x14ac:dyDescent="0.25">
      <c r="B922" t="str">
        <f>IF('RES TECH'!N918=1,'RES TECH'!M918,"*")</f>
        <v>RESHOUUMOldSHAHP3ELC23</v>
      </c>
      <c r="C922" t="str">
        <f>IF(B922="*","*",_xlfn.XLOOKUP(B922,'RES TECH'!M:M,'RES TECH'!K:K))</f>
        <v>RESELC</v>
      </c>
      <c r="D922" t="str">
        <f>IF(B922="*","*",_xlfn.XLOOKUP(B922,'RES TECH'!M:M,'RES TECH'!L:L))</f>
        <v>RESHOUUMOldSHEUE</v>
      </c>
      <c r="E922">
        <f>IF(B922="*","*",_xlfn.XLOOKUP(B922,'RES TECH'!M:M,'RES TECH'!O:O))</f>
        <v>2023</v>
      </c>
      <c r="F922" s="12">
        <f>IF(B922="*","*",_xlfn.XLOOKUP(B922,'RES TECH'!M:M,'RES TECH'!Y:Y))</f>
        <v>16</v>
      </c>
      <c r="G922" s="12">
        <f>IF(B922="*","*",_xlfn.XLOOKUP(B922,'RES TECH'!M:M,'RES TECH'!V:V))</f>
        <v>2.6963657678780768</v>
      </c>
      <c r="H922">
        <f>IF(B922="*","*",_xlfn.XLOOKUP(B922,'RES TECH'!M:M,'RES TECH'!AA:AA))</f>
        <v>31.536000000000001</v>
      </c>
      <c r="I922" s="12">
        <f>IF(B922="*","*",_xlfn.XLOOKUP(B922,'RES TECH'!M:M,'RES TECH'!Z:Z))</f>
        <v>9.1249964693936397E-2</v>
      </c>
      <c r="J922" s="12">
        <f>IF(B922="*","*",_xlfn.XLOOKUP(B922,'RES TECH'!M:M,'RES TECH'!S:S))</f>
        <v>190.2532759411134</v>
      </c>
      <c r="K922" s="12">
        <f t="shared" si="28"/>
        <v>9.5126637970556711</v>
      </c>
      <c r="L922" s="12">
        <f t="shared" si="29"/>
        <v>0.47563318985278358</v>
      </c>
      <c r="M922">
        <f>IF(B922="*","*",IF(_xlfn.XLOOKUP(B922,'RES TECH'!$M:$M,'RES TECH'!$C:$C)="Low Income",IF(G922&gt;1,IF(G922&gt;3,0.3,0.24),0.12),IF(_xlfn.XLOOKUP(B922,'RES TECH'!$M:$M,'RES TECH'!$C:$C)="Lower-middle Income",IF(G922&gt;1,IF(G922&gt;3,0.23,0.18),0.09),IF(_xlfn.XLOOKUP(B922,'RES TECH'!$M:$M,'RES TECH'!$C:$C)="Upper-middle Income",IF(G922&gt;1,IF(G922&gt;3,0.15,0.12),0.06),IF(_xlfn.XLOOKUP(B922,'RES TECH'!$M:$M,'RES TECH'!$C:$C)="High Income",IF(G922&gt;1,IF(G922&gt;3,0.08,0.06),0.03))))))</f>
        <v>0.12</v>
      </c>
    </row>
    <row r="923" spans="2:13" x14ac:dyDescent="0.25">
      <c r="B923" t="str">
        <f>IF('RES TECH'!N919=1,'RES TECH'!M919,"*")</f>
        <v>RESHOUUMOldSHAHP4ELC20</v>
      </c>
      <c r="C923" t="str">
        <f>IF(B923="*","*",_xlfn.XLOOKUP(B923,'RES TECH'!M:M,'RES TECH'!K:K))</f>
        <v>RESELC</v>
      </c>
      <c r="D923" t="str">
        <f>IF(B923="*","*",_xlfn.XLOOKUP(B923,'RES TECH'!M:M,'RES TECH'!L:L))</f>
        <v>RESHOUUMOldSHEUE</v>
      </c>
      <c r="E923">
        <f>IF(B923="*","*",_xlfn.XLOOKUP(B923,'RES TECH'!M:M,'RES TECH'!O:O))</f>
        <v>2020</v>
      </c>
      <c r="F923" s="12">
        <f>IF(B923="*","*",_xlfn.XLOOKUP(B923,'RES TECH'!M:M,'RES TECH'!Y:Y))</f>
        <v>16</v>
      </c>
      <c r="G923" s="12">
        <f>IF(B923="*","*",_xlfn.XLOOKUP(B923,'RES TECH'!M:M,'RES TECH'!V:V))</f>
        <v>2.6377491207502932</v>
      </c>
      <c r="H923">
        <f>IF(B923="*","*",_xlfn.XLOOKUP(B923,'RES TECH'!M:M,'RES TECH'!AA:AA))</f>
        <v>31.536000000000001</v>
      </c>
      <c r="I923" s="12">
        <f>IF(B923="*","*",_xlfn.XLOOKUP(B923,'RES TECH'!M:M,'RES TECH'!Z:Z))</f>
        <v>9.1249964693936397E-2</v>
      </c>
      <c r="J923" s="12">
        <f>IF(B923="*","*",_xlfn.XLOOKUP(B923,'RES TECH'!M:M,'RES TECH'!S:S))</f>
        <v>216.61467627463179</v>
      </c>
      <c r="K923" s="12">
        <f t="shared" si="28"/>
        <v>10.830733813731591</v>
      </c>
      <c r="L923" s="12">
        <f t="shared" si="29"/>
        <v>0.54153669068657961</v>
      </c>
      <c r="M923">
        <f>IF(B923="*","*",IF(_xlfn.XLOOKUP(B923,'RES TECH'!$M:$M,'RES TECH'!$C:$C)="Low Income",IF(G923&gt;1,IF(G923&gt;3,0.3,0.24),0.12),IF(_xlfn.XLOOKUP(B923,'RES TECH'!$M:$M,'RES TECH'!$C:$C)="Lower-middle Income",IF(G923&gt;1,IF(G923&gt;3,0.23,0.18),0.09),IF(_xlfn.XLOOKUP(B923,'RES TECH'!$M:$M,'RES TECH'!$C:$C)="Upper-middle Income",IF(G923&gt;1,IF(G923&gt;3,0.15,0.12),0.06),IF(_xlfn.XLOOKUP(B923,'RES TECH'!$M:$M,'RES TECH'!$C:$C)="High Income",IF(G923&gt;1,IF(G923&gt;3,0.08,0.06),0.03))))))</f>
        <v>0.12</v>
      </c>
    </row>
    <row r="924" spans="2:13" x14ac:dyDescent="0.25">
      <c r="B924" t="str">
        <f>IF('RES TECH'!N920=1,'RES TECH'!M920,"*")</f>
        <v>RESHOUUMOldSHAHP4ELC22</v>
      </c>
      <c r="C924" t="str">
        <f>IF(B924="*","*",_xlfn.XLOOKUP(B924,'RES TECH'!M:M,'RES TECH'!K:K))</f>
        <v>RESELC</v>
      </c>
      <c r="D924" t="str">
        <f>IF(B924="*","*",_xlfn.XLOOKUP(B924,'RES TECH'!M:M,'RES TECH'!L:L))</f>
        <v>RESHOUUMOldSHEUE</v>
      </c>
      <c r="E924">
        <f>IF(B924="*","*",_xlfn.XLOOKUP(B924,'RES TECH'!M:M,'RES TECH'!O:O))</f>
        <v>2022</v>
      </c>
      <c r="F924" s="12">
        <f>IF(B924="*","*",_xlfn.XLOOKUP(B924,'RES TECH'!M:M,'RES TECH'!Y:Y))</f>
        <v>16</v>
      </c>
      <c r="G924" s="12">
        <f>IF(B924="*","*",_xlfn.XLOOKUP(B924,'RES TECH'!M:M,'RES TECH'!V:V))</f>
        <v>2.9308323563892151</v>
      </c>
      <c r="H924">
        <f>IF(B924="*","*",_xlfn.XLOOKUP(B924,'RES TECH'!M:M,'RES TECH'!AA:AA))</f>
        <v>31.536000000000001</v>
      </c>
      <c r="I924" s="12">
        <f>IF(B924="*","*",_xlfn.XLOOKUP(B924,'RES TECH'!M:M,'RES TECH'!Z:Z))</f>
        <v>9.1249964693936397E-2</v>
      </c>
      <c r="J924" s="12">
        <f>IF(B924="*","*",_xlfn.XLOOKUP(B924,'RES TECH'!M:M,'RES TECH'!S:S))</f>
        <v>228.01544871013871</v>
      </c>
      <c r="K924" s="12">
        <f t="shared" si="28"/>
        <v>11.400772435506937</v>
      </c>
      <c r="L924" s="12">
        <f t="shared" si="29"/>
        <v>0.57003862177534692</v>
      </c>
      <c r="M924">
        <f>IF(B924="*","*",IF(_xlfn.XLOOKUP(B924,'RES TECH'!$M:$M,'RES TECH'!$C:$C)="Low Income",IF(G924&gt;1,IF(G924&gt;3,0.3,0.24),0.12),IF(_xlfn.XLOOKUP(B924,'RES TECH'!$M:$M,'RES TECH'!$C:$C)="Lower-middle Income",IF(G924&gt;1,IF(G924&gt;3,0.23,0.18),0.09),IF(_xlfn.XLOOKUP(B924,'RES TECH'!$M:$M,'RES TECH'!$C:$C)="Upper-middle Income",IF(G924&gt;1,IF(G924&gt;3,0.15,0.12),0.06),IF(_xlfn.XLOOKUP(B924,'RES TECH'!$M:$M,'RES TECH'!$C:$C)="High Income",IF(G924&gt;1,IF(G924&gt;3,0.08,0.06),0.03))))))</f>
        <v>0.12</v>
      </c>
    </row>
    <row r="925" spans="2:13" x14ac:dyDescent="0.25">
      <c r="B925" t="str">
        <f>IF('RES TECH'!N921=1,'RES TECH'!M921,"*")</f>
        <v>RESHOUUMOldSHGHP1ELC20</v>
      </c>
      <c r="C925" t="str">
        <f>IF(B925="*","*",_xlfn.XLOOKUP(B925,'RES TECH'!M:M,'RES TECH'!K:K))</f>
        <v>RESELC</v>
      </c>
      <c r="D925" t="str">
        <f>IF(B925="*","*",_xlfn.XLOOKUP(B925,'RES TECH'!M:M,'RES TECH'!L:L))</f>
        <v>RESHOUUMOldSHEUE</v>
      </c>
      <c r="E925">
        <f>IF(B925="*","*",_xlfn.XLOOKUP(B925,'RES TECH'!M:M,'RES TECH'!O:O))</f>
        <v>2020</v>
      </c>
      <c r="F925" s="12">
        <f>IF(B925="*","*",_xlfn.XLOOKUP(B925,'RES TECH'!M:M,'RES TECH'!Y:Y))</f>
        <v>15</v>
      </c>
      <c r="G925" s="12">
        <f>IF(B925="*","*",_xlfn.XLOOKUP(B925,'RES TECH'!M:M,'RES TECH'!V:V))</f>
        <v>3.2</v>
      </c>
      <c r="H925">
        <f>IF(B925="*","*",_xlfn.XLOOKUP(B925,'RES TECH'!M:M,'RES TECH'!AA:AA))</f>
        <v>31.536000000000001</v>
      </c>
      <c r="I925" s="12">
        <f>IF(B925="*","*",_xlfn.XLOOKUP(B925,'RES TECH'!M:M,'RES TECH'!Z:Z))</f>
        <v>9.1249964693936397E-2</v>
      </c>
      <c r="J925" s="12">
        <f>IF(B925="*","*",_xlfn.XLOOKUP(B925,'RES TECH'!M:M,'RES TECH'!S:S))</f>
        <v>553.96540162036979</v>
      </c>
      <c r="K925" s="12">
        <f t="shared" si="28"/>
        <v>27.698270081018492</v>
      </c>
      <c r="L925" s="12">
        <f t="shared" si="29"/>
        <v>1.3849135040509246</v>
      </c>
      <c r="M925">
        <f>IF(B925="*","*",IF(_xlfn.XLOOKUP(B925,'RES TECH'!$M:$M,'RES TECH'!$C:$C)="Low Income",IF(G925&gt;1,IF(G925&gt;3,0.3,0.24),0.12),IF(_xlfn.XLOOKUP(B925,'RES TECH'!$M:$M,'RES TECH'!$C:$C)="Lower-middle Income",IF(G925&gt;1,IF(G925&gt;3,0.23,0.18),0.09),IF(_xlfn.XLOOKUP(B925,'RES TECH'!$M:$M,'RES TECH'!$C:$C)="Upper-middle Income",IF(G925&gt;1,IF(G925&gt;3,0.15,0.12),0.06),IF(_xlfn.XLOOKUP(B925,'RES TECH'!$M:$M,'RES TECH'!$C:$C)="High Income",IF(G925&gt;1,IF(G925&gt;3,0.08,0.06),0.03))))))</f>
        <v>0.15</v>
      </c>
    </row>
    <row r="926" spans="2:13" x14ac:dyDescent="0.25">
      <c r="B926" t="str">
        <f>IF('RES TECH'!N922=1,'RES TECH'!M922,"*")</f>
        <v>RESHOUUMOldSHGHP2ELC20</v>
      </c>
      <c r="C926" t="str">
        <f>IF(B926="*","*",_xlfn.XLOOKUP(B926,'RES TECH'!M:M,'RES TECH'!K:K))</f>
        <v>RESELC</v>
      </c>
      <c r="D926" t="str">
        <f>IF(B926="*","*",_xlfn.XLOOKUP(B926,'RES TECH'!M:M,'RES TECH'!L:L))</f>
        <v>RESHOUUMOldSHEUE</v>
      </c>
      <c r="E926">
        <f>IF(B926="*","*",_xlfn.XLOOKUP(B926,'RES TECH'!M:M,'RES TECH'!O:O))</f>
        <v>2020</v>
      </c>
      <c r="F926" s="12">
        <f>IF(B926="*","*",_xlfn.XLOOKUP(B926,'RES TECH'!M:M,'RES TECH'!Y:Y))</f>
        <v>15</v>
      </c>
      <c r="G926" s="12">
        <f>IF(B926="*","*",_xlfn.XLOOKUP(B926,'RES TECH'!M:M,'RES TECH'!V:V))</f>
        <v>3.7</v>
      </c>
      <c r="H926">
        <f>IF(B926="*","*",_xlfn.XLOOKUP(B926,'RES TECH'!M:M,'RES TECH'!AA:AA))</f>
        <v>31.536000000000001</v>
      </c>
      <c r="I926" s="12">
        <f>IF(B926="*","*",_xlfn.XLOOKUP(B926,'RES TECH'!M:M,'RES TECH'!Z:Z))</f>
        <v>9.1249964693936397E-2</v>
      </c>
      <c r="J926" s="12">
        <f>IF(B926="*","*",_xlfn.XLOOKUP(B926,'RES TECH'!M:M,'RES TECH'!S:S))</f>
        <v>573.4962330877546</v>
      </c>
      <c r="K926" s="12">
        <f t="shared" si="28"/>
        <v>28.674811654387732</v>
      </c>
      <c r="L926" s="12">
        <f t="shared" si="29"/>
        <v>1.4337405827193868</v>
      </c>
      <c r="M926">
        <f>IF(B926="*","*",IF(_xlfn.XLOOKUP(B926,'RES TECH'!$M:$M,'RES TECH'!$C:$C)="Low Income",IF(G926&gt;1,IF(G926&gt;3,0.3,0.24),0.12),IF(_xlfn.XLOOKUP(B926,'RES TECH'!$M:$M,'RES TECH'!$C:$C)="Lower-middle Income",IF(G926&gt;1,IF(G926&gt;3,0.23,0.18),0.09),IF(_xlfn.XLOOKUP(B926,'RES TECH'!$M:$M,'RES TECH'!$C:$C)="Upper-middle Income",IF(G926&gt;1,IF(G926&gt;3,0.15,0.12),0.06),IF(_xlfn.XLOOKUP(B926,'RES TECH'!$M:$M,'RES TECH'!$C:$C)="High Income",IF(G926&gt;1,IF(G926&gt;3,0.08,0.06),0.03))))))</f>
        <v>0.15</v>
      </c>
    </row>
    <row r="927" spans="2:13" x14ac:dyDescent="0.25">
      <c r="B927" t="str">
        <f>IF('RES TECH'!N923=1,'RES TECH'!M923,"*")</f>
        <v>*</v>
      </c>
      <c r="C927" t="str">
        <f>IF(B927="*","*",_xlfn.XLOOKUP(B927,'RES TECH'!M:M,'RES TECH'!K:K))</f>
        <v>*</v>
      </c>
      <c r="D927" t="str">
        <f>IF(B927="*","*",_xlfn.XLOOKUP(B927,'RES TECH'!M:M,'RES TECH'!L:L))</f>
        <v>*</v>
      </c>
      <c r="E927" t="str">
        <f>IF(B927="*","*",_xlfn.XLOOKUP(B927,'RES TECH'!M:M,'RES TECH'!O:O))</f>
        <v>*</v>
      </c>
      <c r="F927" s="12" t="str">
        <f>IF(B927="*","*",_xlfn.XLOOKUP(B927,'RES TECH'!M:M,'RES TECH'!Y:Y))</f>
        <v>*</v>
      </c>
      <c r="G927" s="12" t="str">
        <f>IF(B927="*","*",_xlfn.XLOOKUP(B927,'RES TECH'!M:M,'RES TECH'!V:V))</f>
        <v>*</v>
      </c>
      <c r="H927" t="str">
        <f>IF(B927="*","*",_xlfn.XLOOKUP(B927,'RES TECH'!M:M,'RES TECH'!AA:AA))</f>
        <v>*</v>
      </c>
      <c r="I927" s="12" t="str">
        <f>IF(B927="*","*",_xlfn.XLOOKUP(B927,'RES TECH'!M:M,'RES TECH'!Z:Z))</f>
        <v>*</v>
      </c>
      <c r="J927" s="12" t="str">
        <f>IF(B927="*","*",_xlfn.XLOOKUP(B927,'RES TECH'!M:M,'RES TECH'!S:S))</f>
        <v>*</v>
      </c>
      <c r="K927" s="12" t="str">
        <f t="shared" si="28"/>
        <v>*</v>
      </c>
      <c r="L927" s="12" t="str">
        <f t="shared" si="29"/>
        <v>*</v>
      </c>
      <c r="M927" t="str">
        <f>IF(B927="*","*",IF(_xlfn.XLOOKUP(B927,'RES TECH'!$M:$M,'RES TECH'!$C:$C)="Low Income",IF(G927&gt;1,IF(G927&gt;3,0.3,0.24),0.12),IF(_xlfn.XLOOKUP(B927,'RES TECH'!$M:$M,'RES TECH'!$C:$C)="Lower-middle Income",IF(G927&gt;1,IF(G927&gt;3,0.23,0.18),0.09),IF(_xlfn.XLOOKUP(B927,'RES TECH'!$M:$M,'RES TECH'!$C:$C)="Upper-middle Income",IF(G927&gt;1,IF(G927&gt;3,0.15,0.12),0.06),IF(_xlfn.XLOOKUP(B927,'RES TECH'!$M:$M,'RES TECH'!$C:$C)="High Income",IF(G927&gt;1,IF(G927&gt;3,0.08,0.06),0.03))))))</f>
        <v>*</v>
      </c>
    </row>
    <row r="928" spans="2:13" x14ac:dyDescent="0.25">
      <c r="B928" t="str">
        <f>IF('RES TECH'!N924=1,'RES TECH'!M924,"*")</f>
        <v>RESHOUUMOldSHGHP3ELC20</v>
      </c>
      <c r="C928" t="str">
        <f>IF(B928="*","*",_xlfn.XLOOKUP(B928,'RES TECH'!M:M,'RES TECH'!K:K))</f>
        <v>RESELC</v>
      </c>
      <c r="D928" t="str">
        <f>IF(B928="*","*",_xlfn.XLOOKUP(B928,'RES TECH'!M:M,'RES TECH'!L:L))</f>
        <v>RESHOUUMOldSHEUE</v>
      </c>
      <c r="E928">
        <f>IF(B928="*","*",_xlfn.XLOOKUP(B928,'RES TECH'!M:M,'RES TECH'!O:O))</f>
        <v>2020</v>
      </c>
      <c r="F928" s="12">
        <f>IF(B928="*","*",_xlfn.XLOOKUP(B928,'RES TECH'!M:M,'RES TECH'!Y:Y))</f>
        <v>15</v>
      </c>
      <c r="G928" s="12">
        <f>IF(B928="*","*",_xlfn.XLOOKUP(B928,'RES TECH'!M:M,'RES TECH'!V:V))</f>
        <v>3.6</v>
      </c>
      <c r="H928">
        <f>IF(B928="*","*",_xlfn.XLOOKUP(B928,'RES TECH'!M:M,'RES TECH'!AA:AA))</f>
        <v>31.536000000000001</v>
      </c>
      <c r="I928" s="12">
        <f>IF(B928="*","*",_xlfn.XLOOKUP(B928,'RES TECH'!M:M,'RES TECH'!Z:Z))</f>
        <v>9.1249964693936397E-2</v>
      </c>
      <c r="J928" s="12">
        <f>IF(B928="*","*",_xlfn.XLOOKUP(B928,'RES TECH'!M:M,'RES TECH'!S:S))</f>
        <v>573.4962330877546</v>
      </c>
      <c r="K928" s="12">
        <f t="shared" si="28"/>
        <v>28.674811654387732</v>
      </c>
      <c r="L928" s="12">
        <f t="shared" si="29"/>
        <v>1.4337405827193868</v>
      </c>
      <c r="M928">
        <f>IF(B928="*","*",IF(_xlfn.XLOOKUP(B928,'RES TECH'!$M:$M,'RES TECH'!$C:$C)="Low Income",IF(G928&gt;1,IF(G928&gt;3,0.3,0.24),0.12),IF(_xlfn.XLOOKUP(B928,'RES TECH'!$M:$M,'RES TECH'!$C:$C)="Lower-middle Income",IF(G928&gt;1,IF(G928&gt;3,0.23,0.18),0.09),IF(_xlfn.XLOOKUP(B928,'RES TECH'!$M:$M,'RES TECH'!$C:$C)="Upper-middle Income",IF(G928&gt;1,IF(G928&gt;3,0.15,0.12),0.06),IF(_xlfn.XLOOKUP(B928,'RES TECH'!$M:$M,'RES TECH'!$C:$C)="High Income",IF(G928&gt;1,IF(G928&gt;3,0.08,0.06),0.03))))))</f>
        <v>0.15</v>
      </c>
    </row>
    <row r="929" spans="2:13" x14ac:dyDescent="0.25">
      <c r="B929" t="str">
        <f>IF('RES TECH'!N925=1,'RES TECH'!M925,"*")</f>
        <v>RESHOUUMOldSHGHP3ELC22</v>
      </c>
      <c r="C929" t="str">
        <f>IF(B929="*","*",_xlfn.XLOOKUP(B929,'RES TECH'!M:M,'RES TECH'!K:K))</f>
        <v>RESELC</v>
      </c>
      <c r="D929" t="str">
        <f>IF(B929="*","*",_xlfn.XLOOKUP(B929,'RES TECH'!M:M,'RES TECH'!L:L))</f>
        <v>RESHOUUMOldSHEUE</v>
      </c>
      <c r="E929">
        <f>IF(B929="*","*",_xlfn.XLOOKUP(B929,'RES TECH'!M:M,'RES TECH'!O:O))</f>
        <v>2022</v>
      </c>
      <c r="F929" s="12">
        <f>IF(B929="*","*",_xlfn.XLOOKUP(B929,'RES TECH'!M:M,'RES TECH'!Y:Y))</f>
        <v>15</v>
      </c>
      <c r="G929" s="12">
        <f>IF(B929="*","*",_xlfn.XLOOKUP(B929,'RES TECH'!M:M,'RES TECH'!V:V))</f>
        <v>3.6</v>
      </c>
      <c r="H929">
        <f>IF(B929="*","*",_xlfn.XLOOKUP(B929,'RES TECH'!M:M,'RES TECH'!AA:AA))</f>
        <v>31.536000000000001</v>
      </c>
      <c r="I929" s="12">
        <f>IF(B929="*","*",_xlfn.XLOOKUP(B929,'RES TECH'!M:M,'RES TECH'!Z:Z))</f>
        <v>9.1249964693936397E-2</v>
      </c>
      <c r="J929" s="12">
        <f>IF(B929="*","*",_xlfn.XLOOKUP(B929,'RES TECH'!M:M,'RES TECH'!S:S))</f>
        <v>573.4962330877546</v>
      </c>
      <c r="K929" s="12">
        <f t="shared" si="28"/>
        <v>28.674811654387732</v>
      </c>
      <c r="L929" s="12">
        <f t="shared" si="29"/>
        <v>1.4337405827193868</v>
      </c>
      <c r="M929">
        <f>IF(B929="*","*",IF(_xlfn.XLOOKUP(B929,'RES TECH'!$M:$M,'RES TECH'!$C:$C)="Low Income",IF(G929&gt;1,IF(G929&gt;3,0.3,0.24),0.12),IF(_xlfn.XLOOKUP(B929,'RES TECH'!$M:$M,'RES TECH'!$C:$C)="Lower-middle Income",IF(G929&gt;1,IF(G929&gt;3,0.23,0.18),0.09),IF(_xlfn.XLOOKUP(B929,'RES TECH'!$M:$M,'RES TECH'!$C:$C)="Upper-middle Income",IF(G929&gt;1,IF(G929&gt;3,0.15,0.12),0.06),IF(_xlfn.XLOOKUP(B929,'RES TECH'!$M:$M,'RES TECH'!$C:$C)="High Income",IF(G929&gt;1,IF(G929&gt;3,0.08,0.06),0.03))))))</f>
        <v>0.15</v>
      </c>
    </row>
    <row r="930" spans="2:13" x14ac:dyDescent="0.25">
      <c r="B930" t="str">
        <f>IF('RES TECH'!N926=1,'RES TECH'!M926,"*")</f>
        <v>RESHOUUMOldSHGHP3ELC23</v>
      </c>
      <c r="C930" t="str">
        <f>IF(B930="*","*",_xlfn.XLOOKUP(B930,'RES TECH'!M:M,'RES TECH'!K:K))</f>
        <v>RESELC</v>
      </c>
      <c r="D930" t="str">
        <f>IF(B930="*","*",_xlfn.XLOOKUP(B930,'RES TECH'!M:M,'RES TECH'!L:L))</f>
        <v>RESHOUUMOldSHEUE</v>
      </c>
      <c r="E930">
        <f>IF(B930="*","*",_xlfn.XLOOKUP(B930,'RES TECH'!M:M,'RES TECH'!O:O))</f>
        <v>2023</v>
      </c>
      <c r="F930" s="12">
        <f>IF(B930="*","*",_xlfn.XLOOKUP(B930,'RES TECH'!M:M,'RES TECH'!Y:Y))</f>
        <v>15</v>
      </c>
      <c r="G930" s="12">
        <f>IF(B930="*","*",_xlfn.XLOOKUP(B930,'RES TECH'!M:M,'RES TECH'!V:V))</f>
        <v>3.6</v>
      </c>
      <c r="H930">
        <f>IF(B930="*","*",_xlfn.XLOOKUP(B930,'RES TECH'!M:M,'RES TECH'!AA:AA))</f>
        <v>31.536000000000001</v>
      </c>
      <c r="I930" s="12">
        <f>IF(B930="*","*",_xlfn.XLOOKUP(B930,'RES TECH'!M:M,'RES TECH'!Z:Z))</f>
        <v>9.1249964693936397E-2</v>
      </c>
      <c r="J930" s="12">
        <f>IF(B930="*","*",_xlfn.XLOOKUP(B930,'RES TECH'!M:M,'RES TECH'!S:S))</f>
        <v>573.4962330877546</v>
      </c>
      <c r="K930" s="12">
        <f t="shared" si="28"/>
        <v>28.674811654387732</v>
      </c>
      <c r="L930" s="12">
        <f t="shared" si="29"/>
        <v>1.4337405827193868</v>
      </c>
      <c r="M930">
        <f>IF(B930="*","*",IF(_xlfn.XLOOKUP(B930,'RES TECH'!$M:$M,'RES TECH'!$C:$C)="Low Income",IF(G930&gt;1,IF(G930&gt;3,0.3,0.24),0.12),IF(_xlfn.XLOOKUP(B930,'RES TECH'!$M:$M,'RES TECH'!$C:$C)="Lower-middle Income",IF(G930&gt;1,IF(G930&gt;3,0.23,0.18),0.09),IF(_xlfn.XLOOKUP(B930,'RES TECH'!$M:$M,'RES TECH'!$C:$C)="Upper-middle Income",IF(G930&gt;1,IF(G930&gt;3,0.15,0.12),0.06),IF(_xlfn.XLOOKUP(B930,'RES TECH'!$M:$M,'RES TECH'!$C:$C)="High Income",IF(G930&gt;1,IF(G930&gt;3,0.08,0.06),0.03))))))</f>
        <v>0.15</v>
      </c>
    </row>
    <row r="931" spans="2:13" x14ac:dyDescent="0.25">
      <c r="B931" t="str">
        <f>IF('RES TECH'!N927=1,'RES TECH'!M927,"*")</f>
        <v>RESHOUUMOldSHGHP3ELC24</v>
      </c>
      <c r="C931" t="str">
        <f>IF(B931="*","*",_xlfn.XLOOKUP(B931,'RES TECH'!M:M,'RES TECH'!K:K))</f>
        <v>RESELC</v>
      </c>
      <c r="D931" t="str">
        <f>IF(B931="*","*",_xlfn.XLOOKUP(B931,'RES TECH'!M:M,'RES TECH'!L:L))</f>
        <v>RESHOUUMOldSHEUE</v>
      </c>
      <c r="E931">
        <f>IF(B931="*","*",_xlfn.XLOOKUP(B931,'RES TECH'!M:M,'RES TECH'!O:O))</f>
        <v>2024</v>
      </c>
      <c r="F931" s="12">
        <f>IF(B931="*","*",_xlfn.XLOOKUP(B931,'RES TECH'!M:M,'RES TECH'!Y:Y))</f>
        <v>15</v>
      </c>
      <c r="G931" s="12">
        <f>IF(B931="*","*",_xlfn.XLOOKUP(B931,'RES TECH'!M:M,'RES TECH'!V:V))</f>
        <v>3.6</v>
      </c>
      <c r="H931">
        <f>IF(B931="*","*",_xlfn.XLOOKUP(B931,'RES TECH'!M:M,'RES TECH'!AA:AA))</f>
        <v>31.536000000000001</v>
      </c>
      <c r="I931" s="12">
        <f>IF(B931="*","*",_xlfn.XLOOKUP(B931,'RES TECH'!M:M,'RES TECH'!Z:Z))</f>
        <v>9.1249964693936397E-2</v>
      </c>
      <c r="J931" s="12">
        <f>IF(B931="*","*",_xlfn.XLOOKUP(B931,'RES TECH'!M:M,'RES TECH'!S:S))</f>
        <v>573.4962330877546</v>
      </c>
      <c r="K931" s="12">
        <f t="shared" si="28"/>
        <v>28.674811654387732</v>
      </c>
      <c r="L931" s="12">
        <f t="shared" si="29"/>
        <v>1.4337405827193868</v>
      </c>
      <c r="M931">
        <f>IF(B931="*","*",IF(_xlfn.XLOOKUP(B931,'RES TECH'!$M:$M,'RES TECH'!$C:$C)="Low Income",IF(G931&gt;1,IF(G931&gt;3,0.3,0.24),0.12),IF(_xlfn.XLOOKUP(B931,'RES TECH'!$M:$M,'RES TECH'!$C:$C)="Lower-middle Income",IF(G931&gt;1,IF(G931&gt;3,0.23,0.18),0.09),IF(_xlfn.XLOOKUP(B931,'RES TECH'!$M:$M,'RES TECH'!$C:$C)="Upper-middle Income",IF(G931&gt;1,IF(G931&gt;3,0.15,0.12),0.06),IF(_xlfn.XLOOKUP(B931,'RES TECH'!$M:$M,'RES TECH'!$C:$C)="High Income",IF(G931&gt;1,IF(G931&gt;3,0.08,0.06),0.03))))))</f>
        <v>0.15</v>
      </c>
    </row>
    <row r="932" spans="2:13" x14ac:dyDescent="0.25">
      <c r="B932" t="str">
        <f>IF('RES TECH'!N928=1,'RES TECH'!M928,"*")</f>
        <v>*</v>
      </c>
      <c r="C932" t="str">
        <f>IF(B932="*","*",_xlfn.XLOOKUP(B932,'RES TECH'!M:M,'RES TECH'!K:K))</f>
        <v>*</v>
      </c>
      <c r="D932" t="str">
        <f>IF(B932="*","*",_xlfn.XLOOKUP(B932,'RES TECH'!M:M,'RES TECH'!L:L))</f>
        <v>*</v>
      </c>
      <c r="E932" t="str">
        <f>IF(B932="*","*",_xlfn.XLOOKUP(B932,'RES TECH'!M:M,'RES TECH'!O:O))</f>
        <v>*</v>
      </c>
      <c r="F932" s="12" t="str">
        <f>IF(B932="*","*",_xlfn.XLOOKUP(B932,'RES TECH'!M:M,'RES TECH'!Y:Y))</f>
        <v>*</v>
      </c>
      <c r="G932" s="12" t="str">
        <f>IF(B932="*","*",_xlfn.XLOOKUP(B932,'RES TECH'!M:M,'RES TECH'!V:V))</f>
        <v>*</v>
      </c>
      <c r="H932" t="str">
        <f>IF(B932="*","*",_xlfn.XLOOKUP(B932,'RES TECH'!M:M,'RES TECH'!AA:AA))</f>
        <v>*</v>
      </c>
      <c r="I932" s="12" t="str">
        <f>IF(B932="*","*",_xlfn.XLOOKUP(B932,'RES TECH'!M:M,'RES TECH'!Z:Z))</f>
        <v>*</v>
      </c>
      <c r="J932" s="12" t="str">
        <f>IF(B932="*","*",_xlfn.XLOOKUP(B932,'RES TECH'!M:M,'RES TECH'!S:S))</f>
        <v>*</v>
      </c>
      <c r="K932" s="12" t="str">
        <f t="shared" si="28"/>
        <v>*</v>
      </c>
      <c r="L932" s="12" t="str">
        <f t="shared" si="29"/>
        <v>*</v>
      </c>
      <c r="M932" t="str">
        <f>IF(B932="*","*",IF(_xlfn.XLOOKUP(B932,'RES TECH'!$M:$M,'RES TECH'!$C:$C)="Low Income",IF(G932&gt;1,IF(G932&gt;3,0.3,0.24),0.12),IF(_xlfn.XLOOKUP(B932,'RES TECH'!$M:$M,'RES TECH'!$C:$C)="Lower-middle Income",IF(G932&gt;1,IF(G932&gt;3,0.23,0.18),0.09),IF(_xlfn.XLOOKUP(B932,'RES TECH'!$M:$M,'RES TECH'!$C:$C)="Upper-middle Income",IF(G932&gt;1,IF(G932&gt;3,0.15,0.12),0.06),IF(_xlfn.XLOOKUP(B932,'RES TECH'!$M:$M,'RES TECH'!$C:$C)="High Income",IF(G932&gt;1,IF(G932&gt;3,0.08,0.06),0.03))))))</f>
        <v>*</v>
      </c>
    </row>
    <row r="933" spans="2:13" x14ac:dyDescent="0.25">
      <c r="B933" t="str">
        <f>IF('RES TECH'!N929=1,'RES TECH'!M929,"*")</f>
        <v>RESHOUUMOldSHGHP4ELC20</v>
      </c>
      <c r="C933" t="str">
        <f>IF(B933="*","*",_xlfn.XLOOKUP(B933,'RES TECH'!M:M,'RES TECH'!K:K))</f>
        <v>RESELC</v>
      </c>
      <c r="D933" t="str">
        <f>IF(B933="*","*",_xlfn.XLOOKUP(B933,'RES TECH'!M:M,'RES TECH'!L:L))</f>
        <v>RESHOUUMOldSHEUE</v>
      </c>
      <c r="E933">
        <f>IF(B933="*","*",_xlfn.XLOOKUP(B933,'RES TECH'!M:M,'RES TECH'!O:O))</f>
        <v>2020</v>
      </c>
      <c r="F933" s="12">
        <f>IF(B933="*","*",_xlfn.XLOOKUP(B933,'RES TECH'!M:M,'RES TECH'!Y:Y))</f>
        <v>15</v>
      </c>
      <c r="G933" s="12">
        <f>IF(B933="*","*",_xlfn.XLOOKUP(B933,'RES TECH'!M:M,'RES TECH'!V:V))</f>
        <v>4.5</v>
      </c>
      <c r="H933">
        <f>IF(B933="*","*",_xlfn.XLOOKUP(B933,'RES TECH'!M:M,'RES TECH'!AA:AA))</f>
        <v>31.536000000000001</v>
      </c>
      <c r="I933" s="12">
        <f>IF(B933="*","*",_xlfn.XLOOKUP(B933,'RES TECH'!M:M,'RES TECH'!Z:Z))</f>
        <v>9.1249964693936397E-2</v>
      </c>
      <c r="J933" s="12">
        <f>IF(B933="*","*",_xlfn.XLOOKUP(B933,'RES TECH'!M:M,'RES TECH'!S:S))</f>
        <v>605.45577548892982</v>
      </c>
      <c r="K933" s="12">
        <f t="shared" si="28"/>
        <v>30.272788774446493</v>
      </c>
      <c r="L933" s="12">
        <f t="shared" si="29"/>
        <v>1.5136394387223246</v>
      </c>
      <c r="M933">
        <f>IF(B933="*","*",IF(_xlfn.XLOOKUP(B933,'RES TECH'!$M:$M,'RES TECH'!$C:$C)="Low Income",IF(G933&gt;1,IF(G933&gt;3,0.3,0.24),0.12),IF(_xlfn.XLOOKUP(B933,'RES TECH'!$M:$M,'RES TECH'!$C:$C)="Lower-middle Income",IF(G933&gt;1,IF(G933&gt;3,0.23,0.18),0.09),IF(_xlfn.XLOOKUP(B933,'RES TECH'!$M:$M,'RES TECH'!$C:$C)="Upper-middle Income",IF(G933&gt;1,IF(G933&gt;3,0.15,0.12),0.06),IF(_xlfn.XLOOKUP(B933,'RES TECH'!$M:$M,'RES TECH'!$C:$C)="High Income",IF(G933&gt;1,IF(G933&gt;3,0.08,0.06),0.03))))))</f>
        <v>0.15</v>
      </c>
    </row>
    <row r="934" spans="2:13" x14ac:dyDescent="0.25">
      <c r="B934" t="str">
        <f>IF('RES TECH'!N930=1,'RES TECH'!M930,"*")</f>
        <v>RESHOUUMOldSHGHP4ELC22</v>
      </c>
      <c r="C934" t="str">
        <f>IF(B934="*","*",_xlfn.XLOOKUP(B934,'RES TECH'!M:M,'RES TECH'!K:K))</f>
        <v>RESELC</v>
      </c>
      <c r="D934" t="str">
        <f>IF(B934="*","*",_xlfn.XLOOKUP(B934,'RES TECH'!M:M,'RES TECH'!L:L))</f>
        <v>RESHOUUMOldSHEUE</v>
      </c>
      <c r="E934">
        <f>IF(B934="*","*",_xlfn.XLOOKUP(B934,'RES TECH'!M:M,'RES TECH'!O:O))</f>
        <v>2022</v>
      </c>
      <c r="F934" s="12">
        <f>IF(B934="*","*",_xlfn.XLOOKUP(B934,'RES TECH'!M:M,'RES TECH'!Y:Y))</f>
        <v>15</v>
      </c>
      <c r="G934" s="12">
        <f>IF(B934="*","*",_xlfn.XLOOKUP(B934,'RES TECH'!M:M,'RES TECH'!V:V))</f>
        <v>4.5</v>
      </c>
      <c r="H934">
        <f>IF(B934="*","*",_xlfn.XLOOKUP(B934,'RES TECH'!M:M,'RES TECH'!AA:AA))</f>
        <v>31.536000000000001</v>
      </c>
      <c r="I934" s="12">
        <f>IF(B934="*","*",_xlfn.XLOOKUP(B934,'RES TECH'!M:M,'RES TECH'!Z:Z))</f>
        <v>9.1249964693936397E-2</v>
      </c>
      <c r="J934" s="12">
        <f>IF(B934="*","*",_xlfn.XLOOKUP(B934,'RES TECH'!M:M,'RES TECH'!S:S))</f>
        <v>605.45577548892982</v>
      </c>
      <c r="K934" s="12">
        <f t="shared" si="28"/>
        <v>30.272788774446493</v>
      </c>
      <c r="L934" s="12">
        <f t="shared" si="29"/>
        <v>1.5136394387223246</v>
      </c>
      <c r="M934">
        <f>IF(B934="*","*",IF(_xlfn.XLOOKUP(B934,'RES TECH'!$M:$M,'RES TECH'!$C:$C)="Low Income",IF(G934&gt;1,IF(G934&gt;3,0.3,0.24),0.12),IF(_xlfn.XLOOKUP(B934,'RES TECH'!$M:$M,'RES TECH'!$C:$C)="Lower-middle Income",IF(G934&gt;1,IF(G934&gt;3,0.23,0.18),0.09),IF(_xlfn.XLOOKUP(B934,'RES TECH'!$M:$M,'RES TECH'!$C:$C)="Upper-middle Income",IF(G934&gt;1,IF(G934&gt;3,0.15,0.12),0.06),IF(_xlfn.XLOOKUP(B934,'RES TECH'!$M:$M,'RES TECH'!$C:$C)="High Income",IF(G934&gt;1,IF(G934&gt;3,0.08,0.06),0.03))))))</f>
        <v>0.15</v>
      </c>
    </row>
    <row r="935" spans="2:13" x14ac:dyDescent="0.25">
      <c r="B935" t="str">
        <f>IF('RES TECH'!N931=1,'RES TECH'!M931,"*")</f>
        <v>RESHOUUMOldSHGHP4ELC23</v>
      </c>
      <c r="C935" t="str">
        <f>IF(B935="*","*",_xlfn.XLOOKUP(B935,'RES TECH'!M:M,'RES TECH'!K:K))</f>
        <v>RESELC</v>
      </c>
      <c r="D935" t="str">
        <f>IF(B935="*","*",_xlfn.XLOOKUP(B935,'RES TECH'!M:M,'RES TECH'!L:L))</f>
        <v>RESHOUUMOldSHEUE</v>
      </c>
      <c r="E935">
        <f>IF(B935="*","*",_xlfn.XLOOKUP(B935,'RES TECH'!M:M,'RES TECH'!O:O))</f>
        <v>2023</v>
      </c>
      <c r="F935" s="12">
        <f>IF(B935="*","*",_xlfn.XLOOKUP(B935,'RES TECH'!M:M,'RES TECH'!Y:Y))</f>
        <v>15</v>
      </c>
      <c r="G935" s="12">
        <f>IF(B935="*","*",_xlfn.XLOOKUP(B935,'RES TECH'!M:M,'RES TECH'!V:V))</f>
        <v>4.5</v>
      </c>
      <c r="H935">
        <f>IF(B935="*","*",_xlfn.XLOOKUP(B935,'RES TECH'!M:M,'RES TECH'!AA:AA))</f>
        <v>31.536000000000001</v>
      </c>
      <c r="I935" s="12">
        <f>IF(B935="*","*",_xlfn.XLOOKUP(B935,'RES TECH'!M:M,'RES TECH'!Z:Z))</f>
        <v>9.1249964693936397E-2</v>
      </c>
      <c r="J935" s="12">
        <f>IF(B935="*","*",_xlfn.XLOOKUP(B935,'RES TECH'!M:M,'RES TECH'!S:S))</f>
        <v>605.45577548892982</v>
      </c>
      <c r="K935" s="12">
        <f t="shared" si="28"/>
        <v>30.272788774446493</v>
      </c>
      <c r="L935" s="12">
        <f t="shared" si="29"/>
        <v>1.5136394387223246</v>
      </c>
      <c r="M935">
        <f>IF(B935="*","*",IF(_xlfn.XLOOKUP(B935,'RES TECH'!$M:$M,'RES TECH'!$C:$C)="Low Income",IF(G935&gt;1,IF(G935&gt;3,0.3,0.24),0.12),IF(_xlfn.XLOOKUP(B935,'RES TECH'!$M:$M,'RES TECH'!$C:$C)="Lower-middle Income",IF(G935&gt;1,IF(G935&gt;3,0.23,0.18),0.09),IF(_xlfn.XLOOKUP(B935,'RES TECH'!$M:$M,'RES TECH'!$C:$C)="Upper-middle Income",IF(G935&gt;1,IF(G935&gt;3,0.15,0.12),0.06),IF(_xlfn.XLOOKUP(B935,'RES TECH'!$M:$M,'RES TECH'!$C:$C)="High Income",IF(G935&gt;1,IF(G935&gt;3,0.08,0.06),0.03))))))</f>
        <v>0.15</v>
      </c>
    </row>
    <row r="936" spans="2:13" x14ac:dyDescent="0.25">
      <c r="B936" t="str">
        <f>IF('RES TECH'!N932=1,'RES TECH'!M932,"*")</f>
        <v>RESHOUUMOldSHGHP4ELC24</v>
      </c>
      <c r="C936" t="str">
        <f>IF(B936="*","*",_xlfn.XLOOKUP(B936,'RES TECH'!M:M,'RES TECH'!K:K))</f>
        <v>RESELC</v>
      </c>
      <c r="D936" t="str">
        <f>IF(B936="*","*",_xlfn.XLOOKUP(B936,'RES TECH'!M:M,'RES TECH'!L:L))</f>
        <v>RESHOUUMOldSHEUE</v>
      </c>
      <c r="E936">
        <f>IF(B936="*","*",_xlfn.XLOOKUP(B936,'RES TECH'!M:M,'RES TECH'!O:O))</f>
        <v>2024</v>
      </c>
      <c r="F936" s="12">
        <f>IF(B936="*","*",_xlfn.XLOOKUP(B936,'RES TECH'!M:M,'RES TECH'!Y:Y))</f>
        <v>15</v>
      </c>
      <c r="G936" s="12">
        <f>IF(B936="*","*",_xlfn.XLOOKUP(B936,'RES TECH'!M:M,'RES TECH'!V:V))</f>
        <v>4.5</v>
      </c>
      <c r="H936">
        <f>IF(B936="*","*",_xlfn.XLOOKUP(B936,'RES TECH'!M:M,'RES TECH'!AA:AA))</f>
        <v>31.536000000000001</v>
      </c>
      <c r="I936" s="12">
        <f>IF(B936="*","*",_xlfn.XLOOKUP(B936,'RES TECH'!M:M,'RES TECH'!Z:Z))</f>
        <v>9.1249964693936397E-2</v>
      </c>
      <c r="J936" s="12">
        <f>IF(B936="*","*",_xlfn.XLOOKUP(B936,'RES TECH'!M:M,'RES TECH'!S:S))</f>
        <v>605.45577548892982</v>
      </c>
      <c r="K936" s="12">
        <f t="shared" si="28"/>
        <v>30.272788774446493</v>
      </c>
      <c r="L936" s="12">
        <f t="shared" si="29"/>
        <v>1.5136394387223246</v>
      </c>
      <c r="M936">
        <f>IF(B936="*","*",IF(_xlfn.XLOOKUP(B936,'RES TECH'!$M:$M,'RES TECH'!$C:$C)="Low Income",IF(G936&gt;1,IF(G936&gt;3,0.3,0.24),0.12),IF(_xlfn.XLOOKUP(B936,'RES TECH'!$M:$M,'RES TECH'!$C:$C)="Lower-middle Income",IF(G936&gt;1,IF(G936&gt;3,0.23,0.18),0.09),IF(_xlfn.XLOOKUP(B936,'RES TECH'!$M:$M,'RES TECH'!$C:$C)="Upper-middle Income",IF(G936&gt;1,IF(G936&gt;3,0.15,0.12),0.06),IF(_xlfn.XLOOKUP(B936,'RES TECH'!$M:$M,'RES TECH'!$C:$C)="High Income",IF(G936&gt;1,IF(G936&gt;3,0.08,0.06),0.03))))))</f>
        <v>0.15</v>
      </c>
    </row>
    <row r="937" spans="2:13" x14ac:dyDescent="0.25">
      <c r="B937" t="str">
        <f>IF('RES TECH'!N933=1,'RES TECH'!M933,"*")</f>
        <v>RESHOUUMOldSHRAD2ELC20</v>
      </c>
      <c r="C937" t="str">
        <f>IF(B937="*","*",_xlfn.XLOOKUP(B937,'RES TECH'!M:M,'RES TECH'!K:K))</f>
        <v>RESELC</v>
      </c>
      <c r="D937" t="str">
        <f>IF(B937="*","*",_xlfn.XLOOKUP(B937,'RES TECH'!M:M,'RES TECH'!L:L))</f>
        <v>RESHOUUMOldSHEUE</v>
      </c>
      <c r="E937">
        <f>IF(B937="*","*",_xlfn.XLOOKUP(B937,'RES TECH'!M:M,'RES TECH'!O:O))</f>
        <v>2020</v>
      </c>
      <c r="F937" s="12">
        <f>IF(B937="*","*",_xlfn.XLOOKUP(B937,'RES TECH'!M:M,'RES TECH'!Y:Y))</f>
        <v>23</v>
      </c>
      <c r="G937" s="12">
        <f>IF(B937="*","*",_xlfn.XLOOKUP(B937,'RES TECH'!M:M,'RES TECH'!V:V))</f>
        <v>0.98</v>
      </c>
      <c r="H937">
        <f>IF(B937="*","*",_xlfn.XLOOKUP(B937,'RES TECH'!M:M,'RES TECH'!AA:AA))</f>
        <v>31.536000000000001</v>
      </c>
      <c r="I937" s="12">
        <f>IF(B937="*","*",_xlfn.XLOOKUP(B937,'RES TECH'!M:M,'RES TECH'!Z:Z))</f>
        <v>9.1249964693936397E-2</v>
      </c>
      <c r="J937" s="12">
        <f>IF(B937="*","*",_xlfn.XLOOKUP(B937,'RES TECH'!M:M,'RES TECH'!S:S))</f>
        <v>78.123325869539329</v>
      </c>
      <c r="K937" s="12">
        <f t="shared" si="28"/>
        <v>3.9061662934769665</v>
      </c>
      <c r="L937" s="12">
        <f t="shared" si="29"/>
        <v>0.19530831467384835</v>
      </c>
      <c r="M937">
        <f>IF(B937="*","*",IF(_xlfn.XLOOKUP(B937,'RES TECH'!$M:$M,'RES TECH'!$C:$C)="Low Income",IF(G937&gt;1,IF(G937&gt;3,0.3,0.24),0.12),IF(_xlfn.XLOOKUP(B937,'RES TECH'!$M:$M,'RES TECH'!$C:$C)="Lower-middle Income",IF(G937&gt;1,IF(G937&gt;3,0.23,0.18),0.09),IF(_xlfn.XLOOKUP(B937,'RES TECH'!$M:$M,'RES TECH'!$C:$C)="Upper-middle Income",IF(G937&gt;1,IF(G937&gt;3,0.15,0.12),0.06),IF(_xlfn.XLOOKUP(B937,'RES TECH'!$M:$M,'RES TECH'!$C:$C)="High Income",IF(G937&gt;1,IF(G937&gt;3,0.08,0.06),0.03))))))</f>
        <v>0.06</v>
      </c>
    </row>
    <row r="938" spans="2:13" x14ac:dyDescent="0.25">
      <c r="B938" t="str">
        <f>IF('RES TECH'!N934=1,'RES TECH'!M934,"*")</f>
        <v>RESHOUUMOldSHFUR1NGA20</v>
      </c>
      <c r="C938" t="str">
        <f>IF(B938="*","*",_xlfn.XLOOKUP(B938,'RES TECH'!M:M,'RES TECH'!K:K))</f>
        <v>RESNGA</v>
      </c>
      <c r="D938" t="str">
        <f>IF(B938="*","*",_xlfn.XLOOKUP(B938,'RES TECH'!M:M,'RES TECH'!L:L))</f>
        <v>RESHOUUMOldSHEUE</v>
      </c>
      <c r="E938">
        <f>IF(B938="*","*",_xlfn.XLOOKUP(B938,'RES TECH'!M:M,'RES TECH'!O:O))</f>
        <v>2020</v>
      </c>
      <c r="F938" s="12">
        <f>IF(B938="*","*",_xlfn.XLOOKUP(B938,'RES TECH'!M:M,'RES TECH'!Y:Y))</f>
        <v>22</v>
      </c>
      <c r="G938" s="12">
        <f>IF(B938="*","*",_xlfn.XLOOKUP(B938,'RES TECH'!M:M,'RES TECH'!V:V))</f>
        <v>0.8</v>
      </c>
      <c r="H938">
        <f>IF(B938="*","*",_xlfn.XLOOKUP(B938,'RES TECH'!M:M,'RES TECH'!AA:AA))</f>
        <v>31.536000000000001</v>
      </c>
      <c r="I938" s="12">
        <f>IF(B938="*","*",_xlfn.XLOOKUP(B938,'RES TECH'!M:M,'RES TECH'!Z:Z))</f>
        <v>9.1249964693936397E-2</v>
      </c>
      <c r="J938" s="12">
        <f>IF(B938="*","*",_xlfn.XLOOKUP(B938,'RES TECH'!M:M,'RES TECH'!S:S))</f>
        <v>145.59347093868689</v>
      </c>
      <c r="K938" s="12">
        <f t="shared" si="28"/>
        <v>7.2796735469343448</v>
      </c>
      <c r="L938" s="12">
        <f t="shared" si="29"/>
        <v>0.36398367734671727</v>
      </c>
      <c r="M938">
        <f>IF(B938="*","*",IF(_xlfn.XLOOKUP(B938,'RES TECH'!$M:$M,'RES TECH'!$C:$C)="Low Income",IF(G938&gt;1,IF(G938&gt;3,0.3,0.24),0.12),IF(_xlfn.XLOOKUP(B938,'RES TECH'!$M:$M,'RES TECH'!$C:$C)="Lower-middle Income",IF(G938&gt;1,IF(G938&gt;3,0.23,0.18),0.09),IF(_xlfn.XLOOKUP(B938,'RES TECH'!$M:$M,'RES TECH'!$C:$C)="Upper-middle Income",IF(G938&gt;1,IF(G938&gt;3,0.15,0.12),0.06),IF(_xlfn.XLOOKUP(B938,'RES TECH'!$M:$M,'RES TECH'!$C:$C)="High Income",IF(G938&gt;1,IF(G938&gt;3,0.08,0.06),0.03))))))</f>
        <v>0.06</v>
      </c>
    </row>
    <row r="939" spans="2:13" x14ac:dyDescent="0.25">
      <c r="B939" t="str">
        <f>IF('RES TECH'!N935=1,'RES TECH'!M935,"*")</f>
        <v>*</v>
      </c>
      <c r="C939" t="str">
        <f>IF(B939="*","*",_xlfn.XLOOKUP(B939,'RES TECH'!M:M,'RES TECH'!K:K))</f>
        <v>*</v>
      </c>
      <c r="D939" t="str">
        <f>IF(B939="*","*",_xlfn.XLOOKUP(B939,'RES TECH'!M:M,'RES TECH'!L:L))</f>
        <v>*</v>
      </c>
      <c r="E939" t="str">
        <f>IF(B939="*","*",_xlfn.XLOOKUP(B939,'RES TECH'!M:M,'RES TECH'!O:O))</f>
        <v>*</v>
      </c>
      <c r="F939" s="12" t="str">
        <f>IF(B939="*","*",_xlfn.XLOOKUP(B939,'RES TECH'!M:M,'RES TECH'!Y:Y))</f>
        <v>*</v>
      </c>
      <c r="G939" s="12" t="str">
        <f>IF(B939="*","*",_xlfn.XLOOKUP(B939,'RES TECH'!M:M,'RES TECH'!V:V))</f>
        <v>*</v>
      </c>
      <c r="H939" t="str">
        <f>IF(B939="*","*",_xlfn.XLOOKUP(B939,'RES TECH'!M:M,'RES TECH'!AA:AA))</f>
        <v>*</v>
      </c>
      <c r="I939" s="12" t="str">
        <f>IF(B939="*","*",_xlfn.XLOOKUP(B939,'RES TECH'!M:M,'RES TECH'!Z:Z))</f>
        <v>*</v>
      </c>
      <c r="J939" s="12" t="str">
        <f>IF(B939="*","*",_xlfn.XLOOKUP(B939,'RES TECH'!M:M,'RES TECH'!S:S))</f>
        <v>*</v>
      </c>
      <c r="K939" s="12" t="str">
        <f t="shared" si="28"/>
        <v>*</v>
      </c>
      <c r="L939" s="12" t="str">
        <f t="shared" si="29"/>
        <v>*</v>
      </c>
      <c r="M939" t="str">
        <f>IF(B939="*","*",IF(_xlfn.XLOOKUP(B939,'RES TECH'!$M:$M,'RES TECH'!$C:$C)="Low Income",IF(G939&gt;1,IF(G939&gt;3,0.3,0.24),0.12),IF(_xlfn.XLOOKUP(B939,'RES TECH'!$M:$M,'RES TECH'!$C:$C)="Lower-middle Income",IF(G939&gt;1,IF(G939&gt;3,0.23,0.18),0.09),IF(_xlfn.XLOOKUP(B939,'RES TECH'!$M:$M,'RES TECH'!$C:$C)="Upper-middle Income",IF(G939&gt;1,IF(G939&gt;3,0.15,0.12),0.06),IF(_xlfn.XLOOKUP(B939,'RES TECH'!$M:$M,'RES TECH'!$C:$C)="High Income",IF(G939&gt;1,IF(G939&gt;3,0.08,0.06),0.03))))))</f>
        <v>*</v>
      </c>
    </row>
    <row r="940" spans="2:13" x14ac:dyDescent="0.25">
      <c r="B940" t="str">
        <f>IF('RES TECH'!N936=1,'RES TECH'!M936,"*")</f>
        <v>RESHOUUMOldSHFUR2NGA20</v>
      </c>
      <c r="C940" t="str">
        <f>IF(B940="*","*",_xlfn.XLOOKUP(B940,'RES TECH'!M:M,'RES TECH'!K:K))</f>
        <v>RESNGA</v>
      </c>
      <c r="D940" t="str">
        <f>IF(B940="*","*",_xlfn.XLOOKUP(B940,'RES TECH'!M:M,'RES TECH'!L:L))</f>
        <v>RESHOUUMOldSHEUE</v>
      </c>
      <c r="E940">
        <f>IF(B940="*","*",_xlfn.XLOOKUP(B940,'RES TECH'!M:M,'RES TECH'!O:O))</f>
        <v>2020</v>
      </c>
      <c r="F940" s="12">
        <f>IF(B940="*","*",_xlfn.XLOOKUP(B940,'RES TECH'!M:M,'RES TECH'!Y:Y))</f>
        <v>22</v>
      </c>
      <c r="G940" s="12">
        <f>IF(B940="*","*",_xlfn.XLOOKUP(B940,'RES TECH'!M:M,'RES TECH'!V:V))</f>
        <v>0.92</v>
      </c>
      <c r="H940">
        <f>IF(B940="*","*",_xlfn.XLOOKUP(B940,'RES TECH'!M:M,'RES TECH'!AA:AA))</f>
        <v>31.536000000000001</v>
      </c>
      <c r="I940" s="12">
        <f>IF(B940="*","*",_xlfn.XLOOKUP(B940,'RES TECH'!M:M,'RES TECH'!Z:Z))</f>
        <v>9.1249964693936397E-2</v>
      </c>
      <c r="J940" s="12">
        <f>IF(B940="*","*",_xlfn.XLOOKUP(B940,'RES TECH'!M:M,'RES TECH'!S:S))</f>
        <v>185.36534592681599</v>
      </c>
      <c r="K940" s="12">
        <f t="shared" si="28"/>
        <v>9.2682672963408006</v>
      </c>
      <c r="L940" s="12">
        <f t="shared" si="29"/>
        <v>0.46341336481704004</v>
      </c>
      <c r="M940">
        <f>IF(B940="*","*",IF(_xlfn.XLOOKUP(B940,'RES TECH'!$M:$M,'RES TECH'!$C:$C)="Low Income",IF(G940&gt;1,IF(G940&gt;3,0.3,0.24),0.12),IF(_xlfn.XLOOKUP(B940,'RES TECH'!$M:$M,'RES TECH'!$C:$C)="Lower-middle Income",IF(G940&gt;1,IF(G940&gt;3,0.23,0.18),0.09),IF(_xlfn.XLOOKUP(B940,'RES TECH'!$M:$M,'RES TECH'!$C:$C)="Upper-middle Income",IF(G940&gt;1,IF(G940&gt;3,0.15,0.12),0.06),IF(_xlfn.XLOOKUP(B940,'RES TECH'!$M:$M,'RES TECH'!$C:$C)="High Income",IF(G940&gt;1,IF(G940&gt;3,0.08,0.06),0.03))))))</f>
        <v>0.06</v>
      </c>
    </row>
    <row r="941" spans="2:13" x14ac:dyDescent="0.25">
      <c r="B941" t="str">
        <f>IF('RES TECH'!N937=1,'RES TECH'!M937,"*")</f>
        <v>RESHOUUMOldSHFUR3NGA20</v>
      </c>
      <c r="C941" t="str">
        <f>IF(B941="*","*",_xlfn.XLOOKUP(B941,'RES TECH'!M:M,'RES TECH'!K:K))</f>
        <v>RESNGA</v>
      </c>
      <c r="D941" t="str">
        <f>IF(B941="*","*",_xlfn.XLOOKUP(B941,'RES TECH'!M:M,'RES TECH'!L:L))</f>
        <v>RESHOUUMOldSHEUE</v>
      </c>
      <c r="E941">
        <f>IF(B941="*","*",_xlfn.XLOOKUP(B941,'RES TECH'!M:M,'RES TECH'!O:O))</f>
        <v>2020</v>
      </c>
      <c r="F941" s="12">
        <f>IF(B941="*","*",_xlfn.XLOOKUP(B941,'RES TECH'!M:M,'RES TECH'!Y:Y))</f>
        <v>22</v>
      </c>
      <c r="G941" s="12">
        <f>IF(B941="*","*",_xlfn.XLOOKUP(B941,'RES TECH'!M:M,'RES TECH'!V:V))</f>
        <v>0.95</v>
      </c>
      <c r="H941">
        <f>IF(B941="*","*",_xlfn.XLOOKUP(B941,'RES TECH'!M:M,'RES TECH'!AA:AA))</f>
        <v>31.536000000000001</v>
      </c>
      <c r="I941" s="12">
        <f>IF(B941="*","*",_xlfn.XLOOKUP(B941,'RES TECH'!M:M,'RES TECH'!Z:Z))</f>
        <v>9.1249964693936397E-2</v>
      </c>
      <c r="J941" s="12">
        <f>IF(B941="*","*",_xlfn.XLOOKUP(B941,'RES TECH'!M:M,'RES TECH'!S:S))</f>
        <v>194.5981026204889</v>
      </c>
      <c r="K941" s="12">
        <f t="shared" si="28"/>
        <v>9.7299051310244451</v>
      </c>
      <c r="L941" s="12">
        <f t="shared" si="29"/>
        <v>0.48649525655122228</v>
      </c>
      <c r="M941">
        <f>IF(B941="*","*",IF(_xlfn.XLOOKUP(B941,'RES TECH'!$M:$M,'RES TECH'!$C:$C)="Low Income",IF(G941&gt;1,IF(G941&gt;3,0.3,0.24),0.12),IF(_xlfn.XLOOKUP(B941,'RES TECH'!$M:$M,'RES TECH'!$C:$C)="Lower-middle Income",IF(G941&gt;1,IF(G941&gt;3,0.23,0.18),0.09),IF(_xlfn.XLOOKUP(B941,'RES TECH'!$M:$M,'RES TECH'!$C:$C)="Upper-middle Income",IF(G941&gt;1,IF(G941&gt;3,0.15,0.12),0.06),IF(_xlfn.XLOOKUP(B941,'RES TECH'!$M:$M,'RES TECH'!$C:$C)="High Income",IF(G941&gt;1,IF(G941&gt;3,0.08,0.06),0.03))))))</f>
        <v>0.06</v>
      </c>
    </row>
    <row r="942" spans="2:13" x14ac:dyDescent="0.25">
      <c r="B942" t="str">
        <f>IF('RES TECH'!N938=1,'RES TECH'!M938,"*")</f>
        <v>RESHOUUMOldSHFUR3NGA22</v>
      </c>
      <c r="C942" t="str">
        <f>IF(B942="*","*",_xlfn.XLOOKUP(B942,'RES TECH'!M:M,'RES TECH'!K:K))</f>
        <v>RESNGA</v>
      </c>
      <c r="D942" t="str">
        <f>IF(B942="*","*",_xlfn.XLOOKUP(B942,'RES TECH'!M:M,'RES TECH'!L:L))</f>
        <v>RESHOUUMOldSHEUE</v>
      </c>
      <c r="E942">
        <f>IF(B942="*","*",_xlfn.XLOOKUP(B942,'RES TECH'!M:M,'RES TECH'!O:O))</f>
        <v>2022</v>
      </c>
      <c r="F942" s="12">
        <f>IF(B942="*","*",_xlfn.XLOOKUP(B942,'RES TECH'!M:M,'RES TECH'!Y:Y))</f>
        <v>22</v>
      </c>
      <c r="G942" s="12">
        <f>IF(B942="*","*",_xlfn.XLOOKUP(B942,'RES TECH'!M:M,'RES TECH'!V:V))</f>
        <v>0.95</v>
      </c>
      <c r="H942">
        <f>IF(B942="*","*",_xlfn.XLOOKUP(B942,'RES TECH'!M:M,'RES TECH'!AA:AA))</f>
        <v>31.536000000000001</v>
      </c>
      <c r="I942" s="12">
        <f>IF(B942="*","*",_xlfn.XLOOKUP(B942,'RES TECH'!M:M,'RES TECH'!Z:Z))</f>
        <v>9.1249964693936397E-2</v>
      </c>
      <c r="J942" s="12">
        <f>IF(B942="*","*",_xlfn.XLOOKUP(B942,'RES TECH'!M:M,'RES TECH'!S:S))</f>
        <v>194.5981026204889</v>
      </c>
      <c r="K942" s="12">
        <f t="shared" si="28"/>
        <v>9.7299051310244451</v>
      </c>
      <c r="L942" s="12">
        <f t="shared" si="29"/>
        <v>0.48649525655122228</v>
      </c>
      <c r="M942">
        <f>IF(B942="*","*",IF(_xlfn.XLOOKUP(B942,'RES TECH'!$M:$M,'RES TECH'!$C:$C)="Low Income",IF(G942&gt;1,IF(G942&gt;3,0.3,0.24),0.12),IF(_xlfn.XLOOKUP(B942,'RES TECH'!$M:$M,'RES TECH'!$C:$C)="Lower-middle Income",IF(G942&gt;1,IF(G942&gt;3,0.23,0.18),0.09),IF(_xlfn.XLOOKUP(B942,'RES TECH'!$M:$M,'RES TECH'!$C:$C)="Upper-middle Income",IF(G942&gt;1,IF(G942&gt;3,0.15,0.12),0.06),IF(_xlfn.XLOOKUP(B942,'RES TECH'!$M:$M,'RES TECH'!$C:$C)="High Income",IF(G942&gt;1,IF(G942&gt;3,0.08,0.06),0.03))))))</f>
        <v>0.06</v>
      </c>
    </row>
    <row r="943" spans="2:13" x14ac:dyDescent="0.25">
      <c r="B943" t="str">
        <f>IF('RES TECH'!N939=1,'RES TECH'!M939,"*")</f>
        <v>RESHOUUMOldSHFUR4NGA20</v>
      </c>
      <c r="C943" t="str">
        <f>IF(B943="*","*",_xlfn.XLOOKUP(B943,'RES TECH'!M:M,'RES TECH'!K:K))</f>
        <v>RESNGA</v>
      </c>
      <c r="D943" t="str">
        <f>IF(B943="*","*",_xlfn.XLOOKUP(B943,'RES TECH'!M:M,'RES TECH'!L:L))</f>
        <v>RESHOUUMOldSHEUE</v>
      </c>
      <c r="E943">
        <f>IF(B943="*","*",_xlfn.XLOOKUP(B943,'RES TECH'!M:M,'RES TECH'!O:O))</f>
        <v>2020</v>
      </c>
      <c r="F943" s="12">
        <f>IF(B943="*","*",_xlfn.XLOOKUP(B943,'RES TECH'!M:M,'RES TECH'!Y:Y))</f>
        <v>22</v>
      </c>
      <c r="G943" s="12">
        <f>IF(B943="*","*",_xlfn.XLOOKUP(B943,'RES TECH'!M:M,'RES TECH'!V:V))</f>
        <v>0.99</v>
      </c>
      <c r="H943">
        <f>IF(B943="*","*",_xlfn.XLOOKUP(B943,'RES TECH'!M:M,'RES TECH'!AA:AA))</f>
        <v>31.536000000000001</v>
      </c>
      <c r="I943" s="12">
        <f>IF(B943="*","*",_xlfn.XLOOKUP(B943,'RES TECH'!M:M,'RES TECH'!Z:Z))</f>
        <v>9.1249964693936397E-2</v>
      </c>
      <c r="J943" s="12">
        <f>IF(B943="*","*",_xlfn.XLOOKUP(B943,'RES TECH'!M:M,'RES TECH'!S:S))</f>
        <v>215.90446422127229</v>
      </c>
      <c r="K943" s="12">
        <f t="shared" si="28"/>
        <v>10.795223211063615</v>
      </c>
      <c r="L943" s="12">
        <f t="shared" si="29"/>
        <v>0.5397611605531808</v>
      </c>
      <c r="M943">
        <f>IF(B943="*","*",IF(_xlfn.XLOOKUP(B943,'RES TECH'!$M:$M,'RES TECH'!$C:$C)="Low Income",IF(G943&gt;1,IF(G943&gt;3,0.3,0.24),0.12),IF(_xlfn.XLOOKUP(B943,'RES TECH'!$M:$M,'RES TECH'!$C:$C)="Lower-middle Income",IF(G943&gt;1,IF(G943&gt;3,0.23,0.18),0.09),IF(_xlfn.XLOOKUP(B943,'RES TECH'!$M:$M,'RES TECH'!$C:$C)="Upper-middle Income",IF(G943&gt;1,IF(G943&gt;3,0.15,0.12),0.06),IF(_xlfn.XLOOKUP(B943,'RES TECH'!$M:$M,'RES TECH'!$C:$C)="High Income",IF(G943&gt;1,IF(G943&gt;3,0.08,0.06),0.03))))))</f>
        <v>0.06</v>
      </c>
    </row>
    <row r="944" spans="2:13" x14ac:dyDescent="0.25">
      <c r="B944" t="str">
        <f>IF('RES TECH'!N940=1,'RES TECH'!M940,"*")</f>
        <v>RESHOUUMOldSHFUR4NGA22</v>
      </c>
      <c r="C944" t="str">
        <f>IF(B944="*","*",_xlfn.XLOOKUP(B944,'RES TECH'!M:M,'RES TECH'!K:K))</f>
        <v>RESNGA</v>
      </c>
      <c r="D944" t="str">
        <f>IF(B944="*","*",_xlfn.XLOOKUP(B944,'RES TECH'!M:M,'RES TECH'!L:L))</f>
        <v>RESHOUUMOldSHEUE</v>
      </c>
      <c r="E944">
        <f>IF(B944="*","*",_xlfn.XLOOKUP(B944,'RES TECH'!M:M,'RES TECH'!O:O))</f>
        <v>2022</v>
      </c>
      <c r="F944" s="12">
        <f>IF(B944="*","*",_xlfn.XLOOKUP(B944,'RES TECH'!M:M,'RES TECH'!Y:Y))</f>
        <v>22</v>
      </c>
      <c r="G944" s="12">
        <f>IF(B944="*","*",_xlfn.XLOOKUP(B944,'RES TECH'!M:M,'RES TECH'!V:V))</f>
        <v>0.99</v>
      </c>
      <c r="H944">
        <f>IF(B944="*","*",_xlfn.XLOOKUP(B944,'RES TECH'!M:M,'RES TECH'!AA:AA))</f>
        <v>31.536000000000001</v>
      </c>
      <c r="I944" s="12">
        <f>IF(B944="*","*",_xlfn.XLOOKUP(B944,'RES TECH'!M:M,'RES TECH'!Z:Z))</f>
        <v>9.1249964693936397E-2</v>
      </c>
      <c r="J944" s="12">
        <f>IF(B944="*","*",_xlfn.XLOOKUP(B944,'RES TECH'!M:M,'RES TECH'!S:S))</f>
        <v>215.90446422127229</v>
      </c>
      <c r="K944" s="12">
        <f t="shared" si="28"/>
        <v>10.795223211063615</v>
      </c>
      <c r="L944" s="12">
        <f t="shared" si="29"/>
        <v>0.5397611605531808</v>
      </c>
      <c r="M944">
        <f>IF(B944="*","*",IF(_xlfn.XLOOKUP(B944,'RES TECH'!$M:$M,'RES TECH'!$C:$C)="Low Income",IF(G944&gt;1,IF(G944&gt;3,0.3,0.24),0.12),IF(_xlfn.XLOOKUP(B944,'RES TECH'!$M:$M,'RES TECH'!$C:$C)="Lower-middle Income",IF(G944&gt;1,IF(G944&gt;3,0.23,0.18),0.09),IF(_xlfn.XLOOKUP(B944,'RES TECH'!$M:$M,'RES TECH'!$C:$C)="Upper-middle Income",IF(G944&gt;1,IF(G944&gt;3,0.15,0.12),0.06),IF(_xlfn.XLOOKUP(B944,'RES TECH'!$M:$M,'RES TECH'!$C:$C)="High Income",IF(G944&gt;1,IF(G944&gt;3,0.08,0.06),0.03))))))</f>
        <v>0.06</v>
      </c>
    </row>
    <row r="945" spans="2:13" x14ac:dyDescent="0.25">
      <c r="B945" t="str">
        <f>IF('RES TECH'!N941=1,'RES TECH'!M941,"*")</f>
        <v>RESHOUUMOldSHRAD1NGA20</v>
      </c>
      <c r="C945" t="str">
        <f>IF(B945="*","*",_xlfn.XLOOKUP(B945,'RES TECH'!M:M,'RES TECH'!K:K))</f>
        <v>RESNGA</v>
      </c>
      <c r="D945" t="str">
        <f>IF(B945="*","*",_xlfn.XLOOKUP(B945,'RES TECH'!M:M,'RES TECH'!L:L))</f>
        <v>RESHOUUMOldSHEUE</v>
      </c>
      <c r="E945">
        <f>IF(B945="*","*",_xlfn.XLOOKUP(B945,'RES TECH'!M:M,'RES TECH'!O:O))</f>
        <v>2020</v>
      </c>
      <c r="F945" s="12">
        <f>IF(B945="*","*",_xlfn.XLOOKUP(B945,'RES TECH'!M:M,'RES TECH'!Y:Y))</f>
        <v>26</v>
      </c>
      <c r="G945" s="12">
        <f>IF(B945="*","*",_xlfn.XLOOKUP(B945,'RES TECH'!M:M,'RES TECH'!V:V))</f>
        <v>0.82</v>
      </c>
      <c r="H945">
        <f>IF(B945="*","*",_xlfn.XLOOKUP(B945,'RES TECH'!M:M,'RES TECH'!AA:AA))</f>
        <v>31.536000000000001</v>
      </c>
      <c r="I945" s="12">
        <f>IF(B945="*","*",_xlfn.XLOOKUP(B945,'RES TECH'!M:M,'RES TECH'!Z:Z))</f>
        <v>9.1249964693936397E-2</v>
      </c>
      <c r="J945" s="12">
        <f>IF(B945="*","*",_xlfn.XLOOKUP(B945,'RES TECH'!M:M,'RES TECH'!S:S))</f>
        <v>509.57714828540429</v>
      </c>
      <c r="K945" s="12">
        <f t="shared" si="28"/>
        <v>25.478857414270216</v>
      </c>
      <c r="L945" s="12">
        <f t="shared" si="29"/>
        <v>1.273942870713511</v>
      </c>
      <c r="M945">
        <f>IF(B945="*","*",IF(_xlfn.XLOOKUP(B945,'RES TECH'!$M:$M,'RES TECH'!$C:$C)="Low Income",IF(G945&gt;1,IF(G945&gt;3,0.3,0.24),0.12),IF(_xlfn.XLOOKUP(B945,'RES TECH'!$M:$M,'RES TECH'!$C:$C)="Lower-middle Income",IF(G945&gt;1,IF(G945&gt;3,0.23,0.18),0.09),IF(_xlfn.XLOOKUP(B945,'RES TECH'!$M:$M,'RES TECH'!$C:$C)="Upper-middle Income",IF(G945&gt;1,IF(G945&gt;3,0.15,0.12),0.06),IF(_xlfn.XLOOKUP(B945,'RES TECH'!$M:$M,'RES TECH'!$C:$C)="High Income",IF(G945&gt;1,IF(G945&gt;3,0.08,0.06),0.03))))))</f>
        <v>0.06</v>
      </c>
    </row>
    <row r="946" spans="2:13" x14ac:dyDescent="0.25">
      <c r="B946" t="str">
        <f>IF('RES TECH'!N942=1,'RES TECH'!M942,"*")</f>
        <v>RESHOUUMOldSHRAD1NGA21</v>
      </c>
      <c r="C946" t="str">
        <f>IF(B946="*","*",_xlfn.XLOOKUP(B946,'RES TECH'!M:M,'RES TECH'!K:K))</f>
        <v>RESNGA</v>
      </c>
      <c r="D946" t="str">
        <f>IF(B946="*","*",_xlfn.XLOOKUP(B946,'RES TECH'!M:M,'RES TECH'!L:L))</f>
        <v>RESHOUUMOldSHEUE</v>
      </c>
      <c r="E946">
        <f>IF(B946="*","*",_xlfn.XLOOKUP(B946,'RES TECH'!M:M,'RES TECH'!O:O))</f>
        <v>2021</v>
      </c>
      <c r="F946" s="12">
        <f>IF(B946="*","*",_xlfn.XLOOKUP(B946,'RES TECH'!M:M,'RES TECH'!Y:Y))</f>
        <v>26</v>
      </c>
      <c r="G946" s="12">
        <f>IF(B946="*","*",_xlfn.XLOOKUP(B946,'RES TECH'!M:M,'RES TECH'!V:V))</f>
        <v>0.84</v>
      </c>
      <c r="H946">
        <f>IF(B946="*","*",_xlfn.XLOOKUP(B946,'RES TECH'!M:M,'RES TECH'!AA:AA))</f>
        <v>31.536000000000001</v>
      </c>
      <c r="I946" s="12">
        <f>IF(B946="*","*",_xlfn.XLOOKUP(B946,'RES TECH'!M:M,'RES TECH'!Z:Z))</f>
        <v>9.1249964693936397E-2</v>
      </c>
      <c r="J946" s="12">
        <f>IF(B946="*","*",_xlfn.XLOOKUP(B946,'RES TECH'!M:M,'RES TECH'!S:S))</f>
        <v>522.00585921919458</v>
      </c>
      <c r="K946" s="12">
        <f t="shared" si="28"/>
        <v>26.100292960959731</v>
      </c>
      <c r="L946" s="12">
        <f t="shared" si="29"/>
        <v>1.3050146480479867</v>
      </c>
      <c r="M946">
        <f>IF(B946="*","*",IF(_xlfn.XLOOKUP(B946,'RES TECH'!$M:$M,'RES TECH'!$C:$C)="Low Income",IF(G946&gt;1,IF(G946&gt;3,0.3,0.24),0.12),IF(_xlfn.XLOOKUP(B946,'RES TECH'!$M:$M,'RES TECH'!$C:$C)="Lower-middle Income",IF(G946&gt;1,IF(G946&gt;3,0.23,0.18),0.09),IF(_xlfn.XLOOKUP(B946,'RES TECH'!$M:$M,'RES TECH'!$C:$C)="Upper-middle Income",IF(G946&gt;1,IF(G946&gt;3,0.15,0.12),0.06),IF(_xlfn.XLOOKUP(B946,'RES TECH'!$M:$M,'RES TECH'!$C:$C)="High Income",IF(G946&gt;1,IF(G946&gt;3,0.08,0.06),0.03))))))</f>
        <v>0.06</v>
      </c>
    </row>
    <row r="947" spans="2:13" x14ac:dyDescent="0.25">
      <c r="B947" t="str">
        <f>IF('RES TECH'!N943=1,'RES TECH'!M943,"*")</f>
        <v>*</v>
      </c>
      <c r="C947" t="str">
        <f>IF(B947="*","*",_xlfn.XLOOKUP(B947,'RES TECH'!M:M,'RES TECH'!K:K))</f>
        <v>*</v>
      </c>
      <c r="D947" t="str">
        <f>IF(B947="*","*",_xlfn.XLOOKUP(B947,'RES TECH'!M:M,'RES TECH'!L:L))</f>
        <v>*</v>
      </c>
      <c r="E947" t="str">
        <f>IF(B947="*","*",_xlfn.XLOOKUP(B947,'RES TECH'!M:M,'RES TECH'!O:O))</f>
        <v>*</v>
      </c>
      <c r="F947" s="12" t="str">
        <f>IF(B947="*","*",_xlfn.XLOOKUP(B947,'RES TECH'!M:M,'RES TECH'!Y:Y))</f>
        <v>*</v>
      </c>
      <c r="G947" s="12" t="str">
        <f>IF(B947="*","*",_xlfn.XLOOKUP(B947,'RES TECH'!M:M,'RES TECH'!V:V))</f>
        <v>*</v>
      </c>
      <c r="H947" t="str">
        <f>IF(B947="*","*",_xlfn.XLOOKUP(B947,'RES TECH'!M:M,'RES TECH'!AA:AA))</f>
        <v>*</v>
      </c>
      <c r="I947" s="12" t="str">
        <f>IF(B947="*","*",_xlfn.XLOOKUP(B947,'RES TECH'!M:M,'RES TECH'!Z:Z))</f>
        <v>*</v>
      </c>
      <c r="J947" s="12" t="str">
        <f>IF(B947="*","*",_xlfn.XLOOKUP(B947,'RES TECH'!M:M,'RES TECH'!S:S))</f>
        <v>*</v>
      </c>
      <c r="K947" s="12" t="str">
        <f t="shared" si="28"/>
        <v>*</v>
      </c>
      <c r="L947" s="12" t="str">
        <f t="shared" si="29"/>
        <v>*</v>
      </c>
      <c r="M947" t="str">
        <f>IF(B947="*","*",IF(_xlfn.XLOOKUP(B947,'RES TECH'!$M:$M,'RES TECH'!$C:$C)="Low Income",IF(G947&gt;1,IF(G947&gt;3,0.3,0.24),0.12),IF(_xlfn.XLOOKUP(B947,'RES TECH'!$M:$M,'RES TECH'!$C:$C)="Lower-middle Income",IF(G947&gt;1,IF(G947&gt;3,0.23,0.18),0.09),IF(_xlfn.XLOOKUP(B947,'RES TECH'!$M:$M,'RES TECH'!$C:$C)="Upper-middle Income",IF(G947&gt;1,IF(G947&gt;3,0.15,0.12),0.06),IF(_xlfn.XLOOKUP(B947,'RES TECH'!$M:$M,'RES TECH'!$C:$C)="High Income",IF(G947&gt;1,IF(G947&gt;3,0.08,0.06),0.03))))))</f>
        <v>*</v>
      </c>
    </row>
    <row r="948" spans="2:13" x14ac:dyDescent="0.25">
      <c r="B948" t="str">
        <f>IF('RES TECH'!N944=1,'RES TECH'!M944,"*")</f>
        <v>RESHOUUMOldSHRAD2NGA20</v>
      </c>
      <c r="C948" t="str">
        <f>IF(B948="*","*",_xlfn.XLOOKUP(B948,'RES TECH'!M:M,'RES TECH'!K:K))</f>
        <v>RESNGA</v>
      </c>
      <c r="D948" t="str">
        <f>IF(B948="*","*",_xlfn.XLOOKUP(B948,'RES TECH'!M:M,'RES TECH'!L:L))</f>
        <v>RESHOUUMOldSHEUE</v>
      </c>
      <c r="E948">
        <f>IF(B948="*","*",_xlfn.XLOOKUP(B948,'RES TECH'!M:M,'RES TECH'!O:O))</f>
        <v>2020</v>
      </c>
      <c r="F948" s="12">
        <f>IF(B948="*","*",_xlfn.XLOOKUP(B948,'RES TECH'!M:M,'RES TECH'!Y:Y))</f>
        <v>26</v>
      </c>
      <c r="G948" s="12">
        <f>IF(B948="*","*",_xlfn.XLOOKUP(B948,'RES TECH'!M:M,'RES TECH'!V:V))</f>
        <v>0.82</v>
      </c>
      <c r="H948">
        <f>IF(B948="*","*",_xlfn.XLOOKUP(B948,'RES TECH'!M:M,'RES TECH'!AA:AA))</f>
        <v>31.536000000000001</v>
      </c>
      <c r="I948" s="12">
        <f>IF(B948="*","*",_xlfn.XLOOKUP(B948,'RES TECH'!M:M,'RES TECH'!Z:Z))</f>
        <v>9.1249964693936397E-2</v>
      </c>
      <c r="J948" s="12">
        <f>IF(B948="*","*",_xlfn.XLOOKUP(B948,'RES TECH'!M:M,'RES TECH'!S:S))</f>
        <v>509.57714828540429</v>
      </c>
      <c r="K948" s="12">
        <f t="shared" si="28"/>
        <v>25.478857414270216</v>
      </c>
      <c r="L948" s="12">
        <f t="shared" si="29"/>
        <v>1.273942870713511</v>
      </c>
      <c r="M948">
        <f>IF(B948="*","*",IF(_xlfn.XLOOKUP(B948,'RES TECH'!$M:$M,'RES TECH'!$C:$C)="Low Income",IF(G948&gt;1,IF(G948&gt;3,0.3,0.24),0.12),IF(_xlfn.XLOOKUP(B948,'RES TECH'!$M:$M,'RES TECH'!$C:$C)="Lower-middle Income",IF(G948&gt;1,IF(G948&gt;3,0.23,0.18),0.09),IF(_xlfn.XLOOKUP(B948,'RES TECH'!$M:$M,'RES TECH'!$C:$C)="Upper-middle Income",IF(G948&gt;1,IF(G948&gt;3,0.15,0.12),0.06),IF(_xlfn.XLOOKUP(B948,'RES TECH'!$M:$M,'RES TECH'!$C:$C)="High Income",IF(G948&gt;1,IF(G948&gt;3,0.08,0.06),0.03))))))</f>
        <v>0.06</v>
      </c>
    </row>
    <row r="949" spans="2:13" x14ac:dyDescent="0.25">
      <c r="B949" t="str">
        <f>IF('RES TECH'!N945=1,'RES TECH'!M945,"*")</f>
        <v>RESHOUUMOldSHRAD3NGA20</v>
      </c>
      <c r="C949" t="str">
        <f>IF(B949="*","*",_xlfn.XLOOKUP(B949,'RES TECH'!M:M,'RES TECH'!K:K))</f>
        <v>RESNGA</v>
      </c>
      <c r="D949" t="str">
        <f>IF(B949="*","*",_xlfn.XLOOKUP(B949,'RES TECH'!M:M,'RES TECH'!L:L))</f>
        <v>RESHOUUMOldSHEUE</v>
      </c>
      <c r="E949">
        <f>IF(B949="*","*",_xlfn.XLOOKUP(B949,'RES TECH'!M:M,'RES TECH'!O:O))</f>
        <v>2020</v>
      </c>
      <c r="F949" s="12">
        <f>IF(B949="*","*",_xlfn.XLOOKUP(B949,'RES TECH'!M:M,'RES TECH'!Y:Y))</f>
        <v>26</v>
      </c>
      <c r="G949" s="12">
        <f>IF(B949="*","*",_xlfn.XLOOKUP(B949,'RES TECH'!M:M,'RES TECH'!V:V))</f>
        <v>0.9</v>
      </c>
      <c r="H949">
        <f>IF(B949="*","*",_xlfn.XLOOKUP(B949,'RES TECH'!M:M,'RES TECH'!AA:AA))</f>
        <v>31.536000000000001</v>
      </c>
      <c r="I949" s="12">
        <f>IF(B949="*","*",_xlfn.XLOOKUP(B949,'RES TECH'!M:M,'RES TECH'!Z:Z))</f>
        <v>9.1249964693936397E-2</v>
      </c>
      <c r="J949" s="12">
        <f>IF(B949="*","*",_xlfn.XLOOKUP(B949,'RES TECH'!M:M,'RES TECH'!S:S))</f>
        <v>559.29199202056566</v>
      </c>
      <c r="K949" s="12">
        <f t="shared" si="28"/>
        <v>27.964599601028283</v>
      </c>
      <c r="L949" s="12">
        <f t="shared" si="29"/>
        <v>1.3982299800514142</v>
      </c>
      <c r="M949">
        <f>IF(B949="*","*",IF(_xlfn.XLOOKUP(B949,'RES TECH'!$M:$M,'RES TECH'!$C:$C)="Low Income",IF(G949&gt;1,IF(G949&gt;3,0.3,0.24),0.12),IF(_xlfn.XLOOKUP(B949,'RES TECH'!$M:$M,'RES TECH'!$C:$C)="Lower-middle Income",IF(G949&gt;1,IF(G949&gt;3,0.23,0.18),0.09),IF(_xlfn.XLOOKUP(B949,'RES TECH'!$M:$M,'RES TECH'!$C:$C)="Upper-middle Income",IF(G949&gt;1,IF(G949&gt;3,0.15,0.12),0.06),IF(_xlfn.XLOOKUP(B949,'RES TECH'!$M:$M,'RES TECH'!$C:$C)="High Income",IF(G949&gt;1,IF(G949&gt;3,0.08,0.06),0.03))))))</f>
        <v>0.06</v>
      </c>
    </row>
    <row r="950" spans="2:13" x14ac:dyDescent="0.25">
      <c r="B950" t="str">
        <f>IF('RES TECH'!N946=1,'RES TECH'!M946,"*")</f>
        <v>RESHOUUMOldSHRAD4NGA20</v>
      </c>
      <c r="C950" t="str">
        <f>IF(B950="*","*",_xlfn.XLOOKUP(B950,'RES TECH'!M:M,'RES TECH'!K:K))</f>
        <v>RESNGA</v>
      </c>
      <c r="D950" t="str">
        <f>IF(B950="*","*",_xlfn.XLOOKUP(B950,'RES TECH'!M:M,'RES TECH'!L:L))</f>
        <v>RESHOUUMOldSHEUE</v>
      </c>
      <c r="E950">
        <f>IF(B950="*","*",_xlfn.XLOOKUP(B950,'RES TECH'!M:M,'RES TECH'!O:O))</f>
        <v>2020</v>
      </c>
      <c r="F950" s="12">
        <f>IF(B950="*","*",_xlfn.XLOOKUP(B950,'RES TECH'!M:M,'RES TECH'!Y:Y))</f>
        <v>26</v>
      </c>
      <c r="G950" s="12">
        <f>IF(B950="*","*",_xlfn.XLOOKUP(B950,'RES TECH'!M:M,'RES TECH'!V:V))</f>
        <v>0.97</v>
      </c>
      <c r="H950">
        <f>IF(B950="*","*",_xlfn.XLOOKUP(B950,'RES TECH'!M:M,'RES TECH'!AA:AA))</f>
        <v>31.536000000000001</v>
      </c>
      <c r="I950" s="12">
        <f>IF(B950="*","*",_xlfn.XLOOKUP(B950,'RES TECH'!M:M,'RES TECH'!Z:Z))</f>
        <v>9.1249964693936397E-2</v>
      </c>
      <c r="J950" s="12">
        <f>IF(B950="*","*",_xlfn.XLOOKUP(B950,'RES TECH'!M:M,'RES TECH'!S:S))</f>
        <v>633.86425762330771</v>
      </c>
      <c r="K950" s="12">
        <f t="shared" si="28"/>
        <v>31.693212881165387</v>
      </c>
      <c r="L950" s="12">
        <f t="shared" si="29"/>
        <v>1.5846606440582693</v>
      </c>
      <c r="M950">
        <f>IF(B950="*","*",IF(_xlfn.XLOOKUP(B950,'RES TECH'!$M:$M,'RES TECH'!$C:$C)="Low Income",IF(G950&gt;1,IF(G950&gt;3,0.3,0.24),0.12),IF(_xlfn.XLOOKUP(B950,'RES TECH'!$M:$M,'RES TECH'!$C:$C)="Lower-middle Income",IF(G950&gt;1,IF(G950&gt;3,0.23,0.18),0.09),IF(_xlfn.XLOOKUP(B950,'RES TECH'!$M:$M,'RES TECH'!$C:$C)="Upper-middle Income",IF(G950&gt;1,IF(G950&gt;3,0.15,0.12),0.06),IF(_xlfn.XLOOKUP(B950,'RES TECH'!$M:$M,'RES TECH'!$C:$C)="High Income",IF(G950&gt;1,IF(G950&gt;3,0.08,0.06),0.03))))))</f>
        <v>0.06</v>
      </c>
    </row>
    <row r="951" spans="2:13" x14ac:dyDescent="0.25">
      <c r="B951" t="str">
        <f>IF('RES TECH'!N947=1,'RES TECH'!M947,"*")</f>
        <v>RESHOUUMOldSHRAD4NGA22</v>
      </c>
      <c r="C951" t="str">
        <f>IF(B951="*","*",_xlfn.XLOOKUP(B951,'RES TECH'!M:M,'RES TECH'!K:K))</f>
        <v>RESNGA</v>
      </c>
      <c r="D951" t="str">
        <f>IF(B951="*","*",_xlfn.XLOOKUP(B951,'RES TECH'!M:M,'RES TECH'!L:L))</f>
        <v>RESHOUUMOldSHEUE</v>
      </c>
      <c r="E951">
        <f>IF(B951="*","*",_xlfn.XLOOKUP(B951,'RES TECH'!M:M,'RES TECH'!O:O))</f>
        <v>2022</v>
      </c>
      <c r="F951" s="12">
        <f>IF(B951="*","*",_xlfn.XLOOKUP(B951,'RES TECH'!M:M,'RES TECH'!Y:Y))</f>
        <v>26</v>
      </c>
      <c r="G951" s="12">
        <f>IF(B951="*","*",_xlfn.XLOOKUP(B951,'RES TECH'!M:M,'RES TECH'!V:V))</f>
        <v>0.97</v>
      </c>
      <c r="H951">
        <f>IF(B951="*","*",_xlfn.XLOOKUP(B951,'RES TECH'!M:M,'RES TECH'!AA:AA))</f>
        <v>31.536000000000001</v>
      </c>
      <c r="I951" s="12">
        <f>IF(B951="*","*",_xlfn.XLOOKUP(B951,'RES TECH'!M:M,'RES TECH'!Z:Z))</f>
        <v>9.1249964693936397E-2</v>
      </c>
      <c r="J951" s="12">
        <f>IF(B951="*","*",_xlfn.XLOOKUP(B951,'RES TECH'!M:M,'RES TECH'!S:S))</f>
        <v>633.86425762330771</v>
      </c>
      <c r="K951" s="12">
        <f t="shared" si="28"/>
        <v>31.693212881165387</v>
      </c>
      <c r="L951" s="12">
        <f t="shared" si="29"/>
        <v>1.5846606440582693</v>
      </c>
      <c r="M951">
        <f>IF(B951="*","*",IF(_xlfn.XLOOKUP(B951,'RES TECH'!$M:$M,'RES TECH'!$C:$C)="Low Income",IF(G951&gt;1,IF(G951&gt;3,0.3,0.24),0.12),IF(_xlfn.XLOOKUP(B951,'RES TECH'!$M:$M,'RES TECH'!$C:$C)="Lower-middle Income",IF(G951&gt;1,IF(G951&gt;3,0.23,0.18),0.09),IF(_xlfn.XLOOKUP(B951,'RES TECH'!$M:$M,'RES TECH'!$C:$C)="Upper-middle Income",IF(G951&gt;1,IF(G951&gt;3,0.15,0.12),0.06),IF(_xlfn.XLOOKUP(B951,'RES TECH'!$M:$M,'RES TECH'!$C:$C)="High Income",IF(G951&gt;1,IF(G951&gt;3,0.08,0.06),0.03))))))</f>
        <v>0.06</v>
      </c>
    </row>
    <row r="952" spans="2:13" x14ac:dyDescent="0.25">
      <c r="B952" t="str">
        <f>IF('RES TECH'!N948=1,'RES TECH'!M948,"*")</f>
        <v>RESHOUUMOldSHFUR1KER20</v>
      </c>
      <c r="C952" t="str">
        <f>IF(B952="*","*",_xlfn.XLOOKUP(B952,'RES TECH'!M:M,'RES TECH'!K:K))</f>
        <v>RESKER</v>
      </c>
      <c r="D952" t="str">
        <f>IF(B952="*","*",_xlfn.XLOOKUP(B952,'RES TECH'!M:M,'RES TECH'!L:L))</f>
        <v>RESHOUUMOldSHEUE</v>
      </c>
      <c r="E952">
        <f>IF(B952="*","*",_xlfn.XLOOKUP(B952,'RES TECH'!M:M,'RES TECH'!O:O))</f>
        <v>2020</v>
      </c>
      <c r="F952" s="12">
        <f>IF(B952="*","*",_xlfn.XLOOKUP(B952,'RES TECH'!M:M,'RES TECH'!Y:Y))</f>
        <v>27</v>
      </c>
      <c r="G952" s="12">
        <f>IF(B952="*","*",_xlfn.XLOOKUP(B952,'RES TECH'!M:M,'RES TECH'!V:V))</f>
        <v>0.83</v>
      </c>
      <c r="H952">
        <f>IF(B952="*","*",_xlfn.XLOOKUP(B952,'RES TECH'!M:M,'RES TECH'!AA:AA))</f>
        <v>31.536000000000001</v>
      </c>
      <c r="I952" s="12">
        <f>IF(B952="*","*",_xlfn.XLOOKUP(B952,'RES TECH'!M:M,'RES TECH'!Z:Z))</f>
        <v>9.1249964693936397E-2</v>
      </c>
      <c r="J952" s="12">
        <f>IF(B952="*","*",_xlfn.XLOOKUP(B952,'RES TECH'!M:M,'RES TECH'!S:S))</f>
        <v>292.96247201077239</v>
      </c>
      <c r="K952" s="12">
        <f t="shared" si="28"/>
        <v>14.64812360053862</v>
      </c>
      <c r="L952" s="12">
        <f t="shared" si="29"/>
        <v>0.73240618002693103</v>
      </c>
      <c r="M952">
        <f>IF(B952="*","*",IF(_xlfn.XLOOKUP(B952,'RES TECH'!$M:$M,'RES TECH'!$C:$C)="Low Income",IF(G952&gt;1,IF(G952&gt;3,0.3,0.24),0.12),IF(_xlfn.XLOOKUP(B952,'RES TECH'!$M:$M,'RES TECH'!$C:$C)="Lower-middle Income",IF(G952&gt;1,IF(G952&gt;3,0.23,0.18),0.09),IF(_xlfn.XLOOKUP(B952,'RES TECH'!$M:$M,'RES TECH'!$C:$C)="Upper-middle Income",IF(G952&gt;1,IF(G952&gt;3,0.15,0.12),0.06),IF(_xlfn.XLOOKUP(B952,'RES TECH'!$M:$M,'RES TECH'!$C:$C)="High Income",IF(G952&gt;1,IF(G952&gt;3,0.08,0.06),0.03))))))</f>
        <v>0.06</v>
      </c>
    </row>
    <row r="953" spans="2:13" x14ac:dyDescent="0.25">
      <c r="B953" t="str">
        <f>IF('RES TECH'!N949=1,'RES TECH'!M949,"*")</f>
        <v>*</v>
      </c>
      <c r="C953" t="str">
        <f>IF(B953="*","*",_xlfn.XLOOKUP(B953,'RES TECH'!M:M,'RES TECH'!K:K))</f>
        <v>*</v>
      </c>
      <c r="D953" t="str">
        <f>IF(B953="*","*",_xlfn.XLOOKUP(B953,'RES TECH'!M:M,'RES TECH'!L:L))</f>
        <v>*</v>
      </c>
      <c r="E953" t="str">
        <f>IF(B953="*","*",_xlfn.XLOOKUP(B953,'RES TECH'!M:M,'RES TECH'!O:O))</f>
        <v>*</v>
      </c>
      <c r="F953" s="12" t="str">
        <f>IF(B953="*","*",_xlfn.XLOOKUP(B953,'RES TECH'!M:M,'RES TECH'!Y:Y))</f>
        <v>*</v>
      </c>
      <c r="G953" s="12" t="str">
        <f>IF(B953="*","*",_xlfn.XLOOKUP(B953,'RES TECH'!M:M,'RES TECH'!V:V))</f>
        <v>*</v>
      </c>
      <c r="H953" t="str">
        <f>IF(B953="*","*",_xlfn.XLOOKUP(B953,'RES TECH'!M:M,'RES TECH'!AA:AA))</f>
        <v>*</v>
      </c>
      <c r="I953" s="12" t="str">
        <f>IF(B953="*","*",_xlfn.XLOOKUP(B953,'RES TECH'!M:M,'RES TECH'!Z:Z))</f>
        <v>*</v>
      </c>
      <c r="J953" s="12" t="str">
        <f>IF(B953="*","*",_xlfn.XLOOKUP(B953,'RES TECH'!M:M,'RES TECH'!S:S))</f>
        <v>*</v>
      </c>
      <c r="K953" s="12" t="str">
        <f t="shared" si="28"/>
        <v>*</v>
      </c>
      <c r="L953" s="12" t="str">
        <f t="shared" si="29"/>
        <v>*</v>
      </c>
      <c r="M953" t="str">
        <f>IF(B953="*","*",IF(_xlfn.XLOOKUP(B953,'RES TECH'!$M:$M,'RES TECH'!$C:$C)="Low Income",IF(G953&gt;1,IF(G953&gt;3,0.3,0.24),0.12),IF(_xlfn.XLOOKUP(B953,'RES TECH'!$M:$M,'RES TECH'!$C:$C)="Lower-middle Income",IF(G953&gt;1,IF(G953&gt;3,0.23,0.18),0.09),IF(_xlfn.XLOOKUP(B953,'RES TECH'!$M:$M,'RES TECH'!$C:$C)="Upper-middle Income",IF(G953&gt;1,IF(G953&gt;3,0.15,0.12),0.06),IF(_xlfn.XLOOKUP(B953,'RES TECH'!$M:$M,'RES TECH'!$C:$C)="High Income",IF(G953&gt;1,IF(G953&gt;3,0.08,0.06),0.03))))))</f>
        <v>*</v>
      </c>
    </row>
    <row r="954" spans="2:13" x14ac:dyDescent="0.25">
      <c r="B954" t="str">
        <f>IF('RES TECH'!N950=1,'RES TECH'!M950,"*")</f>
        <v>RESHOUUMOldSHFUR2KER20</v>
      </c>
      <c r="C954" t="str">
        <f>IF(B954="*","*",_xlfn.XLOOKUP(B954,'RES TECH'!M:M,'RES TECH'!K:K))</f>
        <v>RESKER</v>
      </c>
      <c r="D954" t="str">
        <f>IF(B954="*","*",_xlfn.XLOOKUP(B954,'RES TECH'!M:M,'RES TECH'!L:L))</f>
        <v>RESHOUUMOldSHEUE</v>
      </c>
      <c r="E954">
        <f>IF(B954="*","*",_xlfn.XLOOKUP(B954,'RES TECH'!M:M,'RES TECH'!O:O))</f>
        <v>2020</v>
      </c>
      <c r="F954" s="12">
        <f>IF(B954="*","*",_xlfn.XLOOKUP(B954,'RES TECH'!M:M,'RES TECH'!Y:Y))</f>
        <v>27</v>
      </c>
      <c r="G954" s="12">
        <f>IF(B954="*","*",_xlfn.XLOOKUP(B954,'RES TECH'!M:M,'RES TECH'!V:V))</f>
        <v>0.83</v>
      </c>
      <c r="H954">
        <f>IF(B954="*","*",_xlfn.XLOOKUP(B954,'RES TECH'!M:M,'RES TECH'!AA:AA))</f>
        <v>31.536000000000001</v>
      </c>
      <c r="I954" s="12">
        <f>IF(B954="*","*",_xlfn.XLOOKUP(B954,'RES TECH'!M:M,'RES TECH'!Z:Z))</f>
        <v>9.1249964693936397E-2</v>
      </c>
      <c r="J954" s="12">
        <f>IF(B954="*","*",_xlfn.XLOOKUP(B954,'RES TECH'!M:M,'RES TECH'!S:S))</f>
        <v>292.96247201077239</v>
      </c>
      <c r="K954" s="12">
        <f t="shared" si="28"/>
        <v>14.64812360053862</v>
      </c>
      <c r="L954" s="12">
        <f t="shared" si="29"/>
        <v>0.73240618002693103</v>
      </c>
      <c r="M954">
        <f>IF(B954="*","*",IF(_xlfn.XLOOKUP(B954,'RES TECH'!$M:$M,'RES TECH'!$C:$C)="Low Income",IF(G954&gt;1,IF(G954&gt;3,0.3,0.24),0.12),IF(_xlfn.XLOOKUP(B954,'RES TECH'!$M:$M,'RES TECH'!$C:$C)="Lower-middle Income",IF(G954&gt;1,IF(G954&gt;3,0.23,0.18),0.09),IF(_xlfn.XLOOKUP(B954,'RES TECH'!$M:$M,'RES TECH'!$C:$C)="Upper-middle Income",IF(G954&gt;1,IF(G954&gt;3,0.15,0.12),0.06),IF(_xlfn.XLOOKUP(B954,'RES TECH'!$M:$M,'RES TECH'!$C:$C)="High Income",IF(G954&gt;1,IF(G954&gt;3,0.08,0.06),0.03))))))</f>
        <v>0.06</v>
      </c>
    </row>
    <row r="955" spans="2:13" x14ac:dyDescent="0.25">
      <c r="B955" t="str">
        <f>IF('RES TECH'!N951=1,'RES TECH'!M951,"*")</f>
        <v>RESHOUUMOldSHFUR3KER20</v>
      </c>
      <c r="C955" t="str">
        <f>IF(B955="*","*",_xlfn.XLOOKUP(B955,'RES TECH'!M:M,'RES TECH'!K:K))</f>
        <v>RESKER</v>
      </c>
      <c r="D955" t="str">
        <f>IF(B955="*","*",_xlfn.XLOOKUP(B955,'RES TECH'!M:M,'RES TECH'!L:L))</f>
        <v>RESHOUUMOldSHEUE</v>
      </c>
      <c r="E955">
        <f>IF(B955="*","*",_xlfn.XLOOKUP(B955,'RES TECH'!M:M,'RES TECH'!O:O))</f>
        <v>2020</v>
      </c>
      <c r="F955" s="12">
        <f>IF(B955="*","*",_xlfn.XLOOKUP(B955,'RES TECH'!M:M,'RES TECH'!Y:Y))</f>
        <v>27</v>
      </c>
      <c r="G955" s="12">
        <f>IF(B955="*","*",_xlfn.XLOOKUP(B955,'RES TECH'!M:M,'RES TECH'!V:V))</f>
        <v>0.85</v>
      </c>
      <c r="H955">
        <f>IF(B955="*","*",_xlfn.XLOOKUP(B955,'RES TECH'!M:M,'RES TECH'!AA:AA))</f>
        <v>31.536000000000001</v>
      </c>
      <c r="I955" s="12">
        <f>IF(B955="*","*",_xlfn.XLOOKUP(B955,'RES TECH'!M:M,'RES TECH'!Z:Z))</f>
        <v>9.1249964693936397E-2</v>
      </c>
      <c r="J955" s="12">
        <f>IF(B955="*","*",_xlfn.XLOOKUP(B955,'RES TECH'!M:M,'RES TECH'!S:S))</f>
        <v>308.94224321136011</v>
      </c>
      <c r="K955" s="12">
        <f t="shared" si="28"/>
        <v>15.447112160568006</v>
      </c>
      <c r="L955" s="12">
        <f t="shared" si="29"/>
        <v>0.77235560802840031</v>
      </c>
      <c r="M955">
        <f>IF(B955="*","*",IF(_xlfn.XLOOKUP(B955,'RES TECH'!$M:$M,'RES TECH'!$C:$C)="Low Income",IF(G955&gt;1,IF(G955&gt;3,0.3,0.24),0.12),IF(_xlfn.XLOOKUP(B955,'RES TECH'!$M:$M,'RES TECH'!$C:$C)="Lower-middle Income",IF(G955&gt;1,IF(G955&gt;3,0.23,0.18),0.09),IF(_xlfn.XLOOKUP(B955,'RES TECH'!$M:$M,'RES TECH'!$C:$C)="Upper-middle Income",IF(G955&gt;1,IF(G955&gt;3,0.15,0.12),0.06),IF(_xlfn.XLOOKUP(B955,'RES TECH'!$M:$M,'RES TECH'!$C:$C)="High Income",IF(G955&gt;1,IF(G955&gt;3,0.08,0.06),0.03))))))</f>
        <v>0.06</v>
      </c>
    </row>
    <row r="956" spans="2:13" x14ac:dyDescent="0.25">
      <c r="B956" t="str">
        <f>IF('RES TECH'!N952=1,'RES TECH'!M952,"*")</f>
        <v>*</v>
      </c>
      <c r="C956" t="str">
        <f>IF(B956="*","*",_xlfn.XLOOKUP(B956,'RES TECH'!M:M,'RES TECH'!K:K))</f>
        <v>*</v>
      </c>
      <c r="D956" t="str">
        <f>IF(B956="*","*",_xlfn.XLOOKUP(B956,'RES TECH'!M:M,'RES TECH'!L:L))</f>
        <v>*</v>
      </c>
      <c r="E956" t="str">
        <f>IF(B956="*","*",_xlfn.XLOOKUP(B956,'RES TECH'!M:M,'RES TECH'!O:O))</f>
        <v>*</v>
      </c>
      <c r="F956" s="12" t="str">
        <f>IF(B956="*","*",_xlfn.XLOOKUP(B956,'RES TECH'!M:M,'RES TECH'!Y:Y))</f>
        <v>*</v>
      </c>
      <c r="G956" s="12" t="str">
        <f>IF(B956="*","*",_xlfn.XLOOKUP(B956,'RES TECH'!M:M,'RES TECH'!V:V))</f>
        <v>*</v>
      </c>
      <c r="H956" t="str">
        <f>IF(B956="*","*",_xlfn.XLOOKUP(B956,'RES TECH'!M:M,'RES TECH'!AA:AA))</f>
        <v>*</v>
      </c>
      <c r="I956" s="12" t="str">
        <f>IF(B956="*","*",_xlfn.XLOOKUP(B956,'RES TECH'!M:M,'RES TECH'!Z:Z))</f>
        <v>*</v>
      </c>
      <c r="J956" s="12" t="str">
        <f>IF(B956="*","*",_xlfn.XLOOKUP(B956,'RES TECH'!M:M,'RES TECH'!S:S))</f>
        <v>*</v>
      </c>
      <c r="K956" s="12" t="str">
        <f t="shared" si="28"/>
        <v>*</v>
      </c>
      <c r="L956" s="12" t="str">
        <f t="shared" si="29"/>
        <v>*</v>
      </c>
      <c r="M956" t="str">
        <f>IF(B956="*","*",IF(_xlfn.XLOOKUP(B956,'RES TECH'!$M:$M,'RES TECH'!$C:$C)="Low Income",IF(G956&gt;1,IF(G956&gt;3,0.3,0.24),0.12),IF(_xlfn.XLOOKUP(B956,'RES TECH'!$M:$M,'RES TECH'!$C:$C)="Lower-middle Income",IF(G956&gt;1,IF(G956&gt;3,0.23,0.18),0.09),IF(_xlfn.XLOOKUP(B956,'RES TECH'!$M:$M,'RES TECH'!$C:$C)="Upper-middle Income",IF(G956&gt;1,IF(G956&gt;3,0.15,0.12),0.06),IF(_xlfn.XLOOKUP(B956,'RES TECH'!$M:$M,'RES TECH'!$C:$C)="High Income",IF(G956&gt;1,IF(G956&gt;3,0.08,0.06),0.03))))))</f>
        <v>*</v>
      </c>
    </row>
    <row r="957" spans="2:13" x14ac:dyDescent="0.25">
      <c r="B957" t="str">
        <f>IF('RES TECH'!N953=1,'RES TECH'!M953,"*")</f>
        <v>RESHOUUMOldSHFUR4KER20</v>
      </c>
      <c r="C957" t="str">
        <f>IF(B957="*","*",_xlfn.XLOOKUP(B957,'RES TECH'!M:M,'RES TECH'!K:K))</f>
        <v>RESKER</v>
      </c>
      <c r="D957" t="str">
        <f>IF(B957="*","*",_xlfn.XLOOKUP(B957,'RES TECH'!M:M,'RES TECH'!L:L))</f>
        <v>RESHOUUMOldSHEUE</v>
      </c>
      <c r="E957">
        <f>IF(B957="*","*",_xlfn.XLOOKUP(B957,'RES TECH'!M:M,'RES TECH'!O:O))</f>
        <v>2020</v>
      </c>
      <c r="F957" s="12">
        <f>IF(B957="*","*",_xlfn.XLOOKUP(B957,'RES TECH'!M:M,'RES TECH'!Y:Y))</f>
        <v>27</v>
      </c>
      <c r="G957" s="12">
        <f>IF(B957="*","*",_xlfn.XLOOKUP(B957,'RES TECH'!M:M,'RES TECH'!V:V))</f>
        <v>0.97</v>
      </c>
      <c r="H957">
        <f>IF(B957="*","*",_xlfn.XLOOKUP(B957,'RES TECH'!M:M,'RES TECH'!AA:AA))</f>
        <v>31.536000000000001</v>
      </c>
      <c r="I957" s="12">
        <f>IF(B957="*","*",_xlfn.XLOOKUP(B957,'RES TECH'!M:M,'RES TECH'!Z:Z))</f>
        <v>9.1249964693936397E-2</v>
      </c>
      <c r="J957" s="12">
        <f>IF(B957="*","*",_xlfn.XLOOKUP(B957,'RES TECH'!M:M,'RES TECH'!S:S))</f>
        <v>458.08677441684432</v>
      </c>
      <c r="K957" s="12">
        <f t="shared" si="28"/>
        <v>22.904338720842219</v>
      </c>
      <c r="L957" s="12">
        <f t="shared" si="29"/>
        <v>1.1452169360421109</v>
      </c>
      <c r="M957">
        <f>IF(B957="*","*",IF(_xlfn.XLOOKUP(B957,'RES TECH'!$M:$M,'RES TECH'!$C:$C)="Low Income",IF(G957&gt;1,IF(G957&gt;3,0.3,0.24),0.12),IF(_xlfn.XLOOKUP(B957,'RES TECH'!$M:$M,'RES TECH'!$C:$C)="Lower-middle Income",IF(G957&gt;1,IF(G957&gt;3,0.23,0.18),0.09),IF(_xlfn.XLOOKUP(B957,'RES TECH'!$M:$M,'RES TECH'!$C:$C)="Upper-middle Income",IF(G957&gt;1,IF(G957&gt;3,0.15,0.12),0.06),IF(_xlfn.XLOOKUP(B957,'RES TECH'!$M:$M,'RES TECH'!$C:$C)="High Income",IF(G957&gt;1,IF(G957&gt;3,0.08,0.06),0.03))))))</f>
        <v>0.06</v>
      </c>
    </row>
    <row r="958" spans="2:13" x14ac:dyDescent="0.25">
      <c r="B958" t="str">
        <f>IF('RES TECH'!N954=1,'RES TECH'!M954,"*")</f>
        <v>RESHOUUMOldSHFUR1LPG20</v>
      </c>
      <c r="C958" t="str">
        <f>IF(B958="*","*",_xlfn.XLOOKUP(B958,'RES TECH'!M:M,'RES TECH'!K:K))</f>
        <v>RESLPG</v>
      </c>
      <c r="D958" t="str">
        <f>IF(B958="*","*",_xlfn.XLOOKUP(B958,'RES TECH'!M:M,'RES TECH'!L:L))</f>
        <v>RESHOUUMOldSHEUE</v>
      </c>
      <c r="E958">
        <f>IF(B958="*","*",_xlfn.XLOOKUP(B958,'RES TECH'!M:M,'RES TECH'!O:O))</f>
        <v>2020</v>
      </c>
      <c r="F958" s="12">
        <f>IF(B958="*","*",_xlfn.XLOOKUP(B958,'RES TECH'!M:M,'RES TECH'!Y:Y))</f>
        <v>22</v>
      </c>
      <c r="G958" s="12">
        <f>IF(B958="*","*",_xlfn.XLOOKUP(B958,'RES TECH'!M:M,'RES TECH'!V:V))</f>
        <v>0.8</v>
      </c>
      <c r="H958">
        <f>IF(B958="*","*",_xlfn.XLOOKUP(B958,'RES TECH'!M:M,'RES TECH'!AA:AA))</f>
        <v>31.536000000000001</v>
      </c>
      <c r="I958" s="12">
        <f>IF(B958="*","*",_xlfn.XLOOKUP(B958,'RES TECH'!M:M,'RES TECH'!Z:Z))</f>
        <v>9.1249964693936397E-2</v>
      </c>
      <c r="J958" s="12">
        <f>IF(B958="*","*",_xlfn.XLOOKUP(B958,'RES TECH'!M:M,'RES TECH'!S:S))</f>
        <v>145.59347093868689</v>
      </c>
      <c r="K958" s="12">
        <f t="shared" si="28"/>
        <v>7.2796735469343448</v>
      </c>
      <c r="L958" s="12">
        <f t="shared" si="29"/>
        <v>0.36398367734671727</v>
      </c>
      <c r="M958">
        <f>IF(B958="*","*",IF(_xlfn.XLOOKUP(B958,'RES TECH'!$M:$M,'RES TECH'!$C:$C)="Low Income",IF(G958&gt;1,IF(G958&gt;3,0.3,0.24),0.12),IF(_xlfn.XLOOKUP(B958,'RES TECH'!$M:$M,'RES TECH'!$C:$C)="Lower-middle Income",IF(G958&gt;1,IF(G958&gt;3,0.23,0.18),0.09),IF(_xlfn.XLOOKUP(B958,'RES TECH'!$M:$M,'RES TECH'!$C:$C)="Upper-middle Income",IF(G958&gt;1,IF(G958&gt;3,0.15,0.12),0.06),IF(_xlfn.XLOOKUP(B958,'RES TECH'!$M:$M,'RES TECH'!$C:$C)="High Income",IF(G958&gt;1,IF(G958&gt;3,0.08,0.06),0.03))))))</f>
        <v>0.06</v>
      </c>
    </row>
    <row r="959" spans="2:13" x14ac:dyDescent="0.25">
      <c r="B959" t="str">
        <f>IF('RES TECH'!N955=1,'RES TECH'!M955,"*")</f>
        <v>*</v>
      </c>
      <c r="C959" t="str">
        <f>IF(B959="*","*",_xlfn.XLOOKUP(B959,'RES TECH'!M:M,'RES TECH'!K:K))</f>
        <v>*</v>
      </c>
      <c r="D959" t="str">
        <f>IF(B959="*","*",_xlfn.XLOOKUP(B959,'RES TECH'!M:M,'RES TECH'!L:L))</f>
        <v>*</v>
      </c>
      <c r="E959" t="str">
        <f>IF(B959="*","*",_xlfn.XLOOKUP(B959,'RES TECH'!M:M,'RES TECH'!O:O))</f>
        <v>*</v>
      </c>
      <c r="F959" s="12" t="str">
        <f>IF(B959="*","*",_xlfn.XLOOKUP(B959,'RES TECH'!M:M,'RES TECH'!Y:Y))</f>
        <v>*</v>
      </c>
      <c r="G959" s="12" t="str">
        <f>IF(B959="*","*",_xlfn.XLOOKUP(B959,'RES TECH'!M:M,'RES TECH'!V:V))</f>
        <v>*</v>
      </c>
      <c r="H959" t="str">
        <f>IF(B959="*","*",_xlfn.XLOOKUP(B959,'RES TECH'!M:M,'RES TECH'!AA:AA))</f>
        <v>*</v>
      </c>
      <c r="I959" s="12" t="str">
        <f>IF(B959="*","*",_xlfn.XLOOKUP(B959,'RES TECH'!M:M,'RES TECH'!Z:Z))</f>
        <v>*</v>
      </c>
      <c r="J959" s="12" t="str">
        <f>IF(B959="*","*",_xlfn.XLOOKUP(B959,'RES TECH'!M:M,'RES TECH'!S:S))</f>
        <v>*</v>
      </c>
      <c r="K959" s="12" t="str">
        <f t="shared" si="28"/>
        <v>*</v>
      </c>
      <c r="L959" s="12" t="str">
        <f t="shared" si="29"/>
        <v>*</v>
      </c>
      <c r="M959" t="str">
        <f>IF(B959="*","*",IF(_xlfn.XLOOKUP(B959,'RES TECH'!$M:$M,'RES TECH'!$C:$C)="Low Income",IF(G959&gt;1,IF(G959&gt;3,0.3,0.24),0.12),IF(_xlfn.XLOOKUP(B959,'RES TECH'!$M:$M,'RES TECH'!$C:$C)="Lower-middle Income",IF(G959&gt;1,IF(G959&gt;3,0.23,0.18),0.09),IF(_xlfn.XLOOKUP(B959,'RES TECH'!$M:$M,'RES TECH'!$C:$C)="Upper-middle Income",IF(G959&gt;1,IF(G959&gt;3,0.15,0.12),0.06),IF(_xlfn.XLOOKUP(B959,'RES TECH'!$M:$M,'RES TECH'!$C:$C)="High Income",IF(G959&gt;1,IF(G959&gt;3,0.08,0.06),0.03))))))</f>
        <v>*</v>
      </c>
    </row>
    <row r="960" spans="2:13" x14ac:dyDescent="0.25">
      <c r="B960" t="str">
        <f>IF('RES TECH'!N956=1,'RES TECH'!M956,"*")</f>
        <v>RESHOUUMOldSHFUR2LPG20</v>
      </c>
      <c r="C960" t="str">
        <f>IF(B960="*","*",_xlfn.XLOOKUP(B960,'RES TECH'!M:M,'RES TECH'!K:K))</f>
        <v>RESLPG</v>
      </c>
      <c r="D960" t="str">
        <f>IF(B960="*","*",_xlfn.XLOOKUP(B960,'RES TECH'!M:M,'RES TECH'!L:L))</f>
        <v>RESHOUUMOldSHEUE</v>
      </c>
      <c r="E960">
        <f>IF(B960="*","*",_xlfn.XLOOKUP(B960,'RES TECH'!M:M,'RES TECH'!O:O))</f>
        <v>2020</v>
      </c>
      <c r="F960" s="12">
        <f>IF(B960="*","*",_xlfn.XLOOKUP(B960,'RES TECH'!M:M,'RES TECH'!Y:Y))</f>
        <v>22</v>
      </c>
      <c r="G960" s="12">
        <f>IF(B960="*","*",_xlfn.XLOOKUP(B960,'RES TECH'!M:M,'RES TECH'!V:V))</f>
        <v>0.92</v>
      </c>
      <c r="H960">
        <f>IF(B960="*","*",_xlfn.XLOOKUP(B960,'RES TECH'!M:M,'RES TECH'!AA:AA))</f>
        <v>31.536000000000001</v>
      </c>
      <c r="I960" s="12">
        <f>IF(B960="*","*",_xlfn.XLOOKUP(B960,'RES TECH'!M:M,'RES TECH'!Z:Z))</f>
        <v>9.1249964693936397E-2</v>
      </c>
      <c r="J960" s="12">
        <f>IF(B960="*","*",_xlfn.XLOOKUP(B960,'RES TECH'!M:M,'RES TECH'!S:S))</f>
        <v>185.36534592681599</v>
      </c>
      <c r="K960" s="12">
        <f t="shared" si="28"/>
        <v>9.2682672963408006</v>
      </c>
      <c r="L960" s="12">
        <f t="shared" si="29"/>
        <v>0.46341336481704004</v>
      </c>
      <c r="M960">
        <f>IF(B960="*","*",IF(_xlfn.XLOOKUP(B960,'RES TECH'!$M:$M,'RES TECH'!$C:$C)="Low Income",IF(G960&gt;1,IF(G960&gt;3,0.3,0.24),0.12),IF(_xlfn.XLOOKUP(B960,'RES TECH'!$M:$M,'RES TECH'!$C:$C)="Lower-middle Income",IF(G960&gt;1,IF(G960&gt;3,0.23,0.18),0.09),IF(_xlfn.XLOOKUP(B960,'RES TECH'!$M:$M,'RES TECH'!$C:$C)="Upper-middle Income",IF(G960&gt;1,IF(G960&gt;3,0.15,0.12),0.06),IF(_xlfn.XLOOKUP(B960,'RES TECH'!$M:$M,'RES TECH'!$C:$C)="High Income",IF(G960&gt;1,IF(G960&gt;3,0.08,0.06),0.03))))))</f>
        <v>0.06</v>
      </c>
    </row>
    <row r="961" spans="2:13" x14ac:dyDescent="0.25">
      <c r="B961" t="str">
        <f>IF('RES TECH'!N957=1,'RES TECH'!M957,"*")</f>
        <v>RESHOUUMOldSHFUR3LPG20</v>
      </c>
      <c r="C961" t="str">
        <f>IF(B961="*","*",_xlfn.XLOOKUP(B961,'RES TECH'!M:M,'RES TECH'!K:K))</f>
        <v>RESLPG</v>
      </c>
      <c r="D961" t="str">
        <f>IF(B961="*","*",_xlfn.XLOOKUP(B961,'RES TECH'!M:M,'RES TECH'!L:L))</f>
        <v>RESHOUUMOldSHEUE</v>
      </c>
      <c r="E961">
        <f>IF(B961="*","*",_xlfn.XLOOKUP(B961,'RES TECH'!M:M,'RES TECH'!O:O))</f>
        <v>2020</v>
      </c>
      <c r="F961" s="12">
        <f>IF(B961="*","*",_xlfn.XLOOKUP(B961,'RES TECH'!M:M,'RES TECH'!Y:Y))</f>
        <v>22</v>
      </c>
      <c r="G961" s="12">
        <f>IF(B961="*","*",_xlfn.XLOOKUP(B961,'RES TECH'!M:M,'RES TECH'!V:V))</f>
        <v>0.95</v>
      </c>
      <c r="H961">
        <f>IF(B961="*","*",_xlfn.XLOOKUP(B961,'RES TECH'!M:M,'RES TECH'!AA:AA))</f>
        <v>31.536000000000001</v>
      </c>
      <c r="I961" s="12">
        <f>IF(B961="*","*",_xlfn.XLOOKUP(B961,'RES TECH'!M:M,'RES TECH'!Z:Z))</f>
        <v>9.1249964693936397E-2</v>
      </c>
      <c r="J961" s="12">
        <f>IF(B961="*","*",_xlfn.XLOOKUP(B961,'RES TECH'!M:M,'RES TECH'!S:S))</f>
        <v>194.5981026204889</v>
      </c>
      <c r="K961" s="12">
        <f t="shared" si="28"/>
        <v>9.7299051310244451</v>
      </c>
      <c r="L961" s="12">
        <f t="shared" si="29"/>
        <v>0.48649525655122228</v>
      </c>
      <c r="M961">
        <f>IF(B961="*","*",IF(_xlfn.XLOOKUP(B961,'RES TECH'!$M:$M,'RES TECH'!$C:$C)="Low Income",IF(G961&gt;1,IF(G961&gt;3,0.3,0.24),0.12),IF(_xlfn.XLOOKUP(B961,'RES TECH'!$M:$M,'RES TECH'!$C:$C)="Lower-middle Income",IF(G961&gt;1,IF(G961&gt;3,0.23,0.18),0.09),IF(_xlfn.XLOOKUP(B961,'RES TECH'!$M:$M,'RES TECH'!$C:$C)="Upper-middle Income",IF(G961&gt;1,IF(G961&gt;3,0.15,0.12),0.06),IF(_xlfn.XLOOKUP(B961,'RES TECH'!$M:$M,'RES TECH'!$C:$C)="High Income",IF(G961&gt;1,IF(G961&gt;3,0.08,0.06),0.03))))))</f>
        <v>0.06</v>
      </c>
    </row>
    <row r="962" spans="2:13" x14ac:dyDescent="0.25">
      <c r="B962" t="str">
        <f>IF('RES TECH'!N958=1,'RES TECH'!M958,"*")</f>
        <v>RESHOUUMOldSHFUR3LPG22</v>
      </c>
      <c r="C962" t="str">
        <f>IF(B962="*","*",_xlfn.XLOOKUP(B962,'RES TECH'!M:M,'RES TECH'!K:K))</f>
        <v>RESLPG</v>
      </c>
      <c r="D962" t="str">
        <f>IF(B962="*","*",_xlfn.XLOOKUP(B962,'RES TECH'!M:M,'RES TECH'!L:L))</f>
        <v>RESHOUUMOldSHEUE</v>
      </c>
      <c r="E962">
        <f>IF(B962="*","*",_xlfn.XLOOKUP(B962,'RES TECH'!M:M,'RES TECH'!O:O))</f>
        <v>2022</v>
      </c>
      <c r="F962" s="12">
        <f>IF(B962="*","*",_xlfn.XLOOKUP(B962,'RES TECH'!M:M,'RES TECH'!Y:Y))</f>
        <v>22</v>
      </c>
      <c r="G962" s="12">
        <f>IF(B962="*","*",_xlfn.XLOOKUP(B962,'RES TECH'!M:M,'RES TECH'!V:V))</f>
        <v>0.95</v>
      </c>
      <c r="H962">
        <f>IF(B962="*","*",_xlfn.XLOOKUP(B962,'RES TECH'!M:M,'RES TECH'!AA:AA))</f>
        <v>31.536000000000001</v>
      </c>
      <c r="I962" s="12">
        <f>IF(B962="*","*",_xlfn.XLOOKUP(B962,'RES TECH'!M:M,'RES TECH'!Z:Z))</f>
        <v>9.1249964693936397E-2</v>
      </c>
      <c r="J962" s="12">
        <f>IF(B962="*","*",_xlfn.XLOOKUP(B962,'RES TECH'!M:M,'RES TECH'!S:S))</f>
        <v>194.5981026204889</v>
      </c>
      <c r="K962" s="12">
        <f t="shared" si="28"/>
        <v>9.7299051310244451</v>
      </c>
      <c r="L962" s="12">
        <f t="shared" si="29"/>
        <v>0.48649525655122228</v>
      </c>
      <c r="M962">
        <f>IF(B962="*","*",IF(_xlfn.XLOOKUP(B962,'RES TECH'!$M:$M,'RES TECH'!$C:$C)="Low Income",IF(G962&gt;1,IF(G962&gt;3,0.3,0.24),0.12),IF(_xlfn.XLOOKUP(B962,'RES TECH'!$M:$M,'RES TECH'!$C:$C)="Lower-middle Income",IF(G962&gt;1,IF(G962&gt;3,0.23,0.18),0.09),IF(_xlfn.XLOOKUP(B962,'RES TECH'!$M:$M,'RES TECH'!$C:$C)="Upper-middle Income",IF(G962&gt;1,IF(G962&gt;3,0.15,0.12),0.06),IF(_xlfn.XLOOKUP(B962,'RES TECH'!$M:$M,'RES TECH'!$C:$C)="High Income",IF(G962&gt;1,IF(G962&gt;3,0.08,0.06),0.03))))))</f>
        <v>0.06</v>
      </c>
    </row>
    <row r="963" spans="2:13" x14ac:dyDescent="0.25">
      <c r="B963" t="str">
        <f>IF('RES TECH'!N959=1,'RES TECH'!M959,"*")</f>
        <v>RESHOUUMOldSHFUR4LPG20</v>
      </c>
      <c r="C963" t="str">
        <f>IF(B963="*","*",_xlfn.XLOOKUP(B963,'RES TECH'!M:M,'RES TECH'!K:K))</f>
        <v>RESLPG</v>
      </c>
      <c r="D963" t="str">
        <f>IF(B963="*","*",_xlfn.XLOOKUP(B963,'RES TECH'!M:M,'RES TECH'!L:L))</f>
        <v>RESHOUUMOldSHEUE</v>
      </c>
      <c r="E963">
        <f>IF(B963="*","*",_xlfn.XLOOKUP(B963,'RES TECH'!M:M,'RES TECH'!O:O))</f>
        <v>2020</v>
      </c>
      <c r="F963" s="12">
        <f>IF(B963="*","*",_xlfn.XLOOKUP(B963,'RES TECH'!M:M,'RES TECH'!Y:Y))</f>
        <v>22</v>
      </c>
      <c r="G963" s="12">
        <f>IF(B963="*","*",_xlfn.XLOOKUP(B963,'RES TECH'!M:M,'RES TECH'!V:V))</f>
        <v>0.99</v>
      </c>
      <c r="H963">
        <f>IF(B963="*","*",_xlfn.XLOOKUP(B963,'RES TECH'!M:M,'RES TECH'!AA:AA))</f>
        <v>31.536000000000001</v>
      </c>
      <c r="I963" s="12">
        <f>IF(B963="*","*",_xlfn.XLOOKUP(B963,'RES TECH'!M:M,'RES TECH'!Z:Z))</f>
        <v>9.1249964693936397E-2</v>
      </c>
      <c r="J963" s="12">
        <f>IF(B963="*","*",_xlfn.XLOOKUP(B963,'RES TECH'!M:M,'RES TECH'!S:S))</f>
        <v>215.90446422127229</v>
      </c>
      <c r="K963" s="12">
        <f t="shared" si="28"/>
        <v>10.795223211063615</v>
      </c>
      <c r="L963" s="12">
        <f t="shared" si="29"/>
        <v>0.5397611605531808</v>
      </c>
      <c r="M963">
        <f>IF(B963="*","*",IF(_xlfn.XLOOKUP(B963,'RES TECH'!$M:$M,'RES TECH'!$C:$C)="Low Income",IF(G963&gt;1,IF(G963&gt;3,0.3,0.24),0.12),IF(_xlfn.XLOOKUP(B963,'RES TECH'!$M:$M,'RES TECH'!$C:$C)="Lower-middle Income",IF(G963&gt;1,IF(G963&gt;3,0.23,0.18),0.09),IF(_xlfn.XLOOKUP(B963,'RES TECH'!$M:$M,'RES TECH'!$C:$C)="Upper-middle Income",IF(G963&gt;1,IF(G963&gt;3,0.15,0.12),0.06),IF(_xlfn.XLOOKUP(B963,'RES TECH'!$M:$M,'RES TECH'!$C:$C)="High Income",IF(G963&gt;1,IF(G963&gt;3,0.08,0.06),0.03))))))</f>
        <v>0.06</v>
      </c>
    </row>
    <row r="964" spans="2:13" x14ac:dyDescent="0.25">
      <c r="B964" t="str">
        <f>IF('RES TECH'!N960=1,'RES TECH'!M960,"*")</f>
        <v>RESHOUUMOldSHFUR4LPG22</v>
      </c>
      <c r="C964" t="str">
        <f>IF(B964="*","*",_xlfn.XLOOKUP(B964,'RES TECH'!M:M,'RES TECH'!K:K))</f>
        <v>RESLPG</v>
      </c>
      <c r="D964" t="str">
        <f>IF(B964="*","*",_xlfn.XLOOKUP(B964,'RES TECH'!M:M,'RES TECH'!L:L))</f>
        <v>RESHOUUMOldSHEUE</v>
      </c>
      <c r="E964">
        <f>IF(B964="*","*",_xlfn.XLOOKUP(B964,'RES TECH'!M:M,'RES TECH'!O:O))</f>
        <v>2022</v>
      </c>
      <c r="F964" s="12">
        <f>IF(B964="*","*",_xlfn.XLOOKUP(B964,'RES TECH'!M:M,'RES TECH'!Y:Y))</f>
        <v>22</v>
      </c>
      <c r="G964" s="12">
        <f>IF(B964="*","*",_xlfn.XLOOKUP(B964,'RES TECH'!M:M,'RES TECH'!V:V))</f>
        <v>0.99</v>
      </c>
      <c r="H964">
        <f>IF(B964="*","*",_xlfn.XLOOKUP(B964,'RES TECH'!M:M,'RES TECH'!AA:AA))</f>
        <v>31.536000000000001</v>
      </c>
      <c r="I964" s="12">
        <f>IF(B964="*","*",_xlfn.XLOOKUP(B964,'RES TECH'!M:M,'RES TECH'!Z:Z))</f>
        <v>9.1249964693936397E-2</v>
      </c>
      <c r="J964" s="12">
        <f>IF(B964="*","*",_xlfn.XLOOKUP(B964,'RES TECH'!M:M,'RES TECH'!S:S))</f>
        <v>215.90446422127229</v>
      </c>
      <c r="K964" s="12">
        <f t="shared" si="28"/>
        <v>10.795223211063615</v>
      </c>
      <c r="L964" s="12">
        <f t="shared" si="29"/>
        <v>0.5397611605531808</v>
      </c>
      <c r="M964">
        <f>IF(B964="*","*",IF(_xlfn.XLOOKUP(B964,'RES TECH'!$M:$M,'RES TECH'!$C:$C)="Low Income",IF(G964&gt;1,IF(G964&gt;3,0.3,0.24),0.12),IF(_xlfn.XLOOKUP(B964,'RES TECH'!$M:$M,'RES TECH'!$C:$C)="Lower-middle Income",IF(G964&gt;1,IF(G964&gt;3,0.23,0.18),0.09),IF(_xlfn.XLOOKUP(B964,'RES TECH'!$M:$M,'RES TECH'!$C:$C)="Upper-middle Income",IF(G964&gt;1,IF(G964&gt;3,0.15,0.12),0.06),IF(_xlfn.XLOOKUP(B964,'RES TECH'!$M:$M,'RES TECH'!$C:$C)="High Income",IF(G964&gt;1,IF(G964&gt;3,0.08,0.06),0.03))))))</f>
        <v>0.06</v>
      </c>
    </row>
    <row r="965" spans="2:13" x14ac:dyDescent="0.25">
      <c r="B965" t="str">
        <f>IF('RES TECH'!N961=1,'RES TECH'!M961,"*")</f>
        <v>RESHOUUMOldSHFUR1FOI20</v>
      </c>
      <c r="C965" t="str">
        <f>IF(B965="*","*",_xlfn.XLOOKUP(B965,'RES TECH'!M:M,'RES TECH'!K:K))</f>
        <v>RESFOI</v>
      </c>
      <c r="D965" t="str">
        <f>IF(B965="*","*",_xlfn.XLOOKUP(B965,'RES TECH'!M:M,'RES TECH'!L:L))</f>
        <v>RESHOUUMOldSHEUE</v>
      </c>
      <c r="E965">
        <f>IF(B965="*","*",_xlfn.XLOOKUP(B965,'RES TECH'!M:M,'RES TECH'!O:O))</f>
        <v>2020</v>
      </c>
      <c r="F965" s="12">
        <f>IF(B965="*","*",_xlfn.XLOOKUP(B965,'RES TECH'!M:M,'RES TECH'!Y:Y))</f>
        <v>27</v>
      </c>
      <c r="G965" s="12">
        <f>IF(B965="*","*",_xlfn.XLOOKUP(B965,'RES TECH'!M:M,'RES TECH'!V:V))</f>
        <v>0.83</v>
      </c>
      <c r="H965">
        <f>IF(B965="*","*",_xlfn.XLOOKUP(B965,'RES TECH'!M:M,'RES TECH'!AA:AA))</f>
        <v>31.536000000000001</v>
      </c>
      <c r="I965" s="12">
        <f>IF(B965="*","*",_xlfn.XLOOKUP(B965,'RES TECH'!M:M,'RES TECH'!Z:Z))</f>
        <v>9.1249964693936397E-2</v>
      </c>
      <c r="J965" s="12">
        <f>IF(B965="*","*",_xlfn.XLOOKUP(B965,'RES TECH'!M:M,'RES TECH'!S:S))</f>
        <v>292.96247201077239</v>
      </c>
      <c r="K965" s="12">
        <f t="shared" si="28"/>
        <v>14.64812360053862</v>
      </c>
      <c r="L965" s="12">
        <f t="shared" si="29"/>
        <v>0.73240618002693103</v>
      </c>
      <c r="M965">
        <f>IF(B965="*","*",IF(_xlfn.XLOOKUP(B965,'RES TECH'!$M:$M,'RES TECH'!$C:$C)="Low Income",IF(G965&gt;1,IF(G965&gt;3,0.3,0.24),0.12),IF(_xlfn.XLOOKUP(B965,'RES TECH'!$M:$M,'RES TECH'!$C:$C)="Lower-middle Income",IF(G965&gt;1,IF(G965&gt;3,0.23,0.18),0.09),IF(_xlfn.XLOOKUP(B965,'RES TECH'!$M:$M,'RES TECH'!$C:$C)="Upper-middle Income",IF(G965&gt;1,IF(G965&gt;3,0.15,0.12),0.06),IF(_xlfn.XLOOKUP(B965,'RES TECH'!$M:$M,'RES TECH'!$C:$C)="High Income",IF(G965&gt;1,IF(G965&gt;3,0.08,0.06),0.03))))))</f>
        <v>0.06</v>
      </c>
    </row>
    <row r="966" spans="2:13" x14ac:dyDescent="0.25">
      <c r="B966" t="str">
        <f>IF('RES TECH'!N962=1,'RES TECH'!M962,"*")</f>
        <v>RESHOUUMOldSHFUR2FOI20</v>
      </c>
      <c r="C966" t="str">
        <f>IF(B966="*","*",_xlfn.XLOOKUP(B966,'RES TECH'!M:M,'RES TECH'!K:K))</f>
        <v>RESFOI</v>
      </c>
      <c r="D966" t="str">
        <f>IF(B966="*","*",_xlfn.XLOOKUP(B966,'RES TECH'!M:M,'RES TECH'!L:L))</f>
        <v>RESHOUUMOldSHEUE</v>
      </c>
      <c r="E966">
        <f>IF(B966="*","*",_xlfn.XLOOKUP(B966,'RES TECH'!M:M,'RES TECH'!O:O))</f>
        <v>2020</v>
      </c>
      <c r="F966" s="12">
        <f>IF(B966="*","*",_xlfn.XLOOKUP(B966,'RES TECH'!M:M,'RES TECH'!Y:Y))</f>
        <v>27</v>
      </c>
      <c r="G966" s="12">
        <f>IF(B966="*","*",_xlfn.XLOOKUP(B966,'RES TECH'!M:M,'RES TECH'!V:V))</f>
        <v>0.83</v>
      </c>
      <c r="H966">
        <f>IF(B966="*","*",_xlfn.XLOOKUP(B966,'RES TECH'!M:M,'RES TECH'!AA:AA))</f>
        <v>31.536000000000001</v>
      </c>
      <c r="I966" s="12">
        <f>IF(B966="*","*",_xlfn.XLOOKUP(B966,'RES TECH'!M:M,'RES TECH'!Z:Z))</f>
        <v>9.1249964693936397E-2</v>
      </c>
      <c r="J966" s="12">
        <f>IF(B966="*","*",_xlfn.XLOOKUP(B966,'RES TECH'!M:M,'RES TECH'!S:S))</f>
        <v>292.96247201077239</v>
      </c>
      <c r="K966" s="12">
        <f t="shared" si="28"/>
        <v>14.64812360053862</v>
      </c>
      <c r="L966" s="12">
        <f t="shared" si="29"/>
        <v>0.73240618002693103</v>
      </c>
      <c r="M966">
        <f>IF(B966="*","*",IF(_xlfn.XLOOKUP(B966,'RES TECH'!$M:$M,'RES TECH'!$C:$C)="Low Income",IF(G966&gt;1,IF(G966&gt;3,0.3,0.24),0.12),IF(_xlfn.XLOOKUP(B966,'RES TECH'!$M:$M,'RES TECH'!$C:$C)="Lower-middle Income",IF(G966&gt;1,IF(G966&gt;3,0.23,0.18),0.09),IF(_xlfn.XLOOKUP(B966,'RES TECH'!$M:$M,'RES TECH'!$C:$C)="Upper-middle Income",IF(G966&gt;1,IF(G966&gt;3,0.15,0.12),0.06),IF(_xlfn.XLOOKUP(B966,'RES TECH'!$M:$M,'RES TECH'!$C:$C)="High Income",IF(G966&gt;1,IF(G966&gt;3,0.08,0.06),0.03))))))</f>
        <v>0.06</v>
      </c>
    </row>
    <row r="967" spans="2:13" x14ac:dyDescent="0.25">
      <c r="B967" t="str">
        <f>IF('RES TECH'!N963=1,'RES TECH'!M963,"*")</f>
        <v>RESHOUUMOldSHFUR2FOI22</v>
      </c>
      <c r="C967" t="str">
        <f>IF(B967="*","*",_xlfn.XLOOKUP(B967,'RES TECH'!M:M,'RES TECH'!K:K))</f>
        <v>RESFOI</v>
      </c>
      <c r="D967" t="str">
        <f>IF(B967="*","*",_xlfn.XLOOKUP(B967,'RES TECH'!M:M,'RES TECH'!L:L))</f>
        <v>RESHOUUMOldSHEUE</v>
      </c>
      <c r="E967">
        <f>IF(B967="*","*",_xlfn.XLOOKUP(B967,'RES TECH'!M:M,'RES TECH'!O:O))</f>
        <v>2022</v>
      </c>
      <c r="F967" s="12">
        <f>IF(B967="*","*",_xlfn.XLOOKUP(B967,'RES TECH'!M:M,'RES TECH'!Y:Y))</f>
        <v>27</v>
      </c>
      <c r="G967" s="12">
        <f>IF(B967="*","*",_xlfn.XLOOKUP(B967,'RES TECH'!M:M,'RES TECH'!V:V))</f>
        <v>0.84</v>
      </c>
      <c r="H967">
        <f>IF(B967="*","*",_xlfn.XLOOKUP(B967,'RES TECH'!M:M,'RES TECH'!AA:AA))</f>
        <v>31.536000000000001</v>
      </c>
      <c r="I967" s="12">
        <f>IF(B967="*","*",_xlfn.XLOOKUP(B967,'RES TECH'!M:M,'RES TECH'!Z:Z))</f>
        <v>9.1249964693936397E-2</v>
      </c>
      <c r="J967" s="12">
        <f>IF(B967="*","*",_xlfn.XLOOKUP(B967,'RES TECH'!M:M,'RES TECH'!S:S))</f>
        <v>300.06459254436697</v>
      </c>
      <c r="K967" s="12">
        <f t="shared" ref="K967:K1030" si="30">IF(B967="*","*",5%*J967)</f>
        <v>15.003229627218349</v>
      </c>
      <c r="L967" s="12">
        <f t="shared" ref="L967:L1030" si="31">IF(B967="*","*",5%*K967)</f>
        <v>0.75016148136091754</v>
      </c>
      <c r="M967">
        <f>IF(B967="*","*",IF(_xlfn.XLOOKUP(B967,'RES TECH'!$M:$M,'RES TECH'!$C:$C)="Low Income",IF(G967&gt;1,IF(G967&gt;3,0.3,0.24),0.12),IF(_xlfn.XLOOKUP(B967,'RES TECH'!$M:$M,'RES TECH'!$C:$C)="Lower-middle Income",IF(G967&gt;1,IF(G967&gt;3,0.23,0.18),0.09),IF(_xlfn.XLOOKUP(B967,'RES TECH'!$M:$M,'RES TECH'!$C:$C)="Upper-middle Income",IF(G967&gt;1,IF(G967&gt;3,0.15,0.12),0.06),IF(_xlfn.XLOOKUP(B967,'RES TECH'!$M:$M,'RES TECH'!$C:$C)="High Income",IF(G967&gt;1,IF(G967&gt;3,0.08,0.06),0.03))))))</f>
        <v>0.06</v>
      </c>
    </row>
    <row r="968" spans="2:13" x14ac:dyDescent="0.25">
      <c r="B968" t="str">
        <f>IF('RES TECH'!N964=1,'RES TECH'!M964,"*")</f>
        <v>RESHOUUMOldSHFUR3FOI20</v>
      </c>
      <c r="C968" t="str">
        <f>IF(B968="*","*",_xlfn.XLOOKUP(B968,'RES TECH'!M:M,'RES TECH'!K:K))</f>
        <v>RESFOI</v>
      </c>
      <c r="D968" t="str">
        <f>IF(B968="*","*",_xlfn.XLOOKUP(B968,'RES TECH'!M:M,'RES TECH'!L:L))</f>
        <v>RESHOUUMOldSHEUE</v>
      </c>
      <c r="E968">
        <f>IF(B968="*","*",_xlfn.XLOOKUP(B968,'RES TECH'!M:M,'RES TECH'!O:O))</f>
        <v>2020</v>
      </c>
      <c r="F968" s="12">
        <f>IF(B968="*","*",_xlfn.XLOOKUP(B968,'RES TECH'!M:M,'RES TECH'!Y:Y))</f>
        <v>27</v>
      </c>
      <c r="G968" s="12">
        <f>IF(B968="*","*",_xlfn.XLOOKUP(B968,'RES TECH'!M:M,'RES TECH'!V:V))</f>
        <v>0.85</v>
      </c>
      <c r="H968">
        <f>IF(B968="*","*",_xlfn.XLOOKUP(B968,'RES TECH'!M:M,'RES TECH'!AA:AA))</f>
        <v>31.536000000000001</v>
      </c>
      <c r="I968" s="12">
        <f>IF(B968="*","*",_xlfn.XLOOKUP(B968,'RES TECH'!M:M,'RES TECH'!Z:Z))</f>
        <v>9.1249964693936397E-2</v>
      </c>
      <c r="J968" s="12">
        <f>IF(B968="*","*",_xlfn.XLOOKUP(B968,'RES TECH'!M:M,'RES TECH'!S:S))</f>
        <v>308.94224321136011</v>
      </c>
      <c r="K968" s="12">
        <f t="shared" si="30"/>
        <v>15.447112160568006</v>
      </c>
      <c r="L968" s="12">
        <f t="shared" si="31"/>
        <v>0.77235560802840031</v>
      </c>
      <c r="M968">
        <f>IF(B968="*","*",IF(_xlfn.XLOOKUP(B968,'RES TECH'!$M:$M,'RES TECH'!$C:$C)="Low Income",IF(G968&gt;1,IF(G968&gt;3,0.3,0.24),0.12),IF(_xlfn.XLOOKUP(B968,'RES TECH'!$M:$M,'RES TECH'!$C:$C)="Lower-middle Income",IF(G968&gt;1,IF(G968&gt;3,0.23,0.18),0.09),IF(_xlfn.XLOOKUP(B968,'RES TECH'!$M:$M,'RES TECH'!$C:$C)="Upper-middle Income",IF(G968&gt;1,IF(G968&gt;3,0.15,0.12),0.06),IF(_xlfn.XLOOKUP(B968,'RES TECH'!$M:$M,'RES TECH'!$C:$C)="High Income",IF(G968&gt;1,IF(G968&gt;3,0.08,0.06),0.03))))))</f>
        <v>0.06</v>
      </c>
    </row>
    <row r="969" spans="2:13" x14ac:dyDescent="0.25">
      <c r="B969" t="str">
        <f>IF('RES TECH'!N965=1,'RES TECH'!M965,"*")</f>
        <v>RESHOUUMOldSHFUR4FOI20</v>
      </c>
      <c r="C969" t="str">
        <f>IF(B969="*","*",_xlfn.XLOOKUP(B969,'RES TECH'!M:M,'RES TECH'!K:K))</f>
        <v>RESFOI</v>
      </c>
      <c r="D969" t="str">
        <f>IF(B969="*","*",_xlfn.XLOOKUP(B969,'RES TECH'!M:M,'RES TECH'!L:L))</f>
        <v>RESHOUUMOldSHEUE</v>
      </c>
      <c r="E969">
        <f>IF(B969="*","*",_xlfn.XLOOKUP(B969,'RES TECH'!M:M,'RES TECH'!O:O))</f>
        <v>2020</v>
      </c>
      <c r="F969" s="12">
        <f>IF(B969="*","*",_xlfn.XLOOKUP(B969,'RES TECH'!M:M,'RES TECH'!Y:Y))</f>
        <v>27</v>
      </c>
      <c r="G969" s="12">
        <f>IF(B969="*","*",_xlfn.XLOOKUP(B969,'RES TECH'!M:M,'RES TECH'!V:V))</f>
        <v>0.97</v>
      </c>
      <c r="H969">
        <f>IF(B969="*","*",_xlfn.XLOOKUP(B969,'RES TECH'!M:M,'RES TECH'!AA:AA))</f>
        <v>31.536000000000001</v>
      </c>
      <c r="I969" s="12">
        <f>IF(B969="*","*",_xlfn.XLOOKUP(B969,'RES TECH'!M:M,'RES TECH'!Z:Z))</f>
        <v>9.1249964693936397E-2</v>
      </c>
      <c r="J969" s="12">
        <f>IF(B969="*","*",_xlfn.XLOOKUP(B969,'RES TECH'!M:M,'RES TECH'!S:S))</f>
        <v>458.08677441684432</v>
      </c>
      <c r="K969" s="12">
        <f t="shared" si="30"/>
        <v>22.904338720842219</v>
      </c>
      <c r="L969" s="12">
        <f t="shared" si="31"/>
        <v>1.1452169360421109</v>
      </c>
      <c r="M969">
        <f>IF(B969="*","*",IF(_xlfn.XLOOKUP(B969,'RES TECH'!$M:$M,'RES TECH'!$C:$C)="Low Income",IF(G969&gt;1,IF(G969&gt;3,0.3,0.24),0.12),IF(_xlfn.XLOOKUP(B969,'RES TECH'!$M:$M,'RES TECH'!$C:$C)="Lower-middle Income",IF(G969&gt;1,IF(G969&gt;3,0.23,0.18),0.09),IF(_xlfn.XLOOKUP(B969,'RES TECH'!$M:$M,'RES TECH'!$C:$C)="Upper-middle Income",IF(G969&gt;1,IF(G969&gt;3,0.15,0.12),0.06),IF(_xlfn.XLOOKUP(B969,'RES TECH'!$M:$M,'RES TECH'!$C:$C)="High Income",IF(G969&gt;1,IF(G969&gt;3,0.08,0.06),0.03))))))</f>
        <v>0.06</v>
      </c>
    </row>
    <row r="970" spans="2:13" x14ac:dyDescent="0.25">
      <c r="B970" t="str">
        <f>IF('RES TECH'!N966=1,'RES TECH'!M966,"*")</f>
        <v>RESHOUUMOldSHFUR4FOI22</v>
      </c>
      <c r="C970" t="str">
        <f>IF(B970="*","*",_xlfn.XLOOKUP(B970,'RES TECH'!M:M,'RES TECH'!K:K))</f>
        <v>RESFOI</v>
      </c>
      <c r="D970" t="str">
        <f>IF(B970="*","*",_xlfn.XLOOKUP(B970,'RES TECH'!M:M,'RES TECH'!L:L))</f>
        <v>RESHOUUMOldSHEUE</v>
      </c>
      <c r="E970">
        <f>IF(B970="*","*",_xlfn.XLOOKUP(B970,'RES TECH'!M:M,'RES TECH'!O:O))</f>
        <v>2022</v>
      </c>
      <c r="F970" s="12">
        <f>IF(B970="*","*",_xlfn.XLOOKUP(B970,'RES TECH'!M:M,'RES TECH'!Y:Y))</f>
        <v>27</v>
      </c>
      <c r="G970" s="12">
        <f>IF(B970="*","*",_xlfn.XLOOKUP(B970,'RES TECH'!M:M,'RES TECH'!V:V))</f>
        <v>0.97</v>
      </c>
      <c r="H970">
        <f>IF(B970="*","*",_xlfn.XLOOKUP(B970,'RES TECH'!M:M,'RES TECH'!AA:AA))</f>
        <v>31.536000000000001</v>
      </c>
      <c r="I970" s="12">
        <f>IF(B970="*","*",_xlfn.XLOOKUP(B970,'RES TECH'!M:M,'RES TECH'!Z:Z))</f>
        <v>9.1249964693936397E-2</v>
      </c>
      <c r="J970" s="12">
        <f>IF(B970="*","*",_xlfn.XLOOKUP(B970,'RES TECH'!M:M,'RES TECH'!S:S))</f>
        <v>458.08677441684432</v>
      </c>
      <c r="K970" s="12">
        <f t="shared" si="30"/>
        <v>22.904338720842219</v>
      </c>
      <c r="L970" s="12">
        <f t="shared" si="31"/>
        <v>1.1452169360421109</v>
      </c>
      <c r="M970">
        <f>IF(B970="*","*",IF(_xlfn.XLOOKUP(B970,'RES TECH'!$M:$M,'RES TECH'!$C:$C)="Low Income",IF(G970&gt;1,IF(G970&gt;3,0.3,0.24),0.12),IF(_xlfn.XLOOKUP(B970,'RES TECH'!$M:$M,'RES TECH'!$C:$C)="Lower-middle Income",IF(G970&gt;1,IF(G970&gt;3,0.23,0.18),0.09),IF(_xlfn.XLOOKUP(B970,'RES TECH'!$M:$M,'RES TECH'!$C:$C)="Upper-middle Income",IF(G970&gt;1,IF(G970&gt;3,0.15,0.12),0.06),IF(_xlfn.XLOOKUP(B970,'RES TECH'!$M:$M,'RES TECH'!$C:$C)="High Income",IF(G970&gt;1,IF(G970&gt;3,0.08,0.06),0.03))))))</f>
        <v>0.06</v>
      </c>
    </row>
    <row r="971" spans="2:13" x14ac:dyDescent="0.25">
      <c r="B971" t="str">
        <f>IF('RES TECH'!N967=1,'RES TECH'!M967,"*")</f>
        <v>RESHOUUMOldSHRAD1FOI20</v>
      </c>
      <c r="C971" t="str">
        <f>IF(B971="*","*",_xlfn.XLOOKUP(B971,'RES TECH'!M:M,'RES TECH'!K:K))</f>
        <v>RESFOI</v>
      </c>
      <c r="D971" t="str">
        <f>IF(B971="*","*",_xlfn.XLOOKUP(B971,'RES TECH'!M:M,'RES TECH'!L:L))</f>
        <v>RESHOUUMOldSHEUE</v>
      </c>
      <c r="E971">
        <f>IF(B971="*","*",_xlfn.XLOOKUP(B971,'RES TECH'!M:M,'RES TECH'!O:O))</f>
        <v>2020</v>
      </c>
      <c r="F971" s="12">
        <f>IF(B971="*","*",_xlfn.XLOOKUP(B971,'RES TECH'!M:M,'RES TECH'!Y:Y))</f>
        <v>24</v>
      </c>
      <c r="G971" s="12">
        <f>IF(B971="*","*",_xlfn.XLOOKUP(B971,'RES TECH'!M:M,'RES TECH'!V:V))</f>
        <v>0.84</v>
      </c>
      <c r="H971">
        <f>IF(B971="*","*",_xlfn.XLOOKUP(B971,'RES TECH'!M:M,'RES TECH'!AA:AA))</f>
        <v>31.536000000000001</v>
      </c>
      <c r="I971" s="12">
        <f>IF(B971="*","*",_xlfn.XLOOKUP(B971,'RES TECH'!M:M,'RES TECH'!Z:Z))</f>
        <v>9.1249964693936397E-2</v>
      </c>
      <c r="J971" s="12">
        <f>IF(B971="*","*",_xlfn.XLOOKUP(B971,'RES TECH'!M:M,'RES TECH'!S:S))</f>
        <v>648.06849869049665</v>
      </c>
      <c r="K971" s="12">
        <f t="shared" si="30"/>
        <v>32.403424934524836</v>
      </c>
      <c r="L971" s="12">
        <f t="shared" si="31"/>
        <v>1.6201712467262419</v>
      </c>
      <c r="M971">
        <f>IF(B971="*","*",IF(_xlfn.XLOOKUP(B971,'RES TECH'!$M:$M,'RES TECH'!$C:$C)="Low Income",IF(G971&gt;1,IF(G971&gt;3,0.3,0.24),0.12),IF(_xlfn.XLOOKUP(B971,'RES TECH'!$M:$M,'RES TECH'!$C:$C)="Lower-middle Income",IF(G971&gt;1,IF(G971&gt;3,0.23,0.18),0.09),IF(_xlfn.XLOOKUP(B971,'RES TECH'!$M:$M,'RES TECH'!$C:$C)="Upper-middle Income",IF(G971&gt;1,IF(G971&gt;3,0.15,0.12),0.06),IF(_xlfn.XLOOKUP(B971,'RES TECH'!$M:$M,'RES TECH'!$C:$C)="High Income",IF(G971&gt;1,IF(G971&gt;3,0.08,0.06),0.03))))))</f>
        <v>0.06</v>
      </c>
    </row>
    <row r="972" spans="2:13" x14ac:dyDescent="0.25">
      <c r="B972" t="str">
        <f>IF('RES TECH'!N968=1,'RES TECH'!M968,"*")</f>
        <v>RESHOUUMOldSHRAD1FOI22</v>
      </c>
      <c r="C972" t="str">
        <f>IF(B972="*","*",_xlfn.XLOOKUP(B972,'RES TECH'!M:M,'RES TECH'!K:K))</f>
        <v>RESFOI</v>
      </c>
      <c r="D972" t="str">
        <f>IF(B972="*","*",_xlfn.XLOOKUP(B972,'RES TECH'!M:M,'RES TECH'!L:L))</f>
        <v>RESHOUUMOldSHEUE</v>
      </c>
      <c r="E972">
        <f>IF(B972="*","*",_xlfn.XLOOKUP(B972,'RES TECH'!M:M,'RES TECH'!O:O))</f>
        <v>2022</v>
      </c>
      <c r="F972" s="12">
        <f>IF(B972="*","*",_xlfn.XLOOKUP(B972,'RES TECH'!M:M,'RES TECH'!Y:Y))</f>
        <v>24</v>
      </c>
      <c r="G972" s="12">
        <f>IF(B972="*","*",_xlfn.XLOOKUP(B972,'RES TECH'!M:M,'RES TECH'!V:V))</f>
        <v>0.86</v>
      </c>
      <c r="H972">
        <f>IF(B972="*","*",_xlfn.XLOOKUP(B972,'RES TECH'!M:M,'RES TECH'!AA:AA))</f>
        <v>31.536000000000001</v>
      </c>
      <c r="I972" s="12">
        <f>IF(B972="*","*",_xlfn.XLOOKUP(B972,'RES TECH'!M:M,'RES TECH'!Z:Z))</f>
        <v>9.1249964693936397E-2</v>
      </c>
      <c r="J972" s="12">
        <f>IF(B972="*","*",_xlfn.XLOOKUP(B972,'RES TECH'!M:M,'RES TECH'!S:S))</f>
        <v>669.37486029128013</v>
      </c>
      <c r="K972" s="12">
        <f t="shared" si="30"/>
        <v>33.468743014564005</v>
      </c>
      <c r="L972" s="12">
        <f t="shared" si="31"/>
        <v>1.6734371507282004</v>
      </c>
      <c r="M972">
        <f>IF(B972="*","*",IF(_xlfn.XLOOKUP(B972,'RES TECH'!$M:$M,'RES TECH'!$C:$C)="Low Income",IF(G972&gt;1,IF(G972&gt;3,0.3,0.24),0.12),IF(_xlfn.XLOOKUP(B972,'RES TECH'!$M:$M,'RES TECH'!$C:$C)="Lower-middle Income",IF(G972&gt;1,IF(G972&gt;3,0.23,0.18),0.09),IF(_xlfn.XLOOKUP(B972,'RES TECH'!$M:$M,'RES TECH'!$C:$C)="Upper-middle Income",IF(G972&gt;1,IF(G972&gt;3,0.15,0.12),0.06),IF(_xlfn.XLOOKUP(B972,'RES TECH'!$M:$M,'RES TECH'!$C:$C)="High Income",IF(G972&gt;1,IF(G972&gt;3,0.08,0.06),0.03))))))</f>
        <v>0.06</v>
      </c>
    </row>
    <row r="973" spans="2:13" x14ac:dyDescent="0.25">
      <c r="B973" t="str">
        <f>IF('RES TECH'!N969=1,'RES TECH'!M969,"*")</f>
        <v>RESHOUUMOldSHRAD2FOI20</v>
      </c>
      <c r="C973" t="str">
        <f>IF(B973="*","*",_xlfn.XLOOKUP(B973,'RES TECH'!M:M,'RES TECH'!K:K))</f>
        <v>RESFOI</v>
      </c>
      <c r="D973" t="str">
        <f>IF(B973="*","*",_xlfn.XLOOKUP(B973,'RES TECH'!M:M,'RES TECH'!L:L))</f>
        <v>RESHOUUMOldSHEUE</v>
      </c>
      <c r="E973">
        <f>IF(B973="*","*",_xlfn.XLOOKUP(B973,'RES TECH'!M:M,'RES TECH'!O:O))</f>
        <v>2020</v>
      </c>
      <c r="F973" s="12">
        <f>IF(B973="*","*",_xlfn.XLOOKUP(B973,'RES TECH'!M:M,'RES TECH'!Y:Y))</f>
        <v>24</v>
      </c>
      <c r="G973" s="12">
        <f>IF(B973="*","*",_xlfn.XLOOKUP(B973,'RES TECH'!M:M,'RES TECH'!V:V))</f>
        <v>0.84</v>
      </c>
      <c r="H973">
        <f>IF(B973="*","*",_xlfn.XLOOKUP(B973,'RES TECH'!M:M,'RES TECH'!AA:AA))</f>
        <v>31.536000000000001</v>
      </c>
      <c r="I973" s="12">
        <f>IF(B973="*","*",_xlfn.XLOOKUP(B973,'RES TECH'!M:M,'RES TECH'!Z:Z))</f>
        <v>9.1249964693936397E-2</v>
      </c>
      <c r="J973" s="12">
        <f>IF(B973="*","*",_xlfn.XLOOKUP(B973,'RES TECH'!M:M,'RES TECH'!S:S))</f>
        <v>648.06849869049665</v>
      </c>
      <c r="K973" s="12">
        <f t="shared" si="30"/>
        <v>32.403424934524836</v>
      </c>
      <c r="L973" s="12">
        <f t="shared" si="31"/>
        <v>1.6201712467262419</v>
      </c>
      <c r="M973">
        <f>IF(B973="*","*",IF(_xlfn.XLOOKUP(B973,'RES TECH'!$M:$M,'RES TECH'!$C:$C)="Low Income",IF(G973&gt;1,IF(G973&gt;3,0.3,0.24),0.12),IF(_xlfn.XLOOKUP(B973,'RES TECH'!$M:$M,'RES TECH'!$C:$C)="Lower-middle Income",IF(G973&gt;1,IF(G973&gt;3,0.23,0.18),0.09),IF(_xlfn.XLOOKUP(B973,'RES TECH'!$M:$M,'RES TECH'!$C:$C)="Upper-middle Income",IF(G973&gt;1,IF(G973&gt;3,0.15,0.12),0.06),IF(_xlfn.XLOOKUP(B973,'RES TECH'!$M:$M,'RES TECH'!$C:$C)="High Income",IF(G973&gt;1,IF(G973&gt;3,0.08,0.06),0.03))))))</f>
        <v>0.06</v>
      </c>
    </row>
    <row r="974" spans="2:13" x14ac:dyDescent="0.25">
      <c r="B974" t="str">
        <f>IF('RES TECH'!N970=1,'RES TECH'!M970,"*")</f>
        <v>RESHOUUMOldSHRAD2FOI22</v>
      </c>
      <c r="C974" t="str">
        <f>IF(B974="*","*",_xlfn.XLOOKUP(B974,'RES TECH'!M:M,'RES TECH'!K:K))</f>
        <v>RESFOI</v>
      </c>
      <c r="D974" t="str">
        <f>IF(B974="*","*",_xlfn.XLOOKUP(B974,'RES TECH'!M:M,'RES TECH'!L:L))</f>
        <v>RESHOUUMOldSHEUE</v>
      </c>
      <c r="E974">
        <f>IF(B974="*","*",_xlfn.XLOOKUP(B974,'RES TECH'!M:M,'RES TECH'!O:O))</f>
        <v>2022</v>
      </c>
      <c r="F974" s="12">
        <f>IF(B974="*","*",_xlfn.XLOOKUP(B974,'RES TECH'!M:M,'RES TECH'!Y:Y))</f>
        <v>24</v>
      </c>
      <c r="G974" s="12">
        <f>IF(B974="*","*",_xlfn.XLOOKUP(B974,'RES TECH'!M:M,'RES TECH'!V:V))</f>
        <v>0.86</v>
      </c>
      <c r="H974">
        <f>IF(B974="*","*",_xlfn.XLOOKUP(B974,'RES TECH'!M:M,'RES TECH'!AA:AA))</f>
        <v>31.536000000000001</v>
      </c>
      <c r="I974" s="12">
        <f>IF(B974="*","*",_xlfn.XLOOKUP(B974,'RES TECH'!M:M,'RES TECH'!Z:Z))</f>
        <v>9.1249964693936397E-2</v>
      </c>
      <c r="J974" s="12">
        <f>IF(B974="*","*",_xlfn.XLOOKUP(B974,'RES TECH'!M:M,'RES TECH'!S:S))</f>
        <v>669.37486029128013</v>
      </c>
      <c r="K974" s="12">
        <f t="shared" si="30"/>
        <v>33.468743014564005</v>
      </c>
      <c r="L974" s="12">
        <f t="shared" si="31"/>
        <v>1.6734371507282004</v>
      </c>
      <c r="M974">
        <f>IF(B974="*","*",IF(_xlfn.XLOOKUP(B974,'RES TECH'!$M:$M,'RES TECH'!$C:$C)="Low Income",IF(G974&gt;1,IF(G974&gt;3,0.3,0.24),0.12),IF(_xlfn.XLOOKUP(B974,'RES TECH'!$M:$M,'RES TECH'!$C:$C)="Lower-middle Income",IF(G974&gt;1,IF(G974&gt;3,0.23,0.18),0.09),IF(_xlfn.XLOOKUP(B974,'RES TECH'!$M:$M,'RES TECH'!$C:$C)="Upper-middle Income",IF(G974&gt;1,IF(G974&gt;3,0.15,0.12),0.06),IF(_xlfn.XLOOKUP(B974,'RES TECH'!$M:$M,'RES TECH'!$C:$C)="High Income",IF(G974&gt;1,IF(G974&gt;3,0.08,0.06),0.03))))))</f>
        <v>0.06</v>
      </c>
    </row>
    <row r="975" spans="2:13" x14ac:dyDescent="0.25">
      <c r="B975" t="str">
        <f>IF('RES TECH'!N971=1,'RES TECH'!M971,"*")</f>
        <v>RESHOUUMOldSHRAD3FOI20</v>
      </c>
      <c r="C975" t="str">
        <f>IF(B975="*","*",_xlfn.XLOOKUP(B975,'RES TECH'!M:M,'RES TECH'!K:K))</f>
        <v>RESFOI</v>
      </c>
      <c r="D975" t="str">
        <f>IF(B975="*","*",_xlfn.XLOOKUP(B975,'RES TECH'!M:M,'RES TECH'!L:L))</f>
        <v>RESHOUUMOldSHEUE</v>
      </c>
      <c r="E975">
        <f>IF(B975="*","*",_xlfn.XLOOKUP(B975,'RES TECH'!M:M,'RES TECH'!O:O))</f>
        <v>2020</v>
      </c>
      <c r="F975" s="12">
        <f>IF(B975="*","*",_xlfn.XLOOKUP(B975,'RES TECH'!M:M,'RES TECH'!Y:Y))</f>
        <v>24</v>
      </c>
      <c r="G975" s="12">
        <f>IF(B975="*","*",_xlfn.XLOOKUP(B975,'RES TECH'!M:M,'RES TECH'!V:V))</f>
        <v>0.87</v>
      </c>
      <c r="H975">
        <f>IF(B975="*","*",_xlfn.XLOOKUP(B975,'RES TECH'!M:M,'RES TECH'!AA:AA))</f>
        <v>31.536000000000001</v>
      </c>
      <c r="I975" s="12">
        <f>IF(B975="*","*",_xlfn.XLOOKUP(B975,'RES TECH'!M:M,'RES TECH'!Z:Z))</f>
        <v>9.1249964693936397E-2</v>
      </c>
      <c r="J975" s="12">
        <f>IF(B975="*","*",_xlfn.XLOOKUP(B975,'RES TECH'!M:M,'RES TECH'!S:S))</f>
        <v>669.37486029128013</v>
      </c>
      <c r="K975" s="12">
        <f t="shared" si="30"/>
        <v>33.468743014564005</v>
      </c>
      <c r="L975" s="12">
        <f t="shared" si="31"/>
        <v>1.6734371507282004</v>
      </c>
      <c r="M975">
        <f>IF(B975="*","*",IF(_xlfn.XLOOKUP(B975,'RES TECH'!$M:$M,'RES TECH'!$C:$C)="Low Income",IF(G975&gt;1,IF(G975&gt;3,0.3,0.24),0.12),IF(_xlfn.XLOOKUP(B975,'RES TECH'!$M:$M,'RES TECH'!$C:$C)="Lower-middle Income",IF(G975&gt;1,IF(G975&gt;3,0.23,0.18),0.09),IF(_xlfn.XLOOKUP(B975,'RES TECH'!$M:$M,'RES TECH'!$C:$C)="Upper-middle Income",IF(G975&gt;1,IF(G975&gt;3,0.15,0.12),0.06),IF(_xlfn.XLOOKUP(B975,'RES TECH'!$M:$M,'RES TECH'!$C:$C)="High Income",IF(G975&gt;1,IF(G975&gt;3,0.08,0.06),0.03))))))</f>
        <v>0.06</v>
      </c>
    </row>
    <row r="976" spans="2:13" x14ac:dyDescent="0.25">
      <c r="B976" t="str">
        <f>IF('RES TECH'!N972=1,'RES TECH'!M972,"*")</f>
        <v>RESHOUUMOldSHRAD4FOI20</v>
      </c>
      <c r="C976" t="str">
        <f>IF(B976="*","*",_xlfn.XLOOKUP(B976,'RES TECH'!M:M,'RES TECH'!K:K))</f>
        <v>RESFOI</v>
      </c>
      <c r="D976" t="str">
        <f>IF(B976="*","*",_xlfn.XLOOKUP(B976,'RES TECH'!M:M,'RES TECH'!L:L))</f>
        <v>RESHOUUMOldSHEUE</v>
      </c>
      <c r="E976">
        <f>IF(B976="*","*",_xlfn.XLOOKUP(B976,'RES TECH'!M:M,'RES TECH'!O:O))</f>
        <v>2020</v>
      </c>
      <c r="F976" s="12">
        <f>IF(B976="*","*",_xlfn.XLOOKUP(B976,'RES TECH'!M:M,'RES TECH'!Y:Y))</f>
        <v>24</v>
      </c>
      <c r="G976" s="12">
        <f>IF(B976="*","*",_xlfn.XLOOKUP(B976,'RES TECH'!M:M,'RES TECH'!V:V))</f>
        <v>0.9</v>
      </c>
      <c r="H976">
        <f>IF(B976="*","*",_xlfn.XLOOKUP(B976,'RES TECH'!M:M,'RES TECH'!AA:AA))</f>
        <v>31.536000000000001</v>
      </c>
      <c r="I976" s="12">
        <f>IF(B976="*","*",_xlfn.XLOOKUP(B976,'RES TECH'!M:M,'RES TECH'!Z:Z))</f>
        <v>9.1249964693936397E-2</v>
      </c>
      <c r="J976" s="12">
        <f>IF(B976="*","*",_xlfn.XLOOKUP(B976,'RES TECH'!M:M,'RES TECH'!S:S))</f>
        <v>813.19280109656847</v>
      </c>
      <c r="K976" s="12">
        <f t="shared" si="30"/>
        <v>40.659640054828429</v>
      </c>
      <c r="L976" s="12">
        <f t="shared" si="31"/>
        <v>2.0329820027414214</v>
      </c>
      <c r="M976">
        <f>IF(B976="*","*",IF(_xlfn.XLOOKUP(B976,'RES TECH'!$M:$M,'RES TECH'!$C:$C)="Low Income",IF(G976&gt;1,IF(G976&gt;3,0.3,0.24),0.12),IF(_xlfn.XLOOKUP(B976,'RES TECH'!$M:$M,'RES TECH'!$C:$C)="Lower-middle Income",IF(G976&gt;1,IF(G976&gt;3,0.23,0.18),0.09),IF(_xlfn.XLOOKUP(B976,'RES TECH'!$M:$M,'RES TECH'!$C:$C)="Upper-middle Income",IF(G976&gt;1,IF(G976&gt;3,0.15,0.12),0.06),IF(_xlfn.XLOOKUP(B976,'RES TECH'!$M:$M,'RES TECH'!$C:$C)="High Income",IF(G976&gt;1,IF(G976&gt;3,0.08,0.06),0.03))))))</f>
        <v>0.06</v>
      </c>
    </row>
    <row r="977" spans="2:13" x14ac:dyDescent="0.25">
      <c r="B977" t="str">
        <f>IF('RES TECH'!N973=1,'RES TECH'!M973,"*")</f>
        <v>*</v>
      </c>
      <c r="C977" t="str">
        <f>IF(B977="*","*",_xlfn.XLOOKUP(B977,'RES TECH'!M:M,'RES TECH'!K:K))</f>
        <v>*</v>
      </c>
      <c r="D977" t="str">
        <f>IF(B977="*","*",_xlfn.XLOOKUP(B977,'RES TECH'!M:M,'RES TECH'!L:L))</f>
        <v>*</v>
      </c>
      <c r="E977" t="str">
        <f>IF(B977="*","*",_xlfn.XLOOKUP(B977,'RES TECH'!M:M,'RES TECH'!O:O))</f>
        <v>*</v>
      </c>
      <c r="F977" s="12" t="str">
        <f>IF(B977="*","*",_xlfn.XLOOKUP(B977,'RES TECH'!M:M,'RES TECH'!Y:Y))</f>
        <v>*</v>
      </c>
      <c r="G977" s="12" t="str">
        <f>IF(B977="*","*",_xlfn.XLOOKUP(B977,'RES TECH'!M:M,'RES TECH'!V:V))</f>
        <v>*</v>
      </c>
      <c r="H977" t="str">
        <f>IF(B977="*","*",_xlfn.XLOOKUP(B977,'RES TECH'!M:M,'RES TECH'!AA:AA))</f>
        <v>*</v>
      </c>
      <c r="I977" s="12" t="str">
        <f>IF(B977="*","*",_xlfn.XLOOKUP(B977,'RES TECH'!M:M,'RES TECH'!Z:Z))</f>
        <v>*</v>
      </c>
      <c r="J977" s="12" t="str">
        <f>IF(B977="*","*",_xlfn.XLOOKUP(B977,'RES TECH'!M:M,'RES TECH'!S:S))</f>
        <v>*</v>
      </c>
      <c r="K977" s="12" t="str">
        <f t="shared" si="30"/>
        <v>*</v>
      </c>
      <c r="L977" s="12" t="str">
        <f t="shared" si="31"/>
        <v>*</v>
      </c>
      <c r="M977" t="str">
        <f>IF(B977="*","*",IF(_xlfn.XLOOKUP(B977,'RES TECH'!$M:$M,'RES TECH'!$C:$C)="Low Income",IF(G977&gt;1,IF(G977&gt;3,0.3,0.24),0.12),IF(_xlfn.XLOOKUP(B977,'RES TECH'!$M:$M,'RES TECH'!$C:$C)="Lower-middle Income",IF(G977&gt;1,IF(G977&gt;3,0.23,0.18),0.09),IF(_xlfn.XLOOKUP(B977,'RES TECH'!$M:$M,'RES TECH'!$C:$C)="Upper-middle Income",IF(G977&gt;1,IF(G977&gt;3,0.15,0.12),0.06),IF(_xlfn.XLOOKUP(B977,'RES TECH'!$M:$M,'RES TECH'!$C:$C)="High Income",IF(G977&gt;1,IF(G977&gt;3,0.08,0.06),0.03))))))</f>
        <v>*</v>
      </c>
    </row>
    <row r="978" spans="2:13" x14ac:dyDescent="0.25">
      <c r="B978" t="str">
        <f>IF('RES TECH'!N974=1,'RES TECH'!M974,"*")</f>
        <v>RESHOUUMOldSCAHP2NGA20</v>
      </c>
      <c r="C978" t="str">
        <f>IF(B978="*","*",_xlfn.XLOOKUP(B978,'RES TECH'!M:M,'RES TECH'!K:K))</f>
        <v>RESNGA</v>
      </c>
      <c r="D978" t="str">
        <f>IF(B978="*","*",_xlfn.XLOOKUP(B978,'RES TECH'!M:M,'RES TECH'!L:L))</f>
        <v>RESHOUUMOldSCEUE</v>
      </c>
      <c r="E978">
        <f>IF(B978="*","*",_xlfn.XLOOKUP(B978,'RES TECH'!M:M,'RES TECH'!O:O))</f>
        <v>2020</v>
      </c>
      <c r="F978" s="12">
        <f>IF(B978="*","*",_xlfn.XLOOKUP(B978,'RES TECH'!M:M,'RES TECH'!Y:Y))</f>
        <v>16</v>
      </c>
      <c r="G978" s="12">
        <f>IF(B978="*","*",_xlfn.XLOOKUP(B978,'RES TECH'!M:M,'RES TECH'!V:V))</f>
        <v>0.6</v>
      </c>
      <c r="H978">
        <f>IF(B978="*","*",_xlfn.XLOOKUP(B978,'RES TECH'!M:M,'RES TECH'!AA:AA))</f>
        <v>31.536000000000001</v>
      </c>
      <c r="I978" s="12">
        <f>IF(B978="*","*",_xlfn.XLOOKUP(B978,'RES TECH'!M:M,'RES TECH'!Z:Z))</f>
        <v>5.8273038403982118E-2</v>
      </c>
      <c r="J978" s="12">
        <f>IF(B978="*","*",_xlfn.XLOOKUP(B978,'RES TECH'!M:M,'RES TECH'!S:S))</f>
        <v>1605.617619774476</v>
      </c>
      <c r="K978" s="12">
        <f t="shared" si="30"/>
        <v>80.280880988723808</v>
      </c>
      <c r="L978" s="12">
        <f t="shared" si="31"/>
        <v>4.0140440494361904</v>
      </c>
      <c r="M978">
        <f>IF(B978="*","*",IF(_xlfn.XLOOKUP(B978,'RES TECH'!$M:$M,'RES TECH'!$C:$C)="Low Income",IF(G978&gt;1,IF(G978&gt;3,0.3,0.24),0.12),IF(_xlfn.XLOOKUP(B978,'RES TECH'!$M:$M,'RES TECH'!$C:$C)="Lower-middle Income",IF(G978&gt;1,IF(G978&gt;3,0.23,0.18),0.09),IF(_xlfn.XLOOKUP(B978,'RES TECH'!$M:$M,'RES TECH'!$C:$C)="Upper-middle Income",IF(G978&gt;1,IF(G978&gt;3,0.15,0.12),0.06),IF(_xlfn.XLOOKUP(B978,'RES TECH'!$M:$M,'RES TECH'!$C:$C)="High Income",IF(G978&gt;1,IF(G978&gt;3,0.08,0.06),0.03))))))</f>
        <v>0.06</v>
      </c>
    </row>
    <row r="979" spans="2:13" x14ac:dyDescent="0.25">
      <c r="B979" t="str">
        <f>IF('RES TECH'!N975=1,'RES TECH'!M975,"*")</f>
        <v>RESHOUUMOldSCAHP1ELC20</v>
      </c>
      <c r="C979" t="str">
        <f>IF(B979="*","*",_xlfn.XLOOKUP(B979,'RES TECH'!M:M,'RES TECH'!K:K))</f>
        <v>RESELC</v>
      </c>
      <c r="D979" t="str">
        <f>IF(B979="*","*",_xlfn.XLOOKUP(B979,'RES TECH'!M:M,'RES TECH'!L:L))</f>
        <v>RESHOUUMOldSCEUE</v>
      </c>
      <c r="E979">
        <f>IF(B979="*","*",_xlfn.XLOOKUP(B979,'RES TECH'!M:M,'RES TECH'!O:O))</f>
        <v>2020</v>
      </c>
      <c r="F979" s="12">
        <f>IF(B979="*","*",_xlfn.XLOOKUP(B979,'RES TECH'!M:M,'RES TECH'!Y:Y))</f>
        <v>16</v>
      </c>
      <c r="G979" s="12">
        <f>IF(B979="*","*",_xlfn.XLOOKUP(B979,'RES TECH'!M:M,'RES TECH'!V:V))</f>
        <v>4.1031652989449006</v>
      </c>
      <c r="H979">
        <f>IF(B979="*","*",_xlfn.XLOOKUP(B979,'RES TECH'!M:M,'RES TECH'!AA:AA))</f>
        <v>31.536000000000001</v>
      </c>
      <c r="I979" s="12">
        <f>IF(B979="*","*",_xlfn.XLOOKUP(B979,'RES TECH'!M:M,'RES TECH'!Z:Z))</f>
        <v>5.8273038403982118E-2</v>
      </c>
      <c r="J979" s="12">
        <f>IF(B979="*","*",_xlfn.XLOOKUP(B979,'RES TECH'!M:M,'RES TECH'!S:S))</f>
        <v>572.59157764016243</v>
      </c>
      <c r="K979" s="12">
        <f t="shared" si="30"/>
        <v>28.629578882008122</v>
      </c>
      <c r="L979" s="12">
        <f t="shared" si="31"/>
        <v>1.4314789441004061</v>
      </c>
      <c r="M979">
        <f>IF(B979="*","*",IF(_xlfn.XLOOKUP(B979,'RES TECH'!$M:$M,'RES TECH'!$C:$C)="Low Income",IF(G979&gt;1,IF(G979&gt;3,0.3,0.24),0.12),IF(_xlfn.XLOOKUP(B979,'RES TECH'!$M:$M,'RES TECH'!$C:$C)="Lower-middle Income",IF(G979&gt;1,IF(G979&gt;3,0.23,0.18),0.09),IF(_xlfn.XLOOKUP(B979,'RES TECH'!$M:$M,'RES TECH'!$C:$C)="Upper-middle Income",IF(G979&gt;1,IF(G979&gt;3,0.15,0.12),0.06),IF(_xlfn.XLOOKUP(B979,'RES TECH'!$M:$M,'RES TECH'!$C:$C)="High Income",IF(G979&gt;1,IF(G979&gt;3,0.08,0.06),0.03))))))</f>
        <v>0.15</v>
      </c>
    </row>
    <row r="980" spans="2:13" x14ac:dyDescent="0.25">
      <c r="B980" t="str">
        <f>IF('RES TECH'!N976=1,'RES TECH'!M976,"*")</f>
        <v>RESHOUUMOldSCAHP1ELC23</v>
      </c>
      <c r="C980" t="str">
        <f>IF(B980="*","*",_xlfn.XLOOKUP(B980,'RES TECH'!M:M,'RES TECH'!K:K))</f>
        <v>RESELC</v>
      </c>
      <c r="D980" t="str">
        <f>IF(B980="*","*",_xlfn.XLOOKUP(B980,'RES TECH'!M:M,'RES TECH'!L:L))</f>
        <v>RESHOUUMOldSCEUE</v>
      </c>
      <c r="E980">
        <f>IF(B980="*","*",_xlfn.XLOOKUP(B980,'RES TECH'!M:M,'RES TECH'!O:O))</f>
        <v>2023</v>
      </c>
      <c r="F980" s="12">
        <f>IF(B980="*","*",_xlfn.XLOOKUP(B980,'RES TECH'!M:M,'RES TECH'!Y:Y))</f>
        <v>16</v>
      </c>
      <c r="G980" s="12">
        <f>IF(B980="*","*",_xlfn.XLOOKUP(B980,'RES TECH'!M:M,'RES TECH'!V:V))</f>
        <v>4.1031652989449006</v>
      </c>
      <c r="H980">
        <f>IF(B980="*","*",_xlfn.XLOOKUP(B980,'RES TECH'!M:M,'RES TECH'!AA:AA))</f>
        <v>31.536000000000001</v>
      </c>
      <c r="I980" s="12">
        <f>IF(B980="*","*",_xlfn.XLOOKUP(B980,'RES TECH'!M:M,'RES TECH'!Z:Z))</f>
        <v>5.8273038403982118E-2</v>
      </c>
      <c r="J980" s="12">
        <f>IF(B980="*","*",_xlfn.XLOOKUP(B980,'RES TECH'!M:M,'RES TECH'!S:S))</f>
        <v>572.59157764016243</v>
      </c>
      <c r="K980" s="12">
        <f t="shared" si="30"/>
        <v>28.629578882008122</v>
      </c>
      <c r="L980" s="12">
        <f t="shared" si="31"/>
        <v>1.4314789441004061</v>
      </c>
      <c r="M980">
        <f>IF(B980="*","*",IF(_xlfn.XLOOKUP(B980,'RES TECH'!$M:$M,'RES TECH'!$C:$C)="Low Income",IF(G980&gt;1,IF(G980&gt;3,0.3,0.24),0.12),IF(_xlfn.XLOOKUP(B980,'RES TECH'!$M:$M,'RES TECH'!$C:$C)="Lower-middle Income",IF(G980&gt;1,IF(G980&gt;3,0.23,0.18),0.09),IF(_xlfn.XLOOKUP(B980,'RES TECH'!$M:$M,'RES TECH'!$C:$C)="Upper-middle Income",IF(G980&gt;1,IF(G980&gt;3,0.15,0.12),0.06),IF(_xlfn.XLOOKUP(B980,'RES TECH'!$M:$M,'RES TECH'!$C:$C)="High Income",IF(G980&gt;1,IF(G980&gt;3,0.08,0.06),0.03))))))</f>
        <v>0.15</v>
      </c>
    </row>
    <row r="981" spans="2:13" x14ac:dyDescent="0.25">
      <c r="B981" t="str">
        <f>IF('RES TECH'!N977=1,'RES TECH'!M977,"*")</f>
        <v>RESHOUUMOldSCAHP2ELC20</v>
      </c>
      <c r="C981" t="str">
        <f>IF(B981="*","*",_xlfn.XLOOKUP(B981,'RES TECH'!M:M,'RES TECH'!K:K))</f>
        <v>RESELC</v>
      </c>
      <c r="D981" t="str">
        <f>IF(B981="*","*",_xlfn.XLOOKUP(B981,'RES TECH'!M:M,'RES TECH'!L:L))</f>
        <v>RESHOUUMOldSCEUE</v>
      </c>
      <c r="E981">
        <f>IF(B981="*","*",_xlfn.XLOOKUP(B981,'RES TECH'!M:M,'RES TECH'!O:O))</f>
        <v>2020</v>
      </c>
      <c r="F981" s="12">
        <f>IF(B981="*","*",_xlfn.XLOOKUP(B981,'RES TECH'!M:M,'RES TECH'!Y:Y))</f>
        <v>16</v>
      </c>
      <c r="G981" s="12">
        <f>IF(B981="*","*",_xlfn.XLOOKUP(B981,'RES TECH'!M:M,'RES TECH'!V:V))</f>
        <v>4.484173505275499</v>
      </c>
      <c r="H981">
        <f>IF(B981="*","*",_xlfn.XLOOKUP(B981,'RES TECH'!M:M,'RES TECH'!AA:AA))</f>
        <v>31.536000000000001</v>
      </c>
      <c r="I981" s="12">
        <f>IF(B981="*","*",_xlfn.XLOOKUP(B981,'RES TECH'!M:M,'RES TECH'!Z:Z))</f>
        <v>5.8273038403982118E-2</v>
      </c>
      <c r="J981" s="12">
        <f>IF(B981="*","*",_xlfn.XLOOKUP(B981,'RES TECH'!M:M,'RES TECH'!S:S))</f>
        <v>602.10660741542847</v>
      </c>
      <c r="K981" s="12">
        <f t="shared" si="30"/>
        <v>30.105330370771426</v>
      </c>
      <c r="L981" s="12">
        <f t="shared" si="31"/>
        <v>1.5052665185385714</v>
      </c>
      <c r="M981">
        <f>IF(B981="*","*",IF(_xlfn.XLOOKUP(B981,'RES TECH'!$M:$M,'RES TECH'!$C:$C)="Low Income",IF(G981&gt;1,IF(G981&gt;3,0.3,0.24),0.12),IF(_xlfn.XLOOKUP(B981,'RES TECH'!$M:$M,'RES TECH'!$C:$C)="Lower-middle Income",IF(G981&gt;1,IF(G981&gt;3,0.23,0.18),0.09),IF(_xlfn.XLOOKUP(B981,'RES TECH'!$M:$M,'RES TECH'!$C:$C)="Upper-middle Income",IF(G981&gt;1,IF(G981&gt;3,0.15,0.12),0.06),IF(_xlfn.XLOOKUP(B981,'RES TECH'!$M:$M,'RES TECH'!$C:$C)="High Income",IF(G981&gt;1,IF(G981&gt;3,0.08,0.06),0.03))))))</f>
        <v>0.15</v>
      </c>
    </row>
    <row r="982" spans="2:13" x14ac:dyDescent="0.25">
      <c r="B982" t="str">
        <f>IF('RES TECH'!N978=1,'RES TECH'!M978,"*")</f>
        <v>RESHOUUMOldSCAHP2ELC23</v>
      </c>
      <c r="C982" t="str">
        <f>IF(B982="*","*",_xlfn.XLOOKUP(B982,'RES TECH'!M:M,'RES TECH'!K:K))</f>
        <v>RESELC</v>
      </c>
      <c r="D982" t="str">
        <f>IF(B982="*","*",_xlfn.XLOOKUP(B982,'RES TECH'!M:M,'RES TECH'!L:L))</f>
        <v>RESHOUUMOldSCEUE</v>
      </c>
      <c r="E982">
        <f>IF(B982="*","*",_xlfn.XLOOKUP(B982,'RES TECH'!M:M,'RES TECH'!O:O))</f>
        <v>2023</v>
      </c>
      <c r="F982" s="12">
        <f>IF(B982="*","*",_xlfn.XLOOKUP(B982,'RES TECH'!M:M,'RES TECH'!Y:Y))</f>
        <v>16</v>
      </c>
      <c r="G982" s="12">
        <f>IF(B982="*","*",_xlfn.XLOOKUP(B982,'RES TECH'!M:M,'RES TECH'!V:V))</f>
        <v>4.6307151230949586</v>
      </c>
      <c r="H982">
        <f>IF(B982="*","*",_xlfn.XLOOKUP(B982,'RES TECH'!M:M,'RES TECH'!AA:AA))</f>
        <v>31.536000000000001</v>
      </c>
      <c r="I982" s="12">
        <f>IF(B982="*","*",_xlfn.XLOOKUP(B982,'RES TECH'!M:M,'RES TECH'!Z:Z))</f>
        <v>5.8273038403982118E-2</v>
      </c>
      <c r="J982" s="12">
        <f>IF(B982="*","*",_xlfn.XLOOKUP(B982,'RES TECH'!M:M,'RES TECH'!S:S))</f>
        <v>608.0096133704817</v>
      </c>
      <c r="K982" s="12">
        <f t="shared" si="30"/>
        <v>30.400480668524086</v>
      </c>
      <c r="L982" s="12">
        <f t="shared" si="31"/>
        <v>1.5200240334262043</v>
      </c>
      <c r="M982">
        <f>IF(B982="*","*",IF(_xlfn.XLOOKUP(B982,'RES TECH'!$M:$M,'RES TECH'!$C:$C)="Low Income",IF(G982&gt;1,IF(G982&gt;3,0.3,0.24),0.12),IF(_xlfn.XLOOKUP(B982,'RES TECH'!$M:$M,'RES TECH'!$C:$C)="Lower-middle Income",IF(G982&gt;1,IF(G982&gt;3,0.23,0.18),0.09),IF(_xlfn.XLOOKUP(B982,'RES TECH'!$M:$M,'RES TECH'!$C:$C)="Upper-middle Income",IF(G982&gt;1,IF(G982&gt;3,0.15,0.12),0.06),IF(_xlfn.XLOOKUP(B982,'RES TECH'!$M:$M,'RES TECH'!$C:$C)="High Income",IF(G982&gt;1,IF(G982&gt;3,0.08,0.06),0.03))))))</f>
        <v>0.15</v>
      </c>
    </row>
    <row r="983" spans="2:13" x14ac:dyDescent="0.25">
      <c r="B983" t="str">
        <f>IF('RES TECH'!N979=1,'RES TECH'!M979,"*")</f>
        <v>RESHOUUMOldSCAHP3ELC20</v>
      </c>
      <c r="C983" t="str">
        <f>IF(B983="*","*",_xlfn.XLOOKUP(B983,'RES TECH'!M:M,'RES TECH'!K:K))</f>
        <v>RESELC</v>
      </c>
      <c r="D983" t="str">
        <f>IF(B983="*","*",_xlfn.XLOOKUP(B983,'RES TECH'!M:M,'RES TECH'!L:L))</f>
        <v>RESHOUUMOldSCEUE</v>
      </c>
      <c r="E983">
        <f>IF(B983="*","*",_xlfn.XLOOKUP(B983,'RES TECH'!M:M,'RES TECH'!O:O))</f>
        <v>2020</v>
      </c>
      <c r="F983" s="12">
        <f>IF(B983="*","*",_xlfn.XLOOKUP(B983,'RES TECH'!M:M,'RES TECH'!Y:Y))</f>
        <v>16</v>
      </c>
      <c r="G983" s="12">
        <f>IF(B983="*","*",_xlfn.XLOOKUP(B983,'RES TECH'!M:M,'RES TECH'!V:V))</f>
        <v>4.3962485345838216</v>
      </c>
      <c r="H983">
        <f>IF(B983="*","*",_xlfn.XLOOKUP(B983,'RES TECH'!M:M,'RES TECH'!AA:AA))</f>
        <v>31.536000000000001</v>
      </c>
      <c r="I983" s="12">
        <f>IF(B983="*","*",_xlfn.XLOOKUP(B983,'RES TECH'!M:M,'RES TECH'!Z:Z))</f>
        <v>5.8273038403982118E-2</v>
      </c>
      <c r="J983" s="12">
        <f>IF(B983="*","*",_xlfn.XLOOKUP(B983,'RES TECH'!M:M,'RES TECH'!S:S))</f>
        <v>584.39758955026878</v>
      </c>
      <c r="K983" s="12">
        <f t="shared" si="30"/>
        <v>29.219879477513441</v>
      </c>
      <c r="L983" s="12">
        <f t="shared" si="31"/>
        <v>1.4609939738756721</v>
      </c>
      <c r="M983">
        <f>IF(B983="*","*",IF(_xlfn.XLOOKUP(B983,'RES TECH'!$M:$M,'RES TECH'!$C:$C)="Low Income",IF(G983&gt;1,IF(G983&gt;3,0.3,0.24),0.12),IF(_xlfn.XLOOKUP(B983,'RES TECH'!$M:$M,'RES TECH'!$C:$C)="Lower-middle Income",IF(G983&gt;1,IF(G983&gt;3,0.23,0.18),0.09),IF(_xlfn.XLOOKUP(B983,'RES TECH'!$M:$M,'RES TECH'!$C:$C)="Upper-middle Income",IF(G983&gt;1,IF(G983&gt;3,0.15,0.12),0.06),IF(_xlfn.XLOOKUP(B983,'RES TECH'!$M:$M,'RES TECH'!$C:$C)="High Income",IF(G983&gt;1,IF(G983&gt;3,0.08,0.06),0.03))))))</f>
        <v>0.15</v>
      </c>
    </row>
    <row r="984" spans="2:13" x14ac:dyDescent="0.25">
      <c r="B984" t="str">
        <f>IF('RES TECH'!N980=1,'RES TECH'!M980,"*")</f>
        <v>RESHOUUMOldSCAHP3ELC22</v>
      </c>
      <c r="C984" t="str">
        <f>IF(B984="*","*",_xlfn.XLOOKUP(B984,'RES TECH'!M:M,'RES TECH'!K:K))</f>
        <v>RESELC</v>
      </c>
      <c r="D984" t="str">
        <f>IF(B984="*","*",_xlfn.XLOOKUP(B984,'RES TECH'!M:M,'RES TECH'!L:L))</f>
        <v>RESHOUUMOldSCEUE</v>
      </c>
      <c r="E984">
        <f>IF(B984="*","*",_xlfn.XLOOKUP(B984,'RES TECH'!M:M,'RES TECH'!O:O))</f>
        <v>2022</v>
      </c>
      <c r="F984" s="12">
        <f>IF(B984="*","*",_xlfn.XLOOKUP(B984,'RES TECH'!M:M,'RES TECH'!Y:Y))</f>
        <v>16</v>
      </c>
      <c r="G984" s="12">
        <f>IF(B984="*","*",_xlfn.XLOOKUP(B984,'RES TECH'!M:M,'RES TECH'!V:V))</f>
        <v>4.3962485345838216</v>
      </c>
      <c r="H984">
        <f>IF(B984="*","*",_xlfn.XLOOKUP(B984,'RES TECH'!M:M,'RES TECH'!AA:AA))</f>
        <v>31.536000000000001</v>
      </c>
      <c r="I984" s="12">
        <f>IF(B984="*","*",_xlfn.XLOOKUP(B984,'RES TECH'!M:M,'RES TECH'!Z:Z))</f>
        <v>5.8273038403982118E-2</v>
      </c>
      <c r="J984" s="12">
        <f>IF(B984="*","*",_xlfn.XLOOKUP(B984,'RES TECH'!M:M,'RES TECH'!S:S))</f>
        <v>584.39758955026878</v>
      </c>
      <c r="K984" s="12">
        <f t="shared" si="30"/>
        <v>29.219879477513441</v>
      </c>
      <c r="L984" s="12">
        <f t="shared" si="31"/>
        <v>1.4609939738756721</v>
      </c>
      <c r="M984">
        <f>IF(B984="*","*",IF(_xlfn.XLOOKUP(B984,'RES TECH'!$M:$M,'RES TECH'!$C:$C)="Low Income",IF(G984&gt;1,IF(G984&gt;3,0.3,0.24),0.12),IF(_xlfn.XLOOKUP(B984,'RES TECH'!$M:$M,'RES TECH'!$C:$C)="Lower-middle Income",IF(G984&gt;1,IF(G984&gt;3,0.23,0.18),0.09),IF(_xlfn.XLOOKUP(B984,'RES TECH'!$M:$M,'RES TECH'!$C:$C)="Upper-middle Income",IF(G984&gt;1,IF(G984&gt;3,0.15,0.12),0.06),IF(_xlfn.XLOOKUP(B984,'RES TECH'!$M:$M,'RES TECH'!$C:$C)="High Income",IF(G984&gt;1,IF(G984&gt;3,0.08,0.06),0.03))))))</f>
        <v>0.15</v>
      </c>
    </row>
    <row r="985" spans="2:13" x14ac:dyDescent="0.25">
      <c r="B985" t="str">
        <f>IF('RES TECH'!N981=1,'RES TECH'!M981,"*")</f>
        <v>RESHOUUMOldSCAHP3ELC23</v>
      </c>
      <c r="C985" t="str">
        <f>IF(B985="*","*",_xlfn.XLOOKUP(B985,'RES TECH'!M:M,'RES TECH'!K:K))</f>
        <v>RESELC</v>
      </c>
      <c r="D985" t="str">
        <f>IF(B985="*","*",_xlfn.XLOOKUP(B985,'RES TECH'!M:M,'RES TECH'!L:L))</f>
        <v>RESHOUUMOldSCEUE</v>
      </c>
      <c r="E985">
        <f>IF(B985="*","*",_xlfn.XLOOKUP(B985,'RES TECH'!M:M,'RES TECH'!O:O))</f>
        <v>2023</v>
      </c>
      <c r="F985" s="12">
        <f>IF(B985="*","*",_xlfn.XLOOKUP(B985,'RES TECH'!M:M,'RES TECH'!Y:Y))</f>
        <v>16</v>
      </c>
      <c r="G985" s="12">
        <f>IF(B985="*","*",_xlfn.XLOOKUP(B985,'RES TECH'!M:M,'RES TECH'!V:V))</f>
        <v>4.6893317702227444</v>
      </c>
      <c r="H985">
        <f>IF(B985="*","*",_xlfn.XLOOKUP(B985,'RES TECH'!M:M,'RES TECH'!AA:AA))</f>
        <v>31.536000000000001</v>
      </c>
      <c r="I985" s="12">
        <f>IF(B985="*","*",_xlfn.XLOOKUP(B985,'RES TECH'!M:M,'RES TECH'!Z:Z))</f>
        <v>5.8273038403982118E-2</v>
      </c>
      <c r="J985" s="12">
        <f>IF(B985="*","*",_xlfn.XLOOKUP(B985,'RES TECH'!M:M,'RES TECH'!S:S))</f>
        <v>632.52444986617331</v>
      </c>
      <c r="K985" s="12">
        <f t="shared" si="30"/>
        <v>31.626222493308667</v>
      </c>
      <c r="L985" s="12">
        <f t="shared" si="31"/>
        <v>1.5813111246654334</v>
      </c>
      <c r="M985">
        <f>IF(B985="*","*",IF(_xlfn.XLOOKUP(B985,'RES TECH'!$M:$M,'RES TECH'!$C:$C)="Low Income",IF(G985&gt;1,IF(G985&gt;3,0.3,0.24),0.12),IF(_xlfn.XLOOKUP(B985,'RES TECH'!$M:$M,'RES TECH'!$C:$C)="Lower-middle Income",IF(G985&gt;1,IF(G985&gt;3,0.23,0.18),0.09),IF(_xlfn.XLOOKUP(B985,'RES TECH'!$M:$M,'RES TECH'!$C:$C)="Upper-middle Income",IF(G985&gt;1,IF(G985&gt;3,0.15,0.12),0.06),IF(_xlfn.XLOOKUP(B985,'RES TECH'!$M:$M,'RES TECH'!$C:$C)="High Income",IF(G985&gt;1,IF(G985&gt;3,0.08,0.06),0.03))))))</f>
        <v>0.15</v>
      </c>
    </row>
    <row r="986" spans="2:13" x14ac:dyDescent="0.25">
      <c r="B986" t="str">
        <f>IF('RES TECH'!N982=1,'RES TECH'!M982,"*")</f>
        <v>RESHOUUMOldSCAHP4ELC20</v>
      </c>
      <c r="C986" t="str">
        <f>IF(B986="*","*",_xlfn.XLOOKUP(B986,'RES TECH'!M:M,'RES TECH'!K:K))</f>
        <v>RESELC</v>
      </c>
      <c r="D986" t="str">
        <f>IF(B986="*","*",_xlfn.XLOOKUP(B986,'RES TECH'!M:M,'RES TECH'!L:L))</f>
        <v>RESHOUUMOldSCEUE</v>
      </c>
      <c r="E986">
        <f>IF(B986="*","*",_xlfn.XLOOKUP(B986,'RES TECH'!M:M,'RES TECH'!O:O))</f>
        <v>2020</v>
      </c>
      <c r="F986" s="12">
        <f>IF(B986="*","*",_xlfn.XLOOKUP(B986,'RES TECH'!M:M,'RES TECH'!Y:Y))</f>
        <v>16</v>
      </c>
      <c r="G986" s="12">
        <f>IF(B986="*","*",_xlfn.XLOOKUP(B986,'RES TECH'!M:M,'RES TECH'!V:V))</f>
        <v>5.5685814771395066</v>
      </c>
      <c r="H986">
        <f>IF(B986="*","*",_xlfn.XLOOKUP(B986,'RES TECH'!M:M,'RES TECH'!AA:AA))</f>
        <v>31.536000000000001</v>
      </c>
      <c r="I986" s="12">
        <f>IF(B986="*","*",_xlfn.XLOOKUP(B986,'RES TECH'!M:M,'RES TECH'!Z:Z))</f>
        <v>5.8273038403982118E-2</v>
      </c>
      <c r="J986" s="12">
        <f>IF(B986="*","*",_xlfn.XLOOKUP(B986,'RES TECH'!M:M,'RES TECH'!S:S))</f>
        <v>720.16672651649299</v>
      </c>
      <c r="K986" s="12">
        <f t="shared" si="30"/>
        <v>36.008336325824651</v>
      </c>
      <c r="L986" s="12">
        <f t="shared" si="31"/>
        <v>1.8004168162912326</v>
      </c>
      <c r="M986">
        <f>IF(B986="*","*",IF(_xlfn.XLOOKUP(B986,'RES TECH'!$M:$M,'RES TECH'!$C:$C)="Low Income",IF(G986&gt;1,IF(G986&gt;3,0.3,0.24),0.12),IF(_xlfn.XLOOKUP(B986,'RES TECH'!$M:$M,'RES TECH'!$C:$C)="Lower-middle Income",IF(G986&gt;1,IF(G986&gt;3,0.23,0.18),0.09),IF(_xlfn.XLOOKUP(B986,'RES TECH'!$M:$M,'RES TECH'!$C:$C)="Upper-middle Income",IF(G986&gt;1,IF(G986&gt;3,0.15,0.12),0.06),IF(_xlfn.XLOOKUP(B986,'RES TECH'!$M:$M,'RES TECH'!$C:$C)="High Income",IF(G986&gt;1,IF(G986&gt;3,0.08,0.06),0.03))))))</f>
        <v>0.15</v>
      </c>
    </row>
    <row r="987" spans="2:13" x14ac:dyDescent="0.25">
      <c r="B987" t="str">
        <f>IF('RES TECH'!N983=1,'RES TECH'!M983,"*")</f>
        <v>RESHOUUMOldSCAHP4ELC22</v>
      </c>
      <c r="C987" t="str">
        <f>IF(B987="*","*",_xlfn.XLOOKUP(B987,'RES TECH'!M:M,'RES TECH'!K:K))</f>
        <v>RESELC</v>
      </c>
      <c r="D987" t="str">
        <f>IF(B987="*","*",_xlfn.XLOOKUP(B987,'RES TECH'!M:M,'RES TECH'!L:L))</f>
        <v>RESHOUUMOldSCEUE</v>
      </c>
      <c r="E987">
        <f>IF(B987="*","*",_xlfn.XLOOKUP(B987,'RES TECH'!M:M,'RES TECH'!O:O))</f>
        <v>2022</v>
      </c>
      <c r="F987" s="12">
        <f>IF(B987="*","*",_xlfn.XLOOKUP(B987,'RES TECH'!M:M,'RES TECH'!Y:Y))</f>
        <v>16</v>
      </c>
      <c r="G987" s="12">
        <f>IF(B987="*","*",_xlfn.XLOOKUP(B987,'RES TECH'!M:M,'RES TECH'!V:V))</f>
        <v>5.8616647127784294</v>
      </c>
      <c r="H987">
        <f>IF(B987="*","*",_xlfn.XLOOKUP(B987,'RES TECH'!M:M,'RES TECH'!AA:AA))</f>
        <v>31.536000000000001</v>
      </c>
      <c r="I987" s="12">
        <f>IF(B987="*","*",_xlfn.XLOOKUP(B987,'RES TECH'!M:M,'RES TECH'!Z:Z))</f>
        <v>5.8273038403982118E-2</v>
      </c>
      <c r="J987" s="12">
        <f>IF(B987="*","*",_xlfn.XLOOKUP(B987,'RES TECH'!M:M,'RES TECH'!S:S))</f>
        <v>758.07023843841353</v>
      </c>
      <c r="K987" s="12">
        <f t="shared" si="30"/>
        <v>37.903511921920675</v>
      </c>
      <c r="L987" s="12">
        <f t="shared" si="31"/>
        <v>1.8951755960960339</v>
      </c>
      <c r="M987">
        <f>IF(B987="*","*",IF(_xlfn.XLOOKUP(B987,'RES TECH'!$M:$M,'RES TECH'!$C:$C)="Low Income",IF(G987&gt;1,IF(G987&gt;3,0.3,0.24),0.12),IF(_xlfn.XLOOKUP(B987,'RES TECH'!$M:$M,'RES TECH'!$C:$C)="Lower-middle Income",IF(G987&gt;1,IF(G987&gt;3,0.23,0.18),0.09),IF(_xlfn.XLOOKUP(B987,'RES TECH'!$M:$M,'RES TECH'!$C:$C)="Upper-middle Income",IF(G987&gt;1,IF(G987&gt;3,0.15,0.12),0.06),IF(_xlfn.XLOOKUP(B987,'RES TECH'!$M:$M,'RES TECH'!$C:$C)="High Income",IF(G987&gt;1,IF(G987&gt;3,0.08,0.06),0.03))))))</f>
        <v>0.15</v>
      </c>
    </row>
    <row r="988" spans="2:13" x14ac:dyDescent="0.25">
      <c r="B988" t="str">
        <f>IF('RES TECH'!N984=1,'RES TECH'!M984,"*")</f>
        <v>RESHOUUMOldSCGHP1ELC20</v>
      </c>
      <c r="C988" t="str">
        <f>IF(B988="*","*",_xlfn.XLOOKUP(B988,'RES TECH'!M:M,'RES TECH'!K:K))</f>
        <v>RESELC</v>
      </c>
      <c r="D988" t="str">
        <f>IF(B988="*","*",_xlfn.XLOOKUP(B988,'RES TECH'!M:M,'RES TECH'!L:L))</f>
        <v>RESHOUUMOldSCEUE</v>
      </c>
      <c r="E988">
        <f>IF(B988="*","*",_xlfn.XLOOKUP(B988,'RES TECH'!M:M,'RES TECH'!O:O))</f>
        <v>2020</v>
      </c>
      <c r="F988" s="12">
        <f>IF(B988="*","*",_xlfn.XLOOKUP(B988,'RES TECH'!M:M,'RES TECH'!Y:Y))</f>
        <v>15</v>
      </c>
      <c r="G988" s="12">
        <f>IF(B988="*","*",_xlfn.XLOOKUP(B988,'RES TECH'!M:M,'RES TECH'!V:V))</f>
        <v>4.1348973607038122</v>
      </c>
      <c r="H988">
        <f>IF(B988="*","*",_xlfn.XLOOKUP(B988,'RES TECH'!M:M,'RES TECH'!AA:AA))</f>
        <v>31.536000000000001</v>
      </c>
      <c r="I988" s="12">
        <f>IF(B988="*","*",_xlfn.XLOOKUP(B988,'RES TECH'!M:M,'RES TECH'!Z:Z))</f>
        <v>5.8273038403982118E-2</v>
      </c>
      <c r="J988" s="12">
        <f>IF(B988="*","*",_xlfn.XLOOKUP(B988,'RES TECH'!M:M,'RES TECH'!S:S))</f>
        <v>1841.737857976605</v>
      </c>
      <c r="K988" s="12">
        <f t="shared" si="30"/>
        <v>92.086892898830257</v>
      </c>
      <c r="L988" s="12">
        <f t="shared" si="31"/>
        <v>4.6043446449415129</v>
      </c>
      <c r="M988">
        <f>IF(B988="*","*",IF(_xlfn.XLOOKUP(B988,'RES TECH'!$M:$M,'RES TECH'!$C:$C)="Low Income",IF(G988&gt;1,IF(G988&gt;3,0.3,0.24),0.12),IF(_xlfn.XLOOKUP(B988,'RES TECH'!$M:$M,'RES TECH'!$C:$C)="Lower-middle Income",IF(G988&gt;1,IF(G988&gt;3,0.23,0.18),0.09),IF(_xlfn.XLOOKUP(B988,'RES TECH'!$M:$M,'RES TECH'!$C:$C)="Upper-middle Income",IF(G988&gt;1,IF(G988&gt;3,0.15,0.12),0.06),IF(_xlfn.XLOOKUP(B988,'RES TECH'!$M:$M,'RES TECH'!$C:$C)="High Income",IF(G988&gt;1,IF(G988&gt;3,0.08,0.06),0.03))))))</f>
        <v>0.15</v>
      </c>
    </row>
    <row r="989" spans="2:13" x14ac:dyDescent="0.25">
      <c r="B989" t="str">
        <f>IF('RES TECH'!N985=1,'RES TECH'!M985,"*")</f>
        <v>RESHOUUMOldSCGHP2ELC20</v>
      </c>
      <c r="C989" t="str">
        <f>IF(B989="*","*",_xlfn.XLOOKUP(B989,'RES TECH'!M:M,'RES TECH'!K:K))</f>
        <v>RESELC</v>
      </c>
      <c r="D989" t="str">
        <f>IF(B989="*","*",_xlfn.XLOOKUP(B989,'RES TECH'!M:M,'RES TECH'!L:L))</f>
        <v>RESHOUUMOldSCEUE</v>
      </c>
      <c r="E989">
        <f>IF(B989="*","*",_xlfn.XLOOKUP(B989,'RES TECH'!M:M,'RES TECH'!O:O))</f>
        <v>2020</v>
      </c>
      <c r="F989" s="12">
        <f>IF(B989="*","*",_xlfn.XLOOKUP(B989,'RES TECH'!M:M,'RES TECH'!Y:Y))</f>
        <v>15</v>
      </c>
      <c r="G989" s="12">
        <f>IF(B989="*","*",_xlfn.XLOOKUP(B989,'RES TECH'!M:M,'RES TECH'!V:V))</f>
        <v>5.0733137829912023</v>
      </c>
      <c r="H989">
        <f>IF(B989="*","*",_xlfn.XLOOKUP(B989,'RES TECH'!M:M,'RES TECH'!AA:AA))</f>
        <v>31.536000000000001</v>
      </c>
      <c r="I989" s="12">
        <f>IF(B989="*","*",_xlfn.XLOOKUP(B989,'RES TECH'!M:M,'RES TECH'!Z:Z))</f>
        <v>5.8273038403982118E-2</v>
      </c>
      <c r="J989" s="12">
        <f>IF(B989="*","*",_xlfn.XLOOKUP(B989,'RES TECH'!M:M,'RES TECH'!S:S))</f>
        <v>1906.6709234821899</v>
      </c>
      <c r="K989" s="12">
        <f t="shared" si="30"/>
        <v>95.3335461741095</v>
      </c>
      <c r="L989" s="12">
        <f t="shared" si="31"/>
        <v>4.766677308705475</v>
      </c>
      <c r="M989">
        <f>IF(B989="*","*",IF(_xlfn.XLOOKUP(B989,'RES TECH'!$M:$M,'RES TECH'!$C:$C)="Low Income",IF(G989&gt;1,IF(G989&gt;3,0.3,0.24),0.12),IF(_xlfn.XLOOKUP(B989,'RES TECH'!$M:$M,'RES TECH'!$C:$C)="Lower-middle Income",IF(G989&gt;1,IF(G989&gt;3,0.23,0.18),0.09),IF(_xlfn.XLOOKUP(B989,'RES TECH'!$M:$M,'RES TECH'!$C:$C)="Upper-middle Income",IF(G989&gt;1,IF(G989&gt;3,0.15,0.12),0.06),IF(_xlfn.XLOOKUP(B989,'RES TECH'!$M:$M,'RES TECH'!$C:$C)="High Income",IF(G989&gt;1,IF(G989&gt;3,0.08,0.06),0.03))))))</f>
        <v>0.15</v>
      </c>
    </row>
    <row r="990" spans="2:13" x14ac:dyDescent="0.25">
      <c r="B990" t="str">
        <f>IF('RES TECH'!N986=1,'RES TECH'!M986,"*")</f>
        <v>*</v>
      </c>
      <c r="C990" t="str">
        <f>IF(B990="*","*",_xlfn.XLOOKUP(B990,'RES TECH'!M:M,'RES TECH'!K:K))</f>
        <v>*</v>
      </c>
      <c r="D990" t="str">
        <f>IF(B990="*","*",_xlfn.XLOOKUP(B990,'RES TECH'!M:M,'RES TECH'!L:L))</f>
        <v>*</v>
      </c>
      <c r="E990" t="str">
        <f>IF(B990="*","*",_xlfn.XLOOKUP(B990,'RES TECH'!M:M,'RES TECH'!O:O))</f>
        <v>*</v>
      </c>
      <c r="F990" s="12" t="str">
        <f>IF(B990="*","*",_xlfn.XLOOKUP(B990,'RES TECH'!M:M,'RES TECH'!Y:Y))</f>
        <v>*</v>
      </c>
      <c r="G990" s="12" t="str">
        <f>IF(B990="*","*",_xlfn.XLOOKUP(B990,'RES TECH'!M:M,'RES TECH'!V:V))</f>
        <v>*</v>
      </c>
      <c r="H990" t="str">
        <f>IF(B990="*","*",_xlfn.XLOOKUP(B990,'RES TECH'!M:M,'RES TECH'!AA:AA))</f>
        <v>*</v>
      </c>
      <c r="I990" s="12" t="str">
        <f>IF(B990="*","*",_xlfn.XLOOKUP(B990,'RES TECH'!M:M,'RES TECH'!Z:Z))</f>
        <v>*</v>
      </c>
      <c r="J990" s="12" t="str">
        <f>IF(B990="*","*",_xlfn.XLOOKUP(B990,'RES TECH'!M:M,'RES TECH'!S:S))</f>
        <v>*</v>
      </c>
      <c r="K990" s="12" t="str">
        <f t="shared" si="30"/>
        <v>*</v>
      </c>
      <c r="L990" s="12" t="str">
        <f t="shared" si="31"/>
        <v>*</v>
      </c>
      <c r="M990" t="str">
        <f>IF(B990="*","*",IF(_xlfn.XLOOKUP(B990,'RES TECH'!$M:$M,'RES TECH'!$C:$C)="Low Income",IF(G990&gt;1,IF(G990&gt;3,0.3,0.24),0.12),IF(_xlfn.XLOOKUP(B990,'RES TECH'!$M:$M,'RES TECH'!$C:$C)="Lower-middle Income",IF(G990&gt;1,IF(G990&gt;3,0.23,0.18),0.09),IF(_xlfn.XLOOKUP(B990,'RES TECH'!$M:$M,'RES TECH'!$C:$C)="Upper-middle Income",IF(G990&gt;1,IF(G990&gt;3,0.15,0.12),0.06),IF(_xlfn.XLOOKUP(B990,'RES TECH'!$M:$M,'RES TECH'!$C:$C)="High Income",IF(G990&gt;1,IF(G990&gt;3,0.08,0.06),0.03))))))</f>
        <v>*</v>
      </c>
    </row>
    <row r="991" spans="2:13" x14ac:dyDescent="0.25">
      <c r="B991" t="str">
        <f>IF('RES TECH'!N987=1,'RES TECH'!M987,"*")</f>
        <v>RESHOUUMOldSCGHP3ELC20</v>
      </c>
      <c r="C991" t="str">
        <f>IF(B991="*","*",_xlfn.XLOOKUP(B991,'RES TECH'!M:M,'RES TECH'!K:K))</f>
        <v>RESELC</v>
      </c>
      <c r="D991" t="str">
        <f>IF(B991="*","*",_xlfn.XLOOKUP(B991,'RES TECH'!M:M,'RES TECH'!L:L))</f>
        <v>RESHOUUMOldSCEUE</v>
      </c>
      <c r="E991">
        <f>IF(B991="*","*",_xlfn.XLOOKUP(B991,'RES TECH'!M:M,'RES TECH'!O:O))</f>
        <v>2020</v>
      </c>
      <c r="F991" s="12">
        <f>IF(B991="*","*",_xlfn.XLOOKUP(B991,'RES TECH'!M:M,'RES TECH'!Y:Y))</f>
        <v>15</v>
      </c>
      <c r="G991" s="12">
        <f>IF(B991="*","*",_xlfn.XLOOKUP(B991,'RES TECH'!M:M,'RES TECH'!V:V))</f>
        <v>5.0146627565982396</v>
      </c>
      <c r="H991">
        <f>IF(B991="*","*",_xlfn.XLOOKUP(B991,'RES TECH'!M:M,'RES TECH'!AA:AA))</f>
        <v>31.536000000000001</v>
      </c>
      <c r="I991" s="12">
        <f>IF(B991="*","*",_xlfn.XLOOKUP(B991,'RES TECH'!M:M,'RES TECH'!Z:Z))</f>
        <v>5.8273038403982118E-2</v>
      </c>
      <c r="J991" s="12">
        <f>IF(B991="*","*",_xlfn.XLOOKUP(B991,'RES TECH'!M:M,'RES TECH'!S:S))</f>
        <v>1906.6709234821899</v>
      </c>
      <c r="K991" s="12">
        <f t="shared" si="30"/>
        <v>95.3335461741095</v>
      </c>
      <c r="L991" s="12">
        <f t="shared" si="31"/>
        <v>4.766677308705475</v>
      </c>
      <c r="M991">
        <f>IF(B991="*","*",IF(_xlfn.XLOOKUP(B991,'RES TECH'!$M:$M,'RES TECH'!$C:$C)="Low Income",IF(G991&gt;1,IF(G991&gt;3,0.3,0.24),0.12),IF(_xlfn.XLOOKUP(B991,'RES TECH'!$M:$M,'RES TECH'!$C:$C)="Lower-middle Income",IF(G991&gt;1,IF(G991&gt;3,0.23,0.18),0.09),IF(_xlfn.XLOOKUP(B991,'RES TECH'!$M:$M,'RES TECH'!$C:$C)="Upper-middle Income",IF(G991&gt;1,IF(G991&gt;3,0.15,0.12),0.06),IF(_xlfn.XLOOKUP(B991,'RES TECH'!$M:$M,'RES TECH'!$C:$C)="High Income",IF(G991&gt;1,IF(G991&gt;3,0.08,0.06),0.03))))))</f>
        <v>0.15</v>
      </c>
    </row>
    <row r="992" spans="2:13" x14ac:dyDescent="0.25">
      <c r="B992" t="str">
        <f>IF('RES TECH'!N988=1,'RES TECH'!M988,"*")</f>
        <v>RESHOUUMOldSCGHP3ELC22</v>
      </c>
      <c r="C992" t="str">
        <f>IF(B992="*","*",_xlfn.XLOOKUP(B992,'RES TECH'!M:M,'RES TECH'!K:K))</f>
        <v>RESELC</v>
      </c>
      <c r="D992" t="str">
        <f>IF(B992="*","*",_xlfn.XLOOKUP(B992,'RES TECH'!M:M,'RES TECH'!L:L))</f>
        <v>RESHOUUMOldSCEUE</v>
      </c>
      <c r="E992">
        <f>IF(B992="*","*",_xlfn.XLOOKUP(B992,'RES TECH'!M:M,'RES TECH'!O:O))</f>
        <v>2022</v>
      </c>
      <c r="F992" s="12">
        <f>IF(B992="*","*",_xlfn.XLOOKUP(B992,'RES TECH'!M:M,'RES TECH'!Y:Y))</f>
        <v>15</v>
      </c>
      <c r="G992" s="12">
        <f>IF(B992="*","*",_xlfn.XLOOKUP(B992,'RES TECH'!M:M,'RES TECH'!V:V))</f>
        <v>5.0146627565982396</v>
      </c>
      <c r="H992">
        <f>IF(B992="*","*",_xlfn.XLOOKUP(B992,'RES TECH'!M:M,'RES TECH'!AA:AA))</f>
        <v>31.536000000000001</v>
      </c>
      <c r="I992" s="12">
        <f>IF(B992="*","*",_xlfn.XLOOKUP(B992,'RES TECH'!M:M,'RES TECH'!Z:Z))</f>
        <v>5.8273038403982118E-2</v>
      </c>
      <c r="J992" s="12">
        <f>IF(B992="*","*",_xlfn.XLOOKUP(B992,'RES TECH'!M:M,'RES TECH'!S:S))</f>
        <v>1906.6709234821899</v>
      </c>
      <c r="K992" s="12">
        <f t="shared" si="30"/>
        <v>95.3335461741095</v>
      </c>
      <c r="L992" s="12">
        <f t="shared" si="31"/>
        <v>4.766677308705475</v>
      </c>
      <c r="M992">
        <f>IF(B992="*","*",IF(_xlfn.XLOOKUP(B992,'RES TECH'!$M:$M,'RES TECH'!$C:$C)="Low Income",IF(G992&gt;1,IF(G992&gt;3,0.3,0.24),0.12),IF(_xlfn.XLOOKUP(B992,'RES TECH'!$M:$M,'RES TECH'!$C:$C)="Lower-middle Income",IF(G992&gt;1,IF(G992&gt;3,0.23,0.18),0.09),IF(_xlfn.XLOOKUP(B992,'RES TECH'!$M:$M,'RES TECH'!$C:$C)="Upper-middle Income",IF(G992&gt;1,IF(G992&gt;3,0.15,0.12),0.06),IF(_xlfn.XLOOKUP(B992,'RES TECH'!$M:$M,'RES TECH'!$C:$C)="High Income",IF(G992&gt;1,IF(G992&gt;3,0.08,0.06),0.03))))))</f>
        <v>0.15</v>
      </c>
    </row>
    <row r="993" spans="2:13" x14ac:dyDescent="0.25">
      <c r="B993" t="str">
        <f>IF('RES TECH'!N989=1,'RES TECH'!M989,"*")</f>
        <v>RESHOUUMOldSCGHP3ELC23</v>
      </c>
      <c r="C993" t="str">
        <f>IF(B993="*","*",_xlfn.XLOOKUP(B993,'RES TECH'!M:M,'RES TECH'!K:K))</f>
        <v>RESELC</v>
      </c>
      <c r="D993" t="str">
        <f>IF(B993="*","*",_xlfn.XLOOKUP(B993,'RES TECH'!M:M,'RES TECH'!L:L))</f>
        <v>RESHOUUMOldSCEUE</v>
      </c>
      <c r="E993">
        <f>IF(B993="*","*",_xlfn.XLOOKUP(B993,'RES TECH'!M:M,'RES TECH'!O:O))</f>
        <v>2023</v>
      </c>
      <c r="F993" s="12">
        <f>IF(B993="*","*",_xlfn.XLOOKUP(B993,'RES TECH'!M:M,'RES TECH'!Y:Y))</f>
        <v>15</v>
      </c>
      <c r="G993" s="12">
        <f>IF(B993="*","*",_xlfn.XLOOKUP(B993,'RES TECH'!M:M,'RES TECH'!V:V))</f>
        <v>5.0146627565982396</v>
      </c>
      <c r="H993">
        <f>IF(B993="*","*",_xlfn.XLOOKUP(B993,'RES TECH'!M:M,'RES TECH'!AA:AA))</f>
        <v>31.536000000000001</v>
      </c>
      <c r="I993" s="12">
        <f>IF(B993="*","*",_xlfn.XLOOKUP(B993,'RES TECH'!M:M,'RES TECH'!Z:Z))</f>
        <v>5.8273038403982118E-2</v>
      </c>
      <c r="J993" s="12">
        <f>IF(B993="*","*",_xlfn.XLOOKUP(B993,'RES TECH'!M:M,'RES TECH'!S:S))</f>
        <v>1906.6709234821899</v>
      </c>
      <c r="K993" s="12">
        <f t="shared" si="30"/>
        <v>95.3335461741095</v>
      </c>
      <c r="L993" s="12">
        <f t="shared" si="31"/>
        <v>4.766677308705475</v>
      </c>
      <c r="M993">
        <f>IF(B993="*","*",IF(_xlfn.XLOOKUP(B993,'RES TECH'!$M:$M,'RES TECH'!$C:$C)="Low Income",IF(G993&gt;1,IF(G993&gt;3,0.3,0.24),0.12),IF(_xlfn.XLOOKUP(B993,'RES TECH'!$M:$M,'RES TECH'!$C:$C)="Lower-middle Income",IF(G993&gt;1,IF(G993&gt;3,0.23,0.18),0.09),IF(_xlfn.XLOOKUP(B993,'RES TECH'!$M:$M,'RES TECH'!$C:$C)="Upper-middle Income",IF(G993&gt;1,IF(G993&gt;3,0.15,0.12),0.06),IF(_xlfn.XLOOKUP(B993,'RES TECH'!$M:$M,'RES TECH'!$C:$C)="High Income",IF(G993&gt;1,IF(G993&gt;3,0.08,0.06),0.03))))))</f>
        <v>0.15</v>
      </c>
    </row>
    <row r="994" spans="2:13" x14ac:dyDescent="0.25">
      <c r="B994" t="str">
        <f>IF('RES TECH'!N990=1,'RES TECH'!M990,"*")</f>
        <v>RESHOUUMOldSCGHP3ELC24</v>
      </c>
      <c r="C994" t="str">
        <f>IF(B994="*","*",_xlfn.XLOOKUP(B994,'RES TECH'!M:M,'RES TECH'!K:K))</f>
        <v>RESELC</v>
      </c>
      <c r="D994" t="str">
        <f>IF(B994="*","*",_xlfn.XLOOKUP(B994,'RES TECH'!M:M,'RES TECH'!L:L))</f>
        <v>RESHOUUMOldSCEUE</v>
      </c>
      <c r="E994">
        <f>IF(B994="*","*",_xlfn.XLOOKUP(B994,'RES TECH'!M:M,'RES TECH'!O:O))</f>
        <v>2024</v>
      </c>
      <c r="F994" s="12">
        <f>IF(B994="*","*",_xlfn.XLOOKUP(B994,'RES TECH'!M:M,'RES TECH'!Y:Y))</f>
        <v>15</v>
      </c>
      <c r="G994" s="12">
        <f>IF(B994="*","*",_xlfn.XLOOKUP(B994,'RES TECH'!M:M,'RES TECH'!V:V))</f>
        <v>5.0146627565982396</v>
      </c>
      <c r="H994">
        <f>IF(B994="*","*",_xlfn.XLOOKUP(B994,'RES TECH'!M:M,'RES TECH'!AA:AA))</f>
        <v>31.536000000000001</v>
      </c>
      <c r="I994" s="12">
        <f>IF(B994="*","*",_xlfn.XLOOKUP(B994,'RES TECH'!M:M,'RES TECH'!Z:Z))</f>
        <v>5.8273038403982118E-2</v>
      </c>
      <c r="J994" s="12">
        <f>IF(B994="*","*",_xlfn.XLOOKUP(B994,'RES TECH'!M:M,'RES TECH'!S:S))</f>
        <v>1906.6709234821899</v>
      </c>
      <c r="K994" s="12">
        <f t="shared" si="30"/>
        <v>95.3335461741095</v>
      </c>
      <c r="L994" s="12">
        <f t="shared" si="31"/>
        <v>4.766677308705475</v>
      </c>
      <c r="M994">
        <f>IF(B994="*","*",IF(_xlfn.XLOOKUP(B994,'RES TECH'!$M:$M,'RES TECH'!$C:$C)="Low Income",IF(G994&gt;1,IF(G994&gt;3,0.3,0.24),0.12),IF(_xlfn.XLOOKUP(B994,'RES TECH'!$M:$M,'RES TECH'!$C:$C)="Lower-middle Income",IF(G994&gt;1,IF(G994&gt;3,0.23,0.18),0.09),IF(_xlfn.XLOOKUP(B994,'RES TECH'!$M:$M,'RES TECH'!$C:$C)="Upper-middle Income",IF(G994&gt;1,IF(G994&gt;3,0.15,0.12),0.06),IF(_xlfn.XLOOKUP(B994,'RES TECH'!$M:$M,'RES TECH'!$C:$C)="High Income",IF(G994&gt;1,IF(G994&gt;3,0.08,0.06),0.03))))))</f>
        <v>0.15</v>
      </c>
    </row>
    <row r="995" spans="2:13" x14ac:dyDescent="0.25">
      <c r="B995" t="str">
        <f>IF('RES TECH'!N991=1,'RES TECH'!M991,"*")</f>
        <v>*</v>
      </c>
      <c r="C995" t="str">
        <f>IF(B995="*","*",_xlfn.XLOOKUP(B995,'RES TECH'!M:M,'RES TECH'!K:K))</f>
        <v>*</v>
      </c>
      <c r="D995" t="str">
        <f>IF(B995="*","*",_xlfn.XLOOKUP(B995,'RES TECH'!M:M,'RES TECH'!L:L))</f>
        <v>*</v>
      </c>
      <c r="E995" t="str">
        <f>IF(B995="*","*",_xlfn.XLOOKUP(B995,'RES TECH'!M:M,'RES TECH'!O:O))</f>
        <v>*</v>
      </c>
      <c r="F995" s="12" t="str">
        <f>IF(B995="*","*",_xlfn.XLOOKUP(B995,'RES TECH'!M:M,'RES TECH'!Y:Y))</f>
        <v>*</v>
      </c>
      <c r="G995" s="12" t="str">
        <f>IF(B995="*","*",_xlfn.XLOOKUP(B995,'RES TECH'!M:M,'RES TECH'!V:V))</f>
        <v>*</v>
      </c>
      <c r="H995" t="str">
        <f>IF(B995="*","*",_xlfn.XLOOKUP(B995,'RES TECH'!M:M,'RES TECH'!AA:AA))</f>
        <v>*</v>
      </c>
      <c r="I995" s="12" t="str">
        <f>IF(B995="*","*",_xlfn.XLOOKUP(B995,'RES TECH'!M:M,'RES TECH'!Z:Z))</f>
        <v>*</v>
      </c>
      <c r="J995" s="12" t="str">
        <f>IF(B995="*","*",_xlfn.XLOOKUP(B995,'RES TECH'!M:M,'RES TECH'!S:S))</f>
        <v>*</v>
      </c>
      <c r="K995" s="12" t="str">
        <f t="shared" si="30"/>
        <v>*</v>
      </c>
      <c r="L995" s="12" t="str">
        <f t="shared" si="31"/>
        <v>*</v>
      </c>
      <c r="M995" t="str">
        <f>IF(B995="*","*",IF(_xlfn.XLOOKUP(B995,'RES TECH'!$M:$M,'RES TECH'!$C:$C)="Low Income",IF(G995&gt;1,IF(G995&gt;3,0.3,0.24),0.12),IF(_xlfn.XLOOKUP(B995,'RES TECH'!$M:$M,'RES TECH'!$C:$C)="Lower-middle Income",IF(G995&gt;1,IF(G995&gt;3,0.23,0.18),0.09),IF(_xlfn.XLOOKUP(B995,'RES TECH'!$M:$M,'RES TECH'!$C:$C)="Upper-middle Income",IF(G995&gt;1,IF(G995&gt;3,0.15,0.12),0.06),IF(_xlfn.XLOOKUP(B995,'RES TECH'!$M:$M,'RES TECH'!$C:$C)="High Income",IF(G995&gt;1,IF(G995&gt;3,0.08,0.06),0.03))))))</f>
        <v>*</v>
      </c>
    </row>
    <row r="996" spans="2:13" x14ac:dyDescent="0.25">
      <c r="B996" t="str">
        <f>IF('RES TECH'!N992=1,'RES TECH'!M992,"*")</f>
        <v>RESHOUUMOldSCGHP4ELC20</v>
      </c>
      <c r="C996" t="str">
        <f>IF(B996="*","*",_xlfn.XLOOKUP(B996,'RES TECH'!M:M,'RES TECH'!K:K))</f>
        <v>RESELC</v>
      </c>
      <c r="D996" t="str">
        <f>IF(B996="*","*",_xlfn.XLOOKUP(B996,'RES TECH'!M:M,'RES TECH'!L:L))</f>
        <v>RESHOUUMOldSCEUE</v>
      </c>
      <c r="E996">
        <f>IF(B996="*","*",_xlfn.XLOOKUP(B996,'RES TECH'!M:M,'RES TECH'!O:O))</f>
        <v>2020</v>
      </c>
      <c r="F996" s="12">
        <f>IF(B996="*","*",_xlfn.XLOOKUP(B996,'RES TECH'!M:M,'RES TECH'!Y:Y))</f>
        <v>15</v>
      </c>
      <c r="G996" s="12">
        <f>IF(B996="*","*",_xlfn.XLOOKUP(B996,'RES TECH'!M:M,'RES TECH'!V:V))</f>
        <v>6.5689149560117297</v>
      </c>
      <c r="H996">
        <f>IF(B996="*","*",_xlfn.XLOOKUP(B996,'RES TECH'!M:M,'RES TECH'!AA:AA))</f>
        <v>31.536000000000001</v>
      </c>
      <c r="I996" s="12">
        <f>IF(B996="*","*",_xlfn.XLOOKUP(B996,'RES TECH'!M:M,'RES TECH'!Z:Z))</f>
        <v>5.8273038403982118E-2</v>
      </c>
      <c r="J996" s="12">
        <f>IF(B996="*","*",_xlfn.XLOOKUP(B996,'RES TECH'!M:M,'RES TECH'!S:S))</f>
        <v>2012.9250306731481</v>
      </c>
      <c r="K996" s="12">
        <f t="shared" si="30"/>
        <v>100.64625153365741</v>
      </c>
      <c r="L996" s="12">
        <f t="shared" si="31"/>
        <v>5.0323125766828705</v>
      </c>
      <c r="M996">
        <f>IF(B996="*","*",IF(_xlfn.XLOOKUP(B996,'RES TECH'!$M:$M,'RES TECH'!$C:$C)="Low Income",IF(G996&gt;1,IF(G996&gt;3,0.3,0.24),0.12),IF(_xlfn.XLOOKUP(B996,'RES TECH'!$M:$M,'RES TECH'!$C:$C)="Lower-middle Income",IF(G996&gt;1,IF(G996&gt;3,0.23,0.18),0.09),IF(_xlfn.XLOOKUP(B996,'RES TECH'!$M:$M,'RES TECH'!$C:$C)="Upper-middle Income",IF(G996&gt;1,IF(G996&gt;3,0.15,0.12),0.06),IF(_xlfn.XLOOKUP(B996,'RES TECH'!$M:$M,'RES TECH'!$C:$C)="High Income",IF(G996&gt;1,IF(G996&gt;3,0.08,0.06),0.03))))))</f>
        <v>0.15</v>
      </c>
    </row>
    <row r="997" spans="2:13" x14ac:dyDescent="0.25">
      <c r="B997" t="str">
        <f>IF('RES TECH'!N993=1,'RES TECH'!M993,"*")</f>
        <v>RESHOUUMOldSCGHP4ELC22</v>
      </c>
      <c r="C997" t="str">
        <f>IF(B997="*","*",_xlfn.XLOOKUP(B997,'RES TECH'!M:M,'RES TECH'!K:K))</f>
        <v>RESELC</v>
      </c>
      <c r="D997" t="str">
        <f>IF(B997="*","*",_xlfn.XLOOKUP(B997,'RES TECH'!M:M,'RES TECH'!L:L))</f>
        <v>RESHOUUMOldSCEUE</v>
      </c>
      <c r="E997">
        <f>IF(B997="*","*",_xlfn.XLOOKUP(B997,'RES TECH'!M:M,'RES TECH'!O:O))</f>
        <v>2022</v>
      </c>
      <c r="F997" s="12">
        <f>IF(B997="*","*",_xlfn.XLOOKUP(B997,'RES TECH'!M:M,'RES TECH'!Y:Y))</f>
        <v>15</v>
      </c>
      <c r="G997" s="12">
        <f>IF(B997="*","*",_xlfn.XLOOKUP(B997,'RES TECH'!M:M,'RES TECH'!V:V))</f>
        <v>6.5689149560117297</v>
      </c>
      <c r="H997">
        <f>IF(B997="*","*",_xlfn.XLOOKUP(B997,'RES TECH'!M:M,'RES TECH'!AA:AA))</f>
        <v>31.536000000000001</v>
      </c>
      <c r="I997" s="12">
        <f>IF(B997="*","*",_xlfn.XLOOKUP(B997,'RES TECH'!M:M,'RES TECH'!Z:Z))</f>
        <v>5.8273038403982118E-2</v>
      </c>
      <c r="J997" s="12">
        <f>IF(B997="*","*",_xlfn.XLOOKUP(B997,'RES TECH'!M:M,'RES TECH'!S:S))</f>
        <v>2012.9250306731481</v>
      </c>
      <c r="K997" s="12">
        <f t="shared" si="30"/>
        <v>100.64625153365741</v>
      </c>
      <c r="L997" s="12">
        <f t="shared" si="31"/>
        <v>5.0323125766828705</v>
      </c>
      <c r="M997">
        <f>IF(B997="*","*",IF(_xlfn.XLOOKUP(B997,'RES TECH'!$M:$M,'RES TECH'!$C:$C)="Low Income",IF(G997&gt;1,IF(G997&gt;3,0.3,0.24),0.12),IF(_xlfn.XLOOKUP(B997,'RES TECH'!$M:$M,'RES TECH'!$C:$C)="Lower-middle Income",IF(G997&gt;1,IF(G997&gt;3,0.23,0.18),0.09),IF(_xlfn.XLOOKUP(B997,'RES TECH'!$M:$M,'RES TECH'!$C:$C)="Upper-middle Income",IF(G997&gt;1,IF(G997&gt;3,0.15,0.12),0.06),IF(_xlfn.XLOOKUP(B997,'RES TECH'!$M:$M,'RES TECH'!$C:$C)="High Income",IF(G997&gt;1,IF(G997&gt;3,0.08,0.06),0.03))))))</f>
        <v>0.15</v>
      </c>
    </row>
    <row r="998" spans="2:13" x14ac:dyDescent="0.25">
      <c r="B998" t="str">
        <f>IF('RES TECH'!N994=1,'RES TECH'!M994,"*")</f>
        <v>RESHOUUMOldSCGHP4ELC23</v>
      </c>
      <c r="C998" t="str">
        <f>IF(B998="*","*",_xlfn.XLOOKUP(B998,'RES TECH'!M:M,'RES TECH'!K:K))</f>
        <v>RESELC</v>
      </c>
      <c r="D998" t="str">
        <f>IF(B998="*","*",_xlfn.XLOOKUP(B998,'RES TECH'!M:M,'RES TECH'!L:L))</f>
        <v>RESHOUUMOldSCEUE</v>
      </c>
      <c r="E998">
        <f>IF(B998="*","*",_xlfn.XLOOKUP(B998,'RES TECH'!M:M,'RES TECH'!O:O))</f>
        <v>2023</v>
      </c>
      <c r="F998" s="12">
        <f>IF(B998="*","*",_xlfn.XLOOKUP(B998,'RES TECH'!M:M,'RES TECH'!Y:Y))</f>
        <v>15</v>
      </c>
      <c r="G998" s="12">
        <f>IF(B998="*","*",_xlfn.XLOOKUP(B998,'RES TECH'!M:M,'RES TECH'!V:V))</f>
        <v>6.5689149560117297</v>
      </c>
      <c r="H998">
        <f>IF(B998="*","*",_xlfn.XLOOKUP(B998,'RES TECH'!M:M,'RES TECH'!AA:AA))</f>
        <v>31.536000000000001</v>
      </c>
      <c r="I998" s="12">
        <f>IF(B998="*","*",_xlfn.XLOOKUP(B998,'RES TECH'!M:M,'RES TECH'!Z:Z))</f>
        <v>5.8273038403982118E-2</v>
      </c>
      <c r="J998" s="12">
        <f>IF(B998="*","*",_xlfn.XLOOKUP(B998,'RES TECH'!M:M,'RES TECH'!S:S))</f>
        <v>2012.9250306731481</v>
      </c>
      <c r="K998" s="12">
        <f t="shared" si="30"/>
        <v>100.64625153365741</v>
      </c>
      <c r="L998" s="12">
        <f t="shared" si="31"/>
        <v>5.0323125766828705</v>
      </c>
      <c r="M998">
        <f>IF(B998="*","*",IF(_xlfn.XLOOKUP(B998,'RES TECH'!$M:$M,'RES TECH'!$C:$C)="Low Income",IF(G998&gt;1,IF(G998&gt;3,0.3,0.24),0.12),IF(_xlfn.XLOOKUP(B998,'RES TECH'!$M:$M,'RES TECH'!$C:$C)="Lower-middle Income",IF(G998&gt;1,IF(G998&gt;3,0.23,0.18),0.09),IF(_xlfn.XLOOKUP(B998,'RES TECH'!$M:$M,'RES TECH'!$C:$C)="Upper-middle Income",IF(G998&gt;1,IF(G998&gt;3,0.15,0.12),0.06),IF(_xlfn.XLOOKUP(B998,'RES TECH'!$M:$M,'RES TECH'!$C:$C)="High Income",IF(G998&gt;1,IF(G998&gt;3,0.08,0.06),0.03))))))</f>
        <v>0.15</v>
      </c>
    </row>
    <row r="999" spans="2:13" x14ac:dyDescent="0.25">
      <c r="B999" t="str">
        <f>IF('RES TECH'!N995=1,'RES TECH'!M995,"*")</f>
        <v>RESHOUUMOldSCGHP4ELC24</v>
      </c>
      <c r="C999" t="str">
        <f>IF(B999="*","*",_xlfn.XLOOKUP(B999,'RES TECH'!M:M,'RES TECH'!K:K))</f>
        <v>RESELC</v>
      </c>
      <c r="D999" t="str">
        <f>IF(B999="*","*",_xlfn.XLOOKUP(B999,'RES TECH'!M:M,'RES TECH'!L:L))</f>
        <v>RESHOUUMOldSCEUE</v>
      </c>
      <c r="E999">
        <f>IF(B999="*","*",_xlfn.XLOOKUP(B999,'RES TECH'!M:M,'RES TECH'!O:O))</f>
        <v>2024</v>
      </c>
      <c r="F999" s="12">
        <f>IF(B999="*","*",_xlfn.XLOOKUP(B999,'RES TECH'!M:M,'RES TECH'!Y:Y))</f>
        <v>15</v>
      </c>
      <c r="G999" s="12">
        <f>IF(B999="*","*",_xlfn.XLOOKUP(B999,'RES TECH'!M:M,'RES TECH'!V:V))</f>
        <v>6.5689149560117297</v>
      </c>
      <c r="H999">
        <f>IF(B999="*","*",_xlfn.XLOOKUP(B999,'RES TECH'!M:M,'RES TECH'!AA:AA))</f>
        <v>31.536000000000001</v>
      </c>
      <c r="I999" s="12">
        <f>IF(B999="*","*",_xlfn.XLOOKUP(B999,'RES TECH'!M:M,'RES TECH'!Z:Z))</f>
        <v>5.8273038403982118E-2</v>
      </c>
      <c r="J999" s="12">
        <f>IF(B999="*","*",_xlfn.XLOOKUP(B999,'RES TECH'!M:M,'RES TECH'!S:S))</f>
        <v>2012.9250306731481</v>
      </c>
      <c r="K999" s="12">
        <f t="shared" si="30"/>
        <v>100.64625153365741</v>
      </c>
      <c r="L999" s="12">
        <f t="shared" si="31"/>
        <v>5.0323125766828705</v>
      </c>
      <c r="M999">
        <f>IF(B999="*","*",IF(_xlfn.XLOOKUP(B999,'RES TECH'!$M:$M,'RES TECH'!$C:$C)="Low Income",IF(G999&gt;1,IF(G999&gt;3,0.3,0.24),0.12),IF(_xlfn.XLOOKUP(B999,'RES TECH'!$M:$M,'RES TECH'!$C:$C)="Lower-middle Income",IF(G999&gt;1,IF(G999&gt;3,0.23,0.18),0.09),IF(_xlfn.XLOOKUP(B999,'RES TECH'!$M:$M,'RES TECH'!$C:$C)="Upper-middle Income",IF(G999&gt;1,IF(G999&gt;3,0.15,0.12),0.06),IF(_xlfn.XLOOKUP(B999,'RES TECH'!$M:$M,'RES TECH'!$C:$C)="High Income",IF(G999&gt;1,IF(G999&gt;3,0.08,0.06),0.03))))))</f>
        <v>0.15</v>
      </c>
    </row>
    <row r="1000" spans="2:13" x14ac:dyDescent="0.25">
      <c r="B1000" t="str">
        <f>IF('RES TECH'!N996=1,'RES TECH'!M996,"*")</f>
        <v>RESHOUUMOldSCRAC1ELC20</v>
      </c>
      <c r="C1000" t="str">
        <f>IF(B1000="*","*",_xlfn.XLOOKUP(B1000,'RES TECH'!M:M,'RES TECH'!K:K))</f>
        <v>RESELC</v>
      </c>
      <c r="D1000" t="str">
        <f>IF(B1000="*","*",_xlfn.XLOOKUP(B1000,'RES TECH'!M:M,'RES TECH'!L:L))</f>
        <v>RESHOUUMOldSCEUE</v>
      </c>
      <c r="E1000">
        <f>IF(B1000="*","*",_xlfn.XLOOKUP(B1000,'RES TECH'!M:M,'RES TECH'!O:O))</f>
        <v>2020</v>
      </c>
      <c r="F1000" s="12">
        <f>IF(B1000="*","*",_xlfn.XLOOKUP(B1000,'RES TECH'!M:M,'RES TECH'!Y:Y))</f>
        <v>10</v>
      </c>
      <c r="G1000" s="12">
        <f>IF(B1000="*","*",_xlfn.XLOOKUP(B1000,'RES TECH'!M:M,'RES TECH'!V:V))</f>
        <v>3.1946072684642441</v>
      </c>
      <c r="H1000">
        <f>IF(B1000="*","*",_xlfn.XLOOKUP(B1000,'RES TECH'!M:M,'RES TECH'!AA:AA))</f>
        <v>31.536000000000001</v>
      </c>
      <c r="I1000" s="12">
        <f>IF(B1000="*","*",_xlfn.XLOOKUP(B1000,'RES TECH'!M:M,'RES TECH'!Z:Z))</f>
        <v>5.8273038403982118E-2</v>
      </c>
      <c r="J1000" s="12">
        <f>IF(B1000="*","*",_xlfn.XLOOKUP(B1000,'RES TECH'!M:M,'RES TECH'!S:S))</f>
        <v>146.39454768531991</v>
      </c>
      <c r="K1000" s="12">
        <f t="shared" si="30"/>
        <v>7.3197273842659953</v>
      </c>
      <c r="L1000" s="12">
        <f t="shared" si="31"/>
        <v>0.3659863692132998</v>
      </c>
      <c r="M1000">
        <f>IF(B1000="*","*",IF(_xlfn.XLOOKUP(B1000,'RES TECH'!$M:$M,'RES TECH'!$C:$C)="Low Income",IF(G1000&gt;1,IF(G1000&gt;3,0.3,0.24),0.12),IF(_xlfn.XLOOKUP(B1000,'RES TECH'!$M:$M,'RES TECH'!$C:$C)="Lower-middle Income",IF(G1000&gt;1,IF(G1000&gt;3,0.23,0.18),0.09),IF(_xlfn.XLOOKUP(B1000,'RES TECH'!$M:$M,'RES TECH'!$C:$C)="Upper-middle Income",IF(G1000&gt;1,IF(G1000&gt;3,0.15,0.12),0.06),IF(_xlfn.XLOOKUP(B1000,'RES TECH'!$M:$M,'RES TECH'!$C:$C)="High Income",IF(G1000&gt;1,IF(G1000&gt;3,0.08,0.06),0.03))))))</f>
        <v>0.15</v>
      </c>
    </row>
    <row r="1001" spans="2:13" x14ac:dyDescent="0.25">
      <c r="B1001" t="str">
        <f>IF('RES TECH'!N997=1,'RES TECH'!M997,"*")</f>
        <v>RESHOUUMOldSCRAC2ELC20</v>
      </c>
      <c r="C1001" t="str">
        <f>IF(B1001="*","*",_xlfn.XLOOKUP(B1001,'RES TECH'!M:M,'RES TECH'!K:K))</f>
        <v>RESELC</v>
      </c>
      <c r="D1001" t="str">
        <f>IF(B1001="*","*",_xlfn.XLOOKUP(B1001,'RES TECH'!M:M,'RES TECH'!L:L))</f>
        <v>RESHOUUMOldSCEUE</v>
      </c>
      <c r="E1001">
        <f>IF(B1001="*","*",_xlfn.XLOOKUP(B1001,'RES TECH'!M:M,'RES TECH'!O:O))</f>
        <v>2020</v>
      </c>
      <c r="F1001" s="12">
        <f>IF(B1001="*","*",_xlfn.XLOOKUP(B1001,'RES TECH'!M:M,'RES TECH'!Y:Y))</f>
        <v>10</v>
      </c>
      <c r="G1001" s="12">
        <f>IF(B1001="*","*",_xlfn.XLOOKUP(B1001,'RES TECH'!M:M,'RES TECH'!V:V))</f>
        <v>3.5169988276670581</v>
      </c>
      <c r="H1001">
        <f>IF(B1001="*","*",_xlfn.XLOOKUP(B1001,'RES TECH'!M:M,'RES TECH'!AA:AA))</f>
        <v>31.536000000000001</v>
      </c>
      <c r="I1001" s="12">
        <f>IF(B1001="*","*",_xlfn.XLOOKUP(B1001,'RES TECH'!M:M,'RES TECH'!Z:Z))</f>
        <v>5.8273038403982118E-2</v>
      </c>
      <c r="J1001" s="12">
        <f>IF(B1001="*","*",_xlfn.XLOOKUP(B1001,'RES TECH'!M:M,'RES TECH'!S:S))</f>
        <v>151.1169524493624</v>
      </c>
      <c r="K1001" s="12">
        <f t="shared" si="30"/>
        <v>7.5558476224681206</v>
      </c>
      <c r="L1001" s="12">
        <f t="shared" si="31"/>
        <v>0.37779238112340607</v>
      </c>
      <c r="M1001">
        <f>IF(B1001="*","*",IF(_xlfn.XLOOKUP(B1001,'RES TECH'!$M:$M,'RES TECH'!$C:$C)="Low Income",IF(G1001&gt;1,IF(G1001&gt;3,0.3,0.24),0.12),IF(_xlfn.XLOOKUP(B1001,'RES TECH'!$M:$M,'RES TECH'!$C:$C)="Lower-middle Income",IF(G1001&gt;1,IF(G1001&gt;3,0.23,0.18),0.09),IF(_xlfn.XLOOKUP(B1001,'RES TECH'!$M:$M,'RES TECH'!$C:$C)="Upper-middle Income",IF(G1001&gt;1,IF(G1001&gt;3,0.15,0.12),0.06),IF(_xlfn.XLOOKUP(B1001,'RES TECH'!$M:$M,'RES TECH'!$C:$C)="High Income",IF(G1001&gt;1,IF(G1001&gt;3,0.08,0.06),0.03))))))</f>
        <v>0.15</v>
      </c>
    </row>
    <row r="1002" spans="2:13" x14ac:dyDescent="0.25">
      <c r="B1002" t="str">
        <f>IF('RES TECH'!N998=1,'RES TECH'!M998,"*")</f>
        <v>RESHOUUMOldSCRAC2ELC30</v>
      </c>
      <c r="C1002" t="str">
        <f>IF(B1002="*","*",_xlfn.XLOOKUP(B1002,'RES TECH'!M:M,'RES TECH'!K:K))</f>
        <v>RESELC</v>
      </c>
      <c r="D1002" t="str">
        <f>IF(B1002="*","*",_xlfn.XLOOKUP(B1002,'RES TECH'!M:M,'RES TECH'!L:L))</f>
        <v>RESHOUUMOldSCEUE</v>
      </c>
      <c r="E1002">
        <f>IF(B1002="*","*",_xlfn.XLOOKUP(B1002,'RES TECH'!M:M,'RES TECH'!O:O))</f>
        <v>2030</v>
      </c>
      <c r="F1002" s="12">
        <f>IF(B1002="*","*",_xlfn.XLOOKUP(B1002,'RES TECH'!M:M,'RES TECH'!Y:Y))</f>
        <v>10</v>
      </c>
      <c r="G1002" s="12">
        <f>IF(B1002="*","*",_xlfn.XLOOKUP(B1002,'RES TECH'!M:M,'RES TECH'!V:V))</f>
        <v>3.5902696365767879</v>
      </c>
      <c r="H1002">
        <f>IF(B1002="*","*",_xlfn.XLOOKUP(B1002,'RES TECH'!M:M,'RES TECH'!AA:AA))</f>
        <v>31.536000000000001</v>
      </c>
      <c r="I1002" s="12">
        <f>IF(B1002="*","*",_xlfn.XLOOKUP(B1002,'RES TECH'!M:M,'RES TECH'!Z:Z))</f>
        <v>5.8273038403982118E-2</v>
      </c>
      <c r="J1002" s="12">
        <f>IF(B1002="*","*",_xlfn.XLOOKUP(B1002,'RES TECH'!M:M,'RES TECH'!S:S))</f>
        <v>151.1169524493624</v>
      </c>
      <c r="K1002" s="12">
        <f t="shared" si="30"/>
        <v>7.5558476224681206</v>
      </c>
      <c r="L1002" s="12">
        <f t="shared" si="31"/>
        <v>0.37779238112340607</v>
      </c>
      <c r="M1002">
        <f>IF(B1002="*","*",IF(_xlfn.XLOOKUP(B1002,'RES TECH'!$M:$M,'RES TECH'!$C:$C)="Low Income",IF(G1002&gt;1,IF(G1002&gt;3,0.3,0.24),0.12),IF(_xlfn.XLOOKUP(B1002,'RES TECH'!$M:$M,'RES TECH'!$C:$C)="Lower-middle Income",IF(G1002&gt;1,IF(G1002&gt;3,0.23,0.18),0.09),IF(_xlfn.XLOOKUP(B1002,'RES TECH'!$M:$M,'RES TECH'!$C:$C)="Upper-middle Income",IF(G1002&gt;1,IF(G1002&gt;3,0.15,0.12),0.06),IF(_xlfn.XLOOKUP(B1002,'RES TECH'!$M:$M,'RES TECH'!$C:$C)="High Income",IF(G1002&gt;1,IF(G1002&gt;3,0.08,0.06),0.03))))))</f>
        <v>0.15</v>
      </c>
    </row>
    <row r="1003" spans="2:13" x14ac:dyDescent="0.25">
      <c r="B1003" t="str">
        <f>IF('RES TECH'!N999=1,'RES TECH'!M999,"*")</f>
        <v>RESHOUUMOldSCRAC2ELC40</v>
      </c>
      <c r="C1003" t="str">
        <f>IF(B1003="*","*",_xlfn.XLOOKUP(B1003,'RES TECH'!M:M,'RES TECH'!K:K))</f>
        <v>RESELC</v>
      </c>
      <c r="D1003" t="str">
        <f>IF(B1003="*","*",_xlfn.XLOOKUP(B1003,'RES TECH'!M:M,'RES TECH'!L:L))</f>
        <v>RESHOUUMOldSCEUE</v>
      </c>
      <c r="E1003">
        <f>IF(B1003="*","*",_xlfn.XLOOKUP(B1003,'RES TECH'!M:M,'RES TECH'!O:O))</f>
        <v>2040</v>
      </c>
      <c r="F1003" s="12">
        <f>IF(B1003="*","*",_xlfn.XLOOKUP(B1003,'RES TECH'!M:M,'RES TECH'!Y:Y))</f>
        <v>10</v>
      </c>
      <c r="G1003" s="12">
        <f>IF(B1003="*","*",_xlfn.XLOOKUP(B1003,'RES TECH'!M:M,'RES TECH'!V:V))</f>
        <v>3.6635404454865181</v>
      </c>
      <c r="H1003">
        <f>IF(B1003="*","*",_xlfn.XLOOKUP(B1003,'RES TECH'!M:M,'RES TECH'!AA:AA))</f>
        <v>31.536000000000001</v>
      </c>
      <c r="I1003" s="12">
        <f>IF(B1003="*","*",_xlfn.XLOOKUP(B1003,'RES TECH'!M:M,'RES TECH'!Z:Z))</f>
        <v>5.8273038403982118E-2</v>
      </c>
      <c r="J1003" s="12">
        <f>IF(B1003="*","*",_xlfn.XLOOKUP(B1003,'RES TECH'!M:M,'RES TECH'!S:S))</f>
        <v>151.1169524493624</v>
      </c>
      <c r="K1003" s="12">
        <f t="shared" si="30"/>
        <v>7.5558476224681206</v>
      </c>
      <c r="L1003" s="12">
        <f t="shared" si="31"/>
        <v>0.37779238112340607</v>
      </c>
      <c r="M1003">
        <f>IF(B1003="*","*",IF(_xlfn.XLOOKUP(B1003,'RES TECH'!$M:$M,'RES TECH'!$C:$C)="Low Income",IF(G1003&gt;1,IF(G1003&gt;3,0.3,0.24),0.12),IF(_xlfn.XLOOKUP(B1003,'RES TECH'!$M:$M,'RES TECH'!$C:$C)="Lower-middle Income",IF(G1003&gt;1,IF(G1003&gt;3,0.23,0.18),0.09),IF(_xlfn.XLOOKUP(B1003,'RES TECH'!$M:$M,'RES TECH'!$C:$C)="Upper-middle Income",IF(G1003&gt;1,IF(G1003&gt;3,0.15,0.12),0.06),IF(_xlfn.XLOOKUP(B1003,'RES TECH'!$M:$M,'RES TECH'!$C:$C)="High Income",IF(G1003&gt;1,IF(G1003&gt;3,0.08,0.06),0.03))))))</f>
        <v>0.15</v>
      </c>
    </row>
    <row r="1004" spans="2:13" x14ac:dyDescent="0.25">
      <c r="B1004" t="str">
        <f>IF('RES TECH'!N1000=1,'RES TECH'!M1000,"*")</f>
        <v>RESHOUUMOldSCRAC3ELC20</v>
      </c>
      <c r="C1004" t="str">
        <f>IF(B1004="*","*",_xlfn.XLOOKUP(B1004,'RES TECH'!M:M,'RES TECH'!K:K))</f>
        <v>RESELC</v>
      </c>
      <c r="D1004" t="str">
        <f>IF(B1004="*","*",_xlfn.XLOOKUP(B1004,'RES TECH'!M:M,'RES TECH'!L:L))</f>
        <v>RESHOUUMOldSCEUE</v>
      </c>
      <c r="E1004">
        <f>IF(B1004="*","*",_xlfn.XLOOKUP(B1004,'RES TECH'!M:M,'RES TECH'!O:O))</f>
        <v>2020</v>
      </c>
      <c r="F1004" s="12">
        <f>IF(B1004="*","*",_xlfn.XLOOKUP(B1004,'RES TECH'!M:M,'RES TECH'!Y:Y))</f>
        <v>10</v>
      </c>
      <c r="G1004" s="12">
        <f>IF(B1004="*","*",_xlfn.XLOOKUP(B1004,'RES TECH'!M:M,'RES TECH'!V:V))</f>
        <v>3.5169988276670581</v>
      </c>
      <c r="H1004">
        <f>IF(B1004="*","*",_xlfn.XLOOKUP(B1004,'RES TECH'!M:M,'RES TECH'!AA:AA))</f>
        <v>31.536000000000001</v>
      </c>
      <c r="I1004" s="12">
        <f>IF(B1004="*","*",_xlfn.XLOOKUP(B1004,'RES TECH'!M:M,'RES TECH'!Z:Z))</f>
        <v>5.8273038403982118E-2</v>
      </c>
      <c r="J1004" s="12">
        <f>IF(B1004="*","*",_xlfn.XLOOKUP(B1004,'RES TECH'!M:M,'RES TECH'!S:S))</f>
        <v>151.1169524493624</v>
      </c>
      <c r="K1004" s="12">
        <f t="shared" si="30"/>
        <v>7.5558476224681206</v>
      </c>
      <c r="L1004" s="12">
        <f t="shared" si="31"/>
        <v>0.37779238112340607</v>
      </c>
      <c r="M1004">
        <f>IF(B1004="*","*",IF(_xlfn.XLOOKUP(B1004,'RES TECH'!$M:$M,'RES TECH'!$C:$C)="Low Income",IF(G1004&gt;1,IF(G1004&gt;3,0.3,0.24),0.12),IF(_xlfn.XLOOKUP(B1004,'RES TECH'!$M:$M,'RES TECH'!$C:$C)="Lower-middle Income",IF(G1004&gt;1,IF(G1004&gt;3,0.23,0.18),0.09),IF(_xlfn.XLOOKUP(B1004,'RES TECH'!$M:$M,'RES TECH'!$C:$C)="Upper-middle Income",IF(G1004&gt;1,IF(G1004&gt;3,0.15,0.12),0.06),IF(_xlfn.XLOOKUP(B1004,'RES TECH'!$M:$M,'RES TECH'!$C:$C)="High Income",IF(G1004&gt;1,IF(G1004&gt;3,0.08,0.06),0.03))))))</f>
        <v>0.15</v>
      </c>
    </row>
    <row r="1005" spans="2:13" x14ac:dyDescent="0.25">
      <c r="B1005" t="str">
        <f>IF('RES TECH'!N1001=1,'RES TECH'!M1001,"*")</f>
        <v>RESHOUUMOldSCRAC4ELC20</v>
      </c>
      <c r="C1005" t="str">
        <f>IF(B1005="*","*",_xlfn.XLOOKUP(B1005,'RES TECH'!M:M,'RES TECH'!K:K))</f>
        <v>RESELC</v>
      </c>
      <c r="D1005" t="str">
        <f>IF(B1005="*","*",_xlfn.XLOOKUP(B1005,'RES TECH'!M:M,'RES TECH'!L:L))</f>
        <v>RESHOUUMOldSCEUE</v>
      </c>
      <c r="E1005">
        <f>IF(B1005="*","*",_xlfn.XLOOKUP(B1005,'RES TECH'!M:M,'RES TECH'!O:O))</f>
        <v>2020</v>
      </c>
      <c r="F1005" s="12">
        <f>IF(B1005="*","*",_xlfn.XLOOKUP(B1005,'RES TECH'!M:M,'RES TECH'!Y:Y))</f>
        <v>10</v>
      </c>
      <c r="G1005" s="12">
        <f>IF(B1005="*","*",_xlfn.XLOOKUP(B1005,'RES TECH'!M:M,'RES TECH'!V:V))</f>
        <v>3.6049237983587341</v>
      </c>
      <c r="H1005">
        <f>IF(B1005="*","*",_xlfn.XLOOKUP(B1005,'RES TECH'!M:M,'RES TECH'!AA:AA))</f>
        <v>31.536000000000001</v>
      </c>
      <c r="I1005" s="12">
        <f>IF(B1005="*","*",_xlfn.XLOOKUP(B1005,'RES TECH'!M:M,'RES TECH'!Z:Z))</f>
        <v>5.8273038403982118E-2</v>
      </c>
      <c r="J1005" s="12">
        <f>IF(B1005="*","*",_xlfn.XLOOKUP(B1005,'RES TECH'!M:M,'RES TECH'!S:S))</f>
        <v>166.46476793250079</v>
      </c>
      <c r="K1005" s="12">
        <f t="shared" si="30"/>
        <v>8.3232383966250403</v>
      </c>
      <c r="L1005" s="12">
        <f t="shared" si="31"/>
        <v>0.41616191983125206</v>
      </c>
      <c r="M1005">
        <f>IF(B1005="*","*",IF(_xlfn.XLOOKUP(B1005,'RES TECH'!$M:$M,'RES TECH'!$C:$C)="Low Income",IF(G1005&gt;1,IF(G1005&gt;3,0.3,0.24),0.12),IF(_xlfn.XLOOKUP(B1005,'RES TECH'!$M:$M,'RES TECH'!$C:$C)="Lower-middle Income",IF(G1005&gt;1,IF(G1005&gt;3,0.23,0.18),0.09),IF(_xlfn.XLOOKUP(B1005,'RES TECH'!$M:$M,'RES TECH'!$C:$C)="Upper-middle Income",IF(G1005&gt;1,IF(G1005&gt;3,0.15,0.12),0.06),IF(_xlfn.XLOOKUP(B1005,'RES TECH'!$M:$M,'RES TECH'!$C:$C)="High Income",IF(G1005&gt;1,IF(G1005&gt;3,0.08,0.06),0.03))))))</f>
        <v>0.15</v>
      </c>
    </row>
    <row r="1006" spans="2:13" x14ac:dyDescent="0.25">
      <c r="B1006" t="str">
        <f>IF('RES TECH'!N1002=1,'RES TECH'!M1002,"*")</f>
        <v>RESHOUUMOldSCRAC4ELC22</v>
      </c>
      <c r="C1006" t="str">
        <f>IF(B1006="*","*",_xlfn.XLOOKUP(B1006,'RES TECH'!M:M,'RES TECH'!K:K))</f>
        <v>RESELC</v>
      </c>
      <c r="D1006" t="str">
        <f>IF(B1006="*","*",_xlfn.XLOOKUP(B1006,'RES TECH'!M:M,'RES TECH'!L:L))</f>
        <v>RESHOUUMOldSCEUE</v>
      </c>
      <c r="E1006">
        <f>IF(B1006="*","*",_xlfn.XLOOKUP(B1006,'RES TECH'!M:M,'RES TECH'!O:O))</f>
        <v>2022</v>
      </c>
      <c r="F1006" s="12">
        <f>IF(B1006="*","*",_xlfn.XLOOKUP(B1006,'RES TECH'!M:M,'RES TECH'!Y:Y))</f>
        <v>10</v>
      </c>
      <c r="G1006" s="12">
        <f>IF(B1006="*","*",_xlfn.XLOOKUP(B1006,'RES TECH'!M:M,'RES TECH'!V:V))</f>
        <v>3.6635404454865181</v>
      </c>
      <c r="H1006">
        <f>IF(B1006="*","*",_xlfn.XLOOKUP(B1006,'RES TECH'!M:M,'RES TECH'!AA:AA))</f>
        <v>31.536000000000001</v>
      </c>
      <c r="I1006" s="12">
        <f>IF(B1006="*","*",_xlfn.XLOOKUP(B1006,'RES TECH'!M:M,'RES TECH'!Z:Z))</f>
        <v>5.8273038403982118E-2</v>
      </c>
      <c r="J1006" s="12">
        <f>IF(B1006="*","*",_xlfn.XLOOKUP(B1006,'RES TECH'!M:M,'RES TECH'!S:S))</f>
        <v>166.46476793250079</v>
      </c>
      <c r="K1006" s="12">
        <f t="shared" si="30"/>
        <v>8.3232383966250403</v>
      </c>
      <c r="L1006" s="12">
        <f t="shared" si="31"/>
        <v>0.41616191983125206</v>
      </c>
      <c r="M1006">
        <f>IF(B1006="*","*",IF(_xlfn.XLOOKUP(B1006,'RES TECH'!$M:$M,'RES TECH'!$C:$C)="Low Income",IF(G1006&gt;1,IF(G1006&gt;3,0.3,0.24),0.12),IF(_xlfn.XLOOKUP(B1006,'RES TECH'!$M:$M,'RES TECH'!$C:$C)="Lower-middle Income",IF(G1006&gt;1,IF(G1006&gt;3,0.23,0.18),0.09),IF(_xlfn.XLOOKUP(B1006,'RES TECH'!$M:$M,'RES TECH'!$C:$C)="Upper-middle Income",IF(G1006&gt;1,IF(G1006&gt;3,0.15,0.12),0.06),IF(_xlfn.XLOOKUP(B1006,'RES TECH'!$M:$M,'RES TECH'!$C:$C)="High Income",IF(G1006&gt;1,IF(G1006&gt;3,0.08,0.06),0.03))))))</f>
        <v>0.15</v>
      </c>
    </row>
    <row r="1007" spans="2:13" x14ac:dyDescent="0.25">
      <c r="B1007" t="str">
        <f>IF('RES TECH'!N1003=1,'RES TECH'!M1003,"*")</f>
        <v>RESHOUUMOldSCRAC4ELC30</v>
      </c>
      <c r="C1007" t="str">
        <f>IF(B1007="*","*",_xlfn.XLOOKUP(B1007,'RES TECH'!M:M,'RES TECH'!K:K))</f>
        <v>RESELC</v>
      </c>
      <c r="D1007" t="str">
        <f>IF(B1007="*","*",_xlfn.XLOOKUP(B1007,'RES TECH'!M:M,'RES TECH'!L:L))</f>
        <v>RESHOUUMOldSCEUE</v>
      </c>
      <c r="E1007">
        <f>IF(B1007="*","*",_xlfn.XLOOKUP(B1007,'RES TECH'!M:M,'RES TECH'!O:O))</f>
        <v>2030</v>
      </c>
      <c r="F1007" s="12">
        <f>IF(B1007="*","*",_xlfn.XLOOKUP(B1007,'RES TECH'!M:M,'RES TECH'!Y:Y))</f>
        <v>10</v>
      </c>
      <c r="G1007" s="12">
        <f>IF(B1007="*","*",_xlfn.XLOOKUP(B1007,'RES TECH'!M:M,'RES TECH'!V:V))</f>
        <v>3.8100820633059791</v>
      </c>
      <c r="H1007">
        <f>IF(B1007="*","*",_xlfn.XLOOKUP(B1007,'RES TECH'!M:M,'RES TECH'!AA:AA))</f>
        <v>31.536000000000001</v>
      </c>
      <c r="I1007" s="12">
        <f>IF(B1007="*","*",_xlfn.XLOOKUP(B1007,'RES TECH'!M:M,'RES TECH'!Z:Z))</f>
        <v>5.8273038403982118E-2</v>
      </c>
      <c r="J1007" s="12">
        <f>IF(B1007="*","*",_xlfn.XLOOKUP(B1007,'RES TECH'!M:M,'RES TECH'!S:S))</f>
        <v>166.46476793250079</v>
      </c>
      <c r="K1007" s="12">
        <f t="shared" si="30"/>
        <v>8.3232383966250403</v>
      </c>
      <c r="L1007" s="12">
        <f t="shared" si="31"/>
        <v>0.41616191983125206</v>
      </c>
      <c r="M1007">
        <f>IF(B1007="*","*",IF(_xlfn.XLOOKUP(B1007,'RES TECH'!$M:$M,'RES TECH'!$C:$C)="Low Income",IF(G1007&gt;1,IF(G1007&gt;3,0.3,0.24),0.12),IF(_xlfn.XLOOKUP(B1007,'RES TECH'!$M:$M,'RES TECH'!$C:$C)="Lower-middle Income",IF(G1007&gt;1,IF(G1007&gt;3,0.23,0.18),0.09),IF(_xlfn.XLOOKUP(B1007,'RES TECH'!$M:$M,'RES TECH'!$C:$C)="Upper-middle Income",IF(G1007&gt;1,IF(G1007&gt;3,0.15,0.12),0.06),IF(_xlfn.XLOOKUP(B1007,'RES TECH'!$M:$M,'RES TECH'!$C:$C)="High Income",IF(G1007&gt;1,IF(G1007&gt;3,0.08,0.06),0.03))))))</f>
        <v>0.15</v>
      </c>
    </row>
    <row r="1008" spans="2:13" x14ac:dyDescent="0.25">
      <c r="B1008" t="str">
        <f>IF('RES TECH'!N1004=1,'RES TECH'!M1004,"*")</f>
        <v>RESHOUUMOldSCRAC4ELC40</v>
      </c>
      <c r="C1008" t="str">
        <f>IF(B1008="*","*",_xlfn.XLOOKUP(B1008,'RES TECH'!M:M,'RES TECH'!K:K))</f>
        <v>RESELC</v>
      </c>
      <c r="D1008" t="str">
        <f>IF(B1008="*","*",_xlfn.XLOOKUP(B1008,'RES TECH'!M:M,'RES TECH'!L:L))</f>
        <v>RESHOUUMOldSCEUE</v>
      </c>
      <c r="E1008">
        <f>IF(B1008="*","*",_xlfn.XLOOKUP(B1008,'RES TECH'!M:M,'RES TECH'!O:O))</f>
        <v>2040</v>
      </c>
      <c r="F1008" s="12">
        <f>IF(B1008="*","*",_xlfn.XLOOKUP(B1008,'RES TECH'!M:M,'RES TECH'!Y:Y))</f>
        <v>10</v>
      </c>
      <c r="G1008" s="12">
        <f>IF(B1008="*","*",_xlfn.XLOOKUP(B1008,'RES TECH'!M:M,'RES TECH'!V:V))</f>
        <v>3.9566236811254401</v>
      </c>
      <c r="H1008">
        <f>IF(B1008="*","*",_xlfn.XLOOKUP(B1008,'RES TECH'!M:M,'RES TECH'!AA:AA))</f>
        <v>31.536000000000001</v>
      </c>
      <c r="I1008" s="12">
        <f>IF(B1008="*","*",_xlfn.XLOOKUP(B1008,'RES TECH'!M:M,'RES TECH'!Z:Z))</f>
        <v>5.8273038403982118E-2</v>
      </c>
      <c r="J1008" s="12">
        <f>IF(B1008="*","*",_xlfn.XLOOKUP(B1008,'RES TECH'!M:M,'RES TECH'!S:S))</f>
        <v>166.46476793250079</v>
      </c>
      <c r="K1008" s="12">
        <f t="shared" si="30"/>
        <v>8.3232383966250403</v>
      </c>
      <c r="L1008" s="12">
        <f t="shared" si="31"/>
        <v>0.41616191983125206</v>
      </c>
      <c r="M1008">
        <f>IF(B1008="*","*",IF(_xlfn.XLOOKUP(B1008,'RES TECH'!$M:$M,'RES TECH'!$C:$C)="Low Income",IF(G1008&gt;1,IF(G1008&gt;3,0.3,0.24),0.12),IF(_xlfn.XLOOKUP(B1008,'RES TECH'!$M:$M,'RES TECH'!$C:$C)="Lower-middle Income",IF(G1008&gt;1,IF(G1008&gt;3,0.23,0.18),0.09),IF(_xlfn.XLOOKUP(B1008,'RES TECH'!$M:$M,'RES TECH'!$C:$C)="Upper-middle Income",IF(G1008&gt;1,IF(G1008&gt;3,0.15,0.12),0.06),IF(_xlfn.XLOOKUP(B1008,'RES TECH'!$M:$M,'RES TECH'!$C:$C)="High Income",IF(G1008&gt;1,IF(G1008&gt;3,0.08,0.06),0.03))))))</f>
        <v>0.15</v>
      </c>
    </row>
    <row r="1009" spans="2:13" x14ac:dyDescent="0.25">
      <c r="B1009" t="str">
        <f>IF('RES TECH'!N1005=1,'RES TECH'!M1005,"*")</f>
        <v>RESHOUUMOldSCCAC1ELC20</v>
      </c>
      <c r="C1009" t="str">
        <f>IF(B1009="*","*",_xlfn.XLOOKUP(B1009,'RES TECH'!M:M,'RES TECH'!K:K))</f>
        <v>RESELC</v>
      </c>
      <c r="D1009" t="str">
        <f>IF(B1009="*","*",_xlfn.XLOOKUP(B1009,'RES TECH'!M:M,'RES TECH'!L:L))</f>
        <v>RESHOUUMOldSCEUE</v>
      </c>
      <c r="E1009">
        <f>IF(B1009="*","*",_xlfn.XLOOKUP(B1009,'RES TECH'!M:M,'RES TECH'!O:O))</f>
        <v>2020</v>
      </c>
      <c r="F1009" s="12">
        <f>IF(B1009="*","*",_xlfn.XLOOKUP(B1009,'RES TECH'!M:M,'RES TECH'!Y:Y))</f>
        <v>19</v>
      </c>
      <c r="G1009" s="12">
        <f>IF(B1009="*","*",_xlfn.XLOOKUP(B1009,'RES TECH'!M:M,'RES TECH'!V:V))</f>
        <v>3.8100820633059791</v>
      </c>
      <c r="H1009">
        <f>IF(B1009="*","*",_xlfn.XLOOKUP(B1009,'RES TECH'!M:M,'RES TECH'!AA:AA))</f>
        <v>31.536000000000001</v>
      </c>
      <c r="I1009" s="12">
        <f>IF(B1009="*","*",_xlfn.XLOOKUP(B1009,'RES TECH'!M:M,'RES TECH'!Z:Z))</f>
        <v>5.8273038403982118E-2</v>
      </c>
      <c r="J1009" s="12">
        <f>IF(B1009="*","*",_xlfn.XLOOKUP(B1009,'RES TECH'!M:M,'RES TECH'!S:S))</f>
        <v>838.22684561755739</v>
      </c>
      <c r="K1009" s="12">
        <f t="shared" si="30"/>
        <v>41.911342280877875</v>
      </c>
      <c r="L1009" s="12">
        <f t="shared" si="31"/>
        <v>2.0955671140438938</v>
      </c>
      <c r="M1009">
        <f>IF(B1009="*","*",IF(_xlfn.XLOOKUP(B1009,'RES TECH'!$M:$M,'RES TECH'!$C:$C)="Low Income",IF(G1009&gt;1,IF(G1009&gt;3,0.3,0.24),0.12),IF(_xlfn.XLOOKUP(B1009,'RES TECH'!$M:$M,'RES TECH'!$C:$C)="Lower-middle Income",IF(G1009&gt;1,IF(G1009&gt;3,0.23,0.18),0.09),IF(_xlfn.XLOOKUP(B1009,'RES TECH'!$M:$M,'RES TECH'!$C:$C)="Upper-middle Income",IF(G1009&gt;1,IF(G1009&gt;3,0.15,0.12),0.06),IF(_xlfn.XLOOKUP(B1009,'RES TECH'!$M:$M,'RES TECH'!$C:$C)="High Income",IF(G1009&gt;1,IF(G1009&gt;3,0.08,0.06),0.03))))))</f>
        <v>0.15</v>
      </c>
    </row>
    <row r="1010" spans="2:13" x14ac:dyDescent="0.25">
      <c r="B1010" t="str">
        <f>IF('RES TECH'!N1006=1,'RES TECH'!M1006,"*")</f>
        <v>RESHOUUMOldSCCAC1ELC23</v>
      </c>
      <c r="C1010" t="str">
        <f>IF(B1010="*","*",_xlfn.XLOOKUP(B1010,'RES TECH'!M:M,'RES TECH'!K:K))</f>
        <v>RESELC</v>
      </c>
      <c r="D1010" t="str">
        <f>IF(B1010="*","*",_xlfn.XLOOKUP(B1010,'RES TECH'!M:M,'RES TECH'!L:L))</f>
        <v>RESHOUUMOldSCEUE</v>
      </c>
      <c r="E1010">
        <f>IF(B1010="*","*",_xlfn.XLOOKUP(B1010,'RES TECH'!M:M,'RES TECH'!O:O))</f>
        <v>2023</v>
      </c>
      <c r="F1010" s="12">
        <f>IF(B1010="*","*",_xlfn.XLOOKUP(B1010,'RES TECH'!M:M,'RES TECH'!Y:Y))</f>
        <v>19</v>
      </c>
      <c r="G1010" s="12">
        <f>IF(B1010="*","*",_xlfn.XLOOKUP(B1010,'RES TECH'!M:M,'RES TECH'!V:V))</f>
        <v>3.8100820633059791</v>
      </c>
      <c r="H1010">
        <f>IF(B1010="*","*",_xlfn.XLOOKUP(B1010,'RES TECH'!M:M,'RES TECH'!AA:AA))</f>
        <v>31.536000000000001</v>
      </c>
      <c r="I1010" s="12">
        <f>IF(B1010="*","*",_xlfn.XLOOKUP(B1010,'RES TECH'!M:M,'RES TECH'!Z:Z))</f>
        <v>5.8273038403982118E-2</v>
      </c>
      <c r="J1010" s="12">
        <f>IF(B1010="*","*",_xlfn.XLOOKUP(B1010,'RES TECH'!M:M,'RES TECH'!S:S))</f>
        <v>838.22684561755739</v>
      </c>
      <c r="K1010" s="12">
        <f t="shared" si="30"/>
        <v>41.911342280877875</v>
      </c>
      <c r="L1010" s="12">
        <f t="shared" si="31"/>
        <v>2.0955671140438938</v>
      </c>
      <c r="M1010">
        <f>IF(B1010="*","*",IF(_xlfn.XLOOKUP(B1010,'RES TECH'!$M:$M,'RES TECH'!$C:$C)="Low Income",IF(G1010&gt;1,IF(G1010&gt;3,0.3,0.24),0.12),IF(_xlfn.XLOOKUP(B1010,'RES TECH'!$M:$M,'RES TECH'!$C:$C)="Lower-middle Income",IF(G1010&gt;1,IF(G1010&gt;3,0.23,0.18),0.09),IF(_xlfn.XLOOKUP(B1010,'RES TECH'!$M:$M,'RES TECH'!$C:$C)="Upper-middle Income",IF(G1010&gt;1,IF(G1010&gt;3,0.15,0.12),0.06),IF(_xlfn.XLOOKUP(B1010,'RES TECH'!$M:$M,'RES TECH'!$C:$C)="High Income",IF(G1010&gt;1,IF(G1010&gt;3,0.08,0.06),0.03))))))</f>
        <v>0.15</v>
      </c>
    </row>
    <row r="1011" spans="2:13" x14ac:dyDescent="0.25">
      <c r="B1011" t="str">
        <f>IF('RES TECH'!N1007=1,'RES TECH'!M1007,"*")</f>
        <v>RESHOUUMOldSCCAC2ELC20</v>
      </c>
      <c r="C1011" t="str">
        <f>IF(B1011="*","*",_xlfn.XLOOKUP(B1011,'RES TECH'!M:M,'RES TECH'!K:K))</f>
        <v>RESELC</v>
      </c>
      <c r="D1011" t="str">
        <f>IF(B1011="*","*",_xlfn.XLOOKUP(B1011,'RES TECH'!M:M,'RES TECH'!L:L))</f>
        <v>RESHOUUMOldSCEUE</v>
      </c>
      <c r="E1011">
        <f>IF(B1011="*","*",_xlfn.XLOOKUP(B1011,'RES TECH'!M:M,'RES TECH'!O:O))</f>
        <v>2020</v>
      </c>
      <c r="F1011" s="12">
        <f>IF(B1011="*","*",_xlfn.XLOOKUP(B1011,'RES TECH'!M:M,'RES TECH'!Y:Y))</f>
        <v>19</v>
      </c>
      <c r="G1011" s="12">
        <f>IF(B1011="*","*",_xlfn.XLOOKUP(B1011,'RES TECH'!M:M,'RES TECH'!V:V))</f>
        <v>4.0738569753810081</v>
      </c>
      <c r="H1011">
        <f>IF(B1011="*","*",_xlfn.XLOOKUP(B1011,'RES TECH'!M:M,'RES TECH'!AA:AA))</f>
        <v>31.536000000000001</v>
      </c>
      <c r="I1011" s="12">
        <f>IF(B1011="*","*",_xlfn.XLOOKUP(B1011,'RES TECH'!M:M,'RES TECH'!Z:Z))</f>
        <v>5.8273038403982118E-2</v>
      </c>
      <c r="J1011" s="12">
        <f>IF(B1011="*","*",_xlfn.XLOOKUP(B1011,'RES TECH'!M:M,'RES TECH'!S:S))</f>
        <v>861.8388694377702</v>
      </c>
      <c r="K1011" s="12">
        <f t="shared" si="30"/>
        <v>43.091943471888513</v>
      </c>
      <c r="L1011" s="12">
        <f t="shared" si="31"/>
        <v>2.1545971735944258</v>
      </c>
      <c r="M1011">
        <f>IF(B1011="*","*",IF(_xlfn.XLOOKUP(B1011,'RES TECH'!$M:$M,'RES TECH'!$C:$C)="Low Income",IF(G1011&gt;1,IF(G1011&gt;3,0.3,0.24),0.12),IF(_xlfn.XLOOKUP(B1011,'RES TECH'!$M:$M,'RES TECH'!$C:$C)="Lower-middle Income",IF(G1011&gt;1,IF(G1011&gt;3,0.23,0.18),0.09),IF(_xlfn.XLOOKUP(B1011,'RES TECH'!$M:$M,'RES TECH'!$C:$C)="Upper-middle Income",IF(G1011&gt;1,IF(G1011&gt;3,0.15,0.12),0.06),IF(_xlfn.XLOOKUP(B1011,'RES TECH'!$M:$M,'RES TECH'!$C:$C)="High Income",IF(G1011&gt;1,IF(G1011&gt;3,0.08,0.06),0.03))))))</f>
        <v>0.15</v>
      </c>
    </row>
    <row r="1012" spans="2:13" x14ac:dyDescent="0.25">
      <c r="B1012" t="str">
        <f>IF('RES TECH'!N1008=1,'RES TECH'!M1008,"*")</f>
        <v>RESHOUUMOldSCCAC2ELC23</v>
      </c>
      <c r="C1012" t="str">
        <f>IF(B1012="*","*",_xlfn.XLOOKUP(B1012,'RES TECH'!M:M,'RES TECH'!K:K))</f>
        <v>RESELC</v>
      </c>
      <c r="D1012" t="str">
        <f>IF(B1012="*","*",_xlfn.XLOOKUP(B1012,'RES TECH'!M:M,'RES TECH'!L:L))</f>
        <v>RESHOUUMOldSCEUE</v>
      </c>
      <c r="E1012">
        <f>IF(B1012="*","*",_xlfn.XLOOKUP(B1012,'RES TECH'!M:M,'RES TECH'!O:O))</f>
        <v>2023</v>
      </c>
      <c r="F1012" s="12">
        <f>IF(B1012="*","*",_xlfn.XLOOKUP(B1012,'RES TECH'!M:M,'RES TECH'!Y:Y))</f>
        <v>19</v>
      </c>
      <c r="G1012" s="12">
        <f>IF(B1012="*","*",_xlfn.XLOOKUP(B1012,'RES TECH'!M:M,'RES TECH'!V:V))</f>
        <v>4.2203985932004704</v>
      </c>
      <c r="H1012">
        <f>IF(B1012="*","*",_xlfn.XLOOKUP(B1012,'RES TECH'!M:M,'RES TECH'!AA:AA))</f>
        <v>31.536000000000001</v>
      </c>
      <c r="I1012" s="12">
        <f>IF(B1012="*","*",_xlfn.XLOOKUP(B1012,'RES TECH'!M:M,'RES TECH'!Z:Z))</f>
        <v>5.8273038403982118E-2</v>
      </c>
      <c r="J1012" s="12">
        <f>IF(B1012="*","*",_xlfn.XLOOKUP(B1012,'RES TECH'!M:M,'RES TECH'!S:S))</f>
        <v>873.64488134787655</v>
      </c>
      <c r="K1012" s="12">
        <f t="shared" si="30"/>
        <v>43.682244067393832</v>
      </c>
      <c r="L1012" s="12">
        <f t="shared" si="31"/>
        <v>2.1841122033696916</v>
      </c>
      <c r="M1012">
        <f>IF(B1012="*","*",IF(_xlfn.XLOOKUP(B1012,'RES TECH'!$M:$M,'RES TECH'!$C:$C)="Low Income",IF(G1012&gt;1,IF(G1012&gt;3,0.3,0.24),0.12),IF(_xlfn.XLOOKUP(B1012,'RES TECH'!$M:$M,'RES TECH'!$C:$C)="Lower-middle Income",IF(G1012&gt;1,IF(G1012&gt;3,0.23,0.18),0.09),IF(_xlfn.XLOOKUP(B1012,'RES TECH'!$M:$M,'RES TECH'!$C:$C)="Upper-middle Income",IF(G1012&gt;1,IF(G1012&gt;3,0.15,0.12),0.06),IF(_xlfn.XLOOKUP(B1012,'RES TECH'!$M:$M,'RES TECH'!$C:$C)="High Income",IF(G1012&gt;1,IF(G1012&gt;3,0.08,0.06),0.03))))))</f>
        <v>0.15</v>
      </c>
    </row>
    <row r="1013" spans="2:13" x14ac:dyDescent="0.25">
      <c r="B1013" t="str">
        <f>IF('RES TECH'!N1009=1,'RES TECH'!M1009,"*")</f>
        <v>RESHOUUMOldSCCAC3ELC20</v>
      </c>
      <c r="C1013" t="str">
        <f>IF(B1013="*","*",_xlfn.XLOOKUP(B1013,'RES TECH'!M:M,'RES TECH'!K:K))</f>
        <v>RESELC</v>
      </c>
      <c r="D1013" t="str">
        <f>IF(B1013="*","*",_xlfn.XLOOKUP(B1013,'RES TECH'!M:M,'RES TECH'!L:L))</f>
        <v>RESHOUUMOldSCEUE</v>
      </c>
      <c r="E1013">
        <f>IF(B1013="*","*",_xlfn.XLOOKUP(B1013,'RES TECH'!M:M,'RES TECH'!O:O))</f>
        <v>2020</v>
      </c>
      <c r="F1013" s="12">
        <f>IF(B1013="*","*",_xlfn.XLOOKUP(B1013,'RES TECH'!M:M,'RES TECH'!Y:Y))</f>
        <v>19</v>
      </c>
      <c r="G1013" s="12">
        <f>IF(B1013="*","*",_xlfn.XLOOKUP(B1013,'RES TECH'!M:M,'RES TECH'!V:V))</f>
        <v>4.3962485345838216</v>
      </c>
      <c r="H1013">
        <f>IF(B1013="*","*",_xlfn.XLOOKUP(B1013,'RES TECH'!M:M,'RES TECH'!AA:AA))</f>
        <v>31.536000000000001</v>
      </c>
      <c r="I1013" s="12">
        <f>IF(B1013="*","*",_xlfn.XLOOKUP(B1013,'RES TECH'!M:M,'RES TECH'!Z:Z))</f>
        <v>5.8273038403982118E-2</v>
      </c>
      <c r="J1013" s="12">
        <f>IF(B1013="*","*",_xlfn.XLOOKUP(B1013,'RES TECH'!M:M,'RES TECH'!S:S))</f>
        <v>944.48095280851533</v>
      </c>
      <c r="K1013" s="12">
        <f t="shared" si="30"/>
        <v>47.224047640425766</v>
      </c>
      <c r="L1013" s="12">
        <f t="shared" si="31"/>
        <v>2.3612023820212884</v>
      </c>
      <c r="M1013">
        <f>IF(B1013="*","*",IF(_xlfn.XLOOKUP(B1013,'RES TECH'!$M:$M,'RES TECH'!$C:$C)="Low Income",IF(G1013&gt;1,IF(G1013&gt;3,0.3,0.24),0.12),IF(_xlfn.XLOOKUP(B1013,'RES TECH'!$M:$M,'RES TECH'!$C:$C)="Lower-middle Income",IF(G1013&gt;1,IF(G1013&gt;3,0.23,0.18),0.09),IF(_xlfn.XLOOKUP(B1013,'RES TECH'!$M:$M,'RES TECH'!$C:$C)="Upper-middle Income",IF(G1013&gt;1,IF(G1013&gt;3,0.15,0.12),0.06),IF(_xlfn.XLOOKUP(B1013,'RES TECH'!$M:$M,'RES TECH'!$C:$C)="High Income",IF(G1013&gt;1,IF(G1013&gt;3,0.08,0.06),0.03))))))</f>
        <v>0.15</v>
      </c>
    </row>
    <row r="1014" spans="2:13" x14ac:dyDescent="0.25">
      <c r="B1014" t="str">
        <f>IF('RES TECH'!N1010=1,'RES TECH'!M1010,"*")</f>
        <v>RESHOUUMOldSCCAC3ELC23</v>
      </c>
      <c r="C1014" t="str">
        <f>IF(B1014="*","*",_xlfn.XLOOKUP(B1014,'RES TECH'!M:M,'RES TECH'!K:K))</f>
        <v>RESELC</v>
      </c>
      <c r="D1014" t="str">
        <f>IF(B1014="*","*",_xlfn.XLOOKUP(B1014,'RES TECH'!M:M,'RES TECH'!L:L))</f>
        <v>RESHOUUMOldSCEUE</v>
      </c>
      <c r="E1014">
        <f>IF(B1014="*","*",_xlfn.XLOOKUP(B1014,'RES TECH'!M:M,'RES TECH'!O:O))</f>
        <v>2023</v>
      </c>
      <c r="F1014" s="12">
        <f>IF(B1014="*","*",_xlfn.XLOOKUP(B1014,'RES TECH'!M:M,'RES TECH'!Y:Y))</f>
        <v>19</v>
      </c>
      <c r="G1014" s="12">
        <f>IF(B1014="*","*",_xlfn.XLOOKUP(B1014,'RES TECH'!M:M,'RES TECH'!V:V))</f>
        <v>4.6893317702227444</v>
      </c>
      <c r="H1014">
        <f>IF(B1014="*","*",_xlfn.XLOOKUP(B1014,'RES TECH'!M:M,'RES TECH'!AA:AA))</f>
        <v>31.536000000000001</v>
      </c>
      <c r="I1014" s="12">
        <f>IF(B1014="*","*",_xlfn.XLOOKUP(B1014,'RES TECH'!M:M,'RES TECH'!Z:Z))</f>
        <v>5.8273038403982118E-2</v>
      </c>
      <c r="J1014" s="12">
        <f>IF(B1014="*","*",_xlfn.XLOOKUP(B1014,'RES TECH'!M:M,'RES TECH'!S:S))</f>
        <v>1007.446349662417</v>
      </c>
      <c r="K1014" s="12">
        <f t="shared" si="30"/>
        <v>50.372317483120852</v>
      </c>
      <c r="L1014" s="12">
        <f t="shared" si="31"/>
        <v>2.5186158741560427</v>
      </c>
      <c r="M1014">
        <f>IF(B1014="*","*",IF(_xlfn.XLOOKUP(B1014,'RES TECH'!$M:$M,'RES TECH'!$C:$C)="Low Income",IF(G1014&gt;1,IF(G1014&gt;3,0.3,0.24),0.12),IF(_xlfn.XLOOKUP(B1014,'RES TECH'!$M:$M,'RES TECH'!$C:$C)="Lower-middle Income",IF(G1014&gt;1,IF(G1014&gt;3,0.23,0.18),0.09),IF(_xlfn.XLOOKUP(B1014,'RES TECH'!$M:$M,'RES TECH'!$C:$C)="Upper-middle Income",IF(G1014&gt;1,IF(G1014&gt;3,0.15,0.12),0.06),IF(_xlfn.XLOOKUP(B1014,'RES TECH'!$M:$M,'RES TECH'!$C:$C)="High Income",IF(G1014&gt;1,IF(G1014&gt;3,0.08,0.06),0.03))))))</f>
        <v>0.15</v>
      </c>
    </row>
    <row r="1015" spans="2:13" x14ac:dyDescent="0.25">
      <c r="B1015" t="str">
        <f>IF('RES TECH'!N1011=1,'RES TECH'!M1011,"*")</f>
        <v>RESHOUUMOldSCCAC4ELC20</v>
      </c>
      <c r="C1015" t="str">
        <f>IF(B1015="*","*",_xlfn.XLOOKUP(B1015,'RES TECH'!M:M,'RES TECH'!K:K))</f>
        <v>RESELC</v>
      </c>
      <c r="D1015" t="str">
        <f>IF(B1015="*","*",_xlfn.XLOOKUP(B1015,'RES TECH'!M:M,'RES TECH'!L:L))</f>
        <v>RESHOUUMOldSCEUE</v>
      </c>
      <c r="E1015">
        <f>IF(B1015="*","*",_xlfn.XLOOKUP(B1015,'RES TECH'!M:M,'RES TECH'!O:O))</f>
        <v>2020</v>
      </c>
      <c r="F1015" s="12">
        <f>IF(B1015="*","*",_xlfn.XLOOKUP(B1015,'RES TECH'!M:M,'RES TECH'!Y:Y))</f>
        <v>19</v>
      </c>
      <c r="G1015" s="12">
        <f>IF(B1015="*","*",_xlfn.XLOOKUP(B1015,'RES TECH'!M:M,'RES TECH'!V:V))</f>
        <v>4.835873388042204</v>
      </c>
      <c r="H1015">
        <f>IF(B1015="*","*",_xlfn.XLOOKUP(B1015,'RES TECH'!M:M,'RES TECH'!AA:AA))</f>
        <v>31.536000000000001</v>
      </c>
      <c r="I1015" s="12">
        <f>IF(B1015="*","*",_xlfn.XLOOKUP(B1015,'RES TECH'!M:M,'RES TECH'!Z:Z))</f>
        <v>5.8273038403982118E-2</v>
      </c>
      <c r="J1015" s="12">
        <f>IF(B1015="*","*",_xlfn.XLOOKUP(B1015,'RES TECH'!M:M,'RES TECH'!S:S))</f>
        <v>1097.959107639899</v>
      </c>
      <c r="K1015" s="12">
        <f t="shared" si="30"/>
        <v>54.897955381994954</v>
      </c>
      <c r="L1015" s="12">
        <f t="shared" si="31"/>
        <v>2.7448977690997478</v>
      </c>
      <c r="M1015">
        <f>IF(B1015="*","*",IF(_xlfn.XLOOKUP(B1015,'RES TECH'!$M:$M,'RES TECH'!$C:$C)="Low Income",IF(G1015&gt;1,IF(G1015&gt;3,0.3,0.24),0.12),IF(_xlfn.XLOOKUP(B1015,'RES TECH'!$M:$M,'RES TECH'!$C:$C)="Lower-middle Income",IF(G1015&gt;1,IF(G1015&gt;3,0.23,0.18),0.09),IF(_xlfn.XLOOKUP(B1015,'RES TECH'!$M:$M,'RES TECH'!$C:$C)="Upper-middle Income",IF(G1015&gt;1,IF(G1015&gt;3,0.15,0.12),0.06),IF(_xlfn.XLOOKUP(B1015,'RES TECH'!$M:$M,'RES TECH'!$C:$C)="High Income",IF(G1015&gt;1,IF(G1015&gt;3,0.08,0.06),0.03))))))</f>
        <v>0.15</v>
      </c>
    </row>
    <row r="1016" spans="2:13" x14ac:dyDescent="0.25">
      <c r="B1016" t="str">
        <f>IF('RES TECH'!N1012=1,'RES TECH'!M1012,"*")</f>
        <v>RESHOUUMOldSCCAC4ELC22</v>
      </c>
      <c r="C1016" t="str">
        <f>IF(B1016="*","*",_xlfn.XLOOKUP(B1016,'RES TECH'!M:M,'RES TECH'!K:K))</f>
        <v>RESELC</v>
      </c>
      <c r="D1016" t="str">
        <f>IF(B1016="*","*",_xlfn.XLOOKUP(B1016,'RES TECH'!M:M,'RES TECH'!L:L))</f>
        <v>RESHOUUMOldSCEUE</v>
      </c>
      <c r="E1016">
        <f>IF(B1016="*","*",_xlfn.XLOOKUP(B1016,'RES TECH'!M:M,'RES TECH'!O:O))</f>
        <v>2022</v>
      </c>
      <c r="F1016" s="12">
        <f>IF(B1016="*","*",_xlfn.XLOOKUP(B1016,'RES TECH'!M:M,'RES TECH'!Y:Y))</f>
        <v>19</v>
      </c>
      <c r="G1016" s="12">
        <f>IF(B1016="*","*",_xlfn.XLOOKUP(B1016,'RES TECH'!M:M,'RES TECH'!V:V))</f>
        <v>4.835873388042204</v>
      </c>
      <c r="H1016">
        <f>IF(B1016="*","*",_xlfn.XLOOKUP(B1016,'RES TECH'!M:M,'RES TECH'!AA:AA))</f>
        <v>31.536000000000001</v>
      </c>
      <c r="I1016" s="12">
        <f>IF(B1016="*","*",_xlfn.XLOOKUP(B1016,'RES TECH'!M:M,'RES TECH'!Z:Z))</f>
        <v>5.8273038403982118E-2</v>
      </c>
      <c r="J1016" s="12">
        <f>IF(B1016="*","*",_xlfn.XLOOKUP(B1016,'RES TECH'!M:M,'RES TECH'!S:S))</f>
        <v>1097.959107639899</v>
      </c>
      <c r="K1016" s="12">
        <f t="shared" si="30"/>
        <v>54.897955381994954</v>
      </c>
      <c r="L1016" s="12">
        <f t="shared" si="31"/>
        <v>2.7448977690997478</v>
      </c>
      <c r="M1016">
        <f>IF(B1016="*","*",IF(_xlfn.XLOOKUP(B1016,'RES TECH'!$M:$M,'RES TECH'!$C:$C)="Low Income",IF(G1016&gt;1,IF(G1016&gt;3,0.3,0.24),0.12),IF(_xlfn.XLOOKUP(B1016,'RES TECH'!$M:$M,'RES TECH'!$C:$C)="Lower-middle Income",IF(G1016&gt;1,IF(G1016&gt;3,0.23,0.18),0.09),IF(_xlfn.XLOOKUP(B1016,'RES TECH'!$M:$M,'RES TECH'!$C:$C)="Upper-middle Income",IF(G1016&gt;1,IF(G1016&gt;3,0.15,0.12),0.06),IF(_xlfn.XLOOKUP(B1016,'RES TECH'!$M:$M,'RES TECH'!$C:$C)="High Income",IF(G1016&gt;1,IF(G1016&gt;3,0.08,0.06),0.03))))))</f>
        <v>0.15</v>
      </c>
    </row>
    <row r="1017" spans="2:13" x14ac:dyDescent="0.25">
      <c r="B1017" t="str">
        <f>IF('RES TECH'!N1013=1,'RES TECH'!M1013,"*")</f>
        <v>RESHOUUMOldRETF1ELC20</v>
      </c>
      <c r="C1017" t="str">
        <f>IF(B1017="*","*",_xlfn.XLOOKUP(B1017,'RES TECH'!M:M,'RES TECH'!K:K))</f>
        <v>RESELC</v>
      </c>
      <c r="D1017" t="str">
        <f>IF(B1017="*","*",_xlfn.XLOOKUP(B1017,'RES TECH'!M:M,'RES TECH'!L:L))</f>
        <v>RESHOUUMOldREEUE</v>
      </c>
      <c r="E1017">
        <f>IF(B1017="*","*",_xlfn.XLOOKUP(B1017,'RES TECH'!M:M,'RES TECH'!O:O))</f>
        <v>2020</v>
      </c>
      <c r="F1017" s="12">
        <f>IF(B1017="*","*",_xlfn.XLOOKUP(B1017,'RES TECH'!M:M,'RES TECH'!Y:Y))</f>
        <v>17</v>
      </c>
      <c r="G1017" s="12">
        <f>IF(B1017="*","*",_xlfn.XLOOKUP(B1017,'RES TECH'!M:M,'RES TECH'!V:V))</f>
        <v>1.1306815642458099</v>
      </c>
      <c r="H1017">
        <f>IF(B1017="*","*",_xlfn.XLOOKUP(B1017,'RES TECH'!M:M,'RES TECH'!AA:AA))</f>
        <v>1</v>
      </c>
      <c r="I1017" s="12">
        <f>IF(B1017="*","*",_xlfn.XLOOKUP(B1017,'RES TECH'!M:M,'RES TECH'!Z:Z))</f>
        <v>0.65</v>
      </c>
      <c r="J1017" s="12">
        <f>IF(B1017="*","*",_xlfn.XLOOKUP(B1017,'RES TECH'!M:M,'RES TECH'!S:S))</f>
        <v>195.24048995981741</v>
      </c>
      <c r="K1017" s="12">
        <f t="shared" si="30"/>
        <v>9.7620244979908719</v>
      </c>
      <c r="L1017" s="12">
        <f t="shared" si="31"/>
        <v>0.48810122489954361</v>
      </c>
      <c r="M1017">
        <f>IF(B1017="*","*",IF(_xlfn.XLOOKUP(B1017,'RES TECH'!$M:$M,'RES TECH'!$C:$C)="Low Income",IF(G1017&gt;1,IF(G1017&gt;3,0.3,0.24),0.12),IF(_xlfn.XLOOKUP(B1017,'RES TECH'!$M:$M,'RES TECH'!$C:$C)="Lower-middle Income",IF(G1017&gt;1,IF(G1017&gt;3,0.23,0.18),0.09),IF(_xlfn.XLOOKUP(B1017,'RES TECH'!$M:$M,'RES TECH'!$C:$C)="Upper-middle Income",IF(G1017&gt;1,IF(G1017&gt;3,0.15,0.12),0.06),IF(_xlfn.XLOOKUP(B1017,'RES TECH'!$M:$M,'RES TECH'!$C:$C)="High Income",IF(G1017&gt;1,IF(G1017&gt;3,0.08,0.06),0.03))))))</f>
        <v>0.12</v>
      </c>
    </row>
    <row r="1018" spans="2:13" x14ac:dyDescent="0.25">
      <c r="B1018" t="str">
        <f>IF('RES TECH'!N1014=1,'RES TECH'!M1014,"*")</f>
        <v>RESHOUUMOldRETF2ELC20</v>
      </c>
      <c r="C1018" t="str">
        <f>IF(B1018="*","*",_xlfn.XLOOKUP(B1018,'RES TECH'!M:M,'RES TECH'!K:K))</f>
        <v>RESELC</v>
      </c>
      <c r="D1018" t="str">
        <f>IF(B1018="*","*",_xlfn.XLOOKUP(B1018,'RES TECH'!M:M,'RES TECH'!L:L))</f>
        <v>RESHOUUMOldREEUE</v>
      </c>
      <c r="E1018">
        <f>IF(B1018="*","*",_xlfn.XLOOKUP(B1018,'RES TECH'!M:M,'RES TECH'!O:O))</f>
        <v>2020</v>
      </c>
      <c r="F1018" s="12">
        <f>IF(B1018="*","*",_xlfn.XLOOKUP(B1018,'RES TECH'!M:M,'RES TECH'!Y:Y))</f>
        <v>17</v>
      </c>
      <c r="G1018" s="12">
        <f>IF(B1018="*","*",_xlfn.XLOOKUP(B1018,'RES TECH'!M:M,'RES TECH'!V:V))</f>
        <v>1.08659217877095</v>
      </c>
      <c r="H1018">
        <f>IF(B1018="*","*",_xlfn.XLOOKUP(B1018,'RES TECH'!M:M,'RES TECH'!AA:AA))</f>
        <v>1</v>
      </c>
      <c r="I1018" s="12">
        <f>IF(B1018="*","*",_xlfn.XLOOKUP(B1018,'RES TECH'!M:M,'RES TECH'!Z:Z))</f>
        <v>0.65</v>
      </c>
      <c r="J1018" s="12">
        <f>IF(B1018="*","*",_xlfn.XLOOKUP(B1018,'RES TECH'!M:M,'RES TECH'!S:S))</f>
        <v>209.18623924266149</v>
      </c>
      <c r="K1018" s="12">
        <f t="shared" si="30"/>
        <v>10.459311962133075</v>
      </c>
      <c r="L1018" s="12">
        <f t="shared" si="31"/>
        <v>0.52296559810665377</v>
      </c>
      <c r="M1018">
        <f>IF(B1018="*","*",IF(_xlfn.XLOOKUP(B1018,'RES TECH'!$M:$M,'RES TECH'!$C:$C)="Low Income",IF(G1018&gt;1,IF(G1018&gt;3,0.3,0.24),0.12),IF(_xlfn.XLOOKUP(B1018,'RES TECH'!$M:$M,'RES TECH'!$C:$C)="Lower-middle Income",IF(G1018&gt;1,IF(G1018&gt;3,0.23,0.18),0.09),IF(_xlfn.XLOOKUP(B1018,'RES TECH'!$M:$M,'RES TECH'!$C:$C)="Upper-middle Income",IF(G1018&gt;1,IF(G1018&gt;3,0.15,0.12),0.06),IF(_xlfn.XLOOKUP(B1018,'RES TECH'!$M:$M,'RES TECH'!$C:$C)="High Income",IF(G1018&gt;1,IF(G1018&gt;3,0.08,0.06),0.03))))))</f>
        <v>0.12</v>
      </c>
    </row>
    <row r="1019" spans="2:13" x14ac:dyDescent="0.25">
      <c r="B1019" t="str">
        <f>IF('RES TECH'!N1015=1,'RES TECH'!M1015,"*")</f>
        <v>RESHOUUMOldRETF3ELC20</v>
      </c>
      <c r="C1019" t="str">
        <f>IF(B1019="*","*",_xlfn.XLOOKUP(B1019,'RES TECH'!M:M,'RES TECH'!K:K))</f>
        <v>RESELC</v>
      </c>
      <c r="D1019" t="str">
        <f>IF(B1019="*","*",_xlfn.XLOOKUP(B1019,'RES TECH'!M:M,'RES TECH'!L:L))</f>
        <v>RESHOUUMOldREEUE</v>
      </c>
      <c r="E1019">
        <f>IF(B1019="*","*",_xlfn.XLOOKUP(B1019,'RES TECH'!M:M,'RES TECH'!O:O))</f>
        <v>2020</v>
      </c>
      <c r="F1019" s="12">
        <f>IF(B1019="*","*",_xlfn.XLOOKUP(B1019,'RES TECH'!M:M,'RES TECH'!Y:Y))</f>
        <v>17</v>
      </c>
      <c r="G1019" s="12">
        <f>IF(B1019="*","*",_xlfn.XLOOKUP(B1019,'RES TECH'!M:M,'RES TECH'!V:V))</f>
        <v>1.0176134078212291</v>
      </c>
      <c r="H1019">
        <f>IF(B1019="*","*",_xlfn.XLOOKUP(B1019,'RES TECH'!M:M,'RES TECH'!AA:AA))</f>
        <v>1</v>
      </c>
      <c r="I1019" s="12">
        <f>IF(B1019="*","*",_xlfn.XLOOKUP(B1019,'RES TECH'!M:M,'RES TECH'!Z:Z))</f>
        <v>0.65</v>
      </c>
      <c r="J1019" s="12">
        <f>IF(B1019="*","*",_xlfn.XLOOKUP(B1019,'RES TECH'!M:M,'RES TECH'!S:S))</f>
        <v>237.0777378083497</v>
      </c>
      <c r="K1019" s="12">
        <f t="shared" si="30"/>
        <v>11.853886890417485</v>
      </c>
      <c r="L1019" s="12">
        <f t="shared" si="31"/>
        <v>0.59269434452087422</v>
      </c>
      <c r="M1019">
        <f>IF(B1019="*","*",IF(_xlfn.XLOOKUP(B1019,'RES TECH'!$M:$M,'RES TECH'!$C:$C)="Low Income",IF(G1019&gt;1,IF(G1019&gt;3,0.3,0.24),0.12),IF(_xlfn.XLOOKUP(B1019,'RES TECH'!$M:$M,'RES TECH'!$C:$C)="Lower-middle Income",IF(G1019&gt;1,IF(G1019&gt;3,0.23,0.18),0.09),IF(_xlfn.XLOOKUP(B1019,'RES TECH'!$M:$M,'RES TECH'!$C:$C)="Upper-middle Income",IF(G1019&gt;1,IF(G1019&gt;3,0.15,0.12),0.06),IF(_xlfn.XLOOKUP(B1019,'RES TECH'!$M:$M,'RES TECH'!$C:$C)="High Income",IF(G1019&gt;1,IF(G1019&gt;3,0.08,0.06),0.03))))))</f>
        <v>0.12</v>
      </c>
    </row>
    <row r="1020" spans="2:13" x14ac:dyDescent="0.25">
      <c r="B1020" t="str">
        <f>IF('RES TECH'!N1016=1,'RES TECH'!M1016,"*")</f>
        <v>RESHOUUMOldRETF4ELC20</v>
      </c>
      <c r="C1020" t="str">
        <f>IF(B1020="*","*",_xlfn.XLOOKUP(B1020,'RES TECH'!M:M,'RES TECH'!K:K))</f>
        <v>RESELC</v>
      </c>
      <c r="D1020" t="str">
        <f>IF(B1020="*","*",_xlfn.XLOOKUP(B1020,'RES TECH'!M:M,'RES TECH'!L:L))</f>
        <v>RESHOUUMOldREEUE</v>
      </c>
      <c r="E1020">
        <f>IF(B1020="*","*",_xlfn.XLOOKUP(B1020,'RES TECH'!M:M,'RES TECH'!O:O))</f>
        <v>2020</v>
      </c>
      <c r="F1020" s="12">
        <f>IF(B1020="*","*",_xlfn.XLOOKUP(B1020,'RES TECH'!M:M,'RES TECH'!Y:Y))</f>
        <v>17</v>
      </c>
      <c r="G1020" s="12">
        <f>IF(B1020="*","*",_xlfn.XLOOKUP(B1020,'RES TECH'!M:M,'RES TECH'!V:V))</f>
        <v>1</v>
      </c>
      <c r="H1020">
        <f>IF(B1020="*","*",_xlfn.XLOOKUP(B1020,'RES TECH'!M:M,'RES TECH'!AA:AA))</f>
        <v>1</v>
      </c>
      <c r="I1020" s="12">
        <f>IF(B1020="*","*",_xlfn.XLOOKUP(B1020,'RES TECH'!M:M,'RES TECH'!Z:Z))</f>
        <v>0.65</v>
      </c>
      <c r="J1020" s="12">
        <f>IF(B1020="*","*",_xlfn.XLOOKUP(B1020,'RES TECH'!M:M,'RES TECH'!S:S))</f>
        <v>245.4451873780562</v>
      </c>
      <c r="K1020" s="12">
        <f t="shared" si="30"/>
        <v>12.272259368902811</v>
      </c>
      <c r="L1020" s="12">
        <f t="shared" si="31"/>
        <v>0.61361296844514057</v>
      </c>
      <c r="M1020">
        <f>IF(B1020="*","*",IF(_xlfn.XLOOKUP(B1020,'RES TECH'!$M:$M,'RES TECH'!$C:$C)="Low Income",IF(G1020&gt;1,IF(G1020&gt;3,0.3,0.24),0.12),IF(_xlfn.XLOOKUP(B1020,'RES TECH'!$M:$M,'RES TECH'!$C:$C)="Lower-middle Income",IF(G1020&gt;1,IF(G1020&gt;3,0.23,0.18),0.09),IF(_xlfn.XLOOKUP(B1020,'RES TECH'!$M:$M,'RES TECH'!$C:$C)="Upper-middle Income",IF(G1020&gt;1,IF(G1020&gt;3,0.15,0.12),0.06),IF(_xlfn.XLOOKUP(B1020,'RES TECH'!$M:$M,'RES TECH'!$C:$C)="High Income",IF(G1020&gt;1,IF(G1020&gt;3,0.08,0.06),0.03))))))</f>
        <v>0.06</v>
      </c>
    </row>
    <row r="1021" spans="2:13" x14ac:dyDescent="0.25">
      <c r="B1021" t="str">
        <f>IF('RES TECH'!N1017=1,'RES TECH'!M1017,"*")</f>
        <v>RESHOUUMOldRESF1ELC20</v>
      </c>
      <c r="C1021" t="str">
        <f>IF(B1021="*","*",_xlfn.XLOOKUP(B1021,'RES TECH'!M:M,'RES TECH'!K:K))</f>
        <v>RESELC</v>
      </c>
      <c r="D1021" t="str">
        <f>IF(B1021="*","*",_xlfn.XLOOKUP(B1021,'RES TECH'!M:M,'RES TECH'!L:L))</f>
        <v>RESHOUUMOldREEUE</v>
      </c>
      <c r="E1021">
        <f>IF(B1021="*","*",_xlfn.XLOOKUP(B1021,'RES TECH'!M:M,'RES TECH'!O:O))</f>
        <v>2020</v>
      </c>
      <c r="F1021" s="12">
        <f>IF(B1021="*","*",_xlfn.XLOOKUP(B1021,'RES TECH'!M:M,'RES TECH'!Y:Y))</f>
        <v>17</v>
      </c>
      <c r="G1021" s="12">
        <f>IF(B1021="*","*",_xlfn.XLOOKUP(B1021,'RES TECH'!M:M,'RES TECH'!V:V))</f>
        <v>1.9699050279329611</v>
      </c>
      <c r="H1021">
        <f>IF(B1021="*","*",_xlfn.XLOOKUP(B1021,'RES TECH'!M:M,'RES TECH'!AA:AA))</f>
        <v>1</v>
      </c>
      <c r="I1021" s="12">
        <f>IF(B1021="*","*",_xlfn.XLOOKUP(B1021,'RES TECH'!M:M,'RES TECH'!Z:Z))</f>
        <v>0.65</v>
      </c>
      <c r="J1021" s="12">
        <f>IF(B1021="*","*",_xlfn.XLOOKUP(B1021,'RES TECH'!M:M,'RES TECH'!S:S))</f>
        <v>365.37863121051538</v>
      </c>
      <c r="K1021" s="12">
        <f t="shared" si="30"/>
        <v>18.268931560525768</v>
      </c>
      <c r="L1021" s="12">
        <f t="shared" si="31"/>
        <v>0.91344657802628848</v>
      </c>
      <c r="M1021">
        <f>IF(B1021="*","*",IF(_xlfn.XLOOKUP(B1021,'RES TECH'!$M:$M,'RES TECH'!$C:$C)="Low Income",IF(G1021&gt;1,IF(G1021&gt;3,0.3,0.24),0.12),IF(_xlfn.XLOOKUP(B1021,'RES TECH'!$M:$M,'RES TECH'!$C:$C)="Lower-middle Income",IF(G1021&gt;1,IF(G1021&gt;3,0.23,0.18),0.09),IF(_xlfn.XLOOKUP(B1021,'RES TECH'!$M:$M,'RES TECH'!$C:$C)="Upper-middle Income",IF(G1021&gt;1,IF(G1021&gt;3,0.15,0.12),0.06),IF(_xlfn.XLOOKUP(B1021,'RES TECH'!$M:$M,'RES TECH'!$C:$C)="High Income",IF(G1021&gt;1,IF(G1021&gt;3,0.08,0.06),0.03))))))</f>
        <v>0.12</v>
      </c>
    </row>
    <row r="1022" spans="2:13" x14ac:dyDescent="0.25">
      <c r="B1022" t="str">
        <f>IF('RES TECH'!N1018=1,'RES TECH'!M1018,"*")</f>
        <v>RESHOUUMOldRESF2ELC20</v>
      </c>
      <c r="C1022" t="str">
        <f>IF(B1022="*","*",_xlfn.XLOOKUP(B1022,'RES TECH'!M:M,'RES TECH'!K:K))</f>
        <v>RESELC</v>
      </c>
      <c r="D1022" t="str">
        <f>IF(B1022="*","*",_xlfn.XLOOKUP(B1022,'RES TECH'!M:M,'RES TECH'!L:L))</f>
        <v>RESHOUUMOldREEUE</v>
      </c>
      <c r="E1022">
        <f>IF(B1022="*","*",_xlfn.XLOOKUP(B1022,'RES TECH'!M:M,'RES TECH'!O:O))</f>
        <v>2020</v>
      </c>
      <c r="F1022" s="12">
        <f>IF(B1022="*","*",_xlfn.XLOOKUP(B1022,'RES TECH'!M:M,'RES TECH'!Y:Y))</f>
        <v>17</v>
      </c>
      <c r="G1022" s="12">
        <f>IF(B1022="*","*",_xlfn.XLOOKUP(B1022,'RES TECH'!M:M,'RES TECH'!V:V))</f>
        <v>1.8743016759776541</v>
      </c>
      <c r="H1022">
        <f>IF(B1022="*","*",_xlfn.XLOOKUP(B1022,'RES TECH'!M:M,'RES TECH'!AA:AA))</f>
        <v>1</v>
      </c>
      <c r="I1022" s="12">
        <f>IF(B1022="*","*",_xlfn.XLOOKUP(B1022,'RES TECH'!M:M,'RES TECH'!Z:Z))</f>
        <v>0.65</v>
      </c>
      <c r="J1022" s="12">
        <f>IF(B1022="*","*",_xlfn.XLOOKUP(B1022,'RES TECH'!M:M,'RES TECH'!S:S))</f>
        <v>396.05927963277242</v>
      </c>
      <c r="K1022" s="12">
        <f t="shared" si="30"/>
        <v>19.802963981638623</v>
      </c>
      <c r="L1022" s="12">
        <f t="shared" si="31"/>
        <v>0.99014819908193119</v>
      </c>
      <c r="M1022">
        <f>IF(B1022="*","*",IF(_xlfn.XLOOKUP(B1022,'RES TECH'!$M:$M,'RES TECH'!$C:$C)="Low Income",IF(G1022&gt;1,IF(G1022&gt;3,0.3,0.24),0.12),IF(_xlfn.XLOOKUP(B1022,'RES TECH'!$M:$M,'RES TECH'!$C:$C)="Lower-middle Income",IF(G1022&gt;1,IF(G1022&gt;3,0.23,0.18),0.09),IF(_xlfn.XLOOKUP(B1022,'RES TECH'!$M:$M,'RES TECH'!$C:$C)="Upper-middle Income",IF(G1022&gt;1,IF(G1022&gt;3,0.15,0.12),0.06),IF(_xlfn.XLOOKUP(B1022,'RES TECH'!$M:$M,'RES TECH'!$C:$C)="High Income",IF(G1022&gt;1,IF(G1022&gt;3,0.08,0.06),0.03))))))</f>
        <v>0.12</v>
      </c>
    </row>
    <row r="1023" spans="2:13" x14ac:dyDescent="0.25">
      <c r="B1023" t="str">
        <f>IF('RES TECH'!N1019=1,'RES TECH'!M1019,"*")</f>
        <v>RESHOUUMOldRESF3ELC20</v>
      </c>
      <c r="C1023" t="str">
        <f>IF(B1023="*","*",_xlfn.XLOOKUP(B1023,'RES TECH'!M:M,'RES TECH'!K:K))</f>
        <v>RESELC</v>
      </c>
      <c r="D1023" t="str">
        <f>IF(B1023="*","*",_xlfn.XLOOKUP(B1023,'RES TECH'!M:M,'RES TECH'!L:L))</f>
        <v>RESHOUUMOldREEUE</v>
      </c>
      <c r="E1023">
        <f>IF(B1023="*","*",_xlfn.XLOOKUP(B1023,'RES TECH'!M:M,'RES TECH'!O:O))</f>
        <v>2020</v>
      </c>
      <c r="F1023" s="12">
        <f>IF(B1023="*","*",_xlfn.XLOOKUP(B1023,'RES TECH'!M:M,'RES TECH'!Y:Y))</f>
        <v>17</v>
      </c>
      <c r="G1023" s="12">
        <f>IF(B1023="*","*",_xlfn.XLOOKUP(B1023,'RES TECH'!M:M,'RES TECH'!V:V))</f>
        <v>1.772914525139665</v>
      </c>
      <c r="H1023">
        <f>IF(B1023="*","*",_xlfn.XLOOKUP(B1023,'RES TECH'!M:M,'RES TECH'!AA:AA))</f>
        <v>1</v>
      </c>
      <c r="I1023" s="12">
        <f>IF(B1023="*","*",_xlfn.XLOOKUP(B1023,'RES TECH'!M:M,'RES TECH'!Z:Z))</f>
        <v>0.65</v>
      </c>
      <c r="J1023" s="12">
        <f>IF(B1023="*","*",_xlfn.XLOOKUP(B1023,'RES TECH'!M:M,'RES TECH'!S:S))</f>
        <v>432.31822776816711</v>
      </c>
      <c r="K1023" s="12">
        <f t="shared" si="30"/>
        <v>21.615911388408357</v>
      </c>
      <c r="L1023" s="12">
        <f t="shared" si="31"/>
        <v>1.0807955694204179</v>
      </c>
      <c r="M1023">
        <f>IF(B1023="*","*",IF(_xlfn.XLOOKUP(B1023,'RES TECH'!$M:$M,'RES TECH'!$C:$C)="Low Income",IF(G1023&gt;1,IF(G1023&gt;3,0.3,0.24),0.12),IF(_xlfn.XLOOKUP(B1023,'RES TECH'!$M:$M,'RES TECH'!$C:$C)="Lower-middle Income",IF(G1023&gt;1,IF(G1023&gt;3,0.23,0.18),0.09),IF(_xlfn.XLOOKUP(B1023,'RES TECH'!$M:$M,'RES TECH'!$C:$C)="Upper-middle Income",IF(G1023&gt;1,IF(G1023&gt;3,0.15,0.12),0.06),IF(_xlfn.XLOOKUP(B1023,'RES TECH'!$M:$M,'RES TECH'!$C:$C)="High Income",IF(G1023&gt;1,IF(G1023&gt;3,0.08,0.06),0.03))))))</f>
        <v>0.12</v>
      </c>
    </row>
    <row r="1024" spans="2:13" x14ac:dyDescent="0.25">
      <c r="B1024" t="str">
        <f>IF('RES TECH'!N1020=1,'RES TECH'!M1020,"*")</f>
        <v>RESHOUUMOldRESF4ELC20</v>
      </c>
      <c r="C1024" t="str">
        <f>IF(B1024="*","*",_xlfn.XLOOKUP(B1024,'RES TECH'!M:M,'RES TECH'!K:K))</f>
        <v>RESELC</v>
      </c>
      <c r="D1024" t="str">
        <f>IF(B1024="*","*",_xlfn.XLOOKUP(B1024,'RES TECH'!M:M,'RES TECH'!L:L))</f>
        <v>RESHOUUMOldREEUE</v>
      </c>
      <c r="E1024">
        <f>IF(B1024="*","*",_xlfn.XLOOKUP(B1024,'RES TECH'!M:M,'RES TECH'!O:O))</f>
        <v>2020</v>
      </c>
      <c r="F1024" s="12">
        <f>IF(B1024="*","*",_xlfn.XLOOKUP(B1024,'RES TECH'!M:M,'RES TECH'!Y:Y))</f>
        <v>17</v>
      </c>
      <c r="G1024" s="12">
        <f>IF(B1024="*","*",_xlfn.XLOOKUP(B1024,'RES TECH'!M:M,'RES TECH'!V:V))</f>
        <v>1.4217877094972069</v>
      </c>
      <c r="H1024">
        <f>IF(B1024="*","*",_xlfn.XLOOKUP(B1024,'RES TECH'!M:M,'RES TECH'!AA:AA))</f>
        <v>1</v>
      </c>
      <c r="I1024" s="12">
        <f>IF(B1024="*","*",_xlfn.XLOOKUP(B1024,'RES TECH'!M:M,'RES TECH'!Z:Z))</f>
        <v>0.65</v>
      </c>
      <c r="J1024" s="12">
        <f>IF(B1024="*","*",_xlfn.XLOOKUP(B1024,'RES TECH'!M:M,'RES TECH'!S:S))</f>
        <v>552.25167160062631</v>
      </c>
      <c r="K1024" s="12">
        <f t="shared" si="30"/>
        <v>27.612583580031316</v>
      </c>
      <c r="L1024" s="12">
        <f t="shared" si="31"/>
        <v>1.3806291790015659</v>
      </c>
      <c r="M1024">
        <f>IF(B1024="*","*",IF(_xlfn.XLOOKUP(B1024,'RES TECH'!$M:$M,'RES TECH'!$C:$C)="Low Income",IF(G1024&gt;1,IF(G1024&gt;3,0.3,0.24),0.12),IF(_xlfn.XLOOKUP(B1024,'RES TECH'!$M:$M,'RES TECH'!$C:$C)="Lower-middle Income",IF(G1024&gt;1,IF(G1024&gt;3,0.23,0.18),0.09),IF(_xlfn.XLOOKUP(B1024,'RES TECH'!$M:$M,'RES TECH'!$C:$C)="Upper-middle Income",IF(G1024&gt;1,IF(G1024&gt;3,0.15,0.12),0.06),IF(_xlfn.XLOOKUP(B1024,'RES TECH'!$M:$M,'RES TECH'!$C:$C)="High Income",IF(G1024&gt;1,IF(G1024&gt;3,0.08,0.06),0.03))))))</f>
        <v>0.12</v>
      </c>
    </row>
    <row r="1025" spans="2:13" x14ac:dyDescent="0.25">
      <c r="B1025" t="str">
        <f>IF('RES TECH'!N1021=1,'RES TECH'!M1021,"*")</f>
        <v>RESHOUUMOldREBF1ELC20</v>
      </c>
      <c r="C1025" t="str">
        <f>IF(B1025="*","*",_xlfn.XLOOKUP(B1025,'RES TECH'!M:M,'RES TECH'!K:K))</f>
        <v>RESELC</v>
      </c>
      <c r="D1025" t="str">
        <f>IF(B1025="*","*",_xlfn.XLOOKUP(B1025,'RES TECH'!M:M,'RES TECH'!L:L))</f>
        <v>RESHOUUMOldREEUE</v>
      </c>
      <c r="E1025">
        <f>IF(B1025="*","*",_xlfn.XLOOKUP(B1025,'RES TECH'!M:M,'RES TECH'!O:O))</f>
        <v>2020</v>
      </c>
      <c r="F1025" s="12">
        <f>IF(B1025="*","*",_xlfn.XLOOKUP(B1025,'RES TECH'!M:M,'RES TECH'!Y:Y))</f>
        <v>17</v>
      </c>
      <c r="G1025" s="12">
        <f>IF(B1025="*","*",_xlfn.XLOOKUP(B1025,'RES TECH'!M:M,'RES TECH'!V:V))</f>
        <v>1.4540502793296091</v>
      </c>
      <c r="H1025">
        <f>IF(B1025="*","*",_xlfn.XLOOKUP(B1025,'RES TECH'!M:M,'RES TECH'!AA:AA))</f>
        <v>1</v>
      </c>
      <c r="I1025" s="12">
        <f>IF(B1025="*","*",_xlfn.XLOOKUP(B1025,'RES TECH'!M:M,'RES TECH'!Z:Z))</f>
        <v>0.65</v>
      </c>
      <c r="J1025" s="12">
        <f>IF(B1025="*","*",_xlfn.XLOOKUP(B1025,'RES TECH'!M:M,'RES TECH'!S:S))</f>
        <v>287.28243522658852</v>
      </c>
      <c r="K1025" s="12">
        <f t="shared" si="30"/>
        <v>14.364121761329427</v>
      </c>
      <c r="L1025" s="12">
        <f t="shared" si="31"/>
        <v>0.71820608806647135</v>
      </c>
      <c r="M1025">
        <f>IF(B1025="*","*",IF(_xlfn.XLOOKUP(B1025,'RES TECH'!$M:$M,'RES TECH'!$C:$C)="Low Income",IF(G1025&gt;1,IF(G1025&gt;3,0.3,0.24),0.12),IF(_xlfn.XLOOKUP(B1025,'RES TECH'!$M:$M,'RES TECH'!$C:$C)="Lower-middle Income",IF(G1025&gt;1,IF(G1025&gt;3,0.23,0.18),0.09),IF(_xlfn.XLOOKUP(B1025,'RES TECH'!$M:$M,'RES TECH'!$C:$C)="Upper-middle Income",IF(G1025&gt;1,IF(G1025&gt;3,0.15,0.12),0.06),IF(_xlfn.XLOOKUP(B1025,'RES TECH'!$M:$M,'RES TECH'!$C:$C)="High Income",IF(G1025&gt;1,IF(G1025&gt;3,0.08,0.06),0.03))))))</f>
        <v>0.12</v>
      </c>
    </row>
    <row r="1026" spans="2:13" x14ac:dyDescent="0.25">
      <c r="B1026" t="str">
        <f>IF('RES TECH'!N1022=1,'RES TECH'!M1022,"*")</f>
        <v>RESHOUUMOldREBF2ELC20</v>
      </c>
      <c r="C1026" t="str">
        <f>IF(B1026="*","*",_xlfn.XLOOKUP(B1026,'RES TECH'!M:M,'RES TECH'!K:K))</f>
        <v>RESELC</v>
      </c>
      <c r="D1026" t="str">
        <f>IF(B1026="*","*",_xlfn.XLOOKUP(B1026,'RES TECH'!M:M,'RES TECH'!L:L))</f>
        <v>RESHOUUMOldREEUE</v>
      </c>
      <c r="E1026">
        <f>IF(B1026="*","*",_xlfn.XLOOKUP(B1026,'RES TECH'!M:M,'RES TECH'!O:O))</f>
        <v>2020</v>
      </c>
      <c r="F1026" s="12">
        <f>IF(B1026="*","*",_xlfn.XLOOKUP(B1026,'RES TECH'!M:M,'RES TECH'!Y:Y))</f>
        <v>17</v>
      </c>
      <c r="G1026" s="12">
        <f>IF(B1026="*","*",_xlfn.XLOOKUP(B1026,'RES TECH'!M:M,'RES TECH'!V:V))</f>
        <v>1.3407821229050281</v>
      </c>
      <c r="H1026">
        <f>IF(B1026="*","*",_xlfn.XLOOKUP(B1026,'RES TECH'!M:M,'RES TECH'!AA:AA))</f>
        <v>1</v>
      </c>
      <c r="I1026" s="12">
        <f>IF(B1026="*","*",_xlfn.XLOOKUP(B1026,'RES TECH'!M:M,'RES TECH'!Z:Z))</f>
        <v>0.65</v>
      </c>
      <c r="J1026" s="12">
        <f>IF(B1026="*","*",_xlfn.XLOOKUP(B1026,'RES TECH'!M:M,'RES TECH'!S:S))</f>
        <v>312.38478393570779</v>
      </c>
      <c r="K1026" s="12">
        <f t="shared" si="30"/>
        <v>15.61923919678539</v>
      </c>
      <c r="L1026" s="12">
        <f t="shared" si="31"/>
        <v>0.78096195983926953</v>
      </c>
      <c r="M1026">
        <f>IF(B1026="*","*",IF(_xlfn.XLOOKUP(B1026,'RES TECH'!$M:$M,'RES TECH'!$C:$C)="Low Income",IF(G1026&gt;1,IF(G1026&gt;3,0.3,0.24),0.12),IF(_xlfn.XLOOKUP(B1026,'RES TECH'!$M:$M,'RES TECH'!$C:$C)="Lower-middle Income",IF(G1026&gt;1,IF(G1026&gt;3,0.23,0.18),0.09),IF(_xlfn.XLOOKUP(B1026,'RES TECH'!$M:$M,'RES TECH'!$C:$C)="Upper-middle Income",IF(G1026&gt;1,IF(G1026&gt;3,0.15,0.12),0.06),IF(_xlfn.XLOOKUP(B1026,'RES TECH'!$M:$M,'RES TECH'!$C:$C)="High Income",IF(G1026&gt;1,IF(G1026&gt;3,0.08,0.06),0.03))))))</f>
        <v>0.12</v>
      </c>
    </row>
    <row r="1027" spans="2:13" x14ac:dyDescent="0.25">
      <c r="B1027" t="str">
        <f>IF('RES TECH'!N1023=1,'RES TECH'!M1023,"*")</f>
        <v>RESHOUUMOldREBF3ELC20</v>
      </c>
      <c r="C1027" t="str">
        <f>IF(B1027="*","*",_xlfn.XLOOKUP(B1027,'RES TECH'!M:M,'RES TECH'!K:K))</f>
        <v>RESELC</v>
      </c>
      <c r="D1027" t="str">
        <f>IF(B1027="*","*",_xlfn.XLOOKUP(B1027,'RES TECH'!M:M,'RES TECH'!L:L))</f>
        <v>RESHOUUMOldREEUE</v>
      </c>
      <c r="E1027">
        <f>IF(B1027="*","*",_xlfn.XLOOKUP(B1027,'RES TECH'!M:M,'RES TECH'!O:O))</f>
        <v>2020</v>
      </c>
      <c r="F1027" s="12">
        <f>IF(B1027="*","*",_xlfn.XLOOKUP(B1027,'RES TECH'!M:M,'RES TECH'!Y:Y))</f>
        <v>17</v>
      </c>
      <c r="G1027" s="12">
        <f>IF(B1027="*","*",_xlfn.XLOOKUP(B1027,'RES TECH'!M:M,'RES TECH'!V:V))</f>
        <v>1.310055865921788</v>
      </c>
      <c r="H1027">
        <f>IF(B1027="*","*",_xlfn.XLOOKUP(B1027,'RES TECH'!M:M,'RES TECH'!AA:AA))</f>
        <v>1</v>
      </c>
      <c r="I1027" s="12">
        <f>IF(B1027="*","*",_xlfn.XLOOKUP(B1027,'RES TECH'!M:M,'RES TECH'!Z:Z))</f>
        <v>0.65</v>
      </c>
      <c r="J1027" s="12">
        <f>IF(B1027="*","*",_xlfn.XLOOKUP(B1027,'RES TECH'!M:M,'RES TECH'!S:S))</f>
        <v>323.54138336198309</v>
      </c>
      <c r="K1027" s="12">
        <f t="shared" si="30"/>
        <v>16.177069168099155</v>
      </c>
      <c r="L1027" s="12">
        <f t="shared" si="31"/>
        <v>0.80885345840495781</v>
      </c>
      <c r="M1027">
        <f>IF(B1027="*","*",IF(_xlfn.XLOOKUP(B1027,'RES TECH'!$M:$M,'RES TECH'!$C:$C)="Low Income",IF(G1027&gt;1,IF(G1027&gt;3,0.3,0.24),0.12),IF(_xlfn.XLOOKUP(B1027,'RES TECH'!$M:$M,'RES TECH'!$C:$C)="Lower-middle Income",IF(G1027&gt;1,IF(G1027&gt;3,0.23,0.18),0.09),IF(_xlfn.XLOOKUP(B1027,'RES TECH'!$M:$M,'RES TECH'!$C:$C)="Upper-middle Income",IF(G1027&gt;1,IF(G1027&gt;3,0.15,0.12),0.06),IF(_xlfn.XLOOKUP(B1027,'RES TECH'!$M:$M,'RES TECH'!$C:$C)="High Income",IF(G1027&gt;1,IF(G1027&gt;3,0.08,0.06),0.03))))))</f>
        <v>0.12</v>
      </c>
    </row>
    <row r="1028" spans="2:13" x14ac:dyDescent="0.25">
      <c r="B1028" t="str">
        <f>IF('RES TECH'!N1024=1,'RES TECH'!M1024,"*")</f>
        <v>RESHOUUMOldREBF4ELC20</v>
      </c>
      <c r="C1028" t="str">
        <f>IF(B1028="*","*",_xlfn.XLOOKUP(B1028,'RES TECH'!M:M,'RES TECH'!K:K))</f>
        <v>RESELC</v>
      </c>
      <c r="D1028" t="str">
        <f>IF(B1028="*","*",_xlfn.XLOOKUP(B1028,'RES TECH'!M:M,'RES TECH'!L:L))</f>
        <v>RESHOUUMOldREEUE</v>
      </c>
      <c r="E1028">
        <f>IF(B1028="*","*",_xlfn.XLOOKUP(B1028,'RES TECH'!M:M,'RES TECH'!O:O))</f>
        <v>2020</v>
      </c>
      <c r="F1028" s="12">
        <f>IF(B1028="*","*",_xlfn.XLOOKUP(B1028,'RES TECH'!M:M,'RES TECH'!Y:Y))</f>
        <v>17</v>
      </c>
      <c r="G1028" s="12">
        <f>IF(B1028="*","*",_xlfn.XLOOKUP(B1028,'RES TECH'!M:M,'RES TECH'!V:V))</f>
        <v>1.310055865921788</v>
      </c>
      <c r="H1028">
        <f>IF(B1028="*","*",_xlfn.XLOOKUP(B1028,'RES TECH'!M:M,'RES TECH'!AA:AA))</f>
        <v>1</v>
      </c>
      <c r="I1028" s="12">
        <f>IF(B1028="*","*",_xlfn.XLOOKUP(B1028,'RES TECH'!M:M,'RES TECH'!Z:Z))</f>
        <v>0.65</v>
      </c>
      <c r="J1028" s="12">
        <f>IF(B1028="*","*",_xlfn.XLOOKUP(B1028,'RES TECH'!M:M,'RES TECH'!S:S))</f>
        <v>323.54138336198309</v>
      </c>
      <c r="K1028" s="12">
        <f t="shared" si="30"/>
        <v>16.177069168099155</v>
      </c>
      <c r="L1028" s="12">
        <f t="shared" si="31"/>
        <v>0.80885345840495781</v>
      </c>
      <c r="M1028">
        <f>IF(B1028="*","*",IF(_xlfn.XLOOKUP(B1028,'RES TECH'!$M:$M,'RES TECH'!$C:$C)="Low Income",IF(G1028&gt;1,IF(G1028&gt;3,0.3,0.24),0.12),IF(_xlfn.XLOOKUP(B1028,'RES TECH'!$M:$M,'RES TECH'!$C:$C)="Lower-middle Income",IF(G1028&gt;1,IF(G1028&gt;3,0.23,0.18),0.09),IF(_xlfn.XLOOKUP(B1028,'RES TECH'!$M:$M,'RES TECH'!$C:$C)="Upper-middle Income",IF(G1028&gt;1,IF(G1028&gt;3,0.15,0.12),0.06),IF(_xlfn.XLOOKUP(B1028,'RES TECH'!$M:$M,'RES TECH'!$C:$C)="High Income",IF(G1028&gt;1,IF(G1028&gt;3,0.08,0.06),0.03))))))</f>
        <v>0.12</v>
      </c>
    </row>
    <row r="1029" spans="2:13" x14ac:dyDescent="0.25">
      <c r="B1029" t="str">
        <f>IF('RES TECH'!N1025=1,'RES TECH'!M1025,"*")</f>
        <v>RESHOUUMOldFRC1ELC20</v>
      </c>
      <c r="C1029" t="str">
        <f>IF(B1029="*","*",_xlfn.XLOOKUP(B1029,'RES TECH'!M:M,'RES TECH'!K:K))</f>
        <v>RESELC</v>
      </c>
      <c r="D1029" t="str">
        <f>IF(B1029="*","*",_xlfn.XLOOKUP(B1029,'RES TECH'!M:M,'RES TECH'!L:L))</f>
        <v>RESHOUUMOldFREUE</v>
      </c>
      <c r="E1029">
        <f>IF(B1029="*","*",_xlfn.XLOOKUP(B1029,'RES TECH'!M:M,'RES TECH'!O:O))</f>
        <v>2020</v>
      </c>
      <c r="F1029" s="12">
        <f>IF(B1029="*","*",_xlfn.XLOOKUP(B1029,'RES TECH'!M:M,'RES TECH'!Y:Y))</f>
        <v>22</v>
      </c>
      <c r="G1029" s="12">
        <f>IF(B1029="*","*",_xlfn.XLOOKUP(B1029,'RES TECH'!M:M,'RES TECH'!V:V))</f>
        <v>1.0918399999999999</v>
      </c>
      <c r="H1029">
        <f>IF(B1029="*","*",_xlfn.XLOOKUP(B1029,'RES TECH'!M:M,'RES TECH'!AA:AA))</f>
        <v>1</v>
      </c>
      <c r="I1029" s="12">
        <f>IF(B1029="*","*",_xlfn.XLOOKUP(B1029,'RES TECH'!M:M,'RES TECH'!Z:Z))</f>
        <v>0.65</v>
      </c>
      <c r="J1029" s="12">
        <f>IF(B1029="*","*",_xlfn.XLOOKUP(B1029,'RES TECH'!M:M,'RES TECH'!S:S))</f>
        <v>845.40072990821056</v>
      </c>
      <c r="K1029" s="12">
        <f t="shared" si="30"/>
        <v>42.27003649541053</v>
      </c>
      <c r="L1029" s="12">
        <f t="shared" si="31"/>
        <v>2.1135018247705264</v>
      </c>
      <c r="M1029">
        <f>IF(B1029="*","*",IF(_xlfn.XLOOKUP(B1029,'RES TECH'!$M:$M,'RES TECH'!$C:$C)="Low Income",IF(G1029&gt;1,IF(G1029&gt;3,0.3,0.24),0.12),IF(_xlfn.XLOOKUP(B1029,'RES TECH'!$M:$M,'RES TECH'!$C:$C)="Lower-middle Income",IF(G1029&gt;1,IF(G1029&gt;3,0.23,0.18),0.09),IF(_xlfn.XLOOKUP(B1029,'RES TECH'!$M:$M,'RES TECH'!$C:$C)="Upper-middle Income",IF(G1029&gt;1,IF(G1029&gt;3,0.15,0.12),0.06),IF(_xlfn.XLOOKUP(B1029,'RES TECH'!$M:$M,'RES TECH'!$C:$C)="High Income",IF(G1029&gt;1,IF(G1029&gt;3,0.08,0.06),0.03))))))</f>
        <v>0.12</v>
      </c>
    </row>
    <row r="1030" spans="2:13" x14ac:dyDescent="0.25">
      <c r="B1030" t="str">
        <f>IF('RES TECH'!N1026=1,'RES TECH'!M1026,"*")</f>
        <v>RESHOUUMOldFRC2ELC20</v>
      </c>
      <c r="C1030" t="str">
        <f>IF(B1030="*","*",_xlfn.XLOOKUP(B1030,'RES TECH'!M:M,'RES TECH'!K:K))</f>
        <v>RESELC</v>
      </c>
      <c r="D1030" t="str">
        <f>IF(B1030="*","*",_xlfn.XLOOKUP(B1030,'RES TECH'!M:M,'RES TECH'!L:L))</f>
        <v>RESHOUUMOldFREUE</v>
      </c>
      <c r="E1030">
        <f>IF(B1030="*","*",_xlfn.XLOOKUP(B1030,'RES TECH'!M:M,'RES TECH'!O:O))</f>
        <v>2020</v>
      </c>
      <c r="F1030" s="12">
        <f>IF(B1030="*","*",_xlfn.XLOOKUP(B1030,'RES TECH'!M:M,'RES TECH'!Y:Y))</f>
        <v>22</v>
      </c>
      <c r="G1030" s="12">
        <f>IF(B1030="*","*",_xlfn.XLOOKUP(B1030,'RES TECH'!M:M,'RES TECH'!V:V))</f>
        <v>1.08</v>
      </c>
      <c r="H1030">
        <f>IF(B1030="*","*",_xlfn.XLOOKUP(B1030,'RES TECH'!M:M,'RES TECH'!AA:AA))</f>
        <v>1</v>
      </c>
      <c r="I1030" s="12">
        <f>IF(B1030="*","*",_xlfn.XLOOKUP(B1030,'RES TECH'!M:M,'RES TECH'!Z:Z))</f>
        <v>0.65</v>
      </c>
      <c r="J1030" s="12">
        <f>IF(B1030="*","*",_xlfn.XLOOKUP(B1030,'RES TECH'!M:M,'RES TECH'!S:S))</f>
        <v>845.40072990821056</v>
      </c>
      <c r="K1030" s="12">
        <f t="shared" si="30"/>
        <v>42.27003649541053</v>
      </c>
      <c r="L1030" s="12">
        <f t="shared" si="31"/>
        <v>2.1135018247705264</v>
      </c>
      <c r="M1030">
        <f>IF(B1030="*","*",IF(_xlfn.XLOOKUP(B1030,'RES TECH'!$M:$M,'RES TECH'!$C:$C)="Low Income",IF(G1030&gt;1,IF(G1030&gt;3,0.3,0.24),0.12),IF(_xlfn.XLOOKUP(B1030,'RES TECH'!$M:$M,'RES TECH'!$C:$C)="Lower-middle Income",IF(G1030&gt;1,IF(G1030&gt;3,0.23,0.18),0.09),IF(_xlfn.XLOOKUP(B1030,'RES TECH'!$M:$M,'RES TECH'!$C:$C)="Upper-middle Income",IF(G1030&gt;1,IF(G1030&gt;3,0.15,0.12),0.06),IF(_xlfn.XLOOKUP(B1030,'RES TECH'!$M:$M,'RES TECH'!$C:$C)="High Income",IF(G1030&gt;1,IF(G1030&gt;3,0.08,0.06),0.03))))))</f>
        <v>0.12</v>
      </c>
    </row>
    <row r="1031" spans="2:13" x14ac:dyDescent="0.25">
      <c r="B1031" t="str">
        <f>IF('RES TECH'!N1027=1,'RES TECH'!M1027,"*")</f>
        <v>RESHOUUMOldFRC3ELC20</v>
      </c>
      <c r="C1031" t="str">
        <f>IF(B1031="*","*",_xlfn.XLOOKUP(B1031,'RES TECH'!M:M,'RES TECH'!K:K))</f>
        <v>RESELC</v>
      </c>
      <c r="D1031" t="str">
        <f>IF(B1031="*","*",_xlfn.XLOOKUP(B1031,'RES TECH'!M:M,'RES TECH'!L:L))</f>
        <v>RESHOUUMOldFREUE</v>
      </c>
      <c r="E1031">
        <f>IF(B1031="*","*",_xlfn.XLOOKUP(B1031,'RES TECH'!M:M,'RES TECH'!O:O))</f>
        <v>2020</v>
      </c>
      <c r="F1031" s="12">
        <f>IF(B1031="*","*",_xlfn.XLOOKUP(B1031,'RES TECH'!M:M,'RES TECH'!Y:Y))</f>
        <v>22</v>
      </c>
      <c r="G1031" s="12">
        <f>IF(B1031="*","*",_xlfn.XLOOKUP(B1031,'RES TECH'!M:M,'RES TECH'!V:V))</f>
        <v>1.0072727272727271</v>
      </c>
      <c r="H1031">
        <f>IF(B1031="*","*",_xlfn.XLOOKUP(B1031,'RES TECH'!M:M,'RES TECH'!AA:AA))</f>
        <v>1</v>
      </c>
      <c r="I1031" s="12">
        <f>IF(B1031="*","*",_xlfn.XLOOKUP(B1031,'RES TECH'!M:M,'RES TECH'!Z:Z))</f>
        <v>0.65</v>
      </c>
      <c r="J1031" s="12">
        <f>IF(B1031="*","*",_xlfn.XLOOKUP(B1031,'RES TECH'!M:M,'RES TECH'!S:S))</f>
        <v>929.94080289903161</v>
      </c>
      <c r="K1031" s="12">
        <f t="shared" ref="K1031:K1094" si="32">IF(B1031="*","*",5%*J1031)</f>
        <v>46.497040144951583</v>
      </c>
      <c r="L1031" s="12">
        <f t="shared" ref="L1031:L1094" si="33">IF(B1031="*","*",5%*K1031)</f>
        <v>2.3248520072475793</v>
      </c>
      <c r="M1031">
        <f>IF(B1031="*","*",IF(_xlfn.XLOOKUP(B1031,'RES TECH'!$M:$M,'RES TECH'!$C:$C)="Low Income",IF(G1031&gt;1,IF(G1031&gt;3,0.3,0.24),0.12),IF(_xlfn.XLOOKUP(B1031,'RES TECH'!$M:$M,'RES TECH'!$C:$C)="Lower-middle Income",IF(G1031&gt;1,IF(G1031&gt;3,0.23,0.18),0.09),IF(_xlfn.XLOOKUP(B1031,'RES TECH'!$M:$M,'RES TECH'!$C:$C)="Upper-middle Income",IF(G1031&gt;1,IF(G1031&gt;3,0.15,0.12),0.06),IF(_xlfn.XLOOKUP(B1031,'RES TECH'!$M:$M,'RES TECH'!$C:$C)="High Income",IF(G1031&gt;1,IF(G1031&gt;3,0.08,0.06),0.03))))))</f>
        <v>0.12</v>
      </c>
    </row>
    <row r="1032" spans="2:13" x14ac:dyDescent="0.25">
      <c r="B1032" t="str">
        <f>IF('RES TECH'!N1028=1,'RES TECH'!M1028,"*")</f>
        <v>RESHOUUMOldFRC4ELC20</v>
      </c>
      <c r="C1032" t="str">
        <f>IF(B1032="*","*",_xlfn.XLOOKUP(B1032,'RES TECH'!M:M,'RES TECH'!K:K))</f>
        <v>RESELC</v>
      </c>
      <c r="D1032" t="str">
        <f>IF(B1032="*","*",_xlfn.XLOOKUP(B1032,'RES TECH'!M:M,'RES TECH'!L:L))</f>
        <v>RESHOUUMOldFREUE</v>
      </c>
      <c r="E1032">
        <f>IF(B1032="*","*",_xlfn.XLOOKUP(B1032,'RES TECH'!M:M,'RES TECH'!O:O))</f>
        <v>2020</v>
      </c>
      <c r="F1032" s="12">
        <f>IF(B1032="*","*",_xlfn.XLOOKUP(B1032,'RES TECH'!M:M,'RES TECH'!Y:Y))</f>
        <v>22</v>
      </c>
      <c r="G1032" s="12">
        <f>IF(B1032="*","*",_xlfn.XLOOKUP(B1032,'RES TECH'!M:M,'RES TECH'!V:V))</f>
        <v>1</v>
      </c>
      <c r="H1032">
        <f>IF(B1032="*","*",_xlfn.XLOOKUP(B1032,'RES TECH'!M:M,'RES TECH'!AA:AA))</f>
        <v>1</v>
      </c>
      <c r="I1032" s="12">
        <f>IF(B1032="*","*",_xlfn.XLOOKUP(B1032,'RES TECH'!M:M,'RES TECH'!Z:Z))</f>
        <v>0.65</v>
      </c>
      <c r="J1032" s="12">
        <f>IF(B1032="*","*",_xlfn.XLOOKUP(B1032,'RES TECH'!M:M,'RES TECH'!S:S))</f>
        <v>913.0327883008672</v>
      </c>
      <c r="K1032" s="12">
        <f t="shared" si="32"/>
        <v>45.651639415043363</v>
      </c>
      <c r="L1032" s="12">
        <f t="shared" si="33"/>
        <v>2.2825819707521684</v>
      </c>
      <c r="M1032">
        <f>IF(B1032="*","*",IF(_xlfn.XLOOKUP(B1032,'RES TECH'!$M:$M,'RES TECH'!$C:$C)="Low Income",IF(G1032&gt;1,IF(G1032&gt;3,0.3,0.24),0.12),IF(_xlfn.XLOOKUP(B1032,'RES TECH'!$M:$M,'RES TECH'!$C:$C)="Lower-middle Income",IF(G1032&gt;1,IF(G1032&gt;3,0.23,0.18),0.09),IF(_xlfn.XLOOKUP(B1032,'RES TECH'!$M:$M,'RES TECH'!$C:$C)="Upper-middle Income",IF(G1032&gt;1,IF(G1032&gt;3,0.15,0.12),0.06),IF(_xlfn.XLOOKUP(B1032,'RES TECH'!$M:$M,'RES TECH'!$C:$C)="High Income",IF(G1032&gt;1,IF(G1032&gt;3,0.08,0.06),0.03))))))</f>
        <v>0.06</v>
      </c>
    </row>
    <row r="1033" spans="2:13" x14ac:dyDescent="0.25">
      <c r="B1033" t="str">
        <f>IF('RES TECH'!N1029=1,'RES TECH'!M1029,"*")</f>
        <v>RESHOUUMOldFRU1ELC20</v>
      </c>
      <c r="C1033" t="str">
        <f>IF(B1033="*","*",_xlfn.XLOOKUP(B1033,'RES TECH'!M:M,'RES TECH'!K:K))</f>
        <v>RESELC</v>
      </c>
      <c r="D1033" t="str">
        <f>IF(B1033="*","*",_xlfn.XLOOKUP(B1033,'RES TECH'!M:M,'RES TECH'!L:L))</f>
        <v>RESHOUUMOldFREUE</v>
      </c>
      <c r="E1033">
        <f>IF(B1033="*","*",_xlfn.XLOOKUP(B1033,'RES TECH'!M:M,'RES TECH'!O:O))</f>
        <v>2020</v>
      </c>
      <c r="F1033" s="12">
        <f>IF(B1033="*","*",_xlfn.XLOOKUP(B1033,'RES TECH'!M:M,'RES TECH'!Y:Y))</f>
        <v>22</v>
      </c>
      <c r="G1033" s="12">
        <f>IF(B1033="*","*",_xlfn.XLOOKUP(B1033,'RES TECH'!M:M,'RES TECH'!V:V))</f>
        <v>1.736065454545455</v>
      </c>
      <c r="H1033">
        <f>IF(B1033="*","*",_xlfn.XLOOKUP(B1033,'RES TECH'!M:M,'RES TECH'!AA:AA))</f>
        <v>1</v>
      </c>
      <c r="I1033" s="12">
        <f>IF(B1033="*","*",_xlfn.XLOOKUP(B1033,'RES TECH'!M:M,'RES TECH'!Z:Z))</f>
        <v>0.65</v>
      </c>
      <c r="J1033" s="12">
        <f>IF(B1033="*","*",_xlfn.XLOOKUP(B1033,'RES TECH'!M:M,'RES TECH'!S:S))</f>
        <v>1166.6530072733301</v>
      </c>
      <c r="K1033" s="12">
        <f t="shared" si="32"/>
        <v>58.332650363666509</v>
      </c>
      <c r="L1033" s="12">
        <f t="shared" si="33"/>
        <v>2.9166325181833255</v>
      </c>
      <c r="M1033">
        <f>IF(B1033="*","*",IF(_xlfn.XLOOKUP(B1033,'RES TECH'!$M:$M,'RES TECH'!$C:$C)="Low Income",IF(G1033&gt;1,IF(G1033&gt;3,0.3,0.24),0.12),IF(_xlfn.XLOOKUP(B1033,'RES TECH'!$M:$M,'RES TECH'!$C:$C)="Lower-middle Income",IF(G1033&gt;1,IF(G1033&gt;3,0.23,0.18),0.09),IF(_xlfn.XLOOKUP(B1033,'RES TECH'!$M:$M,'RES TECH'!$C:$C)="Upper-middle Income",IF(G1033&gt;1,IF(G1033&gt;3,0.15,0.12),0.06),IF(_xlfn.XLOOKUP(B1033,'RES TECH'!$M:$M,'RES TECH'!$C:$C)="High Income",IF(G1033&gt;1,IF(G1033&gt;3,0.08,0.06),0.03))))))</f>
        <v>0.12</v>
      </c>
    </row>
    <row r="1034" spans="2:13" x14ac:dyDescent="0.25">
      <c r="B1034" t="str">
        <f>IF('RES TECH'!N1030=1,'RES TECH'!M1030,"*")</f>
        <v>RESHOUUMOldFRU2ELC20</v>
      </c>
      <c r="C1034" t="str">
        <f>IF(B1034="*","*",_xlfn.XLOOKUP(B1034,'RES TECH'!M:M,'RES TECH'!K:K))</f>
        <v>RESELC</v>
      </c>
      <c r="D1034" t="str">
        <f>IF(B1034="*","*",_xlfn.XLOOKUP(B1034,'RES TECH'!M:M,'RES TECH'!L:L))</f>
        <v>RESHOUUMOldFREUE</v>
      </c>
      <c r="E1034">
        <f>IF(B1034="*","*",_xlfn.XLOOKUP(B1034,'RES TECH'!M:M,'RES TECH'!O:O))</f>
        <v>2020</v>
      </c>
      <c r="F1034" s="12">
        <f>IF(B1034="*","*",_xlfn.XLOOKUP(B1034,'RES TECH'!M:M,'RES TECH'!Y:Y))</f>
        <v>22</v>
      </c>
      <c r="G1034" s="12">
        <f>IF(B1034="*","*",_xlfn.XLOOKUP(B1034,'RES TECH'!M:M,'RES TECH'!V:V))</f>
        <v>1.621818181818182</v>
      </c>
      <c r="H1034">
        <f>IF(B1034="*","*",_xlfn.XLOOKUP(B1034,'RES TECH'!M:M,'RES TECH'!AA:AA))</f>
        <v>1</v>
      </c>
      <c r="I1034" s="12">
        <f>IF(B1034="*","*",_xlfn.XLOOKUP(B1034,'RES TECH'!M:M,'RES TECH'!Z:Z))</f>
        <v>0.65</v>
      </c>
      <c r="J1034" s="12">
        <f>IF(B1034="*","*",_xlfn.XLOOKUP(B1034,'RES TECH'!M:M,'RES TECH'!S:S))</f>
        <v>1268.1010948623159</v>
      </c>
      <c r="K1034" s="12">
        <f t="shared" si="32"/>
        <v>63.405054743115798</v>
      </c>
      <c r="L1034" s="12">
        <f t="shared" si="33"/>
        <v>3.1702527371557903</v>
      </c>
      <c r="M1034">
        <f>IF(B1034="*","*",IF(_xlfn.XLOOKUP(B1034,'RES TECH'!$M:$M,'RES TECH'!$C:$C)="Low Income",IF(G1034&gt;1,IF(G1034&gt;3,0.3,0.24),0.12),IF(_xlfn.XLOOKUP(B1034,'RES TECH'!$M:$M,'RES TECH'!$C:$C)="Lower-middle Income",IF(G1034&gt;1,IF(G1034&gt;3,0.23,0.18),0.09),IF(_xlfn.XLOOKUP(B1034,'RES TECH'!$M:$M,'RES TECH'!$C:$C)="Upper-middle Income",IF(G1034&gt;1,IF(G1034&gt;3,0.15,0.12),0.06),IF(_xlfn.XLOOKUP(B1034,'RES TECH'!$M:$M,'RES TECH'!$C:$C)="High Income",IF(G1034&gt;1,IF(G1034&gt;3,0.08,0.06),0.03))))))</f>
        <v>0.12</v>
      </c>
    </row>
    <row r="1035" spans="2:13" x14ac:dyDescent="0.25">
      <c r="B1035" t="str">
        <f>IF('RES TECH'!N1031=1,'RES TECH'!M1031,"*")</f>
        <v>RESHOUUMOldFRU3ELC20</v>
      </c>
      <c r="C1035" t="str">
        <f>IF(B1035="*","*",_xlfn.XLOOKUP(B1035,'RES TECH'!M:M,'RES TECH'!K:K))</f>
        <v>RESELC</v>
      </c>
      <c r="D1035" t="str">
        <f>IF(B1035="*","*",_xlfn.XLOOKUP(B1035,'RES TECH'!M:M,'RES TECH'!L:L))</f>
        <v>RESHOUUMOldFREUE</v>
      </c>
      <c r="E1035">
        <f>IF(B1035="*","*",_xlfn.XLOOKUP(B1035,'RES TECH'!M:M,'RES TECH'!O:O))</f>
        <v>2020</v>
      </c>
      <c r="F1035" s="12">
        <f>IF(B1035="*","*",_xlfn.XLOOKUP(B1035,'RES TECH'!M:M,'RES TECH'!Y:Y))</f>
        <v>22</v>
      </c>
      <c r="G1035" s="12">
        <f>IF(B1035="*","*",_xlfn.XLOOKUP(B1035,'RES TECH'!M:M,'RES TECH'!V:V))</f>
        <v>1.5624589090909089</v>
      </c>
      <c r="H1035">
        <f>IF(B1035="*","*",_xlfn.XLOOKUP(B1035,'RES TECH'!M:M,'RES TECH'!AA:AA))</f>
        <v>1</v>
      </c>
      <c r="I1035" s="12">
        <f>IF(B1035="*","*",_xlfn.XLOOKUP(B1035,'RES TECH'!M:M,'RES TECH'!Z:Z))</f>
        <v>0.65</v>
      </c>
      <c r="J1035" s="12">
        <f>IF(B1035="*","*",_xlfn.XLOOKUP(B1035,'RES TECH'!M:M,'RES TECH'!S:S))</f>
        <v>1335.7331532549731</v>
      </c>
      <c r="K1035" s="12">
        <f t="shared" si="32"/>
        <v>66.786657662748652</v>
      </c>
      <c r="L1035" s="12">
        <f t="shared" si="33"/>
        <v>3.3393328831374327</v>
      </c>
      <c r="M1035">
        <f>IF(B1035="*","*",IF(_xlfn.XLOOKUP(B1035,'RES TECH'!$M:$M,'RES TECH'!$C:$C)="Low Income",IF(G1035&gt;1,IF(G1035&gt;3,0.3,0.24),0.12),IF(_xlfn.XLOOKUP(B1035,'RES TECH'!$M:$M,'RES TECH'!$C:$C)="Lower-middle Income",IF(G1035&gt;1,IF(G1035&gt;3,0.23,0.18),0.09),IF(_xlfn.XLOOKUP(B1035,'RES TECH'!$M:$M,'RES TECH'!$C:$C)="Upper-middle Income",IF(G1035&gt;1,IF(G1035&gt;3,0.15,0.12),0.06),IF(_xlfn.XLOOKUP(B1035,'RES TECH'!$M:$M,'RES TECH'!$C:$C)="High Income",IF(G1035&gt;1,IF(G1035&gt;3,0.08,0.06),0.03))))))</f>
        <v>0.12</v>
      </c>
    </row>
    <row r="1036" spans="2:13" x14ac:dyDescent="0.25">
      <c r="B1036" t="str">
        <f>IF('RES TECH'!N1032=1,'RES TECH'!M1032,"*")</f>
        <v>RESHOUUMOldFRU4ELC20</v>
      </c>
      <c r="C1036" t="str">
        <f>IF(B1036="*","*",_xlfn.XLOOKUP(B1036,'RES TECH'!M:M,'RES TECH'!K:K))</f>
        <v>RESELC</v>
      </c>
      <c r="D1036" t="str">
        <f>IF(B1036="*","*",_xlfn.XLOOKUP(B1036,'RES TECH'!M:M,'RES TECH'!L:L))</f>
        <v>RESHOUUMOldFREUE</v>
      </c>
      <c r="E1036">
        <f>IF(B1036="*","*",_xlfn.XLOOKUP(B1036,'RES TECH'!M:M,'RES TECH'!O:O))</f>
        <v>2020</v>
      </c>
      <c r="F1036" s="12">
        <f>IF(B1036="*","*",_xlfn.XLOOKUP(B1036,'RES TECH'!M:M,'RES TECH'!Y:Y))</f>
        <v>22</v>
      </c>
      <c r="G1036" s="12">
        <f>IF(B1036="*","*",_xlfn.XLOOKUP(B1036,'RES TECH'!M:M,'RES TECH'!V:V))</f>
        <v>1.5236363636363639</v>
      </c>
      <c r="H1036">
        <f>IF(B1036="*","*",_xlfn.XLOOKUP(B1036,'RES TECH'!M:M,'RES TECH'!AA:AA))</f>
        <v>1</v>
      </c>
      <c r="I1036" s="12">
        <f>IF(B1036="*","*",_xlfn.XLOOKUP(B1036,'RES TECH'!M:M,'RES TECH'!Z:Z))</f>
        <v>0.65</v>
      </c>
      <c r="J1036" s="12">
        <f>IF(B1036="*","*",_xlfn.XLOOKUP(B1036,'RES TECH'!M:M,'RES TECH'!S:S))</f>
        <v>1369.549182451301</v>
      </c>
      <c r="K1036" s="12">
        <f t="shared" si="32"/>
        <v>68.477459122565051</v>
      </c>
      <c r="L1036" s="12">
        <f t="shared" si="33"/>
        <v>3.4238729561282528</v>
      </c>
      <c r="M1036">
        <f>IF(B1036="*","*",IF(_xlfn.XLOOKUP(B1036,'RES TECH'!$M:$M,'RES TECH'!$C:$C)="Low Income",IF(G1036&gt;1,IF(G1036&gt;3,0.3,0.24),0.12),IF(_xlfn.XLOOKUP(B1036,'RES TECH'!$M:$M,'RES TECH'!$C:$C)="Lower-middle Income",IF(G1036&gt;1,IF(G1036&gt;3,0.23,0.18),0.09),IF(_xlfn.XLOOKUP(B1036,'RES TECH'!$M:$M,'RES TECH'!$C:$C)="Upper-middle Income",IF(G1036&gt;1,IF(G1036&gt;3,0.15,0.12),0.06),IF(_xlfn.XLOOKUP(B1036,'RES TECH'!$M:$M,'RES TECH'!$C:$C)="High Income",IF(G1036&gt;1,IF(G1036&gt;3,0.08,0.06),0.03))))))</f>
        <v>0.12</v>
      </c>
    </row>
    <row r="1037" spans="2:13" x14ac:dyDescent="0.25">
      <c r="B1037" t="str">
        <f>IF('RES TECH'!N1033=1,'RES TECH'!M1033,"*")</f>
        <v>RESHOUUMOldCK2NGA20</v>
      </c>
      <c r="C1037" t="str">
        <f>IF(B1037="*","*",_xlfn.XLOOKUP(B1037,'RES TECH'!M:M,'RES TECH'!K:K))</f>
        <v>RESNGA</v>
      </c>
      <c r="D1037" t="str">
        <f>IF(B1037="*","*",_xlfn.XLOOKUP(B1037,'RES TECH'!M:M,'RES TECH'!L:L))</f>
        <v>RESHOUUMOldCKEUE</v>
      </c>
      <c r="E1037">
        <f>IF(B1037="*","*",_xlfn.XLOOKUP(B1037,'RES TECH'!M:M,'RES TECH'!O:O))</f>
        <v>2020</v>
      </c>
      <c r="F1037" s="12">
        <f>IF(B1037="*","*",_xlfn.XLOOKUP(B1037,'RES TECH'!M:M,'RES TECH'!Y:Y))</f>
        <v>13</v>
      </c>
      <c r="G1037" s="12">
        <f>IF(B1037="*","*",_xlfn.XLOOKUP(B1037,'RES TECH'!M:M,'RES TECH'!V:V))</f>
        <v>0.45</v>
      </c>
      <c r="H1037">
        <f>IF(B1037="*","*",_xlfn.XLOOKUP(B1037,'RES TECH'!M:M,'RES TECH'!AA:AA))</f>
        <v>1</v>
      </c>
      <c r="I1037" s="12">
        <f>IF(B1037="*","*",_xlfn.XLOOKUP(B1037,'RES TECH'!M:M,'RES TECH'!Z:Z))</f>
        <v>9.0000000000000011E-2</v>
      </c>
      <c r="J1037" s="12">
        <f>IF(B1037="*","*",_xlfn.XLOOKUP(B1037,'RES TECH'!M:M,'RES TECH'!S:S))</f>
        <v>25.89720039606101</v>
      </c>
      <c r="K1037" s="12">
        <f t="shared" si="32"/>
        <v>1.2948600198030507</v>
      </c>
      <c r="L1037" s="12">
        <f t="shared" si="33"/>
        <v>6.4743000990152538E-2</v>
      </c>
      <c r="M1037">
        <f>IF(B1037="*","*",IF(_xlfn.XLOOKUP(B1037,'RES TECH'!$M:$M,'RES TECH'!$C:$C)="Low Income",IF(G1037&gt;1,IF(G1037&gt;3,0.3,0.24),0.12),IF(_xlfn.XLOOKUP(B1037,'RES TECH'!$M:$M,'RES TECH'!$C:$C)="Lower-middle Income",IF(G1037&gt;1,IF(G1037&gt;3,0.23,0.18),0.09),IF(_xlfn.XLOOKUP(B1037,'RES TECH'!$M:$M,'RES TECH'!$C:$C)="Upper-middle Income",IF(G1037&gt;1,IF(G1037&gt;3,0.15,0.12),0.06),IF(_xlfn.XLOOKUP(B1037,'RES TECH'!$M:$M,'RES TECH'!$C:$C)="High Income",IF(G1037&gt;1,IF(G1037&gt;3,0.08,0.06),0.03))))))</f>
        <v>0.06</v>
      </c>
    </row>
    <row r="1038" spans="2:13" x14ac:dyDescent="0.25">
      <c r="B1038" t="str">
        <f>IF('RES TECH'!N1034=1,'RES TECH'!M1034,"*")</f>
        <v>RESHOUUMOldCK4NGA20</v>
      </c>
      <c r="C1038" t="str">
        <f>IF(B1038="*","*",_xlfn.XLOOKUP(B1038,'RES TECH'!M:M,'RES TECH'!K:K))</f>
        <v>RESNGA</v>
      </c>
      <c r="D1038" t="str">
        <f>IF(B1038="*","*",_xlfn.XLOOKUP(B1038,'RES TECH'!M:M,'RES TECH'!L:L))</f>
        <v>RESHOUUMOldCKEUE</v>
      </c>
      <c r="E1038">
        <f>IF(B1038="*","*",_xlfn.XLOOKUP(B1038,'RES TECH'!M:M,'RES TECH'!O:O))</f>
        <v>2020</v>
      </c>
      <c r="F1038" s="12">
        <f>IF(B1038="*","*",_xlfn.XLOOKUP(B1038,'RES TECH'!M:M,'RES TECH'!Y:Y))</f>
        <v>13</v>
      </c>
      <c r="G1038" s="12">
        <f>IF(B1038="*","*",_xlfn.XLOOKUP(B1038,'RES TECH'!M:M,'RES TECH'!V:V))</f>
        <v>0.52</v>
      </c>
      <c r="H1038">
        <f>IF(B1038="*","*",_xlfn.XLOOKUP(B1038,'RES TECH'!M:M,'RES TECH'!AA:AA))</f>
        <v>1</v>
      </c>
      <c r="I1038" s="12">
        <f>IF(B1038="*","*",_xlfn.XLOOKUP(B1038,'RES TECH'!M:M,'RES TECH'!Z:Z))</f>
        <v>9.0000000000000011E-2</v>
      </c>
      <c r="J1038" s="12">
        <f>IF(B1038="*","*",_xlfn.XLOOKUP(B1038,'RES TECH'!M:M,'RES TECH'!S:S))</f>
        <v>29.925653791003828</v>
      </c>
      <c r="K1038" s="12">
        <f t="shared" si="32"/>
        <v>1.4962826895501915</v>
      </c>
      <c r="L1038" s="12">
        <f t="shared" si="33"/>
        <v>7.4814134477509578E-2</v>
      </c>
      <c r="M1038">
        <f>IF(B1038="*","*",IF(_xlfn.XLOOKUP(B1038,'RES TECH'!$M:$M,'RES TECH'!$C:$C)="Low Income",IF(G1038&gt;1,IF(G1038&gt;3,0.3,0.24),0.12),IF(_xlfn.XLOOKUP(B1038,'RES TECH'!$M:$M,'RES TECH'!$C:$C)="Lower-middle Income",IF(G1038&gt;1,IF(G1038&gt;3,0.23,0.18),0.09),IF(_xlfn.XLOOKUP(B1038,'RES TECH'!$M:$M,'RES TECH'!$C:$C)="Upper-middle Income",IF(G1038&gt;1,IF(G1038&gt;3,0.15,0.12),0.06),IF(_xlfn.XLOOKUP(B1038,'RES TECH'!$M:$M,'RES TECH'!$C:$C)="High Income",IF(G1038&gt;1,IF(G1038&gt;3,0.08,0.06),0.03))))))</f>
        <v>0.06</v>
      </c>
    </row>
    <row r="1039" spans="2:13" x14ac:dyDescent="0.25">
      <c r="B1039" t="str">
        <f>IF('RES TECH'!N1035=1,'RES TECH'!M1035,"*")</f>
        <v>RESHOUUMOldCK2LPG20</v>
      </c>
      <c r="C1039" t="str">
        <f>IF(B1039="*","*",_xlfn.XLOOKUP(B1039,'RES TECH'!M:M,'RES TECH'!K:K))</f>
        <v>RESLPG</v>
      </c>
      <c r="D1039" t="str">
        <f>IF(B1039="*","*",_xlfn.XLOOKUP(B1039,'RES TECH'!M:M,'RES TECH'!L:L))</f>
        <v>RESHOUUMOldCKEUE</v>
      </c>
      <c r="E1039">
        <f>IF(B1039="*","*",_xlfn.XLOOKUP(B1039,'RES TECH'!M:M,'RES TECH'!O:O))</f>
        <v>2020</v>
      </c>
      <c r="F1039" s="12">
        <f>IF(B1039="*","*",_xlfn.XLOOKUP(B1039,'RES TECH'!M:M,'RES TECH'!Y:Y))</f>
        <v>13</v>
      </c>
      <c r="G1039" s="12">
        <f>IF(B1039="*","*",_xlfn.XLOOKUP(B1039,'RES TECH'!M:M,'RES TECH'!V:V))</f>
        <v>0.45</v>
      </c>
      <c r="H1039">
        <f>IF(B1039="*","*",_xlfn.XLOOKUP(B1039,'RES TECH'!M:M,'RES TECH'!AA:AA))</f>
        <v>1</v>
      </c>
      <c r="I1039" s="12">
        <f>IF(B1039="*","*",_xlfn.XLOOKUP(B1039,'RES TECH'!M:M,'RES TECH'!Z:Z))</f>
        <v>9.0000000000000011E-2</v>
      </c>
      <c r="J1039" s="12">
        <f>IF(B1039="*","*",_xlfn.XLOOKUP(B1039,'RES TECH'!M:M,'RES TECH'!S:S))</f>
        <v>25.89720039606101</v>
      </c>
      <c r="K1039" s="12">
        <f t="shared" si="32"/>
        <v>1.2948600198030507</v>
      </c>
      <c r="L1039" s="12">
        <f t="shared" si="33"/>
        <v>6.4743000990152538E-2</v>
      </c>
      <c r="M1039">
        <f>IF(B1039="*","*",IF(_xlfn.XLOOKUP(B1039,'RES TECH'!$M:$M,'RES TECH'!$C:$C)="Low Income",IF(G1039&gt;1,IF(G1039&gt;3,0.3,0.24),0.12),IF(_xlfn.XLOOKUP(B1039,'RES TECH'!$M:$M,'RES TECH'!$C:$C)="Lower-middle Income",IF(G1039&gt;1,IF(G1039&gt;3,0.23,0.18),0.09),IF(_xlfn.XLOOKUP(B1039,'RES TECH'!$M:$M,'RES TECH'!$C:$C)="Upper-middle Income",IF(G1039&gt;1,IF(G1039&gt;3,0.15,0.12),0.06),IF(_xlfn.XLOOKUP(B1039,'RES TECH'!$M:$M,'RES TECH'!$C:$C)="High Income",IF(G1039&gt;1,IF(G1039&gt;3,0.08,0.06),0.03))))))</f>
        <v>0.06</v>
      </c>
    </row>
    <row r="1040" spans="2:13" x14ac:dyDescent="0.25">
      <c r="B1040" t="str">
        <f>IF('RES TECH'!N1036=1,'RES TECH'!M1036,"*")</f>
        <v>RESHOUUMOldCK4LPG20</v>
      </c>
      <c r="C1040" t="str">
        <f>IF(B1040="*","*",_xlfn.XLOOKUP(B1040,'RES TECH'!M:M,'RES TECH'!K:K))</f>
        <v>RESLPG</v>
      </c>
      <c r="D1040" t="str">
        <f>IF(B1040="*","*",_xlfn.XLOOKUP(B1040,'RES TECH'!M:M,'RES TECH'!L:L))</f>
        <v>RESHOUUMOldCKEUE</v>
      </c>
      <c r="E1040">
        <f>IF(B1040="*","*",_xlfn.XLOOKUP(B1040,'RES TECH'!M:M,'RES TECH'!O:O))</f>
        <v>2020</v>
      </c>
      <c r="F1040" s="12">
        <f>IF(B1040="*","*",_xlfn.XLOOKUP(B1040,'RES TECH'!M:M,'RES TECH'!Y:Y))</f>
        <v>13</v>
      </c>
      <c r="G1040" s="12">
        <f>IF(B1040="*","*",_xlfn.XLOOKUP(B1040,'RES TECH'!M:M,'RES TECH'!V:V))</f>
        <v>0.52</v>
      </c>
      <c r="H1040">
        <f>IF(B1040="*","*",_xlfn.XLOOKUP(B1040,'RES TECH'!M:M,'RES TECH'!AA:AA))</f>
        <v>1</v>
      </c>
      <c r="I1040" s="12">
        <f>IF(B1040="*","*",_xlfn.XLOOKUP(B1040,'RES TECH'!M:M,'RES TECH'!Z:Z))</f>
        <v>9.0000000000000011E-2</v>
      </c>
      <c r="J1040" s="12">
        <f>IF(B1040="*","*",_xlfn.XLOOKUP(B1040,'RES TECH'!M:M,'RES TECH'!S:S))</f>
        <v>29.925653791003828</v>
      </c>
      <c r="K1040" s="12">
        <f t="shared" si="32"/>
        <v>1.4962826895501915</v>
      </c>
      <c r="L1040" s="12">
        <f t="shared" si="33"/>
        <v>7.4814134477509578E-2</v>
      </c>
      <c r="M1040">
        <f>IF(B1040="*","*",IF(_xlfn.XLOOKUP(B1040,'RES TECH'!$M:$M,'RES TECH'!$C:$C)="Low Income",IF(G1040&gt;1,IF(G1040&gt;3,0.3,0.24),0.12),IF(_xlfn.XLOOKUP(B1040,'RES TECH'!$M:$M,'RES TECH'!$C:$C)="Lower-middle Income",IF(G1040&gt;1,IF(G1040&gt;3,0.23,0.18),0.09),IF(_xlfn.XLOOKUP(B1040,'RES TECH'!$M:$M,'RES TECH'!$C:$C)="Upper-middle Income",IF(G1040&gt;1,IF(G1040&gt;3,0.15,0.12),0.06),IF(_xlfn.XLOOKUP(B1040,'RES TECH'!$M:$M,'RES TECH'!$C:$C)="High Income",IF(G1040&gt;1,IF(G1040&gt;3,0.08,0.06),0.03))))))</f>
        <v>0.06</v>
      </c>
    </row>
    <row r="1041" spans="2:13" x14ac:dyDescent="0.25">
      <c r="B1041" t="str">
        <f>IF('RES TECH'!N1037=1,'RES TECH'!M1037,"*")</f>
        <v>RESHOUUMOldCK2ELC20</v>
      </c>
      <c r="C1041" t="str">
        <f>IF(B1041="*","*",_xlfn.XLOOKUP(B1041,'RES TECH'!M:M,'RES TECH'!K:K))</f>
        <v>RESELC</v>
      </c>
      <c r="D1041" t="str">
        <f>IF(B1041="*","*",_xlfn.XLOOKUP(B1041,'RES TECH'!M:M,'RES TECH'!L:L))</f>
        <v>RESHOUUMOldCKEUE</v>
      </c>
      <c r="E1041">
        <f>IF(B1041="*","*",_xlfn.XLOOKUP(B1041,'RES TECH'!M:M,'RES TECH'!O:O))</f>
        <v>2020</v>
      </c>
      <c r="F1041" s="12">
        <f>IF(B1041="*","*",_xlfn.XLOOKUP(B1041,'RES TECH'!M:M,'RES TECH'!Y:Y))</f>
        <v>16</v>
      </c>
      <c r="G1041" s="12">
        <f>IF(B1041="*","*",_xlfn.XLOOKUP(B1041,'RES TECH'!M:M,'RES TECH'!V:V))</f>
        <v>0.9</v>
      </c>
      <c r="H1041">
        <f>IF(B1041="*","*",_xlfn.XLOOKUP(B1041,'RES TECH'!M:M,'RES TECH'!AA:AA))</f>
        <v>1</v>
      </c>
      <c r="I1041" s="12">
        <f>IF(B1041="*","*",_xlfn.XLOOKUP(B1041,'RES TECH'!M:M,'RES TECH'!Z:Z))</f>
        <v>9.0000000000000011E-2</v>
      </c>
      <c r="J1041" s="12">
        <f>IF(B1041="*","*",_xlfn.XLOOKUP(B1041,'RES TECH'!M:M,'RES TECH'!S:S))</f>
        <v>53.894173797208047</v>
      </c>
      <c r="K1041" s="12">
        <f t="shared" si="32"/>
        <v>2.6947086898604025</v>
      </c>
      <c r="L1041" s="12">
        <f t="shared" si="33"/>
        <v>0.13473543449302014</v>
      </c>
      <c r="M1041">
        <f>IF(B1041="*","*",IF(_xlfn.XLOOKUP(B1041,'RES TECH'!$M:$M,'RES TECH'!$C:$C)="Low Income",IF(G1041&gt;1,IF(G1041&gt;3,0.3,0.24),0.12),IF(_xlfn.XLOOKUP(B1041,'RES TECH'!$M:$M,'RES TECH'!$C:$C)="Lower-middle Income",IF(G1041&gt;1,IF(G1041&gt;3,0.23,0.18),0.09),IF(_xlfn.XLOOKUP(B1041,'RES TECH'!$M:$M,'RES TECH'!$C:$C)="Upper-middle Income",IF(G1041&gt;1,IF(G1041&gt;3,0.15,0.12),0.06),IF(_xlfn.XLOOKUP(B1041,'RES TECH'!$M:$M,'RES TECH'!$C:$C)="High Income",IF(G1041&gt;1,IF(G1041&gt;3,0.08,0.06),0.03))))))</f>
        <v>0.06</v>
      </c>
    </row>
    <row r="1042" spans="2:13" x14ac:dyDescent="0.25">
      <c r="B1042" t="str">
        <f>IF('RES TECH'!N1038=1,'RES TECH'!M1038,"*")</f>
        <v>RESHOUUMOldCWF4ELC30</v>
      </c>
      <c r="C1042" t="str">
        <f>IF(B1042="*","*",_xlfn.XLOOKUP(B1042,'RES TECH'!M:M,'RES TECH'!K:K))</f>
        <v>RESELC</v>
      </c>
      <c r="D1042" t="str">
        <f>IF(B1042="*","*",_xlfn.XLOOKUP(B1042,'RES TECH'!M:M,'RES TECH'!L:L))</f>
        <v>RESHOUUMOldCWEUE</v>
      </c>
      <c r="E1042">
        <f>IF(B1042="*","*",_xlfn.XLOOKUP(B1042,'RES TECH'!M:M,'RES TECH'!O:O))</f>
        <v>2030</v>
      </c>
      <c r="F1042" s="12">
        <f>IF(B1042="*","*",_xlfn.XLOOKUP(B1042,'RES TECH'!M:M,'RES TECH'!Y:Y))</f>
        <v>12</v>
      </c>
      <c r="G1042" s="12">
        <f>IF(B1042="*","*",_xlfn.XLOOKUP(B1042,'RES TECH'!M:M,'RES TECH'!V:V))</f>
        <v>2.333333333333333</v>
      </c>
      <c r="H1042">
        <f>IF(B1042="*","*",_xlfn.XLOOKUP(B1042,'RES TECH'!M:M,'RES TECH'!AA:AA))</f>
        <v>1</v>
      </c>
      <c r="I1042" s="12">
        <f>IF(B1042="*","*",_xlfn.XLOOKUP(B1042,'RES TECH'!M:M,'RES TECH'!Z:Z))</f>
        <v>0.02</v>
      </c>
      <c r="J1042" s="12">
        <f>IF(B1042="*","*",_xlfn.XLOOKUP(B1042,'RES TECH'!M:M,'RES TECH'!S:S))</f>
        <v>173.93211264949059</v>
      </c>
      <c r="K1042" s="12">
        <f t="shared" si="32"/>
        <v>8.6966056324745296</v>
      </c>
      <c r="L1042" s="12">
        <f t="shared" si="33"/>
        <v>0.4348302816237265</v>
      </c>
      <c r="M1042">
        <f>IF(B1042="*","*",IF(_xlfn.XLOOKUP(B1042,'RES TECH'!$M:$M,'RES TECH'!$C:$C)="Low Income",IF(G1042&gt;1,IF(G1042&gt;3,0.3,0.24),0.12),IF(_xlfn.XLOOKUP(B1042,'RES TECH'!$M:$M,'RES TECH'!$C:$C)="Lower-middle Income",IF(G1042&gt;1,IF(G1042&gt;3,0.23,0.18),0.09),IF(_xlfn.XLOOKUP(B1042,'RES TECH'!$M:$M,'RES TECH'!$C:$C)="Upper-middle Income",IF(G1042&gt;1,IF(G1042&gt;3,0.15,0.12),0.06),IF(_xlfn.XLOOKUP(B1042,'RES TECH'!$M:$M,'RES TECH'!$C:$C)="High Income",IF(G1042&gt;1,IF(G1042&gt;3,0.08,0.06),0.03))))))</f>
        <v>0.12</v>
      </c>
    </row>
    <row r="1043" spans="2:13" x14ac:dyDescent="0.25">
      <c r="B1043" t="str">
        <f>IF('RES TECH'!N1039=1,'RES TECH'!M1039,"*")</f>
        <v>RESHOUUMOldCWT1ELC20</v>
      </c>
      <c r="C1043" t="str">
        <f>IF(B1043="*","*",_xlfn.XLOOKUP(B1043,'RES TECH'!M:M,'RES TECH'!K:K))</f>
        <v>RESELC</v>
      </c>
      <c r="D1043" t="str">
        <f>IF(B1043="*","*",_xlfn.XLOOKUP(B1043,'RES TECH'!M:M,'RES TECH'!L:L))</f>
        <v>RESHOUUMOldCWEUE</v>
      </c>
      <c r="E1043">
        <f>IF(B1043="*","*",_xlfn.XLOOKUP(B1043,'RES TECH'!M:M,'RES TECH'!O:O))</f>
        <v>2020</v>
      </c>
      <c r="F1043" s="12">
        <f>IF(B1043="*","*",_xlfn.XLOOKUP(B1043,'RES TECH'!M:M,'RES TECH'!Y:Y))</f>
        <v>12</v>
      </c>
      <c r="G1043" s="12">
        <f>IF(B1043="*","*",_xlfn.XLOOKUP(B1043,'RES TECH'!M:M,'RES TECH'!V:V))</f>
        <v>2.166666666666667</v>
      </c>
      <c r="H1043">
        <f>IF(B1043="*","*",_xlfn.XLOOKUP(B1043,'RES TECH'!M:M,'RES TECH'!AA:AA))</f>
        <v>1</v>
      </c>
      <c r="I1043" s="12">
        <f>IF(B1043="*","*",_xlfn.XLOOKUP(B1043,'RES TECH'!M:M,'RES TECH'!Z:Z))</f>
        <v>0.02</v>
      </c>
      <c r="J1043" s="12">
        <f>IF(B1043="*","*",_xlfn.XLOOKUP(B1043,'RES TECH'!M:M,'RES TECH'!S:S))</f>
        <v>83.745091275680693</v>
      </c>
      <c r="K1043" s="12">
        <f t="shared" si="32"/>
        <v>4.1872545637840348</v>
      </c>
      <c r="L1043" s="12">
        <f t="shared" si="33"/>
        <v>0.20936272818920176</v>
      </c>
      <c r="M1043">
        <f>IF(B1043="*","*",IF(_xlfn.XLOOKUP(B1043,'RES TECH'!$M:$M,'RES TECH'!$C:$C)="Low Income",IF(G1043&gt;1,IF(G1043&gt;3,0.3,0.24),0.12),IF(_xlfn.XLOOKUP(B1043,'RES TECH'!$M:$M,'RES TECH'!$C:$C)="Lower-middle Income",IF(G1043&gt;1,IF(G1043&gt;3,0.23,0.18),0.09),IF(_xlfn.XLOOKUP(B1043,'RES TECH'!$M:$M,'RES TECH'!$C:$C)="Upper-middle Income",IF(G1043&gt;1,IF(G1043&gt;3,0.15,0.12),0.06),IF(_xlfn.XLOOKUP(B1043,'RES TECH'!$M:$M,'RES TECH'!$C:$C)="High Income",IF(G1043&gt;1,IF(G1043&gt;3,0.08,0.06),0.03))))))</f>
        <v>0.12</v>
      </c>
    </row>
    <row r="1044" spans="2:13" x14ac:dyDescent="0.25">
      <c r="B1044" t="str">
        <f>IF('RES TECH'!N1040=1,'RES TECH'!M1040,"*")</f>
        <v>*</v>
      </c>
      <c r="C1044" t="str">
        <f>IF(B1044="*","*",_xlfn.XLOOKUP(B1044,'RES TECH'!M:M,'RES TECH'!K:K))</f>
        <v>*</v>
      </c>
      <c r="D1044" t="str">
        <f>IF(B1044="*","*",_xlfn.XLOOKUP(B1044,'RES TECH'!M:M,'RES TECH'!L:L))</f>
        <v>*</v>
      </c>
      <c r="E1044" t="str">
        <f>IF(B1044="*","*",_xlfn.XLOOKUP(B1044,'RES TECH'!M:M,'RES TECH'!O:O))</f>
        <v>*</v>
      </c>
      <c r="F1044" s="12" t="str">
        <f>IF(B1044="*","*",_xlfn.XLOOKUP(B1044,'RES TECH'!M:M,'RES TECH'!Y:Y))</f>
        <v>*</v>
      </c>
      <c r="G1044" s="12" t="str">
        <f>IF(B1044="*","*",_xlfn.XLOOKUP(B1044,'RES TECH'!M:M,'RES TECH'!V:V))</f>
        <v>*</v>
      </c>
      <c r="H1044" t="str">
        <f>IF(B1044="*","*",_xlfn.XLOOKUP(B1044,'RES TECH'!M:M,'RES TECH'!AA:AA))</f>
        <v>*</v>
      </c>
      <c r="I1044" s="12" t="str">
        <f>IF(B1044="*","*",_xlfn.XLOOKUP(B1044,'RES TECH'!M:M,'RES TECH'!Z:Z))</f>
        <v>*</v>
      </c>
      <c r="J1044" s="12" t="str">
        <f>IF(B1044="*","*",_xlfn.XLOOKUP(B1044,'RES TECH'!M:M,'RES TECH'!S:S))</f>
        <v>*</v>
      </c>
      <c r="K1044" s="12" t="str">
        <f t="shared" si="32"/>
        <v>*</v>
      </c>
      <c r="L1044" s="12" t="str">
        <f t="shared" si="33"/>
        <v>*</v>
      </c>
      <c r="M1044" t="str">
        <f>IF(B1044="*","*",IF(_xlfn.XLOOKUP(B1044,'RES TECH'!$M:$M,'RES TECH'!$C:$C)="Low Income",IF(G1044&gt;1,IF(G1044&gt;3,0.3,0.24),0.12),IF(_xlfn.XLOOKUP(B1044,'RES TECH'!$M:$M,'RES TECH'!$C:$C)="Lower-middle Income",IF(G1044&gt;1,IF(G1044&gt;3,0.23,0.18),0.09),IF(_xlfn.XLOOKUP(B1044,'RES TECH'!$M:$M,'RES TECH'!$C:$C)="Upper-middle Income",IF(G1044&gt;1,IF(G1044&gt;3,0.15,0.12),0.06),IF(_xlfn.XLOOKUP(B1044,'RES TECH'!$M:$M,'RES TECH'!$C:$C)="High Income",IF(G1044&gt;1,IF(G1044&gt;3,0.08,0.06),0.03))))))</f>
        <v>*</v>
      </c>
    </row>
    <row r="1045" spans="2:13" x14ac:dyDescent="0.25">
      <c r="B1045" t="str">
        <f>IF('RES TECH'!N1041=1,'RES TECH'!M1041,"*")</f>
        <v>RESHOUUMOldCWT2ELC20</v>
      </c>
      <c r="C1045" t="str">
        <f>IF(B1045="*","*",_xlfn.XLOOKUP(B1045,'RES TECH'!M:M,'RES TECH'!K:K))</f>
        <v>RESELC</v>
      </c>
      <c r="D1045" t="str">
        <f>IF(B1045="*","*",_xlfn.XLOOKUP(B1045,'RES TECH'!M:M,'RES TECH'!L:L))</f>
        <v>RESHOUUMOldCWEUE</v>
      </c>
      <c r="E1045">
        <f>IF(B1045="*","*",_xlfn.XLOOKUP(B1045,'RES TECH'!M:M,'RES TECH'!O:O))</f>
        <v>2020</v>
      </c>
      <c r="F1045" s="12">
        <f>IF(B1045="*","*",_xlfn.XLOOKUP(B1045,'RES TECH'!M:M,'RES TECH'!Y:Y))</f>
        <v>12</v>
      </c>
      <c r="G1045" s="12">
        <f>IF(B1045="*","*",_xlfn.XLOOKUP(B1045,'RES TECH'!M:M,'RES TECH'!V:V))</f>
        <v>2.166666666666667</v>
      </c>
      <c r="H1045">
        <f>IF(B1045="*","*",_xlfn.XLOOKUP(B1045,'RES TECH'!M:M,'RES TECH'!AA:AA))</f>
        <v>1</v>
      </c>
      <c r="I1045" s="12">
        <f>IF(B1045="*","*",_xlfn.XLOOKUP(B1045,'RES TECH'!M:M,'RES TECH'!Z:Z))</f>
        <v>0.02</v>
      </c>
      <c r="J1045" s="12">
        <f>IF(B1045="*","*",_xlfn.XLOOKUP(B1045,'RES TECH'!M:M,'RES TECH'!S:S))</f>
        <v>83.745091275680693</v>
      </c>
      <c r="K1045" s="12">
        <f t="shared" si="32"/>
        <v>4.1872545637840348</v>
      </c>
      <c r="L1045" s="12">
        <f t="shared" si="33"/>
        <v>0.20936272818920176</v>
      </c>
      <c r="M1045">
        <f>IF(B1045="*","*",IF(_xlfn.XLOOKUP(B1045,'RES TECH'!$M:$M,'RES TECH'!$C:$C)="Low Income",IF(G1045&gt;1,IF(G1045&gt;3,0.3,0.24),0.12),IF(_xlfn.XLOOKUP(B1045,'RES TECH'!$M:$M,'RES TECH'!$C:$C)="Lower-middle Income",IF(G1045&gt;1,IF(G1045&gt;3,0.23,0.18),0.09),IF(_xlfn.XLOOKUP(B1045,'RES TECH'!$M:$M,'RES TECH'!$C:$C)="Upper-middle Income",IF(G1045&gt;1,IF(G1045&gt;3,0.15,0.12),0.06),IF(_xlfn.XLOOKUP(B1045,'RES TECH'!$M:$M,'RES TECH'!$C:$C)="High Income",IF(G1045&gt;1,IF(G1045&gt;3,0.08,0.06),0.03))))))</f>
        <v>0.12</v>
      </c>
    </row>
    <row r="1046" spans="2:13" x14ac:dyDescent="0.25">
      <c r="B1046" t="str">
        <f>IF('RES TECH'!N1042=1,'RES TECH'!M1042,"*")</f>
        <v>RESHOUUMOldCWT3ELC20</v>
      </c>
      <c r="C1046" t="str">
        <f>IF(B1046="*","*",_xlfn.XLOOKUP(B1046,'RES TECH'!M:M,'RES TECH'!K:K))</f>
        <v>RESELC</v>
      </c>
      <c r="D1046" t="str">
        <f>IF(B1046="*","*",_xlfn.XLOOKUP(B1046,'RES TECH'!M:M,'RES TECH'!L:L))</f>
        <v>RESHOUUMOldCWEUE</v>
      </c>
      <c r="E1046">
        <f>IF(B1046="*","*",_xlfn.XLOOKUP(B1046,'RES TECH'!M:M,'RES TECH'!O:O))</f>
        <v>2020</v>
      </c>
      <c r="F1046" s="12">
        <f>IF(B1046="*","*",_xlfn.XLOOKUP(B1046,'RES TECH'!M:M,'RES TECH'!Y:Y))</f>
        <v>12</v>
      </c>
      <c r="G1046" s="12">
        <f>IF(B1046="*","*",_xlfn.XLOOKUP(B1046,'RES TECH'!M:M,'RES TECH'!V:V))</f>
        <v>1.25</v>
      </c>
      <c r="H1046">
        <f>IF(B1046="*","*",_xlfn.XLOOKUP(B1046,'RES TECH'!M:M,'RES TECH'!AA:AA))</f>
        <v>1</v>
      </c>
      <c r="I1046" s="12">
        <f>IF(B1046="*","*",_xlfn.XLOOKUP(B1046,'RES TECH'!M:M,'RES TECH'!Z:Z))</f>
        <v>0.02</v>
      </c>
      <c r="J1046" s="12">
        <f>IF(B1046="*","*",_xlfn.XLOOKUP(B1046,'RES TECH'!M:M,'RES TECH'!S:S))</f>
        <v>122.39667186445639</v>
      </c>
      <c r="K1046" s="12">
        <f t="shared" si="32"/>
        <v>6.1198335932228201</v>
      </c>
      <c r="L1046" s="12">
        <f t="shared" si="33"/>
        <v>0.30599167966114105</v>
      </c>
      <c r="M1046">
        <f>IF(B1046="*","*",IF(_xlfn.XLOOKUP(B1046,'RES TECH'!$M:$M,'RES TECH'!$C:$C)="Low Income",IF(G1046&gt;1,IF(G1046&gt;3,0.3,0.24),0.12),IF(_xlfn.XLOOKUP(B1046,'RES TECH'!$M:$M,'RES TECH'!$C:$C)="Lower-middle Income",IF(G1046&gt;1,IF(G1046&gt;3,0.23,0.18),0.09),IF(_xlfn.XLOOKUP(B1046,'RES TECH'!$M:$M,'RES TECH'!$C:$C)="Upper-middle Income",IF(G1046&gt;1,IF(G1046&gt;3,0.15,0.12),0.06),IF(_xlfn.XLOOKUP(B1046,'RES TECH'!$M:$M,'RES TECH'!$C:$C)="High Income",IF(G1046&gt;1,IF(G1046&gt;3,0.08,0.06),0.03))))))</f>
        <v>0.12</v>
      </c>
    </row>
    <row r="1047" spans="2:13" x14ac:dyDescent="0.25">
      <c r="B1047" t="str">
        <f>IF('RES TECH'!N1043=1,'RES TECH'!M1043,"*")</f>
        <v>RESHOUUMOldCWT4ELC20</v>
      </c>
      <c r="C1047" t="str">
        <f>IF(B1047="*","*",_xlfn.XLOOKUP(B1047,'RES TECH'!M:M,'RES TECH'!K:K))</f>
        <v>RESELC</v>
      </c>
      <c r="D1047" t="str">
        <f>IF(B1047="*","*",_xlfn.XLOOKUP(B1047,'RES TECH'!M:M,'RES TECH'!L:L))</f>
        <v>RESHOUUMOldCWEUE</v>
      </c>
      <c r="E1047">
        <f>IF(B1047="*","*",_xlfn.XLOOKUP(B1047,'RES TECH'!M:M,'RES TECH'!O:O))</f>
        <v>2020</v>
      </c>
      <c r="F1047" s="12">
        <f>IF(B1047="*","*",_xlfn.XLOOKUP(B1047,'RES TECH'!M:M,'RES TECH'!Y:Y))</f>
        <v>12</v>
      </c>
      <c r="G1047" s="12">
        <f>IF(B1047="*","*",_xlfn.XLOOKUP(B1047,'RES TECH'!M:M,'RES TECH'!V:V))</f>
        <v>1</v>
      </c>
      <c r="H1047">
        <f>IF(B1047="*","*",_xlfn.XLOOKUP(B1047,'RES TECH'!M:M,'RES TECH'!AA:AA))</f>
        <v>1</v>
      </c>
      <c r="I1047" s="12">
        <f>IF(B1047="*","*",_xlfn.XLOOKUP(B1047,'RES TECH'!M:M,'RES TECH'!Z:Z))</f>
        <v>0.02</v>
      </c>
      <c r="J1047" s="12">
        <f>IF(B1047="*","*",_xlfn.XLOOKUP(B1047,'RES TECH'!M:M,'RES TECH'!S:S))</f>
        <v>144.94342720790891</v>
      </c>
      <c r="K1047" s="12">
        <f t="shared" si="32"/>
        <v>7.2471713603954457</v>
      </c>
      <c r="L1047" s="12">
        <f t="shared" si="33"/>
        <v>0.36235856801977229</v>
      </c>
      <c r="M1047">
        <f>IF(B1047="*","*",IF(_xlfn.XLOOKUP(B1047,'RES TECH'!$M:$M,'RES TECH'!$C:$C)="Low Income",IF(G1047&gt;1,IF(G1047&gt;3,0.3,0.24),0.12),IF(_xlfn.XLOOKUP(B1047,'RES TECH'!$M:$M,'RES TECH'!$C:$C)="Lower-middle Income",IF(G1047&gt;1,IF(G1047&gt;3,0.23,0.18),0.09),IF(_xlfn.XLOOKUP(B1047,'RES TECH'!$M:$M,'RES TECH'!$C:$C)="Upper-middle Income",IF(G1047&gt;1,IF(G1047&gt;3,0.15,0.12),0.06),IF(_xlfn.XLOOKUP(B1047,'RES TECH'!$M:$M,'RES TECH'!$C:$C)="High Income",IF(G1047&gt;1,IF(G1047&gt;3,0.08,0.06),0.03))))))</f>
        <v>0.06</v>
      </c>
    </row>
    <row r="1048" spans="2:13" x14ac:dyDescent="0.25">
      <c r="B1048" t="str">
        <f>IF('RES TECH'!N1044=1,'RES TECH'!M1044,"*")</f>
        <v>RESHOUUMOldCWF1ELC20</v>
      </c>
      <c r="C1048" t="str">
        <f>IF(B1048="*","*",_xlfn.XLOOKUP(B1048,'RES TECH'!M:M,'RES TECH'!K:K))</f>
        <v>RESELC</v>
      </c>
      <c r="D1048" t="str">
        <f>IF(B1048="*","*",_xlfn.XLOOKUP(B1048,'RES TECH'!M:M,'RES TECH'!L:L))</f>
        <v>RESHOUUMOldCWEUE</v>
      </c>
      <c r="E1048">
        <f>IF(B1048="*","*",_xlfn.XLOOKUP(B1048,'RES TECH'!M:M,'RES TECH'!O:O))</f>
        <v>2020</v>
      </c>
      <c r="F1048" s="12">
        <f>IF(B1048="*","*",_xlfn.XLOOKUP(B1048,'RES TECH'!M:M,'RES TECH'!Y:Y))</f>
        <v>12</v>
      </c>
      <c r="G1048" s="12">
        <f>IF(B1048="*","*",_xlfn.XLOOKUP(B1048,'RES TECH'!M:M,'RES TECH'!V:V))</f>
        <v>1.25</v>
      </c>
      <c r="H1048">
        <f>IF(B1048="*","*",_xlfn.XLOOKUP(B1048,'RES TECH'!M:M,'RES TECH'!AA:AA))</f>
        <v>1</v>
      </c>
      <c r="I1048" s="12">
        <f>IF(B1048="*","*",_xlfn.XLOOKUP(B1048,'RES TECH'!M:M,'RES TECH'!Z:Z))</f>
        <v>0.02</v>
      </c>
      <c r="J1048" s="12">
        <f>IF(B1048="*","*",_xlfn.XLOOKUP(B1048,'RES TECH'!M:M,'RES TECH'!S:S))</f>
        <v>122.39667186445639</v>
      </c>
      <c r="K1048" s="12">
        <f t="shared" si="32"/>
        <v>6.1198335932228201</v>
      </c>
      <c r="L1048" s="12">
        <f t="shared" si="33"/>
        <v>0.30599167966114105</v>
      </c>
      <c r="M1048">
        <f>IF(B1048="*","*",IF(_xlfn.XLOOKUP(B1048,'RES TECH'!$M:$M,'RES TECH'!$C:$C)="Low Income",IF(G1048&gt;1,IF(G1048&gt;3,0.3,0.24),0.12),IF(_xlfn.XLOOKUP(B1048,'RES TECH'!$M:$M,'RES TECH'!$C:$C)="Lower-middle Income",IF(G1048&gt;1,IF(G1048&gt;3,0.23,0.18),0.09),IF(_xlfn.XLOOKUP(B1048,'RES TECH'!$M:$M,'RES TECH'!$C:$C)="Upper-middle Income",IF(G1048&gt;1,IF(G1048&gt;3,0.15,0.12),0.06),IF(_xlfn.XLOOKUP(B1048,'RES TECH'!$M:$M,'RES TECH'!$C:$C)="High Income",IF(G1048&gt;1,IF(G1048&gt;3,0.08,0.06),0.03))))))</f>
        <v>0.12</v>
      </c>
    </row>
    <row r="1049" spans="2:13" x14ac:dyDescent="0.25">
      <c r="B1049" t="str">
        <f>IF('RES TECH'!N1045=1,'RES TECH'!M1045,"*")</f>
        <v>RESHOUUMOldCWF2ELC20</v>
      </c>
      <c r="C1049" t="str">
        <f>IF(B1049="*","*",_xlfn.XLOOKUP(B1049,'RES TECH'!M:M,'RES TECH'!K:K))</f>
        <v>RESELC</v>
      </c>
      <c r="D1049" t="str">
        <f>IF(B1049="*","*",_xlfn.XLOOKUP(B1049,'RES TECH'!M:M,'RES TECH'!L:L))</f>
        <v>RESHOUUMOldCWEUE</v>
      </c>
      <c r="E1049">
        <f>IF(B1049="*","*",_xlfn.XLOOKUP(B1049,'RES TECH'!M:M,'RES TECH'!O:O))</f>
        <v>2020</v>
      </c>
      <c r="F1049" s="12">
        <f>IF(B1049="*","*",_xlfn.XLOOKUP(B1049,'RES TECH'!M:M,'RES TECH'!Y:Y))</f>
        <v>12</v>
      </c>
      <c r="G1049" s="12">
        <f>IF(B1049="*","*",_xlfn.XLOOKUP(B1049,'RES TECH'!M:M,'RES TECH'!V:V))</f>
        <v>1.75</v>
      </c>
      <c r="H1049">
        <f>IF(B1049="*","*",_xlfn.XLOOKUP(B1049,'RES TECH'!M:M,'RES TECH'!AA:AA))</f>
        <v>1</v>
      </c>
      <c r="I1049" s="12">
        <f>IF(B1049="*","*",_xlfn.XLOOKUP(B1049,'RES TECH'!M:M,'RES TECH'!Z:Z))</f>
        <v>0.02</v>
      </c>
      <c r="J1049" s="12">
        <f>IF(B1049="*","*",_xlfn.XLOOKUP(B1049,'RES TECH'!M:M,'RES TECH'!S:S))</f>
        <v>128.8386019625857</v>
      </c>
      <c r="K1049" s="12">
        <f t="shared" si="32"/>
        <v>6.4419300981292853</v>
      </c>
      <c r="L1049" s="12">
        <f t="shared" si="33"/>
        <v>0.3220965049064643</v>
      </c>
      <c r="M1049">
        <f>IF(B1049="*","*",IF(_xlfn.XLOOKUP(B1049,'RES TECH'!$M:$M,'RES TECH'!$C:$C)="Low Income",IF(G1049&gt;1,IF(G1049&gt;3,0.3,0.24),0.12),IF(_xlfn.XLOOKUP(B1049,'RES TECH'!$M:$M,'RES TECH'!$C:$C)="Lower-middle Income",IF(G1049&gt;1,IF(G1049&gt;3,0.23,0.18),0.09),IF(_xlfn.XLOOKUP(B1049,'RES TECH'!$M:$M,'RES TECH'!$C:$C)="Upper-middle Income",IF(G1049&gt;1,IF(G1049&gt;3,0.15,0.12),0.06),IF(_xlfn.XLOOKUP(B1049,'RES TECH'!$M:$M,'RES TECH'!$C:$C)="High Income",IF(G1049&gt;1,IF(G1049&gt;3,0.08,0.06),0.03))))))</f>
        <v>0.12</v>
      </c>
    </row>
    <row r="1050" spans="2:13" x14ac:dyDescent="0.25">
      <c r="B1050" t="str">
        <f>IF('RES TECH'!N1046=1,'RES TECH'!M1046,"*")</f>
        <v>RESHOUUMOldCWF2ELC30</v>
      </c>
      <c r="C1050" t="str">
        <f>IF(B1050="*","*",_xlfn.XLOOKUP(B1050,'RES TECH'!M:M,'RES TECH'!K:K))</f>
        <v>RESELC</v>
      </c>
      <c r="D1050" t="str">
        <f>IF(B1050="*","*",_xlfn.XLOOKUP(B1050,'RES TECH'!M:M,'RES TECH'!L:L))</f>
        <v>RESHOUUMOldCWEUE</v>
      </c>
      <c r="E1050">
        <f>IF(B1050="*","*",_xlfn.XLOOKUP(B1050,'RES TECH'!M:M,'RES TECH'!O:O))</f>
        <v>2030</v>
      </c>
      <c r="F1050" s="12">
        <f>IF(B1050="*","*",_xlfn.XLOOKUP(B1050,'RES TECH'!M:M,'RES TECH'!Y:Y))</f>
        <v>12</v>
      </c>
      <c r="G1050" s="12">
        <f>IF(B1050="*","*",_xlfn.XLOOKUP(B1050,'RES TECH'!M:M,'RES TECH'!V:V))</f>
        <v>1.416666666666667</v>
      </c>
      <c r="H1050">
        <f>IF(B1050="*","*",_xlfn.XLOOKUP(B1050,'RES TECH'!M:M,'RES TECH'!AA:AA))</f>
        <v>1</v>
      </c>
      <c r="I1050" s="12">
        <f>IF(B1050="*","*",_xlfn.XLOOKUP(B1050,'RES TECH'!M:M,'RES TECH'!Z:Z))</f>
        <v>0.02</v>
      </c>
      <c r="J1050" s="12">
        <f>IF(B1050="*","*",_xlfn.XLOOKUP(B1050,'RES TECH'!M:M,'RES TECH'!S:S))</f>
        <v>135.28053206071499</v>
      </c>
      <c r="K1050" s="12">
        <f t="shared" si="32"/>
        <v>6.7640266030357497</v>
      </c>
      <c r="L1050" s="12">
        <f t="shared" si="33"/>
        <v>0.33820133015178749</v>
      </c>
      <c r="M1050">
        <f>IF(B1050="*","*",IF(_xlfn.XLOOKUP(B1050,'RES TECH'!$M:$M,'RES TECH'!$C:$C)="Low Income",IF(G1050&gt;1,IF(G1050&gt;3,0.3,0.24),0.12),IF(_xlfn.XLOOKUP(B1050,'RES TECH'!$M:$M,'RES TECH'!$C:$C)="Lower-middle Income",IF(G1050&gt;1,IF(G1050&gt;3,0.23,0.18),0.09),IF(_xlfn.XLOOKUP(B1050,'RES TECH'!$M:$M,'RES TECH'!$C:$C)="Upper-middle Income",IF(G1050&gt;1,IF(G1050&gt;3,0.15,0.12),0.06),IF(_xlfn.XLOOKUP(B1050,'RES TECH'!$M:$M,'RES TECH'!$C:$C)="High Income",IF(G1050&gt;1,IF(G1050&gt;3,0.08,0.06),0.03))))))</f>
        <v>0.12</v>
      </c>
    </row>
    <row r="1051" spans="2:13" x14ac:dyDescent="0.25">
      <c r="B1051" t="str">
        <f>IF('RES TECH'!N1047=1,'RES TECH'!M1047,"*")</f>
        <v>RESHOUUMOldCWF3ELC20</v>
      </c>
      <c r="C1051" t="str">
        <f>IF(B1051="*","*",_xlfn.XLOOKUP(B1051,'RES TECH'!M:M,'RES TECH'!K:K))</f>
        <v>RESELC</v>
      </c>
      <c r="D1051" t="str">
        <f>IF(B1051="*","*",_xlfn.XLOOKUP(B1051,'RES TECH'!M:M,'RES TECH'!L:L))</f>
        <v>RESHOUUMOldCWEUE</v>
      </c>
      <c r="E1051">
        <f>IF(B1051="*","*",_xlfn.XLOOKUP(B1051,'RES TECH'!M:M,'RES TECH'!O:O))</f>
        <v>2020</v>
      </c>
      <c r="F1051" s="12">
        <f>IF(B1051="*","*",_xlfn.XLOOKUP(B1051,'RES TECH'!M:M,'RES TECH'!Y:Y))</f>
        <v>12</v>
      </c>
      <c r="G1051" s="12">
        <f>IF(B1051="*","*",_xlfn.XLOOKUP(B1051,'RES TECH'!M:M,'RES TECH'!V:V))</f>
        <v>2.416666666666667</v>
      </c>
      <c r="H1051">
        <f>IF(B1051="*","*",_xlfn.XLOOKUP(B1051,'RES TECH'!M:M,'RES TECH'!AA:AA))</f>
        <v>1</v>
      </c>
      <c r="I1051" s="12">
        <f>IF(B1051="*","*",_xlfn.XLOOKUP(B1051,'RES TECH'!M:M,'RES TECH'!Z:Z))</f>
        <v>0.02</v>
      </c>
      <c r="J1051" s="12">
        <f>IF(B1051="*","*",_xlfn.XLOOKUP(B1051,'RES TECH'!M:M,'RES TECH'!S:S))</f>
        <v>122.39667186445639</v>
      </c>
      <c r="K1051" s="12">
        <f t="shared" si="32"/>
        <v>6.1198335932228201</v>
      </c>
      <c r="L1051" s="12">
        <f t="shared" si="33"/>
        <v>0.30599167966114105</v>
      </c>
      <c r="M1051">
        <f>IF(B1051="*","*",IF(_xlfn.XLOOKUP(B1051,'RES TECH'!$M:$M,'RES TECH'!$C:$C)="Low Income",IF(G1051&gt;1,IF(G1051&gt;3,0.3,0.24),0.12),IF(_xlfn.XLOOKUP(B1051,'RES TECH'!$M:$M,'RES TECH'!$C:$C)="Lower-middle Income",IF(G1051&gt;1,IF(G1051&gt;3,0.23,0.18),0.09),IF(_xlfn.XLOOKUP(B1051,'RES TECH'!$M:$M,'RES TECH'!$C:$C)="Upper-middle Income",IF(G1051&gt;1,IF(G1051&gt;3,0.15,0.12),0.06),IF(_xlfn.XLOOKUP(B1051,'RES TECH'!$M:$M,'RES TECH'!$C:$C)="High Income",IF(G1051&gt;1,IF(G1051&gt;3,0.08,0.06),0.03))))))</f>
        <v>0.12</v>
      </c>
    </row>
    <row r="1052" spans="2:13" x14ac:dyDescent="0.25">
      <c r="B1052" t="str">
        <f>IF('RES TECH'!N1048=1,'RES TECH'!M1048,"*")</f>
        <v>*</v>
      </c>
      <c r="C1052" t="str">
        <f>IF(B1052="*","*",_xlfn.XLOOKUP(B1052,'RES TECH'!M:M,'RES TECH'!K:K))</f>
        <v>*</v>
      </c>
      <c r="D1052" t="str">
        <f>IF(B1052="*","*",_xlfn.XLOOKUP(B1052,'RES TECH'!M:M,'RES TECH'!L:L))</f>
        <v>*</v>
      </c>
      <c r="E1052" t="str">
        <f>IF(B1052="*","*",_xlfn.XLOOKUP(B1052,'RES TECH'!M:M,'RES TECH'!O:O))</f>
        <v>*</v>
      </c>
      <c r="F1052" s="12" t="str">
        <f>IF(B1052="*","*",_xlfn.XLOOKUP(B1052,'RES TECH'!M:M,'RES TECH'!Y:Y))</f>
        <v>*</v>
      </c>
      <c r="G1052" s="12" t="str">
        <f>IF(B1052="*","*",_xlfn.XLOOKUP(B1052,'RES TECH'!M:M,'RES TECH'!V:V))</f>
        <v>*</v>
      </c>
      <c r="H1052" t="str">
        <f>IF(B1052="*","*",_xlfn.XLOOKUP(B1052,'RES TECH'!M:M,'RES TECH'!AA:AA))</f>
        <v>*</v>
      </c>
      <c r="I1052" s="12" t="str">
        <f>IF(B1052="*","*",_xlfn.XLOOKUP(B1052,'RES TECH'!M:M,'RES TECH'!Z:Z))</f>
        <v>*</v>
      </c>
      <c r="J1052" s="12" t="str">
        <f>IF(B1052="*","*",_xlfn.XLOOKUP(B1052,'RES TECH'!M:M,'RES TECH'!S:S))</f>
        <v>*</v>
      </c>
      <c r="K1052" s="12" t="str">
        <f t="shared" si="32"/>
        <v>*</v>
      </c>
      <c r="L1052" s="12" t="str">
        <f t="shared" si="33"/>
        <v>*</v>
      </c>
      <c r="M1052" t="str">
        <f>IF(B1052="*","*",IF(_xlfn.XLOOKUP(B1052,'RES TECH'!$M:$M,'RES TECH'!$C:$C)="Low Income",IF(G1052&gt;1,IF(G1052&gt;3,0.3,0.24),0.12),IF(_xlfn.XLOOKUP(B1052,'RES TECH'!$M:$M,'RES TECH'!$C:$C)="Lower-middle Income",IF(G1052&gt;1,IF(G1052&gt;3,0.23,0.18),0.09),IF(_xlfn.XLOOKUP(B1052,'RES TECH'!$M:$M,'RES TECH'!$C:$C)="Upper-middle Income",IF(G1052&gt;1,IF(G1052&gt;3,0.15,0.12),0.06),IF(_xlfn.XLOOKUP(B1052,'RES TECH'!$M:$M,'RES TECH'!$C:$C)="High Income",IF(G1052&gt;1,IF(G1052&gt;3,0.08,0.06),0.03))))))</f>
        <v>*</v>
      </c>
    </row>
    <row r="1053" spans="2:13" x14ac:dyDescent="0.25">
      <c r="B1053" t="str">
        <f>IF('RES TECH'!N1049=1,'RES TECH'!M1049,"*")</f>
        <v>RESHOUUMOldCWF4ELC20</v>
      </c>
      <c r="C1053" t="str">
        <f>IF(B1053="*","*",_xlfn.XLOOKUP(B1053,'RES TECH'!M:M,'RES TECH'!K:K))</f>
        <v>RESELC</v>
      </c>
      <c r="D1053" t="str">
        <f>IF(B1053="*","*",_xlfn.XLOOKUP(B1053,'RES TECH'!M:M,'RES TECH'!L:L))</f>
        <v>RESHOUUMOldCWEUE</v>
      </c>
      <c r="E1053">
        <f>IF(B1053="*","*",_xlfn.XLOOKUP(B1053,'RES TECH'!M:M,'RES TECH'!O:O))</f>
        <v>2020</v>
      </c>
      <c r="F1053" s="12">
        <f>IF(B1053="*","*",_xlfn.XLOOKUP(B1053,'RES TECH'!M:M,'RES TECH'!Y:Y))</f>
        <v>12</v>
      </c>
      <c r="G1053" s="12">
        <f>IF(B1053="*","*",_xlfn.XLOOKUP(B1053,'RES TECH'!M:M,'RES TECH'!V:V))</f>
        <v>1.416666666666667</v>
      </c>
      <c r="H1053">
        <f>IF(B1053="*","*",_xlfn.XLOOKUP(B1053,'RES TECH'!M:M,'RES TECH'!AA:AA))</f>
        <v>1</v>
      </c>
      <c r="I1053" s="12">
        <f>IF(B1053="*","*",_xlfn.XLOOKUP(B1053,'RES TECH'!M:M,'RES TECH'!Z:Z))</f>
        <v>0.02</v>
      </c>
      <c r="J1053" s="12">
        <f>IF(B1053="*","*",_xlfn.XLOOKUP(B1053,'RES TECH'!M:M,'RES TECH'!S:S))</f>
        <v>135.28053206071499</v>
      </c>
      <c r="K1053" s="12">
        <f t="shared" si="32"/>
        <v>6.7640266030357497</v>
      </c>
      <c r="L1053" s="12">
        <f t="shared" si="33"/>
        <v>0.33820133015178749</v>
      </c>
      <c r="M1053">
        <f>IF(B1053="*","*",IF(_xlfn.XLOOKUP(B1053,'RES TECH'!$M:$M,'RES TECH'!$C:$C)="Low Income",IF(G1053&gt;1,IF(G1053&gt;3,0.3,0.24),0.12),IF(_xlfn.XLOOKUP(B1053,'RES TECH'!$M:$M,'RES TECH'!$C:$C)="Lower-middle Income",IF(G1053&gt;1,IF(G1053&gt;3,0.23,0.18),0.09),IF(_xlfn.XLOOKUP(B1053,'RES TECH'!$M:$M,'RES TECH'!$C:$C)="Upper-middle Income",IF(G1053&gt;1,IF(G1053&gt;3,0.15,0.12),0.06),IF(_xlfn.XLOOKUP(B1053,'RES TECH'!$M:$M,'RES TECH'!$C:$C)="High Income",IF(G1053&gt;1,IF(G1053&gt;3,0.08,0.06),0.03))))))</f>
        <v>0.12</v>
      </c>
    </row>
    <row r="1054" spans="2:13" x14ac:dyDescent="0.25">
      <c r="B1054" t="str">
        <f>IF('RES TECH'!N1050=1,'RES TECH'!M1050,"*")</f>
        <v>RESHOUUMOldCD1NGA20</v>
      </c>
      <c r="C1054" t="str">
        <f>IF(B1054="*","*",_xlfn.XLOOKUP(B1054,'RES TECH'!M:M,'RES TECH'!K:K))</f>
        <v>RESNGA</v>
      </c>
      <c r="D1054" t="str">
        <f>IF(B1054="*","*",_xlfn.XLOOKUP(B1054,'RES TECH'!M:M,'RES TECH'!L:L))</f>
        <v>RESHOUUMOldCDEUE</v>
      </c>
      <c r="E1054">
        <f>IF(B1054="*","*",_xlfn.XLOOKUP(B1054,'RES TECH'!M:M,'RES TECH'!O:O))</f>
        <v>2020</v>
      </c>
      <c r="F1054" s="12">
        <f>IF(B1054="*","*",_xlfn.XLOOKUP(B1054,'RES TECH'!M:M,'RES TECH'!Y:Y))</f>
        <v>14</v>
      </c>
      <c r="G1054" s="12">
        <f>IF(B1054="*","*",_xlfn.XLOOKUP(B1054,'RES TECH'!M:M,'RES TECH'!V:V))</f>
        <v>1</v>
      </c>
      <c r="H1054">
        <f>IF(B1054="*","*",_xlfn.XLOOKUP(B1054,'RES TECH'!M:M,'RES TECH'!AA:AA))</f>
        <v>1</v>
      </c>
      <c r="I1054" s="12">
        <f>IF(B1054="*","*",_xlfn.XLOOKUP(B1054,'RES TECH'!M:M,'RES TECH'!Z:Z))</f>
        <v>0.02</v>
      </c>
      <c r="J1054" s="12">
        <f>IF(B1054="*","*",_xlfn.XLOOKUP(B1054,'RES TECH'!M:M,'RES TECH'!S:S))</f>
        <v>7.1785567814514337</v>
      </c>
      <c r="K1054" s="12">
        <f t="shared" si="32"/>
        <v>0.3589278390725717</v>
      </c>
      <c r="L1054" s="12">
        <f t="shared" si="33"/>
        <v>1.7946391953628585E-2</v>
      </c>
      <c r="M1054">
        <f>IF(B1054="*","*",IF(_xlfn.XLOOKUP(B1054,'RES TECH'!$M:$M,'RES TECH'!$C:$C)="Low Income",IF(G1054&gt;1,IF(G1054&gt;3,0.3,0.24),0.12),IF(_xlfn.XLOOKUP(B1054,'RES TECH'!$M:$M,'RES TECH'!$C:$C)="Lower-middle Income",IF(G1054&gt;1,IF(G1054&gt;3,0.23,0.18),0.09),IF(_xlfn.XLOOKUP(B1054,'RES TECH'!$M:$M,'RES TECH'!$C:$C)="Upper-middle Income",IF(G1054&gt;1,IF(G1054&gt;3,0.15,0.12),0.06),IF(_xlfn.XLOOKUP(B1054,'RES TECH'!$M:$M,'RES TECH'!$C:$C)="High Income",IF(G1054&gt;1,IF(G1054&gt;3,0.08,0.06),0.03))))))</f>
        <v>0.06</v>
      </c>
    </row>
    <row r="1055" spans="2:13" x14ac:dyDescent="0.25">
      <c r="B1055" t="str">
        <f>IF('RES TECH'!N1051=1,'RES TECH'!M1051,"*")</f>
        <v>RESHOUUMOldCD2NGA20</v>
      </c>
      <c r="C1055" t="str">
        <f>IF(B1055="*","*",_xlfn.XLOOKUP(B1055,'RES TECH'!M:M,'RES TECH'!K:K))</f>
        <v>RESNGA</v>
      </c>
      <c r="D1055" t="str">
        <f>IF(B1055="*","*",_xlfn.XLOOKUP(B1055,'RES TECH'!M:M,'RES TECH'!L:L))</f>
        <v>RESHOUUMOldCDEUE</v>
      </c>
      <c r="E1055">
        <f>IF(B1055="*","*",_xlfn.XLOOKUP(B1055,'RES TECH'!M:M,'RES TECH'!O:O))</f>
        <v>2020</v>
      </c>
      <c r="F1055" s="12">
        <f>IF(B1055="*","*",_xlfn.XLOOKUP(B1055,'RES TECH'!M:M,'RES TECH'!Y:Y))</f>
        <v>14</v>
      </c>
      <c r="G1055" s="12">
        <f>IF(B1055="*","*",_xlfn.XLOOKUP(B1055,'RES TECH'!M:M,'RES TECH'!V:V))</f>
        <v>1.0060606060606061</v>
      </c>
      <c r="H1055">
        <f>IF(B1055="*","*",_xlfn.XLOOKUP(B1055,'RES TECH'!M:M,'RES TECH'!AA:AA))</f>
        <v>1</v>
      </c>
      <c r="I1055" s="12">
        <f>IF(B1055="*","*",_xlfn.XLOOKUP(B1055,'RES TECH'!M:M,'RES TECH'!Z:Z))</f>
        <v>0.02</v>
      </c>
      <c r="J1055" s="12">
        <f>IF(B1055="*","*",_xlfn.XLOOKUP(B1055,'RES TECH'!M:M,'RES TECH'!S:S))</f>
        <v>7.2889961165506874</v>
      </c>
      <c r="K1055" s="12">
        <f t="shared" si="32"/>
        <v>0.36444980582753439</v>
      </c>
      <c r="L1055" s="12">
        <f t="shared" si="33"/>
        <v>1.8222490291376719E-2</v>
      </c>
      <c r="M1055">
        <f>IF(B1055="*","*",IF(_xlfn.XLOOKUP(B1055,'RES TECH'!$M:$M,'RES TECH'!$C:$C)="Low Income",IF(G1055&gt;1,IF(G1055&gt;3,0.3,0.24),0.12),IF(_xlfn.XLOOKUP(B1055,'RES TECH'!$M:$M,'RES TECH'!$C:$C)="Lower-middle Income",IF(G1055&gt;1,IF(G1055&gt;3,0.23,0.18),0.09),IF(_xlfn.XLOOKUP(B1055,'RES TECH'!$M:$M,'RES TECH'!$C:$C)="Upper-middle Income",IF(G1055&gt;1,IF(G1055&gt;3,0.15,0.12),0.06),IF(_xlfn.XLOOKUP(B1055,'RES TECH'!$M:$M,'RES TECH'!$C:$C)="High Income",IF(G1055&gt;1,IF(G1055&gt;3,0.08,0.06),0.03))))))</f>
        <v>0.12</v>
      </c>
    </row>
    <row r="1056" spans="2:13" x14ac:dyDescent="0.25">
      <c r="B1056" t="str">
        <f>IF('RES TECH'!N1052=1,'RES TECH'!M1052,"*")</f>
        <v>RESHOUUMOldCD3NGA20</v>
      </c>
      <c r="C1056" t="str">
        <f>IF(B1056="*","*",_xlfn.XLOOKUP(B1056,'RES TECH'!M:M,'RES TECH'!K:K))</f>
        <v>RESNGA</v>
      </c>
      <c r="D1056" t="str">
        <f>IF(B1056="*","*",_xlfn.XLOOKUP(B1056,'RES TECH'!M:M,'RES TECH'!L:L))</f>
        <v>RESHOUUMOldCDEUE</v>
      </c>
      <c r="E1056">
        <f>IF(B1056="*","*",_xlfn.XLOOKUP(B1056,'RES TECH'!M:M,'RES TECH'!O:O))</f>
        <v>2020</v>
      </c>
      <c r="F1056" s="12">
        <f>IF(B1056="*","*",_xlfn.XLOOKUP(B1056,'RES TECH'!M:M,'RES TECH'!Y:Y))</f>
        <v>14</v>
      </c>
      <c r="G1056" s="12">
        <f>IF(B1056="*","*",_xlfn.XLOOKUP(B1056,'RES TECH'!M:M,'RES TECH'!V:V))</f>
        <v>1.0545454545454549</v>
      </c>
      <c r="H1056">
        <f>IF(B1056="*","*",_xlfn.XLOOKUP(B1056,'RES TECH'!M:M,'RES TECH'!AA:AA))</f>
        <v>1</v>
      </c>
      <c r="I1056" s="12">
        <f>IF(B1056="*","*",_xlfn.XLOOKUP(B1056,'RES TECH'!M:M,'RES TECH'!Z:Z))</f>
        <v>0.02</v>
      </c>
      <c r="J1056" s="12">
        <f>IF(B1056="*","*",_xlfn.XLOOKUP(B1056,'RES TECH'!M:M,'RES TECH'!S:S))</f>
        <v>7.6402730378302399</v>
      </c>
      <c r="K1056" s="12">
        <f t="shared" si="32"/>
        <v>0.38201365189151204</v>
      </c>
      <c r="L1056" s="12">
        <f t="shared" si="33"/>
        <v>1.9100682594575605E-2</v>
      </c>
      <c r="M1056">
        <f>IF(B1056="*","*",IF(_xlfn.XLOOKUP(B1056,'RES TECH'!$M:$M,'RES TECH'!$C:$C)="Low Income",IF(G1056&gt;1,IF(G1056&gt;3,0.3,0.24),0.12),IF(_xlfn.XLOOKUP(B1056,'RES TECH'!$M:$M,'RES TECH'!$C:$C)="Lower-middle Income",IF(G1056&gt;1,IF(G1056&gt;3,0.23,0.18),0.09),IF(_xlfn.XLOOKUP(B1056,'RES TECH'!$M:$M,'RES TECH'!$C:$C)="Upper-middle Income",IF(G1056&gt;1,IF(G1056&gt;3,0.15,0.12),0.06),IF(_xlfn.XLOOKUP(B1056,'RES TECH'!$M:$M,'RES TECH'!$C:$C)="High Income",IF(G1056&gt;1,IF(G1056&gt;3,0.08,0.06),0.03))))))</f>
        <v>0.12</v>
      </c>
    </row>
    <row r="1057" spans="2:13" x14ac:dyDescent="0.25">
      <c r="B1057" t="str">
        <f>IF('RES TECH'!N1053=1,'RES TECH'!M1053,"*")</f>
        <v>RESHOUUMOldCD4NGA20</v>
      </c>
      <c r="C1057" t="str">
        <f>IF(B1057="*","*",_xlfn.XLOOKUP(B1057,'RES TECH'!M:M,'RES TECH'!K:K))</f>
        <v>RESNGA</v>
      </c>
      <c r="D1057" t="str">
        <f>IF(B1057="*","*",_xlfn.XLOOKUP(B1057,'RES TECH'!M:M,'RES TECH'!L:L))</f>
        <v>RESHOUUMOldCDEUE</v>
      </c>
      <c r="E1057">
        <f>IF(B1057="*","*",_xlfn.XLOOKUP(B1057,'RES TECH'!M:M,'RES TECH'!O:O))</f>
        <v>2020</v>
      </c>
      <c r="F1057" s="12">
        <f>IF(B1057="*","*",_xlfn.XLOOKUP(B1057,'RES TECH'!M:M,'RES TECH'!Y:Y))</f>
        <v>14</v>
      </c>
      <c r="G1057" s="12">
        <f>IF(B1057="*","*",_xlfn.XLOOKUP(B1057,'RES TECH'!M:M,'RES TECH'!V:V))</f>
        <v>1.0575757575757581</v>
      </c>
      <c r="H1057">
        <f>IF(B1057="*","*",_xlfn.XLOOKUP(B1057,'RES TECH'!M:M,'RES TECH'!AA:AA))</f>
        <v>1</v>
      </c>
      <c r="I1057" s="12">
        <f>IF(B1057="*","*",_xlfn.XLOOKUP(B1057,'RES TECH'!M:M,'RES TECH'!Z:Z))</f>
        <v>0.02</v>
      </c>
      <c r="J1057" s="12">
        <f>IF(B1057="*","*",_xlfn.XLOOKUP(B1057,'RES TECH'!M:M,'RES TECH'!S:S))</f>
        <v>8.5038288026424684</v>
      </c>
      <c r="K1057" s="12">
        <f t="shared" si="32"/>
        <v>0.42519144013212345</v>
      </c>
      <c r="L1057" s="12">
        <f t="shared" si="33"/>
        <v>2.1259572006606175E-2</v>
      </c>
      <c r="M1057">
        <f>IF(B1057="*","*",IF(_xlfn.XLOOKUP(B1057,'RES TECH'!$M:$M,'RES TECH'!$C:$C)="Low Income",IF(G1057&gt;1,IF(G1057&gt;3,0.3,0.24),0.12),IF(_xlfn.XLOOKUP(B1057,'RES TECH'!$M:$M,'RES TECH'!$C:$C)="Lower-middle Income",IF(G1057&gt;1,IF(G1057&gt;3,0.23,0.18),0.09),IF(_xlfn.XLOOKUP(B1057,'RES TECH'!$M:$M,'RES TECH'!$C:$C)="Upper-middle Income",IF(G1057&gt;1,IF(G1057&gt;3,0.15,0.12),0.06),IF(_xlfn.XLOOKUP(B1057,'RES TECH'!$M:$M,'RES TECH'!$C:$C)="High Income",IF(G1057&gt;1,IF(G1057&gt;3,0.08,0.06),0.03))))))</f>
        <v>0.12</v>
      </c>
    </row>
    <row r="1058" spans="2:13" x14ac:dyDescent="0.25">
      <c r="B1058" t="str">
        <f>IF('RES TECH'!N1054=1,'RES TECH'!M1054,"*")</f>
        <v>RESHOUUMOldCD4NGA30</v>
      </c>
      <c r="C1058" t="str">
        <f>IF(B1058="*","*",_xlfn.XLOOKUP(B1058,'RES TECH'!M:M,'RES TECH'!K:K))</f>
        <v>RESNGA</v>
      </c>
      <c r="D1058" t="str">
        <f>IF(B1058="*","*",_xlfn.XLOOKUP(B1058,'RES TECH'!M:M,'RES TECH'!L:L))</f>
        <v>RESHOUUMOldCDEUE</v>
      </c>
      <c r="E1058">
        <f>IF(B1058="*","*",_xlfn.XLOOKUP(B1058,'RES TECH'!M:M,'RES TECH'!O:O))</f>
        <v>2030</v>
      </c>
      <c r="F1058" s="12">
        <f>IF(B1058="*","*",_xlfn.XLOOKUP(B1058,'RES TECH'!M:M,'RES TECH'!Y:Y))</f>
        <v>14</v>
      </c>
      <c r="G1058" s="12">
        <f>IF(B1058="*","*",_xlfn.XLOOKUP(B1058,'RES TECH'!M:M,'RES TECH'!V:V))</f>
        <v>1.093939393939394</v>
      </c>
      <c r="H1058">
        <f>IF(B1058="*","*",_xlfn.XLOOKUP(B1058,'RES TECH'!M:M,'RES TECH'!AA:AA))</f>
        <v>1</v>
      </c>
      <c r="I1058" s="12">
        <f>IF(B1058="*","*",_xlfn.XLOOKUP(B1058,'RES TECH'!M:M,'RES TECH'!Z:Z))</f>
        <v>0.02</v>
      </c>
      <c r="J1058" s="12">
        <f>IF(B1058="*","*",_xlfn.XLOOKUP(B1058,'RES TECH'!M:M,'RES TECH'!S:S))</f>
        <v>8.9455861430394794</v>
      </c>
      <c r="K1058" s="12">
        <f t="shared" si="32"/>
        <v>0.447279307151974</v>
      </c>
      <c r="L1058" s="12">
        <f t="shared" si="33"/>
        <v>2.23639653575987E-2</v>
      </c>
      <c r="M1058">
        <f>IF(B1058="*","*",IF(_xlfn.XLOOKUP(B1058,'RES TECH'!$M:$M,'RES TECH'!$C:$C)="Low Income",IF(G1058&gt;1,IF(G1058&gt;3,0.3,0.24),0.12),IF(_xlfn.XLOOKUP(B1058,'RES TECH'!$M:$M,'RES TECH'!$C:$C)="Lower-middle Income",IF(G1058&gt;1,IF(G1058&gt;3,0.23,0.18),0.09),IF(_xlfn.XLOOKUP(B1058,'RES TECH'!$M:$M,'RES TECH'!$C:$C)="Upper-middle Income",IF(G1058&gt;1,IF(G1058&gt;3,0.15,0.12),0.06),IF(_xlfn.XLOOKUP(B1058,'RES TECH'!$M:$M,'RES TECH'!$C:$C)="High Income",IF(G1058&gt;1,IF(G1058&gt;3,0.08,0.06),0.03))))))</f>
        <v>0.12</v>
      </c>
    </row>
    <row r="1059" spans="2:13" x14ac:dyDescent="0.25">
      <c r="B1059" t="str">
        <f>IF('RES TECH'!N1055=1,'RES TECH'!M1055,"*")</f>
        <v>RESHOUUMOldCD1ELC20</v>
      </c>
      <c r="C1059" t="str">
        <f>IF(B1059="*","*",_xlfn.XLOOKUP(B1059,'RES TECH'!M:M,'RES TECH'!K:K))</f>
        <v>RESELC</v>
      </c>
      <c r="D1059" t="str">
        <f>IF(B1059="*","*",_xlfn.XLOOKUP(B1059,'RES TECH'!M:M,'RES TECH'!L:L))</f>
        <v>RESHOUUMOldCDEUE</v>
      </c>
      <c r="E1059">
        <f>IF(B1059="*","*",_xlfn.XLOOKUP(B1059,'RES TECH'!M:M,'RES TECH'!O:O))</f>
        <v>2020</v>
      </c>
      <c r="F1059" s="12">
        <f>IF(B1059="*","*",_xlfn.XLOOKUP(B1059,'RES TECH'!M:M,'RES TECH'!Y:Y))</f>
        <v>14</v>
      </c>
      <c r="G1059" s="12">
        <f>IF(B1059="*","*",_xlfn.XLOOKUP(B1059,'RES TECH'!M:M,'RES TECH'!V:V))</f>
        <v>1.1303030303030299</v>
      </c>
      <c r="H1059">
        <f>IF(B1059="*","*",_xlfn.XLOOKUP(B1059,'RES TECH'!M:M,'RES TECH'!AA:AA))</f>
        <v>1</v>
      </c>
      <c r="I1059" s="12">
        <f>IF(B1059="*","*",_xlfn.XLOOKUP(B1059,'RES TECH'!M:M,'RES TECH'!Z:Z))</f>
        <v>0.02</v>
      </c>
      <c r="J1059" s="12">
        <f>IF(B1059="*","*",_xlfn.XLOOKUP(B1059,'RES TECH'!M:M,'RES TECH'!S:S))</f>
        <v>5.8532847602603999</v>
      </c>
      <c r="K1059" s="12">
        <f t="shared" si="32"/>
        <v>0.29266423801301999</v>
      </c>
      <c r="L1059" s="12">
        <f t="shared" si="33"/>
        <v>1.4633211900651E-2</v>
      </c>
      <c r="M1059">
        <f>IF(B1059="*","*",IF(_xlfn.XLOOKUP(B1059,'RES TECH'!$M:$M,'RES TECH'!$C:$C)="Low Income",IF(G1059&gt;1,IF(G1059&gt;3,0.3,0.24),0.12),IF(_xlfn.XLOOKUP(B1059,'RES TECH'!$M:$M,'RES TECH'!$C:$C)="Lower-middle Income",IF(G1059&gt;1,IF(G1059&gt;3,0.23,0.18),0.09),IF(_xlfn.XLOOKUP(B1059,'RES TECH'!$M:$M,'RES TECH'!$C:$C)="Upper-middle Income",IF(G1059&gt;1,IF(G1059&gt;3,0.15,0.12),0.06),IF(_xlfn.XLOOKUP(B1059,'RES TECH'!$M:$M,'RES TECH'!$C:$C)="High Income",IF(G1059&gt;1,IF(G1059&gt;3,0.08,0.06),0.03))))))</f>
        <v>0.12</v>
      </c>
    </row>
    <row r="1060" spans="2:13" x14ac:dyDescent="0.25">
      <c r="B1060" t="str">
        <f>IF('RES TECH'!N1056=1,'RES TECH'!M1056,"*")</f>
        <v>RESHOUUMOldCD2ELC20</v>
      </c>
      <c r="C1060" t="str">
        <f>IF(B1060="*","*",_xlfn.XLOOKUP(B1060,'RES TECH'!M:M,'RES TECH'!K:K))</f>
        <v>RESELC</v>
      </c>
      <c r="D1060" t="str">
        <f>IF(B1060="*","*",_xlfn.XLOOKUP(B1060,'RES TECH'!M:M,'RES TECH'!L:L))</f>
        <v>RESHOUUMOldCDEUE</v>
      </c>
      <c r="E1060">
        <f>IF(B1060="*","*",_xlfn.XLOOKUP(B1060,'RES TECH'!M:M,'RES TECH'!O:O))</f>
        <v>2020</v>
      </c>
      <c r="F1060" s="12">
        <f>IF(B1060="*","*",_xlfn.XLOOKUP(B1060,'RES TECH'!M:M,'RES TECH'!Y:Y))</f>
        <v>14</v>
      </c>
      <c r="G1060" s="12">
        <f>IF(B1060="*","*",_xlfn.XLOOKUP(B1060,'RES TECH'!M:M,'RES TECH'!V:V))</f>
        <v>1.133333333333334</v>
      </c>
      <c r="H1060">
        <f>IF(B1060="*","*",_xlfn.XLOOKUP(B1060,'RES TECH'!M:M,'RES TECH'!AA:AA))</f>
        <v>1</v>
      </c>
      <c r="I1060" s="12">
        <f>IF(B1060="*","*",_xlfn.XLOOKUP(B1060,'RES TECH'!M:M,'RES TECH'!Z:Z))</f>
        <v>0.02</v>
      </c>
      <c r="J1060" s="12">
        <f>IF(B1060="*","*",_xlfn.XLOOKUP(B1060,'RES TECH'!M:M,'RES TECH'!S:S))</f>
        <v>5.9637240953596526</v>
      </c>
      <c r="K1060" s="12">
        <f t="shared" si="32"/>
        <v>0.29818620476798263</v>
      </c>
      <c r="L1060" s="12">
        <f t="shared" si="33"/>
        <v>1.4909310238399132E-2</v>
      </c>
      <c r="M1060">
        <f>IF(B1060="*","*",IF(_xlfn.XLOOKUP(B1060,'RES TECH'!$M:$M,'RES TECH'!$C:$C)="Low Income",IF(G1060&gt;1,IF(G1060&gt;3,0.3,0.24),0.12),IF(_xlfn.XLOOKUP(B1060,'RES TECH'!$M:$M,'RES TECH'!$C:$C)="Lower-middle Income",IF(G1060&gt;1,IF(G1060&gt;3,0.23,0.18),0.09),IF(_xlfn.XLOOKUP(B1060,'RES TECH'!$M:$M,'RES TECH'!$C:$C)="Upper-middle Income",IF(G1060&gt;1,IF(G1060&gt;3,0.15,0.12),0.06),IF(_xlfn.XLOOKUP(B1060,'RES TECH'!$M:$M,'RES TECH'!$C:$C)="High Income",IF(G1060&gt;1,IF(G1060&gt;3,0.08,0.06),0.03))))))</f>
        <v>0.12</v>
      </c>
    </row>
    <row r="1061" spans="2:13" x14ac:dyDescent="0.25">
      <c r="B1061" t="str">
        <f>IF('RES TECH'!N1057=1,'RES TECH'!M1057,"*")</f>
        <v>RESHOUUMOldCD3ELC20</v>
      </c>
      <c r="C1061" t="str">
        <f>IF(B1061="*","*",_xlfn.XLOOKUP(B1061,'RES TECH'!M:M,'RES TECH'!K:K))</f>
        <v>RESELC</v>
      </c>
      <c r="D1061" t="str">
        <f>IF(B1061="*","*",_xlfn.XLOOKUP(B1061,'RES TECH'!M:M,'RES TECH'!L:L))</f>
        <v>RESHOUUMOldCDEUE</v>
      </c>
      <c r="E1061">
        <f>IF(B1061="*","*",_xlfn.XLOOKUP(B1061,'RES TECH'!M:M,'RES TECH'!O:O))</f>
        <v>2020</v>
      </c>
      <c r="F1061" s="12">
        <f>IF(B1061="*","*",_xlfn.XLOOKUP(B1061,'RES TECH'!M:M,'RES TECH'!Y:Y))</f>
        <v>14</v>
      </c>
      <c r="G1061" s="12">
        <f>IF(B1061="*","*",_xlfn.XLOOKUP(B1061,'RES TECH'!M:M,'RES TECH'!V:V))</f>
        <v>1.1909090909090909</v>
      </c>
      <c r="H1061">
        <f>IF(B1061="*","*",_xlfn.XLOOKUP(B1061,'RES TECH'!M:M,'RES TECH'!AA:AA))</f>
        <v>1</v>
      </c>
      <c r="I1061" s="12">
        <f>IF(B1061="*","*",_xlfn.XLOOKUP(B1061,'RES TECH'!M:M,'RES TECH'!Z:Z))</f>
        <v>0.02</v>
      </c>
      <c r="J1061" s="12">
        <f>IF(B1061="*","*",_xlfn.XLOOKUP(B1061,'RES TECH'!M:M,'RES TECH'!S:S))</f>
        <v>6.2666940360330043</v>
      </c>
      <c r="K1061" s="12">
        <f t="shared" si="32"/>
        <v>0.31333470180165024</v>
      </c>
      <c r="L1061" s="12">
        <f t="shared" si="33"/>
        <v>1.5666735090082512E-2</v>
      </c>
      <c r="M1061">
        <f>IF(B1061="*","*",IF(_xlfn.XLOOKUP(B1061,'RES TECH'!$M:$M,'RES TECH'!$C:$C)="Low Income",IF(G1061&gt;1,IF(G1061&gt;3,0.3,0.24),0.12),IF(_xlfn.XLOOKUP(B1061,'RES TECH'!$M:$M,'RES TECH'!$C:$C)="Lower-middle Income",IF(G1061&gt;1,IF(G1061&gt;3,0.23,0.18),0.09),IF(_xlfn.XLOOKUP(B1061,'RES TECH'!$M:$M,'RES TECH'!$C:$C)="Upper-middle Income",IF(G1061&gt;1,IF(G1061&gt;3,0.15,0.12),0.06),IF(_xlfn.XLOOKUP(B1061,'RES TECH'!$M:$M,'RES TECH'!$C:$C)="High Income",IF(G1061&gt;1,IF(G1061&gt;3,0.08,0.06),0.03))))))</f>
        <v>0.12</v>
      </c>
    </row>
    <row r="1062" spans="2:13" x14ac:dyDescent="0.25">
      <c r="B1062" t="str">
        <f>IF('RES TECH'!N1058=1,'RES TECH'!M1058,"*")</f>
        <v>RESHOUUMOldCD4ELC20</v>
      </c>
      <c r="C1062" t="str">
        <f>IF(B1062="*","*",_xlfn.XLOOKUP(B1062,'RES TECH'!M:M,'RES TECH'!K:K))</f>
        <v>RESELC</v>
      </c>
      <c r="D1062" t="str">
        <f>IF(B1062="*","*",_xlfn.XLOOKUP(B1062,'RES TECH'!M:M,'RES TECH'!L:L))</f>
        <v>RESHOUUMOldCDEUE</v>
      </c>
      <c r="E1062">
        <f>IF(B1062="*","*",_xlfn.XLOOKUP(B1062,'RES TECH'!M:M,'RES TECH'!O:O))</f>
        <v>2020</v>
      </c>
      <c r="F1062" s="12">
        <f>IF(B1062="*","*",_xlfn.XLOOKUP(B1062,'RES TECH'!M:M,'RES TECH'!Y:Y))</f>
        <v>14</v>
      </c>
      <c r="G1062" s="12">
        <f>IF(B1062="*","*",_xlfn.XLOOKUP(B1062,'RES TECH'!M:M,'RES TECH'!V:V))</f>
        <v>1.363636363636364</v>
      </c>
      <c r="H1062">
        <f>IF(B1062="*","*",_xlfn.XLOOKUP(B1062,'RES TECH'!M:M,'RES TECH'!AA:AA))</f>
        <v>1</v>
      </c>
      <c r="I1062" s="12">
        <f>IF(B1062="*","*",_xlfn.XLOOKUP(B1062,'RES TECH'!M:M,'RES TECH'!Z:Z))</f>
        <v>0.02</v>
      </c>
      <c r="J1062" s="12">
        <f>IF(B1062="*","*",_xlfn.XLOOKUP(B1062,'RES TECH'!M:M,'RES TECH'!S:S))</f>
        <v>8.5038288026424684</v>
      </c>
      <c r="K1062" s="12">
        <f t="shared" si="32"/>
        <v>0.42519144013212345</v>
      </c>
      <c r="L1062" s="12">
        <f t="shared" si="33"/>
        <v>2.1259572006606175E-2</v>
      </c>
      <c r="M1062">
        <f>IF(B1062="*","*",IF(_xlfn.XLOOKUP(B1062,'RES TECH'!$M:$M,'RES TECH'!$C:$C)="Low Income",IF(G1062&gt;1,IF(G1062&gt;3,0.3,0.24),0.12),IF(_xlfn.XLOOKUP(B1062,'RES TECH'!$M:$M,'RES TECH'!$C:$C)="Lower-middle Income",IF(G1062&gt;1,IF(G1062&gt;3,0.23,0.18),0.09),IF(_xlfn.XLOOKUP(B1062,'RES TECH'!$M:$M,'RES TECH'!$C:$C)="Upper-middle Income",IF(G1062&gt;1,IF(G1062&gt;3,0.15,0.12),0.06),IF(_xlfn.XLOOKUP(B1062,'RES TECH'!$M:$M,'RES TECH'!$C:$C)="High Income",IF(G1062&gt;1,IF(G1062&gt;3,0.08,0.06),0.03))))))</f>
        <v>0.12</v>
      </c>
    </row>
    <row r="1063" spans="2:13" x14ac:dyDescent="0.25">
      <c r="B1063" t="str">
        <f>IF('RES TECH'!N1059=1,'RES TECH'!M1059,"*")</f>
        <v>RESAPAHIOldWH1NGA20</v>
      </c>
      <c r="C1063" t="str">
        <f>IF(B1063="*","*",_xlfn.XLOOKUP(B1063,'RES TECH'!M:M,'RES TECH'!K:K))</f>
        <v>RESNGA</v>
      </c>
      <c r="D1063" t="str">
        <f>IF(B1063="*","*",_xlfn.XLOOKUP(B1063,'RES TECH'!M:M,'RES TECH'!L:L))</f>
        <v>RESAPAHIOldWHEUE</v>
      </c>
      <c r="E1063">
        <f>IF(B1063="*","*",_xlfn.XLOOKUP(B1063,'RES TECH'!M:M,'RES TECH'!O:O))</f>
        <v>2020</v>
      </c>
      <c r="F1063" s="12">
        <f>IF(B1063="*","*",_xlfn.XLOOKUP(B1063,'RES TECH'!M:M,'RES TECH'!Y:Y))</f>
        <v>14</v>
      </c>
      <c r="G1063" s="12">
        <f>IF(B1063="*","*",_xlfn.XLOOKUP(B1063,'RES TECH'!M:M,'RES TECH'!V:V))</f>
        <v>0.61014999999999997</v>
      </c>
      <c r="H1063">
        <f>IF(B1063="*","*",_xlfn.XLOOKUP(B1063,'RES TECH'!M:M,'RES TECH'!AA:AA))</f>
        <v>31.536000000000001</v>
      </c>
      <c r="I1063" s="12">
        <f>IF(B1063="*","*",_xlfn.XLOOKUP(B1063,'RES TECH'!M:M,'RES TECH'!Z:Z))</f>
        <v>0.24</v>
      </c>
      <c r="J1063" s="12">
        <f>IF(B1063="*","*",_xlfn.XLOOKUP(B1063,'RES TECH'!M:M,'RES TECH'!S:S))</f>
        <v>1377.4710114079519</v>
      </c>
      <c r="K1063" s="12">
        <f t="shared" si="32"/>
        <v>68.873550570397597</v>
      </c>
      <c r="L1063" s="12">
        <f t="shared" si="33"/>
        <v>3.44367752851988</v>
      </c>
      <c r="M1063">
        <f>IF(B1063="*","*",IF(_xlfn.XLOOKUP(B1063,'RES TECH'!$M:$M,'RES TECH'!$C:$C)="Low Income",IF(G1063&gt;1,IF(G1063&gt;3,0.3,0.24),0.12),IF(_xlfn.XLOOKUP(B1063,'RES TECH'!$M:$M,'RES TECH'!$C:$C)="Lower-middle Income",IF(G1063&gt;1,IF(G1063&gt;3,0.23,0.18),0.09),IF(_xlfn.XLOOKUP(B1063,'RES TECH'!$M:$M,'RES TECH'!$C:$C)="Upper-middle Income",IF(G1063&gt;1,IF(G1063&gt;3,0.15,0.12),0.06),IF(_xlfn.XLOOKUP(B1063,'RES TECH'!$M:$M,'RES TECH'!$C:$C)="High Income",IF(G1063&gt;1,IF(G1063&gt;3,0.08,0.06),0.03))))))</f>
        <v>0.03</v>
      </c>
    </row>
    <row r="1064" spans="2:13" x14ac:dyDescent="0.25">
      <c r="B1064" t="str">
        <f>IF('RES TECH'!N1060=1,'RES TECH'!M1060,"*")</f>
        <v>RESAPAHIOldWH2NGA20</v>
      </c>
      <c r="C1064" t="str">
        <f>IF(B1064="*","*",_xlfn.XLOOKUP(B1064,'RES TECH'!M:M,'RES TECH'!K:K))</f>
        <v>RESNGA</v>
      </c>
      <c r="D1064" t="str">
        <f>IF(B1064="*","*",_xlfn.XLOOKUP(B1064,'RES TECH'!M:M,'RES TECH'!L:L))</f>
        <v>RESAPAHIOldWHEUE</v>
      </c>
      <c r="E1064">
        <f>IF(B1064="*","*",_xlfn.XLOOKUP(B1064,'RES TECH'!M:M,'RES TECH'!O:O))</f>
        <v>2020</v>
      </c>
      <c r="F1064" s="12">
        <f>IF(B1064="*","*",_xlfn.XLOOKUP(B1064,'RES TECH'!M:M,'RES TECH'!Y:Y))</f>
        <v>14</v>
      </c>
      <c r="G1064" s="12">
        <f>IF(B1064="*","*",_xlfn.XLOOKUP(B1064,'RES TECH'!M:M,'RES TECH'!V:V))</f>
        <v>0.63</v>
      </c>
      <c r="H1064">
        <f>IF(B1064="*","*",_xlfn.XLOOKUP(B1064,'RES TECH'!M:M,'RES TECH'!AA:AA))</f>
        <v>31.536000000000001</v>
      </c>
      <c r="I1064" s="12">
        <f>IF(B1064="*","*",_xlfn.XLOOKUP(B1064,'RES TECH'!M:M,'RES TECH'!Z:Z))</f>
        <v>0.24</v>
      </c>
      <c r="J1064" s="12">
        <f>IF(B1064="*","*",_xlfn.XLOOKUP(B1064,'RES TECH'!M:M,'RES TECH'!S:S))</f>
        <v>1452.948875046744</v>
      </c>
      <c r="K1064" s="12">
        <f t="shared" si="32"/>
        <v>72.647443752337196</v>
      </c>
      <c r="L1064" s="12">
        <f t="shared" si="33"/>
        <v>3.63237218761686</v>
      </c>
      <c r="M1064">
        <f>IF(B1064="*","*",IF(_xlfn.XLOOKUP(B1064,'RES TECH'!$M:$M,'RES TECH'!$C:$C)="Low Income",IF(G1064&gt;1,IF(G1064&gt;3,0.3,0.24),0.12),IF(_xlfn.XLOOKUP(B1064,'RES TECH'!$M:$M,'RES TECH'!$C:$C)="Lower-middle Income",IF(G1064&gt;1,IF(G1064&gt;3,0.23,0.18),0.09),IF(_xlfn.XLOOKUP(B1064,'RES TECH'!$M:$M,'RES TECH'!$C:$C)="Upper-middle Income",IF(G1064&gt;1,IF(G1064&gt;3,0.15,0.12),0.06),IF(_xlfn.XLOOKUP(B1064,'RES TECH'!$M:$M,'RES TECH'!$C:$C)="High Income",IF(G1064&gt;1,IF(G1064&gt;3,0.08,0.06),0.03))))))</f>
        <v>0.03</v>
      </c>
    </row>
    <row r="1065" spans="2:13" x14ac:dyDescent="0.25">
      <c r="B1065" t="str">
        <f>IF('RES TECH'!N1061=1,'RES TECH'!M1061,"*")</f>
        <v>RESAPAHIOldWH3NGA20</v>
      </c>
      <c r="C1065" t="str">
        <f>IF(B1065="*","*",_xlfn.XLOOKUP(B1065,'RES TECH'!M:M,'RES TECH'!K:K))</f>
        <v>RESNGA</v>
      </c>
      <c r="D1065" t="str">
        <f>IF(B1065="*","*",_xlfn.XLOOKUP(B1065,'RES TECH'!M:M,'RES TECH'!L:L))</f>
        <v>RESAPAHIOldWHEUE</v>
      </c>
      <c r="E1065">
        <f>IF(B1065="*","*",_xlfn.XLOOKUP(B1065,'RES TECH'!M:M,'RES TECH'!O:O))</f>
        <v>2020</v>
      </c>
      <c r="F1065" s="12">
        <f>IF(B1065="*","*",_xlfn.XLOOKUP(B1065,'RES TECH'!M:M,'RES TECH'!Y:Y))</f>
        <v>14</v>
      </c>
      <c r="G1065" s="12">
        <f>IF(B1065="*","*",_xlfn.XLOOKUP(B1065,'RES TECH'!M:M,'RES TECH'!V:V))</f>
        <v>0.66</v>
      </c>
      <c r="H1065">
        <f>IF(B1065="*","*",_xlfn.XLOOKUP(B1065,'RES TECH'!M:M,'RES TECH'!AA:AA))</f>
        <v>31.536000000000001</v>
      </c>
      <c r="I1065" s="12">
        <f>IF(B1065="*","*",_xlfn.XLOOKUP(B1065,'RES TECH'!M:M,'RES TECH'!Z:Z))</f>
        <v>0.24</v>
      </c>
      <c r="J1065" s="12">
        <f>IF(B1065="*","*",_xlfn.XLOOKUP(B1065,'RES TECH'!M:M,'RES TECH'!S:S))</f>
        <v>1528.4267386855361</v>
      </c>
      <c r="K1065" s="12">
        <f t="shared" si="32"/>
        <v>76.421336934276809</v>
      </c>
      <c r="L1065" s="12">
        <f t="shared" si="33"/>
        <v>3.8210668467138404</v>
      </c>
      <c r="M1065">
        <f>IF(B1065="*","*",IF(_xlfn.XLOOKUP(B1065,'RES TECH'!$M:$M,'RES TECH'!$C:$C)="Low Income",IF(G1065&gt;1,IF(G1065&gt;3,0.3,0.24),0.12),IF(_xlfn.XLOOKUP(B1065,'RES TECH'!$M:$M,'RES TECH'!$C:$C)="Lower-middle Income",IF(G1065&gt;1,IF(G1065&gt;3,0.23,0.18),0.09),IF(_xlfn.XLOOKUP(B1065,'RES TECH'!$M:$M,'RES TECH'!$C:$C)="Upper-middle Income",IF(G1065&gt;1,IF(G1065&gt;3,0.15,0.12),0.06),IF(_xlfn.XLOOKUP(B1065,'RES TECH'!$M:$M,'RES TECH'!$C:$C)="High Income",IF(G1065&gt;1,IF(G1065&gt;3,0.08,0.06),0.03))))))</f>
        <v>0.03</v>
      </c>
    </row>
    <row r="1066" spans="2:13" x14ac:dyDescent="0.25">
      <c r="B1066" t="str">
        <f>IF('RES TECH'!N1062=1,'RES TECH'!M1062,"*")</f>
        <v>RESAPAHIOldWH3NGA23</v>
      </c>
      <c r="C1066" t="str">
        <f>IF(B1066="*","*",_xlfn.XLOOKUP(B1066,'RES TECH'!M:M,'RES TECH'!K:K))</f>
        <v>RESNGA</v>
      </c>
      <c r="D1066" t="str">
        <f>IF(B1066="*","*",_xlfn.XLOOKUP(B1066,'RES TECH'!M:M,'RES TECH'!L:L))</f>
        <v>RESAPAHIOldWHEUE</v>
      </c>
      <c r="E1066">
        <f>IF(B1066="*","*",_xlfn.XLOOKUP(B1066,'RES TECH'!M:M,'RES TECH'!O:O))</f>
        <v>2023</v>
      </c>
      <c r="F1066" s="12">
        <f>IF(B1066="*","*",_xlfn.XLOOKUP(B1066,'RES TECH'!M:M,'RES TECH'!Y:Y))</f>
        <v>14</v>
      </c>
      <c r="G1066" s="12">
        <f>IF(B1066="*","*",_xlfn.XLOOKUP(B1066,'RES TECH'!M:M,'RES TECH'!V:V))</f>
        <v>0.83499999999999996</v>
      </c>
      <c r="H1066">
        <f>IF(B1066="*","*",_xlfn.XLOOKUP(B1066,'RES TECH'!M:M,'RES TECH'!AA:AA))</f>
        <v>31.536000000000001</v>
      </c>
      <c r="I1066" s="12">
        <f>IF(B1066="*","*",_xlfn.XLOOKUP(B1066,'RES TECH'!M:M,'RES TECH'!Z:Z))</f>
        <v>0.24</v>
      </c>
      <c r="J1066" s="12">
        <f>IF(B1066="*","*",_xlfn.XLOOKUP(B1066,'RES TECH'!M:M,'RES TECH'!S:S))</f>
        <v>2392.5783904389259</v>
      </c>
      <c r="K1066" s="12">
        <f t="shared" si="32"/>
        <v>119.6289195219463</v>
      </c>
      <c r="L1066" s="12">
        <f t="shared" si="33"/>
        <v>5.9814459760973158</v>
      </c>
      <c r="M1066">
        <f>IF(B1066="*","*",IF(_xlfn.XLOOKUP(B1066,'RES TECH'!$M:$M,'RES TECH'!$C:$C)="Low Income",IF(G1066&gt;1,IF(G1066&gt;3,0.3,0.24),0.12),IF(_xlfn.XLOOKUP(B1066,'RES TECH'!$M:$M,'RES TECH'!$C:$C)="Lower-middle Income",IF(G1066&gt;1,IF(G1066&gt;3,0.23,0.18),0.09),IF(_xlfn.XLOOKUP(B1066,'RES TECH'!$M:$M,'RES TECH'!$C:$C)="Upper-middle Income",IF(G1066&gt;1,IF(G1066&gt;3,0.15,0.12),0.06),IF(_xlfn.XLOOKUP(B1066,'RES TECH'!$M:$M,'RES TECH'!$C:$C)="High Income",IF(G1066&gt;1,IF(G1066&gt;3,0.08,0.06),0.03))))))</f>
        <v>0.03</v>
      </c>
    </row>
    <row r="1067" spans="2:13" x14ac:dyDescent="0.25">
      <c r="B1067" t="str">
        <f>IF('RES TECH'!N1063=1,'RES TECH'!M1063,"*")</f>
        <v>*</v>
      </c>
      <c r="C1067" t="str">
        <f>IF(B1067="*","*",_xlfn.XLOOKUP(B1067,'RES TECH'!M:M,'RES TECH'!K:K))</f>
        <v>*</v>
      </c>
      <c r="D1067" t="str">
        <f>IF(B1067="*","*",_xlfn.XLOOKUP(B1067,'RES TECH'!M:M,'RES TECH'!L:L))</f>
        <v>*</v>
      </c>
      <c r="E1067" t="str">
        <f>IF(B1067="*","*",_xlfn.XLOOKUP(B1067,'RES TECH'!M:M,'RES TECH'!O:O))</f>
        <v>*</v>
      </c>
      <c r="F1067" s="12" t="str">
        <f>IF(B1067="*","*",_xlfn.XLOOKUP(B1067,'RES TECH'!M:M,'RES TECH'!Y:Y))</f>
        <v>*</v>
      </c>
      <c r="G1067" s="12" t="str">
        <f>IF(B1067="*","*",_xlfn.XLOOKUP(B1067,'RES TECH'!M:M,'RES TECH'!V:V))</f>
        <v>*</v>
      </c>
      <c r="H1067" t="str">
        <f>IF(B1067="*","*",_xlfn.XLOOKUP(B1067,'RES TECH'!M:M,'RES TECH'!AA:AA))</f>
        <v>*</v>
      </c>
      <c r="I1067" s="12" t="str">
        <f>IF(B1067="*","*",_xlfn.XLOOKUP(B1067,'RES TECH'!M:M,'RES TECH'!Z:Z))</f>
        <v>*</v>
      </c>
      <c r="J1067" s="12" t="str">
        <f>IF(B1067="*","*",_xlfn.XLOOKUP(B1067,'RES TECH'!M:M,'RES TECH'!S:S))</f>
        <v>*</v>
      </c>
      <c r="K1067" s="12" t="str">
        <f t="shared" si="32"/>
        <v>*</v>
      </c>
      <c r="L1067" s="12" t="str">
        <f t="shared" si="33"/>
        <v>*</v>
      </c>
      <c r="M1067" t="str">
        <f>IF(B1067="*","*",IF(_xlfn.XLOOKUP(B1067,'RES TECH'!$M:$M,'RES TECH'!$C:$C)="Low Income",IF(G1067&gt;1,IF(G1067&gt;3,0.3,0.24),0.12),IF(_xlfn.XLOOKUP(B1067,'RES TECH'!$M:$M,'RES TECH'!$C:$C)="Lower-middle Income",IF(G1067&gt;1,IF(G1067&gt;3,0.23,0.18),0.09),IF(_xlfn.XLOOKUP(B1067,'RES TECH'!$M:$M,'RES TECH'!$C:$C)="Upper-middle Income",IF(G1067&gt;1,IF(G1067&gt;3,0.15,0.12),0.06),IF(_xlfn.XLOOKUP(B1067,'RES TECH'!$M:$M,'RES TECH'!$C:$C)="High Income",IF(G1067&gt;1,IF(G1067&gt;3,0.08,0.06),0.03))))))</f>
        <v>*</v>
      </c>
    </row>
    <row r="1068" spans="2:13" x14ac:dyDescent="0.25">
      <c r="B1068" t="str">
        <f>IF('RES TECH'!N1064=1,'RES TECH'!M1064,"*")</f>
        <v>RESAPAHIOldWH4NGA20</v>
      </c>
      <c r="C1068" t="str">
        <f>IF(B1068="*","*",_xlfn.XLOOKUP(B1068,'RES TECH'!M:M,'RES TECH'!K:K))</f>
        <v>RESNGA</v>
      </c>
      <c r="D1068" t="str">
        <f>IF(B1068="*","*",_xlfn.XLOOKUP(B1068,'RES TECH'!M:M,'RES TECH'!L:L))</f>
        <v>RESAPAHIOldWHEUE</v>
      </c>
      <c r="E1068">
        <f>IF(B1068="*","*",_xlfn.XLOOKUP(B1068,'RES TECH'!M:M,'RES TECH'!O:O))</f>
        <v>2020</v>
      </c>
      <c r="F1068" s="12">
        <f>IF(B1068="*","*",_xlfn.XLOOKUP(B1068,'RES TECH'!M:M,'RES TECH'!Y:Y))</f>
        <v>14</v>
      </c>
      <c r="G1068" s="12">
        <f>IF(B1068="*","*",_xlfn.XLOOKUP(B1068,'RES TECH'!M:M,'RES TECH'!V:V))</f>
        <v>0.81</v>
      </c>
      <c r="H1068">
        <f>IF(B1068="*","*",_xlfn.XLOOKUP(B1068,'RES TECH'!M:M,'RES TECH'!AA:AA))</f>
        <v>31.536000000000001</v>
      </c>
      <c r="I1068" s="12">
        <f>IF(B1068="*","*",_xlfn.XLOOKUP(B1068,'RES TECH'!M:M,'RES TECH'!Z:Z))</f>
        <v>0.24</v>
      </c>
      <c r="J1068" s="12">
        <f>IF(B1068="*","*",_xlfn.XLOOKUP(B1068,'RES TECH'!M:M,'RES TECH'!S:S))</f>
        <v>2320.9443068928508</v>
      </c>
      <c r="K1068" s="12">
        <f t="shared" si="32"/>
        <v>116.04721534464255</v>
      </c>
      <c r="L1068" s="12">
        <f t="shared" si="33"/>
        <v>5.8023607672321278</v>
      </c>
      <c r="M1068">
        <f>IF(B1068="*","*",IF(_xlfn.XLOOKUP(B1068,'RES TECH'!$M:$M,'RES TECH'!$C:$C)="Low Income",IF(G1068&gt;1,IF(G1068&gt;3,0.3,0.24),0.12),IF(_xlfn.XLOOKUP(B1068,'RES TECH'!$M:$M,'RES TECH'!$C:$C)="Lower-middle Income",IF(G1068&gt;1,IF(G1068&gt;3,0.23,0.18),0.09),IF(_xlfn.XLOOKUP(B1068,'RES TECH'!$M:$M,'RES TECH'!$C:$C)="Upper-middle Income",IF(G1068&gt;1,IF(G1068&gt;3,0.15,0.12),0.06),IF(_xlfn.XLOOKUP(B1068,'RES TECH'!$M:$M,'RES TECH'!$C:$C)="High Income",IF(G1068&gt;1,IF(G1068&gt;3,0.08,0.06),0.03))))))</f>
        <v>0.03</v>
      </c>
    </row>
    <row r="1069" spans="2:13" x14ac:dyDescent="0.25">
      <c r="B1069" t="str">
        <f>IF('RES TECH'!N1065=1,'RES TECH'!M1065,"*")</f>
        <v>RESAPAHIOldWH4NGA22</v>
      </c>
      <c r="C1069" t="str">
        <f>IF(B1069="*","*",_xlfn.XLOOKUP(B1069,'RES TECH'!M:M,'RES TECH'!K:K))</f>
        <v>RESNGA</v>
      </c>
      <c r="D1069" t="str">
        <f>IF(B1069="*","*",_xlfn.XLOOKUP(B1069,'RES TECH'!M:M,'RES TECH'!L:L))</f>
        <v>RESAPAHIOldWHEUE</v>
      </c>
      <c r="E1069">
        <f>IF(B1069="*","*",_xlfn.XLOOKUP(B1069,'RES TECH'!M:M,'RES TECH'!O:O))</f>
        <v>2022</v>
      </c>
      <c r="F1069" s="12">
        <f>IF(B1069="*","*",_xlfn.XLOOKUP(B1069,'RES TECH'!M:M,'RES TECH'!Y:Y))</f>
        <v>14</v>
      </c>
      <c r="G1069" s="12">
        <f>IF(B1069="*","*",_xlfn.XLOOKUP(B1069,'RES TECH'!M:M,'RES TECH'!V:V))</f>
        <v>0.81</v>
      </c>
      <c r="H1069">
        <f>IF(B1069="*","*",_xlfn.XLOOKUP(B1069,'RES TECH'!M:M,'RES TECH'!AA:AA))</f>
        <v>31.536000000000001</v>
      </c>
      <c r="I1069" s="12">
        <f>IF(B1069="*","*",_xlfn.XLOOKUP(B1069,'RES TECH'!M:M,'RES TECH'!Z:Z))</f>
        <v>0.24</v>
      </c>
      <c r="J1069" s="12">
        <f>IF(B1069="*","*",_xlfn.XLOOKUP(B1069,'RES TECH'!M:M,'RES TECH'!S:S))</f>
        <v>2320.9443068928508</v>
      </c>
      <c r="K1069" s="12">
        <f t="shared" si="32"/>
        <v>116.04721534464255</v>
      </c>
      <c r="L1069" s="12">
        <f t="shared" si="33"/>
        <v>5.8023607672321278</v>
      </c>
      <c r="M1069">
        <f>IF(B1069="*","*",IF(_xlfn.XLOOKUP(B1069,'RES TECH'!$M:$M,'RES TECH'!$C:$C)="Low Income",IF(G1069&gt;1,IF(G1069&gt;3,0.3,0.24),0.12),IF(_xlfn.XLOOKUP(B1069,'RES TECH'!$M:$M,'RES TECH'!$C:$C)="Lower-middle Income",IF(G1069&gt;1,IF(G1069&gt;3,0.23,0.18),0.09),IF(_xlfn.XLOOKUP(B1069,'RES TECH'!$M:$M,'RES TECH'!$C:$C)="Upper-middle Income",IF(G1069&gt;1,IF(G1069&gt;3,0.15,0.12),0.06),IF(_xlfn.XLOOKUP(B1069,'RES TECH'!$M:$M,'RES TECH'!$C:$C)="High Income",IF(G1069&gt;1,IF(G1069&gt;3,0.08,0.06),0.03))))))</f>
        <v>0.03</v>
      </c>
    </row>
    <row r="1070" spans="2:13" x14ac:dyDescent="0.25">
      <c r="B1070" t="str">
        <f>IF('RES TECH'!N1066=1,'RES TECH'!M1066,"*")</f>
        <v>RESAPAHIOldWH1ELC20</v>
      </c>
      <c r="C1070" t="str">
        <f>IF(B1070="*","*",_xlfn.XLOOKUP(B1070,'RES TECH'!M:M,'RES TECH'!K:K))</f>
        <v>RESELC</v>
      </c>
      <c r="D1070" t="str">
        <f>IF(B1070="*","*",_xlfn.XLOOKUP(B1070,'RES TECH'!M:M,'RES TECH'!L:L))</f>
        <v>RESAPAHIOldWHEUE</v>
      </c>
      <c r="E1070">
        <f>IF(B1070="*","*",_xlfn.XLOOKUP(B1070,'RES TECH'!M:M,'RES TECH'!O:O))</f>
        <v>2020</v>
      </c>
      <c r="F1070" s="12">
        <f>IF(B1070="*","*",_xlfn.XLOOKUP(B1070,'RES TECH'!M:M,'RES TECH'!Y:Y))</f>
        <v>14</v>
      </c>
      <c r="G1070" s="12">
        <f>IF(B1070="*","*",_xlfn.XLOOKUP(B1070,'RES TECH'!M:M,'RES TECH'!V:V))</f>
        <v>0.91554999999999997</v>
      </c>
      <c r="H1070">
        <f>IF(B1070="*","*",_xlfn.XLOOKUP(B1070,'RES TECH'!M:M,'RES TECH'!AA:AA))</f>
        <v>31.536000000000001</v>
      </c>
      <c r="I1070" s="12">
        <f>IF(B1070="*","*",_xlfn.XLOOKUP(B1070,'RES TECH'!M:M,'RES TECH'!Z:Z))</f>
        <v>0.24</v>
      </c>
      <c r="J1070" s="12">
        <f>IF(B1070="*","*",_xlfn.XLOOKUP(B1070,'RES TECH'!M:M,'RES TECH'!S:S))</f>
        <v>584.95344320063714</v>
      </c>
      <c r="K1070" s="12">
        <f t="shared" si="32"/>
        <v>29.247672160031858</v>
      </c>
      <c r="L1070" s="12">
        <f t="shared" si="33"/>
        <v>1.4623836080015931</v>
      </c>
      <c r="M1070">
        <f>IF(B1070="*","*",IF(_xlfn.XLOOKUP(B1070,'RES TECH'!$M:$M,'RES TECH'!$C:$C)="Low Income",IF(G1070&gt;1,IF(G1070&gt;3,0.3,0.24),0.12),IF(_xlfn.XLOOKUP(B1070,'RES TECH'!$M:$M,'RES TECH'!$C:$C)="Lower-middle Income",IF(G1070&gt;1,IF(G1070&gt;3,0.23,0.18),0.09),IF(_xlfn.XLOOKUP(B1070,'RES TECH'!$M:$M,'RES TECH'!$C:$C)="Upper-middle Income",IF(G1070&gt;1,IF(G1070&gt;3,0.15,0.12),0.06),IF(_xlfn.XLOOKUP(B1070,'RES TECH'!$M:$M,'RES TECH'!$C:$C)="High Income",IF(G1070&gt;1,IF(G1070&gt;3,0.08,0.06),0.03))))))</f>
        <v>0.03</v>
      </c>
    </row>
    <row r="1071" spans="2:13" x14ac:dyDescent="0.25">
      <c r="B1071" t="str">
        <f>IF('RES TECH'!N1067=1,'RES TECH'!M1067,"*")</f>
        <v>RESAPAHIOldWH2ELC20</v>
      </c>
      <c r="C1071" t="str">
        <f>IF(B1071="*","*",_xlfn.XLOOKUP(B1071,'RES TECH'!M:M,'RES TECH'!K:K))</f>
        <v>RESELC</v>
      </c>
      <c r="D1071" t="str">
        <f>IF(B1071="*","*",_xlfn.XLOOKUP(B1071,'RES TECH'!M:M,'RES TECH'!L:L))</f>
        <v>RESAPAHIOldWHEUE</v>
      </c>
      <c r="E1071">
        <f>IF(B1071="*","*",_xlfn.XLOOKUP(B1071,'RES TECH'!M:M,'RES TECH'!O:O))</f>
        <v>2020</v>
      </c>
      <c r="F1071" s="12">
        <f>IF(B1071="*","*",_xlfn.XLOOKUP(B1071,'RES TECH'!M:M,'RES TECH'!Y:Y))</f>
        <v>14</v>
      </c>
      <c r="G1071" s="12">
        <f>IF(B1071="*","*",_xlfn.XLOOKUP(B1071,'RES TECH'!M:M,'RES TECH'!V:V))</f>
        <v>0.93</v>
      </c>
      <c r="H1071">
        <f>IF(B1071="*","*",_xlfn.XLOOKUP(B1071,'RES TECH'!M:M,'RES TECH'!AA:AA))</f>
        <v>31.536000000000001</v>
      </c>
      <c r="I1071" s="12">
        <f>IF(B1071="*","*",_xlfn.XLOOKUP(B1071,'RES TECH'!M:M,'RES TECH'!Z:Z))</f>
        <v>0.24</v>
      </c>
      <c r="J1071" s="12">
        <f>IF(B1071="*","*",_xlfn.XLOOKUP(B1071,'RES TECH'!M:M,'RES TECH'!S:S))</f>
        <v>641.56184092973115</v>
      </c>
      <c r="K1071" s="12">
        <f t="shared" si="32"/>
        <v>32.07809204648656</v>
      </c>
      <c r="L1071" s="12">
        <f t="shared" si="33"/>
        <v>1.6039046023243282</v>
      </c>
      <c r="M1071">
        <f>IF(B1071="*","*",IF(_xlfn.XLOOKUP(B1071,'RES TECH'!$M:$M,'RES TECH'!$C:$C)="Low Income",IF(G1071&gt;1,IF(G1071&gt;3,0.3,0.24),0.12),IF(_xlfn.XLOOKUP(B1071,'RES TECH'!$M:$M,'RES TECH'!$C:$C)="Lower-middle Income",IF(G1071&gt;1,IF(G1071&gt;3,0.23,0.18),0.09),IF(_xlfn.XLOOKUP(B1071,'RES TECH'!$M:$M,'RES TECH'!$C:$C)="Upper-middle Income",IF(G1071&gt;1,IF(G1071&gt;3,0.15,0.12),0.06),IF(_xlfn.XLOOKUP(B1071,'RES TECH'!$M:$M,'RES TECH'!$C:$C)="High Income",IF(G1071&gt;1,IF(G1071&gt;3,0.08,0.06),0.03))))))</f>
        <v>0.03</v>
      </c>
    </row>
    <row r="1072" spans="2:13" x14ac:dyDescent="0.25">
      <c r="B1072" t="str">
        <f>IF('RES TECH'!N1068=1,'RES TECH'!M1068,"*")</f>
        <v>RESAPAHIOldWH4ELC20</v>
      </c>
      <c r="C1072" t="str">
        <f>IF(B1072="*","*",_xlfn.XLOOKUP(B1072,'RES TECH'!M:M,'RES TECH'!K:K))</f>
        <v>RESELC</v>
      </c>
      <c r="D1072" t="str">
        <f>IF(B1072="*","*",_xlfn.XLOOKUP(B1072,'RES TECH'!M:M,'RES TECH'!L:L))</f>
        <v>RESAPAHIOldWHEUE</v>
      </c>
      <c r="E1072">
        <f>IF(B1072="*","*",_xlfn.XLOOKUP(B1072,'RES TECH'!M:M,'RES TECH'!O:O))</f>
        <v>2020</v>
      </c>
      <c r="F1072" s="12">
        <f>IF(B1072="*","*",_xlfn.XLOOKUP(B1072,'RES TECH'!M:M,'RES TECH'!Y:Y))</f>
        <v>14</v>
      </c>
      <c r="G1072" s="12">
        <f>IF(B1072="*","*",_xlfn.XLOOKUP(B1072,'RES TECH'!M:M,'RES TECH'!V:V))</f>
        <v>0.95</v>
      </c>
      <c r="H1072">
        <f>IF(B1072="*","*",_xlfn.XLOOKUP(B1072,'RES TECH'!M:M,'RES TECH'!AA:AA))</f>
        <v>31.536000000000001</v>
      </c>
      <c r="I1072" s="12">
        <f>IF(B1072="*","*",_xlfn.XLOOKUP(B1072,'RES TECH'!M:M,'RES TECH'!Z:Z))</f>
        <v>0.24</v>
      </c>
      <c r="J1072" s="12">
        <f>IF(B1072="*","*",_xlfn.XLOOKUP(B1072,'RES TECH'!M:M,'RES TECH'!S:S))</f>
        <v>924.60382957520073</v>
      </c>
      <c r="K1072" s="12">
        <f t="shared" si="32"/>
        <v>46.230191478760041</v>
      </c>
      <c r="L1072" s="12">
        <f t="shared" si="33"/>
        <v>2.311509573938002</v>
      </c>
      <c r="M1072">
        <f>IF(B1072="*","*",IF(_xlfn.XLOOKUP(B1072,'RES TECH'!$M:$M,'RES TECH'!$C:$C)="Low Income",IF(G1072&gt;1,IF(G1072&gt;3,0.3,0.24),0.12),IF(_xlfn.XLOOKUP(B1072,'RES TECH'!$M:$M,'RES TECH'!$C:$C)="Lower-middle Income",IF(G1072&gt;1,IF(G1072&gt;3,0.23,0.18),0.09),IF(_xlfn.XLOOKUP(B1072,'RES TECH'!$M:$M,'RES TECH'!$C:$C)="Upper-middle Income",IF(G1072&gt;1,IF(G1072&gt;3,0.15,0.12),0.06),IF(_xlfn.XLOOKUP(B1072,'RES TECH'!$M:$M,'RES TECH'!$C:$C)="High Income",IF(G1072&gt;1,IF(G1072&gt;3,0.08,0.06),0.03))))))</f>
        <v>0.03</v>
      </c>
    </row>
    <row r="1073" spans="2:13" x14ac:dyDescent="0.25">
      <c r="B1073" t="str">
        <f>IF('RES TECH'!N1069=1,'RES TECH'!M1069,"*")</f>
        <v>RESAPAHIOldWH5ELC20</v>
      </c>
      <c r="C1073" t="str">
        <f>IF(B1073="*","*",_xlfn.XLOOKUP(B1073,'RES TECH'!M:M,'RES TECH'!K:K))</f>
        <v>RESELC</v>
      </c>
      <c r="D1073" t="str">
        <f>IF(B1073="*","*",_xlfn.XLOOKUP(B1073,'RES TECH'!M:M,'RES TECH'!L:L))</f>
        <v>RESAPAHIOldWHEUE</v>
      </c>
      <c r="E1073">
        <f>IF(B1073="*","*",_xlfn.XLOOKUP(B1073,'RES TECH'!M:M,'RES TECH'!O:O))</f>
        <v>2020</v>
      </c>
      <c r="F1073" s="12">
        <f>IF(B1073="*","*",_xlfn.XLOOKUP(B1073,'RES TECH'!M:M,'RES TECH'!Y:Y))</f>
        <v>14</v>
      </c>
      <c r="G1073" s="12">
        <f>IF(B1073="*","*",_xlfn.XLOOKUP(B1073,'RES TECH'!M:M,'RES TECH'!V:V))</f>
        <v>3.28</v>
      </c>
      <c r="H1073">
        <f>IF(B1073="*","*",_xlfn.XLOOKUP(B1073,'RES TECH'!M:M,'RES TECH'!AA:AA))</f>
        <v>31.536000000000001</v>
      </c>
      <c r="I1073" s="12">
        <f>IF(B1073="*","*",_xlfn.XLOOKUP(B1073,'RES TECH'!M:M,'RES TECH'!Z:Z))</f>
        <v>0.24</v>
      </c>
      <c r="J1073" s="12">
        <f>IF(B1073="*","*",_xlfn.XLOOKUP(B1073,'RES TECH'!M:M,'RES TECH'!S:S))</f>
        <v>1566.165670504932</v>
      </c>
      <c r="K1073" s="12">
        <f t="shared" si="32"/>
        <v>78.308283525246608</v>
      </c>
      <c r="L1073" s="12">
        <f t="shared" si="33"/>
        <v>3.9154141762623307</v>
      </c>
      <c r="M1073">
        <f>IF(B1073="*","*",IF(_xlfn.XLOOKUP(B1073,'RES TECH'!$M:$M,'RES TECH'!$C:$C)="Low Income",IF(G1073&gt;1,IF(G1073&gt;3,0.3,0.24),0.12),IF(_xlfn.XLOOKUP(B1073,'RES TECH'!$M:$M,'RES TECH'!$C:$C)="Lower-middle Income",IF(G1073&gt;1,IF(G1073&gt;3,0.23,0.18),0.09),IF(_xlfn.XLOOKUP(B1073,'RES TECH'!$M:$M,'RES TECH'!$C:$C)="Upper-middle Income",IF(G1073&gt;1,IF(G1073&gt;3,0.15,0.12),0.06),IF(_xlfn.XLOOKUP(B1073,'RES TECH'!$M:$M,'RES TECH'!$C:$C)="High Income",IF(G1073&gt;1,IF(G1073&gt;3,0.08,0.06),0.03))))))</f>
        <v>0.08</v>
      </c>
    </row>
    <row r="1074" spans="2:13" x14ac:dyDescent="0.25">
      <c r="B1074" t="str">
        <f>IF('RES TECH'!N1070=1,'RES TECH'!M1070,"*")</f>
        <v>RESAPAHIOldWH5ELC22</v>
      </c>
      <c r="C1074" t="str">
        <f>IF(B1074="*","*",_xlfn.XLOOKUP(B1074,'RES TECH'!M:M,'RES TECH'!K:K))</f>
        <v>RESELC</v>
      </c>
      <c r="D1074" t="str">
        <f>IF(B1074="*","*",_xlfn.XLOOKUP(B1074,'RES TECH'!M:M,'RES TECH'!L:L))</f>
        <v>RESAPAHIOldWHEUE</v>
      </c>
      <c r="E1074">
        <f>IF(B1074="*","*",_xlfn.XLOOKUP(B1074,'RES TECH'!M:M,'RES TECH'!O:O))</f>
        <v>2022</v>
      </c>
      <c r="F1074" s="12">
        <f>IF(B1074="*","*",_xlfn.XLOOKUP(B1074,'RES TECH'!M:M,'RES TECH'!Y:Y))</f>
        <v>14</v>
      </c>
      <c r="G1074" s="12">
        <f>IF(B1074="*","*",_xlfn.XLOOKUP(B1074,'RES TECH'!M:M,'RES TECH'!V:V))</f>
        <v>3.28</v>
      </c>
      <c r="H1074">
        <f>IF(B1074="*","*",_xlfn.XLOOKUP(B1074,'RES TECH'!M:M,'RES TECH'!AA:AA))</f>
        <v>31.536000000000001</v>
      </c>
      <c r="I1074" s="12">
        <f>IF(B1074="*","*",_xlfn.XLOOKUP(B1074,'RES TECH'!M:M,'RES TECH'!Z:Z))</f>
        <v>0.24</v>
      </c>
      <c r="J1074" s="12">
        <f>IF(B1074="*","*",_xlfn.XLOOKUP(B1074,'RES TECH'!M:M,'RES TECH'!S:S))</f>
        <v>1566.165670504932</v>
      </c>
      <c r="K1074" s="12">
        <f t="shared" si="32"/>
        <v>78.308283525246608</v>
      </c>
      <c r="L1074" s="12">
        <f t="shared" si="33"/>
        <v>3.9154141762623307</v>
      </c>
      <c r="M1074">
        <f>IF(B1074="*","*",IF(_xlfn.XLOOKUP(B1074,'RES TECH'!$M:$M,'RES TECH'!$C:$C)="Low Income",IF(G1074&gt;1,IF(G1074&gt;3,0.3,0.24),0.12),IF(_xlfn.XLOOKUP(B1074,'RES TECH'!$M:$M,'RES TECH'!$C:$C)="Lower-middle Income",IF(G1074&gt;1,IF(G1074&gt;3,0.23,0.18),0.09),IF(_xlfn.XLOOKUP(B1074,'RES TECH'!$M:$M,'RES TECH'!$C:$C)="Upper-middle Income",IF(G1074&gt;1,IF(G1074&gt;3,0.15,0.12),0.06),IF(_xlfn.XLOOKUP(B1074,'RES TECH'!$M:$M,'RES TECH'!$C:$C)="High Income",IF(G1074&gt;1,IF(G1074&gt;3,0.08,0.06),0.03))))))</f>
        <v>0.08</v>
      </c>
    </row>
    <row r="1075" spans="2:13" x14ac:dyDescent="0.25">
      <c r="B1075" t="str">
        <f>IF('RES TECH'!N1071=1,'RES TECH'!M1071,"*")</f>
        <v>RESAPAHIOldWH6ELC20</v>
      </c>
      <c r="C1075" t="str">
        <f>IF(B1075="*","*",_xlfn.XLOOKUP(B1075,'RES TECH'!M:M,'RES TECH'!K:K))</f>
        <v>RESELC</v>
      </c>
      <c r="D1075" t="str">
        <f>IF(B1075="*","*",_xlfn.XLOOKUP(B1075,'RES TECH'!M:M,'RES TECH'!L:L))</f>
        <v>RESAPAHIOldWHEUE</v>
      </c>
      <c r="E1075">
        <f>IF(B1075="*","*",_xlfn.XLOOKUP(B1075,'RES TECH'!M:M,'RES TECH'!O:O))</f>
        <v>2020</v>
      </c>
      <c r="F1075" s="12">
        <f>IF(B1075="*","*",_xlfn.XLOOKUP(B1075,'RES TECH'!M:M,'RES TECH'!Y:Y))</f>
        <v>14</v>
      </c>
      <c r="G1075" s="12">
        <f>IF(B1075="*","*",_xlfn.XLOOKUP(B1075,'RES TECH'!M:M,'RES TECH'!V:V))</f>
        <v>2</v>
      </c>
      <c r="H1075">
        <f>IF(B1075="*","*",_xlfn.XLOOKUP(B1075,'RES TECH'!M:M,'RES TECH'!AA:AA))</f>
        <v>31.536000000000001</v>
      </c>
      <c r="I1075" s="12">
        <f>IF(B1075="*","*",_xlfn.XLOOKUP(B1075,'RES TECH'!M:M,'RES TECH'!Z:Z))</f>
        <v>0.24</v>
      </c>
      <c r="J1075" s="12">
        <f>IF(B1075="*","*",_xlfn.XLOOKUP(B1075,'RES TECH'!M:M,'RES TECH'!S:S))</f>
        <v>1434.079409137046</v>
      </c>
      <c r="K1075" s="12">
        <f t="shared" si="32"/>
        <v>71.703970456852304</v>
      </c>
      <c r="L1075" s="12">
        <f t="shared" si="33"/>
        <v>3.5851985228426155</v>
      </c>
      <c r="M1075">
        <f>IF(B1075="*","*",IF(_xlfn.XLOOKUP(B1075,'RES TECH'!$M:$M,'RES TECH'!$C:$C)="Low Income",IF(G1075&gt;1,IF(G1075&gt;3,0.3,0.24),0.12),IF(_xlfn.XLOOKUP(B1075,'RES TECH'!$M:$M,'RES TECH'!$C:$C)="Lower-middle Income",IF(G1075&gt;1,IF(G1075&gt;3,0.23,0.18),0.09),IF(_xlfn.XLOOKUP(B1075,'RES TECH'!$M:$M,'RES TECH'!$C:$C)="Upper-middle Income",IF(G1075&gt;1,IF(G1075&gt;3,0.15,0.12),0.06),IF(_xlfn.XLOOKUP(B1075,'RES TECH'!$M:$M,'RES TECH'!$C:$C)="High Income",IF(G1075&gt;1,IF(G1075&gt;3,0.08,0.06),0.03))))))</f>
        <v>0.06</v>
      </c>
    </row>
    <row r="1076" spans="2:13" x14ac:dyDescent="0.25">
      <c r="B1076" t="str">
        <f>IF('RES TECH'!N1072=1,'RES TECH'!M1072,"*")</f>
        <v>RESAPAHIOldWH6ELC22</v>
      </c>
      <c r="C1076" t="str">
        <f>IF(B1076="*","*",_xlfn.XLOOKUP(B1076,'RES TECH'!M:M,'RES TECH'!K:K))</f>
        <v>RESELC</v>
      </c>
      <c r="D1076" t="str">
        <f>IF(B1076="*","*",_xlfn.XLOOKUP(B1076,'RES TECH'!M:M,'RES TECH'!L:L))</f>
        <v>RESAPAHIOldWHEUE</v>
      </c>
      <c r="E1076">
        <f>IF(B1076="*","*",_xlfn.XLOOKUP(B1076,'RES TECH'!M:M,'RES TECH'!O:O))</f>
        <v>2022</v>
      </c>
      <c r="F1076" s="12">
        <f>IF(B1076="*","*",_xlfn.XLOOKUP(B1076,'RES TECH'!M:M,'RES TECH'!Y:Y))</f>
        <v>14</v>
      </c>
      <c r="G1076" s="12">
        <f>IF(B1076="*","*",_xlfn.XLOOKUP(B1076,'RES TECH'!M:M,'RES TECH'!V:V))</f>
        <v>3.3</v>
      </c>
      <c r="H1076">
        <f>IF(B1076="*","*",_xlfn.XLOOKUP(B1076,'RES TECH'!M:M,'RES TECH'!AA:AA))</f>
        <v>31.536000000000001</v>
      </c>
      <c r="I1076" s="12">
        <f>IF(B1076="*","*",_xlfn.XLOOKUP(B1076,'RES TECH'!M:M,'RES TECH'!Z:Z))</f>
        <v>0.24</v>
      </c>
      <c r="J1076" s="12">
        <f>IF(B1076="*","*",_xlfn.XLOOKUP(B1076,'RES TECH'!M:M,'RES TECH'!S:S))</f>
        <v>1736.522397943191</v>
      </c>
      <c r="K1076" s="12">
        <f t="shared" si="32"/>
        <v>86.826119897159558</v>
      </c>
      <c r="L1076" s="12">
        <f t="shared" si="33"/>
        <v>4.3413059948579784</v>
      </c>
      <c r="M1076">
        <f>IF(B1076="*","*",IF(_xlfn.XLOOKUP(B1076,'RES TECH'!$M:$M,'RES TECH'!$C:$C)="Low Income",IF(G1076&gt;1,IF(G1076&gt;3,0.3,0.24),0.12),IF(_xlfn.XLOOKUP(B1076,'RES TECH'!$M:$M,'RES TECH'!$C:$C)="Lower-middle Income",IF(G1076&gt;1,IF(G1076&gt;3,0.23,0.18),0.09),IF(_xlfn.XLOOKUP(B1076,'RES TECH'!$M:$M,'RES TECH'!$C:$C)="Upper-middle Income",IF(G1076&gt;1,IF(G1076&gt;3,0.15,0.12),0.06),IF(_xlfn.XLOOKUP(B1076,'RES TECH'!$M:$M,'RES TECH'!$C:$C)="High Income",IF(G1076&gt;1,IF(G1076&gt;3,0.08,0.06),0.03))))))</f>
        <v>0.08</v>
      </c>
    </row>
    <row r="1077" spans="2:13" x14ac:dyDescent="0.25">
      <c r="B1077" t="str">
        <f>IF('RES TECH'!N1073=1,'RES TECH'!M1073,"*")</f>
        <v>RESAPAHIOldWH7ELC20</v>
      </c>
      <c r="C1077" t="str">
        <f>IF(B1077="*","*",_xlfn.XLOOKUP(B1077,'RES TECH'!M:M,'RES TECH'!K:K))</f>
        <v>RESELC</v>
      </c>
      <c r="D1077" t="str">
        <f>IF(B1077="*","*",_xlfn.XLOOKUP(B1077,'RES TECH'!M:M,'RES TECH'!L:L))</f>
        <v>RESAPAHIOldWHEUE</v>
      </c>
      <c r="E1077">
        <f>IF(B1077="*","*",_xlfn.XLOOKUP(B1077,'RES TECH'!M:M,'RES TECH'!O:O))</f>
        <v>2020</v>
      </c>
      <c r="F1077" s="12">
        <f>IF(B1077="*","*",_xlfn.XLOOKUP(B1077,'RES TECH'!M:M,'RES TECH'!Y:Y))</f>
        <v>14</v>
      </c>
      <c r="G1077" s="12">
        <f>IF(B1077="*","*",_xlfn.XLOOKUP(B1077,'RES TECH'!M:M,'RES TECH'!V:V))</f>
        <v>3.55</v>
      </c>
      <c r="H1077">
        <f>IF(B1077="*","*",_xlfn.XLOOKUP(B1077,'RES TECH'!M:M,'RES TECH'!AA:AA))</f>
        <v>31.536000000000001</v>
      </c>
      <c r="I1077" s="12">
        <f>IF(B1077="*","*",_xlfn.XLOOKUP(B1077,'RES TECH'!M:M,'RES TECH'!Z:Z))</f>
        <v>0.24</v>
      </c>
      <c r="J1077" s="12">
        <f>IF(B1077="*","*",_xlfn.XLOOKUP(B1077,'RES TECH'!M:M,'RES TECH'!S:S))</f>
        <v>1868.077125060099</v>
      </c>
      <c r="K1077" s="12">
        <f t="shared" si="32"/>
        <v>93.40385625300496</v>
      </c>
      <c r="L1077" s="12">
        <f t="shared" si="33"/>
        <v>4.6701928126502485</v>
      </c>
      <c r="M1077">
        <f>IF(B1077="*","*",IF(_xlfn.XLOOKUP(B1077,'RES TECH'!$M:$M,'RES TECH'!$C:$C)="Low Income",IF(G1077&gt;1,IF(G1077&gt;3,0.3,0.24),0.12),IF(_xlfn.XLOOKUP(B1077,'RES TECH'!$M:$M,'RES TECH'!$C:$C)="Lower-middle Income",IF(G1077&gt;1,IF(G1077&gt;3,0.23,0.18),0.09),IF(_xlfn.XLOOKUP(B1077,'RES TECH'!$M:$M,'RES TECH'!$C:$C)="Upper-middle Income",IF(G1077&gt;1,IF(G1077&gt;3,0.15,0.12),0.06),IF(_xlfn.XLOOKUP(B1077,'RES TECH'!$M:$M,'RES TECH'!$C:$C)="High Income",IF(G1077&gt;1,IF(G1077&gt;3,0.08,0.06),0.03))))))</f>
        <v>0.08</v>
      </c>
    </row>
    <row r="1078" spans="2:13" x14ac:dyDescent="0.25">
      <c r="B1078" t="str">
        <f>IF('RES TECH'!N1074=1,'RES TECH'!M1074,"*")</f>
        <v>RESAPAHIOldWH7ELC22</v>
      </c>
      <c r="C1078" t="str">
        <f>IF(B1078="*","*",_xlfn.XLOOKUP(B1078,'RES TECH'!M:M,'RES TECH'!K:K))</f>
        <v>RESELC</v>
      </c>
      <c r="D1078" t="str">
        <f>IF(B1078="*","*",_xlfn.XLOOKUP(B1078,'RES TECH'!M:M,'RES TECH'!L:L))</f>
        <v>RESAPAHIOldWHEUE</v>
      </c>
      <c r="E1078">
        <f>IF(B1078="*","*",_xlfn.XLOOKUP(B1078,'RES TECH'!M:M,'RES TECH'!O:O))</f>
        <v>2022</v>
      </c>
      <c r="F1078" s="12">
        <f>IF(B1078="*","*",_xlfn.XLOOKUP(B1078,'RES TECH'!M:M,'RES TECH'!Y:Y))</f>
        <v>14</v>
      </c>
      <c r="G1078" s="12">
        <f>IF(B1078="*","*",_xlfn.XLOOKUP(B1078,'RES TECH'!M:M,'RES TECH'!V:V))</f>
        <v>3.55</v>
      </c>
      <c r="H1078">
        <f>IF(B1078="*","*",_xlfn.XLOOKUP(B1078,'RES TECH'!M:M,'RES TECH'!AA:AA))</f>
        <v>31.536000000000001</v>
      </c>
      <c r="I1078" s="12">
        <f>IF(B1078="*","*",_xlfn.XLOOKUP(B1078,'RES TECH'!M:M,'RES TECH'!Z:Z))</f>
        <v>0.24</v>
      </c>
      <c r="J1078" s="12">
        <f>IF(B1078="*","*",_xlfn.XLOOKUP(B1078,'RES TECH'!M:M,'RES TECH'!S:S))</f>
        <v>1868.077125060099</v>
      </c>
      <c r="K1078" s="12">
        <f t="shared" si="32"/>
        <v>93.40385625300496</v>
      </c>
      <c r="L1078" s="12">
        <f t="shared" si="33"/>
        <v>4.6701928126502485</v>
      </c>
      <c r="M1078">
        <f>IF(B1078="*","*",IF(_xlfn.XLOOKUP(B1078,'RES TECH'!$M:$M,'RES TECH'!$C:$C)="Low Income",IF(G1078&gt;1,IF(G1078&gt;3,0.3,0.24),0.12),IF(_xlfn.XLOOKUP(B1078,'RES TECH'!$M:$M,'RES TECH'!$C:$C)="Lower-middle Income",IF(G1078&gt;1,IF(G1078&gt;3,0.23,0.18),0.09),IF(_xlfn.XLOOKUP(B1078,'RES TECH'!$M:$M,'RES TECH'!$C:$C)="Upper-middle Income",IF(G1078&gt;1,IF(G1078&gt;3,0.15,0.12),0.06),IF(_xlfn.XLOOKUP(B1078,'RES TECH'!$M:$M,'RES TECH'!$C:$C)="High Income",IF(G1078&gt;1,IF(G1078&gt;3,0.08,0.06),0.03))))))</f>
        <v>0.08</v>
      </c>
    </row>
    <row r="1079" spans="2:13" x14ac:dyDescent="0.25">
      <c r="B1079" t="str">
        <f>IF('RES TECH'!N1075=1,'RES TECH'!M1075,"*")</f>
        <v>RESAPAHIOldWH1FOI20</v>
      </c>
      <c r="C1079" t="str">
        <f>IF(B1079="*","*",_xlfn.XLOOKUP(B1079,'RES TECH'!M:M,'RES TECH'!K:K))</f>
        <v>RESFOI</v>
      </c>
      <c r="D1079" t="str">
        <f>IF(B1079="*","*",_xlfn.XLOOKUP(B1079,'RES TECH'!M:M,'RES TECH'!L:L))</f>
        <v>RESAPAHIOldWHEUE</v>
      </c>
      <c r="E1079">
        <f>IF(B1079="*","*",_xlfn.XLOOKUP(B1079,'RES TECH'!M:M,'RES TECH'!O:O))</f>
        <v>2020</v>
      </c>
      <c r="F1079" s="12">
        <f>IF(B1079="*","*",_xlfn.XLOOKUP(B1079,'RES TECH'!M:M,'RES TECH'!Y:Y))</f>
        <v>14</v>
      </c>
      <c r="G1079" s="12">
        <f>IF(B1079="*","*",_xlfn.XLOOKUP(B1079,'RES TECH'!M:M,'RES TECH'!V:V))</f>
        <v>0.63670000000000004</v>
      </c>
      <c r="H1079">
        <f>IF(B1079="*","*",_xlfn.XLOOKUP(B1079,'RES TECH'!M:M,'RES TECH'!AA:AA))</f>
        <v>31.536000000000001</v>
      </c>
      <c r="I1079" s="12">
        <f>IF(B1079="*","*",_xlfn.XLOOKUP(B1079,'RES TECH'!M:M,'RES TECH'!Z:Z))</f>
        <v>0.24</v>
      </c>
      <c r="J1079" s="12">
        <f>IF(B1079="*","*",_xlfn.XLOOKUP(B1079,'RES TECH'!M:M,'RES TECH'!S:S))</f>
        <v>1811.468727331006</v>
      </c>
      <c r="K1079" s="12">
        <f t="shared" si="32"/>
        <v>90.573436366550311</v>
      </c>
      <c r="L1079" s="12">
        <f t="shared" si="33"/>
        <v>4.5286718183275161</v>
      </c>
      <c r="M1079">
        <f>IF(B1079="*","*",IF(_xlfn.XLOOKUP(B1079,'RES TECH'!$M:$M,'RES TECH'!$C:$C)="Low Income",IF(G1079&gt;1,IF(G1079&gt;3,0.3,0.24),0.12),IF(_xlfn.XLOOKUP(B1079,'RES TECH'!$M:$M,'RES TECH'!$C:$C)="Lower-middle Income",IF(G1079&gt;1,IF(G1079&gt;3,0.23,0.18),0.09),IF(_xlfn.XLOOKUP(B1079,'RES TECH'!$M:$M,'RES TECH'!$C:$C)="Upper-middle Income",IF(G1079&gt;1,IF(G1079&gt;3,0.15,0.12),0.06),IF(_xlfn.XLOOKUP(B1079,'RES TECH'!$M:$M,'RES TECH'!$C:$C)="High Income",IF(G1079&gt;1,IF(G1079&gt;3,0.08,0.06),0.03))))))</f>
        <v>0.03</v>
      </c>
    </row>
    <row r="1080" spans="2:13" x14ac:dyDescent="0.25">
      <c r="B1080" t="str">
        <f>IF('RES TECH'!N1076=1,'RES TECH'!M1076,"*")</f>
        <v>RESAPAHIOldWH2FOI20</v>
      </c>
      <c r="C1080" t="str">
        <f>IF(B1080="*","*",_xlfn.XLOOKUP(B1080,'RES TECH'!M:M,'RES TECH'!K:K))</f>
        <v>RESFOI</v>
      </c>
      <c r="D1080" t="str">
        <f>IF(B1080="*","*",_xlfn.XLOOKUP(B1080,'RES TECH'!M:M,'RES TECH'!L:L))</f>
        <v>RESAPAHIOldWHEUE</v>
      </c>
      <c r="E1080">
        <f>IF(B1080="*","*",_xlfn.XLOOKUP(B1080,'RES TECH'!M:M,'RES TECH'!O:O))</f>
        <v>2020</v>
      </c>
      <c r="F1080" s="12">
        <f>IF(B1080="*","*",_xlfn.XLOOKUP(B1080,'RES TECH'!M:M,'RES TECH'!Y:Y))</f>
        <v>14</v>
      </c>
      <c r="G1080" s="12">
        <f>IF(B1080="*","*",_xlfn.XLOOKUP(B1080,'RES TECH'!M:M,'RES TECH'!V:V))</f>
        <v>0.67</v>
      </c>
      <c r="H1080">
        <f>IF(B1080="*","*",_xlfn.XLOOKUP(B1080,'RES TECH'!M:M,'RES TECH'!AA:AA))</f>
        <v>31.536000000000001</v>
      </c>
      <c r="I1080" s="12">
        <f>IF(B1080="*","*",_xlfn.XLOOKUP(B1080,'RES TECH'!M:M,'RES TECH'!Z:Z))</f>
        <v>0.24</v>
      </c>
      <c r="J1080" s="12">
        <f>IF(B1080="*","*",_xlfn.XLOOKUP(B1080,'RES TECH'!M:M,'RES TECH'!S:S))</f>
        <v>1924.6855227891931</v>
      </c>
      <c r="K1080" s="12">
        <f t="shared" si="32"/>
        <v>96.234276139459666</v>
      </c>
      <c r="L1080" s="12">
        <f t="shared" si="33"/>
        <v>4.8117138069729837</v>
      </c>
      <c r="M1080">
        <f>IF(B1080="*","*",IF(_xlfn.XLOOKUP(B1080,'RES TECH'!$M:$M,'RES TECH'!$C:$C)="Low Income",IF(G1080&gt;1,IF(G1080&gt;3,0.3,0.24),0.12),IF(_xlfn.XLOOKUP(B1080,'RES TECH'!$M:$M,'RES TECH'!$C:$C)="Lower-middle Income",IF(G1080&gt;1,IF(G1080&gt;3,0.23,0.18),0.09),IF(_xlfn.XLOOKUP(B1080,'RES TECH'!$M:$M,'RES TECH'!$C:$C)="Upper-middle Income",IF(G1080&gt;1,IF(G1080&gt;3,0.15,0.12),0.06),IF(_xlfn.XLOOKUP(B1080,'RES TECH'!$M:$M,'RES TECH'!$C:$C)="High Income",IF(G1080&gt;1,IF(G1080&gt;3,0.08,0.06),0.03))))))</f>
        <v>0.03</v>
      </c>
    </row>
    <row r="1081" spans="2:13" x14ac:dyDescent="0.25">
      <c r="B1081" t="str">
        <f>IF('RES TECH'!N1077=1,'RES TECH'!M1077,"*")</f>
        <v>RESAPAHIOldWH4FOI20</v>
      </c>
      <c r="C1081" t="str">
        <f>IF(B1081="*","*",_xlfn.XLOOKUP(B1081,'RES TECH'!M:M,'RES TECH'!K:K))</f>
        <v>RESFOI</v>
      </c>
      <c r="D1081" t="str">
        <f>IF(B1081="*","*",_xlfn.XLOOKUP(B1081,'RES TECH'!M:M,'RES TECH'!L:L))</f>
        <v>RESAPAHIOldWHEUE</v>
      </c>
      <c r="E1081">
        <f>IF(B1081="*","*",_xlfn.XLOOKUP(B1081,'RES TECH'!M:M,'RES TECH'!O:O))</f>
        <v>2020</v>
      </c>
      <c r="F1081" s="12">
        <f>IF(B1081="*","*",_xlfn.XLOOKUP(B1081,'RES TECH'!M:M,'RES TECH'!Y:Y))</f>
        <v>14</v>
      </c>
      <c r="G1081" s="12">
        <f>IF(B1081="*","*",_xlfn.XLOOKUP(B1081,'RES TECH'!M:M,'RES TECH'!V:V))</f>
        <v>0.69</v>
      </c>
      <c r="H1081">
        <f>IF(B1081="*","*",_xlfn.XLOOKUP(B1081,'RES TECH'!M:M,'RES TECH'!AA:AA))</f>
        <v>31.536000000000001</v>
      </c>
      <c r="I1081" s="12">
        <f>IF(B1081="*","*",_xlfn.XLOOKUP(B1081,'RES TECH'!M:M,'RES TECH'!Z:Z))</f>
        <v>0.24</v>
      </c>
      <c r="J1081" s="12">
        <f>IF(B1081="*","*",_xlfn.XLOOKUP(B1081,'RES TECH'!M:M,'RES TECH'!S:S))</f>
        <v>1905.8160568794949</v>
      </c>
      <c r="K1081" s="12">
        <f t="shared" si="32"/>
        <v>95.290802843974745</v>
      </c>
      <c r="L1081" s="12">
        <f t="shared" si="33"/>
        <v>4.7645401421987374</v>
      </c>
      <c r="M1081">
        <f>IF(B1081="*","*",IF(_xlfn.XLOOKUP(B1081,'RES TECH'!$M:$M,'RES TECH'!$C:$C)="Low Income",IF(G1081&gt;1,IF(G1081&gt;3,0.3,0.24),0.12),IF(_xlfn.XLOOKUP(B1081,'RES TECH'!$M:$M,'RES TECH'!$C:$C)="Lower-middle Income",IF(G1081&gt;1,IF(G1081&gt;3,0.23,0.18),0.09),IF(_xlfn.XLOOKUP(B1081,'RES TECH'!$M:$M,'RES TECH'!$C:$C)="Upper-middle Income",IF(G1081&gt;1,IF(G1081&gt;3,0.15,0.12),0.06),IF(_xlfn.XLOOKUP(B1081,'RES TECH'!$M:$M,'RES TECH'!$C:$C)="High Income",IF(G1081&gt;1,IF(G1081&gt;3,0.08,0.06),0.03))))))</f>
        <v>0.03</v>
      </c>
    </row>
    <row r="1082" spans="2:13" x14ac:dyDescent="0.25">
      <c r="B1082" t="str">
        <f>IF('RES TECH'!N1078=1,'RES TECH'!M1078,"*")</f>
        <v>RESAPAHIOldWH1LPG20</v>
      </c>
      <c r="C1082" t="str">
        <f>IF(B1082="*","*",_xlfn.XLOOKUP(B1082,'RES TECH'!M:M,'RES TECH'!K:K))</f>
        <v>RESLPG</v>
      </c>
      <c r="D1082" t="str">
        <f>IF(B1082="*","*",_xlfn.XLOOKUP(B1082,'RES TECH'!M:M,'RES TECH'!L:L))</f>
        <v>RESAPAHIOldWHEUE</v>
      </c>
      <c r="E1082">
        <f>IF(B1082="*","*",_xlfn.XLOOKUP(B1082,'RES TECH'!M:M,'RES TECH'!O:O))</f>
        <v>2020</v>
      </c>
      <c r="F1082" s="12">
        <f>IF(B1082="*","*",_xlfn.XLOOKUP(B1082,'RES TECH'!M:M,'RES TECH'!Y:Y))</f>
        <v>14</v>
      </c>
      <c r="G1082" s="12">
        <f>IF(B1082="*","*",_xlfn.XLOOKUP(B1082,'RES TECH'!M:M,'RES TECH'!V:V))</f>
        <v>0.61014999999999997</v>
      </c>
      <c r="H1082">
        <f>IF(B1082="*","*",_xlfn.XLOOKUP(B1082,'RES TECH'!M:M,'RES TECH'!AA:AA))</f>
        <v>31.536000000000001</v>
      </c>
      <c r="I1082" s="12">
        <f>IF(B1082="*","*",_xlfn.XLOOKUP(B1082,'RES TECH'!M:M,'RES TECH'!Z:Z))</f>
        <v>0.24</v>
      </c>
      <c r="J1082" s="12">
        <f>IF(B1082="*","*",_xlfn.XLOOKUP(B1082,'RES TECH'!M:M,'RES TECH'!S:S))</f>
        <v>1377.4710114079519</v>
      </c>
      <c r="K1082" s="12">
        <f t="shared" si="32"/>
        <v>68.873550570397597</v>
      </c>
      <c r="L1082" s="12">
        <f t="shared" si="33"/>
        <v>3.44367752851988</v>
      </c>
      <c r="M1082">
        <f>IF(B1082="*","*",IF(_xlfn.XLOOKUP(B1082,'RES TECH'!$M:$M,'RES TECH'!$C:$C)="Low Income",IF(G1082&gt;1,IF(G1082&gt;3,0.3,0.24),0.12),IF(_xlfn.XLOOKUP(B1082,'RES TECH'!$M:$M,'RES TECH'!$C:$C)="Lower-middle Income",IF(G1082&gt;1,IF(G1082&gt;3,0.23,0.18),0.09),IF(_xlfn.XLOOKUP(B1082,'RES TECH'!$M:$M,'RES TECH'!$C:$C)="Upper-middle Income",IF(G1082&gt;1,IF(G1082&gt;3,0.15,0.12),0.06),IF(_xlfn.XLOOKUP(B1082,'RES TECH'!$M:$M,'RES TECH'!$C:$C)="High Income",IF(G1082&gt;1,IF(G1082&gt;3,0.08,0.06),0.03))))))</f>
        <v>0.03</v>
      </c>
    </row>
    <row r="1083" spans="2:13" x14ac:dyDescent="0.25">
      <c r="B1083" t="str">
        <f>IF('RES TECH'!N1079=1,'RES TECH'!M1079,"*")</f>
        <v>RESAPAHIOldWH2LPG20</v>
      </c>
      <c r="C1083" t="str">
        <f>IF(B1083="*","*",_xlfn.XLOOKUP(B1083,'RES TECH'!M:M,'RES TECH'!K:K))</f>
        <v>RESLPG</v>
      </c>
      <c r="D1083" t="str">
        <f>IF(B1083="*","*",_xlfn.XLOOKUP(B1083,'RES TECH'!M:M,'RES TECH'!L:L))</f>
        <v>RESAPAHIOldWHEUE</v>
      </c>
      <c r="E1083">
        <f>IF(B1083="*","*",_xlfn.XLOOKUP(B1083,'RES TECH'!M:M,'RES TECH'!O:O))</f>
        <v>2020</v>
      </c>
      <c r="F1083" s="12">
        <f>IF(B1083="*","*",_xlfn.XLOOKUP(B1083,'RES TECH'!M:M,'RES TECH'!Y:Y))</f>
        <v>14</v>
      </c>
      <c r="G1083" s="12">
        <f>IF(B1083="*","*",_xlfn.XLOOKUP(B1083,'RES TECH'!M:M,'RES TECH'!V:V))</f>
        <v>0.63</v>
      </c>
      <c r="H1083">
        <f>IF(B1083="*","*",_xlfn.XLOOKUP(B1083,'RES TECH'!M:M,'RES TECH'!AA:AA))</f>
        <v>31.536000000000001</v>
      </c>
      <c r="I1083" s="12">
        <f>IF(B1083="*","*",_xlfn.XLOOKUP(B1083,'RES TECH'!M:M,'RES TECH'!Z:Z))</f>
        <v>0.24</v>
      </c>
      <c r="J1083" s="12">
        <f>IF(B1083="*","*",_xlfn.XLOOKUP(B1083,'RES TECH'!M:M,'RES TECH'!S:S))</f>
        <v>1452.948875046744</v>
      </c>
      <c r="K1083" s="12">
        <f t="shared" si="32"/>
        <v>72.647443752337196</v>
      </c>
      <c r="L1083" s="12">
        <f t="shared" si="33"/>
        <v>3.63237218761686</v>
      </c>
      <c r="M1083">
        <f>IF(B1083="*","*",IF(_xlfn.XLOOKUP(B1083,'RES TECH'!$M:$M,'RES TECH'!$C:$C)="Low Income",IF(G1083&gt;1,IF(G1083&gt;3,0.3,0.24),0.12),IF(_xlfn.XLOOKUP(B1083,'RES TECH'!$M:$M,'RES TECH'!$C:$C)="Lower-middle Income",IF(G1083&gt;1,IF(G1083&gt;3,0.23,0.18),0.09),IF(_xlfn.XLOOKUP(B1083,'RES TECH'!$M:$M,'RES TECH'!$C:$C)="Upper-middle Income",IF(G1083&gt;1,IF(G1083&gt;3,0.15,0.12),0.06),IF(_xlfn.XLOOKUP(B1083,'RES TECH'!$M:$M,'RES TECH'!$C:$C)="High Income",IF(G1083&gt;1,IF(G1083&gt;3,0.08,0.06),0.03))))))</f>
        <v>0.03</v>
      </c>
    </row>
    <row r="1084" spans="2:13" x14ac:dyDescent="0.25">
      <c r="B1084" t="str">
        <f>IF('RES TECH'!N1080=1,'RES TECH'!M1080,"*")</f>
        <v>RESAPAHIOldWH3LPG20</v>
      </c>
      <c r="C1084" t="str">
        <f>IF(B1084="*","*",_xlfn.XLOOKUP(B1084,'RES TECH'!M:M,'RES TECH'!K:K))</f>
        <v>RESLPG</v>
      </c>
      <c r="D1084" t="str">
        <f>IF(B1084="*","*",_xlfn.XLOOKUP(B1084,'RES TECH'!M:M,'RES TECH'!L:L))</f>
        <v>RESAPAHIOldWHEUE</v>
      </c>
      <c r="E1084">
        <f>IF(B1084="*","*",_xlfn.XLOOKUP(B1084,'RES TECH'!M:M,'RES TECH'!O:O))</f>
        <v>2020</v>
      </c>
      <c r="F1084" s="12">
        <f>IF(B1084="*","*",_xlfn.XLOOKUP(B1084,'RES TECH'!M:M,'RES TECH'!Y:Y))</f>
        <v>14</v>
      </c>
      <c r="G1084" s="12">
        <f>IF(B1084="*","*",_xlfn.XLOOKUP(B1084,'RES TECH'!M:M,'RES TECH'!V:V))</f>
        <v>0.66</v>
      </c>
      <c r="H1084">
        <f>IF(B1084="*","*",_xlfn.XLOOKUP(B1084,'RES TECH'!M:M,'RES TECH'!AA:AA))</f>
        <v>31.536000000000001</v>
      </c>
      <c r="I1084" s="12">
        <f>IF(B1084="*","*",_xlfn.XLOOKUP(B1084,'RES TECH'!M:M,'RES TECH'!Z:Z))</f>
        <v>0.24</v>
      </c>
      <c r="J1084" s="12">
        <f>IF(B1084="*","*",_xlfn.XLOOKUP(B1084,'RES TECH'!M:M,'RES TECH'!S:S))</f>
        <v>1528.4267386855361</v>
      </c>
      <c r="K1084" s="12">
        <f t="shared" si="32"/>
        <v>76.421336934276809</v>
      </c>
      <c r="L1084" s="12">
        <f t="shared" si="33"/>
        <v>3.8210668467138404</v>
      </c>
      <c r="M1084">
        <f>IF(B1084="*","*",IF(_xlfn.XLOOKUP(B1084,'RES TECH'!$M:$M,'RES TECH'!$C:$C)="Low Income",IF(G1084&gt;1,IF(G1084&gt;3,0.3,0.24),0.12),IF(_xlfn.XLOOKUP(B1084,'RES TECH'!$M:$M,'RES TECH'!$C:$C)="Lower-middle Income",IF(G1084&gt;1,IF(G1084&gt;3,0.23,0.18),0.09),IF(_xlfn.XLOOKUP(B1084,'RES TECH'!$M:$M,'RES TECH'!$C:$C)="Upper-middle Income",IF(G1084&gt;1,IF(G1084&gt;3,0.15,0.12),0.06),IF(_xlfn.XLOOKUP(B1084,'RES TECH'!$M:$M,'RES TECH'!$C:$C)="High Income",IF(G1084&gt;1,IF(G1084&gt;3,0.08,0.06),0.03))))))</f>
        <v>0.03</v>
      </c>
    </row>
    <row r="1085" spans="2:13" x14ac:dyDescent="0.25">
      <c r="B1085" t="str">
        <f>IF('RES TECH'!N1081=1,'RES TECH'!M1081,"*")</f>
        <v>RESAPAHIOldWH3LPG23</v>
      </c>
      <c r="C1085" t="str">
        <f>IF(B1085="*","*",_xlfn.XLOOKUP(B1085,'RES TECH'!M:M,'RES TECH'!K:K))</f>
        <v>RESLPG</v>
      </c>
      <c r="D1085" t="str">
        <f>IF(B1085="*","*",_xlfn.XLOOKUP(B1085,'RES TECH'!M:M,'RES TECH'!L:L))</f>
        <v>RESAPAHIOldWHEUE</v>
      </c>
      <c r="E1085">
        <f>IF(B1085="*","*",_xlfn.XLOOKUP(B1085,'RES TECH'!M:M,'RES TECH'!O:O))</f>
        <v>2023</v>
      </c>
      <c r="F1085" s="12">
        <f>IF(B1085="*","*",_xlfn.XLOOKUP(B1085,'RES TECH'!M:M,'RES TECH'!Y:Y))</f>
        <v>14</v>
      </c>
      <c r="G1085" s="12">
        <f>IF(B1085="*","*",_xlfn.XLOOKUP(B1085,'RES TECH'!M:M,'RES TECH'!V:V))</f>
        <v>0.83499999999999996</v>
      </c>
      <c r="H1085">
        <f>IF(B1085="*","*",_xlfn.XLOOKUP(B1085,'RES TECH'!M:M,'RES TECH'!AA:AA))</f>
        <v>31.536000000000001</v>
      </c>
      <c r="I1085" s="12">
        <f>IF(B1085="*","*",_xlfn.XLOOKUP(B1085,'RES TECH'!M:M,'RES TECH'!Z:Z))</f>
        <v>0.24</v>
      </c>
      <c r="J1085" s="12">
        <f>IF(B1085="*","*",_xlfn.XLOOKUP(B1085,'RES TECH'!M:M,'RES TECH'!S:S))</f>
        <v>2392.5783904389259</v>
      </c>
      <c r="K1085" s="12">
        <f t="shared" si="32"/>
        <v>119.6289195219463</v>
      </c>
      <c r="L1085" s="12">
        <f t="shared" si="33"/>
        <v>5.9814459760973158</v>
      </c>
      <c r="M1085">
        <f>IF(B1085="*","*",IF(_xlfn.XLOOKUP(B1085,'RES TECH'!$M:$M,'RES TECH'!$C:$C)="Low Income",IF(G1085&gt;1,IF(G1085&gt;3,0.3,0.24),0.12),IF(_xlfn.XLOOKUP(B1085,'RES TECH'!$M:$M,'RES TECH'!$C:$C)="Lower-middle Income",IF(G1085&gt;1,IF(G1085&gt;3,0.23,0.18),0.09),IF(_xlfn.XLOOKUP(B1085,'RES TECH'!$M:$M,'RES TECH'!$C:$C)="Upper-middle Income",IF(G1085&gt;1,IF(G1085&gt;3,0.15,0.12),0.06),IF(_xlfn.XLOOKUP(B1085,'RES TECH'!$M:$M,'RES TECH'!$C:$C)="High Income",IF(G1085&gt;1,IF(G1085&gt;3,0.08,0.06),0.03))))))</f>
        <v>0.03</v>
      </c>
    </row>
    <row r="1086" spans="2:13" x14ac:dyDescent="0.25">
      <c r="B1086" t="str">
        <f>IF('RES TECH'!N1082=1,'RES TECH'!M1082,"*")</f>
        <v>*</v>
      </c>
      <c r="C1086" t="str">
        <f>IF(B1086="*","*",_xlfn.XLOOKUP(B1086,'RES TECH'!M:M,'RES TECH'!K:K))</f>
        <v>*</v>
      </c>
      <c r="D1086" t="str">
        <f>IF(B1086="*","*",_xlfn.XLOOKUP(B1086,'RES TECH'!M:M,'RES TECH'!L:L))</f>
        <v>*</v>
      </c>
      <c r="E1086" t="str">
        <f>IF(B1086="*","*",_xlfn.XLOOKUP(B1086,'RES TECH'!M:M,'RES TECH'!O:O))</f>
        <v>*</v>
      </c>
      <c r="F1086" s="12" t="str">
        <f>IF(B1086="*","*",_xlfn.XLOOKUP(B1086,'RES TECH'!M:M,'RES TECH'!Y:Y))</f>
        <v>*</v>
      </c>
      <c r="G1086" s="12" t="str">
        <f>IF(B1086="*","*",_xlfn.XLOOKUP(B1086,'RES TECH'!M:M,'RES TECH'!V:V))</f>
        <v>*</v>
      </c>
      <c r="H1086" t="str">
        <f>IF(B1086="*","*",_xlfn.XLOOKUP(B1086,'RES TECH'!M:M,'RES TECH'!AA:AA))</f>
        <v>*</v>
      </c>
      <c r="I1086" s="12" t="str">
        <f>IF(B1086="*","*",_xlfn.XLOOKUP(B1086,'RES TECH'!M:M,'RES TECH'!Z:Z))</f>
        <v>*</v>
      </c>
      <c r="J1086" s="12" t="str">
        <f>IF(B1086="*","*",_xlfn.XLOOKUP(B1086,'RES TECH'!M:M,'RES TECH'!S:S))</f>
        <v>*</v>
      </c>
      <c r="K1086" s="12" t="str">
        <f t="shared" si="32"/>
        <v>*</v>
      </c>
      <c r="L1086" s="12" t="str">
        <f t="shared" si="33"/>
        <v>*</v>
      </c>
      <c r="M1086" t="str">
        <f>IF(B1086="*","*",IF(_xlfn.XLOOKUP(B1086,'RES TECH'!$M:$M,'RES TECH'!$C:$C)="Low Income",IF(G1086&gt;1,IF(G1086&gt;3,0.3,0.24),0.12),IF(_xlfn.XLOOKUP(B1086,'RES TECH'!$M:$M,'RES TECH'!$C:$C)="Lower-middle Income",IF(G1086&gt;1,IF(G1086&gt;3,0.23,0.18),0.09),IF(_xlfn.XLOOKUP(B1086,'RES TECH'!$M:$M,'RES TECH'!$C:$C)="Upper-middle Income",IF(G1086&gt;1,IF(G1086&gt;3,0.15,0.12),0.06),IF(_xlfn.XLOOKUP(B1086,'RES TECH'!$M:$M,'RES TECH'!$C:$C)="High Income",IF(G1086&gt;1,IF(G1086&gt;3,0.08,0.06),0.03))))))</f>
        <v>*</v>
      </c>
    </row>
    <row r="1087" spans="2:13" x14ac:dyDescent="0.25">
      <c r="B1087" t="str">
        <f>IF('RES TECH'!N1083=1,'RES TECH'!M1083,"*")</f>
        <v>RESAPAHIOldWH4LPG20</v>
      </c>
      <c r="C1087" t="str">
        <f>IF(B1087="*","*",_xlfn.XLOOKUP(B1087,'RES TECH'!M:M,'RES TECH'!K:K))</f>
        <v>RESLPG</v>
      </c>
      <c r="D1087" t="str">
        <f>IF(B1087="*","*",_xlfn.XLOOKUP(B1087,'RES TECH'!M:M,'RES TECH'!L:L))</f>
        <v>RESAPAHIOldWHEUE</v>
      </c>
      <c r="E1087">
        <f>IF(B1087="*","*",_xlfn.XLOOKUP(B1087,'RES TECH'!M:M,'RES TECH'!O:O))</f>
        <v>2020</v>
      </c>
      <c r="F1087" s="12">
        <f>IF(B1087="*","*",_xlfn.XLOOKUP(B1087,'RES TECH'!M:M,'RES TECH'!Y:Y))</f>
        <v>14</v>
      </c>
      <c r="G1087" s="12">
        <f>IF(B1087="*","*",_xlfn.XLOOKUP(B1087,'RES TECH'!M:M,'RES TECH'!V:V))</f>
        <v>0.81</v>
      </c>
      <c r="H1087">
        <f>IF(B1087="*","*",_xlfn.XLOOKUP(B1087,'RES TECH'!M:M,'RES TECH'!AA:AA))</f>
        <v>31.536000000000001</v>
      </c>
      <c r="I1087" s="12">
        <f>IF(B1087="*","*",_xlfn.XLOOKUP(B1087,'RES TECH'!M:M,'RES TECH'!Z:Z))</f>
        <v>0.24</v>
      </c>
      <c r="J1087" s="12">
        <f>IF(B1087="*","*",_xlfn.XLOOKUP(B1087,'RES TECH'!M:M,'RES TECH'!S:S))</f>
        <v>2320.9443068928508</v>
      </c>
      <c r="K1087" s="12">
        <f t="shared" si="32"/>
        <v>116.04721534464255</v>
      </c>
      <c r="L1087" s="12">
        <f t="shared" si="33"/>
        <v>5.8023607672321278</v>
      </c>
      <c r="M1087">
        <f>IF(B1087="*","*",IF(_xlfn.XLOOKUP(B1087,'RES TECH'!$M:$M,'RES TECH'!$C:$C)="Low Income",IF(G1087&gt;1,IF(G1087&gt;3,0.3,0.24),0.12),IF(_xlfn.XLOOKUP(B1087,'RES TECH'!$M:$M,'RES TECH'!$C:$C)="Lower-middle Income",IF(G1087&gt;1,IF(G1087&gt;3,0.23,0.18),0.09),IF(_xlfn.XLOOKUP(B1087,'RES TECH'!$M:$M,'RES TECH'!$C:$C)="Upper-middle Income",IF(G1087&gt;1,IF(G1087&gt;3,0.15,0.12),0.06),IF(_xlfn.XLOOKUP(B1087,'RES TECH'!$M:$M,'RES TECH'!$C:$C)="High Income",IF(G1087&gt;1,IF(G1087&gt;3,0.08,0.06),0.03))))))</f>
        <v>0.03</v>
      </c>
    </row>
    <row r="1088" spans="2:13" x14ac:dyDescent="0.25">
      <c r="B1088" t="str">
        <f>IF('RES TECH'!N1084=1,'RES TECH'!M1084,"*")</f>
        <v>*</v>
      </c>
      <c r="C1088" t="str">
        <f>IF(B1088="*","*",_xlfn.XLOOKUP(B1088,'RES TECH'!M:M,'RES TECH'!K:K))</f>
        <v>*</v>
      </c>
      <c r="D1088" t="str">
        <f>IF(B1088="*","*",_xlfn.XLOOKUP(B1088,'RES TECH'!M:M,'RES TECH'!L:L))</f>
        <v>*</v>
      </c>
      <c r="E1088" t="str">
        <f>IF(B1088="*","*",_xlfn.XLOOKUP(B1088,'RES TECH'!M:M,'RES TECH'!O:O))</f>
        <v>*</v>
      </c>
      <c r="F1088" s="12" t="str">
        <f>IF(B1088="*","*",_xlfn.XLOOKUP(B1088,'RES TECH'!M:M,'RES TECH'!Y:Y))</f>
        <v>*</v>
      </c>
      <c r="G1088" s="12" t="str">
        <f>IF(B1088="*","*",_xlfn.XLOOKUP(B1088,'RES TECH'!M:M,'RES TECH'!V:V))</f>
        <v>*</v>
      </c>
      <c r="H1088" t="str">
        <f>IF(B1088="*","*",_xlfn.XLOOKUP(B1088,'RES TECH'!M:M,'RES TECH'!AA:AA))</f>
        <v>*</v>
      </c>
      <c r="I1088" s="12" t="str">
        <f>IF(B1088="*","*",_xlfn.XLOOKUP(B1088,'RES TECH'!M:M,'RES TECH'!Z:Z))</f>
        <v>*</v>
      </c>
      <c r="J1088" s="12" t="str">
        <f>IF(B1088="*","*",_xlfn.XLOOKUP(B1088,'RES TECH'!M:M,'RES TECH'!S:S))</f>
        <v>*</v>
      </c>
      <c r="K1088" s="12" t="str">
        <f t="shared" si="32"/>
        <v>*</v>
      </c>
      <c r="L1088" s="12" t="str">
        <f t="shared" si="33"/>
        <v>*</v>
      </c>
      <c r="M1088" t="str">
        <f>IF(B1088="*","*",IF(_xlfn.XLOOKUP(B1088,'RES TECH'!$M:$M,'RES TECH'!$C:$C)="Low Income",IF(G1088&gt;1,IF(G1088&gt;3,0.3,0.24),0.12),IF(_xlfn.XLOOKUP(B1088,'RES TECH'!$M:$M,'RES TECH'!$C:$C)="Lower-middle Income",IF(G1088&gt;1,IF(G1088&gt;3,0.23,0.18),0.09),IF(_xlfn.XLOOKUP(B1088,'RES TECH'!$M:$M,'RES TECH'!$C:$C)="Upper-middle Income",IF(G1088&gt;1,IF(G1088&gt;3,0.15,0.12),0.06),IF(_xlfn.XLOOKUP(B1088,'RES TECH'!$M:$M,'RES TECH'!$C:$C)="High Income",IF(G1088&gt;1,IF(G1088&gt;3,0.08,0.06),0.03))))))</f>
        <v>*</v>
      </c>
    </row>
    <row r="1089" spans="2:13" x14ac:dyDescent="0.25">
      <c r="B1089" t="str">
        <f>IF('RES TECH'!N1085=1,'RES TECH'!M1085,"*")</f>
        <v>RESAPAHIOldWH2SOL20</v>
      </c>
      <c r="C1089" t="str">
        <f>IF(B1089="*","*",_xlfn.XLOOKUP(B1089,'RES TECH'!M:M,'RES TECH'!K:K))</f>
        <v>RESSOL</v>
      </c>
      <c r="D1089" t="str">
        <f>IF(B1089="*","*",_xlfn.XLOOKUP(B1089,'RES TECH'!M:M,'RES TECH'!L:L))</f>
        <v>RESAPAHIOldWHEUE</v>
      </c>
      <c r="E1089">
        <f>IF(B1089="*","*",_xlfn.XLOOKUP(B1089,'RES TECH'!M:M,'RES TECH'!O:O))</f>
        <v>2020</v>
      </c>
      <c r="F1089" s="12">
        <f>IF(B1089="*","*",_xlfn.XLOOKUP(B1089,'RES TECH'!M:M,'RES TECH'!Y:Y))</f>
        <v>23</v>
      </c>
      <c r="G1089" s="12">
        <f>IF(B1089="*","*",_xlfn.XLOOKUP(B1089,'RES TECH'!M:M,'RES TECH'!V:V))</f>
        <v>1</v>
      </c>
      <c r="H1089">
        <f>IF(B1089="*","*",_xlfn.XLOOKUP(B1089,'RES TECH'!M:M,'RES TECH'!AA:AA))</f>
        <v>31.536000000000001</v>
      </c>
      <c r="I1089" s="12">
        <f>IF(B1089="*","*",_xlfn.XLOOKUP(B1089,'RES TECH'!M:M,'RES TECH'!Z:Z))</f>
        <v>0.24</v>
      </c>
      <c r="J1089" s="12">
        <f>IF(B1089="*","*",_xlfn.XLOOKUP(B1089,'RES TECH'!M:M,'RES TECH'!S:S))</f>
        <v>8302.5650002671082</v>
      </c>
      <c r="K1089" s="12">
        <f t="shared" si="32"/>
        <v>415.12825001335545</v>
      </c>
      <c r="L1089" s="12">
        <f t="shared" si="33"/>
        <v>20.756412500667775</v>
      </c>
      <c r="M1089">
        <f>IF(B1089="*","*",IF(_xlfn.XLOOKUP(B1089,'RES TECH'!$M:$M,'RES TECH'!$C:$C)="Low Income",IF(G1089&gt;1,IF(G1089&gt;3,0.3,0.24),0.12),IF(_xlfn.XLOOKUP(B1089,'RES TECH'!$M:$M,'RES TECH'!$C:$C)="Lower-middle Income",IF(G1089&gt;1,IF(G1089&gt;3,0.23,0.18),0.09),IF(_xlfn.XLOOKUP(B1089,'RES TECH'!$M:$M,'RES TECH'!$C:$C)="Upper-middle Income",IF(G1089&gt;1,IF(G1089&gt;3,0.15,0.12),0.06),IF(_xlfn.XLOOKUP(B1089,'RES TECH'!$M:$M,'RES TECH'!$C:$C)="High Income",IF(G1089&gt;1,IF(G1089&gt;3,0.08,0.06),0.03))))))</f>
        <v>0.03</v>
      </c>
    </row>
    <row r="1090" spans="2:13" x14ac:dyDescent="0.25">
      <c r="B1090" t="str">
        <f>IF('RES TECH'!N1086=1,'RES TECH'!M1086,"*")</f>
        <v>RESAPAHIOldWH2SOL23</v>
      </c>
      <c r="C1090" t="str">
        <f>IF(B1090="*","*",_xlfn.XLOOKUP(B1090,'RES TECH'!M:M,'RES TECH'!K:K))</f>
        <v>RESSOL</v>
      </c>
      <c r="D1090" t="str">
        <f>IF(B1090="*","*",_xlfn.XLOOKUP(B1090,'RES TECH'!M:M,'RES TECH'!L:L))</f>
        <v>RESAPAHIOldWHEUE</v>
      </c>
      <c r="E1090">
        <f>IF(B1090="*","*",_xlfn.XLOOKUP(B1090,'RES TECH'!M:M,'RES TECH'!O:O))</f>
        <v>2023</v>
      </c>
      <c r="F1090" s="12">
        <f>IF(B1090="*","*",_xlfn.XLOOKUP(B1090,'RES TECH'!M:M,'RES TECH'!Y:Y))</f>
        <v>23</v>
      </c>
      <c r="G1090" s="12">
        <f>IF(B1090="*","*",_xlfn.XLOOKUP(B1090,'RES TECH'!M:M,'RES TECH'!V:V))</f>
        <v>1</v>
      </c>
      <c r="H1090">
        <f>IF(B1090="*","*",_xlfn.XLOOKUP(B1090,'RES TECH'!M:M,'RES TECH'!AA:AA))</f>
        <v>31.536000000000001</v>
      </c>
      <c r="I1090" s="12">
        <f>IF(B1090="*","*",_xlfn.XLOOKUP(B1090,'RES TECH'!M:M,'RES TECH'!Z:Z))</f>
        <v>0.24</v>
      </c>
      <c r="J1090" s="12">
        <f>IF(B1090="*","*",_xlfn.XLOOKUP(B1090,'RES TECH'!M:M,'RES TECH'!S:S))</f>
        <v>8302.5650002671082</v>
      </c>
      <c r="K1090" s="12">
        <f t="shared" si="32"/>
        <v>415.12825001335545</v>
      </c>
      <c r="L1090" s="12">
        <f t="shared" si="33"/>
        <v>20.756412500667775</v>
      </c>
      <c r="M1090">
        <f>IF(B1090="*","*",IF(_xlfn.XLOOKUP(B1090,'RES TECH'!$M:$M,'RES TECH'!$C:$C)="Low Income",IF(G1090&gt;1,IF(G1090&gt;3,0.3,0.24),0.12),IF(_xlfn.XLOOKUP(B1090,'RES TECH'!$M:$M,'RES TECH'!$C:$C)="Lower-middle Income",IF(G1090&gt;1,IF(G1090&gt;3,0.23,0.18),0.09),IF(_xlfn.XLOOKUP(B1090,'RES TECH'!$M:$M,'RES TECH'!$C:$C)="Upper-middle Income",IF(G1090&gt;1,IF(G1090&gt;3,0.15,0.12),0.06),IF(_xlfn.XLOOKUP(B1090,'RES TECH'!$M:$M,'RES TECH'!$C:$C)="High Income",IF(G1090&gt;1,IF(G1090&gt;3,0.08,0.06),0.03))))))</f>
        <v>0.03</v>
      </c>
    </row>
    <row r="1091" spans="2:13" x14ac:dyDescent="0.25">
      <c r="B1091" t="str">
        <f>IF('RES TECH'!N1087=1,'RES TECH'!M1087,"*")</f>
        <v>RESAPAHIOldWH2SOL24</v>
      </c>
      <c r="C1091" t="str">
        <f>IF(B1091="*","*",_xlfn.XLOOKUP(B1091,'RES TECH'!M:M,'RES TECH'!K:K))</f>
        <v>RESSOL</v>
      </c>
      <c r="D1091" t="str">
        <f>IF(B1091="*","*",_xlfn.XLOOKUP(B1091,'RES TECH'!M:M,'RES TECH'!L:L))</f>
        <v>RESAPAHIOldWHEUE</v>
      </c>
      <c r="E1091">
        <f>IF(B1091="*","*",_xlfn.XLOOKUP(B1091,'RES TECH'!M:M,'RES TECH'!O:O))</f>
        <v>2024</v>
      </c>
      <c r="F1091" s="12">
        <f>IF(B1091="*","*",_xlfn.XLOOKUP(B1091,'RES TECH'!M:M,'RES TECH'!Y:Y))</f>
        <v>23</v>
      </c>
      <c r="G1091" s="12">
        <f>IF(B1091="*","*",_xlfn.XLOOKUP(B1091,'RES TECH'!M:M,'RES TECH'!V:V))</f>
        <v>1</v>
      </c>
      <c r="H1091">
        <f>IF(B1091="*","*",_xlfn.XLOOKUP(B1091,'RES TECH'!M:M,'RES TECH'!AA:AA))</f>
        <v>31.536000000000001</v>
      </c>
      <c r="I1091" s="12">
        <f>IF(B1091="*","*",_xlfn.XLOOKUP(B1091,'RES TECH'!M:M,'RES TECH'!Z:Z))</f>
        <v>0.24</v>
      </c>
      <c r="J1091" s="12">
        <f>IF(B1091="*","*",_xlfn.XLOOKUP(B1091,'RES TECH'!M:M,'RES TECH'!S:S))</f>
        <v>8302.5650002671082</v>
      </c>
      <c r="K1091" s="12">
        <f t="shared" si="32"/>
        <v>415.12825001335545</v>
      </c>
      <c r="L1091" s="12">
        <f t="shared" si="33"/>
        <v>20.756412500667775</v>
      </c>
      <c r="M1091">
        <f>IF(B1091="*","*",IF(_xlfn.XLOOKUP(B1091,'RES TECH'!$M:$M,'RES TECH'!$C:$C)="Low Income",IF(G1091&gt;1,IF(G1091&gt;3,0.3,0.24),0.12),IF(_xlfn.XLOOKUP(B1091,'RES TECH'!$M:$M,'RES TECH'!$C:$C)="Lower-middle Income",IF(G1091&gt;1,IF(G1091&gt;3,0.23,0.18),0.09),IF(_xlfn.XLOOKUP(B1091,'RES TECH'!$M:$M,'RES TECH'!$C:$C)="Upper-middle Income",IF(G1091&gt;1,IF(G1091&gt;3,0.15,0.12),0.06),IF(_xlfn.XLOOKUP(B1091,'RES TECH'!$M:$M,'RES TECH'!$C:$C)="High Income",IF(G1091&gt;1,IF(G1091&gt;3,0.08,0.06),0.03))))))</f>
        <v>0.03</v>
      </c>
    </row>
    <row r="1092" spans="2:13" x14ac:dyDescent="0.25">
      <c r="B1092" t="str">
        <f>IF('RES TECH'!N1088=1,'RES TECH'!M1088,"*")</f>
        <v>RESAPAHIOldSHAHP1ELC20</v>
      </c>
      <c r="C1092" t="str">
        <f>IF(B1092="*","*",_xlfn.XLOOKUP(B1092,'RES TECH'!M:M,'RES TECH'!K:K))</f>
        <v>RESELC</v>
      </c>
      <c r="D1092" t="str">
        <f>IF(B1092="*","*",_xlfn.XLOOKUP(B1092,'RES TECH'!M:M,'RES TECH'!L:L))</f>
        <v>RESAPAHIOldSHEUE</v>
      </c>
      <c r="E1092">
        <f>IF(B1092="*","*",_xlfn.XLOOKUP(B1092,'RES TECH'!M:M,'RES TECH'!O:O))</f>
        <v>2020</v>
      </c>
      <c r="F1092" s="12">
        <f>IF(B1092="*","*",_xlfn.XLOOKUP(B1092,'RES TECH'!M:M,'RES TECH'!Y:Y))</f>
        <v>16</v>
      </c>
      <c r="G1092" s="12">
        <f>IF(B1092="*","*",_xlfn.XLOOKUP(B1092,'RES TECH'!M:M,'RES TECH'!V:V))</f>
        <v>2.4032825322391562</v>
      </c>
      <c r="H1092">
        <f>IF(B1092="*","*",_xlfn.XLOOKUP(B1092,'RES TECH'!M:M,'RES TECH'!AA:AA))</f>
        <v>31.536000000000001</v>
      </c>
      <c r="I1092" s="12">
        <f>IF(B1092="*","*",_xlfn.XLOOKUP(B1092,'RES TECH'!M:M,'RES TECH'!Z:Z))</f>
        <v>0.10652957206919771</v>
      </c>
      <c r="J1092" s="12">
        <f>IF(B1092="*","*",_xlfn.XLOOKUP(B1092,'RES TECH'!M:M,'RES TECH'!S:S))</f>
        <v>722.28522457443125</v>
      </c>
      <c r="K1092" s="12">
        <f t="shared" si="32"/>
        <v>36.114261228721567</v>
      </c>
      <c r="L1092" s="12">
        <f t="shared" si="33"/>
        <v>1.8057130614360783</v>
      </c>
      <c r="M1092">
        <f>IF(B1092="*","*",IF(_xlfn.XLOOKUP(B1092,'RES TECH'!$M:$M,'RES TECH'!$C:$C)="Low Income",IF(G1092&gt;1,IF(G1092&gt;3,0.3,0.24),0.12),IF(_xlfn.XLOOKUP(B1092,'RES TECH'!$M:$M,'RES TECH'!$C:$C)="Lower-middle Income",IF(G1092&gt;1,IF(G1092&gt;3,0.23,0.18),0.09),IF(_xlfn.XLOOKUP(B1092,'RES TECH'!$M:$M,'RES TECH'!$C:$C)="Upper-middle Income",IF(G1092&gt;1,IF(G1092&gt;3,0.15,0.12),0.06),IF(_xlfn.XLOOKUP(B1092,'RES TECH'!$M:$M,'RES TECH'!$C:$C)="High Income",IF(G1092&gt;1,IF(G1092&gt;3,0.08,0.06),0.03))))))</f>
        <v>0.06</v>
      </c>
    </row>
    <row r="1093" spans="2:13" x14ac:dyDescent="0.25">
      <c r="B1093" t="str">
        <f>IF('RES TECH'!N1089=1,'RES TECH'!M1089,"*")</f>
        <v>RESAPAHIOldSHAHP1ELC23</v>
      </c>
      <c r="C1093" t="str">
        <f>IF(B1093="*","*",_xlfn.XLOOKUP(B1093,'RES TECH'!M:M,'RES TECH'!K:K))</f>
        <v>RESELC</v>
      </c>
      <c r="D1093" t="str">
        <f>IF(B1093="*","*",_xlfn.XLOOKUP(B1093,'RES TECH'!M:M,'RES TECH'!L:L))</f>
        <v>RESAPAHIOldSHEUE</v>
      </c>
      <c r="E1093">
        <f>IF(B1093="*","*",_xlfn.XLOOKUP(B1093,'RES TECH'!M:M,'RES TECH'!O:O))</f>
        <v>2023</v>
      </c>
      <c r="F1093" s="12">
        <f>IF(B1093="*","*",_xlfn.XLOOKUP(B1093,'RES TECH'!M:M,'RES TECH'!Y:Y))</f>
        <v>16</v>
      </c>
      <c r="G1093" s="12">
        <f>IF(B1093="*","*",_xlfn.XLOOKUP(B1093,'RES TECH'!M:M,'RES TECH'!V:V))</f>
        <v>2.4032825322391562</v>
      </c>
      <c r="H1093">
        <f>IF(B1093="*","*",_xlfn.XLOOKUP(B1093,'RES TECH'!M:M,'RES TECH'!AA:AA))</f>
        <v>31.536000000000001</v>
      </c>
      <c r="I1093" s="12">
        <f>IF(B1093="*","*",_xlfn.XLOOKUP(B1093,'RES TECH'!M:M,'RES TECH'!Z:Z))</f>
        <v>0.10652957206919771</v>
      </c>
      <c r="J1093" s="12">
        <f>IF(B1093="*","*",_xlfn.XLOOKUP(B1093,'RES TECH'!M:M,'RES TECH'!S:S))</f>
        <v>722.28522457443125</v>
      </c>
      <c r="K1093" s="12">
        <f t="shared" si="32"/>
        <v>36.114261228721567</v>
      </c>
      <c r="L1093" s="12">
        <f t="shared" si="33"/>
        <v>1.8057130614360783</v>
      </c>
      <c r="M1093">
        <f>IF(B1093="*","*",IF(_xlfn.XLOOKUP(B1093,'RES TECH'!$M:$M,'RES TECH'!$C:$C)="Low Income",IF(G1093&gt;1,IF(G1093&gt;3,0.3,0.24),0.12),IF(_xlfn.XLOOKUP(B1093,'RES TECH'!$M:$M,'RES TECH'!$C:$C)="Lower-middle Income",IF(G1093&gt;1,IF(G1093&gt;3,0.23,0.18),0.09),IF(_xlfn.XLOOKUP(B1093,'RES TECH'!$M:$M,'RES TECH'!$C:$C)="Upper-middle Income",IF(G1093&gt;1,IF(G1093&gt;3,0.15,0.12),0.06),IF(_xlfn.XLOOKUP(B1093,'RES TECH'!$M:$M,'RES TECH'!$C:$C)="High Income",IF(G1093&gt;1,IF(G1093&gt;3,0.08,0.06),0.03))))))</f>
        <v>0.06</v>
      </c>
    </row>
    <row r="1094" spans="2:13" x14ac:dyDescent="0.25">
      <c r="B1094" t="str">
        <f>IF('RES TECH'!N1090=1,'RES TECH'!M1090,"*")</f>
        <v>RESAPAHIOldSHAHP2ELC20</v>
      </c>
      <c r="C1094" t="str">
        <f>IF(B1094="*","*",_xlfn.XLOOKUP(B1094,'RES TECH'!M:M,'RES TECH'!K:K))</f>
        <v>RESELC</v>
      </c>
      <c r="D1094" t="str">
        <f>IF(B1094="*","*",_xlfn.XLOOKUP(B1094,'RES TECH'!M:M,'RES TECH'!L:L))</f>
        <v>RESAPAHIOldSHEUE</v>
      </c>
      <c r="E1094">
        <f>IF(B1094="*","*",_xlfn.XLOOKUP(B1094,'RES TECH'!M:M,'RES TECH'!O:O))</f>
        <v>2020</v>
      </c>
      <c r="F1094" s="12">
        <f>IF(B1094="*","*",_xlfn.XLOOKUP(B1094,'RES TECH'!M:M,'RES TECH'!Y:Y))</f>
        <v>16</v>
      </c>
      <c r="G1094" s="12">
        <f>IF(B1094="*","*",_xlfn.XLOOKUP(B1094,'RES TECH'!M:M,'RES TECH'!V:V))</f>
        <v>2.5205158264947238</v>
      </c>
      <c r="H1094">
        <f>IF(B1094="*","*",_xlfn.XLOOKUP(B1094,'RES TECH'!M:M,'RES TECH'!AA:AA))</f>
        <v>31.536000000000001</v>
      </c>
      <c r="I1094" s="12">
        <f>IF(B1094="*","*",_xlfn.XLOOKUP(B1094,'RES TECH'!M:M,'RES TECH'!Z:Z))</f>
        <v>0.10652957206919771</v>
      </c>
      <c r="J1094" s="12">
        <f>IF(B1094="*","*",_xlfn.XLOOKUP(B1094,'RES TECH'!M:M,'RES TECH'!S:S))</f>
        <v>759.51642171744311</v>
      </c>
      <c r="K1094" s="12">
        <f t="shared" si="32"/>
        <v>37.975821085872155</v>
      </c>
      <c r="L1094" s="12">
        <f t="shared" si="33"/>
        <v>1.8987910542936079</v>
      </c>
      <c r="M1094">
        <f>IF(B1094="*","*",IF(_xlfn.XLOOKUP(B1094,'RES TECH'!$M:$M,'RES TECH'!$C:$C)="Low Income",IF(G1094&gt;1,IF(G1094&gt;3,0.3,0.24),0.12),IF(_xlfn.XLOOKUP(B1094,'RES TECH'!$M:$M,'RES TECH'!$C:$C)="Lower-middle Income",IF(G1094&gt;1,IF(G1094&gt;3,0.23,0.18),0.09),IF(_xlfn.XLOOKUP(B1094,'RES TECH'!$M:$M,'RES TECH'!$C:$C)="Upper-middle Income",IF(G1094&gt;1,IF(G1094&gt;3,0.15,0.12),0.06),IF(_xlfn.XLOOKUP(B1094,'RES TECH'!$M:$M,'RES TECH'!$C:$C)="High Income",IF(G1094&gt;1,IF(G1094&gt;3,0.08,0.06),0.03))))))</f>
        <v>0.06</v>
      </c>
    </row>
    <row r="1095" spans="2:13" x14ac:dyDescent="0.25">
      <c r="B1095" t="str">
        <f>IF('RES TECH'!N1091=1,'RES TECH'!M1091,"*")</f>
        <v>RESAPAHIOldSHAHP2ELC23</v>
      </c>
      <c r="C1095" t="str">
        <f>IF(B1095="*","*",_xlfn.XLOOKUP(B1095,'RES TECH'!M:M,'RES TECH'!K:K))</f>
        <v>RESELC</v>
      </c>
      <c r="D1095" t="str">
        <f>IF(B1095="*","*",_xlfn.XLOOKUP(B1095,'RES TECH'!M:M,'RES TECH'!L:L))</f>
        <v>RESAPAHIOldSHEUE</v>
      </c>
      <c r="E1095">
        <f>IF(B1095="*","*",_xlfn.XLOOKUP(B1095,'RES TECH'!M:M,'RES TECH'!O:O))</f>
        <v>2023</v>
      </c>
      <c r="F1095" s="12">
        <f>IF(B1095="*","*",_xlfn.XLOOKUP(B1095,'RES TECH'!M:M,'RES TECH'!Y:Y))</f>
        <v>16</v>
      </c>
      <c r="G1095" s="12">
        <f>IF(B1095="*","*",_xlfn.XLOOKUP(B1095,'RES TECH'!M:M,'RES TECH'!V:V))</f>
        <v>2.5791324736225092</v>
      </c>
      <c r="H1095">
        <f>IF(B1095="*","*",_xlfn.XLOOKUP(B1095,'RES TECH'!M:M,'RES TECH'!AA:AA))</f>
        <v>31.536000000000001</v>
      </c>
      <c r="I1095" s="12">
        <f>IF(B1095="*","*",_xlfn.XLOOKUP(B1095,'RES TECH'!M:M,'RES TECH'!Z:Z))</f>
        <v>0.10652957206919771</v>
      </c>
      <c r="J1095" s="12">
        <f>IF(B1095="*","*",_xlfn.XLOOKUP(B1095,'RES TECH'!M:M,'RES TECH'!S:S))</f>
        <v>766.96266114604555</v>
      </c>
      <c r="K1095" s="12">
        <f t="shared" ref="K1095:K1158" si="34">IF(B1095="*","*",5%*J1095)</f>
        <v>38.348133057302277</v>
      </c>
      <c r="L1095" s="12">
        <f t="shared" ref="L1095:L1158" si="35">IF(B1095="*","*",5%*K1095)</f>
        <v>1.9174066528651139</v>
      </c>
      <c r="M1095">
        <f>IF(B1095="*","*",IF(_xlfn.XLOOKUP(B1095,'RES TECH'!$M:$M,'RES TECH'!$C:$C)="Low Income",IF(G1095&gt;1,IF(G1095&gt;3,0.3,0.24),0.12),IF(_xlfn.XLOOKUP(B1095,'RES TECH'!$M:$M,'RES TECH'!$C:$C)="Lower-middle Income",IF(G1095&gt;1,IF(G1095&gt;3,0.23,0.18),0.09),IF(_xlfn.XLOOKUP(B1095,'RES TECH'!$M:$M,'RES TECH'!$C:$C)="Upper-middle Income",IF(G1095&gt;1,IF(G1095&gt;3,0.15,0.12),0.06),IF(_xlfn.XLOOKUP(B1095,'RES TECH'!$M:$M,'RES TECH'!$C:$C)="High Income",IF(G1095&gt;1,IF(G1095&gt;3,0.08,0.06),0.03))))))</f>
        <v>0.06</v>
      </c>
    </row>
    <row r="1096" spans="2:13" x14ac:dyDescent="0.25">
      <c r="B1096" t="str">
        <f>IF('RES TECH'!N1092=1,'RES TECH'!M1092,"*")</f>
        <v>RESAPAHIOldSHAHP3ELC20</v>
      </c>
      <c r="C1096" t="str">
        <f>IF(B1096="*","*",_xlfn.XLOOKUP(B1096,'RES TECH'!M:M,'RES TECH'!K:K))</f>
        <v>RESELC</v>
      </c>
      <c r="D1096" t="str">
        <f>IF(B1096="*","*",_xlfn.XLOOKUP(B1096,'RES TECH'!M:M,'RES TECH'!L:L))</f>
        <v>RESAPAHIOldSHEUE</v>
      </c>
      <c r="E1096">
        <f>IF(B1096="*","*",_xlfn.XLOOKUP(B1096,'RES TECH'!M:M,'RES TECH'!O:O))</f>
        <v>2020</v>
      </c>
      <c r="F1096" s="12">
        <f>IF(B1096="*","*",_xlfn.XLOOKUP(B1096,'RES TECH'!M:M,'RES TECH'!Y:Y))</f>
        <v>16</v>
      </c>
      <c r="G1096" s="12">
        <f>IF(B1096="*","*",_xlfn.XLOOKUP(B1096,'RES TECH'!M:M,'RES TECH'!V:V))</f>
        <v>2.4912075029308318</v>
      </c>
      <c r="H1096">
        <f>IF(B1096="*","*",_xlfn.XLOOKUP(B1096,'RES TECH'!M:M,'RES TECH'!AA:AA))</f>
        <v>31.536000000000001</v>
      </c>
      <c r="I1096" s="12">
        <f>IF(B1096="*","*",_xlfn.XLOOKUP(B1096,'RES TECH'!M:M,'RES TECH'!Z:Z))</f>
        <v>0.10652957206919771</v>
      </c>
      <c r="J1096" s="12">
        <f>IF(B1096="*","*",_xlfn.XLOOKUP(B1096,'RES TECH'!M:M,'RES TECH'!S:S))</f>
        <v>737.1777034316359</v>
      </c>
      <c r="K1096" s="12">
        <f t="shared" si="34"/>
        <v>36.858885171581797</v>
      </c>
      <c r="L1096" s="12">
        <f t="shared" si="35"/>
        <v>1.8429442585790898</v>
      </c>
      <c r="M1096">
        <f>IF(B1096="*","*",IF(_xlfn.XLOOKUP(B1096,'RES TECH'!$M:$M,'RES TECH'!$C:$C)="Low Income",IF(G1096&gt;1,IF(G1096&gt;3,0.3,0.24),0.12),IF(_xlfn.XLOOKUP(B1096,'RES TECH'!$M:$M,'RES TECH'!$C:$C)="Lower-middle Income",IF(G1096&gt;1,IF(G1096&gt;3,0.23,0.18),0.09),IF(_xlfn.XLOOKUP(B1096,'RES TECH'!$M:$M,'RES TECH'!$C:$C)="Upper-middle Income",IF(G1096&gt;1,IF(G1096&gt;3,0.15,0.12),0.06),IF(_xlfn.XLOOKUP(B1096,'RES TECH'!$M:$M,'RES TECH'!$C:$C)="High Income",IF(G1096&gt;1,IF(G1096&gt;3,0.08,0.06),0.03))))))</f>
        <v>0.06</v>
      </c>
    </row>
    <row r="1097" spans="2:13" x14ac:dyDescent="0.25">
      <c r="B1097" t="str">
        <f>IF('RES TECH'!N1093=1,'RES TECH'!M1093,"*")</f>
        <v>RESAPAHIOldSHAHP3ELC22</v>
      </c>
      <c r="C1097" t="str">
        <f>IF(B1097="*","*",_xlfn.XLOOKUP(B1097,'RES TECH'!M:M,'RES TECH'!K:K))</f>
        <v>RESELC</v>
      </c>
      <c r="D1097" t="str">
        <f>IF(B1097="*","*",_xlfn.XLOOKUP(B1097,'RES TECH'!M:M,'RES TECH'!L:L))</f>
        <v>RESAPAHIOldSHEUE</v>
      </c>
      <c r="E1097">
        <f>IF(B1097="*","*",_xlfn.XLOOKUP(B1097,'RES TECH'!M:M,'RES TECH'!O:O))</f>
        <v>2022</v>
      </c>
      <c r="F1097" s="12">
        <f>IF(B1097="*","*",_xlfn.XLOOKUP(B1097,'RES TECH'!M:M,'RES TECH'!Y:Y))</f>
        <v>16</v>
      </c>
      <c r="G1097" s="12">
        <f>IF(B1097="*","*",_xlfn.XLOOKUP(B1097,'RES TECH'!M:M,'RES TECH'!V:V))</f>
        <v>2.4912075029308318</v>
      </c>
      <c r="H1097">
        <f>IF(B1097="*","*",_xlfn.XLOOKUP(B1097,'RES TECH'!M:M,'RES TECH'!AA:AA))</f>
        <v>31.536000000000001</v>
      </c>
      <c r="I1097" s="12">
        <f>IF(B1097="*","*",_xlfn.XLOOKUP(B1097,'RES TECH'!M:M,'RES TECH'!Z:Z))</f>
        <v>0.10652957206919771</v>
      </c>
      <c r="J1097" s="12">
        <f>IF(B1097="*","*",_xlfn.XLOOKUP(B1097,'RES TECH'!M:M,'RES TECH'!S:S))</f>
        <v>737.1777034316359</v>
      </c>
      <c r="K1097" s="12">
        <f t="shared" si="34"/>
        <v>36.858885171581797</v>
      </c>
      <c r="L1097" s="12">
        <f t="shared" si="35"/>
        <v>1.8429442585790898</v>
      </c>
      <c r="M1097">
        <f>IF(B1097="*","*",IF(_xlfn.XLOOKUP(B1097,'RES TECH'!$M:$M,'RES TECH'!$C:$C)="Low Income",IF(G1097&gt;1,IF(G1097&gt;3,0.3,0.24),0.12),IF(_xlfn.XLOOKUP(B1097,'RES TECH'!$M:$M,'RES TECH'!$C:$C)="Lower-middle Income",IF(G1097&gt;1,IF(G1097&gt;3,0.23,0.18),0.09),IF(_xlfn.XLOOKUP(B1097,'RES TECH'!$M:$M,'RES TECH'!$C:$C)="Upper-middle Income",IF(G1097&gt;1,IF(G1097&gt;3,0.15,0.12),0.06),IF(_xlfn.XLOOKUP(B1097,'RES TECH'!$M:$M,'RES TECH'!$C:$C)="High Income",IF(G1097&gt;1,IF(G1097&gt;3,0.08,0.06),0.03))))))</f>
        <v>0.06</v>
      </c>
    </row>
    <row r="1098" spans="2:13" x14ac:dyDescent="0.25">
      <c r="B1098" t="str">
        <f>IF('RES TECH'!N1094=1,'RES TECH'!M1094,"*")</f>
        <v>RESAPAHIOldSHAHP3ELC23</v>
      </c>
      <c r="C1098" t="str">
        <f>IF(B1098="*","*",_xlfn.XLOOKUP(B1098,'RES TECH'!M:M,'RES TECH'!K:K))</f>
        <v>RESELC</v>
      </c>
      <c r="D1098" t="str">
        <f>IF(B1098="*","*",_xlfn.XLOOKUP(B1098,'RES TECH'!M:M,'RES TECH'!L:L))</f>
        <v>RESAPAHIOldSHEUE</v>
      </c>
      <c r="E1098">
        <f>IF(B1098="*","*",_xlfn.XLOOKUP(B1098,'RES TECH'!M:M,'RES TECH'!O:O))</f>
        <v>2023</v>
      </c>
      <c r="F1098" s="12">
        <f>IF(B1098="*","*",_xlfn.XLOOKUP(B1098,'RES TECH'!M:M,'RES TECH'!Y:Y))</f>
        <v>16</v>
      </c>
      <c r="G1098" s="12">
        <f>IF(B1098="*","*",_xlfn.XLOOKUP(B1098,'RES TECH'!M:M,'RES TECH'!V:V))</f>
        <v>2.6963657678780768</v>
      </c>
      <c r="H1098">
        <f>IF(B1098="*","*",_xlfn.XLOOKUP(B1098,'RES TECH'!M:M,'RES TECH'!AA:AA))</f>
        <v>31.536000000000001</v>
      </c>
      <c r="I1098" s="12">
        <f>IF(B1098="*","*",_xlfn.XLOOKUP(B1098,'RES TECH'!M:M,'RES TECH'!Z:Z))</f>
        <v>0.10652957206919771</v>
      </c>
      <c r="J1098" s="12">
        <f>IF(B1098="*","*",_xlfn.XLOOKUP(B1098,'RES TECH'!M:M,'RES TECH'!S:S))</f>
        <v>797.88645547894714</v>
      </c>
      <c r="K1098" s="12">
        <f t="shared" si="34"/>
        <v>39.894322773947358</v>
      </c>
      <c r="L1098" s="12">
        <f t="shared" si="35"/>
        <v>1.994716138697368</v>
      </c>
      <c r="M1098">
        <f>IF(B1098="*","*",IF(_xlfn.XLOOKUP(B1098,'RES TECH'!$M:$M,'RES TECH'!$C:$C)="Low Income",IF(G1098&gt;1,IF(G1098&gt;3,0.3,0.24),0.12),IF(_xlfn.XLOOKUP(B1098,'RES TECH'!$M:$M,'RES TECH'!$C:$C)="Lower-middle Income",IF(G1098&gt;1,IF(G1098&gt;3,0.23,0.18),0.09),IF(_xlfn.XLOOKUP(B1098,'RES TECH'!$M:$M,'RES TECH'!$C:$C)="Upper-middle Income",IF(G1098&gt;1,IF(G1098&gt;3,0.15,0.12),0.06),IF(_xlfn.XLOOKUP(B1098,'RES TECH'!$M:$M,'RES TECH'!$C:$C)="High Income",IF(G1098&gt;1,IF(G1098&gt;3,0.08,0.06),0.03))))))</f>
        <v>0.06</v>
      </c>
    </row>
    <row r="1099" spans="2:13" x14ac:dyDescent="0.25">
      <c r="B1099" t="str">
        <f>IF('RES TECH'!N1095=1,'RES TECH'!M1095,"*")</f>
        <v>RESAPAHIOldSHAHP4ELC20</v>
      </c>
      <c r="C1099" t="str">
        <f>IF(B1099="*","*",_xlfn.XLOOKUP(B1099,'RES TECH'!M:M,'RES TECH'!K:K))</f>
        <v>RESELC</v>
      </c>
      <c r="D1099" t="str">
        <f>IF(B1099="*","*",_xlfn.XLOOKUP(B1099,'RES TECH'!M:M,'RES TECH'!L:L))</f>
        <v>RESAPAHIOldSHEUE</v>
      </c>
      <c r="E1099">
        <f>IF(B1099="*","*",_xlfn.XLOOKUP(B1099,'RES TECH'!M:M,'RES TECH'!O:O))</f>
        <v>2020</v>
      </c>
      <c r="F1099" s="12">
        <f>IF(B1099="*","*",_xlfn.XLOOKUP(B1099,'RES TECH'!M:M,'RES TECH'!Y:Y))</f>
        <v>16</v>
      </c>
      <c r="G1099" s="12">
        <f>IF(B1099="*","*",_xlfn.XLOOKUP(B1099,'RES TECH'!M:M,'RES TECH'!V:V))</f>
        <v>2.6377491207502932</v>
      </c>
      <c r="H1099">
        <f>IF(B1099="*","*",_xlfn.XLOOKUP(B1099,'RES TECH'!M:M,'RES TECH'!AA:AA))</f>
        <v>31.536000000000001</v>
      </c>
      <c r="I1099" s="12">
        <f>IF(B1099="*","*",_xlfn.XLOOKUP(B1099,'RES TECH'!M:M,'RES TECH'!Z:Z))</f>
        <v>0.10652957206919771</v>
      </c>
      <c r="J1099" s="12">
        <f>IF(B1099="*","*",_xlfn.XLOOKUP(B1099,'RES TECH'!M:M,'RES TECH'!S:S))</f>
        <v>908.44121028949087</v>
      </c>
      <c r="K1099" s="12">
        <f t="shared" si="34"/>
        <v>45.422060514474545</v>
      </c>
      <c r="L1099" s="12">
        <f t="shared" si="35"/>
        <v>2.2711030257237272</v>
      </c>
      <c r="M1099">
        <f>IF(B1099="*","*",IF(_xlfn.XLOOKUP(B1099,'RES TECH'!$M:$M,'RES TECH'!$C:$C)="Low Income",IF(G1099&gt;1,IF(G1099&gt;3,0.3,0.24),0.12),IF(_xlfn.XLOOKUP(B1099,'RES TECH'!$M:$M,'RES TECH'!$C:$C)="Lower-middle Income",IF(G1099&gt;1,IF(G1099&gt;3,0.23,0.18),0.09),IF(_xlfn.XLOOKUP(B1099,'RES TECH'!$M:$M,'RES TECH'!$C:$C)="Upper-middle Income",IF(G1099&gt;1,IF(G1099&gt;3,0.15,0.12),0.06),IF(_xlfn.XLOOKUP(B1099,'RES TECH'!$M:$M,'RES TECH'!$C:$C)="High Income",IF(G1099&gt;1,IF(G1099&gt;3,0.08,0.06),0.03))))))</f>
        <v>0.06</v>
      </c>
    </row>
    <row r="1100" spans="2:13" x14ac:dyDescent="0.25">
      <c r="B1100" t="str">
        <f>IF('RES TECH'!N1096=1,'RES TECH'!M1096,"*")</f>
        <v>RESAPAHIOldSHAHP4ELC22</v>
      </c>
      <c r="C1100" t="str">
        <f>IF(B1100="*","*",_xlfn.XLOOKUP(B1100,'RES TECH'!M:M,'RES TECH'!K:K))</f>
        <v>RESELC</v>
      </c>
      <c r="D1100" t="str">
        <f>IF(B1100="*","*",_xlfn.XLOOKUP(B1100,'RES TECH'!M:M,'RES TECH'!L:L))</f>
        <v>RESAPAHIOldSHEUE</v>
      </c>
      <c r="E1100">
        <f>IF(B1100="*","*",_xlfn.XLOOKUP(B1100,'RES TECH'!M:M,'RES TECH'!O:O))</f>
        <v>2022</v>
      </c>
      <c r="F1100" s="12">
        <f>IF(B1100="*","*",_xlfn.XLOOKUP(B1100,'RES TECH'!M:M,'RES TECH'!Y:Y))</f>
        <v>16</v>
      </c>
      <c r="G1100" s="12">
        <f>IF(B1100="*","*",_xlfn.XLOOKUP(B1100,'RES TECH'!M:M,'RES TECH'!V:V))</f>
        <v>2.9308323563892151</v>
      </c>
      <c r="H1100">
        <f>IF(B1100="*","*",_xlfn.XLOOKUP(B1100,'RES TECH'!M:M,'RES TECH'!AA:AA))</f>
        <v>31.536000000000001</v>
      </c>
      <c r="I1100" s="12">
        <f>IF(B1100="*","*",_xlfn.XLOOKUP(B1100,'RES TECH'!M:M,'RES TECH'!Z:Z))</f>
        <v>0.10652957206919771</v>
      </c>
      <c r="J1100" s="12">
        <f>IF(B1100="*","*",_xlfn.XLOOKUP(B1100,'RES TECH'!M:M,'RES TECH'!S:S))</f>
        <v>956.253905567885</v>
      </c>
      <c r="K1100" s="12">
        <f t="shared" si="34"/>
        <v>47.812695278394251</v>
      </c>
      <c r="L1100" s="12">
        <f t="shared" si="35"/>
        <v>2.3906347639197127</v>
      </c>
      <c r="M1100">
        <f>IF(B1100="*","*",IF(_xlfn.XLOOKUP(B1100,'RES TECH'!$M:$M,'RES TECH'!$C:$C)="Low Income",IF(G1100&gt;1,IF(G1100&gt;3,0.3,0.24),0.12),IF(_xlfn.XLOOKUP(B1100,'RES TECH'!$M:$M,'RES TECH'!$C:$C)="Lower-middle Income",IF(G1100&gt;1,IF(G1100&gt;3,0.23,0.18),0.09),IF(_xlfn.XLOOKUP(B1100,'RES TECH'!$M:$M,'RES TECH'!$C:$C)="Upper-middle Income",IF(G1100&gt;1,IF(G1100&gt;3,0.15,0.12),0.06),IF(_xlfn.XLOOKUP(B1100,'RES TECH'!$M:$M,'RES TECH'!$C:$C)="High Income",IF(G1100&gt;1,IF(G1100&gt;3,0.08,0.06),0.03))))))</f>
        <v>0.06</v>
      </c>
    </row>
    <row r="1101" spans="2:13" x14ac:dyDescent="0.25">
      <c r="B1101" t="str">
        <f>IF('RES TECH'!N1097=1,'RES TECH'!M1097,"*")</f>
        <v>RESAPAHIOldSHGHP1ELC20</v>
      </c>
      <c r="C1101" t="str">
        <f>IF(B1101="*","*",_xlfn.XLOOKUP(B1101,'RES TECH'!M:M,'RES TECH'!K:K))</f>
        <v>RESELC</v>
      </c>
      <c r="D1101" t="str">
        <f>IF(B1101="*","*",_xlfn.XLOOKUP(B1101,'RES TECH'!M:M,'RES TECH'!L:L))</f>
        <v>RESAPAHIOldSHEUE</v>
      </c>
      <c r="E1101">
        <f>IF(B1101="*","*",_xlfn.XLOOKUP(B1101,'RES TECH'!M:M,'RES TECH'!O:O))</f>
        <v>2020</v>
      </c>
      <c r="F1101" s="12">
        <f>IF(B1101="*","*",_xlfn.XLOOKUP(B1101,'RES TECH'!M:M,'RES TECH'!Y:Y))</f>
        <v>15</v>
      </c>
      <c r="G1101" s="12">
        <f>IF(B1101="*","*",_xlfn.XLOOKUP(B1101,'RES TECH'!M:M,'RES TECH'!V:V))</f>
        <v>3.2</v>
      </c>
      <c r="H1101">
        <f>IF(B1101="*","*",_xlfn.XLOOKUP(B1101,'RES TECH'!M:M,'RES TECH'!AA:AA))</f>
        <v>31.536000000000001</v>
      </c>
      <c r="I1101" s="12">
        <f>IF(B1101="*","*",_xlfn.XLOOKUP(B1101,'RES TECH'!M:M,'RES TECH'!Z:Z))</f>
        <v>0.10652957206919771</v>
      </c>
      <c r="J1101" s="12">
        <f>IF(B1101="*","*",_xlfn.XLOOKUP(B1101,'RES TECH'!M:M,'RES TECH'!S:S))</f>
        <v>2323.2267017239442</v>
      </c>
      <c r="K1101" s="12">
        <f t="shared" si="34"/>
        <v>116.16133508619721</v>
      </c>
      <c r="L1101" s="12">
        <f t="shared" si="35"/>
        <v>5.808066754309861</v>
      </c>
      <c r="M1101">
        <f>IF(B1101="*","*",IF(_xlfn.XLOOKUP(B1101,'RES TECH'!$M:$M,'RES TECH'!$C:$C)="Low Income",IF(G1101&gt;1,IF(G1101&gt;3,0.3,0.24),0.12),IF(_xlfn.XLOOKUP(B1101,'RES TECH'!$M:$M,'RES TECH'!$C:$C)="Lower-middle Income",IF(G1101&gt;1,IF(G1101&gt;3,0.23,0.18),0.09),IF(_xlfn.XLOOKUP(B1101,'RES TECH'!$M:$M,'RES TECH'!$C:$C)="Upper-middle Income",IF(G1101&gt;1,IF(G1101&gt;3,0.15,0.12),0.06),IF(_xlfn.XLOOKUP(B1101,'RES TECH'!$M:$M,'RES TECH'!$C:$C)="High Income",IF(G1101&gt;1,IF(G1101&gt;3,0.08,0.06),0.03))))))</f>
        <v>0.08</v>
      </c>
    </row>
    <row r="1102" spans="2:13" x14ac:dyDescent="0.25">
      <c r="B1102" t="str">
        <f>IF('RES TECH'!N1098=1,'RES TECH'!M1098,"*")</f>
        <v>RESAPAHIOldSHGHP2ELC20</v>
      </c>
      <c r="C1102" t="str">
        <f>IF(B1102="*","*",_xlfn.XLOOKUP(B1102,'RES TECH'!M:M,'RES TECH'!K:K))</f>
        <v>RESELC</v>
      </c>
      <c r="D1102" t="str">
        <f>IF(B1102="*","*",_xlfn.XLOOKUP(B1102,'RES TECH'!M:M,'RES TECH'!L:L))</f>
        <v>RESAPAHIOldSHEUE</v>
      </c>
      <c r="E1102">
        <f>IF(B1102="*","*",_xlfn.XLOOKUP(B1102,'RES TECH'!M:M,'RES TECH'!O:O))</f>
        <v>2020</v>
      </c>
      <c r="F1102" s="12">
        <f>IF(B1102="*","*",_xlfn.XLOOKUP(B1102,'RES TECH'!M:M,'RES TECH'!Y:Y))</f>
        <v>15</v>
      </c>
      <c r="G1102" s="12">
        <f>IF(B1102="*","*",_xlfn.XLOOKUP(B1102,'RES TECH'!M:M,'RES TECH'!V:V))</f>
        <v>3.7</v>
      </c>
      <c r="H1102">
        <f>IF(B1102="*","*",_xlfn.XLOOKUP(B1102,'RES TECH'!M:M,'RES TECH'!AA:AA))</f>
        <v>31.536000000000001</v>
      </c>
      <c r="I1102" s="12">
        <f>IF(B1102="*","*",_xlfn.XLOOKUP(B1102,'RES TECH'!M:M,'RES TECH'!Z:Z))</f>
        <v>0.10652957206919771</v>
      </c>
      <c r="J1102" s="12">
        <f>IF(B1102="*","*",_xlfn.XLOOKUP(B1102,'RES TECH'!M:M,'RES TECH'!S:S))</f>
        <v>2405.1353354385701</v>
      </c>
      <c r="K1102" s="12">
        <f t="shared" si="34"/>
        <v>120.25676677192851</v>
      </c>
      <c r="L1102" s="12">
        <f t="shared" si="35"/>
        <v>6.0128383385964259</v>
      </c>
      <c r="M1102">
        <f>IF(B1102="*","*",IF(_xlfn.XLOOKUP(B1102,'RES TECH'!$M:$M,'RES TECH'!$C:$C)="Low Income",IF(G1102&gt;1,IF(G1102&gt;3,0.3,0.24),0.12),IF(_xlfn.XLOOKUP(B1102,'RES TECH'!$M:$M,'RES TECH'!$C:$C)="Lower-middle Income",IF(G1102&gt;1,IF(G1102&gt;3,0.23,0.18),0.09),IF(_xlfn.XLOOKUP(B1102,'RES TECH'!$M:$M,'RES TECH'!$C:$C)="Upper-middle Income",IF(G1102&gt;1,IF(G1102&gt;3,0.15,0.12),0.06),IF(_xlfn.XLOOKUP(B1102,'RES TECH'!$M:$M,'RES TECH'!$C:$C)="High Income",IF(G1102&gt;1,IF(G1102&gt;3,0.08,0.06),0.03))))))</f>
        <v>0.08</v>
      </c>
    </row>
    <row r="1103" spans="2:13" x14ac:dyDescent="0.25">
      <c r="B1103" t="str">
        <f>IF('RES TECH'!N1099=1,'RES TECH'!M1099,"*")</f>
        <v>*</v>
      </c>
      <c r="C1103" t="str">
        <f>IF(B1103="*","*",_xlfn.XLOOKUP(B1103,'RES TECH'!M:M,'RES TECH'!K:K))</f>
        <v>*</v>
      </c>
      <c r="D1103" t="str">
        <f>IF(B1103="*","*",_xlfn.XLOOKUP(B1103,'RES TECH'!M:M,'RES TECH'!L:L))</f>
        <v>*</v>
      </c>
      <c r="E1103" t="str">
        <f>IF(B1103="*","*",_xlfn.XLOOKUP(B1103,'RES TECH'!M:M,'RES TECH'!O:O))</f>
        <v>*</v>
      </c>
      <c r="F1103" s="12" t="str">
        <f>IF(B1103="*","*",_xlfn.XLOOKUP(B1103,'RES TECH'!M:M,'RES TECH'!Y:Y))</f>
        <v>*</v>
      </c>
      <c r="G1103" s="12" t="str">
        <f>IF(B1103="*","*",_xlfn.XLOOKUP(B1103,'RES TECH'!M:M,'RES TECH'!V:V))</f>
        <v>*</v>
      </c>
      <c r="H1103" t="str">
        <f>IF(B1103="*","*",_xlfn.XLOOKUP(B1103,'RES TECH'!M:M,'RES TECH'!AA:AA))</f>
        <v>*</v>
      </c>
      <c r="I1103" s="12" t="str">
        <f>IF(B1103="*","*",_xlfn.XLOOKUP(B1103,'RES TECH'!M:M,'RES TECH'!Z:Z))</f>
        <v>*</v>
      </c>
      <c r="J1103" s="12" t="str">
        <f>IF(B1103="*","*",_xlfn.XLOOKUP(B1103,'RES TECH'!M:M,'RES TECH'!S:S))</f>
        <v>*</v>
      </c>
      <c r="K1103" s="12" t="str">
        <f t="shared" si="34"/>
        <v>*</v>
      </c>
      <c r="L1103" s="12" t="str">
        <f t="shared" si="35"/>
        <v>*</v>
      </c>
      <c r="M1103" t="str">
        <f>IF(B1103="*","*",IF(_xlfn.XLOOKUP(B1103,'RES TECH'!$M:$M,'RES TECH'!$C:$C)="Low Income",IF(G1103&gt;1,IF(G1103&gt;3,0.3,0.24),0.12),IF(_xlfn.XLOOKUP(B1103,'RES TECH'!$M:$M,'RES TECH'!$C:$C)="Lower-middle Income",IF(G1103&gt;1,IF(G1103&gt;3,0.23,0.18),0.09),IF(_xlfn.XLOOKUP(B1103,'RES TECH'!$M:$M,'RES TECH'!$C:$C)="Upper-middle Income",IF(G1103&gt;1,IF(G1103&gt;3,0.15,0.12),0.06),IF(_xlfn.XLOOKUP(B1103,'RES TECH'!$M:$M,'RES TECH'!$C:$C)="High Income",IF(G1103&gt;1,IF(G1103&gt;3,0.08,0.06),0.03))))))</f>
        <v>*</v>
      </c>
    </row>
    <row r="1104" spans="2:13" x14ac:dyDescent="0.25">
      <c r="B1104" t="str">
        <f>IF('RES TECH'!N1100=1,'RES TECH'!M1100,"*")</f>
        <v>RESAPAHIOldSHGHP3ELC20</v>
      </c>
      <c r="C1104" t="str">
        <f>IF(B1104="*","*",_xlfn.XLOOKUP(B1104,'RES TECH'!M:M,'RES TECH'!K:K))</f>
        <v>RESELC</v>
      </c>
      <c r="D1104" t="str">
        <f>IF(B1104="*","*",_xlfn.XLOOKUP(B1104,'RES TECH'!M:M,'RES TECH'!L:L))</f>
        <v>RESAPAHIOldSHEUE</v>
      </c>
      <c r="E1104">
        <f>IF(B1104="*","*",_xlfn.XLOOKUP(B1104,'RES TECH'!M:M,'RES TECH'!O:O))</f>
        <v>2020</v>
      </c>
      <c r="F1104" s="12">
        <f>IF(B1104="*","*",_xlfn.XLOOKUP(B1104,'RES TECH'!M:M,'RES TECH'!Y:Y))</f>
        <v>15</v>
      </c>
      <c r="G1104" s="12">
        <f>IF(B1104="*","*",_xlfn.XLOOKUP(B1104,'RES TECH'!M:M,'RES TECH'!V:V))</f>
        <v>3.6</v>
      </c>
      <c r="H1104">
        <f>IF(B1104="*","*",_xlfn.XLOOKUP(B1104,'RES TECH'!M:M,'RES TECH'!AA:AA))</f>
        <v>31.536000000000001</v>
      </c>
      <c r="I1104" s="12">
        <f>IF(B1104="*","*",_xlfn.XLOOKUP(B1104,'RES TECH'!M:M,'RES TECH'!Z:Z))</f>
        <v>0.10652957206919771</v>
      </c>
      <c r="J1104" s="12">
        <f>IF(B1104="*","*",_xlfn.XLOOKUP(B1104,'RES TECH'!M:M,'RES TECH'!S:S))</f>
        <v>2405.1353354385701</v>
      </c>
      <c r="K1104" s="12">
        <f t="shared" si="34"/>
        <v>120.25676677192851</v>
      </c>
      <c r="L1104" s="12">
        <f t="shared" si="35"/>
        <v>6.0128383385964259</v>
      </c>
      <c r="M1104">
        <f>IF(B1104="*","*",IF(_xlfn.XLOOKUP(B1104,'RES TECH'!$M:$M,'RES TECH'!$C:$C)="Low Income",IF(G1104&gt;1,IF(G1104&gt;3,0.3,0.24),0.12),IF(_xlfn.XLOOKUP(B1104,'RES TECH'!$M:$M,'RES TECH'!$C:$C)="Lower-middle Income",IF(G1104&gt;1,IF(G1104&gt;3,0.23,0.18),0.09),IF(_xlfn.XLOOKUP(B1104,'RES TECH'!$M:$M,'RES TECH'!$C:$C)="Upper-middle Income",IF(G1104&gt;1,IF(G1104&gt;3,0.15,0.12),0.06),IF(_xlfn.XLOOKUP(B1104,'RES TECH'!$M:$M,'RES TECH'!$C:$C)="High Income",IF(G1104&gt;1,IF(G1104&gt;3,0.08,0.06),0.03))))))</f>
        <v>0.08</v>
      </c>
    </row>
    <row r="1105" spans="2:13" x14ac:dyDescent="0.25">
      <c r="B1105" t="str">
        <f>IF('RES TECH'!N1101=1,'RES TECH'!M1101,"*")</f>
        <v>RESAPAHIOldSHGHP3ELC22</v>
      </c>
      <c r="C1105" t="str">
        <f>IF(B1105="*","*",_xlfn.XLOOKUP(B1105,'RES TECH'!M:M,'RES TECH'!K:K))</f>
        <v>RESELC</v>
      </c>
      <c r="D1105" t="str">
        <f>IF(B1105="*","*",_xlfn.XLOOKUP(B1105,'RES TECH'!M:M,'RES TECH'!L:L))</f>
        <v>RESAPAHIOldSHEUE</v>
      </c>
      <c r="E1105">
        <f>IF(B1105="*","*",_xlfn.XLOOKUP(B1105,'RES TECH'!M:M,'RES TECH'!O:O))</f>
        <v>2022</v>
      </c>
      <c r="F1105" s="12">
        <f>IF(B1105="*","*",_xlfn.XLOOKUP(B1105,'RES TECH'!M:M,'RES TECH'!Y:Y))</f>
        <v>15</v>
      </c>
      <c r="G1105" s="12">
        <f>IF(B1105="*","*",_xlfn.XLOOKUP(B1105,'RES TECH'!M:M,'RES TECH'!V:V))</f>
        <v>3.6</v>
      </c>
      <c r="H1105">
        <f>IF(B1105="*","*",_xlfn.XLOOKUP(B1105,'RES TECH'!M:M,'RES TECH'!AA:AA))</f>
        <v>31.536000000000001</v>
      </c>
      <c r="I1105" s="12">
        <f>IF(B1105="*","*",_xlfn.XLOOKUP(B1105,'RES TECH'!M:M,'RES TECH'!Z:Z))</f>
        <v>0.10652957206919771</v>
      </c>
      <c r="J1105" s="12">
        <f>IF(B1105="*","*",_xlfn.XLOOKUP(B1105,'RES TECH'!M:M,'RES TECH'!S:S))</f>
        <v>2405.1353354385701</v>
      </c>
      <c r="K1105" s="12">
        <f t="shared" si="34"/>
        <v>120.25676677192851</v>
      </c>
      <c r="L1105" s="12">
        <f t="shared" si="35"/>
        <v>6.0128383385964259</v>
      </c>
      <c r="M1105">
        <f>IF(B1105="*","*",IF(_xlfn.XLOOKUP(B1105,'RES TECH'!$M:$M,'RES TECH'!$C:$C)="Low Income",IF(G1105&gt;1,IF(G1105&gt;3,0.3,0.24),0.12),IF(_xlfn.XLOOKUP(B1105,'RES TECH'!$M:$M,'RES TECH'!$C:$C)="Lower-middle Income",IF(G1105&gt;1,IF(G1105&gt;3,0.23,0.18),0.09),IF(_xlfn.XLOOKUP(B1105,'RES TECH'!$M:$M,'RES TECH'!$C:$C)="Upper-middle Income",IF(G1105&gt;1,IF(G1105&gt;3,0.15,0.12),0.06),IF(_xlfn.XLOOKUP(B1105,'RES TECH'!$M:$M,'RES TECH'!$C:$C)="High Income",IF(G1105&gt;1,IF(G1105&gt;3,0.08,0.06),0.03))))))</f>
        <v>0.08</v>
      </c>
    </row>
    <row r="1106" spans="2:13" x14ac:dyDescent="0.25">
      <c r="B1106" t="str">
        <f>IF('RES TECH'!N1102=1,'RES TECH'!M1102,"*")</f>
        <v>RESAPAHIOldSHGHP3ELC23</v>
      </c>
      <c r="C1106" t="str">
        <f>IF(B1106="*","*",_xlfn.XLOOKUP(B1106,'RES TECH'!M:M,'RES TECH'!K:K))</f>
        <v>RESELC</v>
      </c>
      <c r="D1106" t="str">
        <f>IF(B1106="*","*",_xlfn.XLOOKUP(B1106,'RES TECH'!M:M,'RES TECH'!L:L))</f>
        <v>RESAPAHIOldSHEUE</v>
      </c>
      <c r="E1106">
        <f>IF(B1106="*","*",_xlfn.XLOOKUP(B1106,'RES TECH'!M:M,'RES TECH'!O:O))</f>
        <v>2023</v>
      </c>
      <c r="F1106" s="12">
        <f>IF(B1106="*","*",_xlfn.XLOOKUP(B1106,'RES TECH'!M:M,'RES TECH'!Y:Y))</f>
        <v>15</v>
      </c>
      <c r="G1106" s="12">
        <f>IF(B1106="*","*",_xlfn.XLOOKUP(B1106,'RES TECH'!M:M,'RES TECH'!V:V))</f>
        <v>3.6</v>
      </c>
      <c r="H1106">
        <f>IF(B1106="*","*",_xlfn.XLOOKUP(B1106,'RES TECH'!M:M,'RES TECH'!AA:AA))</f>
        <v>31.536000000000001</v>
      </c>
      <c r="I1106" s="12">
        <f>IF(B1106="*","*",_xlfn.XLOOKUP(B1106,'RES TECH'!M:M,'RES TECH'!Z:Z))</f>
        <v>0.10652957206919771</v>
      </c>
      <c r="J1106" s="12">
        <f>IF(B1106="*","*",_xlfn.XLOOKUP(B1106,'RES TECH'!M:M,'RES TECH'!S:S))</f>
        <v>2405.1353354385701</v>
      </c>
      <c r="K1106" s="12">
        <f t="shared" si="34"/>
        <v>120.25676677192851</v>
      </c>
      <c r="L1106" s="12">
        <f t="shared" si="35"/>
        <v>6.0128383385964259</v>
      </c>
      <c r="M1106">
        <f>IF(B1106="*","*",IF(_xlfn.XLOOKUP(B1106,'RES TECH'!$M:$M,'RES TECH'!$C:$C)="Low Income",IF(G1106&gt;1,IF(G1106&gt;3,0.3,0.24),0.12),IF(_xlfn.XLOOKUP(B1106,'RES TECH'!$M:$M,'RES TECH'!$C:$C)="Lower-middle Income",IF(G1106&gt;1,IF(G1106&gt;3,0.23,0.18),0.09),IF(_xlfn.XLOOKUP(B1106,'RES TECH'!$M:$M,'RES TECH'!$C:$C)="Upper-middle Income",IF(G1106&gt;1,IF(G1106&gt;3,0.15,0.12),0.06),IF(_xlfn.XLOOKUP(B1106,'RES TECH'!$M:$M,'RES TECH'!$C:$C)="High Income",IF(G1106&gt;1,IF(G1106&gt;3,0.08,0.06),0.03))))))</f>
        <v>0.08</v>
      </c>
    </row>
    <row r="1107" spans="2:13" x14ac:dyDescent="0.25">
      <c r="B1107" t="str">
        <f>IF('RES TECH'!N1103=1,'RES TECH'!M1103,"*")</f>
        <v>RESAPAHIOldSHGHP3ELC24</v>
      </c>
      <c r="C1107" t="str">
        <f>IF(B1107="*","*",_xlfn.XLOOKUP(B1107,'RES TECH'!M:M,'RES TECH'!K:K))</f>
        <v>RESELC</v>
      </c>
      <c r="D1107" t="str">
        <f>IF(B1107="*","*",_xlfn.XLOOKUP(B1107,'RES TECH'!M:M,'RES TECH'!L:L))</f>
        <v>RESAPAHIOldSHEUE</v>
      </c>
      <c r="E1107">
        <f>IF(B1107="*","*",_xlfn.XLOOKUP(B1107,'RES TECH'!M:M,'RES TECH'!O:O))</f>
        <v>2024</v>
      </c>
      <c r="F1107" s="12">
        <f>IF(B1107="*","*",_xlfn.XLOOKUP(B1107,'RES TECH'!M:M,'RES TECH'!Y:Y))</f>
        <v>15</v>
      </c>
      <c r="G1107" s="12">
        <f>IF(B1107="*","*",_xlfn.XLOOKUP(B1107,'RES TECH'!M:M,'RES TECH'!V:V))</f>
        <v>3.6</v>
      </c>
      <c r="H1107">
        <f>IF(B1107="*","*",_xlfn.XLOOKUP(B1107,'RES TECH'!M:M,'RES TECH'!AA:AA))</f>
        <v>31.536000000000001</v>
      </c>
      <c r="I1107" s="12">
        <f>IF(B1107="*","*",_xlfn.XLOOKUP(B1107,'RES TECH'!M:M,'RES TECH'!Z:Z))</f>
        <v>0.10652957206919771</v>
      </c>
      <c r="J1107" s="12">
        <f>IF(B1107="*","*",_xlfn.XLOOKUP(B1107,'RES TECH'!M:M,'RES TECH'!S:S))</f>
        <v>2405.1353354385701</v>
      </c>
      <c r="K1107" s="12">
        <f t="shared" si="34"/>
        <v>120.25676677192851</v>
      </c>
      <c r="L1107" s="12">
        <f t="shared" si="35"/>
        <v>6.0128383385964259</v>
      </c>
      <c r="M1107">
        <f>IF(B1107="*","*",IF(_xlfn.XLOOKUP(B1107,'RES TECH'!$M:$M,'RES TECH'!$C:$C)="Low Income",IF(G1107&gt;1,IF(G1107&gt;3,0.3,0.24),0.12),IF(_xlfn.XLOOKUP(B1107,'RES TECH'!$M:$M,'RES TECH'!$C:$C)="Lower-middle Income",IF(G1107&gt;1,IF(G1107&gt;3,0.23,0.18),0.09),IF(_xlfn.XLOOKUP(B1107,'RES TECH'!$M:$M,'RES TECH'!$C:$C)="Upper-middle Income",IF(G1107&gt;1,IF(G1107&gt;3,0.15,0.12),0.06),IF(_xlfn.XLOOKUP(B1107,'RES TECH'!$M:$M,'RES TECH'!$C:$C)="High Income",IF(G1107&gt;1,IF(G1107&gt;3,0.08,0.06),0.03))))))</f>
        <v>0.08</v>
      </c>
    </row>
    <row r="1108" spans="2:13" x14ac:dyDescent="0.25">
      <c r="B1108" t="str">
        <f>IF('RES TECH'!N1104=1,'RES TECH'!M1104,"*")</f>
        <v>*</v>
      </c>
      <c r="C1108" t="str">
        <f>IF(B1108="*","*",_xlfn.XLOOKUP(B1108,'RES TECH'!M:M,'RES TECH'!K:K))</f>
        <v>*</v>
      </c>
      <c r="D1108" t="str">
        <f>IF(B1108="*","*",_xlfn.XLOOKUP(B1108,'RES TECH'!M:M,'RES TECH'!L:L))</f>
        <v>*</v>
      </c>
      <c r="E1108" t="str">
        <f>IF(B1108="*","*",_xlfn.XLOOKUP(B1108,'RES TECH'!M:M,'RES TECH'!O:O))</f>
        <v>*</v>
      </c>
      <c r="F1108" s="12" t="str">
        <f>IF(B1108="*","*",_xlfn.XLOOKUP(B1108,'RES TECH'!M:M,'RES TECH'!Y:Y))</f>
        <v>*</v>
      </c>
      <c r="G1108" s="12" t="str">
        <f>IF(B1108="*","*",_xlfn.XLOOKUP(B1108,'RES TECH'!M:M,'RES TECH'!V:V))</f>
        <v>*</v>
      </c>
      <c r="H1108" t="str">
        <f>IF(B1108="*","*",_xlfn.XLOOKUP(B1108,'RES TECH'!M:M,'RES TECH'!AA:AA))</f>
        <v>*</v>
      </c>
      <c r="I1108" s="12" t="str">
        <f>IF(B1108="*","*",_xlfn.XLOOKUP(B1108,'RES TECH'!M:M,'RES TECH'!Z:Z))</f>
        <v>*</v>
      </c>
      <c r="J1108" s="12" t="str">
        <f>IF(B1108="*","*",_xlfn.XLOOKUP(B1108,'RES TECH'!M:M,'RES TECH'!S:S))</f>
        <v>*</v>
      </c>
      <c r="K1108" s="12" t="str">
        <f t="shared" si="34"/>
        <v>*</v>
      </c>
      <c r="L1108" s="12" t="str">
        <f t="shared" si="35"/>
        <v>*</v>
      </c>
      <c r="M1108" t="str">
        <f>IF(B1108="*","*",IF(_xlfn.XLOOKUP(B1108,'RES TECH'!$M:$M,'RES TECH'!$C:$C)="Low Income",IF(G1108&gt;1,IF(G1108&gt;3,0.3,0.24),0.12),IF(_xlfn.XLOOKUP(B1108,'RES TECH'!$M:$M,'RES TECH'!$C:$C)="Lower-middle Income",IF(G1108&gt;1,IF(G1108&gt;3,0.23,0.18),0.09),IF(_xlfn.XLOOKUP(B1108,'RES TECH'!$M:$M,'RES TECH'!$C:$C)="Upper-middle Income",IF(G1108&gt;1,IF(G1108&gt;3,0.15,0.12),0.06),IF(_xlfn.XLOOKUP(B1108,'RES TECH'!$M:$M,'RES TECH'!$C:$C)="High Income",IF(G1108&gt;1,IF(G1108&gt;3,0.08,0.06),0.03))))))</f>
        <v>*</v>
      </c>
    </row>
    <row r="1109" spans="2:13" x14ac:dyDescent="0.25">
      <c r="B1109" t="str">
        <f>IF('RES TECH'!N1105=1,'RES TECH'!M1105,"*")</f>
        <v>RESAPAHIOldSHGHP4ELC20</v>
      </c>
      <c r="C1109" t="str">
        <f>IF(B1109="*","*",_xlfn.XLOOKUP(B1109,'RES TECH'!M:M,'RES TECH'!K:K))</f>
        <v>RESELC</v>
      </c>
      <c r="D1109" t="str">
        <f>IF(B1109="*","*",_xlfn.XLOOKUP(B1109,'RES TECH'!M:M,'RES TECH'!L:L))</f>
        <v>RESAPAHIOldSHEUE</v>
      </c>
      <c r="E1109">
        <f>IF(B1109="*","*",_xlfn.XLOOKUP(B1109,'RES TECH'!M:M,'RES TECH'!O:O))</f>
        <v>2020</v>
      </c>
      <c r="F1109" s="12">
        <f>IF(B1109="*","*",_xlfn.XLOOKUP(B1109,'RES TECH'!M:M,'RES TECH'!Y:Y))</f>
        <v>15</v>
      </c>
      <c r="G1109" s="12">
        <f>IF(B1109="*","*",_xlfn.XLOOKUP(B1109,'RES TECH'!M:M,'RES TECH'!V:V))</f>
        <v>4.5</v>
      </c>
      <c r="H1109">
        <f>IF(B1109="*","*",_xlfn.XLOOKUP(B1109,'RES TECH'!M:M,'RES TECH'!AA:AA))</f>
        <v>31.536000000000001</v>
      </c>
      <c r="I1109" s="12">
        <f>IF(B1109="*","*",_xlfn.XLOOKUP(B1109,'RES TECH'!M:M,'RES TECH'!Z:Z))</f>
        <v>0.10652957206919771</v>
      </c>
      <c r="J1109" s="12">
        <f>IF(B1109="*","*",_xlfn.XLOOKUP(B1109,'RES TECH'!M:M,'RES TECH'!S:S))</f>
        <v>2539.1676451534131</v>
      </c>
      <c r="K1109" s="12">
        <f t="shared" si="34"/>
        <v>126.95838225767066</v>
      </c>
      <c r="L1109" s="12">
        <f t="shared" si="35"/>
        <v>6.3479191128835337</v>
      </c>
      <c r="M1109">
        <f>IF(B1109="*","*",IF(_xlfn.XLOOKUP(B1109,'RES TECH'!$M:$M,'RES TECH'!$C:$C)="Low Income",IF(G1109&gt;1,IF(G1109&gt;3,0.3,0.24),0.12),IF(_xlfn.XLOOKUP(B1109,'RES TECH'!$M:$M,'RES TECH'!$C:$C)="Lower-middle Income",IF(G1109&gt;1,IF(G1109&gt;3,0.23,0.18),0.09),IF(_xlfn.XLOOKUP(B1109,'RES TECH'!$M:$M,'RES TECH'!$C:$C)="Upper-middle Income",IF(G1109&gt;1,IF(G1109&gt;3,0.15,0.12),0.06),IF(_xlfn.XLOOKUP(B1109,'RES TECH'!$M:$M,'RES TECH'!$C:$C)="High Income",IF(G1109&gt;1,IF(G1109&gt;3,0.08,0.06),0.03))))))</f>
        <v>0.08</v>
      </c>
    </row>
    <row r="1110" spans="2:13" x14ac:dyDescent="0.25">
      <c r="B1110" t="str">
        <f>IF('RES TECH'!N1106=1,'RES TECH'!M1106,"*")</f>
        <v>RESAPAHIOldSHGHP4ELC22</v>
      </c>
      <c r="C1110" t="str">
        <f>IF(B1110="*","*",_xlfn.XLOOKUP(B1110,'RES TECH'!M:M,'RES TECH'!K:K))</f>
        <v>RESELC</v>
      </c>
      <c r="D1110" t="str">
        <f>IF(B1110="*","*",_xlfn.XLOOKUP(B1110,'RES TECH'!M:M,'RES TECH'!L:L))</f>
        <v>RESAPAHIOldSHEUE</v>
      </c>
      <c r="E1110">
        <f>IF(B1110="*","*",_xlfn.XLOOKUP(B1110,'RES TECH'!M:M,'RES TECH'!O:O))</f>
        <v>2022</v>
      </c>
      <c r="F1110" s="12">
        <f>IF(B1110="*","*",_xlfn.XLOOKUP(B1110,'RES TECH'!M:M,'RES TECH'!Y:Y))</f>
        <v>15</v>
      </c>
      <c r="G1110" s="12">
        <f>IF(B1110="*","*",_xlfn.XLOOKUP(B1110,'RES TECH'!M:M,'RES TECH'!V:V))</f>
        <v>4.5</v>
      </c>
      <c r="H1110">
        <f>IF(B1110="*","*",_xlfn.XLOOKUP(B1110,'RES TECH'!M:M,'RES TECH'!AA:AA))</f>
        <v>31.536000000000001</v>
      </c>
      <c r="I1110" s="12">
        <f>IF(B1110="*","*",_xlfn.XLOOKUP(B1110,'RES TECH'!M:M,'RES TECH'!Z:Z))</f>
        <v>0.10652957206919771</v>
      </c>
      <c r="J1110" s="12">
        <f>IF(B1110="*","*",_xlfn.XLOOKUP(B1110,'RES TECH'!M:M,'RES TECH'!S:S))</f>
        <v>2539.1676451534131</v>
      </c>
      <c r="K1110" s="12">
        <f t="shared" si="34"/>
        <v>126.95838225767066</v>
      </c>
      <c r="L1110" s="12">
        <f t="shared" si="35"/>
        <v>6.3479191128835337</v>
      </c>
      <c r="M1110">
        <f>IF(B1110="*","*",IF(_xlfn.XLOOKUP(B1110,'RES TECH'!$M:$M,'RES TECH'!$C:$C)="Low Income",IF(G1110&gt;1,IF(G1110&gt;3,0.3,0.24),0.12),IF(_xlfn.XLOOKUP(B1110,'RES TECH'!$M:$M,'RES TECH'!$C:$C)="Lower-middle Income",IF(G1110&gt;1,IF(G1110&gt;3,0.23,0.18),0.09),IF(_xlfn.XLOOKUP(B1110,'RES TECH'!$M:$M,'RES TECH'!$C:$C)="Upper-middle Income",IF(G1110&gt;1,IF(G1110&gt;3,0.15,0.12),0.06),IF(_xlfn.XLOOKUP(B1110,'RES TECH'!$M:$M,'RES TECH'!$C:$C)="High Income",IF(G1110&gt;1,IF(G1110&gt;3,0.08,0.06),0.03))))))</f>
        <v>0.08</v>
      </c>
    </row>
    <row r="1111" spans="2:13" x14ac:dyDescent="0.25">
      <c r="B1111" t="str">
        <f>IF('RES TECH'!N1107=1,'RES TECH'!M1107,"*")</f>
        <v>RESAPAHIOldSHGHP4ELC23</v>
      </c>
      <c r="C1111" t="str">
        <f>IF(B1111="*","*",_xlfn.XLOOKUP(B1111,'RES TECH'!M:M,'RES TECH'!K:K))</f>
        <v>RESELC</v>
      </c>
      <c r="D1111" t="str">
        <f>IF(B1111="*","*",_xlfn.XLOOKUP(B1111,'RES TECH'!M:M,'RES TECH'!L:L))</f>
        <v>RESAPAHIOldSHEUE</v>
      </c>
      <c r="E1111">
        <f>IF(B1111="*","*",_xlfn.XLOOKUP(B1111,'RES TECH'!M:M,'RES TECH'!O:O))</f>
        <v>2023</v>
      </c>
      <c r="F1111" s="12">
        <f>IF(B1111="*","*",_xlfn.XLOOKUP(B1111,'RES TECH'!M:M,'RES TECH'!Y:Y))</f>
        <v>15</v>
      </c>
      <c r="G1111" s="12">
        <f>IF(B1111="*","*",_xlfn.XLOOKUP(B1111,'RES TECH'!M:M,'RES TECH'!V:V))</f>
        <v>4.5</v>
      </c>
      <c r="H1111">
        <f>IF(B1111="*","*",_xlfn.XLOOKUP(B1111,'RES TECH'!M:M,'RES TECH'!AA:AA))</f>
        <v>31.536000000000001</v>
      </c>
      <c r="I1111" s="12">
        <f>IF(B1111="*","*",_xlfn.XLOOKUP(B1111,'RES TECH'!M:M,'RES TECH'!Z:Z))</f>
        <v>0.10652957206919771</v>
      </c>
      <c r="J1111" s="12">
        <f>IF(B1111="*","*",_xlfn.XLOOKUP(B1111,'RES TECH'!M:M,'RES TECH'!S:S))</f>
        <v>2539.1676451534131</v>
      </c>
      <c r="K1111" s="12">
        <f t="shared" si="34"/>
        <v>126.95838225767066</v>
      </c>
      <c r="L1111" s="12">
        <f t="shared" si="35"/>
        <v>6.3479191128835337</v>
      </c>
      <c r="M1111">
        <f>IF(B1111="*","*",IF(_xlfn.XLOOKUP(B1111,'RES TECH'!$M:$M,'RES TECH'!$C:$C)="Low Income",IF(G1111&gt;1,IF(G1111&gt;3,0.3,0.24),0.12),IF(_xlfn.XLOOKUP(B1111,'RES TECH'!$M:$M,'RES TECH'!$C:$C)="Lower-middle Income",IF(G1111&gt;1,IF(G1111&gt;3,0.23,0.18),0.09),IF(_xlfn.XLOOKUP(B1111,'RES TECH'!$M:$M,'RES TECH'!$C:$C)="Upper-middle Income",IF(G1111&gt;1,IF(G1111&gt;3,0.15,0.12),0.06),IF(_xlfn.XLOOKUP(B1111,'RES TECH'!$M:$M,'RES TECH'!$C:$C)="High Income",IF(G1111&gt;1,IF(G1111&gt;3,0.08,0.06),0.03))))))</f>
        <v>0.08</v>
      </c>
    </row>
    <row r="1112" spans="2:13" x14ac:dyDescent="0.25">
      <c r="B1112" t="str">
        <f>IF('RES TECH'!N1108=1,'RES TECH'!M1108,"*")</f>
        <v>RESAPAHIOldSHGHP4ELC24</v>
      </c>
      <c r="C1112" t="str">
        <f>IF(B1112="*","*",_xlfn.XLOOKUP(B1112,'RES TECH'!M:M,'RES TECH'!K:K))</f>
        <v>RESELC</v>
      </c>
      <c r="D1112" t="str">
        <f>IF(B1112="*","*",_xlfn.XLOOKUP(B1112,'RES TECH'!M:M,'RES TECH'!L:L))</f>
        <v>RESAPAHIOldSHEUE</v>
      </c>
      <c r="E1112">
        <f>IF(B1112="*","*",_xlfn.XLOOKUP(B1112,'RES TECH'!M:M,'RES TECH'!O:O))</f>
        <v>2024</v>
      </c>
      <c r="F1112" s="12">
        <f>IF(B1112="*","*",_xlfn.XLOOKUP(B1112,'RES TECH'!M:M,'RES TECH'!Y:Y))</f>
        <v>15</v>
      </c>
      <c r="G1112" s="12">
        <f>IF(B1112="*","*",_xlfn.XLOOKUP(B1112,'RES TECH'!M:M,'RES TECH'!V:V))</f>
        <v>4.5</v>
      </c>
      <c r="H1112">
        <f>IF(B1112="*","*",_xlfn.XLOOKUP(B1112,'RES TECH'!M:M,'RES TECH'!AA:AA))</f>
        <v>31.536000000000001</v>
      </c>
      <c r="I1112" s="12">
        <f>IF(B1112="*","*",_xlfn.XLOOKUP(B1112,'RES TECH'!M:M,'RES TECH'!Z:Z))</f>
        <v>0.10652957206919771</v>
      </c>
      <c r="J1112" s="12">
        <f>IF(B1112="*","*",_xlfn.XLOOKUP(B1112,'RES TECH'!M:M,'RES TECH'!S:S))</f>
        <v>2539.1676451534131</v>
      </c>
      <c r="K1112" s="12">
        <f t="shared" si="34"/>
        <v>126.95838225767066</v>
      </c>
      <c r="L1112" s="12">
        <f t="shared" si="35"/>
        <v>6.3479191128835337</v>
      </c>
      <c r="M1112">
        <f>IF(B1112="*","*",IF(_xlfn.XLOOKUP(B1112,'RES TECH'!$M:$M,'RES TECH'!$C:$C)="Low Income",IF(G1112&gt;1,IF(G1112&gt;3,0.3,0.24),0.12),IF(_xlfn.XLOOKUP(B1112,'RES TECH'!$M:$M,'RES TECH'!$C:$C)="Lower-middle Income",IF(G1112&gt;1,IF(G1112&gt;3,0.23,0.18),0.09),IF(_xlfn.XLOOKUP(B1112,'RES TECH'!$M:$M,'RES TECH'!$C:$C)="Upper-middle Income",IF(G1112&gt;1,IF(G1112&gt;3,0.15,0.12),0.06),IF(_xlfn.XLOOKUP(B1112,'RES TECH'!$M:$M,'RES TECH'!$C:$C)="High Income",IF(G1112&gt;1,IF(G1112&gt;3,0.08,0.06),0.03))))))</f>
        <v>0.08</v>
      </c>
    </row>
    <row r="1113" spans="2:13" x14ac:dyDescent="0.25">
      <c r="B1113" t="str">
        <f>IF('RES TECH'!N1109=1,'RES TECH'!M1109,"*")</f>
        <v>RESAPAHIOldSHRAD2ELC20</v>
      </c>
      <c r="C1113" t="str">
        <f>IF(B1113="*","*",_xlfn.XLOOKUP(B1113,'RES TECH'!M:M,'RES TECH'!K:K))</f>
        <v>RESELC</v>
      </c>
      <c r="D1113" t="str">
        <f>IF(B1113="*","*",_xlfn.XLOOKUP(B1113,'RES TECH'!M:M,'RES TECH'!L:L))</f>
        <v>RESAPAHIOldSHEUE</v>
      </c>
      <c r="E1113">
        <f>IF(B1113="*","*",_xlfn.XLOOKUP(B1113,'RES TECH'!M:M,'RES TECH'!O:O))</f>
        <v>2020</v>
      </c>
      <c r="F1113" s="12">
        <f>IF(B1113="*","*",_xlfn.XLOOKUP(B1113,'RES TECH'!M:M,'RES TECH'!Y:Y))</f>
        <v>23</v>
      </c>
      <c r="G1113" s="12">
        <f>IF(B1113="*","*",_xlfn.XLOOKUP(B1113,'RES TECH'!M:M,'RES TECH'!V:V))</f>
        <v>0.98</v>
      </c>
      <c r="H1113">
        <f>IF(B1113="*","*",_xlfn.XLOOKUP(B1113,'RES TECH'!M:M,'RES TECH'!AA:AA))</f>
        <v>31.536000000000001</v>
      </c>
      <c r="I1113" s="12">
        <f>IF(B1113="*","*",_xlfn.XLOOKUP(B1113,'RES TECH'!M:M,'RES TECH'!Z:Z))</f>
        <v>0.10652957206919771</v>
      </c>
      <c r="J1113" s="12">
        <f>IF(B1113="*","*",_xlfn.XLOOKUP(B1113,'RES TECH'!M:M,'RES TECH'!S:S))</f>
        <v>327.63453485850488</v>
      </c>
      <c r="K1113" s="12">
        <f t="shared" si="34"/>
        <v>16.381726742925245</v>
      </c>
      <c r="L1113" s="12">
        <f t="shared" si="35"/>
        <v>0.81908633714626233</v>
      </c>
      <c r="M1113">
        <f>IF(B1113="*","*",IF(_xlfn.XLOOKUP(B1113,'RES TECH'!$M:$M,'RES TECH'!$C:$C)="Low Income",IF(G1113&gt;1,IF(G1113&gt;3,0.3,0.24),0.12),IF(_xlfn.XLOOKUP(B1113,'RES TECH'!$M:$M,'RES TECH'!$C:$C)="Lower-middle Income",IF(G1113&gt;1,IF(G1113&gt;3,0.23,0.18),0.09),IF(_xlfn.XLOOKUP(B1113,'RES TECH'!$M:$M,'RES TECH'!$C:$C)="Upper-middle Income",IF(G1113&gt;1,IF(G1113&gt;3,0.15,0.12),0.06),IF(_xlfn.XLOOKUP(B1113,'RES TECH'!$M:$M,'RES TECH'!$C:$C)="High Income",IF(G1113&gt;1,IF(G1113&gt;3,0.08,0.06),0.03))))))</f>
        <v>0.03</v>
      </c>
    </row>
    <row r="1114" spans="2:13" x14ac:dyDescent="0.25">
      <c r="B1114" t="str">
        <f>IF('RES TECH'!N1110=1,'RES TECH'!M1110,"*")</f>
        <v>RESAPAHIOldSHFUR1NGA20</v>
      </c>
      <c r="C1114" t="str">
        <f>IF(B1114="*","*",_xlfn.XLOOKUP(B1114,'RES TECH'!M:M,'RES TECH'!K:K))</f>
        <v>RESNGA</v>
      </c>
      <c r="D1114" t="str">
        <f>IF(B1114="*","*",_xlfn.XLOOKUP(B1114,'RES TECH'!M:M,'RES TECH'!L:L))</f>
        <v>RESAPAHIOldSHEUE</v>
      </c>
      <c r="E1114">
        <f>IF(B1114="*","*",_xlfn.XLOOKUP(B1114,'RES TECH'!M:M,'RES TECH'!O:O))</f>
        <v>2020</v>
      </c>
      <c r="F1114" s="12">
        <f>IF(B1114="*","*",_xlfn.XLOOKUP(B1114,'RES TECH'!M:M,'RES TECH'!Y:Y))</f>
        <v>22</v>
      </c>
      <c r="G1114" s="12">
        <f>IF(B1114="*","*",_xlfn.XLOOKUP(B1114,'RES TECH'!M:M,'RES TECH'!V:V))</f>
        <v>0.8</v>
      </c>
      <c r="H1114">
        <f>IF(B1114="*","*",_xlfn.XLOOKUP(B1114,'RES TECH'!M:M,'RES TECH'!AA:AA))</f>
        <v>31.536000000000001</v>
      </c>
      <c r="I1114" s="12">
        <f>IF(B1114="*","*",_xlfn.XLOOKUP(B1114,'RES TECH'!M:M,'RES TECH'!Z:Z))</f>
        <v>0.10652957206919771</v>
      </c>
      <c r="J1114" s="12">
        <f>IF(B1114="*","*",_xlfn.XLOOKUP(B1114,'RES TECH'!M:M,'RES TECH'!S:S))</f>
        <v>610.59163314539546</v>
      </c>
      <c r="K1114" s="12">
        <f t="shared" si="34"/>
        <v>30.529581657269773</v>
      </c>
      <c r="L1114" s="12">
        <f t="shared" si="35"/>
        <v>1.5264790828634887</v>
      </c>
      <c r="M1114">
        <f>IF(B1114="*","*",IF(_xlfn.XLOOKUP(B1114,'RES TECH'!$M:$M,'RES TECH'!$C:$C)="Low Income",IF(G1114&gt;1,IF(G1114&gt;3,0.3,0.24),0.12),IF(_xlfn.XLOOKUP(B1114,'RES TECH'!$M:$M,'RES TECH'!$C:$C)="Lower-middle Income",IF(G1114&gt;1,IF(G1114&gt;3,0.23,0.18),0.09),IF(_xlfn.XLOOKUP(B1114,'RES TECH'!$M:$M,'RES TECH'!$C:$C)="Upper-middle Income",IF(G1114&gt;1,IF(G1114&gt;3,0.15,0.12),0.06),IF(_xlfn.XLOOKUP(B1114,'RES TECH'!$M:$M,'RES TECH'!$C:$C)="High Income",IF(G1114&gt;1,IF(G1114&gt;3,0.08,0.06),0.03))))))</f>
        <v>0.03</v>
      </c>
    </row>
    <row r="1115" spans="2:13" x14ac:dyDescent="0.25">
      <c r="B1115" t="str">
        <f>IF('RES TECH'!N1111=1,'RES TECH'!M1111,"*")</f>
        <v>*</v>
      </c>
      <c r="C1115" t="str">
        <f>IF(B1115="*","*",_xlfn.XLOOKUP(B1115,'RES TECH'!M:M,'RES TECH'!K:K))</f>
        <v>*</v>
      </c>
      <c r="D1115" t="str">
        <f>IF(B1115="*","*",_xlfn.XLOOKUP(B1115,'RES TECH'!M:M,'RES TECH'!L:L))</f>
        <v>*</v>
      </c>
      <c r="E1115" t="str">
        <f>IF(B1115="*","*",_xlfn.XLOOKUP(B1115,'RES TECH'!M:M,'RES TECH'!O:O))</f>
        <v>*</v>
      </c>
      <c r="F1115" s="12" t="str">
        <f>IF(B1115="*","*",_xlfn.XLOOKUP(B1115,'RES TECH'!M:M,'RES TECH'!Y:Y))</f>
        <v>*</v>
      </c>
      <c r="G1115" s="12" t="str">
        <f>IF(B1115="*","*",_xlfn.XLOOKUP(B1115,'RES TECH'!M:M,'RES TECH'!V:V))</f>
        <v>*</v>
      </c>
      <c r="H1115" t="str">
        <f>IF(B1115="*","*",_xlfn.XLOOKUP(B1115,'RES TECH'!M:M,'RES TECH'!AA:AA))</f>
        <v>*</v>
      </c>
      <c r="I1115" s="12" t="str">
        <f>IF(B1115="*","*",_xlfn.XLOOKUP(B1115,'RES TECH'!M:M,'RES TECH'!Z:Z))</f>
        <v>*</v>
      </c>
      <c r="J1115" s="12" t="str">
        <f>IF(B1115="*","*",_xlfn.XLOOKUP(B1115,'RES TECH'!M:M,'RES TECH'!S:S))</f>
        <v>*</v>
      </c>
      <c r="K1115" s="12" t="str">
        <f t="shared" si="34"/>
        <v>*</v>
      </c>
      <c r="L1115" s="12" t="str">
        <f t="shared" si="35"/>
        <v>*</v>
      </c>
      <c r="M1115" t="str">
        <f>IF(B1115="*","*",IF(_xlfn.XLOOKUP(B1115,'RES TECH'!$M:$M,'RES TECH'!$C:$C)="Low Income",IF(G1115&gt;1,IF(G1115&gt;3,0.3,0.24),0.12),IF(_xlfn.XLOOKUP(B1115,'RES TECH'!$M:$M,'RES TECH'!$C:$C)="Lower-middle Income",IF(G1115&gt;1,IF(G1115&gt;3,0.23,0.18),0.09),IF(_xlfn.XLOOKUP(B1115,'RES TECH'!$M:$M,'RES TECH'!$C:$C)="Upper-middle Income",IF(G1115&gt;1,IF(G1115&gt;3,0.15,0.12),0.06),IF(_xlfn.XLOOKUP(B1115,'RES TECH'!$M:$M,'RES TECH'!$C:$C)="High Income",IF(G1115&gt;1,IF(G1115&gt;3,0.08,0.06),0.03))))))</f>
        <v>*</v>
      </c>
    </row>
    <row r="1116" spans="2:13" x14ac:dyDescent="0.25">
      <c r="B1116" t="str">
        <f>IF('RES TECH'!N1112=1,'RES TECH'!M1112,"*")</f>
        <v>RESAPAHIOldSHFUR2NGA20</v>
      </c>
      <c r="C1116" t="str">
        <f>IF(B1116="*","*",_xlfn.XLOOKUP(B1116,'RES TECH'!M:M,'RES TECH'!K:K))</f>
        <v>RESNGA</v>
      </c>
      <c r="D1116" t="str">
        <f>IF(B1116="*","*",_xlfn.XLOOKUP(B1116,'RES TECH'!M:M,'RES TECH'!L:L))</f>
        <v>RESAPAHIOldSHEUE</v>
      </c>
      <c r="E1116">
        <f>IF(B1116="*","*",_xlfn.XLOOKUP(B1116,'RES TECH'!M:M,'RES TECH'!O:O))</f>
        <v>2020</v>
      </c>
      <c r="F1116" s="12">
        <f>IF(B1116="*","*",_xlfn.XLOOKUP(B1116,'RES TECH'!M:M,'RES TECH'!Y:Y))</f>
        <v>22</v>
      </c>
      <c r="G1116" s="12">
        <f>IF(B1116="*","*",_xlfn.XLOOKUP(B1116,'RES TECH'!M:M,'RES TECH'!V:V))</f>
        <v>0.92</v>
      </c>
      <c r="H1116">
        <f>IF(B1116="*","*",_xlfn.XLOOKUP(B1116,'RES TECH'!M:M,'RES TECH'!AA:AA))</f>
        <v>31.536000000000001</v>
      </c>
      <c r="I1116" s="12">
        <f>IF(B1116="*","*",_xlfn.XLOOKUP(B1116,'RES TECH'!M:M,'RES TECH'!Z:Z))</f>
        <v>0.10652957206919771</v>
      </c>
      <c r="J1116" s="12">
        <f>IF(B1116="*","*",_xlfn.XLOOKUP(B1116,'RES TECH'!M:M,'RES TECH'!S:S))</f>
        <v>777.38739634608885</v>
      </c>
      <c r="K1116" s="12">
        <f t="shared" si="34"/>
        <v>38.869369817304445</v>
      </c>
      <c r="L1116" s="12">
        <f t="shared" si="35"/>
        <v>1.9434684908652224</v>
      </c>
      <c r="M1116">
        <f>IF(B1116="*","*",IF(_xlfn.XLOOKUP(B1116,'RES TECH'!$M:$M,'RES TECH'!$C:$C)="Low Income",IF(G1116&gt;1,IF(G1116&gt;3,0.3,0.24),0.12),IF(_xlfn.XLOOKUP(B1116,'RES TECH'!$M:$M,'RES TECH'!$C:$C)="Lower-middle Income",IF(G1116&gt;1,IF(G1116&gt;3,0.23,0.18),0.09),IF(_xlfn.XLOOKUP(B1116,'RES TECH'!$M:$M,'RES TECH'!$C:$C)="Upper-middle Income",IF(G1116&gt;1,IF(G1116&gt;3,0.15,0.12),0.06),IF(_xlfn.XLOOKUP(B1116,'RES TECH'!$M:$M,'RES TECH'!$C:$C)="High Income",IF(G1116&gt;1,IF(G1116&gt;3,0.08,0.06),0.03))))))</f>
        <v>0.03</v>
      </c>
    </row>
    <row r="1117" spans="2:13" x14ac:dyDescent="0.25">
      <c r="B1117" t="str">
        <f>IF('RES TECH'!N1113=1,'RES TECH'!M1113,"*")</f>
        <v>RESAPAHIOldSHFUR3NGA20</v>
      </c>
      <c r="C1117" t="str">
        <f>IF(B1117="*","*",_xlfn.XLOOKUP(B1117,'RES TECH'!M:M,'RES TECH'!K:K))</f>
        <v>RESNGA</v>
      </c>
      <c r="D1117" t="str">
        <f>IF(B1117="*","*",_xlfn.XLOOKUP(B1117,'RES TECH'!M:M,'RES TECH'!L:L))</f>
        <v>RESAPAHIOldSHEUE</v>
      </c>
      <c r="E1117">
        <f>IF(B1117="*","*",_xlfn.XLOOKUP(B1117,'RES TECH'!M:M,'RES TECH'!O:O))</f>
        <v>2020</v>
      </c>
      <c r="F1117" s="12">
        <f>IF(B1117="*","*",_xlfn.XLOOKUP(B1117,'RES TECH'!M:M,'RES TECH'!Y:Y))</f>
        <v>22</v>
      </c>
      <c r="G1117" s="12">
        <f>IF(B1117="*","*",_xlfn.XLOOKUP(B1117,'RES TECH'!M:M,'RES TECH'!V:V))</f>
        <v>0.95</v>
      </c>
      <c r="H1117">
        <f>IF(B1117="*","*",_xlfn.XLOOKUP(B1117,'RES TECH'!M:M,'RES TECH'!AA:AA))</f>
        <v>31.536000000000001</v>
      </c>
      <c r="I1117" s="12">
        <f>IF(B1117="*","*",_xlfn.XLOOKUP(B1117,'RES TECH'!M:M,'RES TECH'!Z:Z))</f>
        <v>0.10652957206919771</v>
      </c>
      <c r="J1117" s="12">
        <f>IF(B1117="*","*",_xlfn.XLOOKUP(B1117,'RES TECH'!M:M,'RES TECH'!S:S))</f>
        <v>816.10784137482131</v>
      </c>
      <c r="K1117" s="12">
        <f t="shared" si="34"/>
        <v>40.805392068741071</v>
      </c>
      <c r="L1117" s="12">
        <f t="shared" si="35"/>
        <v>2.0402696034370535</v>
      </c>
      <c r="M1117">
        <f>IF(B1117="*","*",IF(_xlfn.XLOOKUP(B1117,'RES TECH'!$M:$M,'RES TECH'!$C:$C)="Low Income",IF(G1117&gt;1,IF(G1117&gt;3,0.3,0.24),0.12),IF(_xlfn.XLOOKUP(B1117,'RES TECH'!$M:$M,'RES TECH'!$C:$C)="Lower-middle Income",IF(G1117&gt;1,IF(G1117&gt;3,0.23,0.18),0.09),IF(_xlfn.XLOOKUP(B1117,'RES TECH'!$M:$M,'RES TECH'!$C:$C)="Upper-middle Income",IF(G1117&gt;1,IF(G1117&gt;3,0.15,0.12),0.06),IF(_xlfn.XLOOKUP(B1117,'RES TECH'!$M:$M,'RES TECH'!$C:$C)="High Income",IF(G1117&gt;1,IF(G1117&gt;3,0.08,0.06),0.03))))))</f>
        <v>0.03</v>
      </c>
    </row>
    <row r="1118" spans="2:13" x14ac:dyDescent="0.25">
      <c r="B1118" t="str">
        <f>IF('RES TECH'!N1114=1,'RES TECH'!M1114,"*")</f>
        <v>RESAPAHIOldSHFUR3NGA22</v>
      </c>
      <c r="C1118" t="str">
        <f>IF(B1118="*","*",_xlfn.XLOOKUP(B1118,'RES TECH'!M:M,'RES TECH'!K:K))</f>
        <v>RESNGA</v>
      </c>
      <c r="D1118" t="str">
        <f>IF(B1118="*","*",_xlfn.XLOOKUP(B1118,'RES TECH'!M:M,'RES TECH'!L:L))</f>
        <v>RESAPAHIOldSHEUE</v>
      </c>
      <c r="E1118">
        <f>IF(B1118="*","*",_xlfn.XLOOKUP(B1118,'RES TECH'!M:M,'RES TECH'!O:O))</f>
        <v>2022</v>
      </c>
      <c r="F1118" s="12">
        <f>IF(B1118="*","*",_xlfn.XLOOKUP(B1118,'RES TECH'!M:M,'RES TECH'!Y:Y))</f>
        <v>22</v>
      </c>
      <c r="G1118" s="12">
        <f>IF(B1118="*","*",_xlfn.XLOOKUP(B1118,'RES TECH'!M:M,'RES TECH'!V:V))</f>
        <v>0.95</v>
      </c>
      <c r="H1118">
        <f>IF(B1118="*","*",_xlfn.XLOOKUP(B1118,'RES TECH'!M:M,'RES TECH'!AA:AA))</f>
        <v>31.536000000000001</v>
      </c>
      <c r="I1118" s="12">
        <f>IF(B1118="*","*",_xlfn.XLOOKUP(B1118,'RES TECH'!M:M,'RES TECH'!Z:Z))</f>
        <v>0.10652957206919771</v>
      </c>
      <c r="J1118" s="12">
        <f>IF(B1118="*","*",_xlfn.XLOOKUP(B1118,'RES TECH'!M:M,'RES TECH'!S:S))</f>
        <v>816.10784137482131</v>
      </c>
      <c r="K1118" s="12">
        <f t="shared" si="34"/>
        <v>40.805392068741071</v>
      </c>
      <c r="L1118" s="12">
        <f t="shared" si="35"/>
        <v>2.0402696034370535</v>
      </c>
      <c r="M1118">
        <f>IF(B1118="*","*",IF(_xlfn.XLOOKUP(B1118,'RES TECH'!$M:$M,'RES TECH'!$C:$C)="Low Income",IF(G1118&gt;1,IF(G1118&gt;3,0.3,0.24),0.12),IF(_xlfn.XLOOKUP(B1118,'RES TECH'!$M:$M,'RES TECH'!$C:$C)="Lower-middle Income",IF(G1118&gt;1,IF(G1118&gt;3,0.23,0.18),0.09),IF(_xlfn.XLOOKUP(B1118,'RES TECH'!$M:$M,'RES TECH'!$C:$C)="Upper-middle Income",IF(G1118&gt;1,IF(G1118&gt;3,0.15,0.12),0.06),IF(_xlfn.XLOOKUP(B1118,'RES TECH'!$M:$M,'RES TECH'!$C:$C)="High Income",IF(G1118&gt;1,IF(G1118&gt;3,0.08,0.06),0.03))))))</f>
        <v>0.03</v>
      </c>
    </row>
    <row r="1119" spans="2:13" x14ac:dyDescent="0.25">
      <c r="B1119" t="str">
        <f>IF('RES TECH'!N1115=1,'RES TECH'!M1115,"*")</f>
        <v>RESAPAHIOldSHFUR4NGA20</v>
      </c>
      <c r="C1119" t="str">
        <f>IF(B1119="*","*",_xlfn.XLOOKUP(B1119,'RES TECH'!M:M,'RES TECH'!K:K))</f>
        <v>RESNGA</v>
      </c>
      <c r="D1119" t="str">
        <f>IF(B1119="*","*",_xlfn.XLOOKUP(B1119,'RES TECH'!M:M,'RES TECH'!L:L))</f>
        <v>RESAPAHIOldSHEUE</v>
      </c>
      <c r="E1119">
        <f>IF(B1119="*","*",_xlfn.XLOOKUP(B1119,'RES TECH'!M:M,'RES TECH'!O:O))</f>
        <v>2020</v>
      </c>
      <c r="F1119" s="12">
        <f>IF(B1119="*","*",_xlfn.XLOOKUP(B1119,'RES TECH'!M:M,'RES TECH'!Y:Y))</f>
        <v>22</v>
      </c>
      <c r="G1119" s="12">
        <f>IF(B1119="*","*",_xlfn.XLOOKUP(B1119,'RES TECH'!M:M,'RES TECH'!V:V))</f>
        <v>0.99</v>
      </c>
      <c r="H1119">
        <f>IF(B1119="*","*",_xlfn.XLOOKUP(B1119,'RES TECH'!M:M,'RES TECH'!AA:AA))</f>
        <v>31.536000000000001</v>
      </c>
      <c r="I1119" s="12">
        <f>IF(B1119="*","*",_xlfn.XLOOKUP(B1119,'RES TECH'!M:M,'RES TECH'!Z:Z))</f>
        <v>0.10652957206919771</v>
      </c>
      <c r="J1119" s="12">
        <f>IF(B1119="*","*",_xlfn.XLOOKUP(B1119,'RES TECH'!M:M,'RES TECH'!S:S))</f>
        <v>905.46271451804978</v>
      </c>
      <c r="K1119" s="12">
        <f t="shared" si="34"/>
        <v>45.273135725902492</v>
      </c>
      <c r="L1119" s="12">
        <f t="shared" si="35"/>
        <v>2.2636567862951247</v>
      </c>
      <c r="M1119">
        <f>IF(B1119="*","*",IF(_xlfn.XLOOKUP(B1119,'RES TECH'!$M:$M,'RES TECH'!$C:$C)="Low Income",IF(G1119&gt;1,IF(G1119&gt;3,0.3,0.24),0.12),IF(_xlfn.XLOOKUP(B1119,'RES TECH'!$M:$M,'RES TECH'!$C:$C)="Lower-middle Income",IF(G1119&gt;1,IF(G1119&gt;3,0.23,0.18),0.09),IF(_xlfn.XLOOKUP(B1119,'RES TECH'!$M:$M,'RES TECH'!$C:$C)="Upper-middle Income",IF(G1119&gt;1,IF(G1119&gt;3,0.15,0.12),0.06),IF(_xlfn.XLOOKUP(B1119,'RES TECH'!$M:$M,'RES TECH'!$C:$C)="High Income",IF(G1119&gt;1,IF(G1119&gt;3,0.08,0.06),0.03))))))</f>
        <v>0.03</v>
      </c>
    </row>
    <row r="1120" spans="2:13" x14ac:dyDescent="0.25">
      <c r="B1120" t="str">
        <f>IF('RES TECH'!N1116=1,'RES TECH'!M1116,"*")</f>
        <v>RESAPAHIOldSHFUR4NGA22</v>
      </c>
      <c r="C1120" t="str">
        <f>IF(B1120="*","*",_xlfn.XLOOKUP(B1120,'RES TECH'!M:M,'RES TECH'!K:K))</f>
        <v>RESNGA</v>
      </c>
      <c r="D1120" t="str">
        <f>IF(B1120="*","*",_xlfn.XLOOKUP(B1120,'RES TECH'!M:M,'RES TECH'!L:L))</f>
        <v>RESAPAHIOldSHEUE</v>
      </c>
      <c r="E1120">
        <f>IF(B1120="*","*",_xlfn.XLOOKUP(B1120,'RES TECH'!M:M,'RES TECH'!O:O))</f>
        <v>2022</v>
      </c>
      <c r="F1120" s="12">
        <f>IF(B1120="*","*",_xlfn.XLOOKUP(B1120,'RES TECH'!M:M,'RES TECH'!Y:Y))</f>
        <v>22</v>
      </c>
      <c r="G1120" s="12">
        <f>IF(B1120="*","*",_xlfn.XLOOKUP(B1120,'RES TECH'!M:M,'RES TECH'!V:V))</f>
        <v>0.99</v>
      </c>
      <c r="H1120">
        <f>IF(B1120="*","*",_xlfn.XLOOKUP(B1120,'RES TECH'!M:M,'RES TECH'!AA:AA))</f>
        <v>31.536000000000001</v>
      </c>
      <c r="I1120" s="12">
        <f>IF(B1120="*","*",_xlfn.XLOOKUP(B1120,'RES TECH'!M:M,'RES TECH'!Z:Z))</f>
        <v>0.10652957206919771</v>
      </c>
      <c r="J1120" s="12">
        <f>IF(B1120="*","*",_xlfn.XLOOKUP(B1120,'RES TECH'!M:M,'RES TECH'!S:S))</f>
        <v>905.46271451804978</v>
      </c>
      <c r="K1120" s="12">
        <f t="shared" si="34"/>
        <v>45.273135725902492</v>
      </c>
      <c r="L1120" s="12">
        <f t="shared" si="35"/>
        <v>2.2636567862951247</v>
      </c>
      <c r="M1120">
        <f>IF(B1120="*","*",IF(_xlfn.XLOOKUP(B1120,'RES TECH'!$M:$M,'RES TECH'!$C:$C)="Low Income",IF(G1120&gt;1,IF(G1120&gt;3,0.3,0.24),0.12),IF(_xlfn.XLOOKUP(B1120,'RES TECH'!$M:$M,'RES TECH'!$C:$C)="Lower-middle Income",IF(G1120&gt;1,IF(G1120&gt;3,0.23,0.18),0.09),IF(_xlfn.XLOOKUP(B1120,'RES TECH'!$M:$M,'RES TECH'!$C:$C)="Upper-middle Income",IF(G1120&gt;1,IF(G1120&gt;3,0.15,0.12),0.06),IF(_xlfn.XLOOKUP(B1120,'RES TECH'!$M:$M,'RES TECH'!$C:$C)="High Income",IF(G1120&gt;1,IF(G1120&gt;3,0.08,0.06),0.03))))))</f>
        <v>0.03</v>
      </c>
    </row>
    <row r="1121" spans="2:13" x14ac:dyDescent="0.25">
      <c r="B1121" t="str">
        <f>IF('RES TECH'!N1117=1,'RES TECH'!M1117,"*")</f>
        <v>RESAPAHIOldSHRAD1NGA20</v>
      </c>
      <c r="C1121" t="str">
        <f>IF(B1121="*","*",_xlfn.XLOOKUP(B1121,'RES TECH'!M:M,'RES TECH'!K:K))</f>
        <v>RESNGA</v>
      </c>
      <c r="D1121" t="str">
        <f>IF(B1121="*","*",_xlfn.XLOOKUP(B1121,'RES TECH'!M:M,'RES TECH'!L:L))</f>
        <v>RESAPAHIOldSHEUE</v>
      </c>
      <c r="E1121">
        <f>IF(B1121="*","*",_xlfn.XLOOKUP(B1121,'RES TECH'!M:M,'RES TECH'!O:O))</f>
        <v>2020</v>
      </c>
      <c r="F1121" s="12">
        <f>IF(B1121="*","*",_xlfn.XLOOKUP(B1121,'RES TECH'!M:M,'RES TECH'!Y:Y))</f>
        <v>26</v>
      </c>
      <c r="G1121" s="12">
        <f>IF(B1121="*","*",_xlfn.XLOOKUP(B1121,'RES TECH'!M:M,'RES TECH'!V:V))</f>
        <v>0.82</v>
      </c>
      <c r="H1121">
        <f>IF(B1121="*","*",_xlfn.XLOOKUP(B1121,'RES TECH'!M:M,'RES TECH'!AA:AA))</f>
        <v>31.536000000000001</v>
      </c>
      <c r="I1121" s="12">
        <f>IF(B1121="*","*",_xlfn.XLOOKUP(B1121,'RES TECH'!M:M,'RES TECH'!Z:Z))</f>
        <v>0.10652957206919771</v>
      </c>
      <c r="J1121" s="12">
        <f>IF(B1121="*","*",_xlfn.XLOOKUP(B1121,'RES TECH'!M:M,'RES TECH'!S:S))</f>
        <v>2137.0707160088841</v>
      </c>
      <c r="K1121" s="12">
        <f t="shared" si="34"/>
        <v>106.85353580044421</v>
      </c>
      <c r="L1121" s="12">
        <f t="shared" si="35"/>
        <v>5.3426767900222103</v>
      </c>
      <c r="M1121">
        <f>IF(B1121="*","*",IF(_xlfn.XLOOKUP(B1121,'RES TECH'!$M:$M,'RES TECH'!$C:$C)="Low Income",IF(G1121&gt;1,IF(G1121&gt;3,0.3,0.24),0.12),IF(_xlfn.XLOOKUP(B1121,'RES TECH'!$M:$M,'RES TECH'!$C:$C)="Lower-middle Income",IF(G1121&gt;1,IF(G1121&gt;3,0.23,0.18),0.09),IF(_xlfn.XLOOKUP(B1121,'RES TECH'!$M:$M,'RES TECH'!$C:$C)="Upper-middle Income",IF(G1121&gt;1,IF(G1121&gt;3,0.15,0.12),0.06),IF(_xlfn.XLOOKUP(B1121,'RES TECH'!$M:$M,'RES TECH'!$C:$C)="High Income",IF(G1121&gt;1,IF(G1121&gt;3,0.08,0.06),0.03))))))</f>
        <v>0.03</v>
      </c>
    </row>
    <row r="1122" spans="2:13" x14ac:dyDescent="0.25">
      <c r="B1122" t="str">
        <f>IF('RES TECH'!N1118=1,'RES TECH'!M1118,"*")</f>
        <v>RESAPAHIOldSHRAD1NGA21</v>
      </c>
      <c r="C1122" t="str">
        <f>IF(B1122="*","*",_xlfn.XLOOKUP(B1122,'RES TECH'!M:M,'RES TECH'!K:K))</f>
        <v>RESNGA</v>
      </c>
      <c r="D1122" t="str">
        <f>IF(B1122="*","*",_xlfn.XLOOKUP(B1122,'RES TECH'!M:M,'RES TECH'!L:L))</f>
        <v>RESAPAHIOldSHEUE</v>
      </c>
      <c r="E1122">
        <f>IF(B1122="*","*",_xlfn.XLOOKUP(B1122,'RES TECH'!M:M,'RES TECH'!O:O))</f>
        <v>2021</v>
      </c>
      <c r="F1122" s="12">
        <f>IF(B1122="*","*",_xlfn.XLOOKUP(B1122,'RES TECH'!M:M,'RES TECH'!Y:Y))</f>
        <v>26</v>
      </c>
      <c r="G1122" s="12">
        <f>IF(B1122="*","*",_xlfn.XLOOKUP(B1122,'RES TECH'!M:M,'RES TECH'!V:V))</f>
        <v>0.84</v>
      </c>
      <c r="H1122">
        <f>IF(B1122="*","*",_xlfn.XLOOKUP(B1122,'RES TECH'!M:M,'RES TECH'!AA:AA))</f>
        <v>31.536000000000001</v>
      </c>
      <c r="I1122" s="12">
        <f>IF(B1122="*","*",_xlfn.XLOOKUP(B1122,'RES TECH'!M:M,'RES TECH'!Z:Z))</f>
        <v>0.10652957206919771</v>
      </c>
      <c r="J1122" s="12">
        <f>IF(B1122="*","*",_xlfn.XLOOKUP(B1122,'RES TECH'!M:M,'RES TECH'!S:S))</f>
        <v>2189.1943920091012</v>
      </c>
      <c r="K1122" s="12">
        <f t="shared" si="34"/>
        <v>109.45971960045506</v>
      </c>
      <c r="L1122" s="12">
        <f t="shared" si="35"/>
        <v>5.4729859800227532</v>
      </c>
      <c r="M1122">
        <f>IF(B1122="*","*",IF(_xlfn.XLOOKUP(B1122,'RES TECH'!$M:$M,'RES TECH'!$C:$C)="Low Income",IF(G1122&gt;1,IF(G1122&gt;3,0.3,0.24),0.12),IF(_xlfn.XLOOKUP(B1122,'RES TECH'!$M:$M,'RES TECH'!$C:$C)="Lower-middle Income",IF(G1122&gt;1,IF(G1122&gt;3,0.23,0.18),0.09),IF(_xlfn.XLOOKUP(B1122,'RES TECH'!$M:$M,'RES TECH'!$C:$C)="Upper-middle Income",IF(G1122&gt;1,IF(G1122&gt;3,0.15,0.12),0.06),IF(_xlfn.XLOOKUP(B1122,'RES TECH'!$M:$M,'RES TECH'!$C:$C)="High Income",IF(G1122&gt;1,IF(G1122&gt;3,0.08,0.06),0.03))))))</f>
        <v>0.03</v>
      </c>
    </row>
    <row r="1123" spans="2:13" x14ac:dyDescent="0.25">
      <c r="B1123" t="str">
        <f>IF('RES TECH'!N1119=1,'RES TECH'!M1119,"*")</f>
        <v>*</v>
      </c>
      <c r="C1123" t="str">
        <f>IF(B1123="*","*",_xlfn.XLOOKUP(B1123,'RES TECH'!M:M,'RES TECH'!K:K))</f>
        <v>*</v>
      </c>
      <c r="D1123" t="str">
        <f>IF(B1123="*","*",_xlfn.XLOOKUP(B1123,'RES TECH'!M:M,'RES TECH'!L:L))</f>
        <v>*</v>
      </c>
      <c r="E1123" t="str">
        <f>IF(B1123="*","*",_xlfn.XLOOKUP(B1123,'RES TECH'!M:M,'RES TECH'!O:O))</f>
        <v>*</v>
      </c>
      <c r="F1123" s="12" t="str">
        <f>IF(B1123="*","*",_xlfn.XLOOKUP(B1123,'RES TECH'!M:M,'RES TECH'!Y:Y))</f>
        <v>*</v>
      </c>
      <c r="G1123" s="12" t="str">
        <f>IF(B1123="*","*",_xlfn.XLOOKUP(B1123,'RES TECH'!M:M,'RES TECH'!V:V))</f>
        <v>*</v>
      </c>
      <c r="H1123" t="str">
        <f>IF(B1123="*","*",_xlfn.XLOOKUP(B1123,'RES TECH'!M:M,'RES TECH'!AA:AA))</f>
        <v>*</v>
      </c>
      <c r="I1123" s="12" t="str">
        <f>IF(B1123="*","*",_xlfn.XLOOKUP(B1123,'RES TECH'!M:M,'RES TECH'!Z:Z))</f>
        <v>*</v>
      </c>
      <c r="J1123" s="12" t="str">
        <f>IF(B1123="*","*",_xlfn.XLOOKUP(B1123,'RES TECH'!M:M,'RES TECH'!S:S))</f>
        <v>*</v>
      </c>
      <c r="K1123" s="12" t="str">
        <f t="shared" si="34"/>
        <v>*</v>
      </c>
      <c r="L1123" s="12" t="str">
        <f t="shared" si="35"/>
        <v>*</v>
      </c>
      <c r="M1123" t="str">
        <f>IF(B1123="*","*",IF(_xlfn.XLOOKUP(B1123,'RES TECH'!$M:$M,'RES TECH'!$C:$C)="Low Income",IF(G1123&gt;1,IF(G1123&gt;3,0.3,0.24),0.12),IF(_xlfn.XLOOKUP(B1123,'RES TECH'!$M:$M,'RES TECH'!$C:$C)="Lower-middle Income",IF(G1123&gt;1,IF(G1123&gt;3,0.23,0.18),0.09),IF(_xlfn.XLOOKUP(B1123,'RES TECH'!$M:$M,'RES TECH'!$C:$C)="Upper-middle Income",IF(G1123&gt;1,IF(G1123&gt;3,0.15,0.12),0.06),IF(_xlfn.XLOOKUP(B1123,'RES TECH'!$M:$M,'RES TECH'!$C:$C)="High Income",IF(G1123&gt;1,IF(G1123&gt;3,0.08,0.06),0.03))))))</f>
        <v>*</v>
      </c>
    </row>
    <row r="1124" spans="2:13" x14ac:dyDescent="0.25">
      <c r="B1124" t="str">
        <f>IF('RES TECH'!N1120=1,'RES TECH'!M1120,"*")</f>
        <v>RESAPAHIOldSHRAD2NGA20</v>
      </c>
      <c r="C1124" t="str">
        <f>IF(B1124="*","*",_xlfn.XLOOKUP(B1124,'RES TECH'!M:M,'RES TECH'!K:K))</f>
        <v>RESNGA</v>
      </c>
      <c r="D1124" t="str">
        <f>IF(B1124="*","*",_xlfn.XLOOKUP(B1124,'RES TECH'!M:M,'RES TECH'!L:L))</f>
        <v>RESAPAHIOldSHEUE</v>
      </c>
      <c r="E1124">
        <f>IF(B1124="*","*",_xlfn.XLOOKUP(B1124,'RES TECH'!M:M,'RES TECH'!O:O))</f>
        <v>2020</v>
      </c>
      <c r="F1124" s="12">
        <f>IF(B1124="*","*",_xlfn.XLOOKUP(B1124,'RES TECH'!M:M,'RES TECH'!Y:Y))</f>
        <v>26</v>
      </c>
      <c r="G1124" s="12">
        <f>IF(B1124="*","*",_xlfn.XLOOKUP(B1124,'RES TECH'!M:M,'RES TECH'!V:V))</f>
        <v>0.82</v>
      </c>
      <c r="H1124">
        <f>IF(B1124="*","*",_xlfn.XLOOKUP(B1124,'RES TECH'!M:M,'RES TECH'!AA:AA))</f>
        <v>31.536000000000001</v>
      </c>
      <c r="I1124" s="12">
        <f>IF(B1124="*","*",_xlfn.XLOOKUP(B1124,'RES TECH'!M:M,'RES TECH'!Z:Z))</f>
        <v>0.10652957206919771</v>
      </c>
      <c r="J1124" s="12">
        <f>IF(B1124="*","*",_xlfn.XLOOKUP(B1124,'RES TECH'!M:M,'RES TECH'!S:S))</f>
        <v>2137.0707160088841</v>
      </c>
      <c r="K1124" s="12">
        <f t="shared" si="34"/>
        <v>106.85353580044421</v>
      </c>
      <c r="L1124" s="12">
        <f t="shared" si="35"/>
        <v>5.3426767900222103</v>
      </c>
      <c r="M1124">
        <f>IF(B1124="*","*",IF(_xlfn.XLOOKUP(B1124,'RES TECH'!$M:$M,'RES TECH'!$C:$C)="Low Income",IF(G1124&gt;1,IF(G1124&gt;3,0.3,0.24),0.12),IF(_xlfn.XLOOKUP(B1124,'RES TECH'!$M:$M,'RES TECH'!$C:$C)="Lower-middle Income",IF(G1124&gt;1,IF(G1124&gt;3,0.23,0.18),0.09),IF(_xlfn.XLOOKUP(B1124,'RES TECH'!$M:$M,'RES TECH'!$C:$C)="Upper-middle Income",IF(G1124&gt;1,IF(G1124&gt;3,0.15,0.12),0.06),IF(_xlfn.XLOOKUP(B1124,'RES TECH'!$M:$M,'RES TECH'!$C:$C)="High Income",IF(G1124&gt;1,IF(G1124&gt;3,0.08,0.06),0.03))))))</f>
        <v>0.03</v>
      </c>
    </row>
    <row r="1125" spans="2:13" x14ac:dyDescent="0.25">
      <c r="B1125" t="str">
        <f>IF('RES TECH'!N1121=1,'RES TECH'!M1121,"*")</f>
        <v>RESAPAHIOldSHRAD3NGA20</v>
      </c>
      <c r="C1125" t="str">
        <f>IF(B1125="*","*",_xlfn.XLOOKUP(B1125,'RES TECH'!M:M,'RES TECH'!K:K))</f>
        <v>RESNGA</v>
      </c>
      <c r="D1125" t="str">
        <f>IF(B1125="*","*",_xlfn.XLOOKUP(B1125,'RES TECH'!M:M,'RES TECH'!L:L))</f>
        <v>RESAPAHIOldSHEUE</v>
      </c>
      <c r="E1125">
        <f>IF(B1125="*","*",_xlfn.XLOOKUP(B1125,'RES TECH'!M:M,'RES TECH'!O:O))</f>
        <v>2020</v>
      </c>
      <c r="F1125" s="12">
        <f>IF(B1125="*","*",_xlfn.XLOOKUP(B1125,'RES TECH'!M:M,'RES TECH'!Y:Y))</f>
        <v>26</v>
      </c>
      <c r="G1125" s="12">
        <f>IF(B1125="*","*",_xlfn.XLOOKUP(B1125,'RES TECH'!M:M,'RES TECH'!V:V))</f>
        <v>0.9</v>
      </c>
      <c r="H1125">
        <f>IF(B1125="*","*",_xlfn.XLOOKUP(B1125,'RES TECH'!M:M,'RES TECH'!AA:AA))</f>
        <v>31.536000000000001</v>
      </c>
      <c r="I1125" s="12">
        <f>IF(B1125="*","*",_xlfn.XLOOKUP(B1125,'RES TECH'!M:M,'RES TECH'!Z:Z))</f>
        <v>0.10652957206919771</v>
      </c>
      <c r="J1125" s="12">
        <f>IF(B1125="*","*",_xlfn.XLOOKUP(B1125,'RES TECH'!M:M,'RES TECH'!S:S))</f>
        <v>2345.5654200097511</v>
      </c>
      <c r="K1125" s="12">
        <f t="shared" si="34"/>
        <v>117.27827100048756</v>
      </c>
      <c r="L1125" s="12">
        <f t="shared" si="35"/>
        <v>5.8639135500243782</v>
      </c>
      <c r="M1125">
        <f>IF(B1125="*","*",IF(_xlfn.XLOOKUP(B1125,'RES TECH'!$M:$M,'RES TECH'!$C:$C)="Low Income",IF(G1125&gt;1,IF(G1125&gt;3,0.3,0.24),0.12),IF(_xlfn.XLOOKUP(B1125,'RES TECH'!$M:$M,'RES TECH'!$C:$C)="Lower-middle Income",IF(G1125&gt;1,IF(G1125&gt;3,0.23,0.18),0.09),IF(_xlfn.XLOOKUP(B1125,'RES TECH'!$M:$M,'RES TECH'!$C:$C)="Upper-middle Income",IF(G1125&gt;1,IF(G1125&gt;3,0.15,0.12),0.06),IF(_xlfn.XLOOKUP(B1125,'RES TECH'!$M:$M,'RES TECH'!$C:$C)="High Income",IF(G1125&gt;1,IF(G1125&gt;3,0.08,0.06),0.03))))))</f>
        <v>0.03</v>
      </c>
    </row>
    <row r="1126" spans="2:13" x14ac:dyDescent="0.25">
      <c r="B1126" t="str">
        <f>IF('RES TECH'!N1122=1,'RES TECH'!M1122,"*")</f>
        <v>RESAPAHIOldSHRAD4NGA20</v>
      </c>
      <c r="C1126" t="str">
        <f>IF(B1126="*","*",_xlfn.XLOOKUP(B1126,'RES TECH'!M:M,'RES TECH'!K:K))</f>
        <v>RESNGA</v>
      </c>
      <c r="D1126" t="str">
        <f>IF(B1126="*","*",_xlfn.XLOOKUP(B1126,'RES TECH'!M:M,'RES TECH'!L:L))</f>
        <v>RESAPAHIOldSHEUE</v>
      </c>
      <c r="E1126">
        <f>IF(B1126="*","*",_xlfn.XLOOKUP(B1126,'RES TECH'!M:M,'RES TECH'!O:O))</f>
        <v>2020</v>
      </c>
      <c r="F1126" s="12">
        <f>IF(B1126="*","*",_xlfn.XLOOKUP(B1126,'RES TECH'!M:M,'RES TECH'!Y:Y))</f>
        <v>26</v>
      </c>
      <c r="G1126" s="12">
        <f>IF(B1126="*","*",_xlfn.XLOOKUP(B1126,'RES TECH'!M:M,'RES TECH'!V:V))</f>
        <v>0.97</v>
      </c>
      <c r="H1126">
        <f>IF(B1126="*","*",_xlfn.XLOOKUP(B1126,'RES TECH'!M:M,'RES TECH'!AA:AA))</f>
        <v>31.536000000000001</v>
      </c>
      <c r="I1126" s="12">
        <f>IF(B1126="*","*",_xlfn.XLOOKUP(B1126,'RES TECH'!M:M,'RES TECH'!Z:Z))</f>
        <v>0.10652957206919771</v>
      </c>
      <c r="J1126" s="12">
        <f>IF(B1126="*","*",_xlfn.XLOOKUP(B1126,'RES TECH'!M:M,'RES TECH'!S:S))</f>
        <v>2658.3074760110512</v>
      </c>
      <c r="K1126" s="12">
        <f t="shared" si="34"/>
        <v>132.91537380055257</v>
      </c>
      <c r="L1126" s="12">
        <f t="shared" si="35"/>
        <v>6.6457686900276292</v>
      </c>
      <c r="M1126">
        <f>IF(B1126="*","*",IF(_xlfn.XLOOKUP(B1126,'RES TECH'!$M:$M,'RES TECH'!$C:$C)="Low Income",IF(G1126&gt;1,IF(G1126&gt;3,0.3,0.24),0.12),IF(_xlfn.XLOOKUP(B1126,'RES TECH'!$M:$M,'RES TECH'!$C:$C)="Lower-middle Income",IF(G1126&gt;1,IF(G1126&gt;3,0.23,0.18),0.09),IF(_xlfn.XLOOKUP(B1126,'RES TECH'!$M:$M,'RES TECH'!$C:$C)="Upper-middle Income",IF(G1126&gt;1,IF(G1126&gt;3,0.15,0.12),0.06),IF(_xlfn.XLOOKUP(B1126,'RES TECH'!$M:$M,'RES TECH'!$C:$C)="High Income",IF(G1126&gt;1,IF(G1126&gt;3,0.08,0.06),0.03))))))</f>
        <v>0.03</v>
      </c>
    </row>
    <row r="1127" spans="2:13" x14ac:dyDescent="0.25">
      <c r="B1127" t="str">
        <f>IF('RES TECH'!N1123=1,'RES TECH'!M1123,"*")</f>
        <v>RESAPAHIOldSHRAD4NGA22</v>
      </c>
      <c r="C1127" t="str">
        <f>IF(B1127="*","*",_xlfn.XLOOKUP(B1127,'RES TECH'!M:M,'RES TECH'!K:K))</f>
        <v>RESNGA</v>
      </c>
      <c r="D1127" t="str">
        <f>IF(B1127="*","*",_xlfn.XLOOKUP(B1127,'RES TECH'!M:M,'RES TECH'!L:L))</f>
        <v>RESAPAHIOldSHEUE</v>
      </c>
      <c r="E1127">
        <f>IF(B1127="*","*",_xlfn.XLOOKUP(B1127,'RES TECH'!M:M,'RES TECH'!O:O))</f>
        <v>2022</v>
      </c>
      <c r="F1127" s="12">
        <f>IF(B1127="*","*",_xlfn.XLOOKUP(B1127,'RES TECH'!M:M,'RES TECH'!Y:Y))</f>
        <v>26</v>
      </c>
      <c r="G1127" s="12">
        <f>IF(B1127="*","*",_xlfn.XLOOKUP(B1127,'RES TECH'!M:M,'RES TECH'!V:V))</f>
        <v>0.97</v>
      </c>
      <c r="H1127">
        <f>IF(B1127="*","*",_xlfn.XLOOKUP(B1127,'RES TECH'!M:M,'RES TECH'!AA:AA))</f>
        <v>31.536000000000001</v>
      </c>
      <c r="I1127" s="12">
        <f>IF(B1127="*","*",_xlfn.XLOOKUP(B1127,'RES TECH'!M:M,'RES TECH'!Z:Z))</f>
        <v>0.10652957206919771</v>
      </c>
      <c r="J1127" s="12">
        <f>IF(B1127="*","*",_xlfn.XLOOKUP(B1127,'RES TECH'!M:M,'RES TECH'!S:S))</f>
        <v>2658.3074760110512</v>
      </c>
      <c r="K1127" s="12">
        <f t="shared" si="34"/>
        <v>132.91537380055257</v>
      </c>
      <c r="L1127" s="12">
        <f t="shared" si="35"/>
        <v>6.6457686900276292</v>
      </c>
      <c r="M1127">
        <f>IF(B1127="*","*",IF(_xlfn.XLOOKUP(B1127,'RES TECH'!$M:$M,'RES TECH'!$C:$C)="Low Income",IF(G1127&gt;1,IF(G1127&gt;3,0.3,0.24),0.12),IF(_xlfn.XLOOKUP(B1127,'RES TECH'!$M:$M,'RES TECH'!$C:$C)="Lower-middle Income",IF(G1127&gt;1,IF(G1127&gt;3,0.23,0.18),0.09),IF(_xlfn.XLOOKUP(B1127,'RES TECH'!$M:$M,'RES TECH'!$C:$C)="Upper-middle Income",IF(G1127&gt;1,IF(G1127&gt;3,0.15,0.12),0.06),IF(_xlfn.XLOOKUP(B1127,'RES TECH'!$M:$M,'RES TECH'!$C:$C)="High Income",IF(G1127&gt;1,IF(G1127&gt;3,0.08,0.06),0.03))))))</f>
        <v>0.03</v>
      </c>
    </row>
    <row r="1128" spans="2:13" x14ac:dyDescent="0.25">
      <c r="B1128" t="str">
        <f>IF('RES TECH'!N1124=1,'RES TECH'!M1124,"*")</f>
        <v>RESAPAHIOldSHFUR1KER20</v>
      </c>
      <c r="C1128" t="str">
        <f>IF(B1128="*","*",_xlfn.XLOOKUP(B1128,'RES TECH'!M:M,'RES TECH'!K:K))</f>
        <v>RESKER</v>
      </c>
      <c r="D1128" t="str">
        <f>IF(B1128="*","*",_xlfn.XLOOKUP(B1128,'RES TECH'!M:M,'RES TECH'!L:L))</f>
        <v>RESAPAHIOldSHEUE</v>
      </c>
      <c r="E1128">
        <f>IF(B1128="*","*",_xlfn.XLOOKUP(B1128,'RES TECH'!M:M,'RES TECH'!O:O))</f>
        <v>2020</v>
      </c>
      <c r="F1128" s="12">
        <f>IF(B1128="*","*",_xlfn.XLOOKUP(B1128,'RES TECH'!M:M,'RES TECH'!Y:Y))</f>
        <v>27</v>
      </c>
      <c r="G1128" s="12">
        <f>IF(B1128="*","*",_xlfn.XLOOKUP(B1128,'RES TECH'!M:M,'RES TECH'!V:V))</f>
        <v>0.83</v>
      </c>
      <c r="H1128">
        <f>IF(B1128="*","*",_xlfn.XLOOKUP(B1128,'RES TECH'!M:M,'RES TECH'!AA:AA))</f>
        <v>31.536000000000001</v>
      </c>
      <c r="I1128" s="12">
        <f>IF(B1128="*","*",_xlfn.XLOOKUP(B1128,'RES TECH'!M:M,'RES TECH'!Z:Z))</f>
        <v>0.10652957206919771</v>
      </c>
      <c r="J1128" s="12">
        <f>IF(B1128="*","*",_xlfn.XLOOKUP(B1128,'RES TECH'!M:M,'RES TECH'!S:S))</f>
        <v>1228.6295057193929</v>
      </c>
      <c r="K1128" s="12">
        <f t="shared" si="34"/>
        <v>61.431475285969647</v>
      </c>
      <c r="L1128" s="12">
        <f t="shared" si="35"/>
        <v>3.0715737642984826</v>
      </c>
      <c r="M1128">
        <f>IF(B1128="*","*",IF(_xlfn.XLOOKUP(B1128,'RES TECH'!$M:$M,'RES TECH'!$C:$C)="Low Income",IF(G1128&gt;1,IF(G1128&gt;3,0.3,0.24),0.12),IF(_xlfn.XLOOKUP(B1128,'RES TECH'!$M:$M,'RES TECH'!$C:$C)="Lower-middle Income",IF(G1128&gt;1,IF(G1128&gt;3,0.23,0.18),0.09),IF(_xlfn.XLOOKUP(B1128,'RES TECH'!$M:$M,'RES TECH'!$C:$C)="Upper-middle Income",IF(G1128&gt;1,IF(G1128&gt;3,0.15,0.12),0.06),IF(_xlfn.XLOOKUP(B1128,'RES TECH'!$M:$M,'RES TECH'!$C:$C)="High Income",IF(G1128&gt;1,IF(G1128&gt;3,0.08,0.06),0.03))))))</f>
        <v>0.03</v>
      </c>
    </row>
    <row r="1129" spans="2:13" x14ac:dyDescent="0.25">
      <c r="B1129" t="str">
        <f>IF('RES TECH'!N1125=1,'RES TECH'!M1125,"*")</f>
        <v>*</v>
      </c>
      <c r="C1129" t="str">
        <f>IF(B1129="*","*",_xlfn.XLOOKUP(B1129,'RES TECH'!M:M,'RES TECH'!K:K))</f>
        <v>*</v>
      </c>
      <c r="D1129" t="str">
        <f>IF(B1129="*","*",_xlfn.XLOOKUP(B1129,'RES TECH'!M:M,'RES TECH'!L:L))</f>
        <v>*</v>
      </c>
      <c r="E1129" t="str">
        <f>IF(B1129="*","*",_xlfn.XLOOKUP(B1129,'RES TECH'!M:M,'RES TECH'!O:O))</f>
        <v>*</v>
      </c>
      <c r="F1129" s="12" t="str">
        <f>IF(B1129="*","*",_xlfn.XLOOKUP(B1129,'RES TECH'!M:M,'RES TECH'!Y:Y))</f>
        <v>*</v>
      </c>
      <c r="G1129" s="12" t="str">
        <f>IF(B1129="*","*",_xlfn.XLOOKUP(B1129,'RES TECH'!M:M,'RES TECH'!V:V))</f>
        <v>*</v>
      </c>
      <c r="H1129" t="str">
        <f>IF(B1129="*","*",_xlfn.XLOOKUP(B1129,'RES TECH'!M:M,'RES TECH'!AA:AA))</f>
        <v>*</v>
      </c>
      <c r="I1129" s="12" t="str">
        <f>IF(B1129="*","*",_xlfn.XLOOKUP(B1129,'RES TECH'!M:M,'RES TECH'!Z:Z))</f>
        <v>*</v>
      </c>
      <c r="J1129" s="12" t="str">
        <f>IF(B1129="*","*",_xlfn.XLOOKUP(B1129,'RES TECH'!M:M,'RES TECH'!S:S))</f>
        <v>*</v>
      </c>
      <c r="K1129" s="12" t="str">
        <f t="shared" si="34"/>
        <v>*</v>
      </c>
      <c r="L1129" s="12" t="str">
        <f t="shared" si="35"/>
        <v>*</v>
      </c>
      <c r="M1129" t="str">
        <f>IF(B1129="*","*",IF(_xlfn.XLOOKUP(B1129,'RES TECH'!$M:$M,'RES TECH'!$C:$C)="Low Income",IF(G1129&gt;1,IF(G1129&gt;3,0.3,0.24),0.12),IF(_xlfn.XLOOKUP(B1129,'RES TECH'!$M:$M,'RES TECH'!$C:$C)="Lower-middle Income",IF(G1129&gt;1,IF(G1129&gt;3,0.23,0.18),0.09),IF(_xlfn.XLOOKUP(B1129,'RES TECH'!$M:$M,'RES TECH'!$C:$C)="Upper-middle Income",IF(G1129&gt;1,IF(G1129&gt;3,0.15,0.12),0.06),IF(_xlfn.XLOOKUP(B1129,'RES TECH'!$M:$M,'RES TECH'!$C:$C)="High Income",IF(G1129&gt;1,IF(G1129&gt;3,0.08,0.06),0.03))))))</f>
        <v>*</v>
      </c>
    </row>
    <row r="1130" spans="2:13" x14ac:dyDescent="0.25">
      <c r="B1130" t="str">
        <f>IF('RES TECH'!N1126=1,'RES TECH'!M1126,"*")</f>
        <v>RESAPAHIOldSHFUR2KER20</v>
      </c>
      <c r="C1130" t="str">
        <f>IF(B1130="*","*",_xlfn.XLOOKUP(B1130,'RES TECH'!M:M,'RES TECH'!K:K))</f>
        <v>RESKER</v>
      </c>
      <c r="D1130" t="str">
        <f>IF(B1130="*","*",_xlfn.XLOOKUP(B1130,'RES TECH'!M:M,'RES TECH'!L:L))</f>
        <v>RESAPAHIOldSHEUE</v>
      </c>
      <c r="E1130">
        <f>IF(B1130="*","*",_xlfn.XLOOKUP(B1130,'RES TECH'!M:M,'RES TECH'!O:O))</f>
        <v>2020</v>
      </c>
      <c r="F1130" s="12">
        <f>IF(B1130="*","*",_xlfn.XLOOKUP(B1130,'RES TECH'!M:M,'RES TECH'!Y:Y))</f>
        <v>27</v>
      </c>
      <c r="G1130" s="12">
        <f>IF(B1130="*","*",_xlfn.XLOOKUP(B1130,'RES TECH'!M:M,'RES TECH'!V:V))</f>
        <v>0.83</v>
      </c>
      <c r="H1130">
        <f>IF(B1130="*","*",_xlfn.XLOOKUP(B1130,'RES TECH'!M:M,'RES TECH'!AA:AA))</f>
        <v>31.536000000000001</v>
      </c>
      <c r="I1130" s="12">
        <f>IF(B1130="*","*",_xlfn.XLOOKUP(B1130,'RES TECH'!M:M,'RES TECH'!Z:Z))</f>
        <v>0.10652957206919771</v>
      </c>
      <c r="J1130" s="12">
        <f>IF(B1130="*","*",_xlfn.XLOOKUP(B1130,'RES TECH'!M:M,'RES TECH'!S:S))</f>
        <v>1228.6295057193929</v>
      </c>
      <c r="K1130" s="12">
        <f t="shared" si="34"/>
        <v>61.431475285969647</v>
      </c>
      <c r="L1130" s="12">
        <f t="shared" si="35"/>
        <v>3.0715737642984826</v>
      </c>
      <c r="M1130">
        <f>IF(B1130="*","*",IF(_xlfn.XLOOKUP(B1130,'RES TECH'!$M:$M,'RES TECH'!$C:$C)="Low Income",IF(G1130&gt;1,IF(G1130&gt;3,0.3,0.24),0.12),IF(_xlfn.XLOOKUP(B1130,'RES TECH'!$M:$M,'RES TECH'!$C:$C)="Lower-middle Income",IF(G1130&gt;1,IF(G1130&gt;3,0.23,0.18),0.09),IF(_xlfn.XLOOKUP(B1130,'RES TECH'!$M:$M,'RES TECH'!$C:$C)="Upper-middle Income",IF(G1130&gt;1,IF(G1130&gt;3,0.15,0.12),0.06),IF(_xlfn.XLOOKUP(B1130,'RES TECH'!$M:$M,'RES TECH'!$C:$C)="High Income",IF(G1130&gt;1,IF(G1130&gt;3,0.08,0.06),0.03))))))</f>
        <v>0.03</v>
      </c>
    </row>
    <row r="1131" spans="2:13" x14ac:dyDescent="0.25">
      <c r="B1131" t="str">
        <f>IF('RES TECH'!N1127=1,'RES TECH'!M1127,"*")</f>
        <v>RESAPAHIOldSHFUR3KER20</v>
      </c>
      <c r="C1131" t="str">
        <f>IF(B1131="*","*",_xlfn.XLOOKUP(B1131,'RES TECH'!M:M,'RES TECH'!K:K))</f>
        <v>RESKER</v>
      </c>
      <c r="D1131" t="str">
        <f>IF(B1131="*","*",_xlfn.XLOOKUP(B1131,'RES TECH'!M:M,'RES TECH'!L:L))</f>
        <v>RESAPAHIOldSHEUE</v>
      </c>
      <c r="E1131">
        <f>IF(B1131="*","*",_xlfn.XLOOKUP(B1131,'RES TECH'!M:M,'RES TECH'!O:O))</f>
        <v>2020</v>
      </c>
      <c r="F1131" s="12">
        <f>IF(B1131="*","*",_xlfn.XLOOKUP(B1131,'RES TECH'!M:M,'RES TECH'!Y:Y))</f>
        <v>27</v>
      </c>
      <c r="G1131" s="12">
        <f>IF(B1131="*","*",_xlfn.XLOOKUP(B1131,'RES TECH'!M:M,'RES TECH'!V:V))</f>
        <v>0.85</v>
      </c>
      <c r="H1131">
        <f>IF(B1131="*","*",_xlfn.XLOOKUP(B1131,'RES TECH'!M:M,'RES TECH'!AA:AA))</f>
        <v>31.536000000000001</v>
      </c>
      <c r="I1131" s="12">
        <f>IF(B1131="*","*",_xlfn.XLOOKUP(B1131,'RES TECH'!M:M,'RES TECH'!Z:Z))</f>
        <v>0.10652957206919771</v>
      </c>
      <c r="J1131" s="12">
        <f>IF(B1131="*","*",_xlfn.XLOOKUP(B1131,'RES TECH'!M:M,'RES TECH'!S:S))</f>
        <v>1295.6456605768151</v>
      </c>
      <c r="K1131" s="12">
        <f t="shared" si="34"/>
        <v>64.782283028840752</v>
      </c>
      <c r="L1131" s="12">
        <f t="shared" si="35"/>
        <v>3.2391141514420378</v>
      </c>
      <c r="M1131">
        <f>IF(B1131="*","*",IF(_xlfn.XLOOKUP(B1131,'RES TECH'!$M:$M,'RES TECH'!$C:$C)="Low Income",IF(G1131&gt;1,IF(G1131&gt;3,0.3,0.24),0.12),IF(_xlfn.XLOOKUP(B1131,'RES TECH'!$M:$M,'RES TECH'!$C:$C)="Lower-middle Income",IF(G1131&gt;1,IF(G1131&gt;3,0.23,0.18),0.09),IF(_xlfn.XLOOKUP(B1131,'RES TECH'!$M:$M,'RES TECH'!$C:$C)="Upper-middle Income",IF(G1131&gt;1,IF(G1131&gt;3,0.15,0.12),0.06),IF(_xlfn.XLOOKUP(B1131,'RES TECH'!$M:$M,'RES TECH'!$C:$C)="High Income",IF(G1131&gt;1,IF(G1131&gt;3,0.08,0.06),0.03))))))</f>
        <v>0.03</v>
      </c>
    </row>
    <row r="1132" spans="2:13" x14ac:dyDescent="0.25">
      <c r="B1132" t="str">
        <f>IF('RES TECH'!N1128=1,'RES TECH'!M1128,"*")</f>
        <v>*</v>
      </c>
      <c r="C1132" t="str">
        <f>IF(B1132="*","*",_xlfn.XLOOKUP(B1132,'RES TECH'!M:M,'RES TECH'!K:K))</f>
        <v>*</v>
      </c>
      <c r="D1132" t="str">
        <f>IF(B1132="*","*",_xlfn.XLOOKUP(B1132,'RES TECH'!M:M,'RES TECH'!L:L))</f>
        <v>*</v>
      </c>
      <c r="E1132" t="str">
        <f>IF(B1132="*","*",_xlfn.XLOOKUP(B1132,'RES TECH'!M:M,'RES TECH'!O:O))</f>
        <v>*</v>
      </c>
      <c r="F1132" s="12" t="str">
        <f>IF(B1132="*","*",_xlfn.XLOOKUP(B1132,'RES TECH'!M:M,'RES TECH'!Y:Y))</f>
        <v>*</v>
      </c>
      <c r="G1132" s="12" t="str">
        <f>IF(B1132="*","*",_xlfn.XLOOKUP(B1132,'RES TECH'!M:M,'RES TECH'!V:V))</f>
        <v>*</v>
      </c>
      <c r="H1132" t="str">
        <f>IF(B1132="*","*",_xlfn.XLOOKUP(B1132,'RES TECH'!M:M,'RES TECH'!AA:AA))</f>
        <v>*</v>
      </c>
      <c r="I1132" s="12" t="str">
        <f>IF(B1132="*","*",_xlfn.XLOOKUP(B1132,'RES TECH'!M:M,'RES TECH'!Z:Z))</f>
        <v>*</v>
      </c>
      <c r="J1132" s="12" t="str">
        <f>IF(B1132="*","*",_xlfn.XLOOKUP(B1132,'RES TECH'!M:M,'RES TECH'!S:S))</f>
        <v>*</v>
      </c>
      <c r="K1132" s="12" t="str">
        <f t="shared" si="34"/>
        <v>*</v>
      </c>
      <c r="L1132" s="12" t="str">
        <f t="shared" si="35"/>
        <v>*</v>
      </c>
      <c r="M1132" t="str">
        <f>IF(B1132="*","*",IF(_xlfn.XLOOKUP(B1132,'RES TECH'!$M:$M,'RES TECH'!$C:$C)="Low Income",IF(G1132&gt;1,IF(G1132&gt;3,0.3,0.24),0.12),IF(_xlfn.XLOOKUP(B1132,'RES TECH'!$M:$M,'RES TECH'!$C:$C)="Lower-middle Income",IF(G1132&gt;1,IF(G1132&gt;3,0.23,0.18),0.09),IF(_xlfn.XLOOKUP(B1132,'RES TECH'!$M:$M,'RES TECH'!$C:$C)="Upper-middle Income",IF(G1132&gt;1,IF(G1132&gt;3,0.15,0.12),0.06),IF(_xlfn.XLOOKUP(B1132,'RES TECH'!$M:$M,'RES TECH'!$C:$C)="High Income",IF(G1132&gt;1,IF(G1132&gt;3,0.08,0.06),0.03))))))</f>
        <v>*</v>
      </c>
    </row>
    <row r="1133" spans="2:13" x14ac:dyDescent="0.25">
      <c r="B1133" t="str">
        <f>IF('RES TECH'!N1129=1,'RES TECH'!M1129,"*")</f>
        <v>RESAPAHIOldSHFUR4KER20</v>
      </c>
      <c r="C1133" t="str">
        <f>IF(B1133="*","*",_xlfn.XLOOKUP(B1133,'RES TECH'!M:M,'RES TECH'!K:K))</f>
        <v>RESKER</v>
      </c>
      <c r="D1133" t="str">
        <f>IF(B1133="*","*",_xlfn.XLOOKUP(B1133,'RES TECH'!M:M,'RES TECH'!L:L))</f>
        <v>RESAPAHIOldSHEUE</v>
      </c>
      <c r="E1133">
        <f>IF(B1133="*","*",_xlfn.XLOOKUP(B1133,'RES TECH'!M:M,'RES TECH'!O:O))</f>
        <v>2020</v>
      </c>
      <c r="F1133" s="12">
        <f>IF(B1133="*","*",_xlfn.XLOOKUP(B1133,'RES TECH'!M:M,'RES TECH'!Y:Y))</f>
        <v>27</v>
      </c>
      <c r="G1133" s="12">
        <f>IF(B1133="*","*",_xlfn.XLOOKUP(B1133,'RES TECH'!M:M,'RES TECH'!V:V))</f>
        <v>0.97</v>
      </c>
      <c r="H1133">
        <f>IF(B1133="*","*",_xlfn.XLOOKUP(B1133,'RES TECH'!M:M,'RES TECH'!AA:AA))</f>
        <v>31.536000000000001</v>
      </c>
      <c r="I1133" s="12">
        <f>IF(B1133="*","*",_xlfn.XLOOKUP(B1133,'RES TECH'!M:M,'RES TECH'!Z:Z))</f>
        <v>0.10652957206919771</v>
      </c>
      <c r="J1133" s="12">
        <f>IF(B1133="*","*",_xlfn.XLOOKUP(B1133,'RES TECH'!M:M,'RES TECH'!S:S))</f>
        <v>1921.129772579415</v>
      </c>
      <c r="K1133" s="12">
        <f t="shared" si="34"/>
        <v>96.056488628970754</v>
      </c>
      <c r="L1133" s="12">
        <f t="shared" si="35"/>
        <v>4.8028244314485384</v>
      </c>
      <c r="M1133">
        <f>IF(B1133="*","*",IF(_xlfn.XLOOKUP(B1133,'RES TECH'!$M:$M,'RES TECH'!$C:$C)="Low Income",IF(G1133&gt;1,IF(G1133&gt;3,0.3,0.24),0.12),IF(_xlfn.XLOOKUP(B1133,'RES TECH'!$M:$M,'RES TECH'!$C:$C)="Lower-middle Income",IF(G1133&gt;1,IF(G1133&gt;3,0.23,0.18),0.09),IF(_xlfn.XLOOKUP(B1133,'RES TECH'!$M:$M,'RES TECH'!$C:$C)="Upper-middle Income",IF(G1133&gt;1,IF(G1133&gt;3,0.15,0.12),0.06),IF(_xlfn.XLOOKUP(B1133,'RES TECH'!$M:$M,'RES TECH'!$C:$C)="High Income",IF(G1133&gt;1,IF(G1133&gt;3,0.08,0.06),0.03))))))</f>
        <v>0.03</v>
      </c>
    </row>
    <row r="1134" spans="2:13" x14ac:dyDescent="0.25">
      <c r="B1134" t="str">
        <f>IF('RES TECH'!N1130=1,'RES TECH'!M1130,"*")</f>
        <v>RESAPAHIOldSHFUR1LPG20</v>
      </c>
      <c r="C1134" t="str">
        <f>IF(B1134="*","*",_xlfn.XLOOKUP(B1134,'RES TECH'!M:M,'RES TECH'!K:K))</f>
        <v>RESLPG</v>
      </c>
      <c r="D1134" t="str">
        <f>IF(B1134="*","*",_xlfn.XLOOKUP(B1134,'RES TECH'!M:M,'RES TECH'!L:L))</f>
        <v>RESAPAHIOldSHEUE</v>
      </c>
      <c r="E1134">
        <f>IF(B1134="*","*",_xlfn.XLOOKUP(B1134,'RES TECH'!M:M,'RES TECH'!O:O))</f>
        <v>2020</v>
      </c>
      <c r="F1134" s="12">
        <f>IF(B1134="*","*",_xlfn.XLOOKUP(B1134,'RES TECH'!M:M,'RES TECH'!Y:Y))</f>
        <v>22</v>
      </c>
      <c r="G1134" s="12">
        <f>IF(B1134="*","*",_xlfn.XLOOKUP(B1134,'RES TECH'!M:M,'RES TECH'!V:V))</f>
        <v>0.8</v>
      </c>
      <c r="H1134">
        <f>IF(B1134="*","*",_xlfn.XLOOKUP(B1134,'RES TECH'!M:M,'RES TECH'!AA:AA))</f>
        <v>31.536000000000001</v>
      </c>
      <c r="I1134" s="12">
        <f>IF(B1134="*","*",_xlfn.XLOOKUP(B1134,'RES TECH'!M:M,'RES TECH'!Z:Z))</f>
        <v>0.10652957206919771</v>
      </c>
      <c r="J1134" s="12">
        <f>IF(B1134="*","*",_xlfn.XLOOKUP(B1134,'RES TECH'!M:M,'RES TECH'!S:S))</f>
        <v>610.59163314539546</v>
      </c>
      <c r="K1134" s="12">
        <f t="shared" si="34"/>
        <v>30.529581657269773</v>
      </c>
      <c r="L1134" s="12">
        <f t="shared" si="35"/>
        <v>1.5264790828634887</v>
      </c>
      <c r="M1134">
        <f>IF(B1134="*","*",IF(_xlfn.XLOOKUP(B1134,'RES TECH'!$M:$M,'RES TECH'!$C:$C)="Low Income",IF(G1134&gt;1,IF(G1134&gt;3,0.3,0.24),0.12),IF(_xlfn.XLOOKUP(B1134,'RES TECH'!$M:$M,'RES TECH'!$C:$C)="Lower-middle Income",IF(G1134&gt;1,IF(G1134&gt;3,0.23,0.18),0.09),IF(_xlfn.XLOOKUP(B1134,'RES TECH'!$M:$M,'RES TECH'!$C:$C)="Upper-middle Income",IF(G1134&gt;1,IF(G1134&gt;3,0.15,0.12),0.06),IF(_xlfn.XLOOKUP(B1134,'RES TECH'!$M:$M,'RES TECH'!$C:$C)="High Income",IF(G1134&gt;1,IF(G1134&gt;3,0.08,0.06),0.03))))))</f>
        <v>0.03</v>
      </c>
    </row>
    <row r="1135" spans="2:13" x14ac:dyDescent="0.25">
      <c r="B1135" t="str">
        <f>IF('RES TECH'!N1131=1,'RES TECH'!M1131,"*")</f>
        <v>*</v>
      </c>
      <c r="C1135" t="str">
        <f>IF(B1135="*","*",_xlfn.XLOOKUP(B1135,'RES TECH'!M:M,'RES TECH'!K:K))</f>
        <v>*</v>
      </c>
      <c r="D1135" t="str">
        <f>IF(B1135="*","*",_xlfn.XLOOKUP(B1135,'RES TECH'!M:M,'RES TECH'!L:L))</f>
        <v>*</v>
      </c>
      <c r="E1135" t="str">
        <f>IF(B1135="*","*",_xlfn.XLOOKUP(B1135,'RES TECH'!M:M,'RES TECH'!O:O))</f>
        <v>*</v>
      </c>
      <c r="F1135" s="12" t="str">
        <f>IF(B1135="*","*",_xlfn.XLOOKUP(B1135,'RES TECH'!M:M,'RES TECH'!Y:Y))</f>
        <v>*</v>
      </c>
      <c r="G1135" s="12" t="str">
        <f>IF(B1135="*","*",_xlfn.XLOOKUP(B1135,'RES TECH'!M:M,'RES TECH'!V:V))</f>
        <v>*</v>
      </c>
      <c r="H1135" t="str">
        <f>IF(B1135="*","*",_xlfn.XLOOKUP(B1135,'RES TECH'!M:M,'RES TECH'!AA:AA))</f>
        <v>*</v>
      </c>
      <c r="I1135" s="12" t="str">
        <f>IF(B1135="*","*",_xlfn.XLOOKUP(B1135,'RES TECH'!M:M,'RES TECH'!Z:Z))</f>
        <v>*</v>
      </c>
      <c r="J1135" s="12" t="str">
        <f>IF(B1135="*","*",_xlfn.XLOOKUP(B1135,'RES TECH'!M:M,'RES TECH'!S:S))</f>
        <v>*</v>
      </c>
      <c r="K1135" s="12" t="str">
        <f t="shared" si="34"/>
        <v>*</v>
      </c>
      <c r="L1135" s="12" t="str">
        <f t="shared" si="35"/>
        <v>*</v>
      </c>
      <c r="M1135" t="str">
        <f>IF(B1135="*","*",IF(_xlfn.XLOOKUP(B1135,'RES TECH'!$M:$M,'RES TECH'!$C:$C)="Low Income",IF(G1135&gt;1,IF(G1135&gt;3,0.3,0.24),0.12),IF(_xlfn.XLOOKUP(B1135,'RES TECH'!$M:$M,'RES TECH'!$C:$C)="Lower-middle Income",IF(G1135&gt;1,IF(G1135&gt;3,0.23,0.18),0.09),IF(_xlfn.XLOOKUP(B1135,'RES TECH'!$M:$M,'RES TECH'!$C:$C)="Upper-middle Income",IF(G1135&gt;1,IF(G1135&gt;3,0.15,0.12),0.06),IF(_xlfn.XLOOKUP(B1135,'RES TECH'!$M:$M,'RES TECH'!$C:$C)="High Income",IF(G1135&gt;1,IF(G1135&gt;3,0.08,0.06),0.03))))))</f>
        <v>*</v>
      </c>
    </row>
    <row r="1136" spans="2:13" x14ac:dyDescent="0.25">
      <c r="B1136" t="str">
        <f>IF('RES TECH'!N1132=1,'RES TECH'!M1132,"*")</f>
        <v>RESAPAHIOldSHFUR2LPG20</v>
      </c>
      <c r="C1136" t="str">
        <f>IF(B1136="*","*",_xlfn.XLOOKUP(B1136,'RES TECH'!M:M,'RES TECH'!K:K))</f>
        <v>RESLPG</v>
      </c>
      <c r="D1136" t="str">
        <f>IF(B1136="*","*",_xlfn.XLOOKUP(B1136,'RES TECH'!M:M,'RES TECH'!L:L))</f>
        <v>RESAPAHIOldSHEUE</v>
      </c>
      <c r="E1136">
        <f>IF(B1136="*","*",_xlfn.XLOOKUP(B1136,'RES TECH'!M:M,'RES TECH'!O:O))</f>
        <v>2020</v>
      </c>
      <c r="F1136" s="12">
        <f>IF(B1136="*","*",_xlfn.XLOOKUP(B1136,'RES TECH'!M:M,'RES TECH'!Y:Y))</f>
        <v>22</v>
      </c>
      <c r="G1136" s="12">
        <f>IF(B1136="*","*",_xlfn.XLOOKUP(B1136,'RES TECH'!M:M,'RES TECH'!V:V))</f>
        <v>0.92</v>
      </c>
      <c r="H1136">
        <f>IF(B1136="*","*",_xlfn.XLOOKUP(B1136,'RES TECH'!M:M,'RES TECH'!AA:AA))</f>
        <v>31.536000000000001</v>
      </c>
      <c r="I1136" s="12">
        <f>IF(B1136="*","*",_xlfn.XLOOKUP(B1136,'RES TECH'!M:M,'RES TECH'!Z:Z))</f>
        <v>0.10652957206919771</v>
      </c>
      <c r="J1136" s="12">
        <f>IF(B1136="*","*",_xlfn.XLOOKUP(B1136,'RES TECH'!M:M,'RES TECH'!S:S))</f>
        <v>777.38739634608885</v>
      </c>
      <c r="K1136" s="12">
        <f t="shared" si="34"/>
        <v>38.869369817304445</v>
      </c>
      <c r="L1136" s="12">
        <f t="shared" si="35"/>
        <v>1.9434684908652224</v>
      </c>
      <c r="M1136">
        <f>IF(B1136="*","*",IF(_xlfn.XLOOKUP(B1136,'RES TECH'!$M:$M,'RES TECH'!$C:$C)="Low Income",IF(G1136&gt;1,IF(G1136&gt;3,0.3,0.24),0.12),IF(_xlfn.XLOOKUP(B1136,'RES TECH'!$M:$M,'RES TECH'!$C:$C)="Lower-middle Income",IF(G1136&gt;1,IF(G1136&gt;3,0.23,0.18),0.09),IF(_xlfn.XLOOKUP(B1136,'RES TECH'!$M:$M,'RES TECH'!$C:$C)="Upper-middle Income",IF(G1136&gt;1,IF(G1136&gt;3,0.15,0.12),0.06),IF(_xlfn.XLOOKUP(B1136,'RES TECH'!$M:$M,'RES TECH'!$C:$C)="High Income",IF(G1136&gt;1,IF(G1136&gt;3,0.08,0.06),0.03))))))</f>
        <v>0.03</v>
      </c>
    </row>
    <row r="1137" spans="2:13" x14ac:dyDescent="0.25">
      <c r="B1137" t="str">
        <f>IF('RES TECH'!N1133=1,'RES TECH'!M1133,"*")</f>
        <v>RESAPAHIOldSHFUR3LPG20</v>
      </c>
      <c r="C1137" t="str">
        <f>IF(B1137="*","*",_xlfn.XLOOKUP(B1137,'RES TECH'!M:M,'RES TECH'!K:K))</f>
        <v>RESLPG</v>
      </c>
      <c r="D1137" t="str">
        <f>IF(B1137="*","*",_xlfn.XLOOKUP(B1137,'RES TECH'!M:M,'RES TECH'!L:L))</f>
        <v>RESAPAHIOldSHEUE</v>
      </c>
      <c r="E1137">
        <f>IF(B1137="*","*",_xlfn.XLOOKUP(B1137,'RES TECH'!M:M,'RES TECH'!O:O))</f>
        <v>2020</v>
      </c>
      <c r="F1137" s="12">
        <f>IF(B1137="*","*",_xlfn.XLOOKUP(B1137,'RES TECH'!M:M,'RES TECH'!Y:Y))</f>
        <v>22</v>
      </c>
      <c r="G1137" s="12">
        <f>IF(B1137="*","*",_xlfn.XLOOKUP(B1137,'RES TECH'!M:M,'RES TECH'!V:V))</f>
        <v>0.95</v>
      </c>
      <c r="H1137">
        <f>IF(B1137="*","*",_xlfn.XLOOKUP(B1137,'RES TECH'!M:M,'RES TECH'!AA:AA))</f>
        <v>31.536000000000001</v>
      </c>
      <c r="I1137" s="12">
        <f>IF(B1137="*","*",_xlfn.XLOOKUP(B1137,'RES TECH'!M:M,'RES TECH'!Z:Z))</f>
        <v>0.10652957206919771</v>
      </c>
      <c r="J1137" s="12">
        <f>IF(B1137="*","*",_xlfn.XLOOKUP(B1137,'RES TECH'!M:M,'RES TECH'!S:S))</f>
        <v>816.10784137482131</v>
      </c>
      <c r="K1137" s="12">
        <f t="shared" si="34"/>
        <v>40.805392068741071</v>
      </c>
      <c r="L1137" s="12">
        <f t="shared" si="35"/>
        <v>2.0402696034370535</v>
      </c>
      <c r="M1137">
        <f>IF(B1137="*","*",IF(_xlfn.XLOOKUP(B1137,'RES TECH'!$M:$M,'RES TECH'!$C:$C)="Low Income",IF(G1137&gt;1,IF(G1137&gt;3,0.3,0.24),0.12),IF(_xlfn.XLOOKUP(B1137,'RES TECH'!$M:$M,'RES TECH'!$C:$C)="Lower-middle Income",IF(G1137&gt;1,IF(G1137&gt;3,0.23,0.18),0.09),IF(_xlfn.XLOOKUP(B1137,'RES TECH'!$M:$M,'RES TECH'!$C:$C)="Upper-middle Income",IF(G1137&gt;1,IF(G1137&gt;3,0.15,0.12),0.06),IF(_xlfn.XLOOKUP(B1137,'RES TECH'!$M:$M,'RES TECH'!$C:$C)="High Income",IF(G1137&gt;1,IF(G1137&gt;3,0.08,0.06),0.03))))))</f>
        <v>0.03</v>
      </c>
    </row>
    <row r="1138" spans="2:13" x14ac:dyDescent="0.25">
      <c r="B1138" t="str">
        <f>IF('RES TECH'!N1134=1,'RES TECH'!M1134,"*")</f>
        <v>RESAPAHIOldSHFUR3LPG22</v>
      </c>
      <c r="C1138" t="str">
        <f>IF(B1138="*","*",_xlfn.XLOOKUP(B1138,'RES TECH'!M:M,'RES TECH'!K:K))</f>
        <v>RESLPG</v>
      </c>
      <c r="D1138" t="str">
        <f>IF(B1138="*","*",_xlfn.XLOOKUP(B1138,'RES TECH'!M:M,'RES TECH'!L:L))</f>
        <v>RESAPAHIOldSHEUE</v>
      </c>
      <c r="E1138">
        <f>IF(B1138="*","*",_xlfn.XLOOKUP(B1138,'RES TECH'!M:M,'RES TECH'!O:O))</f>
        <v>2022</v>
      </c>
      <c r="F1138" s="12">
        <f>IF(B1138="*","*",_xlfn.XLOOKUP(B1138,'RES TECH'!M:M,'RES TECH'!Y:Y))</f>
        <v>22</v>
      </c>
      <c r="G1138" s="12">
        <f>IF(B1138="*","*",_xlfn.XLOOKUP(B1138,'RES TECH'!M:M,'RES TECH'!V:V))</f>
        <v>0.95</v>
      </c>
      <c r="H1138">
        <f>IF(B1138="*","*",_xlfn.XLOOKUP(B1138,'RES TECH'!M:M,'RES TECH'!AA:AA))</f>
        <v>31.536000000000001</v>
      </c>
      <c r="I1138" s="12">
        <f>IF(B1138="*","*",_xlfn.XLOOKUP(B1138,'RES TECH'!M:M,'RES TECH'!Z:Z))</f>
        <v>0.10652957206919771</v>
      </c>
      <c r="J1138" s="12">
        <f>IF(B1138="*","*",_xlfn.XLOOKUP(B1138,'RES TECH'!M:M,'RES TECH'!S:S))</f>
        <v>816.10784137482131</v>
      </c>
      <c r="K1138" s="12">
        <f t="shared" si="34"/>
        <v>40.805392068741071</v>
      </c>
      <c r="L1138" s="12">
        <f t="shared" si="35"/>
        <v>2.0402696034370535</v>
      </c>
      <c r="M1138">
        <f>IF(B1138="*","*",IF(_xlfn.XLOOKUP(B1138,'RES TECH'!$M:$M,'RES TECH'!$C:$C)="Low Income",IF(G1138&gt;1,IF(G1138&gt;3,0.3,0.24),0.12),IF(_xlfn.XLOOKUP(B1138,'RES TECH'!$M:$M,'RES TECH'!$C:$C)="Lower-middle Income",IF(G1138&gt;1,IF(G1138&gt;3,0.23,0.18),0.09),IF(_xlfn.XLOOKUP(B1138,'RES TECH'!$M:$M,'RES TECH'!$C:$C)="Upper-middle Income",IF(G1138&gt;1,IF(G1138&gt;3,0.15,0.12),0.06),IF(_xlfn.XLOOKUP(B1138,'RES TECH'!$M:$M,'RES TECH'!$C:$C)="High Income",IF(G1138&gt;1,IF(G1138&gt;3,0.08,0.06),0.03))))))</f>
        <v>0.03</v>
      </c>
    </row>
    <row r="1139" spans="2:13" x14ac:dyDescent="0.25">
      <c r="B1139" t="str">
        <f>IF('RES TECH'!N1135=1,'RES TECH'!M1135,"*")</f>
        <v>RESAPAHIOldSHFUR4LPG20</v>
      </c>
      <c r="C1139" t="str">
        <f>IF(B1139="*","*",_xlfn.XLOOKUP(B1139,'RES TECH'!M:M,'RES TECH'!K:K))</f>
        <v>RESLPG</v>
      </c>
      <c r="D1139" t="str">
        <f>IF(B1139="*","*",_xlfn.XLOOKUP(B1139,'RES TECH'!M:M,'RES TECH'!L:L))</f>
        <v>RESAPAHIOldSHEUE</v>
      </c>
      <c r="E1139">
        <f>IF(B1139="*","*",_xlfn.XLOOKUP(B1139,'RES TECH'!M:M,'RES TECH'!O:O))</f>
        <v>2020</v>
      </c>
      <c r="F1139" s="12">
        <f>IF(B1139="*","*",_xlfn.XLOOKUP(B1139,'RES TECH'!M:M,'RES TECH'!Y:Y))</f>
        <v>22</v>
      </c>
      <c r="G1139" s="12">
        <f>IF(B1139="*","*",_xlfn.XLOOKUP(B1139,'RES TECH'!M:M,'RES TECH'!V:V))</f>
        <v>0.99</v>
      </c>
      <c r="H1139">
        <f>IF(B1139="*","*",_xlfn.XLOOKUP(B1139,'RES TECH'!M:M,'RES TECH'!AA:AA))</f>
        <v>31.536000000000001</v>
      </c>
      <c r="I1139" s="12">
        <f>IF(B1139="*","*",_xlfn.XLOOKUP(B1139,'RES TECH'!M:M,'RES TECH'!Z:Z))</f>
        <v>0.10652957206919771</v>
      </c>
      <c r="J1139" s="12">
        <f>IF(B1139="*","*",_xlfn.XLOOKUP(B1139,'RES TECH'!M:M,'RES TECH'!S:S))</f>
        <v>905.46271451804978</v>
      </c>
      <c r="K1139" s="12">
        <f t="shared" si="34"/>
        <v>45.273135725902492</v>
      </c>
      <c r="L1139" s="12">
        <f t="shared" si="35"/>
        <v>2.2636567862951247</v>
      </c>
      <c r="M1139">
        <f>IF(B1139="*","*",IF(_xlfn.XLOOKUP(B1139,'RES TECH'!$M:$M,'RES TECH'!$C:$C)="Low Income",IF(G1139&gt;1,IF(G1139&gt;3,0.3,0.24),0.12),IF(_xlfn.XLOOKUP(B1139,'RES TECH'!$M:$M,'RES TECH'!$C:$C)="Lower-middle Income",IF(G1139&gt;1,IF(G1139&gt;3,0.23,0.18),0.09),IF(_xlfn.XLOOKUP(B1139,'RES TECH'!$M:$M,'RES TECH'!$C:$C)="Upper-middle Income",IF(G1139&gt;1,IF(G1139&gt;3,0.15,0.12),0.06),IF(_xlfn.XLOOKUP(B1139,'RES TECH'!$M:$M,'RES TECH'!$C:$C)="High Income",IF(G1139&gt;1,IF(G1139&gt;3,0.08,0.06),0.03))))))</f>
        <v>0.03</v>
      </c>
    </row>
    <row r="1140" spans="2:13" x14ac:dyDescent="0.25">
      <c r="B1140" t="str">
        <f>IF('RES TECH'!N1136=1,'RES TECH'!M1136,"*")</f>
        <v>RESAPAHIOldSHFUR4LPG22</v>
      </c>
      <c r="C1140" t="str">
        <f>IF(B1140="*","*",_xlfn.XLOOKUP(B1140,'RES TECH'!M:M,'RES TECH'!K:K))</f>
        <v>RESLPG</v>
      </c>
      <c r="D1140" t="str">
        <f>IF(B1140="*","*",_xlfn.XLOOKUP(B1140,'RES TECH'!M:M,'RES TECH'!L:L))</f>
        <v>RESAPAHIOldSHEUE</v>
      </c>
      <c r="E1140">
        <f>IF(B1140="*","*",_xlfn.XLOOKUP(B1140,'RES TECH'!M:M,'RES TECH'!O:O))</f>
        <v>2022</v>
      </c>
      <c r="F1140" s="12">
        <f>IF(B1140="*","*",_xlfn.XLOOKUP(B1140,'RES TECH'!M:M,'RES TECH'!Y:Y))</f>
        <v>22</v>
      </c>
      <c r="G1140" s="12">
        <f>IF(B1140="*","*",_xlfn.XLOOKUP(B1140,'RES TECH'!M:M,'RES TECH'!V:V))</f>
        <v>0.99</v>
      </c>
      <c r="H1140">
        <f>IF(B1140="*","*",_xlfn.XLOOKUP(B1140,'RES TECH'!M:M,'RES TECH'!AA:AA))</f>
        <v>31.536000000000001</v>
      </c>
      <c r="I1140" s="12">
        <f>IF(B1140="*","*",_xlfn.XLOOKUP(B1140,'RES TECH'!M:M,'RES TECH'!Z:Z))</f>
        <v>0.10652957206919771</v>
      </c>
      <c r="J1140" s="12">
        <f>IF(B1140="*","*",_xlfn.XLOOKUP(B1140,'RES TECH'!M:M,'RES TECH'!S:S))</f>
        <v>905.46271451804978</v>
      </c>
      <c r="K1140" s="12">
        <f t="shared" si="34"/>
        <v>45.273135725902492</v>
      </c>
      <c r="L1140" s="12">
        <f t="shared" si="35"/>
        <v>2.2636567862951247</v>
      </c>
      <c r="M1140">
        <f>IF(B1140="*","*",IF(_xlfn.XLOOKUP(B1140,'RES TECH'!$M:$M,'RES TECH'!$C:$C)="Low Income",IF(G1140&gt;1,IF(G1140&gt;3,0.3,0.24),0.12),IF(_xlfn.XLOOKUP(B1140,'RES TECH'!$M:$M,'RES TECH'!$C:$C)="Lower-middle Income",IF(G1140&gt;1,IF(G1140&gt;3,0.23,0.18),0.09),IF(_xlfn.XLOOKUP(B1140,'RES TECH'!$M:$M,'RES TECH'!$C:$C)="Upper-middle Income",IF(G1140&gt;1,IF(G1140&gt;3,0.15,0.12),0.06),IF(_xlfn.XLOOKUP(B1140,'RES TECH'!$M:$M,'RES TECH'!$C:$C)="High Income",IF(G1140&gt;1,IF(G1140&gt;3,0.08,0.06),0.03))))))</f>
        <v>0.03</v>
      </c>
    </row>
    <row r="1141" spans="2:13" x14ac:dyDescent="0.25">
      <c r="B1141" t="str">
        <f>IF('RES TECH'!N1137=1,'RES TECH'!M1137,"*")</f>
        <v>RESAPAHIOldSHFUR1FOI20</v>
      </c>
      <c r="C1141" t="str">
        <f>IF(B1141="*","*",_xlfn.XLOOKUP(B1141,'RES TECH'!M:M,'RES TECH'!K:K))</f>
        <v>RESFOI</v>
      </c>
      <c r="D1141" t="str">
        <f>IF(B1141="*","*",_xlfn.XLOOKUP(B1141,'RES TECH'!M:M,'RES TECH'!L:L))</f>
        <v>RESAPAHIOldSHEUE</v>
      </c>
      <c r="E1141">
        <f>IF(B1141="*","*",_xlfn.XLOOKUP(B1141,'RES TECH'!M:M,'RES TECH'!O:O))</f>
        <v>2020</v>
      </c>
      <c r="F1141" s="12">
        <f>IF(B1141="*","*",_xlfn.XLOOKUP(B1141,'RES TECH'!M:M,'RES TECH'!Y:Y))</f>
        <v>27</v>
      </c>
      <c r="G1141" s="12">
        <f>IF(B1141="*","*",_xlfn.XLOOKUP(B1141,'RES TECH'!M:M,'RES TECH'!V:V))</f>
        <v>0.83</v>
      </c>
      <c r="H1141">
        <f>IF(B1141="*","*",_xlfn.XLOOKUP(B1141,'RES TECH'!M:M,'RES TECH'!AA:AA))</f>
        <v>31.536000000000001</v>
      </c>
      <c r="I1141" s="12">
        <f>IF(B1141="*","*",_xlfn.XLOOKUP(B1141,'RES TECH'!M:M,'RES TECH'!Z:Z))</f>
        <v>0.10652957206919771</v>
      </c>
      <c r="J1141" s="12">
        <f>IF(B1141="*","*",_xlfn.XLOOKUP(B1141,'RES TECH'!M:M,'RES TECH'!S:S))</f>
        <v>1228.6295057193929</v>
      </c>
      <c r="K1141" s="12">
        <f t="shared" si="34"/>
        <v>61.431475285969647</v>
      </c>
      <c r="L1141" s="12">
        <f t="shared" si="35"/>
        <v>3.0715737642984826</v>
      </c>
      <c r="M1141">
        <f>IF(B1141="*","*",IF(_xlfn.XLOOKUP(B1141,'RES TECH'!$M:$M,'RES TECH'!$C:$C)="Low Income",IF(G1141&gt;1,IF(G1141&gt;3,0.3,0.24),0.12),IF(_xlfn.XLOOKUP(B1141,'RES TECH'!$M:$M,'RES TECH'!$C:$C)="Lower-middle Income",IF(G1141&gt;1,IF(G1141&gt;3,0.23,0.18),0.09),IF(_xlfn.XLOOKUP(B1141,'RES TECH'!$M:$M,'RES TECH'!$C:$C)="Upper-middle Income",IF(G1141&gt;1,IF(G1141&gt;3,0.15,0.12),0.06),IF(_xlfn.XLOOKUP(B1141,'RES TECH'!$M:$M,'RES TECH'!$C:$C)="High Income",IF(G1141&gt;1,IF(G1141&gt;3,0.08,0.06),0.03))))))</f>
        <v>0.03</v>
      </c>
    </row>
    <row r="1142" spans="2:13" x14ac:dyDescent="0.25">
      <c r="B1142" t="str">
        <f>IF('RES TECH'!N1138=1,'RES TECH'!M1138,"*")</f>
        <v>RESAPAHIOldSHFUR2FOI20</v>
      </c>
      <c r="C1142" t="str">
        <f>IF(B1142="*","*",_xlfn.XLOOKUP(B1142,'RES TECH'!M:M,'RES TECH'!K:K))</f>
        <v>RESFOI</v>
      </c>
      <c r="D1142" t="str">
        <f>IF(B1142="*","*",_xlfn.XLOOKUP(B1142,'RES TECH'!M:M,'RES TECH'!L:L))</f>
        <v>RESAPAHIOldSHEUE</v>
      </c>
      <c r="E1142">
        <f>IF(B1142="*","*",_xlfn.XLOOKUP(B1142,'RES TECH'!M:M,'RES TECH'!O:O))</f>
        <v>2020</v>
      </c>
      <c r="F1142" s="12">
        <f>IF(B1142="*","*",_xlfn.XLOOKUP(B1142,'RES TECH'!M:M,'RES TECH'!Y:Y))</f>
        <v>27</v>
      </c>
      <c r="G1142" s="12">
        <f>IF(B1142="*","*",_xlfn.XLOOKUP(B1142,'RES TECH'!M:M,'RES TECH'!V:V))</f>
        <v>0.83</v>
      </c>
      <c r="H1142">
        <f>IF(B1142="*","*",_xlfn.XLOOKUP(B1142,'RES TECH'!M:M,'RES TECH'!AA:AA))</f>
        <v>31.536000000000001</v>
      </c>
      <c r="I1142" s="12">
        <f>IF(B1142="*","*",_xlfn.XLOOKUP(B1142,'RES TECH'!M:M,'RES TECH'!Z:Z))</f>
        <v>0.10652957206919771</v>
      </c>
      <c r="J1142" s="12">
        <f>IF(B1142="*","*",_xlfn.XLOOKUP(B1142,'RES TECH'!M:M,'RES TECH'!S:S))</f>
        <v>1228.6295057193929</v>
      </c>
      <c r="K1142" s="12">
        <f t="shared" si="34"/>
        <v>61.431475285969647</v>
      </c>
      <c r="L1142" s="12">
        <f t="shared" si="35"/>
        <v>3.0715737642984826</v>
      </c>
      <c r="M1142">
        <f>IF(B1142="*","*",IF(_xlfn.XLOOKUP(B1142,'RES TECH'!$M:$M,'RES TECH'!$C:$C)="Low Income",IF(G1142&gt;1,IF(G1142&gt;3,0.3,0.24),0.12),IF(_xlfn.XLOOKUP(B1142,'RES TECH'!$M:$M,'RES TECH'!$C:$C)="Lower-middle Income",IF(G1142&gt;1,IF(G1142&gt;3,0.23,0.18),0.09),IF(_xlfn.XLOOKUP(B1142,'RES TECH'!$M:$M,'RES TECH'!$C:$C)="Upper-middle Income",IF(G1142&gt;1,IF(G1142&gt;3,0.15,0.12),0.06),IF(_xlfn.XLOOKUP(B1142,'RES TECH'!$M:$M,'RES TECH'!$C:$C)="High Income",IF(G1142&gt;1,IF(G1142&gt;3,0.08,0.06),0.03))))))</f>
        <v>0.03</v>
      </c>
    </row>
    <row r="1143" spans="2:13" x14ac:dyDescent="0.25">
      <c r="B1143" t="str">
        <f>IF('RES TECH'!N1139=1,'RES TECH'!M1139,"*")</f>
        <v>RESAPAHIOldSHFUR2FOI22</v>
      </c>
      <c r="C1143" t="str">
        <f>IF(B1143="*","*",_xlfn.XLOOKUP(B1143,'RES TECH'!M:M,'RES TECH'!K:K))</f>
        <v>RESFOI</v>
      </c>
      <c r="D1143" t="str">
        <f>IF(B1143="*","*",_xlfn.XLOOKUP(B1143,'RES TECH'!M:M,'RES TECH'!L:L))</f>
        <v>RESAPAHIOldSHEUE</v>
      </c>
      <c r="E1143">
        <f>IF(B1143="*","*",_xlfn.XLOOKUP(B1143,'RES TECH'!M:M,'RES TECH'!O:O))</f>
        <v>2022</v>
      </c>
      <c r="F1143" s="12">
        <f>IF(B1143="*","*",_xlfn.XLOOKUP(B1143,'RES TECH'!M:M,'RES TECH'!Y:Y))</f>
        <v>27</v>
      </c>
      <c r="G1143" s="12">
        <f>IF(B1143="*","*",_xlfn.XLOOKUP(B1143,'RES TECH'!M:M,'RES TECH'!V:V))</f>
        <v>0.84</v>
      </c>
      <c r="H1143">
        <f>IF(B1143="*","*",_xlfn.XLOOKUP(B1143,'RES TECH'!M:M,'RES TECH'!AA:AA))</f>
        <v>31.536000000000001</v>
      </c>
      <c r="I1143" s="12">
        <f>IF(B1143="*","*",_xlfn.XLOOKUP(B1143,'RES TECH'!M:M,'RES TECH'!Z:Z))</f>
        <v>0.10652957206919771</v>
      </c>
      <c r="J1143" s="12">
        <f>IF(B1143="*","*",_xlfn.XLOOKUP(B1143,'RES TECH'!M:M,'RES TECH'!S:S))</f>
        <v>1258.4144634338029</v>
      </c>
      <c r="K1143" s="12">
        <f t="shared" si="34"/>
        <v>62.920723171690149</v>
      </c>
      <c r="L1143" s="12">
        <f t="shared" si="35"/>
        <v>3.1460361585845078</v>
      </c>
      <c r="M1143">
        <f>IF(B1143="*","*",IF(_xlfn.XLOOKUP(B1143,'RES TECH'!$M:$M,'RES TECH'!$C:$C)="Low Income",IF(G1143&gt;1,IF(G1143&gt;3,0.3,0.24),0.12),IF(_xlfn.XLOOKUP(B1143,'RES TECH'!$M:$M,'RES TECH'!$C:$C)="Lower-middle Income",IF(G1143&gt;1,IF(G1143&gt;3,0.23,0.18),0.09),IF(_xlfn.XLOOKUP(B1143,'RES TECH'!$M:$M,'RES TECH'!$C:$C)="Upper-middle Income",IF(G1143&gt;1,IF(G1143&gt;3,0.15,0.12),0.06),IF(_xlfn.XLOOKUP(B1143,'RES TECH'!$M:$M,'RES TECH'!$C:$C)="High Income",IF(G1143&gt;1,IF(G1143&gt;3,0.08,0.06),0.03))))))</f>
        <v>0.03</v>
      </c>
    </row>
    <row r="1144" spans="2:13" x14ac:dyDescent="0.25">
      <c r="B1144" t="str">
        <f>IF('RES TECH'!N1140=1,'RES TECH'!M1140,"*")</f>
        <v>RESAPAHIOldSHFUR3FOI20</v>
      </c>
      <c r="C1144" t="str">
        <f>IF(B1144="*","*",_xlfn.XLOOKUP(B1144,'RES TECH'!M:M,'RES TECH'!K:K))</f>
        <v>RESFOI</v>
      </c>
      <c r="D1144" t="str">
        <f>IF(B1144="*","*",_xlfn.XLOOKUP(B1144,'RES TECH'!M:M,'RES TECH'!L:L))</f>
        <v>RESAPAHIOldSHEUE</v>
      </c>
      <c r="E1144">
        <f>IF(B1144="*","*",_xlfn.XLOOKUP(B1144,'RES TECH'!M:M,'RES TECH'!O:O))</f>
        <v>2020</v>
      </c>
      <c r="F1144" s="12">
        <f>IF(B1144="*","*",_xlfn.XLOOKUP(B1144,'RES TECH'!M:M,'RES TECH'!Y:Y))</f>
        <v>27</v>
      </c>
      <c r="G1144" s="12">
        <f>IF(B1144="*","*",_xlfn.XLOOKUP(B1144,'RES TECH'!M:M,'RES TECH'!V:V))</f>
        <v>0.85</v>
      </c>
      <c r="H1144">
        <f>IF(B1144="*","*",_xlfn.XLOOKUP(B1144,'RES TECH'!M:M,'RES TECH'!AA:AA))</f>
        <v>31.536000000000001</v>
      </c>
      <c r="I1144" s="12">
        <f>IF(B1144="*","*",_xlfn.XLOOKUP(B1144,'RES TECH'!M:M,'RES TECH'!Z:Z))</f>
        <v>0.10652957206919771</v>
      </c>
      <c r="J1144" s="12">
        <f>IF(B1144="*","*",_xlfn.XLOOKUP(B1144,'RES TECH'!M:M,'RES TECH'!S:S))</f>
        <v>1295.6456605768151</v>
      </c>
      <c r="K1144" s="12">
        <f t="shared" si="34"/>
        <v>64.782283028840752</v>
      </c>
      <c r="L1144" s="12">
        <f t="shared" si="35"/>
        <v>3.2391141514420378</v>
      </c>
      <c r="M1144">
        <f>IF(B1144="*","*",IF(_xlfn.XLOOKUP(B1144,'RES TECH'!$M:$M,'RES TECH'!$C:$C)="Low Income",IF(G1144&gt;1,IF(G1144&gt;3,0.3,0.24),0.12),IF(_xlfn.XLOOKUP(B1144,'RES TECH'!$M:$M,'RES TECH'!$C:$C)="Lower-middle Income",IF(G1144&gt;1,IF(G1144&gt;3,0.23,0.18),0.09),IF(_xlfn.XLOOKUP(B1144,'RES TECH'!$M:$M,'RES TECH'!$C:$C)="Upper-middle Income",IF(G1144&gt;1,IF(G1144&gt;3,0.15,0.12),0.06),IF(_xlfn.XLOOKUP(B1144,'RES TECH'!$M:$M,'RES TECH'!$C:$C)="High Income",IF(G1144&gt;1,IF(G1144&gt;3,0.08,0.06),0.03))))))</f>
        <v>0.03</v>
      </c>
    </row>
    <row r="1145" spans="2:13" x14ac:dyDescent="0.25">
      <c r="B1145" t="str">
        <f>IF('RES TECH'!N1141=1,'RES TECH'!M1141,"*")</f>
        <v>RESAPAHIOldSHFUR4FOI20</v>
      </c>
      <c r="C1145" t="str">
        <f>IF(B1145="*","*",_xlfn.XLOOKUP(B1145,'RES TECH'!M:M,'RES TECH'!K:K))</f>
        <v>RESFOI</v>
      </c>
      <c r="D1145" t="str">
        <f>IF(B1145="*","*",_xlfn.XLOOKUP(B1145,'RES TECH'!M:M,'RES TECH'!L:L))</f>
        <v>RESAPAHIOldSHEUE</v>
      </c>
      <c r="E1145">
        <f>IF(B1145="*","*",_xlfn.XLOOKUP(B1145,'RES TECH'!M:M,'RES TECH'!O:O))</f>
        <v>2020</v>
      </c>
      <c r="F1145" s="12">
        <f>IF(B1145="*","*",_xlfn.XLOOKUP(B1145,'RES TECH'!M:M,'RES TECH'!Y:Y))</f>
        <v>27</v>
      </c>
      <c r="G1145" s="12">
        <f>IF(B1145="*","*",_xlfn.XLOOKUP(B1145,'RES TECH'!M:M,'RES TECH'!V:V))</f>
        <v>0.97</v>
      </c>
      <c r="H1145">
        <f>IF(B1145="*","*",_xlfn.XLOOKUP(B1145,'RES TECH'!M:M,'RES TECH'!AA:AA))</f>
        <v>31.536000000000001</v>
      </c>
      <c r="I1145" s="12">
        <f>IF(B1145="*","*",_xlfn.XLOOKUP(B1145,'RES TECH'!M:M,'RES TECH'!Z:Z))</f>
        <v>0.10652957206919771</v>
      </c>
      <c r="J1145" s="12">
        <f>IF(B1145="*","*",_xlfn.XLOOKUP(B1145,'RES TECH'!M:M,'RES TECH'!S:S))</f>
        <v>1921.129772579415</v>
      </c>
      <c r="K1145" s="12">
        <f t="shared" si="34"/>
        <v>96.056488628970754</v>
      </c>
      <c r="L1145" s="12">
        <f t="shared" si="35"/>
        <v>4.8028244314485384</v>
      </c>
      <c r="M1145">
        <f>IF(B1145="*","*",IF(_xlfn.XLOOKUP(B1145,'RES TECH'!$M:$M,'RES TECH'!$C:$C)="Low Income",IF(G1145&gt;1,IF(G1145&gt;3,0.3,0.24),0.12),IF(_xlfn.XLOOKUP(B1145,'RES TECH'!$M:$M,'RES TECH'!$C:$C)="Lower-middle Income",IF(G1145&gt;1,IF(G1145&gt;3,0.23,0.18),0.09),IF(_xlfn.XLOOKUP(B1145,'RES TECH'!$M:$M,'RES TECH'!$C:$C)="Upper-middle Income",IF(G1145&gt;1,IF(G1145&gt;3,0.15,0.12),0.06),IF(_xlfn.XLOOKUP(B1145,'RES TECH'!$M:$M,'RES TECH'!$C:$C)="High Income",IF(G1145&gt;1,IF(G1145&gt;3,0.08,0.06),0.03))))))</f>
        <v>0.03</v>
      </c>
    </row>
    <row r="1146" spans="2:13" x14ac:dyDescent="0.25">
      <c r="B1146" t="str">
        <f>IF('RES TECH'!N1142=1,'RES TECH'!M1142,"*")</f>
        <v>RESAPAHIOldSHFUR4FOI22</v>
      </c>
      <c r="C1146" t="str">
        <f>IF(B1146="*","*",_xlfn.XLOOKUP(B1146,'RES TECH'!M:M,'RES TECH'!K:K))</f>
        <v>RESFOI</v>
      </c>
      <c r="D1146" t="str">
        <f>IF(B1146="*","*",_xlfn.XLOOKUP(B1146,'RES TECH'!M:M,'RES TECH'!L:L))</f>
        <v>RESAPAHIOldSHEUE</v>
      </c>
      <c r="E1146">
        <f>IF(B1146="*","*",_xlfn.XLOOKUP(B1146,'RES TECH'!M:M,'RES TECH'!O:O))</f>
        <v>2022</v>
      </c>
      <c r="F1146" s="12">
        <f>IF(B1146="*","*",_xlfn.XLOOKUP(B1146,'RES TECH'!M:M,'RES TECH'!Y:Y))</f>
        <v>27</v>
      </c>
      <c r="G1146" s="12">
        <f>IF(B1146="*","*",_xlfn.XLOOKUP(B1146,'RES TECH'!M:M,'RES TECH'!V:V))</f>
        <v>0.97</v>
      </c>
      <c r="H1146">
        <f>IF(B1146="*","*",_xlfn.XLOOKUP(B1146,'RES TECH'!M:M,'RES TECH'!AA:AA))</f>
        <v>31.536000000000001</v>
      </c>
      <c r="I1146" s="12">
        <f>IF(B1146="*","*",_xlfn.XLOOKUP(B1146,'RES TECH'!M:M,'RES TECH'!Z:Z))</f>
        <v>0.10652957206919771</v>
      </c>
      <c r="J1146" s="12">
        <f>IF(B1146="*","*",_xlfn.XLOOKUP(B1146,'RES TECH'!M:M,'RES TECH'!S:S))</f>
        <v>1921.129772579415</v>
      </c>
      <c r="K1146" s="12">
        <f t="shared" si="34"/>
        <v>96.056488628970754</v>
      </c>
      <c r="L1146" s="12">
        <f t="shared" si="35"/>
        <v>4.8028244314485384</v>
      </c>
      <c r="M1146">
        <f>IF(B1146="*","*",IF(_xlfn.XLOOKUP(B1146,'RES TECH'!$M:$M,'RES TECH'!$C:$C)="Low Income",IF(G1146&gt;1,IF(G1146&gt;3,0.3,0.24),0.12),IF(_xlfn.XLOOKUP(B1146,'RES TECH'!$M:$M,'RES TECH'!$C:$C)="Lower-middle Income",IF(G1146&gt;1,IF(G1146&gt;3,0.23,0.18),0.09),IF(_xlfn.XLOOKUP(B1146,'RES TECH'!$M:$M,'RES TECH'!$C:$C)="Upper-middle Income",IF(G1146&gt;1,IF(G1146&gt;3,0.15,0.12),0.06),IF(_xlfn.XLOOKUP(B1146,'RES TECH'!$M:$M,'RES TECH'!$C:$C)="High Income",IF(G1146&gt;1,IF(G1146&gt;3,0.08,0.06),0.03))))))</f>
        <v>0.03</v>
      </c>
    </row>
    <row r="1147" spans="2:13" x14ac:dyDescent="0.25">
      <c r="B1147" t="str">
        <f>IF('RES TECH'!N1143=1,'RES TECH'!M1143,"*")</f>
        <v>RESAPAHIOldSHRAD1FOI20</v>
      </c>
      <c r="C1147" t="str">
        <f>IF(B1147="*","*",_xlfn.XLOOKUP(B1147,'RES TECH'!M:M,'RES TECH'!K:K))</f>
        <v>RESFOI</v>
      </c>
      <c r="D1147" t="str">
        <f>IF(B1147="*","*",_xlfn.XLOOKUP(B1147,'RES TECH'!M:M,'RES TECH'!L:L))</f>
        <v>RESAPAHIOldSHEUE</v>
      </c>
      <c r="E1147">
        <f>IF(B1147="*","*",_xlfn.XLOOKUP(B1147,'RES TECH'!M:M,'RES TECH'!O:O))</f>
        <v>2020</v>
      </c>
      <c r="F1147" s="12">
        <f>IF(B1147="*","*",_xlfn.XLOOKUP(B1147,'RES TECH'!M:M,'RES TECH'!Y:Y))</f>
        <v>24</v>
      </c>
      <c r="G1147" s="12">
        <f>IF(B1147="*","*",_xlfn.XLOOKUP(B1147,'RES TECH'!M:M,'RES TECH'!V:V))</f>
        <v>0.84</v>
      </c>
      <c r="H1147">
        <f>IF(B1147="*","*",_xlfn.XLOOKUP(B1147,'RES TECH'!M:M,'RES TECH'!AA:AA))</f>
        <v>31.536000000000001</v>
      </c>
      <c r="I1147" s="12">
        <f>IF(B1147="*","*",_xlfn.XLOOKUP(B1147,'RES TECH'!M:M,'RES TECH'!Z:Z))</f>
        <v>0.10652957206919771</v>
      </c>
      <c r="J1147" s="12">
        <f>IF(B1147="*","*",_xlfn.XLOOKUP(B1147,'RES TECH'!M:M,'RES TECH'!S:S))</f>
        <v>2717.8773914398698</v>
      </c>
      <c r="K1147" s="12">
        <f t="shared" si="34"/>
        <v>135.89386957199349</v>
      </c>
      <c r="L1147" s="12">
        <f t="shared" si="35"/>
        <v>6.7946934785996751</v>
      </c>
      <c r="M1147">
        <f>IF(B1147="*","*",IF(_xlfn.XLOOKUP(B1147,'RES TECH'!$M:$M,'RES TECH'!$C:$C)="Low Income",IF(G1147&gt;1,IF(G1147&gt;3,0.3,0.24),0.12),IF(_xlfn.XLOOKUP(B1147,'RES TECH'!$M:$M,'RES TECH'!$C:$C)="Lower-middle Income",IF(G1147&gt;1,IF(G1147&gt;3,0.23,0.18),0.09),IF(_xlfn.XLOOKUP(B1147,'RES TECH'!$M:$M,'RES TECH'!$C:$C)="Upper-middle Income",IF(G1147&gt;1,IF(G1147&gt;3,0.15,0.12),0.06),IF(_xlfn.XLOOKUP(B1147,'RES TECH'!$M:$M,'RES TECH'!$C:$C)="High Income",IF(G1147&gt;1,IF(G1147&gt;3,0.08,0.06),0.03))))))</f>
        <v>0.03</v>
      </c>
    </row>
    <row r="1148" spans="2:13" x14ac:dyDescent="0.25">
      <c r="B1148" t="str">
        <f>IF('RES TECH'!N1144=1,'RES TECH'!M1144,"*")</f>
        <v>RESAPAHIOldSHRAD1FOI22</v>
      </c>
      <c r="C1148" t="str">
        <f>IF(B1148="*","*",_xlfn.XLOOKUP(B1148,'RES TECH'!M:M,'RES TECH'!K:K))</f>
        <v>RESFOI</v>
      </c>
      <c r="D1148" t="str">
        <f>IF(B1148="*","*",_xlfn.XLOOKUP(B1148,'RES TECH'!M:M,'RES TECH'!L:L))</f>
        <v>RESAPAHIOldSHEUE</v>
      </c>
      <c r="E1148">
        <f>IF(B1148="*","*",_xlfn.XLOOKUP(B1148,'RES TECH'!M:M,'RES TECH'!O:O))</f>
        <v>2022</v>
      </c>
      <c r="F1148" s="12">
        <f>IF(B1148="*","*",_xlfn.XLOOKUP(B1148,'RES TECH'!M:M,'RES TECH'!Y:Y))</f>
        <v>24</v>
      </c>
      <c r="G1148" s="12">
        <f>IF(B1148="*","*",_xlfn.XLOOKUP(B1148,'RES TECH'!M:M,'RES TECH'!V:V))</f>
        <v>0.86</v>
      </c>
      <c r="H1148">
        <f>IF(B1148="*","*",_xlfn.XLOOKUP(B1148,'RES TECH'!M:M,'RES TECH'!AA:AA))</f>
        <v>31.536000000000001</v>
      </c>
      <c r="I1148" s="12">
        <f>IF(B1148="*","*",_xlfn.XLOOKUP(B1148,'RES TECH'!M:M,'RES TECH'!Z:Z))</f>
        <v>0.10652957206919771</v>
      </c>
      <c r="J1148" s="12">
        <f>IF(B1148="*","*",_xlfn.XLOOKUP(B1148,'RES TECH'!M:M,'RES TECH'!S:S))</f>
        <v>2807.2322645830991</v>
      </c>
      <c r="K1148" s="12">
        <f t="shared" si="34"/>
        <v>140.36161322915495</v>
      </c>
      <c r="L1148" s="12">
        <f t="shared" si="35"/>
        <v>7.0180806614577484</v>
      </c>
      <c r="M1148">
        <f>IF(B1148="*","*",IF(_xlfn.XLOOKUP(B1148,'RES TECH'!$M:$M,'RES TECH'!$C:$C)="Low Income",IF(G1148&gt;1,IF(G1148&gt;3,0.3,0.24),0.12),IF(_xlfn.XLOOKUP(B1148,'RES TECH'!$M:$M,'RES TECH'!$C:$C)="Lower-middle Income",IF(G1148&gt;1,IF(G1148&gt;3,0.23,0.18),0.09),IF(_xlfn.XLOOKUP(B1148,'RES TECH'!$M:$M,'RES TECH'!$C:$C)="Upper-middle Income",IF(G1148&gt;1,IF(G1148&gt;3,0.15,0.12),0.06),IF(_xlfn.XLOOKUP(B1148,'RES TECH'!$M:$M,'RES TECH'!$C:$C)="High Income",IF(G1148&gt;1,IF(G1148&gt;3,0.08,0.06),0.03))))))</f>
        <v>0.03</v>
      </c>
    </row>
    <row r="1149" spans="2:13" x14ac:dyDescent="0.25">
      <c r="B1149" t="str">
        <f>IF('RES TECH'!N1145=1,'RES TECH'!M1145,"*")</f>
        <v>RESAPAHIOldSHRAD2FOI20</v>
      </c>
      <c r="C1149" t="str">
        <f>IF(B1149="*","*",_xlfn.XLOOKUP(B1149,'RES TECH'!M:M,'RES TECH'!K:K))</f>
        <v>RESFOI</v>
      </c>
      <c r="D1149" t="str">
        <f>IF(B1149="*","*",_xlfn.XLOOKUP(B1149,'RES TECH'!M:M,'RES TECH'!L:L))</f>
        <v>RESAPAHIOldSHEUE</v>
      </c>
      <c r="E1149">
        <f>IF(B1149="*","*",_xlfn.XLOOKUP(B1149,'RES TECH'!M:M,'RES TECH'!O:O))</f>
        <v>2020</v>
      </c>
      <c r="F1149" s="12">
        <f>IF(B1149="*","*",_xlfn.XLOOKUP(B1149,'RES TECH'!M:M,'RES TECH'!Y:Y))</f>
        <v>24</v>
      </c>
      <c r="G1149" s="12">
        <f>IF(B1149="*","*",_xlfn.XLOOKUP(B1149,'RES TECH'!M:M,'RES TECH'!V:V))</f>
        <v>0.84</v>
      </c>
      <c r="H1149">
        <f>IF(B1149="*","*",_xlfn.XLOOKUP(B1149,'RES TECH'!M:M,'RES TECH'!AA:AA))</f>
        <v>31.536000000000001</v>
      </c>
      <c r="I1149" s="12">
        <f>IF(B1149="*","*",_xlfn.XLOOKUP(B1149,'RES TECH'!M:M,'RES TECH'!Z:Z))</f>
        <v>0.10652957206919771</v>
      </c>
      <c r="J1149" s="12">
        <f>IF(B1149="*","*",_xlfn.XLOOKUP(B1149,'RES TECH'!M:M,'RES TECH'!S:S))</f>
        <v>2717.8773914398698</v>
      </c>
      <c r="K1149" s="12">
        <f t="shared" si="34"/>
        <v>135.89386957199349</v>
      </c>
      <c r="L1149" s="12">
        <f t="shared" si="35"/>
        <v>6.7946934785996751</v>
      </c>
      <c r="M1149">
        <f>IF(B1149="*","*",IF(_xlfn.XLOOKUP(B1149,'RES TECH'!$M:$M,'RES TECH'!$C:$C)="Low Income",IF(G1149&gt;1,IF(G1149&gt;3,0.3,0.24),0.12),IF(_xlfn.XLOOKUP(B1149,'RES TECH'!$M:$M,'RES TECH'!$C:$C)="Lower-middle Income",IF(G1149&gt;1,IF(G1149&gt;3,0.23,0.18),0.09),IF(_xlfn.XLOOKUP(B1149,'RES TECH'!$M:$M,'RES TECH'!$C:$C)="Upper-middle Income",IF(G1149&gt;1,IF(G1149&gt;3,0.15,0.12),0.06),IF(_xlfn.XLOOKUP(B1149,'RES TECH'!$M:$M,'RES TECH'!$C:$C)="High Income",IF(G1149&gt;1,IF(G1149&gt;3,0.08,0.06),0.03))))))</f>
        <v>0.03</v>
      </c>
    </row>
    <row r="1150" spans="2:13" x14ac:dyDescent="0.25">
      <c r="B1150" t="str">
        <f>IF('RES TECH'!N1146=1,'RES TECH'!M1146,"*")</f>
        <v>RESAPAHIOldSHRAD2FOI22</v>
      </c>
      <c r="C1150" t="str">
        <f>IF(B1150="*","*",_xlfn.XLOOKUP(B1150,'RES TECH'!M:M,'RES TECH'!K:K))</f>
        <v>RESFOI</v>
      </c>
      <c r="D1150" t="str">
        <f>IF(B1150="*","*",_xlfn.XLOOKUP(B1150,'RES TECH'!M:M,'RES TECH'!L:L))</f>
        <v>RESAPAHIOldSHEUE</v>
      </c>
      <c r="E1150">
        <f>IF(B1150="*","*",_xlfn.XLOOKUP(B1150,'RES TECH'!M:M,'RES TECH'!O:O))</f>
        <v>2022</v>
      </c>
      <c r="F1150" s="12">
        <f>IF(B1150="*","*",_xlfn.XLOOKUP(B1150,'RES TECH'!M:M,'RES TECH'!Y:Y))</f>
        <v>24</v>
      </c>
      <c r="G1150" s="12">
        <f>IF(B1150="*","*",_xlfn.XLOOKUP(B1150,'RES TECH'!M:M,'RES TECH'!V:V))</f>
        <v>0.86</v>
      </c>
      <c r="H1150">
        <f>IF(B1150="*","*",_xlfn.XLOOKUP(B1150,'RES TECH'!M:M,'RES TECH'!AA:AA))</f>
        <v>31.536000000000001</v>
      </c>
      <c r="I1150" s="12">
        <f>IF(B1150="*","*",_xlfn.XLOOKUP(B1150,'RES TECH'!M:M,'RES TECH'!Z:Z))</f>
        <v>0.10652957206919771</v>
      </c>
      <c r="J1150" s="12">
        <f>IF(B1150="*","*",_xlfn.XLOOKUP(B1150,'RES TECH'!M:M,'RES TECH'!S:S))</f>
        <v>2807.2322645830991</v>
      </c>
      <c r="K1150" s="12">
        <f t="shared" si="34"/>
        <v>140.36161322915495</v>
      </c>
      <c r="L1150" s="12">
        <f t="shared" si="35"/>
        <v>7.0180806614577484</v>
      </c>
      <c r="M1150">
        <f>IF(B1150="*","*",IF(_xlfn.XLOOKUP(B1150,'RES TECH'!$M:$M,'RES TECH'!$C:$C)="Low Income",IF(G1150&gt;1,IF(G1150&gt;3,0.3,0.24),0.12),IF(_xlfn.XLOOKUP(B1150,'RES TECH'!$M:$M,'RES TECH'!$C:$C)="Lower-middle Income",IF(G1150&gt;1,IF(G1150&gt;3,0.23,0.18),0.09),IF(_xlfn.XLOOKUP(B1150,'RES TECH'!$M:$M,'RES TECH'!$C:$C)="Upper-middle Income",IF(G1150&gt;1,IF(G1150&gt;3,0.15,0.12),0.06),IF(_xlfn.XLOOKUP(B1150,'RES TECH'!$M:$M,'RES TECH'!$C:$C)="High Income",IF(G1150&gt;1,IF(G1150&gt;3,0.08,0.06),0.03))))))</f>
        <v>0.03</v>
      </c>
    </row>
    <row r="1151" spans="2:13" x14ac:dyDescent="0.25">
      <c r="B1151" t="str">
        <f>IF('RES TECH'!N1147=1,'RES TECH'!M1147,"*")</f>
        <v>RESAPAHIOldSHRAD3FOI20</v>
      </c>
      <c r="C1151" t="str">
        <f>IF(B1151="*","*",_xlfn.XLOOKUP(B1151,'RES TECH'!M:M,'RES TECH'!K:K))</f>
        <v>RESFOI</v>
      </c>
      <c r="D1151" t="str">
        <f>IF(B1151="*","*",_xlfn.XLOOKUP(B1151,'RES TECH'!M:M,'RES TECH'!L:L))</f>
        <v>RESAPAHIOldSHEUE</v>
      </c>
      <c r="E1151">
        <f>IF(B1151="*","*",_xlfn.XLOOKUP(B1151,'RES TECH'!M:M,'RES TECH'!O:O))</f>
        <v>2020</v>
      </c>
      <c r="F1151" s="12">
        <f>IF(B1151="*","*",_xlfn.XLOOKUP(B1151,'RES TECH'!M:M,'RES TECH'!Y:Y))</f>
        <v>24</v>
      </c>
      <c r="G1151" s="12">
        <f>IF(B1151="*","*",_xlfn.XLOOKUP(B1151,'RES TECH'!M:M,'RES TECH'!V:V))</f>
        <v>0.87</v>
      </c>
      <c r="H1151">
        <f>IF(B1151="*","*",_xlfn.XLOOKUP(B1151,'RES TECH'!M:M,'RES TECH'!AA:AA))</f>
        <v>31.536000000000001</v>
      </c>
      <c r="I1151" s="12">
        <f>IF(B1151="*","*",_xlfn.XLOOKUP(B1151,'RES TECH'!M:M,'RES TECH'!Z:Z))</f>
        <v>0.10652957206919771</v>
      </c>
      <c r="J1151" s="12">
        <f>IF(B1151="*","*",_xlfn.XLOOKUP(B1151,'RES TECH'!M:M,'RES TECH'!S:S))</f>
        <v>2807.2322645830991</v>
      </c>
      <c r="K1151" s="12">
        <f t="shared" si="34"/>
        <v>140.36161322915495</v>
      </c>
      <c r="L1151" s="12">
        <f t="shared" si="35"/>
        <v>7.0180806614577484</v>
      </c>
      <c r="M1151">
        <f>IF(B1151="*","*",IF(_xlfn.XLOOKUP(B1151,'RES TECH'!$M:$M,'RES TECH'!$C:$C)="Low Income",IF(G1151&gt;1,IF(G1151&gt;3,0.3,0.24),0.12),IF(_xlfn.XLOOKUP(B1151,'RES TECH'!$M:$M,'RES TECH'!$C:$C)="Lower-middle Income",IF(G1151&gt;1,IF(G1151&gt;3,0.23,0.18),0.09),IF(_xlfn.XLOOKUP(B1151,'RES TECH'!$M:$M,'RES TECH'!$C:$C)="Upper-middle Income",IF(G1151&gt;1,IF(G1151&gt;3,0.15,0.12),0.06),IF(_xlfn.XLOOKUP(B1151,'RES TECH'!$M:$M,'RES TECH'!$C:$C)="High Income",IF(G1151&gt;1,IF(G1151&gt;3,0.08,0.06),0.03))))))</f>
        <v>0.03</v>
      </c>
    </row>
    <row r="1152" spans="2:13" x14ac:dyDescent="0.25">
      <c r="B1152" t="str">
        <f>IF('RES TECH'!N1148=1,'RES TECH'!M1148,"*")</f>
        <v>RESAPAHIOldSHRAD4FOI20</v>
      </c>
      <c r="C1152" t="str">
        <f>IF(B1152="*","*",_xlfn.XLOOKUP(B1152,'RES TECH'!M:M,'RES TECH'!K:K))</f>
        <v>RESFOI</v>
      </c>
      <c r="D1152" t="str">
        <f>IF(B1152="*","*",_xlfn.XLOOKUP(B1152,'RES TECH'!M:M,'RES TECH'!L:L))</f>
        <v>RESAPAHIOldSHEUE</v>
      </c>
      <c r="E1152">
        <f>IF(B1152="*","*",_xlfn.XLOOKUP(B1152,'RES TECH'!M:M,'RES TECH'!O:O))</f>
        <v>2020</v>
      </c>
      <c r="F1152" s="12">
        <f>IF(B1152="*","*",_xlfn.XLOOKUP(B1152,'RES TECH'!M:M,'RES TECH'!Y:Y))</f>
        <v>24</v>
      </c>
      <c r="G1152" s="12">
        <f>IF(B1152="*","*",_xlfn.XLOOKUP(B1152,'RES TECH'!M:M,'RES TECH'!V:V))</f>
        <v>0.9</v>
      </c>
      <c r="H1152">
        <f>IF(B1152="*","*",_xlfn.XLOOKUP(B1152,'RES TECH'!M:M,'RES TECH'!AA:AA))</f>
        <v>31.536000000000001</v>
      </c>
      <c r="I1152" s="12">
        <f>IF(B1152="*","*",_xlfn.XLOOKUP(B1152,'RES TECH'!M:M,'RES TECH'!Z:Z))</f>
        <v>0.10652957206919771</v>
      </c>
      <c r="J1152" s="12">
        <f>IF(B1152="*","*",_xlfn.XLOOKUP(B1152,'RES TECH'!M:M,'RES TECH'!S:S))</f>
        <v>3410.3776582998921</v>
      </c>
      <c r="K1152" s="12">
        <f t="shared" si="34"/>
        <v>170.51888291499461</v>
      </c>
      <c r="L1152" s="12">
        <f t="shared" si="35"/>
        <v>8.5259441457497314</v>
      </c>
      <c r="M1152">
        <f>IF(B1152="*","*",IF(_xlfn.XLOOKUP(B1152,'RES TECH'!$M:$M,'RES TECH'!$C:$C)="Low Income",IF(G1152&gt;1,IF(G1152&gt;3,0.3,0.24),0.12),IF(_xlfn.XLOOKUP(B1152,'RES TECH'!$M:$M,'RES TECH'!$C:$C)="Lower-middle Income",IF(G1152&gt;1,IF(G1152&gt;3,0.23,0.18),0.09),IF(_xlfn.XLOOKUP(B1152,'RES TECH'!$M:$M,'RES TECH'!$C:$C)="Upper-middle Income",IF(G1152&gt;1,IF(G1152&gt;3,0.15,0.12),0.06),IF(_xlfn.XLOOKUP(B1152,'RES TECH'!$M:$M,'RES TECH'!$C:$C)="High Income",IF(G1152&gt;1,IF(G1152&gt;3,0.08,0.06),0.03))))))</f>
        <v>0.03</v>
      </c>
    </row>
    <row r="1153" spans="2:13" x14ac:dyDescent="0.25">
      <c r="B1153" t="str">
        <f>IF('RES TECH'!N1149=1,'RES TECH'!M1149,"*")</f>
        <v>*</v>
      </c>
      <c r="C1153" t="str">
        <f>IF(B1153="*","*",_xlfn.XLOOKUP(B1153,'RES TECH'!M:M,'RES TECH'!K:K))</f>
        <v>*</v>
      </c>
      <c r="D1153" t="str">
        <f>IF(B1153="*","*",_xlfn.XLOOKUP(B1153,'RES TECH'!M:M,'RES TECH'!L:L))</f>
        <v>*</v>
      </c>
      <c r="E1153" t="str">
        <f>IF(B1153="*","*",_xlfn.XLOOKUP(B1153,'RES TECH'!M:M,'RES TECH'!O:O))</f>
        <v>*</v>
      </c>
      <c r="F1153" s="12" t="str">
        <f>IF(B1153="*","*",_xlfn.XLOOKUP(B1153,'RES TECH'!M:M,'RES TECH'!Y:Y))</f>
        <v>*</v>
      </c>
      <c r="G1153" s="12" t="str">
        <f>IF(B1153="*","*",_xlfn.XLOOKUP(B1153,'RES TECH'!M:M,'RES TECH'!V:V))</f>
        <v>*</v>
      </c>
      <c r="H1153" t="str">
        <f>IF(B1153="*","*",_xlfn.XLOOKUP(B1153,'RES TECH'!M:M,'RES TECH'!AA:AA))</f>
        <v>*</v>
      </c>
      <c r="I1153" s="12" t="str">
        <f>IF(B1153="*","*",_xlfn.XLOOKUP(B1153,'RES TECH'!M:M,'RES TECH'!Z:Z))</f>
        <v>*</v>
      </c>
      <c r="J1153" s="12" t="str">
        <f>IF(B1153="*","*",_xlfn.XLOOKUP(B1153,'RES TECH'!M:M,'RES TECH'!S:S))</f>
        <v>*</v>
      </c>
      <c r="K1153" s="12" t="str">
        <f t="shared" si="34"/>
        <v>*</v>
      </c>
      <c r="L1153" s="12" t="str">
        <f t="shared" si="35"/>
        <v>*</v>
      </c>
      <c r="M1153" t="str">
        <f>IF(B1153="*","*",IF(_xlfn.XLOOKUP(B1153,'RES TECH'!$M:$M,'RES TECH'!$C:$C)="Low Income",IF(G1153&gt;1,IF(G1153&gt;3,0.3,0.24),0.12),IF(_xlfn.XLOOKUP(B1153,'RES TECH'!$M:$M,'RES TECH'!$C:$C)="Lower-middle Income",IF(G1153&gt;1,IF(G1153&gt;3,0.23,0.18),0.09),IF(_xlfn.XLOOKUP(B1153,'RES TECH'!$M:$M,'RES TECH'!$C:$C)="Upper-middle Income",IF(G1153&gt;1,IF(G1153&gt;3,0.15,0.12),0.06),IF(_xlfn.XLOOKUP(B1153,'RES TECH'!$M:$M,'RES TECH'!$C:$C)="High Income",IF(G1153&gt;1,IF(G1153&gt;3,0.08,0.06),0.03))))))</f>
        <v>*</v>
      </c>
    </row>
    <row r="1154" spans="2:13" x14ac:dyDescent="0.25">
      <c r="B1154" t="str">
        <f>IF('RES TECH'!N1150=1,'RES TECH'!M1150,"*")</f>
        <v>RESAPAHIOldSCAHP2NGA20</v>
      </c>
      <c r="C1154" t="str">
        <f>IF(B1154="*","*",_xlfn.XLOOKUP(B1154,'RES TECH'!M:M,'RES TECH'!K:K))</f>
        <v>RESNGA</v>
      </c>
      <c r="D1154" t="str">
        <f>IF(B1154="*","*",_xlfn.XLOOKUP(B1154,'RES TECH'!M:M,'RES TECH'!L:L))</f>
        <v>RESAPAHIOldSCEUE</v>
      </c>
      <c r="E1154">
        <f>IF(B1154="*","*",_xlfn.XLOOKUP(B1154,'RES TECH'!M:M,'RES TECH'!O:O))</f>
        <v>2020</v>
      </c>
      <c r="F1154" s="12">
        <f>IF(B1154="*","*",_xlfn.XLOOKUP(B1154,'RES TECH'!M:M,'RES TECH'!Y:Y))</f>
        <v>16</v>
      </c>
      <c r="G1154" s="12">
        <f>IF(B1154="*","*",_xlfn.XLOOKUP(B1154,'RES TECH'!M:M,'RES TECH'!V:V))</f>
        <v>0.6</v>
      </c>
      <c r="H1154">
        <f>IF(B1154="*","*",_xlfn.XLOOKUP(B1154,'RES TECH'!M:M,'RES TECH'!AA:AA))</f>
        <v>31.536000000000001</v>
      </c>
      <c r="I1154" s="12">
        <f>IF(B1154="*","*",_xlfn.XLOOKUP(B1154,'RES TECH'!M:M,'RES TECH'!Z:Z))</f>
        <v>6.1608679451578198E-2</v>
      </c>
      <c r="J1154" s="12">
        <f>IF(B1154="*","*",_xlfn.XLOOKUP(B1154,'RES TECH'!M:M,'RES TECH'!S:S))</f>
        <v>2999.507657483503</v>
      </c>
      <c r="K1154" s="12">
        <f t="shared" si="34"/>
        <v>149.97538287417515</v>
      </c>
      <c r="L1154" s="12">
        <f t="shared" si="35"/>
        <v>7.498769143708758</v>
      </c>
      <c r="M1154">
        <f>IF(B1154="*","*",IF(_xlfn.XLOOKUP(B1154,'RES TECH'!$M:$M,'RES TECH'!$C:$C)="Low Income",IF(G1154&gt;1,IF(G1154&gt;3,0.3,0.24),0.12),IF(_xlfn.XLOOKUP(B1154,'RES TECH'!$M:$M,'RES TECH'!$C:$C)="Lower-middle Income",IF(G1154&gt;1,IF(G1154&gt;3,0.23,0.18),0.09),IF(_xlfn.XLOOKUP(B1154,'RES TECH'!$M:$M,'RES TECH'!$C:$C)="Upper-middle Income",IF(G1154&gt;1,IF(G1154&gt;3,0.15,0.12),0.06),IF(_xlfn.XLOOKUP(B1154,'RES TECH'!$M:$M,'RES TECH'!$C:$C)="High Income",IF(G1154&gt;1,IF(G1154&gt;3,0.08,0.06),0.03))))))</f>
        <v>0.03</v>
      </c>
    </row>
    <row r="1155" spans="2:13" x14ac:dyDescent="0.25">
      <c r="B1155" t="str">
        <f>IF('RES TECH'!N1151=1,'RES TECH'!M1151,"*")</f>
        <v>RESAPAHIOldSCAHP1ELC20</v>
      </c>
      <c r="C1155" t="str">
        <f>IF(B1155="*","*",_xlfn.XLOOKUP(B1155,'RES TECH'!M:M,'RES TECH'!K:K))</f>
        <v>RESELC</v>
      </c>
      <c r="D1155" t="str">
        <f>IF(B1155="*","*",_xlfn.XLOOKUP(B1155,'RES TECH'!M:M,'RES TECH'!L:L))</f>
        <v>RESAPAHIOldSCEUE</v>
      </c>
      <c r="E1155">
        <f>IF(B1155="*","*",_xlfn.XLOOKUP(B1155,'RES TECH'!M:M,'RES TECH'!O:O))</f>
        <v>2020</v>
      </c>
      <c r="F1155" s="12">
        <f>IF(B1155="*","*",_xlfn.XLOOKUP(B1155,'RES TECH'!M:M,'RES TECH'!Y:Y))</f>
        <v>16</v>
      </c>
      <c r="G1155" s="12">
        <f>IF(B1155="*","*",_xlfn.XLOOKUP(B1155,'RES TECH'!M:M,'RES TECH'!V:V))</f>
        <v>4.1031652989449006</v>
      </c>
      <c r="H1155">
        <f>IF(B1155="*","*",_xlfn.XLOOKUP(B1155,'RES TECH'!M:M,'RES TECH'!AA:AA))</f>
        <v>31.536000000000001</v>
      </c>
      <c r="I1155" s="12">
        <f>IF(B1155="*","*",_xlfn.XLOOKUP(B1155,'RES TECH'!M:M,'RES TECH'!Z:Z))</f>
        <v>6.1608679451578198E-2</v>
      </c>
      <c r="J1155" s="12">
        <f>IF(B1155="*","*",_xlfn.XLOOKUP(B1155,'RES TECH'!M:M,'RES TECH'!S:S))</f>
        <v>1069.6773631466911</v>
      </c>
      <c r="K1155" s="12">
        <f t="shared" si="34"/>
        <v>53.483868157334555</v>
      </c>
      <c r="L1155" s="12">
        <f t="shared" si="35"/>
        <v>2.6741934078667278</v>
      </c>
      <c r="M1155">
        <f>IF(B1155="*","*",IF(_xlfn.XLOOKUP(B1155,'RES TECH'!$M:$M,'RES TECH'!$C:$C)="Low Income",IF(G1155&gt;1,IF(G1155&gt;3,0.3,0.24),0.12),IF(_xlfn.XLOOKUP(B1155,'RES TECH'!$M:$M,'RES TECH'!$C:$C)="Lower-middle Income",IF(G1155&gt;1,IF(G1155&gt;3,0.23,0.18),0.09),IF(_xlfn.XLOOKUP(B1155,'RES TECH'!$M:$M,'RES TECH'!$C:$C)="Upper-middle Income",IF(G1155&gt;1,IF(G1155&gt;3,0.15,0.12),0.06),IF(_xlfn.XLOOKUP(B1155,'RES TECH'!$M:$M,'RES TECH'!$C:$C)="High Income",IF(G1155&gt;1,IF(G1155&gt;3,0.08,0.06),0.03))))))</f>
        <v>0.08</v>
      </c>
    </row>
    <row r="1156" spans="2:13" x14ac:dyDescent="0.25">
      <c r="B1156" t="str">
        <f>IF('RES TECH'!N1152=1,'RES TECH'!M1152,"*")</f>
        <v>RESAPAHIOldSCAHP1ELC23</v>
      </c>
      <c r="C1156" t="str">
        <f>IF(B1156="*","*",_xlfn.XLOOKUP(B1156,'RES TECH'!M:M,'RES TECH'!K:K))</f>
        <v>RESELC</v>
      </c>
      <c r="D1156" t="str">
        <f>IF(B1156="*","*",_xlfn.XLOOKUP(B1156,'RES TECH'!M:M,'RES TECH'!L:L))</f>
        <v>RESAPAHIOldSCEUE</v>
      </c>
      <c r="E1156">
        <f>IF(B1156="*","*",_xlfn.XLOOKUP(B1156,'RES TECH'!M:M,'RES TECH'!O:O))</f>
        <v>2023</v>
      </c>
      <c r="F1156" s="12">
        <f>IF(B1156="*","*",_xlfn.XLOOKUP(B1156,'RES TECH'!M:M,'RES TECH'!Y:Y))</f>
        <v>16</v>
      </c>
      <c r="G1156" s="12">
        <f>IF(B1156="*","*",_xlfn.XLOOKUP(B1156,'RES TECH'!M:M,'RES TECH'!V:V))</f>
        <v>4.1031652989449006</v>
      </c>
      <c r="H1156">
        <f>IF(B1156="*","*",_xlfn.XLOOKUP(B1156,'RES TECH'!M:M,'RES TECH'!AA:AA))</f>
        <v>31.536000000000001</v>
      </c>
      <c r="I1156" s="12">
        <f>IF(B1156="*","*",_xlfn.XLOOKUP(B1156,'RES TECH'!M:M,'RES TECH'!Z:Z))</f>
        <v>6.1608679451578198E-2</v>
      </c>
      <c r="J1156" s="12">
        <f>IF(B1156="*","*",_xlfn.XLOOKUP(B1156,'RES TECH'!M:M,'RES TECH'!S:S))</f>
        <v>1069.6773631466911</v>
      </c>
      <c r="K1156" s="12">
        <f t="shared" si="34"/>
        <v>53.483868157334555</v>
      </c>
      <c r="L1156" s="12">
        <f t="shared" si="35"/>
        <v>2.6741934078667278</v>
      </c>
      <c r="M1156">
        <f>IF(B1156="*","*",IF(_xlfn.XLOOKUP(B1156,'RES TECH'!$M:$M,'RES TECH'!$C:$C)="Low Income",IF(G1156&gt;1,IF(G1156&gt;3,0.3,0.24),0.12),IF(_xlfn.XLOOKUP(B1156,'RES TECH'!$M:$M,'RES TECH'!$C:$C)="Lower-middle Income",IF(G1156&gt;1,IF(G1156&gt;3,0.23,0.18),0.09),IF(_xlfn.XLOOKUP(B1156,'RES TECH'!$M:$M,'RES TECH'!$C:$C)="Upper-middle Income",IF(G1156&gt;1,IF(G1156&gt;3,0.15,0.12),0.06),IF(_xlfn.XLOOKUP(B1156,'RES TECH'!$M:$M,'RES TECH'!$C:$C)="High Income",IF(G1156&gt;1,IF(G1156&gt;3,0.08,0.06),0.03))))))</f>
        <v>0.08</v>
      </c>
    </row>
    <row r="1157" spans="2:13" x14ac:dyDescent="0.25">
      <c r="B1157" t="str">
        <f>IF('RES TECH'!N1153=1,'RES TECH'!M1153,"*")</f>
        <v>RESAPAHIOldSCAHP2ELC20</v>
      </c>
      <c r="C1157" t="str">
        <f>IF(B1157="*","*",_xlfn.XLOOKUP(B1157,'RES TECH'!M:M,'RES TECH'!K:K))</f>
        <v>RESELC</v>
      </c>
      <c r="D1157" t="str">
        <f>IF(B1157="*","*",_xlfn.XLOOKUP(B1157,'RES TECH'!M:M,'RES TECH'!L:L))</f>
        <v>RESAPAHIOldSCEUE</v>
      </c>
      <c r="E1157">
        <f>IF(B1157="*","*",_xlfn.XLOOKUP(B1157,'RES TECH'!M:M,'RES TECH'!O:O))</f>
        <v>2020</v>
      </c>
      <c r="F1157" s="12">
        <f>IF(B1157="*","*",_xlfn.XLOOKUP(B1157,'RES TECH'!M:M,'RES TECH'!Y:Y))</f>
        <v>16</v>
      </c>
      <c r="G1157" s="12">
        <f>IF(B1157="*","*",_xlfn.XLOOKUP(B1157,'RES TECH'!M:M,'RES TECH'!V:V))</f>
        <v>4.484173505275499</v>
      </c>
      <c r="H1157">
        <f>IF(B1157="*","*",_xlfn.XLOOKUP(B1157,'RES TECH'!M:M,'RES TECH'!AA:AA))</f>
        <v>31.536000000000001</v>
      </c>
      <c r="I1157" s="12">
        <f>IF(B1157="*","*",_xlfn.XLOOKUP(B1157,'RES TECH'!M:M,'RES TECH'!Z:Z))</f>
        <v>6.1608679451578198E-2</v>
      </c>
      <c r="J1157" s="12">
        <f>IF(B1157="*","*",_xlfn.XLOOKUP(B1157,'RES TECH'!M:M,'RES TECH'!S:S))</f>
        <v>1124.8153715563139</v>
      </c>
      <c r="K1157" s="12">
        <f t="shared" si="34"/>
        <v>56.2407685778157</v>
      </c>
      <c r="L1157" s="12">
        <f t="shared" si="35"/>
        <v>2.8120384288907854</v>
      </c>
      <c r="M1157">
        <f>IF(B1157="*","*",IF(_xlfn.XLOOKUP(B1157,'RES TECH'!$M:$M,'RES TECH'!$C:$C)="Low Income",IF(G1157&gt;1,IF(G1157&gt;3,0.3,0.24),0.12),IF(_xlfn.XLOOKUP(B1157,'RES TECH'!$M:$M,'RES TECH'!$C:$C)="Lower-middle Income",IF(G1157&gt;1,IF(G1157&gt;3,0.23,0.18),0.09),IF(_xlfn.XLOOKUP(B1157,'RES TECH'!$M:$M,'RES TECH'!$C:$C)="Upper-middle Income",IF(G1157&gt;1,IF(G1157&gt;3,0.15,0.12),0.06),IF(_xlfn.XLOOKUP(B1157,'RES TECH'!$M:$M,'RES TECH'!$C:$C)="High Income",IF(G1157&gt;1,IF(G1157&gt;3,0.08,0.06),0.03))))))</f>
        <v>0.08</v>
      </c>
    </row>
    <row r="1158" spans="2:13" x14ac:dyDescent="0.25">
      <c r="B1158" t="str">
        <f>IF('RES TECH'!N1154=1,'RES TECH'!M1154,"*")</f>
        <v>RESAPAHIOldSCAHP2ELC23</v>
      </c>
      <c r="C1158" t="str">
        <f>IF(B1158="*","*",_xlfn.XLOOKUP(B1158,'RES TECH'!M:M,'RES TECH'!K:K))</f>
        <v>RESELC</v>
      </c>
      <c r="D1158" t="str">
        <f>IF(B1158="*","*",_xlfn.XLOOKUP(B1158,'RES TECH'!M:M,'RES TECH'!L:L))</f>
        <v>RESAPAHIOldSCEUE</v>
      </c>
      <c r="E1158">
        <f>IF(B1158="*","*",_xlfn.XLOOKUP(B1158,'RES TECH'!M:M,'RES TECH'!O:O))</f>
        <v>2023</v>
      </c>
      <c r="F1158" s="12">
        <f>IF(B1158="*","*",_xlfn.XLOOKUP(B1158,'RES TECH'!M:M,'RES TECH'!Y:Y))</f>
        <v>16</v>
      </c>
      <c r="G1158" s="12">
        <f>IF(B1158="*","*",_xlfn.XLOOKUP(B1158,'RES TECH'!M:M,'RES TECH'!V:V))</f>
        <v>4.6307151230949586</v>
      </c>
      <c r="H1158">
        <f>IF(B1158="*","*",_xlfn.XLOOKUP(B1158,'RES TECH'!M:M,'RES TECH'!AA:AA))</f>
        <v>31.536000000000001</v>
      </c>
      <c r="I1158" s="12">
        <f>IF(B1158="*","*",_xlfn.XLOOKUP(B1158,'RES TECH'!M:M,'RES TECH'!Z:Z))</f>
        <v>6.1608679451578198E-2</v>
      </c>
      <c r="J1158" s="12">
        <f>IF(B1158="*","*",_xlfn.XLOOKUP(B1158,'RES TECH'!M:M,'RES TECH'!S:S))</f>
        <v>1135.8429732382381</v>
      </c>
      <c r="K1158" s="12">
        <f t="shared" si="34"/>
        <v>56.792148661911909</v>
      </c>
      <c r="L1158" s="12">
        <f t="shared" si="35"/>
        <v>2.8396074330955958</v>
      </c>
      <c r="M1158">
        <f>IF(B1158="*","*",IF(_xlfn.XLOOKUP(B1158,'RES TECH'!$M:$M,'RES TECH'!$C:$C)="Low Income",IF(G1158&gt;1,IF(G1158&gt;3,0.3,0.24),0.12),IF(_xlfn.XLOOKUP(B1158,'RES TECH'!$M:$M,'RES TECH'!$C:$C)="Lower-middle Income",IF(G1158&gt;1,IF(G1158&gt;3,0.23,0.18),0.09),IF(_xlfn.XLOOKUP(B1158,'RES TECH'!$M:$M,'RES TECH'!$C:$C)="Upper-middle Income",IF(G1158&gt;1,IF(G1158&gt;3,0.15,0.12),0.06),IF(_xlfn.XLOOKUP(B1158,'RES TECH'!$M:$M,'RES TECH'!$C:$C)="High Income",IF(G1158&gt;1,IF(G1158&gt;3,0.08,0.06),0.03))))))</f>
        <v>0.08</v>
      </c>
    </row>
    <row r="1159" spans="2:13" x14ac:dyDescent="0.25">
      <c r="B1159" t="str">
        <f>IF('RES TECH'!N1155=1,'RES TECH'!M1155,"*")</f>
        <v>RESAPAHIOldSCAHP3ELC20</v>
      </c>
      <c r="C1159" t="str">
        <f>IF(B1159="*","*",_xlfn.XLOOKUP(B1159,'RES TECH'!M:M,'RES TECH'!K:K))</f>
        <v>RESELC</v>
      </c>
      <c r="D1159" t="str">
        <f>IF(B1159="*","*",_xlfn.XLOOKUP(B1159,'RES TECH'!M:M,'RES TECH'!L:L))</f>
        <v>RESAPAHIOldSCEUE</v>
      </c>
      <c r="E1159">
        <f>IF(B1159="*","*",_xlfn.XLOOKUP(B1159,'RES TECH'!M:M,'RES TECH'!O:O))</f>
        <v>2020</v>
      </c>
      <c r="F1159" s="12">
        <f>IF(B1159="*","*",_xlfn.XLOOKUP(B1159,'RES TECH'!M:M,'RES TECH'!Y:Y))</f>
        <v>16</v>
      </c>
      <c r="G1159" s="12">
        <f>IF(B1159="*","*",_xlfn.XLOOKUP(B1159,'RES TECH'!M:M,'RES TECH'!V:V))</f>
        <v>4.3962485345838216</v>
      </c>
      <c r="H1159">
        <f>IF(B1159="*","*",_xlfn.XLOOKUP(B1159,'RES TECH'!M:M,'RES TECH'!AA:AA))</f>
        <v>31.536000000000001</v>
      </c>
      <c r="I1159" s="12">
        <f>IF(B1159="*","*",_xlfn.XLOOKUP(B1159,'RES TECH'!M:M,'RES TECH'!Z:Z))</f>
        <v>6.1608679451578198E-2</v>
      </c>
      <c r="J1159" s="12">
        <f>IF(B1159="*","*",_xlfn.XLOOKUP(B1159,'RES TECH'!M:M,'RES TECH'!S:S))</f>
        <v>1091.73256651054</v>
      </c>
      <c r="K1159" s="12">
        <f t="shared" ref="K1159:K1222" si="36">IF(B1159="*","*",5%*J1159)</f>
        <v>54.586628325527002</v>
      </c>
      <c r="L1159" s="12">
        <f t="shared" ref="L1159:L1222" si="37">IF(B1159="*","*",5%*K1159)</f>
        <v>2.7293314162763505</v>
      </c>
      <c r="M1159">
        <f>IF(B1159="*","*",IF(_xlfn.XLOOKUP(B1159,'RES TECH'!$M:$M,'RES TECH'!$C:$C)="Low Income",IF(G1159&gt;1,IF(G1159&gt;3,0.3,0.24),0.12),IF(_xlfn.XLOOKUP(B1159,'RES TECH'!$M:$M,'RES TECH'!$C:$C)="Lower-middle Income",IF(G1159&gt;1,IF(G1159&gt;3,0.23,0.18),0.09),IF(_xlfn.XLOOKUP(B1159,'RES TECH'!$M:$M,'RES TECH'!$C:$C)="Upper-middle Income",IF(G1159&gt;1,IF(G1159&gt;3,0.15,0.12),0.06),IF(_xlfn.XLOOKUP(B1159,'RES TECH'!$M:$M,'RES TECH'!$C:$C)="High Income",IF(G1159&gt;1,IF(G1159&gt;3,0.08,0.06),0.03))))))</f>
        <v>0.08</v>
      </c>
    </row>
    <row r="1160" spans="2:13" x14ac:dyDescent="0.25">
      <c r="B1160" t="str">
        <f>IF('RES TECH'!N1156=1,'RES TECH'!M1156,"*")</f>
        <v>RESAPAHIOldSCAHP3ELC22</v>
      </c>
      <c r="C1160" t="str">
        <f>IF(B1160="*","*",_xlfn.XLOOKUP(B1160,'RES TECH'!M:M,'RES TECH'!K:K))</f>
        <v>RESELC</v>
      </c>
      <c r="D1160" t="str">
        <f>IF(B1160="*","*",_xlfn.XLOOKUP(B1160,'RES TECH'!M:M,'RES TECH'!L:L))</f>
        <v>RESAPAHIOldSCEUE</v>
      </c>
      <c r="E1160">
        <f>IF(B1160="*","*",_xlfn.XLOOKUP(B1160,'RES TECH'!M:M,'RES TECH'!O:O))</f>
        <v>2022</v>
      </c>
      <c r="F1160" s="12">
        <f>IF(B1160="*","*",_xlfn.XLOOKUP(B1160,'RES TECH'!M:M,'RES TECH'!Y:Y))</f>
        <v>16</v>
      </c>
      <c r="G1160" s="12">
        <f>IF(B1160="*","*",_xlfn.XLOOKUP(B1160,'RES TECH'!M:M,'RES TECH'!V:V))</f>
        <v>4.3962485345838216</v>
      </c>
      <c r="H1160">
        <f>IF(B1160="*","*",_xlfn.XLOOKUP(B1160,'RES TECH'!M:M,'RES TECH'!AA:AA))</f>
        <v>31.536000000000001</v>
      </c>
      <c r="I1160" s="12">
        <f>IF(B1160="*","*",_xlfn.XLOOKUP(B1160,'RES TECH'!M:M,'RES TECH'!Z:Z))</f>
        <v>6.1608679451578198E-2</v>
      </c>
      <c r="J1160" s="12">
        <f>IF(B1160="*","*",_xlfn.XLOOKUP(B1160,'RES TECH'!M:M,'RES TECH'!S:S))</f>
        <v>1091.73256651054</v>
      </c>
      <c r="K1160" s="12">
        <f t="shared" si="36"/>
        <v>54.586628325527002</v>
      </c>
      <c r="L1160" s="12">
        <f t="shared" si="37"/>
        <v>2.7293314162763505</v>
      </c>
      <c r="M1160">
        <f>IF(B1160="*","*",IF(_xlfn.XLOOKUP(B1160,'RES TECH'!$M:$M,'RES TECH'!$C:$C)="Low Income",IF(G1160&gt;1,IF(G1160&gt;3,0.3,0.24),0.12),IF(_xlfn.XLOOKUP(B1160,'RES TECH'!$M:$M,'RES TECH'!$C:$C)="Lower-middle Income",IF(G1160&gt;1,IF(G1160&gt;3,0.23,0.18),0.09),IF(_xlfn.XLOOKUP(B1160,'RES TECH'!$M:$M,'RES TECH'!$C:$C)="Upper-middle Income",IF(G1160&gt;1,IF(G1160&gt;3,0.15,0.12),0.06),IF(_xlfn.XLOOKUP(B1160,'RES TECH'!$M:$M,'RES TECH'!$C:$C)="High Income",IF(G1160&gt;1,IF(G1160&gt;3,0.08,0.06),0.03))))))</f>
        <v>0.08</v>
      </c>
    </row>
    <row r="1161" spans="2:13" x14ac:dyDescent="0.25">
      <c r="B1161" t="str">
        <f>IF('RES TECH'!N1157=1,'RES TECH'!M1157,"*")</f>
        <v>RESAPAHIOldSCAHP3ELC23</v>
      </c>
      <c r="C1161" t="str">
        <f>IF(B1161="*","*",_xlfn.XLOOKUP(B1161,'RES TECH'!M:M,'RES TECH'!K:K))</f>
        <v>RESELC</v>
      </c>
      <c r="D1161" t="str">
        <f>IF(B1161="*","*",_xlfn.XLOOKUP(B1161,'RES TECH'!M:M,'RES TECH'!L:L))</f>
        <v>RESAPAHIOldSCEUE</v>
      </c>
      <c r="E1161">
        <f>IF(B1161="*","*",_xlfn.XLOOKUP(B1161,'RES TECH'!M:M,'RES TECH'!O:O))</f>
        <v>2023</v>
      </c>
      <c r="F1161" s="12">
        <f>IF(B1161="*","*",_xlfn.XLOOKUP(B1161,'RES TECH'!M:M,'RES TECH'!Y:Y))</f>
        <v>16</v>
      </c>
      <c r="G1161" s="12">
        <f>IF(B1161="*","*",_xlfn.XLOOKUP(B1161,'RES TECH'!M:M,'RES TECH'!V:V))</f>
        <v>4.6893317702227444</v>
      </c>
      <c r="H1161">
        <f>IF(B1161="*","*",_xlfn.XLOOKUP(B1161,'RES TECH'!M:M,'RES TECH'!AA:AA))</f>
        <v>31.536000000000001</v>
      </c>
      <c r="I1161" s="12">
        <f>IF(B1161="*","*",_xlfn.XLOOKUP(B1161,'RES TECH'!M:M,'RES TECH'!Z:Z))</f>
        <v>6.1608679451578198E-2</v>
      </c>
      <c r="J1161" s="12">
        <f>IF(B1161="*","*",_xlfn.XLOOKUP(B1161,'RES TECH'!M:M,'RES TECH'!S:S))</f>
        <v>1181.639954340819</v>
      </c>
      <c r="K1161" s="12">
        <f t="shared" si="36"/>
        <v>59.081997717040956</v>
      </c>
      <c r="L1161" s="12">
        <f t="shared" si="37"/>
        <v>2.954099885852048</v>
      </c>
      <c r="M1161">
        <f>IF(B1161="*","*",IF(_xlfn.XLOOKUP(B1161,'RES TECH'!$M:$M,'RES TECH'!$C:$C)="Low Income",IF(G1161&gt;1,IF(G1161&gt;3,0.3,0.24),0.12),IF(_xlfn.XLOOKUP(B1161,'RES TECH'!$M:$M,'RES TECH'!$C:$C)="Lower-middle Income",IF(G1161&gt;1,IF(G1161&gt;3,0.23,0.18),0.09),IF(_xlfn.XLOOKUP(B1161,'RES TECH'!$M:$M,'RES TECH'!$C:$C)="Upper-middle Income",IF(G1161&gt;1,IF(G1161&gt;3,0.15,0.12),0.06),IF(_xlfn.XLOOKUP(B1161,'RES TECH'!$M:$M,'RES TECH'!$C:$C)="High Income",IF(G1161&gt;1,IF(G1161&gt;3,0.08,0.06),0.03))))))</f>
        <v>0.08</v>
      </c>
    </row>
    <row r="1162" spans="2:13" x14ac:dyDescent="0.25">
      <c r="B1162" t="str">
        <f>IF('RES TECH'!N1158=1,'RES TECH'!M1158,"*")</f>
        <v>RESAPAHIOldSCAHP4ELC20</v>
      </c>
      <c r="C1162" t="str">
        <f>IF(B1162="*","*",_xlfn.XLOOKUP(B1162,'RES TECH'!M:M,'RES TECH'!K:K))</f>
        <v>RESELC</v>
      </c>
      <c r="D1162" t="str">
        <f>IF(B1162="*","*",_xlfn.XLOOKUP(B1162,'RES TECH'!M:M,'RES TECH'!L:L))</f>
        <v>RESAPAHIOldSCEUE</v>
      </c>
      <c r="E1162">
        <f>IF(B1162="*","*",_xlfn.XLOOKUP(B1162,'RES TECH'!M:M,'RES TECH'!O:O))</f>
        <v>2020</v>
      </c>
      <c r="F1162" s="12">
        <f>IF(B1162="*","*",_xlfn.XLOOKUP(B1162,'RES TECH'!M:M,'RES TECH'!Y:Y))</f>
        <v>16</v>
      </c>
      <c r="G1162" s="12">
        <f>IF(B1162="*","*",_xlfn.XLOOKUP(B1162,'RES TECH'!M:M,'RES TECH'!V:V))</f>
        <v>5.5685814771395066</v>
      </c>
      <c r="H1162">
        <f>IF(B1162="*","*",_xlfn.XLOOKUP(B1162,'RES TECH'!M:M,'RES TECH'!AA:AA))</f>
        <v>31.536000000000001</v>
      </c>
      <c r="I1162" s="12">
        <f>IF(B1162="*","*",_xlfn.XLOOKUP(B1162,'RES TECH'!M:M,'RES TECH'!Z:Z))</f>
        <v>6.1608679451578198E-2</v>
      </c>
      <c r="J1162" s="12">
        <f>IF(B1162="*","*",_xlfn.XLOOKUP(B1162,'RES TECH'!M:M,'RES TECH'!S:S))</f>
        <v>1345.3674051948069</v>
      </c>
      <c r="K1162" s="12">
        <f t="shared" si="36"/>
        <v>67.268370259740351</v>
      </c>
      <c r="L1162" s="12">
        <f t="shared" si="37"/>
        <v>3.3634185129870176</v>
      </c>
      <c r="M1162">
        <f>IF(B1162="*","*",IF(_xlfn.XLOOKUP(B1162,'RES TECH'!$M:$M,'RES TECH'!$C:$C)="Low Income",IF(G1162&gt;1,IF(G1162&gt;3,0.3,0.24),0.12),IF(_xlfn.XLOOKUP(B1162,'RES TECH'!$M:$M,'RES TECH'!$C:$C)="Lower-middle Income",IF(G1162&gt;1,IF(G1162&gt;3,0.23,0.18),0.09),IF(_xlfn.XLOOKUP(B1162,'RES TECH'!$M:$M,'RES TECH'!$C:$C)="Upper-middle Income",IF(G1162&gt;1,IF(G1162&gt;3,0.15,0.12),0.06),IF(_xlfn.XLOOKUP(B1162,'RES TECH'!$M:$M,'RES TECH'!$C:$C)="High Income",IF(G1162&gt;1,IF(G1162&gt;3,0.08,0.06),0.03))))))</f>
        <v>0.08</v>
      </c>
    </row>
    <row r="1163" spans="2:13" x14ac:dyDescent="0.25">
      <c r="B1163" t="str">
        <f>IF('RES TECH'!N1159=1,'RES TECH'!M1159,"*")</f>
        <v>RESAPAHIOldSCAHP4ELC22</v>
      </c>
      <c r="C1163" t="str">
        <f>IF(B1163="*","*",_xlfn.XLOOKUP(B1163,'RES TECH'!M:M,'RES TECH'!K:K))</f>
        <v>RESELC</v>
      </c>
      <c r="D1163" t="str">
        <f>IF(B1163="*","*",_xlfn.XLOOKUP(B1163,'RES TECH'!M:M,'RES TECH'!L:L))</f>
        <v>RESAPAHIOldSCEUE</v>
      </c>
      <c r="E1163">
        <f>IF(B1163="*","*",_xlfn.XLOOKUP(B1163,'RES TECH'!M:M,'RES TECH'!O:O))</f>
        <v>2022</v>
      </c>
      <c r="F1163" s="12">
        <f>IF(B1163="*","*",_xlfn.XLOOKUP(B1163,'RES TECH'!M:M,'RES TECH'!Y:Y))</f>
        <v>16</v>
      </c>
      <c r="G1163" s="12">
        <f>IF(B1163="*","*",_xlfn.XLOOKUP(B1163,'RES TECH'!M:M,'RES TECH'!V:V))</f>
        <v>5.8616647127784294</v>
      </c>
      <c r="H1163">
        <f>IF(B1163="*","*",_xlfn.XLOOKUP(B1163,'RES TECH'!M:M,'RES TECH'!AA:AA))</f>
        <v>31.536000000000001</v>
      </c>
      <c r="I1163" s="12">
        <f>IF(B1163="*","*",_xlfn.XLOOKUP(B1163,'RES TECH'!M:M,'RES TECH'!Z:Z))</f>
        <v>6.1608679451578198E-2</v>
      </c>
      <c r="J1163" s="12">
        <f>IF(B1163="*","*",_xlfn.XLOOKUP(B1163,'RES TECH'!M:M,'RES TECH'!S:S))</f>
        <v>1416.1762159945331</v>
      </c>
      <c r="K1163" s="12">
        <f t="shared" si="36"/>
        <v>70.808810799726658</v>
      </c>
      <c r="L1163" s="12">
        <f t="shared" si="37"/>
        <v>3.5404405399863332</v>
      </c>
      <c r="M1163">
        <f>IF(B1163="*","*",IF(_xlfn.XLOOKUP(B1163,'RES TECH'!$M:$M,'RES TECH'!$C:$C)="Low Income",IF(G1163&gt;1,IF(G1163&gt;3,0.3,0.24),0.12),IF(_xlfn.XLOOKUP(B1163,'RES TECH'!$M:$M,'RES TECH'!$C:$C)="Lower-middle Income",IF(G1163&gt;1,IF(G1163&gt;3,0.23,0.18),0.09),IF(_xlfn.XLOOKUP(B1163,'RES TECH'!$M:$M,'RES TECH'!$C:$C)="Upper-middle Income",IF(G1163&gt;1,IF(G1163&gt;3,0.15,0.12),0.06),IF(_xlfn.XLOOKUP(B1163,'RES TECH'!$M:$M,'RES TECH'!$C:$C)="High Income",IF(G1163&gt;1,IF(G1163&gt;3,0.08,0.06),0.03))))))</f>
        <v>0.08</v>
      </c>
    </row>
    <row r="1164" spans="2:13" x14ac:dyDescent="0.25">
      <c r="B1164" t="str">
        <f>IF('RES TECH'!N1160=1,'RES TECH'!M1160,"*")</f>
        <v>RESAPAHIOldSCGHP1ELC20</v>
      </c>
      <c r="C1164" t="str">
        <f>IF(B1164="*","*",_xlfn.XLOOKUP(B1164,'RES TECH'!M:M,'RES TECH'!K:K))</f>
        <v>RESELC</v>
      </c>
      <c r="D1164" t="str">
        <f>IF(B1164="*","*",_xlfn.XLOOKUP(B1164,'RES TECH'!M:M,'RES TECH'!L:L))</f>
        <v>RESAPAHIOldSCEUE</v>
      </c>
      <c r="E1164">
        <f>IF(B1164="*","*",_xlfn.XLOOKUP(B1164,'RES TECH'!M:M,'RES TECH'!O:O))</f>
        <v>2020</v>
      </c>
      <c r="F1164" s="12">
        <f>IF(B1164="*","*",_xlfn.XLOOKUP(B1164,'RES TECH'!M:M,'RES TECH'!Y:Y))</f>
        <v>15</v>
      </c>
      <c r="G1164" s="12">
        <f>IF(B1164="*","*",_xlfn.XLOOKUP(B1164,'RES TECH'!M:M,'RES TECH'!V:V))</f>
        <v>4.1348973607038122</v>
      </c>
      <c r="H1164">
        <f>IF(B1164="*","*",_xlfn.XLOOKUP(B1164,'RES TECH'!M:M,'RES TECH'!AA:AA))</f>
        <v>31.536000000000001</v>
      </c>
      <c r="I1164" s="12">
        <f>IF(B1164="*","*",_xlfn.XLOOKUP(B1164,'RES TECH'!M:M,'RES TECH'!Z:Z))</f>
        <v>6.1608679451578198E-2</v>
      </c>
      <c r="J1164" s="12">
        <f>IF(B1164="*","*",_xlfn.XLOOKUP(B1164,'RES TECH'!M:M,'RES TECH'!S:S))</f>
        <v>3440.6117247604889</v>
      </c>
      <c r="K1164" s="12">
        <f t="shared" si="36"/>
        <v>172.03058623802445</v>
      </c>
      <c r="L1164" s="12">
        <f t="shared" si="37"/>
        <v>8.6015293119012224</v>
      </c>
      <c r="M1164">
        <f>IF(B1164="*","*",IF(_xlfn.XLOOKUP(B1164,'RES TECH'!$M:$M,'RES TECH'!$C:$C)="Low Income",IF(G1164&gt;1,IF(G1164&gt;3,0.3,0.24),0.12),IF(_xlfn.XLOOKUP(B1164,'RES TECH'!$M:$M,'RES TECH'!$C:$C)="Lower-middle Income",IF(G1164&gt;1,IF(G1164&gt;3,0.23,0.18),0.09),IF(_xlfn.XLOOKUP(B1164,'RES TECH'!$M:$M,'RES TECH'!$C:$C)="Upper-middle Income",IF(G1164&gt;1,IF(G1164&gt;3,0.15,0.12),0.06),IF(_xlfn.XLOOKUP(B1164,'RES TECH'!$M:$M,'RES TECH'!$C:$C)="High Income",IF(G1164&gt;1,IF(G1164&gt;3,0.08,0.06),0.03))))))</f>
        <v>0.08</v>
      </c>
    </row>
    <row r="1165" spans="2:13" x14ac:dyDescent="0.25">
      <c r="B1165" t="str">
        <f>IF('RES TECH'!N1161=1,'RES TECH'!M1161,"*")</f>
        <v>RESAPAHIOldSCGHP2ELC20</v>
      </c>
      <c r="C1165" t="str">
        <f>IF(B1165="*","*",_xlfn.XLOOKUP(B1165,'RES TECH'!M:M,'RES TECH'!K:K))</f>
        <v>RESELC</v>
      </c>
      <c r="D1165" t="str">
        <f>IF(B1165="*","*",_xlfn.XLOOKUP(B1165,'RES TECH'!M:M,'RES TECH'!L:L))</f>
        <v>RESAPAHIOldSCEUE</v>
      </c>
      <c r="E1165">
        <f>IF(B1165="*","*",_xlfn.XLOOKUP(B1165,'RES TECH'!M:M,'RES TECH'!O:O))</f>
        <v>2020</v>
      </c>
      <c r="F1165" s="12">
        <f>IF(B1165="*","*",_xlfn.XLOOKUP(B1165,'RES TECH'!M:M,'RES TECH'!Y:Y))</f>
        <v>15</v>
      </c>
      <c r="G1165" s="12">
        <f>IF(B1165="*","*",_xlfn.XLOOKUP(B1165,'RES TECH'!M:M,'RES TECH'!V:V))</f>
        <v>5.0733137829912023</v>
      </c>
      <c r="H1165">
        <f>IF(B1165="*","*",_xlfn.XLOOKUP(B1165,'RES TECH'!M:M,'RES TECH'!AA:AA))</f>
        <v>31.536000000000001</v>
      </c>
      <c r="I1165" s="12">
        <f>IF(B1165="*","*",_xlfn.XLOOKUP(B1165,'RES TECH'!M:M,'RES TECH'!Z:Z))</f>
        <v>6.1608679451578198E-2</v>
      </c>
      <c r="J1165" s="12">
        <f>IF(B1165="*","*",_xlfn.XLOOKUP(B1165,'RES TECH'!M:M,'RES TECH'!S:S))</f>
        <v>3561.9153432616599</v>
      </c>
      <c r="K1165" s="12">
        <f t="shared" si="36"/>
        <v>178.095767163083</v>
      </c>
      <c r="L1165" s="12">
        <f t="shared" si="37"/>
        <v>8.9047883581541498</v>
      </c>
      <c r="M1165">
        <f>IF(B1165="*","*",IF(_xlfn.XLOOKUP(B1165,'RES TECH'!$M:$M,'RES TECH'!$C:$C)="Low Income",IF(G1165&gt;1,IF(G1165&gt;3,0.3,0.24),0.12),IF(_xlfn.XLOOKUP(B1165,'RES TECH'!$M:$M,'RES TECH'!$C:$C)="Lower-middle Income",IF(G1165&gt;1,IF(G1165&gt;3,0.23,0.18),0.09),IF(_xlfn.XLOOKUP(B1165,'RES TECH'!$M:$M,'RES TECH'!$C:$C)="Upper-middle Income",IF(G1165&gt;1,IF(G1165&gt;3,0.15,0.12),0.06),IF(_xlfn.XLOOKUP(B1165,'RES TECH'!$M:$M,'RES TECH'!$C:$C)="High Income",IF(G1165&gt;1,IF(G1165&gt;3,0.08,0.06),0.03))))))</f>
        <v>0.08</v>
      </c>
    </row>
    <row r="1166" spans="2:13" x14ac:dyDescent="0.25">
      <c r="B1166" t="str">
        <f>IF('RES TECH'!N1162=1,'RES TECH'!M1162,"*")</f>
        <v>*</v>
      </c>
      <c r="C1166" t="str">
        <f>IF(B1166="*","*",_xlfn.XLOOKUP(B1166,'RES TECH'!M:M,'RES TECH'!K:K))</f>
        <v>*</v>
      </c>
      <c r="D1166" t="str">
        <f>IF(B1166="*","*",_xlfn.XLOOKUP(B1166,'RES TECH'!M:M,'RES TECH'!L:L))</f>
        <v>*</v>
      </c>
      <c r="E1166" t="str">
        <f>IF(B1166="*","*",_xlfn.XLOOKUP(B1166,'RES TECH'!M:M,'RES TECH'!O:O))</f>
        <v>*</v>
      </c>
      <c r="F1166" s="12" t="str">
        <f>IF(B1166="*","*",_xlfn.XLOOKUP(B1166,'RES TECH'!M:M,'RES TECH'!Y:Y))</f>
        <v>*</v>
      </c>
      <c r="G1166" s="12" t="str">
        <f>IF(B1166="*","*",_xlfn.XLOOKUP(B1166,'RES TECH'!M:M,'RES TECH'!V:V))</f>
        <v>*</v>
      </c>
      <c r="H1166" t="str">
        <f>IF(B1166="*","*",_xlfn.XLOOKUP(B1166,'RES TECH'!M:M,'RES TECH'!AA:AA))</f>
        <v>*</v>
      </c>
      <c r="I1166" s="12" t="str">
        <f>IF(B1166="*","*",_xlfn.XLOOKUP(B1166,'RES TECH'!M:M,'RES TECH'!Z:Z))</f>
        <v>*</v>
      </c>
      <c r="J1166" s="12" t="str">
        <f>IF(B1166="*","*",_xlfn.XLOOKUP(B1166,'RES TECH'!M:M,'RES TECH'!S:S))</f>
        <v>*</v>
      </c>
      <c r="K1166" s="12" t="str">
        <f t="shared" si="36"/>
        <v>*</v>
      </c>
      <c r="L1166" s="12" t="str">
        <f t="shared" si="37"/>
        <v>*</v>
      </c>
      <c r="M1166" t="str">
        <f>IF(B1166="*","*",IF(_xlfn.XLOOKUP(B1166,'RES TECH'!$M:$M,'RES TECH'!$C:$C)="Low Income",IF(G1166&gt;1,IF(G1166&gt;3,0.3,0.24),0.12),IF(_xlfn.XLOOKUP(B1166,'RES TECH'!$M:$M,'RES TECH'!$C:$C)="Lower-middle Income",IF(G1166&gt;1,IF(G1166&gt;3,0.23,0.18),0.09),IF(_xlfn.XLOOKUP(B1166,'RES TECH'!$M:$M,'RES TECH'!$C:$C)="Upper-middle Income",IF(G1166&gt;1,IF(G1166&gt;3,0.15,0.12),0.06),IF(_xlfn.XLOOKUP(B1166,'RES TECH'!$M:$M,'RES TECH'!$C:$C)="High Income",IF(G1166&gt;1,IF(G1166&gt;3,0.08,0.06),0.03))))))</f>
        <v>*</v>
      </c>
    </row>
    <row r="1167" spans="2:13" x14ac:dyDescent="0.25">
      <c r="B1167" t="str">
        <f>IF('RES TECH'!N1163=1,'RES TECH'!M1163,"*")</f>
        <v>RESAPAHIOldSCGHP3ELC20</v>
      </c>
      <c r="C1167" t="str">
        <f>IF(B1167="*","*",_xlfn.XLOOKUP(B1167,'RES TECH'!M:M,'RES TECH'!K:K))</f>
        <v>RESELC</v>
      </c>
      <c r="D1167" t="str">
        <f>IF(B1167="*","*",_xlfn.XLOOKUP(B1167,'RES TECH'!M:M,'RES TECH'!L:L))</f>
        <v>RESAPAHIOldSCEUE</v>
      </c>
      <c r="E1167">
        <f>IF(B1167="*","*",_xlfn.XLOOKUP(B1167,'RES TECH'!M:M,'RES TECH'!O:O))</f>
        <v>2020</v>
      </c>
      <c r="F1167" s="12">
        <f>IF(B1167="*","*",_xlfn.XLOOKUP(B1167,'RES TECH'!M:M,'RES TECH'!Y:Y))</f>
        <v>15</v>
      </c>
      <c r="G1167" s="12">
        <f>IF(B1167="*","*",_xlfn.XLOOKUP(B1167,'RES TECH'!M:M,'RES TECH'!V:V))</f>
        <v>5.0146627565982396</v>
      </c>
      <c r="H1167">
        <f>IF(B1167="*","*",_xlfn.XLOOKUP(B1167,'RES TECH'!M:M,'RES TECH'!AA:AA))</f>
        <v>31.536000000000001</v>
      </c>
      <c r="I1167" s="12">
        <f>IF(B1167="*","*",_xlfn.XLOOKUP(B1167,'RES TECH'!M:M,'RES TECH'!Z:Z))</f>
        <v>6.1608679451578198E-2</v>
      </c>
      <c r="J1167" s="12">
        <f>IF(B1167="*","*",_xlfn.XLOOKUP(B1167,'RES TECH'!M:M,'RES TECH'!S:S))</f>
        <v>3561.9153432616599</v>
      </c>
      <c r="K1167" s="12">
        <f t="shared" si="36"/>
        <v>178.095767163083</v>
      </c>
      <c r="L1167" s="12">
        <f t="shared" si="37"/>
        <v>8.9047883581541498</v>
      </c>
      <c r="M1167">
        <f>IF(B1167="*","*",IF(_xlfn.XLOOKUP(B1167,'RES TECH'!$M:$M,'RES TECH'!$C:$C)="Low Income",IF(G1167&gt;1,IF(G1167&gt;3,0.3,0.24),0.12),IF(_xlfn.XLOOKUP(B1167,'RES TECH'!$M:$M,'RES TECH'!$C:$C)="Lower-middle Income",IF(G1167&gt;1,IF(G1167&gt;3,0.23,0.18),0.09),IF(_xlfn.XLOOKUP(B1167,'RES TECH'!$M:$M,'RES TECH'!$C:$C)="Upper-middle Income",IF(G1167&gt;1,IF(G1167&gt;3,0.15,0.12),0.06),IF(_xlfn.XLOOKUP(B1167,'RES TECH'!$M:$M,'RES TECH'!$C:$C)="High Income",IF(G1167&gt;1,IF(G1167&gt;3,0.08,0.06),0.03))))))</f>
        <v>0.08</v>
      </c>
    </row>
    <row r="1168" spans="2:13" x14ac:dyDescent="0.25">
      <c r="B1168" t="str">
        <f>IF('RES TECH'!N1164=1,'RES TECH'!M1164,"*")</f>
        <v>RESAPAHIOldSCGHP3ELC22</v>
      </c>
      <c r="C1168" t="str">
        <f>IF(B1168="*","*",_xlfn.XLOOKUP(B1168,'RES TECH'!M:M,'RES TECH'!K:K))</f>
        <v>RESELC</v>
      </c>
      <c r="D1168" t="str">
        <f>IF(B1168="*","*",_xlfn.XLOOKUP(B1168,'RES TECH'!M:M,'RES TECH'!L:L))</f>
        <v>RESAPAHIOldSCEUE</v>
      </c>
      <c r="E1168">
        <f>IF(B1168="*","*",_xlfn.XLOOKUP(B1168,'RES TECH'!M:M,'RES TECH'!O:O))</f>
        <v>2022</v>
      </c>
      <c r="F1168" s="12">
        <f>IF(B1168="*","*",_xlfn.XLOOKUP(B1168,'RES TECH'!M:M,'RES TECH'!Y:Y))</f>
        <v>15</v>
      </c>
      <c r="G1168" s="12">
        <f>IF(B1168="*","*",_xlfn.XLOOKUP(B1168,'RES TECH'!M:M,'RES TECH'!V:V))</f>
        <v>5.0146627565982396</v>
      </c>
      <c r="H1168">
        <f>IF(B1168="*","*",_xlfn.XLOOKUP(B1168,'RES TECH'!M:M,'RES TECH'!AA:AA))</f>
        <v>31.536000000000001</v>
      </c>
      <c r="I1168" s="12">
        <f>IF(B1168="*","*",_xlfn.XLOOKUP(B1168,'RES TECH'!M:M,'RES TECH'!Z:Z))</f>
        <v>6.1608679451578198E-2</v>
      </c>
      <c r="J1168" s="12">
        <f>IF(B1168="*","*",_xlfn.XLOOKUP(B1168,'RES TECH'!M:M,'RES TECH'!S:S))</f>
        <v>3561.9153432616599</v>
      </c>
      <c r="K1168" s="12">
        <f t="shared" si="36"/>
        <v>178.095767163083</v>
      </c>
      <c r="L1168" s="12">
        <f t="shared" si="37"/>
        <v>8.9047883581541498</v>
      </c>
      <c r="M1168">
        <f>IF(B1168="*","*",IF(_xlfn.XLOOKUP(B1168,'RES TECH'!$M:$M,'RES TECH'!$C:$C)="Low Income",IF(G1168&gt;1,IF(G1168&gt;3,0.3,0.24),0.12),IF(_xlfn.XLOOKUP(B1168,'RES TECH'!$M:$M,'RES TECH'!$C:$C)="Lower-middle Income",IF(G1168&gt;1,IF(G1168&gt;3,0.23,0.18),0.09),IF(_xlfn.XLOOKUP(B1168,'RES TECH'!$M:$M,'RES TECH'!$C:$C)="Upper-middle Income",IF(G1168&gt;1,IF(G1168&gt;3,0.15,0.12),0.06),IF(_xlfn.XLOOKUP(B1168,'RES TECH'!$M:$M,'RES TECH'!$C:$C)="High Income",IF(G1168&gt;1,IF(G1168&gt;3,0.08,0.06),0.03))))))</f>
        <v>0.08</v>
      </c>
    </row>
    <row r="1169" spans="2:13" x14ac:dyDescent="0.25">
      <c r="B1169" t="str">
        <f>IF('RES TECH'!N1165=1,'RES TECH'!M1165,"*")</f>
        <v>RESAPAHIOldSCGHP3ELC23</v>
      </c>
      <c r="C1169" t="str">
        <f>IF(B1169="*","*",_xlfn.XLOOKUP(B1169,'RES TECH'!M:M,'RES TECH'!K:K))</f>
        <v>RESELC</v>
      </c>
      <c r="D1169" t="str">
        <f>IF(B1169="*","*",_xlfn.XLOOKUP(B1169,'RES TECH'!M:M,'RES TECH'!L:L))</f>
        <v>RESAPAHIOldSCEUE</v>
      </c>
      <c r="E1169">
        <f>IF(B1169="*","*",_xlfn.XLOOKUP(B1169,'RES TECH'!M:M,'RES TECH'!O:O))</f>
        <v>2023</v>
      </c>
      <c r="F1169" s="12">
        <f>IF(B1169="*","*",_xlfn.XLOOKUP(B1169,'RES TECH'!M:M,'RES TECH'!Y:Y))</f>
        <v>15</v>
      </c>
      <c r="G1169" s="12">
        <f>IF(B1169="*","*",_xlfn.XLOOKUP(B1169,'RES TECH'!M:M,'RES TECH'!V:V))</f>
        <v>5.0146627565982396</v>
      </c>
      <c r="H1169">
        <f>IF(B1169="*","*",_xlfn.XLOOKUP(B1169,'RES TECH'!M:M,'RES TECH'!AA:AA))</f>
        <v>31.536000000000001</v>
      </c>
      <c r="I1169" s="12">
        <f>IF(B1169="*","*",_xlfn.XLOOKUP(B1169,'RES TECH'!M:M,'RES TECH'!Z:Z))</f>
        <v>6.1608679451578198E-2</v>
      </c>
      <c r="J1169" s="12">
        <f>IF(B1169="*","*",_xlfn.XLOOKUP(B1169,'RES TECH'!M:M,'RES TECH'!S:S))</f>
        <v>3561.9153432616599</v>
      </c>
      <c r="K1169" s="12">
        <f t="shared" si="36"/>
        <v>178.095767163083</v>
      </c>
      <c r="L1169" s="12">
        <f t="shared" si="37"/>
        <v>8.9047883581541498</v>
      </c>
      <c r="M1169">
        <f>IF(B1169="*","*",IF(_xlfn.XLOOKUP(B1169,'RES TECH'!$M:$M,'RES TECH'!$C:$C)="Low Income",IF(G1169&gt;1,IF(G1169&gt;3,0.3,0.24),0.12),IF(_xlfn.XLOOKUP(B1169,'RES TECH'!$M:$M,'RES TECH'!$C:$C)="Lower-middle Income",IF(G1169&gt;1,IF(G1169&gt;3,0.23,0.18),0.09),IF(_xlfn.XLOOKUP(B1169,'RES TECH'!$M:$M,'RES TECH'!$C:$C)="Upper-middle Income",IF(G1169&gt;1,IF(G1169&gt;3,0.15,0.12),0.06),IF(_xlfn.XLOOKUP(B1169,'RES TECH'!$M:$M,'RES TECH'!$C:$C)="High Income",IF(G1169&gt;1,IF(G1169&gt;3,0.08,0.06),0.03))))))</f>
        <v>0.08</v>
      </c>
    </row>
    <row r="1170" spans="2:13" x14ac:dyDescent="0.25">
      <c r="B1170" t="str">
        <f>IF('RES TECH'!N1166=1,'RES TECH'!M1166,"*")</f>
        <v>RESAPAHIOldSCGHP3ELC24</v>
      </c>
      <c r="C1170" t="str">
        <f>IF(B1170="*","*",_xlfn.XLOOKUP(B1170,'RES TECH'!M:M,'RES TECH'!K:K))</f>
        <v>RESELC</v>
      </c>
      <c r="D1170" t="str">
        <f>IF(B1170="*","*",_xlfn.XLOOKUP(B1170,'RES TECH'!M:M,'RES TECH'!L:L))</f>
        <v>RESAPAHIOldSCEUE</v>
      </c>
      <c r="E1170">
        <f>IF(B1170="*","*",_xlfn.XLOOKUP(B1170,'RES TECH'!M:M,'RES TECH'!O:O))</f>
        <v>2024</v>
      </c>
      <c r="F1170" s="12">
        <f>IF(B1170="*","*",_xlfn.XLOOKUP(B1170,'RES TECH'!M:M,'RES TECH'!Y:Y))</f>
        <v>15</v>
      </c>
      <c r="G1170" s="12">
        <f>IF(B1170="*","*",_xlfn.XLOOKUP(B1170,'RES TECH'!M:M,'RES TECH'!V:V))</f>
        <v>5.0146627565982396</v>
      </c>
      <c r="H1170">
        <f>IF(B1170="*","*",_xlfn.XLOOKUP(B1170,'RES TECH'!M:M,'RES TECH'!AA:AA))</f>
        <v>31.536000000000001</v>
      </c>
      <c r="I1170" s="12">
        <f>IF(B1170="*","*",_xlfn.XLOOKUP(B1170,'RES TECH'!M:M,'RES TECH'!Z:Z))</f>
        <v>6.1608679451578198E-2</v>
      </c>
      <c r="J1170" s="12">
        <f>IF(B1170="*","*",_xlfn.XLOOKUP(B1170,'RES TECH'!M:M,'RES TECH'!S:S))</f>
        <v>3561.9153432616599</v>
      </c>
      <c r="K1170" s="12">
        <f t="shared" si="36"/>
        <v>178.095767163083</v>
      </c>
      <c r="L1170" s="12">
        <f t="shared" si="37"/>
        <v>8.9047883581541498</v>
      </c>
      <c r="M1170">
        <f>IF(B1170="*","*",IF(_xlfn.XLOOKUP(B1170,'RES TECH'!$M:$M,'RES TECH'!$C:$C)="Low Income",IF(G1170&gt;1,IF(G1170&gt;3,0.3,0.24),0.12),IF(_xlfn.XLOOKUP(B1170,'RES TECH'!$M:$M,'RES TECH'!$C:$C)="Lower-middle Income",IF(G1170&gt;1,IF(G1170&gt;3,0.23,0.18),0.09),IF(_xlfn.XLOOKUP(B1170,'RES TECH'!$M:$M,'RES TECH'!$C:$C)="Upper-middle Income",IF(G1170&gt;1,IF(G1170&gt;3,0.15,0.12),0.06),IF(_xlfn.XLOOKUP(B1170,'RES TECH'!$M:$M,'RES TECH'!$C:$C)="High Income",IF(G1170&gt;1,IF(G1170&gt;3,0.08,0.06),0.03))))))</f>
        <v>0.08</v>
      </c>
    </row>
    <row r="1171" spans="2:13" x14ac:dyDescent="0.25">
      <c r="B1171" t="str">
        <f>IF('RES TECH'!N1167=1,'RES TECH'!M1167,"*")</f>
        <v>*</v>
      </c>
      <c r="C1171" t="str">
        <f>IF(B1171="*","*",_xlfn.XLOOKUP(B1171,'RES TECH'!M:M,'RES TECH'!K:K))</f>
        <v>*</v>
      </c>
      <c r="D1171" t="str">
        <f>IF(B1171="*","*",_xlfn.XLOOKUP(B1171,'RES TECH'!M:M,'RES TECH'!L:L))</f>
        <v>*</v>
      </c>
      <c r="E1171" t="str">
        <f>IF(B1171="*","*",_xlfn.XLOOKUP(B1171,'RES TECH'!M:M,'RES TECH'!O:O))</f>
        <v>*</v>
      </c>
      <c r="F1171" s="12" t="str">
        <f>IF(B1171="*","*",_xlfn.XLOOKUP(B1171,'RES TECH'!M:M,'RES TECH'!Y:Y))</f>
        <v>*</v>
      </c>
      <c r="G1171" s="12" t="str">
        <f>IF(B1171="*","*",_xlfn.XLOOKUP(B1171,'RES TECH'!M:M,'RES TECH'!V:V))</f>
        <v>*</v>
      </c>
      <c r="H1171" t="str">
        <f>IF(B1171="*","*",_xlfn.XLOOKUP(B1171,'RES TECH'!M:M,'RES TECH'!AA:AA))</f>
        <v>*</v>
      </c>
      <c r="I1171" s="12" t="str">
        <f>IF(B1171="*","*",_xlfn.XLOOKUP(B1171,'RES TECH'!M:M,'RES TECH'!Z:Z))</f>
        <v>*</v>
      </c>
      <c r="J1171" s="12" t="str">
        <f>IF(B1171="*","*",_xlfn.XLOOKUP(B1171,'RES TECH'!M:M,'RES TECH'!S:S))</f>
        <v>*</v>
      </c>
      <c r="K1171" s="12" t="str">
        <f t="shared" si="36"/>
        <v>*</v>
      </c>
      <c r="L1171" s="12" t="str">
        <f t="shared" si="37"/>
        <v>*</v>
      </c>
      <c r="M1171" t="str">
        <f>IF(B1171="*","*",IF(_xlfn.XLOOKUP(B1171,'RES TECH'!$M:$M,'RES TECH'!$C:$C)="Low Income",IF(G1171&gt;1,IF(G1171&gt;3,0.3,0.24),0.12),IF(_xlfn.XLOOKUP(B1171,'RES TECH'!$M:$M,'RES TECH'!$C:$C)="Lower-middle Income",IF(G1171&gt;1,IF(G1171&gt;3,0.23,0.18),0.09),IF(_xlfn.XLOOKUP(B1171,'RES TECH'!$M:$M,'RES TECH'!$C:$C)="Upper-middle Income",IF(G1171&gt;1,IF(G1171&gt;3,0.15,0.12),0.06),IF(_xlfn.XLOOKUP(B1171,'RES TECH'!$M:$M,'RES TECH'!$C:$C)="High Income",IF(G1171&gt;1,IF(G1171&gt;3,0.08,0.06),0.03))))))</f>
        <v>*</v>
      </c>
    </row>
    <row r="1172" spans="2:13" x14ac:dyDescent="0.25">
      <c r="B1172" t="str">
        <f>IF('RES TECH'!N1168=1,'RES TECH'!M1168,"*")</f>
        <v>RESAPAHIOldSCGHP4ELC20</v>
      </c>
      <c r="C1172" t="str">
        <f>IF(B1172="*","*",_xlfn.XLOOKUP(B1172,'RES TECH'!M:M,'RES TECH'!K:K))</f>
        <v>RESELC</v>
      </c>
      <c r="D1172" t="str">
        <f>IF(B1172="*","*",_xlfn.XLOOKUP(B1172,'RES TECH'!M:M,'RES TECH'!L:L))</f>
        <v>RESAPAHIOldSCEUE</v>
      </c>
      <c r="E1172">
        <f>IF(B1172="*","*",_xlfn.XLOOKUP(B1172,'RES TECH'!M:M,'RES TECH'!O:O))</f>
        <v>2020</v>
      </c>
      <c r="F1172" s="12">
        <f>IF(B1172="*","*",_xlfn.XLOOKUP(B1172,'RES TECH'!M:M,'RES TECH'!Y:Y))</f>
        <v>15</v>
      </c>
      <c r="G1172" s="12">
        <f>IF(B1172="*","*",_xlfn.XLOOKUP(B1172,'RES TECH'!M:M,'RES TECH'!V:V))</f>
        <v>6.5689149560117297</v>
      </c>
      <c r="H1172">
        <f>IF(B1172="*","*",_xlfn.XLOOKUP(B1172,'RES TECH'!M:M,'RES TECH'!AA:AA))</f>
        <v>31.536000000000001</v>
      </c>
      <c r="I1172" s="12">
        <f>IF(B1172="*","*",_xlfn.XLOOKUP(B1172,'RES TECH'!M:M,'RES TECH'!Z:Z))</f>
        <v>6.1608679451578198E-2</v>
      </c>
      <c r="J1172" s="12">
        <f>IF(B1172="*","*",_xlfn.XLOOKUP(B1172,'RES TECH'!M:M,'RES TECH'!S:S))</f>
        <v>3760.4121735363042</v>
      </c>
      <c r="K1172" s="12">
        <f t="shared" si="36"/>
        <v>188.02060867681521</v>
      </c>
      <c r="L1172" s="12">
        <f t="shared" si="37"/>
        <v>9.4010304338407611</v>
      </c>
      <c r="M1172">
        <f>IF(B1172="*","*",IF(_xlfn.XLOOKUP(B1172,'RES TECH'!$M:$M,'RES TECH'!$C:$C)="Low Income",IF(G1172&gt;1,IF(G1172&gt;3,0.3,0.24),0.12),IF(_xlfn.XLOOKUP(B1172,'RES TECH'!$M:$M,'RES TECH'!$C:$C)="Lower-middle Income",IF(G1172&gt;1,IF(G1172&gt;3,0.23,0.18),0.09),IF(_xlfn.XLOOKUP(B1172,'RES TECH'!$M:$M,'RES TECH'!$C:$C)="Upper-middle Income",IF(G1172&gt;1,IF(G1172&gt;3,0.15,0.12),0.06),IF(_xlfn.XLOOKUP(B1172,'RES TECH'!$M:$M,'RES TECH'!$C:$C)="High Income",IF(G1172&gt;1,IF(G1172&gt;3,0.08,0.06),0.03))))))</f>
        <v>0.08</v>
      </c>
    </row>
    <row r="1173" spans="2:13" x14ac:dyDescent="0.25">
      <c r="B1173" t="str">
        <f>IF('RES TECH'!N1169=1,'RES TECH'!M1169,"*")</f>
        <v>RESAPAHIOldSCGHP4ELC22</v>
      </c>
      <c r="C1173" t="str">
        <f>IF(B1173="*","*",_xlfn.XLOOKUP(B1173,'RES TECH'!M:M,'RES TECH'!K:K))</f>
        <v>RESELC</v>
      </c>
      <c r="D1173" t="str">
        <f>IF(B1173="*","*",_xlfn.XLOOKUP(B1173,'RES TECH'!M:M,'RES TECH'!L:L))</f>
        <v>RESAPAHIOldSCEUE</v>
      </c>
      <c r="E1173">
        <f>IF(B1173="*","*",_xlfn.XLOOKUP(B1173,'RES TECH'!M:M,'RES TECH'!O:O))</f>
        <v>2022</v>
      </c>
      <c r="F1173" s="12">
        <f>IF(B1173="*","*",_xlfn.XLOOKUP(B1173,'RES TECH'!M:M,'RES TECH'!Y:Y))</f>
        <v>15</v>
      </c>
      <c r="G1173" s="12">
        <f>IF(B1173="*","*",_xlfn.XLOOKUP(B1173,'RES TECH'!M:M,'RES TECH'!V:V))</f>
        <v>6.5689149560117297</v>
      </c>
      <c r="H1173">
        <f>IF(B1173="*","*",_xlfn.XLOOKUP(B1173,'RES TECH'!M:M,'RES TECH'!AA:AA))</f>
        <v>31.536000000000001</v>
      </c>
      <c r="I1173" s="12">
        <f>IF(B1173="*","*",_xlfn.XLOOKUP(B1173,'RES TECH'!M:M,'RES TECH'!Z:Z))</f>
        <v>6.1608679451578198E-2</v>
      </c>
      <c r="J1173" s="12">
        <f>IF(B1173="*","*",_xlfn.XLOOKUP(B1173,'RES TECH'!M:M,'RES TECH'!S:S))</f>
        <v>3760.4121735363042</v>
      </c>
      <c r="K1173" s="12">
        <f t="shared" si="36"/>
        <v>188.02060867681521</v>
      </c>
      <c r="L1173" s="12">
        <f t="shared" si="37"/>
        <v>9.4010304338407611</v>
      </c>
      <c r="M1173">
        <f>IF(B1173="*","*",IF(_xlfn.XLOOKUP(B1173,'RES TECH'!$M:$M,'RES TECH'!$C:$C)="Low Income",IF(G1173&gt;1,IF(G1173&gt;3,0.3,0.24),0.12),IF(_xlfn.XLOOKUP(B1173,'RES TECH'!$M:$M,'RES TECH'!$C:$C)="Lower-middle Income",IF(G1173&gt;1,IF(G1173&gt;3,0.23,0.18),0.09),IF(_xlfn.XLOOKUP(B1173,'RES TECH'!$M:$M,'RES TECH'!$C:$C)="Upper-middle Income",IF(G1173&gt;1,IF(G1173&gt;3,0.15,0.12),0.06),IF(_xlfn.XLOOKUP(B1173,'RES TECH'!$M:$M,'RES TECH'!$C:$C)="High Income",IF(G1173&gt;1,IF(G1173&gt;3,0.08,0.06),0.03))))))</f>
        <v>0.08</v>
      </c>
    </row>
    <row r="1174" spans="2:13" x14ac:dyDescent="0.25">
      <c r="B1174" t="str">
        <f>IF('RES TECH'!N1170=1,'RES TECH'!M1170,"*")</f>
        <v>RESAPAHIOldSCGHP4ELC23</v>
      </c>
      <c r="C1174" t="str">
        <f>IF(B1174="*","*",_xlfn.XLOOKUP(B1174,'RES TECH'!M:M,'RES TECH'!K:K))</f>
        <v>RESELC</v>
      </c>
      <c r="D1174" t="str">
        <f>IF(B1174="*","*",_xlfn.XLOOKUP(B1174,'RES TECH'!M:M,'RES TECH'!L:L))</f>
        <v>RESAPAHIOldSCEUE</v>
      </c>
      <c r="E1174">
        <f>IF(B1174="*","*",_xlfn.XLOOKUP(B1174,'RES TECH'!M:M,'RES TECH'!O:O))</f>
        <v>2023</v>
      </c>
      <c r="F1174" s="12">
        <f>IF(B1174="*","*",_xlfn.XLOOKUP(B1174,'RES TECH'!M:M,'RES TECH'!Y:Y))</f>
        <v>15</v>
      </c>
      <c r="G1174" s="12">
        <f>IF(B1174="*","*",_xlfn.XLOOKUP(B1174,'RES TECH'!M:M,'RES TECH'!V:V))</f>
        <v>6.5689149560117297</v>
      </c>
      <c r="H1174">
        <f>IF(B1174="*","*",_xlfn.XLOOKUP(B1174,'RES TECH'!M:M,'RES TECH'!AA:AA))</f>
        <v>31.536000000000001</v>
      </c>
      <c r="I1174" s="12">
        <f>IF(B1174="*","*",_xlfn.XLOOKUP(B1174,'RES TECH'!M:M,'RES TECH'!Z:Z))</f>
        <v>6.1608679451578198E-2</v>
      </c>
      <c r="J1174" s="12">
        <f>IF(B1174="*","*",_xlfn.XLOOKUP(B1174,'RES TECH'!M:M,'RES TECH'!S:S))</f>
        <v>3760.4121735363042</v>
      </c>
      <c r="K1174" s="12">
        <f t="shared" si="36"/>
        <v>188.02060867681521</v>
      </c>
      <c r="L1174" s="12">
        <f t="shared" si="37"/>
        <v>9.4010304338407611</v>
      </c>
      <c r="M1174">
        <f>IF(B1174="*","*",IF(_xlfn.XLOOKUP(B1174,'RES TECH'!$M:$M,'RES TECH'!$C:$C)="Low Income",IF(G1174&gt;1,IF(G1174&gt;3,0.3,0.24),0.12),IF(_xlfn.XLOOKUP(B1174,'RES TECH'!$M:$M,'RES TECH'!$C:$C)="Lower-middle Income",IF(G1174&gt;1,IF(G1174&gt;3,0.23,0.18),0.09),IF(_xlfn.XLOOKUP(B1174,'RES TECH'!$M:$M,'RES TECH'!$C:$C)="Upper-middle Income",IF(G1174&gt;1,IF(G1174&gt;3,0.15,0.12),0.06),IF(_xlfn.XLOOKUP(B1174,'RES TECH'!$M:$M,'RES TECH'!$C:$C)="High Income",IF(G1174&gt;1,IF(G1174&gt;3,0.08,0.06),0.03))))))</f>
        <v>0.08</v>
      </c>
    </row>
    <row r="1175" spans="2:13" x14ac:dyDescent="0.25">
      <c r="B1175" t="str">
        <f>IF('RES TECH'!N1171=1,'RES TECH'!M1171,"*")</f>
        <v>RESAPAHIOldSCGHP4ELC24</v>
      </c>
      <c r="C1175" t="str">
        <f>IF(B1175="*","*",_xlfn.XLOOKUP(B1175,'RES TECH'!M:M,'RES TECH'!K:K))</f>
        <v>RESELC</v>
      </c>
      <c r="D1175" t="str">
        <f>IF(B1175="*","*",_xlfn.XLOOKUP(B1175,'RES TECH'!M:M,'RES TECH'!L:L))</f>
        <v>RESAPAHIOldSCEUE</v>
      </c>
      <c r="E1175">
        <f>IF(B1175="*","*",_xlfn.XLOOKUP(B1175,'RES TECH'!M:M,'RES TECH'!O:O))</f>
        <v>2024</v>
      </c>
      <c r="F1175" s="12">
        <f>IF(B1175="*","*",_xlfn.XLOOKUP(B1175,'RES TECH'!M:M,'RES TECH'!Y:Y))</f>
        <v>15</v>
      </c>
      <c r="G1175" s="12">
        <f>IF(B1175="*","*",_xlfn.XLOOKUP(B1175,'RES TECH'!M:M,'RES TECH'!V:V))</f>
        <v>6.5689149560117297</v>
      </c>
      <c r="H1175">
        <f>IF(B1175="*","*",_xlfn.XLOOKUP(B1175,'RES TECH'!M:M,'RES TECH'!AA:AA))</f>
        <v>31.536000000000001</v>
      </c>
      <c r="I1175" s="12">
        <f>IF(B1175="*","*",_xlfn.XLOOKUP(B1175,'RES TECH'!M:M,'RES TECH'!Z:Z))</f>
        <v>6.1608679451578198E-2</v>
      </c>
      <c r="J1175" s="12">
        <f>IF(B1175="*","*",_xlfn.XLOOKUP(B1175,'RES TECH'!M:M,'RES TECH'!S:S))</f>
        <v>3760.4121735363042</v>
      </c>
      <c r="K1175" s="12">
        <f t="shared" si="36"/>
        <v>188.02060867681521</v>
      </c>
      <c r="L1175" s="12">
        <f t="shared" si="37"/>
        <v>9.4010304338407611</v>
      </c>
      <c r="M1175">
        <f>IF(B1175="*","*",IF(_xlfn.XLOOKUP(B1175,'RES TECH'!$M:$M,'RES TECH'!$C:$C)="Low Income",IF(G1175&gt;1,IF(G1175&gt;3,0.3,0.24),0.12),IF(_xlfn.XLOOKUP(B1175,'RES TECH'!$M:$M,'RES TECH'!$C:$C)="Lower-middle Income",IF(G1175&gt;1,IF(G1175&gt;3,0.23,0.18),0.09),IF(_xlfn.XLOOKUP(B1175,'RES TECH'!$M:$M,'RES TECH'!$C:$C)="Upper-middle Income",IF(G1175&gt;1,IF(G1175&gt;3,0.15,0.12),0.06),IF(_xlfn.XLOOKUP(B1175,'RES TECH'!$M:$M,'RES TECH'!$C:$C)="High Income",IF(G1175&gt;1,IF(G1175&gt;3,0.08,0.06),0.03))))))</f>
        <v>0.08</v>
      </c>
    </row>
    <row r="1176" spans="2:13" x14ac:dyDescent="0.25">
      <c r="B1176" t="str">
        <f>IF('RES TECH'!N1172=1,'RES TECH'!M1172,"*")</f>
        <v>RESAPAHIOldSCRAC1ELC20</v>
      </c>
      <c r="C1176" t="str">
        <f>IF(B1176="*","*",_xlfn.XLOOKUP(B1176,'RES TECH'!M:M,'RES TECH'!K:K))</f>
        <v>RESELC</v>
      </c>
      <c r="D1176" t="str">
        <f>IF(B1176="*","*",_xlfn.XLOOKUP(B1176,'RES TECH'!M:M,'RES TECH'!L:L))</f>
        <v>RESAPAHIOldSCEUE</v>
      </c>
      <c r="E1176">
        <f>IF(B1176="*","*",_xlfn.XLOOKUP(B1176,'RES TECH'!M:M,'RES TECH'!O:O))</f>
        <v>2020</v>
      </c>
      <c r="F1176" s="12">
        <f>IF(B1176="*","*",_xlfn.XLOOKUP(B1176,'RES TECH'!M:M,'RES TECH'!Y:Y))</f>
        <v>10</v>
      </c>
      <c r="G1176" s="12">
        <f>IF(B1176="*","*",_xlfn.XLOOKUP(B1176,'RES TECH'!M:M,'RES TECH'!V:V))</f>
        <v>3.1946072684642441</v>
      </c>
      <c r="H1176">
        <f>IF(B1176="*","*",_xlfn.XLOOKUP(B1176,'RES TECH'!M:M,'RES TECH'!AA:AA))</f>
        <v>31.536000000000001</v>
      </c>
      <c r="I1176" s="12">
        <f>IF(B1176="*","*",_xlfn.XLOOKUP(B1176,'RES TECH'!M:M,'RES TECH'!Z:Z))</f>
        <v>6.1608679451578198E-2</v>
      </c>
      <c r="J1176" s="12">
        <f>IF(B1176="*","*",_xlfn.XLOOKUP(B1176,'RES TECH'!M:M,'RES TECH'!S:S))</f>
        <v>273.48452171173119</v>
      </c>
      <c r="K1176" s="12">
        <f t="shared" si="36"/>
        <v>13.674226085586561</v>
      </c>
      <c r="L1176" s="12">
        <f t="shared" si="37"/>
        <v>0.68371130427932814</v>
      </c>
      <c r="M1176">
        <f>IF(B1176="*","*",IF(_xlfn.XLOOKUP(B1176,'RES TECH'!$M:$M,'RES TECH'!$C:$C)="Low Income",IF(G1176&gt;1,IF(G1176&gt;3,0.3,0.24),0.12),IF(_xlfn.XLOOKUP(B1176,'RES TECH'!$M:$M,'RES TECH'!$C:$C)="Lower-middle Income",IF(G1176&gt;1,IF(G1176&gt;3,0.23,0.18),0.09),IF(_xlfn.XLOOKUP(B1176,'RES TECH'!$M:$M,'RES TECH'!$C:$C)="Upper-middle Income",IF(G1176&gt;1,IF(G1176&gt;3,0.15,0.12),0.06),IF(_xlfn.XLOOKUP(B1176,'RES TECH'!$M:$M,'RES TECH'!$C:$C)="High Income",IF(G1176&gt;1,IF(G1176&gt;3,0.08,0.06),0.03))))))</f>
        <v>0.08</v>
      </c>
    </row>
    <row r="1177" spans="2:13" x14ac:dyDescent="0.25">
      <c r="B1177" t="str">
        <f>IF('RES TECH'!N1173=1,'RES TECH'!M1173,"*")</f>
        <v>RESAPAHIOldSCRAC2ELC20</v>
      </c>
      <c r="C1177" t="str">
        <f>IF(B1177="*","*",_xlfn.XLOOKUP(B1177,'RES TECH'!M:M,'RES TECH'!K:K))</f>
        <v>RESELC</v>
      </c>
      <c r="D1177" t="str">
        <f>IF(B1177="*","*",_xlfn.XLOOKUP(B1177,'RES TECH'!M:M,'RES TECH'!L:L))</f>
        <v>RESAPAHIOldSCEUE</v>
      </c>
      <c r="E1177">
        <f>IF(B1177="*","*",_xlfn.XLOOKUP(B1177,'RES TECH'!M:M,'RES TECH'!O:O))</f>
        <v>2020</v>
      </c>
      <c r="F1177" s="12">
        <f>IF(B1177="*","*",_xlfn.XLOOKUP(B1177,'RES TECH'!M:M,'RES TECH'!Y:Y))</f>
        <v>10</v>
      </c>
      <c r="G1177" s="12">
        <f>IF(B1177="*","*",_xlfn.XLOOKUP(B1177,'RES TECH'!M:M,'RES TECH'!V:V))</f>
        <v>3.5169988276670581</v>
      </c>
      <c r="H1177">
        <f>IF(B1177="*","*",_xlfn.XLOOKUP(B1177,'RES TECH'!M:M,'RES TECH'!AA:AA))</f>
        <v>31.536000000000001</v>
      </c>
      <c r="I1177" s="12">
        <f>IF(B1177="*","*",_xlfn.XLOOKUP(B1177,'RES TECH'!M:M,'RES TECH'!Z:Z))</f>
        <v>6.1608679451578198E-2</v>
      </c>
      <c r="J1177" s="12">
        <f>IF(B1177="*","*",_xlfn.XLOOKUP(B1177,'RES TECH'!M:M,'RES TECH'!S:S))</f>
        <v>282.30660305727088</v>
      </c>
      <c r="K1177" s="12">
        <f t="shared" si="36"/>
        <v>14.115330152863544</v>
      </c>
      <c r="L1177" s="12">
        <f t="shared" si="37"/>
        <v>0.70576650764317728</v>
      </c>
      <c r="M1177">
        <f>IF(B1177="*","*",IF(_xlfn.XLOOKUP(B1177,'RES TECH'!$M:$M,'RES TECH'!$C:$C)="Low Income",IF(G1177&gt;1,IF(G1177&gt;3,0.3,0.24),0.12),IF(_xlfn.XLOOKUP(B1177,'RES TECH'!$M:$M,'RES TECH'!$C:$C)="Lower-middle Income",IF(G1177&gt;1,IF(G1177&gt;3,0.23,0.18),0.09),IF(_xlfn.XLOOKUP(B1177,'RES TECH'!$M:$M,'RES TECH'!$C:$C)="Upper-middle Income",IF(G1177&gt;1,IF(G1177&gt;3,0.15,0.12),0.06),IF(_xlfn.XLOOKUP(B1177,'RES TECH'!$M:$M,'RES TECH'!$C:$C)="High Income",IF(G1177&gt;1,IF(G1177&gt;3,0.08,0.06),0.03))))))</f>
        <v>0.08</v>
      </c>
    </row>
    <row r="1178" spans="2:13" x14ac:dyDescent="0.25">
      <c r="B1178" t="str">
        <f>IF('RES TECH'!N1174=1,'RES TECH'!M1174,"*")</f>
        <v>RESAPAHIOldSCRAC2ELC30</v>
      </c>
      <c r="C1178" t="str">
        <f>IF(B1178="*","*",_xlfn.XLOOKUP(B1178,'RES TECH'!M:M,'RES TECH'!K:K))</f>
        <v>RESELC</v>
      </c>
      <c r="D1178" t="str">
        <f>IF(B1178="*","*",_xlfn.XLOOKUP(B1178,'RES TECH'!M:M,'RES TECH'!L:L))</f>
        <v>RESAPAHIOldSCEUE</v>
      </c>
      <c r="E1178">
        <f>IF(B1178="*","*",_xlfn.XLOOKUP(B1178,'RES TECH'!M:M,'RES TECH'!O:O))</f>
        <v>2030</v>
      </c>
      <c r="F1178" s="12">
        <f>IF(B1178="*","*",_xlfn.XLOOKUP(B1178,'RES TECH'!M:M,'RES TECH'!Y:Y))</f>
        <v>10</v>
      </c>
      <c r="G1178" s="12">
        <f>IF(B1178="*","*",_xlfn.XLOOKUP(B1178,'RES TECH'!M:M,'RES TECH'!V:V))</f>
        <v>3.5902696365767879</v>
      </c>
      <c r="H1178">
        <f>IF(B1178="*","*",_xlfn.XLOOKUP(B1178,'RES TECH'!M:M,'RES TECH'!AA:AA))</f>
        <v>31.536000000000001</v>
      </c>
      <c r="I1178" s="12">
        <f>IF(B1178="*","*",_xlfn.XLOOKUP(B1178,'RES TECH'!M:M,'RES TECH'!Z:Z))</f>
        <v>6.1608679451578198E-2</v>
      </c>
      <c r="J1178" s="12">
        <f>IF(B1178="*","*",_xlfn.XLOOKUP(B1178,'RES TECH'!M:M,'RES TECH'!S:S))</f>
        <v>282.30660305727088</v>
      </c>
      <c r="K1178" s="12">
        <f t="shared" si="36"/>
        <v>14.115330152863544</v>
      </c>
      <c r="L1178" s="12">
        <f t="shared" si="37"/>
        <v>0.70576650764317728</v>
      </c>
      <c r="M1178">
        <f>IF(B1178="*","*",IF(_xlfn.XLOOKUP(B1178,'RES TECH'!$M:$M,'RES TECH'!$C:$C)="Low Income",IF(G1178&gt;1,IF(G1178&gt;3,0.3,0.24),0.12),IF(_xlfn.XLOOKUP(B1178,'RES TECH'!$M:$M,'RES TECH'!$C:$C)="Lower-middle Income",IF(G1178&gt;1,IF(G1178&gt;3,0.23,0.18),0.09),IF(_xlfn.XLOOKUP(B1178,'RES TECH'!$M:$M,'RES TECH'!$C:$C)="Upper-middle Income",IF(G1178&gt;1,IF(G1178&gt;3,0.15,0.12),0.06),IF(_xlfn.XLOOKUP(B1178,'RES TECH'!$M:$M,'RES TECH'!$C:$C)="High Income",IF(G1178&gt;1,IF(G1178&gt;3,0.08,0.06),0.03))))))</f>
        <v>0.08</v>
      </c>
    </row>
    <row r="1179" spans="2:13" x14ac:dyDescent="0.25">
      <c r="B1179" t="str">
        <f>IF('RES TECH'!N1175=1,'RES TECH'!M1175,"*")</f>
        <v>RESAPAHIOldSCRAC2ELC40</v>
      </c>
      <c r="C1179" t="str">
        <f>IF(B1179="*","*",_xlfn.XLOOKUP(B1179,'RES TECH'!M:M,'RES TECH'!K:K))</f>
        <v>RESELC</v>
      </c>
      <c r="D1179" t="str">
        <f>IF(B1179="*","*",_xlfn.XLOOKUP(B1179,'RES TECH'!M:M,'RES TECH'!L:L))</f>
        <v>RESAPAHIOldSCEUE</v>
      </c>
      <c r="E1179">
        <f>IF(B1179="*","*",_xlfn.XLOOKUP(B1179,'RES TECH'!M:M,'RES TECH'!O:O))</f>
        <v>2040</v>
      </c>
      <c r="F1179" s="12">
        <f>IF(B1179="*","*",_xlfn.XLOOKUP(B1179,'RES TECH'!M:M,'RES TECH'!Y:Y))</f>
        <v>10</v>
      </c>
      <c r="G1179" s="12">
        <f>IF(B1179="*","*",_xlfn.XLOOKUP(B1179,'RES TECH'!M:M,'RES TECH'!V:V))</f>
        <v>3.6635404454865181</v>
      </c>
      <c r="H1179">
        <f>IF(B1179="*","*",_xlfn.XLOOKUP(B1179,'RES TECH'!M:M,'RES TECH'!AA:AA))</f>
        <v>31.536000000000001</v>
      </c>
      <c r="I1179" s="12">
        <f>IF(B1179="*","*",_xlfn.XLOOKUP(B1179,'RES TECH'!M:M,'RES TECH'!Z:Z))</f>
        <v>6.1608679451578198E-2</v>
      </c>
      <c r="J1179" s="12">
        <f>IF(B1179="*","*",_xlfn.XLOOKUP(B1179,'RES TECH'!M:M,'RES TECH'!S:S))</f>
        <v>282.30660305727088</v>
      </c>
      <c r="K1179" s="12">
        <f t="shared" si="36"/>
        <v>14.115330152863544</v>
      </c>
      <c r="L1179" s="12">
        <f t="shared" si="37"/>
        <v>0.70576650764317728</v>
      </c>
      <c r="M1179">
        <f>IF(B1179="*","*",IF(_xlfn.XLOOKUP(B1179,'RES TECH'!$M:$M,'RES TECH'!$C:$C)="Low Income",IF(G1179&gt;1,IF(G1179&gt;3,0.3,0.24),0.12),IF(_xlfn.XLOOKUP(B1179,'RES TECH'!$M:$M,'RES TECH'!$C:$C)="Lower-middle Income",IF(G1179&gt;1,IF(G1179&gt;3,0.23,0.18),0.09),IF(_xlfn.XLOOKUP(B1179,'RES TECH'!$M:$M,'RES TECH'!$C:$C)="Upper-middle Income",IF(G1179&gt;1,IF(G1179&gt;3,0.15,0.12),0.06),IF(_xlfn.XLOOKUP(B1179,'RES TECH'!$M:$M,'RES TECH'!$C:$C)="High Income",IF(G1179&gt;1,IF(G1179&gt;3,0.08,0.06),0.03))))))</f>
        <v>0.08</v>
      </c>
    </row>
    <row r="1180" spans="2:13" x14ac:dyDescent="0.25">
      <c r="B1180" t="str">
        <f>IF('RES TECH'!N1176=1,'RES TECH'!M1176,"*")</f>
        <v>RESAPAHIOldSCRAC3ELC20</v>
      </c>
      <c r="C1180" t="str">
        <f>IF(B1180="*","*",_xlfn.XLOOKUP(B1180,'RES TECH'!M:M,'RES TECH'!K:K))</f>
        <v>RESELC</v>
      </c>
      <c r="D1180" t="str">
        <f>IF(B1180="*","*",_xlfn.XLOOKUP(B1180,'RES TECH'!M:M,'RES TECH'!L:L))</f>
        <v>RESAPAHIOldSCEUE</v>
      </c>
      <c r="E1180">
        <f>IF(B1180="*","*",_xlfn.XLOOKUP(B1180,'RES TECH'!M:M,'RES TECH'!O:O))</f>
        <v>2020</v>
      </c>
      <c r="F1180" s="12">
        <f>IF(B1180="*","*",_xlfn.XLOOKUP(B1180,'RES TECH'!M:M,'RES TECH'!Y:Y))</f>
        <v>10</v>
      </c>
      <c r="G1180" s="12">
        <f>IF(B1180="*","*",_xlfn.XLOOKUP(B1180,'RES TECH'!M:M,'RES TECH'!V:V))</f>
        <v>3.5169988276670581</v>
      </c>
      <c r="H1180">
        <f>IF(B1180="*","*",_xlfn.XLOOKUP(B1180,'RES TECH'!M:M,'RES TECH'!AA:AA))</f>
        <v>31.536000000000001</v>
      </c>
      <c r="I1180" s="12">
        <f>IF(B1180="*","*",_xlfn.XLOOKUP(B1180,'RES TECH'!M:M,'RES TECH'!Z:Z))</f>
        <v>6.1608679451578198E-2</v>
      </c>
      <c r="J1180" s="12">
        <f>IF(B1180="*","*",_xlfn.XLOOKUP(B1180,'RES TECH'!M:M,'RES TECH'!S:S))</f>
        <v>282.30660305727088</v>
      </c>
      <c r="K1180" s="12">
        <f t="shared" si="36"/>
        <v>14.115330152863544</v>
      </c>
      <c r="L1180" s="12">
        <f t="shared" si="37"/>
        <v>0.70576650764317728</v>
      </c>
      <c r="M1180">
        <f>IF(B1180="*","*",IF(_xlfn.XLOOKUP(B1180,'RES TECH'!$M:$M,'RES TECH'!$C:$C)="Low Income",IF(G1180&gt;1,IF(G1180&gt;3,0.3,0.24),0.12),IF(_xlfn.XLOOKUP(B1180,'RES TECH'!$M:$M,'RES TECH'!$C:$C)="Lower-middle Income",IF(G1180&gt;1,IF(G1180&gt;3,0.23,0.18),0.09),IF(_xlfn.XLOOKUP(B1180,'RES TECH'!$M:$M,'RES TECH'!$C:$C)="Upper-middle Income",IF(G1180&gt;1,IF(G1180&gt;3,0.15,0.12),0.06),IF(_xlfn.XLOOKUP(B1180,'RES TECH'!$M:$M,'RES TECH'!$C:$C)="High Income",IF(G1180&gt;1,IF(G1180&gt;3,0.08,0.06),0.03))))))</f>
        <v>0.08</v>
      </c>
    </row>
    <row r="1181" spans="2:13" x14ac:dyDescent="0.25">
      <c r="B1181" t="str">
        <f>IF('RES TECH'!N1177=1,'RES TECH'!M1177,"*")</f>
        <v>RESAPAHIOldSCRAC4ELC20</v>
      </c>
      <c r="C1181" t="str">
        <f>IF(B1181="*","*",_xlfn.XLOOKUP(B1181,'RES TECH'!M:M,'RES TECH'!K:K))</f>
        <v>RESELC</v>
      </c>
      <c r="D1181" t="str">
        <f>IF(B1181="*","*",_xlfn.XLOOKUP(B1181,'RES TECH'!M:M,'RES TECH'!L:L))</f>
        <v>RESAPAHIOldSCEUE</v>
      </c>
      <c r="E1181">
        <f>IF(B1181="*","*",_xlfn.XLOOKUP(B1181,'RES TECH'!M:M,'RES TECH'!O:O))</f>
        <v>2020</v>
      </c>
      <c r="F1181" s="12">
        <f>IF(B1181="*","*",_xlfn.XLOOKUP(B1181,'RES TECH'!M:M,'RES TECH'!Y:Y))</f>
        <v>10</v>
      </c>
      <c r="G1181" s="12">
        <f>IF(B1181="*","*",_xlfn.XLOOKUP(B1181,'RES TECH'!M:M,'RES TECH'!V:V))</f>
        <v>3.6049237983587341</v>
      </c>
      <c r="H1181">
        <f>IF(B1181="*","*",_xlfn.XLOOKUP(B1181,'RES TECH'!M:M,'RES TECH'!AA:AA))</f>
        <v>31.536000000000001</v>
      </c>
      <c r="I1181" s="12">
        <f>IF(B1181="*","*",_xlfn.XLOOKUP(B1181,'RES TECH'!M:M,'RES TECH'!Z:Z))</f>
        <v>6.1608679451578198E-2</v>
      </c>
      <c r="J1181" s="12">
        <f>IF(B1181="*","*",_xlfn.XLOOKUP(B1181,'RES TECH'!M:M,'RES TECH'!S:S))</f>
        <v>310.97836743027489</v>
      </c>
      <c r="K1181" s="12">
        <f t="shared" si="36"/>
        <v>15.548918371513745</v>
      </c>
      <c r="L1181" s="12">
        <f t="shared" si="37"/>
        <v>0.77744591857568723</v>
      </c>
      <c r="M1181">
        <f>IF(B1181="*","*",IF(_xlfn.XLOOKUP(B1181,'RES TECH'!$M:$M,'RES TECH'!$C:$C)="Low Income",IF(G1181&gt;1,IF(G1181&gt;3,0.3,0.24),0.12),IF(_xlfn.XLOOKUP(B1181,'RES TECH'!$M:$M,'RES TECH'!$C:$C)="Lower-middle Income",IF(G1181&gt;1,IF(G1181&gt;3,0.23,0.18),0.09),IF(_xlfn.XLOOKUP(B1181,'RES TECH'!$M:$M,'RES TECH'!$C:$C)="Upper-middle Income",IF(G1181&gt;1,IF(G1181&gt;3,0.15,0.12),0.06),IF(_xlfn.XLOOKUP(B1181,'RES TECH'!$M:$M,'RES TECH'!$C:$C)="High Income",IF(G1181&gt;1,IF(G1181&gt;3,0.08,0.06),0.03))))))</f>
        <v>0.08</v>
      </c>
    </row>
    <row r="1182" spans="2:13" x14ac:dyDescent="0.25">
      <c r="B1182" t="str">
        <f>IF('RES TECH'!N1178=1,'RES TECH'!M1178,"*")</f>
        <v>RESAPAHIOldSCRAC4ELC22</v>
      </c>
      <c r="C1182" t="str">
        <f>IF(B1182="*","*",_xlfn.XLOOKUP(B1182,'RES TECH'!M:M,'RES TECH'!K:K))</f>
        <v>RESELC</v>
      </c>
      <c r="D1182" t="str">
        <f>IF(B1182="*","*",_xlfn.XLOOKUP(B1182,'RES TECH'!M:M,'RES TECH'!L:L))</f>
        <v>RESAPAHIOldSCEUE</v>
      </c>
      <c r="E1182">
        <f>IF(B1182="*","*",_xlfn.XLOOKUP(B1182,'RES TECH'!M:M,'RES TECH'!O:O))</f>
        <v>2022</v>
      </c>
      <c r="F1182" s="12">
        <f>IF(B1182="*","*",_xlfn.XLOOKUP(B1182,'RES TECH'!M:M,'RES TECH'!Y:Y))</f>
        <v>10</v>
      </c>
      <c r="G1182" s="12">
        <f>IF(B1182="*","*",_xlfn.XLOOKUP(B1182,'RES TECH'!M:M,'RES TECH'!V:V))</f>
        <v>3.6635404454865181</v>
      </c>
      <c r="H1182">
        <f>IF(B1182="*","*",_xlfn.XLOOKUP(B1182,'RES TECH'!M:M,'RES TECH'!AA:AA))</f>
        <v>31.536000000000001</v>
      </c>
      <c r="I1182" s="12">
        <f>IF(B1182="*","*",_xlfn.XLOOKUP(B1182,'RES TECH'!M:M,'RES TECH'!Z:Z))</f>
        <v>6.1608679451578198E-2</v>
      </c>
      <c r="J1182" s="12">
        <f>IF(B1182="*","*",_xlfn.XLOOKUP(B1182,'RES TECH'!M:M,'RES TECH'!S:S))</f>
        <v>310.97836743027489</v>
      </c>
      <c r="K1182" s="12">
        <f t="shared" si="36"/>
        <v>15.548918371513745</v>
      </c>
      <c r="L1182" s="12">
        <f t="shared" si="37"/>
        <v>0.77744591857568723</v>
      </c>
      <c r="M1182">
        <f>IF(B1182="*","*",IF(_xlfn.XLOOKUP(B1182,'RES TECH'!$M:$M,'RES TECH'!$C:$C)="Low Income",IF(G1182&gt;1,IF(G1182&gt;3,0.3,0.24),0.12),IF(_xlfn.XLOOKUP(B1182,'RES TECH'!$M:$M,'RES TECH'!$C:$C)="Lower-middle Income",IF(G1182&gt;1,IF(G1182&gt;3,0.23,0.18),0.09),IF(_xlfn.XLOOKUP(B1182,'RES TECH'!$M:$M,'RES TECH'!$C:$C)="Upper-middle Income",IF(G1182&gt;1,IF(G1182&gt;3,0.15,0.12),0.06),IF(_xlfn.XLOOKUP(B1182,'RES TECH'!$M:$M,'RES TECH'!$C:$C)="High Income",IF(G1182&gt;1,IF(G1182&gt;3,0.08,0.06),0.03))))))</f>
        <v>0.08</v>
      </c>
    </row>
    <row r="1183" spans="2:13" x14ac:dyDescent="0.25">
      <c r="B1183" t="str">
        <f>IF('RES TECH'!N1179=1,'RES TECH'!M1179,"*")</f>
        <v>RESAPAHIOldSCRAC4ELC30</v>
      </c>
      <c r="C1183" t="str">
        <f>IF(B1183="*","*",_xlfn.XLOOKUP(B1183,'RES TECH'!M:M,'RES TECH'!K:K))</f>
        <v>RESELC</v>
      </c>
      <c r="D1183" t="str">
        <f>IF(B1183="*","*",_xlfn.XLOOKUP(B1183,'RES TECH'!M:M,'RES TECH'!L:L))</f>
        <v>RESAPAHIOldSCEUE</v>
      </c>
      <c r="E1183">
        <f>IF(B1183="*","*",_xlfn.XLOOKUP(B1183,'RES TECH'!M:M,'RES TECH'!O:O))</f>
        <v>2030</v>
      </c>
      <c r="F1183" s="12">
        <f>IF(B1183="*","*",_xlfn.XLOOKUP(B1183,'RES TECH'!M:M,'RES TECH'!Y:Y))</f>
        <v>10</v>
      </c>
      <c r="G1183" s="12">
        <f>IF(B1183="*","*",_xlfn.XLOOKUP(B1183,'RES TECH'!M:M,'RES TECH'!V:V))</f>
        <v>3.8100820633059791</v>
      </c>
      <c r="H1183">
        <f>IF(B1183="*","*",_xlfn.XLOOKUP(B1183,'RES TECH'!M:M,'RES TECH'!AA:AA))</f>
        <v>31.536000000000001</v>
      </c>
      <c r="I1183" s="12">
        <f>IF(B1183="*","*",_xlfn.XLOOKUP(B1183,'RES TECH'!M:M,'RES TECH'!Z:Z))</f>
        <v>6.1608679451578198E-2</v>
      </c>
      <c r="J1183" s="12">
        <f>IF(B1183="*","*",_xlfn.XLOOKUP(B1183,'RES TECH'!M:M,'RES TECH'!S:S))</f>
        <v>310.97836743027489</v>
      </c>
      <c r="K1183" s="12">
        <f t="shared" si="36"/>
        <v>15.548918371513745</v>
      </c>
      <c r="L1183" s="12">
        <f t="shared" si="37"/>
        <v>0.77744591857568723</v>
      </c>
      <c r="M1183">
        <f>IF(B1183="*","*",IF(_xlfn.XLOOKUP(B1183,'RES TECH'!$M:$M,'RES TECH'!$C:$C)="Low Income",IF(G1183&gt;1,IF(G1183&gt;3,0.3,0.24),0.12),IF(_xlfn.XLOOKUP(B1183,'RES TECH'!$M:$M,'RES TECH'!$C:$C)="Lower-middle Income",IF(G1183&gt;1,IF(G1183&gt;3,0.23,0.18),0.09),IF(_xlfn.XLOOKUP(B1183,'RES TECH'!$M:$M,'RES TECH'!$C:$C)="Upper-middle Income",IF(G1183&gt;1,IF(G1183&gt;3,0.15,0.12),0.06),IF(_xlfn.XLOOKUP(B1183,'RES TECH'!$M:$M,'RES TECH'!$C:$C)="High Income",IF(G1183&gt;1,IF(G1183&gt;3,0.08,0.06),0.03))))))</f>
        <v>0.08</v>
      </c>
    </row>
    <row r="1184" spans="2:13" x14ac:dyDescent="0.25">
      <c r="B1184" t="str">
        <f>IF('RES TECH'!N1180=1,'RES TECH'!M1180,"*")</f>
        <v>RESAPAHIOldSCRAC4ELC40</v>
      </c>
      <c r="C1184" t="str">
        <f>IF(B1184="*","*",_xlfn.XLOOKUP(B1184,'RES TECH'!M:M,'RES TECH'!K:K))</f>
        <v>RESELC</v>
      </c>
      <c r="D1184" t="str">
        <f>IF(B1184="*","*",_xlfn.XLOOKUP(B1184,'RES TECH'!M:M,'RES TECH'!L:L))</f>
        <v>RESAPAHIOldSCEUE</v>
      </c>
      <c r="E1184">
        <f>IF(B1184="*","*",_xlfn.XLOOKUP(B1184,'RES TECH'!M:M,'RES TECH'!O:O))</f>
        <v>2040</v>
      </c>
      <c r="F1184" s="12">
        <f>IF(B1184="*","*",_xlfn.XLOOKUP(B1184,'RES TECH'!M:M,'RES TECH'!Y:Y))</f>
        <v>10</v>
      </c>
      <c r="G1184" s="12">
        <f>IF(B1184="*","*",_xlfn.XLOOKUP(B1184,'RES TECH'!M:M,'RES TECH'!V:V))</f>
        <v>3.9566236811254401</v>
      </c>
      <c r="H1184">
        <f>IF(B1184="*","*",_xlfn.XLOOKUP(B1184,'RES TECH'!M:M,'RES TECH'!AA:AA))</f>
        <v>31.536000000000001</v>
      </c>
      <c r="I1184" s="12">
        <f>IF(B1184="*","*",_xlfn.XLOOKUP(B1184,'RES TECH'!M:M,'RES TECH'!Z:Z))</f>
        <v>6.1608679451578198E-2</v>
      </c>
      <c r="J1184" s="12">
        <f>IF(B1184="*","*",_xlfn.XLOOKUP(B1184,'RES TECH'!M:M,'RES TECH'!S:S))</f>
        <v>310.97836743027489</v>
      </c>
      <c r="K1184" s="12">
        <f t="shared" si="36"/>
        <v>15.548918371513745</v>
      </c>
      <c r="L1184" s="12">
        <f t="shared" si="37"/>
        <v>0.77744591857568723</v>
      </c>
      <c r="M1184">
        <f>IF(B1184="*","*",IF(_xlfn.XLOOKUP(B1184,'RES TECH'!$M:$M,'RES TECH'!$C:$C)="Low Income",IF(G1184&gt;1,IF(G1184&gt;3,0.3,0.24),0.12),IF(_xlfn.XLOOKUP(B1184,'RES TECH'!$M:$M,'RES TECH'!$C:$C)="Lower-middle Income",IF(G1184&gt;1,IF(G1184&gt;3,0.23,0.18),0.09),IF(_xlfn.XLOOKUP(B1184,'RES TECH'!$M:$M,'RES TECH'!$C:$C)="Upper-middle Income",IF(G1184&gt;1,IF(G1184&gt;3,0.15,0.12),0.06),IF(_xlfn.XLOOKUP(B1184,'RES TECH'!$M:$M,'RES TECH'!$C:$C)="High Income",IF(G1184&gt;1,IF(G1184&gt;3,0.08,0.06),0.03))))))</f>
        <v>0.08</v>
      </c>
    </row>
    <row r="1185" spans="2:13" x14ac:dyDescent="0.25">
      <c r="B1185" t="str">
        <f>IF('RES TECH'!N1181=1,'RES TECH'!M1181,"*")</f>
        <v>RESAPAHIOldSCCAC1ELC20</v>
      </c>
      <c r="C1185" t="str">
        <f>IF(B1185="*","*",_xlfn.XLOOKUP(B1185,'RES TECH'!M:M,'RES TECH'!K:K))</f>
        <v>RESELC</v>
      </c>
      <c r="D1185" t="str">
        <f>IF(B1185="*","*",_xlfn.XLOOKUP(B1185,'RES TECH'!M:M,'RES TECH'!L:L))</f>
        <v>RESAPAHIOldSCEUE</v>
      </c>
      <c r="E1185">
        <f>IF(B1185="*","*",_xlfn.XLOOKUP(B1185,'RES TECH'!M:M,'RES TECH'!O:O))</f>
        <v>2020</v>
      </c>
      <c r="F1185" s="12">
        <f>IF(B1185="*","*",_xlfn.XLOOKUP(B1185,'RES TECH'!M:M,'RES TECH'!Y:Y))</f>
        <v>19</v>
      </c>
      <c r="G1185" s="12">
        <f>IF(B1185="*","*",_xlfn.XLOOKUP(B1185,'RES TECH'!M:M,'RES TECH'!V:V))</f>
        <v>3.8100820633059791</v>
      </c>
      <c r="H1185">
        <f>IF(B1185="*","*",_xlfn.XLOOKUP(B1185,'RES TECH'!M:M,'RES TECH'!AA:AA))</f>
        <v>31.536000000000001</v>
      </c>
      <c r="I1185" s="12">
        <f>IF(B1185="*","*",_xlfn.XLOOKUP(B1185,'RES TECH'!M:M,'RES TECH'!Z:Z))</f>
        <v>6.1608679451578198E-2</v>
      </c>
      <c r="J1185" s="12">
        <f>IF(B1185="*","*",_xlfn.XLOOKUP(B1185,'RES TECH'!M:M,'RES TECH'!S:S))</f>
        <v>1565.9194388333001</v>
      </c>
      <c r="K1185" s="12">
        <f t="shared" si="36"/>
        <v>78.295971941665016</v>
      </c>
      <c r="L1185" s="12">
        <f t="shared" si="37"/>
        <v>3.9147985970832511</v>
      </c>
      <c r="M1185">
        <f>IF(B1185="*","*",IF(_xlfn.XLOOKUP(B1185,'RES TECH'!$M:$M,'RES TECH'!$C:$C)="Low Income",IF(G1185&gt;1,IF(G1185&gt;3,0.3,0.24),0.12),IF(_xlfn.XLOOKUP(B1185,'RES TECH'!$M:$M,'RES TECH'!$C:$C)="Lower-middle Income",IF(G1185&gt;1,IF(G1185&gt;3,0.23,0.18),0.09),IF(_xlfn.XLOOKUP(B1185,'RES TECH'!$M:$M,'RES TECH'!$C:$C)="Upper-middle Income",IF(G1185&gt;1,IF(G1185&gt;3,0.15,0.12),0.06),IF(_xlfn.XLOOKUP(B1185,'RES TECH'!$M:$M,'RES TECH'!$C:$C)="High Income",IF(G1185&gt;1,IF(G1185&gt;3,0.08,0.06),0.03))))))</f>
        <v>0.08</v>
      </c>
    </row>
    <row r="1186" spans="2:13" x14ac:dyDescent="0.25">
      <c r="B1186" t="str">
        <f>IF('RES TECH'!N1182=1,'RES TECH'!M1182,"*")</f>
        <v>RESAPAHIOldSCCAC1ELC23</v>
      </c>
      <c r="C1186" t="str">
        <f>IF(B1186="*","*",_xlfn.XLOOKUP(B1186,'RES TECH'!M:M,'RES TECH'!K:K))</f>
        <v>RESELC</v>
      </c>
      <c r="D1186" t="str">
        <f>IF(B1186="*","*",_xlfn.XLOOKUP(B1186,'RES TECH'!M:M,'RES TECH'!L:L))</f>
        <v>RESAPAHIOldSCEUE</v>
      </c>
      <c r="E1186">
        <f>IF(B1186="*","*",_xlfn.XLOOKUP(B1186,'RES TECH'!M:M,'RES TECH'!O:O))</f>
        <v>2023</v>
      </c>
      <c r="F1186" s="12">
        <f>IF(B1186="*","*",_xlfn.XLOOKUP(B1186,'RES TECH'!M:M,'RES TECH'!Y:Y))</f>
        <v>19</v>
      </c>
      <c r="G1186" s="12">
        <f>IF(B1186="*","*",_xlfn.XLOOKUP(B1186,'RES TECH'!M:M,'RES TECH'!V:V))</f>
        <v>3.8100820633059791</v>
      </c>
      <c r="H1186">
        <f>IF(B1186="*","*",_xlfn.XLOOKUP(B1186,'RES TECH'!M:M,'RES TECH'!AA:AA))</f>
        <v>31.536000000000001</v>
      </c>
      <c r="I1186" s="12">
        <f>IF(B1186="*","*",_xlfn.XLOOKUP(B1186,'RES TECH'!M:M,'RES TECH'!Z:Z))</f>
        <v>6.1608679451578198E-2</v>
      </c>
      <c r="J1186" s="12">
        <f>IF(B1186="*","*",_xlfn.XLOOKUP(B1186,'RES TECH'!M:M,'RES TECH'!S:S))</f>
        <v>1565.9194388333001</v>
      </c>
      <c r="K1186" s="12">
        <f t="shared" si="36"/>
        <v>78.295971941665016</v>
      </c>
      <c r="L1186" s="12">
        <f t="shared" si="37"/>
        <v>3.9147985970832511</v>
      </c>
      <c r="M1186">
        <f>IF(B1186="*","*",IF(_xlfn.XLOOKUP(B1186,'RES TECH'!$M:$M,'RES TECH'!$C:$C)="Low Income",IF(G1186&gt;1,IF(G1186&gt;3,0.3,0.24),0.12),IF(_xlfn.XLOOKUP(B1186,'RES TECH'!$M:$M,'RES TECH'!$C:$C)="Lower-middle Income",IF(G1186&gt;1,IF(G1186&gt;3,0.23,0.18),0.09),IF(_xlfn.XLOOKUP(B1186,'RES TECH'!$M:$M,'RES TECH'!$C:$C)="Upper-middle Income",IF(G1186&gt;1,IF(G1186&gt;3,0.15,0.12),0.06),IF(_xlfn.XLOOKUP(B1186,'RES TECH'!$M:$M,'RES TECH'!$C:$C)="High Income",IF(G1186&gt;1,IF(G1186&gt;3,0.08,0.06),0.03))))))</f>
        <v>0.08</v>
      </c>
    </row>
    <row r="1187" spans="2:13" x14ac:dyDescent="0.25">
      <c r="B1187" t="str">
        <f>IF('RES TECH'!N1183=1,'RES TECH'!M1183,"*")</f>
        <v>RESAPAHIOldSCCAC2ELC20</v>
      </c>
      <c r="C1187" t="str">
        <f>IF(B1187="*","*",_xlfn.XLOOKUP(B1187,'RES TECH'!M:M,'RES TECH'!K:K))</f>
        <v>RESELC</v>
      </c>
      <c r="D1187" t="str">
        <f>IF(B1187="*","*",_xlfn.XLOOKUP(B1187,'RES TECH'!M:M,'RES TECH'!L:L))</f>
        <v>RESAPAHIOldSCEUE</v>
      </c>
      <c r="E1187">
        <f>IF(B1187="*","*",_xlfn.XLOOKUP(B1187,'RES TECH'!M:M,'RES TECH'!O:O))</f>
        <v>2020</v>
      </c>
      <c r="F1187" s="12">
        <f>IF(B1187="*","*",_xlfn.XLOOKUP(B1187,'RES TECH'!M:M,'RES TECH'!Y:Y))</f>
        <v>19</v>
      </c>
      <c r="G1187" s="12">
        <f>IF(B1187="*","*",_xlfn.XLOOKUP(B1187,'RES TECH'!M:M,'RES TECH'!V:V))</f>
        <v>4.0738569753810081</v>
      </c>
      <c r="H1187">
        <f>IF(B1187="*","*",_xlfn.XLOOKUP(B1187,'RES TECH'!M:M,'RES TECH'!AA:AA))</f>
        <v>31.536000000000001</v>
      </c>
      <c r="I1187" s="12">
        <f>IF(B1187="*","*",_xlfn.XLOOKUP(B1187,'RES TECH'!M:M,'RES TECH'!Z:Z))</f>
        <v>6.1608679451578198E-2</v>
      </c>
      <c r="J1187" s="12">
        <f>IF(B1187="*","*",_xlfn.XLOOKUP(B1187,'RES TECH'!M:M,'RES TECH'!S:S))</f>
        <v>1610.029845560998</v>
      </c>
      <c r="K1187" s="12">
        <f t="shared" si="36"/>
        <v>80.501492278049909</v>
      </c>
      <c r="L1187" s="12">
        <f t="shared" si="37"/>
        <v>4.025074613902496</v>
      </c>
      <c r="M1187">
        <f>IF(B1187="*","*",IF(_xlfn.XLOOKUP(B1187,'RES TECH'!$M:$M,'RES TECH'!$C:$C)="Low Income",IF(G1187&gt;1,IF(G1187&gt;3,0.3,0.24),0.12),IF(_xlfn.XLOOKUP(B1187,'RES TECH'!$M:$M,'RES TECH'!$C:$C)="Lower-middle Income",IF(G1187&gt;1,IF(G1187&gt;3,0.23,0.18),0.09),IF(_xlfn.XLOOKUP(B1187,'RES TECH'!$M:$M,'RES TECH'!$C:$C)="Upper-middle Income",IF(G1187&gt;1,IF(G1187&gt;3,0.15,0.12),0.06),IF(_xlfn.XLOOKUP(B1187,'RES TECH'!$M:$M,'RES TECH'!$C:$C)="High Income",IF(G1187&gt;1,IF(G1187&gt;3,0.08,0.06),0.03))))))</f>
        <v>0.08</v>
      </c>
    </row>
    <row r="1188" spans="2:13" x14ac:dyDescent="0.25">
      <c r="B1188" t="str">
        <f>IF('RES TECH'!N1184=1,'RES TECH'!M1184,"*")</f>
        <v>RESAPAHIOldSCCAC2ELC23</v>
      </c>
      <c r="C1188" t="str">
        <f>IF(B1188="*","*",_xlfn.XLOOKUP(B1188,'RES TECH'!M:M,'RES TECH'!K:K))</f>
        <v>RESELC</v>
      </c>
      <c r="D1188" t="str">
        <f>IF(B1188="*","*",_xlfn.XLOOKUP(B1188,'RES TECH'!M:M,'RES TECH'!L:L))</f>
        <v>RESAPAHIOldSCEUE</v>
      </c>
      <c r="E1188">
        <f>IF(B1188="*","*",_xlfn.XLOOKUP(B1188,'RES TECH'!M:M,'RES TECH'!O:O))</f>
        <v>2023</v>
      </c>
      <c r="F1188" s="12">
        <f>IF(B1188="*","*",_xlfn.XLOOKUP(B1188,'RES TECH'!M:M,'RES TECH'!Y:Y))</f>
        <v>19</v>
      </c>
      <c r="G1188" s="12">
        <f>IF(B1188="*","*",_xlfn.XLOOKUP(B1188,'RES TECH'!M:M,'RES TECH'!V:V))</f>
        <v>4.2203985932004704</v>
      </c>
      <c r="H1188">
        <f>IF(B1188="*","*",_xlfn.XLOOKUP(B1188,'RES TECH'!M:M,'RES TECH'!AA:AA))</f>
        <v>31.536000000000001</v>
      </c>
      <c r="I1188" s="12">
        <f>IF(B1188="*","*",_xlfn.XLOOKUP(B1188,'RES TECH'!M:M,'RES TECH'!Z:Z))</f>
        <v>6.1608679451578198E-2</v>
      </c>
      <c r="J1188" s="12">
        <f>IF(B1188="*","*",_xlfn.XLOOKUP(B1188,'RES TECH'!M:M,'RES TECH'!S:S))</f>
        <v>1632.0850489248469</v>
      </c>
      <c r="K1188" s="12">
        <f t="shared" si="36"/>
        <v>81.604252446242356</v>
      </c>
      <c r="L1188" s="12">
        <f t="shared" si="37"/>
        <v>4.0802126223121178</v>
      </c>
      <c r="M1188">
        <f>IF(B1188="*","*",IF(_xlfn.XLOOKUP(B1188,'RES TECH'!$M:$M,'RES TECH'!$C:$C)="Low Income",IF(G1188&gt;1,IF(G1188&gt;3,0.3,0.24),0.12),IF(_xlfn.XLOOKUP(B1188,'RES TECH'!$M:$M,'RES TECH'!$C:$C)="Lower-middle Income",IF(G1188&gt;1,IF(G1188&gt;3,0.23,0.18),0.09),IF(_xlfn.XLOOKUP(B1188,'RES TECH'!$M:$M,'RES TECH'!$C:$C)="Upper-middle Income",IF(G1188&gt;1,IF(G1188&gt;3,0.15,0.12),0.06),IF(_xlfn.XLOOKUP(B1188,'RES TECH'!$M:$M,'RES TECH'!$C:$C)="High Income",IF(G1188&gt;1,IF(G1188&gt;3,0.08,0.06),0.03))))))</f>
        <v>0.08</v>
      </c>
    </row>
    <row r="1189" spans="2:13" x14ac:dyDescent="0.25">
      <c r="B1189" t="str">
        <f>IF('RES TECH'!N1185=1,'RES TECH'!M1185,"*")</f>
        <v>RESAPAHIOldSCCAC3ELC20</v>
      </c>
      <c r="C1189" t="str">
        <f>IF(B1189="*","*",_xlfn.XLOOKUP(B1189,'RES TECH'!M:M,'RES TECH'!K:K))</f>
        <v>RESELC</v>
      </c>
      <c r="D1189" t="str">
        <f>IF(B1189="*","*",_xlfn.XLOOKUP(B1189,'RES TECH'!M:M,'RES TECH'!L:L))</f>
        <v>RESAPAHIOldSCEUE</v>
      </c>
      <c r="E1189">
        <f>IF(B1189="*","*",_xlfn.XLOOKUP(B1189,'RES TECH'!M:M,'RES TECH'!O:O))</f>
        <v>2020</v>
      </c>
      <c r="F1189" s="12">
        <f>IF(B1189="*","*",_xlfn.XLOOKUP(B1189,'RES TECH'!M:M,'RES TECH'!Y:Y))</f>
        <v>19</v>
      </c>
      <c r="G1189" s="12">
        <f>IF(B1189="*","*",_xlfn.XLOOKUP(B1189,'RES TECH'!M:M,'RES TECH'!V:V))</f>
        <v>4.3962485345838216</v>
      </c>
      <c r="H1189">
        <f>IF(B1189="*","*",_xlfn.XLOOKUP(B1189,'RES TECH'!M:M,'RES TECH'!AA:AA))</f>
        <v>31.536000000000001</v>
      </c>
      <c r="I1189" s="12">
        <f>IF(B1189="*","*",_xlfn.XLOOKUP(B1189,'RES TECH'!M:M,'RES TECH'!Z:Z))</f>
        <v>6.1608679451578198E-2</v>
      </c>
      <c r="J1189" s="12">
        <f>IF(B1189="*","*",_xlfn.XLOOKUP(B1189,'RES TECH'!M:M,'RES TECH'!S:S))</f>
        <v>1764.416269107943</v>
      </c>
      <c r="K1189" s="12">
        <f t="shared" si="36"/>
        <v>88.220813455397149</v>
      </c>
      <c r="L1189" s="12">
        <f t="shared" si="37"/>
        <v>4.4110406727698575</v>
      </c>
      <c r="M1189">
        <f>IF(B1189="*","*",IF(_xlfn.XLOOKUP(B1189,'RES TECH'!$M:$M,'RES TECH'!$C:$C)="Low Income",IF(G1189&gt;1,IF(G1189&gt;3,0.3,0.24),0.12),IF(_xlfn.XLOOKUP(B1189,'RES TECH'!$M:$M,'RES TECH'!$C:$C)="Lower-middle Income",IF(G1189&gt;1,IF(G1189&gt;3,0.23,0.18),0.09),IF(_xlfn.XLOOKUP(B1189,'RES TECH'!$M:$M,'RES TECH'!$C:$C)="Upper-middle Income",IF(G1189&gt;1,IF(G1189&gt;3,0.15,0.12),0.06),IF(_xlfn.XLOOKUP(B1189,'RES TECH'!$M:$M,'RES TECH'!$C:$C)="High Income",IF(G1189&gt;1,IF(G1189&gt;3,0.08,0.06),0.03))))))</f>
        <v>0.08</v>
      </c>
    </row>
    <row r="1190" spans="2:13" x14ac:dyDescent="0.25">
      <c r="B1190" t="str">
        <f>IF('RES TECH'!N1186=1,'RES TECH'!M1186,"*")</f>
        <v>RESAPAHIOldSCCAC3ELC23</v>
      </c>
      <c r="C1190" t="str">
        <f>IF(B1190="*","*",_xlfn.XLOOKUP(B1190,'RES TECH'!M:M,'RES TECH'!K:K))</f>
        <v>RESELC</v>
      </c>
      <c r="D1190" t="str">
        <f>IF(B1190="*","*",_xlfn.XLOOKUP(B1190,'RES TECH'!M:M,'RES TECH'!L:L))</f>
        <v>RESAPAHIOldSCEUE</v>
      </c>
      <c r="E1190">
        <f>IF(B1190="*","*",_xlfn.XLOOKUP(B1190,'RES TECH'!M:M,'RES TECH'!O:O))</f>
        <v>2023</v>
      </c>
      <c r="F1190" s="12">
        <f>IF(B1190="*","*",_xlfn.XLOOKUP(B1190,'RES TECH'!M:M,'RES TECH'!Y:Y))</f>
        <v>19</v>
      </c>
      <c r="G1190" s="12">
        <f>IF(B1190="*","*",_xlfn.XLOOKUP(B1190,'RES TECH'!M:M,'RES TECH'!V:V))</f>
        <v>4.6893317702227444</v>
      </c>
      <c r="H1190">
        <f>IF(B1190="*","*",_xlfn.XLOOKUP(B1190,'RES TECH'!M:M,'RES TECH'!AA:AA))</f>
        <v>31.536000000000001</v>
      </c>
      <c r="I1190" s="12">
        <f>IF(B1190="*","*",_xlfn.XLOOKUP(B1190,'RES TECH'!M:M,'RES TECH'!Z:Z))</f>
        <v>6.1608679451578198E-2</v>
      </c>
      <c r="J1190" s="12">
        <f>IF(B1190="*","*",_xlfn.XLOOKUP(B1190,'RES TECH'!M:M,'RES TECH'!S:S))</f>
        <v>1882.0440203818059</v>
      </c>
      <c r="K1190" s="12">
        <f t="shared" si="36"/>
        <v>94.102201019090302</v>
      </c>
      <c r="L1190" s="12">
        <f t="shared" si="37"/>
        <v>4.7051100509545156</v>
      </c>
      <c r="M1190">
        <f>IF(B1190="*","*",IF(_xlfn.XLOOKUP(B1190,'RES TECH'!$M:$M,'RES TECH'!$C:$C)="Low Income",IF(G1190&gt;1,IF(G1190&gt;3,0.3,0.24),0.12),IF(_xlfn.XLOOKUP(B1190,'RES TECH'!$M:$M,'RES TECH'!$C:$C)="Lower-middle Income",IF(G1190&gt;1,IF(G1190&gt;3,0.23,0.18),0.09),IF(_xlfn.XLOOKUP(B1190,'RES TECH'!$M:$M,'RES TECH'!$C:$C)="Upper-middle Income",IF(G1190&gt;1,IF(G1190&gt;3,0.15,0.12),0.06),IF(_xlfn.XLOOKUP(B1190,'RES TECH'!$M:$M,'RES TECH'!$C:$C)="High Income",IF(G1190&gt;1,IF(G1190&gt;3,0.08,0.06),0.03))))))</f>
        <v>0.08</v>
      </c>
    </row>
    <row r="1191" spans="2:13" x14ac:dyDescent="0.25">
      <c r="B1191" t="str">
        <f>IF('RES TECH'!N1187=1,'RES TECH'!M1187,"*")</f>
        <v>RESAPAHIOldSCCAC4ELC20</v>
      </c>
      <c r="C1191" t="str">
        <f>IF(B1191="*","*",_xlfn.XLOOKUP(B1191,'RES TECH'!M:M,'RES TECH'!K:K))</f>
        <v>RESELC</v>
      </c>
      <c r="D1191" t="str">
        <f>IF(B1191="*","*",_xlfn.XLOOKUP(B1191,'RES TECH'!M:M,'RES TECH'!L:L))</f>
        <v>RESAPAHIOldSCEUE</v>
      </c>
      <c r="E1191">
        <f>IF(B1191="*","*",_xlfn.XLOOKUP(B1191,'RES TECH'!M:M,'RES TECH'!O:O))</f>
        <v>2020</v>
      </c>
      <c r="F1191" s="12">
        <f>IF(B1191="*","*",_xlfn.XLOOKUP(B1191,'RES TECH'!M:M,'RES TECH'!Y:Y))</f>
        <v>19</v>
      </c>
      <c r="G1191" s="12">
        <f>IF(B1191="*","*",_xlfn.XLOOKUP(B1191,'RES TECH'!M:M,'RES TECH'!V:V))</f>
        <v>4.835873388042204</v>
      </c>
      <c r="H1191">
        <f>IF(B1191="*","*",_xlfn.XLOOKUP(B1191,'RES TECH'!M:M,'RES TECH'!AA:AA))</f>
        <v>31.536000000000001</v>
      </c>
      <c r="I1191" s="12">
        <f>IF(B1191="*","*",_xlfn.XLOOKUP(B1191,'RES TECH'!M:M,'RES TECH'!Z:Z))</f>
        <v>6.1608679451578198E-2</v>
      </c>
      <c r="J1191" s="12">
        <f>IF(B1191="*","*",_xlfn.XLOOKUP(B1191,'RES TECH'!M:M,'RES TECH'!S:S))</f>
        <v>2051.1339128379841</v>
      </c>
      <c r="K1191" s="12">
        <f t="shared" si="36"/>
        <v>102.55669564189921</v>
      </c>
      <c r="L1191" s="12">
        <f t="shared" si="37"/>
        <v>5.1278347820949612</v>
      </c>
      <c r="M1191">
        <f>IF(B1191="*","*",IF(_xlfn.XLOOKUP(B1191,'RES TECH'!$M:$M,'RES TECH'!$C:$C)="Low Income",IF(G1191&gt;1,IF(G1191&gt;3,0.3,0.24),0.12),IF(_xlfn.XLOOKUP(B1191,'RES TECH'!$M:$M,'RES TECH'!$C:$C)="Lower-middle Income",IF(G1191&gt;1,IF(G1191&gt;3,0.23,0.18),0.09),IF(_xlfn.XLOOKUP(B1191,'RES TECH'!$M:$M,'RES TECH'!$C:$C)="Upper-middle Income",IF(G1191&gt;1,IF(G1191&gt;3,0.15,0.12),0.06),IF(_xlfn.XLOOKUP(B1191,'RES TECH'!$M:$M,'RES TECH'!$C:$C)="High Income",IF(G1191&gt;1,IF(G1191&gt;3,0.08,0.06),0.03))))))</f>
        <v>0.08</v>
      </c>
    </row>
    <row r="1192" spans="2:13" x14ac:dyDescent="0.25">
      <c r="B1192" t="str">
        <f>IF('RES TECH'!N1188=1,'RES TECH'!M1188,"*")</f>
        <v>RESAPAHIOldSCCAC4ELC22</v>
      </c>
      <c r="C1192" t="str">
        <f>IF(B1192="*","*",_xlfn.XLOOKUP(B1192,'RES TECH'!M:M,'RES TECH'!K:K))</f>
        <v>RESELC</v>
      </c>
      <c r="D1192" t="str">
        <f>IF(B1192="*","*",_xlfn.XLOOKUP(B1192,'RES TECH'!M:M,'RES TECH'!L:L))</f>
        <v>RESAPAHIOldSCEUE</v>
      </c>
      <c r="E1192">
        <f>IF(B1192="*","*",_xlfn.XLOOKUP(B1192,'RES TECH'!M:M,'RES TECH'!O:O))</f>
        <v>2022</v>
      </c>
      <c r="F1192" s="12">
        <f>IF(B1192="*","*",_xlfn.XLOOKUP(B1192,'RES TECH'!M:M,'RES TECH'!Y:Y))</f>
        <v>19</v>
      </c>
      <c r="G1192" s="12">
        <f>IF(B1192="*","*",_xlfn.XLOOKUP(B1192,'RES TECH'!M:M,'RES TECH'!V:V))</f>
        <v>4.835873388042204</v>
      </c>
      <c r="H1192">
        <f>IF(B1192="*","*",_xlfn.XLOOKUP(B1192,'RES TECH'!M:M,'RES TECH'!AA:AA))</f>
        <v>31.536000000000001</v>
      </c>
      <c r="I1192" s="12">
        <f>IF(B1192="*","*",_xlfn.XLOOKUP(B1192,'RES TECH'!M:M,'RES TECH'!Z:Z))</f>
        <v>6.1608679451578198E-2</v>
      </c>
      <c r="J1192" s="12">
        <f>IF(B1192="*","*",_xlfn.XLOOKUP(B1192,'RES TECH'!M:M,'RES TECH'!S:S))</f>
        <v>2051.1339128379841</v>
      </c>
      <c r="K1192" s="12">
        <f t="shared" si="36"/>
        <v>102.55669564189921</v>
      </c>
      <c r="L1192" s="12">
        <f t="shared" si="37"/>
        <v>5.1278347820949612</v>
      </c>
      <c r="M1192">
        <f>IF(B1192="*","*",IF(_xlfn.XLOOKUP(B1192,'RES TECH'!$M:$M,'RES TECH'!$C:$C)="Low Income",IF(G1192&gt;1,IF(G1192&gt;3,0.3,0.24),0.12),IF(_xlfn.XLOOKUP(B1192,'RES TECH'!$M:$M,'RES TECH'!$C:$C)="Lower-middle Income",IF(G1192&gt;1,IF(G1192&gt;3,0.23,0.18),0.09),IF(_xlfn.XLOOKUP(B1192,'RES TECH'!$M:$M,'RES TECH'!$C:$C)="Upper-middle Income",IF(G1192&gt;1,IF(G1192&gt;3,0.15,0.12),0.06),IF(_xlfn.XLOOKUP(B1192,'RES TECH'!$M:$M,'RES TECH'!$C:$C)="High Income",IF(G1192&gt;1,IF(G1192&gt;3,0.08,0.06),0.03))))))</f>
        <v>0.08</v>
      </c>
    </row>
    <row r="1193" spans="2:13" x14ac:dyDescent="0.25">
      <c r="B1193" t="str">
        <f>IF('RES TECH'!N1189=1,'RES TECH'!M1189,"*")</f>
        <v>RESAPAHIOldRETF1ELC20</v>
      </c>
      <c r="C1193" t="str">
        <f>IF(B1193="*","*",_xlfn.XLOOKUP(B1193,'RES TECH'!M:M,'RES TECH'!K:K))</f>
        <v>RESELC</v>
      </c>
      <c r="D1193" t="str">
        <f>IF(B1193="*","*",_xlfn.XLOOKUP(B1193,'RES TECH'!M:M,'RES TECH'!L:L))</f>
        <v>RESAPAHIOldREEUE</v>
      </c>
      <c r="E1193">
        <f>IF(B1193="*","*",_xlfn.XLOOKUP(B1193,'RES TECH'!M:M,'RES TECH'!O:O))</f>
        <v>2020</v>
      </c>
      <c r="F1193" s="12">
        <f>IF(B1193="*","*",_xlfn.XLOOKUP(B1193,'RES TECH'!M:M,'RES TECH'!Y:Y))</f>
        <v>17</v>
      </c>
      <c r="G1193" s="12">
        <f>IF(B1193="*","*",_xlfn.XLOOKUP(B1193,'RES TECH'!M:M,'RES TECH'!V:V))</f>
        <v>1.1306815642458099</v>
      </c>
      <c r="H1193">
        <f>IF(B1193="*","*",_xlfn.XLOOKUP(B1193,'RES TECH'!M:M,'RES TECH'!AA:AA))</f>
        <v>1</v>
      </c>
      <c r="I1193" s="12">
        <f>IF(B1193="*","*",_xlfn.XLOOKUP(B1193,'RES TECH'!M:M,'RES TECH'!Z:Z))</f>
        <v>0.65</v>
      </c>
      <c r="J1193" s="12">
        <f>IF(B1193="*","*",_xlfn.XLOOKUP(B1193,'RES TECH'!M:M,'RES TECH'!S:S))</f>
        <v>394.31737857996848</v>
      </c>
      <c r="K1193" s="12">
        <f t="shared" si="36"/>
        <v>19.715868928998425</v>
      </c>
      <c r="L1193" s="12">
        <f t="shared" si="37"/>
        <v>0.98579344644992128</v>
      </c>
      <c r="M1193">
        <f>IF(B1193="*","*",IF(_xlfn.XLOOKUP(B1193,'RES TECH'!$M:$M,'RES TECH'!$C:$C)="Low Income",IF(G1193&gt;1,IF(G1193&gt;3,0.3,0.24),0.12),IF(_xlfn.XLOOKUP(B1193,'RES TECH'!$M:$M,'RES TECH'!$C:$C)="Lower-middle Income",IF(G1193&gt;1,IF(G1193&gt;3,0.23,0.18),0.09),IF(_xlfn.XLOOKUP(B1193,'RES TECH'!$M:$M,'RES TECH'!$C:$C)="Upper-middle Income",IF(G1193&gt;1,IF(G1193&gt;3,0.15,0.12),0.06),IF(_xlfn.XLOOKUP(B1193,'RES TECH'!$M:$M,'RES TECH'!$C:$C)="High Income",IF(G1193&gt;1,IF(G1193&gt;3,0.08,0.06),0.03))))))</f>
        <v>0.06</v>
      </c>
    </row>
    <row r="1194" spans="2:13" x14ac:dyDescent="0.25">
      <c r="B1194" t="str">
        <f>IF('RES TECH'!N1190=1,'RES TECH'!M1190,"*")</f>
        <v>RESAPAHIOldRETF2ELC20</v>
      </c>
      <c r="C1194" t="str">
        <f>IF(B1194="*","*",_xlfn.XLOOKUP(B1194,'RES TECH'!M:M,'RES TECH'!K:K))</f>
        <v>RESELC</v>
      </c>
      <c r="D1194" t="str">
        <f>IF(B1194="*","*",_xlfn.XLOOKUP(B1194,'RES TECH'!M:M,'RES TECH'!L:L))</f>
        <v>RESAPAHIOldREEUE</v>
      </c>
      <c r="E1194">
        <f>IF(B1194="*","*",_xlfn.XLOOKUP(B1194,'RES TECH'!M:M,'RES TECH'!O:O))</f>
        <v>2020</v>
      </c>
      <c r="F1194" s="12">
        <f>IF(B1194="*","*",_xlfn.XLOOKUP(B1194,'RES TECH'!M:M,'RES TECH'!Y:Y))</f>
        <v>17</v>
      </c>
      <c r="G1194" s="12">
        <f>IF(B1194="*","*",_xlfn.XLOOKUP(B1194,'RES TECH'!M:M,'RES TECH'!V:V))</f>
        <v>1.08659217877095</v>
      </c>
      <c r="H1194">
        <f>IF(B1194="*","*",_xlfn.XLOOKUP(B1194,'RES TECH'!M:M,'RES TECH'!AA:AA))</f>
        <v>1</v>
      </c>
      <c r="I1194" s="12">
        <f>IF(B1194="*","*",_xlfn.XLOOKUP(B1194,'RES TECH'!M:M,'RES TECH'!Z:Z))</f>
        <v>0.65</v>
      </c>
      <c r="J1194" s="12">
        <f>IF(B1194="*","*",_xlfn.XLOOKUP(B1194,'RES TECH'!M:M,'RES TECH'!S:S))</f>
        <v>422.48290562139482</v>
      </c>
      <c r="K1194" s="12">
        <f t="shared" si="36"/>
        <v>21.124145281069744</v>
      </c>
      <c r="L1194" s="12">
        <f t="shared" si="37"/>
        <v>1.0562072640534872</v>
      </c>
      <c r="M1194">
        <f>IF(B1194="*","*",IF(_xlfn.XLOOKUP(B1194,'RES TECH'!$M:$M,'RES TECH'!$C:$C)="Low Income",IF(G1194&gt;1,IF(G1194&gt;3,0.3,0.24),0.12),IF(_xlfn.XLOOKUP(B1194,'RES TECH'!$M:$M,'RES TECH'!$C:$C)="Lower-middle Income",IF(G1194&gt;1,IF(G1194&gt;3,0.23,0.18),0.09),IF(_xlfn.XLOOKUP(B1194,'RES TECH'!$M:$M,'RES TECH'!$C:$C)="Upper-middle Income",IF(G1194&gt;1,IF(G1194&gt;3,0.15,0.12),0.06),IF(_xlfn.XLOOKUP(B1194,'RES TECH'!$M:$M,'RES TECH'!$C:$C)="High Income",IF(G1194&gt;1,IF(G1194&gt;3,0.08,0.06),0.03))))))</f>
        <v>0.06</v>
      </c>
    </row>
    <row r="1195" spans="2:13" x14ac:dyDescent="0.25">
      <c r="B1195" t="str">
        <f>IF('RES TECH'!N1191=1,'RES TECH'!M1191,"*")</f>
        <v>RESAPAHIOldRETF3ELC20</v>
      </c>
      <c r="C1195" t="str">
        <f>IF(B1195="*","*",_xlfn.XLOOKUP(B1195,'RES TECH'!M:M,'RES TECH'!K:K))</f>
        <v>RESELC</v>
      </c>
      <c r="D1195" t="str">
        <f>IF(B1195="*","*",_xlfn.XLOOKUP(B1195,'RES TECH'!M:M,'RES TECH'!L:L))</f>
        <v>RESAPAHIOldREEUE</v>
      </c>
      <c r="E1195">
        <f>IF(B1195="*","*",_xlfn.XLOOKUP(B1195,'RES TECH'!M:M,'RES TECH'!O:O))</f>
        <v>2020</v>
      </c>
      <c r="F1195" s="12">
        <f>IF(B1195="*","*",_xlfn.XLOOKUP(B1195,'RES TECH'!M:M,'RES TECH'!Y:Y))</f>
        <v>17</v>
      </c>
      <c r="G1195" s="12">
        <f>IF(B1195="*","*",_xlfn.XLOOKUP(B1195,'RES TECH'!M:M,'RES TECH'!V:V))</f>
        <v>1.0176134078212291</v>
      </c>
      <c r="H1195">
        <f>IF(B1195="*","*",_xlfn.XLOOKUP(B1195,'RES TECH'!M:M,'RES TECH'!AA:AA))</f>
        <v>1</v>
      </c>
      <c r="I1195" s="12">
        <f>IF(B1195="*","*",_xlfn.XLOOKUP(B1195,'RES TECH'!M:M,'RES TECH'!Z:Z))</f>
        <v>0.65</v>
      </c>
      <c r="J1195" s="12">
        <f>IF(B1195="*","*",_xlfn.XLOOKUP(B1195,'RES TECH'!M:M,'RES TECH'!S:S))</f>
        <v>478.81395970424751</v>
      </c>
      <c r="K1195" s="12">
        <f t="shared" si="36"/>
        <v>23.940697985212378</v>
      </c>
      <c r="L1195" s="12">
        <f t="shared" si="37"/>
        <v>1.197034899260619</v>
      </c>
      <c r="M1195">
        <f>IF(B1195="*","*",IF(_xlfn.XLOOKUP(B1195,'RES TECH'!$M:$M,'RES TECH'!$C:$C)="Low Income",IF(G1195&gt;1,IF(G1195&gt;3,0.3,0.24),0.12),IF(_xlfn.XLOOKUP(B1195,'RES TECH'!$M:$M,'RES TECH'!$C:$C)="Lower-middle Income",IF(G1195&gt;1,IF(G1195&gt;3,0.23,0.18),0.09),IF(_xlfn.XLOOKUP(B1195,'RES TECH'!$M:$M,'RES TECH'!$C:$C)="Upper-middle Income",IF(G1195&gt;1,IF(G1195&gt;3,0.15,0.12),0.06),IF(_xlfn.XLOOKUP(B1195,'RES TECH'!$M:$M,'RES TECH'!$C:$C)="High Income",IF(G1195&gt;1,IF(G1195&gt;3,0.08,0.06),0.03))))))</f>
        <v>0.06</v>
      </c>
    </row>
    <row r="1196" spans="2:13" x14ac:dyDescent="0.25">
      <c r="B1196" t="str">
        <f>IF('RES TECH'!N1192=1,'RES TECH'!M1192,"*")</f>
        <v>RESAPAHIOldRETF4ELC20</v>
      </c>
      <c r="C1196" t="str">
        <f>IF(B1196="*","*",_xlfn.XLOOKUP(B1196,'RES TECH'!M:M,'RES TECH'!K:K))</f>
        <v>RESELC</v>
      </c>
      <c r="D1196" t="str">
        <f>IF(B1196="*","*",_xlfn.XLOOKUP(B1196,'RES TECH'!M:M,'RES TECH'!L:L))</f>
        <v>RESAPAHIOldREEUE</v>
      </c>
      <c r="E1196">
        <f>IF(B1196="*","*",_xlfn.XLOOKUP(B1196,'RES TECH'!M:M,'RES TECH'!O:O))</f>
        <v>2020</v>
      </c>
      <c r="F1196" s="12">
        <f>IF(B1196="*","*",_xlfn.XLOOKUP(B1196,'RES TECH'!M:M,'RES TECH'!Y:Y))</f>
        <v>17</v>
      </c>
      <c r="G1196" s="12">
        <f>IF(B1196="*","*",_xlfn.XLOOKUP(B1196,'RES TECH'!M:M,'RES TECH'!V:V))</f>
        <v>1</v>
      </c>
      <c r="H1196">
        <f>IF(B1196="*","*",_xlfn.XLOOKUP(B1196,'RES TECH'!M:M,'RES TECH'!AA:AA))</f>
        <v>1</v>
      </c>
      <c r="I1196" s="12">
        <f>IF(B1196="*","*",_xlfn.XLOOKUP(B1196,'RES TECH'!M:M,'RES TECH'!Z:Z))</f>
        <v>0.65</v>
      </c>
      <c r="J1196" s="12">
        <f>IF(B1196="*","*",_xlfn.XLOOKUP(B1196,'RES TECH'!M:M,'RES TECH'!S:S))</f>
        <v>495.71327592910319</v>
      </c>
      <c r="K1196" s="12">
        <f t="shared" si="36"/>
        <v>24.785663796455161</v>
      </c>
      <c r="L1196" s="12">
        <f t="shared" si="37"/>
        <v>1.2392831898227581</v>
      </c>
      <c r="M1196">
        <f>IF(B1196="*","*",IF(_xlfn.XLOOKUP(B1196,'RES TECH'!$M:$M,'RES TECH'!$C:$C)="Low Income",IF(G1196&gt;1,IF(G1196&gt;3,0.3,0.24),0.12),IF(_xlfn.XLOOKUP(B1196,'RES TECH'!$M:$M,'RES TECH'!$C:$C)="Lower-middle Income",IF(G1196&gt;1,IF(G1196&gt;3,0.23,0.18),0.09),IF(_xlfn.XLOOKUP(B1196,'RES TECH'!$M:$M,'RES TECH'!$C:$C)="Upper-middle Income",IF(G1196&gt;1,IF(G1196&gt;3,0.15,0.12),0.06),IF(_xlfn.XLOOKUP(B1196,'RES TECH'!$M:$M,'RES TECH'!$C:$C)="High Income",IF(G1196&gt;1,IF(G1196&gt;3,0.08,0.06),0.03))))))</f>
        <v>0.03</v>
      </c>
    </row>
    <row r="1197" spans="2:13" x14ac:dyDescent="0.25">
      <c r="B1197" t="str">
        <f>IF('RES TECH'!N1193=1,'RES TECH'!M1193,"*")</f>
        <v>RESAPAHIOldRESF1ELC20</v>
      </c>
      <c r="C1197" t="str">
        <f>IF(B1197="*","*",_xlfn.XLOOKUP(B1197,'RES TECH'!M:M,'RES TECH'!K:K))</f>
        <v>RESELC</v>
      </c>
      <c r="D1197" t="str">
        <f>IF(B1197="*","*",_xlfn.XLOOKUP(B1197,'RES TECH'!M:M,'RES TECH'!L:L))</f>
        <v>RESAPAHIOldREEUE</v>
      </c>
      <c r="E1197">
        <f>IF(B1197="*","*",_xlfn.XLOOKUP(B1197,'RES TECH'!M:M,'RES TECH'!O:O))</f>
        <v>2020</v>
      </c>
      <c r="F1197" s="12">
        <f>IF(B1197="*","*",_xlfn.XLOOKUP(B1197,'RES TECH'!M:M,'RES TECH'!Y:Y))</f>
        <v>17</v>
      </c>
      <c r="G1197" s="12">
        <f>IF(B1197="*","*",_xlfn.XLOOKUP(B1197,'RES TECH'!M:M,'RES TECH'!V:V))</f>
        <v>1.9699050279329611</v>
      </c>
      <c r="H1197">
        <f>IF(B1197="*","*",_xlfn.XLOOKUP(B1197,'RES TECH'!M:M,'RES TECH'!AA:AA))</f>
        <v>1</v>
      </c>
      <c r="I1197" s="12">
        <f>IF(B1197="*","*",_xlfn.XLOOKUP(B1197,'RES TECH'!M:M,'RES TECH'!Z:Z))</f>
        <v>0.65</v>
      </c>
      <c r="J1197" s="12">
        <f>IF(B1197="*","*",_xlfn.XLOOKUP(B1197,'RES TECH'!M:M,'RES TECH'!S:S))</f>
        <v>737.93680848536962</v>
      </c>
      <c r="K1197" s="12">
        <f t="shared" si="36"/>
        <v>36.896840424268483</v>
      </c>
      <c r="L1197" s="12">
        <f t="shared" si="37"/>
        <v>1.8448420212134242</v>
      </c>
      <c r="M1197">
        <f>IF(B1197="*","*",IF(_xlfn.XLOOKUP(B1197,'RES TECH'!$M:$M,'RES TECH'!$C:$C)="Low Income",IF(G1197&gt;1,IF(G1197&gt;3,0.3,0.24),0.12),IF(_xlfn.XLOOKUP(B1197,'RES TECH'!$M:$M,'RES TECH'!$C:$C)="Lower-middle Income",IF(G1197&gt;1,IF(G1197&gt;3,0.23,0.18),0.09),IF(_xlfn.XLOOKUP(B1197,'RES TECH'!$M:$M,'RES TECH'!$C:$C)="Upper-middle Income",IF(G1197&gt;1,IF(G1197&gt;3,0.15,0.12),0.06),IF(_xlfn.XLOOKUP(B1197,'RES TECH'!$M:$M,'RES TECH'!$C:$C)="High Income",IF(G1197&gt;1,IF(G1197&gt;3,0.08,0.06),0.03))))))</f>
        <v>0.06</v>
      </c>
    </row>
    <row r="1198" spans="2:13" x14ac:dyDescent="0.25">
      <c r="B1198" t="str">
        <f>IF('RES TECH'!N1194=1,'RES TECH'!M1194,"*")</f>
        <v>RESAPAHIOldRESF2ELC20</v>
      </c>
      <c r="C1198" t="str">
        <f>IF(B1198="*","*",_xlfn.XLOOKUP(B1198,'RES TECH'!M:M,'RES TECH'!K:K))</f>
        <v>RESELC</v>
      </c>
      <c r="D1198" t="str">
        <f>IF(B1198="*","*",_xlfn.XLOOKUP(B1198,'RES TECH'!M:M,'RES TECH'!L:L))</f>
        <v>RESAPAHIOldREEUE</v>
      </c>
      <c r="E1198">
        <f>IF(B1198="*","*",_xlfn.XLOOKUP(B1198,'RES TECH'!M:M,'RES TECH'!O:O))</f>
        <v>2020</v>
      </c>
      <c r="F1198" s="12">
        <f>IF(B1198="*","*",_xlfn.XLOOKUP(B1198,'RES TECH'!M:M,'RES TECH'!Y:Y))</f>
        <v>17</v>
      </c>
      <c r="G1198" s="12">
        <f>IF(B1198="*","*",_xlfn.XLOOKUP(B1198,'RES TECH'!M:M,'RES TECH'!V:V))</f>
        <v>1.8743016759776541</v>
      </c>
      <c r="H1198">
        <f>IF(B1198="*","*",_xlfn.XLOOKUP(B1198,'RES TECH'!M:M,'RES TECH'!AA:AA))</f>
        <v>1</v>
      </c>
      <c r="I1198" s="12">
        <f>IF(B1198="*","*",_xlfn.XLOOKUP(B1198,'RES TECH'!M:M,'RES TECH'!Z:Z))</f>
        <v>0.65</v>
      </c>
      <c r="J1198" s="12">
        <f>IF(B1198="*","*",_xlfn.XLOOKUP(B1198,'RES TECH'!M:M,'RES TECH'!S:S))</f>
        <v>799.90096797650745</v>
      </c>
      <c r="K1198" s="12">
        <f t="shared" si="36"/>
        <v>39.995048398825375</v>
      </c>
      <c r="L1198" s="12">
        <f t="shared" si="37"/>
        <v>1.9997524199412688</v>
      </c>
      <c r="M1198">
        <f>IF(B1198="*","*",IF(_xlfn.XLOOKUP(B1198,'RES TECH'!$M:$M,'RES TECH'!$C:$C)="Low Income",IF(G1198&gt;1,IF(G1198&gt;3,0.3,0.24),0.12),IF(_xlfn.XLOOKUP(B1198,'RES TECH'!$M:$M,'RES TECH'!$C:$C)="Lower-middle Income",IF(G1198&gt;1,IF(G1198&gt;3,0.23,0.18),0.09),IF(_xlfn.XLOOKUP(B1198,'RES TECH'!$M:$M,'RES TECH'!$C:$C)="Upper-middle Income",IF(G1198&gt;1,IF(G1198&gt;3,0.15,0.12),0.06),IF(_xlfn.XLOOKUP(B1198,'RES TECH'!$M:$M,'RES TECH'!$C:$C)="High Income",IF(G1198&gt;1,IF(G1198&gt;3,0.08,0.06),0.03))))))</f>
        <v>0.06</v>
      </c>
    </row>
    <row r="1199" spans="2:13" x14ac:dyDescent="0.25">
      <c r="B1199" t="str">
        <f>IF('RES TECH'!N1195=1,'RES TECH'!M1195,"*")</f>
        <v>RESAPAHIOldRESF3ELC20</v>
      </c>
      <c r="C1199" t="str">
        <f>IF(B1199="*","*",_xlfn.XLOOKUP(B1199,'RES TECH'!M:M,'RES TECH'!K:K))</f>
        <v>RESELC</v>
      </c>
      <c r="D1199" t="str">
        <f>IF(B1199="*","*",_xlfn.XLOOKUP(B1199,'RES TECH'!M:M,'RES TECH'!L:L))</f>
        <v>RESAPAHIOldREEUE</v>
      </c>
      <c r="E1199">
        <f>IF(B1199="*","*",_xlfn.XLOOKUP(B1199,'RES TECH'!M:M,'RES TECH'!O:O))</f>
        <v>2020</v>
      </c>
      <c r="F1199" s="12">
        <f>IF(B1199="*","*",_xlfn.XLOOKUP(B1199,'RES TECH'!M:M,'RES TECH'!Y:Y))</f>
        <v>17</v>
      </c>
      <c r="G1199" s="12">
        <f>IF(B1199="*","*",_xlfn.XLOOKUP(B1199,'RES TECH'!M:M,'RES TECH'!V:V))</f>
        <v>1.772914525139665</v>
      </c>
      <c r="H1199">
        <f>IF(B1199="*","*",_xlfn.XLOOKUP(B1199,'RES TECH'!M:M,'RES TECH'!AA:AA))</f>
        <v>1</v>
      </c>
      <c r="I1199" s="12">
        <f>IF(B1199="*","*",_xlfn.XLOOKUP(B1199,'RES TECH'!M:M,'RES TECH'!Z:Z))</f>
        <v>0.65</v>
      </c>
      <c r="J1199" s="12">
        <f>IF(B1199="*","*",_xlfn.XLOOKUP(B1199,'RES TECH'!M:M,'RES TECH'!S:S))</f>
        <v>873.13133828421587</v>
      </c>
      <c r="K1199" s="12">
        <f t="shared" si="36"/>
        <v>43.656566914210799</v>
      </c>
      <c r="L1199" s="12">
        <f t="shared" si="37"/>
        <v>2.18282834571054</v>
      </c>
      <c r="M1199">
        <f>IF(B1199="*","*",IF(_xlfn.XLOOKUP(B1199,'RES TECH'!$M:$M,'RES TECH'!$C:$C)="Low Income",IF(G1199&gt;1,IF(G1199&gt;3,0.3,0.24),0.12),IF(_xlfn.XLOOKUP(B1199,'RES TECH'!$M:$M,'RES TECH'!$C:$C)="Lower-middle Income",IF(G1199&gt;1,IF(G1199&gt;3,0.23,0.18),0.09),IF(_xlfn.XLOOKUP(B1199,'RES TECH'!$M:$M,'RES TECH'!$C:$C)="Upper-middle Income",IF(G1199&gt;1,IF(G1199&gt;3,0.15,0.12),0.06),IF(_xlfn.XLOOKUP(B1199,'RES TECH'!$M:$M,'RES TECH'!$C:$C)="High Income",IF(G1199&gt;1,IF(G1199&gt;3,0.08,0.06),0.03))))))</f>
        <v>0.06</v>
      </c>
    </row>
    <row r="1200" spans="2:13" x14ac:dyDescent="0.25">
      <c r="B1200" t="str">
        <f>IF('RES TECH'!N1196=1,'RES TECH'!M1196,"*")</f>
        <v>RESAPAHIOldRESF4ELC20</v>
      </c>
      <c r="C1200" t="str">
        <f>IF(B1200="*","*",_xlfn.XLOOKUP(B1200,'RES TECH'!M:M,'RES TECH'!K:K))</f>
        <v>RESELC</v>
      </c>
      <c r="D1200" t="str">
        <f>IF(B1200="*","*",_xlfn.XLOOKUP(B1200,'RES TECH'!M:M,'RES TECH'!L:L))</f>
        <v>RESAPAHIOldREEUE</v>
      </c>
      <c r="E1200">
        <f>IF(B1200="*","*",_xlfn.XLOOKUP(B1200,'RES TECH'!M:M,'RES TECH'!O:O))</f>
        <v>2020</v>
      </c>
      <c r="F1200" s="12">
        <f>IF(B1200="*","*",_xlfn.XLOOKUP(B1200,'RES TECH'!M:M,'RES TECH'!Y:Y))</f>
        <v>17</v>
      </c>
      <c r="G1200" s="12">
        <f>IF(B1200="*","*",_xlfn.XLOOKUP(B1200,'RES TECH'!M:M,'RES TECH'!V:V))</f>
        <v>1.4217877094972069</v>
      </c>
      <c r="H1200">
        <f>IF(B1200="*","*",_xlfn.XLOOKUP(B1200,'RES TECH'!M:M,'RES TECH'!AA:AA))</f>
        <v>1</v>
      </c>
      <c r="I1200" s="12">
        <f>IF(B1200="*","*",_xlfn.XLOOKUP(B1200,'RES TECH'!M:M,'RES TECH'!Z:Z))</f>
        <v>0.65</v>
      </c>
      <c r="J1200" s="12">
        <f>IF(B1200="*","*",_xlfn.XLOOKUP(B1200,'RES TECH'!M:M,'RES TECH'!S:S))</f>
        <v>1115.3548708404819</v>
      </c>
      <c r="K1200" s="12">
        <f t="shared" si="36"/>
        <v>55.7677435420241</v>
      </c>
      <c r="L1200" s="12">
        <f t="shared" si="37"/>
        <v>2.788387177101205</v>
      </c>
      <c r="M1200">
        <f>IF(B1200="*","*",IF(_xlfn.XLOOKUP(B1200,'RES TECH'!$M:$M,'RES TECH'!$C:$C)="Low Income",IF(G1200&gt;1,IF(G1200&gt;3,0.3,0.24),0.12),IF(_xlfn.XLOOKUP(B1200,'RES TECH'!$M:$M,'RES TECH'!$C:$C)="Lower-middle Income",IF(G1200&gt;1,IF(G1200&gt;3,0.23,0.18),0.09),IF(_xlfn.XLOOKUP(B1200,'RES TECH'!$M:$M,'RES TECH'!$C:$C)="Upper-middle Income",IF(G1200&gt;1,IF(G1200&gt;3,0.15,0.12),0.06),IF(_xlfn.XLOOKUP(B1200,'RES TECH'!$M:$M,'RES TECH'!$C:$C)="High Income",IF(G1200&gt;1,IF(G1200&gt;3,0.08,0.06),0.03))))))</f>
        <v>0.06</v>
      </c>
    </row>
    <row r="1201" spans="2:13" x14ac:dyDescent="0.25">
      <c r="B1201" t="str">
        <f>IF('RES TECH'!N1197=1,'RES TECH'!M1197,"*")</f>
        <v>RESAPAHIOldREBF1ELC20</v>
      </c>
      <c r="C1201" t="str">
        <f>IF(B1201="*","*",_xlfn.XLOOKUP(B1201,'RES TECH'!M:M,'RES TECH'!K:K))</f>
        <v>RESELC</v>
      </c>
      <c r="D1201" t="str">
        <f>IF(B1201="*","*",_xlfn.XLOOKUP(B1201,'RES TECH'!M:M,'RES TECH'!L:L))</f>
        <v>RESAPAHIOldREEUE</v>
      </c>
      <c r="E1201">
        <f>IF(B1201="*","*",_xlfn.XLOOKUP(B1201,'RES TECH'!M:M,'RES TECH'!O:O))</f>
        <v>2020</v>
      </c>
      <c r="F1201" s="12">
        <f>IF(B1201="*","*",_xlfn.XLOOKUP(B1201,'RES TECH'!M:M,'RES TECH'!Y:Y))</f>
        <v>17</v>
      </c>
      <c r="G1201" s="12">
        <f>IF(B1201="*","*",_xlfn.XLOOKUP(B1201,'RES TECH'!M:M,'RES TECH'!V:V))</f>
        <v>1.4540502793296091</v>
      </c>
      <c r="H1201">
        <f>IF(B1201="*","*",_xlfn.XLOOKUP(B1201,'RES TECH'!M:M,'RES TECH'!AA:AA))</f>
        <v>1</v>
      </c>
      <c r="I1201" s="12">
        <f>IF(B1201="*","*",_xlfn.XLOOKUP(B1201,'RES TECH'!M:M,'RES TECH'!Z:Z))</f>
        <v>0.65</v>
      </c>
      <c r="J1201" s="12">
        <f>IF(B1201="*","*",_xlfn.XLOOKUP(B1201,'RES TECH'!M:M,'RES TECH'!S:S))</f>
        <v>580.20985705338228</v>
      </c>
      <c r="K1201" s="12">
        <f t="shared" si="36"/>
        <v>29.010492852669117</v>
      </c>
      <c r="L1201" s="12">
        <f t="shared" si="37"/>
        <v>1.4505246426334559</v>
      </c>
      <c r="M1201">
        <f>IF(B1201="*","*",IF(_xlfn.XLOOKUP(B1201,'RES TECH'!$M:$M,'RES TECH'!$C:$C)="Low Income",IF(G1201&gt;1,IF(G1201&gt;3,0.3,0.24),0.12),IF(_xlfn.XLOOKUP(B1201,'RES TECH'!$M:$M,'RES TECH'!$C:$C)="Lower-middle Income",IF(G1201&gt;1,IF(G1201&gt;3,0.23,0.18),0.09),IF(_xlfn.XLOOKUP(B1201,'RES TECH'!$M:$M,'RES TECH'!$C:$C)="Upper-middle Income",IF(G1201&gt;1,IF(G1201&gt;3,0.15,0.12),0.06),IF(_xlfn.XLOOKUP(B1201,'RES TECH'!$M:$M,'RES TECH'!$C:$C)="High Income",IF(G1201&gt;1,IF(G1201&gt;3,0.08,0.06),0.03))))))</f>
        <v>0.06</v>
      </c>
    </row>
    <row r="1202" spans="2:13" x14ac:dyDescent="0.25">
      <c r="B1202" t="str">
        <f>IF('RES TECH'!N1198=1,'RES TECH'!M1198,"*")</f>
        <v>RESAPAHIOldREBF2ELC20</v>
      </c>
      <c r="C1202" t="str">
        <f>IF(B1202="*","*",_xlfn.XLOOKUP(B1202,'RES TECH'!M:M,'RES TECH'!K:K))</f>
        <v>RESELC</v>
      </c>
      <c r="D1202" t="str">
        <f>IF(B1202="*","*",_xlfn.XLOOKUP(B1202,'RES TECH'!M:M,'RES TECH'!L:L))</f>
        <v>RESAPAHIOldREEUE</v>
      </c>
      <c r="E1202">
        <f>IF(B1202="*","*",_xlfn.XLOOKUP(B1202,'RES TECH'!M:M,'RES TECH'!O:O))</f>
        <v>2020</v>
      </c>
      <c r="F1202" s="12">
        <f>IF(B1202="*","*",_xlfn.XLOOKUP(B1202,'RES TECH'!M:M,'RES TECH'!Y:Y))</f>
        <v>17</v>
      </c>
      <c r="G1202" s="12">
        <f>IF(B1202="*","*",_xlfn.XLOOKUP(B1202,'RES TECH'!M:M,'RES TECH'!V:V))</f>
        <v>1.3407821229050281</v>
      </c>
      <c r="H1202">
        <f>IF(B1202="*","*",_xlfn.XLOOKUP(B1202,'RES TECH'!M:M,'RES TECH'!AA:AA))</f>
        <v>1</v>
      </c>
      <c r="I1202" s="12">
        <f>IF(B1202="*","*",_xlfn.XLOOKUP(B1202,'RES TECH'!M:M,'RES TECH'!Z:Z))</f>
        <v>0.65</v>
      </c>
      <c r="J1202" s="12">
        <f>IF(B1202="*","*",_xlfn.XLOOKUP(B1202,'RES TECH'!M:M,'RES TECH'!S:S))</f>
        <v>630.90780572794961</v>
      </c>
      <c r="K1202" s="12">
        <f t="shared" si="36"/>
        <v>31.545390286397481</v>
      </c>
      <c r="L1202" s="12">
        <f t="shared" si="37"/>
        <v>1.5772695143198741</v>
      </c>
      <c r="M1202">
        <f>IF(B1202="*","*",IF(_xlfn.XLOOKUP(B1202,'RES TECH'!$M:$M,'RES TECH'!$C:$C)="Low Income",IF(G1202&gt;1,IF(G1202&gt;3,0.3,0.24),0.12),IF(_xlfn.XLOOKUP(B1202,'RES TECH'!$M:$M,'RES TECH'!$C:$C)="Lower-middle Income",IF(G1202&gt;1,IF(G1202&gt;3,0.23,0.18),0.09),IF(_xlfn.XLOOKUP(B1202,'RES TECH'!$M:$M,'RES TECH'!$C:$C)="Upper-middle Income",IF(G1202&gt;1,IF(G1202&gt;3,0.15,0.12),0.06),IF(_xlfn.XLOOKUP(B1202,'RES TECH'!$M:$M,'RES TECH'!$C:$C)="High Income",IF(G1202&gt;1,IF(G1202&gt;3,0.08,0.06),0.03))))))</f>
        <v>0.06</v>
      </c>
    </row>
    <row r="1203" spans="2:13" x14ac:dyDescent="0.25">
      <c r="B1203" t="str">
        <f>IF('RES TECH'!N1199=1,'RES TECH'!M1199,"*")</f>
        <v>RESAPAHIOldREBF3ELC20</v>
      </c>
      <c r="C1203" t="str">
        <f>IF(B1203="*","*",_xlfn.XLOOKUP(B1203,'RES TECH'!M:M,'RES TECH'!K:K))</f>
        <v>RESELC</v>
      </c>
      <c r="D1203" t="str">
        <f>IF(B1203="*","*",_xlfn.XLOOKUP(B1203,'RES TECH'!M:M,'RES TECH'!L:L))</f>
        <v>RESAPAHIOldREEUE</v>
      </c>
      <c r="E1203">
        <f>IF(B1203="*","*",_xlfn.XLOOKUP(B1203,'RES TECH'!M:M,'RES TECH'!O:O))</f>
        <v>2020</v>
      </c>
      <c r="F1203" s="12">
        <f>IF(B1203="*","*",_xlfn.XLOOKUP(B1203,'RES TECH'!M:M,'RES TECH'!Y:Y))</f>
        <v>17</v>
      </c>
      <c r="G1203" s="12">
        <f>IF(B1203="*","*",_xlfn.XLOOKUP(B1203,'RES TECH'!M:M,'RES TECH'!V:V))</f>
        <v>1.310055865921788</v>
      </c>
      <c r="H1203">
        <f>IF(B1203="*","*",_xlfn.XLOOKUP(B1203,'RES TECH'!M:M,'RES TECH'!AA:AA))</f>
        <v>1</v>
      </c>
      <c r="I1203" s="12">
        <f>IF(B1203="*","*",_xlfn.XLOOKUP(B1203,'RES TECH'!M:M,'RES TECH'!Z:Z))</f>
        <v>0.65</v>
      </c>
      <c r="J1203" s="12">
        <f>IF(B1203="*","*",_xlfn.XLOOKUP(B1203,'RES TECH'!M:M,'RES TECH'!S:S))</f>
        <v>653.44022736109059</v>
      </c>
      <c r="K1203" s="12">
        <f t="shared" si="36"/>
        <v>32.672011368054534</v>
      </c>
      <c r="L1203" s="12">
        <f t="shared" si="37"/>
        <v>1.6336005684027268</v>
      </c>
      <c r="M1203">
        <f>IF(B1203="*","*",IF(_xlfn.XLOOKUP(B1203,'RES TECH'!$M:$M,'RES TECH'!$C:$C)="Low Income",IF(G1203&gt;1,IF(G1203&gt;3,0.3,0.24),0.12),IF(_xlfn.XLOOKUP(B1203,'RES TECH'!$M:$M,'RES TECH'!$C:$C)="Lower-middle Income",IF(G1203&gt;1,IF(G1203&gt;3,0.23,0.18),0.09),IF(_xlfn.XLOOKUP(B1203,'RES TECH'!$M:$M,'RES TECH'!$C:$C)="Upper-middle Income",IF(G1203&gt;1,IF(G1203&gt;3,0.15,0.12),0.06),IF(_xlfn.XLOOKUP(B1203,'RES TECH'!$M:$M,'RES TECH'!$C:$C)="High Income",IF(G1203&gt;1,IF(G1203&gt;3,0.08,0.06),0.03))))))</f>
        <v>0.06</v>
      </c>
    </row>
    <row r="1204" spans="2:13" x14ac:dyDescent="0.25">
      <c r="B1204" t="str">
        <f>IF('RES TECH'!N1200=1,'RES TECH'!M1200,"*")</f>
        <v>RESAPAHIOldREBF4ELC20</v>
      </c>
      <c r="C1204" t="str">
        <f>IF(B1204="*","*",_xlfn.XLOOKUP(B1204,'RES TECH'!M:M,'RES TECH'!K:K))</f>
        <v>RESELC</v>
      </c>
      <c r="D1204" t="str">
        <f>IF(B1204="*","*",_xlfn.XLOOKUP(B1204,'RES TECH'!M:M,'RES TECH'!L:L))</f>
        <v>RESAPAHIOldREEUE</v>
      </c>
      <c r="E1204">
        <f>IF(B1204="*","*",_xlfn.XLOOKUP(B1204,'RES TECH'!M:M,'RES TECH'!O:O))</f>
        <v>2020</v>
      </c>
      <c r="F1204" s="12">
        <f>IF(B1204="*","*",_xlfn.XLOOKUP(B1204,'RES TECH'!M:M,'RES TECH'!Y:Y))</f>
        <v>17</v>
      </c>
      <c r="G1204" s="12">
        <f>IF(B1204="*","*",_xlfn.XLOOKUP(B1204,'RES TECH'!M:M,'RES TECH'!V:V))</f>
        <v>1.310055865921788</v>
      </c>
      <c r="H1204">
        <f>IF(B1204="*","*",_xlfn.XLOOKUP(B1204,'RES TECH'!M:M,'RES TECH'!AA:AA))</f>
        <v>1</v>
      </c>
      <c r="I1204" s="12">
        <f>IF(B1204="*","*",_xlfn.XLOOKUP(B1204,'RES TECH'!M:M,'RES TECH'!Z:Z))</f>
        <v>0.65</v>
      </c>
      <c r="J1204" s="12">
        <f>IF(B1204="*","*",_xlfn.XLOOKUP(B1204,'RES TECH'!M:M,'RES TECH'!S:S))</f>
        <v>653.44022736109059</v>
      </c>
      <c r="K1204" s="12">
        <f t="shared" si="36"/>
        <v>32.672011368054534</v>
      </c>
      <c r="L1204" s="12">
        <f t="shared" si="37"/>
        <v>1.6336005684027268</v>
      </c>
      <c r="M1204">
        <f>IF(B1204="*","*",IF(_xlfn.XLOOKUP(B1204,'RES TECH'!$M:$M,'RES TECH'!$C:$C)="Low Income",IF(G1204&gt;1,IF(G1204&gt;3,0.3,0.24),0.12),IF(_xlfn.XLOOKUP(B1204,'RES TECH'!$M:$M,'RES TECH'!$C:$C)="Lower-middle Income",IF(G1204&gt;1,IF(G1204&gt;3,0.23,0.18),0.09),IF(_xlfn.XLOOKUP(B1204,'RES TECH'!$M:$M,'RES TECH'!$C:$C)="Upper-middle Income",IF(G1204&gt;1,IF(G1204&gt;3,0.15,0.12),0.06),IF(_xlfn.XLOOKUP(B1204,'RES TECH'!$M:$M,'RES TECH'!$C:$C)="High Income",IF(G1204&gt;1,IF(G1204&gt;3,0.08,0.06),0.03))))))</f>
        <v>0.06</v>
      </c>
    </row>
    <row r="1205" spans="2:13" x14ac:dyDescent="0.25">
      <c r="B1205" t="str">
        <f>IF('RES TECH'!N1201=1,'RES TECH'!M1201,"*")</f>
        <v>RESAPAHIOldFRC1ELC20</v>
      </c>
      <c r="C1205" t="str">
        <f>IF(B1205="*","*",_xlfn.XLOOKUP(B1205,'RES TECH'!M:M,'RES TECH'!K:K))</f>
        <v>RESELC</v>
      </c>
      <c r="D1205" t="str">
        <f>IF(B1205="*","*",_xlfn.XLOOKUP(B1205,'RES TECH'!M:M,'RES TECH'!L:L))</f>
        <v>RESAPAHIOldFREUE</v>
      </c>
      <c r="E1205">
        <f>IF(B1205="*","*",_xlfn.XLOOKUP(B1205,'RES TECH'!M:M,'RES TECH'!O:O))</f>
        <v>2020</v>
      </c>
      <c r="F1205" s="12">
        <f>IF(B1205="*","*",_xlfn.XLOOKUP(B1205,'RES TECH'!M:M,'RES TECH'!Y:Y))</f>
        <v>22</v>
      </c>
      <c r="G1205" s="12">
        <f>IF(B1205="*","*",_xlfn.XLOOKUP(B1205,'RES TECH'!M:M,'RES TECH'!V:V))</f>
        <v>1.0918399999999999</v>
      </c>
      <c r="H1205">
        <f>IF(B1205="*","*",_xlfn.XLOOKUP(B1205,'RES TECH'!M:M,'RES TECH'!AA:AA))</f>
        <v>1</v>
      </c>
      <c r="I1205" s="12">
        <f>IF(B1205="*","*",_xlfn.XLOOKUP(B1205,'RES TECH'!M:M,'RES TECH'!Z:Z))</f>
        <v>0.65</v>
      </c>
      <c r="J1205" s="12">
        <f>IF(B1205="*","*",_xlfn.XLOOKUP(B1205,'RES TECH'!M:M,'RES TECH'!S:S))</f>
        <v>5727.7951298569787</v>
      </c>
      <c r="K1205" s="12">
        <f t="shared" si="36"/>
        <v>286.38975649284896</v>
      </c>
      <c r="L1205" s="12">
        <f t="shared" si="37"/>
        <v>14.319487824642449</v>
      </c>
      <c r="M1205">
        <f>IF(B1205="*","*",IF(_xlfn.XLOOKUP(B1205,'RES TECH'!$M:$M,'RES TECH'!$C:$C)="Low Income",IF(G1205&gt;1,IF(G1205&gt;3,0.3,0.24),0.12),IF(_xlfn.XLOOKUP(B1205,'RES TECH'!$M:$M,'RES TECH'!$C:$C)="Lower-middle Income",IF(G1205&gt;1,IF(G1205&gt;3,0.23,0.18),0.09),IF(_xlfn.XLOOKUP(B1205,'RES TECH'!$M:$M,'RES TECH'!$C:$C)="Upper-middle Income",IF(G1205&gt;1,IF(G1205&gt;3,0.15,0.12),0.06),IF(_xlfn.XLOOKUP(B1205,'RES TECH'!$M:$M,'RES TECH'!$C:$C)="High Income",IF(G1205&gt;1,IF(G1205&gt;3,0.08,0.06),0.03))))))</f>
        <v>0.06</v>
      </c>
    </row>
    <row r="1206" spans="2:13" x14ac:dyDescent="0.25">
      <c r="B1206" t="str">
        <f>IF('RES TECH'!N1202=1,'RES TECH'!M1202,"*")</f>
        <v>RESAPAHIOldFRC2ELC20</v>
      </c>
      <c r="C1206" t="str">
        <f>IF(B1206="*","*",_xlfn.XLOOKUP(B1206,'RES TECH'!M:M,'RES TECH'!K:K))</f>
        <v>RESELC</v>
      </c>
      <c r="D1206" t="str">
        <f>IF(B1206="*","*",_xlfn.XLOOKUP(B1206,'RES TECH'!M:M,'RES TECH'!L:L))</f>
        <v>RESAPAHIOldFREUE</v>
      </c>
      <c r="E1206">
        <f>IF(B1206="*","*",_xlfn.XLOOKUP(B1206,'RES TECH'!M:M,'RES TECH'!O:O))</f>
        <v>2020</v>
      </c>
      <c r="F1206" s="12">
        <f>IF(B1206="*","*",_xlfn.XLOOKUP(B1206,'RES TECH'!M:M,'RES TECH'!Y:Y))</f>
        <v>22</v>
      </c>
      <c r="G1206" s="12">
        <f>IF(B1206="*","*",_xlfn.XLOOKUP(B1206,'RES TECH'!M:M,'RES TECH'!V:V))</f>
        <v>1.08</v>
      </c>
      <c r="H1206">
        <f>IF(B1206="*","*",_xlfn.XLOOKUP(B1206,'RES TECH'!M:M,'RES TECH'!AA:AA))</f>
        <v>1</v>
      </c>
      <c r="I1206" s="12">
        <f>IF(B1206="*","*",_xlfn.XLOOKUP(B1206,'RES TECH'!M:M,'RES TECH'!Z:Z))</f>
        <v>0.65</v>
      </c>
      <c r="J1206" s="12">
        <f>IF(B1206="*","*",_xlfn.XLOOKUP(B1206,'RES TECH'!M:M,'RES TECH'!S:S))</f>
        <v>5727.7951298569787</v>
      </c>
      <c r="K1206" s="12">
        <f t="shared" si="36"/>
        <v>286.38975649284896</v>
      </c>
      <c r="L1206" s="12">
        <f t="shared" si="37"/>
        <v>14.319487824642449</v>
      </c>
      <c r="M1206">
        <f>IF(B1206="*","*",IF(_xlfn.XLOOKUP(B1206,'RES TECH'!$M:$M,'RES TECH'!$C:$C)="Low Income",IF(G1206&gt;1,IF(G1206&gt;3,0.3,0.24),0.12),IF(_xlfn.XLOOKUP(B1206,'RES TECH'!$M:$M,'RES TECH'!$C:$C)="Lower-middle Income",IF(G1206&gt;1,IF(G1206&gt;3,0.23,0.18),0.09),IF(_xlfn.XLOOKUP(B1206,'RES TECH'!$M:$M,'RES TECH'!$C:$C)="Upper-middle Income",IF(G1206&gt;1,IF(G1206&gt;3,0.15,0.12),0.06),IF(_xlfn.XLOOKUP(B1206,'RES TECH'!$M:$M,'RES TECH'!$C:$C)="High Income",IF(G1206&gt;1,IF(G1206&gt;3,0.08,0.06),0.03))))))</f>
        <v>0.06</v>
      </c>
    </row>
    <row r="1207" spans="2:13" x14ac:dyDescent="0.25">
      <c r="B1207" t="str">
        <f>IF('RES TECH'!N1203=1,'RES TECH'!M1203,"*")</f>
        <v>RESAPAHIOldFRC3ELC20</v>
      </c>
      <c r="C1207" t="str">
        <f>IF(B1207="*","*",_xlfn.XLOOKUP(B1207,'RES TECH'!M:M,'RES TECH'!K:K))</f>
        <v>RESELC</v>
      </c>
      <c r="D1207" t="str">
        <f>IF(B1207="*","*",_xlfn.XLOOKUP(B1207,'RES TECH'!M:M,'RES TECH'!L:L))</f>
        <v>RESAPAHIOldFREUE</v>
      </c>
      <c r="E1207">
        <f>IF(B1207="*","*",_xlfn.XLOOKUP(B1207,'RES TECH'!M:M,'RES TECH'!O:O))</f>
        <v>2020</v>
      </c>
      <c r="F1207" s="12">
        <f>IF(B1207="*","*",_xlfn.XLOOKUP(B1207,'RES TECH'!M:M,'RES TECH'!Y:Y))</f>
        <v>22</v>
      </c>
      <c r="G1207" s="12">
        <f>IF(B1207="*","*",_xlfn.XLOOKUP(B1207,'RES TECH'!M:M,'RES TECH'!V:V))</f>
        <v>1.0072727272727271</v>
      </c>
      <c r="H1207">
        <f>IF(B1207="*","*",_xlfn.XLOOKUP(B1207,'RES TECH'!M:M,'RES TECH'!AA:AA))</f>
        <v>1</v>
      </c>
      <c r="I1207" s="12">
        <f>IF(B1207="*","*",_xlfn.XLOOKUP(B1207,'RES TECH'!M:M,'RES TECH'!Z:Z))</f>
        <v>0.65</v>
      </c>
      <c r="J1207" s="12">
        <f>IF(B1207="*","*",_xlfn.XLOOKUP(B1207,'RES TECH'!M:M,'RES TECH'!S:S))</f>
        <v>6300.5746428426773</v>
      </c>
      <c r="K1207" s="12">
        <f t="shared" si="36"/>
        <v>315.02873214213389</v>
      </c>
      <c r="L1207" s="12">
        <f t="shared" si="37"/>
        <v>15.751436607106696</v>
      </c>
      <c r="M1207">
        <f>IF(B1207="*","*",IF(_xlfn.XLOOKUP(B1207,'RES TECH'!$M:$M,'RES TECH'!$C:$C)="Low Income",IF(G1207&gt;1,IF(G1207&gt;3,0.3,0.24),0.12),IF(_xlfn.XLOOKUP(B1207,'RES TECH'!$M:$M,'RES TECH'!$C:$C)="Lower-middle Income",IF(G1207&gt;1,IF(G1207&gt;3,0.23,0.18),0.09),IF(_xlfn.XLOOKUP(B1207,'RES TECH'!$M:$M,'RES TECH'!$C:$C)="Upper-middle Income",IF(G1207&gt;1,IF(G1207&gt;3,0.15,0.12),0.06),IF(_xlfn.XLOOKUP(B1207,'RES TECH'!$M:$M,'RES TECH'!$C:$C)="High Income",IF(G1207&gt;1,IF(G1207&gt;3,0.08,0.06),0.03))))))</f>
        <v>0.06</v>
      </c>
    </row>
    <row r="1208" spans="2:13" x14ac:dyDescent="0.25">
      <c r="B1208" t="str">
        <f>IF('RES TECH'!N1204=1,'RES TECH'!M1204,"*")</f>
        <v>RESAPAHIOldFRC4ELC20</v>
      </c>
      <c r="C1208" t="str">
        <f>IF(B1208="*","*",_xlfn.XLOOKUP(B1208,'RES TECH'!M:M,'RES TECH'!K:K))</f>
        <v>RESELC</v>
      </c>
      <c r="D1208" t="str">
        <f>IF(B1208="*","*",_xlfn.XLOOKUP(B1208,'RES TECH'!M:M,'RES TECH'!L:L))</f>
        <v>RESAPAHIOldFREUE</v>
      </c>
      <c r="E1208">
        <f>IF(B1208="*","*",_xlfn.XLOOKUP(B1208,'RES TECH'!M:M,'RES TECH'!O:O))</f>
        <v>2020</v>
      </c>
      <c r="F1208" s="12">
        <f>IF(B1208="*","*",_xlfn.XLOOKUP(B1208,'RES TECH'!M:M,'RES TECH'!Y:Y))</f>
        <v>22</v>
      </c>
      <c r="G1208" s="12">
        <f>IF(B1208="*","*",_xlfn.XLOOKUP(B1208,'RES TECH'!M:M,'RES TECH'!V:V))</f>
        <v>1</v>
      </c>
      <c r="H1208">
        <f>IF(B1208="*","*",_xlfn.XLOOKUP(B1208,'RES TECH'!M:M,'RES TECH'!AA:AA))</f>
        <v>1</v>
      </c>
      <c r="I1208" s="12">
        <f>IF(B1208="*","*",_xlfn.XLOOKUP(B1208,'RES TECH'!M:M,'RES TECH'!Z:Z))</f>
        <v>0.65</v>
      </c>
      <c r="J1208" s="12">
        <f>IF(B1208="*","*",_xlfn.XLOOKUP(B1208,'RES TECH'!M:M,'RES TECH'!S:S))</f>
        <v>6186.0187402455367</v>
      </c>
      <c r="K1208" s="12">
        <f t="shared" si="36"/>
        <v>309.30093701227685</v>
      </c>
      <c r="L1208" s="12">
        <f t="shared" si="37"/>
        <v>15.465046850613843</v>
      </c>
      <c r="M1208">
        <f>IF(B1208="*","*",IF(_xlfn.XLOOKUP(B1208,'RES TECH'!$M:$M,'RES TECH'!$C:$C)="Low Income",IF(G1208&gt;1,IF(G1208&gt;3,0.3,0.24),0.12),IF(_xlfn.XLOOKUP(B1208,'RES TECH'!$M:$M,'RES TECH'!$C:$C)="Lower-middle Income",IF(G1208&gt;1,IF(G1208&gt;3,0.23,0.18),0.09),IF(_xlfn.XLOOKUP(B1208,'RES TECH'!$M:$M,'RES TECH'!$C:$C)="Upper-middle Income",IF(G1208&gt;1,IF(G1208&gt;3,0.15,0.12),0.06),IF(_xlfn.XLOOKUP(B1208,'RES TECH'!$M:$M,'RES TECH'!$C:$C)="High Income",IF(G1208&gt;1,IF(G1208&gt;3,0.08,0.06),0.03))))))</f>
        <v>0.03</v>
      </c>
    </row>
    <row r="1209" spans="2:13" x14ac:dyDescent="0.25">
      <c r="B1209" t="str">
        <f>IF('RES TECH'!N1205=1,'RES TECH'!M1205,"*")</f>
        <v>RESAPAHIOldFRU1ELC20</v>
      </c>
      <c r="C1209" t="str">
        <f>IF(B1209="*","*",_xlfn.XLOOKUP(B1209,'RES TECH'!M:M,'RES TECH'!K:K))</f>
        <v>RESELC</v>
      </c>
      <c r="D1209" t="str">
        <f>IF(B1209="*","*",_xlfn.XLOOKUP(B1209,'RES TECH'!M:M,'RES TECH'!L:L))</f>
        <v>RESAPAHIOldFREUE</v>
      </c>
      <c r="E1209">
        <f>IF(B1209="*","*",_xlfn.XLOOKUP(B1209,'RES TECH'!M:M,'RES TECH'!O:O))</f>
        <v>2020</v>
      </c>
      <c r="F1209" s="12">
        <f>IF(B1209="*","*",_xlfn.XLOOKUP(B1209,'RES TECH'!M:M,'RES TECH'!Y:Y))</f>
        <v>22</v>
      </c>
      <c r="G1209" s="12">
        <f>IF(B1209="*","*",_xlfn.XLOOKUP(B1209,'RES TECH'!M:M,'RES TECH'!V:V))</f>
        <v>1.736065454545455</v>
      </c>
      <c r="H1209">
        <f>IF(B1209="*","*",_xlfn.XLOOKUP(B1209,'RES TECH'!M:M,'RES TECH'!AA:AA))</f>
        <v>1</v>
      </c>
      <c r="I1209" s="12">
        <f>IF(B1209="*","*",_xlfn.XLOOKUP(B1209,'RES TECH'!M:M,'RES TECH'!Z:Z))</f>
        <v>0.65</v>
      </c>
      <c r="J1209" s="12">
        <f>IF(B1209="*","*",_xlfn.XLOOKUP(B1209,'RES TECH'!M:M,'RES TECH'!S:S))</f>
        <v>7904.3572792026307</v>
      </c>
      <c r="K1209" s="12">
        <f t="shared" si="36"/>
        <v>395.21786396013158</v>
      </c>
      <c r="L1209" s="12">
        <f t="shared" si="37"/>
        <v>19.760893198006581</v>
      </c>
      <c r="M1209">
        <f>IF(B1209="*","*",IF(_xlfn.XLOOKUP(B1209,'RES TECH'!$M:$M,'RES TECH'!$C:$C)="Low Income",IF(G1209&gt;1,IF(G1209&gt;3,0.3,0.24),0.12),IF(_xlfn.XLOOKUP(B1209,'RES TECH'!$M:$M,'RES TECH'!$C:$C)="Lower-middle Income",IF(G1209&gt;1,IF(G1209&gt;3,0.23,0.18),0.09),IF(_xlfn.XLOOKUP(B1209,'RES TECH'!$M:$M,'RES TECH'!$C:$C)="Upper-middle Income",IF(G1209&gt;1,IF(G1209&gt;3,0.15,0.12),0.06),IF(_xlfn.XLOOKUP(B1209,'RES TECH'!$M:$M,'RES TECH'!$C:$C)="High Income",IF(G1209&gt;1,IF(G1209&gt;3,0.08,0.06),0.03))))))</f>
        <v>0.06</v>
      </c>
    </row>
    <row r="1210" spans="2:13" x14ac:dyDescent="0.25">
      <c r="B1210" t="str">
        <f>IF('RES TECH'!N1206=1,'RES TECH'!M1206,"*")</f>
        <v>RESAPAHIOldFRU2ELC20</v>
      </c>
      <c r="C1210" t="str">
        <f>IF(B1210="*","*",_xlfn.XLOOKUP(B1210,'RES TECH'!M:M,'RES TECH'!K:K))</f>
        <v>RESELC</v>
      </c>
      <c r="D1210" t="str">
        <f>IF(B1210="*","*",_xlfn.XLOOKUP(B1210,'RES TECH'!M:M,'RES TECH'!L:L))</f>
        <v>RESAPAHIOldFREUE</v>
      </c>
      <c r="E1210">
        <f>IF(B1210="*","*",_xlfn.XLOOKUP(B1210,'RES TECH'!M:M,'RES TECH'!O:O))</f>
        <v>2020</v>
      </c>
      <c r="F1210" s="12">
        <f>IF(B1210="*","*",_xlfn.XLOOKUP(B1210,'RES TECH'!M:M,'RES TECH'!Y:Y))</f>
        <v>22</v>
      </c>
      <c r="G1210" s="12">
        <f>IF(B1210="*","*",_xlfn.XLOOKUP(B1210,'RES TECH'!M:M,'RES TECH'!V:V))</f>
        <v>1.621818181818182</v>
      </c>
      <c r="H1210">
        <f>IF(B1210="*","*",_xlfn.XLOOKUP(B1210,'RES TECH'!M:M,'RES TECH'!AA:AA))</f>
        <v>1</v>
      </c>
      <c r="I1210" s="12">
        <f>IF(B1210="*","*",_xlfn.XLOOKUP(B1210,'RES TECH'!M:M,'RES TECH'!Z:Z))</f>
        <v>0.65</v>
      </c>
      <c r="J1210" s="12">
        <f>IF(B1210="*","*",_xlfn.XLOOKUP(B1210,'RES TECH'!M:M,'RES TECH'!S:S))</f>
        <v>8591.6926947854681</v>
      </c>
      <c r="K1210" s="12">
        <f t="shared" si="36"/>
        <v>429.58463473927344</v>
      </c>
      <c r="L1210" s="12">
        <f t="shared" si="37"/>
        <v>21.479231736963673</v>
      </c>
      <c r="M1210">
        <f>IF(B1210="*","*",IF(_xlfn.XLOOKUP(B1210,'RES TECH'!$M:$M,'RES TECH'!$C:$C)="Low Income",IF(G1210&gt;1,IF(G1210&gt;3,0.3,0.24),0.12),IF(_xlfn.XLOOKUP(B1210,'RES TECH'!$M:$M,'RES TECH'!$C:$C)="Lower-middle Income",IF(G1210&gt;1,IF(G1210&gt;3,0.23,0.18),0.09),IF(_xlfn.XLOOKUP(B1210,'RES TECH'!$M:$M,'RES TECH'!$C:$C)="Upper-middle Income",IF(G1210&gt;1,IF(G1210&gt;3,0.15,0.12),0.06),IF(_xlfn.XLOOKUP(B1210,'RES TECH'!$M:$M,'RES TECH'!$C:$C)="High Income",IF(G1210&gt;1,IF(G1210&gt;3,0.08,0.06),0.03))))))</f>
        <v>0.06</v>
      </c>
    </row>
    <row r="1211" spans="2:13" x14ac:dyDescent="0.25">
      <c r="B1211" t="str">
        <f>IF('RES TECH'!N1207=1,'RES TECH'!M1207,"*")</f>
        <v>RESAPAHIOldFRU3ELC20</v>
      </c>
      <c r="C1211" t="str">
        <f>IF(B1211="*","*",_xlfn.XLOOKUP(B1211,'RES TECH'!M:M,'RES TECH'!K:K))</f>
        <v>RESELC</v>
      </c>
      <c r="D1211" t="str">
        <f>IF(B1211="*","*",_xlfn.XLOOKUP(B1211,'RES TECH'!M:M,'RES TECH'!L:L))</f>
        <v>RESAPAHIOldFREUE</v>
      </c>
      <c r="E1211">
        <f>IF(B1211="*","*",_xlfn.XLOOKUP(B1211,'RES TECH'!M:M,'RES TECH'!O:O))</f>
        <v>2020</v>
      </c>
      <c r="F1211" s="12">
        <f>IF(B1211="*","*",_xlfn.XLOOKUP(B1211,'RES TECH'!M:M,'RES TECH'!Y:Y))</f>
        <v>22</v>
      </c>
      <c r="G1211" s="12">
        <f>IF(B1211="*","*",_xlfn.XLOOKUP(B1211,'RES TECH'!M:M,'RES TECH'!V:V))</f>
        <v>1.5624589090909089</v>
      </c>
      <c r="H1211">
        <f>IF(B1211="*","*",_xlfn.XLOOKUP(B1211,'RES TECH'!M:M,'RES TECH'!AA:AA))</f>
        <v>1</v>
      </c>
      <c r="I1211" s="12">
        <f>IF(B1211="*","*",_xlfn.XLOOKUP(B1211,'RES TECH'!M:M,'RES TECH'!Z:Z))</f>
        <v>0.65</v>
      </c>
      <c r="J1211" s="12">
        <f>IF(B1211="*","*",_xlfn.XLOOKUP(B1211,'RES TECH'!M:M,'RES TECH'!S:S))</f>
        <v>9049.916305174027</v>
      </c>
      <c r="K1211" s="12">
        <f t="shared" si="36"/>
        <v>452.49581525870138</v>
      </c>
      <c r="L1211" s="12">
        <f t="shared" si="37"/>
        <v>22.624790762935071</v>
      </c>
      <c r="M1211">
        <f>IF(B1211="*","*",IF(_xlfn.XLOOKUP(B1211,'RES TECH'!$M:$M,'RES TECH'!$C:$C)="Low Income",IF(G1211&gt;1,IF(G1211&gt;3,0.3,0.24),0.12),IF(_xlfn.XLOOKUP(B1211,'RES TECH'!$M:$M,'RES TECH'!$C:$C)="Lower-middle Income",IF(G1211&gt;1,IF(G1211&gt;3,0.23,0.18),0.09),IF(_xlfn.XLOOKUP(B1211,'RES TECH'!$M:$M,'RES TECH'!$C:$C)="Upper-middle Income",IF(G1211&gt;1,IF(G1211&gt;3,0.15,0.12),0.06),IF(_xlfn.XLOOKUP(B1211,'RES TECH'!$M:$M,'RES TECH'!$C:$C)="High Income",IF(G1211&gt;1,IF(G1211&gt;3,0.08,0.06),0.03))))))</f>
        <v>0.06</v>
      </c>
    </row>
    <row r="1212" spans="2:13" x14ac:dyDescent="0.25">
      <c r="B1212" t="str">
        <f>IF('RES TECH'!N1208=1,'RES TECH'!M1208,"*")</f>
        <v>RESAPAHIOldFRU4ELC20</v>
      </c>
      <c r="C1212" t="str">
        <f>IF(B1212="*","*",_xlfn.XLOOKUP(B1212,'RES TECH'!M:M,'RES TECH'!K:K))</f>
        <v>RESELC</v>
      </c>
      <c r="D1212" t="str">
        <f>IF(B1212="*","*",_xlfn.XLOOKUP(B1212,'RES TECH'!M:M,'RES TECH'!L:L))</f>
        <v>RESAPAHIOldFREUE</v>
      </c>
      <c r="E1212">
        <f>IF(B1212="*","*",_xlfn.XLOOKUP(B1212,'RES TECH'!M:M,'RES TECH'!O:O))</f>
        <v>2020</v>
      </c>
      <c r="F1212" s="12">
        <f>IF(B1212="*","*",_xlfn.XLOOKUP(B1212,'RES TECH'!M:M,'RES TECH'!Y:Y))</f>
        <v>22</v>
      </c>
      <c r="G1212" s="12">
        <f>IF(B1212="*","*",_xlfn.XLOOKUP(B1212,'RES TECH'!M:M,'RES TECH'!V:V))</f>
        <v>1.5236363636363639</v>
      </c>
      <c r="H1212">
        <f>IF(B1212="*","*",_xlfn.XLOOKUP(B1212,'RES TECH'!M:M,'RES TECH'!AA:AA))</f>
        <v>1</v>
      </c>
      <c r="I1212" s="12">
        <f>IF(B1212="*","*",_xlfn.XLOOKUP(B1212,'RES TECH'!M:M,'RES TECH'!Z:Z))</f>
        <v>0.65</v>
      </c>
      <c r="J1212" s="12">
        <f>IF(B1212="*","*",_xlfn.XLOOKUP(B1212,'RES TECH'!M:M,'RES TECH'!S:S))</f>
        <v>9279.0281103683064</v>
      </c>
      <c r="K1212" s="12">
        <f t="shared" si="36"/>
        <v>463.95140551841536</v>
      </c>
      <c r="L1212" s="12">
        <f t="shared" si="37"/>
        <v>23.197570275920768</v>
      </c>
      <c r="M1212">
        <f>IF(B1212="*","*",IF(_xlfn.XLOOKUP(B1212,'RES TECH'!$M:$M,'RES TECH'!$C:$C)="Low Income",IF(G1212&gt;1,IF(G1212&gt;3,0.3,0.24),0.12),IF(_xlfn.XLOOKUP(B1212,'RES TECH'!$M:$M,'RES TECH'!$C:$C)="Lower-middle Income",IF(G1212&gt;1,IF(G1212&gt;3,0.23,0.18),0.09),IF(_xlfn.XLOOKUP(B1212,'RES TECH'!$M:$M,'RES TECH'!$C:$C)="Upper-middle Income",IF(G1212&gt;1,IF(G1212&gt;3,0.15,0.12),0.06),IF(_xlfn.XLOOKUP(B1212,'RES TECH'!$M:$M,'RES TECH'!$C:$C)="High Income",IF(G1212&gt;1,IF(G1212&gt;3,0.08,0.06),0.03))))))</f>
        <v>0.06</v>
      </c>
    </row>
    <row r="1213" spans="2:13" x14ac:dyDescent="0.25">
      <c r="B1213" t="str">
        <f>IF('RES TECH'!N1209=1,'RES TECH'!M1209,"*")</f>
        <v>RESAPAHIOldCK2NGA20</v>
      </c>
      <c r="C1213" t="str">
        <f>IF(B1213="*","*",_xlfn.XLOOKUP(B1213,'RES TECH'!M:M,'RES TECH'!K:K))</f>
        <v>RESNGA</v>
      </c>
      <c r="D1213" t="str">
        <f>IF(B1213="*","*",_xlfn.XLOOKUP(B1213,'RES TECH'!M:M,'RES TECH'!L:L))</f>
        <v>RESAPAHIOldCKEUE</v>
      </c>
      <c r="E1213">
        <f>IF(B1213="*","*",_xlfn.XLOOKUP(B1213,'RES TECH'!M:M,'RES TECH'!O:O))</f>
        <v>2020</v>
      </c>
      <c r="F1213" s="12">
        <f>IF(B1213="*","*",_xlfn.XLOOKUP(B1213,'RES TECH'!M:M,'RES TECH'!Y:Y))</f>
        <v>13</v>
      </c>
      <c r="G1213" s="12">
        <f>IF(B1213="*","*",_xlfn.XLOOKUP(B1213,'RES TECH'!M:M,'RES TECH'!V:V))</f>
        <v>0.45</v>
      </c>
      <c r="H1213">
        <f>IF(B1213="*","*",_xlfn.XLOOKUP(B1213,'RES TECH'!M:M,'RES TECH'!AA:AA))</f>
        <v>1</v>
      </c>
      <c r="I1213" s="12">
        <f>IF(B1213="*","*",_xlfn.XLOOKUP(B1213,'RES TECH'!M:M,'RES TECH'!Z:Z))</f>
        <v>9.0000000000000011E-2</v>
      </c>
      <c r="J1213" s="12">
        <f>IF(B1213="*","*",_xlfn.XLOOKUP(B1213,'RES TECH'!M:M,'RES TECH'!S:S))</f>
        <v>14.71513759567447</v>
      </c>
      <c r="K1213" s="12">
        <f t="shared" si="36"/>
        <v>0.73575687978372351</v>
      </c>
      <c r="L1213" s="12">
        <f t="shared" si="37"/>
        <v>3.6787843989186178E-2</v>
      </c>
      <c r="M1213">
        <f>IF(B1213="*","*",IF(_xlfn.XLOOKUP(B1213,'RES TECH'!$M:$M,'RES TECH'!$C:$C)="Low Income",IF(G1213&gt;1,IF(G1213&gt;3,0.3,0.24),0.12),IF(_xlfn.XLOOKUP(B1213,'RES TECH'!$M:$M,'RES TECH'!$C:$C)="Lower-middle Income",IF(G1213&gt;1,IF(G1213&gt;3,0.23,0.18),0.09),IF(_xlfn.XLOOKUP(B1213,'RES TECH'!$M:$M,'RES TECH'!$C:$C)="Upper-middle Income",IF(G1213&gt;1,IF(G1213&gt;3,0.15,0.12),0.06),IF(_xlfn.XLOOKUP(B1213,'RES TECH'!$M:$M,'RES TECH'!$C:$C)="High Income",IF(G1213&gt;1,IF(G1213&gt;3,0.08,0.06),0.03))))))</f>
        <v>0.03</v>
      </c>
    </row>
    <row r="1214" spans="2:13" x14ac:dyDescent="0.25">
      <c r="B1214" t="str">
        <f>IF('RES TECH'!N1210=1,'RES TECH'!M1210,"*")</f>
        <v>RESAPAHIOldCK4NGA20</v>
      </c>
      <c r="C1214" t="str">
        <f>IF(B1214="*","*",_xlfn.XLOOKUP(B1214,'RES TECH'!M:M,'RES TECH'!K:K))</f>
        <v>RESNGA</v>
      </c>
      <c r="D1214" t="str">
        <f>IF(B1214="*","*",_xlfn.XLOOKUP(B1214,'RES TECH'!M:M,'RES TECH'!L:L))</f>
        <v>RESAPAHIOldCKEUE</v>
      </c>
      <c r="E1214">
        <f>IF(B1214="*","*",_xlfn.XLOOKUP(B1214,'RES TECH'!M:M,'RES TECH'!O:O))</f>
        <v>2020</v>
      </c>
      <c r="F1214" s="12">
        <f>IF(B1214="*","*",_xlfn.XLOOKUP(B1214,'RES TECH'!M:M,'RES TECH'!Y:Y))</f>
        <v>13</v>
      </c>
      <c r="G1214" s="12">
        <f>IF(B1214="*","*",_xlfn.XLOOKUP(B1214,'RES TECH'!M:M,'RES TECH'!V:V))</f>
        <v>0.52</v>
      </c>
      <c r="H1214">
        <f>IF(B1214="*","*",_xlfn.XLOOKUP(B1214,'RES TECH'!M:M,'RES TECH'!AA:AA))</f>
        <v>1</v>
      </c>
      <c r="I1214" s="12">
        <f>IF(B1214="*","*",_xlfn.XLOOKUP(B1214,'RES TECH'!M:M,'RES TECH'!Z:Z))</f>
        <v>9.0000000000000011E-2</v>
      </c>
      <c r="J1214" s="12">
        <f>IF(B1214="*","*",_xlfn.XLOOKUP(B1214,'RES TECH'!M:M,'RES TECH'!S:S))</f>
        <v>17.004158999446059</v>
      </c>
      <c r="K1214" s="12">
        <f t="shared" si="36"/>
        <v>0.85020794997230298</v>
      </c>
      <c r="L1214" s="12">
        <f t="shared" si="37"/>
        <v>4.2510397498615154E-2</v>
      </c>
      <c r="M1214">
        <f>IF(B1214="*","*",IF(_xlfn.XLOOKUP(B1214,'RES TECH'!$M:$M,'RES TECH'!$C:$C)="Low Income",IF(G1214&gt;1,IF(G1214&gt;3,0.3,0.24),0.12),IF(_xlfn.XLOOKUP(B1214,'RES TECH'!$M:$M,'RES TECH'!$C:$C)="Lower-middle Income",IF(G1214&gt;1,IF(G1214&gt;3,0.23,0.18),0.09),IF(_xlfn.XLOOKUP(B1214,'RES TECH'!$M:$M,'RES TECH'!$C:$C)="Upper-middle Income",IF(G1214&gt;1,IF(G1214&gt;3,0.15,0.12),0.06),IF(_xlfn.XLOOKUP(B1214,'RES TECH'!$M:$M,'RES TECH'!$C:$C)="High Income",IF(G1214&gt;1,IF(G1214&gt;3,0.08,0.06),0.03))))))</f>
        <v>0.03</v>
      </c>
    </row>
    <row r="1215" spans="2:13" x14ac:dyDescent="0.25">
      <c r="B1215" t="str">
        <f>IF('RES TECH'!N1211=1,'RES TECH'!M1211,"*")</f>
        <v>RESAPAHIOldCK2LPG20</v>
      </c>
      <c r="C1215" t="str">
        <f>IF(B1215="*","*",_xlfn.XLOOKUP(B1215,'RES TECH'!M:M,'RES TECH'!K:K))</f>
        <v>RESLPG</v>
      </c>
      <c r="D1215" t="str">
        <f>IF(B1215="*","*",_xlfn.XLOOKUP(B1215,'RES TECH'!M:M,'RES TECH'!L:L))</f>
        <v>RESAPAHIOldCKEUE</v>
      </c>
      <c r="E1215">
        <f>IF(B1215="*","*",_xlfn.XLOOKUP(B1215,'RES TECH'!M:M,'RES TECH'!O:O))</f>
        <v>2020</v>
      </c>
      <c r="F1215" s="12">
        <f>IF(B1215="*","*",_xlfn.XLOOKUP(B1215,'RES TECH'!M:M,'RES TECH'!Y:Y))</f>
        <v>13</v>
      </c>
      <c r="G1215" s="12">
        <f>IF(B1215="*","*",_xlfn.XLOOKUP(B1215,'RES TECH'!M:M,'RES TECH'!V:V))</f>
        <v>0.45</v>
      </c>
      <c r="H1215">
        <f>IF(B1215="*","*",_xlfn.XLOOKUP(B1215,'RES TECH'!M:M,'RES TECH'!AA:AA))</f>
        <v>1</v>
      </c>
      <c r="I1215" s="12">
        <f>IF(B1215="*","*",_xlfn.XLOOKUP(B1215,'RES TECH'!M:M,'RES TECH'!Z:Z))</f>
        <v>9.0000000000000011E-2</v>
      </c>
      <c r="J1215" s="12">
        <f>IF(B1215="*","*",_xlfn.XLOOKUP(B1215,'RES TECH'!M:M,'RES TECH'!S:S))</f>
        <v>14.71513759567447</v>
      </c>
      <c r="K1215" s="12">
        <f t="shared" si="36"/>
        <v>0.73575687978372351</v>
      </c>
      <c r="L1215" s="12">
        <f t="shared" si="37"/>
        <v>3.6787843989186178E-2</v>
      </c>
      <c r="M1215">
        <f>IF(B1215="*","*",IF(_xlfn.XLOOKUP(B1215,'RES TECH'!$M:$M,'RES TECH'!$C:$C)="Low Income",IF(G1215&gt;1,IF(G1215&gt;3,0.3,0.24),0.12),IF(_xlfn.XLOOKUP(B1215,'RES TECH'!$M:$M,'RES TECH'!$C:$C)="Lower-middle Income",IF(G1215&gt;1,IF(G1215&gt;3,0.23,0.18),0.09),IF(_xlfn.XLOOKUP(B1215,'RES TECH'!$M:$M,'RES TECH'!$C:$C)="Upper-middle Income",IF(G1215&gt;1,IF(G1215&gt;3,0.15,0.12),0.06),IF(_xlfn.XLOOKUP(B1215,'RES TECH'!$M:$M,'RES TECH'!$C:$C)="High Income",IF(G1215&gt;1,IF(G1215&gt;3,0.08,0.06),0.03))))))</f>
        <v>0.03</v>
      </c>
    </row>
    <row r="1216" spans="2:13" x14ac:dyDescent="0.25">
      <c r="B1216" t="str">
        <f>IF('RES TECH'!N1212=1,'RES TECH'!M1212,"*")</f>
        <v>RESAPAHIOldCK4LPG20</v>
      </c>
      <c r="C1216" t="str">
        <f>IF(B1216="*","*",_xlfn.XLOOKUP(B1216,'RES TECH'!M:M,'RES TECH'!K:K))</f>
        <v>RESLPG</v>
      </c>
      <c r="D1216" t="str">
        <f>IF(B1216="*","*",_xlfn.XLOOKUP(B1216,'RES TECH'!M:M,'RES TECH'!L:L))</f>
        <v>RESAPAHIOldCKEUE</v>
      </c>
      <c r="E1216">
        <f>IF(B1216="*","*",_xlfn.XLOOKUP(B1216,'RES TECH'!M:M,'RES TECH'!O:O))</f>
        <v>2020</v>
      </c>
      <c r="F1216" s="12">
        <f>IF(B1216="*","*",_xlfn.XLOOKUP(B1216,'RES TECH'!M:M,'RES TECH'!Y:Y))</f>
        <v>13</v>
      </c>
      <c r="G1216" s="12">
        <f>IF(B1216="*","*",_xlfn.XLOOKUP(B1216,'RES TECH'!M:M,'RES TECH'!V:V))</f>
        <v>0.52</v>
      </c>
      <c r="H1216">
        <f>IF(B1216="*","*",_xlfn.XLOOKUP(B1216,'RES TECH'!M:M,'RES TECH'!AA:AA))</f>
        <v>1</v>
      </c>
      <c r="I1216" s="12">
        <f>IF(B1216="*","*",_xlfn.XLOOKUP(B1216,'RES TECH'!M:M,'RES TECH'!Z:Z))</f>
        <v>9.0000000000000011E-2</v>
      </c>
      <c r="J1216" s="12">
        <f>IF(B1216="*","*",_xlfn.XLOOKUP(B1216,'RES TECH'!M:M,'RES TECH'!S:S))</f>
        <v>17.004158999446059</v>
      </c>
      <c r="K1216" s="12">
        <f t="shared" si="36"/>
        <v>0.85020794997230298</v>
      </c>
      <c r="L1216" s="12">
        <f t="shared" si="37"/>
        <v>4.2510397498615154E-2</v>
      </c>
      <c r="M1216">
        <f>IF(B1216="*","*",IF(_xlfn.XLOOKUP(B1216,'RES TECH'!$M:$M,'RES TECH'!$C:$C)="Low Income",IF(G1216&gt;1,IF(G1216&gt;3,0.3,0.24),0.12),IF(_xlfn.XLOOKUP(B1216,'RES TECH'!$M:$M,'RES TECH'!$C:$C)="Lower-middle Income",IF(G1216&gt;1,IF(G1216&gt;3,0.23,0.18),0.09),IF(_xlfn.XLOOKUP(B1216,'RES TECH'!$M:$M,'RES TECH'!$C:$C)="Upper-middle Income",IF(G1216&gt;1,IF(G1216&gt;3,0.15,0.12),0.06),IF(_xlfn.XLOOKUP(B1216,'RES TECH'!$M:$M,'RES TECH'!$C:$C)="High Income",IF(G1216&gt;1,IF(G1216&gt;3,0.08,0.06),0.03))))))</f>
        <v>0.03</v>
      </c>
    </row>
    <row r="1217" spans="2:13" x14ac:dyDescent="0.25">
      <c r="B1217" t="str">
        <f>IF('RES TECH'!N1213=1,'RES TECH'!M1213,"*")</f>
        <v>RESAPAHIOldCK2ELC20</v>
      </c>
      <c r="C1217" t="str">
        <f>IF(B1217="*","*",_xlfn.XLOOKUP(B1217,'RES TECH'!M:M,'RES TECH'!K:K))</f>
        <v>RESELC</v>
      </c>
      <c r="D1217" t="str">
        <f>IF(B1217="*","*",_xlfn.XLOOKUP(B1217,'RES TECH'!M:M,'RES TECH'!L:L))</f>
        <v>RESAPAHIOldCKEUE</v>
      </c>
      <c r="E1217">
        <f>IF(B1217="*","*",_xlfn.XLOOKUP(B1217,'RES TECH'!M:M,'RES TECH'!O:O))</f>
        <v>2020</v>
      </c>
      <c r="F1217" s="12">
        <f>IF(B1217="*","*",_xlfn.XLOOKUP(B1217,'RES TECH'!M:M,'RES TECH'!Y:Y))</f>
        <v>16</v>
      </c>
      <c r="G1217" s="12">
        <f>IF(B1217="*","*",_xlfn.XLOOKUP(B1217,'RES TECH'!M:M,'RES TECH'!V:V))</f>
        <v>0.9</v>
      </c>
      <c r="H1217">
        <f>IF(B1217="*","*",_xlfn.XLOOKUP(B1217,'RES TECH'!M:M,'RES TECH'!AA:AA))</f>
        <v>1</v>
      </c>
      <c r="I1217" s="12">
        <f>IF(B1217="*","*",_xlfn.XLOOKUP(B1217,'RES TECH'!M:M,'RES TECH'!Z:Z))</f>
        <v>9.0000000000000011E-2</v>
      </c>
      <c r="J1217" s="12">
        <f>IF(B1217="*","*",_xlfn.XLOOKUP(B1217,'RES TECH'!M:M,'RES TECH'!S:S))</f>
        <v>30.623394455863099</v>
      </c>
      <c r="K1217" s="12">
        <f t="shared" si="36"/>
        <v>1.5311697227931551</v>
      </c>
      <c r="L1217" s="12">
        <f t="shared" si="37"/>
        <v>7.6558486139657767E-2</v>
      </c>
      <c r="M1217">
        <f>IF(B1217="*","*",IF(_xlfn.XLOOKUP(B1217,'RES TECH'!$M:$M,'RES TECH'!$C:$C)="Low Income",IF(G1217&gt;1,IF(G1217&gt;3,0.3,0.24),0.12),IF(_xlfn.XLOOKUP(B1217,'RES TECH'!$M:$M,'RES TECH'!$C:$C)="Lower-middle Income",IF(G1217&gt;1,IF(G1217&gt;3,0.23,0.18),0.09),IF(_xlfn.XLOOKUP(B1217,'RES TECH'!$M:$M,'RES TECH'!$C:$C)="Upper-middle Income",IF(G1217&gt;1,IF(G1217&gt;3,0.15,0.12),0.06),IF(_xlfn.XLOOKUP(B1217,'RES TECH'!$M:$M,'RES TECH'!$C:$C)="High Income",IF(G1217&gt;1,IF(G1217&gt;3,0.08,0.06),0.03))))))</f>
        <v>0.03</v>
      </c>
    </row>
    <row r="1218" spans="2:13" x14ac:dyDescent="0.25">
      <c r="B1218" t="str">
        <f>IF('RES TECH'!N1214=1,'RES TECH'!M1214,"*")</f>
        <v>RESAPAHIOldCWF4ELC30</v>
      </c>
      <c r="C1218" t="str">
        <f>IF(B1218="*","*",_xlfn.XLOOKUP(B1218,'RES TECH'!M:M,'RES TECH'!K:K))</f>
        <v>RESELC</v>
      </c>
      <c r="D1218" t="str">
        <f>IF(B1218="*","*",_xlfn.XLOOKUP(B1218,'RES TECH'!M:M,'RES TECH'!L:L))</f>
        <v>RESAPAHIOldCWEUE</v>
      </c>
      <c r="E1218">
        <f>IF(B1218="*","*",_xlfn.XLOOKUP(B1218,'RES TECH'!M:M,'RES TECH'!O:O))</f>
        <v>2030</v>
      </c>
      <c r="F1218" s="12">
        <f>IF(B1218="*","*",_xlfn.XLOOKUP(B1218,'RES TECH'!M:M,'RES TECH'!Y:Y))</f>
        <v>12</v>
      </c>
      <c r="G1218" s="12">
        <f>IF(B1218="*","*",_xlfn.XLOOKUP(B1218,'RES TECH'!M:M,'RES TECH'!V:V))</f>
        <v>2.333333333333333</v>
      </c>
      <c r="H1218">
        <f>IF(B1218="*","*",_xlfn.XLOOKUP(B1218,'RES TECH'!M:M,'RES TECH'!AA:AA))</f>
        <v>1</v>
      </c>
      <c r="I1218" s="12">
        <f>IF(B1218="*","*",_xlfn.XLOOKUP(B1218,'RES TECH'!M:M,'RES TECH'!Z:Z))</f>
        <v>0.02</v>
      </c>
      <c r="J1218" s="12">
        <f>IF(B1218="*","*",_xlfn.XLOOKUP(B1218,'RES TECH'!M:M,'RES TECH'!S:S))</f>
        <v>711.06032069083892</v>
      </c>
      <c r="K1218" s="12">
        <f t="shared" si="36"/>
        <v>35.553016034541947</v>
      </c>
      <c r="L1218" s="12">
        <f t="shared" si="37"/>
        <v>1.7776508017270976</v>
      </c>
      <c r="M1218">
        <f>IF(B1218="*","*",IF(_xlfn.XLOOKUP(B1218,'RES TECH'!$M:$M,'RES TECH'!$C:$C)="Low Income",IF(G1218&gt;1,IF(G1218&gt;3,0.3,0.24),0.12),IF(_xlfn.XLOOKUP(B1218,'RES TECH'!$M:$M,'RES TECH'!$C:$C)="Lower-middle Income",IF(G1218&gt;1,IF(G1218&gt;3,0.23,0.18),0.09),IF(_xlfn.XLOOKUP(B1218,'RES TECH'!$M:$M,'RES TECH'!$C:$C)="Upper-middle Income",IF(G1218&gt;1,IF(G1218&gt;3,0.15,0.12),0.06),IF(_xlfn.XLOOKUP(B1218,'RES TECH'!$M:$M,'RES TECH'!$C:$C)="High Income",IF(G1218&gt;1,IF(G1218&gt;3,0.08,0.06),0.03))))))</f>
        <v>0.06</v>
      </c>
    </row>
    <row r="1219" spans="2:13" x14ac:dyDescent="0.25">
      <c r="B1219" t="str">
        <f>IF('RES TECH'!N1215=1,'RES TECH'!M1215,"*")</f>
        <v>RESAPAHIOldCWT1ELC20</v>
      </c>
      <c r="C1219" t="str">
        <f>IF(B1219="*","*",_xlfn.XLOOKUP(B1219,'RES TECH'!M:M,'RES TECH'!K:K))</f>
        <v>RESELC</v>
      </c>
      <c r="D1219" t="str">
        <f>IF(B1219="*","*",_xlfn.XLOOKUP(B1219,'RES TECH'!M:M,'RES TECH'!L:L))</f>
        <v>RESAPAHIOldCWEUE</v>
      </c>
      <c r="E1219">
        <f>IF(B1219="*","*",_xlfn.XLOOKUP(B1219,'RES TECH'!M:M,'RES TECH'!O:O))</f>
        <v>2020</v>
      </c>
      <c r="F1219" s="12">
        <f>IF(B1219="*","*",_xlfn.XLOOKUP(B1219,'RES TECH'!M:M,'RES TECH'!Y:Y))</f>
        <v>12</v>
      </c>
      <c r="G1219" s="12">
        <f>IF(B1219="*","*",_xlfn.XLOOKUP(B1219,'RES TECH'!M:M,'RES TECH'!V:V))</f>
        <v>2.166666666666667</v>
      </c>
      <c r="H1219">
        <f>IF(B1219="*","*",_xlfn.XLOOKUP(B1219,'RES TECH'!M:M,'RES TECH'!AA:AA))</f>
        <v>1</v>
      </c>
      <c r="I1219" s="12">
        <f>IF(B1219="*","*",_xlfn.XLOOKUP(B1219,'RES TECH'!M:M,'RES TECH'!Z:Z))</f>
        <v>0.02</v>
      </c>
      <c r="J1219" s="12">
        <f>IF(B1219="*","*",_xlfn.XLOOKUP(B1219,'RES TECH'!M:M,'RES TECH'!S:S))</f>
        <v>342.36237662892239</v>
      </c>
      <c r="K1219" s="12">
        <f t="shared" si="36"/>
        <v>17.118118831446122</v>
      </c>
      <c r="L1219" s="12">
        <f t="shared" si="37"/>
        <v>0.85590594157230615</v>
      </c>
      <c r="M1219">
        <f>IF(B1219="*","*",IF(_xlfn.XLOOKUP(B1219,'RES TECH'!$M:$M,'RES TECH'!$C:$C)="Low Income",IF(G1219&gt;1,IF(G1219&gt;3,0.3,0.24),0.12),IF(_xlfn.XLOOKUP(B1219,'RES TECH'!$M:$M,'RES TECH'!$C:$C)="Lower-middle Income",IF(G1219&gt;1,IF(G1219&gt;3,0.23,0.18),0.09),IF(_xlfn.XLOOKUP(B1219,'RES TECH'!$M:$M,'RES TECH'!$C:$C)="Upper-middle Income",IF(G1219&gt;1,IF(G1219&gt;3,0.15,0.12),0.06),IF(_xlfn.XLOOKUP(B1219,'RES TECH'!$M:$M,'RES TECH'!$C:$C)="High Income",IF(G1219&gt;1,IF(G1219&gt;3,0.08,0.06),0.03))))))</f>
        <v>0.06</v>
      </c>
    </row>
    <row r="1220" spans="2:13" x14ac:dyDescent="0.25">
      <c r="B1220" t="str">
        <f>IF('RES TECH'!N1216=1,'RES TECH'!M1216,"*")</f>
        <v>*</v>
      </c>
      <c r="C1220" t="str">
        <f>IF(B1220="*","*",_xlfn.XLOOKUP(B1220,'RES TECH'!M:M,'RES TECH'!K:K))</f>
        <v>*</v>
      </c>
      <c r="D1220" t="str">
        <f>IF(B1220="*","*",_xlfn.XLOOKUP(B1220,'RES TECH'!M:M,'RES TECH'!L:L))</f>
        <v>*</v>
      </c>
      <c r="E1220" t="str">
        <f>IF(B1220="*","*",_xlfn.XLOOKUP(B1220,'RES TECH'!M:M,'RES TECH'!O:O))</f>
        <v>*</v>
      </c>
      <c r="F1220" s="12" t="str">
        <f>IF(B1220="*","*",_xlfn.XLOOKUP(B1220,'RES TECH'!M:M,'RES TECH'!Y:Y))</f>
        <v>*</v>
      </c>
      <c r="G1220" s="12" t="str">
        <f>IF(B1220="*","*",_xlfn.XLOOKUP(B1220,'RES TECH'!M:M,'RES TECH'!V:V))</f>
        <v>*</v>
      </c>
      <c r="H1220" t="str">
        <f>IF(B1220="*","*",_xlfn.XLOOKUP(B1220,'RES TECH'!M:M,'RES TECH'!AA:AA))</f>
        <v>*</v>
      </c>
      <c r="I1220" s="12" t="str">
        <f>IF(B1220="*","*",_xlfn.XLOOKUP(B1220,'RES TECH'!M:M,'RES TECH'!Z:Z))</f>
        <v>*</v>
      </c>
      <c r="J1220" s="12" t="str">
        <f>IF(B1220="*","*",_xlfn.XLOOKUP(B1220,'RES TECH'!M:M,'RES TECH'!S:S))</f>
        <v>*</v>
      </c>
      <c r="K1220" s="12" t="str">
        <f t="shared" si="36"/>
        <v>*</v>
      </c>
      <c r="L1220" s="12" t="str">
        <f t="shared" si="37"/>
        <v>*</v>
      </c>
      <c r="M1220" t="str">
        <f>IF(B1220="*","*",IF(_xlfn.XLOOKUP(B1220,'RES TECH'!$M:$M,'RES TECH'!$C:$C)="Low Income",IF(G1220&gt;1,IF(G1220&gt;3,0.3,0.24),0.12),IF(_xlfn.XLOOKUP(B1220,'RES TECH'!$M:$M,'RES TECH'!$C:$C)="Lower-middle Income",IF(G1220&gt;1,IF(G1220&gt;3,0.23,0.18),0.09),IF(_xlfn.XLOOKUP(B1220,'RES TECH'!$M:$M,'RES TECH'!$C:$C)="Upper-middle Income",IF(G1220&gt;1,IF(G1220&gt;3,0.15,0.12),0.06),IF(_xlfn.XLOOKUP(B1220,'RES TECH'!$M:$M,'RES TECH'!$C:$C)="High Income",IF(G1220&gt;1,IF(G1220&gt;3,0.08,0.06),0.03))))))</f>
        <v>*</v>
      </c>
    </row>
    <row r="1221" spans="2:13" x14ac:dyDescent="0.25">
      <c r="B1221" t="str">
        <f>IF('RES TECH'!N1217=1,'RES TECH'!M1217,"*")</f>
        <v>RESAPAHIOldCWT2ELC20</v>
      </c>
      <c r="C1221" t="str">
        <f>IF(B1221="*","*",_xlfn.XLOOKUP(B1221,'RES TECH'!M:M,'RES TECH'!K:K))</f>
        <v>RESELC</v>
      </c>
      <c r="D1221" t="str">
        <f>IF(B1221="*","*",_xlfn.XLOOKUP(B1221,'RES TECH'!M:M,'RES TECH'!L:L))</f>
        <v>RESAPAHIOldCWEUE</v>
      </c>
      <c r="E1221">
        <f>IF(B1221="*","*",_xlfn.XLOOKUP(B1221,'RES TECH'!M:M,'RES TECH'!O:O))</f>
        <v>2020</v>
      </c>
      <c r="F1221" s="12">
        <f>IF(B1221="*","*",_xlfn.XLOOKUP(B1221,'RES TECH'!M:M,'RES TECH'!Y:Y))</f>
        <v>12</v>
      </c>
      <c r="G1221" s="12">
        <f>IF(B1221="*","*",_xlfn.XLOOKUP(B1221,'RES TECH'!M:M,'RES TECH'!V:V))</f>
        <v>2.166666666666667</v>
      </c>
      <c r="H1221">
        <f>IF(B1221="*","*",_xlfn.XLOOKUP(B1221,'RES TECH'!M:M,'RES TECH'!AA:AA))</f>
        <v>1</v>
      </c>
      <c r="I1221" s="12">
        <f>IF(B1221="*","*",_xlfn.XLOOKUP(B1221,'RES TECH'!M:M,'RES TECH'!Z:Z))</f>
        <v>0.02</v>
      </c>
      <c r="J1221" s="12">
        <f>IF(B1221="*","*",_xlfn.XLOOKUP(B1221,'RES TECH'!M:M,'RES TECH'!S:S))</f>
        <v>342.36237662892239</v>
      </c>
      <c r="K1221" s="12">
        <f t="shared" si="36"/>
        <v>17.118118831446122</v>
      </c>
      <c r="L1221" s="12">
        <f t="shared" si="37"/>
        <v>0.85590594157230615</v>
      </c>
      <c r="M1221">
        <f>IF(B1221="*","*",IF(_xlfn.XLOOKUP(B1221,'RES TECH'!$M:$M,'RES TECH'!$C:$C)="Low Income",IF(G1221&gt;1,IF(G1221&gt;3,0.3,0.24),0.12),IF(_xlfn.XLOOKUP(B1221,'RES TECH'!$M:$M,'RES TECH'!$C:$C)="Lower-middle Income",IF(G1221&gt;1,IF(G1221&gt;3,0.23,0.18),0.09),IF(_xlfn.XLOOKUP(B1221,'RES TECH'!$M:$M,'RES TECH'!$C:$C)="Upper-middle Income",IF(G1221&gt;1,IF(G1221&gt;3,0.15,0.12),0.06),IF(_xlfn.XLOOKUP(B1221,'RES TECH'!$M:$M,'RES TECH'!$C:$C)="High Income",IF(G1221&gt;1,IF(G1221&gt;3,0.08,0.06),0.03))))))</f>
        <v>0.06</v>
      </c>
    </row>
    <row r="1222" spans="2:13" x14ac:dyDescent="0.25">
      <c r="B1222" t="str">
        <f>IF('RES TECH'!N1218=1,'RES TECH'!M1218,"*")</f>
        <v>RESAPAHIOldCWT3ELC20</v>
      </c>
      <c r="C1222" t="str">
        <f>IF(B1222="*","*",_xlfn.XLOOKUP(B1222,'RES TECH'!M:M,'RES TECH'!K:K))</f>
        <v>RESELC</v>
      </c>
      <c r="D1222" t="str">
        <f>IF(B1222="*","*",_xlfn.XLOOKUP(B1222,'RES TECH'!M:M,'RES TECH'!L:L))</f>
        <v>RESAPAHIOldCWEUE</v>
      </c>
      <c r="E1222">
        <f>IF(B1222="*","*",_xlfn.XLOOKUP(B1222,'RES TECH'!M:M,'RES TECH'!O:O))</f>
        <v>2020</v>
      </c>
      <c r="F1222" s="12">
        <f>IF(B1222="*","*",_xlfn.XLOOKUP(B1222,'RES TECH'!M:M,'RES TECH'!Y:Y))</f>
        <v>12</v>
      </c>
      <c r="G1222" s="12">
        <f>IF(B1222="*","*",_xlfn.XLOOKUP(B1222,'RES TECH'!M:M,'RES TECH'!V:V))</f>
        <v>1.25</v>
      </c>
      <c r="H1222">
        <f>IF(B1222="*","*",_xlfn.XLOOKUP(B1222,'RES TECH'!M:M,'RES TECH'!AA:AA))</f>
        <v>1</v>
      </c>
      <c r="I1222" s="12">
        <f>IF(B1222="*","*",_xlfn.XLOOKUP(B1222,'RES TECH'!M:M,'RES TECH'!Z:Z))</f>
        <v>0.02</v>
      </c>
      <c r="J1222" s="12">
        <f>IF(B1222="*","*",_xlfn.XLOOKUP(B1222,'RES TECH'!M:M,'RES TECH'!S:S))</f>
        <v>500.37578122688672</v>
      </c>
      <c r="K1222" s="12">
        <f t="shared" si="36"/>
        <v>25.018789061344336</v>
      </c>
      <c r="L1222" s="12">
        <f t="shared" si="37"/>
        <v>1.2509394530672169</v>
      </c>
      <c r="M1222">
        <f>IF(B1222="*","*",IF(_xlfn.XLOOKUP(B1222,'RES TECH'!$M:$M,'RES TECH'!$C:$C)="Low Income",IF(G1222&gt;1,IF(G1222&gt;3,0.3,0.24),0.12),IF(_xlfn.XLOOKUP(B1222,'RES TECH'!$M:$M,'RES TECH'!$C:$C)="Lower-middle Income",IF(G1222&gt;1,IF(G1222&gt;3,0.23,0.18),0.09),IF(_xlfn.XLOOKUP(B1222,'RES TECH'!$M:$M,'RES TECH'!$C:$C)="Upper-middle Income",IF(G1222&gt;1,IF(G1222&gt;3,0.15,0.12),0.06),IF(_xlfn.XLOOKUP(B1222,'RES TECH'!$M:$M,'RES TECH'!$C:$C)="High Income",IF(G1222&gt;1,IF(G1222&gt;3,0.08,0.06),0.03))))))</f>
        <v>0.06</v>
      </c>
    </row>
    <row r="1223" spans="2:13" x14ac:dyDescent="0.25">
      <c r="B1223" t="str">
        <f>IF('RES TECH'!N1219=1,'RES TECH'!M1219,"*")</f>
        <v>RESAPAHIOldCWT4ELC20</v>
      </c>
      <c r="C1223" t="str">
        <f>IF(B1223="*","*",_xlfn.XLOOKUP(B1223,'RES TECH'!M:M,'RES TECH'!K:K))</f>
        <v>RESELC</v>
      </c>
      <c r="D1223" t="str">
        <f>IF(B1223="*","*",_xlfn.XLOOKUP(B1223,'RES TECH'!M:M,'RES TECH'!L:L))</f>
        <v>RESAPAHIOldCWEUE</v>
      </c>
      <c r="E1223">
        <f>IF(B1223="*","*",_xlfn.XLOOKUP(B1223,'RES TECH'!M:M,'RES TECH'!O:O))</f>
        <v>2020</v>
      </c>
      <c r="F1223" s="12">
        <f>IF(B1223="*","*",_xlfn.XLOOKUP(B1223,'RES TECH'!M:M,'RES TECH'!Y:Y))</f>
        <v>12</v>
      </c>
      <c r="G1223" s="12">
        <f>IF(B1223="*","*",_xlfn.XLOOKUP(B1223,'RES TECH'!M:M,'RES TECH'!V:V))</f>
        <v>1</v>
      </c>
      <c r="H1223">
        <f>IF(B1223="*","*",_xlfn.XLOOKUP(B1223,'RES TECH'!M:M,'RES TECH'!AA:AA))</f>
        <v>1</v>
      </c>
      <c r="I1223" s="12">
        <f>IF(B1223="*","*",_xlfn.XLOOKUP(B1223,'RES TECH'!M:M,'RES TECH'!Z:Z))</f>
        <v>0.02</v>
      </c>
      <c r="J1223" s="12">
        <f>IF(B1223="*","*",_xlfn.XLOOKUP(B1223,'RES TECH'!M:M,'RES TECH'!S:S))</f>
        <v>592.55026724236586</v>
      </c>
      <c r="K1223" s="12">
        <f t="shared" ref="K1223:K1286" si="38">IF(B1223="*","*",5%*J1223)</f>
        <v>29.627513362118293</v>
      </c>
      <c r="L1223" s="12">
        <f t="shared" ref="L1223:L1286" si="39">IF(B1223="*","*",5%*K1223)</f>
        <v>1.4813756681059147</v>
      </c>
      <c r="M1223">
        <f>IF(B1223="*","*",IF(_xlfn.XLOOKUP(B1223,'RES TECH'!$M:$M,'RES TECH'!$C:$C)="Low Income",IF(G1223&gt;1,IF(G1223&gt;3,0.3,0.24),0.12),IF(_xlfn.XLOOKUP(B1223,'RES TECH'!$M:$M,'RES TECH'!$C:$C)="Lower-middle Income",IF(G1223&gt;1,IF(G1223&gt;3,0.23,0.18),0.09),IF(_xlfn.XLOOKUP(B1223,'RES TECH'!$M:$M,'RES TECH'!$C:$C)="Upper-middle Income",IF(G1223&gt;1,IF(G1223&gt;3,0.15,0.12),0.06),IF(_xlfn.XLOOKUP(B1223,'RES TECH'!$M:$M,'RES TECH'!$C:$C)="High Income",IF(G1223&gt;1,IF(G1223&gt;3,0.08,0.06),0.03))))))</f>
        <v>0.03</v>
      </c>
    </row>
    <row r="1224" spans="2:13" x14ac:dyDescent="0.25">
      <c r="B1224" t="str">
        <f>IF('RES TECH'!N1220=1,'RES TECH'!M1220,"*")</f>
        <v>RESAPAHIOldCWF1ELC20</v>
      </c>
      <c r="C1224" t="str">
        <f>IF(B1224="*","*",_xlfn.XLOOKUP(B1224,'RES TECH'!M:M,'RES TECH'!K:K))</f>
        <v>RESELC</v>
      </c>
      <c r="D1224" t="str">
        <f>IF(B1224="*","*",_xlfn.XLOOKUP(B1224,'RES TECH'!M:M,'RES TECH'!L:L))</f>
        <v>RESAPAHIOldCWEUE</v>
      </c>
      <c r="E1224">
        <f>IF(B1224="*","*",_xlfn.XLOOKUP(B1224,'RES TECH'!M:M,'RES TECH'!O:O))</f>
        <v>2020</v>
      </c>
      <c r="F1224" s="12">
        <f>IF(B1224="*","*",_xlfn.XLOOKUP(B1224,'RES TECH'!M:M,'RES TECH'!Y:Y))</f>
        <v>12</v>
      </c>
      <c r="G1224" s="12">
        <f>IF(B1224="*","*",_xlfn.XLOOKUP(B1224,'RES TECH'!M:M,'RES TECH'!V:V))</f>
        <v>1.25</v>
      </c>
      <c r="H1224">
        <f>IF(B1224="*","*",_xlfn.XLOOKUP(B1224,'RES TECH'!M:M,'RES TECH'!AA:AA))</f>
        <v>1</v>
      </c>
      <c r="I1224" s="12">
        <f>IF(B1224="*","*",_xlfn.XLOOKUP(B1224,'RES TECH'!M:M,'RES TECH'!Z:Z))</f>
        <v>0.02</v>
      </c>
      <c r="J1224" s="12">
        <f>IF(B1224="*","*",_xlfn.XLOOKUP(B1224,'RES TECH'!M:M,'RES TECH'!S:S))</f>
        <v>500.37578122688672</v>
      </c>
      <c r="K1224" s="12">
        <f t="shared" si="38"/>
        <v>25.018789061344336</v>
      </c>
      <c r="L1224" s="12">
        <f t="shared" si="39"/>
        <v>1.2509394530672169</v>
      </c>
      <c r="M1224">
        <f>IF(B1224="*","*",IF(_xlfn.XLOOKUP(B1224,'RES TECH'!$M:$M,'RES TECH'!$C:$C)="Low Income",IF(G1224&gt;1,IF(G1224&gt;3,0.3,0.24),0.12),IF(_xlfn.XLOOKUP(B1224,'RES TECH'!$M:$M,'RES TECH'!$C:$C)="Lower-middle Income",IF(G1224&gt;1,IF(G1224&gt;3,0.23,0.18),0.09),IF(_xlfn.XLOOKUP(B1224,'RES TECH'!$M:$M,'RES TECH'!$C:$C)="Upper-middle Income",IF(G1224&gt;1,IF(G1224&gt;3,0.15,0.12),0.06),IF(_xlfn.XLOOKUP(B1224,'RES TECH'!$M:$M,'RES TECH'!$C:$C)="High Income",IF(G1224&gt;1,IF(G1224&gt;3,0.08,0.06),0.03))))))</f>
        <v>0.06</v>
      </c>
    </row>
    <row r="1225" spans="2:13" x14ac:dyDescent="0.25">
      <c r="B1225" t="str">
        <f>IF('RES TECH'!N1221=1,'RES TECH'!M1221,"*")</f>
        <v>RESAPAHIOldCWF2ELC20</v>
      </c>
      <c r="C1225" t="str">
        <f>IF(B1225="*","*",_xlfn.XLOOKUP(B1225,'RES TECH'!M:M,'RES TECH'!K:K))</f>
        <v>RESELC</v>
      </c>
      <c r="D1225" t="str">
        <f>IF(B1225="*","*",_xlfn.XLOOKUP(B1225,'RES TECH'!M:M,'RES TECH'!L:L))</f>
        <v>RESAPAHIOldCWEUE</v>
      </c>
      <c r="E1225">
        <f>IF(B1225="*","*",_xlfn.XLOOKUP(B1225,'RES TECH'!M:M,'RES TECH'!O:O))</f>
        <v>2020</v>
      </c>
      <c r="F1225" s="12">
        <f>IF(B1225="*","*",_xlfn.XLOOKUP(B1225,'RES TECH'!M:M,'RES TECH'!Y:Y))</f>
        <v>12</v>
      </c>
      <c r="G1225" s="12">
        <f>IF(B1225="*","*",_xlfn.XLOOKUP(B1225,'RES TECH'!M:M,'RES TECH'!V:V))</f>
        <v>1.75</v>
      </c>
      <c r="H1225">
        <f>IF(B1225="*","*",_xlfn.XLOOKUP(B1225,'RES TECH'!M:M,'RES TECH'!AA:AA))</f>
        <v>1</v>
      </c>
      <c r="I1225" s="12">
        <f>IF(B1225="*","*",_xlfn.XLOOKUP(B1225,'RES TECH'!M:M,'RES TECH'!Z:Z))</f>
        <v>0.02</v>
      </c>
      <c r="J1225" s="12">
        <f>IF(B1225="*","*",_xlfn.XLOOKUP(B1225,'RES TECH'!M:M,'RES TECH'!S:S))</f>
        <v>526.71134865988074</v>
      </c>
      <c r="K1225" s="12">
        <f t="shared" si="38"/>
        <v>26.33556743299404</v>
      </c>
      <c r="L1225" s="12">
        <f t="shared" si="39"/>
        <v>1.3167783716497021</v>
      </c>
      <c r="M1225">
        <f>IF(B1225="*","*",IF(_xlfn.XLOOKUP(B1225,'RES TECH'!$M:$M,'RES TECH'!$C:$C)="Low Income",IF(G1225&gt;1,IF(G1225&gt;3,0.3,0.24),0.12),IF(_xlfn.XLOOKUP(B1225,'RES TECH'!$M:$M,'RES TECH'!$C:$C)="Lower-middle Income",IF(G1225&gt;1,IF(G1225&gt;3,0.23,0.18),0.09),IF(_xlfn.XLOOKUP(B1225,'RES TECH'!$M:$M,'RES TECH'!$C:$C)="Upper-middle Income",IF(G1225&gt;1,IF(G1225&gt;3,0.15,0.12),0.06),IF(_xlfn.XLOOKUP(B1225,'RES TECH'!$M:$M,'RES TECH'!$C:$C)="High Income",IF(G1225&gt;1,IF(G1225&gt;3,0.08,0.06),0.03))))))</f>
        <v>0.06</v>
      </c>
    </row>
    <row r="1226" spans="2:13" x14ac:dyDescent="0.25">
      <c r="B1226" t="str">
        <f>IF('RES TECH'!N1222=1,'RES TECH'!M1222,"*")</f>
        <v>RESAPAHIOldCWF2ELC30</v>
      </c>
      <c r="C1226" t="str">
        <f>IF(B1226="*","*",_xlfn.XLOOKUP(B1226,'RES TECH'!M:M,'RES TECH'!K:K))</f>
        <v>RESELC</v>
      </c>
      <c r="D1226" t="str">
        <f>IF(B1226="*","*",_xlfn.XLOOKUP(B1226,'RES TECH'!M:M,'RES TECH'!L:L))</f>
        <v>RESAPAHIOldCWEUE</v>
      </c>
      <c r="E1226">
        <f>IF(B1226="*","*",_xlfn.XLOOKUP(B1226,'RES TECH'!M:M,'RES TECH'!O:O))</f>
        <v>2030</v>
      </c>
      <c r="F1226" s="12">
        <f>IF(B1226="*","*",_xlfn.XLOOKUP(B1226,'RES TECH'!M:M,'RES TECH'!Y:Y))</f>
        <v>12</v>
      </c>
      <c r="G1226" s="12">
        <f>IF(B1226="*","*",_xlfn.XLOOKUP(B1226,'RES TECH'!M:M,'RES TECH'!V:V))</f>
        <v>1.416666666666667</v>
      </c>
      <c r="H1226">
        <f>IF(B1226="*","*",_xlfn.XLOOKUP(B1226,'RES TECH'!M:M,'RES TECH'!AA:AA))</f>
        <v>1</v>
      </c>
      <c r="I1226" s="12">
        <f>IF(B1226="*","*",_xlfn.XLOOKUP(B1226,'RES TECH'!M:M,'RES TECH'!Z:Z))</f>
        <v>0.02</v>
      </c>
      <c r="J1226" s="12">
        <f>IF(B1226="*","*",_xlfn.XLOOKUP(B1226,'RES TECH'!M:M,'RES TECH'!S:S))</f>
        <v>553.04691609287477</v>
      </c>
      <c r="K1226" s="12">
        <f t="shared" si="38"/>
        <v>27.65234580464374</v>
      </c>
      <c r="L1226" s="12">
        <f t="shared" si="39"/>
        <v>1.3826172902321872</v>
      </c>
      <c r="M1226">
        <f>IF(B1226="*","*",IF(_xlfn.XLOOKUP(B1226,'RES TECH'!$M:$M,'RES TECH'!$C:$C)="Low Income",IF(G1226&gt;1,IF(G1226&gt;3,0.3,0.24),0.12),IF(_xlfn.XLOOKUP(B1226,'RES TECH'!$M:$M,'RES TECH'!$C:$C)="Lower-middle Income",IF(G1226&gt;1,IF(G1226&gt;3,0.23,0.18),0.09),IF(_xlfn.XLOOKUP(B1226,'RES TECH'!$M:$M,'RES TECH'!$C:$C)="Upper-middle Income",IF(G1226&gt;1,IF(G1226&gt;3,0.15,0.12),0.06),IF(_xlfn.XLOOKUP(B1226,'RES TECH'!$M:$M,'RES TECH'!$C:$C)="High Income",IF(G1226&gt;1,IF(G1226&gt;3,0.08,0.06),0.03))))))</f>
        <v>0.06</v>
      </c>
    </row>
    <row r="1227" spans="2:13" x14ac:dyDescent="0.25">
      <c r="B1227" t="str">
        <f>IF('RES TECH'!N1223=1,'RES TECH'!M1223,"*")</f>
        <v>RESAPAHIOldCWF3ELC20</v>
      </c>
      <c r="C1227" t="str">
        <f>IF(B1227="*","*",_xlfn.XLOOKUP(B1227,'RES TECH'!M:M,'RES TECH'!K:K))</f>
        <v>RESELC</v>
      </c>
      <c r="D1227" t="str">
        <f>IF(B1227="*","*",_xlfn.XLOOKUP(B1227,'RES TECH'!M:M,'RES TECH'!L:L))</f>
        <v>RESAPAHIOldCWEUE</v>
      </c>
      <c r="E1227">
        <f>IF(B1227="*","*",_xlfn.XLOOKUP(B1227,'RES TECH'!M:M,'RES TECH'!O:O))</f>
        <v>2020</v>
      </c>
      <c r="F1227" s="12">
        <f>IF(B1227="*","*",_xlfn.XLOOKUP(B1227,'RES TECH'!M:M,'RES TECH'!Y:Y))</f>
        <v>12</v>
      </c>
      <c r="G1227" s="12">
        <f>IF(B1227="*","*",_xlfn.XLOOKUP(B1227,'RES TECH'!M:M,'RES TECH'!V:V))</f>
        <v>2.416666666666667</v>
      </c>
      <c r="H1227">
        <f>IF(B1227="*","*",_xlfn.XLOOKUP(B1227,'RES TECH'!M:M,'RES TECH'!AA:AA))</f>
        <v>1</v>
      </c>
      <c r="I1227" s="12">
        <f>IF(B1227="*","*",_xlfn.XLOOKUP(B1227,'RES TECH'!M:M,'RES TECH'!Z:Z))</f>
        <v>0.02</v>
      </c>
      <c r="J1227" s="12">
        <f>IF(B1227="*","*",_xlfn.XLOOKUP(B1227,'RES TECH'!M:M,'RES TECH'!S:S))</f>
        <v>500.37578122688672</v>
      </c>
      <c r="K1227" s="12">
        <f t="shared" si="38"/>
        <v>25.018789061344336</v>
      </c>
      <c r="L1227" s="12">
        <f t="shared" si="39"/>
        <v>1.2509394530672169</v>
      </c>
      <c r="M1227">
        <f>IF(B1227="*","*",IF(_xlfn.XLOOKUP(B1227,'RES TECH'!$M:$M,'RES TECH'!$C:$C)="Low Income",IF(G1227&gt;1,IF(G1227&gt;3,0.3,0.24),0.12),IF(_xlfn.XLOOKUP(B1227,'RES TECH'!$M:$M,'RES TECH'!$C:$C)="Lower-middle Income",IF(G1227&gt;1,IF(G1227&gt;3,0.23,0.18),0.09),IF(_xlfn.XLOOKUP(B1227,'RES TECH'!$M:$M,'RES TECH'!$C:$C)="Upper-middle Income",IF(G1227&gt;1,IF(G1227&gt;3,0.15,0.12),0.06),IF(_xlfn.XLOOKUP(B1227,'RES TECH'!$M:$M,'RES TECH'!$C:$C)="High Income",IF(G1227&gt;1,IF(G1227&gt;3,0.08,0.06),0.03))))))</f>
        <v>0.06</v>
      </c>
    </row>
    <row r="1228" spans="2:13" x14ac:dyDescent="0.25">
      <c r="B1228" t="str">
        <f>IF('RES TECH'!N1224=1,'RES TECH'!M1224,"*")</f>
        <v>*</v>
      </c>
      <c r="C1228" t="str">
        <f>IF(B1228="*","*",_xlfn.XLOOKUP(B1228,'RES TECH'!M:M,'RES TECH'!K:K))</f>
        <v>*</v>
      </c>
      <c r="D1228" t="str">
        <f>IF(B1228="*","*",_xlfn.XLOOKUP(B1228,'RES TECH'!M:M,'RES TECH'!L:L))</f>
        <v>*</v>
      </c>
      <c r="E1228" t="str">
        <f>IF(B1228="*","*",_xlfn.XLOOKUP(B1228,'RES TECH'!M:M,'RES TECH'!O:O))</f>
        <v>*</v>
      </c>
      <c r="F1228" s="12" t="str">
        <f>IF(B1228="*","*",_xlfn.XLOOKUP(B1228,'RES TECH'!M:M,'RES TECH'!Y:Y))</f>
        <v>*</v>
      </c>
      <c r="G1228" s="12" t="str">
        <f>IF(B1228="*","*",_xlfn.XLOOKUP(B1228,'RES TECH'!M:M,'RES TECH'!V:V))</f>
        <v>*</v>
      </c>
      <c r="H1228" t="str">
        <f>IF(B1228="*","*",_xlfn.XLOOKUP(B1228,'RES TECH'!M:M,'RES TECH'!AA:AA))</f>
        <v>*</v>
      </c>
      <c r="I1228" s="12" t="str">
        <f>IF(B1228="*","*",_xlfn.XLOOKUP(B1228,'RES TECH'!M:M,'RES TECH'!Z:Z))</f>
        <v>*</v>
      </c>
      <c r="J1228" s="12" t="str">
        <f>IF(B1228="*","*",_xlfn.XLOOKUP(B1228,'RES TECH'!M:M,'RES TECH'!S:S))</f>
        <v>*</v>
      </c>
      <c r="K1228" s="12" t="str">
        <f t="shared" si="38"/>
        <v>*</v>
      </c>
      <c r="L1228" s="12" t="str">
        <f t="shared" si="39"/>
        <v>*</v>
      </c>
      <c r="M1228" t="str">
        <f>IF(B1228="*","*",IF(_xlfn.XLOOKUP(B1228,'RES TECH'!$M:$M,'RES TECH'!$C:$C)="Low Income",IF(G1228&gt;1,IF(G1228&gt;3,0.3,0.24),0.12),IF(_xlfn.XLOOKUP(B1228,'RES TECH'!$M:$M,'RES TECH'!$C:$C)="Lower-middle Income",IF(G1228&gt;1,IF(G1228&gt;3,0.23,0.18),0.09),IF(_xlfn.XLOOKUP(B1228,'RES TECH'!$M:$M,'RES TECH'!$C:$C)="Upper-middle Income",IF(G1228&gt;1,IF(G1228&gt;3,0.15,0.12),0.06),IF(_xlfn.XLOOKUP(B1228,'RES TECH'!$M:$M,'RES TECH'!$C:$C)="High Income",IF(G1228&gt;1,IF(G1228&gt;3,0.08,0.06),0.03))))))</f>
        <v>*</v>
      </c>
    </row>
    <row r="1229" spans="2:13" x14ac:dyDescent="0.25">
      <c r="B1229" t="str">
        <f>IF('RES TECH'!N1225=1,'RES TECH'!M1225,"*")</f>
        <v>RESAPAHIOldCWF4ELC20</v>
      </c>
      <c r="C1229" t="str">
        <f>IF(B1229="*","*",_xlfn.XLOOKUP(B1229,'RES TECH'!M:M,'RES TECH'!K:K))</f>
        <v>RESELC</v>
      </c>
      <c r="D1229" t="str">
        <f>IF(B1229="*","*",_xlfn.XLOOKUP(B1229,'RES TECH'!M:M,'RES TECH'!L:L))</f>
        <v>RESAPAHIOldCWEUE</v>
      </c>
      <c r="E1229">
        <f>IF(B1229="*","*",_xlfn.XLOOKUP(B1229,'RES TECH'!M:M,'RES TECH'!O:O))</f>
        <v>2020</v>
      </c>
      <c r="F1229" s="12">
        <f>IF(B1229="*","*",_xlfn.XLOOKUP(B1229,'RES TECH'!M:M,'RES TECH'!Y:Y))</f>
        <v>12</v>
      </c>
      <c r="G1229" s="12">
        <f>IF(B1229="*","*",_xlfn.XLOOKUP(B1229,'RES TECH'!M:M,'RES TECH'!V:V))</f>
        <v>1.416666666666667</v>
      </c>
      <c r="H1229">
        <f>IF(B1229="*","*",_xlfn.XLOOKUP(B1229,'RES TECH'!M:M,'RES TECH'!AA:AA))</f>
        <v>1</v>
      </c>
      <c r="I1229" s="12">
        <f>IF(B1229="*","*",_xlfn.XLOOKUP(B1229,'RES TECH'!M:M,'RES TECH'!Z:Z))</f>
        <v>0.02</v>
      </c>
      <c r="J1229" s="12">
        <f>IF(B1229="*","*",_xlfn.XLOOKUP(B1229,'RES TECH'!M:M,'RES TECH'!S:S))</f>
        <v>553.04691609287477</v>
      </c>
      <c r="K1229" s="12">
        <f t="shared" si="38"/>
        <v>27.65234580464374</v>
      </c>
      <c r="L1229" s="12">
        <f t="shared" si="39"/>
        <v>1.3826172902321872</v>
      </c>
      <c r="M1229">
        <f>IF(B1229="*","*",IF(_xlfn.XLOOKUP(B1229,'RES TECH'!$M:$M,'RES TECH'!$C:$C)="Low Income",IF(G1229&gt;1,IF(G1229&gt;3,0.3,0.24),0.12),IF(_xlfn.XLOOKUP(B1229,'RES TECH'!$M:$M,'RES TECH'!$C:$C)="Lower-middle Income",IF(G1229&gt;1,IF(G1229&gt;3,0.23,0.18),0.09),IF(_xlfn.XLOOKUP(B1229,'RES TECH'!$M:$M,'RES TECH'!$C:$C)="Upper-middle Income",IF(G1229&gt;1,IF(G1229&gt;3,0.15,0.12),0.06),IF(_xlfn.XLOOKUP(B1229,'RES TECH'!$M:$M,'RES TECH'!$C:$C)="High Income",IF(G1229&gt;1,IF(G1229&gt;3,0.08,0.06),0.03))))))</f>
        <v>0.06</v>
      </c>
    </row>
    <row r="1230" spans="2:13" x14ac:dyDescent="0.25">
      <c r="B1230" t="str">
        <f>IF('RES TECH'!N1226=1,'RES TECH'!M1226,"*")</f>
        <v>RESAPAHIOldCD1NGA20</v>
      </c>
      <c r="C1230" t="str">
        <f>IF(B1230="*","*",_xlfn.XLOOKUP(B1230,'RES TECH'!M:M,'RES TECH'!K:K))</f>
        <v>RESNGA</v>
      </c>
      <c r="D1230" t="str">
        <f>IF(B1230="*","*",_xlfn.XLOOKUP(B1230,'RES TECH'!M:M,'RES TECH'!L:L))</f>
        <v>RESAPAHIOldCDEUE</v>
      </c>
      <c r="E1230">
        <f>IF(B1230="*","*",_xlfn.XLOOKUP(B1230,'RES TECH'!M:M,'RES TECH'!O:O))</f>
        <v>2020</v>
      </c>
      <c r="F1230" s="12">
        <f>IF(B1230="*","*",_xlfn.XLOOKUP(B1230,'RES TECH'!M:M,'RES TECH'!Y:Y))</f>
        <v>14</v>
      </c>
      <c r="G1230" s="12">
        <f>IF(B1230="*","*",_xlfn.XLOOKUP(B1230,'RES TECH'!M:M,'RES TECH'!V:V))</f>
        <v>1</v>
      </c>
      <c r="H1230">
        <f>IF(B1230="*","*",_xlfn.XLOOKUP(B1230,'RES TECH'!M:M,'RES TECH'!AA:AA))</f>
        <v>1</v>
      </c>
      <c r="I1230" s="12">
        <f>IF(B1230="*","*",_xlfn.XLOOKUP(B1230,'RES TECH'!M:M,'RES TECH'!Z:Z))</f>
        <v>0.02</v>
      </c>
      <c r="J1230" s="12">
        <f>IF(B1230="*","*",_xlfn.XLOOKUP(B1230,'RES TECH'!M:M,'RES TECH'!S:S))</f>
        <v>26.77765425356241</v>
      </c>
      <c r="K1230" s="12">
        <f t="shared" si="38"/>
        <v>1.3388827126781206</v>
      </c>
      <c r="L1230" s="12">
        <f t="shared" si="39"/>
        <v>6.6944135633906041E-2</v>
      </c>
      <c r="M1230">
        <f>IF(B1230="*","*",IF(_xlfn.XLOOKUP(B1230,'RES TECH'!$M:$M,'RES TECH'!$C:$C)="Low Income",IF(G1230&gt;1,IF(G1230&gt;3,0.3,0.24),0.12),IF(_xlfn.XLOOKUP(B1230,'RES TECH'!$M:$M,'RES TECH'!$C:$C)="Lower-middle Income",IF(G1230&gt;1,IF(G1230&gt;3,0.23,0.18),0.09),IF(_xlfn.XLOOKUP(B1230,'RES TECH'!$M:$M,'RES TECH'!$C:$C)="Upper-middle Income",IF(G1230&gt;1,IF(G1230&gt;3,0.15,0.12),0.06),IF(_xlfn.XLOOKUP(B1230,'RES TECH'!$M:$M,'RES TECH'!$C:$C)="High Income",IF(G1230&gt;1,IF(G1230&gt;3,0.08,0.06),0.03))))))</f>
        <v>0.03</v>
      </c>
    </row>
    <row r="1231" spans="2:13" x14ac:dyDescent="0.25">
      <c r="B1231" t="str">
        <f>IF('RES TECH'!N1227=1,'RES TECH'!M1227,"*")</f>
        <v>RESAPAHIOldCD2NGA20</v>
      </c>
      <c r="C1231" t="str">
        <f>IF(B1231="*","*",_xlfn.XLOOKUP(B1231,'RES TECH'!M:M,'RES TECH'!K:K))</f>
        <v>RESNGA</v>
      </c>
      <c r="D1231" t="str">
        <f>IF(B1231="*","*",_xlfn.XLOOKUP(B1231,'RES TECH'!M:M,'RES TECH'!L:L))</f>
        <v>RESAPAHIOldCDEUE</v>
      </c>
      <c r="E1231">
        <f>IF(B1231="*","*",_xlfn.XLOOKUP(B1231,'RES TECH'!M:M,'RES TECH'!O:O))</f>
        <v>2020</v>
      </c>
      <c r="F1231" s="12">
        <f>IF(B1231="*","*",_xlfn.XLOOKUP(B1231,'RES TECH'!M:M,'RES TECH'!Y:Y))</f>
        <v>14</v>
      </c>
      <c r="G1231" s="12">
        <f>IF(B1231="*","*",_xlfn.XLOOKUP(B1231,'RES TECH'!M:M,'RES TECH'!V:V))</f>
        <v>1.0060606060606061</v>
      </c>
      <c r="H1231">
        <f>IF(B1231="*","*",_xlfn.XLOOKUP(B1231,'RES TECH'!M:M,'RES TECH'!AA:AA))</f>
        <v>1</v>
      </c>
      <c r="I1231" s="12">
        <f>IF(B1231="*","*",_xlfn.XLOOKUP(B1231,'RES TECH'!M:M,'RES TECH'!Z:Z))</f>
        <v>0.02</v>
      </c>
      <c r="J1231" s="12">
        <f>IF(B1231="*","*",_xlfn.XLOOKUP(B1231,'RES TECH'!M:M,'RES TECH'!S:S))</f>
        <v>27.189618165155679</v>
      </c>
      <c r="K1231" s="12">
        <f t="shared" si="38"/>
        <v>1.3594809082577841</v>
      </c>
      <c r="L1231" s="12">
        <f t="shared" si="39"/>
        <v>6.7974045412889206E-2</v>
      </c>
      <c r="M1231">
        <f>IF(B1231="*","*",IF(_xlfn.XLOOKUP(B1231,'RES TECH'!$M:$M,'RES TECH'!$C:$C)="Low Income",IF(G1231&gt;1,IF(G1231&gt;3,0.3,0.24),0.12),IF(_xlfn.XLOOKUP(B1231,'RES TECH'!$M:$M,'RES TECH'!$C:$C)="Lower-middle Income",IF(G1231&gt;1,IF(G1231&gt;3,0.23,0.18),0.09),IF(_xlfn.XLOOKUP(B1231,'RES TECH'!$M:$M,'RES TECH'!$C:$C)="Upper-middle Income",IF(G1231&gt;1,IF(G1231&gt;3,0.15,0.12),0.06),IF(_xlfn.XLOOKUP(B1231,'RES TECH'!$M:$M,'RES TECH'!$C:$C)="High Income",IF(G1231&gt;1,IF(G1231&gt;3,0.08,0.06),0.03))))))</f>
        <v>0.06</v>
      </c>
    </row>
    <row r="1232" spans="2:13" x14ac:dyDescent="0.25">
      <c r="B1232" t="str">
        <f>IF('RES TECH'!N1228=1,'RES TECH'!M1228,"*")</f>
        <v>RESAPAHIOldCD3NGA20</v>
      </c>
      <c r="C1232" t="str">
        <f>IF(B1232="*","*",_xlfn.XLOOKUP(B1232,'RES TECH'!M:M,'RES TECH'!K:K))</f>
        <v>RESNGA</v>
      </c>
      <c r="D1232" t="str">
        <f>IF(B1232="*","*",_xlfn.XLOOKUP(B1232,'RES TECH'!M:M,'RES TECH'!L:L))</f>
        <v>RESAPAHIOldCDEUE</v>
      </c>
      <c r="E1232">
        <f>IF(B1232="*","*",_xlfn.XLOOKUP(B1232,'RES TECH'!M:M,'RES TECH'!O:O))</f>
        <v>2020</v>
      </c>
      <c r="F1232" s="12">
        <f>IF(B1232="*","*",_xlfn.XLOOKUP(B1232,'RES TECH'!M:M,'RES TECH'!Y:Y))</f>
        <v>14</v>
      </c>
      <c r="G1232" s="12">
        <f>IF(B1232="*","*",_xlfn.XLOOKUP(B1232,'RES TECH'!M:M,'RES TECH'!V:V))</f>
        <v>1.0545454545454549</v>
      </c>
      <c r="H1232">
        <f>IF(B1232="*","*",_xlfn.XLOOKUP(B1232,'RES TECH'!M:M,'RES TECH'!AA:AA))</f>
        <v>1</v>
      </c>
      <c r="I1232" s="12">
        <f>IF(B1232="*","*",_xlfn.XLOOKUP(B1232,'RES TECH'!M:M,'RES TECH'!Z:Z))</f>
        <v>0.02</v>
      </c>
      <c r="J1232" s="12">
        <f>IF(B1232="*","*",_xlfn.XLOOKUP(B1232,'RES TECH'!M:M,'RES TECH'!S:S))</f>
        <v>28.49996120925957</v>
      </c>
      <c r="K1232" s="12">
        <f t="shared" si="38"/>
        <v>1.4249980604629786</v>
      </c>
      <c r="L1232" s="12">
        <f t="shared" si="39"/>
        <v>7.1249903023148931E-2</v>
      </c>
      <c r="M1232">
        <f>IF(B1232="*","*",IF(_xlfn.XLOOKUP(B1232,'RES TECH'!$M:$M,'RES TECH'!$C:$C)="Low Income",IF(G1232&gt;1,IF(G1232&gt;3,0.3,0.24),0.12),IF(_xlfn.XLOOKUP(B1232,'RES TECH'!$M:$M,'RES TECH'!$C:$C)="Lower-middle Income",IF(G1232&gt;1,IF(G1232&gt;3,0.23,0.18),0.09),IF(_xlfn.XLOOKUP(B1232,'RES TECH'!$M:$M,'RES TECH'!$C:$C)="Upper-middle Income",IF(G1232&gt;1,IF(G1232&gt;3,0.15,0.12),0.06),IF(_xlfn.XLOOKUP(B1232,'RES TECH'!$M:$M,'RES TECH'!$C:$C)="High Income",IF(G1232&gt;1,IF(G1232&gt;3,0.08,0.06),0.03))))))</f>
        <v>0.06</v>
      </c>
    </row>
    <row r="1233" spans="2:13" x14ac:dyDescent="0.25">
      <c r="B1233" t="str">
        <f>IF('RES TECH'!N1229=1,'RES TECH'!M1229,"*")</f>
        <v>RESAPAHIOldCD4NGA20</v>
      </c>
      <c r="C1233" t="str">
        <f>IF(B1233="*","*",_xlfn.XLOOKUP(B1233,'RES TECH'!M:M,'RES TECH'!K:K))</f>
        <v>RESNGA</v>
      </c>
      <c r="D1233" t="str">
        <f>IF(B1233="*","*",_xlfn.XLOOKUP(B1233,'RES TECH'!M:M,'RES TECH'!L:L))</f>
        <v>RESAPAHIOldCDEUE</v>
      </c>
      <c r="E1233">
        <f>IF(B1233="*","*",_xlfn.XLOOKUP(B1233,'RES TECH'!M:M,'RES TECH'!O:O))</f>
        <v>2020</v>
      </c>
      <c r="F1233" s="12">
        <f>IF(B1233="*","*",_xlfn.XLOOKUP(B1233,'RES TECH'!M:M,'RES TECH'!Y:Y))</f>
        <v>14</v>
      </c>
      <c r="G1233" s="12">
        <f>IF(B1233="*","*",_xlfn.XLOOKUP(B1233,'RES TECH'!M:M,'RES TECH'!V:V))</f>
        <v>1.0575757575757581</v>
      </c>
      <c r="H1233">
        <f>IF(B1233="*","*",_xlfn.XLOOKUP(B1233,'RES TECH'!M:M,'RES TECH'!AA:AA))</f>
        <v>1</v>
      </c>
      <c r="I1233" s="12">
        <f>IF(B1233="*","*",_xlfn.XLOOKUP(B1233,'RES TECH'!M:M,'RES TECH'!Z:Z))</f>
        <v>0.02</v>
      </c>
      <c r="J1233" s="12">
        <f>IF(B1233="*","*",_xlfn.XLOOKUP(B1233,'RES TECH'!M:M,'RES TECH'!S:S))</f>
        <v>31.721221192681629</v>
      </c>
      <c r="K1233" s="12">
        <f t="shared" si="38"/>
        <v>1.5860610596340816</v>
      </c>
      <c r="L1233" s="12">
        <f t="shared" si="39"/>
        <v>7.9303052981704092E-2</v>
      </c>
      <c r="M1233">
        <f>IF(B1233="*","*",IF(_xlfn.XLOOKUP(B1233,'RES TECH'!$M:$M,'RES TECH'!$C:$C)="Low Income",IF(G1233&gt;1,IF(G1233&gt;3,0.3,0.24),0.12),IF(_xlfn.XLOOKUP(B1233,'RES TECH'!$M:$M,'RES TECH'!$C:$C)="Lower-middle Income",IF(G1233&gt;1,IF(G1233&gt;3,0.23,0.18),0.09),IF(_xlfn.XLOOKUP(B1233,'RES TECH'!$M:$M,'RES TECH'!$C:$C)="Upper-middle Income",IF(G1233&gt;1,IF(G1233&gt;3,0.15,0.12),0.06),IF(_xlfn.XLOOKUP(B1233,'RES TECH'!$M:$M,'RES TECH'!$C:$C)="High Income",IF(G1233&gt;1,IF(G1233&gt;3,0.08,0.06),0.03))))))</f>
        <v>0.06</v>
      </c>
    </row>
    <row r="1234" spans="2:13" x14ac:dyDescent="0.25">
      <c r="B1234" t="str">
        <f>IF('RES TECH'!N1230=1,'RES TECH'!M1230,"*")</f>
        <v>RESAPAHIOldCD4NGA30</v>
      </c>
      <c r="C1234" t="str">
        <f>IF(B1234="*","*",_xlfn.XLOOKUP(B1234,'RES TECH'!M:M,'RES TECH'!K:K))</f>
        <v>RESNGA</v>
      </c>
      <c r="D1234" t="str">
        <f>IF(B1234="*","*",_xlfn.XLOOKUP(B1234,'RES TECH'!M:M,'RES TECH'!L:L))</f>
        <v>RESAPAHIOldCDEUE</v>
      </c>
      <c r="E1234">
        <f>IF(B1234="*","*",_xlfn.XLOOKUP(B1234,'RES TECH'!M:M,'RES TECH'!O:O))</f>
        <v>2030</v>
      </c>
      <c r="F1234" s="12">
        <f>IF(B1234="*","*",_xlfn.XLOOKUP(B1234,'RES TECH'!M:M,'RES TECH'!Y:Y))</f>
        <v>14</v>
      </c>
      <c r="G1234" s="12">
        <f>IF(B1234="*","*",_xlfn.XLOOKUP(B1234,'RES TECH'!M:M,'RES TECH'!V:V))</f>
        <v>1.093939393939394</v>
      </c>
      <c r="H1234">
        <f>IF(B1234="*","*",_xlfn.XLOOKUP(B1234,'RES TECH'!M:M,'RES TECH'!AA:AA))</f>
        <v>1</v>
      </c>
      <c r="I1234" s="12">
        <f>IF(B1234="*","*",_xlfn.XLOOKUP(B1234,'RES TECH'!M:M,'RES TECH'!Z:Z))</f>
        <v>0.02</v>
      </c>
      <c r="J1234" s="12">
        <f>IF(B1234="*","*",_xlfn.XLOOKUP(B1234,'RES TECH'!M:M,'RES TECH'!S:S))</f>
        <v>33.369076839054699</v>
      </c>
      <c r="K1234" s="12">
        <f t="shared" si="38"/>
        <v>1.6684538419527351</v>
      </c>
      <c r="L1234" s="12">
        <f t="shared" si="39"/>
        <v>8.3422692097636753E-2</v>
      </c>
      <c r="M1234">
        <f>IF(B1234="*","*",IF(_xlfn.XLOOKUP(B1234,'RES TECH'!$M:$M,'RES TECH'!$C:$C)="Low Income",IF(G1234&gt;1,IF(G1234&gt;3,0.3,0.24),0.12),IF(_xlfn.XLOOKUP(B1234,'RES TECH'!$M:$M,'RES TECH'!$C:$C)="Lower-middle Income",IF(G1234&gt;1,IF(G1234&gt;3,0.23,0.18),0.09),IF(_xlfn.XLOOKUP(B1234,'RES TECH'!$M:$M,'RES TECH'!$C:$C)="Upper-middle Income",IF(G1234&gt;1,IF(G1234&gt;3,0.15,0.12),0.06),IF(_xlfn.XLOOKUP(B1234,'RES TECH'!$M:$M,'RES TECH'!$C:$C)="High Income",IF(G1234&gt;1,IF(G1234&gt;3,0.08,0.06),0.03))))))</f>
        <v>0.06</v>
      </c>
    </row>
    <row r="1235" spans="2:13" x14ac:dyDescent="0.25">
      <c r="B1235" t="str">
        <f>IF('RES TECH'!N1231=1,'RES TECH'!M1231,"*")</f>
        <v>RESAPAHIOldCD1ELC20</v>
      </c>
      <c r="C1235" t="str">
        <f>IF(B1235="*","*",_xlfn.XLOOKUP(B1235,'RES TECH'!M:M,'RES TECH'!K:K))</f>
        <v>RESELC</v>
      </c>
      <c r="D1235" t="str">
        <f>IF(B1235="*","*",_xlfn.XLOOKUP(B1235,'RES TECH'!M:M,'RES TECH'!L:L))</f>
        <v>RESAPAHIOldCDEUE</v>
      </c>
      <c r="E1235">
        <f>IF(B1235="*","*",_xlfn.XLOOKUP(B1235,'RES TECH'!M:M,'RES TECH'!O:O))</f>
        <v>2020</v>
      </c>
      <c r="F1235" s="12">
        <f>IF(B1235="*","*",_xlfn.XLOOKUP(B1235,'RES TECH'!M:M,'RES TECH'!Y:Y))</f>
        <v>14</v>
      </c>
      <c r="G1235" s="12">
        <f>IF(B1235="*","*",_xlfn.XLOOKUP(B1235,'RES TECH'!M:M,'RES TECH'!V:V))</f>
        <v>1.1303030303030299</v>
      </c>
      <c r="H1235">
        <f>IF(B1235="*","*",_xlfn.XLOOKUP(B1235,'RES TECH'!M:M,'RES TECH'!AA:AA))</f>
        <v>1</v>
      </c>
      <c r="I1235" s="12">
        <f>IF(B1235="*","*",_xlfn.XLOOKUP(B1235,'RES TECH'!M:M,'RES TECH'!Z:Z))</f>
        <v>0.02</v>
      </c>
      <c r="J1235" s="12">
        <f>IF(B1235="*","*",_xlfn.XLOOKUP(B1235,'RES TECH'!M:M,'RES TECH'!S:S))</f>
        <v>21.834087314443199</v>
      </c>
      <c r="K1235" s="12">
        <f t="shared" si="38"/>
        <v>1.0917043657221599</v>
      </c>
      <c r="L1235" s="12">
        <f t="shared" si="39"/>
        <v>5.4585218286107996E-2</v>
      </c>
      <c r="M1235">
        <f>IF(B1235="*","*",IF(_xlfn.XLOOKUP(B1235,'RES TECH'!$M:$M,'RES TECH'!$C:$C)="Low Income",IF(G1235&gt;1,IF(G1235&gt;3,0.3,0.24),0.12),IF(_xlfn.XLOOKUP(B1235,'RES TECH'!$M:$M,'RES TECH'!$C:$C)="Lower-middle Income",IF(G1235&gt;1,IF(G1235&gt;3,0.23,0.18),0.09),IF(_xlfn.XLOOKUP(B1235,'RES TECH'!$M:$M,'RES TECH'!$C:$C)="Upper-middle Income",IF(G1235&gt;1,IF(G1235&gt;3,0.15,0.12),0.06),IF(_xlfn.XLOOKUP(B1235,'RES TECH'!$M:$M,'RES TECH'!$C:$C)="High Income",IF(G1235&gt;1,IF(G1235&gt;3,0.08,0.06),0.03))))))</f>
        <v>0.06</v>
      </c>
    </row>
    <row r="1236" spans="2:13" x14ac:dyDescent="0.25">
      <c r="B1236" t="str">
        <f>IF('RES TECH'!N1232=1,'RES TECH'!M1232,"*")</f>
        <v>RESAPAHIOldCD2ELC20</v>
      </c>
      <c r="C1236" t="str">
        <f>IF(B1236="*","*",_xlfn.XLOOKUP(B1236,'RES TECH'!M:M,'RES TECH'!K:K))</f>
        <v>RESELC</v>
      </c>
      <c r="D1236" t="str">
        <f>IF(B1236="*","*",_xlfn.XLOOKUP(B1236,'RES TECH'!M:M,'RES TECH'!L:L))</f>
        <v>RESAPAHIOldCDEUE</v>
      </c>
      <c r="E1236">
        <f>IF(B1236="*","*",_xlfn.XLOOKUP(B1236,'RES TECH'!M:M,'RES TECH'!O:O))</f>
        <v>2020</v>
      </c>
      <c r="F1236" s="12">
        <f>IF(B1236="*","*",_xlfn.XLOOKUP(B1236,'RES TECH'!M:M,'RES TECH'!Y:Y))</f>
        <v>14</v>
      </c>
      <c r="G1236" s="12">
        <f>IF(B1236="*","*",_xlfn.XLOOKUP(B1236,'RES TECH'!M:M,'RES TECH'!V:V))</f>
        <v>1.133333333333334</v>
      </c>
      <c r="H1236">
        <f>IF(B1236="*","*",_xlfn.XLOOKUP(B1236,'RES TECH'!M:M,'RES TECH'!AA:AA))</f>
        <v>1</v>
      </c>
      <c r="I1236" s="12">
        <f>IF(B1236="*","*",_xlfn.XLOOKUP(B1236,'RES TECH'!M:M,'RES TECH'!Z:Z))</f>
        <v>0.02</v>
      </c>
      <c r="J1236" s="12">
        <f>IF(B1236="*","*",_xlfn.XLOOKUP(B1236,'RES TECH'!M:M,'RES TECH'!S:S))</f>
        <v>22.24605122603646</v>
      </c>
      <c r="K1236" s="12">
        <f t="shared" si="38"/>
        <v>1.1123025613018231</v>
      </c>
      <c r="L1236" s="12">
        <f t="shared" si="39"/>
        <v>5.5615128065091161E-2</v>
      </c>
      <c r="M1236">
        <f>IF(B1236="*","*",IF(_xlfn.XLOOKUP(B1236,'RES TECH'!$M:$M,'RES TECH'!$C:$C)="Low Income",IF(G1236&gt;1,IF(G1236&gt;3,0.3,0.24),0.12),IF(_xlfn.XLOOKUP(B1236,'RES TECH'!$M:$M,'RES TECH'!$C:$C)="Lower-middle Income",IF(G1236&gt;1,IF(G1236&gt;3,0.23,0.18),0.09),IF(_xlfn.XLOOKUP(B1236,'RES TECH'!$M:$M,'RES TECH'!$C:$C)="Upper-middle Income",IF(G1236&gt;1,IF(G1236&gt;3,0.15,0.12),0.06),IF(_xlfn.XLOOKUP(B1236,'RES TECH'!$M:$M,'RES TECH'!$C:$C)="High Income",IF(G1236&gt;1,IF(G1236&gt;3,0.08,0.06),0.03))))))</f>
        <v>0.06</v>
      </c>
    </row>
    <row r="1237" spans="2:13" x14ac:dyDescent="0.25">
      <c r="B1237" t="str">
        <f>IF('RES TECH'!N1233=1,'RES TECH'!M1233,"*")</f>
        <v>RESAPAHIOldCD3ELC20</v>
      </c>
      <c r="C1237" t="str">
        <f>IF(B1237="*","*",_xlfn.XLOOKUP(B1237,'RES TECH'!M:M,'RES TECH'!K:K))</f>
        <v>RESELC</v>
      </c>
      <c r="D1237" t="str">
        <f>IF(B1237="*","*",_xlfn.XLOOKUP(B1237,'RES TECH'!M:M,'RES TECH'!L:L))</f>
        <v>RESAPAHIOldCDEUE</v>
      </c>
      <c r="E1237">
        <f>IF(B1237="*","*",_xlfn.XLOOKUP(B1237,'RES TECH'!M:M,'RES TECH'!O:O))</f>
        <v>2020</v>
      </c>
      <c r="F1237" s="12">
        <f>IF(B1237="*","*",_xlfn.XLOOKUP(B1237,'RES TECH'!M:M,'RES TECH'!Y:Y))</f>
        <v>14</v>
      </c>
      <c r="G1237" s="12">
        <f>IF(B1237="*","*",_xlfn.XLOOKUP(B1237,'RES TECH'!M:M,'RES TECH'!V:V))</f>
        <v>1.1909090909090909</v>
      </c>
      <c r="H1237">
        <f>IF(B1237="*","*",_xlfn.XLOOKUP(B1237,'RES TECH'!M:M,'RES TECH'!AA:AA))</f>
        <v>1</v>
      </c>
      <c r="I1237" s="12">
        <f>IF(B1237="*","*",_xlfn.XLOOKUP(B1237,'RES TECH'!M:M,'RES TECH'!Z:Z))</f>
        <v>0.02</v>
      </c>
      <c r="J1237" s="12">
        <f>IF(B1237="*","*",_xlfn.XLOOKUP(B1237,'RES TECH'!M:M,'RES TECH'!S:S))</f>
        <v>23.376198213455432</v>
      </c>
      <c r="K1237" s="12">
        <f t="shared" si="38"/>
        <v>1.1688099106727716</v>
      </c>
      <c r="L1237" s="12">
        <f t="shared" si="39"/>
        <v>5.8440495533638587E-2</v>
      </c>
      <c r="M1237">
        <f>IF(B1237="*","*",IF(_xlfn.XLOOKUP(B1237,'RES TECH'!$M:$M,'RES TECH'!$C:$C)="Low Income",IF(G1237&gt;1,IF(G1237&gt;3,0.3,0.24),0.12),IF(_xlfn.XLOOKUP(B1237,'RES TECH'!$M:$M,'RES TECH'!$C:$C)="Lower-middle Income",IF(G1237&gt;1,IF(G1237&gt;3,0.23,0.18),0.09),IF(_xlfn.XLOOKUP(B1237,'RES TECH'!$M:$M,'RES TECH'!$C:$C)="Upper-middle Income",IF(G1237&gt;1,IF(G1237&gt;3,0.15,0.12),0.06),IF(_xlfn.XLOOKUP(B1237,'RES TECH'!$M:$M,'RES TECH'!$C:$C)="High Income",IF(G1237&gt;1,IF(G1237&gt;3,0.08,0.06),0.03))))))</f>
        <v>0.06</v>
      </c>
    </row>
    <row r="1238" spans="2:13" x14ac:dyDescent="0.25">
      <c r="B1238" t="str">
        <f>IF('RES TECH'!N1234=1,'RES TECH'!M1234,"*")</f>
        <v>RESAPAHIOldCD4ELC20</v>
      </c>
      <c r="C1238" t="str">
        <f>IF(B1238="*","*",_xlfn.XLOOKUP(B1238,'RES TECH'!M:M,'RES TECH'!K:K))</f>
        <v>RESELC</v>
      </c>
      <c r="D1238" t="str">
        <f>IF(B1238="*","*",_xlfn.XLOOKUP(B1238,'RES TECH'!M:M,'RES TECH'!L:L))</f>
        <v>RESAPAHIOldCDEUE</v>
      </c>
      <c r="E1238">
        <f>IF(B1238="*","*",_xlfn.XLOOKUP(B1238,'RES TECH'!M:M,'RES TECH'!O:O))</f>
        <v>2020</v>
      </c>
      <c r="F1238" s="12">
        <f>IF(B1238="*","*",_xlfn.XLOOKUP(B1238,'RES TECH'!M:M,'RES TECH'!Y:Y))</f>
        <v>14</v>
      </c>
      <c r="G1238" s="12">
        <f>IF(B1238="*","*",_xlfn.XLOOKUP(B1238,'RES TECH'!M:M,'RES TECH'!V:V))</f>
        <v>1.363636363636364</v>
      </c>
      <c r="H1238">
        <f>IF(B1238="*","*",_xlfn.XLOOKUP(B1238,'RES TECH'!M:M,'RES TECH'!AA:AA))</f>
        <v>1</v>
      </c>
      <c r="I1238" s="12">
        <f>IF(B1238="*","*",_xlfn.XLOOKUP(B1238,'RES TECH'!M:M,'RES TECH'!Z:Z))</f>
        <v>0.02</v>
      </c>
      <c r="J1238" s="12">
        <f>IF(B1238="*","*",_xlfn.XLOOKUP(B1238,'RES TECH'!M:M,'RES TECH'!S:S))</f>
        <v>31.721221192681629</v>
      </c>
      <c r="K1238" s="12">
        <f t="shared" si="38"/>
        <v>1.5860610596340816</v>
      </c>
      <c r="L1238" s="12">
        <f t="shared" si="39"/>
        <v>7.9303052981704092E-2</v>
      </c>
      <c r="M1238">
        <f>IF(B1238="*","*",IF(_xlfn.XLOOKUP(B1238,'RES TECH'!$M:$M,'RES TECH'!$C:$C)="Low Income",IF(G1238&gt;1,IF(G1238&gt;3,0.3,0.24),0.12),IF(_xlfn.XLOOKUP(B1238,'RES TECH'!$M:$M,'RES TECH'!$C:$C)="Lower-middle Income",IF(G1238&gt;1,IF(G1238&gt;3,0.23,0.18),0.09),IF(_xlfn.XLOOKUP(B1238,'RES TECH'!$M:$M,'RES TECH'!$C:$C)="Upper-middle Income",IF(G1238&gt;1,IF(G1238&gt;3,0.15,0.12),0.06),IF(_xlfn.XLOOKUP(B1238,'RES TECH'!$M:$M,'RES TECH'!$C:$C)="High Income",IF(G1238&gt;1,IF(G1238&gt;3,0.08,0.06),0.03))))))</f>
        <v>0.06</v>
      </c>
    </row>
    <row r="1239" spans="2:13" x14ac:dyDescent="0.25">
      <c r="B1239" t="str">
        <f>IF('RES TECH'!N1235=1,'RES TECH'!M1235,"*")</f>
        <v>RESHOUHIOldWH1NGA20</v>
      </c>
      <c r="C1239" t="str">
        <f>IF(B1239="*","*",_xlfn.XLOOKUP(B1239,'RES TECH'!M:M,'RES TECH'!K:K))</f>
        <v>RESNGA</v>
      </c>
      <c r="D1239" t="str">
        <f>IF(B1239="*","*",_xlfn.XLOOKUP(B1239,'RES TECH'!M:M,'RES TECH'!L:L))</f>
        <v>RESHOUHIOldWHEUE</v>
      </c>
      <c r="E1239">
        <f>IF(B1239="*","*",_xlfn.XLOOKUP(B1239,'RES TECH'!M:M,'RES TECH'!O:O))</f>
        <v>2020</v>
      </c>
      <c r="F1239" s="12">
        <f>IF(B1239="*","*",_xlfn.XLOOKUP(B1239,'RES TECH'!M:M,'RES TECH'!Y:Y))</f>
        <v>14</v>
      </c>
      <c r="G1239" s="12">
        <f>IF(B1239="*","*",_xlfn.XLOOKUP(B1239,'RES TECH'!M:M,'RES TECH'!V:V))</f>
        <v>0.61014999999999997</v>
      </c>
      <c r="H1239">
        <f>IF(B1239="*","*",_xlfn.XLOOKUP(B1239,'RES TECH'!M:M,'RES TECH'!AA:AA))</f>
        <v>31.536000000000001</v>
      </c>
      <c r="I1239" s="12">
        <f>IF(B1239="*","*",_xlfn.XLOOKUP(B1239,'RES TECH'!M:M,'RES TECH'!Z:Z))</f>
        <v>0.24</v>
      </c>
      <c r="J1239" s="12">
        <f>IF(B1239="*","*",_xlfn.XLOOKUP(B1239,'RES TECH'!M:M,'RES TECH'!S:S))</f>
        <v>851.77746601005958</v>
      </c>
      <c r="K1239" s="12">
        <f t="shared" si="38"/>
        <v>42.588873300502982</v>
      </c>
      <c r="L1239" s="12">
        <f t="shared" si="39"/>
        <v>2.1294436650251494</v>
      </c>
      <c r="M1239">
        <f>IF(B1239="*","*",IF(_xlfn.XLOOKUP(B1239,'RES TECH'!$M:$M,'RES TECH'!$C:$C)="Low Income",IF(G1239&gt;1,IF(G1239&gt;3,0.3,0.24),0.12),IF(_xlfn.XLOOKUP(B1239,'RES TECH'!$M:$M,'RES TECH'!$C:$C)="Lower-middle Income",IF(G1239&gt;1,IF(G1239&gt;3,0.23,0.18),0.09),IF(_xlfn.XLOOKUP(B1239,'RES TECH'!$M:$M,'RES TECH'!$C:$C)="Upper-middle Income",IF(G1239&gt;1,IF(G1239&gt;3,0.15,0.12),0.06),IF(_xlfn.XLOOKUP(B1239,'RES TECH'!$M:$M,'RES TECH'!$C:$C)="High Income",IF(G1239&gt;1,IF(G1239&gt;3,0.08,0.06),0.03))))))</f>
        <v>0.03</v>
      </c>
    </row>
    <row r="1240" spans="2:13" x14ac:dyDescent="0.25">
      <c r="B1240" t="str">
        <f>IF('RES TECH'!N1236=1,'RES TECH'!M1236,"*")</f>
        <v>RESHOUHIOldWH2NGA20</v>
      </c>
      <c r="C1240" t="str">
        <f>IF(B1240="*","*",_xlfn.XLOOKUP(B1240,'RES TECH'!M:M,'RES TECH'!K:K))</f>
        <v>RESNGA</v>
      </c>
      <c r="D1240" t="str">
        <f>IF(B1240="*","*",_xlfn.XLOOKUP(B1240,'RES TECH'!M:M,'RES TECH'!L:L))</f>
        <v>RESHOUHIOldWHEUE</v>
      </c>
      <c r="E1240">
        <f>IF(B1240="*","*",_xlfn.XLOOKUP(B1240,'RES TECH'!M:M,'RES TECH'!O:O))</f>
        <v>2020</v>
      </c>
      <c r="F1240" s="12">
        <f>IF(B1240="*","*",_xlfn.XLOOKUP(B1240,'RES TECH'!M:M,'RES TECH'!Y:Y))</f>
        <v>14</v>
      </c>
      <c r="G1240" s="12">
        <f>IF(B1240="*","*",_xlfn.XLOOKUP(B1240,'RES TECH'!M:M,'RES TECH'!V:V))</f>
        <v>0.63</v>
      </c>
      <c r="H1240">
        <f>IF(B1240="*","*",_xlfn.XLOOKUP(B1240,'RES TECH'!M:M,'RES TECH'!AA:AA))</f>
        <v>31.536000000000001</v>
      </c>
      <c r="I1240" s="12">
        <f>IF(B1240="*","*",_xlfn.XLOOKUP(B1240,'RES TECH'!M:M,'RES TECH'!Z:Z))</f>
        <v>0.24</v>
      </c>
      <c r="J1240" s="12">
        <f>IF(B1240="*","*",_xlfn.XLOOKUP(B1240,'RES TECH'!M:M,'RES TECH'!S:S))</f>
        <v>898.45020387362456</v>
      </c>
      <c r="K1240" s="12">
        <f t="shared" si="38"/>
        <v>44.922510193681234</v>
      </c>
      <c r="L1240" s="12">
        <f t="shared" si="39"/>
        <v>2.2461255096840618</v>
      </c>
      <c r="M1240">
        <f>IF(B1240="*","*",IF(_xlfn.XLOOKUP(B1240,'RES TECH'!$M:$M,'RES TECH'!$C:$C)="Low Income",IF(G1240&gt;1,IF(G1240&gt;3,0.3,0.24),0.12),IF(_xlfn.XLOOKUP(B1240,'RES TECH'!$M:$M,'RES TECH'!$C:$C)="Lower-middle Income",IF(G1240&gt;1,IF(G1240&gt;3,0.23,0.18),0.09),IF(_xlfn.XLOOKUP(B1240,'RES TECH'!$M:$M,'RES TECH'!$C:$C)="Upper-middle Income",IF(G1240&gt;1,IF(G1240&gt;3,0.15,0.12),0.06),IF(_xlfn.XLOOKUP(B1240,'RES TECH'!$M:$M,'RES TECH'!$C:$C)="High Income",IF(G1240&gt;1,IF(G1240&gt;3,0.08,0.06),0.03))))))</f>
        <v>0.03</v>
      </c>
    </row>
    <row r="1241" spans="2:13" x14ac:dyDescent="0.25">
      <c r="B1241" t="str">
        <f>IF('RES TECH'!N1237=1,'RES TECH'!M1237,"*")</f>
        <v>RESHOUHIOldWH3NGA20</v>
      </c>
      <c r="C1241" t="str">
        <f>IF(B1241="*","*",_xlfn.XLOOKUP(B1241,'RES TECH'!M:M,'RES TECH'!K:K))</f>
        <v>RESNGA</v>
      </c>
      <c r="D1241" t="str">
        <f>IF(B1241="*","*",_xlfn.XLOOKUP(B1241,'RES TECH'!M:M,'RES TECH'!L:L))</f>
        <v>RESHOUHIOldWHEUE</v>
      </c>
      <c r="E1241">
        <f>IF(B1241="*","*",_xlfn.XLOOKUP(B1241,'RES TECH'!M:M,'RES TECH'!O:O))</f>
        <v>2020</v>
      </c>
      <c r="F1241" s="12">
        <f>IF(B1241="*","*",_xlfn.XLOOKUP(B1241,'RES TECH'!M:M,'RES TECH'!Y:Y))</f>
        <v>14</v>
      </c>
      <c r="G1241" s="12">
        <f>IF(B1241="*","*",_xlfn.XLOOKUP(B1241,'RES TECH'!M:M,'RES TECH'!V:V))</f>
        <v>0.66</v>
      </c>
      <c r="H1241">
        <f>IF(B1241="*","*",_xlfn.XLOOKUP(B1241,'RES TECH'!M:M,'RES TECH'!AA:AA))</f>
        <v>31.536000000000001</v>
      </c>
      <c r="I1241" s="12">
        <f>IF(B1241="*","*",_xlfn.XLOOKUP(B1241,'RES TECH'!M:M,'RES TECH'!Z:Z))</f>
        <v>0.24</v>
      </c>
      <c r="J1241" s="12">
        <f>IF(B1241="*","*",_xlfn.XLOOKUP(B1241,'RES TECH'!M:M,'RES TECH'!S:S))</f>
        <v>945.12294173718942</v>
      </c>
      <c r="K1241" s="12">
        <f t="shared" si="38"/>
        <v>47.256147086859471</v>
      </c>
      <c r="L1241" s="12">
        <f t="shared" si="39"/>
        <v>2.3628073543429737</v>
      </c>
      <c r="M1241">
        <f>IF(B1241="*","*",IF(_xlfn.XLOOKUP(B1241,'RES TECH'!$M:$M,'RES TECH'!$C:$C)="Low Income",IF(G1241&gt;1,IF(G1241&gt;3,0.3,0.24),0.12),IF(_xlfn.XLOOKUP(B1241,'RES TECH'!$M:$M,'RES TECH'!$C:$C)="Lower-middle Income",IF(G1241&gt;1,IF(G1241&gt;3,0.23,0.18),0.09),IF(_xlfn.XLOOKUP(B1241,'RES TECH'!$M:$M,'RES TECH'!$C:$C)="Upper-middle Income",IF(G1241&gt;1,IF(G1241&gt;3,0.15,0.12),0.06),IF(_xlfn.XLOOKUP(B1241,'RES TECH'!$M:$M,'RES TECH'!$C:$C)="High Income",IF(G1241&gt;1,IF(G1241&gt;3,0.08,0.06),0.03))))))</f>
        <v>0.03</v>
      </c>
    </row>
    <row r="1242" spans="2:13" x14ac:dyDescent="0.25">
      <c r="B1242" t="str">
        <f>IF('RES TECH'!N1238=1,'RES TECH'!M1238,"*")</f>
        <v>RESHOUHIOldWH3NGA23</v>
      </c>
      <c r="C1242" t="str">
        <f>IF(B1242="*","*",_xlfn.XLOOKUP(B1242,'RES TECH'!M:M,'RES TECH'!K:K))</f>
        <v>RESNGA</v>
      </c>
      <c r="D1242" t="str">
        <f>IF(B1242="*","*",_xlfn.XLOOKUP(B1242,'RES TECH'!M:M,'RES TECH'!L:L))</f>
        <v>RESHOUHIOldWHEUE</v>
      </c>
      <c r="E1242">
        <f>IF(B1242="*","*",_xlfn.XLOOKUP(B1242,'RES TECH'!M:M,'RES TECH'!O:O))</f>
        <v>2023</v>
      </c>
      <c r="F1242" s="12">
        <f>IF(B1242="*","*",_xlfn.XLOOKUP(B1242,'RES TECH'!M:M,'RES TECH'!Y:Y))</f>
        <v>14</v>
      </c>
      <c r="G1242" s="12">
        <f>IF(B1242="*","*",_xlfn.XLOOKUP(B1242,'RES TECH'!M:M,'RES TECH'!V:V))</f>
        <v>0.83499999999999996</v>
      </c>
      <c r="H1242">
        <f>IF(B1242="*","*",_xlfn.XLOOKUP(B1242,'RES TECH'!M:M,'RES TECH'!AA:AA))</f>
        <v>31.536000000000001</v>
      </c>
      <c r="I1242" s="12">
        <f>IF(B1242="*","*",_xlfn.XLOOKUP(B1242,'RES TECH'!M:M,'RES TECH'!Z:Z))</f>
        <v>0.24</v>
      </c>
      <c r="J1242" s="12">
        <f>IF(B1242="*","*",_xlfn.XLOOKUP(B1242,'RES TECH'!M:M,'RES TECH'!S:S))</f>
        <v>1479.482574776986</v>
      </c>
      <c r="K1242" s="12">
        <f t="shared" si="38"/>
        <v>73.974128738849302</v>
      </c>
      <c r="L1242" s="12">
        <f t="shared" si="39"/>
        <v>3.6987064369424654</v>
      </c>
      <c r="M1242">
        <f>IF(B1242="*","*",IF(_xlfn.XLOOKUP(B1242,'RES TECH'!$M:$M,'RES TECH'!$C:$C)="Low Income",IF(G1242&gt;1,IF(G1242&gt;3,0.3,0.24),0.12),IF(_xlfn.XLOOKUP(B1242,'RES TECH'!$M:$M,'RES TECH'!$C:$C)="Lower-middle Income",IF(G1242&gt;1,IF(G1242&gt;3,0.23,0.18),0.09),IF(_xlfn.XLOOKUP(B1242,'RES TECH'!$M:$M,'RES TECH'!$C:$C)="Upper-middle Income",IF(G1242&gt;1,IF(G1242&gt;3,0.15,0.12),0.06),IF(_xlfn.XLOOKUP(B1242,'RES TECH'!$M:$M,'RES TECH'!$C:$C)="High Income",IF(G1242&gt;1,IF(G1242&gt;3,0.08,0.06),0.03))))))</f>
        <v>0.03</v>
      </c>
    </row>
    <row r="1243" spans="2:13" x14ac:dyDescent="0.25">
      <c r="B1243" t="str">
        <f>IF('RES TECH'!N1239=1,'RES TECH'!M1239,"*")</f>
        <v>*</v>
      </c>
      <c r="C1243" t="str">
        <f>IF(B1243="*","*",_xlfn.XLOOKUP(B1243,'RES TECH'!M:M,'RES TECH'!K:K))</f>
        <v>*</v>
      </c>
      <c r="D1243" t="str">
        <f>IF(B1243="*","*",_xlfn.XLOOKUP(B1243,'RES TECH'!M:M,'RES TECH'!L:L))</f>
        <v>*</v>
      </c>
      <c r="E1243" t="str">
        <f>IF(B1243="*","*",_xlfn.XLOOKUP(B1243,'RES TECH'!M:M,'RES TECH'!O:O))</f>
        <v>*</v>
      </c>
      <c r="F1243" s="12" t="str">
        <f>IF(B1243="*","*",_xlfn.XLOOKUP(B1243,'RES TECH'!M:M,'RES TECH'!Y:Y))</f>
        <v>*</v>
      </c>
      <c r="G1243" s="12" t="str">
        <f>IF(B1243="*","*",_xlfn.XLOOKUP(B1243,'RES TECH'!M:M,'RES TECH'!V:V))</f>
        <v>*</v>
      </c>
      <c r="H1243" t="str">
        <f>IF(B1243="*","*",_xlfn.XLOOKUP(B1243,'RES TECH'!M:M,'RES TECH'!AA:AA))</f>
        <v>*</v>
      </c>
      <c r="I1243" s="12" t="str">
        <f>IF(B1243="*","*",_xlfn.XLOOKUP(B1243,'RES TECH'!M:M,'RES TECH'!Z:Z))</f>
        <v>*</v>
      </c>
      <c r="J1243" s="12" t="str">
        <f>IF(B1243="*","*",_xlfn.XLOOKUP(B1243,'RES TECH'!M:M,'RES TECH'!S:S))</f>
        <v>*</v>
      </c>
      <c r="K1243" s="12" t="str">
        <f t="shared" si="38"/>
        <v>*</v>
      </c>
      <c r="L1243" s="12" t="str">
        <f t="shared" si="39"/>
        <v>*</v>
      </c>
      <c r="M1243" t="str">
        <f>IF(B1243="*","*",IF(_xlfn.XLOOKUP(B1243,'RES TECH'!$M:$M,'RES TECH'!$C:$C)="Low Income",IF(G1243&gt;1,IF(G1243&gt;3,0.3,0.24),0.12),IF(_xlfn.XLOOKUP(B1243,'RES TECH'!$M:$M,'RES TECH'!$C:$C)="Lower-middle Income",IF(G1243&gt;1,IF(G1243&gt;3,0.23,0.18),0.09),IF(_xlfn.XLOOKUP(B1243,'RES TECH'!$M:$M,'RES TECH'!$C:$C)="Upper-middle Income",IF(G1243&gt;1,IF(G1243&gt;3,0.15,0.12),0.06),IF(_xlfn.XLOOKUP(B1243,'RES TECH'!$M:$M,'RES TECH'!$C:$C)="High Income",IF(G1243&gt;1,IF(G1243&gt;3,0.08,0.06),0.03))))))</f>
        <v>*</v>
      </c>
    </row>
    <row r="1244" spans="2:13" x14ac:dyDescent="0.25">
      <c r="B1244" t="str">
        <f>IF('RES TECH'!N1240=1,'RES TECH'!M1240,"*")</f>
        <v>RESHOUHIOldWH4NGA20</v>
      </c>
      <c r="C1244" t="str">
        <f>IF(B1244="*","*",_xlfn.XLOOKUP(B1244,'RES TECH'!M:M,'RES TECH'!K:K))</f>
        <v>RESNGA</v>
      </c>
      <c r="D1244" t="str">
        <f>IF(B1244="*","*",_xlfn.XLOOKUP(B1244,'RES TECH'!M:M,'RES TECH'!L:L))</f>
        <v>RESHOUHIOldWHEUE</v>
      </c>
      <c r="E1244">
        <f>IF(B1244="*","*",_xlfn.XLOOKUP(B1244,'RES TECH'!M:M,'RES TECH'!O:O))</f>
        <v>2020</v>
      </c>
      <c r="F1244" s="12">
        <f>IF(B1244="*","*",_xlfn.XLOOKUP(B1244,'RES TECH'!M:M,'RES TECH'!Y:Y))</f>
        <v>14</v>
      </c>
      <c r="G1244" s="12">
        <f>IF(B1244="*","*",_xlfn.XLOOKUP(B1244,'RES TECH'!M:M,'RES TECH'!V:V))</f>
        <v>0.81</v>
      </c>
      <c r="H1244">
        <f>IF(B1244="*","*",_xlfn.XLOOKUP(B1244,'RES TECH'!M:M,'RES TECH'!AA:AA))</f>
        <v>31.536000000000001</v>
      </c>
      <c r="I1244" s="12">
        <f>IF(B1244="*","*",_xlfn.XLOOKUP(B1244,'RES TECH'!M:M,'RES TECH'!Z:Z))</f>
        <v>0.24</v>
      </c>
      <c r="J1244" s="12">
        <f>IF(B1244="*","*",_xlfn.XLOOKUP(B1244,'RES TECH'!M:M,'RES TECH'!S:S))</f>
        <v>1435.186689304621</v>
      </c>
      <c r="K1244" s="12">
        <f t="shared" si="38"/>
        <v>71.759334465231049</v>
      </c>
      <c r="L1244" s="12">
        <f t="shared" si="39"/>
        <v>3.5879667232615526</v>
      </c>
      <c r="M1244">
        <f>IF(B1244="*","*",IF(_xlfn.XLOOKUP(B1244,'RES TECH'!$M:$M,'RES TECH'!$C:$C)="Low Income",IF(G1244&gt;1,IF(G1244&gt;3,0.3,0.24),0.12),IF(_xlfn.XLOOKUP(B1244,'RES TECH'!$M:$M,'RES TECH'!$C:$C)="Lower-middle Income",IF(G1244&gt;1,IF(G1244&gt;3,0.23,0.18),0.09),IF(_xlfn.XLOOKUP(B1244,'RES TECH'!$M:$M,'RES TECH'!$C:$C)="Upper-middle Income",IF(G1244&gt;1,IF(G1244&gt;3,0.15,0.12),0.06),IF(_xlfn.XLOOKUP(B1244,'RES TECH'!$M:$M,'RES TECH'!$C:$C)="High Income",IF(G1244&gt;1,IF(G1244&gt;3,0.08,0.06),0.03))))))</f>
        <v>0.03</v>
      </c>
    </row>
    <row r="1245" spans="2:13" x14ac:dyDescent="0.25">
      <c r="B1245" t="str">
        <f>IF('RES TECH'!N1241=1,'RES TECH'!M1241,"*")</f>
        <v>RESHOUHIOldWH4NGA22</v>
      </c>
      <c r="C1245" t="str">
        <f>IF(B1245="*","*",_xlfn.XLOOKUP(B1245,'RES TECH'!M:M,'RES TECH'!K:K))</f>
        <v>RESNGA</v>
      </c>
      <c r="D1245" t="str">
        <f>IF(B1245="*","*",_xlfn.XLOOKUP(B1245,'RES TECH'!M:M,'RES TECH'!L:L))</f>
        <v>RESHOUHIOldWHEUE</v>
      </c>
      <c r="E1245">
        <f>IF(B1245="*","*",_xlfn.XLOOKUP(B1245,'RES TECH'!M:M,'RES TECH'!O:O))</f>
        <v>2022</v>
      </c>
      <c r="F1245" s="12">
        <f>IF(B1245="*","*",_xlfn.XLOOKUP(B1245,'RES TECH'!M:M,'RES TECH'!Y:Y))</f>
        <v>14</v>
      </c>
      <c r="G1245" s="12">
        <f>IF(B1245="*","*",_xlfn.XLOOKUP(B1245,'RES TECH'!M:M,'RES TECH'!V:V))</f>
        <v>0.81</v>
      </c>
      <c r="H1245">
        <f>IF(B1245="*","*",_xlfn.XLOOKUP(B1245,'RES TECH'!M:M,'RES TECH'!AA:AA))</f>
        <v>31.536000000000001</v>
      </c>
      <c r="I1245" s="12">
        <f>IF(B1245="*","*",_xlfn.XLOOKUP(B1245,'RES TECH'!M:M,'RES TECH'!Z:Z))</f>
        <v>0.24</v>
      </c>
      <c r="J1245" s="12">
        <f>IF(B1245="*","*",_xlfn.XLOOKUP(B1245,'RES TECH'!M:M,'RES TECH'!S:S))</f>
        <v>1435.186689304621</v>
      </c>
      <c r="K1245" s="12">
        <f t="shared" si="38"/>
        <v>71.759334465231049</v>
      </c>
      <c r="L1245" s="12">
        <f t="shared" si="39"/>
        <v>3.5879667232615526</v>
      </c>
      <c r="M1245">
        <f>IF(B1245="*","*",IF(_xlfn.XLOOKUP(B1245,'RES TECH'!$M:$M,'RES TECH'!$C:$C)="Low Income",IF(G1245&gt;1,IF(G1245&gt;3,0.3,0.24),0.12),IF(_xlfn.XLOOKUP(B1245,'RES TECH'!$M:$M,'RES TECH'!$C:$C)="Lower-middle Income",IF(G1245&gt;1,IF(G1245&gt;3,0.23,0.18),0.09),IF(_xlfn.XLOOKUP(B1245,'RES TECH'!$M:$M,'RES TECH'!$C:$C)="Upper-middle Income",IF(G1245&gt;1,IF(G1245&gt;3,0.15,0.12),0.06),IF(_xlfn.XLOOKUP(B1245,'RES TECH'!$M:$M,'RES TECH'!$C:$C)="High Income",IF(G1245&gt;1,IF(G1245&gt;3,0.08,0.06),0.03))))))</f>
        <v>0.03</v>
      </c>
    </row>
    <row r="1246" spans="2:13" x14ac:dyDescent="0.25">
      <c r="B1246" t="str">
        <f>IF('RES TECH'!N1242=1,'RES TECH'!M1242,"*")</f>
        <v>RESHOUHIOldWH1ELC20</v>
      </c>
      <c r="C1246" t="str">
        <f>IF(B1246="*","*",_xlfn.XLOOKUP(B1246,'RES TECH'!M:M,'RES TECH'!K:K))</f>
        <v>RESELC</v>
      </c>
      <c r="D1246" t="str">
        <f>IF(B1246="*","*",_xlfn.XLOOKUP(B1246,'RES TECH'!M:M,'RES TECH'!L:L))</f>
        <v>RESHOUHIOldWHEUE</v>
      </c>
      <c r="E1246">
        <f>IF(B1246="*","*",_xlfn.XLOOKUP(B1246,'RES TECH'!M:M,'RES TECH'!O:O))</f>
        <v>2020</v>
      </c>
      <c r="F1246" s="12">
        <f>IF(B1246="*","*",_xlfn.XLOOKUP(B1246,'RES TECH'!M:M,'RES TECH'!Y:Y))</f>
        <v>14</v>
      </c>
      <c r="G1246" s="12">
        <f>IF(B1246="*","*",_xlfn.XLOOKUP(B1246,'RES TECH'!M:M,'RES TECH'!V:V))</f>
        <v>0.91554999999999997</v>
      </c>
      <c r="H1246">
        <f>IF(B1246="*","*",_xlfn.XLOOKUP(B1246,'RES TECH'!M:M,'RES TECH'!AA:AA))</f>
        <v>31.536000000000001</v>
      </c>
      <c r="I1246" s="12">
        <f>IF(B1246="*","*",_xlfn.XLOOKUP(B1246,'RES TECH'!M:M,'RES TECH'!Z:Z))</f>
        <v>0.24</v>
      </c>
      <c r="J1246" s="12">
        <f>IF(B1246="*","*",_xlfn.XLOOKUP(B1246,'RES TECH'!M:M,'RES TECH'!S:S))</f>
        <v>361.71371844262808</v>
      </c>
      <c r="K1246" s="12">
        <f t="shared" si="38"/>
        <v>18.085685922131404</v>
      </c>
      <c r="L1246" s="12">
        <f t="shared" si="39"/>
        <v>0.90428429610657024</v>
      </c>
      <c r="M1246">
        <f>IF(B1246="*","*",IF(_xlfn.XLOOKUP(B1246,'RES TECH'!$M:$M,'RES TECH'!$C:$C)="Low Income",IF(G1246&gt;1,IF(G1246&gt;3,0.3,0.24),0.12),IF(_xlfn.XLOOKUP(B1246,'RES TECH'!$M:$M,'RES TECH'!$C:$C)="Lower-middle Income",IF(G1246&gt;1,IF(G1246&gt;3,0.23,0.18),0.09),IF(_xlfn.XLOOKUP(B1246,'RES TECH'!$M:$M,'RES TECH'!$C:$C)="Upper-middle Income",IF(G1246&gt;1,IF(G1246&gt;3,0.15,0.12),0.06),IF(_xlfn.XLOOKUP(B1246,'RES TECH'!$M:$M,'RES TECH'!$C:$C)="High Income",IF(G1246&gt;1,IF(G1246&gt;3,0.08,0.06),0.03))))))</f>
        <v>0.03</v>
      </c>
    </row>
    <row r="1247" spans="2:13" x14ac:dyDescent="0.25">
      <c r="B1247" t="str">
        <f>IF('RES TECH'!N1243=1,'RES TECH'!M1243,"*")</f>
        <v>RESHOUHIOldWH2ELC20</v>
      </c>
      <c r="C1247" t="str">
        <f>IF(B1247="*","*",_xlfn.XLOOKUP(B1247,'RES TECH'!M:M,'RES TECH'!K:K))</f>
        <v>RESELC</v>
      </c>
      <c r="D1247" t="str">
        <f>IF(B1247="*","*",_xlfn.XLOOKUP(B1247,'RES TECH'!M:M,'RES TECH'!L:L))</f>
        <v>RESHOUHIOldWHEUE</v>
      </c>
      <c r="E1247">
        <f>IF(B1247="*","*",_xlfn.XLOOKUP(B1247,'RES TECH'!M:M,'RES TECH'!O:O))</f>
        <v>2020</v>
      </c>
      <c r="F1247" s="12">
        <f>IF(B1247="*","*",_xlfn.XLOOKUP(B1247,'RES TECH'!M:M,'RES TECH'!Y:Y))</f>
        <v>14</v>
      </c>
      <c r="G1247" s="12">
        <f>IF(B1247="*","*",_xlfn.XLOOKUP(B1247,'RES TECH'!M:M,'RES TECH'!V:V))</f>
        <v>0.93</v>
      </c>
      <c r="H1247">
        <f>IF(B1247="*","*",_xlfn.XLOOKUP(B1247,'RES TECH'!M:M,'RES TECH'!AA:AA))</f>
        <v>31.536000000000001</v>
      </c>
      <c r="I1247" s="12">
        <f>IF(B1247="*","*",_xlfn.XLOOKUP(B1247,'RES TECH'!M:M,'RES TECH'!Z:Z))</f>
        <v>0.24</v>
      </c>
      <c r="J1247" s="12">
        <f>IF(B1247="*","*",_xlfn.XLOOKUP(B1247,'RES TECH'!M:M,'RES TECH'!S:S))</f>
        <v>396.71827184030178</v>
      </c>
      <c r="K1247" s="12">
        <f t="shared" si="38"/>
        <v>19.835913592015089</v>
      </c>
      <c r="L1247" s="12">
        <f t="shared" si="39"/>
        <v>0.99179567960075454</v>
      </c>
      <c r="M1247">
        <f>IF(B1247="*","*",IF(_xlfn.XLOOKUP(B1247,'RES TECH'!$M:$M,'RES TECH'!$C:$C)="Low Income",IF(G1247&gt;1,IF(G1247&gt;3,0.3,0.24),0.12),IF(_xlfn.XLOOKUP(B1247,'RES TECH'!$M:$M,'RES TECH'!$C:$C)="Lower-middle Income",IF(G1247&gt;1,IF(G1247&gt;3,0.23,0.18),0.09),IF(_xlfn.XLOOKUP(B1247,'RES TECH'!$M:$M,'RES TECH'!$C:$C)="Upper-middle Income",IF(G1247&gt;1,IF(G1247&gt;3,0.15,0.12),0.06),IF(_xlfn.XLOOKUP(B1247,'RES TECH'!$M:$M,'RES TECH'!$C:$C)="High Income",IF(G1247&gt;1,IF(G1247&gt;3,0.08,0.06),0.03))))))</f>
        <v>0.03</v>
      </c>
    </row>
    <row r="1248" spans="2:13" x14ac:dyDescent="0.25">
      <c r="B1248" t="str">
        <f>IF('RES TECH'!N1244=1,'RES TECH'!M1244,"*")</f>
        <v>RESHOUHIOldWH4ELC20</v>
      </c>
      <c r="C1248" t="str">
        <f>IF(B1248="*","*",_xlfn.XLOOKUP(B1248,'RES TECH'!M:M,'RES TECH'!K:K))</f>
        <v>RESELC</v>
      </c>
      <c r="D1248" t="str">
        <f>IF(B1248="*","*",_xlfn.XLOOKUP(B1248,'RES TECH'!M:M,'RES TECH'!L:L))</f>
        <v>RESHOUHIOldWHEUE</v>
      </c>
      <c r="E1248">
        <f>IF(B1248="*","*",_xlfn.XLOOKUP(B1248,'RES TECH'!M:M,'RES TECH'!O:O))</f>
        <v>2020</v>
      </c>
      <c r="F1248" s="12">
        <f>IF(B1248="*","*",_xlfn.XLOOKUP(B1248,'RES TECH'!M:M,'RES TECH'!Y:Y))</f>
        <v>14</v>
      </c>
      <c r="G1248" s="12">
        <f>IF(B1248="*","*",_xlfn.XLOOKUP(B1248,'RES TECH'!M:M,'RES TECH'!V:V))</f>
        <v>0.95</v>
      </c>
      <c r="H1248">
        <f>IF(B1248="*","*",_xlfn.XLOOKUP(B1248,'RES TECH'!M:M,'RES TECH'!AA:AA))</f>
        <v>31.536000000000001</v>
      </c>
      <c r="I1248" s="12">
        <f>IF(B1248="*","*",_xlfn.XLOOKUP(B1248,'RES TECH'!M:M,'RES TECH'!Z:Z))</f>
        <v>0.24</v>
      </c>
      <c r="J1248" s="12">
        <f>IF(B1248="*","*",_xlfn.XLOOKUP(B1248,'RES TECH'!M:M,'RES TECH'!S:S))</f>
        <v>571.74103882867018</v>
      </c>
      <c r="K1248" s="12">
        <f t="shared" si="38"/>
        <v>28.587051941433511</v>
      </c>
      <c r="L1248" s="12">
        <f t="shared" si="39"/>
        <v>1.4293525970716756</v>
      </c>
      <c r="M1248">
        <f>IF(B1248="*","*",IF(_xlfn.XLOOKUP(B1248,'RES TECH'!$M:$M,'RES TECH'!$C:$C)="Low Income",IF(G1248&gt;1,IF(G1248&gt;3,0.3,0.24),0.12),IF(_xlfn.XLOOKUP(B1248,'RES TECH'!$M:$M,'RES TECH'!$C:$C)="Lower-middle Income",IF(G1248&gt;1,IF(G1248&gt;3,0.23,0.18),0.09),IF(_xlfn.XLOOKUP(B1248,'RES TECH'!$M:$M,'RES TECH'!$C:$C)="Upper-middle Income",IF(G1248&gt;1,IF(G1248&gt;3,0.15,0.12),0.06),IF(_xlfn.XLOOKUP(B1248,'RES TECH'!$M:$M,'RES TECH'!$C:$C)="High Income",IF(G1248&gt;1,IF(G1248&gt;3,0.08,0.06),0.03))))))</f>
        <v>0.03</v>
      </c>
    </row>
    <row r="1249" spans="2:13" x14ac:dyDescent="0.25">
      <c r="B1249" t="str">
        <f>IF('RES TECH'!N1245=1,'RES TECH'!M1245,"*")</f>
        <v>RESHOUHIOldWH5ELC20</v>
      </c>
      <c r="C1249" t="str">
        <f>IF(B1249="*","*",_xlfn.XLOOKUP(B1249,'RES TECH'!M:M,'RES TECH'!K:K))</f>
        <v>RESELC</v>
      </c>
      <c r="D1249" t="str">
        <f>IF(B1249="*","*",_xlfn.XLOOKUP(B1249,'RES TECH'!M:M,'RES TECH'!L:L))</f>
        <v>RESHOUHIOldWHEUE</v>
      </c>
      <c r="E1249">
        <f>IF(B1249="*","*",_xlfn.XLOOKUP(B1249,'RES TECH'!M:M,'RES TECH'!O:O))</f>
        <v>2020</v>
      </c>
      <c r="F1249" s="12">
        <f>IF(B1249="*","*",_xlfn.XLOOKUP(B1249,'RES TECH'!M:M,'RES TECH'!Y:Y))</f>
        <v>14</v>
      </c>
      <c r="G1249" s="12">
        <f>IF(B1249="*","*",_xlfn.XLOOKUP(B1249,'RES TECH'!M:M,'RES TECH'!V:V))</f>
        <v>3.28</v>
      </c>
      <c r="H1249">
        <f>IF(B1249="*","*",_xlfn.XLOOKUP(B1249,'RES TECH'!M:M,'RES TECH'!AA:AA))</f>
        <v>31.536000000000001</v>
      </c>
      <c r="I1249" s="12">
        <f>IF(B1249="*","*",_xlfn.XLOOKUP(B1249,'RES TECH'!M:M,'RES TECH'!Z:Z))</f>
        <v>0.24</v>
      </c>
      <c r="J1249" s="12">
        <f>IF(B1249="*","*",_xlfn.XLOOKUP(B1249,'RES TECH'!M:M,'RES TECH'!S:S))</f>
        <v>968.45931066897185</v>
      </c>
      <c r="K1249" s="12">
        <f t="shared" si="38"/>
        <v>48.422965533448597</v>
      </c>
      <c r="L1249" s="12">
        <f t="shared" si="39"/>
        <v>2.4211482766724299</v>
      </c>
      <c r="M1249">
        <f>IF(B1249="*","*",IF(_xlfn.XLOOKUP(B1249,'RES TECH'!$M:$M,'RES TECH'!$C:$C)="Low Income",IF(G1249&gt;1,IF(G1249&gt;3,0.3,0.24),0.12),IF(_xlfn.XLOOKUP(B1249,'RES TECH'!$M:$M,'RES TECH'!$C:$C)="Lower-middle Income",IF(G1249&gt;1,IF(G1249&gt;3,0.23,0.18),0.09),IF(_xlfn.XLOOKUP(B1249,'RES TECH'!$M:$M,'RES TECH'!$C:$C)="Upper-middle Income",IF(G1249&gt;1,IF(G1249&gt;3,0.15,0.12),0.06),IF(_xlfn.XLOOKUP(B1249,'RES TECH'!$M:$M,'RES TECH'!$C:$C)="High Income",IF(G1249&gt;1,IF(G1249&gt;3,0.08,0.06),0.03))))))</f>
        <v>0.08</v>
      </c>
    </row>
    <row r="1250" spans="2:13" x14ac:dyDescent="0.25">
      <c r="B1250" t="str">
        <f>IF('RES TECH'!N1246=1,'RES TECH'!M1246,"*")</f>
        <v>RESHOUHIOldWH5ELC22</v>
      </c>
      <c r="C1250" t="str">
        <f>IF(B1250="*","*",_xlfn.XLOOKUP(B1250,'RES TECH'!M:M,'RES TECH'!K:K))</f>
        <v>RESELC</v>
      </c>
      <c r="D1250" t="str">
        <f>IF(B1250="*","*",_xlfn.XLOOKUP(B1250,'RES TECH'!M:M,'RES TECH'!L:L))</f>
        <v>RESHOUHIOldWHEUE</v>
      </c>
      <c r="E1250">
        <f>IF(B1250="*","*",_xlfn.XLOOKUP(B1250,'RES TECH'!M:M,'RES TECH'!O:O))</f>
        <v>2022</v>
      </c>
      <c r="F1250" s="12">
        <f>IF(B1250="*","*",_xlfn.XLOOKUP(B1250,'RES TECH'!M:M,'RES TECH'!Y:Y))</f>
        <v>14</v>
      </c>
      <c r="G1250" s="12">
        <f>IF(B1250="*","*",_xlfn.XLOOKUP(B1250,'RES TECH'!M:M,'RES TECH'!V:V))</f>
        <v>3.28</v>
      </c>
      <c r="H1250">
        <f>IF(B1250="*","*",_xlfn.XLOOKUP(B1250,'RES TECH'!M:M,'RES TECH'!AA:AA))</f>
        <v>31.536000000000001</v>
      </c>
      <c r="I1250" s="12">
        <f>IF(B1250="*","*",_xlfn.XLOOKUP(B1250,'RES TECH'!M:M,'RES TECH'!Z:Z))</f>
        <v>0.24</v>
      </c>
      <c r="J1250" s="12">
        <f>IF(B1250="*","*",_xlfn.XLOOKUP(B1250,'RES TECH'!M:M,'RES TECH'!S:S))</f>
        <v>968.45931066897185</v>
      </c>
      <c r="K1250" s="12">
        <f t="shared" si="38"/>
        <v>48.422965533448597</v>
      </c>
      <c r="L1250" s="12">
        <f t="shared" si="39"/>
        <v>2.4211482766724299</v>
      </c>
      <c r="M1250">
        <f>IF(B1250="*","*",IF(_xlfn.XLOOKUP(B1250,'RES TECH'!$M:$M,'RES TECH'!$C:$C)="Low Income",IF(G1250&gt;1,IF(G1250&gt;3,0.3,0.24),0.12),IF(_xlfn.XLOOKUP(B1250,'RES TECH'!$M:$M,'RES TECH'!$C:$C)="Lower-middle Income",IF(G1250&gt;1,IF(G1250&gt;3,0.23,0.18),0.09),IF(_xlfn.XLOOKUP(B1250,'RES TECH'!$M:$M,'RES TECH'!$C:$C)="Upper-middle Income",IF(G1250&gt;1,IF(G1250&gt;3,0.15,0.12),0.06),IF(_xlfn.XLOOKUP(B1250,'RES TECH'!$M:$M,'RES TECH'!$C:$C)="High Income",IF(G1250&gt;1,IF(G1250&gt;3,0.08,0.06),0.03))))))</f>
        <v>0.08</v>
      </c>
    </row>
    <row r="1251" spans="2:13" x14ac:dyDescent="0.25">
      <c r="B1251" t="str">
        <f>IF('RES TECH'!N1247=1,'RES TECH'!M1247,"*")</f>
        <v>RESHOUHIOldWH6ELC20</v>
      </c>
      <c r="C1251" t="str">
        <f>IF(B1251="*","*",_xlfn.XLOOKUP(B1251,'RES TECH'!M:M,'RES TECH'!K:K))</f>
        <v>RESELC</v>
      </c>
      <c r="D1251" t="str">
        <f>IF(B1251="*","*",_xlfn.XLOOKUP(B1251,'RES TECH'!M:M,'RES TECH'!L:L))</f>
        <v>RESHOUHIOldWHEUE</v>
      </c>
      <c r="E1251">
        <f>IF(B1251="*","*",_xlfn.XLOOKUP(B1251,'RES TECH'!M:M,'RES TECH'!O:O))</f>
        <v>2020</v>
      </c>
      <c r="F1251" s="12">
        <f>IF(B1251="*","*",_xlfn.XLOOKUP(B1251,'RES TECH'!M:M,'RES TECH'!Y:Y))</f>
        <v>14</v>
      </c>
      <c r="G1251" s="12">
        <f>IF(B1251="*","*",_xlfn.XLOOKUP(B1251,'RES TECH'!M:M,'RES TECH'!V:V))</f>
        <v>2</v>
      </c>
      <c r="H1251">
        <f>IF(B1251="*","*",_xlfn.XLOOKUP(B1251,'RES TECH'!M:M,'RES TECH'!AA:AA))</f>
        <v>31.536000000000001</v>
      </c>
      <c r="I1251" s="12">
        <f>IF(B1251="*","*",_xlfn.XLOOKUP(B1251,'RES TECH'!M:M,'RES TECH'!Z:Z))</f>
        <v>0.24</v>
      </c>
      <c r="J1251" s="12">
        <f>IF(B1251="*","*",_xlfn.XLOOKUP(B1251,'RES TECH'!M:M,'RES TECH'!S:S))</f>
        <v>886.7820194077334</v>
      </c>
      <c r="K1251" s="12">
        <f t="shared" si="38"/>
        <v>44.339100970386674</v>
      </c>
      <c r="L1251" s="12">
        <f t="shared" si="39"/>
        <v>2.2169550485193339</v>
      </c>
      <c r="M1251">
        <f>IF(B1251="*","*",IF(_xlfn.XLOOKUP(B1251,'RES TECH'!$M:$M,'RES TECH'!$C:$C)="Low Income",IF(G1251&gt;1,IF(G1251&gt;3,0.3,0.24),0.12),IF(_xlfn.XLOOKUP(B1251,'RES TECH'!$M:$M,'RES TECH'!$C:$C)="Lower-middle Income",IF(G1251&gt;1,IF(G1251&gt;3,0.23,0.18),0.09),IF(_xlfn.XLOOKUP(B1251,'RES TECH'!$M:$M,'RES TECH'!$C:$C)="Upper-middle Income",IF(G1251&gt;1,IF(G1251&gt;3,0.15,0.12),0.06),IF(_xlfn.XLOOKUP(B1251,'RES TECH'!$M:$M,'RES TECH'!$C:$C)="High Income",IF(G1251&gt;1,IF(G1251&gt;3,0.08,0.06),0.03))))))</f>
        <v>0.06</v>
      </c>
    </row>
    <row r="1252" spans="2:13" x14ac:dyDescent="0.25">
      <c r="B1252" t="str">
        <f>IF('RES TECH'!N1248=1,'RES TECH'!M1248,"*")</f>
        <v>RESHOUHIOldWH6ELC22</v>
      </c>
      <c r="C1252" t="str">
        <f>IF(B1252="*","*",_xlfn.XLOOKUP(B1252,'RES TECH'!M:M,'RES TECH'!K:K))</f>
        <v>RESELC</v>
      </c>
      <c r="D1252" t="str">
        <f>IF(B1252="*","*",_xlfn.XLOOKUP(B1252,'RES TECH'!M:M,'RES TECH'!L:L))</f>
        <v>RESHOUHIOldWHEUE</v>
      </c>
      <c r="E1252">
        <f>IF(B1252="*","*",_xlfn.XLOOKUP(B1252,'RES TECH'!M:M,'RES TECH'!O:O))</f>
        <v>2022</v>
      </c>
      <c r="F1252" s="12">
        <f>IF(B1252="*","*",_xlfn.XLOOKUP(B1252,'RES TECH'!M:M,'RES TECH'!Y:Y))</f>
        <v>14</v>
      </c>
      <c r="G1252" s="12">
        <f>IF(B1252="*","*",_xlfn.XLOOKUP(B1252,'RES TECH'!M:M,'RES TECH'!V:V))</f>
        <v>3.3</v>
      </c>
      <c r="H1252">
        <f>IF(B1252="*","*",_xlfn.XLOOKUP(B1252,'RES TECH'!M:M,'RES TECH'!AA:AA))</f>
        <v>31.536000000000001</v>
      </c>
      <c r="I1252" s="12">
        <f>IF(B1252="*","*",_xlfn.XLOOKUP(B1252,'RES TECH'!M:M,'RES TECH'!Z:Z))</f>
        <v>0.24</v>
      </c>
      <c r="J1252" s="12">
        <f>IF(B1252="*","*",_xlfn.XLOOKUP(B1252,'RES TECH'!M:M,'RES TECH'!S:S))</f>
        <v>1073.801652114553</v>
      </c>
      <c r="K1252" s="12">
        <f t="shared" si="38"/>
        <v>53.690082605727653</v>
      </c>
      <c r="L1252" s="12">
        <f t="shared" si="39"/>
        <v>2.684504130286383</v>
      </c>
      <c r="M1252">
        <f>IF(B1252="*","*",IF(_xlfn.XLOOKUP(B1252,'RES TECH'!$M:$M,'RES TECH'!$C:$C)="Low Income",IF(G1252&gt;1,IF(G1252&gt;3,0.3,0.24),0.12),IF(_xlfn.XLOOKUP(B1252,'RES TECH'!$M:$M,'RES TECH'!$C:$C)="Lower-middle Income",IF(G1252&gt;1,IF(G1252&gt;3,0.23,0.18),0.09),IF(_xlfn.XLOOKUP(B1252,'RES TECH'!$M:$M,'RES TECH'!$C:$C)="Upper-middle Income",IF(G1252&gt;1,IF(G1252&gt;3,0.15,0.12),0.06),IF(_xlfn.XLOOKUP(B1252,'RES TECH'!$M:$M,'RES TECH'!$C:$C)="High Income",IF(G1252&gt;1,IF(G1252&gt;3,0.08,0.06),0.03))))))</f>
        <v>0.08</v>
      </c>
    </row>
    <row r="1253" spans="2:13" x14ac:dyDescent="0.25">
      <c r="B1253" t="str">
        <f>IF('RES TECH'!N1249=1,'RES TECH'!M1249,"*")</f>
        <v>RESHOUHIOldWH7ELC20</v>
      </c>
      <c r="C1253" t="str">
        <f>IF(B1253="*","*",_xlfn.XLOOKUP(B1253,'RES TECH'!M:M,'RES TECH'!K:K))</f>
        <v>RESELC</v>
      </c>
      <c r="D1253" t="str">
        <f>IF(B1253="*","*",_xlfn.XLOOKUP(B1253,'RES TECH'!M:M,'RES TECH'!L:L))</f>
        <v>RESHOUHIOldWHEUE</v>
      </c>
      <c r="E1253">
        <f>IF(B1253="*","*",_xlfn.XLOOKUP(B1253,'RES TECH'!M:M,'RES TECH'!O:O))</f>
        <v>2020</v>
      </c>
      <c r="F1253" s="12">
        <f>IF(B1253="*","*",_xlfn.XLOOKUP(B1253,'RES TECH'!M:M,'RES TECH'!Y:Y))</f>
        <v>14</v>
      </c>
      <c r="G1253" s="12">
        <f>IF(B1253="*","*",_xlfn.XLOOKUP(B1253,'RES TECH'!M:M,'RES TECH'!V:V))</f>
        <v>3.55</v>
      </c>
      <c r="H1253">
        <f>IF(B1253="*","*",_xlfn.XLOOKUP(B1253,'RES TECH'!M:M,'RES TECH'!AA:AA))</f>
        <v>31.536000000000001</v>
      </c>
      <c r="I1253" s="12">
        <f>IF(B1253="*","*",_xlfn.XLOOKUP(B1253,'RES TECH'!M:M,'RES TECH'!Z:Z))</f>
        <v>0.24</v>
      </c>
      <c r="J1253" s="12">
        <f>IF(B1253="*","*",_xlfn.XLOOKUP(B1253,'RES TECH'!M:M,'RES TECH'!S:S))</f>
        <v>1155.1502621232321</v>
      </c>
      <c r="K1253" s="12">
        <f t="shared" si="38"/>
        <v>57.75751310616161</v>
      </c>
      <c r="L1253" s="12">
        <f t="shared" si="39"/>
        <v>2.8878756553080809</v>
      </c>
      <c r="M1253">
        <f>IF(B1253="*","*",IF(_xlfn.XLOOKUP(B1253,'RES TECH'!$M:$M,'RES TECH'!$C:$C)="Low Income",IF(G1253&gt;1,IF(G1253&gt;3,0.3,0.24),0.12),IF(_xlfn.XLOOKUP(B1253,'RES TECH'!$M:$M,'RES TECH'!$C:$C)="Lower-middle Income",IF(G1253&gt;1,IF(G1253&gt;3,0.23,0.18),0.09),IF(_xlfn.XLOOKUP(B1253,'RES TECH'!$M:$M,'RES TECH'!$C:$C)="Upper-middle Income",IF(G1253&gt;1,IF(G1253&gt;3,0.15,0.12),0.06),IF(_xlfn.XLOOKUP(B1253,'RES TECH'!$M:$M,'RES TECH'!$C:$C)="High Income",IF(G1253&gt;1,IF(G1253&gt;3,0.08,0.06),0.03))))))</f>
        <v>0.08</v>
      </c>
    </row>
    <row r="1254" spans="2:13" x14ac:dyDescent="0.25">
      <c r="B1254" t="str">
        <f>IF('RES TECH'!N1250=1,'RES TECH'!M1250,"*")</f>
        <v>RESHOUHIOldWH7ELC22</v>
      </c>
      <c r="C1254" t="str">
        <f>IF(B1254="*","*",_xlfn.XLOOKUP(B1254,'RES TECH'!M:M,'RES TECH'!K:K))</f>
        <v>RESELC</v>
      </c>
      <c r="D1254" t="str">
        <f>IF(B1254="*","*",_xlfn.XLOOKUP(B1254,'RES TECH'!M:M,'RES TECH'!L:L))</f>
        <v>RESHOUHIOldWHEUE</v>
      </c>
      <c r="E1254">
        <f>IF(B1254="*","*",_xlfn.XLOOKUP(B1254,'RES TECH'!M:M,'RES TECH'!O:O))</f>
        <v>2022</v>
      </c>
      <c r="F1254" s="12">
        <f>IF(B1254="*","*",_xlfn.XLOOKUP(B1254,'RES TECH'!M:M,'RES TECH'!Y:Y))</f>
        <v>14</v>
      </c>
      <c r="G1254" s="12">
        <f>IF(B1254="*","*",_xlfn.XLOOKUP(B1254,'RES TECH'!M:M,'RES TECH'!V:V))</f>
        <v>3.55</v>
      </c>
      <c r="H1254">
        <f>IF(B1254="*","*",_xlfn.XLOOKUP(B1254,'RES TECH'!M:M,'RES TECH'!AA:AA))</f>
        <v>31.536000000000001</v>
      </c>
      <c r="I1254" s="12">
        <f>IF(B1254="*","*",_xlfn.XLOOKUP(B1254,'RES TECH'!M:M,'RES TECH'!Z:Z))</f>
        <v>0.24</v>
      </c>
      <c r="J1254" s="12">
        <f>IF(B1254="*","*",_xlfn.XLOOKUP(B1254,'RES TECH'!M:M,'RES TECH'!S:S))</f>
        <v>1155.1502621232321</v>
      </c>
      <c r="K1254" s="12">
        <f t="shared" si="38"/>
        <v>57.75751310616161</v>
      </c>
      <c r="L1254" s="12">
        <f t="shared" si="39"/>
        <v>2.8878756553080809</v>
      </c>
      <c r="M1254">
        <f>IF(B1254="*","*",IF(_xlfn.XLOOKUP(B1254,'RES TECH'!$M:$M,'RES TECH'!$C:$C)="Low Income",IF(G1254&gt;1,IF(G1254&gt;3,0.3,0.24),0.12),IF(_xlfn.XLOOKUP(B1254,'RES TECH'!$M:$M,'RES TECH'!$C:$C)="Lower-middle Income",IF(G1254&gt;1,IF(G1254&gt;3,0.23,0.18),0.09),IF(_xlfn.XLOOKUP(B1254,'RES TECH'!$M:$M,'RES TECH'!$C:$C)="Upper-middle Income",IF(G1254&gt;1,IF(G1254&gt;3,0.15,0.12),0.06),IF(_xlfn.XLOOKUP(B1254,'RES TECH'!$M:$M,'RES TECH'!$C:$C)="High Income",IF(G1254&gt;1,IF(G1254&gt;3,0.08,0.06),0.03))))))</f>
        <v>0.08</v>
      </c>
    </row>
    <row r="1255" spans="2:13" x14ac:dyDescent="0.25">
      <c r="B1255" t="str">
        <f>IF('RES TECH'!N1251=1,'RES TECH'!M1251,"*")</f>
        <v>RESHOUHIOldWH1FOI20</v>
      </c>
      <c r="C1255" t="str">
        <f>IF(B1255="*","*",_xlfn.XLOOKUP(B1255,'RES TECH'!M:M,'RES TECH'!K:K))</f>
        <v>RESFOI</v>
      </c>
      <c r="D1255" t="str">
        <f>IF(B1255="*","*",_xlfn.XLOOKUP(B1255,'RES TECH'!M:M,'RES TECH'!L:L))</f>
        <v>RESHOUHIOldWHEUE</v>
      </c>
      <c r="E1255">
        <f>IF(B1255="*","*",_xlfn.XLOOKUP(B1255,'RES TECH'!M:M,'RES TECH'!O:O))</f>
        <v>2020</v>
      </c>
      <c r="F1255" s="12">
        <f>IF(B1255="*","*",_xlfn.XLOOKUP(B1255,'RES TECH'!M:M,'RES TECH'!Y:Y))</f>
        <v>14</v>
      </c>
      <c r="G1255" s="12">
        <f>IF(B1255="*","*",_xlfn.XLOOKUP(B1255,'RES TECH'!M:M,'RES TECH'!V:V))</f>
        <v>0.63670000000000004</v>
      </c>
      <c r="H1255">
        <f>IF(B1255="*","*",_xlfn.XLOOKUP(B1255,'RES TECH'!M:M,'RES TECH'!AA:AA))</f>
        <v>31.536000000000001</v>
      </c>
      <c r="I1255" s="12">
        <f>IF(B1255="*","*",_xlfn.XLOOKUP(B1255,'RES TECH'!M:M,'RES TECH'!Z:Z))</f>
        <v>0.24</v>
      </c>
      <c r="J1255" s="12">
        <f>IF(B1255="*","*",_xlfn.XLOOKUP(B1255,'RES TECH'!M:M,'RES TECH'!S:S))</f>
        <v>1120.1457087255581</v>
      </c>
      <c r="K1255" s="12">
        <f t="shared" si="38"/>
        <v>56.007285436277904</v>
      </c>
      <c r="L1255" s="12">
        <f t="shared" si="39"/>
        <v>2.8003642718138955</v>
      </c>
      <c r="M1255">
        <f>IF(B1255="*","*",IF(_xlfn.XLOOKUP(B1255,'RES TECH'!$M:$M,'RES TECH'!$C:$C)="Low Income",IF(G1255&gt;1,IF(G1255&gt;3,0.3,0.24),0.12),IF(_xlfn.XLOOKUP(B1255,'RES TECH'!$M:$M,'RES TECH'!$C:$C)="Lower-middle Income",IF(G1255&gt;1,IF(G1255&gt;3,0.23,0.18),0.09),IF(_xlfn.XLOOKUP(B1255,'RES TECH'!$M:$M,'RES TECH'!$C:$C)="Upper-middle Income",IF(G1255&gt;1,IF(G1255&gt;3,0.15,0.12),0.06),IF(_xlfn.XLOOKUP(B1255,'RES TECH'!$M:$M,'RES TECH'!$C:$C)="High Income",IF(G1255&gt;1,IF(G1255&gt;3,0.08,0.06),0.03))))))</f>
        <v>0.03</v>
      </c>
    </row>
    <row r="1256" spans="2:13" x14ac:dyDescent="0.25">
      <c r="B1256" t="str">
        <f>IF('RES TECH'!N1252=1,'RES TECH'!M1252,"*")</f>
        <v>RESHOUHIOldWH2FOI20</v>
      </c>
      <c r="C1256" t="str">
        <f>IF(B1256="*","*",_xlfn.XLOOKUP(B1256,'RES TECH'!M:M,'RES TECH'!K:K))</f>
        <v>RESFOI</v>
      </c>
      <c r="D1256" t="str">
        <f>IF(B1256="*","*",_xlfn.XLOOKUP(B1256,'RES TECH'!M:M,'RES TECH'!L:L))</f>
        <v>RESHOUHIOldWHEUE</v>
      </c>
      <c r="E1256">
        <f>IF(B1256="*","*",_xlfn.XLOOKUP(B1256,'RES TECH'!M:M,'RES TECH'!O:O))</f>
        <v>2020</v>
      </c>
      <c r="F1256" s="12">
        <f>IF(B1256="*","*",_xlfn.XLOOKUP(B1256,'RES TECH'!M:M,'RES TECH'!Y:Y))</f>
        <v>14</v>
      </c>
      <c r="G1256" s="12">
        <f>IF(B1256="*","*",_xlfn.XLOOKUP(B1256,'RES TECH'!M:M,'RES TECH'!V:V))</f>
        <v>0.67</v>
      </c>
      <c r="H1256">
        <f>IF(B1256="*","*",_xlfn.XLOOKUP(B1256,'RES TECH'!M:M,'RES TECH'!AA:AA))</f>
        <v>31.536000000000001</v>
      </c>
      <c r="I1256" s="12">
        <f>IF(B1256="*","*",_xlfn.XLOOKUP(B1256,'RES TECH'!M:M,'RES TECH'!Z:Z))</f>
        <v>0.24</v>
      </c>
      <c r="J1256" s="12">
        <f>IF(B1256="*","*",_xlfn.XLOOKUP(B1256,'RES TECH'!M:M,'RES TECH'!S:S))</f>
        <v>1190.154815520905</v>
      </c>
      <c r="K1256" s="12">
        <f t="shared" si="38"/>
        <v>59.507740776045253</v>
      </c>
      <c r="L1256" s="12">
        <f t="shared" si="39"/>
        <v>2.9753870388022627</v>
      </c>
      <c r="M1256">
        <f>IF(B1256="*","*",IF(_xlfn.XLOOKUP(B1256,'RES TECH'!$M:$M,'RES TECH'!$C:$C)="Low Income",IF(G1256&gt;1,IF(G1256&gt;3,0.3,0.24),0.12),IF(_xlfn.XLOOKUP(B1256,'RES TECH'!$M:$M,'RES TECH'!$C:$C)="Lower-middle Income",IF(G1256&gt;1,IF(G1256&gt;3,0.23,0.18),0.09),IF(_xlfn.XLOOKUP(B1256,'RES TECH'!$M:$M,'RES TECH'!$C:$C)="Upper-middle Income",IF(G1256&gt;1,IF(G1256&gt;3,0.15,0.12),0.06),IF(_xlfn.XLOOKUP(B1256,'RES TECH'!$M:$M,'RES TECH'!$C:$C)="High Income",IF(G1256&gt;1,IF(G1256&gt;3,0.08,0.06),0.03))))))</f>
        <v>0.03</v>
      </c>
    </row>
    <row r="1257" spans="2:13" x14ac:dyDescent="0.25">
      <c r="B1257" t="str">
        <f>IF('RES TECH'!N1253=1,'RES TECH'!M1253,"*")</f>
        <v>RESHOUHIOldWH4FOI20</v>
      </c>
      <c r="C1257" t="str">
        <f>IF(B1257="*","*",_xlfn.XLOOKUP(B1257,'RES TECH'!M:M,'RES TECH'!K:K))</f>
        <v>RESFOI</v>
      </c>
      <c r="D1257" t="str">
        <f>IF(B1257="*","*",_xlfn.XLOOKUP(B1257,'RES TECH'!M:M,'RES TECH'!L:L))</f>
        <v>RESHOUHIOldWHEUE</v>
      </c>
      <c r="E1257">
        <f>IF(B1257="*","*",_xlfn.XLOOKUP(B1257,'RES TECH'!M:M,'RES TECH'!O:O))</f>
        <v>2020</v>
      </c>
      <c r="F1257" s="12">
        <f>IF(B1257="*","*",_xlfn.XLOOKUP(B1257,'RES TECH'!M:M,'RES TECH'!Y:Y))</f>
        <v>14</v>
      </c>
      <c r="G1257" s="12">
        <f>IF(B1257="*","*",_xlfn.XLOOKUP(B1257,'RES TECH'!M:M,'RES TECH'!V:V))</f>
        <v>0.69</v>
      </c>
      <c r="H1257">
        <f>IF(B1257="*","*",_xlfn.XLOOKUP(B1257,'RES TECH'!M:M,'RES TECH'!AA:AA))</f>
        <v>31.536000000000001</v>
      </c>
      <c r="I1257" s="12">
        <f>IF(B1257="*","*",_xlfn.XLOOKUP(B1257,'RES TECH'!M:M,'RES TECH'!Z:Z))</f>
        <v>0.24</v>
      </c>
      <c r="J1257" s="12">
        <f>IF(B1257="*","*",_xlfn.XLOOKUP(B1257,'RES TECH'!M:M,'RES TECH'!S:S))</f>
        <v>1178.486631055014</v>
      </c>
      <c r="K1257" s="12">
        <f t="shared" si="38"/>
        <v>58.924331552750701</v>
      </c>
      <c r="L1257" s="12">
        <f t="shared" si="39"/>
        <v>2.9462165776375353</v>
      </c>
      <c r="M1257">
        <f>IF(B1257="*","*",IF(_xlfn.XLOOKUP(B1257,'RES TECH'!$M:$M,'RES TECH'!$C:$C)="Low Income",IF(G1257&gt;1,IF(G1257&gt;3,0.3,0.24),0.12),IF(_xlfn.XLOOKUP(B1257,'RES TECH'!$M:$M,'RES TECH'!$C:$C)="Lower-middle Income",IF(G1257&gt;1,IF(G1257&gt;3,0.23,0.18),0.09),IF(_xlfn.XLOOKUP(B1257,'RES TECH'!$M:$M,'RES TECH'!$C:$C)="Upper-middle Income",IF(G1257&gt;1,IF(G1257&gt;3,0.15,0.12),0.06),IF(_xlfn.XLOOKUP(B1257,'RES TECH'!$M:$M,'RES TECH'!$C:$C)="High Income",IF(G1257&gt;1,IF(G1257&gt;3,0.08,0.06),0.03))))))</f>
        <v>0.03</v>
      </c>
    </row>
    <row r="1258" spans="2:13" x14ac:dyDescent="0.25">
      <c r="B1258" t="str">
        <f>IF('RES TECH'!N1254=1,'RES TECH'!M1254,"*")</f>
        <v>RESHOUHIOldWH1LPG20</v>
      </c>
      <c r="C1258" t="str">
        <f>IF(B1258="*","*",_xlfn.XLOOKUP(B1258,'RES TECH'!M:M,'RES TECH'!K:K))</f>
        <v>RESLPG</v>
      </c>
      <c r="D1258" t="str">
        <f>IF(B1258="*","*",_xlfn.XLOOKUP(B1258,'RES TECH'!M:M,'RES TECH'!L:L))</f>
        <v>RESHOUHIOldWHEUE</v>
      </c>
      <c r="E1258">
        <f>IF(B1258="*","*",_xlfn.XLOOKUP(B1258,'RES TECH'!M:M,'RES TECH'!O:O))</f>
        <v>2020</v>
      </c>
      <c r="F1258" s="12">
        <f>IF(B1258="*","*",_xlfn.XLOOKUP(B1258,'RES TECH'!M:M,'RES TECH'!Y:Y))</f>
        <v>14</v>
      </c>
      <c r="G1258" s="12">
        <f>IF(B1258="*","*",_xlfn.XLOOKUP(B1258,'RES TECH'!M:M,'RES TECH'!V:V))</f>
        <v>0.61014999999999997</v>
      </c>
      <c r="H1258">
        <f>IF(B1258="*","*",_xlfn.XLOOKUP(B1258,'RES TECH'!M:M,'RES TECH'!AA:AA))</f>
        <v>31.536000000000001</v>
      </c>
      <c r="I1258" s="12">
        <f>IF(B1258="*","*",_xlfn.XLOOKUP(B1258,'RES TECH'!M:M,'RES TECH'!Z:Z))</f>
        <v>0.24</v>
      </c>
      <c r="J1258" s="12">
        <f>IF(B1258="*","*",_xlfn.XLOOKUP(B1258,'RES TECH'!M:M,'RES TECH'!S:S))</f>
        <v>851.77746601005958</v>
      </c>
      <c r="K1258" s="12">
        <f t="shared" si="38"/>
        <v>42.588873300502982</v>
      </c>
      <c r="L1258" s="12">
        <f t="shared" si="39"/>
        <v>2.1294436650251494</v>
      </c>
      <c r="M1258">
        <f>IF(B1258="*","*",IF(_xlfn.XLOOKUP(B1258,'RES TECH'!$M:$M,'RES TECH'!$C:$C)="Low Income",IF(G1258&gt;1,IF(G1258&gt;3,0.3,0.24),0.12),IF(_xlfn.XLOOKUP(B1258,'RES TECH'!$M:$M,'RES TECH'!$C:$C)="Lower-middle Income",IF(G1258&gt;1,IF(G1258&gt;3,0.23,0.18),0.09),IF(_xlfn.XLOOKUP(B1258,'RES TECH'!$M:$M,'RES TECH'!$C:$C)="Upper-middle Income",IF(G1258&gt;1,IF(G1258&gt;3,0.15,0.12),0.06),IF(_xlfn.XLOOKUP(B1258,'RES TECH'!$M:$M,'RES TECH'!$C:$C)="High Income",IF(G1258&gt;1,IF(G1258&gt;3,0.08,0.06),0.03))))))</f>
        <v>0.03</v>
      </c>
    </row>
    <row r="1259" spans="2:13" x14ac:dyDescent="0.25">
      <c r="B1259" t="str">
        <f>IF('RES TECH'!N1255=1,'RES TECH'!M1255,"*")</f>
        <v>RESHOUHIOldWH2LPG20</v>
      </c>
      <c r="C1259" t="str">
        <f>IF(B1259="*","*",_xlfn.XLOOKUP(B1259,'RES TECH'!M:M,'RES TECH'!K:K))</f>
        <v>RESLPG</v>
      </c>
      <c r="D1259" t="str">
        <f>IF(B1259="*","*",_xlfn.XLOOKUP(B1259,'RES TECH'!M:M,'RES TECH'!L:L))</f>
        <v>RESHOUHIOldWHEUE</v>
      </c>
      <c r="E1259">
        <f>IF(B1259="*","*",_xlfn.XLOOKUP(B1259,'RES TECH'!M:M,'RES TECH'!O:O))</f>
        <v>2020</v>
      </c>
      <c r="F1259" s="12">
        <f>IF(B1259="*","*",_xlfn.XLOOKUP(B1259,'RES TECH'!M:M,'RES TECH'!Y:Y))</f>
        <v>14</v>
      </c>
      <c r="G1259" s="12">
        <f>IF(B1259="*","*",_xlfn.XLOOKUP(B1259,'RES TECH'!M:M,'RES TECH'!V:V))</f>
        <v>0.63</v>
      </c>
      <c r="H1259">
        <f>IF(B1259="*","*",_xlfn.XLOOKUP(B1259,'RES TECH'!M:M,'RES TECH'!AA:AA))</f>
        <v>31.536000000000001</v>
      </c>
      <c r="I1259" s="12">
        <f>IF(B1259="*","*",_xlfn.XLOOKUP(B1259,'RES TECH'!M:M,'RES TECH'!Z:Z))</f>
        <v>0.24</v>
      </c>
      <c r="J1259" s="12">
        <f>IF(B1259="*","*",_xlfn.XLOOKUP(B1259,'RES TECH'!M:M,'RES TECH'!S:S))</f>
        <v>898.45020387362456</v>
      </c>
      <c r="K1259" s="12">
        <f t="shared" si="38"/>
        <v>44.922510193681234</v>
      </c>
      <c r="L1259" s="12">
        <f t="shared" si="39"/>
        <v>2.2461255096840618</v>
      </c>
      <c r="M1259">
        <f>IF(B1259="*","*",IF(_xlfn.XLOOKUP(B1259,'RES TECH'!$M:$M,'RES TECH'!$C:$C)="Low Income",IF(G1259&gt;1,IF(G1259&gt;3,0.3,0.24),0.12),IF(_xlfn.XLOOKUP(B1259,'RES TECH'!$M:$M,'RES TECH'!$C:$C)="Lower-middle Income",IF(G1259&gt;1,IF(G1259&gt;3,0.23,0.18),0.09),IF(_xlfn.XLOOKUP(B1259,'RES TECH'!$M:$M,'RES TECH'!$C:$C)="Upper-middle Income",IF(G1259&gt;1,IF(G1259&gt;3,0.15,0.12),0.06),IF(_xlfn.XLOOKUP(B1259,'RES TECH'!$M:$M,'RES TECH'!$C:$C)="High Income",IF(G1259&gt;1,IF(G1259&gt;3,0.08,0.06),0.03))))))</f>
        <v>0.03</v>
      </c>
    </row>
    <row r="1260" spans="2:13" x14ac:dyDescent="0.25">
      <c r="B1260" t="str">
        <f>IF('RES TECH'!N1256=1,'RES TECH'!M1256,"*")</f>
        <v>RESHOUHIOldWH3LPG20</v>
      </c>
      <c r="C1260" t="str">
        <f>IF(B1260="*","*",_xlfn.XLOOKUP(B1260,'RES TECH'!M:M,'RES TECH'!K:K))</f>
        <v>RESLPG</v>
      </c>
      <c r="D1260" t="str">
        <f>IF(B1260="*","*",_xlfn.XLOOKUP(B1260,'RES TECH'!M:M,'RES TECH'!L:L))</f>
        <v>RESHOUHIOldWHEUE</v>
      </c>
      <c r="E1260">
        <f>IF(B1260="*","*",_xlfn.XLOOKUP(B1260,'RES TECH'!M:M,'RES TECH'!O:O))</f>
        <v>2020</v>
      </c>
      <c r="F1260" s="12">
        <f>IF(B1260="*","*",_xlfn.XLOOKUP(B1260,'RES TECH'!M:M,'RES TECH'!Y:Y))</f>
        <v>14</v>
      </c>
      <c r="G1260" s="12">
        <f>IF(B1260="*","*",_xlfn.XLOOKUP(B1260,'RES TECH'!M:M,'RES TECH'!V:V))</f>
        <v>0.66</v>
      </c>
      <c r="H1260">
        <f>IF(B1260="*","*",_xlfn.XLOOKUP(B1260,'RES TECH'!M:M,'RES TECH'!AA:AA))</f>
        <v>31.536000000000001</v>
      </c>
      <c r="I1260" s="12">
        <f>IF(B1260="*","*",_xlfn.XLOOKUP(B1260,'RES TECH'!M:M,'RES TECH'!Z:Z))</f>
        <v>0.24</v>
      </c>
      <c r="J1260" s="12">
        <f>IF(B1260="*","*",_xlfn.XLOOKUP(B1260,'RES TECH'!M:M,'RES TECH'!S:S))</f>
        <v>945.12294173718942</v>
      </c>
      <c r="K1260" s="12">
        <f t="shared" si="38"/>
        <v>47.256147086859471</v>
      </c>
      <c r="L1260" s="12">
        <f t="shared" si="39"/>
        <v>2.3628073543429737</v>
      </c>
      <c r="M1260">
        <f>IF(B1260="*","*",IF(_xlfn.XLOOKUP(B1260,'RES TECH'!$M:$M,'RES TECH'!$C:$C)="Low Income",IF(G1260&gt;1,IF(G1260&gt;3,0.3,0.24),0.12),IF(_xlfn.XLOOKUP(B1260,'RES TECH'!$M:$M,'RES TECH'!$C:$C)="Lower-middle Income",IF(G1260&gt;1,IF(G1260&gt;3,0.23,0.18),0.09),IF(_xlfn.XLOOKUP(B1260,'RES TECH'!$M:$M,'RES TECH'!$C:$C)="Upper-middle Income",IF(G1260&gt;1,IF(G1260&gt;3,0.15,0.12),0.06),IF(_xlfn.XLOOKUP(B1260,'RES TECH'!$M:$M,'RES TECH'!$C:$C)="High Income",IF(G1260&gt;1,IF(G1260&gt;3,0.08,0.06),0.03))))))</f>
        <v>0.03</v>
      </c>
    </row>
    <row r="1261" spans="2:13" x14ac:dyDescent="0.25">
      <c r="B1261" t="str">
        <f>IF('RES TECH'!N1257=1,'RES TECH'!M1257,"*")</f>
        <v>RESHOUHIOldWH3LPG23</v>
      </c>
      <c r="C1261" t="str">
        <f>IF(B1261="*","*",_xlfn.XLOOKUP(B1261,'RES TECH'!M:M,'RES TECH'!K:K))</f>
        <v>RESLPG</v>
      </c>
      <c r="D1261" t="str">
        <f>IF(B1261="*","*",_xlfn.XLOOKUP(B1261,'RES TECH'!M:M,'RES TECH'!L:L))</f>
        <v>RESHOUHIOldWHEUE</v>
      </c>
      <c r="E1261">
        <f>IF(B1261="*","*",_xlfn.XLOOKUP(B1261,'RES TECH'!M:M,'RES TECH'!O:O))</f>
        <v>2023</v>
      </c>
      <c r="F1261" s="12">
        <f>IF(B1261="*","*",_xlfn.XLOOKUP(B1261,'RES TECH'!M:M,'RES TECH'!Y:Y))</f>
        <v>14</v>
      </c>
      <c r="G1261" s="12">
        <f>IF(B1261="*","*",_xlfn.XLOOKUP(B1261,'RES TECH'!M:M,'RES TECH'!V:V))</f>
        <v>0.83499999999999996</v>
      </c>
      <c r="H1261">
        <f>IF(B1261="*","*",_xlfn.XLOOKUP(B1261,'RES TECH'!M:M,'RES TECH'!AA:AA))</f>
        <v>31.536000000000001</v>
      </c>
      <c r="I1261" s="12">
        <f>IF(B1261="*","*",_xlfn.XLOOKUP(B1261,'RES TECH'!M:M,'RES TECH'!Z:Z))</f>
        <v>0.24</v>
      </c>
      <c r="J1261" s="12">
        <f>IF(B1261="*","*",_xlfn.XLOOKUP(B1261,'RES TECH'!M:M,'RES TECH'!S:S))</f>
        <v>1479.482574776986</v>
      </c>
      <c r="K1261" s="12">
        <f t="shared" si="38"/>
        <v>73.974128738849302</v>
      </c>
      <c r="L1261" s="12">
        <f t="shared" si="39"/>
        <v>3.6987064369424654</v>
      </c>
      <c r="M1261">
        <f>IF(B1261="*","*",IF(_xlfn.XLOOKUP(B1261,'RES TECH'!$M:$M,'RES TECH'!$C:$C)="Low Income",IF(G1261&gt;1,IF(G1261&gt;3,0.3,0.24),0.12),IF(_xlfn.XLOOKUP(B1261,'RES TECH'!$M:$M,'RES TECH'!$C:$C)="Lower-middle Income",IF(G1261&gt;1,IF(G1261&gt;3,0.23,0.18),0.09),IF(_xlfn.XLOOKUP(B1261,'RES TECH'!$M:$M,'RES TECH'!$C:$C)="Upper-middle Income",IF(G1261&gt;1,IF(G1261&gt;3,0.15,0.12),0.06),IF(_xlfn.XLOOKUP(B1261,'RES TECH'!$M:$M,'RES TECH'!$C:$C)="High Income",IF(G1261&gt;1,IF(G1261&gt;3,0.08,0.06),0.03))))))</f>
        <v>0.03</v>
      </c>
    </row>
    <row r="1262" spans="2:13" x14ac:dyDescent="0.25">
      <c r="B1262" t="str">
        <f>IF('RES TECH'!N1258=1,'RES TECH'!M1258,"*")</f>
        <v>*</v>
      </c>
      <c r="C1262" t="str">
        <f>IF(B1262="*","*",_xlfn.XLOOKUP(B1262,'RES TECH'!M:M,'RES TECH'!K:K))</f>
        <v>*</v>
      </c>
      <c r="D1262" t="str">
        <f>IF(B1262="*","*",_xlfn.XLOOKUP(B1262,'RES TECH'!M:M,'RES TECH'!L:L))</f>
        <v>*</v>
      </c>
      <c r="E1262" t="str">
        <f>IF(B1262="*","*",_xlfn.XLOOKUP(B1262,'RES TECH'!M:M,'RES TECH'!O:O))</f>
        <v>*</v>
      </c>
      <c r="F1262" s="12" t="str">
        <f>IF(B1262="*","*",_xlfn.XLOOKUP(B1262,'RES TECH'!M:M,'RES TECH'!Y:Y))</f>
        <v>*</v>
      </c>
      <c r="G1262" s="12" t="str">
        <f>IF(B1262="*","*",_xlfn.XLOOKUP(B1262,'RES TECH'!M:M,'RES TECH'!V:V))</f>
        <v>*</v>
      </c>
      <c r="H1262" t="str">
        <f>IF(B1262="*","*",_xlfn.XLOOKUP(B1262,'RES TECH'!M:M,'RES TECH'!AA:AA))</f>
        <v>*</v>
      </c>
      <c r="I1262" s="12" t="str">
        <f>IF(B1262="*","*",_xlfn.XLOOKUP(B1262,'RES TECH'!M:M,'RES TECH'!Z:Z))</f>
        <v>*</v>
      </c>
      <c r="J1262" s="12" t="str">
        <f>IF(B1262="*","*",_xlfn.XLOOKUP(B1262,'RES TECH'!M:M,'RES TECH'!S:S))</f>
        <v>*</v>
      </c>
      <c r="K1262" s="12" t="str">
        <f t="shared" si="38"/>
        <v>*</v>
      </c>
      <c r="L1262" s="12" t="str">
        <f t="shared" si="39"/>
        <v>*</v>
      </c>
      <c r="M1262" t="str">
        <f>IF(B1262="*","*",IF(_xlfn.XLOOKUP(B1262,'RES TECH'!$M:$M,'RES TECH'!$C:$C)="Low Income",IF(G1262&gt;1,IF(G1262&gt;3,0.3,0.24),0.12),IF(_xlfn.XLOOKUP(B1262,'RES TECH'!$M:$M,'RES TECH'!$C:$C)="Lower-middle Income",IF(G1262&gt;1,IF(G1262&gt;3,0.23,0.18),0.09),IF(_xlfn.XLOOKUP(B1262,'RES TECH'!$M:$M,'RES TECH'!$C:$C)="Upper-middle Income",IF(G1262&gt;1,IF(G1262&gt;3,0.15,0.12),0.06),IF(_xlfn.XLOOKUP(B1262,'RES TECH'!$M:$M,'RES TECH'!$C:$C)="High Income",IF(G1262&gt;1,IF(G1262&gt;3,0.08,0.06),0.03))))))</f>
        <v>*</v>
      </c>
    </row>
    <row r="1263" spans="2:13" x14ac:dyDescent="0.25">
      <c r="B1263" t="str">
        <f>IF('RES TECH'!N1259=1,'RES TECH'!M1259,"*")</f>
        <v>RESHOUHIOldWH4LPG20</v>
      </c>
      <c r="C1263" t="str">
        <f>IF(B1263="*","*",_xlfn.XLOOKUP(B1263,'RES TECH'!M:M,'RES TECH'!K:K))</f>
        <v>RESLPG</v>
      </c>
      <c r="D1263" t="str">
        <f>IF(B1263="*","*",_xlfn.XLOOKUP(B1263,'RES TECH'!M:M,'RES TECH'!L:L))</f>
        <v>RESHOUHIOldWHEUE</v>
      </c>
      <c r="E1263">
        <f>IF(B1263="*","*",_xlfn.XLOOKUP(B1263,'RES TECH'!M:M,'RES TECH'!O:O))</f>
        <v>2020</v>
      </c>
      <c r="F1263" s="12">
        <f>IF(B1263="*","*",_xlfn.XLOOKUP(B1263,'RES TECH'!M:M,'RES TECH'!Y:Y))</f>
        <v>14</v>
      </c>
      <c r="G1263" s="12">
        <f>IF(B1263="*","*",_xlfn.XLOOKUP(B1263,'RES TECH'!M:M,'RES TECH'!V:V))</f>
        <v>0.81</v>
      </c>
      <c r="H1263">
        <f>IF(B1263="*","*",_xlfn.XLOOKUP(B1263,'RES TECH'!M:M,'RES TECH'!AA:AA))</f>
        <v>31.536000000000001</v>
      </c>
      <c r="I1263" s="12">
        <f>IF(B1263="*","*",_xlfn.XLOOKUP(B1263,'RES TECH'!M:M,'RES TECH'!Z:Z))</f>
        <v>0.24</v>
      </c>
      <c r="J1263" s="12">
        <f>IF(B1263="*","*",_xlfn.XLOOKUP(B1263,'RES TECH'!M:M,'RES TECH'!S:S))</f>
        <v>1435.186689304621</v>
      </c>
      <c r="K1263" s="12">
        <f t="shared" si="38"/>
        <v>71.759334465231049</v>
      </c>
      <c r="L1263" s="12">
        <f t="shared" si="39"/>
        <v>3.5879667232615526</v>
      </c>
      <c r="M1263">
        <f>IF(B1263="*","*",IF(_xlfn.XLOOKUP(B1263,'RES TECH'!$M:$M,'RES TECH'!$C:$C)="Low Income",IF(G1263&gt;1,IF(G1263&gt;3,0.3,0.24),0.12),IF(_xlfn.XLOOKUP(B1263,'RES TECH'!$M:$M,'RES TECH'!$C:$C)="Lower-middle Income",IF(G1263&gt;1,IF(G1263&gt;3,0.23,0.18),0.09),IF(_xlfn.XLOOKUP(B1263,'RES TECH'!$M:$M,'RES TECH'!$C:$C)="Upper-middle Income",IF(G1263&gt;1,IF(G1263&gt;3,0.15,0.12),0.06),IF(_xlfn.XLOOKUP(B1263,'RES TECH'!$M:$M,'RES TECH'!$C:$C)="High Income",IF(G1263&gt;1,IF(G1263&gt;3,0.08,0.06),0.03))))))</f>
        <v>0.03</v>
      </c>
    </row>
    <row r="1264" spans="2:13" x14ac:dyDescent="0.25">
      <c r="B1264" t="str">
        <f>IF('RES TECH'!N1260=1,'RES TECH'!M1260,"*")</f>
        <v>*</v>
      </c>
      <c r="C1264" t="str">
        <f>IF(B1264="*","*",_xlfn.XLOOKUP(B1264,'RES TECH'!M:M,'RES TECH'!K:K))</f>
        <v>*</v>
      </c>
      <c r="D1264" t="str">
        <f>IF(B1264="*","*",_xlfn.XLOOKUP(B1264,'RES TECH'!M:M,'RES TECH'!L:L))</f>
        <v>*</v>
      </c>
      <c r="E1264" t="str">
        <f>IF(B1264="*","*",_xlfn.XLOOKUP(B1264,'RES TECH'!M:M,'RES TECH'!O:O))</f>
        <v>*</v>
      </c>
      <c r="F1264" s="12" t="str">
        <f>IF(B1264="*","*",_xlfn.XLOOKUP(B1264,'RES TECH'!M:M,'RES TECH'!Y:Y))</f>
        <v>*</v>
      </c>
      <c r="G1264" s="12" t="str">
        <f>IF(B1264="*","*",_xlfn.XLOOKUP(B1264,'RES TECH'!M:M,'RES TECH'!V:V))</f>
        <v>*</v>
      </c>
      <c r="H1264" t="str">
        <f>IF(B1264="*","*",_xlfn.XLOOKUP(B1264,'RES TECH'!M:M,'RES TECH'!AA:AA))</f>
        <v>*</v>
      </c>
      <c r="I1264" s="12" t="str">
        <f>IF(B1264="*","*",_xlfn.XLOOKUP(B1264,'RES TECH'!M:M,'RES TECH'!Z:Z))</f>
        <v>*</v>
      </c>
      <c r="J1264" s="12" t="str">
        <f>IF(B1264="*","*",_xlfn.XLOOKUP(B1264,'RES TECH'!M:M,'RES TECH'!S:S))</f>
        <v>*</v>
      </c>
      <c r="K1264" s="12" t="str">
        <f t="shared" si="38"/>
        <v>*</v>
      </c>
      <c r="L1264" s="12" t="str">
        <f t="shared" si="39"/>
        <v>*</v>
      </c>
      <c r="M1264" t="str">
        <f>IF(B1264="*","*",IF(_xlfn.XLOOKUP(B1264,'RES TECH'!$M:$M,'RES TECH'!$C:$C)="Low Income",IF(G1264&gt;1,IF(G1264&gt;3,0.3,0.24),0.12),IF(_xlfn.XLOOKUP(B1264,'RES TECH'!$M:$M,'RES TECH'!$C:$C)="Lower-middle Income",IF(G1264&gt;1,IF(G1264&gt;3,0.23,0.18),0.09),IF(_xlfn.XLOOKUP(B1264,'RES TECH'!$M:$M,'RES TECH'!$C:$C)="Upper-middle Income",IF(G1264&gt;1,IF(G1264&gt;3,0.15,0.12),0.06),IF(_xlfn.XLOOKUP(B1264,'RES TECH'!$M:$M,'RES TECH'!$C:$C)="High Income",IF(G1264&gt;1,IF(G1264&gt;3,0.08,0.06),0.03))))))</f>
        <v>*</v>
      </c>
    </row>
    <row r="1265" spans="2:13" x14ac:dyDescent="0.25">
      <c r="B1265" t="str">
        <f>IF('RES TECH'!N1261=1,'RES TECH'!M1261,"*")</f>
        <v>RESHOUHIOldWH2SOL20</v>
      </c>
      <c r="C1265" t="str">
        <f>IF(B1265="*","*",_xlfn.XLOOKUP(B1265,'RES TECH'!M:M,'RES TECH'!K:K))</f>
        <v>RESSOL</v>
      </c>
      <c r="D1265" t="str">
        <f>IF(B1265="*","*",_xlfn.XLOOKUP(B1265,'RES TECH'!M:M,'RES TECH'!L:L))</f>
        <v>RESHOUHIOldWHEUE</v>
      </c>
      <c r="E1265">
        <f>IF(B1265="*","*",_xlfn.XLOOKUP(B1265,'RES TECH'!M:M,'RES TECH'!O:O))</f>
        <v>2020</v>
      </c>
      <c r="F1265" s="12">
        <f>IF(B1265="*","*",_xlfn.XLOOKUP(B1265,'RES TECH'!M:M,'RES TECH'!Y:Y))</f>
        <v>23</v>
      </c>
      <c r="G1265" s="12">
        <f>IF(B1265="*","*",_xlfn.XLOOKUP(B1265,'RES TECH'!M:M,'RES TECH'!V:V))</f>
        <v>1</v>
      </c>
      <c r="H1265">
        <f>IF(B1265="*","*",_xlfn.XLOOKUP(B1265,'RES TECH'!M:M,'RES TECH'!AA:AA))</f>
        <v>31.536000000000001</v>
      </c>
      <c r="I1265" s="12">
        <f>IF(B1265="*","*",_xlfn.XLOOKUP(B1265,'RES TECH'!M:M,'RES TECH'!Z:Z))</f>
        <v>0.24</v>
      </c>
      <c r="J1265" s="12">
        <f>IF(B1265="*","*",_xlfn.XLOOKUP(B1265,'RES TECH'!M:M,'RES TECH'!S:S))</f>
        <v>5134.0011649921407</v>
      </c>
      <c r="K1265" s="12">
        <f t="shared" si="38"/>
        <v>256.70005824960703</v>
      </c>
      <c r="L1265" s="12">
        <f t="shared" si="39"/>
        <v>12.835002912480352</v>
      </c>
      <c r="M1265">
        <f>IF(B1265="*","*",IF(_xlfn.XLOOKUP(B1265,'RES TECH'!$M:$M,'RES TECH'!$C:$C)="Low Income",IF(G1265&gt;1,IF(G1265&gt;3,0.3,0.24),0.12),IF(_xlfn.XLOOKUP(B1265,'RES TECH'!$M:$M,'RES TECH'!$C:$C)="Lower-middle Income",IF(G1265&gt;1,IF(G1265&gt;3,0.23,0.18),0.09),IF(_xlfn.XLOOKUP(B1265,'RES TECH'!$M:$M,'RES TECH'!$C:$C)="Upper-middle Income",IF(G1265&gt;1,IF(G1265&gt;3,0.15,0.12),0.06),IF(_xlfn.XLOOKUP(B1265,'RES TECH'!$M:$M,'RES TECH'!$C:$C)="High Income",IF(G1265&gt;1,IF(G1265&gt;3,0.08,0.06),0.03))))))</f>
        <v>0.03</v>
      </c>
    </row>
    <row r="1266" spans="2:13" x14ac:dyDescent="0.25">
      <c r="B1266" t="str">
        <f>IF('RES TECH'!N1262=1,'RES TECH'!M1262,"*")</f>
        <v>RESHOUHIOldWH2SOL23</v>
      </c>
      <c r="C1266" t="str">
        <f>IF(B1266="*","*",_xlfn.XLOOKUP(B1266,'RES TECH'!M:M,'RES TECH'!K:K))</f>
        <v>RESSOL</v>
      </c>
      <c r="D1266" t="str">
        <f>IF(B1266="*","*",_xlfn.XLOOKUP(B1266,'RES TECH'!M:M,'RES TECH'!L:L))</f>
        <v>RESHOUHIOldWHEUE</v>
      </c>
      <c r="E1266">
        <f>IF(B1266="*","*",_xlfn.XLOOKUP(B1266,'RES TECH'!M:M,'RES TECH'!O:O))</f>
        <v>2023</v>
      </c>
      <c r="F1266" s="12">
        <f>IF(B1266="*","*",_xlfn.XLOOKUP(B1266,'RES TECH'!M:M,'RES TECH'!Y:Y))</f>
        <v>23</v>
      </c>
      <c r="G1266" s="12">
        <f>IF(B1266="*","*",_xlfn.XLOOKUP(B1266,'RES TECH'!M:M,'RES TECH'!V:V))</f>
        <v>1</v>
      </c>
      <c r="H1266">
        <f>IF(B1266="*","*",_xlfn.XLOOKUP(B1266,'RES TECH'!M:M,'RES TECH'!AA:AA))</f>
        <v>31.536000000000001</v>
      </c>
      <c r="I1266" s="12">
        <f>IF(B1266="*","*",_xlfn.XLOOKUP(B1266,'RES TECH'!M:M,'RES TECH'!Z:Z))</f>
        <v>0.24</v>
      </c>
      <c r="J1266" s="12">
        <f>IF(B1266="*","*",_xlfn.XLOOKUP(B1266,'RES TECH'!M:M,'RES TECH'!S:S))</f>
        <v>5134.0011649921407</v>
      </c>
      <c r="K1266" s="12">
        <f t="shared" si="38"/>
        <v>256.70005824960703</v>
      </c>
      <c r="L1266" s="12">
        <f t="shared" si="39"/>
        <v>12.835002912480352</v>
      </c>
      <c r="M1266">
        <f>IF(B1266="*","*",IF(_xlfn.XLOOKUP(B1266,'RES TECH'!$M:$M,'RES TECH'!$C:$C)="Low Income",IF(G1266&gt;1,IF(G1266&gt;3,0.3,0.24),0.12),IF(_xlfn.XLOOKUP(B1266,'RES TECH'!$M:$M,'RES TECH'!$C:$C)="Lower-middle Income",IF(G1266&gt;1,IF(G1266&gt;3,0.23,0.18),0.09),IF(_xlfn.XLOOKUP(B1266,'RES TECH'!$M:$M,'RES TECH'!$C:$C)="Upper-middle Income",IF(G1266&gt;1,IF(G1266&gt;3,0.15,0.12),0.06),IF(_xlfn.XLOOKUP(B1266,'RES TECH'!$M:$M,'RES TECH'!$C:$C)="High Income",IF(G1266&gt;1,IF(G1266&gt;3,0.08,0.06),0.03))))))</f>
        <v>0.03</v>
      </c>
    </row>
    <row r="1267" spans="2:13" x14ac:dyDescent="0.25">
      <c r="B1267" t="str">
        <f>IF('RES TECH'!N1263=1,'RES TECH'!M1263,"*")</f>
        <v>RESHOUHIOldWH2SOL24</v>
      </c>
      <c r="C1267" t="str">
        <f>IF(B1267="*","*",_xlfn.XLOOKUP(B1267,'RES TECH'!M:M,'RES TECH'!K:K))</f>
        <v>RESSOL</v>
      </c>
      <c r="D1267" t="str">
        <f>IF(B1267="*","*",_xlfn.XLOOKUP(B1267,'RES TECH'!M:M,'RES TECH'!L:L))</f>
        <v>RESHOUHIOldWHEUE</v>
      </c>
      <c r="E1267">
        <f>IF(B1267="*","*",_xlfn.XLOOKUP(B1267,'RES TECH'!M:M,'RES TECH'!O:O))</f>
        <v>2024</v>
      </c>
      <c r="F1267" s="12">
        <f>IF(B1267="*","*",_xlfn.XLOOKUP(B1267,'RES TECH'!M:M,'RES TECH'!Y:Y))</f>
        <v>23</v>
      </c>
      <c r="G1267" s="12">
        <f>IF(B1267="*","*",_xlfn.XLOOKUP(B1267,'RES TECH'!M:M,'RES TECH'!V:V))</f>
        <v>1</v>
      </c>
      <c r="H1267">
        <f>IF(B1267="*","*",_xlfn.XLOOKUP(B1267,'RES TECH'!M:M,'RES TECH'!AA:AA))</f>
        <v>31.536000000000001</v>
      </c>
      <c r="I1267" s="12">
        <f>IF(B1267="*","*",_xlfn.XLOOKUP(B1267,'RES TECH'!M:M,'RES TECH'!Z:Z))</f>
        <v>0.24</v>
      </c>
      <c r="J1267" s="12">
        <f>IF(B1267="*","*",_xlfn.XLOOKUP(B1267,'RES TECH'!M:M,'RES TECH'!S:S))</f>
        <v>5134.0011649921407</v>
      </c>
      <c r="K1267" s="12">
        <f t="shared" si="38"/>
        <v>256.70005824960703</v>
      </c>
      <c r="L1267" s="12">
        <f t="shared" si="39"/>
        <v>12.835002912480352</v>
      </c>
      <c r="M1267">
        <f>IF(B1267="*","*",IF(_xlfn.XLOOKUP(B1267,'RES TECH'!$M:$M,'RES TECH'!$C:$C)="Low Income",IF(G1267&gt;1,IF(G1267&gt;3,0.3,0.24),0.12),IF(_xlfn.XLOOKUP(B1267,'RES TECH'!$M:$M,'RES TECH'!$C:$C)="Lower-middle Income",IF(G1267&gt;1,IF(G1267&gt;3,0.23,0.18),0.09),IF(_xlfn.XLOOKUP(B1267,'RES TECH'!$M:$M,'RES TECH'!$C:$C)="Upper-middle Income",IF(G1267&gt;1,IF(G1267&gt;3,0.15,0.12),0.06),IF(_xlfn.XLOOKUP(B1267,'RES TECH'!$M:$M,'RES TECH'!$C:$C)="High Income",IF(G1267&gt;1,IF(G1267&gt;3,0.08,0.06),0.03))))))</f>
        <v>0.03</v>
      </c>
    </row>
    <row r="1268" spans="2:13" x14ac:dyDescent="0.25">
      <c r="B1268" t="str">
        <f>IF('RES TECH'!N1264=1,'RES TECH'!M1264,"*")</f>
        <v>RESHOUHIOldSHAHP1ELC20</v>
      </c>
      <c r="C1268" t="str">
        <f>IF(B1268="*","*",_xlfn.XLOOKUP(B1268,'RES TECH'!M:M,'RES TECH'!K:K))</f>
        <v>RESELC</v>
      </c>
      <c r="D1268" t="str">
        <f>IF(B1268="*","*",_xlfn.XLOOKUP(B1268,'RES TECH'!M:M,'RES TECH'!L:L))</f>
        <v>RESHOUHIOldSHEUE</v>
      </c>
      <c r="E1268">
        <f>IF(B1268="*","*",_xlfn.XLOOKUP(B1268,'RES TECH'!M:M,'RES TECH'!O:O))</f>
        <v>2020</v>
      </c>
      <c r="F1268" s="12">
        <f>IF(B1268="*","*",_xlfn.XLOOKUP(B1268,'RES TECH'!M:M,'RES TECH'!Y:Y))</f>
        <v>16</v>
      </c>
      <c r="G1268" s="12">
        <f>IF(B1268="*","*",_xlfn.XLOOKUP(B1268,'RES TECH'!M:M,'RES TECH'!V:V))</f>
        <v>2.4032825322391562</v>
      </c>
      <c r="H1268">
        <f>IF(B1268="*","*",_xlfn.XLOOKUP(B1268,'RES TECH'!M:M,'RES TECH'!AA:AA))</f>
        <v>31.536000000000001</v>
      </c>
      <c r="I1268" s="12">
        <f>IF(B1268="*","*",_xlfn.XLOOKUP(B1268,'RES TECH'!M:M,'RES TECH'!Z:Z))</f>
        <v>7.9105094690167521E-2</v>
      </c>
      <c r="J1268" s="12">
        <f>IF(B1268="*","*",_xlfn.XLOOKUP(B1268,'RES TECH'!M:M,'RES TECH'!S:S))</f>
        <v>134.15360541972399</v>
      </c>
      <c r="K1268" s="12">
        <f t="shared" si="38"/>
        <v>6.7076802709861996</v>
      </c>
      <c r="L1268" s="12">
        <f t="shared" si="39"/>
        <v>0.33538401354931002</v>
      </c>
      <c r="M1268">
        <f>IF(B1268="*","*",IF(_xlfn.XLOOKUP(B1268,'RES TECH'!$M:$M,'RES TECH'!$C:$C)="Low Income",IF(G1268&gt;1,IF(G1268&gt;3,0.3,0.24),0.12),IF(_xlfn.XLOOKUP(B1268,'RES TECH'!$M:$M,'RES TECH'!$C:$C)="Lower-middle Income",IF(G1268&gt;1,IF(G1268&gt;3,0.23,0.18),0.09),IF(_xlfn.XLOOKUP(B1268,'RES TECH'!$M:$M,'RES TECH'!$C:$C)="Upper-middle Income",IF(G1268&gt;1,IF(G1268&gt;3,0.15,0.12),0.06),IF(_xlfn.XLOOKUP(B1268,'RES TECH'!$M:$M,'RES TECH'!$C:$C)="High Income",IF(G1268&gt;1,IF(G1268&gt;3,0.08,0.06),0.03))))))</f>
        <v>0.06</v>
      </c>
    </row>
    <row r="1269" spans="2:13" x14ac:dyDescent="0.25">
      <c r="B1269" t="str">
        <f>IF('RES TECH'!N1265=1,'RES TECH'!M1265,"*")</f>
        <v>RESHOUHIOldSHAHP1ELC23</v>
      </c>
      <c r="C1269" t="str">
        <f>IF(B1269="*","*",_xlfn.XLOOKUP(B1269,'RES TECH'!M:M,'RES TECH'!K:K))</f>
        <v>RESELC</v>
      </c>
      <c r="D1269" t="str">
        <f>IF(B1269="*","*",_xlfn.XLOOKUP(B1269,'RES TECH'!M:M,'RES TECH'!L:L))</f>
        <v>RESHOUHIOldSHEUE</v>
      </c>
      <c r="E1269">
        <f>IF(B1269="*","*",_xlfn.XLOOKUP(B1269,'RES TECH'!M:M,'RES TECH'!O:O))</f>
        <v>2023</v>
      </c>
      <c r="F1269" s="12">
        <f>IF(B1269="*","*",_xlfn.XLOOKUP(B1269,'RES TECH'!M:M,'RES TECH'!Y:Y))</f>
        <v>16</v>
      </c>
      <c r="G1269" s="12">
        <f>IF(B1269="*","*",_xlfn.XLOOKUP(B1269,'RES TECH'!M:M,'RES TECH'!V:V))</f>
        <v>2.4032825322391562</v>
      </c>
      <c r="H1269">
        <f>IF(B1269="*","*",_xlfn.XLOOKUP(B1269,'RES TECH'!M:M,'RES TECH'!AA:AA))</f>
        <v>31.536000000000001</v>
      </c>
      <c r="I1269" s="12">
        <f>IF(B1269="*","*",_xlfn.XLOOKUP(B1269,'RES TECH'!M:M,'RES TECH'!Z:Z))</f>
        <v>7.9105094690167521E-2</v>
      </c>
      <c r="J1269" s="12">
        <f>IF(B1269="*","*",_xlfn.XLOOKUP(B1269,'RES TECH'!M:M,'RES TECH'!S:S))</f>
        <v>134.15360541972399</v>
      </c>
      <c r="K1269" s="12">
        <f t="shared" si="38"/>
        <v>6.7076802709861996</v>
      </c>
      <c r="L1269" s="12">
        <f t="shared" si="39"/>
        <v>0.33538401354931002</v>
      </c>
      <c r="M1269">
        <f>IF(B1269="*","*",IF(_xlfn.XLOOKUP(B1269,'RES TECH'!$M:$M,'RES TECH'!$C:$C)="Low Income",IF(G1269&gt;1,IF(G1269&gt;3,0.3,0.24),0.12),IF(_xlfn.XLOOKUP(B1269,'RES TECH'!$M:$M,'RES TECH'!$C:$C)="Lower-middle Income",IF(G1269&gt;1,IF(G1269&gt;3,0.23,0.18),0.09),IF(_xlfn.XLOOKUP(B1269,'RES TECH'!$M:$M,'RES TECH'!$C:$C)="Upper-middle Income",IF(G1269&gt;1,IF(G1269&gt;3,0.15,0.12),0.06),IF(_xlfn.XLOOKUP(B1269,'RES TECH'!$M:$M,'RES TECH'!$C:$C)="High Income",IF(G1269&gt;1,IF(G1269&gt;3,0.08,0.06),0.03))))))</f>
        <v>0.06</v>
      </c>
    </row>
    <row r="1270" spans="2:13" x14ac:dyDescent="0.25">
      <c r="B1270" t="str">
        <f>IF('RES TECH'!N1266=1,'RES TECH'!M1266,"*")</f>
        <v>RESHOUHIOldSHAHP2ELC20</v>
      </c>
      <c r="C1270" t="str">
        <f>IF(B1270="*","*",_xlfn.XLOOKUP(B1270,'RES TECH'!M:M,'RES TECH'!K:K))</f>
        <v>RESELC</v>
      </c>
      <c r="D1270" t="str">
        <f>IF(B1270="*","*",_xlfn.XLOOKUP(B1270,'RES TECH'!M:M,'RES TECH'!L:L))</f>
        <v>RESHOUHIOldSHEUE</v>
      </c>
      <c r="E1270">
        <f>IF(B1270="*","*",_xlfn.XLOOKUP(B1270,'RES TECH'!M:M,'RES TECH'!O:O))</f>
        <v>2020</v>
      </c>
      <c r="F1270" s="12">
        <f>IF(B1270="*","*",_xlfn.XLOOKUP(B1270,'RES TECH'!M:M,'RES TECH'!Y:Y))</f>
        <v>16</v>
      </c>
      <c r="G1270" s="12">
        <f>IF(B1270="*","*",_xlfn.XLOOKUP(B1270,'RES TECH'!M:M,'RES TECH'!V:V))</f>
        <v>2.5205158264947238</v>
      </c>
      <c r="H1270">
        <f>IF(B1270="*","*",_xlfn.XLOOKUP(B1270,'RES TECH'!M:M,'RES TECH'!AA:AA))</f>
        <v>31.536000000000001</v>
      </c>
      <c r="I1270" s="12">
        <f>IF(B1270="*","*",_xlfn.XLOOKUP(B1270,'RES TECH'!M:M,'RES TECH'!Z:Z))</f>
        <v>7.9105094690167521E-2</v>
      </c>
      <c r="J1270" s="12">
        <f>IF(B1270="*","*",_xlfn.XLOOKUP(B1270,'RES TECH'!M:M,'RES TECH'!S:S))</f>
        <v>141.06873971970981</v>
      </c>
      <c r="K1270" s="12">
        <f t="shared" si="38"/>
        <v>7.0534369859854911</v>
      </c>
      <c r="L1270" s="12">
        <f t="shared" si="39"/>
        <v>0.35267184929927459</v>
      </c>
      <c r="M1270">
        <f>IF(B1270="*","*",IF(_xlfn.XLOOKUP(B1270,'RES TECH'!$M:$M,'RES TECH'!$C:$C)="Low Income",IF(G1270&gt;1,IF(G1270&gt;3,0.3,0.24),0.12),IF(_xlfn.XLOOKUP(B1270,'RES TECH'!$M:$M,'RES TECH'!$C:$C)="Lower-middle Income",IF(G1270&gt;1,IF(G1270&gt;3,0.23,0.18),0.09),IF(_xlfn.XLOOKUP(B1270,'RES TECH'!$M:$M,'RES TECH'!$C:$C)="Upper-middle Income",IF(G1270&gt;1,IF(G1270&gt;3,0.15,0.12),0.06),IF(_xlfn.XLOOKUP(B1270,'RES TECH'!$M:$M,'RES TECH'!$C:$C)="High Income",IF(G1270&gt;1,IF(G1270&gt;3,0.08,0.06),0.03))))))</f>
        <v>0.06</v>
      </c>
    </row>
    <row r="1271" spans="2:13" x14ac:dyDescent="0.25">
      <c r="B1271" t="str">
        <f>IF('RES TECH'!N1267=1,'RES TECH'!M1267,"*")</f>
        <v>RESHOUHIOldSHAHP2ELC23</v>
      </c>
      <c r="C1271" t="str">
        <f>IF(B1271="*","*",_xlfn.XLOOKUP(B1271,'RES TECH'!M:M,'RES TECH'!K:K))</f>
        <v>RESELC</v>
      </c>
      <c r="D1271" t="str">
        <f>IF(B1271="*","*",_xlfn.XLOOKUP(B1271,'RES TECH'!M:M,'RES TECH'!L:L))</f>
        <v>RESHOUHIOldSHEUE</v>
      </c>
      <c r="E1271">
        <f>IF(B1271="*","*",_xlfn.XLOOKUP(B1271,'RES TECH'!M:M,'RES TECH'!O:O))</f>
        <v>2023</v>
      </c>
      <c r="F1271" s="12">
        <f>IF(B1271="*","*",_xlfn.XLOOKUP(B1271,'RES TECH'!M:M,'RES TECH'!Y:Y))</f>
        <v>16</v>
      </c>
      <c r="G1271" s="12">
        <f>IF(B1271="*","*",_xlfn.XLOOKUP(B1271,'RES TECH'!M:M,'RES TECH'!V:V))</f>
        <v>2.5791324736225092</v>
      </c>
      <c r="H1271">
        <f>IF(B1271="*","*",_xlfn.XLOOKUP(B1271,'RES TECH'!M:M,'RES TECH'!AA:AA))</f>
        <v>31.536000000000001</v>
      </c>
      <c r="I1271" s="12">
        <f>IF(B1271="*","*",_xlfn.XLOOKUP(B1271,'RES TECH'!M:M,'RES TECH'!Z:Z))</f>
        <v>7.9105094690167521E-2</v>
      </c>
      <c r="J1271" s="12">
        <f>IF(B1271="*","*",_xlfn.XLOOKUP(B1271,'RES TECH'!M:M,'RES TECH'!S:S))</f>
        <v>142.45176657970691</v>
      </c>
      <c r="K1271" s="12">
        <f t="shared" si="38"/>
        <v>7.122588328985346</v>
      </c>
      <c r="L1271" s="12">
        <f t="shared" si="39"/>
        <v>0.35612941644926732</v>
      </c>
      <c r="M1271">
        <f>IF(B1271="*","*",IF(_xlfn.XLOOKUP(B1271,'RES TECH'!$M:$M,'RES TECH'!$C:$C)="Low Income",IF(G1271&gt;1,IF(G1271&gt;3,0.3,0.24),0.12),IF(_xlfn.XLOOKUP(B1271,'RES TECH'!$M:$M,'RES TECH'!$C:$C)="Lower-middle Income",IF(G1271&gt;1,IF(G1271&gt;3,0.23,0.18),0.09),IF(_xlfn.XLOOKUP(B1271,'RES TECH'!$M:$M,'RES TECH'!$C:$C)="Upper-middle Income",IF(G1271&gt;1,IF(G1271&gt;3,0.15,0.12),0.06),IF(_xlfn.XLOOKUP(B1271,'RES TECH'!$M:$M,'RES TECH'!$C:$C)="High Income",IF(G1271&gt;1,IF(G1271&gt;3,0.08,0.06),0.03))))))</f>
        <v>0.06</v>
      </c>
    </row>
    <row r="1272" spans="2:13" x14ac:dyDescent="0.25">
      <c r="B1272" t="str">
        <f>IF('RES TECH'!N1268=1,'RES TECH'!M1268,"*")</f>
        <v>RESHOUHIOldSHAHP3ELC20</v>
      </c>
      <c r="C1272" t="str">
        <f>IF(B1272="*","*",_xlfn.XLOOKUP(B1272,'RES TECH'!M:M,'RES TECH'!K:K))</f>
        <v>RESELC</v>
      </c>
      <c r="D1272" t="str">
        <f>IF(B1272="*","*",_xlfn.XLOOKUP(B1272,'RES TECH'!M:M,'RES TECH'!L:L))</f>
        <v>RESHOUHIOldSHEUE</v>
      </c>
      <c r="E1272">
        <f>IF(B1272="*","*",_xlfn.XLOOKUP(B1272,'RES TECH'!M:M,'RES TECH'!O:O))</f>
        <v>2020</v>
      </c>
      <c r="F1272" s="12">
        <f>IF(B1272="*","*",_xlfn.XLOOKUP(B1272,'RES TECH'!M:M,'RES TECH'!Y:Y))</f>
        <v>16</v>
      </c>
      <c r="G1272" s="12">
        <f>IF(B1272="*","*",_xlfn.XLOOKUP(B1272,'RES TECH'!M:M,'RES TECH'!V:V))</f>
        <v>2.4912075029308318</v>
      </c>
      <c r="H1272">
        <f>IF(B1272="*","*",_xlfn.XLOOKUP(B1272,'RES TECH'!M:M,'RES TECH'!AA:AA))</f>
        <v>31.536000000000001</v>
      </c>
      <c r="I1272" s="12">
        <f>IF(B1272="*","*",_xlfn.XLOOKUP(B1272,'RES TECH'!M:M,'RES TECH'!Z:Z))</f>
        <v>7.9105094690167521E-2</v>
      </c>
      <c r="J1272" s="12">
        <f>IF(B1272="*","*",_xlfn.XLOOKUP(B1272,'RES TECH'!M:M,'RES TECH'!S:S))</f>
        <v>136.91965913971831</v>
      </c>
      <c r="K1272" s="12">
        <f t="shared" si="38"/>
        <v>6.8459829569859156</v>
      </c>
      <c r="L1272" s="12">
        <f t="shared" si="39"/>
        <v>0.34229914784929583</v>
      </c>
      <c r="M1272">
        <f>IF(B1272="*","*",IF(_xlfn.XLOOKUP(B1272,'RES TECH'!$M:$M,'RES TECH'!$C:$C)="Low Income",IF(G1272&gt;1,IF(G1272&gt;3,0.3,0.24),0.12),IF(_xlfn.XLOOKUP(B1272,'RES TECH'!$M:$M,'RES TECH'!$C:$C)="Lower-middle Income",IF(G1272&gt;1,IF(G1272&gt;3,0.23,0.18),0.09),IF(_xlfn.XLOOKUP(B1272,'RES TECH'!$M:$M,'RES TECH'!$C:$C)="Upper-middle Income",IF(G1272&gt;1,IF(G1272&gt;3,0.15,0.12),0.06),IF(_xlfn.XLOOKUP(B1272,'RES TECH'!$M:$M,'RES TECH'!$C:$C)="High Income",IF(G1272&gt;1,IF(G1272&gt;3,0.08,0.06),0.03))))))</f>
        <v>0.06</v>
      </c>
    </row>
    <row r="1273" spans="2:13" x14ac:dyDescent="0.25">
      <c r="B1273" t="str">
        <f>IF('RES TECH'!N1269=1,'RES TECH'!M1269,"*")</f>
        <v>RESHOUHIOldSHAHP3ELC22</v>
      </c>
      <c r="C1273" t="str">
        <f>IF(B1273="*","*",_xlfn.XLOOKUP(B1273,'RES TECH'!M:M,'RES TECH'!K:K))</f>
        <v>RESELC</v>
      </c>
      <c r="D1273" t="str">
        <f>IF(B1273="*","*",_xlfn.XLOOKUP(B1273,'RES TECH'!M:M,'RES TECH'!L:L))</f>
        <v>RESHOUHIOldSHEUE</v>
      </c>
      <c r="E1273">
        <f>IF(B1273="*","*",_xlfn.XLOOKUP(B1273,'RES TECH'!M:M,'RES TECH'!O:O))</f>
        <v>2022</v>
      </c>
      <c r="F1273" s="12">
        <f>IF(B1273="*","*",_xlfn.XLOOKUP(B1273,'RES TECH'!M:M,'RES TECH'!Y:Y))</f>
        <v>16</v>
      </c>
      <c r="G1273" s="12">
        <f>IF(B1273="*","*",_xlfn.XLOOKUP(B1273,'RES TECH'!M:M,'RES TECH'!V:V))</f>
        <v>2.4912075029308318</v>
      </c>
      <c r="H1273">
        <f>IF(B1273="*","*",_xlfn.XLOOKUP(B1273,'RES TECH'!M:M,'RES TECH'!AA:AA))</f>
        <v>31.536000000000001</v>
      </c>
      <c r="I1273" s="12">
        <f>IF(B1273="*","*",_xlfn.XLOOKUP(B1273,'RES TECH'!M:M,'RES TECH'!Z:Z))</f>
        <v>7.9105094690167521E-2</v>
      </c>
      <c r="J1273" s="12">
        <f>IF(B1273="*","*",_xlfn.XLOOKUP(B1273,'RES TECH'!M:M,'RES TECH'!S:S))</f>
        <v>136.91965913971831</v>
      </c>
      <c r="K1273" s="12">
        <f t="shared" si="38"/>
        <v>6.8459829569859156</v>
      </c>
      <c r="L1273" s="12">
        <f t="shared" si="39"/>
        <v>0.34229914784929583</v>
      </c>
      <c r="M1273">
        <f>IF(B1273="*","*",IF(_xlfn.XLOOKUP(B1273,'RES TECH'!$M:$M,'RES TECH'!$C:$C)="Low Income",IF(G1273&gt;1,IF(G1273&gt;3,0.3,0.24),0.12),IF(_xlfn.XLOOKUP(B1273,'RES TECH'!$M:$M,'RES TECH'!$C:$C)="Lower-middle Income",IF(G1273&gt;1,IF(G1273&gt;3,0.23,0.18),0.09),IF(_xlfn.XLOOKUP(B1273,'RES TECH'!$M:$M,'RES TECH'!$C:$C)="Upper-middle Income",IF(G1273&gt;1,IF(G1273&gt;3,0.15,0.12),0.06),IF(_xlfn.XLOOKUP(B1273,'RES TECH'!$M:$M,'RES TECH'!$C:$C)="High Income",IF(G1273&gt;1,IF(G1273&gt;3,0.08,0.06),0.03))))))</f>
        <v>0.06</v>
      </c>
    </row>
    <row r="1274" spans="2:13" x14ac:dyDescent="0.25">
      <c r="B1274" t="str">
        <f>IF('RES TECH'!N1270=1,'RES TECH'!M1270,"*")</f>
        <v>RESHOUHIOldSHAHP3ELC23</v>
      </c>
      <c r="C1274" t="str">
        <f>IF(B1274="*","*",_xlfn.XLOOKUP(B1274,'RES TECH'!M:M,'RES TECH'!K:K))</f>
        <v>RESELC</v>
      </c>
      <c r="D1274" t="str">
        <f>IF(B1274="*","*",_xlfn.XLOOKUP(B1274,'RES TECH'!M:M,'RES TECH'!L:L))</f>
        <v>RESHOUHIOldSHEUE</v>
      </c>
      <c r="E1274">
        <f>IF(B1274="*","*",_xlfn.XLOOKUP(B1274,'RES TECH'!M:M,'RES TECH'!O:O))</f>
        <v>2023</v>
      </c>
      <c r="F1274" s="12">
        <f>IF(B1274="*","*",_xlfn.XLOOKUP(B1274,'RES TECH'!M:M,'RES TECH'!Y:Y))</f>
        <v>16</v>
      </c>
      <c r="G1274" s="12">
        <f>IF(B1274="*","*",_xlfn.XLOOKUP(B1274,'RES TECH'!M:M,'RES TECH'!V:V))</f>
        <v>2.6963657678780768</v>
      </c>
      <c r="H1274">
        <f>IF(B1274="*","*",_xlfn.XLOOKUP(B1274,'RES TECH'!M:M,'RES TECH'!AA:AA))</f>
        <v>31.536000000000001</v>
      </c>
      <c r="I1274" s="12">
        <f>IF(B1274="*","*",_xlfn.XLOOKUP(B1274,'RES TECH'!M:M,'RES TECH'!Z:Z))</f>
        <v>7.9105094690167521E-2</v>
      </c>
      <c r="J1274" s="12">
        <f>IF(B1274="*","*",_xlfn.XLOOKUP(B1274,'RES TECH'!M:M,'RES TECH'!S:S))</f>
        <v>148.19539577475391</v>
      </c>
      <c r="K1274" s="12">
        <f t="shared" si="38"/>
        <v>7.4097697887376954</v>
      </c>
      <c r="L1274" s="12">
        <f t="shared" si="39"/>
        <v>0.37048848943688478</v>
      </c>
      <c r="M1274">
        <f>IF(B1274="*","*",IF(_xlfn.XLOOKUP(B1274,'RES TECH'!$M:$M,'RES TECH'!$C:$C)="Low Income",IF(G1274&gt;1,IF(G1274&gt;3,0.3,0.24),0.12),IF(_xlfn.XLOOKUP(B1274,'RES TECH'!$M:$M,'RES TECH'!$C:$C)="Lower-middle Income",IF(G1274&gt;1,IF(G1274&gt;3,0.23,0.18),0.09),IF(_xlfn.XLOOKUP(B1274,'RES TECH'!$M:$M,'RES TECH'!$C:$C)="Upper-middle Income",IF(G1274&gt;1,IF(G1274&gt;3,0.15,0.12),0.06),IF(_xlfn.XLOOKUP(B1274,'RES TECH'!$M:$M,'RES TECH'!$C:$C)="High Income",IF(G1274&gt;1,IF(G1274&gt;3,0.08,0.06),0.03))))))</f>
        <v>0.06</v>
      </c>
    </row>
    <row r="1275" spans="2:13" x14ac:dyDescent="0.25">
      <c r="B1275" t="str">
        <f>IF('RES TECH'!N1271=1,'RES TECH'!M1271,"*")</f>
        <v>RESHOUHIOldSHAHP4ELC20</v>
      </c>
      <c r="C1275" t="str">
        <f>IF(B1275="*","*",_xlfn.XLOOKUP(B1275,'RES TECH'!M:M,'RES TECH'!K:K))</f>
        <v>RESELC</v>
      </c>
      <c r="D1275" t="str">
        <f>IF(B1275="*","*",_xlfn.XLOOKUP(B1275,'RES TECH'!M:M,'RES TECH'!L:L))</f>
        <v>RESHOUHIOldSHEUE</v>
      </c>
      <c r="E1275">
        <f>IF(B1275="*","*",_xlfn.XLOOKUP(B1275,'RES TECH'!M:M,'RES TECH'!O:O))</f>
        <v>2020</v>
      </c>
      <c r="F1275" s="12">
        <f>IF(B1275="*","*",_xlfn.XLOOKUP(B1275,'RES TECH'!M:M,'RES TECH'!Y:Y))</f>
        <v>16</v>
      </c>
      <c r="G1275" s="12">
        <f>IF(B1275="*","*",_xlfn.XLOOKUP(B1275,'RES TECH'!M:M,'RES TECH'!V:V))</f>
        <v>2.6377491207502932</v>
      </c>
      <c r="H1275">
        <f>IF(B1275="*","*",_xlfn.XLOOKUP(B1275,'RES TECH'!M:M,'RES TECH'!AA:AA))</f>
        <v>31.536000000000001</v>
      </c>
      <c r="I1275" s="12">
        <f>IF(B1275="*","*",_xlfn.XLOOKUP(B1275,'RES TECH'!M:M,'RES TECH'!Z:Z))</f>
        <v>7.9105094690167521E-2</v>
      </c>
      <c r="J1275" s="12">
        <f>IF(B1275="*","*",_xlfn.XLOOKUP(B1275,'RES TECH'!M:M,'RES TECH'!S:S))</f>
        <v>168.7292769196529</v>
      </c>
      <c r="K1275" s="12">
        <f t="shared" si="38"/>
        <v>8.4364638459826455</v>
      </c>
      <c r="L1275" s="12">
        <f t="shared" si="39"/>
        <v>0.42182319229913229</v>
      </c>
      <c r="M1275">
        <f>IF(B1275="*","*",IF(_xlfn.XLOOKUP(B1275,'RES TECH'!$M:$M,'RES TECH'!$C:$C)="Low Income",IF(G1275&gt;1,IF(G1275&gt;3,0.3,0.24),0.12),IF(_xlfn.XLOOKUP(B1275,'RES TECH'!$M:$M,'RES TECH'!$C:$C)="Lower-middle Income",IF(G1275&gt;1,IF(G1275&gt;3,0.23,0.18),0.09),IF(_xlfn.XLOOKUP(B1275,'RES TECH'!$M:$M,'RES TECH'!$C:$C)="Upper-middle Income",IF(G1275&gt;1,IF(G1275&gt;3,0.15,0.12),0.06),IF(_xlfn.XLOOKUP(B1275,'RES TECH'!$M:$M,'RES TECH'!$C:$C)="High Income",IF(G1275&gt;1,IF(G1275&gt;3,0.08,0.06),0.03))))))</f>
        <v>0.06</v>
      </c>
    </row>
    <row r="1276" spans="2:13" x14ac:dyDescent="0.25">
      <c r="B1276" t="str">
        <f>IF('RES TECH'!N1272=1,'RES TECH'!M1272,"*")</f>
        <v>RESHOUHIOldSHAHP4ELC22</v>
      </c>
      <c r="C1276" t="str">
        <f>IF(B1276="*","*",_xlfn.XLOOKUP(B1276,'RES TECH'!M:M,'RES TECH'!K:K))</f>
        <v>RESELC</v>
      </c>
      <c r="D1276" t="str">
        <f>IF(B1276="*","*",_xlfn.XLOOKUP(B1276,'RES TECH'!M:M,'RES TECH'!L:L))</f>
        <v>RESHOUHIOldSHEUE</v>
      </c>
      <c r="E1276">
        <f>IF(B1276="*","*",_xlfn.XLOOKUP(B1276,'RES TECH'!M:M,'RES TECH'!O:O))</f>
        <v>2022</v>
      </c>
      <c r="F1276" s="12">
        <f>IF(B1276="*","*",_xlfn.XLOOKUP(B1276,'RES TECH'!M:M,'RES TECH'!Y:Y))</f>
        <v>16</v>
      </c>
      <c r="G1276" s="12">
        <f>IF(B1276="*","*",_xlfn.XLOOKUP(B1276,'RES TECH'!M:M,'RES TECH'!V:V))</f>
        <v>2.9308323563892151</v>
      </c>
      <c r="H1276">
        <f>IF(B1276="*","*",_xlfn.XLOOKUP(B1276,'RES TECH'!M:M,'RES TECH'!AA:AA))</f>
        <v>31.536000000000001</v>
      </c>
      <c r="I1276" s="12">
        <f>IF(B1276="*","*",_xlfn.XLOOKUP(B1276,'RES TECH'!M:M,'RES TECH'!Z:Z))</f>
        <v>7.9105094690167521E-2</v>
      </c>
      <c r="J1276" s="12">
        <f>IF(B1276="*","*",_xlfn.XLOOKUP(B1276,'RES TECH'!M:M,'RES TECH'!S:S))</f>
        <v>177.60976517858199</v>
      </c>
      <c r="K1276" s="12">
        <f t="shared" si="38"/>
        <v>8.8804882589291001</v>
      </c>
      <c r="L1276" s="12">
        <f t="shared" si="39"/>
        <v>0.444024412946455</v>
      </c>
      <c r="M1276">
        <f>IF(B1276="*","*",IF(_xlfn.XLOOKUP(B1276,'RES TECH'!$M:$M,'RES TECH'!$C:$C)="Low Income",IF(G1276&gt;1,IF(G1276&gt;3,0.3,0.24),0.12),IF(_xlfn.XLOOKUP(B1276,'RES TECH'!$M:$M,'RES TECH'!$C:$C)="Lower-middle Income",IF(G1276&gt;1,IF(G1276&gt;3,0.23,0.18),0.09),IF(_xlfn.XLOOKUP(B1276,'RES TECH'!$M:$M,'RES TECH'!$C:$C)="Upper-middle Income",IF(G1276&gt;1,IF(G1276&gt;3,0.15,0.12),0.06),IF(_xlfn.XLOOKUP(B1276,'RES TECH'!$M:$M,'RES TECH'!$C:$C)="High Income",IF(G1276&gt;1,IF(G1276&gt;3,0.08,0.06),0.03))))))</f>
        <v>0.06</v>
      </c>
    </row>
    <row r="1277" spans="2:13" x14ac:dyDescent="0.25">
      <c r="B1277" t="str">
        <f>IF('RES TECH'!N1273=1,'RES TECH'!M1273,"*")</f>
        <v>RESHOUHIOldSHGHP1ELC20</v>
      </c>
      <c r="C1277" t="str">
        <f>IF(B1277="*","*",_xlfn.XLOOKUP(B1277,'RES TECH'!M:M,'RES TECH'!K:K))</f>
        <v>RESELC</v>
      </c>
      <c r="D1277" t="str">
        <f>IF(B1277="*","*",_xlfn.XLOOKUP(B1277,'RES TECH'!M:M,'RES TECH'!L:L))</f>
        <v>RESHOUHIOldSHEUE</v>
      </c>
      <c r="E1277">
        <f>IF(B1277="*","*",_xlfn.XLOOKUP(B1277,'RES TECH'!M:M,'RES TECH'!O:O))</f>
        <v>2020</v>
      </c>
      <c r="F1277" s="12">
        <f>IF(B1277="*","*",_xlfn.XLOOKUP(B1277,'RES TECH'!M:M,'RES TECH'!Y:Y))</f>
        <v>15</v>
      </c>
      <c r="G1277" s="12">
        <f>IF(B1277="*","*",_xlfn.XLOOKUP(B1277,'RES TECH'!M:M,'RES TECH'!V:V))</f>
        <v>3.2</v>
      </c>
      <c r="H1277">
        <f>IF(B1277="*","*",_xlfn.XLOOKUP(B1277,'RES TECH'!M:M,'RES TECH'!AA:AA))</f>
        <v>31.536000000000001</v>
      </c>
      <c r="I1277" s="12">
        <f>IF(B1277="*","*",_xlfn.XLOOKUP(B1277,'RES TECH'!M:M,'RES TECH'!Z:Z))</f>
        <v>7.9105094690167521E-2</v>
      </c>
      <c r="J1277" s="12">
        <f>IF(B1277="*","*",_xlfn.XLOOKUP(B1277,'RES TECH'!M:M,'RES TECH'!S:S))</f>
        <v>431.50438031911222</v>
      </c>
      <c r="K1277" s="12">
        <f t="shared" si="38"/>
        <v>21.575219015955611</v>
      </c>
      <c r="L1277" s="12">
        <f t="shared" si="39"/>
        <v>1.0787609507977807</v>
      </c>
      <c r="M1277">
        <f>IF(B1277="*","*",IF(_xlfn.XLOOKUP(B1277,'RES TECH'!$M:$M,'RES TECH'!$C:$C)="Low Income",IF(G1277&gt;1,IF(G1277&gt;3,0.3,0.24),0.12),IF(_xlfn.XLOOKUP(B1277,'RES TECH'!$M:$M,'RES TECH'!$C:$C)="Lower-middle Income",IF(G1277&gt;1,IF(G1277&gt;3,0.23,0.18),0.09),IF(_xlfn.XLOOKUP(B1277,'RES TECH'!$M:$M,'RES TECH'!$C:$C)="Upper-middle Income",IF(G1277&gt;1,IF(G1277&gt;3,0.15,0.12),0.06),IF(_xlfn.XLOOKUP(B1277,'RES TECH'!$M:$M,'RES TECH'!$C:$C)="High Income",IF(G1277&gt;1,IF(G1277&gt;3,0.08,0.06),0.03))))))</f>
        <v>0.08</v>
      </c>
    </row>
    <row r="1278" spans="2:13" x14ac:dyDescent="0.25">
      <c r="B1278" t="str">
        <f>IF('RES TECH'!N1274=1,'RES TECH'!M1274,"*")</f>
        <v>RESHOUHIOldSHGHP2ELC20</v>
      </c>
      <c r="C1278" t="str">
        <f>IF(B1278="*","*",_xlfn.XLOOKUP(B1278,'RES TECH'!M:M,'RES TECH'!K:K))</f>
        <v>RESELC</v>
      </c>
      <c r="D1278" t="str">
        <f>IF(B1278="*","*",_xlfn.XLOOKUP(B1278,'RES TECH'!M:M,'RES TECH'!L:L))</f>
        <v>RESHOUHIOldSHEUE</v>
      </c>
      <c r="E1278">
        <f>IF(B1278="*","*",_xlfn.XLOOKUP(B1278,'RES TECH'!M:M,'RES TECH'!O:O))</f>
        <v>2020</v>
      </c>
      <c r="F1278" s="12">
        <f>IF(B1278="*","*",_xlfn.XLOOKUP(B1278,'RES TECH'!M:M,'RES TECH'!Y:Y))</f>
        <v>15</v>
      </c>
      <c r="G1278" s="12">
        <f>IF(B1278="*","*",_xlfn.XLOOKUP(B1278,'RES TECH'!M:M,'RES TECH'!V:V))</f>
        <v>3.7</v>
      </c>
      <c r="H1278">
        <f>IF(B1278="*","*",_xlfn.XLOOKUP(B1278,'RES TECH'!M:M,'RES TECH'!AA:AA))</f>
        <v>31.536000000000001</v>
      </c>
      <c r="I1278" s="12">
        <f>IF(B1278="*","*",_xlfn.XLOOKUP(B1278,'RES TECH'!M:M,'RES TECH'!Z:Z))</f>
        <v>7.9105094690167521E-2</v>
      </c>
      <c r="J1278" s="12">
        <f>IF(B1278="*","*",_xlfn.XLOOKUP(B1278,'RES TECH'!M:M,'RES TECH'!S:S))</f>
        <v>446.71767577908088</v>
      </c>
      <c r="K1278" s="12">
        <f t="shared" si="38"/>
        <v>22.335883788954046</v>
      </c>
      <c r="L1278" s="12">
        <f t="shared" si="39"/>
        <v>1.1167941894477023</v>
      </c>
      <c r="M1278">
        <f>IF(B1278="*","*",IF(_xlfn.XLOOKUP(B1278,'RES TECH'!$M:$M,'RES TECH'!$C:$C)="Low Income",IF(G1278&gt;1,IF(G1278&gt;3,0.3,0.24),0.12),IF(_xlfn.XLOOKUP(B1278,'RES TECH'!$M:$M,'RES TECH'!$C:$C)="Lower-middle Income",IF(G1278&gt;1,IF(G1278&gt;3,0.23,0.18),0.09),IF(_xlfn.XLOOKUP(B1278,'RES TECH'!$M:$M,'RES TECH'!$C:$C)="Upper-middle Income",IF(G1278&gt;1,IF(G1278&gt;3,0.15,0.12),0.06),IF(_xlfn.XLOOKUP(B1278,'RES TECH'!$M:$M,'RES TECH'!$C:$C)="High Income",IF(G1278&gt;1,IF(G1278&gt;3,0.08,0.06),0.03))))))</f>
        <v>0.08</v>
      </c>
    </row>
    <row r="1279" spans="2:13" x14ac:dyDescent="0.25">
      <c r="B1279" t="str">
        <f>IF('RES TECH'!N1275=1,'RES TECH'!M1275,"*")</f>
        <v>*</v>
      </c>
      <c r="C1279" t="str">
        <f>IF(B1279="*","*",_xlfn.XLOOKUP(B1279,'RES TECH'!M:M,'RES TECH'!K:K))</f>
        <v>*</v>
      </c>
      <c r="D1279" t="str">
        <f>IF(B1279="*","*",_xlfn.XLOOKUP(B1279,'RES TECH'!M:M,'RES TECH'!L:L))</f>
        <v>*</v>
      </c>
      <c r="E1279" t="str">
        <f>IF(B1279="*","*",_xlfn.XLOOKUP(B1279,'RES TECH'!M:M,'RES TECH'!O:O))</f>
        <v>*</v>
      </c>
      <c r="F1279" s="12" t="str">
        <f>IF(B1279="*","*",_xlfn.XLOOKUP(B1279,'RES TECH'!M:M,'RES TECH'!Y:Y))</f>
        <v>*</v>
      </c>
      <c r="G1279" s="12" t="str">
        <f>IF(B1279="*","*",_xlfn.XLOOKUP(B1279,'RES TECH'!M:M,'RES TECH'!V:V))</f>
        <v>*</v>
      </c>
      <c r="H1279" t="str">
        <f>IF(B1279="*","*",_xlfn.XLOOKUP(B1279,'RES TECH'!M:M,'RES TECH'!AA:AA))</f>
        <v>*</v>
      </c>
      <c r="I1279" s="12" t="str">
        <f>IF(B1279="*","*",_xlfn.XLOOKUP(B1279,'RES TECH'!M:M,'RES TECH'!Z:Z))</f>
        <v>*</v>
      </c>
      <c r="J1279" s="12" t="str">
        <f>IF(B1279="*","*",_xlfn.XLOOKUP(B1279,'RES TECH'!M:M,'RES TECH'!S:S))</f>
        <v>*</v>
      </c>
      <c r="K1279" s="12" t="str">
        <f t="shared" si="38"/>
        <v>*</v>
      </c>
      <c r="L1279" s="12" t="str">
        <f t="shared" si="39"/>
        <v>*</v>
      </c>
      <c r="M1279" t="str">
        <f>IF(B1279="*","*",IF(_xlfn.XLOOKUP(B1279,'RES TECH'!$M:$M,'RES TECH'!$C:$C)="Low Income",IF(G1279&gt;1,IF(G1279&gt;3,0.3,0.24),0.12),IF(_xlfn.XLOOKUP(B1279,'RES TECH'!$M:$M,'RES TECH'!$C:$C)="Lower-middle Income",IF(G1279&gt;1,IF(G1279&gt;3,0.23,0.18),0.09),IF(_xlfn.XLOOKUP(B1279,'RES TECH'!$M:$M,'RES TECH'!$C:$C)="Upper-middle Income",IF(G1279&gt;1,IF(G1279&gt;3,0.15,0.12),0.06),IF(_xlfn.XLOOKUP(B1279,'RES TECH'!$M:$M,'RES TECH'!$C:$C)="High Income",IF(G1279&gt;1,IF(G1279&gt;3,0.08,0.06),0.03))))))</f>
        <v>*</v>
      </c>
    </row>
    <row r="1280" spans="2:13" x14ac:dyDescent="0.25">
      <c r="B1280" t="str">
        <f>IF('RES TECH'!N1276=1,'RES TECH'!M1276,"*")</f>
        <v>RESHOUHIOldSHGHP3ELC20</v>
      </c>
      <c r="C1280" t="str">
        <f>IF(B1280="*","*",_xlfn.XLOOKUP(B1280,'RES TECH'!M:M,'RES TECH'!K:K))</f>
        <v>RESELC</v>
      </c>
      <c r="D1280" t="str">
        <f>IF(B1280="*","*",_xlfn.XLOOKUP(B1280,'RES TECH'!M:M,'RES TECH'!L:L))</f>
        <v>RESHOUHIOldSHEUE</v>
      </c>
      <c r="E1280">
        <f>IF(B1280="*","*",_xlfn.XLOOKUP(B1280,'RES TECH'!M:M,'RES TECH'!O:O))</f>
        <v>2020</v>
      </c>
      <c r="F1280" s="12">
        <f>IF(B1280="*","*",_xlfn.XLOOKUP(B1280,'RES TECH'!M:M,'RES TECH'!Y:Y))</f>
        <v>15</v>
      </c>
      <c r="G1280" s="12">
        <f>IF(B1280="*","*",_xlfn.XLOOKUP(B1280,'RES TECH'!M:M,'RES TECH'!V:V))</f>
        <v>3.6</v>
      </c>
      <c r="H1280">
        <f>IF(B1280="*","*",_xlfn.XLOOKUP(B1280,'RES TECH'!M:M,'RES TECH'!AA:AA))</f>
        <v>31.536000000000001</v>
      </c>
      <c r="I1280" s="12">
        <f>IF(B1280="*","*",_xlfn.XLOOKUP(B1280,'RES TECH'!M:M,'RES TECH'!Z:Z))</f>
        <v>7.9105094690167521E-2</v>
      </c>
      <c r="J1280" s="12">
        <f>IF(B1280="*","*",_xlfn.XLOOKUP(B1280,'RES TECH'!M:M,'RES TECH'!S:S))</f>
        <v>446.71767577908088</v>
      </c>
      <c r="K1280" s="12">
        <f t="shared" si="38"/>
        <v>22.335883788954046</v>
      </c>
      <c r="L1280" s="12">
        <f t="shared" si="39"/>
        <v>1.1167941894477023</v>
      </c>
      <c r="M1280">
        <f>IF(B1280="*","*",IF(_xlfn.XLOOKUP(B1280,'RES TECH'!$M:$M,'RES TECH'!$C:$C)="Low Income",IF(G1280&gt;1,IF(G1280&gt;3,0.3,0.24),0.12),IF(_xlfn.XLOOKUP(B1280,'RES TECH'!$M:$M,'RES TECH'!$C:$C)="Lower-middle Income",IF(G1280&gt;1,IF(G1280&gt;3,0.23,0.18),0.09),IF(_xlfn.XLOOKUP(B1280,'RES TECH'!$M:$M,'RES TECH'!$C:$C)="Upper-middle Income",IF(G1280&gt;1,IF(G1280&gt;3,0.15,0.12),0.06),IF(_xlfn.XLOOKUP(B1280,'RES TECH'!$M:$M,'RES TECH'!$C:$C)="High Income",IF(G1280&gt;1,IF(G1280&gt;3,0.08,0.06),0.03))))))</f>
        <v>0.08</v>
      </c>
    </row>
    <row r="1281" spans="2:13" x14ac:dyDescent="0.25">
      <c r="B1281" t="str">
        <f>IF('RES TECH'!N1277=1,'RES TECH'!M1277,"*")</f>
        <v>RESHOUHIOldSHGHP3ELC22</v>
      </c>
      <c r="C1281" t="str">
        <f>IF(B1281="*","*",_xlfn.XLOOKUP(B1281,'RES TECH'!M:M,'RES TECH'!K:K))</f>
        <v>RESELC</v>
      </c>
      <c r="D1281" t="str">
        <f>IF(B1281="*","*",_xlfn.XLOOKUP(B1281,'RES TECH'!M:M,'RES TECH'!L:L))</f>
        <v>RESHOUHIOldSHEUE</v>
      </c>
      <c r="E1281">
        <f>IF(B1281="*","*",_xlfn.XLOOKUP(B1281,'RES TECH'!M:M,'RES TECH'!O:O))</f>
        <v>2022</v>
      </c>
      <c r="F1281" s="12">
        <f>IF(B1281="*","*",_xlfn.XLOOKUP(B1281,'RES TECH'!M:M,'RES TECH'!Y:Y))</f>
        <v>15</v>
      </c>
      <c r="G1281" s="12">
        <f>IF(B1281="*","*",_xlfn.XLOOKUP(B1281,'RES TECH'!M:M,'RES TECH'!V:V))</f>
        <v>3.6</v>
      </c>
      <c r="H1281">
        <f>IF(B1281="*","*",_xlfn.XLOOKUP(B1281,'RES TECH'!M:M,'RES TECH'!AA:AA))</f>
        <v>31.536000000000001</v>
      </c>
      <c r="I1281" s="12">
        <f>IF(B1281="*","*",_xlfn.XLOOKUP(B1281,'RES TECH'!M:M,'RES TECH'!Z:Z))</f>
        <v>7.9105094690167521E-2</v>
      </c>
      <c r="J1281" s="12">
        <f>IF(B1281="*","*",_xlfn.XLOOKUP(B1281,'RES TECH'!M:M,'RES TECH'!S:S))</f>
        <v>446.71767577908088</v>
      </c>
      <c r="K1281" s="12">
        <f t="shared" si="38"/>
        <v>22.335883788954046</v>
      </c>
      <c r="L1281" s="12">
        <f t="shared" si="39"/>
        <v>1.1167941894477023</v>
      </c>
      <c r="M1281">
        <f>IF(B1281="*","*",IF(_xlfn.XLOOKUP(B1281,'RES TECH'!$M:$M,'RES TECH'!$C:$C)="Low Income",IF(G1281&gt;1,IF(G1281&gt;3,0.3,0.24),0.12),IF(_xlfn.XLOOKUP(B1281,'RES TECH'!$M:$M,'RES TECH'!$C:$C)="Lower-middle Income",IF(G1281&gt;1,IF(G1281&gt;3,0.23,0.18),0.09),IF(_xlfn.XLOOKUP(B1281,'RES TECH'!$M:$M,'RES TECH'!$C:$C)="Upper-middle Income",IF(G1281&gt;1,IF(G1281&gt;3,0.15,0.12),0.06),IF(_xlfn.XLOOKUP(B1281,'RES TECH'!$M:$M,'RES TECH'!$C:$C)="High Income",IF(G1281&gt;1,IF(G1281&gt;3,0.08,0.06),0.03))))))</f>
        <v>0.08</v>
      </c>
    </row>
    <row r="1282" spans="2:13" x14ac:dyDescent="0.25">
      <c r="B1282" t="str">
        <f>IF('RES TECH'!N1278=1,'RES TECH'!M1278,"*")</f>
        <v>RESHOUHIOldSHGHP3ELC23</v>
      </c>
      <c r="C1282" t="str">
        <f>IF(B1282="*","*",_xlfn.XLOOKUP(B1282,'RES TECH'!M:M,'RES TECH'!K:K))</f>
        <v>RESELC</v>
      </c>
      <c r="D1282" t="str">
        <f>IF(B1282="*","*",_xlfn.XLOOKUP(B1282,'RES TECH'!M:M,'RES TECH'!L:L))</f>
        <v>RESHOUHIOldSHEUE</v>
      </c>
      <c r="E1282">
        <f>IF(B1282="*","*",_xlfn.XLOOKUP(B1282,'RES TECH'!M:M,'RES TECH'!O:O))</f>
        <v>2023</v>
      </c>
      <c r="F1282" s="12">
        <f>IF(B1282="*","*",_xlfn.XLOOKUP(B1282,'RES TECH'!M:M,'RES TECH'!Y:Y))</f>
        <v>15</v>
      </c>
      <c r="G1282" s="12">
        <f>IF(B1282="*","*",_xlfn.XLOOKUP(B1282,'RES TECH'!M:M,'RES TECH'!V:V))</f>
        <v>3.6</v>
      </c>
      <c r="H1282">
        <f>IF(B1282="*","*",_xlfn.XLOOKUP(B1282,'RES TECH'!M:M,'RES TECH'!AA:AA))</f>
        <v>31.536000000000001</v>
      </c>
      <c r="I1282" s="12">
        <f>IF(B1282="*","*",_xlfn.XLOOKUP(B1282,'RES TECH'!M:M,'RES TECH'!Z:Z))</f>
        <v>7.9105094690167521E-2</v>
      </c>
      <c r="J1282" s="12">
        <f>IF(B1282="*","*",_xlfn.XLOOKUP(B1282,'RES TECH'!M:M,'RES TECH'!S:S))</f>
        <v>446.71767577908088</v>
      </c>
      <c r="K1282" s="12">
        <f t="shared" si="38"/>
        <v>22.335883788954046</v>
      </c>
      <c r="L1282" s="12">
        <f t="shared" si="39"/>
        <v>1.1167941894477023</v>
      </c>
      <c r="M1282">
        <f>IF(B1282="*","*",IF(_xlfn.XLOOKUP(B1282,'RES TECH'!$M:$M,'RES TECH'!$C:$C)="Low Income",IF(G1282&gt;1,IF(G1282&gt;3,0.3,0.24),0.12),IF(_xlfn.XLOOKUP(B1282,'RES TECH'!$M:$M,'RES TECH'!$C:$C)="Lower-middle Income",IF(G1282&gt;1,IF(G1282&gt;3,0.23,0.18),0.09),IF(_xlfn.XLOOKUP(B1282,'RES TECH'!$M:$M,'RES TECH'!$C:$C)="Upper-middle Income",IF(G1282&gt;1,IF(G1282&gt;3,0.15,0.12),0.06),IF(_xlfn.XLOOKUP(B1282,'RES TECH'!$M:$M,'RES TECH'!$C:$C)="High Income",IF(G1282&gt;1,IF(G1282&gt;3,0.08,0.06),0.03))))))</f>
        <v>0.08</v>
      </c>
    </row>
    <row r="1283" spans="2:13" x14ac:dyDescent="0.25">
      <c r="B1283" t="str">
        <f>IF('RES TECH'!N1279=1,'RES TECH'!M1279,"*")</f>
        <v>RESHOUHIOldSHGHP3ELC24</v>
      </c>
      <c r="C1283" t="str">
        <f>IF(B1283="*","*",_xlfn.XLOOKUP(B1283,'RES TECH'!M:M,'RES TECH'!K:K))</f>
        <v>RESELC</v>
      </c>
      <c r="D1283" t="str">
        <f>IF(B1283="*","*",_xlfn.XLOOKUP(B1283,'RES TECH'!M:M,'RES TECH'!L:L))</f>
        <v>RESHOUHIOldSHEUE</v>
      </c>
      <c r="E1283">
        <f>IF(B1283="*","*",_xlfn.XLOOKUP(B1283,'RES TECH'!M:M,'RES TECH'!O:O))</f>
        <v>2024</v>
      </c>
      <c r="F1283" s="12">
        <f>IF(B1283="*","*",_xlfn.XLOOKUP(B1283,'RES TECH'!M:M,'RES TECH'!Y:Y))</f>
        <v>15</v>
      </c>
      <c r="G1283" s="12">
        <f>IF(B1283="*","*",_xlfn.XLOOKUP(B1283,'RES TECH'!M:M,'RES TECH'!V:V))</f>
        <v>3.6</v>
      </c>
      <c r="H1283">
        <f>IF(B1283="*","*",_xlfn.XLOOKUP(B1283,'RES TECH'!M:M,'RES TECH'!AA:AA))</f>
        <v>31.536000000000001</v>
      </c>
      <c r="I1283" s="12">
        <f>IF(B1283="*","*",_xlfn.XLOOKUP(B1283,'RES TECH'!M:M,'RES TECH'!Z:Z))</f>
        <v>7.9105094690167521E-2</v>
      </c>
      <c r="J1283" s="12">
        <f>IF(B1283="*","*",_xlfn.XLOOKUP(B1283,'RES TECH'!M:M,'RES TECH'!S:S))</f>
        <v>446.71767577908088</v>
      </c>
      <c r="K1283" s="12">
        <f t="shared" si="38"/>
        <v>22.335883788954046</v>
      </c>
      <c r="L1283" s="12">
        <f t="shared" si="39"/>
        <v>1.1167941894477023</v>
      </c>
      <c r="M1283">
        <f>IF(B1283="*","*",IF(_xlfn.XLOOKUP(B1283,'RES TECH'!$M:$M,'RES TECH'!$C:$C)="Low Income",IF(G1283&gt;1,IF(G1283&gt;3,0.3,0.24),0.12),IF(_xlfn.XLOOKUP(B1283,'RES TECH'!$M:$M,'RES TECH'!$C:$C)="Lower-middle Income",IF(G1283&gt;1,IF(G1283&gt;3,0.23,0.18),0.09),IF(_xlfn.XLOOKUP(B1283,'RES TECH'!$M:$M,'RES TECH'!$C:$C)="Upper-middle Income",IF(G1283&gt;1,IF(G1283&gt;3,0.15,0.12),0.06),IF(_xlfn.XLOOKUP(B1283,'RES TECH'!$M:$M,'RES TECH'!$C:$C)="High Income",IF(G1283&gt;1,IF(G1283&gt;3,0.08,0.06),0.03))))))</f>
        <v>0.08</v>
      </c>
    </row>
    <row r="1284" spans="2:13" x14ac:dyDescent="0.25">
      <c r="B1284" t="str">
        <f>IF('RES TECH'!N1280=1,'RES TECH'!M1280,"*")</f>
        <v>*</v>
      </c>
      <c r="C1284" t="str">
        <f>IF(B1284="*","*",_xlfn.XLOOKUP(B1284,'RES TECH'!M:M,'RES TECH'!K:K))</f>
        <v>*</v>
      </c>
      <c r="D1284" t="str">
        <f>IF(B1284="*","*",_xlfn.XLOOKUP(B1284,'RES TECH'!M:M,'RES TECH'!L:L))</f>
        <v>*</v>
      </c>
      <c r="E1284" t="str">
        <f>IF(B1284="*","*",_xlfn.XLOOKUP(B1284,'RES TECH'!M:M,'RES TECH'!O:O))</f>
        <v>*</v>
      </c>
      <c r="F1284" s="12" t="str">
        <f>IF(B1284="*","*",_xlfn.XLOOKUP(B1284,'RES TECH'!M:M,'RES TECH'!Y:Y))</f>
        <v>*</v>
      </c>
      <c r="G1284" s="12" t="str">
        <f>IF(B1284="*","*",_xlfn.XLOOKUP(B1284,'RES TECH'!M:M,'RES TECH'!V:V))</f>
        <v>*</v>
      </c>
      <c r="H1284" t="str">
        <f>IF(B1284="*","*",_xlfn.XLOOKUP(B1284,'RES TECH'!M:M,'RES TECH'!AA:AA))</f>
        <v>*</v>
      </c>
      <c r="I1284" s="12" t="str">
        <f>IF(B1284="*","*",_xlfn.XLOOKUP(B1284,'RES TECH'!M:M,'RES TECH'!Z:Z))</f>
        <v>*</v>
      </c>
      <c r="J1284" s="12" t="str">
        <f>IF(B1284="*","*",_xlfn.XLOOKUP(B1284,'RES TECH'!M:M,'RES TECH'!S:S))</f>
        <v>*</v>
      </c>
      <c r="K1284" s="12" t="str">
        <f t="shared" si="38"/>
        <v>*</v>
      </c>
      <c r="L1284" s="12" t="str">
        <f t="shared" si="39"/>
        <v>*</v>
      </c>
      <c r="M1284" t="str">
        <f>IF(B1284="*","*",IF(_xlfn.XLOOKUP(B1284,'RES TECH'!$M:$M,'RES TECH'!$C:$C)="Low Income",IF(G1284&gt;1,IF(G1284&gt;3,0.3,0.24),0.12),IF(_xlfn.XLOOKUP(B1284,'RES TECH'!$M:$M,'RES TECH'!$C:$C)="Lower-middle Income",IF(G1284&gt;1,IF(G1284&gt;3,0.23,0.18),0.09),IF(_xlfn.XLOOKUP(B1284,'RES TECH'!$M:$M,'RES TECH'!$C:$C)="Upper-middle Income",IF(G1284&gt;1,IF(G1284&gt;3,0.15,0.12),0.06),IF(_xlfn.XLOOKUP(B1284,'RES TECH'!$M:$M,'RES TECH'!$C:$C)="High Income",IF(G1284&gt;1,IF(G1284&gt;3,0.08,0.06),0.03))))))</f>
        <v>*</v>
      </c>
    </row>
    <row r="1285" spans="2:13" x14ac:dyDescent="0.25">
      <c r="B1285" t="str">
        <f>IF('RES TECH'!N1281=1,'RES TECH'!M1281,"*")</f>
        <v>RESHOUHIOldSHGHP4ELC20</v>
      </c>
      <c r="C1285" t="str">
        <f>IF(B1285="*","*",_xlfn.XLOOKUP(B1285,'RES TECH'!M:M,'RES TECH'!K:K))</f>
        <v>RESELC</v>
      </c>
      <c r="D1285" t="str">
        <f>IF(B1285="*","*",_xlfn.XLOOKUP(B1285,'RES TECH'!M:M,'RES TECH'!L:L))</f>
        <v>RESHOUHIOldSHEUE</v>
      </c>
      <c r="E1285">
        <f>IF(B1285="*","*",_xlfn.XLOOKUP(B1285,'RES TECH'!M:M,'RES TECH'!O:O))</f>
        <v>2020</v>
      </c>
      <c r="F1285" s="12">
        <f>IF(B1285="*","*",_xlfn.XLOOKUP(B1285,'RES TECH'!M:M,'RES TECH'!Y:Y))</f>
        <v>15</v>
      </c>
      <c r="G1285" s="12">
        <f>IF(B1285="*","*",_xlfn.XLOOKUP(B1285,'RES TECH'!M:M,'RES TECH'!V:V))</f>
        <v>4.5</v>
      </c>
      <c r="H1285">
        <f>IF(B1285="*","*",_xlfn.XLOOKUP(B1285,'RES TECH'!M:M,'RES TECH'!AA:AA))</f>
        <v>31.536000000000001</v>
      </c>
      <c r="I1285" s="12">
        <f>IF(B1285="*","*",_xlfn.XLOOKUP(B1285,'RES TECH'!M:M,'RES TECH'!Z:Z))</f>
        <v>7.9105094690167521E-2</v>
      </c>
      <c r="J1285" s="12">
        <f>IF(B1285="*","*",_xlfn.XLOOKUP(B1285,'RES TECH'!M:M,'RES TECH'!S:S))</f>
        <v>471.61215925902968</v>
      </c>
      <c r="K1285" s="12">
        <f t="shared" si="38"/>
        <v>23.580607962951486</v>
      </c>
      <c r="L1285" s="12">
        <f t="shared" si="39"/>
        <v>1.1790303981475743</v>
      </c>
      <c r="M1285">
        <f>IF(B1285="*","*",IF(_xlfn.XLOOKUP(B1285,'RES TECH'!$M:$M,'RES TECH'!$C:$C)="Low Income",IF(G1285&gt;1,IF(G1285&gt;3,0.3,0.24),0.12),IF(_xlfn.XLOOKUP(B1285,'RES TECH'!$M:$M,'RES TECH'!$C:$C)="Lower-middle Income",IF(G1285&gt;1,IF(G1285&gt;3,0.23,0.18),0.09),IF(_xlfn.XLOOKUP(B1285,'RES TECH'!$M:$M,'RES TECH'!$C:$C)="Upper-middle Income",IF(G1285&gt;1,IF(G1285&gt;3,0.15,0.12),0.06),IF(_xlfn.XLOOKUP(B1285,'RES TECH'!$M:$M,'RES TECH'!$C:$C)="High Income",IF(G1285&gt;1,IF(G1285&gt;3,0.08,0.06),0.03))))))</f>
        <v>0.08</v>
      </c>
    </row>
    <row r="1286" spans="2:13" x14ac:dyDescent="0.25">
      <c r="B1286" t="str">
        <f>IF('RES TECH'!N1282=1,'RES TECH'!M1282,"*")</f>
        <v>RESHOUHIOldSHGHP4ELC22</v>
      </c>
      <c r="C1286" t="str">
        <f>IF(B1286="*","*",_xlfn.XLOOKUP(B1286,'RES TECH'!M:M,'RES TECH'!K:K))</f>
        <v>RESELC</v>
      </c>
      <c r="D1286" t="str">
        <f>IF(B1286="*","*",_xlfn.XLOOKUP(B1286,'RES TECH'!M:M,'RES TECH'!L:L))</f>
        <v>RESHOUHIOldSHEUE</v>
      </c>
      <c r="E1286">
        <f>IF(B1286="*","*",_xlfn.XLOOKUP(B1286,'RES TECH'!M:M,'RES TECH'!O:O))</f>
        <v>2022</v>
      </c>
      <c r="F1286" s="12">
        <f>IF(B1286="*","*",_xlfn.XLOOKUP(B1286,'RES TECH'!M:M,'RES TECH'!Y:Y))</f>
        <v>15</v>
      </c>
      <c r="G1286" s="12">
        <f>IF(B1286="*","*",_xlfn.XLOOKUP(B1286,'RES TECH'!M:M,'RES TECH'!V:V))</f>
        <v>4.5</v>
      </c>
      <c r="H1286">
        <f>IF(B1286="*","*",_xlfn.XLOOKUP(B1286,'RES TECH'!M:M,'RES TECH'!AA:AA))</f>
        <v>31.536000000000001</v>
      </c>
      <c r="I1286" s="12">
        <f>IF(B1286="*","*",_xlfn.XLOOKUP(B1286,'RES TECH'!M:M,'RES TECH'!Z:Z))</f>
        <v>7.9105094690167521E-2</v>
      </c>
      <c r="J1286" s="12">
        <f>IF(B1286="*","*",_xlfn.XLOOKUP(B1286,'RES TECH'!M:M,'RES TECH'!S:S))</f>
        <v>471.61215925902968</v>
      </c>
      <c r="K1286" s="12">
        <f t="shared" si="38"/>
        <v>23.580607962951486</v>
      </c>
      <c r="L1286" s="12">
        <f t="shared" si="39"/>
        <v>1.1790303981475743</v>
      </c>
      <c r="M1286">
        <f>IF(B1286="*","*",IF(_xlfn.XLOOKUP(B1286,'RES TECH'!$M:$M,'RES TECH'!$C:$C)="Low Income",IF(G1286&gt;1,IF(G1286&gt;3,0.3,0.24),0.12),IF(_xlfn.XLOOKUP(B1286,'RES TECH'!$M:$M,'RES TECH'!$C:$C)="Lower-middle Income",IF(G1286&gt;1,IF(G1286&gt;3,0.23,0.18),0.09),IF(_xlfn.XLOOKUP(B1286,'RES TECH'!$M:$M,'RES TECH'!$C:$C)="Upper-middle Income",IF(G1286&gt;1,IF(G1286&gt;3,0.15,0.12),0.06),IF(_xlfn.XLOOKUP(B1286,'RES TECH'!$M:$M,'RES TECH'!$C:$C)="High Income",IF(G1286&gt;1,IF(G1286&gt;3,0.08,0.06),0.03))))))</f>
        <v>0.08</v>
      </c>
    </row>
    <row r="1287" spans="2:13" x14ac:dyDescent="0.25">
      <c r="B1287" t="str">
        <f>IF('RES TECH'!N1283=1,'RES TECH'!M1283,"*")</f>
        <v>RESHOUHIOldSHGHP4ELC23</v>
      </c>
      <c r="C1287" t="str">
        <f>IF(B1287="*","*",_xlfn.XLOOKUP(B1287,'RES TECH'!M:M,'RES TECH'!K:K))</f>
        <v>RESELC</v>
      </c>
      <c r="D1287" t="str">
        <f>IF(B1287="*","*",_xlfn.XLOOKUP(B1287,'RES TECH'!M:M,'RES TECH'!L:L))</f>
        <v>RESHOUHIOldSHEUE</v>
      </c>
      <c r="E1287">
        <f>IF(B1287="*","*",_xlfn.XLOOKUP(B1287,'RES TECH'!M:M,'RES TECH'!O:O))</f>
        <v>2023</v>
      </c>
      <c r="F1287" s="12">
        <f>IF(B1287="*","*",_xlfn.XLOOKUP(B1287,'RES TECH'!M:M,'RES TECH'!Y:Y))</f>
        <v>15</v>
      </c>
      <c r="G1287" s="12">
        <f>IF(B1287="*","*",_xlfn.XLOOKUP(B1287,'RES TECH'!M:M,'RES TECH'!V:V))</f>
        <v>4.5</v>
      </c>
      <c r="H1287">
        <f>IF(B1287="*","*",_xlfn.XLOOKUP(B1287,'RES TECH'!M:M,'RES TECH'!AA:AA))</f>
        <v>31.536000000000001</v>
      </c>
      <c r="I1287" s="12">
        <f>IF(B1287="*","*",_xlfn.XLOOKUP(B1287,'RES TECH'!M:M,'RES TECH'!Z:Z))</f>
        <v>7.9105094690167521E-2</v>
      </c>
      <c r="J1287" s="12">
        <f>IF(B1287="*","*",_xlfn.XLOOKUP(B1287,'RES TECH'!M:M,'RES TECH'!S:S))</f>
        <v>471.61215925902968</v>
      </c>
      <c r="K1287" s="12">
        <f t="shared" ref="K1287:K1350" si="40">IF(B1287="*","*",5%*J1287)</f>
        <v>23.580607962951486</v>
      </c>
      <c r="L1287" s="12">
        <f t="shared" ref="L1287:L1350" si="41">IF(B1287="*","*",5%*K1287)</f>
        <v>1.1790303981475743</v>
      </c>
      <c r="M1287">
        <f>IF(B1287="*","*",IF(_xlfn.XLOOKUP(B1287,'RES TECH'!$M:$M,'RES TECH'!$C:$C)="Low Income",IF(G1287&gt;1,IF(G1287&gt;3,0.3,0.24),0.12),IF(_xlfn.XLOOKUP(B1287,'RES TECH'!$M:$M,'RES TECH'!$C:$C)="Lower-middle Income",IF(G1287&gt;1,IF(G1287&gt;3,0.23,0.18),0.09),IF(_xlfn.XLOOKUP(B1287,'RES TECH'!$M:$M,'RES TECH'!$C:$C)="Upper-middle Income",IF(G1287&gt;1,IF(G1287&gt;3,0.15,0.12),0.06),IF(_xlfn.XLOOKUP(B1287,'RES TECH'!$M:$M,'RES TECH'!$C:$C)="High Income",IF(G1287&gt;1,IF(G1287&gt;3,0.08,0.06),0.03))))))</f>
        <v>0.08</v>
      </c>
    </row>
    <row r="1288" spans="2:13" x14ac:dyDescent="0.25">
      <c r="B1288" t="str">
        <f>IF('RES TECH'!N1284=1,'RES TECH'!M1284,"*")</f>
        <v>RESHOUHIOldSHGHP4ELC24</v>
      </c>
      <c r="C1288" t="str">
        <f>IF(B1288="*","*",_xlfn.XLOOKUP(B1288,'RES TECH'!M:M,'RES TECH'!K:K))</f>
        <v>RESELC</v>
      </c>
      <c r="D1288" t="str">
        <f>IF(B1288="*","*",_xlfn.XLOOKUP(B1288,'RES TECH'!M:M,'RES TECH'!L:L))</f>
        <v>RESHOUHIOldSHEUE</v>
      </c>
      <c r="E1288">
        <f>IF(B1288="*","*",_xlfn.XLOOKUP(B1288,'RES TECH'!M:M,'RES TECH'!O:O))</f>
        <v>2024</v>
      </c>
      <c r="F1288" s="12">
        <f>IF(B1288="*","*",_xlfn.XLOOKUP(B1288,'RES TECH'!M:M,'RES TECH'!Y:Y))</f>
        <v>15</v>
      </c>
      <c r="G1288" s="12">
        <f>IF(B1288="*","*",_xlfn.XLOOKUP(B1288,'RES TECH'!M:M,'RES TECH'!V:V))</f>
        <v>4.5</v>
      </c>
      <c r="H1288">
        <f>IF(B1288="*","*",_xlfn.XLOOKUP(B1288,'RES TECH'!M:M,'RES TECH'!AA:AA))</f>
        <v>31.536000000000001</v>
      </c>
      <c r="I1288" s="12">
        <f>IF(B1288="*","*",_xlfn.XLOOKUP(B1288,'RES TECH'!M:M,'RES TECH'!Z:Z))</f>
        <v>7.9105094690167521E-2</v>
      </c>
      <c r="J1288" s="12">
        <f>IF(B1288="*","*",_xlfn.XLOOKUP(B1288,'RES TECH'!M:M,'RES TECH'!S:S))</f>
        <v>471.61215925902968</v>
      </c>
      <c r="K1288" s="12">
        <f t="shared" si="40"/>
        <v>23.580607962951486</v>
      </c>
      <c r="L1288" s="12">
        <f t="shared" si="41"/>
        <v>1.1790303981475743</v>
      </c>
      <c r="M1288">
        <f>IF(B1288="*","*",IF(_xlfn.XLOOKUP(B1288,'RES TECH'!$M:$M,'RES TECH'!$C:$C)="Low Income",IF(G1288&gt;1,IF(G1288&gt;3,0.3,0.24),0.12),IF(_xlfn.XLOOKUP(B1288,'RES TECH'!$M:$M,'RES TECH'!$C:$C)="Lower-middle Income",IF(G1288&gt;1,IF(G1288&gt;3,0.23,0.18),0.09),IF(_xlfn.XLOOKUP(B1288,'RES TECH'!$M:$M,'RES TECH'!$C:$C)="Upper-middle Income",IF(G1288&gt;1,IF(G1288&gt;3,0.15,0.12),0.06),IF(_xlfn.XLOOKUP(B1288,'RES TECH'!$M:$M,'RES TECH'!$C:$C)="High Income",IF(G1288&gt;1,IF(G1288&gt;3,0.08,0.06),0.03))))))</f>
        <v>0.08</v>
      </c>
    </row>
    <row r="1289" spans="2:13" x14ac:dyDescent="0.25">
      <c r="B1289" t="str">
        <f>IF('RES TECH'!N1285=1,'RES TECH'!M1285,"*")</f>
        <v>RESHOUHIOldSHRAD2ELC20</v>
      </c>
      <c r="C1289" t="str">
        <f>IF(B1289="*","*",_xlfn.XLOOKUP(B1289,'RES TECH'!M:M,'RES TECH'!K:K))</f>
        <v>RESELC</v>
      </c>
      <c r="D1289" t="str">
        <f>IF(B1289="*","*",_xlfn.XLOOKUP(B1289,'RES TECH'!M:M,'RES TECH'!L:L))</f>
        <v>RESHOUHIOldSHEUE</v>
      </c>
      <c r="E1289">
        <f>IF(B1289="*","*",_xlfn.XLOOKUP(B1289,'RES TECH'!M:M,'RES TECH'!O:O))</f>
        <v>2020</v>
      </c>
      <c r="F1289" s="12">
        <f>IF(B1289="*","*",_xlfn.XLOOKUP(B1289,'RES TECH'!M:M,'RES TECH'!Y:Y))</f>
        <v>23</v>
      </c>
      <c r="G1289" s="12">
        <f>IF(B1289="*","*",_xlfn.XLOOKUP(B1289,'RES TECH'!M:M,'RES TECH'!V:V))</f>
        <v>0.98</v>
      </c>
      <c r="H1289">
        <f>IF(B1289="*","*",_xlfn.XLOOKUP(B1289,'RES TECH'!M:M,'RES TECH'!AA:AA))</f>
        <v>31.536000000000001</v>
      </c>
      <c r="I1289" s="12">
        <f>IF(B1289="*","*",_xlfn.XLOOKUP(B1289,'RES TECH'!M:M,'RES TECH'!Z:Z))</f>
        <v>7.9105094690167521E-2</v>
      </c>
      <c r="J1289" s="12">
        <f>IF(B1289="*","*",_xlfn.XLOOKUP(B1289,'RES TECH'!M:M,'RES TECH'!S:S))</f>
        <v>60.853181839874807</v>
      </c>
      <c r="K1289" s="12">
        <f t="shared" si="40"/>
        <v>3.0426590919937406</v>
      </c>
      <c r="L1289" s="12">
        <f t="shared" si="41"/>
        <v>0.15213295459968704</v>
      </c>
      <c r="M1289">
        <f>IF(B1289="*","*",IF(_xlfn.XLOOKUP(B1289,'RES TECH'!$M:$M,'RES TECH'!$C:$C)="Low Income",IF(G1289&gt;1,IF(G1289&gt;3,0.3,0.24),0.12),IF(_xlfn.XLOOKUP(B1289,'RES TECH'!$M:$M,'RES TECH'!$C:$C)="Lower-middle Income",IF(G1289&gt;1,IF(G1289&gt;3,0.23,0.18),0.09),IF(_xlfn.XLOOKUP(B1289,'RES TECH'!$M:$M,'RES TECH'!$C:$C)="Upper-middle Income",IF(G1289&gt;1,IF(G1289&gt;3,0.15,0.12),0.06),IF(_xlfn.XLOOKUP(B1289,'RES TECH'!$M:$M,'RES TECH'!$C:$C)="High Income",IF(G1289&gt;1,IF(G1289&gt;3,0.08,0.06),0.03))))))</f>
        <v>0.03</v>
      </c>
    </row>
    <row r="1290" spans="2:13" x14ac:dyDescent="0.25">
      <c r="B1290" t="str">
        <f>IF('RES TECH'!N1286=1,'RES TECH'!M1286,"*")</f>
        <v>RESHOUHIOldSHFUR1NGA20</v>
      </c>
      <c r="C1290" t="str">
        <f>IF(B1290="*","*",_xlfn.XLOOKUP(B1290,'RES TECH'!M:M,'RES TECH'!K:K))</f>
        <v>RESNGA</v>
      </c>
      <c r="D1290" t="str">
        <f>IF(B1290="*","*",_xlfn.XLOOKUP(B1290,'RES TECH'!M:M,'RES TECH'!L:L))</f>
        <v>RESHOUHIOldSHEUE</v>
      </c>
      <c r="E1290">
        <f>IF(B1290="*","*",_xlfn.XLOOKUP(B1290,'RES TECH'!M:M,'RES TECH'!O:O))</f>
        <v>2020</v>
      </c>
      <c r="F1290" s="12">
        <f>IF(B1290="*","*",_xlfn.XLOOKUP(B1290,'RES TECH'!M:M,'RES TECH'!Y:Y))</f>
        <v>22</v>
      </c>
      <c r="G1290" s="12">
        <f>IF(B1290="*","*",_xlfn.XLOOKUP(B1290,'RES TECH'!M:M,'RES TECH'!V:V))</f>
        <v>0.8</v>
      </c>
      <c r="H1290">
        <f>IF(B1290="*","*",_xlfn.XLOOKUP(B1290,'RES TECH'!M:M,'RES TECH'!AA:AA))</f>
        <v>31.536000000000001</v>
      </c>
      <c r="I1290" s="12">
        <f>IF(B1290="*","*",_xlfn.XLOOKUP(B1290,'RES TECH'!M:M,'RES TECH'!Z:Z))</f>
        <v>7.9105094690167521E-2</v>
      </c>
      <c r="J1290" s="12">
        <f>IF(B1290="*","*",_xlfn.XLOOKUP(B1290,'RES TECH'!M:M,'RES TECH'!S:S))</f>
        <v>113.4082025197667</v>
      </c>
      <c r="K1290" s="12">
        <f t="shared" si="40"/>
        <v>5.6704101259883357</v>
      </c>
      <c r="L1290" s="12">
        <f t="shared" si="41"/>
        <v>0.28352050629941677</v>
      </c>
      <c r="M1290">
        <f>IF(B1290="*","*",IF(_xlfn.XLOOKUP(B1290,'RES TECH'!$M:$M,'RES TECH'!$C:$C)="Low Income",IF(G1290&gt;1,IF(G1290&gt;3,0.3,0.24),0.12),IF(_xlfn.XLOOKUP(B1290,'RES TECH'!$M:$M,'RES TECH'!$C:$C)="Lower-middle Income",IF(G1290&gt;1,IF(G1290&gt;3,0.23,0.18),0.09),IF(_xlfn.XLOOKUP(B1290,'RES TECH'!$M:$M,'RES TECH'!$C:$C)="Upper-middle Income",IF(G1290&gt;1,IF(G1290&gt;3,0.15,0.12),0.06),IF(_xlfn.XLOOKUP(B1290,'RES TECH'!$M:$M,'RES TECH'!$C:$C)="High Income",IF(G1290&gt;1,IF(G1290&gt;3,0.08,0.06),0.03))))))</f>
        <v>0.03</v>
      </c>
    </row>
    <row r="1291" spans="2:13" x14ac:dyDescent="0.25">
      <c r="B1291" t="str">
        <f>IF('RES TECH'!N1287=1,'RES TECH'!M1287,"*")</f>
        <v>*</v>
      </c>
      <c r="C1291" t="str">
        <f>IF(B1291="*","*",_xlfn.XLOOKUP(B1291,'RES TECH'!M:M,'RES TECH'!K:K))</f>
        <v>*</v>
      </c>
      <c r="D1291" t="str">
        <f>IF(B1291="*","*",_xlfn.XLOOKUP(B1291,'RES TECH'!M:M,'RES TECH'!L:L))</f>
        <v>*</v>
      </c>
      <c r="E1291" t="str">
        <f>IF(B1291="*","*",_xlfn.XLOOKUP(B1291,'RES TECH'!M:M,'RES TECH'!O:O))</f>
        <v>*</v>
      </c>
      <c r="F1291" s="12" t="str">
        <f>IF(B1291="*","*",_xlfn.XLOOKUP(B1291,'RES TECH'!M:M,'RES TECH'!Y:Y))</f>
        <v>*</v>
      </c>
      <c r="G1291" s="12" t="str">
        <f>IF(B1291="*","*",_xlfn.XLOOKUP(B1291,'RES TECH'!M:M,'RES TECH'!V:V))</f>
        <v>*</v>
      </c>
      <c r="H1291" t="str">
        <f>IF(B1291="*","*",_xlfn.XLOOKUP(B1291,'RES TECH'!M:M,'RES TECH'!AA:AA))</f>
        <v>*</v>
      </c>
      <c r="I1291" s="12" t="str">
        <f>IF(B1291="*","*",_xlfn.XLOOKUP(B1291,'RES TECH'!M:M,'RES TECH'!Z:Z))</f>
        <v>*</v>
      </c>
      <c r="J1291" s="12" t="str">
        <f>IF(B1291="*","*",_xlfn.XLOOKUP(B1291,'RES TECH'!M:M,'RES TECH'!S:S))</f>
        <v>*</v>
      </c>
      <c r="K1291" s="12" t="str">
        <f t="shared" si="40"/>
        <v>*</v>
      </c>
      <c r="L1291" s="12" t="str">
        <f t="shared" si="41"/>
        <v>*</v>
      </c>
      <c r="M1291" t="str">
        <f>IF(B1291="*","*",IF(_xlfn.XLOOKUP(B1291,'RES TECH'!$M:$M,'RES TECH'!$C:$C)="Low Income",IF(G1291&gt;1,IF(G1291&gt;3,0.3,0.24),0.12),IF(_xlfn.XLOOKUP(B1291,'RES TECH'!$M:$M,'RES TECH'!$C:$C)="Lower-middle Income",IF(G1291&gt;1,IF(G1291&gt;3,0.23,0.18),0.09),IF(_xlfn.XLOOKUP(B1291,'RES TECH'!$M:$M,'RES TECH'!$C:$C)="Upper-middle Income",IF(G1291&gt;1,IF(G1291&gt;3,0.15,0.12),0.06),IF(_xlfn.XLOOKUP(B1291,'RES TECH'!$M:$M,'RES TECH'!$C:$C)="High Income",IF(G1291&gt;1,IF(G1291&gt;3,0.08,0.06),0.03))))))</f>
        <v>*</v>
      </c>
    </row>
    <row r="1292" spans="2:13" x14ac:dyDescent="0.25">
      <c r="B1292" t="str">
        <f>IF('RES TECH'!N1288=1,'RES TECH'!M1288,"*")</f>
        <v>RESHOUHIOldSHFUR2NGA20</v>
      </c>
      <c r="C1292" t="str">
        <f>IF(B1292="*","*",_xlfn.XLOOKUP(B1292,'RES TECH'!M:M,'RES TECH'!K:K))</f>
        <v>RESNGA</v>
      </c>
      <c r="D1292" t="str">
        <f>IF(B1292="*","*",_xlfn.XLOOKUP(B1292,'RES TECH'!M:M,'RES TECH'!L:L))</f>
        <v>RESHOUHIOldSHEUE</v>
      </c>
      <c r="E1292">
        <f>IF(B1292="*","*",_xlfn.XLOOKUP(B1292,'RES TECH'!M:M,'RES TECH'!O:O))</f>
        <v>2020</v>
      </c>
      <c r="F1292" s="12">
        <f>IF(B1292="*","*",_xlfn.XLOOKUP(B1292,'RES TECH'!M:M,'RES TECH'!Y:Y))</f>
        <v>22</v>
      </c>
      <c r="G1292" s="12">
        <f>IF(B1292="*","*",_xlfn.XLOOKUP(B1292,'RES TECH'!M:M,'RES TECH'!V:V))</f>
        <v>0.92</v>
      </c>
      <c r="H1292">
        <f>IF(B1292="*","*",_xlfn.XLOOKUP(B1292,'RES TECH'!M:M,'RES TECH'!AA:AA))</f>
        <v>31.536000000000001</v>
      </c>
      <c r="I1292" s="12">
        <f>IF(B1292="*","*",_xlfn.XLOOKUP(B1292,'RES TECH'!M:M,'RES TECH'!Z:Z))</f>
        <v>7.9105094690167521E-2</v>
      </c>
      <c r="J1292" s="12">
        <f>IF(B1292="*","*",_xlfn.XLOOKUP(B1292,'RES TECH'!M:M,'RES TECH'!S:S))</f>
        <v>144.38800418370289</v>
      </c>
      <c r="K1292" s="12">
        <f t="shared" si="40"/>
        <v>7.219400209185145</v>
      </c>
      <c r="L1292" s="12">
        <f t="shared" si="41"/>
        <v>0.36097001045925725</v>
      </c>
      <c r="M1292">
        <f>IF(B1292="*","*",IF(_xlfn.XLOOKUP(B1292,'RES TECH'!$M:$M,'RES TECH'!$C:$C)="Low Income",IF(G1292&gt;1,IF(G1292&gt;3,0.3,0.24),0.12),IF(_xlfn.XLOOKUP(B1292,'RES TECH'!$M:$M,'RES TECH'!$C:$C)="Lower-middle Income",IF(G1292&gt;1,IF(G1292&gt;3,0.23,0.18),0.09),IF(_xlfn.XLOOKUP(B1292,'RES TECH'!$M:$M,'RES TECH'!$C:$C)="Upper-middle Income",IF(G1292&gt;1,IF(G1292&gt;3,0.15,0.12),0.06),IF(_xlfn.XLOOKUP(B1292,'RES TECH'!$M:$M,'RES TECH'!$C:$C)="High Income",IF(G1292&gt;1,IF(G1292&gt;3,0.08,0.06),0.03))))))</f>
        <v>0.03</v>
      </c>
    </row>
    <row r="1293" spans="2:13" x14ac:dyDescent="0.25">
      <c r="B1293" t="str">
        <f>IF('RES TECH'!N1289=1,'RES TECH'!M1289,"*")</f>
        <v>RESHOUHIOldSHFUR3NGA20</v>
      </c>
      <c r="C1293" t="str">
        <f>IF(B1293="*","*",_xlfn.XLOOKUP(B1293,'RES TECH'!M:M,'RES TECH'!K:K))</f>
        <v>RESNGA</v>
      </c>
      <c r="D1293" t="str">
        <f>IF(B1293="*","*",_xlfn.XLOOKUP(B1293,'RES TECH'!M:M,'RES TECH'!L:L))</f>
        <v>RESHOUHIOldSHEUE</v>
      </c>
      <c r="E1293">
        <f>IF(B1293="*","*",_xlfn.XLOOKUP(B1293,'RES TECH'!M:M,'RES TECH'!O:O))</f>
        <v>2020</v>
      </c>
      <c r="F1293" s="12">
        <f>IF(B1293="*","*",_xlfn.XLOOKUP(B1293,'RES TECH'!M:M,'RES TECH'!Y:Y))</f>
        <v>22</v>
      </c>
      <c r="G1293" s="12">
        <f>IF(B1293="*","*",_xlfn.XLOOKUP(B1293,'RES TECH'!M:M,'RES TECH'!V:V))</f>
        <v>0.95</v>
      </c>
      <c r="H1293">
        <f>IF(B1293="*","*",_xlfn.XLOOKUP(B1293,'RES TECH'!M:M,'RES TECH'!AA:AA))</f>
        <v>31.536000000000001</v>
      </c>
      <c r="I1293" s="12">
        <f>IF(B1293="*","*",_xlfn.XLOOKUP(B1293,'RES TECH'!M:M,'RES TECH'!Z:Z))</f>
        <v>7.9105094690167521E-2</v>
      </c>
      <c r="J1293" s="12">
        <f>IF(B1293="*","*",_xlfn.XLOOKUP(B1293,'RES TECH'!M:M,'RES TECH'!S:S))</f>
        <v>151.57974385568821</v>
      </c>
      <c r="K1293" s="12">
        <f t="shared" si="40"/>
        <v>7.5789871927844104</v>
      </c>
      <c r="L1293" s="12">
        <f t="shared" si="41"/>
        <v>0.37894935963922055</v>
      </c>
      <c r="M1293">
        <f>IF(B1293="*","*",IF(_xlfn.XLOOKUP(B1293,'RES TECH'!$M:$M,'RES TECH'!$C:$C)="Low Income",IF(G1293&gt;1,IF(G1293&gt;3,0.3,0.24),0.12),IF(_xlfn.XLOOKUP(B1293,'RES TECH'!$M:$M,'RES TECH'!$C:$C)="Lower-middle Income",IF(G1293&gt;1,IF(G1293&gt;3,0.23,0.18),0.09),IF(_xlfn.XLOOKUP(B1293,'RES TECH'!$M:$M,'RES TECH'!$C:$C)="Upper-middle Income",IF(G1293&gt;1,IF(G1293&gt;3,0.15,0.12),0.06),IF(_xlfn.XLOOKUP(B1293,'RES TECH'!$M:$M,'RES TECH'!$C:$C)="High Income",IF(G1293&gt;1,IF(G1293&gt;3,0.08,0.06),0.03))))))</f>
        <v>0.03</v>
      </c>
    </row>
    <row r="1294" spans="2:13" x14ac:dyDescent="0.25">
      <c r="B1294" t="str">
        <f>IF('RES TECH'!N1290=1,'RES TECH'!M1290,"*")</f>
        <v>RESHOUHIOldSHFUR3NGA22</v>
      </c>
      <c r="C1294" t="str">
        <f>IF(B1294="*","*",_xlfn.XLOOKUP(B1294,'RES TECH'!M:M,'RES TECH'!K:K))</f>
        <v>RESNGA</v>
      </c>
      <c r="D1294" t="str">
        <f>IF(B1294="*","*",_xlfn.XLOOKUP(B1294,'RES TECH'!M:M,'RES TECH'!L:L))</f>
        <v>RESHOUHIOldSHEUE</v>
      </c>
      <c r="E1294">
        <f>IF(B1294="*","*",_xlfn.XLOOKUP(B1294,'RES TECH'!M:M,'RES TECH'!O:O))</f>
        <v>2022</v>
      </c>
      <c r="F1294" s="12">
        <f>IF(B1294="*","*",_xlfn.XLOOKUP(B1294,'RES TECH'!M:M,'RES TECH'!Y:Y))</f>
        <v>22</v>
      </c>
      <c r="G1294" s="12">
        <f>IF(B1294="*","*",_xlfn.XLOOKUP(B1294,'RES TECH'!M:M,'RES TECH'!V:V))</f>
        <v>0.95</v>
      </c>
      <c r="H1294">
        <f>IF(B1294="*","*",_xlfn.XLOOKUP(B1294,'RES TECH'!M:M,'RES TECH'!AA:AA))</f>
        <v>31.536000000000001</v>
      </c>
      <c r="I1294" s="12">
        <f>IF(B1294="*","*",_xlfn.XLOOKUP(B1294,'RES TECH'!M:M,'RES TECH'!Z:Z))</f>
        <v>7.9105094690167521E-2</v>
      </c>
      <c r="J1294" s="12">
        <f>IF(B1294="*","*",_xlfn.XLOOKUP(B1294,'RES TECH'!M:M,'RES TECH'!S:S))</f>
        <v>151.57974385568821</v>
      </c>
      <c r="K1294" s="12">
        <f t="shared" si="40"/>
        <v>7.5789871927844104</v>
      </c>
      <c r="L1294" s="12">
        <f t="shared" si="41"/>
        <v>0.37894935963922055</v>
      </c>
      <c r="M1294">
        <f>IF(B1294="*","*",IF(_xlfn.XLOOKUP(B1294,'RES TECH'!$M:$M,'RES TECH'!$C:$C)="Low Income",IF(G1294&gt;1,IF(G1294&gt;3,0.3,0.24),0.12),IF(_xlfn.XLOOKUP(B1294,'RES TECH'!$M:$M,'RES TECH'!$C:$C)="Lower-middle Income",IF(G1294&gt;1,IF(G1294&gt;3,0.23,0.18),0.09),IF(_xlfn.XLOOKUP(B1294,'RES TECH'!$M:$M,'RES TECH'!$C:$C)="Upper-middle Income",IF(G1294&gt;1,IF(G1294&gt;3,0.15,0.12),0.06),IF(_xlfn.XLOOKUP(B1294,'RES TECH'!$M:$M,'RES TECH'!$C:$C)="High Income",IF(G1294&gt;1,IF(G1294&gt;3,0.08,0.06),0.03))))))</f>
        <v>0.03</v>
      </c>
    </row>
    <row r="1295" spans="2:13" x14ac:dyDescent="0.25">
      <c r="B1295" t="str">
        <f>IF('RES TECH'!N1291=1,'RES TECH'!M1291,"*")</f>
        <v>RESHOUHIOldSHFUR4NGA20</v>
      </c>
      <c r="C1295" t="str">
        <f>IF(B1295="*","*",_xlfn.XLOOKUP(B1295,'RES TECH'!M:M,'RES TECH'!K:K))</f>
        <v>RESNGA</v>
      </c>
      <c r="D1295" t="str">
        <f>IF(B1295="*","*",_xlfn.XLOOKUP(B1295,'RES TECH'!M:M,'RES TECH'!L:L))</f>
        <v>RESHOUHIOldSHEUE</v>
      </c>
      <c r="E1295">
        <f>IF(B1295="*","*",_xlfn.XLOOKUP(B1295,'RES TECH'!M:M,'RES TECH'!O:O))</f>
        <v>2020</v>
      </c>
      <c r="F1295" s="12">
        <f>IF(B1295="*","*",_xlfn.XLOOKUP(B1295,'RES TECH'!M:M,'RES TECH'!Y:Y))</f>
        <v>22</v>
      </c>
      <c r="G1295" s="12">
        <f>IF(B1295="*","*",_xlfn.XLOOKUP(B1295,'RES TECH'!M:M,'RES TECH'!V:V))</f>
        <v>0.99</v>
      </c>
      <c r="H1295">
        <f>IF(B1295="*","*",_xlfn.XLOOKUP(B1295,'RES TECH'!M:M,'RES TECH'!AA:AA))</f>
        <v>31.536000000000001</v>
      </c>
      <c r="I1295" s="12">
        <f>IF(B1295="*","*",_xlfn.XLOOKUP(B1295,'RES TECH'!M:M,'RES TECH'!Z:Z))</f>
        <v>7.9105094690167521E-2</v>
      </c>
      <c r="J1295" s="12">
        <f>IF(B1295="*","*",_xlfn.XLOOKUP(B1295,'RES TECH'!M:M,'RES TECH'!S:S))</f>
        <v>168.176066175654</v>
      </c>
      <c r="K1295" s="12">
        <f t="shared" si="40"/>
        <v>8.4088033087826997</v>
      </c>
      <c r="L1295" s="12">
        <f t="shared" si="41"/>
        <v>0.42044016543913498</v>
      </c>
      <c r="M1295">
        <f>IF(B1295="*","*",IF(_xlfn.XLOOKUP(B1295,'RES TECH'!$M:$M,'RES TECH'!$C:$C)="Low Income",IF(G1295&gt;1,IF(G1295&gt;3,0.3,0.24),0.12),IF(_xlfn.XLOOKUP(B1295,'RES TECH'!$M:$M,'RES TECH'!$C:$C)="Lower-middle Income",IF(G1295&gt;1,IF(G1295&gt;3,0.23,0.18),0.09),IF(_xlfn.XLOOKUP(B1295,'RES TECH'!$M:$M,'RES TECH'!$C:$C)="Upper-middle Income",IF(G1295&gt;1,IF(G1295&gt;3,0.15,0.12),0.06),IF(_xlfn.XLOOKUP(B1295,'RES TECH'!$M:$M,'RES TECH'!$C:$C)="High Income",IF(G1295&gt;1,IF(G1295&gt;3,0.08,0.06),0.03))))))</f>
        <v>0.03</v>
      </c>
    </row>
    <row r="1296" spans="2:13" x14ac:dyDescent="0.25">
      <c r="B1296" t="str">
        <f>IF('RES TECH'!N1292=1,'RES TECH'!M1292,"*")</f>
        <v>RESHOUHIOldSHFUR4NGA22</v>
      </c>
      <c r="C1296" t="str">
        <f>IF(B1296="*","*",_xlfn.XLOOKUP(B1296,'RES TECH'!M:M,'RES TECH'!K:K))</f>
        <v>RESNGA</v>
      </c>
      <c r="D1296" t="str">
        <f>IF(B1296="*","*",_xlfn.XLOOKUP(B1296,'RES TECH'!M:M,'RES TECH'!L:L))</f>
        <v>RESHOUHIOldSHEUE</v>
      </c>
      <c r="E1296">
        <f>IF(B1296="*","*",_xlfn.XLOOKUP(B1296,'RES TECH'!M:M,'RES TECH'!O:O))</f>
        <v>2022</v>
      </c>
      <c r="F1296" s="12">
        <f>IF(B1296="*","*",_xlfn.XLOOKUP(B1296,'RES TECH'!M:M,'RES TECH'!Y:Y))</f>
        <v>22</v>
      </c>
      <c r="G1296" s="12">
        <f>IF(B1296="*","*",_xlfn.XLOOKUP(B1296,'RES TECH'!M:M,'RES TECH'!V:V))</f>
        <v>0.99</v>
      </c>
      <c r="H1296">
        <f>IF(B1296="*","*",_xlfn.XLOOKUP(B1296,'RES TECH'!M:M,'RES TECH'!AA:AA))</f>
        <v>31.536000000000001</v>
      </c>
      <c r="I1296" s="12">
        <f>IF(B1296="*","*",_xlfn.XLOOKUP(B1296,'RES TECH'!M:M,'RES TECH'!Z:Z))</f>
        <v>7.9105094690167521E-2</v>
      </c>
      <c r="J1296" s="12">
        <f>IF(B1296="*","*",_xlfn.XLOOKUP(B1296,'RES TECH'!M:M,'RES TECH'!S:S))</f>
        <v>168.176066175654</v>
      </c>
      <c r="K1296" s="12">
        <f t="shared" si="40"/>
        <v>8.4088033087826997</v>
      </c>
      <c r="L1296" s="12">
        <f t="shared" si="41"/>
        <v>0.42044016543913498</v>
      </c>
      <c r="M1296">
        <f>IF(B1296="*","*",IF(_xlfn.XLOOKUP(B1296,'RES TECH'!$M:$M,'RES TECH'!$C:$C)="Low Income",IF(G1296&gt;1,IF(G1296&gt;3,0.3,0.24),0.12),IF(_xlfn.XLOOKUP(B1296,'RES TECH'!$M:$M,'RES TECH'!$C:$C)="Lower-middle Income",IF(G1296&gt;1,IF(G1296&gt;3,0.23,0.18),0.09),IF(_xlfn.XLOOKUP(B1296,'RES TECH'!$M:$M,'RES TECH'!$C:$C)="Upper-middle Income",IF(G1296&gt;1,IF(G1296&gt;3,0.15,0.12),0.06),IF(_xlfn.XLOOKUP(B1296,'RES TECH'!$M:$M,'RES TECH'!$C:$C)="High Income",IF(G1296&gt;1,IF(G1296&gt;3,0.08,0.06),0.03))))))</f>
        <v>0.03</v>
      </c>
    </row>
    <row r="1297" spans="2:13" x14ac:dyDescent="0.25">
      <c r="B1297" t="str">
        <f>IF('RES TECH'!N1293=1,'RES TECH'!M1293,"*")</f>
        <v>RESHOUHIOldSHRAD1NGA20</v>
      </c>
      <c r="C1297" t="str">
        <f>IF(B1297="*","*",_xlfn.XLOOKUP(B1297,'RES TECH'!M:M,'RES TECH'!K:K))</f>
        <v>RESNGA</v>
      </c>
      <c r="D1297" t="str">
        <f>IF(B1297="*","*",_xlfn.XLOOKUP(B1297,'RES TECH'!M:M,'RES TECH'!L:L))</f>
        <v>RESHOUHIOldSHEUE</v>
      </c>
      <c r="E1297">
        <f>IF(B1297="*","*",_xlfn.XLOOKUP(B1297,'RES TECH'!M:M,'RES TECH'!O:O))</f>
        <v>2020</v>
      </c>
      <c r="F1297" s="12">
        <f>IF(B1297="*","*",_xlfn.XLOOKUP(B1297,'RES TECH'!M:M,'RES TECH'!Y:Y))</f>
        <v>26</v>
      </c>
      <c r="G1297" s="12">
        <f>IF(B1297="*","*",_xlfn.XLOOKUP(B1297,'RES TECH'!M:M,'RES TECH'!V:V))</f>
        <v>0.82</v>
      </c>
      <c r="H1297">
        <f>IF(B1297="*","*",_xlfn.XLOOKUP(B1297,'RES TECH'!M:M,'RES TECH'!AA:AA))</f>
        <v>31.536000000000001</v>
      </c>
      <c r="I1297" s="12">
        <f>IF(B1297="*","*",_xlfn.XLOOKUP(B1297,'RES TECH'!M:M,'RES TECH'!Z:Z))</f>
        <v>7.9105094690167521E-2</v>
      </c>
      <c r="J1297" s="12">
        <f>IF(B1297="*","*",_xlfn.XLOOKUP(B1297,'RES TECH'!M:M,'RES TECH'!S:S))</f>
        <v>396.92870881918338</v>
      </c>
      <c r="K1297" s="12">
        <f t="shared" si="40"/>
        <v>19.846435440959169</v>
      </c>
      <c r="L1297" s="12">
        <f t="shared" si="41"/>
        <v>0.99232177204795846</v>
      </c>
      <c r="M1297">
        <f>IF(B1297="*","*",IF(_xlfn.XLOOKUP(B1297,'RES TECH'!$M:$M,'RES TECH'!$C:$C)="Low Income",IF(G1297&gt;1,IF(G1297&gt;3,0.3,0.24),0.12),IF(_xlfn.XLOOKUP(B1297,'RES TECH'!$M:$M,'RES TECH'!$C:$C)="Lower-middle Income",IF(G1297&gt;1,IF(G1297&gt;3,0.23,0.18),0.09),IF(_xlfn.XLOOKUP(B1297,'RES TECH'!$M:$M,'RES TECH'!$C:$C)="Upper-middle Income",IF(G1297&gt;1,IF(G1297&gt;3,0.15,0.12),0.06),IF(_xlfn.XLOOKUP(B1297,'RES TECH'!$M:$M,'RES TECH'!$C:$C)="High Income",IF(G1297&gt;1,IF(G1297&gt;3,0.08,0.06),0.03))))))</f>
        <v>0.03</v>
      </c>
    </row>
    <row r="1298" spans="2:13" x14ac:dyDescent="0.25">
      <c r="B1298" t="str">
        <f>IF('RES TECH'!N1294=1,'RES TECH'!M1294,"*")</f>
        <v>RESHOUHIOldSHRAD1NGA21</v>
      </c>
      <c r="C1298" t="str">
        <f>IF(B1298="*","*",_xlfn.XLOOKUP(B1298,'RES TECH'!M:M,'RES TECH'!K:K))</f>
        <v>RESNGA</v>
      </c>
      <c r="D1298" t="str">
        <f>IF(B1298="*","*",_xlfn.XLOOKUP(B1298,'RES TECH'!M:M,'RES TECH'!L:L))</f>
        <v>RESHOUHIOldSHEUE</v>
      </c>
      <c r="E1298">
        <f>IF(B1298="*","*",_xlfn.XLOOKUP(B1298,'RES TECH'!M:M,'RES TECH'!O:O))</f>
        <v>2021</v>
      </c>
      <c r="F1298" s="12">
        <f>IF(B1298="*","*",_xlfn.XLOOKUP(B1298,'RES TECH'!M:M,'RES TECH'!Y:Y))</f>
        <v>26</v>
      </c>
      <c r="G1298" s="12">
        <f>IF(B1298="*","*",_xlfn.XLOOKUP(B1298,'RES TECH'!M:M,'RES TECH'!V:V))</f>
        <v>0.84</v>
      </c>
      <c r="H1298">
        <f>IF(B1298="*","*",_xlfn.XLOOKUP(B1298,'RES TECH'!M:M,'RES TECH'!AA:AA))</f>
        <v>31.536000000000001</v>
      </c>
      <c r="I1298" s="12">
        <f>IF(B1298="*","*",_xlfn.XLOOKUP(B1298,'RES TECH'!M:M,'RES TECH'!Z:Z))</f>
        <v>7.9105094690167521E-2</v>
      </c>
      <c r="J1298" s="12">
        <f>IF(B1298="*","*",_xlfn.XLOOKUP(B1298,'RES TECH'!M:M,'RES TECH'!S:S))</f>
        <v>406.60989683916341</v>
      </c>
      <c r="K1298" s="12">
        <f t="shared" si="40"/>
        <v>20.330494841958171</v>
      </c>
      <c r="L1298" s="12">
        <f t="shared" si="41"/>
        <v>1.0165247420979087</v>
      </c>
      <c r="M1298">
        <f>IF(B1298="*","*",IF(_xlfn.XLOOKUP(B1298,'RES TECH'!$M:$M,'RES TECH'!$C:$C)="Low Income",IF(G1298&gt;1,IF(G1298&gt;3,0.3,0.24),0.12),IF(_xlfn.XLOOKUP(B1298,'RES TECH'!$M:$M,'RES TECH'!$C:$C)="Lower-middle Income",IF(G1298&gt;1,IF(G1298&gt;3,0.23,0.18),0.09),IF(_xlfn.XLOOKUP(B1298,'RES TECH'!$M:$M,'RES TECH'!$C:$C)="Upper-middle Income",IF(G1298&gt;1,IF(G1298&gt;3,0.15,0.12),0.06),IF(_xlfn.XLOOKUP(B1298,'RES TECH'!$M:$M,'RES TECH'!$C:$C)="High Income",IF(G1298&gt;1,IF(G1298&gt;3,0.08,0.06),0.03))))))</f>
        <v>0.03</v>
      </c>
    </row>
    <row r="1299" spans="2:13" x14ac:dyDescent="0.25">
      <c r="B1299" t="str">
        <f>IF('RES TECH'!N1295=1,'RES TECH'!M1295,"*")</f>
        <v>*</v>
      </c>
      <c r="C1299" t="str">
        <f>IF(B1299="*","*",_xlfn.XLOOKUP(B1299,'RES TECH'!M:M,'RES TECH'!K:K))</f>
        <v>*</v>
      </c>
      <c r="D1299" t="str">
        <f>IF(B1299="*","*",_xlfn.XLOOKUP(B1299,'RES TECH'!M:M,'RES TECH'!L:L))</f>
        <v>*</v>
      </c>
      <c r="E1299" t="str">
        <f>IF(B1299="*","*",_xlfn.XLOOKUP(B1299,'RES TECH'!M:M,'RES TECH'!O:O))</f>
        <v>*</v>
      </c>
      <c r="F1299" s="12" t="str">
        <f>IF(B1299="*","*",_xlfn.XLOOKUP(B1299,'RES TECH'!M:M,'RES TECH'!Y:Y))</f>
        <v>*</v>
      </c>
      <c r="G1299" s="12" t="str">
        <f>IF(B1299="*","*",_xlfn.XLOOKUP(B1299,'RES TECH'!M:M,'RES TECH'!V:V))</f>
        <v>*</v>
      </c>
      <c r="H1299" t="str">
        <f>IF(B1299="*","*",_xlfn.XLOOKUP(B1299,'RES TECH'!M:M,'RES TECH'!AA:AA))</f>
        <v>*</v>
      </c>
      <c r="I1299" s="12" t="str">
        <f>IF(B1299="*","*",_xlfn.XLOOKUP(B1299,'RES TECH'!M:M,'RES TECH'!Z:Z))</f>
        <v>*</v>
      </c>
      <c r="J1299" s="12" t="str">
        <f>IF(B1299="*","*",_xlfn.XLOOKUP(B1299,'RES TECH'!M:M,'RES TECH'!S:S))</f>
        <v>*</v>
      </c>
      <c r="K1299" s="12" t="str">
        <f t="shared" si="40"/>
        <v>*</v>
      </c>
      <c r="L1299" s="12" t="str">
        <f t="shared" si="41"/>
        <v>*</v>
      </c>
      <c r="M1299" t="str">
        <f>IF(B1299="*","*",IF(_xlfn.XLOOKUP(B1299,'RES TECH'!$M:$M,'RES TECH'!$C:$C)="Low Income",IF(G1299&gt;1,IF(G1299&gt;3,0.3,0.24),0.12),IF(_xlfn.XLOOKUP(B1299,'RES TECH'!$M:$M,'RES TECH'!$C:$C)="Lower-middle Income",IF(G1299&gt;1,IF(G1299&gt;3,0.23,0.18),0.09),IF(_xlfn.XLOOKUP(B1299,'RES TECH'!$M:$M,'RES TECH'!$C:$C)="Upper-middle Income",IF(G1299&gt;1,IF(G1299&gt;3,0.15,0.12),0.06),IF(_xlfn.XLOOKUP(B1299,'RES TECH'!$M:$M,'RES TECH'!$C:$C)="High Income",IF(G1299&gt;1,IF(G1299&gt;3,0.08,0.06),0.03))))))</f>
        <v>*</v>
      </c>
    </row>
    <row r="1300" spans="2:13" x14ac:dyDescent="0.25">
      <c r="B1300" t="str">
        <f>IF('RES TECH'!N1296=1,'RES TECH'!M1296,"*")</f>
        <v>RESHOUHIOldSHRAD2NGA20</v>
      </c>
      <c r="C1300" t="str">
        <f>IF(B1300="*","*",_xlfn.XLOOKUP(B1300,'RES TECH'!M:M,'RES TECH'!K:K))</f>
        <v>RESNGA</v>
      </c>
      <c r="D1300" t="str">
        <f>IF(B1300="*","*",_xlfn.XLOOKUP(B1300,'RES TECH'!M:M,'RES TECH'!L:L))</f>
        <v>RESHOUHIOldSHEUE</v>
      </c>
      <c r="E1300">
        <f>IF(B1300="*","*",_xlfn.XLOOKUP(B1300,'RES TECH'!M:M,'RES TECH'!O:O))</f>
        <v>2020</v>
      </c>
      <c r="F1300" s="12">
        <f>IF(B1300="*","*",_xlfn.XLOOKUP(B1300,'RES TECH'!M:M,'RES TECH'!Y:Y))</f>
        <v>26</v>
      </c>
      <c r="G1300" s="12">
        <f>IF(B1300="*","*",_xlfn.XLOOKUP(B1300,'RES TECH'!M:M,'RES TECH'!V:V))</f>
        <v>0.82</v>
      </c>
      <c r="H1300">
        <f>IF(B1300="*","*",_xlfn.XLOOKUP(B1300,'RES TECH'!M:M,'RES TECH'!AA:AA))</f>
        <v>31.536000000000001</v>
      </c>
      <c r="I1300" s="12">
        <f>IF(B1300="*","*",_xlfn.XLOOKUP(B1300,'RES TECH'!M:M,'RES TECH'!Z:Z))</f>
        <v>7.9105094690167521E-2</v>
      </c>
      <c r="J1300" s="12">
        <f>IF(B1300="*","*",_xlfn.XLOOKUP(B1300,'RES TECH'!M:M,'RES TECH'!S:S))</f>
        <v>396.92870881918338</v>
      </c>
      <c r="K1300" s="12">
        <f t="shared" si="40"/>
        <v>19.846435440959169</v>
      </c>
      <c r="L1300" s="12">
        <f t="shared" si="41"/>
        <v>0.99232177204795846</v>
      </c>
      <c r="M1300">
        <f>IF(B1300="*","*",IF(_xlfn.XLOOKUP(B1300,'RES TECH'!$M:$M,'RES TECH'!$C:$C)="Low Income",IF(G1300&gt;1,IF(G1300&gt;3,0.3,0.24),0.12),IF(_xlfn.XLOOKUP(B1300,'RES TECH'!$M:$M,'RES TECH'!$C:$C)="Lower-middle Income",IF(G1300&gt;1,IF(G1300&gt;3,0.23,0.18),0.09),IF(_xlfn.XLOOKUP(B1300,'RES TECH'!$M:$M,'RES TECH'!$C:$C)="Upper-middle Income",IF(G1300&gt;1,IF(G1300&gt;3,0.15,0.12),0.06),IF(_xlfn.XLOOKUP(B1300,'RES TECH'!$M:$M,'RES TECH'!$C:$C)="High Income",IF(G1300&gt;1,IF(G1300&gt;3,0.08,0.06),0.03))))))</f>
        <v>0.03</v>
      </c>
    </row>
    <row r="1301" spans="2:13" x14ac:dyDescent="0.25">
      <c r="B1301" t="str">
        <f>IF('RES TECH'!N1297=1,'RES TECH'!M1297,"*")</f>
        <v>RESHOUHIOldSHRAD3NGA20</v>
      </c>
      <c r="C1301" t="str">
        <f>IF(B1301="*","*",_xlfn.XLOOKUP(B1301,'RES TECH'!M:M,'RES TECH'!K:K))</f>
        <v>RESNGA</v>
      </c>
      <c r="D1301" t="str">
        <f>IF(B1301="*","*",_xlfn.XLOOKUP(B1301,'RES TECH'!M:M,'RES TECH'!L:L))</f>
        <v>RESHOUHIOldSHEUE</v>
      </c>
      <c r="E1301">
        <f>IF(B1301="*","*",_xlfn.XLOOKUP(B1301,'RES TECH'!M:M,'RES TECH'!O:O))</f>
        <v>2020</v>
      </c>
      <c r="F1301" s="12">
        <f>IF(B1301="*","*",_xlfn.XLOOKUP(B1301,'RES TECH'!M:M,'RES TECH'!Y:Y))</f>
        <v>26</v>
      </c>
      <c r="G1301" s="12">
        <f>IF(B1301="*","*",_xlfn.XLOOKUP(B1301,'RES TECH'!M:M,'RES TECH'!V:V))</f>
        <v>0.9</v>
      </c>
      <c r="H1301">
        <f>IF(B1301="*","*",_xlfn.XLOOKUP(B1301,'RES TECH'!M:M,'RES TECH'!AA:AA))</f>
        <v>31.536000000000001</v>
      </c>
      <c r="I1301" s="12">
        <f>IF(B1301="*","*",_xlfn.XLOOKUP(B1301,'RES TECH'!M:M,'RES TECH'!Z:Z))</f>
        <v>7.9105094690167521E-2</v>
      </c>
      <c r="J1301" s="12">
        <f>IF(B1301="*","*",_xlfn.XLOOKUP(B1301,'RES TECH'!M:M,'RES TECH'!S:S))</f>
        <v>435.65346089910372</v>
      </c>
      <c r="K1301" s="12">
        <f t="shared" si="40"/>
        <v>21.782673044955189</v>
      </c>
      <c r="L1301" s="12">
        <f t="shared" si="41"/>
        <v>1.0891336522477595</v>
      </c>
      <c r="M1301">
        <f>IF(B1301="*","*",IF(_xlfn.XLOOKUP(B1301,'RES TECH'!$M:$M,'RES TECH'!$C:$C)="Low Income",IF(G1301&gt;1,IF(G1301&gt;3,0.3,0.24),0.12),IF(_xlfn.XLOOKUP(B1301,'RES TECH'!$M:$M,'RES TECH'!$C:$C)="Lower-middle Income",IF(G1301&gt;1,IF(G1301&gt;3,0.23,0.18),0.09),IF(_xlfn.XLOOKUP(B1301,'RES TECH'!$M:$M,'RES TECH'!$C:$C)="Upper-middle Income",IF(G1301&gt;1,IF(G1301&gt;3,0.15,0.12),0.06),IF(_xlfn.XLOOKUP(B1301,'RES TECH'!$M:$M,'RES TECH'!$C:$C)="High Income",IF(G1301&gt;1,IF(G1301&gt;3,0.08,0.06),0.03))))))</f>
        <v>0.03</v>
      </c>
    </row>
    <row r="1302" spans="2:13" x14ac:dyDescent="0.25">
      <c r="B1302" t="str">
        <f>IF('RES TECH'!N1298=1,'RES TECH'!M1298,"*")</f>
        <v>RESHOUHIOldSHRAD4NGA20</v>
      </c>
      <c r="C1302" t="str">
        <f>IF(B1302="*","*",_xlfn.XLOOKUP(B1302,'RES TECH'!M:M,'RES TECH'!K:K))</f>
        <v>RESNGA</v>
      </c>
      <c r="D1302" t="str">
        <f>IF(B1302="*","*",_xlfn.XLOOKUP(B1302,'RES TECH'!M:M,'RES TECH'!L:L))</f>
        <v>RESHOUHIOldSHEUE</v>
      </c>
      <c r="E1302">
        <f>IF(B1302="*","*",_xlfn.XLOOKUP(B1302,'RES TECH'!M:M,'RES TECH'!O:O))</f>
        <v>2020</v>
      </c>
      <c r="F1302" s="12">
        <f>IF(B1302="*","*",_xlfn.XLOOKUP(B1302,'RES TECH'!M:M,'RES TECH'!Y:Y))</f>
        <v>26</v>
      </c>
      <c r="G1302" s="12">
        <f>IF(B1302="*","*",_xlfn.XLOOKUP(B1302,'RES TECH'!M:M,'RES TECH'!V:V))</f>
        <v>0.97</v>
      </c>
      <c r="H1302">
        <f>IF(B1302="*","*",_xlfn.XLOOKUP(B1302,'RES TECH'!M:M,'RES TECH'!AA:AA))</f>
        <v>31.536000000000001</v>
      </c>
      <c r="I1302" s="12">
        <f>IF(B1302="*","*",_xlfn.XLOOKUP(B1302,'RES TECH'!M:M,'RES TECH'!Z:Z))</f>
        <v>7.9105094690167521E-2</v>
      </c>
      <c r="J1302" s="12">
        <f>IF(B1302="*","*",_xlfn.XLOOKUP(B1302,'RES TECH'!M:M,'RES TECH'!S:S))</f>
        <v>493.74058901898422</v>
      </c>
      <c r="K1302" s="12">
        <f t="shared" si="40"/>
        <v>24.687029450949211</v>
      </c>
      <c r="L1302" s="12">
        <f t="shared" si="41"/>
        <v>1.2343514725474607</v>
      </c>
      <c r="M1302">
        <f>IF(B1302="*","*",IF(_xlfn.XLOOKUP(B1302,'RES TECH'!$M:$M,'RES TECH'!$C:$C)="Low Income",IF(G1302&gt;1,IF(G1302&gt;3,0.3,0.24),0.12),IF(_xlfn.XLOOKUP(B1302,'RES TECH'!$M:$M,'RES TECH'!$C:$C)="Lower-middle Income",IF(G1302&gt;1,IF(G1302&gt;3,0.23,0.18),0.09),IF(_xlfn.XLOOKUP(B1302,'RES TECH'!$M:$M,'RES TECH'!$C:$C)="Upper-middle Income",IF(G1302&gt;1,IF(G1302&gt;3,0.15,0.12),0.06),IF(_xlfn.XLOOKUP(B1302,'RES TECH'!$M:$M,'RES TECH'!$C:$C)="High Income",IF(G1302&gt;1,IF(G1302&gt;3,0.08,0.06),0.03))))))</f>
        <v>0.03</v>
      </c>
    </row>
    <row r="1303" spans="2:13" x14ac:dyDescent="0.25">
      <c r="B1303" t="str">
        <f>IF('RES TECH'!N1299=1,'RES TECH'!M1299,"*")</f>
        <v>RESHOUHIOldSHRAD4NGA22</v>
      </c>
      <c r="C1303" t="str">
        <f>IF(B1303="*","*",_xlfn.XLOOKUP(B1303,'RES TECH'!M:M,'RES TECH'!K:K))</f>
        <v>RESNGA</v>
      </c>
      <c r="D1303" t="str">
        <f>IF(B1303="*","*",_xlfn.XLOOKUP(B1303,'RES TECH'!M:M,'RES TECH'!L:L))</f>
        <v>RESHOUHIOldSHEUE</v>
      </c>
      <c r="E1303">
        <f>IF(B1303="*","*",_xlfn.XLOOKUP(B1303,'RES TECH'!M:M,'RES TECH'!O:O))</f>
        <v>2022</v>
      </c>
      <c r="F1303" s="12">
        <f>IF(B1303="*","*",_xlfn.XLOOKUP(B1303,'RES TECH'!M:M,'RES TECH'!Y:Y))</f>
        <v>26</v>
      </c>
      <c r="G1303" s="12">
        <f>IF(B1303="*","*",_xlfn.XLOOKUP(B1303,'RES TECH'!M:M,'RES TECH'!V:V))</f>
        <v>0.97</v>
      </c>
      <c r="H1303">
        <f>IF(B1303="*","*",_xlfn.XLOOKUP(B1303,'RES TECH'!M:M,'RES TECH'!AA:AA))</f>
        <v>31.536000000000001</v>
      </c>
      <c r="I1303" s="12">
        <f>IF(B1303="*","*",_xlfn.XLOOKUP(B1303,'RES TECH'!M:M,'RES TECH'!Z:Z))</f>
        <v>7.9105094690167521E-2</v>
      </c>
      <c r="J1303" s="12">
        <f>IF(B1303="*","*",_xlfn.XLOOKUP(B1303,'RES TECH'!M:M,'RES TECH'!S:S))</f>
        <v>493.74058901898422</v>
      </c>
      <c r="K1303" s="12">
        <f t="shared" si="40"/>
        <v>24.687029450949211</v>
      </c>
      <c r="L1303" s="12">
        <f t="shared" si="41"/>
        <v>1.2343514725474607</v>
      </c>
      <c r="M1303">
        <f>IF(B1303="*","*",IF(_xlfn.XLOOKUP(B1303,'RES TECH'!$M:$M,'RES TECH'!$C:$C)="Low Income",IF(G1303&gt;1,IF(G1303&gt;3,0.3,0.24),0.12),IF(_xlfn.XLOOKUP(B1303,'RES TECH'!$M:$M,'RES TECH'!$C:$C)="Lower-middle Income",IF(G1303&gt;1,IF(G1303&gt;3,0.23,0.18),0.09),IF(_xlfn.XLOOKUP(B1303,'RES TECH'!$M:$M,'RES TECH'!$C:$C)="Upper-middle Income",IF(G1303&gt;1,IF(G1303&gt;3,0.15,0.12),0.06),IF(_xlfn.XLOOKUP(B1303,'RES TECH'!$M:$M,'RES TECH'!$C:$C)="High Income",IF(G1303&gt;1,IF(G1303&gt;3,0.08,0.06),0.03))))))</f>
        <v>0.03</v>
      </c>
    </row>
    <row r="1304" spans="2:13" x14ac:dyDescent="0.25">
      <c r="B1304" t="str">
        <f>IF('RES TECH'!N1300=1,'RES TECH'!M1300,"*")</f>
        <v>RESHOUHIOldSHFUR1KER20</v>
      </c>
      <c r="C1304" t="str">
        <f>IF(B1304="*","*",_xlfn.XLOOKUP(B1304,'RES TECH'!M:M,'RES TECH'!K:K))</f>
        <v>RESKER</v>
      </c>
      <c r="D1304" t="str">
        <f>IF(B1304="*","*",_xlfn.XLOOKUP(B1304,'RES TECH'!M:M,'RES TECH'!L:L))</f>
        <v>RESHOUHIOldSHEUE</v>
      </c>
      <c r="E1304">
        <f>IF(B1304="*","*",_xlfn.XLOOKUP(B1304,'RES TECH'!M:M,'RES TECH'!O:O))</f>
        <v>2020</v>
      </c>
      <c r="F1304" s="12">
        <f>IF(B1304="*","*",_xlfn.XLOOKUP(B1304,'RES TECH'!M:M,'RES TECH'!Y:Y))</f>
        <v>27</v>
      </c>
      <c r="G1304" s="12">
        <f>IF(B1304="*","*",_xlfn.XLOOKUP(B1304,'RES TECH'!M:M,'RES TECH'!V:V))</f>
        <v>0.83</v>
      </c>
      <c r="H1304">
        <f>IF(B1304="*","*",_xlfn.XLOOKUP(B1304,'RES TECH'!M:M,'RES TECH'!AA:AA))</f>
        <v>31.536000000000001</v>
      </c>
      <c r="I1304" s="12">
        <f>IF(B1304="*","*",_xlfn.XLOOKUP(B1304,'RES TECH'!M:M,'RES TECH'!Z:Z))</f>
        <v>7.9105094690167521E-2</v>
      </c>
      <c r="J1304" s="12">
        <f>IF(B1304="*","*",_xlfn.XLOOKUP(B1304,'RES TECH'!M:M,'RES TECH'!S:S))</f>
        <v>228.19943189953051</v>
      </c>
      <c r="K1304" s="12">
        <f t="shared" si="40"/>
        <v>11.409971594976525</v>
      </c>
      <c r="L1304" s="12">
        <f t="shared" si="41"/>
        <v>0.57049857974882634</v>
      </c>
      <c r="M1304">
        <f>IF(B1304="*","*",IF(_xlfn.XLOOKUP(B1304,'RES TECH'!$M:$M,'RES TECH'!$C:$C)="Low Income",IF(G1304&gt;1,IF(G1304&gt;3,0.3,0.24),0.12),IF(_xlfn.XLOOKUP(B1304,'RES TECH'!$M:$M,'RES TECH'!$C:$C)="Lower-middle Income",IF(G1304&gt;1,IF(G1304&gt;3,0.23,0.18),0.09),IF(_xlfn.XLOOKUP(B1304,'RES TECH'!$M:$M,'RES TECH'!$C:$C)="Upper-middle Income",IF(G1304&gt;1,IF(G1304&gt;3,0.15,0.12),0.06),IF(_xlfn.XLOOKUP(B1304,'RES TECH'!$M:$M,'RES TECH'!$C:$C)="High Income",IF(G1304&gt;1,IF(G1304&gt;3,0.08,0.06),0.03))))))</f>
        <v>0.03</v>
      </c>
    </row>
    <row r="1305" spans="2:13" x14ac:dyDescent="0.25">
      <c r="B1305" t="str">
        <f>IF('RES TECH'!N1301=1,'RES TECH'!M1301,"*")</f>
        <v>*</v>
      </c>
      <c r="C1305" t="str">
        <f>IF(B1305="*","*",_xlfn.XLOOKUP(B1305,'RES TECH'!M:M,'RES TECH'!K:K))</f>
        <v>*</v>
      </c>
      <c r="D1305" t="str">
        <f>IF(B1305="*","*",_xlfn.XLOOKUP(B1305,'RES TECH'!M:M,'RES TECH'!L:L))</f>
        <v>*</v>
      </c>
      <c r="E1305" t="str">
        <f>IF(B1305="*","*",_xlfn.XLOOKUP(B1305,'RES TECH'!M:M,'RES TECH'!O:O))</f>
        <v>*</v>
      </c>
      <c r="F1305" s="12" t="str">
        <f>IF(B1305="*","*",_xlfn.XLOOKUP(B1305,'RES TECH'!M:M,'RES TECH'!Y:Y))</f>
        <v>*</v>
      </c>
      <c r="G1305" s="12" t="str">
        <f>IF(B1305="*","*",_xlfn.XLOOKUP(B1305,'RES TECH'!M:M,'RES TECH'!V:V))</f>
        <v>*</v>
      </c>
      <c r="H1305" t="str">
        <f>IF(B1305="*","*",_xlfn.XLOOKUP(B1305,'RES TECH'!M:M,'RES TECH'!AA:AA))</f>
        <v>*</v>
      </c>
      <c r="I1305" s="12" t="str">
        <f>IF(B1305="*","*",_xlfn.XLOOKUP(B1305,'RES TECH'!M:M,'RES TECH'!Z:Z))</f>
        <v>*</v>
      </c>
      <c r="J1305" s="12" t="str">
        <f>IF(B1305="*","*",_xlfn.XLOOKUP(B1305,'RES TECH'!M:M,'RES TECH'!S:S))</f>
        <v>*</v>
      </c>
      <c r="K1305" s="12" t="str">
        <f t="shared" si="40"/>
        <v>*</v>
      </c>
      <c r="L1305" s="12" t="str">
        <f t="shared" si="41"/>
        <v>*</v>
      </c>
      <c r="M1305" t="str">
        <f>IF(B1305="*","*",IF(_xlfn.XLOOKUP(B1305,'RES TECH'!$M:$M,'RES TECH'!$C:$C)="Low Income",IF(G1305&gt;1,IF(G1305&gt;3,0.3,0.24),0.12),IF(_xlfn.XLOOKUP(B1305,'RES TECH'!$M:$M,'RES TECH'!$C:$C)="Lower-middle Income",IF(G1305&gt;1,IF(G1305&gt;3,0.23,0.18),0.09),IF(_xlfn.XLOOKUP(B1305,'RES TECH'!$M:$M,'RES TECH'!$C:$C)="Upper-middle Income",IF(G1305&gt;1,IF(G1305&gt;3,0.15,0.12),0.06),IF(_xlfn.XLOOKUP(B1305,'RES TECH'!$M:$M,'RES TECH'!$C:$C)="High Income",IF(G1305&gt;1,IF(G1305&gt;3,0.08,0.06),0.03))))))</f>
        <v>*</v>
      </c>
    </row>
    <row r="1306" spans="2:13" x14ac:dyDescent="0.25">
      <c r="B1306" t="str">
        <f>IF('RES TECH'!N1302=1,'RES TECH'!M1302,"*")</f>
        <v>RESHOUHIOldSHFUR2KER20</v>
      </c>
      <c r="C1306" t="str">
        <f>IF(B1306="*","*",_xlfn.XLOOKUP(B1306,'RES TECH'!M:M,'RES TECH'!K:K))</f>
        <v>RESKER</v>
      </c>
      <c r="D1306" t="str">
        <f>IF(B1306="*","*",_xlfn.XLOOKUP(B1306,'RES TECH'!M:M,'RES TECH'!L:L))</f>
        <v>RESHOUHIOldSHEUE</v>
      </c>
      <c r="E1306">
        <f>IF(B1306="*","*",_xlfn.XLOOKUP(B1306,'RES TECH'!M:M,'RES TECH'!O:O))</f>
        <v>2020</v>
      </c>
      <c r="F1306" s="12">
        <f>IF(B1306="*","*",_xlfn.XLOOKUP(B1306,'RES TECH'!M:M,'RES TECH'!Y:Y))</f>
        <v>27</v>
      </c>
      <c r="G1306" s="12">
        <f>IF(B1306="*","*",_xlfn.XLOOKUP(B1306,'RES TECH'!M:M,'RES TECH'!V:V))</f>
        <v>0.83</v>
      </c>
      <c r="H1306">
        <f>IF(B1306="*","*",_xlfn.XLOOKUP(B1306,'RES TECH'!M:M,'RES TECH'!AA:AA))</f>
        <v>31.536000000000001</v>
      </c>
      <c r="I1306" s="12">
        <f>IF(B1306="*","*",_xlfn.XLOOKUP(B1306,'RES TECH'!M:M,'RES TECH'!Z:Z))</f>
        <v>7.9105094690167521E-2</v>
      </c>
      <c r="J1306" s="12">
        <f>IF(B1306="*","*",_xlfn.XLOOKUP(B1306,'RES TECH'!M:M,'RES TECH'!S:S))</f>
        <v>228.19943189953051</v>
      </c>
      <c r="K1306" s="12">
        <f t="shared" si="40"/>
        <v>11.409971594976525</v>
      </c>
      <c r="L1306" s="12">
        <f t="shared" si="41"/>
        <v>0.57049857974882634</v>
      </c>
      <c r="M1306">
        <f>IF(B1306="*","*",IF(_xlfn.XLOOKUP(B1306,'RES TECH'!$M:$M,'RES TECH'!$C:$C)="Low Income",IF(G1306&gt;1,IF(G1306&gt;3,0.3,0.24),0.12),IF(_xlfn.XLOOKUP(B1306,'RES TECH'!$M:$M,'RES TECH'!$C:$C)="Lower-middle Income",IF(G1306&gt;1,IF(G1306&gt;3,0.23,0.18),0.09),IF(_xlfn.XLOOKUP(B1306,'RES TECH'!$M:$M,'RES TECH'!$C:$C)="Upper-middle Income",IF(G1306&gt;1,IF(G1306&gt;3,0.15,0.12),0.06),IF(_xlfn.XLOOKUP(B1306,'RES TECH'!$M:$M,'RES TECH'!$C:$C)="High Income",IF(G1306&gt;1,IF(G1306&gt;3,0.08,0.06),0.03))))))</f>
        <v>0.03</v>
      </c>
    </row>
    <row r="1307" spans="2:13" x14ac:dyDescent="0.25">
      <c r="B1307" t="str">
        <f>IF('RES TECH'!N1303=1,'RES TECH'!M1303,"*")</f>
        <v>RESHOUHIOldSHFUR3KER20</v>
      </c>
      <c r="C1307" t="str">
        <f>IF(B1307="*","*",_xlfn.XLOOKUP(B1307,'RES TECH'!M:M,'RES TECH'!K:K))</f>
        <v>RESKER</v>
      </c>
      <c r="D1307" t="str">
        <f>IF(B1307="*","*",_xlfn.XLOOKUP(B1307,'RES TECH'!M:M,'RES TECH'!L:L))</f>
        <v>RESHOUHIOldSHEUE</v>
      </c>
      <c r="E1307">
        <f>IF(B1307="*","*",_xlfn.XLOOKUP(B1307,'RES TECH'!M:M,'RES TECH'!O:O))</f>
        <v>2020</v>
      </c>
      <c r="F1307" s="12">
        <f>IF(B1307="*","*",_xlfn.XLOOKUP(B1307,'RES TECH'!M:M,'RES TECH'!Y:Y))</f>
        <v>27</v>
      </c>
      <c r="G1307" s="12">
        <f>IF(B1307="*","*",_xlfn.XLOOKUP(B1307,'RES TECH'!M:M,'RES TECH'!V:V))</f>
        <v>0.85</v>
      </c>
      <c r="H1307">
        <f>IF(B1307="*","*",_xlfn.XLOOKUP(B1307,'RES TECH'!M:M,'RES TECH'!AA:AA))</f>
        <v>31.536000000000001</v>
      </c>
      <c r="I1307" s="12">
        <f>IF(B1307="*","*",_xlfn.XLOOKUP(B1307,'RES TECH'!M:M,'RES TECH'!Z:Z))</f>
        <v>7.9105094690167521E-2</v>
      </c>
      <c r="J1307" s="12">
        <f>IF(B1307="*","*",_xlfn.XLOOKUP(B1307,'RES TECH'!M:M,'RES TECH'!S:S))</f>
        <v>240.64667363950491</v>
      </c>
      <c r="K1307" s="12">
        <f t="shared" si="40"/>
        <v>12.032333681975246</v>
      </c>
      <c r="L1307" s="12">
        <f t="shared" si="41"/>
        <v>0.60161668409876234</v>
      </c>
      <c r="M1307">
        <f>IF(B1307="*","*",IF(_xlfn.XLOOKUP(B1307,'RES TECH'!$M:$M,'RES TECH'!$C:$C)="Low Income",IF(G1307&gt;1,IF(G1307&gt;3,0.3,0.24),0.12),IF(_xlfn.XLOOKUP(B1307,'RES TECH'!$M:$M,'RES TECH'!$C:$C)="Lower-middle Income",IF(G1307&gt;1,IF(G1307&gt;3,0.23,0.18),0.09),IF(_xlfn.XLOOKUP(B1307,'RES TECH'!$M:$M,'RES TECH'!$C:$C)="Upper-middle Income",IF(G1307&gt;1,IF(G1307&gt;3,0.15,0.12),0.06),IF(_xlfn.XLOOKUP(B1307,'RES TECH'!$M:$M,'RES TECH'!$C:$C)="High Income",IF(G1307&gt;1,IF(G1307&gt;3,0.08,0.06),0.03))))))</f>
        <v>0.03</v>
      </c>
    </row>
    <row r="1308" spans="2:13" x14ac:dyDescent="0.25">
      <c r="B1308" t="str">
        <f>IF('RES TECH'!N1304=1,'RES TECH'!M1304,"*")</f>
        <v>*</v>
      </c>
      <c r="C1308" t="str">
        <f>IF(B1308="*","*",_xlfn.XLOOKUP(B1308,'RES TECH'!M:M,'RES TECH'!K:K))</f>
        <v>*</v>
      </c>
      <c r="D1308" t="str">
        <f>IF(B1308="*","*",_xlfn.XLOOKUP(B1308,'RES TECH'!M:M,'RES TECH'!L:L))</f>
        <v>*</v>
      </c>
      <c r="E1308" t="str">
        <f>IF(B1308="*","*",_xlfn.XLOOKUP(B1308,'RES TECH'!M:M,'RES TECH'!O:O))</f>
        <v>*</v>
      </c>
      <c r="F1308" s="12" t="str">
        <f>IF(B1308="*","*",_xlfn.XLOOKUP(B1308,'RES TECH'!M:M,'RES TECH'!Y:Y))</f>
        <v>*</v>
      </c>
      <c r="G1308" s="12" t="str">
        <f>IF(B1308="*","*",_xlfn.XLOOKUP(B1308,'RES TECH'!M:M,'RES TECH'!V:V))</f>
        <v>*</v>
      </c>
      <c r="H1308" t="str">
        <f>IF(B1308="*","*",_xlfn.XLOOKUP(B1308,'RES TECH'!M:M,'RES TECH'!AA:AA))</f>
        <v>*</v>
      </c>
      <c r="I1308" s="12" t="str">
        <f>IF(B1308="*","*",_xlfn.XLOOKUP(B1308,'RES TECH'!M:M,'RES TECH'!Z:Z))</f>
        <v>*</v>
      </c>
      <c r="J1308" s="12" t="str">
        <f>IF(B1308="*","*",_xlfn.XLOOKUP(B1308,'RES TECH'!M:M,'RES TECH'!S:S))</f>
        <v>*</v>
      </c>
      <c r="K1308" s="12" t="str">
        <f t="shared" si="40"/>
        <v>*</v>
      </c>
      <c r="L1308" s="12" t="str">
        <f t="shared" si="41"/>
        <v>*</v>
      </c>
      <c r="M1308" t="str">
        <f>IF(B1308="*","*",IF(_xlfn.XLOOKUP(B1308,'RES TECH'!$M:$M,'RES TECH'!$C:$C)="Low Income",IF(G1308&gt;1,IF(G1308&gt;3,0.3,0.24),0.12),IF(_xlfn.XLOOKUP(B1308,'RES TECH'!$M:$M,'RES TECH'!$C:$C)="Lower-middle Income",IF(G1308&gt;1,IF(G1308&gt;3,0.23,0.18),0.09),IF(_xlfn.XLOOKUP(B1308,'RES TECH'!$M:$M,'RES TECH'!$C:$C)="Upper-middle Income",IF(G1308&gt;1,IF(G1308&gt;3,0.15,0.12),0.06),IF(_xlfn.XLOOKUP(B1308,'RES TECH'!$M:$M,'RES TECH'!$C:$C)="High Income",IF(G1308&gt;1,IF(G1308&gt;3,0.08,0.06),0.03))))))</f>
        <v>*</v>
      </c>
    </row>
    <row r="1309" spans="2:13" x14ac:dyDescent="0.25">
      <c r="B1309" t="str">
        <f>IF('RES TECH'!N1305=1,'RES TECH'!M1305,"*")</f>
        <v>RESHOUHIOldSHFUR4KER20</v>
      </c>
      <c r="C1309" t="str">
        <f>IF(B1309="*","*",_xlfn.XLOOKUP(B1309,'RES TECH'!M:M,'RES TECH'!K:K))</f>
        <v>RESKER</v>
      </c>
      <c r="D1309" t="str">
        <f>IF(B1309="*","*",_xlfn.XLOOKUP(B1309,'RES TECH'!M:M,'RES TECH'!L:L))</f>
        <v>RESHOUHIOldSHEUE</v>
      </c>
      <c r="E1309">
        <f>IF(B1309="*","*",_xlfn.XLOOKUP(B1309,'RES TECH'!M:M,'RES TECH'!O:O))</f>
        <v>2020</v>
      </c>
      <c r="F1309" s="12">
        <f>IF(B1309="*","*",_xlfn.XLOOKUP(B1309,'RES TECH'!M:M,'RES TECH'!Y:Y))</f>
        <v>27</v>
      </c>
      <c r="G1309" s="12">
        <f>IF(B1309="*","*",_xlfn.XLOOKUP(B1309,'RES TECH'!M:M,'RES TECH'!V:V))</f>
        <v>0.97</v>
      </c>
      <c r="H1309">
        <f>IF(B1309="*","*",_xlfn.XLOOKUP(B1309,'RES TECH'!M:M,'RES TECH'!AA:AA))</f>
        <v>31.536000000000001</v>
      </c>
      <c r="I1309" s="12">
        <f>IF(B1309="*","*",_xlfn.XLOOKUP(B1309,'RES TECH'!M:M,'RES TECH'!Z:Z))</f>
        <v>7.9105094690167521E-2</v>
      </c>
      <c r="J1309" s="12">
        <f>IF(B1309="*","*",_xlfn.XLOOKUP(B1309,'RES TECH'!M:M,'RES TECH'!S:S))</f>
        <v>356.82092987926592</v>
      </c>
      <c r="K1309" s="12">
        <f t="shared" si="40"/>
        <v>17.841046493963297</v>
      </c>
      <c r="L1309" s="12">
        <f t="shared" si="41"/>
        <v>0.89205232469816487</v>
      </c>
      <c r="M1309">
        <f>IF(B1309="*","*",IF(_xlfn.XLOOKUP(B1309,'RES TECH'!$M:$M,'RES TECH'!$C:$C)="Low Income",IF(G1309&gt;1,IF(G1309&gt;3,0.3,0.24),0.12),IF(_xlfn.XLOOKUP(B1309,'RES TECH'!$M:$M,'RES TECH'!$C:$C)="Lower-middle Income",IF(G1309&gt;1,IF(G1309&gt;3,0.23,0.18),0.09),IF(_xlfn.XLOOKUP(B1309,'RES TECH'!$M:$M,'RES TECH'!$C:$C)="Upper-middle Income",IF(G1309&gt;1,IF(G1309&gt;3,0.15,0.12),0.06),IF(_xlfn.XLOOKUP(B1309,'RES TECH'!$M:$M,'RES TECH'!$C:$C)="High Income",IF(G1309&gt;1,IF(G1309&gt;3,0.08,0.06),0.03))))))</f>
        <v>0.03</v>
      </c>
    </row>
    <row r="1310" spans="2:13" x14ac:dyDescent="0.25">
      <c r="B1310" t="str">
        <f>IF('RES TECH'!N1306=1,'RES TECH'!M1306,"*")</f>
        <v>RESHOUHIOldSHFUR1LPG20</v>
      </c>
      <c r="C1310" t="str">
        <f>IF(B1310="*","*",_xlfn.XLOOKUP(B1310,'RES TECH'!M:M,'RES TECH'!K:K))</f>
        <v>RESLPG</v>
      </c>
      <c r="D1310" t="str">
        <f>IF(B1310="*","*",_xlfn.XLOOKUP(B1310,'RES TECH'!M:M,'RES TECH'!L:L))</f>
        <v>RESHOUHIOldSHEUE</v>
      </c>
      <c r="E1310">
        <f>IF(B1310="*","*",_xlfn.XLOOKUP(B1310,'RES TECH'!M:M,'RES TECH'!O:O))</f>
        <v>2020</v>
      </c>
      <c r="F1310" s="12">
        <f>IF(B1310="*","*",_xlfn.XLOOKUP(B1310,'RES TECH'!M:M,'RES TECH'!Y:Y))</f>
        <v>22</v>
      </c>
      <c r="G1310" s="12">
        <f>IF(B1310="*","*",_xlfn.XLOOKUP(B1310,'RES TECH'!M:M,'RES TECH'!V:V))</f>
        <v>0.8</v>
      </c>
      <c r="H1310">
        <f>IF(B1310="*","*",_xlfn.XLOOKUP(B1310,'RES TECH'!M:M,'RES TECH'!AA:AA))</f>
        <v>31.536000000000001</v>
      </c>
      <c r="I1310" s="12">
        <f>IF(B1310="*","*",_xlfn.XLOOKUP(B1310,'RES TECH'!M:M,'RES TECH'!Z:Z))</f>
        <v>7.9105094690167521E-2</v>
      </c>
      <c r="J1310" s="12">
        <f>IF(B1310="*","*",_xlfn.XLOOKUP(B1310,'RES TECH'!M:M,'RES TECH'!S:S))</f>
        <v>113.4082025197667</v>
      </c>
      <c r="K1310" s="12">
        <f t="shared" si="40"/>
        <v>5.6704101259883357</v>
      </c>
      <c r="L1310" s="12">
        <f t="shared" si="41"/>
        <v>0.28352050629941677</v>
      </c>
      <c r="M1310">
        <f>IF(B1310="*","*",IF(_xlfn.XLOOKUP(B1310,'RES TECH'!$M:$M,'RES TECH'!$C:$C)="Low Income",IF(G1310&gt;1,IF(G1310&gt;3,0.3,0.24),0.12),IF(_xlfn.XLOOKUP(B1310,'RES TECH'!$M:$M,'RES TECH'!$C:$C)="Lower-middle Income",IF(G1310&gt;1,IF(G1310&gt;3,0.23,0.18),0.09),IF(_xlfn.XLOOKUP(B1310,'RES TECH'!$M:$M,'RES TECH'!$C:$C)="Upper-middle Income",IF(G1310&gt;1,IF(G1310&gt;3,0.15,0.12),0.06),IF(_xlfn.XLOOKUP(B1310,'RES TECH'!$M:$M,'RES TECH'!$C:$C)="High Income",IF(G1310&gt;1,IF(G1310&gt;3,0.08,0.06),0.03))))))</f>
        <v>0.03</v>
      </c>
    </row>
    <row r="1311" spans="2:13" x14ac:dyDescent="0.25">
      <c r="B1311" t="str">
        <f>IF('RES TECH'!N1307=1,'RES TECH'!M1307,"*")</f>
        <v>*</v>
      </c>
      <c r="C1311" t="str">
        <f>IF(B1311="*","*",_xlfn.XLOOKUP(B1311,'RES TECH'!M:M,'RES TECH'!K:K))</f>
        <v>*</v>
      </c>
      <c r="D1311" t="str">
        <f>IF(B1311="*","*",_xlfn.XLOOKUP(B1311,'RES TECH'!M:M,'RES TECH'!L:L))</f>
        <v>*</v>
      </c>
      <c r="E1311" t="str">
        <f>IF(B1311="*","*",_xlfn.XLOOKUP(B1311,'RES TECH'!M:M,'RES TECH'!O:O))</f>
        <v>*</v>
      </c>
      <c r="F1311" s="12" t="str">
        <f>IF(B1311="*","*",_xlfn.XLOOKUP(B1311,'RES TECH'!M:M,'RES TECH'!Y:Y))</f>
        <v>*</v>
      </c>
      <c r="G1311" s="12" t="str">
        <f>IF(B1311="*","*",_xlfn.XLOOKUP(B1311,'RES TECH'!M:M,'RES TECH'!V:V))</f>
        <v>*</v>
      </c>
      <c r="H1311" t="str">
        <f>IF(B1311="*","*",_xlfn.XLOOKUP(B1311,'RES TECH'!M:M,'RES TECH'!AA:AA))</f>
        <v>*</v>
      </c>
      <c r="I1311" s="12" t="str">
        <f>IF(B1311="*","*",_xlfn.XLOOKUP(B1311,'RES TECH'!M:M,'RES TECH'!Z:Z))</f>
        <v>*</v>
      </c>
      <c r="J1311" s="12" t="str">
        <f>IF(B1311="*","*",_xlfn.XLOOKUP(B1311,'RES TECH'!M:M,'RES TECH'!S:S))</f>
        <v>*</v>
      </c>
      <c r="K1311" s="12" t="str">
        <f t="shared" si="40"/>
        <v>*</v>
      </c>
      <c r="L1311" s="12" t="str">
        <f t="shared" si="41"/>
        <v>*</v>
      </c>
      <c r="M1311" t="str">
        <f>IF(B1311="*","*",IF(_xlfn.XLOOKUP(B1311,'RES TECH'!$M:$M,'RES TECH'!$C:$C)="Low Income",IF(G1311&gt;1,IF(G1311&gt;3,0.3,0.24),0.12),IF(_xlfn.XLOOKUP(B1311,'RES TECH'!$M:$M,'RES TECH'!$C:$C)="Lower-middle Income",IF(G1311&gt;1,IF(G1311&gt;3,0.23,0.18),0.09),IF(_xlfn.XLOOKUP(B1311,'RES TECH'!$M:$M,'RES TECH'!$C:$C)="Upper-middle Income",IF(G1311&gt;1,IF(G1311&gt;3,0.15,0.12),0.06),IF(_xlfn.XLOOKUP(B1311,'RES TECH'!$M:$M,'RES TECH'!$C:$C)="High Income",IF(G1311&gt;1,IF(G1311&gt;3,0.08,0.06),0.03))))))</f>
        <v>*</v>
      </c>
    </row>
    <row r="1312" spans="2:13" x14ac:dyDescent="0.25">
      <c r="B1312" t="str">
        <f>IF('RES TECH'!N1308=1,'RES TECH'!M1308,"*")</f>
        <v>RESHOUHIOldSHFUR2LPG20</v>
      </c>
      <c r="C1312" t="str">
        <f>IF(B1312="*","*",_xlfn.XLOOKUP(B1312,'RES TECH'!M:M,'RES TECH'!K:K))</f>
        <v>RESLPG</v>
      </c>
      <c r="D1312" t="str">
        <f>IF(B1312="*","*",_xlfn.XLOOKUP(B1312,'RES TECH'!M:M,'RES TECH'!L:L))</f>
        <v>RESHOUHIOldSHEUE</v>
      </c>
      <c r="E1312">
        <f>IF(B1312="*","*",_xlfn.XLOOKUP(B1312,'RES TECH'!M:M,'RES TECH'!O:O))</f>
        <v>2020</v>
      </c>
      <c r="F1312" s="12">
        <f>IF(B1312="*","*",_xlfn.XLOOKUP(B1312,'RES TECH'!M:M,'RES TECH'!Y:Y))</f>
        <v>22</v>
      </c>
      <c r="G1312" s="12">
        <f>IF(B1312="*","*",_xlfn.XLOOKUP(B1312,'RES TECH'!M:M,'RES TECH'!V:V))</f>
        <v>0.92</v>
      </c>
      <c r="H1312">
        <f>IF(B1312="*","*",_xlfn.XLOOKUP(B1312,'RES TECH'!M:M,'RES TECH'!AA:AA))</f>
        <v>31.536000000000001</v>
      </c>
      <c r="I1312" s="12">
        <f>IF(B1312="*","*",_xlfn.XLOOKUP(B1312,'RES TECH'!M:M,'RES TECH'!Z:Z))</f>
        <v>7.9105094690167521E-2</v>
      </c>
      <c r="J1312" s="12">
        <f>IF(B1312="*","*",_xlfn.XLOOKUP(B1312,'RES TECH'!M:M,'RES TECH'!S:S))</f>
        <v>144.38800418370289</v>
      </c>
      <c r="K1312" s="12">
        <f t="shared" si="40"/>
        <v>7.219400209185145</v>
      </c>
      <c r="L1312" s="12">
        <f t="shared" si="41"/>
        <v>0.36097001045925725</v>
      </c>
      <c r="M1312">
        <f>IF(B1312="*","*",IF(_xlfn.XLOOKUP(B1312,'RES TECH'!$M:$M,'RES TECH'!$C:$C)="Low Income",IF(G1312&gt;1,IF(G1312&gt;3,0.3,0.24),0.12),IF(_xlfn.XLOOKUP(B1312,'RES TECH'!$M:$M,'RES TECH'!$C:$C)="Lower-middle Income",IF(G1312&gt;1,IF(G1312&gt;3,0.23,0.18),0.09),IF(_xlfn.XLOOKUP(B1312,'RES TECH'!$M:$M,'RES TECH'!$C:$C)="Upper-middle Income",IF(G1312&gt;1,IF(G1312&gt;3,0.15,0.12),0.06),IF(_xlfn.XLOOKUP(B1312,'RES TECH'!$M:$M,'RES TECH'!$C:$C)="High Income",IF(G1312&gt;1,IF(G1312&gt;3,0.08,0.06),0.03))))))</f>
        <v>0.03</v>
      </c>
    </row>
    <row r="1313" spans="2:13" x14ac:dyDescent="0.25">
      <c r="B1313" t="str">
        <f>IF('RES TECH'!N1309=1,'RES TECH'!M1309,"*")</f>
        <v>RESHOUHIOldSHFUR3LPG20</v>
      </c>
      <c r="C1313" t="str">
        <f>IF(B1313="*","*",_xlfn.XLOOKUP(B1313,'RES TECH'!M:M,'RES TECH'!K:K))</f>
        <v>RESLPG</v>
      </c>
      <c r="D1313" t="str">
        <f>IF(B1313="*","*",_xlfn.XLOOKUP(B1313,'RES TECH'!M:M,'RES TECH'!L:L))</f>
        <v>RESHOUHIOldSHEUE</v>
      </c>
      <c r="E1313">
        <f>IF(B1313="*","*",_xlfn.XLOOKUP(B1313,'RES TECH'!M:M,'RES TECH'!O:O))</f>
        <v>2020</v>
      </c>
      <c r="F1313" s="12">
        <f>IF(B1313="*","*",_xlfn.XLOOKUP(B1313,'RES TECH'!M:M,'RES TECH'!Y:Y))</f>
        <v>22</v>
      </c>
      <c r="G1313" s="12">
        <f>IF(B1313="*","*",_xlfn.XLOOKUP(B1313,'RES TECH'!M:M,'RES TECH'!V:V))</f>
        <v>0.95</v>
      </c>
      <c r="H1313">
        <f>IF(B1313="*","*",_xlfn.XLOOKUP(B1313,'RES TECH'!M:M,'RES TECH'!AA:AA))</f>
        <v>31.536000000000001</v>
      </c>
      <c r="I1313" s="12">
        <f>IF(B1313="*","*",_xlfn.XLOOKUP(B1313,'RES TECH'!M:M,'RES TECH'!Z:Z))</f>
        <v>7.9105094690167521E-2</v>
      </c>
      <c r="J1313" s="12">
        <f>IF(B1313="*","*",_xlfn.XLOOKUP(B1313,'RES TECH'!M:M,'RES TECH'!S:S))</f>
        <v>151.57974385568821</v>
      </c>
      <c r="K1313" s="12">
        <f t="shared" si="40"/>
        <v>7.5789871927844104</v>
      </c>
      <c r="L1313" s="12">
        <f t="shared" si="41"/>
        <v>0.37894935963922055</v>
      </c>
      <c r="M1313">
        <f>IF(B1313="*","*",IF(_xlfn.XLOOKUP(B1313,'RES TECH'!$M:$M,'RES TECH'!$C:$C)="Low Income",IF(G1313&gt;1,IF(G1313&gt;3,0.3,0.24),0.12),IF(_xlfn.XLOOKUP(B1313,'RES TECH'!$M:$M,'RES TECH'!$C:$C)="Lower-middle Income",IF(G1313&gt;1,IF(G1313&gt;3,0.23,0.18),0.09),IF(_xlfn.XLOOKUP(B1313,'RES TECH'!$M:$M,'RES TECH'!$C:$C)="Upper-middle Income",IF(G1313&gt;1,IF(G1313&gt;3,0.15,0.12),0.06),IF(_xlfn.XLOOKUP(B1313,'RES TECH'!$M:$M,'RES TECH'!$C:$C)="High Income",IF(G1313&gt;1,IF(G1313&gt;3,0.08,0.06),0.03))))))</f>
        <v>0.03</v>
      </c>
    </row>
    <row r="1314" spans="2:13" x14ac:dyDescent="0.25">
      <c r="B1314" t="str">
        <f>IF('RES TECH'!N1310=1,'RES TECH'!M1310,"*")</f>
        <v>RESHOUHIOldSHFUR3LPG22</v>
      </c>
      <c r="C1314" t="str">
        <f>IF(B1314="*","*",_xlfn.XLOOKUP(B1314,'RES TECH'!M:M,'RES TECH'!K:K))</f>
        <v>RESLPG</v>
      </c>
      <c r="D1314" t="str">
        <f>IF(B1314="*","*",_xlfn.XLOOKUP(B1314,'RES TECH'!M:M,'RES TECH'!L:L))</f>
        <v>RESHOUHIOldSHEUE</v>
      </c>
      <c r="E1314">
        <f>IF(B1314="*","*",_xlfn.XLOOKUP(B1314,'RES TECH'!M:M,'RES TECH'!O:O))</f>
        <v>2022</v>
      </c>
      <c r="F1314" s="12">
        <f>IF(B1314="*","*",_xlfn.XLOOKUP(B1314,'RES TECH'!M:M,'RES TECH'!Y:Y))</f>
        <v>22</v>
      </c>
      <c r="G1314" s="12">
        <f>IF(B1314="*","*",_xlfn.XLOOKUP(B1314,'RES TECH'!M:M,'RES TECH'!V:V))</f>
        <v>0.95</v>
      </c>
      <c r="H1314">
        <f>IF(B1314="*","*",_xlfn.XLOOKUP(B1314,'RES TECH'!M:M,'RES TECH'!AA:AA))</f>
        <v>31.536000000000001</v>
      </c>
      <c r="I1314" s="12">
        <f>IF(B1314="*","*",_xlfn.XLOOKUP(B1314,'RES TECH'!M:M,'RES TECH'!Z:Z))</f>
        <v>7.9105094690167521E-2</v>
      </c>
      <c r="J1314" s="12">
        <f>IF(B1314="*","*",_xlfn.XLOOKUP(B1314,'RES TECH'!M:M,'RES TECH'!S:S))</f>
        <v>151.57974385568821</v>
      </c>
      <c r="K1314" s="12">
        <f t="shared" si="40"/>
        <v>7.5789871927844104</v>
      </c>
      <c r="L1314" s="12">
        <f t="shared" si="41"/>
        <v>0.37894935963922055</v>
      </c>
      <c r="M1314">
        <f>IF(B1314="*","*",IF(_xlfn.XLOOKUP(B1314,'RES TECH'!$M:$M,'RES TECH'!$C:$C)="Low Income",IF(G1314&gt;1,IF(G1314&gt;3,0.3,0.24),0.12),IF(_xlfn.XLOOKUP(B1314,'RES TECH'!$M:$M,'RES TECH'!$C:$C)="Lower-middle Income",IF(G1314&gt;1,IF(G1314&gt;3,0.23,0.18),0.09),IF(_xlfn.XLOOKUP(B1314,'RES TECH'!$M:$M,'RES TECH'!$C:$C)="Upper-middle Income",IF(G1314&gt;1,IF(G1314&gt;3,0.15,0.12),0.06),IF(_xlfn.XLOOKUP(B1314,'RES TECH'!$M:$M,'RES TECH'!$C:$C)="High Income",IF(G1314&gt;1,IF(G1314&gt;3,0.08,0.06),0.03))))))</f>
        <v>0.03</v>
      </c>
    </row>
    <row r="1315" spans="2:13" x14ac:dyDescent="0.25">
      <c r="B1315" t="str">
        <f>IF('RES TECH'!N1311=1,'RES TECH'!M1311,"*")</f>
        <v>RESHOUHIOldSHFUR4LPG20</v>
      </c>
      <c r="C1315" t="str">
        <f>IF(B1315="*","*",_xlfn.XLOOKUP(B1315,'RES TECH'!M:M,'RES TECH'!K:K))</f>
        <v>RESLPG</v>
      </c>
      <c r="D1315" t="str">
        <f>IF(B1315="*","*",_xlfn.XLOOKUP(B1315,'RES TECH'!M:M,'RES TECH'!L:L))</f>
        <v>RESHOUHIOldSHEUE</v>
      </c>
      <c r="E1315">
        <f>IF(B1315="*","*",_xlfn.XLOOKUP(B1315,'RES TECH'!M:M,'RES TECH'!O:O))</f>
        <v>2020</v>
      </c>
      <c r="F1315" s="12">
        <f>IF(B1315="*","*",_xlfn.XLOOKUP(B1315,'RES TECH'!M:M,'RES TECH'!Y:Y))</f>
        <v>22</v>
      </c>
      <c r="G1315" s="12">
        <f>IF(B1315="*","*",_xlfn.XLOOKUP(B1315,'RES TECH'!M:M,'RES TECH'!V:V))</f>
        <v>0.99</v>
      </c>
      <c r="H1315">
        <f>IF(B1315="*","*",_xlfn.XLOOKUP(B1315,'RES TECH'!M:M,'RES TECH'!AA:AA))</f>
        <v>31.536000000000001</v>
      </c>
      <c r="I1315" s="12">
        <f>IF(B1315="*","*",_xlfn.XLOOKUP(B1315,'RES TECH'!M:M,'RES TECH'!Z:Z))</f>
        <v>7.9105094690167521E-2</v>
      </c>
      <c r="J1315" s="12">
        <f>IF(B1315="*","*",_xlfn.XLOOKUP(B1315,'RES TECH'!M:M,'RES TECH'!S:S))</f>
        <v>168.176066175654</v>
      </c>
      <c r="K1315" s="12">
        <f t="shared" si="40"/>
        <v>8.4088033087826997</v>
      </c>
      <c r="L1315" s="12">
        <f t="shared" si="41"/>
        <v>0.42044016543913498</v>
      </c>
      <c r="M1315">
        <f>IF(B1315="*","*",IF(_xlfn.XLOOKUP(B1315,'RES TECH'!$M:$M,'RES TECH'!$C:$C)="Low Income",IF(G1315&gt;1,IF(G1315&gt;3,0.3,0.24),0.12),IF(_xlfn.XLOOKUP(B1315,'RES TECH'!$M:$M,'RES TECH'!$C:$C)="Lower-middle Income",IF(G1315&gt;1,IF(G1315&gt;3,0.23,0.18),0.09),IF(_xlfn.XLOOKUP(B1315,'RES TECH'!$M:$M,'RES TECH'!$C:$C)="Upper-middle Income",IF(G1315&gt;1,IF(G1315&gt;3,0.15,0.12),0.06),IF(_xlfn.XLOOKUP(B1315,'RES TECH'!$M:$M,'RES TECH'!$C:$C)="High Income",IF(G1315&gt;1,IF(G1315&gt;3,0.08,0.06),0.03))))))</f>
        <v>0.03</v>
      </c>
    </row>
    <row r="1316" spans="2:13" x14ac:dyDescent="0.25">
      <c r="B1316" t="str">
        <f>IF('RES TECH'!N1312=1,'RES TECH'!M1312,"*")</f>
        <v>RESHOUHIOldSHFUR4LPG22</v>
      </c>
      <c r="C1316" t="str">
        <f>IF(B1316="*","*",_xlfn.XLOOKUP(B1316,'RES TECH'!M:M,'RES TECH'!K:K))</f>
        <v>RESLPG</v>
      </c>
      <c r="D1316" t="str">
        <f>IF(B1316="*","*",_xlfn.XLOOKUP(B1316,'RES TECH'!M:M,'RES TECH'!L:L))</f>
        <v>RESHOUHIOldSHEUE</v>
      </c>
      <c r="E1316">
        <f>IF(B1316="*","*",_xlfn.XLOOKUP(B1316,'RES TECH'!M:M,'RES TECH'!O:O))</f>
        <v>2022</v>
      </c>
      <c r="F1316" s="12">
        <f>IF(B1316="*","*",_xlfn.XLOOKUP(B1316,'RES TECH'!M:M,'RES TECH'!Y:Y))</f>
        <v>22</v>
      </c>
      <c r="G1316" s="12">
        <f>IF(B1316="*","*",_xlfn.XLOOKUP(B1316,'RES TECH'!M:M,'RES TECH'!V:V))</f>
        <v>0.99</v>
      </c>
      <c r="H1316">
        <f>IF(B1316="*","*",_xlfn.XLOOKUP(B1316,'RES TECH'!M:M,'RES TECH'!AA:AA))</f>
        <v>31.536000000000001</v>
      </c>
      <c r="I1316" s="12">
        <f>IF(B1316="*","*",_xlfn.XLOOKUP(B1316,'RES TECH'!M:M,'RES TECH'!Z:Z))</f>
        <v>7.9105094690167521E-2</v>
      </c>
      <c r="J1316" s="12">
        <f>IF(B1316="*","*",_xlfn.XLOOKUP(B1316,'RES TECH'!M:M,'RES TECH'!S:S))</f>
        <v>168.176066175654</v>
      </c>
      <c r="K1316" s="12">
        <f t="shared" si="40"/>
        <v>8.4088033087826997</v>
      </c>
      <c r="L1316" s="12">
        <f t="shared" si="41"/>
        <v>0.42044016543913498</v>
      </c>
      <c r="M1316">
        <f>IF(B1316="*","*",IF(_xlfn.XLOOKUP(B1316,'RES TECH'!$M:$M,'RES TECH'!$C:$C)="Low Income",IF(G1316&gt;1,IF(G1316&gt;3,0.3,0.24),0.12),IF(_xlfn.XLOOKUP(B1316,'RES TECH'!$M:$M,'RES TECH'!$C:$C)="Lower-middle Income",IF(G1316&gt;1,IF(G1316&gt;3,0.23,0.18),0.09),IF(_xlfn.XLOOKUP(B1316,'RES TECH'!$M:$M,'RES TECH'!$C:$C)="Upper-middle Income",IF(G1316&gt;1,IF(G1316&gt;3,0.15,0.12),0.06),IF(_xlfn.XLOOKUP(B1316,'RES TECH'!$M:$M,'RES TECH'!$C:$C)="High Income",IF(G1316&gt;1,IF(G1316&gt;3,0.08,0.06),0.03))))))</f>
        <v>0.03</v>
      </c>
    </row>
    <row r="1317" spans="2:13" x14ac:dyDescent="0.25">
      <c r="B1317" t="str">
        <f>IF('RES TECH'!N1313=1,'RES TECH'!M1313,"*")</f>
        <v>RESHOUHIOldSHFUR1FOI20</v>
      </c>
      <c r="C1317" t="str">
        <f>IF(B1317="*","*",_xlfn.XLOOKUP(B1317,'RES TECH'!M:M,'RES TECH'!K:K))</f>
        <v>RESFOI</v>
      </c>
      <c r="D1317" t="str">
        <f>IF(B1317="*","*",_xlfn.XLOOKUP(B1317,'RES TECH'!M:M,'RES TECH'!L:L))</f>
        <v>RESHOUHIOldSHEUE</v>
      </c>
      <c r="E1317">
        <f>IF(B1317="*","*",_xlfn.XLOOKUP(B1317,'RES TECH'!M:M,'RES TECH'!O:O))</f>
        <v>2020</v>
      </c>
      <c r="F1317" s="12">
        <f>IF(B1317="*","*",_xlfn.XLOOKUP(B1317,'RES TECH'!M:M,'RES TECH'!Y:Y))</f>
        <v>27</v>
      </c>
      <c r="G1317" s="12">
        <f>IF(B1317="*","*",_xlfn.XLOOKUP(B1317,'RES TECH'!M:M,'RES TECH'!V:V))</f>
        <v>0.83</v>
      </c>
      <c r="H1317">
        <f>IF(B1317="*","*",_xlfn.XLOOKUP(B1317,'RES TECH'!M:M,'RES TECH'!AA:AA))</f>
        <v>31.536000000000001</v>
      </c>
      <c r="I1317" s="12">
        <f>IF(B1317="*","*",_xlfn.XLOOKUP(B1317,'RES TECH'!M:M,'RES TECH'!Z:Z))</f>
        <v>7.9105094690167521E-2</v>
      </c>
      <c r="J1317" s="12">
        <f>IF(B1317="*","*",_xlfn.XLOOKUP(B1317,'RES TECH'!M:M,'RES TECH'!S:S))</f>
        <v>228.19943189953051</v>
      </c>
      <c r="K1317" s="12">
        <f t="shared" si="40"/>
        <v>11.409971594976525</v>
      </c>
      <c r="L1317" s="12">
        <f t="shared" si="41"/>
        <v>0.57049857974882634</v>
      </c>
      <c r="M1317">
        <f>IF(B1317="*","*",IF(_xlfn.XLOOKUP(B1317,'RES TECH'!$M:$M,'RES TECH'!$C:$C)="Low Income",IF(G1317&gt;1,IF(G1317&gt;3,0.3,0.24),0.12),IF(_xlfn.XLOOKUP(B1317,'RES TECH'!$M:$M,'RES TECH'!$C:$C)="Lower-middle Income",IF(G1317&gt;1,IF(G1317&gt;3,0.23,0.18),0.09),IF(_xlfn.XLOOKUP(B1317,'RES TECH'!$M:$M,'RES TECH'!$C:$C)="Upper-middle Income",IF(G1317&gt;1,IF(G1317&gt;3,0.15,0.12),0.06),IF(_xlfn.XLOOKUP(B1317,'RES TECH'!$M:$M,'RES TECH'!$C:$C)="High Income",IF(G1317&gt;1,IF(G1317&gt;3,0.08,0.06),0.03))))))</f>
        <v>0.03</v>
      </c>
    </row>
    <row r="1318" spans="2:13" x14ac:dyDescent="0.25">
      <c r="B1318" t="str">
        <f>IF('RES TECH'!N1314=1,'RES TECH'!M1314,"*")</f>
        <v>RESHOUHIOldSHFUR2FOI20</v>
      </c>
      <c r="C1318" t="str">
        <f>IF(B1318="*","*",_xlfn.XLOOKUP(B1318,'RES TECH'!M:M,'RES TECH'!K:K))</f>
        <v>RESFOI</v>
      </c>
      <c r="D1318" t="str">
        <f>IF(B1318="*","*",_xlfn.XLOOKUP(B1318,'RES TECH'!M:M,'RES TECH'!L:L))</f>
        <v>RESHOUHIOldSHEUE</v>
      </c>
      <c r="E1318">
        <f>IF(B1318="*","*",_xlfn.XLOOKUP(B1318,'RES TECH'!M:M,'RES TECH'!O:O))</f>
        <v>2020</v>
      </c>
      <c r="F1318" s="12">
        <f>IF(B1318="*","*",_xlfn.XLOOKUP(B1318,'RES TECH'!M:M,'RES TECH'!Y:Y))</f>
        <v>27</v>
      </c>
      <c r="G1318" s="12">
        <f>IF(B1318="*","*",_xlfn.XLOOKUP(B1318,'RES TECH'!M:M,'RES TECH'!V:V))</f>
        <v>0.83</v>
      </c>
      <c r="H1318">
        <f>IF(B1318="*","*",_xlfn.XLOOKUP(B1318,'RES TECH'!M:M,'RES TECH'!AA:AA))</f>
        <v>31.536000000000001</v>
      </c>
      <c r="I1318" s="12">
        <f>IF(B1318="*","*",_xlfn.XLOOKUP(B1318,'RES TECH'!M:M,'RES TECH'!Z:Z))</f>
        <v>7.9105094690167521E-2</v>
      </c>
      <c r="J1318" s="12">
        <f>IF(B1318="*","*",_xlfn.XLOOKUP(B1318,'RES TECH'!M:M,'RES TECH'!S:S))</f>
        <v>228.19943189953051</v>
      </c>
      <c r="K1318" s="12">
        <f t="shared" si="40"/>
        <v>11.409971594976525</v>
      </c>
      <c r="L1318" s="12">
        <f t="shared" si="41"/>
        <v>0.57049857974882634</v>
      </c>
      <c r="M1318">
        <f>IF(B1318="*","*",IF(_xlfn.XLOOKUP(B1318,'RES TECH'!$M:$M,'RES TECH'!$C:$C)="Low Income",IF(G1318&gt;1,IF(G1318&gt;3,0.3,0.24),0.12),IF(_xlfn.XLOOKUP(B1318,'RES TECH'!$M:$M,'RES TECH'!$C:$C)="Lower-middle Income",IF(G1318&gt;1,IF(G1318&gt;3,0.23,0.18),0.09),IF(_xlfn.XLOOKUP(B1318,'RES TECH'!$M:$M,'RES TECH'!$C:$C)="Upper-middle Income",IF(G1318&gt;1,IF(G1318&gt;3,0.15,0.12),0.06),IF(_xlfn.XLOOKUP(B1318,'RES TECH'!$M:$M,'RES TECH'!$C:$C)="High Income",IF(G1318&gt;1,IF(G1318&gt;3,0.08,0.06),0.03))))))</f>
        <v>0.03</v>
      </c>
    </row>
    <row r="1319" spans="2:13" x14ac:dyDescent="0.25">
      <c r="B1319" t="str">
        <f>IF('RES TECH'!N1315=1,'RES TECH'!M1315,"*")</f>
        <v>RESHOUHIOldSHFUR2FOI22</v>
      </c>
      <c r="C1319" t="str">
        <f>IF(B1319="*","*",_xlfn.XLOOKUP(B1319,'RES TECH'!M:M,'RES TECH'!K:K))</f>
        <v>RESFOI</v>
      </c>
      <c r="D1319" t="str">
        <f>IF(B1319="*","*",_xlfn.XLOOKUP(B1319,'RES TECH'!M:M,'RES TECH'!L:L))</f>
        <v>RESHOUHIOldSHEUE</v>
      </c>
      <c r="E1319">
        <f>IF(B1319="*","*",_xlfn.XLOOKUP(B1319,'RES TECH'!M:M,'RES TECH'!O:O))</f>
        <v>2022</v>
      </c>
      <c r="F1319" s="12">
        <f>IF(B1319="*","*",_xlfn.XLOOKUP(B1319,'RES TECH'!M:M,'RES TECH'!Y:Y))</f>
        <v>27</v>
      </c>
      <c r="G1319" s="12">
        <f>IF(B1319="*","*",_xlfn.XLOOKUP(B1319,'RES TECH'!M:M,'RES TECH'!V:V))</f>
        <v>0.84</v>
      </c>
      <c r="H1319">
        <f>IF(B1319="*","*",_xlfn.XLOOKUP(B1319,'RES TECH'!M:M,'RES TECH'!AA:AA))</f>
        <v>31.536000000000001</v>
      </c>
      <c r="I1319" s="12">
        <f>IF(B1319="*","*",_xlfn.XLOOKUP(B1319,'RES TECH'!M:M,'RES TECH'!Z:Z))</f>
        <v>7.9105094690167521E-2</v>
      </c>
      <c r="J1319" s="12">
        <f>IF(B1319="*","*",_xlfn.XLOOKUP(B1319,'RES TECH'!M:M,'RES TECH'!S:S))</f>
        <v>233.73153933951909</v>
      </c>
      <c r="K1319" s="12">
        <f t="shared" si="40"/>
        <v>11.686576966975956</v>
      </c>
      <c r="L1319" s="12">
        <f t="shared" si="41"/>
        <v>0.58432884834879784</v>
      </c>
      <c r="M1319">
        <f>IF(B1319="*","*",IF(_xlfn.XLOOKUP(B1319,'RES TECH'!$M:$M,'RES TECH'!$C:$C)="Low Income",IF(G1319&gt;1,IF(G1319&gt;3,0.3,0.24),0.12),IF(_xlfn.XLOOKUP(B1319,'RES TECH'!$M:$M,'RES TECH'!$C:$C)="Lower-middle Income",IF(G1319&gt;1,IF(G1319&gt;3,0.23,0.18),0.09),IF(_xlfn.XLOOKUP(B1319,'RES TECH'!$M:$M,'RES TECH'!$C:$C)="Upper-middle Income",IF(G1319&gt;1,IF(G1319&gt;3,0.15,0.12),0.06),IF(_xlfn.XLOOKUP(B1319,'RES TECH'!$M:$M,'RES TECH'!$C:$C)="High Income",IF(G1319&gt;1,IF(G1319&gt;3,0.08,0.06),0.03))))))</f>
        <v>0.03</v>
      </c>
    </row>
    <row r="1320" spans="2:13" x14ac:dyDescent="0.25">
      <c r="B1320" t="str">
        <f>IF('RES TECH'!N1316=1,'RES TECH'!M1316,"*")</f>
        <v>RESHOUHIOldSHFUR3FOI20</v>
      </c>
      <c r="C1320" t="str">
        <f>IF(B1320="*","*",_xlfn.XLOOKUP(B1320,'RES TECH'!M:M,'RES TECH'!K:K))</f>
        <v>RESFOI</v>
      </c>
      <c r="D1320" t="str">
        <f>IF(B1320="*","*",_xlfn.XLOOKUP(B1320,'RES TECH'!M:M,'RES TECH'!L:L))</f>
        <v>RESHOUHIOldSHEUE</v>
      </c>
      <c r="E1320">
        <f>IF(B1320="*","*",_xlfn.XLOOKUP(B1320,'RES TECH'!M:M,'RES TECH'!O:O))</f>
        <v>2020</v>
      </c>
      <c r="F1320" s="12">
        <f>IF(B1320="*","*",_xlfn.XLOOKUP(B1320,'RES TECH'!M:M,'RES TECH'!Y:Y))</f>
        <v>27</v>
      </c>
      <c r="G1320" s="12">
        <f>IF(B1320="*","*",_xlfn.XLOOKUP(B1320,'RES TECH'!M:M,'RES TECH'!V:V))</f>
        <v>0.85</v>
      </c>
      <c r="H1320">
        <f>IF(B1320="*","*",_xlfn.XLOOKUP(B1320,'RES TECH'!M:M,'RES TECH'!AA:AA))</f>
        <v>31.536000000000001</v>
      </c>
      <c r="I1320" s="12">
        <f>IF(B1320="*","*",_xlfn.XLOOKUP(B1320,'RES TECH'!M:M,'RES TECH'!Z:Z))</f>
        <v>7.9105094690167521E-2</v>
      </c>
      <c r="J1320" s="12">
        <f>IF(B1320="*","*",_xlfn.XLOOKUP(B1320,'RES TECH'!M:M,'RES TECH'!S:S))</f>
        <v>240.64667363950491</v>
      </c>
      <c r="K1320" s="12">
        <f t="shared" si="40"/>
        <v>12.032333681975246</v>
      </c>
      <c r="L1320" s="12">
        <f t="shared" si="41"/>
        <v>0.60161668409876234</v>
      </c>
      <c r="M1320">
        <f>IF(B1320="*","*",IF(_xlfn.XLOOKUP(B1320,'RES TECH'!$M:$M,'RES TECH'!$C:$C)="Low Income",IF(G1320&gt;1,IF(G1320&gt;3,0.3,0.24),0.12),IF(_xlfn.XLOOKUP(B1320,'RES TECH'!$M:$M,'RES TECH'!$C:$C)="Lower-middle Income",IF(G1320&gt;1,IF(G1320&gt;3,0.23,0.18),0.09),IF(_xlfn.XLOOKUP(B1320,'RES TECH'!$M:$M,'RES TECH'!$C:$C)="Upper-middle Income",IF(G1320&gt;1,IF(G1320&gt;3,0.15,0.12),0.06),IF(_xlfn.XLOOKUP(B1320,'RES TECH'!$M:$M,'RES TECH'!$C:$C)="High Income",IF(G1320&gt;1,IF(G1320&gt;3,0.08,0.06),0.03))))))</f>
        <v>0.03</v>
      </c>
    </row>
    <row r="1321" spans="2:13" x14ac:dyDescent="0.25">
      <c r="B1321" t="str">
        <f>IF('RES TECH'!N1317=1,'RES TECH'!M1317,"*")</f>
        <v>RESHOUHIOldSHFUR4FOI20</v>
      </c>
      <c r="C1321" t="str">
        <f>IF(B1321="*","*",_xlfn.XLOOKUP(B1321,'RES TECH'!M:M,'RES TECH'!K:K))</f>
        <v>RESFOI</v>
      </c>
      <c r="D1321" t="str">
        <f>IF(B1321="*","*",_xlfn.XLOOKUP(B1321,'RES TECH'!M:M,'RES TECH'!L:L))</f>
        <v>RESHOUHIOldSHEUE</v>
      </c>
      <c r="E1321">
        <f>IF(B1321="*","*",_xlfn.XLOOKUP(B1321,'RES TECH'!M:M,'RES TECH'!O:O))</f>
        <v>2020</v>
      </c>
      <c r="F1321" s="12">
        <f>IF(B1321="*","*",_xlfn.XLOOKUP(B1321,'RES TECH'!M:M,'RES TECH'!Y:Y))</f>
        <v>27</v>
      </c>
      <c r="G1321" s="12">
        <f>IF(B1321="*","*",_xlfn.XLOOKUP(B1321,'RES TECH'!M:M,'RES TECH'!V:V))</f>
        <v>0.97</v>
      </c>
      <c r="H1321">
        <f>IF(B1321="*","*",_xlfn.XLOOKUP(B1321,'RES TECH'!M:M,'RES TECH'!AA:AA))</f>
        <v>31.536000000000001</v>
      </c>
      <c r="I1321" s="12">
        <f>IF(B1321="*","*",_xlfn.XLOOKUP(B1321,'RES TECH'!M:M,'RES TECH'!Z:Z))</f>
        <v>7.9105094690167521E-2</v>
      </c>
      <c r="J1321" s="12">
        <f>IF(B1321="*","*",_xlfn.XLOOKUP(B1321,'RES TECH'!M:M,'RES TECH'!S:S))</f>
        <v>356.82092987926592</v>
      </c>
      <c r="K1321" s="12">
        <f t="shared" si="40"/>
        <v>17.841046493963297</v>
      </c>
      <c r="L1321" s="12">
        <f t="shared" si="41"/>
        <v>0.89205232469816487</v>
      </c>
      <c r="M1321">
        <f>IF(B1321="*","*",IF(_xlfn.XLOOKUP(B1321,'RES TECH'!$M:$M,'RES TECH'!$C:$C)="Low Income",IF(G1321&gt;1,IF(G1321&gt;3,0.3,0.24),0.12),IF(_xlfn.XLOOKUP(B1321,'RES TECH'!$M:$M,'RES TECH'!$C:$C)="Lower-middle Income",IF(G1321&gt;1,IF(G1321&gt;3,0.23,0.18),0.09),IF(_xlfn.XLOOKUP(B1321,'RES TECH'!$M:$M,'RES TECH'!$C:$C)="Upper-middle Income",IF(G1321&gt;1,IF(G1321&gt;3,0.15,0.12),0.06),IF(_xlfn.XLOOKUP(B1321,'RES TECH'!$M:$M,'RES TECH'!$C:$C)="High Income",IF(G1321&gt;1,IF(G1321&gt;3,0.08,0.06),0.03))))))</f>
        <v>0.03</v>
      </c>
    </row>
    <row r="1322" spans="2:13" x14ac:dyDescent="0.25">
      <c r="B1322" t="str">
        <f>IF('RES TECH'!N1318=1,'RES TECH'!M1318,"*")</f>
        <v>RESHOUHIOldSHFUR4FOI22</v>
      </c>
      <c r="C1322" t="str">
        <f>IF(B1322="*","*",_xlfn.XLOOKUP(B1322,'RES TECH'!M:M,'RES TECH'!K:K))</f>
        <v>RESFOI</v>
      </c>
      <c r="D1322" t="str">
        <f>IF(B1322="*","*",_xlfn.XLOOKUP(B1322,'RES TECH'!M:M,'RES TECH'!L:L))</f>
        <v>RESHOUHIOldSHEUE</v>
      </c>
      <c r="E1322">
        <f>IF(B1322="*","*",_xlfn.XLOOKUP(B1322,'RES TECH'!M:M,'RES TECH'!O:O))</f>
        <v>2022</v>
      </c>
      <c r="F1322" s="12">
        <f>IF(B1322="*","*",_xlfn.XLOOKUP(B1322,'RES TECH'!M:M,'RES TECH'!Y:Y))</f>
        <v>27</v>
      </c>
      <c r="G1322" s="12">
        <f>IF(B1322="*","*",_xlfn.XLOOKUP(B1322,'RES TECH'!M:M,'RES TECH'!V:V))</f>
        <v>0.97</v>
      </c>
      <c r="H1322">
        <f>IF(B1322="*","*",_xlfn.XLOOKUP(B1322,'RES TECH'!M:M,'RES TECH'!AA:AA))</f>
        <v>31.536000000000001</v>
      </c>
      <c r="I1322" s="12">
        <f>IF(B1322="*","*",_xlfn.XLOOKUP(B1322,'RES TECH'!M:M,'RES TECH'!Z:Z))</f>
        <v>7.9105094690167521E-2</v>
      </c>
      <c r="J1322" s="12">
        <f>IF(B1322="*","*",_xlfn.XLOOKUP(B1322,'RES TECH'!M:M,'RES TECH'!S:S))</f>
        <v>356.82092987926592</v>
      </c>
      <c r="K1322" s="12">
        <f t="shared" si="40"/>
        <v>17.841046493963297</v>
      </c>
      <c r="L1322" s="12">
        <f t="shared" si="41"/>
        <v>0.89205232469816487</v>
      </c>
      <c r="M1322">
        <f>IF(B1322="*","*",IF(_xlfn.XLOOKUP(B1322,'RES TECH'!$M:$M,'RES TECH'!$C:$C)="Low Income",IF(G1322&gt;1,IF(G1322&gt;3,0.3,0.24),0.12),IF(_xlfn.XLOOKUP(B1322,'RES TECH'!$M:$M,'RES TECH'!$C:$C)="Lower-middle Income",IF(G1322&gt;1,IF(G1322&gt;3,0.23,0.18),0.09),IF(_xlfn.XLOOKUP(B1322,'RES TECH'!$M:$M,'RES TECH'!$C:$C)="Upper-middle Income",IF(G1322&gt;1,IF(G1322&gt;3,0.15,0.12),0.06),IF(_xlfn.XLOOKUP(B1322,'RES TECH'!$M:$M,'RES TECH'!$C:$C)="High Income",IF(G1322&gt;1,IF(G1322&gt;3,0.08,0.06),0.03))))))</f>
        <v>0.03</v>
      </c>
    </row>
    <row r="1323" spans="2:13" x14ac:dyDescent="0.25">
      <c r="B1323" t="str">
        <f>IF('RES TECH'!N1319=1,'RES TECH'!M1319,"*")</f>
        <v>RESHOUHIOldSHRAD1FOI20</v>
      </c>
      <c r="C1323" t="str">
        <f>IF(B1323="*","*",_xlfn.XLOOKUP(B1323,'RES TECH'!M:M,'RES TECH'!K:K))</f>
        <v>RESFOI</v>
      </c>
      <c r="D1323" t="str">
        <f>IF(B1323="*","*",_xlfn.XLOOKUP(B1323,'RES TECH'!M:M,'RES TECH'!L:L))</f>
        <v>RESHOUHIOldSHEUE</v>
      </c>
      <c r="E1323">
        <f>IF(B1323="*","*",_xlfn.XLOOKUP(B1323,'RES TECH'!M:M,'RES TECH'!O:O))</f>
        <v>2020</v>
      </c>
      <c r="F1323" s="12">
        <f>IF(B1323="*","*",_xlfn.XLOOKUP(B1323,'RES TECH'!M:M,'RES TECH'!Y:Y))</f>
        <v>24</v>
      </c>
      <c r="G1323" s="12">
        <f>IF(B1323="*","*",_xlfn.XLOOKUP(B1323,'RES TECH'!M:M,'RES TECH'!V:V))</f>
        <v>0.84</v>
      </c>
      <c r="H1323">
        <f>IF(B1323="*","*",_xlfn.XLOOKUP(B1323,'RES TECH'!M:M,'RES TECH'!AA:AA))</f>
        <v>31.536000000000001</v>
      </c>
      <c r="I1323" s="12">
        <f>IF(B1323="*","*",_xlfn.XLOOKUP(B1323,'RES TECH'!M:M,'RES TECH'!Z:Z))</f>
        <v>7.9105094690167521E-2</v>
      </c>
      <c r="J1323" s="12">
        <f>IF(B1323="*","*",_xlfn.XLOOKUP(B1323,'RES TECH'!M:M,'RES TECH'!S:S))</f>
        <v>504.80480389896138</v>
      </c>
      <c r="K1323" s="12">
        <f t="shared" si="40"/>
        <v>25.240240194948072</v>
      </c>
      <c r="L1323" s="12">
        <f t="shared" si="41"/>
        <v>1.2620120097474037</v>
      </c>
      <c r="M1323">
        <f>IF(B1323="*","*",IF(_xlfn.XLOOKUP(B1323,'RES TECH'!$M:$M,'RES TECH'!$C:$C)="Low Income",IF(G1323&gt;1,IF(G1323&gt;3,0.3,0.24),0.12),IF(_xlfn.XLOOKUP(B1323,'RES TECH'!$M:$M,'RES TECH'!$C:$C)="Lower-middle Income",IF(G1323&gt;1,IF(G1323&gt;3,0.23,0.18),0.09),IF(_xlfn.XLOOKUP(B1323,'RES TECH'!$M:$M,'RES TECH'!$C:$C)="Upper-middle Income",IF(G1323&gt;1,IF(G1323&gt;3,0.15,0.12),0.06),IF(_xlfn.XLOOKUP(B1323,'RES TECH'!$M:$M,'RES TECH'!$C:$C)="High Income",IF(G1323&gt;1,IF(G1323&gt;3,0.08,0.06),0.03))))))</f>
        <v>0.03</v>
      </c>
    </row>
    <row r="1324" spans="2:13" x14ac:dyDescent="0.25">
      <c r="B1324" t="str">
        <f>IF('RES TECH'!N1320=1,'RES TECH'!M1320,"*")</f>
        <v>RESHOUHIOldSHRAD1FOI22</v>
      </c>
      <c r="C1324" t="str">
        <f>IF(B1324="*","*",_xlfn.XLOOKUP(B1324,'RES TECH'!M:M,'RES TECH'!K:K))</f>
        <v>RESFOI</v>
      </c>
      <c r="D1324" t="str">
        <f>IF(B1324="*","*",_xlfn.XLOOKUP(B1324,'RES TECH'!M:M,'RES TECH'!L:L))</f>
        <v>RESHOUHIOldSHEUE</v>
      </c>
      <c r="E1324">
        <f>IF(B1324="*","*",_xlfn.XLOOKUP(B1324,'RES TECH'!M:M,'RES TECH'!O:O))</f>
        <v>2022</v>
      </c>
      <c r="F1324" s="12">
        <f>IF(B1324="*","*",_xlfn.XLOOKUP(B1324,'RES TECH'!M:M,'RES TECH'!Y:Y))</f>
        <v>24</v>
      </c>
      <c r="G1324" s="12">
        <f>IF(B1324="*","*",_xlfn.XLOOKUP(B1324,'RES TECH'!M:M,'RES TECH'!V:V))</f>
        <v>0.86</v>
      </c>
      <c r="H1324">
        <f>IF(B1324="*","*",_xlfn.XLOOKUP(B1324,'RES TECH'!M:M,'RES TECH'!AA:AA))</f>
        <v>31.536000000000001</v>
      </c>
      <c r="I1324" s="12">
        <f>IF(B1324="*","*",_xlfn.XLOOKUP(B1324,'RES TECH'!M:M,'RES TECH'!Z:Z))</f>
        <v>7.9105094690167521E-2</v>
      </c>
      <c r="J1324" s="12">
        <f>IF(B1324="*","*",_xlfn.XLOOKUP(B1324,'RES TECH'!M:M,'RES TECH'!S:S))</f>
        <v>521.40112621892729</v>
      </c>
      <c r="K1324" s="12">
        <f t="shared" si="40"/>
        <v>26.070056310946367</v>
      </c>
      <c r="L1324" s="12">
        <f t="shared" si="41"/>
        <v>1.3035028155473185</v>
      </c>
      <c r="M1324">
        <f>IF(B1324="*","*",IF(_xlfn.XLOOKUP(B1324,'RES TECH'!$M:$M,'RES TECH'!$C:$C)="Low Income",IF(G1324&gt;1,IF(G1324&gt;3,0.3,0.24),0.12),IF(_xlfn.XLOOKUP(B1324,'RES TECH'!$M:$M,'RES TECH'!$C:$C)="Lower-middle Income",IF(G1324&gt;1,IF(G1324&gt;3,0.23,0.18),0.09),IF(_xlfn.XLOOKUP(B1324,'RES TECH'!$M:$M,'RES TECH'!$C:$C)="Upper-middle Income",IF(G1324&gt;1,IF(G1324&gt;3,0.15,0.12),0.06),IF(_xlfn.XLOOKUP(B1324,'RES TECH'!$M:$M,'RES TECH'!$C:$C)="High Income",IF(G1324&gt;1,IF(G1324&gt;3,0.08,0.06),0.03))))))</f>
        <v>0.03</v>
      </c>
    </row>
    <row r="1325" spans="2:13" x14ac:dyDescent="0.25">
      <c r="B1325" t="str">
        <f>IF('RES TECH'!N1321=1,'RES TECH'!M1321,"*")</f>
        <v>RESHOUHIOldSHRAD2FOI20</v>
      </c>
      <c r="C1325" t="str">
        <f>IF(B1325="*","*",_xlfn.XLOOKUP(B1325,'RES TECH'!M:M,'RES TECH'!K:K))</f>
        <v>RESFOI</v>
      </c>
      <c r="D1325" t="str">
        <f>IF(B1325="*","*",_xlfn.XLOOKUP(B1325,'RES TECH'!M:M,'RES TECH'!L:L))</f>
        <v>RESHOUHIOldSHEUE</v>
      </c>
      <c r="E1325">
        <f>IF(B1325="*","*",_xlfn.XLOOKUP(B1325,'RES TECH'!M:M,'RES TECH'!O:O))</f>
        <v>2020</v>
      </c>
      <c r="F1325" s="12">
        <f>IF(B1325="*","*",_xlfn.XLOOKUP(B1325,'RES TECH'!M:M,'RES TECH'!Y:Y))</f>
        <v>24</v>
      </c>
      <c r="G1325" s="12">
        <f>IF(B1325="*","*",_xlfn.XLOOKUP(B1325,'RES TECH'!M:M,'RES TECH'!V:V))</f>
        <v>0.84</v>
      </c>
      <c r="H1325">
        <f>IF(B1325="*","*",_xlfn.XLOOKUP(B1325,'RES TECH'!M:M,'RES TECH'!AA:AA))</f>
        <v>31.536000000000001</v>
      </c>
      <c r="I1325" s="12">
        <f>IF(B1325="*","*",_xlfn.XLOOKUP(B1325,'RES TECH'!M:M,'RES TECH'!Z:Z))</f>
        <v>7.9105094690167521E-2</v>
      </c>
      <c r="J1325" s="12">
        <f>IF(B1325="*","*",_xlfn.XLOOKUP(B1325,'RES TECH'!M:M,'RES TECH'!S:S))</f>
        <v>504.80480389896138</v>
      </c>
      <c r="K1325" s="12">
        <f t="shared" si="40"/>
        <v>25.240240194948072</v>
      </c>
      <c r="L1325" s="12">
        <f t="shared" si="41"/>
        <v>1.2620120097474037</v>
      </c>
      <c r="M1325">
        <f>IF(B1325="*","*",IF(_xlfn.XLOOKUP(B1325,'RES TECH'!$M:$M,'RES TECH'!$C:$C)="Low Income",IF(G1325&gt;1,IF(G1325&gt;3,0.3,0.24),0.12),IF(_xlfn.XLOOKUP(B1325,'RES TECH'!$M:$M,'RES TECH'!$C:$C)="Lower-middle Income",IF(G1325&gt;1,IF(G1325&gt;3,0.23,0.18),0.09),IF(_xlfn.XLOOKUP(B1325,'RES TECH'!$M:$M,'RES TECH'!$C:$C)="Upper-middle Income",IF(G1325&gt;1,IF(G1325&gt;3,0.15,0.12),0.06),IF(_xlfn.XLOOKUP(B1325,'RES TECH'!$M:$M,'RES TECH'!$C:$C)="High Income",IF(G1325&gt;1,IF(G1325&gt;3,0.08,0.06),0.03))))))</f>
        <v>0.03</v>
      </c>
    </row>
    <row r="1326" spans="2:13" x14ac:dyDescent="0.25">
      <c r="B1326" t="str">
        <f>IF('RES TECH'!N1322=1,'RES TECH'!M1322,"*")</f>
        <v>RESHOUHIOldSHRAD2FOI22</v>
      </c>
      <c r="C1326" t="str">
        <f>IF(B1326="*","*",_xlfn.XLOOKUP(B1326,'RES TECH'!M:M,'RES TECH'!K:K))</f>
        <v>RESFOI</v>
      </c>
      <c r="D1326" t="str">
        <f>IF(B1326="*","*",_xlfn.XLOOKUP(B1326,'RES TECH'!M:M,'RES TECH'!L:L))</f>
        <v>RESHOUHIOldSHEUE</v>
      </c>
      <c r="E1326">
        <f>IF(B1326="*","*",_xlfn.XLOOKUP(B1326,'RES TECH'!M:M,'RES TECH'!O:O))</f>
        <v>2022</v>
      </c>
      <c r="F1326" s="12">
        <f>IF(B1326="*","*",_xlfn.XLOOKUP(B1326,'RES TECH'!M:M,'RES TECH'!Y:Y))</f>
        <v>24</v>
      </c>
      <c r="G1326" s="12">
        <f>IF(B1326="*","*",_xlfn.XLOOKUP(B1326,'RES TECH'!M:M,'RES TECH'!V:V))</f>
        <v>0.86</v>
      </c>
      <c r="H1326">
        <f>IF(B1326="*","*",_xlfn.XLOOKUP(B1326,'RES TECH'!M:M,'RES TECH'!AA:AA))</f>
        <v>31.536000000000001</v>
      </c>
      <c r="I1326" s="12">
        <f>IF(B1326="*","*",_xlfn.XLOOKUP(B1326,'RES TECH'!M:M,'RES TECH'!Z:Z))</f>
        <v>7.9105094690167521E-2</v>
      </c>
      <c r="J1326" s="12">
        <f>IF(B1326="*","*",_xlfn.XLOOKUP(B1326,'RES TECH'!M:M,'RES TECH'!S:S))</f>
        <v>521.40112621892729</v>
      </c>
      <c r="K1326" s="12">
        <f t="shared" si="40"/>
        <v>26.070056310946367</v>
      </c>
      <c r="L1326" s="12">
        <f t="shared" si="41"/>
        <v>1.3035028155473185</v>
      </c>
      <c r="M1326">
        <f>IF(B1326="*","*",IF(_xlfn.XLOOKUP(B1326,'RES TECH'!$M:$M,'RES TECH'!$C:$C)="Low Income",IF(G1326&gt;1,IF(G1326&gt;3,0.3,0.24),0.12),IF(_xlfn.XLOOKUP(B1326,'RES TECH'!$M:$M,'RES TECH'!$C:$C)="Lower-middle Income",IF(G1326&gt;1,IF(G1326&gt;3,0.23,0.18),0.09),IF(_xlfn.XLOOKUP(B1326,'RES TECH'!$M:$M,'RES TECH'!$C:$C)="Upper-middle Income",IF(G1326&gt;1,IF(G1326&gt;3,0.15,0.12),0.06),IF(_xlfn.XLOOKUP(B1326,'RES TECH'!$M:$M,'RES TECH'!$C:$C)="High Income",IF(G1326&gt;1,IF(G1326&gt;3,0.08,0.06),0.03))))))</f>
        <v>0.03</v>
      </c>
    </row>
    <row r="1327" spans="2:13" x14ac:dyDescent="0.25">
      <c r="B1327" t="str">
        <f>IF('RES TECH'!N1323=1,'RES TECH'!M1323,"*")</f>
        <v>RESHOUHIOldSHRAD3FOI20</v>
      </c>
      <c r="C1327" t="str">
        <f>IF(B1327="*","*",_xlfn.XLOOKUP(B1327,'RES TECH'!M:M,'RES TECH'!K:K))</f>
        <v>RESFOI</v>
      </c>
      <c r="D1327" t="str">
        <f>IF(B1327="*","*",_xlfn.XLOOKUP(B1327,'RES TECH'!M:M,'RES TECH'!L:L))</f>
        <v>RESHOUHIOldSHEUE</v>
      </c>
      <c r="E1327">
        <f>IF(B1327="*","*",_xlfn.XLOOKUP(B1327,'RES TECH'!M:M,'RES TECH'!O:O))</f>
        <v>2020</v>
      </c>
      <c r="F1327" s="12">
        <f>IF(B1327="*","*",_xlfn.XLOOKUP(B1327,'RES TECH'!M:M,'RES TECH'!Y:Y))</f>
        <v>24</v>
      </c>
      <c r="G1327" s="12">
        <f>IF(B1327="*","*",_xlfn.XLOOKUP(B1327,'RES TECH'!M:M,'RES TECH'!V:V))</f>
        <v>0.87</v>
      </c>
      <c r="H1327">
        <f>IF(B1327="*","*",_xlfn.XLOOKUP(B1327,'RES TECH'!M:M,'RES TECH'!AA:AA))</f>
        <v>31.536000000000001</v>
      </c>
      <c r="I1327" s="12">
        <f>IF(B1327="*","*",_xlfn.XLOOKUP(B1327,'RES TECH'!M:M,'RES TECH'!Z:Z))</f>
        <v>7.9105094690167521E-2</v>
      </c>
      <c r="J1327" s="12">
        <f>IF(B1327="*","*",_xlfn.XLOOKUP(B1327,'RES TECH'!M:M,'RES TECH'!S:S))</f>
        <v>521.40112621892729</v>
      </c>
      <c r="K1327" s="12">
        <f t="shared" si="40"/>
        <v>26.070056310946367</v>
      </c>
      <c r="L1327" s="12">
        <f t="shared" si="41"/>
        <v>1.3035028155473185</v>
      </c>
      <c r="M1327">
        <f>IF(B1327="*","*",IF(_xlfn.XLOOKUP(B1327,'RES TECH'!$M:$M,'RES TECH'!$C:$C)="Low Income",IF(G1327&gt;1,IF(G1327&gt;3,0.3,0.24),0.12),IF(_xlfn.XLOOKUP(B1327,'RES TECH'!$M:$M,'RES TECH'!$C:$C)="Lower-middle Income",IF(G1327&gt;1,IF(G1327&gt;3,0.23,0.18),0.09),IF(_xlfn.XLOOKUP(B1327,'RES TECH'!$M:$M,'RES TECH'!$C:$C)="Upper-middle Income",IF(G1327&gt;1,IF(G1327&gt;3,0.15,0.12),0.06),IF(_xlfn.XLOOKUP(B1327,'RES TECH'!$M:$M,'RES TECH'!$C:$C)="High Income",IF(G1327&gt;1,IF(G1327&gt;3,0.08,0.06),0.03))))))</f>
        <v>0.03</v>
      </c>
    </row>
    <row r="1328" spans="2:13" x14ac:dyDescent="0.25">
      <c r="B1328" t="str">
        <f>IF('RES TECH'!N1324=1,'RES TECH'!M1324,"*")</f>
        <v>RESHOUHIOldSHRAD4FOI20</v>
      </c>
      <c r="C1328" t="str">
        <f>IF(B1328="*","*",_xlfn.XLOOKUP(B1328,'RES TECH'!M:M,'RES TECH'!K:K))</f>
        <v>RESFOI</v>
      </c>
      <c r="D1328" t="str">
        <f>IF(B1328="*","*",_xlfn.XLOOKUP(B1328,'RES TECH'!M:M,'RES TECH'!L:L))</f>
        <v>RESHOUHIOldSHEUE</v>
      </c>
      <c r="E1328">
        <f>IF(B1328="*","*",_xlfn.XLOOKUP(B1328,'RES TECH'!M:M,'RES TECH'!O:O))</f>
        <v>2020</v>
      </c>
      <c r="F1328" s="12">
        <f>IF(B1328="*","*",_xlfn.XLOOKUP(B1328,'RES TECH'!M:M,'RES TECH'!Y:Y))</f>
        <v>24</v>
      </c>
      <c r="G1328" s="12">
        <f>IF(B1328="*","*",_xlfn.XLOOKUP(B1328,'RES TECH'!M:M,'RES TECH'!V:V))</f>
        <v>0.9</v>
      </c>
      <c r="H1328">
        <f>IF(B1328="*","*",_xlfn.XLOOKUP(B1328,'RES TECH'!M:M,'RES TECH'!AA:AA))</f>
        <v>31.536000000000001</v>
      </c>
      <c r="I1328" s="12">
        <f>IF(B1328="*","*",_xlfn.XLOOKUP(B1328,'RES TECH'!M:M,'RES TECH'!Z:Z))</f>
        <v>7.9105094690167521E-2</v>
      </c>
      <c r="J1328" s="12">
        <f>IF(B1328="*","*",_xlfn.XLOOKUP(B1328,'RES TECH'!M:M,'RES TECH'!S:S))</f>
        <v>633.42630187869679</v>
      </c>
      <c r="K1328" s="12">
        <f t="shared" si="40"/>
        <v>31.67131509393484</v>
      </c>
      <c r="L1328" s="12">
        <f t="shared" si="41"/>
        <v>1.5835657546967421</v>
      </c>
      <c r="M1328">
        <f>IF(B1328="*","*",IF(_xlfn.XLOOKUP(B1328,'RES TECH'!$M:$M,'RES TECH'!$C:$C)="Low Income",IF(G1328&gt;1,IF(G1328&gt;3,0.3,0.24),0.12),IF(_xlfn.XLOOKUP(B1328,'RES TECH'!$M:$M,'RES TECH'!$C:$C)="Lower-middle Income",IF(G1328&gt;1,IF(G1328&gt;3,0.23,0.18),0.09),IF(_xlfn.XLOOKUP(B1328,'RES TECH'!$M:$M,'RES TECH'!$C:$C)="Upper-middle Income",IF(G1328&gt;1,IF(G1328&gt;3,0.15,0.12),0.06),IF(_xlfn.XLOOKUP(B1328,'RES TECH'!$M:$M,'RES TECH'!$C:$C)="High Income",IF(G1328&gt;1,IF(G1328&gt;3,0.08,0.06),0.03))))))</f>
        <v>0.03</v>
      </c>
    </row>
    <row r="1329" spans="2:13" x14ac:dyDescent="0.25">
      <c r="B1329" t="str">
        <f>IF('RES TECH'!N1325=1,'RES TECH'!M1325,"*")</f>
        <v>*</v>
      </c>
      <c r="C1329" t="str">
        <f>IF(B1329="*","*",_xlfn.XLOOKUP(B1329,'RES TECH'!M:M,'RES TECH'!K:K))</f>
        <v>*</v>
      </c>
      <c r="D1329" t="str">
        <f>IF(B1329="*","*",_xlfn.XLOOKUP(B1329,'RES TECH'!M:M,'RES TECH'!L:L))</f>
        <v>*</v>
      </c>
      <c r="E1329" t="str">
        <f>IF(B1329="*","*",_xlfn.XLOOKUP(B1329,'RES TECH'!M:M,'RES TECH'!O:O))</f>
        <v>*</v>
      </c>
      <c r="F1329" s="12" t="str">
        <f>IF(B1329="*","*",_xlfn.XLOOKUP(B1329,'RES TECH'!M:M,'RES TECH'!Y:Y))</f>
        <v>*</v>
      </c>
      <c r="G1329" s="12" t="str">
        <f>IF(B1329="*","*",_xlfn.XLOOKUP(B1329,'RES TECH'!M:M,'RES TECH'!V:V))</f>
        <v>*</v>
      </c>
      <c r="H1329" t="str">
        <f>IF(B1329="*","*",_xlfn.XLOOKUP(B1329,'RES TECH'!M:M,'RES TECH'!AA:AA))</f>
        <v>*</v>
      </c>
      <c r="I1329" s="12" t="str">
        <f>IF(B1329="*","*",_xlfn.XLOOKUP(B1329,'RES TECH'!M:M,'RES TECH'!Z:Z))</f>
        <v>*</v>
      </c>
      <c r="J1329" s="12" t="str">
        <f>IF(B1329="*","*",_xlfn.XLOOKUP(B1329,'RES TECH'!M:M,'RES TECH'!S:S))</f>
        <v>*</v>
      </c>
      <c r="K1329" s="12" t="str">
        <f t="shared" si="40"/>
        <v>*</v>
      </c>
      <c r="L1329" s="12" t="str">
        <f t="shared" si="41"/>
        <v>*</v>
      </c>
      <c r="M1329" t="str">
        <f>IF(B1329="*","*",IF(_xlfn.XLOOKUP(B1329,'RES TECH'!$M:$M,'RES TECH'!$C:$C)="Low Income",IF(G1329&gt;1,IF(G1329&gt;3,0.3,0.24),0.12),IF(_xlfn.XLOOKUP(B1329,'RES TECH'!$M:$M,'RES TECH'!$C:$C)="Lower-middle Income",IF(G1329&gt;1,IF(G1329&gt;3,0.23,0.18),0.09),IF(_xlfn.XLOOKUP(B1329,'RES TECH'!$M:$M,'RES TECH'!$C:$C)="Upper-middle Income",IF(G1329&gt;1,IF(G1329&gt;3,0.15,0.12),0.06),IF(_xlfn.XLOOKUP(B1329,'RES TECH'!$M:$M,'RES TECH'!$C:$C)="High Income",IF(G1329&gt;1,IF(G1329&gt;3,0.08,0.06),0.03))))))</f>
        <v>*</v>
      </c>
    </row>
    <row r="1330" spans="2:13" x14ac:dyDescent="0.25">
      <c r="B1330" t="str">
        <f>IF('RES TECH'!N1326=1,'RES TECH'!M1326,"*")</f>
        <v>RESHOUHIOldSCAHP2NGA20</v>
      </c>
      <c r="C1330" t="str">
        <f>IF(B1330="*","*",_xlfn.XLOOKUP(B1330,'RES TECH'!M:M,'RES TECH'!K:K))</f>
        <v>RESNGA</v>
      </c>
      <c r="D1330" t="str">
        <f>IF(B1330="*","*",_xlfn.XLOOKUP(B1330,'RES TECH'!M:M,'RES TECH'!L:L))</f>
        <v>RESHOUHIOldSCEUE</v>
      </c>
      <c r="E1330">
        <f>IF(B1330="*","*",_xlfn.XLOOKUP(B1330,'RES TECH'!M:M,'RES TECH'!O:O))</f>
        <v>2020</v>
      </c>
      <c r="F1330" s="12">
        <f>IF(B1330="*","*",_xlfn.XLOOKUP(B1330,'RES TECH'!M:M,'RES TECH'!Y:Y))</f>
        <v>16</v>
      </c>
      <c r="G1330" s="12">
        <f>IF(B1330="*","*",_xlfn.XLOOKUP(B1330,'RES TECH'!M:M,'RES TECH'!V:V))</f>
        <v>0.6</v>
      </c>
      <c r="H1330">
        <f>IF(B1330="*","*",_xlfn.XLOOKUP(B1330,'RES TECH'!M:M,'RES TECH'!AA:AA))</f>
        <v>31.536000000000001</v>
      </c>
      <c r="I1330" s="12">
        <f>IF(B1330="*","*",_xlfn.XLOOKUP(B1330,'RES TECH'!M:M,'RES TECH'!Z:Z))</f>
        <v>7.2863694504238907E-2</v>
      </c>
      <c r="J1330" s="12">
        <f>IF(B1330="*","*",_xlfn.XLOOKUP(B1330,'RES TECH'!M:M,'RES TECH'!S:S))</f>
        <v>1108.4169722739509</v>
      </c>
      <c r="K1330" s="12">
        <f t="shared" si="40"/>
        <v>55.420848613697551</v>
      </c>
      <c r="L1330" s="12">
        <f t="shared" si="41"/>
        <v>2.7710424306848775</v>
      </c>
      <c r="M1330">
        <f>IF(B1330="*","*",IF(_xlfn.XLOOKUP(B1330,'RES TECH'!$M:$M,'RES TECH'!$C:$C)="Low Income",IF(G1330&gt;1,IF(G1330&gt;3,0.3,0.24),0.12),IF(_xlfn.XLOOKUP(B1330,'RES TECH'!$M:$M,'RES TECH'!$C:$C)="Lower-middle Income",IF(G1330&gt;1,IF(G1330&gt;3,0.23,0.18),0.09),IF(_xlfn.XLOOKUP(B1330,'RES TECH'!$M:$M,'RES TECH'!$C:$C)="Upper-middle Income",IF(G1330&gt;1,IF(G1330&gt;3,0.15,0.12),0.06),IF(_xlfn.XLOOKUP(B1330,'RES TECH'!$M:$M,'RES TECH'!$C:$C)="High Income",IF(G1330&gt;1,IF(G1330&gt;3,0.08,0.06),0.03))))))</f>
        <v>0.03</v>
      </c>
    </row>
    <row r="1331" spans="2:13" x14ac:dyDescent="0.25">
      <c r="B1331" t="str">
        <f>IF('RES TECH'!N1327=1,'RES TECH'!M1327,"*")</f>
        <v>RESHOUHIOldSCAHP1ELC20</v>
      </c>
      <c r="C1331" t="str">
        <f>IF(B1331="*","*",_xlfn.XLOOKUP(B1331,'RES TECH'!M:M,'RES TECH'!K:K))</f>
        <v>RESELC</v>
      </c>
      <c r="D1331" t="str">
        <f>IF(B1331="*","*",_xlfn.XLOOKUP(B1331,'RES TECH'!M:M,'RES TECH'!L:L))</f>
        <v>RESHOUHIOldSCEUE</v>
      </c>
      <c r="E1331">
        <f>IF(B1331="*","*",_xlfn.XLOOKUP(B1331,'RES TECH'!M:M,'RES TECH'!O:O))</f>
        <v>2020</v>
      </c>
      <c r="F1331" s="12">
        <f>IF(B1331="*","*",_xlfn.XLOOKUP(B1331,'RES TECH'!M:M,'RES TECH'!Y:Y))</f>
        <v>16</v>
      </c>
      <c r="G1331" s="12">
        <f>IF(B1331="*","*",_xlfn.XLOOKUP(B1331,'RES TECH'!M:M,'RES TECH'!V:V))</f>
        <v>4.1031652989449006</v>
      </c>
      <c r="H1331">
        <f>IF(B1331="*","*",_xlfn.XLOOKUP(B1331,'RES TECH'!M:M,'RES TECH'!AA:AA))</f>
        <v>31.536000000000001</v>
      </c>
      <c r="I1331" s="12">
        <f>IF(B1331="*","*",_xlfn.XLOOKUP(B1331,'RES TECH'!M:M,'RES TECH'!Z:Z))</f>
        <v>7.2863694504238907E-2</v>
      </c>
      <c r="J1331" s="12">
        <f>IF(B1331="*","*",_xlfn.XLOOKUP(B1331,'RES TECH'!M:M,'RES TECH'!S:S))</f>
        <v>395.28105261240148</v>
      </c>
      <c r="K1331" s="12">
        <f t="shared" si="40"/>
        <v>19.764052630620075</v>
      </c>
      <c r="L1331" s="12">
        <f t="shared" si="41"/>
        <v>0.98820263153100374</v>
      </c>
      <c r="M1331">
        <f>IF(B1331="*","*",IF(_xlfn.XLOOKUP(B1331,'RES TECH'!$M:$M,'RES TECH'!$C:$C)="Low Income",IF(G1331&gt;1,IF(G1331&gt;3,0.3,0.24),0.12),IF(_xlfn.XLOOKUP(B1331,'RES TECH'!$M:$M,'RES TECH'!$C:$C)="Lower-middle Income",IF(G1331&gt;1,IF(G1331&gt;3,0.23,0.18),0.09),IF(_xlfn.XLOOKUP(B1331,'RES TECH'!$M:$M,'RES TECH'!$C:$C)="Upper-middle Income",IF(G1331&gt;1,IF(G1331&gt;3,0.15,0.12),0.06),IF(_xlfn.XLOOKUP(B1331,'RES TECH'!$M:$M,'RES TECH'!$C:$C)="High Income",IF(G1331&gt;1,IF(G1331&gt;3,0.08,0.06),0.03))))))</f>
        <v>0.08</v>
      </c>
    </row>
    <row r="1332" spans="2:13" x14ac:dyDescent="0.25">
      <c r="B1332" t="str">
        <f>IF('RES TECH'!N1328=1,'RES TECH'!M1328,"*")</f>
        <v>RESHOUHIOldSCAHP1ELC23</v>
      </c>
      <c r="C1332" t="str">
        <f>IF(B1332="*","*",_xlfn.XLOOKUP(B1332,'RES TECH'!M:M,'RES TECH'!K:K))</f>
        <v>RESELC</v>
      </c>
      <c r="D1332" t="str">
        <f>IF(B1332="*","*",_xlfn.XLOOKUP(B1332,'RES TECH'!M:M,'RES TECH'!L:L))</f>
        <v>RESHOUHIOldSCEUE</v>
      </c>
      <c r="E1332">
        <f>IF(B1332="*","*",_xlfn.XLOOKUP(B1332,'RES TECH'!M:M,'RES TECH'!O:O))</f>
        <v>2023</v>
      </c>
      <c r="F1332" s="12">
        <f>IF(B1332="*","*",_xlfn.XLOOKUP(B1332,'RES TECH'!M:M,'RES TECH'!Y:Y))</f>
        <v>16</v>
      </c>
      <c r="G1332" s="12">
        <f>IF(B1332="*","*",_xlfn.XLOOKUP(B1332,'RES TECH'!M:M,'RES TECH'!V:V))</f>
        <v>4.1031652989449006</v>
      </c>
      <c r="H1332">
        <f>IF(B1332="*","*",_xlfn.XLOOKUP(B1332,'RES TECH'!M:M,'RES TECH'!AA:AA))</f>
        <v>31.536000000000001</v>
      </c>
      <c r="I1332" s="12">
        <f>IF(B1332="*","*",_xlfn.XLOOKUP(B1332,'RES TECH'!M:M,'RES TECH'!Z:Z))</f>
        <v>7.2863694504238907E-2</v>
      </c>
      <c r="J1332" s="12">
        <f>IF(B1332="*","*",_xlfn.XLOOKUP(B1332,'RES TECH'!M:M,'RES TECH'!S:S))</f>
        <v>395.28105261240148</v>
      </c>
      <c r="K1332" s="12">
        <f t="shared" si="40"/>
        <v>19.764052630620075</v>
      </c>
      <c r="L1332" s="12">
        <f t="shared" si="41"/>
        <v>0.98820263153100374</v>
      </c>
      <c r="M1332">
        <f>IF(B1332="*","*",IF(_xlfn.XLOOKUP(B1332,'RES TECH'!$M:$M,'RES TECH'!$C:$C)="Low Income",IF(G1332&gt;1,IF(G1332&gt;3,0.3,0.24),0.12),IF(_xlfn.XLOOKUP(B1332,'RES TECH'!$M:$M,'RES TECH'!$C:$C)="Lower-middle Income",IF(G1332&gt;1,IF(G1332&gt;3,0.23,0.18),0.09),IF(_xlfn.XLOOKUP(B1332,'RES TECH'!$M:$M,'RES TECH'!$C:$C)="Upper-middle Income",IF(G1332&gt;1,IF(G1332&gt;3,0.15,0.12),0.06),IF(_xlfn.XLOOKUP(B1332,'RES TECH'!$M:$M,'RES TECH'!$C:$C)="High Income",IF(G1332&gt;1,IF(G1332&gt;3,0.08,0.06),0.03))))))</f>
        <v>0.08</v>
      </c>
    </row>
    <row r="1333" spans="2:13" x14ac:dyDescent="0.25">
      <c r="B1333" t="str">
        <f>IF('RES TECH'!N1329=1,'RES TECH'!M1329,"*")</f>
        <v>RESHOUHIOldSCAHP2ELC20</v>
      </c>
      <c r="C1333" t="str">
        <f>IF(B1333="*","*",_xlfn.XLOOKUP(B1333,'RES TECH'!M:M,'RES TECH'!K:K))</f>
        <v>RESELC</v>
      </c>
      <c r="D1333" t="str">
        <f>IF(B1333="*","*",_xlfn.XLOOKUP(B1333,'RES TECH'!M:M,'RES TECH'!L:L))</f>
        <v>RESHOUHIOldSCEUE</v>
      </c>
      <c r="E1333">
        <f>IF(B1333="*","*",_xlfn.XLOOKUP(B1333,'RES TECH'!M:M,'RES TECH'!O:O))</f>
        <v>2020</v>
      </c>
      <c r="F1333" s="12">
        <f>IF(B1333="*","*",_xlfn.XLOOKUP(B1333,'RES TECH'!M:M,'RES TECH'!Y:Y))</f>
        <v>16</v>
      </c>
      <c r="G1333" s="12">
        <f>IF(B1333="*","*",_xlfn.XLOOKUP(B1333,'RES TECH'!M:M,'RES TECH'!V:V))</f>
        <v>4.484173505275499</v>
      </c>
      <c r="H1333">
        <f>IF(B1333="*","*",_xlfn.XLOOKUP(B1333,'RES TECH'!M:M,'RES TECH'!AA:AA))</f>
        <v>31.536000000000001</v>
      </c>
      <c r="I1333" s="12">
        <f>IF(B1333="*","*",_xlfn.XLOOKUP(B1333,'RES TECH'!M:M,'RES TECH'!Z:Z))</f>
        <v>7.2863694504238907E-2</v>
      </c>
      <c r="J1333" s="12">
        <f>IF(B1333="*","*",_xlfn.XLOOKUP(B1333,'RES TECH'!M:M,'RES TECH'!S:S))</f>
        <v>415.65636460273151</v>
      </c>
      <c r="K1333" s="12">
        <f t="shared" si="40"/>
        <v>20.782818230136577</v>
      </c>
      <c r="L1333" s="12">
        <f t="shared" si="41"/>
        <v>1.0391409115068289</v>
      </c>
      <c r="M1333">
        <f>IF(B1333="*","*",IF(_xlfn.XLOOKUP(B1333,'RES TECH'!$M:$M,'RES TECH'!$C:$C)="Low Income",IF(G1333&gt;1,IF(G1333&gt;3,0.3,0.24),0.12),IF(_xlfn.XLOOKUP(B1333,'RES TECH'!$M:$M,'RES TECH'!$C:$C)="Lower-middle Income",IF(G1333&gt;1,IF(G1333&gt;3,0.23,0.18),0.09),IF(_xlfn.XLOOKUP(B1333,'RES TECH'!$M:$M,'RES TECH'!$C:$C)="Upper-middle Income",IF(G1333&gt;1,IF(G1333&gt;3,0.15,0.12),0.06),IF(_xlfn.XLOOKUP(B1333,'RES TECH'!$M:$M,'RES TECH'!$C:$C)="High Income",IF(G1333&gt;1,IF(G1333&gt;3,0.08,0.06),0.03))))))</f>
        <v>0.08</v>
      </c>
    </row>
    <row r="1334" spans="2:13" x14ac:dyDescent="0.25">
      <c r="B1334" t="str">
        <f>IF('RES TECH'!N1330=1,'RES TECH'!M1330,"*")</f>
        <v>RESHOUHIOldSCAHP2ELC23</v>
      </c>
      <c r="C1334" t="str">
        <f>IF(B1334="*","*",_xlfn.XLOOKUP(B1334,'RES TECH'!M:M,'RES TECH'!K:K))</f>
        <v>RESELC</v>
      </c>
      <c r="D1334" t="str">
        <f>IF(B1334="*","*",_xlfn.XLOOKUP(B1334,'RES TECH'!M:M,'RES TECH'!L:L))</f>
        <v>RESHOUHIOldSCEUE</v>
      </c>
      <c r="E1334">
        <f>IF(B1334="*","*",_xlfn.XLOOKUP(B1334,'RES TECH'!M:M,'RES TECH'!O:O))</f>
        <v>2023</v>
      </c>
      <c r="F1334" s="12">
        <f>IF(B1334="*","*",_xlfn.XLOOKUP(B1334,'RES TECH'!M:M,'RES TECH'!Y:Y))</f>
        <v>16</v>
      </c>
      <c r="G1334" s="12">
        <f>IF(B1334="*","*",_xlfn.XLOOKUP(B1334,'RES TECH'!M:M,'RES TECH'!V:V))</f>
        <v>4.6307151230949586</v>
      </c>
      <c r="H1334">
        <f>IF(B1334="*","*",_xlfn.XLOOKUP(B1334,'RES TECH'!M:M,'RES TECH'!AA:AA))</f>
        <v>31.536000000000001</v>
      </c>
      <c r="I1334" s="12">
        <f>IF(B1334="*","*",_xlfn.XLOOKUP(B1334,'RES TECH'!M:M,'RES TECH'!Z:Z))</f>
        <v>7.2863694504238907E-2</v>
      </c>
      <c r="J1334" s="12">
        <f>IF(B1334="*","*",_xlfn.XLOOKUP(B1334,'RES TECH'!M:M,'RES TECH'!S:S))</f>
        <v>419.73142700079751</v>
      </c>
      <c r="K1334" s="12">
        <f t="shared" si="40"/>
        <v>20.986571350039878</v>
      </c>
      <c r="L1334" s="12">
        <f t="shared" si="41"/>
        <v>1.0493285675019939</v>
      </c>
      <c r="M1334">
        <f>IF(B1334="*","*",IF(_xlfn.XLOOKUP(B1334,'RES TECH'!$M:$M,'RES TECH'!$C:$C)="Low Income",IF(G1334&gt;1,IF(G1334&gt;3,0.3,0.24),0.12),IF(_xlfn.XLOOKUP(B1334,'RES TECH'!$M:$M,'RES TECH'!$C:$C)="Lower-middle Income",IF(G1334&gt;1,IF(G1334&gt;3,0.23,0.18),0.09),IF(_xlfn.XLOOKUP(B1334,'RES TECH'!$M:$M,'RES TECH'!$C:$C)="Upper-middle Income",IF(G1334&gt;1,IF(G1334&gt;3,0.15,0.12),0.06),IF(_xlfn.XLOOKUP(B1334,'RES TECH'!$M:$M,'RES TECH'!$C:$C)="High Income",IF(G1334&gt;1,IF(G1334&gt;3,0.08,0.06),0.03))))))</f>
        <v>0.08</v>
      </c>
    </row>
    <row r="1335" spans="2:13" x14ac:dyDescent="0.25">
      <c r="B1335" t="str">
        <f>IF('RES TECH'!N1331=1,'RES TECH'!M1331,"*")</f>
        <v>RESHOUHIOldSCAHP3ELC20</v>
      </c>
      <c r="C1335" t="str">
        <f>IF(B1335="*","*",_xlfn.XLOOKUP(B1335,'RES TECH'!M:M,'RES TECH'!K:K))</f>
        <v>RESELC</v>
      </c>
      <c r="D1335" t="str">
        <f>IF(B1335="*","*",_xlfn.XLOOKUP(B1335,'RES TECH'!M:M,'RES TECH'!L:L))</f>
        <v>RESHOUHIOldSCEUE</v>
      </c>
      <c r="E1335">
        <f>IF(B1335="*","*",_xlfn.XLOOKUP(B1335,'RES TECH'!M:M,'RES TECH'!O:O))</f>
        <v>2020</v>
      </c>
      <c r="F1335" s="12">
        <f>IF(B1335="*","*",_xlfn.XLOOKUP(B1335,'RES TECH'!M:M,'RES TECH'!Y:Y))</f>
        <v>16</v>
      </c>
      <c r="G1335" s="12">
        <f>IF(B1335="*","*",_xlfn.XLOOKUP(B1335,'RES TECH'!M:M,'RES TECH'!V:V))</f>
        <v>4.3962485345838216</v>
      </c>
      <c r="H1335">
        <f>IF(B1335="*","*",_xlfn.XLOOKUP(B1335,'RES TECH'!M:M,'RES TECH'!AA:AA))</f>
        <v>31.536000000000001</v>
      </c>
      <c r="I1335" s="12">
        <f>IF(B1335="*","*",_xlfn.XLOOKUP(B1335,'RES TECH'!M:M,'RES TECH'!Z:Z))</f>
        <v>7.2863694504238907E-2</v>
      </c>
      <c r="J1335" s="12">
        <f>IF(B1335="*","*",_xlfn.XLOOKUP(B1335,'RES TECH'!M:M,'RES TECH'!S:S))</f>
        <v>403.43117740853347</v>
      </c>
      <c r="K1335" s="12">
        <f t="shared" si="40"/>
        <v>20.171558870426676</v>
      </c>
      <c r="L1335" s="12">
        <f t="shared" si="41"/>
        <v>1.0085779435213338</v>
      </c>
      <c r="M1335">
        <f>IF(B1335="*","*",IF(_xlfn.XLOOKUP(B1335,'RES TECH'!$M:$M,'RES TECH'!$C:$C)="Low Income",IF(G1335&gt;1,IF(G1335&gt;3,0.3,0.24),0.12),IF(_xlfn.XLOOKUP(B1335,'RES TECH'!$M:$M,'RES TECH'!$C:$C)="Lower-middle Income",IF(G1335&gt;1,IF(G1335&gt;3,0.23,0.18),0.09),IF(_xlfn.XLOOKUP(B1335,'RES TECH'!$M:$M,'RES TECH'!$C:$C)="Upper-middle Income",IF(G1335&gt;1,IF(G1335&gt;3,0.15,0.12),0.06),IF(_xlfn.XLOOKUP(B1335,'RES TECH'!$M:$M,'RES TECH'!$C:$C)="High Income",IF(G1335&gt;1,IF(G1335&gt;3,0.08,0.06),0.03))))))</f>
        <v>0.08</v>
      </c>
    </row>
    <row r="1336" spans="2:13" x14ac:dyDescent="0.25">
      <c r="B1336" t="str">
        <f>IF('RES TECH'!N1332=1,'RES TECH'!M1332,"*")</f>
        <v>RESHOUHIOldSCAHP3ELC22</v>
      </c>
      <c r="C1336" t="str">
        <f>IF(B1336="*","*",_xlfn.XLOOKUP(B1336,'RES TECH'!M:M,'RES TECH'!K:K))</f>
        <v>RESELC</v>
      </c>
      <c r="D1336" t="str">
        <f>IF(B1336="*","*",_xlfn.XLOOKUP(B1336,'RES TECH'!M:M,'RES TECH'!L:L))</f>
        <v>RESHOUHIOldSCEUE</v>
      </c>
      <c r="E1336">
        <f>IF(B1336="*","*",_xlfn.XLOOKUP(B1336,'RES TECH'!M:M,'RES TECH'!O:O))</f>
        <v>2022</v>
      </c>
      <c r="F1336" s="12">
        <f>IF(B1336="*","*",_xlfn.XLOOKUP(B1336,'RES TECH'!M:M,'RES TECH'!Y:Y))</f>
        <v>16</v>
      </c>
      <c r="G1336" s="12">
        <f>IF(B1336="*","*",_xlfn.XLOOKUP(B1336,'RES TECH'!M:M,'RES TECH'!V:V))</f>
        <v>4.3962485345838216</v>
      </c>
      <c r="H1336">
        <f>IF(B1336="*","*",_xlfn.XLOOKUP(B1336,'RES TECH'!M:M,'RES TECH'!AA:AA))</f>
        <v>31.536000000000001</v>
      </c>
      <c r="I1336" s="12">
        <f>IF(B1336="*","*",_xlfn.XLOOKUP(B1336,'RES TECH'!M:M,'RES TECH'!Z:Z))</f>
        <v>7.2863694504238907E-2</v>
      </c>
      <c r="J1336" s="12">
        <f>IF(B1336="*","*",_xlfn.XLOOKUP(B1336,'RES TECH'!M:M,'RES TECH'!S:S))</f>
        <v>403.43117740853347</v>
      </c>
      <c r="K1336" s="12">
        <f t="shared" si="40"/>
        <v>20.171558870426676</v>
      </c>
      <c r="L1336" s="12">
        <f t="shared" si="41"/>
        <v>1.0085779435213338</v>
      </c>
      <c r="M1336">
        <f>IF(B1336="*","*",IF(_xlfn.XLOOKUP(B1336,'RES TECH'!$M:$M,'RES TECH'!$C:$C)="Low Income",IF(G1336&gt;1,IF(G1336&gt;3,0.3,0.24),0.12),IF(_xlfn.XLOOKUP(B1336,'RES TECH'!$M:$M,'RES TECH'!$C:$C)="Lower-middle Income",IF(G1336&gt;1,IF(G1336&gt;3,0.23,0.18),0.09),IF(_xlfn.XLOOKUP(B1336,'RES TECH'!$M:$M,'RES TECH'!$C:$C)="Upper-middle Income",IF(G1336&gt;1,IF(G1336&gt;3,0.15,0.12),0.06),IF(_xlfn.XLOOKUP(B1336,'RES TECH'!$M:$M,'RES TECH'!$C:$C)="High Income",IF(G1336&gt;1,IF(G1336&gt;3,0.08,0.06),0.03))))))</f>
        <v>0.08</v>
      </c>
    </row>
    <row r="1337" spans="2:13" x14ac:dyDescent="0.25">
      <c r="B1337" t="str">
        <f>IF('RES TECH'!N1333=1,'RES TECH'!M1333,"*")</f>
        <v>RESHOUHIOldSCAHP3ELC23</v>
      </c>
      <c r="C1337" t="str">
        <f>IF(B1337="*","*",_xlfn.XLOOKUP(B1337,'RES TECH'!M:M,'RES TECH'!K:K))</f>
        <v>RESELC</v>
      </c>
      <c r="D1337" t="str">
        <f>IF(B1337="*","*",_xlfn.XLOOKUP(B1337,'RES TECH'!M:M,'RES TECH'!L:L))</f>
        <v>RESHOUHIOldSCEUE</v>
      </c>
      <c r="E1337">
        <f>IF(B1337="*","*",_xlfn.XLOOKUP(B1337,'RES TECH'!M:M,'RES TECH'!O:O))</f>
        <v>2023</v>
      </c>
      <c r="F1337" s="12">
        <f>IF(B1337="*","*",_xlfn.XLOOKUP(B1337,'RES TECH'!M:M,'RES TECH'!Y:Y))</f>
        <v>16</v>
      </c>
      <c r="G1337" s="12">
        <f>IF(B1337="*","*",_xlfn.XLOOKUP(B1337,'RES TECH'!M:M,'RES TECH'!V:V))</f>
        <v>4.6893317702227444</v>
      </c>
      <c r="H1337">
        <f>IF(B1337="*","*",_xlfn.XLOOKUP(B1337,'RES TECH'!M:M,'RES TECH'!AA:AA))</f>
        <v>31.536000000000001</v>
      </c>
      <c r="I1337" s="12">
        <f>IF(B1337="*","*",_xlfn.XLOOKUP(B1337,'RES TECH'!M:M,'RES TECH'!Z:Z))</f>
        <v>7.2863694504238907E-2</v>
      </c>
      <c r="J1337" s="12">
        <f>IF(B1337="*","*",_xlfn.XLOOKUP(B1337,'RES TECH'!M:M,'RES TECH'!S:S))</f>
        <v>436.65492143041268</v>
      </c>
      <c r="K1337" s="12">
        <f t="shared" si="40"/>
        <v>21.832746071520635</v>
      </c>
      <c r="L1337" s="12">
        <f t="shared" si="41"/>
        <v>1.0916373035760318</v>
      </c>
      <c r="M1337">
        <f>IF(B1337="*","*",IF(_xlfn.XLOOKUP(B1337,'RES TECH'!$M:$M,'RES TECH'!$C:$C)="Low Income",IF(G1337&gt;1,IF(G1337&gt;3,0.3,0.24),0.12),IF(_xlfn.XLOOKUP(B1337,'RES TECH'!$M:$M,'RES TECH'!$C:$C)="Lower-middle Income",IF(G1337&gt;1,IF(G1337&gt;3,0.23,0.18),0.09),IF(_xlfn.XLOOKUP(B1337,'RES TECH'!$M:$M,'RES TECH'!$C:$C)="Upper-middle Income",IF(G1337&gt;1,IF(G1337&gt;3,0.15,0.12),0.06),IF(_xlfn.XLOOKUP(B1337,'RES TECH'!$M:$M,'RES TECH'!$C:$C)="High Income",IF(G1337&gt;1,IF(G1337&gt;3,0.08,0.06),0.03))))))</f>
        <v>0.08</v>
      </c>
    </row>
    <row r="1338" spans="2:13" x14ac:dyDescent="0.25">
      <c r="B1338" t="str">
        <f>IF('RES TECH'!N1334=1,'RES TECH'!M1334,"*")</f>
        <v>RESHOUHIOldSCAHP4ELC20</v>
      </c>
      <c r="C1338" t="str">
        <f>IF(B1338="*","*",_xlfn.XLOOKUP(B1338,'RES TECH'!M:M,'RES TECH'!K:K))</f>
        <v>RESELC</v>
      </c>
      <c r="D1338" t="str">
        <f>IF(B1338="*","*",_xlfn.XLOOKUP(B1338,'RES TECH'!M:M,'RES TECH'!L:L))</f>
        <v>RESHOUHIOldSCEUE</v>
      </c>
      <c r="E1338">
        <f>IF(B1338="*","*",_xlfn.XLOOKUP(B1338,'RES TECH'!M:M,'RES TECH'!O:O))</f>
        <v>2020</v>
      </c>
      <c r="F1338" s="12">
        <f>IF(B1338="*","*",_xlfn.XLOOKUP(B1338,'RES TECH'!M:M,'RES TECH'!Y:Y))</f>
        <v>16</v>
      </c>
      <c r="G1338" s="12">
        <f>IF(B1338="*","*",_xlfn.XLOOKUP(B1338,'RES TECH'!M:M,'RES TECH'!V:V))</f>
        <v>5.5685814771395066</v>
      </c>
      <c r="H1338">
        <f>IF(B1338="*","*",_xlfn.XLOOKUP(B1338,'RES TECH'!M:M,'RES TECH'!AA:AA))</f>
        <v>31.536000000000001</v>
      </c>
      <c r="I1338" s="12">
        <f>IF(B1338="*","*",_xlfn.XLOOKUP(B1338,'RES TECH'!M:M,'RES TECH'!Z:Z))</f>
        <v>7.2863694504238907E-2</v>
      </c>
      <c r="J1338" s="12">
        <f>IF(B1338="*","*",_xlfn.XLOOKUP(B1338,'RES TECH'!M:M,'RES TECH'!S:S))</f>
        <v>497.15761256405142</v>
      </c>
      <c r="K1338" s="12">
        <f t="shared" si="40"/>
        <v>24.857880628202572</v>
      </c>
      <c r="L1338" s="12">
        <f t="shared" si="41"/>
        <v>1.2428940314101287</v>
      </c>
      <c r="M1338">
        <f>IF(B1338="*","*",IF(_xlfn.XLOOKUP(B1338,'RES TECH'!$M:$M,'RES TECH'!$C:$C)="Low Income",IF(G1338&gt;1,IF(G1338&gt;3,0.3,0.24),0.12),IF(_xlfn.XLOOKUP(B1338,'RES TECH'!$M:$M,'RES TECH'!$C:$C)="Lower-middle Income",IF(G1338&gt;1,IF(G1338&gt;3,0.23,0.18),0.09),IF(_xlfn.XLOOKUP(B1338,'RES TECH'!$M:$M,'RES TECH'!$C:$C)="Upper-middle Income",IF(G1338&gt;1,IF(G1338&gt;3,0.15,0.12),0.06),IF(_xlfn.XLOOKUP(B1338,'RES TECH'!$M:$M,'RES TECH'!$C:$C)="High Income",IF(G1338&gt;1,IF(G1338&gt;3,0.08,0.06),0.03))))))</f>
        <v>0.08</v>
      </c>
    </row>
    <row r="1339" spans="2:13" x14ac:dyDescent="0.25">
      <c r="B1339" t="str">
        <f>IF('RES TECH'!N1335=1,'RES TECH'!M1335,"*")</f>
        <v>RESHOUHIOldSCAHP4ELC22</v>
      </c>
      <c r="C1339" t="str">
        <f>IF(B1339="*","*",_xlfn.XLOOKUP(B1339,'RES TECH'!M:M,'RES TECH'!K:K))</f>
        <v>RESELC</v>
      </c>
      <c r="D1339" t="str">
        <f>IF(B1339="*","*",_xlfn.XLOOKUP(B1339,'RES TECH'!M:M,'RES TECH'!L:L))</f>
        <v>RESHOUHIOldSCEUE</v>
      </c>
      <c r="E1339">
        <f>IF(B1339="*","*",_xlfn.XLOOKUP(B1339,'RES TECH'!M:M,'RES TECH'!O:O))</f>
        <v>2022</v>
      </c>
      <c r="F1339" s="12">
        <f>IF(B1339="*","*",_xlfn.XLOOKUP(B1339,'RES TECH'!M:M,'RES TECH'!Y:Y))</f>
        <v>16</v>
      </c>
      <c r="G1339" s="12">
        <f>IF(B1339="*","*",_xlfn.XLOOKUP(B1339,'RES TECH'!M:M,'RES TECH'!V:V))</f>
        <v>5.8616647127784294</v>
      </c>
      <c r="H1339">
        <f>IF(B1339="*","*",_xlfn.XLOOKUP(B1339,'RES TECH'!M:M,'RES TECH'!AA:AA))</f>
        <v>31.536000000000001</v>
      </c>
      <c r="I1339" s="12">
        <f>IF(B1339="*","*",_xlfn.XLOOKUP(B1339,'RES TECH'!M:M,'RES TECH'!Z:Z))</f>
        <v>7.2863694504238907E-2</v>
      </c>
      <c r="J1339" s="12">
        <f>IF(B1339="*","*",_xlfn.XLOOKUP(B1339,'RES TECH'!M:M,'RES TECH'!S:S))</f>
        <v>523.32380269900148</v>
      </c>
      <c r="K1339" s="12">
        <f t="shared" si="40"/>
        <v>26.166190134950075</v>
      </c>
      <c r="L1339" s="12">
        <f t="shared" si="41"/>
        <v>1.3083095067475039</v>
      </c>
      <c r="M1339">
        <f>IF(B1339="*","*",IF(_xlfn.XLOOKUP(B1339,'RES TECH'!$M:$M,'RES TECH'!$C:$C)="Low Income",IF(G1339&gt;1,IF(G1339&gt;3,0.3,0.24),0.12),IF(_xlfn.XLOOKUP(B1339,'RES TECH'!$M:$M,'RES TECH'!$C:$C)="Lower-middle Income",IF(G1339&gt;1,IF(G1339&gt;3,0.23,0.18),0.09),IF(_xlfn.XLOOKUP(B1339,'RES TECH'!$M:$M,'RES TECH'!$C:$C)="Upper-middle Income",IF(G1339&gt;1,IF(G1339&gt;3,0.15,0.12),0.06),IF(_xlfn.XLOOKUP(B1339,'RES TECH'!$M:$M,'RES TECH'!$C:$C)="High Income",IF(G1339&gt;1,IF(G1339&gt;3,0.08,0.06),0.03))))))</f>
        <v>0.08</v>
      </c>
    </row>
    <row r="1340" spans="2:13" x14ac:dyDescent="0.25">
      <c r="B1340" t="str">
        <f>IF('RES TECH'!N1336=1,'RES TECH'!M1336,"*")</f>
        <v>RESHOUHIOldSCGHP1ELC20</v>
      </c>
      <c r="C1340" t="str">
        <f>IF(B1340="*","*",_xlfn.XLOOKUP(B1340,'RES TECH'!M:M,'RES TECH'!K:K))</f>
        <v>RESELC</v>
      </c>
      <c r="D1340" t="str">
        <f>IF(B1340="*","*",_xlfn.XLOOKUP(B1340,'RES TECH'!M:M,'RES TECH'!L:L))</f>
        <v>RESHOUHIOldSCEUE</v>
      </c>
      <c r="E1340">
        <f>IF(B1340="*","*",_xlfn.XLOOKUP(B1340,'RES TECH'!M:M,'RES TECH'!O:O))</f>
        <v>2020</v>
      </c>
      <c r="F1340" s="12">
        <f>IF(B1340="*","*",_xlfn.XLOOKUP(B1340,'RES TECH'!M:M,'RES TECH'!Y:Y))</f>
        <v>15</v>
      </c>
      <c r="G1340" s="12">
        <f>IF(B1340="*","*",_xlfn.XLOOKUP(B1340,'RES TECH'!M:M,'RES TECH'!V:V))</f>
        <v>4.1348973607038122</v>
      </c>
      <c r="H1340">
        <f>IF(B1340="*","*",_xlfn.XLOOKUP(B1340,'RES TECH'!M:M,'RES TECH'!AA:AA))</f>
        <v>31.536000000000001</v>
      </c>
      <c r="I1340" s="12">
        <f>IF(B1340="*","*",_xlfn.XLOOKUP(B1340,'RES TECH'!M:M,'RES TECH'!Z:Z))</f>
        <v>7.2863694504238907E-2</v>
      </c>
      <c r="J1340" s="12">
        <f>IF(B1340="*","*",_xlfn.XLOOKUP(B1340,'RES TECH'!M:M,'RES TECH'!S:S))</f>
        <v>1271.4194681965901</v>
      </c>
      <c r="K1340" s="12">
        <f t="shared" si="40"/>
        <v>63.570973409829506</v>
      </c>
      <c r="L1340" s="12">
        <f t="shared" si="41"/>
        <v>3.1785486704914754</v>
      </c>
      <c r="M1340">
        <f>IF(B1340="*","*",IF(_xlfn.XLOOKUP(B1340,'RES TECH'!$M:$M,'RES TECH'!$C:$C)="Low Income",IF(G1340&gt;1,IF(G1340&gt;3,0.3,0.24),0.12),IF(_xlfn.XLOOKUP(B1340,'RES TECH'!$M:$M,'RES TECH'!$C:$C)="Lower-middle Income",IF(G1340&gt;1,IF(G1340&gt;3,0.23,0.18),0.09),IF(_xlfn.XLOOKUP(B1340,'RES TECH'!$M:$M,'RES TECH'!$C:$C)="Upper-middle Income",IF(G1340&gt;1,IF(G1340&gt;3,0.15,0.12),0.06),IF(_xlfn.XLOOKUP(B1340,'RES TECH'!$M:$M,'RES TECH'!$C:$C)="High Income",IF(G1340&gt;1,IF(G1340&gt;3,0.08,0.06),0.03))))))</f>
        <v>0.08</v>
      </c>
    </row>
    <row r="1341" spans="2:13" x14ac:dyDescent="0.25">
      <c r="B1341" t="str">
        <f>IF('RES TECH'!N1337=1,'RES TECH'!M1337,"*")</f>
        <v>RESHOUHIOldSCGHP2ELC20</v>
      </c>
      <c r="C1341" t="str">
        <f>IF(B1341="*","*",_xlfn.XLOOKUP(B1341,'RES TECH'!M:M,'RES TECH'!K:K))</f>
        <v>RESELC</v>
      </c>
      <c r="D1341" t="str">
        <f>IF(B1341="*","*",_xlfn.XLOOKUP(B1341,'RES TECH'!M:M,'RES TECH'!L:L))</f>
        <v>RESHOUHIOldSCEUE</v>
      </c>
      <c r="E1341">
        <f>IF(B1341="*","*",_xlfn.XLOOKUP(B1341,'RES TECH'!M:M,'RES TECH'!O:O))</f>
        <v>2020</v>
      </c>
      <c r="F1341" s="12">
        <f>IF(B1341="*","*",_xlfn.XLOOKUP(B1341,'RES TECH'!M:M,'RES TECH'!Y:Y))</f>
        <v>15</v>
      </c>
      <c r="G1341" s="12">
        <f>IF(B1341="*","*",_xlfn.XLOOKUP(B1341,'RES TECH'!M:M,'RES TECH'!V:V))</f>
        <v>5.0733137829912023</v>
      </c>
      <c r="H1341">
        <f>IF(B1341="*","*",_xlfn.XLOOKUP(B1341,'RES TECH'!M:M,'RES TECH'!AA:AA))</f>
        <v>31.536000000000001</v>
      </c>
      <c r="I1341" s="12">
        <f>IF(B1341="*","*",_xlfn.XLOOKUP(B1341,'RES TECH'!M:M,'RES TECH'!Z:Z))</f>
        <v>7.2863694504238907E-2</v>
      </c>
      <c r="J1341" s="12">
        <f>IF(B1341="*","*",_xlfn.XLOOKUP(B1341,'RES TECH'!M:M,'RES TECH'!S:S))</f>
        <v>1316.245154575317</v>
      </c>
      <c r="K1341" s="12">
        <f t="shared" si="40"/>
        <v>65.812257728765857</v>
      </c>
      <c r="L1341" s="12">
        <f t="shared" si="41"/>
        <v>3.2906128864382929</v>
      </c>
      <c r="M1341">
        <f>IF(B1341="*","*",IF(_xlfn.XLOOKUP(B1341,'RES TECH'!$M:$M,'RES TECH'!$C:$C)="Low Income",IF(G1341&gt;1,IF(G1341&gt;3,0.3,0.24),0.12),IF(_xlfn.XLOOKUP(B1341,'RES TECH'!$M:$M,'RES TECH'!$C:$C)="Lower-middle Income",IF(G1341&gt;1,IF(G1341&gt;3,0.23,0.18),0.09),IF(_xlfn.XLOOKUP(B1341,'RES TECH'!$M:$M,'RES TECH'!$C:$C)="Upper-middle Income",IF(G1341&gt;1,IF(G1341&gt;3,0.15,0.12),0.06),IF(_xlfn.XLOOKUP(B1341,'RES TECH'!$M:$M,'RES TECH'!$C:$C)="High Income",IF(G1341&gt;1,IF(G1341&gt;3,0.08,0.06),0.03))))))</f>
        <v>0.08</v>
      </c>
    </row>
    <row r="1342" spans="2:13" x14ac:dyDescent="0.25">
      <c r="B1342" t="str">
        <f>IF('RES TECH'!N1338=1,'RES TECH'!M1338,"*")</f>
        <v>*</v>
      </c>
      <c r="C1342" t="str">
        <f>IF(B1342="*","*",_xlfn.XLOOKUP(B1342,'RES TECH'!M:M,'RES TECH'!K:K))</f>
        <v>*</v>
      </c>
      <c r="D1342" t="str">
        <f>IF(B1342="*","*",_xlfn.XLOOKUP(B1342,'RES TECH'!M:M,'RES TECH'!L:L))</f>
        <v>*</v>
      </c>
      <c r="E1342" t="str">
        <f>IF(B1342="*","*",_xlfn.XLOOKUP(B1342,'RES TECH'!M:M,'RES TECH'!O:O))</f>
        <v>*</v>
      </c>
      <c r="F1342" s="12" t="str">
        <f>IF(B1342="*","*",_xlfn.XLOOKUP(B1342,'RES TECH'!M:M,'RES TECH'!Y:Y))</f>
        <v>*</v>
      </c>
      <c r="G1342" s="12" t="str">
        <f>IF(B1342="*","*",_xlfn.XLOOKUP(B1342,'RES TECH'!M:M,'RES TECH'!V:V))</f>
        <v>*</v>
      </c>
      <c r="H1342" t="str">
        <f>IF(B1342="*","*",_xlfn.XLOOKUP(B1342,'RES TECH'!M:M,'RES TECH'!AA:AA))</f>
        <v>*</v>
      </c>
      <c r="I1342" s="12" t="str">
        <f>IF(B1342="*","*",_xlfn.XLOOKUP(B1342,'RES TECH'!M:M,'RES TECH'!Z:Z))</f>
        <v>*</v>
      </c>
      <c r="J1342" s="12" t="str">
        <f>IF(B1342="*","*",_xlfn.XLOOKUP(B1342,'RES TECH'!M:M,'RES TECH'!S:S))</f>
        <v>*</v>
      </c>
      <c r="K1342" s="12" t="str">
        <f t="shared" si="40"/>
        <v>*</v>
      </c>
      <c r="L1342" s="12" t="str">
        <f t="shared" si="41"/>
        <v>*</v>
      </c>
      <c r="M1342" t="str">
        <f>IF(B1342="*","*",IF(_xlfn.XLOOKUP(B1342,'RES TECH'!$M:$M,'RES TECH'!$C:$C)="Low Income",IF(G1342&gt;1,IF(G1342&gt;3,0.3,0.24),0.12),IF(_xlfn.XLOOKUP(B1342,'RES TECH'!$M:$M,'RES TECH'!$C:$C)="Lower-middle Income",IF(G1342&gt;1,IF(G1342&gt;3,0.23,0.18),0.09),IF(_xlfn.XLOOKUP(B1342,'RES TECH'!$M:$M,'RES TECH'!$C:$C)="Upper-middle Income",IF(G1342&gt;1,IF(G1342&gt;3,0.15,0.12),0.06),IF(_xlfn.XLOOKUP(B1342,'RES TECH'!$M:$M,'RES TECH'!$C:$C)="High Income",IF(G1342&gt;1,IF(G1342&gt;3,0.08,0.06),0.03))))))</f>
        <v>*</v>
      </c>
    </row>
    <row r="1343" spans="2:13" x14ac:dyDescent="0.25">
      <c r="B1343" t="str">
        <f>IF('RES TECH'!N1339=1,'RES TECH'!M1339,"*")</f>
        <v>RESHOUHIOldSCGHP3ELC20</v>
      </c>
      <c r="C1343" t="str">
        <f>IF(B1343="*","*",_xlfn.XLOOKUP(B1343,'RES TECH'!M:M,'RES TECH'!K:K))</f>
        <v>RESELC</v>
      </c>
      <c r="D1343" t="str">
        <f>IF(B1343="*","*",_xlfn.XLOOKUP(B1343,'RES TECH'!M:M,'RES TECH'!L:L))</f>
        <v>RESHOUHIOldSCEUE</v>
      </c>
      <c r="E1343">
        <f>IF(B1343="*","*",_xlfn.XLOOKUP(B1343,'RES TECH'!M:M,'RES TECH'!O:O))</f>
        <v>2020</v>
      </c>
      <c r="F1343" s="12">
        <f>IF(B1343="*","*",_xlfn.XLOOKUP(B1343,'RES TECH'!M:M,'RES TECH'!Y:Y))</f>
        <v>15</v>
      </c>
      <c r="G1343" s="12">
        <f>IF(B1343="*","*",_xlfn.XLOOKUP(B1343,'RES TECH'!M:M,'RES TECH'!V:V))</f>
        <v>5.0146627565982396</v>
      </c>
      <c r="H1343">
        <f>IF(B1343="*","*",_xlfn.XLOOKUP(B1343,'RES TECH'!M:M,'RES TECH'!AA:AA))</f>
        <v>31.536000000000001</v>
      </c>
      <c r="I1343" s="12">
        <f>IF(B1343="*","*",_xlfn.XLOOKUP(B1343,'RES TECH'!M:M,'RES TECH'!Z:Z))</f>
        <v>7.2863694504238907E-2</v>
      </c>
      <c r="J1343" s="12">
        <f>IF(B1343="*","*",_xlfn.XLOOKUP(B1343,'RES TECH'!M:M,'RES TECH'!S:S))</f>
        <v>1316.245154575317</v>
      </c>
      <c r="K1343" s="12">
        <f t="shared" si="40"/>
        <v>65.812257728765857</v>
      </c>
      <c r="L1343" s="12">
        <f t="shared" si="41"/>
        <v>3.2906128864382929</v>
      </c>
      <c r="M1343">
        <f>IF(B1343="*","*",IF(_xlfn.XLOOKUP(B1343,'RES TECH'!$M:$M,'RES TECH'!$C:$C)="Low Income",IF(G1343&gt;1,IF(G1343&gt;3,0.3,0.24),0.12),IF(_xlfn.XLOOKUP(B1343,'RES TECH'!$M:$M,'RES TECH'!$C:$C)="Lower-middle Income",IF(G1343&gt;1,IF(G1343&gt;3,0.23,0.18),0.09),IF(_xlfn.XLOOKUP(B1343,'RES TECH'!$M:$M,'RES TECH'!$C:$C)="Upper-middle Income",IF(G1343&gt;1,IF(G1343&gt;3,0.15,0.12),0.06),IF(_xlfn.XLOOKUP(B1343,'RES TECH'!$M:$M,'RES TECH'!$C:$C)="High Income",IF(G1343&gt;1,IF(G1343&gt;3,0.08,0.06),0.03))))))</f>
        <v>0.08</v>
      </c>
    </row>
    <row r="1344" spans="2:13" x14ac:dyDescent="0.25">
      <c r="B1344" t="str">
        <f>IF('RES TECH'!N1340=1,'RES TECH'!M1340,"*")</f>
        <v>RESHOUHIOldSCGHP3ELC22</v>
      </c>
      <c r="C1344" t="str">
        <f>IF(B1344="*","*",_xlfn.XLOOKUP(B1344,'RES TECH'!M:M,'RES TECH'!K:K))</f>
        <v>RESELC</v>
      </c>
      <c r="D1344" t="str">
        <f>IF(B1344="*","*",_xlfn.XLOOKUP(B1344,'RES TECH'!M:M,'RES TECH'!L:L))</f>
        <v>RESHOUHIOldSCEUE</v>
      </c>
      <c r="E1344">
        <f>IF(B1344="*","*",_xlfn.XLOOKUP(B1344,'RES TECH'!M:M,'RES TECH'!O:O))</f>
        <v>2022</v>
      </c>
      <c r="F1344" s="12">
        <f>IF(B1344="*","*",_xlfn.XLOOKUP(B1344,'RES TECH'!M:M,'RES TECH'!Y:Y))</f>
        <v>15</v>
      </c>
      <c r="G1344" s="12">
        <f>IF(B1344="*","*",_xlfn.XLOOKUP(B1344,'RES TECH'!M:M,'RES TECH'!V:V))</f>
        <v>5.0146627565982396</v>
      </c>
      <c r="H1344">
        <f>IF(B1344="*","*",_xlfn.XLOOKUP(B1344,'RES TECH'!M:M,'RES TECH'!AA:AA))</f>
        <v>31.536000000000001</v>
      </c>
      <c r="I1344" s="12">
        <f>IF(B1344="*","*",_xlfn.XLOOKUP(B1344,'RES TECH'!M:M,'RES TECH'!Z:Z))</f>
        <v>7.2863694504238907E-2</v>
      </c>
      <c r="J1344" s="12">
        <f>IF(B1344="*","*",_xlfn.XLOOKUP(B1344,'RES TECH'!M:M,'RES TECH'!S:S))</f>
        <v>1316.245154575317</v>
      </c>
      <c r="K1344" s="12">
        <f t="shared" si="40"/>
        <v>65.812257728765857</v>
      </c>
      <c r="L1344" s="12">
        <f t="shared" si="41"/>
        <v>3.2906128864382929</v>
      </c>
      <c r="M1344">
        <f>IF(B1344="*","*",IF(_xlfn.XLOOKUP(B1344,'RES TECH'!$M:$M,'RES TECH'!$C:$C)="Low Income",IF(G1344&gt;1,IF(G1344&gt;3,0.3,0.24),0.12),IF(_xlfn.XLOOKUP(B1344,'RES TECH'!$M:$M,'RES TECH'!$C:$C)="Lower-middle Income",IF(G1344&gt;1,IF(G1344&gt;3,0.23,0.18),0.09),IF(_xlfn.XLOOKUP(B1344,'RES TECH'!$M:$M,'RES TECH'!$C:$C)="Upper-middle Income",IF(G1344&gt;1,IF(G1344&gt;3,0.15,0.12),0.06),IF(_xlfn.XLOOKUP(B1344,'RES TECH'!$M:$M,'RES TECH'!$C:$C)="High Income",IF(G1344&gt;1,IF(G1344&gt;3,0.08,0.06),0.03))))))</f>
        <v>0.08</v>
      </c>
    </row>
    <row r="1345" spans="2:13" x14ac:dyDescent="0.25">
      <c r="B1345" t="str">
        <f>IF('RES TECH'!N1341=1,'RES TECH'!M1341,"*")</f>
        <v>RESHOUHIOldSCGHP3ELC23</v>
      </c>
      <c r="C1345" t="str">
        <f>IF(B1345="*","*",_xlfn.XLOOKUP(B1345,'RES TECH'!M:M,'RES TECH'!K:K))</f>
        <v>RESELC</v>
      </c>
      <c r="D1345" t="str">
        <f>IF(B1345="*","*",_xlfn.XLOOKUP(B1345,'RES TECH'!M:M,'RES TECH'!L:L))</f>
        <v>RESHOUHIOldSCEUE</v>
      </c>
      <c r="E1345">
        <f>IF(B1345="*","*",_xlfn.XLOOKUP(B1345,'RES TECH'!M:M,'RES TECH'!O:O))</f>
        <v>2023</v>
      </c>
      <c r="F1345" s="12">
        <f>IF(B1345="*","*",_xlfn.XLOOKUP(B1345,'RES TECH'!M:M,'RES TECH'!Y:Y))</f>
        <v>15</v>
      </c>
      <c r="G1345" s="12">
        <f>IF(B1345="*","*",_xlfn.XLOOKUP(B1345,'RES TECH'!M:M,'RES TECH'!V:V))</f>
        <v>5.0146627565982396</v>
      </c>
      <c r="H1345">
        <f>IF(B1345="*","*",_xlfn.XLOOKUP(B1345,'RES TECH'!M:M,'RES TECH'!AA:AA))</f>
        <v>31.536000000000001</v>
      </c>
      <c r="I1345" s="12">
        <f>IF(B1345="*","*",_xlfn.XLOOKUP(B1345,'RES TECH'!M:M,'RES TECH'!Z:Z))</f>
        <v>7.2863694504238907E-2</v>
      </c>
      <c r="J1345" s="12">
        <f>IF(B1345="*","*",_xlfn.XLOOKUP(B1345,'RES TECH'!M:M,'RES TECH'!S:S))</f>
        <v>1316.245154575317</v>
      </c>
      <c r="K1345" s="12">
        <f t="shared" si="40"/>
        <v>65.812257728765857</v>
      </c>
      <c r="L1345" s="12">
        <f t="shared" si="41"/>
        <v>3.2906128864382929</v>
      </c>
      <c r="M1345">
        <f>IF(B1345="*","*",IF(_xlfn.XLOOKUP(B1345,'RES TECH'!$M:$M,'RES TECH'!$C:$C)="Low Income",IF(G1345&gt;1,IF(G1345&gt;3,0.3,0.24),0.12),IF(_xlfn.XLOOKUP(B1345,'RES TECH'!$M:$M,'RES TECH'!$C:$C)="Lower-middle Income",IF(G1345&gt;1,IF(G1345&gt;3,0.23,0.18),0.09),IF(_xlfn.XLOOKUP(B1345,'RES TECH'!$M:$M,'RES TECH'!$C:$C)="Upper-middle Income",IF(G1345&gt;1,IF(G1345&gt;3,0.15,0.12),0.06),IF(_xlfn.XLOOKUP(B1345,'RES TECH'!$M:$M,'RES TECH'!$C:$C)="High Income",IF(G1345&gt;1,IF(G1345&gt;3,0.08,0.06),0.03))))))</f>
        <v>0.08</v>
      </c>
    </row>
    <row r="1346" spans="2:13" x14ac:dyDescent="0.25">
      <c r="B1346" t="str">
        <f>IF('RES TECH'!N1342=1,'RES TECH'!M1342,"*")</f>
        <v>RESHOUHIOldSCGHP3ELC24</v>
      </c>
      <c r="C1346" t="str">
        <f>IF(B1346="*","*",_xlfn.XLOOKUP(B1346,'RES TECH'!M:M,'RES TECH'!K:K))</f>
        <v>RESELC</v>
      </c>
      <c r="D1346" t="str">
        <f>IF(B1346="*","*",_xlfn.XLOOKUP(B1346,'RES TECH'!M:M,'RES TECH'!L:L))</f>
        <v>RESHOUHIOldSCEUE</v>
      </c>
      <c r="E1346">
        <f>IF(B1346="*","*",_xlfn.XLOOKUP(B1346,'RES TECH'!M:M,'RES TECH'!O:O))</f>
        <v>2024</v>
      </c>
      <c r="F1346" s="12">
        <f>IF(B1346="*","*",_xlfn.XLOOKUP(B1346,'RES TECH'!M:M,'RES TECH'!Y:Y))</f>
        <v>15</v>
      </c>
      <c r="G1346" s="12">
        <f>IF(B1346="*","*",_xlfn.XLOOKUP(B1346,'RES TECH'!M:M,'RES TECH'!V:V))</f>
        <v>5.0146627565982396</v>
      </c>
      <c r="H1346">
        <f>IF(B1346="*","*",_xlfn.XLOOKUP(B1346,'RES TECH'!M:M,'RES TECH'!AA:AA))</f>
        <v>31.536000000000001</v>
      </c>
      <c r="I1346" s="12">
        <f>IF(B1346="*","*",_xlfn.XLOOKUP(B1346,'RES TECH'!M:M,'RES TECH'!Z:Z))</f>
        <v>7.2863694504238907E-2</v>
      </c>
      <c r="J1346" s="12">
        <f>IF(B1346="*","*",_xlfn.XLOOKUP(B1346,'RES TECH'!M:M,'RES TECH'!S:S))</f>
        <v>1316.245154575317</v>
      </c>
      <c r="K1346" s="12">
        <f t="shared" si="40"/>
        <v>65.812257728765857</v>
      </c>
      <c r="L1346" s="12">
        <f t="shared" si="41"/>
        <v>3.2906128864382929</v>
      </c>
      <c r="M1346">
        <f>IF(B1346="*","*",IF(_xlfn.XLOOKUP(B1346,'RES TECH'!$M:$M,'RES TECH'!$C:$C)="Low Income",IF(G1346&gt;1,IF(G1346&gt;3,0.3,0.24),0.12),IF(_xlfn.XLOOKUP(B1346,'RES TECH'!$M:$M,'RES TECH'!$C:$C)="Lower-middle Income",IF(G1346&gt;1,IF(G1346&gt;3,0.23,0.18),0.09),IF(_xlfn.XLOOKUP(B1346,'RES TECH'!$M:$M,'RES TECH'!$C:$C)="Upper-middle Income",IF(G1346&gt;1,IF(G1346&gt;3,0.15,0.12),0.06),IF(_xlfn.XLOOKUP(B1346,'RES TECH'!$M:$M,'RES TECH'!$C:$C)="High Income",IF(G1346&gt;1,IF(G1346&gt;3,0.08,0.06),0.03))))))</f>
        <v>0.08</v>
      </c>
    </row>
    <row r="1347" spans="2:13" x14ac:dyDescent="0.25">
      <c r="B1347" t="str">
        <f>IF('RES TECH'!N1343=1,'RES TECH'!M1343,"*")</f>
        <v>*</v>
      </c>
      <c r="C1347" t="str">
        <f>IF(B1347="*","*",_xlfn.XLOOKUP(B1347,'RES TECH'!M:M,'RES TECH'!K:K))</f>
        <v>*</v>
      </c>
      <c r="D1347" t="str">
        <f>IF(B1347="*","*",_xlfn.XLOOKUP(B1347,'RES TECH'!M:M,'RES TECH'!L:L))</f>
        <v>*</v>
      </c>
      <c r="E1347" t="str">
        <f>IF(B1347="*","*",_xlfn.XLOOKUP(B1347,'RES TECH'!M:M,'RES TECH'!O:O))</f>
        <v>*</v>
      </c>
      <c r="F1347" s="12" t="str">
        <f>IF(B1347="*","*",_xlfn.XLOOKUP(B1347,'RES TECH'!M:M,'RES TECH'!Y:Y))</f>
        <v>*</v>
      </c>
      <c r="G1347" s="12" t="str">
        <f>IF(B1347="*","*",_xlfn.XLOOKUP(B1347,'RES TECH'!M:M,'RES TECH'!V:V))</f>
        <v>*</v>
      </c>
      <c r="H1347" t="str">
        <f>IF(B1347="*","*",_xlfn.XLOOKUP(B1347,'RES TECH'!M:M,'RES TECH'!AA:AA))</f>
        <v>*</v>
      </c>
      <c r="I1347" s="12" t="str">
        <f>IF(B1347="*","*",_xlfn.XLOOKUP(B1347,'RES TECH'!M:M,'RES TECH'!Z:Z))</f>
        <v>*</v>
      </c>
      <c r="J1347" s="12" t="str">
        <f>IF(B1347="*","*",_xlfn.XLOOKUP(B1347,'RES TECH'!M:M,'RES TECH'!S:S))</f>
        <v>*</v>
      </c>
      <c r="K1347" s="12" t="str">
        <f t="shared" si="40"/>
        <v>*</v>
      </c>
      <c r="L1347" s="12" t="str">
        <f t="shared" si="41"/>
        <v>*</v>
      </c>
      <c r="M1347" t="str">
        <f>IF(B1347="*","*",IF(_xlfn.XLOOKUP(B1347,'RES TECH'!$M:$M,'RES TECH'!$C:$C)="Low Income",IF(G1347&gt;1,IF(G1347&gt;3,0.3,0.24),0.12),IF(_xlfn.XLOOKUP(B1347,'RES TECH'!$M:$M,'RES TECH'!$C:$C)="Lower-middle Income",IF(G1347&gt;1,IF(G1347&gt;3,0.23,0.18),0.09),IF(_xlfn.XLOOKUP(B1347,'RES TECH'!$M:$M,'RES TECH'!$C:$C)="Upper-middle Income",IF(G1347&gt;1,IF(G1347&gt;3,0.15,0.12),0.06),IF(_xlfn.XLOOKUP(B1347,'RES TECH'!$M:$M,'RES TECH'!$C:$C)="High Income",IF(G1347&gt;1,IF(G1347&gt;3,0.08,0.06),0.03))))))</f>
        <v>*</v>
      </c>
    </row>
    <row r="1348" spans="2:13" x14ac:dyDescent="0.25">
      <c r="B1348" t="str">
        <f>IF('RES TECH'!N1344=1,'RES TECH'!M1344,"*")</f>
        <v>RESHOUHIOldSCGHP4ELC20</v>
      </c>
      <c r="C1348" t="str">
        <f>IF(B1348="*","*",_xlfn.XLOOKUP(B1348,'RES TECH'!M:M,'RES TECH'!K:K))</f>
        <v>RESELC</v>
      </c>
      <c r="D1348" t="str">
        <f>IF(B1348="*","*",_xlfn.XLOOKUP(B1348,'RES TECH'!M:M,'RES TECH'!L:L))</f>
        <v>RESHOUHIOldSCEUE</v>
      </c>
      <c r="E1348">
        <f>IF(B1348="*","*",_xlfn.XLOOKUP(B1348,'RES TECH'!M:M,'RES TECH'!O:O))</f>
        <v>2020</v>
      </c>
      <c r="F1348" s="12">
        <f>IF(B1348="*","*",_xlfn.XLOOKUP(B1348,'RES TECH'!M:M,'RES TECH'!Y:Y))</f>
        <v>15</v>
      </c>
      <c r="G1348" s="12">
        <f>IF(B1348="*","*",_xlfn.XLOOKUP(B1348,'RES TECH'!M:M,'RES TECH'!V:V))</f>
        <v>6.5689149560117297</v>
      </c>
      <c r="H1348">
        <f>IF(B1348="*","*",_xlfn.XLOOKUP(B1348,'RES TECH'!M:M,'RES TECH'!AA:AA))</f>
        <v>31.536000000000001</v>
      </c>
      <c r="I1348" s="12">
        <f>IF(B1348="*","*",_xlfn.XLOOKUP(B1348,'RES TECH'!M:M,'RES TECH'!Z:Z))</f>
        <v>7.2863694504238907E-2</v>
      </c>
      <c r="J1348" s="12">
        <f>IF(B1348="*","*",_xlfn.XLOOKUP(B1348,'RES TECH'!M:M,'RES TECH'!S:S))</f>
        <v>1389.5962777405041</v>
      </c>
      <c r="K1348" s="12">
        <f t="shared" si="40"/>
        <v>69.479813887025202</v>
      </c>
      <c r="L1348" s="12">
        <f t="shared" si="41"/>
        <v>3.4739906943512602</v>
      </c>
      <c r="M1348">
        <f>IF(B1348="*","*",IF(_xlfn.XLOOKUP(B1348,'RES TECH'!$M:$M,'RES TECH'!$C:$C)="Low Income",IF(G1348&gt;1,IF(G1348&gt;3,0.3,0.24),0.12),IF(_xlfn.XLOOKUP(B1348,'RES TECH'!$M:$M,'RES TECH'!$C:$C)="Lower-middle Income",IF(G1348&gt;1,IF(G1348&gt;3,0.23,0.18),0.09),IF(_xlfn.XLOOKUP(B1348,'RES TECH'!$M:$M,'RES TECH'!$C:$C)="Upper-middle Income",IF(G1348&gt;1,IF(G1348&gt;3,0.15,0.12),0.06),IF(_xlfn.XLOOKUP(B1348,'RES TECH'!$M:$M,'RES TECH'!$C:$C)="High Income",IF(G1348&gt;1,IF(G1348&gt;3,0.08,0.06),0.03))))))</f>
        <v>0.08</v>
      </c>
    </row>
    <row r="1349" spans="2:13" x14ac:dyDescent="0.25">
      <c r="B1349" t="str">
        <f>IF('RES TECH'!N1345=1,'RES TECH'!M1345,"*")</f>
        <v>RESHOUHIOldSCGHP4ELC22</v>
      </c>
      <c r="C1349" t="str">
        <f>IF(B1349="*","*",_xlfn.XLOOKUP(B1349,'RES TECH'!M:M,'RES TECH'!K:K))</f>
        <v>RESELC</v>
      </c>
      <c r="D1349" t="str">
        <f>IF(B1349="*","*",_xlfn.XLOOKUP(B1349,'RES TECH'!M:M,'RES TECH'!L:L))</f>
        <v>RESHOUHIOldSCEUE</v>
      </c>
      <c r="E1349">
        <f>IF(B1349="*","*",_xlfn.XLOOKUP(B1349,'RES TECH'!M:M,'RES TECH'!O:O))</f>
        <v>2022</v>
      </c>
      <c r="F1349" s="12">
        <f>IF(B1349="*","*",_xlfn.XLOOKUP(B1349,'RES TECH'!M:M,'RES TECH'!Y:Y))</f>
        <v>15</v>
      </c>
      <c r="G1349" s="12">
        <f>IF(B1349="*","*",_xlfn.XLOOKUP(B1349,'RES TECH'!M:M,'RES TECH'!V:V))</f>
        <v>6.5689149560117297</v>
      </c>
      <c r="H1349">
        <f>IF(B1349="*","*",_xlfn.XLOOKUP(B1349,'RES TECH'!M:M,'RES TECH'!AA:AA))</f>
        <v>31.536000000000001</v>
      </c>
      <c r="I1349" s="12">
        <f>IF(B1349="*","*",_xlfn.XLOOKUP(B1349,'RES TECH'!M:M,'RES TECH'!Z:Z))</f>
        <v>7.2863694504238907E-2</v>
      </c>
      <c r="J1349" s="12">
        <f>IF(B1349="*","*",_xlfn.XLOOKUP(B1349,'RES TECH'!M:M,'RES TECH'!S:S))</f>
        <v>1389.5962777405041</v>
      </c>
      <c r="K1349" s="12">
        <f t="shared" si="40"/>
        <v>69.479813887025202</v>
      </c>
      <c r="L1349" s="12">
        <f t="shared" si="41"/>
        <v>3.4739906943512602</v>
      </c>
      <c r="M1349">
        <f>IF(B1349="*","*",IF(_xlfn.XLOOKUP(B1349,'RES TECH'!$M:$M,'RES TECH'!$C:$C)="Low Income",IF(G1349&gt;1,IF(G1349&gt;3,0.3,0.24),0.12),IF(_xlfn.XLOOKUP(B1349,'RES TECH'!$M:$M,'RES TECH'!$C:$C)="Lower-middle Income",IF(G1349&gt;1,IF(G1349&gt;3,0.23,0.18),0.09),IF(_xlfn.XLOOKUP(B1349,'RES TECH'!$M:$M,'RES TECH'!$C:$C)="Upper-middle Income",IF(G1349&gt;1,IF(G1349&gt;3,0.15,0.12),0.06),IF(_xlfn.XLOOKUP(B1349,'RES TECH'!$M:$M,'RES TECH'!$C:$C)="High Income",IF(G1349&gt;1,IF(G1349&gt;3,0.08,0.06),0.03))))))</f>
        <v>0.08</v>
      </c>
    </row>
    <row r="1350" spans="2:13" x14ac:dyDescent="0.25">
      <c r="B1350" t="str">
        <f>IF('RES TECH'!N1346=1,'RES TECH'!M1346,"*")</f>
        <v>RESHOUHIOldSCGHP4ELC23</v>
      </c>
      <c r="C1350" t="str">
        <f>IF(B1350="*","*",_xlfn.XLOOKUP(B1350,'RES TECH'!M:M,'RES TECH'!K:K))</f>
        <v>RESELC</v>
      </c>
      <c r="D1350" t="str">
        <f>IF(B1350="*","*",_xlfn.XLOOKUP(B1350,'RES TECH'!M:M,'RES TECH'!L:L))</f>
        <v>RESHOUHIOldSCEUE</v>
      </c>
      <c r="E1350">
        <f>IF(B1350="*","*",_xlfn.XLOOKUP(B1350,'RES TECH'!M:M,'RES TECH'!O:O))</f>
        <v>2023</v>
      </c>
      <c r="F1350" s="12">
        <f>IF(B1350="*","*",_xlfn.XLOOKUP(B1350,'RES TECH'!M:M,'RES TECH'!Y:Y))</f>
        <v>15</v>
      </c>
      <c r="G1350" s="12">
        <f>IF(B1350="*","*",_xlfn.XLOOKUP(B1350,'RES TECH'!M:M,'RES TECH'!V:V))</f>
        <v>6.5689149560117297</v>
      </c>
      <c r="H1350">
        <f>IF(B1350="*","*",_xlfn.XLOOKUP(B1350,'RES TECH'!M:M,'RES TECH'!AA:AA))</f>
        <v>31.536000000000001</v>
      </c>
      <c r="I1350" s="12">
        <f>IF(B1350="*","*",_xlfn.XLOOKUP(B1350,'RES TECH'!M:M,'RES TECH'!Z:Z))</f>
        <v>7.2863694504238907E-2</v>
      </c>
      <c r="J1350" s="12">
        <f>IF(B1350="*","*",_xlfn.XLOOKUP(B1350,'RES TECH'!M:M,'RES TECH'!S:S))</f>
        <v>1389.5962777405041</v>
      </c>
      <c r="K1350" s="12">
        <f t="shared" si="40"/>
        <v>69.479813887025202</v>
      </c>
      <c r="L1350" s="12">
        <f t="shared" si="41"/>
        <v>3.4739906943512602</v>
      </c>
      <c r="M1350">
        <f>IF(B1350="*","*",IF(_xlfn.XLOOKUP(B1350,'RES TECH'!$M:$M,'RES TECH'!$C:$C)="Low Income",IF(G1350&gt;1,IF(G1350&gt;3,0.3,0.24),0.12),IF(_xlfn.XLOOKUP(B1350,'RES TECH'!$M:$M,'RES TECH'!$C:$C)="Lower-middle Income",IF(G1350&gt;1,IF(G1350&gt;3,0.23,0.18),0.09),IF(_xlfn.XLOOKUP(B1350,'RES TECH'!$M:$M,'RES TECH'!$C:$C)="Upper-middle Income",IF(G1350&gt;1,IF(G1350&gt;3,0.15,0.12),0.06),IF(_xlfn.XLOOKUP(B1350,'RES TECH'!$M:$M,'RES TECH'!$C:$C)="High Income",IF(G1350&gt;1,IF(G1350&gt;3,0.08,0.06),0.03))))))</f>
        <v>0.08</v>
      </c>
    </row>
    <row r="1351" spans="2:13" x14ac:dyDescent="0.25">
      <c r="B1351" t="str">
        <f>IF('RES TECH'!N1347=1,'RES TECH'!M1347,"*")</f>
        <v>RESHOUHIOldSCGHP4ELC24</v>
      </c>
      <c r="C1351" t="str">
        <f>IF(B1351="*","*",_xlfn.XLOOKUP(B1351,'RES TECH'!M:M,'RES TECH'!K:K))</f>
        <v>RESELC</v>
      </c>
      <c r="D1351" t="str">
        <f>IF(B1351="*","*",_xlfn.XLOOKUP(B1351,'RES TECH'!M:M,'RES TECH'!L:L))</f>
        <v>RESHOUHIOldSCEUE</v>
      </c>
      <c r="E1351">
        <f>IF(B1351="*","*",_xlfn.XLOOKUP(B1351,'RES TECH'!M:M,'RES TECH'!O:O))</f>
        <v>2024</v>
      </c>
      <c r="F1351" s="12">
        <f>IF(B1351="*","*",_xlfn.XLOOKUP(B1351,'RES TECH'!M:M,'RES TECH'!Y:Y))</f>
        <v>15</v>
      </c>
      <c r="G1351" s="12">
        <f>IF(B1351="*","*",_xlfn.XLOOKUP(B1351,'RES TECH'!M:M,'RES TECH'!V:V))</f>
        <v>6.5689149560117297</v>
      </c>
      <c r="H1351">
        <f>IF(B1351="*","*",_xlfn.XLOOKUP(B1351,'RES TECH'!M:M,'RES TECH'!AA:AA))</f>
        <v>31.536000000000001</v>
      </c>
      <c r="I1351" s="12">
        <f>IF(B1351="*","*",_xlfn.XLOOKUP(B1351,'RES TECH'!M:M,'RES TECH'!Z:Z))</f>
        <v>7.2863694504238907E-2</v>
      </c>
      <c r="J1351" s="12">
        <f>IF(B1351="*","*",_xlfn.XLOOKUP(B1351,'RES TECH'!M:M,'RES TECH'!S:S))</f>
        <v>1389.5962777405041</v>
      </c>
      <c r="K1351" s="12">
        <f t="shared" ref="K1351:K1414" si="42">IF(B1351="*","*",5%*J1351)</f>
        <v>69.479813887025202</v>
      </c>
      <c r="L1351" s="12">
        <f t="shared" ref="L1351:L1414" si="43">IF(B1351="*","*",5%*K1351)</f>
        <v>3.4739906943512602</v>
      </c>
      <c r="M1351">
        <f>IF(B1351="*","*",IF(_xlfn.XLOOKUP(B1351,'RES TECH'!$M:$M,'RES TECH'!$C:$C)="Low Income",IF(G1351&gt;1,IF(G1351&gt;3,0.3,0.24),0.12),IF(_xlfn.XLOOKUP(B1351,'RES TECH'!$M:$M,'RES TECH'!$C:$C)="Lower-middle Income",IF(G1351&gt;1,IF(G1351&gt;3,0.23,0.18),0.09),IF(_xlfn.XLOOKUP(B1351,'RES TECH'!$M:$M,'RES TECH'!$C:$C)="Upper-middle Income",IF(G1351&gt;1,IF(G1351&gt;3,0.15,0.12),0.06),IF(_xlfn.XLOOKUP(B1351,'RES TECH'!$M:$M,'RES TECH'!$C:$C)="High Income",IF(G1351&gt;1,IF(G1351&gt;3,0.08,0.06),0.03))))))</f>
        <v>0.08</v>
      </c>
    </row>
    <row r="1352" spans="2:13" x14ac:dyDescent="0.25">
      <c r="B1352" t="str">
        <f>IF('RES TECH'!N1348=1,'RES TECH'!M1348,"*")</f>
        <v>RESHOUHIOldSCRAC1ELC20</v>
      </c>
      <c r="C1352" t="str">
        <f>IF(B1352="*","*",_xlfn.XLOOKUP(B1352,'RES TECH'!M:M,'RES TECH'!K:K))</f>
        <v>RESELC</v>
      </c>
      <c r="D1352" t="str">
        <f>IF(B1352="*","*",_xlfn.XLOOKUP(B1352,'RES TECH'!M:M,'RES TECH'!L:L))</f>
        <v>RESHOUHIOldSCEUE</v>
      </c>
      <c r="E1352">
        <f>IF(B1352="*","*",_xlfn.XLOOKUP(B1352,'RES TECH'!M:M,'RES TECH'!O:O))</f>
        <v>2020</v>
      </c>
      <c r="F1352" s="12">
        <f>IF(B1352="*","*",_xlfn.XLOOKUP(B1352,'RES TECH'!M:M,'RES TECH'!Y:Y))</f>
        <v>10</v>
      </c>
      <c r="G1352" s="12">
        <f>IF(B1352="*","*",_xlfn.XLOOKUP(B1352,'RES TECH'!M:M,'RES TECH'!V:V))</f>
        <v>3.1946072684642441</v>
      </c>
      <c r="H1352">
        <f>IF(B1352="*","*",_xlfn.XLOOKUP(B1352,'RES TECH'!M:M,'RES TECH'!AA:AA))</f>
        <v>31.536000000000001</v>
      </c>
      <c r="I1352" s="12">
        <f>IF(B1352="*","*",_xlfn.XLOOKUP(B1352,'RES TECH'!M:M,'RES TECH'!Z:Z))</f>
        <v>7.2863694504238907E-2</v>
      </c>
      <c r="J1352" s="12">
        <f>IF(B1352="*","*",_xlfn.XLOOKUP(B1352,'RES TECH'!M:M,'RES TECH'!S:S))</f>
        <v>101.06154747203669</v>
      </c>
      <c r="K1352" s="12">
        <f t="shared" si="42"/>
        <v>5.0530773736018348</v>
      </c>
      <c r="L1352" s="12">
        <f t="shared" si="43"/>
        <v>0.25265386868009176</v>
      </c>
      <c r="M1352">
        <f>IF(B1352="*","*",IF(_xlfn.XLOOKUP(B1352,'RES TECH'!$M:$M,'RES TECH'!$C:$C)="Low Income",IF(G1352&gt;1,IF(G1352&gt;3,0.3,0.24),0.12),IF(_xlfn.XLOOKUP(B1352,'RES TECH'!$M:$M,'RES TECH'!$C:$C)="Lower-middle Income",IF(G1352&gt;1,IF(G1352&gt;3,0.23,0.18),0.09),IF(_xlfn.XLOOKUP(B1352,'RES TECH'!$M:$M,'RES TECH'!$C:$C)="Upper-middle Income",IF(G1352&gt;1,IF(G1352&gt;3,0.15,0.12),0.06),IF(_xlfn.XLOOKUP(B1352,'RES TECH'!$M:$M,'RES TECH'!$C:$C)="High Income",IF(G1352&gt;1,IF(G1352&gt;3,0.08,0.06),0.03))))))</f>
        <v>0.08</v>
      </c>
    </row>
    <row r="1353" spans="2:13" x14ac:dyDescent="0.25">
      <c r="B1353" t="str">
        <f>IF('RES TECH'!N1349=1,'RES TECH'!M1349,"*")</f>
        <v>RESHOUHIOldSCRAC2ELC20</v>
      </c>
      <c r="C1353" t="str">
        <f>IF(B1353="*","*",_xlfn.XLOOKUP(B1353,'RES TECH'!M:M,'RES TECH'!K:K))</f>
        <v>RESELC</v>
      </c>
      <c r="D1353" t="str">
        <f>IF(B1353="*","*",_xlfn.XLOOKUP(B1353,'RES TECH'!M:M,'RES TECH'!L:L))</f>
        <v>RESHOUHIOldSCEUE</v>
      </c>
      <c r="E1353">
        <f>IF(B1353="*","*",_xlfn.XLOOKUP(B1353,'RES TECH'!M:M,'RES TECH'!O:O))</f>
        <v>2020</v>
      </c>
      <c r="F1353" s="12">
        <f>IF(B1353="*","*",_xlfn.XLOOKUP(B1353,'RES TECH'!M:M,'RES TECH'!Y:Y))</f>
        <v>10</v>
      </c>
      <c r="G1353" s="12">
        <f>IF(B1353="*","*",_xlfn.XLOOKUP(B1353,'RES TECH'!M:M,'RES TECH'!V:V))</f>
        <v>3.5169988276670581</v>
      </c>
      <c r="H1353">
        <f>IF(B1353="*","*",_xlfn.XLOOKUP(B1353,'RES TECH'!M:M,'RES TECH'!AA:AA))</f>
        <v>31.536000000000001</v>
      </c>
      <c r="I1353" s="12">
        <f>IF(B1353="*","*",_xlfn.XLOOKUP(B1353,'RES TECH'!M:M,'RES TECH'!Z:Z))</f>
        <v>7.2863694504238907E-2</v>
      </c>
      <c r="J1353" s="12">
        <f>IF(B1353="*","*",_xlfn.XLOOKUP(B1353,'RES TECH'!M:M,'RES TECH'!S:S))</f>
        <v>104.3215973904895</v>
      </c>
      <c r="K1353" s="12">
        <f t="shared" si="42"/>
        <v>5.2160798695244752</v>
      </c>
      <c r="L1353" s="12">
        <f t="shared" si="43"/>
        <v>0.26080399347622379</v>
      </c>
      <c r="M1353">
        <f>IF(B1353="*","*",IF(_xlfn.XLOOKUP(B1353,'RES TECH'!$M:$M,'RES TECH'!$C:$C)="Low Income",IF(G1353&gt;1,IF(G1353&gt;3,0.3,0.24),0.12),IF(_xlfn.XLOOKUP(B1353,'RES TECH'!$M:$M,'RES TECH'!$C:$C)="Lower-middle Income",IF(G1353&gt;1,IF(G1353&gt;3,0.23,0.18),0.09),IF(_xlfn.XLOOKUP(B1353,'RES TECH'!$M:$M,'RES TECH'!$C:$C)="Upper-middle Income",IF(G1353&gt;1,IF(G1353&gt;3,0.15,0.12),0.06),IF(_xlfn.XLOOKUP(B1353,'RES TECH'!$M:$M,'RES TECH'!$C:$C)="High Income",IF(G1353&gt;1,IF(G1353&gt;3,0.08,0.06),0.03))))))</f>
        <v>0.08</v>
      </c>
    </row>
    <row r="1354" spans="2:13" x14ac:dyDescent="0.25">
      <c r="B1354" t="str">
        <f>IF('RES TECH'!N1350=1,'RES TECH'!M1350,"*")</f>
        <v>RESHOUHIOldSCRAC2ELC30</v>
      </c>
      <c r="C1354" t="str">
        <f>IF(B1354="*","*",_xlfn.XLOOKUP(B1354,'RES TECH'!M:M,'RES TECH'!K:K))</f>
        <v>RESELC</v>
      </c>
      <c r="D1354" t="str">
        <f>IF(B1354="*","*",_xlfn.XLOOKUP(B1354,'RES TECH'!M:M,'RES TECH'!L:L))</f>
        <v>RESHOUHIOldSCEUE</v>
      </c>
      <c r="E1354">
        <f>IF(B1354="*","*",_xlfn.XLOOKUP(B1354,'RES TECH'!M:M,'RES TECH'!O:O))</f>
        <v>2030</v>
      </c>
      <c r="F1354" s="12">
        <f>IF(B1354="*","*",_xlfn.XLOOKUP(B1354,'RES TECH'!M:M,'RES TECH'!Y:Y))</f>
        <v>10</v>
      </c>
      <c r="G1354" s="12">
        <f>IF(B1354="*","*",_xlfn.XLOOKUP(B1354,'RES TECH'!M:M,'RES TECH'!V:V))</f>
        <v>3.5902696365767879</v>
      </c>
      <c r="H1354">
        <f>IF(B1354="*","*",_xlfn.XLOOKUP(B1354,'RES TECH'!M:M,'RES TECH'!AA:AA))</f>
        <v>31.536000000000001</v>
      </c>
      <c r="I1354" s="12">
        <f>IF(B1354="*","*",_xlfn.XLOOKUP(B1354,'RES TECH'!M:M,'RES TECH'!Z:Z))</f>
        <v>7.2863694504238907E-2</v>
      </c>
      <c r="J1354" s="12">
        <f>IF(B1354="*","*",_xlfn.XLOOKUP(B1354,'RES TECH'!M:M,'RES TECH'!S:S))</f>
        <v>104.3215973904895</v>
      </c>
      <c r="K1354" s="12">
        <f t="shared" si="42"/>
        <v>5.2160798695244752</v>
      </c>
      <c r="L1354" s="12">
        <f t="shared" si="43"/>
        <v>0.26080399347622379</v>
      </c>
      <c r="M1354">
        <f>IF(B1354="*","*",IF(_xlfn.XLOOKUP(B1354,'RES TECH'!$M:$M,'RES TECH'!$C:$C)="Low Income",IF(G1354&gt;1,IF(G1354&gt;3,0.3,0.24),0.12),IF(_xlfn.XLOOKUP(B1354,'RES TECH'!$M:$M,'RES TECH'!$C:$C)="Lower-middle Income",IF(G1354&gt;1,IF(G1354&gt;3,0.23,0.18),0.09),IF(_xlfn.XLOOKUP(B1354,'RES TECH'!$M:$M,'RES TECH'!$C:$C)="Upper-middle Income",IF(G1354&gt;1,IF(G1354&gt;3,0.15,0.12),0.06),IF(_xlfn.XLOOKUP(B1354,'RES TECH'!$M:$M,'RES TECH'!$C:$C)="High Income",IF(G1354&gt;1,IF(G1354&gt;3,0.08,0.06),0.03))))))</f>
        <v>0.08</v>
      </c>
    </row>
    <row r="1355" spans="2:13" x14ac:dyDescent="0.25">
      <c r="B1355" t="str">
        <f>IF('RES TECH'!N1351=1,'RES TECH'!M1351,"*")</f>
        <v>RESHOUHIOldSCRAC2ELC40</v>
      </c>
      <c r="C1355" t="str">
        <f>IF(B1355="*","*",_xlfn.XLOOKUP(B1355,'RES TECH'!M:M,'RES TECH'!K:K))</f>
        <v>RESELC</v>
      </c>
      <c r="D1355" t="str">
        <f>IF(B1355="*","*",_xlfn.XLOOKUP(B1355,'RES TECH'!M:M,'RES TECH'!L:L))</f>
        <v>RESHOUHIOldSCEUE</v>
      </c>
      <c r="E1355">
        <f>IF(B1355="*","*",_xlfn.XLOOKUP(B1355,'RES TECH'!M:M,'RES TECH'!O:O))</f>
        <v>2040</v>
      </c>
      <c r="F1355" s="12">
        <f>IF(B1355="*","*",_xlfn.XLOOKUP(B1355,'RES TECH'!M:M,'RES TECH'!Y:Y))</f>
        <v>10</v>
      </c>
      <c r="G1355" s="12">
        <f>IF(B1355="*","*",_xlfn.XLOOKUP(B1355,'RES TECH'!M:M,'RES TECH'!V:V))</f>
        <v>3.6635404454865181</v>
      </c>
      <c r="H1355">
        <f>IF(B1355="*","*",_xlfn.XLOOKUP(B1355,'RES TECH'!M:M,'RES TECH'!AA:AA))</f>
        <v>31.536000000000001</v>
      </c>
      <c r="I1355" s="12">
        <f>IF(B1355="*","*",_xlfn.XLOOKUP(B1355,'RES TECH'!M:M,'RES TECH'!Z:Z))</f>
        <v>7.2863694504238907E-2</v>
      </c>
      <c r="J1355" s="12">
        <f>IF(B1355="*","*",_xlfn.XLOOKUP(B1355,'RES TECH'!M:M,'RES TECH'!S:S))</f>
        <v>104.3215973904895</v>
      </c>
      <c r="K1355" s="12">
        <f t="shared" si="42"/>
        <v>5.2160798695244752</v>
      </c>
      <c r="L1355" s="12">
        <f t="shared" si="43"/>
        <v>0.26080399347622379</v>
      </c>
      <c r="M1355">
        <f>IF(B1355="*","*",IF(_xlfn.XLOOKUP(B1355,'RES TECH'!$M:$M,'RES TECH'!$C:$C)="Low Income",IF(G1355&gt;1,IF(G1355&gt;3,0.3,0.24),0.12),IF(_xlfn.XLOOKUP(B1355,'RES TECH'!$M:$M,'RES TECH'!$C:$C)="Lower-middle Income",IF(G1355&gt;1,IF(G1355&gt;3,0.23,0.18),0.09),IF(_xlfn.XLOOKUP(B1355,'RES TECH'!$M:$M,'RES TECH'!$C:$C)="Upper-middle Income",IF(G1355&gt;1,IF(G1355&gt;3,0.15,0.12),0.06),IF(_xlfn.XLOOKUP(B1355,'RES TECH'!$M:$M,'RES TECH'!$C:$C)="High Income",IF(G1355&gt;1,IF(G1355&gt;3,0.08,0.06),0.03))))))</f>
        <v>0.08</v>
      </c>
    </row>
    <row r="1356" spans="2:13" x14ac:dyDescent="0.25">
      <c r="B1356" t="str">
        <f>IF('RES TECH'!N1352=1,'RES TECH'!M1352,"*")</f>
        <v>RESHOUHIOldSCRAC3ELC20</v>
      </c>
      <c r="C1356" t="str">
        <f>IF(B1356="*","*",_xlfn.XLOOKUP(B1356,'RES TECH'!M:M,'RES TECH'!K:K))</f>
        <v>RESELC</v>
      </c>
      <c r="D1356" t="str">
        <f>IF(B1356="*","*",_xlfn.XLOOKUP(B1356,'RES TECH'!M:M,'RES TECH'!L:L))</f>
        <v>RESHOUHIOldSCEUE</v>
      </c>
      <c r="E1356">
        <f>IF(B1356="*","*",_xlfn.XLOOKUP(B1356,'RES TECH'!M:M,'RES TECH'!O:O))</f>
        <v>2020</v>
      </c>
      <c r="F1356" s="12">
        <f>IF(B1356="*","*",_xlfn.XLOOKUP(B1356,'RES TECH'!M:M,'RES TECH'!Y:Y))</f>
        <v>10</v>
      </c>
      <c r="G1356" s="12">
        <f>IF(B1356="*","*",_xlfn.XLOOKUP(B1356,'RES TECH'!M:M,'RES TECH'!V:V))</f>
        <v>3.5169988276670581</v>
      </c>
      <c r="H1356">
        <f>IF(B1356="*","*",_xlfn.XLOOKUP(B1356,'RES TECH'!M:M,'RES TECH'!AA:AA))</f>
        <v>31.536000000000001</v>
      </c>
      <c r="I1356" s="12">
        <f>IF(B1356="*","*",_xlfn.XLOOKUP(B1356,'RES TECH'!M:M,'RES TECH'!Z:Z))</f>
        <v>7.2863694504238907E-2</v>
      </c>
      <c r="J1356" s="12">
        <f>IF(B1356="*","*",_xlfn.XLOOKUP(B1356,'RES TECH'!M:M,'RES TECH'!S:S))</f>
        <v>104.3215973904895</v>
      </c>
      <c r="K1356" s="12">
        <f t="shared" si="42"/>
        <v>5.2160798695244752</v>
      </c>
      <c r="L1356" s="12">
        <f t="shared" si="43"/>
        <v>0.26080399347622379</v>
      </c>
      <c r="M1356">
        <f>IF(B1356="*","*",IF(_xlfn.XLOOKUP(B1356,'RES TECH'!$M:$M,'RES TECH'!$C:$C)="Low Income",IF(G1356&gt;1,IF(G1356&gt;3,0.3,0.24),0.12),IF(_xlfn.XLOOKUP(B1356,'RES TECH'!$M:$M,'RES TECH'!$C:$C)="Lower-middle Income",IF(G1356&gt;1,IF(G1356&gt;3,0.23,0.18),0.09),IF(_xlfn.XLOOKUP(B1356,'RES TECH'!$M:$M,'RES TECH'!$C:$C)="Upper-middle Income",IF(G1356&gt;1,IF(G1356&gt;3,0.15,0.12),0.06),IF(_xlfn.XLOOKUP(B1356,'RES TECH'!$M:$M,'RES TECH'!$C:$C)="High Income",IF(G1356&gt;1,IF(G1356&gt;3,0.08,0.06),0.03))))))</f>
        <v>0.08</v>
      </c>
    </row>
    <row r="1357" spans="2:13" x14ac:dyDescent="0.25">
      <c r="B1357" t="str">
        <f>IF('RES TECH'!N1353=1,'RES TECH'!M1353,"*")</f>
        <v>RESHOUHIOldSCRAC4ELC20</v>
      </c>
      <c r="C1357" t="str">
        <f>IF(B1357="*","*",_xlfn.XLOOKUP(B1357,'RES TECH'!M:M,'RES TECH'!K:K))</f>
        <v>RESELC</v>
      </c>
      <c r="D1357" t="str">
        <f>IF(B1357="*","*",_xlfn.XLOOKUP(B1357,'RES TECH'!M:M,'RES TECH'!L:L))</f>
        <v>RESHOUHIOldSCEUE</v>
      </c>
      <c r="E1357">
        <f>IF(B1357="*","*",_xlfn.XLOOKUP(B1357,'RES TECH'!M:M,'RES TECH'!O:O))</f>
        <v>2020</v>
      </c>
      <c r="F1357" s="12">
        <f>IF(B1357="*","*",_xlfn.XLOOKUP(B1357,'RES TECH'!M:M,'RES TECH'!Y:Y))</f>
        <v>10</v>
      </c>
      <c r="G1357" s="12">
        <f>IF(B1357="*","*",_xlfn.XLOOKUP(B1357,'RES TECH'!M:M,'RES TECH'!V:V))</f>
        <v>3.6049237983587341</v>
      </c>
      <c r="H1357">
        <f>IF(B1357="*","*",_xlfn.XLOOKUP(B1357,'RES TECH'!M:M,'RES TECH'!AA:AA))</f>
        <v>31.536000000000001</v>
      </c>
      <c r="I1357" s="12">
        <f>IF(B1357="*","*",_xlfn.XLOOKUP(B1357,'RES TECH'!M:M,'RES TECH'!Z:Z))</f>
        <v>7.2863694504238907E-2</v>
      </c>
      <c r="J1357" s="12">
        <f>IF(B1357="*","*",_xlfn.XLOOKUP(B1357,'RES TECH'!M:M,'RES TECH'!S:S))</f>
        <v>114.9167596254611</v>
      </c>
      <c r="K1357" s="12">
        <f t="shared" si="42"/>
        <v>5.7458379812730556</v>
      </c>
      <c r="L1357" s="12">
        <f t="shared" si="43"/>
        <v>0.28729189906365277</v>
      </c>
      <c r="M1357">
        <f>IF(B1357="*","*",IF(_xlfn.XLOOKUP(B1357,'RES TECH'!$M:$M,'RES TECH'!$C:$C)="Low Income",IF(G1357&gt;1,IF(G1357&gt;3,0.3,0.24),0.12),IF(_xlfn.XLOOKUP(B1357,'RES TECH'!$M:$M,'RES TECH'!$C:$C)="Lower-middle Income",IF(G1357&gt;1,IF(G1357&gt;3,0.23,0.18),0.09),IF(_xlfn.XLOOKUP(B1357,'RES TECH'!$M:$M,'RES TECH'!$C:$C)="Upper-middle Income",IF(G1357&gt;1,IF(G1357&gt;3,0.15,0.12),0.06),IF(_xlfn.XLOOKUP(B1357,'RES TECH'!$M:$M,'RES TECH'!$C:$C)="High Income",IF(G1357&gt;1,IF(G1357&gt;3,0.08,0.06),0.03))))))</f>
        <v>0.08</v>
      </c>
    </row>
    <row r="1358" spans="2:13" x14ac:dyDescent="0.25">
      <c r="B1358" t="str">
        <f>IF('RES TECH'!N1354=1,'RES TECH'!M1354,"*")</f>
        <v>RESHOUHIOldSCRAC4ELC22</v>
      </c>
      <c r="C1358" t="str">
        <f>IF(B1358="*","*",_xlfn.XLOOKUP(B1358,'RES TECH'!M:M,'RES TECH'!K:K))</f>
        <v>RESELC</v>
      </c>
      <c r="D1358" t="str">
        <f>IF(B1358="*","*",_xlfn.XLOOKUP(B1358,'RES TECH'!M:M,'RES TECH'!L:L))</f>
        <v>RESHOUHIOldSCEUE</v>
      </c>
      <c r="E1358">
        <f>IF(B1358="*","*",_xlfn.XLOOKUP(B1358,'RES TECH'!M:M,'RES TECH'!O:O))</f>
        <v>2022</v>
      </c>
      <c r="F1358" s="12">
        <f>IF(B1358="*","*",_xlfn.XLOOKUP(B1358,'RES TECH'!M:M,'RES TECH'!Y:Y))</f>
        <v>10</v>
      </c>
      <c r="G1358" s="12">
        <f>IF(B1358="*","*",_xlfn.XLOOKUP(B1358,'RES TECH'!M:M,'RES TECH'!V:V))</f>
        <v>3.6635404454865181</v>
      </c>
      <c r="H1358">
        <f>IF(B1358="*","*",_xlfn.XLOOKUP(B1358,'RES TECH'!M:M,'RES TECH'!AA:AA))</f>
        <v>31.536000000000001</v>
      </c>
      <c r="I1358" s="12">
        <f>IF(B1358="*","*",_xlfn.XLOOKUP(B1358,'RES TECH'!M:M,'RES TECH'!Z:Z))</f>
        <v>7.2863694504238907E-2</v>
      </c>
      <c r="J1358" s="12">
        <f>IF(B1358="*","*",_xlfn.XLOOKUP(B1358,'RES TECH'!M:M,'RES TECH'!S:S))</f>
        <v>114.9167596254611</v>
      </c>
      <c r="K1358" s="12">
        <f t="shared" si="42"/>
        <v>5.7458379812730556</v>
      </c>
      <c r="L1358" s="12">
        <f t="shared" si="43"/>
        <v>0.28729189906365277</v>
      </c>
      <c r="M1358">
        <f>IF(B1358="*","*",IF(_xlfn.XLOOKUP(B1358,'RES TECH'!$M:$M,'RES TECH'!$C:$C)="Low Income",IF(G1358&gt;1,IF(G1358&gt;3,0.3,0.24),0.12),IF(_xlfn.XLOOKUP(B1358,'RES TECH'!$M:$M,'RES TECH'!$C:$C)="Lower-middle Income",IF(G1358&gt;1,IF(G1358&gt;3,0.23,0.18),0.09),IF(_xlfn.XLOOKUP(B1358,'RES TECH'!$M:$M,'RES TECH'!$C:$C)="Upper-middle Income",IF(G1358&gt;1,IF(G1358&gt;3,0.15,0.12),0.06),IF(_xlfn.XLOOKUP(B1358,'RES TECH'!$M:$M,'RES TECH'!$C:$C)="High Income",IF(G1358&gt;1,IF(G1358&gt;3,0.08,0.06),0.03))))))</f>
        <v>0.08</v>
      </c>
    </row>
    <row r="1359" spans="2:13" x14ac:dyDescent="0.25">
      <c r="B1359" t="str">
        <f>IF('RES TECH'!N1355=1,'RES TECH'!M1355,"*")</f>
        <v>RESHOUHIOldSCRAC4ELC30</v>
      </c>
      <c r="C1359" t="str">
        <f>IF(B1359="*","*",_xlfn.XLOOKUP(B1359,'RES TECH'!M:M,'RES TECH'!K:K))</f>
        <v>RESELC</v>
      </c>
      <c r="D1359" t="str">
        <f>IF(B1359="*","*",_xlfn.XLOOKUP(B1359,'RES TECH'!M:M,'RES TECH'!L:L))</f>
        <v>RESHOUHIOldSCEUE</v>
      </c>
      <c r="E1359">
        <f>IF(B1359="*","*",_xlfn.XLOOKUP(B1359,'RES TECH'!M:M,'RES TECH'!O:O))</f>
        <v>2030</v>
      </c>
      <c r="F1359" s="12">
        <f>IF(B1359="*","*",_xlfn.XLOOKUP(B1359,'RES TECH'!M:M,'RES TECH'!Y:Y))</f>
        <v>10</v>
      </c>
      <c r="G1359" s="12">
        <f>IF(B1359="*","*",_xlfn.XLOOKUP(B1359,'RES TECH'!M:M,'RES TECH'!V:V))</f>
        <v>3.8100820633059791</v>
      </c>
      <c r="H1359">
        <f>IF(B1359="*","*",_xlfn.XLOOKUP(B1359,'RES TECH'!M:M,'RES TECH'!AA:AA))</f>
        <v>31.536000000000001</v>
      </c>
      <c r="I1359" s="12">
        <f>IF(B1359="*","*",_xlfn.XLOOKUP(B1359,'RES TECH'!M:M,'RES TECH'!Z:Z))</f>
        <v>7.2863694504238907E-2</v>
      </c>
      <c r="J1359" s="12">
        <f>IF(B1359="*","*",_xlfn.XLOOKUP(B1359,'RES TECH'!M:M,'RES TECH'!S:S))</f>
        <v>114.9167596254611</v>
      </c>
      <c r="K1359" s="12">
        <f t="shared" si="42"/>
        <v>5.7458379812730556</v>
      </c>
      <c r="L1359" s="12">
        <f t="shared" si="43"/>
        <v>0.28729189906365277</v>
      </c>
      <c r="M1359">
        <f>IF(B1359="*","*",IF(_xlfn.XLOOKUP(B1359,'RES TECH'!$M:$M,'RES TECH'!$C:$C)="Low Income",IF(G1359&gt;1,IF(G1359&gt;3,0.3,0.24),0.12),IF(_xlfn.XLOOKUP(B1359,'RES TECH'!$M:$M,'RES TECH'!$C:$C)="Lower-middle Income",IF(G1359&gt;1,IF(G1359&gt;3,0.23,0.18),0.09),IF(_xlfn.XLOOKUP(B1359,'RES TECH'!$M:$M,'RES TECH'!$C:$C)="Upper-middle Income",IF(G1359&gt;1,IF(G1359&gt;3,0.15,0.12),0.06),IF(_xlfn.XLOOKUP(B1359,'RES TECH'!$M:$M,'RES TECH'!$C:$C)="High Income",IF(G1359&gt;1,IF(G1359&gt;3,0.08,0.06),0.03))))))</f>
        <v>0.08</v>
      </c>
    </row>
    <row r="1360" spans="2:13" x14ac:dyDescent="0.25">
      <c r="B1360" t="str">
        <f>IF('RES TECH'!N1356=1,'RES TECH'!M1356,"*")</f>
        <v>RESHOUHIOldSCRAC4ELC40</v>
      </c>
      <c r="C1360" t="str">
        <f>IF(B1360="*","*",_xlfn.XLOOKUP(B1360,'RES TECH'!M:M,'RES TECH'!K:K))</f>
        <v>RESELC</v>
      </c>
      <c r="D1360" t="str">
        <f>IF(B1360="*","*",_xlfn.XLOOKUP(B1360,'RES TECH'!M:M,'RES TECH'!L:L))</f>
        <v>RESHOUHIOldSCEUE</v>
      </c>
      <c r="E1360">
        <f>IF(B1360="*","*",_xlfn.XLOOKUP(B1360,'RES TECH'!M:M,'RES TECH'!O:O))</f>
        <v>2040</v>
      </c>
      <c r="F1360" s="12">
        <f>IF(B1360="*","*",_xlfn.XLOOKUP(B1360,'RES TECH'!M:M,'RES TECH'!Y:Y))</f>
        <v>10</v>
      </c>
      <c r="G1360" s="12">
        <f>IF(B1360="*","*",_xlfn.XLOOKUP(B1360,'RES TECH'!M:M,'RES TECH'!V:V))</f>
        <v>3.9566236811254401</v>
      </c>
      <c r="H1360">
        <f>IF(B1360="*","*",_xlfn.XLOOKUP(B1360,'RES TECH'!M:M,'RES TECH'!AA:AA))</f>
        <v>31.536000000000001</v>
      </c>
      <c r="I1360" s="12">
        <f>IF(B1360="*","*",_xlfn.XLOOKUP(B1360,'RES TECH'!M:M,'RES TECH'!Z:Z))</f>
        <v>7.2863694504238907E-2</v>
      </c>
      <c r="J1360" s="12">
        <f>IF(B1360="*","*",_xlfn.XLOOKUP(B1360,'RES TECH'!M:M,'RES TECH'!S:S))</f>
        <v>114.9167596254611</v>
      </c>
      <c r="K1360" s="12">
        <f t="shared" si="42"/>
        <v>5.7458379812730556</v>
      </c>
      <c r="L1360" s="12">
        <f t="shared" si="43"/>
        <v>0.28729189906365277</v>
      </c>
      <c r="M1360">
        <f>IF(B1360="*","*",IF(_xlfn.XLOOKUP(B1360,'RES TECH'!$M:$M,'RES TECH'!$C:$C)="Low Income",IF(G1360&gt;1,IF(G1360&gt;3,0.3,0.24),0.12),IF(_xlfn.XLOOKUP(B1360,'RES TECH'!$M:$M,'RES TECH'!$C:$C)="Lower-middle Income",IF(G1360&gt;1,IF(G1360&gt;3,0.23,0.18),0.09),IF(_xlfn.XLOOKUP(B1360,'RES TECH'!$M:$M,'RES TECH'!$C:$C)="Upper-middle Income",IF(G1360&gt;1,IF(G1360&gt;3,0.15,0.12),0.06),IF(_xlfn.XLOOKUP(B1360,'RES TECH'!$M:$M,'RES TECH'!$C:$C)="High Income",IF(G1360&gt;1,IF(G1360&gt;3,0.08,0.06),0.03))))))</f>
        <v>0.08</v>
      </c>
    </row>
    <row r="1361" spans="2:13" x14ac:dyDescent="0.25">
      <c r="B1361" t="str">
        <f>IF('RES TECH'!N1357=1,'RES TECH'!M1357,"*")</f>
        <v>RESHOUHIOldSCCAC1ELC20</v>
      </c>
      <c r="C1361" t="str">
        <f>IF(B1361="*","*",_xlfn.XLOOKUP(B1361,'RES TECH'!M:M,'RES TECH'!K:K))</f>
        <v>RESELC</v>
      </c>
      <c r="D1361" t="str">
        <f>IF(B1361="*","*",_xlfn.XLOOKUP(B1361,'RES TECH'!M:M,'RES TECH'!L:L))</f>
        <v>RESHOUHIOldSCEUE</v>
      </c>
      <c r="E1361">
        <f>IF(B1361="*","*",_xlfn.XLOOKUP(B1361,'RES TECH'!M:M,'RES TECH'!O:O))</f>
        <v>2020</v>
      </c>
      <c r="F1361" s="12">
        <f>IF(B1361="*","*",_xlfn.XLOOKUP(B1361,'RES TECH'!M:M,'RES TECH'!Y:Y))</f>
        <v>19</v>
      </c>
      <c r="G1361" s="12">
        <f>IF(B1361="*","*",_xlfn.XLOOKUP(B1361,'RES TECH'!M:M,'RES TECH'!V:V))</f>
        <v>3.8100820633059791</v>
      </c>
      <c r="H1361">
        <f>IF(B1361="*","*",_xlfn.XLOOKUP(B1361,'RES TECH'!M:M,'RES TECH'!AA:AA))</f>
        <v>31.536000000000001</v>
      </c>
      <c r="I1361" s="12">
        <f>IF(B1361="*","*",_xlfn.XLOOKUP(B1361,'RES TECH'!M:M,'RES TECH'!Z:Z))</f>
        <v>7.2863694504238907E-2</v>
      </c>
      <c r="J1361" s="12">
        <f>IF(B1361="*","*",_xlfn.XLOOKUP(B1361,'RES TECH'!M:M,'RES TECH'!S:S))</f>
        <v>578.65886052537132</v>
      </c>
      <c r="K1361" s="12">
        <f t="shared" si="42"/>
        <v>28.932943026268568</v>
      </c>
      <c r="L1361" s="12">
        <f t="shared" si="43"/>
        <v>1.4466471513134285</v>
      </c>
      <c r="M1361">
        <f>IF(B1361="*","*",IF(_xlfn.XLOOKUP(B1361,'RES TECH'!$M:$M,'RES TECH'!$C:$C)="Low Income",IF(G1361&gt;1,IF(G1361&gt;3,0.3,0.24),0.12),IF(_xlfn.XLOOKUP(B1361,'RES TECH'!$M:$M,'RES TECH'!$C:$C)="Lower-middle Income",IF(G1361&gt;1,IF(G1361&gt;3,0.23,0.18),0.09),IF(_xlfn.XLOOKUP(B1361,'RES TECH'!$M:$M,'RES TECH'!$C:$C)="Upper-middle Income",IF(G1361&gt;1,IF(G1361&gt;3,0.15,0.12),0.06),IF(_xlfn.XLOOKUP(B1361,'RES TECH'!$M:$M,'RES TECH'!$C:$C)="High Income",IF(G1361&gt;1,IF(G1361&gt;3,0.08,0.06),0.03))))))</f>
        <v>0.08</v>
      </c>
    </row>
    <row r="1362" spans="2:13" x14ac:dyDescent="0.25">
      <c r="B1362" t="str">
        <f>IF('RES TECH'!N1358=1,'RES TECH'!M1358,"*")</f>
        <v>RESHOUHIOldSCCAC1ELC23</v>
      </c>
      <c r="C1362" t="str">
        <f>IF(B1362="*","*",_xlfn.XLOOKUP(B1362,'RES TECH'!M:M,'RES TECH'!K:K))</f>
        <v>RESELC</v>
      </c>
      <c r="D1362" t="str">
        <f>IF(B1362="*","*",_xlfn.XLOOKUP(B1362,'RES TECH'!M:M,'RES TECH'!L:L))</f>
        <v>RESHOUHIOldSCEUE</v>
      </c>
      <c r="E1362">
        <f>IF(B1362="*","*",_xlfn.XLOOKUP(B1362,'RES TECH'!M:M,'RES TECH'!O:O))</f>
        <v>2023</v>
      </c>
      <c r="F1362" s="12">
        <f>IF(B1362="*","*",_xlfn.XLOOKUP(B1362,'RES TECH'!M:M,'RES TECH'!Y:Y))</f>
        <v>19</v>
      </c>
      <c r="G1362" s="12">
        <f>IF(B1362="*","*",_xlfn.XLOOKUP(B1362,'RES TECH'!M:M,'RES TECH'!V:V))</f>
        <v>3.8100820633059791</v>
      </c>
      <c r="H1362">
        <f>IF(B1362="*","*",_xlfn.XLOOKUP(B1362,'RES TECH'!M:M,'RES TECH'!AA:AA))</f>
        <v>31.536000000000001</v>
      </c>
      <c r="I1362" s="12">
        <f>IF(B1362="*","*",_xlfn.XLOOKUP(B1362,'RES TECH'!M:M,'RES TECH'!Z:Z))</f>
        <v>7.2863694504238907E-2</v>
      </c>
      <c r="J1362" s="12">
        <f>IF(B1362="*","*",_xlfn.XLOOKUP(B1362,'RES TECH'!M:M,'RES TECH'!S:S))</f>
        <v>578.65886052537132</v>
      </c>
      <c r="K1362" s="12">
        <f t="shared" si="42"/>
        <v>28.932943026268568</v>
      </c>
      <c r="L1362" s="12">
        <f t="shared" si="43"/>
        <v>1.4466471513134285</v>
      </c>
      <c r="M1362">
        <f>IF(B1362="*","*",IF(_xlfn.XLOOKUP(B1362,'RES TECH'!$M:$M,'RES TECH'!$C:$C)="Low Income",IF(G1362&gt;1,IF(G1362&gt;3,0.3,0.24),0.12),IF(_xlfn.XLOOKUP(B1362,'RES TECH'!$M:$M,'RES TECH'!$C:$C)="Lower-middle Income",IF(G1362&gt;1,IF(G1362&gt;3,0.23,0.18),0.09),IF(_xlfn.XLOOKUP(B1362,'RES TECH'!$M:$M,'RES TECH'!$C:$C)="Upper-middle Income",IF(G1362&gt;1,IF(G1362&gt;3,0.15,0.12),0.06),IF(_xlfn.XLOOKUP(B1362,'RES TECH'!$M:$M,'RES TECH'!$C:$C)="High Income",IF(G1362&gt;1,IF(G1362&gt;3,0.08,0.06),0.03))))))</f>
        <v>0.08</v>
      </c>
    </row>
    <row r="1363" spans="2:13" x14ac:dyDescent="0.25">
      <c r="B1363" t="str">
        <f>IF('RES TECH'!N1359=1,'RES TECH'!M1359,"*")</f>
        <v>RESHOUHIOldSCCAC2ELC20</v>
      </c>
      <c r="C1363" t="str">
        <f>IF(B1363="*","*",_xlfn.XLOOKUP(B1363,'RES TECH'!M:M,'RES TECH'!K:K))</f>
        <v>RESELC</v>
      </c>
      <c r="D1363" t="str">
        <f>IF(B1363="*","*",_xlfn.XLOOKUP(B1363,'RES TECH'!M:M,'RES TECH'!L:L))</f>
        <v>RESHOUHIOldSCEUE</v>
      </c>
      <c r="E1363">
        <f>IF(B1363="*","*",_xlfn.XLOOKUP(B1363,'RES TECH'!M:M,'RES TECH'!O:O))</f>
        <v>2020</v>
      </c>
      <c r="F1363" s="12">
        <f>IF(B1363="*","*",_xlfn.XLOOKUP(B1363,'RES TECH'!M:M,'RES TECH'!Y:Y))</f>
        <v>19</v>
      </c>
      <c r="G1363" s="12">
        <f>IF(B1363="*","*",_xlfn.XLOOKUP(B1363,'RES TECH'!M:M,'RES TECH'!V:V))</f>
        <v>4.0738569753810081</v>
      </c>
      <c r="H1363">
        <f>IF(B1363="*","*",_xlfn.XLOOKUP(B1363,'RES TECH'!M:M,'RES TECH'!AA:AA))</f>
        <v>31.536000000000001</v>
      </c>
      <c r="I1363" s="12">
        <f>IF(B1363="*","*",_xlfn.XLOOKUP(B1363,'RES TECH'!M:M,'RES TECH'!Z:Z))</f>
        <v>7.2863694504238907E-2</v>
      </c>
      <c r="J1363" s="12">
        <f>IF(B1363="*","*",_xlfn.XLOOKUP(B1363,'RES TECH'!M:M,'RES TECH'!S:S))</f>
        <v>594.9591101176353</v>
      </c>
      <c r="K1363" s="12">
        <f t="shared" si="42"/>
        <v>29.747955505881766</v>
      </c>
      <c r="L1363" s="12">
        <f t="shared" si="43"/>
        <v>1.4873977752940883</v>
      </c>
      <c r="M1363">
        <f>IF(B1363="*","*",IF(_xlfn.XLOOKUP(B1363,'RES TECH'!$M:$M,'RES TECH'!$C:$C)="Low Income",IF(G1363&gt;1,IF(G1363&gt;3,0.3,0.24),0.12),IF(_xlfn.XLOOKUP(B1363,'RES TECH'!$M:$M,'RES TECH'!$C:$C)="Lower-middle Income",IF(G1363&gt;1,IF(G1363&gt;3,0.23,0.18),0.09),IF(_xlfn.XLOOKUP(B1363,'RES TECH'!$M:$M,'RES TECH'!$C:$C)="Upper-middle Income",IF(G1363&gt;1,IF(G1363&gt;3,0.15,0.12),0.06),IF(_xlfn.XLOOKUP(B1363,'RES TECH'!$M:$M,'RES TECH'!$C:$C)="High Income",IF(G1363&gt;1,IF(G1363&gt;3,0.08,0.06),0.03))))))</f>
        <v>0.08</v>
      </c>
    </row>
    <row r="1364" spans="2:13" x14ac:dyDescent="0.25">
      <c r="B1364" t="str">
        <f>IF('RES TECH'!N1360=1,'RES TECH'!M1360,"*")</f>
        <v>RESHOUHIOldSCCAC2ELC23</v>
      </c>
      <c r="C1364" t="str">
        <f>IF(B1364="*","*",_xlfn.XLOOKUP(B1364,'RES TECH'!M:M,'RES TECH'!K:K))</f>
        <v>RESELC</v>
      </c>
      <c r="D1364" t="str">
        <f>IF(B1364="*","*",_xlfn.XLOOKUP(B1364,'RES TECH'!M:M,'RES TECH'!L:L))</f>
        <v>RESHOUHIOldSCEUE</v>
      </c>
      <c r="E1364">
        <f>IF(B1364="*","*",_xlfn.XLOOKUP(B1364,'RES TECH'!M:M,'RES TECH'!O:O))</f>
        <v>2023</v>
      </c>
      <c r="F1364" s="12">
        <f>IF(B1364="*","*",_xlfn.XLOOKUP(B1364,'RES TECH'!M:M,'RES TECH'!Y:Y))</f>
        <v>19</v>
      </c>
      <c r="G1364" s="12">
        <f>IF(B1364="*","*",_xlfn.XLOOKUP(B1364,'RES TECH'!M:M,'RES TECH'!V:V))</f>
        <v>4.2203985932004704</v>
      </c>
      <c r="H1364">
        <f>IF(B1364="*","*",_xlfn.XLOOKUP(B1364,'RES TECH'!M:M,'RES TECH'!AA:AA))</f>
        <v>31.536000000000001</v>
      </c>
      <c r="I1364" s="12">
        <f>IF(B1364="*","*",_xlfn.XLOOKUP(B1364,'RES TECH'!M:M,'RES TECH'!Z:Z))</f>
        <v>7.2863694504238907E-2</v>
      </c>
      <c r="J1364" s="12">
        <f>IF(B1364="*","*",_xlfn.XLOOKUP(B1364,'RES TECH'!M:M,'RES TECH'!S:S))</f>
        <v>603.10923491376718</v>
      </c>
      <c r="K1364" s="12">
        <f t="shared" si="42"/>
        <v>30.15546174568836</v>
      </c>
      <c r="L1364" s="12">
        <f t="shared" si="43"/>
        <v>1.5077730872844182</v>
      </c>
      <c r="M1364">
        <f>IF(B1364="*","*",IF(_xlfn.XLOOKUP(B1364,'RES TECH'!$M:$M,'RES TECH'!$C:$C)="Low Income",IF(G1364&gt;1,IF(G1364&gt;3,0.3,0.24),0.12),IF(_xlfn.XLOOKUP(B1364,'RES TECH'!$M:$M,'RES TECH'!$C:$C)="Lower-middle Income",IF(G1364&gt;1,IF(G1364&gt;3,0.23,0.18),0.09),IF(_xlfn.XLOOKUP(B1364,'RES TECH'!$M:$M,'RES TECH'!$C:$C)="Upper-middle Income",IF(G1364&gt;1,IF(G1364&gt;3,0.15,0.12),0.06),IF(_xlfn.XLOOKUP(B1364,'RES TECH'!$M:$M,'RES TECH'!$C:$C)="High Income",IF(G1364&gt;1,IF(G1364&gt;3,0.08,0.06),0.03))))))</f>
        <v>0.08</v>
      </c>
    </row>
    <row r="1365" spans="2:13" x14ac:dyDescent="0.25">
      <c r="B1365" t="str">
        <f>IF('RES TECH'!N1361=1,'RES TECH'!M1361,"*")</f>
        <v>RESHOUHIOldSCCAC3ELC20</v>
      </c>
      <c r="C1365" t="str">
        <f>IF(B1365="*","*",_xlfn.XLOOKUP(B1365,'RES TECH'!M:M,'RES TECH'!K:K))</f>
        <v>RESELC</v>
      </c>
      <c r="D1365" t="str">
        <f>IF(B1365="*","*",_xlfn.XLOOKUP(B1365,'RES TECH'!M:M,'RES TECH'!L:L))</f>
        <v>RESHOUHIOldSCEUE</v>
      </c>
      <c r="E1365">
        <f>IF(B1365="*","*",_xlfn.XLOOKUP(B1365,'RES TECH'!M:M,'RES TECH'!O:O))</f>
        <v>2020</v>
      </c>
      <c r="F1365" s="12">
        <f>IF(B1365="*","*",_xlfn.XLOOKUP(B1365,'RES TECH'!M:M,'RES TECH'!Y:Y))</f>
        <v>19</v>
      </c>
      <c r="G1365" s="12">
        <f>IF(B1365="*","*",_xlfn.XLOOKUP(B1365,'RES TECH'!M:M,'RES TECH'!V:V))</f>
        <v>4.3962485345838216</v>
      </c>
      <c r="H1365">
        <f>IF(B1365="*","*",_xlfn.XLOOKUP(B1365,'RES TECH'!M:M,'RES TECH'!AA:AA))</f>
        <v>31.536000000000001</v>
      </c>
      <c r="I1365" s="12">
        <f>IF(B1365="*","*",_xlfn.XLOOKUP(B1365,'RES TECH'!M:M,'RES TECH'!Z:Z))</f>
        <v>7.2863694504238907E-2</v>
      </c>
      <c r="J1365" s="12">
        <f>IF(B1365="*","*",_xlfn.XLOOKUP(B1365,'RES TECH'!M:M,'RES TECH'!S:S))</f>
        <v>652.00998369055924</v>
      </c>
      <c r="K1365" s="12">
        <f t="shared" si="42"/>
        <v>32.600499184527962</v>
      </c>
      <c r="L1365" s="12">
        <f t="shared" si="43"/>
        <v>1.6300249592263982</v>
      </c>
      <c r="M1365">
        <f>IF(B1365="*","*",IF(_xlfn.XLOOKUP(B1365,'RES TECH'!$M:$M,'RES TECH'!$C:$C)="Low Income",IF(G1365&gt;1,IF(G1365&gt;3,0.3,0.24),0.12),IF(_xlfn.XLOOKUP(B1365,'RES TECH'!$M:$M,'RES TECH'!$C:$C)="Lower-middle Income",IF(G1365&gt;1,IF(G1365&gt;3,0.23,0.18),0.09),IF(_xlfn.XLOOKUP(B1365,'RES TECH'!$M:$M,'RES TECH'!$C:$C)="Upper-middle Income",IF(G1365&gt;1,IF(G1365&gt;3,0.15,0.12),0.06),IF(_xlfn.XLOOKUP(B1365,'RES TECH'!$M:$M,'RES TECH'!$C:$C)="High Income",IF(G1365&gt;1,IF(G1365&gt;3,0.08,0.06),0.03))))))</f>
        <v>0.08</v>
      </c>
    </row>
    <row r="1366" spans="2:13" x14ac:dyDescent="0.25">
      <c r="B1366" t="str">
        <f>IF('RES TECH'!N1362=1,'RES TECH'!M1362,"*")</f>
        <v>RESHOUHIOldSCCAC3ELC23</v>
      </c>
      <c r="C1366" t="str">
        <f>IF(B1366="*","*",_xlfn.XLOOKUP(B1366,'RES TECH'!M:M,'RES TECH'!K:K))</f>
        <v>RESELC</v>
      </c>
      <c r="D1366" t="str">
        <f>IF(B1366="*","*",_xlfn.XLOOKUP(B1366,'RES TECH'!M:M,'RES TECH'!L:L))</f>
        <v>RESHOUHIOldSCEUE</v>
      </c>
      <c r="E1366">
        <f>IF(B1366="*","*",_xlfn.XLOOKUP(B1366,'RES TECH'!M:M,'RES TECH'!O:O))</f>
        <v>2023</v>
      </c>
      <c r="F1366" s="12">
        <f>IF(B1366="*","*",_xlfn.XLOOKUP(B1366,'RES TECH'!M:M,'RES TECH'!Y:Y))</f>
        <v>19</v>
      </c>
      <c r="G1366" s="12">
        <f>IF(B1366="*","*",_xlfn.XLOOKUP(B1366,'RES TECH'!M:M,'RES TECH'!V:V))</f>
        <v>4.6893317702227444</v>
      </c>
      <c r="H1366">
        <f>IF(B1366="*","*",_xlfn.XLOOKUP(B1366,'RES TECH'!M:M,'RES TECH'!AA:AA))</f>
        <v>31.536000000000001</v>
      </c>
      <c r="I1366" s="12">
        <f>IF(B1366="*","*",_xlfn.XLOOKUP(B1366,'RES TECH'!M:M,'RES TECH'!Z:Z))</f>
        <v>7.2863694504238907E-2</v>
      </c>
      <c r="J1366" s="12">
        <f>IF(B1366="*","*",_xlfn.XLOOKUP(B1366,'RES TECH'!M:M,'RES TECH'!S:S))</f>
        <v>695.47731593659671</v>
      </c>
      <c r="K1366" s="12">
        <f t="shared" si="42"/>
        <v>34.773865796829838</v>
      </c>
      <c r="L1366" s="12">
        <f t="shared" si="43"/>
        <v>1.738693289841492</v>
      </c>
      <c r="M1366">
        <f>IF(B1366="*","*",IF(_xlfn.XLOOKUP(B1366,'RES TECH'!$M:$M,'RES TECH'!$C:$C)="Low Income",IF(G1366&gt;1,IF(G1366&gt;3,0.3,0.24),0.12),IF(_xlfn.XLOOKUP(B1366,'RES TECH'!$M:$M,'RES TECH'!$C:$C)="Lower-middle Income",IF(G1366&gt;1,IF(G1366&gt;3,0.23,0.18),0.09),IF(_xlfn.XLOOKUP(B1366,'RES TECH'!$M:$M,'RES TECH'!$C:$C)="Upper-middle Income",IF(G1366&gt;1,IF(G1366&gt;3,0.15,0.12),0.06),IF(_xlfn.XLOOKUP(B1366,'RES TECH'!$M:$M,'RES TECH'!$C:$C)="High Income",IF(G1366&gt;1,IF(G1366&gt;3,0.08,0.06),0.03))))))</f>
        <v>0.08</v>
      </c>
    </row>
    <row r="1367" spans="2:13" x14ac:dyDescent="0.25">
      <c r="B1367" t="str">
        <f>IF('RES TECH'!N1363=1,'RES TECH'!M1363,"*")</f>
        <v>RESHOUHIOldSCCAC4ELC20</v>
      </c>
      <c r="C1367" t="str">
        <f>IF(B1367="*","*",_xlfn.XLOOKUP(B1367,'RES TECH'!M:M,'RES TECH'!K:K))</f>
        <v>RESELC</v>
      </c>
      <c r="D1367" t="str">
        <f>IF(B1367="*","*",_xlfn.XLOOKUP(B1367,'RES TECH'!M:M,'RES TECH'!L:L))</f>
        <v>RESHOUHIOldSCEUE</v>
      </c>
      <c r="E1367">
        <f>IF(B1367="*","*",_xlfn.XLOOKUP(B1367,'RES TECH'!M:M,'RES TECH'!O:O))</f>
        <v>2020</v>
      </c>
      <c r="F1367" s="12">
        <f>IF(B1367="*","*",_xlfn.XLOOKUP(B1367,'RES TECH'!M:M,'RES TECH'!Y:Y))</f>
        <v>19</v>
      </c>
      <c r="G1367" s="12">
        <f>IF(B1367="*","*",_xlfn.XLOOKUP(B1367,'RES TECH'!M:M,'RES TECH'!V:V))</f>
        <v>4.835873388042204</v>
      </c>
      <c r="H1367">
        <f>IF(B1367="*","*",_xlfn.XLOOKUP(B1367,'RES TECH'!M:M,'RES TECH'!AA:AA))</f>
        <v>31.536000000000001</v>
      </c>
      <c r="I1367" s="12">
        <f>IF(B1367="*","*",_xlfn.XLOOKUP(B1367,'RES TECH'!M:M,'RES TECH'!Z:Z))</f>
        <v>7.2863694504238907E-2</v>
      </c>
      <c r="J1367" s="12">
        <f>IF(B1367="*","*",_xlfn.XLOOKUP(B1367,'RES TECH'!M:M,'RES TECH'!S:S))</f>
        <v>757.96160604027511</v>
      </c>
      <c r="K1367" s="12">
        <f t="shared" si="42"/>
        <v>37.89808030201376</v>
      </c>
      <c r="L1367" s="12">
        <f t="shared" si="43"/>
        <v>1.8949040151006882</v>
      </c>
      <c r="M1367">
        <f>IF(B1367="*","*",IF(_xlfn.XLOOKUP(B1367,'RES TECH'!$M:$M,'RES TECH'!$C:$C)="Low Income",IF(G1367&gt;1,IF(G1367&gt;3,0.3,0.24),0.12),IF(_xlfn.XLOOKUP(B1367,'RES TECH'!$M:$M,'RES TECH'!$C:$C)="Lower-middle Income",IF(G1367&gt;1,IF(G1367&gt;3,0.23,0.18),0.09),IF(_xlfn.XLOOKUP(B1367,'RES TECH'!$M:$M,'RES TECH'!$C:$C)="Upper-middle Income",IF(G1367&gt;1,IF(G1367&gt;3,0.15,0.12),0.06),IF(_xlfn.XLOOKUP(B1367,'RES TECH'!$M:$M,'RES TECH'!$C:$C)="High Income",IF(G1367&gt;1,IF(G1367&gt;3,0.08,0.06),0.03))))))</f>
        <v>0.08</v>
      </c>
    </row>
    <row r="1368" spans="2:13" x14ac:dyDescent="0.25">
      <c r="B1368" t="str">
        <f>IF('RES TECH'!N1364=1,'RES TECH'!M1364,"*")</f>
        <v>RESHOUHIOldSCCAC4ELC22</v>
      </c>
      <c r="C1368" t="str">
        <f>IF(B1368="*","*",_xlfn.XLOOKUP(B1368,'RES TECH'!M:M,'RES TECH'!K:K))</f>
        <v>RESELC</v>
      </c>
      <c r="D1368" t="str">
        <f>IF(B1368="*","*",_xlfn.XLOOKUP(B1368,'RES TECH'!M:M,'RES TECH'!L:L))</f>
        <v>RESHOUHIOldSCEUE</v>
      </c>
      <c r="E1368">
        <f>IF(B1368="*","*",_xlfn.XLOOKUP(B1368,'RES TECH'!M:M,'RES TECH'!O:O))</f>
        <v>2022</v>
      </c>
      <c r="F1368" s="12">
        <f>IF(B1368="*","*",_xlfn.XLOOKUP(B1368,'RES TECH'!M:M,'RES TECH'!Y:Y))</f>
        <v>19</v>
      </c>
      <c r="G1368" s="12">
        <f>IF(B1368="*","*",_xlfn.XLOOKUP(B1368,'RES TECH'!M:M,'RES TECH'!V:V))</f>
        <v>4.835873388042204</v>
      </c>
      <c r="H1368">
        <f>IF(B1368="*","*",_xlfn.XLOOKUP(B1368,'RES TECH'!M:M,'RES TECH'!AA:AA))</f>
        <v>31.536000000000001</v>
      </c>
      <c r="I1368" s="12">
        <f>IF(B1368="*","*",_xlfn.XLOOKUP(B1368,'RES TECH'!M:M,'RES TECH'!Z:Z))</f>
        <v>7.2863694504238907E-2</v>
      </c>
      <c r="J1368" s="12">
        <f>IF(B1368="*","*",_xlfn.XLOOKUP(B1368,'RES TECH'!M:M,'RES TECH'!S:S))</f>
        <v>757.96160604027511</v>
      </c>
      <c r="K1368" s="12">
        <f t="shared" si="42"/>
        <v>37.89808030201376</v>
      </c>
      <c r="L1368" s="12">
        <f t="shared" si="43"/>
        <v>1.8949040151006882</v>
      </c>
      <c r="M1368">
        <f>IF(B1368="*","*",IF(_xlfn.XLOOKUP(B1368,'RES TECH'!$M:$M,'RES TECH'!$C:$C)="Low Income",IF(G1368&gt;1,IF(G1368&gt;3,0.3,0.24),0.12),IF(_xlfn.XLOOKUP(B1368,'RES TECH'!$M:$M,'RES TECH'!$C:$C)="Lower-middle Income",IF(G1368&gt;1,IF(G1368&gt;3,0.23,0.18),0.09),IF(_xlfn.XLOOKUP(B1368,'RES TECH'!$M:$M,'RES TECH'!$C:$C)="Upper-middle Income",IF(G1368&gt;1,IF(G1368&gt;3,0.15,0.12),0.06),IF(_xlfn.XLOOKUP(B1368,'RES TECH'!$M:$M,'RES TECH'!$C:$C)="High Income",IF(G1368&gt;1,IF(G1368&gt;3,0.08,0.06),0.03))))))</f>
        <v>0.08</v>
      </c>
    </row>
    <row r="1369" spans="2:13" x14ac:dyDescent="0.25">
      <c r="B1369" t="str">
        <f>IF('RES TECH'!N1365=1,'RES TECH'!M1365,"*")</f>
        <v>RESHOUHIOldRETF1ELC20</v>
      </c>
      <c r="C1369" t="str">
        <f>IF(B1369="*","*",_xlfn.XLOOKUP(B1369,'RES TECH'!M:M,'RES TECH'!K:K))</f>
        <v>RESELC</v>
      </c>
      <c r="D1369" t="str">
        <f>IF(B1369="*","*",_xlfn.XLOOKUP(B1369,'RES TECH'!M:M,'RES TECH'!L:L))</f>
        <v>RESHOUHIOldREEUE</v>
      </c>
      <c r="E1369">
        <f>IF(B1369="*","*",_xlfn.XLOOKUP(B1369,'RES TECH'!M:M,'RES TECH'!O:O))</f>
        <v>2020</v>
      </c>
      <c r="F1369" s="12">
        <f>IF(B1369="*","*",_xlfn.XLOOKUP(B1369,'RES TECH'!M:M,'RES TECH'!Y:Y))</f>
        <v>17</v>
      </c>
      <c r="G1369" s="12">
        <f>IF(B1369="*","*",_xlfn.XLOOKUP(B1369,'RES TECH'!M:M,'RES TECH'!V:V))</f>
        <v>1.1306815642458099</v>
      </c>
      <c r="H1369">
        <f>IF(B1369="*","*",_xlfn.XLOOKUP(B1369,'RES TECH'!M:M,'RES TECH'!AA:AA))</f>
        <v>1</v>
      </c>
      <c r="I1369" s="12">
        <f>IF(B1369="*","*",_xlfn.XLOOKUP(B1369,'RES TECH'!M:M,'RES TECH'!Z:Z))</f>
        <v>0.65</v>
      </c>
      <c r="J1369" s="12">
        <f>IF(B1369="*","*",_xlfn.XLOOKUP(B1369,'RES TECH'!M:M,'RES TECH'!S:S))</f>
        <v>164.4827354341293</v>
      </c>
      <c r="K1369" s="12">
        <f t="shared" si="42"/>
        <v>8.2241367717064655</v>
      </c>
      <c r="L1369" s="12">
        <f t="shared" si="43"/>
        <v>0.41120683858532331</v>
      </c>
      <c r="M1369">
        <f>IF(B1369="*","*",IF(_xlfn.XLOOKUP(B1369,'RES TECH'!$M:$M,'RES TECH'!$C:$C)="Low Income",IF(G1369&gt;1,IF(G1369&gt;3,0.3,0.24),0.12),IF(_xlfn.XLOOKUP(B1369,'RES TECH'!$M:$M,'RES TECH'!$C:$C)="Lower-middle Income",IF(G1369&gt;1,IF(G1369&gt;3,0.23,0.18),0.09),IF(_xlfn.XLOOKUP(B1369,'RES TECH'!$M:$M,'RES TECH'!$C:$C)="Upper-middle Income",IF(G1369&gt;1,IF(G1369&gt;3,0.15,0.12),0.06),IF(_xlfn.XLOOKUP(B1369,'RES TECH'!$M:$M,'RES TECH'!$C:$C)="High Income",IF(G1369&gt;1,IF(G1369&gt;3,0.08,0.06),0.03))))))</f>
        <v>0.06</v>
      </c>
    </row>
    <row r="1370" spans="2:13" x14ac:dyDescent="0.25">
      <c r="B1370" t="str">
        <f>IF('RES TECH'!N1366=1,'RES TECH'!M1366,"*")</f>
        <v>RESHOUHIOldRETF2ELC20</v>
      </c>
      <c r="C1370" t="str">
        <f>IF(B1370="*","*",_xlfn.XLOOKUP(B1370,'RES TECH'!M:M,'RES TECH'!K:K))</f>
        <v>RESELC</v>
      </c>
      <c r="D1370" t="str">
        <f>IF(B1370="*","*",_xlfn.XLOOKUP(B1370,'RES TECH'!M:M,'RES TECH'!L:L))</f>
        <v>RESHOUHIOldREEUE</v>
      </c>
      <c r="E1370">
        <f>IF(B1370="*","*",_xlfn.XLOOKUP(B1370,'RES TECH'!M:M,'RES TECH'!O:O))</f>
        <v>2020</v>
      </c>
      <c r="F1370" s="12">
        <f>IF(B1370="*","*",_xlfn.XLOOKUP(B1370,'RES TECH'!M:M,'RES TECH'!Y:Y))</f>
        <v>17</v>
      </c>
      <c r="G1370" s="12">
        <f>IF(B1370="*","*",_xlfn.XLOOKUP(B1370,'RES TECH'!M:M,'RES TECH'!V:V))</f>
        <v>1.08659217877095</v>
      </c>
      <c r="H1370">
        <f>IF(B1370="*","*",_xlfn.XLOOKUP(B1370,'RES TECH'!M:M,'RES TECH'!AA:AA))</f>
        <v>1</v>
      </c>
      <c r="I1370" s="12">
        <f>IF(B1370="*","*",_xlfn.XLOOKUP(B1370,'RES TECH'!M:M,'RES TECH'!Z:Z))</f>
        <v>0.65</v>
      </c>
      <c r="J1370" s="12">
        <f>IF(B1370="*","*",_xlfn.XLOOKUP(B1370,'RES TECH'!M:M,'RES TECH'!S:S))</f>
        <v>176.23150225085291</v>
      </c>
      <c r="K1370" s="12">
        <f t="shared" si="42"/>
        <v>8.8115751125426467</v>
      </c>
      <c r="L1370" s="12">
        <f t="shared" si="43"/>
        <v>0.44057875562713233</v>
      </c>
      <c r="M1370">
        <f>IF(B1370="*","*",IF(_xlfn.XLOOKUP(B1370,'RES TECH'!$M:$M,'RES TECH'!$C:$C)="Low Income",IF(G1370&gt;1,IF(G1370&gt;3,0.3,0.24),0.12),IF(_xlfn.XLOOKUP(B1370,'RES TECH'!$M:$M,'RES TECH'!$C:$C)="Lower-middle Income",IF(G1370&gt;1,IF(G1370&gt;3,0.23,0.18),0.09),IF(_xlfn.XLOOKUP(B1370,'RES TECH'!$M:$M,'RES TECH'!$C:$C)="Upper-middle Income",IF(G1370&gt;1,IF(G1370&gt;3,0.15,0.12),0.06),IF(_xlfn.XLOOKUP(B1370,'RES TECH'!$M:$M,'RES TECH'!$C:$C)="High Income",IF(G1370&gt;1,IF(G1370&gt;3,0.08,0.06),0.03))))))</f>
        <v>0.06</v>
      </c>
    </row>
    <row r="1371" spans="2:13" x14ac:dyDescent="0.25">
      <c r="B1371" t="str">
        <f>IF('RES TECH'!N1367=1,'RES TECH'!M1367,"*")</f>
        <v>RESHOUHIOldRETF3ELC20</v>
      </c>
      <c r="C1371" t="str">
        <f>IF(B1371="*","*",_xlfn.XLOOKUP(B1371,'RES TECH'!M:M,'RES TECH'!K:K))</f>
        <v>RESELC</v>
      </c>
      <c r="D1371" t="str">
        <f>IF(B1371="*","*",_xlfn.XLOOKUP(B1371,'RES TECH'!M:M,'RES TECH'!L:L))</f>
        <v>RESHOUHIOldREEUE</v>
      </c>
      <c r="E1371">
        <f>IF(B1371="*","*",_xlfn.XLOOKUP(B1371,'RES TECH'!M:M,'RES TECH'!O:O))</f>
        <v>2020</v>
      </c>
      <c r="F1371" s="12">
        <f>IF(B1371="*","*",_xlfn.XLOOKUP(B1371,'RES TECH'!M:M,'RES TECH'!Y:Y))</f>
        <v>17</v>
      </c>
      <c r="G1371" s="12">
        <f>IF(B1371="*","*",_xlfn.XLOOKUP(B1371,'RES TECH'!M:M,'RES TECH'!V:V))</f>
        <v>1.0176134078212291</v>
      </c>
      <c r="H1371">
        <f>IF(B1371="*","*",_xlfn.XLOOKUP(B1371,'RES TECH'!M:M,'RES TECH'!AA:AA))</f>
        <v>1</v>
      </c>
      <c r="I1371" s="12">
        <f>IF(B1371="*","*",_xlfn.XLOOKUP(B1371,'RES TECH'!M:M,'RES TECH'!Z:Z))</f>
        <v>0.65</v>
      </c>
      <c r="J1371" s="12">
        <f>IF(B1371="*","*",_xlfn.XLOOKUP(B1371,'RES TECH'!M:M,'RES TECH'!S:S))</f>
        <v>199.72903588429989</v>
      </c>
      <c r="K1371" s="12">
        <f t="shared" si="42"/>
        <v>9.9864517942149948</v>
      </c>
      <c r="L1371" s="12">
        <f t="shared" si="43"/>
        <v>0.49932258971074978</v>
      </c>
      <c r="M1371">
        <f>IF(B1371="*","*",IF(_xlfn.XLOOKUP(B1371,'RES TECH'!$M:$M,'RES TECH'!$C:$C)="Low Income",IF(G1371&gt;1,IF(G1371&gt;3,0.3,0.24),0.12),IF(_xlfn.XLOOKUP(B1371,'RES TECH'!$M:$M,'RES TECH'!$C:$C)="Lower-middle Income",IF(G1371&gt;1,IF(G1371&gt;3,0.23,0.18),0.09),IF(_xlfn.XLOOKUP(B1371,'RES TECH'!$M:$M,'RES TECH'!$C:$C)="Upper-middle Income",IF(G1371&gt;1,IF(G1371&gt;3,0.15,0.12),0.06),IF(_xlfn.XLOOKUP(B1371,'RES TECH'!$M:$M,'RES TECH'!$C:$C)="High Income",IF(G1371&gt;1,IF(G1371&gt;3,0.08,0.06),0.03))))))</f>
        <v>0.06</v>
      </c>
    </row>
    <row r="1372" spans="2:13" x14ac:dyDescent="0.25">
      <c r="B1372" t="str">
        <f>IF('RES TECH'!N1368=1,'RES TECH'!M1368,"*")</f>
        <v>RESHOUHIOldRETF4ELC20</v>
      </c>
      <c r="C1372" t="str">
        <f>IF(B1372="*","*",_xlfn.XLOOKUP(B1372,'RES TECH'!M:M,'RES TECH'!K:K))</f>
        <v>RESELC</v>
      </c>
      <c r="D1372" t="str">
        <f>IF(B1372="*","*",_xlfn.XLOOKUP(B1372,'RES TECH'!M:M,'RES TECH'!L:L))</f>
        <v>RESHOUHIOldREEUE</v>
      </c>
      <c r="E1372">
        <f>IF(B1372="*","*",_xlfn.XLOOKUP(B1372,'RES TECH'!M:M,'RES TECH'!O:O))</f>
        <v>2020</v>
      </c>
      <c r="F1372" s="12">
        <f>IF(B1372="*","*",_xlfn.XLOOKUP(B1372,'RES TECH'!M:M,'RES TECH'!Y:Y))</f>
        <v>17</v>
      </c>
      <c r="G1372" s="12">
        <f>IF(B1372="*","*",_xlfn.XLOOKUP(B1372,'RES TECH'!M:M,'RES TECH'!V:V))</f>
        <v>1</v>
      </c>
      <c r="H1372">
        <f>IF(B1372="*","*",_xlfn.XLOOKUP(B1372,'RES TECH'!M:M,'RES TECH'!AA:AA))</f>
        <v>1</v>
      </c>
      <c r="I1372" s="12">
        <f>IF(B1372="*","*",_xlfn.XLOOKUP(B1372,'RES TECH'!M:M,'RES TECH'!Z:Z))</f>
        <v>0.65</v>
      </c>
      <c r="J1372" s="12">
        <f>IF(B1372="*","*",_xlfn.XLOOKUP(B1372,'RES TECH'!M:M,'RES TECH'!S:S))</f>
        <v>206.77829597433399</v>
      </c>
      <c r="K1372" s="12">
        <f t="shared" si="42"/>
        <v>10.338914798716701</v>
      </c>
      <c r="L1372" s="12">
        <f t="shared" si="43"/>
        <v>0.51694573993583504</v>
      </c>
      <c r="M1372">
        <f>IF(B1372="*","*",IF(_xlfn.XLOOKUP(B1372,'RES TECH'!$M:$M,'RES TECH'!$C:$C)="Low Income",IF(G1372&gt;1,IF(G1372&gt;3,0.3,0.24),0.12),IF(_xlfn.XLOOKUP(B1372,'RES TECH'!$M:$M,'RES TECH'!$C:$C)="Lower-middle Income",IF(G1372&gt;1,IF(G1372&gt;3,0.23,0.18),0.09),IF(_xlfn.XLOOKUP(B1372,'RES TECH'!$M:$M,'RES TECH'!$C:$C)="Upper-middle Income",IF(G1372&gt;1,IF(G1372&gt;3,0.15,0.12),0.06),IF(_xlfn.XLOOKUP(B1372,'RES TECH'!$M:$M,'RES TECH'!$C:$C)="High Income",IF(G1372&gt;1,IF(G1372&gt;3,0.08,0.06),0.03))))))</f>
        <v>0.03</v>
      </c>
    </row>
    <row r="1373" spans="2:13" x14ac:dyDescent="0.25">
      <c r="B1373" t="str">
        <f>IF('RES TECH'!N1369=1,'RES TECH'!M1369,"*")</f>
        <v>RESHOUHIOldRESF1ELC20</v>
      </c>
      <c r="C1373" t="str">
        <f>IF(B1373="*","*",_xlfn.XLOOKUP(B1373,'RES TECH'!M:M,'RES TECH'!K:K))</f>
        <v>RESELC</v>
      </c>
      <c r="D1373" t="str">
        <f>IF(B1373="*","*",_xlfn.XLOOKUP(B1373,'RES TECH'!M:M,'RES TECH'!L:L))</f>
        <v>RESHOUHIOldREEUE</v>
      </c>
      <c r="E1373">
        <f>IF(B1373="*","*",_xlfn.XLOOKUP(B1373,'RES TECH'!M:M,'RES TECH'!O:O))</f>
        <v>2020</v>
      </c>
      <c r="F1373" s="12">
        <f>IF(B1373="*","*",_xlfn.XLOOKUP(B1373,'RES TECH'!M:M,'RES TECH'!Y:Y))</f>
        <v>17</v>
      </c>
      <c r="G1373" s="12">
        <f>IF(B1373="*","*",_xlfn.XLOOKUP(B1373,'RES TECH'!M:M,'RES TECH'!V:V))</f>
        <v>1.9699050279329611</v>
      </c>
      <c r="H1373">
        <f>IF(B1373="*","*",_xlfn.XLOOKUP(B1373,'RES TECH'!M:M,'RES TECH'!AA:AA))</f>
        <v>1</v>
      </c>
      <c r="I1373" s="12">
        <f>IF(B1373="*","*",_xlfn.XLOOKUP(B1373,'RES TECH'!M:M,'RES TECH'!Z:Z))</f>
        <v>0.65</v>
      </c>
      <c r="J1373" s="12">
        <f>IF(B1373="*","*",_xlfn.XLOOKUP(B1373,'RES TECH'!M:M,'RES TECH'!S:S))</f>
        <v>307.81769059815628</v>
      </c>
      <c r="K1373" s="12">
        <f t="shared" si="42"/>
        <v>15.390884529907815</v>
      </c>
      <c r="L1373" s="12">
        <f t="shared" si="43"/>
        <v>0.76954422649539078</v>
      </c>
      <c r="M1373">
        <f>IF(B1373="*","*",IF(_xlfn.XLOOKUP(B1373,'RES TECH'!$M:$M,'RES TECH'!$C:$C)="Low Income",IF(G1373&gt;1,IF(G1373&gt;3,0.3,0.24),0.12),IF(_xlfn.XLOOKUP(B1373,'RES TECH'!$M:$M,'RES TECH'!$C:$C)="Lower-middle Income",IF(G1373&gt;1,IF(G1373&gt;3,0.23,0.18),0.09),IF(_xlfn.XLOOKUP(B1373,'RES TECH'!$M:$M,'RES TECH'!$C:$C)="Upper-middle Income",IF(G1373&gt;1,IF(G1373&gt;3,0.15,0.12),0.06),IF(_xlfn.XLOOKUP(B1373,'RES TECH'!$M:$M,'RES TECH'!$C:$C)="High Income",IF(G1373&gt;1,IF(G1373&gt;3,0.08,0.06),0.03))))))</f>
        <v>0.06</v>
      </c>
    </row>
    <row r="1374" spans="2:13" x14ac:dyDescent="0.25">
      <c r="B1374" t="str">
        <f>IF('RES TECH'!N1370=1,'RES TECH'!M1370,"*")</f>
        <v>RESHOUHIOldRESF2ELC20</v>
      </c>
      <c r="C1374" t="str">
        <f>IF(B1374="*","*",_xlfn.XLOOKUP(B1374,'RES TECH'!M:M,'RES TECH'!K:K))</f>
        <v>RESELC</v>
      </c>
      <c r="D1374" t="str">
        <f>IF(B1374="*","*",_xlfn.XLOOKUP(B1374,'RES TECH'!M:M,'RES TECH'!L:L))</f>
        <v>RESHOUHIOldREEUE</v>
      </c>
      <c r="E1374">
        <f>IF(B1374="*","*",_xlfn.XLOOKUP(B1374,'RES TECH'!M:M,'RES TECH'!O:O))</f>
        <v>2020</v>
      </c>
      <c r="F1374" s="12">
        <f>IF(B1374="*","*",_xlfn.XLOOKUP(B1374,'RES TECH'!M:M,'RES TECH'!Y:Y))</f>
        <v>17</v>
      </c>
      <c r="G1374" s="12">
        <f>IF(B1374="*","*",_xlfn.XLOOKUP(B1374,'RES TECH'!M:M,'RES TECH'!V:V))</f>
        <v>1.8743016759776541</v>
      </c>
      <c r="H1374">
        <f>IF(B1374="*","*",_xlfn.XLOOKUP(B1374,'RES TECH'!M:M,'RES TECH'!AA:AA))</f>
        <v>1</v>
      </c>
      <c r="I1374" s="12">
        <f>IF(B1374="*","*",_xlfn.XLOOKUP(B1374,'RES TECH'!M:M,'RES TECH'!Z:Z))</f>
        <v>0.65</v>
      </c>
      <c r="J1374" s="12">
        <f>IF(B1374="*","*",_xlfn.XLOOKUP(B1374,'RES TECH'!M:M,'RES TECH'!S:S))</f>
        <v>333.66497759494803</v>
      </c>
      <c r="K1374" s="12">
        <f t="shared" si="42"/>
        <v>16.683248879747403</v>
      </c>
      <c r="L1374" s="12">
        <f t="shared" si="43"/>
        <v>0.83416244398737016</v>
      </c>
      <c r="M1374">
        <f>IF(B1374="*","*",IF(_xlfn.XLOOKUP(B1374,'RES TECH'!$M:$M,'RES TECH'!$C:$C)="Low Income",IF(G1374&gt;1,IF(G1374&gt;3,0.3,0.24),0.12),IF(_xlfn.XLOOKUP(B1374,'RES TECH'!$M:$M,'RES TECH'!$C:$C)="Lower-middle Income",IF(G1374&gt;1,IF(G1374&gt;3,0.23,0.18),0.09),IF(_xlfn.XLOOKUP(B1374,'RES TECH'!$M:$M,'RES TECH'!$C:$C)="Upper-middle Income",IF(G1374&gt;1,IF(G1374&gt;3,0.15,0.12),0.06),IF(_xlfn.XLOOKUP(B1374,'RES TECH'!$M:$M,'RES TECH'!$C:$C)="High Income",IF(G1374&gt;1,IF(G1374&gt;3,0.08,0.06),0.03))))))</f>
        <v>0.06</v>
      </c>
    </row>
    <row r="1375" spans="2:13" x14ac:dyDescent="0.25">
      <c r="B1375" t="str">
        <f>IF('RES TECH'!N1371=1,'RES TECH'!M1371,"*")</f>
        <v>RESHOUHIOldRESF3ELC20</v>
      </c>
      <c r="C1375" t="str">
        <f>IF(B1375="*","*",_xlfn.XLOOKUP(B1375,'RES TECH'!M:M,'RES TECH'!K:K))</f>
        <v>RESELC</v>
      </c>
      <c r="D1375" t="str">
        <f>IF(B1375="*","*",_xlfn.XLOOKUP(B1375,'RES TECH'!M:M,'RES TECH'!L:L))</f>
        <v>RESHOUHIOldREEUE</v>
      </c>
      <c r="E1375">
        <f>IF(B1375="*","*",_xlfn.XLOOKUP(B1375,'RES TECH'!M:M,'RES TECH'!O:O))</f>
        <v>2020</v>
      </c>
      <c r="F1375" s="12">
        <f>IF(B1375="*","*",_xlfn.XLOOKUP(B1375,'RES TECH'!M:M,'RES TECH'!Y:Y))</f>
        <v>17</v>
      </c>
      <c r="G1375" s="12">
        <f>IF(B1375="*","*",_xlfn.XLOOKUP(B1375,'RES TECH'!M:M,'RES TECH'!V:V))</f>
        <v>1.772914525139665</v>
      </c>
      <c r="H1375">
        <f>IF(B1375="*","*",_xlfn.XLOOKUP(B1375,'RES TECH'!M:M,'RES TECH'!AA:AA))</f>
        <v>1</v>
      </c>
      <c r="I1375" s="12">
        <f>IF(B1375="*","*",_xlfn.XLOOKUP(B1375,'RES TECH'!M:M,'RES TECH'!Z:Z))</f>
        <v>0.65</v>
      </c>
      <c r="J1375" s="12">
        <f>IF(B1375="*","*",_xlfn.XLOOKUP(B1375,'RES TECH'!M:M,'RES TECH'!S:S))</f>
        <v>364.21177131842921</v>
      </c>
      <c r="K1375" s="12">
        <f t="shared" si="42"/>
        <v>18.210588565921462</v>
      </c>
      <c r="L1375" s="12">
        <f t="shared" si="43"/>
        <v>0.9105294282960732</v>
      </c>
      <c r="M1375">
        <f>IF(B1375="*","*",IF(_xlfn.XLOOKUP(B1375,'RES TECH'!$M:$M,'RES TECH'!$C:$C)="Low Income",IF(G1375&gt;1,IF(G1375&gt;3,0.3,0.24),0.12),IF(_xlfn.XLOOKUP(B1375,'RES TECH'!$M:$M,'RES TECH'!$C:$C)="Lower-middle Income",IF(G1375&gt;1,IF(G1375&gt;3,0.23,0.18),0.09),IF(_xlfn.XLOOKUP(B1375,'RES TECH'!$M:$M,'RES TECH'!$C:$C)="Upper-middle Income",IF(G1375&gt;1,IF(G1375&gt;3,0.15,0.12),0.06),IF(_xlfn.XLOOKUP(B1375,'RES TECH'!$M:$M,'RES TECH'!$C:$C)="High Income",IF(G1375&gt;1,IF(G1375&gt;3,0.08,0.06),0.03))))))</f>
        <v>0.06</v>
      </c>
    </row>
    <row r="1376" spans="2:13" x14ac:dyDescent="0.25">
      <c r="B1376" t="str">
        <f>IF('RES TECH'!N1372=1,'RES TECH'!M1372,"*")</f>
        <v>RESHOUHIOldRESF4ELC20</v>
      </c>
      <c r="C1376" t="str">
        <f>IF(B1376="*","*",_xlfn.XLOOKUP(B1376,'RES TECH'!M:M,'RES TECH'!K:K))</f>
        <v>RESELC</v>
      </c>
      <c r="D1376" t="str">
        <f>IF(B1376="*","*",_xlfn.XLOOKUP(B1376,'RES TECH'!M:M,'RES TECH'!L:L))</f>
        <v>RESHOUHIOldREEUE</v>
      </c>
      <c r="E1376">
        <f>IF(B1376="*","*",_xlfn.XLOOKUP(B1376,'RES TECH'!M:M,'RES TECH'!O:O))</f>
        <v>2020</v>
      </c>
      <c r="F1376" s="12">
        <f>IF(B1376="*","*",_xlfn.XLOOKUP(B1376,'RES TECH'!M:M,'RES TECH'!Y:Y))</f>
        <v>17</v>
      </c>
      <c r="G1376" s="12">
        <f>IF(B1376="*","*",_xlfn.XLOOKUP(B1376,'RES TECH'!M:M,'RES TECH'!V:V))</f>
        <v>1.4217877094972069</v>
      </c>
      <c r="H1376">
        <f>IF(B1376="*","*",_xlfn.XLOOKUP(B1376,'RES TECH'!M:M,'RES TECH'!AA:AA))</f>
        <v>1</v>
      </c>
      <c r="I1376" s="12">
        <f>IF(B1376="*","*",_xlfn.XLOOKUP(B1376,'RES TECH'!M:M,'RES TECH'!Z:Z))</f>
        <v>0.65</v>
      </c>
      <c r="J1376" s="12">
        <f>IF(B1376="*","*",_xlfn.XLOOKUP(B1376,'RES TECH'!M:M,'RES TECH'!S:S))</f>
        <v>465.25116594225148</v>
      </c>
      <c r="K1376" s="12">
        <f t="shared" si="42"/>
        <v>23.262558297112577</v>
      </c>
      <c r="L1376" s="12">
        <f t="shared" si="43"/>
        <v>1.1631279148556288</v>
      </c>
      <c r="M1376">
        <f>IF(B1376="*","*",IF(_xlfn.XLOOKUP(B1376,'RES TECH'!$M:$M,'RES TECH'!$C:$C)="Low Income",IF(G1376&gt;1,IF(G1376&gt;3,0.3,0.24),0.12),IF(_xlfn.XLOOKUP(B1376,'RES TECH'!$M:$M,'RES TECH'!$C:$C)="Lower-middle Income",IF(G1376&gt;1,IF(G1376&gt;3,0.23,0.18),0.09),IF(_xlfn.XLOOKUP(B1376,'RES TECH'!$M:$M,'RES TECH'!$C:$C)="Upper-middle Income",IF(G1376&gt;1,IF(G1376&gt;3,0.15,0.12),0.06),IF(_xlfn.XLOOKUP(B1376,'RES TECH'!$M:$M,'RES TECH'!$C:$C)="High Income",IF(G1376&gt;1,IF(G1376&gt;3,0.08,0.06),0.03))))))</f>
        <v>0.06</v>
      </c>
    </row>
    <row r="1377" spans="2:13" x14ac:dyDescent="0.25">
      <c r="B1377" t="str">
        <f>IF('RES TECH'!N1373=1,'RES TECH'!M1373,"*")</f>
        <v>RESHOUHIOldREBF1ELC20</v>
      </c>
      <c r="C1377" t="str">
        <f>IF(B1377="*","*",_xlfn.XLOOKUP(B1377,'RES TECH'!M:M,'RES TECH'!K:K))</f>
        <v>RESELC</v>
      </c>
      <c r="D1377" t="str">
        <f>IF(B1377="*","*",_xlfn.XLOOKUP(B1377,'RES TECH'!M:M,'RES TECH'!L:L))</f>
        <v>RESHOUHIOldREEUE</v>
      </c>
      <c r="E1377">
        <f>IF(B1377="*","*",_xlfn.XLOOKUP(B1377,'RES TECH'!M:M,'RES TECH'!O:O))</f>
        <v>2020</v>
      </c>
      <c r="F1377" s="12">
        <f>IF(B1377="*","*",_xlfn.XLOOKUP(B1377,'RES TECH'!M:M,'RES TECH'!Y:Y))</f>
        <v>17</v>
      </c>
      <c r="G1377" s="12">
        <f>IF(B1377="*","*",_xlfn.XLOOKUP(B1377,'RES TECH'!M:M,'RES TECH'!V:V))</f>
        <v>1.4540502793296091</v>
      </c>
      <c r="H1377">
        <f>IF(B1377="*","*",_xlfn.XLOOKUP(B1377,'RES TECH'!M:M,'RES TECH'!AA:AA))</f>
        <v>1</v>
      </c>
      <c r="I1377" s="12">
        <f>IF(B1377="*","*",_xlfn.XLOOKUP(B1377,'RES TECH'!M:M,'RES TECH'!Z:Z))</f>
        <v>0.65</v>
      </c>
      <c r="J1377" s="12">
        <f>IF(B1377="*","*",_xlfn.XLOOKUP(B1377,'RES TECH'!M:M,'RES TECH'!S:S))</f>
        <v>242.02459642450461</v>
      </c>
      <c r="K1377" s="12">
        <f t="shared" si="42"/>
        <v>12.101229821225232</v>
      </c>
      <c r="L1377" s="12">
        <f t="shared" si="43"/>
        <v>0.60506149106126161</v>
      </c>
      <c r="M1377">
        <f>IF(B1377="*","*",IF(_xlfn.XLOOKUP(B1377,'RES TECH'!$M:$M,'RES TECH'!$C:$C)="Low Income",IF(G1377&gt;1,IF(G1377&gt;3,0.3,0.24),0.12),IF(_xlfn.XLOOKUP(B1377,'RES TECH'!$M:$M,'RES TECH'!$C:$C)="Lower-middle Income",IF(G1377&gt;1,IF(G1377&gt;3,0.23,0.18),0.09),IF(_xlfn.XLOOKUP(B1377,'RES TECH'!$M:$M,'RES TECH'!$C:$C)="Upper-middle Income",IF(G1377&gt;1,IF(G1377&gt;3,0.15,0.12),0.06),IF(_xlfn.XLOOKUP(B1377,'RES TECH'!$M:$M,'RES TECH'!$C:$C)="High Income",IF(G1377&gt;1,IF(G1377&gt;3,0.08,0.06),0.03))))))</f>
        <v>0.06</v>
      </c>
    </row>
    <row r="1378" spans="2:13" x14ac:dyDescent="0.25">
      <c r="B1378" t="str">
        <f>IF('RES TECH'!N1374=1,'RES TECH'!M1374,"*")</f>
        <v>RESHOUHIOldREBF2ELC20</v>
      </c>
      <c r="C1378" t="str">
        <f>IF(B1378="*","*",_xlfn.XLOOKUP(B1378,'RES TECH'!M:M,'RES TECH'!K:K))</f>
        <v>RESELC</v>
      </c>
      <c r="D1378" t="str">
        <f>IF(B1378="*","*",_xlfn.XLOOKUP(B1378,'RES TECH'!M:M,'RES TECH'!L:L))</f>
        <v>RESHOUHIOldREEUE</v>
      </c>
      <c r="E1378">
        <f>IF(B1378="*","*",_xlfn.XLOOKUP(B1378,'RES TECH'!M:M,'RES TECH'!O:O))</f>
        <v>2020</v>
      </c>
      <c r="F1378" s="12">
        <f>IF(B1378="*","*",_xlfn.XLOOKUP(B1378,'RES TECH'!M:M,'RES TECH'!Y:Y))</f>
        <v>17</v>
      </c>
      <c r="G1378" s="12">
        <f>IF(B1378="*","*",_xlfn.XLOOKUP(B1378,'RES TECH'!M:M,'RES TECH'!V:V))</f>
        <v>1.3407821229050281</v>
      </c>
      <c r="H1378">
        <f>IF(B1378="*","*",_xlfn.XLOOKUP(B1378,'RES TECH'!M:M,'RES TECH'!AA:AA))</f>
        <v>1</v>
      </c>
      <c r="I1378" s="12">
        <f>IF(B1378="*","*",_xlfn.XLOOKUP(B1378,'RES TECH'!M:M,'RES TECH'!Z:Z))</f>
        <v>0.65</v>
      </c>
      <c r="J1378" s="12">
        <f>IF(B1378="*","*",_xlfn.XLOOKUP(B1378,'RES TECH'!M:M,'RES TECH'!S:S))</f>
        <v>263.1723766946069</v>
      </c>
      <c r="K1378" s="12">
        <f t="shared" si="42"/>
        <v>13.158618834730346</v>
      </c>
      <c r="L1378" s="12">
        <f t="shared" si="43"/>
        <v>0.65793094173651734</v>
      </c>
      <c r="M1378">
        <f>IF(B1378="*","*",IF(_xlfn.XLOOKUP(B1378,'RES TECH'!$M:$M,'RES TECH'!$C:$C)="Low Income",IF(G1378&gt;1,IF(G1378&gt;3,0.3,0.24),0.12),IF(_xlfn.XLOOKUP(B1378,'RES TECH'!$M:$M,'RES TECH'!$C:$C)="Lower-middle Income",IF(G1378&gt;1,IF(G1378&gt;3,0.23,0.18),0.09),IF(_xlfn.XLOOKUP(B1378,'RES TECH'!$M:$M,'RES TECH'!$C:$C)="Upper-middle Income",IF(G1378&gt;1,IF(G1378&gt;3,0.15,0.12),0.06),IF(_xlfn.XLOOKUP(B1378,'RES TECH'!$M:$M,'RES TECH'!$C:$C)="High Income",IF(G1378&gt;1,IF(G1378&gt;3,0.08,0.06),0.03))))))</f>
        <v>0.06</v>
      </c>
    </row>
    <row r="1379" spans="2:13" x14ac:dyDescent="0.25">
      <c r="B1379" t="str">
        <f>IF('RES TECH'!N1375=1,'RES TECH'!M1375,"*")</f>
        <v>RESHOUHIOldREBF3ELC20</v>
      </c>
      <c r="C1379" t="str">
        <f>IF(B1379="*","*",_xlfn.XLOOKUP(B1379,'RES TECH'!M:M,'RES TECH'!K:K))</f>
        <v>RESELC</v>
      </c>
      <c r="D1379" t="str">
        <f>IF(B1379="*","*",_xlfn.XLOOKUP(B1379,'RES TECH'!M:M,'RES TECH'!L:L))</f>
        <v>RESHOUHIOldREEUE</v>
      </c>
      <c r="E1379">
        <f>IF(B1379="*","*",_xlfn.XLOOKUP(B1379,'RES TECH'!M:M,'RES TECH'!O:O))</f>
        <v>2020</v>
      </c>
      <c r="F1379" s="12">
        <f>IF(B1379="*","*",_xlfn.XLOOKUP(B1379,'RES TECH'!M:M,'RES TECH'!Y:Y))</f>
        <v>17</v>
      </c>
      <c r="G1379" s="12">
        <f>IF(B1379="*","*",_xlfn.XLOOKUP(B1379,'RES TECH'!M:M,'RES TECH'!V:V))</f>
        <v>1.310055865921788</v>
      </c>
      <c r="H1379">
        <f>IF(B1379="*","*",_xlfn.XLOOKUP(B1379,'RES TECH'!M:M,'RES TECH'!AA:AA))</f>
        <v>1</v>
      </c>
      <c r="I1379" s="12">
        <f>IF(B1379="*","*",_xlfn.XLOOKUP(B1379,'RES TECH'!M:M,'RES TECH'!Z:Z))</f>
        <v>0.65</v>
      </c>
      <c r="J1379" s="12">
        <f>IF(B1379="*","*",_xlfn.XLOOKUP(B1379,'RES TECH'!M:M,'RES TECH'!S:S))</f>
        <v>272.57139014798571</v>
      </c>
      <c r="K1379" s="12">
        <f t="shared" si="42"/>
        <v>13.628569507399286</v>
      </c>
      <c r="L1379" s="12">
        <f t="shared" si="43"/>
        <v>0.68142847536996431</v>
      </c>
      <c r="M1379">
        <f>IF(B1379="*","*",IF(_xlfn.XLOOKUP(B1379,'RES TECH'!$M:$M,'RES TECH'!$C:$C)="Low Income",IF(G1379&gt;1,IF(G1379&gt;3,0.3,0.24),0.12),IF(_xlfn.XLOOKUP(B1379,'RES TECH'!$M:$M,'RES TECH'!$C:$C)="Lower-middle Income",IF(G1379&gt;1,IF(G1379&gt;3,0.23,0.18),0.09),IF(_xlfn.XLOOKUP(B1379,'RES TECH'!$M:$M,'RES TECH'!$C:$C)="Upper-middle Income",IF(G1379&gt;1,IF(G1379&gt;3,0.15,0.12),0.06),IF(_xlfn.XLOOKUP(B1379,'RES TECH'!$M:$M,'RES TECH'!$C:$C)="High Income",IF(G1379&gt;1,IF(G1379&gt;3,0.08,0.06),0.03))))))</f>
        <v>0.06</v>
      </c>
    </row>
    <row r="1380" spans="2:13" x14ac:dyDescent="0.25">
      <c r="B1380" t="str">
        <f>IF('RES TECH'!N1376=1,'RES TECH'!M1376,"*")</f>
        <v>RESHOUHIOldREBF4ELC20</v>
      </c>
      <c r="C1380" t="str">
        <f>IF(B1380="*","*",_xlfn.XLOOKUP(B1380,'RES TECH'!M:M,'RES TECH'!K:K))</f>
        <v>RESELC</v>
      </c>
      <c r="D1380" t="str">
        <f>IF(B1380="*","*",_xlfn.XLOOKUP(B1380,'RES TECH'!M:M,'RES TECH'!L:L))</f>
        <v>RESHOUHIOldREEUE</v>
      </c>
      <c r="E1380">
        <f>IF(B1380="*","*",_xlfn.XLOOKUP(B1380,'RES TECH'!M:M,'RES TECH'!O:O))</f>
        <v>2020</v>
      </c>
      <c r="F1380" s="12">
        <f>IF(B1380="*","*",_xlfn.XLOOKUP(B1380,'RES TECH'!M:M,'RES TECH'!Y:Y))</f>
        <v>17</v>
      </c>
      <c r="G1380" s="12">
        <f>IF(B1380="*","*",_xlfn.XLOOKUP(B1380,'RES TECH'!M:M,'RES TECH'!V:V))</f>
        <v>1.310055865921788</v>
      </c>
      <c r="H1380">
        <f>IF(B1380="*","*",_xlfn.XLOOKUP(B1380,'RES TECH'!M:M,'RES TECH'!AA:AA))</f>
        <v>1</v>
      </c>
      <c r="I1380" s="12">
        <f>IF(B1380="*","*",_xlfn.XLOOKUP(B1380,'RES TECH'!M:M,'RES TECH'!Z:Z))</f>
        <v>0.65</v>
      </c>
      <c r="J1380" s="12">
        <f>IF(B1380="*","*",_xlfn.XLOOKUP(B1380,'RES TECH'!M:M,'RES TECH'!S:S))</f>
        <v>272.57139014798571</v>
      </c>
      <c r="K1380" s="12">
        <f t="shared" si="42"/>
        <v>13.628569507399286</v>
      </c>
      <c r="L1380" s="12">
        <f t="shared" si="43"/>
        <v>0.68142847536996431</v>
      </c>
      <c r="M1380">
        <f>IF(B1380="*","*",IF(_xlfn.XLOOKUP(B1380,'RES TECH'!$M:$M,'RES TECH'!$C:$C)="Low Income",IF(G1380&gt;1,IF(G1380&gt;3,0.3,0.24),0.12),IF(_xlfn.XLOOKUP(B1380,'RES TECH'!$M:$M,'RES TECH'!$C:$C)="Lower-middle Income",IF(G1380&gt;1,IF(G1380&gt;3,0.23,0.18),0.09),IF(_xlfn.XLOOKUP(B1380,'RES TECH'!$M:$M,'RES TECH'!$C:$C)="Upper-middle Income",IF(G1380&gt;1,IF(G1380&gt;3,0.15,0.12),0.06),IF(_xlfn.XLOOKUP(B1380,'RES TECH'!$M:$M,'RES TECH'!$C:$C)="High Income",IF(G1380&gt;1,IF(G1380&gt;3,0.08,0.06),0.03))))))</f>
        <v>0.06</v>
      </c>
    </row>
    <row r="1381" spans="2:13" x14ac:dyDescent="0.25">
      <c r="B1381" t="str">
        <f>IF('RES TECH'!N1377=1,'RES TECH'!M1377,"*")</f>
        <v>RESHOUHIOldFRC1ELC20</v>
      </c>
      <c r="C1381" t="str">
        <f>IF(B1381="*","*",_xlfn.XLOOKUP(B1381,'RES TECH'!M:M,'RES TECH'!K:K))</f>
        <v>RESELC</v>
      </c>
      <c r="D1381" t="str">
        <f>IF(B1381="*","*",_xlfn.XLOOKUP(B1381,'RES TECH'!M:M,'RES TECH'!L:L))</f>
        <v>RESHOUHIOldFREUE</v>
      </c>
      <c r="E1381">
        <f>IF(B1381="*","*",_xlfn.XLOOKUP(B1381,'RES TECH'!M:M,'RES TECH'!O:O))</f>
        <v>2020</v>
      </c>
      <c r="F1381" s="12">
        <f>IF(B1381="*","*",_xlfn.XLOOKUP(B1381,'RES TECH'!M:M,'RES TECH'!Y:Y))</f>
        <v>22</v>
      </c>
      <c r="G1381" s="12">
        <f>IF(B1381="*","*",_xlfn.XLOOKUP(B1381,'RES TECH'!M:M,'RES TECH'!V:V))</f>
        <v>1.0918399999999999</v>
      </c>
      <c r="H1381">
        <f>IF(B1381="*","*",_xlfn.XLOOKUP(B1381,'RES TECH'!M:M,'RES TECH'!AA:AA))</f>
        <v>1</v>
      </c>
      <c r="I1381" s="12">
        <f>IF(B1381="*","*",_xlfn.XLOOKUP(B1381,'RES TECH'!M:M,'RES TECH'!Z:Z))</f>
        <v>0.65</v>
      </c>
      <c r="J1381" s="12">
        <f>IF(B1381="*","*",_xlfn.XLOOKUP(B1381,'RES TECH'!M:M,'RES TECH'!S:S))</f>
        <v>802.70719224912625</v>
      </c>
      <c r="K1381" s="12">
        <f t="shared" si="42"/>
        <v>40.135359612456313</v>
      </c>
      <c r="L1381" s="12">
        <f t="shared" si="43"/>
        <v>2.0067679806228158</v>
      </c>
      <c r="M1381">
        <f>IF(B1381="*","*",IF(_xlfn.XLOOKUP(B1381,'RES TECH'!$M:$M,'RES TECH'!$C:$C)="Low Income",IF(G1381&gt;1,IF(G1381&gt;3,0.3,0.24),0.12),IF(_xlfn.XLOOKUP(B1381,'RES TECH'!$M:$M,'RES TECH'!$C:$C)="Lower-middle Income",IF(G1381&gt;1,IF(G1381&gt;3,0.23,0.18),0.09),IF(_xlfn.XLOOKUP(B1381,'RES TECH'!$M:$M,'RES TECH'!$C:$C)="Upper-middle Income",IF(G1381&gt;1,IF(G1381&gt;3,0.15,0.12),0.06),IF(_xlfn.XLOOKUP(B1381,'RES TECH'!$M:$M,'RES TECH'!$C:$C)="High Income",IF(G1381&gt;1,IF(G1381&gt;3,0.08,0.06),0.03))))))</f>
        <v>0.06</v>
      </c>
    </row>
    <row r="1382" spans="2:13" x14ac:dyDescent="0.25">
      <c r="B1382" t="str">
        <f>IF('RES TECH'!N1378=1,'RES TECH'!M1378,"*")</f>
        <v>RESHOUHIOldFRC2ELC20</v>
      </c>
      <c r="C1382" t="str">
        <f>IF(B1382="*","*",_xlfn.XLOOKUP(B1382,'RES TECH'!M:M,'RES TECH'!K:K))</f>
        <v>RESELC</v>
      </c>
      <c r="D1382" t="str">
        <f>IF(B1382="*","*",_xlfn.XLOOKUP(B1382,'RES TECH'!M:M,'RES TECH'!L:L))</f>
        <v>RESHOUHIOldFREUE</v>
      </c>
      <c r="E1382">
        <f>IF(B1382="*","*",_xlfn.XLOOKUP(B1382,'RES TECH'!M:M,'RES TECH'!O:O))</f>
        <v>2020</v>
      </c>
      <c r="F1382" s="12">
        <f>IF(B1382="*","*",_xlfn.XLOOKUP(B1382,'RES TECH'!M:M,'RES TECH'!Y:Y))</f>
        <v>22</v>
      </c>
      <c r="G1382" s="12">
        <f>IF(B1382="*","*",_xlfn.XLOOKUP(B1382,'RES TECH'!M:M,'RES TECH'!V:V))</f>
        <v>1.08</v>
      </c>
      <c r="H1382">
        <f>IF(B1382="*","*",_xlfn.XLOOKUP(B1382,'RES TECH'!M:M,'RES TECH'!AA:AA))</f>
        <v>1</v>
      </c>
      <c r="I1382" s="12">
        <f>IF(B1382="*","*",_xlfn.XLOOKUP(B1382,'RES TECH'!M:M,'RES TECH'!Z:Z))</f>
        <v>0.65</v>
      </c>
      <c r="J1382" s="12">
        <f>IF(B1382="*","*",_xlfn.XLOOKUP(B1382,'RES TECH'!M:M,'RES TECH'!S:S))</f>
        <v>802.70719224912625</v>
      </c>
      <c r="K1382" s="12">
        <f t="shared" si="42"/>
        <v>40.135359612456313</v>
      </c>
      <c r="L1382" s="12">
        <f t="shared" si="43"/>
        <v>2.0067679806228158</v>
      </c>
      <c r="M1382">
        <f>IF(B1382="*","*",IF(_xlfn.XLOOKUP(B1382,'RES TECH'!$M:$M,'RES TECH'!$C:$C)="Low Income",IF(G1382&gt;1,IF(G1382&gt;3,0.3,0.24),0.12),IF(_xlfn.XLOOKUP(B1382,'RES TECH'!$M:$M,'RES TECH'!$C:$C)="Lower-middle Income",IF(G1382&gt;1,IF(G1382&gt;3,0.23,0.18),0.09),IF(_xlfn.XLOOKUP(B1382,'RES TECH'!$M:$M,'RES TECH'!$C:$C)="Upper-middle Income",IF(G1382&gt;1,IF(G1382&gt;3,0.15,0.12),0.06),IF(_xlfn.XLOOKUP(B1382,'RES TECH'!$M:$M,'RES TECH'!$C:$C)="High Income",IF(G1382&gt;1,IF(G1382&gt;3,0.08,0.06),0.03))))))</f>
        <v>0.06</v>
      </c>
    </row>
    <row r="1383" spans="2:13" x14ac:dyDescent="0.25">
      <c r="B1383" t="str">
        <f>IF('RES TECH'!N1379=1,'RES TECH'!M1379,"*")</f>
        <v>RESHOUHIOldFRC3ELC20</v>
      </c>
      <c r="C1383" t="str">
        <f>IF(B1383="*","*",_xlfn.XLOOKUP(B1383,'RES TECH'!M:M,'RES TECH'!K:K))</f>
        <v>RESELC</v>
      </c>
      <c r="D1383" t="str">
        <f>IF(B1383="*","*",_xlfn.XLOOKUP(B1383,'RES TECH'!M:M,'RES TECH'!L:L))</f>
        <v>RESHOUHIOldFREUE</v>
      </c>
      <c r="E1383">
        <f>IF(B1383="*","*",_xlfn.XLOOKUP(B1383,'RES TECH'!M:M,'RES TECH'!O:O))</f>
        <v>2020</v>
      </c>
      <c r="F1383" s="12">
        <f>IF(B1383="*","*",_xlfn.XLOOKUP(B1383,'RES TECH'!M:M,'RES TECH'!Y:Y))</f>
        <v>22</v>
      </c>
      <c r="G1383" s="12">
        <f>IF(B1383="*","*",_xlfn.XLOOKUP(B1383,'RES TECH'!M:M,'RES TECH'!V:V))</f>
        <v>1.0072727272727271</v>
      </c>
      <c r="H1383">
        <f>IF(B1383="*","*",_xlfn.XLOOKUP(B1383,'RES TECH'!M:M,'RES TECH'!AA:AA))</f>
        <v>1</v>
      </c>
      <c r="I1383" s="12">
        <f>IF(B1383="*","*",_xlfn.XLOOKUP(B1383,'RES TECH'!M:M,'RES TECH'!Z:Z))</f>
        <v>0.65</v>
      </c>
      <c r="J1383" s="12">
        <f>IF(B1383="*","*",_xlfn.XLOOKUP(B1383,'RES TECH'!M:M,'RES TECH'!S:S))</f>
        <v>882.97791147403893</v>
      </c>
      <c r="K1383" s="12">
        <f t="shared" si="42"/>
        <v>44.14889557370195</v>
      </c>
      <c r="L1383" s="12">
        <f t="shared" si="43"/>
        <v>2.2074447786850975</v>
      </c>
      <c r="M1383">
        <f>IF(B1383="*","*",IF(_xlfn.XLOOKUP(B1383,'RES TECH'!$M:$M,'RES TECH'!$C:$C)="Low Income",IF(G1383&gt;1,IF(G1383&gt;3,0.3,0.24),0.12),IF(_xlfn.XLOOKUP(B1383,'RES TECH'!$M:$M,'RES TECH'!$C:$C)="Lower-middle Income",IF(G1383&gt;1,IF(G1383&gt;3,0.23,0.18),0.09),IF(_xlfn.XLOOKUP(B1383,'RES TECH'!$M:$M,'RES TECH'!$C:$C)="Upper-middle Income",IF(G1383&gt;1,IF(G1383&gt;3,0.15,0.12),0.06),IF(_xlfn.XLOOKUP(B1383,'RES TECH'!$M:$M,'RES TECH'!$C:$C)="High Income",IF(G1383&gt;1,IF(G1383&gt;3,0.08,0.06),0.03))))))</f>
        <v>0.06</v>
      </c>
    </row>
    <row r="1384" spans="2:13" x14ac:dyDescent="0.25">
      <c r="B1384" t="str">
        <f>IF('RES TECH'!N1380=1,'RES TECH'!M1380,"*")</f>
        <v>RESHOUHIOldFRC4ELC20</v>
      </c>
      <c r="C1384" t="str">
        <f>IF(B1384="*","*",_xlfn.XLOOKUP(B1384,'RES TECH'!M:M,'RES TECH'!K:K))</f>
        <v>RESELC</v>
      </c>
      <c r="D1384" t="str">
        <f>IF(B1384="*","*",_xlfn.XLOOKUP(B1384,'RES TECH'!M:M,'RES TECH'!L:L))</f>
        <v>RESHOUHIOldFREUE</v>
      </c>
      <c r="E1384">
        <f>IF(B1384="*","*",_xlfn.XLOOKUP(B1384,'RES TECH'!M:M,'RES TECH'!O:O))</f>
        <v>2020</v>
      </c>
      <c r="F1384" s="12">
        <f>IF(B1384="*","*",_xlfn.XLOOKUP(B1384,'RES TECH'!M:M,'RES TECH'!Y:Y))</f>
        <v>22</v>
      </c>
      <c r="G1384" s="12">
        <f>IF(B1384="*","*",_xlfn.XLOOKUP(B1384,'RES TECH'!M:M,'RES TECH'!V:V))</f>
        <v>1</v>
      </c>
      <c r="H1384">
        <f>IF(B1384="*","*",_xlfn.XLOOKUP(B1384,'RES TECH'!M:M,'RES TECH'!AA:AA))</f>
        <v>1</v>
      </c>
      <c r="I1384" s="12">
        <f>IF(B1384="*","*",_xlfn.XLOOKUP(B1384,'RES TECH'!M:M,'RES TECH'!Z:Z))</f>
        <v>0.65</v>
      </c>
      <c r="J1384" s="12">
        <f>IF(B1384="*","*",_xlfn.XLOOKUP(B1384,'RES TECH'!M:M,'RES TECH'!S:S))</f>
        <v>866.92376762905633</v>
      </c>
      <c r="K1384" s="12">
        <f t="shared" si="42"/>
        <v>43.346188381452819</v>
      </c>
      <c r="L1384" s="12">
        <f t="shared" si="43"/>
        <v>2.167309419072641</v>
      </c>
      <c r="M1384">
        <f>IF(B1384="*","*",IF(_xlfn.XLOOKUP(B1384,'RES TECH'!$M:$M,'RES TECH'!$C:$C)="Low Income",IF(G1384&gt;1,IF(G1384&gt;3,0.3,0.24),0.12),IF(_xlfn.XLOOKUP(B1384,'RES TECH'!$M:$M,'RES TECH'!$C:$C)="Lower-middle Income",IF(G1384&gt;1,IF(G1384&gt;3,0.23,0.18),0.09),IF(_xlfn.XLOOKUP(B1384,'RES TECH'!$M:$M,'RES TECH'!$C:$C)="Upper-middle Income",IF(G1384&gt;1,IF(G1384&gt;3,0.15,0.12),0.06),IF(_xlfn.XLOOKUP(B1384,'RES TECH'!$M:$M,'RES TECH'!$C:$C)="High Income",IF(G1384&gt;1,IF(G1384&gt;3,0.08,0.06),0.03))))))</f>
        <v>0.03</v>
      </c>
    </row>
    <row r="1385" spans="2:13" x14ac:dyDescent="0.25">
      <c r="B1385" t="str">
        <f>IF('RES TECH'!N1381=1,'RES TECH'!M1381,"*")</f>
        <v>RESHOUHIOldFRU1ELC20</v>
      </c>
      <c r="C1385" t="str">
        <f>IF(B1385="*","*",_xlfn.XLOOKUP(B1385,'RES TECH'!M:M,'RES TECH'!K:K))</f>
        <v>RESELC</v>
      </c>
      <c r="D1385" t="str">
        <f>IF(B1385="*","*",_xlfn.XLOOKUP(B1385,'RES TECH'!M:M,'RES TECH'!L:L))</f>
        <v>RESHOUHIOldFREUE</v>
      </c>
      <c r="E1385">
        <f>IF(B1385="*","*",_xlfn.XLOOKUP(B1385,'RES TECH'!M:M,'RES TECH'!O:O))</f>
        <v>2020</v>
      </c>
      <c r="F1385" s="12">
        <f>IF(B1385="*","*",_xlfn.XLOOKUP(B1385,'RES TECH'!M:M,'RES TECH'!Y:Y))</f>
        <v>22</v>
      </c>
      <c r="G1385" s="12">
        <f>IF(B1385="*","*",_xlfn.XLOOKUP(B1385,'RES TECH'!M:M,'RES TECH'!V:V))</f>
        <v>1.736065454545455</v>
      </c>
      <c r="H1385">
        <f>IF(B1385="*","*",_xlfn.XLOOKUP(B1385,'RES TECH'!M:M,'RES TECH'!AA:AA))</f>
        <v>1</v>
      </c>
      <c r="I1385" s="12">
        <f>IF(B1385="*","*",_xlfn.XLOOKUP(B1385,'RES TECH'!M:M,'RES TECH'!Z:Z))</f>
        <v>0.65</v>
      </c>
      <c r="J1385" s="12">
        <f>IF(B1385="*","*",_xlfn.XLOOKUP(B1385,'RES TECH'!M:M,'RES TECH'!S:S))</f>
        <v>1107.7359253037939</v>
      </c>
      <c r="K1385" s="12">
        <f t="shared" si="42"/>
        <v>55.386796265189702</v>
      </c>
      <c r="L1385" s="12">
        <f t="shared" si="43"/>
        <v>2.7693398132594851</v>
      </c>
      <c r="M1385">
        <f>IF(B1385="*","*",IF(_xlfn.XLOOKUP(B1385,'RES TECH'!$M:$M,'RES TECH'!$C:$C)="Low Income",IF(G1385&gt;1,IF(G1385&gt;3,0.3,0.24),0.12),IF(_xlfn.XLOOKUP(B1385,'RES TECH'!$M:$M,'RES TECH'!$C:$C)="Lower-middle Income",IF(G1385&gt;1,IF(G1385&gt;3,0.23,0.18),0.09),IF(_xlfn.XLOOKUP(B1385,'RES TECH'!$M:$M,'RES TECH'!$C:$C)="Upper-middle Income",IF(G1385&gt;1,IF(G1385&gt;3,0.15,0.12),0.06),IF(_xlfn.XLOOKUP(B1385,'RES TECH'!$M:$M,'RES TECH'!$C:$C)="High Income",IF(G1385&gt;1,IF(G1385&gt;3,0.08,0.06),0.03))))))</f>
        <v>0.06</v>
      </c>
    </row>
    <row r="1386" spans="2:13" x14ac:dyDescent="0.25">
      <c r="B1386" t="str">
        <f>IF('RES TECH'!N1382=1,'RES TECH'!M1382,"*")</f>
        <v>RESHOUHIOldFRU2ELC20</v>
      </c>
      <c r="C1386" t="str">
        <f>IF(B1386="*","*",_xlfn.XLOOKUP(B1386,'RES TECH'!M:M,'RES TECH'!K:K))</f>
        <v>RESELC</v>
      </c>
      <c r="D1386" t="str">
        <f>IF(B1386="*","*",_xlfn.XLOOKUP(B1386,'RES TECH'!M:M,'RES TECH'!L:L))</f>
        <v>RESHOUHIOldFREUE</v>
      </c>
      <c r="E1386">
        <f>IF(B1386="*","*",_xlfn.XLOOKUP(B1386,'RES TECH'!M:M,'RES TECH'!O:O))</f>
        <v>2020</v>
      </c>
      <c r="F1386" s="12">
        <f>IF(B1386="*","*",_xlfn.XLOOKUP(B1386,'RES TECH'!M:M,'RES TECH'!Y:Y))</f>
        <v>22</v>
      </c>
      <c r="G1386" s="12">
        <f>IF(B1386="*","*",_xlfn.XLOOKUP(B1386,'RES TECH'!M:M,'RES TECH'!V:V))</f>
        <v>1.621818181818182</v>
      </c>
      <c r="H1386">
        <f>IF(B1386="*","*",_xlfn.XLOOKUP(B1386,'RES TECH'!M:M,'RES TECH'!AA:AA))</f>
        <v>1</v>
      </c>
      <c r="I1386" s="12">
        <f>IF(B1386="*","*",_xlfn.XLOOKUP(B1386,'RES TECH'!M:M,'RES TECH'!Z:Z))</f>
        <v>0.65</v>
      </c>
      <c r="J1386" s="12">
        <f>IF(B1386="*","*",_xlfn.XLOOKUP(B1386,'RES TECH'!M:M,'RES TECH'!S:S))</f>
        <v>1204.0607883736891</v>
      </c>
      <c r="K1386" s="12">
        <f t="shared" si="42"/>
        <v>60.203039418684455</v>
      </c>
      <c r="L1386" s="12">
        <f t="shared" si="43"/>
        <v>3.0101519709342228</v>
      </c>
      <c r="M1386">
        <f>IF(B1386="*","*",IF(_xlfn.XLOOKUP(B1386,'RES TECH'!$M:$M,'RES TECH'!$C:$C)="Low Income",IF(G1386&gt;1,IF(G1386&gt;3,0.3,0.24),0.12),IF(_xlfn.XLOOKUP(B1386,'RES TECH'!$M:$M,'RES TECH'!$C:$C)="Lower-middle Income",IF(G1386&gt;1,IF(G1386&gt;3,0.23,0.18),0.09),IF(_xlfn.XLOOKUP(B1386,'RES TECH'!$M:$M,'RES TECH'!$C:$C)="Upper-middle Income",IF(G1386&gt;1,IF(G1386&gt;3,0.15,0.12),0.06),IF(_xlfn.XLOOKUP(B1386,'RES TECH'!$M:$M,'RES TECH'!$C:$C)="High Income",IF(G1386&gt;1,IF(G1386&gt;3,0.08,0.06),0.03))))))</f>
        <v>0.06</v>
      </c>
    </row>
    <row r="1387" spans="2:13" x14ac:dyDescent="0.25">
      <c r="B1387" t="str">
        <f>IF('RES TECH'!N1383=1,'RES TECH'!M1383,"*")</f>
        <v>RESHOUHIOldFRU3ELC20</v>
      </c>
      <c r="C1387" t="str">
        <f>IF(B1387="*","*",_xlfn.XLOOKUP(B1387,'RES TECH'!M:M,'RES TECH'!K:K))</f>
        <v>RESELC</v>
      </c>
      <c r="D1387" t="str">
        <f>IF(B1387="*","*",_xlfn.XLOOKUP(B1387,'RES TECH'!M:M,'RES TECH'!L:L))</f>
        <v>RESHOUHIOldFREUE</v>
      </c>
      <c r="E1387">
        <f>IF(B1387="*","*",_xlfn.XLOOKUP(B1387,'RES TECH'!M:M,'RES TECH'!O:O))</f>
        <v>2020</v>
      </c>
      <c r="F1387" s="12">
        <f>IF(B1387="*","*",_xlfn.XLOOKUP(B1387,'RES TECH'!M:M,'RES TECH'!Y:Y))</f>
        <v>22</v>
      </c>
      <c r="G1387" s="12">
        <f>IF(B1387="*","*",_xlfn.XLOOKUP(B1387,'RES TECH'!M:M,'RES TECH'!V:V))</f>
        <v>1.5624589090909089</v>
      </c>
      <c r="H1387">
        <f>IF(B1387="*","*",_xlfn.XLOOKUP(B1387,'RES TECH'!M:M,'RES TECH'!AA:AA))</f>
        <v>1</v>
      </c>
      <c r="I1387" s="12">
        <f>IF(B1387="*","*",_xlfn.XLOOKUP(B1387,'RES TECH'!M:M,'RES TECH'!Z:Z))</f>
        <v>0.65</v>
      </c>
      <c r="J1387" s="12">
        <f>IF(B1387="*","*",_xlfn.XLOOKUP(B1387,'RES TECH'!M:M,'RES TECH'!S:S))</f>
        <v>1268.27736375362</v>
      </c>
      <c r="K1387" s="12">
        <f t="shared" si="42"/>
        <v>63.413868187681004</v>
      </c>
      <c r="L1387" s="12">
        <f t="shared" si="43"/>
        <v>3.1706934093840502</v>
      </c>
      <c r="M1387">
        <f>IF(B1387="*","*",IF(_xlfn.XLOOKUP(B1387,'RES TECH'!$M:$M,'RES TECH'!$C:$C)="Low Income",IF(G1387&gt;1,IF(G1387&gt;3,0.3,0.24),0.12),IF(_xlfn.XLOOKUP(B1387,'RES TECH'!$M:$M,'RES TECH'!$C:$C)="Lower-middle Income",IF(G1387&gt;1,IF(G1387&gt;3,0.23,0.18),0.09),IF(_xlfn.XLOOKUP(B1387,'RES TECH'!$M:$M,'RES TECH'!$C:$C)="Upper-middle Income",IF(G1387&gt;1,IF(G1387&gt;3,0.15,0.12),0.06),IF(_xlfn.XLOOKUP(B1387,'RES TECH'!$M:$M,'RES TECH'!$C:$C)="High Income",IF(G1387&gt;1,IF(G1387&gt;3,0.08,0.06),0.03))))))</f>
        <v>0.06</v>
      </c>
    </row>
    <row r="1388" spans="2:13" x14ac:dyDescent="0.25">
      <c r="B1388" t="str">
        <f>IF('RES TECH'!N1384=1,'RES TECH'!M1384,"*")</f>
        <v>RESHOUHIOldFRU4ELC20</v>
      </c>
      <c r="C1388" t="str">
        <f>IF(B1388="*","*",_xlfn.XLOOKUP(B1388,'RES TECH'!M:M,'RES TECH'!K:K))</f>
        <v>RESELC</v>
      </c>
      <c r="D1388" t="str">
        <f>IF(B1388="*","*",_xlfn.XLOOKUP(B1388,'RES TECH'!M:M,'RES TECH'!L:L))</f>
        <v>RESHOUHIOldFREUE</v>
      </c>
      <c r="E1388">
        <f>IF(B1388="*","*",_xlfn.XLOOKUP(B1388,'RES TECH'!M:M,'RES TECH'!O:O))</f>
        <v>2020</v>
      </c>
      <c r="F1388" s="12">
        <f>IF(B1388="*","*",_xlfn.XLOOKUP(B1388,'RES TECH'!M:M,'RES TECH'!Y:Y))</f>
        <v>22</v>
      </c>
      <c r="G1388" s="12">
        <f>IF(B1388="*","*",_xlfn.XLOOKUP(B1388,'RES TECH'!M:M,'RES TECH'!V:V))</f>
        <v>1.5236363636363639</v>
      </c>
      <c r="H1388">
        <f>IF(B1388="*","*",_xlfn.XLOOKUP(B1388,'RES TECH'!M:M,'RES TECH'!AA:AA))</f>
        <v>1</v>
      </c>
      <c r="I1388" s="12">
        <f>IF(B1388="*","*",_xlfn.XLOOKUP(B1388,'RES TECH'!M:M,'RES TECH'!Z:Z))</f>
        <v>0.65</v>
      </c>
      <c r="J1388" s="12">
        <f>IF(B1388="*","*",_xlfn.XLOOKUP(B1388,'RES TECH'!M:M,'RES TECH'!S:S))</f>
        <v>1300.385651443584</v>
      </c>
      <c r="K1388" s="12">
        <f t="shared" si="42"/>
        <v>65.019282572179208</v>
      </c>
      <c r="L1388" s="12">
        <f t="shared" si="43"/>
        <v>3.2509641286089606</v>
      </c>
      <c r="M1388">
        <f>IF(B1388="*","*",IF(_xlfn.XLOOKUP(B1388,'RES TECH'!$M:$M,'RES TECH'!$C:$C)="Low Income",IF(G1388&gt;1,IF(G1388&gt;3,0.3,0.24),0.12),IF(_xlfn.XLOOKUP(B1388,'RES TECH'!$M:$M,'RES TECH'!$C:$C)="Lower-middle Income",IF(G1388&gt;1,IF(G1388&gt;3,0.23,0.18),0.09),IF(_xlfn.XLOOKUP(B1388,'RES TECH'!$M:$M,'RES TECH'!$C:$C)="Upper-middle Income",IF(G1388&gt;1,IF(G1388&gt;3,0.15,0.12),0.06),IF(_xlfn.XLOOKUP(B1388,'RES TECH'!$M:$M,'RES TECH'!$C:$C)="High Income",IF(G1388&gt;1,IF(G1388&gt;3,0.08,0.06),0.03))))))</f>
        <v>0.06</v>
      </c>
    </row>
    <row r="1389" spans="2:13" x14ac:dyDescent="0.25">
      <c r="B1389" t="str">
        <f>IF('RES TECH'!N1385=1,'RES TECH'!M1385,"*")</f>
        <v>RESHOUHIOldCK2NGA20</v>
      </c>
      <c r="C1389" t="str">
        <f>IF(B1389="*","*",_xlfn.XLOOKUP(B1389,'RES TECH'!M:M,'RES TECH'!K:K))</f>
        <v>RESNGA</v>
      </c>
      <c r="D1389" t="str">
        <f>IF(B1389="*","*",_xlfn.XLOOKUP(B1389,'RES TECH'!M:M,'RES TECH'!L:L))</f>
        <v>RESHOUHIOldCKEUE</v>
      </c>
      <c r="E1389">
        <f>IF(B1389="*","*",_xlfn.XLOOKUP(B1389,'RES TECH'!M:M,'RES TECH'!O:O))</f>
        <v>2020</v>
      </c>
      <c r="F1389" s="12">
        <f>IF(B1389="*","*",_xlfn.XLOOKUP(B1389,'RES TECH'!M:M,'RES TECH'!Y:Y))</f>
        <v>13</v>
      </c>
      <c r="G1389" s="12">
        <f>IF(B1389="*","*",_xlfn.XLOOKUP(B1389,'RES TECH'!M:M,'RES TECH'!V:V))</f>
        <v>0.45</v>
      </c>
      <c r="H1389">
        <f>IF(B1389="*","*",_xlfn.XLOOKUP(B1389,'RES TECH'!M:M,'RES TECH'!AA:AA))</f>
        <v>1</v>
      </c>
      <c r="I1389" s="12">
        <f>IF(B1389="*","*",_xlfn.XLOOKUP(B1389,'RES TECH'!M:M,'RES TECH'!Z:Z))</f>
        <v>9.0000000000000011E-2</v>
      </c>
      <c r="J1389" s="12">
        <f>IF(B1389="*","*",_xlfn.XLOOKUP(B1389,'RES TECH'!M:M,'RES TECH'!S:S))</f>
        <v>17.073409032389819</v>
      </c>
      <c r="K1389" s="12">
        <f t="shared" si="42"/>
        <v>0.85367045161949096</v>
      </c>
      <c r="L1389" s="12">
        <f t="shared" si="43"/>
        <v>4.2683522580974548E-2</v>
      </c>
      <c r="M1389">
        <f>IF(B1389="*","*",IF(_xlfn.XLOOKUP(B1389,'RES TECH'!$M:$M,'RES TECH'!$C:$C)="Low Income",IF(G1389&gt;1,IF(G1389&gt;3,0.3,0.24),0.12),IF(_xlfn.XLOOKUP(B1389,'RES TECH'!$M:$M,'RES TECH'!$C:$C)="Lower-middle Income",IF(G1389&gt;1,IF(G1389&gt;3,0.23,0.18),0.09),IF(_xlfn.XLOOKUP(B1389,'RES TECH'!$M:$M,'RES TECH'!$C:$C)="Upper-middle Income",IF(G1389&gt;1,IF(G1389&gt;3,0.15,0.12),0.06),IF(_xlfn.XLOOKUP(B1389,'RES TECH'!$M:$M,'RES TECH'!$C:$C)="High Income",IF(G1389&gt;1,IF(G1389&gt;3,0.08,0.06),0.03))))))</f>
        <v>0.03</v>
      </c>
    </row>
    <row r="1390" spans="2:13" x14ac:dyDescent="0.25">
      <c r="B1390" t="str">
        <f>IF('RES TECH'!N1386=1,'RES TECH'!M1386,"*")</f>
        <v>RESHOUHIOldCK4NGA20</v>
      </c>
      <c r="C1390" t="str">
        <f>IF(B1390="*","*",_xlfn.XLOOKUP(B1390,'RES TECH'!M:M,'RES TECH'!K:K))</f>
        <v>RESNGA</v>
      </c>
      <c r="D1390" t="str">
        <f>IF(B1390="*","*",_xlfn.XLOOKUP(B1390,'RES TECH'!M:M,'RES TECH'!L:L))</f>
        <v>RESHOUHIOldCKEUE</v>
      </c>
      <c r="E1390">
        <f>IF(B1390="*","*",_xlfn.XLOOKUP(B1390,'RES TECH'!M:M,'RES TECH'!O:O))</f>
        <v>2020</v>
      </c>
      <c r="F1390" s="12">
        <f>IF(B1390="*","*",_xlfn.XLOOKUP(B1390,'RES TECH'!M:M,'RES TECH'!Y:Y))</f>
        <v>13</v>
      </c>
      <c r="G1390" s="12">
        <f>IF(B1390="*","*",_xlfn.XLOOKUP(B1390,'RES TECH'!M:M,'RES TECH'!V:V))</f>
        <v>0.52</v>
      </c>
      <c r="H1390">
        <f>IF(B1390="*","*",_xlfn.XLOOKUP(B1390,'RES TECH'!M:M,'RES TECH'!AA:AA))</f>
        <v>1</v>
      </c>
      <c r="I1390" s="12">
        <f>IF(B1390="*","*",_xlfn.XLOOKUP(B1390,'RES TECH'!M:M,'RES TECH'!Z:Z))</f>
        <v>9.0000000000000011E-2</v>
      </c>
      <c r="J1390" s="12">
        <f>IF(B1390="*","*",_xlfn.XLOOKUP(B1390,'RES TECH'!M:M,'RES TECH'!S:S))</f>
        <v>19.729272659650459</v>
      </c>
      <c r="K1390" s="12">
        <f t="shared" si="42"/>
        <v>0.98646363298252293</v>
      </c>
      <c r="L1390" s="12">
        <f t="shared" si="43"/>
        <v>4.9323181649126149E-2</v>
      </c>
      <c r="M1390">
        <f>IF(B1390="*","*",IF(_xlfn.XLOOKUP(B1390,'RES TECH'!$M:$M,'RES TECH'!$C:$C)="Low Income",IF(G1390&gt;1,IF(G1390&gt;3,0.3,0.24),0.12),IF(_xlfn.XLOOKUP(B1390,'RES TECH'!$M:$M,'RES TECH'!$C:$C)="Lower-middle Income",IF(G1390&gt;1,IF(G1390&gt;3,0.23,0.18),0.09),IF(_xlfn.XLOOKUP(B1390,'RES TECH'!$M:$M,'RES TECH'!$C:$C)="Upper-middle Income",IF(G1390&gt;1,IF(G1390&gt;3,0.15,0.12),0.06),IF(_xlfn.XLOOKUP(B1390,'RES TECH'!$M:$M,'RES TECH'!$C:$C)="High Income",IF(G1390&gt;1,IF(G1390&gt;3,0.08,0.06),0.03))))))</f>
        <v>0.03</v>
      </c>
    </row>
    <row r="1391" spans="2:13" x14ac:dyDescent="0.25">
      <c r="B1391" t="str">
        <f>IF('RES TECH'!N1387=1,'RES TECH'!M1387,"*")</f>
        <v>RESHOUHIOldCK2LPG20</v>
      </c>
      <c r="C1391" t="str">
        <f>IF(B1391="*","*",_xlfn.XLOOKUP(B1391,'RES TECH'!M:M,'RES TECH'!K:K))</f>
        <v>RESLPG</v>
      </c>
      <c r="D1391" t="str">
        <f>IF(B1391="*","*",_xlfn.XLOOKUP(B1391,'RES TECH'!M:M,'RES TECH'!L:L))</f>
        <v>RESHOUHIOldCKEUE</v>
      </c>
      <c r="E1391">
        <f>IF(B1391="*","*",_xlfn.XLOOKUP(B1391,'RES TECH'!M:M,'RES TECH'!O:O))</f>
        <v>2020</v>
      </c>
      <c r="F1391" s="12">
        <f>IF(B1391="*","*",_xlfn.XLOOKUP(B1391,'RES TECH'!M:M,'RES TECH'!Y:Y))</f>
        <v>13</v>
      </c>
      <c r="G1391" s="12">
        <f>IF(B1391="*","*",_xlfn.XLOOKUP(B1391,'RES TECH'!M:M,'RES TECH'!V:V))</f>
        <v>0.45</v>
      </c>
      <c r="H1391">
        <f>IF(B1391="*","*",_xlfn.XLOOKUP(B1391,'RES TECH'!M:M,'RES TECH'!AA:AA))</f>
        <v>1</v>
      </c>
      <c r="I1391" s="12">
        <f>IF(B1391="*","*",_xlfn.XLOOKUP(B1391,'RES TECH'!M:M,'RES TECH'!Z:Z))</f>
        <v>9.0000000000000011E-2</v>
      </c>
      <c r="J1391" s="12">
        <f>IF(B1391="*","*",_xlfn.XLOOKUP(B1391,'RES TECH'!M:M,'RES TECH'!S:S))</f>
        <v>17.073409032389819</v>
      </c>
      <c r="K1391" s="12">
        <f t="shared" si="42"/>
        <v>0.85367045161949096</v>
      </c>
      <c r="L1391" s="12">
        <f t="shared" si="43"/>
        <v>4.2683522580974548E-2</v>
      </c>
      <c r="M1391">
        <f>IF(B1391="*","*",IF(_xlfn.XLOOKUP(B1391,'RES TECH'!$M:$M,'RES TECH'!$C:$C)="Low Income",IF(G1391&gt;1,IF(G1391&gt;3,0.3,0.24),0.12),IF(_xlfn.XLOOKUP(B1391,'RES TECH'!$M:$M,'RES TECH'!$C:$C)="Lower-middle Income",IF(G1391&gt;1,IF(G1391&gt;3,0.23,0.18),0.09),IF(_xlfn.XLOOKUP(B1391,'RES TECH'!$M:$M,'RES TECH'!$C:$C)="Upper-middle Income",IF(G1391&gt;1,IF(G1391&gt;3,0.15,0.12),0.06),IF(_xlfn.XLOOKUP(B1391,'RES TECH'!$M:$M,'RES TECH'!$C:$C)="High Income",IF(G1391&gt;1,IF(G1391&gt;3,0.08,0.06),0.03))))))</f>
        <v>0.03</v>
      </c>
    </row>
    <row r="1392" spans="2:13" x14ac:dyDescent="0.25">
      <c r="B1392" t="str">
        <f>IF('RES TECH'!N1388=1,'RES TECH'!M1388,"*")</f>
        <v>RESHOUHIOldCK4LPG20</v>
      </c>
      <c r="C1392" t="str">
        <f>IF(B1392="*","*",_xlfn.XLOOKUP(B1392,'RES TECH'!M:M,'RES TECH'!K:K))</f>
        <v>RESLPG</v>
      </c>
      <c r="D1392" t="str">
        <f>IF(B1392="*","*",_xlfn.XLOOKUP(B1392,'RES TECH'!M:M,'RES TECH'!L:L))</f>
        <v>RESHOUHIOldCKEUE</v>
      </c>
      <c r="E1392">
        <f>IF(B1392="*","*",_xlfn.XLOOKUP(B1392,'RES TECH'!M:M,'RES TECH'!O:O))</f>
        <v>2020</v>
      </c>
      <c r="F1392" s="12">
        <f>IF(B1392="*","*",_xlfn.XLOOKUP(B1392,'RES TECH'!M:M,'RES TECH'!Y:Y))</f>
        <v>13</v>
      </c>
      <c r="G1392" s="12">
        <f>IF(B1392="*","*",_xlfn.XLOOKUP(B1392,'RES TECH'!M:M,'RES TECH'!V:V))</f>
        <v>0.52</v>
      </c>
      <c r="H1392">
        <f>IF(B1392="*","*",_xlfn.XLOOKUP(B1392,'RES TECH'!M:M,'RES TECH'!AA:AA))</f>
        <v>1</v>
      </c>
      <c r="I1392" s="12">
        <f>IF(B1392="*","*",_xlfn.XLOOKUP(B1392,'RES TECH'!M:M,'RES TECH'!Z:Z))</f>
        <v>9.0000000000000011E-2</v>
      </c>
      <c r="J1392" s="12">
        <f>IF(B1392="*","*",_xlfn.XLOOKUP(B1392,'RES TECH'!M:M,'RES TECH'!S:S))</f>
        <v>19.729272659650459</v>
      </c>
      <c r="K1392" s="12">
        <f t="shared" si="42"/>
        <v>0.98646363298252293</v>
      </c>
      <c r="L1392" s="12">
        <f t="shared" si="43"/>
        <v>4.9323181649126149E-2</v>
      </c>
      <c r="M1392">
        <f>IF(B1392="*","*",IF(_xlfn.XLOOKUP(B1392,'RES TECH'!$M:$M,'RES TECH'!$C:$C)="Low Income",IF(G1392&gt;1,IF(G1392&gt;3,0.3,0.24),0.12),IF(_xlfn.XLOOKUP(B1392,'RES TECH'!$M:$M,'RES TECH'!$C:$C)="Lower-middle Income",IF(G1392&gt;1,IF(G1392&gt;3,0.23,0.18),0.09),IF(_xlfn.XLOOKUP(B1392,'RES TECH'!$M:$M,'RES TECH'!$C:$C)="Upper-middle Income",IF(G1392&gt;1,IF(G1392&gt;3,0.15,0.12),0.06),IF(_xlfn.XLOOKUP(B1392,'RES TECH'!$M:$M,'RES TECH'!$C:$C)="High Income",IF(G1392&gt;1,IF(G1392&gt;3,0.08,0.06),0.03))))))</f>
        <v>0.03</v>
      </c>
    </row>
    <row r="1393" spans="2:13" x14ac:dyDescent="0.25">
      <c r="B1393" t="str">
        <f>IF('RES TECH'!N1389=1,'RES TECH'!M1389,"*")</f>
        <v>RESHOUHIOldCK2ELC20</v>
      </c>
      <c r="C1393" t="str">
        <f>IF(B1393="*","*",_xlfn.XLOOKUP(B1393,'RES TECH'!M:M,'RES TECH'!K:K))</f>
        <v>RESELC</v>
      </c>
      <c r="D1393" t="str">
        <f>IF(B1393="*","*",_xlfn.XLOOKUP(B1393,'RES TECH'!M:M,'RES TECH'!L:L))</f>
        <v>RESHOUHIOldCKEUE</v>
      </c>
      <c r="E1393">
        <f>IF(B1393="*","*",_xlfn.XLOOKUP(B1393,'RES TECH'!M:M,'RES TECH'!O:O))</f>
        <v>2020</v>
      </c>
      <c r="F1393" s="12">
        <f>IF(B1393="*","*",_xlfn.XLOOKUP(B1393,'RES TECH'!M:M,'RES TECH'!Y:Y))</f>
        <v>16</v>
      </c>
      <c r="G1393" s="12">
        <f>IF(B1393="*","*",_xlfn.XLOOKUP(B1393,'RES TECH'!M:M,'RES TECH'!V:V))</f>
        <v>0.9</v>
      </c>
      <c r="H1393">
        <f>IF(B1393="*","*",_xlfn.XLOOKUP(B1393,'RES TECH'!M:M,'RES TECH'!AA:AA))</f>
        <v>1</v>
      </c>
      <c r="I1393" s="12">
        <f>IF(B1393="*","*",_xlfn.XLOOKUP(B1393,'RES TECH'!M:M,'RES TECH'!Z:Z))</f>
        <v>9.0000000000000011E-2</v>
      </c>
      <c r="J1393" s="12">
        <f>IF(B1393="*","*",_xlfn.XLOOKUP(B1393,'RES TECH'!M:M,'RES TECH'!S:S))</f>
        <v>35.531148526865302</v>
      </c>
      <c r="K1393" s="12">
        <f t="shared" si="42"/>
        <v>1.7765574263432651</v>
      </c>
      <c r="L1393" s="12">
        <f t="shared" si="43"/>
        <v>8.8827871317163257E-2</v>
      </c>
      <c r="M1393">
        <f>IF(B1393="*","*",IF(_xlfn.XLOOKUP(B1393,'RES TECH'!$M:$M,'RES TECH'!$C:$C)="Low Income",IF(G1393&gt;1,IF(G1393&gt;3,0.3,0.24),0.12),IF(_xlfn.XLOOKUP(B1393,'RES TECH'!$M:$M,'RES TECH'!$C:$C)="Lower-middle Income",IF(G1393&gt;1,IF(G1393&gt;3,0.23,0.18),0.09),IF(_xlfn.XLOOKUP(B1393,'RES TECH'!$M:$M,'RES TECH'!$C:$C)="Upper-middle Income",IF(G1393&gt;1,IF(G1393&gt;3,0.15,0.12),0.06),IF(_xlfn.XLOOKUP(B1393,'RES TECH'!$M:$M,'RES TECH'!$C:$C)="High Income",IF(G1393&gt;1,IF(G1393&gt;3,0.08,0.06),0.03))))))</f>
        <v>0.03</v>
      </c>
    </row>
    <row r="1394" spans="2:13" x14ac:dyDescent="0.25">
      <c r="B1394" t="str">
        <f>IF('RES TECH'!N1390=1,'RES TECH'!M1390,"*")</f>
        <v>RESHOUHIOldCWF4ELC30</v>
      </c>
      <c r="C1394" t="str">
        <f>IF(B1394="*","*",_xlfn.XLOOKUP(B1394,'RES TECH'!M:M,'RES TECH'!K:K))</f>
        <v>RESELC</v>
      </c>
      <c r="D1394" t="str">
        <f>IF(B1394="*","*",_xlfn.XLOOKUP(B1394,'RES TECH'!M:M,'RES TECH'!L:L))</f>
        <v>RESHOUHIOldCWEUE</v>
      </c>
      <c r="E1394">
        <f>IF(B1394="*","*",_xlfn.XLOOKUP(B1394,'RES TECH'!M:M,'RES TECH'!O:O))</f>
        <v>2030</v>
      </c>
      <c r="F1394" s="12">
        <f>IF(B1394="*","*",_xlfn.XLOOKUP(B1394,'RES TECH'!M:M,'RES TECH'!Y:Y))</f>
        <v>12</v>
      </c>
      <c r="G1394" s="12">
        <f>IF(B1394="*","*",_xlfn.XLOOKUP(B1394,'RES TECH'!M:M,'RES TECH'!V:V))</f>
        <v>2.333333333333333</v>
      </c>
      <c r="H1394">
        <f>IF(B1394="*","*",_xlfn.XLOOKUP(B1394,'RES TECH'!M:M,'RES TECH'!AA:AA))</f>
        <v>1</v>
      </c>
      <c r="I1394" s="12">
        <f>IF(B1394="*","*",_xlfn.XLOOKUP(B1394,'RES TECH'!M:M,'RES TECH'!Z:Z))</f>
        <v>0.02</v>
      </c>
      <c r="J1394" s="12">
        <f>IF(B1394="*","*",_xlfn.XLOOKUP(B1394,'RES TECH'!M:M,'RES TECH'!S:S))</f>
        <v>138.6480535193638</v>
      </c>
      <c r="K1394" s="12">
        <f t="shared" si="42"/>
        <v>6.9324026759681905</v>
      </c>
      <c r="L1394" s="12">
        <f t="shared" si="43"/>
        <v>0.34662013379840956</v>
      </c>
      <c r="M1394">
        <f>IF(B1394="*","*",IF(_xlfn.XLOOKUP(B1394,'RES TECH'!$M:$M,'RES TECH'!$C:$C)="Low Income",IF(G1394&gt;1,IF(G1394&gt;3,0.3,0.24),0.12),IF(_xlfn.XLOOKUP(B1394,'RES TECH'!$M:$M,'RES TECH'!$C:$C)="Lower-middle Income",IF(G1394&gt;1,IF(G1394&gt;3,0.23,0.18),0.09),IF(_xlfn.XLOOKUP(B1394,'RES TECH'!$M:$M,'RES TECH'!$C:$C)="Upper-middle Income",IF(G1394&gt;1,IF(G1394&gt;3,0.15,0.12),0.06),IF(_xlfn.XLOOKUP(B1394,'RES TECH'!$M:$M,'RES TECH'!$C:$C)="High Income",IF(G1394&gt;1,IF(G1394&gt;3,0.08,0.06),0.03))))))</f>
        <v>0.06</v>
      </c>
    </row>
    <row r="1395" spans="2:13" x14ac:dyDescent="0.25">
      <c r="B1395" t="str">
        <f>IF('RES TECH'!N1391=1,'RES TECH'!M1391,"*")</f>
        <v>RESHOUHIOldCWT1ELC20</v>
      </c>
      <c r="C1395" t="str">
        <f>IF(B1395="*","*",_xlfn.XLOOKUP(B1395,'RES TECH'!M:M,'RES TECH'!K:K))</f>
        <v>RESELC</v>
      </c>
      <c r="D1395" t="str">
        <f>IF(B1395="*","*",_xlfn.XLOOKUP(B1395,'RES TECH'!M:M,'RES TECH'!L:L))</f>
        <v>RESHOUHIOldCWEUE</v>
      </c>
      <c r="E1395">
        <f>IF(B1395="*","*",_xlfn.XLOOKUP(B1395,'RES TECH'!M:M,'RES TECH'!O:O))</f>
        <v>2020</v>
      </c>
      <c r="F1395" s="12">
        <f>IF(B1395="*","*",_xlfn.XLOOKUP(B1395,'RES TECH'!M:M,'RES TECH'!Y:Y))</f>
        <v>12</v>
      </c>
      <c r="G1395" s="12">
        <f>IF(B1395="*","*",_xlfn.XLOOKUP(B1395,'RES TECH'!M:M,'RES TECH'!V:V))</f>
        <v>2.166666666666667</v>
      </c>
      <c r="H1395">
        <f>IF(B1395="*","*",_xlfn.XLOOKUP(B1395,'RES TECH'!M:M,'RES TECH'!AA:AA))</f>
        <v>1</v>
      </c>
      <c r="I1395" s="12">
        <f>IF(B1395="*","*",_xlfn.XLOOKUP(B1395,'RES TECH'!M:M,'RES TECH'!Z:Z))</f>
        <v>0.02</v>
      </c>
      <c r="J1395" s="12">
        <f>IF(B1395="*","*",_xlfn.XLOOKUP(B1395,'RES TECH'!M:M,'RES TECH'!S:S))</f>
        <v>66.756470213027001</v>
      </c>
      <c r="K1395" s="12">
        <f t="shared" si="42"/>
        <v>3.3378235106513503</v>
      </c>
      <c r="L1395" s="12">
        <f t="shared" si="43"/>
        <v>0.16689117553256752</v>
      </c>
      <c r="M1395">
        <f>IF(B1395="*","*",IF(_xlfn.XLOOKUP(B1395,'RES TECH'!$M:$M,'RES TECH'!$C:$C)="Low Income",IF(G1395&gt;1,IF(G1395&gt;3,0.3,0.24),0.12),IF(_xlfn.XLOOKUP(B1395,'RES TECH'!$M:$M,'RES TECH'!$C:$C)="Lower-middle Income",IF(G1395&gt;1,IF(G1395&gt;3,0.23,0.18),0.09),IF(_xlfn.XLOOKUP(B1395,'RES TECH'!$M:$M,'RES TECH'!$C:$C)="Upper-middle Income",IF(G1395&gt;1,IF(G1395&gt;3,0.15,0.12),0.06),IF(_xlfn.XLOOKUP(B1395,'RES TECH'!$M:$M,'RES TECH'!$C:$C)="High Income",IF(G1395&gt;1,IF(G1395&gt;3,0.08,0.06),0.03))))))</f>
        <v>0.06</v>
      </c>
    </row>
    <row r="1396" spans="2:13" x14ac:dyDescent="0.25">
      <c r="B1396" t="str">
        <f>IF('RES TECH'!N1392=1,'RES TECH'!M1392,"*")</f>
        <v>*</v>
      </c>
      <c r="C1396" t="str">
        <f>IF(B1396="*","*",_xlfn.XLOOKUP(B1396,'RES TECH'!M:M,'RES TECH'!K:K))</f>
        <v>*</v>
      </c>
      <c r="D1396" t="str">
        <f>IF(B1396="*","*",_xlfn.XLOOKUP(B1396,'RES TECH'!M:M,'RES TECH'!L:L))</f>
        <v>*</v>
      </c>
      <c r="E1396" t="str">
        <f>IF(B1396="*","*",_xlfn.XLOOKUP(B1396,'RES TECH'!M:M,'RES TECH'!O:O))</f>
        <v>*</v>
      </c>
      <c r="F1396" s="12" t="str">
        <f>IF(B1396="*","*",_xlfn.XLOOKUP(B1396,'RES TECH'!M:M,'RES TECH'!Y:Y))</f>
        <v>*</v>
      </c>
      <c r="G1396" s="12" t="str">
        <f>IF(B1396="*","*",_xlfn.XLOOKUP(B1396,'RES TECH'!M:M,'RES TECH'!V:V))</f>
        <v>*</v>
      </c>
      <c r="H1396" t="str">
        <f>IF(B1396="*","*",_xlfn.XLOOKUP(B1396,'RES TECH'!M:M,'RES TECH'!AA:AA))</f>
        <v>*</v>
      </c>
      <c r="I1396" s="12" t="str">
        <f>IF(B1396="*","*",_xlfn.XLOOKUP(B1396,'RES TECH'!M:M,'RES TECH'!Z:Z))</f>
        <v>*</v>
      </c>
      <c r="J1396" s="12" t="str">
        <f>IF(B1396="*","*",_xlfn.XLOOKUP(B1396,'RES TECH'!M:M,'RES TECH'!S:S))</f>
        <v>*</v>
      </c>
      <c r="K1396" s="12" t="str">
        <f t="shared" si="42"/>
        <v>*</v>
      </c>
      <c r="L1396" s="12" t="str">
        <f t="shared" si="43"/>
        <v>*</v>
      </c>
      <c r="M1396" t="str">
        <f>IF(B1396="*","*",IF(_xlfn.XLOOKUP(B1396,'RES TECH'!$M:$M,'RES TECH'!$C:$C)="Low Income",IF(G1396&gt;1,IF(G1396&gt;3,0.3,0.24),0.12),IF(_xlfn.XLOOKUP(B1396,'RES TECH'!$M:$M,'RES TECH'!$C:$C)="Lower-middle Income",IF(G1396&gt;1,IF(G1396&gt;3,0.23,0.18),0.09),IF(_xlfn.XLOOKUP(B1396,'RES TECH'!$M:$M,'RES TECH'!$C:$C)="Upper-middle Income",IF(G1396&gt;1,IF(G1396&gt;3,0.15,0.12),0.06),IF(_xlfn.XLOOKUP(B1396,'RES TECH'!$M:$M,'RES TECH'!$C:$C)="High Income",IF(G1396&gt;1,IF(G1396&gt;3,0.08,0.06),0.03))))))</f>
        <v>*</v>
      </c>
    </row>
    <row r="1397" spans="2:13" x14ac:dyDescent="0.25">
      <c r="B1397" t="str">
        <f>IF('RES TECH'!N1393=1,'RES TECH'!M1393,"*")</f>
        <v>RESHOUHIOldCWT2ELC20</v>
      </c>
      <c r="C1397" t="str">
        <f>IF(B1397="*","*",_xlfn.XLOOKUP(B1397,'RES TECH'!M:M,'RES TECH'!K:K))</f>
        <v>RESELC</v>
      </c>
      <c r="D1397" t="str">
        <f>IF(B1397="*","*",_xlfn.XLOOKUP(B1397,'RES TECH'!M:M,'RES TECH'!L:L))</f>
        <v>RESHOUHIOldCWEUE</v>
      </c>
      <c r="E1397">
        <f>IF(B1397="*","*",_xlfn.XLOOKUP(B1397,'RES TECH'!M:M,'RES TECH'!O:O))</f>
        <v>2020</v>
      </c>
      <c r="F1397" s="12">
        <f>IF(B1397="*","*",_xlfn.XLOOKUP(B1397,'RES TECH'!M:M,'RES TECH'!Y:Y))</f>
        <v>12</v>
      </c>
      <c r="G1397" s="12">
        <f>IF(B1397="*","*",_xlfn.XLOOKUP(B1397,'RES TECH'!M:M,'RES TECH'!V:V))</f>
        <v>2.166666666666667</v>
      </c>
      <c r="H1397">
        <f>IF(B1397="*","*",_xlfn.XLOOKUP(B1397,'RES TECH'!M:M,'RES TECH'!AA:AA))</f>
        <v>1</v>
      </c>
      <c r="I1397" s="12">
        <f>IF(B1397="*","*",_xlfn.XLOOKUP(B1397,'RES TECH'!M:M,'RES TECH'!Z:Z))</f>
        <v>0.02</v>
      </c>
      <c r="J1397" s="12">
        <f>IF(B1397="*","*",_xlfn.XLOOKUP(B1397,'RES TECH'!M:M,'RES TECH'!S:S))</f>
        <v>66.756470213027001</v>
      </c>
      <c r="K1397" s="12">
        <f t="shared" si="42"/>
        <v>3.3378235106513503</v>
      </c>
      <c r="L1397" s="12">
        <f t="shared" si="43"/>
        <v>0.16689117553256752</v>
      </c>
      <c r="M1397">
        <f>IF(B1397="*","*",IF(_xlfn.XLOOKUP(B1397,'RES TECH'!$M:$M,'RES TECH'!$C:$C)="Low Income",IF(G1397&gt;1,IF(G1397&gt;3,0.3,0.24),0.12),IF(_xlfn.XLOOKUP(B1397,'RES TECH'!$M:$M,'RES TECH'!$C:$C)="Lower-middle Income",IF(G1397&gt;1,IF(G1397&gt;3,0.23,0.18),0.09),IF(_xlfn.XLOOKUP(B1397,'RES TECH'!$M:$M,'RES TECH'!$C:$C)="Upper-middle Income",IF(G1397&gt;1,IF(G1397&gt;3,0.15,0.12),0.06),IF(_xlfn.XLOOKUP(B1397,'RES TECH'!$M:$M,'RES TECH'!$C:$C)="High Income",IF(G1397&gt;1,IF(G1397&gt;3,0.08,0.06),0.03))))))</f>
        <v>0.06</v>
      </c>
    </row>
    <row r="1398" spans="2:13" x14ac:dyDescent="0.25">
      <c r="B1398" t="str">
        <f>IF('RES TECH'!N1394=1,'RES TECH'!M1394,"*")</f>
        <v>RESHOUHIOldCWT3ELC20</v>
      </c>
      <c r="C1398" t="str">
        <f>IF(B1398="*","*",_xlfn.XLOOKUP(B1398,'RES TECH'!M:M,'RES TECH'!K:K))</f>
        <v>RESELC</v>
      </c>
      <c r="D1398" t="str">
        <f>IF(B1398="*","*",_xlfn.XLOOKUP(B1398,'RES TECH'!M:M,'RES TECH'!L:L))</f>
        <v>RESHOUHIOldCWEUE</v>
      </c>
      <c r="E1398">
        <f>IF(B1398="*","*",_xlfn.XLOOKUP(B1398,'RES TECH'!M:M,'RES TECH'!O:O))</f>
        <v>2020</v>
      </c>
      <c r="F1398" s="12">
        <f>IF(B1398="*","*",_xlfn.XLOOKUP(B1398,'RES TECH'!M:M,'RES TECH'!Y:Y))</f>
        <v>12</v>
      </c>
      <c r="G1398" s="12">
        <f>IF(B1398="*","*",_xlfn.XLOOKUP(B1398,'RES TECH'!M:M,'RES TECH'!V:V))</f>
        <v>1.25</v>
      </c>
      <c r="H1398">
        <f>IF(B1398="*","*",_xlfn.XLOOKUP(B1398,'RES TECH'!M:M,'RES TECH'!AA:AA))</f>
        <v>1</v>
      </c>
      <c r="I1398" s="12">
        <f>IF(B1398="*","*",_xlfn.XLOOKUP(B1398,'RES TECH'!M:M,'RES TECH'!Z:Z))</f>
        <v>0.02</v>
      </c>
      <c r="J1398" s="12">
        <f>IF(B1398="*","*",_xlfn.XLOOKUP(B1398,'RES TECH'!M:M,'RES TECH'!S:S))</f>
        <v>97.567148772885631</v>
      </c>
      <c r="K1398" s="12">
        <f t="shared" si="42"/>
        <v>4.8783574386442821</v>
      </c>
      <c r="L1398" s="12">
        <f t="shared" si="43"/>
        <v>0.24391787193221412</v>
      </c>
      <c r="M1398">
        <f>IF(B1398="*","*",IF(_xlfn.XLOOKUP(B1398,'RES TECH'!$M:$M,'RES TECH'!$C:$C)="Low Income",IF(G1398&gt;1,IF(G1398&gt;3,0.3,0.24),0.12),IF(_xlfn.XLOOKUP(B1398,'RES TECH'!$M:$M,'RES TECH'!$C:$C)="Lower-middle Income",IF(G1398&gt;1,IF(G1398&gt;3,0.23,0.18),0.09),IF(_xlfn.XLOOKUP(B1398,'RES TECH'!$M:$M,'RES TECH'!$C:$C)="Upper-middle Income",IF(G1398&gt;1,IF(G1398&gt;3,0.15,0.12),0.06),IF(_xlfn.XLOOKUP(B1398,'RES TECH'!$M:$M,'RES TECH'!$C:$C)="High Income",IF(G1398&gt;1,IF(G1398&gt;3,0.08,0.06),0.03))))))</f>
        <v>0.06</v>
      </c>
    </row>
    <row r="1399" spans="2:13" x14ac:dyDescent="0.25">
      <c r="B1399" t="str">
        <f>IF('RES TECH'!N1395=1,'RES TECH'!M1395,"*")</f>
        <v>RESHOUHIOldCWT4ELC20</v>
      </c>
      <c r="C1399" t="str">
        <f>IF(B1399="*","*",_xlfn.XLOOKUP(B1399,'RES TECH'!M:M,'RES TECH'!K:K))</f>
        <v>RESELC</v>
      </c>
      <c r="D1399" t="str">
        <f>IF(B1399="*","*",_xlfn.XLOOKUP(B1399,'RES TECH'!M:M,'RES TECH'!L:L))</f>
        <v>RESHOUHIOldCWEUE</v>
      </c>
      <c r="E1399">
        <f>IF(B1399="*","*",_xlfn.XLOOKUP(B1399,'RES TECH'!M:M,'RES TECH'!O:O))</f>
        <v>2020</v>
      </c>
      <c r="F1399" s="12">
        <f>IF(B1399="*","*",_xlfn.XLOOKUP(B1399,'RES TECH'!M:M,'RES TECH'!Y:Y))</f>
        <v>12</v>
      </c>
      <c r="G1399" s="12">
        <f>IF(B1399="*","*",_xlfn.XLOOKUP(B1399,'RES TECH'!M:M,'RES TECH'!V:V))</f>
        <v>1</v>
      </c>
      <c r="H1399">
        <f>IF(B1399="*","*",_xlfn.XLOOKUP(B1399,'RES TECH'!M:M,'RES TECH'!AA:AA))</f>
        <v>1</v>
      </c>
      <c r="I1399" s="12">
        <f>IF(B1399="*","*",_xlfn.XLOOKUP(B1399,'RES TECH'!M:M,'RES TECH'!Z:Z))</f>
        <v>0.02</v>
      </c>
      <c r="J1399" s="12">
        <f>IF(B1399="*","*",_xlfn.XLOOKUP(B1399,'RES TECH'!M:M,'RES TECH'!S:S))</f>
        <v>115.54004459946979</v>
      </c>
      <c r="K1399" s="12">
        <f t="shared" si="42"/>
        <v>5.7770022299734904</v>
      </c>
      <c r="L1399" s="12">
        <f t="shared" si="43"/>
        <v>0.28885011149867451</v>
      </c>
      <c r="M1399">
        <f>IF(B1399="*","*",IF(_xlfn.XLOOKUP(B1399,'RES TECH'!$M:$M,'RES TECH'!$C:$C)="Low Income",IF(G1399&gt;1,IF(G1399&gt;3,0.3,0.24),0.12),IF(_xlfn.XLOOKUP(B1399,'RES TECH'!$M:$M,'RES TECH'!$C:$C)="Lower-middle Income",IF(G1399&gt;1,IF(G1399&gt;3,0.23,0.18),0.09),IF(_xlfn.XLOOKUP(B1399,'RES TECH'!$M:$M,'RES TECH'!$C:$C)="Upper-middle Income",IF(G1399&gt;1,IF(G1399&gt;3,0.15,0.12),0.06),IF(_xlfn.XLOOKUP(B1399,'RES TECH'!$M:$M,'RES TECH'!$C:$C)="High Income",IF(G1399&gt;1,IF(G1399&gt;3,0.08,0.06),0.03))))))</f>
        <v>0.03</v>
      </c>
    </row>
    <row r="1400" spans="2:13" x14ac:dyDescent="0.25">
      <c r="B1400" t="str">
        <f>IF('RES TECH'!N1396=1,'RES TECH'!M1396,"*")</f>
        <v>RESHOUHIOldCWF1ELC20</v>
      </c>
      <c r="C1400" t="str">
        <f>IF(B1400="*","*",_xlfn.XLOOKUP(B1400,'RES TECH'!M:M,'RES TECH'!K:K))</f>
        <v>RESELC</v>
      </c>
      <c r="D1400" t="str">
        <f>IF(B1400="*","*",_xlfn.XLOOKUP(B1400,'RES TECH'!M:M,'RES TECH'!L:L))</f>
        <v>RESHOUHIOldCWEUE</v>
      </c>
      <c r="E1400">
        <f>IF(B1400="*","*",_xlfn.XLOOKUP(B1400,'RES TECH'!M:M,'RES TECH'!O:O))</f>
        <v>2020</v>
      </c>
      <c r="F1400" s="12">
        <f>IF(B1400="*","*",_xlfn.XLOOKUP(B1400,'RES TECH'!M:M,'RES TECH'!Y:Y))</f>
        <v>12</v>
      </c>
      <c r="G1400" s="12">
        <f>IF(B1400="*","*",_xlfn.XLOOKUP(B1400,'RES TECH'!M:M,'RES TECH'!V:V))</f>
        <v>1.25</v>
      </c>
      <c r="H1400">
        <f>IF(B1400="*","*",_xlfn.XLOOKUP(B1400,'RES TECH'!M:M,'RES TECH'!AA:AA))</f>
        <v>1</v>
      </c>
      <c r="I1400" s="12">
        <f>IF(B1400="*","*",_xlfn.XLOOKUP(B1400,'RES TECH'!M:M,'RES TECH'!Z:Z))</f>
        <v>0.02</v>
      </c>
      <c r="J1400" s="12">
        <f>IF(B1400="*","*",_xlfn.XLOOKUP(B1400,'RES TECH'!M:M,'RES TECH'!S:S))</f>
        <v>97.567148772885631</v>
      </c>
      <c r="K1400" s="12">
        <f t="shared" si="42"/>
        <v>4.8783574386442821</v>
      </c>
      <c r="L1400" s="12">
        <f t="shared" si="43"/>
        <v>0.24391787193221412</v>
      </c>
      <c r="M1400">
        <f>IF(B1400="*","*",IF(_xlfn.XLOOKUP(B1400,'RES TECH'!$M:$M,'RES TECH'!$C:$C)="Low Income",IF(G1400&gt;1,IF(G1400&gt;3,0.3,0.24),0.12),IF(_xlfn.XLOOKUP(B1400,'RES TECH'!$M:$M,'RES TECH'!$C:$C)="Lower-middle Income",IF(G1400&gt;1,IF(G1400&gt;3,0.23,0.18),0.09),IF(_xlfn.XLOOKUP(B1400,'RES TECH'!$M:$M,'RES TECH'!$C:$C)="Upper-middle Income",IF(G1400&gt;1,IF(G1400&gt;3,0.15,0.12),0.06),IF(_xlfn.XLOOKUP(B1400,'RES TECH'!$M:$M,'RES TECH'!$C:$C)="High Income",IF(G1400&gt;1,IF(G1400&gt;3,0.08,0.06),0.03))))))</f>
        <v>0.06</v>
      </c>
    </row>
    <row r="1401" spans="2:13" x14ac:dyDescent="0.25">
      <c r="B1401" t="str">
        <f>IF('RES TECH'!N1397=1,'RES TECH'!M1397,"*")</f>
        <v>RESHOUHIOldCWF2ELC20</v>
      </c>
      <c r="C1401" t="str">
        <f>IF(B1401="*","*",_xlfn.XLOOKUP(B1401,'RES TECH'!M:M,'RES TECH'!K:K))</f>
        <v>RESELC</v>
      </c>
      <c r="D1401" t="str">
        <f>IF(B1401="*","*",_xlfn.XLOOKUP(B1401,'RES TECH'!M:M,'RES TECH'!L:L))</f>
        <v>RESHOUHIOldCWEUE</v>
      </c>
      <c r="E1401">
        <f>IF(B1401="*","*",_xlfn.XLOOKUP(B1401,'RES TECH'!M:M,'RES TECH'!O:O))</f>
        <v>2020</v>
      </c>
      <c r="F1401" s="12">
        <f>IF(B1401="*","*",_xlfn.XLOOKUP(B1401,'RES TECH'!M:M,'RES TECH'!Y:Y))</f>
        <v>12</v>
      </c>
      <c r="G1401" s="12">
        <f>IF(B1401="*","*",_xlfn.XLOOKUP(B1401,'RES TECH'!M:M,'RES TECH'!V:V))</f>
        <v>1.75</v>
      </c>
      <c r="H1401">
        <f>IF(B1401="*","*",_xlfn.XLOOKUP(B1401,'RES TECH'!M:M,'RES TECH'!AA:AA))</f>
        <v>1</v>
      </c>
      <c r="I1401" s="12">
        <f>IF(B1401="*","*",_xlfn.XLOOKUP(B1401,'RES TECH'!M:M,'RES TECH'!Z:Z))</f>
        <v>0.02</v>
      </c>
      <c r="J1401" s="12">
        <f>IF(B1401="*","*",_xlfn.XLOOKUP(B1401,'RES TECH'!M:M,'RES TECH'!S:S))</f>
        <v>102.7022618661954</v>
      </c>
      <c r="K1401" s="12">
        <f t="shared" si="42"/>
        <v>5.1351130933097702</v>
      </c>
      <c r="L1401" s="12">
        <f t="shared" si="43"/>
        <v>0.2567556546654885</v>
      </c>
      <c r="M1401">
        <f>IF(B1401="*","*",IF(_xlfn.XLOOKUP(B1401,'RES TECH'!$M:$M,'RES TECH'!$C:$C)="Low Income",IF(G1401&gt;1,IF(G1401&gt;3,0.3,0.24),0.12),IF(_xlfn.XLOOKUP(B1401,'RES TECH'!$M:$M,'RES TECH'!$C:$C)="Lower-middle Income",IF(G1401&gt;1,IF(G1401&gt;3,0.23,0.18),0.09),IF(_xlfn.XLOOKUP(B1401,'RES TECH'!$M:$M,'RES TECH'!$C:$C)="Upper-middle Income",IF(G1401&gt;1,IF(G1401&gt;3,0.15,0.12),0.06),IF(_xlfn.XLOOKUP(B1401,'RES TECH'!$M:$M,'RES TECH'!$C:$C)="High Income",IF(G1401&gt;1,IF(G1401&gt;3,0.08,0.06),0.03))))))</f>
        <v>0.06</v>
      </c>
    </row>
    <row r="1402" spans="2:13" x14ac:dyDescent="0.25">
      <c r="B1402" t="str">
        <f>IF('RES TECH'!N1398=1,'RES TECH'!M1398,"*")</f>
        <v>RESHOUHIOldCWF2ELC30</v>
      </c>
      <c r="C1402" t="str">
        <f>IF(B1402="*","*",_xlfn.XLOOKUP(B1402,'RES TECH'!M:M,'RES TECH'!K:K))</f>
        <v>RESELC</v>
      </c>
      <c r="D1402" t="str">
        <f>IF(B1402="*","*",_xlfn.XLOOKUP(B1402,'RES TECH'!M:M,'RES TECH'!L:L))</f>
        <v>RESHOUHIOldCWEUE</v>
      </c>
      <c r="E1402">
        <f>IF(B1402="*","*",_xlfn.XLOOKUP(B1402,'RES TECH'!M:M,'RES TECH'!O:O))</f>
        <v>2030</v>
      </c>
      <c r="F1402" s="12">
        <f>IF(B1402="*","*",_xlfn.XLOOKUP(B1402,'RES TECH'!M:M,'RES TECH'!Y:Y))</f>
        <v>12</v>
      </c>
      <c r="G1402" s="12">
        <f>IF(B1402="*","*",_xlfn.XLOOKUP(B1402,'RES TECH'!M:M,'RES TECH'!V:V))</f>
        <v>1.416666666666667</v>
      </c>
      <c r="H1402">
        <f>IF(B1402="*","*",_xlfn.XLOOKUP(B1402,'RES TECH'!M:M,'RES TECH'!AA:AA))</f>
        <v>1</v>
      </c>
      <c r="I1402" s="12">
        <f>IF(B1402="*","*",_xlfn.XLOOKUP(B1402,'RES TECH'!M:M,'RES TECH'!Z:Z))</f>
        <v>0.02</v>
      </c>
      <c r="J1402" s="12">
        <f>IF(B1402="*","*",_xlfn.XLOOKUP(B1402,'RES TECH'!M:M,'RES TECH'!S:S))</f>
        <v>107.8373749595052</v>
      </c>
      <c r="K1402" s="12">
        <f t="shared" si="42"/>
        <v>5.3918687479752601</v>
      </c>
      <c r="L1402" s="12">
        <f t="shared" si="43"/>
        <v>0.26959343739876301</v>
      </c>
      <c r="M1402">
        <f>IF(B1402="*","*",IF(_xlfn.XLOOKUP(B1402,'RES TECH'!$M:$M,'RES TECH'!$C:$C)="Low Income",IF(G1402&gt;1,IF(G1402&gt;3,0.3,0.24),0.12),IF(_xlfn.XLOOKUP(B1402,'RES TECH'!$M:$M,'RES TECH'!$C:$C)="Lower-middle Income",IF(G1402&gt;1,IF(G1402&gt;3,0.23,0.18),0.09),IF(_xlfn.XLOOKUP(B1402,'RES TECH'!$M:$M,'RES TECH'!$C:$C)="Upper-middle Income",IF(G1402&gt;1,IF(G1402&gt;3,0.15,0.12),0.06),IF(_xlfn.XLOOKUP(B1402,'RES TECH'!$M:$M,'RES TECH'!$C:$C)="High Income",IF(G1402&gt;1,IF(G1402&gt;3,0.08,0.06),0.03))))))</f>
        <v>0.06</v>
      </c>
    </row>
    <row r="1403" spans="2:13" x14ac:dyDescent="0.25">
      <c r="B1403" t="str">
        <f>IF('RES TECH'!N1399=1,'RES TECH'!M1399,"*")</f>
        <v>RESHOUHIOldCWF3ELC20</v>
      </c>
      <c r="C1403" t="str">
        <f>IF(B1403="*","*",_xlfn.XLOOKUP(B1403,'RES TECH'!M:M,'RES TECH'!K:K))</f>
        <v>RESELC</v>
      </c>
      <c r="D1403" t="str">
        <f>IF(B1403="*","*",_xlfn.XLOOKUP(B1403,'RES TECH'!M:M,'RES TECH'!L:L))</f>
        <v>RESHOUHIOldCWEUE</v>
      </c>
      <c r="E1403">
        <f>IF(B1403="*","*",_xlfn.XLOOKUP(B1403,'RES TECH'!M:M,'RES TECH'!O:O))</f>
        <v>2020</v>
      </c>
      <c r="F1403" s="12">
        <f>IF(B1403="*","*",_xlfn.XLOOKUP(B1403,'RES TECH'!M:M,'RES TECH'!Y:Y))</f>
        <v>12</v>
      </c>
      <c r="G1403" s="12">
        <f>IF(B1403="*","*",_xlfn.XLOOKUP(B1403,'RES TECH'!M:M,'RES TECH'!V:V))</f>
        <v>2.416666666666667</v>
      </c>
      <c r="H1403">
        <f>IF(B1403="*","*",_xlfn.XLOOKUP(B1403,'RES TECH'!M:M,'RES TECH'!AA:AA))</f>
        <v>1</v>
      </c>
      <c r="I1403" s="12">
        <f>IF(B1403="*","*",_xlfn.XLOOKUP(B1403,'RES TECH'!M:M,'RES TECH'!Z:Z))</f>
        <v>0.02</v>
      </c>
      <c r="J1403" s="12">
        <f>IF(B1403="*","*",_xlfn.XLOOKUP(B1403,'RES TECH'!M:M,'RES TECH'!S:S))</f>
        <v>97.567148772885631</v>
      </c>
      <c r="K1403" s="12">
        <f t="shared" si="42"/>
        <v>4.8783574386442821</v>
      </c>
      <c r="L1403" s="12">
        <f t="shared" si="43"/>
        <v>0.24391787193221412</v>
      </c>
      <c r="M1403">
        <f>IF(B1403="*","*",IF(_xlfn.XLOOKUP(B1403,'RES TECH'!$M:$M,'RES TECH'!$C:$C)="Low Income",IF(G1403&gt;1,IF(G1403&gt;3,0.3,0.24),0.12),IF(_xlfn.XLOOKUP(B1403,'RES TECH'!$M:$M,'RES TECH'!$C:$C)="Lower-middle Income",IF(G1403&gt;1,IF(G1403&gt;3,0.23,0.18),0.09),IF(_xlfn.XLOOKUP(B1403,'RES TECH'!$M:$M,'RES TECH'!$C:$C)="Upper-middle Income",IF(G1403&gt;1,IF(G1403&gt;3,0.15,0.12),0.06),IF(_xlfn.XLOOKUP(B1403,'RES TECH'!$M:$M,'RES TECH'!$C:$C)="High Income",IF(G1403&gt;1,IF(G1403&gt;3,0.08,0.06),0.03))))))</f>
        <v>0.06</v>
      </c>
    </row>
    <row r="1404" spans="2:13" x14ac:dyDescent="0.25">
      <c r="B1404" t="str">
        <f>IF('RES TECH'!N1400=1,'RES TECH'!M1400,"*")</f>
        <v>*</v>
      </c>
      <c r="C1404" t="str">
        <f>IF(B1404="*","*",_xlfn.XLOOKUP(B1404,'RES TECH'!M:M,'RES TECH'!K:K))</f>
        <v>*</v>
      </c>
      <c r="D1404" t="str">
        <f>IF(B1404="*","*",_xlfn.XLOOKUP(B1404,'RES TECH'!M:M,'RES TECH'!L:L))</f>
        <v>*</v>
      </c>
      <c r="E1404" t="str">
        <f>IF(B1404="*","*",_xlfn.XLOOKUP(B1404,'RES TECH'!M:M,'RES TECH'!O:O))</f>
        <v>*</v>
      </c>
      <c r="F1404" s="12" t="str">
        <f>IF(B1404="*","*",_xlfn.XLOOKUP(B1404,'RES TECH'!M:M,'RES TECH'!Y:Y))</f>
        <v>*</v>
      </c>
      <c r="G1404" s="12" t="str">
        <f>IF(B1404="*","*",_xlfn.XLOOKUP(B1404,'RES TECH'!M:M,'RES TECH'!V:V))</f>
        <v>*</v>
      </c>
      <c r="H1404" t="str">
        <f>IF(B1404="*","*",_xlfn.XLOOKUP(B1404,'RES TECH'!M:M,'RES TECH'!AA:AA))</f>
        <v>*</v>
      </c>
      <c r="I1404" s="12" t="str">
        <f>IF(B1404="*","*",_xlfn.XLOOKUP(B1404,'RES TECH'!M:M,'RES TECH'!Z:Z))</f>
        <v>*</v>
      </c>
      <c r="J1404" s="12" t="str">
        <f>IF(B1404="*","*",_xlfn.XLOOKUP(B1404,'RES TECH'!M:M,'RES TECH'!S:S))</f>
        <v>*</v>
      </c>
      <c r="K1404" s="12" t="str">
        <f t="shared" si="42"/>
        <v>*</v>
      </c>
      <c r="L1404" s="12" t="str">
        <f t="shared" si="43"/>
        <v>*</v>
      </c>
      <c r="M1404" t="str">
        <f>IF(B1404="*","*",IF(_xlfn.XLOOKUP(B1404,'RES TECH'!$M:$M,'RES TECH'!$C:$C)="Low Income",IF(G1404&gt;1,IF(G1404&gt;3,0.3,0.24),0.12),IF(_xlfn.XLOOKUP(B1404,'RES TECH'!$M:$M,'RES TECH'!$C:$C)="Lower-middle Income",IF(G1404&gt;1,IF(G1404&gt;3,0.23,0.18),0.09),IF(_xlfn.XLOOKUP(B1404,'RES TECH'!$M:$M,'RES TECH'!$C:$C)="Upper-middle Income",IF(G1404&gt;1,IF(G1404&gt;3,0.15,0.12),0.06),IF(_xlfn.XLOOKUP(B1404,'RES TECH'!$M:$M,'RES TECH'!$C:$C)="High Income",IF(G1404&gt;1,IF(G1404&gt;3,0.08,0.06),0.03))))))</f>
        <v>*</v>
      </c>
    </row>
    <row r="1405" spans="2:13" x14ac:dyDescent="0.25">
      <c r="B1405" t="str">
        <f>IF('RES TECH'!N1401=1,'RES TECH'!M1401,"*")</f>
        <v>RESHOUHIOldCWF4ELC20</v>
      </c>
      <c r="C1405" t="str">
        <f>IF(B1405="*","*",_xlfn.XLOOKUP(B1405,'RES TECH'!M:M,'RES TECH'!K:K))</f>
        <v>RESELC</v>
      </c>
      <c r="D1405" t="str">
        <f>IF(B1405="*","*",_xlfn.XLOOKUP(B1405,'RES TECH'!M:M,'RES TECH'!L:L))</f>
        <v>RESHOUHIOldCWEUE</v>
      </c>
      <c r="E1405">
        <f>IF(B1405="*","*",_xlfn.XLOOKUP(B1405,'RES TECH'!M:M,'RES TECH'!O:O))</f>
        <v>2020</v>
      </c>
      <c r="F1405" s="12">
        <f>IF(B1405="*","*",_xlfn.XLOOKUP(B1405,'RES TECH'!M:M,'RES TECH'!Y:Y))</f>
        <v>12</v>
      </c>
      <c r="G1405" s="12">
        <f>IF(B1405="*","*",_xlfn.XLOOKUP(B1405,'RES TECH'!M:M,'RES TECH'!V:V))</f>
        <v>1.416666666666667</v>
      </c>
      <c r="H1405">
        <f>IF(B1405="*","*",_xlfn.XLOOKUP(B1405,'RES TECH'!M:M,'RES TECH'!AA:AA))</f>
        <v>1</v>
      </c>
      <c r="I1405" s="12">
        <f>IF(B1405="*","*",_xlfn.XLOOKUP(B1405,'RES TECH'!M:M,'RES TECH'!Z:Z))</f>
        <v>0.02</v>
      </c>
      <c r="J1405" s="12">
        <f>IF(B1405="*","*",_xlfn.XLOOKUP(B1405,'RES TECH'!M:M,'RES TECH'!S:S))</f>
        <v>107.8373749595052</v>
      </c>
      <c r="K1405" s="12">
        <f t="shared" si="42"/>
        <v>5.3918687479752601</v>
      </c>
      <c r="L1405" s="12">
        <f t="shared" si="43"/>
        <v>0.26959343739876301</v>
      </c>
      <c r="M1405">
        <f>IF(B1405="*","*",IF(_xlfn.XLOOKUP(B1405,'RES TECH'!$M:$M,'RES TECH'!$C:$C)="Low Income",IF(G1405&gt;1,IF(G1405&gt;3,0.3,0.24),0.12),IF(_xlfn.XLOOKUP(B1405,'RES TECH'!$M:$M,'RES TECH'!$C:$C)="Lower-middle Income",IF(G1405&gt;1,IF(G1405&gt;3,0.23,0.18),0.09),IF(_xlfn.XLOOKUP(B1405,'RES TECH'!$M:$M,'RES TECH'!$C:$C)="Upper-middle Income",IF(G1405&gt;1,IF(G1405&gt;3,0.15,0.12),0.06),IF(_xlfn.XLOOKUP(B1405,'RES TECH'!$M:$M,'RES TECH'!$C:$C)="High Income",IF(G1405&gt;1,IF(G1405&gt;3,0.08,0.06),0.03))))))</f>
        <v>0.06</v>
      </c>
    </row>
    <row r="1406" spans="2:13" x14ac:dyDescent="0.25">
      <c r="B1406" t="str">
        <f>IF('RES TECH'!N1402=1,'RES TECH'!M1402,"*")</f>
        <v>RESHOUHIOldCD1NGA20</v>
      </c>
      <c r="C1406" t="str">
        <f>IF(B1406="*","*",_xlfn.XLOOKUP(B1406,'RES TECH'!M:M,'RES TECH'!K:K))</f>
        <v>RESNGA</v>
      </c>
      <c r="D1406" t="str">
        <f>IF(B1406="*","*",_xlfn.XLOOKUP(B1406,'RES TECH'!M:M,'RES TECH'!L:L))</f>
        <v>RESHOUHIOldCDEUE</v>
      </c>
      <c r="E1406">
        <f>IF(B1406="*","*",_xlfn.XLOOKUP(B1406,'RES TECH'!M:M,'RES TECH'!O:O))</f>
        <v>2020</v>
      </c>
      <c r="F1406" s="12">
        <f>IF(B1406="*","*",_xlfn.XLOOKUP(B1406,'RES TECH'!M:M,'RES TECH'!Y:Y))</f>
        <v>14</v>
      </c>
      <c r="G1406" s="12">
        <f>IF(B1406="*","*",_xlfn.XLOOKUP(B1406,'RES TECH'!M:M,'RES TECH'!V:V))</f>
        <v>1</v>
      </c>
      <c r="H1406">
        <f>IF(B1406="*","*",_xlfn.XLOOKUP(B1406,'RES TECH'!M:M,'RES TECH'!AA:AA))</f>
        <v>1</v>
      </c>
      <c r="I1406" s="12">
        <f>IF(B1406="*","*",_xlfn.XLOOKUP(B1406,'RES TECH'!M:M,'RES TECH'!Z:Z))</f>
        <v>0.02</v>
      </c>
      <c r="J1406" s="12">
        <f>IF(B1406="*","*",_xlfn.XLOOKUP(B1406,'RES TECH'!M:M,'RES TECH'!S:S))</f>
        <v>5.2514965999585872</v>
      </c>
      <c r="K1406" s="12">
        <f t="shared" si="42"/>
        <v>0.26257482999792936</v>
      </c>
      <c r="L1406" s="12">
        <f t="shared" si="43"/>
        <v>1.3128741499896469E-2</v>
      </c>
      <c r="M1406">
        <f>IF(B1406="*","*",IF(_xlfn.XLOOKUP(B1406,'RES TECH'!$M:$M,'RES TECH'!$C:$C)="Low Income",IF(G1406&gt;1,IF(G1406&gt;3,0.3,0.24),0.12),IF(_xlfn.XLOOKUP(B1406,'RES TECH'!$M:$M,'RES TECH'!$C:$C)="Lower-middle Income",IF(G1406&gt;1,IF(G1406&gt;3,0.23,0.18),0.09),IF(_xlfn.XLOOKUP(B1406,'RES TECH'!$M:$M,'RES TECH'!$C:$C)="Upper-middle Income",IF(G1406&gt;1,IF(G1406&gt;3,0.15,0.12),0.06),IF(_xlfn.XLOOKUP(B1406,'RES TECH'!$M:$M,'RES TECH'!$C:$C)="High Income",IF(G1406&gt;1,IF(G1406&gt;3,0.08,0.06),0.03))))))</f>
        <v>0.03</v>
      </c>
    </row>
    <row r="1407" spans="2:13" x14ac:dyDescent="0.25">
      <c r="B1407" t="str">
        <f>IF('RES TECH'!N1403=1,'RES TECH'!M1403,"*")</f>
        <v>RESHOUHIOldCD2NGA20</v>
      </c>
      <c r="C1407" t="str">
        <f>IF(B1407="*","*",_xlfn.XLOOKUP(B1407,'RES TECH'!M:M,'RES TECH'!K:K))</f>
        <v>RESNGA</v>
      </c>
      <c r="D1407" t="str">
        <f>IF(B1407="*","*",_xlfn.XLOOKUP(B1407,'RES TECH'!M:M,'RES TECH'!L:L))</f>
        <v>RESHOUHIOldCDEUE</v>
      </c>
      <c r="E1407">
        <f>IF(B1407="*","*",_xlfn.XLOOKUP(B1407,'RES TECH'!M:M,'RES TECH'!O:O))</f>
        <v>2020</v>
      </c>
      <c r="F1407" s="12">
        <f>IF(B1407="*","*",_xlfn.XLOOKUP(B1407,'RES TECH'!M:M,'RES TECH'!Y:Y))</f>
        <v>14</v>
      </c>
      <c r="G1407" s="12">
        <f>IF(B1407="*","*",_xlfn.XLOOKUP(B1407,'RES TECH'!M:M,'RES TECH'!V:V))</f>
        <v>1.0060606060606061</v>
      </c>
      <c r="H1407">
        <f>IF(B1407="*","*",_xlfn.XLOOKUP(B1407,'RES TECH'!M:M,'RES TECH'!AA:AA))</f>
        <v>1</v>
      </c>
      <c r="I1407" s="12">
        <f>IF(B1407="*","*",_xlfn.XLOOKUP(B1407,'RES TECH'!M:M,'RES TECH'!Z:Z))</f>
        <v>0.02</v>
      </c>
      <c r="J1407" s="12">
        <f>IF(B1407="*","*",_xlfn.XLOOKUP(B1407,'RES TECH'!M:M,'RES TECH'!S:S))</f>
        <v>5.3322888553425658</v>
      </c>
      <c r="K1407" s="12">
        <f t="shared" si="42"/>
        <v>0.26661444276712831</v>
      </c>
      <c r="L1407" s="12">
        <f t="shared" si="43"/>
        <v>1.3330722138356416E-2</v>
      </c>
      <c r="M1407">
        <f>IF(B1407="*","*",IF(_xlfn.XLOOKUP(B1407,'RES TECH'!$M:$M,'RES TECH'!$C:$C)="Low Income",IF(G1407&gt;1,IF(G1407&gt;3,0.3,0.24),0.12),IF(_xlfn.XLOOKUP(B1407,'RES TECH'!$M:$M,'RES TECH'!$C:$C)="Lower-middle Income",IF(G1407&gt;1,IF(G1407&gt;3,0.23,0.18),0.09),IF(_xlfn.XLOOKUP(B1407,'RES TECH'!$M:$M,'RES TECH'!$C:$C)="Upper-middle Income",IF(G1407&gt;1,IF(G1407&gt;3,0.15,0.12),0.06),IF(_xlfn.XLOOKUP(B1407,'RES TECH'!$M:$M,'RES TECH'!$C:$C)="High Income",IF(G1407&gt;1,IF(G1407&gt;3,0.08,0.06),0.03))))))</f>
        <v>0.06</v>
      </c>
    </row>
    <row r="1408" spans="2:13" x14ac:dyDescent="0.25">
      <c r="B1408" t="str">
        <f>IF('RES TECH'!N1404=1,'RES TECH'!M1404,"*")</f>
        <v>RESHOUHIOldCD3NGA20</v>
      </c>
      <c r="C1408" t="str">
        <f>IF(B1408="*","*",_xlfn.XLOOKUP(B1408,'RES TECH'!M:M,'RES TECH'!K:K))</f>
        <v>RESNGA</v>
      </c>
      <c r="D1408" t="str">
        <f>IF(B1408="*","*",_xlfn.XLOOKUP(B1408,'RES TECH'!M:M,'RES TECH'!L:L))</f>
        <v>RESHOUHIOldCDEUE</v>
      </c>
      <c r="E1408">
        <f>IF(B1408="*","*",_xlfn.XLOOKUP(B1408,'RES TECH'!M:M,'RES TECH'!O:O))</f>
        <v>2020</v>
      </c>
      <c r="F1408" s="12">
        <f>IF(B1408="*","*",_xlfn.XLOOKUP(B1408,'RES TECH'!M:M,'RES TECH'!Y:Y))</f>
        <v>14</v>
      </c>
      <c r="G1408" s="12">
        <f>IF(B1408="*","*",_xlfn.XLOOKUP(B1408,'RES TECH'!M:M,'RES TECH'!V:V))</f>
        <v>1.0545454545454549</v>
      </c>
      <c r="H1408">
        <f>IF(B1408="*","*",_xlfn.XLOOKUP(B1408,'RES TECH'!M:M,'RES TECH'!AA:AA))</f>
        <v>1</v>
      </c>
      <c r="I1408" s="12">
        <f>IF(B1408="*","*",_xlfn.XLOOKUP(B1408,'RES TECH'!M:M,'RES TECH'!Z:Z))</f>
        <v>0.02</v>
      </c>
      <c r="J1408" s="12">
        <f>IF(B1408="*","*",_xlfn.XLOOKUP(B1408,'RES TECH'!M:M,'RES TECH'!S:S))</f>
        <v>5.5892666315036541</v>
      </c>
      <c r="K1408" s="12">
        <f t="shared" si="42"/>
        <v>0.27946333157518272</v>
      </c>
      <c r="L1408" s="12">
        <f t="shared" si="43"/>
        <v>1.3973166578759137E-2</v>
      </c>
      <c r="M1408">
        <f>IF(B1408="*","*",IF(_xlfn.XLOOKUP(B1408,'RES TECH'!$M:$M,'RES TECH'!$C:$C)="Low Income",IF(G1408&gt;1,IF(G1408&gt;3,0.3,0.24),0.12),IF(_xlfn.XLOOKUP(B1408,'RES TECH'!$M:$M,'RES TECH'!$C:$C)="Lower-middle Income",IF(G1408&gt;1,IF(G1408&gt;3,0.23,0.18),0.09),IF(_xlfn.XLOOKUP(B1408,'RES TECH'!$M:$M,'RES TECH'!$C:$C)="Upper-middle Income",IF(G1408&gt;1,IF(G1408&gt;3,0.15,0.12),0.06),IF(_xlfn.XLOOKUP(B1408,'RES TECH'!$M:$M,'RES TECH'!$C:$C)="High Income",IF(G1408&gt;1,IF(G1408&gt;3,0.08,0.06),0.03))))))</f>
        <v>0.06</v>
      </c>
    </row>
    <row r="1409" spans="2:13" x14ac:dyDescent="0.25">
      <c r="B1409" t="str">
        <f>IF('RES TECH'!N1405=1,'RES TECH'!M1405,"*")</f>
        <v>RESHOUHIOldCD4NGA20</v>
      </c>
      <c r="C1409" t="str">
        <f>IF(B1409="*","*",_xlfn.XLOOKUP(B1409,'RES TECH'!M:M,'RES TECH'!K:K))</f>
        <v>RESNGA</v>
      </c>
      <c r="D1409" t="str">
        <f>IF(B1409="*","*",_xlfn.XLOOKUP(B1409,'RES TECH'!M:M,'RES TECH'!L:L))</f>
        <v>RESHOUHIOldCDEUE</v>
      </c>
      <c r="E1409">
        <f>IF(B1409="*","*",_xlfn.XLOOKUP(B1409,'RES TECH'!M:M,'RES TECH'!O:O))</f>
        <v>2020</v>
      </c>
      <c r="F1409" s="12">
        <f>IF(B1409="*","*",_xlfn.XLOOKUP(B1409,'RES TECH'!M:M,'RES TECH'!Y:Y))</f>
        <v>14</v>
      </c>
      <c r="G1409" s="12">
        <f>IF(B1409="*","*",_xlfn.XLOOKUP(B1409,'RES TECH'!M:M,'RES TECH'!V:V))</f>
        <v>1.0575757575757581</v>
      </c>
      <c r="H1409">
        <f>IF(B1409="*","*",_xlfn.XLOOKUP(B1409,'RES TECH'!M:M,'RES TECH'!AA:AA))</f>
        <v>1</v>
      </c>
      <c r="I1409" s="12">
        <f>IF(B1409="*","*",_xlfn.XLOOKUP(B1409,'RES TECH'!M:M,'RES TECH'!Z:Z))</f>
        <v>0.02</v>
      </c>
      <c r="J1409" s="12">
        <f>IF(B1409="*","*",_xlfn.XLOOKUP(B1409,'RES TECH'!M:M,'RES TECH'!S:S))</f>
        <v>6.2210036645663269</v>
      </c>
      <c r="K1409" s="12">
        <f t="shared" si="42"/>
        <v>0.31105018322831635</v>
      </c>
      <c r="L1409" s="12">
        <f t="shared" si="43"/>
        <v>1.5552509161415817E-2</v>
      </c>
      <c r="M1409">
        <f>IF(B1409="*","*",IF(_xlfn.XLOOKUP(B1409,'RES TECH'!$M:$M,'RES TECH'!$C:$C)="Low Income",IF(G1409&gt;1,IF(G1409&gt;3,0.3,0.24),0.12),IF(_xlfn.XLOOKUP(B1409,'RES TECH'!$M:$M,'RES TECH'!$C:$C)="Lower-middle Income",IF(G1409&gt;1,IF(G1409&gt;3,0.23,0.18),0.09),IF(_xlfn.XLOOKUP(B1409,'RES TECH'!$M:$M,'RES TECH'!$C:$C)="Upper-middle Income",IF(G1409&gt;1,IF(G1409&gt;3,0.15,0.12),0.06),IF(_xlfn.XLOOKUP(B1409,'RES TECH'!$M:$M,'RES TECH'!$C:$C)="High Income",IF(G1409&gt;1,IF(G1409&gt;3,0.08,0.06),0.03))))))</f>
        <v>0.06</v>
      </c>
    </row>
    <row r="1410" spans="2:13" x14ac:dyDescent="0.25">
      <c r="B1410" t="str">
        <f>IF('RES TECH'!N1406=1,'RES TECH'!M1406,"*")</f>
        <v>RESHOUHIOldCD4NGA30</v>
      </c>
      <c r="C1410" t="str">
        <f>IF(B1410="*","*",_xlfn.XLOOKUP(B1410,'RES TECH'!M:M,'RES TECH'!K:K))</f>
        <v>RESNGA</v>
      </c>
      <c r="D1410" t="str">
        <f>IF(B1410="*","*",_xlfn.XLOOKUP(B1410,'RES TECH'!M:M,'RES TECH'!L:L))</f>
        <v>RESHOUHIOldCDEUE</v>
      </c>
      <c r="E1410">
        <f>IF(B1410="*","*",_xlfn.XLOOKUP(B1410,'RES TECH'!M:M,'RES TECH'!O:O))</f>
        <v>2030</v>
      </c>
      <c r="F1410" s="12">
        <f>IF(B1410="*","*",_xlfn.XLOOKUP(B1410,'RES TECH'!M:M,'RES TECH'!Y:Y))</f>
        <v>14</v>
      </c>
      <c r="G1410" s="12">
        <f>IF(B1410="*","*",_xlfn.XLOOKUP(B1410,'RES TECH'!M:M,'RES TECH'!V:V))</f>
        <v>1.093939393939394</v>
      </c>
      <c r="H1410">
        <f>IF(B1410="*","*",_xlfn.XLOOKUP(B1410,'RES TECH'!M:M,'RES TECH'!AA:AA))</f>
        <v>1</v>
      </c>
      <c r="I1410" s="12">
        <f>IF(B1410="*","*",_xlfn.XLOOKUP(B1410,'RES TECH'!M:M,'RES TECH'!Z:Z))</f>
        <v>0.02</v>
      </c>
      <c r="J1410" s="12">
        <f>IF(B1410="*","*",_xlfn.XLOOKUP(B1410,'RES TECH'!M:M,'RES TECH'!S:S))</f>
        <v>6.5441726861022396</v>
      </c>
      <c r="K1410" s="12">
        <f t="shared" si="42"/>
        <v>0.32720863430511199</v>
      </c>
      <c r="L1410" s="12">
        <f t="shared" si="43"/>
        <v>1.6360431715255599E-2</v>
      </c>
      <c r="M1410">
        <f>IF(B1410="*","*",IF(_xlfn.XLOOKUP(B1410,'RES TECH'!$M:$M,'RES TECH'!$C:$C)="Low Income",IF(G1410&gt;1,IF(G1410&gt;3,0.3,0.24),0.12),IF(_xlfn.XLOOKUP(B1410,'RES TECH'!$M:$M,'RES TECH'!$C:$C)="Lower-middle Income",IF(G1410&gt;1,IF(G1410&gt;3,0.23,0.18),0.09),IF(_xlfn.XLOOKUP(B1410,'RES TECH'!$M:$M,'RES TECH'!$C:$C)="Upper-middle Income",IF(G1410&gt;1,IF(G1410&gt;3,0.15,0.12),0.06),IF(_xlfn.XLOOKUP(B1410,'RES TECH'!$M:$M,'RES TECH'!$C:$C)="High Income",IF(G1410&gt;1,IF(G1410&gt;3,0.08,0.06),0.03))))))</f>
        <v>0.06</v>
      </c>
    </row>
    <row r="1411" spans="2:13" x14ac:dyDescent="0.25">
      <c r="B1411" t="str">
        <f>IF('RES TECH'!N1407=1,'RES TECH'!M1407,"*")</f>
        <v>RESHOUHIOldCD1ELC20</v>
      </c>
      <c r="C1411" t="str">
        <f>IF(B1411="*","*",_xlfn.XLOOKUP(B1411,'RES TECH'!M:M,'RES TECH'!K:K))</f>
        <v>RESELC</v>
      </c>
      <c r="D1411" t="str">
        <f>IF(B1411="*","*",_xlfn.XLOOKUP(B1411,'RES TECH'!M:M,'RES TECH'!L:L))</f>
        <v>RESHOUHIOldCDEUE</v>
      </c>
      <c r="E1411">
        <f>IF(B1411="*","*",_xlfn.XLOOKUP(B1411,'RES TECH'!M:M,'RES TECH'!O:O))</f>
        <v>2020</v>
      </c>
      <c r="F1411" s="12">
        <f>IF(B1411="*","*",_xlfn.XLOOKUP(B1411,'RES TECH'!M:M,'RES TECH'!Y:Y))</f>
        <v>14</v>
      </c>
      <c r="G1411" s="12">
        <f>IF(B1411="*","*",_xlfn.XLOOKUP(B1411,'RES TECH'!M:M,'RES TECH'!V:V))</f>
        <v>1.1303030303030299</v>
      </c>
      <c r="H1411">
        <f>IF(B1411="*","*",_xlfn.XLOOKUP(B1411,'RES TECH'!M:M,'RES TECH'!AA:AA))</f>
        <v>1</v>
      </c>
      <c r="I1411" s="12">
        <f>IF(B1411="*","*",_xlfn.XLOOKUP(B1411,'RES TECH'!M:M,'RES TECH'!Z:Z))</f>
        <v>0.02</v>
      </c>
      <c r="J1411" s="12">
        <f>IF(B1411="*","*",_xlfn.XLOOKUP(B1411,'RES TECH'!M:M,'RES TECH'!S:S))</f>
        <v>4.2819895353508484</v>
      </c>
      <c r="K1411" s="12">
        <f t="shared" si="42"/>
        <v>0.21409947676754243</v>
      </c>
      <c r="L1411" s="12">
        <f t="shared" si="43"/>
        <v>1.0704973838377123E-2</v>
      </c>
      <c r="M1411">
        <f>IF(B1411="*","*",IF(_xlfn.XLOOKUP(B1411,'RES TECH'!$M:$M,'RES TECH'!$C:$C)="Low Income",IF(G1411&gt;1,IF(G1411&gt;3,0.3,0.24),0.12),IF(_xlfn.XLOOKUP(B1411,'RES TECH'!$M:$M,'RES TECH'!$C:$C)="Lower-middle Income",IF(G1411&gt;1,IF(G1411&gt;3,0.23,0.18),0.09),IF(_xlfn.XLOOKUP(B1411,'RES TECH'!$M:$M,'RES TECH'!$C:$C)="Upper-middle Income",IF(G1411&gt;1,IF(G1411&gt;3,0.15,0.12),0.06),IF(_xlfn.XLOOKUP(B1411,'RES TECH'!$M:$M,'RES TECH'!$C:$C)="High Income",IF(G1411&gt;1,IF(G1411&gt;3,0.08,0.06),0.03))))))</f>
        <v>0.06</v>
      </c>
    </row>
    <row r="1412" spans="2:13" x14ac:dyDescent="0.25">
      <c r="B1412" t="str">
        <f>IF('RES TECH'!N1408=1,'RES TECH'!M1408,"*")</f>
        <v>RESHOUHIOldCD2ELC20</v>
      </c>
      <c r="C1412" t="str">
        <f>IF(B1412="*","*",_xlfn.XLOOKUP(B1412,'RES TECH'!M:M,'RES TECH'!K:K))</f>
        <v>RESELC</v>
      </c>
      <c r="D1412" t="str">
        <f>IF(B1412="*","*",_xlfn.XLOOKUP(B1412,'RES TECH'!M:M,'RES TECH'!L:L))</f>
        <v>RESHOUHIOldCDEUE</v>
      </c>
      <c r="E1412">
        <f>IF(B1412="*","*",_xlfn.XLOOKUP(B1412,'RES TECH'!M:M,'RES TECH'!O:O))</f>
        <v>2020</v>
      </c>
      <c r="F1412" s="12">
        <f>IF(B1412="*","*",_xlfn.XLOOKUP(B1412,'RES TECH'!M:M,'RES TECH'!Y:Y))</f>
        <v>14</v>
      </c>
      <c r="G1412" s="12">
        <f>IF(B1412="*","*",_xlfn.XLOOKUP(B1412,'RES TECH'!M:M,'RES TECH'!V:V))</f>
        <v>1.133333333333334</v>
      </c>
      <c r="H1412">
        <f>IF(B1412="*","*",_xlfn.XLOOKUP(B1412,'RES TECH'!M:M,'RES TECH'!AA:AA))</f>
        <v>1</v>
      </c>
      <c r="I1412" s="12">
        <f>IF(B1412="*","*",_xlfn.XLOOKUP(B1412,'RES TECH'!M:M,'RES TECH'!Z:Z))</f>
        <v>0.02</v>
      </c>
      <c r="J1412" s="12">
        <f>IF(B1412="*","*",_xlfn.XLOOKUP(B1412,'RES TECH'!M:M,'RES TECH'!S:S))</f>
        <v>4.3627817907348261</v>
      </c>
      <c r="K1412" s="12">
        <f t="shared" si="42"/>
        <v>0.21813908953674133</v>
      </c>
      <c r="L1412" s="12">
        <f t="shared" si="43"/>
        <v>1.0906954476837066E-2</v>
      </c>
      <c r="M1412">
        <f>IF(B1412="*","*",IF(_xlfn.XLOOKUP(B1412,'RES TECH'!$M:$M,'RES TECH'!$C:$C)="Low Income",IF(G1412&gt;1,IF(G1412&gt;3,0.3,0.24),0.12),IF(_xlfn.XLOOKUP(B1412,'RES TECH'!$M:$M,'RES TECH'!$C:$C)="Lower-middle Income",IF(G1412&gt;1,IF(G1412&gt;3,0.23,0.18),0.09),IF(_xlfn.XLOOKUP(B1412,'RES TECH'!$M:$M,'RES TECH'!$C:$C)="Upper-middle Income",IF(G1412&gt;1,IF(G1412&gt;3,0.15,0.12),0.06),IF(_xlfn.XLOOKUP(B1412,'RES TECH'!$M:$M,'RES TECH'!$C:$C)="High Income",IF(G1412&gt;1,IF(G1412&gt;3,0.08,0.06),0.03))))))</f>
        <v>0.06</v>
      </c>
    </row>
    <row r="1413" spans="2:13" x14ac:dyDescent="0.25">
      <c r="B1413" t="str">
        <f>IF('RES TECH'!N1409=1,'RES TECH'!M1409,"*")</f>
        <v>RESHOUHIOldCD3ELC20</v>
      </c>
      <c r="C1413" t="str">
        <f>IF(B1413="*","*",_xlfn.XLOOKUP(B1413,'RES TECH'!M:M,'RES TECH'!K:K))</f>
        <v>RESELC</v>
      </c>
      <c r="D1413" t="str">
        <f>IF(B1413="*","*",_xlfn.XLOOKUP(B1413,'RES TECH'!M:M,'RES TECH'!L:L))</f>
        <v>RESHOUHIOldCDEUE</v>
      </c>
      <c r="E1413">
        <f>IF(B1413="*","*",_xlfn.XLOOKUP(B1413,'RES TECH'!M:M,'RES TECH'!O:O))</f>
        <v>2020</v>
      </c>
      <c r="F1413" s="12">
        <f>IF(B1413="*","*",_xlfn.XLOOKUP(B1413,'RES TECH'!M:M,'RES TECH'!Y:Y))</f>
        <v>14</v>
      </c>
      <c r="G1413" s="12">
        <f>IF(B1413="*","*",_xlfn.XLOOKUP(B1413,'RES TECH'!M:M,'RES TECH'!V:V))</f>
        <v>1.1909090909090909</v>
      </c>
      <c r="H1413">
        <f>IF(B1413="*","*",_xlfn.XLOOKUP(B1413,'RES TECH'!M:M,'RES TECH'!AA:AA))</f>
        <v>1</v>
      </c>
      <c r="I1413" s="12">
        <f>IF(B1413="*","*",_xlfn.XLOOKUP(B1413,'RES TECH'!M:M,'RES TECH'!Z:Z))</f>
        <v>0.02</v>
      </c>
      <c r="J1413" s="12">
        <f>IF(B1413="*","*",_xlfn.XLOOKUP(B1413,'RES TECH'!M:M,'RES TECH'!S:S))</f>
        <v>4.5844204378577178</v>
      </c>
      <c r="K1413" s="12">
        <f t="shared" si="42"/>
        <v>0.2292210218928859</v>
      </c>
      <c r="L1413" s="12">
        <f t="shared" si="43"/>
        <v>1.1461051094644296E-2</v>
      </c>
      <c r="M1413">
        <f>IF(B1413="*","*",IF(_xlfn.XLOOKUP(B1413,'RES TECH'!$M:$M,'RES TECH'!$C:$C)="Low Income",IF(G1413&gt;1,IF(G1413&gt;3,0.3,0.24),0.12),IF(_xlfn.XLOOKUP(B1413,'RES TECH'!$M:$M,'RES TECH'!$C:$C)="Lower-middle Income",IF(G1413&gt;1,IF(G1413&gt;3,0.23,0.18),0.09),IF(_xlfn.XLOOKUP(B1413,'RES TECH'!$M:$M,'RES TECH'!$C:$C)="Upper-middle Income",IF(G1413&gt;1,IF(G1413&gt;3,0.15,0.12),0.06),IF(_xlfn.XLOOKUP(B1413,'RES TECH'!$M:$M,'RES TECH'!$C:$C)="High Income",IF(G1413&gt;1,IF(G1413&gt;3,0.08,0.06),0.03))))))</f>
        <v>0.06</v>
      </c>
    </row>
    <row r="1414" spans="2:13" x14ac:dyDescent="0.25">
      <c r="B1414" t="str">
        <f>IF('RES TECH'!N1410=1,'RES TECH'!M1410,"*")</f>
        <v>RESHOUHIOldCD4ELC20</v>
      </c>
      <c r="C1414" t="str">
        <f>IF(B1414="*","*",_xlfn.XLOOKUP(B1414,'RES TECH'!M:M,'RES TECH'!K:K))</f>
        <v>RESELC</v>
      </c>
      <c r="D1414" t="str">
        <f>IF(B1414="*","*",_xlfn.XLOOKUP(B1414,'RES TECH'!M:M,'RES TECH'!L:L))</f>
        <v>RESHOUHIOldCDEUE</v>
      </c>
      <c r="E1414">
        <f>IF(B1414="*","*",_xlfn.XLOOKUP(B1414,'RES TECH'!M:M,'RES TECH'!O:O))</f>
        <v>2020</v>
      </c>
      <c r="F1414" s="12">
        <f>IF(B1414="*","*",_xlfn.XLOOKUP(B1414,'RES TECH'!M:M,'RES TECH'!Y:Y))</f>
        <v>14</v>
      </c>
      <c r="G1414" s="12">
        <f>IF(B1414="*","*",_xlfn.XLOOKUP(B1414,'RES TECH'!M:M,'RES TECH'!V:V))</f>
        <v>1.363636363636364</v>
      </c>
      <c r="H1414">
        <f>IF(B1414="*","*",_xlfn.XLOOKUP(B1414,'RES TECH'!M:M,'RES TECH'!AA:AA))</f>
        <v>1</v>
      </c>
      <c r="I1414" s="12">
        <f>IF(B1414="*","*",_xlfn.XLOOKUP(B1414,'RES TECH'!M:M,'RES TECH'!Z:Z))</f>
        <v>0.02</v>
      </c>
      <c r="J1414" s="12">
        <f>IF(B1414="*","*",_xlfn.XLOOKUP(B1414,'RES TECH'!M:M,'RES TECH'!S:S))</f>
        <v>6.2210036645663269</v>
      </c>
      <c r="K1414" s="12">
        <f t="shared" si="42"/>
        <v>0.31105018322831635</v>
      </c>
      <c r="L1414" s="12">
        <f t="shared" si="43"/>
        <v>1.5552509161415817E-2</v>
      </c>
      <c r="M1414">
        <f>IF(B1414="*","*",IF(_xlfn.XLOOKUP(B1414,'RES TECH'!$M:$M,'RES TECH'!$C:$C)="Low Income",IF(G1414&gt;1,IF(G1414&gt;3,0.3,0.24),0.12),IF(_xlfn.XLOOKUP(B1414,'RES TECH'!$M:$M,'RES TECH'!$C:$C)="Lower-middle Income",IF(G1414&gt;1,IF(G1414&gt;3,0.23,0.18),0.09),IF(_xlfn.XLOOKUP(B1414,'RES TECH'!$M:$M,'RES TECH'!$C:$C)="Upper-middle Income",IF(G1414&gt;1,IF(G1414&gt;3,0.15,0.12),0.06),IF(_xlfn.XLOOKUP(B1414,'RES TECH'!$M:$M,'RES TECH'!$C:$C)="High Income",IF(G1414&gt;1,IF(G1414&gt;3,0.08,0.06),0.03))))))</f>
        <v>0.06</v>
      </c>
    </row>
    <row r="1415" spans="2:13" x14ac:dyDescent="0.25">
      <c r="B1415" t="str">
        <f>IF('RES TECH'!N1411=1,'RES TECH'!M1411,"*")</f>
        <v>*</v>
      </c>
      <c r="C1415" t="str">
        <f>IF(B1415="*","*",_xlfn.XLOOKUP(B1415,'RES TECH'!M:M,'RES TECH'!K:K))</f>
        <v>*</v>
      </c>
      <c r="D1415" t="str">
        <f>IF(B1415="*","*",_xlfn.XLOOKUP(B1415,'RES TECH'!M:M,'RES TECH'!L:L))</f>
        <v>*</v>
      </c>
      <c r="E1415" t="str">
        <f>IF(B1415="*","*",_xlfn.XLOOKUP(B1415,'RES TECH'!M:M,'RES TECH'!O:O))</f>
        <v>*</v>
      </c>
      <c r="F1415" s="12" t="str">
        <f>IF(B1415="*","*",_xlfn.XLOOKUP(B1415,'RES TECH'!M:M,'RES TECH'!Y:Y))</f>
        <v>*</v>
      </c>
      <c r="G1415" s="12" t="str">
        <f>IF(B1415="*","*",_xlfn.XLOOKUP(B1415,'RES TECH'!M:M,'RES TECH'!V:V))</f>
        <v>*</v>
      </c>
      <c r="H1415" t="str">
        <f>IF(B1415="*","*",_xlfn.XLOOKUP(B1415,'RES TECH'!M:M,'RES TECH'!AA:AA))</f>
        <v>*</v>
      </c>
      <c r="I1415" s="12" t="str">
        <f>IF(B1415="*","*",_xlfn.XLOOKUP(B1415,'RES TECH'!M:M,'RES TECH'!Z:Z))</f>
        <v>*</v>
      </c>
      <c r="J1415" s="12" t="str">
        <f>IF(B1415="*","*",_xlfn.XLOOKUP(B1415,'RES TECH'!M:M,'RES TECH'!S:S))</f>
        <v>*</v>
      </c>
      <c r="K1415" s="12" t="str">
        <f t="shared" ref="K1415:K1478" si="44">IF(B1415="*","*",5%*J1415)</f>
        <v>*</v>
      </c>
      <c r="L1415" s="12" t="str">
        <f t="shared" ref="L1415:L1478" si="45">IF(B1415="*","*",5%*K1415)</f>
        <v>*</v>
      </c>
      <c r="M1415" t="str">
        <f>IF(B1415="*","*",IF(_xlfn.XLOOKUP(B1415,'RES TECH'!$M:$M,'RES TECH'!$C:$C)="Low Income",IF(G1415&gt;1,IF(G1415&gt;3,0.3,0.24),0.12),IF(_xlfn.XLOOKUP(B1415,'RES TECH'!$M:$M,'RES TECH'!$C:$C)="Lower-middle Income",IF(G1415&gt;1,IF(G1415&gt;3,0.23,0.18),0.09),IF(_xlfn.XLOOKUP(B1415,'RES TECH'!$M:$M,'RES TECH'!$C:$C)="Upper-middle Income",IF(G1415&gt;1,IF(G1415&gt;3,0.15,0.12),0.06),IF(_xlfn.XLOOKUP(B1415,'RES TECH'!$M:$M,'RES TECH'!$C:$C)="High Income",IF(G1415&gt;1,IF(G1415&gt;3,0.08,0.06),0.03))))))</f>
        <v>*</v>
      </c>
    </row>
    <row r="1416" spans="2:13" x14ac:dyDescent="0.25">
      <c r="B1416" t="str">
        <f>IF('RES TECH'!N1412=1,'RES TECH'!M1412,"*")</f>
        <v>RESAPALONewWH1NGA20</v>
      </c>
      <c r="C1416" t="str">
        <f>IF(B1416="*","*",_xlfn.XLOOKUP(B1416,'RES TECH'!M:M,'RES TECH'!K:K))</f>
        <v>RESNGA</v>
      </c>
      <c r="D1416" t="str">
        <f>IF(B1416="*","*",_xlfn.XLOOKUP(B1416,'RES TECH'!M:M,'RES TECH'!L:L))</f>
        <v>RESAPALONewWHEUE</v>
      </c>
      <c r="E1416">
        <f>IF(B1416="*","*",_xlfn.XLOOKUP(B1416,'RES TECH'!M:M,'RES TECH'!O:O))</f>
        <v>2020</v>
      </c>
      <c r="F1416" s="12">
        <f>IF(B1416="*","*",_xlfn.XLOOKUP(B1416,'RES TECH'!M:M,'RES TECH'!Y:Y))</f>
        <v>14</v>
      </c>
      <c r="G1416" s="12">
        <f>IF(B1416="*","*",_xlfn.XLOOKUP(B1416,'RES TECH'!M:M,'RES TECH'!V:V))</f>
        <v>0.61014999999999997</v>
      </c>
      <c r="H1416">
        <f>IF(B1416="*","*",_xlfn.XLOOKUP(B1416,'RES TECH'!M:M,'RES TECH'!AA:AA))</f>
        <v>31.536000000000001</v>
      </c>
      <c r="I1416" s="12">
        <f>IF(B1416="*","*",_xlfn.XLOOKUP(B1416,'RES TECH'!M:M,'RES TECH'!Z:Z))</f>
        <v>0.24</v>
      </c>
      <c r="J1416" s="12">
        <f>IF(B1416="*","*",_xlfn.XLOOKUP(B1416,'RES TECH'!M:M,'RES TECH'!S:S))</f>
        <v>1235.5639118045419</v>
      </c>
      <c r="K1416" s="12">
        <f t="shared" si="44"/>
        <v>61.778195590227099</v>
      </c>
      <c r="L1416" s="12">
        <f t="shared" si="45"/>
        <v>3.0889097795113551</v>
      </c>
      <c r="M1416">
        <f>IF(B1416="*","*",IF(_xlfn.XLOOKUP(B1416,'RES TECH'!$M:$M,'RES TECH'!$C:$C)="Low Income",IF(G1416&gt;1,IF(G1416&gt;3,0.3,0.24),0.12),IF(_xlfn.XLOOKUP(B1416,'RES TECH'!$M:$M,'RES TECH'!$C:$C)="Lower-middle Income",IF(G1416&gt;1,IF(G1416&gt;3,0.23,0.18),0.09),IF(_xlfn.XLOOKUP(B1416,'RES TECH'!$M:$M,'RES TECH'!$C:$C)="Upper-middle Income",IF(G1416&gt;1,IF(G1416&gt;3,0.15,0.12),0.06),IF(_xlfn.XLOOKUP(B1416,'RES TECH'!$M:$M,'RES TECH'!$C:$C)="High Income",IF(G1416&gt;1,IF(G1416&gt;3,0.08,0.06),0.03))))))</f>
        <v>0.12</v>
      </c>
    </row>
    <row r="1417" spans="2:13" x14ac:dyDescent="0.25">
      <c r="B1417" t="str">
        <f>IF('RES TECH'!N1413=1,'RES TECH'!M1413,"*")</f>
        <v>RESAPALONewWH2NGA20</v>
      </c>
      <c r="C1417" t="str">
        <f>IF(B1417="*","*",_xlfn.XLOOKUP(B1417,'RES TECH'!M:M,'RES TECH'!K:K))</f>
        <v>RESNGA</v>
      </c>
      <c r="D1417" t="str">
        <f>IF(B1417="*","*",_xlfn.XLOOKUP(B1417,'RES TECH'!M:M,'RES TECH'!L:L))</f>
        <v>RESAPALONewWHEUE</v>
      </c>
      <c r="E1417">
        <f>IF(B1417="*","*",_xlfn.XLOOKUP(B1417,'RES TECH'!M:M,'RES TECH'!O:O))</f>
        <v>2020</v>
      </c>
      <c r="F1417" s="12">
        <f>IF(B1417="*","*",_xlfn.XLOOKUP(B1417,'RES TECH'!M:M,'RES TECH'!Y:Y))</f>
        <v>14</v>
      </c>
      <c r="G1417" s="12">
        <f>IF(B1417="*","*",_xlfn.XLOOKUP(B1417,'RES TECH'!M:M,'RES TECH'!V:V))</f>
        <v>0.63</v>
      </c>
      <c r="H1417">
        <f>IF(B1417="*","*",_xlfn.XLOOKUP(B1417,'RES TECH'!M:M,'RES TECH'!AA:AA))</f>
        <v>31.536000000000001</v>
      </c>
      <c r="I1417" s="12">
        <f>IF(B1417="*","*",_xlfn.XLOOKUP(B1417,'RES TECH'!M:M,'RES TECH'!Z:Z))</f>
        <v>0.24</v>
      </c>
      <c r="J1417" s="12">
        <f>IF(B1417="*","*",_xlfn.XLOOKUP(B1417,'RES TECH'!M:M,'RES TECH'!S:S))</f>
        <v>1303.266043958216</v>
      </c>
      <c r="K1417" s="12">
        <f t="shared" si="44"/>
        <v>65.163302197910795</v>
      </c>
      <c r="L1417" s="12">
        <f t="shared" si="45"/>
        <v>3.2581651098955398</v>
      </c>
      <c r="M1417">
        <f>IF(B1417="*","*",IF(_xlfn.XLOOKUP(B1417,'RES TECH'!$M:$M,'RES TECH'!$C:$C)="Low Income",IF(G1417&gt;1,IF(G1417&gt;3,0.3,0.24),0.12),IF(_xlfn.XLOOKUP(B1417,'RES TECH'!$M:$M,'RES TECH'!$C:$C)="Lower-middle Income",IF(G1417&gt;1,IF(G1417&gt;3,0.23,0.18),0.09),IF(_xlfn.XLOOKUP(B1417,'RES TECH'!$M:$M,'RES TECH'!$C:$C)="Upper-middle Income",IF(G1417&gt;1,IF(G1417&gt;3,0.15,0.12),0.06),IF(_xlfn.XLOOKUP(B1417,'RES TECH'!$M:$M,'RES TECH'!$C:$C)="High Income",IF(G1417&gt;1,IF(G1417&gt;3,0.08,0.06),0.03))))))</f>
        <v>0.12</v>
      </c>
    </row>
    <row r="1418" spans="2:13" x14ac:dyDescent="0.25">
      <c r="B1418" t="str">
        <f>IF('RES TECH'!N1414=1,'RES TECH'!M1414,"*")</f>
        <v>RESAPALONewWH3NGA20</v>
      </c>
      <c r="C1418" t="str">
        <f>IF(B1418="*","*",_xlfn.XLOOKUP(B1418,'RES TECH'!M:M,'RES TECH'!K:K))</f>
        <v>RESNGA</v>
      </c>
      <c r="D1418" t="str">
        <f>IF(B1418="*","*",_xlfn.XLOOKUP(B1418,'RES TECH'!M:M,'RES TECH'!L:L))</f>
        <v>RESAPALONewWHEUE</v>
      </c>
      <c r="E1418">
        <f>IF(B1418="*","*",_xlfn.XLOOKUP(B1418,'RES TECH'!M:M,'RES TECH'!O:O))</f>
        <v>2020</v>
      </c>
      <c r="F1418" s="12">
        <f>IF(B1418="*","*",_xlfn.XLOOKUP(B1418,'RES TECH'!M:M,'RES TECH'!Y:Y))</f>
        <v>14</v>
      </c>
      <c r="G1418" s="12">
        <f>IF(B1418="*","*",_xlfn.XLOOKUP(B1418,'RES TECH'!M:M,'RES TECH'!V:V))</f>
        <v>0.66</v>
      </c>
      <c r="H1418">
        <f>IF(B1418="*","*",_xlfn.XLOOKUP(B1418,'RES TECH'!M:M,'RES TECH'!AA:AA))</f>
        <v>31.536000000000001</v>
      </c>
      <c r="I1418" s="12">
        <f>IF(B1418="*","*",_xlfn.XLOOKUP(B1418,'RES TECH'!M:M,'RES TECH'!Z:Z))</f>
        <v>0.24</v>
      </c>
      <c r="J1418" s="12">
        <f>IF(B1418="*","*",_xlfn.XLOOKUP(B1418,'RES TECH'!M:M,'RES TECH'!S:S))</f>
        <v>1370.9681761118891</v>
      </c>
      <c r="K1418" s="12">
        <f t="shared" si="44"/>
        <v>68.548408805594462</v>
      </c>
      <c r="L1418" s="12">
        <f t="shared" si="45"/>
        <v>3.4274204402797235</v>
      </c>
      <c r="M1418">
        <f>IF(B1418="*","*",IF(_xlfn.XLOOKUP(B1418,'RES TECH'!$M:$M,'RES TECH'!$C:$C)="Low Income",IF(G1418&gt;1,IF(G1418&gt;3,0.3,0.24),0.12),IF(_xlfn.XLOOKUP(B1418,'RES TECH'!$M:$M,'RES TECH'!$C:$C)="Lower-middle Income",IF(G1418&gt;1,IF(G1418&gt;3,0.23,0.18),0.09),IF(_xlfn.XLOOKUP(B1418,'RES TECH'!$M:$M,'RES TECH'!$C:$C)="Upper-middle Income",IF(G1418&gt;1,IF(G1418&gt;3,0.15,0.12),0.06),IF(_xlfn.XLOOKUP(B1418,'RES TECH'!$M:$M,'RES TECH'!$C:$C)="High Income",IF(G1418&gt;1,IF(G1418&gt;3,0.08,0.06),0.03))))))</f>
        <v>0.12</v>
      </c>
    </row>
    <row r="1419" spans="2:13" x14ac:dyDescent="0.25">
      <c r="B1419" t="str">
        <f>IF('RES TECH'!N1415=1,'RES TECH'!M1415,"*")</f>
        <v>RESAPALONewWH3NGA23</v>
      </c>
      <c r="C1419" t="str">
        <f>IF(B1419="*","*",_xlfn.XLOOKUP(B1419,'RES TECH'!M:M,'RES TECH'!K:K))</f>
        <v>RESNGA</v>
      </c>
      <c r="D1419" t="str">
        <f>IF(B1419="*","*",_xlfn.XLOOKUP(B1419,'RES TECH'!M:M,'RES TECH'!L:L))</f>
        <v>RESAPALONewWHEUE</v>
      </c>
      <c r="E1419">
        <f>IF(B1419="*","*",_xlfn.XLOOKUP(B1419,'RES TECH'!M:M,'RES TECH'!O:O))</f>
        <v>2023</v>
      </c>
      <c r="F1419" s="12">
        <f>IF(B1419="*","*",_xlfn.XLOOKUP(B1419,'RES TECH'!M:M,'RES TECH'!Y:Y))</f>
        <v>14</v>
      </c>
      <c r="G1419" s="12">
        <f>IF(B1419="*","*",_xlfn.XLOOKUP(B1419,'RES TECH'!M:M,'RES TECH'!V:V))</f>
        <v>0.83499999999999996</v>
      </c>
      <c r="H1419">
        <f>IF(B1419="*","*",_xlfn.XLOOKUP(B1419,'RES TECH'!M:M,'RES TECH'!AA:AA))</f>
        <v>31.536000000000001</v>
      </c>
      <c r="I1419" s="12">
        <f>IF(B1419="*","*",_xlfn.XLOOKUP(B1419,'RES TECH'!M:M,'RES TECH'!Z:Z))</f>
        <v>0.24</v>
      </c>
      <c r="J1419" s="12">
        <f>IF(B1419="*","*",_xlfn.XLOOKUP(B1419,'RES TECH'!M:M,'RES TECH'!S:S))</f>
        <v>2146.09490211205</v>
      </c>
      <c r="K1419" s="12">
        <f t="shared" si="44"/>
        <v>107.30474510560251</v>
      </c>
      <c r="L1419" s="12">
        <f t="shared" si="45"/>
        <v>5.3652372552801255</v>
      </c>
      <c r="M1419">
        <f>IF(B1419="*","*",IF(_xlfn.XLOOKUP(B1419,'RES TECH'!$M:$M,'RES TECH'!$C:$C)="Low Income",IF(G1419&gt;1,IF(G1419&gt;3,0.3,0.24),0.12),IF(_xlfn.XLOOKUP(B1419,'RES TECH'!$M:$M,'RES TECH'!$C:$C)="Lower-middle Income",IF(G1419&gt;1,IF(G1419&gt;3,0.23,0.18),0.09),IF(_xlfn.XLOOKUP(B1419,'RES TECH'!$M:$M,'RES TECH'!$C:$C)="Upper-middle Income",IF(G1419&gt;1,IF(G1419&gt;3,0.15,0.12),0.06),IF(_xlfn.XLOOKUP(B1419,'RES TECH'!$M:$M,'RES TECH'!$C:$C)="High Income",IF(G1419&gt;1,IF(G1419&gt;3,0.08,0.06),0.03))))))</f>
        <v>0.12</v>
      </c>
    </row>
    <row r="1420" spans="2:13" x14ac:dyDescent="0.25">
      <c r="B1420" t="str">
        <f>IF('RES TECH'!N1416=1,'RES TECH'!M1416,"*")</f>
        <v>*</v>
      </c>
      <c r="C1420" t="str">
        <f>IF(B1420="*","*",_xlfn.XLOOKUP(B1420,'RES TECH'!M:M,'RES TECH'!K:K))</f>
        <v>*</v>
      </c>
      <c r="D1420" t="str">
        <f>IF(B1420="*","*",_xlfn.XLOOKUP(B1420,'RES TECH'!M:M,'RES TECH'!L:L))</f>
        <v>*</v>
      </c>
      <c r="E1420" t="str">
        <f>IF(B1420="*","*",_xlfn.XLOOKUP(B1420,'RES TECH'!M:M,'RES TECH'!O:O))</f>
        <v>*</v>
      </c>
      <c r="F1420" s="12" t="str">
        <f>IF(B1420="*","*",_xlfn.XLOOKUP(B1420,'RES TECH'!M:M,'RES TECH'!Y:Y))</f>
        <v>*</v>
      </c>
      <c r="G1420" s="12" t="str">
        <f>IF(B1420="*","*",_xlfn.XLOOKUP(B1420,'RES TECH'!M:M,'RES TECH'!V:V))</f>
        <v>*</v>
      </c>
      <c r="H1420" t="str">
        <f>IF(B1420="*","*",_xlfn.XLOOKUP(B1420,'RES TECH'!M:M,'RES TECH'!AA:AA))</f>
        <v>*</v>
      </c>
      <c r="I1420" s="12" t="str">
        <f>IF(B1420="*","*",_xlfn.XLOOKUP(B1420,'RES TECH'!M:M,'RES TECH'!Z:Z))</f>
        <v>*</v>
      </c>
      <c r="J1420" s="12" t="str">
        <f>IF(B1420="*","*",_xlfn.XLOOKUP(B1420,'RES TECH'!M:M,'RES TECH'!S:S))</f>
        <v>*</v>
      </c>
      <c r="K1420" s="12" t="str">
        <f t="shared" si="44"/>
        <v>*</v>
      </c>
      <c r="L1420" s="12" t="str">
        <f t="shared" si="45"/>
        <v>*</v>
      </c>
      <c r="M1420" t="str">
        <f>IF(B1420="*","*",IF(_xlfn.XLOOKUP(B1420,'RES TECH'!$M:$M,'RES TECH'!$C:$C)="Low Income",IF(G1420&gt;1,IF(G1420&gt;3,0.3,0.24),0.12),IF(_xlfn.XLOOKUP(B1420,'RES TECH'!$M:$M,'RES TECH'!$C:$C)="Lower-middle Income",IF(G1420&gt;1,IF(G1420&gt;3,0.23,0.18),0.09),IF(_xlfn.XLOOKUP(B1420,'RES TECH'!$M:$M,'RES TECH'!$C:$C)="Upper-middle Income",IF(G1420&gt;1,IF(G1420&gt;3,0.15,0.12),0.06),IF(_xlfn.XLOOKUP(B1420,'RES TECH'!$M:$M,'RES TECH'!$C:$C)="High Income",IF(G1420&gt;1,IF(G1420&gt;3,0.08,0.06),0.03))))))</f>
        <v>*</v>
      </c>
    </row>
    <row r="1421" spans="2:13" x14ac:dyDescent="0.25">
      <c r="B1421" t="str">
        <f>IF('RES TECH'!N1417=1,'RES TECH'!M1417,"*")</f>
        <v>RESAPALONewWH4NGA20</v>
      </c>
      <c r="C1421" t="str">
        <f>IF(B1421="*","*",_xlfn.XLOOKUP(B1421,'RES TECH'!M:M,'RES TECH'!K:K))</f>
        <v>RESNGA</v>
      </c>
      <c r="D1421" t="str">
        <f>IF(B1421="*","*",_xlfn.XLOOKUP(B1421,'RES TECH'!M:M,'RES TECH'!L:L))</f>
        <v>RESAPALONewWHEUE</v>
      </c>
      <c r="E1421">
        <f>IF(B1421="*","*",_xlfn.XLOOKUP(B1421,'RES TECH'!M:M,'RES TECH'!O:O))</f>
        <v>2020</v>
      </c>
      <c r="F1421" s="12">
        <f>IF(B1421="*","*",_xlfn.XLOOKUP(B1421,'RES TECH'!M:M,'RES TECH'!Y:Y))</f>
        <v>14</v>
      </c>
      <c r="G1421" s="12">
        <f>IF(B1421="*","*",_xlfn.XLOOKUP(B1421,'RES TECH'!M:M,'RES TECH'!V:V))</f>
        <v>0.81</v>
      </c>
      <c r="H1421">
        <f>IF(B1421="*","*",_xlfn.XLOOKUP(B1421,'RES TECH'!M:M,'RES TECH'!AA:AA))</f>
        <v>31.536000000000001</v>
      </c>
      <c r="I1421" s="12">
        <f>IF(B1421="*","*",_xlfn.XLOOKUP(B1421,'RES TECH'!M:M,'RES TECH'!Z:Z))</f>
        <v>0.24</v>
      </c>
      <c r="J1421" s="12">
        <f>IF(B1421="*","*",_xlfn.XLOOKUP(B1421,'RES TECH'!M:M,'RES TECH'!S:S))</f>
        <v>2081.8405637254609</v>
      </c>
      <c r="K1421" s="12">
        <f t="shared" si="44"/>
        <v>104.09202818627305</v>
      </c>
      <c r="L1421" s="12">
        <f t="shared" si="45"/>
        <v>5.2046014093136534</v>
      </c>
      <c r="M1421">
        <f>IF(B1421="*","*",IF(_xlfn.XLOOKUP(B1421,'RES TECH'!$M:$M,'RES TECH'!$C:$C)="Low Income",IF(G1421&gt;1,IF(G1421&gt;3,0.3,0.24),0.12),IF(_xlfn.XLOOKUP(B1421,'RES TECH'!$M:$M,'RES TECH'!$C:$C)="Lower-middle Income",IF(G1421&gt;1,IF(G1421&gt;3,0.23,0.18),0.09),IF(_xlfn.XLOOKUP(B1421,'RES TECH'!$M:$M,'RES TECH'!$C:$C)="Upper-middle Income",IF(G1421&gt;1,IF(G1421&gt;3,0.15,0.12),0.06),IF(_xlfn.XLOOKUP(B1421,'RES TECH'!$M:$M,'RES TECH'!$C:$C)="High Income",IF(G1421&gt;1,IF(G1421&gt;3,0.08,0.06),0.03))))))</f>
        <v>0.12</v>
      </c>
    </row>
    <row r="1422" spans="2:13" x14ac:dyDescent="0.25">
      <c r="B1422" t="str">
        <f>IF('RES TECH'!N1418=1,'RES TECH'!M1418,"*")</f>
        <v>RESAPALONewWH4NGA22</v>
      </c>
      <c r="C1422" t="str">
        <f>IF(B1422="*","*",_xlfn.XLOOKUP(B1422,'RES TECH'!M:M,'RES TECH'!K:K))</f>
        <v>RESNGA</v>
      </c>
      <c r="D1422" t="str">
        <f>IF(B1422="*","*",_xlfn.XLOOKUP(B1422,'RES TECH'!M:M,'RES TECH'!L:L))</f>
        <v>RESAPALONewWHEUE</v>
      </c>
      <c r="E1422">
        <f>IF(B1422="*","*",_xlfn.XLOOKUP(B1422,'RES TECH'!M:M,'RES TECH'!O:O))</f>
        <v>2022</v>
      </c>
      <c r="F1422" s="12">
        <f>IF(B1422="*","*",_xlfn.XLOOKUP(B1422,'RES TECH'!M:M,'RES TECH'!Y:Y))</f>
        <v>14</v>
      </c>
      <c r="G1422" s="12">
        <f>IF(B1422="*","*",_xlfn.XLOOKUP(B1422,'RES TECH'!M:M,'RES TECH'!V:V))</f>
        <v>0.81</v>
      </c>
      <c r="H1422">
        <f>IF(B1422="*","*",_xlfn.XLOOKUP(B1422,'RES TECH'!M:M,'RES TECH'!AA:AA))</f>
        <v>31.536000000000001</v>
      </c>
      <c r="I1422" s="12">
        <f>IF(B1422="*","*",_xlfn.XLOOKUP(B1422,'RES TECH'!M:M,'RES TECH'!Z:Z))</f>
        <v>0.24</v>
      </c>
      <c r="J1422" s="12">
        <f>IF(B1422="*","*",_xlfn.XLOOKUP(B1422,'RES TECH'!M:M,'RES TECH'!S:S))</f>
        <v>2081.8405637254609</v>
      </c>
      <c r="K1422" s="12">
        <f t="shared" si="44"/>
        <v>104.09202818627305</v>
      </c>
      <c r="L1422" s="12">
        <f t="shared" si="45"/>
        <v>5.2046014093136534</v>
      </c>
      <c r="M1422">
        <f>IF(B1422="*","*",IF(_xlfn.XLOOKUP(B1422,'RES TECH'!$M:$M,'RES TECH'!$C:$C)="Low Income",IF(G1422&gt;1,IF(G1422&gt;3,0.3,0.24),0.12),IF(_xlfn.XLOOKUP(B1422,'RES TECH'!$M:$M,'RES TECH'!$C:$C)="Lower-middle Income",IF(G1422&gt;1,IF(G1422&gt;3,0.23,0.18),0.09),IF(_xlfn.XLOOKUP(B1422,'RES TECH'!$M:$M,'RES TECH'!$C:$C)="Upper-middle Income",IF(G1422&gt;1,IF(G1422&gt;3,0.15,0.12),0.06),IF(_xlfn.XLOOKUP(B1422,'RES TECH'!$M:$M,'RES TECH'!$C:$C)="High Income",IF(G1422&gt;1,IF(G1422&gt;3,0.08,0.06),0.03))))))</f>
        <v>0.12</v>
      </c>
    </row>
    <row r="1423" spans="2:13" x14ac:dyDescent="0.25">
      <c r="B1423" t="str">
        <f>IF('RES TECH'!N1419=1,'RES TECH'!M1419,"*")</f>
        <v>RESAPALONewWH1ELC20</v>
      </c>
      <c r="C1423" t="str">
        <f>IF(B1423="*","*",_xlfn.XLOOKUP(B1423,'RES TECH'!M:M,'RES TECH'!K:K))</f>
        <v>RESELC</v>
      </c>
      <c r="D1423" t="str">
        <f>IF(B1423="*","*",_xlfn.XLOOKUP(B1423,'RES TECH'!M:M,'RES TECH'!L:L))</f>
        <v>RESAPALONewWHEUE</v>
      </c>
      <c r="E1423">
        <f>IF(B1423="*","*",_xlfn.XLOOKUP(B1423,'RES TECH'!M:M,'RES TECH'!O:O))</f>
        <v>2020</v>
      </c>
      <c r="F1423" s="12">
        <f>IF(B1423="*","*",_xlfn.XLOOKUP(B1423,'RES TECH'!M:M,'RES TECH'!Y:Y))</f>
        <v>14</v>
      </c>
      <c r="G1423" s="12">
        <f>IF(B1423="*","*",_xlfn.XLOOKUP(B1423,'RES TECH'!M:M,'RES TECH'!V:V))</f>
        <v>0.91554999999999997</v>
      </c>
      <c r="H1423">
        <f>IF(B1423="*","*",_xlfn.XLOOKUP(B1423,'RES TECH'!M:M,'RES TECH'!AA:AA))</f>
        <v>31.536000000000001</v>
      </c>
      <c r="I1423" s="12">
        <f>IF(B1423="*","*",_xlfn.XLOOKUP(B1423,'RES TECH'!M:M,'RES TECH'!Z:Z))</f>
        <v>0.24</v>
      </c>
      <c r="J1423" s="12">
        <f>IF(B1423="*","*",_xlfn.XLOOKUP(B1423,'RES TECH'!M:M,'RES TECH'!S:S))</f>
        <v>524.69152419096986</v>
      </c>
      <c r="K1423" s="12">
        <f t="shared" si="44"/>
        <v>26.234576209548493</v>
      </c>
      <c r="L1423" s="12">
        <f t="shared" si="45"/>
        <v>1.3117288104774247</v>
      </c>
      <c r="M1423">
        <f>IF(B1423="*","*",IF(_xlfn.XLOOKUP(B1423,'RES TECH'!$M:$M,'RES TECH'!$C:$C)="Low Income",IF(G1423&gt;1,IF(G1423&gt;3,0.3,0.24),0.12),IF(_xlfn.XLOOKUP(B1423,'RES TECH'!$M:$M,'RES TECH'!$C:$C)="Lower-middle Income",IF(G1423&gt;1,IF(G1423&gt;3,0.23,0.18),0.09),IF(_xlfn.XLOOKUP(B1423,'RES TECH'!$M:$M,'RES TECH'!$C:$C)="Upper-middle Income",IF(G1423&gt;1,IF(G1423&gt;3,0.15,0.12),0.06),IF(_xlfn.XLOOKUP(B1423,'RES TECH'!$M:$M,'RES TECH'!$C:$C)="High Income",IF(G1423&gt;1,IF(G1423&gt;3,0.08,0.06),0.03))))))</f>
        <v>0.12</v>
      </c>
    </row>
    <row r="1424" spans="2:13" x14ac:dyDescent="0.25">
      <c r="B1424" t="str">
        <f>IF('RES TECH'!N1420=1,'RES TECH'!M1420,"*")</f>
        <v>RESAPALONewWH2ELC20</v>
      </c>
      <c r="C1424" t="str">
        <f>IF(B1424="*","*",_xlfn.XLOOKUP(B1424,'RES TECH'!M:M,'RES TECH'!K:K))</f>
        <v>RESELC</v>
      </c>
      <c r="D1424" t="str">
        <f>IF(B1424="*","*",_xlfn.XLOOKUP(B1424,'RES TECH'!M:M,'RES TECH'!L:L))</f>
        <v>RESAPALONewWHEUE</v>
      </c>
      <c r="E1424">
        <f>IF(B1424="*","*",_xlfn.XLOOKUP(B1424,'RES TECH'!M:M,'RES TECH'!O:O))</f>
        <v>2020</v>
      </c>
      <c r="F1424" s="12">
        <f>IF(B1424="*","*",_xlfn.XLOOKUP(B1424,'RES TECH'!M:M,'RES TECH'!Y:Y))</f>
        <v>14</v>
      </c>
      <c r="G1424" s="12">
        <f>IF(B1424="*","*",_xlfn.XLOOKUP(B1424,'RES TECH'!M:M,'RES TECH'!V:V))</f>
        <v>0.93</v>
      </c>
      <c r="H1424">
        <f>IF(B1424="*","*",_xlfn.XLOOKUP(B1424,'RES TECH'!M:M,'RES TECH'!AA:AA))</f>
        <v>31.536000000000001</v>
      </c>
      <c r="I1424" s="12">
        <f>IF(B1424="*","*",_xlfn.XLOOKUP(B1424,'RES TECH'!M:M,'RES TECH'!Z:Z))</f>
        <v>0.24</v>
      </c>
      <c r="J1424" s="12">
        <f>IF(B1424="*","*",_xlfn.XLOOKUP(B1424,'RES TECH'!M:M,'RES TECH'!S:S))</f>
        <v>575.46812330622504</v>
      </c>
      <c r="K1424" s="12">
        <f t="shared" si="44"/>
        <v>28.773406165311254</v>
      </c>
      <c r="L1424" s="12">
        <f t="shared" si="45"/>
        <v>1.4386703082655627</v>
      </c>
      <c r="M1424">
        <f>IF(B1424="*","*",IF(_xlfn.XLOOKUP(B1424,'RES TECH'!$M:$M,'RES TECH'!$C:$C)="Low Income",IF(G1424&gt;1,IF(G1424&gt;3,0.3,0.24),0.12),IF(_xlfn.XLOOKUP(B1424,'RES TECH'!$M:$M,'RES TECH'!$C:$C)="Lower-middle Income",IF(G1424&gt;1,IF(G1424&gt;3,0.23,0.18),0.09),IF(_xlfn.XLOOKUP(B1424,'RES TECH'!$M:$M,'RES TECH'!$C:$C)="Upper-middle Income",IF(G1424&gt;1,IF(G1424&gt;3,0.15,0.12),0.06),IF(_xlfn.XLOOKUP(B1424,'RES TECH'!$M:$M,'RES TECH'!$C:$C)="High Income",IF(G1424&gt;1,IF(G1424&gt;3,0.08,0.06),0.03))))))</f>
        <v>0.12</v>
      </c>
    </row>
    <row r="1425" spans="2:13" x14ac:dyDescent="0.25">
      <c r="B1425" t="str">
        <f>IF('RES TECH'!N1421=1,'RES TECH'!M1421,"*")</f>
        <v>RESAPALONewWH4ELC20</v>
      </c>
      <c r="C1425" t="str">
        <f>IF(B1425="*","*",_xlfn.XLOOKUP(B1425,'RES TECH'!M:M,'RES TECH'!K:K))</f>
        <v>RESELC</v>
      </c>
      <c r="D1425" t="str">
        <f>IF(B1425="*","*",_xlfn.XLOOKUP(B1425,'RES TECH'!M:M,'RES TECH'!L:L))</f>
        <v>RESAPALONewWHEUE</v>
      </c>
      <c r="E1425">
        <f>IF(B1425="*","*",_xlfn.XLOOKUP(B1425,'RES TECH'!M:M,'RES TECH'!O:O))</f>
        <v>2020</v>
      </c>
      <c r="F1425" s="12">
        <f>IF(B1425="*","*",_xlfn.XLOOKUP(B1425,'RES TECH'!M:M,'RES TECH'!Y:Y))</f>
        <v>14</v>
      </c>
      <c r="G1425" s="12">
        <f>IF(B1425="*","*",_xlfn.XLOOKUP(B1425,'RES TECH'!M:M,'RES TECH'!V:V))</f>
        <v>0.95</v>
      </c>
      <c r="H1425">
        <f>IF(B1425="*","*",_xlfn.XLOOKUP(B1425,'RES TECH'!M:M,'RES TECH'!AA:AA))</f>
        <v>31.536000000000001</v>
      </c>
      <c r="I1425" s="12">
        <f>IF(B1425="*","*",_xlfn.XLOOKUP(B1425,'RES TECH'!M:M,'RES TECH'!Z:Z))</f>
        <v>0.24</v>
      </c>
      <c r="J1425" s="12">
        <f>IF(B1425="*","*",_xlfn.XLOOKUP(B1425,'RES TECH'!M:M,'RES TECH'!S:S))</f>
        <v>829.35111888250083</v>
      </c>
      <c r="K1425" s="12">
        <f t="shared" si="44"/>
        <v>41.467555944125046</v>
      </c>
      <c r="L1425" s="12">
        <f t="shared" si="45"/>
        <v>2.0733777972062524</v>
      </c>
      <c r="M1425">
        <f>IF(B1425="*","*",IF(_xlfn.XLOOKUP(B1425,'RES TECH'!$M:$M,'RES TECH'!$C:$C)="Low Income",IF(G1425&gt;1,IF(G1425&gt;3,0.3,0.24),0.12),IF(_xlfn.XLOOKUP(B1425,'RES TECH'!$M:$M,'RES TECH'!$C:$C)="Lower-middle Income",IF(G1425&gt;1,IF(G1425&gt;3,0.23,0.18),0.09),IF(_xlfn.XLOOKUP(B1425,'RES TECH'!$M:$M,'RES TECH'!$C:$C)="Upper-middle Income",IF(G1425&gt;1,IF(G1425&gt;3,0.15,0.12),0.06),IF(_xlfn.XLOOKUP(B1425,'RES TECH'!$M:$M,'RES TECH'!$C:$C)="High Income",IF(G1425&gt;1,IF(G1425&gt;3,0.08,0.06),0.03))))))</f>
        <v>0.12</v>
      </c>
    </row>
    <row r="1426" spans="2:13" x14ac:dyDescent="0.25">
      <c r="B1426" t="str">
        <f>IF('RES TECH'!N1422=1,'RES TECH'!M1422,"*")</f>
        <v>RESAPALONewWH5ELC20</v>
      </c>
      <c r="C1426" t="str">
        <f>IF(B1426="*","*",_xlfn.XLOOKUP(B1426,'RES TECH'!M:M,'RES TECH'!K:K))</f>
        <v>RESELC</v>
      </c>
      <c r="D1426" t="str">
        <f>IF(B1426="*","*",_xlfn.XLOOKUP(B1426,'RES TECH'!M:M,'RES TECH'!L:L))</f>
        <v>RESAPALONewWHEUE</v>
      </c>
      <c r="E1426">
        <f>IF(B1426="*","*",_xlfn.XLOOKUP(B1426,'RES TECH'!M:M,'RES TECH'!O:O))</f>
        <v>2020</v>
      </c>
      <c r="F1426" s="12">
        <f>IF(B1426="*","*",_xlfn.XLOOKUP(B1426,'RES TECH'!M:M,'RES TECH'!Y:Y))</f>
        <v>14</v>
      </c>
      <c r="G1426" s="12">
        <f>IF(B1426="*","*",_xlfn.XLOOKUP(B1426,'RES TECH'!M:M,'RES TECH'!V:V))</f>
        <v>3.28</v>
      </c>
      <c r="H1426">
        <f>IF(B1426="*","*",_xlfn.XLOOKUP(B1426,'RES TECH'!M:M,'RES TECH'!AA:AA))</f>
        <v>31.536000000000001</v>
      </c>
      <c r="I1426" s="12">
        <f>IF(B1426="*","*",_xlfn.XLOOKUP(B1426,'RES TECH'!M:M,'RES TECH'!Z:Z))</f>
        <v>0.24</v>
      </c>
      <c r="J1426" s="12">
        <f>IF(B1426="*","*",_xlfn.XLOOKUP(B1426,'RES TECH'!M:M,'RES TECH'!S:S))</f>
        <v>1404.8192421887261</v>
      </c>
      <c r="K1426" s="12">
        <f t="shared" si="44"/>
        <v>70.24096210943631</v>
      </c>
      <c r="L1426" s="12">
        <f t="shared" si="45"/>
        <v>3.5120481054718158</v>
      </c>
      <c r="M1426">
        <f>IF(B1426="*","*",IF(_xlfn.XLOOKUP(B1426,'RES TECH'!$M:$M,'RES TECH'!$C:$C)="Low Income",IF(G1426&gt;1,IF(G1426&gt;3,0.3,0.24),0.12),IF(_xlfn.XLOOKUP(B1426,'RES TECH'!$M:$M,'RES TECH'!$C:$C)="Lower-middle Income",IF(G1426&gt;1,IF(G1426&gt;3,0.23,0.18),0.09),IF(_xlfn.XLOOKUP(B1426,'RES TECH'!$M:$M,'RES TECH'!$C:$C)="Upper-middle Income",IF(G1426&gt;1,IF(G1426&gt;3,0.15,0.12),0.06),IF(_xlfn.XLOOKUP(B1426,'RES TECH'!$M:$M,'RES TECH'!$C:$C)="High Income",IF(G1426&gt;1,IF(G1426&gt;3,0.08,0.06),0.03))))))</f>
        <v>0.3</v>
      </c>
    </row>
    <row r="1427" spans="2:13" x14ac:dyDescent="0.25">
      <c r="B1427" t="str">
        <f>IF('RES TECH'!N1423=1,'RES TECH'!M1423,"*")</f>
        <v>RESAPALONewWH5ELC22</v>
      </c>
      <c r="C1427" t="str">
        <f>IF(B1427="*","*",_xlfn.XLOOKUP(B1427,'RES TECH'!M:M,'RES TECH'!K:K))</f>
        <v>RESELC</v>
      </c>
      <c r="D1427" t="str">
        <f>IF(B1427="*","*",_xlfn.XLOOKUP(B1427,'RES TECH'!M:M,'RES TECH'!L:L))</f>
        <v>RESAPALONewWHEUE</v>
      </c>
      <c r="E1427">
        <f>IF(B1427="*","*",_xlfn.XLOOKUP(B1427,'RES TECH'!M:M,'RES TECH'!O:O))</f>
        <v>2022</v>
      </c>
      <c r="F1427" s="12">
        <f>IF(B1427="*","*",_xlfn.XLOOKUP(B1427,'RES TECH'!M:M,'RES TECH'!Y:Y))</f>
        <v>14</v>
      </c>
      <c r="G1427" s="12">
        <f>IF(B1427="*","*",_xlfn.XLOOKUP(B1427,'RES TECH'!M:M,'RES TECH'!V:V))</f>
        <v>3.28</v>
      </c>
      <c r="H1427">
        <f>IF(B1427="*","*",_xlfn.XLOOKUP(B1427,'RES TECH'!M:M,'RES TECH'!AA:AA))</f>
        <v>31.536000000000001</v>
      </c>
      <c r="I1427" s="12">
        <f>IF(B1427="*","*",_xlfn.XLOOKUP(B1427,'RES TECH'!M:M,'RES TECH'!Z:Z))</f>
        <v>0.24</v>
      </c>
      <c r="J1427" s="12">
        <f>IF(B1427="*","*",_xlfn.XLOOKUP(B1427,'RES TECH'!M:M,'RES TECH'!S:S))</f>
        <v>1404.8192421887261</v>
      </c>
      <c r="K1427" s="12">
        <f t="shared" si="44"/>
        <v>70.24096210943631</v>
      </c>
      <c r="L1427" s="12">
        <f t="shared" si="45"/>
        <v>3.5120481054718158</v>
      </c>
      <c r="M1427">
        <f>IF(B1427="*","*",IF(_xlfn.XLOOKUP(B1427,'RES TECH'!$M:$M,'RES TECH'!$C:$C)="Low Income",IF(G1427&gt;1,IF(G1427&gt;3,0.3,0.24),0.12),IF(_xlfn.XLOOKUP(B1427,'RES TECH'!$M:$M,'RES TECH'!$C:$C)="Lower-middle Income",IF(G1427&gt;1,IF(G1427&gt;3,0.23,0.18),0.09),IF(_xlfn.XLOOKUP(B1427,'RES TECH'!$M:$M,'RES TECH'!$C:$C)="Upper-middle Income",IF(G1427&gt;1,IF(G1427&gt;3,0.15,0.12),0.06),IF(_xlfn.XLOOKUP(B1427,'RES TECH'!$M:$M,'RES TECH'!$C:$C)="High Income",IF(G1427&gt;1,IF(G1427&gt;3,0.08,0.06),0.03))))))</f>
        <v>0.3</v>
      </c>
    </row>
    <row r="1428" spans="2:13" x14ac:dyDescent="0.25">
      <c r="B1428" t="str">
        <f>IF('RES TECH'!N1424=1,'RES TECH'!M1424,"*")</f>
        <v>RESAPALONewWH6ELC20</v>
      </c>
      <c r="C1428" t="str">
        <f>IF(B1428="*","*",_xlfn.XLOOKUP(B1428,'RES TECH'!M:M,'RES TECH'!K:K))</f>
        <v>RESELC</v>
      </c>
      <c r="D1428" t="str">
        <f>IF(B1428="*","*",_xlfn.XLOOKUP(B1428,'RES TECH'!M:M,'RES TECH'!L:L))</f>
        <v>RESAPALONewWHEUE</v>
      </c>
      <c r="E1428">
        <f>IF(B1428="*","*",_xlfn.XLOOKUP(B1428,'RES TECH'!M:M,'RES TECH'!O:O))</f>
        <v>2020</v>
      </c>
      <c r="F1428" s="12">
        <f>IF(B1428="*","*",_xlfn.XLOOKUP(B1428,'RES TECH'!M:M,'RES TECH'!Y:Y))</f>
        <v>14</v>
      </c>
      <c r="G1428" s="12">
        <f>IF(B1428="*","*",_xlfn.XLOOKUP(B1428,'RES TECH'!M:M,'RES TECH'!V:V))</f>
        <v>2</v>
      </c>
      <c r="H1428">
        <f>IF(B1428="*","*",_xlfn.XLOOKUP(B1428,'RES TECH'!M:M,'RES TECH'!AA:AA))</f>
        <v>31.536000000000001</v>
      </c>
      <c r="I1428" s="12">
        <f>IF(B1428="*","*",_xlfn.XLOOKUP(B1428,'RES TECH'!M:M,'RES TECH'!Z:Z))</f>
        <v>0.24</v>
      </c>
      <c r="J1428" s="12">
        <f>IF(B1428="*","*",_xlfn.XLOOKUP(B1428,'RES TECH'!M:M,'RES TECH'!S:S))</f>
        <v>1286.340510919797</v>
      </c>
      <c r="K1428" s="12">
        <f t="shared" si="44"/>
        <v>64.31702554598985</v>
      </c>
      <c r="L1428" s="12">
        <f t="shared" si="45"/>
        <v>3.2158512772994925</v>
      </c>
      <c r="M1428">
        <f>IF(B1428="*","*",IF(_xlfn.XLOOKUP(B1428,'RES TECH'!$M:$M,'RES TECH'!$C:$C)="Low Income",IF(G1428&gt;1,IF(G1428&gt;3,0.3,0.24),0.12),IF(_xlfn.XLOOKUP(B1428,'RES TECH'!$M:$M,'RES TECH'!$C:$C)="Lower-middle Income",IF(G1428&gt;1,IF(G1428&gt;3,0.23,0.18),0.09),IF(_xlfn.XLOOKUP(B1428,'RES TECH'!$M:$M,'RES TECH'!$C:$C)="Upper-middle Income",IF(G1428&gt;1,IF(G1428&gt;3,0.15,0.12),0.06),IF(_xlfn.XLOOKUP(B1428,'RES TECH'!$M:$M,'RES TECH'!$C:$C)="High Income",IF(G1428&gt;1,IF(G1428&gt;3,0.08,0.06),0.03))))))</f>
        <v>0.24</v>
      </c>
    </row>
    <row r="1429" spans="2:13" x14ac:dyDescent="0.25">
      <c r="B1429" t="str">
        <f>IF('RES TECH'!N1425=1,'RES TECH'!M1425,"*")</f>
        <v>RESAPALONewWH6ELC22</v>
      </c>
      <c r="C1429" t="str">
        <f>IF(B1429="*","*",_xlfn.XLOOKUP(B1429,'RES TECH'!M:M,'RES TECH'!K:K))</f>
        <v>RESELC</v>
      </c>
      <c r="D1429" t="str">
        <f>IF(B1429="*","*",_xlfn.XLOOKUP(B1429,'RES TECH'!M:M,'RES TECH'!L:L))</f>
        <v>RESAPALONewWHEUE</v>
      </c>
      <c r="E1429">
        <f>IF(B1429="*","*",_xlfn.XLOOKUP(B1429,'RES TECH'!M:M,'RES TECH'!O:O))</f>
        <v>2022</v>
      </c>
      <c r="F1429" s="12">
        <f>IF(B1429="*","*",_xlfn.XLOOKUP(B1429,'RES TECH'!M:M,'RES TECH'!Y:Y))</f>
        <v>14</v>
      </c>
      <c r="G1429" s="12">
        <f>IF(B1429="*","*",_xlfn.XLOOKUP(B1429,'RES TECH'!M:M,'RES TECH'!V:V))</f>
        <v>3.3</v>
      </c>
      <c r="H1429">
        <f>IF(B1429="*","*",_xlfn.XLOOKUP(B1429,'RES TECH'!M:M,'RES TECH'!AA:AA))</f>
        <v>31.536000000000001</v>
      </c>
      <c r="I1429" s="12">
        <f>IF(B1429="*","*",_xlfn.XLOOKUP(B1429,'RES TECH'!M:M,'RES TECH'!Z:Z))</f>
        <v>0.24</v>
      </c>
      <c r="J1429" s="12">
        <f>IF(B1429="*","*",_xlfn.XLOOKUP(B1429,'RES TECH'!M:M,'RES TECH'!S:S))</f>
        <v>1557.625815113038</v>
      </c>
      <c r="K1429" s="12">
        <f t="shared" si="44"/>
        <v>77.881290755651904</v>
      </c>
      <c r="L1429" s="12">
        <f t="shared" si="45"/>
        <v>3.8940645377825955</v>
      </c>
      <c r="M1429">
        <f>IF(B1429="*","*",IF(_xlfn.XLOOKUP(B1429,'RES TECH'!$M:$M,'RES TECH'!$C:$C)="Low Income",IF(G1429&gt;1,IF(G1429&gt;3,0.3,0.24),0.12),IF(_xlfn.XLOOKUP(B1429,'RES TECH'!$M:$M,'RES TECH'!$C:$C)="Lower-middle Income",IF(G1429&gt;1,IF(G1429&gt;3,0.23,0.18),0.09),IF(_xlfn.XLOOKUP(B1429,'RES TECH'!$M:$M,'RES TECH'!$C:$C)="Upper-middle Income",IF(G1429&gt;1,IF(G1429&gt;3,0.15,0.12),0.06),IF(_xlfn.XLOOKUP(B1429,'RES TECH'!$M:$M,'RES TECH'!$C:$C)="High Income",IF(G1429&gt;1,IF(G1429&gt;3,0.08,0.06),0.03))))))</f>
        <v>0.3</v>
      </c>
    </row>
    <row r="1430" spans="2:13" x14ac:dyDescent="0.25">
      <c r="B1430" t="str">
        <f>IF('RES TECH'!N1426=1,'RES TECH'!M1426,"*")</f>
        <v>RESAPALONewWH7ELC20</v>
      </c>
      <c r="C1430" t="str">
        <f>IF(B1430="*","*",_xlfn.XLOOKUP(B1430,'RES TECH'!M:M,'RES TECH'!K:K))</f>
        <v>RESELC</v>
      </c>
      <c r="D1430" t="str">
        <f>IF(B1430="*","*",_xlfn.XLOOKUP(B1430,'RES TECH'!M:M,'RES TECH'!L:L))</f>
        <v>RESAPALONewWHEUE</v>
      </c>
      <c r="E1430">
        <f>IF(B1430="*","*",_xlfn.XLOOKUP(B1430,'RES TECH'!M:M,'RES TECH'!O:O))</f>
        <v>2020</v>
      </c>
      <c r="F1430" s="12">
        <f>IF(B1430="*","*",_xlfn.XLOOKUP(B1430,'RES TECH'!M:M,'RES TECH'!Y:Y))</f>
        <v>14</v>
      </c>
      <c r="G1430" s="12">
        <f>IF(B1430="*","*",_xlfn.XLOOKUP(B1430,'RES TECH'!M:M,'RES TECH'!V:V))</f>
        <v>3.55</v>
      </c>
      <c r="H1430">
        <f>IF(B1430="*","*",_xlfn.XLOOKUP(B1430,'RES TECH'!M:M,'RES TECH'!AA:AA))</f>
        <v>31.536000000000001</v>
      </c>
      <c r="I1430" s="12">
        <f>IF(B1430="*","*",_xlfn.XLOOKUP(B1430,'RES TECH'!M:M,'RES TECH'!Z:Z))</f>
        <v>0.24</v>
      </c>
      <c r="J1430" s="12">
        <f>IF(B1430="*","*",_xlfn.XLOOKUP(B1430,'RES TECH'!M:M,'RES TECH'!S:S))</f>
        <v>1675.6277708034199</v>
      </c>
      <c r="K1430" s="12">
        <f t="shared" si="44"/>
        <v>83.781388540171008</v>
      </c>
      <c r="L1430" s="12">
        <f t="shared" si="45"/>
        <v>4.1890694270085502</v>
      </c>
      <c r="M1430">
        <f>IF(B1430="*","*",IF(_xlfn.XLOOKUP(B1430,'RES TECH'!$M:$M,'RES TECH'!$C:$C)="Low Income",IF(G1430&gt;1,IF(G1430&gt;3,0.3,0.24),0.12),IF(_xlfn.XLOOKUP(B1430,'RES TECH'!$M:$M,'RES TECH'!$C:$C)="Lower-middle Income",IF(G1430&gt;1,IF(G1430&gt;3,0.23,0.18),0.09),IF(_xlfn.XLOOKUP(B1430,'RES TECH'!$M:$M,'RES TECH'!$C:$C)="Upper-middle Income",IF(G1430&gt;1,IF(G1430&gt;3,0.15,0.12),0.06),IF(_xlfn.XLOOKUP(B1430,'RES TECH'!$M:$M,'RES TECH'!$C:$C)="High Income",IF(G1430&gt;1,IF(G1430&gt;3,0.08,0.06),0.03))))))</f>
        <v>0.3</v>
      </c>
    </row>
    <row r="1431" spans="2:13" x14ac:dyDescent="0.25">
      <c r="B1431" t="str">
        <f>IF('RES TECH'!N1427=1,'RES TECH'!M1427,"*")</f>
        <v>RESAPALONewWH7ELC22</v>
      </c>
      <c r="C1431" t="str">
        <f>IF(B1431="*","*",_xlfn.XLOOKUP(B1431,'RES TECH'!M:M,'RES TECH'!K:K))</f>
        <v>RESELC</v>
      </c>
      <c r="D1431" t="str">
        <f>IF(B1431="*","*",_xlfn.XLOOKUP(B1431,'RES TECH'!M:M,'RES TECH'!L:L))</f>
        <v>RESAPALONewWHEUE</v>
      </c>
      <c r="E1431">
        <f>IF(B1431="*","*",_xlfn.XLOOKUP(B1431,'RES TECH'!M:M,'RES TECH'!O:O))</f>
        <v>2022</v>
      </c>
      <c r="F1431" s="12">
        <f>IF(B1431="*","*",_xlfn.XLOOKUP(B1431,'RES TECH'!M:M,'RES TECH'!Y:Y))</f>
        <v>14</v>
      </c>
      <c r="G1431" s="12">
        <f>IF(B1431="*","*",_xlfn.XLOOKUP(B1431,'RES TECH'!M:M,'RES TECH'!V:V))</f>
        <v>3.55</v>
      </c>
      <c r="H1431">
        <f>IF(B1431="*","*",_xlfn.XLOOKUP(B1431,'RES TECH'!M:M,'RES TECH'!AA:AA))</f>
        <v>31.536000000000001</v>
      </c>
      <c r="I1431" s="12">
        <f>IF(B1431="*","*",_xlfn.XLOOKUP(B1431,'RES TECH'!M:M,'RES TECH'!Z:Z))</f>
        <v>0.24</v>
      </c>
      <c r="J1431" s="12">
        <f>IF(B1431="*","*",_xlfn.XLOOKUP(B1431,'RES TECH'!M:M,'RES TECH'!S:S))</f>
        <v>1675.6277708034199</v>
      </c>
      <c r="K1431" s="12">
        <f t="shared" si="44"/>
        <v>83.781388540171008</v>
      </c>
      <c r="L1431" s="12">
        <f t="shared" si="45"/>
        <v>4.1890694270085502</v>
      </c>
      <c r="M1431">
        <f>IF(B1431="*","*",IF(_xlfn.XLOOKUP(B1431,'RES TECH'!$M:$M,'RES TECH'!$C:$C)="Low Income",IF(G1431&gt;1,IF(G1431&gt;3,0.3,0.24),0.12),IF(_xlfn.XLOOKUP(B1431,'RES TECH'!$M:$M,'RES TECH'!$C:$C)="Lower-middle Income",IF(G1431&gt;1,IF(G1431&gt;3,0.23,0.18),0.09),IF(_xlfn.XLOOKUP(B1431,'RES TECH'!$M:$M,'RES TECH'!$C:$C)="Upper-middle Income",IF(G1431&gt;1,IF(G1431&gt;3,0.15,0.12),0.06),IF(_xlfn.XLOOKUP(B1431,'RES TECH'!$M:$M,'RES TECH'!$C:$C)="High Income",IF(G1431&gt;1,IF(G1431&gt;3,0.08,0.06),0.03))))))</f>
        <v>0.3</v>
      </c>
    </row>
    <row r="1432" spans="2:13" x14ac:dyDescent="0.25">
      <c r="B1432" t="str">
        <f>IF('RES TECH'!N1428=1,'RES TECH'!M1428,"*")</f>
        <v>RESAPALONewWH1FOI20</v>
      </c>
      <c r="C1432" t="str">
        <f>IF(B1432="*","*",_xlfn.XLOOKUP(B1432,'RES TECH'!M:M,'RES TECH'!K:K))</f>
        <v>RESFOI</v>
      </c>
      <c r="D1432" t="str">
        <f>IF(B1432="*","*",_xlfn.XLOOKUP(B1432,'RES TECH'!M:M,'RES TECH'!L:L))</f>
        <v>RESAPALONewWHEUE</v>
      </c>
      <c r="E1432">
        <f>IF(B1432="*","*",_xlfn.XLOOKUP(B1432,'RES TECH'!M:M,'RES TECH'!O:O))</f>
        <v>2020</v>
      </c>
      <c r="F1432" s="12">
        <f>IF(B1432="*","*",_xlfn.XLOOKUP(B1432,'RES TECH'!M:M,'RES TECH'!Y:Y))</f>
        <v>14</v>
      </c>
      <c r="G1432" s="12">
        <f>IF(B1432="*","*",_xlfn.XLOOKUP(B1432,'RES TECH'!M:M,'RES TECH'!V:V))</f>
        <v>0.63670000000000004</v>
      </c>
      <c r="H1432">
        <f>IF(B1432="*","*",_xlfn.XLOOKUP(B1432,'RES TECH'!M:M,'RES TECH'!AA:AA))</f>
        <v>31.536000000000001</v>
      </c>
      <c r="I1432" s="12">
        <f>IF(B1432="*","*",_xlfn.XLOOKUP(B1432,'RES TECH'!M:M,'RES TECH'!Z:Z))</f>
        <v>0.24</v>
      </c>
      <c r="J1432" s="12">
        <f>IF(B1432="*","*",_xlfn.XLOOKUP(B1432,'RES TECH'!M:M,'RES TECH'!S:S))</f>
        <v>1624.8511716881651</v>
      </c>
      <c r="K1432" s="12">
        <f t="shared" si="44"/>
        <v>81.242558584408258</v>
      </c>
      <c r="L1432" s="12">
        <f t="shared" si="45"/>
        <v>4.0621279292204129</v>
      </c>
      <c r="M1432">
        <f>IF(B1432="*","*",IF(_xlfn.XLOOKUP(B1432,'RES TECH'!$M:$M,'RES TECH'!$C:$C)="Low Income",IF(G1432&gt;1,IF(G1432&gt;3,0.3,0.24),0.12),IF(_xlfn.XLOOKUP(B1432,'RES TECH'!$M:$M,'RES TECH'!$C:$C)="Lower-middle Income",IF(G1432&gt;1,IF(G1432&gt;3,0.23,0.18),0.09),IF(_xlfn.XLOOKUP(B1432,'RES TECH'!$M:$M,'RES TECH'!$C:$C)="Upper-middle Income",IF(G1432&gt;1,IF(G1432&gt;3,0.15,0.12),0.06),IF(_xlfn.XLOOKUP(B1432,'RES TECH'!$M:$M,'RES TECH'!$C:$C)="High Income",IF(G1432&gt;1,IF(G1432&gt;3,0.08,0.06),0.03))))))</f>
        <v>0.12</v>
      </c>
    </row>
    <row r="1433" spans="2:13" x14ac:dyDescent="0.25">
      <c r="B1433" t="str">
        <f>IF('RES TECH'!N1429=1,'RES TECH'!M1429,"*")</f>
        <v>RESAPALONewWH2FOI20</v>
      </c>
      <c r="C1433" t="str">
        <f>IF(B1433="*","*",_xlfn.XLOOKUP(B1433,'RES TECH'!M:M,'RES TECH'!K:K))</f>
        <v>RESFOI</v>
      </c>
      <c r="D1433" t="str">
        <f>IF(B1433="*","*",_xlfn.XLOOKUP(B1433,'RES TECH'!M:M,'RES TECH'!L:L))</f>
        <v>RESAPALONewWHEUE</v>
      </c>
      <c r="E1433">
        <f>IF(B1433="*","*",_xlfn.XLOOKUP(B1433,'RES TECH'!M:M,'RES TECH'!O:O))</f>
        <v>2020</v>
      </c>
      <c r="F1433" s="12">
        <f>IF(B1433="*","*",_xlfn.XLOOKUP(B1433,'RES TECH'!M:M,'RES TECH'!Y:Y))</f>
        <v>14</v>
      </c>
      <c r="G1433" s="12">
        <f>IF(B1433="*","*",_xlfn.XLOOKUP(B1433,'RES TECH'!M:M,'RES TECH'!V:V))</f>
        <v>0.67</v>
      </c>
      <c r="H1433">
        <f>IF(B1433="*","*",_xlfn.XLOOKUP(B1433,'RES TECH'!M:M,'RES TECH'!AA:AA))</f>
        <v>31.536000000000001</v>
      </c>
      <c r="I1433" s="12">
        <f>IF(B1433="*","*",_xlfn.XLOOKUP(B1433,'RES TECH'!M:M,'RES TECH'!Z:Z))</f>
        <v>0.24</v>
      </c>
      <c r="J1433" s="12">
        <f>IF(B1433="*","*",_xlfn.XLOOKUP(B1433,'RES TECH'!M:M,'RES TECH'!S:S))</f>
        <v>1726.404369918675</v>
      </c>
      <c r="K1433" s="12">
        <f t="shared" si="44"/>
        <v>86.320218495933759</v>
      </c>
      <c r="L1433" s="12">
        <f t="shared" si="45"/>
        <v>4.3160109247966885</v>
      </c>
      <c r="M1433">
        <f>IF(B1433="*","*",IF(_xlfn.XLOOKUP(B1433,'RES TECH'!$M:$M,'RES TECH'!$C:$C)="Low Income",IF(G1433&gt;1,IF(G1433&gt;3,0.3,0.24),0.12),IF(_xlfn.XLOOKUP(B1433,'RES TECH'!$M:$M,'RES TECH'!$C:$C)="Lower-middle Income",IF(G1433&gt;1,IF(G1433&gt;3,0.23,0.18),0.09),IF(_xlfn.XLOOKUP(B1433,'RES TECH'!$M:$M,'RES TECH'!$C:$C)="Upper-middle Income",IF(G1433&gt;1,IF(G1433&gt;3,0.15,0.12),0.06),IF(_xlfn.XLOOKUP(B1433,'RES TECH'!$M:$M,'RES TECH'!$C:$C)="High Income",IF(G1433&gt;1,IF(G1433&gt;3,0.08,0.06),0.03))))))</f>
        <v>0.12</v>
      </c>
    </row>
    <row r="1434" spans="2:13" x14ac:dyDescent="0.25">
      <c r="B1434" t="str">
        <f>IF('RES TECH'!N1430=1,'RES TECH'!M1430,"*")</f>
        <v>RESAPALONewWH4FOI20</v>
      </c>
      <c r="C1434" t="str">
        <f>IF(B1434="*","*",_xlfn.XLOOKUP(B1434,'RES TECH'!M:M,'RES TECH'!K:K))</f>
        <v>RESFOI</v>
      </c>
      <c r="D1434" t="str">
        <f>IF(B1434="*","*",_xlfn.XLOOKUP(B1434,'RES TECH'!M:M,'RES TECH'!L:L))</f>
        <v>RESAPALONewWHEUE</v>
      </c>
      <c r="E1434">
        <f>IF(B1434="*","*",_xlfn.XLOOKUP(B1434,'RES TECH'!M:M,'RES TECH'!O:O))</f>
        <v>2020</v>
      </c>
      <c r="F1434" s="12">
        <f>IF(B1434="*","*",_xlfn.XLOOKUP(B1434,'RES TECH'!M:M,'RES TECH'!Y:Y))</f>
        <v>14</v>
      </c>
      <c r="G1434" s="12">
        <f>IF(B1434="*","*",_xlfn.XLOOKUP(B1434,'RES TECH'!M:M,'RES TECH'!V:V))</f>
        <v>0.69</v>
      </c>
      <c r="H1434">
        <f>IF(B1434="*","*",_xlfn.XLOOKUP(B1434,'RES TECH'!M:M,'RES TECH'!AA:AA))</f>
        <v>31.536000000000001</v>
      </c>
      <c r="I1434" s="12">
        <f>IF(B1434="*","*",_xlfn.XLOOKUP(B1434,'RES TECH'!M:M,'RES TECH'!Z:Z))</f>
        <v>0.24</v>
      </c>
      <c r="J1434" s="12">
        <f>IF(B1434="*","*",_xlfn.XLOOKUP(B1434,'RES TECH'!M:M,'RES TECH'!S:S))</f>
        <v>1709.4788368802569</v>
      </c>
      <c r="K1434" s="12">
        <f t="shared" si="44"/>
        <v>85.473941844012856</v>
      </c>
      <c r="L1434" s="12">
        <f t="shared" si="45"/>
        <v>4.273697092200643</v>
      </c>
      <c r="M1434">
        <f>IF(B1434="*","*",IF(_xlfn.XLOOKUP(B1434,'RES TECH'!$M:$M,'RES TECH'!$C:$C)="Low Income",IF(G1434&gt;1,IF(G1434&gt;3,0.3,0.24),0.12),IF(_xlfn.XLOOKUP(B1434,'RES TECH'!$M:$M,'RES TECH'!$C:$C)="Lower-middle Income",IF(G1434&gt;1,IF(G1434&gt;3,0.23,0.18),0.09),IF(_xlfn.XLOOKUP(B1434,'RES TECH'!$M:$M,'RES TECH'!$C:$C)="Upper-middle Income",IF(G1434&gt;1,IF(G1434&gt;3,0.15,0.12),0.06),IF(_xlfn.XLOOKUP(B1434,'RES TECH'!$M:$M,'RES TECH'!$C:$C)="High Income",IF(G1434&gt;1,IF(G1434&gt;3,0.08,0.06),0.03))))))</f>
        <v>0.12</v>
      </c>
    </row>
    <row r="1435" spans="2:13" x14ac:dyDescent="0.25">
      <c r="B1435" t="str">
        <f>IF('RES TECH'!N1431=1,'RES TECH'!M1431,"*")</f>
        <v>RESAPALONewWH1LPG20</v>
      </c>
      <c r="C1435" t="str">
        <f>IF(B1435="*","*",_xlfn.XLOOKUP(B1435,'RES TECH'!M:M,'RES TECH'!K:K))</f>
        <v>RESLPG</v>
      </c>
      <c r="D1435" t="str">
        <f>IF(B1435="*","*",_xlfn.XLOOKUP(B1435,'RES TECH'!M:M,'RES TECH'!L:L))</f>
        <v>RESAPALONewWHEUE</v>
      </c>
      <c r="E1435">
        <f>IF(B1435="*","*",_xlfn.XLOOKUP(B1435,'RES TECH'!M:M,'RES TECH'!O:O))</f>
        <v>2020</v>
      </c>
      <c r="F1435" s="12">
        <f>IF(B1435="*","*",_xlfn.XLOOKUP(B1435,'RES TECH'!M:M,'RES TECH'!Y:Y))</f>
        <v>14</v>
      </c>
      <c r="G1435" s="12">
        <f>IF(B1435="*","*",_xlfn.XLOOKUP(B1435,'RES TECH'!M:M,'RES TECH'!V:V))</f>
        <v>0.61014999999999997</v>
      </c>
      <c r="H1435">
        <f>IF(B1435="*","*",_xlfn.XLOOKUP(B1435,'RES TECH'!M:M,'RES TECH'!AA:AA))</f>
        <v>31.536000000000001</v>
      </c>
      <c r="I1435" s="12">
        <f>IF(B1435="*","*",_xlfn.XLOOKUP(B1435,'RES TECH'!M:M,'RES TECH'!Z:Z))</f>
        <v>0.24</v>
      </c>
      <c r="J1435" s="12">
        <f>IF(B1435="*","*",_xlfn.XLOOKUP(B1435,'RES TECH'!M:M,'RES TECH'!S:S))</f>
        <v>1235.5639118045419</v>
      </c>
      <c r="K1435" s="12">
        <f t="shared" si="44"/>
        <v>61.778195590227099</v>
      </c>
      <c r="L1435" s="12">
        <f t="shared" si="45"/>
        <v>3.0889097795113551</v>
      </c>
      <c r="M1435">
        <f>IF(B1435="*","*",IF(_xlfn.XLOOKUP(B1435,'RES TECH'!$M:$M,'RES TECH'!$C:$C)="Low Income",IF(G1435&gt;1,IF(G1435&gt;3,0.3,0.24),0.12),IF(_xlfn.XLOOKUP(B1435,'RES TECH'!$M:$M,'RES TECH'!$C:$C)="Lower-middle Income",IF(G1435&gt;1,IF(G1435&gt;3,0.23,0.18),0.09),IF(_xlfn.XLOOKUP(B1435,'RES TECH'!$M:$M,'RES TECH'!$C:$C)="Upper-middle Income",IF(G1435&gt;1,IF(G1435&gt;3,0.15,0.12),0.06),IF(_xlfn.XLOOKUP(B1435,'RES TECH'!$M:$M,'RES TECH'!$C:$C)="High Income",IF(G1435&gt;1,IF(G1435&gt;3,0.08,0.06),0.03))))))</f>
        <v>0.12</v>
      </c>
    </row>
    <row r="1436" spans="2:13" x14ac:dyDescent="0.25">
      <c r="B1436" t="str">
        <f>IF('RES TECH'!N1432=1,'RES TECH'!M1432,"*")</f>
        <v>RESAPALONewWH2LPG20</v>
      </c>
      <c r="C1436" t="str">
        <f>IF(B1436="*","*",_xlfn.XLOOKUP(B1436,'RES TECH'!M:M,'RES TECH'!K:K))</f>
        <v>RESLPG</v>
      </c>
      <c r="D1436" t="str">
        <f>IF(B1436="*","*",_xlfn.XLOOKUP(B1436,'RES TECH'!M:M,'RES TECH'!L:L))</f>
        <v>RESAPALONewWHEUE</v>
      </c>
      <c r="E1436">
        <f>IF(B1436="*","*",_xlfn.XLOOKUP(B1436,'RES TECH'!M:M,'RES TECH'!O:O))</f>
        <v>2020</v>
      </c>
      <c r="F1436" s="12">
        <f>IF(B1436="*","*",_xlfn.XLOOKUP(B1436,'RES TECH'!M:M,'RES TECH'!Y:Y))</f>
        <v>14</v>
      </c>
      <c r="G1436" s="12">
        <f>IF(B1436="*","*",_xlfn.XLOOKUP(B1436,'RES TECH'!M:M,'RES TECH'!V:V))</f>
        <v>0.63</v>
      </c>
      <c r="H1436">
        <f>IF(B1436="*","*",_xlfn.XLOOKUP(B1436,'RES TECH'!M:M,'RES TECH'!AA:AA))</f>
        <v>31.536000000000001</v>
      </c>
      <c r="I1436" s="12">
        <f>IF(B1436="*","*",_xlfn.XLOOKUP(B1436,'RES TECH'!M:M,'RES TECH'!Z:Z))</f>
        <v>0.24</v>
      </c>
      <c r="J1436" s="12">
        <f>IF(B1436="*","*",_xlfn.XLOOKUP(B1436,'RES TECH'!M:M,'RES TECH'!S:S))</f>
        <v>1303.266043958216</v>
      </c>
      <c r="K1436" s="12">
        <f t="shared" si="44"/>
        <v>65.163302197910795</v>
      </c>
      <c r="L1436" s="12">
        <f t="shared" si="45"/>
        <v>3.2581651098955398</v>
      </c>
      <c r="M1436">
        <f>IF(B1436="*","*",IF(_xlfn.XLOOKUP(B1436,'RES TECH'!$M:$M,'RES TECH'!$C:$C)="Low Income",IF(G1436&gt;1,IF(G1436&gt;3,0.3,0.24),0.12),IF(_xlfn.XLOOKUP(B1436,'RES TECH'!$M:$M,'RES TECH'!$C:$C)="Lower-middle Income",IF(G1436&gt;1,IF(G1436&gt;3,0.23,0.18),0.09),IF(_xlfn.XLOOKUP(B1436,'RES TECH'!$M:$M,'RES TECH'!$C:$C)="Upper-middle Income",IF(G1436&gt;1,IF(G1436&gt;3,0.15,0.12),0.06),IF(_xlfn.XLOOKUP(B1436,'RES TECH'!$M:$M,'RES TECH'!$C:$C)="High Income",IF(G1436&gt;1,IF(G1436&gt;3,0.08,0.06),0.03))))))</f>
        <v>0.12</v>
      </c>
    </row>
    <row r="1437" spans="2:13" x14ac:dyDescent="0.25">
      <c r="B1437" t="str">
        <f>IF('RES TECH'!N1433=1,'RES TECH'!M1433,"*")</f>
        <v>RESAPALONewWH3LPG20</v>
      </c>
      <c r="C1437" t="str">
        <f>IF(B1437="*","*",_xlfn.XLOOKUP(B1437,'RES TECH'!M:M,'RES TECH'!K:K))</f>
        <v>RESLPG</v>
      </c>
      <c r="D1437" t="str">
        <f>IF(B1437="*","*",_xlfn.XLOOKUP(B1437,'RES TECH'!M:M,'RES TECH'!L:L))</f>
        <v>RESAPALONewWHEUE</v>
      </c>
      <c r="E1437">
        <f>IF(B1437="*","*",_xlfn.XLOOKUP(B1437,'RES TECH'!M:M,'RES TECH'!O:O))</f>
        <v>2020</v>
      </c>
      <c r="F1437" s="12">
        <f>IF(B1437="*","*",_xlfn.XLOOKUP(B1437,'RES TECH'!M:M,'RES TECH'!Y:Y))</f>
        <v>14</v>
      </c>
      <c r="G1437" s="12">
        <f>IF(B1437="*","*",_xlfn.XLOOKUP(B1437,'RES TECH'!M:M,'RES TECH'!V:V))</f>
        <v>0.66</v>
      </c>
      <c r="H1437">
        <f>IF(B1437="*","*",_xlfn.XLOOKUP(B1437,'RES TECH'!M:M,'RES TECH'!AA:AA))</f>
        <v>31.536000000000001</v>
      </c>
      <c r="I1437" s="12">
        <f>IF(B1437="*","*",_xlfn.XLOOKUP(B1437,'RES TECH'!M:M,'RES TECH'!Z:Z))</f>
        <v>0.24</v>
      </c>
      <c r="J1437" s="12">
        <f>IF(B1437="*","*",_xlfn.XLOOKUP(B1437,'RES TECH'!M:M,'RES TECH'!S:S))</f>
        <v>1370.9681761118891</v>
      </c>
      <c r="K1437" s="12">
        <f t="shared" si="44"/>
        <v>68.548408805594462</v>
      </c>
      <c r="L1437" s="12">
        <f t="shared" si="45"/>
        <v>3.4274204402797235</v>
      </c>
      <c r="M1437">
        <f>IF(B1437="*","*",IF(_xlfn.XLOOKUP(B1437,'RES TECH'!$M:$M,'RES TECH'!$C:$C)="Low Income",IF(G1437&gt;1,IF(G1437&gt;3,0.3,0.24),0.12),IF(_xlfn.XLOOKUP(B1437,'RES TECH'!$M:$M,'RES TECH'!$C:$C)="Lower-middle Income",IF(G1437&gt;1,IF(G1437&gt;3,0.23,0.18),0.09),IF(_xlfn.XLOOKUP(B1437,'RES TECH'!$M:$M,'RES TECH'!$C:$C)="Upper-middle Income",IF(G1437&gt;1,IF(G1437&gt;3,0.15,0.12),0.06),IF(_xlfn.XLOOKUP(B1437,'RES TECH'!$M:$M,'RES TECH'!$C:$C)="High Income",IF(G1437&gt;1,IF(G1437&gt;3,0.08,0.06),0.03))))))</f>
        <v>0.12</v>
      </c>
    </row>
    <row r="1438" spans="2:13" x14ac:dyDescent="0.25">
      <c r="B1438" t="str">
        <f>IF('RES TECH'!N1434=1,'RES TECH'!M1434,"*")</f>
        <v>RESAPALONewWH3LPG23</v>
      </c>
      <c r="C1438" t="str">
        <f>IF(B1438="*","*",_xlfn.XLOOKUP(B1438,'RES TECH'!M:M,'RES TECH'!K:K))</f>
        <v>RESLPG</v>
      </c>
      <c r="D1438" t="str">
        <f>IF(B1438="*","*",_xlfn.XLOOKUP(B1438,'RES TECH'!M:M,'RES TECH'!L:L))</f>
        <v>RESAPALONewWHEUE</v>
      </c>
      <c r="E1438">
        <f>IF(B1438="*","*",_xlfn.XLOOKUP(B1438,'RES TECH'!M:M,'RES TECH'!O:O))</f>
        <v>2023</v>
      </c>
      <c r="F1438" s="12">
        <f>IF(B1438="*","*",_xlfn.XLOOKUP(B1438,'RES TECH'!M:M,'RES TECH'!Y:Y))</f>
        <v>14</v>
      </c>
      <c r="G1438" s="12">
        <f>IF(B1438="*","*",_xlfn.XLOOKUP(B1438,'RES TECH'!M:M,'RES TECH'!V:V))</f>
        <v>0.83499999999999996</v>
      </c>
      <c r="H1438">
        <f>IF(B1438="*","*",_xlfn.XLOOKUP(B1438,'RES TECH'!M:M,'RES TECH'!AA:AA))</f>
        <v>31.536000000000001</v>
      </c>
      <c r="I1438" s="12">
        <f>IF(B1438="*","*",_xlfn.XLOOKUP(B1438,'RES TECH'!M:M,'RES TECH'!Z:Z))</f>
        <v>0.24</v>
      </c>
      <c r="J1438" s="12">
        <f>IF(B1438="*","*",_xlfn.XLOOKUP(B1438,'RES TECH'!M:M,'RES TECH'!S:S))</f>
        <v>2146.09490211205</v>
      </c>
      <c r="K1438" s="12">
        <f t="shared" si="44"/>
        <v>107.30474510560251</v>
      </c>
      <c r="L1438" s="12">
        <f t="shared" si="45"/>
        <v>5.3652372552801255</v>
      </c>
      <c r="M1438">
        <f>IF(B1438="*","*",IF(_xlfn.XLOOKUP(B1438,'RES TECH'!$M:$M,'RES TECH'!$C:$C)="Low Income",IF(G1438&gt;1,IF(G1438&gt;3,0.3,0.24),0.12),IF(_xlfn.XLOOKUP(B1438,'RES TECH'!$M:$M,'RES TECH'!$C:$C)="Lower-middle Income",IF(G1438&gt;1,IF(G1438&gt;3,0.23,0.18),0.09),IF(_xlfn.XLOOKUP(B1438,'RES TECH'!$M:$M,'RES TECH'!$C:$C)="Upper-middle Income",IF(G1438&gt;1,IF(G1438&gt;3,0.15,0.12),0.06),IF(_xlfn.XLOOKUP(B1438,'RES TECH'!$M:$M,'RES TECH'!$C:$C)="High Income",IF(G1438&gt;1,IF(G1438&gt;3,0.08,0.06),0.03))))))</f>
        <v>0.12</v>
      </c>
    </row>
    <row r="1439" spans="2:13" x14ac:dyDescent="0.25">
      <c r="B1439" t="str">
        <f>IF('RES TECH'!N1435=1,'RES TECH'!M1435,"*")</f>
        <v>*</v>
      </c>
      <c r="C1439" t="str">
        <f>IF(B1439="*","*",_xlfn.XLOOKUP(B1439,'RES TECH'!M:M,'RES TECH'!K:K))</f>
        <v>*</v>
      </c>
      <c r="D1439" t="str">
        <f>IF(B1439="*","*",_xlfn.XLOOKUP(B1439,'RES TECH'!M:M,'RES TECH'!L:L))</f>
        <v>*</v>
      </c>
      <c r="E1439" t="str">
        <f>IF(B1439="*","*",_xlfn.XLOOKUP(B1439,'RES TECH'!M:M,'RES TECH'!O:O))</f>
        <v>*</v>
      </c>
      <c r="F1439" s="12" t="str">
        <f>IF(B1439="*","*",_xlfn.XLOOKUP(B1439,'RES TECH'!M:M,'RES TECH'!Y:Y))</f>
        <v>*</v>
      </c>
      <c r="G1439" s="12" t="str">
        <f>IF(B1439="*","*",_xlfn.XLOOKUP(B1439,'RES TECH'!M:M,'RES TECH'!V:V))</f>
        <v>*</v>
      </c>
      <c r="H1439" t="str">
        <f>IF(B1439="*","*",_xlfn.XLOOKUP(B1439,'RES TECH'!M:M,'RES TECH'!AA:AA))</f>
        <v>*</v>
      </c>
      <c r="I1439" s="12" t="str">
        <f>IF(B1439="*","*",_xlfn.XLOOKUP(B1439,'RES TECH'!M:M,'RES TECH'!Z:Z))</f>
        <v>*</v>
      </c>
      <c r="J1439" s="12" t="str">
        <f>IF(B1439="*","*",_xlfn.XLOOKUP(B1439,'RES TECH'!M:M,'RES TECH'!S:S))</f>
        <v>*</v>
      </c>
      <c r="K1439" s="12" t="str">
        <f t="shared" si="44"/>
        <v>*</v>
      </c>
      <c r="L1439" s="12" t="str">
        <f t="shared" si="45"/>
        <v>*</v>
      </c>
      <c r="M1439" t="str">
        <f>IF(B1439="*","*",IF(_xlfn.XLOOKUP(B1439,'RES TECH'!$M:$M,'RES TECH'!$C:$C)="Low Income",IF(G1439&gt;1,IF(G1439&gt;3,0.3,0.24),0.12),IF(_xlfn.XLOOKUP(B1439,'RES TECH'!$M:$M,'RES TECH'!$C:$C)="Lower-middle Income",IF(G1439&gt;1,IF(G1439&gt;3,0.23,0.18),0.09),IF(_xlfn.XLOOKUP(B1439,'RES TECH'!$M:$M,'RES TECH'!$C:$C)="Upper-middle Income",IF(G1439&gt;1,IF(G1439&gt;3,0.15,0.12),0.06),IF(_xlfn.XLOOKUP(B1439,'RES TECH'!$M:$M,'RES TECH'!$C:$C)="High Income",IF(G1439&gt;1,IF(G1439&gt;3,0.08,0.06),0.03))))))</f>
        <v>*</v>
      </c>
    </row>
    <row r="1440" spans="2:13" x14ac:dyDescent="0.25">
      <c r="B1440" t="str">
        <f>IF('RES TECH'!N1436=1,'RES TECH'!M1436,"*")</f>
        <v>RESAPALONewWH4LPG20</v>
      </c>
      <c r="C1440" t="str">
        <f>IF(B1440="*","*",_xlfn.XLOOKUP(B1440,'RES TECH'!M:M,'RES TECH'!K:K))</f>
        <v>RESLPG</v>
      </c>
      <c r="D1440" t="str">
        <f>IF(B1440="*","*",_xlfn.XLOOKUP(B1440,'RES TECH'!M:M,'RES TECH'!L:L))</f>
        <v>RESAPALONewWHEUE</v>
      </c>
      <c r="E1440">
        <f>IF(B1440="*","*",_xlfn.XLOOKUP(B1440,'RES TECH'!M:M,'RES TECH'!O:O))</f>
        <v>2020</v>
      </c>
      <c r="F1440" s="12">
        <f>IF(B1440="*","*",_xlfn.XLOOKUP(B1440,'RES TECH'!M:M,'RES TECH'!Y:Y))</f>
        <v>14</v>
      </c>
      <c r="G1440" s="12">
        <f>IF(B1440="*","*",_xlfn.XLOOKUP(B1440,'RES TECH'!M:M,'RES TECH'!V:V))</f>
        <v>0.81</v>
      </c>
      <c r="H1440">
        <f>IF(B1440="*","*",_xlfn.XLOOKUP(B1440,'RES TECH'!M:M,'RES TECH'!AA:AA))</f>
        <v>31.536000000000001</v>
      </c>
      <c r="I1440" s="12">
        <f>IF(B1440="*","*",_xlfn.XLOOKUP(B1440,'RES TECH'!M:M,'RES TECH'!Z:Z))</f>
        <v>0.24</v>
      </c>
      <c r="J1440" s="12">
        <f>IF(B1440="*","*",_xlfn.XLOOKUP(B1440,'RES TECH'!M:M,'RES TECH'!S:S))</f>
        <v>2081.8405637254609</v>
      </c>
      <c r="K1440" s="12">
        <f t="shared" si="44"/>
        <v>104.09202818627305</v>
      </c>
      <c r="L1440" s="12">
        <f t="shared" si="45"/>
        <v>5.2046014093136534</v>
      </c>
      <c r="M1440">
        <f>IF(B1440="*","*",IF(_xlfn.XLOOKUP(B1440,'RES TECH'!$M:$M,'RES TECH'!$C:$C)="Low Income",IF(G1440&gt;1,IF(G1440&gt;3,0.3,0.24),0.12),IF(_xlfn.XLOOKUP(B1440,'RES TECH'!$M:$M,'RES TECH'!$C:$C)="Lower-middle Income",IF(G1440&gt;1,IF(G1440&gt;3,0.23,0.18),0.09),IF(_xlfn.XLOOKUP(B1440,'RES TECH'!$M:$M,'RES TECH'!$C:$C)="Upper-middle Income",IF(G1440&gt;1,IF(G1440&gt;3,0.15,0.12),0.06),IF(_xlfn.XLOOKUP(B1440,'RES TECH'!$M:$M,'RES TECH'!$C:$C)="High Income",IF(G1440&gt;1,IF(G1440&gt;3,0.08,0.06),0.03))))))</f>
        <v>0.12</v>
      </c>
    </row>
    <row r="1441" spans="2:13" x14ac:dyDescent="0.25">
      <c r="B1441" t="str">
        <f>IF('RES TECH'!N1437=1,'RES TECH'!M1437,"*")</f>
        <v>*</v>
      </c>
      <c r="C1441" t="str">
        <f>IF(B1441="*","*",_xlfn.XLOOKUP(B1441,'RES TECH'!M:M,'RES TECH'!K:K))</f>
        <v>*</v>
      </c>
      <c r="D1441" t="str">
        <f>IF(B1441="*","*",_xlfn.XLOOKUP(B1441,'RES TECH'!M:M,'RES TECH'!L:L))</f>
        <v>*</v>
      </c>
      <c r="E1441" t="str">
        <f>IF(B1441="*","*",_xlfn.XLOOKUP(B1441,'RES TECH'!M:M,'RES TECH'!O:O))</f>
        <v>*</v>
      </c>
      <c r="F1441" s="12" t="str">
        <f>IF(B1441="*","*",_xlfn.XLOOKUP(B1441,'RES TECH'!M:M,'RES TECH'!Y:Y))</f>
        <v>*</v>
      </c>
      <c r="G1441" s="12" t="str">
        <f>IF(B1441="*","*",_xlfn.XLOOKUP(B1441,'RES TECH'!M:M,'RES TECH'!V:V))</f>
        <v>*</v>
      </c>
      <c r="H1441" t="str">
        <f>IF(B1441="*","*",_xlfn.XLOOKUP(B1441,'RES TECH'!M:M,'RES TECH'!AA:AA))</f>
        <v>*</v>
      </c>
      <c r="I1441" s="12" t="str">
        <f>IF(B1441="*","*",_xlfn.XLOOKUP(B1441,'RES TECH'!M:M,'RES TECH'!Z:Z))</f>
        <v>*</v>
      </c>
      <c r="J1441" s="12" t="str">
        <f>IF(B1441="*","*",_xlfn.XLOOKUP(B1441,'RES TECH'!M:M,'RES TECH'!S:S))</f>
        <v>*</v>
      </c>
      <c r="K1441" s="12" t="str">
        <f t="shared" si="44"/>
        <v>*</v>
      </c>
      <c r="L1441" s="12" t="str">
        <f t="shared" si="45"/>
        <v>*</v>
      </c>
      <c r="M1441" t="str">
        <f>IF(B1441="*","*",IF(_xlfn.XLOOKUP(B1441,'RES TECH'!$M:$M,'RES TECH'!$C:$C)="Low Income",IF(G1441&gt;1,IF(G1441&gt;3,0.3,0.24),0.12),IF(_xlfn.XLOOKUP(B1441,'RES TECH'!$M:$M,'RES TECH'!$C:$C)="Lower-middle Income",IF(G1441&gt;1,IF(G1441&gt;3,0.23,0.18),0.09),IF(_xlfn.XLOOKUP(B1441,'RES TECH'!$M:$M,'RES TECH'!$C:$C)="Upper-middle Income",IF(G1441&gt;1,IF(G1441&gt;3,0.15,0.12),0.06),IF(_xlfn.XLOOKUP(B1441,'RES TECH'!$M:$M,'RES TECH'!$C:$C)="High Income",IF(G1441&gt;1,IF(G1441&gt;3,0.08,0.06),0.03))))))</f>
        <v>*</v>
      </c>
    </row>
    <row r="1442" spans="2:13" x14ac:dyDescent="0.25">
      <c r="B1442" t="str">
        <f>IF('RES TECH'!N1438=1,'RES TECH'!M1438,"*")</f>
        <v>RESAPALONewWH2SOL20</v>
      </c>
      <c r="C1442" t="str">
        <f>IF(B1442="*","*",_xlfn.XLOOKUP(B1442,'RES TECH'!M:M,'RES TECH'!K:K))</f>
        <v>RESSOL</v>
      </c>
      <c r="D1442" t="str">
        <f>IF(B1442="*","*",_xlfn.XLOOKUP(B1442,'RES TECH'!M:M,'RES TECH'!L:L))</f>
        <v>RESAPALONewWHEUE</v>
      </c>
      <c r="E1442">
        <f>IF(B1442="*","*",_xlfn.XLOOKUP(B1442,'RES TECH'!M:M,'RES TECH'!O:O))</f>
        <v>2020</v>
      </c>
      <c r="F1442" s="12">
        <f>IF(B1442="*","*",_xlfn.XLOOKUP(B1442,'RES TECH'!M:M,'RES TECH'!Y:Y))</f>
        <v>23</v>
      </c>
      <c r="G1442" s="12">
        <f>IF(B1442="*","*",_xlfn.XLOOKUP(B1442,'RES TECH'!M:M,'RES TECH'!V:V))</f>
        <v>1</v>
      </c>
      <c r="H1442">
        <f>IF(B1442="*","*",_xlfn.XLOOKUP(B1442,'RES TECH'!M:M,'RES TECH'!AA:AA))</f>
        <v>31.536000000000001</v>
      </c>
      <c r="I1442" s="12">
        <f>IF(B1442="*","*",_xlfn.XLOOKUP(B1442,'RES TECH'!M:M,'RES TECH'!Z:Z))</f>
        <v>0.24</v>
      </c>
      <c r="J1442" s="12">
        <f>IF(B1442="*","*",_xlfn.XLOOKUP(B1442,'RES TECH'!M:M,'RES TECH'!S:S))</f>
        <v>7447.2345369040904</v>
      </c>
      <c r="K1442" s="12">
        <f t="shared" si="44"/>
        <v>372.36172684520454</v>
      </c>
      <c r="L1442" s="12">
        <f t="shared" si="45"/>
        <v>18.618086342260227</v>
      </c>
      <c r="M1442">
        <f>IF(B1442="*","*",IF(_xlfn.XLOOKUP(B1442,'RES TECH'!$M:$M,'RES TECH'!$C:$C)="Low Income",IF(G1442&gt;1,IF(G1442&gt;3,0.3,0.24),0.12),IF(_xlfn.XLOOKUP(B1442,'RES TECH'!$M:$M,'RES TECH'!$C:$C)="Lower-middle Income",IF(G1442&gt;1,IF(G1442&gt;3,0.23,0.18),0.09),IF(_xlfn.XLOOKUP(B1442,'RES TECH'!$M:$M,'RES TECH'!$C:$C)="Upper-middle Income",IF(G1442&gt;1,IF(G1442&gt;3,0.15,0.12),0.06),IF(_xlfn.XLOOKUP(B1442,'RES TECH'!$M:$M,'RES TECH'!$C:$C)="High Income",IF(G1442&gt;1,IF(G1442&gt;3,0.08,0.06),0.03))))))</f>
        <v>0.12</v>
      </c>
    </row>
    <row r="1443" spans="2:13" x14ac:dyDescent="0.25">
      <c r="B1443" t="str">
        <f>IF('RES TECH'!N1439=1,'RES TECH'!M1439,"*")</f>
        <v>RESAPALONewWH2SOL23</v>
      </c>
      <c r="C1443" t="str">
        <f>IF(B1443="*","*",_xlfn.XLOOKUP(B1443,'RES TECH'!M:M,'RES TECH'!K:K))</f>
        <v>RESSOL</v>
      </c>
      <c r="D1443" t="str">
        <f>IF(B1443="*","*",_xlfn.XLOOKUP(B1443,'RES TECH'!M:M,'RES TECH'!L:L))</f>
        <v>RESAPALONewWHEUE</v>
      </c>
      <c r="E1443">
        <f>IF(B1443="*","*",_xlfn.XLOOKUP(B1443,'RES TECH'!M:M,'RES TECH'!O:O))</f>
        <v>2023</v>
      </c>
      <c r="F1443" s="12">
        <f>IF(B1443="*","*",_xlfn.XLOOKUP(B1443,'RES TECH'!M:M,'RES TECH'!Y:Y))</f>
        <v>23</v>
      </c>
      <c r="G1443" s="12">
        <f>IF(B1443="*","*",_xlfn.XLOOKUP(B1443,'RES TECH'!M:M,'RES TECH'!V:V))</f>
        <v>1</v>
      </c>
      <c r="H1443">
        <f>IF(B1443="*","*",_xlfn.XLOOKUP(B1443,'RES TECH'!M:M,'RES TECH'!AA:AA))</f>
        <v>31.536000000000001</v>
      </c>
      <c r="I1443" s="12">
        <f>IF(B1443="*","*",_xlfn.XLOOKUP(B1443,'RES TECH'!M:M,'RES TECH'!Z:Z))</f>
        <v>0.24</v>
      </c>
      <c r="J1443" s="12">
        <f>IF(B1443="*","*",_xlfn.XLOOKUP(B1443,'RES TECH'!M:M,'RES TECH'!S:S))</f>
        <v>7447.2345369040904</v>
      </c>
      <c r="K1443" s="12">
        <f t="shared" si="44"/>
        <v>372.36172684520454</v>
      </c>
      <c r="L1443" s="12">
        <f t="shared" si="45"/>
        <v>18.618086342260227</v>
      </c>
      <c r="M1443">
        <f>IF(B1443="*","*",IF(_xlfn.XLOOKUP(B1443,'RES TECH'!$M:$M,'RES TECH'!$C:$C)="Low Income",IF(G1443&gt;1,IF(G1443&gt;3,0.3,0.24),0.12),IF(_xlfn.XLOOKUP(B1443,'RES TECH'!$M:$M,'RES TECH'!$C:$C)="Lower-middle Income",IF(G1443&gt;1,IF(G1443&gt;3,0.23,0.18),0.09),IF(_xlfn.XLOOKUP(B1443,'RES TECH'!$M:$M,'RES TECH'!$C:$C)="Upper-middle Income",IF(G1443&gt;1,IF(G1443&gt;3,0.15,0.12),0.06),IF(_xlfn.XLOOKUP(B1443,'RES TECH'!$M:$M,'RES TECH'!$C:$C)="High Income",IF(G1443&gt;1,IF(G1443&gt;3,0.08,0.06),0.03))))))</f>
        <v>0.12</v>
      </c>
    </row>
    <row r="1444" spans="2:13" x14ac:dyDescent="0.25">
      <c r="B1444" t="str">
        <f>IF('RES TECH'!N1440=1,'RES TECH'!M1440,"*")</f>
        <v>RESAPALONewWH2SOL24</v>
      </c>
      <c r="C1444" t="str">
        <f>IF(B1444="*","*",_xlfn.XLOOKUP(B1444,'RES TECH'!M:M,'RES TECH'!K:K))</f>
        <v>RESSOL</v>
      </c>
      <c r="D1444" t="str">
        <f>IF(B1444="*","*",_xlfn.XLOOKUP(B1444,'RES TECH'!M:M,'RES TECH'!L:L))</f>
        <v>RESAPALONewWHEUE</v>
      </c>
      <c r="E1444">
        <f>IF(B1444="*","*",_xlfn.XLOOKUP(B1444,'RES TECH'!M:M,'RES TECH'!O:O))</f>
        <v>2024</v>
      </c>
      <c r="F1444" s="12">
        <f>IF(B1444="*","*",_xlfn.XLOOKUP(B1444,'RES TECH'!M:M,'RES TECH'!Y:Y))</f>
        <v>23</v>
      </c>
      <c r="G1444" s="12">
        <f>IF(B1444="*","*",_xlfn.XLOOKUP(B1444,'RES TECH'!M:M,'RES TECH'!V:V))</f>
        <v>1</v>
      </c>
      <c r="H1444">
        <f>IF(B1444="*","*",_xlfn.XLOOKUP(B1444,'RES TECH'!M:M,'RES TECH'!AA:AA))</f>
        <v>31.536000000000001</v>
      </c>
      <c r="I1444" s="12">
        <f>IF(B1444="*","*",_xlfn.XLOOKUP(B1444,'RES TECH'!M:M,'RES TECH'!Z:Z))</f>
        <v>0.24</v>
      </c>
      <c r="J1444" s="12">
        <f>IF(B1444="*","*",_xlfn.XLOOKUP(B1444,'RES TECH'!M:M,'RES TECH'!S:S))</f>
        <v>7447.2345369040904</v>
      </c>
      <c r="K1444" s="12">
        <f t="shared" si="44"/>
        <v>372.36172684520454</v>
      </c>
      <c r="L1444" s="12">
        <f t="shared" si="45"/>
        <v>18.618086342260227</v>
      </c>
      <c r="M1444">
        <f>IF(B1444="*","*",IF(_xlfn.XLOOKUP(B1444,'RES TECH'!$M:$M,'RES TECH'!$C:$C)="Low Income",IF(G1444&gt;1,IF(G1444&gt;3,0.3,0.24),0.12),IF(_xlfn.XLOOKUP(B1444,'RES TECH'!$M:$M,'RES TECH'!$C:$C)="Lower-middle Income",IF(G1444&gt;1,IF(G1444&gt;3,0.23,0.18),0.09),IF(_xlfn.XLOOKUP(B1444,'RES TECH'!$M:$M,'RES TECH'!$C:$C)="Upper-middle Income",IF(G1444&gt;1,IF(G1444&gt;3,0.15,0.12),0.06),IF(_xlfn.XLOOKUP(B1444,'RES TECH'!$M:$M,'RES TECH'!$C:$C)="High Income",IF(G1444&gt;1,IF(G1444&gt;3,0.08,0.06),0.03))))))</f>
        <v>0.12</v>
      </c>
    </row>
    <row r="1445" spans="2:13" x14ac:dyDescent="0.25">
      <c r="B1445" t="str">
        <f>IF('RES TECH'!N1441=1,'RES TECH'!M1441,"*")</f>
        <v>RESAPALONewSHAHP1ELC20</v>
      </c>
      <c r="C1445" t="str">
        <f>IF(B1445="*","*",_xlfn.XLOOKUP(B1445,'RES TECH'!M:M,'RES TECH'!K:K))</f>
        <v>RESELC</v>
      </c>
      <c r="D1445" t="str">
        <f>IF(B1445="*","*",_xlfn.XLOOKUP(B1445,'RES TECH'!M:M,'RES TECH'!L:L))</f>
        <v>RESAPALONewSHEUE</v>
      </c>
      <c r="E1445">
        <f>IF(B1445="*","*",_xlfn.XLOOKUP(B1445,'RES TECH'!M:M,'RES TECH'!O:O))</f>
        <v>2020</v>
      </c>
      <c r="F1445" s="12">
        <f>IF(B1445="*","*",_xlfn.XLOOKUP(B1445,'RES TECH'!M:M,'RES TECH'!Y:Y))</f>
        <v>16</v>
      </c>
      <c r="G1445" s="12">
        <f>IF(B1445="*","*",_xlfn.XLOOKUP(B1445,'RES TECH'!M:M,'RES TECH'!V:V))</f>
        <v>2.4032825322391562</v>
      </c>
      <c r="H1445">
        <f>IF(B1445="*","*",_xlfn.XLOOKUP(B1445,'RES TECH'!M:M,'RES TECH'!AA:AA))</f>
        <v>31.536000000000001</v>
      </c>
      <c r="I1445" s="12">
        <f>IF(B1445="*","*",_xlfn.XLOOKUP(B1445,'RES TECH'!M:M,'RES TECH'!Z:Z))</f>
        <v>9.8628146588536497E-2</v>
      </c>
      <c r="J1445" s="12">
        <f>IF(B1445="*","*",_xlfn.XLOOKUP(B1445,'RES TECH'!M:M,'RES TECH'!S:S))</f>
        <v>748.30804646908018</v>
      </c>
      <c r="K1445" s="12">
        <f t="shared" si="44"/>
        <v>37.415402323454011</v>
      </c>
      <c r="L1445" s="12">
        <f t="shared" si="45"/>
        <v>1.8707701161727006</v>
      </c>
      <c r="M1445">
        <f>IF(B1445="*","*",IF(_xlfn.XLOOKUP(B1445,'RES TECH'!$M:$M,'RES TECH'!$C:$C)="Low Income",IF(G1445&gt;1,IF(G1445&gt;3,0.3,0.24),0.12),IF(_xlfn.XLOOKUP(B1445,'RES TECH'!$M:$M,'RES TECH'!$C:$C)="Lower-middle Income",IF(G1445&gt;1,IF(G1445&gt;3,0.23,0.18),0.09),IF(_xlfn.XLOOKUP(B1445,'RES TECH'!$M:$M,'RES TECH'!$C:$C)="Upper-middle Income",IF(G1445&gt;1,IF(G1445&gt;3,0.15,0.12),0.06),IF(_xlfn.XLOOKUP(B1445,'RES TECH'!$M:$M,'RES TECH'!$C:$C)="High Income",IF(G1445&gt;1,IF(G1445&gt;3,0.08,0.06),0.03))))))</f>
        <v>0.24</v>
      </c>
    </row>
    <row r="1446" spans="2:13" x14ac:dyDescent="0.25">
      <c r="B1446" t="str">
        <f>IF('RES TECH'!N1442=1,'RES TECH'!M1442,"*")</f>
        <v>RESAPALONewSHAHP1ELC23</v>
      </c>
      <c r="C1446" t="str">
        <f>IF(B1446="*","*",_xlfn.XLOOKUP(B1446,'RES TECH'!M:M,'RES TECH'!K:K))</f>
        <v>RESELC</v>
      </c>
      <c r="D1446" t="str">
        <f>IF(B1446="*","*",_xlfn.XLOOKUP(B1446,'RES TECH'!M:M,'RES TECH'!L:L))</f>
        <v>RESAPALONewSHEUE</v>
      </c>
      <c r="E1446">
        <f>IF(B1446="*","*",_xlfn.XLOOKUP(B1446,'RES TECH'!M:M,'RES TECH'!O:O))</f>
        <v>2023</v>
      </c>
      <c r="F1446" s="12">
        <f>IF(B1446="*","*",_xlfn.XLOOKUP(B1446,'RES TECH'!M:M,'RES TECH'!Y:Y))</f>
        <v>16</v>
      </c>
      <c r="G1446" s="12">
        <f>IF(B1446="*","*",_xlfn.XLOOKUP(B1446,'RES TECH'!M:M,'RES TECH'!V:V))</f>
        <v>2.4032825322391562</v>
      </c>
      <c r="H1446">
        <f>IF(B1446="*","*",_xlfn.XLOOKUP(B1446,'RES TECH'!M:M,'RES TECH'!AA:AA))</f>
        <v>31.536000000000001</v>
      </c>
      <c r="I1446" s="12">
        <f>IF(B1446="*","*",_xlfn.XLOOKUP(B1446,'RES TECH'!M:M,'RES TECH'!Z:Z))</f>
        <v>9.8628146588536497E-2</v>
      </c>
      <c r="J1446" s="12">
        <f>IF(B1446="*","*",_xlfn.XLOOKUP(B1446,'RES TECH'!M:M,'RES TECH'!S:S))</f>
        <v>748.30804646908018</v>
      </c>
      <c r="K1446" s="12">
        <f t="shared" si="44"/>
        <v>37.415402323454011</v>
      </c>
      <c r="L1446" s="12">
        <f t="shared" si="45"/>
        <v>1.8707701161727006</v>
      </c>
      <c r="M1446">
        <f>IF(B1446="*","*",IF(_xlfn.XLOOKUP(B1446,'RES TECH'!$M:$M,'RES TECH'!$C:$C)="Low Income",IF(G1446&gt;1,IF(G1446&gt;3,0.3,0.24),0.12),IF(_xlfn.XLOOKUP(B1446,'RES TECH'!$M:$M,'RES TECH'!$C:$C)="Lower-middle Income",IF(G1446&gt;1,IF(G1446&gt;3,0.23,0.18),0.09),IF(_xlfn.XLOOKUP(B1446,'RES TECH'!$M:$M,'RES TECH'!$C:$C)="Upper-middle Income",IF(G1446&gt;1,IF(G1446&gt;3,0.15,0.12),0.06),IF(_xlfn.XLOOKUP(B1446,'RES TECH'!$M:$M,'RES TECH'!$C:$C)="High Income",IF(G1446&gt;1,IF(G1446&gt;3,0.08,0.06),0.03))))))</f>
        <v>0.24</v>
      </c>
    </row>
    <row r="1447" spans="2:13" x14ac:dyDescent="0.25">
      <c r="B1447" t="str">
        <f>IF('RES TECH'!N1443=1,'RES TECH'!M1443,"*")</f>
        <v>RESAPALONewSHAHP2ELC20</v>
      </c>
      <c r="C1447" t="str">
        <f>IF(B1447="*","*",_xlfn.XLOOKUP(B1447,'RES TECH'!M:M,'RES TECH'!K:K))</f>
        <v>RESELC</v>
      </c>
      <c r="D1447" t="str">
        <f>IF(B1447="*","*",_xlfn.XLOOKUP(B1447,'RES TECH'!M:M,'RES TECH'!L:L))</f>
        <v>RESAPALONewSHEUE</v>
      </c>
      <c r="E1447">
        <f>IF(B1447="*","*",_xlfn.XLOOKUP(B1447,'RES TECH'!M:M,'RES TECH'!O:O))</f>
        <v>2020</v>
      </c>
      <c r="F1447" s="12">
        <f>IF(B1447="*","*",_xlfn.XLOOKUP(B1447,'RES TECH'!M:M,'RES TECH'!Y:Y))</f>
        <v>16</v>
      </c>
      <c r="G1447" s="12">
        <f>IF(B1447="*","*",_xlfn.XLOOKUP(B1447,'RES TECH'!M:M,'RES TECH'!V:V))</f>
        <v>2.5205158264947238</v>
      </c>
      <c r="H1447">
        <f>IF(B1447="*","*",_xlfn.XLOOKUP(B1447,'RES TECH'!M:M,'RES TECH'!AA:AA))</f>
        <v>31.536000000000001</v>
      </c>
      <c r="I1447" s="12">
        <f>IF(B1447="*","*",_xlfn.XLOOKUP(B1447,'RES TECH'!M:M,'RES TECH'!Z:Z))</f>
        <v>9.8628146588536497E-2</v>
      </c>
      <c r="J1447" s="12">
        <f>IF(B1447="*","*",_xlfn.XLOOKUP(B1447,'RES TECH'!M:M,'RES TECH'!S:S))</f>
        <v>786.88062618398124</v>
      </c>
      <c r="K1447" s="12">
        <f t="shared" si="44"/>
        <v>39.344031309199067</v>
      </c>
      <c r="L1447" s="12">
        <f t="shared" si="45"/>
        <v>1.9672015654599535</v>
      </c>
      <c r="M1447">
        <f>IF(B1447="*","*",IF(_xlfn.XLOOKUP(B1447,'RES TECH'!$M:$M,'RES TECH'!$C:$C)="Low Income",IF(G1447&gt;1,IF(G1447&gt;3,0.3,0.24),0.12),IF(_xlfn.XLOOKUP(B1447,'RES TECH'!$M:$M,'RES TECH'!$C:$C)="Lower-middle Income",IF(G1447&gt;1,IF(G1447&gt;3,0.23,0.18),0.09),IF(_xlfn.XLOOKUP(B1447,'RES TECH'!$M:$M,'RES TECH'!$C:$C)="Upper-middle Income",IF(G1447&gt;1,IF(G1447&gt;3,0.15,0.12),0.06),IF(_xlfn.XLOOKUP(B1447,'RES TECH'!$M:$M,'RES TECH'!$C:$C)="High Income",IF(G1447&gt;1,IF(G1447&gt;3,0.08,0.06),0.03))))))</f>
        <v>0.24</v>
      </c>
    </row>
    <row r="1448" spans="2:13" x14ac:dyDescent="0.25">
      <c r="B1448" t="str">
        <f>IF('RES TECH'!N1444=1,'RES TECH'!M1444,"*")</f>
        <v>RESAPALONewSHAHP2ELC23</v>
      </c>
      <c r="C1448" t="str">
        <f>IF(B1448="*","*",_xlfn.XLOOKUP(B1448,'RES TECH'!M:M,'RES TECH'!K:K))</f>
        <v>RESELC</v>
      </c>
      <c r="D1448" t="str">
        <f>IF(B1448="*","*",_xlfn.XLOOKUP(B1448,'RES TECH'!M:M,'RES TECH'!L:L))</f>
        <v>RESAPALONewSHEUE</v>
      </c>
      <c r="E1448">
        <f>IF(B1448="*","*",_xlfn.XLOOKUP(B1448,'RES TECH'!M:M,'RES TECH'!O:O))</f>
        <v>2023</v>
      </c>
      <c r="F1448" s="12">
        <f>IF(B1448="*","*",_xlfn.XLOOKUP(B1448,'RES TECH'!M:M,'RES TECH'!Y:Y))</f>
        <v>16</v>
      </c>
      <c r="G1448" s="12">
        <f>IF(B1448="*","*",_xlfn.XLOOKUP(B1448,'RES TECH'!M:M,'RES TECH'!V:V))</f>
        <v>2.5791324736225092</v>
      </c>
      <c r="H1448">
        <f>IF(B1448="*","*",_xlfn.XLOOKUP(B1448,'RES TECH'!M:M,'RES TECH'!AA:AA))</f>
        <v>31.536000000000001</v>
      </c>
      <c r="I1448" s="12">
        <f>IF(B1448="*","*",_xlfn.XLOOKUP(B1448,'RES TECH'!M:M,'RES TECH'!Z:Z))</f>
        <v>9.8628146588536497E-2</v>
      </c>
      <c r="J1448" s="12">
        <f>IF(B1448="*","*",_xlfn.XLOOKUP(B1448,'RES TECH'!M:M,'RES TECH'!S:S))</f>
        <v>794.59514212696138</v>
      </c>
      <c r="K1448" s="12">
        <f t="shared" si="44"/>
        <v>39.729757106348075</v>
      </c>
      <c r="L1448" s="12">
        <f t="shared" si="45"/>
        <v>1.9864878553174039</v>
      </c>
      <c r="M1448">
        <f>IF(B1448="*","*",IF(_xlfn.XLOOKUP(B1448,'RES TECH'!$M:$M,'RES TECH'!$C:$C)="Low Income",IF(G1448&gt;1,IF(G1448&gt;3,0.3,0.24),0.12),IF(_xlfn.XLOOKUP(B1448,'RES TECH'!$M:$M,'RES TECH'!$C:$C)="Lower-middle Income",IF(G1448&gt;1,IF(G1448&gt;3,0.23,0.18),0.09),IF(_xlfn.XLOOKUP(B1448,'RES TECH'!$M:$M,'RES TECH'!$C:$C)="Upper-middle Income",IF(G1448&gt;1,IF(G1448&gt;3,0.15,0.12),0.06),IF(_xlfn.XLOOKUP(B1448,'RES TECH'!$M:$M,'RES TECH'!$C:$C)="High Income",IF(G1448&gt;1,IF(G1448&gt;3,0.08,0.06),0.03))))))</f>
        <v>0.24</v>
      </c>
    </row>
    <row r="1449" spans="2:13" x14ac:dyDescent="0.25">
      <c r="B1449" t="str">
        <f>IF('RES TECH'!N1445=1,'RES TECH'!M1445,"*")</f>
        <v>RESAPALONewSHAHP3ELC20</v>
      </c>
      <c r="C1449" t="str">
        <f>IF(B1449="*","*",_xlfn.XLOOKUP(B1449,'RES TECH'!M:M,'RES TECH'!K:K))</f>
        <v>RESELC</v>
      </c>
      <c r="D1449" t="str">
        <f>IF(B1449="*","*",_xlfn.XLOOKUP(B1449,'RES TECH'!M:M,'RES TECH'!L:L))</f>
        <v>RESAPALONewSHEUE</v>
      </c>
      <c r="E1449">
        <f>IF(B1449="*","*",_xlfn.XLOOKUP(B1449,'RES TECH'!M:M,'RES TECH'!O:O))</f>
        <v>2020</v>
      </c>
      <c r="F1449" s="12">
        <f>IF(B1449="*","*",_xlfn.XLOOKUP(B1449,'RES TECH'!M:M,'RES TECH'!Y:Y))</f>
        <v>16</v>
      </c>
      <c r="G1449" s="12">
        <f>IF(B1449="*","*",_xlfn.XLOOKUP(B1449,'RES TECH'!M:M,'RES TECH'!V:V))</f>
        <v>2.4912075029308318</v>
      </c>
      <c r="H1449">
        <f>IF(B1449="*","*",_xlfn.XLOOKUP(B1449,'RES TECH'!M:M,'RES TECH'!AA:AA))</f>
        <v>31.536000000000001</v>
      </c>
      <c r="I1449" s="12">
        <f>IF(B1449="*","*",_xlfn.XLOOKUP(B1449,'RES TECH'!M:M,'RES TECH'!Z:Z))</f>
        <v>9.8628146588536497E-2</v>
      </c>
      <c r="J1449" s="12">
        <f>IF(B1449="*","*",_xlfn.XLOOKUP(B1449,'RES TECH'!M:M,'RES TECH'!S:S))</f>
        <v>763.73707835504058</v>
      </c>
      <c r="K1449" s="12">
        <f t="shared" si="44"/>
        <v>38.186853917752032</v>
      </c>
      <c r="L1449" s="12">
        <f t="shared" si="45"/>
        <v>1.9093426958876016</v>
      </c>
      <c r="M1449">
        <f>IF(B1449="*","*",IF(_xlfn.XLOOKUP(B1449,'RES TECH'!$M:$M,'RES TECH'!$C:$C)="Low Income",IF(G1449&gt;1,IF(G1449&gt;3,0.3,0.24),0.12),IF(_xlfn.XLOOKUP(B1449,'RES TECH'!$M:$M,'RES TECH'!$C:$C)="Lower-middle Income",IF(G1449&gt;1,IF(G1449&gt;3,0.23,0.18),0.09),IF(_xlfn.XLOOKUP(B1449,'RES TECH'!$M:$M,'RES TECH'!$C:$C)="Upper-middle Income",IF(G1449&gt;1,IF(G1449&gt;3,0.15,0.12),0.06),IF(_xlfn.XLOOKUP(B1449,'RES TECH'!$M:$M,'RES TECH'!$C:$C)="High Income",IF(G1449&gt;1,IF(G1449&gt;3,0.08,0.06),0.03))))))</f>
        <v>0.24</v>
      </c>
    </row>
    <row r="1450" spans="2:13" x14ac:dyDescent="0.25">
      <c r="B1450" t="str">
        <f>IF('RES TECH'!N1446=1,'RES TECH'!M1446,"*")</f>
        <v>RESAPALONewSHAHP3ELC22</v>
      </c>
      <c r="C1450" t="str">
        <f>IF(B1450="*","*",_xlfn.XLOOKUP(B1450,'RES TECH'!M:M,'RES TECH'!K:K))</f>
        <v>RESELC</v>
      </c>
      <c r="D1450" t="str">
        <f>IF(B1450="*","*",_xlfn.XLOOKUP(B1450,'RES TECH'!M:M,'RES TECH'!L:L))</f>
        <v>RESAPALONewSHEUE</v>
      </c>
      <c r="E1450">
        <f>IF(B1450="*","*",_xlfn.XLOOKUP(B1450,'RES TECH'!M:M,'RES TECH'!O:O))</f>
        <v>2022</v>
      </c>
      <c r="F1450" s="12">
        <f>IF(B1450="*","*",_xlfn.XLOOKUP(B1450,'RES TECH'!M:M,'RES TECH'!Y:Y))</f>
        <v>16</v>
      </c>
      <c r="G1450" s="12">
        <f>IF(B1450="*","*",_xlfn.XLOOKUP(B1450,'RES TECH'!M:M,'RES TECH'!V:V))</f>
        <v>2.4912075029308318</v>
      </c>
      <c r="H1450">
        <f>IF(B1450="*","*",_xlfn.XLOOKUP(B1450,'RES TECH'!M:M,'RES TECH'!AA:AA))</f>
        <v>31.536000000000001</v>
      </c>
      <c r="I1450" s="12">
        <f>IF(B1450="*","*",_xlfn.XLOOKUP(B1450,'RES TECH'!M:M,'RES TECH'!Z:Z))</f>
        <v>9.8628146588536497E-2</v>
      </c>
      <c r="J1450" s="12">
        <f>IF(B1450="*","*",_xlfn.XLOOKUP(B1450,'RES TECH'!M:M,'RES TECH'!S:S))</f>
        <v>763.73707835504058</v>
      </c>
      <c r="K1450" s="12">
        <f t="shared" si="44"/>
        <v>38.186853917752032</v>
      </c>
      <c r="L1450" s="12">
        <f t="shared" si="45"/>
        <v>1.9093426958876016</v>
      </c>
      <c r="M1450">
        <f>IF(B1450="*","*",IF(_xlfn.XLOOKUP(B1450,'RES TECH'!$M:$M,'RES TECH'!$C:$C)="Low Income",IF(G1450&gt;1,IF(G1450&gt;3,0.3,0.24),0.12),IF(_xlfn.XLOOKUP(B1450,'RES TECH'!$M:$M,'RES TECH'!$C:$C)="Lower-middle Income",IF(G1450&gt;1,IF(G1450&gt;3,0.23,0.18),0.09),IF(_xlfn.XLOOKUP(B1450,'RES TECH'!$M:$M,'RES TECH'!$C:$C)="Upper-middle Income",IF(G1450&gt;1,IF(G1450&gt;3,0.15,0.12),0.06),IF(_xlfn.XLOOKUP(B1450,'RES TECH'!$M:$M,'RES TECH'!$C:$C)="High Income",IF(G1450&gt;1,IF(G1450&gt;3,0.08,0.06),0.03))))))</f>
        <v>0.24</v>
      </c>
    </row>
    <row r="1451" spans="2:13" x14ac:dyDescent="0.25">
      <c r="B1451" t="str">
        <f>IF('RES TECH'!N1447=1,'RES TECH'!M1447,"*")</f>
        <v>RESAPALONewSHAHP3ELC23</v>
      </c>
      <c r="C1451" t="str">
        <f>IF(B1451="*","*",_xlfn.XLOOKUP(B1451,'RES TECH'!M:M,'RES TECH'!K:K))</f>
        <v>RESELC</v>
      </c>
      <c r="D1451" t="str">
        <f>IF(B1451="*","*",_xlfn.XLOOKUP(B1451,'RES TECH'!M:M,'RES TECH'!L:L))</f>
        <v>RESAPALONewSHEUE</v>
      </c>
      <c r="E1451">
        <f>IF(B1451="*","*",_xlfn.XLOOKUP(B1451,'RES TECH'!M:M,'RES TECH'!O:O))</f>
        <v>2023</v>
      </c>
      <c r="F1451" s="12">
        <f>IF(B1451="*","*",_xlfn.XLOOKUP(B1451,'RES TECH'!M:M,'RES TECH'!Y:Y))</f>
        <v>16</v>
      </c>
      <c r="G1451" s="12">
        <f>IF(B1451="*","*",_xlfn.XLOOKUP(B1451,'RES TECH'!M:M,'RES TECH'!V:V))</f>
        <v>2.6963657678780768</v>
      </c>
      <c r="H1451">
        <f>IF(B1451="*","*",_xlfn.XLOOKUP(B1451,'RES TECH'!M:M,'RES TECH'!AA:AA))</f>
        <v>31.536000000000001</v>
      </c>
      <c r="I1451" s="12">
        <f>IF(B1451="*","*",_xlfn.XLOOKUP(B1451,'RES TECH'!M:M,'RES TECH'!Z:Z))</f>
        <v>9.8628146588536497E-2</v>
      </c>
      <c r="J1451" s="12">
        <f>IF(B1451="*","*",_xlfn.XLOOKUP(B1451,'RES TECH'!M:M,'RES TECH'!S:S))</f>
        <v>826.63307304310263</v>
      </c>
      <c r="K1451" s="12">
        <f t="shared" si="44"/>
        <v>41.331653652155133</v>
      </c>
      <c r="L1451" s="12">
        <f t="shared" si="45"/>
        <v>2.0665826826077569</v>
      </c>
      <c r="M1451">
        <f>IF(B1451="*","*",IF(_xlfn.XLOOKUP(B1451,'RES TECH'!$M:$M,'RES TECH'!$C:$C)="Low Income",IF(G1451&gt;1,IF(G1451&gt;3,0.3,0.24),0.12),IF(_xlfn.XLOOKUP(B1451,'RES TECH'!$M:$M,'RES TECH'!$C:$C)="Lower-middle Income",IF(G1451&gt;1,IF(G1451&gt;3,0.23,0.18),0.09),IF(_xlfn.XLOOKUP(B1451,'RES TECH'!$M:$M,'RES TECH'!$C:$C)="Upper-middle Income",IF(G1451&gt;1,IF(G1451&gt;3,0.15,0.12),0.06),IF(_xlfn.XLOOKUP(B1451,'RES TECH'!$M:$M,'RES TECH'!$C:$C)="High Income",IF(G1451&gt;1,IF(G1451&gt;3,0.08,0.06),0.03))))))</f>
        <v>0.24</v>
      </c>
    </row>
    <row r="1452" spans="2:13" x14ac:dyDescent="0.25">
      <c r="B1452" t="str">
        <f>IF('RES TECH'!N1448=1,'RES TECH'!M1448,"*")</f>
        <v>RESAPALONewSHAHP4ELC20</v>
      </c>
      <c r="C1452" t="str">
        <f>IF(B1452="*","*",_xlfn.XLOOKUP(B1452,'RES TECH'!M:M,'RES TECH'!K:K))</f>
        <v>RESELC</v>
      </c>
      <c r="D1452" t="str">
        <f>IF(B1452="*","*",_xlfn.XLOOKUP(B1452,'RES TECH'!M:M,'RES TECH'!L:L))</f>
        <v>RESAPALONewSHEUE</v>
      </c>
      <c r="E1452">
        <f>IF(B1452="*","*",_xlfn.XLOOKUP(B1452,'RES TECH'!M:M,'RES TECH'!O:O))</f>
        <v>2020</v>
      </c>
      <c r="F1452" s="12">
        <f>IF(B1452="*","*",_xlfn.XLOOKUP(B1452,'RES TECH'!M:M,'RES TECH'!Y:Y))</f>
        <v>16</v>
      </c>
      <c r="G1452" s="12">
        <f>IF(B1452="*","*",_xlfn.XLOOKUP(B1452,'RES TECH'!M:M,'RES TECH'!V:V))</f>
        <v>2.6377491207502932</v>
      </c>
      <c r="H1452">
        <f>IF(B1452="*","*",_xlfn.XLOOKUP(B1452,'RES TECH'!M:M,'RES TECH'!AA:AA))</f>
        <v>31.536000000000001</v>
      </c>
      <c r="I1452" s="12">
        <f>IF(B1452="*","*",_xlfn.XLOOKUP(B1452,'RES TECH'!M:M,'RES TECH'!Z:Z))</f>
        <v>9.8628146588536497E-2</v>
      </c>
      <c r="J1452" s="12">
        <f>IF(B1452="*","*",_xlfn.XLOOKUP(B1452,'RES TECH'!M:M,'RES TECH'!S:S))</f>
        <v>941.17094504358533</v>
      </c>
      <c r="K1452" s="12">
        <f t="shared" si="44"/>
        <v>47.058547252179267</v>
      </c>
      <c r="L1452" s="12">
        <f t="shared" si="45"/>
        <v>2.3529273626089635</v>
      </c>
      <c r="M1452">
        <f>IF(B1452="*","*",IF(_xlfn.XLOOKUP(B1452,'RES TECH'!$M:$M,'RES TECH'!$C:$C)="Low Income",IF(G1452&gt;1,IF(G1452&gt;3,0.3,0.24),0.12),IF(_xlfn.XLOOKUP(B1452,'RES TECH'!$M:$M,'RES TECH'!$C:$C)="Lower-middle Income",IF(G1452&gt;1,IF(G1452&gt;3,0.23,0.18),0.09),IF(_xlfn.XLOOKUP(B1452,'RES TECH'!$M:$M,'RES TECH'!$C:$C)="Upper-middle Income",IF(G1452&gt;1,IF(G1452&gt;3,0.15,0.12),0.06),IF(_xlfn.XLOOKUP(B1452,'RES TECH'!$M:$M,'RES TECH'!$C:$C)="High Income",IF(G1452&gt;1,IF(G1452&gt;3,0.08,0.06),0.03))))))</f>
        <v>0.24</v>
      </c>
    </row>
    <row r="1453" spans="2:13" x14ac:dyDescent="0.25">
      <c r="B1453" t="str">
        <f>IF('RES TECH'!N1449=1,'RES TECH'!M1449,"*")</f>
        <v>RESAPALONewSHAHP4ELC22</v>
      </c>
      <c r="C1453" t="str">
        <f>IF(B1453="*","*",_xlfn.XLOOKUP(B1453,'RES TECH'!M:M,'RES TECH'!K:K))</f>
        <v>RESELC</v>
      </c>
      <c r="D1453" t="str">
        <f>IF(B1453="*","*",_xlfn.XLOOKUP(B1453,'RES TECH'!M:M,'RES TECH'!L:L))</f>
        <v>RESAPALONewSHEUE</v>
      </c>
      <c r="E1453">
        <f>IF(B1453="*","*",_xlfn.XLOOKUP(B1453,'RES TECH'!M:M,'RES TECH'!O:O))</f>
        <v>2022</v>
      </c>
      <c r="F1453" s="12">
        <f>IF(B1453="*","*",_xlfn.XLOOKUP(B1453,'RES TECH'!M:M,'RES TECH'!Y:Y))</f>
        <v>16</v>
      </c>
      <c r="G1453" s="12">
        <f>IF(B1453="*","*",_xlfn.XLOOKUP(B1453,'RES TECH'!M:M,'RES TECH'!V:V))</f>
        <v>2.9308323563892151</v>
      </c>
      <c r="H1453">
        <f>IF(B1453="*","*",_xlfn.XLOOKUP(B1453,'RES TECH'!M:M,'RES TECH'!AA:AA))</f>
        <v>31.536000000000001</v>
      </c>
      <c r="I1453" s="12">
        <f>IF(B1453="*","*",_xlfn.XLOOKUP(B1453,'RES TECH'!M:M,'RES TECH'!Z:Z))</f>
        <v>9.8628146588536497E-2</v>
      </c>
      <c r="J1453" s="12">
        <f>IF(B1453="*","*",_xlfn.XLOOKUP(B1453,'RES TECH'!M:M,'RES TECH'!S:S))</f>
        <v>990.70625794061618</v>
      </c>
      <c r="K1453" s="12">
        <f t="shared" si="44"/>
        <v>49.535312897030813</v>
      </c>
      <c r="L1453" s="12">
        <f t="shared" si="45"/>
        <v>2.4767656448515409</v>
      </c>
      <c r="M1453">
        <f>IF(B1453="*","*",IF(_xlfn.XLOOKUP(B1453,'RES TECH'!$M:$M,'RES TECH'!$C:$C)="Low Income",IF(G1453&gt;1,IF(G1453&gt;3,0.3,0.24),0.12),IF(_xlfn.XLOOKUP(B1453,'RES TECH'!$M:$M,'RES TECH'!$C:$C)="Lower-middle Income",IF(G1453&gt;1,IF(G1453&gt;3,0.23,0.18),0.09),IF(_xlfn.XLOOKUP(B1453,'RES TECH'!$M:$M,'RES TECH'!$C:$C)="Upper-middle Income",IF(G1453&gt;1,IF(G1453&gt;3,0.15,0.12),0.06),IF(_xlfn.XLOOKUP(B1453,'RES TECH'!$M:$M,'RES TECH'!$C:$C)="High Income",IF(G1453&gt;1,IF(G1453&gt;3,0.08,0.06),0.03))))))</f>
        <v>0.24</v>
      </c>
    </row>
    <row r="1454" spans="2:13" x14ac:dyDescent="0.25">
      <c r="B1454" t="str">
        <f>IF('RES TECH'!N1450=1,'RES TECH'!M1450,"*")</f>
        <v>RESAPALONewSHGHP1ELC20</v>
      </c>
      <c r="C1454" t="str">
        <f>IF(B1454="*","*",_xlfn.XLOOKUP(B1454,'RES TECH'!M:M,'RES TECH'!K:K))</f>
        <v>RESELC</v>
      </c>
      <c r="D1454" t="str">
        <f>IF(B1454="*","*",_xlfn.XLOOKUP(B1454,'RES TECH'!M:M,'RES TECH'!L:L))</f>
        <v>RESAPALONewSHEUE</v>
      </c>
      <c r="E1454">
        <f>IF(B1454="*","*",_xlfn.XLOOKUP(B1454,'RES TECH'!M:M,'RES TECH'!O:O))</f>
        <v>2020</v>
      </c>
      <c r="F1454" s="12">
        <f>IF(B1454="*","*",_xlfn.XLOOKUP(B1454,'RES TECH'!M:M,'RES TECH'!Y:Y))</f>
        <v>15</v>
      </c>
      <c r="G1454" s="12">
        <f>IF(B1454="*","*",_xlfn.XLOOKUP(B1454,'RES TECH'!M:M,'RES TECH'!V:V))</f>
        <v>3.2</v>
      </c>
      <c r="H1454">
        <f>IF(B1454="*","*",_xlfn.XLOOKUP(B1454,'RES TECH'!M:M,'RES TECH'!AA:AA))</f>
        <v>31.536000000000001</v>
      </c>
      <c r="I1454" s="12">
        <f>IF(B1454="*","*",_xlfn.XLOOKUP(B1454,'RES TECH'!M:M,'RES TECH'!Z:Z))</f>
        <v>9.8628146588536497E-2</v>
      </c>
      <c r="J1454" s="12">
        <f>IF(B1454="*","*",_xlfn.XLOOKUP(B1454,'RES TECH'!M:M,'RES TECH'!S:S))</f>
        <v>2406.928974209824</v>
      </c>
      <c r="K1454" s="12">
        <f t="shared" si="44"/>
        <v>120.3464487104912</v>
      </c>
      <c r="L1454" s="12">
        <f t="shared" si="45"/>
        <v>6.0173224355245605</v>
      </c>
      <c r="M1454">
        <f>IF(B1454="*","*",IF(_xlfn.XLOOKUP(B1454,'RES TECH'!$M:$M,'RES TECH'!$C:$C)="Low Income",IF(G1454&gt;1,IF(G1454&gt;3,0.3,0.24),0.12),IF(_xlfn.XLOOKUP(B1454,'RES TECH'!$M:$M,'RES TECH'!$C:$C)="Lower-middle Income",IF(G1454&gt;1,IF(G1454&gt;3,0.23,0.18),0.09),IF(_xlfn.XLOOKUP(B1454,'RES TECH'!$M:$M,'RES TECH'!$C:$C)="Upper-middle Income",IF(G1454&gt;1,IF(G1454&gt;3,0.15,0.12),0.06),IF(_xlfn.XLOOKUP(B1454,'RES TECH'!$M:$M,'RES TECH'!$C:$C)="High Income",IF(G1454&gt;1,IF(G1454&gt;3,0.08,0.06),0.03))))))</f>
        <v>0.3</v>
      </c>
    </row>
    <row r="1455" spans="2:13" x14ac:dyDescent="0.25">
      <c r="B1455" t="str">
        <f>IF('RES TECH'!N1451=1,'RES TECH'!M1451,"*")</f>
        <v>RESAPALONewSHGHP2ELC20</v>
      </c>
      <c r="C1455" t="str">
        <f>IF(B1455="*","*",_xlfn.XLOOKUP(B1455,'RES TECH'!M:M,'RES TECH'!K:K))</f>
        <v>RESELC</v>
      </c>
      <c r="D1455" t="str">
        <f>IF(B1455="*","*",_xlfn.XLOOKUP(B1455,'RES TECH'!M:M,'RES TECH'!L:L))</f>
        <v>RESAPALONewSHEUE</v>
      </c>
      <c r="E1455">
        <f>IF(B1455="*","*",_xlfn.XLOOKUP(B1455,'RES TECH'!M:M,'RES TECH'!O:O))</f>
        <v>2020</v>
      </c>
      <c r="F1455" s="12">
        <f>IF(B1455="*","*",_xlfn.XLOOKUP(B1455,'RES TECH'!M:M,'RES TECH'!Y:Y))</f>
        <v>15</v>
      </c>
      <c r="G1455" s="12">
        <f>IF(B1455="*","*",_xlfn.XLOOKUP(B1455,'RES TECH'!M:M,'RES TECH'!V:V))</f>
        <v>3.7</v>
      </c>
      <c r="H1455">
        <f>IF(B1455="*","*",_xlfn.XLOOKUP(B1455,'RES TECH'!M:M,'RES TECH'!AA:AA))</f>
        <v>31.536000000000001</v>
      </c>
      <c r="I1455" s="12">
        <f>IF(B1455="*","*",_xlfn.XLOOKUP(B1455,'RES TECH'!M:M,'RES TECH'!Z:Z))</f>
        <v>9.8628146588536497E-2</v>
      </c>
      <c r="J1455" s="12">
        <f>IF(B1455="*","*",_xlfn.XLOOKUP(B1455,'RES TECH'!M:M,'RES TECH'!S:S))</f>
        <v>2491.7886495826069</v>
      </c>
      <c r="K1455" s="12">
        <f t="shared" si="44"/>
        <v>124.58943247913035</v>
      </c>
      <c r="L1455" s="12">
        <f t="shared" si="45"/>
        <v>6.2294716239565178</v>
      </c>
      <c r="M1455">
        <f>IF(B1455="*","*",IF(_xlfn.XLOOKUP(B1455,'RES TECH'!$M:$M,'RES TECH'!$C:$C)="Low Income",IF(G1455&gt;1,IF(G1455&gt;3,0.3,0.24),0.12),IF(_xlfn.XLOOKUP(B1455,'RES TECH'!$M:$M,'RES TECH'!$C:$C)="Lower-middle Income",IF(G1455&gt;1,IF(G1455&gt;3,0.23,0.18),0.09),IF(_xlfn.XLOOKUP(B1455,'RES TECH'!$M:$M,'RES TECH'!$C:$C)="Upper-middle Income",IF(G1455&gt;1,IF(G1455&gt;3,0.15,0.12),0.06),IF(_xlfn.XLOOKUP(B1455,'RES TECH'!$M:$M,'RES TECH'!$C:$C)="High Income",IF(G1455&gt;1,IF(G1455&gt;3,0.08,0.06),0.03))))))</f>
        <v>0.3</v>
      </c>
    </row>
    <row r="1456" spans="2:13" x14ac:dyDescent="0.25">
      <c r="B1456" t="str">
        <f>IF('RES TECH'!N1452=1,'RES TECH'!M1452,"*")</f>
        <v>*</v>
      </c>
      <c r="C1456" t="str">
        <f>IF(B1456="*","*",_xlfn.XLOOKUP(B1456,'RES TECH'!M:M,'RES TECH'!K:K))</f>
        <v>*</v>
      </c>
      <c r="D1456" t="str">
        <f>IF(B1456="*","*",_xlfn.XLOOKUP(B1456,'RES TECH'!M:M,'RES TECH'!L:L))</f>
        <v>*</v>
      </c>
      <c r="E1456" t="str">
        <f>IF(B1456="*","*",_xlfn.XLOOKUP(B1456,'RES TECH'!M:M,'RES TECH'!O:O))</f>
        <v>*</v>
      </c>
      <c r="F1456" s="12" t="str">
        <f>IF(B1456="*","*",_xlfn.XLOOKUP(B1456,'RES TECH'!M:M,'RES TECH'!Y:Y))</f>
        <v>*</v>
      </c>
      <c r="G1456" s="12" t="str">
        <f>IF(B1456="*","*",_xlfn.XLOOKUP(B1456,'RES TECH'!M:M,'RES TECH'!V:V))</f>
        <v>*</v>
      </c>
      <c r="H1456" t="str">
        <f>IF(B1456="*","*",_xlfn.XLOOKUP(B1456,'RES TECH'!M:M,'RES TECH'!AA:AA))</f>
        <v>*</v>
      </c>
      <c r="I1456" s="12" t="str">
        <f>IF(B1456="*","*",_xlfn.XLOOKUP(B1456,'RES TECH'!M:M,'RES TECH'!Z:Z))</f>
        <v>*</v>
      </c>
      <c r="J1456" s="12" t="str">
        <f>IF(B1456="*","*",_xlfn.XLOOKUP(B1456,'RES TECH'!M:M,'RES TECH'!S:S))</f>
        <v>*</v>
      </c>
      <c r="K1456" s="12" t="str">
        <f t="shared" si="44"/>
        <v>*</v>
      </c>
      <c r="L1456" s="12" t="str">
        <f t="shared" si="45"/>
        <v>*</v>
      </c>
      <c r="M1456" t="str">
        <f>IF(B1456="*","*",IF(_xlfn.XLOOKUP(B1456,'RES TECH'!$M:$M,'RES TECH'!$C:$C)="Low Income",IF(G1456&gt;1,IF(G1456&gt;3,0.3,0.24),0.12),IF(_xlfn.XLOOKUP(B1456,'RES TECH'!$M:$M,'RES TECH'!$C:$C)="Lower-middle Income",IF(G1456&gt;1,IF(G1456&gt;3,0.23,0.18),0.09),IF(_xlfn.XLOOKUP(B1456,'RES TECH'!$M:$M,'RES TECH'!$C:$C)="Upper-middle Income",IF(G1456&gt;1,IF(G1456&gt;3,0.15,0.12),0.06),IF(_xlfn.XLOOKUP(B1456,'RES TECH'!$M:$M,'RES TECH'!$C:$C)="High Income",IF(G1456&gt;1,IF(G1456&gt;3,0.08,0.06),0.03))))))</f>
        <v>*</v>
      </c>
    </row>
    <row r="1457" spans="2:13" x14ac:dyDescent="0.25">
      <c r="B1457" t="str">
        <f>IF('RES TECH'!N1453=1,'RES TECH'!M1453,"*")</f>
        <v>RESAPALONewSHGHP3ELC20</v>
      </c>
      <c r="C1457" t="str">
        <f>IF(B1457="*","*",_xlfn.XLOOKUP(B1457,'RES TECH'!M:M,'RES TECH'!K:K))</f>
        <v>RESELC</v>
      </c>
      <c r="D1457" t="str">
        <f>IF(B1457="*","*",_xlfn.XLOOKUP(B1457,'RES TECH'!M:M,'RES TECH'!L:L))</f>
        <v>RESAPALONewSHEUE</v>
      </c>
      <c r="E1457">
        <f>IF(B1457="*","*",_xlfn.XLOOKUP(B1457,'RES TECH'!M:M,'RES TECH'!O:O))</f>
        <v>2020</v>
      </c>
      <c r="F1457" s="12">
        <f>IF(B1457="*","*",_xlfn.XLOOKUP(B1457,'RES TECH'!M:M,'RES TECH'!Y:Y))</f>
        <v>15</v>
      </c>
      <c r="G1457" s="12">
        <f>IF(B1457="*","*",_xlfn.XLOOKUP(B1457,'RES TECH'!M:M,'RES TECH'!V:V))</f>
        <v>3.6</v>
      </c>
      <c r="H1457">
        <f>IF(B1457="*","*",_xlfn.XLOOKUP(B1457,'RES TECH'!M:M,'RES TECH'!AA:AA))</f>
        <v>31.536000000000001</v>
      </c>
      <c r="I1457" s="12">
        <f>IF(B1457="*","*",_xlfn.XLOOKUP(B1457,'RES TECH'!M:M,'RES TECH'!Z:Z))</f>
        <v>9.8628146588536497E-2</v>
      </c>
      <c r="J1457" s="12">
        <f>IF(B1457="*","*",_xlfn.XLOOKUP(B1457,'RES TECH'!M:M,'RES TECH'!S:S))</f>
        <v>2491.7886495826069</v>
      </c>
      <c r="K1457" s="12">
        <f t="shared" si="44"/>
        <v>124.58943247913035</v>
      </c>
      <c r="L1457" s="12">
        <f t="shared" si="45"/>
        <v>6.2294716239565178</v>
      </c>
      <c r="M1457">
        <f>IF(B1457="*","*",IF(_xlfn.XLOOKUP(B1457,'RES TECH'!$M:$M,'RES TECH'!$C:$C)="Low Income",IF(G1457&gt;1,IF(G1457&gt;3,0.3,0.24),0.12),IF(_xlfn.XLOOKUP(B1457,'RES TECH'!$M:$M,'RES TECH'!$C:$C)="Lower-middle Income",IF(G1457&gt;1,IF(G1457&gt;3,0.23,0.18),0.09),IF(_xlfn.XLOOKUP(B1457,'RES TECH'!$M:$M,'RES TECH'!$C:$C)="Upper-middle Income",IF(G1457&gt;1,IF(G1457&gt;3,0.15,0.12),0.06),IF(_xlfn.XLOOKUP(B1457,'RES TECH'!$M:$M,'RES TECH'!$C:$C)="High Income",IF(G1457&gt;1,IF(G1457&gt;3,0.08,0.06),0.03))))))</f>
        <v>0.3</v>
      </c>
    </row>
    <row r="1458" spans="2:13" x14ac:dyDescent="0.25">
      <c r="B1458" t="str">
        <f>IF('RES TECH'!N1454=1,'RES TECH'!M1454,"*")</f>
        <v>RESAPALONewSHGHP3ELC22</v>
      </c>
      <c r="C1458" t="str">
        <f>IF(B1458="*","*",_xlfn.XLOOKUP(B1458,'RES TECH'!M:M,'RES TECH'!K:K))</f>
        <v>RESELC</v>
      </c>
      <c r="D1458" t="str">
        <f>IF(B1458="*","*",_xlfn.XLOOKUP(B1458,'RES TECH'!M:M,'RES TECH'!L:L))</f>
        <v>RESAPALONewSHEUE</v>
      </c>
      <c r="E1458">
        <f>IF(B1458="*","*",_xlfn.XLOOKUP(B1458,'RES TECH'!M:M,'RES TECH'!O:O))</f>
        <v>2022</v>
      </c>
      <c r="F1458" s="12">
        <f>IF(B1458="*","*",_xlfn.XLOOKUP(B1458,'RES TECH'!M:M,'RES TECH'!Y:Y))</f>
        <v>15</v>
      </c>
      <c r="G1458" s="12">
        <f>IF(B1458="*","*",_xlfn.XLOOKUP(B1458,'RES TECH'!M:M,'RES TECH'!V:V))</f>
        <v>3.6</v>
      </c>
      <c r="H1458">
        <f>IF(B1458="*","*",_xlfn.XLOOKUP(B1458,'RES TECH'!M:M,'RES TECH'!AA:AA))</f>
        <v>31.536000000000001</v>
      </c>
      <c r="I1458" s="12">
        <f>IF(B1458="*","*",_xlfn.XLOOKUP(B1458,'RES TECH'!M:M,'RES TECH'!Z:Z))</f>
        <v>9.8628146588536497E-2</v>
      </c>
      <c r="J1458" s="12">
        <f>IF(B1458="*","*",_xlfn.XLOOKUP(B1458,'RES TECH'!M:M,'RES TECH'!S:S))</f>
        <v>2491.7886495826069</v>
      </c>
      <c r="K1458" s="12">
        <f t="shared" si="44"/>
        <v>124.58943247913035</v>
      </c>
      <c r="L1458" s="12">
        <f t="shared" si="45"/>
        <v>6.2294716239565178</v>
      </c>
      <c r="M1458">
        <f>IF(B1458="*","*",IF(_xlfn.XLOOKUP(B1458,'RES TECH'!$M:$M,'RES TECH'!$C:$C)="Low Income",IF(G1458&gt;1,IF(G1458&gt;3,0.3,0.24),0.12),IF(_xlfn.XLOOKUP(B1458,'RES TECH'!$M:$M,'RES TECH'!$C:$C)="Lower-middle Income",IF(G1458&gt;1,IF(G1458&gt;3,0.23,0.18),0.09),IF(_xlfn.XLOOKUP(B1458,'RES TECH'!$M:$M,'RES TECH'!$C:$C)="Upper-middle Income",IF(G1458&gt;1,IF(G1458&gt;3,0.15,0.12),0.06),IF(_xlfn.XLOOKUP(B1458,'RES TECH'!$M:$M,'RES TECH'!$C:$C)="High Income",IF(G1458&gt;1,IF(G1458&gt;3,0.08,0.06),0.03))))))</f>
        <v>0.3</v>
      </c>
    </row>
    <row r="1459" spans="2:13" x14ac:dyDescent="0.25">
      <c r="B1459" t="str">
        <f>IF('RES TECH'!N1455=1,'RES TECH'!M1455,"*")</f>
        <v>RESAPALONewSHGHP3ELC23</v>
      </c>
      <c r="C1459" t="str">
        <f>IF(B1459="*","*",_xlfn.XLOOKUP(B1459,'RES TECH'!M:M,'RES TECH'!K:K))</f>
        <v>RESELC</v>
      </c>
      <c r="D1459" t="str">
        <f>IF(B1459="*","*",_xlfn.XLOOKUP(B1459,'RES TECH'!M:M,'RES TECH'!L:L))</f>
        <v>RESAPALONewSHEUE</v>
      </c>
      <c r="E1459">
        <f>IF(B1459="*","*",_xlfn.XLOOKUP(B1459,'RES TECH'!M:M,'RES TECH'!O:O))</f>
        <v>2023</v>
      </c>
      <c r="F1459" s="12">
        <f>IF(B1459="*","*",_xlfn.XLOOKUP(B1459,'RES TECH'!M:M,'RES TECH'!Y:Y))</f>
        <v>15</v>
      </c>
      <c r="G1459" s="12">
        <f>IF(B1459="*","*",_xlfn.XLOOKUP(B1459,'RES TECH'!M:M,'RES TECH'!V:V))</f>
        <v>3.6</v>
      </c>
      <c r="H1459">
        <f>IF(B1459="*","*",_xlfn.XLOOKUP(B1459,'RES TECH'!M:M,'RES TECH'!AA:AA))</f>
        <v>31.536000000000001</v>
      </c>
      <c r="I1459" s="12">
        <f>IF(B1459="*","*",_xlfn.XLOOKUP(B1459,'RES TECH'!M:M,'RES TECH'!Z:Z))</f>
        <v>9.8628146588536497E-2</v>
      </c>
      <c r="J1459" s="12">
        <f>IF(B1459="*","*",_xlfn.XLOOKUP(B1459,'RES TECH'!M:M,'RES TECH'!S:S))</f>
        <v>2491.7886495826069</v>
      </c>
      <c r="K1459" s="12">
        <f t="shared" si="44"/>
        <v>124.58943247913035</v>
      </c>
      <c r="L1459" s="12">
        <f t="shared" si="45"/>
        <v>6.2294716239565178</v>
      </c>
      <c r="M1459">
        <f>IF(B1459="*","*",IF(_xlfn.XLOOKUP(B1459,'RES TECH'!$M:$M,'RES TECH'!$C:$C)="Low Income",IF(G1459&gt;1,IF(G1459&gt;3,0.3,0.24),0.12),IF(_xlfn.XLOOKUP(B1459,'RES TECH'!$M:$M,'RES TECH'!$C:$C)="Lower-middle Income",IF(G1459&gt;1,IF(G1459&gt;3,0.23,0.18),0.09),IF(_xlfn.XLOOKUP(B1459,'RES TECH'!$M:$M,'RES TECH'!$C:$C)="Upper-middle Income",IF(G1459&gt;1,IF(G1459&gt;3,0.15,0.12),0.06),IF(_xlfn.XLOOKUP(B1459,'RES TECH'!$M:$M,'RES TECH'!$C:$C)="High Income",IF(G1459&gt;1,IF(G1459&gt;3,0.08,0.06),0.03))))))</f>
        <v>0.3</v>
      </c>
    </row>
    <row r="1460" spans="2:13" x14ac:dyDescent="0.25">
      <c r="B1460" t="str">
        <f>IF('RES TECH'!N1456=1,'RES TECH'!M1456,"*")</f>
        <v>RESAPALONewSHGHP3ELC24</v>
      </c>
      <c r="C1460" t="str">
        <f>IF(B1460="*","*",_xlfn.XLOOKUP(B1460,'RES TECH'!M:M,'RES TECH'!K:K))</f>
        <v>RESELC</v>
      </c>
      <c r="D1460" t="str">
        <f>IF(B1460="*","*",_xlfn.XLOOKUP(B1460,'RES TECH'!M:M,'RES TECH'!L:L))</f>
        <v>RESAPALONewSHEUE</v>
      </c>
      <c r="E1460">
        <f>IF(B1460="*","*",_xlfn.XLOOKUP(B1460,'RES TECH'!M:M,'RES TECH'!O:O))</f>
        <v>2024</v>
      </c>
      <c r="F1460" s="12">
        <f>IF(B1460="*","*",_xlfn.XLOOKUP(B1460,'RES TECH'!M:M,'RES TECH'!Y:Y))</f>
        <v>15</v>
      </c>
      <c r="G1460" s="12">
        <f>IF(B1460="*","*",_xlfn.XLOOKUP(B1460,'RES TECH'!M:M,'RES TECH'!V:V))</f>
        <v>3.6</v>
      </c>
      <c r="H1460">
        <f>IF(B1460="*","*",_xlfn.XLOOKUP(B1460,'RES TECH'!M:M,'RES TECH'!AA:AA))</f>
        <v>31.536000000000001</v>
      </c>
      <c r="I1460" s="12">
        <f>IF(B1460="*","*",_xlfn.XLOOKUP(B1460,'RES TECH'!M:M,'RES TECH'!Z:Z))</f>
        <v>9.8628146588536497E-2</v>
      </c>
      <c r="J1460" s="12">
        <f>IF(B1460="*","*",_xlfn.XLOOKUP(B1460,'RES TECH'!M:M,'RES TECH'!S:S))</f>
        <v>2491.7886495826069</v>
      </c>
      <c r="K1460" s="12">
        <f t="shared" si="44"/>
        <v>124.58943247913035</v>
      </c>
      <c r="L1460" s="12">
        <f t="shared" si="45"/>
        <v>6.2294716239565178</v>
      </c>
      <c r="M1460">
        <f>IF(B1460="*","*",IF(_xlfn.XLOOKUP(B1460,'RES TECH'!$M:$M,'RES TECH'!$C:$C)="Low Income",IF(G1460&gt;1,IF(G1460&gt;3,0.3,0.24),0.12),IF(_xlfn.XLOOKUP(B1460,'RES TECH'!$M:$M,'RES TECH'!$C:$C)="Lower-middle Income",IF(G1460&gt;1,IF(G1460&gt;3,0.23,0.18),0.09),IF(_xlfn.XLOOKUP(B1460,'RES TECH'!$M:$M,'RES TECH'!$C:$C)="Upper-middle Income",IF(G1460&gt;1,IF(G1460&gt;3,0.15,0.12),0.06),IF(_xlfn.XLOOKUP(B1460,'RES TECH'!$M:$M,'RES TECH'!$C:$C)="High Income",IF(G1460&gt;1,IF(G1460&gt;3,0.08,0.06),0.03))))))</f>
        <v>0.3</v>
      </c>
    </row>
    <row r="1461" spans="2:13" x14ac:dyDescent="0.25">
      <c r="B1461" t="str">
        <f>IF('RES TECH'!N1457=1,'RES TECH'!M1457,"*")</f>
        <v>*</v>
      </c>
      <c r="C1461" t="str">
        <f>IF(B1461="*","*",_xlfn.XLOOKUP(B1461,'RES TECH'!M:M,'RES TECH'!K:K))</f>
        <v>*</v>
      </c>
      <c r="D1461" t="str">
        <f>IF(B1461="*","*",_xlfn.XLOOKUP(B1461,'RES TECH'!M:M,'RES TECH'!L:L))</f>
        <v>*</v>
      </c>
      <c r="E1461" t="str">
        <f>IF(B1461="*","*",_xlfn.XLOOKUP(B1461,'RES TECH'!M:M,'RES TECH'!O:O))</f>
        <v>*</v>
      </c>
      <c r="F1461" s="12" t="str">
        <f>IF(B1461="*","*",_xlfn.XLOOKUP(B1461,'RES TECH'!M:M,'RES TECH'!Y:Y))</f>
        <v>*</v>
      </c>
      <c r="G1461" s="12" t="str">
        <f>IF(B1461="*","*",_xlfn.XLOOKUP(B1461,'RES TECH'!M:M,'RES TECH'!V:V))</f>
        <v>*</v>
      </c>
      <c r="H1461" t="str">
        <f>IF(B1461="*","*",_xlfn.XLOOKUP(B1461,'RES TECH'!M:M,'RES TECH'!AA:AA))</f>
        <v>*</v>
      </c>
      <c r="I1461" s="12" t="str">
        <f>IF(B1461="*","*",_xlfn.XLOOKUP(B1461,'RES TECH'!M:M,'RES TECH'!Z:Z))</f>
        <v>*</v>
      </c>
      <c r="J1461" s="12" t="str">
        <f>IF(B1461="*","*",_xlfn.XLOOKUP(B1461,'RES TECH'!M:M,'RES TECH'!S:S))</f>
        <v>*</v>
      </c>
      <c r="K1461" s="12" t="str">
        <f t="shared" si="44"/>
        <v>*</v>
      </c>
      <c r="L1461" s="12" t="str">
        <f t="shared" si="45"/>
        <v>*</v>
      </c>
      <c r="M1461" t="str">
        <f>IF(B1461="*","*",IF(_xlfn.XLOOKUP(B1461,'RES TECH'!$M:$M,'RES TECH'!$C:$C)="Low Income",IF(G1461&gt;1,IF(G1461&gt;3,0.3,0.24),0.12),IF(_xlfn.XLOOKUP(B1461,'RES TECH'!$M:$M,'RES TECH'!$C:$C)="Lower-middle Income",IF(G1461&gt;1,IF(G1461&gt;3,0.23,0.18),0.09),IF(_xlfn.XLOOKUP(B1461,'RES TECH'!$M:$M,'RES TECH'!$C:$C)="Upper-middle Income",IF(G1461&gt;1,IF(G1461&gt;3,0.15,0.12),0.06),IF(_xlfn.XLOOKUP(B1461,'RES TECH'!$M:$M,'RES TECH'!$C:$C)="High Income",IF(G1461&gt;1,IF(G1461&gt;3,0.08,0.06),0.03))))))</f>
        <v>*</v>
      </c>
    </row>
    <row r="1462" spans="2:13" x14ac:dyDescent="0.25">
      <c r="B1462" t="str">
        <f>IF('RES TECH'!N1458=1,'RES TECH'!M1458,"*")</f>
        <v>RESAPALONewSHGHP4ELC20</v>
      </c>
      <c r="C1462" t="str">
        <f>IF(B1462="*","*",_xlfn.XLOOKUP(B1462,'RES TECH'!M:M,'RES TECH'!K:K))</f>
        <v>RESELC</v>
      </c>
      <c r="D1462" t="str">
        <f>IF(B1462="*","*",_xlfn.XLOOKUP(B1462,'RES TECH'!M:M,'RES TECH'!L:L))</f>
        <v>RESAPALONewSHEUE</v>
      </c>
      <c r="E1462">
        <f>IF(B1462="*","*",_xlfn.XLOOKUP(B1462,'RES TECH'!M:M,'RES TECH'!O:O))</f>
        <v>2020</v>
      </c>
      <c r="F1462" s="12">
        <f>IF(B1462="*","*",_xlfn.XLOOKUP(B1462,'RES TECH'!M:M,'RES TECH'!Y:Y))</f>
        <v>15</v>
      </c>
      <c r="G1462" s="12">
        <f>IF(B1462="*","*",_xlfn.XLOOKUP(B1462,'RES TECH'!M:M,'RES TECH'!V:V))</f>
        <v>4.5</v>
      </c>
      <c r="H1462">
        <f>IF(B1462="*","*",_xlfn.XLOOKUP(B1462,'RES TECH'!M:M,'RES TECH'!AA:AA))</f>
        <v>31.536000000000001</v>
      </c>
      <c r="I1462" s="12">
        <f>IF(B1462="*","*",_xlfn.XLOOKUP(B1462,'RES TECH'!M:M,'RES TECH'!Z:Z))</f>
        <v>9.8628146588536497E-2</v>
      </c>
      <c r="J1462" s="12">
        <f>IF(B1462="*","*",_xlfn.XLOOKUP(B1462,'RES TECH'!M:M,'RES TECH'!S:S))</f>
        <v>2630.6499365562509</v>
      </c>
      <c r="K1462" s="12">
        <f t="shared" si="44"/>
        <v>131.53249682781254</v>
      </c>
      <c r="L1462" s="12">
        <f t="shared" si="45"/>
        <v>6.5766248413906272</v>
      </c>
      <c r="M1462">
        <f>IF(B1462="*","*",IF(_xlfn.XLOOKUP(B1462,'RES TECH'!$M:$M,'RES TECH'!$C:$C)="Low Income",IF(G1462&gt;1,IF(G1462&gt;3,0.3,0.24),0.12),IF(_xlfn.XLOOKUP(B1462,'RES TECH'!$M:$M,'RES TECH'!$C:$C)="Lower-middle Income",IF(G1462&gt;1,IF(G1462&gt;3,0.23,0.18),0.09),IF(_xlfn.XLOOKUP(B1462,'RES TECH'!$M:$M,'RES TECH'!$C:$C)="Upper-middle Income",IF(G1462&gt;1,IF(G1462&gt;3,0.15,0.12),0.06),IF(_xlfn.XLOOKUP(B1462,'RES TECH'!$M:$M,'RES TECH'!$C:$C)="High Income",IF(G1462&gt;1,IF(G1462&gt;3,0.08,0.06),0.03))))))</f>
        <v>0.3</v>
      </c>
    </row>
    <row r="1463" spans="2:13" x14ac:dyDescent="0.25">
      <c r="B1463" t="str">
        <f>IF('RES TECH'!N1459=1,'RES TECH'!M1459,"*")</f>
        <v>RESAPALONewSHGHP4ELC22</v>
      </c>
      <c r="C1463" t="str">
        <f>IF(B1463="*","*",_xlfn.XLOOKUP(B1463,'RES TECH'!M:M,'RES TECH'!K:K))</f>
        <v>RESELC</v>
      </c>
      <c r="D1463" t="str">
        <f>IF(B1463="*","*",_xlfn.XLOOKUP(B1463,'RES TECH'!M:M,'RES TECH'!L:L))</f>
        <v>RESAPALONewSHEUE</v>
      </c>
      <c r="E1463">
        <f>IF(B1463="*","*",_xlfn.XLOOKUP(B1463,'RES TECH'!M:M,'RES TECH'!O:O))</f>
        <v>2022</v>
      </c>
      <c r="F1463" s="12">
        <f>IF(B1463="*","*",_xlfn.XLOOKUP(B1463,'RES TECH'!M:M,'RES TECH'!Y:Y))</f>
        <v>15</v>
      </c>
      <c r="G1463" s="12">
        <f>IF(B1463="*","*",_xlfn.XLOOKUP(B1463,'RES TECH'!M:M,'RES TECH'!V:V))</f>
        <v>4.5</v>
      </c>
      <c r="H1463">
        <f>IF(B1463="*","*",_xlfn.XLOOKUP(B1463,'RES TECH'!M:M,'RES TECH'!AA:AA))</f>
        <v>31.536000000000001</v>
      </c>
      <c r="I1463" s="12">
        <f>IF(B1463="*","*",_xlfn.XLOOKUP(B1463,'RES TECH'!M:M,'RES TECH'!Z:Z))</f>
        <v>9.8628146588536497E-2</v>
      </c>
      <c r="J1463" s="12">
        <f>IF(B1463="*","*",_xlfn.XLOOKUP(B1463,'RES TECH'!M:M,'RES TECH'!S:S))</f>
        <v>2630.6499365562509</v>
      </c>
      <c r="K1463" s="12">
        <f t="shared" si="44"/>
        <v>131.53249682781254</v>
      </c>
      <c r="L1463" s="12">
        <f t="shared" si="45"/>
        <v>6.5766248413906272</v>
      </c>
      <c r="M1463">
        <f>IF(B1463="*","*",IF(_xlfn.XLOOKUP(B1463,'RES TECH'!$M:$M,'RES TECH'!$C:$C)="Low Income",IF(G1463&gt;1,IF(G1463&gt;3,0.3,0.24),0.12),IF(_xlfn.XLOOKUP(B1463,'RES TECH'!$M:$M,'RES TECH'!$C:$C)="Lower-middle Income",IF(G1463&gt;1,IF(G1463&gt;3,0.23,0.18),0.09),IF(_xlfn.XLOOKUP(B1463,'RES TECH'!$M:$M,'RES TECH'!$C:$C)="Upper-middle Income",IF(G1463&gt;1,IF(G1463&gt;3,0.15,0.12),0.06),IF(_xlfn.XLOOKUP(B1463,'RES TECH'!$M:$M,'RES TECH'!$C:$C)="High Income",IF(G1463&gt;1,IF(G1463&gt;3,0.08,0.06),0.03))))))</f>
        <v>0.3</v>
      </c>
    </row>
    <row r="1464" spans="2:13" x14ac:dyDescent="0.25">
      <c r="B1464" t="str">
        <f>IF('RES TECH'!N1460=1,'RES TECH'!M1460,"*")</f>
        <v>RESAPALONewSHGHP4ELC23</v>
      </c>
      <c r="C1464" t="str">
        <f>IF(B1464="*","*",_xlfn.XLOOKUP(B1464,'RES TECH'!M:M,'RES TECH'!K:K))</f>
        <v>RESELC</v>
      </c>
      <c r="D1464" t="str">
        <f>IF(B1464="*","*",_xlfn.XLOOKUP(B1464,'RES TECH'!M:M,'RES TECH'!L:L))</f>
        <v>RESAPALONewSHEUE</v>
      </c>
      <c r="E1464">
        <f>IF(B1464="*","*",_xlfn.XLOOKUP(B1464,'RES TECH'!M:M,'RES TECH'!O:O))</f>
        <v>2023</v>
      </c>
      <c r="F1464" s="12">
        <f>IF(B1464="*","*",_xlfn.XLOOKUP(B1464,'RES TECH'!M:M,'RES TECH'!Y:Y))</f>
        <v>15</v>
      </c>
      <c r="G1464" s="12">
        <f>IF(B1464="*","*",_xlfn.XLOOKUP(B1464,'RES TECH'!M:M,'RES TECH'!V:V))</f>
        <v>4.5</v>
      </c>
      <c r="H1464">
        <f>IF(B1464="*","*",_xlfn.XLOOKUP(B1464,'RES TECH'!M:M,'RES TECH'!AA:AA))</f>
        <v>31.536000000000001</v>
      </c>
      <c r="I1464" s="12">
        <f>IF(B1464="*","*",_xlfn.XLOOKUP(B1464,'RES TECH'!M:M,'RES TECH'!Z:Z))</f>
        <v>9.8628146588536497E-2</v>
      </c>
      <c r="J1464" s="12">
        <f>IF(B1464="*","*",_xlfn.XLOOKUP(B1464,'RES TECH'!M:M,'RES TECH'!S:S))</f>
        <v>2630.6499365562509</v>
      </c>
      <c r="K1464" s="12">
        <f t="shared" si="44"/>
        <v>131.53249682781254</v>
      </c>
      <c r="L1464" s="12">
        <f t="shared" si="45"/>
        <v>6.5766248413906272</v>
      </c>
      <c r="M1464">
        <f>IF(B1464="*","*",IF(_xlfn.XLOOKUP(B1464,'RES TECH'!$M:$M,'RES TECH'!$C:$C)="Low Income",IF(G1464&gt;1,IF(G1464&gt;3,0.3,0.24),0.12),IF(_xlfn.XLOOKUP(B1464,'RES TECH'!$M:$M,'RES TECH'!$C:$C)="Lower-middle Income",IF(G1464&gt;1,IF(G1464&gt;3,0.23,0.18),0.09),IF(_xlfn.XLOOKUP(B1464,'RES TECH'!$M:$M,'RES TECH'!$C:$C)="Upper-middle Income",IF(G1464&gt;1,IF(G1464&gt;3,0.15,0.12),0.06),IF(_xlfn.XLOOKUP(B1464,'RES TECH'!$M:$M,'RES TECH'!$C:$C)="High Income",IF(G1464&gt;1,IF(G1464&gt;3,0.08,0.06),0.03))))))</f>
        <v>0.3</v>
      </c>
    </row>
    <row r="1465" spans="2:13" x14ac:dyDescent="0.25">
      <c r="B1465" t="str">
        <f>IF('RES TECH'!N1461=1,'RES TECH'!M1461,"*")</f>
        <v>RESAPALONewSHGHP4ELC24</v>
      </c>
      <c r="C1465" t="str">
        <f>IF(B1465="*","*",_xlfn.XLOOKUP(B1465,'RES TECH'!M:M,'RES TECH'!K:K))</f>
        <v>RESELC</v>
      </c>
      <c r="D1465" t="str">
        <f>IF(B1465="*","*",_xlfn.XLOOKUP(B1465,'RES TECH'!M:M,'RES TECH'!L:L))</f>
        <v>RESAPALONewSHEUE</v>
      </c>
      <c r="E1465">
        <f>IF(B1465="*","*",_xlfn.XLOOKUP(B1465,'RES TECH'!M:M,'RES TECH'!O:O))</f>
        <v>2024</v>
      </c>
      <c r="F1465" s="12">
        <f>IF(B1465="*","*",_xlfn.XLOOKUP(B1465,'RES TECH'!M:M,'RES TECH'!Y:Y))</f>
        <v>15</v>
      </c>
      <c r="G1465" s="12">
        <f>IF(B1465="*","*",_xlfn.XLOOKUP(B1465,'RES TECH'!M:M,'RES TECH'!V:V))</f>
        <v>4.5</v>
      </c>
      <c r="H1465">
        <f>IF(B1465="*","*",_xlfn.XLOOKUP(B1465,'RES TECH'!M:M,'RES TECH'!AA:AA))</f>
        <v>31.536000000000001</v>
      </c>
      <c r="I1465" s="12">
        <f>IF(B1465="*","*",_xlfn.XLOOKUP(B1465,'RES TECH'!M:M,'RES TECH'!Z:Z))</f>
        <v>9.8628146588536497E-2</v>
      </c>
      <c r="J1465" s="12">
        <f>IF(B1465="*","*",_xlfn.XLOOKUP(B1465,'RES TECH'!M:M,'RES TECH'!S:S))</f>
        <v>2630.6499365562509</v>
      </c>
      <c r="K1465" s="12">
        <f t="shared" si="44"/>
        <v>131.53249682781254</v>
      </c>
      <c r="L1465" s="12">
        <f t="shared" si="45"/>
        <v>6.5766248413906272</v>
      </c>
      <c r="M1465">
        <f>IF(B1465="*","*",IF(_xlfn.XLOOKUP(B1465,'RES TECH'!$M:$M,'RES TECH'!$C:$C)="Low Income",IF(G1465&gt;1,IF(G1465&gt;3,0.3,0.24),0.12),IF(_xlfn.XLOOKUP(B1465,'RES TECH'!$M:$M,'RES TECH'!$C:$C)="Lower-middle Income",IF(G1465&gt;1,IF(G1465&gt;3,0.23,0.18),0.09),IF(_xlfn.XLOOKUP(B1465,'RES TECH'!$M:$M,'RES TECH'!$C:$C)="Upper-middle Income",IF(G1465&gt;1,IF(G1465&gt;3,0.15,0.12),0.06),IF(_xlfn.XLOOKUP(B1465,'RES TECH'!$M:$M,'RES TECH'!$C:$C)="High Income",IF(G1465&gt;1,IF(G1465&gt;3,0.08,0.06),0.03))))))</f>
        <v>0.3</v>
      </c>
    </row>
    <row r="1466" spans="2:13" x14ac:dyDescent="0.25">
      <c r="B1466" t="str">
        <f>IF('RES TECH'!N1462=1,'RES TECH'!M1462,"*")</f>
        <v>RESAPALONewSHRAD2ELC20</v>
      </c>
      <c r="C1466" t="str">
        <f>IF(B1466="*","*",_xlfn.XLOOKUP(B1466,'RES TECH'!M:M,'RES TECH'!K:K))</f>
        <v>RESELC</v>
      </c>
      <c r="D1466" t="str">
        <f>IF(B1466="*","*",_xlfn.XLOOKUP(B1466,'RES TECH'!M:M,'RES TECH'!L:L))</f>
        <v>RESAPALONewSHEUE</v>
      </c>
      <c r="E1466">
        <f>IF(B1466="*","*",_xlfn.XLOOKUP(B1466,'RES TECH'!M:M,'RES TECH'!O:O))</f>
        <v>2020</v>
      </c>
      <c r="F1466" s="12">
        <f>IF(B1466="*","*",_xlfn.XLOOKUP(B1466,'RES TECH'!M:M,'RES TECH'!Y:Y))</f>
        <v>23</v>
      </c>
      <c r="G1466" s="12">
        <f>IF(B1466="*","*",_xlfn.XLOOKUP(B1466,'RES TECH'!M:M,'RES TECH'!V:V))</f>
        <v>0.98</v>
      </c>
      <c r="H1466">
        <f>IF(B1466="*","*",_xlfn.XLOOKUP(B1466,'RES TECH'!M:M,'RES TECH'!AA:AA))</f>
        <v>31.536000000000001</v>
      </c>
      <c r="I1466" s="12">
        <f>IF(B1466="*","*",_xlfn.XLOOKUP(B1466,'RES TECH'!M:M,'RES TECH'!Z:Z))</f>
        <v>9.8628146588536497E-2</v>
      </c>
      <c r="J1466" s="12">
        <f>IF(B1466="*","*",_xlfn.XLOOKUP(B1466,'RES TECH'!M:M,'RES TECH'!S:S))</f>
        <v>339.43870149112922</v>
      </c>
      <c r="K1466" s="12">
        <f t="shared" si="44"/>
        <v>16.971935074556463</v>
      </c>
      <c r="L1466" s="12">
        <f t="shared" si="45"/>
        <v>0.84859675372782317</v>
      </c>
      <c r="M1466">
        <f>IF(B1466="*","*",IF(_xlfn.XLOOKUP(B1466,'RES TECH'!$M:$M,'RES TECH'!$C:$C)="Low Income",IF(G1466&gt;1,IF(G1466&gt;3,0.3,0.24),0.12),IF(_xlfn.XLOOKUP(B1466,'RES TECH'!$M:$M,'RES TECH'!$C:$C)="Lower-middle Income",IF(G1466&gt;1,IF(G1466&gt;3,0.23,0.18),0.09),IF(_xlfn.XLOOKUP(B1466,'RES TECH'!$M:$M,'RES TECH'!$C:$C)="Upper-middle Income",IF(G1466&gt;1,IF(G1466&gt;3,0.15,0.12),0.06),IF(_xlfn.XLOOKUP(B1466,'RES TECH'!$M:$M,'RES TECH'!$C:$C)="High Income",IF(G1466&gt;1,IF(G1466&gt;3,0.08,0.06),0.03))))))</f>
        <v>0.12</v>
      </c>
    </row>
    <row r="1467" spans="2:13" x14ac:dyDescent="0.25">
      <c r="B1467" t="str">
        <f>IF('RES TECH'!N1463=1,'RES TECH'!M1463,"*")</f>
        <v>RESAPALONewSHFUR1NGA20</v>
      </c>
      <c r="C1467" t="str">
        <f>IF(B1467="*","*",_xlfn.XLOOKUP(B1467,'RES TECH'!M:M,'RES TECH'!K:K))</f>
        <v>RESNGA</v>
      </c>
      <c r="D1467" t="str">
        <f>IF(B1467="*","*",_xlfn.XLOOKUP(B1467,'RES TECH'!M:M,'RES TECH'!L:L))</f>
        <v>RESAPALONewSHEUE</v>
      </c>
      <c r="E1467">
        <f>IF(B1467="*","*",_xlfn.XLOOKUP(B1467,'RES TECH'!M:M,'RES TECH'!O:O))</f>
        <v>2020</v>
      </c>
      <c r="F1467" s="12">
        <f>IF(B1467="*","*",_xlfn.XLOOKUP(B1467,'RES TECH'!M:M,'RES TECH'!Y:Y))</f>
        <v>22</v>
      </c>
      <c r="G1467" s="12">
        <f>IF(B1467="*","*",_xlfn.XLOOKUP(B1467,'RES TECH'!M:M,'RES TECH'!V:V))</f>
        <v>0.8</v>
      </c>
      <c r="H1467">
        <f>IF(B1467="*","*",_xlfn.XLOOKUP(B1467,'RES TECH'!M:M,'RES TECH'!AA:AA))</f>
        <v>31.536000000000001</v>
      </c>
      <c r="I1467" s="12">
        <f>IF(B1467="*","*",_xlfn.XLOOKUP(B1467,'RES TECH'!M:M,'RES TECH'!Z:Z))</f>
        <v>9.8628146588536497E-2</v>
      </c>
      <c r="J1467" s="12">
        <f>IF(B1467="*","*",_xlfn.XLOOKUP(B1467,'RES TECH'!M:M,'RES TECH'!S:S))</f>
        <v>632.59030732437702</v>
      </c>
      <c r="K1467" s="12">
        <f t="shared" si="44"/>
        <v>31.629515366218854</v>
      </c>
      <c r="L1467" s="12">
        <f t="shared" si="45"/>
        <v>1.5814757683109428</v>
      </c>
      <c r="M1467">
        <f>IF(B1467="*","*",IF(_xlfn.XLOOKUP(B1467,'RES TECH'!$M:$M,'RES TECH'!$C:$C)="Low Income",IF(G1467&gt;1,IF(G1467&gt;3,0.3,0.24),0.12),IF(_xlfn.XLOOKUP(B1467,'RES TECH'!$M:$M,'RES TECH'!$C:$C)="Lower-middle Income",IF(G1467&gt;1,IF(G1467&gt;3,0.23,0.18),0.09),IF(_xlfn.XLOOKUP(B1467,'RES TECH'!$M:$M,'RES TECH'!$C:$C)="Upper-middle Income",IF(G1467&gt;1,IF(G1467&gt;3,0.15,0.12),0.06),IF(_xlfn.XLOOKUP(B1467,'RES TECH'!$M:$M,'RES TECH'!$C:$C)="High Income",IF(G1467&gt;1,IF(G1467&gt;3,0.08,0.06),0.03))))))</f>
        <v>0.12</v>
      </c>
    </row>
    <row r="1468" spans="2:13" x14ac:dyDescent="0.25">
      <c r="B1468" t="str">
        <f>IF('RES TECH'!N1464=1,'RES TECH'!M1464,"*")</f>
        <v>*</v>
      </c>
      <c r="C1468" t="str">
        <f>IF(B1468="*","*",_xlfn.XLOOKUP(B1468,'RES TECH'!M:M,'RES TECH'!K:K))</f>
        <v>*</v>
      </c>
      <c r="D1468" t="str">
        <f>IF(B1468="*","*",_xlfn.XLOOKUP(B1468,'RES TECH'!M:M,'RES TECH'!L:L))</f>
        <v>*</v>
      </c>
      <c r="E1468" t="str">
        <f>IF(B1468="*","*",_xlfn.XLOOKUP(B1468,'RES TECH'!M:M,'RES TECH'!O:O))</f>
        <v>*</v>
      </c>
      <c r="F1468" s="12" t="str">
        <f>IF(B1468="*","*",_xlfn.XLOOKUP(B1468,'RES TECH'!M:M,'RES TECH'!Y:Y))</f>
        <v>*</v>
      </c>
      <c r="G1468" s="12" t="str">
        <f>IF(B1468="*","*",_xlfn.XLOOKUP(B1468,'RES TECH'!M:M,'RES TECH'!V:V))</f>
        <v>*</v>
      </c>
      <c r="H1468" t="str">
        <f>IF(B1468="*","*",_xlfn.XLOOKUP(B1468,'RES TECH'!M:M,'RES TECH'!AA:AA))</f>
        <v>*</v>
      </c>
      <c r="I1468" s="12" t="str">
        <f>IF(B1468="*","*",_xlfn.XLOOKUP(B1468,'RES TECH'!M:M,'RES TECH'!Z:Z))</f>
        <v>*</v>
      </c>
      <c r="J1468" s="12" t="str">
        <f>IF(B1468="*","*",_xlfn.XLOOKUP(B1468,'RES TECH'!M:M,'RES TECH'!S:S))</f>
        <v>*</v>
      </c>
      <c r="K1468" s="12" t="str">
        <f t="shared" si="44"/>
        <v>*</v>
      </c>
      <c r="L1468" s="12" t="str">
        <f t="shared" si="45"/>
        <v>*</v>
      </c>
      <c r="M1468" t="str">
        <f>IF(B1468="*","*",IF(_xlfn.XLOOKUP(B1468,'RES TECH'!$M:$M,'RES TECH'!$C:$C)="Low Income",IF(G1468&gt;1,IF(G1468&gt;3,0.3,0.24),0.12),IF(_xlfn.XLOOKUP(B1468,'RES TECH'!$M:$M,'RES TECH'!$C:$C)="Lower-middle Income",IF(G1468&gt;1,IF(G1468&gt;3,0.23,0.18),0.09),IF(_xlfn.XLOOKUP(B1468,'RES TECH'!$M:$M,'RES TECH'!$C:$C)="Upper-middle Income",IF(G1468&gt;1,IF(G1468&gt;3,0.15,0.12),0.06),IF(_xlfn.XLOOKUP(B1468,'RES TECH'!$M:$M,'RES TECH'!$C:$C)="High Income",IF(G1468&gt;1,IF(G1468&gt;3,0.08,0.06),0.03))))))</f>
        <v>*</v>
      </c>
    </row>
    <row r="1469" spans="2:13" x14ac:dyDescent="0.25">
      <c r="B1469" t="str">
        <f>IF('RES TECH'!N1465=1,'RES TECH'!M1465,"*")</f>
        <v>RESAPALONewSHFUR2NGA20</v>
      </c>
      <c r="C1469" t="str">
        <f>IF(B1469="*","*",_xlfn.XLOOKUP(B1469,'RES TECH'!M:M,'RES TECH'!K:K))</f>
        <v>RESNGA</v>
      </c>
      <c r="D1469" t="str">
        <f>IF(B1469="*","*",_xlfn.XLOOKUP(B1469,'RES TECH'!M:M,'RES TECH'!L:L))</f>
        <v>RESAPALONewSHEUE</v>
      </c>
      <c r="E1469">
        <f>IF(B1469="*","*",_xlfn.XLOOKUP(B1469,'RES TECH'!M:M,'RES TECH'!O:O))</f>
        <v>2020</v>
      </c>
      <c r="F1469" s="12">
        <f>IF(B1469="*","*",_xlfn.XLOOKUP(B1469,'RES TECH'!M:M,'RES TECH'!Y:Y))</f>
        <v>22</v>
      </c>
      <c r="G1469" s="12">
        <f>IF(B1469="*","*",_xlfn.XLOOKUP(B1469,'RES TECH'!M:M,'RES TECH'!V:V))</f>
        <v>0.92</v>
      </c>
      <c r="H1469">
        <f>IF(B1469="*","*",_xlfn.XLOOKUP(B1469,'RES TECH'!M:M,'RES TECH'!AA:AA))</f>
        <v>31.536000000000001</v>
      </c>
      <c r="I1469" s="12">
        <f>IF(B1469="*","*",_xlfn.XLOOKUP(B1469,'RES TECH'!M:M,'RES TECH'!Z:Z))</f>
        <v>9.8628146588536497E-2</v>
      </c>
      <c r="J1469" s="12">
        <f>IF(B1469="*","*",_xlfn.XLOOKUP(B1469,'RES TECH'!M:M,'RES TECH'!S:S))</f>
        <v>805.39546444713369</v>
      </c>
      <c r="K1469" s="12">
        <f t="shared" si="44"/>
        <v>40.26977322235669</v>
      </c>
      <c r="L1469" s="12">
        <f t="shared" si="45"/>
        <v>2.0134886611178344</v>
      </c>
      <c r="M1469">
        <f>IF(B1469="*","*",IF(_xlfn.XLOOKUP(B1469,'RES TECH'!$M:$M,'RES TECH'!$C:$C)="Low Income",IF(G1469&gt;1,IF(G1469&gt;3,0.3,0.24),0.12),IF(_xlfn.XLOOKUP(B1469,'RES TECH'!$M:$M,'RES TECH'!$C:$C)="Lower-middle Income",IF(G1469&gt;1,IF(G1469&gt;3,0.23,0.18),0.09),IF(_xlfn.XLOOKUP(B1469,'RES TECH'!$M:$M,'RES TECH'!$C:$C)="Upper-middle Income",IF(G1469&gt;1,IF(G1469&gt;3,0.15,0.12),0.06),IF(_xlfn.XLOOKUP(B1469,'RES TECH'!$M:$M,'RES TECH'!$C:$C)="High Income",IF(G1469&gt;1,IF(G1469&gt;3,0.08,0.06),0.03))))))</f>
        <v>0.12</v>
      </c>
    </row>
    <row r="1470" spans="2:13" x14ac:dyDescent="0.25">
      <c r="B1470" t="str">
        <f>IF('RES TECH'!N1466=1,'RES TECH'!M1466,"*")</f>
        <v>RESAPALONewSHFUR3NGA20</v>
      </c>
      <c r="C1470" t="str">
        <f>IF(B1470="*","*",_xlfn.XLOOKUP(B1470,'RES TECH'!M:M,'RES TECH'!K:K))</f>
        <v>RESNGA</v>
      </c>
      <c r="D1470" t="str">
        <f>IF(B1470="*","*",_xlfn.XLOOKUP(B1470,'RES TECH'!M:M,'RES TECH'!L:L))</f>
        <v>RESAPALONewSHEUE</v>
      </c>
      <c r="E1470">
        <f>IF(B1470="*","*",_xlfn.XLOOKUP(B1470,'RES TECH'!M:M,'RES TECH'!O:O))</f>
        <v>2020</v>
      </c>
      <c r="F1470" s="12">
        <f>IF(B1470="*","*",_xlfn.XLOOKUP(B1470,'RES TECH'!M:M,'RES TECH'!Y:Y))</f>
        <v>22</v>
      </c>
      <c r="G1470" s="12">
        <f>IF(B1470="*","*",_xlfn.XLOOKUP(B1470,'RES TECH'!M:M,'RES TECH'!V:V))</f>
        <v>0.95</v>
      </c>
      <c r="H1470">
        <f>IF(B1470="*","*",_xlfn.XLOOKUP(B1470,'RES TECH'!M:M,'RES TECH'!AA:AA))</f>
        <v>31.536000000000001</v>
      </c>
      <c r="I1470" s="12">
        <f>IF(B1470="*","*",_xlfn.XLOOKUP(B1470,'RES TECH'!M:M,'RES TECH'!Z:Z))</f>
        <v>9.8628146588536497E-2</v>
      </c>
      <c r="J1470" s="12">
        <f>IF(B1470="*","*",_xlfn.XLOOKUP(B1470,'RES TECH'!M:M,'RES TECH'!S:S))</f>
        <v>845.51094735063077</v>
      </c>
      <c r="K1470" s="12">
        <f t="shared" si="44"/>
        <v>42.275547367531544</v>
      </c>
      <c r="L1470" s="12">
        <f t="shared" si="45"/>
        <v>2.1137773683765775</v>
      </c>
      <c r="M1470">
        <f>IF(B1470="*","*",IF(_xlfn.XLOOKUP(B1470,'RES TECH'!$M:$M,'RES TECH'!$C:$C)="Low Income",IF(G1470&gt;1,IF(G1470&gt;3,0.3,0.24),0.12),IF(_xlfn.XLOOKUP(B1470,'RES TECH'!$M:$M,'RES TECH'!$C:$C)="Lower-middle Income",IF(G1470&gt;1,IF(G1470&gt;3,0.23,0.18),0.09),IF(_xlfn.XLOOKUP(B1470,'RES TECH'!$M:$M,'RES TECH'!$C:$C)="Upper-middle Income",IF(G1470&gt;1,IF(G1470&gt;3,0.15,0.12),0.06),IF(_xlfn.XLOOKUP(B1470,'RES TECH'!$M:$M,'RES TECH'!$C:$C)="High Income",IF(G1470&gt;1,IF(G1470&gt;3,0.08,0.06),0.03))))))</f>
        <v>0.12</v>
      </c>
    </row>
    <row r="1471" spans="2:13" x14ac:dyDescent="0.25">
      <c r="B1471" t="str">
        <f>IF('RES TECH'!N1467=1,'RES TECH'!M1467,"*")</f>
        <v>RESAPALONewSHFUR3NGA22</v>
      </c>
      <c r="C1471" t="str">
        <f>IF(B1471="*","*",_xlfn.XLOOKUP(B1471,'RES TECH'!M:M,'RES TECH'!K:K))</f>
        <v>RESNGA</v>
      </c>
      <c r="D1471" t="str">
        <f>IF(B1471="*","*",_xlfn.XLOOKUP(B1471,'RES TECH'!M:M,'RES TECH'!L:L))</f>
        <v>RESAPALONewSHEUE</v>
      </c>
      <c r="E1471">
        <f>IF(B1471="*","*",_xlfn.XLOOKUP(B1471,'RES TECH'!M:M,'RES TECH'!O:O))</f>
        <v>2022</v>
      </c>
      <c r="F1471" s="12">
        <f>IF(B1471="*","*",_xlfn.XLOOKUP(B1471,'RES TECH'!M:M,'RES TECH'!Y:Y))</f>
        <v>22</v>
      </c>
      <c r="G1471" s="12">
        <f>IF(B1471="*","*",_xlfn.XLOOKUP(B1471,'RES TECH'!M:M,'RES TECH'!V:V))</f>
        <v>0.95</v>
      </c>
      <c r="H1471">
        <f>IF(B1471="*","*",_xlfn.XLOOKUP(B1471,'RES TECH'!M:M,'RES TECH'!AA:AA))</f>
        <v>31.536000000000001</v>
      </c>
      <c r="I1471" s="12">
        <f>IF(B1471="*","*",_xlfn.XLOOKUP(B1471,'RES TECH'!M:M,'RES TECH'!Z:Z))</f>
        <v>9.8628146588536497E-2</v>
      </c>
      <c r="J1471" s="12">
        <f>IF(B1471="*","*",_xlfn.XLOOKUP(B1471,'RES TECH'!M:M,'RES TECH'!S:S))</f>
        <v>845.51094735063077</v>
      </c>
      <c r="K1471" s="12">
        <f t="shared" si="44"/>
        <v>42.275547367531544</v>
      </c>
      <c r="L1471" s="12">
        <f t="shared" si="45"/>
        <v>2.1137773683765775</v>
      </c>
      <c r="M1471">
        <f>IF(B1471="*","*",IF(_xlfn.XLOOKUP(B1471,'RES TECH'!$M:$M,'RES TECH'!$C:$C)="Low Income",IF(G1471&gt;1,IF(G1471&gt;3,0.3,0.24),0.12),IF(_xlfn.XLOOKUP(B1471,'RES TECH'!$M:$M,'RES TECH'!$C:$C)="Lower-middle Income",IF(G1471&gt;1,IF(G1471&gt;3,0.23,0.18),0.09),IF(_xlfn.XLOOKUP(B1471,'RES TECH'!$M:$M,'RES TECH'!$C:$C)="Upper-middle Income",IF(G1471&gt;1,IF(G1471&gt;3,0.15,0.12),0.06),IF(_xlfn.XLOOKUP(B1471,'RES TECH'!$M:$M,'RES TECH'!$C:$C)="High Income",IF(G1471&gt;1,IF(G1471&gt;3,0.08,0.06),0.03))))))</f>
        <v>0.12</v>
      </c>
    </row>
    <row r="1472" spans="2:13" x14ac:dyDescent="0.25">
      <c r="B1472" t="str">
        <f>IF('RES TECH'!N1468=1,'RES TECH'!M1468,"*")</f>
        <v>RESAPALONewSHFUR4NGA20</v>
      </c>
      <c r="C1472" t="str">
        <f>IF(B1472="*","*",_xlfn.XLOOKUP(B1472,'RES TECH'!M:M,'RES TECH'!K:K))</f>
        <v>RESNGA</v>
      </c>
      <c r="D1472" t="str">
        <f>IF(B1472="*","*",_xlfn.XLOOKUP(B1472,'RES TECH'!M:M,'RES TECH'!L:L))</f>
        <v>RESAPALONewSHEUE</v>
      </c>
      <c r="E1472">
        <f>IF(B1472="*","*",_xlfn.XLOOKUP(B1472,'RES TECH'!M:M,'RES TECH'!O:O))</f>
        <v>2020</v>
      </c>
      <c r="F1472" s="12">
        <f>IF(B1472="*","*",_xlfn.XLOOKUP(B1472,'RES TECH'!M:M,'RES TECH'!Y:Y))</f>
        <v>22</v>
      </c>
      <c r="G1472" s="12">
        <f>IF(B1472="*","*",_xlfn.XLOOKUP(B1472,'RES TECH'!M:M,'RES TECH'!V:V))</f>
        <v>0.99</v>
      </c>
      <c r="H1472">
        <f>IF(B1472="*","*",_xlfn.XLOOKUP(B1472,'RES TECH'!M:M,'RES TECH'!AA:AA))</f>
        <v>31.536000000000001</v>
      </c>
      <c r="I1472" s="12">
        <f>IF(B1472="*","*",_xlfn.XLOOKUP(B1472,'RES TECH'!M:M,'RES TECH'!Z:Z))</f>
        <v>9.8628146588536497E-2</v>
      </c>
      <c r="J1472" s="12">
        <f>IF(B1472="*","*",_xlfn.XLOOKUP(B1472,'RES TECH'!M:M,'RES TECH'!S:S))</f>
        <v>938.08513866639316</v>
      </c>
      <c r="K1472" s="12">
        <f t="shared" si="44"/>
        <v>46.904256933319658</v>
      </c>
      <c r="L1472" s="12">
        <f t="shared" si="45"/>
        <v>2.3452128466659832</v>
      </c>
      <c r="M1472">
        <f>IF(B1472="*","*",IF(_xlfn.XLOOKUP(B1472,'RES TECH'!$M:$M,'RES TECH'!$C:$C)="Low Income",IF(G1472&gt;1,IF(G1472&gt;3,0.3,0.24),0.12),IF(_xlfn.XLOOKUP(B1472,'RES TECH'!$M:$M,'RES TECH'!$C:$C)="Lower-middle Income",IF(G1472&gt;1,IF(G1472&gt;3,0.23,0.18),0.09),IF(_xlfn.XLOOKUP(B1472,'RES TECH'!$M:$M,'RES TECH'!$C:$C)="Upper-middle Income",IF(G1472&gt;1,IF(G1472&gt;3,0.15,0.12),0.06),IF(_xlfn.XLOOKUP(B1472,'RES TECH'!$M:$M,'RES TECH'!$C:$C)="High Income",IF(G1472&gt;1,IF(G1472&gt;3,0.08,0.06),0.03))))))</f>
        <v>0.12</v>
      </c>
    </row>
    <row r="1473" spans="2:13" x14ac:dyDescent="0.25">
      <c r="B1473" t="str">
        <f>IF('RES TECH'!N1469=1,'RES TECH'!M1469,"*")</f>
        <v>RESAPALONewSHFUR4NGA22</v>
      </c>
      <c r="C1473" t="str">
        <f>IF(B1473="*","*",_xlfn.XLOOKUP(B1473,'RES TECH'!M:M,'RES TECH'!K:K))</f>
        <v>RESNGA</v>
      </c>
      <c r="D1473" t="str">
        <f>IF(B1473="*","*",_xlfn.XLOOKUP(B1473,'RES TECH'!M:M,'RES TECH'!L:L))</f>
        <v>RESAPALONewSHEUE</v>
      </c>
      <c r="E1473">
        <f>IF(B1473="*","*",_xlfn.XLOOKUP(B1473,'RES TECH'!M:M,'RES TECH'!O:O))</f>
        <v>2022</v>
      </c>
      <c r="F1473" s="12">
        <f>IF(B1473="*","*",_xlfn.XLOOKUP(B1473,'RES TECH'!M:M,'RES TECH'!Y:Y))</f>
        <v>22</v>
      </c>
      <c r="G1473" s="12">
        <f>IF(B1473="*","*",_xlfn.XLOOKUP(B1473,'RES TECH'!M:M,'RES TECH'!V:V))</f>
        <v>0.99</v>
      </c>
      <c r="H1473">
        <f>IF(B1473="*","*",_xlfn.XLOOKUP(B1473,'RES TECH'!M:M,'RES TECH'!AA:AA))</f>
        <v>31.536000000000001</v>
      </c>
      <c r="I1473" s="12">
        <f>IF(B1473="*","*",_xlfn.XLOOKUP(B1473,'RES TECH'!M:M,'RES TECH'!Z:Z))</f>
        <v>9.8628146588536497E-2</v>
      </c>
      <c r="J1473" s="12">
        <f>IF(B1473="*","*",_xlfn.XLOOKUP(B1473,'RES TECH'!M:M,'RES TECH'!S:S))</f>
        <v>938.08513866639316</v>
      </c>
      <c r="K1473" s="12">
        <f t="shared" si="44"/>
        <v>46.904256933319658</v>
      </c>
      <c r="L1473" s="12">
        <f t="shared" si="45"/>
        <v>2.3452128466659832</v>
      </c>
      <c r="M1473">
        <f>IF(B1473="*","*",IF(_xlfn.XLOOKUP(B1473,'RES TECH'!$M:$M,'RES TECH'!$C:$C)="Low Income",IF(G1473&gt;1,IF(G1473&gt;3,0.3,0.24),0.12),IF(_xlfn.XLOOKUP(B1473,'RES TECH'!$M:$M,'RES TECH'!$C:$C)="Lower-middle Income",IF(G1473&gt;1,IF(G1473&gt;3,0.23,0.18),0.09),IF(_xlfn.XLOOKUP(B1473,'RES TECH'!$M:$M,'RES TECH'!$C:$C)="Upper-middle Income",IF(G1473&gt;1,IF(G1473&gt;3,0.15,0.12),0.06),IF(_xlfn.XLOOKUP(B1473,'RES TECH'!$M:$M,'RES TECH'!$C:$C)="High Income",IF(G1473&gt;1,IF(G1473&gt;3,0.08,0.06),0.03))))))</f>
        <v>0.12</v>
      </c>
    </row>
    <row r="1474" spans="2:13" x14ac:dyDescent="0.25">
      <c r="B1474" t="str">
        <f>IF('RES TECH'!N1470=1,'RES TECH'!M1470,"*")</f>
        <v>RESAPALONewSHRAD1NGA20</v>
      </c>
      <c r="C1474" t="str">
        <f>IF(B1474="*","*",_xlfn.XLOOKUP(B1474,'RES TECH'!M:M,'RES TECH'!K:K))</f>
        <v>RESNGA</v>
      </c>
      <c r="D1474" t="str">
        <f>IF(B1474="*","*",_xlfn.XLOOKUP(B1474,'RES TECH'!M:M,'RES TECH'!L:L))</f>
        <v>RESAPALONewSHEUE</v>
      </c>
      <c r="E1474">
        <f>IF(B1474="*","*",_xlfn.XLOOKUP(B1474,'RES TECH'!M:M,'RES TECH'!O:O))</f>
        <v>2020</v>
      </c>
      <c r="F1474" s="12">
        <f>IF(B1474="*","*",_xlfn.XLOOKUP(B1474,'RES TECH'!M:M,'RES TECH'!Y:Y))</f>
        <v>26</v>
      </c>
      <c r="G1474" s="12">
        <f>IF(B1474="*","*",_xlfn.XLOOKUP(B1474,'RES TECH'!M:M,'RES TECH'!V:V))</f>
        <v>0.82</v>
      </c>
      <c r="H1474">
        <f>IF(B1474="*","*",_xlfn.XLOOKUP(B1474,'RES TECH'!M:M,'RES TECH'!AA:AA))</f>
        <v>31.536000000000001</v>
      </c>
      <c r="I1474" s="12">
        <f>IF(B1474="*","*",_xlfn.XLOOKUP(B1474,'RES TECH'!M:M,'RES TECH'!Z:Z))</f>
        <v>9.8628146588536497E-2</v>
      </c>
      <c r="J1474" s="12">
        <f>IF(B1474="*","*",_xlfn.XLOOKUP(B1474,'RES TECH'!M:M,'RES TECH'!S:S))</f>
        <v>2214.06607563532</v>
      </c>
      <c r="K1474" s="12">
        <f t="shared" si="44"/>
        <v>110.70330378176601</v>
      </c>
      <c r="L1474" s="12">
        <f t="shared" si="45"/>
        <v>5.5351651890883007</v>
      </c>
      <c r="M1474">
        <f>IF(B1474="*","*",IF(_xlfn.XLOOKUP(B1474,'RES TECH'!$M:$M,'RES TECH'!$C:$C)="Low Income",IF(G1474&gt;1,IF(G1474&gt;3,0.3,0.24),0.12),IF(_xlfn.XLOOKUP(B1474,'RES TECH'!$M:$M,'RES TECH'!$C:$C)="Lower-middle Income",IF(G1474&gt;1,IF(G1474&gt;3,0.23,0.18),0.09),IF(_xlfn.XLOOKUP(B1474,'RES TECH'!$M:$M,'RES TECH'!$C:$C)="Upper-middle Income",IF(G1474&gt;1,IF(G1474&gt;3,0.15,0.12),0.06),IF(_xlfn.XLOOKUP(B1474,'RES TECH'!$M:$M,'RES TECH'!$C:$C)="High Income",IF(G1474&gt;1,IF(G1474&gt;3,0.08,0.06),0.03))))))</f>
        <v>0.12</v>
      </c>
    </row>
    <row r="1475" spans="2:13" x14ac:dyDescent="0.25">
      <c r="B1475" t="str">
        <f>IF('RES TECH'!N1471=1,'RES TECH'!M1471,"*")</f>
        <v>RESAPALONewSHRAD1NGA21</v>
      </c>
      <c r="C1475" t="str">
        <f>IF(B1475="*","*",_xlfn.XLOOKUP(B1475,'RES TECH'!M:M,'RES TECH'!K:K))</f>
        <v>RESNGA</v>
      </c>
      <c r="D1475" t="str">
        <f>IF(B1475="*","*",_xlfn.XLOOKUP(B1475,'RES TECH'!M:M,'RES TECH'!L:L))</f>
        <v>RESAPALONewSHEUE</v>
      </c>
      <c r="E1475">
        <f>IF(B1475="*","*",_xlfn.XLOOKUP(B1475,'RES TECH'!M:M,'RES TECH'!O:O))</f>
        <v>2021</v>
      </c>
      <c r="F1475" s="12">
        <f>IF(B1475="*","*",_xlfn.XLOOKUP(B1475,'RES TECH'!M:M,'RES TECH'!Y:Y))</f>
        <v>26</v>
      </c>
      <c r="G1475" s="12">
        <f>IF(B1475="*","*",_xlfn.XLOOKUP(B1475,'RES TECH'!M:M,'RES TECH'!V:V))</f>
        <v>0.84</v>
      </c>
      <c r="H1475">
        <f>IF(B1475="*","*",_xlfn.XLOOKUP(B1475,'RES TECH'!M:M,'RES TECH'!AA:AA))</f>
        <v>31.536000000000001</v>
      </c>
      <c r="I1475" s="12">
        <f>IF(B1475="*","*",_xlfn.XLOOKUP(B1475,'RES TECH'!M:M,'RES TECH'!Z:Z))</f>
        <v>9.8628146588536497E-2</v>
      </c>
      <c r="J1475" s="12">
        <f>IF(B1475="*","*",_xlfn.XLOOKUP(B1475,'RES TECH'!M:M,'RES TECH'!S:S))</f>
        <v>2268.067687236181</v>
      </c>
      <c r="K1475" s="12">
        <f t="shared" si="44"/>
        <v>113.40338436180906</v>
      </c>
      <c r="L1475" s="12">
        <f t="shared" si="45"/>
        <v>5.6701692180904537</v>
      </c>
      <c r="M1475">
        <f>IF(B1475="*","*",IF(_xlfn.XLOOKUP(B1475,'RES TECH'!$M:$M,'RES TECH'!$C:$C)="Low Income",IF(G1475&gt;1,IF(G1475&gt;3,0.3,0.24),0.12),IF(_xlfn.XLOOKUP(B1475,'RES TECH'!$M:$M,'RES TECH'!$C:$C)="Lower-middle Income",IF(G1475&gt;1,IF(G1475&gt;3,0.23,0.18),0.09),IF(_xlfn.XLOOKUP(B1475,'RES TECH'!$M:$M,'RES TECH'!$C:$C)="Upper-middle Income",IF(G1475&gt;1,IF(G1475&gt;3,0.15,0.12),0.06),IF(_xlfn.XLOOKUP(B1475,'RES TECH'!$M:$M,'RES TECH'!$C:$C)="High Income",IF(G1475&gt;1,IF(G1475&gt;3,0.08,0.06),0.03))))))</f>
        <v>0.12</v>
      </c>
    </row>
    <row r="1476" spans="2:13" x14ac:dyDescent="0.25">
      <c r="B1476" t="str">
        <f>IF('RES TECH'!N1472=1,'RES TECH'!M1472,"*")</f>
        <v>*</v>
      </c>
      <c r="C1476" t="str">
        <f>IF(B1476="*","*",_xlfn.XLOOKUP(B1476,'RES TECH'!M:M,'RES TECH'!K:K))</f>
        <v>*</v>
      </c>
      <c r="D1476" t="str">
        <f>IF(B1476="*","*",_xlfn.XLOOKUP(B1476,'RES TECH'!M:M,'RES TECH'!L:L))</f>
        <v>*</v>
      </c>
      <c r="E1476" t="str">
        <f>IF(B1476="*","*",_xlfn.XLOOKUP(B1476,'RES TECH'!M:M,'RES TECH'!O:O))</f>
        <v>*</v>
      </c>
      <c r="F1476" s="12" t="str">
        <f>IF(B1476="*","*",_xlfn.XLOOKUP(B1476,'RES TECH'!M:M,'RES TECH'!Y:Y))</f>
        <v>*</v>
      </c>
      <c r="G1476" s="12" t="str">
        <f>IF(B1476="*","*",_xlfn.XLOOKUP(B1476,'RES TECH'!M:M,'RES TECH'!V:V))</f>
        <v>*</v>
      </c>
      <c r="H1476" t="str">
        <f>IF(B1476="*","*",_xlfn.XLOOKUP(B1476,'RES TECH'!M:M,'RES TECH'!AA:AA))</f>
        <v>*</v>
      </c>
      <c r="I1476" s="12" t="str">
        <f>IF(B1476="*","*",_xlfn.XLOOKUP(B1476,'RES TECH'!M:M,'RES TECH'!Z:Z))</f>
        <v>*</v>
      </c>
      <c r="J1476" s="12" t="str">
        <f>IF(B1476="*","*",_xlfn.XLOOKUP(B1476,'RES TECH'!M:M,'RES TECH'!S:S))</f>
        <v>*</v>
      </c>
      <c r="K1476" s="12" t="str">
        <f t="shared" si="44"/>
        <v>*</v>
      </c>
      <c r="L1476" s="12" t="str">
        <f t="shared" si="45"/>
        <v>*</v>
      </c>
      <c r="M1476" t="str">
        <f>IF(B1476="*","*",IF(_xlfn.XLOOKUP(B1476,'RES TECH'!$M:$M,'RES TECH'!$C:$C)="Low Income",IF(G1476&gt;1,IF(G1476&gt;3,0.3,0.24),0.12),IF(_xlfn.XLOOKUP(B1476,'RES TECH'!$M:$M,'RES TECH'!$C:$C)="Lower-middle Income",IF(G1476&gt;1,IF(G1476&gt;3,0.23,0.18),0.09),IF(_xlfn.XLOOKUP(B1476,'RES TECH'!$M:$M,'RES TECH'!$C:$C)="Upper-middle Income",IF(G1476&gt;1,IF(G1476&gt;3,0.15,0.12),0.06),IF(_xlfn.XLOOKUP(B1476,'RES TECH'!$M:$M,'RES TECH'!$C:$C)="High Income",IF(G1476&gt;1,IF(G1476&gt;3,0.08,0.06),0.03))))))</f>
        <v>*</v>
      </c>
    </row>
    <row r="1477" spans="2:13" x14ac:dyDescent="0.25">
      <c r="B1477" t="str">
        <f>IF('RES TECH'!N1473=1,'RES TECH'!M1473,"*")</f>
        <v>RESAPALONewSHRAD2NGA20</v>
      </c>
      <c r="C1477" t="str">
        <f>IF(B1477="*","*",_xlfn.XLOOKUP(B1477,'RES TECH'!M:M,'RES TECH'!K:K))</f>
        <v>RESNGA</v>
      </c>
      <c r="D1477" t="str">
        <f>IF(B1477="*","*",_xlfn.XLOOKUP(B1477,'RES TECH'!M:M,'RES TECH'!L:L))</f>
        <v>RESAPALONewSHEUE</v>
      </c>
      <c r="E1477">
        <f>IF(B1477="*","*",_xlfn.XLOOKUP(B1477,'RES TECH'!M:M,'RES TECH'!O:O))</f>
        <v>2020</v>
      </c>
      <c r="F1477" s="12">
        <f>IF(B1477="*","*",_xlfn.XLOOKUP(B1477,'RES TECH'!M:M,'RES TECH'!Y:Y))</f>
        <v>26</v>
      </c>
      <c r="G1477" s="12">
        <f>IF(B1477="*","*",_xlfn.XLOOKUP(B1477,'RES TECH'!M:M,'RES TECH'!V:V))</f>
        <v>0.82</v>
      </c>
      <c r="H1477">
        <f>IF(B1477="*","*",_xlfn.XLOOKUP(B1477,'RES TECH'!M:M,'RES TECH'!AA:AA))</f>
        <v>31.536000000000001</v>
      </c>
      <c r="I1477" s="12">
        <f>IF(B1477="*","*",_xlfn.XLOOKUP(B1477,'RES TECH'!M:M,'RES TECH'!Z:Z))</f>
        <v>9.8628146588536497E-2</v>
      </c>
      <c r="J1477" s="12">
        <f>IF(B1477="*","*",_xlfn.XLOOKUP(B1477,'RES TECH'!M:M,'RES TECH'!S:S))</f>
        <v>2214.06607563532</v>
      </c>
      <c r="K1477" s="12">
        <f t="shared" si="44"/>
        <v>110.70330378176601</v>
      </c>
      <c r="L1477" s="12">
        <f t="shared" si="45"/>
        <v>5.5351651890883007</v>
      </c>
      <c r="M1477">
        <f>IF(B1477="*","*",IF(_xlfn.XLOOKUP(B1477,'RES TECH'!$M:$M,'RES TECH'!$C:$C)="Low Income",IF(G1477&gt;1,IF(G1477&gt;3,0.3,0.24),0.12),IF(_xlfn.XLOOKUP(B1477,'RES TECH'!$M:$M,'RES TECH'!$C:$C)="Lower-middle Income",IF(G1477&gt;1,IF(G1477&gt;3,0.23,0.18),0.09),IF(_xlfn.XLOOKUP(B1477,'RES TECH'!$M:$M,'RES TECH'!$C:$C)="Upper-middle Income",IF(G1477&gt;1,IF(G1477&gt;3,0.15,0.12),0.06),IF(_xlfn.XLOOKUP(B1477,'RES TECH'!$M:$M,'RES TECH'!$C:$C)="High Income",IF(G1477&gt;1,IF(G1477&gt;3,0.08,0.06),0.03))))))</f>
        <v>0.12</v>
      </c>
    </row>
    <row r="1478" spans="2:13" x14ac:dyDescent="0.25">
      <c r="B1478" t="str">
        <f>IF('RES TECH'!N1474=1,'RES TECH'!M1474,"*")</f>
        <v>RESAPALONewSHRAD3NGA20</v>
      </c>
      <c r="C1478" t="str">
        <f>IF(B1478="*","*",_xlfn.XLOOKUP(B1478,'RES TECH'!M:M,'RES TECH'!K:K))</f>
        <v>RESNGA</v>
      </c>
      <c r="D1478" t="str">
        <f>IF(B1478="*","*",_xlfn.XLOOKUP(B1478,'RES TECH'!M:M,'RES TECH'!L:L))</f>
        <v>RESAPALONewSHEUE</v>
      </c>
      <c r="E1478">
        <f>IF(B1478="*","*",_xlfn.XLOOKUP(B1478,'RES TECH'!M:M,'RES TECH'!O:O))</f>
        <v>2020</v>
      </c>
      <c r="F1478" s="12">
        <f>IF(B1478="*","*",_xlfn.XLOOKUP(B1478,'RES TECH'!M:M,'RES TECH'!Y:Y))</f>
        <v>26</v>
      </c>
      <c r="G1478" s="12">
        <f>IF(B1478="*","*",_xlfn.XLOOKUP(B1478,'RES TECH'!M:M,'RES TECH'!V:V))</f>
        <v>0.9</v>
      </c>
      <c r="H1478">
        <f>IF(B1478="*","*",_xlfn.XLOOKUP(B1478,'RES TECH'!M:M,'RES TECH'!AA:AA))</f>
        <v>31.536000000000001</v>
      </c>
      <c r="I1478" s="12">
        <f>IF(B1478="*","*",_xlfn.XLOOKUP(B1478,'RES TECH'!M:M,'RES TECH'!Z:Z))</f>
        <v>9.8628146588536497E-2</v>
      </c>
      <c r="J1478" s="12">
        <f>IF(B1478="*","*",_xlfn.XLOOKUP(B1478,'RES TECH'!M:M,'RES TECH'!S:S))</f>
        <v>2430.0725220387649</v>
      </c>
      <c r="K1478" s="12">
        <f t="shared" si="44"/>
        <v>121.50362610193825</v>
      </c>
      <c r="L1478" s="12">
        <f t="shared" si="45"/>
        <v>6.0751813050969128</v>
      </c>
      <c r="M1478">
        <f>IF(B1478="*","*",IF(_xlfn.XLOOKUP(B1478,'RES TECH'!$M:$M,'RES TECH'!$C:$C)="Low Income",IF(G1478&gt;1,IF(G1478&gt;3,0.3,0.24),0.12),IF(_xlfn.XLOOKUP(B1478,'RES TECH'!$M:$M,'RES TECH'!$C:$C)="Lower-middle Income",IF(G1478&gt;1,IF(G1478&gt;3,0.23,0.18),0.09),IF(_xlfn.XLOOKUP(B1478,'RES TECH'!$M:$M,'RES TECH'!$C:$C)="Upper-middle Income",IF(G1478&gt;1,IF(G1478&gt;3,0.15,0.12),0.06),IF(_xlfn.XLOOKUP(B1478,'RES TECH'!$M:$M,'RES TECH'!$C:$C)="High Income",IF(G1478&gt;1,IF(G1478&gt;3,0.08,0.06),0.03))))))</f>
        <v>0.12</v>
      </c>
    </row>
    <row r="1479" spans="2:13" x14ac:dyDescent="0.25">
      <c r="B1479" t="str">
        <f>IF('RES TECH'!N1475=1,'RES TECH'!M1475,"*")</f>
        <v>RESAPALONewSHRAD4NGA20</v>
      </c>
      <c r="C1479" t="str">
        <f>IF(B1479="*","*",_xlfn.XLOOKUP(B1479,'RES TECH'!M:M,'RES TECH'!K:K))</f>
        <v>RESNGA</v>
      </c>
      <c r="D1479" t="str">
        <f>IF(B1479="*","*",_xlfn.XLOOKUP(B1479,'RES TECH'!M:M,'RES TECH'!L:L))</f>
        <v>RESAPALONewSHEUE</v>
      </c>
      <c r="E1479">
        <f>IF(B1479="*","*",_xlfn.XLOOKUP(B1479,'RES TECH'!M:M,'RES TECH'!O:O))</f>
        <v>2020</v>
      </c>
      <c r="F1479" s="12">
        <f>IF(B1479="*","*",_xlfn.XLOOKUP(B1479,'RES TECH'!M:M,'RES TECH'!Y:Y))</f>
        <v>26</v>
      </c>
      <c r="G1479" s="12">
        <f>IF(B1479="*","*",_xlfn.XLOOKUP(B1479,'RES TECH'!M:M,'RES TECH'!V:V))</f>
        <v>0.97</v>
      </c>
      <c r="H1479">
        <f>IF(B1479="*","*",_xlfn.XLOOKUP(B1479,'RES TECH'!M:M,'RES TECH'!AA:AA))</f>
        <v>31.536000000000001</v>
      </c>
      <c r="I1479" s="12">
        <f>IF(B1479="*","*",_xlfn.XLOOKUP(B1479,'RES TECH'!M:M,'RES TECH'!Z:Z))</f>
        <v>9.8628146588536497E-2</v>
      </c>
      <c r="J1479" s="12">
        <f>IF(B1479="*","*",_xlfn.XLOOKUP(B1479,'RES TECH'!M:M,'RES TECH'!S:S))</f>
        <v>2754.082191643934</v>
      </c>
      <c r="K1479" s="12">
        <f t="shared" ref="K1479:K1542" si="46">IF(B1479="*","*",5%*J1479)</f>
        <v>137.70410958219671</v>
      </c>
      <c r="L1479" s="12">
        <f t="shared" ref="L1479:L1542" si="47">IF(B1479="*","*",5%*K1479)</f>
        <v>6.8852054791098354</v>
      </c>
      <c r="M1479">
        <f>IF(B1479="*","*",IF(_xlfn.XLOOKUP(B1479,'RES TECH'!$M:$M,'RES TECH'!$C:$C)="Low Income",IF(G1479&gt;1,IF(G1479&gt;3,0.3,0.24),0.12),IF(_xlfn.XLOOKUP(B1479,'RES TECH'!$M:$M,'RES TECH'!$C:$C)="Lower-middle Income",IF(G1479&gt;1,IF(G1479&gt;3,0.23,0.18),0.09),IF(_xlfn.XLOOKUP(B1479,'RES TECH'!$M:$M,'RES TECH'!$C:$C)="Upper-middle Income",IF(G1479&gt;1,IF(G1479&gt;3,0.15,0.12),0.06),IF(_xlfn.XLOOKUP(B1479,'RES TECH'!$M:$M,'RES TECH'!$C:$C)="High Income",IF(G1479&gt;1,IF(G1479&gt;3,0.08,0.06),0.03))))))</f>
        <v>0.12</v>
      </c>
    </row>
    <row r="1480" spans="2:13" x14ac:dyDescent="0.25">
      <c r="B1480" t="str">
        <f>IF('RES TECH'!N1476=1,'RES TECH'!M1476,"*")</f>
        <v>RESAPALONewSHRAD4NGA22</v>
      </c>
      <c r="C1480" t="str">
        <f>IF(B1480="*","*",_xlfn.XLOOKUP(B1480,'RES TECH'!M:M,'RES TECH'!K:K))</f>
        <v>RESNGA</v>
      </c>
      <c r="D1480" t="str">
        <f>IF(B1480="*","*",_xlfn.XLOOKUP(B1480,'RES TECH'!M:M,'RES TECH'!L:L))</f>
        <v>RESAPALONewSHEUE</v>
      </c>
      <c r="E1480">
        <f>IF(B1480="*","*",_xlfn.XLOOKUP(B1480,'RES TECH'!M:M,'RES TECH'!O:O))</f>
        <v>2022</v>
      </c>
      <c r="F1480" s="12">
        <f>IF(B1480="*","*",_xlfn.XLOOKUP(B1480,'RES TECH'!M:M,'RES TECH'!Y:Y))</f>
        <v>26</v>
      </c>
      <c r="G1480" s="12">
        <f>IF(B1480="*","*",_xlfn.XLOOKUP(B1480,'RES TECH'!M:M,'RES TECH'!V:V))</f>
        <v>0.97</v>
      </c>
      <c r="H1480">
        <f>IF(B1480="*","*",_xlfn.XLOOKUP(B1480,'RES TECH'!M:M,'RES TECH'!AA:AA))</f>
        <v>31.536000000000001</v>
      </c>
      <c r="I1480" s="12">
        <f>IF(B1480="*","*",_xlfn.XLOOKUP(B1480,'RES TECH'!M:M,'RES TECH'!Z:Z))</f>
        <v>9.8628146588536497E-2</v>
      </c>
      <c r="J1480" s="12">
        <f>IF(B1480="*","*",_xlfn.XLOOKUP(B1480,'RES TECH'!M:M,'RES TECH'!S:S))</f>
        <v>2754.082191643934</v>
      </c>
      <c r="K1480" s="12">
        <f t="shared" si="46"/>
        <v>137.70410958219671</v>
      </c>
      <c r="L1480" s="12">
        <f t="shared" si="47"/>
        <v>6.8852054791098354</v>
      </c>
      <c r="M1480">
        <f>IF(B1480="*","*",IF(_xlfn.XLOOKUP(B1480,'RES TECH'!$M:$M,'RES TECH'!$C:$C)="Low Income",IF(G1480&gt;1,IF(G1480&gt;3,0.3,0.24),0.12),IF(_xlfn.XLOOKUP(B1480,'RES TECH'!$M:$M,'RES TECH'!$C:$C)="Lower-middle Income",IF(G1480&gt;1,IF(G1480&gt;3,0.23,0.18),0.09),IF(_xlfn.XLOOKUP(B1480,'RES TECH'!$M:$M,'RES TECH'!$C:$C)="Upper-middle Income",IF(G1480&gt;1,IF(G1480&gt;3,0.15,0.12),0.06),IF(_xlfn.XLOOKUP(B1480,'RES TECH'!$M:$M,'RES TECH'!$C:$C)="High Income",IF(G1480&gt;1,IF(G1480&gt;3,0.08,0.06),0.03))))))</f>
        <v>0.12</v>
      </c>
    </row>
    <row r="1481" spans="2:13" x14ac:dyDescent="0.25">
      <c r="B1481" t="str">
        <f>IF('RES TECH'!N1477=1,'RES TECH'!M1477,"*")</f>
        <v>RESAPALONewSHFUR1KER20</v>
      </c>
      <c r="C1481" t="str">
        <f>IF(B1481="*","*",_xlfn.XLOOKUP(B1481,'RES TECH'!M:M,'RES TECH'!K:K))</f>
        <v>RESKER</v>
      </c>
      <c r="D1481" t="str">
        <f>IF(B1481="*","*",_xlfn.XLOOKUP(B1481,'RES TECH'!M:M,'RES TECH'!L:L))</f>
        <v>RESAPALONewSHEUE</v>
      </c>
      <c r="E1481">
        <f>IF(B1481="*","*",_xlfn.XLOOKUP(B1481,'RES TECH'!M:M,'RES TECH'!O:O))</f>
        <v>2020</v>
      </c>
      <c r="F1481" s="12">
        <f>IF(B1481="*","*",_xlfn.XLOOKUP(B1481,'RES TECH'!M:M,'RES TECH'!Y:Y))</f>
        <v>27</v>
      </c>
      <c r="G1481" s="12">
        <f>IF(B1481="*","*",_xlfn.XLOOKUP(B1481,'RES TECH'!M:M,'RES TECH'!V:V))</f>
        <v>0.83</v>
      </c>
      <c r="H1481">
        <f>IF(B1481="*","*",_xlfn.XLOOKUP(B1481,'RES TECH'!M:M,'RES TECH'!AA:AA))</f>
        <v>31.536000000000001</v>
      </c>
      <c r="I1481" s="12">
        <f>IF(B1481="*","*",_xlfn.XLOOKUP(B1481,'RES TECH'!M:M,'RES TECH'!Z:Z))</f>
        <v>9.8628146588536497E-2</v>
      </c>
      <c r="J1481" s="12">
        <f>IF(B1481="*","*",_xlfn.XLOOKUP(B1481,'RES TECH'!M:M,'RES TECH'!S:S))</f>
        <v>1272.895130591734</v>
      </c>
      <c r="K1481" s="12">
        <f t="shared" si="46"/>
        <v>63.644756529586701</v>
      </c>
      <c r="L1481" s="12">
        <f t="shared" si="47"/>
        <v>3.1822378264793354</v>
      </c>
      <c r="M1481">
        <f>IF(B1481="*","*",IF(_xlfn.XLOOKUP(B1481,'RES TECH'!$M:$M,'RES TECH'!$C:$C)="Low Income",IF(G1481&gt;1,IF(G1481&gt;3,0.3,0.24),0.12),IF(_xlfn.XLOOKUP(B1481,'RES TECH'!$M:$M,'RES TECH'!$C:$C)="Lower-middle Income",IF(G1481&gt;1,IF(G1481&gt;3,0.23,0.18),0.09),IF(_xlfn.XLOOKUP(B1481,'RES TECH'!$M:$M,'RES TECH'!$C:$C)="Upper-middle Income",IF(G1481&gt;1,IF(G1481&gt;3,0.15,0.12),0.06),IF(_xlfn.XLOOKUP(B1481,'RES TECH'!$M:$M,'RES TECH'!$C:$C)="High Income",IF(G1481&gt;1,IF(G1481&gt;3,0.08,0.06),0.03))))))</f>
        <v>0.12</v>
      </c>
    </row>
    <row r="1482" spans="2:13" x14ac:dyDescent="0.25">
      <c r="B1482" t="str">
        <f>IF('RES TECH'!N1478=1,'RES TECH'!M1478,"*")</f>
        <v>*</v>
      </c>
      <c r="C1482" t="str">
        <f>IF(B1482="*","*",_xlfn.XLOOKUP(B1482,'RES TECH'!M:M,'RES TECH'!K:K))</f>
        <v>*</v>
      </c>
      <c r="D1482" t="str">
        <f>IF(B1482="*","*",_xlfn.XLOOKUP(B1482,'RES TECH'!M:M,'RES TECH'!L:L))</f>
        <v>*</v>
      </c>
      <c r="E1482" t="str">
        <f>IF(B1482="*","*",_xlfn.XLOOKUP(B1482,'RES TECH'!M:M,'RES TECH'!O:O))</f>
        <v>*</v>
      </c>
      <c r="F1482" s="12" t="str">
        <f>IF(B1482="*","*",_xlfn.XLOOKUP(B1482,'RES TECH'!M:M,'RES TECH'!Y:Y))</f>
        <v>*</v>
      </c>
      <c r="G1482" s="12" t="str">
        <f>IF(B1482="*","*",_xlfn.XLOOKUP(B1482,'RES TECH'!M:M,'RES TECH'!V:V))</f>
        <v>*</v>
      </c>
      <c r="H1482" t="str">
        <f>IF(B1482="*","*",_xlfn.XLOOKUP(B1482,'RES TECH'!M:M,'RES TECH'!AA:AA))</f>
        <v>*</v>
      </c>
      <c r="I1482" s="12" t="str">
        <f>IF(B1482="*","*",_xlfn.XLOOKUP(B1482,'RES TECH'!M:M,'RES TECH'!Z:Z))</f>
        <v>*</v>
      </c>
      <c r="J1482" s="12" t="str">
        <f>IF(B1482="*","*",_xlfn.XLOOKUP(B1482,'RES TECH'!M:M,'RES TECH'!S:S))</f>
        <v>*</v>
      </c>
      <c r="K1482" s="12" t="str">
        <f t="shared" si="46"/>
        <v>*</v>
      </c>
      <c r="L1482" s="12" t="str">
        <f t="shared" si="47"/>
        <v>*</v>
      </c>
      <c r="M1482" t="str">
        <f>IF(B1482="*","*",IF(_xlfn.XLOOKUP(B1482,'RES TECH'!$M:$M,'RES TECH'!$C:$C)="Low Income",IF(G1482&gt;1,IF(G1482&gt;3,0.3,0.24),0.12),IF(_xlfn.XLOOKUP(B1482,'RES TECH'!$M:$M,'RES TECH'!$C:$C)="Lower-middle Income",IF(G1482&gt;1,IF(G1482&gt;3,0.23,0.18),0.09),IF(_xlfn.XLOOKUP(B1482,'RES TECH'!$M:$M,'RES TECH'!$C:$C)="Upper-middle Income",IF(G1482&gt;1,IF(G1482&gt;3,0.15,0.12),0.06),IF(_xlfn.XLOOKUP(B1482,'RES TECH'!$M:$M,'RES TECH'!$C:$C)="High Income",IF(G1482&gt;1,IF(G1482&gt;3,0.08,0.06),0.03))))))</f>
        <v>*</v>
      </c>
    </row>
    <row r="1483" spans="2:13" x14ac:dyDescent="0.25">
      <c r="B1483" t="str">
        <f>IF('RES TECH'!N1479=1,'RES TECH'!M1479,"*")</f>
        <v>RESAPALONewSHFUR2KER20</v>
      </c>
      <c r="C1483" t="str">
        <f>IF(B1483="*","*",_xlfn.XLOOKUP(B1483,'RES TECH'!M:M,'RES TECH'!K:K))</f>
        <v>RESKER</v>
      </c>
      <c r="D1483" t="str">
        <f>IF(B1483="*","*",_xlfn.XLOOKUP(B1483,'RES TECH'!M:M,'RES TECH'!L:L))</f>
        <v>RESAPALONewSHEUE</v>
      </c>
      <c r="E1483">
        <f>IF(B1483="*","*",_xlfn.XLOOKUP(B1483,'RES TECH'!M:M,'RES TECH'!O:O))</f>
        <v>2020</v>
      </c>
      <c r="F1483" s="12">
        <f>IF(B1483="*","*",_xlfn.XLOOKUP(B1483,'RES TECH'!M:M,'RES TECH'!Y:Y))</f>
        <v>27</v>
      </c>
      <c r="G1483" s="12">
        <f>IF(B1483="*","*",_xlfn.XLOOKUP(B1483,'RES TECH'!M:M,'RES TECH'!V:V))</f>
        <v>0.83</v>
      </c>
      <c r="H1483">
        <f>IF(B1483="*","*",_xlfn.XLOOKUP(B1483,'RES TECH'!M:M,'RES TECH'!AA:AA))</f>
        <v>31.536000000000001</v>
      </c>
      <c r="I1483" s="12">
        <f>IF(B1483="*","*",_xlfn.XLOOKUP(B1483,'RES TECH'!M:M,'RES TECH'!Z:Z))</f>
        <v>9.8628146588536497E-2</v>
      </c>
      <c r="J1483" s="12">
        <f>IF(B1483="*","*",_xlfn.XLOOKUP(B1483,'RES TECH'!M:M,'RES TECH'!S:S))</f>
        <v>1272.895130591734</v>
      </c>
      <c r="K1483" s="12">
        <f t="shared" si="46"/>
        <v>63.644756529586701</v>
      </c>
      <c r="L1483" s="12">
        <f t="shared" si="47"/>
        <v>3.1822378264793354</v>
      </c>
      <c r="M1483">
        <f>IF(B1483="*","*",IF(_xlfn.XLOOKUP(B1483,'RES TECH'!$M:$M,'RES TECH'!$C:$C)="Low Income",IF(G1483&gt;1,IF(G1483&gt;3,0.3,0.24),0.12),IF(_xlfn.XLOOKUP(B1483,'RES TECH'!$M:$M,'RES TECH'!$C:$C)="Lower-middle Income",IF(G1483&gt;1,IF(G1483&gt;3,0.23,0.18),0.09),IF(_xlfn.XLOOKUP(B1483,'RES TECH'!$M:$M,'RES TECH'!$C:$C)="Upper-middle Income",IF(G1483&gt;1,IF(G1483&gt;3,0.15,0.12),0.06),IF(_xlfn.XLOOKUP(B1483,'RES TECH'!$M:$M,'RES TECH'!$C:$C)="High Income",IF(G1483&gt;1,IF(G1483&gt;3,0.08,0.06),0.03))))))</f>
        <v>0.12</v>
      </c>
    </row>
    <row r="1484" spans="2:13" x14ac:dyDescent="0.25">
      <c r="B1484" t="str">
        <f>IF('RES TECH'!N1480=1,'RES TECH'!M1480,"*")</f>
        <v>RESAPALONewSHFUR3KER20</v>
      </c>
      <c r="C1484" t="str">
        <f>IF(B1484="*","*",_xlfn.XLOOKUP(B1484,'RES TECH'!M:M,'RES TECH'!K:K))</f>
        <v>RESKER</v>
      </c>
      <c r="D1484" t="str">
        <f>IF(B1484="*","*",_xlfn.XLOOKUP(B1484,'RES TECH'!M:M,'RES TECH'!L:L))</f>
        <v>RESAPALONewSHEUE</v>
      </c>
      <c r="E1484">
        <f>IF(B1484="*","*",_xlfn.XLOOKUP(B1484,'RES TECH'!M:M,'RES TECH'!O:O))</f>
        <v>2020</v>
      </c>
      <c r="F1484" s="12">
        <f>IF(B1484="*","*",_xlfn.XLOOKUP(B1484,'RES TECH'!M:M,'RES TECH'!Y:Y))</f>
        <v>27</v>
      </c>
      <c r="G1484" s="12">
        <f>IF(B1484="*","*",_xlfn.XLOOKUP(B1484,'RES TECH'!M:M,'RES TECH'!V:V))</f>
        <v>0.85</v>
      </c>
      <c r="H1484">
        <f>IF(B1484="*","*",_xlfn.XLOOKUP(B1484,'RES TECH'!M:M,'RES TECH'!AA:AA))</f>
        <v>31.536000000000001</v>
      </c>
      <c r="I1484" s="12">
        <f>IF(B1484="*","*",_xlfn.XLOOKUP(B1484,'RES TECH'!M:M,'RES TECH'!Z:Z))</f>
        <v>9.8628146588536497E-2</v>
      </c>
      <c r="J1484" s="12">
        <f>IF(B1484="*","*",_xlfn.XLOOKUP(B1484,'RES TECH'!M:M,'RES TECH'!S:S))</f>
        <v>1342.3257740785559</v>
      </c>
      <c r="K1484" s="12">
        <f t="shared" si="46"/>
        <v>67.116288703927793</v>
      </c>
      <c r="L1484" s="12">
        <f t="shared" si="47"/>
        <v>3.3558144351963897</v>
      </c>
      <c r="M1484">
        <f>IF(B1484="*","*",IF(_xlfn.XLOOKUP(B1484,'RES TECH'!$M:$M,'RES TECH'!$C:$C)="Low Income",IF(G1484&gt;1,IF(G1484&gt;3,0.3,0.24),0.12),IF(_xlfn.XLOOKUP(B1484,'RES TECH'!$M:$M,'RES TECH'!$C:$C)="Lower-middle Income",IF(G1484&gt;1,IF(G1484&gt;3,0.23,0.18),0.09),IF(_xlfn.XLOOKUP(B1484,'RES TECH'!$M:$M,'RES TECH'!$C:$C)="Upper-middle Income",IF(G1484&gt;1,IF(G1484&gt;3,0.15,0.12),0.06),IF(_xlfn.XLOOKUP(B1484,'RES TECH'!$M:$M,'RES TECH'!$C:$C)="High Income",IF(G1484&gt;1,IF(G1484&gt;3,0.08,0.06),0.03))))))</f>
        <v>0.12</v>
      </c>
    </row>
    <row r="1485" spans="2:13" x14ac:dyDescent="0.25">
      <c r="B1485" t="str">
        <f>IF('RES TECH'!N1481=1,'RES TECH'!M1481,"*")</f>
        <v>*</v>
      </c>
      <c r="C1485" t="str">
        <f>IF(B1485="*","*",_xlfn.XLOOKUP(B1485,'RES TECH'!M:M,'RES TECH'!K:K))</f>
        <v>*</v>
      </c>
      <c r="D1485" t="str">
        <f>IF(B1485="*","*",_xlfn.XLOOKUP(B1485,'RES TECH'!M:M,'RES TECH'!L:L))</f>
        <v>*</v>
      </c>
      <c r="E1485" t="str">
        <f>IF(B1485="*","*",_xlfn.XLOOKUP(B1485,'RES TECH'!M:M,'RES TECH'!O:O))</f>
        <v>*</v>
      </c>
      <c r="F1485" s="12" t="str">
        <f>IF(B1485="*","*",_xlfn.XLOOKUP(B1485,'RES TECH'!M:M,'RES TECH'!Y:Y))</f>
        <v>*</v>
      </c>
      <c r="G1485" s="12" t="str">
        <f>IF(B1485="*","*",_xlfn.XLOOKUP(B1485,'RES TECH'!M:M,'RES TECH'!V:V))</f>
        <v>*</v>
      </c>
      <c r="H1485" t="str">
        <f>IF(B1485="*","*",_xlfn.XLOOKUP(B1485,'RES TECH'!M:M,'RES TECH'!AA:AA))</f>
        <v>*</v>
      </c>
      <c r="I1485" s="12" t="str">
        <f>IF(B1485="*","*",_xlfn.XLOOKUP(B1485,'RES TECH'!M:M,'RES TECH'!Z:Z))</f>
        <v>*</v>
      </c>
      <c r="J1485" s="12" t="str">
        <f>IF(B1485="*","*",_xlfn.XLOOKUP(B1485,'RES TECH'!M:M,'RES TECH'!S:S))</f>
        <v>*</v>
      </c>
      <c r="K1485" s="12" t="str">
        <f t="shared" si="46"/>
        <v>*</v>
      </c>
      <c r="L1485" s="12" t="str">
        <f t="shared" si="47"/>
        <v>*</v>
      </c>
      <c r="M1485" t="str">
        <f>IF(B1485="*","*",IF(_xlfn.XLOOKUP(B1485,'RES TECH'!$M:$M,'RES TECH'!$C:$C)="Low Income",IF(G1485&gt;1,IF(G1485&gt;3,0.3,0.24),0.12),IF(_xlfn.XLOOKUP(B1485,'RES TECH'!$M:$M,'RES TECH'!$C:$C)="Lower-middle Income",IF(G1485&gt;1,IF(G1485&gt;3,0.23,0.18),0.09),IF(_xlfn.XLOOKUP(B1485,'RES TECH'!$M:$M,'RES TECH'!$C:$C)="Upper-middle Income",IF(G1485&gt;1,IF(G1485&gt;3,0.15,0.12),0.06),IF(_xlfn.XLOOKUP(B1485,'RES TECH'!$M:$M,'RES TECH'!$C:$C)="High Income",IF(G1485&gt;1,IF(G1485&gt;3,0.08,0.06),0.03))))))</f>
        <v>*</v>
      </c>
    </row>
    <row r="1486" spans="2:13" x14ac:dyDescent="0.25">
      <c r="B1486" t="str">
        <f>IF('RES TECH'!N1482=1,'RES TECH'!M1482,"*")</f>
        <v>RESAPALONewSHFUR4KER20</v>
      </c>
      <c r="C1486" t="str">
        <f>IF(B1486="*","*",_xlfn.XLOOKUP(B1486,'RES TECH'!M:M,'RES TECH'!K:K))</f>
        <v>RESKER</v>
      </c>
      <c r="D1486" t="str">
        <f>IF(B1486="*","*",_xlfn.XLOOKUP(B1486,'RES TECH'!M:M,'RES TECH'!L:L))</f>
        <v>RESAPALONewSHEUE</v>
      </c>
      <c r="E1486">
        <f>IF(B1486="*","*",_xlfn.XLOOKUP(B1486,'RES TECH'!M:M,'RES TECH'!O:O))</f>
        <v>2020</v>
      </c>
      <c r="F1486" s="12">
        <f>IF(B1486="*","*",_xlfn.XLOOKUP(B1486,'RES TECH'!M:M,'RES TECH'!Y:Y))</f>
        <v>27</v>
      </c>
      <c r="G1486" s="12">
        <f>IF(B1486="*","*",_xlfn.XLOOKUP(B1486,'RES TECH'!M:M,'RES TECH'!V:V))</f>
        <v>0.97</v>
      </c>
      <c r="H1486">
        <f>IF(B1486="*","*",_xlfn.XLOOKUP(B1486,'RES TECH'!M:M,'RES TECH'!AA:AA))</f>
        <v>31.536000000000001</v>
      </c>
      <c r="I1486" s="12">
        <f>IF(B1486="*","*",_xlfn.XLOOKUP(B1486,'RES TECH'!M:M,'RES TECH'!Z:Z))</f>
        <v>9.8628146588536497E-2</v>
      </c>
      <c r="J1486" s="12">
        <f>IF(B1486="*","*",_xlfn.XLOOKUP(B1486,'RES TECH'!M:M,'RES TECH'!S:S))</f>
        <v>1990.345113288894</v>
      </c>
      <c r="K1486" s="12">
        <f t="shared" si="46"/>
        <v>99.517255664444704</v>
      </c>
      <c r="L1486" s="12">
        <f t="shared" si="47"/>
        <v>4.9758627832222357</v>
      </c>
      <c r="M1486">
        <f>IF(B1486="*","*",IF(_xlfn.XLOOKUP(B1486,'RES TECH'!$M:$M,'RES TECH'!$C:$C)="Low Income",IF(G1486&gt;1,IF(G1486&gt;3,0.3,0.24),0.12),IF(_xlfn.XLOOKUP(B1486,'RES TECH'!$M:$M,'RES TECH'!$C:$C)="Lower-middle Income",IF(G1486&gt;1,IF(G1486&gt;3,0.23,0.18),0.09),IF(_xlfn.XLOOKUP(B1486,'RES TECH'!$M:$M,'RES TECH'!$C:$C)="Upper-middle Income",IF(G1486&gt;1,IF(G1486&gt;3,0.15,0.12),0.06),IF(_xlfn.XLOOKUP(B1486,'RES TECH'!$M:$M,'RES TECH'!$C:$C)="High Income",IF(G1486&gt;1,IF(G1486&gt;3,0.08,0.06),0.03))))))</f>
        <v>0.12</v>
      </c>
    </row>
    <row r="1487" spans="2:13" x14ac:dyDescent="0.25">
      <c r="B1487" t="str">
        <f>IF('RES TECH'!N1483=1,'RES TECH'!M1483,"*")</f>
        <v>RESAPALONewSHFUR1LPG20</v>
      </c>
      <c r="C1487" t="str">
        <f>IF(B1487="*","*",_xlfn.XLOOKUP(B1487,'RES TECH'!M:M,'RES TECH'!K:K))</f>
        <v>RESLPG</v>
      </c>
      <c r="D1487" t="str">
        <f>IF(B1487="*","*",_xlfn.XLOOKUP(B1487,'RES TECH'!M:M,'RES TECH'!L:L))</f>
        <v>RESAPALONewSHEUE</v>
      </c>
      <c r="E1487">
        <f>IF(B1487="*","*",_xlfn.XLOOKUP(B1487,'RES TECH'!M:M,'RES TECH'!O:O))</f>
        <v>2020</v>
      </c>
      <c r="F1487" s="12">
        <f>IF(B1487="*","*",_xlfn.XLOOKUP(B1487,'RES TECH'!M:M,'RES TECH'!Y:Y))</f>
        <v>22</v>
      </c>
      <c r="G1487" s="12">
        <f>IF(B1487="*","*",_xlfn.XLOOKUP(B1487,'RES TECH'!M:M,'RES TECH'!V:V))</f>
        <v>0.8</v>
      </c>
      <c r="H1487">
        <f>IF(B1487="*","*",_xlfn.XLOOKUP(B1487,'RES TECH'!M:M,'RES TECH'!AA:AA))</f>
        <v>31.536000000000001</v>
      </c>
      <c r="I1487" s="12">
        <f>IF(B1487="*","*",_xlfn.XLOOKUP(B1487,'RES TECH'!M:M,'RES TECH'!Z:Z))</f>
        <v>9.8628146588536497E-2</v>
      </c>
      <c r="J1487" s="12">
        <f>IF(B1487="*","*",_xlfn.XLOOKUP(B1487,'RES TECH'!M:M,'RES TECH'!S:S))</f>
        <v>632.59030732437702</v>
      </c>
      <c r="K1487" s="12">
        <f t="shared" si="46"/>
        <v>31.629515366218854</v>
      </c>
      <c r="L1487" s="12">
        <f t="shared" si="47"/>
        <v>1.5814757683109428</v>
      </c>
      <c r="M1487">
        <f>IF(B1487="*","*",IF(_xlfn.XLOOKUP(B1487,'RES TECH'!$M:$M,'RES TECH'!$C:$C)="Low Income",IF(G1487&gt;1,IF(G1487&gt;3,0.3,0.24),0.12),IF(_xlfn.XLOOKUP(B1487,'RES TECH'!$M:$M,'RES TECH'!$C:$C)="Lower-middle Income",IF(G1487&gt;1,IF(G1487&gt;3,0.23,0.18),0.09),IF(_xlfn.XLOOKUP(B1487,'RES TECH'!$M:$M,'RES TECH'!$C:$C)="Upper-middle Income",IF(G1487&gt;1,IF(G1487&gt;3,0.15,0.12),0.06),IF(_xlfn.XLOOKUP(B1487,'RES TECH'!$M:$M,'RES TECH'!$C:$C)="High Income",IF(G1487&gt;1,IF(G1487&gt;3,0.08,0.06),0.03))))))</f>
        <v>0.12</v>
      </c>
    </row>
    <row r="1488" spans="2:13" x14ac:dyDescent="0.25">
      <c r="B1488" t="str">
        <f>IF('RES TECH'!N1484=1,'RES TECH'!M1484,"*")</f>
        <v>*</v>
      </c>
      <c r="C1488" t="str">
        <f>IF(B1488="*","*",_xlfn.XLOOKUP(B1488,'RES TECH'!M:M,'RES TECH'!K:K))</f>
        <v>*</v>
      </c>
      <c r="D1488" t="str">
        <f>IF(B1488="*","*",_xlfn.XLOOKUP(B1488,'RES TECH'!M:M,'RES TECH'!L:L))</f>
        <v>*</v>
      </c>
      <c r="E1488" t="str">
        <f>IF(B1488="*","*",_xlfn.XLOOKUP(B1488,'RES TECH'!M:M,'RES TECH'!O:O))</f>
        <v>*</v>
      </c>
      <c r="F1488" s="12" t="str">
        <f>IF(B1488="*","*",_xlfn.XLOOKUP(B1488,'RES TECH'!M:M,'RES TECH'!Y:Y))</f>
        <v>*</v>
      </c>
      <c r="G1488" s="12" t="str">
        <f>IF(B1488="*","*",_xlfn.XLOOKUP(B1488,'RES TECH'!M:M,'RES TECH'!V:V))</f>
        <v>*</v>
      </c>
      <c r="H1488" t="str">
        <f>IF(B1488="*","*",_xlfn.XLOOKUP(B1488,'RES TECH'!M:M,'RES TECH'!AA:AA))</f>
        <v>*</v>
      </c>
      <c r="I1488" s="12" t="str">
        <f>IF(B1488="*","*",_xlfn.XLOOKUP(B1488,'RES TECH'!M:M,'RES TECH'!Z:Z))</f>
        <v>*</v>
      </c>
      <c r="J1488" s="12" t="str">
        <f>IF(B1488="*","*",_xlfn.XLOOKUP(B1488,'RES TECH'!M:M,'RES TECH'!S:S))</f>
        <v>*</v>
      </c>
      <c r="K1488" s="12" t="str">
        <f t="shared" si="46"/>
        <v>*</v>
      </c>
      <c r="L1488" s="12" t="str">
        <f t="shared" si="47"/>
        <v>*</v>
      </c>
      <c r="M1488" t="str">
        <f>IF(B1488="*","*",IF(_xlfn.XLOOKUP(B1488,'RES TECH'!$M:$M,'RES TECH'!$C:$C)="Low Income",IF(G1488&gt;1,IF(G1488&gt;3,0.3,0.24),0.12),IF(_xlfn.XLOOKUP(B1488,'RES TECH'!$M:$M,'RES TECH'!$C:$C)="Lower-middle Income",IF(G1488&gt;1,IF(G1488&gt;3,0.23,0.18),0.09),IF(_xlfn.XLOOKUP(B1488,'RES TECH'!$M:$M,'RES TECH'!$C:$C)="Upper-middle Income",IF(G1488&gt;1,IF(G1488&gt;3,0.15,0.12),0.06),IF(_xlfn.XLOOKUP(B1488,'RES TECH'!$M:$M,'RES TECH'!$C:$C)="High Income",IF(G1488&gt;1,IF(G1488&gt;3,0.08,0.06),0.03))))))</f>
        <v>*</v>
      </c>
    </row>
    <row r="1489" spans="2:13" x14ac:dyDescent="0.25">
      <c r="B1489" t="str">
        <f>IF('RES TECH'!N1485=1,'RES TECH'!M1485,"*")</f>
        <v>RESAPALONewSHFUR2LPG20</v>
      </c>
      <c r="C1489" t="str">
        <f>IF(B1489="*","*",_xlfn.XLOOKUP(B1489,'RES TECH'!M:M,'RES TECH'!K:K))</f>
        <v>RESLPG</v>
      </c>
      <c r="D1489" t="str">
        <f>IF(B1489="*","*",_xlfn.XLOOKUP(B1489,'RES TECH'!M:M,'RES TECH'!L:L))</f>
        <v>RESAPALONewSHEUE</v>
      </c>
      <c r="E1489">
        <f>IF(B1489="*","*",_xlfn.XLOOKUP(B1489,'RES TECH'!M:M,'RES TECH'!O:O))</f>
        <v>2020</v>
      </c>
      <c r="F1489" s="12">
        <f>IF(B1489="*","*",_xlfn.XLOOKUP(B1489,'RES TECH'!M:M,'RES TECH'!Y:Y))</f>
        <v>22</v>
      </c>
      <c r="G1489" s="12">
        <f>IF(B1489="*","*",_xlfn.XLOOKUP(B1489,'RES TECH'!M:M,'RES TECH'!V:V))</f>
        <v>0.92</v>
      </c>
      <c r="H1489">
        <f>IF(B1489="*","*",_xlfn.XLOOKUP(B1489,'RES TECH'!M:M,'RES TECH'!AA:AA))</f>
        <v>31.536000000000001</v>
      </c>
      <c r="I1489" s="12">
        <f>IF(B1489="*","*",_xlfn.XLOOKUP(B1489,'RES TECH'!M:M,'RES TECH'!Z:Z))</f>
        <v>9.8628146588536497E-2</v>
      </c>
      <c r="J1489" s="12">
        <f>IF(B1489="*","*",_xlfn.XLOOKUP(B1489,'RES TECH'!M:M,'RES TECH'!S:S))</f>
        <v>805.39546444713369</v>
      </c>
      <c r="K1489" s="12">
        <f t="shared" si="46"/>
        <v>40.26977322235669</v>
      </c>
      <c r="L1489" s="12">
        <f t="shared" si="47"/>
        <v>2.0134886611178344</v>
      </c>
      <c r="M1489">
        <f>IF(B1489="*","*",IF(_xlfn.XLOOKUP(B1489,'RES TECH'!$M:$M,'RES TECH'!$C:$C)="Low Income",IF(G1489&gt;1,IF(G1489&gt;3,0.3,0.24),0.12),IF(_xlfn.XLOOKUP(B1489,'RES TECH'!$M:$M,'RES TECH'!$C:$C)="Lower-middle Income",IF(G1489&gt;1,IF(G1489&gt;3,0.23,0.18),0.09),IF(_xlfn.XLOOKUP(B1489,'RES TECH'!$M:$M,'RES TECH'!$C:$C)="Upper-middle Income",IF(G1489&gt;1,IF(G1489&gt;3,0.15,0.12),0.06),IF(_xlfn.XLOOKUP(B1489,'RES TECH'!$M:$M,'RES TECH'!$C:$C)="High Income",IF(G1489&gt;1,IF(G1489&gt;3,0.08,0.06),0.03))))))</f>
        <v>0.12</v>
      </c>
    </row>
    <row r="1490" spans="2:13" x14ac:dyDescent="0.25">
      <c r="B1490" t="str">
        <f>IF('RES TECH'!N1486=1,'RES TECH'!M1486,"*")</f>
        <v>RESAPALONewSHFUR3LPG20</v>
      </c>
      <c r="C1490" t="str">
        <f>IF(B1490="*","*",_xlfn.XLOOKUP(B1490,'RES TECH'!M:M,'RES TECH'!K:K))</f>
        <v>RESLPG</v>
      </c>
      <c r="D1490" t="str">
        <f>IF(B1490="*","*",_xlfn.XLOOKUP(B1490,'RES TECH'!M:M,'RES TECH'!L:L))</f>
        <v>RESAPALONewSHEUE</v>
      </c>
      <c r="E1490">
        <f>IF(B1490="*","*",_xlfn.XLOOKUP(B1490,'RES TECH'!M:M,'RES TECH'!O:O))</f>
        <v>2020</v>
      </c>
      <c r="F1490" s="12">
        <f>IF(B1490="*","*",_xlfn.XLOOKUP(B1490,'RES TECH'!M:M,'RES TECH'!Y:Y))</f>
        <v>22</v>
      </c>
      <c r="G1490" s="12">
        <f>IF(B1490="*","*",_xlfn.XLOOKUP(B1490,'RES TECH'!M:M,'RES TECH'!V:V))</f>
        <v>0.95</v>
      </c>
      <c r="H1490">
        <f>IF(B1490="*","*",_xlfn.XLOOKUP(B1490,'RES TECH'!M:M,'RES TECH'!AA:AA))</f>
        <v>31.536000000000001</v>
      </c>
      <c r="I1490" s="12">
        <f>IF(B1490="*","*",_xlfn.XLOOKUP(B1490,'RES TECH'!M:M,'RES TECH'!Z:Z))</f>
        <v>9.8628146588536497E-2</v>
      </c>
      <c r="J1490" s="12">
        <f>IF(B1490="*","*",_xlfn.XLOOKUP(B1490,'RES TECH'!M:M,'RES TECH'!S:S))</f>
        <v>845.51094735063077</v>
      </c>
      <c r="K1490" s="12">
        <f t="shared" si="46"/>
        <v>42.275547367531544</v>
      </c>
      <c r="L1490" s="12">
        <f t="shared" si="47"/>
        <v>2.1137773683765775</v>
      </c>
      <c r="M1490">
        <f>IF(B1490="*","*",IF(_xlfn.XLOOKUP(B1490,'RES TECH'!$M:$M,'RES TECH'!$C:$C)="Low Income",IF(G1490&gt;1,IF(G1490&gt;3,0.3,0.24),0.12),IF(_xlfn.XLOOKUP(B1490,'RES TECH'!$M:$M,'RES TECH'!$C:$C)="Lower-middle Income",IF(G1490&gt;1,IF(G1490&gt;3,0.23,0.18),0.09),IF(_xlfn.XLOOKUP(B1490,'RES TECH'!$M:$M,'RES TECH'!$C:$C)="Upper-middle Income",IF(G1490&gt;1,IF(G1490&gt;3,0.15,0.12),0.06),IF(_xlfn.XLOOKUP(B1490,'RES TECH'!$M:$M,'RES TECH'!$C:$C)="High Income",IF(G1490&gt;1,IF(G1490&gt;3,0.08,0.06),0.03))))))</f>
        <v>0.12</v>
      </c>
    </row>
    <row r="1491" spans="2:13" x14ac:dyDescent="0.25">
      <c r="B1491" t="str">
        <f>IF('RES TECH'!N1487=1,'RES TECH'!M1487,"*")</f>
        <v>RESAPALONewSHFUR3LPG22</v>
      </c>
      <c r="C1491" t="str">
        <f>IF(B1491="*","*",_xlfn.XLOOKUP(B1491,'RES TECH'!M:M,'RES TECH'!K:K))</f>
        <v>RESLPG</v>
      </c>
      <c r="D1491" t="str">
        <f>IF(B1491="*","*",_xlfn.XLOOKUP(B1491,'RES TECH'!M:M,'RES TECH'!L:L))</f>
        <v>RESAPALONewSHEUE</v>
      </c>
      <c r="E1491">
        <f>IF(B1491="*","*",_xlfn.XLOOKUP(B1491,'RES TECH'!M:M,'RES TECH'!O:O))</f>
        <v>2022</v>
      </c>
      <c r="F1491" s="12">
        <f>IF(B1491="*","*",_xlfn.XLOOKUP(B1491,'RES TECH'!M:M,'RES TECH'!Y:Y))</f>
        <v>22</v>
      </c>
      <c r="G1491" s="12">
        <f>IF(B1491="*","*",_xlfn.XLOOKUP(B1491,'RES TECH'!M:M,'RES TECH'!V:V))</f>
        <v>0.95</v>
      </c>
      <c r="H1491">
        <f>IF(B1491="*","*",_xlfn.XLOOKUP(B1491,'RES TECH'!M:M,'RES TECH'!AA:AA))</f>
        <v>31.536000000000001</v>
      </c>
      <c r="I1491" s="12">
        <f>IF(B1491="*","*",_xlfn.XLOOKUP(B1491,'RES TECH'!M:M,'RES TECH'!Z:Z))</f>
        <v>9.8628146588536497E-2</v>
      </c>
      <c r="J1491" s="12">
        <f>IF(B1491="*","*",_xlfn.XLOOKUP(B1491,'RES TECH'!M:M,'RES TECH'!S:S))</f>
        <v>845.51094735063077</v>
      </c>
      <c r="K1491" s="12">
        <f t="shared" si="46"/>
        <v>42.275547367531544</v>
      </c>
      <c r="L1491" s="12">
        <f t="shared" si="47"/>
        <v>2.1137773683765775</v>
      </c>
      <c r="M1491">
        <f>IF(B1491="*","*",IF(_xlfn.XLOOKUP(B1491,'RES TECH'!$M:$M,'RES TECH'!$C:$C)="Low Income",IF(G1491&gt;1,IF(G1491&gt;3,0.3,0.24),0.12),IF(_xlfn.XLOOKUP(B1491,'RES TECH'!$M:$M,'RES TECH'!$C:$C)="Lower-middle Income",IF(G1491&gt;1,IF(G1491&gt;3,0.23,0.18),0.09),IF(_xlfn.XLOOKUP(B1491,'RES TECH'!$M:$M,'RES TECH'!$C:$C)="Upper-middle Income",IF(G1491&gt;1,IF(G1491&gt;3,0.15,0.12),0.06),IF(_xlfn.XLOOKUP(B1491,'RES TECH'!$M:$M,'RES TECH'!$C:$C)="High Income",IF(G1491&gt;1,IF(G1491&gt;3,0.08,0.06),0.03))))))</f>
        <v>0.12</v>
      </c>
    </row>
    <row r="1492" spans="2:13" x14ac:dyDescent="0.25">
      <c r="B1492" t="str">
        <f>IF('RES TECH'!N1488=1,'RES TECH'!M1488,"*")</f>
        <v>RESAPALONewSHFUR4LPG20</v>
      </c>
      <c r="C1492" t="str">
        <f>IF(B1492="*","*",_xlfn.XLOOKUP(B1492,'RES TECH'!M:M,'RES TECH'!K:K))</f>
        <v>RESLPG</v>
      </c>
      <c r="D1492" t="str">
        <f>IF(B1492="*","*",_xlfn.XLOOKUP(B1492,'RES TECH'!M:M,'RES TECH'!L:L))</f>
        <v>RESAPALONewSHEUE</v>
      </c>
      <c r="E1492">
        <f>IF(B1492="*","*",_xlfn.XLOOKUP(B1492,'RES TECH'!M:M,'RES TECH'!O:O))</f>
        <v>2020</v>
      </c>
      <c r="F1492" s="12">
        <f>IF(B1492="*","*",_xlfn.XLOOKUP(B1492,'RES TECH'!M:M,'RES TECH'!Y:Y))</f>
        <v>22</v>
      </c>
      <c r="G1492" s="12">
        <f>IF(B1492="*","*",_xlfn.XLOOKUP(B1492,'RES TECH'!M:M,'RES TECH'!V:V))</f>
        <v>0.99</v>
      </c>
      <c r="H1492">
        <f>IF(B1492="*","*",_xlfn.XLOOKUP(B1492,'RES TECH'!M:M,'RES TECH'!AA:AA))</f>
        <v>31.536000000000001</v>
      </c>
      <c r="I1492" s="12">
        <f>IF(B1492="*","*",_xlfn.XLOOKUP(B1492,'RES TECH'!M:M,'RES TECH'!Z:Z))</f>
        <v>9.8628146588536497E-2</v>
      </c>
      <c r="J1492" s="12">
        <f>IF(B1492="*","*",_xlfn.XLOOKUP(B1492,'RES TECH'!M:M,'RES TECH'!S:S))</f>
        <v>938.08513866639316</v>
      </c>
      <c r="K1492" s="12">
        <f t="shared" si="46"/>
        <v>46.904256933319658</v>
      </c>
      <c r="L1492" s="12">
        <f t="shared" si="47"/>
        <v>2.3452128466659832</v>
      </c>
      <c r="M1492">
        <f>IF(B1492="*","*",IF(_xlfn.XLOOKUP(B1492,'RES TECH'!$M:$M,'RES TECH'!$C:$C)="Low Income",IF(G1492&gt;1,IF(G1492&gt;3,0.3,0.24),0.12),IF(_xlfn.XLOOKUP(B1492,'RES TECH'!$M:$M,'RES TECH'!$C:$C)="Lower-middle Income",IF(G1492&gt;1,IF(G1492&gt;3,0.23,0.18),0.09),IF(_xlfn.XLOOKUP(B1492,'RES TECH'!$M:$M,'RES TECH'!$C:$C)="Upper-middle Income",IF(G1492&gt;1,IF(G1492&gt;3,0.15,0.12),0.06),IF(_xlfn.XLOOKUP(B1492,'RES TECH'!$M:$M,'RES TECH'!$C:$C)="High Income",IF(G1492&gt;1,IF(G1492&gt;3,0.08,0.06),0.03))))))</f>
        <v>0.12</v>
      </c>
    </row>
    <row r="1493" spans="2:13" x14ac:dyDescent="0.25">
      <c r="B1493" t="str">
        <f>IF('RES TECH'!N1489=1,'RES TECH'!M1489,"*")</f>
        <v>RESAPALONewSHFUR4LPG22</v>
      </c>
      <c r="C1493" t="str">
        <f>IF(B1493="*","*",_xlfn.XLOOKUP(B1493,'RES TECH'!M:M,'RES TECH'!K:K))</f>
        <v>RESLPG</v>
      </c>
      <c r="D1493" t="str">
        <f>IF(B1493="*","*",_xlfn.XLOOKUP(B1493,'RES TECH'!M:M,'RES TECH'!L:L))</f>
        <v>RESAPALONewSHEUE</v>
      </c>
      <c r="E1493">
        <f>IF(B1493="*","*",_xlfn.XLOOKUP(B1493,'RES TECH'!M:M,'RES TECH'!O:O))</f>
        <v>2022</v>
      </c>
      <c r="F1493" s="12">
        <f>IF(B1493="*","*",_xlfn.XLOOKUP(B1493,'RES TECH'!M:M,'RES TECH'!Y:Y))</f>
        <v>22</v>
      </c>
      <c r="G1493" s="12">
        <f>IF(B1493="*","*",_xlfn.XLOOKUP(B1493,'RES TECH'!M:M,'RES TECH'!V:V))</f>
        <v>0.99</v>
      </c>
      <c r="H1493">
        <f>IF(B1493="*","*",_xlfn.XLOOKUP(B1493,'RES TECH'!M:M,'RES TECH'!AA:AA))</f>
        <v>31.536000000000001</v>
      </c>
      <c r="I1493" s="12">
        <f>IF(B1493="*","*",_xlfn.XLOOKUP(B1493,'RES TECH'!M:M,'RES TECH'!Z:Z))</f>
        <v>9.8628146588536497E-2</v>
      </c>
      <c r="J1493" s="12">
        <f>IF(B1493="*","*",_xlfn.XLOOKUP(B1493,'RES TECH'!M:M,'RES TECH'!S:S))</f>
        <v>938.08513866639316</v>
      </c>
      <c r="K1493" s="12">
        <f t="shared" si="46"/>
        <v>46.904256933319658</v>
      </c>
      <c r="L1493" s="12">
        <f t="shared" si="47"/>
        <v>2.3452128466659832</v>
      </c>
      <c r="M1493">
        <f>IF(B1493="*","*",IF(_xlfn.XLOOKUP(B1493,'RES TECH'!$M:$M,'RES TECH'!$C:$C)="Low Income",IF(G1493&gt;1,IF(G1493&gt;3,0.3,0.24),0.12),IF(_xlfn.XLOOKUP(B1493,'RES TECH'!$M:$M,'RES TECH'!$C:$C)="Lower-middle Income",IF(G1493&gt;1,IF(G1493&gt;3,0.23,0.18),0.09),IF(_xlfn.XLOOKUP(B1493,'RES TECH'!$M:$M,'RES TECH'!$C:$C)="Upper-middle Income",IF(G1493&gt;1,IF(G1493&gt;3,0.15,0.12),0.06),IF(_xlfn.XLOOKUP(B1493,'RES TECH'!$M:$M,'RES TECH'!$C:$C)="High Income",IF(G1493&gt;1,IF(G1493&gt;3,0.08,0.06),0.03))))))</f>
        <v>0.12</v>
      </c>
    </row>
    <row r="1494" spans="2:13" x14ac:dyDescent="0.25">
      <c r="B1494" t="str">
        <f>IF('RES TECH'!N1490=1,'RES TECH'!M1490,"*")</f>
        <v>RESAPALONewSHFUR1FOI20</v>
      </c>
      <c r="C1494" t="str">
        <f>IF(B1494="*","*",_xlfn.XLOOKUP(B1494,'RES TECH'!M:M,'RES TECH'!K:K))</f>
        <v>RESFOI</v>
      </c>
      <c r="D1494" t="str">
        <f>IF(B1494="*","*",_xlfn.XLOOKUP(B1494,'RES TECH'!M:M,'RES TECH'!L:L))</f>
        <v>RESAPALONewSHEUE</v>
      </c>
      <c r="E1494">
        <f>IF(B1494="*","*",_xlfn.XLOOKUP(B1494,'RES TECH'!M:M,'RES TECH'!O:O))</f>
        <v>2020</v>
      </c>
      <c r="F1494" s="12">
        <f>IF(B1494="*","*",_xlfn.XLOOKUP(B1494,'RES TECH'!M:M,'RES TECH'!Y:Y))</f>
        <v>27</v>
      </c>
      <c r="G1494" s="12">
        <f>IF(B1494="*","*",_xlfn.XLOOKUP(B1494,'RES TECH'!M:M,'RES TECH'!V:V))</f>
        <v>0.83</v>
      </c>
      <c r="H1494">
        <f>IF(B1494="*","*",_xlfn.XLOOKUP(B1494,'RES TECH'!M:M,'RES TECH'!AA:AA))</f>
        <v>31.536000000000001</v>
      </c>
      <c r="I1494" s="12">
        <f>IF(B1494="*","*",_xlfn.XLOOKUP(B1494,'RES TECH'!M:M,'RES TECH'!Z:Z))</f>
        <v>9.8628146588536497E-2</v>
      </c>
      <c r="J1494" s="12">
        <f>IF(B1494="*","*",_xlfn.XLOOKUP(B1494,'RES TECH'!M:M,'RES TECH'!S:S))</f>
        <v>1272.895130591734</v>
      </c>
      <c r="K1494" s="12">
        <f t="shared" si="46"/>
        <v>63.644756529586701</v>
      </c>
      <c r="L1494" s="12">
        <f t="shared" si="47"/>
        <v>3.1822378264793354</v>
      </c>
      <c r="M1494">
        <f>IF(B1494="*","*",IF(_xlfn.XLOOKUP(B1494,'RES TECH'!$M:$M,'RES TECH'!$C:$C)="Low Income",IF(G1494&gt;1,IF(G1494&gt;3,0.3,0.24),0.12),IF(_xlfn.XLOOKUP(B1494,'RES TECH'!$M:$M,'RES TECH'!$C:$C)="Lower-middle Income",IF(G1494&gt;1,IF(G1494&gt;3,0.23,0.18),0.09),IF(_xlfn.XLOOKUP(B1494,'RES TECH'!$M:$M,'RES TECH'!$C:$C)="Upper-middle Income",IF(G1494&gt;1,IF(G1494&gt;3,0.15,0.12),0.06),IF(_xlfn.XLOOKUP(B1494,'RES TECH'!$M:$M,'RES TECH'!$C:$C)="High Income",IF(G1494&gt;1,IF(G1494&gt;3,0.08,0.06),0.03))))))</f>
        <v>0.12</v>
      </c>
    </row>
    <row r="1495" spans="2:13" x14ac:dyDescent="0.25">
      <c r="B1495" t="str">
        <f>IF('RES TECH'!N1491=1,'RES TECH'!M1491,"*")</f>
        <v>RESAPALONewSHFUR2FOI20</v>
      </c>
      <c r="C1495" t="str">
        <f>IF(B1495="*","*",_xlfn.XLOOKUP(B1495,'RES TECH'!M:M,'RES TECH'!K:K))</f>
        <v>RESFOI</v>
      </c>
      <c r="D1495" t="str">
        <f>IF(B1495="*","*",_xlfn.XLOOKUP(B1495,'RES TECH'!M:M,'RES TECH'!L:L))</f>
        <v>RESAPALONewSHEUE</v>
      </c>
      <c r="E1495">
        <f>IF(B1495="*","*",_xlfn.XLOOKUP(B1495,'RES TECH'!M:M,'RES TECH'!O:O))</f>
        <v>2020</v>
      </c>
      <c r="F1495" s="12">
        <f>IF(B1495="*","*",_xlfn.XLOOKUP(B1495,'RES TECH'!M:M,'RES TECH'!Y:Y))</f>
        <v>27</v>
      </c>
      <c r="G1495" s="12">
        <f>IF(B1495="*","*",_xlfn.XLOOKUP(B1495,'RES TECH'!M:M,'RES TECH'!V:V))</f>
        <v>0.83</v>
      </c>
      <c r="H1495">
        <f>IF(B1495="*","*",_xlfn.XLOOKUP(B1495,'RES TECH'!M:M,'RES TECH'!AA:AA))</f>
        <v>31.536000000000001</v>
      </c>
      <c r="I1495" s="12">
        <f>IF(B1495="*","*",_xlfn.XLOOKUP(B1495,'RES TECH'!M:M,'RES TECH'!Z:Z))</f>
        <v>9.8628146588536497E-2</v>
      </c>
      <c r="J1495" s="12">
        <f>IF(B1495="*","*",_xlfn.XLOOKUP(B1495,'RES TECH'!M:M,'RES TECH'!S:S))</f>
        <v>1272.895130591734</v>
      </c>
      <c r="K1495" s="12">
        <f t="shared" si="46"/>
        <v>63.644756529586701</v>
      </c>
      <c r="L1495" s="12">
        <f t="shared" si="47"/>
        <v>3.1822378264793354</v>
      </c>
      <c r="M1495">
        <f>IF(B1495="*","*",IF(_xlfn.XLOOKUP(B1495,'RES TECH'!$M:$M,'RES TECH'!$C:$C)="Low Income",IF(G1495&gt;1,IF(G1495&gt;3,0.3,0.24),0.12),IF(_xlfn.XLOOKUP(B1495,'RES TECH'!$M:$M,'RES TECH'!$C:$C)="Lower-middle Income",IF(G1495&gt;1,IF(G1495&gt;3,0.23,0.18),0.09),IF(_xlfn.XLOOKUP(B1495,'RES TECH'!$M:$M,'RES TECH'!$C:$C)="Upper-middle Income",IF(G1495&gt;1,IF(G1495&gt;3,0.15,0.12),0.06),IF(_xlfn.XLOOKUP(B1495,'RES TECH'!$M:$M,'RES TECH'!$C:$C)="High Income",IF(G1495&gt;1,IF(G1495&gt;3,0.08,0.06),0.03))))))</f>
        <v>0.12</v>
      </c>
    </row>
    <row r="1496" spans="2:13" x14ac:dyDescent="0.25">
      <c r="B1496" t="str">
        <f>IF('RES TECH'!N1492=1,'RES TECH'!M1492,"*")</f>
        <v>RESAPALONewSHFUR2FOI22</v>
      </c>
      <c r="C1496" t="str">
        <f>IF(B1496="*","*",_xlfn.XLOOKUP(B1496,'RES TECH'!M:M,'RES TECH'!K:K))</f>
        <v>RESFOI</v>
      </c>
      <c r="D1496" t="str">
        <f>IF(B1496="*","*",_xlfn.XLOOKUP(B1496,'RES TECH'!M:M,'RES TECH'!L:L))</f>
        <v>RESAPALONewSHEUE</v>
      </c>
      <c r="E1496">
        <f>IF(B1496="*","*",_xlfn.XLOOKUP(B1496,'RES TECH'!M:M,'RES TECH'!O:O))</f>
        <v>2022</v>
      </c>
      <c r="F1496" s="12">
        <f>IF(B1496="*","*",_xlfn.XLOOKUP(B1496,'RES TECH'!M:M,'RES TECH'!Y:Y))</f>
        <v>27</v>
      </c>
      <c r="G1496" s="12">
        <f>IF(B1496="*","*",_xlfn.XLOOKUP(B1496,'RES TECH'!M:M,'RES TECH'!V:V))</f>
        <v>0.84</v>
      </c>
      <c r="H1496">
        <f>IF(B1496="*","*",_xlfn.XLOOKUP(B1496,'RES TECH'!M:M,'RES TECH'!AA:AA))</f>
        <v>31.536000000000001</v>
      </c>
      <c r="I1496" s="12">
        <f>IF(B1496="*","*",_xlfn.XLOOKUP(B1496,'RES TECH'!M:M,'RES TECH'!Z:Z))</f>
        <v>9.8628146588536497E-2</v>
      </c>
      <c r="J1496" s="12">
        <f>IF(B1496="*","*",_xlfn.XLOOKUP(B1496,'RES TECH'!M:M,'RES TECH'!S:S))</f>
        <v>1303.753194363655</v>
      </c>
      <c r="K1496" s="12">
        <f t="shared" si="46"/>
        <v>65.187659718182758</v>
      </c>
      <c r="L1496" s="12">
        <f t="shared" si="47"/>
        <v>3.2593829859091379</v>
      </c>
      <c r="M1496">
        <f>IF(B1496="*","*",IF(_xlfn.XLOOKUP(B1496,'RES TECH'!$M:$M,'RES TECH'!$C:$C)="Low Income",IF(G1496&gt;1,IF(G1496&gt;3,0.3,0.24),0.12),IF(_xlfn.XLOOKUP(B1496,'RES TECH'!$M:$M,'RES TECH'!$C:$C)="Lower-middle Income",IF(G1496&gt;1,IF(G1496&gt;3,0.23,0.18),0.09),IF(_xlfn.XLOOKUP(B1496,'RES TECH'!$M:$M,'RES TECH'!$C:$C)="Upper-middle Income",IF(G1496&gt;1,IF(G1496&gt;3,0.15,0.12),0.06),IF(_xlfn.XLOOKUP(B1496,'RES TECH'!$M:$M,'RES TECH'!$C:$C)="High Income",IF(G1496&gt;1,IF(G1496&gt;3,0.08,0.06),0.03))))))</f>
        <v>0.12</v>
      </c>
    </row>
    <row r="1497" spans="2:13" x14ac:dyDescent="0.25">
      <c r="B1497" t="str">
        <f>IF('RES TECH'!N1493=1,'RES TECH'!M1493,"*")</f>
        <v>RESAPALONewSHFUR3FOI20</v>
      </c>
      <c r="C1497" t="str">
        <f>IF(B1497="*","*",_xlfn.XLOOKUP(B1497,'RES TECH'!M:M,'RES TECH'!K:K))</f>
        <v>RESFOI</v>
      </c>
      <c r="D1497" t="str">
        <f>IF(B1497="*","*",_xlfn.XLOOKUP(B1497,'RES TECH'!M:M,'RES TECH'!L:L))</f>
        <v>RESAPALONewSHEUE</v>
      </c>
      <c r="E1497">
        <f>IF(B1497="*","*",_xlfn.XLOOKUP(B1497,'RES TECH'!M:M,'RES TECH'!O:O))</f>
        <v>2020</v>
      </c>
      <c r="F1497" s="12">
        <f>IF(B1497="*","*",_xlfn.XLOOKUP(B1497,'RES TECH'!M:M,'RES TECH'!Y:Y))</f>
        <v>27</v>
      </c>
      <c r="G1497" s="12">
        <f>IF(B1497="*","*",_xlfn.XLOOKUP(B1497,'RES TECH'!M:M,'RES TECH'!V:V))</f>
        <v>0.85</v>
      </c>
      <c r="H1497">
        <f>IF(B1497="*","*",_xlfn.XLOOKUP(B1497,'RES TECH'!M:M,'RES TECH'!AA:AA))</f>
        <v>31.536000000000001</v>
      </c>
      <c r="I1497" s="12">
        <f>IF(B1497="*","*",_xlfn.XLOOKUP(B1497,'RES TECH'!M:M,'RES TECH'!Z:Z))</f>
        <v>9.8628146588536497E-2</v>
      </c>
      <c r="J1497" s="12">
        <f>IF(B1497="*","*",_xlfn.XLOOKUP(B1497,'RES TECH'!M:M,'RES TECH'!S:S))</f>
        <v>1342.3257740785559</v>
      </c>
      <c r="K1497" s="12">
        <f t="shared" si="46"/>
        <v>67.116288703927793</v>
      </c>
      <c r="L1497" s="12">
        <f t="shared" si="47"/>
        <v>3.3558144351963897</v>
      </c>
      <c r="M1497">
        <f>IF(B1497="*","*",IF(_xlfn.XLOOKUP(B1497,'RES TECH'!$M:$M,'RES TECH'!$C:$C)="Low Income",IF(G1497&gt;1,IF(G1497&gt;3,0.3,0.24),0.12),IF(_xlfn.XLOOKUP(B1497,'RES TECH'!$M:$M,'RES TECH'!$C:$C)="Lower-middle Income",IF(G1497&gt;1,IF(G1497&gt;3,0.23,0.18),0.09),IF(_xlfn.XLOOKUP(B1497,'RES TECH'!$M:$M,'RES TECH'!$C:$C)="Upper-middle Income",IF(G1497&gt;1,IF(G1497&gt;3,0.15,0.12),0.06),IF(_xlfn.XLOOKUP(B1497,'RES TECH'!$M:$M,'RES TECH'!$C:$C)="High Income",IF(G1497&gt;1,IF(G1497&gt;3,0.08,0.06),0.03))))))</f>
        <v>0.12</v>
      </c>
    </row>
    <row r="1498" spans="2:13" x14ac:dyDescent="0.25">
      <c r="B1498" t="str">
        <f>IF('RES TECH'!N1494=1,'RES TECH'!M1494,"*")</f>
        <v>RESAPALONewSHFUR4FOI20</v>
      </c>
      <c r="C1498" t="str">
        <f>IF(B1498="*","*",_xlfn.XLOOKUP(B1498,'RES TECH'!M:M,'RES TECH'!K:K))</f>
        <v>RESFOI</v>
      </c>
      <c r="D1498" t="str">
        <f>IF(B1498="*","*",_xlfn.XLOOKUP(B1498,'RES TECH'!M:M,'RES TECH'!L:L))</f>
        <v>RESAPALONewSHEUE</v>
      </c>
      <c r="E1498">
        <f>IF(B1498="*","*",_xlfn.XLOOKUP(B1498,'RES TECH'!M:M,'RES TECH'!O:O))</f>
        <v>2020</v>
      </c>
      <c r="F1498" s="12">
        <f>IF(B1498="*","*",_xlfn.XLOOKUP(B1498,'RES TECH'!M:M,'RES TECH'!Y:Y))</f>
        <v>27</v>
      </c>
      <c r="G1498" s="12">
        <f>IF(B1498="*","*",_xlfn.XLOOKUP(B1498,'RES TECH'!M:M,'RES TECH'!V:V))</f>
        <v>0.97</v>
      </c>
      <c r="H1498">
        <f>IF(B1498="*","*",_xlfn.XLOOKUP(B1498,'RES TECH'!M:M,'RES TECH'!AA:AA))</f>
        <v>31.536000000000001</v>
      </c>
      <c r="I1498" s="12">
        <f>IF(B1498="*","*",_xlfn.XLOOKUP(B1498,'RES TECH'!M:M,'RES TECH'!Z:Z))</f>
        <v>9.8628146588536497E-2</v>
      </c>
      <c r="J1498" s="12">
        <f>IF(B1498="*","*",_xlfn.XLOOKUP(B1498,'RES TECH'!M:M,'RES TECH'!S:S))</f>
        <v>1990.345113288894</v>
      </c>
      <c r="K1498" s="12">
        <f t="shared" si="46"/>
        <v>99.517255664444704</v>
      </c>
      <c r="L1498" s="12">
        <f t="shared" si="47"/>
        <v>4.9758627832222357</v>
      </c>
      <c r="M1498">
        <f>IF(B1498="*","*",IF(_xlfn.XLOOKUP(B1498,'RES TECH'!$M:$M,'RES TECH'!$C:$C)="Low Income",IF(G1498&gt;1,IF(G1498&gt;3,0.3,0.24),0.12),IF(_xlfn.XLOOKUP(B1498,'RES TECH'!$M:$M,'RES TECH'!$C:$C)="Lower-middle Income",IF(G1498&gt;1,IF(G1498&gt;3,0.23,0.18),0.09),IF(_xlfn.XLOOKUP(B1498,'RES TECH'!$M:$M,'RES TECH'!$C:$C)="Upper-middle Income",IF(G1498&gt;1,IF(G1498&gt;3,0.15,0.12),0.06),IF(_xlfn.XLOOKUP(B1498,'RES TECH'!$M:$M,'RES TECH'!$C:$C)="High Income",IF(G1498&gt;1,IF(G1498&gt;3,0.08,0.06),0.03))))))</f>
        <v>0.12</v>
      </c>
    </row>
    <row r="1499" spans="2:13" x14ac:dyDescent="0.25">
      <c r="B1499" t="str">
        <f>IF('RES TECH'!N1495=1,'RES TECH'!M1495,"*")</f>
        <v>RESAPALONewSHFUR4FOI22</v>
      </c>
      <c r="C1499" t="str">
        <f>IF(B1499="*","*",_xlfn.XLOOKUP(B1499,'RES TECH'!M:M,'RES TECH'!K:K))</f>
        <v>RESFOI</v>
      </c>
      <c r="D1499" t="str">
        <f>IF(B1499="*","*",_xlfn.XLOOKUP(B1499,'RES TECH'!M:M,'RES TECH'!L:L))</f>
        <v>RESAPALONewSHEUE</v>
      </c>
      <c r="E1499">
        <f>IF(B1499="*","*",_xlfn.XLOOKUP(B1499,'RES TECH'!M:M,'RES TECH'!O:O))</f>
        <v>2022</v>
      </c>
      <c r="F1499" s="12">
        <f>IF(B1499="*","*",_xlfn.XLOOKUP(B1499,'RES TECH'!M:M,'RES TECH'!Y:Y))</f>
        <v>27</v>
      </c>
      <c r="G1499" s="12">
        <f>IF(B1499="*","*",_xlfn.XLOOKUP(B1499,'RES TECH'!M:M,'RES TECH'!V:V))</f>
        <v>0.97</v>
      </c>
      <c r="H1499">
        <f>IF(B1499="*","*",_xlfn.XLOOKUP(B1499,'RES TECH'!M:M,'RES TECH'!AA:AA))</f>
        <v>31.536000000000001</v>
      </c>
      <c r="I1499" s="12">
        <f>IF(B1499="*","*",_xlfn.XLOOKUP(B1499,'RES TECH'!M:M,'RES TECH'!Z:Z))</f>
        <v>9.8628146588536497E-2</v>
      </c>
      <c r="J1499" s="12">
        <f>IF(B1499="*","*",_xlfn.XLOOKUP(B1499,'RES TECH'!M:M,'RES TECH'!S:S))</f>
        <v>1990.345113288894</v>
      </c>
      <c r="K1499" s="12">
        <f t="shared" si="46"/>
        <v>99.517255664444704</v>
      </c>
      <c r="L1499" s="12">
        <f t="shared" si="47"/>
        <v>4.9758627832222357</v>
      </c>
      <c r="M1499">
        <f>IF(B1499="*","*",IF(_xlfn.XLOOKUP(B1499,'RES TECH'!$M:$M,'RES TECH'!$C:$C)="Low Income",IF(G1499&gt;1,IF(G1499&gt;3,0.3,0.24),0.12),IF(_xlfn.XLOOKUP(B1499,'RES TECH'!$M:$M,'RES TECH'!$C:$C)="Lower-middle Income",IF(G1499&gt;1,IF(G1499&gt;3,0.23,0.18),0.09),IF(_xlfn.XLOOKUP(B1499,'RES TECH'!$M:$M,'RES TECH'!$C:$C)="Upper-middle Income",IF(G1499&gt;1,IF(G1499&gt;3,0.15,0.12),0.06),IF(_xlfn.XLOOKUP(B1499,'RES TECH'!$M:$M,'RES TECH'!$C:$C)="High Income",IF(G1499&gt;1,IF(G1499&gt;3,0.08,0.06),0.03))))))</f>
        <v>0.12</v>
      </c>
    </row>
    <row r="1500" spans="2:13" x14ac:dyDescent="0.25">
      <c r="B1500" t="str">
        <f>IF('RES TECH'!N1496=1,'RES TECH'!M1496,"*")</f>
        <v>RESAPALONewSHRAD1FOI20</v>
      </c>
      <c r="C1500" t="str">
        <f>IF(B1500="*","*",_xlfn.XLOOKUP(B1500,'RES TECH'!M:M,'RES TECH'!K:K))</f>
        <v>RESFOI</v>
      </c>
      <c r="D1500" t="str">
        <f>IF(B1500="*","*",_xlfn.XLOOKUP(B1500,'RES TECH'!M:M,'RES TECH'!L:L))</f>
        <v>RESAPALONewSHEUE</v>
      </c>
      <c r="E1500">
        <f>IF(B1500="*","*",_xlfn.XLOOKUP(B1500,'RES TECH'!M:M,'RES TECH'!O:O))</f>
        <v>2020</v>
      </c>
      <c r="F1500" s="12">
        <f>IF(B1500="*","*",_xlfn.XLOOKUP(B1500,'RES TECH'!M:M,'RES TECH'!Y:Y))</f>
        <v>24</v>
      </c>
      <c r="G1500" s="12">
        <f>IF(B1500="*","*",_xlfn.XLOOKUP(B1500,'RES TECH'!M:M,'RES TECH'!V:V))</f>
        <v>0.84</v>
      </c>
      <c r="H1500">
        <f>IF(B1500="*","*",_xlfn.XLOOKUP(B1500,'RES TECH'!M:M,'RES TECH'!AA:AA))</f>
        <v>31.536000000000001</v>
      </c>
      <c r="I1500" s="12">
        <f>IF(B1500="*","*",_xlfn.XLOOKUP(B1500,'RES TECH'!M:M,'RES TECH'!Z:Z))</f>
        <v>9.8628146588536497E-2</v>
      </c>
      <c r="J1500" s="12">
        <f>IF(B1500="*","*",_xlfn.XLOOKUP(B1500,'RES TECH'!M:M,'RES TECH'!S:S))</f>
        <v>2815.7983191877761</v>
      </c>
      <c r="K1500" s="12">
        <f t="shared" si="46"/>
        <v>140.78991595938882</v>
      </c>
      <c r="L1500" s="12">
        <f t="shared" si="47"/>
        <v>7.0394957979694412</v>
      </c>
      <c r="M1500">
        <f>IF(B1500="*","*",IF(_xlfn.XLOOKUP(B1500,'RES TECH'!$M:$M,'RES TECH'!$C:$C)="Low Income",IF(G1500&gt;1,IF(G1500&gt;3,0.3,0.24),0.12),IF(_xlfn.XLOOKUP(B1500,'RES TECH'!$M:$M,'RES TECH'!$C:$C)="Lower-middle Income",IF(G1500&gt;1,IF(G1500&gt;3,0.23,0.18),0.09),IF(_xlfn.XLOOKUP(B1500,'RES TECH'!$M:$M,'RES TECH'!$C:$C)="Upper-middle Income",IF(G1500&gt;1,IF(G1500&gt;3,0.15,0.12),0.06),IF(_xlfn.XLOOKUP(B1500,'RES TECH'!$M:$M,'RES TECH'!$C:$C)="High Income",IF(G1500&gt;1,IF(G1500&gt;3,0.08,0.06),0.03))))))</f>
        <v>0.12</v>
      </c>
    </row>
    <row r="1501" spans="2:13" x14ac:dyDescent="0.25">
      <c r="B1501" t="str">
        <f>IF('RES TECH'!N1497=1,'RES TECH'!M1497,"*")</f>
        <v>RESAPALONewSHRAD1FOI22</v>
      </c>
      <c r="C1501" t="str">
        <f>IF(B1501="*","*",_xlfn.XLOOKUP(B1501,'RES TECH'!M:M,'RES TECH'!K:K))</f>
        <v>RESFOI</v>
      </c>
      <c r="D1501" t="str">
        <f>IF(B1501="*","*",_xlfn.XLOOKUP(B1501,'RES TECH'!M:M,'RES TECH'!L:L))</f>
        <v>RESAPALONewSHEUE</v>
      </c>
      <c r="E1501">
        <f>IF(B1501="*","*",_xlfn.XLOOKUP(B1501,'RES TECH'!M:M,'RES TECH'!O:O))</f>
        <v>2022</v>
      </c>
      <c r="F1501" s="12">
        <f>IF(B1501="*","*",_xlfn.XLOOKUP(B1501,'RES TECH'!M:M,'RES TECH'!Y:Y))</f>
        <v>24</v>
      </c>
      <c r="G1501" s="12">
        <f>IF(B1501="*","*",_xlfn.XLOOKUP(B1501,'RES TECH'!M:M,'RES TECH'!V:V))</f>
        <v>0.86</v>
      </c>
      <c r="H1501">
        <f>IF(B1501="*","*",_xlfn.XLOOKUP(B1501,'RES TECH'!M:M,'RES TECH'!AA:AA))</f>
        <v>31.536000000000001</v>
      </c>
      <c r="I1501" s="12">
        <f>IF(B1501="*","*",_xlfn.XLOOKUP(B1501,'RES TECH'!M:M,'RES TECH'!Z:Z))</f>
        <v>9.8628146588536497E-2</v>
      </c>
      <c r="J1501" s="12">
        <f>IF(B1501="*","*",_xlfn.XLOOKUP(B1501,'RES TECH'!M:M,'RES TECH'!S:S))</f>
        <v>2908.3725105035378</v>
      </c>
      <c r="K1501" s="12">
        <f t="shared" si="46"/>
        <v>145.41862552517691</v>
      </c>
      <c r="L1501" s="12">
        <f t="shared" si="47"/>
        <v>7.2709312762588461</v>
      </c>
      <c r="M1501">
        <f>IF(B1501="*","*",IF(_xlfn.XLOOKUP(B1501,'RES TECH'!$M:$M,'RES TECH'!$C:$C)="Low Income",IF(G1501&gt;1,IF(G1501&gt;3,0.3,0.24),0.12),IF(_xlfn.XLOOKUP(B1501,'RES TECH'!$M:$M,'RES TECH'!$C:$C)="Lower-middle Income",IF(G1501&gt;1,IF(G1501&gt;3,0.23,0.18),0.09),IF(_xlfn.XLOOKUP(B1501,'RES TECH'!$M:$M,'RES TECH'!$C:$C)="Upper-middle Income",IF(G1501&gt;1,IF(G1501&gt;3,0.15,0.12),0.06),IF(_xlfn.XLOOKUP(B1501,'RES TECH'!$M:$M,'RES TECH'!$C:$C)="High Income",IF(G1501&gt;1,IF(G1501&gt;3,0.08,0.06),0.03))))))</f>
        <v>0.12</v>
      </c>
    </row>
    <row r="1502" spans="2:13" x14ac:dyDescent="0.25">
      <c r="B1502" t="str">
        <f>IF('RES TECH'!N1498=1,'RES TECH'!M1498,"*")</f>
        <v>RESAPALONewSHRAD2FOI20</v>
      </c>
      <c r="C1502" t="str">
        <f>IF(B1502="*","*",_xlfn.XLOOKUP(B1502,'RES TECH'!M:M,'RES TECH'!K:K))</f>
        <v>RESFOI</v>
      </c>
      <c r="D1502" t="str">
        <f>IF(B1502="*","*",_xlfn.XLOOKUP(B1502,'RES TECH'!M:M,'RES TECH'!L:L))</f>
        <v>RESAPALONewSHEUE</v>
      </c>
      <c r="E1502">
        <f>IF(B1502="*","*",_xlfn.XLOOKUP(B1502,'RES TECH'!M:M,'RES TECH'!O:O))</f>
        <v>2020</v>
      </c>
      <c r="F1502" s="12">
        <f>IF(B1502="*","*",_xlfn.XLOOKUP(B1502,'RES TECH'!M:M,'RES TECH'!Y:Y))</f>
        <v>24</v>
      </c>
      <c r="G1502" s="12">
        <f>IF(B1502="*","*",_xlfn.XLOOKUP(B1502,'RES TECH'!M:M,'RES TECH'!V:V))</f>
        <v>0.84</v>
      </c>
      <c r="H1502">
        <f>IF(B1502="*","*",_xlfn.XLOOKUP(B1502,'RES TECH'!M:M,'RES TECH'!AA:AA))</f>
        <v>31.536000000000001</v>
      </c>
      <c r="I1502" s="12">
        <f>IF(B1502="*","*",_xlfn.XLOOKUP(B1502,'RES TECH'!M:M,'RES TECH'!Z:Z))</f>
        <v>9.8628146588536497E-2</v>
      </c>
      <c r="J1502" s="12">
        <f>IF(B1502="*","*",_xlfn.XLOOKUP(B1502,'RES TECH'!M:M,'RES TECH'!S:S))</f>
        <v>2815.7983191877761</v>
      </c>
      <c r="K1502" s="12">
        <f t="shared" si="46"/>
        <v>140.78991595938882</v>
      </c>
      <c r="L1502" s="12">
        <f t="shared" si="47"/>
        <v>7.0394957979694412</v>
      </c>
      <c r="M1502">
        <f>IF(B1502="*","*",IF(_xlfn.XLOOKUP(B1502,'RES TECH'!$M:$M,'RES TECH'!$C:$C)="Low Income",IF(G1502&gt;1,IF(G1502&gt;3,0.3,0.24),0.12),IF(_xlfn.XLOOKUP(B1502,'RES TECH'!$M:$M,'RES TECH'!$C:$C)="Lower-middle Income",IF(G1502&gt;1,IF(G1502&gt;3,0.23,0.18),0.09),IF(_xlfn.XLOOKUP(B1502,'RES TECH'!$M:$M,'RES TECH'!$C:$C)="Upper-middle Income",IF(G1502&gt;1,IF(G1502&gt;3,0.15,0.12),0.06),IF(_xlfn.XLOOKUP(B1502,'RES TECH'!$M:$M,'RES TECH'!$C:$C)="High Income",IF(G1502&gt;1,IF(G1502&gt;3,0.08,0.06),0.03))))))</f>
        <v>0.12</v>
      </c>
    </row>
    <row r="1503" spans="2:13" x14ac:dyDescent="0.25">
      <c r="B1503" t="str">
        <f>IF('RES TECH'!N1499=1,'RES TECH'!M1499,"*")</f>
        <v>RESAPALONewSHRAD2FOI22</v>
      </c>
      <c r="C1503" t="str">
        <f>IF(B1503="*","*",_xlfn.XLOOKUP(B1503,'RES TECH'!M:M,'RES TECH'!K:K))</f>
        <v>RESFOI</v>
      </c>
      <c r="D1503" t="str">
        <f>IF(B1503="*","*",_xlfn.XLOOKUP(B1503,'RES TECH'!M:M,'RES TECH'!L:L))</f>
        <v>RESAPALONewSHEUE</v>
      </c>
      <c r="E1503">
        <f>IF(B1503="*","*",_xlfn.XLOOKUP(B1503,'RES TECH'!M:M,'RES TECH'!O:O))</f>
        <v>2022</v>
      </c>
      <c r="F1503" s="12">
        <f>IF(B1503="*","*",_xlfn.XLOOKUP(B1503,'RES TECH'!M:M,'RES TECH'!Y:Y))</f>
        <v>24</v>
      </c>
      <c r="G1503" s="12">
        <f>IF(B1503="*","*",_xlfn.XLOOKUP(B1503,'RES TECH'!M:M,'RES TECH'!V:V))</f>
        <v>0.86</v>
      </c>
      <c r="H1503">
        <f>IF(B1503="*","*",_xlfn.XLOOKUP(B1503,'RES TECH'!M:M,'RES TECH'!AA:AA))</f>
        <v>31.536000000000001</v>
      </c>
      <c r="I1503" s="12">
        <f>IF(B1503="*","*",_xlfn.XLOOKUP(B1503,'RES TECH'!M:M,'RES TECH'!Z:Z))</f>
        <v>9.8628146588536497E-2</v>
      </c>
      <c r="J1503" s="12">
        <f>IF(B1503="*","*",_xlfn.XLOOKUP(B1503,'RES TECH'!M:M,'RES TECH'!S:S))</f>
        <v>2908.3725105035378</v>
      </c>
      <c r="K1503" s="12">
        <f t="shared" si="46"/>
        <v>145.41862552517691</v>
      </c>
      <c r="L1503" s="12">
        <f t="shared" si="47"/>
        <v>7.2709312762588461</v>
      </c>
      <c r="M1503">
        <f>IF(B1503="*","*",IF(_xlfn.XLOOKUP(B1503,'RES TECH'!$M:$M,'RES TECH'!$C:$C)="Low Income",IF(G1503&gt;1,IF(G1503&gt;3,0.3,0.24),0.12),IF(_xlfn.XLOOKUP(B1503,'RES TECH'!$M:$M,'RES TECH'!$C:$C)="Lower-middle Income",IF(G1503&gt;1,IF(G1503&gt;3,0.23,0.18),0.09),IF(_xlfn.XLOOKUP(B1503,'RES TECH'!$M:$M,'RES TECH'!$C:$C)="Upper-middle Income",IF(G1503&gt;1,IF(G1503&gt;3,0.15,0.12),0.06),IF(_xlfn.XLOOKUP(B1503,'RES TECH'!$M:$M,'RES TECH'!$C:$C)="High Income",IF(G1503&gt;1,IF(G1503&gt;3,0.08,0.06),0.03))))))</f>
        <v>0.12</v>
      </c>
    </row>
    <row r="1504" spans="2:13" x14ac:dyDescent="0.25">
      <c r="B1504" t="str">
        <f>IF('RES TECH'!N1500=1,'RES TECH'!M1500,"*")</f>
        <v>RESAPALONewSHRAD3FOI20</v>
      </c>
      <c r="C1504" t="str">
        <f>IF(B1504="*","*",_xlfn.XLOOKUP(B1504,'RES TECH'!M:M,'RES TECH'!K:K))</f>
        <v>RESFOI</v>
      </c>
      <c r="D1504" t="str">
        <f>IF(B1504="*","*",_xlfn.XLOOKUP(B1504,'RES TECH'!M:M,'RES TECH'!L:L))</f>
        <v>RESAPALONewSHEUE</v>
      </c>
      <c r="E1504">
        <f>IF(B1504="*","*",_xlfn.XLOOKUP(B1504,'RES TECH'!M:M,'RES TECH'!O:O))</f>
        <v>2020</v>
      </c>
      <c r="F1504" s="12">
        <f>IF(B1504="*","*",_xlfn.XLOOKUP(B1504,'RES TECH'!M:M,'RES TECH'!Y:Y))</f>
        <v>24</v>
      </c>
      <c r="G1504" s="12">
        <f>IF(B1504="*","*",_xlfn.XLOOKUP(B1504,'RES TECH'!M:M,'RES TECH'!V:V))</f>
        <v>0.87</v>
      </c>
      <c r="H1504">
        <f>IF(B1504="*","*",_xlfn.XLOOKUP(B1504,'RES TECH'!M:M,'RES TECH'!AA:AA))</f>
        <v>31.536000000000001</v>
      </c>
      <c r="I1504" s="12">
        <f>IF(B1504="*","*",_xlfn.XLOOKUP(B1504,'RES TECH'!M:M,'RES TECH'!Z:Z))</f>
        <v>9.8628146588536497E-2</v>
      </c>
      <c r="J1504" s="12">
        <f>IF(B1504="*","*",_xlfn.XLOOKUP(B1504,'RES TECH'!M:M,'RES TECH'!S:S))</f>
        <v>2908.3725105035378</v>
      </c>
      <c r="K1504" s="12">
        <f t="shared" si="46"/>
        <v>145.41862552517691</v>
      </c>
      <c r="L1504" s="12">
        <f t="shared" si="47"/>
        <v>7.2709312762588461</v>
      </c>
      <c r="M1504">
        <f>IF(B1504="*","*",IF(_xlfn.XLOOKUP(B1504,'RES TECH'!$M:$M,'RES TECH'!$C:$C)="Low Income",IF(G1504&gt;1,IF(G1504&gt;3,0.3,0.24),0.12),IF(_xlfn.XLOOKUP(B1504,'RES TECH'!$M:$M,'RES TECH'!$C:$C)="Lower-middle Income",IF(G1504&gt;1,IF(G1504&gt;3,0.23,0.18),0.09),IF(_xlfn.XLOOKUP(B1504,'RES TECH'!$M:$M,'RES TECH'!$C:$C)="Upper-middle Income",IF(G1504&gt;1,IF(G1504&gt;3,0.15,0.12),0.06),IF(_xlfn.XLOOKUP(B1504,'RES TECH'!$M:$M,'RES TECH'!$C:$C)="High Income",IF(G1504&gt;1,IF(G1504&gt;3,0.08,0.06),0.03))))))</f>
        <v>0.12</v>
      </c>
    </row>
    <row r="1505" spans="2:13" x14ac:dyDescent="0.25">
      <c r="B1505" t="str">
        <f>IF('RES TECH'!N1501=1,'RES TECH'!M1501,"*")</f>
        <v>RESAPALONewSHRAD4FOI20</v>
      </c>
      <c r="C1505" t="str">
        <f>IF(B1505="*","*",_xlfn.XLOOKUP(B1505,'RES TECH'!M:M,'RES TECH'!K:K))</f>
        <v>RESFOI</v>
      </c>
      <c r="D1505" t="str">
        <f>IF(B1505="*","*",_xlfn.XLOOKUP(B1505,'RES TECH'!M:M,'RES TECH'!L:L))</f>
        <v>RESAPALONewSHEUE</v>
      </c>
      <c r="E1505">
        <f>IF(B1505="*","*",_xlfn.XLOOKUP(B1505,'RES TECH'!M:M,'RES TECH'!O:O))</f>
        <v>2020</v>
      </c>
      <c r="F1505" s="12">
        <f>IF(B1505="*","*",_xlfn.XLOOKUP(B1505,'RES TECH'!M:M,'RES TECH'!Y:Y))</f>
        <v>24</v>
      </c>
      <c r="G1505" s="12">
        <f>IF(B1505="*","*",_xlfn.XLOOKUP(B1505,'RES TECH'!M:M,'RES TECH'!V:V))</f>
        <v>0.9</v>
      </c>
      <c r="H1505">
        <f>IF(B1505="*","*",_xlfn.XLOOKUP(B1505,'RES TECH'!M:M,'RES TECH'!AA:AA))</f>
        <v>31.536000000000001</v>
      </c>
      <c r="I1505" s="12">
        <f>IF(B1505="*","*",_xlfn.XLOOKUP(B1505,'RES TECH'!M:M,'RES TECH'!Z:Z))</f>
        <v>9.8628146588536497E-2</v>
      </c>
      <c r="J1505" s="12">
        <f>IF(B1505="*","*",_xlfn.XLOOKUP(B1505,'RES TECH'!M:M,'RES TECH'!S:S))</f>
        <v>3533.2483018849348</v>
      </c>
      <c r="K1505" s="12">
        <f t="shared" si="46"/>
        <v>176.66241509424674</v>
      </c>
      <c r="L1505" s="12">
        <f t="shared" si="47"/>
        <v>8.833120754712338</v>
      </c>
      <c r="M1505">
        <f>IF(B1505="*","*",IF(_xlfn.XLOOKUP(B1505,'RES TECH'!$M:$M,'RES TECH'!$C:$C)="Low Income",IF(G1505&gt;1,IF(G1505&gt;3,0.3,0.24),0.12),IF(_xlfn.XLOOKUP(B1505,'RES TECH'!$M:$M,'RES TECH'!$C:$C)="Lower-middle Income",IF(G1505&gt;1,IF(G1505&gt;3,0.23,0.18),0.09),IF(_xlfn.XLOOKUP(B1505,'RES TECH'!$M:$M,'RES TECH'!$C:$C)="Upper-middle Income",IF(G1505&gt;1,IF(G1505&gt;3,0.15,0.12),0.06),IF(_xlfn.XLOOKUP(B1505,'RES TECH'!$M:$M,'RES TECH'!$C:$C)="High Income",IF(G1505&gt;1,IF(G1505&gt;3,0.08,0.06),0.03))))))</f>
        <v>0.12</v>
      </c>
    </row>
    <row r="1506" spans="2:13" x14ac:dyDescent="0.25">
      <c r="B1506" t="str">
        <f>IF('RES TECH'!N1502=1,'RES TECH'!M1502,"*")</f>
        <v>*</v>
      </c>
      <c r="C1506" t="str">
        <f>IF(B1506="*","*",_xlfn.XLOOKUP(B1506,'RES TECH'!M:M,'RES TECH'!K:K))</f>
        <v>*</v>
      </c>
      <c r="D1506" t="str">
        <f>IF(B1506="*","*",_xlfn.XLOOKUP(B1506,'RES TECH'!M:M,'RES TECH'!L:L))</f>
        <v>*</v>
      </c>
      <c r="E1506" t="str">
        <f>IF(B1506="*","*",_xlfn.XLOOKUP(B1506,'RES TECH'!M:M,'RES TECH'!O:O))</f>
        <v>*</v>
      </c>
      <c r="F1506" s="12" t="str">
        <f>IF(B1506="*","*",_xlfn.XLOOKUP(B1506,'RES TECH'!M:M,'RES TECH'!Y:Y))</f>
        <v>*</v>
      </c>
      <c r="G1506" s="12" t="str">
        <f>IF(B1506="*","*",_xlfn.XLOOKUP(B1506,'RES TECH'!M:M,'RES TECH'!V:V))</f>
        <v>*</v>
      </c>
      <c r="H1506" t="str">
        <f>IF(B1506="*","*",_xlfn.XLOOKUP(B1506,'RES TECH'!M:M,'RES TECH'!AA:AA))</f>
        <v>*</v>
      </c>
      <c r="I1506" s="12" t="str">
        <f>IF(B1506="*","*",_xlfn.XLOOKUP(B1506,'RES TECH'!M:M,'RES TECH'!Z:Z))</f>
        <v>*</v>
      </c>
      <c r="J1506" s="12" t="str">
        <f>IF(B1506="*","*",_xlfn.XLOOKUP(B1506,'RES TECH'!M:M,'RES TECH'!S:S))</f>
        <v>*</v>
      </c>
      <c r="K1506" s="12" t="str">
        <f t="shared" si="46"/>
        <v>*</v>
      </c>
      <c r="L1506" s="12" t="str">
        <f t="shared" si="47"/>
        <v>*</v>
      </c>
      <c r="M1506" t="str">
        <f>IF(B1506="*","*",IF(_xlfn.XLOOKUP(B1506,'RES TECH'!$M:$M,'RES TECH'!$C:$C)="Low Income",IF(G1506&gt;1,IF(G1506&gt;3,0.3,0.24),0.12),IF(_xlfn.XLOOKUP(B1506,'RES TECH'!$M:$M,'RES TECH'!$C:$C)="Lower-middle Income",IF(G1506&gt;1,IF(G1506&gt;3,0.23,0.18),0.09),IF(_xlfn.XLOOKUP(B1506,'RES TECH'!$M:$M,'RES TECH'!$C:$C)="Upper-middle Income",IF(G1506&gt;1,IF(G1506&gt;3,0.15,0.12),0.06),IF(_xlfn.XLOOKUP(B1506,'RES TECH'!$M:$M,'RES TECH'!$C:$C)="High Income",IF(G1506&gt;1,IF(G1506&gt;3,0.08,0.06),0.03))))))</f>
        <v>*</v>
      </c>
    </row>
    <row r="1507" spans="2:13" x14ac:dyDescent="0.25">
      <c r="B1507" t="str">
        <f>IF('RES TECH'!N1503=1,'RES TECH'!M1503,"*")</f>
        <v>RESAPALONewSCAHP2NGA20</v>
      </c>
      <c r="C1507" t="str">
        <f>IF(B1507="*","*",_xlfn.XLOOKUP(B1507,'RES TECH'!M:M,'RES TECH'!K:K))</f>
        <v>RESNGA</v>
      </c>
      <c r="D1507" t="str">
        <f>IF(B1507="*","*",_xlfn.XLOOKUP(B1507,'RES TECH'!M:M,'RES TECH'!L:L))</f>
        <v>RESAPALONewSCEUE</v>
      </c>
      <c r="E1507">
        <f>IF(B1507="*","*",_xlfn.XLOOKUP(B1507,'RES TECH'!M:M,'RES TECH'!O:O))</f>
        <v>2020</v>
      </c>
      <c r="F1507" s="12">
        <f>IF(B1507="*","*",_xlfn.XLOOKUP(B1507,'RES TECH'!M:M,'RES TECH'!Y:Y))</f>
        <v>16</v>
      </c>
      <c r="G1507" s="12">
        <f>IF(B1507="*","*",_xlfn.XLOOKUP(B1507,'RES TECH'!M:M,'RES TECH'!V:V))</f>
        <v>0.6</v>
      </c>
      <c r="H1507">
        <f>IF(B1507="*","*",_xlfn.XLOOKUP(B1507,'RES TECH'!M:M,'RES TECH'!AA:AA))</f>
        <v>31.536000000000001</v>
      </c>
      <c r="I1507" s="12">
        <f>IF(B1507="*","*",_xlfn.XLOOKUP(B1507,'RES TECH'!M:M,'RES TECH'!Z:Z))</f>
        <v>8.2748623405738631E-2</v>
      </c>
      <c r="J1507" s="12">
        <f>IF(B1507="*","*",_xlfn.XLOOKUP(B1507,'RES TECH'!M:M,'RES TECH'!S:S))</f>
        <v>4762.74636805714</v>
      </c>
      <c r="K1507" s="12">
        <f t="shared" si="46"/>
        <v>238.13731840285701</v>
      </c>
      <c r="L1507" s="12">
        <f t="shared" si="47"/>
        <v>11.906865920142851</v>
      </c>
      <c r="M1507">
        <f>IF(B1507="*","*",IF(_xlfn.XLOOKUP(B1507,'RES TECH'!$M:$M,'RES TECH'!$C:$C)="Low Income",IF(G1507&gt;1,IF(G1507&gt;3,0.3,0.24),0.12),IF(_xlfn.XLOOKUP(B1507,'RES TECH'!$M:$M,'RES TECH'!$C:$C)="Lower-middle Income",IF(G1507&gt;1,IF(G1507&gt;3,0.23,0.18),0.09),IF(_xlfn.XLOOKUP(B1507,'RES TECH'!$M:$M,'RES TECH'!$C:$C)="Upper-middle Income",IF(G1507&gt;1,IF(G1507&gt;3,0.15,0.12),0.06),IF(_xlfn.XLOOKUP(B1507,'RES TECH'!$M:$M,'RES TECH'!$C:$C)="High Income",IF(G1507&gt;1,IF(G1507&gt;3,0.08,0.06),0.03))))))</f>
        <v>0.12</v>
      </c>
    </row>
    <row r="1508" spans="2:13" x14ac:dyDescent="0.25">
      <c r="B1508" t="str">
        <f>IF('RES TECH'!N1504=1,'RES TECH'!M1504,"*")</f>
        <v>RESAPALONewSCAHP1ELC20</v>
      </c>
      <c r="C1508" t="str">
        <f>IF(B1508="*","*",_xlfn.XLOOKUP(B1508,'RES TECH'!M:M,'RES TECH'!K:K))</f>
        <v>RESELC</v>
      </c>
      <c r="D1508" t="str">
        <f>IF(B1508="*","*",_xlfn.XLOOKUP(B1508,'RES TECH'!M:M,'RES TECH'!L:L))</f>
        <v>RESAPALONewSCEUE</v>
      </c>
      <c r="E1508">
        <f>IF(B1508="*","*",_xlfn.XLOOKUP(B1508,'RES TECH'!M:M,'RES TECH'!O:O))</f>
        <v>2020</v>
      </c>
      <c r="F1508" s="12">
        <f>IF(B1508="*","*",_xlfn.XLOOKUP(B1508,'RES TECH'!M:M,'RES TECH'!Y:Y))</f>
        <v>16</v>
      </c>
      <c r="G1508" s="12">
        <f>IF(B1508="*","*",_xlfn.XLOOKUP(B1508,'RES TECH'!M:M,'RES TECH'!V:V))</f>
        <v>4.1031652989449006</v>
      </c>
      <c r="H1508">
        <f>IF(B1508="*","*",_xlfn.XLOOKUP(B1508,'RES TECH'!M:M,'RES TECH'!AA:AA))</f>
        <v>31.536000000000001</v>
      </c>
      <c r="I1508" s="12">
        <f>IF(B1508="*","*",_xlfn.XLOOKUP(B1508,'RES TECH'!M:M,'RES TECH'!Z:Z))</f>
        <v>8.2748623405738631E-2</v>
      </c>
      <c r="J1508" s="12">
        <f>IF(B1508="*","*",_xlfn.XLOOKUP(B1508,'RES TECH'!M:M,'RES TECH'!S:S))</f>
        <v>1698.4794033144949</v>
      </c>
      <c r="K1508" s="12">
        <f t="shared" si="46"/>
        <v>84.923970165724754</v>
      </c>
      <c r="L1508" s="12">
        <f t="shared" si="47"/>
        <v>4.2461985082862377</v>
      </c>
      <c r="M1508">
        <f>IF(B1508="*","*",IF(_xlfn.XLOOKUP(B1508,'RES TECH'!$M:$M,'RES TECH'!$C:$C)="Low Income",IF(G1508&gt;1,IF(G1508&gt;3,0.3,0.24),0.12),IF(_xlfn.XLOOKUP(B1508,'RES TECH'!$M:$M,'RES TECH'!$C:$C)="Lower-middle Income",IF(G1508&gt;1,IF(G1508&gt;3,0.23,0.18),0.09),IF(_xlfn.XLOOKUP(B1508,'RES TECH'!$M:$M,'RES TECH'!$C:$C)="Upper-middle Income",IF(G1508&gt;1,IF(G1508&gt;3,0.15,0.12),0.06),IF(_xlfn.XLOOKUP(B1508,'RES TECH'!$M:$M,'RES TECH'!$C:$C)="High Income",IF(G1508&gt;1,IF(G1508&gt;3,0.08,0.06),0.03))))))</f>
        <v>0.3</v>
      </c>
    </row>
    <row r="1509" spans="2:13" x14ac:dyDescent="0.25">
      <c r="B1509" t="str">
        <f>IF('RES TECH'!N1505=1,'RES TECH'!M1505,"*")</f>
        <v>RESAPALONewSCAHP1ELC23</v>
      </c>
      <c r="C1509" t="str">
        <f>IF(B1509="*","*",_xlfn.XLOOKUP(B1509,'RES TECH'!M:M,'RES TECH'!K:K))</f>
        <v>RESELC</v>
      </c>
      <c r="D1509" t="str">
        <f>IF(B1509="*","*",_xlfn.XLOOKUP(B1509,'RES TECH'!M:M,'RES TECH'!L:L))</f>
        <v>RESAPALONewSCEUE</v>
      </c>
      <c r="E1509">
        <f>IF(B1509="*","*",_xlfn.XLOOKUP(B1509,'RES TECH'!M:M,'RES TECH'!O:O))</f>
        <v>2023</v>
      </c>
      <c r="F1509" s="12">
        <f>IF(B1509="*","*",_xlfn.XLOOKUP(B1509,'RES TECH'!M:M,'RES TECH'!Y:Y))</f>
        <v>16</v>
      </c>
      <c r="G1509" s="12">
        <f>IF(B1509="*","*",_xlfn.XLOOKUP(B1509,'RES TECH'!M:M,'RES TECH'!V:V))</f>
        <v>4.1031652989449006</v>
      </c>
      <c r="H1509">
        <f>IF(B1509="*","*",_xlfn.XLOOKUP(B1509,'RES TECH'!M:M,'RES TECH'!AA:AA))</f>
        <v>31.536000000000001</v>
      </c>
      <c r="I1509" s="12">
        <f>IF(B1509="*","*",_xlfn.XLOOKUP(B1509,'RES TECH'!M:M,'RES TECH'!Z:Z))</f>
        <v>8.2748623405738631E-2</v>
      </c>
      <c r="J1509" s="12">
        <f>IF(B1509="*","*",_xlfn.XLOOKUP(B1509,'RES TECH'!M:M,'RES TECH'!S:S))</f>
        <v>1698.4794033144949</v>
      </c>
      <c r="K1509" s="12">
        <f t="shared" si="46"/>
        <v>84.923970165724754</v>
      </c>
      <c r="L1509" s="12">
        <f t="shared" si="47"/>
        <v>4.2461985082862377</v>
      </c>
      <c r="M1509">
        <f>IF(B1509="*","*",IF(_xlfn.XLOOKUP(B1509,'RES TECH'!$M:$M,'RES TECH'!$C:$C)="Low Income",IF(G1509&gt;1,IF(G1509&gt;3,0.3,0.24),0.12),IF(_xlfn.XLOOKUP(B1509,'RES TECH'!$M:$M,'RES TECH'!$C:$C)="Lower-middle Income",IF(G1509&gt;1,IF(G1509&gt;3,0.23,0.18),0.09),IF(_xlfn.XLOOKUP(B1509,'RES TECH'!$M:$M,'RES TECH'!$C:$C)="Upper-middle Income",IF(G1509&gt;1,IF(G1509&gt;3,0.15,0.12),0.06),IF(_xlfn.XLOOKUP(B1509,'RES TECH'!$M:$M,'RES TECH'!$C:$C)="High Income",IF(G1509&gt;1,IF(G1509&gt;3,0.08,0.06),0.03))))))</f>
        <v>0.3</v>
      </c>
    </row>
    <row r="1510" spans="2:13" x14ac:dyDescent="0.25">
      <c r="B1510" t="str">
        <f>IF('RES TECH'!N1506=1,'RES TECH'!M1506,"*")</f>
        <v>RESAPALONewSCAHP2ELC20</v>
      </c>
      <c r="C1510" t="str">
        <f>IF(B1510="*","*",_xlfn.XLOOKUP(B1510,'RES TECH'!M:M,'RES TECH'!K:K))</f>
        <v>RESELC</v>
      </c>
      <c r="D1510" t="str">
        <f>IF(B1510="*","*",_xlfn.XLOOKUP(B1510,'RES TECH'!M:M,'RES TECH'!L:L))</f>
        <v>RESAPALONewSCEUE</v>
      </c>
      <c r="E1510">
        <f>IF(B1510="*","*",_xlfn.XLOOKUP(B1510,'RES TECH'!M:M,'RES TECH'!O:O))</f>
        <v>2020</v>
      </c>
      <c r="F1510" s="12">
        <f>IF(B1510="*","*",_xlfn.XLOOKUP(B1510,'RES TECH'!M:M,'RES TECH'!Y:Y))</f>
        <v>16</v>
      </c>
      <c r="G1510" s="12">
        <f>IF(B1510="*","*",_xlfn.XLOOKUP(B1510,'RES TECH'!M:M,'RES TECH'!V:V))</f>
        <v>4.484173505275499</v>
      </c>
      <c r="H1510">
        <f>IF(B1510="*","*",_xlfn.XLOOKUP(B1510,'RES TECH'!M:M,'RES TECH'!AA:AA))</f>
        <v>31.536000000000001</v>
      </c>
      <c r="I1510" s="12">
        <f>IF(B1510="*","*",_xlfn.XLOOKUP(B1510,'RES TECH'!M:M,'RES TECH'!Z:Z))</f>
        <v>8.2748623405738631E-2</v>
      </c>
      <c r="J1510" s="12">
        <f>IF(B1510="*","*",_xlfn.XLOOKUP(B1510,'RES TECH'!M:M,'RES TECH'!S:S))</f>
        <v>1786.029888021427</v>
      </c>
      <c r="K1510" s="12">
        <f t="shared" si="46"/>
        <v>89.301494401071352</v>
      </c>
      <c r="L1510" s="12">
        <f t="shared" si="47"/>
        <v>4.4650747200535674</v>
      </c>
      <c r="M1510">
        <f>IF(B1510="*","*",IF(_xlfn.XLOOKUP(B1510,'RES TECH'!$M:$M,'RES TECH'!$C:$C)="Low Income",IF(G1510&gt;1,IF(G1510&gt;3,0.3,0.24),0.12),IF(_xlfn.XLOOKUP(B1510,'RES TECH'!$M:$M,'RES TECH'!$C:$C)="Lower-middle Income",IF(G1510&gt;1,IF(G1510&gt;3,0.23,0.18),0.09),IF(_xlfn.XLOOKUP(B1510,'RES TECH'!$M:$M,'RES TECH'!$C:$C)="Upper-middle Income",IF(G1510&gt;1,IF(G1510&gt;3,0.15,0.12),0.06),IF(_xlfn.XLOOKUP(B1510,'RES TECH'!$M:$M,'RES TECH'!$C:$C)="High Income",IF(G1510&gt;1,IF(G1510&gt;3,0.08,0.06),0.03))))))</f>
        <v>0.3</v>
      </c>
    </row>
    <row r="1511" spans="2:13" x14ac:dyDescent="0.25">
      <c r="B1511" t="str">
        <f>IF('RES TECH'!N1507=1,'RES TECH'!M1507,"*")</f>
        <v>RESAPALONewSCAHP2ELC23</v>
      </c>
      <c r="C1511" t="str">
        <f>IF(B1511="*","*",_xlfn.XLOOKUP(B1511,'RES TECH'!M:M,'RES TECH'!K:K))</f>
        <v>RESELC</v>
      </c>
      <c r="D1511" t="str">
        <f>IF(B1511="*","*",_xlfn.XLOOKUP(B1511,'RES TECH'!M:M,'RES TECH'!L:L))</f>
        <v>RESAPALONewSCEUE</v>
      </c>
      <c r="E1511">
        <f>IF(B1511="*","*",_xlfn.XLOOKUP(B1511,'RES TECH'!M:M,'RES TECH'!O:O))</f>
        <v>2023</v>
      </c>
      <c r="F1511" s="12">
        <f>IF(B1511="*","*",_xlfn.XLOOKUP(B1511,'RES TECH'!M:M,'RES TECH'!Y:Y))</f>
        <v>16</v>
      </c>
      <c r="G1511" s="12">
        <f>IF(B1511="*","*",_xlfn.XLOOKUP(B1511,'RES TECH'!M:M,'RES TECH'!V:V))</f>
        <v>4.6307151230949586</v>
      </c>
      <c r="H1511">
        <f>IF(B1511="*","*",_xlfn.XLOOKUP(B1511,'RES TECH'!M:M,'RES TECH'!AA:AA))</f>
        <v>31.536000000000001</v>
      </c>
      <c r="I1511" s="12">
        <f>IF(B1511="*","*",_xlfn.XLOOKUP(B1511,'RES TECH'!M:M,'RES TECH'!Z:Z))</f>
        <v>8.2748623405738631E-2</v>
      </c>
      <c r="J1511" s="12">
        <f>IF(B1511="*","*",_xlfn.XLOOKUP(B1511,'RES TECH'!M:M,'RES TECH'!S:S))</f>
        <v>1803.5399849628141</v>
      </c>
      <c r="K1511" s="12">
        <f t="shared" si="46"/>
        <v>90.176999248140703</v>
      </c>
      <c r="L1511" s="12">
        <f t="shared" si="47"/>
        <v>4.5088499624070355</v>
      </c>
      <c r="M1511">
        <f>IF(B1511="*","*",IF(_xlfn.XLOOKUP(B1511,'RES TECH'!$M:$M,'RES TECH'!$C:$C)="Low Income",IF(G1511&gt;1,IF(G1511&gt;3,0.3,0.24),0.12),IF(_xlfn.XLOOKUP(B1511,'RES TECH'!$M:$M,'RES TECH'!$C:$C)="Lower-middle Income",IF(G1511&gt;1,IF(G1511&gt;3,0.23,0.18),0.09),IF(_xlfn.XLOOKUP(B1511,'RES TECH'!$M:$M,'RES TECH'!$C:$C)="Upper-middle Income",IF(G1511&gt;1,IF(G1511&gt;3,0.15,0.12),0.06),IF(_xlfn.XLOOKUP(B1511,'RES TECH'!$M:$M,'RES TECH'!$C:$C)="High Income",IF(G1511&gt;1,IF(G1511&gt;3,0.08,0.06),0.03))))))</f>
        <v>0.3</v>
      </c>
    </row>
    <row r="1512" spans="2:13" x14ac:dyDescent="0.25">
      <c r="B1512" t="str">
        <f>IF('RES TECH'!N1508=1,'RES TECH'!M1508,"*")</f>
        <v>RESAPALONewSCAHP3ELC20</v>
      </c>
      <c r="C1512" t="str">
        <f>IF(B1512="*","*",_xlfn.XLOOKUP(B1512,'RES TECH'!M:M,'RES TECH'!K:K))</f>
        <v>RESELC</v>
      </c>
      <c r="D1512" t="str">
        <f>IF(B1512="*","*",_xlfn.XLOOKUP(B1512,'RES TECH'!M:M,'RES TECH'!L:L))</f>
        <v>RESAPALONewSCEUE</v>
      </c>
      <c r="E1512">
        <f>IF(B1512="*","*",_xlfn.XLOOKUP(B1512,'RES TECH'!M:M,'RES TECH'!O:O))</f>
        <v>2020</v>
      </c>
      <c r="F1512" s="12">
        <f>IF(B1512="*","*",_xlfn.XLOOKUP(B1512,'RES TECH'!M:M,'RES TECH'!Y:Y))</f>
        <v>16</v>
      </c>
      <c r="G1512" s="12">
        <f>IF(B1512="*","*",_xlfn.XLOOKUP(B1512,'RES TECH'!M:M,'RES TECH'!V:V))</f>
        <v>4.3962485345838216</v>
      </c>
      <c r="H1512">
        <f>IF(B1512="*","*",_xlfn.XLOOKUP(B1512,'RES TECH'!M:M,'RES TECH'!AA:AA))</f>
        <v>31.536000000000001</v>
      </c>
      <c r="I1512" s="12">
        <f>IF(B1512="*","*",_xlfn.XLOOKUP(B1512,'RES TECH'!M:M,'RES TECH'!Z:Z))</f>
        <v>8.2748623405738631E-2</v>
      </c>
      <c r="J1512" s="12">
        <f>IF(B1512="*","*",_xlfn.XLOOKUP(B1512,'RES TECH'!M:M,'RES TECH'!S:S))</f>
        <v>1733.499597197268</v>
      </c>
      <c r="K1512" s="12">
        <f t="shared" si="46"/>
        <v>86.674979859863413</v>
      </c>
      <c r="L1512" s="12">
        <f t="shared" si="47"/>
        <v>4.3337489929931712</v>
      </c>
      <c r="M1512">
        <f>IF(B1512="*","*",IF(_xlfn.XLOOKUP(B1512,'RES TECH'!$M:$M,'RES TECH'!$C:$C)="Low Income",IF(G1512&gt;1,IF(G1512&gt;3,0.3,0.24),0.12),IF(_xlfn.XLOOKUP(B1512,'RES TECH'!$M:$M,'RES TECH'!$C:$C)="Lower-middle Income",IF(G1512&gt;1,IF(G1512&gt;3,0.23,0.18),0.09),IF(_xlfn.XLOOKUP(B1512,'RES TECH'!$M:$M,'RES TECH'!$C:$C)="Upper-middle Income",IF(G1512&gt;1,IF(G1512&gt;3,0.15,0.12),0.06),IF(_xlfn.XLOOKUP(B1512,'RES TECH'!$M:$M,'RES TECH'!$C:$C)="High Income",IF(G1512&gt;1,IF(G1512&gt;3,0.08,0.06),0.03))))))</f>
        <v>0.3</v>
      </c>
    </row>
    <row r="1513" spans="2:13" x14ac:dyDescent="0.25">
      <c r="B1513" t="str">
        <f>IF('RES TECH'!N1509=1,'RES TECH'!M1509,"*")</f>
        <v>RESAPALONewSCAHP3ELC22</v>
      </c>
      <c r="C1513" t="str">
        <f>IF(B1513="*","*",_xlfn.XLOOKUP(B1513,'RES TECH'!M:M,'RES TECH'!K:K))</f>
        <v>RESELC</v>
      </c>
      <c r="D1513" t="str">
        <f>IF(B1513="*","*",_xlfn.XLOOKUP(B1513,'RES TECH'!M:M,'RES TECH'!L:L))</f>
        <v>RESAPALONewSCEUE</v>
      </c>
      <c r="E1513">
        <f>IF(B1513="*","*",_xlfn.XLOOKUP(B1513,'RES TECH'!M:M,'RES TECH'!O:O))</f>
        <v>2022</v>
      </c>
      <c r="F1513" s="12">
        <f>IF(B1513="*","*",_xlfn.XLOOKUP(B1513,'RES TECH'!M:M,'RES TECH'!Y:Y))</f>
        <v>16</v>
      </c>
      <c r="G1513" s="12">
        <f>IF(B1513="*","*",_xlfn.XLOOKUP(B1513,'RES TECH'!M:M,'RES TECH'!V:V))</f>
        <v>4.3962485345838216</v>
      </c>
      <c r="H1513">
        <f>IF(B1513="*","*",_xlfn.XLOOKUP(B1513,'RES TECH'!M:M,'RES TECH'!AA:AA))</f>
        <v>31.536000000000001</v>
      </c>
      <c r="I1513" s="12">
        <f>IF(B1513="*","*",_xlfn.XLOOKUP(B1513,'RES TECH'!M:M,'RES TECH'!Z:Z))</f>
        <v>8.2748623405738631E-2</v>
      </c>
      <c r="J1513" s="12">
        <f>IF(B1513="*","*",_xlfn.XLOOKUP(B1513,'RES TECH'!M:M,'RES TECH'!S:S))</f>
        <v>1733.499597197268</v>
      </c>
      <c r="K1513" s="12">
        <f t="shared" si="46"/>
        <v>86.674979859863413</v>
      </c>
      <c r="L1513" s="12">
        <f t="shared" si="47"/>
        <v>4.3337489929931712</v>
      </c>
      <c r="M1513">
        <f>IF(B1513="*","*",IF(_xlfn.XLOOKUP(B1513,'RES TECH'!$M:$M,'RES TECH'!$C:$C)="Low Income",IF(G1513&gt;1,IF(G1513&gt;3,0.3,0.24),0.12),IF(_xlfn.XLOOKUP(B1513,'RES TECH'!$M:$M,'RES TECH'!$C:$C)="Lower-middle Income",IF(G1513&gt;1,IF(G1513&gt;3,0.23,0.18),0.09),IF(_xlfn.XLOOKUP(B1513,'RES TECH'!$M:$M,'RES TECH'!$C:$C)="Upper-middle Income",IF(G1513&gt;1,IF(G1513&gt;3,0.15,0.12),0.06),IF(_xlfn.XLOOKUP(B1513,'RES TECH'!$M:$M,'RES TECH'!$C:$C)="High Income",IF(G1513&gt;1,IF(G1513&gt;3,0.08,0.06),0.03))))))</f>
        <v>0.3</v>
      </c>
    </row>
    <row r="1514" spans="2:13" x14ac:dyDescent="0.25">
      <c r="B1514" t="str">
        <f>IF('RES TECH'!N1510=1,'RES TECH'!M1510,"*")</f>
        <v>RESAPALONewSCAHP3ELC23</v>
      </c>
      <c r="C1514" t="str">
        <f>IF(B1514="*","*",_xlfn.XLOOKUP(B1514,'RES TECH'!M:M,'RES TECH'!K:K))</f>
        <v>RESELC</v>
      </c>
      <c r="D1514" t="str">
        <f>IF(B1514="*","*",_xlfn.XLOOKUP(B1514,'RES TECH'!M:M,'RES TECH'!L:L))</f>
        <v>RESAPALONewSCEUE</v>
      </c>
      <c r="E1514">
        <f>IF(B1514="*","*",_xlfn.XLOOKUP(B1514,'RES TECH'!M:M,'RES TECH'!O:O))</f>
        <v>2023</v>
      </c>
      <c r="F1514" s="12">
        <f>IF(B1514="*","*",_xlfn.XLOOKUP(B1514,'RES TECH'!M:M,'RES TECH'!Y:Y))</f>
        <v>16</v>
      </c>
      <c r="G1514" s="12">
        <f>IF(B1514="*","*",_xlfn.XLOOKUP(B1514,'RES TECH'!M:M,'RES TECH'!V:V))</f>
        <v>4.6893317702227444</v>
      </c>
      <c r="H1514">
        <f>IF(B1514="*","*",_xlfn.XLOOKUP(B1514,'RES TECH'!M:M,'RES TECH'!AA:AA))</f>
        <v>31.536000000000001</v>
      </c>
      <c r="I1514" s="12">
        <f>IF(B1514="*","*",_xlfn.XLOOKUP(B1514,'RES TECH'!M:M,'RES TECH'!Z:Z))</f>
        <v>8.2748623405738631E-2</v>
      </c>
      <c r="J1514" s="12">
        <f>IF(B1514="*","*",_xlfn.XLOOKUP(B1514,'RES TECH'!M:M,'RES TECH'!S:S))</f>
        <v>1876.25838755469</v>
      </c>
      <c r="K1514" s="12">
        <f t="shared" si="46"/>
        <v>93.812919377734502</v>
      </c>
      <c r="L1514" s="12">
        <f t="shared" si="47"/>
        <v>4.6906459688867255</v>
      </c>
      <c r="M1514">
        <f>IF(B1514="*","*",IF(_xlfn.XLOOKUP(B1514,'RES TECH'!$M:$M,'RES TECH'!$C:$C)="Low Income",IF(G1514&gt;1,IF(G1514&gt;3,0.3,0.24),0.12),IF(_xlfn.XLOOKUP(B1514,'RES TECH'!$M:$M,'RES TECH'!$C:$C)="Lower-middle Income",IF(G1514&gt;1,IF(G1514&gt;3,0.23,0.18),0.09),IF(_xlfn.XLOOKUP(B1514,'RES TECH'!$M:$M,'RES TECH'!$C:$C)="Upper-middle Income",IF(G1514&gt;1,IF(G1514&gt;3,0.15,0.12),0.06),IF(_xlfn.XLOOKUP(B1514,'RES TECH'!$M:$M,'RES TECH'!$C:$C)="High Income",IF(G1514&gt;1,IF(G1514&gt;3,0.08,0.06),0.03))))))</f>
        <v>0.3</v>
      </c>
    </row>
    <row r="1515" spans="2:13" x14ac:dyDescent="0.25">
      <c r="B1515" t="str">
        <f>IF('RES TECH'!N1511=1,'RES TECH'!M1511,"*")</f>
        <v>RESAPALONewSCAHP4ELC20</v>
      </c>
      <c r="C1515" t="str">
        <f>IF(B1515="*","*",_xlfn.XLOOKUP(B1515,'RES TECH'!M:M,'RES TECH'!K:K))</f>
        <v>RESELC</v>
      </c>
      <c r="D1515" t="str">
        <f>IF(B1515="*","*",_xlfn.XLOOKUP(B1515,'RES TECH'!M:M,'RES TECH'!L:L))</f>
        <v>RESAPALONewSCEUE</v>
      </c>
      <c r="E1515">
        <f>IF(B1515="*","*",_xlfn.XLOOKUP(B1515,'RES TECH'!M:M,'RES TECH'!O:O))</f>
        <v>2020</v>
      </c>
      <c r="F1515" s="12">
        <f>IF(B1515="*","*",_xlfn.XLOOKUP(B1515,'RES TECH'!M:M,'RES TECH'!Y:Y))</f>
        <v>16</v>
      </c>
      <c r="G1515" s="12">
        <f>IF(B1515="*","*",_xlfn.XLOOKUP(B1515,'RES TECH'!M:M,'RES TECH'!V:V))</f>
        <v>5.5685814771395066</v>
      </c>
      <c r="H1515">
        <f>IF(B1515="*","*",_xlfn.XLOOKUP(B1515,'RES TECH'!M:M,'RES TECH'!AA:AA))</f>
        <v>31.536000000000001</v>
      </c>
      <c r="I1515" s="12">
        <f>IF(B1515="*","*",_xlfn.XLOOKUP(B1515,'RES TECH'!M:M,'RES TECH'!Z:Z))</f>
        <v>8.2748623405738631E-2</v>
      </c>
      <c r="J1515" s="12">
        <f>IF(B1515="*","*",_xlfn.XLOOKUP(B1515,'RES TECH'!M:M,'RES TECH'!S:S))</f>
        <v>2136.231826849159</v>
      </c>
      <c r="K1515" s="12">
        <f t="shared" si="46"/>
        <v>106.81159134245796</v>
      </c>
      <c r="L1515" s="12">
        <f t="shared" si="47"/>
        <v>5.3405795671228979</v>
      </c>
      <c r="M1515">
        <f>IF(B1515="*","*",IF(_xlfn.XLOOKUP(B1515,'RES TECH'!$M:$M,'RES TECH'!$C:$C)="Low Income",IF(G1515&gt;1,IF(G1515&gt;3,0.3,0.24),0.12),IF(_xlfn.XLOOKUP(B1515,'RES TECH'!$M:$M,'RES TECH'!$C:$C)="Lower-middle Income",IF(G1515&gt;1,IF(G1515&gt;3,0.23,0.18),0.09),IF(_xlfn.XLOOKUP(B1515,'RES TECH'!$M:$M,'RES TECH'!$C:$C)="Upper-middle Income",IF(G1515&gt;1,IF(G1515&gt;3,0.15,0.12),0.06),IF(_xlfn.XLOOKUP(B1515,'RES TECH'!$M:$M,'RES TECH'!$C:$C)="High Income",IF(G1515&gt;1,IF(G1515&gt;3,0.08,0.06),0.03))))))</f>
        <v>0.3</v>
      </c>
    </row>
    <row r="1516" spans="2:13" x14ac:dyDescent="0.25">
      <c r="B1516" t="str">
        <f>IF('RES TECH'!N1512=1,'RES TECH'!M1512,"*")</f>
        <v>RESAPALONewSCAHP4ELC22</v>
      </c>
      <c r="C1516" t="str">
        <f>IF(B1516="*","*",_xlfn.XLOOKUP(B1516,'RES TECH'!M:M,'RES TECH'!K:K))</f>
        <v>RESELC</v>
      </c>
      <c r="D1516" t="str">
        <f>IF(B1516="*","*",_xlfn.XLOOKUP(B1516,'RES TECH'!M:M,'RES TECH'!L:L))</f>
        <v>RESAPALONewSCEUE</v>
      </c>
      <c r="E1516">
        <f>IF(B1516="*","*",_xlfn.XLOOKUP(B1516,'RES TECH'!M:M,'RES TECH'!O:O))</f>
        <v>2022</v>
      </c>
      <c r="F1516" s="12">
        <f>IF(B1516="*","*",_xlfn.XLOOKUP(B1516,'RES TECH'!M:M,'RES TECH'!Y:Y))</f>
        <v>16</v>
      </c>
      <c r="G1516" s="12">
        <f>IF(B1516="*","*",_xlfn.XLOOKUP(B1516,'RES TECH'!M:M,'RES TECH'!V:V))</f>
        <v>5.8616647127784294</v>
      </c>
      <c r="H1516">
        <f>IF(B1516="*","*",_xlfn.XLOOKUP(B1516,'RES TECH'!M:M,'RES TECH'!AA:AA))</f>
        <v>31.536000000000001</v>
      </c>
      <c r="I1516" s="12">
        <f>IF(B1516="*","*",_xlfn.XLOOKUP(B1516,'RES TECH'!M:M,'RES TECH'!Z:Z))</f>
        <v>8.2748623405738631E-2</v>
      </c>
      <c r="J1516" s="12">
        <f>IF(B1516="*","*",_xlfn.XLOOKUP(B1516,'RES TECH'!M:M,'RES TECH'!S:S))</f>
        <v>2248.6650808938512</v>
      </c>
      <c r="K1516" s="12">
        <f t="shared" si="46"/>
        <v>112.43325404469256</v>
      </c>
      <c r="L1516" s="12">
        <f t="shared" si="47"/>
        <v>5.6216627022346284</v>
      </c>
      <c r="M1516">
        <f>IF(B1516="*","*",IF(_xlfn.XLOOKUP(B1516,'RES TECH'!$M:$M,'RES TECH'!$C:$C)="Low Income",IF(G1516&gt;1,IF(G1516&gt;3,0.3,0.24),0.12),IF(_xlfn.XLOOKUP(B1516,'RES TECH'!$M:$M,'RES TECH'!$C:$C)="Lower-middle Income",IF(G1516&gt;1,IF(G1516&gt;3,0.23,0.18),0.09),IF(_xlfn.XLOOKUP(B1516,'RES TECH'!$M:$M,'RES TECH'!$C:$C)="Upper-middle Income",IF(G1516&gt;1,IF(G1516&gt;3,0.15,0.12),0.06),IF(_xlfn.XLOOKUP(B1516,'RES TECH'!$M:$M,'RES TECH'!$C:$C)="High Income",IF(G1516&gt;1,IF(G1516&gt;3,0.08,0.06),0.03))))))</f>
        <v>0.3</v>
      </c>
    </row>
    <row r="1517" spans="2:13" x14ac:dyDescent="0.25">
      <c r="B1517" t="str">
        <f>IF('RES TECH'!N1513=1,'RES TECH'!M1513,"*")</f>
        <v>RESAPALONewSCGHP1ELC20</v>
      </c>
      <c r="C1517" t="str">
        <f>IF(B1517="*","*",_xlfn.XLOOKUP(B1517,'RES TECH'!M:M,'RES TECH'!K:K))</f>
        <v>RESELC</v>
      </c>
      <c r="D1517" t="str">
        <f>IF(B1517="*","*",_xlfn.XLOOKUP(B1517,'RES TECH'!M:M,'RES TECH'!L:L))</f>
        <v>RESAPALONewSCEUE</v>
      </c>
      <c r="E1517">
        <f>IF(B1517="*","*",_xlfn.XLOOKUP(B1517,'RES TECH'!M:M,'RES TECH'!O:O))</f>
        <v>2020</v>
      </c>
      <c r="F1517" s="12">
        <f>IF(B1517="*","*",_xlfn.XLOOKUP(B1517,'RES TECH'!M:M,'RES TECH'!Y:Y))</f>
        <v>15</v>
      </c>
      <c r="G1517" s="12">
        <f>IF(B1517="*","*",_xlfn.XLOOKUP(B1517,'RES TECH'!M:M,'RES TECH'!V:V))</f>
        <v>4.1348973607038122</v>
      </c>
      <c r="H1517">
        <f>IF(B1517="*","*",_xlfn.XLOOKUP(B1517,'RES TECH'!M:M,'RES TECH'!AA:AA))</f>
        <v>31.536000000000001</v>
      </c>
      <c r="I1517" s="12">
        <f>IF(B1517="*","*",_xlfn.XLOOKUP(B1517,'RES TECH'!M:M,'RES TECH'!Z:Z))</f>
        <v>8.2748623405738631E-2</v>
      </c>
      <c r="J1517" s="12">
        <f>IF(B1517="*","*",_xlfn.XLOOKUP(B1517,'RES TECH'!M:M,'RES TECH'!S:S))</f>
        <v>5463.1502457126007</v>
      </c>
      <c r="K1517" s="12">
        <f t="shared" si="46"/>
        <v>273.15751228563005</v>
      </c>
      <c r="L1517" s="12">
        <f t="shared" si="47"/>
        <v>13.657875614281503</v>
      </c>
      <c r="M1517">
        <f>IF(B1517="*","*",IF(_xlfn.XLOOKUP(B1517,'RES TECH'!$M:$M,'RES TECH'!$C:$C)="Low Income",IF(G1517&gt;1,IF(G1517&gt;3,0.3,0.24),0.12),IF(_xlfn.XLOOKUP(B1517,'RES TECH'!$M:$M,'RES TECH'!$C:$C)="Lower-middle Income",IF(G1517&gt;1,IF(G1517&gt;3,0.23,0.18),0.09),IF(_xlfn.XLOOKUP(B1517,'RES TECH'!$M:$M,'RES TECH'!$C:$C)="Upper-middle Income",IF(G1517&gt;1,IF(G1517&gt;3,0.15,0.12),0.06),IF(_xlfn.XLOOKUP(B1517,'RES TECH'!$M:$M,'RES TECH'!$C:$C)="High Income",IF(G1517&gt;1,IF(G1517&gt;3,0.08,0.06),0.03))))))</f>
        <v>0.3</v>
      </c>
    </row>
    <row r="1518" spans="2:13" x14ac:dyDescent="0.25">
      <c r="B1518" t="str">
        <f>IF('RES TECH'!N1514=1,'RES TECH'!M1514,"*")</f>
        <v>RESAPALONewSCGHP2ELC20</v>
      </c>
      <c r="C1518" t="str">
        <f>IF(B1518="*","*",_xlfn.XLOOKUP(B1518,'RES TECH'!M:M,'RES TECH'!K:K))</f>
        <v>RESELC</v>
      </c>
      <c r="D1518" t="str">
        <f>IF(B1518="*","*",_xlfn.XLOOKUP(B1518,'RES TECH'!M:M,'RES TECH'!L:L))</f>
        <v>RESAPALONewSCEUE</v>
      </c>
      <c r="E1518">
        <f>IF(B1518="*","*",_xlfn.XLOOKUP(B1518,'RES TECH'!M:M,'RES TECH'!O:O))</f>
        <v>2020</v>
      </c>
      <c r="F1518" s="12">
        <f>IF(B1518="*","*",_xlfn.XLOOKUP(B1518,'RES TECH'!M:M,'RES TECH'!Y:Y))</f>
        <v>15</v>
      </c>
      <c r="G1518" s="12">
        <f>IF(B1518="*","*",_xlfn.XLOOKUP(B1518,'RES TECH'!M:M,'RES TECH'!V:V))</f>
        <v>5.0733137829912023</v>
      </c>
      <c r="H1518">
        <f>IF(B1518="*","*",_xlfn.XLOOKUP(B1518,'RES TECH'!M:M,'RES TECH'!AA:AA))</f>
        <v>31.536000000000001</v>
      </c>
      <c r="I1518" s="12">
        <f>IF(B1518="*","*",_xlfn.XLOOKUP(B1518,'RES TECH'!M:M,'RES TECH'!Z:Z))</f>
        <v>8.2748623405738631E-2</v>
      </c>
      <c r="J1518" s="12">
        <f>IF(B1518="*","*",_xlfn.XLOOKUP(B1518,'RES TECH'!M:M,'RES TECH'!S:S))</f>
        <v>5655.7613120678534</v>
      </c>
      <c r="K1518" s="12">
        <f t="shared" si="46"/>
        <v>282.78806560339268</v>
      </c>
      <c r="L1518" s="12">
        <f t="shared" si="47"/>
        <v>14.139403280169635</v>
      </c>
      <c r="M1518">
        <f>IF(B1518="*","*",IF(_xlfn.XLOOKUP(B1518,'RES TECH'!$M:$M,'RES TECH'!$C:$C)="Low Income",IF(G1518&gt;1,IF(G1518&gt;3,0.3,0.24),0.12),IF(_xlfn.XLOOKUP(B1518,'RES TECH'!$M:$M,'RES TECH'!$C:$C)="Lower-middle Income",IF(G1518&gt;1,IF(G1518&gt;3,0.23,0.18),0.09),IF(_xlfn.XLOOKUP(B1518,'RES TECH'!$M:$M,'RES TECH'!$C:$C)="Upper-middle Income",IF(G1518&gt;1,IF(G1518&gt;3,0.15,0.12),0.06),IF(_xlfn.XLOOKUP(B1518,'RES TECH'!$M:$M,'RES TECH'!$C:$C)="High Income",IF(G1518&gt;1,IF(G1518&gt;3,0.08,0.06),0.03))))))</f>
        <v>0.3</v>
      </c>
    </row>
    <row r="1519" spans="2:13" x14ac:dyDescent="0.25">
      <c r="B1519" t="str">
        <f>IF('RES TECH'!N1515=1,'RES TECH'!M1515,"*")</f>
        <v>*</v>
      </c>
      <c r="C1519" t="str">
        <f>IF(B1519="*","*",_xlfn.XLOOKUP(B1519,'RES TECH'!M:M,'RES TECH'!K:K))</f>
        <v>*</v>
      </c>
      <c r="D1519" t="str">
        <f>IF(B1519="*","*",_xlfn.XLOOKUP(B1519,'RES TECH'!M:M,'RES TECH'!L:L))</f>
        <v>*</v>
      </c>
      <c r="E1519" t="str">
        <f>IF(B1519="*","*",_xlfn.XLOOKUP(B1519,'RES TECH'!M:M,'RES TECH'!O:O))</f>
        <v>*</v>
      </c>
      <c r="F1519" s="12" t="str">
        <f>IF(B1519="*","*",_xlfn.XLOOKUP(B1519,'RES TECH'!M:M,'RES TECH'!Y:Y))</f>
        <v>*</v>
      </c>
      <c r="G1519" s="12" t="str">
        <f>IF(B1519="*","*",_xlfn.XLOOKUP(B1519,'RES TECH'!M:M,'RES TECH'!V:V))</f>
        <v>*</v>
      </c>
      <c r="H1519" t="str">
        <f>IF(B1519="*","*",_xlfn.XLOOKUP(B1519,'RES TECH'!M:M,'RES TECH'!AA:AA))</f>
        <v>*</v>
      </c>
      <c r="I1519" s="12" t="str">
        <f>IF(B1519="*","*",_xlfn.XLOOKUP(B1519,'RES TECH'!M:M,'RES TECH'!Z:Z))</f>
        <v>*</v>
      </c>
      <c r="J1519" s="12" t="str">
        <f>IF(B1519="*","*",_xlfn.XLOOKUP(B1519,'RES TECH'!M:M,'RES TECH'!S:S))</f>
        <v>*</v>
      </c>
      <c r="K1519" s="12" t="str">
        <f t="shared" si="46"/>
        <v>*</v>
      </c>
      <c r="L1519" s="12" t="str">
        <f t="shared" si="47"/>
        <v>*</v>
      </c>
      <c r="M1519" t="str">
        <f>IF(B1519="*","*",IF(_xlfn.XLOOKUP(B1519,'RES TECH'!$M:$M,'RES TECH'!$C:$C)="Low Income",IF(G1519&gt;1,IF(G1519&gt;3,0.3,0.24),0.12),IF(_xlfn.XLOOKUP(B1519,'RES TECH'!$M:$M,'RES TECH'!$C:$C)="Lower-middle Income",IF(G1519&gt;1,IF(G1519&gt;3,0.23,0.18),0.09),IF(_xlfn.XLOOKUP(B1519,'RES TECH'!$M:$M,'RES TECH'!$C:$C)="Upper-middle Income",IF(G1519&gt;1,IF(G1519&gt;3,0.15,0.12),0.06),IF(_xlfn.XLOOKUP(B1519,'RES TECH'!$M:$M,'RES TECH'!$C:$C)="High Income",IF(G1519&gt;1,IF(G1519&gt;3,0.08,0.06),0.03))))))</f>
        <v>*</v>
      </c>
    </row>
    <row r="1520" spans="2:13" x14ac:dyDescent="0.25">
      <c r="B1520" t="str">
        <f>IF('RES TECH'!N1516=1,'RES TECH'!M1516,"*")</f>
        <v>RESAPALONewSCGHP3ELC20</v>
      </c>
      <c r="C1520" t="str">
        <f>IF(B1520="*","*",_xlfn.XLOOKUP(B1520,'RES TECH'!M:M,'RES TECH'!K:K))</f>
        <v>RESELC</v>
      </c>
      <c r="D1520" t="str">
        <f>IF(B1520="*","*",_xlfn.XLOOKUP(B1520,'RES TECH'!M:M,'RES TECH'!L:L))</f>
        <v>RESAPALONewSCEUE</v>
      </c>
      <c r="E1520">
        <f>IF(B1520="*","*",_xlfn.XLOOKUP(B1520,'RES TECH'!M:M,'RES TECH'!O:O))</f>
        <v>2020</v>
      </c>
      <c r="F1520" s="12">
        <f>IF(B1520="*","*",_xlfn.XLOOKUP(B1520,'RES TECH'!M:M,'RES TECH'!Y:Y))</f>
        <v>15</v>
      </c>
      <c r="G1520" s="12">
        <f>IF(B1520="*","*",_xlfn.XLOOKUP(B1520,'RES TECH'!M:M,'RES TECH'!V:V))</f>
        <v>5.0146627565982396</v>
      </c>
      <c r="H1520">
        <f>IF(B1520="*","*",_xlfn.XLOOKUP(B1520,'RES TECH'!M:M,'RES TECH'!AA:AA))</f>
        <v>31.536000000000001</v>
      </c>
      <c r="I1520" s="12">
        <f>IF(B1520="*","*",_xlfn.XLOOKUP(B1520,'RES TECH'!M:M,'RES TECH'!Z:Z))</f>
        <v>8.2748623405738631E-2</v>
      </c>
      <c r="J1520" s="12">
        <f>IF(B1520="*","*",_xlfn.XLOOKUP(B1520,'RES TECH'!M:M,'RES TECH'!S:S))</f>
        <v>5655.7613120678534</v>
      </c>
      <c r="K1520" s="12">
        <f t="shared" si="46"/>
        <v>282.78806560339268</v>
      </c>
      <c r="L1520" s="12">
        <f t="shared" si="47"/>
        <v>14.139403280169635</v>
      </c>
      <c r="M1520">
        <f>IF(B1520="*","*",IF(_xlfn.XLOOKUP(B1520,'RES TECH'!$M:$M,'RES TECH'!$C:$C)="Low Income",IF(G1520&gt;1,IF(G1520&gt;3,0.3,0.24),0.12),IF(_xlfn.XLOOKUP(B1520,'RES TECH'!$M:$M,'RES TECH'!$C:$C)="Lower-middle Income",IF(G1520&gt;1,IF(G1520&gt;3,0.23,0.18),0.09),IF(_xlfn.XLOOKUP(B1520,'RES TECH'!$M:$M,'RES TECH'!$C:$C)="Upper-middle Income",IF(G1520&gt;1,IF(G1520&gt;3,0.15,0.12),0.06),IF(_xlfn.XLOOKUP(B1520,'RES TECH'!$M:$M,'RES TECH'!$C:$C)="High Income",IF(G1520&gt;1,IF(G1520&gt;3,0.08,0.06),0.03))))))</f>
        <v>0.3</v>
      </c>
    </row>
    <row r="1521" spans="2:13" x14ac:dyDescent="0.25">
      <c r="B1521" t="str">
        <f>IF('RES TECH'!N1517=1,'RES TECH'!M1517,"*")</f>
        <v>RESAPALONewSCGHP3ELC22</v>
      </c>
      <c r="C1521" t="str">
        <f>IF(B1521="*","*",_xlfn.XLOOKUP(B1521,'RES TECH'!M:M,'RES TECH'!K:K))</f>
        <v>RESELC</v>
      </c>
      <c r="D1521" t="str">
        <f>IF(B1521="*","*",_xlfn.XLOOKUP(B1521,'RES TECH'!M:M,'RES TECH'!L:L))</f>
        <v>RESAPALONewSCEUE</v>
      </c>
      <c r="E1521">
        <f>IF(B1521="*","*",_xlfn.XLOOKUP(B1521,'RES TECH'!M:M,'RES TECH'!O:O))</f>
        <v>2022</v>
      </c>
      <c r="F1521" s="12">
        <f>IF(B1521="*","*",_xlfn.XLOOKUP(B1521,'RES TECH'!M:M,'RES TECH'!Y:Y))</f>
        <v>15</v>
      </c>
      <c r="G1521" s="12">
        <f>IF(B1521="*","*",_xlfn.XLOOKUP(B1521,'RES TECH'!M:M,'RES TECH'!V:V))</f>
        <v>5.0146627565982396</v>
      </c>
      <c r="H1521">
        <f>IF(B1521="*","*",_xlfn.XLOOKUP(B1521,'RES TECH'!M:M,'RES TECH'!AA:AA))</f>
        <v>31.536000000000001</v>
      </c>
      <c r="I1521" s="12">
        <f>IF(B1521="*","*",_xlfn.XLOOKUP(B1521,'RES TECH'!M:M,'RES TECH'!Z:Z))</f>
        <v>8.2748623405738631E-2</v>
      </c>
      <c r="J1521" s="12">
        <f>IF(B1521="*","*",_xlfn.XLOOKUP(B1521,'RES TECH'!M:M,'RES TECH'!S:S))</f>
        <v>5655.7613120678534</v>
      </c>
      <c r="K1521" s="12">
        <f t="shared" si="46"/>
        <v>282.78806560339268</v>
      </c>
      <c r="L1521" s="12">
        <f t="shared" si="47"/>
        <v>14.139403280169635</v>
      </c>
      <c r="M1521">
        <f>IF(B1521="*","*",IF(_xlfn.XLOOKUP(B1521,'RES TECH'!$M:$M,'RES TECH'!$C:$C)="Low Income",IF(G1521&gt;1,IF(G1521&gt;3,0.3,0.24),0.12),IF(_xlfn.XLOOKUP(B1521,'RES TECH'!$M:$M,'RES TECH'!$C:$C)="Lower-middle Income",IF(G1521&gt;1,IF(G1521&gt;3,0.23,0.18),0.09),IF(_xlfn.XLOOKUP(B1521,'RES TECH'!$M:$M,'RES TECH'!$C:$C)="Upper-middle Income",IF(G1521&gt;1,IF(G1521&gt;3,0.15,0.12),0.06),IF(_xlfn.XLOOKUP(B1521,'RES TECH'!$M:$M,'RES TECH'!$C:$C)="High Income",IF(G1521&gt;1,IF(G1521&gt;3,0.08,0.06),0.03))))))</f>
        <v>0.3</v>
      </c>
    </row>
    <row r="1522" spans="2:13" x14ac:dyDescent="0.25">
      <c r="B1522" t="str">
        <f>IF('RES TECH'!N1518=1,'RES TECH'!M1518,"*")</f>
        <v>RESAPALONewSCGHP3ELC23</v>
      </c>
      <c r="C1522" t="str">
        <f>IF(B1522="*","*",_xlfn.XLOOKUP(B1522,'RES TECH'!M:M,'RES TECH'!K:K))</f>
        <v>RESELC</v>
      </c>
      <c r="D1522" t="str">
        <f>IF(B1522="*","*",_xlfn.XLOOKUP(B1522,'RES TECH'!M:M,'RES TECH'!L:L))</f>
        <v>RESAPALONewSCEUE</v>
      </c>
      <c r="E1522">
        <f>IF(B1522="*","*",_xlfn.XLOOKUP(B1522,'RES TECH'!M:M,'RES TECH'!O:O))</f>
        <v>2023</v>
      </c>
      <c r="F1522" s="12">
        <f>IF(B1522="*","*",_xlfn.XLOOKUP(B1522,'RES TECH'!M:M,'RES TECH'!Y:Y))</f>
        <v>15</v>
      </c>
      <c r="G1522" s="12">
        <f>IF(B1522="*","*",_xlfn.XLOOKUP(B1522,'RES TECH'!M:M,'RES TECH'!V:V))</f>
        <v>5.0146627565982396</v>
      </c>
      <c r="H1522">
        <f>IF(B1522="*","*",_xlfn.XLOOKUP(B1522,'RES TECH'!M:M,'RES TECH'!AA:AA))</f>
        <v>31.536000000000001</v>
      </c>
      <c r="I1522" s="12">
        <f>IF(B1522="*","*",_xlfn.XLOOKUP(B1522,'RES TECH'!M:M,'RES TECH'!Z:Z))</f>
        <v>8.2748623405738631E-2</v>
      </c>
      <c r="J1522" s="12">
        <f>IF(B1522="*","*",_xlfn.XLOOKUP(B1522,'RES TECH'!M:M,'RES TECH'!S:S))</f>
        <v>5655.7613120678534</v>
      </c>
      <c r="K1522" s="12">
        <f t="shared" si="46"/>
        <v>282.78806560339268</v>
      </c>
      <c r="L1522" s="12">
        <f t="shared" si="47"/>
        <v>14.139403280169635</v>
      </c>
      <c r="M1522">
        <f>IF(B1522="*","*",IF(_xlfn.XLOOKUP(B1522,'RES TECH'!$M:$M,'RES TECH'!$C:$C)="Low Income",IF(G1522&gt;1,IF(G1522&gt;3,0.3,0.24),0.12),IF(_xlfn.XLOOKUP(B1522,'RES TECH'!$M:$M,'RES TECH'!$C:$C)="Lower-middle Income",IF(G1522&gt;1,IF(G1522&gt;3,0.23,0.18),0.09),IF(_xlfn.XLOOKUP(B1522,'RES TECH'!$M:$M,'RES TECH'!$C:$C)="Upper-middle Income",IF(G1522&gt;1,IF(G1522&gt;3,0.15,0.12),0.06),IF(_xlfn.XLOOKUP(B1522,'RES TECH'!$M:$M,'RES TECH'!$C:$C)="High Income",IF(G1522&gt;1,IF(G1522&gt;3,0.08,0.06),0.03))))))</f>
        <v>0.3</v>
      </c>
    </row>
    <row r="1523" spans="2:13" x14ac:dyDescent="0.25">
      <c r="B1523" t="str">
        <f>IF('RES TECH'!N1519=1,'RES TECH'!M1519,"*")</f>
        <v>RESAPALONewSCGHP3ELC24</v>
      </c>
      <c r="C1523" t="str">
        <f>IF(B1523="*","*",_xlfn.XLOOKUP(B1523,'RES TECH'!M:M,'RES TECH'!K:K))</f>
        <v>RESELC</v>
      </c>
      <c r="D1523" t="str">
        <f>IF(B1523="*","*",_xlfn.XLOOKUP(B1523,'RES TECH'!M:M,'RES TECH'!L:L))</f>
        <v>RESAPALONewSCEUE</v>
      </c>
      <c r="E1523">
        <f>IF(B1523="*","*",_xlfn.XLOOKUP(B1523,'RES TECH'!M:M,'RES TECH'!O:O))</f>
        <v>2024</v>
      </c>
      <c r="F1523" s="12">
        <f>IF(B1523="*","*",_xlfn.XLOOKUP(B1523,'RES TECH'!M:M,'RES TECH'!Y:Y))</f>
        <v>15</v>
      </c>
      <c r="G1523" s="12">
        <f>IF(B1523="*","*",_xlfn.XLOOKUP(B1523,'RES TECH'!M:M,'RES TECH'!V:V))</f>
        <v>5.0146627565982396</v>
      </c>
      <c r="H1523">
        <f>IF(B1523="*","*",_xlfn.XLOOKUP(B1523,'RES TECH'!M:M,'RES TECH'!AA:AA))</f>
        <v>31.536000000000001</v>
      </c>
      <c r="I1523" s="12">
        <f>IF(B1523="*","*",_xlfn.XLOOKUP(B1523,'RES TECH'!M:M,'RES TECH'!Z:Z))</f>
        <v>8.2748623405738631E-2</v>
      </c>
      <c r="J1523" s="12">
        <f>IF(B1523="*","*",_xlfn.XLOOKUP(B1523,'RES TECH'!M:M,'RES TECH'!S:S))</f>
        <v>5655.7613120678534</v>
      </c>
      <c r="K1523" s="12">
        <f t="shared" si="46"/>
        <v>282.78806560339268</v>
      </c>
      <c r="L1523" s="12">
        <f t="shared" si="47"/>
        <v>14.139403280169635</v>
      </c>
      <c r="M1523">
        <f>IF(B1523="*","*",IF(_xlfn.XLOOKUP(B1523,'RES TECH'!$M:$M,'RES TECH'!$C:$C)="Low Income",IF(G1523&gt;1,IF(G1523&gt;3,0.3,0.24),0.12),IF(_xlfn.XLOOKUP(B1523,'RES TECH'!$M:$M,'RES TECH'!$C:$C)="Lower-middle Income",IF(G1523&gt;1,IF(G1523&gt;3,0.23,0.18),0.09),IF(_xlfn.XLOOKUP(B1523,'RES TECH'!$M:$M,'RES TECH'!$C:$C)="Upper-middle Income",IF(G1523&gt;1,IF(G1523&gt;3,0.15,0.12),0.06),IF(_xlfn.XLOOKUP(B1523,'RES TECH'!$M:$M,'RES TECH'!$C:$C)="High Income",IF(G1523&gt;1,IF(G1523&gt;3,0.08,0.06),0.03))))))</f>
        <v>0.3</v>
      </c>
    </row>
    <row r="1524" spans="2:13" x14ac:dyDescent="0.25">
      <c r="B1524" t="str">
        <f>IF('RES TECH'!N1520=1,'RES TECH'!M1520,"*")</f>
        <v>*</v>
      </c>
      <c r="C1524" t="str">
        <f>IF(B1524="*","*",_xlfn.XLOOKUP(B1524,'RES TECH'!M:M,'RES TECH'!K:K))</f>
        <v>*</v>
      </c>
      <c r="D1524" t="str">
        <f>IF(B1524="*","*",_xlfn.XLOOKUP(B1524,'RES TECH'!M:M,'RES TECH'!L:L))</f>
        <v>*</v>
      </c>
      <c r="E1524" t="str">
        <f>IF(B1524="*","*",_xlfn.XLOOKUP(B1524,'RES TECH'!M:M,'RES TECH'!O:O))</f>
        <v>*</v>
      </c>
      <c r="F1524" s="12" t="str">
        <f>IF(B1524="*","*",_xlfn.XLOOKUP(B1524,'RES TECH'!M:M,'RES TECH'!Y:Y))</f>
        <v>*</v>
      </c>
      <c r="G1524" s="12" t="str">
        <f>IF(B1524="*","*",_xlfn.XLOOKUP(B1524,'RES TECH'!M:M,'RES TECH'!V:V))</f>
        <v>*</v>
      </c>
      <c r="H1524" t="str">
        <f>IF(B1524="*","*",_xlfn.XLOOKUP(B1524,'RES TECH'!M:M,'RES TECH'!AA:AA))</f>
        <v>*</v>
      </c>
      <c r="I1524" s="12" t="str">
        <f>IF(B1524="*","*",_xlfn.XLOOKUP(B1524,'RES TECH'!M:M,'RES TECH'!Z:Z))</f>
        <v>*</v>
      </c>
      <c r="J1524" s="12" t="str">
        <f>IF(B1524="*","*",_xlfn.XLOOKUP(B1524,'RES TECH'!M:M,'RES TECH'!S:S))</f>
        <v>*</v>
      </c>
      <c r="K1524" s="12" t="str">
        <f t="shared" si="46"/>
        <v>*</v>
      </c>
      <c r="L1524" s="12" t="str">
        <f t="shared" si="47"/>
        <v>*</v>
      </c>
      <c r="M1524" t="str">
        <f>IF(B1524="*","*",IF(_xlfn.XLOOKUP(B1524,'RES TECH'!$M:$M,'RES TECH'!$C:$C)="Low Income",IF(G1524&gt;1,IF(G1524&gt;3,0.3,0.24),0.12),IF(_xlfn.XLOOKUP(B1524,'RES TECH'!$M:$M,'RES TECH'!$C:$C)="Lower-middle Income",IF(G1524&gt;1,IF(G1524&gt;3,0.23,0.18),0.09),IF(_xlfn.XLOOKUP(B1524,'RES TECH'!$M:$M,'RES TECH'!$C:$C)="Upper-middle Income",IF(G1524&gt;1,IF(G1524&gt;3,0.15,0.12),0.06),IF(_xlfn.XLOOKUP(B1524,'RES TECH'!$M:$M,'RES TECH'!$C:$C)="High Income",IF(G1524&gt;1,IF(G1524&gt;3,0.08,0.06),0.03))))))</f>
        <v>*</v>
      </c>
    </row>
    <row r="1525" spans="2:13" x14ac:dyDescent="0.25">
      <c r="B1525" t="str">
        <f>IF('RES TECH'!N1521=1,'RES TECH'!M1521,"*")</f>
        <v>RESAPALONewSCGHP4ELC20</v>
      </c>
      <c r="C1525" t="str">
        <f>IF(B1525="*","*",_xlfn.XLOOKUP(B1525,'RES TECH'!M:M,'RES TECH'!K:K))</f>
        <v>RESELC</v>
      </c>
      <c r="D1525" t="str">
        <f>IF(B1525="*","*",_xlfn.XLOOKUP(B1525,'RES TECH'!M:M,'RES TECH'!L:L))</f>
        <v>RESAPALONewSCEUE</v>
      </c>
      <c r="E1525">
        <f>IF(B1525="*","*",_xlfn.XLOOKUP(B1525,'RES TECH'!M:M,'RES TECH'!O:O))</f>
        <v>2020</v>
      </c>
      <c r="F1525" s="12">
        <f>IF(B1525="*","*",_xlfn.XLOOKUP(B1525,'RES TECH'!M:M,'RES TECH'!Y:Y))</f>
        <v>15</v>
      </c>
      <c r="G1525" s="12">
        <f>IF(B1525="*","*",_xlfn.XLOOKUP(B1525,'RES TECH'!M:M,'RES TECH'!V:V))</f>
        <v>6.5689149560117297</v>
      </c>
      <c r="H1525">
        <f>IF(B1525="*","*",_xlfn.XLOOKUP(B1525,'RES TECH'!M:M,'RES TECH'!AA:AA))</f>
        <v>31.536000000000001</v>
      </c>
      <c r="I1525" s="12">
        <f>IF(B1525="*","*",_xlfn.XLOOKUP(B1525,'RES TECH'!M:M,'RES TECH'!Z:Z))</f>
        <v>8.2748623405738631E-2</v>
      </c>
      <c r="J1525" s="12">
        <f>IF(B1525="*","*",_xlfn.XLOOKUP(B1525,'RES TECH'!M:M,'RES TECH'!S:S))</f>
        <v>5970.9430570128116</v>
      </c>
      <c r="K1525" s="12">
        <f t="shared" si="46"/>
        <v>298.5471528506406</v>
      </c>
      <c r="L1525" s="12">
        <f t="shared" si="47"/>
        <v>14.92735764253203</v>
      </c>
      <c r="M1525">
        <f>IF(B1525="*","*",IF(_xlfn.XLOOKUP(B1525,'RES TECH'!$M:$M,'RES TECH'!$C:$C)="Low Income",IF(G1525&gt;1,IF(G1525&gt;3,0.3,0.24),0.12),IF(_xlfn.XLOOKUP(B1525,'RES TECH'!$M:$M,'RES TECH'!$C:$C)="Lower-middle Income",IF(G1525&gt;1,IF(G1525&gt;3,0.23,0.18),0.09),IF(_xlfn.XLOOKUP(B1525,'RES TECH'!$M:$M,'RES TECH'!$C:$C)="Upper-middle Income",IF(G1525&gt;1,IF(G1525&gt;3,0.15,0.12),0.06),IF(_xlfn.XLOOKUP(B1525,'RES TECH'!$M:$M,'RES TECH'!$C:$C)="High Income",IF(G1525&gt;1,IF(G1525&gt;3,0.08,0.06),0.03))))))</f>
        <v>0.3</v>
      </c>
    </row>
    <row r="1526" spans="2:13" x14ac:dyDescent="0.25">
      <c r="B1526" t="str">
        <f>IF('RES TECH'!N1522=1,'RES TECH'!M1522,"*")</f>
        <v>RESAPALONewSCGHP4ELC22</v>
      </c>
      <c r="C1526" t="str">
        <f>IF(B1526="*","*",_xlfn.XLOOKUP(B1526,'RES TECH'!M:M,'RES TECH'!K:K))</f>
        <v>RESELC</v>
      </c>
      <c r="D1526" t="str">
        <f>IF(B1526="*","*",_xlfn.XLOOKUP(B1526,'RES TECH'!M:M,'RES TECH'!L:L))</f>
        <v>RESAPALONewSCEUE</v>
      </c>
      <c r="E1526">
        <f>IF(B1526="*","*",_xlfn.XLOOKUP(B1526,'RES TECH'!M:M,'RES TECH'!O:O))</f>
        <v>2022</v>
      </c>
      <c r="F1526" s="12">
        <f>IF(B1526="*","*",_xlfn.XLOOKUP(B1526,'RES TECH'!M:M,'RES TECH'!Y:Y))</f>
        <v>15</v>
      </c>
      <c r="G1526" s="12">
        <f>IF(B1526="*","*",_xlfn.XLOOKUP(B1526,'RES TECH'!M:M,'RES TECH'!V:V))</f>
        <v>6.5689149560117297</v>
      </c>
      <c r="H1526">
        <f>IF(B1526="*","*",_xlfn.XLOOKUP(B1526,'RES TECH'!M:M,'RES TECH'!AA:AA))</f>
        <v>31.536000000000001</v>
      </c>
      <c r="I1526" s="12">
        <f>IF(B1526="*","*",_xlfn.XLOOKUP(B1526,'RES TECH'!M:M,'RES TECH'!Z:Z))</f>
        <v>8.2748623405738631E-2</v>
      </c>
      <c r="J1526" s="12">
        <f>IF(B1526="*","*",_xlfn.XLOOKUP(B1526,'RES TECH'!M:M,'RES TECH'!S:S))</f>
        <v>5970.9430570128116</v>
      </c>
      <c r="K1526" s="12">
        <f t="shared" si="46"/>
        <v>298.5471528506406</v>
      </c>
      <c r="L1526" s="12">
        <f t="shared" si="47"/>
        <v>14.92735764253203</v>
      </c>
      <c r="M1526">
        <f>IF(B1526="*","*",IF(_xlfn.XLOOKUP(B1526,'RES TECH'!$M:$M,'RES TECH'!$C:$C)="Low Income",IF(G1526&gt;1,IF(G1526&gt;3,0.3,0.24),0.12),IF(_xlfn.XLOOKUP(B1526,'RES TECH'!$M:$M,'RES TECH'!$C:$C)="Lower-middle Income",IF(G1526&gt;1,IF(G1526&gt;3,0.23,0.18),0.09),IF(_xlfn.XLOOKUP(B1526,'RES TECH'!$M:$M,'RES TECH'!$C:$C)="Upper-middle Income",IF(G1526&gt;1,IF(G1526&gt;3,0.15,0.12),0.06),IF(_xlfn.XLOOKUP(B1526,'RES TECH'!$M:$M,'RES TECH'!$C:$C)="High Income",IF(G1526&gt;1,IF(G1526&gt;3,0.08,0.06),0.03))))))</f>
        <v>0.3</v>
      </c>
    </row>
    <row r="1527" spans="2:13" x14ac:dyDescent="0.25">
      <c r="B1527" t="str">
        <f>IF('RES TECH'!N1523=1,'RES TECH'!M1523,"*")</f>
        <v>RESAPALONewSCGHP4ELC23</v>
      </c>
      <c r="C1527" t="str">
        <f>IF(B1527="*","*",_xlfn.XLOOKUP(B1527,'RES TECH'!M:M,'RES TECH'!K:K))</f>
        <v>RESELC</v>
      </c>
      <c r="D1527" t="str">
        <f>IF(B1527="*","*",_xlfn.XLOOKUP(B1527,'RES TECH'!M:M,'RES TECH'!L:L))</f>
        <v>RESAPALONewSCEUE</v>
      </c>
      <c r="E1527">
        <f>IF(B1527="*","*",_xlfn.XLOOKUP(B1527,'RES TECH'!M:M,'RES TECH'!O:O))</f>
        <v>2023</v>
      </c>
      <c r="F1527" s="12">
        <f>IF(B1527="*","*",_xlfn.XLOOKUP(B1527,'RES TECH'!M:M,'RES TECH'!Y:Y))</f>
        <v>15</v>
      </c>
      <c r="G1527" s="12">
        <f>IF(B1527="*","*",_xlfn.XLOOKUP(B1527,'RES TECH'!M:M,'RES TECH'!V:V))</f>
        <v>6.5689149560117297</v>
      </c>
      <c r="H1527">
        <f>IF(B1527="*","*",_xlfn.XLOOKUP(B1527,'RES TECH'!M:M,'RES TECH'!AA:AA))</f>
        <v>31.536000000000001</v>
      </c>
      <c r="I1527" s="12">
        <f>IF(B1527="*","*",_xlfn.XLOOKUP(B1527,'RES TECH'!M:M,'RES TECH'!Z:Z))</f>
        <v>8.2748623405738631E-2</v>
      </c>
      <c r="J1527" s="12">
        <f>IF(B1527="*","*",_xlfn.XLOOKUP(B1527,'RES TECH'!M:M,'RES TECH'!S:S))</f>
        <v>5970.9430570128116</v>
      </c>
      <c r="K1527" s="12">
        <f t="shared" si="46"/>
        <v>298.5471528506406</v>
      </c>
      <c r="L1527" s="12">
        <f t="shared" si="47"/>
        <v>14.92735764253203</v>
      </c>
      <c r="M1527">
        <f>IF(B1527="*","*",IF(_xlfn.XLOOKUP(B1527,'RES TECH'!$M:$M,'RES TECH'!$C:$C)="Low Income",IF(G1527&gt;1,IF(G1527&gt;3,0.3,0.24),0.12),IF(_xlfn.XLOOKUP(B1527,'RES TECH'!$M:$M,'RES TECH'!$C:$C)="Lower-middle Income",IF(G1527&gt;1,IF(G1527&gt;3,0.23,0.18),0.09),IF(_xlfn.XLOOKUP(B1527,'RES TECH'!$M:$M,'RES TECH'!$C:$C)="Upper-middle Income",IF(G1527&gt;1,IF(G1527&gt;3,0.15,0.12),0.06),IF(_xlfn.XLOOKUP(B1527,'RES TECH'!$M:$M,'RES TECH'!$C:$C)="High Income",IF(G1527&gt;1,IF(G1527&gt;3,0.08,0.06),0.03))))))</f>
        <v>0.3</v>
      </c>
    </row>
    <row r="1528" spans="2:13" x14ac:dyDescent="0.25">
      <c r="B1528" t="str">
        <f>IF('RES TECH'!N1524=1,'RES TECH'!M1524,"*")</f>
        <v>RESAPALONewSCGHP4ELC24</v>
      </c>
      <c r="C1528" t="str">
        <f>IF(B1528="*","*",_xlfn.XLOOKUP(B1528,'RES TECH'!M:M,'RES TECH'!K:K))</f>
        <v>RESELC</v>
      </c>
      <c r="D1528" t="str">
        <f>IF(B1528="*","*",_xlfn.XLOOKUP(B1528,'RES TECH'!M:M,'RES TECH'!L:L))</f>
        <v>RESAPALONewSCEUE</v>
      </c>
      <c r="E1528">
        <f>IF(B1528="*","*",_xlfn.XLOOKUP(B1528,'RES TECH'!M:M,'RES TECH'!O:O))</f>
        <v>2024</v>
      </c>
      <c r="F1528" s="12">
        <f>IF(B1528="*","*",_xlfn.XLOOKUP(B1528,'RES TECH'!M:M,'RES TECH'!Y:Y))</f>
        <v>15</v>
      </c>
      <c r="G1528" s="12">
        <f>IF(B1528="*","*",_xlfn.XLOOKUP(B1528,'RES TECH'!M:M,'RES TECH'!V:V))</f>
        <v>6.5689149560117297</v>
      </c>
      <c r="H1528">
        <f>IF(B1528="*","*",_xlfn.XLOOKUP(B1528,'RES TECH'!M:M,'RES TECH'!AA:AA))</f>
        <v>31.536000000000001</v>
      </c>
      <c r="I1528" s="12">
        <f>IF(B1528="*","*",_xlfn.XLOOKUP(B1528,'RES TECH'!M:M,'RES TECH'!Z:Z))</f>
        <v>8.2748623405738631E-2</v>
      </c>
      <c r="J1528" s="12">
        <f>IF(B1528="*","*",_xlfn.XLOOKUP(B1528,'RES TECH'!M:M,'RES TECH'!S:S))</f>
        <v>5970.9430570128116</v>
      </c>
      <c r="K1528" s="12">
        <f t="shared" si="46"/>
        <v>298.5471528506406</v>
      </c>
      <c r="L1528" s="12">
        <f t="shared" si="47"/>
        <v>14.92735764253203</v>
      </c>
      <c r="M1528">
        <f>IF(B1528="*","*",IF(_xlfn.XLOOKUP(B1528,'RES TECH'!$M:$M,'RES TECH'!$C:$C)="Low Income",IF(G1528&gt;1,IF(G1528&gt;3,0.3,0.24),0.12),IF(_xlfn.XLOOKUP(B1528,'RES TECH'!$M:$M,'RES TECH'!$C:$C)="Lower-middle Income",IF(G1528&gt;1,IF(G1528&gt;3,0.23,0.18),0.09),IF(_xlfn.XLOOKUP(B1528,'RES TECH'!$M:$M,'RES TECH'!$C:$C)="Upper-middle Income",IF(G1528&gt;1,IF(G1528&gt;3,0.15,0.12),0.06),IF(_xlfn.XLOOKUP(B1528,'RES TECH'!$M:$M,'RES TECH'!$C:$C)="High Income",IF(G1528&gt;1,IF(G1528&gt;3,0.08,0.06),0.03))))))</f>
        <v>0.3</v>
      </c>
    </row>
    <row r="1529" spans="2:13" x14ac:dyDescent="0.25">
      <c r="B1529" t="str">
        <f>IF('RES TECH'!N1525=1,'RES TECH'!M1525,"*")</f>
        <v>RESAPALONewSCRAC1ELC20</v>
      </c>
      <c r="C1529" t="str">
        <f>IF(B1529="*","*",_xlfn.XLOOKUP(B1529,'RES TECH'!M:M,'RES TECH'!K:K))</f>
        <v>RESELC</v>
      </c>
      <c r="D1529" t="str">
        <f>IF(B1529="*","*",_xlfn.XLOOKUP(B1529,'RES TECH'!M:M,'RES TECH'!L:L))</f>
        <v>RESAPALONewSCEUE</v>
      </c>
      <c r="E1529">
        <f>IF(B1529="*","*",_xlfn.XLOOKUP(B1529,'RES TECH'!M:M,'RES TECH'!O:O))</f>
        <v>2020</v>
      </c>
      <c r="F1529" s="12">
        <f>IF(B1529="*","*",_xlfn.XLOOKUP(B1529,'RES TECH'!M:M,'RES TECH'!Y:Y))</f>
        <v>10</v>
      </c>
      <c r="G1529" s="12">
        <f>IF(B1529="*","*",_xlfn.XLOOKUP(B1529,'RES TECH'!M:M,'RES TECH'!V:V))</f>
        <v>3.1946072684642441</v>
      </c>
      <c r="H1529">
        <f>IF(B1529="*","*",_xlfn.XLOOKUP(B1529,'RES TECH'!M:M,'RES TECH'!AA:AA))</f>
        <v>31.536000000000001</v>
      </c>
      <c r="I1529" s="12">
        <f>IF(B1529="*","*",_xlfn.XLOOKUP(B1529,'RES TECH'!M:M,'RES TECH'!Z:Z))</f>
        <v>8.2748623405738631E-2</v>
      </c>
      <c r="J1529" s="12">
        <f>IF(B1529="*","*",_xlfn.XLOOKUP(B1529,'RES TECH'!M:M,'RES TECH'!S:S))</f>
        <v>434.25040414638619</v>
      </c>
      <c r="K1529" s="12">
        <f t="shared" si="46"/>
        <v>21.712520207319312</v>
      </c>
      <c r="L1529" s="12">
        <f t="shared" si="47"/>
        <v>1.0856260103659656</v>
      </c>
      <c r="M1529">
        <f>IF(B1529="*","*",IF(_xlfn.XLOOKUP(B1529,'RES TECH'!$M:$M,'RES TECH'!$C:$C)="Low Income",IF(G1529&gt;1,IF(G1529&gt;3,0.3,0.24),0.12),IF(_xlfn.XLOOKUP(B1529,'RES TECH'!$M:$M,'RES TECH'!$C:$C)="Lower-middle Income",IF(G1529&gt;1,IF(G1529&gt;3,0.23,0.18),0.09),IF(_xlfn.XLOOKUP(B1529,'RES TECH'!$M:$M,'RES TECH'!$C:$C)="Upper-middle Income",IF(G1529&gt;1,IF(G1529&gt;3,0.15,0.12),0.06),IF(_xlfn.XLOOKUP(B1529,'RES TECH'!$M:$M,'RES TECH'!$C:$C)="High Income",IF(G1529&gt;1,IF(G1529&gt;3,0.08,0.06),0.03))))))</f>
        <v>0.3</v>
      </c>
    </row>
    <row r="1530" spans="2:13" x14ac:dyDescent="0.25">
      <c r="B1530" t="str">
        <f>IF('RES TECH'!N1526=1,'RES TECH'!M1526,"*")</f>
        <v>RESAPALONewSCRAC2ELC20</v>
      </c>
      <c r="C1530" t="str">
        <f>IF(B1530="*","*",_xlfn.XLOOKUP(B1530,'RES TECH'!M:M,'RES TECH'!K:K))</f>
        <v>RESELC</v>
      </c>
      <c r="D1530" t="str">
        <f>IF(B1530="*","*",_xlfn.XLOOKUP(B1530,'RES TECH'!M:M,'RES TECH'!L:L))</f>
        <v>RESAPALONewSCEUE</v>
      </c>
      <c r="E1530">
        <f>IF(B1530="*","*",_xlfn.XLOOKUP(B1530,'RES TECH'!M:M,'RES TECH'!O:O))</f>
        <v>2020</v>
      </c>
      <c r="F1530" s="12">
        <f>IF(B1530="*","*",_xlfn.XLOOKUP(B1530,'RES TECH'!M:M,'RES TECH'!Y:Y))</f>
        <v>10</v>
      </c>
      <c r="G1530" s="12">
        <f>IF(B1530="*","*",_xlfn.XLOOKUP(B1530,'RES TECH'!M:M,'RES TECH'!V:V))</f>
        <v>3.5169988276670581</v>
      </c>
      <c r="H1530">
        <f>IF(B1530="*","*",_xlfn.XLOOKUP(B1530,'RES TECH'!M:M,'RES TECH'!AA:AA))</f>
        <v>31.536000000000001</v>
      </c>
      <c r="I1530" s="12">
        <f>IF(B1530="*","*",_xlfn.XLOOKUP(B1530,'RES TECH'!M:M,'RES TECH'!Z:Z))</f>
        <v>8.2748623405738631E-2</v>
      </c>
      <c r="J1530" s="12">
        <f>IF(B1530="*","*",_xlfn.XLOOKUP(B1530,'RES TECH'!M:M,'RES TECH'!S:S))</f>
        <v>448.25848169949552</v>
      </c>
      <c r="K1530" s="12">
        <f t="shared" si="46"/>
        <v>22.412924084974776</v>
      </c>
      <c r="L1530" s="12">
        <f t="shared" si="47"/>
        <v>1.1206462042487388</v>
      </c>
      <c r="M1530">
        <f>IF(B1530="*","*",IF(_xlfn.XLOOKUP(B1530,'RES TECH'!$M:$M,'RES TECH'!$C:$C)="Low Income",IF(G1530&gt;1,IF(G1530&gt;3,0.3,0.24),0.12),IF(_xlfn.XLOOKUP(B1530,'RES TECH'!$M:$M,'RES TECH'!$C:$C)="Lower-middle Income",IF(G1530&gt;1,IF(G1530&gt;3,0.23,0.18),0.09),IF(_xlfn.XLOOKUP(B1530,'RES TECH'!$M:$M,'RES TECH'!$C:$C)="Upper-middle Income",IF(G1530&gt;1,IF(G1530&gt;3,0.15,0.12),0.06),IF(_xlfn.XLOOKUP(B1530,'RES TECH'!$M:$M,'RES TECH'!$C:$C)="High Income",IF(G1530&gt;1,IF(G1530&gt;3,0.08,0.06),0.03))))))</f>
        <v>0.3</v>
      </c>
    </row>
    <row r="1531" spans="2:13" x14ac:dyDescent="0.25">
      <c r="B1531" t="str">
        <f>IF('RES TECH'!N1527=1,'RES TECH'!M1527,"*")</f>
        <v>RESAPALONewSCRAC2ELC30</v>
      </c>
      <c r="C1531" t="str">
        <f>IF(B1531="*","*",_xlfn.XLOOKUP(B1531,'RES TECH'!M:M,'RES TECH'!K:K))</f>
        <v>RESELC</v>
      </c>
      <c r="D1531" t="str">
        <f>IF(B1531="*","*",_xlfn.XLOOKUP(B1531,'RES TECH'!M:M,'RES TECH'!L:L))</f>
        <v>RESAPALONewSCEUE</v>
      </c>
      <c r="E1531">
        <f>IF(B1531="*","*",_xlfn.XLOOKUP(B1531,'RES TECH'!M:M,'RES TECH'!O:O))</f>
        <v>2030</v>
      </c>
      <c r="F1531" s="12">
        <f>IF(B1531="*","*",_xlfn.XLOOKUP(B1531,'RES TECH'!M:M,'RES TECH'!Y:Y))</f>
        <v>10</v>
      </c>
      <c r="G1531" s="12">
        <f>IF(B1531="*","*",_xlfn.XLOOKUP(B1531,'RES TECH'!M:M,'RES TECH'!V:V))</f>
        <v>3.5902696365767879</v>
      </c>
      <c r="H1531">
        <f>IF(B1531="*","*",_xlfn.XLOOKUP(B1531,'RES TECH'!M:M,'RES TECH'!AA:AA))</f>
        <v>31.536000000000001</v>
      </c>
      <c r="I1531" s="12">
        <f>IF(B1531="*","*",_xlfn.XLOOKUP(B1531,'RES TECH'!M:M,'RES TECH'!Z:Z))</f>
        <v>8.2748623405738631E-2</v>
      </c>
      <c r="J1531" s="12">
        <f>IF(B1531="*","*",_xlfn.XLOOKUP(B1531,'RES TECH'!M:M,'RES TECH'!S:S))</f>
        <v>448.25848169949552</v>
      </c>
      <c r="K1531" s="12">
        <f t="shared" si="46"/>
        <v>22.412924084974776</v>
      </c>
      <c r="L1531" s="12">
        <f t="shared" si="47"/>
        <v>1.1206462042487388</v>
      </c>
      <c r="M1531">
        <f>IF(B1531="*","*",IF(_xlfn.XLOOKUP(B1531,'RES TECH'!$M:$M,'RES TECH'!$C:$C)="Low Income",IF(G1531&gt;1,IF(G1531&gt;3,0.3,0.24),0.12),IF(_xlfn.XLOOKUP(B1531,'RES TECH'!$M:$M,'RES TECH'!$C:$C)="Lower-middle Income",IF(G1531&gt;1,IF(G1531&gt;3,0.23,0.18),0.09),IF(_xlfn.XLOOKUP(B1531,'RES TECH'!$M:$M,'RES TECH'!$C:$C)="Upper-middle Income",IF(G1531&gt;1,IF(G1531&gt;3,0.15,0.12),0.06),IF(_xlfn.XLOOKUP(B1531,'RES TECH'!$M:$M,'RES TECH'!$C:$C)="High Income",IF(G1531&gt;1,IF(G1531&gt;3,0.08,0.06),0.03))))))</f>
        <v>0.3</v>
      </c>
    </row>
    <row r="1532" spans="2:13" x14ac:dyDescent="0.25">
      <c r="B1532" t="str">
        <f>IF('RES TECH'!N1528=1,'RES TECH'!M1528,"*")</f>
        <v>RESAPALONewSCRAC2ELC40</v>
      </c>
      <c r="C1532" t="str">
        <f>IF(B1532="*","*",_xlfn.XLOOKUP(B1532,'RES TECH'!M:M,'RES TECH'!K:K))</f>
        <v>RESELC</v>
      </c>
      <c r="D1532" t="str">
        <f>IF(B1532="*","*",_xlfn.XLOOKUP(B1532,'RES TECH'!M:M,'RES TECH'!L:L))</f>
        <v>RESAPALONewSCEUE</v>
      </c>
      <c r="E1532">
        <f>IF(B1532="*","*",_xlfn.XLOOKUP(B1532,'RES TECH'!M:M,'RES TECH'!O:O))</f>
        <v>2040</v>
      </c>
      <c r="F1532" s="12">
        <f>IF(B1532="*","*",_xlfn.XLOOKUP(B1532,'RES TECH'!M:M,'RES TECH'!Y:Y))</f>
        <v>10</v>
      </c>
      <c r="G1532" s="12">
        <f>IF(B1532="*","*",_xlfn.XLOOKUP(B1532,'RES TECH'!M:M,'RES TECH'!V:V))</f>
        <v>3.6635404454865181</v>
      </c>
      <c r="H1532">
        <f>IF(B1532="*","*",_xlfn.XLOOKUP(B1532,'RES TECH'!M:M,'RES TECH'!AA:AA))</f>
        <v>31.536000000000001</v>
      </c>
      <c r="I1532" s="12">
        <f>IF(B1532="*","*",_xlfn.XLOOKUP(B1532,'RES TECH'!M:M,'RES TECH'!Z:Z))</f>
        <v>8.2748623405738631E-2</v>
      </c>
      <c r="J1532" s="12">
        <f>IF(B1532="*","*",_xlfn.XLOOKUP(B1532,'RES TECH'!M:M,'RES TECH'!S:S))</f>
        <v>448.25848169949552</v>
      </c>
      <c r="K1532" s="12">
        <f t="shared" si="46"/>
        <v>22.412924084974776</v>
      </c>
      <c r="L1532" s="12">
        <f t="shared" si="47"/>
        <v>1.1206462042487388</v>
      </c>
      <c r="M1532">
        <f>IF(B1532="*","*",IF(_xlfn.XLOOKUP(B1532,'RES TECH'!$M:$M,'RES TECH'!$C:$C)="Low Income",IF(G1532&gt;1,IF(G1532&gt;3,0.3,0.24),0.12),IF(_xlfn.XLOOKUP(B1532,'RES TECH'!$M:$M,'RES TECH'!$C:$C)="Lower-middle Income",IF(G1532&gt;1,IF(G1532&gt;3,0.23,0.18),0.09),IF(_xlfn.XLOOKUP(B1532,'RES TECH'!$M:$M,'RES TECH'!$C:$C)="Upper-middle Income",IF(G1532&gt;1,IF(G1532&gt;3,0.15,0.12),0.06),IF(_xlfn.XLOOKUP(B1532,'RES TECH'!$M:$M,'RES TECH'!$C:$C)="High Income",IF(G1532&gt;1,IF(G1532&gt;3,0.08,0.06),0.03))))))</f>
        <v>0.3</v>
      </c>
    </row>
    <row r="1533" spans="2:13" x14ac:dyDescent="0.25">
      <c r="B1533" t="str">
        <f>IF('RES TECH'!N1529=1,'RES TECH'!M1529,"*")</f>
        <v>RESAPALONewSCRAC3ELC20</v>
      </c>
      <c r="C1533" t="str">
        <f>IF(B1533="*","*",_xlfn.XLOOKUP(B1533,'RES TECH'!M:M,'RES TECH'!K:K))</f>
        <v>RESELC</v>
      </c>
      <c r="D1533" t="str">
        <f>IF(B1533="*","*",_xlfn.XLOOKUP(B1533,'RES TECH'!M:M,'RES TECH'!L:L))</f>
        <v>RESAPALONewSCEUE</v>
      </c>
      <c r="E1533">
        <f>IF(B1533="*","*",_xlfn.XLOOKUP(B1533,'RES TECH'!M:M,'RES TECH'!O:O))</f>
        <v>2020</v>
      </c>
      <c r="F1533" s="12">
        <f>IF(B1533="*","*",_xlfn.XLOOKUP(B1533,'RES TECH'!M:M,'RES TECH'!Y:Y))</f>
        <v>10</v>
      </c>
      <c r="G1533" s="12">
        <f>IF(B1533="*","*",_xlfn.XLOOKUP(B1533,'RES TECH'!M:M,'RES TECH'!V:V))</f>
        <v>3.5169988276670581</v>
      </c>
      <c r="H1533">
        <f>IF(B1533="*","*",_xlfn.XLOOKUP(B1533,'RES TECH'!M:M,'RES TECH'!AA:AA))</f>
        <v>31.536000000000001</v>
      </c>
      <c r="I1533" s="12">
        <f>IF(B1533="*","*",_xlfn.XLOOKUP(B1533,'RES TECH'!M:M,'RES TECH'!Z:Z))</f>
        <v>8.2748623405738631E-2</v>
      </c>
      <c r="J1533" s="12">
        <f>IF(B1533="*","*",_xlfn.XLOOKUP(B1533,'RES TECH'!M:M,'RES TECH'!S:S))</f>
        <v>448.25848169949552</v>
      </c>
      <c r="K1533" s="12">
        <f t="shared" si="46"/>
        <v>22.412924084974776</v>
      </c>
      <c r="L1533" s="12">
        <f t="shared" si="47"/>
        <v>1.1206462042487388</v>
      </c>
      <c r="M1533">
        <f>IF(B1533="*","*",IF(_xlfn.XLOOKUP(B1533,'RES TECH'!$M:$M,'RES TECH'!$C:$C)="Low Income",IF(G1533&gt;1,IF(G1533&gt;3,0.3,0.24),0.12),IF(_xlfn.XLOOKUP(B1533,'RES TECH'!$M:$M,'RES TECH'!$C:$C)="Lower-middle Income",IF(G1533&gt;1,IF(G1533&gt;3,0.23,0.18),0.09),IF(_xlfn.XLOOKUP(B1533,'RES TECH'!$M:$M,'RES TECH'!$C:$C)="Upper-middle Income",IF(G1533&gt;1,IF(G1533&gt;3,0.15,0.12),0.06),IF(_xlfn.XLOOKUP(B1533,'RES TECH'!$M:$M,'RES TECH'!$C:$C)="High Income",IF(G1533&gt;1,IF(G1533&gt;3,0.08,0.06),0.03))))))</f>
        <v>0.3</v>
      </c>
    </row>
    <row r="1534" spans="2:13" x14ac:dyDescent="0.25">
      <c r="B1534" t="str">
        <f>IF('RES TECH'!N1530=1,'RES TECH'!M1530,"*")</f>
        <v>RESAPALONewSCRAC4ELC20</v>
      </c>
      <c r="C1534" t="str">
        <f>IF(B1534="*","*",_xlfn.XLOOKUP(B1534,'RES TECH'!M:M,'RES TECH'!K:K))</f>
        <v>RESELC</v>
      </c>
      <c r="D1534" t="str">
        <f>IF(B1534="*","*",_xlfn.XLOOKUP(B1534,'RES TECH'!M:M,'RES TECH'!L:L))</f>
        <v>RESAPALONewSCEUE</v>
      </c>
      <c r="E1534">
        <f>IF(B1534="*","*",_xlfn.XLOOKUP(B1534,'RES TECH'!M:M,'RES TECH'!O:O))</f>
        <v>2020</v>
      </c>
      <c r="F1534" s="12">
        <f>IF(B1534="*","*",_xlfn.XLOOKUP(B1534,'RES TECH'!M:M,'RES TECH'!Y:Y))</f>
        <v>10</v>
      </c>
      <c r="G1534" s="12">
        <f>IF(B1534="*","*",_xlfn.XLOOKUP(B1534,'RES TECH'!M:M,'RES TECH'!V:V))</f>
        <v>3.6049237983587341</v>
      </c>
      <c r="H1534">
        <f>IF(B1534="*","*",_xlfn.XLOOKUP(B1534,'RES TECH'!M:M,'RES TECH'!AA:AA))</f>
        <v>31.536000000000001</v>
      </c>
      <c r="I1534" s="12">
        <f>IF(B1534="*","*",_xlfn.XLOOKUP(B1534,'RES TECH'!M:M,'RES TECH'!Z:Z))</f>
        <v>8.2748623405738631E-2</v>
      </c>
      <c r="J1534" s="12">
        <f>IF(B1534="*","*",_xlfn.XLOOKUP(B1534,'RES TECH'!M:M,'RES TECH'!S:S))</f>
        <v>493.78473374710052</v>
      </c>
      <c r="K1534" s="12">
        <f t="shared" si="46"/>
        <v>24.689236687355027</v>
      </c>
      <c r="L1534" s="12">
        <f t="shared" si="47"/>
        <v>1.2344618343677514</v>
      </c>
      <c r="M1534">
        <f>IF(B1534="*","*",IF(_xlfn.XLOOKUP(B1534,'RES TECH'!$M:$M,'RES TECH'!$C:$C)="Low Income",IF(G1534&gt;1,IF(G1534&gt;3,0.3,0.24),0.12),IF(_xlfn.XLOOKUP(B1534,'RES TECH'!$M:$M,'RES TECH'!$C:$C)="Lower-middle Income",IF(G1534&gt;1,IF(G1534&gt;3,0.23,0.18),0.09),IF(_xlfn.XLOOKUP(B1534,'RES TECH'!$M:$M,'RES TECH'!$C:$C)="Upper-middle Income",IF(G1534&gt;1,IF(G1534&gt;3,0.15,0.12),0.06),IF(_xlfn.XLOOKUP(B1534,'RES TECH'!$M:$M,'RES TECH'!$C:$C)="High Income",IF(G1534&gt;1,IF(G1534&gt;3,0.08,0.06),0.03))))))</f>
        <v>0.3</v>
      </c>
    </row>
    <row r="1535" spans="2:13" x14ac:dyDescent="0.25">
      <c r="B1535" t="str">
        <f>IF('RES TECH'!N1531=1,'RES TECH'!M1531,"*")</f>
        <v>RESAPALONewSCRAC4ELC22</v>
      </c>
      <c r="C1535" t="str">
        <f>IF(B1535="*","*",_xlfn.XLOOKUP(B1535,'RES TECH'!M:M,'RES TECH'!K:K))</f>
        <v>RESELC</v>
      </c>
      <c r="D1535" t="str">
        <f>IF(B1535="*","*",_xlfn.XLOOKUP(B1535,'RES TECH'!M:M,'RES TECH'!L:L))</f>
        <v>RESAPALONewSCEUE</v>
      </c>
      <c r="E1535">
        <f>IF(B1535="*","*",_xlfn.XLOOKUP(B1535,'RES TECH'!M:M,'RES TECH'!O:O))</f>
        <v>2022</v>
      </c>
      <c r="F1535" s="12">
        <f>IF(B1535="*","*",_xlfn.XLOOKUP(B1535,'RES TECH'!M:M,'RES TECH'!Y:Y))</f>
        <v>10</v>
      </c>
      <c r="G1535" s="12">
        <f>IF(B1535="*","*",_xlfn.XLOOKUP(B1535,'RES TECH'!M:M,'RES TECH'!V:V))</f>
        <v>3.6635404454865181</v>
      </c>
      <c r="H1535">
        <f>IF(B1535="*","*",_xlfn.XLOOKUP(B1535,'RES TECH'!M:M,'RES TECH'!AA:AA))</f>
        <v>31.536000000000001</v>
      </c>
      <c r="I1535" s="12">
        <f>IF(B1535="*","*",_xlfn.XLOOKUP(B1535,'RES TECH'!M:M,'RES TECH'!Z:Z))</f>
        <v>8.2748623405738631E-2</v>
      </c>
      <c r="J1535" s="12">
        <f>IF(B1535="*","*",_xlfn.XLOOKUP(B1535,'RES TECH'!M:M,'RES TECH'!S:S))</f>
        <v>493.78473374710052</v>
      </c>
      <c r="K1535" s="12">
        <f t="shared" si="46"/>
        <v>24.689236687355027</v>
      </c>
      <c r="L1535" s="12">
        <f t="shared" si="47"/>
        <v>1.2344618343677514</v>
      </c>
      <c r="M1535">
        <f>IF(B1535="*","*",IF(_xlfn.XLOOKUP(B1535,'RES TECH'!$M:$M,'RES TECH'!$C:$C)="Low Income",IF(G1535&gt;1,IF(G1535&gt;3,0.3,0.24),0.12),IF(_xlfn.XLOOKUP(B1535,'RES TECH'!$M:$M,'RES TECH'!$C:$C)="Lower-middle Income",IF(G1535&gt;1,IF(G1535&gt;3,0.23,0.18),0.09),IF(_xlfn.XLOOKUP(B1535,'RES TECH'!$M:$M,'RES TECH'!$C:$C)="Upper-middle Income",IF(G1535&gt;1,IF(G1535&gt;3,0.15,0.12),0.06),IF(_xlfn.XLOOKUP(B1535,'RES TECH'!$M:$M,'RES TECH'!$C:$C)="High Income",IF(G1535&gt;1,IF(G1535&gt;3,0.08,0.06),0.03))))))</f>
        <v>0.3</v>
      </c>
    </row>
    <row r="1536" spans="2:13" x14ac:dyDescent="0.25">
      <c r="B1536" t="str">
        <f>IF('RES TECH'!N1532=1,'RES TECH'!M1532,"*")</f>
        <v>RESAPALONewSCRAC4ELC30</v>
      </c>
      <c r="C1536" t="str">
        <f>IF(B1536="*","*",_xlfn.XLOOKUP(B1536,'RES TECH'!M:M,'RES TECH'!K:K))</f>
        <v>RESELC</v>
      </c>
      <c r="D1536" t="str">
        <f>IF(B1536="*","*",_xlfn.XLOOKUP(B1536,'RES TECH'!M:M,'RES TECH'!L:L))</f>
        <v>RESAPALONewSCEUE</v>
      </c>
      <c r="E1536">
        <f>IF(B1536="*","*",_xlfn.XLOOKUP(B1536,'RES TECH'!M:M,'RES TECH'!O:O))</f>
        <v>2030</v>
      </c>
      <c r="F1536" s="12">
        <f>IF(B1536="*","*",_xlfn.XLOOKUP(B1536,'RES TECH'!M:M,'RES TECH'!Y:Y))</f>
        <v>10</v>
      </c>
      <c r="G1536" s="12">
        <f>IF(B1536="*","*",_xlfn.XLOOKUP(B1536,'RES TECH'!M:M,'RES TECH'!V:V))</f>
        <v>3.8100820633059791</v>
      </c>
      <c r="H1536">
        <f>IF(B1536="*","*",_xlfn.XLOOKUP(B1536,'RES TECH'!M:M,'RES TECH'!AA:AA))</f>
        <v>31.536000000000001</v>
      </c>
      <c r="I1536" s="12">
        <f>IF(B1536="*","*",_xlfn.XLOOKUP(B1536,'RES TECH'!M:M,'RES TECH'!Z:Z))</f>
        <v>8.2748623405738631E-2</v>
      </c>
      <c r="J1536" s="12">
        <f>IF(B1536="*","*",_xlfn.XLOOKUP(B1536,'RES TECH'!M:M,'RES TECH'!S:S))</f>
        <v>493.78473374710052</v>
      </c>
      <c r="K1536" s="12">
        <f t="shared" si="46"/>
        <v>24.689236687355027</v>
      </c>
      <c r="L1536" s="12">
        <f t="shared" si="47"/>
        <v>1.2344618343677514</v>
      </c>
      <c r="M1536">
        <f>IF(B1536="*","*",IF(_xlfn.XLOOKUP(B1536,'RES TECH'!$M:$M,'RES TECH'!$C:$C)="Low Income",IF(G1536&gt;1,IF(G1536&gt;3,0.3,0.24),0.12),IF(_xlfn.XLOOKUP(B1536,'RES TECH'!$M:$M,'RES TECH'!$C:$C)="Lower-middle Income",IF(G1536&gt;1,IF(G1536&gt;3,0.23,0.18),0.09),IF(_xlfn.XLOOKUP(B1536,'RES TECH'!$M:$M,'RES TECH'!$C:$C)="Upper-middle Income",IF(G1536&gt;1,IF(G1536&gt;3,0.15,0.12),0.06),IF(_xlfn.XLOOKUP(B1536,'RES TECH'!$M:$M,'RES TECH'!$C:$C)="High Income",IF(G1536&gt;1,IF(G1536&gt;3,0.08,0.06),0.03))))))</f>
        <v>0.3</v>
      </c>
    </row>
    <row r="1537" spans="2:13" x14ac:dyDescent="0.25">
      <c r="B1537" t="str">
        <f>IF('RES TECH'!N1533=1,'RES TECH'!M1533,"*")</f>
        <v>RESAPALONewSCRAC4ELC40</v>
      </c>
      <c r="C1537" t="str">
        <f>IF(B1537="*","*",_xlfn.XLOOKUP(B1537,'RES TECH'!M:M,'RES TECH'!K:K))</f>
        <v>RESELC</v>
      </c>
      <c r="D1537" t="str">
        <f>IF(B1537="*","*",_xlfn.XLOOKUP(B1537,'RES TECH'!M:M,'RES TECH'!L:L))</f>
        <v>RESAPALONewSCEUE</v>
      </c>
      <c r="E1537">
        <f>IF(B1537="*","*",_xlfn.XLOOKUP(B1537,'RES TECH'!M:M,'RES TECH'!O:O))</f>
        <v>2040</v>
      </c>
      <c r="F1537" s="12">
        <f>IF(B1537="*","*",_xlfn.XLOOKUP(B1537,'RES TECH'!M:M,'RES TECH'!Y:Y))</f>
        <v>10</v>
      </c>
      <c r="G1537" s="12">
        <f>IF(B1537="*","*",_xlfn.XLOOKUP(B1537,'RES TECH'!M:M,'RES TECH'!V:V))</f>
        <v>3.9566236811254401</v>
      </c>
      <c r="H1537">
        <f>IF(B1537="*","*",_xlfn.XLOOKUP(B1537,'RES TECH'!M:M,'RES TECH'!AA:AA))</f>
        <v>31.536000000000001</v>
      </c>
      <c r="I1537" s="12">
        <f>IF(B1537="*","*",_xlfn.XLOOKUP(B1537,'RES TECH'!M:M,'RES TECH'!Z:Z))</f>
        <v>8.2748623405738631E-2</v>
      </c>
      <c r="J1537" s="12">
        <f>IF(B1537="*","*",_xlfn.XLOOKUP(B1537,'RES TECH'!M:M,'RES TECH'!S:S))</f>
        <v>493.78473374710052</v>
      </c>
      <c r="K1537" s="12">
        <f t="shared" si="46"/>
        <v>24.689236687355027</v>
      </c>
      <c r="L1537" s="12">
        <f t="shared" si="47"/>
        <v>1.2344618343677514</v>
      </c>
      <c r="M1537">
        <f>IF(B1537="*","*",IF(_xlfn.XLOOKUP(B1537,'RES TECH'!$M:$M,'RES TECH'!$C:$C)="Low Income",IF(G1537&gt;1,IF(G1537&gt;3,0.3,0.24),0.12),IF(_xlfn.XLOOKUP(B1537,'RES TECH'!$M:$M,'RES TECH'!$C:$C)="Lower-middle Income",IF(G1537&gt;1,IF(G1537&gt;3,0.23,0.18),0.09),IF(_xlfn.XLOOKUP(B1537,'RES TECH'!$M:$M,'RES TECH'!$C:$C)="Upper-middle Income",IF(G1537&gt;1,IF(G1537&gt;3,0.15,0.12),0.06),IF(_xlfn.XLOOKUP(B1537,'RES TECH'!$M:$M,'RES TECH'!$C:$C)="High Income",IF(G1537&gt;1,IF(G1537&gt;3,0.08,0.06),0.03))))))</f>
        <v>0.3</v>
      </c>
    </row>
    <row r="1538" spans="2:13" x14ac:dyDescent="0.25">
      <c r="B1538" t="str">
        <f>IF('RES TECH'!N1534=1,'RES TECH'!M1534,"*")</f>
        <v>RESAPALONewSCCAC1ELC20</v>
      </c>
      <c r="C1538" t="str">
        <f>IF(B1538="*","*",_xlfn.XLOOKUP(B1538,'RES TECH'!M:M,'RES TECH'!K:K))</f>
        <v>RESELC</v>
      </c>
      <c r="D1538" t="str">
        <f>IF(B1538="*","*",_xlfn.XLOOKUP(B1538,'RES TECH'!M:M,'RES TECH'!L:L))</f>
        <v>RESAPALONewSCEUE</v>
      </c>
      <c r="E1538">
        <f>IF(B1538="*","*",_xlfn.XLOOKUP(B1538,'RES TECH'!M:M,'RES TECH'!O:O))</f>
        <v>2020</v>
      </c>
      <c r="F1538" s="12">
        <f>IF(B1538="*","*",_xlfn.XLOOKUP(B1538,'RES TECH'!M:M,'RES TECH'!Y:Y))</f>
        <v>19</v>
      </c>
      <c r="G1538" s="12">
        <f>IF(B1538="*","*",_xlfn.XLOOKUP(B1538,'RES TECH'!M:M,'RES TECH'!V:V))</f>
        <v>3.8100820633059791</v>
      </c>
      <c r="H1538">
        <f>IF(B1538="*","*",_xlfn.XLOOKUP(B1538,'RES TECH'!M:M,'RES TECH'!AA:AA))</f>
        <v>31.536000000000001</v>
      </c>
      <c r="I1538" s="12">
        <f>IF(B1538="*","*",_xlfn.XLOOKUP(B1538,'RES TECH'!M:M,'RES TECH'!Z:Z))</f>
        <v>8.2748623405738631E-2</v>
      </c>
      <c r="J1538" s="12">
        <f>IF(B1538="*","*",_xlfn.XLOOKUP(B1538,'RES TECH'!M:M,'RES TECH'!S:S))</f>
        <v>2486.4337656768889</v>
      </c>
      <c r="K1538" s="12">
        <f t="shared" si="46"/>
        <v>124.32168828384445</v>
      </c>
      <c r="L1538" s="12">
        <f t="shared" si="47"/>
        <v>6.2160844141922231</v>
      </c>
      <c r="M1538">
        <f>IF(B1538="*","*",IF(_xlfn.XLOOKUP(B1538,'RES TECH'!$M:$M,'RES TECH'!$C:$C)="Low Income",IF(G1538&gt;1,IF(G1538&gt;3,0.3,0.24),0.12),IF(_xlfn.XLOOKUP(B1538,'RES TECH'!$M:$M,'RES TECH'!$C:$C)="Lower-middle Income",IF(G1538&gt;1,IF(G1538&gt;3,0.23,0.18),0.09),IF(_xlfn.XLOOKUP(B1538,'RES TECH'!$M:$M,'RES TECH'!$C:$C)="Upper-middle Income",IF(G1538&gt;1,IF(G1538&gt;3,0.15,0.12),0.06),IF(_xlfn.XLOOKUP(B1538,'RES TECH'!$M:$M,'RES TECH'!$C:$C)="High Income",IF(G1538&gt;1,IF(G1538&gt;3,0.08,0.06),0.03))))))</f>
        <v>0.3</v>
      </c>
    </row>
    <row r="1539" spans="2:13" x14ac:dyDescent="0.25">
      <c r="B1539" t="str">
        <f>IF('RES TECH'!N1535=1,'RES TECH'!M1535,"*")</f>
        <v>RESAPALONewSCCAC1ELC23</v>
      </c>
      <c r="C1539" t="str">
        <f>IF(B1539="*","*",_xlfn.XLOOKUP(B1539,'RES TECH'!M:M,'RES TECH'!K:K))</f>
        <v>RESELC</v>
      </c>
      <c r="D1539" t="str">
        <f>IF(B1539="*","*",_xlfn.XLOOKUP(B1539,'RES TECH'!M:M,'RES TECH'!L:L))</f>
        <v>RESAPALONewSCEUE</v>
      </c>
      <c r="E1539">
        <f>IF(B1539="*","*",_xlfn.XLOOKUP(B1539,'RES TECH'!M:M,'RES TECH'!O:O))</f>
        <v>2023</v>
      </c>
      <c r="F1539" s="12">
        <f>IF(B1539="*","*",_xlfn.XLOOKUP(B1539,'RES TECH'!M:M,'RES TECH'!Y:Y))</f>
        <v>19</v>
      </c>
      <c r="G1539" s="12">
        <f>IF(B1539="*","*",_xlfn.XLOOKUP(B1539,'RES TECH'!M:M,'RES TECH'!V:V))</f>
        <v>3.8100820633059791</v>
      </c>
      <c r="H1539">
        <f>IF(B1539="*","*",_xlfn.XLOOKUP(B1539,'RES TECH'!M:M,'RES TECH'!AA:AA))</f>
        <v>31.536000000000001</v>
      </c>
      <c r="I1539" s="12">
        <f>IF(B1539="*","*",_xlfn.XLOOKUP(B1539,'RES TECH'!M:M,'RES TECH'!Z:Z))</f>
        <v>8.2748623405738631E-2</v>
      </c>
      <c r="J1539" s="12">
        <f>IF(B1539="*","*",_xlfn.XLOOKUP(B1539,'RES TECH'!M:M,'RES TECH'!S:S))</f>
        <v>2486.4337656768889</v>
      </c>
      <c r="K1539" s="12">
        <f t="shared" si="46"/>
        <v>124.32168828384445</v>
      </c>
      <c r="L1539" s="12">
        <f t="shared" si="47"/>
        <v>6.2160844141922231</v>
      </c>
      <c r="M1539">
        <f>IF(B1539="*","*",IF(_xlfn.XLOOKUP(B1539,'RES TECH'!$M:$M,'RES TECH'!$C:$C)="Low Income",IF(G1539&gt;1,IF(G1539&gt;3,0.3,0.24),0.12),IF(_xlfn.XLOOKUP(B1539,'RES TECH'!$M:$M,'RES TECH'!$C:$C)="Lower-middle Income",IF(G1539&gt;1,IF(G1539&gt;3,0.23,0.18),0.09),IF(_xlfn.XLOOKUP(B1539,'RES TECH'!$M:$M,'RES TECH'!$C:$C)="Upper-middle Income",IF(G1539&gt;1,IF(G1539&gt;3,0.15,0.12),0.06),IF(_xlfn.XLOOKUP(B1539,'RES TECH'!$M:$M,'RES TECH'!$C:$C)="High Income",IF(G1539&gt;1,IF(G1539&gt;3,0.08,0.06),0.03))))))</f>
        <v>0.3</v>
      </c>
    </row>
    <row r="1540" spans="2:13" x14ac:dyDescent="0.25">
      <c r="B1540" t="str">
        <f>IF('RES TECH'!N1536=1,'RES TECH'!M1536,"*")</f>
        <v>RESAPALONewSCCAC2ELC20</v>
      </c>
      <c r="C1540" t="str">
        <f>IF(B1540="*","*",_xlfn.XLOOKUP(B1540,'RES TECH'!M:M,'RES TECH'!K:K))</f>
        <v>RESELC</v>
      </c>
      <c r="D1540" t="str">
        <f>IF(B1540="*","*",_xlfn.XLOOKUP(B1540,'RES TECH'!M:M,'RES TECH'!L:L))</f>
        <v>RESAPALONewSCEUE</v>
      </c>
      <c r="E1540">
        <f>IF(B1540="*","*",_xlfn.XLOOKUP(B1540,'RES TECH'!M:M,'RES TECH'!O:O))</f>
        <v>2020</v>
      </c>
      <c r="F1540" s="12">
        <f>IF(B1540="*","*",_xlfn.XLOOKUP(B1540,'RES TECH'!M:M,'RES TECH'!Y:Y))</f>
        <v>19</v>
      </c>
      <c r="G1540" s="12">
        <f>IF(B1540="*","*",_xlfn.XLOOKUP(B1540,'RES TECH'!M:M,'RES TECH'!V:V))</f>
        <v>4.0738569753810081</v>
      </c>
      <c r="H1540">
        <f>IF(B1540="*","*",_xlfn.XLOOKUP(B1540,'RES TECH'!M:M,'RES TECH'!AA:AA))</f>
        <v>31.536000000000001</v>
      </c>
      <c r="I1540" s="12">
        <f>IF(B1540="*","*",_xlfn.XLOOKUP(B1540,'RES TECH'!M:M,'RES TECH'!Z:Z))</f>
        <v>8.2748623405738631E-2</v>
      </c>
      <c r="J1540" s="12">
        <f>IF(B1540="*","*",_xlfn.XLOOKUP(B1540,'RES TECH'!M:M,'RES TECH'!S:S))</f>
        <v>2556.4741534424352</v>
      </c>
      <c r="K1540" s="12">
        <f t="shared" si="46"/>
        <v>127.82370767212177</v>
      </c>
      <c r="L1540" s="12">
        <f t="shared" si="47"/>
        <v>6.3911853836060892</v>
      </c>
      <c r="M1540">
        <f>IF(B1540="*","*",IF(_xlfn.XLOOKUP(B1540,'RES TECH'!$M:$M,'RES TECH'!$C:$C)="Low Income",IF(G1540&gt;1,IF(G1540&gt;3,0.3,0.24),0.12),IF(_xlfn.XLOOKUP(B1540,'RES TECH'!$M:$M,'RES TECH'!$C:$C)="Lower-middle Income",IF(G1540&gt;1,IF(G1540&gt;3,0.23,0.18),0.09),IF(_xlfn.XLOOKUP(B1540,'RES TECH'!$M:$M,'RES TECH'!$C:$C)="Upper-middle Income",IF(G1540&gt;1,IF(G1540&gt;3,0.15,0.12),0.06),IF(_xlfn.XLOOKUP(B1540,'RES TECH'!$M:$M,'RES TECH'!$C:$C)="High Income",IF(G1540&gt;1,IF(G1540&gt;3,0.08,0.06),0.03))))))</f>
        <v>0.3</v>
      </c>
    </row>
    <row r="1541" spans="2:13" x14ac:dyDescent="0.25">
      <c r="B1541" t="str">
        <f>IF('RES TECH'!N1537=1,'RES TECH'!M1537,"*")</f>
        <v>RESAPALONewSCCAC2ELC23</v>
      </c>
      <c r="C1541" t="str">
        <f>IF(B1541="*","*",_xlfn.XLOOKUP(B1541,'RES TECH'!M:M,'RES TECH'!K:K))</f>
        <v>RESELC</v>
      </c>
      <c r="D1541" t="str">
        <f>IF(B1541="*","*",_xlfn.XLOOKUP(B1541,'RES TECH'!M:M,'RES TECH'!L:L))</f>
        <v>RESAPALONewSCEUE</v>
      </c>
      <c r="E1541">
        <f>IF(B1541="*","*",_xlfn.XLOOKUP(B1541,'RES TECH'!M:M,'RES TECH'!O:O))</f>
        <v>2023</v>
      </c>
      <c r="F1541" s="12">
        <f>IF(B1541="*","*",_xlfn.XLOOKUP(B1541,'RES TECH'!M:M,'RES TECH'!Y:Y))</f>
        <v>19</v>
      </c>
      <c r="G1541" s="12">
        <f>IF(B1541="*","*",_xlfn.XLOOKUP(B1541,'RES TECH'!M:M,'RES TECH'!V:V))</f>
        <v>4.2203985932004704</v>
      </c>
      <c r="H1541">
        <f>IF(B1541="*","*",_xlfn.XLOOKUP(B1541,'RES TECH'!M:M,'RES TECH'!AA:AA))</f>
        <v>31.536000000000001</v>
      </c>
      <c r="I1541" s="12">
        <f>IF(B1541="*","*",_xlfn.XLOOKUP(B1541,'RES TECH'!M:M,'RES TECH'!Z:Z))</f>
        <v>8.2748623405738631E-2</v>
      </c>
      <c r="J1541" s="12">
        <f>IF(B1541="*","*",_xlfn.XLOOKUP(B1541,'RES TECH'!M:M,'RES TECH'!S:S))</f>
        <v>2591.4943473252079</v>
      </c>
      <c r="K1541" s="12">
        <f t="shared" si="46"/>
        <v>129.57471736626039</v>
      </c>
      <c r="L1541" s="12">
        <f t="shared" si="47"/>
        <v>6.4787358683130201</v>
      </c>
      <c r="M1541">
        <f>IF(B1541="*","*",IF(_xlfn.XLOOKUP(B1541,'RES TECH'!$M:$M,'RES TECH'!$C:$C)="Low Income",IF(G1541&gt;1,IF(G1541&gt;3,0.3,0.24),0.12),IF(_xlfn.XLOOKUP(B1541,'RES TECH'!$M:$M,'RES TECH'!$C:$C)="Lower-middle Income",IF(G1541&gt;1,IF(G1541&gt;3,0.23,0.18),0.09),IF(_xlfn.XLOOKUP(B1541,'RES TECH'!$M:$M,'RES TECH'!$C:$C)="Upper-middle Income",IF(G1541&gt;1,IF(G1541&gt;3,0.15,0.12),0.06),IF(_xlfn.XLOOKUP(B1541,'RES TECH'!$M:$M,'RES TECH'!$C:$C)="High Income",IF(G1541&gt;1,IF(G1541&gt;3,0.08,0.06),0.03))))))</f>
        <v>0.3</v>
      </c>
    </row>
    <row r="1542" spans="2:13" x14ac:dyDescent="0.25">
      <c r="B1542" t="str">
        <f>IF('RES TECH'!N1538=1,'RES TECH'!M1538,"*")</f>
        <v>RESAPALONewSCCAC3ELC20</v>
      </c>
      <c r="C1542" t="str">
        <f>IF(B1542="*","*",_xlfn.XLOOKUP(B1542,'RES TECH'!M:M,'RES TECH'!K:K))</f>
        <v>RESELC</v>
      </c>
      <c r="D1542" t="str">
        <f>IF(B1542="*","*",_xlfn.XLOOKUP(B1542,'RES TECH'!M:M,'RES TECH'!L:L))</f>
        <v>RESAPALONewSCEUE</v>
      </c>
      <c r="E1542">
        <f>IF(B1542="*","*",_xlfn.XLOOKUP(B1542,'RES TECH'!M:M,'RES TECH'!O:O))</f>
        <v>2020</v>
      </c>
      <c r="F1542" s="12">
        <f>IF(B1542="*","*",_xlfn.XLOOKUP(B1542,'RES TECH'!M:M,'RES TECH'!Y:Y))</f>
        <v>19</v>
      </c>
      <c r="G1542" s="12">
        <f>IF(B1542="*","*",_xlfn.XLOOKUP(B1542,'RES TECH'!M:M,'RES TECH'!V:V))</f>
        <v>4.3962485345838216</v>
      </c>
      <c r="H1542">
        <f>IF(B1542="*","*",_xlfn.XLOOKUP(B1542,'RES TECH'!M:M,'RES TECH'!AA:AA))</f>
        <v>31.536000000000001</v>
      </c>
      <c r="I1542" s="12">
        <f>IF(B1542="*","*",_xlfn.XLOOKUP(B1542,'RES TECH'!M:M,'RES TECH'!Z:Z))</f>
        <v>8.2748623405738631E-2</v>
      </c>
      <c r="J1542" s="12">
        <f>IF(B1542="*","*",_xlfn.XLOOKUP(B1542,'RES TECH'!M:M,'RES TECH'!S:S))</f>
        <v>2801.6155106218471</v>
      </c>
      <c r="K1542" s="12">
        <f t="shared" si="46"/>
        <v>140.08077553109237</v>
      </c>
      <c r="L1542" s="12">
        <f t="shared" si="47"/>
        <v>7.0040387765546193</v>
      </c>
      <c r="M1542">
        <f>IF(B1542="*","*",IF(_xlfn.XLOOKUP(B1542,'RES TECH'!$M:$M,'RES TECH'!$C:$C)="Low Income",IF(G1542&gt;1,IF(G1542&gt;3,0.3,0.24),0.12),IF(_xlfn.XLOOKUP(B1542,'RES TECH'!$M:$M,'RES TECH'!$C:$C)="Lower-middle Income",IF(G1542&gt;1,IF(G1542&gt;3,0.23,0.18),0.09),IF(_xlfn.XLOOKUP(B1542,'RES TECH'!$M:$M,'RES TECH'!$C:$C)="Upper-middle Income",IF(G1542&gt;1,IF(G1542&gt;3,0.15,0.12),0.06),IF(_xlfn.XLOOKUP(B1542,'RES TECH'!$M:$M,'RES TECH'!$C:$C)="High Income",IF(G1542&gt;1,IF(G1542&gt;3,0.08,0.06),0.03))))))</f>
        <v>0.3</v>
      </c>
    </row>
    <row r="1543" spans="2:13" x14ac:dyDescent="0.25">
      <c r="B1543" t="str">
        <f>IF('RES TECH'!N1539=1,'RES TECH'!M1539,"*")</f>
        <v>RESAPALONewSCCAC3ELC23</v>
      </c>
      <c r="C1543" t="str">
        <f>IF(B1543="*","*",_xlfn.XLOOKUP(B1543,'RES TECH'!M:M,'RES TECH'!K:K))</f>
        <v>RESELC</v>
      </c>
      <c r="D1543" t="str">
        <f>IF(B1543="*","*",_xlfn.XLOOKUP(B1543,'RES TECH'!M:M,'RES TECH'!L:L))</f>
        <v>RESAPALONewSCEUE</v>
      </c>
      <c r="E1543">
        <f>IF(B1543="*","*",_xlfn.XLOOKUP(B1543,'RES TECH'!M:M,'RES TECH'!O:O))</f>
        <v>2023</v>
      </c>
      <c r="F1543" s="12">
        <f>IF(B1543="*","*",_xlfn.XLOOKUP(B1543,'RES TECH'!M:M,'RES TECH'!Y:Y))</f>
        <v>19</v>
      </c>
      <c r="G1543" s="12">
        <f>IF(B1543="*","*",_xlfn.XLOOKUP(B1543,'RES TECH'!M:M,'RES TECH'!V:V))</f>
        <v>4.6893317702227444</v>
      </c>
      <c r="H1543">
        <f>IF(B1543="*","*",_xlfn.XLOOKUP(B1543,'RES TECH'!M:M,'RES TECH'!AA:AA))</f>
        <v>31.536000000000001</v>
      </c>
      <c r="I1543" s="12">
        <f>IF(B1543="*","*",_xlfn.XLOOKUP(B1543,'RES TECH'!M:M,'RES TECH'!Z:Z))</f>
        <v>8.2748623405738631E-2</v>
      </c>
      <c r="J1543" s="12">
        <f>IF(B1543="*","*",_xlfn.XLOOKUP(B1543,'RES TECH'!M:M,'RES TECH'!S:S))</f>
        <v>2988.389877996638</v>
      </c>
      <c r="K1543" s="12">
        <f t="shared" ref="K1543:K1606" si="48">IF(B1543="*","*",5%*J1543)</f>
        <v>149.41949389983191</v>
      </c>
      <c r="L1543" s="12">
        <f t="shared" ref="L1543:L1606" si="49">IF(B1543="*","*",5%*K1543)</f>
        <v>7.4709746949915958</v>
      </c>
      <c r="M1543">
        <f>IF(B1543="*","*",IF(_xlfn.XLOOKUP(B1543,'RES TECH'!$M:$M,'RES TECH'!$C:$C)="Low Income",IF(G1543&gt;1,IF(G1543&gt;3,0.3,0.24),0.12),IF(_xlfn.XLOOKUP(B1543,'RES TECH'!$M:$M,'RES TECH'!$C:$C)="Lower-middle Income",IF(G1543&gt;1,IF(G1543&gt;3,0.23,0.18),0.09),IF(_xlfn.XLOOKUP(B1543,'RES TECH'!$M:$M,'RES TECH'!$C:$C)="Upper-middle Income",IF(G1543&gt;1,IF(G1543&gt;3,0.15,0.12),0.06),IF(_xlfn.XLOOKUP(B1543,'RES TECH'!$M:$M,'RES TECH'!$C:$C)="High Income",IF(G1543&gt;1,IF(G1543&gt;3,0.08,0.06),0.03))))))</f>
        <v>0.3</v>
      </c>
    </row>
    <row r="1544" spans="2:13" x14ac:dyDescent="0.25">
      <c r="B1544" t="str">
        <f>IF('RES TECH'!N1540=1,'RES TECH'!M1540,"*")</f>
        <v>RESAPALONewSCCAC4ELC20</v>
      </c>
      <c r="C1544" t="str">
        <f>IF(B1544="*","*",_xlfn.XLOOKUP(B1544,'RES TECH'!M:M,'RES TECH'!K:K))</f>
        <v>RESELC</v>
      </c>
      <c r="D1544" t="str">
        <f>IF(B1544="*","*",_xlfn.XLOOKUP(B1544,'RES TECH'!M:M,'RES TECH'!L:L))</f>
        <v>RESAPALONewSCEUE</v>
      </c>
      <c r="E1544">
        <f>IF(B1544="*","*",_xlfn.XLOOKUP(B1544,'RES TECH'!M:M,'RES TECH'!O:O))</f>
        <v>2020</v>
      </c>
      <c r="F1544" s="12">
        <f>IF(B1544="*","*",_xlfn.XLOOKUP(B1544,'RES TECH'!M:M,'RES TECH'!Y:Y))</f>
        <v>19</v>
      </c>
      <c r="G1544" s="12">
        <f>IF(B1544="*","*",_xlfn.XLOOKUP(B1544,'RES TECH'!M:M,'RES TECH'!V:V))</f>
        <v>4.835873388042204</v>
      </c>
      <c r="H1544">
        <f>IF(B1544="*","*",_xlfn.XLOOKUP(B1544,'RES TECH'!M:M,'RES TECH'!AA:AA))</f>
        <v>31.536000000000001</v>
      </c>
      <c r="I1544" s="12">
        <f>IF(B1544="*","*",_xlfn.XLOOKUP(B1544,'RES TECH'!M:M,'RES TECH'!Z:Z))</f>
        <v>8.2748623405738631E-2</v>
      </c>
      <c r="J1544" s="12">
        <f>IF(B1544="*","*",_xlfn.XLOOKUP(B1544,'RES TECH'!M:M,'RES TECH'!S:S))</f>
        <v>3256.8780310978968</v>
      </c>
      <c r="K1544" s="12">
        <f t="shared" si="48"/>
        <v>162.84390155489484</v>
      </c>
      <c r="L1544" s="12">
        <f t="shared" si="49"/>
        <v>8.1421950777447432</v>
      </c>
      <c r="M1544">
        <f>IF(B1544="*","*",IF(_xlfn.XLOOKUP(B1544,'RES TECH'!$M:$M,'RES TECH'!$C:$C)="Low Income",IF(G1544&gt;1,IF(G1544&gt;3,0.3,0.24),0.12),IF(_xlfn.XLOOKUP(B1544,'RES TECH'!$M:$M,'RES TECH'!$C:$C)="Lower-middle Income",IF(G1544&gt;1,IF(G1544&gt;3,0.23,0.18),0.09),IF(_xlfn.XLOOKUP(B1544,'RES TECH'!$M:$M,'RES TECH'!$C:$C)="Upper-middle Income",IF(G1544&gt;1,IF(G1544&gt;3,0.15,0.12),0.06),IF(_xlfn.XLOOKUP(B1544,'RES TECH'!$M:$M,'RES TECH'!$C:$C)="High Income",IF(G1544&gt;1,IF(G1544&gt;3,0.08,0.06),0.03))))))</f>
        <v>0.3</v>
      </c>
    </row>
    <row r="1545" spans="2:13" x14ac:dyDescent="0.25">
      <c r="B1545" t="str">
        <f>IF('RES TECH'!N1541=1,'RES TECH'!M1541,"*")</f>
        <v>RESAPALONewSCCAC4ELC22</v>
      </c>
      <c r="C1545" t="str">
        <f>IF(B1545="*","*",_xlfn.XLOOKUP(B1545,'RES TECH'!M:M,'RES TECH'!K:K))</f>
        <v>RESELC</v>
      </c>
      <c r="D1545" t="str">
        <f>IF(B1545="*","*",_xlfn.XLOOKUP(B1545,'RES TECH'!M:M,'RES TECH'!L:L))</f>
        <v>RESAPALONewSCEUE</v>
      </c>
      <c r="E1545">
        <f>IF(B1545="*","*",_xlfn.XLOOKUP(B1545,'RES TECH'!M:M,'RES TECH'!O:O))</f>
        <v>2022</v>
      </c>
      <c r="F1545" s="12">
        <f>IF(B1545="*","*",_xlfn.XLOOKUP(B1545,'RES TECH'!M:M,'RES TECH'!Y:Y))</f>
        <v>19</v>
      </c>
      <c r="G1545" s="12">
        <f>IF(B1545="*","*",_xlfn.XLOOKUP(B1545,'RES TECH'!M:M,'RES TECH'!V:V))</f>
        <v>4.835873388042204</v>
      </c>
      <c r="H1545">
        <f>IF(B1545="*","*",_xlfn.XLOOKUP(B1545,'RES TECH'!M:M,'RES TECH'!AA:AA))</f>
        <v>31.536000000000001</v>
      </c>
      <c r="I1545" s="12">
        <f>IF(B1545="*","*",_xlfn.XLOOKUP(B1545,'RES TECH'!M:M,'RES TECH'!Z:Z))</f>
        <v>8.2748623405738631E-2</v>
      </c>
      <c r="J1545" s="12">
        <f>IF(B1545="*","*",_xlfn.XLOOKUP(B1545,'RES TECH'!M:M,'RES TECH'!S:S))</f>
        <v>3256.8780310978968</v>
      </c>
      <c r="K1545" s="12">
        <f t="shared" si="48"/>
        <v>162.84390155489484</v>
      </c>
      <c r="L1545" s="12">
        <f t="shared" si="49"/>
        <v>8.1421950777447432</v>
      </c>
      <c r="M1545">
        <f>IF(B1545="*","*",IF(_xlfn.XLOOKUP(B1545,'RES TECH'!$M:$M,'RES TECH'!$C:$C)="Low Income",IF(G1545&gt;1,IF(G1545&gt;3,0.3,0.24),0.12),IF(_xlfn.XLOOKUP(B1545,'RES TECH'!$M:$M,'RES TECH'!$C:$C)="Lower-middle Income",IF(G1545&gt;1,IF(G1545&gt;3,0.23,0.18),0.09),IF(_xlfn.XLOOKUP(B1545,'RES TECH'!$M:$M,'RES TECH'!$C:$C)="Upper-middle Income",IF(G1545&gt;1,IF(G1545&gt;3,0.15,0.12),0.06),IF(_xlfn.XLOOKUP(B1545,'RES TECH'!$M:$M,'RES TECH'!$C:$C)="High Income",IF(G1545&gt;1,IF(G1545&gt;3,0.08,0.06),0.03))))))</f>
        <v>0.3</v>
      </c>
    </row>
    <row r="1546" spans="2:13" x14ac:dyDescent="0.25">
      <c r="B1546" t="str">
        <f>IF('RES TECH'!N1542=1,'RES TECH'!M1542,"*")</f>
        <v>RESAPALONewRETF1ELC20</v>
      </c>
      <c r="C1546" t="str">
        <f>IF(B1546="*","*",_xlfn.XLOOKUP(B1546,'RES TECH'!M:M,'RES TECH'!K:K))</f>
        <v>RESELC</v>
      </c>
      <c r="D1546" t="str">
        <f>IF(B1546="*","*",_xlfn.XLOOKUP(B1546,'RES TECH'!M:M,'RES TECH'!L:L))</f>
        <v>RESAPALONewREEUE</v>
      </c>
      <c r="E1546">
        <f>IF(B1546="*","*",_xlfn.XLOOKUP(B1546,'RES TECH'!M:M,'RES TECH'!O:O))</f>
        <v>2020</v>
      </c>
      <c r="F1546" s="12">
        <f>IF(B1546="*","*",_xlfn.XLOOKUP(B1546,'RES TECH'!M:M,'RES TECH'!Y:Y))</f>
        <v>17</v>
      </c>
      <c r="G1546" s="12">
        <f>IF(B1546="*","*",_xlfn.XLOOKUP(B1546,'RES TECH'!M:M,'RES TECH'!V:V))</f>
        <v>1.1306815642458099</v>
      </c>
      <c r="H1546">
        <f>IF(B1546="*","*",_xlfn.XLOOKUP(B1546,'RES TECH'!M:M,'RES TECH'!AA:AA))</f>
        <v>1</v>
      </c>
      <c r="I1546" s="12">
        <f>IF(B1546="*","*",_xlfn.XLOOKUP(B1546,'RES TECH'!M:M,'RES TECH'!Z:Z))</f>
        <v>0.65</v>
      </c>
      <c r="J1546" s="12">
        <f>IF(B1546="*","*",_xlfn.XLOOKUP(B1546,'RES TECH'!M:M,'RES TECH'!S:S))</f>
        <v>448.40222342331111</v>
      </c>
      <c r="K1546" s="12">
        <f t="shared" si="48"/>
        <v>22.420111171165559</v>
      </c>
      <c r="L1546" s="12">
        <f t="shared" si="49"/>
        <v>1.1210055585582779</v>
      </c>
      <c r="M1546">
        <f>IF(B1546="*","*",IF(_xlfn.XLOOKUP(B1546,'RES TECH'!$M:$M,'RES TECH'!$C:$C)="Low Income",IF(G1546&gt;1,IF(G1546&gt;3,0.3,0.24),0.12),IF(_xlfn.XLOOKUP(B1546,'RES TECH'!$M:$M,'RES TECH'!$C:$C)="Lower-middle Income",IF(G1546&gt;1,IF(G1546&gt;3,0.23,0.18),0.09),IF(_xlfn.XLOOKUP(B1546,'RES TECH'!$M:$M,'RES TECH'!$C:$C)="Upper-middle Income",IF(G1546&gt;1,IF(G1546&gt;3,0.15,0.12),0.06),IF(_xlfn.XLOOKUP(B1546,'RES TECH'!$M:$M,'RES TECH'!$C:$C)="High Income",IF(G1546&gt;1,IF(G1546&gt;3,0.08,0.06),0.03))))))</f>
        <v>0.24</v>
      </c>
    </row>
    <row r="1547" spans="2:13" x14ac:dyDescent="0.25">
      <c r="B1547" t="str">
        <f>IF('RES TECH'!N1543=1,'RES TECH'!M1543,"*")</f>
        <v>RESAPALONewRETF2ELC20</v>
      </c>
      <c r="C1547" t="str">
        <f>IF(B1547="*","*",_xlfn.XLOOKUP(B1547,'RES TECH'!M:M,'RES TECH'!K:K))</f>
        <v>RESELC</v>
      </c>
      <c r="D1547" t="str">
        <f>IF(B1547="*","*",_xlfn.XLOOKUP(B1547,'RES TECH'!M:M,'RES TECH'!L:L))</f>
        <v>RESAPALONewREEUE</v>
      </c>
      <c r="E1547">
        <f>IF(B1547="*","*",_xlfn.XLOOKUP(B1547,'RES TECH'!M:M,'RES TECH'!O:O))</f>
        <v>2020</v>
      </c>
      <c r="F1547" s="12">
        <f>IF(B1547="*","*",_xlfn.XLOOKUP(B1547,'RES TECH'!M:M,'RES TECH'!Y:Y))</f>
        <v>17</v>
      </c>
      <c r="G1547" s="12">
        <f>IF(B1547="*","*",_xlfn.XLOOKUP(B1547,'RES TECH'!M:M,'RES TECH'!V:V))</f>
        <v>1.08659217877095</v>
      </c>
      <c r="H1547">
        <f>IF(B1547="*","*",_xlfn.XLOOKUP(B1547,'RES TECH'!M:M,'RES TECH'!AA:AA))</f>
        <v>1</v>
      </c>
      <c r="I1547" s="12">
        <f>IF(B1547="*","*",_xlfn.XLOOKUP(B1547,'RES TECH'!M:M,'RES TECH'!Z:Z))</f>
        <v>0.65</v>
      </c>
      <c r="J1547" s="12">
        <f>IF(B1547="*","*",_xlfn.XLOOKUP(B1547,'RES TECH'!M:M,'RES TECH'!S:S))</f>
        <v>480.43095366783342</v>
      </c>
      <c r="K1547" s="12">
        <f t="shared" si="48"/>
        <v>24.021547683391674</v>
      </c>
      <c r="L1547" s="12">
        <f t="shared" si="49"/>
        <v>1.2010773841695839</v>
      </c>
      <c r="M1547">
        <f>IF(B1547="*","*",IF(_xlfn.XLOOKUP(B1547,'RES TECH'!$M:$M,'RES TECH'!$C:$C)="Low Income",IF(G1547&gt;1,IF(G1547&gt;3,0.3,0.24),0.12),IF(_xlfn.XLOOKUP(B1547,'RES TECH'!$M:$M,'RES TECH'!$C:$C)="Lower-middle Income",IF(G1547&gt;1,IF(G1547&gt;3,0.23,0.18),0.09),IF(_xlfn.XLOOKUP(B1547,'RES TECH'!$M:$M,'RES TECH'!$C:$C)="Upper-middle Income",IF(G1547&gt;1,IF(G1547&gt;3,0.15,0.12),0.06),IF(_xlfn.XLOOKUP(B1547,'RES TECH'!$M:$M,'RES TECH'!$C:$C)="High Income",IF(G1547&gt;1,IF(G1547&gt;3,0.08,0.06),0.03))))))</f>
        <v>0.24</v>
      </c>
    </row>
    <row r="1548" spans="2:13" x14ac:dyDescent="0.25">
      <c r="B1548" t="str">
        <f>IF('RES TECH'!N1544=1,'RES TECH'!M1544,"*")</f>
        <v>RESAPALONewRETF3ELC20</v>
      </c>
      <c r="C1548" t="str">
        <f>IF(B1548="*","*",_xlfn.XLOOKUP(B1548,'RES TECH'!M:M,'RES TECH'!K:K))</f>
        <v>RESELC</v>
      </c>
      <c r="D1548" t="str">
        <f>IF(B1548="*","*",_xlfn.XLOOKUP(B1548,'RES TECH'!M:M,'RES TECH'!L:L))</f>
        <v>RESAPALONewREEUE</v>
      </c>
      <c r="E1548">
        <f>IF(B1548="*","*",_xlfn.XLOOKUP(B1548,'RES TECH'!M:M,'RES TECH'!O:O))</f>
        <v>2020</v>
      </c>
      <c r="F1548" s="12">
        <f>IF(B1548="*","*",_xlfn.XLOOKUP(B1548,'RES TECH'!M:M,'RES TECH'!Y:Y))</f>
        <v>17</v>
      </c>
      <c r="G1548" s="12">
        <f>IF(B1548="*","*",_xlfn.XLOOKUP(B1548,'RES TECH'!M:M,'RES TECH'!V:V))</f>
        <v>1.0176134078212291</v>
      </c>
      <c r="H1548">
        <f>IF(B1548="*","*",_xlfn.XLOOKUP(B1548,'RES TECH'!M:M,'RES TECH'!AA:AA))</f>
        <v>1</v>
      </c>
      <c r="I1548" s="12">
        <f>IF(B1548="*","*",_xlfn.XLOOKUP(B1548,'RES TECH'!M:M,'RES TECH'!Z:Z))</f>
        <v>0.65</v>
      </c>
      <c r="J1548" s="12">
        <f>IF(B1548="*","*",_xlfn.XLOOKUP(B1548,'RES TECH'!M:M,'RES TECH'!S:S))</f>
        <v>544.48841415687775</v>
      </c>
      <c r="K1548" s="12">
        <f t="shared" si="48"/>
        <v>27.22442070784389</v>
      </c>
      <c r="L1548" s="12">
        <f t="shared" si="49"/>
        <v>1.3612210353921945</v>
      </c>
      <c r="M1548">
        <f>IF(B1548="*","*",IF(_xlfn.XLOOKUP(B1548,'RES TECH'!$M:$M,'RES TECH'!$C:$C)="Low Income",IF(G1548&gt;1,IF(G1548&gt;3,0.3,0.24),0.12),IF(_xlfn.XLOOKUP(B1548,'RES TECH'!$M:$M,'RES TECH'!$C:$C)="Lower-middle Income",IF(G1548&gt;1,IF(G1548&gt;3,0.23,0.18),0.09),IF(_xlfn.XLOOKUP(B1548,'RES TECH'!$M:$M,'RES TECH'!$C:$C)="Upper-middle Income",IF(G1548&gt;1,IF(G1548&gt;3,0.15,0.12),0.06),IF(_xlfn.XLOOKUP(B1548,'RES TECH'!$M:$M,'RES TECH'!$C:$C)="High Income",IF(G1548&gt;1,IF(G1548&gt;3,0.08,0.06),0.03))))))</f>
        <v>0.24</v>
      </c>
    </row>
    <row r="1549" spans="2:13" x14ac:dyDescent="0.25">
      <c r="B1549" t="str">
        <f>IF('RES TECH'!N1545=1,'RES TECH'!M1545,"*")</f>
        <v>RESAPALONewRETF4ELC20</v>
      </c>
      <c r="C1549" t="str">
        <f>IF(B1549="*","*",_xlfn.XLOOKUP(B1549,'RES TECH'!M:M,'RES TECH'!K:K))</f>
        <v>RESELC</v>
      </c>
      <c r="D1549" t="str">
        <f>IF(B1549="*","*",_xlfn.XLOOKUP(B1549,'RES TECH'!M:M,'RES TECH'!L:L))</f>
        <v>RESAPALONewREEUE</v>
      </c>
      <c r="E1549">
        <f>IF(B1549="*","*",_xlfn.XLOOKUP(B1549,'RES TECH'!M:M,'RES TECH'!O:O))</f>
        <v>2020</v>
      </c>
      <c r="F1549" s="12">
        <f>IF(B1549="*","*",_xlfn.XLOOKUP(B1549,'RES TECH'!M:M,'RES TECH'!Y:Y))</f>
        <v>17</v>
      </c>
      <c r="G1549" s="12">
        <f>IF(B1549="*","*",_xlfn.XLOOKUP(B1549,'RES TECH'!M:M,'RES TECH'!V:V))</f>
        <v>1</v>
      </c>
      <c r="H1549">
        <f>IF(B1549="*","*",_xlfn.XLOOKUP(B1549,'RES TECH'!M:M,'RES TECH'!AA:AA))</f>
        <v>1</v>
      </c>
      <c r="I1549" s="12">
        <f>IF(B1549="*","*",_xlfn.XLOOKUP(B1549,'RES TECH'!M:M,'RES TECH'!Z:Z))</f>
        <v>0.65</v>
      </c>
      <c r="J1549" s="12">
        <f>IF(B1549="*","*",_xlfn.XLOOKUP(B1549,'RES TECH'!M:M,'RES TECH'!S:S))</f>
        <v>563.70565230359114</v>
      </c>
      <c r="K1549" s="12">
        <f t="shared" si="48"/>
        <v>28.18528261517956</v>
      </c>
      <c r="L1549" s="12">
        <f t="shared" si="49"/>
        <v>1.4092641307589782</v>
      </c>
      <c r="M1549">
        <f>IF(B1549="*","*",IF(_xlfn.XLOOKUP(B1549,'RES TECH'!$M:$M,'RES TECH'!$C:$C)="Low Income",IF(G1549&gt;1,IF(G1549&gt;3,0.3,0.24),0.12),IF(_xlfn.XLOOKUP(B1549,'RES TECH'!$M:$M,'RES TECH'!$C:$C)="Lower-middle Income",IF(G1549&gt;1,IF(G1549&gt;3,0.23,0.18),0.09),IF(_xlfn.XLOOKUP(B1549,'RES TECH'!$M:$M,'RES TECH'!$C:$C)="Upper-middle Income",IF(G1549&gt;1,IF(G1549&gt;3,0.15,0.12),0.06),IF(_xlfn.XLOOKUP(B1549,'RES TECH'!$M:$M,'RES TECH'!$C:$C)="High Income",IF(G1549&gt;1,IF(G1549&gt;3,0.08,0.06),0.03))))))</f>
        <v>0.12</v>
      </c>
    </row>
    <row r="1550" spans="2:13" x14ac:dyDescent="0.25">
      <c r="B1550" t="str">
        <f>IF('RES TECH'!N1546=1,'RES TECH'!M1546,"*")</f>
        <v>RESAPALONewRESF1ELC20</v>
      </c>
      <c r="C1550" t="str">
        <f>IF(B1550="*","*",_xlfn.XLOOKUP(B1550,'RES TECH'!M:M,'RES TECH'!K:K))</f>
        <v>RESELC</v>
      </c>
      <c r="D1550" t="str">
        <f>IF(B1550="*","*",_xlfn.XLOOKUP(B1550,'RES TECH'!M:M,'RES TECH'!L:L))</f>
        <v>RESAPALONewREEUE</v>
      </c>
      <c r="E1550">
        <f>IF(B1550="*","*",_xlfn.XLOOKUP(B1550,'RES TECH'!M:M,'RES TECH'!O:O))</f>
        <v>2020</v>
      </c>
      <c r="F1550" s="12">
        <f>IF(B1550="*","*",_xlfn.XLOOKUP(B1550,'RES TECH'!M:M,'RES TECH'!Y:Y))</f>
        <v>17</v>
      </c>
      <c r="G1550" s="12">
        <f>IF(B1550="*","*",_xlfn.XLOOKUP(B1550,'RES TECH'!M:M,'RES TECH'!V:V))</f>
        <v>1.9699050279329611</v>
      </c>
      <c r="H1550">
        <f>IF(B1550="*","*",_xlfn.XLOOKUP(B1550,'RES TECH'!M:M,'RES TECH'!AA:AA))</f>
        <v>1</v>
      </c>
      <c r="I1550" s="12">
        <f>IF(B1550="*","*",_xlfn.XLOOKUP(B1550,'RES TECH'!M:M,'RES TECH'!Z:Z))</f>
        <v>0.65</v>
      </c>
      <c r="J1550" s="12">
        <f>IF(B1550="*","*",_xlfn.XLOOKUP(B1550,'RES TECH'!M:M,'RES TECH'!S:S))</f>
        <v>839.1527324064823</v>
      </c>
      <c r="K1550" s="12">
        <f t="shared" si="48"/>
        <v>41.957636620324116</v>
      </c>
      <c r="L1550" s="12">
        <f t="shared" si="49"/>
        <v>2.0978818310162057</v>
      </c>
      <c r="M1550">
        <f>IF(B1550="*","*",IF(_xlfn.XLOOKUP(B1550,'RES TECH'!$M:$M,'RES TECH'!$C:$C)="Low Income",IF(G1550&gt;1,IF(G1550&gt;3,0.3,0.24),0.12),IF(_xlfn.XLOOKUP(B1550,'RES TECH'!$M:$M,'RES TECH'!$C:$C)="Lower-middle Income",IF(G1550&gt;1,IF(G1550&gt;3,0.23,0.18),0.09),IF(_xlfn.XLOOKUP(B1550,'RES TECH'!$M:$M,'RES TECH'!$C:$C)="Upper-middle Income",IF(G1550&gt;1,IF(G1550&gt;3,0.15,0.12),0.06),IF(_xlfn.XLOOKUP(B1550,'RES TECH'!$M:$M,'RES TECH'!$C:$C)="High Income",IF(G1550&gt;1,IF(G1550&gt;3,0.08,0.06),0.03))))))</f>
        <v>0.24</v>
      </c>
    </row>
    <row r="1551" spans="2:13" x14ac:dyDescent="0.25">
      <c r="B1551" t="str">
        <f>IF('RES TECH'!N1547=1,'RES TECH'!M1547,"*")</f>
        <v>RESAPALONewRESF2ELC20</v>
      </c>
      <c r="C1551" t="str">
        <f>IF(B1551="*","*",_xlfn.XLOOKUP(B1551,'RES TECH'!M:M,'RES TECH'!K:K))</f>
        <v>RESELC</v>
      </c>
      <c r="D1551" t="str">
        <f>IF(B1551="*","*",_xlfn.XLOOKUP(B1551,'RES TECH'!M:M,'RES TECH'!L:L))</f>
        <v>RESAPALONewREEUE</v>
      </c>
      <c r="E1551">
        <f>IF(B1551="*","*",_xlfn.XLOOKUP(B1551,'RES TECH'!M:M,'RES TECH'!O:O))</f>
        <v>2020</v>
      </c>
      <c r="F1551" s="12">
        <f>IF(B1551="*","*",_xlfn.XLOOKUP(B1551,'RES TECH'!M:M,'RES TECH'!Y:Y))</f>
        <v>17</v>
      </c>
      <c r="G1551" s="12">
        <f>IF(B1551="*","*",_xlfn.XLOOKUP(B1551,'RES TECH'!M:M,'RES TECH'!V:V))</f>
        <v>1.8743016759776541</v>
      </c>
      <c r="H1551">
        <f>IF(B1551="*","*",_xlfn.XLOOKUP(B1551,'RES TECH'!M:M,'RES TECH'!AA:AA))</f>
        <v>1</v>
      </c>
      <c r="I1551" s="12">
        <f>IF(B1551="*","*",_xlfn.XLOOKUP(B1551,'RES TECH'!M:M,'RES TECH'!Z:Z))</f>
        <v>0.65</v>
      </c>
      <c r="J1551" s="12">
        <f>IF(B1551="*","*",_xlfn.XLOOKUP(B1551,'RES TECH'!M:M,'RES TECH'!S:S))</f>
        <v>909.61593894443115</v>
      </c>
      <c r="K1551" s="12">
        <f t="shared" si="48"/>
        <v>45.480796947221563</v>
      </c>
      <c r="L1551" s="12">
        <f t="shared" si="49"/>
        <v>2.2740398473610783</v>
      </c>
      <c r="M1551">
        <f>IF(B1551="*","*",IF(_xlfn.XLOOKUP(B1551,'RES TECH'!$M:$M,'RES TECH'!$C:$C)="Low Income",IF(G1551&gt;1,IF(G1551&gt;3,0.3,0.24),0.12),IF(_xlfn.XLOOKUP(B1551,'RES TECH'!$M:$M,'RES TECH'!$C:$C)="Lower-middle Income",IF(G1551&gt;1,IF(G1551&gt;3,0.23,0.18),0.09),IF(_xlfn.XLOOKUP(B1551,'RES TECH'!$M:$M,'RES TECH'!$C:$C)="Upper-middle Income",IF(G1551&gt;1,IF(G1551&gt;3,0.15,0.12),0.06),IF(_xlfn.XLOOKUP(B1551,'RES TECH'!$M:$M,'RES TECH'!$C:$C)="High Income",IF(G1551&gt;1,IF(G1551&gt;3,0.08,0.06),0.03))))))</f>
        <v>0.24</v>
      </c>
    </row>
    <row r="1552" spans="2:13" x14ac:dyDescent="0.25">
      <c r="B1552" t="str">
        <f>IF('RES TECH'!N1548=1,'RES TECH'!M1548,"*")</f>
        <v>RESAPALONewRESF3ELC20</v>
      </c>
      <c r="C1552" t="str">
        <f>IF(B1552="*","*",_xlfn.XLOOKUP(B1552,'RES TECH'!M:M,'RES TECH'!K:K))</f>
        <v>RESELC</v>
      </c>
      <c r="D1552" t="str">
        <f>IF(B1552="*","*",_xlfn.XLOOKUP(B1552,'RES TECH'!M:M,'RES TECH'!L:L))</f>
        <v>RESAPALONewREEUE</v>
      </c>
      <c r="E1552">
        <f>IF(B1552="*","*",_xlfn.XLOOKUP(B1552,'RES TECH'!M:M,'RES TECH'!O:O))</f>
        <v>2020</v>
      </c>
      <c r="F1552" s="12">
        <f>IF(B1552="*","*",_xlfn.XLOOKUP(B1552,'RES TECH'!M:M,'RES TECH'!Y:Y))</f>
        <v>17</v>
      </c>
      <c r="G1552" s="12">
        <f>IF(B1552="*","*",_xlfn.XLOOKUP(B1552,'RES TECH'!M:M,'RES TECH'!V:V))</f>
        <v>1.772914525139665</v>
      </c>
      <c r="H1552">
        <f>IF(B1552="*","*",_xlfn.XLOOKUP(B1552,'RES TECH'!M:M,'RES TECH'!AA:AA))</f>
        <v>1</v>
      </c>
      <c r="I1552" s="12">
        <f>IF(B1552="*","*",_xlfn.XLOOKUP(B1552,'RES TECH'!M:M,'RES TECH'!Z:Z))</f>
        <v>0.65</v>
      </c>
      <c r="J1552" s="12">
        <f>IF(B1552="*","*",_xlfn.XLOOKUP(B1552,'RES TECH'!M:M,'RES TECH'!S:S))</f>
        <v>992.89063758018892</v>
      </c>
      <c r="K1552" s="12">
        <f t="shared" si="48"/>
        <v>49.644531879009449</v>
      </c>
      <c r="L1552" s="12">
        <f t="shared" si="49"/>
        <v>2.4822265939504726</v>
      </c>
      <c r="M1552">
        <f>IF(B1552="*","*",IF(_xlfn.XLOOKUP(B1552,'RES TECH'!$M:$M,'RES TECH'!$C:$C)="Low Income",IF(G1552&gt;1,IF(G1552&gt;3,0.3,0.24),0.12),IF(_xlfn.XLOOKUP(B1552,'RES TECH'!$M:$M,'RES TECH'!$C:$C)="Lower-middle Income",IF(G1552&gt;1,IF(G1552&gt;3,0.23,0.18),0.09),IF(_xlfn.XLOOKUP(B1552,'RES TECH'!$M:$M,'RES TECH'!$C:$C)="Upper-middle Income",IF(G1552&gt;1,IF(G1552&gt;3,0.15,0.12),0.06),IF(_xlfn.XLOOKUP(B1552,'RES TECH'!$M:$M,'RES TECH'!$C:$C)="High Income",IF(G1552&gt;1,IF(G1552&gt;3,0.08,0.06),0.03))))))</f>
        <v>0.24</v>
      </c>
    </row>
    <row r="1553" spans="2:13" x14ac:dyDescent="0.25">
      <c r="B1553" t="str">
        <f>IF('RES TECH'!N1549=1,'RES TECH'!M1549,"*")</f>
        <v>RESAPALONewRESF4ELC20</v>
      </c>
      <c r="C1553" t="str">
        <f>IF(B1553="*","*",_xlfn.XLOOKUP(B1553,'RES TECH'!M:M,'RES TECH'!K:K))</f>
        <v>RESELC</v>
      </c>
      <c r="D1553" t="str">
        <f>IF(B1553="*","*",_xlfn.XLOOKUP(B1553,'RES TECH'!M:M,'RES TECH'!L:L))</f>
        <v>RESAPALONewREEUE</v>
      </c>
      <c r="E1553">
        <f>IF(B1553="*","*",_xlfn.XLOOKUP(B1553,'RES TECH'!M:M,'RES TECH'!O:O))</f>
        <v>2020</v>
      </c>
      <c r="F1553" s="12">
        <f>IF(B1553="*","*",_xlfn.XLOOKUP(B1553,'RES TECH'!M:M,'RES TECH'!Y:Y))</f>
        <v>17</v>
      </c>
      <c r="G1553" s="12">
        <f>IF(B1553="*","*",_xlfn.XLOOKUP(B1553,'RES TECH'!M:M,'RES TECH'!V:V))</f>
        <v>1.4217877094972069</v>
      </c>
      <c r="H1553">
        <f>IF(B1553="*","*",_xlfn.XLOOKUP(B1553,'RES TECH'!M:M,'RES TECH'!AA:AA))</f>
        <v>1</v>
      </c>
      <c r="I1553" s="12">
        <f>IF(B1553="*","*",_xlfn.XLOOKUP(B1553,'RES TECH'!M:M,'RES TECH'!Z:Z))</f>
        <v>0.65</v>
      </c>
      <c r="J1553" s="12">
        <f>IF(B1553="*","*",_xlfn.XLOOKUP(B1553,'RES TECH'!M:M,'RES TECH'!S:S))</f>
        <v>1268.33771768308</v>
      </c>
      <c r="K1553" s="12">
        <f t="shared" si="48"/>
        <v>63.416885884153999</v>
      </c>
      <c r="L1553" s="12">
        <f t="shared" si="49"/>
        <v>3.1708442942077002</v>
      </c>
      <c r="M1553">
        <f>IF(B1553="*","*",IF(_xlfn.XLOOKUP(B1553,'RES TECH'!$M:$M,'RES TECH'!$C:$C)="Low Income",IF(G1553&gt;1,IF(G1553&gt;3,0.3,0.24),0.12),IF(_xlfn.XLOOKUP(B1553,'RES TECH'!$M:$M,'RES TECH'!$C:$C)="Lower-middle Income",IF(G1553&gt;1,IF(G1553&gt;3,0.23,0.18),0.09),IF(_xlfn.XLOOKUP(B1553,'RES TECH'!$M:$M,'RES TECH'!$C:$C)="Upper-middle Income",IF(G1553&gt;1,IF(G1553&gt;3,0.15,0.12),0.06),IF(_xlfn.XLOOKUP(B1553,'RES TECH'!$M:$M,'RES TECH'!$C:$C)="High Income",IF(G1553&gt;1,IF(G1553&gt;3,0.08,0.06),0.03))))))</f>
        <v>0.24</v>
      </c>
    </row>
    <row r="1554" spans="2:13" x14ac:dyDescent="0.25">
      <c r="B1554" t="str">
        <f>IF('RES TECH'!N1550=1,'RES TECH'!M1550,"*")</f>
        <v>RESAPALONewREBF1ELC20</v>
      </c>
      <c r="C1554" t="str">
        <f>IF(B1554="*","*",_xlfn.XLOOKUP(B1554,'RES TECH'!M:M,'RES TECH'!K:K))</f>
        <v>RESELC</v>
      </c>
      <c r="D1554" t="str">
        <f>IF(B1554="*","*",_xlfn.XLOOKUP(B1554,'RES TECH'!M:M,'RES TECH'!L:L))</f>
        <v>RESAPALONewREEUE</v>
      </c>
      <c r="E1554">
        <f>IF(B1554="*","*",_xlfn.XLOOKUP(B1554,'RES TECH'!M:M,'RES TECH'!O:O))</f>
        <v>2020</v>
      </c>
      <c r="F1554" s="12">
        <f>IF(B1554="*","*",_xlfn.XLOOKUP(B1554,'RES TECH'!M:M,'RES TECH'!Y:Y))</f>
        <v>17</v>
      </c>
      <c r="G1554" s="12">
        <f>IF(B1554="*","*",_xlfn.XLOOKUP(B1554,'RES TECH'!M:M,'RES TECH'!V:V))</f>
        <v>1.4540502793296091</v>
      </c>
      <c r="H1554">
        <f>IF(B1554="*","*",_xlfn.XLOOKUP(B1554,'RES TECH'!M:M,'RES TECH'!AA:AA))</f>
        <v>1</v>
      </c>
      <c r="I1554" s="12">
        <f>IF(B1554="*","*",_xlfn.XLOOKUP(B1554,'RES TECH'!M:M,'RES TECH'!Z:Z))</f>
        <v>0.65</v>
      </c>
      <c r="J1554" s="12">
        <f>IF(B1554="*","*",_xlfn.XLOOKUP(B1554,'RES TECH'!M:M,'RES TECH'!S:S))</f>
        <v>659.79184303715783</v>
      </c>
      <c r="K1554" s="12">
        <f t="shared" si="48"/>
        <v>32.989592151857892</v>
      </c>
      <c r="L1554" s="12">
        <f t="shared" si="49"/>
        <v>1.6494796075928946</v>
      </c>
      <c r="M1554">
        <f>IF(B1554="*","*",IF(_xlfn.XLOOKUP(B1554,'RES TECH'!$M:$M,'RES TECH'!$C:$C)="Low Income",IF(G1554&gt;1,IF(G1554&gt;3,0.3,0.24),0.12),IF(_xlfn.XLOOKUP(B1554,'RES TECH'!$M:$M,'RES TECH'!$C:$C)="Lower-middle Income",IF(G1554&gt;1,IF(G1554&gt;3,0.23,0.18),0.09),IF(_xlfn.XLOOKUP(B1554,'RES TECH'!$M:$M,'RES TECH'!$C:$C)="Upper-middle Income",IF(G1554&gt;1,IF(G1554&gt;3,0.15,0.12),0.06),IF(_xlfn.XLOOKUP(B1554,'RES TECH'!$M:$M,'RES TECH'!$C:$C)="High Income",IF(G1554&gt;1,IF(G1554&gt;3,0.08,0.06),0.03))))))</f>
        <v>0.24</v>
      </c>
    </row>
    <row r="1555" spans="2:13" x14ac:dyDescent="0.25">
      <c r="B1555" t="str">
        <f>IF('RES TECH'!N1551=1,'RES TECH'!M1551,"*")</f>
        <v>RESAPALONewREBF2ELC20</v>
      </c>
      <c r="C1555" t="str">
        <f>IF(B1555="*","*",_xlfn.XLOOKUP(B1555,'RES TECH'!M:M,'RES TECH'!K:K))</f>
        <v>RESELC</v>
      </c>
      <c r="D1555" t="str">
        <f>IF(B1555="*","*",_xlfn.XLOOKUP(B1555,'RES TECH'!M:M,'RES TECH'!L:L))</f>
        <v>RESAPALONewREEUE</v>
      </c>
      <c r="E1555">
        <f>IF(B1555="*","*",_xlfn.XLOOKUP(B1555,'RES TECH'!M:M,'RES TECH'!O:O))</f>
        <v>2020</v>
      </c>
      <c r="F1555" s="12">
        <f>IF(B1555="*","*",_xlfn.XLOOKUP(B1555,'RES TECH'!M:M,'RES TECH'!Y:Y))</f>
        <v>17</v>
      </c>
      <c r="G1555" s="12">
        <f>IF(B1555="*","*",_xlfn.XLOOKUP(B1555,'RES TECH'!M:M,'RES TECH'!V:V))</f>
        <v>1.3407821229050281</v>
      </c>
      <c r="H1555">
        <f>IF(B1555="*","*",_xlfn.XLOOKUP(B1555,'RES TECH'!M:M,'RES TECH'!AA:AA))</f>
        <v>1</v>
      </c>
      <c r="I1555" s="12">
        <f>IF(B1555="*","*",_xlfn.XLOOKUP(B1555,'RES TECH'!M:M,'RES TECH'!Z:Z))</f>
        <v>0.65</v>
      </c>
      <c r="J1555" s="12">
        <f>IF(B1555="*","*",_xlfn.XLOOKUP(B1555,'RES TECH'!M:M,'RES TECH'!S:S))</f>
        <v>717.44355747729787</v>
      </c>
      <c r="K1555" s="12">
        <f t="shared" si="48"/>
        <v>35.872177873864892</v>
      </c>
      <c r="L1555" s="12">
        <f t="shared" si="49"/>
        <v>1.7936088936932446</v>
      </c>
      <c r="M1555">
        <f>IF(B1555="*","*",IF(_xlfn.XLOOKUP(B1555,'RES TECH'!$M:$M,'RES TECH'!$C:$C)="Low Income",IF(G1555&gt;1,IF(G1555&gt;3,0.3,0.24),0.12),IF(_xlfn.XLOOKUP(B1555,'RES TECH'!$M:$M,'RES TECH'!$C:$C)="Lower-middle Income",IF(G1555&gt;1,IF(G1555&gt;3,0.23,0.18),0.09),IF(_xlfn.XLOOKUP(B1555,'RES TECH'!$M:$M,'RES TECH'!$C:$C)="Upper-middle Income",IF(G1555&gt;1,IF(G1555&gt;3,0.15,0.12),0.06),IF(_xlfn.XLOOKUP(B1555,'RES TECH'!$M:$M,'RES TECH'!$C:$C)="High Income",IF(G1555&gt;1,IF(G1555&gt;3,0.08,0.06),0.03))))))</f>
        <v>0.24</v>
      </c>
    </row>
    <row r="1556" spans="2:13" x14ac:dyDescent="0.25">
      <c r="B1556" t="str">
        <f>IF('RES TECH'!N1552=1,'RES TECH'!M1552,"*")</f>
        <v>RESAPALONewREBF3ELC20</v>
      </c>
      <c r="C1556" t="str">
        <f>IF(B1556="*","*",_xlfn.XLOOKUP(B1556,'RES TECH'!M:M,'RES TECH'!K:K))</f>
        <v>RESELC</v>
      </c>
      <c r="D1556" t="str">
        <f>IF(B1556="*","*",_xlfn.XLOOKUP(B1556,'RES TECH'!M:M,'RES TECH'!L:L))</f>
        <v>RESAPALONewREEUE</v>
      </c>
      <c r="E1556">
        <f>IF(B1556="*","*",_xlfn.XLOOKUP(B1556,'RES TECH'!M:M,'RES TECH'!O:O))</f>
        <v>2020</v>
      </c>
      <c r="F1556" s="12">
        <f>IF(B1556="*","*",_xlfn.XLOOKUP(B1556,'RES TECH'!M:M,'RES TECH'!Y:Y))</f>
        <v>17</v>
      </c>
      <c r="G1556" s="12">
        <f>IF(B1556="*","*",_xlfn.XLOOKUP(B1556,'RES TECH'!M:M,'RES TECH'!V:V))</f>
        <v>1.310055865921788</v>
      </c>
      <c r="H1556">
        <f>IF(B1556="*","*",_xlfn.XLOOKUP(B1556,'RES TECH'!M:M,'RES TECH'!AA:AA))</f>
        <v>1</v>
      </c>
      <c r="I1556" s="12">
        <f>IF(B1556="*","*",_xlfn.XLOOKUP(B1556,'RES TECH'!M:M,'RES TECH'!Z:Z))</f>
        <v>0.65</v>
      </c>
      <c r="J1556" s="12">
        <f>IF(B1556="*","*",_xlfn.XLOOKUP(B1556,'RES TECH'!M:M,'RES TECH'!S:S))</f>
        <v>743.0665416729156</v>
      </c>
      <c r="K1556" s="12">
        <f t="shared" si="48"/>
        <v>37.153327083645785</v>
      </c>
      <c r="L1556" s="12">
        <f t="shared" si="49"/>
        <v>1.8576663541822893</v>
      </c>
      <c r="M1556">
        <f>IF(B1556="*","*",IF(_xlfn.XLOOKUP(B1556,'RES TECH'!$M:$M,'RES TECH'!$C:$C)="Low Income",IF(G1556&gt;1,IF(G1556&gt;3,0.3,0.24),0.12),IF(_xlfn.XLOOKUP(B1556,'RES TECH'!$M:$M,'RES TECH'!$C:$C)="Lower-middle Income",IF(G1556&gt;1,IF(G1556&gt;3,0.23,0.18),0.09),IF(_xlfn.XLOOKUP(B1556,'RES TECH'!$M:$M,'RES TECH'!$C:$C)="Upper-middle Income",IF(G1556&gt;1,IF(G1556&gt;3,0.15,0.12),0.06),IF(_xlfn.XLOOKUP(B1556,'RES TECH'!$M:$M,'RES TECH'!$C:$C)="High Income",IF(G1556&gt;1,IF(G1556&gt;3,0.08,0.06),0.03))))))</f>
        <v>0.24</v>
      </c>
    </row>
    <row r="1557" spans="2:13" x14ac:dyDescent="0.25">
      <c r="B1557" t="str">
        <f>IF('RES TECH'!N1553=1,'RES TECH'!M1553,"*")</f>
        <v>RESAPALONewREBF4ELC20</v>
      </c>
      <c r="C1557" t="str">
        <f>IF(B1557="*","*",_xlfn.XLOOKUP(B1557,'RES TECH'!M:M,'RES TECH'!K:K))</f>
        <v>RESELC</v>
      </c>
      <c r="D1557" t="str">
        <f>IF(B1557="*","*",_xlfn.XLOOKUP(B1557,'RES TECH'!M:M,'RES TECH'!L:L))</f>
        <v>RESAPALONewREEUE</v>
      </c>
      <c r="E1557">
        <f>IF(B1557="*","*",_xlfn.XLOOKUP(B1557,'RES TECH'!M:M,'RES TECH'!O:O))</f>
        <v>2020</v>
      </c>
      <c r="F1557" s="12">
        <f>IF(B1557="*","*",_xlfn.XLOOKUP(B1557,'RES TECH'!M:M,'RES TECH'!Y:Y))</f>
        <v>17</v>
      </c>
      <c r="G1557" s="12">
        <f>IF(B1557="*","*",_xlfn.XLOOKUP(B1557,'RES TECH'!M:M,'RES TECH'!V:V))</f>
        <v>1.310055865921788</v>
      </c>
      <c r="H1557">
        <f>IF(B1557="*","*",_xlfn.XLOOKUP(B1557,'RES TECH'!M:M,'RES TECH'!AA:AA))</f>
        <v>1</v>
      </c>
      <c r="I1557" s="12">
        <f>IF(B1557="*","*",_xlfn.XLOOKUP(B1557,'RES TECH'!M:M,'RES TECH'!Z:Z))</f>
        <v>0.65</v>
      </c>
      <c r="J1557" s="12">
        <f>IF(B1557="*","*",_xlfn.XLOOKUP(B1557,'RES TECH'!M:M,'RES TECH'!S:S))</f>
        <v>743.0665416729156</v>
      </c>
      <c r="K1557" s="12">
        <f t="shared" si="48"/>
        <v>37.153327083645785</v>
      </c>
      <c r="L1557" s="12">
        <f t="shared" si="49"/>
        <v>1.8576663541822893</v>
      </c>
      <c r="M1557">
        <f>IF(B1557="*","*",IF(_xlfn.XLOOKUP(B1557,'RES TECH'!$M:$M,'RES TECH'!$C:$C)="Low Income",IF(G1557&gt;1,IF(G1557&gt;3,0.3,0.24),0.12),IF(_xlfn.XLOOKUP(B1557,'RES TECH'!$M:$M,'RES TECH'!$C:$C)="Lower-middle Income",IF(G1557&gt;1,IF(G1557&gt;3,0.23,0.18),0.09),IF(_xlfn.XLOOKUP(B1557,'RES TECH'!$M:$M,'RES TECH'!$C:$C)="Upper-middle Income",IF(G1557&gt;1,IF(G1557&gt;3,0.15,0.12),0.06),IF(_xlfn.XLOOKUP(B1557,'RES TECH'!$M:$M,'RES TECH'!$C:$C)="High Income",IF(G1557&gt;1,IF(G1557&gt;3,0.08,0.06),0.03))))))</f>
        <v>0.24</v>
      </c>
    </row>
    <row r="1558" spans="2:13" x14ac:dyDescent="0.25">
      <c r="B1558" t="str">
        <f>IF('RES TECH'!N1554=1,'RES TECH'!M1554,"*")</f>
        <v>RESAPALONewFRC1ELC20</v>
      </c>
      <c r="C1558" t="str">
        <f>IF(B1558="*","*",_xlfn.XLOOKUP(B1558,'RES TECH'!M:M,'RES TECH'!K:K))</f>
        <v>RESELC</v>
      </c>
      <c r="D1558" t="str">
        <f>IF(B1558="*","*",_xlfn.XLOOKUP(B1558,'RES TECH'!M:M,'RES TECH'!L:L))</f>
        <v>RESAPALONewFREUE</v>
      </c>
      <c r="E1558">
        <f>IF(B1558="*","*",_xlfn.XLOOKUP(B1558,'RES TECH'!M:M,'RES TECH'!O:O))</f>
        <v>2020</v>
      </c>
      <c r="F1558" s="12">
        <f>IF(B1558="*","*",_xlfn.XLOOKUP(B1558,'RES TECH'!M:M,'RES TECH'!Y:Y))</f>
        <v>22</v>
      </c>
      <c r="G1558" s="12">
        <f>IF(B1558="*","*",_xlfn.XLOOKUP(B1558,'RES TECH'!M:M,'RES TECH'!V:V))</f>
        <v>1.0918399999999999</v>
      </c>
      <c r="H1558">
        <f>IF(B1558="*","*",_xlfn.XLOOKUP(B1558,'RES TECH'!M:M,'RES TECH'!AA:AA))</f>
        <v>1</v>
      </c>
      <c r="I1558" s="12">
        <f>IF(B1558="*","*",_xlfn.XLOOKUP(B1558,'RES TECH'!M:M,'RES TECH'!Z:Z))</f>
        <v>0.65</v>
      </c>
      <c r="J1558" s="12">
        <f>IF(B1558="*","*",_xlfn.XLOOKUP(B1558,'RES TECH'!M:M,'RES TECH'!S:S))</f>
        <v>2962.9433411163641</v>
      </c>
      <c r="K1558" s="12">
        <f t="shared" si="48"/>
        <v>148.14716705581822</v>
      </c>
      <c r="L1558" s="12">
        <f t="shared" si="49"/>
        <v>7.4073583527909115</v>
      </c>
      <c r="M1558">
        <f>IF(B1558="*","*",IF(_xlfn.XLOOKUP(B1558,'RES TECH'!$M:$M,'RES TECH'!$C:$C)="Low Income",IF(G1558&gt;1,IF(G1558&gt;3,0.3,0.24),0.12),IF(_xlfn.XLOOKUP(B1558,'RES TECH'!$M:$M,'RES TECH'!$C:$C)="Lower-middle Income",IF(G1558&gt;1,IF(G1558&gt;3,0.23,0.18),0.09),IF(_xlfn.XLOOKUP(B1558,'RES TECH'!$M:$M,'RES TECH'!$C:$C)="Upper-middle Income",IF(G1558&gt;1,IF(G1558&gt;3,0.15,0.12),0.06),IF(_xlfn.XLOOKUP(B1558,'RES TECH'!$M:$M,'RES TECH'!$C:$C)="High Income",IF(G1558&gt;1,IF(G1558&gt;3,0.08,0.06),0.03))))))</f>
        <v>0.24</v>
      </c>
    </row>
    <row r="1559" spans="2:13" x14ac:dyDescent="0.25">
      <c r="B1559" t="str">
        <f>IF('RES TECH'!N1555=1,'RES TECH'!M1555,"*")</f>
        <v>RESAPALONewFRC2ELC20</v>
      </c>
      <c r="C1559" t="str">
        <f>IF(B1559="*","*",_xlfn.XLOOKUP(B1559,'RES TECH'!M:M,'RES TECH'!K:K))</f>
        <v>RESELC</v>
      </c>
      <c r="D1559" t="str">
        <f>IF(B1559="*","*",_xlfn.XLOOKUP(B1559,'RES TECH'!M:M,'RES TECH'!L:L))</f>
        <v>RESAPALONewFREUE</v>
      </c>
      <c r="E1559">
        <f>IF(B1559="*","*",_xlfn.XLOOKUP(B1559,'RES TECH'!M:M,'RES TECH'!O:O))</f>
        <v>2020</v>
      </c>
      <c r="F1559" s="12">
        <f>IF(B1559="*","*",_xlfn.XLOOKUP(B1559,'RES TECH'!M:M,'RES TECH'!Y:Y))</f>
        <v>22</v>
      </c>
      <c r="G1559" s="12">
        <f>IF(B1559="*","*",_xlfn.XLOOKUP(B1559,'RES TECH'!M:M,'RES TECH'!V:V))</f>
        <v>1.08</v>
      </c>
      <c r="H1559">
        <f>IF(B1559="*","*",_xlfn.XLOOKUP(B1559,'RES TECH'!M:M,'RES TECH'!AA:AA))</f>
        <v>1</v>
      </c>
      <c r="I1559" s="12">
        <f>IF(B1559="*","*",_xlfn.XLOOKUP(B1559,'RES TECH'!M:M,'RES TECH'!Z:Z))</f>
        <v>0.65</v>
      </c>
      <c r="J1559" s="12">
        <f>IF(B1559="*","*",_xlfn.XLOOKUP(B1559,'RES TECH'!M:M,'RES TECH'!S:S))</f>
        <v>2962.9433411163641</v>
      </c>
      <c r="K1559" s="12">
        <f t="shared" si="48"/>
        <v>148.14716705581822</v>
      </c>
      <c r="L1559" s="12">
        <f t="shared" si="49"/>
        <v>7.4073583527909115</v>
      </c>
      <c r="M1559">
        <f>IF(B1559="*","*",IF(_xlfn.XLOOKUP(B1559,'RES TECH'!$M:$M,'RES TECH'!$C:$C)="Low Income",IF(G1559&gt;1,IF(G1559&gt;3,0.3,0.24),0.12),IF(_xlfn.XLOOKUP(B1559,'RES TECH'!$M:$M,'RES TECH'!$C:$C)="Lower-middle Income",IF(G1559&gt;1,IF(G1559&gt;3,0.23,0.18),0.09),IF(_xlfn.XLOOKUP(B1559,'RES TECH'!$M:$M,'RES TECH'!$C:$C)="Upper-middle Income",IF(G1559&gt;1,IF(G1559&gt;3,0.15,0.12),0.06),IF(_xlfn.XLOOKUP(B1559,'RES TECH'!$M:$M,'RES TECH'!$C:$C)="High Income",IF(G1559&gt;1,IF(G1559&gt;3,0.08,0.06),0.03))))))</f>
        <v>0.24</v>
      </c>
    </row>
    <row r="1560" spans="2:13" x14ac:dyDescent="0.25">
      <c r="B1560" t="str">
        <f>IF('RES TECH'!N1556=1,'RES TECH'!M1556,"*")</f>
        <v>RESAPALONewFRC3ELC20</v>
      </c>
      <c r="C1560" t="str">
        <f>IF(B1560="*","*",_xlfn.XLOOKUP(B1560,'RES TECH'!M:M,'RES TECH'!K:K))</f>
        <v>RESELC</v>
      </c>
      <c r="D1560" t="str">
        <f>IF(B1560="*","*",_xlfn.XLOOKUP(B1560,'RES TECH'!M:M,'RES TECH'!L:L))</f>
        <v>RESAPALONewFREUE</v>
      </c>
      <c r="E1560">
        <f>IF(B1560="*","*",_xlfn.XLOOKUP(B1560,'RES TECH'!M:M,'RES TECH'!O:O))</f>
        <v>2020</v>
      </c>
      <c r="F1560" s="12">
        <f>IF(B1560="*","*",_xlfn.XLOOKUP(B1560,'RES TECH'!M:M,'RES TECH'!Y:Y))</f>
        <v>22</v>
      </c>
      <c r="G1560" s="12">
        <f>IF(B1560="*","*",_xlfn.XLOOKUP(B1560,'RES TECH'!M:M,'RES TECH'!V:V))</f>
        <v>1.0072727272727271</v>
      </c>
      <c r="H1560">
        <f>IF(B1560="*","*",_xlfn.XLOOKUP(B1560,'RES TECH'!M:M,'RES TECH'!AA:AA))</f>
        <v>1</v>
      </c>
      <c r="I1560" s="12">
        <f>IF(B1560="*","*",_xlfn.XLOOKUP(B1560,'RES TECH'!M:M,'RES TECH'!Z:Z))</f>
        <v>0.65</v>
      </c>
      <c r="J1560" s="12">
        <f>IF(B1560="*","*",_xlfn.XLOOKUP(B1560,'RES TECH'!M:M,'RES TECH'!S:S))</f>
        <v>3259.2376752280011</v>
      </c>
      <c r="K1560" s="12">
        <f t="shared" si="48"/>
        <v>162.96188376140006</v>
      </c>
      <c r="L1560" s="12">
        <f t="shared" si="49"/>
        <v>8.1480941880700026</v>
      </c>
      <c r="M1560">
        <f>IF(B1560="*","*",IF(_xlfn.XLOOKUP(B1560,'RES TECH'!$M:$M,'RES TECH'!$C:$C)="Low Income",IF(G1560&gt;1,IF(G1560&gt;3,0.3,0.24),0.12),IF(_xlfn.XLOOKUP(B1560,'RES TECH'!$M:$M,'RES TECH'!$C:$C)="Lower-middle Income",IF(G1560&gt;1,IF(G1560&gt;3,0.23,0.18),0.09),IF(_xlfn.XLOOKUP(B1560,'RES TECH'!$M:$M,'RES TECH'!$C:$C)="Upper-middle Income",IF(G1560&gt;1,IF(G1560&gt;3,0.15,0.12),0.06),IF(_xlfn.XLOOKUP(B1560,'RES TECH'!$M:$M,'RES TECH'!$C:$C)="High Income",IF(G1560&gt;1,IF(G1560&gt;3,0.08,0.06),0.03))))))</f>
        <v>0.24</v>
      </c>
    </row>
    <row r="1561" spans="2:13" x14ac:dyDescent="0.25">
      <c r="B1561" t="str">
        <f>IF('RES TECH'!N1557=1,'RES TECH'!M1557,"*")</f>
        <v>RESAPALONewFRC4ELC20</v>
      </c>
      <c r="C1561" t="str">
        <f>IF(B1561="*","*",_xlfn.XLOOKUP(B1561,'RES TECH'!M:M,'RES TECH'!K:K))</f>
        <v>RESELC</v>
      </c>
      <c r="D1561" t="str">
        <f>IF(B1561="*","*",_xlfn.XLOOKUP(B1561,'RES TECH'!M:M,'RES TECH'!L:L))</f>
        <v>RESAPALONewFREUE</v>
      </c>
      <c r="E1561">
        <f>IF(B1561="*","*",_xlfn.XLOOKUP(B1561,'RES TECH'!M:M,'RES TECH'!O:O))</f>
        <v>2020</v>
      </c>
      <c r="F1561" s="12">
        <f>IF(B1561="*","*",_xlfn.XLOOKUP(B1561,'RES TECH'!M:M,'RES TECH'!Y:Y))</f>
        <v>22</v>
      </c>
      <c r="G1561" s="12">
        <f>IF(B1561="*","*",_xlfn.XLOOKUP(B1561,'RES TECH'!M:M,'RES TECH'!V:V))</f>
        <v>1</v>
      </c>
      <c r="H1561">
        <f>IF(B1561="*","*",_xlfn.XLOOKUP(B1561,'RES TECH'!M:M,'RES TECH'!AA:AA))</f>
        <v>1</v>
      </c>
      <c r="I1561" s="12">
        <f>IF(B1561="*","*",_xlfn.XLOOKUP(B1561,'RES TECH'!M:M,'RES TECH'!Z:Z))</f>
        <v>0.65</v>
      </c>
      <c r="J1561" s="12">
        <f>IF(B1561="*","*",_xlfn.XLOOKUP(B1561,'RES TECH'!M:M,'RES TECH'!S:S))</f>
        <v>3199.9788084056731</v>
      </c>
      <c r="K1561" s="12">
        <f t="shared" si="48"/>
        <v>159.99894042028367</v>
      </c>
      <c r="L1561" s="12">
        <f t="shared" si="49"/>
        <v>7.9999470210141839</v>
      </c>
      <c r="M1561">
        <f>IF(B1561="*","*",IF(_xlfn.XLOOKUP(B1561,'RES TECH'!$M:$M,'RES TECH'!$C:$C)="Low Income",IF(G1561&gt;1,IF(G1561&gt;3,0.3,0.24),0.12),IF(_xlfn.XLOOKUP(B1561,'RES TECH'!$M:$M,'RES TECH'!$C:$C)="Lower-middle Income",IF(G1561&gt;1,IF(G1561&gt;3,0.23,0.18),0.09),IF(_xlfn.XLOOKUP(B1561,'RES TECH'!$M:$M,'RES TECH'!$C:$C)="Upper-middle Income",IF(G1561&gt;1,IF(G1561&gt;3,0.15,0.12),0.06),IF(_xlfn.XLOOKUP(B1561,'RES TECH'!$M:$M,'RES TECH'!$C:$C)="High Income",IF(G1561&gt;1,IF(G1561&gt;3,0.08,0.06),0.03))))))</f>
        <v>0.12</v>
      </c>
    </row>
    <row r="1562" spans="2:13" x14ac:dyDescent="0.25">
      <c r="B1562" t="str">
        <f>IF('RES TECH'!N1558=1,'RES TECH'!M1558,"*")</f>
        <v>RESAPALONewFRU1ELC20</v>
      </c>
      <c r="C1562" t="str">
        <f>IF(B1562="*","*",_xlfn.XLOOKUP(B1562,'RES TECH'!M:M,'RES TECH'!K:K))</f>
        <v>RESELC</v>
      </c>
      <c r="D1562" t="str">
        <f>IF(B1562="*","*",_xlfn.XLOOKUP(B1562,'RES TECH'!M:M,'RES TECH'!L:L))</f>
        <v>RESAPALONewFREUE</v>
      </c>
      <c r="E1562">
        <f>IF(B1562="*","*",_xlfn.XLOOKUP(B1562,'RES TECH'!M:M,'RES TECH'!O:O))</f>
        <v>2020</v>
      </c>
      <c r="F1562" s="12">
        <f>IF(B1562="*","*",_xlfn.XLOOKUP(B1562,'RES TECH'!M:M,'RES TECH'!Y:Y))</f>
        <v>22</v>
      </c>
      <c r="G1562" s="12">
        <f>IF(B1562="*","*",_xlfn.XLOOKUP(B1562,'RES TECH'!M:M,'RES TECH'!V:V))</f>
        <v>1.736065454545455</v>
      </c>
      <c r="H1562">
        <f>IF(B1562="*","*",_xlfn.XLOOKUP(B1562,'RES TECH'!M:M,'RES TECH'!AA:AA))</f>
        <v>1</v>
      </c>
      <c r="I1562" s="12">
        <f>IF(B1562="*","*",_xlfn.XLOOKUP(B1562,'RES TECH'!M:M,'RES TECH'!Z:Z))</f>
        <v>0.65</v>
      </c>
      <c r="J1562" s="12">
        <f>IF(B1562="*","*",_xlfn.XLOOKUP(B1562,'RES TECH'!M:M,'RES TECH'!S:S))</f>
        <v>4088.8618107405819</v>
      </c>
      <c r="K1562" s="12">
        <f t="shared" si="48"/>
        <v>204.44309053702909</v>
      </c>
      <c r="L1562" s="12">
        <f t="shared" si="49"/>
        <v>10.222154526851455</v>
      </c>
      <c r="M1562">
        <f>IF(B1562="*","*",IF(_xlfn.XLOOKUP(B1562,'RES TECH'!$M:$M,'RES TECH'!$C:$C)="Low Income",IF(G1562&gt;1,IF(G1562&gt;3,0.3,0.24),0.12),IF(_xlfn.XLOOKUP(B1562,'RES TECH'!$M:$M,'RES TECH'!$C:$C)="Lower-middle Income",IF(G1562&gt;1,IF(G1562&gt;3,0.23,0.18),0.09),IF(_xlfn.XLOOKUP(B1562,'RES TECH'!$M:$M,'RES TECH'!$C:$C)="Upper-middle Income",IF(G1562&gt;1,IF(G1562&gt;3,0.15,0.12),0.06),IF(_xlfn.XLOOKUP(B1562,'RES TECH'!$M:$M,'RES TECH'!$C:$C)="High Income",IF(G1562&gt;1,IF(G1562&gt;3,0.08,0.06),0.03))))))</f>
        <v>0.24</v>
      </c>
    </row>
    <row r="1563" spans="2:13" x14ac:dyDescent="0.25">
      <c r="B1563" t="str">
        <f>IF('RES TECH'!N1559=1,'RES TECH'!M1559,"*")</f>
        <v>RESAPALONewFRU2ELC20</v>
      </c>
      <c r="C1563" t="str">
        <f>IF(B1563="*","*",_xlfn.XLOOKUP(B1563,'RES TECH'!M:M,'RES TECH'!K:K))</f>
        <v>RESELC</v>
      </c>
      <c r="D1563" t="str">
        <f>IF(B1563="*","*",_xlfn.XLOOKUP(B1563,'RES TECH'!M:M,'RES TECH'!L:L))</f>
        <v>RESAPALONewFREUE</v>
      </c>
      <c r="E1563">
        <f>IF(B1563="*","*",_xlfn.XLOOKUP(B1563,'RES TECH'!M:M,'RES TECH'!O:O))</f>
        <v>2020</v>
      </c>
      <c r="F1563" s="12">
        <f>IF(B1563="*","*",_xlfn.XLOOKUP(B1563,'RES TECH'!M:M,'RES TECH'!Y:Y))</f>
        <v>22</v>
      </c>
      <c r="G1563" s="12">
        <f>IF(B1563="*","*",_xlfn.XLOOKUP(B1563,'RES TECH'!M:M,'RES TECH'!V:V))</f>
        <v>1.621818181818182</v>
      </c>
      <c r="H1563">
        <f>IF(B1563="*","*",_xlfn.XLOOKUP(B1563,'RES TECH'!M:M,'RES TECH'!AA:AA))</f>
        <v>1</v>
      </c>
      <c r="I1563" s="12">
        <f>IF(B1563="*","*",_xlfn.XLOOKUP(B1563,'RES TECH'!M:M,'RES TECH'!Z:Z))</f>
        <v>0.65</v>
      </c>
      <c r="J1563" s="12">
        <f>IF(B1563="*","*",_xlfn.XLOOKUP(B1563,'RES TECH'!M:M,'RES TECH'!S:S))</f>
        <v>4444.4150116745459</v>
      </c>
      <c r="K1563" s="12">
        <f t="shared" si="48"/>
        <v>222.22075058372729</v>
      </c>
      <c r="L1563" s="12">
        <f t="shared" si="49"/>
        <v>11.111037529186365</v>
      </c>
      <c r="M1563">
        <f>IF(B1563="*","*",IF(_xlfn.XLOOKUP(B1563,'RES TECH'!$M:$M,'RES TECH'!$C:$C)="Low Income",IF(G1563&gt;1,IF(G1563&gt;3,0.3,0.24),0.12),IF(_xlfn.XLOOKUP(B1563,'RES TECH'!$M:$M,'RES TECH'!$C:$C)="Lower-middle Income",IF(G1563&gt;1,IF(G1563&gt;3,0.23,0.18),0.09),IF(_xlfn.XLOOKUP(B1563,'RES TECH'!$M:$M,'RES TECH'!$C:$C)="Upper-middle Income",IF(G1563&gt;1,IF(G1563&gt;3,0.15,0.12),0.06),IF(_xlfn.XLOOKUP(B1563,'RES TECH'!$M:$M,'RES TECH'!$C:$C)="High Income",IF(G1563&gt;1,IF(G1563&gt;3,0.08,0.06),0.03))))))</f>
        <v>0.24</v>
      </c>
    </row>
    <row r="1564" spans="2:13" x14ac:dyDescent="0.25">
      <c r="B1564" t="str">
        <f>IF('RES TECH'!N1560=1,'RES TECH'!M1560,"*")</f>
        <v>RESAPALONewFRU3ELC20</v>
      </c>
      <c r="C1564" t="str">
        <f>IF(B1564="*","*",_xlfn.XLOOKUP(B1564,'RES TECH'!M:M,'RES TECH'!K:K))</f>
        <v>RESELC</v>
      </c>
      <c r="D1564" t="str">
        <f>IF(B1564="*","*",_xlfn.XLOOKUP(B1564,'RES TECH'!M:M,'RES TECH'!L:L))</f>
        <v>RESAPALONewFREUE</v>
      </c>
      <c r="E1564">
        <f>IF(B1564="*","*",_xlfn.XLOOKUP(B1564,'RES TECH'!M:M,'RES TECH'!O:O))</f>
        <v>2020</v>
      </c>
      <c r="F1564" s="12">
        <f>IF(B1564="*","*",_xlfn.XLOOKUP(B1564,'RES TECH'!M:M,'RES TECH'!Y:Y))</f>
        <v>22</v>
      </c>
      <c r="G1564" s="12">
        <f>IF(B1564="*","*",_xlfn.XLOOKUP(B1564,'RES TECH'!M:M,'RES TECH'!V:V))</f>
        <v>1.5624589090909089</v>
      </c>
      <c r="H1564">
        <f>IF(B1564="*","*",_xlfn.XLOOKUP(B1564,'RES TECH'!M:M,'RES TECH'!AA:AA))</f>
        <v>1</v>
      </c>
      <c r="I1564" s="12">
        <f>IF(B1564="*","*",_xlfn.XLOOKUP(B1564,'RES TECH'!M:M,'RES TECH'!Z:Z))</f>
        <v>0.65</v>
      </c>
      <c r="J1564" s="12">
        <f>IF(B1564="*","*",_xlfn.XLOOKUP(B1564,'RES TECH'!M:M,'RES TECH'!S:S))</f>
        <v>4681.4504789638559</v>
      </c>
      <c r="K1564" s="12">
        <f t="shared" si="48"/>
        <v>234.07252394819281</v>
      </c>
      <c r="L1564" s="12">
        <f t="shared" si="49"/>
        <v>11.70362619740964</v>
      </c>
      <c r="M1564">
        <f>IF(B1564="*","*",IF(_xlfn.XLOOKUP(B1564,'RES TECH'!$M:$M,'RES TECH'!$C:$C)="Low Income",IF(G1564&gt;1,IF(G1564&gt;3,0.3,0.24),0.12),IF(_xlfn.XLOOKUP(B1564,'RES TECH'!$M:$M,'RES TECH'!$C:$C)="Lower-middle Income",IF(G1564&gt;1,IF(G1564&gt;3,0.23,0.18),0.09),IF(_xlfn.XLOOKUP(B1564,'RES TECH'!$M:$M,'RES TECH'!$C:$C)="Upper-middle Income",IF(G1564&gt;1,IF(G1564&gt;3,0.15,0.12),0.06),IF(_xlfn.XLOOKUP(B1564,'RES TECH'!$M:$M,'RES TECH'!$C:$C)="High Income",IF(G1564&gt;1,IF(G1564&gt;3,0.08,0.06),0.03))))))</f>
        <v>0.24</v>
      </c>
    </row>
    <row r="1565" spans="2:13" x14ac:dyDescent="0.25">
      <c r="B1565" t="str">
        <f>IF('RES TECH'!N1561=1,'RES TECH'!M1561,"*")</f>
        <v>RESAPALONewFRU4ELC20</v>
      </c>
      <c r="C1565" t="str">
        <f>IF(B1565="*","*",_xlfn.XLOOKUP(B1565,'RES TECH'!M:M,'RES TECH'!K:K))</f>
        <v>RESELC</v>
      </c>
      <c r="D1565" t="str">
        <f>IF(B1565="*","*",_xlfn.XLOOKUP(B1565,'RES TECH'!M:M,'RES TECH'!L:L))</f>
        <v>RESAPALONewFREUE</v>
      </c>
      <c r="E1565">
        <f>IF(B1565="*","*",_xlfn.XLOOKUP(B1565,'RES TECH'!M:M,'RES TECH'!O:O))</f>
        <v>2020</v>
      </c>
      <c r="F1565" s="12">
        <f>IF(B1565="*","*",_xlfn.XLOOKUP(B1565,'RES TECH'!M:M,'RES TECH'!Y:Y))</f>
        <v>22</v>
      </c>
      <c r="G1565" s="12">
        <f>IF(B1565="*","*",_xlfn.XLOOKUP(B1565,'RES TECH'!M:M,'RES TECH'!V:V))</f>
        <v>1.5236363636363639</v>
      </c>
      <c r="H1565">
        <f>IF(B1565="*","*",_xlfn.XLOOKUP(B1565,'RES TECH'!M:M,'RES TECH'!AA:AA))</f>
        <v>1</v>
      </c>
      <c r="I1565" s="12">
        <f>IF(B1565="*","*",_xlfn.XLOOKUP(B1565,'RES TECH'!M:M,'RES TECH'!Z:Z))</f>
        <v>0.65</v>
      </c>
      <c r="J1565" s="12">
        <f>IF(B1565="*","*",_xlfn.XLOOKUP(B1565,'RES TECH'!M:M,'RES TECH'!S:S))</f>
        <v>4799.9682126085099</v>
      </c>
      <c r="K1565" s="12">
        <f t="shared" si="48"/>
        <v>239.9984106304255</v>
      </c>
      <c r="L1565" s="12">
        <f t="shared" si="49"/>
        <v>11.999920531521276</v>
      </c>
      <c r="M1565">
        <f>IF(B1565="*","*",IF(_xlfn.XLOOKUP(B1565,'RES TECH'!$M:$M,'RES TECH'!$C:$C)="Low Income",IF(G1565&gt;1,IF(G1565&gt;3,0.3,0.24),0.12),IF(_xlfn.XLOOKUP(B1565,'RES TECH'!$M:$M,'RES TECH'!$C:$C)="Lower-middle Income",IF(G1565&gt;1,IF(G1565&gt;3,0.23,0.18),0.09),IF(_xlfn.XLOOKUP(B1565,'RES TECH'!$M:$M,'RES TECH'!$C:$C)="Upper-middle Income",IF(G1565&gt;1,IF(G1565&gt;3,0.15,0.12),0.06),IF(_xlfn.XLOOKUP(B1565,'RES TECH'!$M:$M,'RES TECH'!$C:$C)="High Income",IF(G1565&gt;1,IF(G1565&gt;3,0.08,0.06),0.03))))))</f>
        <v>0.24</v>
      </c>
    </row>
    <row r="1566" spans="2:13" x14ac:dyDescent="0.25">
      <c r="B1566" t="str">
        <f>IF('RES TECH'!N1562=1,'RES TECH'!M1562,"*")</f>
        <v>RESAPALONewCK2NGA20</v>
      </c>
      <c r="C1566" t="str">
        <f>IF(B1566="*","*",_xlfn.XLOOKUP(B1566,'RES TECH'!M:M,'RES TECH'!K:K))</f>
        <v>RESNGA</v>
      </c>
      <c r="D1566" t="str">
        <f>IF(B1566="*","*",_xlfn.XLOOKUP(B1566,'RES TECH'!M:M,'RES TECH'!L:L))</f>
        <v>RESAPALONewCKEUE</v>
      </c>
      <c r="E1566">
        <f>IF(B1566="*","*",_xlfn.XLOOKUP(B1566,'RES TECH'!M:M,'RES TECH'!O:O))</f>
        <v>2020</v>
      </c>
      <c r="F1566" s="12">
        <f>IF(B1566="*","*",_xlfn.XLOOKUP(B1566,'RES TECH'!M:M,'RES TECH'!Y:Y))</f>
        <v>13</v>
      </c>
      <c r="G1566" s="12">
        <f>IF(B1566="*","*",_xlfn.XLOOKUP(B1566,'RES TECH'!M:M,'RES TECH'!V:V))</f>
        <v>0.45</v>
      </c>
      <c r="H1566">
        <f>IF(B1566="*","*",_xlfn.XLOOKUP(B1566,'RES TECH'!M:M,'RES TECH'!AA:AA))</f>
        <v>1</v>
      </c>
      <c r="I1566" s="12">
        <f>IF(B1566="*","*",_xlfn.XLOOKUP(B1566,'RES TECH'!M:M,'RES TECH'!Z:Z))</f>
        <v>9.0000000000000011E-2</v>
      </c>
      <c r="J1566" s="12">
        <f>IF(B1566="*","*",_xlfn.XLOOKUP(B1566,'RES TECH'!M:M,'RES TECH'!S:S))</f>
        <v>31.548953129993841</v>
      </c>
      <c r="K1566" s="12">
        <f t="shared" si="48"/>
        <v>1.5774476564996922</v>
      </c>
      <c r="L1566" s="12">
        <f t="shared" si="49"/>
        <v>7.8872382824984613E-2</v>
      </c>
      <c r="M1566">
        <f>IF(B1566="*","*",IF(_xlfn.XLOOKUP(B1566,'RES TECH'!$M:$M,'RES TECH'!$C:$C)="Low Income",IF(G1566&gt;1,IF(G1566&gt;3,0.3,0.24),0.12),IF(_xlfn.XLOOKUP(B1566,'RES TECH'!$M:$M,'RES TECH'!$C:$C)="Lower-middle Income",IF(G1566&gt;1,IF(G1566&gt;3,0.23,0.18),0.09),IF(_xlfn.XLOOKUP(B1566,'RES TECH'!$M:$M,'RES TECH'!$C:$C)="Upper-middle Income",IF(G1566&gt;1,IF(G1566&gt;3,0.15,0.12),0.06),IF(_xlfn.XLOOKUP(B1566,'RES TECH'!$M:$M,'RES TECH'!$C:$C)="High Income",IF(G1566&gt;1,IF(G1566&gt;3,0.08,0.06),0.03))))))</f>
        <v>0.12</v>
      </c>
    </row>
    <row r="1567" spans="2:13" x14ac:dyDescent="0.25">
      <c r="B1567" t="str">
        <f>IF('RES TECH'!N1563=1,'RES TECH'!M1563,"*")</f>
        <v>RESAPALONewCK4NGA20</v>
      </c>
      <c r="C1567" t="str">
        <f>IF(B1567="*","*",_xlfn.XLOOKUP(B1567,'RES TECH'!M:M,'RES TECH'!K:K))</f>
        <v>RESNGA</v>
      </c>
      <c r="D1567" t="str">
        <f>IF(B1567="*","*",_xlfn.XLOOKUP(B1567,'RES TECH'!M:M,'RES TECH'!L:L))</f>
        <v>RESAPALONewCKEUE</v>
      </c>
      <c r="E1567">
        <f>IF(B1567="*","*",_xlfn.XLOOKUP(B1567,'RES TECH'!M:M,'RES TECH'!O:O))</f>
        <v>2020</v>
      </c>
      <c r="F1567" s="12">
        <f>IF(B1567="*","*",_xlfn.XLOOKUP(B1567,'RES TECH'!M:M,'RES TECH'!Y:Y))</f>
        <v>13</v>
      </c>
      <c r="G1567" s="12">
        <f>IF(B1567="*","*",_xlfn.XLOOKUP(B1567,'RES TECH'!M:M,'RES TECH'!V:V))</f>
        <v>0.52</v>
      </c>
      <c r="H1567">
        <f>IF(B1567="*","*",_xlfn.XLOOKUP(B1567,'RES TECH'!M:M,'RES TECH'!AA:AA))</f>
        <v>1</v>
      </c>
      <c r="I1567" s="12">
        <f>IF(B1567="*","*",_xlfn.XLOOKUP(B1567,'RES TECH'!M:M,'RES TECH'!Z:Z))</f>
        <v>9.0000000000000011E-2</v>
      </c>
      <c r="J1567" s="12">
        <f>IF(B1567="*","*",_xlfn.XLOOKUP(B1567,'RES TECH'!M:M,'RES TECH'!S:S))</f>
        <v>36.456568061326223</v>
      </c>
      <c r="K1567" s="12">
        <f t="shared" si="48"/>
        <v>1.8228284030663113</v>
      </c>
      <c r="L1567" s="12">
        <f t="shared" si="49"/>
        <v>9.1141420153315569E-2</v>
      </c>
      <c r="M1567">
        <f>IF(B1567="*","*",IF(_xlfn.XLOOKUP(B1567,'RES TECH'!$M:$M,'RES TECH'!$C:$C)="Low Income",IF(G1567&gt;1,IF(G1567&gt;3,0.3,0.24),0.12),IF(_xlfn.XLOOKUP(B1567,'RES TECH'!$M:$M,'RES TECH'!$C:$C)="Lower-middle Income",IF(G1567&gt;1,IF(G1567&gt;3,0.23,0.18),0.09),IF(_xlfn.XLOOKUP(B1567,'RES TECH'!$M:$M,'RES TECH'!$C:$C)="Upper-middle Income",IF(G1567&gt;1,IF(G1567&gt;3,0.15,0.12),0.06),IF(_xlfn.XLOOKUP(B1567,'RES TECH'!$M:$M,'RES TECH'!$C:$C)="High Income",IF(G1567&gt;1,IF(G1567&gt;3,0.08,0.06),0.03))))))</f>
        <v>0.12</v>
      </c>
    </row>
    <row r="1568" spans="2:13" x14ac:dyDescent="0.25">
      <c r="B1568" t="str">
        <f>IF('RES TECH'!N1564=1,'RES TECH'!M1564,"*")</f>
        <v>RESAPALONewCK2LPG20</v>
      </c>
      <c r="C1568" t="str">
        <f>IF(B1568="*","*",_xlfn.XLOOKUP(B1568,'RES TECH'!M:M,'RES TECH'!K:K))</f>
        <v>RESLPG</v>
      </c>
      <c r="D1568" t="str">
        <f>IF(B1568="*","*",_xlfn.XLOOKUP(B1568,'RES TECH'!M:M,'RES TECH'!L:L))</f>
        <v>RESAPALONewCKEUE</v>
      </c>
      <c r="E1568">
        <f>IF(B1568="*","*",_xlfn.XLOOKUP(B1568,'RES TECH'!M:M,'RES TECH'!O:O))</f>
        <v>2020</v>
      </c>
      <c r="F1568" s="12">
        <f>IF(B1568="*","*",_xlfn.XLOOKUP(B1568,'RES TECH'!M:M,'RES TECH'!Y:Y))</f>
        <v>13</v>
      </c>
      <c r="G1568" s="12">
        <f>IF(B1568="*","*",_xlfn.XLOOKUP(B1568,'RES TECH'!M:M,'RES TECH'!V:V))</f>
        <v>0.45</v>
      </c>
      <c r="H1568">
        <f>IF(B1568="*","*",_xlfn.XLOOKUP(B1568,'RES TECH'!M:M,'RES TECH'!AA:AA))</f>
        <v>1</v>
      </c>
      <c r="I1568" s="12">
        <f>IF(B1568="*","*",_xlfn.XLOOKUP(B1568,'RES TECH'!M:M,'RES TECH'!Z:Z))</f>
        <v>9.0000000000000011E-2</v>
      </c>
      <c r="J1568" s="12">
        <f>IF(B1568="*","*",_xlfn.XLOOKUP(B1568,'RES TECH'!M:M,'RES TECH'!S:S))</f>
        <v>31.548953129993841</v>
      </c>
      <c r="K1568" s="12">
        <f t="shared" si="48"/>
        <v>1.5774476564996922</v>
      </c>
      <c r="L1568" s="12">
        <f t="shared" si="49"/>
        <v>7.8872382824984613E-2</v>
      </c>
      <c r="M1568">
        <f>IF(B1568="*","*",IF(_xlfn.XLOOKUP(B1568,'RES TECH'!$M:$M,'RES TECH'!$C:$C)="Low Income",IF(G1568&gt;1,IF(G1568&gt;3,0.3,0.24),0.12),IF(_xlfn.XLOOKUP(B1568,'RES TECH'!$M:$M,'RES TECH'!$C:$C)="Lower-middle Income",IF(G1568&gt;1,IF(G1568&gt;3,0.23,0.18),0.09),IF(_xlfn.XLOOKUP(B1568,'RES TECH'!$M:$M,'RES TECH'!$C:$C)="Upper-middle Income",IF(G1568&gt;1,IF(G1568&gt;3,0.15,0.12),0.06),IF(_xlfn.XLOOKUP(B1568,'RES TECH'!$M:$M,'RES TECH'!$C:$C)="High Income",IF(G1568&gt;1,IF(G1568&gt;3,0.08,0.06),0.03))))))</f>
        <v>0.12</v>
      </c>
    </row>
    <row r="1569" spans="2:13" x14ac:dyDescent="0.25">
      <c r="B1569" t="str">
        <f>IF('RES TECH'!N1565=1,'RES TECH'!M1565,"*")</f>
        <v>RESAPALONewCK4LPG20</v>
      </c>
      <c r="C1569" t="str">
        <f>IF(B1569="*","*",_xlfn.XLOOKUP(B1569,'RES TECH'!M:M,'RES TECH'!K:K))</f>
        <v>RESLPG</v>
      </c>
      <c r="D1569" t="str">
        <f>IF(B1569="*","*",_xlfn.XLOOKUP(B1569,'RES TECH'!M:M,'RES TECH'!L:L))</f>
        <v>RESAPALONewCKEUE</v>
      </c>
      <c r="E1569">
        <f>IF(B1569="*","*",_xlfn.XLOOKUP(B1569,'RES TECH'!M:M,'RES TECH'!O:O))</f>
        <v>2020</v>
      </c>
      <c r="F1569" s="12">
        <f>IF(B1569="*","*",_xlfn.XLOOKUP(B1569,'RES TECH'!M:M,'RES TECH'!Y:Y))</f>
        <v>13</v>
      </c>
      <c r="G1569" s="12">
        <f>IF(B1569="*","*",_xlfn.XLOOKUP(B1569,'RES TECH'!M:M,'RES TECH'!V:V))</f>
        <v>0.52</v>
      </c>
      <c r="H1569">
        <f>IF(B1569="*","*",_xlfn.XLOOKUP(B1569,'RES TECH'!M:M,'RES TECH'!AA:AA))</f>
        <v>1</v>
      </c>
      <c r="I1569" s="12">
        <f>IF(B1569="*","*",_xlfn.XLOOKUP(B1569,'RES TECH'!M:M,'RES TECH'!Z:Z))</f>
        <v>9.0000000000000011E-2</v>
      </c>
      <c r="J1569" s="12">
        <f>IF(B1569="*","*",_xlfn.XLOOKUP(B1569,'RES TECH'!M:M,'RES TECH'!S:S))</f>
        <v>36.456568061326223</v>
      </c>
      <c r="K1569" s="12">
        <f t="shared" si="48"/>
        <v>1.8228284030663113</v>
      </c>
      <c r="L1569" s="12">
        <f t="shared" si="49"/>
        <v>9.1141420153315569E-2</v>
      </c>
      <c r="M1569">
        <f>IF(B1569="*","*",IF(_xlfn.XLOOKUP(B1569,'RES TECH'!$M:$M,'RES TECH'!$C:$C)="Low Income",IF(G1569&gt;1,IF(G1569&gt;3,0.3,0.24),0.12),IF(_xlfn.XLOOKUP(B1569,'RES TECH'!$M:$M,'RES TECH'!$C:$C)="Lower-middle Income",IF(G1569&gt;1,IF(G1569&gt;3,0.23,0.18),0.09),IF(_xlfn.XLOOKUP(B1569,'RES TECH'!$M:$M,'RES TECH'!$C:$C)="Upper-middle Income",IF(G1569&gt;1,IF(G1569&gt;3,0.15,0.12),0.06),IF(_xlfn.XLOOKUP(B1569,'RES TECH'!$M:$M,'RES TECH'!$C:$C)="High Income",IF(G1569&gt;1,IF(G1569&gt;3,0.08,0.06),0.03))))))</f>
        <v>0.12</v>
      </c>
    </row>
    <row r="1570" spans="2:13" x14ac:dyDescent="0.25">
      <c r="B1570" t="str">
        <f>IF('RES TECH'!N1566=1,'RES TECH'!M1566,"*")</f>
        <v>RESAPALONewCK2ELC20</v>
      </c>
      <c r="C1570" t="str">
        <f>IF(B1570="*","*",_xlfn.XLOOKUP(B1570,'RES TECH'!M:M,'RES TECH'!K:K))</f>
        <v>RESELC</v>
      </c>
      <c r="D1570" t="str">
        <f>IF(B1570="*","*",_xlfn.XLOOKUP(B1570,'RES TECH'!M:M,'RES TECH'!L:L))</f>
        <v>RESAPALONewCKEUE</v>
      </c>
      <c r="E1570">
        <f>IF(B1570="*","*",_xlfn.XLOOKUP(B1570,'RES TECH'!M:M,'RES TECH'!O:O))</f>
        <v>2020</v>
      </c>
      <c r="F1570" s="12">
        <f>IF(B1570="*","*",_xlfn.XLOOKUP(B1570,'RES TECH'!M:M,'RES TECH'!Y:Y))</f>
        <v>16</v>
      </c>
      <c r="G1570" s="12">
        <f>IF(B1570="*","*",_xlfn.XLOOKUP(B1570,'RES TECH'!M:M,'RES TECH'!V:V))</f>
        <v>0.9</v>
      </c>
      <c r="H1570">
        <f>IF(B1570="*","*",_xlfn.XLOOKUP(B1570,'RES TECH'!M:M,'RES TECH'!AA:AA))</f>
        <v>1</v>
      </c>
      <c r="I1570" s="12">
        <f>IF(B1570="*","*",_xlfn.XLOOKUP(B1570,'RES TECH'!M:M,'RES TECH'!Z:Z))</f>
        <v>9.0000000000000011E-2</v>
      </c>
      <c r="J1570" s="12">
        <f>IF(B1570="*","*",_xlfn.XLOOKUP(B1570,'RES TECH'!M:M,'RES TECH'!S:S))</f>
        <v>65.655929486743943</v>
      </c>
      <c r="K1570" s="12">
        <f t="shared" si="48"/>
        <v>3.2827964743371973</v>
      </c>
      <c r="L1570" s="12">
        <f t="shared" si="49"/>
        <v>0.16413982371685987</v>
      </c>
      <c r="M1570">
        <f>IF(B1570="*","*",IF(_xlfn.XLOOKUP(B1570,'RES TECH'!$M:$M,'RES TECH'!$C:$C)="Low Income",IF(G1570&gt;1,IF(G1570&gt;3,0.3,0.24),0.12),IF(_xlfn.XLOOKUP(B1570,'RES TECH'!$M:$M,'RES TECH'!$C:$C)="Lower-middle Income",IF(G1570&gt;1,IF(G1570&gt;3,0.23,0.18),0.09),IF(_xlfn.XLOOKUP(B1570,'RES TECH'!$M:$M,'RES TECH'!$C:$C)="Upper-middle Income",IF(G1570&gt;1,IF(G1570&gt;3,0.15,0.12),0.06),IF(_xlfn.XLOOKUP(B1570,'RES TECH'!$M:$M,'RES TECH'!$C:$C)="High Income",IF(G1570&gt;1,IF(G1570&gt;3,0.08,0.06),0.03))))))</f>
        <v>0.12</v>
      </c>
    </row>
    <row r="1571" spans="2:13" x14ac:dyDescent="0.25">
      <c r="B1571" t="str">
        <f>IF('RES TECH'!N1567=1,'RES TECH'!M1567,"*")</f>
        <v>RESAPALONewCWF4ELC30</v>
      </c>
      <c r="C1571" t="str">
        <f>IF(B1571="*","*",_xlfn.XLOOKUP(B1571,'RES TECH'!M:M,'RES TECH'!K:K))</f>
        <v>RESELC</v>
      </c>
      <c r="D1571" t="str">
        <f>IF(B1571="*","*",_xlfn.XLOOKUP(B1571,'RES TECH'!M:M,'RES TECH'!L:L))</f>
        <v>RESAPALONewCWEUE</v>
      </c>
      <c r="E1571">
        <f>IF(B1571="*","*",_xlfn.XLOOKUP(B1571,'RES TECH'!M:M,'RES TECH'!O:O))</f>
        <v>2030</v>
      </c>
      <c r="F1571" s="12">
        <f>IF(B1571="*","*",_xlfn.XLOOKUP(B1571,'RES TECH'!M:M,'RES TECH'!Y:Y))</f>
        <v>12</v>
      </c>
      <c r="G1571" s="12">
        <f>IF(B1571="*","*",_xlfn.XLOOKUP(B1571,'RES TECH'!M:M,'RES TECH'!V:V))</f>
        <v>2.333333333333333</v>
      </c>
      <c r="H1571">
        <f>IF(B1571="*","*",_xlfn.XLOOKUP(B1571,'RES TECH'!M:M,'RES TECH'!AA:AA))</f>
        <v>1</v>
      </c>
      <c r="I1571" s="12">
        <f>IF(B1571="*","*",_xlfn.XLOOKUP(B1571,'RES TECH'!M:M,'RES TECH'!Z:Z))</f>
        <v>0.02</v>
      </c>
      <c r="J1571" s="12">
        <f>IF(B1571="*","*",_xlfn.XLOOKUP(B1571,'RES TECH'!M:M,'RES TECH'!S:S))</f>
        <v>938.31359257685881</v>
      </c>
      <c r="K1571" s="12">
        <f t="shared" si="48"/>
        <v>46.915679628842945</v>
      </c>
      <c r="L1571" s="12">
        <f t="shared" si="49"/>
        <v>2.3457839814421475</v>
      </c>
      <c r="M1571">
        <f>IF(B1571="*","*",IF(_xlfn.XLOOKUP(B1571,'RES TECH'!$M:$M,'RES TECH'!$C:$C)="Low Income",IF(G1571&gt;1,IF(G1571&gt;3,0.3,0.24),0.12),IF(_xlfn.XLOOKUP(B1571,'RES TECH'!$M:$M,'RES TECH'!$C:$C)="Lower-middle Income",IF(G1571&gt;1,IF(G1571&gt;3,0.23,0.18),0.09),IF(_xlfn.XLOOKUP(B1571,'RES TECH'!$M:$M,'RES TECH'!$C:$C)="Upper-middle Income",IF(G1571&gt;1,IF(G1571&gt;3,0.15,0.12),0.06),IF(_xlfn.XLOOKUP(B1571,'RES TECH'!$M:$M,'RES TECH'!$C:$C)="High Income",IF(G1571&gt;1,IF(G1571&gt;3,0.08,0.06),0.03))))))</f>
        <v>0.24</v>
      </c>
    </row>
    <row r="1572" spans="2:13" x14ac:dyDescent="0.25">
      <c r="B1572" t="str">
        <f>IF('RES TECH'!N1568=1,'RES TECH'!M1568,"*")</f>
        <v>RESAPALONewCWT1ELC20</v>
      </c>
      <c r="C1572" t="str">
        <f>IF(B1572="*","*",_xlfn.XLOOKUP(B1572,'RES TECH'!M:M,'RES TECH'!K:K))</f>
        <v>RESELC</v>
      </c>
      <c r="D1572" t="str">
        <f>IF(B1572="*","*",_xlfn.XLOOKUP(B1572,'RES TECH'!M:M,'RES TECH'!L:L))</f>
        <v>RESAPALONewCWEUE</v>
      </c>
      <c r="E1572">
        <f>IF(B1572="*","*",_xlfn.XLOOKUP(B1572,'RES TECH'!M:M,'RES TECH'!O:O))</f>
        <v>2020</v>
      </c>
      <c r="F1572" s="12">
        <f>IF(B1572="*","*",_xlfn.XLOOKUP(B1572,'RES TECH'!M:M,'RES TECH'!Y:Y))</f>
        <v>12</v>
      </c>
      <c r="G1572" s="12">
        <f>IF(B1572="*","*",_xlfn.XLOOKUP(B1572,'RES TECH'!M:M,'RES TECH'!V:V))</f>
        <v>2.166666666666667</v>
      </c>
      <c r="H1572">
        <f>IF(B1572="*","*",_xlfn.XLOOKUP(B1572,'RES TECH'!M:M,'RES TECH'!AA:AA))</f>
        <v>1</v>
      </c>
      <c r="I1572" s="12">
        <f>IF(B1572="*","*",_xlfn.XLOOKUP(B1572,'RES TECH'!M:M,'RES TECH'!Z:Z))</f>
        <v>0.02</v>
      </c>
      <c r="J1572" s="12">
        <f>IF(B1572="*","*",_xlfn.XLOOKUP(B1572,'RES TECH'!M:M,'RES TECH'!S:S))</f>
        <v>451.78061864811718</v>
      </c>
      <c r="K1572" s="12">
        <f t="shared" si="48"/>
        <v>22.589030932405862</v>
      </c>
      <c r="L1572" s="12">
        <f t="shared" si="49"/>
        <v>1.1294515466202932</v>
      </c>
      <c r="M1572">
        <f>IF(B1572="*","*",IF(_xlfn.XLOOKUP(B1572,'RES TECH'!$M:$M,'RES TECH'!$C:$C)="Low Income",IF(G1572&gt;1,IF(G1572&gt;3,0.3,0.24),0.12),IF(_xlfn.XLOOKUP(B1572,'RES TECH'!$M:$M,'RES TECH'!$C:$C)="Lower-middle Income",IF(G1572&gt;1,IF(G1572&gt;3,0.23,0.18),0.09),IF(_xlfn.XLOOKUP(B1572,'RES TECH'!$M:$M,'RES TECH'!$C:$C)="Upper-middle Income",IF(G1572&gt;1,IF(G1572&gt;3,0.15,0.12),0.06),IF(_xlfn.XLOOKUP(B1572,'RES TECH'!$M:$M,'RES TECH'!$C:$C)="High Income",IF(G1572&gt;1,IF(G1572&gt;3,0.08,0.06),0.03))))))</f>
        <v>0.24</v>
      </c>
    </row>
    <row r="1573" spans="2:13" x14ac:dyDescent="0.25">
      <c r="B1573" t="str">
        <f>IF('RES TECH'!N1569=1,'RES TECH'!M1569,"*")</f>
        <v>*</v>
      </c>
      <c r="C1573" t="str">
        <f>IF(B1573="*","*",_xlfn.XLOOKUP(B1573,'RES TECH'!M:M,'RES TECH'!K:K))</f>
        <v>*</v>
      </c>
      <c r="D1573" t="str">
        <f>IF(B1573="*","*",_xlfn.XLOOKUP(B1573,'RES TECH'!M:M,'RES TECH'!L:L))</f>
        <v>*</v>
      </c>
      <c r="E1573" t="str">
        <f>IF(B1573="*","*",_xlfn.XLOOKUP(B1573,'RES TECH'!M:M,'RES TECH'!O:O))</f>
        <v>*</v>
      </c>
      <c r="F1573" s="12" t="str">
        <f>IF(B1573="*","*",_xlfn.XLOOKUP(B1573,'RES TECH'!M:M,'RES TECH'!Y:Y))</f>
        <v>*</v>
      </c>
      <c r="G1573" s="12" t="str">
        <f>IF(B1573="*","*",_xlfn.XLOOKUP(B1573,'RES TECH'!M:M,'RES TECH'!V:V))</f>
        <v>*</v>
      </c>
      <c r="H1573" t="str">
        <f>IF(B1573="*","*",_xlfn.XLOOKUP(B1573,'RES TECH'!M:M,'RES TECH'!AA:AA))</f>
        <v>*</v>
      </c>
      <c r="I1573" s="12" t="str">
        <f>IF(B1573="*","*",_xlfn.XLOOKUP(B1573,'RES TECH'!M:M,'RES TECH'!Z:Z))</f>
        <v>*</v>
      </c>
      <c r="J1573" s="12" t="str">
        <f>IF(B1573="*","*",_xlfn.XLOOKUP(B1573,'RES TECH'!M:M,'RES TECH'!S:S))</f>
        <v>*</v>
      </c>
      <c r="K1573" s="12" t="str">
        <f t="shared" si="48"/>
        <v>*</v>
      </c>
      <c r="L1573" s="12" t="str">
        <f t="shared" si="49"/>
        <v>*</v>
      </c>
      <c r="M1573" t="str">
        <f>IF(B1573="*","*",IF(_xlfn.XLOOKUP(B1573,'RES TECH'!$M:$M,'RES TECH'!$C:$C)="Low Income",IF(G1573&gt;1,IF(G1573&gt;3,0.3,0.24),0.12),IF(_xlfn.XLOOKUP(B1573,'RES TECH'!$M:$M,'RES TECH'!$C:$C)="Lower-middle Income",IF(G1573&gt;1,IF(G1573&gt;3,0.23,0.18),0.09),IF(_xlfn.XLOOKUP(B1573,'RES TECH'!$M:$M,'RES TECH'!$C:$C)="Upper-middle Income",IF(G1573&gt;1,IF(G1573&gt;3,0.15,0.12),0.06),IF(_xlfn.XLOOKUP(B1573,'RES TECH'!$M:$M,'RES TECH'!$C:$C)="High Income",IF(G1573&gt;1,IF(G1573&gt;3,0.08,0.06),0.03))))))</f>
        <v>*</v>
      </c>
    </row>
    <row r="1574" spans="2:13" x14ac:dyDescent="0.25">
      <c r="B1574" t="str">
        <f>IF('RES TECH'!N1570=1,'RES TECH'!M1570,"*")</f>
        <v>RESAPALONewCWT2ELC20</v>
      </c>
      <c r="C1574" t="str">
        <f>IF(B1574="*","*",_xlfn.XLOOKUP(B1574,'RES TECH'!M:M,'RES TECH'!K:K))</f>
        <v>RESELC</v>
      </c>
      <c r="D1574" t="str">
        <f>IF(B1574="*","*",_xlfn.XLOOKUP(B1574,'RES TECH'!M:M,'RES TECH'!L:L))</f>
        <v>RESAPALONewCWEUE</v>
      </c>
      <c r="E1574">
        <f>IF(B1574="*","*",_xlfn.XLOOKUP(B1574,'RES TECH'!M:M,'RES TECH'!O:O))</f>
        <v>2020</v>
      </c>
      <c r="F1574" s="12">
        <f>IF(B1574="*","*",_xlfn.XLOOKUP(B1574,'RES TECH'!M:M,'RES TECH'!Y:Y))</f>
        <v>12</v>
      </c>
      <c r="G1574" s="12">
        <f>IF(B1574="*","*",_xlfn.XLOOKUP(B1574,'RES TECH'!M:M,'RES TECH'!V:V))</f>
        <v>2.166666666666667</v>
      </c>
      <c r="H1574">
        <f>IF(B1574="*","*",_xlfn.XLOOKUP(B1574,'RES TECH'!M:M,'RES TECH'!AA:AA))</f>
        <v>1</v>
      </c>
      <c r="I1574" s="12">
        <f>IF(B1574="*","*",_xlfn.XLOOKUP(B1574,'RES TECH'!M:M,'RES TECH'!Z:Z))</f>
        <v>0.02</v>
      </c>
      <c r="J1574" s="12">
        <f>IF(B1574="*","*",_xlfn.XLOOKUP(B1574,'RES TECH'!M:M,'RES TECH'!S:S))</f>
        <v>451.78061864811718</v>
      </c>
      <c r="K1574" s="12">
        <f t="shared" si="48"/>
        <v>22.589030932405862</v>
      </c>
      <c r="L1574" s="12">
        <f t="shared" si="49"/>
        <v>1.1294515466202932</v>
      </c>
      <c r="M1574">
        <f>IF(B1574="*","*",IF(_xlfn.XLOOKUP(B1574,'RES TECH'!$M:$M,'RES TECH'!$C:$C)="Low Income",IF(G1574&gt;1,IF(G1574&gt;3,0.3,0.24),0.12),IF(_xlfn.XLOOKUP(B1574,'RES TECH'!$M:$M,'RES TECH'!$C:$C)="Lower-middle Income",IF(G1574&gt;1,IF(G1574&gt;3,0.23,0.18),0.09),IF(_xlfn.XLOOKUP(B1574,'RES TECH'!$M:$M,'RES TECH'!$C:$C)="Upper-middle Income",IF(G1574&gt;1,IF(G1574&gt;3,0.15,0.12),0.06),IF(_xlfn.XLOOKUP(B1574,'RES TECH'!$M:$M,'RES TECH'!$C:$C)="High Income",IF(G1574&gt;1,IF(G1574&gt;3,0.08,0.06),0.03))))))</f>
        <v>0.24</v>
      </c>
    </row>
    <row r="1575" spans="2:13" x14ac:dyDescent="0.25">
      <c r="B1575" t="str">
        <f>IF('RES TECH'!N1571=1,'RES TECH'!M1571,"*")</f>
        <v>RESAPALONewCWT3ELC20</v>
      </c>
      <c r="C1575" t="str">
        <f>IF(B1575="*","*",_xlfn.XLOOKUP(B1575,'RES TECH'!M:M,'RES TECH'!K:K))</f>
        <v>RESELC</v>
      </c>
      <c r="D1575" t="str">
        <f>IF(B1575="*","*",_xlfn.XLOOKUP(B1575,'RES TECH'!M:M,'RES TECH'!L:L))</f>
        <v>RESAPALONewCWEUE</v>
      </c>
      <c r="E1575">
        <f>IF(B1575="*","*",_xlfn.XLOOKUP(B1575,'RES TECH'!M:M,'RES TECH'!O:O))</f>
        <v>2020</v>
      </c>
      <c r="F1575" s="12">
        <f>IF(B1575="*","*",_xlfn.XLOOKUP(B1575,'RES TECH'!M:M,'RES TECH'!Y:Y))</f>
        <v>12</v>
      </c>
      <c r="G1575" s="12">
        <f>IF(B1575="*","*",_xlfn.XLOOKUP(B1575,'RES TECH'!M:M,'RES TECH'!V:V))</f>
        <v>1.25</v>
      </c>
      <c r="H1575">
        <f>IF(B1575="*","*",_xlfn.XLOOKUP(B1575,'RES TECH'!M:M,'RES TECH'!AA:AA))</f>
        <v>1</v>
      </c>
      <c r="I1575" s="12">
        <f>IF(B1575="*","*",_xlfn.XLOOKUP(B1575,'RES TECH'!M:M,'RES TECH'!Z:Z))</f>
        <v>0.02</v>
      </c>
      <c r="J1575" s="12">
        <f>IF(B1575="*","*",_xlfn.XLOOKUP(B1575,'RES TECH'!M:M,'RES TECH'!S:S))</f>
        <v>660.29475033186361</v>
      </c>
      <c r="K1575" s="12">
        <f t="shared" si="48"/>
        <v>33.014737516593179</v>
      </c>
      <c r="L1575" s="12">
        <f t="shared" si="49"/>
        <v>1.650736875829659</v>
      </c>
      <c r="M1575">
        <f>IF(B1575="*","*",IF(_xlfn.XLOOKUP(B1575,'RES TECH'!$M:$M,'RES TECH'!$C:$C)="Low Income",IF(G1575&gt;1,IF(G1575&gt;3,0.3,0.24),0.12),IF(_xlfn.XLOOKUP(B1575,'RES TECH'!$M:$M,'RES TECH'!$C:$C)="Lower-middle Income",IF(G1575&gt;1,IF(G1575&gt;3,0.23,0.18),0.09),IF(_xlfn.XLOOKUP(B1575,'RES TECH'!$M:$M,'RES TECH'!$C:$C)="Upper-middle Income",IF(G1575&gt;1,IF(G1575&gt;3,0.15,0.12),0.06),IF(_xlfn.XLOOKUP(B1575,'RES TECH'!$M:$M,'RES TECH'!$C:$C)="High Income",IF(G1575&gt;1,IF(G1575&gt;3,0.08,0.06),0.03))))))</f>
        <v>0.24</v>
      </c>
    </row>
    <row r="1576" spans="2:13" x14ac:dyDescent="0.25">
      <c r="B1576" t="str">
        <f>IF('RES TECH'!N1572=1,'RES TECH'!M1572,"*")</f>
        <v>RESAPALONewCWT4ELC20</v>
      </c>
      <c r="C1576" t="str">
        <f>IF(B1576="*","*",_xlfn.XLOOKUP(B1576,'RES TECH'!M:M,'RES TECH'!K:K))</f>
        <v>RESELC</v>
      </c>
      <c r="D1576" t="str">
        <f>IF(B1576="*","*",_xlfn.XLOOKUP(B1576,'RES TECH'!M:M,'RES TECH'!L:L))</f>
        <v>RESAPALONewCWEUE</v>
      </c>
      <c r="E1576">
        <f>IF(B1576="*","*",_xlfn.XLOOKUP(B1576,'RES TECH'!M:M,'RES TECH'!O:O))</f>
        <v>2020</v>
      </c>
      <c r="F1576" s="12">
        <f>IF(B1576="*","*",_xlfn.XLOOKUP(B1576,'RES TECH'!M:M,'RES TECH'!Y:Y))</f>
        <v>12</v>
      </c>
      <c r="G1576" s="12">
        <f>IF(B1576="*","*",_xlfn.XLOOKUP(B1576,'RES TECH'!M:M,'RES TECH'!V:V))</f>
        <v>1</v>
      </c>
      <c r="H1576">
        <f>IF(B1576="*","*",_xlfn.XLOOKUP(B1576,'RES TECH'!M:M,'RES TECH'!AA:AA))</f>
        <v>1</v>
      </c>
      <c r="I1576" s="12">
        <f>IF(B1576="*","*",_xlfn.XLOOKUP(B1576,'RES TECH'!M:M,'RES TECH'!Z:Z))</f>
        <v>0.02</v>
      </c>
      <c r="J1576" s="12">
        <f>IF(B1576="*","*",_xlfn.XLOOKUP(B1576,'RES TECH'!M:M,'RES TECH'!S:S))</f>
        <v>781.92799381404905</v>
      </c>
      <c r="K1576" s="12">
        <f t="shared" si="48"/>
        <v>39.096399690702455</v>
      </c>
      <c r="L1576" s="12">
        <f t="shared" si="49"/>
        <v>1.9548199845351228</v>
      </c>
      <c r="M1576">
        <f>IF(B1576="*","*",IF(_xlfn.XLOOKUP(B1576,'RES TECH'!$M:$M,'RES TECH'!$C:$C)="Low Income",IF(G1576&gt;1,IF(G1576&gt;3,0.3,0.24),0.12),IF(_xlfn.XLOOKUP(B1576,'RES TECH'!$M:$M,'RES TECH'!$C:$C)="Lower-middle Income",IF(G1576&gt;1,IF(G1576&gt;3,0.23,0.18),0.09),IF(_xlfn.XLOOKUP(B1576,'RES TECH'!$M:$M,'RES TECH'!$C:$C)="Upper-middle Income",IF(G1576&gt;1,IF(G1576&gt;3,0.15,0.12),0.06),IF(_xlfn.XLOOKUP(B1576,'RES TECH'!$M:$M,'RES TECH'!$C:$C)="High Income",IF(G1576&gt;1,IF(G1576&gt;3,0.08,0.06),0.03))))))</f>
        <v>0.12</v>
      </c>
    </row>
    <row r="1577" spans="2:13" x14ac:dyDescent="0.25">
      <c r="B1577" t="str">
        <f>IF('RES TECH'!N1573=1,'RES TECH'!M1573,"*")</f>
        <v>RESAPALONewCWF1ELC20</v>
      </c>
      <c r="C1577" t="str">
        <f>IF(B1577="*","*",_xlfn.XLOOKUP(B1577,'RES TECH'!M:M,'RES TECH'!K:K))</f>
        <v>RESELC</v>
      </c>
      <c r="D1577" t="str">
        <f>IF(B1577="*","*",_xlfn.XLOOKUP(B1577,'RES TECH'!M:M,'RES TECH'!L:L))</f>
        <v>RESAPALONewCWEUE</v>
      </c>
      <c r="E1577">
        <f>IF(B1577="*","*",_xlfn.XLOOKUP(B1577,'RES TECH'!M:M,'RES TECH'!O:O))</f>
        <v>2020</v>
      </c>
      <c r="F1577" s="12">
        <f>IF(B1577="*","*",_xlfn.XLOOKUP(B1577,'RES TECH'!M:M,'RES TECH'!Y:Y))</f>
        <v>12</v>
      </c>
      <c r="G1577" s="12">
        <f>IF(B1577="*","*",_xlfn.XLOOKUP(B1577,'RES TECH'!M:M,'RES TECH'!V:V))</f>
        <v>1.25</v>
      </c>
      <c r="H1577">
        <f>IF(B1577="*","*",_xlfn.XLOOKUP(B1577,'RES TECH'!M:M,'RES TECH'!AA:AA))</f>
        <v>1</v>
      </c>
      <c r="I1577" s="12">
        <f>IF(B1577="*","*",_xlfn.XLOOKUP(B1577,'RES TECH'!M:M,'RES TECH'!Z:Z))</f>
        <v>0.02</v>
      </c>
      <c r="J1577" s="12">
        <f>IF(B1577="*","*",_xlfn.XLOOKUP(B1577,'RES TECH'!M:M,'RES TECH'!S:S))</f>
        <v>660.29475033186361</v>
      </c>
      <c r="K1577" s="12">
        <f t="shared" si="48"/>
        <v>33.014737516593179</v>
      </c>
      <c r="L1577" s="12">
        <f t="shared" si="49"/>
        <v>1.650736875829659</v>
      </c>
      <c r="M1577">
        <f>IF(B1577="*","*",IF(_xlfn.XLOOKUP(B1577,'RES TECH'!$M:$M,'RES TECH'!$C:$C)="Low Income",IF(G1577&gt;1,IF(G1577&gt;3,0.3,0.24),0.12),IF(_xlfn.XLOOKUP(B1577,'RES TECH'!$M:$M,'RES TECH'!$C:$C)="Lower-middle Income",IF(G1577&gt;1,IF(G1577&gt;3,0.23,0.18),0.09),IF(_xlfn.XLOOKUP(B1577,'RES TECH'!$M:$M,'RES TECH'!$C:$C)="Upper-middle Income",IF(G1577&gt;1,IF(G1577&gt;3,0.15,0.12),0.06),IF(_xlfn.XLOOKUP(B1577,'RES TECH'!$M:$M,'RES TECH'!$C:$C)="High Income",IF(G1577&gt;1,IF(G1577&gt;3,0.08,0.06),0.03))))))</f>
        <v>0.24</v>
      </c>
    </row>
    <row r="1578" spans="2:13" x14ac:dyDescent="0.25">
      <c r="B1578" t="str">
        <f>IF('RES TECH'!N1574=1,'RES TECH'!M1574,"*")</f>
        <v>RESAPALONewCWF2ELC20</v>
      </c>
      <c r="C1578" t="str">
        <f>IF(B1578="*","*",_xlfn.XLOOKUP(B1578,'RES TECH'!M:M,'RES TECH'!K:K))</f>
        <v>RESELC</v>
      </c>
      <c r="D1578" t="str">
        <f>IF(B1578="*","*",_xlfn.XLOOKUP(B1578,'RES TECH'!M:M,'RES TECH'!L:L))</f>
        <v>RESAPALONewCWEUE</v>
      </c>
      <c r="E1578">
        <f>IF(B1578="*","*",_xlfn.XLOOKUP(B1578,'RES TECH'!M:M,'RES TECH'!O:O))</f>
        <v>2020</v>
      </c>
      <c r="F1578" s="12">
        <f>IF(B1578="*","*",_xlfn.XLOOKUP(B1578,'RES TECH'!M:M,'RES TECH'!Y:Y))</f>
        <v>12</v>
      </c>
      <c r="G1578" s="12">
        <f>IF(B1578="*","*",_xlfn.XLOOKUP(B1578,'RES TECH'!M:M,'RES TECH'!V:V))</f>
        <v>1.75</v>
      </c>
      <c r="H1578">
        <f>IF(B1578="*","*",_xlfn.XLOOKUP(B1578,'RES TECH'!M:M,'RES TECH'!AA:AA))</f>
        <v>1</v>
      </c>
      <c r="I1578" s="12">
        <f>IF(B1578="*","*",_xlfn.XLOOKUP(B1578,'RES TECH'!M:M,'RES TECH'!Z:Z))</f>
        <v>0.02</v>
      </c>
      <c r="J1578" s="12">
        <f>IF(B1578="*","*",_xlfn.XLOOKUP(B1578,'RES TECH'!M:M,'RES TECH'!S:S))</f>
        <v>695.04710561248805</v>
      </c>
      <c r="K1578" s="12">
        <f t="shared" si="48"/>
        <v>34.752355280624407</v>
      </c>
      <c r="L1578" s="12">
        <f t="shared" si="49"/>
        <v>1.7376177640312205</v>
      </c>
      <c r="M1578">
        <f>IF(B1578="*","*",IF(_xlfn.XLOOKUP(B1578,'RES TECH'!$M:$M,'RES TECH'!$C:$C)="Low Income",IF(G1578&gt;1,IF(G1578&gt;3,0.3,0.24),0.12),IF(_xlfn.XLOOKUP(B1578,'RES TECH'!$M:$M,'RES TECH'!$C:$C)="Lower-middle Income",IF(G1578&gt;1,IF(G1578&gt;3,0.23,0.18),0.09),IF(_xlfn.XLOOKUP(B1578,'RES TECH'!$M:$M,'RES TECH'!$C:$C)="Upper-middle Income",IF(G1578&gt;1,IF(G1578&gt;3,0.15,0.12),0.06),IF(_xlfn.XLOOKUP(B1578,'RES TECH'!$M:$M,'RES TECH'!$C:$C)="High Income",IF(G1578&gt;1,IF(G1578&gt;3,0.08,0.06),0.03))))))</f>
        <v>0.24</v>
      </c>
    </row>
    <row r="1579" spans="2:13" x14ac:dyDescent="0.25">
      <c r="B1579" t="str">
        <f>IF('RES TECH'!N1575=1,'RES TECH'!M1575,"*")</f>
        <v>RESAPALONewCWF2ELC30</v>
      </c>
      <c r="C1579" t="str">
        <f>IF(B1579="*","*",_xlfn.XLOOKUP(B1579,'RES TECH'!M:M,'RES TECH'!K:K))</f>
        <v>RESELC</v>
      </c>
      <c r="D1579" t="str">
        <f>IF(B1579="*","*",_xlfn.XLOOKUP(B1579,'RES TECH'!M:M,'RES TECH'!L:L))</f>
        <v>RESAPALONewCWEUE</v>
      </c>
      <c r="E1579">
        <f>IF(B1579="*","*",_xlfn.XLOOKUP(B1579,'RES TECH'!M:M,'RES TECH'!O:O))</f>
        <v>2030</v>
      </c>
      <c r="F1579" s="12">
        <f>IF(B1579="*","*",_xlfn.XLOOKUP(B1579,'RES TECH'!M:M,'RES TECH'!Y:Y))</f>
        <v>12</v>
      </c>
      <c r="G1579" s="12">
        <f>IF(B1579="*","*",_xlfn.XLOOKUP(B1579,'RES TECH'!M:M,'RES TECH'!V:V))</f>
        <v>1.416666666666667</v>
      </c>
      <c r="H1579">
        <f>IF(B1579="*","*",_xlfn.XLOOKUP(B1579,'RES TECH'!M:M,'RES TECH'!AA:AA))</f>
        <v>1</v>
      </c>
      <c r="I1579" s="12">
        <f>IF(B1579="*","*",_xlfn.XLOOKUP(B1579,'RES TECH'!M:M,'RES TECH'!Z:Z))</f>
        <v>0.02</v>
      </c>
      <c r="J1579" s="12">
        <f>IF(B1579="*","*",_xlfn.XLOOKUP(B1579,'RES TECH'!M:M,'RES TECH'!S:S))</f>
        <v>729.7994608931125</v>
      </c>
      <c r="K1579" s="12">
        <f t="shared" si="48"/>
        <v>36.489973044655628</v>
      </c>
      <c r="L1579" s="12">
        <f t="shared" si="49"/>
        <v>1.8244986522327815</v>
      </c>
      <c r="M1579">
        <f>IF(B1579="*","*",IF(_xlfn.XLOOKUP(B1579,'RES TECH'!$M:$M,'RES TECH'!$C:$C)="Low Income",IF(G1579&gt;1,IF(G1579&gt;3,0.3,0.24),0.12),IF(_xlfn.XLOOKUP(B1579,'RES TECH'!$M:$M,'RES TECH'!$C:$C)="Lower-middle Income",IF(G1579&gt;1,IF(G1579&gt;3,0.23,0.18),0.09),IF(_xlfn.XLOOKUP(B1579,'RES TECH'!$M:$M,'RES TECH'!$C:$C)="Upper-middle Income",IF(G1579&gt;1,IF(G1579&gt;3,0.15,0.12),0.06),IF(_xlfn.XLOOKUP(B1579,'RES TECH'!$M:$M,'RES TECH'!$C:$C)="High Income",IF(G1579&gt;1,IF(G1579&gt;3,0.08,0.06),0.03))))))</f>
        <v>0.24</v>
      </c>
    </row>
    <row r="1580" spans="2:13" x14ac:dyDescent="0.25">
      <c r="B1580" t="str">
        <f>IF('RES TECH'!N1576=1,'RES TECH'!M1576,"*")</f>
        <v>RESAPALONewCWF3ELC20</v>
      </c>
      <c r="C1580" t="str">
        <f>IF(B1580="*","*",_xlfn.XLOOKUP(B1580,'RES TECH'!M:M,'RES TECH'!K:K))</f>
        <v>RESELC</v>
      </c>
      <c r="D1580" t="str">
        <f>IF(B1580="*","*",_xlfn.XLOOKUP(B1580,'RES TECH'!M:M,'RES TECH'!L:L))</f>
        <v>RESAPALONewCWEUE</v>
      </c>
      <c r="E1580">
        <f>IF(B1580="*","*",_xlfn.XLOOKUP(B1580,'RES TECH'!M:M,'RES TECH'!O:O))</f>
        <v>2020</v>
      </c>
      <c r="F1580" s="12">
        <f>IF(B1580="*","*",_xlfn.XLOOKUP(B1580,'RES TECH'!M:M,'RES TECH'!Y:Y))</f>
        <v>12</v>
      </c>
      <c r="G1580" s="12">
        <f>IF(B1580="*","*",_xlfn.XLOOKUP(B1580,'RES TECH'!M:M,'RES TECH'!V:V))</f>
        <v>2.416666666666667</v>
      </c>
      <c r="H1580">
        <f>IF(B1580="*","*",_xlfn.XLOOKUP(B1580,'RES TECH'!M:M,'RES TECH'!AA:AA))</f>
        <v>1</v>
      </c>
      <c r="I1580" s="12">
        <f>IF(B1580="*","*",_xlfn.XLOOKUP(B1580,'RES TECH'!M:M,'RES TECH'!Z:Z))</f>
        <v>0.02</v>
      </c>
      <c r="J1580" s="12">
        <f>IF(B1580="*","*",_xlfn.XLOOKUP(B1580,'RES TECH'!M:M,'RES TECH'!S:S))</f>
        <v>660.29475033186361</v>
      </c>
      <c r="K1580" s="12">
        <f t="shared" si="48"/>
        <v>33.014737516593179</v>
      </c>
      <c r="L1580" s="12">
        <f t="shared" si="49"/>
        <v>1.650736875829659</v>
      </c>
      <c r="M1580">
        <f>IF(B1580="*","*",IF(_xlfn.XLOOKUP(B1580,'RES TECH'!$M:$M,'RES TECH'!$C:$C)="Low Income",IF(G1580&gt;1,IF(G1580&gt;3,0.3,0.24),0.12),IF(_xlfn.XLOOKUP(B1580,'RES TECH'!$M:$M,'RES TECH'!$C:$C)="Lower-middle Income",IF(G1580&gt;1,IF(G1580&gt;3,0.23,0.18),0.09),IF(_xlfn.XLOOKUP(B1580,'RES TECH'!$M:$M,'RES TECH'!$C:$C)="Upper-middle Income",IF(G1580&gt;1,IF(G1580&gt;3,0.15,0.12),0.06),IF(_xlfn.XLOOKUP(B1580,'RES TECH'!$M:$M,'RES TECH'!$C:$C)="High Income",IF(G1580&gt;1,IF(G1580&gt;3,0.08,0.06),0.03))))))</f>
        <v>0.24</v>
      </c>
    </row>
    <row r="1581" spans="2:13" x14ac:dyDescent="0.25">
      <c r="B1581" t="str">
        <f>IF('RES TECH'!N1577=1,'RES TECH'!M1577,"*")</f>
        <v>*</v>
      </c>
      <c r="C1581" t="str">
        <f>IF(B1581="*","*",_xlfn.XLOOKUP(B1581,'RES TECH'!M:M,'RES TECH'!K:K))</f>
        <v>*</v>
      </c>
      <c r="D1581" t="str">
        <f>IF(B1581="*","*",_xlfn.XLOOKUP(B1581,'RES TECH'!M:M,'RES TECH'!L:L))</f>
        <v>*</v>
      </c>
      <c r="E1581" t="str">
        <f>IF(B1581="*","*",_xlfn.XLOOKUP(B1581,'RES TECH'!M:M,'RES TECH'!O:O))</f>
        <v>*</v>
      </c>
      <c r="F1581" s="12" t="str">
        <f>IF(B1581="*","*",_xlfn.XLOOKUP(B1581,'RES TECH'!M:M,'RES TECH'!Y:Y))</f>
        <v>*</v>
      </c>
      <c r="G1581" s="12" t="str">
        <f>IF(B1581="*","*",_xlfn.XLOOKUP(B1581,'RES TECH'!M:M,'RES TECH'!V:V))</f>
        <v>*</v>
      </c>
      <c r="H1581" t="str">
        <f>IF(B1581="*","*",_xlfn.XLOOKUP(B1581,'RES TECH'!M:M,'RES TECH'!AA:AA))</f>
        <v>*</v>
      </c>
      <c r="I1581" s="12" t="str">
        <f>IF(B1581="*","*",_xlfn.XLOOKUP(B1581,'RES TECH'!M:M,'RES TECH'!Z:Z))</f>
        <v>*</v>
      </c>
      <c r="J1581" s="12" t="str">
        <f>IF(B1581="*","*",_xlfn.XLOOKUP(B1581,'RES TECH'!M:M,'RES TECH'!S:S))</f>
        <v>*</v>
      </c>
      <c r="K1581" s="12" t="str">
        <f t="shared" si="48"/>
        <v>*</v>
      </c>
      <c r="L1581" s="12" t="str">
        <f t="shared" si="49"/>
        <v>*</v>
      </c>
      <c r="M1581" t="str">
        <f>IF(B1581="*","*",IF(_xlfn.XLOOKUP(B1581,'RES TECH'!$M:$M,'RES TECH'!$C:$C)="Low Income",IF(G1581&gt;1,IF(G1581&gt;3,0.3,0.24),0.12),IF(_xlfn.XLOOKUP(B1581,'RES TECH'!$M:$M,'RES TECH'!$C:$C)="Lower-middle Income",IF(G1581&gt;1,IF(G1581&gt;3,0.23,0.18),0.09),IF(_xlfn.XLOOKUP(B1581,'RES TECH'!$M:$M,'RES TECH'!$C:$C)="Upper-middle Income",IF(G1581&gt;1,IF(G1581&gt;3,0.15,0.12),0.06),IF(_xlfn.XLOOKUP(B1581,'RES TECH'!$M:$M,'RES TECH'!$C:$C)="High Income",IF(G1581&gt;1,IF(G1581&gt;3,0.08,0.06),0.03))))))</f>
        <v>*</v>
      </c>
    </row>
    <row r="1582" spans="2:13" x14ac:dyDescent="0.25">
      <c r="B1582" t="str">
        <f>IF('RES TECH'!N1578=1,'RES TECH'!M1578,"*")</f>
        <v>RESAPALONewCWF4ELC20</v>
      </c>
      <c r="C1582" t="str">
        <f>IF(B1582="*","*",_xlfn.XLOOKUP(B1582,'RES TECH'!M:M,'RES TECH'!K:K))</f>
        <v>RESELC</v>
      </c>
      <c r="D1582" t="str">
        <f>IF(B1582="*","*",_xlfn.XLOOKUP(B1582,'RES TECH'!M:M,'RES TECH'!L:L))</f>
        <v>RESAPALONewCWEUE</v>
      </c>
      <c r="E1582">
        <f>IF(B1582="*","*",_xlfn.XLOOKUP(B1582,'RES TECH'!M:M,'RES TECH'!O:O))</f>
        <v>2020</v>
      </c>
      <c r="F1582" s="12">
        <f>IF(B1582="*","*",_xlfn.XLOOKUP(B1582,'RES TECH'!M:M,'RES TECH'!Y:Y))</f>
        <v>12</v>
      </c>
      <c r="G1582" s="12">
        <f>IF(B1582="*","*",_xlfn.XLOOKUP(B1582,'RES TECH'!M:M,'RES TECH'!V:V))</f>
        <v>1.416666666666667</v>
      </c>
      <c r="H1582">
        <f>IF(B1582="*","*",_xlfn.XLOOKUP(B1582,'RES TECH'!M:M,'RES TECH'!AA:AA))</f>
        <v>1</v>
      </c>
      <c r="I1582" s="12">
        <f>IF(B1582="*","*",_xlfn.XLOOKUP(B1582,'RES TECH'!M:M,'RES TECH'!Z:Z))</f>
        <v>0.02</v>
      </c>
      <c r="J1582" s="12">
        <f>IF(B1582="*","*",_xlfn.XLOOKUP(B1582,'RES TECH'!M:M,'RES TECH'!S:S))</f>
        <v>729.7994608931125</v>
      </c>
      <c r="K1582" s="12">
        <f t="shared" si="48"/>
        <v>36.489973044655628</v>
      </c>
      <c r="L1582" s="12">
        <f t="shared" si="49"/>
        <v>1.8244986522327815</v>
      </c>
      <c r="M1582">
        <f>IF(B1582="*","*",IF(_xlfn.XLOOKUP(B1582,'RES TECH'!$M:$M,'RES TECH'!$C:$C)="Low Income",IF(G1582&gt;1,IF(G1582&gt;3,0.3,0.24),0.12),IF(_xlfn.XLOOKUP(B1582,'RES TECH'!$M:$M,'RES TECH'!$C:$C)="Lower-middle Income",IF(G1582&gt;1,IF(G1582&gt;3,0.23,0.18),0.09),IF(_xlfn.XLOOKUP(B1582,'RES TECH'!$M:$M,'RES TECH'!$C:$C)="Upper-middle Income",IF(G1582&gt;1,IF(G1582&gt;3,0.15,0.12),0.06),IF(_xlfn.XLOOKUP(B1582,'RES TECH'!$M:$M,'RES TECH'!$C:$C)="High Income",IF(G1582&gt;1,IF(G1582&gt;3,0.08,0.06),0.03))))))</f>
        <v>0.24</v>
      </c>
    </row>
    <row r="1583" spans="2:13" x14ac:dyDescent="0.25">
      <c r="B1583" t="str">
        <f>IF('RES TECH'!N1579=1,'RES TECH'!M1579,"*")</f>
        <v>RESAPALONewCD1NGA20</v>
      </c>
      <c r="C1583" t="str">
        <f>IF(B1583="*","*",_xlfn.XLOOKUP(B1583,'RES TECH'!M:M,'RES TECH'!K:K))</f>
        <v>RESNGA</v>
      </c>
      <c r="D1583" t="str">
        <f>IF(B1583="*","*",_xlfn.XLOOKUP(B1583,'RES TECH'!M:M,'RES TECH'!L:L))</f>
        <v>RESAPALONewCDEUE</v>
      </c>
      <c r="E1583">
        <f>IF(B1583="*","*",_xlfn.XLOOKUP(B1583,'RES TECH'!M:M,'RES TECH'!O:O))</f>
        <v>2020</v>
      </c>
      <c r="F1583" s="12">
        <f>IF(B1583="*","*",_xlfn.XLOOKUP(B1583,'RES TECH'!M:M,'RES TECH'!Y:Y))</f>
        <v>14</v>
      </c>
      <c r="G1583" s="12">
        <f>IF(B1583="*","*",_xlfn.XLOOKUP(B1583,'RES TECH'!M:M,'RES TECH'!V:V))</f>
        <v>1</v>
      </c>
      <c r="H1583">
        <f>IF(B1583="*","*",_xlfn.XLOOKUP(B1583,'RES TECH'!M:M,'RES TECH'!AA:AA))</f>
        <v>1</v>
      </c>
      <c r="I1583" s="12">
        <f>IF(B1583="*","*",_xlfn.XLOOKUP(B1583,'RES TECH'!M:M,'RES TECH'!Z:Z))</f>
        <v>0.02</v>
      </c>
      <c r="J1583" s="12">
        <f>IF(B1583="*","*",_xlfn.XLOOKUP(B1583,'RES TECH'!M:M,'RES TECH'!S:S))</f>
        <v>54.847422379051856</v>
      </c>
      <c r="K1583" s="12">
        <f t="shared" si="48"/>
        <v>2.742371118952593</v>
      </c>
      <c r="L1583" s="12">
        <f t="shared" si="49"/>
        <v>0.13711855594762964</v>
      </c>
      <c r="M1583">
        <f>IF(B1583="*","*",IF(_xlfn.XLOOKUP(B1583,'RES TECH'!$M:$M,'RES TECH'!$C:$C)="Low Income",IF(G1583&gt;1,IF(G1583&gt;3,0.3,0.24),0.12),IF(_xlfn.XLOOKUP(B1583,'RES TECH'!$M:$M,'RES TECH'!$C:$C)="Lower-middle Income",IF(G1583&gt;1,IF(G1583&gt;3,0.23,0.18),0.09),IF(_xlfn.XLOOKUP(B1583,'RES TECH'!$M:$M,'RES TECH'!$C:$C)="Upper-middle Income",IF(G1583&gt;1,IF(G1583&gt;3,0.15,0.12),0.06),IF(_xlfn.XLOOKUP(B1583,'RES TECH'!$M:$M,'RES TECH'!$C:$C)="High Income",IF(G1583&gt;1,IF(G1583&gt;3,0.08,0.06),0.03))))))</f>
        <v>0.12</v>
      </c>
    </row>
    <row r="1584" spans="2:13" x14ac:dyDescent="0.25">
      <c r="B1584" t="str">
        <f>IF('RES TECH'!N1580=1,'RES TECH'!M1580,"*")</f>
        <v>RESAPALONewCD2NGA20</v>
      </c>
      <c r="C1584" t="str">
        <f>IF(B1584="*","*",_xlfn.XLOOKUP(B1584,'RES TECH'!M:M,'RES TECH'!K:K))</f>
        <v>RESNGA</v>
      </c>
      <c r="D1584" t="str">
        <f>IF(B1584="*","*",_xlfn.XLOOKUP(B1584,'RES TECH'!M:M,'RES TECH'!L:L))</f>
        <v>RESAPALONewCDEUE</v>
      </c>
      <c r="E1584">
        <f>IF(B1584="*","*",_xlfn.XLOOKUP(B1584,'RES TECH'!M:M,'RES TECH'!O:O))</f>
        <v>2020</v>
      </c>
      <c r="F1584" s="12">
        <f>IF(B1584="*","*",_xlfn.XLOOKUP(B1584,'RES TECH'!M:M,'RES TECH'!Y:Y))</f>
        <v>14</v>
      </c>
      <c r="G1584" s="12">
        <f>IF(B1584="*","*",_xlfn.XLOOKUP(B1584,'RES TECH'!M:M,'RES TECH'!V:V))</f>
        <v>1.0060606060606061</v>
      </c>
      <c r="H1584">
        <f>IF(B1584="*","*",_xlfn.XLOOKUP(B1584,'RES TECH'!M:M,'RES TECH'!AA:AA))</f>
        <v>1</v>
      </c>
      <c r="I1584" s="12">
        <f>IF(B1584="*","*",_xlfn.XLOOKUP(B1584,'RES TECH'!M:M,'RES TECH'!Z:Z))</f>
        <v>0.02</v>
      </c>
      <c r="J1584" s="12">
        <f>IF(B1584="*","*",_xlfn.XLOOKUP(B1584,'RES TECH'!M:M,'RES TECH'!S:S))</f>
        <v>55.691228877191129</v>
      </c>
      <c r="K1584" s="12">
        <f t="shared" si="48"/>
        <v>2.7845614438595567</v>
      </c>
      <c r="L1584" s="12">
        <f t="shared" si="49"/>
        <v>0.13922807219297784</v>
      </c>
      <c r="M1584">
        <f>IF(B1584="*","*",IF(_xlfn.XLOOKUP(B1584,'RES TECH'!$M:$M,'RES TECH'!$C:$C)="Low Income",IF(G1584&gt;1,IF(G1584&gt;3,0.3,0.24),0.12),IF(_xlfn.XLOOKUP(B1584,'RES TECH'!$M:$M,'RES TECH'!$C:$C)="Lower-middle Income",IF(G1584&gt;1,IF(G1584&gt;3,0.23,0.18),0.09),IF(_xlfn.XLOOKUP(B1584,'RES TECH'!$M:$M,'RES TECH'!$C:$C)="Upper-middle Income",IF(G1584&gt;1,IF(G1584&gt;3,0.15,0.12),0.06),IF(_xlfn.XLOOKUP(B1584,'RES TECH'!$M:$M,'RES TECH'!$C:$C)="High Income",IF(G1584&gt;1,IF(G1584&gt;3,0.08,0.06),0.03))))))</f>
        <v>0.24</v>
      </c>
    </row>
    <row r="1585" spans="2:13" x14ac:dyDescent="0.25">
      <c r="B1585" t="str">
        <f>IF('RES TECH'!N1581=1,'RES TECH'!M1581,"*")</f>
        <v>RESAPALONewCD3NGA20</v>
      </c>
      <c r="C1585" t="str">
        <f>IF(B1585="*","*",_xlfn.XLOOKUP(B1585,'RES TECH'!M:M,'RES TECH'!K:K))</f>
        <v>RESNGA</v>
      </c>
      <c r="D1585" t="str">
        <f>IF(B1585="*","*",_xlfn.XLOOKUP(B1585,'RES TECH'!M:M,'RES TECH'!L:L))</f>
        <v>RESAPALONewCDEUE</v>
      </c>
      <c r="E1585">
        <f>IF(B1585="*","*",_xlfn.XLOOKUP(B1585,'RES TECH'!M:M,'RES TECH'!O:O))</f>
        <v>2020</v>
      </c>
      <c r="F1585" s="12">
        <f>IF(B1585="*","*",_xlfn.XLOOKUP(B1585,'RES TECH'!M:M,'RES TECH'!Y:Y))</f>
        <v>14</v>
      </c>
      <c r="G1585" s="12">
        <f>IF(B1585="*","*",_xlfn.XLOOKUP(B1585,'RES TECH'!M:M,'RES TECH'!V:V))</f>
        <v>1.0545454545454549</v>
      </c>
      <c r="H1585">
        <f>IF(B1585="*","*",_xlfn.XLOOKUP(B1585,'RES TECH'!M:M,'RES TECH'!AA:AA))</f>
        <v>1</v>
      </c>
      <c r="I1585" s="12">
        <f>IF(B1585="*","*",_xlfn.XLOOKUP(B1585,'RES TECH'!M:M,'RES TECH'!Z:Z))</f>
        <v>0.02</v>
      </c>
      <c r="J1585" s="12">
        <f>IF(B1585="*","*",_xlfn.XLOOKUP(B1585,'RES TECH'!M:M,'RES TECH'!S:S))</f>
        <v>58.375143521875053</v>
      </c>
      <c r="K1585" s="12">
        <f t="shared" si="48"/>
        <v>2.9187571760937527</v>
      </c>
      <c r="L1585" s="12">
        <f t="shared" si="49"/>
        <v>0.14593785880468765</v>
      </c>
      <c r="M1585">
        <f>IF(B1585="*","*",IF(_xlfn.XLOOKUP(B1585,'RES TECH'!$M:$M,'RES TECH'!$C:$C)="Low Income",IF(G1585&gt;1,IF(G1585&gt;3,0.3,0.24),0.12),IF(_xlfn.XLOOKUP(B1585,'RES TECH'!$M:$M,'RES TECH'!$C:$C)="Lower-middle Income",IF(G1585&gt;1,IF(G1585&gt;3,0.23,0.18),0.09),IF(_xlfn.XLOOKUP(B1585,'RES TECH'!$M:$M,'RES TECH'!$C:$C)="Upper-middle Income",IF(G1585&gt;1,IF(G1585&gt;3,0.15,0.12),0.06),IF(_xlfn.XLOOKUP(B1585,'RES TECH'!$M:$M,'RES TECH'!$C:$C)="High Income",IF(G1585&gt;1,IF(G1585&gt;3,0.08,0.06),0.03))))))</f>
        <v>0.24</v>
      </c>
    </row>
    <row r="1586" spans="2:13" x14ac:dyDescent="0.25">
      <c r="B1586" t="str">
        <f>IF('RES TECH'!N1582=1,'RES TECH'!M1582,"*")</f>
        <v>RESAPALONewCD4NGA20</v>
      </c>
      <c r="C1586" t="str">
        <f>IF(B1586="*","*",_xlfn.XLOOKUP(B1586,'RES TECH'!M:M,'RES TECH'!K:K))</f>
        <v>RESNGA</v>
      </c>
      <c r="D1586" t="str">
        <f>IF(B1586="*","*",_xlfn.XLOOKUP(B1586,'RES TECH'!M:M,'RES TECH'!L:L))</f>
        <v>RESAPALONewCDEUE</v>
      </c>
      <c r="E1586">
        <f>IF(B1586="*","*",_xlfn.XLOOKUP(B1586,'RES TECH'!M:M,'RES TECH'!O:O))</f>
        <v>2020</v>
      </c>
      <c r="F1586" s="12">
        <f>IF(B1586="*","*",_xlfn.XLOOKUP(B1586,'RES TECH'!M:M,'RES TECH'!Y:Y))</f>
        <v>14</v>
      </c>
      <c r="G1586" s="12">
        <f>IF(B1586="*","*",_xlfn.XLOOKUP(B1586,'RES TECH'!M:M,'RES TECH'!V:V))</f>
        <v>1.0575757575757581</v>
      </c>
      <c r="H1586">
        <f>IF(B1586="*","*",_xlfn.XLOOKUP(B1586,'RES TECH'!M:M,'RES TECH'!AA:AA))</f>
        <v>1</v>
      </c>
      <c r="I1586" s="12">
        <f>IF(B1586="*","*",_xlfn.XLOOKUP(B1586,'RES TECH'!M:M,'RES TECH'!Z:Z))</f>
        <v>0.02</v>
      </c>
      <c r="J1586" s="12">
        <f>IF(B1586="*","*",_xlfn.XLOOKUP(B1586,'RES TECH'!M:M,'RES TECH'!S:S))</f>
        <v>64.973100356722981</v>
      </c>
      <c r="K1586" s="12">
        <f t="shared" si="48"/>
        <v>3.2486550178361493</v>
      </c>
      <c r="L1586" s="12">
        <f t="shared" si="49"/>
        <v>0.16243275089180748</v>
      </c>
      <c r="M1586">
        <f>IF(B1586="*","*",IF(_xlfn.XLOOKUP(B1586,'RES TECH'!$M:$M,'RES TECH'!$C:$C)="Low Income",IF(G1586&gt;1,IF(G1586&gt;3,0.3,0.24),0.12),IF(_xlfn.XLOOKUP(B1586,'RES TECH'!$M:$M,'RES TECH'!$C:$C)="Lower-middle Income",IF(G1586&gt;1,IF(G1586&gt;3,0.23,0.18),0.09),IF(_xlfn.XLOOKUP(B1586,'RES TECH'!$M:$M,'RES TECH'!$C:$C)="Upper-middle Income",IF(G1586&gt;1,IF(G1586&gt;3,0.15,0.12),0.06),IF(_xlfn.XLOOKUP(B1586,'RES TECH'!$M:$M,'RES TECH'!$C:$C)="High Income",IF(G1586&gt;1,IF(G1586&gt;3,0.08,0.06),0.03))))))</f>
        <v>0.24</v>
      </c>
    </row>
    <row r="1587" spans="2:13" x14ac:dyDescent="0.25">
      <c r="B1587" t="str">
        <f>IF('RES TECH'!N1583=1,'RES TECH'!M1583,"*")</f>
        <v>RESAPALONewCD4NGA30</v>
      </c>
      <c r="C1587" t="str">
        <f>IF(B1587="*","*",_xlfn.XLOOKUP(B1587,'RES TECH'!M:M,'RES TECH'!K:K))</f>
        <v>RESNGA</v>
      </c>
      <c r="D1587" t="str">
        <f>IF(B1587="*","*",_xlfn.XLOOKUP(B1587,'RES TECH'!M:M,'RES TECH'!L:L))</f>
        <v>RESAPALONewCDEUE</v>
      </c>
      <c r="E1587">
        <f>IF(B1587="*","*",_xlfn.XLOOKUP(B1587,'RES TECH'!M:M,'RES TECH'!O:O))</f>
        <v>2030</v>
      </c>
      <c r="F1587" s="12">
        <f>IF(B1587="*","*",_xlfn.XLOOKUP(B1587,'RES TECH'!M:M,'RES TECH'!Y:Y))</f>
        <v>14</v>
      </c>
      <c r="G1587" s="12">
        <f>IF(B1587="*","*",_xlfn.XLOOKUP(B1587,'RES TECH'!M:M,'RES TECH'!V:V))</f>
        <v>1.093939393939394</v>
      </c>
      <c r="H1587">
        <f>IF(B1587="*","*",_xlfn.XLOOKUP(B1587,'RES TECH'!M:M,'RES TECH'!AA:AA))</f>
        <v>1</v>
      </c>
      <c r="I1587" s="12">
        <f>IF(B1587="*","*",_xlfn.XLOOKUP(B1587,'RES TECH'!M:M,'RES TECH'!Z:Z))</f>
        <v>0.02</v>
      </c>
      <c r="J1587" s="12">
        <f>IF(B1587="*","*",_xlfn.XLOOKUP(B1587,'RES TECH'!M:M,'RES TECH'!S:S))</f>
        <v>68.348326349280015</v>
      </c>
      <c r="K1587" s="12">
        <f t="shared" si="48"/>
        <v>3.4174163174640011</v>
      </c>
      <c r="L1587" s="12">
        <f t="shared" si="49"/>
        <v>0.17087081587320008</v>
      </c>
      <c r="M1587">
        <f>IF(B1587="*","*",IF(_xlfn.XLOOKUP(B1587,'RES TECH'!$M:$M,'RES TECH'!$C:$C)="Low Income",IF(G1587&gt;1,IF(G1587&gt;3,0.3,0.24),0.12),IF(_xlfn.XLOOKUP(B1587,'RES TECH'!$M:$M,'RES TECH'!$C:$C)="Lower-middle Income",IF(G1587&gt;1,IF(G1587&gt;3,0.23,0.18),0.09),IF(_xlfn.XLOOKUP(B1587,'RES TECH'!$M:$M,'RES TECH'!$C:$C)="Upper-middle Income",IF(G1587&gt;1,IF(G1587&gt;3,0.15,0.12),0.06),IF(_xlfn.XLOOKUP(B1587,'RES TECH'!$M:$M,'RES TECH'!$C:$C)="High Income",IF(G1587&gt;1,IF(G1587&gt;3,0.08,0.06),0.03))))))</f>
        <v>0.24</v>
      </c>
    </row>
    <row r="1588" spans="2:13" x14ac:dyDescent="0.25">
      <c r="B1588" t="str">
        <f>IF('RES TECH'!N1584=1,'RES TECH'!M1584,"*")</f>
        <v>RESAPALONewCD1ELC20</v>
      </c>
      <c r="C1588" t="str">
        <f>IF(B1588="*","*",_xlfn.XLOOKUP(B1588,'RES TECH'!M:M,'RES TECH'!K:K))</f>
        <v>RESELC</v>
      </c>
      <c r="D1588" t="str">
        <f>IF(B1588="*","*",_xlfn.XLOOKUP(B1588,'RES TECH'!M:M,'RES TECH'!L:L))</f>
        <v>RESAPALONewCDEUE</v>
      </c>
      <c r="E1588">
        <f>IF(B1588="*","*",_xlfn.XLOOKUP(B1588,'RES TECH'!M:M,'RES TECH'!O:O))</f>
        <v>2020</v>
      </c>
      <c r="F1588" s="12">
        <f>IF(B1588="*","*",_xlfn.XLOOKUP(B1588,'RES TECH'!M:M,'RES TECH'!Y:Y))</f>
        <v>14</v>
      </c>
      <c r="G1588" s="12">
        <f>IF(B1588="*","*",_xlfn.XLOOKUP(B1588,'RES TECH'!M:M,'RES TECH'!V:V))</f>
        <v>1.1303030303030299</v>
      </c>
      <c r="H1588">
        <f>IF(B1588="*","*",_xlfn.XLOOKUP(B1588,'RES TECH'!M:M,'RES TECH'!AA:AA))</f>
        <v>1</v>
      </c>
      <c r="I1588" s="12">
        <f>IF(B1588="*","*",_xlfn.XLOOKUP(B1588,'RES TECH'!M:M,'RES TECH'!Z:Z))</f>
        <v>0.02</v>
      </c>
      <c r="J1588" s="12">
        <f>IF(B1588="*","*",_xlfn.XLOOKUP(B1588,'RES TECH'!M:M,'RES TECH'!S:S))</f>
        <v>44.721744401380747</v>
      </c>
      <c r="K1588" s="12">
        <f t="shared" si="48"/>
        <v>2.2360872200690376</v>
      </c>
      <c r="L1588" s="12">
        <f t="shared" si="49"/>
        <v>0.11180436100345188</v>
      </c>
      <c r="M1588">
        <f>IF(B1588="*","*",IF(_xlfn.XLOOKUP(B1588,'RES TECH'!$M:$M,'RES TECH'!$C:$C)="Low Income",IF(G1588&gt;1,IF(G1588&gt;3,0.3,0.24),0.12),IF(_xlfn.XLOOKUP(B1588,'RES TECH'!$M:$M,'RES TECH'!$C:$C)="Lower-middle Income",IF(G1588&gt;1,IF(G1588&gt;3,0.23,0.18),0.09),IF(_xlfn.XLOOKUP(B1588,'RES TECH'!$M:$M,'RES TECH'!$C:$C)="Upper-middle Income",IF(G1588&gt;1,IF(G1588&gt;3,0.15,0.12),0.06),IF(_xlfn.XLOOKUP(B1588,'RES TECH'!$M:$M,'RES TECH'!$C:$C)="High Income",IF(G1588&gt;1,IF(G1588&gt;3,0.08,0.06),0.03))))))</f>
        <v>0.24</v>
      </c>
    </row>
    <row r="1589" spans="2:13" x14ac:dyDescent="0.25">
      <c r="B1589" t="str">
        <f>IF('RES TECH'!N1585=1,'RES TECH'!M1585,"*")</f>
        <v>RESAPALONewCD2ELC20</v>
      </c>
      <c r="C1589" t="str">
        <f>IF(B1589="*","*",_xlfn.XLOOKUP(B1589,'RES TECH'!M:M,'RES TECH'!K:K))</f>
        <v>RESELC</v>
      </c>
      <c r="D1589" t="str">
        <f>IF(B1589="*","*",_xlfn.XLOOKUP(B1589,'RES TECH'!M:M,'RES TECH'!L:L))</f>
        <v>RESAPALONewCDEUE</v>
      </c>
      <c r="E1589">
        <f>IF(B1589="*","*",_xlfn.XLOOKUP(B1589,'RES TECH'!M:M,'RES TECH'!O:O))</f>
        <v>2020</v>
      </c>
      <c r="F1589" s="12">
        <f>IF(B1589="*","*",_xlfn.XLOOKUP(B1589,'RES TECH'!M:M,'RES TECH'!Y:Y))</f>
        <v>14</v>
      </c>
      <c r="G1589" s="12">
        <f>IF(B1589="*","*",_xlfn.XLOOKUP(B1589,'RES TECH'!M:M,'RES TECH'!V:V))</f>
        <v>1.133333333333334</v>
      </c>
      <c r="H1589">
        <f>IF(B1589="*","*",_xlfn.XLOOKUP(B1589,'RES TECH'!M:M,'RES TECH'!AA:AA))</f>
        <v>1</v>
      </c>
      <c r="I1589" s="12">
        <f>IF(B1589="*","*",_xlfn.XLOOKUP(B1589,'RES TECH'!M:M,'RES TECH'!Z:Z))</f>
        <v>0.02</v>
      </c>
      <c r="J1589" s="12">
        <f>IF(B1589="*","*",_xlfn.XLOOKUP(B1589,'RES TECH'!M:M,'RES TECH'!S:S))</f>
        <v>45.565550899520012</v>
      </c>
      <c r="K1589" s="12">
        <f t="shared" si="48"/>
        <v>2.2782775449760009</v>
      </c>
      <c r="L1589" s="12">
        <f t="shared" si="49"/>
        <v>0.11391387724880005</v>
      </c>
      <c r="M1589">
        <f>IF(B1589="*","*",IF(_xlfn.XLOOKUP(B1589,'RES TECH'!$M:$M,'RES TECH'!$C:$C)="Low Income",IF(G1589&gt;1,IF(G1589&gt;3,0.3,0.24),0.12),IF(_xlfn.XLOOKUP(B1589,'RES TECH'!$M:$M,'RES TECH'!$C:$C)="Lower-middle Income",IF(G1589&gt;1,IF(G1589&gt;3,0.23,0.18),0.09),IF(_xlfn.XLOOKUP(B1589,'RES TECH'!$M:$M,'RES TECH'!$C:$C)="Upper-middle Income",IF(G1589&gt;1,IF(G1589&gt;3,0.15,0.12),0.06),IF(_xlfn.XLOOKUP(B1589,'RES TECH'!$M:$M,'RES TECH'!$C:$C)="High Income",IF(G1589&gt;1,IF(G1589&gt;3,0.08,0.06),0.03))))))</f>
        <v>0.24</v>
      </c>
    </row>
    <row r="1590" spans="2:13" x14ac:dyDescent="0.25">
      <c r="B1590" t="str">
        <f>IF('RES TECH'!N1586=1,'RES TECH'!M1586,"*")</f>
        <v>RESAPALONewCD3ELC20</v>
      </c>
      <c r="C1590" t="str">
        <f>IF(B1590="*","*",_xlfn.XLOOKUP(B1590,'RES TECH'!M:M,'RES TECH'!K:K))</f>
        <v>RESELC</v>
      </c>
      <c r="D1590" t="str">
        <f>IF(B1590="*","*",_xlfn.XLOOKUP(B1590,'RES TECH'!M:M,'RES TECH'!L:L))</f>
        <v>RESAPALONewCDEUE</v>
      </c>
      <c r="E1590">
        <f>IF(B1590="*","*",_xlfn.XLOOKUP(B1590,'RES TECH'!M:M,'RES TECH'!O:O))</f>
        <v>2020</v>
      </c>
      <c r="F1590" s="12">
        <f>IF(B1590="*","*",_xlfn.XLOOKUP(B1590,'RES TECH'!M:M,'RES TECH'!Y:Y))</f>
        <v>14</v>
      </c>
      <c r="G1590" s="12">
        <f>IF(B1590="*","*",_xlfn.XLOOKUP(B1590,'RES TECH'!M:M,'RES TECH'!V:V))</f>
        <v>1.1909090909090909</v>
      </c>
      <c r="H1590">
        <f>IF(B1590="*","*",_xlfn.XLOOKUP(B1590,'RES TECH'!M:M,'RES TECH'!AA:AA))</f>
        <v>1</v>
      </c>
      <c r="I1590" s="12">
        <f>IF(B1590="*","*",_xlfn.XLOOKUP(B1590,'RES TECH'!M:M,'RES TECH'!Z:Z))</f>
        <v>0.02</v>
      </c>
      <c r="J1590" s="12">
        <f>IF(B1590="*","*",_xlfn.XLOOKUP(B1590,'RES TECH'!M:M,'RES TECH'!S:S))</f>
        <v>47.880378351634661</v>
      </c>
      <c r="K1590" s="12">
        <f t="shared" si="48"/>
        <v>2.3940189175817332</v>
      </c>
      <c r="L1590" s="12">
        <f t="shared" si="49"/>
        <v>0.11970094587908667</v>
      </c>
      <c r="M1590">
        <f>IF(B1590="*","*",IF(_xlfn.XLOOKUP(B1590,'RES TECH'!$M:$M,'RES TECH'!$C:$C)="Low Income",IF(G1590&gt;1,IF(G1590&gt;3,0.3,0.24),0.12),IF(_xlfn.XLOOKUP(B1590,'RES TECH'!$M:$M,'RES TECH'!$C:$C)="Lower-middle Income",IF(G1590&gt;1,IF(G1590&gt;3,0.23,0.18),0.09),IF(_xlfn.XLOOKUP(B1590,'RES TECH'!$M:$M,'RES TECH'!$C:$C)="Upper-middle Income",IF(G1590&gt;1,IF(G1590&gt;3,0.15,0.12),0.06),IF(_xlfn.XLOOKUP(B1590,'RES TECH'!$M:$M,'RES TECH'!$C:$C)="High Income",IF(G1590&gt;1,IF(G1590&gt;3,0.08,0.06),0.03))))))</f>
        <v>0.24</v>
      </c>
    </row>
    <row r="1591" spans="2:13" x14ac:dyDescent="0.25">
      <c r="B1591" t="str">
        <f>IF('RES TECH'!N1587=1,'RES TECH'!M1587,"*")</f>
        <v>RESAPALONewCD4ELC20</v>
      </c>
      <c r="C1591" t="str">
        <f>IF(B1591="*","*",_xlfn.XLOOKUP(B1591,'RES TECH'!M:M,'RES TECH'!K:K))</f>
        <v>RESELC</v>
      </c>
      <c r="D1591" t="str">
        <f>IF(B1591="*","*",_xlfn.XLOOKUP(B1591,'RES TECH'!M:M,'RES TECH'!L:L))</f>
        <v>RESAPALONewCDEUE</v>
      </c>
      <c r="E1591">
        <f>IF(B1591="*","*",_xlfn.XLOOKUP(B1591,'RES TECH'!M:M,'RES TECH'!O:O))</f>
        <v>2020</v>
      </c>
      <c r="F1591" s="12">
        <f>IF(B1591="*","*",_xlfn.XLOOKUP(B1591,'RES TECH'!M:M,'RES TECH'!Y:Y))</f>
        <v>14</v>
      </c>
      <c r="G1591" s="12">
        <f>IF(B1591="*","*",_xlfn.XLOOKUP(B1591,'RES TECH'!M:M,'RES TECH'!V:V))</f>
        <v>1.363636363636364</v>
      </c>
      <c r="H1591">
        <f>IF(B1591="*","*",_xlfn.XLOOKUP(B1591,'RES TECH'!M:M,'RES TECH'!AA:AA))</f>
        <v>1</v>
      </c>
      <c r="I1591" s="12">
        <f>IF(B1591="*","*",_xlfn.XLOOKUP(B1591,'RES TECH'!M:M,'RES TECH'!Z:Z))</f>
        <v>0.02</v>
      </c>
      <c r="J1591" s="12">
        <f>IF(B1591="*","*",_xlfn.XLOOKUP(B1591,'RES TECH'!M:M,'RES TECH'!S:S))</f>
        <v>64.973100356722981</v>
      </c>
      <c r="K1591" s="12">
        <f t="shared" si="48"/>
        <v>3.2486550178361493</v>
      </c>
      <c r="L1591" s="12">
        <f t="shared" si="49"/>
        <v>0.16243275089180748</v>
      </c>
      <c r="M1591">
        <f>IF(B1591="*","*",IF(_xlfn.XLOOKUP(B1591,'RES TECH'!$M:$M,'RES TECH'!$C:$C)="Low Income",IF(G1591&gt;1,IF(G1591&gt;3,0.3,0.24),0.12),IF(_xlfn.XLOOKUP(B1591,'RES TECH'!$M:$M,'RES TECH'!$C:$C)="Lower-middle Income",IF(G1591&gt;1,IF(G1591&gt;3,0.23,0.18),0.09),IF(_xlfn.XLOOKUP(B1591,'RES TECH'!$M:$M,'RES TECH'!$C:$C)="Upper-middle Income",IF(G1591&gt;1,IF(G1591&gt;3,0.15,0.12),0.06),IF(_xlfn.XLOOKUP(B1591,'RES TECH'!$M:$M,'RES TECH'!$C:$C)="High Income",IF(G1591&gt;1,IF(G1591&gt;3,0.08,0.06),0.03))))))</f>
        <v>0.24</v>
      </c>
    </row>
    <row r="1592" spans="2:13" x14ac:dyDescent="0.25">
      <c r="B1592" t="str">
        <f>IF('RES TECH'!N1588=1,'RES TECH'!M1588,"*")</f>
        <v>RESHOULONewWH1NGA20</v>
      </c>
      <c r="C1592" t="str">
        <f>IF(B1592="*","*",_xlfn.XLOOKUP(B1592,'RES TECH'!M:M,'RES TECH'!K:K))</f>
        <v>RESNGA</v>
      </c>
      <c r="D1592" t="str">
        <f>IF(B1592="*","*",_xlfn.XLOOKUP(B1592,'RES TECH'!M:M,'RES TECH'!L:L))</f>
        <v>RESHOULONewWHEUE</v>
      </c>
      <c r="E1592">
        <f>IF(B1592="*","*",_xlfn.XLOOKUP(B1592,'RES TECH'!M:M,'RES TECH'!O:O))</f>
        <v>2020</v>
      </c>
      <c r="F1592" s="12">
        <f>IF(B1592="*","*",_xlfn.XLOOKUP(B1592,'RES TECH'!M:M,'RES TECH'!Y:Y))</f>
        <v>14</v>
      </c>
      <c r="G1592" s="12">
        <f>IF(B1592="*","*",_xlfn.XLOOKUP(B1592,'RES TECH'!M:M,'RES TECH'!V:V))</f>
        <v>0.61014999999999997</v>
      </c>
      <c r="H1592">
        <f>IF(B1592="*","*",_xlfn.XLOOKUP(B1592,'RES TECH'!M:M,'RES TECH'!AA:AA))</f>
        <v>31.536000000000001</v>
      </c>
      <c r="I1592" s="12">
        <f>IF(B1592="*","*",_xlfn.XLOOKUP(B1592,'RES TECH'!M:M,'RES TECH'!Z:Z))</f>
        <v>0.24</v>
      </c>
      <c r="J1592" s="12">
        <f>IF(B1592="*","*",_xlfn.XLOOKUP(B1592,'RES TECH'!M:M,'RES TECH'!S:S))</f>
        <v>1280.6398116140319</v>
      </c>
      <c r="K1592" s="12">
        <f t="shared" si="48"/>
        <v>64.031990580701603</v>
      </c>
      <c r="L1592" s="12">
        <f t="shared" si="49"/>
        <v>3.2015995290350805</v>
      </c>
      <c r="M1592">
        <f>IF(B1592="*","*",IF(_xlfn.XLOOKUP(B1592,'RES TECH'!$M:$M,'RES TECH'!$C:$C)="Low Income",IF(G1592&gt;1,IF(G1592&gt;3,0.3,0.24),0.12),IF(_xlfn.XLOOKUP(B1592,'RES TECH'!$M:$M,'RES TECH'!$C:$C)="Lower-middle Income",IF(G1592&gt;1,IF(G1592&gt;3,0.23,0.18),0.09),IF(_xlfn.XLOOKUP(B1592,'RES TECH'!$M:$M,'RES TECH'!$C:$C)="Upper-middle Income",IF(G1592&gt;1,IF(G1592&gt;3,0.15,0.12),0.06),IF(_xlfn.XLOOKUP(B1592,'RES TECH'!$M:$M,'RES TECH'!$C:$C)="High Income",IF(G1592&gt;1,IF(G1592&gt;3,0.08,0.06),0.03))))))</f>
        <v>0.12</v>
      </c>
    </row>
    <row r="1593" spans="2:13" x14ac:dyDescent="0.25">
      <c r="B1593" t="str">
        <f>IF('RES TECH'!N1589=1,'RES TECH'!M1589,"*")</f>
        <v>RESHOULONewWH2NGA20</v>
      </c>
      <c r="C1593" t="str">
        <f>IF(B1593="*","*",_xlfn.XLOOKUP(B1593,'RES TECH'!M:M,'RES TECH'!K:K))</f>
        <v>RESNGA</v>
      </c>
      <c r="D1593" t="str">
        <f>IF(B1593="*","*",_xlfn.XLOOKUP(B1593,'RES TECH'!M:M,'RES TECH'!L:L))</f>
        <v>RESHOULONewWHEUE</v>
      </c>
      <c r="E1593">
        <f>IF(B1593="*","*",_xlfn.XLOOKUP(B1593,'RES TECH'!M:M,'RES TECH'!O:O))</f>
        <v>2020</v>
      </c>
      <c r="F1593" s="12">
        <f>IF(B1593="*","*",_xlfn.XLOOKUP(B1593,'RES TECH'!M:M,'RES TECH'!Y:Y))</f>
        <v>14</v>
      </c>
      <c r="G1593" s="12">
        <f>IF(B1593="*","*",_xlfn.XLOOKUP(B1593,'RES TECH'!M:M,'RES TECH'!V:V))</f>
        <v>0.63</v>
      </c>
      <c r="H1593">
        <f>IF(B1593="*","*",_xlfn.XLOOKUP(B1593,'RES TECH'!M:M,'RES TECH'!AA:AA))</f>
        <v>31.536000000000001</v>
      </c>
      <c r="I1593" s="12">
        <f>IF(B1593="*","*",_xlfn.XLOOKUP(B1593,'RES TECH'!M:M,'RES TECH'!Z:Z))</f>
        <v>0.24</v>
      </c>
      <c r="J1593" s="12">
        <f>IF(B1593="*","*",_xlfn.XLOOKUP(B1593,'RES TECH'!M:M,'RES TECH'!S:S))</f>
        <v>1350.8118560860339</v>
      </c>
      <c r="K1593" s="12">
        <f t="shared" si="48"/>
        <v>67.540592804301696</v>
      </c>
      <c r="L1593" s="12">
        <f t="shared" si="49"/>
        <v>3.3770296402150848</v>
      </c>
      <c r="M1593">
        <f>IF(B1593="*","*",IF(_xlfn.XLOOKUP(B1593,'RES TECH'!$M:$M,'RES TECH'!$C:$C)="Low Income",IF(G1593&gt;1,IF(G1593&gt;3,0.3,0.24),0.12),IF(_xlfn.XLOOKUP(B1593,'RES TECH'!$M:$M,'RES TECH'!$C:$C)="Lower-middle Income",IF(G1593&gt;1,IF(G1593&gt;3,0.23,0.18),0.09),IF(_xlfn.XLOOKUP(B1593,'RES TECH'!$M:$M,'RES TECH'!$C:$C)="Upper-middle Income",IF(G1593&gt;1,IF(G1593&gt;3,0.15,0.12),0.06),IF(_xlfn.XLOOKUP(B1593,'RES TECH'!$M:$M,'RES TECH'!$C:$C)="High Income",IF(G1593&gt;1,IF(G1593&gt;3,0.08,0.06),0.03))))))</f>
        <v>0.12</v>
      </c>
    </row>
    <row r="1594" spans="2:13" x14ac:dyDescent="0.25">
      <c r="B1594" t="str">
        <f>IF('RES TECH'!N1590=1,'RES TECH'!M1590,"*")</f>
        <v>RESHOULONewWH3NGA20</v>
      </c>
      <c r="C1594" t="str">
        <f>IF(B1594="*","*",_xlfn.XLOOKUP(B1594,'RES TECH'!M:M,'RES TECH'!K:K))</f>
        <v>RESNGA</v>
      </c>
      <c r="D1594" t="str">
        <f>IF(B1594="*","*",_xlfn.XLOOKUP(B1594,'RES TECH'!M:M,'RES TECH'!L:L))</f>
        <v>RESHOULONewWHEUE</v>
      </c>
      <c r="E1594">
        <f>IF(B1594="*","*",_xlfn.XLOOKUP(B1594,'RES TECH'!M:M,'RES TECH'!O:O))</f>
        <v>2020</v>
      </c>
      <c r="F1594" s="12">
        <f>IF(B1594="*","*",_xlfn.XLOOKUP(B1594,'RES TECH'!M:M,'RES TECH'!Y:Y))</f>
        <v>14</v>
      </c>
      <c r="G1594" s="12">
        <f>IF(B1594="*","*",_xlfn.XLOOKUP(B1594,'RES TECH'!M:M,'RES TECH'!V:V))</f>
        <v>0.66</v>
      </c>
      <c r="H1594">
        <f>IF(B1594="*","*",_xlfn.XLOOKUP(B1594,'RES TECH'!M:M,'RES TECH'!AA:AA))</f>
        <v>31.536000000000001</v>
      </c>
      <c r="I1594" s="12">
        <f>IF(B1594="*","*",_xlfn.XLOOKUP(B1594,'RES TECH'!M:M,'RES TECH'!Z:Z))</f>
        <v>0.24</v>
      </c>
      <c r="J1594" s="12">
        <f>IF(B1594="*","*",_xlfn.XLOOKUP(B1594,'RES TECH'!M:M,'RES TECH'!S:S))</f>
        <v>1420.9839005580361</v>
      </c>
      <c r="K1594" s="12">
        <f t="shared" si="48"/>
        <v>71.049195027901803</v>
      </c>
      <c r="L1594" s="12">
        <f t="shared" si="49"/>
        <v>3.5524597513950904</v>
      </c>
      <c r="M1594">
        <f>IF(B1594="*","*",IF(_xlfn.XLOOKUP(B1594,'RES TECH'!$M:$M,'RES TECH'!$C:$C)="Low Income",IF(G1594&gt;1,IF(G1594&gt;3,0.3,0.24),0.12),IF(_xlfn.XLOOKUP(B1594,'RES TECH'!$M:$M,'RES TECH'!$C:$C)="Lower-middle Income",IF(G1594&gt;1,IF(G1594&gt;3,0.23,0.18),0.09),IF(_xlfn.XLOOKUP(B1594,'RES TECH'!$M:$M,'RES TECH'!$C:$C)="Upper-middle Income",IF(G1594&gt;1,IF(G1594&gt;3,0.15,0.12),0.06),IF(_xlfn.XLOOKUP(B1594,'RES TECH'!$M:$M,'RES TECH'!$C:$C)="High Income",IF(G1594&gt;1,IF(G1594&gt;3,0.08,0.06),0.03))))))</f>
        <v>0.12</v>
      </c>
    </row>
    <row r="1595" spans="2:13" x14ac:dyDescent="0.25">
      <c r="B1595" t="str">
        <f>IF('RES TECH'!N1591=1,'RES TECH'!M1591,"*")</f>
        <v>RESHOULONewWH3NGA23</v>
      </c>
      <c r="C1595" t="str">
        <f>IF(B1595="*","*",_xlfn.XLOOKUP(B1595,'RES TECH'!M:M,'RES TECH'!K:K))</f>
        <v>RESNGA</v>
      </c>
      <c r="D1595" t="str">
        <f>IF(B1595="*","*",_xlfn.XLOOKUP(B1595,'RES TECH'!M:M,'RES TECH'!L:L))</f>
        <v>RESHOULONewWHEUE</v>
      </c>
      <c r="E1595">
        <f>IF(B1595="*","*",_xlfn.XLOOKUP(B1595,'RES TECH'!M:M,'RES TECH'!O:O))</f>
        <v>2023</v>
      </c>
      <c r="F1595" s="12">
        <f>IF(B1595="*","*",_xlfn.XLOOKUP(B1595,'RES TECH'!M:M,'RES TECH'!Y:Y))</f>
        <v>14</v>
      </c>
      <c r="G1595" s="12">
        <f>IF(B1595="*","*",_xlfn.XLOOKUP(B1595,'RES TECH'!M:M,'RES TECH'!V:V))</f>
        <v>0.83499999999999996</v>
      </c>
      <c r="H1595">
        <f>IF(B1595="*","*",_xlfn.XLOOKUP(B1595,'RES TECH'!M:M,'RES TECH'!AA:AA))</f>
        <v>31.536000000000001</v>
      </c>
      <c r="I1595" s="12">
        <f>IF(B1595="*","*",_xlfn.XLOOKUP(B1595,'RES TECH'!M:M,'RES TECH'!Z:Z))</f>
        <v>0.24</v>
      </c>
      <c r="J1595" s="12">
        <f>IF(B1595="*","*",_xlfn.XLOOKUP(B1595,'RES TECH'!M:M,'RES TECH'!S:S))</f>
        <v>2224.3888356472039</v>
      </c>
      <c r="K1595" s="12">
        <f t="shared" si="48"/>
        <v>111.21944178236021</v>
      </c>
      <c r="L1595" s="12">
        <f t="shared" si="49"/>
        <v>5.5609720891180103</v>
      </c>
      <c r="M1595">
        <f>IF(B1595="*","*",IF(_xlfn.XLOOKUP(B1595,'RES TECH'!$M:$M,'RES TECH'!$C:$C)="Low Income",IF(G1595&gt;1,IF(G1595&gt;3,0.3,0.24),0.12),IF(_xlfn.XLOOKUP(B1595,'RES TECH'!$M:$M,'RES TECH'!$C:$C)="Lower-middle Income",IF(G1595&gt;1,IF(G1595&gt;3,0.23,0.18),0.09),IF(_xlfn.XLOOKUP(B1595,'RES TECH'!$M:$M,'RES TECH'!$C:$C)="Upper-middle Income",IF(G1595&gt;1,IF(G1595&gt;3,0.15,0.12),0.06),IF(_xlfn.XLOOKUP(B1595,'RES TECH'!$M:$M,'RES TECH'!$C:$C)="High Income",IF(G1595&gt;1,IF(G1595&gt;3,0.08,0.06),0.03))))))</f>
        <v>0.12</v>
      </c>
    </row>
    <row r="1596" spans="2:13" x14ac:dyDescent="0.25">
      <c r="B1596" t="str">
        <f>IF('RES TECH'!N1592=1,'RES TECH'!M1592,"*")</f>
        <v>*</v>
      </c>
      <c r="C1596" t="str">
        <f>IF(B1596="*","*",_xlfn.XLOOKUP(B1596,'RES TECH'!M:M,'RES TECH'!K:K))</f>
        <v>*</v>
      </c>
      <c r="D1596" t="str">
        <f>IF(B1596="*","*",_xlfn.XLOOKUP(B1596,'RES TECH'!M:M,'RES TECH'!L:L))</f>
        <v>*</v>
      </c>
      <c r="E1596" t="str">
        <f>IF(B1596="*","*",_xlfn.XLOOKUP(B1596,'RES TECH'!M:M,'RES TECH'!O:O))</f>
        <v>*</v>
      </c>
      <c r="F1596" s="12" t="str">
        <f>IF(B1596="*","*",_xlfn.XLOOKUP(B1596,'RES TECH'!M:M,'RES TECH'!Y:Y))</f>
        <v>*</v>
      </c>
      <c r="G1596" s="12" t="str">
        <f>IF(B1596="*","*",_xlfn.XLOOKUP(B1596,'RES TECH'!M:M,'RES TECH'!V:V))</f>
        <v>*</v>
      </c>
      <c r="H1596" t="str">
        <f>IF(B1596="*","*",_xlfn.XLOOKUP(B1596,'RES TECH'!M:M,'RES TECH'!AA:AA))</f>
        <v>*</v>
      </c>
      <c r="I1596" s="12" t="str">
        <f>IF(B1596="*","*",_xlfn.XLOOKUP(B1596,'RES TECH'!M:M,'RES TECH'!Z:Z))</f>
        <v>*</v>
      </c>
      <c r="J1596" s="12" t="str">
        <f>IF(B1596="*","*",_xlfn.XLOOKUP(B1596,'RES TECH'!M:M,'RES TECH'!S:S))</f>
        <v>*</v>
      </c>
      <c r="K1596" s="12" t="str">
        <f t="shared" si="48"/>
        <v>*</v>
      </c>
      <c r="L1596" s="12" t="str">
        <f t="shared" si="49"/>
        <v>*</v>
      </c>
      <c r="M1596" t="str">
        <f>IF(B1596="*","*",IF(_xlfn.XLOOKUP(B1596,'RES TECH'!$M:$M,'RES TECH'!$C:$C)="Low Income",IF(G1596&gt;1,IF(G1596&gt;3,0.3,0.24),0.12),IF(_xlfn.XLOOKUP(B1596,'RES TECH'!$M:$M,'RES TECH'!$C:$C)="Lower-middle Income",IF(G1596&gt;1,IF(G1596&gt;3,0.23,0.18),0.09),IF(_xlfn.XLOOKUP(B1596,'RES TECH'!$M:$M,'RES TECH'!$C:$C)="Upper-middle Income",IF(G1596&gt;1,IF(G1596&gt;3,0.15,0.12),0.06),IF(_xlfn.XLOOKUP(B1596,'RES TECH'!$M:$M,'RES TECH'!$C:$C)="High Income",IF(G1596&gt;1,IF(G1596&gt;3,0.08,0.06),0.03))))))</f>
        <v>*</v>
      </c>
    </row>
    <row r="1597" spans="2:13" x14ac:dyDescent="0.25">
      <c r="B1597" t="str">
        <f>IF('RES TECH'!N1593=1,'RES TECH'!M1593,"*")</f>
        <v>RESHOULONewWH4NGA20</v>
      </c>
      <c r="C1597" t="str">
        <f>IF(B1597="*","*",_xlfn.XLOOKUP(B1597,'RES TECH'!M:M,'RES TECH'!K:K))</f>
        <v>RESNGA</v>
      </c>
      <c r="D1597" t="str">
        <f>IF(B1597="*","*",_xlfn.XLOOKUP(B1597,'RES TECH'!M:M,'RES TECH'!L:L))</f>
        <v>RESHOULONewWHEUE</v>
      </c>
      <c r="E1597">
        <f>IF(B1597="*","*",_xlfn.XLOOKUP(B1597,'RES TECH'!M:M,'RES TECH'!O:O))</f>
        <v>2020</v>
      </c>
      <c r="F1597" s="12">
        <f>IF(B1597="*","*",_xlfn.XLOOKUP(B1597,'RES TECH'!M:M,'RES TECH'!Y:Y))</f>
        <v>14</v>
      </c>
      <c r="G1597" s="12">
        <f>IF(B1597="*","*",_xlfn.XLOOKUP(B1597,'RES TECH'!M:M,'RES TECH'!V:V))</f>
        <v>0.81</v>
      </c>
      <c r="H1597">
        <f>IF(B1597="*","*",_xlfn.XLOOKUP(B1597,'RES TECH'!M:M,'RES TECH'!AA:AA))</f>
        <v>31.536000000000001</v>
      </c>
      <c r="I1597" s="12">
        <f>IF(B1597="*","*",_xlfn.XLOOKUP(B1597,'RES TECH'!M:M,'RES TECH'!Z:Z))</f>
        <v>0.24</v>
      </c>
      <c r="J1597" s="12">
        <f>IF(B1597="*","*",_xlfn.XLOOKUP(B1597,'RES TECH'!M:M,'RES TECH'!S:S))</f>
        <v>2157.7903675140542</v>
      </c>
      <c r="K1597" s="12">
        <f t="shared" si="48"/>
        <v>107.88951837570272</v>
      </c>
      <c r="L1597" s="12">
        <f t="shared" si="49"/>
        <v>5.3944759187851368</v>
      </c>
      <c r="M1597">
        <f>IF(B1597="*","*",IF(_xlfn.XLOOKUP(B1597,'RES TECH'!$M:$M,'RES TECH'!$C:$C)="Low Income",IF(G1597&gt;1,IF(G1597&gt;3,0.3,0.24),0.12),IF(_xlfn.XLOOKUP(B1597,'RES TECH'!$M:$M,'RES TECH'!$C:$C)="Lower-middle Income",IF(G1597&gt;1,IF(G1597&gt;3,0.23,0.18),0.09),IF(_xlfn.XLOOKUP(B1597,'RES TECH'!$M:$M,'RES TECH'!$C:$C)="Upper-middle Income",IF(G1597&gt;1,IF(G1597&gt;3,0.15,0.12),0.06),IF(_xlfn.XLOOKUP(B1597,'RES TECH'!$M:$M,'RES TECH'!$C:$C)="High Income",IF(G1597&gt;1,IF(G1597&gt;3,0.08,0.06),0.03))))))</f>
        <v>0.12</v>
      </c>
    </row>
    <row r="1598" spans="2:13" x14ac:dyDescent="0.25">
      <c r="B1598" t="str">
        <f>IF('RES TECH'!N1594=1,'RES TECH'!M1594,"*")</f>
        <v>RESHOULONewWH4NGA22</v>
      </c>
      <c r="C1598" t="str">
        <f>IF(B1598="*","*",_xlfn.XLOOKUP(B1598,'RES TECH'!M:M,'RES TECH'!K:K))</f>
        <v>RESNGA</v>
      </c>
      <c r="D1598" t="str">
        <f>IF(B1598="*","*",_xlfn.XLOOKUP(B1598,'RES TECH'!M:M,'RES TECH'!L:L))</f>
        <v>RESHOULONewWHEUE</v>
      </c>
      <c r="E1598">
        <f>IF(B1598="*","*",_xlfn.XLOOKUP(B1598,'RES TECH'!M:M,'RES TECH'!O:O))</f>
        <v>2022</v>
      </c>
      <c r="F1598" s="12">
        <f>IF(B1598="*","*",_xlfn.XLOOKUP(B1598,'RES TECH'!M:M,'RES TECH'!Y:Y))</f>
        <v>14</v>
      </c>
      <c r="G1598" s="12">
        <f>IF(B1598="*","*",_xlfn.XLOOKUP(B1598,'RES TECH'!M:M,'RES TECH'!V:V))</f>
        <v>0.81</v>
      </c>
      <c r="H1598">
        <f>IF(B1598="*","*",_xlfn.XLOOKUP(B1598,'RES TECH'!M:M,'RES TECH'!AA:AA))</f>
        <v>31.536000000000001</v>
      </c>
      <c r="I1598" s="12">
        <f>IF(B1598="*","*",_xlfn.XLOOKUP(B1598,'RES TECH'!M:M,'RES TECH'!Z:Z))</f>
        <v>0.24</v>
      </c>
      <c r="J1598" s="12">
        <f>IF(B1598="*","*",_xlfn.XLOOKUP(B1598,'RES TECH'!M:M,'RES TECH'!S:S))</f>
        <v>2157.7903675140542</v>
      </c>
      <c r="K1598" s="12">
        <f t="shared" si="48"/>
        <v>107.88951837570272</v>
      </c>
      <c r="L1598" s="12">
        <f t="shared" si="49"/>
        <v>5.3944759187851368</v>
      </c>
      <c r="M1598">
        <f>IF(B1598="*","*",IF(_xlfn.XLOOKUP(B1598,'RES TECH'!$M:$M,'RES TECH'!$C:$C)="Low Income",IF(G1598&gt;1,IF(G1598&gt;3,0.3,0.24),0.12),IF(_xlfn.XLOOKUP(B1598,'RES TECH'!$M:$M,'RES TECH'!$C:$C)="Lower-middle Income",IF(G1598&gt;1,IF(G1598&gt;3,0.23,0.18),0.09),IF(_xlfn.XLOOKUP(B1598,'RES TECH'!$M:$M,'RES TECH'!$C:$C)="Upper-middle Income",IF(G1598&gt;1,IF(G1598&gt;3,0.15,0.12),0.06),IF(_xlfn.XLOOKUP(B1598,'RES TECH'!$M:$M,'RES TECH'!$C:$C)="High Income",IF(G1598&gt;1,IF(G1598&gt;3,0.08,0.06),0.03))))))</f>
        <v>0.12</v>
      </c>
    </row>
    <row r="1599" spans="2:13" x14ac:dyDescent="0.25">
      <c r="B1599" t="str">
        <f>IF('RES TECH'!N1595=1,'RES TECH'!M1595,"*")</f>
        <v>RESHOULONewWH1ELC20</v>
      </c>
      <c r="C1599" t="str">
        <f>IF(B1599="*","*",_xlfn.XLOOKUP(B1599,'RES TECH'!M:M,'RES TECH'!K:K))</f>
        <v>RESELC</v>
      </c>
      <c r="D1599" t="str">
        <f>IF(B1599="*","*",_xlfn.XLOOKUP(B1599,'RES TECH'!M:M,'RES TECH'!L:L))</f>
        <v>RESHOULONewWHEUE</v>
      </c>
      <c r="E1599">
        <f>IF(B1599="*","*",_xlfn.XLOOKUP(B1599,'RES TECH'!M:M,'RES TECH'!O:O))</f>
        <v>2020</v>
      </c>
      <c r="F1599" s="12">
        <f>IF(B1599="*","*",_xlfn.XLOOKUP(B1599,'RES TECH'!M:M,'RES TECH'!Y:Y))</f>
        <v>14</v>
      </c>
      <c r="G1599" s="12">
        <f>IF(B1599="*","*",_xlfn.XLOOKUP(B1599,'RES TECH'!M:M,'RES TECH'!V:V))</f>
        <v>0.91554999999999997</v>
      </c>
      <c r="H1599">
        <f>IF(B1599="*","*",_xlfn.XLOOKUP(B1599,'RES TECH'!M:M,'RES TECH'!AA:AA))</f>
        <v>31.536000000000001</v>
      </c>
      <c r="I1599" s="12">
        <f>IF(B1599="*","*",_xlfn.XLOOKUP(B1599,'RES TECH'!M:M,'RES TECH'!Z:Z))</f>
        <v>0.24</v>
      </c>
      <c r="J1599" s="12">
        <f>IF(B1599="*","*",_xlfn.XLOOKUP(B1599,'RES TECH'!M:M,'RES TECH'!S:S))</f>
        <v>543.83334465801363</v>
      </c>
      <c r="K1599" s="12">
        <f t="shared" si="48"/>
        <v>27.191667232900684</v>
      </c>
      <c r="L1599" s="12">
        <f t="shared" si="49"/>
        <v>1.3595833616450343</v>
      </c>
      <c r="M1599">
        <f>IF(B1599="*","*",IF(_xlfn.XLOOKUP(B1599,'RES TECH'!$M:$M,'RES TECH'!$C:$C)="Low Income",IF(G1599&gt;1,IF(G1599&gt;3,0.3,0.24),0.12),IF(_xlfn.XLOOKUP(B1599,'RES TECH'!$M:$M,'RES TECH'!$C:$C)="Lower-middle Income",IF(G1599&gt;1,IF(G1599&gt;3,0.23,0.18),0.09),IF(_xlfn.XLOOKUP(B1599,'RES TECH'!$M:$M,'RES TECH'!$C:$C)="Upper-middle Income",IF(G1599&gt;1,IF(G1599&gt;3,0.15,0.12),0.06),IF(_xlfn.XLOOKUP(B1599,'RES TECH'!$M:$M,'RES TECH'!$C:$C)="High Income",IF(G1599&gt;1,IF(G1599&gt;3,0.08,0.06),0.03))))))</f>
        <v>0.12</v>
      </c>
    </row>
    <row r="1600" spans="2:13" x14ac:dyDescent="0.25">
      <c r="B1600" t="str">
        <f>IF('RES TECH'!N1596=1,'RES TECH'!M1596,"*")</f>
        <v>RESHOULONewWH2ELC20</v>
      </c>
      <c r="C1600" t="str">
        <f>IF(B1600="*","*",_xlfn.XLOOKUP(B1600,'RES TECH'!M:M,'RES TECH'!K:K))</f>
        <v>RESELC</v>
      </c>
      <c r="D1600" t="str">
        <f>IF(B1600="*","*",_xlfn.XLOOKUP(B1600,'RES TECH'!M:M,'RES TECH'!L:L))</f>
        <v>RESHOULONewWHEUE</v>
      </c>
      <c r="E1600">
        <f>IF(B1600="*","*",_xlfn.XLOOKUP(B1600,'RES TECH'!M:M,'RES TECH'!O:O))</f>
        <v>2020</v>
      </c>
      <c r="F1600" s="12">
        <f>IF(B1600="*","*",_xlfn.XLOOKUP(B1600,'RES TECH'!M:M,'RES TECH'!Y:Y))</f>
        <v>14</v>
      </c>
      <c r="G1600" s="12">
        <f>IF(B1600="*","*",_xlfn.XLOOKUP(B1600,'RES TECH'!M:M,'RES TECH'!V:V))</f>
        <v>0.93</v>
      </c>
      <c r="H1600">
        <f>IF(B1600="*","*",_xlfn.XLOOKUP(B1600,'RES TECH'!M:M,'RES TECH'!AA:AA))</f>
        <v>31.536000000000001</v>
      </c>
      <c r="I1600" s="12">
        <f>IF(B1600="*","*",_xlfn.XLOOKUP(B1600,'RES TECH'!M:M,'RES TECH'!Z:Z))</f>
        <v>0.24</v>
      </c>
      <c r="J1600" s="12">
        <f>IF(B1600="*","*",_xlfn.XLOOKUP(B1600,'RES TECH'!M:M,'RES TECH'!S:S))</f>
        <v>596.46237801201505</v>
      </c>
      <c r="K1600" s="12">
        <f t="shared" si="48"/>
        <v>29.823118900600754</v>
      </c>
      <c r="L1600" s="12">
        <f t="shared" si="49"/>
        <v>1.4911559450300378</v>
      </c>
      <c r="M1600">
        <f>IF(B1600="*","*",IF(_xlfn.XLOOKUP(B1600,'RES TECH'!$M:$M,'RES TECH'!$C:$C)="Low Income",IF(G1600&gt;1,IF(G1600&gt;3,0.3,0.24),0.12),IF(_xlfn.XLOOKUP(B1600,'RES TECH'!$M:$M,'RES TECH'!$C:$C)="Lower-middle Income",IF(G1600&gt;1,IF(G1600&gt;3,0.23,0.18),0.09),IF(_xlfn.XLOOKUP(B1600,'RES TECH'!$M:$M,'RES TECH'!$C:$C)="Upper-middle Income",IF(G1600&gt;1,IF(G1600&gt;3,0.15,0.12),0.06),IF(_xlfn.XLOOKUP(B1600,'RES TECH'!$M:$M,'RES TECH'!$C:$C)="High Income",IF(G1600&gt;1,IF(G1600&gt;3,0.08,0.06),0.03))))))</f>
        <v>0.12</v>
      </c>
    </row>
    <row r="1601" spans="2:13" x14ac:dyDescent="0.25">
      <c r="B1601" t="str">
        <f>IF('RES TECH'!N1597=1,'RES TECH'!M1597,"*")</f>
        <v>RESHOULONewWH4ELC20</v>
      </c>
      <c r="C1601" t="str">
        <f>IF(B1601="*","*",_xlfn.XLOOKUP(B1601,'RES TECH'!M:M,'RES TECH'!K:K))</f>
        <v>RESELC</v>
      </c>
      <c r="D1601" t="str">
        <f>IF(B1601="*","*",_xlfn.XLOOKUP(B1601,'RES TECH'!M:M,'RES TECH'!L:L))</f>
        <v>RESHOULONewWHEUE</v>
      </c>
      <c r="E1601">
        <f>IF(B1601="*","*",_xlfn.XLOOKUP(B1601,'RES TECH'!M:M,'RES TECH'!O:O))</f>
        <v>2020</v>
      </c>
      <c r="F1601" s="12">
        <f>IF(B1601="*","*",_xlfn.XLOOKUP(B1601,'RES TECH'!M:M,'RES TECH'!Y:Y))</f>
        <v>14</v>
      </c>
      <c r="G1601" s="12">
        <f>IF(B1601="*","*",_xlfn.XLOOKUP(B1601,'RES TECH'!M:M,'RES TECH'!V:V))</f>
        <v>0.95</v>
      </c>
      <c r="H1601">
        <f>IF(B1601="*","*",_xlfn.XLOOKUP(B1601,'RES TECH'!M:M,'RES TECH'!AA:AA))</f>
        <v>31.536000000000001</v>
      </c>
      <c r="I1601" s="12">
        <f>IF(B1601="*","*",_xlfn.XLOOKUP(B1601,'RES TECH'!M:M,'RES TECH'!Z:Z))</f>
        <v>0.24</v>
      </c>
      <c r="J1601" s="12">
        <f>IF(B1601="*","*",_xlfn.XLOOKUP(B1601,'RES TECH'!M:M,'RES TECH'!S:S))</f>
        <v>859.60754478202159</v>
      </c>
      <c r="K1601" s="12">
        <f t="shared" si="48"/>
        <v>42.980377239101081</v>
      </c>
      <c r="L1601" s="12">
        <f t="shared" si="49"/>
        <v>2.1490188619550543</v>
      </c>
      <c r="M1601">
        <f>IF(B1601="*","*",IF(_xlfn.XLOOKUP(B1601,'RES TECH'!$M:$M,'RES TECH'!$C:$C)="Low Income",IF(G1601&gt;1,IF(G1601&gt;3,0.3,0.24),0.12),IF(_xlfn.XLOOKUP(B1601,'RES TECH'!$M:$M,'RES TECH'!$C:$C)="Lower-middle Income",IF(G1601&gt;1,IF(G1601&gt;3,0.23,0.18),0.09),IF(_xlfn.XLOOKUP(B1601,'RES TECH'!$M:$M,'RES TECH'!$C:$C)="Upper-middle Income",IF(G1601&gt;1,IF(G1601&gt;3,0.15,0.12),0.06),IF(_xlfn.XLOOKUP(B1601,'RES TECH'!$M:$M,'RES TECH'!$C:$C)="High Income",IF(G1601&gt;1,IF(G1601&gt;3,0.08,0.06),0.03))))))</f>
        <v>0.12</v>
      </c>
    </row>
    <row r="1602" spans="2:13" x14ac:dyDescent="0.25">
      <c r="B1602" t="str">
        <f>IF('RES TECH'!N1598=1,'RES TECH'!M1598,"*")</f>
        <v>RESHOULONewWH5ELC20</v>
      </c>
      <c r="C1602" t="str">
        <f>IF(B1602="*","*",_xlfn.XLOOKUP(B1602,'RES TECH'!M:M,'RES TECH'!K:K))</f>
        <v>RESELC</v>
      </c>
      <c r="D1602" t="str">
        <f>IF(B1602="*","*",_xlfn.XLOOKUP(B1602,'RES TECH'!M:M,'RES TECH'!L:L))</f>
        <v>RESHOULONewWHEUE</v>
      </c>
      <c r="E1602">
        <f>IF(B1602="*","*",_xlfn.XLOOKUP(B1602,'RES TECH'!M:M,'RES TECH'!O:O))</f>
        <v>2020</v>
      </c>
      <c r="F1602" s="12">
        <f>IF(B1602="*","*",_xlfn.XLOOKUP(B1602,'RES TECH'!M:M,'RES TECH'!Y:Y))</f>
        <v>14</v>
      </c>
      <c r="G1602" s="12">
        <f>IF(B1602="*","*",_xlfn.XLOOKUP(B1602,'RES TECH'!M:M,'RES TECH'!V:V))</f>
        <v>3.28</v>
      </c>
      <c r="H1602">
        <f>IF(B1602="*","*",_xlfn.XLOOKUP(B1602,'RES TECH'!M:M,'RES TECH'!AA:AA))</f>
        <v>31.536000000000001</v>
      </c>
      <c r="I1602" s="12">
        <f>IF(B1602="*","*",_xlfn.XLOOKUP(B1602,'RES TECH'!M:M,'RES TECH'!Z:Z))</f>
        <v>0.24</v>
      </c>
      <c r="J1602" s="12">
        <f>IF(B1602="*","*",_xlfn.XLOOKUP(B1602,'RES TECH'!M:M,'RES TECH'!S:S))</f>
        <v>1456.069922794037</v>
      </c>
      <c r="K1602" s="12">
        <f t="shared" si="48"/>
        <v>72.803496139701849</v>
      </c>
      <c r="L1602" s="12">
        <f t="shared" si="49"/>
        <v>3.6401748069850925</v>
      </c>
      <c r="M1602">
        <f>IF(B1602="*","*",IF(_xlfn.XLOOKUP(B1602,'RES TECH'!$M:$M,'RES TECH'!$C:$C)="Low Income",IF(G1602&gt;1,IF(G1602&gt;3,0.3,0.24),0.12),IF(_xlfn.XLOOKUP(B1602,'RES TECH'!$M:$M,'RES TECH'!$C:$C)="Lower-middle Income",IF(G1602&gt;1,IF(G1602&gt;3,0.23,0.18),0.09),IF(_xlfn.XLOOKUP(B1602,'RES TECH'!$M:$M,'RES TECH'!$C:$C)="Upper-middle Income",IF(G1602&gt;1,IF(G1602&gt;3,0.15,0.12),0.06),IF(_xlfn.XLOOKUP(B1602,'RES TECH'!$M:$M,'RES TECH'!$C:$C)="High Income",IF(G1602&gt;1,IF(G1602&gt;3,0.08,0.06),0.03))))))</f>
        <v>0.3</v>
      </c>
    </row>
    <row r="1603" spans="2:13" x14ac:dyDescent="0.25">
      <c r="B1603" t="str">
        <f>IF('RES TECH'!N1599=1,'RES TECH'!M1599,"*")</f>
        <v>RESHOULONewWH5ELC22</v>
      </c>
      <c r="C1603" t="str">
        <f>IF(B1603="*","*",_xlfn.XLOOKUP(B1603,'RES TECH'!M:M,'RES TECH'!K:K))</f>
        <v>RESELC</v>
      </c>
      <c r="D1603" t="str">
        <f>IF(B1603="*","*",_xlfn.XLOOKUP(B1603,'RES TECH'!M:M,'RES TECH'!L:L))</f>
        <v>RESHOULONewWHEUE</v>
      </c>
      <c r="E1603">
        <f>IF(B1603="*","*",_xlfn.XLOOKUP(B1603,'RES TECH'!M:M,'RES TECH'!O:O))</f>
        <v>2022</v>
      </c>
      <c r="F1603" s="12">
        <f>IF(B1603="*","*",_xlfn.XLOOKUP(B1603,'RES TECH'!M:M,'RES TECH'!Y:Y))</f>
        <v>14</v>
      </c>
      <c r="G1603" s="12">
        <f>IF(B1603="*","*",_xlfn.XLOOKUP(B1603,'RES TECH'!M:M,'RES TECH'!V:V))</f>
        <v>3.28</v>
      </c>
      <c r="H1603">
        <f>IF(B1603="*","*",_xlfn.XLOOKUP(B1603,'RES TECH'!M:M,'RES TECH'!AA:AA))</f>
        <v>31.536000000000001</v>
      </c>
      <c r="I1603" s="12">
        <f>IF(B1603="*","*",_xlfn.XLOOKUP(B1603,'RES TECH'!M:M,'RES TECH'!Z:Z))</f>
        <v>0.24</v>
      </c>
      <c r="J1603" s="12">
        <f>IF(B1603="*","*",_xlfn.XLOOKUP(B1603,'RES TECH'!M:M,'RES TECH'!S:S))</f>
        <v>1456.069922794037</v>
      </c>
      <c r="K1603" s="12">
        <f t="shared" si="48"/>
        <v>72.803496139701849</v>
      </c>
      <c r="L1603" s="12">
        <f t="shared" si="49"/>
        <v>3.6401748069850925</v>
      </c>
      <c r="M1603">
        <f>IF(B1603="*","*",IF(_xlfn.XLOOKUP(B1603,'RES TECH'!$M:$M,'RES TECH'!$C:$C)="Low Income",IF(G1603&gt;1,IF(G1603&gt;3,0.3,0.24),0.12),IF(_xlfn.XLOOKUP(B1603,'RES TECH'!$M:$M,'RES TECH'!$C:$C)="Lower-middle Income",IF(G1603&gt;1,IF(G1603&gt;3,0.23,0.18),0.09),IF(_xlfn.XLOOKUP(B1603,'RES TECH'!$M:$M,'RES TECH'!$C:$C)="Upper-middle Income",IF(G1603&gt;1,IF(G1603&gt;3,0.15,0.12),0.06),IF(_xlfn.XLOOKUP(B1603,'RES TECH'!$M:$M,'RES TECH'!$C:$C)="High Income",IF(G1603&gt;1,IF(G1603&gt;3,0.08,0.06),0.03))))))</f>
        <v>0.3</v>
      </c>
    </row>
    <row r="1604" spans="2:13" x14ac:dyDescent="0.25">
      <c r="B1604" t="str">
        <f>IF('RES TECH'!N1600=1,'RES TECH'!M1600,"*")</f>
        <v>RESHOULONewWH6ELC20</v>
      </c>
      <c r="C1604" t="str">
        <f>IF(B1604="*","*",_xlfn.XLOOKUP(B1604,'RES TECH'!M:M,'RES TECH'!K:K))</f>
        <v>RESELC</v>
      </c>
      <c r="D1604" t="str">
        <f>IF(B1604="*","*",_xlfn.XLOOKUP(B1604,'RES TECH'!M:M,'RES TECH'!L:L))</f>
        <v>RESHOULONewWHEUE</v>
      </c>
      <c r="E1604">
        <f>IF(B1604="*","*",_xlfn.XLOOKUP(B1604,'RES TECH'!M:M,'RES TECH'!O:O))</f>
        <v>2020</v>
      </c>
      <c r="F1604" s="12">
        <f>IF(B1604="*","*",_xlfn.XLOOKUP(B1604,'RES TECH'!M:M,'RES TECH'!Y:Y))</f>
        <v>14</v>
      </c>
      <c r="G1604" s="12">
        <f>IF(B1604="*","*",_xlfn.XLOOKUP(B1604,'RES TECH'!M:M,'RES TECH'!V:V))</f>
        <v>2</v>
      </c>
      <c r="H1604">
        <f>IF(B1604="*","*",_xlfn.XLOOKUP(B1604,'RES TECH'!M:M,'RES TECH'!AA:AA))</f>
        <v>31.536000000000001</v>
      </c>
      <c r="I1604" s="12">
        <f>IF(B1604="*","*",_xlfn.XLOOKUP(B1604,'RES TECH'!M:M,'RES TECH'!Z:Z))</f>
        <v>0.24</v>
      </c>
      <c r="J1604" s="12">
        <f>IF(B1604="*","*",_xlfn.XLOOKUP(B1604,'RES TECH'!M:M,'RES TECH'!S:S))</f>
        <v>1333.268844968034</v>
      </c>
      <c r="K1604" s="12">
        <f t="shared" si="48"/>
        <v>66.663442248401708</v>
      </c>
      <c r="L1604" s="12">
        <f t="shared" si="49"/>
        <v>3.3331721124200855</v>
      </c>
      <c r="M1604">
        <f>IF(B1604="*","*",IF(_xlfn.XLOOKUP(B1604,'RES TECH'!$M:$M,'RES TECH'!$C:$C)="Low Income",IF(G1604&gt;1,IF(G1604&gt;3,0.3,0.24),0.12),IF(_xlfn.XLOOKUP(B1604,'RES TECH'!$M:$M,'RES TECH'!$C:$C)="Lower-middle Income",IF(G1604&gt;1,IF(G1604&gt;3,0.23,0.18),0.09),IF(_xlfn.XLOOKUP(B1604,'RES TECH'!$M:$M,'RES TECH'!$C:$C)="Upper-middle Income",IF(G1604&gt;1,IF(G1604&gt;3,0.15,0.12),0.06),IF(_xlfn.XLOOKUP(B1604,'RES TECH'!$M:$M,'RES TECH'!$C:$C)="High Income",IF(G1604&gt;1,IF(G1604&gt;3,0.08,0.06),0.03))))))</f>
        <v>0.24</v>
      </c>
    </row>
    <row r="1605" spans="2:13" x14ac:dyDescent="0.25">
      <c r="B1605" t="str">
        <f>IF('RES TECH'!N1601=1,'RES TECH'!M1601,"*")</f>
        <v>RESHOULONewWH6ELC22</v>
      </c>
      <c r="C1605" t="str">
        <f>IF(B1605="*","*",_xlfn.XLOOKUP(B1605,'RES TECH'!M:M,'RES TECH'!K:K))</f>
        <v>RESELC</v>
      </c>
      <c r="D1605" t="str">
        <f>IF(B1605="*","*",_xlfn.XLOOKUP(B1605,'RES TECH'!M:M,'RES TECH'!L:L))</f>
        <v>RESHOULONewWHEUE</v>
      </c>
      <c r="E1605">
        <f>IF(B1605="*","*",_xlfn.XLOOKUP(B1605,'RES TECH'!M:M,'RES TECH'!O:O))</f>
        <v>2022</v>
      </c>
      <c r="F1605" s="12">
        <f>IF(B1605="*","*",_xlfn.XLOOKUP(B1605,'RES TECH'!M:M,'RES TECH'!Y:Y))</f>
        <v>14</v>
      </c>
      <c r="G1605" s="12">
        <f>IF(B1605="*","*",_xlfn.XLOOKUP(B1605,'RES TECH'!M:M,'RES TECH'!V:V))</f>
        <v>3.3</v>
      </c>
      <c r="H1605">
        <f>IF(B1605="*","*",_xlfn.XLOOKUP(B1605,'RES TECH'!M:M,'RES TECH'!AA:AA))</f>
        <v>31.536000000000001</v>
      </c>
      <c r="I1605" s="12">
        <f>IF(B1605="*","*",_xlfn.XLOOKUP(B1605,'RES TECH'!M:M,'RES TECH'!Z:Z))</f>
        <v>0.24</v>
      </c>
      <c r="J1605" s="12">
        <f>IF(B1605="*","*",_xlfn.XLOOKUP(B1605,'RES TECH'!M:M,'RES TECH'!S:S))</f>
        <v>1614.451192183308</v>
      </c>
      <c r="K1605" s="12">
        <f t="shared" si="48"/>
        <v>80.722559609165401</v>
      </c>
      <c r="L1605" s="12">
        <f t="shared" si="49"/>
        <v>4.0361279804582706</v>
      </c>
      <c r="M1605">
        <f>IF(B1605="*","*",IF(_xlfn.XLOOKUP(B1605,'RES TECH'!$M:$M,'RES TECH'!$C:$C)="Low Income",IF(G1605&gt;1,IF(G1605&gt;3,0.3,0.24),0.12),IF(_xlfn.XLOOKUP(B1605,'RES TECH'!$M:$M,'RES TECH'!$C:$C)="Lower-middle Income",IF(G1605&gt;1,IF(G1605&gt;3,0.23,0.18),0.09),IF(_xlfn.XLOOKUP(B1605,'RES TECH'!$M:$M,'RES TECH'!$C:$C)="Upper-middle Income",IF(G1605&gt;1,IF(G1605&gt;3,0.15,0.12),0.06),IF(_xlfn.XLOOKUP(B1605,'RES TECH'!$M:$M,'RES TECH'!$C:$C)="High Income",IF(G1605&gt;1,IF(G1605&gt;3,0.08,0.06),0.03))))))</f>
        <v>0.3</v>
      </c>
    </row>
    <row r="1606" spans="2:13" x14ac:dyDescent="0.25">
      <c r="B1606" t="str">
        <f>IF('RES TECH'!N1602=1,'RES TECH'!M1602,"*")</f>
        <v>RESHOULONewWH7ELC20</v>
      </c>
      <c r="C1606" t="str">
        <f>IF(B1606="*","*",_xlfn.XLOOKUP(B1606,'RES TECH'!M:M,'RES TECH'!K:K))</f>
        <v>RESELC</v>
      </c>
      <c r="D1606" t="str">
        <f>IF(B1606="*","*",_xlfn.XLOOKUP(B1606,'RES TECH'!M:M,'RES TECH'!L:L))</f>
        <v>RESHOULONewWHEUE</v>
      </c>
      <c r="E1606">
        <f>IF(B1606="*","*",_xlfn.XLOOKUP(B1606,'RES TECH'!M:M,'RES TECH'!O:O))</f>
        <v>2020</v>
      </c>
      <c r="F1606" s="12">
        <f>IF(B1606="*","*",_xlfn.XLOOKUP(B1606,'RES TECH'!M:M,'RES TECH'!Y:Y))</f>
        <v>14</v>
      </c>
      <c r="G1606" s="12">
        <f>IF(B1606="*","*",_xlfn.XLOOKUP(B1606,'RES TECH'!M:M,'RES TECH'!V:V))</f>
        <v>3.55</v>
      </c>
      <c r="H1606">
        <f>IF(B1606="*","*",_xlfn.XLOOKUP(B1606,'RES TECH'!M:M,'RES TECH'!AA:AA))</f>
        <v>31.536000000000001</v>
      </c>
      <c r="I1606" s="12">
        <f>IF(B1606="*","*",_xlfn.XLOOKUP(B1606,'RES TECH'!M:M,'RES TECH'!Z:Z))</f>
        <v>0.24</v>
      </c>
      <c r="J1606" s="12">
        <f>IF(B1606="*","*",_xlfn.XLOOKUP(B1606,'RES TECH'!M:M,'RES TECH'!S:S))</f>
        <v>1736.758100682044</v>
      </c>
      <c r="K1606" s="12">
        <f t="shared" si="48"/>
        <v>86.837905034102207</v>
      </c>
      <c r="L1606" s="12">
        <f t="shared" si="49"/>
        <v>4.3418952517051101</v>
      </c>
      <c r="M1606">
        <f>IF(B1606="*","*",IF(_xlfn.XLOOKUP(B1606,'RES TECH'!$M:$M,'RES TECH'!$C:$C)="Low Income",IF(G1606&gt;1,IF(G1606&gt;3,0.3,0.24),0.12),IF(_xlfn.XLOOKUP(B1606,'RES TECH'!$M:$M,'RES TECH'!$C:$C)="Lower-middle Income",IF(G1606&gt;1,IF(G1606&gt;3,0.23,0.18),0.09),IF(_xlfn.XLOOKUP(B1606,'RES TECH'!$M:$M,'RES TECH'!$C:$C)="Upper-middle Income",IF(G1606&gt;1,IF(G1606&gt;3,0.15,0.12),0.06),IF(_xlfn.XLOOKUP(B1606,'RES TECH'!$M:$M,'RES TECH'!$C:$C)="High Income",IF(G1606&gt;1,IF(G1606&gt;3,0.08,0.06),0.03))))))</f>
        <v>0.3</v>
      </c>
    </row>
    <row r="1607" spans="2:13" x14ac:dyDescent="0.25">
      <c r="B1607" t="str">
        <f>IF('RES TECH'!N1603=1,'RES TECH'!M1603,"*")</f>
        <v>RESHOULONewWH7ELC22</v>
      </c>
      <c r="C1607" t="str">
        <f>IF(B1607="*","*",_xlfn.XLOOKUP(B1607,'RES TECH'!M:M,'RES TECH'!K:K))</f>
        <v>RESELC</v>
      </c>
      <c r="D1607" t="str">
        <f>IF(B1607="*","*",_xlfn.XLOOKUP(B1607,'RES TECH'!M:M,'RES TECH'!L:L))</f>
        <v>RESHOULONewWHEUE</v>
      </c>
      <c r="E1607">
        <f>IF(B1607="*","*",_xlfn.XLOOKUP(B1607,'RES TECH'!M:M,'RES TECH'!O:O))</f>
        <v>2022</v>
      </c>
      <c r="F1607" s="12">
        <f>IF(B1607="*","*",_xlfn.XLOOKUP(B1607,'RES TECH'!M:M,'RES TECH'!Y:Y))</f>
        <v>14</v>
      </c>
      <c r="G1607" s="12">
        <f>IF(B1607="*","*",_xlfn.XLOOKUP(B1607,'RES TECH'!M:M,'RES TECH'!V:V))</f>
        <v>3.55</v>
      </c>
      <c r="H1607">
        <f>IF(B1607="*","*",_xlfn.XLOOKUP(B1607,'RES TECH'!M:M,'RES TECH'!AA:AA))</f>
        <v>31.536000000000001</v>
      </c>
      <c r="I1607" s="12">
        <f>IF(B1607="*","*",_xlfn.XLOOKUP(B1607,'RES TECH'!M:M,'RES TECH'!Z:Z))</f>
        <v>0.24</v>
      </c>
      <c r="J1607" s="12">
        <f>IF(B1607="*","*",_xlfn.XLOOKUP(B1607,'RES TECH'!M:M,'RES TECH'!S:S))</f>
        <v>1736.758100682044</v>
      </c>
      <c r="K1607" s="12">
        <f t="shared" ref="K1607:K1670" si="50">IF(B1607="*","*",5%*J1607)</f>
        <v>86.837905034102207</v>
      </c>
      <c r="L1607" s="12">
        <f t="shared" ref="L1607:L1670" si="51">IF(B1607="*","*",5%*K1607)</f>
        <v>4.3418952517051101</v>
      </c>
      <c r="M1607">
        <f>IF(B1607="*","*",IF(_xlfn.XLOOKUP(B1607,'RES TECH'!$M:$M,'RES TECH'!$C:$C)="Low Income",IF(G1607&gt;1,IF(G1607&gt;3,0.3,0.24),0.12),IF(_xlfn.XLOOKUP(B1607,'RES TECH'!$M:$M,'RES TECH'!$C:$C)="Lower-middle Income",IF(G1607&gt;1,IF(G1607&gt;3,0.23,0.18),0.09),IF(_xlfn.XLOOKUP(B1607,'RES TECH'!$M:$M,'RES TECH'!$C:$C)="Upper-middle Income",IF(G1607&gt;1,IF(G1607&gt;3,0.15,0.12),0.06),IF(_xlfn.XLOOKUP(B1607,'RES TECH'!$M:$M,'RES TECH'!$C:$C)="High Income",IF(G1607&gt;1,IF(G1607&gt;3,0.08,0.06),0.03))))))</f>
        <v>0.3</v>
      </c>
    </row>
    <row r="1608" spans="2:13" x14ac:dyDescent="0.25">
      <c r="B1608" t="str">
        <f>IF('RES TECH'!N1604=1,'RES TECH'!M1604,"*")</f>
        <v>RESHOULONewWH1FOI20</v>
      </c>
      <c r="C1608" t="str">
        <f>IF(B1608="*","*",_xlfn.XLOOKUP(B1608,'RES TECH'!M:M,'RES TECH'!K:K))</f>
        <v>RESFOI</v>
      </c>
      <c r="D1608" t="str">
        <f>IF(B1608="*","*",_xlfn.XLOOKUP(B1608,'RES TECH'!M:M,'RES TECH'!L:L))</f>
        <v>RESHOULONewWHEUE</v>
      </c>
      <c r="E1608">
        <f>IF(B1608="*","*",_xlfn.XLOOKUP(B1608,'RES TECH'!M:M,'RES TECH'!O:O))</f>
        <v>2020</v>
      </c>
      <c r="F1608" s="12">
        <f>IF(B1608="*","*",_xlfn.XLOOKUP(B1608,'RES TECH'!M:M,'RES TECH'!Y:Y))</f>
        <v>14</v>
      </c>
      <c r="G1608" s="12">
        <f>IF(B1608="*","*",_xlfn.XLOOKUP(B1608,'RES TECH'!M:M,'RES TECH'!V:V))</f>
        <v>0.63670000000000004</v>
      </c>
      <c r="H1608">
        <f>IF(B1608="*","*",_xlfn.XLOOKUP(B1608,'RES TECH'!M:M,'RES TECH'!AA:AA))</f>
        <v>31.536000000000001</v>
      </c>
      <c r="I1608" s="12">
        <f>IF(B1608="*","*",_xlfn.XLOOKUP(B1608,'RES TECH'!M:M,'RES TECH'!Z:Z))</f>
        <v>0.24</v>
      </c>
      <c r="J1608" s="12">
        <f>IF(B1608="*","*",_xlfn.XLOOKUP(B1608,'RES TECH'!M:M,'RES TECH'!S:S))</f>
        <v>1684.129067328043</v>
      </c>
      <c r="K1608" s="12">
        <f t="shared" si="50"/>
        <v>84.206453366402158</v>
      </c>
      <c r="L1608" s="12">
        <f t="shared" si="51"/>
        <v>4.2103226683201083</v>
      </c>
      <c r="M1608">
        <f>IF(B1608="*","*",IF(_xlfn.XLOOKUP(B1608,'RES TECH'!$M:$M,'RES TECH'!$C:$C)="Low Income",IF(G1608&gt;1,IF(G1608&gt;3,0.3,0.24),0.12),IF(_xlfn.XLOOKUP(B1608,'RES TECH'!$M:$M,'RES TECH'!$C:$C)="Lower-middle Income",IF(G1608&gt;1,IF(G1608&gt;3,0.23,0.18),0.09),IF(_xlfn.XLOOKUP(B1608,'RES TECH'!$M:$M,'RES TECH'!$C:$C)="Upper-middle Income",IF(G1608&gt;1,IF(G1608&gt;3,0.15,0.12),0.06),IF(_xlfn.XLOOKUP(B1608,'RES TECH'!$M:$M,'RES TECH'!$C:$C)="High Income",IF(G1608&gt;1,IF(G1608&gt;3,0.08,0.06),0.03))))))</f>
        <v>0.12</v>
      </c>
    </row>
    <row r="1609" spans="2:13" x14ac:dyDescent="0.25">
      <c r="B1609" t="str">
        <f>IF('RES TECH'!N1605=1,'RES TECH'!M1605,"*")</f>
        <v>RESHOULONewWH2FOI20</v>
      </c>
      <c r="C1609" t="str">
        <f>IF(B1609="*","*",_xlfn.XLOOKUP(B1609,'RES TECH'!M:M,'RES TECH'!K:K))</f>
        <v>RESFOI</v>
      </c>
      <c r="D1609" t="str">
        <f>IF(B1609="*","*",_xlfn.XLOOKUP(B1609,'RES TECH'!M:M,'RES TECH'!L:L))</f>
        <v>RESHOULONewWHEUE</v>
      </c>
      <c r="E1609">
        <f>IF(B1609="*","*",_xlfn.XLOOKUP(B1609,'RES TECH'!M:M,'RES TECH'!O:O))</f>
        <v>2020</v>
      </c>
      <c r="F1609" s="12">
        <f>IF(B1609="*","*",_xlfn.XLOOKUP(B1609,'RES TECH'!M:M,'RES TECH'!Y:Y))</f>
        <v>14</v>
      </c>
      <c r="G1609" s="12">
        <f>IF(B1609="*","*",_xlfn.XLOOKUP(B1609,'RES TECH'!M:M,'RES TECH'!V:V))</f>
        <v>0.67</v>
      </c>
      <c r="H1609">
        <f>IF(B1609="*","*",_xlfn.XLOOKUP(B1609,'RES TECH'!M:M,'RES TECH'!AA:AA))</f>
        <v>31.536000000000001</v>
      </c>
      <c r="I1609" s="12">
        <f>IF(B1609="*","*",_xlfn.XLOOKUP(B1609,'RES TECH'!M:M,'RES TECH'!Z:Z))</f>
        <v>0.24</v>
      </c>
      <c r="J1609" s="12">
        <f>IF(B1609="*","*",_xlfn.XLOOKUP(B1609,'RES TECH'!M:M,'RES TECH'!S:S))</f>
        <v>1789.3871340360449</v>
      </c>
      <c r="K1609" s="12">
        <f t="shared" si="50"/>
        <v>89.469356701802255</v>
      </c>
      <c r="L1609" s="12">
        <f t="shared" si="51"/>
        <v>4.4734678350901129</v>
      </c>
      <c r="M1609">
        <f>IF(B1609="*","*",IF(_xlfn.XLOOKUP(B1609,'RES TECH'!$M:$M,'RES TECH'!$C:$C)="Low Income",IF(G1609&gt;1,IF(G1609&gt;3,0.3,0.24),0.12),IF(_xlfn.XLOOKUP(B1609,'RES TECH'!$M:$M,'RES TECH'!$C:$C)="Lower-middle Income",IF(G1609&gt;1,IF(G1609&gt;3,0.23,0.18),0.09),IF(_xlfn.XLOOKUP(B1609,'RES TECH'!$M:$M,'RES TECH'!$C:$C)="Upper-middle Income",IF(G1609&gt;1,IF(G1609&gt;3,0.15,0.12),0.06),IF(_xlfn.XLOOKUP(B1609,'RES TECH'!$M:$M,'RES TECH'!$C:$C)="High Income",IF(G1609&gt;1,IF(G1609&gt;3,0.08,0.06),0.03))))))</f>
        <v>0.12</v>
      </c>
    </row>
    <row r="1610" spans="2:13" x14ac:dyDescent="0.25">
      <c r="B1610" t="str">
        <f>IF('RES TECH'!N1606=1,'RES TECH'!M1606,"*")</f>
        <v>RESHOULONewWH4FOI20</v>
      </c>
      <c r="C1610" t="str">
        <f>IF(B1610="*","*",_xlfn.XLOOKUP(B1610,'RES TECH'!M:M,'RES TECH'!K:K))</f>
        <v>RESFOI</v>
      </c>
      <c r="D1610" t="str">
        <f>IF(B1610="*","*",_xlfn.XLOOKUP(B1610,'RES TECH'!M:M,'RES TECH'!L:L))</f>
        <v>RESHOULONewWHEUE</v>
      </c>
      <c r="E1610">
        <f>IF(B1610="*","*",_xlfn.XLOOKUP(B1610,'RES TECH'!M:M,'RES TECH'!O:O))</f>
        <v>2020</v>
      </c>
      <c r="F1610" s="12">
        <f>IF(B1610="*","*",_xlfn.XLOOKUP(B1610,'RES TECH'!M:M,'RES TECH'!Y:Y))</f>
        <v>14</v>
      </c>
      <c r="G1610" s="12">
        <f>IF(B1610="*","*",_xlfn.XLOOKUP(B1610,'RES TECH'!M:M,'RES TECH'!V:V))</f>
        <v>0.69</v>
      </c>
      <c r="H1610">
        <f>IF(B1610="*","*",_xlfn.XLOOKUP(B1610,'RES TECH'!M:M,'RES TECH'!AA:AA))</f>
        <v>31.536000000000001</v>
      </c>
      <c r="I1610" s="12">
        <f>IF(B1610="*","*",_xlfn.XLOOKUP(B1610,'RES TECH'!M:M,'RES TECH'!Z:Z))</f>
        <v>0.24</v>
      </c>
      <c r="J1610" s="12">
        <f>IF(B1610="*","*",_xlfn.XLOOKUP(B1610,'RES TECH'!M:M,'RES TECH'!S:S))</f>
        <v>1771.8441229180451</v>
      </c>
      <c r="K1610" s="12">
        <f t="shared" si="50"/>
        <v>88.592206145902253</v>
      </c>
      <c r="L1610" s="12">
        <f t="shared" si="51"/>
        <v>4.4296103072951132</v>
      </c>
      <c r="M1610">
        <f>IF(B1610="*","*",IF(_xlfn.XLOOKUP(B1610,'RES TECH'!$M:$M,'RES TECH'!$C:$C)="Low Income",IF(G1610&gt;1,IF(G1610&gt;3,0.3,0.24),0.12),IF(_xlfn.XLOOKUP(B1610,'RES TECH'!$M:$M,'RES TECH'!$C:$C)="Lower-middle Income",IF(G1610&gt;1,IF(G1610&gt;3,0.23,0.18),0.09),IF(_xlfn.XLOOKUP(B1610,'RES TECH'!$M:$M,'RES TECH'!$C:$C)="Upper-middle Income",IF(G1610&gt;1,IF(G1610&gt;3,0.15,0.12),0.06),IF(_xlfn.XLOOKUP(B1610,'RES TECH'!$M:$M,'RES TECH'!$C:$C)="High Income",IF(G1610&gt;1,IF(G1610&gt;3,0.08,0.06),0.03))))))</f>
        <v>0.12</v>
      </c>
    </row>
    <row r="1611" spans="2:13" x14ac:dyDescent="0.25">
      <c r="B1611" t="str">
        <f>IF('RES TECH'!N1607=1,'RES TECH'!M1607,"*")</f>
        <v>RESHOULONewWH1LPG20</v>
      </c>
      <c r="C1611" t="str">
        <f>IF(B1611="*","*",_xlfn.XLOOKUP(B1611,'RES TECH'!M:M,'RES TECH'!K:K))</f>
        <v>RESLPG</v>
      </c>
      <c r="D1611" t="str">
        <f>IF(B1611="*","*",_xlfn.XLOOKUP(B1611,'RES TECH'!M:M,'RES TECH'!L:L))</f>
        <v>RESHOULONewWHEUE</v>
      </c>
      <c r="E1611">
        <f>IF(B1611="*","*",_xlfn.XLOOKUP(B1611,'RES TECH'!M:M,'RES TECH'!O:O))</f>
        <v>2020</v>
      </c>
      <c r="F1611" s="12">
        <f>IF(B1611="*","*",_xlfn.XLOOKUP(B1611,'RES TECH'!M:M,'RES TECH'!Y:Y))</f>
        <v>14</v>
      </c>
      <c r="G1611" s="12">
        <f>IF(B1611="*","*",_xlfn.XLOOKUP(B1611,'RES TECH'!M:M,'RES TECH'!V:V))</f>
        <v>0.61014999999999997</v>
      </c>
      <c r="H1611">
        <f>IF(B1611="*","*",_xlfn.XLOOKUP(B1611,'RES TECH'!M:M,'RES TECH'!AA:AA))</f>
        <v>31.536000000000001</v>
      </c>
      <c r="I1611" s="12">
        <f>IF(B1611="*","*",_xlfn.XLOOKUP(B1611,'RES TECH'!M:M,'RES TECH'!Z:Z))</f>
        <v>0.24</v>
      </c>
      <c r="J1611" s="12">
        <f>IF(B1611="*","*",_xlfn.XLOOKUP(B1611,'RES TECH'!M:M,'RES TECH'!S:S))</f>
        <v>1280.6398116140319</v>
      </c>
      <c r="K1611" s="12">
        <f t="shared" si="50"/>
        <v>64.031990580701603</v>
      </c>
      <c r="L1611" s="12">
        <f t="shared" si="51"/>
        <v>3.2015995290350805</v>
      </c>
      <c r="M1611">
        <f>IF(B1611="*","*",IF(_xlfn.XLOOKUP(B1611,'RES TECH'!$M:$M,'RES TECH'!$C:$C)="Low Income",IF(G1611&gt;1,IF(G1611&gt;3,0.3,0.24),0.12),IF(_xlfn.XLOOKUP(B1611,'RES TECH'!$M:$M,'RES TECH'!$C:$C)="Lower-middle Income",IF(G1611&gt;1,IF(G1611&gt;3,0.23,0.18),0.09),IF(_xlfn.XLOOKUP(B1611,'RES TECH'!$M:$M,'RES TECH'!$C:$C)="Upper-middle Income",IF(G1611&gt;1,IF(G1611&gt;3,0.15,0.12),0.06),IF(_xlfn.XLOOKUP(B1611,'RES TECH'!$M:$M,'RES TECH'!$C:$C)="High Income",IF(G1611&gt;1,IF(G1611&gt;3,0.08,0.06),0.03))))))</f>
        <v>0.12</v>
      </c>
    </row>
    <row r="1612" spans="2:13" x14ac:dyDescent="0.25">
      <c r="B1612" t="str">
        <f>IF('RES TECH'!N1608=1,'RES TECH'!M1608,"*")</f>
        <v>RESHOULONewWH2LPG20</v>
      </c>
      <c r="C1612" t="str">
        <f>IF(B1612="*","*",_xlfn.XLOOKUP(B1612,'RES TECH'!M:M,'RES TECH'!K:K))</f>
        <v>RESLPG</v>
      </c>
      <c r="D1612" t="str">
        <f>IF(B1612="*","*",_xlfn.XLOOKUP(B1612,'RES TECH'!M:M,'RES TECH'!L:L))</f>
        <v>RESHOULONewWHEUE</v>
      </c>
      <c r="E1612">
        <f>IF(B1612="*","*",_xlfn.XLOOKUP(B1612,'RES TECH'!M:M,'RES TECH'!O:O))</f>
        <v>2020</v>
      </c>
      <c r="F1612" s="12">
        <f>IF(B1612="*","*",_xlfn.XLOOKUP(B1612,'RES TECH'!M:M,'RES TECH'!Y:Y))</f>
        <v>14</v>
      </c>
      <c r="G1612" s="12">
        <f>IF(B1612="*","*",_xlfn.XLOOKUP(B1612,'RES TECH'!M:M,'RES TECH'!V:V))</f>
        <v>0.63</v>
      </c>
      <c r="H1612">
        <f>IF(B1612="*","*",_xlfn.XLOOKUP(B1612,'RES TECH'!M:M,'RES TECH'!AA:AA))</f>
        <v>31.536000000000001</v>
      </c>
      <c r="I1612" s="12">
        <f>IF(B1612="*","*",_xlfn.XLOOKUP(B1612,'RES TECH'!M:M,'RES TECH'!Z:Z))</f>
        <v>0.24</v>
      </c>
      <c r="J1612" s="12">
        <f>IF(B1612="*","*",_xlfn.XLOOKUP(B1612,'RES TECH'!M:M,'RES TECH'!S:S))</f>
        <v>1350.8118560860339</v>
      </c>
      <c r="K1612" s="12">
        <f t="shared" si="50"/>
        <v>67.540592804301696</v>
      </c>
      <c r="L1612" s="12">
        <f t="shared" si="51"/>
        <v>3.3770296402150848</v>
      </c>
      <c r="M1612">
        <f>IF(B1612="*","*",IF(_xlfn.XLOOKUP(B1612,'RES TECH'!$M:$M,'RES TECH'!$C:$C)="Low Income",IF(G1612&gt;1,IF(G1612&gt;3,0.3,0.24),0.12),IF(_xlfn.XLOOKUP(B1612,'RES TECH'!$M:$M,'RES TECH'!$C:$C)="Lower-middle Income",IF(G1612&gt;1,IF(G1612&gt;3,0.23,0.18),0.09),IF(_xlfn.XLOOKUP(B1612,'RES TECH'!$M:$M,'RES TECH'!$C:$C)="Upper-middle Income",IF(G1612&gt;1,IF(G1612&gt;3,0.15,0.12),0.06),IF(_xlfn.XLOOKUP(B1612,'RES TECH'!$M:$M,'RES TECH'!$C:$C)="High Income",IF(G1612&gt;1,IF(G1612&gt;3,0.08,0.06),0.03))))))</f>
        <v>0.12</v>
      </c>
    </row>
    <row r="1613" spans="2:13" x14ac:dyDescent="0.25">
      <c r="B1613" t="str">
        <f>IF('RES TECH'!N1609=1,'RES TECH'!M1609,"*")</f>
        <v>RESHOULONewWH3LPG20</v>
      </c>
      <c r="C1613" t="str">
        <f>IF(B1613="*","*",_xlfn.XLOOKUP(B1613,'RES TECH'!M:M,'RES TECH'!K:K))</f>
        <v>RESLPG</v>
      </c>
      <c r="D1613" t="str">
        <f>IF(B1613="*","*",_xlfn.XLOOKUP(B1613,'RES TECH'!M:M,'RES TECH'!L:L))</f>
        <v>RESHOULONewWHEUE</v>
      </c>
      <c r="E1613">
        <f>IF(B1613="*","*",_xlfn.XLOOKUP(B1613,'RES TECH'!M:M,'RES TECH'!O:O))</f>
        <v>2020</v>
      </c>
      <c r="F1613" s="12">
        <f>IF(B1613="*","*",_xlfn.XLOOKUP(B1613,'RES TECH'!M:M,'RES TECH'!Y:Y))</f>
        <v>14</v>
      </c>
      <c r="G1613" s="12">
        <f>IF(B1613="*","*",_xlfn.XLOOKUP(B1613,'RES TECH'!M:M,'RES TECH'!V:V))</f>
        <v>0.66</v>
      </c>
      <c r="H1613">
        <f>IF(B1613="*","*",_xlfn.XLOOKUP(B1613,'RES TECH'!M:M,'RES TECH'!AA:AA))</f>
        <v>31.536000000000001</v>
      </c>
      <c r="I1613" s="12">
        <f>IF(B1613="*","*",_xlfn.XLOOKUP(B1613,'RES TECH'!M:M,'RES TECH'!Z:Z))</f>
        <v>0.24</v>
      </c>
      <c r="J1613" s="12">
        <f>IF(B1613="*","*",_xlfn.XLOOKUP(B1613,'RES TECH'!M:M,'RES TECH'!S:S))</f>
        <v>1420.9839005580361</v>
      </c>
      <c r="K1613" s="12">
        <f t="shared" si="50"/>
        <v>71.049195027901803</v>
      </c>
      <c r="L1613" s="12">
        <f t="shared" si="51"/>
        <v>3.5524597513950904</v>
      </c>
      <c r="M1613">
        <f>IF(B1613="*","*",IF(_xlfn.XLOOKUP(B1613,'RES TECH'!$M:$M,'RES TECH'!$C:$C)="Low Income",IF(G1613&gt;1,IF(G1613&gt;3,0.3,0.24),0.12),IF(_xlfn.XLOOKUP(B1613,'RES TECH'!$M:$M,'RES TECH'!$C:$C)="Lower-middle Income",IF(G1613&gt;1,IF(G1613&gt;3,0.23,0.18),0.09),IF(_xlfn.XLOOKUP(B1613,'RES TECH'!$M:$M,'RES TECH'!$C:$C)="Upper-middle Income",IF(G1613&gt;1,IF(G1613&gt;3,0.15,0.12),0.06),IF(_xlfn.XLOOKUP(B1613,'RES TECH'!$M:$M,'RES TECH'!$C:$C)="High Income",IF(G1613&gt;1,IF(G1613&gt;3,0.08,0.06),0.03))))))</f>
        <v>0.12</v>
      </c>
    </row>
    <row r="1614" spans="2:13" x14ac:dyDescent="0.25">
      <c r="B1614" t="str">
        <f>IF('RES TECH'!N1610=1,'RES TECH'!M1610,"*")</f>
        <v>RESHOULONewWH3LPG23</v>
      </c>
      <c r="C1614" t="str">
        <f>IF(B1614="*","*",_xlfn.XLOOKUP(B1614,'RES TECH'!M:M,'RES TECH'!K:K))</f>
        <v>RESLPG</v>
      </c>
      <c r="D1614" t="str">
        <f>IF(B1614="*","*",_xlfn.XLOOKUP(B1614,'RES TECH'!M:M,'RES TECH'!L:L))</f>
        <v>RESHOULONewWHEUE</v>
      </c>
      <c r="E1614">
        <f>IF(B1614="*","*",_xlfn.XLOOKUP(B1614,'RES TECH'!M:M,'RES TECH'!O:O))</f>
        <v>2023</v>
      </c>
      <c r="F1614" s="12">
        <f>IF(B1614="*","*",_xlfn.XLOOKUP(B1614,'RES TECH'!M:M,'RES TECH'!Y:Y))</f>
        <v>14</v>
      </c>
      <c r="G1614" s="12">
        <f>IF(B1614="*","*",_xlfn.XLOOKUP(B1614,'RES TECH'!M:M,'RES TECH'!V:V))</f>
        <v>0.83499999999999996</v>
      </c>
      <c r="H1614">
        <f>IF(B1614="*","*",_xlfn.XLOOKUP(B1614,'RES TECH'!M:M,'RES TECH'!AA:AA))</f>
        <v>31.536000000000001</v>
      </c>
      <c r="I1614" s="12">
        <f>IF(B1614="*","*",_xlfn.XLOOKUP(B1614,'RES TECH'!M:M,'RES TECH'!Z:Z))</f>
        <v>0.24</v>
      </c>
      <c r="J1614" s="12">
        <f>IF(B1614="*","*",_xlfn.XLOOKUP(B1614,'RES TECH'!M:M,'RES TECH'!S:S))</f>
        <v>2224.3888356472039</v>
      </c>
      <c r="K1614" s="12">
        <f t="shared" si="50"/>
        <v>111.21944178236021</v>
      </c>
      <c r="L1614" s="12">
        <f t="shared" si="51"/>
        <v>5.5609720891180103</v>
      </c>
      <c r="M1614">
        <f>IF(B1614="*","*",IF(_xlfn.XLOOKUP(B1614,'RES TECH'!$M:$M,'RES TECH'!$C:$C)="Low Income",IF(G1614&gt;1,IF(G1614&gt;3,0.3,0.24),0.12),IF(_xlfn.XLOOKUP(B1614,'RES TECH'!$M:$M,'RES TECH'!$C:$C)="Lower-middle Income",IF(G1614&gt;1,IF(G1614&gt;3,0.23,0.18),0.09),IF(_xlfn.XLOOKUP(B1614,'RES TECH'!$M:$M,'RES TECH'!$C:$C)="Upper-middle Income",IF(G1614&gt;1,IF(G1614&gt;3,0.15,0.12),0.06),IF(_xlfn.XLOOKUP(B1614,'RES TECH'!$M:$M,'RES TECH'!$C:$C)="High Income",IF(G1614&gt;1,IF(G1614&gt;3,0.08,0.06),0.03))))))</f>
        <v>0.12</v>
      </c>
    </row>
    <row r="1615" spans="2:13" x14ac:dyDescent="0.25">
      <c r="B1615" t="str">
        <f>IF('RES TECH'!N1611=1,'RES TECH'!M1611,"*")</f>
        <v>*</v>
      </c>
      <c r="C1615" t="str">
        <f>IF(B1615="*","*",_xlfn.XLOOKUP(B1615,'RES TECH'!M:M,'RES TECH'!K:K))</f>
        <v>*</v>
      </c>
      <c r="D1615" t="str">
        <f>IF(B1615="*","*",_xlfn.XLOOKUP(B1615,'RES TECH'!M:M,'RES TECH'!L:L))</f>
        <v>*</v>
      </c>
      <c r="E1615" t="str">
        <f>IF(B1615="*","*",_xlfn.XLOOKUP(B1615,'RES TECH'!M:M,'RES TECH'!O:O))</f>
        <v>*</v>
      </c>
      <c r="F1615" s="12" t="str">
        <f>IF(B1615="*","*",_xlfn.XLOOKUP(B1615,'RES TECH'!M:M,'RES TECH'!Y:Y))</f>
        <v>*</v>
      </c>
      <c r="G1615" s="12" t="str">
        <f>IF(B1615="*","*",_xlfn.XLOOKUP(B1615,'RES TECH'!M:M,'RES TECH'!V:V))</f>
        <v>*</v>
      </c>
      <c r="H1615" t="str">
        <f>IF(B1615="*","*",_xlfn.XLOOKUP(B1615,'RES TECH'!M:M,'RES TECH'!AA:AA))</f>
        <v>*</v>
      </c>
      <c r="I1615" s="12" t="str">
        <f>IF(B1615="*","*",_xlfn.XLOOKUP(B1615,'RES TECH'!M:M,'RES TECH'!Z:Z))</f>
        <v>*</v>
      </c>
      <c r="J1615" s="12" t="str">
        <f>IF(B1615="*","*",_xlfn.XLOOKUP(B1615,'RES TECH'!M:M,'RES TECH'!S:S))</f>
        <v>*</v>
      </c>
      <c r="K1615" s="12" t="str">
        <f t="shared" si="50"/>
        <v>*</v>
      </c>
      <c r="L1615" s="12" t="str">
        <f t="shared" si="51"/>
        <v>*</v>
      </c>
      <c r="M1615" t="str">
        <f>IF(B1615="*","*",IF(_xlfn.XLOOKUP(B1615,'RES TECH'!$M:$M,'RES TECH'!$C:$C)="Low Income",IF(G1615&gt;1,IF(G1615&gt;3,0.3,0.24),0.12),IF(_xlfn.XLOOKUP(B1615,'RES TECH'!$M:$M,'RES TECH'!$C:$C)="Lower-middle Income",IF(G1615&gt;1,IF(G1615&gt;3,0.23,0.18),0.09),IF(_xlfn.XLOOKUP(B1615,'RES TECH'!$M:$M,'RES TECH'!$C:$C)="Upper-middle Income",IF(G1615&gt;1,IF(G1615&gt;3,0.15,0.12),0.06),IF(_xlfn.XLOOKUP(B1615,'RES TECH'!$M:$M,'RES TECH'!$C:$C)="High Income",IF(G1615&gt;1,IF(G1615&gt;3,0.08,0.06),0.03))))))</f>
        <v>*</v>
      </c>
    </row>
    <row r="1616" spans="2:13" x14ac:dyDescent="0.25">
      <c r="B1616" t="str">
        <f>IF('RES TECH'!N1612=1,'RES TECH'!M1612,"*")</f>
        <v>RESHOULONewWH4LPG20</v>
      </c>
      <c r="C1616" t="str">
        <f>IF(B1616="*","*",_xlfn.XLOOKUP(B1616,'RES TECH'!M:M,'RES TECH'!K:K))</f>
        <v>RESLPG</v>
      </c>
      <c r="D1616" t="str">
        <f>IF(B1616="*","*",_xlfn.XLOOKUP(B1616,'RES TECH'!M:M,'RES TECH'!L:L))</f>
        <v>RESHOULONewWHEUE</v>
      </c>
      <c r="E1616">
        <f>IF(B1616="*","*",_xlfn.XLOOKUP(B1616,'RES TECH'!M:M,'RES TECH'!O:O))</f>
        <v>2020</v>
      </c>
      <c r="F1616" s="12">
        <f>IF(B1616="*","*",_xlfn.XLOOKUP(B1616,'RES TECH'!M:M,'RES TECH'!Y:Y))</f>
        <v>14</v>
      </c>
      <c r="G1616" s="12">
        <f>IF(B1616="*","*",_xlfn.XLOOKUP(B1616,'RES TECH'!M:M,'RES TECH'!V:V))</f>
        <v>0.81</v>
      </c>
      <c r="H1616">
        <f>IF(B1616="*","*",_xlfn.XLOOKUP(B1616,'RES TECH'!M:M,'RES TECH'!AA:AA))</f>
        <v>31.536000000000001</v>
      </c>
      <c r="I1616" s="12">
        <f>IF(B1616="*","*",_xlfn.XLOOKUP(B1616,'RES TECH'!M:M,'RES TECH'!Z:Z))</f>
        <v>0.24</v>
      </c>
      <c r="J1616" s="12">
        <f>IF(B1616="*","*",_xlfn.XLOOKUP(B1616,'RES TECH'!M:M,'RES TECH'!S:S))</f>
        <v>2157.7903675140542</v>
      </c>
      <c r="K1616" s="12">
        <f t="shared" si="50"/>
        <v>107.88951837570272</v>
      </c>
      <c r="L1616" s="12">
        <f t="shared" si="51"/>
        <v>5.3944759187851368</v>
      </c>
      <c r="M1616">
        <f>IF(B1616="*","*",IF(_xlfn.XLOOKUP(B1616,'RES TECH'!$M:$M,'RES TECH'!$C:$C)="Low Income",IF(G1616&gt;1,IF(G1616&gt;3,0.3,0.24),0.12),IF(_xlfn.XLOOKUP(B1616,'RES TECH'!$M:$M,'RES TECH'!$C:$C)="Lower-middle Income",IF(G1616&gt;1,IF(G1616&gt;3,0.23,0.18),0.09),IF(_xlfn.XLOOKUP(B1616,'RES TECH'!$M:$M,'RES TECH'!$C:$C)="Upper-middle Income",IF(G1616&gt;1,IF(G1616&gt;3,0.15,0.12),0.06),IF(_xlfn.XLOOKUP(B1616,'RES TECH'!$M:$M,'RES TECH'!$C:$C)="High Income",IF(G1616&gt;1,IF(G1616&gt;3,0.08,0.06),0.03))))))</f>
        <v>0.12</v>
      </c>
    </row>
    <row r="1617" spans="2:13" x14ac:dyDescent="0.25">
      <c r="B1617" t="str">
        <f>IF('RES TECH'!N1613=1,'RES TECH'!M1613,"*")</f>
        <v>*</v>
      </c>
      <c r="C1617" t="str">
        <f>IF(B1617="*","*",_xlfn.XLOOKUP(B1617,'RES TECH'!M:M,'RES TECH'!K:K))</f>
        <v>*</v>
      </c>
      <c r="D1617" t="str">
        <f>IF(B1617="*","*",_xlfn.XLOOKUP(B1617,'RES TECH'!M:M,'RES TECH'!L:L))</f>
        <v>*</v>
      </c>
      <c r="E1617" t="str">
        <f>IF(B1617="*","*",_xlfn.XLOOKUP(B1617,'RES TECH'!M:M,'RES TECH'!O:O))</f>
        <v>*</v>
      </c>
      <c r="F1617" s="12" t="str">
        <f>IF(B1617="*","*",_xlfn.XLOOKUP(B1617,'RES TECH'!M:M,'RES TECH'!Y:Y))</f>
        <v>*</v>
      </c>
      <c r="G1617" s="12" t="str">
        <f>IF(B1617="*","*",_xlfn.XLOOKUP(B1617,'RES TECH'!M:M,'RES TECH'!V:V))</f>
        <v>*</v>
      </c>
      <c r="H1617" t="str">
        <f>IF(B1617="*","*",_xlfn.XLOOKUP(B1617,'RES TECH'!M:M,'RES TECH'!AA:AA))</f>
        <v>*</v>
      </c>
      <c r="I1617" s="12" t="str">
        <f>IF(B1617="*","*",_xlfn.XLOOKUP(B1617,'RES TECH'!M:M,'RES TECH'!Z:Z))</f>
        <v>*</v>
      </c>
      <c r="J1617" s="12" t="str">
        <f>IF(B1617="*","*",_xlfn.XLOOKUP(B1617,'RES TECH'!M:M,'RES TECH'!S:S))</f>
        <v>*</v>
      </c>
      <c r="K1617" s="12" t="str">
        <f t="shared" si="50"/>
        <v>*</v>
      </c>
      <c r="L1617" s="12" t="str">
        <f t="shared" si="51"/>
        <v>*</v>
      </c>
      <c r="M1617" t="str">
        <f>IF(B1617="*","*",IF(_xlfn.XLOOKUP(B1617,'RES TECH'!$M:$M,'RES TECH'!$C:$C)="Low Income",IF(G1617&gt;1,IF(G1617&gt;3,0.3,0.24),0.12),IF(_xlfn.XLOOKUP(B1617,'RES TECH'!$M:$M,'RES TECH'!$C:$C)="Lower-middle Income",IF(G1617&gt;1,IF(G1617&gt;3,0.23,0.18),0.09),IF(_xlfn.XLOOKUP(B1617,'RES TECH'!$M:$M,'RES TECH'!$C:$C)="Upper-middle Income",IF(G1617&gt;1,IF(G1617&gt;3,0.15,0.12),0.06),IF(_xlfn.XLOOKUP(B1617,'RES TECH'!$M:$M,'RES TECH'!$C:$C)="High Income",IF(G1617&gt;1,IF(G1617&gt;3,0.08,0.06),0.03))))))</f>
        <v>*</v>
      </c>
    </row>
    <row r="1618" spans="2:13" x14ac:dyDescent="0.25">
      <c r="B1618" t="str">
        <f>IF('RES TECH'!N1614=1,'RES TECH'!M1614,"*")</f>
        <v>RESHOULONewWH2SOL20</v>
      </c>
      <c r="C1618" t="str">
        <f>IF(B1618="*","*",_xlfn.XLOOKUP(B1618,'RES TECH'!M:M,'RES TECH'!K:K))</f>
        <v>RESSOL</v>
      </c>
      <c r="D1618" t="str">
        <f>IF(B1618="*","*",_xlfn.XLOOKUP(B1618,'RES TECH'!M:M,'RES TECH'!L:L))</f>
        <v>RESHOULONewWHEUE</v>
      </c>
      <c r="E1618">
        <f>IF(B1618="*","*",_xlfn.XLOOKUP(B1618,'RES TECH'!M:M,'RES TECH'!O:O))</f>
        <v>2020</v>
      </c>
      <c r="F1618" s="12">
        <f>IF(B1618="*","*",_xlfn.XLOOKUP(B1618,'RES TECH'!M:M,'RES TECH'!Y:Y))</f>
        <v>23</v>
      </c>
      <c r="G1618" s="12">
        <f>IF(B1618="*","*",_xlfn.XLOOKUP(B1618,'RES TECH'!M:M,'RES TECH'!V:V))</f>
        <v>1</v>
      </c>
      <c r="H1618">
        <f>IF(B1618="*","*",_xlfn.XLOOKUP(B1618,'RES TECH'!M:M,'RES TECH'!AA:AA))</f>
        <v>31.536000000000001</v>
      </c>
      <c r="I1618" s="12">
        <f>IF(B1618="*","*",_xlfn.XLOOKUP(B1618,'RES TECH'!M:M,'RES TECH'!Z:Z))</f>
        <v>0.24</v>
      </c>
      <c r="J1618" s="12">
        <f>IF(B1618="*","*",_xlfn.XLOOKUP(B1618,'RES TECH'!M:M,'RES TECH'!S:S))</f>
        <v>7718.9248919201946</v>
      </c>
      <c r="K1618" s="12">
        <f t="shared" si="50"/>
        <v>385.94624459600976</v>
      </c>
      <c r="L1618" s="12">
        <f t="shared" si="51"/>
        <v>19.29731222980049</v>
      </c>
      <c r="M1618">
        <f>IF(B1618="*","*",IF(_xlfn.XLOOKUP(B1618,'RES TECH'!$M:$M,'RES TECH'!$C:$C)="Low Income",IF(G1618&gt;1,IF(G1618&gt;3,0.3,0.24),0.12),IF(_xlfn.XLOOKUP(B1618,'RES TECH'!$M:$M,'RES TECH'!$C:$C)="Lower-middle Income",IF(G1618&gt;1,IF(G1618&gt;3,0.23,0.18),0.09),IF(_xlfn.XLOOKUP(B1618,'RES TECH'!$M:$M,'RES TECH'!$C:$C)="Upper-middle Income",IF(G1618&gt;1,IF(G1618&gt;3,0.15,0.12),0.06),IF(_xlfn.XLOOKUP(B1618,'RES TECH'!$M:$M,'RES TECH'!$C:$C)="High Income",IF(G1618&gt;1,IF(G1618&gt;3,0.08,0.06),0.03))))))</f>
        <v>0.12</v>
      </c>
    </row>
    <row r="1619" spans="2:13" x14ac:dyDescent="0.25">
      <c r="B1619" t="str">
        <f>IF('RES TECH'!N1615=1,'RES TECH'!M1615,"*")</f>
        <v>RESHOULONewWH2SOL23</v>
      </c>
      <c r="C1619" t="str">
        <f>IF(B1619="*","*",_xlfn.XLOOKUP(B1619,'RES TECH'!M:M,'RES TECH'!K:K))</f>
        <v>RESSOL</v>
      </c>
      <c r="D1619" t="str">
        <f>IF(B1619="*","*",_xlfn.XLOOKUP(B1619,'RES TECH'!M:M,'RES TECH'!L:L))</f>
        <v>RESHOULONewWHEUE</v>
      </c>
      <c r="E1619">
        <f>IF(B1619="*","*",_xlfn.XLOOKUP(B1619,'RES TECH'!M:M,'RES TECH'!O:O))</f>
        <v>2023</v>
      </c>
      <c r="F1619" s="12">
        <f>IF(B1619="*","*",_xlfn.XLOOKUP(B1619,'RES TECH'!M:M,'RES TECH'!Y:Y))</f>
        <v>23</v>
      </c>
      <c r="G1619" s="12">
        <f>IF(B1619="*","*",_xlfn.XLOOKUP(B1619,'RES TECH'!M:M,'RES TECH'!V:V))</f>
        <v>1</v>
      </c>
      <c r="H1619">
        <f>IF(B1619="*","*",_xlfn.XLOOKUP(B1619,'RES TECH'!M:M,'RES TECH'!AA:AA))</f>
        <v>31.536000000000001</v>
      </c>
      <c r="I1619" s="12">
        <f>IF(B1619="*","*",_xlfn.XLOOKUP(B1619,'RES TECH'!M:M,'RES TECH'!Z:Z))</f>
        <v>0.24</v>
      </c>
      <c r="J1619" s="12">
        <f>IF(B1619="*","*",_xlfn.XLOOKUP(B1619,'RES TECH'!M:M,'RES TECH'!S:S))</f>
        <v>7718.9248919201946</v>
      </c>
      <c r="K1619" s="12">
        <f t="shared" si="50"/>
        <v>385.94624459600976</v>
      </c>
      <c r="L1619" s="12">
        <f t="shared" si="51"/>
        <v>19.29731222980049</v>
      </c>
      <c r="M1619">
        <f>IF(B1619="*","*",IF(_xlfn.XLOOKUP(B1619,'RES TECH'!$M:$M,'RES TECH'!$C:$C)="Low Income",IF(G1619&gt;1,IF(G1619&gt;3,0.3,0.24),0.12),IF(_xlfn.XLOOKUP(B1619,'RES TECH'!$M:$M,'RES TECH'!$C:$C)="Lower-middle Income",IF(G1619&gt;1,IF(G1619&gt;3,0.23,0.18),0.09),IF(_xlfn.XLOOKUP(B1619,'RES TECH'!$M:$M,'RES TECH'!$C:$C)="Upper-middle Income",IF(G1619&gt;1,IF(G1619&gt;3,0.15,0.12),0.06),IF(_xlfn.XLOOKUP(B1619,'RES TECH'!$M:$M,'RES TECH'!$C:$C)="High Income",IF(G1619&gt;1,IF(G1619&gt;3,0.08,0.06),0.03))))))</f>
        <v>0.12</v>
      </c>
    </row>
    <row r="1620" spans="2:13" x14ac:dyDescent="0.25">
      <c r="B1620" t="str">
        <f>IF('RES TECH'!N1616=1,'RES TECH'!M1616,"*")</f>
        <v>RESHOULONewWH2SOL24</v>
      </c>
      <c r="C1620" t="str">
        <f>IF(B1620="*","*",_xlfn.XLOOKUP(B1620,'RES TECH'!M:M,'RES TECH'!K:K))</f>
        <v>RESSOL</v>
      </c>
      <c r="D1620" t="str">
        <f>IF(B1620="*","*",_xlfn.XLOOKUP(B1620,'RES TECH'!M:M,'RES TECH'!L:L))</f>
        <v>RESHOULONewWHEUE</v>
      </c>
      <c r="E1620">
        <f>IF(B1620="*","*",_xlfn.XLOOKUP(B1620,'RES TECH'!M:M,'RES TECH'!O:O))</f>
        <v>2024</v>
      </c>
      <c r="F1620" s="12">
        <f>IF(B1620="*","*",_xlfn.XLOOKUP(B1620,'RES TECH'!M:M,'RES TECH'!Y:Y))</f>
        <v>23</v>
      </c>
      <c r="G1620" s="12">
        <f>IF(B1620="*","*",_xlfn.XLOOKUP(B1620,'RES TECH'!M:M,'RES TECH'!V:V))</f>
        <v>1</v>
      </c>
      <c r="H1620">
        <f>IF(B1620="*","*",_xlfn.XLOOKUP(B1620,'RES TECH'!M:M,'RES TECH'!AA:AA))</f>
        <v>31.536000000000001</v>
      </c>
      <c r="I1620" s="12">
        <f>IF(B1620="*","*",_xlfn.XLOOKUP(B1620,'RES TECH'!M:M,'RES TECH'!Z:Z))</f>
        <v>0.24</v>
      </c>
      <c r="J1620" s="12">
        <f>IF(B1620="*","*",_xlfn.XLOOKUP(B1620,'RES TECH'!M:M,'RES TECH'!S:S))</f>
        <v>7718.9248919201946</v>
      </c>
      <c r="K1620" s="12">
        <f t="shared" si="50"/>
        <v>385.94624459600976</v>
      </c>
      <c r="L1620" s="12">
        <f t="shared" si="51"/>
        <v>19.29731222980049</v>
      </c>
      <c r="M1620">
        <f>IF(B1620="*","*",IF(_xlfn.XLOOKUP(B1620,'RES TECH'!$M:$M,'RES TECH'!$C:$C)="Low Income",IF(G1620&gt;1,IF(G1620&gt;3,0.3,0.24),0.12),IF(_xlfn.XLOOKUP(B1620,'RES TECH'!$M:$M,'RES TECH'!$C:$C)="Lower-middle Income",IF(G1620&gt;1,IF(G1620&gt;3,0.23,0.18),0.09),IF(_xlfn.XLOOKUP(B1620,'RES TECH'!$M:$M,'RES TECH'!$C:$C)="Upper-middle Income",IF(G1620&gt;1,IF(G1620&gt;3,0.15,0.12),0.06),IF(_xlfn.XLOOKUP(B1620,'RES TECH'!$M:$M,'RES TECH'!$C:$C)="High Income",IF(G1620&gt;1,IF(G1620&gt;3,0.08,0.06),0.03))))))</f>
        <v>0.12</v>
      </c>
    </row>
    <row r="1621" spans="2:13" x14ac:dyDescent="0.25">
      <c r="B1621" t="str">
        <f>IF('RES TECH'!N1617=1,'RES TECH'!M1617,"*")</f>
        <v>RESHOULONewSHAHP1ELC20</v>
      </c>
      <c r="C1621" t="str">
        <f>IF(B1621="*","*",_xlfn.XLOOKUP(B1621,'RES TECH'!M:M,'RES TECH'!K:K))</f>
        <v>RESELC</v>
      </c>
      <c r="D1621" t="str">
        <f>IF(B1621="*","*",_xlfn.XLOOKUP(B1621,'RES TECH'!M:M,'RES TECH'!L:L))</f>
        <v>RESHOULONewSHEUE</v>
      </c>
      <c r="E1621">
        <f>IF(B1621="*","*",_xlfn.XLOOKUP(B1621,'RES TECH'!M:M,'RES TECH'!O:O))</f>
        <v>2020</v>
      </c>
      <c r="F1621" s="12">
        <f>IF(B1621="*","*",_xlfn.XLOOKUP(B1621,'RES TECH'!M:M,'RES TECH'!Y:Y))</f>
        <v>16</v>
      </c>
      <c r="G1621" s="12">
        <f>IF(B1621="*","*",_xlfn.XLOOKUP(B1621,'RES TECH'!M:M,'RES TECH'!V:V))</f>
        <v>2.4032825322391562</v>
      </c>
      <c r="H1621">
        <f>IF(B1621="*","*",_xlfn.XLOOKUP(B1621,'RES TECH'!M:M,'RES TECH'!AA:AA))</f>
        <v>31.536000000000001</v>
      </c>
      <c r="I1621" s="12">
        <f>IF(B1621="*","*",_xlfn.XLOOKUP(B1621,'RES TECH'!M:M,'RES TECH'!Z:Z))</f>
        <v>9.0305172134094655E-2</v>
      </c>
      <c r="J1621" s="12">
        <f>IF(B1621="*","*",_xlfn.XLOOKUP(B1621,'RES TECH'!M:M,'RES TECH'!S:S))</f>
        <v>196.50837403981049</v>
      </c>
      <c r="K1621" s="12">
        <f t="shared" si="50"/>
        <v>9.8254187019905252</v>
      </c>
      <c r="L1621" s="12">
        <f t="shared" si="51"/>
        <v>0.4912709350995263</v>
      </c>
      <c r="M1621">
        <f>IF(B1621="*","*",IF(_xlfn.XLOOKUP(B1621,'RES TECH'!$M:$M,'RES TECH'!$C:$C)="Low Income",IF(G1621&gt;1,IF(G1621&gt;3,0.3,0.24),0.12),IF(_xlfn.XLOOKUP(B1621,'RES TECH'!$M:$M,'RES TECH'!$C:$C)="Lower-middle Income",IF(G1621&gt;1,IF(G1621&gt;3,0.23,0.18),0.09),IF(_xlfn.XLOOKUP(B1621,'RES TECH'!$M:$M,'RES TECH'!$C:$C)="Upper-middle Income",IF(G1621&gt;1,IF(G1621&gt;3,0.15,0.12),0.06),IF(_xlfn.XLOOKUP(B1621,'RES TECH'!$M:$M,'RES TECH'!$C:$C)="High Income",IF(G1621&gt;1,IF(G1621&gt;3,0.08,0.06),0.03))))))</f>
        <v>0.24</v>
      </c>
    </row>
    <row r="1622" spans="2:13" x14ac:dyDescent="0.25">
      <c r="B1622" t="str">
        <f>IF('RES TECH'!N1618=1,'RES TECH'!M1618,"*")</f>
        <v>RESHOULONewSHAHP1ELC23</v>
      </c>
      <c r="C1622" t="str">
        <f>IF(B1622="*","*",_xlfn.XLOOKUP(B1622,'RES TECH'!M:M,'RES TECH'!K:K))</f>
        <v>RESELC</v>
      </c>
      <c r="D1622" t="str">
        <f>IF(B1622="*","*",_xlfn.XLOOKUP(B1622,'RES TECH'!M:M,'RES TECH'!L:L))</f>
        <v>RESHOULONewSHEUE</v>
      </c>
      <c r="E1622">
        <f>IF(B1622="*","*",_xlfn.XLOOKUP(B1622,'RES TECH'!M:M,'RES TECH'!O:O))</f>
        <v>2023</v>
      </c>
      <c r="F1622" s="12">
        <f>IF(B1622="*","*",_xlfn.XLOOKUP(B1622,'RES TECH'!M:M,'RES TECH'!Y:Y))</f>
        <v>16</v>
      </c>
      <c r="G1622" s="12">
        <f>IF(B1622="*","*",_xlfn.XLOOKUP(B1622,'RES TECH'!M:M,'RES TECH'!V:V))</f>
        <v>2.4032825322391562</v>
      </c>
      <c r="H1622">
        <f>IF(B1622="*","*",_xlfn.XLOOKUP(B1622,'RES TECH'!M:M,'RES TECH'!AA:AA))</f>
        <v>31.536000000000001</v>
      </c>
      <c r="I1622" s="12">
        <f>IF(B1622="*","*",_xlfn.XLOOKUP(B1622,'RES TECH'!M:M,'RES TECH'!Z:Z))</f>
        <v>9.0305172134094655E-2</v>
      </c>
      <c r="J1622" s="12">
        <f>IF(B1622="*","*",_xlfn.XLOOKUP(B1622,'RES TECH'!M:M,'RES TECH'!S:S))</f>
        <v>196.50837403981049</v>
      </c>
      <c r="K1622" s="12">
        <f t="shared" si="50"/>
        <v>9.8254187019905252</v>
      </c>
      <c r="L1622" s="12">
        <f t="shared" si="51"/>
        <v>0.4912709350995263</v>
      </c>
      <c r="M1622">
        <f>IF(B1622="*","*",IF(_xlfn.XLOOKUP(B1622,'RES TECH'!$M:$M,'RES TECH'!$C:$C)="Low Income",IF(G1622&gt;1,IF(G1622&gt;3,0.3,0.24),0.12),IF(_xlfn.XLOOKUP(B1622,'RES TECH'!$M:$M,'RES TECH'!$C:$C)="Lower-middle Income",IF(G1622&gt;1,IF(G1622&gt;3,0.23,0.18),0.09),IF(_xlfn.XLOOKUP(B1622,'RES TECH'!$M:$M,'RES TECH'!$C:$C)="Upper-middle Income",IF(G1622&gt;1,IF(G1622&gt;3,0.15,0.12),0.06),IF(_xlfn.XLOOKUP(B1622,'RES TECH'!$M:$M,'RES TECH'!$C:$C)="High Income",IF(G1622&gt;1,IF(G1622&gt;3,0.08,0.06),0.03))))))</f>
        <v>0.24</v>
      </c>
    </row>
    <row r="1623" spans="2:13" x14ac:dyDescent="0.25">
      <c r="B1623" t="str">
        <f>IF('RES TECH'!N1619=1,'RES TECH'!M1619,"*")</f>
        <v>RESHOULONewSHAHP2ELC20</v>
      </c>
      <c r="C1623" t="str">
        <f>IF(B1623="*","*",_xlfn.XLOOKUP(B1623,'RES TECH'!M:M,'RES TECH'!K:K))</f>
        <v>RESELC</v>
      </c>
      <c r="D1623" t="str">
        <f>IF(B1623="*","*",_xlfn.XLOOKUP(B1623,'RES TECH'!M:M,'RES TECH'!L:L))</f>
        <v>RESHOULONewSHEUE</v>
      </c>
      <c r="E1623">
        <f>IF(B1623="*","*",_xlfn.XLOOKUP(B1623,'RES TECH'!M:M,'RES TECH'!O:O))</f>
        <v>2020</v>
      </c>
      <c r="F1623" s="12">
        <f>IF(B1623="*","*",_xlfn.XLOOKUP(B1623,'RES TECH'!M:M,'RES TECH'!Y:Y))</f>
        <v>16</v>
      </c>
      <c r="G1623" s="12">
        <f>IF(B1623="*","*",_xlfn.XLOOKUP(B1623,'RES TECH'!M:M,'RES TECH'!V:V))</f>
        <v>2.5205158264947238</v>
      </c>
      <c r="H1623">
        <f>IF(B1623="*","*",_xlfn.XLOOKUP(B1623,'RES TECH'!M:M,'RES TECH'!AA:AA))</f>
        <v>31.536000000000001</v>
      </c>
      <c r="I1623" s="12">
        <f>IF(B1623="*","*",_xlfn.XLOOKUP(B1623,'RES TECH'!M:M,'RES TECH'!Z:Z))</f>
        <v>9.0305172134094655E-2</v>
      </c>
      <c r="J1623" s="12">
        <f>IF(B1623="*","*",_xlfn.XLOOKUP(B1623,'RES TECH'!M:M,'RES TECH'!S:S))</f>
        <v>206.63767167072851</v>
      </c>
      <c r="K1623" s="12">
        <f t="shared" si="50"/>
        <v>10.331883583536426</v>
      </c>
      <c r="L1623" s="12">
        <f t="shared" si="51"/>
        <v>0.51659417917682127</v>
      </c>
      <c r="M1623">
        <f>IF(B1623="*","*",IF(_xlfn.XLOOKUP(B1623,'RES TECH'!$M:$M,'RES TECH'!$C:$C)="Low Income",IF(G1623&gt;1,IF(G1623&gt;3,0.3,0.24),0.12),IF(_xlfn.XLOOKUP(B1623,'RES TECH'!$M:$M,'RES TECH'!$C:$C)="Lower-middle Income",IF(G1623&gt;1,IF(G1623&gt;3,0.23,0.18),0.09),IF(_xlfn.XLOOKUP(B1623,'RES TECH'!$M:$M,'RES TECH'!$C:$C)="Upper-middle Income",IF(G1623&gt;1,IF(G1623&gt;3,0.15,0.12),0.06),IF(_xlfn.XLOOKUP(B1623,'RES TECH'!$M:$M,'RES TECH'!$C:$C)="High Income",IF(G1623&gt;1,IF(G1623&gt;3,0.08,0.06),0.03))))))</f>
        <v>0.24</v>
      </c>
    </row>
    <row r="1624" spans="2:13" x14ac:dyDescent="0.25">
      <c r="B1624" t="str">
        <f>IF('RES TECH'!N1620=1,'RES TECH'!M1620,"*")</f>
        <v>RESHOULONewSHAHP2ELC23</v>
      </c>
      <c r="C1624" t="str">
        <f>IF(B1624="*","*",_xlfn.XLOOKUP(B1624,'RES TECH'!M:M,'RES TECH'!K:K))</f>
        <v>RESELC</v>
      </c>
      <c r="D1624" t="str">
        <f>IF(B1624="*","*",_xlfn.XLOOKUP(B1624,'RES TECH'!M:M,'RES TECH'!L:L))</f>
        <v>RESHOULONewSHEUE</v>
      </c>
      <c r="E1624">
        <f>IF(B1624="*","*",_xlfn.XLOOKUP(B1624,'RES TECH'!M:M,'RES TECH'!O:O))</f>
        <v>2023</v>
      </c>
      <c r="F1624" s="12">
        <f>IF(B1624="*","*",_xlfn.XLOOKUP(B1624,'RES TECH'!M:M,'RES TECH'!Y:Y))</f>
        <v>16</v>
      </c>
      <c r="G1624" s="12">
        <f>IF(B1624="*","*",_xlfn.XLOOKUP(B1624,'RES TECH'!M:M,'RES TECH'!V:V))</f>
        <v>2.5791324736225092</v>
      </c>
      <c r="H1624">
        <f>IF(B1624="*","*",_xlfn.XLOOKUP(B1624,'RES TECH'!M:M,'RES TECH'!AA:AA))</f>
        <v>31.536000000000001</v>
      </c>
      <c r="I1624" s="12">
        <f>IF(B1624="*","*",_xlfn.XLOOKUP(B1624,'RES TECH'!M:M,'RES TECH'!Z:Z))</f>
        <v>9.0305172134094655E-2</v>
      </c>
      <c r="J1624" s="12">
        <f>IF(B1624="*","*",_xlfn.XLOOKUP(B1624,'RES TECH'!M:M,'RES TECH'!S:S))</f>
        <v>208.66353119691209</v>
      </c>
      <c r="K1624" s="12">
        <f t="shared" si="50"/>
        <v>10.433176559845606</v>
      </c>
      <c r="L1624" s="12">
        <f t="shared" si="51"/>
        <v>0.52165882799228036</v>
      </c>
      <c r="M1624">
        <f>IF(B1624="*","*",IF(_xlfn.XLOOKUP(B1624,'RES TECH'!$M:$M,'RES TECH'!$C:$C)="Low Income",IF(G1624&gt;1,IF(G1624&gt;3,0.3,0.24),0.12),IF(_xlfn.XLOOKUP(B1624,'RES TECH'!$M:$M,'RES TECH'!$C:$C)="Lower-middle Income",IF(G1624&gt;1,IF(G1624&gt;3,0.23,0.18),0.09),IF(_xlfn.XLOOKUP(B1624,'RES TECH'!$M:$M,'RES TECH'!$C:$C)="Upper-middle Income",IF(G1624&gt;1,IF(G1624&gt;3,0.15,0.12),0.06),IF(_xlfn.XLOOKUP(B1624,'RES TECH'!$M:$M,'RES TECH'!$C:$C)="High Income",IF(G1624&gt;1,IF(G1624&gt;3,0.08,0.06),0.03))))))</f>
        <v>0.24</v>
      </c>
    </row>
    <row r="1625" spans="2:13" x14ac:dyDescent="0.25">
      <c r="B1625" t="str">
        <f>IF('RES TECH'!N1621=1,'RES TECH'!M1621,"*")</f>
        <v>RESHOULONewSHAHP3ELC20</v>
      </c>
      <c r="C1625" t="str">
        <f>IF(B1625="*","*",_xlfn.XLOOKUP(B1625,'RES TECH'!M:M,'RES TECH'!K:K))</f>
        <v>RESELC</v>
      </c>
      <c r="D1625" t="str">
        <f>IF(B1625="*","*",_xlfn.XLOOKUP(B1625,'RES TECH'!M:M,'RES TECH'!L:L))</f>
        <v>RESHOULONewSHEUE</v>
      </c>
      <c r="E1625">
        <f>IF(B1625="*","*",_xlfn.XLOOKUP(B1625,'RES TECH'!M:M,'RES TECH'!O:O))</f>
        <v>2020</v>
      </c>
      <c r="F1625" s="12">
        <f>IF(B1625="*","*",_xlfn.XLOOKUP(B1625,'RES TECH'!M:M,'RES TECH'!Y:Y))</f>
        <v>16</v>
      </c>
      <c r="G1625" s="12">
        <f>IF(B1625="*","*",_xlfn.XLOOKUP(B1625,'RES TECH'!M:M,'RES TECH'!V:V))</f>
        <v>2.4912075029308318</v>
      </c>
      <c r="H1625">
        <f>IF(B1625="*","*",_xlfn.XLOOKUP(B1625,'RES TECH'!M:M,'RES TECH'!AA:AA))</f>
        <v>31.536000000000001</v>
      </c>
      <c r="I1625" s="12">
        <f>IF(B1625="*","*",_xlfn.XLOOKUP(B1625,'RES TECH'!M:M,'RES TECH'!Z:Z))</f>
        <v>9.0305172134094655E-2</v>
      </c>
      <c r="J1625" s="12">
        <f>IF(B1625="*","*",_xlfn.XLOOKUP(B1625,'RES TECH'!M:M,'RES TECH'!S:S))</f>
        <v>200.56009309217771</v>
      </c>
      <c r="K1625" s="12">
        <f t="shared" si="50"/>
        <v>10.028004654608885</v>
      </c>
      <c r="L1625" s="12">
        <f t="shared" si="51"/>
        <v>0.50140023273044432</v>
      </c>
      <c r="M1625">
        <f>IF(B1625="*","*",IF(_xlfn.XLOOKUP(B1625,'RES TECH'!$M:$M,'RES TECH'!$C:$C)="Low Income",IF(G1625&gt;1,IF(G1625&gt;3,0.3,0.24),0.12),IF(_xlfn.XLOOKUP(B1625,'RES TECH'!$M:$M,'RES TECH'!$C:$C)="Lower-middle Income",IF(G1625&gt;1,IF(G1625&gt;3,0.23,0.18),0.09),IF(_xlfn.XLOOKUP(B1625,'RES TECH'!$M:$M,'RES TECH'!$C:$C)="Upper-middle Income",IF(G1625&gt;1,IF(G1625&gt;3,0.15,0.12),0.06),IF(_xlfn.XLOOKUP(B1625,'RES TECH'!$M:$M,'RES TECH'!$C:$C)="High Income",IF(G1625&gt;1,IF(G1625&gt;3,0.08,0.06),0.03))))))</f>
        <v>0.24</v>
      </c>
    </row>
    <row r="1626" spans="2:13" x14ac:dyDescent="0.25">
      <c r="B1626" t="str">
        <f>IF('RES TECH'!N1622=1,'RES TECH'!M1622,"*")</f>
        <v>RESHOULONewSHAHP3ELC22</v>
      </c>
      <c r="C1626" t="str">
        <f>IF(B1626="*","*",_xlfn.XLOOKUP(B1626,'RES TECH'!M:M,'RES TECH'!K:K))</f>
        <v>RESELC</v>
      </c>
      <c r="D1626" t="str">
        <f>IF(B1626="*","*",_xlfn.XLOOKUP(B1626,'RES TECH'!M:M,'RES TECH'!L:L))</f>
        <v>RESHOULONewSHEUE</v>
      </c>
      <c r="E1626">
        <f>IF(B1626="*","*",_xlfn.XLOOKUP(B1626,'RES TECH'!M:M,'RES TECH'!O:O))</f>
        <v>2022</v>
      </c>
      <c r="F1626" s="12">
        <f>IF(B1626="*","*",_xlfn.XLOOKUP(B1626,'RES TECH'!M:M,'RES TECH'!Y:Y))</f>
        <v>16</v>
      </c>
      <c r="G1626" s="12">
        <f>IF(B1626="*","*",_xlfn.XLOOKUP(B1626,'RES TECH'!M:M,'RES TECH'!V:V))</f>
        <v>2.4912075029308318</v>
      </c>
      <c r="H1626">
        <f>IF(B1626="*","*",_xlfn.XLOOKUP(B1626,'RES TECH'!M:M,'RES TECH'!AA:AA))</f>
        <v>31.536000000000001</v>
      </c>
      <c r="I1626" s="12">
        <f>IF(B1626="*","*",_xlfn.XLOOKUP(B1626,'RES TECH'!M:M,'RES TECH'!Z:Z))</f>
        <v>9.0305172134094655E-2</v>
      </c>
      <c r="J1626" s="12">
        <f>IF(B1626="*","*",_xlfn.XLOOKUP(B1626,'RES TECH'!M:M,'RES TECH'!S:S))</f>
        <v>200.56009309217771</v>
      </c>
      <c r="K1626" s="12">
        <f t="shared" si="50"/>
        <v>10.028004654608885</v>
      </c>
      <c r="L1626" s="12">
        <f t="shared" si="51"/>
        <v>0.50140023273044432</v>
      </c>
      <c r="M1626">
        <f>IF(B1626="*","*",IF(_xlfn.XLOOKUP(B1626,'RES TECH'!$M:$M,'RES TECH'!$C:$C)="Low Income",IF(G1626&gt;1,IF(G1626&gt;3,0.3,0.24),0.12),IF(_xlfn.XLOOKUP(B1626,'RES TECH'!$M:$M,'RES TECH'!$C:$C)="Lower-middle Income",IF(G1626&gt;1,IF(G1626&gt;3,0.23,0.18),0.09),IF(_xlfn.XLOOKUP(B1626,'RES TECH'!$M:$M,'RES TECH'!$C:$C)="Upper-middle Income",IF(G1626&gt;1,IF(G1626&gt;3,0.15,0.12),0.06),IF(_xlfn.XLOOKUP(B1626,'RES TECH'!$M:$M,'RES TECH'!$C:$C)="High Income",IF(G1626&gt;1,IF(G1626&gt;3,0.08,0.06),0.03))))))</f>
        <v>0.24</v>
      </c>
    </row>
    <row r="1627" spans="2:13" x14ac:dyDescent="0.25">
      <c r="B1627" t="str">
        <f>IF('RES TECH'!N1623=1,'RES TECH'!M1623,"*")</f>
        <v>RESHOULONewSHAHP3ELC23</v>
      </c>
      <c r="C1627" t="str">
        <f>IF(B1627="*","*",_xlfn.XLOOKUP(B1627,'RES TECH'!M:M,'RES TECH'!K:K))</f>
        <v>RESELC</v>
      </c>
      <c r="D1627" t="str">
        <f>IF(B1627="*","*",_xlfn.XLOOKUP(B1627,'RES TECH'!M:M,'RES TECH'!L:L))</f>
        <v>RESHOULONewSHEUE</v>
      </c>
      <c r="E1627">
        <f>IF(B1627="*","*",_xlfn.XLOOKUP(B1627,'RES TECH'!M:M,'RES TECH'!O:O))</f>
        <v>2023</v>
      </c>
      <c r="F1627" s="12">
        <f>IF(B1627="*","*",_xlfn.XLOOKUP(B1627,'RES TECH'!M:M,'RES TECH'!Y:Y))</f>
        <v>16</v>
      </c>
      <c r="G1627" s="12">
        <f>IF(B1627="*","*",_xlfn.XLOOKUP(B1627,'RES TECH'!M:M,'RES TECH'!V:V))</f>
        <v>2.6963657678780768</v>
      </c>
      <c r="H1627">
        <f>IF(B1627="*","*",_xlfn.XLOOKUP(B1627,'RES TECH'!M:M,'RES TECH'!AA:AA))</f>
        <v>31.536000000000001</v>
      </c>
      <c r="I1627" s="12">
        <f>IF(B1627="*","*",_xlfn.XLOOKUP(B1627,'RES TECH'!M:M,'RES TECH'!Z:Z))</f>
        <v>9.0305172134094655E-2</v>
      </c>
      <c r="J1627" s="12">
        <f>IF(B1627="*","*",_xlfn.XLOOKUP(B1627,'RES TECH'!M:M,'RES TECH'!S:S))</f>
        <v>217.07680664094531</v>
      </c>
      <c r="K1627" s="12">
        <f t="shared" si="50"/>
        <v>10.853840332047266</v>
      </c>
      <c r="L1627" s="12">
        <f t="shared" si="51"/>
        <v>0.54269201660236333</v>
      </c>
      <c r="M1627">
        <f>IF(B1627="*","*",IF(_xlfn.XLOOKUP(B1627,'RES TECH'!$M:$M,'RES TECH'!$C:$C)="Low Income",IF(G1627&gt;1,IF(G1627&gt;3,0.3,0.24),0.12),IF(_xlfn.XLOOKUP(B1627,'RES TECH'!$M:$M,'RES TECH'!$C:$C)="Lower-middle Income",IF(G1627&gt;1,IF(G1627&gt;3,0.23,0.18),0.09),IF(_xlfn.XLOOKUP(B1627,'RES TECH'!$M:$M,'RES TECH'!$C:$C)="Upper-middle Income",IF(G1627&gt;1,IF(G1627&gt;3,0.15,0.12),0.06),IF(_xlfn.XLOOKUP(B1627,'RES TECH'!$M:$M,'RES TECH'!$C:$C)="High Income",IF(G1627&gt;1,IF(G1627&gt;3,0.08,0.06),0.03))))))</f>
        <v>0.24</v>
      </c>
    </row>
    <row r="1628" spans="2:13" x14ac:dyDescent="0.25">
      <c r="B1628" t="str">
        <f>IF('RES TECH'!N1624=1,'RES TECH'!M1624,"*")</f>
        <v>RESHOULONewSHAHP4ELC20</v>
      </c>
      <c r="C1628" t="str">
        <f>IF(B1628="*","*",_xlfn.XLOOKUP(B1628,'RES TECH'!M:M,'RES TECH'!K:K))</f>
        <v>RESELC</v>
      </c>
      <c r="D1628" t="str">
        <f>IF(B1628="*","*",_xlfn.XLOOKUP(B1628,'RES TECH'!M:M,'RES TECH'!L:L))</f>
        <v>RESHOULONewSHEUE</v>
      </c>
      <c r="E1628">
        <f>IF(B1628="*","*",_xlfn.XLOOKUP(B1628,'RES TECH'!M:M,'RES TECH'!O:O))</f>
        <v>2020</v>
      </c>
      <c r="F1628" s="12">
        <f>IF(B1628="*","*",_xlfn.XLOOKUP(B1628,'RES TECH'!M:M,'RES TECH'!Y:Y))</f>
        <v>16</v>
      </c>
      <c r="G1628" s="12">
        <f>IF(B1628="*","*",_xlfn.XLOOKUP(B1628,'RES TECH'!M:M,'RES TECH'!V:V))</f>
        <v>2.6377491207502932</v>
      </c>
      <c r="H1628">
        <f>IF(B1628="*","*",_xlfn.XLOOKUP(B1628,'RES TECH'!M:M,'RES TECH'!AA:AA))</f>
        <v>31.536000000000001</v>
      </c>
      <c r="I1628" s="12">
        <f>IF(B1628="*","*",_xlfn.XLOOKUP(B1628,'RES TECH'!M:M,'RES TECH'!Z:Z))</f>
        <v>9.0305172134094655E-2</v>
      </c>
      <c r="J1628" s="12">
        <f>IF(B1628="*","*",_xlfn.XLOOKUP(B1628,'RES TECH'!M:M,'RES TECH'!S:S))</f>
        <v>247.15486219440081</v>
      </c>
      <c r="K1628" s="12">
        <f t="shared" si="50"/>
        <v>12.35774310972004</v>
      </c>
      <c r="L1628" s="12">
        <f t="shared" si="51"/>
        <v>0.61788715548600204</v>
      </c>
      <c r="M1628">
        <f>IF(B1628="*","*",IF(_xlfn.XLOOKUP(B1628,'RES TECH'!$M:$M,'RES TECH'!$C:$C)="Low Income",IF(G1628&gt;1,IF(G1628&gt;3,0.3,0.24),0.12),IF(_xlfn.XLOOKUP(B1628,'RES TECH'!$M:$M,'RES TECH'!$C:$C)="Lower-middle Income",IF(G1628&gt;1,IF(G1628&gt;3,0.23,0.18),0.09),IF(_xlfn.XLOOKUP(B1628,'RES TECH'!$M:$M,'RES TECH'!$C:$C)="Upper-middle Income",IF(G1628&gt;1,IF(G1628&gt;3,0.15,0.12),0.06),IF(_xlfn.XLOOKUP(B1628,'RES TECH'!$M:$M,'RES TECH'!$C:$C)="High Income",IF(G1628&gt;1,IF(G1628&gt;3,0.08,0.06),0.03))))))</f>
        <v>0.24</v>
      </c>
    </row>
    <row r="1629" spans="2:13" x14ac:dyDescent="0.25">
      <c r="B1629" t="str">
        <f>IF('RES TECH'!N1625=1,'RES TECH'!M1625,"*")</f>
        <v>RESHOULONewSHAHP4ELC22</v>
      </c>
      <c r="C1629" t="str">
        <f>IF(B1629="*","*",_xlfn.XLOOKUP(B1629,'RES TECH'!M:M,'RES TECH'!K:K))</f>
        <v>RESELC</v>
      </c>
      <c r="D1629" t="str">
        <f>IF(B1629="*","*",_xlfn.XLOOKUP(B1629,'RES TECH'!M:M,'RES TECH'!L:L))</f>
        <v>RESHOULONewSHEUE</v>
      </c>
      <c r="E1629">
        <f>IF(B1629="*","*",_xlfn.XLOOKUP(B1629,'RES TECH'!M:M,'RES TECH'!O:O))</f>
        <v>2022</v>
      </c>
      <c r="F1629" s="12">
        <f>IF(B1629="*","*",_xlfn.XLOOKUP(B1629,'RES TECH'!M:M,'RES TECH'!Y:Y))</f>
        <v>16</v>
      </c>
      <c r="G1629" s="12">
        <f>IF(B1629="*","*",_xlfn.XLOOKUP(B1629,'RES TECH'!M:M,'RES TECH'!V:V))</f>
        <v>2.9308323563892151</v>
      </c>
      <c r="H1629">
        <f>IF(B1629="*","*",_xlfn.XLOOKUP(B1629,'RES TECH'!M:M,'RES TECH'!AA:AA))</f>
        <v>31.536000000000001</v>
      </c>
      <c r="I1629" s="12">
        <f>IF(B1629="*","*",_xlfn.XLOOKUP(B1629,'RES TECH'!M:M,'RES TECH'!Z:Z))</f>
        <v>9.0305172134094655E-2</v>
      </c>
      <c r="J1629" s="12">
        <f>IF(B1629="*","*",_xlfn.XLOOKUP(B1629,'RES TECH'!M:M,'RES TECH'!S:S))</f>
        <v>260.16301283621141</v>
      </c>
      <c r="K1629" s="12">
        <f t="shared" si="50"/>
        <v>13.008150641810571</v>
      </c>
      <c r="L1629" s="12">
        <f t="shared" si="51"/>
        <v>0.6504075320905286</v>
      </c>
      <c r="M1629">
        <f>IF(B1629="*","*",IF(_xlfn.XLOOKUP(B1629,'RES TECH'!$M:$M,'RES TECH'!$C:$C)="Low Income",IF(G1629&gt;1,IF(G1629&gt;3,0.3,0.24),0.12),IF(_xlfn.XLOOKUP(B1629,'RES TECH'!$M:$M,'RES TECH'!$C:$C)="Lower-middle Income",IF(G1629&gt;1,IF(G1629&gt;3,0.23,0.18),0.09),IF(_xlfn.XLOOKUP(B1629,'RES TECH'!$M:$M,'RES TECH'!$C:$C)="Upper-middle Income",IF(G1629&gt;1,IF(G1629&gt;3,0.15,0.12),0.06),IF(_xlfn.XLOOKUP(B1629,'RES TECH'!$M:$M,'RES TECH'!$C:$C)="High Income",IF(G1629&gt;1,IF(G1629&gt;3,0.08,0.06),0.03))))))</f>
        <v>0.24</v>
      </c>
    </row>
    <row r="1630" spans="2:13" x14ac:dyDescent="0.25">
      <c r="B1630" t="str">
        <f>IF('RES TECH'!N1626=1,'RES TECH'!M1626,"*")</f>
        <v>RESHOULONewSHGHP1ELC20</v>
      </c>
      <c r="C1630" t="str">
        <f>IF(B1630="*","*",_xlfn.XLOOKUP(B1630,'RES TECH'!M:M,'RES TECH'!K:K))</f>
        <v>RESELC</v>
      </c>
      <c r="D1630" t="str">
        <f>IF(B1630="*","*",_xlfn.XLOOKUP(B1630,'RES TECH'!M:M,'RES TECH'!L:L))</f>
        <v>RESHOULONewSHEUE</v>
      </c>
      <c r="E1630">
        <f>IF(B1630="*","*",_xlfn.XLOOKUP(B1630,'RES TECH'!M:M,'RES TECH'!O:O))</f>
        <v>2020</v>
      </c>
      <c r="F1630" s="12">
        <f>IF(B1630="*","*",_xlfn.XLOOKUP(B1630,'RES TECH'!M:M,'RES TECH'!Y:Y))</f>
        <v>15</v>
      </c>
      <c r="G1630" s="12">
        <f>IF(B1630="*","*",_xlfn.XLOOKUP(B1630,'RES TECH'!M:M,'RES TECH'!V:V))</f>
        <v>3.2</v>
      </c>
      <c r="H1630">
        <f>IF(B1630="*","*",_xlfn.XLOOKUP(B1630,'RES TECH'!M:M,'RES TECH'!AA:AA))</f>
        <v>31.536000000000001</v>
      </c>
      <c r="I1630" s="12">
        <f>IF(B1630="*","*",_xlfn.XLOOKUP(B1630,'RES TECH'!M:M,'RES TECH'!Z:Z))</f>
        <v>9.0305172134094655E-2</v>
      </c>
      <c r="J1630" s="12">
        <f>IF(B1630="*","*",_xlfn.XLOOKUP(B1630,'RES TECH'!M:M,'RES TECH'!S:S))</f>
        <v>632.06817216928721</v>
      </c>
      <c r="K1630" s="12">
        <f t="shared" si="50"/>
        <v>31.603408608464363</v>
      </c>
      <c r="L1630" s="12">
        <f t="shared" si="51"/>
        <v>1.5801704304232183</v>
      </c>
      <c r="M1630">
        <f>IF(B1630="*","*",IF(_xlfn.XLOOKUP(B1630,'RES TECH'!$M:$M,'RES TECH'!$C:$C)="Low Income",IF(G1630&gt;1,IF(G1630&gt;3,0.3,0.24),0.12),IF(_xlfn.XLOOKUP(B1630,'RES TECH'!$M:$M,'RES TECH'!$C:$C)="Lower-middle Income",IF(G1630&gt;1,IF(G1630&gt;3,0.23,0.18),0.09),IF(_xlfn.XLOOKUP(B1630,'RES TECH'!$M:$M,'RES TECH'!$C:$C)="Upper-middle Income",IF(G1630&gt;1,IF(G1630&gt;3,0.15,0.12),0.06),IF(_xlfn.XLOOKUP(B1630,'RES TECH'!$M:$M,'RES TECH'!$C:$C)="High Income",IF(G1630&gt;1,IF(G1630&gt;3,0.08,0.06),0.03))))))</f>
        <v>0.3</v>
      </c>
    </row>
    <row r="1631" spans="2:13" x14ac:dyDescent="0.25">
      <c r="B1631" t="str">
        <f>IF('RES TECH'!N1627=1,'RES TECH'!M1627,"*")</f>
        <v>RESHOULONewSHGHP2ELC20</v>
      </c>
      <c r="C1631" t="str">
        <f>IF(B1631="*","*",_xlfn.XLOOKUP(B1631,'RES TECH'!M:M,'RES TECH'!K:K))</f>
        <v>RESELC</v>
      </c>
      <c r="D1631" t="str">
        <f>IF(B1631="*","*",_xlfn.XLOOKUP(B1631,'RES TECH'!M:M,'RES TECH'!L:L))</f>
        <v>RESHOULONewSHEUE</v>
      </c>
      <c r="E1631">
        <f>IF(B1631="*","*",_xlfn.XLOOKUP(B1631,'RES TECH'!M:M,'RES TECH'!O:O))</f>
        <v>2020</v>
      </c>
      <c r="F1631" s="12">
        <f>IF(B1631="*","*",_xlfn.XLOOKUP(B1631,'RES TECH'!M:M,'RES TECH'!Y:Y))</f>
        <v>15</v>
      </c>
      <c r="G1631" s="12">
        <f>IF(B1631="*","*",_xlfn.XLOOKUP(B1631,'RES TECH'!M:M,'RES TECH'!V:V))</f>
        <v>3.7</v>
      </c>
      <c r="H1631">
        <f>IF(B1631="*","*",_xlfn.XLOOKUP(B1631,'RES TECH'!M:M,'RES TECH'!AA:AA))</f>
        <v>31.536000000000001</v>
      </c>
      <c r="I1631" s="12">
        <f>IF(B1631="*","*",_xlfn.XLOOKUP(B1631,'RES TECH'!M:M,'RES TECH'!Z:Z))</f>
        <v>9.0305172134094655E-2</v>
      </c>
      <c r="J1631" s="12">
        <f>IF(B1631="*","*",_xlfn.XLOOKUP(B1631,'RES TECH'!M:M,'RES TECH'!S:S))</f>
        <v>654.35262695730705</v>
      </c>
      <c r="K1631" s="12">
        <f t="shared" si="50"/>
        <v>32.717631347865357</v>
      </c>
      <c r="L1631" s="12">
        <f t="shared" si="51"/>
        <v>1.6358815673932678</v>
      </c>
      <c r="M1631">
        <f>IF(B1631="*","*",IF(_xlfn.XLOOKUP(B1631,'RES TECH'!$M:$M,'RES TECH'!$C:$C)="Low Income",IF(G1631&gt;1,IF(G1631&gt;3,0.3,0.24),0.12),IF(_xlfn.XLOOKUP(B1631,'RES TECH'!$M:$M,'RES TECH'!$C:$C)="Lower-middle Income",IF(G1631&gt;1,IF(G1631&gt;3,0.23,0.18),0.09),IF(_xlfn.XLOOKUP(B1631,'RES TECH'!$M:$M,'RES TECH'!$C:$C)="Upper-middle Income",IF(G1631&gt;1,IF(G1631&gt;3,0.15,0.12),0.06),IF(_xlfn.XLOOKUP(B1631,'RES TECH'!$M:$M,'RES TECH'!$C:$C)="High Income",IF(G1631&gt;1,IF(G1631&gt;3,0.08,0.06),0.03))))))</f>
        <v>0.3</v>
      </c>
    </row>
    <row r="1632" spans="2:13" x14ac:dyDescent="0.25">
      <c r="B1632" t="str">
        <f>IF('RES TECH'!N1628=1,'RES TECH'!M1628,"*")</f>
        <v>*</v>
      </c>
      <c r="C1632" t="str">
        <f>IF(B1632="*","*",_xlfn.XLOOKUP(B1632,'RES TECH'!M:M,'RES TECH'!K:K))</f>
        <v>*</v>
      </c>
      <c r="D1632" t="str">
        <f>IF(B1632="*","*",_xlfn.XLOOKUP(B1632,'RES TECH'!M:M,'RES TECH'!L:L))</f>
        <v>*</v>
      </c>
      <c r="E1632" t="str">
        <f>IF(B1632="*","*",_xlfn.XLOOKUP(B1632,'RES TECH'!M:M,'RES TECH'!O:O))</f>
        <v>*</v>
      </c>
      <c r="F1632" s="12" t="str">
        <f>IF(B1632="*","*",_xlfn.XLOOKUP(B1632,'RES TECH'!M:M,'RES TECH'!Y:Y))</f>
        <v>*</v>
      </c>
      <c r="G1632" s="12" t="str">
        <f>IF(B1632="*","*",_xlfn.XLOOKUP(B1632,'RES TECH'!M:M,'RES TECH'!V:V))</f>
        <v>*</v>
      </c>
      <c r="H1632" t="str">
        <f>IF(B1632="*","*",_xlfn.XLOOKUP(B1632,'RES TECH'!M:M,'RES TECH'!AA:AA))</f>
        <v>*</v>
      </c>
      <c r="I1632" s="12" t="str">
        <f>IF(B1632="*","*",_xlfn.XLOOKUP(B1632,'RES TECH'!M:M,'RES TECH'!Z:Z))</f>
        <v>*</v>
      </c>
      <c r="J1632" s="12" t="str">
        <f>IF(B1632="*","*",_xlfn.XLOOKUP(B1632,'RES TECH'!M:M,'RES TECH'!S:S))</f>
        <v>*</v>
      </c>
      <c r="K1632" s="12" t="str">
        <f t="shared" si="50"/>
        <v>*</v>
      </c>
      <c r="L1632" s="12" t="str">
        <f t="shared" si="51"/>
        <v>*</v>
      </c>
      <c r="M1632" t="str">
        <f>IF(B1632="*","*",IF(_xlfn.XLOOKUP(B1632,'RES TECH'!$M:$M,'RES TECH'!$C:$C)="Low Income",IF(G1632&gt;1,IF(G1632&gt;3,0.3,0.24),0.12),IF(_xlfn.XLOOKUP(B1632,'RES TECH'!$M:$M,'RES TECH'!$C:$C)="Lower-middle Income",IF(G1632&gt;1,IF(G1632&gt;3,0.23,0.18),0.09),IF(_xlfn.XLOOKUP(B1632,'RES TECH'!$M:$M,'RES TECH'!$C:$C)="Upper-middle Income",IF(G1632&gt;1,IF(G1632&gt;3,0.15,0.12),0.06),IF(_xlfn.XLOOKUP(B1632,'RES TECH'!$M:$M,'RES TECH'!$C:$C)="High Income",IF(G1632&gt;1,IF(G1632&gt;3,0.08,0.06),0.03))))))</f>
        <v>*</v>
      </c>
    </row>
    <row r="1633" spans="2:13" x14ac:dyDescent="0.25">
      <c r="B1633" t="str">
        <f>IF('RES TECH'!N1629=1,'RES TECH'!M1629,"*")</f>
        <v>RESHOULONewSHGHP3ELC20</v>
      </c>
      <c r="C1633" t="str">
        <f>IF(B1633="*","*",_xlfn.XLOOKUP(B1633,'RES TECH'!M:M,'RES TECH'!K:K))</f>
        <v>RESELC</v>
      </c>
      <c r="D1633" t="str">
        <f>IF(B1633="*","*",_xlfn.XLOOKUP(B1633,'RES TECH'!M:M,'RES TECH'!L:L))</f>
        <v>RESHOULONewSHEUE</v>
      </c>
      <c r="E1633">
        <f>IF(B1633="*","*",_xlfn.XLOOKUP(B1633,'RES TECH'!M:M,'RES TECH'!O:O))</f>
        <v>2020</v>
      </c>
      <c r="F1633" s="12">
        <f>IF(B1633="*","*",_xlfn.XLOOKUP(B1633,'RES TECH'!M:M,'RES TECH'!Y:Y))</f>
        <v>15</v>
      </c>
      <c r="G1633" s="12">
        <f>IF(B1633="*","*",_xlfn.XLOOKUP(B1633,'RES TECH'!M:M,'RES TECH'!V:V))</f>
        <v>3.6</v>
      </c>
      <c r="H1633">
        <f>IF(B1633="*","*",_xlfn.XLOOKUP(B1633,'RES TECH'!M:M,'RES TECH'!AA:AA))</f>
        <v>31.536000000000001</v>
      </c>
      <c r="I1633" s="12">
        <f>IF(B1633="*","*",_xlfn.XLOOKUP(B1633,'RES TECH'!M:M,'RES TECH'!Z:Z))</f>
        <v>9.0305172134094655E-2</v>
      </c>
      <c r="J1633" s="12">
        <f>IF(B1633="*","*",_xlfn.XLOOKUP(B1633,'RES TECH'!M:M,'RES TECH'!S:S))</f>
        <v>654.35262695730705</v>
      </c>
      <c r="K1633" s="12">
        <f t="shared" si="50"/>
        <v>32.717631347865357</v>
      </c>
      <c r="L1633" s="12">
        <f t="shared" si="51"/>
        <v>1.6358815673932678</v>
      </c>
      <c r="M1633">
        <f>IF(B1633="*","*",IF(_xlfn.XLOOKUP(B1633,'RES TECH'!$M:$M,'RES TECH'!$C:$C)="Low Income",IF(G1633&gt;1,IF(G1633&gt;3,0.3,0.24),0.12),IF(_xlfn.XLOOKUP(B1633,'RES TECH'!$M:$M,'RES TECH'!$C:$C)="Lower-middle Income",IF(G1633&gt;1,IF(G1633&gt;3,0.23,0.18),0.09),IF(_xlfn.XLOOKUP(B1633,'RES TECH'!$M:$M,'RES TECH'!$C:$C)="Upper-middle Income",IF(G1633&gt;1,IF(G1633&gt;3,0.15,0.12),0.06),IF(_xlfn.XLOOKUP(B1633,'RES TECH'!$M:$M,'RES TECH'!$C:$C)="High Income",IF(G1633&gt;1,IF(G1633&gt;3,0.08,0.06),0.03))))))</f>
        <v>0.3</v>
      </c>
    </row>
    <row r="1634" spans="2:13" x14ac:dyDescent="0.25">
      <c r="B1634" t="str">
        <f>IF('RES TECH'!N1630=1,'RES TECH'!M1630,"*")</f>
        <v>RESHOULONewSHGHP3ELC22</v>
      </c>
      <c r="C1634" t="str">
        <f>IF(B1634="*","*",_xlfn.XLOOKUP(B1634,'RES TECH'!M:M,'RES TECH'!K:K))</f>
        <v>RESELC</v>
      </c>
      <c r="D1634" t="str">
        <f>IF(B1634="*","*",_xlfn.XLOOKUP(B1634,'RES TECH'!M:M,'RES TECH'!L:L))</f>
        <v>RESHOULONewSHEUE</v>
      </c>
      <c r="E1634">
        <f>IF(B1634="*","*",_xlfn.XLOOKUP(B1634,'RES TECH'!M:M,'RES TECH'!O:O))</f>
        <v>2022</v>
      </c>
      <c r="F1634" s="12">
        <f>IF(B1634="*","*",_xlfn.XLOOKUP(B1634,'RES TECH'!M:M,'RES TECH'!Y:Y))</f>
        <v>15</v>
      </c>
      <c r="G1634" s="12">
        <f>IF(B1634="*","*",_xlfn.XLOOKUP(B1634,'RES TECH'!M:M,'RES TECH'!V:V))</f>
        <v>3.6</v>
      </c>
      <c r="H1634">
        <f>IF(B1634="*","*",_xlfn.XLOOKUP(B1634,'RES TECH'!M:M,'RES TECH'!AA:AA))</f>
        <v>31.536000000000001</v>
      </c>
      <c r="I1634" s="12">
        <f>IF(B1634="*","*",_xlfn.XLOOKUP(B1634,'RES TECH'!M:M,'RES TECH'!Z:Z))</f>
        <v>9.0305172134094655E-2</v>
      </c>
      <c r="J1634" s="12">
        <f>IF(B1634="*","*",_xlfn.XLOOKUP(B1634,'RES TECH'!M:M,'RES TECH'!S:S))</f>
        <v>654.35262695730705</v>
      </c>
      <c r="K1634" s="12">
        <f t="shared" si="50"/>
        <v>32.717631347865357</v>
      </c>
      <c r="L1634" s="12">
        <f t="shared" si="51"/>
        <v>1.6358815673932678</v>
      </c>
      <c r="M1634">
        <f>IF(B1634="*","*",IF(_xlfn.XLOOKUP(B1634,'RES TECH'!$M:$M,'RES TECH'!$C:$C)="Low Income",IF(G1634&gt;1,IF(G1634&gt;3,0.3,0.24),0.12),IF(_xlfn.XLOOKUP(B1634,'RES TECH'!$M:$M,'RES TECH'!$C:$C)="Lower-middle Income",IF(G1634&gt;1,IF(G1634&gt;3,0.23,0.18),0.09),IF(_xlfn.XLOOKUP(B1634,'RES TECH'!$M:$M,'RES TECH'!$C:$C)="Upper-middle Income",IF(G1634&gt;1,IF(G1634&gt;3,0.15,0.12),0.06),IF(_xlfn.XLOOKUP(B1634,'RES TECH'!$M:$M,'RES TECH'!$C:$C)="High Income",IF(G1634&gt;1,IF(G1634&gt;3,0.08,0.06),0.03))))))</f>
        <v>0.3</v>
      </c>
    </row>
    <row r="1635" spans="2:13" x14ac:dyDescent="0.25">
      <c r="B1635" t="str">
        <f>IF('RES TECH'!N1631=1,'RES TECH'!M1631,"*")</f>
        <v>RESHOULONewSHGHP3ELC23</v>
      </c>
      <c r="C1635" t="str">
        <f>IF(B1635="*","*",_xlfn.XLOOKUP(B1635,'RES TECH'!M:M,'RES TECH'!K:K))</f>
        <v>RESELC</v>
      </c>
      <c r="D1635" t="str">
        <f>IF(B1635="*","*",_xlfn.XLOOKUP(B1635,'RES TECH'!M:M,'RES TECH'!L:L))</f>
        <v>RESHOULONewSHEUE</v>
      </c>
      <c r="E1635">
        <f>IF(B1635="*","*",_xlfn.XLOOKUP(B1635,'RES TECH'!M:M,'RES TECH'!O:O))</f>
        <v>2023</v>
      </c>
      <c r="F1635" s="12">
        <f>IF(B1635="*","*",_xlfn.XLOOKUP(B1635,'RES TECH'!M:M,'RES TECH'!Y:Y))</f>
        <v>15</v>
      </c>
      <c r="G1635" s="12">
        <f>IF(B1635="*","*",_xlfn.XLOOKUP(B1635,'RES TECH'!M:M,'RES TECH'!V:V))</f>
        <v>3.6</v>
      </c>
      <c r="H1635">
        <f>IF(B1635="*","*",_xlfn.XLOOKUP(B1635,'RES TECH'!M:M,'RES TECH'!AA:AA))</f>
        <v>31.536000000000001</v>
      </c>
      <c r="I1635" s="12">
        <f>IF(B1635="*","*",_xlfn.XLOOKUP(B1635,'RES TECH'!M:M,'RES TECH'!Z:Z))</f>
        <v>9.0305172134094655E-2</v>
      </c>
      <c r="J1635" s="12">
        <f>IF(B1635="*","*",_xlfn.XLOOKUP(B1635,'RES TECH'!M:M,'RES TECH'!S:S))</f>
        <v>654.35262695730705</v>
      </c>
      <c r="K1635" s="12">
        <f t="shared" si="50"/>
        <v>32.717631347865357</v>
      </c>
      <c r="L1635" s="12">
        <f t="shared" si="51"/>
        <v>1.6358815673932678</v>
      </c>
      <c r="M1635">
        <f>IF(B1635="*","*",IF(_xlfn.XLOOKUP(B1635,'RES TECH'!$M:$M,'RES TECH'!$C:$C)="Low Income",IF(G1635&gt;1,IF(G1635&gt;3,0.3,0.24),0.12),IF(_xlfn.XLOOKUP(B1635,'RES TECH'!$M:$M,'RES TECH'!$C:$C)="Lower-middle Income",IF(G1635&gt;1,IF(G1635&gt;3,0.23,0.18),0.09),IF(_xlfn.XLOOKUP(B1635,'RES TECH'!$M:$M,'RES TECH'!$C:$C)="Upper-middle Income",IF(G1635&gt;1,IF(G1635&gt;3,0.15,0.12),0.06),IF(_xlfn.XLOOKUP(B1635,'RES TECH'!$M:$M,'RES TECH'!$C:$C)="High Income",IF(G1635&gt;1,IF(G1635&gt;3,0.08,0.06),0.03))))))</f>
        <v>0.3</v>
      </c>
    </row>
    <row r="1636" spans="2:13" x14ac:dyDescent="0.25">
      <c r="B1636" t="str">
        <f>IF('RES TECH'!N1632=1,'RES TECH'!M1632,"*")</f>
        <v>RESHOULONewSHGHP3ELC24</v>
      </c>
      <c r="C1636" t="str">
        <f>IF(B1636="*","*",_xlfn.XLOOKUP(B1636,'RES TECH'!M:M,'RES TECH'!K:K))</f>
        <v>RESELC</v>
      </c>
      <c r="D1636" t="str">
        <f>IF(B1636="*","*",_xlfn.XLOOKUP(B1636,'RES TECH'!M:M,'RES TECH'!L:L))</f>
        <v>RESHOULONewSHEUE</v>
      </c>
      <c r="E1636">
        <f>IF(B1636="*","*",_xlfn.XLOOKUP(B1636,'RES TECH'!M:M,'RES TECH'!O:O))</f>
        <v>2024</v>
      </c>
      <c r="F1636" s="12">
        <f>IF(B1636="*","*",_xlfn.XLOOKUP(B1636,'RES TECH'!M:M,'RES TECH'!Y:Y))</f>
        <v>15</v>
      </c>
      <c r="G1636" s="12">
        <f>IF(B1636="*","*",_xlfn.XLOOKUP(B1636,'RES TECH'!M:M,'RES TECH'!V:V))</f>
        <v>3.6</v>
      </c>
      <c r="H1636">
        <f>IF(B1636="*","*",_xlfn.XLOOKUP(B1636,'RES TECH'!M:M,'RES TECH'!AA:AA))</f>
        <v>31.536000000000001</v>
      </c>
      <c r="I1636" s="12">
        <f>IF(B1636="*","*",_xlfn.XLOOKUP(B1636,'RES TECH'!M:M,'RES TECH'!Z:Z))</f>
        <v>9.0305172134094655E-2</v>
      </c>
      <c r="J1636" s="12">
        <f>IF(B1636="*","*",_xlfn.XLOOKUP(B1636,'RES TECH'!M:M,'RES TECH'!S:S))</f>
        <v>654.35262695730705</v>
      </c>
      <c r="K1636" s="12">
        <f t="shared" si="50"/>
        <v>32.717631347865357</v>
      </c>
      <c r="L1636" s="12">
        <f t="shared" si="51"/>
        <v>1.6358815673932678</v>
      </c>
      <c r="M1636">
        <f>IF(B1636="*","*",IF(_xlfn.XLOOKUP(B1636,'RES TECH'!$M:$M,'RES TECH'!$C:$C)="Low Income",IF(G1636&gt;1,IF(G1636&gt;3,0.3,0.24),0.12),IF(_xlfn.XLOOKUP(B1636,'RES TECH'!$M:$M,'RES TECH'!$C:$C)="Lower-middle Income",IF(G1636&gt;1,IF(G1636&gt;3,0.23,0.18),0.09),IF(_xlfn.XLOOKUP(B1636,'RES TECH'!$M:$M,'RES TECH'!$C:$C)="Upper-middle Income",IF(G1636&gt;1,IF(G1636&gt;3,0.15,0.12),0.06),IF(_xlfn.XLOOKUP(B1636,'RES TECH'!$M:$M,'RES TECH'!$C:$C)="High Income",IF(G1636&gt;1,IF(G1636&gt;3,0.08,0.06),0.03))))))</f>
        <v>0.3</v>
      </c>
    </row>
    <row r="1637" spans="2:13" x14ac:dyDescent="0.25">
      <c r="B1637" t="str">
        <f>IF('RES TECH'!N1633=1,'RES TECH'!M1633,"*")</f>
        <v>*</v>
      </c>
      <c r="C1637" t="str">
        <f>IF(B1637="*","*",_xlfn.XLOOKUP(B1637,'RES TECH'!M:M,'RES TECH'!K:K))</f>
        <v>*</v>
      </c>
      <c r="D1637" t="str">
        <f>IF(B1637="*","*",_xlfn.XLOOKUP(B1637,'RES TECH'!M:M,'RES TECH'!L:L))</f>
        <v>*</v>
      </c>
      <c r="E1637" t="str">
        <f>IF(B1637="*","*",_xlfn.XLOOKUP(B1637,'RES TECH'!M:M,'RES TECH'!O:O))</f>
        <v>*</v>
      </c>
      <c r="F1637" s="12" t="str">
        <f>IF(B1637="*","*",_xlfn.XLOOKUP(B1637,'RES TECH'!M:M,'RES TECH'!Y:Y))</f>
        <v>*</v>
      </c>
      <c r="G1637" s="12" t="str">
        <f>IF(B1637="*","*",_xlfn.XLOOKUP(B1637,'RES TECH'!M:M,'RES TECH'!V:V))</f>
        <v>*</v>
      </c>
      <c r="H1637" t="str">
        <f>IF(B1637="*","*",_xlfn.XLOOKUP(B1637,'RES TECH'!M:M,'RES TECH'!AA:AA))</f>
        <v>*</v>
      </c>
      <c r="I1637" s="12" t="str">
        <f>IF(B1637="*","*",_xlfn.XLOOKUP(B1637,'RES TECH'!M:M,'RES TECH'!Z:Z))</f>
        <v>*</v>
      </c>
      <c r="J1637" s="12" t="str">
        <f>IF(B1637="*","*",_xlfn.XLOOKUP(B1637,'RES TECH'!M:M,'RES TECH'!S:S))</f>
        <v>*</v>
      </c>
      <c r="K1637" s="12" t="str">
        <f t="shared" si="50"/>
        <v>*</v>
      </c>
      <c r="L1637" s="12" t="str">
        <f t="shared" si="51"/>
        <v>*</v>
      </c>
      <c r="M1637" t="str">
        <f>IF(B1637="*","*",IF(_xlfn.XLOOKUP(B1637,'RES TECH'!$M:$M,'RES TECH'!$C:$C)="Low Income",IF(G1637&gt;1,IF(G1637&gt;3,0.3,0.24),0.12),IF(_xlfn.XLOOKUP(B1637,'RES TECH'!$M:$M,'RES TECH'!$C:$C)="Lower-middle Income",IF(G1637&gt;1,IF(G1637&gt;3,0.23,0.18),0.09),IF(_xlfn.XLOOKUP(B1637,'RES TECH'!$M:$M,'RES TECH'!$C:$C)="Upper-middle Income",IF(G1637&gt;1,IF(G1637&gt;3,0.15,0.12),0.06),IF(_xlfn.XLOOKUP(B1637,'RES TECH'!$M:$M,'RES TECH'!$C:$C)="High Income",IF(G1637&gt;1,IF(G1637&gt;3,0.08,0.06),0.03))))))</f>
        <v>*</v>
      </c>
    </row>
    <row r="1638" spans="2:13" x14ac:dyDescent="0.25">
      <c r="B1638" t="str">
        <f>IF('RES TECH'!N1634=1,'RES TECH'!M1634,"*")</f>
        <v>RESHOULONewSHGHP4ELC20</v>
      </c>
      <c r="C1638" t="str">
        <f>IF(B1638="*","*",_xlfn.XLOOKUP(B1638,'RES TECH'!M:M,'RES TECH'!K:K))</f>
        <v>RESELC</v>
      </c>
      <c r="D1638" t="str">
        <f>IF(B1638="*","*",_xlfn.XLOOKUP(B1638,'RES TECH'!M:M,'RES TECH'!L:L))</f>
        <v>RESHOULONewSHEUE</v>
      </c>
      <c r="E1638">
        <f>IF(B1638="*","*",_xlfn.XLOOKUP(B1638,'RES TECH'!M:M,'RES TECH'!O:O))</f>
        <v>2020</v>
      </c>
      <c r="F1638" s="12">
        <f>IF(B1638="*","*",_xlfn.XLOOKUP(B1638,'RES TECH'!M:M,'RES TECH'!Y:Y))</f>
        <v>15</v>
      </c>
      <c r="G1638" s="12">
        <f>IF(B1638="*","*",_xlfn.XLOOKUP(B1638,'RES TECH'!M:M,'RES TECH'!V:V))</f>
        <v>4.5</v>
      </c>
      <c r="H1638">
        <f>IF(B1638="*","*",_xlfn.XLOOKUP(B1638,'RES TECH'!M:M,'RES TECH'!AA:AA))</f>
        <v>31.536000000000001</v>
      </c>
      <c r="I1638" s="12">
        <f>IF(B1638="*","*",_xlfn.XLOOKUP(B1638,'RES TECH'!M:M,'RES TECH'!Z:Z))</f>
        <v>9.0305172134094655E-2</v>
      </c>
      <c r="J1638" s="12">
        <f>IF(B1638="*","*",_xlfn.XLOOKUP(B1638,'RES TECH'!M:M,'RES TECH'!S:S))</f>
        <v>690.81809842861207</v>
      </c>
      <c r="K1638" s="12">
        <f t="shared" si="50"/>
        <v>34.540904921430602</v>
      </c>
      <c r="L1638" s="12">
        <f t="shared" si="51"/>
        <v>1.7270452460715302</v>
      </c>
      <c r="M1638">
        <f>IF(B1638="*","*",IF(_xlfn.XLOOKUP(B1638,'RES TECH'!$M:$M,'RES TECH'!$C:$C)="Low Income",IF(G1638&gt;1,IF(G1638&gt;3,0.3,0.24),0.12),IF(_xlfn.XLOOKUP(B1638,'RES TECH'!$M:$M,'RES TECH'!$C:$C)="Lower-middle Income",IF(G1638&gt;1,IF(G1638&gt;3,0.23,0.18),0.09),IF(_xlfn.XLOOKUP(B1638,'RES TECH'!$M:$M,'RES TECH'!$C:$C)="Upper-middle Income",IF(G1638&gt;1,IF(G1638&gt;3,0.15,0.12),0.06),IF(_xlfn.XLOOKUP(B1638,'RES TECH'!$M:$M,'RES TECH'!$C:$C)="High Income",IF(G1638&gt;1,IF(G1638&gt;3,0.08,0.06),0.03))))))</f>
        <v>0.3</v>
      </c>
    </row>
    <row r="1639" spans="2:13" x14ac:dyDescent="0.25">
      <c r="B1639" t="str">
        <f>IF('RES TECH'!N1635=1,'RES TECH'!M1635,"*")</f>
        <v>RESHOULONewSHGHP4ELC22</v>
      </c>
      <c r="C1639" t="str">
        <f>IF(B1639="*","*",_xlfn.XLOOKUP(B1639,'RES TECH'!M:M,'RES TECH'!K:K))</f>
        <v>RESELC</v>
      </c>
      <c r="D1639" t="str">
        <f>IF(B1639="*","*",_xlfn.XLOOKUP(B1639,'RES TECH'!M:M,'RES TECH'!L:L))</f>
        <v>RESHOULONewSHEUE</v>
      </c>
      <c r="E1639">
        <f>IF(B1639="*","*",_xlfn.XLOOKUP(B1639,'RES TECH'!M:M,'RES TECH'!O:O))</f>
        <v>2022</v>
      </c>
      <c r="F1639" s="12">
        <f>IF(B1639="*","*",_xlfn.XLOOKUP(B1639,'RES TECH'!M:M,'RES TECH'!Y:Y))</f>
        <v>15</v>
      </c>
      <c r="G1639" s="12">
        <f>IF(B1639="*","*",_xlfn.XLOOKUP(B1639,'RES TECH'!M:M,'RES TECH'!V:V))</f>
        <v>4.5</v>
      </c>
      <c r="H1639">
        <f>IF(B1639="*","*",_xlfn.XLOOKUP(B1639,'RES TECH'!M:M,'RES TECH'!AA:AA))</f>
        <v>31.536000000000001</v>
      </c>
      <c r="I1639" s="12">
        <f>IF(B1639="*","*",_xlfn.XLOOKUP(B1639,'RES TECH'!M:M,'RES TECH'!Z:Z))</f>
        <v>9.0305172134094655E-2</v>
      </c>
      <c r="J1639" s="12">
        <f>IF(B1639="*","*",_xlfn.XLOOKUP(B1639,'RES TECH'!M:M,'RES TECH'!S:S))</f>
        <v>690.81809842861207</v>
      </c>
      <c r="K1639" s="12">
        <f t="shared" si="50"/>
        <v>34.540904921430602</v>
      </c>
      <c r="L1639" s="12">
        <f t="shared" si="51"/>
        <v>1.7270452460715302</v>
      </c>
      <c r="M1639">
        <f>IF(B1639="*","*",IF(_xlfn.XLOOKUP(B1639,'RES TECH'!$M:$M,'RES TECH'!$C:$C)="Low Income",IF(G1639&gt;1,IF(G1639&gt;3,0.3,0.24),0.12),IF(_xlfn.XLOOKUP(B1639,'RES TECH'!$M:$M,'RES TECH'!$C:$C)="Lower-middle Income",IF(G1639&gt;1,IF(G1639&gt;3,0.23,0.18),0.09),IF(_xlfn.XLOOKUP(B1639,'RES TECH'!$M:$M,'RES TECH'!$C:$C)="Upper-middle Income",IF(G1639&gt;1,IF(G1639&gt;3,0.15,0.12),0.06),IF(_xlfn.XLOOKUP(B1639,'RES TECH'!$M:$M,'RES TECH'!$C:$C)="High Income",IF(G1639&gt;1,IF(G1639&gt;3,0.08,0.06),0.03))))))</f>
        <v>0.3</v>
      </c>
    </row>
    <row r="1640" spans="2:13" x14ac:dyDescent="0.25">
      <c r="B1640" t="str">
        <f>IF('RES TECH'!N1636=1,'RES TECH'!M1636,"*")</f>
        <v>RESHOULONewSHGHP4ELC23</v>
      </c>
      <c r="C1640" t="str">
        <f>IF(B1640="*","*",_xlfn.XLOOKUP(B1640,'RES TECH'!M:M,'RES TECH'!K:K))</f>
        <v>RESELC</v>
      </c>
      <c r="D1640" t="str">
        <f>IF(B1640="*","*",_xlfn.XLOOKUP(B1640,'RES TECH'!M:M,'RES TECH'!L:L))</f>
        <v>RESHOULONewSHEUE</v>
      </c>
      <c r="E1640">
        <f>IF(B1640="*","*",_xlfn.XLOOKUP(B1640,'RES TECH'!M:M,'RES TECH'!O:O))</f>
        <v>2023</v>
      </c>
      <c r="F1640" s="12">
        <f>IF(B1640="*","*",_xlfn.XLOOKUP(B1640,'RES TECH'!M:M,'RES TECH'!Y:Y))</f>
        <v>15</v>
      </c>
      <c r="G1640" s="12">
        <f>IF(B1640="*","*",_xlfn.XLOOKUP(B1640,'RES TECH'!M:M,'RES TECH'!V:V))</f>
        <v>4.5</v>
      </c>
      <c r="H1640">
        <f>IF(B1640="*","*",_xlfn.XLOOKUP(B1640,'RES TECH'!M:M,'RES TECH'!AA:AA))</f>
        <v>31.536000000000001</v>
      </c>
      <c r="I1640" s="12">
        <f>IF(B1640="*","*",_xlfn.XLOOKUP(B1640,'RES TECH'!M:M,'RES TECH'!Z:Z))</f>
        <v>9.0305172134094655E-2</v>
      </c>
      <c r="J1640" s="12">
        <f>IF(B1640="*","*",_xlfn.XLOOKUP(B1640,'RES TECH'!M:M,'RES TECH'!S:S))</f>
        <v>690.81809842861207</v>
      </c>
      <c r="K1640" s="12">
        <f t="shared" si="50"/>
        <v>34.540904921430602</v>
      </c>
      <c r="L1640" s="12">
        <f t="shared" si="51"/>
        <v>1.7270452460715302</v>
      </c>
      <c r="M1640">
        <f>IF(B1640="*","*",IF(_xlfn.XLOOKUP(B1640,'RES TECH'!$M:$M,'RES TECH'!$C:$C)="Low Income",IF(G1640&gt;1,IF(G1640&gt;3,0.3,0.24),0.12),IF(_xlfn.XLOOKUP(B1640,'RES TECH'!$M:$M,'RES TECH'!$C:$C)="Lower-middle Income",IF(G1640&gt;1,IF(G1640&gt;3,0.23,0.18),0.09),IF(_xlfn.XLOOKUP(B1640,'RES TECH'!$M:$M,'RES TECH'!$C:$C)="Upper-middle Income",IF(G1640&gt;1,IF(G1640&gt;3,0.15,0.12),0.06),IF(_xlfn.XLOOKUP(B1640,'RES TECH'!$M:$M,'RES TECH'!$C:$C)="High Income",IF(G1640&gt;1,IF(G1640&gt;3,0.08,0.06),0.03))))))</f>
        <v>0.3</v>
      </c>
    </row>
    <row r="1641" spans="2:13" x14ac:dyDescent="0.25">
      <c r="B1641" t="str">
        <f>IF('RES TECH'!N1637=1,'RES TECH'!M1637,"*")</f>
        <v>RESHOULONewSHGHP4ELC24</v>
      </c>
      <c r="C1641" t="str">
        <f>IF(B1641="*","*",_xlfn.XLOOKUP(B1641,'RES TECH'!M:M,'RES TECH'!K:K))</f>
        <v>RESELC</v>
      </c>
      <c r="D1641" t="str">
        <f>IF(B1641="*","*",_xlfn.XLOOKUP(B1641,'RES TECH'!M:M,'RES TECH'!L:L))</f>
        <v>RESHOULONewSHEUE</v>
      </c>
      <c r="E1641">
        <f>IF(B1641="*","*",_xlfn.XLOOKUP(B1641,'RES TECH'!M:M,'RES TECH'!O:O))</f>
        <v>2024</v>
      </c>
      <c r="F1641" s="12">
        <f>IF(B1641="*","*",_xlfn.XLOOKUP(B1641,'RES TECH'!M:M,'RES TECH'!Y:Y))</f>
        <v>15</v>
      </c>
      <c r="G1641" s="12">
        <f>IF(B1641="*","*",_xlfn.XLOOKUP(B1641,'RES TECH'!M:M,'RES TECH'!V:V))</f>
        <v>4.5</v>
      </c>
      <c r="H1641">
        <f>IF(B1641="*","*",_xlfn.XLOOKUP(B1641,'RES TECH'!M:M,'RES TECH'!AA:AA))</f>
        <v>31.536000000000001</v>
      </c>
      <c r="I1641" s="12">
        <f>IF(B1641="*","*",_xlfn.XLOOKUP(B1641,'RES TECH'!M:M,'RES TECH'!Z:Z))</f>
        <v>9.0305172134094655E-2</v>
      </c>
      <c r="J1641" s="12">
        <f>IF(B1641="*","*",_xlfn.XLOOKUP(B1641,'RES TECH'!M:M,'RES TECH'!S:S))</f>
        <v>690.81809842861207</v>
      </c>
      <c r="K1641" s="12">
        <f t="shared" si="50"/>
        <v>34.540904921430602</v>
      </c>
      <c r="L1641" s="12">
        <f t="shared" si="51"/>
        <v>1.7270452460715302</v>
      </c>
      <c r="M1641">
        <f>IF(B1641="*","*",IF(_xlfn.XLOOKUP(B1641,'RES TECH'!$M:$M,'RES TECH'!$C:$C)="Low Income",IF(G1641&gt;1,IF(G1641&gt;3,0.3,0.24),0.12),IF(_xlfn.XLOOKUP(B1641,'RES TECH'!$M:$M,'RES TECH'!$C:$C)="Lower-middle Income",IF(G1641&gt;1,IF(G1641&gt;3,0.23,0.18),0.09),IF(_xlfn.XLOOKUP(B1641,'RES TECH'!$M:$M,'RES TECH'!$C:$C)="Upper-middle Income",IF(G1641&gt;1,IF(G1641&gt;3,0.15,0.12),0.06),IF(_xlfn.XLOOKUP(B1641,'RES TECH'!$M:$M,'RES TECH'!$C:$C)="High Income",IF(G1641&gt;1,IF(G1641&gt;3,0.08,0.06),0.03))))))</f>
        <v>0.3</v>
      </c>
    </row>
    <row r="1642" spans="2:13" x14ac:dyDescent="0.25">
      <c r="B1642" t="str">
        <f>IF('RES TECH'!N1638=1,'RES TECH'!M1638,"*")</f>
        <v>RESHOULONewSHRAD2ELC20</v>
      </c>
      <c r="C1642" t="str">
        <f>IF(B1642="*","*",_xlfn.XLOOKUP(B1642,'RES TECH'!M:M,'RES TECH'!K:K))</f>
        <v>RESELC</v>
      </c>
      <c r="D1642" t="str">
        <f>IF(B1642="*","*",_xlfn.XLOOKUP(B1642,'RES TECH'!M:M,'RES TECH'!L:L))</f>
        <v>RESHOULONewSHEUE</v>
      </c>
      <c r="E1642">
        <f>IF(B1642="*","*",_xlfn.XLOOKUP(B1642,'RES TECH'!M:M,'RES TECH'!O:O))</f>
        <v>2020</v>
      </c>
      <c r="F1642" s="12">
        <f>IF(B1642="*","*",_xlfn.XLOOKUP(B1642,'RES TECH'!M:M,'RES TECH'!Y:Y))</f>
        <v>23</v>
      </c>
      <c r="G1642" s="12">
        <f>IF(B1642="*","*",_xlfn.XLOOKUP(B1642,'RES TECH'!M:M,'RES TECH'!V:V))</f>
        <v>0.98</v>
      </c>
      <c r="H1642">
        <f>IF(B1642="*","*",_xlfn.XLOOKUP(B1642,'RES TECH'!M:M,'RES TECH'!AA:AA))</f>
        <v>31.536000000000001</v>
      </c>
      <c r="I1642" s="12">
        <f>IF(B1642="*","*",_xlfn.XLOOKUP(B1642,'RES TECH'!M:M,'RES TECH'!Z:Z))</f>
        <v>9.0305172134094655E-2</v>
      </c>
      <c r="J1642" s="12">
        <f>IF(B1642="*","*",_xlfn.XLOOKUP(B1642,'RES TECH'!M:M,'RES TECH'!S:S))</f>
        <v>89.13781915207899</v>
      </c>
      <c r="K1642" s="12">
        <f t="shared" si="50"/>
        <v>4.4568909576039495</v>
      </c>
      <c r="L1642" s="12">
        <f t="shared" si="51"/>
        <v>0.22284454788019747</v>
      </c>
      <c r="M1642">
        <f>IF(B1642="*","*",IF(_xlfn.XLOOKUP(B1642,'RES TECH'!$M:$M,'RES TECH'!$C:$C)="Low Income",IF(G1642&gt;1,IF(G1642&gt;3,0.3,0.24),0.12),IF(_xlfn.XLOOKUP(B1642,'RES TECH'!$M:$M,'RES TECH'!$C:$C)="Lower-middle Income",IF(G1642&gt;1,IF(G1642&gt;3,0.23,0.18),0.09),IF(_xlfn.XLOOKUP(B1642,'RES TECH'!$M:$M,'RES TECH'!$C:$C)="Upper-middle Income",IF(G1642&gt;1,IF(G1642&gt;3,0.15,0.12),0.06),IF(_xlfn.XLOOKUP(B1642,'RES TECH'!$M:$M,'RES TECH'!$C:$C)="High Income",IF(G1642&gt;1,IF(G1642&gt;3,0.08,0.06),0.03))))))</f>
        <v>0.12</v>
      </c>
    </row>
    <row r="1643" spans="2:13" x14ac:dyDescent="0.25">
      <c r="B1643" t="str">
        <f>IF('RES TECH'!N1639=1,'RES TECH'!M1639,"*")</f>
        <v>RESHOULONewSHFUR1NGA20</v>
      </c>
      <c r="C1643" t="str">
        <f>IF(B1643="*","*",_xlfn.XLOOKUP(B1643,'RES TECH'!M:M,'RES TECH'!K:K))</f>
        <v>RESNGA</v>
      </c>
      <c r="D1643" t="str">
        <f>IF(B1643="*","*",_xlfn.XLOOKUP(B1643,'RES TECH'!M:M,'RES TECH'!L:L))</f>
        <v>RESHOULONewSHEUE</v>
      </c>
      <c r="E1643">
        <f>IF(B1643="*","*",_xlfn.XLOOKUP(B1643,'RES TECH'!M:M,'RES TECH'!O:O))</f>
        <v>2020</v>
      </c>
      <c r="F1643" s="12">
        <f>IF(B1643="*","*",_xlfn.XLOOKUP(B1643,'RES TECH'!M:M,'RES TECH'!Y:Y))</f>
        <v>22</v>
      </c>
      <c r="G1643" s="12">
        <f>IF(B1643="*","*",_xlfn.XLOOKUP(B1643,'RES TECH'!M:M,'RES TECH'!V:V))</f>
        <v>0.8</v>
      </c>
      <c r="H1643">
        <f>IF(B1643="*","*",_xlfn.XLOOKUP(B1643,'RES TECH'!M:M,'RES TECH'!AA:AA))</f>
        <v>31.536000000000001</v>
      </c>
      <c r="I1643" s="12">
        <f>IF(B1643="*","*",_xlfn.XLOOKUP(B1643,'RES TECH'!M:M,'RES TECH'!Z:Z))</f>
        <v>9.0305172134094655E-2</v>
      </c>
      <c r="J1643" s="12">
        <f>IF(B1643="*","*",_xlfn.XLOOKUP(B1643,'RES TECH'!M:M,'RES TECH'!S:S))</f>
        <v>166.1204811470563</v>
      </c>
      <c r="K1643" s="12">
        <f t="shared" si="50"/>
        <v>8.3060240573528148</v>
      </c>
      <c r="L1643" s="12">
        <f t="shared" si="51"/>
        <v>0.41530120286764077</v>
      </c>
      <c r="M1643">
        <f>IF(B1643="*","*",IF(_xlfn.XLOOKUP(B1643,'RES TECH'!$M:$M,'RES TECH'!$C:$C)="Low Income",IF(G1643&gt;1,IF(G1643&gt;3,0.3,0.24),0.12),IF(_xlfn.XLOOKUP(B1643,'RES TECH'!$M:$M,'RES TECH'!$C:$C)="Lower-middle Income",IF(G1643&gt;1,IF(G1643&gt;3,0.23,0.18),0.09),IF(_xlfn.XLOOKUP(B1643,'RES TECH'!$M:$M,'RES TECH'!$C:$C)="Upper-middle Income",IF(G1643&gt;1,IF(G1643&gt;3,0.15,0.12),0.06),IF(_xlfn.XLOOKUP(B1643,'RES TECH'!$M:$M,'RES TECH'!$C:$C)="High Income",IF(G1643&gt;1,IF(G1643&gt;3,0.08,0.06),0.03))))))</f>
        <v>0.12</v>
      </c>
    </row>
    <row r="1644" spans="2:13" x14ac:dyDescent="0.25">
      <c r="B1644" t="str">
        <f>IF('RES TECH'!N1640=1,'RES TECH'!M1640,"*")</f>
        <v>*</v>
      </c>
      <c r="C1644" t="str">
        <f>IF(B1644="*","*",_xlfn.XLOOKUP(B1644,'RES TECH'!M:M,'RES TECH'!K:K))</f>
        <v>*</v>
      </c>
      <c r="D1644" t="str">
        <f>IF(B1644="*","*",_xlfn.XLOOKUP(B1644,'RES TECH'!M:M,'RES TECH'!L:L))</f>
        <v>*</v>
      </c>
      <c r="E1644" t="str">
        <f>IF(B1644="*","*",_xlfn.XLOOKUP(B1644,'RES TECH'!M:M,'RES TECH'!O:O))</f>
        <v>*</v>
      </c>
      <c r="F1644" s="12" t="str">
        <f>IF(B1644="*","*",_xlfn.XLOOKUP(B1644,'RES TECH'!M:M,'RES TECH'!Y:Y))</f>
        <v>*</v>
      </c>
      <c r="G1644" s="12" t="str">
        <f>IF(B1644="*","*",_xlfn.XLOOKUP(B1644,'RES TECH'!M:M,'RES TECH'!V:V))</f>
        <v>*</v>
      </c>
      <c r="H1644" t="str">
        <f>IF(B1644="*","*",_xlfn.XLOOKUP(B1644,'RES TECH'!M:M,'RES TECH'!AA:AA))</f>
        <v>*</v>
      </c>
      <c r="I1644" s="12" t="str">
        <f>IF(B1644="*","*",_xlfn.XLOOKUP(B1644,'RES TECH'!M:M,'RES TECH'!Z:Z))</f>
        <v>*</v>
      </c>
      <c r="J1644" s="12" t="str">
        <f>IF(B1644="*","*",_xlfn.XLOOKUP(B1644,'RES TECH'!M:M,'RES TECH'!S:S))</f>
        <v>*</v>
      </c>
      <c r="K1644" s="12" t="str">
        <f t="shared" si="50"/>
        <v>*</v>
      </c>
      <c r="L1644" s="12" t="str">
        <f t="shared" si="51"/>
        <v>*</v>
      </c>
      <c r="M1644" t="str">
        <f>IF(B1644="*","*",IF(_xlfn.XLOOKUP(B1644,'RES TECH'!$M:$M,'RES TECH'!$C:$C)="Low Income",IF(G1644&gt;1,IF(G1644&gt;3,0.3,0.24),0.12),IF(_xlfn.XLOOKUP(B1644,'RES TECH'!$M:$M,'RES TECH'!$C:$C)="Lower-middle Income",IF(G1644&gt;1,IF(G1644&gt;3,0.23,0.18),0.09),IF(_xlfn.XLOOKUP(B1644,'RES TECH'!$M:$M,'RES TECH'!$C:$C)="Upper-middle Income",IF(G1644&gt;1,IF(G1644&gt;3,0.15,0.12),0.06),IF(_xlfn.XLOOKUP(B1644,'RES TECH'!$M:$M,'RES TECH'!$C:$C)="High Income",IF(G1644&gt;1,IF(G1644&gt;3,0.08,0.06),0.03))))))</f>
        <v>*</v>
      </c>
    </row>
    <row r="1645" spans="2:13" x14ac:dyDescent="0.25">
      <c r="B1645" t="str">
        <f>IF('RES TECH'!N1641=1,'RES TECH'!M1641,"*")</f>
        <v>RESHOULONewSHFUR2NGA20</v>
      </c>
      <c r="C1645" t="str">
        <f>IF(B1645="*","*",_xlfn.XLOOKUP(B1645,'RES TECH'!M:M,'RES TECH'!K:K))</f>
        <v>RESNGA</v>
      </c>
      <c r="D1645" t="str">
        <f>IF(B1645="*","*",_xlfn.XLOOKUP(B1645,'RES TECH'!M:M,'RES TECH'!L:L))</f>
        <v>RESHOULONewSHEUE</v>
      </c>
      <c r="E1645">
        <f>IF(B1645="*","*",_xlfn.XLOOKUP(B1645,'RES TECH'!M:M,'RES TECH'!O:O))</f>
        <v>2020</v>
      </c>
      <c r="F1645" s="12">
        <f>IF(B1645="*","*",_xlfn.XLOOKUP(B1645,'RES TECH'!M:M,'RES TECH'!Y:Y))</f>
        <v>22</v>
      </c>
      <c r="G1645" s="12">
        <f>IF(B1645="*","*",_xlfn.XLOOKUP(B1645,'RES TECH'!M:M,'RES TECH'!V:V))</f>
        <v>0.92</v>
      </c>
      <c r="H1645">
        <f>IF(B1645="*","*",_xlfn.XLOOKUP(B1645,'RES TECH'!M:M,'RES TECH'!AA:AA))</f>
        <v>31.536000000000001</v>
      </c>
      <c r="I1645" s="12">
        <f>IF(B1645="*","*",_xlfn.XLOOKUP(B1645,'RES TECH'!M:M,'RES TECH'!Z:Z))</f>
        <v>9.0305172134094655E-2</v>
      </c>
      <c r="J1645" s="12">
        <f>IF(B1645="*","*",_xlfn.XLOOKUP(B1645,'RES TECH'!M:M,'RES TECH'!S:S))</f>
        <v>211.49973453356921</v>
      </c>
      <c r="K1645" s="12">
        <f t="shared" si="50"/>
        <v>10.574986726678461</v>
      </c>
      <c r="L1645" s="12">
        <f t="shared" si="51"/>
        <v>0.52874933633392307</v>
      </c>
      <c r="M1645">
        <f>IF(B1645="*","*",IF(_xlfn.XLOOKUP(B1645,'RES TECH'!$M:$M,'RES TECH'!$C:$C)="Low Income",IF(G1645&gt;1,IF(G1645&gt;3,0.3,0.24),0.12),IF(_xlfn.XLOOKUP(B1645,'RES TECH'!$M:$M,'RES TECH'!$C:$C)="Lower-middle Income",IF(G1645&gt;1,IF(G1645&gt;3,0.23,0.18),0.09),IF(_xlfn.XLOOKUP(B1645,'RES TECH'!$M:$M,'RES TECH'!$C:$C)="Upper-middle Income",IF(G1645&gt;1,IF(G1645&gt;3,0.15,0.12),0.06),IF(_xlfn.XLOOKUP(B1645,'RES TECH'!$M:$M,'RES TECH'!$C:$C)="High Income",IF(G1645&gt;1,IF(G1645&gt;3,0.08,0.06),0.03))))))</f>
        <v>0.12</v>
      </c>
    </row>
    <row r="1646" spans="2:13" x14ac:dyDescent="0.25">
      <c r="B1646" t="str">
        <f>IF('RES TECH'!N1642=1,'RES TECH'!M1642,"*")</f>
        <v>RESHOULONewSHFUR3NGA20</v>
      </c>
      <c r="C1646" t="str">
        <f>IF(B1646="*","*",_xlfn.XLOOKUP(B1646,'RES TECH'!M:M,'RES TECH'!K:K))</f>
        <v>RESNGA</v>
      </c>
      <c r="D1646" t="str">
        <f>IF(B1646="*","*",_xlfn.XLOOKUP(B1646,'RES TECH'!M:M,'RES TECH'!L:L))</f>
        <v>RESHOULONewSHEUE</v>
      </c>
      <c r="E1646">
        <f>IF(B1646="*","*",_xlfn.XLOOKUP(B1646,'RES TECH'!M:M,'RES TECH'!O:O))</f>
        <v>2020</v>
      </c>
      <c r="F1646" s="12">
        <f>IF(B1646="*","*",_xlfn.XLOOKUP(B1646,'RES TECH'!M:M,'RES TECH'!Y:Y))</f>
        <v>22</v>
      </c>
      <c r="G1646" s="12">
        <f>IF(B1646="*","*",_xlfn.XLOOKUP(B1646,'RES TECH'!M:M,'RES TECH'!V:V))</f>
        <v>0.95</v>
      </c>
      <c r="H1646">
        <f>IF(B1646="*","*",_xlfn.XLOOKUP(B1646,'RES TECH'!M:M,'RES TECH'!AA:AA))</f>
        <v>31.536000000000001</v>
      </c>
      <c r="I1646" s="12">
        <f>IF(B1646="*","*",_xlfn.XLOOKUP(B1646,'RES TECH'!M:M,'RES TECH'!Z:Z))</f>
        <v>9.0305172134094655E-2</v>
      </c>
      <c r="J1646" s="12">
        <f>IF(B1646="*","*",_xlfn.XLOOKUP(B1646,'RES TECH'!M:M,'RES TECH'!S:S))</f>
        <v>222.03420406972401</v>
      </c>
      <c r="K1646" s="12">
        <f t="shared" si="50"/>
        <v>11.101710203486201</v>
      </c>
      <c r="L1646" s="12">
        <f t="shared" si="51"/>
        <v>0.55508551017431007</v>
      </c>
      <c r="M1646">
        <f>IF(B1646="*","*",IF(_xlfn.XLOOKUP(B1646,'RES TECH'!$M:$M,'RES TECH'!$C:$C)="Low Income",IF(G1646&gt;1,IF(G1646&gt;3,0.3,0.24),0.12),IF(_xlfn.XLOOKUP(B1646,'RES TECH'!$M:$M,'RES TECH'!$C:$C)="Lower-middle Income",IF(G1646&gt;1,IF(G1646&gt;3,0.23,0.18),0.09),IF(_xlfn.XLOOKUP(B1646,'RES TECH'!$M:$M,'RES TECH'!$C:$C)="Upper-middle Income",IF(G1646&gt;1,IF(G1646&gt;3,0.15,0.12),0.06),IF(_xlfn.XLOOKUP(B1646,'RES TECH'!$M:$M,'RES TECH'!$C:$C)="High Income",IF(G1646&gt;1,IF(G1646&gt;3,0.08,0.06),0.03))))))</f>
        <v>0.12</v>
      </c>
    </row>
    <row r="1647" spans="2:13" x14ac:dyDescent="0.25">
      <c r="B1647" t="str">
        <f>IF('RES TECH'!N1643=1,'RES TECH'!M1643,"*")</f>
        <v>RESHOULONewSHFUR3NGA22</v>
      </c>
      <c r="C1647" t="str">
        <f>IF(B1647="*","*",_xlfn.XLOOKUP(B1647,'RES TECH'!M:M,'RES TECH'!K:K))</f>
        <v>RESNGA</v>
      </c>
      <c r="D1647" t="str">
        <f>IF(B1647="*","*",_xlfn.XLOOKUP(B1647,'RES TECH'!M:M,'RES TECH'!L:L))</f>
        <v>RESHOULONewSHEUE</v>
      </c>
      <c r="E1647">
        <f>IF(B1647="*","*",_xlfn.XLOOKUP(B1647,'RES TECH'!M:M,'RES TECH'!O:O))</f>
        <v>2022</v>
      </c>
      <c r="F1647" s="12">
        <f>IF(B1647="*","*",_xlfn.XLOOKUP(B1647,'RES TECH'!M:M,'RES TECH'!Y:Y))</f>
        <v>22</v>
      </c>
      <c r="G1647" s="12">
        <f>IF(B1647="*","*",_xlfn.XLOOKUP(B1647,'RES TECH'!M:M,'RES TECH'!V:V))</f>
        <v>0.95</v>
      </c>
      <c r="H1647">
        <f>IF(B1647="*","*",_xlfn.XLOOKUP(B1647,'RES TECH'!M:M,'RES TECH'!AA:AA))</f>
        <v>31.536000000000001</v>
      </c>
      <c r="I1647" s="12">
        <f>IF(B1647="*","*",_xlfn.XLOOKUP(B1647,'RES TECH'!M:M,'RES TECH'!Z:Z))</f>
        <v>9.0305172134094655E-2</v>
      </c>
      <c r="J1647" s="12">
        <f>IF(B1647="*","*",_xlfn.XLOOKUP(B1647,'RES TECH'!M:M,'RES TECH'!S:S))</f>
        <v>222.03420406972401</v>
      </c>
      <c r="K1647" s="12">
        <f t="shared" si="50"/>
        <v>11.101710203486201</v>
      </c>
      <c r="L1647" s="12">
        <f t="shared" si="51"/>
        <v>0.55508551017431007</v>
      </c>
      <c r="M1647">
        <f>IF(B1647="*","*",IF(_xlfn.XLOOKUP(B1647,'RES TECH'!$M:$M,'RES TECH'!$C:$C)="Low Income",IF(G1647&gt;1,IF(G1647&gt;3,0.3,0.24),0.12),IF(_xlfn.XLOOKUP(B1647,'RES TECH'!$M:$M,'RES TECH'!$C:$C)="Lower-middle Income",IF(G1647&gt;1,IF(G1647&gt;3,0.23,0.18),0.09),IF(_xlfn.XLOOKUP(B1647,'RES TECH'!$M:$M,'RES TECH'!$C:$C)="Upper-middle Income",IF(G1647&gt;1,IF(G1647&gt;3,0.15,0.12),0.06),IF(_xlfn.XLOOKUP(B1647,'RES TECH'!$M:$M,'RES TECH'!$C:$C)="High Income",IF(G1647&gt;1,IF(G1647&gt;3,0.08,0.06),0.03))))))</f>
        <v>0.12</v>
      </c>
    </row>
    <row r="1648" spans="2:13" x14ac:dyDescent="0.25">
      <c r="B1648" t="str">
        <f>IF('RES TECH'!N1644=1,'RES TECH'!M1644,"*")</f>
        <v>RESHOULONewSHFUR4NGA20</v>
      </c>
      <c r="C1648" t="str">
        <f>IF(B1648="*","*",_xlfn.XLOOKUP(B1648,'RES TECH'!M:M,'RES TECH'!K:K))</f>
        <v>RESNGA</v>
      </c>
      <c r="D1648" t="str">
        <f>IF(B1648="*","*",_xlfn.XLOOKUP(B1648,'RES TECH'!M:M,'RES TECH'!L:L))</f>
        <v>RESHOULONewSHEUE</v>
      </c>
      <c r="E1648">
        <f>IF(B1648="*","*",_xlfn.XLOOKUP(B1648,'RES TECH'!M:M,'RES TECH'!O:O))</f>
        <v>2020</v>
      </c>
      <c r="F1648" s="12">
        <f>IF(B1648="*","*",_xlfn.XLOOKUP(B1648,'RES TECH'!M:M,'RES TECH'!Y:Y))</f>
        <v>22</v>
      </c>
      <c r="G1648" s="12">
        <f>IF(B1648="*","*",_xlfn.XLOOKUP(B1648,'RES TECH'!M:M,'RES TECH'!V:V))</f>
        <v>0.99</v>
      </c>
      <c r="H1648">
        <f>IF(B1648="*","*",_xlfn.XLOOKUP(B1648,'RES TECH'!M:M,'RES TECH'!AA:AA))</f>
        <v>31.536000000000001</v>
      </c>
      <c r="I1648" s="12">
        <f>IF(B1648="*","*",_xlfn.XLOOKUP(B1648,'RES TECH'!M:M,'RES TECH'!Z:Z))</f>
        <v>9.0305172134094655E-2</v>
      </c>
      <c r="J1648" s="12">
        <f>IF(B1648="*","*",_xlfn.XLOOKUP(B1648,'RES TECH'!M:M,'RES TECH'!S:S))</f>
        <v>246.34451838392741</v>
      </c>
      <c r="K1648" s="12">
        <f t="shared" si="50"/>
        <v>12.317225919196371</v>
      </c>
      <c r="L1648" s="12">
        <f t="shared" si="51"/>
        <v>0.61586129595981864</v>
      </c>
      <c r="M1648">
        <f>IF(B1648="*","*",IF(_xlfn.XLOOKUP(B1648,'RES TECH'!$M:$M,'RES TECH'!$C:$C)="Low Income",IF(G1648&gt;1,IF(G1648&gt;3,0.3,0.24),0.12),IF(_xlfn.XLOOKUP(B1648,'RES TECH'!$M:$M,'RES TECH'!$C:$C)="Lower-middle Income",IF(G1648&gt;1,IF(G1648&gt;3,0.23,0.18),0.09),IF(_xlfn.XLOOKUP(B1648,'RES TECH'!$M:$M,'RES TECH'!$C:$C)="Upper-middle Income",IF(G1648&gt;1,IF(G1648&gt;3,0.15,0.12),0.06),IF(_xlfn.XLOOKUP(B1648,'RES TECH'!$M:$M,'RES TECH'!$C:$C)="High Income",IF(G1648&gt;1,IF(G1648&gt;3,0.08,0.06),0.03))))))</f>
        <v>0.12</v>
      </c>
    </row>
    <row r="1649" spans="2:13" x14ac:dyDescent="0.25">
      <c r="B1649" t="str">
        <f>IF('RES TECH'!N1645=1,'RES TECH'!M1645,"*")</f>
        <v>RESHOULONewSHFUR4NGA22</v>
      </c>
      <c r="C1649" t="str">
        <f>IF(B1649="*","*",_xlfn.XLOOKUP(B1649,'RES TECH'!M:M,'RES TECH'!K:K))</f>
        <v>RESNGA</v>
      </c>
      <c r="D1649" t="str">
        <f>IF(B1649="*","*",_xlfn.XLOOKUP(B1649,'RES TECH'!M:M,'RES TECH'!L:L))</f>
        <v>RESHOULONewSHEUE</v>
      </c>
      <c r="E1649">
        <f>IF(B1649="*","*",_xlfn.XLOOKUP(B1649,'RES TECH'!M:M,'RES TECH'!O:O))</f>
        <v>2022</v>
      </c>
      <c r="F1649" s="12">
        <f>IF(B1649="*","*",_xlfn.XLOOKUP(B1649,'RES TECH'!M:M,'RES TECH'!Y:Y))</f>
        <v>22</v>
      </c>
      <c r="G1649" s="12">
        <f>IF(B1649="*","*",_xlfn.XLOOKUP(B1649,'RES TECH'!M:M,'RES TECH'!V:V))</f>
        <v>0.99</v>
      </c>
      <c r="H1649">
        <f>IF(B1649="*","*",_xlfn.XLOOKUP(B1649,'RES TECH'!M:M,'RES TECH'!AA:AA))</f>
        <v>31.536000000000001</v>
      </c>
      <c r="I1649" s="12">
        <f>IF(B1649="*","*",_xlfn.XLOOKUP(B1649,'RES TECH'!M:M,'RES TECH'!Z:Z))</f>
        <v>9.0305172134094655E-2</v>
      </c>
      <c r="J1649" s="12">
        <f>IF(B1649="*","*",_xlfn.XLOOKUP(B1649,'RES TECH'!M:M,'RES TECH'!S:S))</f>
        <v>246.34451838392741</v>
      </c>
      <c r="K1649" s="12">
        <f t="shared" si="50"/>
        <v>12.317225919196371</v>
      </c>
      <c r="L1649" s="12">
        <f t="shared" si="51"/>
        <v>0.61586129595981864</v>
      </c>
      <c r="M1649">
        <f>IF(B1649="*","*",IF(_xlfn.XLOOKUP(B1649,'RES TECH'!$M:$M,'RES TECH'!$C:$C)="Low Income",IF(G1649&gt;1,IF(G1649&gt;3,0.3,0.24),0.12),IF(_xlfn.XLOOKUP(B1649,'RES TECH'!$M:$M,'RES TECH'!$C:$C)="Lower-middle Income",IF(G1649&gt;1,IF(G1649&gt;3,0.23,0.18),0.09),IF(_xlfn.XLOOKUP(B1649,'RES TECH'!$M:$M,'RES TECH'!$C:$C)="Upper-middle Income",IF(G1649&gt;1,IF(G1649&gt;3,0.15,0.12),0.06),IF(_xlfn.XLOOKUP(B1649,'RES TECH'!$M:$M,'RES TECH'!$C:$C)="High Income",IF(G1649&gt;1,IF(G1649&gt;3,0.08,0.06),0.03))))))</f>
        <v>0.12</v>
      </c>
    </row>
    <row r="1650" spans="2:13" x14ac:dyDescent="0.25">
      <c r="B1650" t="str">
        <f>IF('RES TECH'!N1646=1,'RES TECH'!M1646,"*")</f>
        <v>RESHOULONewSHRAD1NGA20</v>
      </c>
      <c r="C1650" t="str">
        <f>IF(B1650="*","*",_xlfn.XLOOKUP(B1650,'RES TECH'!M:M,'RES TECH'!K:K))</f>
        <v>RESNGA</v>
      </c>
      <c r="D1650" t="str">
        <f>IF(B1650="*","*",_xlfn.XLOOKUP(B1650,'RES TECH'!M:M,'RES TECH'!L:L))</f>
        <v>RESHOULONewSHEUE</v>
      </c>
      <c r="E1650">
        <f>IF(B1650="*","*",_xlfn.XLOOKUP(B1650,'RES TECH'!M:M,'RES TECH'!O:O))</f>
        <v>2020</v>
      </c>
      <c r="F1650" s="12">
        <f>IF(B1650="*","*",_xlfn.XLOOKUP(B1650,'RES TECH'!M:M,'RES TECH'!Y:Y))</f>
        <v>26</v>
      </c>
      <c r="G1650" s="12">
        <f>IF(B1650="*","*",_xlfn.XLOOKUP(B1650,'RES TECH'!M:M,'RES TECH'!V:V))</f>
        <v>0.82</v>
      </c>
      <c r="H1650">
        <f>IF(B1650="*","*",_xlfn.XLOOKUP(B1650,'RES TECH'!M:M,'RES TECH'!AA:AA))</f>
        <v>31.536000000000001</v>
      </c>
      <c r="I1650" s="12">
        <f>IF(B1650="*","*",_xlfn.XLOOKUP(B1650,'RES TECH'!M:M,'RES TECH'!Z:Z))</f>
        <v>9.0305172134094655E-2</v>
      </c>
      <c r="J1650" s="12">
        <f>IF(B1650="*","*",_xlfn.XLOOKUP(B1650,'RES TECH'!M:M,'RES TECH'!S:S))</f>
        <v>581.42168401469701</v>
      </c>
      <c r="K1650" s="12">
        <f t="shared" si="50"/>
        <v>29.071084200734852</v>
      </c>
      <c r="L1650" s="12">
        <f t="shared" si="51"/>
        <v>1.4535542100367427</v>
      </c>
      <c r="M1650">
        <f>IF(B1650="*","*",IF(_xlfn.XLOOKUP(B1650,'RES TECH'!$M:$M,'RES TECH'!$C:$C)="Low Income",IF(G1650&gt;1,IF(G1650&gt;3,0.3,0.24),0.12),IF(_xlfn.XLOOKUP(B1650,'RES TECH'!$M:$M,'RES TECH'!$C:$C)="Lower-middle Income",IF(G1650&gt;1,IF(G1650&gt;3,0.23,0.18),0.09),IF(_xlfn.XLOOKUP(B1650,'RES TECH'!$M:$M,'RES TECH'!$C:$C)="Upper-middle Income",IF(G1650&gt;1,IF(G1650&gt;3,0.15,0.12),0.06),IF(_xlfn.XLOOKUP(B1650,'RES TECH'!$M:$M,'RES TECH'!$C:$C)="High Income",IF(G1650&gt;1,IF(G1650&gt;3,0.08,0.06),0.03))))))</f>
        <v>0.12</v>
      </c>
    </row>
    <row r="1651" spans="2:13" x14ac:dyDescent="0.25">
      <c r="B1651" t="str">
        <f>IF('RES TECH'!N1647=1,'RES TECH'!M1647,"*")</f>
        <v>RESHOULONewSHRAD1NGA21</v>
      </c>
      <c r="C1651" t="str">
        <f>IF(B1651="*","*",_xlfn.XLOOKUP(B1651,'RES TECH'!M:M,'RES TECH'!K:K))</f>
        <v>RESNGA</v>
      </c>
      <c r="D1651" t="str">
        <f>IF(B1651="*","*",_xlfn.XLOOKUP(B1651,'RES TECH'!M:M,'RES TECH'!L:L))</f>
        <v>RESHOULONewSHEUE</v>
      </c>
      <c r="E1651">
        <f>IF(B1651="*","*",_xlfn.XLOOKUP(B1651,'RES TECH'!M:M,'RES TECH'!O:O))</f>
        <v>2021</v>
      </c>
      <c r="F1651" s="12">
        <f>IF(B1651="*","*",_xlfn.XLOOKUP(B1651,'RES TECH'!M:M,'RES TECH'!Y:Y))</f>
        <v>26</v>
      </c>
      <c r="G1651" s="12">
        <f>IF(B1651="*","*",_xlfn.XLOOKUP(B1651,'RES TECH'!M:M,'RES TECH'!V:V))</f>
        <v>0.84</v>
      </c>
      <c r="H1651">
        <f>IF(B1651="*","*",_xlfn.XLOOKUP(B1651,'RES TECH'!M:M,'RES TECH'!AA:AA))</f>
        <v>31.536000000000001</v>
      </c>
      <c r="I1651" s="12">
        <f>IF(B1651="*","*",_xlfn.XLOOKUP(B1651,'RES TECH'!M:M,'RES TECH'!Z:Z))</f>
        <v>9.0305172134094655E-2</v>
      </c>
      <c r="J1651" s="12">
        <f>IF(B1651="*","*",_xlfn.XLOOKUP(B1651,'RES TECH'!M:M,'RES TECH'!S:S))</f>
        <v>595.60270069798219</v>
      </c>
      <c r="K1651" s="12">
        <f t="shared" si="50"/>
        <v>29.780135034899111</v>
      </c>
      <c r="L1651" s="12">
        <f t="shared" si="51"/>
        <v>1.4890067517449557</v>
      </c>
      <c r="M1651">
        <f>IF(B1651="*","*",IF(_xlfn.XLOOKUP(B1651,'RES TECH'!$M:$M,'RES TECH'!$C:$C)="Low Income",IF(G1651&gt;1,IF(G1651&gt;3,0.3,0.24),0.12),IF(_xlfn.XLOOKUP(B1651,'RES TECH'!$M:$M,'RES TECH'!$C:$C)="Lower-middle Income",IF(G1651&gt;1,IF(G1651&gt;3,0.23,0.18),0.09),IF(_xlfn.XLOOKUP(B1651,'RES TECH'!$M:$M,'RES TECH'!$C:$C)="Upper-middle Income",IF(G1651&gt;1,IF(G1651&gt;3,0.15,0.12),0.06),IF(_xlfn.XLOOKUP(B1651,'RES TECH'!$M:$M,'RES TECH'!$C:$C)="High Income",IF(G1651&gt;1,IF(G1651&gt;3,0.08,0.06),0.03))))))</f>
        <v>0.12</v>
      </c>
    </row>
    <row r="1652" spans="2:13" x14ac:dyDescent="0.25">
      <c r="B1652" t="str">
        <f>IF('RES TECH'!N1648=1,'RES TECH'!M1648,"*")</f>
        <v>*</v>
      </c>
      <c r="C1652" t="str">
        <f>IF(B1652="*","*",_xlfn.XLOOKUP(B1652,'RES TECH'!M:M,'RES TECH'!K:K))</f>
        <v>*</v>
      </c>
      <c r="D1652" t="str">
        <f>IF(B1652="*","*",_xlfn.XLOOKUP(B1652,'RES TECH'!M:M,'RES TECH'!L:L))</f>
        <v>*</v>
      </c>
      <c r="E1652" t="str">
        <f>IF(B1652="*","*",_xlfn.XLOOKUP(B1652,'RES TECH'!M:M,'RES TECH'!O:O))</f>
        <v>*</v>
      </c>
      <c r="F1652" s="12" t="str">
        <f>IF(B1652="*","*",_xlfn.XLOOKUP(B1652,'RES TECH'!M:M,'RES TECH'!Y:Y))</f>
        <v>*</v>
      </c>
      <c r="G1652" s="12" t="str">
        <f>IF(B1652="*","*",_xlfn.XLOOKUP(B1652,'RES TECH'!M:M,'RES TECH'!V:V))</f>
        <v>*</v>
      </c>
      <c r="H1652" t="str">
        <f>IF(B1652="*","*",_xlfn.XLOOKUP(B1652,'RES TECH'!M:M,'RES TECH'!AA:AA))</f>
        <v>*</v>
      </c>
      <c r="I1652" s="12" t="str">
        <f>IF(B1652="*","*",_xlfn.XLOOKUP(B1652,'RES TECH'!M:M,'RES TECH'!Z:Z))</f>
        <v>*</v>
      </c>
      <c r="J1652" s="12" t="str">
        <f>IF(B1652="*","*",_xlfn.XLOOKUP(B1652,'RES TECH'!M:M,'RES TECH'!S:S))</f>
        <v>*</v>
      </c>
      <c r="K1652" s="12" t="str">
        <f t="shared" si="50"/>
        <v>*</v>
      </c>
      <c r="L1652" s="12" t="str">
        <f t="shared" si="51"/>
        <v>*</v>
      </c>
      <c r="M1652" t="str">
        <f>IF(B1652="*","*",IF(_xlfn.XLOOKUP(B1652,'RES TECH'!$M:$M,'RES TECH'!$C:$C)="Low Income",IF(G1652&gt;1,IF(G1652&gt;3,0.3,0.24),0.12),IF(_xlfn.XLOOKUP(B1652,'RES TECH'!$M:$M,'RES TECH'!$C:$C)="Lower-middle Income",IF(G1652&gt;1,IF(G1652&gt;3,0.23,0.18),0.09),IF(_xlfn.XLOOKUP(B1652,'RES TECH'!$M:$M,'RES TECH'!$C:$C)="Upper-middle Income",IF(G1652&gt;1,IF(G1652&gt;3,0.15,0.12),0.06),IF(_xlfn.XLOOKUP(B1652,'RES TECH'!$M:$M,'RES TECH'!$C:$C)="High Income",IF(G1652&gt;1,IF(G1652&gt;3,0.08,0.06),0.03))))))</f>
        <v>*</v>
      </c>
    </row>
    <row r="1653" spans="2:13" x14ac:dyDescent="0.25">
      <c r="B1653" t="str">
        <f>IF('RES TECH'!N1649=1,'RES TECH'!M1649,"*")</f>
        <v>RESHOULONewSHRAD2NGA20</v>
      </c>
      <c r="C1653" t="str">
        <f>IF(B1653="*","*",_xlfn.XLOOKUP(B1653,'RES TECH'!M:M,'RES TECH'!K:K))</f>
        <v>RESNGA</v>
      </c>
      <c r="D1653" t="str">
        <f>IF(B1653="*","*",_xlfn.XLOOKUP(B1653,'RES TECH'!M:M,'RES TECH'!L:L))</f>
        <v>RESHOULONewSHEUE</v>
      </c>
      <c r="E1653">
        <f>IF(B1653="*","*",_xlfn.XLOOKUP(B1653,'RES TECH'!M:M,'RES TECH'!O:O))</f>
        <v>2020</v>
      </c>
      <c r="F1653" s="12">
        <f>IF(B1653="*","*",_xlfn.XLOOKUP(B1653,'RES TECH'!M:M,'RES TECH'!Y:Y))</f>
        <v>26</v>
      </c>
      <c r="G1653" s="12">
        <f>IF(B1653="*","*",_xlfn.XLOOKUP(B1653,'RES TECH'!M:M,'RES TECH'!V:V))</f>
        <v>0.82</v>
      </c>
      <c r="H1653">
        <f>IF(B1653="*","*",_xlfn.XLOOKUP(B1653,'RES TECH'!M:M,'RES TECH'!AA:AA))</f>
        <v>31.536000000000001</v>
      </c>
      <c r="I1653" s="12">
        <f>IF(B1653="*","*",_xlfn.XLOOKUP(B1653,'RES TECH'!M:M,'RES TECH'!Z:Z))</f>
        <v>9.0305172134094655E-2</v>
      </c>
      <c r="J1653" s="12">
        <f>IF(B1653="*","*",_xlfn.XLOOKUP(B1653,'RES TECH'!M:M,'RES TECH'!S:S))</f>
        <v>581.42168401469701</v>
      </c>
      <c r="K1653" s="12">
        <f t="shared" si="50"/>
        <v>29.071084200734852</v>
      </c>
      <c r="L1653" s="12">
        <f t="shared" si="51"/>
        <v>1.4535542100367427</v>
      </c>
      <c r="M1653">
        <f>IF(B1653="*","*",IF(_xlfn.XLOOKUP(B1653,'RES TECH'!$M:$M,'RES TECH'!$C:$C)="Low Income",IF(G1653&gt;1,IF(G1653&gt;3,0.3,0.24),0.12),IF(_xlfn.XLOOKUP(B1653,'RES TECH'!$M:$M,'RES TECH'!$C:$C)="Lower-middle Income",IF(G1653&gt;1,IF(G1653&gt;3,0.23,0.18),0.09),IF(_xlfn.XLOOKUP(B1653,'RES TECH'!$M:$M,'RES TECH'!$C:$C)="Upper-middle Income",IF(G1653&gt;1,IF(G1653&gt;3,0.15,0.12),0.06),IF(_xlfn.XLOOKUP(B1653,'RES TECH'!$M:$M,'RES TECH'!$C:$C)="High Income",IF(G1653&gt;1,IF(G1653&gt;3,0.08,0.06),0.03))))))</f>
        <v>0.12</v>
      </c>
    </row>
    <row r="1654" spans="2:13" x14ac:dyDescent="0.25">
      <c r="B1654" t="str">
        <f>IF('RES TECH'!N1650=1,'RES TECH'!M1650,"*")</f>
        <v>RESHOULONewSHRAD3NGA20</v>
      </c>
      <c r="C1654" t="str">
        <f>IF(B1654="*","*",_xlfn.XLOOKUP(B1654,'RES TECH'!M:M,'RES TECH'!K:K))</f>
        <v>RESNGA</v>
      </c>
      <c r="D1654" t="str">
        <f>IF(B1654="*","*",_xlfn.XLOOKUP(B1654,'RES TECH'!M:M,'RES TECH'!L:L))</f>
        <v>RESHOULONewSHEUE</v>
      </c>
      <c r="E1654">
        <f>IF(B1654="*","*",_xlfn.XLOOKUP(B1654,'RES TECH'!M:M,'RES TECH'!O:O))</f>
        <v>2020</v>
      </c>
      <c r="F1654" s="12">
        <f>IF(B1654="*","*",_xlfn.XLOOKUP(B1654,'RES TECH'!M:M,'RES TECH'!Y:Y))</f>
        <v>26</v>
      </c>
      <c r="G1654" s="12">
        <f>IF(B1654="*","*",_xlfn.XLOOKUP(B1654,'RES TECH'!M:M,'RES TECH'!V:V))</f>
        <v>0.9</v>
      </c>
      <c r="H1654">
        <f>IF(B1654="*","*",_xlfn.XLOOKUP(B1654,'RES TECH'!M:M,'RES TECH'!AA:AA))</f>
        <v>31.536000000000001</v>
      </c>
      <c r="I1654" s="12">
        <f>IF(B1654="*","*",_xlfn.XLOOKUP(B1654,'RES TECH'!M:M,'RES TECH'!Z:Z))</f>
        <v>9.0305172134094655E-2</v>
      </c>
      <c r="J1654" s="12">
        <f>IF(B1654="*","*",_xlfn.XLOOKUP(B1654,'RES TECH'!M:M,'RES TECH'!S:S))</f>
        <v>638.14575074783806</v>
      </c>
      <c r="K1654" s="12">
        <f t="shared" si="50"/>
        <v>31.907287537391905</v>
      </c>
      <c r="L1654" s="12">
        <f t="shared" si="51"/>
        <v>1.5953643768695953</v>
      </c>
      <c r="M1654">
        <f>IF(B1654="*","*",IF(_xlfn.XLOOKUP(B1654,'RES TECH'!$M:$M,'RES TECH'!$C:$C)="Low Income",IF(G1654&gt;1,IF(G1654&gt;3,0.3,0.24),0.12),IF(_xlfn.XLOOKUP(B1654,'RES TECH'!$M:$M,'RES TECH'!$C:$C)="Lower-middle Income",IF(G1654&gt;1,IF(G1654&gt;3,0.23,0.18),0.09),IF(_xlfn.XLOOKUP(B1654,'RES TECH'!$M:$M,'RES TECH'!$C:$C)="Upper-middle Income",IF(G1654&gt;1,IF(G1654&gt;3,0.15,0.12),0.06),IF(_xlfn.XLOOKUP(B1654,'RES TECH'!$M:$M,'RES TECH'!$C:$C)="High Income",IF(G1654&gt;1,IF(G1654&gt;3,0.08,0.06),0.03))))))</f>
        <v>0.12</v>
      </c>
    </row>
    <row r="1655" spans="2:13" x14ac:dyDescent="0.25">
      <c r="B1655" t="str">
        <f>IF('RES TECH'!N1651=1,'RES TECH'!M1651,"*")</f>
        <v>RESHOULONewSHRAD4NGA20</v>
      </c>
      <c r="C1655" t="str">
        <f>IF(B1655="*","*",_xlfn.XLOOKUP(B1655,'RES TECH'!M:M,'RES TECH'!K:K))</f>
        <v>RESNGA</v>
      </c>
      <c r="D1655" t="str">
        <f>IF(B1655="*","*",_xlfn.XLOOKUP(B1655,'RES TECH'!M:M,'RES TECH'!L:L))</f>
        <v>RESHOULONewSHEUE</v>
      </c>
      <c r="E1655">
        <f>IF(B1655="*","*",_xlfn.XLOOKUP(B1655,'RES TECH'!M:M,'RES TECH'!O:O))</f>
        <v>2020</v>
      </c>
      <c r="F1655" s="12">
        <f>IF(B1655="*","*",_xlfn.XLOOKUP(B1655,'RES TECH'!M:M,'RES TECH'!Y:Y))</f>
        <v>26</v>
      </c>
      <c r="G1655" s="12">
        <f>IF(B1655="*","*",_xlfn.XLOOKUP(B1655,'RES TECH'!M:M,'RES TECH'!V:V))</f>
        <v>0.97</v>
      </c>
      <c r="H1655">
        <f>IF(B1655="*","*",_xlfn.XLOOKUP(B1655,'RES TECH'!M:M,'RES TECH'!AA:AA))</f>
        <v>31.536000000000001</v>
      </c>
      <c r="I1655" s="12">
        <f>IF(B1655="*","*",_xlfn.XLOOKUP(B1655,'RES TECH'!M:M,'RES TECH'!Z:Z))</f>
        <v>9.0305172134094655E-2</v>
      </c>
      <c r="J1655" s="12">
        <f>IF(B1655="*","*",_xlfn.XLOOKUP(B1655,'RES TECH'!M:M,'RES TECH'!S:S))</f>
        <v>723.23185084754994</v>
      </c>
      <c r="K1655" s="12">
        <f t="shared" si="50"/>
        <v>36.161592542377498</v>
      </c>
      <c r="L1655" s="12">
        <f t="shared" si="51"/>
        <v>1.808079627118875</v>
      </c>
      <c r="M1655">
        <f>IF(B1655="*","*",IF(_xlfn.XLOOKUP(B1655,'RES TECH'!$M:$M,'RES TECH'!$C:$C)="Low Income",IF(G1655&gt;1,IF(G1655&gt;3,0.3,0.24),0.12),IF(_xlfn.XLOOKUP(B1655,'RES TECH'!$M:$M,'RES TECH'!$C:$C)="Lower-middle Income",IF(G1655&gt;1,IF(G1655&gt;3,0.23,0.18),0.09),IF(_xlfn.XLOOKUP(B1655,'RES TECH'!$M:$M,'RES TECH'!$C:$C)="Upper-middle Income",IF(G1655&gt;1,IF(G1655&gt;3,0.15,0.12),0.06),IF(_xlfn.XLOOKUP(B1655,'RES TECH'!$M:$M,'RES TECH'!$C:$C)="High Income",IF(G1655&gt;1,IF(G1655&gt;3,0.08,0.06),0.03))))))</f>
        <v>0.12</v>
      </c>
    </row>
    <row r="1656" spans="2:13" x14ac:dyDescent="0.25">
      <c r="B1656" t="str">
        <f>IF('RES TECH'!N1652=1,'RES TECH'!M1652,"*")</f>
        <v>RESHOULONewSHRAD4NGA22</v>
      </c>
      <c r="C1656" t="str">
        <f>IF(B1656="*","*",_xlfn.XLOOKUP(B1656,'RES TECH'!M:M,'RES TECH'!K:K))</f>
        <v>RESNGA</v>
      </c>
      <c r="D1656" t="str">
        <f>IF(B1656="*","*",_xlfn.XLOOKUP(B1656,'RES TECH'!M:M,'RES TECH'!L:L))</f>
        <v>RESHOULONewSHEUE</v>
      </c>
      <c r="E1656">
        <f>IF(B1656="*","*",_xlfn.XLOOKUP(B1656,'RES TECH'!M:M,'RES TECH'!O:O))</f>
        <v>2022</v>
      </c>
      <c r="F1656" s="12">
        <f>IF(B1656="*","*",_xlfn.XLOOKUP(B1656,'RES TECH'!M:M,'RES TECH'!Y:Y))</f>
        <v>26</v>
      </c>
      <c r="G1656" s="12">
        <f>IF(B1656="*","*",_xlfn.XLOOKUP(B1656,'RES TECH'!M:M,'RES TECH'!V:V))</f>
        <v>0.97</v>
      </c>
      <c r="H1656">
        <f>IF(B1656="*","*",_xlfn.XLOOKUP(B1656,'RES TECH'!M:M,'RES TECH'!AA:AA))</f>
        <v>31.536000000000001</v>
      </c>
      <c r="I1656" s="12">
        <f>IF(B1656="*","*",_xlfn.XLOOKUP(B1656,'RES TECH'!M:M,'RES TECH'!Z:Z))</f>
        <v>9.0305172134094655E-2</v>
      </c>
      <c r="J1656" s="12">
        <f>IF(B1656="*","*",_xlfn.XLOOKUP(B1656,'RES TECH'!M:M,'RES TECH'!S:S))</f>
        <v>723.23185084754994</v>
      </c>
      <c r="K1656" s="12">
        <f t="shared" si="50"/>
        <v>36.161592542377498</v>
      </c>
      <c r="L1656" s="12">
        <f t="shared" si="51"/>
        <v>1.808079627118875</v>
      </c>
      <c r="M1656">
        <f>IF(B1656="*","*",IF(_xlfn.XLOOKUP(B1656,'RES TECH'!$M:$M,'RES TECH'!$C:$C)="Low Income",IF(G1656&gt;1,IF(G1656&gt;3,0.3,0.24),0.12),IF(_xlfn.XLOOKUP(B1656,'RES TECH'!$M:$M,'RES TECH'!$C:$C)="Lower-middle Income",IF(G1656&gt;1,IF(G1656&gt;3,0.23,0.18),0.09),IF(_xlfn.XLOOKUP(B1656,'RES TECH'!$M:$M,'RES TECH'!$C:$C)="Upper-middle Income",IF(G1656&gt;1,IF(G1656&gt;3,0.15,0.12),0.06),IF(_xlfn.XLOOKUP(B1656,'RES TECH'!$M:$M,'RES TECH'!$C:$C)="High Income",IF(G1656&gt;1,IF(G1656&gt;3,0.08,0.06),0.03))))))</f>
        <v>0.12</v>
      </c>
    </row>
    <row r="1657" spans="2:13" x14ac:dyDescent="0.25">
      <c r="B1657" t="str">
        <f>IF('RES TECH'!N1653=1,'RES TECH'!M1653,"*")</f>
        <v>RESHOULONewSHFUR1KER20</v>
      </c>
      <c r="C1657" t="str">
        <f>IF(B1657="*","*",_xlfn.XLOOKUP(B1657,'RES TECH'!M:M,'RES TECH'!K:K))</f>
        <v>RESKER</v>
      </c>
      <c r="D1657" t="str">
        <f>IF(B1657="*","*",_xlfn.XLOOKUP(B1657,'RES TECH'!M:M,'RES TECH'!L:L))</f>
        <v>RESHOULONewSHEUE</v>
      </c>
      <c r="E1657">
        <f>IF(B1657="*","*",_xlfn.XLOOKUP(B1657,'RES TECH'!M:M,'RES TECH'!O:O))</f>
        <v>2020</v>
      </c>
      <c r="F1657" s="12">
        <f>IF(B1657="*","*",_xlfn.XLOOKUP(B1657,'RES TECH'!M:M,'RES TECH'!Y:Y))</f>
        <v>27</v>
      </c>
      <c r="G1657" s="12">
        <f>IF(B1657="*","*",_xlfn.XLOOKUP(B1657,'RES TECH'!M:M,'RES TECH'!V:V))</f>
        <v>0.83</v>
      </c>
      <c r="H1657">
        <f>IF(B1657="*","*",_xlfn.XLOOKUP(B1657,'RES TECH'!M:M,'RES TECH'!AA:AA))</f>
        <v>31.536000000000001</v>
      </c>
      <c r="I1657" s="12">
        <f>IF(B1657="*","*",_xlfn.XLOOKUP(B1657,'RES TECH'!M:M,'RES TECH'!Z:Z))</f>
        <v>9.0305172134094655E-2</v>
      </c>
      <c r="J1657" s="12">
        <f>IF(B1657="*","*",_xlfn.XLOOKUP(B1657,'RES TECH'!M:M,'RES TECH'!S:S))</f>
        <v>334.26682182029617</v>
      </c>
      <c r="K1657" s="12">
        <f t="shared" si="50"/>
        <v>16.713341091014808</v>
      </c>
      <c r="L1657" s="12">
        <f t="shared" si="51"/>
        <v>0.83566705455074042</v>
      </c>
      <c r="M1657">
        <f>IF(B1657="*","*",IF(_xlfn.XLOOKUP(B1657,'RES TECH'!$M:$M,'RES TECH'!$C:$C)="Low Income",IF(G1657&gt;1,IF(G1657&gt;3,0.3,0.24),0.12),IF(_xlfn.XLOOKUP(B1657,'RES TECH'!$M:$M,'RES TECH'!$C:$C)="Lower-middle Income",IF(G1657&gt;1,IF(G1657&gt;3,0.23,0.18),0.09),IF(_xlfn.XLOOKUP(B1657,'RES TECH'!$M:$M,'RES TECH'!$C:$C)="Upper-middle Income",IF(G1657&gt;1,IF(G1657&gt;3,0.15,0.12),0.06),IF(_xlfn.XLOOKUP(B1657,'RES TECH'!$M:$M,'RES TECH'!$C:$C)="High Income",IF(G1657&gt;1,IF(G1657&gt;3,0.08,0.06),0.03))))))</f>
        <v>0.12</v>
      </c>
    </row>
    <row r="1658" spans="2:13" x14ac:dyDescent="0.25">
      <c r="B1658" t="str">
        <f>IF('RES TECH'!N1654=1,'RES TECH'!M1654,"*")</f>
        <v>*</v>
      </c>
      <c r="C1658" t="str">
        <f>IF(B1658="*","*",_xlfn.XLOOKUP(B1658,'RES TECH'!M:M,'RES TECH'!K:K))</f>
        <v>*</v>
      </c>
      <c r="D1658" t="str">
        <f>IF(B1658="*","*",_xlfn.XLOOKUP(B1658,'RES TECH'!M:M,'RES TECH'!L:L))</f>
        <v>*</v>
      </c>
      <c r="E1658" t="str">
        <f>IF(B1658="*","*",_xlfn.XLOOKUP(B1658,'RES TECH'!M:M,'RES TECH'!O:O))</f>
        <v>*</v>
      </c>
      <c r="F1658" s="12" t="str">
        <f>IF(B1658="*","*",_xlfn.XLOOKUP(B1658,'RES TECH'!M:M,'RES TECH'!Y:Y))</f>
        <v>*</v>
      </c>
      <c r="G1658" s="12" t="str">
        <f>IF(B1658="*","*",_xlfn.XLOOKUP(B1658,'RES TECH'!M:M,'RES TECH'!V:V))</f>
        <v>*</v>
      </c>
      <c r="H1658" t="str">
        <f>IF(B1658="*","*",_xlfn.XLOOKUP(B1658,'RES TECH'!M:M,'RES TECH'!AA:AA))</f>
        <v>*</v>
      </c>
      <c r="I1658" s="12" t="str">
        <f>IF(B1658="*","*",_xlfn.XLOOKUP(B1658,'RES TECH'!M:M,'RES TECH'!Z:Z))</f>
        <v>*</v>
      </c>
      <c r="J1658" s="12" t="str">
        <f>IF(B1658="*","*",_xlfn.XLOOKUP(B1658,'RES TECH'!M:M,'RES TECH'!S:S))</f>
        <v>*</v>
      </c>
      <c r="K1658" s="12" t="str">
        <f t="shared" si="50"/>
        <v>*</v>
      </c>
      <c r="L1658" s="12" t="str">
        <f t="shared" si="51"/>
        <v>*</v>
      </c>
      <c r="M1658" t="str">
        <f>IF(B1658="*","*",IF(_xlfn.XLOOKUP(B1658,'RES TECH'!$M:$M,'RES TECH'!$C:$C)="Low Income",IF(G1658&gt;1,IF(G1658&gt;3,0.3,0.24),0.12),IF(_xlfn.XLOOKUP(B1658,'RES TECH'!$M:$M,'RES TECH'!$C:$C)="Lower-middle Income",IF(G1658&gt;1,IF(G1658&gt;3,0.23,0.18),0.09),IF(_xlfn.XLOOKUP(B1658,'RES TECH'!$M:$M,'RES TECH'!$C:$C)="Upper-middle Income",IF(G1658&gt;1,IF(G1658&gt;3,0.15,0.12),0.06),IF(_xlfn.XLOOKUP(B1658,'RES TECH'!$M:$M,'RES TECH'!$C:$C)="High Income",IF(G1658&gt;1,IF(G1658&gt;3,0.08,0.06),0.03))))))</f>
        <v>*</v>
      </c>
    </row>
    <row r="1659" spans="2:13" x14ac:dyDescent="0.25">
      <c r="B1659" t="str">
        <f>IF('RES TECH'!N1655=1,'RES TECH'!M1655,"*")</f>
        <v>RESHOULONewSHFUR2KER20</v>
      </c>
      <c r="C1659" t="str">
        <f>IF(B1659="*","*",_xlfn.XLOOKUP(B1659,'RES TECH'!M:M,'RES TECH'!K:K))</f>
        <v>RESKER</v>
      </c>
      <c r="D1659" t="str">
        <f>IF(B1659="*","*",_xlfn.XLOOKUP(B1659,'RES TECH'!M:M,'RES TECH'!L:L))</f>
        <v>RESHOULONewSHEUE</v>
      </c>
      <c r="E1659">
        <f>IF(B1659="*","*",_xlfn.XLOOKUP(B1659,'RES TECH'!M:M,'RES TECH'!O:O))</f>
        <v>2020</v>
      </c>
      <c r="F1659" s="12">
        <f>IF(B1659="*","*",_xlfn.XLOOKUP(B1659,'RES TECH'!M:M,'RES TECH'!Y:Y))</f>
        <v>27</v>
      </c>
      <c r="G1659" s="12">
        <f>IF(B1659="*","*",_xlfn.XLOOKUP(B1659,'RES TECH'!M:M,'RES TECH'!V:V))</f>
        <v>0.83</v>
      </c>
      <c r="H1659">
        <f>IF(B1659="*","*",_xlfn.XLOOKUP(B1659,'RES TECH'!M:M,'RES TECH'!AA:AA))</f>
        <v>31.536000000000001</v>
      </c>
      <c r="I1659" s="12">
        <f>IF(B1659="*","*",_xlfn.XLOOKUP(B1659,'RES TECH'!M:M,'RES TECH'!Z:Z))</f>
        <v>9.0305172134094655E-2</v>
      </c>
      <c r="J1659" s="12">
        <f>IF(B1659="*","*",_xlfn.XLOOKUP(B1659,'RES TECH'!M:M,'RES TECH'!S:S))</f>
        <v>334.26682182029617</v>
      </c>
      <c r="K1659" s="12">
        <f t="shared" si="50"/>
        <v>16.713341091014808</v>
      </c>
      <c r="L1659" s="12">
        <f t="shared" si="51"/>
        <v>0.83566705455074042</v>
      </c>
      <c r="M1659">
        <f>IF(B1659="*","*",IF(_xlfn.XLOOKUP(B1659,'RES TECH'!$M:$M,'RES TECH'!$C:$C)="Low Income",IF(G1659&gt;1,IF(G1659&gt;3,0.3,0.24),0.12),IF(_xlfn.XLOOKUP(B1659,'RES TECH'!$M:$M,'RES TECH'!$C:$C)="Lower-middle Income",IF(G1659&gt;1,IF(G1659&gt;3,0.23,0.18),0.09),IF(_xlfn.XLOOKUP(B1659,'RES TECH'!$M:$M,'RES TECH'!$C:$C)="Upper-middle Income",IF(G1659&gt;1,IF(G1659&gt;3,0.15,0.12),0.06),IF(_xlfn.XLOOKUP(B1659,'RES TECH'!$M:$M,'RES TECH'!$C:$C)="High Income",IF(G1659&gt;1,IF(G1659&gt;3,0.08,0.06),0.03))))))</f>
        <v>0.12</v>
      </c>
    </row>
    <row r="1660" spans="2:13" x14ac:dyDescent="0.25">
      <c r="B1660" t="str">
        <f>IF('RES TECH'!N1656=1,'RES TECH'!M1656,"*")</f>
        <v>RESHOULONewSHFUR3KER20</v>
      </c>
      <c r="C1660" t="str">
        <f>IF(B1660="*","*",_xlfn.XLOOKUP(B1660,'RES TECH'!M:M,'RES TECH'!K:K))</f>
        <v>RESKER</v>
      </c>
      <c r="D1660" t="str">
        <f>IF(B1660="*","*",_xlfn.XLOOKUP(B1660,'RES TECH'!M:M,'RES TECH'!L:L))</f>
        <v>RESHOULONewSHEUE</v>
      </c>
      <c r="E1660">
        <f>IF(B1660="*","*",_xlfn.XLOOKUP(B1660,'RES TECH'!M:M,'RES TECH'!O:O))</f>
        <v>2020</v>
      </c>
      <c r="F1660" s="12">
        <f>IF(B1660="*","*",_xlfn.XLOOKUP(B1660,'RES TECH'!M:M,'RES TECH'!Y:Y))</f>
        <v>27</v>
      </c>
      <c r="G1660" s="12">
        <f>IF(B1660="*","*",_xlfn.XLOOKUP(B1660,'RES TECH'!M:M,'RES TECH'!V:V))</f>
        <v>0.85</v>
      </c>
      <c r="H1660">
        <f>IF(B1660="*","*",_xlfn.XLOOKUP(B1660,'RES TECH'!M:M,'RES TECH'!AA:AA))</f>
        <v>31.536000000000001</v>
      </c>
      <c r="I1660" s="12">
        <f>IF(B1660="*","*",_xlfn.XLOOKUP(B1660,'RES TECH'!M:M,'RES TECH'!Z:Z))</f>
        <v>9.0305172134094655E-2</v>
      </c>
      <c r="J1660" s="12">
        <f>IF(B1660="*","*",_xlfn.XLOOKUP(B1660,'RES TECH'!M:M,'RES TECH'!S:S))</f>
        <v>352.49955755594868</v>
      </c>
      <c r="K1660" s="12">
        <f t="shared" si="50"/>
        <v>17.624977877797434</v>
      </c>
      <c r="L1660" s="12">
        <f t="shared" si="51"/>
        <v>0.88124889388987171</v>
      </c>
      <c r="M1660">
        <f>IF(B1660="*","*",IF(_xlfn.XLOOKUP(B1660,'RES TECH'!$M:$M,'RES TECH'!$C:$C)="Low Income",IF(G1660&gt;1,IF(G1660&gt;3,0.3,0.24),0.12),IF(_xlfn.XLOOKUP(B1660,'RES TECH'!$M:$M,'RES TECH'!$C:$C)="Lower-middle Income",IF(G1660&gt;1,IF(G1660&gt;3,0.23,0.18),0.09),IF(_xlfn.XLOOKUP(B1660,'RES TECH'!$M:$M,'RES TECH'!$C:$C)="Upper-middle Income",IF(G1660&gt;1,IF(G1660&gt;3,0.15,0.12),0.06),IF(_xlfn.XLOOKUP(B1660,'RES TECH'!$M:$M,'RES TECH'!$C:$C)="High Income",IF(G1660&gt;1,IF(G1660&gt;3,0.08,0.06),0.03))))))</f>
        <v>0.12</v>
      </c>
    </row>
    <row r="1661" spans="2:13" x14ac:dyDescent="0.25">
      <c r="B1661" t="str">
        <f>IF('RES TECH'!N1657=1,'RES TECH'!M1657,"*")</f>
        <v>*</v>
      </c>
      <c r="C1661" t="str">
        <f>IF(B1661="*","*",_xlfn.XLOOKUP(B1661,'RES TECH'!M:M,'RES TECH'!K:K))</f>
        <v>*</v>
      </c>
      <c r="D1661" t="str">
        <f>IF(B1661="*","*",_xlfn.XLOOKUP(B1661,'RES TECH'!M:M,'RES TECH'!L:L))</f>
        <v>*</v>
      </c>
      <c r="E1661" t="str">
        <f>IF(B1661="*","*",_xlfn.XLOOKUP(B1661,'RES TECH'!M:M,'RES TECH'!O:O))</f>
        <v>*</v>
      </c>
      <c r="F1661" s="12" t="str">
        <f>IF(B1661="*","*",_xlfn.XLOOKUP(B1661,'RES TECH'!M:M,'RES TECH'!Y:Y))</f>
        <v>*</v>
      </c>
      <c r="G1661" s="12" t="str">
        <f>IF(B1661="*","*",_xlfn.XLOOKUP(B1661,'RES TECH'!M:M,'RES TECH'!V:V))</f>
        <v>*</v>
      </c>
      <c r="H1661" t="str">
        <f>IF(B1661="*","*",_xlfn.XLOOKUP(B1661,'RES TECH'!M:M,'RES TECH'!AA:AA))</f>
        <v>*</v>
      </c>
      <c r="I1661" s="12" t="str">
        <f>IF(B1661="*","*",_xlfn.XLOOKUP(B1661,'RES TECH'!M:M,'RES TECH'!Z:Z))</f>
        <v>*</v>
      </c>
      <c r="J1661" s="12" t="str">
        <f>IF(B1661="*","*",_xlfn.XLOOKUP(B1661,'RES TECH'!M:M,'RES TECH'!S:S))</f>
        <v>*</v>
      </c>
      <c r="K1661" s="12" t="str">
        <f t="shared" si="50"/>
        <v>*</v>
      </c>
      <c r="L1661" s="12" t="str">
        <f t="shared" si="51"/>
        <v>*</v>
      </c>
      <c r="M1661" t="str">
        <f>IF(B1661="*","*",IF(_xlfn.XLOOKUP(B1661,'RES TECH'!$M:$M,'RES TECH'!$C:$C)="Low Income",IF(G1661&gt;1,IF(G1661&gt;3,0.3,0.24),0.12),IF(_xlfn.XLOOKUP(B1661,'RES TECH'!$M:$M,'RES TECH'!$C:$C)="Lower-middle Income",IF(G1661&gt;1,IF(G1661&gt;3,0.23,0.18),0.09),IF(_xlfn.XLOOKUP(B1661,'RES TECH'!$M:$M,'RES TECH'!$C:$C)="Upper-middle Income",IF(G1661&gt;1,IF(G1661&gt;3,0.15,0.12),0.06),IF(_xlfn.XLOOKUP(B1661,'RES TECH'!$M:$M,'RES TECH'!$C:$C)="High Income",IF(G1661&gt;1,IF(G1661&gt;3,0.08,0.06),0.03))))))</f>
        <v>*</v>
      </c>
    </row>
    <row r="1662" spans="2:13" x14ac:dyDescent="0.25">
      <c r="B1662" t="str">
        <f>IF('RES TECH'!N1658=1,'RES TECH'!M1658,"*")</f>
        <v>RESHOULONewSHFUR4KER20</v>
      </c>
      <c r="C1662" t="str">
        <f>IF(B1662="*","*",_xlfn.XLOOKUP(B1662,'RES TECH'!M:M,'RES TECH'!K:K))</f>
        <v>RESKER</v>
      </c>
      <c r="D1662" t="str">
        <f>IF(B1662="*","*",_xlfn.XLOOKUP(B1662,'RES TECH'!M:M,'RES TECH'!L:L))</f>
        <v>RESHOULONewSHEUE</v>
      </c>
      <c r="E1662">
        <f>IF(B1662="*","*",_xlfn.XLOOKUP(B1662,'RES TECH'!M:M,'RES TECH'!O:O))</f>
        <v>2020</v>
      </c>
      <c r="F1662" s="12">
        <f>IF(B1662="*","*",_xlfn.XLOOKUP(B1662,'RES TECH'!M:M,'RES TECH'!Y:Y))</f>
        <v>27</v>
      </c>
      <c r="G1662" s="12">
        <f>IF(B1662="*","*",_xlfn.XLOOKUP(B1662,'RES TECH'!M:M,'RES TECH'!V:V))</f>
        <v>0.97</v>
      </c>
      <c r="H1662">
        <f>IF(B1662="*","*",_xlfn.XLOOKUP(B1662,'RES TECH'!M:M,'RES TECH'!AA:AA))</f>
        <v>31.536000000000001</v>
      </c>
      <c r="I1662" s="12">
        <f>IF(B1662="*","*",_xlfn.XLOOKUP(B1662,'RES TECH'!M:M,'RES TECH'!Z:Z))</f>
        <v>9.0305172134094655E-2</v>
      </c>
      <c r="J1662" s="12">
        <f>IF(B1662="*","*",_xlfn.XLOOKUP(B1662,'RES TECH'!M:M,'RES TECH'!S:S))</f>
        <v>522.67175775537214</v>
      </c>
      <c r="K1662" s="12">
        <f t="shared" si="50"/>
        <v>26.133587887768609</v>
      </c>
      <c r="L1662" s="12">
        <f t="shared" si="51"/>
        <v>1.3066793943884305</v>
      </c>
      <c r="M1662">
        <f>IF(B1662="*","*",IF(_xlfn.XLOOKUP(B1662,'RES TECH'!$M:$M,'RES TECH'!$C:$C)="Low Income",IF(G1662&gt;1,IF(G1662&gt;3,0.3,0.24),0.12),IF(_xlfn.XLOOKUP(B1662,'RES TECH'!$M:$M,'RES TECH'!$C:$C)="Lower-middle Income",IF(G1662&gt;1,IF(G1662&gt;3,0.23,0.18),0.09),IF(_xlfn.XLOOKUP(B1662,'RES TECH'!$M:$M,'RES TECH'!$C:$C)="Upper-middle Income",IF(G1662&gt;1,IF(G1662&gt;3,0.15,0.12),0.06),IF(_xlfn.XLOOKUP(B1662,'RES TECH'!$M:$M,'RES TECH'!$C:$C)="High Income",IF(G1662&gt;1,IF(G1662&gt;3,0.08,0.06),0.03))))))</f>
        <v>0.12</v>
      </c>
    </row>
    <row r="1663" spans="2:13" x14ac:dyDescent="0.25">
      <c r="B1663" t="str">
        <f>IF('RES TECH'!N1659=1,'RES TECH'!M1659,"*")</f>
        <v>RESHOULONewSHFUR1LPG20</v>
      </c>
      <c r="C1663" t="str">
        <f>IF(B1663="*","*",_xlfn.XLOOKUP(B1663,'RES TECH'!M:M,'RES TECH'!K:K))</f>
        <v>RESLPG</v>
      </c>
      <c r="D1663" t="str">
        <f>IF(B1663="*","*",_xlfn.XLOOKUP(B1663,'RES TECH'!M:M,'RES TECH'!L:L))</f>
        <v>RESHOULONewSHEUE</v>
      </c>
      <c r="E1663">
        <f>IF(B1663="*","*",_xlfn.XLOOKUP(B1663,'RES TECH'!M:M,'RES TECH'!O:O))</f>
        <v>2020</v>
      </c>
      <c r="F1663" s="12">
        <f>IF(B1663="*","*",_xlfn.XLOOKUP(B1663,'RES TECH'!M:M,'RES TECH'!Y:Y))</f>
        <v>22</v>
      </c>
      <c r="G1663" s="12">
        <f>IF(B1663="*","*",_xlfn.XLOOKUP(B1663,'RES TECH'!M:M,'RES TECH'!V:V))</f>
        <v>0.8</v>
      </c>
      <c r="H1663">
        <f>IF(B1663="*","*",_xlfn.XLOOKUP(B1663,'RES TECH'!M:M,'RES TECH'!AA:AA))</f>
        <v>31.536000000000001</v>
      </c>
      <c r="I1663" s="12">
        <f>IF(B1663="*","*",_xlfn.XLOOKUP(B1663,'RES TECH'!M:M,'RES TECH'!Z:Z))</f>
        <v>9.0305172134094655E-2</v>
      </c>
      <c r="J1663" s="12">
        <f>IF(B1663="*","*",_xlfn.XLOOKUP(B1663,'RES TECH'!M:M,'RES TECH'!S:S))</f>
        <v>166.1204811470563</v>
      </c>
      <c r="K1663" s="12">
        <f t="shared" si="50"/>
        <v>8.3060240573528148</v>
      </c>
      <c r="L1663" s="12">
        <f t="shared" si="51"/>
        <v>0.41530120286764077</v>
      </c>
      <c r="M1663">
        <f>IF(B1663="*","*",IF(_xlfn.XLOOKUP(B1663,'RES TECH'!$M:$M,'RES TECH'!$C:$C)="Low Income",IF(G1663&gt;1,IF(G1663&gt;3,0.3,0.24),0.12),IF(_xlfn.XLOOKUP(B1663,'RES TECH'!$M:$M,'RES TECH'!$C:$C)="Lower-middle Income",IF(G1663&gt;1,IF(G1663&gt;3,0.23,0.18),0.09),IF(_xlfn.XLOOKUP(B1663,'RES TECH'!$M:$M,'RES TECH'!$C:$C)="Upper-middle Income",IF(G1663&gt;1,IF(G1663&gt;3,0.15,0.12),0.06),IF(_xlfn.XLOOKUP(B1663,'RES TECH'!$M:$M,'RES TECH'!$C:$C)="High Income",IF(G1663&gt;1,IF(G1663&gt;3,0.08,0.06),0.03))))))</f>
        <v>0.12</v>
      </c>
    </row>
    <row r="1664" spans="2:13" x14ac:dyDescent="0.25">
      <c r="B1664" t="str">
        <f>IF('RES TECH'!N1660=1,'RES TECH'!M1660,"*")</f>
        <v>*</v>
      </c>
      <c r="C1664" t="str">
        <f>IF(B1664="*","*",_xlfn.XLOOKUP(B1664,'RES TECH'!M:M,'RES TECH'!K:K))</f>
        <v>*</v>
      </c>
      <c r="D1664" t="str">
        <f>IF(B1664="*","*",_xlfn.XLOOKUP(B1664,'RES TECH'!M:M,'RES TECH'!L:L))</f>
        <v>*</v>
      </c>
      <c r="E1664" t="str">
        <f>IF(B1664="*","*",_xlfn.XLOOKUP(B1664,'RES TECH'!M:M,'RES TECH'!O:O))</f>
        <v>*</v>
      </c>
      <c r="F1664" s="12" t="str">
        <f>IF(B1664="*","*",_xlfn.XLOOKUP(B1664,'RES TECH'!M:M,'RES TECH'!Y:Y))</f>
        <v>*</v>
      </c>
      <c r="G1664" s="12" t="str">
        <f>IF(B1664="*","*",_xlfn.XLOOKUP(B1664,'RES TECH'!M:M,'RES TECH'!V:V))</f>
        <v>*</v>
      </c>
      <c r="H1664" t="str">
        <f>IF(B1664="*","*",_xlfn.XLOOKUP(B1664,'RES TECH'!M:M,'RES TECH'!AA:AA))</f>
        <v>*</v>
      </c>
      <c r="I1664" s="12" t="str">
        <f>IF(B1664="*","*",_xlfn.XLOOKUP(B1664,'RES TECH'!M:M,'RES TECH'!Z:Z))</f>
        <v>*</v>
      </c>
      <c r="J1664" s="12" t="str">
        <f>IF(B1664="*","*",_xlfn.XLOOKUP(B1664,'RES TECH'!M:M,'RES TECH'!S:S))</f>
        <v>*</v>
      </c>
      <c r="K1664" s="12" t="str">
        <f t="shared" si="50"/>
        <v>*</v>
      </c>
      <c r="L1664" s="12" t="str">
        <f t="shared" si="51"/>
        <v>*</v>
      </c>
      <c r="M1664" t="str">
        <f>IF(B1664="*","*",IF(_xlfn.XLOOKUP(B1664,'RES TECH'!$M:$M,'RES TECH'!$C:$C)="Low Income",IF(G1664&gt;1,IF(G1664&gt;3,0.3,0.24),0.12),IF(_xlfn.XLOOKUP(B1664,'RES TECH'!$M:$M,'RES TECH'!$C:$C)="Lower-middle Income",IF(G1664&gt;1,IF(G1664&gt;3,0.23,0.18),0.09),IF(_xlfn.XLOOKUP(B1664,'RES TECH'!$M:$M,'RES TECH'!$C:$C)="Upper-middle Income",IF(G1664&gt;1,IF(G1664&gt;3,0.15,0.12),0.06),IF(_xlfn.XLOOKUP(B1664,'RES TECH'!$M:$M,'RES TECH'!$C:$C)="High Income",IF(G1664&gt;1,IF(G1664&gt;3,0.08,0.06),0.03))))))</f>
        <v>*</v>
      </c>
    </row>
    <row r="1665" spans="2:13" x14ac:dyDescent="0.25">
      <c r="B1665" t="str">
        <f>IF('RES TECH'!N1661=1,'RES TECH'!M1661,"*")</f>
        <v>RESHOULONewSHFUR2LPG20</v>
      </c>
      <c r="C1665" t="str">
        <f>IF(B1665="*","*",_xlfn.XLOOKUP(B1665,'RES TECH'!M:M,'RES TECH'!K:K))</f>
        <v>RESLPG</v>
      </c>
      <c r="D1665" t="str">
        <f>IF(B1665="*","*",_xlfn.XLOOKUP(B1665,'RES TECH'!M:M,'RES TECH'!L:L))</f>
        <v>RESHOULONewSHEUE</v>
      </c>
      <c r="E1665">
        <f>IF(B1665="*","*",_xlfn.XLOOKUP(B1665,'RES TECH'!M:M,'RES TECH'!O:O))</f>
        <v>2020</v>
      </c>
      <c r="F1665" s="12">
        <f>IF(B1665="*","*",_xlfn.XLOOKUP(B1665,'RES TECH'!M:M,'RES TECH'!Y:Y))</f>
        <v>22</v>
      </c>
      <c r="G1665" s="12">
        <f>IF(B1665="*","*",_xlfn.XLOOKUP(B1665,'RES TECH'!M:M,'RES TECH'!V:V))</f>
        <v>0.92</v>
      </c>
      <c r="H1665">
        <f>IF(B1665="*","*",_xlfn.XLOOKUP(B1665,'RES TECH'!M:M,'RES TECH'!AA:AA))</f>
        <v>31.536000000000001</v>
      </c>
      <c r="I1665" s="12">
        <f>IF(B1665="*","*",_xlfn.XLOOKUP(B1665,'RES TECH'!M:M,'RES TECH'!Z:Z))</f>
        <v>9.0305172134094655E-2</v>
      </c>
      <c r="J1665" s="12">
        <f>IF(B1665="*","*",_xlfn.XLOOKUP(B1665,'RES TECH'!M:M,'RES TECH'!S:S))</f>
        <v>211.49973453356921</v>
      </c>
      <c r="K1665" s="12">
        <f t="shared" si="50"/>
        <v>10.574986726678461</v>
      </c>
      <c r="L1665" s="12">
        <f t="shared" si="51"/>
        <v>0.52874933633392307</v>
      </c>
      <c r="M1665">
        <f>IF(B1665="*","*",IF(_xlfn.XLOOKUP(B1665,'RES TECH'!$M:$M,'RES TECH'!$C:$C)="Low Income",IF(G1665&gt;1,IF(G1665&gt;3,0.3,0.24),0.12),IF(_xlfn.XLOOKUP(B1665,'RES TECH'!$M:$M,'RES TECH'!$C:$C)="Lower-middle Income",IF(G1665&gt;1,IF(G1665&gt;3,0.23,0.18),0.09),IF(_xlfn.XLOOKUP(B1665,'RES TECH'!$M:$M,'RES TECH'!$C:$C)="Upper-middle Income",IF(G1665&gt;1,IF(G1665&gt;3,0.15,0.12),0.06),IF(_xlfn.XLOOKUP(B1665,'RES TECH'!$M:$M,'RES TECH'!$C:$C)="High Income",IF(G1665&gt;1,IF(G1665&gt;3,0.08,0.06),0.03))))))</f>
        <v>0.12</v>
      </c>
    </row>
    <row r="1666" spans="2:13" x14ac:dyDescent="0.25">
      <c r="B1666" t="str">
        <f>IF('RES TECH'!N1662=1,'RES TECH'!M1662,"*")</f>
        <v>RESHOULONewSHFUR3LPG20</v>
      </c>
      <c r="C1666" t="str">
        <f>IF(B1666="*","*",_xlfn.XLOOKUP(B1666,'RES TECH'!M:M,'RES TECH'!K:K))</f>
        <v>RESLPG</v>
      </c>
      <c r="D1666" t="str">
        <f>IF(B1666="*","*",_xlfn.XLOOKUP(B1666,'RES TECH'!M:M,'RES TECH'!L:L))</f>
        <v>RESHOULONewSHEUE</v>
      </c>
      <c r="E1666">
        <f>IF(B1666="*","*",_xlfn.XLOOKUP(B1666,'RES TECH'!M:M,'RES TECH'!O:O))</f>
        <v>2020</v>
      </c>
      <c r="F1666" s="12">
        <f>IF(B1666="*","*",_xlfn.XLOOKUP(B1666,'RES TECH'!M:M,'RES TECH'!Y:Y))</f>
        <v>22</v>
      </c>
      <c r="G1666" s="12">
        <f>IF(B1666="*","*",_xlfn.XLOOKUP(B1666,'RES TECH'!M:M,'RES TECH'!V:V))</f>
        <v>0.95</v>
      </c>
      <c r="H1666">
        <f>IF(B1666="*","*",_xlfn.XLOOKUP(B1666,'RES TECH'!M:M,'RES TECH'!AA:AA))</f>
        <v>31.536000000000001</v>
      </c>
      <c r="I1666" s="12">
        <f>IF(B1666="*","*",_xlfn.XLOOKUP(B1666,'RES TECH'!M:M,'RES TECH'!Z:Z))</f>
        <v>9.0305172134094655E-2</v>
      </c>
      <c r="J1666" s="12">
        <f>IF(B1666="*","*",_xlfn.XLOOKUP(B1666,'RES TECH'!M:M,'RES TECH'!S:S))</f>
        <v>222.03420406972401</v>
      </c>
      <c r="K1666" s="12">
        <f t="shared" si="50"/>
        <v>11.101710203486201</v>
      </c>
      <c r="L1666" s="12">
        <f t="shared" si="51"/>
        <v>0.55508551017431007</v>
      </c>
      <c r="M1666">
        <f>IF(B1666="*","*",IF(_xlfn.XLOOKUP(B1666,'RES TECH'!$M:$M,'RES TECH'!$C:$C)="Low Income",IF(G1666&gt;1,IF(G1666&gt;3,0.3,0.24),0.12),IF(_xlfn.XLOOKUP(B1666,'RES TECH'!$M:$M,'RES TECH'!$C:$C)="Lower-middle Income",IF(G1666&gt;1,IF(G1666&gt;3,0.23,0.18),0.09),IF(_xlfn.XLOOKUP(B1666,'RES TECH'!$M:$M,'RES TECH'!$C:$C)="Upper-middle Income",IF(G1666&gt;1,IF(G1666&gt;3,0.15,0.12),0.06),IF(_xlfn.XLOOKUP(B1666,'RES TECH'!$M:$M,'RES TECH'!$C:$C)="High Income",IF(G1666&gt;1,IF(G1666&gt;3,0.08,0.06),0.03))))))</f>
        <v>0.12</v>
      </c>
    </row>
    <row r="1667" spans="2:13" x14ac:dyDescent="0.25">
      <c r="B1667" t="str">
        <f>IF('RES TECH'!N1663=1,'RES TECH'!M1663,"*")</f>
        <v>RESHOULONewSHFUR3LPG22</v>
      </c>
      <c r="C1667" t="str">
        <f>IF(B1667="*","*",_xlfn.XLOOKUP(B1667,'RES TECH'!M:M,'RES TECH'!K:K))</f>
        <v>RESLPG</v>
      </c>
      <c r="D1667" t="str">
        <f>IF(B1667="*","*",_xlfn.XLOOKUP(B1667,'RES TECH'!M:M,'RES TECH'!L:L))</f>
        <v>RESHOULONewSHEUE</v>
      </c>
      <c r="E1667">
        <f>IF(B1667="*","*",_xlfn.XLOOKUP(B1667,'RES TECH'!M:M,'RES TECH'!O:O))</f>
        <v>2022</v>
      </c>
      <c r="F1667" s="12">
        <f>IF(B1667="*","*",_xlfn.XLOOKUP(B1667,'RES TECH'!M:M,'RES TECH'!Y:Y))</f>
        <v>22</v>
      </c>
      <c r="G1667" s="12">
        <f>IF(B1667="*","*",_xlfn.XLOOKUP(B1667,'RES TECH'!M:M,'RES TECH'!V:V))</f>
        <v>0.95</v>
      </c>
      <c r="H1667">
        <f>IF(B1667="*","*",_xlfn.XLOOKUP(B1667,'RES TECH'!M:M,'RES TECH'!AA:AA))</f>
        <v>31.536000000000001</v>
      </c>
      <c r="I1667" s="12">
        <f>IF(B1667="*","*",_xlfn.XLOOKUP(B1667,'RES TECH'!M:M,'RES TECH'!Z:Z))</f>
        <v>9.0305172134094655E-2</v>
      </c>
      <c r="J1667" s="12">
        <f>IF(B1667="*","*",_xlfn.XLOOKUP(B1667,'RES TECH'!M:M,'RES TECH'!S:S))</f>
        <v>222.03420406972401</v>
      </c>
      <c r="K1667" s="12">
        <f t="shared" si="50"/>
        <v>11.101710203486201</v>
      </c>
      <c r="L1667" s="12">
        <f t="shared" si="51"/>
        <v>0.55508551017431007</v>
      </c>
      <c r="M1667">
        <f>IF(B1667="*","*",IF(_xlfn.XLOOKUP(B1667,'RES TECH'!$M:$M,'RES TECH'!$C:$C)="Low Income",IF(G1667&gt;1,IF(G1667&gt;3,0.3,0.24),0.12),IF(_xlfn.XLOOKUP(B1667,'RES TECH'!$M:$M,'RES TECH'!$C:$C)="Lower-middle Income",IF(G1667&gt;1,IF(G1667&gt;3,0.23,0.18),0.09),IF(_xlfn.XLOOKUP(B1667,'RES TECH'!$M:$M,'RES TECH'!$C:$C)="Upper-middle Income",IF(G1667&gt;1,IF(G1667&gt;3,0.15,0.12),0.06),IF(_xlfn.XLOOKUP(B1667,'RES TECH'!$M:$M,'RES TECH'!$C:$C)="High Income",IF(G1667&gt;1,IF(G1667&gt;3,0.08,0.06),0.03))))))</f>
        <v>0.12</v>
      </c>
    </row>
    <row r="1668" spans="2:13" x14ac:dyDescent="0.25">
      <c r="B1668" t="str">
        <f>IF('RES TECH'!N1664=1,'RES TECH'!M1664,"*")</f>
        <v>RESHOULONewSHFUR4LPG20</v>
      </c>
      <c r="C1668" t="str">
        <f>IF(B1668="*","*",_xlfn.XLOOKUP(B1668,'RES TECH'!M:M,'RES TECH'!K:K))</f>
        <v>RESLPG</v>
      </c>
      <c r="D1668" t="str">
        <f>IF(B1668="*","*",_xlfn.XLOOKUP(B1668,'RES TECH'!M:M,'RES TECH'!L:L))</f>
        <v>RESHOULONewSHEUE</v>
      </c>
      <c r="E1668">
        <f>IF(B1668="*","*",_xlfn.XLOOKUP(B1668,'RES TECH'!M:M,'RES TECH'!O:O))</f>
        <v>2020</v>
      </c>
      <c r="F1668" s="12">
        <f>IF(B1668="*","*",_xlfn.XLOOKUP(B1668,'RES TECH'!M:M,'RES TECH'!Y:Y))</f>
        <v>22</v>
      </c>
      <c r="G1668" s="12">
        <f>IF(B1668="*","*",_xlfn.XLOOKUP(B1668,'RES TECH'!M:M,'RES TECH'!V:V))</f>
        <v>0.99</v>
      </c>
      <c r="H1668">
        <f>IF(B1668="*","*",_xlfn.XLOOKUP(B1668,'RES TECH'!M:M,'RES TECH'!AA:AA))</f>
        <v>31.536000000000001</v>
      </c>
      <c r="I1668" s="12">
        <f>IF(B1668="*","*",_xlfn.XLOOKUP(B1668,'RES TECH'!M:M,'RES TECH'!Z:Z))</f>
        <v>9.0305172134094655E-2</v>
      </c>
      <c r="J1668" s="12">
        <f>IF(B1668="*","*",_xlfn.XLOOKUP(B1668,'RES TECH'!M:M,'RES TECH'!S:S))</f>
        <v>246.34451838392741</v>
      </c>
      <c r="K1668" s="12">
        <f t="shared" si="50"/>
        <v>12.317225919196371</v>
      </c>
      <c r="L1668" s="12">
        <f t="shared" si="51"/>
        <v>0.61586129595981864</v>
      </c>
      <c r="M1668">
        <f>IF(B1668="*","*",IF(_xlfn.XLOOKUP(B1668,'RES TECH'!$M:$M,'RES TECH'!$C:$C)="Low Income",IF(G1668&gt;1,IF(G1668&gt;3,0.3,0.24),0.12),IF(_xlfn.XLOOKUP(B1668,'RES TECH'!$M:$M,'RES TECH'!$C:$C)="Lower-middle Income",IF(G1668&gt;1,IF(G1668&gt;3,0.23,0.18),0.09),IF(_xlfn.XLOOKUP(B1668,'RES TECH'!$M:$M,'RES TECH'!$C:$C)="Upper-middle Income",IF(G1668&gt;1,IF(G1668&gt;3,0.15,0.12),0.06),IF(_xlfn.XLOOKUP(B1668,'RES TECH'!$M:$M,'RES TECH'!$C:$C)="High Income",IF(G1668&gt;1,IF(G1668&gt;3,0.08,0.06),0.03))))))</f>
        <v>0.12</v>
      </c>
    </row>
    <row r="1669" spans="2:13" x14ac:dyDescent="0.25">
      <c r="B1669" t="str">
        <f>IF('RES TECH'!N1665=1,'RES TECH'!M1665,"*")</f>
        <v>RESHOULONewSHFUR4LPG22</v>
      </c>
      <c r="C1669" t="str">
        <f>IF(B1669="*","*",_xlfn.XLOOKUP(B1669,'RES TECH'!M:M,'RES TECH'!K:K))</f>
        <v>RESLPG</v>
      </c>
      <c r="D1669" t="str">
        <f>IF(B1669="*","*",_xlfn.XLOOKUP(B1669,'RES TECH'!M:M,'RES TECH'!L:L))</f>
        <v>RESHOULONewSHEUE</v>
      </c>
      <c r="E1669">
        <f>IF(B1669="*","*",_xlfn.XLOOKUP(B1669,'RES TECH'!M:M,'RES TECH'!O:O))</f>
        <v>2022</v>
      </c>
      <c r="F1669" s="12">
        <f>IF(B1669="*","*",_xlfn.XLOOKUP(B1669,'RES TECH'!M:M,'RES TECH'!Y:Y))</f>
        <v>22</v>
      </c>
      <c r="G1669" s="12">
        <f>IF(B1669="*","*",_xlfn.XLOOKUP(B1669,'RES TECH'!M:M,'RES TECH'!V:V))</f>
        <v>0.99</v>
      </c>
      <c r="H1669">
        <f>IF(B1669="*","*",_xlfn.XLOOKUP(B1669,'RES TECH'!M:M,'RES TECH'!AA:AA))</f>
        <v>31.536000000000001</v>
      </c>
      <c r="I1669" s="12">
        <f>IF(B1669="*","*",_xlfn.XLOOKUP(B1669,'RES TECH'!M:M,'RES TECH'!Z:Z))</f>
        <v>9.0305172134094655E-2</v>
      </c>
      <c r="J1669" s="12">
        <f>IF(B1669="*","*",_xlfn.XLOOKUP(B1669,'RES TECH'!M:M,'RES TECH'!S:S))</f>
        <v>246.34451838392741</v>
      </c>
      <c r="K1669" s="12">
        <f t="shared" si="50"/>
        <v>12.317225919196371</v>
      </c>
      <c r="L1669" s="12">
        <f t="shared" si="51"/>
        <v>0.61586129595981864</v>
      </c>
      <c r="M1669">
        <f>IF(B1669="*","*",IF(_xlfn.XLOOKUP(B1669,'RES TECH'!$M:$M,'RES TECH'!$C:$C)="Low Income",IF(G1669&gt;1,IF(G1669&gt;3,0.3,0.24),0.12),IF(_xlfn.XLOOKUP(B1669,'RES TECH'!$M:$M,'RES TECH'!$C:$C)="Lower-middle Income",IF(G1669&gt;1,IF(G1669&gt;3,0.23,0.18),0.09),IF(_xlfn.XLOOKUP(B1669,'RES TECH'!$M:$M,'RES TECH'!$C:$C)="Upper-middle Income",IF(G1669&gt;1,IF(G1669&gt;3,0.15,0.12),0.06),IF(_xlfn.XLOOKUP(B1669,'RES TECH'!$M:$M,'RES TECH'!$C:$C)="High Income",IF(G1669&gt;1,IF(G1669&gt;3,0.08,0.06),0.03))))))</f>
        <v>0.12</v>
      </c>
    </row>
    <row r="1670" spans="2:13" x14ac:dyDescent="0.25">
      <c r="B1670" t="str">
        <f>IF('RES TECH'!N1666=1,'RES TECH'!M1666,"*")</f>
        <v>RESHOULONewSHFUR1FOI20</v>
      </c>
      <c r="C1670" t="str">
        <f>IF(B1670="*","*",_xlfn.XLOOKUP(B1670,'RES TECH'!M:M,'RES TECH'!K:K))</f>
        <v>RESFOI</v>
      </c>
      <c r="D1670" t="str">
        <f>IF(B1670="*","*",_xlfn.XLOOKUP(B1670,'RES TECH'!M:M,'RES TECH'!L:L))</f>
        <v>RESHOULONewSHEUE</v>
      </c>
      <c r="E1670">
        <f>IF(B1670="*","*",_xlfn.XLOOKUP(B1670,'RES TECH'!M:M,'RES TECH'!O:O))</f>
        <v>2020</v>
      </c>
      <c r="F1670" s="12">
        <f>IF(B1670="*","*",_xlfn.XLOOKUP(B1670,'RES TECH'!M:M,'RES TECH'!Y:Y))</f>
        <v>27</v>
      </c>
      <c r="G1670" s="12">
        <f>IF(B1670="*","*",_xlfn.XLOOKUP(B1670,'RES TECH'!M:M,'RES TECH'!V:V))</f>
        <v>0.83</v>
      </c>
      <c r="H1670">
        <f>IF(B1670="*","*",_xlfn.XLOOKUP(B1670,'RES TECH'!M:M,'RES TECH'!AA:AA))</f>
        <v>31.536000000000001</v>
      </c>
      <c r="I1670" s="12">
        <f>IF(B1670="*","*",_xlfn.XLOOKUP(B1670,'RES TECH'!M:M,'RES TECH'!Z:Z))</f>
        <v>9.0305172134094655E-2</v>
      </c>
      <c r="J1670" s="12">
        <f>IF(B1670="*","*",_xlfn.XLOOKUP(B1670,'RES TECH'!M:M,'RES TECH'!S:S))</f>
        <v>334.26682182029617</v>
      </c>
      <c r="K1670" s="12">
        <f t="shared" si="50"/>
        <v>16.713341091014808</v>
      </c>
      <c r="L1670" s="12">
        <f t="shared" si="51"/>
        <v>0.83566705455074042</v>
      </c>
      <c r="M1670">
        <f>IF(B1670="*","*",IF(_xlfn.XLOOKUP(B1670,'RES TECH'!$M:$M,'RES TECH'!$C:$C)="Low Income",IF(G1670&gt;1,IF(G1670&gt;3,0.3,0.24),0.12),IF(_xlfn.XLOOKUP(B1670,'RES TECH'!$M:$M,'RES TECH'!$C:$C)="Lower-middle Income",IF(G1670&gt;1,IF(G1670&gt;3,0.23,0.18),0.09),IF(_xlfn.XLOOKUP(B1670,'RES TECH'!$M:$M,'RES TECH'!$C:$C)="Upper-middle Income",IF(G1670&gt;1,IF(G1670&gt;3,0.15,0.12),0.06),IF(_xlfn.XLOOKUP(B1670,'RES TECH'!$M:$M,'RES TECH'!$C:$C)="High Income",IF(G1670&gt;1,IF(G1670&gt;3,0.08,0.06),0.03))))))</f>
        <v>0.12</v>
      </c>
    </row>
    <row r="1671" spans="2:13" x14ac:dyDescent="0.25">
      <c r="B1671" t="str">
        <f>IF('RES TECH'!N1667=1,'RES TECH'!M1667,"*")</f>
        <v>RESHOULONewSHFUR2FOI20</v>
      </c>
      <c r="C1671" t="str">
        <f>IF(B1671="*","*",_xlfn.XLOOKUP(B1671,'RES TECH'!M:M,'RES TECH'!K:K))</f>
        <v>RESFOI</v>
      </c>
      <c r="D1671" t="str">
        <f>IF(B1671="*","*",_xlfn.XLOOKUP(B1671,'RES TECH'!M:M,'RES TECH'!L:L))</f>
        <v>RESHOULONewSHEUE</v>
      </c>
      <c r="E1671">
        <f>IF(B1671="*","*",_xlfn.XLOOKUP(B1671,'RES TECH'!M:M,'RES TECH'!O:O))</f>
        <v>2020</v>
      </c>
      <c r="F1671" s="12">
        <f>IF(B1671="*","*",_xlfn.XLOOKUP(B1671,'RES TECH'!M:M,'RES TECH'!Y:Y))</f>
        <v>27</v>
      </c>
      <c r="G1671" s="12">
        <f>IF(B1671="*","*",_xlfn.XLOOKUP(B1671,'RES TECH'!M:M,'RES TECH'!V:V))</f>
        <v>0.83</v>
      </c>
      <c r="H1671">
        <f>IF(B1671="*","*",_xlfn.XLOOKUP(B1671,'RES TECH'!M:M,'RES TECH'!AA:AA))</f>
        <v>31.536000000000001</v>
      </c>
      <c r="I1671" s="12">
        <f>IF(B1671="*","*",_xlfn.XLOOKUP(B1671,'RES TECH'!M:M,'RES TECH'!Z:Z))</f>
        <v>9.0305172134094655E-2</v>
      </c>
      <c r="J1671" s="12">
        <f>IF(B1671="*","*",_xlfn.XLOOKUP(B1671,'RES TECH'!M:M,'RES TECH'!S:S))</f>
        <v>334.26682182029617</v>
      </c>
      <c r="K1671" s="12">
        <f t="shared" ref="K1671:K1734" si="52">IF(B1671="*","*",5%*J1671)</f>
        <v>16.713341091014808</v>
      </c>
      <c r="L1671" s="12">
        <f t="shared" ref="L1671:L1734" si="53">IF(B1671="*","*",5%*K1671)</f>
        <v>0.83566705455074042</v>
      </c>
      <c r="M1671">
        <f>IF(B1671="*","*",IF(_xlfn.XLOOKUP(B1671,'RES TECH'!$M:$M,'RES TECH'!$C:$C)="Low Income",IF(G1671&gt;1,IF(G1671&gt;3,0.3,0.24),0.12),IF(_xlfn.XLOOKUP(B1671,'RES TECH'!$M:$M,'RES TECH'!$C:$C)="Lower-middle Income",IF(G1671&gt;1,IF(G1671&gt;3,0.23,0.18),0.09),IF(_xlfn.XLOOKUP(B1671,'RES TECH'!$M:$M,'RES TECH'!$C:$C)="Upper-middle Income",IF(G1671&gt;1,IF(G1671&gt;3,0.15,0.12),0.06),IF(_xlfn.XLOOKUP(B1671,'RES TECH'!$M:$M,'RES TECH'!$C:$C)="High Income",IF(G1671&gt;1,IF(G1671&gt;3,0.08,0.06),0.03))))))</f>
        <v>0.12</v>
      </c>
    </row>
    <row r="1672" spans="2:13" x14ac:dyDescent="0.25">
      <c r="B1672" t="str">
        <f>IF('RES TECH'!N1668=1,'RES TECH'!M1668,"*")</f>
        <v>RESHOULONewSHFUR2FOI22</v>
      </c>
      <c r="C1672" t="str">
        <f>IF(B1672="*","*",_xlfn.XLOOKUP(B1672,'RES TECH'!M:M,'RES TECH'!K:K))</f>
        <v>RESFOI</v>
      </c>
      <c r="D1672" t="str">
        <f>IF(B1672="*","*",_xlfn.XLOOKUP(B1672,'RES TECH'!M:M,'RES TECH'!L:L))</f>
        <v>RESHOULONewSHEUE</v>
      </c>
      <c r="E1672">
        <f>IF(B1672="*","*",_xlfn.XLOOKUP(B1672,'RES TECH'!M:M,'RES TECH'!O:O))</f>
        <v>2022</v>
      </c>
      <c r="F1672" s="12">
        <f>IF(B1672="*","*",_xlfn.XLOOKUP(B1672,'RES TECH'!M:M,'RES TECH'!Y:Y))</f>
        <v>27</v>
      </c>
      <c r="G1672" s="12">
        <f>IF(B1672="*","*",_xlfn.XLOOKUP(B1672,'RES TECH'!M:M,'RES TECH'!V:V))</f>
        <v>0.84</v>
      </c>
      <c r="H1672">
        <f>IF(B1672="*","*",_xlfn.XLOOKUP(B1672,'RES TECH'!M:M,'RES TECH'!AA:AA))</f>
        <v>31.536000000000001</v>
      </c>
      <c r="I1672" s="12">
        <f>IF(B1672="*","*",_xlfn.XLOOKUP(B1672,'RES TECH'!M:M,'RES TECH'!Z:Z))</f>
        <v>9.0305172134094655E-2</v>
      </c>
      <c r="J1672" s="12">
        <f>IF(B1672="*","*",_xlfn.XLOOKUP(B1672,'RES TECH'!M:M,'RES TECH'!S:S))</f>
        <v>342.37025992503061</v>
      </c>
      <c r="K1672" s="12">
        <f t="shared" si="52"/>
        <v>17.118512996251532</v>
      </c>
      <c r="L1672" s="12">
        <f t="shared" si="53"/>
        <v>0.85592564981257668</v>
      </c>
      <c r="M1672">
        <f>IF(B1672="*","*",IF(_xlfn.XLOOKUP(B1672,'RES TECH'!$M:$M,'RES TECH'!$C:$C)="Low Income",IF(G1672&gt;1,IF(G1672&gt;3,0.3,0.24),0.12),IF(_xlfn.XLOOKUP(B1672,'RES TECH'!$M:$M,'RES TECH'!$C:$C)="Lower-middle Income",IF(G1672&gt;1,IF(G1672&gt;3,0.23,0.18),0.09),IF(_xlfn.XLOOKUP(B1672,'RES TECH'!$M:$M,'RES TECH'!$C:$C)="Upper-middle Income",IF(G1672&gt;1,IF(G1672&gt;3,0.15,0.12),0.06),IF(_xlfn.XLOOKUP(B1672,'RES TECH'!$M:$M,'RES TECH'!$C:$C)="High Income",IF(G1672&gt;1,IF(G1672&gt;3,0.08,0.06),0.03))))))</f>
        <v>0.12</v>
      </c>
    </row>
    <row r="1673" spans="2:13" x14ac:dyDescent="0.25">
      <c r="B1673" t="str">
        <f>IF('RES TECH'!N1669=1,'RES TECH'!M1669,"*")</f>
        <v>RESHOULONewSHFUR3FOI20</v>
      </c>
      <c r="C1673" t="str">
        <f>IF(B1673="*","*",_xlfn.XLOOKUP(B1673,'RES TECH'!M:M,'RES TECH'!K:K))</f>
        <v>RESFOI</v>
      </c>
      <c r="D1673" t="str">
        <f>IF(B1673="*","*",_xlfn.XLOOKUP(B1673,'RES TECH'!M:M,'RES TECH'!L:L))</f>
        <v>RESHOULONewSHEUE</v>
      </c>
      <c r="E1673">
        <f>IF(B1673="*","*",_xlfn.XLOOKUP(B1673,'RES TECH'!M:M,'RES TECH'!O:O))</f>
        <v>2020</v>
      </c>
      <c r="F1673" s="12">
        <f>IF(B1673="*","*",_xlfn.XLOOKUP(B1673,'RES TECH'!M:M,'RES TECH'!Y:Y))</f>
        <v>27</v>
      </c>
      <c r="G1673" s="12">
        <f>IF(B1673="*","*",_xlfn.XLOOKUP(B1673,'RES TECH'!M:M,'RES TECH'!V:V))</f>
        <v>0.85</v>
      </c>
      <c r="H1673">
        <f>IF(B1673="*","*",_xlfn.XLOOKUP(B1673,'RES TECH'!M:M,'RES TECH'!AA:AA))</f>
        <v>31.536000000000001</v>
      </c>
      <c r="I1673" s="12">
        <f>IF(B1673="*","*",_xlfn.XLOOKUP(B1673,'RES TECH'!M:M,'RES TECH'!Z:Z))</f>
        <v>9.0305172134094655E-2</v>
      </c>
      <c r="J1673" s="12">
        <f>IF(B1673="*","*",_xlfn.XLOOKUP(B1673,'RES TECH'!M:M,'RES TECH'!S:S))</f>
        <v>352.49955755594868</v>
      </c>
      <c r="K1673" s="12">
        <f t="shared" si="52"/>
        <v>17.624977877797434</v>
      </c>
      <c r="L1673" s="12">
        <f t="shared" si="53"/>
        <v>0.88124889388987171</v>
      </c>
      <c r="M1673">
        <f>IF(B1673="*","*",IF(_xlfn.XLOOKUP(B1673,'RES TECH'!$M:$M,'RES TECH'!$C:$C)="Low Income",IF(G1673&gt;1,IF(G1673&gt;3,0.3,0.24),0.12),IF(_xlfn.XLOOKUP(B1673,'RES TECH'!$M:$M,'RES TECH'!$C:$C)="Lower-middle Income",IF(G1673&gt;1,IF(G1673&gt;3,0.23,0.18),0.09),IF(_xlfn.XLOOKUP(B1673,'RES TECH'!$M:$M,'RES TECH'!$C:$C)="Upper-middle Income",IF(G1673&gt;1,IF(G1673&gt;3,0.15,0.12),0.06),IF(_xlfn.XLOOKUP(B1673,'RES TECH'!$M:$M,'RES TECH'!$C:$C)="High Income",IF(G1673&gt;1,IF(G1673&gt;3,0.08,0.06),0.03))))))</f>
        <v>0.12</v>
      </c>
    </row>
    <row r="1674" spans="2:13" x14ac:dyDescent="0.25">
      <c r="B1674" t="str">
        <f>IF('RES TECH'!N1670=1,'RES TECH'!M1670,"*")</f>
        <v>RESHOULONewSHFUR4FOI20</v>
      </c>
      <c r="C1674" t="str">
        <f>IF(B1674="*","*",_xlfn.XLOOKUP(B1674,'RES TECH'!M:M,'RES TECH'!K:K))</f>
        <v>RESFOI</v>
      </c>
      <c r="D1674" t="str">
        <f>IF(B1674="*","*",_xlfn.XLOOKUP(B1674,'RES TECH'!M:M,'RES TECH'!L:L))</f>
        <v>RESHOULONewSHEUE</v>
      </c>
      <c r="E1674">
        <f>IF(B1674="*","*",_xlfn.XLOOKUP(B1674,'RES TECH'!M:M,'RES TECH'!O:O))</f>
        <v>2020</v>
      </c>
      <c r="F1674" s="12">
        <f>IF(B1674="*","*",_xlfn.XLOOKUP(B1674,'RES TECH'!M:M,'RES TECH'!Y:Y))</f>
        <v>27</v>
      </c>
      <c r="G1674" s="12">
        <f>IF(B1674="*","*",_xlfn.XLOOKUP(B1674,'RES TECH'!M:M,'RES TECH'!V:V))</f>
        <v>0.97</v>
      </c>
      <c r="H1674">
        <f>IF(B1674="*","*",_xlfn.XLOOKUP(B1674,'RES TECH'!M:M,'RES TECH'!AA:AA))</f>
        <v>31.536000000000001</v>
      </c>
      <c r="I1674" s="12">
        <f>IF(B1674="*","*",_xlfn.XLOOKUP(B1674,'RES TECH'!M:M,'RES TECH'!Z:Z))</f>
        <v>9.0305172134094655E-2</v>
      </c>
      <c r="J1674" s="12">
        <f>IF(B1674="*","*",_xlfn.XLOOKUP(B1674,'RES TECH'!M:M,'RES TECH'!S:S))</f>
        <v>522.67175775537214</v>
      </c>
      <c r="K1674" s="12">
        <f t="shared" si="52"/>
        <v>26.133587887768609</v>
      </c>
      <c r="L1674" s="12">
        <f t="shared" si="53"/>
        <v>1.3066793943884305</v>
      </c>
      <c r="M1674">
        <f>IF(B1674="*","*",IF(_xlfn.XLOOKUP(B1674,'RES TECH'!$M:$M,'RES TECH'!$C:$C)="Low Income",IF(G1674&gt;1,IF(G1674&gt;3,0.3,0.24),0.12),IF(_xlfn.XLOOKUP(B1674,'RES TECH'!$M:$M,'RES TECH'!$C:$C)="Lower-middle Income",IF(G1674&gt;1,IF(G1674&gt;3,0.23,0.18),0.09),IF(_xlfn.XLOOKUP(B1674,'RES TECH'!$M:$M,'RES TECH'!$C:$C)="Upper-middle Income",IF(G1674&gt;1,IF(G1674&gt;3,0.15,0.12),0.06),IF(_xlfn.XLOOKUP(B1674,'RES TECH'!$M:$M,'RES TECH'!$C:$C)="High Income",IF(G1674&gt;1,IF(G1674&gt;3,0.08,0.06),0.03))))))</f>
        <v>0.12</v>
      </c>
    </row>
    <row r="1675" spans="2:13" x14ac:dyDescent="0.25">
      <c r="B1675" t="str">
        <f>IF('RES TECH'!N1671=1,'RES TECH'!M1671,"*")</f>
        <v>RESHOULONewSHFUR4FOI22</v>
      </c>
      <c r="C1675" t="str">
        <f>IF(B1675="*","*",_xlfn.XLOOKUP(B1675,'RES TECH'!M:M,'RES TECH'!K:K))</f>
        <v>RESFOI</v>
      </c>
      <c r="D1675" t="str">
        <f>IF(B1675="*","*",_xlfn.XLOOKUP(B1675,'RES TECH'!M:M,'RES TECH'!L:L))</f>
        <v>RESHOULONewSHEUE</v>
      </c>
      <c r="E1675">
        <f>IF(B1675="*","*",_xlfn.XLOOKUP(B1675,'RES TECH'!M:M,'RES TECH'!O:O))</f>
        <v>2022</v>
      </c>
      <c r="F1675" s="12">
        <f>IF(B1675="*","*",_xlfn.XLOOKUP(B1675,'RES TECH'!M:M,'RES TECH'!Y:Y))</f>
        <v>27</v>
      </c>
      <c r="G1675" s="12">
        <f>IF(B1675="*","*",_xlfn.XLOOKUP(B1675,'RES TECH'!M:M,'RES TECH'!V:V))</f>
        <v>0.97</v>
      </c>
      <c r="H1675">
        <f>IF(B1675="*","*",_xlfn.XLOOKUP(B1675,'RES TECH'!M:M,'RES TECH'!AA:AA))</f>
        <v>31.536000000000001</v>
      </c>
      <c r="I1675" s="12">
        <f>IF(B1675="*","*",_xlfn.XLOOKUP(B1675,'RES TECH'!M:M,'RES TECH'!Z:Z))</f>
        <v>9.0305172134094655E-2</v>
      </c>
      <c r="J1675" s="12">
        <f>IF(B1675="*","*",_xlfn.XLOOKUP(B1675,'RES TECH'!M:M,'RES TECH'!S:S))</f>
        <v>522.67175775537214</v>
      </c>
      <c r="K1675" s="12">
        <f t="shared" si="52"/>
        <v>26.133587887768609</v>
      </c>
      <c r="L1675" s="12">
        <f t="shared" si="53"/>
        <v>1.3066793943884305</v>
      </c>
      <c r="M1675">
        <f>IF(B1675="*","*",IF(_xlfn.XLOOKUP(B1675,'RES TECH'!$M:$M,'RES TECH'!$C:$C)="Low Income",IF(G1675&gt;1,IF(G1675&gt;3,0.3,0.24),0.12),IF(_xlfn.XLOOKUP(B1675,'RES TECH'!$M:$M,'RES TECH'!$C:$C)="Lower-middle Income",IF(G1675&gt;1,IF(G1675&gt;3,0.23,0.18),0.09),IF(_xlfn.XLOOKUP(B1675,'RES TECH'!$M:$M,'RES TECH'!$C:$C)="Upper-middle Income",IF(G1675&gt;1,IF(G1675&gt;3,0.15,0.12),0.06),IF(_xlfn.XLOOKUP(B1675,'RES TECH'!$M:$M,'RES TECH'!$C:$C)="High Income",IF(G1675&gt;1,IF(G1675&gt;3,0.08,0.06),0.03))))))</f>
        <v>0.12</v>
      </c>
    </row>
    <row r="1676" spans="2:13" x14ac:dyDescent="0.25">
      <c r="B1676" t="str">
        <f>IF('RES TECH'!N1672=1,'RES TECH'!M1672,"*")</f>
        <v>RESHOULONewSHRAD1FOI20</v>
      </c>
      <c r="C1676" t="str">
        <f>IF(B1676="*","*",_xlfn.XLOOKUP(B1676,'RES TECH'!M:M,'RES TECH'!K:K))</f>
        <v>RESFOI</v>
      </c>
      <c r="D1676" t="str">
        <f>IF(B1676="*","*",_xlfn.XLOOKUP(B1676,'RES TECH'!M:M,'RES TECH'!L:L))</f>
        <v>RESHOULONewSHEUE</v>
      </c>
      <c r="E1676">
        <f>IF(B1676="*","*",_xlfn.XLOOKUP(B1676,'RES TECH'!M:M,'RES TECH'!O:O))</f>
        <v>2020</v>
      </c>
      <c r="F1676" s="12">
        <f>IF(B1676="*","*",_xlfn.XLOOKUP(B1676,'RES TECH'!M:M,'RES TECH'!Y:Y))</f>
        <v>24</v>
      </c>
      <c r="G1676" s="12">
        <f>IF(B1676="*","*",_xlfn.XLOOKUP(B1676,'RES TECH'!M:M,'RES TECH'!V:V))</f>
        <v>0.84</v>
      </c>
      <c r="H1676">
        <f>IF(B1676="*","*",_xlfn.XLOOKUP(B1676,'RES TECH'!M:M,'RES TECH'!AA:AA))</f>
        <v>31.536000000000001</v>
      </c>
      <c r="I1676" s="12">
        <f>IF(B1676="*","*",_xlfn.XLOOKUP(B1676,'RES TECH'!M:M,'RES TECH'!Z:Z))</f>
        <v>9.0305172134094655E-2</v>
      </c>
      <c r="J1676" s="12">
        <f>IF(B1676="*","*",_xlfn.XLOOKUP(B1676,'RES TECH'!M:M,'RES TECH'!S:S))</f>
        <v>739.4387270570187</v>
      </c>
      <c r="K1676" s="12">
        <f t="shared" si="52"/>
        <v>36.971936352850939</v>
      </c>
      <c r="L1676" s="12">
        <f t="shared" si="53"/>
        <v>1.8485968176425471</v>
      </c>
      <c r="M1676">
        <f>IF(B1676="*","*",IF(_xlfn.XLOOKUP(B1676,'RES TECH'!$M:$M,'RES TECH'!$C:$C)="Low Income",IF(G1676&gt;1,IF(G1676&gt;3,0.3,0.24),0.12),IF(_xlfn.XLOOKUP(B1676,'RES TECH'!$M:$M,'RES TECH'!$C:$C)="Lower-middle Income",IF(G1676&gt;1,IF(G1676&gt;3,0.23,0.18),0.09),IF(_xlfn.XLOOKUP(B1676,'RES TECH'!$M:$M,'RES TECH'!$C:$C)="Upper-middle Income",IF(G1676&gt;1,IF(G1676&gt;3,0.15,0.12),0.06),IF(_xlfn.XLOOKUP(B1676,'RES TECH'!$M:$M,'RES TECH'!$C:$C)="High Income",IF(G1676&gt;1,IF(G1676&gt;3,0.08,0.06),0.03))))))</f>
        <v>0.12</v>
      </c>
    </row>
    <row r="1677" spans="2:13" x14ac:dyDescent="0.25">
      <c r="B1677" t="str">
        <f>IF('RES TECH'!N1673=1,'RES TECH'!M1673,"*")</f>
        <v>RESHOULONewSHRAD1FOI22</v>
      </c>
      <c r="C1677" t="str">
        <f>IF(B1677="*","*",_xlfn.XLOOKUP(B1677,'RES TECH'!M:M,'RES TECH'!K:K))</f>
        <v>RESFOI</v>
      </c>
      <c r="D1677" t="str">
        <f>IF(B1677="*","*",_xlfn.XLOOKUP(B1677,'RES TECH'!M:M,'RES TECH'!L:L))</f>
        <v>RESHOULONewSHEUE</v>
      </c>
      <c r="E1677">
        <f>IF(B1677="*","*",_xlfn.XLOOKUP(B1677,'RES TECH'!M:M,'RES TECH'!O:O))</f>
        <v>2022</v>
      </c>
      <c r="F1677" s="12">
        <f>IF(B1677="*","*",_xlfn.XLOOKUP(B1677,'RES TECH'!M:M,'RES TECH'!Y:Y))</f>
        <v>24</v>
      </c>
      <c r="G1677" s="12">
        <f>IF(B1677="*","*",_xlfn.XLOOKUP(B1677,'RES TECH'!M:M,'RES TECH'!V:V))</f>
        <v>0.86</v>
      </c>
      <c r="H1677">
        <f>IF(B1677="*","*",_xlfn.XLOOKUP(B1677,'RES TECH'!M:M,'RES TECH'!AA:AA))</f>
        <v>31.536000000000001</v>
      </c>
      <c r="I1677" s="12">
        <f>IF(B1677="*","*",_xlfn.XLOOKUP(B1677,'RES TECH'!M:M,'RES TECH'!Z:Z))</f>
        <v>9.0305172134094655E-2</v>
      </c>
      <c r="J1677" s="12">
        <f>IF(B1677="*","*",_xlfn.XLOOKUP(B1677,'RES TECH'!M:M,'RES TECH'!S:S))</f>
        <v>763.74904137122212</v>
      </c>
      <c r="K1677" s="12">
        <f t="shared" si="52"/>
        <v>38.187452068561107</v>
      </c>
      <c r="L1677" s="12">
        <f t="shared" si="53"/>
        <v>1.9093726034280554</v>
      </c>
      <c r="M1677">
        <f>IF(B1677="*","*",IF(_xlfn.XLOOKUP(B1677,'RES TECH'!$M:$M,'RES TECH'!$C:$C)="Low Income",IF(G1677&gt;1,IF(G1677&gt;3,0.3,0.24),0.12),IF(_xlfn.XLOOKUP(B1677,'RES TECH'!$M:$M,'RES TECH'!$C:$C)="Lower-middle Income",IF(G1677&gt;1,IF(G1677&gt;3,0.23,0.18),0.09),IF(_xlfn.XLOOKUP(B1677,'RES TECH'!$M:$M,'RES TECH'!$C:$C)="Upper-middle Income",IF(G1677&gt;1,IF(G1677&gt;3,0.15,0.12),0.06),IF(_xlfn.XLOOKUP(B1677,'RES TECH'!$M:$M,'RES TECH'!$C:$C)="High Income",IF(G1677&gt;1,IF(G1677&gt;3,0.08,0.06),0.03))))))</f>
        <v>0.12</v>
      </c>
    </row>
    <row r="1678" spans="2:13" x14ac:dyDescent="0.25">
      <c r="B1678" t="str">
        <f>IF('RES TECH'!N1674=1,'RES TECH'!M1674,"*")</f>
        <v>RESHOULONewSHRAD2FOI20</v>
      </c>
      <c r="C1678" t="str">
        <f>IF(B1678="*","*",_xlfn.XLOOKUP(B1678,'RES TECH'!M:M,'RES TECH'!K:K))</f>
        <v>RESFOI</v>
      </c>
      <c r="D1678" t="str">
        <f>IF(B1678="*","*",_xlfn.XLOOKUP(B1678,'RES TECH'!M:M,'RES TECH'!L:L))</f>
        <v>RESHOULONewSHEUE</v>
      </c>
      <c r="E1678">
        <f>IF(B1678="*","*",_xlfn.XLOOKUP(B1678,'RES TECH'!M:M,'RES TECH'!O:O))</f>
        <v>2020</v>
      </c>
      <c r="F1678" s="12">
        <f>IF(B1678="*","*",_xlfn.XLOOKUP(B1678,'RES TECH'!M:M,'RES TECH'!Y:Y))</f>
        <v>24</v>
      </c>
      <c r="G1678" s="12">
        <f>IF(B1678="*","*",_xlfn.XLOOKUP(B1678,'RES TECH'!M:M,'RES TECH'!V:V))</f>
        <v>0.84</v>
      </c>
      <c r="H1678">
        <f>IF(B1678="*","*",_xlfn.XLOOKUP(B1678,'RES TECH'!M:M,'RES TECH'!AA:AA))</f>
        <v>31.536000000000001</v>
      </c>
      <c r="I1678" s="12">
        <f>IF(B1678="*","*",_xlfn.XLOOKUP(B1678,'RES TECH'!M:M,'RES TECH'!Z:Z))</f>
        <v>9.0305172134094655E-2</v>
      </c>
      <c r="J1678" s="12">
        <f>IF(B1678="*","*",_xlfn.XLOOKUP(B1678,'RES TECH'!M:M,'RES TECH'!S:S))</f>
        <v>739.4387270570187</v>
      </c>
      <c r="K1678" s="12">
        <f t="shared" si="52"/>
        <v>36.971936352850939</v>
      </c>
      <c r="L1678" s="12">
        <f t="shared" si="53"/>
        <v>1.8485968176425471</v>
      </c>
      <c r="M1678">
        <f>IF(B1678="*","*",IF(_xlfn.XLOOKUP(B1678,'RES TECH'!$M:$M,'RES TECH'!$C:$C)="Low Income",IF(G1678&gt;1,IF(G1678&gt;3,0.3,0.24),0.12),IF(_xlfn.XLOOKUP(B1678,'RES TECH'!$M:$M,'RES TECH'!$C:$C)="Lower-middle Income",IF(G1678&gt;1,IF(G1678&gt;3,0.23,0.18),0.09),IF(_xlfn.XLOOKUP(B1678,'RES TECH'!$M:$M,'RES TECH'!$C:$C)="Upper-middle Income",IF(G1678&gt;1,IF(G1678&gt;3,0.15,0.12),0.06),IF(_xlfn.XLOOKUP(B1678,'RES TECH'!$M:$M,'RES TECH'!$C:$C)="High Income",IF(G1678&gt;1,IF(G1678&gt;3,0.08,0.06),0.03))))))</f>
        <v>0.12</v>
      </c>
    </row>
    <row r="1679" spans="2:13" x14ac:dyDescent="0.25">
      <c r="B1679" t="str">
        <f>IF('RES TECH'!N1675=1,'RES TECH'!M1675,"*")</f>
        <v>RESHOULONewSHRAD2FOI22</v>
      </c>
      <c r="C1679" t="str">
        <f>IF(B1679="*","*",_xlfn.XLOOKUP(B1679,'RES TECH'!M:M,'RES TECH'!K:K))</f>
        <v>RESFOI</v>
      </c>
      <c r="D1679" t="str">
        <f>IF(B1679="*","*",_xlfn.XLOOKUP(B1679,'RES TECH'!M:M,'RES TECH'!L:L))</f>
        <v>RESHOULONewSHEUE</v>
      </c>
      <c r="E1679">
        <f>IF(B1679="*","*",_xlfn.XLOOKUP(B1679,'RES TECH'!M:M,'RES TECH'!O:O))</f>
        <v>2022</v>
      </c>
      <c r="F1679" s="12">
        <f>IF(B1679="*","*",_xlfn.XLOOKUP(B1679,'RES TECH'!M:M,'RES TECH'!Y:Y))</f>
        <v>24</v>
      </c>
      <c r="G1679" s="12">
        <f>IF(B1679="*","*",_xlfn.XLOOKUP(B1679,'RES TECH'!M:M,'RES TECH'!V:V))</f>
        <v>0.86</v>
      </c>
      <c r="H1679">
        <f>IF(B1679="*","*",_xlfn.XLOOKUP(B1679,'RES TECH'!M:M,'RES TECH'!AA:AA))</f>
        <v>31.536000000000001</v>
      </c>
      <c r="I1679" s="12">
        <f>IF(B1679="*","*",_xlfn.XLOOKUP(B1679,'RES TECH'!M:M,'RES TECH'!Z:Z))</f>
        <v>9.0305172134094655E-2</v>
      </c>
      <c r="J1679" s="12">
        <f>IF(B1679="*","*",_xlfn.XLOOKUP(B1679,'RES TECH'!M:M,'RES TECH'!S:S))</f>
        <v>763.74904137122212</v>
      </c>
      <c r="K1679" s="12">
        <f t="shared" si="52"/>
        <v>38.187452068561107</v>
      </c>
      <c r="L1679" s="12">
        <f t="shared" si="53"/>
        <v>1.9093726034280554</v>
      </c>
      <c r="M1679">
        <f>IF(B1679="*","*",IF(_xlfn.XLOOKUP(B1679,'RES TECH'!$M:$M,'RES TECH'!$C:$C)="Low Income",IF(G1679&gt;1,IF(G1679&gt;3,0.3,0.24),0.12),IF(_xlfn.XLOOKUP(B1679,'RES TECH'!$M:$M,'RES TECH'!$C:$C)="Lower-middle Income",IF(G1679&gt;1,IF(G1679&gt;3,0.23,0.18),0.09),IF(_xlfn.XLOOKUP(B1679,'RES TECH'!$M:$M,'RES TECH'!$C:$C)="Upper-middle Income",IF(G1679&gt;1,IF(G1679&gt;3,0.15,0.12),0.06),IF(_xlfn.XLOOKUP(B1679,'RES TECH'!$M:$M,'RES TECH'!$C:$C)="High Income",IF(G1679&gt;1,IF(G1679&gt;3,0.08,0.06),0.03))))))</f>
        <v>0.12</v>
      </c>
    </row>
    <row r="1680" spans="2:13" x14ac:dyDescent="0.25">
      <c r="B1680" t="str">
        <f>IF('RES TECH'!N1676=1,'RES TECH'!M1676,"*")</f>
        <v>RESHOULONewSHRAD3FOI20</v>
      </c>
      <c r="C1680" t="str">
        <f>IF(B1680="*","*",_xlfn.XLOOKUP(B1680,'RES TECH'!M:M,'RES TECH'!K:K))</f>
        <v>RESFOI</v>
      </c>
      <c r="D1680" t="str">
        <f>IF(B1680="*","*",_xlfn.XLOOKUP(B1680,'RES TECH'!M:M,'RES TECH'!L:L))</f>
        <v>RESHOULONewSHEUE</v>
      </c>
      <c r="E1680">
        <f>IF(B1680="*","*",_xlfn.XLOOKUP(B1680,'RES TECH'!M:M,'RES TECH'!O:O))</f>
        <v>2020</v>
      </c>
      <c r="F1680" s="12">
        <f>IF(B1680="*","*",_xlfn.XLOOKUP(B1680,'RES TECH'!M:M,'RES TECH'!Y:Y))</f>
        <v>24</v>
      </c>
      <c r="G1680" s="12">
        <f>IF(B1680="*","*",_xlfn.XLOOKUP(B1680,'RES TECH'!M:M,'RES TECH'!V:V))</f>
        <v>0.87</v>
      </c>
      <c r="H1680">
        <f>IF(B1680="*","*",_xlfn.XLOOKUP(B1680,'RES TECH'!M:M,'RES TECH'!AA:AA))</f>
        <v>31.536000000000001</v>
      </c>
      <c r="I1680" s="12">
        <f>IF(B1680="*","*",_xlfn.XLOOKUP(B1680,'RES TECH'!M:M,'RES TECH'!Z:Z))</f>
        <v>9.0305172134094655E-2</v>
      </c>
      <c r="J1680" s="12">
        <f>IF(B1680="*","*",_xlfn.XLOOKUP(B1680,'RES TECH'!M:M,'RES TECH'!S:S))</f>
        <v>763.74904137122212</v>
      </c>
      <c r="K1680" s="12">
        <f t="shared" si="52"/>
        <v>38.187452068561107</v>
      </c>
      <c r="L1680" s="12">
        <f t="shared" si="53"/>
        <v>1.9093726034280554</v>
      </c>
      <c r="M1680">
        <f>IF(B1680="*","*",IF(_xlfn.XLOOKUP(B1680,'RES TECH'!$M:$M,'RES TECH'!$C:$C)="Low Income",IF(G1680&gt;1,IF(G1680&gt;3,0.3,0.24),0.12),IF(_xlfn.XLOOKUP(B1680,'RES TECH'!$M:$M,'RES TECH'!$C:$C)="Lower-middle Income",IF(G1680&gt;1,IF(G1680&gt;3,0.23,0.18),0.09),IF(_xlfn.XLOOKUP(B1680,'RES TECH'!$M:$M,'RES TECH'!$C:$C)="Upper-middle Income",IF(G1680&gt;1,IF(G1680&gt;3,0.15,0.12),0.06),IF(_xlfn.XLOOKUP(B1680,'RES TECH'!$M:$M,'RES TECH'!$C:$C)="High Income",IF(G1680&gt;1,IF(G1680&gt;3,0.08,0.06),0.03))))))</f>
        <v>0.12</v>
      </c>
    </row>
    <row r="1681" spans="2:13" x14ac:dyDescent="0.25">
      <c r="B1681" t="str">
        <f>IF('RES TECH'!N1677=1,'RES TECH'!M1677,"*")</f>
        <v>RESHOULONewSHRAD4FOI20</v>
      </c>
      <c r="C1681" t="str">
        <f>IF(B1681="*","*",_xlfn.XLOOKUP(B1681,'RES TECH'!M:M,'RES TECH'!K:K))</f>
        <v>RESFOI</v>
      </c>
      <c r="D1681" t="str">
        <f>IF(B1681="*","*",_xlfn.XLOOKUP(B1681,'RES TECH'!M:M,'RES TECH'!L:L))</f>
        <v>RESHOULONewSHEUE</v>
      </c>
      <c r="E1681">
        <f>IF(B1681="*","*",_xlfn.XLOOKUP(B1681,'RES TECH'!M:M,'RES TECH'!O:O))</f>
        <v>2020</v>
      </c>
      <c r="F1681" s="12">
        <f>IF(B1681="*","*",_xlfn.XLOOKUP(B1681,'RES TECH'!M:M,'RES TECH'!Y:Y))</f>
        <v>24</v>
      </c>
      <c r="G1681" s="12">
        <f>IF(B1681="*","*",_xlfn.XLOOKUP(B1681,'RES TECH'!M:M,'RES TECH'!V:V))</f>
        <v>0.9</v>
      </c>
      <c r="H1681">
        <f>IF(B1681="*","*",_xlfn.XLOOKUP(B1681,'RES TECH'!M:M,'RES TECH'!AA:AA))</f>
        <v>31.536000000000001</v>
      </c>
      <c r="I1681" s="12">
        <f>IF(B1681="*","*",_xlfn.XLOOKUP(B1681,'RES TECH'!M:M,'RES TECH'!Z:Z))</f>
        <v>9.0305172134094655E-2</v>
      </c>
      <c r="J1681" s="12">
        <f>IF(B1681="*","*",_xlfn.XLOOKUP(B1681,'RES TECH'!M:M,'RES TECH'!S:S))</f>
        <v>927.84366299209478</v>
      </c>
      <c r="K1681" s="12">
        <f t="shared" si="52"/>
        <v>46.39218314960474</v>
      </c>
      <c r="L1681" s="12">
        <f t="shared" si="53"/>
        <v>2.3196091574802371</v>
      </c>
      <c r="M1681">
        <f>IF(B1681="*","*",IF(_xlfn.XLOOKUP(B1681,'RES TECH'!$M:$M,'RES TECH'!$C:$C)="Low Income",IF(G1681&gt;1,IF(G1681&gt;3,0.3,0.24),0.12),IF(_xlfn.XLOOKUP(B1681,'RES TECH'!$M:$M,'RES TECH'!$C:$C)="Lower-middle Income",IF(G1681&gt;1,IF(G1681&gt;3,0.23,0.18),0.09),IF(_xlfn.XLOOKUP(B1681,'RES TECH'!$M:$M,'RES TECH'!$C:$C)="Upper-middle Income",IF(G1681&gt;1,IF(G1681&gt;3,0.15,0.12),0.06),IF(_xlfn.XLOOKUP(B1681,'RES TECH'!$M:$M,'RES TECH'!$C:$C)="High Income",IF(G1681&gt;1,IF(G1681&gt;3,0.08,0.06),0.03))))))</f>
        <v>0.12</v>
      </c>
    </row>
    <row r="1682" spans="2:13" x14ac:dyDescent="0.25">
      <c r="B1682" t="str">
        <f>IF('RES TECH'!N1678=1,'RES TECH'!M1678,"*")</f>
        <v>*</v>
      </c>
      <c r="C1682" t="str">
        <f>IF(B1682="*","*",_xlfn.XLOOKUP(B1682,'RES TECH'!M:M,'RES TECH'!K:K))</f>
        <v>*</v>
      </c>
      <c r="D1682" t="str">
        <f>IF(B1682="*","*",_xlfn.XLOOKUP(B1682,'RES TECH'!M:M,'RES TECH'!L:L))</f>
        <v>*</v>
      </c>
      <c r="E1682" t="str">
        <f>IF(B1682="*","*",_xlfn.XLOOKUP(B1682,'RES TECH'!M:M,'RES TECH'!O:O))</f>
        <v>*</v>
      </c>
      <c r="F1682" s="12" t="str">
        <f>IF(B1682="*","*",_xlfn.XLOOKUP(B1682,'RES TECH'!M:M,'RES TECH'!Y:Y))</f>
        <v>*</v>
      </c>
      <c r="G1682" s="12" t="str">
        <f>IF(B1682="*","*",_xlfn.XLOOKUP(B1682,'RES TECH'!M:M,'RES TECH'!V:V))</f>
        <v>*</v>
      </c>
      <c r="H1682" t="str">
        <f>IF(B1682="*","*",_xlfn.XLOOKUP(B1682,'RES TECH'!M:M,'RES TECH'!AA:AA))</f>
        <v>*</v>
      </c>
      <c r="I1682" s="12" t="str">
        <f>IF(B1682="*","*",_xlfn.XLOOKUP(B1682,'RES TECH'!M:M,'RES TECH'!Z:Z))</f>
        <v>*</v>
      </c>
      <c r="J1682" s="12" t="str">
        <f>IF(B1682="*","*",_xlfn.XLOOKUP(B1682,'RES TECH'!M:M,'RES TECH'!S:S))</f>
        <v>*</v>
      </c>
      <c r="K1682" s="12" t="str">
        <f t="shared" si="52"/>
        <v>*</v>
      </c>
      <c r="L1682" s="12" t="str">
        <f t="shared" si="53"/>
        <v>*</v>
      </c>
      <c r="M1682" t="str">
        <f>IF(B1682="*","*",IF(_xlfn.XLOOKUP(B1682,'RES TECH'!$M:$M,'RES TECH'!$C:$C)="Low Income",IF(G1682&gt;1,IF(G1682&gt;3,0.3,0.24),0.12),IF(_xlfn.XLOOKUP(B1682,'RES TECH'!$M:$M,'RES TECH'!$C:$C)="Lower-middle Income",IF(G1682&gt;1,IF(G1682&gt;3,0.23,0.18),0.09),IF(_xlfn.XLOOKUP(B1682,'RES TECH'!$M:$M,'RES TECH'!$C:$C)="Upper-middle Income",IF(G1682&gt;1,IF(G1682&gt;3,0.15,0.12),0.06),IF(_xlfn.XLOOKUP(B1682,'RES TECH'!$M:$M,'RES TECH'!$C:$C)="High Income",IF(G1682&gt;1,IF(G1682&gt;3,0.08,0.06),0.03))))))</f>
        <v>*</v>
      </c>
    </row>
    <row r="1683" spans="2:13" x14ac:dyDescent="0.25">
      <c r="B1683" t="str">
        <f>IF('RES TECH'!N1679=1,'RES TECH'!M1679,"*")</f>
        <v>RESHOULONewSCAHP2NGA20</v>
      </c>
      <c r="C1683" t="str">
        <f>IF(B1683="*","*",_xlfn.XLOOKUP(B1683,'RES TECH'!M:M,'RES TECH'!K:K))</f>
        <v>RESNGA</v>
      </c>
      <c r="D1683" t="str">
        <f>IF(B1683="*","*",_xlfn.XLOOKUP(B1683,'RES TECH'!M:M,'RES TECH'!L:L))</f>
        <v>RESHOULONewSCEUE</v>
      </c>
      <c r="E1683">
        <f>IF(B1683="*","*",_xlfn.XLOOKUP(B1683,'RES TECH'!M:M,'RES TECH'!O:O))</f>
        <v>2020</v>
      </c>
      <c r="F1683" s="12">
        <f>IF(B1683="*","*",_xlfn.XLOOKUP(B1683,'RES TECH'!M:M,'RES TECH'!Y:Y))</f>
        <v>16</v>
      </c>
      <c r="G1683" s="12">
        <f>IF(B1683="*","*",_xlfn.XLOOKUP(B1683,'RES TECH'!M:M,'RES TECH'!V:V))</f>
        <v>0.6</v>
      </c>
      <c r="H1683">
        <f>IF(B1683="*","*",_xlfn.XLOOKUP(B1683,'RES TECH'!M:M,'RES TECH'!AA:AA))</f>
        <v>31.536000000000001</v>
      </c>
      <c r="I1683" s="12">
        <f>IF(B1683="*","*",_xlfn.XLOOKUP(B1683,'RES TECH'!M:M,'RES TECH'!Z:Z))</f>
        <v>8.0981185647948012E-2</v>
      </c>
      <c r="J1683" s="12">
        <f>IF(B1683="*","*",_xlfn.XLOOKUP(B1683,'RES TECH'!M:M,'RES TECH'!S:S))</f>
        <v>2273.9805195224212</v>
      </c>
      <c r="K1683" s="12">
        <f t="shared" si="52"/>
        <v>113.69902597612106</v>
      </c>
      <c r="L1683" s="12">
        <f t="shared" si="53"/>
        <v>5.6849512988060535</v>
      </c>
      <c r="M1683">
        <f>IF(B1683="*","*",IF(_xlfn.XLOOKUP(B1683,'RES TECH'!$M:$M,'RES TECH'!$C:$C)="Low Income",IF(G1683&gt;1,IF(G1683&gt;3,0.3,0.24),0.12),IF(_xlfn.XLOOKUP(B1683,'RES TECH'!$M:$M,'RES TECH'!$C:$C)="Lower-middle Income",IF(G1683&gt;1,IF(G1683&gt;3,0.23,0.18),0.09),IF(_xlfn.XLOOKUP(B1683,'RES TECH'!$M:$M,'RES TECH'!$C:$C)="Upper-middle Income",IF(G1683&gt;1,IF(G1683&gt;3,0.15,0.12),0.06),IF(_xlfn.XLOOKUP(B1683,'RES TECH'!$M:$M,'RES TECH'!$C:$C)="High Income",IF(G1683&gt;1,IF(G1683&gt;3,0.08,0.06),0.03))))))</f>
        <v>0.12</v>
      </c>
    </row>
    <row r="1684" spans="2:13" x14ac:dyDescent="0.25">
      <c r="B1684" t="str">
        <f>IF('RES TECH'!N1680=1,'RES TECH'!M1680,"*")</f>
        <v>RESHOULONewSCAHP1ELC20</v>
      </c>
      <c r="C1684" t="str">
        <f>IF(B1684="*","*",_xlfn.XLOOKUP(B1684,'RES TECH'!M:M,'RES TECH'!K:K))</f>
        <v>RESELC</v>
      </c>
      <c r="D1684" t="str">
        <f>IF(B1684="*","*",_xlfn.XLOOKUP(B1684,'RES TECH'!M:M,'RES TECH'!L:L))</f>
        <v>RESHOULONewSCEUE</v>
      </c>
      <c r="E1684">
        <f>IF(B1684="*","*",_xlfn.XLOOKUP(B1684,'RES TECH'!M:M,'RES TECH'!O:O))</f>
        <v>2020</v>
      </c>
      <c r="F1684" s="12">
        <f>IF(B1684="*","*",_xlfn.XLOOKUP(B1684,'RES TECH'!M:M,'RES TECH'!Y:Y))</f>
        <v>16</v>
      </c>
      <c r="G1684" s="12">
        <f>IF(B1684="*","*",_xlfn.XLOOKUP(B1684,'RES TECH'!M:M,'RES TECH'!V:V))</f>
        <v>4.1031652989449006</v>
      </c>
      <c r="H1684">
        <f>IF(B1684="*","*",_xlfn.XLOOKUP(B1684,'RES TECH'!M:M,'RES TECH'!AA:AA))</f>
        <v>31.536000000000001</v>
      </c>
      <c r="I1684" s="12">
        <f>IF(B1684="*","*",_xlfn.XLOOKUP(B1684,'RES TECH'!M:M,'RES TECH'!Z:Z))</f>
        <v>8.0981185647948012E-2</v>
      </c>
      <c r="J1684" s="12">
        <f>IF(B1684="*","*",_xlfn.XLOOKUP(B1684,'RES TECH'!M:M,'RES TECH'!S:S))</f>
        <v>810.94158232968698</v>
      </c>
      <c r="K1684" s="12">
        <f t="shared" si="52"/>
        <v>40.547079116484355</v>
      </c>
      <c r="L1684" s="12">
        <f t="shared" si="53"/>
        <v>2.0273539558242177</v>
      </c>
      <c r="M1684">
        <f>IF(B1684="*","*",IF(_xlfn.XLOOKUP(B1684,'RES TECH'!$M:$M,'RES TECH'!$C:$C)="Low Income",IF(G1684&gt;1,IF(G1684&gt;3,0.3,0.24),0.12),IF(_xlfn.XLOOKUP(B1684,'RES TECH'!$M:$M,'RES TECH'!$C:$C)="Lower-middle Income",IF(G1684&gt;1,IF(G1684&gt;3,0.23,0.18),0.09),IF(_xlfn.XLOOKUP(B1684,'RES TECH'!$M:$M,'RES TECH'!$C:$C)="Upper-middle Income",IF(G1684&gt;1,IF(G1684&gt;3,0.15,0.12),0.06),IF(_xlfn.XLOOKUP(B1684,'RES TECH'!$M:$M,'RES TECH'!$C:$C)="High Income",IF(G1684&gt;1,IF(G1684&gt;3,0.08,0.06),0.03))))))</f>
        <v>0.3</v>
      </c>
    </row>
    <row r="1685" spans="2:13" x14ac:dyDescent="0.25">
      <c r="B1685" t="str">
        <f>IF('RES TECH'!N1681=1,'RES TECH'!M1681,"*")</f>
        <v>RESHOULONewSCAHP1ELC23</v>
      </c>
      <c r="C1685" t="str">
        <f>IF(B1685="*","*",_xlfn.XLOOKUP(B1685,'RES TECH'!M:M,'RES TECH'!K:K))</f>
        <v>RESELC</v>
      </c>
      <c r="D1685" t="str">
        <f>IF(B1685="*","*",_xlfn.XLOOKUP(B1685,'RES TECH'!M:M,'RES TECH'!L:L))</f>
        <v>RESHOULONewSCEUE</v>
      </c>
      <c r="E1685">
        <f>IF(B1685="*","*",_xlfn.XLOOKUP(B1685,'RES TECH'!M:M,'RES TECH'!O:O))</f>
        <v>2023</v>
      </c>
      <c r="F1685" s="12">
        <f>IF(B1685="*","*",_xlfn.XLOOKUP(B1685,'RES TECH'!M:M,'RES TECH'!Y:Y))</f>
        <v>16</v>
      </c>
      <c r="G1685" s="12">
        <f>IF(B1685="*","*",_xlfn.XLOOKUP(B1685,'RES TECH'!M:M,'RES TECH'!V:V))</f>
        <v>4.1031652989449006</v>
      </c>
      <c r="H1685">
        <f>IF(B1685="*","*",_xlfn.XLOOKUP(B1685,'RES TECH'!M:M,'RES TECH'!AA:AA))</f>
        <v>31.536000000000001</v>
      </c>
      <c r="I1685" s="12">
        <f>IF(B1685="*","*",_xlfn.XLOOKUP(B1685,'RES TECH'!M:M,'RES TECH'!Z:Z))</f>
        <v>8.0981185647948012E-2</v>
      </c>
      <c r="J1685" s="12">
        <f>IF(B1685="*","*",_xlfn.XLOOKUP(B1685,'RES TECH'!M:M,'RES TECH'!S:S))</f>
        <v>810.94158232968698</v>
      </c>
      <c r="K1685" s="12">
        <f t="shared" si="52"/>
        <v>40.547079116484355</v>
      </c>
      <c r="L1685" s="12">
        <f t="shared" si="53"/>
        <v>2.0273539558242177</v>
      </c>
      <c r="M1685">
        <f>IF(B1685="*","*",IF(_xlfn.XLOOKUP(B1685,'RES TECH'!$M:$M,'RES TECH'!$C:$C)="Low Income",IF(G1685&gt;1,IF(G1685&gt;3,0.3,0.24),0.12),IF(_xlfn.XLOOKUP(B1685,'RES TECH'!$M:$M,'RES TECH'!$C:$C)="Lower-middle Income",IF(G1685&gt;1,IF(G1685&gt;3,0.23,0.18),0.09),IF(_xlfn.XLOOKUP(B1685,'RES TECH'!$M:$M,'RES TECH'!$C:$C)="Upper-middle Income",IF(G1685&gt;1,IF(G1685&gt;3,0.15,0.12),0.06),IF(_xlfn.XLOOKUP(B1685,'RES TECH'!$M:$M,'RES TECH'!$C:$C)="High Income",IF(G1685&gt;1,IF(G1685&gt;3,0.08,0.06),0.03))))))</f>
        <v>0.3</v>
      </c>
    </row>
    <row r="1686" spans="2:13" x14ac:dyDescent="0.25">
      <c r="B1686" t="str">
        <f>IF('RES TECH'!N1682=1,'RES TECH'!M1682,"*")</f>
        <v>RESHOULONewSCAHP2ELC20</v>
      </c>
      <c r="C1686" t="str">
        <f>IF(B1686="*","*",_xlfn.XLOOKUP(B1686,'RES TECH'!M:M,'RES TECH'!K:K))</f>
        <v>RESELC</v>
      </c>
      <c r="D1686" t="str">
        <f>IF(B1686="*","*",_xlfn.XLOOKUP(B1686,'RES TECH'!M:M,'RES TECH'!L:L))</f>
        <v>RESHOULONewSCEUE</v>
      </c>
      <c r="E1686">
        <f>IF(B1686="*","*",_xlfn.XLOOKUP(B1686,'RES TECH'!M:M,'RES TECH'!O:O))</f>
        <v>2020</v>
      </c>
      <c r="F1686" s="12">
        <f>IF(B1686="*","*",_xlfn.XLOOKUP(B1686,'RES TECH'!M:M,'RES TECH'!Y:Y))</f>
        <v>16</v>
      </c>
      <c r="G1686" s="12">
        <f>IF(B1686="*","*",_xlfn.XLOOKUP(B1686,'RES TECH'!M:M,'RES TECH'!V:V))</f>
        <v>4.484173505275499</v>
      </c>
      <c r="H1686">
        <f>IF(B1686="*","*",_xlfn.XLOOKUP(B1686,'RES TECH'!M:M,'RES TECH'!AA:AA))</f>
        <v>31.536000000000001</v>
      </c>
      <c r="I1686" s="12">
        <f>IF(B1686="*","*",_xlfn.XLOOKUP(B1686,'RES TECH'!M:M,'RES TECH'!Z:Z))</f>
        <v>8.0981185647948012E-2</v>
      </c>
      <c r="J1686" s="12">
        <f>IF(B1686="*","*",_xlfn.XLOOKUP(B1686,'RES TECH'!M:M,'RES TECH'!S:S))</f>
        <v>852.7426948209079</v>
      </c>
      <c r="K1686" s="12">
        <f t="shared" si="52"/>
        <v>42.637134741045401</v>
      </c>
      <c r="L1686" s="12">
        <f t="shared" si="53"/>
        <v>2.1318567370522703</v>
      </c>
      <c r="M1686">
        <f>IF(B1686="*","*",IF(_xlfn.XLOOKUP(B1686,'RES TECH'!$M:$M,'RES TECH'!$C:$C)="Low Income",IF(G1686&gt;1,IF(G1686&gt;3,0.3,0.24),0.12),IF(_xlfn.XLOOKUP(B1686,'RES TECH'!$M:$M,'RES TECH'!$C:$C)="Lower-middle Income",IF(G1686&gt;1,IF(G1686&gt;3,0.23,0.18),0.09),IF(_xlfn.XLOOKUP(B1686,'RES TECH'!$M:$M,'RES TECH'!$C:$C)="Upper-middle Income",IF(G1686&gt;1,IF(G1686&gt;3,0.15,0.12),0.06),IF(_xlfn.XLOOKUP(B1686,'RES TECH'!$M:$M,'RES TECH'!$C:$C)="High Income",IF(G1686&gt;1,IF(G1686&gt;3,0.08,0.06),0.03))))))</f>
        <v>0.3</v>
      </c>
    </row>
    <row r="1687" spans="2:13" x14ac:dyDescent="0.25">
      <c r="B1687" t="str">
        <f>IF('RES TECH'!N1683=1,'RES TECH'!M1683,"*")</f>
        <v>RESHOULONewSCAHP2ELC23</v>
      </c>
      <c r="C1687" t="str">
        <f>IF(B1687="*","*",_xlfn.XLOOKUP(B1687,'RES TECH'!M:M,'RES TECH'!K:K))</f>
        <v>RESELC</v>
      </c>
      <c r="D1687" t="str">
        <f>IF(B1687="*","*",_xlfn.XLOOKUP(B1687,'RES TECH'!M:M,'RES TECH'!L:L))</f>
        <v>RESHOULONewSCEUE</v>
      </c>
      <c r="E1687">
        <f>IF(B1687="*","*",_xlfn.XLOOKUP(B1687,'RES TECH'!M:M,'RES TECH'!O:O))</f>
        <v>2023</v>
      </c>
      <c r="F1687" s="12">
        <f>IF(B1687="*","*",_xlfn.XLOOKUP(B1687,'RES TECH'!M:M,'RES TECH'!Y:Y))</f>
        <v>16</v>
      </c>
      <c r="G1687" s="12">
        <f>IF(B1687="*","*",_xlfn.XLOOKUP(B1687,'RES TECH'!M:M,'RES TECH'!V:V))</f>
        <v>4.6307151230949586</v>
      </c>
      <c r="H1687">
        <f>IF(B1687="*","*",_xlfn.XLOOKUP(B1687,'RES TECH'!M:M,'RES TECH'!AA:AA))</f>
        <v>31.536000000000001</v>
      </c>
      <c r="I1687" s="12">
        <f>IF(B1687="*","*",_xlfn.XLOOKUP(B1687,'RES TECH'!M:M,'RES TECH'!Z:Z))</f>
        <v>8.0981185647948012E-2</v>
      </c>
      <c r="J1687" s="12">
        <f>IF(B1687="*","*",_xlfn.XLOOKUP(B1687,'RES TECH'!M:M,'RES TECH'!S:S))</f>
        <v>861.10291731915208</v>
      </c>
      <c r="K1687" s="12">
        <f t="shared" si="52"/>
        <v>43.055145865957606</v>
      </c>
      <c r="L1687" s="12">
        <f t="shared" si="53"/>
        <v>2.1527572932978805</v>
      </c>
      <c r="M1687">
        <f>IF(B1687="*","*",IF(_xlfn.XLOOKUP(B1687,'RES TECH'!$M:$M,'RES TECH'!$C:$C)="Low Income",IF(G1687&gt;1,IF(G1687&gt;3,0.3,0.24),0.12),IF(_xlfn.XLOOKUP(B1687,'RES TECH'!$M:$M,'RES TECH'!$C:$C)="Lower-middle Income",IF(G1687&gt;1,IF(G1687&gt;3,0.23,0.18),0.09),IF(_xlfn.XLOOKUP(B1687,'RES TECH'!$M:$M,'RES TECH'!$C:$C)="Upper-middle Income",IF(G1687&gt;1,IF(G1687&gt;3,0.15,0.12),0.06),IF(_xlfn.XLOOKUP(B1687,'RES TECH'!$M:$M,'RES TECH'!$C:$C)="High Income",IF(G1687&gt;1,IF(G1687&gt;3,0.08,0.06),0.03))))))</f>
        <v>0.3</v>
      </c>
    </row>
    <row r="1688" spans="2:13" x14ac:dyDescent="0.25">
      <c r="B1688" t="str">
        <f>IF('RES TECH'!N1684=1,'RES TECH'!M1684,"*")</f>
        <v>RESHOULONewSCAHP3ELC20</v>
      </c>
      <c r="C1688" t="str">
        <f>IF(B1688="*","*",_xlfn.XLOOKUP(B1688,'RES TECH'!M:M,'RES TECH'!K:K))</f>
        <v>RESELC</v>
      </c>
      <c r="D1688" t="str">
        <f>IF(B1688="*","*",_xlfn.XLOOKUP(B1688,'RES TECH'!M:M,'RES TECH'!L:L))</f>
        <v>RESHOULONewSCEUE</v>
      </c>
      <c r="E1688">
        <f>IF(B1688="*","*",_xlfn.XLOOKUP(B1688,'RES TECH'!M:M,'RES TECH'!O:O))</f>
        <v>2020</v>
      </c>
      <c r="F1688" s="12">
        <f>IF(B1688="*","*",_xlfn.XLOOKUP(B1688,'RES TECH'!M:M,'RES TECH'!Y:Y))</f>
        <v>16</v>
      </c>
      <c r="G1688" s="12">
        <f>IF(B1688="*","*",_xlfn.XLOOKUP(B1688,'RES TECH'!M:M,'RES TECH'!V:V))</f>
        <v>4.3962485345838216</v>
      </c>
      <c r="H1688">
        <f>IF(B1688="*","*",_xlfn.XLOOKUP(B1688,'RES TECH'!M:M,'RES TECH'!AA:AA))</f>
        <v>31.536000000000001</v>
      </c>
      <c r="I1688" s="12">
        <f>IF(B1688="*","*",_xlfn.XLOOKUP(B1688,'RES TECH'!M:M,'RES TECH'!Z:Z))</f>
        <v>8.0981185647948012E-2</v>
      </c>
      <c r="J1688" s="12">
        <f>IF(B1688="*","*",_xlfn.XLOOKUP(B1688,'RES TECH'!M:M,'RES TECH'!S:S))</f>
        <v>827.66202732617535</v>
      </c>
      <c r="K1688" s="12">
        <f t="shared" si="52"/>
        <v>41.383101366308772</v>
      </c>
      <c r="L1688" s="12">
        <f t="shared" si="53"/>
        <v>2.0691550683154385</v>
      </c>
      <c r="M1688">
        <f>IF(B1688="*","*",IF(_xlfn.XLOOKUP(B1688,'RES TECH'!$M:$M,'RES TECH'!$C:$C)="Low Income",IF(G1688&gt;1,IF(G1688&gt;3,0.3,0.24),0.12),IF(_xlfn.XLOOKUP(B1688,'RES TECH'!$M:$M,'RES TECH'!$C:$C)="Lower-middle Income",IF(G1688&gt;1,IF(G1688&gt;3,0.23,0.18),0.09),IF(_xlfn.XLOOKUP(B1688,'RES TECH'!$M:$M,'RES TECH'!$C:$C)="Upper-middle Income",IF(G1688&gt;1,IF(G1688&gt;3,0.15,0.12),0.06),IF(_xlfn.XLOOKUP(B1688,'RES TECH'!$M:$M,'RES TECH'!$C:$C)="High Income",IF(G1688&gt;1,IF(G1688&gt;3,0.08,0.06),0.03))))))</f>
        <v>0.3</v>
      </c>
    </row>
    <row r="1689" spans="2:13" x14ac:dyDescent="0.25">
      <c r="B1689" t="str">
        <f>IF('RES TECH'!N1685=1,'RES TECH'!M1685,"*")</f>
        <v>RESHOULONewSCAHP3ELC22</v>
      </c>
      <c r="C1689" t="str">
        <f>IF(B1689="*","*",_xlfn.XLOOKUP(B1689,'RES TECH'!M:M,'RES TECH'!K:K))</f>
        <v>RESELC</v>
      </c>
      <c r="D1689" t="str">
        <f>IF(B1689="*","*",_xlfn.XLOOKUP(B1689,'RES TECH'!M:M,'RES TECH'!L:L))</f>
        <v>RESHOULONewSCEUE</v>
      </c>
      <c r="E1689">
        <f>IF(B1689="*","*",_xlfn.XLOOKUP(B1689,'RES TECH'!M:M,'RES TECH'!O:O))</f>
        <v>2022</v>
      </c>
      <c r="F1689" s="12">
        <f>IF(B1689="*","*",_xlfn.XLOOKUP(B1689,'RES TECH'!M:M,'RES TECH'!Y:Y))</f>
        <v>16</v>
      </c>
      <c r="G1689" s="12">
        <f>IF(B1689="*","*",_xlfn.XLOOKUP(B1689,'RES TECH'!M:M,'RES TECH'!V:V))</f>
        <v>4.3962485345838216</v>
      </c>
      <c r="H1689">
        <f>IF(B1689="*","*",_xlfn.XLOOKUP(B1689,'RES TECH'!M:M,'RES TECH'!AA:AA))</f>
        <v>31.536000000000001</v>
      </c>
      <c r="I1689" s="12">
        <f>IF(B1689="*","*",_xlfn.XLOOKUP(B1689,'RES TECH'!M:M,'RES TECH'!Z:Z))</f>
        <v>8.0981185647948012E-2</v>
      </c>
      <c r="J1689" s="12">
        <f>IF(B1689="*","*",_xlfn.XLOOKUP(B1689,'RES TECH'!M:M,'RES TECH'!S:S))</f>
        <v>827.66202732617535</v>
      </c>
      <c r="K1689" s="12">
        <f t="shared" si="52"/>
        <v>41.383101366308772</v>
      </c>
      <c r="L1689" s="12">
        <f t="shared" si="53"/>
        <v>2.0691550683154385</v>
      </c>
      <c r="M1689">
        <f>IF(B1689="*","*",IF(_xlfn.XLOOKUP(B1689,'RES TECH'!$M:$M,'RES TECH'!$C:$C)="Low Income",IF(G1689&gt;1,IF(G1689&gt;3,0.3,0.24),0.12),IF(_xlfn.XLOOKUP(B1689,'RES TECH'!$M:$M,'RES TECH'!$C:$C)="Lower-middle Income",IF(G1689&gt;1,IF(G1689&gt;3,0.23,0.18),0.09),IF(_xlfn.XLOOKUP(B1689,'RES TECH'!$M:$M,'RES TECH'!$C:$C)="Upper-middle Income",IF(G1689&gt;1,IF(G1689&gt;3,0.15,0.12),0.06),IF(_xlfn.XLOOKUP(B1689,'RES TECH'!$M:$M,'RES TECH'!$C:$C)="High Income",IF(G1689&gt;1,IF(G1689&gt;3,0.08,0.06),0.03))))))</f>
        <v>0.3</v>
      </c>
    </row>
    <row r="1690" spans="2:13" x14ac:dyDescent="0.25">
      <c r="B1690" t="str">
        <f>IF('RES TECH'!N1686=1,'RES TECH'!M1686,"*")</f>
        <v>RESHOULONewSCAHP3ELC23</v>
      </c>
      <c r="C1690" t="str">
        <f>IF(B1690="*","*",_xlfn.XLOOKUP(B1690,'RES TECH'!M:M,'RES TECH'!K:K))</f>
        <v>RESELC</v>
      </c>
      <c r="D1690" t="str">
        <f>IF(B1690="*","*",_xlfn.XLOOKUP(B1690,'RES TECH'!M:M,'RES TECH'!L:L))</f>
        <v>RESHOULONewSCEUE</v>
      </c>
      <c r="E1690">
        <f>IF(B1690="*","*",_xlfn.XLOOKUP(B1690,'RES TECH'!M:M,'RES TECH'!O:O))</f>
        <v>2023</v>
      </c>
      <c r="F1690" s="12">
        <f>IF(B1690="*","*",_xlfn.XLOOKUP(B1690,'RES TECH'!M:M,'RES TECH'!Y:Y))</f>
        <v>16</v>
      </c>
      <c r="G1690" s="12">
        <f>IF(B1690="*","*",_xlfn.XLOOKUP(B1690,'RES TECH'!M:M,'RES TECH'!V:V))</f>
        <v>4.6893317702227444</v>
      </c>
      <c r="H1690">
        <f>IF(B1690="*","*",_xlfn.XLOOKUP(B1690,'RES TECH'!M:M,'RES TECH'!AA:AA))</f>
        <v>31.536000000000001</v>
      </c>
      <c r="I1690" s="12">
        <f>IF(B1690="*","*",_xlfn.XLOOKUP(B1690,'RES TECH'!M:M,'RES TECH'!Z:Z))</f>
        <v>8.0981185647948012E-2</v>
      </c>
      <c r="J1690" s="12">
        <f>IF(B1690="*","*",_xlfn.XLOOKUP(B1690,'RES TECH'!M:M,'RES TECH'!S:S))</f>
        <v>895.82242957656615</v>
      </c>
      <c r="K1690" s="12">
        <f t="shared" si="52"/>
        <v>44.791121478828309</v>
      </c>
      <c r="L1690" s="12">
        <f t="shared" si="53"/>
        <v>2.2395560739414155</v>
      </c>
      <c r="M1690">
        <f>IF(B1690="*","*",IF(_xlfn.XLOOKUP(B1690,'RES TECH'!$M:$M,'RES TECH'!$C:$C)="Low Income",IF(G1690&gt;1,IF(G1690&gt;3,0.3,0.24),0.12),IF(_xlfn.XLOOKUP(B1690,'RES TECH'!$M:$M,'RES TECH'!$C:$C)="Lower-middle Income",IF(G1690&gt;1,IF(G1690&gt;3,0.23,0.18),0.09),IF(_xlfn.XLOOKUP(B1690,'RES TECH'!$M:$M,'RES TECH'!$C:$C)="Upper-middle Income",IF(G1690&gt;1,IF(G1690&gt;3,0.15,0.12),0.06),IF(_xlfn.XLOOKUP(B1690,'RES TECH'!$M:$M,'RES TECH'!$C:$C)="High Income",IF(G1690&gt;1,IF(G1690&gt;3,0.08,0.06),0.03))))))</f>
        <v>0.3</v>
      </c>
    </row>
    <row r="1691" spans="2:13" x14ac:dyDescent="0.25">
      <c r="B1691" t="str">
        <f>IF('RES TECH'!N1687=1,'RES TECH'!M1687,"*")</f>
        <v>RESHOULONewSCAHP4ELC20</v>
      </c>
      <c r="C1691" t="str">
        <f>IF(B1691="*","*",_xlfn.XLOOKUP(B1691,'RES TECH'!M:M,'RES TECH'!K:K))</f>
        <v>RESELC</v>
      </c>
      <c r="D1691" t="str">
        <f>IF(B1691="*","*",_xlfn.XLOOKUP(B1691,'RES TECH'!M:M,'RES TECH'!L:L))</f>
        <v>RESHOULONewSCEUE</v>
      </c>
      <c r="E1691">
        <f>IF(B1691="*","*",_xlfn.XLOOKUP(B1691,'RES TECH'!M:M,'RES TECH'!O:O))</f>
        <v>2020</v>
      </c>
      <c r="F1691" s="12">
        <f>IF(B1691="*","*",_xlfn.XLOOKUP(B1691,'RES TECH'!M:M,'RES TECH'!Y:Y))</f>
        <v>16</v>
      </c>
      <c r="G1691" s="12">
        <f>IF(B1691="*","*",_xlfn.XLOOKUP(B1691,'RES TECH'!M:M,'RES TECH'!V:V))</f>
        <v>5.5685814771395066</v>
      </c>
      <c r="H1691">
        <f>IF(B1691="*","*",_xlfn.XLOOKUP(B1691,'RES TECH'!M:M,'RES TECH'!AA:AA))</f>
        <v>31.536000000000001</v>
      </c>
      <c r="I1691" s="12">
        <f>IF(B1691="*","*",_xlfn.XLOOKUP(B1691,'RES TECH'!M:M,'RES TECH'!Z:Z))</f>
        <v>8.0981185647948012E-2</v>
      </c>
      <c r="J1691" s="12">
        <f>IF(B1691="*","*",_xlfn.XLOOKUP(B1691,'RES TECH'!M:M,'RES TECH'!S:S))</f>
        <v>1019.947144785792</v>
      </c>
      <c r="K1691" s="12">
        <f t="shared" si="52"/>
        <v>50.997357239289606</v>
      </c>
      <c r="L1691" s="12">
        <f t="shared" si="53"/>
        <v>2.5498678619644806</v>
      </c>
      <c r="M1691">
        <f>IF(B1691="*","*",IF(_xlfn.XLOOKUP(B1691,'RES TECH'!$M:$M,'RES TECH'!$C:$C)="Low Income",IF(G1691&gt;1,IF(G1691&gt;3,0.3,0.24),0.12),IF(_xlfn.XLOOKUP(B1691,'RES TECH'!$M:$M,'RES TECH'!$C:$C)="Lower-middle Income",IF(G1691&gt;1,IF(G1691&gt;3,0.23,0.18),0.09),IF(_xlfn.XLOOKUP(B1691,'RES TECH'!$M:$M,'RES TECH'!$C:$C)="Upper-middle Income",IF(G1691&gt;1,IF(G1691&gt;3,0.15,0.12),0.06),IF(_xlfn.XLOOKUP(B1691,'RES TECH'!$M:$M,'RES TECH'!$C:$C)="High Income",IF(G1691&gt;1,IF(G1691&gt;3,0.08,0.06),0.03))))))</f>
        <v>0.3</v>
      </c>
    </row>
    <row r="1692" spans="2:13" x14ac:dyDescent="0.25">
      <c r="B1692" t="str">
        <f>IF('RES TECH'!N1688=1,'RES TECH'!M1688,"*")</f>
        <v>RESHOULONewSCAHP4ELC22</v>
      </c>
      <c r="C1692" t="str">
        <f>IF(B1692="*","*",_xlfn.XLOOKUP(B1692,'RES TECH'!M:M,'RES TECH'!K:K))</f>
        <v>RESELC</v>
      </c>
      <c r="D1692" t="str">
        <f>IF(B1692="*","*",_xlfn.XLOOKUP(B1692,'RES TECH'!M:M,'RES TECH'!L:L))</f>
        <v>RESHOULONewSCEUE</v>
      </c>
      <c r="E1692">
        <f>IF(B1692="*","*",_xlfn.XLOOKUP(B1692,'RES TECH'!M:M,'RES TECH'!O:O))</f>
        <v>2022</v>
      </c>
      <c r="F1692" s="12">
        <f>IF(B1692="*","*",_xlfn.XLOOKUP(B1692,'RES TECH'!M:M,'RES TECH'!Y:Y))</f>
        <v>16</v>
      </c>
      <c r="G1692" s="12">
        <f>IF(B1692="*","*",_xlfn.XLOOKUP(B1692,'RES TECH'!M:M,'RES TECH'!V:V))</f>
        <v>5.8616647127784294</v>
      </c>
      <c r="H1692">
        <f>IF(B1692="*","*",_xlfn.XLOOKUP(B1692,'RES TECH'!M:M,'RES TECH'!AA:AA))</f>
        <v>31.536000000000001</v>
      </c>
      <c r="I1692" s="12">
        <f>IF(B1692="*","*",_xlfn.XLOOKUP(B1692,'RES TECH'!M:M,'RES TECH'!Z:Z))</f>
        <v>8.0981185647948012E-2</v>
      </c>
      <c r="J1692" s="12">
        <f>IF(B1692="*","*",_xlfn.XLOOKUP(B1692,'RES TECH'!M:M,'RES TECH'!S:S))</f>
        <v>1073.6285734587279</v>
      </c>
      <c r="K1692" s="12">
        <f t="shared" si="52"/>
        <v>53.681428672936399</v>
      </c>
      <c r="L1692" s="12">
        <f t="shared" si="53"/>
        <v>2.6840714336468201</v>
      </c>
      <c r="M1692">
        <f>IF(B1692="*","*",IF(_xlfn.XLOOKUP(B1692,'RES TECH'!$M:$M,'RES TECH'!$C:$C)="Low Income",IF(G1692&gt;1,IF(G1692&gt;3,0.3,0.24),0.12),IF(_xlfn.XLOOKUP(B1692,'RES TECH'!$M:$M,'RES TECH'!$C:$C)="Lower-middle Income",IF(G1692&gt;1,IF(G1692&gt;3,0.23,0.18),0.09),IF(_xlfn.XLOOKUP(B1692,'RES TECH'!$M:$M,'RES TECH'!$C:$C)="Upper-middle Income",IF(G1692&gt;1,IF(G1692&gt;3,0.15,0.12),0.06),IF(_xlfn.XLOOKUP(B1692,'RES TECH'!$M:$M,'RES TECH'!$C:$C)="High Income",IF(G1692&gt;1,IF(G1692&gt;3,0.08,0.06),0.03))))))</f>
        <v>0.3</v>
      </c>
    </row>
    <row r="1693" spans="2:13" x14ac:dyDescent="0.25">
      <c r="B1693" t="str">
        <f>IF('RES TECH'!N1689=1,'RES TECH'!M1689,"*")</f>
        <v>RESHOULONewSCGHP1ELC20</v>
      </c>
      <c r="C1693" t="str">
        <f>IF(B1693="*","*",_xlfn.XLOOKUP(B1693,'RES TECH'!M:M,'RES TECH'!K:K))</f>
        <v>RESELC</v>
      </c>
      <c r="D1693" t="str">
        <f>IF(B1693="*","*",_xlfn.XLOOKUP(B1693,'RES TECH'!M:M,'RES TECH'!L:L))</f>
        <v>RESHOULONewSCEUE</v>
      </c>
      <c r="E1693">
        <f>IF(B1693="*","*",_xlfn.XLOOKUP(B1693,'RES TECH'!M:M,'RES TECH'!O:O))</f>
        <v>2020</v>
      </c>
      <c r="F1693" s="12">
        <f>IF(B1693="*","*",_xlfn.XLOOKUP(B1693,'RES TECH'!M:M,'RES TECH'!Y:Y))</f>
        <v>15</v>
      </c>
      <c r="G1693" s="12">
        <f>IF(B1693="*","*",_xlfn.XLOOKUP(B1693,'RES TECH'!M:M,'RES TECH'!V:V))</f>
        <v>4.1348973607038122</v>
      </c>
      <c r="H1693">
        <f>IF(B1693="*","*",_xlfn.XLOOKUP(B1693,'RES TECH'!M:M,'RES TECH'!AA:AA))</f>
        <v>31.536000000000001</v>
      </c>
      <c r="I1693" s="12">
        <f>IF(B1693="*","*",_xlfn.XLOOKUP(B1693,'RES TECH'!M:M,'RES TECH'!Z:Z))</f>
        <v>8.0981185647948012E-2</v>
      </c>
      <c r="J1693" s="12">
        <f>IF(B1693="*","*",_xlfn.XLOOKUP(B1693,'RES TECH'!M:M,'RES TECH'!S:S))</f>
        <v>2608.389419452189</v>
      </c>
      <c r="K1693" s="12">
        <f t="shared" si="52"/>
        <v>130.41947097260945</v>
      </c>
      <c r="L1693" s="12">
        <f t="shared" si="53"/>
        <v>6.5209735486304723</v>
      </c>
      <c r="M1693">
        <f>IF(B1693="*","*",IF(_xlfn.XLOOKUP(B1693,'RES TECH'!$M:$M,'RES TECH'!$C:$C)="Low Income",IF(G1693&gt;1,IF(G1693&gt;3,0.3,0.24),0.12),IF(_xlfn.XLOOKUP(B1693,'RES TECH'!$M:$M,'RES TECH'!$C:$C)="Lower-middle Income",IF(G1693&gt;1,IF(G1693&gt;3,0.23,0.18),0.09),IF(_xlfn.XLOOKUP(B1693,'RES TECH'!$M:$M,'RES TECH'!$C:$C)="Upper-middle Income",IF(G1693&gt;1,IF(G1693&gt;3,0.15,0.12),0.06),IF(_xlfn.XLOOKUP(B1693,'RES TECH'!$M:$M,'RES TECH'!$C:$C)="High Income",IF(G1693&gt;1,IF(G1693&gt;3,0.08,0.06),0.03))))))</f>
        <v>0.3</v>
      </c>
    </row>
    <row r="1694" spans="2:13" x14ac:dyDescent="0.25">
      <c r="B1694" t="str">
        <f>IF('RES TECH'!N1690=1,'RES TECH'!M1690,"*")</f>
        <v>RESHOULONewSCGHP2ELC20</v>
      </c>
      <c r="C1694" t="str">
        <f>IF(B1694="*","*",_xlfn.XLOOKUP(B1694,'RES TECH'!M:M,'RES TECH'!K:K))</f>
        <v>RESELC</v>
      </c>
      <c r="D1694" t="str">
        <f>IF(B1694="*","*",_xlfn.XLOOKUP(B1694,'RES TECH'!M:M,'RES TECH'!L:L))</f>
        <v>RESHOULONewSCEUE</v>
      </c>
      <c r="E1694">
        <f>IF(B1694="*","*",_xlfn.XLOOKUP(B1694,'RES TECH'!M:M,'RES TECH'!O:O))</f>
        <v>2020</v>
      </c>
      <c r="F1694" s="12">
        <f>IF(B1694="*","*",_xlfn.XLOOKUP(B1694,'RES TECH'!M:M,'RES TECH'!Y:Y))</f>
        <v>15</v>
      </c>
      <c r="G1694" s="12">
        <f>IF(B1694="*","*",_xlfn.XLOOKUP(B1694,'RES TECH'!M:M,'RES TECH'!V:V))</f>
        <v>5.0733137829912023</v>
      </c>
      <c r="H1694">
        <f>IF(B1694="*","*",_xlfn.XLOOKUP(B1694,'RES TECH'!M:M,'RES TECH'!AA:AA))</f>
        <v>31.536000000000001</v>
      </c>
      <c r="I1694" s="12">
        <f>IF(B1694="*","*",_xlfn.XLOOKUP(B1694,'RES TECH'!M:M,'RES TECH'!Z:Z))</f>
        <v>8.0981185647948012E-2</v>
      </c>
      <c r="J1694" s="12">
        <f>IF(B1694="*","*",_xlfn.XLOOKUP(B1694,'RES TECH'!M:M,'RES TECH'!S:S))</f>
        <v>2700.3518669328751</v>
      </c>
      <c r="K1694" s="12">
        <f t="shared" si="52"/>
        <v>135.01759334664376</v>
      </c>
      <c r="L1694" s="12">
        <f t="shared" si="53"/>
        <v>6.7508796673321889</v>
      </c>
      <c r="M1694">
        <f>IF(B1694="*","*",IF(_xlfn.XLOOKUP(B1694,'RES TECH'!$M:$M,'RES TECH'!$C:$C)="Low Income",IF(G1694&gt;1,IF(G1694&gt;3,0.3,0.24),0.12),IF(_xlfn.XLOOKUP(B1694,'RES TECH'!$M:$M,'RES TECH'!$C:$C)="Lower-middle Income",IF(G1694&gt;1,IF(G1694&gt;3,0.23,0.18),0.09),IF(_xlfn.XLOOKUP(B1694,'RES TECH'!$M:$M,'RES TECH'!$C:$C)="Upper-middle Income",IF(G1694&gt;1,IF(G1694&gt;3,0.15,0.12),0.06),IF(_xlfn.XLOOKUP(B1694,'RES TECH'!$M:$M,'RES TECH'!$C:$C)="High Income",IF(G1694&gt;1,IF(G1694&gt;3,0.08,0.06),0.03))))))</f>
        <v>0.3</v>
      </c>
    </row>
    <row r="1695" spans="2:13" x14ac:dyDescent="0.25">
      <c r="B1695" t="str">
        <f>IF('RES TECH'!N1691=1,'RES TECH'!M1691,"*")</f>
        <v>*</v>
      </c>
      <c r="C1695" t="str">
        <f>IF(B1695="*","*",_xlfn.XLOOKUP(B1695,'RES TECH'!M:M,'RES TECH'!K:K))</f>
        <v>*</v>
      </c>
      <c r="D1695" t="str">
        <f>IF(B1695="*","*",_xlfn.XLOOKUP(B1695,'RES TECH'!M:M,'RES TECH'!L:L))</f>
        <v>*</v>
      </c>
      <c r="E1695" t="str">
        <f>IF(B1695="*","*",_xlfn.XLOOKUP(B1695,'RES TECH'!M:M,'RES TECH'!O:O))</f>
        <v>*</v>
      </c>
      <c r="F1695" s="12" t="str">
        <f>IF(B1695="*","*",_xlfn.XLOOKUP(B1695,'RES TECH'!M:M,'RES TECH'!Y:Y))</f>
        <v>*</v>
      </c>
      <c r="G1695" s="12" t="str">
        <f>IF(B1695="*","*",_xlfn.XLOOKUP(B1695,'RES TECH'!M:M,'RES TECH'!V:V))</f>
        <v>*</v>
      </c>
      <c r="H1695" t="str">
        <f>IF(B1695="*","*",_xlfn.XLOOKUP(B1695,'RES TECH'!M:M,'RES TECH'!AA:AA))</f>
        <v>*</v>
      </c>
      <c r="I1695" s="12" t="str">
        <f>IF(B1695="*","*",_xlfn.XLOOKUP(B1695,'RES TECH'!M:M,'RES TECH'!Z:Z))</f>
        <v>*</v>
      </c>
      <c r="J1695" s="12" t="str">
        <f>IF(B1695="*","*",_xlfn.XLOOKUP(B1695,'RES TECH'!M:M,'RES TECH'!S:S))</f>
        <v>*</v>
      </c>
      <c r="K1695" s="12" t="str">
        <f t="shared" si="52"/>
        <v>*</v>
      </c>
      <c r="L1695" s="12" t="str">
        <f t="shared" si="53"/>
        <v>*</v>
      </c>
      <c r="M1695" t="str">
        <f>IF(B1695="*","*",IF(_xlfn.XLOOKUP(B1695,'RES TECH'!$M:$M,'RES TECH'!$C:$C)="Low Income",IF(G1695&gt;1,IF(G1695&gt;3,0.3,0.24),0.12),IF(_xlfn.XLOOKUP(B1695,'RES TECH'!$M:$M,'RES TECH'!$C:$C)="Lower-middle Income",IF(G1695&gt;1,IF(G1695&gt;3,0.23,0.18),0.09),IF(_xlfn.XLOOKUP(B1695,'RES TECH'!$M:$M,'RES TECH'!$C:$C)="Upper-middle Income",IF(G1695&gt;1,IF(G1695&gt;3,0.15,0.12),0.06),IF(_xlfn.XLOOKUP(B1695,'RES TECH'!$M:$M,'RES TECH'!$C:$C)="High Income",IF(G1695&gt;1,IF(G1695&gt;3,0.08,0.06),0.03))))))</f>
        <v>*</v>
      </c>
    </row>
    <row r="1696" spans="2:13" x14ac:dyDescent="0.25">
      <c r="B1696" t="str">
        <f>IF('RES TECH'!N1692=1,'RES TECH'!M1692,"*")</f>
        <v>RESHOULONewSCGHP3ELC20</v>
      </c>
      <c r="C1696" t="str">
        <f>IF(B1696="*","*",_xlfn.XLOOKUP(B1696,'RES TECH'!M:M,'RES TECH'!K:K))</f>
        <v>RESELC</v>
      </c>
      <c r="D1696" t="str">
        <f>IF(B1696="*","*",_xlfn.XLOOKUP(B1696,'RES TECH'!M:M,'RES TECH'!L:L))</f>
        <v>RESHOULONewSCEUE</v>
      </c>
      <c r="E1696">
        <f>IF(B1696="*","*",_xlfn.XLOOKUP(B1696,'RES TECH'!M:M,'RES TECH'!O:O))</f>
        <v>2020</v>
      </c>
      <c r="F1696" s="12">
        <f>IF(B1696="*","*",_xlfn.XLOOKUP(B1696,'RES TECH'!M:M,'RES TECH'!Y:Y))</f>
        <v>15</v>
      </c>
      <c r="G1696" s="12">
        <f>IF(B1696="*","*",_xlfn.XLOOKUP(B1696,'RES TECH'!M:M,'RES TECH'!V:V))</f>
        <v>5.0146627565982396</v>
      </c>
      <c r="H1696">
        <f>IF(B1696="*","*",_xlfn.XLOOKUP(B1696,'RES TECH'!M:M,'RES TECH'!AA:AA))</f>
        <v>31.536000000000001</v>
      </c>
      <c r="I1696" s="12">
        <f>IF(B1696="*","*",_xlfn.XLOOKUP(B1696,'RES TECH'!M:M,'RES TECH'!Z:Z))</f>
        <v>8.0981185647948012E-2</v>
      </c>
      <c r="J1696" s="12">
        <f>IF(B1696="*","*",_xlfn.XLOOKUP(B1696,'RES TECH'!M:M,'RES TECH'!S:S))</f>
        <v>2700.3518669328751</v>
      </c>
      <c r="K1696" s="12">
        <f t="shared" si="52"/>
        <v>135.01759334664376</v>
      </c>
      <c r="L1696" s="12">
        <f t="shared" si="53"/>
        <v>6.7508796673321889</v>
      </c>
      <c r="M1696">
        <f>IF(B1696="*","*",IF(_xlfn.XLOOKUP(B1696,'RES TECH'!$M:$M,'RES TECH'!$C:$C)="Low Income",IF(G1696&gt;1,IF(G1696&gt;3,0.3,0.24),0.12),IF(_xlfn.XLOOKUP(B1696,'RES TECH'!$M:$M,'RES TECH'!$C:$C)="Lower-middle Income",IF(G1696&gt;1,IF(G1696&gt;3,0.23,0.18),0.09),IF(_xlfn.XLOOKUP(B1696,'RES TECH'!$M:$M,'RES TECH'!$C:$C)="Upper-middle Income",IF(G1696&gt;1,IF(G1696&gt;3,0.15,0.12),0.06),IF(_xlfn.XLOOKUP(B1696,'RES TECH'!$M:$M,'RES TECH'!$C:$C)="High Income",IF(G1696&gt;1,IF(G1696&gt;3,0.08,0.06),0.03))))))</f>
        <v>0.3</v>
      </c>
    </row>
    <row r="1697" spans="2:13" x14ac:dyDescent="0.25">
      <c r="B1697" t="str">
        <f>IF('RES TECH'!N1693=1,'RES TECH'!M1693,"*")</f>
        <v>RESHOULONewSCGHP3ELC22</v>
      </c>
      <c r="C1697" t="str">
        <f>IF(B1697="*","*",_xlfn.XLOOKUP(B1697,'RES TECH'!M:M,'RES TECH'!K:K))</f>
        <v>RESELC</v>
      </c>
      <c r="D1697" t="str">
        <f>IF(B1697="*","*",_xlfn.XLOOKUP(B1697,'RES TECH'!M:M,'RES TECH'!L:L))</f>
        <v>RESHOULONewSCEUE</v>
      </c>
      <c r="E1697">
        <f>IF(B1697="*","*",_xlfn.XLOOKUP(B1697,'RES TECH'!M:M,'RES TECH'!O:O))</f>
        <v>2022</v>
      </c>
      <c r="F1697" s="12">
        <f>IF(B1697="*","*",_xlfn.XLOOKUP(B1697,'RES TECH'!M:M,'RES TECH'!Y:Y))</f>
        <v>15</v>
      </c>
      <c r="G1697" s="12">
        <f>IF(B1697="*","*",_xlfn.XLOOKUP(B1697,'RES TECH'!M:M,'RES TECH'!V:V))</f>
        <v>5.0146627565982396</v>
      </c>
      <c r="H1697">
        <f>IF(B1697="*","*",_xlfn.XLOOKUP(B1697,'RES TECH'!M:M,'RES TECH'!AA:AA))</f>
        <v>31.536000000000001</v>
      </c>
      <c r="I1697" s="12">
        <f>IF(B1697="*","*",_xlfn.XLOOKUP(B1697,'RES TECH'!M:M,'RES TECH'!Z:Z))</f>
        <v>8.0981185647948012E-2</v>
      </c>
      <c r="J1697" s="12">
        <f>IF(B1697="*","*",_xlfn.XLOOKUP(B1697,'RES TECH'!M:M,'RES TECH'!S:S))</f>
        <v>2700.3518669328751</v>
      </c>
      <c r="K1697" s="12">
        <f t="shared" si="52"/>
        <v>135.01759334664376</v>
      </c>
      <c r="L1697" s="12">
        <f t="shared" si="53"/>
        <v>6.7508796673321889</v>
      </c>
      <c r="M1697">
        <f>IF(B1697="*","*",IF(_xlfn.XLOOKUP(B1697,'RES TECH'!$M:$M,'RES TECH'!$C:$C)="Low Income",IF(G1697&gt;1,IF(G1697&gt;3,0.3,0.24),0.12),IF(_xlfn.XLOOKUP(B1697,'RES TECH'!$M:$M,'RES TECH'!$C:$C)="Lower-middle Income",IF(G1697&gt;1,IF(G1697&gt;3,0.23,0.18),0.09),IF(_xlfn.XLOOKUP(B1697,'RES TECH'!$M:$M,'RES TECH'!$C:$C)="Upper-middle Income",IF(G1697&gt;1,IF(G1697&gt;3,0.15,0.12),0.06),IF(_xlfn.XLOOKUP(B1697,'RES TECH'!$M:$M,'RES TECH'!$C:$C)="High Income",IF(G1697&gt;1,IF(G1697&gt;3,0.08,0.06),0.03))))))</f>
        <v>0.3</v>
      </c>
    </row>
    <row r="1698" spans="2:13" x14ac:dyDescent="0.25">
      <c r="B1698" t="str">
        <f>IF('RES TECH'!N1694=1,'RES TECH'!M1694,"*")</f>
        <v>RESHOULONewSCGHP3ELC23</v>
      </c>
      <c r="C1698" t="str">
        <f>IF(B1698="*","*",_xlfn.XLOOKUP(B1698,'RES TECH'!M:M,'RES TECH'!K:K))</f>
        <v>RESELC</v>
      </c>
      <c r="D1698" t="str">
        <f>IF(B1698="*","*",_xlfn.XLOOKUP(B1698,'RES TECH'!M:M,'RES TECH'!L:L))</f>
        <v>RESHOULONewSCEUE</v>
      </c>
      <c r="E1698">
        <f>IF(B1698="*","*",_xlfn.XLOOKUP(B1698,'RES TECH'!M:M,'RES TECH'!O:O))</f>
        <v>2023</v>
      </c>
      <c r="F1698" s="12">
        <f>IF(B1698="*","*",_xlfn.XLOOKUP(B1698,'RES TECH'!M:M,'RES TECH'!Y:Y))</f>
        <v>15</v>
      </c>
      <c r="G1698" s="12">
        <f>IF(B1698="*","*",_xlfn.XLOOKUP(B1698,'RES TECH'!M:M,'RES TECH'!V:V))</f>
        <v>5.0146627565982396</v>
      </c>
      <c r="H1698">
        <f>IF(B1698="*","*",_xlfn.XLOOKUP(B1698,'RES TECH'!M:M,'RES TECH'!AA:AA))</f>
        <v>31.536000000000001</v>
      </c>
      <c r="I1698" s="12">
        <f>IF(B1698="*","*",_xlfn.XLOOKUP(B1698,'RES TECH'!M:M,'RES TECH'!Z:Z))</f>
        <v>8.0981185647948012E-2</v>
      </c>
      <c r="J1698" s="12">
        <f>IF(B1698="*","*",_xlfn.XLOOKUP(B1698,'RES TECH'!M:M,'RES TECH'!S:S))</f>
        <v>2700.3518669328751</v>
      </c>
      <c r="K1698" s="12">
        <f t="shared" si="52"/>
        <v>135.01759334664376</v>
      </c>
      <c r="L1698" s="12">
        <f t="shared" si="53"/>
        <v>6.7508796673321889</v>
      </c>
      <c r="M1698">
        <f>IF(B1698="*","*",IF(_xlfn.XLOOKUP(B1698,'RES TECH'!$M:$M,'RES TECH'!$C:$C)="Low Income",IF(G1698&gt;1,IF(G1698&gt;3,0.3,0.24),0.12),IF(_xlfn.XLOOKUP(B1698,'RES TECH'!$M:$M,'RES TECH'!$C:$C)="Lower-middle Income",IF(G1698&gt;1,IF(G1698&gt;3,0.23,0.18),0.09),IF(_xlfn.XLOOKUP(B1698,'RES TECH'!$M:$M,'RES TECH'!$C:$C)="Upper-middle Income",IF(G1698&gt;1,IF(G1698&gt;3,0.15,0.12),0.06),IF(_xlfn.XLOOKUP(B1698,'RES TECH'!$M:$M,'RES TECH'!$C:$C)="High Income",IF(G1698&gt;1,IF(G1698&gt;3,0.08,0.06),0.03))))))</f>
        <v>0.3</v>
      </c>
    </row>
    <row r="1699" spans="2:13" x14ac:dyDescent="0.25">
      <c r="B1699" t="str">
        <f>IF('RES TECH'!N1695=1,'RES TECH'!M1695,"*")</f>
        <v>RESHOULONewSCGHP3ELC24</v>
      </c>
      <c r="C1699" t="str">
        <f>IF(B1699="*","*",_xlfn.XLOOKUP(B1699,'RES TECH'!M:M,'RES TECH'!K:K))</f>
        <v>RESELC</v>
      </c>
      <c r="D1699" t="str">
        <f>IF(B1699="*","*",_xlfn.XLOOKUP(B1699,'RES TECH'!M:M,'RES TECH'!L:L))</f>
        <v>RESHOULONewSCEUE</v>
      </c>
      <c r="E1699">
        <f>IF(B1699="*","*",_xlfn.XLOOKUP(B1699,'RES TECH'!M:M,'RES TECH'!O:O))</f>
        <v>2024</v>
      </c>
      <c r="F1699" s="12">
        <f>IF(B1699="*","*",_xlfn.XLOOKUP(B1699,'RES TECH'!M:M,'RES TECH'!Y:Y))</f>
        <v>15</v>
      </c>
      <c r="G1699" s="12">
        <f>IF(B1699="*","*",_xlfn.XLOOKUP(B1699,'RES TECH'!M:M,'RES TECH'!V:V))</f>
        <v>5.0146627565982396</v>
      </c>
      <c r="H1699">
        <f>IF(B1699="*","*",_xlfn.XLOOKUP(B1699,'RES TECH'!M:M,'RES TECH'!AA:AA))</f>
        <v>31.536000000000001</v>
      </c>
      <c r="I1699" s="12">
        <f>IF(B1699="*","*",_xlfn.XLOOKUP(B1699,'RES TECH'!M:M,'RES TECH'!Z:Z))</f>
        <v>8.0981185647948012E-2</v>
      </c>
      <c r="J1699" s="12">
        <f>IF(B1699="*","*",_xlfn.XLOOKUP(B1699,'RES TECH'!M:M,'RES TECH'!S:S))</f>
        <v>2700.3518669328751</v>
      </c>
      <c r="K1699" s="12">
        <f t="shared" si="52"/>
        <v>135.01759334664376</v>
      </c>
      <c r="L1699" s="12">
        <f t="shared" si="53"/>
        <v>6.7508796673321889</v>
      </c>
      <c r="M1699">
        <f>IF(B1699="*","*",IF(_xlfn.XLOOKUP(B1699,'RES TECH'!$M:$M,'RES TECH'!$C:$C)="Low Income",IF(G1699&gt;1,IF(G1699&gt;3,0.3,0.24),0.12),IF(_xlfn.XLOOKUP(B1699,'RES TECH'!$M:$M,'RES TECH'!$C:$C)="Lower-middle Income",IF(G1699&gt;1,IF(G1699&gt;3,0.23,0.18),0.09),IF(_xlfn.XLOOKUP(B1699,'RES TECH'!$M:$M,'RES TECH'!$C:$C)="Upper-middle Income",IF(G1699&gt;1,IF(G1699&gt;3,0.15,0.12),0.06),IF(_xlfn.XLOOKUP(B1699,'RES TECH'!$M:$M,'RES TECH'!$C:$C)="High Income",IF(G1699&gt;1,IF(G1699&gt;3,0.08,0.06),0.03))))))</f>
        <v>0.3</v>
      </c>
    </row>
    <row r="1700" spans="2:13" x14ac:dyDescent="0.25">
      <c r="B1700" t="str">
        <f>IF('RES TECH'!N1696=1,'RES TECH'!M1696,"*")</f>
        <v>*</v>
      </c>
      <c r="C1700" t="str">
        <f>IF(B1700="*","*",_xlfn.XLOOKUP(B1700,'RES TECH'!M:M,'RES TECH'!K:K))</f>
        <v>*</v>
      </c>
      <c r="D1700" t="str">
        <f>IF(B1700="*","*",_xlfn.XLOOKUP(B1700,'RES TECH'!M:M,'RES TECH'!L:L))</f>
        <v>*</v>
      </c>
      <c r="E1700" t="str">
        <f>IF(B1700="*","*",_xlfn.XLOOKUP(B1700,'RES TECH'!M:M,'RES TECH'!O:O))</f>
        <v>*</v>
      </c>
      <c r="F1700" s="12" t="str">
        <f>IF(B1700="*","*",_xlfn.XLOOKUP(B1700,'RES TECH'!M:M,'RES TECH'!Y:Y))</f>
        <v>*</v>
      </c>
      <c r="G1700" s="12" t="str">
        <f>IF(B1700="*","*",_xlfn.XLOOKUP(B1700,'RES TECH'!M:M,'RES TECH'!V:V))</f>
        <v>*</v>
      </c>
      <c r="H1700" t="str">
        <f>IF(B1700="*","*",_xlfn.XLOOKUP(B1700,'RES TECH'!M:M,'RES TECH'!AA:AA))</f>
        <v>*</v>
      </c>
      <c r="I1700" s="12" t="str">
        <f>IF(B1700="*","*",_xlfn.XLOOKUP(B1700,'RES TECH'!M:M,'RES TECH'!Z:Z))</f>
        <v>*</v>
      </c>
      <c r="J1700" s="12" t="str">
        <f>IF(B1700="*","*",_xlfn.XLOOKUP(B1700,'RES TECH'!M:M,'RES TECH'!S:S))</f>
        <v>*</v>
      </c>
      <c r="K1700" s="12" t="str">
        <f t="shared" si="52"/>
        <v>*</v>
      </c>
      <c r="L1700" s="12" t="str">
        <f t="shared" si="53"/>
        <v>*</v>
      </c>
      <c r="M1700" t="str">
        <f>IF(B1700="*","*",IF(_xlfn.XLOOKUP(B1700,'RES TECH'!$M:$M,'RES TECH'!$C:$C)="Low Income",IF(G1700&gt;1,IF(G1700&gt;3,0.3,0.24),0.12),IF(_xlfn.XLOOKUP(B1700,'RES TECH'!$M:$M,'RES TECH'!$C:$C)="Lower-middle Income",IF(G1700&gt;1,IF(G1700&gt;3,0.23,0.18),0.09),IF(_xlfn.XLOOKUP(B1700,'RES TECH'!$M:$M,'RES TECH'!$C:$C)="Upper-middle Income",IF(G1700&gt;1,IF(G1700&gt;3,0.15,0.12),0.06),IF(_xlfn.XLOOKUP(B1700,'RES TECH'!$M:$M,'RES TECH'!$C:$C)="High Income",IF(G1700&gt;1,IF(G1700&gt;3,0.08,0.06),0.03))))))</f>
        <v>*</v>
      </c>
    </row>
    <row r="1701" spans="2:13" x14ac:dyDescent="0.25">
      <c r="B1701" t="str">
        <f>IF('RES TECH'!N1697=1,'RES TECH'!M1697,"*")</f>
        <v>RESHOULONewSCGHP4ELC20</v>
      </c>
      <c r="C1701" t="str">
        <f>IF(B1701="*","*",_xlfn.XLOOKUP(B1701,'RES TECH'!M:M,'RES TECH'!K:K))</f>
        <v>RESELC</v>
      </c>
      <c r="D1701" t="str">
        <f>IF(B1701="*","*",_xlfn.XLOOKUP(B1701,'RES TECH'!M:M,'RES TECH'!L:L))</f>
        <v>RESHOULONewSCEUE</v>
      </c>
      <c r="E1701">
        <f>IF(B1701="*","*",_xlfn.XLOOKUP(B1701,'RES TECH'!M:M,'RES TECH'!O:O))</f>
        <v>2020</v>
      </c>
      <c r="F1701" s="12">
        <f>IF(B1701="*","*",_xlfn.XLOOKUP(B1701,'RES TECH'!M:M,'RES TECH'!Y:Y))</f>
        <v>15</v>
      </c>
      <c r="G1701" s="12">
        <f>IF(B1701="*","*",_xlfn.XLOOKUP(B1701,'RES TECH'!M:M,'RES TECH'!V:V))</f>
        <v>6.5689149560117297</v>
      </c>
      <c r="H1701">
        <f>IF(B1701="*","*",_xlfn.XLOOKUP(B1701,'RES TECH'!M:M,'RES TECH'!AA:AA))</f>
        <v>31.536000000000001</v>
      </c>
      <c r="I1701" s="12">
        <f>IF(B1701="*","*",_xlfn.XLOOKUP(B1701,'RES TECH'!M:M,'RES TECH'!Z:Z))</f>
        <v>8.0981185647948012E-2</v>
      </c>
      <c r="J1701" s="12">
        <f>IF(B1701="*","*",_xlfn.XLOOKUP(B1701,'RES TECH'!M:M,'RES TECH'!S:S))</f>
        <v>2850.8358719012708</v>
      </c>
      <c r="K1701" s="12">
        <f t="shared" si="52"/>
        <v>142.54179359506355</v>
      </c>
      <c r="L1701" s="12">
        <f t="shared" si="53"/>
        <v>7.127089679753178</v>
      </c>
      <c r="M1701">
        <f>IF(B1701="*","*",IF(_xlfn.XLOOKUP(B1701,'RES TECH'!$M:$M,'RES TECH'!$C:$C)="Low Income",IF(G1701&gt;1,IF(G1701&gt;3,0.3,0.24),0.12),IF(_xlfn.XLOOKUP(B1701,'RES TECH'!$M:$M,'RES TECH'!$C:$C)="Lower-middle Income",IF(G1701&gt;1,IF(G1701&gt;3,0.23,0.18),0.09),IF(_xlfn.XLOOKUP(B1701,'RES TECH'!$M:$M,'RES TECH'!$C:$C)="Upper-middle Income",IF(G1701&gt;1,IF(G1701&gt;3,0.15,0.12),0.06),IF(_xlfn.XLOOKUP(B1701,'RES TECH'!$M:$M,'RES TECH'!$C:$C)="High Income",IF(G1701&gt;1,IF(G1701&gt;3,0.08,0.06),0.03))))))</f>
        <v>0.3</v>
      </c>
    </row>
    <row r="1702" spans="2:13" x14ac:dyDescent="0.25">
      <c r="B1702" t="str">
        <f>IF('RES TECH'!N1698=1,'RES TECH'!M1698,"*")</f>
        <v>RESHOULONewSCGHP4ELC22</v>
      </c>
      <c r="C1702" t="str">
        <f>IF(B1702="*","*",_xlfn.XLOOKUP(B1702,'RES TECH'!M:M,'RES TECH'!K:K))</f>
        <v>RESELC</v>
      </c>
      <c r="D1702" t="str">
        <f>IF(B1702="*","*",_xlfn.XLOOKUP(B1702,'RES TECH'!M:M,'RES TECH'!L:L))</f>
        <v>RESHOULONewSCEUE</v>
      </c>
      <c r="E1702">
        <f>IF(B1702="*","*",_xlfn.XLOOKUP(B1702,'RES TECH'!M:M,'RES TECH'!O:O))</f>
        <v>2022</v>
      </c>
      <c r="F1702" s="12">
        <f>IF(B1702="*","*",_xlfn.XLOOKUP(B1702,'RES TECH'!M:M,'RES TECH'!Y:Y))</f>
        <v>15</v>
      </c>
      <c r="G1702" s="12">
        <f>IF(B1702="*","*",_xlfn.XLOOKUP(B1702,'RES TECH'!M:M,'RES TECH'!V:V))</f>
        <v>6.5689149560117297</v>
      </c>
      <c r="H1702">
        <f>IF(B1702="*","*",_xlfn.XLOOKUP(B1702,'RES TECH'!M:M,'RES TECH'!AA:AA))</f>
        <v>31.536000000000001</v>
      </c>
      <c r="I1702" s="12">
        <f>IF(B1702="*","*",_xlfn.XLOOKUP(B1702,'RES TECH'!M:M,'RES TECH'!Z:Z))</f>
        <v>8.0981185647948012E-2</v>
      </c>
      <c r="J1702" s="12">
        <f>IF(B1702="*","*",_xlfn.XLOOKUP(B1702,'RES TECH'!M:M,'RES TECH'!S:S))</f>
        <v>2850.8358719012708</v>
      </c>
      <c r="K1702" s="12">
        <f t="shared" si="52"/>
        <v>142.54179359506355</v>
      </c>
      <c r="L1702" s="12">
        <f t="shared" si="53"/>
        <v>7.127089679753178</v>
      </c>
      <c r="M1702">
        <f>IF(B1702="*","*",IF(_xlfn.XLOOKUP(B1702,'RES TECH'!$M:$M,'RES TECH'!$C:$C)="Low Income",IF(G1702&gt;1,IF(G1702&gt;3,0.3,0.24),0.12),IF(_xlfn.XLOOKUP(B1702,'RES TECH'!$M:$M,'RES TECH'!$C:$C)="Lower-middle Income",IF(G1702&gt;1,IF(G1702&gt;3,0.23,0.18),0.09),IF(_xlfn.XLOOKUP(B1702,'RES TECH'!$M:$M,'RES TECH'!$C:$C)="Upper-middle Income",IF(G1702&gt;1,IF(G1702&gt;3,0.15,0.12),0.06),IF(_xlfn.XLOOKUP(B1702,'RES TECH'!$M:$M,'RES TECH'!$C:$C)="High Income",IF(G1702&gt;1,IF(G1702&gt;3,0.08,0.06),0.03))))))</f>
        <v>0.3</v>
      </c>
    </row>
    <row r="1703" spans="2:13" x14ac:dyDescent="0.25">
      <c r="B1703" t="str">
        <f>IF('RES TECH'!N1699=1,'RES TECH'!M1699,"*")</f>
        <v>RESHOULONewSCGHP4ELC23</v>
      </c>
      <c r="C1703" t="str">
        <f>IF(B1703="*","*",_xlfn.XLOOKUP(B1703,'RES TECH'!M:M,'RES TECH'!K:K))</f>
        <v>RESELC</v>
      </c>
      <c r="D1703" t="str">
        <f>IF(B1703="*","*",_xlfn.XLOOKUP(B1703,'RES TECH'!M:M,'RES TECH'!L:L))</f>
        <v>RESHOULONewSCEUE</v>
      </c>
      <c r="E1703">
        <f>IF(B1703="*","*",_xlfn.XLOOKUP(B1703,'RES TECH'!M:M,'RES TECH'!O:O))</f>
        <v>2023</v>
      </c>
      <c r="F1703" s="12">
        <f>IF(B1703="*","*",_xlfn.XLOOKUP(B1703,'RES TECH'!M:M,'RES TECH'!Y:Y))</f>
        <v>15</v>
      </c>
      <c r="G1703" s="12">
        <f>IF(B1703="*","*",_xlfn.XLOOKUP(B1703,'RES TECH'!M:M,'RES TECH'!V:V))</f>
        <v>6.5689149560117297</v>
      </c>
      <c r="H1703">
        <f>IF(B1703="*","*",_xlfn.XLOOKUP(B1703,'RES TECH'!M:M,'RES TECH'!AA:AA))</f>
        <v>31.536000000000001</v>
      </c>
      <c r="I1703" s="12">
        <f>IF(B1703="*","*",_xlfn.XLOOKUP(B1703,'RES TECH'!M:M,'RES TECH'!Z:Z))</f>
        <v>8.0981185647948012E-2</v>
      </c>
      <c r="J1703" s="12">
        <f>IF(B1703="*","*",_xlfn.XLOOKUP(B1703,'RES TECH'!M:M,'RES TECH'!S:S))</f>
        <v>2850.8358719012708</v>
      </c>
      <c r="K1703" s="12">
        <f t="shared" si="52"/>
        <v>142.54179359506355</v>
      </c>
      <c r="L1703" s="12">
        <f t="shared" si="53"/>
        <v>7.127089679753178</v>
      </c>
      <c r="M1703">
        <f>IF(B1703="*","*",IF(_xlfn.XLOOKUP(B1703,'RES TECH'!$M:$M,'RES TECH'!$C:$C)="Low Income",IF(G1703&gt;1,IF(G1703&gt;3,0.3,0.24),0.12),IF(_xlfn.XLOOKUP(B1703,'RES TECH'!$M:$M,'RES TECH'!$C:$C)="Lower-middle Income",IF(G1703&gt;1,IF(G1703&gt;3,0.23,0.18),0.09),IF(_xlfn.XLOOKUP(B1703,'RES TECH'!$M:$M,'RES TECH'!$C:$C)="Upper-middle Income",IF(G1703&gt;1,IF(G1703&gt;3,0.15,0.12),0.06),IF(_xlfn.XLOOKUP(B1703,'RES TECH'!$M:$M,'RES TECH'!$C:$C)="High Income",IF(G1703&gt;1,IF(G1703&gt;3,0.08,0.06),0.03))))))</f>
        <v>0.3</v>
      </c>
    </row>
    <row r="1704" spans="2:13" x14ac:dyDescent="0.25">
      <c r="B1704" t="str">
        <f>IF('RES TECH'!N1700=1,'RES TECH'!M1700,"*")</f>
        <v>RESHOULONewSCGHP4ELC24</v>
      </c>
      <c r="C1704" t="str">
        <f>IF(B1704="*","*",_xlfn.XLOOKUP(B1704,'RES TECH'!M:M,'RES TECH'!K:K))</f>
        <v>RESELC</v>
      </c>
      <c r="D1704" t="str">
        <f>IF(B1704="*","*",_xlfn.XLOOKUP(B1704,'RES TECH'!M:M,'RES TECH'!L:L))</f>
        <v>RESHOULONewSCEUE</v>
      </c>
      <c r="E1704">
        <f>IF(B1704="*","*",_xlfn.XLOOKUP(B1704,'RES TECH'!M:M,'RES TECH'!O:O))</f>
        <v>2024</v>
      </c>
      <c r="F1704" s="12">
        <f>IF(B1704="*","*",_xlfn.XLOOKUP(B1704,'RES TECH'!M:M,'RES TECH'!Y:Y))</f>
        <v>15</v>
      </c>
      <c r="G1704" s="12">
        <f>IF(B1704="*","*",_xlfn.XLOOKUP(B1704,'RES TECH'!M:M,'RES TECH'!V:V))</f>
        <v>6.5689149560117297</v>
      </c>
      <c r="H1704">
        <f>IF(B1704="*","*",_xlfn.XLOOKUP(B1704,'RES TECH'!M:M,'RES TECH'!AA:AA))</f>
        <v>31.536000000000001</v>
      </c>
      <c r="I1704" s="12">
        <f>IF(B1704="*","*",_xlfn.XLOOKUP(B1704,'RES TECH'!M:M,'RES TECH'!Z:Z))</f>
        <v>8.0981185647948012E-2</v>
      </c>
      <c r="J1704" s="12">
        <f>IF(B1704="*","*",_xlfn.XLOOKUP(B1704,'RES TECH'!M:M,'RES TECH'!S:S))</f>
        <v>2850.8358719012708</v>
      </c>
      <c r="K1704" s="12">
        <f t="shared" si="52"/>
        <v>142.54179359506355</v>
      </c>
      <c r="L1704" s="12">
        <f t="shared" si="53"/>
        <v>7.127089679753178</v>
      </c>
      <c r="M1704">
        <f>IF(B1704="*","*",IF(_xlfn.XLOOKUP(B1704,'RES TECH'!$M:$M,'RES TECH'!$C:$C)="Low Income",IF(G1704&gt;1,IF(G1704&gt;3,0.3,0.24),0.12),IF(_xlfn.XLOOKUP(B1704,'RES TECH'!$M:$M,'RES TECH'!$C:$C)="Lower-middle Income",IF(G1704&gt;1,IF(G1704&gt;3,0.23,0.18),0.09),IF(_xlfn.XLOOKUP(B1704,'RES TECH'!$M:$M,'RES TECH'!$C:$C)="Upper-middle Income",IF(G1704&gt;1,IF(G1704&gt;3,0.15,0.12),0.06),IF(_xlfn.XLOOKUP(B1704,'RES TECH'!$M:$M,'RES TECH'!$C:$C)="High Income",IF(G1704&gt;1,IF(G1704&gt;3,0.08,0.06),0.03))))))</f>
        <v>0.3</v>
      </c>
    </row>
    <row r="1705" spans="2:13" x14ac:dyDescent="0.25">
      <c r="B1705" t="str">
        <f>IF('RES TECH'!N1701=1,'RES TECH'!M1701,"*")</f>
        <v>RESHOULONewSCRAC1ELC20</v>
      </c>
      <c r="C1705" t="str">
        <f>IF(B1705="*","*",_xlfn.XLOOKUP(B1705,'RES TECH'!M:M,'RES TECH'!K:K))</f>
        <v>RESELC</v>
      </c>
      <c r="D1705" t="str">
        <f>IF(B1705="*","*",_xlfn.XLOOKUP(B1705,'RES TECH'!M:M,'RES TECH'!L:L))</f>
        <v>RESHOULONewSCEUE</v>
      </c>
      <c r="E1705">
        <f>IF(B1705="*","*",_xlfn.XLOOKUP(B1705,'RES TECH'!M:M,'RES TECH'!O:O))</f>
        <v>2020</v>
      </c>
      <c r="F1705" s="12">
        <f>IF(B1705="*","*",_xlfn.XLOOKUP(B1705,'RES TECH'!M:M,'RES TECH'!Y:Y))</f>
        <v>10</v>
      </c>
      <c r="G1705" s="12">
        <f>IF(B1705="*","*",_xlfn.XLOOKUP(B1705,'RES TECH'!M:M,'RES TECH'!V:V))</f>
        <v>3.1946072684642441</v>
      </c>
      <c r="H1705">
        <f>IF(B1705="*","*",_xlfn.XLOOKUP(B1705,'RES TECH'!M:M,'RES TECH'!AA:AA))</f>
        <v>31.536000000000001</v>
      </c>
      <c r="I1705" s="12">
        <f>IF(B1705="*","*",_xlfn.XLOOKUP(B1705,'RES TECH'!M:M,'RES TECH'!Z:Z))</f>
        <v>8.0981185647948012E-2</v>
      </c>
      <c r="J1705" s="12">
        <f>IF(B1705="*","*",_xlfn.XLOOKUP(B1705,'RES TECH'!M:M,'RES TECH'!S:S))</f>
        <v>207.33351795645609</v>
      </c>
      <c r="K1705" s="12">
        <f t="shared" si="52"/>
        <v>10.366675897822805</v>
      </c>
      <c r="L1705" s="12">
        <f t="shared" si="53"/>
        <v>0.51833379489114029</v>
      </c>
      <c r="M1705">
        <f>IF(B1705="*","*",IF(_xlfn.XLOOKUP(B1705,'RES TECH'!$M:$M,'RES TECH'!$C:$C)="Low Income",IF(G1705&gt;1,IF(G1705&gt;3,0.3,0.24),0.12),IF(_xlfn.XLOOKUP(B1705,'RES TECH'!$M:$M,'RES TECH'!$C:$C)="Lower-middle Income",IF(G1705&gt;1,IF(G1705&gt;3,0.23,0.18),0.09),IF(_xlfn.XLOOKUP(B1705,'RES TECH'!$M:$M,'RES TECH'!$C:$C)="Upper-middle Income",IF(G1705&gt;1,IF(G1705&gt;3,0.15,0.12),0.06),IF(_xlfn.XLOOKUP(B1705,'RES TECH'!$M:$M,'RES TECH'!$C:$C)="High Income",IF(G1705&gt;1,IF(G1705&gt;3,0.08,0.06),0.03))))))</f>
        <v>0.3</v>
      </c>
    </row>
    <row r="1706" spans="2:13" x14ac:dyDescent="0.25">
      <c r="B1706" t="str">
        <f>IF('RES TECH'!N1702=1,'RES TECH'!M1702,"*")</f>
        <v>RESHOULONewSCRAC2ELC20</v>
      </c>
      <c r="C1706" t="str">
        <f>IF(B1706="*","*",_xlfn.XLOOKUP(B1706,'RES TECH'!M:M,'RES TECH'!K:K))</f>
        <v>RESELC</v>
      </c>
      <c r="D1706" t="str">
        <f>IF(B1706="*","*",_xlfn.XLOOKUP(B1706,'RES TECH'!M:M,'RES TECH'!L:L))</f>
        <v>RESHOULONewSCEUE</v>
      </c>
      <c r="E1706">
        <f>IF(B1706="*","*",_xlfn.XLOOKUP(B1706,'RES TECH'!M:M,'RES TECH'!O:O))</f>
        <v>2020</v>
      </c>
      <c r="F1706" s="12">
        <f>IF(B1706="*","*",_xlfn.XLOOKUP(B1706,'RES TECH'!M:M,'RES TECH'!Y:Y))</f>
        <v>10</v>
      </c>
      <c r="G1706" s="12">
        <f>IF(B1706="*","*",_xlfn.XLOOKUP(B1706,'RES TECH'!M:M,'RES TECH'!V:V))</f>
        <v>3.5169988276670581</v>
      </c>
      <c r="H1706">
        <f>IF(B1706="*","*",_xlfn.XLOOKUP(B1706,'RES TECH'!M:M,'RES TECH'!AA:AA))</f>
        <v>31.536000000000001</v>
      </c>
      <c r="I1706" s="12">
        <f>IF(B1706="*","*",_xlfn.XLOOKUP(B1706,'RES TECH'!M:M,'RES TECH'!Z:Z))</f>
        <v>8.0981185647948012E-2</v>
      </c>
      <c r="J1706" s="12">
        <f>IF(B1706="*","*",_xlfn.XLOOKUP(B1706,'RES TECH'!M:M,'RES TECH'!S:S))</f>
        <v>214.0216959550514</v>
      </c>
      <c r="K1706" s="12">
        <f t="shared" si="52"/>
        <v>10.701084797752571</v>
      </c>
      <c r="L1706" s="12">
        <f t="shared" si="53"/>
        <v>0.53505423988762857</v>
      </c>
      <c r="M1706">
        <f>IF(B1706="*","*",IF(_xlfn.XLOOKUP(B1706,'RES TECH'!$M:$M,'RES TECH'!$C:$C)="Low Income",IF(G1706&gt;1,IF(G1706&gt;3,0.3,0.24),0.12),IF(_xlfn.XLOOKUP(B1706,'RES TECH'!$M:$M,'RES TECH'!$C:$C)="Lower-middle Income",IF(G1706&gt;1,IF(G1706&gt;3,0.23,0.18),0.09),IF(_xlfn.XLOOKUP(B1706,'RES TECH'!$M:$M,'RES TECH'!$C:$C)="Upper-middle Income",IF(G1706&gt;1,IF(G1706&gt;3,0.15,0.12),0.06),IF(_xlfn.XLOOKUP(B1706,'RES TECH'!$M:$M,'RES TECH'!$C:$C)="High Income",IF(G1706&gt;1,IF(G1706&gt;3,0.08,0.06),0.03))))))</f>
        <v>0.3</v>
      </c>
    </row>
    <row r="1707" spans="2:13" x14ac:dyDescent="0.25">
      <c r="B1707" t="str">
        <f>IF('RES TECH'!N1703=1,'RES TECH'!M1703,"*")</f>
        <v>RESHOULONewSCRAC2ELC30</v>
      </c>
      <c r="C1707" t="str">
        <f>IF(B1707="*","*",_xlfn.XLOOKUP(B1707,'RES TECH'!M:M,'RES TECH'!K:K))</f>
        <v>RESELC</v>
      </c>
      <c r="D1707" t="str">
        <f>IF(B1707="*","*",_xlfn.XLOOKUP(B1707,'RES TECH'!M:M,'RES TECH'!L:L))</f>
        <v>RESHOULONewSCEUE</v>
      </c>
      <c r="E1707">
        <f>IF(B1707="*","*",_xlfn.XLOOKUP(B1707,'RES TECH'!M:M,'RES TECH'!O:O))</f>
        <v>2030</v>
      </c>
      <c r="F1707" s="12">
        <f>IF(B1707="*","*",_xlfn.XLOOKUP(B1707,'RES TECH'!M:M,'RES TECH'!Y:Y))</f>
        <v>10</v>
      </c>
      <c r="G1707" s="12">
        <f>IF(B1707="*","*",_xlfn.XLOOKUP(B1707,'RES TECH'!M:M,'RES TECH'!V:V))</f>
        <v>3.5902696365767879</v>
      </c>
      <c r="H1707">
        <f>IF(B1707="*","*",_xlfn.XLOOKUP(B1707,'RES TECH'!M:M,'RES TECH'!AA:AA))</f>
        <v>31.536000000000001</v>
      </c>
      <c r="I1707" s="12">
        <f>IF(B1707="*","*",_xlfn.XLOOKUP(B1707,'RES TECH'!M:M,'RES TECH'!Z:Z))</f>
        <v>8.0981185647948012E-2</v>
      </c>
      <c r="J1707" s="12">
        <f>IF(B1707="*","*",_xlfn.XLOOKUP(B1707,'RES TECH'!M:M,'RES TECH'!S:S))</f>
        <v>214.0216959550514</v>
      </c>
      <c r="K1707" s="12">
        <f t="shared" si="52"/>
        <v>10.701084797752571</v>
      </c>
      <c r="L1707" s="12">
        <f t="shared" si="53"/>
        <v>0.53505423988762857</v>
      </c>
      <c r="M1707">
        <f>IF(B1707="*","*",IF(_xlfn.XLOOKUP(B1707,'RES TECH'!$M:$M,'RES TECH'!$C:$C)="Low Income",IF(G1707&gt;1,IF(G1707&gt;3,0.3,0.24),0.12),IF(_xlfn.XLOOKUP(B1707,'RES TECH'!$M:$M,'RES TECH'!$C:$C)="Lower-middle Income",IF(G1707&gt;1,IF(G1707&gt;3,0.23,0.18),0.09),IF(_xlfn.XLOOKUP(B1707,'RES TECH'!$M:$M,'RES TECH'!$C:$C)="Upper-middle Income",IF(G1707&gt;1,IF(G1707&gt;3,0.15,0.12),0.06),IF(_xlfn.XLOOKUP(B1707,'RES TECH'!$M:$M,'RES TECH'!$C:$C)="High Income",IF(G1707&gt;1,IF(G1707&gt;3,0.08,0.06),0.03))))))</f>
        <v>0.3</v>
      </c>
    </row>
    <row r="1708" spans="2:13" x14ac:dyDescent="0.25">
      <c r="B1708" t="str">
        <f>IF('RES TECH'!N1704=1,'RES TECH'!M1704,"*")</f>
        <v>RESHOULONewSCRAC2ELC40</v>
      </c>
      <c r="C1708" t="str">
        <f>IF(B1708="*","*",_xlfn.XLOOKUP(B1708,'RES TECH'!M:M,'RES TECH'!K:K))</f>
        <v>RESELC</v>
      </c>
      <c r="D1708" t="str">
        <f>IF(B1708="*","*",_xlfn.XLOOKUP(B1708,'RES TECH'!M:M,'RES TECH'!L:L))</f>
        <v>RESHOULONewSCEUE</v>
      </c>
      <c r="E1708">
        <f>IF(B1708="*","*",_xlfn.XLOOKUP(B1708,'RES TECH'!M:M,'RES TECH'!O:O))</f>
        <v>2040</v>
      </c>
      <c r="F1708" s="12">
        <f>IF(B1708="*","*",_xlfn.XLOOKUP(B1708,'RES TECH'!M:M,'RES TECH'!Y:Y))</f>
        <v>10</v>
      </c>
      <c r="G1708" s="12">
        <f>IF(B1708="*","*",_xlfn.XLOOKUP(B1708,'RES TECH'!M:M,'RES TECH'!V:V))</f>
        <v>3.6635404454865181</v>
      </c>
      <c r="H1708">
        <f>IF(B1708="*","*",_xlfn.XLOOKUP(B1708,'RES TECH'!M:M,'RES TECH'!AA:AA))</f>
        <v>31.536000000000001</v>
      </c>
      <c r="I1708" s="12">
        <f>IF(B1708="*","*",_xlfn.XLOOKUP(B1708,'RES TECH'!M:M,'RES TECH'!Z:Z))</f>
        <v>8.0981185647948012E-2</v>
      </c>
      <c r="J1708" s="12">
        <f>IF(B1708="*","*",_xlfn.XLOOKUP(B1708,'RES TECH'!M:M,'RES TECH'!S:S))</f>
        <v>214.0216959550514</v>
      </c>
      <c r="K1708" s="12">
        <f t="shared" si="52"/>
        <v>10.701084797752571</v>
      </c>
      <c r="L1708" s="12">
        <f t="shared" si="53"/>
        <v>0.53505423988762857</v>
      </c>
      <c r="M1708">
        <f>IF(B1708="*","*",IF(_xlfn.XLOOKUP(B1708,'RES TECH'!$M:$M,'RES TECH'!$C:$C)="Low Income",IF(G1708&gt;1,IF(G1708&gt;3,0.3,0.24),0.12),IF(_xlfn.XLOOKUP(B1708,'RES TECH'!$M:$M,'RES TECH'!$C:$C)="Lower-middle Income",IF(G1708&gt;1,IF(G1708&gt;3,0.23,0.18),0.09),IF(_xlfn.XLOOKUP(B1708,'RES TECH'!$M:$M,'RES TECH'!$C:$C)="Upper-middle Income",IF(G1708&gt;1,IF(G1708&gt;3,0.15,0.12),0.06),IF(_xlfn.XLOOKUP(B1708,'RES TECH'!$M:$M,'RES TECH'!$C:$C)="High Income",IF(G1708&gt;1,IF(G1708&gt;3,0.08,0.06),0.03))))))</f>
        <v>0.3</v>
      </c>
    </row>
    <row r="1709" spans="2:13" x14ac:dyDescent="0.25">
      <c r="B1709" t="str">
        <f>IF('RES TECH'!N1705=1,'RES TECH'!M1705,"*")</f>
        <v>RESHOULONewSCRAC3ELC20</v>
      </c>
      <c r="C1709" t="str">
        <f>IF(B1709="*","*",_xlfn.XLOOKUP(B1709,'RES TECH'!M:M,'RES TECH'!K:K))</f>
        <v>RESELC</v>
      </c>
      <c r="D1709" t="str">
        <f>IF(B1709="*","*",_xlfn.XLOOKUP(B1709,'RES TECH'!M:M,'RES TECH'!L:L))</f>
        <v>RESHOULONewSCEUE</v>
      </c>
      <c r="E1709">
        <f>IF(B1709="*","*",_xlfn.XLOOKUP(B1709,'RES TECH'!M:M,'RES TECH'!O:O))</f>
        <v>2020</v>
      </c>
      <c r="F1709" s="12">
        <f>IF(B1709="*","*",_xlfn.XLOOKUP(B1709,'RES TECH'!M:M,'RES TECH'!Y:Y))</f>
        <v>10</v>
      </c>
      <c r="G1709" s="12">
        <f>IF(B1709="*","*",_xlfn.XLOOKUP(B1709,'RES TECH'!M:M,'RES TECH'!V:V))</f>
        <v>3.5169988276670581</v>
      </c>
      <c r="H1709">
        <f>IF(B1709="*","*",_xlfn.XLOOKUP(B1709,'RES TECH'!M:M,'RES TECH'!AA:AA))</f>
        <v>31.536000000000001</v>
      </c>
      <c r="I1709" s="12">
        <f>IF(B1709="*","*",_xlfn.XLOOKUP(B1709,'RES TECH'!M:M,'RES TECH'!Z:Z))</f>
        <v>8.0981185647948012E-2</v>
      </c>
      <c r="J1709" s="12">
        <f>IF(B1709="*","*",_xlfn.XLOOKUP(B1709,'RES TECH'!M:M,'RES TECH'!S:S))</f>
        <v>214.0216959550514</v>
      </c>
      <c r="K1709" s="12">
        <f t="shared" si="52"/>
        <v>10.701084797752571</v>
      </c>
      <c r="L1709" s="12">
        <f t="shared" si="53"/>
        <v>0.53505423988762857</v>
      </c>
      <c r="M1709">
        <f>IF(B1709="*","*",IF(_xlfn.XLOOKUP(B1709,'RES TECH'!$M:$M,'RES TECH'!$C:$C)="Low Income",IF(G1709&gt;1,IF(G1709&gt;3,0.3,0.24),0.12),IF(_xlfn.XLOOKUP(B1709,'RES TECH'!$M:$M,'RES TECH'!$C:$C)="Lower-middle Income",IF(G1709&gt;1,IF(G1709&gt;3,0.23,0.18),0.09),IF(_xlfn.XLOOKUP(B1709,'RES TECH'!$M:$M,'RES TECH'!$C:$C)="Upper-middle Income",IF(G1709&gt;1,IF(G1709&gt;3,0.15,0.12),0.06),IF(_xlfn.XLOOKUP(B1709,'RES TECH'!$M:$M,'RES TECH'!$C:$C)="High Income",IF(G1709&gt;1,IF(G1709&gt;3,0.08,0.06),0.03))))))</f>
        <v>0.3</v>
      </c>
    </row>
    <row r="1710" spans="2:13" x14ac:dyDescent="0.25">
      <c r="B1710" t="str">
        <f>IF('RES TECH'!N1706=1,'RES TECH'!M1706,"*")</f>
        <v>RESHOULONewSCRAC4ELC20</v>
      </c>
      <c r="C1710" t="str">
        <f>IF(B1710="*","*",_xlfn.XLOOKUP(B1710,'RES TECH'!M:M,'RES TECH'!K:K))</f>
        <v>RESELC</v>
      </c>
      <c r="D1710" t="str">
        <f>IF(B1710="*","*",_xlfn.XLOOKUP(B1710,'RES TECH'!M:M,'RES TECH'!L:L))</f>
        <v>RESHOULONewSCEUE</v>
      </c>
      <c r="E1710">
        <f>IF(B1710="*","*",_xlfn.XLOOKUP(B1710,'RES TECH'!M:M,'RES TECH'!O:O))</f>
        <v>2020</v>
      </c>
      <c r="F1710" s="12">
        <f>IF(B1710="*","*",_xlfn.XLOOKUP(B1710,'RES TECH'!M:M,'RES TECH'!Y:Y))</f>
        <v>10</v>
      </c>
      <c r="G1710" s="12">
        <f>IF(B1710="*","*",_xlfn.XLOOKUP(B1710,'RES TECH'!M:M,'RES TECH'!V:V))</f>
        <v>3.6049237983587341</v>
      </c>
      <c r="H1710">
        <f>IF(B1710="*","*",_xlfn.XLOOKUP(B1710,'RES TECH'!M:M,'RES TECH'!AA:AA))</f>
        <v>31.536000000000001</v>
      </c>
      <c r="I1710" s="12">
        <f>IF(B1710="*","*",_xlfn.XLOOKUP(B1710,'RES TECH'!M:M,'RES TECH'!Z:Z))</f>
        <v>8.0981185647948012E-2</v>
      </c>
      <c r="J1710" s="12">
        <f>IF(B1710="*","*",_xlfn.XLOOKUP(B1710,'RES TECH'!M:M,'RES TECH'!S:S))</f>
        <v>235.75827445048631</v>
      </c>
      <c r="K1710" s="12">
        <f t="shared" si="52"/>
        <v>11.787913722524316</v>
      </c>
      <c r="L1710" s="12">
        <f t="shared" si="53"/>
        <v>0.58939568612621585</v>
      </c>
      <c r="M1710">
        <f>IF(B1710="*","*",IF(_xlfn.XLOOKUP(B1710,'RES TECH'!$M:$M,'RES TECH'!$C:$C)="Low Income",IF(G1710&gt;1,IF(G1710&gt;3,0.3,0.24),0.12),IF(_xlfn.XLOOKUP(B1710,'RES TECH'!$M:$M,'RES TECH'!$C:$C)="Lower-middle Income",IF(G1710&gt;1,IF(G1710&gt;3,0.23,0.18),0.09),IF(_xlfn.XLOOKUP(B1710,'RES TECH'!$M:$M,'RES TECH'!$C:$C)="Upper-middle Income",IF(G1710&gt;1,IF(G1710&gt;3,0.15,0.12),0.06),IF(_xlfn.XLOOKUP(B1710,'RES TECH'!$M:$M,'RES TECH'!$C:$C)="High Income",IF(G1710&gt;1,IF(G1710&gt;3,0.08,0.06),0.03))))))</f>
        <v>0.3</v>
      </c>
    </row>
    <row r="1711" spans="2:13" x14ac:dyDescent="0.25">
      <c r="B1711" t="str">
        <f>IF('RES TECH'!N1707=1,'RES TECH'!M1707,"*")</f>
        <v>RESHOULONewSCRAC4ELC22</v>
      </c>
      <c r="C1711" t="str">
        <f>IF(B1711="*","*",_xlfn.XLOOKUP(B1711,'RES TECH'!M:M,'RES TECH'!K:K))</f>
        <v>RESELC</v>
      </c>
      <c r="D1711" t="str">
        <f>IF(B1711="*","*",_xlfn.XLOOKUP(B1711,'RES TECH'!M:M,'RES TECH'!L:L))</f>
        <v>RESHOULONewSCEUE</v>
      </c>
      <c r="E1711">
        <f>IF(B1711="*","*",_xlfn.XLOOKUP(B1711,'RES TECH'!M:M,'RES TECH'!O:O))</f>
        <v>2022</v>
      </c>
      <c r="F1711" s="12">
        <f>IF(B1711="*","*",_xlfn.XLOOKUP(B1711,'RES TECH'!M:M,'RES TECH'!Y:Y))</f>
        <v>10</v>
      </c>
      <c r="G1711" s="12">
        <f>IF(B1711="*","*",_xlfn.XLOOKUP(B1711,'RES TECH'!M:M,'RES TECH'!V:V))</f>
        <v>3.6635404454865181</v>
      </c>
      <c r="H1711">
        <f>IF(B1711="*","*",_xlfn.XLOOKUP(B1711,'RES TECH'!M:M,'RES TECH'!AA:AA))</f>
        <v>31.536000000000001</v>
      </c>
      <c r="I1711" s="12">
        <f>IF(B1711="*","*",_xlfn.XLOOKUP(B1711,'RES TECH'!M:M,'RES TECH'!Z:Z))</f>
        <v>8.0981185647948012E-2</v>
      </c>
      <c r="J1711" s="12">
        <f>IF(B1711="*","*",_xlfn.XLOOKUP(B1711,'RES TECH'!M:M,'RES TECH'!S:S))</f>
        <v>235.75827445048631</v>
      </c>
      <c r="K1711" s="12">
        <f t="shared" si="52"/>
        <v>11.787913722524316</v>
      </c>
      <c r="L1711" s="12">
        <f t="shared" si="53"/>
        <v>0.58939568612621585</v>
      </c>
      <c r="M1711">
        <f>IF(B1711="*","*",IF(_xlfn.XLOOKUP(B1711,'RES TECH'!$M:$M,'RES TECH'!$C:$C)="Low Income",IF(G1711&gt;1,IF(G1711&gt;3,0.3,0.24),0.12),IF(_xlfn.XLOOKUP(B1711,'RES TECH'!$M:$M,'RES TECH'!$C:$C)="Lower-middle Income",IF(G1711&gt;1,IF(G1711&gt;3,0.23,0.18),0.09),IF(_xlfn.XLOOKUP(B1711,'RES TECH'!$M:$M,'RES TECH'!$C:$C)="Upper-middle Income",IF(G1711&gt;1,IF(G1711&gt;3,0.15,0.12),0.06),IF(_xlfn.XLOOKUP(B1711,'RES TECH'!$M:$M,'RES TECH'!$C:$C)="High Income",IF(G1711&gt;1,IF(G1711&gt;3,0.08,0.06),0.03))))))</f>
        <v>0.3</v>
      </c>
    </row>
    <row r="1712" spans="2:13" x14ac:dyDescent="0.25">
      <c r="B1712" t="str">
        <f>IF('RES TECH'!N1708=1,'RES TECH'!M1708,"*")</f>
        <v>RESHOULONewSCRAC4ELC30</v>
      </c>
      <c r="C1712" t="str">
        <f>IF(B1712="*","*",_xlfn.XLOOKUP(B1712,'RES TECH'!M:M,'RES TECH'!K:K))</f>
        <v>RESELC</v>
      </c>
      <c r="D1712" t="str">
        <f>IF(B1712="*","*",_xlfn.XLOOKUP(B1712,'RES TECH'!M:M,'RES TECH'!L:L))</f>
        <v>RESHOULONewSCEUE</v>
      </c>
      <c r="E1712">
        <f>IF(B1712="*","*",_xlfn.XLOOKUP(B1712,'RES TECH'!M:M,'RES TECH'!O:O))</f>
        <v>2030</v>
      </c>
      <c r="F1712" s="12">
        <f>IF(B1712="*","*",_xlfn.XLOOKUP(B1712,'RES TECH'!M:M,'RES TECH'!Y:Y))</f>
        <v>10</v>
      </c>
      <c r="G1712" s="12">
        <f>IF(B1712="*","*",_xlfn.XLOOKUP(B1712,'RES TECH'!M:M,'RES TECH'!V:V))</f>
        <v>3.8100820633059791</v>
      </c>
      <c r="H1712">
        <f>IF(B1712="*","*",_xlfn.XLOOKUP(B1712,'RES TECH'!M:M,'RES TECH'!AA:AA))</f>
        <v>31.536000000000001</v>
      </c>
      <c r="I1712" s="12">
        <f>IF(B1712="*","*",_xlfn.XLOOKUP(B1712,'RES TECH'!M:M,'RES TECH'!Z:Z))</f>
        <v>8.0981185647948012E-2</v>
      </c>
      <c r="J1712" s="12">
        <f>IF(B1712="*","*",_xlfn.XLOOKUP(B1712,'RES TECH'!M:M,'RES TECH'!S:S))</f>
        <v>235.75827445048631</v>
      </c>
      <c r="K1712" s="12">
        <f t="shared" si="52"/>
        <v>11.787913722524316</v>
      </c>
      <c r="L1712" s="12">
        <f t="shared" si="53"/>
        <v>0.58939568612621585</v>
      </c>
      <c r="M1712">
        <f>IF(B1712="*","*",IF(_xlfn.XLOOKUP(B1712,'RES TECH'!$M:$M,'RES TECH'!$C:$C)="Low Income",IF(G1712&gt;1,IF(G1712&gt;3,0.3,0.24),0.12),IF(_xlfn.XLOOKUP(B1712,'RES TECH'!$M:$M,'RES TECH'!$C:$C)="Lower-middle Income",IF(G1712&gt;1,IF(G1712&gt;3,0.23,0.18),0.09),IF(_xlfn.XLOOKUP(B1712,'RES TECH'!$M:$M,'RES TECH'!$C:$C)="Upper-middle Income",IF(G1712&gt;1,IF(G1712&gt;3,0.15,0.12),0.06),IF(_xlfn.XLOOKUP(B1712,'RES TECH'!$M:$M,'RES TECH'!$C:$C)="High Income",IF(G1712&gt;1,IF(G1712&gt;3,0.08,0.06),0.03))))))</f>
        <v>0.3</v>
      </c>
    </row>
    <row r="1713" spans="2:13" x14ac:dyDescent="0.25">
      <c r="B1713" t="str">
        <f>IF('RES TECH'!N1709=1,'RES TECH'!M1709,"*")</f>
        <v>RESHOULONewSCRAC4ELC40</v>
      </c>
      <c r="C1713" t="str">
        <f>IF(B1713="*","*",_xlfn.XLOOKUP(B1713,'RES TECH'!M:M,'RES TECH'!K:K))</f>
        <v>RESELC</v>
      </c>
      <c r="D1713" t="str">
        <f>IF(B1713="*","*",_xlfn.XLOOKUP(B1713,'RES TECH'!M:M,'RES TECH'!L:L))</f>
        <v>RESHOULONewSCEUE</v>
      </c>
      <c r="E1713">
        <f>IF(B1713="*","*",_xlfn.XLOOKUP(B1713,'RES TECH'!M:M,'RES TECH'!O:O))</f>
        <v>2040</v>
      </c>
      <c r="F1713" s="12">
        <f>IF(B1713="*","*",_xlfn.XLOOKUP(B1713,'RES TECH'!M:M,'RES TECH'!Y:Y))</f>
        <v>10</v>
      </c>
      <c r="G1713" s="12">
        <f>IF(B1713="*","*",_xlfn.XLOOKUP(B1713,'RES TECH'!M:M,'RES TECH'!V:V))</f>
        <v>3.9566236811254401</v>
      </c>
      <c r="H1713">
        <f>IF(B1713="*","*",_xlfn.XLOOKUP(B1713,'RES TECH'!M:M,'RES TECH'!AA:AA))</f>
        <v>31.536000000000001</v>
      </c>
      <c r="I1713" s="12">
        <f>IF(B1713="*","*",_xlfn.XLOOKUP(B1713,'RES TECH'!M:M,'RES TECH'!Z:Z))</f>
        <v>8.0981185647948012E-2</v>
      </c>
      <c r="J1713" s="12">
        <f>IF(B1713="*","*",_xlfn.XLOOKUP(B1713,'RES TECH'!M:M,'RES TECH'!S:S))</f>
        <v>235.75827445048631</v>
      </c>
      <c r="K1713" s="12">
        <f t="shared" si="52"/>
        <v>11.787913722524316</v>
      </c>
      <c r="L1713" s="12">
        <f t="shared" si="53"/>
        <v>0.58939568612621585</v>
      </c>
      <c r="M1713">
        <f>IF(B1713="*","*",IF(_xlfn.XLOOKUP(B1713,'RES TECH'!$M:$M,'RES TECH'!$C:$C)="Low Income",IF(G1713&gt;1,IF(G1713&gt;3,0.3,0.24),0.12),IF(_xlfn.XLOOKUP(B1713,'RES TECH'!$M:$M,'RES TECH'!$C:$C)="Lower-middle Income",IF(G1713&gt;1,IF(G1713&gt;3,0.23,0.18),0.09),IF(_xlfn.XLOOKUP(B1713,'RES TECH'!$M:$M,'RES TECH'!$C:$C)="Upper-middle Income",IF(G1713&gt;1,IF(G1713&gt;3,0.15,0.12),0.06),IF(_xlfn.XLOOKUP(B1713,'RES TECH'!$M:$M,'RES TECH'!$C:$C)="High Income",IF(G1713&gt;1,IF(G1713&gt;3,0.08,0.06),0.03))))))</f>
        <v>0.3</v>
      </c>
    </row>
    <row r="1714" spans="2:13" x14ac:dyDescent="0.25">
      <c r="B1714" t="str">
        <f>IF('RES TECH'!N1710=1,'RES TECH'!M1710,"*")</f>
        <v>RESHOULONewSCCAC1ELC20</v>
      </c>
      <c r="C1714" t="str">
        <f>IF(B1714="*","*",_xlfn.XLOOKUP(B1714,'RES TECH'!M:M,'RES TECH'!K:K))</f>
        <v>RESELC</v>
      </c>
      <c r="D1714" t="str">
        <f>IF(B1714="*","*",_xlfn.XLOOKUP(B1714,'RES TECH'!M:M,'RES TECH'!L:L))</f>
        <v>RESHOULONewSCEUE</v>
      </c>
      <c r="E1714">
        <f>IF(B1714="*","*",_xlfn.XLOOKUP(B1714,'RES TECH'!M:M,'RES TECH'!O:O))</f>
        <v>2020</v>
      </c>
      <c r="F1714" s="12">
        <f>IF(B1714="*","*",_xlfn.XLOOKUP(B1714,'RES TECH'!M:M,'RES TECH'!Y:Y))</f>
        <v>19</v>
      </c>
      <c r="G1714" s="12">
        <f>IF(B1714="*","*",_xlfn.XLOOKUP(B1714,'RES TECH'!M:M,'RES TECH'!V:V))</f>
        <v>3.8100820633059791</v>
      </c>
      <c r="H1714">
        <f>IF(B1714="*","*",_xlfn.XLOOKUP(B1714,'RES TECH'!M:M,'RES TECH'!AA:AA))</f>
        <v>31.536000000000001</v>
      </c>
      <c r="I1714" s="12">
        <f>IF(B1714="*","*",_xlfn.XLOOKUP(B1714,'RES TECH'!M:M,'RES TECH'!Z:Z))</f>
        <v>8.0981185647948012E-2</v>
      </c>
      <c r="J1714" s="12">
        <f>IF(B1714="*","*",_xlfn.XLOOKUP(B1714,'RES TECH'!M:M,'RES TECH'!S:S))</f>
        <v>1187.1515947506759</v>
      </c>
      <c r="K1714" s="12">
        <f t="shared" si="52"/>
        <v>59.357579737533797</v>
      </c>
      <c r="L1714" s="12">
        <f t="shared" si="53"/>
        <v>2.9678789868766899</v>
      </c>
      <c r="M1714">
        <f>IF(B1714="*","*",IF(_xlfn.XLOOKUP(B1714,'RES TECH'!$M:$M,'RES TECH'!$C:$C)="Low Income",IF(G1714&gt;1,IF(G1714&gt;3,0.3,0.24),0.12),IF(_xlfn.XLOOKUP(B1714,'RES TECH'!$M:$M,'RES TECH'!$C:$C)="Lower-middle Income",IF(G1714&gt;1,IF(G1714&gt;3,0.23,0.18),0.09),IF(_xlfn.XLOOKUP(B1714,'RES TECH'!$M:$M,'RES TECH'!$C:$C)="Upper-middle Income",IF(G1714&gt;1,IF(G1714&gt;3,0.15,0.12),0.06),IF(_xlfn.XLOOKUP(B1714,'RES TECH'!$M:$M,'RES TECH'!$C:$C)="High Income",IF(G1714&gt;1,IF(G1714&gt;3,0.08,0.06),0.03))))))</f>
        <v>0.3</v>
      </c>
    </row>
    <row r="1715" spans="2:13" x14ac:dyDescent="0.25">
      <c r="B1715" t="str">
        <f>IF('RES TECH'!N1711=1,'RES TECH'!M1711,"*")</f>
        <v>RESHOULONewSCCAC1ELC23</v>
      </c>
      <c r="C1715" t="str">
        <f>IF(B1715="*","*",_xlfn.XLOOKUP(B1715,'RES TECH'!M:M,'RES TECH'!K:K))</f>
        <v>RESELC</v>
      </c>
      <c r="D1715" t="str">
        <f>IF(B1715="*","*",_xlfn.XLOOKUP(B1715,'RES TECH'!M:M,'RES TECH'!L:L))</f>
        <v>RESHOULONewSCEUE</v>
      </c>
      <c r="E1715">
        <f>IF(B1715="*","*",_xlfn.XLOOKUP(B1715,'RES TECH'!M:M,'RES TECH'!O:O))</f>
        <v>2023</v>
      </c>
      <c r="F1715" s="12">
        <f>IF(B1715="*","*",_xlfn.XLOOKUP(B1715,'RES TECH'!M:M,'RES TECH'!Y:Y))</f>
        <v>19</v>
      </c>
      <c r="G1715" s="12">
        <f>IF(B1715="*","*",_xlfn.XLOOKUP(B1715,'RES TECH'!M:M,'RES TECH'!V:V))</f>
        <v>3.8100820633059791</v>
      </c>
      <c r="H1715">
        <f>IF(B1715="*","*",_xlfn.XLOOKUP(B1715,'RES TECH'!M:M,'RES TECH'!AA:AA))</f>
        <v>31.536000000000001</v>
      </c>
      <c r="I1715" s="12">
        <f>IF(B1715="*","*",_xlfn.XLOOKUP(B1715,'RES TECH'!M:M,'RES TECH'!Z:Z))</f>
        <v>8.0981185647948012E-2</v>
      </c>
      <c r="J1715" s="12">
        <f>IF(B1715="*","*",_xlfn.XLOOKUP(B1715,'RES TECH'!M:M,'RES TECH'!S:S))</f>
        <v>1187.1515947506759</v>
      </c>
      <c r="K1715" s="12">
        <f t="shared" si="52"/>
        <v>59.357579737533797</v>
      </c>
      <c r="L1715" s="12">
        <f t="shared" si="53"/>
        <v>2.9678789868766899</v>
      </c>
      <c r="M1715">
        <f>IF(B1715="*","*",IF(_xlfn.XLOOKUP(B1715,'RES TECH'!$M:$M,'RES TECH'!$C:$C)="Low Income",IF(G1715&gt;1,IF(G1715&gt;3,0.3,0.24),0.12),IF(_xlfn.XLOOKUP(B1715,'RES TECH'!$M:$M,'RES TECH'!$C:$C)="Lower-middle Income",IF(G1715&gt;1,IF(G1715&gt;3,0.23,0.18),0.09),IF(_xlfn.XLOOKUP(B1715,'RES TECH'!$M:$M,'RES TECH'!$C:$C)="Upper-middle Income",IF(G1715&gt;1,IF(G1715&gt;3,0.15,0.12),0.06),IF(_xlfn.XLOOKUP(B1715,'RES TECH'!$M:$M,'RES TECH'!$C:$C)="High Income",IF(G1715&gt;1,IF(G1715&gt;3,0.08,0.06),0.03))))))</f>
        <v>0.3</v>
      </c>
    </row>
    <row r="1716" spans="2:13" x14ac:dyDescent="0.25">
      <c r="B1716" t="str">
        <f>IF('RES TECH'!N1712=1,'RES TECH'!M1712,"*")</f>
        <v>RESHOULONewSCCAC2ELC20</v>
      </c>
      <c r="C1716" t="str">
        <f>IF(B1716="*","*",_xlfn.XLOOKUP(B1716,'RES TECH'!M:M,'RES TECH'!K:K))</f>
        <v>RESELC</v>
      </c>
      <c r="D1716" t="str">
        <f>IF(B1716="*","*",_xlfn.XLOOKUP(B1716,'RES TECH'!M:M,'RES TECH'!L:L))</f>
        <v>RESHOULONewSCEUE</v>
      </c>
      <c r="E1716">
        <f>IF(B1716="*","*",_xlfn.XLOOKUP(B1716,'RES TECH'!M:M,'RES TECH'!O:O))</f>
        <v>2020</v>
      </c>
      <c r="F1716" s="12">
        <f>IF(B1716="*","*",_xlfn.XLOOKUP(B1716,'RES TECH'!M:M,'RES TECH'!Y:Y))</f>
        <v>19</v>
      </c>
      <c r="G1716" s="12">
        <f>IF(B1716="*","*",_xlfn.XLOOKUP(B1716,'RES TECH'!M:M,'RES TECH'!V:V))</f>
        <v>4.0738569753810081</v>
      </c>
      <c r="H1716">
        <f>IF(B1716="*","*",_xlfn.XLOOKUP(B1716,'RES TECH'!M:M,'RES TECH'!AA:AA))</f>
        <v>31.536000000000001</v>
      </c>
      <c r="I1716" s="12">
        <f>IF(B1716="*","*",_xlfn.XLOOKUP(B1716,'RES TECH'!M:M,'RES TECH'!Z:Z))</f>
        <v>8.0981185647948012E-2</v>
      </c>
      <c r="J1716" s="12">
        <f>IF(B1716="*","*",_xlfn.XLOOKUP(B1716,'RES TECH'!M:M,'RES TECH'!S:S))</f>
        <v>1220.592484743652</v>
      </c>
      <c r="K1716" s="12">
        <f t="shared" si="52"/>
        <v>61.029624237182603</v>
      </c>
      <c r="L1716" s="12">
        <f t="shared" si="53"/>
        <v>3.0514812118591301</v>
      </c>
      <c r="M1716">
        <f>IF(B1716="*","*",IF(_xlfn.XLOOKUP(B1716,'RES TECH'!$M:$M,'RES TECH'!$C:$C)="Low Income",IF(G1716&gt;1,IF(G1716&gt;3,0.3,0.24),0.12),IF(_xlfn.XLOOKUP(B1716,'RES TECH'!$M:$M,'RES TECH'!$C:$C)="Lower-middle Income",IF(G1716&gt;1,IF(G1716&gt;3,0.23,0.18),0.09),IF(_xlfn.XLOOKUP(B1716,'RES TECH'!$M:$M,'RES TECH'!$C:$C)="Upper-middle Income",IF(G1716&gt;1,IF(G1716&gt;3,0.15,0.12),0.06),IF(_xlfn.XLOOKUP(B1716,'RES TECH'!$M:$M,'RES TECH'!$C:$C)="High Income",IF(G1716&gt;1,IF(G1716&gt;3,0.08,0.06),0.03))))))</f>
        <v>0.3</v>
      </c>
    </row>
    <row r="1717" spans="2:13" x14ac:dyDescent="0.25">
      <c r="B1717" t="str">
        <f>IF('RES TECH'!N1713=1,'RES TECH'!M1713,"*")</f>
        <v>RESHOULONewSCCAC2ELC23</v>
      </c>
      <c r="C1717" t="str">
        <f>IF(B1717="*","*",_xlfn.XLOOKUP(B1717,'RES TECH'!M:M,'RES TECH'!K:K))</f>
        <v>RESELC</v>
      </c>
      <c r="D1717" t="str">
        <f>IF(B1717="*","*",_xlfn.XLOOKUP(B1717,'RES TECH'!M:M,'RES TECH'!L:L))</f>
        <v>RESHOULONewSCEUE</v>
      </c>
      <c r="E1717">
        <f>IF(B1717="*","*",_xlfn.XLOOKUP(B1717,'RES TECH'!M:M,'RES TECH'!O:O))</f>
        <v>2023</v>
      </c>
      <c r="F1717" s="12">
        <f>IF(B1717="*","*",_xlfn.XLOOKUP(B1717,'RES TECH'!M:M,'RES TECH'!Y:Y))</f>
        <v>19</v>
      </c>
      <c r="G1717" s="12">
        <f>IF(B1717="*","*",_xlfn.XLOOKUP(B1717,'RES TECH'!M:M,'RES TECH'!V:V))</f>
        <v>4.2203985932004704</v>
      </c>
      <c r="H1717">
        <f>IF(B1717="*","*",_xlfn.XLOOKUP(B1717,'RES TECH'!M:M,'RES TECH'!AA:AA))</f>
        <v>31.536000000000001</v>
      </c>
      <c r="I1717" s="12">
        <f>IF(B1717="*","*",_xlfn.XLOOKUP(B1717,'RES TECH'!M:M,'RES TECH'!Z:Z))</f>
        <v>8.0981185647948012E-2</v>
      </c>
      <c r="J1717" s="12">
        <f>IF(B1717="*","*",_xlfn.XLOOKUP(B1717,'RES TECH'!M:M,'RES TECH'!S:S))</f>
        <v>1237.312929740141</v>
      </c>
      <c r="K1717" s="12">
        <f t="shared" si="52"/>
        <v>61.865646487007055</v>
      </c>
      <c r="L1717" s="12">
        <f t="shared" si="53"/>
        <v>3.0932823243503531</v>
      </c>
      <c r="M1717">
        <f>IF(B1717="*","*",IF(_xlfn.XLOOKUP(B1717,'RES TECH'!$M:$M,'RES TECH'!$C:$C)="Low Income",IF(G1717&gt;1,IF(G1717&gt;3,0.3,0.24),0.12),IF(_xlfn.XLOOKUP(B1717,'RES TECH'!$M:$M,'RES TECH'!$C:$C)="Lower-middle Income",IF(G1717&gt;1,IF(G1717&gt;3,0.23,0.18),0.09),IF(_xlfn.XLOOKUP(B1717,'RES TECH'!$M:$M,'RES TECH'!$C:$C)="Upper-middle Income",IF(G1717&gt;1,IF(G1717&gt;3,0.15,0.12),0.06),IF(_xlfn.XLOOKUP(B1717,'RES TECH'!$M:$M,'RES TECH'!$C:$C)="High Income",IF(G1717&gt;1,IF(G1717&gt;3,0.08,0.06),0.03))))))</f>
        <v>0.3</v>
      </c>
    </row>
    <row r="1718" spans="2:13" x14ac:dyDescent="0.25">
      <c r="B1718" t="str">
        <f>IF('RES TECH'!N1714=1,'RES TECH'!M1714,"*")</f>
        <v>RESHOULONewSCCAC3ELC20</v>
      </c>
      <c r="C1718" t="str">
        <f>IF(B1718="*","*",_xlfn.XLOOKUP(B1718,'RES TECH'!M:M,'RES TECH'!K:K))</f>
        <v>RESELC</v>
      </c>
      <c r="D1718" t="str">
        <f>IF(B1718="*","*",_xlfn.XLOOKUP(B1718,'RES TECH'!M:M,'RES TECH'!L:L))</f>
        <v>RESHOULONewSCEUE</v>
      </c>
      <c r="E1718">
        <f>IF(B1718="*","*",_xlfn.XLOOKUP(B1718,'RES TECH'!M:M,'RES TECH'!O:O))</f>
        <v>2020</v>
      </c>
      <c r="F1718" s="12">
        <f>IF(B1718="*","*",_xlfn.XLOOKUP(B1718,'RES TECH'!M:M,'RES TECH'!Y:Y))</f>
        <v>19</v>
      </c>
      <c r="G1718" s="12">
        <f>IF(B1718="*","*",_xlfn.XLOOKUP(B1718,'RES TECH'!M:M,'RES TECH'!V:V))</f>
        <v>4.3962485345838216</v>
      </c>
      <c r="H1718">
        <f>IF(B1718="*","*",_xlfn.XLOOKUP(B1718,'RES TECH'!M:M,'RES TECH'!AA:AA))</f>
        <v>31.536000000000001</v>
      </c>
      <c r="I1718" s="12">
        <f>IF(B1718="*","*",_xlfn.XLOOKUP(B1718,'RES TECH'!M:M,'RES TECH'!Z:Z))</f>
        <v>8.0981185647948012E-2</v>
      </c>
      <c r="J1718" s="12">
        <f>IF(B1718="*","*",_xlfn.XLOOKUP(B1718,'RES TECH'!M:M,'RES TECH'!S:S))</f>
        <v>1337.635599719071</v>
      </c>
      <c r="K1718" s="12">
        <f t="shared" si="52"/>
        <v>66.881779985953557</v>
      </c>
      <c r="L1718" s="12">
        <f t="shared" si="53"/>
        <v>3.3440889992976781</v>
      </c>
      <c r="M1718">
        <f>IF(B1718="*","*",IF(_xlfn.XLOOKUP(B1718,'RES TECH'!$M:$M,'RES TECH'!$C:$C)="Low Income",IF(G1718&gt;1,IF(G1718&gt;3,0.3,0.24),0.12),IF(_xlfn.XLOOKUP(B1718,'RES TECH'!$M:$M,'RES TECH'!$C:$C)="Lower-middle Income",IF(G1718&gt;1,IF(G1718&gt;3,0.23,0.18),0.09),IF(_xlfn.XLOOKUP(B1718,'RES TECH'!$M:$M,'RES TECH'!$C:$C)="Upper-middle Income",IF(G1718&gt;1,IF(G1718&gt;3,0.15,0.12),0.06),IF(_xlfn.XLOOKUP(B1718,'RES TECH'!$M:$M,'RES TECH'!$C:$C)="High Income",IF(G1718&gt;1,IF(G1718&gt;3,0.08,0.06),0.03))))))</f>
        <v>0.3</v>
      </c>
    </row>
    <row r="1719" spans="2:13" x14ac:dyDescent="0.25">
      <c r="B1719" t="str">
        <f>IF('RES TECH'!N1715=1,'RES TECH'!M1715,"*")</f>
        <v>RESHOULONewSCCAC3ELC23</v>
      </c>
      <c r="C1719" t="str">
        <f>IF(B1719="*","*",_xlfn.XLOOKUP(B1719,'RES TECH'!M:M,'RES TECH'!K:K))</f>
        <v>RESELC</v>
      </c>
      <c r="D1719" t="str">
        <f>IF(B1719="*","*",_xlfn.XLOOKUP(B1719,'RES TECH'!M:M,'RES TECH'!L:L))</f>
        <v>RESHOULONewSCEUE</v>
      </c>
      <c r="E1719">
        <f>IF(B1719="*","*",_xlfn.XLOOKUP(B1719,'RES TECH'!M:M,'RES TECH'!O:O))</f>
        <v>2023</v>
      </c>
      <c r="F1719" s="12">
        <f>IF(B1719="*","*",_xlfn.XLOOKUP(B1719,'RES TECH'!M:M,'RES TECH'!Y:Y))</f>
        <v>19</v>
      </c>
      <c r="G1719" s="12">
        <f>IF(B1719="*","*",_xlfn.XLOOKUP(B1719,'RES TECH'!M:M,'RES TECH'!V:V))</f>
        <v>4.6893317702227444</v>
      </c>
      <c r="H1719">
        <f>IF(B1719="*","*",_xlfn.XLOOKUP(B1719,'RES TECH'!M:M,'RES TECH'!AA:AA))</f>
        <v>31.536000000000001</v>
      </c>
      <c r="I1719" s="12">
        <f>IF(B1719="*","*",_xlfn.XLOOKUP(B1719,'RES TECH'!M:M,'RES TECH'!Z:Z))</f>
        <v>8.0981185647948012E-2</v>
      </c>
      <c r="J1719" s="12">
        <f>IF(B1719="*","*",_xlfn.XLOOKUP(B1719,'RES TECH'!M:M,'RES TECH'!S:S))</f>
        <v>1426.81130636701</v>
      </c>
      <c r="K1719" s="12">
        <f t="shared" si="52"/>
        <v>71.3405653183505</v>
      </c>
      <c r="L1719" s="12">
        <f t="shared" si="53"/>
        <v>3.567028265917525</v>
      </c>
      <c r="M1719">
        <f>IF(B1719="*","*",IF(_xlfn.XLOOKUP(B1719,'RES TECH'!$M:$M,'RES TECH'!$C:$C)="Low Income",IF(G1719&gt;1,IF(G1719&gt;3,0.3,0.24),0.12),IF(_xlfn.XLOOKUP(B1719,'RES TECH'!$M:$M,'RES TECH'!$C:$C)="Lower-middle Income",IF(G1719&gt;1,IF(G1719&gt;3,0.23,0.18),0.09),IF(_xlfn.XLOOKUP(B1719,'RES TECH'!$M:$M,'RES TECH'!$C:$C)="Upper-middle Income",IF(G1719&gt;1,IF(G1719&gt;3,0.15,0.12),0.06),IF(_xlfn.XLOOKUP(B1719,'RES TECH'!$M:$M,'RES TECH'!$C:$C)="High Income",IF(G1719&gt;1,IF(G1719&gt;3,0.08,0.06),0.03))))))</f>
        <v>0.3</v>
      </c>
    </row>
    <row r="1720" spans="2:13" x14ac:dyDescent="0.25">
      <c r="B1720" t="str">
        <f>IF('RES TECH'!N1716=1,'RES TECH'!M1716,"*")</f>
        <v>RESHOULONewSCCAC4ELC20</v>
      </c>
      <c r="C1720" t="str">
        <f>IF(B1720="*","*",_xlfn.XLOOKUP(B1720,'RES TECH'!M:M,'RES TECH'!K:K))</f>
        <v>RESELC</v>
      </c>
      <c r="D1720" t="str">
        <f>IF(B1720="*","*",_xlfn.XLOOKUP(B1720,'RES TECH'!M:M,'RES TECH'!L:L))</f>
        <v>RESHOULONewSCEUE</v>
      </c>
      <c r="E1720">
        <f>IF(B1720="*","*",_xlfn.XLOOKUP(B1720,'RES TECH'!M:M,'RES TECH'!O:O))</f>
        <v>2020</v>
      </c>
      <c r="F1720" s="12">
        <f>IF(B1720="*","*",_xlfn.XLOOKUP(B1720,'RES TECH'!M:M,'RES TECH'!Y:Y))</f>
        <v>19</v>
      </c>
      <c r="G1720" s="12">
        <f>IF(B1720="*","*",_xlfn.XLOOKUP(B1720,'RES TECH'!M:M,'RES TECH'!V:V))</f>
        <v>4.835873388042204</v>
      </c>
      <c r="H1720">
        <f>IF(B1720="*","*",_xlfn.XLOOKUP(B1720,'RES TECH'!M:M,'RES TECH'!AA:AA))</f>
        <v>31.536000000000001</v>
      </c>
      <c r="I1720" s="12">
        <f>IF(B1720="*","*",_xlfn.XLOOKUP(B1720,'RES TECH'!M:M,'RES TECH'!Z:Z))</f>
        <v>8.0981185647948012E-2</v>
      </c>
      <c r="J1720" s="12">
        <f>IF(B1720="*","*",_xlfn.XLOOKUP(B1720,'RES TECH'!M:M,'RES TECH'!S:S))</f>
        <v>1555.00138467342</v>
      </c>
      <c r="K1720" s="12">
        <f t="shared" si="52"/>
        <v>77.750069233671013</v>
      </c>
      <c r="L1720" s="12">
        <f t="shared" si="53"/>
        <v>3.8875034616835507</v>
      </c>
      <c r="M1720">
        <f>IF(B1720="*","*",IF(_xlfn.XLOOKUP(B1720,'RES TECH'!$M:$M,'RES TECH'!$C:$C)="Low Income",IF(G1720&gt;1,IF(G1720&gt;3,0.3,0.24),0.12),IF(_xlfn.XLOOKUP(B1720,'RES TECH'!$M:$M,'RES TECH'!$C:$C)="Lower-middle Income",IF(G1720&gt;1,IF(G1720&gt;3,0.23,0.18),0.09),IF(_xlfn.XLOOKUP(B1720,'RES TECH'!$M:$M,'RES TECH'!$C:$C)="Upper-middle Income",IF(G1720&gt;1,IF(G1720&gt;3,0.15,0.12),0.06),IF(_xlfn.XLOOKUP(B1720,'RES TECH'!$M:$M,'RES TECH'!$C:$C)="High Income",IF(G1720&gt;1,IF(G1720&gt;3,0.08,0.06),0.03))))))</f>
        <v>0.3</v>
      </c>
    </row>
    <row r="1721" spans="2:13" x14ac:dyDescent="0.25">
      <c r="B1721" t="str">
        <f>IF('RES TECH'!N1717=1,'RES TECH'!M1717,"*")</f>
        <v>RESHOULONewSCCAC4ELC22</v>
      </c>
      <c r="C1721" t="str">
        <f>IF(B1721="*","*",_xlfn.XLOOKUP(B1721,'RES TECH'!M:M,'RES TECH'!K:K))</f>
        <v>RESELC</v>
      </c>
      <c r="D1721" t="str">
        <f>IF(B1721="*","*",_xlfn.XLOOKUP(B1721,'RES TECH'!M:M,'RES TECH'!L:L))</f>
        <v>RESHOULONewSCEUE</v>
      </c>
      <c r="E1721">
        <f>IF(B1721="*","*",_xlfn.XLOOKUP(B1721,'RES TECH'!M:M,'RES TECH'!O:O))</f>
        <v>2022</v>
      </c>
      <c r="F1721" s="12">
        <f>IF(B1721="*","*",_xlfn.XLOOKUP(B1721,'RES TECH'!M:M,'RES TECH'!Y:Y))</f>
        <v>19</v>
      </c>
      <c r="G1721" s="12">
        <f>IF(B1721="*","*",_xlfn.XLOOKUP(B1721,'RES TECH'!M:M,'RES TECH'!V:V))</f>
        <v>4.835873388042204</v>
      </c>
      <c r="H1721">
        <f>IF(B1721="*","*",_xlfn.XLOOKUP(B1721,'RES TECH'!M:M,'RES TECH'!AA:AA))</f>
        <v>31.536000000000001</v>
      </c>
      <c r="I1721" s="12">
        <f>IF(B1721="*","*",_xlfn.XLOOKUP(B1721,'RES TECH'!M:M,'RES TECH'!Z:Z))</f>
        <v>8.0981185647948012E-2</v>
      </c>
      <c r="J1721" s="12">
        <f>IF(B1721="*","*",_xlfn.XLOOKUP(B1721,'RES TECH'!M:M,'RES TECH'!S:S))</f>
        <v>1555.00138467342</v>
      </c>
      <c r="K1721" s="12">
        <f t="shared" si="52"/>
        <v>77.750069233671013</v>
      </c>
      <c r="L1721" s="12">
        <f t="shared" si="53"/>
        <v>3.8875034616835507</v>
      </c>
      <c r="M1721">
        <f>IF(B1721="*","*",IF(_xlfn.XLOOKUP(B1721,'RES TECH'!$M:$M,'RES TECH'!$C:$C)="Low Income",IF(G1721&gt;1,IF(G1721&gt;3,0.3,0.24),0.12),IF(_xlfn.XLOOKUP(B1721,'RES TECH'!$M:$M,'RES TECH'!$C:$C)="Lower-middle Income",IF(G1721&gt;1,IF(G1721&gt;3,0.23,0.18),0.09),IF(_xlfn.XLOOKUP(B1721,'RES TECH'!$M:$M,'RES TECH'!$C:$C)="Upper-middle Income",IF(G1721&gt;1,IF(G1721&gt;3,0.15,0.12),0.06),IF(_xlfn.XLOOKUP(B1721,'RES TECH'!$M:$M,'RES TECH'!$C:$C)="High Income",IF(G1721&gt;1,IF(G1721&gt;3,0.08,0.06),0.03))))))</f>
        <v>0.3</v>
      </c>
    </row>
    <row r="1722" spans="2:13" x14ac:dyDescent="0.25">
      <c r="B1722" t="str">
        <f>IF('RES TECH'!N1718=1,'RES TECH'!M1718,"*")</f>
        <v>RESHOULONewRETF1ELC20</v>
      </c>
      <c r="C1722" t="str">
        <f>IF(B1722="*","*",_xlfn.XLOOKUP(B1722,'RES TECH'!M:M,'RES TECH'!K:K))</f>
        <v>RESELC</v>
      </c>
      <c r="D1722" t="str">
        <f>IF(B1722="*","*",_xlfn.XLOOKUP(B1722,'RES TECH'!M:M,'RES TECH'!L:L))</f>
        <v>RESHOULONewREEUE</v>
      </c>
      <c r="E1722">
        <f>IF(B1722="*","*",_xlfn.XLOOKUP(B1722,'RES TECH'!M:M,'RES TECH'!O:O))</f>
        <v>2020</v>
      </c>
      <c r="F1722" s="12">
        <f>IF(B1722="*","*",_xlfn.XLOOKUP(B1722,'RES TECH'!M:M,'RES TECH'!Y:Y))</f>
        <v>17</v>
      </c>
      <c r="G1722" s="12">
        <f>IF(B1722="*","*",_xlfn.XLOOKUP(B1722,'RES TECH'!M:M,'RES TECH'!V:V))</f>
        <v>1.1306815642458099</v>
      </c>
      <c r="H1722">
        <f>IF(B1722="*","*",_xlfn.XLOOKUP(B1722,'RES TECH'!M:M,'RES TECH'!AA:AA))</f>
        <v>1</v>
      </c>
      <c r="I1722" s="12">
        <f>IF(B1722="*","*",_xlfn.XLOOKUP(B1722,'RES TECH'!M:M,'RES TECH'!Z:Z))</f>
        <v>0.65</v>
      </c>
      <c r="J1722" s="12">
        <f>IF(B1722="*","*",_xlfn.XLOOKUP(B1722,'RES TECH'!M:M,'RES TECH'!S:S))</f>
        <v>252.97077723601211</v>
      </c>
      <c r="K1722" s="12">
        <f t="shared" si="52"/>
        <v>12.648538861800606</v>
      </c>
      <c r="L1722" s="12">
        <f t="shared" si="53"/>
        <v>0.63242694309003034</v>
      </c>
      <c r="M1722">
        <f>IF(B1722="*","*",IF(_xlfn.XLOOKUP(B1722,'RES TECH'!$M:$M,'RES TECH'!$C:$C)="Low Income",IF(G1722&gt;1,IF(G1722&gt;3,0.3,0.24),0.12),IF(_xlfn.XLOOKUP(B1722,'RES TECH'!$M:$M,'RES TECH'!$C:$C)="Lower-middle Income",IF(G1722&gt;1,IF(G1722&gt;3,0.23,0.18),0.09),IF(_xlfn.XLOOKUP(B1722,'RES TECH'!$M:$M,'RES TECH'!$C:$C)="Upper-middle Income",IF(G1722&gt;1,IF(G1722&gt;3,0.15,0.12),0.06),IF(_xlfn.XLOOKUP(B1722,'RES TECH'!$M:$M,'RES TECH'!$C:$C)="High Income",IF(G1722&gt;1,IF(G1722&gt;3,0.08,0.06),0.03))))))</f>
        <v>0.24</v>
      </c>
    </row>
    <row r="1723" spans="2:13" x14ac:dyDescent="0.25">
      <c r="B1723" t="str">
        <f>IF('RES TECH'!N1719=1,'RES TECH'!M1719,"*")</f>
        <v>RESHOULONewRETF2ELC20</v>
      </c>
      <c r="C1723" t="str">
        <f>IF(B1723="*","*",_xlfn.XLOOKUP(B1723,'RES TECH'!M:M,'RES TECH'!K:K))</f>
        <v>RESELC</v>
      </c>
      <c r="D1723" t="str">
        <f>IF(B1723="*","*",_xlfn.XLOOKUP(B1723,'RES TECH'!M:M,'RES TECH'!L:L))</f>
        <v>RESHOULONewREEUE</v>
      </c>
      <c r="E1723">
        <f>IF(B1723="*","*",_xlfn.XLOOKUP(B1723,'RES TECH'!M:M,'RES TECH'!O:O))</f>
        <v>2020</v>
      </c>
      <c r="F1723" s="12">
        <f>IF(B1723="*","*",_xlfn.XLOOKUP(B1723,'RES TECH'!M:M,'RES TECH'!Y:Y))</f>
        <v>17</v>
      </c>
      <c r="G1723" s="12">
        <f>IF(B1723="*","*",_xlfn.XLOOKUP(B1723,'RES TECH'!M:M,'RES TECH'!V:V))</f>
        <v>1.08659217877095</v>
      </c>
      <c r="H1723">
        <f>IF(B1723="*","*",_xlfn.XLOOKUP(B1723,'RES TECH'!M:M,'RES TECH'!AA:AA))</f>
        <v>1</v>
      </c>
      <c r="I1723" s="12">
        <f>IF(B1723="*","*",_xlfn.XLOOKUP(B1723,'RES TECH'!M:M,'RES TECH'!Z:Z))</f>
        <v>0.65</v>
      </c>
      <c r="J1723" s="12">
        <f>IF(B1723="*","*",_xlfn.XLOOKUP(B1723,'RES TECH'!M:M,'RES TECH'!S:S))</f>
        <v>271.04011846715582</v>
      </c>
      <c r="K1723" s="12">
        <f t="shared" si="52"/>
        <v>13.552005923357791</v>
      </c>
      <c r="L1723" s="12">
        <f t="shared" si="53"/>
        <v>0.67760029616788964</v>
      </c>
      <c r="M1723">
        <f>IF(B1723="*","*",IF(_xlfn.XLOOKUP(B1723,'RES TECH'!$M:$M,'RES TECH'!$C:$C)="Low Income",IF(G1723&gt;1,IF(G1723&gt;3,0.3,0.24),0.12),IF(_xlfn.XLOOKUP(B1723,'RES TECH'!$M:$M,'RES TECH'!$C:$C)="Lower-middle Income",IF(G1723&gt;1,IF(G1723&gt;3,0.23,0.18),0.09),IF(_xlfn.XLOOKUP(B1723,'RES TECH'!$M:$M,'RES TECH'!$C:$C)="Upper-middle Income",IF(G1723&gt;1,IF(G1723&gt;3,0.15,0.12),0.06),IF(_xlfn.XLOOKUP(B1723,'RES TECH'!$M:$M,'RES TECH'!$C:$C)="High Income",IF(G1723&gt;1,IF(G1723&gt;3,0.08,0.06),0.03))))))</f>
        <v>0.24</v>
      </c>
    </row>
    <row r="1724" spans="2:13" x14ac:dyDescent="0.25">
      <c r="B1724" t="str">
        <f>IF('RES TECH'!N1720=1,'RES TECH'!M1720,"*")</f>
        <v>RESHOULONewRETF3ELC20</v>
      </c>
      <c r="C1724" t="str">
        <f>IF(B1724="*","*",_xlfn.XLOOKUP(B1724,'RES TECH'!M:M,'RES TECH'!K:K))</f>
        <v>RESELC</v>
      </c>
      <c r="D1724" t="str">
        <f>IF(B1724="*","*",_xlfn.XLOOKUP(B1724,'RES TECH'!M:M,'RES TECH'!L:L))</f>
        <v>RESHOULONewREEUE</v>
      </c>
      <c r="E1724">
        <f>IF(B1724="*","*",_xlfn.XLOOKUP(B1724,'RES TECH'!M:M,'RES TECH'!O:O))</f>
        <v>2020</v>
      </c>
      <c r="F1724" s="12">
        <f>IF(B1724="*","*",_xlfn.XLOOKUP(B1724,'RES TECH'!M:M,'RES TECH'!Y:Y))</f>
        <v>17</v>
      </c>
      <c r="G1724" s="12">
        <f>IF(B1724="*","*",_xlfn.XLOOKUP(B1724,'RES TECH'!M:M,'RES TECH'!V:V))</f>
        <v>1.0176134078212291</v>
      </c>
      <c r="H1724">
        <f>IF(B1724="*","*",_xlfn.XLOOKUP(B1724,'RES TECH'!M:M,'RES TECH'!AA:AA))</f>
        <v>1</v>
      </c>
      <c r="I1724" s="12">
        <f>IF(B1724="*","*",_xlfn.XLOOKUP(B1724,'RES TECH'!M:M,'RES TECH'!Z:Z))</f>
        <v>0.65</v>
      </c>
      <c r="J1724" s="12">
        <f>IF(B1724="*","*",_xlfn.XLOOKUP(B1724,'RES TECH'!M:M,'RES TECH'!S:S))</f>
        <v>307.17880092944318</v>
      </c>
      <c r="K1724" s="12">
        <f t="shared" si="52"/>
        <v>15.35894004647216</v>
      </c>
      <c r="L1724" s="12">
        <f t="shared" si="53"/>
        <v>0.76794700232360802</v>
      </c>
      <c r="M1724">
        <f>IF(B1724="*","*",IF(_xlfn.XLOOKUP(B1724,'RES TECH'!$M:$M,'RES TECH'!$C:$C)="Low Income",IF(G1724&gt;1,IF(G1724&gt;3,0.3,0.24),0.12),IF(_xlfn.XLOOKUP(B1724,'RES TECH'!$M:$M,'RES TECH'!$C:$C)="Lower-middle Income",IF(G1724&gt;1,IF(G1724&gt;3,0.23,0.18),0.09),IF(_xlfn.XLOOKUP(B1724,'RES TECH'!$M:$M,'RES TECH'!$C:$C)="Upper-middle Income",IF(G1724&gt;1,IF(G1724&gt;3,0.15,0.12),0.06),IF(_xlfn.XLOOKUP(B1724,'RES TECH'!$M:$M,'RES TECH'!$C:$C)="High Income",IF(G1724&gt;1,IF(G1724&gt;3,0.08,0.06),0.03))))))</f>
        <v>0.24</v>
      </c>
    </row>
    <row r="1725" spans="2:13" x14ac:dyDescent="0.25">
      <c r="B1725" t="str">
        <f>IF('RES TECH'!N1721=1,'RES TECH'!M1721,"*")</f>
        <v>RESHOULONewRETF4ELC20</v>
      </c>
      <c r="C1725" t="str">
        <f>IF(B1725="*","*",_xlfn.XLOOKUP(B1725,'RES TECH'!M:M,'RES TECH'!K:K))</f>
        <v>RESELC</v>
      </c>
      <c r="D1725" t="str">
        <f>IF(B1725="*","*",_xlfn.XLOOKUP(B1725,'RES TECH'!M:M,'RES TECH'!L:L))</f>
        <v>RESHOULONewREEUE</v>
      </c>
      <c r="E1725">
        <f>IF(B1725="*","*",_xlfn.XLOOKUP(B1725,'RES TECH'!M:M,'RES TECH'!O:O))</f>
        <v>2020</v>
      </c>
      <c r="F1725" s="12">
        <f>IF(B1725="*","*",_xlfn.XLOOKUP(B1725,'RES TECH'!M:M,'RES TECH'!Y:Y))</f>
        <v>17</v>
      </c>
      <c r="G1725" s="12">
        <f>IF(B1725="*","*",_xlfn.XLOOKUP(B1725,'RES TECH'!M:M,'RES TECH'!V:V))</f>
        <v>1</v>
      </c>
      <c r="H1725">
        <f>IF(B1725="*","*",_xlfn.XLOOKUP(B1725,'RES TECH'!M:M,'RES TECH'!AA:AA))</f>
        <v>1</v>
      </c>
      <c r="I1725" s="12">
        <f>IF(B1725="*","*",_xlfn.XLOOKUP(B1725,'RES TECH'!M:M,'RES TECH'!Z:Z))</f>
        <v>0.65</v>
      </c>
      <c r="J1725" s="12">
        <f>IF(B1725="*","*",_xlfn.XLOOKUP(B1725,'RES TECH'!M:M,'RES TECH'!S:S))</f>
        <v>318.02040566812951</v>
      </c>
      <c r="K1725" s="12">
        <f t="shared" si="52"/>
        <v>15.901020283406476</v>
      </c>
      <c r="L1725" s="12">
        <f t="shared" si="53"/>
        <v>0.79505101417032387</v>
      </c>
      <c r="M1725">
        <f>IF(B1725="*","*",IF(_xlfn.XLOOKUP(B1725,'RES TECH'!$M:$M,'RES TECH'!$C:$C)="Low Income",IF(G1725&gt;1,IF(G1725&gt;3,0.3,0.24),0.12),IF(_xlfn.XLOOKUP(B1725,'RES TECH'!$M:$M,'RES TECH'!$C:$C)="Lower-middle Income",IF(G1725&gt;1,IF(G1725&gt;3,0.23,0.18),0.09),IF(_xlfn.XLOOKUP(B1725,'RES TECH'!$M:$M,'RES TECH'!$C:$C)="Upper-middle Income",IF(G1725&gt;1,IF(G1725&gt;3,0.15,0.12),0.06),IF(_xlfn.XLOOKUP(B1725,'RES TECH'!$M:$M,'RES TECH'!$C:$C)="High Income",IF(G1725&gt;1,IF(G1725&gt;3,0.08,0.06),0.03))))))</f>
        <v>0.12</v>
      </c>
    </row>
    <row r="1726" spans="2:13" x14ac:dyDescent="0.25">
      <c r="B1726" t="str">
        <f>IF('RES TECH'!N1722=1,'RES TECH'!M1722,"*")</f>
        <v>RESHOULONewRESF1ELC20</v>
      </c>
      <c r="C1726" t="str">
        <f>IF(B1726="*","*",_xlfn.XLOOKUP(B1726,'RES TECH'!M:M,'RES TECH'!K:K))</f>
        <v>RESELC</v>
      </c>
      <c r="D1726" t="str">
        <f>IF(B1726="*","*",_xlfn.XLOOKUP(B1726,'RES TECH'!M:M,'RES TECH'!L:L))</f>
        <v>RESHOULONewREEUE</v>
      </c>
      <c r="E1726">
        <f>IF(B1726="*","*",_xlfn.XLOOKUP(B1726,'RES TECH'!M:M,'RES TECH'!O:O))</f>
        <v>2020</v>
      </c>
      <c r="F1726" s="12">
        <f>IF(B1726="*","*",_xlfn.XLOOKUP(B1726,'RES TECH'!M:M,'RES TECH'!Y:Y))</f>
        <v>17</v>
      </c>
      <c r="G1726" s="12">
        <f>IF(B1726="*","*",_xlfn.XLOOKUP(B1726,'RES TECH'!M:M,'RES TECH'!V:V))</f>
        <v>1.9699050279329611</v>
      </c>
      <c r="H1726">
        <f>IF(B1726="*","*",_xlfn.XLOOKUP(B1726,'RES TECH'!M:M,'RES TECH'!AA:AA))</f>
        <v>1</v>
      </c>
      <c r="I1726" s="12">
        <f>IF(B1726="*","*",_xlfn.XLOOKUP(B1726,'RES TECH'!M:M,'RES TECH'!Z:Z))</f>
        <v>0.65</v>
      </c>
      <c r="J1726" s="12">
        <f>IF(B1726="*","*",_xlfn.XLOOKUP(B1726,'RES TECH'!M:M,'RES TECH'!S:S))</f>
        <v>473.41674025596552</v>
      </c>
      <c r="K1726" s="12">
        <f t="shared" si="52"/>
        <v>23.670837012798277</v>
      </c>
      <c r="L1726" s="12">
        <f t="shared" si="53"/>
        <v>1.1835418506399138</v>
      </c>
      <c r="M1726">
        <f>IF(B1726="*","*",IF(_xlfn.XLOOKUP(B1726,'RES TECH'!$M:$M,'RES TECH'!$C:$C)="Low Income",IF(G1726&gt;1,IF(G1726&gt;3,0.3,0.24),0.12),IF(_xlfn.XLOOKUP(B1726,'RES TECH'!$M:$M,'RES TECH'!$C:$C)="Lower-middle Income",IF(G1726&gt;1,IF(G1726&gt;3,0.23,0.18),0.09),IF(_xlfn.XLOOKUP(B1726,'RES TECH'!$M:$M,'RES TECH'!$C:$C)="Upper-middle Income",IF(G1726&gt;1,IF(G1726&gt;3,0.15,0.12),0.06),IF(_xlfn.XLOOKUP(B1726,'RES TECH'!$M:$M,'RES TECH'!$C:$C)="High Income",IF(G1726&gt;1,IF(G1726&gt;3,0.08,0.06),0.03))))))</f>
        <v>0.24</v>
      </c>
    </row>
    <row r="1727" spans="2:13" x14ac:dyDescent="0.25">
      <c r="B1727" t="str">
        <f>IF('RES TECH'!N1723=1,'RES TECH'!M1723,"*")</f>
        <v>RESHOULONewRESF2ELC20</v>
      </c>
      <c r="C1727" t="str">
        <f>IF(B1727="*","*",_xlfn.XLOOKUP(B1727,'RES TECH'!M:M,'RES TECH'!K:K))</f>
        <v>RESELC</v>
      </c>
      <c r="D1727" t="str">
        <f>IF(B1727="*","*",_xlfn.XLOOKUP(B1727,'RES TECH'!M:M,'RES TECH'!L:L))</f>
        <v>RESHOULONewREEUE</v>
      </c>
      <c r="E1727">
        <f>IF(B1727="*","*",_xlfn.XLOOKUP(B1727,'RES TECH'!M:M,'RES TECH'!O:O))</f>
        <v>2020</v>
      </c>
      <c r="F1727" s="12">
        <f>IF(B1727="*","*",_xlfn.XLOOKUP(B1727,'RES TECH'!M:M,'RES TECH'!Y:Y))</f>
        <v>17</v>
      </c>
      <c r="G1727" s="12">
        <f>IF(B1727="*","*",_xlfn.XLOOKUP(B1727,'RES TECH'!M:M,'RES TECH'!V:V))</f>
        <v>1.8743016759776541</v>
      </c>
      <c r="H1727">
        <f>IF(B1727="*","*",_xlfn.XLOOKUP(B1727,'RES TECH'!M:M,'RES TECH'!AA:AA))</f>
        <v>1</v>
      </c>
      <c r="I1727" s="12">
        <f>IF(B1727="*","*",_xlfn.XLOOKUP(B1727,'RES TECH'!M:M,'RES TECH'!Z:Z))</f>
        <v>0.65</v>
      </c>
      <c r="J1727" s="12">
        <f>IF(B1727="*","*",_xlfn.XLOOKUP(B1727,'RES TECH'!M:M,'RES TECH'!S:S))</f>
        <v>513.16929096448166</v>
      </c>
      <c r="K1727" s="12">
        <f t="shared" si="52"/>
        <v>25.658464548224085</v>
      </c>
      <c r="L1727" s="12">
        <f t="shared" si="53"/>
        <v>1.2829232274112043</v>
      </c>
      <c r="M1727">
        <f>IF(B1727="*","*",IF(_xlfn.XLOOKUP(B1727,'RES TECH'!$M:$M,'RES TECH'!$C:$C)="Low Income",IF(G1727&gt;1,IF(G1727&gt;3,0.3,0.24),0.12),IF(_xlfn.XLOOKUP(B1727,'RES TECH'!$M:$M,'RES TECH'!$C:$C)="Lower-middle Income",IF(G1727&gt;1,IF(G1727&gt;3,0.23,0.18),0.09),IF(_xlfn.XLOOKUP(B1727,'RES TECH'!$M:$M,'RES TECH'!$C:$C)="Upper-middle Income",IF(G1727&gt;1,IF(G1727&gt;3,0.15,0.12),0.06),IF(_xlfn.XLOOKUP(B1727,'RES TECH'!$M:$M,'RES TECH'!$C:$C)="High Income",IF(G1727&gt;1,IF(G1727&gt;3,0.08,0.06),0.03))))))</f>
        <v>0.24</v>
      </c>
    </row>
    <row r="1728" spans="2:13" x14ac:dyDescent="0.25">
      <c r="B1728" t="str">
        <f>IF('RES TECH'!N1724=1,'RES TECH'!M1724,"*")</f>
        <v>RESHOULONewRESF3ELC20</v>
      </c>
      <c r="C1728" t="str">
        <f>IF(B1728="*","*",_xlfn.XLOOKUP(B1728,'RES TECH'!M:M,'RES TECH'!K:K))</f>
        <v>RESELC</v>
      </c>
      <c r="D1728" t="str">
        <f>IF(B1728="*","*",_xlfn.XLOOKUP(B1728,'RES TECH'!M:M,'RES TECH'!L:L))</f>
        <v>RESHOULONewREEUE</v>
      </c>
      <c r="E1728">
        <f>IF(B1728="*","*",_xlfn.XLOOKUP(B1728,'RES TECH'!M:M,'RES TECH'!O:O))</f>
        <v>2020</v>
      </c>
      <c r="F1728" s="12">
        <f>IF(B1728="*","*",_xlfn.XLOOKUP(B1728,'RES TECH'!M:M,'RES TECH'!Y:Y))</f>
        <v>17</v>
      </c>
      <c r="G1728" s="12">
        <f>IF(B1728="*","*",_xlfn.XLOOKUP(B1728,'RES TECH'!M:M,'RES TECH'!V:V))</f>
        <v>1.772914525139665</v>
      </c>
      <c r="H1728">
        <f>IF(B1728="*","*",_xlfn.XLOOKUP(B1728,'RES TECH'!M:M,'RES TECH'!AA:AA))</f>
        <v>1</v>
      </c>
      <c r="I1728" s="12">
        <f>IF(B1728="*","*",_xlfn.XLOOKUP(B1728,'RES TECH'!M:M,'RES TECH'!Z:Z))</f>
        <v>0.65</v>
      </c>
      <c r="J1728" s="12">
        <f>IF(B1728="*","*",_xlfn.XLOOKUP(B1728,'RES TECH'!M:M,'RES TECH'!S:S))</f>
        <v>560.1495781654553</v>
      </c>
      <c r="K1728" s="12">
        <f t="shared" si="52"/>
        <v>28.007478908272766</v>
      </c>
      <c r="L1728" s="12">
        <f t="shared" si="53"/>
        <v>1.4003739454136384</v>
      </c>
      <c r="M1728">
        <f>IF(B1728="*","*",IF(_xlfn.XLOOKUP(B1728,'RES TECH'!$M:$M,'RES TECH'!$C:$C)="Low Income",IF(G1728&gt;1,IF(G1728&gt;3,0.3,0.24),0.12),IF(_xlfn.XLOOKUP(B1728,'RES TECH'!$M:$M,'RES TECH'!$C:$C)="Lower-middle Income",IF(G1728&gt;1,IF(G1728&gt;3,0.23,0.18),0.09),IF(_xlfn.XLOOKUP(B1728,'RES TECH'!$M:$M,'RES TECH'!$C:$C)="Upper-middle Income",IF(G1728&gt;1,IF(G1728&gt;3,0.15,0.12),0.06),IF(_xlfn.XLOOKUP(B1728,'RES TECH'!$M:$M,'RES TECH'!$C:$C)="High Income",IF(G1728&gt;1,IF(G1728&gt;3,0.08,0.06),0.03))))))</f>
        <v>0.24</v>
      </c>
    </row>
    <row r="1729" spans="2:13" x14ac:dyDescent="0.25">
      <c r="B1729" t="str">
        <f>IF('RES TECH'!N1725=1,'RES TECH'!M1725,"*")</f>
        <v>RESHOULONewRESF4ELC20</v>
      </c>
      <c r="C1729" t="str">
        <f>IF(B1729="*","*",_xlfn.XLOOKUP(B1729,'RES TECH'!M:M,'RES TECH'!K:K))</f>
        <v>RESELC</v>
      </c>
      <c r="D1729" t="str">
        <f>IF(B1729="*","*",_xlfn.XLOOKUP(B1729,'RES TECH'!M:M,'RES TECH'!L:L))</f>
        <v>RESHOULONewREEUE</v>
      </c>
      <c r="E1729">
        <f>IF(B1729="*","*",_xlfn.XLOOKUP(B1729,'RES TECH'!M:M,'RES TECH'!O:O))</f>
        <v>2020</v>
      </c>
      <c r="F1729" s="12">
        <f>IF(B1729="*","*",_xlfn.XLOOKUP(B1729,'RES TECH'!M:M,'RES TECH'!Y:Y))</f>
        <v>17</v>
      </c>
      <c r="G1729" s="12">
        <f>IF(B1729="*","*",_xlfn.XLOOKUP(B1729,'RES TECH'!M:M,'RES TECH'!V:V))</f>
        <v>1.4217877094972069</v>
      </c>
      <c r="H1729">
        <f>IF(B1729="*","*",_xlfn.XLOOKUP(B1729,'RES TECH'!M:M,'RES TECH'!AA:AA))</f>
        <v>1</v>
      </c>
      <c r="I1729" s="12">
        <f>IF(B1729="*","*",_xlfn.XLOOKUP(B1729,'RES TECH'!M:M,'RES TECH'!Z:Z))</f>
        <v>0.65</v>
      </c>
      <c r="J1729" s="12">
        <f>IF(B1729="*","*",_xlfn.XLOOKUP(B1729,'RES TECH'!M:M,'RES TECH'!S:S))</f>
        <v>715.5459127532913</v>
      </c>
      <c r="K1729" s="12">
        <f t="shared" si="52"/>
        <v>35.777295637664565</v>
      </c>
      <c r="L1729" s="12">
        <f t="shared" si="53"/>
        <v>1.7888647818832284</v>
      </c>
      <c r="M1729">
        <f>IF(B1729="*","*",IF(_xlfn.XLOOKUP(B1729,'RES TECH'!$M:$M,'RES TECH'!$C:$C)="Low Income",IF(G1729&gt;1,IF(G1729&gt;3,0.3,0.24),0.12),IF(_xlfn.XLOOKUP(B1729,'RES TECH'!$M:$M,'RES TECH'!$C:$C)="Lower-middle Income",IF(G1729&gt;1,IF(G1729&gt;3,0.23,0.18),0.09),IF(_xlfn.XLOOKUP(B1729,'RES TECH'!$M:$M,'RES TECH'!$C:$C)="Upper-middle Income",IF(G1729&gt;1,IF(G1729&gt;3,0.15,0.12),0.06),IF(_xlfn.XLOOKUP(B1729,'RES TECH'!$M:$M,'RES TECH'!$C:$C)="High Income",IF(G1729&gt;1,IF(G1729&gt;3,0.08,0.06),0.03))))))</f>
        <v>0.24</v>
      </c>
    </row>
    <row r="1730" spans="2:13" x14ac:dyDescent="0.25">
      <c r="B1730" t="str">
        <f>IF('RES TECH'!N1726=1,'RES TECH'!M1726,"*")</f>
        <v>RESHOULONewREBF1ELC20</v>
      </c>
      <c r="C1730" t="str">
        <f>IF(B1730="*","*",_xlfn.XLOOKUP(B1730,'RES TECH'!M:M,'RES TECH'!K:K))</f>
        <v>RESELC</v>
      </c>
      <c r="D1730" t="str">
        <f>IF(B1730="*","*",_xlfn.XLOOKUP(B1730,'RES TECH'!M:M,'RES TECH'!L:L))</f>
        <v>RESHOULONewREEUE</v>
      </c>
      <c r="E1730">
        <f>IF(B1730="*","*",_xlfn.XLOOKUP(B1730,'RES TECH'!M:M,'RES TECH'!O:O))</f>
        <v>2020</v>
      </c>
      <c r="F1730" s="12">
        <f>IF(B1730="*","*",_xlfn.XLOOKUP(B1730,'RES TECH'!M:M,'RES TECH'!Y:Y))</f>
        <v>17</v>
      </c>
      <c r="G1730" s="12">
        <f>IF(B1730="*","*",_xlfn.XLOOKUP(B1730,'RES TECH'!M:M,'RES TECH'!V:V))</f>
        <v>1.4540502793296091</v>
      </c>
      <c r="H1730">
        <f>IF(B1730="*","*",_xlfn.XLOOKUP(B1730,'RES TECH'!M:M,'RES TECH'!AA:AA))</f>
        <v>1</v>
      </c>
      <c r="I1730" s="12">
        <f>IF(B1730="*","*",_xlfn.XLOOKUP(B1730,'RES TECH'!M:M,'RES TECH'!Z:Z))</f>
        <v>0.65</v>
      </c>
      <c r="J1730" s="12">
        <f>IF(B1730="*","*",_xlfn.XLOOKUP(B1730,'RES TECH'!M:M,'RES TECH'!S:S))</f>
        <v>372.2284293615607</v>
      </c>
      <c r="K1730" s="12">
        <f t="shared" si="52"/>
        <v>18.611421468078035</v>
      </c>
      <c r="L1730" s="12">
        <f t="shared" si="53"/>
        <v>0.93057107340390177</v>
      </c>
      <c r="M1730">
        <f>IF(B1730="*","*",IF(_xlfn.XLOOKUP(B1730,'RES TECH'!$M:$M,'RES TECH'!$C:$C)="Low Income",IF(G1730&gt;1,IF(G1730&gt;3,0.3,0.24),0.12),IF(_xlfn.XLOOKUP(B1730,'RES TECH'!$M:$M,'RES TECH'!$C:$C)="Lower-middle Income",IF(G1730&gt;1,IF(G1730&gt;3,0.23,0.18),0.09),IF(_xlfn.XLOOKUP(B1730,'RES TECH'!$M:$M,'RES TECH'!$C:$C)="Upper-middle Income",IF(G1730&gt;1,IF(G1730&gt;3,0.15,0.12),0.06),IF(_xlfn.XLOOKUP(B1730,'RES TECH'!$M:$M,'RES TECH'!$C:$C)="High Income",IF(G1730&gt;1,IF(G1730&gt;3,0.08,0.06),0.03))))))</f>
        <v>0.24</v>
      </c>
    </row>
    <row r="1731" spans="2:13" x14ac:dyDescent="0.25">
      <c r="B1731" t="str">
        <f>IF('RES TECH'!N1727=1,'RES TECH'!M1727,"*")</f>
        <v>RESHOULONewREBF2ELC20</v>
      </c>
      <c r="C1731" t="str">
        <f>IF(B1731="*","*",_xlfn.XLOOKUP(B1731,'RES TECH'!M:M,'RES TECH'!K:K))</f>
        <v>RESELC</v>
      </c>
      <c r="D1731" t="str">
        <f>IF(B1731="*","*",_xlfn.XLOOKUP(B1731,'RES TECH'!M:M,'RES TECH'!L:L))</f>
        <v>RESHOULONewREEUE</v>
      </c>
      <c r="E1731">
        <f>IF(B1731="*","*",_xlfn.XLOOKUP(B1731,'RES TECH'!M:M,'RES TECH'!O:O))</f>
        <v>2020</v>
      </c>
      <c r="F1731" s="12">
        <f>IF(B1731="*","*",_xlfn.XLOOKUP(B1731,'RES TECH'!M:M,'RES TECH'!Y:Y))</f>
        <v>17</v>
      </c>
      <c r="G1731" s="12">
        <f>IF(B1731="*","*",_xlfn.XLOOKUP(B1731,'RES TECH'!M:M,'RES TECH'!V:V))</f>
        <v>1.3407821229050281</v>
      </c>
      <c r="H1731">
        <f>IF(B1731="*","*",_xlfn.XLOOKUP(B1731,'RES TECH'!M:M,'RES TECH'!AA:AA))</f>
        <v>1</v>
      </c>
      <c r="I1731" s="12">
        <f>IF(B1731="*","*",_xlfn.XLOOKUP(B1731,'RES TECH'!M:M,'RES TECH'!Z:Z))</f>
        <v>0.65</v>
      </c>
      <c r="J1731" s="12">
        <f>IF(B1731="*","*",_xlfn.XLOOKUP(B1731,'RES TECH'!M:M,'RES TECH'!S:S))</f>
        <v>404.75324357761929</v>
      </c>
      <c r="K1731" s="12">
        <f t="shared" si="52"/>
        <v>20.237662178880967</v>
      </c>
      <c r="L1731" s="12">
        <f t="shared" si="53"/>
        <v>1.0118831089440483</v>
      </c>
      <c r="M1731">
        <f>IF(B1731="*","*",IF(_xlfn.XLOOKUP(B1731,'RES TECH'!$M:$M,'RES TECH'!$C:$C)="Low Income",IF(G1731&gt;1,IF(G1731&gt;3,0.3,0.24),0.12),IF(_xlfn.XLOOKUP(B1731,'RES TECH'!$M:$M,'RES TECH'!$C:$C)="Lower-middle Income",IF(G1731&gt;1,IF(G1731&gt;3,0.23,0.18),0.09),IF(_xlfn.XLOOKUP(B1731,'RES TECH'!$M:$M,'RES TECH'!$C:$C)="Upper-middle Income",IF(G1731&gt;1,IF(G1731&gt;3,0.15,0.12),0.06),IF(_xlfn.XLOOKUP(B1731,'RES TECH'!$M:$M,'RES TECH'!$C:$C)="High Income",IF(G1731&gt;1,IF(G1731&gt;3,0.08,0.06),0.03))))))</f>
        <v>0.24</v>
      </c>
    </row>
    <row r="1732" spans="2:13" x14ac:dyDescent="0.25">
      <c r="B1732" t="str">
        <f>IF('RES TECH'!N1728=1,'RES TECH'!M1728,"*")</f>
        <v>RESHOULONewREBF3ELC20</v>
      </c>
      <c r="C1732" t="str">
        <f>IF(B1732="*","*",_xlfn.XLOOKUP(B1732,'RES TECH'!M:M,'RES TECH'!K:K))</f>
        <v>RESELC</v>
      </c>
      <c r="D1732" t="str">
        <f>IF(B1732="*","*",_xlfn.XLOOKUP(B1732,'RES TECH'!M:M,'RES TECH'!L:L))</f>
        <v>RESHOULONewREEUE</v>
      </c>
      <c r="E1732">
        <f>IF(B1732="*","*",_xlfn.XLOOKUP(B1732,'RES TECH'!M:M,'RES TECH'!O:O))</f>
        <v>2020</v>
      </c>
      <c r="F1732" s="12">
        <f>IF(B1732="*","*",_xlfn.XLOOKUP(B1732,'RES TECH'!M:M,'RES TECH'!Y:Y))</f>
        <v>17</v>
      </c>
      <c r="G1732" s="12">
        <f>IF(B1732="*","*",_xlfn.XLOOKUP(B1732,'RES TECH'!M:M,'RES TECH'!V:V))</f>
        <v>1.310055865921788</v>
      </c>
      <c r="H1732">
        <f>IF(B1732="*","*",_xlfn.XLOOKUP(B1732,'RES TECH'!M:M,'RES TECH'!AA:AA))</f>
        <v>1</v>
      </c>
      <c r="I1732" s="12">
        <f>IF(B1732="*","*",_xlfn.XLOOKUP(B1732,'RES TECH'!M:M,'RES TECH'!Z:Z))</f>
        <v>0.65</v>
      </c>
      <c r="J1732" s="12">
        <f>IF(B1732="*","*",_xlfn.XLOOKUP(B1732,'RES TECH'!M:M,'RES TECH'!S:S))</f>
        <v>419.20871656253428</v>
      </c>
      <c r="K1732" s="12">
        <f t="shared" si="52"/>
        <v>20.960435828126716</v>
      </c>
      <c r="L1732" s="12">
        <f t="shared" si="53"/>
        <v>1.0480217914063359</v>
      </c>
      <c r="M1732">
        <f>IF(B1732="*","*",IF(_xlfn.XLOOKUP(B1732,'RES TECH'!$M:$M,'RES TECH'!$C:$C)="Low Income",IF(G1732&gt;1,IF(G1732&gt;3,0.3,0.24),0.12),IF(_xlfn.XLOOKUP(B1732,'RES TECH'!$M:$M,'RES TECH'!$C:$C)="Lower-middle Income",IF(G1732&gt;1,IF(G1732&gt;3,0.23,0.18),0.09),IF(_xlfn.XLOOKUP(B1732,'RES TECH'!$M:$M,'RES TECH'!$C:$C)="Upper-middle Income",IF(G1732&gt;1,IF(G1732&gt;3,0.15,0.12),0.06),IF(_xlfn.XLOOKUP(B1732,'RES TECH'!$M:$M,'RES TECH'!$C:$C)="High Income",IF(G1732&gt;1,IF(G1732&gt;3,0.08,0.06),0.03))))))</f>
        <v>0.24</v>
      </c>
    </row>
    <row r="1733" spans="2:13" x14ac:dyDescent="0.25">
      <c r="B1733" t="str">
        <f>IF('RES TECH'!N1729=1,'RES TECH'!M1729,"*")</f>
        <v>RESHOULONewREBF4ELC20</v>
      </c>
      <c r="C1733" t="str">
        <f>IF(B1733="*","*",_xlfn.XLOOKUP(B1733,'RES TECH'!M:M,'RES TECH'!K:K))</f>
        <v>RESELC</v>
      </c>
      <c r="D1733" t="str">
        <f>IF(B1733="*","*",_xlfn.XLOOKUP(B1733,'RES TECH'!M:M,'RES TECH'!L:L))</f>
        <v>RESHOULONewREEUE</v>
      </c>
      <c r="E1733">
        <f>IF(B1733="*","*",_xlfn.XLOOKUP(B1733,'RES TECH'!M:M,'RES TECH'!O:O))</f>
        <v>2020</v>
      </c>
      <c r="F1733" s="12">
        <f>IF(B1733="*","*",_xlfn.XLOOKUP(B1733,'RES TECH'!M:M,'RES TECH'!Y:Y))</f>
        <v>17</v>
      </c>
      <c r="G1733" s="12">
        <f>IF(B1733="*","*",_xlfn.XLOOKUP(B1733,'RES TECH'!M:M,'RES TECH'!V:V))</f>
        <v>1.310055865921788</v>
      </c>
      <c r="H1733">
        <f>IF(B1733="*","*",_xlfn.XLOOKUP(B1733,'RES TECH'!M:M,'RES TECH'!AA:AA))</f>
        <v>1</v>
      </c>
      <c r="I1733" s="12">
        <f>IF(B1733="*","*",_xlfn.XLOOKUP(B1733,'RES TECH'!M:M,'RES TECH'!Z:Z))</f>
        <v>0.65</v>
      </c>
      <c r="J1733" s="12">
        <f>IF(B1733="*","*",_xlfn.XLOOKUP(B1733,'RES TECH'!M:M,'RES TECH'!S:S))</f>
        <v>419.20871656253428</v>
      </c>
      <c r="K1733" s="12">
        <f t="shared" si="52"/>
        <v>20.960435828126716</v>
      </c>
      <c r="L1733" s="12">
        <f t="shared" si="53"/>
        <v>1.0480217914063359</v>
      </c>
      <c r="M1733">
        <f>IF(B1733="*","*",IF(_xlfn.XLOOKUP(B1733,'RES TECH'!$M:$M,'RES TECH'!$C:$C)="Low Income",IF(G1733&gt;1,IF(G1733&gt;3,0.3,0.24),0.12),IF(_xlfn.XLOOKUP(B1733,'RES TECH'!$M:$M,'RES TECH'!$C:$C)="Lower-middle Income",IF(G1733&gt;1,IF(G1733&gt;3,0.23,0.18),0.09),IF(_xlfn.XLOOKUP(B1733,'RES TECH'!$M:$M,'RES TECH'!$C:$C)="Upper-middle Income",IF(G1733&gt;1,IF(G1733&gt;3,0.15,0.12),0.06),IF(_xlfn.XLOOKUP(B1733,'RES TECH'!$M:$M,'RES TECH'!$C:$C)="High Income",IF(G1733&gt;1,IF(G1733&gt;3,0.08,0.06),0.03))))))</f>
        <v>0.24</v>
      </c>
    </row>
    <row r="1734" spans="2:13" x14ac:dyDescent="0.25">
      <c r="B1734" t="str">
        <f>IF('RES TECH'!N1730=1,'RES TECH'!M1730,"*")</f>
        <v>RESHOULONewFRC1ELC20</v>
      </c>
      <c r="C1734" t="str">
        <f>IF(B1734="*","*",_xlfn.XLOOKUP(B1734,'RES TECH'!M:M,'RES TECH'!K:K))</f>
        <v>RESELC</v>
      </c>
      <c r="D1734" t="str">
        <f>IF(B1734="*","*",_xlfn.XLOOKUP(B1734,'RES TECH'!M:M,'RES TECH'!L:L))</f>
        <v>RESHOULONewFREUE</v>
      </c>
      <c r="E1734">
        <f>IF(B1734="*","*",_xlfn.XLOOKUP(B1734,'RES TECH'!M:M,'RES TECH'!O:O))</f>
        <v>2020</v>
      </c>
      <c r="F1734" s="12">
        <f>IF(B1734="*","*",_xlfn.XLOOKUP(B1734,'RES TECH'!M:M,'RES TECH'!Y:Y))</f>
        <v>22</v>
      </c>
      <c r="G1734" s="12">
        <f>IF(B1734="*","*",_xlfn.XLOOKUP(B1734,'RES TECH'!M:M,'RES TECH'!V:V))</f>
        <v>1.0918399999999999</v>
      </c>
      <c r="H1734">
        <f>IF(B1734="*","*",_xlfn.XLOOKUP(B1734,'RES TECH'!M:M,'RES TECH'!AA:AA))</f>
        <v>1</v>
      </c>
      <c r="I1734" s="12">
        <f>IF(B1734="*","*",_xlfn.XLOOKUP(B1734,'RES TECH'!M:M,'RES TECH'!Z:Z))</f>
        <v>0.65</v>
      </c>
      <c r="J1734" s="12">
        <f>IF(B1734="*","*",_xlfn.XLOOKUP(B1734,'RES TECH'!M:M,'RES TECH'!S:S))</f>
        <v>779.50379928595919</v>
      </c>
      <c r="K1734" s="12">
        <f t="shared" si="52"/>
        <v>38.975189964297961</v>
      </c>
      <c r="L1734" s="12">
        <f t="shared" si="53"/>
        <v>1.9487594982148981</v>
      </c>
      <c r="M1734">
        <f>IF(B1734="*","*",IF(_xlfn.XLOOKUP(B1734,'RES TECH'!$M:$M,'RES TECH'!$C:$C)="Low Income",IF(G1734&gt;1,IF(G1734&gt;3,0.3,0.24),0.12),IF(_xlfn.XLOOKUP(B1734,'RES TECH'!$M:$M,'RES TECH'!$C:$C)="Lower-middle Income",IF(G1734&gt;1,IF(G1734&gt;3,0.23,0.18),0.09),IF(_xlfn.XLOOKUP(B1734,'RES TECH'!$M:$M,'RES TECH'!$C:$C)="Upper-middle Income",IF(G1734&gt;1,IF(G1734&gt;3,0.15,0.12),0.06),IF(_xlfn.XLOOKUP(B1734,'RES TECH'!$M:$M,'RES TECH'!$C:$C)="High Income",IF(G1734&gt;1,IF(G1734&gt;3,0.08,0.06),0.03))))))</f>
        <v>0.24</v>
      </c>
    </row>
    <row r="1735" spans="2:13" x14ac:dyDescent="0.25">
      <c r="B1735" t="str">
        <f>IF('RES TECH'!N1731=1,'RES TECH'!M1731,"*")</f>
        <v>RESHOULONewFRC2ELC20</v>
      </c>
      <c r="C1735" t="str">
        <f>IF(B1735="*","*",_xlfn.XLOOKUP(B1735,'RES TECH'!M:M,'RES TECH'!K:K))</f>
        <v>RESELC</v>
      </c>
      <c r="D1735" t="str">
        <f>IF(B1735="*","*",_xlfn.XLOOKUP(B1735,'RES TECH'!M:M,'RES TECH'!L:L))</f>
        <v>RESHOULONewFREUE</v>
      </c>
      <c r="E1735">
        <f>IF(B1735="*","*",_xlfn.XLOOKUP(B1735,'RES TECH'!M:M,'RES TECH'!O:O))</f>
        <v>2020</v>
      </c>
      <c r="F1735" s="12">
        <f>IF(B1735="*","*",_xlfn.XLOOKUP(B1735,'RES TECH'!M:M,'RES TECH'!Y:Y))</f>
        <v>22</v>
      </c>
      <c r="G1735" s="12">
        <f>IF(B1735="*","*",_xlfn.XLOOKUP(B1735,'RES TECH'!M:M,'RES TECH'!V:V))</f>
        <v>1.08</v>
      </c>
      <c r="H1735">
        <f>IF(B1735="*","*",_xlfn.XLOOKUP(B1735,'RES TECH'!M:M,'RES TECH'!AA:AA))</f>
        <v>1</v>
      </c>
      <c r="I1735" s="12">
        <f>IF(B1735="*","*",_xlfn.XLOOKUP(B1735,'RES TECH'!M:M,'RES TECH'!Z:Z))</f>
        <v>0.65</v>
      </c>
      <c r="J1735" s="12">
        <f>IF(B1735="*","*",_xlfn.XLOOKUP(B1735,'RES TECH'!M:M,'RES TECH'!S:S))</f>
        <v>779.50379928595919</v>
      </c>
      <c r="K1735" s="12">
        <f t="shared" ref="K1735:K1798" si="54">IF(B1735="*","*",5%*J1735)</f>
        <v>38.975189964297961</v>
      </c>
      <c r="L1735" s="12">
        <f t="shared" ref="L1735:L1798" si="55">IF(B1735="*","*",5%*K1735)</f>
        <v>1.9487594982148981</v>
      </c>
      <c r="M1735">
        <f>IF(B1735="*","*",IF(_xlfn.XLOOKUP(B1735,'RES TECH'!$M:$M,'RES TECH'!$C:$C)="Low Income",IF(G1735&gt;1,IF(G1735&gt;3,0.3,0.24),0.12),IF(_xlfn.XLOOKUP(B1735,'RES TECH'!$M:$M,'RES TECH'!$C:$C)="Lower-middle Income",IF(G1735&gt;1,IF(G1735&gt;3,0.23,0.18),0.09),IF(_xlfn.XLOOKUP(B1735,'RES TECH'!$M:$M,'RES TECH'!$C:$C)="Upper-middle Income",IF(G1735&gt;1,IF(G1735&gt;3,0.15,0.12),0.06),IF(_xlfn.XLOOKUP(B1735,'RES TECH'!$M:$M,'RES TECH'!$C:$C)="High Income",IF(G1735&gt;1,IF(G1735&gt;3,0.08,0.06),0.03))))))</f>
        <v>0.24</v>
      </c>
    </row>
    <row r="1736" spans="2:13" x14ac:dyDescent="0.25">
      <c r="B1736" t="str">
        <f>IF('RES TECH'!N1732=1,'RES TECH'!M1732,"*")</f>
        <v>RESHOULONewFRC3ELC20</v>
      </c>
      <c r="C1736" t="str">
        <f>IF(B1736="*","*",_xlfn.XLOOKUP(B1736,'RES TECH'!M:M,'RES TECH'!K:K))</f>
        <v>RESELC</v>
      </c>
      <c r="D1736" t="str">
        <f>IF(B1736="*","*",_xlfn.XLOOKUP(B1736,'RES TECH'!M:M,'RES TECH'!L:L))</f>
        <v>RESHOULONewFREUE</v>
      </c>
      <c r="E1736">
        <f>IF(B1736="*","*",_xlfn.XLOOKUP(B1736,'RES TECH'!M:M,'RES TECH'!O:O))</f>
        <v>2020</v>
      </c>
      <c r="F1736" s="12">
        <f>IF(B1736="*","*",_xlfn.XLOOKUP(B1736,'RES TECH'!M:M,'RES TECH'!Y:Y))</f>
        <v>22</v>
      </c>
      <c r="G1736" s="12">
        <f>IF(B1736="*","*",_xlfn.XLOOKUP(B1736,'RES TECH'!M:M,'RES TECH'!V:V))</f>
        <v>1.0072727272727271</v>
      </c>
      <c r="H1736">
        <f>IF(B1736="*","*",_xlfn.XLOOKUP(B1736,'RES TECH'!M:M,'RES TECH'!AA:AA))</f>
        <v>1</v>
      </c>
      <c r="I1736" s="12">
        <f>IF(B1736="*","*",_xlfn.XLOOKUP(B1736,'RES TECH'!M:M,'RES TECH'!Z:Z))</f>
        <v>0.65</v>
      </c>
      <c r="J1736" s="12">
        <f>IF(B1736="*","*",_xlfn.XLOOKUP(B1736,'RES TECH'!M:M,'RES TECH'!S:S))</f>
        <v>857.4541792145551</v>
      </c>
      <c r="K1736" s="12">
        <f t="shared" si="54"/>
        <v>42.872708960727756</v>
      </c>
      <c r="L1736" s="12">
        <f t="shared" si="55"/>
        <v>2.1436354480363877</v>
      </c>
      <c r="M1736">
        <f>IF(B1736="*","*",IF(_xlfn.XLOOKUP(B1736,'RES TECH'!$M:$M,'RES TECH'!$C:$C)="Low Income",IF(G1736&gt;1,IF(G1736&gt;3,0.3,0.24),0.12),IF(_xlfn.XLOOKUP(B1736,'RES TECH'!$M:$M,'RES TECH'!$C:$C)="Lower-middle Income",IF(G1736&gt;1,IF(G1736&gt;3,0.23,0.18),0.09),IF(_xlfn.XLOOKUP(B1736,'RES TECH'!$M:$M,'RES TECH'!$C:$C)="Upper-middle Income",IF(G1736&gt;1,IF(G1736&gt;3,0.15,0.12),0.06),IF(_xlfn.XLOOKUP(B1736,'RES TECH'!$M:$M,'RES TECH'!$C:$C)="High Income",IF(G1736&gt;1,IF(G1736&gt;3,0.08,0.06),0.03))))))</f>
        <v>0.24</v>
      </c>
    </row>
    <row r="1737" spans="2:13" x14ac:dyDescent="0.25">
      <c r="B1737" t="str">
        <f>IF('RES TECH'!N1733=1,'RES TECH'!M1733,"*")</f>
        <v>RESHOULONewFRC4ELC20</v>
      </c>
      <c r="C1737" t="str">
        <f>IF(B1737="*","*",_xlfn.XLOOKUP(B1737,'RES TECH'!M:M,'RES TECH'!K:K))</f>
        <v>RESELC</v>
      </c>
      <c r="D1737" t="str">
        <f>IF(B1737="*","*",_xlfn.XLOOKUP(B1737,'RES TECH'!M:M,'RES TECH'!L:L))</f>
        <v>RESHOULONewFREUE</v>
      </c>
      <c r="E1737">
        <f>IF(B1737="*","*",_xlfn.XLOOKUP(B1737,'RES TECH'!M:M,'RES TECH'!O:O))</f>
        <v>2020</v>
      </c>
      <c r="F1737" s="12">
        <f>IF(B1737="*","*",_xlfn.XLOOKUP(B1737,'RES TECH'!M:M,'RES TECH'!Y:Y))</f>
        <v>22</v>
      </c>
      <c r="G1737" s="12">
        <f>IF(B1737="*","*",_xlfn.XLOOKUP(B1737,'RES TECH'!M:M,'RES TECH'!V:V))</f>
        <v>1</v>
      </c>
      <c r="H1737">
        <f>IF(B1737="*","*",_xlfn.XLOOKUP(B1737,'RES TECH'!M:M,'RES TECH'!AA:AA))</f>
        <v>1</v>
      </c>
      <c r="I1737" s="12">
        <f>IF(B1737="*","*",_xlfn.XLOOKUP(B1737,'RES TECH'!M:M,'RES TECH'!Z:Z))</f>
        <v>0.65</v>
      </c>
      <c r="J1737" s="12">
        <f>IF(B1737="*","*",_xlfn.XLOOKUP(B1737,'RES TECH'!M:M,'RES TECH'!S:S))</f>
        <v>841.8641032288358</v>
      </c>
      <c r="K1737" s="12">
        <f t="shared" si="54"/>
        <v>42.093205161441794</v>
      </c>
      <c r="L1737" s="12">
        <f t="shared" si="55"/>
        <v>2.1046602580720899</v>
      </c>
      <c r="M1737">
        <f>IF(B1737="*","*",IF(_xlfn.XLOOKUP(B1737,'RES TECH'!$M:$M,'RES TECH'!$C:$C)="Low Income",IF(G1737&gt;1,IF(G1737&gt;3,0.3,0.24),0.12),IF(_xlfn.XLOOKUP(B1737,'RES TECH'!$M:$M,'RES TECH'!$C:$C)="Lower-middle Income",IF(G1737&gt;1,IF(G1737&gt;3,0.23,0.18),0.09),IF(_xlfn.XLOOKUP(B1737,'RES TECH'!$M:$M,'RES TECH'!$C:$C)="Upper-middle Income",IF(G1737&gt;1,IF(G1737&gt;3,0.15,0.12),0.06),IF(_xlfn.XLOOKUP(B1737,'RES TECH'!$M:$M,'RES TECH'!$C:$C)="High Income",IF(G1737&gt;1,IF(G1737&gt;3,0.08,0.06),0.03))))))</f>
        <v>0.12</v>
      </c>
    </row>
    <row r="1738" spans="2:13" x14ac:dyDescent="0.25">
      <c r="B1738" t="str">
        <f>IF('RES TECH'!N1734=1,'RES TECH'!M1734,"*")</f>
        <v>RESHOULONewFRU1ELC20</v>
      </c>
      <c r="C1738" t="str">
        <f>IF(B1738="*","*",_xlfn.XLOOKUP(B1738,'RES TECH'!M:M,'RES TECH'!K:K))</f>
        <v>RESELC</v>
      </c>
      <c r="D1738" t="str">
        <f>IF(B1738="*","*",_xlfn.XLOOKUP(B1738,'RES TECH'!M:M,'RES TECH'!L:L))</f>
        <v>RESHOULONewFREUE</v>
      </c>
      <c r="E1738">
        <f>IF(B1738="*","*",_xlfn.XLOOKUP(B1738,'RES TECH'!M:M,'RES TECH'!O:O))</f>
        <v>2020</v>
      </c>
      <c r="F1738" s="12">
        <f>IF(B1738="*","*",_xlfn.XLOOKUP(B1738,'RES TECH'!M:M,'RES TECH'!Y:Y))</f>
        <v>22</v>
      </c>
      <c r="G1738" s="12">
        <f>IF(B1738="*","*",_xlfn.XLOOKUP(B1738,'RES TECH'!M:M,'RES TECH'!V:V))</f>
        <v>1.736065454545455</v>
      </c>
      <c r="H1738">
        <f>IF(B1738="*","*",_xlfn.XLOOKUP(B1738,'RES TECH'!M:M,'RES TECH'!AA:AA))</f>
        <v>1</v>
      </c>
      <c r="I1738" s="12">
        <f>IF(B1738="*","*",_xlfn.XLOOKUP(B1738,'RES TECH'!M:M,'RES TECH'!Z:Z))</f>
        <v>0.65</v>
      </c>
      <c r="J1738" s="12">
        <f>IF(B1738="*","*",_xlfn.XLOOKUP(B1738,'RES TECH'!M:M,'RES TECH'!S:S))</f>
        <v>1075.7152430146241</v>
      </c>
      <c r="K1738" s="12">
        <f t="shared" si="54"/>
        <v>53.785762150731209</v>
      </c>
      <c r="L1738" s="12">
        <f t="shared" si="55"/>
        <v>2.6892881075365604</v>
      </c>
      <c r="M1738">
        <f>IF(B1738="*","*",IF(_xlfn.XLOOKUP(B1738,'RES TECH'!$M:$M,'RES TECH'!$C:$C)="Low Income",IF(G1738&gt;1,IF(G1738&gt;3,0.3,0.24),0.12),IF(_xlfn.XLOOKUP(B1738,'RES TECH'!$M:$M,'RES TECH'!$C:$C)="Lower-middle Income",IF(G1738&gt;1,IF(G1738&gt;3,0.23,0.18),0.09),IF(_xlfn.XLOOKUP(B1738,'RES TECH'!$M:$M,'RES TECH'!$C:$C)="Upper-middle Income",IF(G1738&gt;1,IF(G1738&gt;3,0.15,0.12),0.06),IF(_xlfn.XLOOKUP(B1738,'RES TECH'!$M:$M,'RES TECH'!$C:$C)="High Income",IF(G1738&gt;1,IF(G1738&gt;3,0.08,0.06),0.03))))))</f>
        <v>0.24</v>
      </c>
    </row>
    <row r="1739" spans="2:13" x14ac:dyDescent="0.25">
      <c r="B1739" t="str">
        <f>IF('RES TECH'!N1735=1,'RES TECH'!M1735,"*")</f>
        <v>RESHOULONewFRU2ELC20</v>
      </c>
      <c r="C1739" t="str">
        <f>IF(B1739="*","*",_xlfn.XLOOKUP(B1739,'RES TECH'!M:M,'RES TECH'!K:K))</f>
        <v>RESELC</v>
      </c>
      <c r="D1739" t="str">
        <f>IF(B1739="*","*",_xlfn.XLOOKUP(B1739,'RES TECH'!M:M,'RES TECH'!L:L))</f>
        <v>RESHOULONewFREUE</v>
      </c>
      <c r="E1739">
        <f>IF(B1739="*","*",_xlfn.XLOOKUP(B1739,'RES TECH'!M:M,'RES TECH'!O:O))</f>
        <v>2020</v>
      </c>
      <c r="F1739" s="12">
        <f>IF(B1739="*","*",_xlfn.XLOOKUP(B1739,'RES TECH'!M:M,'RES TECH'!Y:Y))</f>
        <v>22</v>
      </c>
      <c r="G1739" s="12">
        <f>IF(B1739="*","*",_xlfn.XLOOKUP(B1739,'RES TECH'!M:M,'RES TECH'!V:V))</f>
        <v>1.621818181818182</v>
      </c>
      <c r="H1739">
        <f>IF(B1739="*","*",_xlfn.XLOOKUP(B1739,'RES TECH'!M:M,'RES TECH'!AA:AA))</f>
        <v>1</v>
      </c>
      <c r="I1739" s="12">
        <f>IF(B1739="*","*",_xlfn.XLOOKUP(B1739,'RES TECH'!M:M,'RES TECH'!Z:Z))</f>
        <v>0.65</v>
      </c>
      <c r="J1739" s="12">
        <f>IF(B1739="*","*",_xlfn.XLOOKUP(B1739,'RES TECH'!M:M,'RES TECH'!S:S))</f>
        <v>1169.255698928939</v>
      </c>
      <c r="K1739" s="12">
        <f t="shared" si="54"/>
        <v>58.462784946446952</v>
      </c>
      <c r="L1739" s="12">
        <f t="shared" si="55"/>
        <v>2.9231392473223479</v>
      </c>
      <c r="M1739">
        <f>IF(B1739="*","*",IF(_xlfn.XLOOKUP(B1739,'RES TECH'!$M:$M,'RES TECH'!$C:$C)="Low Income",IF(G1739&gt;1,IF(G1739&gt;3,0.3,0.24),0.12),IF(_xlfn.XLOOKUP(B1739,'RES TECH'!$M:$M,'RES TECH'!$C:$C)="Lower-middle Income",IF(G1739&gt;1,IF(G1739&gt;3,0.23,0.18),0.09),IF(_xlfn.XLOOKUP(B1739,'RES TECH'!$M:$M,'RES TECH'!$C:$C)="Upper-middle Income",IF(G1739&gt;1,IF(G1739&gt;3,0.15,0.12),0.06),IF(_xlfn.XLOOKUP(B1739,'RES TECH'!$M:$M,'RES TECH'!$C:$C)="High Income",IF(G1739&gt;1,IF(G1739&gt;3,0.08,0.06),0.03))))))</f>
        <v>0.24</v>
      </c>
    </row>
    <row r="1740" spans="2:13" x14ac:dyDescent="0.25">
      <c r="B1740" t="str">
        <f>IF('RES TECH'!N1736=1,'RES TECH'!M1736,"*")</f>
        <v>RESHOULONewFRU3ELC20</v>
      </c>
      <c r="C1740" t="str">
        <f>IF(B1740="*","*",_xlfn.XLOOKUP(B1740,'RES TECH'!M:M,'RES TECH'!K:K))</f>
        <v>RESELC</v>
      </c>
      <c r="D1740" t="str">
        <f>IF(B1740="*","*",_xlfn.XLOOKUP(B1740,'RES TECH'!M:M,'RES TECH'!L:L))</f>
        <v>RESHOULONewFREUE</v>
      </c>
      <c r="E1740">
        <f>IF(B1740="*","*",_xlfn.XLOOKUP(B1740,'RES TECH'!M:M,'RES TECH'!O:O))</f>
        <v>2020</v>
      </c>
      <c r="F1740" s="12">
        <f>IF(B1740="*","*",_xlfn.XLOOKUP(B1740,'RES TECH'!M:M,'RES TECH'!Y:Y))</f>
        <v>22</v>
      </c>
      <c r="G1740" s="12">
        <f>IF(B1740="*","*",_xlfn.XLOOKUP(B1740,'RES TECH'!M:M,'RES TECH'!V:V))</f>
        <v>1.5624589090909089</v>
      </c>
      <c r="H1740">
        <f>IF(B1740="*","*",_xlfn.XLOOKUP(B1740,'RES TECH'!M:M,'RES TECH'!AA:AA))</f>
        <v>1</v>
      </c>
      <c r="I1740" s="12">
        <f>IF(B1740="*","*",_xlfn.XLOOKUP(B1740,'RES TECH'!M:M,'RES TECH'!Z:Z))</f>
        <v>0.65</v>
      </c>
      <c r="J1740" s="12">
        <f>IF(B1740="*","*",_xlfn.XLOOKUP(B1740,'RES TECH'!M:M,'RES TECH'!S:S))</f>
        <v>1231.616002871815</v>
      </c>
      <c r="K1740" s="12">
        <f t="shared" si="54"/>
        <v>61.58080014359075</v>
      </c>
      <c r="L1740" s="12">
        <f t="shared" si="55"/>
        <v>3.0790400071795379</v>
      </c>
      <c r="M1740">
        <f>IF(B1740="*","*",IF(_xlfn.XLOOKUP(B1740,'RES TECH'!$M:$M,'RES TECH'!$C:$C)="Low Income",IF(G1740&gt;1,IF(G1740&gt;3,0.3,0.24),0.12),IF(_xlfn.XLOOKUP(B1740,'RES TECH'!$M:$M,'RES TECH'!$C:$C)="Lower-middle Income",IF(G1740&gt;1,IF(G1740&gt;3,0.23,0.18),0.09),IF(_xlfn.XLOOKUP(B1740,'RES TECH'!$M:$M,'RES TECH'!$C:$C)="Upper-middle Income",IF(G1740&gt;1,IF(G1740&gt;3,0.15,0.12),0.06),IF(_xlfn.XLOOKUP(B1740,'RES TECH'!$M:$M,'RES TECH'!$C:$C)="High Income",IF(G1740&gt;1,IF(G1740&gt;3,0.08,0.06),0.03))))))</f>
        <v>0.24</v>
      </c>
    </row>
    <row r="1741" spans="2:13" x14ac:dyDescent="0.25">
      <c r="B1741" t="str">
        <f>IF('RES TECH'!N1737=1,'RES TECH'!M1737,"*")</f>
        <v>RESHOULONewFRU4ELC20</v>
      </c>
      <c r="C1741" t="str">
        <f>IF(B1741="*","*",_xlfn.XLOOKUP(B1741,'RES TECH'!M:M,'RES TECH'!K:K))</f>
        <v>RESELC</v>
      </c>
      <c r="D1741" t="str">
        <f>IF(B1741="*","*",_xlfn.XLOOKUP(B1741,'RES TECH'!M:M,'RES TECH'!L:L))</f>
        <v>RESHOULONewFREUE</v>
      </c>
      <c r="E1741">
        <f>IF(B1741="*","*",_xlfn.XLOOKUP(B1741,'RES TECH'!M:M,'RES TECH'!O:O))</f>
        <v>2020</v>
      </c>
      <c r="F1741" s="12">
        <f>IF(B1741="*","*",_xlfn.XLOOKUP(B1741,'RES TECH'!M:M,'RES TECH'!Y:Y))</f>
        <v>22</v>
      </c>
      <c r="G1741" s="12">
        <f>IF(B1741="*","*",_xlfn.XLOOKUP(B1741,'RES TECH'!M:M,'RES TECH'!V:V))</f>
        <v>1.5236363636363639</v>
      </c>
      <c r="H1741">
        <f>IF(B1741="*","*",_xlfn.XLOOKUP(B1741,'RES TECH'!M:M,'RES TECH'!AA:AA))</f>
        <v>1</v>
      </c>
      <c r="I1741" s="12">
        <f>IF(B1741="*","*",_xlfn.XLOOKUP(B1741,'RES TECH'!M:M,'RES TECH'!Z:Z))</f>
        <v>0.65</v>
      </c>
      <c r="J1741" s="12">
        <f>IF(B1741="*","*",_xlfn.XLOOKUP(B1741,'RES TECH'!M:M,'RES TECH'!S:S))</f>
        <v>1262.796154843254</v>
      </c>
      <c r="K1741" s="12">
        <f t="shared" si="54"/>
        <v>63.139807742162702</v>
      </c>
      <c r="L1741" s="12">
        <f t="shared" si="55"/>
        <v>3.1569903871081353</v>
      </c>
      <c r="M1741">
        <f>IF(B1741="*","*",IF(_xlfn.XLOOKUP(B1741,'RES TECH'!$M:$M,'RES TECH'!$C:$C)="Low Income",IF(G1741&gt;1,IF(G1741&gt;3,0.3,0.24),0.12),IF(_xlfn.XLOOKUP(B1741,'RES TECH'!$M:$M,'RES TECH'!$C:$C)="Lower-middle Income",IF(G1741&gt;1,IF(G1741&gt;3,0.23,0.18),0.09),IF(_xlfn.XLOOKUP(B1741,'RES TECH'!$M:$M,'RES TECH'!$C:$C)="Upper-middle Income",IF(G1741&gt;1,IF(G1741&gt;3,0.15,0.12),0.06),IF(_xlfn.XLOOKUP(B1741,'RES TECH'!$M:$M,'RES TECH'!$C:$C)="High Income",IF(G1741&gt;1,IF(G1741&gt;3,0.08,0.06),0.03))))))</f>
        <v>0.24</v>
      </c>
    </row>
    <row r="1742" spans="2:13" x14ac:dyDescent="0.25">
      <c r="B1742" t="str">
        <f>IF('RES TECH'!N1738=1,'RES TECH'!M1738,"*")</f>
        <v>RESHOULONewCK2NGA20</v>
      </c>
      <c r="C1742" t="str">
        <f>IF(B1742="*","*",_xlfn.XLOOKUP(B1742,'RES TECH'!M:M,'RES TECH'!K:K))</f>
        <v>RESNGA</v>
      </c>
      <c r="D1742" t="str">
        <f>IF(B1742="*","*",_xlfn.XLOOKUP(B1742,'RES TECH'!M:M,'RES TECH'!L:L))</f>
        <v>RESHOULONewCKEUE</v>
      </c>
      <c r="E1742">
        <f>IF(B1742="*","*",_xlfn.XLOOKUP(B1742,'RES TECH'!M:M,'RES TECH'!O:O))</f>
        <v>2020</v>
      </c>
      <c r="F1742" s="12">
        <f>IF(B1742="*","*",_xlfn.XLOOKUP(B1742,'RES TECH'!M:M,'RES TECH'!Y:Y))</f>
        <v>13</v>
      </c>
      <c r="G1742" s="12">
        <f>IF(B1742="*","*",_xlfn.XLOOKUP(B1742,'RES TECH'!M:M,'RES TECH'!V:V))</f>
        <v>0.45</v>
      </c>
      <c r="H1742">
        <f>IF(B1742="*","*",_xlfn.XLOOKUP(B1742,'RES TECH'!M:M,'RES TECH'!AA:AA))</f>
        <v>1</v>
      </c>
      <c r="I1742" s="12">
        <f>IF(B1742="*","*",_xlfn.XLOOKUP(B1742,'RES TECH'!M:M,'RES TECH'!Z:Z))</f>
        <v>9.0000000000000011E-2</v>
      </c>
      <c r="J1742" s="12">
        <f>IF(B1742="*","*",_xlfn.XLOOKUP(B1742,'RES TECH'!M:M,'RES TECH'!S:S))</f>
        <v>39.617801673974803</v>
      </c>
      <c r="K1742" s="12">
        <f t="shared" si="54"/>
        <v>1.9808900836987402</v>
      </c>
      <c r="L1742" s="12">
        <f t="shared" si="55"/>
        <v>9.9044504184937016E-2</v>
      </c>
      <c r="M1742">
        <f>IF(B1742="*","*",IF(_xlfn.XLOOKUP(B1742,'RES TECH'!$M:$M,'RES TECH'!$C:$C)="Low Income",IF(G1742&gt;1,IF(G1742&gt;3,0.3,0.24),0.12),IF(_xlfn.XLOOKUP(B1742,'RES TECH'!$M:$M,'RES TECH'!$C:$C)="Lower-middle Income",IF(G1742&gt;1,IF(G1742&gt;3,0.23,0.18),0.09),IF(_xlfn.XLOOKUP(B1742,'RES TECH'!$M:$M,'RES TECH'!$C:$C)="Upper-middle Income",IF(G1742&gt;1,IF(G1742&gt;3,0.15,0.12),0.06),IF(_xlfn.XLOOKUP(B1742,'RES TECH'!$M:$M,'RES TECH'!$C:$C)="High Income",IF(G1742&gt;1,IF(G1742&gt;3,0.08,0.06),0.03))))))</f>
        <v>0.12</v>
      </c>
    </row>
    <row r="1743" spans="2:13" x14ac:dyDescent="0.25">
      <c r="B1743" t="str">
        <f>IF('RES TECH'!N1739=1,'RES TECH'!M1739,"*")</f>
        <v>RESHOULONewCK4NGA20</v>
      </c>
      <c r="C1743" t="str">
        <f>IF(B1743="*","*",_xlfn.XLOOKUP(B1743,'RES TECH'!M:M,'RES TECH'!K:K))</f>
        <v>RESNGA</v>
      </c>
      <c r="D1743" t="str">
        <f>IF(B1743="*","*",_xlfn.XLOOKUP(B1743,'RES TECH'!M:M,'RES TECH'!L:L))</f>
        <v>RESHOULONewCKEUE</v>
      </c>
      <c r="E1743">
        <f>IF(B1743="*","*",_xlfn.XLOOKUP(B1743,'RES TECH'!M:M,'RES TECH'!O:O))</f>
        <v>2020</v>
      </c>
      <c r="F1743" s="12">
        <f>IF(B1743="*","*",_xlfn.XLOOKUP(B1743,'RES TECH'!M:M,'RES TECH'!Y:Y))</f>
        <v>13</v>
      </c>
      <c r="G1743" s="12">
        <f>IF(B1743="*","*",_xlfn.XLOOKUP(B1743,'RES TECH'!M:M,'RES TECH'!V:V))</f>
        <v>0.52</v>
      </c>
      <c r="H1743">
        <f>IF(B1743="*","*",_xlfn.XLOOKUP(B1743,'RES TECH'!M:M,'RES TECH'!AA:AA))</f>
        <v>1</v>
      </c>
      <c r="I1743" s="12">
        <f>IF(B1743="*","*",_xlfn.XLOOKUP(B1743,'RES TECH'!M:M,'RES TECH'!Z:Z))</f>
        <v>9.0000000000000011E-2</v>
      </c>
      <c r="J1743" s="12">
        <f>IF(B1743="*","*",_xlfn.XLOOKUP(B1743,'RES TECH'!M:M,'RES TECH'!S:S))</f>
        <v>45.780570823259772</v>
      </c>
      <c r="K1743" s="12">
        <f t="shared" si="54"/>
        <v>2.2890285411629887</v>
      </c>
      <c r="L1743" s="12">
        <f t="shared" si="55"/>
        <v>0.11445142705814944</v>
      </c>
      <c r="M1743">
        <f>IF(B1743="*","*",IF(_xlfn.XLOOKUP(B1743,'RES TECH'!$M:$M,'RES TECH'!$C:$C)="Low Income",IF(G1743&gt;1,IF(G1743&gt;3,0.3,0.24),0.12),IF(_xlfn.XLOOKUP(B1743,'RES TECH'!$M:$M,'RES TECH'!$C:$C)="Lower-middle Income",IF(G1743&gt;1,IF(G1743&gt;3,0.23,0.18),0.09),IF(_xlfn.XLOOKUP(B1743,'RES TECH'!$M:$M,'RES TECH'!$C:$C)="Upper-middle Income",IF(G1743&gt;1,IF(G1743&gt;3,0.15,0.12),0.06),IF(_xlfn.XLOOKUP(B1743,'RES TECH'!$M:$M,'RES TECH'!$C:$C)="High Income",IF(G1743&gt;1,IF(G1743&gt;3,0.08,0.06),0.03))))))</f>
        <v>0.12</v>
      </c>
    </row>
    <row r="1744" spans="2:13" x14ac:dyDescent="0.25">
      <c r="B1744" t="str">
        <f>IF('RES TECH'!N1740=1,'RES TECH'!M1740,"*")</f>
        <v>RESHOULONewCK2LPG20</v>
      </c>
      <c r="C1744" t="str">
        <f>IF(B1744="*","*",_xlfn.XLOOKUP(B1744,'RES TECH'!M:M,'RES TECH'!K:K))</f>
        <v>RESLPG</v>
      </c>
      <c r="D1744" t="str">
        <f>IF(B1744="*","*",_xlfn.XLOOKUP(B1744,'RES TECH'!M:M,'RES TECH'!L:L))</f>
        <v>RESHOULONewCKEUE</v>
      </c>
      <c r="E1744">
        <f>IF(B1744="*","*",_xlfn.XLOOKUP(B1744,'RES TECH'!M:M,'RES TECH'!O:O))</f>
        <v>2020</v>
      </c>
      <c r="F1744" s="12">
        <f>IF(B1744="*","*",_xlfn.XLOOKUP(B1744,'RES TECH'!M:M,'RES TECH'!Y:Y))</f>
        <v>13</v>
      </c>
      <c r="G1744" s="12">
        <f>IF(B1744="*","*",_xlfn.XLOOKUP(B1744,'RES TECH'!M:M,'RES TECH'!V:V))</f>
        <v>0.45</v>
      </c>
      <c r="H1744">
        <f>IF(B1744="*","*",_xlfn.XLOOKUP(B1744,'RES TECH'!M:M,'RES TECH'!AA:AA))</f>
        <v>1</v>
      </c>
      <c r="I1744" s="12">
        <f>IF(B1744="*","*",_xlfn.XLOOKUP(B1744,'RES TECH'!M:M,'RES TECH'!Z:Z))</f>
        <v>9.0000000000000011E-2</v>
      </c>
      <c r="J1744" s="12">
        <f>IF(B1744="*","*",_xlfn.XLOOKUP(B1744,'RES TECH'!M:M,'RES TECH'!S:S))</f>
        <v>39.617801673974803</v>
      </c>
      <c r="K1744" s="12">
        <f t="shared" si="54"/>
        <v>1.9808900836987402</v>
      </c>
      <c r="L1744" s="12">
        <f t="shared" si="55"/>
        <v>9.9044504184937016E-2</v>
      </c>
      <c r="M1744">
        <f>IF(B1744="*","*",IF(_xlfn.XLOOKUP(B1744,'RES TECH'!$M:$M,'RES TECH'!$C:$C)="Low Income",IF(G1744&gt;1,IF(G1744&gt;3,0.3,0.24),0.12),IF(_xlfn.XLOOKUP(B1744,'RES TECH'!$M:$M,'RES TECH'!$C:$C)="Lower-middle Income",IF(G1744&gt;1,IF(G1744&gt;3,0.23,0.18),0.09),IF(_xlfn.XLOOKUP(B1744,'RES TECH'!$M:$M,'RES TECH'!$C:$C)="Upper-middle Income",IF(G1744&gt;1,IF(G1744&gt;3,0.15,0.12),0.06),IF(_xlfn.XLOOKUP(B1744,'RES TECH'!$M:$M,'RES TECH'!$C:$C)="High Income",IF(G1744&gt;1,IF(G1744&gt;3,0.08,0.06),0.03))))))</f>
        <v>0.12</v>
      </c>
    </row>
    <row r="1745" spans="2:13" x14ac:dyDescent="0.25">
      <c r="B1745" t="str">
        <f>IF('RES TECH'!N1741=1,'RES TECH'!M1741,"*")</f>
        <v>RESHOULONewCK4LPG20</v>
      </c>
      <c r="C1745" t="str">
        <f>IF(B1745="*","*",_xlfn.XLOOKUP(B1745,'RES TECH'!M:M,'RES TECH'!K:K))</f>
        <v>RESLPG</v>
      </c>
      <c r="D1745" t="str">
        <f>IF(B1745="*","*",_xlfn.XLOOKUP(B1745,'RES TECH'!M:M,'RES TECH'!L:L))</f>
        <v>RESHOULONewCKEUE</v>
      </c>
      <c r="E1745">
        <f>IF(B1745="*","*",_xlfn.XLOOKUP(B1745,'RES TECH'!M:M,'RES TECH'!O:O))</f>
        <v>2020</v>
      </c>
      <c r="F1745" s="12">
        <f>IF(B1745="*","*",_xlfn.XLOOKUP(B1745,'RES TECH'!M:M,'RES TECH'!Y:Y))</f>
        <v>13</v>
      </c>
      <c r="G1745" s="12">
        <f>IF(B1745="*","*",_xlfn.XLOOKUP(B1745,'RES TECH'!M:M,'RES TECH'!V:V))</f>
        <v>0.52</v>
      </c>
      <c r="H1745">
        <f>IF(B1745="*","*",_xlfn.XLOOKUP(B1745,'RES TECH'!M:M,'RES TECH'!AA:AA))</f>
        <v>1</v>
      </c>
      <c r="I1745" s="12">
        <f>IF(B1745="*","*",_xlfn.XLOOKUP(B1745,'RES TECH'!M:M,'RES TECH'!Z:Z))</f>
        <v>9.0000000000000011E-2</v>
      </c>
      <c r="J1745" s="12">
        <f>IF(B1745="*","*",_xlfn.XLOOKUP(B1745,'RES TECH'!M:M,'RES TECH'!S:S))</f>
        <v>45.780570823259772</v>
      </c>
      <c r="K1745" s="12">
        <f t="shared" si="54"/>
        <v>2.2890285411629887</v>
      </c>
      <c r="L1745" s="12">
        <f t="shared" si="55"/>
        <v>0.11445142705814944</v>
      </c>
      <c r="M1745">
        <f>IF(B1745="*","*",IF(_xlfn.XLOOKUP(B1745,'RES TECH'!$M:$M,'RES TECH'!$C:$C)="Low Income",IF(G1745&gt;1,IF(G1745&gt;3,0.3,0.24),0.12),IF(_xlfn.XLOOKUP(B1745,'RES TECH'!$M:$M,'RES TECH'!$C:$C)="Lower-middle Income",IF(G1745&gt;1,IF(G1745&gt;3,0.23,0.18),0.09),IF(_xlfn.XLOOKUP(B1745,'RES TECH'!$M:$M,'RES TECH'!$C:$C)="Upper-middle Income",IF(G1745&gt;1,IF(G1745&gt;3,0.15,0.12),0.06),IF(_xlfn.XLOOKUP(B1745,'RES TECH'!$M:$M,'RES TECH'!$C:$C)="High Income",IF(G1745&gt;1,IF(G1745&gt;3,0.08,0.06),0.03))))))</f>
        <v>0.12</v>
      </c>
    </row>
    <row r="1746" spans="2:13" x14ac:dyDescent="0.25">
      <c r="B1746" t="str">
        <f>IF('RES TECH'!N1742=1,'RES TECH'!M1742,"*")</f>
        <v>RESHOULONewCK2ELC20</v>
      </c>
      <c r="C1746" t="str">
        <f>IF(B1746="*","*",_xlfn.XLOOKUP(B1746,'RES TECH'!M:M,'RES TECH'!K:K))</f>
        <v>RESELC</v>
      </c>
      <c r="D1746" t="str">
        <f>IF(B1746="*","*",_xlfn.XLOOKUP(B1746,'RES TECH'!M:M,'RES TECH'!L:L))</f>
        <v>RESHOULONewCKEUE</v>
      </c>
      <c r="E1746">
        <f>IF(B1746="*","*",_xlfn.XLOOKUP(B1746,'RES TECH'!M:M,'RES TECH'!O:O))</f>
        <v>2020</v>
      </c>
      <c r="F1746" s="12">
        <f>IF(B1746="*","*",_xlfn.XLOOKUP(B1746,'RES TECH'!M:M,'RES TECH'!Y:Y))</f>
        <v>16</v>
      </c>
      <c r="G1746" s="12">
        <f>IF(B1746="*","*",_xlfn.XLOOKUP(B1746,'RES TECH'!M:M,'RES TECH'!V:V))</f>
        <v>0.9</v>
      </c>
      <c r="H1746">
        <f>IF(B1746="*","*",_xlfn.XLOOKUP(B1746,'RES TECH'!M:M,'RES TECH'!AA:AA))</f>
        <v>1</v>
      </c>
      <c r="I1746" s="12">
        <f>IF(B1746="*","*",_xlfn.XLOOKUP(B1746,'RES TECH'!M:M,'RES TECH'!Z:Z))</f>
        <v>9.0000000000000011E-2</v>
      </c>
      <c r="J1746" s="12">
        <f>IF(B1746="*","*",_xlfn.XLOOKUP(B1746,'RES TECH'!M:M,'RES TECH'!S:S))</f>
        <v>82.447857537731352</v>
      </c>
      <c r="K1746" s="12">
        <f t="shared" si="54"/>
        <v>4.1223928768865674</v>
      </c>
      <c r="L1746" s="12">
        <f t="shared" si="55"/>
        <v>0.20611964384432838</v>
      </c>
      <c r="M1746">
        <f>IF(B1746="*","*",IF(_xlfn.XLOOKUP(B1746,'RES TECH'!$M:$M,'RES TECH'!$C:$C)="Low Income",IF(G1746&gt;1,IF(G1746&gt;3,0.3,0.24),0.12),IF(_xlfn.XLOOKUP(B1746,'RES TECH'!$M:$M,'RES TECH'!$C:$C)="Lower-middle Income",IF(G1746&gt;1,IF(G1746&gt;3,0.23,0.18),0.09),IF(_xlfn.XLOOKUP(B1746,'RES TECH'!$M:$M,'RES TECH'!$C:$C)="Upper-middle Income",IF(G1746&gt;1,IF(G1746&gt;3,0.15,0.12),0.06),IF(_xlfn.XLOOKUP(B1746,'RES TECH'!$M:$M,'RES TECH'!$C:$C)="High Income",IF(G1746&gt;1,IF(G1746&gt;3,0.08,0.06),0.03))))))</f>
        <v>0.12</v>
      </c>
    </row>
    <row r="1747" spans="2:13" x14ac:dyDescent="0.25">
      <c r="B1747" t="str">
        <f>IF('RES TECH'!N1743=1,'RES TECH'!M1743,"*")</f>
        <v>RESHOULONewCWF4ELC30</v>
      </c>
      <c r="C1747" t="str">
        <f>IF(B1747="*","*",_xlfn.XLOOKUP(B1747,'RES TECH'!M:M,'RES TECH'!K:K))</f>
        <v>RESELC</v>
      </c>
      <c r="D1747" t="str">
        <f>IF(B1747="*","*",_xlfn.XLOOKUP(B1747,'RES TECH'!M:M,'RES TECH'!L:L))</f>
        <v>RESHOULONewCWEUE</v>
      </c>
      <c r="E1747">
        <f>IF(B1747="*","*",_xlfn.XLOOKUP(B1747,'RES TECH'!M:M,'RES TECH'!O:O))</f>
        <v>2030</v>
      </c>
      <c r="F1747" s="12">
        <f>IF(B1747="*","*",_xlfn.XLOOKUP(B1747,'RES TECH'!M:M,'RES TECH'!Y:Y))</f>
        <v>12</v>
      </c>
      <c r="G1747" s="12">
        <f>IF(B1747="*","*",_xlfn.XLOOKUP(B1747,'RES TECH'!M:M,'RES TECH'!V:V))</f>
        <v>2.333333333333333</v>
      </c>
      <c r="H1747">
        <f>IF(B1747="*","*",_xlfn.XLOOKUP(B1747,'RES TECH'!M:M,'RES TECH'!AA:AA))</f>
        <v>1</v>
      </c>
      <c r="I1747" s="12">
        <f>IF(B1747="*","*",_xlfn.XLOOKUP(B1747,'RES TECH'!M:M,'RES TECH'!Z:Z))</f>
        <v>0.02</v>
      </c>
      <c r="J1747" s="12">
        <f>IF(B1747="*","*",_xlfn.XLOOKUP(B1747,'RES TECH'!M:M,'RES TECH'!S:S))</f>
        <v>222.91659816494681</v>
      </c>
      <c r="K1747" s="12">
        <f t="shared" si="54"/>
        <v>11.145829908247341</v>
      </c>
      <c r="L1747" s="12">
        <f t="shared" si="55"/>
        <v>0.55729149541236711</v>
      </c>
      <c r="M1747">
        <f>IF(B1747="*","*",IF(_xlfn.XLOOKUP(B1747,'RES TECH'!$M:$M,'RES TECH'!$C:$C)="Low Income",IF(G1747&gt;1,IF(G1747&gt;3,0.3,0.24),0.12),IF(_xlfn.XLOOKUP(B1747,'RES TECH'!$M:$M,'RES TECH'!$C:$C)="Lower-middle Income",IF(G1747&gt;1,IF(G1747&gt;3,0.23,0.18),0.09),IF(_xlfn.XLOOKUP(B1747,'RES TECH'!$M:$M,'RES TECH'!$C:$C)="Upper-middle Income",IF(G1747&gt;1,IF(G1747&gt;3,0.15,0.12),0.06),IF(_xlfn.XLOOKUP(B1747,'RES TECH'!$M:$M,'RES TECH'!$C:$C)="High Income",IF(G1747&gt;1,IF(G1747&gt;3,0.08,0.06),0.03))))))</f>
        <v>0.24</v>
      </c>
    </row>
    <row r="1748" spans="2:13" x14ac:dyDescent="0.25">
      <c r="B1748" t="str">
        <f>IF('RES TECH'!N1744=1,'RES TECH'!M1744,"*")</f>
        <v>RESHOULONewCWT1ELC20</v>
      </c>
      <c r="C1748" t="str">
        <f>IF(B1748="*","*",_xlfn.XLOOKUP(B1748,'RES TECH'!M:M,'RES TECH'!K:K))</f>
        <v>RESELC</v>
      </c>
      <c r="D1748" t="str">
        <f>IF(B1748="*","*",_xlfn.XLOOKUP(B1748,'RES TECH'!M:M,'RES TECH'!L:L))</f>
        <v>RESHOULONewCWEUE</v>
      </c>
      <c r="E1748">
        <f>IF(B1748="*","*",_xlfn.XLOOKUP(B1748,'RES TECH'!M:M,'RES TECH'!O:O))</f>
        <v>2020</v>
      </c>
      <c r="F1748" s="12">
        <f>IF(B1748="*","*",_xlfn.XLOOKUP(B1748,'RES TECH'!M:M,'RES TECH'!Y:Y))</f>
        <v>12</v>
      </c>
      <c r="G1748" s="12">
        <f>IF(B1748="*","*",_xlfn.XLOOKUP(B1748,'RES TECH'!M:M,'RES TECH'!V:V))</f>
        <v>2.166666666666667</v>
      </c>
      <c r="H1748">
        <f>IF(B1748="*","*",_xlfn.XLOOKUP(B1748,'RES TECH'!M:M,'RES TECH'!AA:AA))</f>
        <v>1</v>
      </c>
      <c r="I1748" s="12">
        <f>IF(B1748="*","*",_xlfn.XLOOKUP(B1748,'RES TECH'!M:M,'RES TECH'!Z:Z))</f>
        <v>0.02</v>
      </c>
      <c r="J1748" s="12">
        <f>IF(B1748="*","*",_xlfn.XLOOKUP(B1748,'RES TECH'!M:M,'RES TECH'!S:S))</f>
        <v>107.33021393127071</v>
      </c>
      <c r="K1748" s="12">
        <f t="shared" si="54"/>
        <v>5.3665106965635356</v>
      </c>
      <c r="L1748" s="12">
        <f t="shared" si="55"/>
        <v>0.26832553482817678</v>
      </c>
      <c r="M1748">
        <f>IF(B1748="*","*",IF(_xlfn.XLOOKUP(B1748,'RES TECH'!$M:$M,'RES TECH'!$C:$C)="Low Income",IF(G1748&gt;1,IF(G1748&gt;3,0.3,0.24),0.12),IF(_xlfn.XLOOKUP(B1748,'RES TECH'!$M:$M,'RES TECH'!$C:$C)="Lower-middle Income",IF(G1748&gt;1,IF(G1748&gt;3,0.23,0.18),0.09),IF(_xlfn.XLOOKUP(B1748,'RES TECH'!$M:$M,'RES TECH'!$C:$C)="Upper-middle Income",IF(G1748&gt;1,IF(G1748&gt;3,0.15,0.12),0.06),IF(_xlfn.XLOOKUP(B1748,'RES TECH'!$M:$M,'RES TECH'!$C:$C)="High Income",IF(G1748&gt;1,IF(G1748&gt;3,0.08,0.06),0.03))))))</f>
        <v>0.24</v>
      </c>
    </row>
    <row r="1749" spans="2:13" x14ac:dyDescent="0.25">
      <c r="B1749" t="str">
        <f>IF('RES TECH'!N1745=1,'RES TECH'!M1745,"*")</f>
        <v>*</v>
      </c>
      <c r="C1749" t="str">
        <f>IF(B1749="*","*",_xlfn.XLOOKUP(B1749,'RES TECH'!M:M,'RES TECH'!K:K))</f>
        <v>*</v>
      </c>
      <c r="D1749" t="str">
        <f>IF(B1749="*","*",_xlfn.XLOOKUP(B1749,'RES TECH'!M:M,'RES TECH'!L:L))</f>
        <v>*</v>
      </c>
      <c r="E1749" t="str">
        <f>IF(B1749="*","*",_xlfn.XLOOKUP(B1749,'RES TECH'!M:M,'RES TECH'!O:O))</f>
        <v>*</v>
      </c>
      <c r="F1749" s="12" t="str">
        <f>IF(B1749="*","*",_xlfn.XLOOKUP(B1749,'RES TECH'!M:M,'RES TECH'!Y:Y))</f>
        <v>*</v>
      </c>
      <c r="G1749" s="12" t="str">
        <f>IF(B1749="*","*",_xlfn.XLOOKUP(B1749,'RES TECH'!M:M,'RES TECH'!V:V))</f>
        <v>*</v>
      </c>
      <c r="H1749" t="str">
        <f>IF(B1749="*","*",_xlfn.XLOOKUP(B1749,'RES TECH'!M:M,'RES TECH'!AA:AA))</f>
        <v>*</v>
      </c>
      <c r="I1749" s="12" t="str">
        <f>IF(B1749="*","*",_xlfn.XLOOKUP(B1749,'RES TECH'!M:M,'RES TECH'!Z:Z))</f>
        <v>*</v>
      </c>
      <c r="J1749" s="12" t="str">
        <f>IF(B1749="*","*",_xlfn.XLOOKUP(B1749,'RES TECH'!M:M,'RES TECH'!S:S))</f>
        <v>*</v>
      </c>
      <c r="K1749" s="12" t="str">
        <f t="shared" si="54"/>
        <v>*</v>
      </c>
      <c r="L1749" s="12" t="str">
        <f t="shared" si="55"/>
        <v>*</v>
      </c>
      <c r="M1749" t="str">
        <f>IF(B1749="*","*",IF(_xlfn.XLOOKUP(B1749,'RES TECH'!$M:$M,'RES TECH'!$C:$C)="Low Income",IF(G1749&gt;1,IF(G1749&gt;3,0.3,0.24),0.12),IF(_xlfn.XLOOKUP(B1749,'RES TECH'!$M:$M,'RES TECH'!$C:$C)="Lower-middle Income",IF(G1749&gt;1,IF(G1749&gt;3,0.23,0.18),0.09),IF(_xlfn.XLOOKUP(B1749,'RES TECH'!$M:$M,'RES TECH'!$C:$C)="Upper-middle Income",IF(G1749&gt;1,IF(G1749&gt;3,0.15,0.12),0.06),IF(_xlfn.XLOOKUP(B1749,'RES TECH'!$M:$M,'RES TECH'!$C:$C)="High Income",IF(G1749&gt;1,IF(G1749&gt;3,0.08,0.06),0.03))))))</f>
        <v>*</v>
      </c>
    </row>
    <row r="1750" spans="2:13" x14ac:dyDescent="0.25">
      <c r="B1750" t="str">
        <f>IF('RES TECH'!N1746=1,'RES TECH'!M1746,"*")</f>
        <v>RESHOULONewCWT2ELC20</v>
      </c>
      <c r="C1750" t="str">
        <f>IF(B1750="*","*",_xlfn.XLOOKUP(B1750,'RES TECH'!M:M,'RES TECH'!K:K))</f>
        <v>RESELC</v>
      </c>
      <c r="D1750" t="str">
        <f>IF(B1750="*","*",_xlfn.XLOOKUP(B1750,'RES TECH'!M:M,'RES TECH'!L:L))</f>
        <v>RESHOULONewCWEUE</v>
      </c>
      <c r="E1750">
        <f>IF(B1750="*","*",_xlfn.XLOOKUP(B1750,'RES TECH'!M:M,'RES TECH'!O:O))</f>
        <v>2020</v>
      </c>
      <c r="F1750" s="12">
        <f>IF(B1750="*","*",_xlfn.XLOOKUP(B1750,'RES TECH'!M:M,'RES TECH'!Y:Y))</f>
        <v>12</v>
      </c>
      <c r="G1750" s="12">
        <f>IF(B1750="*","*",_xlfn.XLOOKUP(B1750,'RES TECH'!M:M,'RES TECH'!V:V))</f>
        <v>2.166666666666667</v>
      </c>
      <c r="H1750">
        <f>IF(B1750="*","*",_xlfn.XLOOKUP(B1750,'RES TECH'!M:M,'RES TECH'!AA:AA))</f>
        <v>1</v>
      </c>
      <c r="I1750" s="12">
        <f>IF(B1750="*","*",_xlfn.XLOOKUP(B1750,'RES TECH'!M:M,'RES TECH'!Z:Z))</f>
        <v>0.02</v>
      </c>
      <c r="J1750" s="12">
        <f>IF(B1750="*","*",_xlfn.XLOOKUP(B1750,'RES TECH'!M:M,'RES TECH'!S:S))</f>
        <v>107.33021393127071</v>
      </c>
      <c r="K1750" s="12">
        <f t="shared" si="54"/>
        <v>5.3665106965635356</v>
      </c>
      <c r="L1750" s="12">
        <f t="shared" si="55"/>
        <v>0.26832553482817678</v>
      </c>
      <c r="M1750">
        <f>IF(B1750="*","*",IF(_xlfn.XLOOKUP(B1750,'RES TECH'!$M:$M,'RES TECH'!$C:$C)="Low Income",IF(G1750&gt;1,IF(G1750&gt;3,0.3,0.24),0.12),IF(_xlfn.XLOOKUP(B1750,'RES TECH'!$M:$M,'RES TECH'!$C:$C)="Lower-middle Income",IF(G1750&gt;1,IF(G1750&gt;3,0.23,0.18),0.09),IF(_xlfn.XLOOKUP(B1750,'RES TECH'!$M:$M,'RES TECH'!$C:$C)="Upper-middle Income",IF(G1750&gt;1,IF(G1750&gt;3,0.15,0.12),0.06),IF(_xlfn.XLOOKUP(B1750,'RES TECH'!$M:$M,'RES TECH'!$C:$C)="High Income",IF(G1750&gt;1,IF(G1750&gt;3,0.08,0.06),0.03))))))</f>
        <v>0.24</v>
      </c>
    </row>
    <row r="1751" spans="2:13" x14ac:dyDescent="0.25">
      <c r="B1751" t="str">
        <f>IF('RES TECH'!N1747=1,'RES TECH'!M1747,"*")</f>
        <v>RESHOULONewCWT3ELC20</v>
      </c>
      <c r="C1751" t="str">
        <f>IF(B1751="*","*",_xlfn.XLOOKUP(B1751,'RES TECH'!M:M,'RES TECH'!K:K))</f>
        <v>RESELC</v>
      </c>
      <c r="D1751" t="str">
        <f>IF(B1751="*","*",_xlfn.XLOOKUP(B1751,'RES TECH'!M:M,'RES TECH'!L:L))</f>
        <v>RESHOULONewCWEUE</v>
      </c>
      <c r="E1751">
        <f>IF(B1751="*","*",_xlfn.XLOOKUP(B1751,'RES TECH'!M:M,'RES TECH'!O:O))</f>
        <v>2020</v>
      </c>
      <c r="F1751" s="12">
        <f>IF(B1751="*","*",_xlfn.XLOOKUP(B1751,'RES TECH'!M:M,'RES TECH'!Y:Y))</f>
        <v>12</v>
      </c>
      <c r="G1751" s="12">
        <f>IF(B1751="*","*",_xlfn.XLOOKUP(B1751,'RES TECH'!M:M,'RES TECH'!V:V))</f>
        <v>1.25</v>
      </c>
      <c r="H1751">
        <f>IF(B1751="*","*",_xlfn.XLOOKUP(B1751,'RES TECH'!M:M,'RES TECH'!AA:AA))</f>
        <v>1</v>
      </c>
      <c r="I1751" s="12">
        <f>IF(B1751="*","*",_xlfn.XLOOKUP(B1751,'RES TECH'!M:M,'RES TECH'!Z:Z))</f>
        <v>0.02</v>
      </c>
      <c r="J1751" s="12">
        <f>IF(B1751="*","*",_xlfn.XLOOKUP(B1751,'RES TECH'!M:M,'RES TECH'!S:S))</f>
        <v>156.86723574570331</v>
      </c>
      <c r="K1751" s="12">
        <f t="shared" si="54"/>
        <v>7.8433617872851658</v>
      </c>
      <c r="L1751" s="12">
        <f t="shared" si="55"/>
        <v>0.39216808936425829</v>
      </c>
      <c r="M1751">
        <f>IF(B1751="*","*",IF(_xlfn.XLOOKUP(B1751,'RES TECH'!$M:$M,'RES TECH'!$C:$C)="Low Income",IF(G1751&gt;1,IF(G1751&gt;3,0.3,0.24),0.12),IF(_xlfn.XLOOKUP(B1751,'RES TECH'!$M:$M,'RES TECH'!$C:$C)="Lower-middle Income",IF(G1751&gt;1,IF(G1751&gt;3,0.23,0.18),0.09),IF(_xlfn.XLOOKUP(B1751,'RES TECH'!$M:$M,'RES TECH'!$C:$C)="Upper-middle Income",IF(G1751&gt;1,IF(G1751&gt;3,0.15,0.12),0.06),IF(_xlfn.XLOOKUP(B1751,'RES TECH'!$M:$M,'RES TECH'!$C:$C)="High Income",IF(G1751&gt;1,IF(G1751&gt;3,0.08,0.06),0.03))))))</f>
        <v>0.24</v>
      </c>
    </row>
    <row r="1752" spans="2:13" x14ac:dyDescent="0.25">
      <c r="B1752" t="str">
        <f>IF('RES TECH'!N1748=1,'RES TECH'!M1748,"*")</f>
        <v>RESHOULONewCWT4ELC20</v>
      </c>
      <c r="C1752" t="str">
        <f>IF(B1752="*","*",_xlfn.XLOOKUP(B1752,'RES TECH'!M:M,'RES TECH'!K:K))</f>
        <v>RESELC</v>
      </c>
      <c r="D1752" t="str">
        <f>IF(B1752="*","*",_xlfn.XLOOKUP(B1752,'RES TECH'!M:M,'RES TECH'!L:L))</f>
        <v>RESHOULONewCWEUE</v>
      </c>
      <c r="E1752">
        <f>IF(B1752="*","*",_xlfn.XLOOKUP(B1752,'RES TECH'!M:M,'RES TECH'!O:O))</f>
        <v>2020</v>
      </c>
      <c r="F1752" s="12">
        <f>IF(B1752="*","*",_xlfn.XLOOKUP(B1752,'RES TECH'!M:M,'RES TECH'!Y:Y))</f>
        <v>12</v>
      </c>
      <c r="G1752" s="12">
        <f>IF(B1752="*","*",_xlfn.XLOOKUP(B1752,'RES TECH'!M:M,'RES TECH'!V:V))</f>
        <v>1</v>
      </c>
      <c r="H1752">
        <f>IF(B1752="*","*",_xlfn.XLOOKUP(B1752,'RES TECH'!M:M,'RES TECH'!AA:AA))</f>
        <v>1</v>
      </c>
      <c r="I1752" s="12">
        <f>IF(B1752="*","*",_xlfn.XLOOKUP(B1752,'RES TECH'!M:M,'RES TECH'!Z:Z))</f>
        <v>0.02</v>
      </c>
      <c r="J1752" s="12">
        <f>IF(B1752="*","*",_xlfn.XLOOKUP(B1752,'RES TECH'!M:M,'RES TECH'!S:S))</f>
        <v>185.76383180412239</v>
      </c>
      <c r="K1752" s="12">
        <f t="shared" si="54"/>
        <v>9.2881915902061198</v>
      </c>
      <c r="L1752" s="12">
        <f t="shared" si="55"/>
        <v>0.46440957951030604</v>
      </c>
      <c r="M1752">
        <f>IF(B1752="*","*",IF(_xlfn.XLOOKUP(B1752,'RES TECH'!$M:$M,'RES TECH'!$C:$C)="Low Income",IF(G1752&gt;1,IF(G1752&gt;3,0.3,0.24),0.12),IF(_xlfn.XLOOKUP(B1752,'RES TECH'!$M:$M,'RES TECH'!$C:$C)="Lower-middle Income",IF(G1752&gt;1,IF(G1752&gt;3,0.23,0.18),0.09),IF(_xlfn.XLOOKUP(B1752,'RES TECH'!$M:$M,'RES TECH'!$C:$C)="Upper-middle Income",IF(G1752&gt;1,IF(G1752&gt;3,0.15,0.12),0.06),IF(_xlfn.XLOOKUP(B1752,'RES TECH'!$M:$M,'RES TECH'!$C:$C)="High Income",IF(G1752&gt;1,IF(G1752&gt;3,0.08,0.06),0.03))))))</f>
        <v>0.12</v>
      </c>
    </row>
    <row r="1753" spans="2:13" x14ac:dyDescent="0.25">
      <c r="B1753" t="str">
        <f>IF('RES TECH'!N1749=1,'RES TECH'!M1749,"*")</f>
        <v>RESHOULONewCWF1ELC20</v>
      </c>
      <c r="C1753" t="str">
        <f>IF(B1753="*","*",_xlfn.XLOOKUP(B1753,'RES TECH'!M:M,'RES TECH'!K:K))</f>
        <v>RESELC</v>
      </c>
      <c r="D1753" t="str">
        <f>IF(B1753="*","*",_xlfn.XLOOKUP(B1753,'RES TECH'!M:M,'RES TECH'!L:L))</f>
        <v>RESHOULONewCWEUE</v>
      </c>
      <c r="E1753">
        <f>IF(B1753="*","*",_xlfn.XLOOKUP(B1753,'RES TECH'!M:M,'RES TECH'!O:O))</f>
        <v>2020</v>
      </c>
      <c r="F1753" s="12">
        <f>IF(B1753="*","*",_xlfn.XLOOKUP(B1753,'RES TECH'!M:M,'RES TECH'!Y:Y))</f>
        <v>12</v>
      </c>
      <c r="G1753" s="12">
        <f>IF(B1753="*","*",_xlfn.XLOOKUP(B1753,'RES TECH'!M:M,'RES TECH'!V:V))</f>
        <v>1.25</v>
      </c>
      <c r="H1753">
        <f>IF(B1753="*","*",_xlfn.XLOOKUP(B1753,'RES TECH'!M:M,'RES TECH'!AA:AA))</f>
        <v>1</v>
      </c>
      <c r="I1753" s="12">
        <f>IF(B1753="*","*",_xlfn.XLOOKUP(B1753,'RES TECH'!M:M,'RES TECH'!Z:Z))</f>
        <v>0.02</v>
      </c>
      <c r="J1753" s="12">
        <f>IF(B1753="*","*",_xlfn.XLOOKUP(B1753,'RES TECH'!M:M,'RES TECH'!S:S))</f>
        <v>156.86723574570331</v>
      </c>
      <c r="K1753" s="12">
        <f t="shared" si="54"/>
        <v>7.8433617872851658</v>
      </c>
      <c r="L1753" s="12">
        <f t="shared" si="55"/>
        <v>0.39216808936425829</v>
      </c>
      <c r="M1753">
        <f>IF(B1753="*","*",IF(_xlfn.XLOOKUP(B1753,'RES TECH'!$M:$M,'RES TECH'!$C:$C)="Low Income",IF(G1753&gt;1,IF(G1753&gt;3,0.3,0.24),0.12),IF(_xlfn.XLOOKUP(B1753,'RES TECH'!$M:$M,'RES TECH'!$C:$C)="Lower-middle Income",IF(G1753&gt;1,IF(G1753&gt;3,0.23,0.18),0.09),IF(_xlfn.XLOOKUP(B1753,'RES TECH'!$M:$M,'RES TECH'!$C:$C)="Upper-middle Income",IF(G1753&gt;1,IF(G1753&gt;3,0.15,0.12),0.06),IF(_xlfn.XLOOKUP(B1753,'RES TECH'!$M:$M,'RES TECH'!$C:$C)="High Income",IF(G1753&gt;1,IF(G1753&gt;3,0.08,0.06),0.03))))))</f>
        <v>0.24</v>
      </c>
    </row>
    <row r="1754" spans="2:13" x14ac:dyDescent="0.25">
      <c r="B1754" t="str">
        <f>IF('RES TECH'!N1750=1,'RES TECH'!M1750,"*")</f>
        <v>RESHOULONewCWF2ELC20</v>
      </c>
      <c r="C1754" t="str">
        <f>IF(B1754="*","*",_xlfn.XLOOKUP(B1754,'RES TECH'!M:M,'RES TECH'!K:K))</f>
        <v>RESELC</v>
      </c>
      <c r="D1754" t="str">
        <f>IF(B1754="*","*",_xlfn.XLOOKUP(B1754,'RES TECH'!M:M,'RES TECH'!L:L))</f>
        <v>RESHOULONewCWEUE</v>
      </c>
      <c r="E1754">
        <f>IF(B1754="*","*",_xlfn.XLOOKUP(B1754,'RES TECH'!M:M,'RES TECH'!O:O))</f>
        <v>2020</v>
      </c>
      <c r="F1754" s="12">
        <f>IF(B1754="*","*",_xlfn.XLOOKUP(B1754,'RES TECH'!M:M,'RES TECH'!Y:Y))</f>
        <v>12</v>
      </c>
      <c r="G1754" s="12">
        <f>IF(B1754="*","*",_xlfn.XLOOKUP(B1754,'RES TECH'!M:M,'RES TECH'!V:V))</f>
        <v>1.75</v>
      </c>
      <c r="H1754">
        <f>IF(B1754="*","*",_xlfn.XLOOKUP(B1754,'RES TECH'!M:M,'RES TECH'!AA:AA))</f>
        <v>1</v>
      </c>
      <c r="I1754" s="12">
        <f>IF(B1754="*","*",_xlfn.XLOOKUP(B1754,'RES TECH'!M:M,'RES TECH'!Z:Z))</f>
        <v>0.02</v>
      </c>
      <c r="J1754" s="12">
        <f>IF(B1754="*","*",_xlfn.XLOOKUP(B1754,'RES TECH'!M:M,'RES TECH'!S:S))</f>
        <v>165.12340604810879</v>
      </c>
      <c r="K1754" s="12">
        <f t="shared" si="54"/>
        <v>8.2561703024054403</v>
      </c>
      <c r="L1754" s="12">
        <f t="shared" si="55"/>
        <v>0.41280851512027206</v>
      </c>
      <c r="M1754">
        <f>IF(B1754="*","*",IF(_xlfn.XLOOKUP(B1754,'RES TECH'!$M:$M,'RES TECH'!$C:$C)="Low Income",IF(G1754&gt;1,IF(G1754&gt;3,0.3,0.24),0.12),IF(_xlfn.XLOOKUP(B1754,'RES TECH'!$M:$M,'RES TECH'!$C:$C)="Lower-middle Income",IF(G1754&gt;1,IF(G1754&gt;3,0.23,0.18),0.09),IF(_xlfn.XLOOKUP(B1754,'RES TECH'!$M:$M,'RES TECH'!$C:$C)="Upper-middle Income",IF(G1754&gt;1,IF(G1754&gt;3,0.15,0.12),0.06),IF(_xlfn.XLOOKUP(B1754,'RES TECH'!$M:$M,'RES TECH'!$C:$C)="High Income",IF(G1754&gt;1,IF(G1754&gt;3,0.08,0.06),0.03))))))</f>
        <v>0.24</v>
      </c>
    </row>
    <row r="1755" spans="2:13" x14ac:dyDescent="0.25">
      <c r="B1755" t="str">
        <f>IF('RES TECH'!N1751=1,'RES TECH'!M1751,"*")</f>
        <v>RESHOULONewCWF2ELC30</v>
      </c>
      <c r="C1755" t="str">
        <f>IF(B1755="*","*",_xlfn.XLOOKUP(B1755,'RES TECH'!M:M,'RES TECH'!K:K))</f>
        <v>RESELC</v>
      </c>
      <c r="D1755" t="str">
        <f>IF(B1755="*","*",_xlfn.XLOOKUP(B1755,'RES TECH'!M:M,'RES TECH'!L:L))</f>
        <v>RESHOULONewCWEUE</v>
      </c>
      <c r="E1755">
        <f>IF(B1755="*","*",_xlfn.XLOOKUP(B1755,'RES TECH'!M:M,'RES TECH'!O:O))</f>
        <v>2030</v>
      </c>
      <c r="F1755" s="12">
        <f>IF(B1755="*","*",_xlfn.XLOOKUP(B1755,'RES TECH'!M:M,'RES TECH'!Y:Y))</f>
        <v>12</v>
      </c>
      <c r="G1755" s="12">
        <f>IF(B1755="*","*",_xlfn.XLOOKUP(B1755,'RES TECH'!M:M,'RES TECH'!V:V))</f>
        <v>1.416666666666667</v>
      </c>
      <c r="H1755">
        <f>IF(B1755="*","*",_xlfn.XLOOKUP(B1755,'RES TECH'!M:M,'RES TECH'!AA:AA))</f>
        <v>1</v>
      </c>
      <c r="I1755" s="12">
        <f>IF(B1755="*","*",_xlfn.XLOOKUP(B1755,'RES TECH'!M:M,'RES TECH'!Z:Z))</f>
        <v>0.02</v>
      </c>
      <c r="J1755" s="12">
        <f>IF(B1755="*","*",_xlfn.XLOOKUP(B1755,'RES TECH'!M:M,'RES TECH'!S:S))</f>
        <v>173.37957635051421</v>
      </c>
      <c r="K1755" s="12">
        <f t="shared" si="54"/>
        <v>8.6689788175257103</v>
      </c>
      <c r="L1755" s="12">
        <f t="shared" si="55"/>
        <v>0.43344894087628555</v>
      </c>
      <c r="M1755">
        <f>IF(B1755="*","*",IF(_xlfn.XLOOKUP(B1755,'RES TECH'!$M:$M,'RES TECH'!$C:$C)="Low Income",IF(G1755&gt;1,IF(G1755&gt;3,0.3,0.24),0.12),IF(_xlfn.XLOOKUP(B1755,'RES TECH'!$M:$M,'RES TECH'!$C:$C)="Lower-middle Income",IF(G1755&gt;1,IF(G1755&gt;3,0.23,0.18),0.09),IF(_xlfn.XLOOKUP(B1755,'RES TECH'!$M:$M,'RES TECH'!$C:$C)="Upper-middle Income",IF(G1755&gt;1,IF(G1755&gt;3,0.15,0.12),0.06),IF(_xlfn.XLOOKUP(B1755,'RES TECH'!$M:$M,'RES TECH'!$C:$C)="High Income",IF(G1755&gt;1,IF(G1755&gt;3,0.08,0.06),0.03))))))</f>
        <v>0.24</v>
      </c>
    </row>
    <row r="1756" spans="2:13" x14ac:dyDescent="0.25">
      <c r="B1756" t="str">
        <f>IF('RES TECH'!N1752=1,'RES TECH'!M1752,"*")</f>
        <v>RESHOULONewCWF3ELC20</v>
      </c>
      <c r="C1756" t="str">
        <f>IF(B1756="*","*",_xlfn.XLOOKUP(B1756,'RES TECH'!M:M,'RES TECH'!K:K))</f>
        <v>RESELC</v>
      </c>
      <c r="D1756" t="str">
        <f>IF(B1756="*","*",_xlfn.XLOOKUP(B1756,'RES TECH'!M:M,'RES TECH'!L:L))</f>
        <v>RESHOULONewCWEUE</v>
      </c>
      <c r="E1756">
        <f>IF(B1756="*","*",_xlfn.XLOOKUP(B1756,'RES TECH'!M:M,'RES TECH'!O:O))</f>
        <v>2020</v>
      </c>
      <c r="F1756" s="12">
        <f>IF(B1756="*","*",_xlfn.XLOOKUP(B1756,'RES TECH'!M:M,'RES TECH'!Y:Y))</f>
        <v>12</v>
      </c>
      <c r="G1756" s="12">
        <f>IF(B1756="*","*",_xlfn.XLOOKUP(B1756,'RES TECH'!M:M,'RES TECH'!V:V))</f>
        <v>2.416666666666667</v>
      </c>
      <c r="H1756">
        <f>IF(B1756="*","*",_xlfn.XLOOKUP(B1756,'RES TECH'!M:M,'RES TECH'!AA:AA))</f>
        <v>1</v>
      </c>
      <c r="I1756" s="12">
        <f>IF(B1756="*","*",_xlfn.XLOOKUP(B1756,'RES TECH'!M:M,'RES TECH'!Z:Z))</f>
        <v>0.02</v>
      </c>
      <c r="J1756" s="12">
        <f>IF(B1756="*","*",_xlfn.XLOOKUP(B1756,'RES TECH'!M:M,'RES TECH'!S:S))</f>
        <v>156.86723574570331</v>
      </c>
      <c r="K1756" s="12">
        <f t="shared" si="54"/>
        <v>7.8433617872851658</v>
      </c>
      <c r="L1756" s="12">
        <f t="shared" si="55"/>
        <v>0.39216808936425829</v>
      </c>
      <c r="M1756">
        <f>IF(B1756="*","*",IF(_xlfn.XLOOKUP(B1756,'RES TECH'!$M:$M,'RES TECH'!$C:$C)="Low Income",IF(G1756&gt;1,IF(G1756&gt;3,0.3,0.24),0.12),IF(_xlfn.XLOOKUP(B1756,'RES TECH'!$M:$M,'RES TECH'!$C:$C)="Lower-middle Income",IF(G1756&gt;1,IF(G1756&gt;3,0.23,0.18),0.09),IF(_xlfn.XLOOKUP(B1756,'RES TECH'!$M:$M,'RES TECH'!$C:$C)="Upper-middle Income",IF(G1756&gt;1,IF(G1756&gt;3,0.15,0.12),0.06),IF(_xlfn.XLOOKUP(B1756,'RES TECH'!$M:$M,'RES TECH'!$C:$C)="High Income",IF(G1756&gt;1,IF(G1756&gt;3,0.08,0.06),0.03))))))</f>
        <v>0.24</v>
      </c>
    </row>
    <row r="1757" spans="2:13" x14ac:dyDescent="0.25">
      <c r="B1757" t="str">
        <f>IF('RES TECH'!N1753=1,'RES TECH'!M1753,"*")</f>
        <v>*</v>
      </c>
      <c r="C1757" t="str">
        <f>IF(B1757="*","*",_xlfn.XLOOKUP(B1757,'RES TECH'!M:M,'RES TECH'!K:K))</f>
        <v>*</v>
      </c>
      <c r="D1757" t="str">
        <f>IF(B1757="*","*",_xlfn.XLOOKUP(B1757,'RES TECH'!M:M,'RES TECH'!L:L))</f>
        <v>*</v>
      </c>
      <c r="E1757" t="str">
        <f>IF(B1757="*","*",_xlfn.XLOOKUP(B1757,'RES TECH'!M:M,'RES TECH'!O:O))</f>
        <v>*</v>
      </c>
      <c r="F1757" s="12" t="str">
        <f>IF(B1757="*","*",_xlfn.XLOOKUP(B1757,'RES TECH'!M:M,'RES TECH'!Y:Y))</f>
        <v>*</v>
      </c>
      <c r="G1757" s="12" t="str">
        <f>IF(B1757="*","*",_xlfn.XLOOKUP(B1757,'RES TECH'!M:M,'RES TECH'!V:V))</f>
        <v>*</v>
      </c>
      <c r="H1757" t="str">
        <f>IF(B1757="*","*",_xlfn.XLOOKUP(B1757,'RES TECH'!M:M,'RES TECH'!AA:AA))</f>
        <v>*</v>
      </c>
      <c r="I1757" s="12" t="str">
        <f>IF(B1757="*","*",_xlfn.XLOOKUP(B1757,'RES TECH'!M:M,'RES TECH'!Z:Z))</f>
        <v>*</v>
      </c>
      <c r="J1757" s="12" t="str">
        <f>IF(B1757="*","*",_xlfn.XLOOKUP(B1757,'RES TECH'!M:M,'RES TECH'!S:S))</f>
        <v>*</v>
      </c>
      <c r="K1757" s="12" t="str">
        <f t="shared" si="54"/>
        <v>*</v>
      </c>
      <c r="L1757" s="12" t="str">
        <f t="shared" si="55"/>
        <v>*</v>
      </c>
      <c r="M1757" t="str">
        <f>IF(B1757="*","*",IF(_xlfn.XLOOKUP(B1757,'RES TECH'!$M:$M,'RES TECH'!$C:$C)="Low Income",IF(G1757&gt;1,IF(G1757&gt;3,0.3,0.24),0.12),IF(_xlfn.XLOOKUP(B1757,'RES TECH'!$M:$M,'RES TECH'!$C:$C)="Lower-middle Income",IF(G1757&gt;1,IF(G1757&gt;3,0.23,0.18),0.09),IF(_xlfn.XLOOKUP(B1757,'RES TECH'!$M:$M,'RES TECH'!$C:$C)="Upper-middle Income",IF(G1757&gt;1,IF(G1757&gt;3,0.15,0.12),0.06),IF(_xlfn.XLOOKUP(B1757,'RES TECH'!$M:$M,'RES TECH'!$C:$C)="High Income",IF(G1757&gt;1,IF(G1757&gt;3,0.08,0.06),0.03))))))</f>
        <v>*</v>
      </c>
    </row>
    <row r="1758" spans="2:13" x14ac:dyDescent="0.25">
      <c r="B1758" t="str">
        <f>IF('RES TECH'!N1754=1,'RES TECH'!M1754,"*")</f>
        <v>RESHOULONewCWF4ELC20</v>
      </c>
      <c r="C1758" t="str">
        <f>IF(B1758="*","*",_xlfn.XLOOKUP(B1758,'RES TECH'!M:M,'RES TECH'!K:K))</f>
        <v>RESELC</v>
      </c>
      <c r="D1758" t="str">
        <f>IF(B1758="*","*",_xlfn.XLOOKUP(B1758,'RES TECH'!M:M,'RES TECH'!L:L))</f>
        <v>RESHOULONewCWEUE</v>
      </c>
      <c r="E1758">
        <f>IF(B1758="*","*",_xlfn.XLOOKUP(B1758,'RES TECH'!M:M,'RES TECH'!O:O))</f>
        <v>2020</v>
      </c>
      <c r="F1758" s="12">
        <f>IF(B1758="*","*",_xlfn.XLOOKUP(B1758,'RES TECH'!M:M,'RES TECH'!Y:Y))</f>
        <v>12</v>
      </c>
      <c r="G1758" s="12">
        <f>IF(B1758="*","*",_xlfn.XLOOKUP(B1758,'RES TECH'!M:M,'RES TECH'!V:V))</f>
        <v>1.416666666666667</v>
      </c>
      <c r="H1758">
        <f>IF(B1758="*","*",_xlfn.XLOOKUP(B1758,'RES TECH'!M:M,'RES TECH'!AA:AA))</f>
        <v>1</v>
      </c>
      <c r="I1758" s="12">
        <f>IF(B1758="*","*",_xlfn.XLOOKUP(B1758,'RES TECH'!M:M,'RES TECH'!Z:Z))</f>
        <v>0.02</v>
      </c>
      <c r="J1758" s="12">
        <f>IF(B1758="*","*",_xlfn.XLOOKUP(B1758,'RES TECH'!M:M,'RES TECH'!S:S))</f>
        <v>173.37957635051421</v>
      </c>
      <c r="K1758" s="12">
        <f t="shared" si="54"/>
        <v>8.6689788175257103</v>
      </c>
      <c r="L1758" s="12">
        <f t="shared" si="55"/>
        <v>0.43344894087628555</v>
      </c>
      <c r="M1758">
        <f>IF(B1758="*","*",IF(_xlfn.XLOOKUP(B1758,'RES TECH'!$M:$M,'RES TECH'!$C:$C)="Low Income",IF(G1758&gt;1,IF(G1758&gt;3,0.3,0.24),0.12),IF(_xlfn.XLOOKUP(B1758,'RES TECH'!$M:$M,'RES TECH'!$C:$C)="Lower-middle Income",IF(G1758&gt;1,IF(G1758&gt;3,0.23,0.18),0.09),IF(_xlfn.XLOOKUP(B1758,'RES TECH'!$M:$M,'RES TECH'!$C:$C)="Upper-middle Income",IF(G1758&gt;1,IF(G1758&gt;3,0.15,0.12),0.06),IF(_xlfn.XLOOKUP(B1758,'RES TECH'!$M:$M,'RES TECH'!$C:$C)="High Income",IF(G1758&gt;1,IF(G1758&gt;3,0.08,0.06),0.03))))))</f>
        <v>0.24</v>
      </c>
    </row>
    <row r="1759" spans="2:13" x14ac:dyDescent="0.25">
      <c r="B1759" t="str">
        <f>IF('RES TECH'!N1755=1,'RES TECH'!M1755,"*")</f>
        <v>RESHOULONewCD1NGA20</v>
      </c>
      <c r="C1759" t="str">
        <f>IF(B1759="*","*",_xlfn.XLOOKUP(B1759,'RES TECH'!M:M,'RES TECH'!K:K))</f>
        <v>RESNGA</v>
      </c>
      <c r="D1759" t="str">
        <f>IF(B1759="*","*",_xlfn.XLOOKUP(B1759,'RES TECH'!M:M,'RES TECH'!L:L))</f>
        <v>RESHOULONewCDEUE</v>
      </c>
      <c r="E1759">
        <f>IF(B1759="*","*",_xlfn.XLOOKUP(B1759,'RES TECH'!M:M,'RES TECH'!O:O))</f>
        <v>2020</v>
      </c>
      <c r="F1759" s="12">
        <f>IF(B1759="*","*",_xlfn.XLOOKUP(B1759,'RES TECH'!M:M,'RES TECH'!Y:Y))</f>
        <v>14</v>
      </c>
      <c r="G1759" s="12">
        <f>IF(B1759="*","*",_xlfn.XLOOKUP(B1759,'RES TECH'!M:M,'RES TECH'!V:V))</f>
        <v>1</v>
      </c>
      <c r="H1759">
        <f>IF(B1759="*","*",_xlfn.XLOOKUP(B1759,'RES TECH'!M:M,'RES TECH'!AA:AA))</f>
        <v>1</v>
      </c>
      <c r="I1759" s="12">
        <f>IF(B1759="*","*",_xlfn.XLOOKUP(B1759,'RES TECH'!M:M,'RES TECH'!Z:Z))</f>
        <v>0.02</v>
      </c>
      <c r="J1759" s="12">
        <f>IF(B1759="*","*",_xlfn.XLOOKUP(B1759,'RES TECH'!M:M,'RES TECH'!S:S))</f>
        <v>10.54873985162477</v>
      </c>
      <c r="K1759" s="12">
        <f t="shared" si="54"/>
        <v>0.52743699258123855</v>
      </c>
      <c r="L1759" s="12">
        <f t="shared" si="55"/>
        <v>2.637184962906193E-2</v>
      </c>
      <c r="M1759">
        <f>IF(B1759="*","*",IF(_xlfn.XLOOKUP(B1759,'RES TECH'!$M:$M,'RES TECH'!$C:$C)="Low Income",IF(G1759&gt;1,IF(G1759&gt;3,0.3,0.24),0.12),IF(_xlfn.XLOOKUP(B1759,'RES TECH'!$M:$M,'RES TECH'!$C:$C)="Lower-middle Income",IF(G1759&gt;1,IF(G1759&gt;3,0.23,0.18),0.09),IF(_xlfn.XLOOKUP(B1759,'RES TECH'!$M:$M,'RES TECH'!$C:$C)="Upper-middle Income",IF(G1759&gt;1,IF(G1759&gt;3,0.15,0.12),0.06),IF(_xlfn.XLOOKUP(B1759,'RES TECH'!$M:$M,'RES TECH'!$C:$C)="High Income",IF(G1759&gt;1,IF(G1759&gt;3,0.08,0.06),0.03))))))</f>
        <v>0.12</v>
      </c>
    </row>
    <row r="1760" spans="2:13" x14ac:dyDescent="0.25">
      <c r="B1760" t="str">
        <f>IF('RES TECH'!N1756=1,'RES TECH'!M1756,"*")</f>
        <v>RESHOULONewCD2NGA20</v>
      </c>
      <c r="C1760" t="str">
        <f>IF(B1760="*","*",_xlfn.XLOOKUP(B1760,'RES TECH'!M:M,'RES TECH'!K:K))</f>
        <v>RESNGA</v>
      </c>
      <c r="D1760" t="str">
        <f>IF(B1760="*","*",_xlfn.XLOOKUP(B1760,'RES TECH'!M:M,'RES TECH'!L:L))</f>
        <v>RESHOULONewCDEUE</v>
      </c>
      <c r="E1760">
        <f>IF(B1760="*","*",_xlfn.XLOOKUP(B1760,'RES TECH'!M:M,'RES TECH'!O:O))</f>
        <v>2020</v>
      </c>
      <c r="F1760" s="12">
        <f>IF(B1760="*","*",_xlfn.XLOOKUP(B1760,'RES TECH'!M:M,'RES TECH'!Y:Y))</f>
        <v>14</v>
      </c>
      <c r="G1760" s="12">
        <f>IF(B1760="*","*",_xlfn.XLOOKUP(B1760,'RES TECH'!M:M,'RES TECH'!V:V))</f>
        <v>1.0060606060606061</v>
      </c>
      <c r="H1760">
        <f>IF(B1760="*","*",_xlfn.XLOOKUP(B1760,'RES TECH'!M:M,'RES TECH'!AA:AA))</f>
        <v>1</v>
      </c>
      <c r="I1760" s="12">
        <f>IF(B1760="*","*",_xlfn.XLOOKUP(B1760,'RES TECH'!M:M,'RES TECH'!Z:Z))</f>
        <v>0.02</v>
      </c>
      <c r="J1760" s="12">
        <f>IF(B1760="*","*",_xlfn.XLOOKUP(B1760,'RES TECH'!M:M,'RES TECH'!S:S))</f>
        <v>10.711028157034381</v>
      </c>
      <c r="K1760" s="12">
        <f t="shared" si="54"/>
        <v>0.53555140785171906</v>
      </c>
      <c r="L1760" s="12">
        <f t="shared" si="55"/>
        <v>2.6777570392585954E-2</v>
      </c>
      <c r="M1760">
        <f>IF(B1760="*","*",IF(_xlfn.XLOOKUP(B1760,'RES TECH'!$M:$M,'RES TECH'!$C:$C)="Low Income",IF(G1760&gt;1,IF(G1760&gt;3,0.3,0.24),0.12),IF(_xlfn.XLOOKUP(B1760,'RES TECH'!$M:$M,'RES TECH'!$C:$C)="Lower-middle Income",IF(G1760&gt;1,IF(G1760&gt;3,0.23,0.18),0.09),IF(_xlfn.XLOOKUP(B1760,'RES TECH'!$M:$M,'RES TECH'!$C:$C)="Upper-middle Income",IF(G1760&gt;1,IF(G1760&gt;3,0.15,0.12),0.06),IF(_xlfn.XLOOKUP(B1760,'RES TECH'!$M:$M,'RES TECH'!$C:$C)="High Income",IF(G1760&gt;1,IF(G1760&gt;3,0.08,0.06),0.03))))))</f>
        <v>0.24</v>
      </c>
    </row>
    <row r="1761" spans="2:13" x14ac:dyDescent="0.25">
      <c r="B1761" t="str">
        <f>IF('RES TECH'!N1757=1,'RES TECH'!M1757,"*")</f>
        <v>RESHOULONewCD3NGA20</v>
      </c>
      <c r="C1761" t="str">
        <f>IF(B1761="*","*",_xlfn.XLOOKUP(B1761,'RES TECH'!M:M,'RES TECH'!K:K))</f>
        <v>RESNGA</v>
      </c>
      <c r="D1761" t="str">
        <f>IF(B1761="*","*",_xlfn.XLOOKUP(B1761,'RES TECH'!M:M,'RES TECH'!L:L))</f>
        <v>RESHOULONewCDEUE</v>
      </c>
      <c r="E1761">
        <f>IF(B1761="*","*",_xlfn.XLOOKUP(B1761,'RES TECH'!M:M,'RES TECH'!O:O))</f>
        <v>2020</v>
      </c>
      <c r="F1761" s="12">
        <f>IF(B1761="*","*",_xlfn.XLOOKUP(B1761,'RES TECH'!M:M,'RES TECH'!Y:Y))</f>
        <v>14</v>
      </c>
      <c r="G1761" s="12">
        <f>IF(B1761="*","*",_xlfn.XLOOKUP(B1761,'RES TECH'!M:M,'RES TECH'!V:V))</f>
        <v>1.0545454545454549</v>
      </c>
      <c r="H1761">
        <f>IF(B1761="*","*",_xlfn.XLOOKUP(B1761,'RES TECH'!M:M,'RES TECH'!AA:AA))</f>
        <v>1</v>
      </c>
      <c r="I1761" s="12">
        <f>IF(B1761="*","*",_xlfn.XLOOKUP(B1761,'RES TECH'!M:M,'RES TECH'!Z:Z))</f>
        <v>0.02</v>
      </c>
      <c r="J1761" s="12">
        <f>IF(B1761="*","*",_xlfn.XLOOKUP(B1761,'RES TECH'!M:M,'RES TECH'!S:S))</f>
        <v>11.227222285084229</v>
      </c>
      <c r="K1761" s="12">
        <f t="shared" si="54"/>
        <v>0.56136111425421154</v>
      </c>
      <c r="L1761" s="12">
        <f t="shared" si="55"/>
        <v>2.806805571271058E-2</v>
      </c>
      <c r="M1761">
        <f>IF(B1761="*","*",IF(_xlfn.XLOOKUP(B1761,'RES TECH'!$M:$M,'RES TECH'!$C:$C)="Low Income",IF(G1761&gt;1,IF(G1761&gt;3,0.3,0.24),0.12),IF(_xlfn.XLOOKUP(B1761,'RES TECH'!$M:$M,'RES TECH'!$C:$C)="Lower-middle Income",IF(G1761&gt;1,IF(G1761&gt;3,0.23,0.18),0.09),IF(_xlfn.XLOOKUP(B1761,'RES TECH'!$M:$M,'RES TECH'!$C:$C)="Upper-middle Income",IF(G1761&gt;1,IF(G1761&gt;3,0.15,0.12),0.06),IF(_xlfn.XLOOKUP(B1761,'RES TECH'!$M:$M,'RES TECH'!$C:$C)="High Income",IF(G1761&gt;1,IF(G1761&gt;3,0.08,0.06),0.03))))))</f>
        <v>0.24</v>
      </c>
    </row>
    <row r="1762" spans="2:13" x14ac:dyDescent="0.25">
      <c r="B1762" t="str">
        <f>IF('RES TECH'!N1758=1,'RES TECH'!M1758,"*")</f>
        <v>RESHOULONewCD4NGA20</v>
      </c>
      <c r="C1762" t="str">
        <f>IF(B1762="*","*",_xlfn.XLOOKUP(B1762,'RES TECH'!M:M,'RES TECH'!K:K))</f>
        <v>RESNGA</v>
      </c>
      <c r="D1762" t="str">
        <f>IF(B1762="*","*",_xlfn.XLOOKUP(B1762,'RES TECH'!M:M,'RES TECH'!L:L))</f>
        <v>RESHOULONewCDEUE</v>
      </c>
      <c r="E1762">
        <f>IF(B1762="*","*",_xlfn.XLOOKUP(B1762,'RES TECH'!M:M,'RES TECH'!O:O))</f>
        <v>2020</v>
      </c>
      <c r="F1762" s="12">
        <f>IF(B1762="*","*",_xlfn.XLOOKUP(B1762,'RES TECH'!M:M,'RES TECH'!Y:Y))</f>
        <v>14</v>
      </c>
      <c r="G1762" s="12">
        <f>IF(B1762="*","*",_xlfn.XLOOKUP(B1762,'RES TECH'!M:M,'RES TECH'!V:V))</f>
        <v>1.0575757575757581</v>
      </c>
      <c r="H1762">
        <f>IF(B1762="*","*",_xlfn.XLOOKUP(B1762,'RES TECH'!M:M,'RES TECH'!AA:AA))</f>
        <v>1</v>
      </c>
      <c r="I1762" s="12">
        <f>IF(B1762="*","*",_xlfn.XLOOKUP(B1762,'RES TECH'!M:M,'RES TECH'!Z:Z))</f>
        <v>0.02</v>
      </c>
      <c r="J1762" s="12">
        <f>IF(B1762="*","*",_xlfn.XLOOKUP(B1762,'RES TECH'!M:M,'RES TECH'!S:S))</f>
        <v>12.496199516540109</v>
      </c>
      <c r="K1762" s="12">
        <f t="shared" si="54"/>
        <v>0.62480997582700548</v>
      </c>
      <c r="L1762" s="12">
        <f t="shared" si="55"/>
        <v>3.1240498791350275E-2</v>
      </c>
      <c r="M1762">
        <f>IF(B1762="*","*",IF(_xlfn.XLOOKUP(B1762,'RES TECH'!$M:$M,'RES TECH'!$C:$C)="Low Income",IF(G1762&gt;1,IF(G1762&gt;3,0.3,0.24),0.12),IF(_xlfn.XLOOKUP(B1762,'RES TECH'!$M:$M,'RES TECH'!$C:$C)="Lower-middle Income",IF(G1762&gt;1,IF(G1762&gt;3,0.23,0.18),0.09),IF(_xlfn.XLOOKUP(B1762,'RES TECH'!$M:$M,'RES TECH'!$C:$C)="Upper-middle Income",IF(G1762&gt;1,IF(G1762&gt;3,0.15,0.12),0.06),IF(_xlfn.XLOOKUP(B1762,'RES TECH'!$M:$M,'RES TECH'!$C:$C)="High Income",IF(G1762&gt;1,IF(G1762&gt;3,0.08,0.06),0.03))))))</f>
        <v>0.24</v>
      </c>
    </row>
    <row r="1763" spans="2:13" x14ac:dyDescent="0.25">
      <c r="B1763" t="str">
        <f>IF('RES TECH'!N1759=1,'RES TECH'!M1759,"*")</f>
        <v>RESHOULONewCD4NGA30</v>
      </c>
      <c r="C1763" t="str">
        <f>IF(B1763="*","*",_xlfn.XLOOKUP(B1763,'RES TECH'!M:M,'RES TECH'!K:K))</f>
        <v>RESNGA</v>
      </c>
      <c r="D1763" t="str">
        <f>IF(B1763="*","*",_xlfn.XLOOKUP(B1763,'RES TECH'!M:M,'RES TECH'!L:L))</f>
        <v>RESHOULONewCDEUE</v>
      </c>
      <c r="E1763">
        <f>IF(B1763="*","*",_xlfn.XLOOKUP(B1763,'RES TECH'!M:M,'RES TECH'!O:O))</f>
        <v>2030</v>
      </c>
      <c r="F1763" s="12">
        <f>IF(B1763="*","*",_xlfn.XLOOKUP(B1763,'RES TECH'!M:M,'RES TECH'!Y:Y))</f>
        <v>14</v>
      </c>
      <c r="G1763" s="12">
        <f>IF(B1763="*","*",_xlfn.XLOOKUP(B1763,'RES TECH'!M:M,'RES TECH'!V:V))</f>
        <v>1.093939393939394</v>
      </c>
      <c r="H1763">
        <f>IF(B1763="*","*",_xlfn.XLOOKUP(B1763,'RES TECH'!M:M,'RES TECH'!AA:AA))</f>
        <v>1</v>
      </c>
      <c r="I1763" s="12">
        <f>IF(B1763="*","*",_xlfn.XLOOKUP(B1763,'RES TECH'!M:M,'RES TECH'!Z:Z))</f>
        <v>0.02</v>
      </c>
      <c r="J1763" s="12">
        <f>IF(B1763="*","*",_xlfn.XLOOKUP(B1763,'RES TECH'!M:M,'RES TECH'!S:S))</f>
        <v>13.145352738178561</v>
      </c>
      <c r="K1763" s="12">
        <f t="shared" si="54"/>
        <v>0.65726763690892809</v>
      </c>
      <c r="L1763" s="12">
        <f t="shared" si="55"/>
        <v>3.2863381845446404E-2</v>
      </c>
      <c r="M1763">
        <f>IF(B1763="*","*",IF(_xlfn.XLOOKUP(B1763,'RES TECH'!$M:$M,'RES TECH'!$C:$C)="Low Income",IF(G1763&gt;1,IF(G1763&gt;3,0.3,0.24),0.12),IF(_xlfn.XLOOKUP(B1763,'RES TECH'!$M:$M,'RES TECH'!$C:$C)="Lower-middle Income",IF(G1763&gt;1,IF(G1763&gt;3,0.23,0.18),0.09),IF(_xlfn.XLOOKUP(B1763,'RES TECH'!$M:$M,'RES TECH'!$C:$C)="Upper-middle Income",IF(G1763&gt;1,IF(G1763&gt;3,0.15,0.12),0.06),IF(_xlfn.XLOOKUP(B1763,'RES TECH'!$M:$M,'RES TECH'!$C:$C)="High Income",IF(G1763&gt;1,IF(G1763&gt;3,0.08,0.06),0.03))))))</f>
        <v>0.24</v>
      </c>
    </row>
    <row r="1764" spans="2:13" x14ac:dyDescent="0.25">
      <c r="B1764" t="str">
        <f>IF('RES TECH'!N1760=1,'RES TECH'!M1760,"*")</f>
        <v>RESHOULONewCD1ELC20</v>
      </c>
      <c r="C1764" t="str">
        <f>IF(B1764="*","*",_xlfn.XLOOKUP(B1764,'RES TECH'!M:M,'RES TECH'!K:K))</f>
        <v>RESELC</v>
      </c>
      <c r="D1764" t="str">
        <f>IF(B1764="*","*",_xlfn.XLOOKUP(B1764,'RES TECH'!M:M,'RES TECH'!L:L))</f>
        <v>RESHOULONewCDEUE</v>
      </c>
      <c r="E1764">
        <f>IF(B1764="*","*",_xlfn.XLOOKUP(B1764,'RES TECH'!M:M,'RES TECH'!O:O))</f>
        <v>2020</v>
      </c>
      <c r="F1764" s="12">
        <f>IF(B1764="*","*",_xlfn.XLOOKUP(B1764,'RES TECH'!M:M,'RES TECH'!Y:Y))</f>
        <v>14</v>
      </c>
      <c r="G1764" s="12">
        <f>IF(B1764="*","*",_xlfn.XLOOKUP(B1764,'RES TECH'!M:M,'RES TECH'!V:V))</f>
        <v>1.1303030303030299</v>
      </c>
      <c r="H1764">
        <f>IF(B1764="*","*",_xlfn.XLOOKUP(B1764,'RES TECH'!M:M,'RES TECH'!AA:AA))</f>
        <v>1</v>
      </c>
      <c r="I1764" s="12">
        <f>IF(B1764="*","*",_xlfn.XLOOKUP(B1764,'RES TECH'!M:M,'RES TECH'!Z:Z))</f>
        <v>0.02</v>
      </c>
      <c r="J1764" s="12">
        <f>IF(B1764="*","*",_xlfn.XLOOKUP(B1764,'RES TECH'!M:M,'RES TECH'!S:S))</f>
        <v>8.6012801867094257</v>
      </c>
      <c r="K1764" s="12">
        <f t="shared" si="54"/>
        <v>0.43006400933547129</v>
      </c>
      <c r="L1764" s="12">
        <f t="shared" si="55"/>
        <v>2.1503200466773564E-2</v>
      </c>
      <c r="M1764">
        <f>IF(B1764="*","*",IF(_xlfn.XLOOKUP(B1764,'RES TECH'!$M:$M,'RES TECH'!$C:$C)="Low Income",IF(G1764&gt;1,IF(G1764&gt;3,0.3,0.24),0.12),IF(_xlfn.XLOOKUP(B1764,'RES TECH'!$M:$M,'RES TECH'!$C:$C)="Lower-middle Income",IF(G1764&gt;1,IF(G1764&gt;3,0.23,0.18),0.09),IF(_xlfn.XLOOKUP(B1764,'RES TECH'!$M:$M,'RES TECH'!$C:$C)="Upper-middle Income",IF(G1764&gt;1,IF(G1764&gt;3,0.15,0.12),0.06),IF(_xlfn.XLOOKUP(B1764,'RES TECH'!$M:$M,'RES TECH'!$C:$C)="High Income",IF(G1764&gt;1,IF(G1764&gt;3,0.08,0.06),0.03))))))</f>
        <v>0.24</v>
      </c>
    </row>
    <row r="1765" spans="2:13" x14ac:dyDescent="0.25">
      <c r="B1765" t="str">
        <f>IF('RES TECH'!N1761=1,'RES TECH'!M1761,"*")</f>
        <v>RESHOULONewCD2ELC20</v>
      </c>
      <c r="C1765" t="str">
        <f>IF(B1765="*","*",_xlfn.XLOOKUP(B1765,'RES TECH'!M:M,'RES TECH'!K:K))</f>
        <v>RESELC</v>
      </c>
      <c r="D1765" t="str">
        <f>IF(B1765="*","*",_xlfn.XLOOKUP(B1765,'RES TECH'!M:M,'RES TECH'!L:L))</f>
        <v>RESHOULONewCDEUE</v>
      </c>
      <c r="E1765">
        <f>IF(B1765="*","*",_xlfn.XLOOKUP(B1765,'RES TECH'!M:M,'RES TECH'!O:O))</f>
        <v>2020</v>
      </c>
      <c r="F1765" s="12">
        <f>IF(B1765="*","*",_xlfn.XLOOKUP(B1765,'RES TECH'!M:M,'RES TECH'!Y:Y))</f>
        <v>14</v>
      </c>
      <c r="G1765" s="12">
        <f>IF(B1765="*","*",_xlfn.XLOOKUP(B1765,'RES TECH'!M:M,'RES TECH'!V:V))</f>
        <v>1.133333333333334</v>
      </c>
      <c r="H1765">
        <f>IF(B1765="*","*",_xlfn.XLOOKUP(B1765,'RES TECH'!M:M,'RES TECH'!AA:AA))</f>
        <v>1</v>
      </c>
      <c r="I1765" s="12">
        <f>IF(B1765="*","*",_xlfn.XLOOKUP(B1765,'RES TECH'!M:M,'RES TECH'!Z:Z))</f>
        <v>0.02</v>
      </c>
      <c r="J1765" s="12">
        <f>IF(B1765="*","*",_xlfn.XLOOKUP(B1765,'RES TECH'!M:M,'RES TECH'!S:S))</f>
        <v>8.7635684921190364</v>
      </c>
      <c r="K1765" s="12">
        <f t="shared" si="54"/>
        <v>0.43817842460595186</v>
      </c>
      <c r="L1765" s="12">
        <f t="shared" si="55"/>
        <v>2.1908921230297595E-2</v>
      </c>
      <c r="M1765">
        <f>IF(B1765="*","*",IF(_xlfn.XLOOKUP(B1765,'RES TECH'!$M:$M,'RES TECH'!$C:$C)="Low Income",IF(G1765&gt;1,IF(G1765&gt;3,0.3,0.24),0.12),IF(_xlfn.XLOOKUP(B1765,'RES TECH'!$M:$M,'RES TECH'!$C:$C)="Lower-middle Income",IF(G1765&gt;1,IF(G1765&gt;3,0.23,0.18),0.09),IF(_xlfn.XLOOKUP(B1765,'RES TECH'!$M:$M,'RES TECH'!$C:$C)="Upper-middle Income",IF(G1765&gt;1,IF(G1765&gt;3,0.15,0.12),0.06),IF(_xlfn.XLOOKUP(B1765,'RES TECH'!$M:$M,'RES TECH'!$C:$C)="High Income",IF(G1765&gt;1,IF(G1765&gt;3,0.08,0.06),0.03))))))</f>
        <v>0.24</v>
      </c>
    </row>
    <row r="1766" spans="2:13" x14ac:dyDescent="0.25">
      <c r="B1766" t="str">
        <f>IF('RES TECH'!N1762=1,'RES TECH'!M1762,"*")</f>
        <v>RESHOULONewCD3ELC20</v>
      </c>
      <c r="C1766" t="str">
        <f>IF(B1766="*","*",_xlfn.XLOOKUP(B1766,'RES TECH'!M:M,'RES TECH'!K:K))</f>
        <v>RESELC</v>
      </c>
      <c r="D1766" t="str">
        <f>IF(B1766="*","*",_xlfn.XLOOKUP(B1766,'RES TECH'!M:M,'RES TECH'!L:L))</f>
        <v>RESHOULONewCDEUE</v>
      </c>
      <c r="E1766">
        <f>IF(B1766="*","*",_xlfn.XLOOKUP(B1766,'RES TECH'!M:M,'RES TECH'!O:O))</f>
        <v>2020</v>
      </c>
      <c r="F1766" s="12">
        <f>IF(B1766="*","*",_xlfn.XLOOKUP(B1766,'RES TECH'!M:M,'RES TECH'!Y:Y))</f>
        <v>14</v>
      </c>
      <c r="G1766" s="12">
        <f>IF(B1766="*","*",_xlfn.XLOOKUP(B1766,'RES TECH'!M:M,'RES TECH'!V:V))</f>
        <v>1.1909090909090909</v>
      </c>
      <c r="H1766">
        <f>IF(B1766="*","*",_xlfn.XLOOKUP(B1766,'RES TECH'!M:M,'RES TECH'!AA:AA))</f>
        <v>1</v>
      </c>
      <c r="I1766" s="12">
        <f>IF(B1766="*","*",_xlfn.XLOOKUP(B1766,'RES TECH'!M:M,'RES TECH'!Z:Z))</f>
        <v>0.02</v>
      </c>
      <c r="J1766" s="12">
        <f>IF(B1766="*","*",_xlfn.XLOOKUP(B1766,'RES TECH'!M:M,'RES TECH'!S:S))</f>
        <v>9.2087765171197358</v>
      </c>
      <c r="K1766" s="12">
        <f t="shared" si="54"/>
        <v>0.46043882585598683</v>
      </c>
      <c r="L1766" s="12">
        <f t="shared" si="55"/>
        <v>2.3021941292799344E-2</v>
      </c>
      <c r="M1766">
        <f>IF(B1766="*","*",IF(_xlfn.XLOOKUP(B1766,'RES TECH'!$M:$M,'RES TECH'!$C:$C)="Low Income",IF(G1766&gt;1,IF(G1766&gt;3,0.3,0.24),0.12),IF(_xlfn.XLOOKUP(B1766,'RES TECH'!$M:$M,'RES TECH'!$C:$C)="Lower-middle Income",IF(G1766&gt;1,IF(G1766&gt;3,0.23,0.18),0.09),IF(_xlfn.XLOOKUP(B1766,'RES TECH'!$M:$M,'RES TECH'!$C:$C)="Upper-middle Income",IF(G1766&gt;1,IF(G1766&gt;3,0.15,0.12),0.06),IF(_xlfn.XLOOKUP(B1766,'RES TECH'!$M:$M,'RES TECH'!$C:$C)="High Income",IF(G1766&gt;1,IF(G1766&gt;3,0.08,0.06),0.03))))))</f>
        <v>0.24</v>
      </c>
    </row>
    <row r="1767" spans="2:13" x14ac:dyDescent="0.25">
      <c r="B1767" t="str">
        <f>IF('RES TECH'!N1763=1,'RES TECH'!M1763,"*")</f>
        <v>RESHOULONewCD4ELC20</v>
      </c>
      <c r="C1767" t="str">
        <f>IF(B1767="*","*",_xlfn.XLOOKUP(B1767,'RES TECH'!M:M,'RES TECH'!K:K))</f>
        <v>RESELC</v>
      </c>
      <c r="D1767" t="str">
        <f>IF(B1767="*","*",_xlfn.XLOOKUP(B1767,'RES TECH'!M:M,'RES TECH'!L:L))</f>
        <v>RESHOULONewCDEUE</v>
      </c>
      <c r="E1767">
        <f>IF(B1767="*","*",_xlfn.XLOOKUP(B1767,'RES TECH'!M:M,'RES TECH'!O:O))</f>
        <v>2020</v>
      </c>
      <c r="F1767" s="12">
        <f>IF(B1767="*","*",_xlfn.XLOOKUP(B1767,'RES TECH'!M:M,'RES TECH'!Y:Y))</f>
        <v>14</v>
      </c>
      <c r="G1767" s="12">
        <f>IF(B1767="*","*",_xlfn.XLOOKUP(B1767,'RES TECH'!M:M,'RES TECH'!V:V))</f>
        <v>1.363636363636364</v>
      </c>
      <c r="H1767">
        <f>IF(B1767="*","*",_xlfn.XLOOKUP(B1767,'RES TECH'!M:M,'RES TECH'!AA:AA))</f>
        <v>1</v>
      </c>
      <c r="I1767" s="12">
        <f>IF(B1767="*","*",_xlfn.XLOOKUP(B1767,'RES TECH'!M:M,'RES TECH'!Z:Z))</f>
        <v>0.02</v>
      </c>
      <c r="J1767" s="12">
        <f>IF(B1767="*","*",_xlfn.XLOOKUP(B1767,'RES TECH'!M:M,'RES TECH'!S:S))</f>
        <v>12.496199516540109</v>
      </c>
      <c r="K1767" s="12">
        <f t="shared" si="54"/>
        <v>0.62480997582700548</v>
      </c>
      <c r="L1767" s="12">
        <f t="shared" si="55"/>
        <v>3.1240498791350275E-2</v>
      </c>
      <c r="M1767">
        <f>IF(B1767="*","*",IF(_xlfn.XLOOKUP(B1767,'RES TECH'!$M:$M,'RES TECH'!$C:$C)="Low Income",IF(G1767&gt;1,IF(G1767&gt;3,0.3,0.24),0.12),IF(_xlfn.XLOOKUP(B1767,'RES TECH'!$M:$M,'RES TECH'!$C:$C)="Lower-middle Income",IF(G1767&gt;1,IF(G1767&gt;3,0.23,0.18),0.09),IF(_xlfn.XLOOKUP(B1767,'RES TECH'!$M:$M,'RES TECH'!$C:$C)="Upper-middle Income",IF(G1767&gt;1,IF(G1767&gt;3,0.15,0.12),0.06),IF(_xlfn.XLOOKUP(B1767,'RES TECH'!$M:$M,'RES TECH'!$C:$C)="High Income",IF(G1767&gt;1,IF(G1767&gt;3,0.08,0.06),0.03))))))</f>
        <v>0.24</v>
      </c>
    </row>
    <row r="1768" spans="2:13" x14ac:dyDescent="0.25">
      <c r="B1768" t="str">
        <f>IF('RES TECH'!N1764=1,'RES TECH'!M1764,"*")</f>
        <v>RESAPALMNewWH1NGA20</v>
      </c>
      <c r="C1768" t="str">
        <f>IF(B1768="*","*",_xlfn.XLOOKUP(B1768,'RES TECH'!M:M,'RES TECH'!K:K))</f>
        <v>RESNGA</v>
      </c>
      <c r="D1768" t="str">
        <f>IF(B1768="*","*",_xlfn.XLOOKUP(B1768,'RES TECH'!M:M,'RES TECH'!L:L))</f>
        <v>RESAPALMNewWHEUE</v>
      </c>
      <c r="E1768">
        <f>IF(B1768="*","*",_xlfn.XLOOKUP(B1768,'RES TECH'!M:M,'RES TECH'!O:O))</f>
        <v>2020</v>
      </c>
      <c r="F1768" s="12">
        <f>IF(B1768="*","*",_xlfn.XLOOKUP(B1768,'RES TECH'!M:M,'RES TECH'!Y:Y))</f>
        <v>14</v>
      </c>
      <c r="G1768" s="12">
        <f>IF(B1768="*","*",_xlfn.XLOOKUP(B1768,'RES TECH'!M:M,'RES TECH'!V:V))</f>
        <v>0.61014999999999997</v>
      </c>
      <c r="H1768">
        <f>IF(B1768="*","*",_xlfn.XLOOKUP(B1768,'RES TECH'!M:M,'RES TECH'!AA:AA))</f>
        <v>31.536000000000001</v>
      </c>
      <c r="I1768" s="12">
        <f>IF(B1768="*","*",_xlfn.XLOOKUP(B1768,'RES TECH'!M:M,'RES TECH'!Z:Z))</f>
        <v>0.24</v>
      </c>
      <c r="J1768" s="12">
        <f>IF(B1768="*","*",_xlfn.XLOOKUP(B1768,'RES TECH'!M:M,'RES TECH'!S:S))</f>
        <v>1452.183289130777</v>
      </c>
      <c r="K1768" s="12">
        <f t="shared" si="54"/>
        <v>72.609164456538849</v>
      </c>
      <c r="L1768" s="12">
        <f t="shared" si="55"/>
        <v>3.6304582228269426</v>
      </c>
      <c r="M1768">
        <f>IF(B1768="*","*",IF(_xlfn.XLOOKUP(B1768,'RES TECH'!$M:$M,'RES TECH'!$C:$C)="Low Income",IF(G1768&gt;1,IF(G1768&gt;3,0.3,0.24),0.12),IF(_xlfn.XLOOKUP(B1768,'RES TECH'!$M:$M,'RES TECH'!$C:$C)="Lower-middle Income",IF(G1768&gt;1,IF(G1768&gt;3,0.23,0.18),0.09),IF(_xlfn.XLOOKUP(B1768,'RES TECH'!$M:$M,'RES TECH'!$C:$C)="Upper-middle Income",IF(G1768&gt;1,IF(G1768&gt;3,0.15,0.12),0.06),IF(_xlfn.XLOOKUP(B1768,'RES TECH'!$M:$M,'RES TECH'!$C:$C)="High Income",IF(G1768&gt;1,IF(G1768&gt;3,0.08,0.06),0.03))))))</f>
        <v>0.09</v>
      </c>
    </row>
    <row r="1769" spans="2:13" x14ac:dyDescent="0.25">
      <c r="B1769" t="str">
        <f>IF('RES TECH'!N1765=1,'RES TECH'!M1765,"*")</f>
        <v>RESAPALMNewWH2NGA20</v>
      </c>
      <c r="C1769" t="str">
        <f>IF(B1769="*","*",_xlfn.XLOOKUP(B1769,'RES TECH'!M:M,'RES TECH'!K:K))</f>
        <v>RESNGA</v>
      </c>
      <c r="D1769" t="str">
        <f>IF(B1769="*","*",_xlfn.XLOOKUP(B1769,'RES TECH'!M:M,'RES TECH'!L:L))</f>
        <v>RESAPALMNewWHEUE</v>
      </c>
      <c r="E1769">
        <f>IF(B1769="*","*",_xlfn.XLOOKUP(B1769,'RES TECH'!M:M,'RES TECH'!O:O))</f>
        <v>2020</v>
      </c>
      <c r="F1769" s="12">
        <f>IF(B1769="*","*",_xlfn.XLOOKUP(B1769,'RES TECH'!M:M,'RES TECH'!Y:Y))</f>
        <v>14</v>
      </c>
      <c r="G1769" s="12">
        <f>IF(B1769="*","*",_xlfn.XLOOKUP(B1769,'RES TECH'!M:M,'RES TECH'!V:V))</f>
        <v>0.63</v>
      </c>
      <c r="H1769">
        <f>IF(B1769="*","*",_xlfn.XLOOKUP(B1769,'RES TECH'!M:M,'RES TECH'!AA:AA))</f>
        <v>31.536000000000001</v>
      </c>
      <c r="I1769" s="12">
        <f>IF(B1769="*","*",_xlfn.XLOOKUP(B1769,'RES TECH'!M:M,'RES TECH'!Z:Z))</f>
        <v>0.24</v>
      </c>
      <c r="J1769" s="12">
        <f>IF(B1769="*","*",_xlfn.XLOOKUP(B1769,'RES TECH'!M:M,'RES TECH'!S:S))</f>
        <v>1531.7549762064359</v>
      </c>
      <c r="K1769" s="12">
        <f t="shared" si="54"/>
        <v>76.587748810321798</v>
      </c>
      <c r="L1769" s="12">
        <f t="shared" si="55"/>
        <v>3.8293874405160899</v>
      </c>
      <c r="M1769">
        <f>IF(B1769="*","*",IF(_xlfn.XLOOKUP(B1769,'RES TECH'!$M:$M,'RES TECH'!$C:$C)="Low Income",IF(G1769&gt;1,IF(G1769&gt;3,0.3,0.24),0.12),IF(_xlfn.XLOOKUP(B1769,'RES TECH'!$M:$M,'RES TECH'!$C:$C)="Lower-middle Income",IF(G1769&gt;1,IF(G1769&gt;3,0.23,0.18),0.09),IF(_xlfn.XLOOKUP(B1769,'RES TECH'!$M:$M,'RES TECH'!$C:$C)="Upper-middle Income",IF(G1769&gt;1,IF(G1769&gt;3,0.15,0.12),0.06),IF(_xlfn.XLOOKUP(B1769,'RES TECH'!$M:$M,'RES TECH'!$C:$C)="High Income",IF(G1769&gt;1,IF(G1769&gt;3,0.08,0.06),0.03))))))</f>
        <v>0.09</v>
      </c>
    </row>
    <row r="1770" spans="2:13" x14ac:dyDescent="0.25">
      <c r="B1770" t="str">
        <f>IF('RES TECH'!N1766=1,'RES TECH'!M1766,"*")</f>
        <v>RESAPALMNewWH3NGA20</v>
      </c>
      <c r="C1770" t="str">
        <f>IF(B1770="*","*",_xlfn.XLOOKUP(B1770,'RES TECH'!M:M,'RES TECH'!K:K))</f>
        <v>RESNGA</v>
      </c>
      <c r="D1770" t="str">
        <f>IF(B1770="*","*",_xlfn.XLOOKUP(B1770,'RES TECH'!M:M,'RES TECH'!L:L))</f>
        <v>RESAPALMNewWHEUE</v>
      </c>
      <c r="E1770">
        <f>IF(B1770="*","*",_xlfn.XLOOKUP(B1770,'RES TECH'!M:M,'RES TECH'!O:O))</f>
        <v>2020</v>
      </c>
      <c r="F1770" s="12">
        <f>IF(B1770="*","*",_xlfn.XLOOKUP(B1770,'RES TECH'!M:M,'RES TECH'!Y:Y))</f>
        <v>14</v>
      </c>
      <c r="G1770" s="12">
        <f>IF(B1770="*","*",_xlfn.XLOOKUP(B1770,'RES TECH'!M:M,'RES TECH'!V:V))</f>
        <v>0.66</v>
      </c>
      <c r="H1770">
        <f>IF(B1770="*","*",_xlfn.XLOOKUP(B1770,'RES TECH'!M:M,'RES TECH'!AA:AA))</f>
        <v>31.536000000000001</v>
      </c>
      <c r="I1770" s="12">
        <f>IF(B1770="*","*",_xlfn.XLOOKUP(B1770,'RES TECH'!M:M,'RES TECH'!Z:Z))</f>
        <v>0.24</v>
      </c>
      <c r="J1770" s="12">
        <f>IF(B1770="*","*",_xlfn.XLOOKUP(B1770,'RES TECH'!M:M,'RES TECH'!S:S))</f>
        <v>1611.3266632820951</v>
      </c>
      <c r="K1770" s="12">
        <f t="shared" si="54"/>
        <v>80.566333164104762</v>
      </c>
      <c r="L1770" s="12">
        <f t="shared" si="55"/>
        <v>4.0283166582052381</v>
      </c>
      <c r="M1770">
        <f>IF(B1770="*","*",IF(_xlfn.XLOOKUP(B1770,'RES TECH'!$M:$M,'RES TECH'!$C:$C)="Low Income",IF(G1770&gt;1,IF(G1770&gt;3,0.3,0.24),0.12),IF(_xlfn.XLOOKUP(B1770,'RES TECH'!$M:$M,'RES TECH'!$C:$C)="Lower-middle Income",IF(G1770&gt;1,IF(G1770&gt;3,0.23,0.18),0.09),IF(_xlfn.XLOOKUP(B1770,'RES TECH'!$M:$M,'RES TECH'!$C:$C)="Upper-middle Income",IF(G1770&gt;1,IF(G1770&gt;3,0.15,0.12),0.06),IF(_xlfn.XLOOKUP(B1770,'RES TECH'!$M:$M,'RES TECH'!$C:$C)="High Income",IF(G1770&gt;1,IF(G1770&gt;3,0.08,0.06),0.03))))))</f>
        <v>0.09</v>
      </c>
    </row>
    <row r="1771" spans="2:13" x14ac:dyDescent="0.25">
      <c r="B1771" t="str">
        <f>IF('RES TECH'!N1767=1,'RES TECH'!M1767,"*")</f>
        <v>RESAPALMNewWH3NGA23</v>
      </c>
      <c r="C1771" t="str">
        <f>IF(B1771="*","*",_xlfn.XLOOKUP(B1771,'RES TECH'!M:M,'RES TECH'!K:K))</f>
        <v>RESNGA</v>
      </c>
      <c r="D1771" t="str">
        <f>IF(B1771="*","*",_xlfn.XLOOKUP(B1771,'RES TECH'!M:M,'RES TECH'!L:L))</f>
        <v>RESAPALMNewWHEUE</v>
      </c>
      <c r="E1771">
        <f>IF(B1771="*","*",_xlfn.XLOOKUP(B1771,'RES TECH'!M:M,'RES TECH'!O:O))</f>
        <v>2023</v>
      </c>
      <c r="F1771" s="12">
        <f>IF(B1771="*","*",_xlfn.XLOOKUP(B1771,'RES TECH'!M:M,'RES TECH'!Y:Y))</f>
        <v>14</v>
      </c>
      <c r="G1771" s="12">
        <f>IF(B1771="*","*",_xlfn.XLOOKUP(B1771,'RES TECH'!M:M,'RES TECH'!V:V))</f>
        <v>0.83499999999999996</v>
      </c>
      <c r="H1771">
        <f>IF(B1771="*","*",_xlfn.XLOOKUP(B1771,'RES TECH'!M:M,'RES TECH'!AA:AA))</f>
        <v>31.536000000000001</v>
      </c>
      <c r="I1771" s="12">
        <f>IF(B1771="*","*",_xlfn.XLOOKUP(B1771,'RES TECH'!M:M,'RES TECH'!Z:Z))</f>
        <v>0.24</v>
      </c>
      <c r="J1771" s="12">
        <f>IF(B1771="*","*",_xlfn.XLOOKUP(B1771,'RES TECH'!M:M,'RES TECH'!S:S))</f>
        <v>2522.3488028103579</v>
      </c>
      <c r="K1771" s="12">
        <f t="shared" si="54"/>
        <v>126.1174401405179</v>
      </c>
      <c r="L1771" s="12">
        <f t="shared" si="55"/>
        <v>6.3058720070258953</v>
      </c>
      <c r="M1771">
        <f>IF(B1771="*","*",IF(_xlfn.XLOOKUP(B1771,'RES TECH'!$M:$M,'RES TECH'!$C:$C)="Low Income",IF(G1771&gt;1,IF(G1771&gt;3,0.3,0.24),0.12),IF(_xlfn.XLOOKUP(B1771,'RES TECH'!$M:$M,'RES TECH'!$C:$C)="Lower-middle Income",IF(G1771&gt;1,IF(G1771&gt;3,0.23,0.18),0.09),IF(_xlfn.XLOOKUP(B1771,'RES TECH'!$M:$M,'RES TECH'!$C:$C)="Upper-middle Income",IF(G1771&gt;1,IF(G1771&gt;3,0.15,0.12),0.06),IF(_xlfn.XLOOKUP(B1771,'RES TECH'!$M:$M,'RES TECH'!$C:$C)="High Income",IF(G1771&gt;1,IF(G1771&gt;3,0.08,0.06),0.03))))))</f>
        <v>0.09</v>
      </c>
    </row>
    <row r="1772" spans="2:13" x14ac:dyDescent="0.25">
      <c r="B1772" t="str">
        <f>IF('RES TECH'!N1768=1,'RES TECH'!M1768,"*")</f>
        <v>*</v>
      </c>
      <c r="C1772" t="str">
        <f>IF(B1772="*","*",_xlfn.XLOOKUP(B1772,'RES TECH'!M:M,'RES TECH'!K:K))</f>
        <v>*</v>
      </c>
      <c r="D1772" t="str">
        <f>IF(B1772="*","*",_xlfn.XLOOKUP(B1772,'RES TECH'!M:M,'RES TECH'!L:L))</f>
        <v>*</v>
      </c>
      <c r="E1772" t="str">
        <f>IF(B1772="*","*",_xlfn.XLOOKUP(B1772,'RES TECH'!M:M,'RES TECH'!O:O))</f>
        <v>*</v>
      </c>
      <c r="F1772" s="12" t="str">
        <f>IF(B1772="*","*",_xlfn.XLOOKUP(B1772,'RES TECH'!M:M,'RES TECH'!Y:Y))</f>
        <v>*</v>
      </c>
      <c r="G1772" s="12" t="str">
        <f>IF(B1772="*","*",_xlfn.XLOOKUP(B1772,'RES TECH'!M:M,'RES TECH'!V:V))</f>
        <v>*</v>
      </c>
      <c r="H1772" t="str">
        <f>IF(B1772="*","*",_xlfn.XLOOKUP(B1772,'RES TECH'!M:M,'RES TECH'!AA:AA))</f>
        <v>*</v>
      </c>
      <c r="I1772" s="12" t="str">
        <f>IF(B1772="*","*",_xlfn.XLOOKUP(B1772,'RES TECH'!M:M,'RES TECH'!Z:Z))</f>
        <v>*</v>
      </c>
      <c r="J1772" s="12" t="str">
        <f>IF(B1772="*","*",_xlfn.XLOOKUP(B1772,'RES TECH'!M:M,'RES TECH'!S:S))</f>
        <v>*</v>
      </c>
      <c r="K1772" s="12" t="str">
        <f t="shared" si="54"/>
        <v>*</v>
      </c>
      <c r="L1772" s="12" t="str">
        <f t="shared" si="55"/>
        <v>*</v>
      </c>
      <c r="M1772" t="str">
        <f>IF(B1772="*","*",IF(_xlfn.XLOOKUP(B1772,'RES TECH'!$M:$M,'RES TECH'!$C:$C)="Low Income",IF(G1772&gt;1,IF(G1772&gt;3,0.3,0.24),0.12),IF(_xlfn.XLOOKUP(B1772,'RES TECH'!$M:$M,'RES TECH'!$C:$C)="Lower-middle Income",IF(G1772&gt;1,IF(G1772&gt;3,0.23,0.18),0.09),IF(_xlfn.XLOOKUP(B1772,'RES TECH'!$M:$M,'RES TECH'!$C:$C)="Upper-middle Income",IF(G1772&gt;1,IF(G1772&gt;3,0.15,0.12),0.06),IF(_xlfn.XLOOKUP(B1772,'RES TECH'!$M:$M,'RES TECH'!$C:$C)="High Income",IF(G1772&gt;1,IF(G1772&gt;3,0.08,0.06),0.03))))))</f>
        <v>*</v>
      </c>
    </row>
    <row r="1773" spans="2:13" x14ac:dyDescent="0.25">
      <c r="B1773" t="str">
        <f>IF('RES TECH'!N1769=1,'RES TECH'!M1769,"*")</f>
        <v>RESAPALMNewWH4NGA20</v>
      </c>
      <c r="C1773" t="str">
        <f>IF(B1773="*","*",_xlfn.XLOOKUP(B1773,'RES TECH'!M:M,'RES TECH'!K:K))</f>
        <v>RESNGA</v>
      </c>
      <c r="D1773" t="str">
        <f>IF(B1773="*","*",_xlfn.XLOOKUP(B1773,'RES TECH'!M:M,'RES TECH'!L:L))</f>
        <v>RESAPALMNewWHEUE</v>
      </c>
      <c r="E1773">
        <f>IF(B1773="*","*",_xlfn.XLOOKUP(B1773,'RES TECH'!M:M,'RES TECH'!O:O))</f>
        <v>2020</v>
      </c>
      <c r="F1773" s="12">
        <f>IF(B1773="*","*",_xlfn.XLOOKUP(B1773,'RES TECH'!M:M,'RES TECH'!Y:Y))</f>
        <v>14</v>
      </c>
      <c r="G1773" s="12">
        <f>IF(B1773="*","*",_xlfn.XLOOKUP(B1773,'RES TECH'!M:M,'RES TECH'!V:V))</f>
        <v>0.81</v>
      </c>
      <c r="H1773">
        <f>IF(B1773="*","*",_xlfn.XLOOKUP(B1773,'RES TECH'!M:M,'RES TECH'!AA:AA))</f>
        <v>31.536000000000001</v>
      </c>
      <c r="I1773" s="12">
        <f>IF(B1773="*","*",_xlfn.XLOOKUP(B1773,'RES TECH'!M:M,'RES TECH'!Z:Z))</f>
        <v>0.24</v>
      </c>
      <c r="J1773" s="12">
        <f>IF(B1773="*","*",_xlfn.XLOOKUP(B1773,'RES TECH'!M:M,'RES TECH'!S:S))</f>
        <v>2446.8293775765151</v>
      </c>
      <c r="K1773" s="12">
        <f t="shared" si="54"/>
        <v>122.34146887882576</v>
      </c>
      <c r="L1773" s="12">
        <f t="shared" si="55"/>
        <v>6.1170734439412886</v>
      </c>
      <c r="M1773">
        <f>IF(B1773="*","*",IF(_xlfn.XLOOKUP(B1773,'RES TECH'!$M:$M,'RES TECH'!$C:$C)="Low Income",IF(G1773&gt;1,IF(G1773&gt;3,0.3,0.24),0.12),IF(_xlfn.XLOOKUP(B1773,'RES TECH'!$M:$M,'RES TECH'!$C:$C)="Lower-middle Income",IF(G1773&gt;1,IF(G1773&gt;3,0.23,0.18),0.09),IF(_xlfn.XLOOKUP(B1773,'RES TECH'!$M:$M,'RES TECH'!$C:$C)="Upper-middle Income",IF(G1773&gt;1,IF(G1773&gt;3,0.15,0.12),0.06),IF(_xlfn.XLOOKUP(B1773,'RES TECH'!$M:$M,'RES TECH'!$C:$C)="High Income",IF(G1773&gt;1,IF(G1773&gt;3,0.08,0.06),0.03))))))</f>
        <v>0.09</v>
      </c>
    </row>
    <row r="1774" spans="2:13" x14ac:dyDescent="0.25">
      <c r="B1774" t="str">
        <f>IF('RES TECH'!N1770=1,'RES TECH'!M1770,"*")</f>
        <v>RESAPALMNewWH4NGA22</v>
      </c>
      <c r="C1774" t="str">
        <f>IF(B1774="*","*",_xlfn.XLOOKUP(B1774,'RES TECH'!M:M,'RES TECH'!K:K))</f>
        <v>RESNGA</v>
      </c>
      <c r="D1774" t="str">
        <f>IF(B1774="*","*",_xlfn.XLOOKUP(B1774,'RES TECH'!M:M,'RES TECH'!L:L))</f>
        <v>RESAPALMNewWHEUE</v>
      </c>
      <c r="E1774">
        <f>IF(B1774="*","*",_xlfn.XLOOKUP(B1774,'RES TECH'!M:M,'RES TECH'!O:O))</f>
        <v>2022</v>
      </c>
      <c r="F1774" s="12">
        <f>IF(B1774="*","*",_xlfn.XLOOKUP(B1774,'RES TECH'!M:M,'RES TECH'!Y:Y))</f>
        <v>14</v>
      </c>
      <c r="G1774" s="12">
        <f>IF(B1774="*","*",_xlfn.XLOOKUP(B1774,'RES TECH'!M:M,'RES TECH'!V:V))</f>
        <v>0.81</v>
      </c>
      <c r="H1774">
        <f>IF(B1774="*","*",_xlfn.XLOOKUP(B1774,'RES TECH'!M:M,'RES TECH'!AA:AA))</f>
        <v>31.536000000000001</v>
      </c>
      <c r="I1774" s="12">
        <f>IF(B1774="*","*",_xlfn.XLOOKUP(B1774,'RES TECH'!M:M,'RES TECH'!Z:Z))</f>
        <v>0.24</v>
      </c>
      <c r="J1774" s="12">
        <f>IF(B1774="*","*",_xlfn.XLOOKUP(B1774,'RES TECH'!M:M,'RES TECH'!S:S))</f>
        <v>2446.8293775765151</v>
      </c>
      <c r="K1774" s="12">
        <f t="shared" si="54"/>
        <v>122.34146887882576</v>
      </c>
      <c r="L1774" s="12">
        <f t="shared" si="55"/>
        <v>6.1170734439412886</v>
      </c>
      <c r="M1774">
        <f>IF(B1774="*","*",IF(_xlfn.XLOOKUP(B1774,'RES TECH'!$M:$M,'RES TECH'!$C:$C)="Low Income",IF(G1774&gt;1,IF(G1774&gt;3,0.3,0.24),0.12),IF(_xlfn.XLOOKUP(B1774,'RES TECH'!$M:$M,'RES TECH'!$C:$C)="Lower-middle Income",IF(G1774&gt;1,IF(G1774&gt;3,0.23,0.18),0.09),IF(_xlfn.XLOOKUP(B1774,'RES TECH'!$M:$M,'RES TECH'!$C:$C)="Upper-middle Income",IF(G1774&gt;1,IF(G1774&gt;3,0.15,0.12),0.06),IF(_xlfn.XLOOKUP(B1774,'RES TECH'!$M:$M,'RES TECH'!$C:$C)="High Income",IF(G1774&gt;1,IF(G1774&gt;3,0.08,0.06),0.03))))))</f>
        <v>0.09</v>
      </c>
    </row>
    <row r="1775" spans="2:13" x14ac:dyDescent="0.25">
      <c r="B1775" t="str">
        <f>IF('RES TECH'!N1771=1,'RES TECH'!M1771,"*")</f>
        <v>RESAPALMNewWH1ELC20</v>
      </c>
      <c r="C1775" t="str">
        <f>IF(B1775="*","*",_xlfn.XLOOKUP(B1775,'RES TECH'!M:M,'RES TECH'!K:K))</f>
        <v>RESELC</v>
      </c>
      <c r="D1775" t="str">
        <f>IF(B1775="*","*",_xlfn.XLOOKUP(B1775,'RES TECH'!M:M,'RES TECH'!L:L))</f>
        <v>RESAPALMNewWHEUE</v>
      </c>
      <c r="E1775">
        <f>IF(B1775="*","*",_xlfn.XLOOKUP(B1775,'RES TECH'!M:M,'RES TECH'!O:O))</f>
        <v>2020</v>
      </c>
      <c r="F1775" s="12">
        <f>IF(B1775="*","*",_xlfn.XLOOKUP(B1775,'RES TECH'!M:M,'RES TECH'!Y:Y))</f>
        <v>14</v>
      </c>
      <c r="G1775" s="12">
        <f>IF(B1775="*","*",_xlfn.XLOOKUP(B1775,'RES TECH'!M:M,'RES TECH'!V:V))</f>
        <v>0.91554999999999997</v>
      </c>
      <c r="H1775">
        <f>IF(B1775="*","*",_xlfn.XLOOKUP(B1775,'RES TECH'!M:M,'RES TECH'!AA:AA))</f>
        <v>31.536000000000001</v>
      </c>
      <c r="I1775" s="12">
        <f>IF(B1775="*","*",_xlfn.XLOOKUP(B1775,'RES TECH'!M:M,'RES TECH'!Z:Z))</f>
        <v>0.24</v>
      </c>
      <c r="J1775" s="12">
        <f>IF(B1775="*","*",_xlfn.XLOOKUP(B1775,'RES TECH'!M:M,'RES TECH'!S:S))</f>
        <v>616.68057483635744</v>
      </c>
      <c r="K1775" s="12">
        <f t="shared" si="54"/>
        <v>30.834028741817875</v>
      </c>
      <c r="L1775" s="12">
        <f t="shared" si="55"/>
        <v>1.5417014370908939</v>
      </c>
      <c r="M1775">
        <f>IF(B1775="*","*",IF(_xlfn.XLOOKUP(B1775,'RES TECH'!$M:$M,'RES TECH'!$C:$C)="Low Income",IF(G1775&gt;1,IF(G1775&gt;3,0.3,0.24),0.12),IF(_xlfn.XLOOKUP(B1775,'RES TECH'!$M:$M,'RES TECH'!$C:$C)="Lower-middle Income",IF(G1775&gt;1,IF(G1775&gt;3,0.23,0.18),0.09),IF(_xlfn.XLOOKUP(B1775,'RES TECH'!$M:$M,'RES TECH'!$C:$C)="Upper-middle Income",IF(G1775&gt;1,IF(G1775&gt;3,0.15,0.12),0.06),IF(_xlfn.XLOOKUP(B1775,'RES TECH'!$M:$M,'RES TECH'!$C:$C)="High Income",IF(G1775&gt;1,IF(G1775&gt;3,0.08,0.06),0.03))))))</f>
        <v>0.09</v>
      </c>
    </row>
    <row r="1776" spans="2:13" x14ac:dyDescent="0.25">
      <c r="B1776" t="str">
        <f>IF('RES TECH'!N1772=1,'RES TECH'!M1772,"*")</f>
        <v>RESAPALMNewWH2ELC20</v>
      </c>
      <c r="C1776" t="str">
        <f>IF(B1776="*","*",_xlfn.XLOOKUP(B1776,'RES TECH'!M:M,'RES TECH'!K:K))</f>
        <v>RESELC</v>
      </c>
      <c r="D1776" t="str">
        <f>IF(B1776="*","*",_xlfn.XLOOKUP(B1776,'RES TECH'!M:M,'RES TECH'!L:L))</f>
        <v>RESAPALMNewWHEUE</v>
      </c>
      <c r="E1776">
        <f>IF(B1776="*","*",_xlfn.XLOOKUP(B1776,'RES TECH'!M:M,'RES TECH'!O:O))</f>
        <v>2020</v>
      </c>
      <c r="F1776" s="12">
        <f>IF(B1776="*","*",_xlfn.XLOOKUP(B1776,'RES TECH'!M:M,'RES TECH'!Y:Y))</f>
        <v>14</v>
      </c>
      <c r="G1776" s="12">
        <f>IF(B1776="*","*",_xlfn.XLOOKUP(B1776,'RES TECH'!M:M,'RES TECH'!V:V))</f>
        <v>0.93</v>
      </c>
      <c r="H1776">
        <f>IF(B1776="*","*",_xlfn.XLOOKUP(B1776,'RES TECH'!M:M,'RES TECH'!AA:AA))</f>
        <v>31.536000000000001</v>
      </c>
      <c r="I1776" s="12">
        <f>IF(B1776="*","*",_xlfn.XLOOKUP(B1776,'RES TECH'!M:M,'RES TECH'!Z:Z))</f>
        <v>0.24</v>
      </c>
      <c r="J1776" s="12">
        <f>IF(B1776="*","*",_xlfn.XLOOKUP(B1776,'RES TECH'!M:M,'RES TECH'!S:S))</f>
        <v>676.35934014310169</v>
      </c>
      <c r="K1776" s="12">
        <f t="shared" si="54"/>
        <v>33.817967007155083</v>
      </c>
      <c r="L1776" s="12">
        <f t="shared" si="55"/>
        <v>1.6908983503577542</v>
      </c>
      <c r="M1776">
        <f>IF(B1776="*","*",IF(_xlfn.XLOOKUP(B1776,'RES TECH'!$M:$M,'RES TECH'!$C:$C)="Low Income",IF(G1776&gt;1,IF(G1776&gt;3,0.3,0.24),0.12),IF(_xlfn.XLOOKUP(B1776,'RES TECH'!$M:$M,'RES TECH'!$C:$C)="Lower-middle Income",IF(G1776&gt;1,IF(G1776&gt;3,0.23,0.18),0.09),IF(_xlfn.XLOOKUP(B1776,'RES TECH'!$M:$M,'RES TECH'!$C:$C)="Upper-middle Income",IF(G1776&gt;1,IF(G1776&gt;3,0.15,0.12),0.06),IF(_xlfn.XLOOKUP(B1776,'RES TECH'!$M:$M,'RES TECH'!$C:$C)="High Income",IF(G1776&gt;1,IF(G1776&gt;3,0.08,0.06),0.03))))))</f>
        <v>0.09</v>
      </c>
    </row>
    <row r="1777" spans="2:13" x14ac:dyDescent="0.25">
      <c r="B1777" t="str">
        <f>IF('RES TECH'!N1773=1,'RES TECH'!M1773,"*")</f>
        <v>RESAPALMNewWH4ELC20</v>
      </c>
      <c r="C1777" t="str">
        <f>IF(B1777="*","*",_xlfn.XLOOKUP(B1777,'RES TECH'!M:M,'RES TECH'!K:K))</f>
        <v>RESELC</v>
      </c>
      <c r="D1777" t="str">
        <f>IF(B1777="*","*",_xlfn.XLOOKUP(B1777,'RES TECH'!M:M,'RES TECH'!L:L))</f>
        <v>RESAPALMNewWHEUE</v>
      </c>
      <c r="E1777">
        <f>IF(B1777="*","*",_xlfn.XLOOKUP(B1777,'RES TECH'!M:M,'RES TECH'!O:O))</f>
        <v>2020</v>
      </c>
      <c r="F1777" s="12">
        <f>IF(B1777="*","*",_xlfn.XLOOKUP(B1777,'RES TECH'!M:M,'RES TECH'!Y:Y))</f>
        <v>14</v>
      </c>
      <c r="G1777" s="12">
        <f>IF(B1777="*","*",_xlfn.XLOOKUP(B1777,'RES TECH'!M:M,'RES TECH'!V:V))</f>
        <v>0.95</v>
      </c>
      <c r="H1777">
        <f>IF(B1777="*","*",_xlfn.XLOOKUP(B1777,'RES TECH'!M:M,'RES TECH'!AA:AA))</f>
        <v>31.536000000000001</v>
      </c>
      <c r="I1777" s="12">
        <f>IF(B1777="*","*",_xlfn.XLOOKUP(B1777,'RES TECH'!M:M,'RES TECH'!Z:Z))</f>
        <v>0.24</v>
      </c>
      <c r="J1777" s="12">
        <f>IF(B1777="*","*",_xlfn.XLOOKUP(B1777,'RES TECH'!M:M,'RES TECH'!S:S))</f>
        <v>974.75316667682296</v>
      </c>
      <c r="K1777" s="12">
        <f t="shared" si="54"/>
        <v>48.737658333841154</v>
      </c>
      <c r="L1777" s="12">
        <f t="shared" si="55"/>
        <v>2.436882916692058</v>
      </c>
      <c r="M1777">
        <f>IF(B1777="*","*",IF(_xlfn.XLOOKUP(B1777,'RES TECH'!$M:$M,'RES TECH'!$C:$C)="Low Income",IF(G1777&gt;1,IF(G1777&gt;3,0.3,0.24),0.12),IF(_xlfn.XLOOKUP(B1777,'RES TECH'!$M:$M,'RES TECH'!$C:$C)="Lower-middle Income",IF(G1777&gt;1,IF(G1777&gt;3,0.23,0.18),0.09),IF(_xlfn.XLOOKUP(B1777,'RES TECH'!$M:$M,'RES TECH'!$C:$C)="Upper-middle Income",IF(G1777&gt;1,IF(G1777&gt;3,0.15,0.12),0.06),IF(_xlfn.XLOOKUP(B1777,'RES TECH'!$M:$M,'RES TECH'!$C:$C)="High Income",IF(G1777&gt;1,IF(G1777&gt;3,0.08,0.06),0.03))))))</f>
        <v>0.09</v>
      </c>
    </row>
    <row r="1778" spans="2:13" x14ac:dyDescent="0.25">
      <c r="B1778" t="str">
        <f>IF('RES TECH'!N1774=1,'RES TECH'!M1774,"*")</f>
        <v>RESAPALMNewWH5ELC20</v>
      </c>
      <c r="C1778" t="str">
        <f>IF(B1778="*","*",_xlfn.XLOOKUP(B1778,'RES TECH'!M:M,'RES TECH'!K:K))</f>
        <v>RESELC</v>
      </c>
      <c r="D1778" t="str">
        <f>IF(B1778="*","*",_xlfn.XLOOKUP(B1778,'RES TECH'!M:M,'RES TECH'!L:L))</f>
        <v>RESAPALMNewWHEUE</v>
      </c>
      <c r="E1778">
        <f>IF(B1778="*","*",_xlfn.XLOOKUP(B1778,'RES TECH'!M:M,'RES TECH'!O:O))</f>
        <v>2020</v>
      </c>
      <c r="F1778" s="12">
        <f>IF(B1778="*","*",_xlfn.XLOOKUP(B1778,'RES TECH'!M:M,'RES TECH'!Y:Y))</f>
        <v>14</v>
      </c>
      <c r="G1778" s="12">
        <f>IF(B1778="*","*",_xlfn.XLOOKUP(B1778,'RES TECH'!M:M,'RES TECH'!V:V))</f>
        <v>3.28</v>
      </c>
      <c r="H1778">
        <f>IF(B1778="*","*",_xlfn.XLOOKUP(B1778,'RES TECH'!M:M,'RES TECH'!AA:AA))</f>
        <v>31.536000000000001</v>
      </c>
      <c r="I1778" s="12">
        <f>IF(B1778="*","*",_xlfn.XLOOKUP(B1778,'RES TECH'!M:M,'RES TECH'!Z:Z))</f>
        <v>0.24</v>
      </c>
      <c r="J1778" s="12">
        <f>IF(B1778="*","*",_xlfn.XLOOKUP(B1778,'RES TECH'!M:M,'RES TECH'!S:S))</f>
        <v>1651.112506819924</v>
      </c>
      <c r="K1778" s="12">
        <f t="shared" si="54"/>
        <v>82.555625340996201</v>
      </c>
      <c r="L1778" s="12">
        <f t="shared" si="55"/>
        <v>4.1277812670498104</v>
      </c>
      <c r="M1778">
        <f>IF(B1778="*","*",IF(_xlfn.XLOOKUP(B1778,'RES TECH'!$M:$M,'RES TECH'!$C:$C)="Low Income",IF(G1778&gt;1,IF(G1778&gt;3,0.3,0.24),0.12),IF(_xlfn.XLOOKUP(B1778,'RES TECH'!$M:$M,'RES TECH'!$C:$C)="Lower-middle Income",IF(G1778&gt;1,IF(G1778&gt;3,0.23,0.18),0.09),IF(_xlfn.XLOOKUP(B1778,'RES TECH'!$M:$M,'RES TECH'!$C:$C)="Upper-middle Income",IF(G1778&gt;1,IF(G1778&gt;3,0.15,0.12),0.06),IF(_xlfn.XLOOKUP(B1778,'RES TECH'!$M:$M,'RES TECH'!$C:$C)="High Income",IF(G1778&gt;1,IF(G1778&gt;3,0.08,0.06),0.03))))))</f>
        <v>0.23</v>
      </c>
    </row>
    <row r="1779" spans="2:13" x14ac:dyDescent="0.25">
      <c r="B1779" t="str">
        <f>IF('RES TECH'!N1775=1,'RES TECH'!M1775,"*")</f>
        <v>RESAPALMNewWH5ELC22</v>
      </c>
      <c r="C1779" t="str">
        <f>IF(B1779="*","*",_xlfn.XLOOKUP(B1779,'RES TECH'!M:M,'RES TECH'!K:K))</f>
        <v>RESELC</v>
      </c>
      <c r="D1779" t="str">
        <f>IF(B1779="*","*",_xlfn.XLOOKUP(B1779,'RES TECH'!M:M,'RES TECH'!L:L))</f>
        <v>RESAPALMNewWHEUE</v>
      </c>
      <c r="E1779">
        <f>IF(B1779="*","*",_xlfn.XLOOKUP(B1779,'RES TECH'!M:M,'RES TECH'!O:O))</f>
        <v>2022</v>
      </c>
      <c r="F1779" s="12">
        <f>IF(B1779="*","*",_xlfn.XLOOKUP(B1779,'RES TECH'!M:M,'RES TECH'!Y:Y))</f>
        <v>14</v>
      </c>
      <c r="G1779" s="12">
        <f>IF(B1779="*","*",_xlfn.XLOOKUP(B1779,'RES TECH'!M:M,'RES TECH'!V:V))</f>
        <v>3.28</v>
      </c>
      <c r="H1779">
        <f>IF(B1779="*","*",_xlfn.XLOOKUP(B1779,'RES TECH'!M:M,'RES TECH'!AA:AA))</f>
        <v>31.536000000000001</v>
      </c>
      <c r="I1779" s="12">
        <f>IF(B1779="*","*",_xlfn.XLOOKUP(B1779,'RES TECH'!M:M,'RES TECH'!Z:Z))</f>
        <v>0.24</v>
      </c>
      <c r="J1779" s="12">
        <f>IF(B1779="*","*",_xlfn.XLOOKUP(B1779,'RES TECH'!M:M,'RES TECH'!S:S))</f>
        <v>1651.112506819924</v>
      </c>
      <c r="K1779" s="12">
        <f t="shared" si="54"/>
        <v>82.555625340996201</v>
      </c>
      <c r="L1779" s="12">
        <f t="shared" si="55"/>
        <v>4.1277812670498104</v>
      </c>
      <c r="M1779">
        <f>IF(B1779="*","*",IF(_xlfn.XLOOKUP(B1779,'RES TECH'!$M:$M,'RES TECH'!$C:$C)="Low Income",IF(G1779&gt;1,IF(G1779&gt;3,0.3,0.24),0.12),IF(_xlfn.XLOOKUP(B1779,'RES TECH'!$M:$M,'RES TECH'!$C:$C)="Lower-middle Income",IF(G1779&gt;1,IF(G1779&gt;3,0.23,0.18),0.09),IF(_xlfn.XLOOKUP(B1779,'RES TECH'!$M:$M,'RES TECH'!$C:$C)="Upper-middle Income",IF(G1779&gt;1,IF(G1779&gt;3,0.15,0.12),0.06),IF(_xlfn.XLOOKUP(B1779,'RES TECH'!$M:$M,'RES TECH'!$C:$C)="High Income",IF(G1779&gt;1,IF(G1779&gt;3,0.08,0.06),0.03))))))</f>
        <v>0.23</v>
      </c>
    </row>
    <row r="1780" spans="2:13" x14ac:dyDescent="0.25">
      <c r="B1780" t="str">
        <f>IF('RES TECH'!N1776=1,'RES TECH'!M1776,"*")</f>
        <v>RESAPALMNewWH6ELC20</v>
      </c>
      <c r="C1780" t="str">
        <f>IF(B1780="*","*",_xlfn.XLOOKUP(B1780,'RES TECH'!M:M,'RES TECH'!K:K))</f>
        <v>RESELC</v>
      </c>
      <c r="D1780" t="str">
        <f>IF(B1780="*","*",_xlfn.XLOOKUP(B1780,'RES TECH'!M:M,'RES TECH'!L:L))</f>
        <v>RESAPALMNewWHEUE</v>
      </c>
      <c r="E1780">
        <f>IF(B1780="*","*",_xlfn.XLOOKUP(B1780,'RES TECH'!M:M,'RES TECH'!O:O))</f>
        <v>2020</v>
      </c>
      <c r="F1780" s="12">
        <f>IF(B1780="*","*",_xlfn.XLOOKUP(B1780,'RES TECH'!M:M,'RES TECH'!Y:Y))</f>
        <v>14</v>
      </c>
      <c r="G1780" s="12">
        <f>IF(B1780="*","*",_xlfn.XLOOKUP(B1780,'RES TECH'!M:M,'RES TECH'!V:V))</f>
        <v>2</v>
      </c>
      <c r="H1780">
        <f>IF(B1780="*","*",_xlfn.XLOOKUP(B1780,'RES TECH'!M:M,'RES TECH'!AA:AA))</f>
        <v>31.536000000000001</v>
      </c>
      <c r="I1780" s="12">
        <f>IF(B1780="*","*",_xlfn.XLOOKUP(B1780,'RES TECH'!M:M,'RES TECH'!Z:Z))</f>
        <v>0.24</v>
      </c>
      <c r="J1780" s="12">
        <f>IF(B1780="*","*",_xlfn.XLOOKUP(B1780,'RES TECH'!M:M,'RES TECH'!S:S))</f>
        <v>1511.862054437521</v>
      </c>
      <c r="K1780" s="12">
        <f t="shared" si="54"/>
        <v>75.593102721876051</v>
      </c>
      <c r="L1780" s="12">
        <f t="shared" si="55"/>
        <v>3.7796551360938029</v>
      </c>
      <c r="M1780">
        <f>IF(B1780="*","*",IF(_xlfn.XLOOKUP(B1780,'RES TECH'!$M:$M,'RES TECH'!$C:$C)="Low Income",IF(G1780&gt;1,IF(G1780&gt;3,0.3,0.24),0.12),IF(_xlfn.XLOOKUP(B1780,'RES TECH'!$M:$M,'RES TECH'!$C:$C)="Lower-middle Income",IF(G1780&gt;1,IF(G1780&gt;3,0.23,0.18),0.09),IF(_xlfn.XLOOKUP(B1780,'RES TECH'!$M:$M,'RES TECH'!$C:$C)="Upper-middle Income",IF(G1780&gt;1,IF(G1780&gt;3,0.15,0.12),0.06),IF(_xlfn.XLOOKUP(B1780,'RES TECH'!$M:$M,'RES TECH'!$C:$C)="High Income",IF(G1780&gt;1,IF(G1780&gt;3,0.08,0.06),0.03))))))</f>
        <v>0.18</v>
      </c>
    </row>
    <row r="1781" spans="2:13" x14ac:dyDescent="0.25">
      <c r="B1781" t="str">
        <f>IF('RES TECH'!N1777=1,'RES TECH'!M1777,"*")</f>
        <v>RESAPALMNewWH6ELC22</v>
      </c>
      <c r="C1781" t="str">
        <f>IF(B1781="*","*",_xlfn.XLOOKUP(B1781,'RES TECH'!M:M,'RES TECH'!K:K))</f>
        <v>RESELC</v>
      </c>
      <c r="D1781" t="str">
        <f>IF(B1781="*","*",_xlfn.XLOOKUP(B1781,'RES TECH'!M:M,'RES TECH'!L:L))</f>
        <v>RESAPALMNewWHEUE</v>
      </c>
      <c r="E1781">
        <f>IF(B1781="*","*",_xlfn.XLOOKUP(B1781,'RES TECH'!M:M,'RES TECH'!O:O))</f>
        <v>2022</v>
      </c>
      <c r="F1781" s="12">
        <f>IF(B1781="*","*",_xlfn.XLOOKUP(B1781,'RES TECH'!M:M,'RES TECH'!Y:Y))</f>
        <v>14</v>
      </c>
      <c r="G1781" s="12">
        <f>IF(B1781="*","*",_xlfn.XLOOKUP(B1781,'RES TECH'!M:M,'RES TECH'!V:V))</f>
        <v>3.3</v>
      </c>
      <c r="H1781">
        <f>IF(B1781="*","*",_xlfn.XLOOKUP(B1781,'RES TECH'!M:M,'RES TECH'!AA:AA))</f>
        <v>31.536000000000001</v>
      </c>
      <c r="I1781" s="12">
        <f>IF(B1781="*","*",_xlfn.XLOOKUP(B1781,'RES TECH'!M:M,'RES TECH'!Z:Z))</f>
        <v>0.24</v>
      </c>
      <c r="J1781" s="12">
        <f>IF(B1781="*","*",_xlfn.XLOOKUP(B1781,'RES TECH'!M:M,'RES TECH'!S:S))</f>
        <v>1830.7091667336481</v>
      </c>
      <c r="K1781" s="12">
        <f t="shared" si="54"/>
        <v>91.53545833668241</v>
      </c>
      <c r="L1781" s="12">
        <f t="shared" si="55"/>
        <v>4.5767729168341207</v>
      </c>
      <c r="M1781">
        <f>IF(B1781="*","*",IF(_xlfn.XLOOKUP(B1781,'RES TECH'!$M:$M,'RES TECH'!$C:$C)="Low Income",IF(G1781&gt;1,IF(G1781&gt;3,0.3,0.24),0.12),IF(_xlfn.XLOOKUP(B1781,'RES TECH'!$M:$M,'RES TECH'!$C:$C)="Lower-middle Income",IF(G1781&gt;1,IF(G1781&gt;3,0.23,0.18),0.09),IF(_xlfn.XLOOKUP(B1781,'RES TECH'!$M:$M,'RES TECH'!$C:$C)="Upper-middle Income",IF(G1781&gt;1,IF(G1781&gt;3,0.15,0.12),0.06),IF(_xlfn.XLOOKUP(B1781,'RES TECH'!$M:$M,'RES TECH'!$C:$C)="High Income",IF(G1781&gt;1,IF(G1781&gt;3,0.08,0.06),0.03))))))</f>
        <v>0.23</v>
      </c>
    </row>
    <row r="1782" spans="2:13" x14ac:dyDescent="0.25">
      <c r="B1782" t="str">
        <f>IF('RES TECH'!N1778=1,'RES TECH'!M1778,"*")</f>
        <v>RESAPALMNewWH7ELC20</v>
      </c>
      <c r="C1782" t="str">
        <f>IF(B1782="*","*",_xlfn.XLOOKUP(B1782,'RES TECH'!M:M,'RES TECH'!K:K))</f>
        <v>RESELC</v>
      </c>
      <c r="D1782" t="str">
        <f>IF(B1782="*","*",_xlfn.XLOOKUP(B1782,'RES TECH'!M:M,'RES TECH'!L:L))</f>
        <v>RESAPALMNewWHEUE</v>
      </c>
      <c r="E1782">
        <f>IF(B1782="*","*",_xlfn.XLOOKUP(B1782,'RES TECH'!M:M,'RES TECH'!O:O))</f>
        <v>2020</v>
      </c>
      <c r="F1782" s="12">
        <f>IF(B1782="*","*",_xlfn.XLOOKUP(B1782,'RES TECH'!M:M,'RES TECH'!Y:Y))</f>
        <v>14</v>
      </c>
      <c r="G1782" s="12">
        <f>IF(B1782="*","*",_xlfn.XLOOKUP(B1782,'RES TECH'!M:M,'RES TECH'!V:V))</f>
        <v>3.55</v>
      </c>
      <c r="H1782">
        <f>IF(B1782="*","*",_xlfn.XLOOKUP(B1782,'RES TECH'!M:M,'RES TECH'!AA:AA))</f>
        <v>31.536000000000001</v>
      </c>
      <c r="I1782" s="12">
        <f>IF(B1782="*","*",_xlfn.XLOOKUP(B1782,'RES TECH'!M:M,'RES TECH'!Z:Z))</f>
        <v>0.24</v>
      </c>
      <c r="J1782" s="12">
        <f>IF(B1782="*","*",_xlfn.XLOOKUP(B1782,'RES TECH'!M:M,'RES TECH'!S:S))</f>
        <v>1969.399255122561</v>
      </c>
      <c r="K1782" s="12">
        <f t="shared" si="54"/>
        <v>98.469962756128055</v>
      </c>
      <c r="L1782" s="12">
        <f t="shared" si="55"/>
        <v>4.9234981378064031</v>
      </c>
      <c r="M1782">
        <f>IF(B1782="*","*",IF(_xlfn.XLOOKUP(B1782,'RES TECH'!$M:$M,'RES TECH'!$C:$C)="Low Income",IF(G1782&gt;1,IF(G1782&gt;3,0.3,0.24),0.12),IF(_xlfn.XLOOKUP(B1782,'RES TECH'!$M:$M,'RES TECH'!$C:$C)="Lower-middle Income",IF(G1782&gt;1,IF(G1782&gt;3,0.23,0.18),0.09),IF(_xlfn.XLOOKUP(B1782,'RES TECH'!$M:$M,'RES TECH'!$C:$C)="Upper-middle Income",IF(G1782&gt;1,IF(G1782&gt;3,0.15,0.12),0.06),IF(_xlfn.XLOOKUP(B1782,'RES TECH'!$M:$M,'RES TECH'!$C:$C)="High Income",IF(G1782&gt;1,IF(G1782&gt;3,0.08,0.06),0.03))))))</f>
        <v>0.23</v>
      </c>
    </row>
    <row r="1783" spans="2:13" x14ac:dyDescent="0.25">
      <c r="B1783" t="str">
        <f>IF('RES TECH'!N1779=1,'RES TECH'!M1779,"*")</f>
        <v>RESAPALMNewWH7ELC22</v>
      </c>
      <c r="C1783" t="str">
        <f>IF(B1783="*","*",_xlfn.XLOOKUP(B1783,'RES TECH'!M:M,'RES TECH'!K:K))</f>
        <v>RESELC</v>
      </c>
      <c r="D1783" t="str">
        <f>IF(B1783="*","*",_xlfn.XLOOKUP(B1783,'RES TECH'!M:M,'RES TECH'!L:L))</f>
        <v>RESAPALMNewWHEUE</v>
      </c>
      <c r="E1783">
        <f>IF(B1783="*","*",_xlfn.XLOOKUP(B1783,'RES TECH'!M:M,'RES TECH'!O:O))</f>
        <v>2022</v>
      </c>
      <c r="F1783" s="12">
        <f>IF(B1783="*","*",_xlfn.XLOOKUP(B1783,'RES TECH'!M:M,'RES TECH'!Y:Y))</f>
        <v>14</v>
      </c>
      <c r="G1783" s="12">
        <f>IF(B1783="*","*",_xlfn.XLOOKUP(B1783,'RES TECH'!M:M,'RES TECH'!V:V))</f>
        <v>3.55</v>
      </c>
      <c r="H1783">
        <f>IF(B1783="*","*",_xlfn.XLOOKUP(B1783,'RES TECH'!M:M,'RES TECH'!AA:AA))</f>
        <v>31.536000000000001</v>
      </c>
      <c r="I1783" s="12">
        <f>IF(B1783="*","*",_xlfn.XLOOKUP(B1783,'RES TECH'!M:M,'RES TECH'!Z:Z))</f>
        <v>0.24</v>
      </c>
      <c r="J1783" s="12">
        <f>IF(B1783="*","*",_xlfn.XLOOKUP(B1783,'RES TECH'!M:M,'RES TECH'!S:S))</f>
        <v>1969.399255122561</v>
      </c>
      <c r="K1783" s="12">
        <f t="shared" si="54"/>
        <v>98.469962756128055</v>
      </c>
      <c r="L1783" s="12">
        <f t="shared" si="55"/>
        <v>4.9234981378064031</v>
      </c>
      <c r="M1783">
        <f>IF(B1783="*","*",IF(_xlfn.XLOOKUP(B1783,'RES TECH'!$M:$M,'RES TECH'!$C:$C)="Low Income",IF(G1783&gt;1,IF(G1783&gt;3,0.3,0.24),0.12),IF(_xlfn.XLOOKUP(B1783,'RES TECH'!$M:$M,'RES TECH'!$C:$C)="Lower-middle Income",IF(G1783&gt;1,IF(G1783&gt;3,0.23,0.18),0.09),IF(_xlfn.XLOOKUP(B1783,'RES TECH'!$M:$M,'RES TECH'!$C:$C)="Upper-middle Income",IF(G1783&gt;1,IF(G1783&gt;3,0.15,0.12),0.06),IF(_xlfn.XLOOKUP(B1783,'RES TECH'!$M:$M,'RES TECH'!$C:$C)="High Income",IF(G1783&gt;1,IF(G1783&gt;3,0.08,0.06),0.03))))))</f>
        <v>0.23</v>
      </c>
    </row>
    <row r="1784" spans="2:13" x14ac:dyDescent="0.25">
      <c r="B1784" t="str">
        <f>IF('RES TECH'!N1780=1,'RES TECH'!M1780,"*")</f>
        <v>RESAPALMNewWH1FOI20</v>
      </c>
      <c r="C1784" t="str">
        <f>IF(B1784="*","*",_xlfn.XLOOKUP(B1784,'RES TECH'!M:M,'RES TECH'!K:K))</f>
        <v>RESFOI</v>
      </c>
      <c r="D1784" t="str">
        <f>IF(B1784="*","*",_xlfn.XLOOKUP(B1784,'RES TECH'!M:M,'RES TECH'!L:L))</f>
        <v>RESAPALMNewWHEUE</v>
      </c>
      <c r="E1784">
        <f>IF(B1784="*","*",_xlfn.XLOOKUP(B1784,'RES TECH'!M:M,'RES TECH'!O:O))</f>
        <v>2020</v>
      </c>
      <c r="F1784" s="12">
        <f>IF(B1784="*","*",_xlfn.XLOOKUP(B1784,'RES TECH'!M:M,'RES TECH'!Y:Y))</f>
        <v>14</v>
      </c>
      <c r="G1784" s="12">
        <f>IF(B1784="*","*",_xlfn.XLOOKUP(B1784,'RES TECH'!M:M,'RES TECH'!V:V))</f>
        <v>0.63670000000000004</v>
      </c>
      <c r="H1784">
        <f>IF(B1784="*","*",_xlfn.XLOOKUP(B1784,'RES TECH'!M:M,'RES TECH'!AA:AA))</f>
        <v>31.536000000000001</v>
      </c>
      <c r="I1784" s="12">
        <f>IF(B1784="*","*",_xlfn.XLOOKUP(B1784,'RES TECH'!M:M,'RES TECH'!Z:Z))</f>
        <v>0.24</v>
      </c>
      <c r="J1784" s="12">
        <f>IF(B1784="*","*",_xlfn.XLOOKUP(B1784,'RES TECH'!M:M,'RES TECH'!S:S))</f>
        <v>1909.720489815817</v>
      </c>
      <c r="K1784" s="12">
        <f t="shared" si="54"/>
        <v>95.486024490790854</v>
      </c>
      <c r="L1784" s="12">
        <f t="shared" si="55"/>
        <v>4.7743012245395429</v>
      </c>
      <c r="M1784">
        <f>IF(B1784="*","*",IF(_xlfn.XLOOKUP(B1784,'RES TECH'!$M:$M,'RES TECH'!$C:$C)="Low Income",IF(G1784&gt;1,IF(G1784&gt;3,0.3,0.24),0.12),IF(_xlfn.XLOOKUP(B1784,'RES TECH'!$M:$M,'RES TECH'!$C:$C)="Lower-middle Income",IF(G1784&gt;1,IF(G1784&gt;3,0.23,0.18),0.09),IF(_xlfn.XLOOKUP(B1784,'RES TECH'!$M:$M,'RES TECH'!$C:$C)="Upper-middle Income",IF(G1784&gt;1,IF(G1784&gt;3,0.15,0.12),0.06),IF(_xlfn.XLOOKUP(B1784,'RES TECH'!$M:$M,'RES TECH'!$C:$C)="High Income",IF(G1784&gt;1,IF(G1784&gt;3,0.08,0.06),0.03))))))</f>
        <v>0.09</v>
      </c>
    </row>
    <row r="1785" spans="2:13" x14ac:dyDescent="0.25">
      <c r="B1785" t="str">
        <f>IF('RES TECH'!N1781=1,'RES TECH'!M1781,"*")</f>
        <v>RESAPALMNewWH2FOI20</v>
      </c>
      <c r="C1785" t="str">
        <f>IF(B1785="*","*",_xlfn.XLOOKUP(B1785,'RES TECH'!M:M,'RES TECH'!K:K))</f>
        <v>RESFOI</v>
      </c>
      <c r="D1785" t="str">
        <f>IF(B1785="*","*",_xlfn.XLOOKUP(B1785,'RES TECH'!M:M,'RES TECH'!L:L))</f>
        <v>RESAPALMNewWHEUE</v>
      </c>
      <c r="E1785">
        <f>IF(B1785="*","*",_xlfn.XLOOKUP(B1785,'RES TECH'!M:M,'RES TECH'!O:O))</f>
        <v>2020</v>
      </c>
      <c r="F1785" s="12">
        <f>IF(B1785="*","*",_xlfn.XLOOKUP(B1785,'RES TECH'!M:M,'RES TECH'!Y:Y))</f>
        <v>14</v>
      </c>
      <c r="G1785" s="12">
        <f>IF(B1785="*","*",_xlfn.XLOOKUP(B1785,'RES TECH'!M:M,'RES TECH'!V:V))</f>
        <v>0.67</v>
      </c>
      <c r="H1785">
        <f>IF(B1785="*","*",_xlfn.XLOOKUP(B1785,'RES TECH'!M:M,'RES TECH'!AA:AA))</f>
        <v>31.536000000000001</v>
      </c>
      <c r="I1785" s="12">
        <f>IF(B1785="*","*",_xlfn.XLOOKUP(B1785,'RES TECH'!M:M,'RES TECH'!Z:Z))</f>
        <v>0.24</v>
      </c>
      <c r="J1785" s="12">
        <f>IF(B1785="*","*",_xlfn.XLOOKUP(B1785,'RES TECH'!M:M,'RES TECH'!S:S))</f>
        <v>2029.0780204293051</v>
      </c>
      <c r="K1785" s="12">
        <f t="shared" si="54"/>
        <v>101.45390102146526</v>
      </c>
      <c r="L1785" s="12">
        <f t="shared" si="55"/>
        <v>5.0726950510732634</v>
      </c>
      <c r="M1785">
        <f>IF(B1785="*","*",IF(_xlfn.XLOOKUP(B1785,'RES TECH'!$M:$M,'RES TECH'!$C:$C)="Low Income",IF(G1785&gt;1,IF(G1785&gt;3,0.3,0.24),0.12),IF(_xlfn.XLOOKUP(B1785,'RES TECH'!$M:$M,'RES TECH'!$C:$C)="Lower-middle Income",IF(G1785&gt;1,IF(G1785&gt;3,0.23,0.18),0.09),IF(_xlfn.XLOOKUP(B1785,'RES TECH'!$M:$M,'RES TECH'!$C:$C)="Upper-middle Income",IF(G1785&gt;1,IF(G1785&gt;3,0.15,0.12),0.06),IF(_xlfn.XLOOKUP(B1785,'RES TECH'!$M:$M,'RES TECH'!$C:$C)="High Income",IF(G1785&gt;1,IF(G1785&gt;3,0.08,0.06),0.03))))))</f>
        <v>0.09</v>
      </c>
    </row>
    <row r="1786" spans="2:13" x14ac:dyDescent="0.25">
      <c r="B1786" t="str">
        <f>IF('RES TECH'!N1782=1,'RES TECH'!M1782,"*")</f>
        <v>RESAPALMNewWH4FOI20</v>
      </c>
      <c r="C1786" t="str">
        <f>IF(B1786="*","*",_xlfn.XLOOKUP(B1786,'RES TECH'!M:M,'RES TECH'!K:K))</f>
        <v>RESFOI</v>
      </c>
      <c r="D1786" t="str">
        <f>IF(B1786="*","*",_xlfn.XLOOKUP(B1786,'RES TECH'!M:M,'RES TECH'!L:L))</f>
        <v>RESAPALMNewWHEUE</v>
      </c>
      <c r="E1786">
        <f>IF(B1786="*","*",_xlfn.XLOOKUP(B1786,'RES TECH'!M:M,'RES TECH'!O:O))</f>
        <v>2020</v>
      </c>
      <c r="F1786" s="12">
        <f>IF(B1786="*","*",_xlfn.XLOOKUP(B1786,'RES TECH'!M:M,'RES TECH'!Y:Y))</f>
        <v>14</v>
      </c>
      <c r="G1786" s="12">
        <f>IF(B1786="*","*",_xlfn.XLOOKUP(B1786,'RES TECH'!M:M,'RES TECH'!V:V))</f>
        <v>0.69</v>
      </c>
      <c r="H1786">
        <f>IF(B1786="*","*",_xlfn.XLOOKUP(B1786,'RES TECH'!M:M,'RES TECH'!AA:AA))</f>
        <v>31.536000000000001</v>
      </c>
      <c r="I1786" s="12">
        <f>IF(B1786="*","*",_xlfn.XLOOKUP(B1786,'RES TECH'!M:M,'RES TECH'!Z:Z))</f>
        <v>0.24</v>
      </c>
      <c r="J1786" s="12">
        <f>IF(B1786="*","*",_xlfn.XLOOKUP(B1786,'RES TECH'!M:M,'RES TECH'!S:S))</f>
        <v>2009.1850986603899</v>
      </c>
      <c r="K1786" s="12">
        <f t="shared" si="54"/>
        <v>100.45925493301951</v>
      </c>
      <c r="L1786" s="12">
        <f t="shared" si="55"/>
        <v>5.0229627466509754</v>
      </c>
      <c r="M1786">
        <f>IF(B1786="*","*",IF(_xlfn.XLOOKUP(B1786,'RES TECH'!$M:$M,'RES TECH'!$C:$C)="Low Income",IF(G1786&gt;1,IF(G1786&gt;3,0.3,0.24),0.12),IF(_xlfn.XLOOKUP(B1786,'RES TECH'!$M:$M,'RES TECH'!$C:$C)="Lower-middle Income",IF(G1786&gt;1,IF(G1786&gt;3,0.23,0.18),0.09),IF(_xlfn.XLOOKUP(B1786,'RES TECH'!$M:$M,'RES TECH'!$C:$C)="Upper-middle Income",IF(G1786&gt;1,IF(G1786&gt;3,0.15,0.12),0.06),IF(_xlfn.XLOOKUP(B1786,'RES TECH'!$M:$M,'RES TECH'!$C:$C)="High Income",IF(G1786&gt;1,IF(G1786&gt;3,0.08,0.06),0.03))))))</f>
        <v>0.09</v>
      </c>
    </row>
    <row r="1787" spans="2:13" x14ac:dyDescent="0.25">
      <c r="B1787" t="str">
        <f>IF('RES TECH'!N1783=1,'RES TECH'!M1783,"*")</f>
        <v>RESAPALMNewWH1LPG20</v>
      </c>
      <c r="C1787" t="str">
        <f>IF(B1787="*","*",_xlfn.XLOOKUP(B1787,'RES TECH'!M:M,'RES TECH'!K:K))</f>
        <v>RESLPG</v>
      </c>
      <c r="D1787" t="str">
        <f>IF(B1787="*","*",_xlfn.XLOOKUP(B1787,'RES TECH'!M:M,'RES TECH'!L:L))</f>
        <v>RESAPALMNewWHEUE</v>
      </c>
      <c r="E1787">
        <f>IF(B1787="*","*",_xlfn.XLOOKUP(B1787,'RES TECH'!M:M,'RES TECH'!O:O))</f>
        <v>2020</v>
      </c>
      <c r="F1787" s="12">
        <f>IF(B1787="*","*",_xlfn.XLOOKUP(B1787,'RES TECH'!M:M,'RES TECH'!Y:Y))</f>
        <v>14</v>
      </c>
      <c r="G1787" s="12">
        <f>IF(B1787="*","*",_xlfn.XLOOKUP(B1787,'RES TECH'!M:M,'RES TECH'!V:V))</f>
        <v>0.61014999999999997</v>
      </c>
      <c r="H1787">
        <f>IF(B1787="*","*",_xlfn.XLOOKUP(B1787,'RES TECH'!M:M,'RES TECH'!AA:AA))</f>
        <v>31.536000000000001</v>
      </c>
      <c r="I1787" s="12">
        <f>IF(B1787="*","*",_xlfn.XLOOKUP(B1787,'RES TECH'!M:M,'RES TECH'!Z:Z))</f>
        <v>0.24</v>
      </c>
      <c r="J1787" s="12">
        <f>IF(B1787="*","*",_xlfn.XLOOKUP(B1787,'RES TECH'!M:M,'RES TECH'!S:S))</f>
        <v>1452.183289130777</v>
      </c>
      <c r="K1787" s="12">
        <f t="shared" si="54"/>
        <v>72.609164456538849</v>
      </c>
      <c r="L1787" s="12">
        <f t="shared" si="55"/>
        <v>3.6304582228269426</v>
      </c>
      <c r="M1787">
        <f>IF(B1787="*","*",IF(_xlfn.XLOOKUP(B1787,'RES TECH'!$M:$M,'RES TECH'!$C:$C)="Low Income",IF(G1787&gt;1,IF(G1787&gt;3,0.3,0.24),0.12),IF(_xlfn.XLOOKUP(B1787,'RES TECH'!$M:$M,'RES TECH'!$C:$C)="Lower-middle Income",IF(G1787&gt;1,IF(G1787&gt;3,0.23,0.18),0.09),IF(_xlfn.XLOOKUP(B1787,'RES TECH'!$M:$M,'RES TECH'!$C:$C)="Upper-middle Income",IF(G1787&gt;1,IF(G1787&gt;3,0.15,0.12),0.06),IF(_xlfn.XLOOKUP(B1787,'RES TECH'!$M:$M,'RES TECH'!$C:$C)="High Income",IF(G1787&gt;1,IF(G1787&gt;3,0.08,0.06),0.03))))))</f>
        <v>0.09</v>
      </c>
    </row>
    <row r="1788" spans="2:13" x14ac:dyDescent="0.25">
      <c r="B1788" t="str">
        <f>IF('RES TECH'!N1784=1,'RES TECH'!M1784,"*")</f>
        <v>RESAPALMNewWH2LPG20</v>
      </c>
      <c r="C1788" t="str">
        <f>IF(B1788="*","*",_xlfn.XLOOKUP(B1788,'RES TECH'!M:M,'RES TECH'!K:K))</f>
        <v>RESLPG</v>
      </c>
      <c r="D1788" t="str">
        <f>IF(B1788="*","*",_xlfn.XLOOKUP(B1788,'RES TECH'!M:M,'RES TECH'!L:L))</f>
        <v>RESAPALMNewWHEUE</v>
      </c>
      <c r="E1788">
        <f>IF(B1788="*","*",_xlfn.XLOOKUP(B1788,'RES TECH'!M:M,'RES TECH'!O:O))</f>
        <v>2020</v>
      </c>
      <c r="F1788" s="12">
        <f>IF(B1788="*","*",_xlfn.XLOOKUP(B1788,'RES TECH'!M:M,'RES TECH'!Y:Y))</f>
        <v>14</v>
      </c>
      <c r="G1788" s="12">
        <f>IF(B1788="*","*",_xlfn.XLOOKUP(B1788,'RES TECH'!M:M,'RES TECH'!V:V))</f>
        <v>0.63</v>
      </c>
      <c r="H1788">
        <f>IF(B1788="*","*",_xlfn.XLOOKUP(B1788,'RES TECH'!M:M,'RES TECH'!AA:AA))</f>
        <v>31.536000000000001</v>
      </c>
      <c r="I1788" s="12">
        <f>IF(B1788="*","*",_xlfn.XLOOKUP(B1788,'RES TECH'!M:M,'RES TECH'!Z:Z))</f>
        <v>0.24</v>
      </c>
      <c r="J1788" s="12">
        <f>IF(B1788="*","*",_xlfn.XLOOKUP(B1788,'RES TECH'!M:M,'RES TECH'!S:S))</f>
        <v>1531.7549762064359</v>
      </c>
      <c r="K1788" s="12">
        <f t="shared" si="54"/>
        <v>76.587748810321798</v>
      </c>
      <c r="L1788" s="12">
        <f t="shared" si="55"/>
        <v>3.8293874405160899</v>
      </c>
      <c r="M1788">
        <f>IF(B1788="*","*",IF(_xlfn.XLOOKUP(B1788,'RES TECH'!$M:$M,'RES TECH'!$C:$C)="Low Income",IF(G1788&gt;1,IF(G1788&gt;3,0.3,0.24),0.12),IF(_xlfn.XLOOKUP(B1788,'RES TECH'!$M:$M,'RES TECH'!$C:$C)="Lower-middle Income",IF(G1788&gt;1,IF(G1788&gt;3,0.23,0.18),0.09),IF(_xlfn.XLOOKUP(B1788,'RES TECH'!$M:$M,'RES TECH'!$C:$C)="Upper-middle Income",IF(G1788&gt;1,IF(G1788&gt;3,0.15,0.12),0.06),IF(_xlfn.XLOOKUP(B1788,'RES TECH'!$M:$M,'RES TECH'!$C:$C)="High Income",IF(G1788&gt;1,IF(G1788&gt;3,0.08,0.06),0.03))))))</f>
        <v>0.09</v>
      </c>
    </row>
    <row r="1789" spans="2:13" x14ac:dyDescent="0.25">
      <c r="B1789" t="str">
        <f>IF('RES TECH'!N1785=1,'RES TECH'!M1785,"*")</f>
        <v>RESAPALMNewWH3LPG20</v>
      </c>
      <c r="C1789" t="str">
        <f>IF(B1789="*","*",_xlfn.XLOOKUP(B1789,'RES TECH'!M:M,'RES TECH'!K:K))</f>
        <v>RESLPG</v>
      </c>
      <c r="D1789" t="str">
        <f>IF(B1789="*","*",_xlfn.XLOOKUP(B1789,'RES TECH'!M:M,'RES TECH'!L:L))</f>
        <v>RESAPALMNewWHEUE</v>
      </c>
      <c r="E1789">
        <f>IF(B1789="*","*",_xlfn.XLOOKUP(B1789,'RES TECH'!M:M,'RES TECH'!O:O))</f>
        <v>2020</v>
      </c>
      <c r="F1789" s="12">
        <f>IF(B1789="*","*",_xlfn.XLOOKUP(B1789,'RES TECH'!M:M,'RES TECH'!Y:Y))</f>
        <v>14</v>
      </c>
      <c r="G1789" s="12">
        <f>IF(B1789="*","*",_xlfn.XLOOKUP(B1789,'RES TECH'!M:M,'RES TECH'!V:V))</f>
        <v>0.66</v>
      </c>
      <c r="H1789">
        <f>IF(B1789="*","*",_xlfn.XLOOKUP(B1789,'RES TECH'!M:M,'RES TECH'!AA:AA))</f>
        <v>31.536000000000001</v>
      </c>
      <c r="I1789" s="12">
        <f>IF(B1789="*","*",_xlfn.XLOOKUP(B1789,'RES TECH'!M:M,'RES TECH'!Z:Z))</f>
        <v>0.24</v>
      </c>
      <c r="J1789" s="12">
        <f>IF(B1789="*","*",_xlfn.XLOOKUP(B1789,'RES TECH'!M:M,'RES TECH'!S:S))</f>
        <v>1611.3266632820951</v>
      </c>
      <c r="K1789" s="12">
        <f t="shared" si="54"/>
        <v>80.566333164104762</v>
      </c>
      <c r="L1789" s="12">
        <f t="shared" si="55"/>
        <v>4.0283166582052381</v>
      </c>
      <c r="M1789">
        <f>IF(B1789="*","*",IF(_xlfn.XLOOKUP(B1789,'RES TECH'!$M:$M,'RES TECH'!$C:$C)="Low Income",IF(G1789&gt;1,IF(G1789&gt;3,0.3,0.24),0.12),IF(_xlfn.XLOOKUP(B1789,'RES TECH'!$M:$M,'RES TECH'!$C:$C)="Lower-middle Income",IF(G1789&gt;1,IF(G1789&gt;3,0.23,0.18),0.09),IF(_xlfn.XLOOKUP(B1789,'RES TECH'!$M:$M,'RES TECH'!$C:$C)="Upper-middle Income",IF(G1789&gt;1,IF(G1789&gt;3,0.15,0.12),0.06),IF(_xlfn.XLOOKUP(B1789,'RES TECH'!$M:$M,'RES TECH'!$C:$C)="High Income",IF(G1789&gt;1,IF(G1789&gt;3,0.08,0.06),0.03))))))</f>
        <v>0.09</v>
      </c>
    </row>
    <row r="1790" spans="2:13" x14ac:dyDescent="0.25">
      <c r="B1790" t="str">
        <f>IF('RES TECH'!N1786=1,'RES TECH'!M1786,"*")</f>
        <v>RESAPALMNewWH3LPG23</v>
      </c>
      <c r="C1790" t="str">
        <f>IF(B1790="*","*",_xlfn.XLOOKUP(B1790,'RES TECH'!M:M,'RES TECH'!K:K))</f>
        <v>RESLPG</v>
      </c>
      <c r="D1790" t="str">
        <f>IF(B1790="*","*",_xlfn.XLOOKUP(B1790,'RES TECH'!M:M,'RES TECH'!L:L))</f>
        <v>RESAPALMNewWHEUE</v>
      </c>
      <c r="E1790">
        <f>IF(B1790="*","*",_xlfn.XLOOKUP(B1790,'RES TECH'!M:M,'RES TECH'!O:O))</f>
        <v>2023</v>
      </c>
      <c r="F1790" s="12">
        <f>IF(B1790="*","*",_xlfn.XLOOKUP(B1790,'RES TECH'!M:M,'RES TECH'!Y:Y))</f>
        <v>14</v>
      </c>
      <c r="G1790" s="12">
        <f>IF(B1790="*","*",_xlfn.XLOOKUP(B1790,'RES TECH'!M:M,'RES TECH'!V:V))</f>
        <v>0.83499999999999996</v>
      </c>
      <c r="H1790">
        <f>IF(B1790="*","*",_xlfn.XLOOKUP(B1790,'RES TECH'!M:M,'RES TECH'!AA:AA))</f>
        <v>31.536000000000001</v>
      </c>
      <c r="I1790" s="12">
        <f>IF(B1790="*","*",_xlfn.XLOOKUP(B1790,'RES TECH'!M:M,'RES TECH'!Z:Z))</f>
        <v>0.24</v>
      </c>
      <c r="J1790" s="12">
        <f>IF(B1790="*","*",_xlfn.XLOOKUP(B1790,'RES TECH'!M:M,'RES TECH'!S:S))</f>
        <v>2522.3488028103579</v>
      </c>
      <c r="K1790" s="12">
        <f t="shared" si="54"/>
        <v>126.1174401405179</v>
      </c>
      <c r="L1790" s="12">
        <f t="shared" si="55"/>
        <v>6.3058720070258953</v>
      </c>
      <c r="M1790">
        <f>IF(B1790="*","*",IF(_xlfn.XLOOKUP(B1790,'RES TECH'!$M:$M,'RES TECH'!$C:$C)="Low Income",IF(G1790&gt;1,IF(G1790&gt;3,0.3,0.24),0.12),IF(_xlfn.XLOOKUP(B1790,'RES TECH'!$M:$M,'RES TECH'!$C:$C)="Lower-middle Income",IF(G1790&gt;1,IF(G1790&gt;3,0.23,0.18),0.09),IF(_xlfn.XLOOKUP(B1790,'RES TECH'!$M:$M,'RES TECH'!$C:$C)="Upper-middle Income",IF(G1790&gt;1,IF(G1790&gt;3,0.15,0.12),0.06),IF(_xlfn.XLOOKUP(B1790,'RES TECH'!$M:$M,'RES TECH'!$C:$C)="High Income",IF(G1790&gt;1,IF(G1790&gt;3,0.08,0.06),0.03))))))</f>
        <v>0.09</v>
      </c>
    </row>
    <row r="1791" spans="2:13" x14ac:dyDescent="0.25">
      <c r="B1791" t="str">
        <f>IF('RES TECH'!N1787=1,'RES TECH'!M1787,"*")</f>
        <v>*</v>
      </c>
      <c r="C1791" t="str">
        <f>IF(B1791="*","*",_xlfn.XLOOKUP(B1791,'RES TECH'!M:M,'RES TECH'!K:K))</f>
        <v>*</v>
      </c>
      <c r="D1791" t="str">
        <f>IF(B1791="*","*",_xlfn.XLOOKUP(B1791,'RES TECH'!M:M,'RES TECH'!L:L))</f>
        <v>*</v>
      </c>
      <c r="E1791" t="str">
        <f>IF(B1791="*","*",_xlfn.XLOOKUP(B1791,'RES TECH'!M:M,'RES TECH'!O:O))</f>
        <v>*</v>
      </c>
      <c r="F1791" s="12" t="str">
        <f>IF(B1791="*","*",_xlfn.XLOOKUP(B1791,'RES TECH'!M:M,'RES TECH'!Y:Y))</f>
        <v>*</v>
      </c>
      <c r="G1791" s="12" t="str">
        <f>IF(B1791="*","*",_xlfn.XLOOKUP(B1791,'RES TECH'!M:M,'RES TECH'!V:V))</f>
        <v>*</v>
      </c>
      <c r="H1791" t="str">
        <f>IF(B1791="*","*",_xlfn.XLOOKUP(B1791,'RES TECH'!M:M,'RES TECH'!AA:AA))</f>
        <v>*</v>
      </c>
      <c r="I1791" s="12" t="str">
        <f>IF(B1791="*","*",_xlfn.XLOOKUP(B1791,'RES TECH'!M:M,'RES TECH'!Z:Z))</f>
        <v>*</v>
      </c>
      <c r="J1791" s="12" t="str">
        <f>IF(B1791="*","*",_xlfn.XLOOKUP(B1791,'RES TECH'!M:M,'RES TECH'!S:S))</f>
        <v>*</v>
      </c>
      <c r="K1791" s="12" t="str">
        <f t="shared" si="54"/>
        <v>*</v>
      </c>
      <c r="L1791" s="12" t="str">
        <f t="shared" si="55"/>
        <v>*</v>
      </c>
      <c r="M1791" t="str">
        <f>IF(B1791="*","*",IF(_xlfn.XLOOKUP(B1791,'RES TECH'!$M:$M,'RES TECH'!$C:$C)="Low Income",IF(G1791&gt;1,IF(G1791&gt;3,0.3,0.24),0.12),IF(_xlfn.XLOOKUP(B1791,'RES TECH'!$M:$M,'RES TECH'!$C:$C)="Lower-middle Income",IF(G1791&gt;1,IF(G1791&gt;3,0.23,0.18),0.09),IF(_xlfn.XLOOKUP(B1791,'RES TECH'!$M:$M,'RES TECH'!$C:$C)="Upper-middle Income",IF(G1791&gt;1,IF(G1791&gt;3,0.15,0.12),0.06),IF(_xlfn.XLOOKUP(B1791,'RES TECH'!$M:$M,'RES TECH'!$C:$C)="High Income",IF(G1791&gt;1,IF(G1791&gt;3,0.08,0.06),0.03))))))</f>
        <v>*</v>
      </c>
    </row>
    <row r="1792" spans="2:13" x14ac:dyDescent="0.25">
      <c r="B1792" t="str">
        <f>IF('RES TECH'!N1788=1,'RES TECH'!M1788,"*")</f>
        <v>RESAPALMNewWH4LPG20</v>
      </c>
      <c r="C1792" t="str">
        <f>IF(B1792="*","*",_xlfn.XLOOKUP(B1792,'RES TECH'!M:M,'RES TECH'!K:K))</f>
        <v>RESLPG</v>
      </c>
      <c r="D1792" t="str">
        <f>IF(B1792="*","*",_xlfn.XLOOKUP(B1792,'RES TECH'!M:M,'RES TECH'!L:L))</f>
        <v>RESAPALMNewWHEUE</v>
      </c>
      <c r="E1792">
        <f>IF(B1792="*","*",_xlfn.XLOOKUP(B1792,'RES TECH'!M:M,'RES TECH'!O:O))</f>
        <v>2020</v>
      </c>
      <c r="F1792" s="12">
        <f>IF(B1792="*","*",_xlfn.XLOOKUP(B1792,'RES TECH'!M:M,'RES TECH'!Y:Y))</f>
        <v>14</v>
      </c>
      <c r="G1792" s="12">
        <f>IF(B1792="*","*",_xlfn.XLOOKUP(B1792,'RES TECH'!M:M,'RES TECH'!V:V))</f>
        <v>0.81</v>
      </c>
      <c r="H1792">
        <f>IF(B1792="*","*",_xlfn.XLOOKUP(B1792,'RES TECH'!M:M,'RES TECH'!AA:AA))</f>
        <v>31.536000000000001</v>
      </c>
      <c r="I1792" s="12">
        <f>IF(B1792="*","*",_xlfn.XLOOKUP(B1792,'RES TECH'!M:M,'RES TECH'!Z:Z))</f>
        <v>0.24</v>
      </c>
      <c r="J1792" s="12">
        <f>IF(B1792="*","*",_xlfn.XLOOKUP(B1792,'RES TECH'!M:M,'RES TECH'!S:S))</f>
        <v>2446.8293775765151</v>
      </c>
      <c r="K1792" s="12">
        <f t="shared" si="54"/>
        <v>122.34146887882576</v>
      </c>
      <c r="L1792" s="12">
        <f t="shared" si="55"/>
        <v>6.1170734439412886</v>
      </c>
      <c r="M1792">
        <f>IF(B1792="*","*",IF(_xlfn.XLOOKUP(B1792,'RES TECH'!$M:$M,'RES TECH'!$C:$C)="Low Income",IF(G1792&gt;1,IF(G1792&gt;3,0.3,0.24),0.12),IF(_xlfn.XLOOKUP(B1792,'RES TECH'!$M:$M,'RES TECH'!$C:$C)="Lower-middle Income",IF(G1792&gt;1,IF(G1792&gt;3,0.23,0.18),0.09),IF(_xlfn.XLOOKUP(B1792,'RES TECH'!$M:$M,'RES TECH'!$C:$C)="Upper-middle Income",IF(G1792&gt;1,IF(G1792&gt;3,0.15,0.12),0.06),IF(_xlfn.XLOOKUP(B1792,'RES TECH'!$M:$M,'RES TECH'!$C:$C)="High Income",IF(G1792&gt;1,IF(G1792&gt;3,0.08,0.06),0.03))))))</f>
        <v>0.09</v>
      </c>
    </row>
    <row r="1793" spans="2:13" x14ac:dyDescent="0.25">
      <c r="B1793" t="str">
        <f>IF('RES TECH'!N1789=1,'RES TECH'!M1789,"*")</f>
        <v>*</v>
      </c>
      <c r="C1793" t="str">
        <f>IF(B1793="*","*",_xlfn.XLOOKUP(B1793,'RES TECH'!M:M,'RES TECH'!K:K))</f>
        <v>*</v>
      </c>
      <c r="D1793" t="str">
        <f>IF(B1793="*","*",_xlfn.XLOOKUP(B1793,'RES TECH'!M:M,'RES TECH'!L:L))</f>
        <v>*</v>
      </c>
      <c r="E1793" t="str">
        <f>IF(B1793="*","*",_xlfn.XLOOKUP(B1793,'RES TECH'!M:M,'RES TECH'!O:O))</f>
        <v>*</v>
      </c>
      <c r="F1793" s="12" t="str">
        <f>IF(B1793="*","*",_xlfn.XLOOKUP(B1793,'RES TECH'!M:M,'RES TECH'!Y:Y))</f>
        <v>*</v>
      </c>
      <c r="G1793" s="12" t="str">
        <f>IF(B1793="*","*",_xlfn.XLOOKUP(B1793,'RES TECH'!M:M,'RES TECH'!V:V))</f>
        <v>*</v>
      </c>
      <c r="H1793" t="str">
        <f>IF(B1793="*","*",_xlfn.XLOOKUP(B1793,'RES TECH'!M:M,'RES TECH'!AA:AA))</f>
        <v>*</v>
      </c>
      <c r="I1793" s="12" t="str">
        <f>IF(B1793="*","*",_xlfn.XLOOKUP(B1793,'RES TECH'!M:M,'RES TECH'!Z:Z))</f>
        <v>*</v>
      </c>
      <c r="J1793" s="12" t="str">
        <f>IF(B1793="*","*",_xlfn.XLOOKUP(B1793,'RES TECH'!M:M,'RES TECH'!S:S))</f>
        <v>*</v>
      </c>
      <c r="K1793" s="12" t="str">
        <f t="shared" si="54"/>
        <v>*</v>
      </c>
      <c r="L1793" s="12" t="str">
        <f t="shared" si="55"/>
        <v>*</v>
      </c>
      <c r="M1793" t="str">
        <f>IF(B1793="*","*",IF(_xlfn.XLOOKUP(B1793,'RES TECH'!$M:$M,'RES TECH'!$C:$C)="Low Income",IF(G1793&gt;1,IF(G1793&gt;3,0.3,0.24),0.12),IF(_xlfn.XLOOKUP(B1793,'RES TECH'!$M:$M,'RES TECH'!$C:$C)="Lower-middle Income",IF(G1793&gt;1,IF(G1793&gt;3,0.23,0.18),0.09),IF(_xlfn.XLOOKUP(B1793,'RES TECH'!$M:$M,'RES TECH'!$C:$C)="Upper-middle Income",IF(G1793&gt;1,IF(G1793&gt;3,0.15,0.12),0.06),IF(_xlfn.XLOOKUP(B1793,'RES TECH'!$M:$M,'RES TECH'!$C:$C)="High Income",IF(G1793&gt;1,IF(G1793&gt;3,0.08,0.06),0.03))))))</f>
        <v>*</v>
      </c>
    </row>
    <row r="1794" spans="2:13" x14ac:dyDescent="0.25">
      <c r="B1794" t="str">
        <f>IF('RES TECH'!N1790=1,'RES TECH'!M1790,"*")</f>
        <v>RESAPALMNewWH2SOL20</v>
      </c>
      <c r="C1794" t="str">
        <f>IF(B1794="*","*",_xlfn.XLOOKUP(B1794,'RES TECH'!M:M,'RES TECH'!K:K))</f>
        <v>RESSOL</v>
      </c>
      <c r="D1794" t="str">
        <f>IF(B1794="*","*",_xlfn.XLOOKUP(B1794,'RES TECH'!M:M,'RES TECH'!L:L))</f>
        <v>RESAPALMNewWHEUE</v>
      </c>
      <c r="E1794">
        <f>IF(B1794="*","*",_xlfn.XLOOKUP(B1794,'RES TECH'!M:M,'RES TECH'!O:O))</f>
        <v>2020</v>
      </c>
      <c r="F1794" s="12">
        <f>IF(B1794="*","*",_xlfn.XLOOKUP(B1794,'RES TECH'!M:M,'RES TECH'!Y:Y))</f>
        <v>23</v>
      </c>
      <c r="G1794" s="12">
        <f>IF(B1794="*","*",_xlfn.XLOOKUP(B1794,'RES TECH'!M:M,'RES TECH'!V:V))</f>
        <v>1</v>
      </c>
      <c r="H1794">
        <f>IF(B1794="*","*",_xlfn.XLOOKUP(B1794,'RES TECH'!M:M,'RES TECH'!AA:AA))</f>
        <v>31.536000000000001</v>
      </c>
      <c r="I1794" s="12">
        <f>IF(B1794="*","*",_xlfn.XLOOKUP(B1794,'RES TECH'!M:M,'RES TECH'!Z:Z))</f>
        <v>0.24</v>
      </c>
      <c r="J1794" s="12">
        <f>IF(B1794="*","*",_xlfn.XLOOKUP(B1794,'RES TECH'!M:M,'RES TECH'!S:S))</f>
        <v>8752.8855783224917</v>
      </c>
      <c r="K1794" s="12">
        <f t="shared" si="54"/>
        <v>437.64427891612462</v>
      </c>
      <c r="L1794" s="12">
        <f t="shared" si="55"/>
        <v>21.882213945806232</v>
      </c>
      <c r="M1794">
        <f>IF(B1794="*","*",IF(_xlfn.XLOOKUP(B1794,'RES TECH'!$M:$M,'RES TECH'!$C:$C)="Low Income",IF(G1794&gt;1,IF(G1794&gt;3,0.3,0.24),0.12),IF(_xlfn.XLOOKUP(B1794,'RES TECH'!$M:$M,'RES TECH'!$C:$C)="Lower-middle Income",IF(G1794&gt;1,IF(G1794&gt;3,0.23,0.18),0.09),IF(_xlfn.XLOOKUP(B1794,'RES TECH'!$M:$M,'RES TECH'!$C:$C)="Upper-middle Income",IF(G1794&gt;1,IF(G1794&gt;3,0.15,0.12),0.06),IF(_xlfn.XLOOKUP(B1794,'RES TECH'!$M:$M,'RES TECH'!$C:$C)="High Income",IF(G1794&gt;1,IF(G1794&gt;3,0.08,0.06),0.03))))))</f>
        <v>0.09</v>
      </c>
    </row>
    <row r="1795" spans="2:13" x14ac:dyDescent="0.25">
      <c r="B1795" t="str">
        <f>IF('RES TECH'!N1791=1,'RES TECH'!M1791,"*")</f>
        <v>RESAPALMNewWH2SOL23</v>
      </c>
      <c r="C1795" t="str">
        <f>IF(B1795="*","*",_xlfn.XLOOKUP(B1795,'RES TECH'!M:M,'RES TECH'!K:K))</f>
        <v>RESSOL</v>
      </c>
      <c r="D1795" t="str">
        <f>IF(B1795="*","*",_xlfn.XLOOKUP(B1795,'RES TECH'!M:M,'RES TECH'!L:L))</f>
        <v>RESAPALMNewWHEUE</v>
      </c>
      <c r="E1795">
        <f>IF(B1795="*","*",_xlfn.XLOOKUP(B1795,'RES TECH'!M:M,'RES TECH'!O:O))</f>
        <v>2023</v>
      </c>
      <c r="F1795" s="12">
        <f>IF(B1795="*","*",_xlfn.XLOOKUP(B1795,'RES TECH'!M:M,'RES TECH'!Y:Y))</f>
        <v>23</v>
      </c>
      <c r="G1795" s="12">
        <f>IF(B1795="*","*",_xlfn.XLOOKUP(B1795,'RES TECH'!M:M,'RES TECH'!V:V))</f>
        <v>1</v>
      </c>
      <c r="H1795">
        <f>IF(B1795="*","*",_xlfn.XLOOKUP(B1795,'RES TECH'!M:M,'RES TECH'!AA:AA))</f>
        <v>31.536000000000001</v>
      </c>
      <c r="I1795" s="12">
        <f>IF(B1795="*","*",_xlfn.XLOOKUP(B1795,'RES TECH'!M:M,'RES TECH'!Z:Z))</f>
        <v>0.24</v>
      </c>
      <c r="J1795" s="12">
        <f>IF(B1795="*","*",_xlfn.XLOOKUP(B1795,'RES TECH'!M:M,'RES TECH'!S:S))</f>
        <v>8752.8855783224917</v>
      </c>
      <c r="K1795" s="12">
        <f t="shared" si="54"/>
        <v>437.64427891612462</v>
      </c>
      <c r="L1795" s="12">
        <f t="shared" si="55"/>
        <v>21.882213945806232</v>
      </c>
      <c r="M1795">
        <f>IF(B1795="*","*",IF(_xlfn.XLOOKUP(B1795,'RES TECH'!$M:$M,'RES TECH'!$C:$C)="Low Income",IF(G1795&gt;1,IF(G1795&gt;3,0.3,0.24),0.12),IF(_xlfn.XLOOKUP(B1795,'RES TECH'!$M:$M,'RES TECH'!$C:$C)="Lower-middle Income",IF(G1795&gt;1,IF(G1795&gt;3,0.23,0.18),0.09),IF(_xlfn.XLOOKUP(B1795,'RES TECH'!$M:$M,'RES TECH'!$C:$C)="Upper-middle Income",IF(G1795&gt;1,IF(G1795&gt;3,0.15,0.12),0.06),IF(_xlfn.XLOOKUP(B1795,'RES TECH'!$M:$M,'RES TECH'!$C:$C)="High Income",IF(G1795&gt;1,IF(G1795&gt;3,0.08,0.06),0.03))))))</f>
        <v>0.09</v>
      </c>
    </row>
    <row r="1796" spans="2:13" x14ac:dyDescent="0.25">
      <c r="B1796" t="str">
        <f>IF('RES TECH'!N1792=1,'RES TECH'!M1792,"*")</f>
        <v>RESAPALMNewWH2SOL24</v>
      </c>
      <c r="C1796" t="str">
        <f>IF(B1796="*","*",_xlfn.XLOOKUP(B1796,'RES TECH'!M:M,'RES TECH'!K:K))</f>
        <v>RESSOL</v>
      </c>
      <c r="D1796" t="str">
        <f>IF(B1796="*","*",_xlfn.XLOOKUP(B1796,'RES TECH'!M:M,'RES TECH'!L:L))</f>
        <v>RESAPALMNewWHEUE</v>
      </c>
      <c r="E1796">
        <f>IF(B1796="*","*",_xlfn.XLOOKUP(B1796,'RES TECH'!M:M,'RES TECH'!O:O))</f>
        <v>2024</v>
      </c>
      <c r="F1796" s="12">
        <f>IF(B1796="*","*",_xlfn.XLOOKUP(B1796,'RES TECH'!M:M,'RES TECH'!Y:Y))</f>
        <v>23</v>
      </c>
      <c r="G1796" s="12">
        <f>IF(B1796="*","*",_xlfn.XLOOKUP(B1796,'RES TECH'!M:M,'RES TECH'!V:V))</f>
        <v>1</v>
      </c>
      <c r="H1796">
        <f>IF(B1796="*","*",_xlfn.XLOOKUP(B1796,'RES TECH'!M:M,'RES TECH'!AA:AA))</f>
        <v>31.536000000000001</v>
      </c>
      <c r="I1796" s="12">
        <f>IF(B1796="*","*",_xlfn.XLOOKUP(B1796,'RES TECH'!M:M,'RES TECH'!Z:Z))</f>
        <v>0.24</v>
      </c>
      <c r="J1796" s="12">
        <f>IF(B1796="*","*",_xlfn.XLOOKUP(B1796,'RES TECH'!M:M,'RES TECH'!S:S))</f>
        <v>8752.8855783224917</v>
      </c>
      <c r="K1796" s="12">
        <f t="shared" si="54"/>
        <v>437.64427891612462</v>
      </c>
      <c r="L1796" s="12">
        <f t="shared" si="55"/>
        <v>21.882213945806232</v>
      </c>
      <c r="M1796">
        <f>IF(B1796="*","*",IF(_xlfn.XLOOKUP(B1796,'RES TECH'!$M:$M,'RES TECH'!$C:$C)="Low Income",IF(G1796&gt;1,IF(G1796&gt;3,0.3,0.24),0.12),IF(_xlfn.XLOOKUP(B1796,'RES TECH'!$M:$M,'RES TECH'!$C:$C)="Lower-middle Income",IF(G1796&gt;1,IF(G1796&gt;3,0.23,0.18),0.09),IF(_xlfn.XLOOKUP(B1796,'RES TECH'!$M:$M,'RES TECH'!$C:$C)="Upper-middle Income",IF(G1796&gt;1,IF(G1796&gt;3,0.15,0.12),0.06),IF(_xlfn.XLOOKUP(B1796,'RES TECH'!$M:$M,'RES TECH'!$C:$C)="High Income",IF(G1796&gt;1,IF(G1796&gt;3,0.08,0.06),0.03))))))</f>
        <v>0.09</v>
      </c>
    </row>
    <row r="1797" spans="2:13" x14ac:dyDescent="0.25">
      <c r="B1797" t="str">
        <f>IF('RES TECH'!N1793=1,'RES TECH'!M1793,"*")</f>
        <v>RESAPALMNewSHAHP1ELC20</v>
      </c>
      <c r="C1797" t="str">
        <f>IF(B1797="*","*",_xlfn.XLOOKUP(B1797,'RES TECH'!M:M,'RES TECH'!K:K))</f>
        <v>RESELC</v>
      </c>
      <c r="D1797" t="str">
        <f>IF(B1797="*","*",_xlfn.XLOOKUP(B1797,'RES TECH'!M:M,'RES TECH'!L:L))</f>
        <v>RESAPALMNewSHEUE</v>
      </c>
      <c r="E1797">
        <f>IF(B1797="*","*",_xlfn.XLOOKUP(B1797,'RES TECH'!M:M,'RES TECH'!O:O))</f>
        <v>2020</v>
      </c>
      <c r="F1797" s="12">
        <f>IF(B1797="*","*",_xlfn.XLOOKUP(B1797,'RES TECH'!M:M,'RES TECH'!Y:Y))</f>
        <v>16</v>
      </c>
      <c r="G1797" s="12">
        <f>IF(B1797="*","*",_xlfn.XLOOKUP(B1797,'RES TECH'!M:M,'RES TECH'!V:V))</f>
        <v>2.4032825322391562</v>
      </c>
      <c r="H1797">
        <f>IF(B1797="*","*",_xlfn.XLOOKUP(B1797,'RES TECH'!M:M,'RES TECH'!AA:AA))</f>
        <v>31.536000000000001</v>
      </c>
      <c r="I1797" s="12">
        <f>IF(B1797="*","*",_xlfn.XLOOKUP(B1797,'RES TECH'!M:M,'RES TECH'!Z:Z))</f>
        <v>9.0799342577003436E-2</v>
      </c>
      <c r="J1797" s="12">
        <f>IF(B1797="*","*",_xlfn.XLOOKUP(B1797,'RES TECH'!M:M,'RES TECH'!S:S))</f>
        <v>674.97726022631696</v>
      </c>
      <c r="K1797" s="12">
        <f t="shared" si="54"/>
        <v>33.748863011315848</v>
      </c>
      <c r="L1797" s="12">
        <f t="shared" si="55"/>
        <v>1.6874431505657925</v>
      </c>
      <c r="M1797">
        <f>IF(B1797="*","*",IF(_xlfn.XLOOKUP(B1797,'RES TECH'!$M:$M,'RES TECH'!$C:$C)="Low Income",IF(G1797&gt;1,IF(G1797&gt;3,0.3,0.24),0.12),IF(_xlfn.XLOOKUP(B1797,'RES TECH'!$M:$M,'RES TECH'!$C:$C)="Lower-middle Income",IF(G1797&gt;1,IF(G1797&gt;3,0.23,0.18),0.09),IF(_xlfn.XLOOKUP(B1797,'RES TECH'!$M:$M,'RES TECH'!$C:$C)="Upper-middle Income",IF(G1797&gt;1,IF(G1797&gt;3,0.15,0.12),0.06),IF(_xlfn.XLOOKUP(B1797,'RES TECH'!$M:$M,'RES TECH'!$C:$C)="High Income",IF(G1797&gt;1,IF(G1797&gt;3,0.08,0.06),0.03))))))</f>
        <v>0.18</v>
      </c>
    </row>
    <row r="1798" spans="2:13" x14ac:dyDescent="0.25">
      <c r="B1798" t="str">
        <f>IF('RES TECH'!N1794=1,'RES TECH'!M1794,"*")</f>
        <v>RESAPALMNewSHAHP1ELC23</v>
      </c>
      <c r="C1798" t="str">
        <f>IF(B1798="*","*",_xlfn.XLOOKUP(B1798,'RES TECH'!M:M,'RES TECH'!K:K))</f>
        <v>RESELC</v>
      </c>
      <c r="D1798" t="str">
        <f>IF(B1798="*","*",_xlfn.XLOOKUP(B1798,'RES TECH'!M:M,'RES TECH'!L:L))</f>
        <v>RESAPALMNewSHEUE</v>
      </c>
      <c r="E1798">
        <f>IF(B1798="*","*",_xlfn.XLOOKUP(B1798,'RES TECH'!M:M,'RES TECH'!O:O))</f>
        <v>2023</v>
      </c>
      <c r="F1798" s="12">
        <f>IF(B1798="*","*",_xlfn.XLOOKUP(B1798,'RES TECH'!M:M,'RES TECH'!Y:Y))</f>
        <v>16</v>
      </c>
      <c r="G1798" s="12">
        <f>IF(B1798="*","*",_xlfn.XLOOKUP(B1798,'RES TECH'!M:M,'RES TECH'!V:V))</f>
        <v>2.4032825322391562</v>
      </c>
      <c r="H1798">
        <f>IF(B1798="*","*",_xlfn.XLOOKUP(B1798,'RES TECH'!M:M,'RES TECH'!AA:AA))</f>
        <v>31.536000000000001</v>
      </c>
      <c r="I1798" s="12">
        <f>IF(B1798="*","*",_xlfn.XLOOKUP(B1798,'RES TECH'!M:M,'RES TECH'!Z:Z))</f>
        <v>9.0799342577003436E-2</v>
      </c>
      <c r="J1798" s="12">
        <f>IF(B1798="*","*",_xlfn.XLOOKUP(B1798,'RES TECH'!M:M,'RES TECH'!S:S))</f>
        <v>674.97726022631696</v>
      </c>
      <c r="K1798" s="12">
        <f t="shared" si="54"/>
        <v>33.748863011315848</v>
      </c>
      <c r="L1798" s="12">
        <f t="shared" si="55"/>
        <v>1.6874431505657925</v>
      </c>
      <c r="M1798">
        <f>IF(B1798="*","*",IF(_xlfn.XLOOKUP(B1798,'RES TECH'!$M:$M,'RES TECH'!$C:$C)="Low Income",IF(G1798&gt;1,IF(G1798&gt;3,0.3,0.24),0.12),IF(_xlfn.XLOOKUP(B1798,'RES TECH'!$M:$M,'RES TECH'!$C:$C)="Lower-middle Income",IF(G1798&gt;1,IF(G1798&gt;3,0.23,0.18),0.09),IF(_xlfn.XLOOKUP(B1798,'RES TECH'!$M:$M,'RES TECH'!$C:$C)="Upper-middle Income",IF(G1798&gt;1,IF(G1798&gt;3,0.15,0.12),0.06),IF(_xlfn.XLOOKUP(B1798,'RES TECH'!$M:$M,'RES TECH'!$C:$C)="High Income",IF(G1798&gt;1,IF(G1798&gt;3,0.08,0.06),0.03))))))</f>
        <v>0.18</v>
      </c>
    </row>
    <row r="1799" spans="2:13" x14ac:dyDescent="0.25">
      <c r="B1799" t="str">
        <f>IF('RES TECH'!N1795=1,'RES TECH'!M1795,"*")</f>
        <v>RESAPALMNewSHAHP2ELC20</v>
      </c>
      <c r="C1799" t="str">
        <f>IF(B1799="*","*",_xlfn.XLOOKUP(B1799,'RES TECH'!M:M,'RES TECH'!K:K))</f>
        <v>RESELC</v>
      </c>
      <c r="D1799" t="str">
        <f>IF(B1799="*","*",_xlfn.XLOOKUP(B1799,'RES TECH'!M:M,'RES TECH'!L:L))</f>
        <v>RESAPALMNewSHEUE</v>
      </c>
      <c r="E1799">
        <f>IF(B1799="*","*",_xlfn.XLOOKUP(B1799,'RES TECH'!M:M,'RES TECH'!O:O))</f>
        <v>2020</v>
      </c>
      <c r="F1799" s="12">
        <f>IF(B1799="*","*",_xlfn.XLOOKUP(B1799,'RES TECH'!M:M,'RES TECH'!Y:Y))</f>
        <v>16</v>
      </c>
      <c r="G1799" s="12">
        <f>IF(B1799="*","*",_xlfn.XLOOKUP(B1799,'RES TECH'!M:M,'RES TECH'!V:V))</f>
        <v>2.5205158264947238</v>
      </c>
      <c r="H1799">
        <f>IF(B1799="*","*",_xlfn.XLOOKUP(B1799,'RES TECH'!M:M,'RES TECH'!AA:AA))</f>
        <v>31.536000000000001</v>
      </c>
      <c r="I1799" s="12">
        <f>IF(B1799="*","*",_xlfn.XLOOKUP(B1799,'RES TECH'!M:M,'RES TECH'!Z:Z))</f>
        <v>9.0799342577003436E-2</v>
      </c>
      <c r="J1799" s="12">
        <f>IF(B1799="*","*",_xlfn.XLOOKUP(B1799,'RES TECH'!M:M,'RES TECH'!S:S))</f>
        <v>709.76990250602398</v>
      </c>
      <c r="K1799" s="12">
        <f t="shared" ref="K1799:K1862" si="56">IF(B1799="*","*",5%*J1799)</f>
        <v>35.488495125301199</v>
      </c>
      <c r="L1799" s="12">
        <f t="shared" ref="L1799:L1862" si="57">IF(B1799="*","*",5%*K1799)</f>
        <v>1.7744247562650601</v>
      </c>
      <c r="M1799">
        <f>IF(B1799="*","*",IF(_xlfn.XLOOKUP(B1799,'RES TECH'!$M:$M,'RES TECH'!$C:$C)="Low Income",IF(G1799&gt;1,IF(G1799&gt;3,0.3,0.24),0.12),IF(_xlfn.XLOOKUP(B1799,'RES TECH'!$M:$M,'RES TECH'!$C:$C)="Lower-middle Income",IF(G1799&gt;1,IF(G1799&gt;3,0.23,0.18),0.09),IF(_xlfn.XLOOKUP(B1799,'RES TECH'!$M:$M,'RES TECH'!$C:$C)="Upper-middle Income",IF(G1799&gt;1,IF(G1799&gt;3,0.15,0.12),0.06),IF(_xlfn.XLOOKUP(B1799,'RES TECH'!$M:$M,'RES TECH'!$C:$C)="High Income",IF(G1799&gt;1,IF(G1799&gt;3,0.08,0.06),0.03))))))</f>
        <v>0.18</v>
      </c>
    </row>
    <row r="1800" spans="2:13" x14ac:dyDescent="0.25">
      <c r="B1800" t="str">
        <f>IF('RES TECH'!N1796=1,'RES TECH'!M1796,"*")</f>
        <v>RESAPALMNewSHAHP2ELC23</v>
      </c>
      <c r="C1800" t="str">
        <f>IF(B1800="*","*",_xlfn.XLOOKUP(B1800,'RES TECH'!M:M,'RES TECH'!K:K))</f>
        <v>RESELC</v>
      </c>
      <c r="D1800" t="str">
        <f>IF(B1800="*","*",_xlfn.XLOOKUP(B1800,'RES TECH'!M:M,'RES TECH'!L:L))</f>
        <v>RESAPALMNewSHEUE</v>
      </c>
      <c r="E1800">
        <f>IF(B1800="*","*",_xlfn.XLOOKUP(B1800,'RES TECH'!M:M,'RES TECH'!O:O))</f>
        <v>2023</v>
      </c>
      <c r="F1800" s="12">
        <f>IF(B1800="*","*",_xlfn.XLOOKUP(B1800,'RES TECH'!M:M,'RES TECH'!Y:Y))</f>
        <v>16</v>
      </c>
      <c r="G1800" s="12">
        <f>IF(B1800="*","*",_xlfn.XLOOKUP(B1800,'RES TECH'!M:M,'RES TECH'!V:V))</f>
        <v>2.5791324736225092</v>
      </c>
      <c r="H1800">
        <f>IF(B1800="*","*",_xlfn.XLOOKUP(B1800,'RES TECH'!M:M,'RES TECH'!AA:AA))</f>
        <v>31.536000000000001</v>
      </c>
      <c r="I1800" s="12">
        <f>IF(B1800="*","*",_xlfn.XLOOKUP(B1800,'RES TECH'!M:M,'RES TECH'!Z:Z))</f>
        <v>9.0799342577003436E-2</v>
      </c>
      <c r="J1800" s="12">
        <f>IF(B1800="*","*",_xlfn.XLOOKUP(B1800,'RES TECH'!M:M,'RES TECH'!S:S))</f>
        <v>716.72843096196527</v>
      </c>
      <c r="K1800" s="12">
        <f t="shared" si="56"/>
        <v>35.836421548098265</v>
      </c>
      <c r="L1800" s="12">
        <f t="shared" si="57"/>
        <v>1.7918210774049133</v>
      </c>
      <c r="M1800">
        <f>IF(B1800="*","*",IF(_xlfn.XLOOKUP(B1800,'RES TECH'!$M:$M,'RES TECH'!$C:$C)="Low Income",IF(G1800&gt;1,IF(G1800&gt;3,0.3,0.24),0.12),IF(_xlfn.XLOOKUP(B1800,'RES TECH'!$M:$M,'RES TECH'!$C:$C)="Lower-middle Income",IF(G1800&gt;1,IF(G1800&gt;3,0.23,0.18),0.09),IF(_xlfn.XLOOKUP(B1800,'RES TECH'!$M:$M,'RES TECH'!$C:$C)="Upper-middle Income",IF(G1800&gt;1,IF(G1800&gt;3,0.15,0.12),0.06),IF(_xlfn.XLOOKUP(B1800,'RES TECH'!$M:$M,'RES TECH'!$C:$C)="High Income",IF(G1800&gt;1,IF(G1800&gt;3,0.08,0.06),0.03))))))</f>
        <v>0.18</v>
      </c>
    </row>
    <row r="1801" spans="2:13" x14ac:dyDescent="0.25">
      <c r="B1801" t="str">
        <f>IF('RES TECH'!N1797=1,'RES TECH'!M1797,"*")</f>
        <v>RESAPALMNewSHAHP3ELC20</v>
      </c>
      <c r="C1801" t="str">
        <f>IF(B1801="*","*",_xlfn.XLOOKUP(B1801,'RES TECH'!M:M,'RES TECH'!K:K))</f>
        <v>RESELC</v>
      </c>
      <c r="D1801" t="str">
        <f>IF(B1801="*","*",_xlfn.XLOOKUP(B1801,'RES TECH'!M:M,'RES TECH'!L:L))</f>
        <v>RESAPALMNewSHEUE</v>
      </c>
      <c r="E1801">
        <f>IF(B1801="*","*",_xlfn.XLOOKUP(B1801,'RES TECH'!M:M,'RES TECH'!O:O))</f>
        <v>2020</v>
      </c>
      <c r="F1801" s="12">
        <f>IF(B1801="*","*",_xlfn.XLOOKUP(B1801,'RES TECH'!M:M,'RES TECH'!Y:Y))</f>
        <v>16</v>
      </c>
      <c r="G1801" s="12">
        <f>IF(B1801="*","*",_xlfn.XLOOKUP(B1801,'RES TECH'!M:M,'RES TECH'!V:V))</f>
        <v>2.4912075029308318</v>
      </c>
      <c r="H1801">
        <f>IF(B1801="*","*",_xlfn.XLOOKUP(B1801,'RES TECH'!M:M,'RES TECH'!AA:AA))</f>
        <v>31.536000000000001</v>
      </c>
      <c r="I1801" s="12">
        <f>IF(B1801="*","*",_xlfn.XLOOKUP(B1801,'RES TECH'!M:M,'RES TECH'!Z:Z))</f>
        <v>9.0799342577003436E-2</v>
      </c>
      <c r="J1801" s="12">
        <f>IF(B1801="*","*",_xlfn.XLOOKUP(B1801,'RES TECH'!M:M,'RES TECH'!S:S))</f>
        <v>688.89431713819965</v>
      </c>
      <c r="K1801" s="12">
        <f t="shared" si="56"/>
        <v>34.444715856909987</v>
      </c>
      <c r="L1801" s="12">
        <f t="shared" si="57"/>
        <v>1.7222357928454994</v>
      </c>
      <c r="M1801">
        <f>IF(B1801="*","*",IF(_xlfn.XLOOKUP(B1801,'RES TECH'!$M:$M,'RES TECH'!$C:$C)="Low Income",IF(G1801&gt;1,IF(G1801&gt;3,0.3,0.24),0.12),IF(_xlfn.XLOOKUP(B1801,'RES TECH'!$M:$M,'RES TECH'!$C:$C)="Lower-middle Income",IF(G1801&gt;1,IF(G1801&gt;3,0.23,0.18),0.09),IF(_xlfn.XLOOKUP(B1801,'RES TECH'!$M:$M,'RES TECH'!$C:$C)="Upper-middle Income",IF(G1801&gt;1,IF(G1801&gt;3,0.15,0.12),0.06),IF(_xlfn.XLOOKUP(B1801,'RES TECH'!$M:$M,'RES TECH'!$C:$C)="High Income",IF(G1801&gt;1,IF(G1801&gt;3,0.08,0.06),0.03))))))</f>
        <v>0.18</v>
      </c>
    </row>
    <row r="1802" spans="2:13" x14ac:dyDescent="0.25">
      <c r="B1802" t="str">
        <f>IF('RES TECH'!N1798=1,'RES TECH'!M1798,"*")</f>
        <v>RESAPALMNewSHAHP3ELC22</v>
      </c>
      <c r="C1802" t="str">
        <f>IF(B1802="*","*",_xlfn.XLOOKUP(B1802,'RES TECH'!M:M,'RES TECH'!K:K))</f>
        <v>RESELC</v>
      </c>
      <c r="D1802" t="str">
        <f>IF(B1802="*","*",_xlfn.XLOOKUP(B1802,'RES TECH'!M:M,'RES TECH'!L:L))</f>
        <v>RESAPALMNewSHEUE</v>
      </c>
      <c r="E1802">
        <f>IF(B1802="*","*",_xlfn.XLOOKUP(B1802,'RES TECH'!M:M,'RES TECH'!O:O))</f>
        <v>2022</v>
      </c>
      <c r="F1802" s="12">
        <f>IF(B1802="*","*",_xlfn.XLOOKUP(B1802,'RES TECH'!M:M,'RES TECH'!Y:Y))</f>
        <v>16</v>
      </c>
      <c r="G1802" s="12">
        <f>IF(B1802="*","*",_xlfn.XLOOKUP(B1802,'RES TECH'!M:M,'RES TECH'!V:V))</f>
        <v>2.4912075029308318</v>
      </c>
      <c r="H1802">
        <f>IF(B1802="*","*",_xlfn.XLOOKUP(B1802,'RES TECH'!M:M,'RES TECH'!AA:AA))</f>
        <v>31.536000000000001</v>
      </c>
      <c r="I1802" s="12">
        <f>IF(B1802="*","*",_xlfn.XLOOKUP(B1802,'RES TECH'!M:M,'RES TECH'!Z:Z))</f>
        <v>9.0799342577003436E-2</v>
      </c>
      <c r="J1802" s="12">
        <f>IF(B1802="*","*",_xlfn.XLOOKUP(B1802,'RES TECH'!M:M,'RES TECH'!S:S))</f>
        <v>688.89431713819965</v>
      </c>
      <c r="K1802" s="12">
        <f t="shared" si="56"/>
        <v>34.444715856909987</v>
      </c>
      <c r="L1802" s="12">
        <f t="shared" si="57"/>
        <v>1.7222357928454994</v>
      </c>
      <c r="M1802">
        <f>IF(B1802="*","*",IF(_xlfn.XLOOKUP(B1802,'RES TECH'!$M:$M,'RES TECH'!$C:$C)="Low Income",IF(G1802&gt;1,IF(G1802&gt;3,0.3,0.24),0.12),IF(_xlfn.XLOOKUP(B1802,'RES TECH'!$M:$M,'RES TECH'!$C:$C)="Lower-middle Income",IF(G1802&gt;1,IF(G1802&gt;3,0.23,0.18),0.09),IF(_xlfn.XLOOKUP(B1802,'RES TECH'!$M:$M,'RES TECH'!$C:$C)="Upper-middle Income",IF(G1802&gt;1,IF(G1802&gt;3,0.15,0.12),0.06),IF(_xlfn.XLOOKUP(B1802,'RES TECH'!$M:$M,'RES TECH'!$C:$C)="High Income",IF(G1802&gt;1,IF(G1802&gt;3,0.08,0.06),0.03))))))</f>
        <v>0.18</v>
      </c>
    </row>
    <row r="1803" spans="2:13" x14ac:dyDescent="0.25">
      <c r="B1803" t="str">
        <f>IF('RES TECH'!N1799=1,'RES TECH'!M1799,"*")</f>
        <v>RESAPALMNewSHAHP3ELC23</v>
      </c>
      <c r="C1803" t="str">
        <f>IF(B1803="*","*",_xlfn.XLOOKUP(B1803,'RES TECH'!M:M,'RES TECH'!K:K))</f>
        <v>RESELC</v>
      </c>
      <c r="D1803" t="str">
        <f>IF(B1803="*","*",_xlfn.XLOOKUP(B1803,'RES TECH'!M:M,'RES TECH'!L:L))</f>
        <v>RESAPALMNewSHEUE</v>
      </c>
      <c r="E1803">
        <f>IF(B1803="*","*",_xlfn.XLOOKUP(B1803,'RES TECH'!M:M,'RES TECH'!O:O))</f>
        <v>2023</v>
      </c>
      <c r="F1803" s="12">
        <f>IF(B1803="*","*",_xlfn.XLOOKUP(B1803,'RES TECH'!M:M,'RES TECH'!Y:Y))</f>
        <v>16</v>
      </c>
      <c r="G1803" s="12">
        <f>IF(B1803="*","*",_xlfn.XLOOKUP(B1803,'RES TECH'!M:M,'RES TECH'!V:V))</f>
        <v>2.6963657678780768</v>
      </c>
      <c r="H1803">
        <f>IF(B1803="*","*",_xlfn.XLOOKUP(B1803,'RES TECH'!M:M,'RES TECH'!AA:AA))</f>
        <v>31.536000000000001</v>
      </c>
      <c r="I1803" s="12">
        <f>IF(B1803="*","*",_xlfn.XLOOKUP(B1803,'RES TECH'!M:M,'RES TECH'!Z:Z))</f>
        <v>9.0799342577003436E-2</v>
      </c>
      <c r="J1803" s="12">
        <f>IF(B1803="*","*",_xlfn.XLOOKUP(B1803,'RES TECH'!M:M,'RES TECH'!S:S))</f>
        <v>745.62679031428672</v>
      </c>
      <c r="K1803" s="12">
        <f t="shared" si="56"/>
        <v>37.281339515714336</v>
      </c>
      <c r="L1803" s="12">
        <f t="shared" si="57"/>
        <v>1.8640669757857169</v>
      </c>
      <c r="M1803">
        <f>IF(B1803="*","*",IF(_xlfn.XLOOKUP(B1803,'RES TECH'!$M:$M,'RES TECH'!$C:$C)="Low Income",IF(G1803&gt;1,IF(G1803&gt;3,0.3,0.24),0.12),IF(_xlfn.XLOOKUP(B1803,'RES TECH'!$M:$M,'RES TECH'!$C:$C)="Lower-middle Income",IF(G1803&gt;1,IF(G1803&gt;3,0.23,0.18),0.09),IF(_xlfn.XLOOKUP(B1803,'RES TECH'!$M:$M,'RES TECH'!$C:$C)="Upper-middle Income",IF(G1803&gt;1,IF(G1803&gt;3,0.15,0.12),0.06),IF(_xlfn.XLOOKUP(B1803,'RES TECH'!$M:$M,'RES TECH'!$C:$C)="High Income",IF(G1803&gt;1,IF(G1803&gt;3,0.08,0.06),0.03))))))</f>
        <v>0.18</v>
      </c>
    </row>
    <row r="1804" spans="2:13" x14ac:dyDescent="0.25">
      <c r="B1804" t="str">
        <f>IF('RES TECH'!N1800=1,'RES TECH'!M1800,"*")</f>
        <v>RESAPALMNewSHAHP4ELC20</v>
      </c>
      <c r="C1804" t="str">
        <f>IF(B1804="*","*",_xlfn.XLOOKUP(B1804,'RES TECH'!M:M,'RES TECH'!K:K))</f>
        <v>RESELC</v>
      </c>
      <c r="D1804" t="str">
        <f>IF(B1804="*","*",_xlfn.XLOOKUP(B1804,'RES TECH'!M:M,'RES TECH'!L:L))</f>
        <v>RESAPALMNewSHEUE</v>
      </c>
      <c r="E1804">
        <f>IF(B1804="*","*",_xlfn.XLOOKUP(B1804,'RES TECH'!M:M,'RES TECH'!O:O))</f>
        <v>2020</v>
      </c>
      <c r="F1804" s="12">
        <f>IF(B1804="*","*",_xlfn.XLOOKUP(B1804,'RES TECH'!M:M,'RES TECH'!Y:Y))</f>
        <v>16</v>
      </c>
      <c r="G1804" s="12">
        <f>IF(B1804="*","*",_xlfn.XLOOKUP(B1804,'RES TECH'!M:M,'RES TECH'!V:V))</f>
        <v>2.6377491207502932</v>
      </c>
      <c r="H1804">
        <f>IF(B1804="*","*",_xlfn.XLOOKUP(B1804,'RES TECH'!M:M,'RES TECH'!AA:AA))</f>
        <v>31.536000000000001</v>
      </c>
      <c r="I1804" s="12">
        <f>IF(B1804="*","*",_xlfn.XLOOKUP(B1804,'RES TECH'!M:M,'RES TECH'!Z:Z))</f>
        <v>9.0799342577003436E-2</v>
      </c>
      <c r="J1804" s="12">
        <f>IF(B1804="*","*",_xlfn.XLOOKUP(B1804,'RES TECH'!M:M,'RES TECH'!S:S))</f>
        <v>848.94047162485219</v>
      </c>
      <c r="K1804" s="12">
        <f t="shared" si="56"/>
        <v>42.447023581242611</v>
      </c>
      <c r="L1804" s="12">
        <f t="shared" si="57"/>
        <v>2.1223511790621306</v>
      </c>
      <c r="M1804">
        <f>IF(B1804="*","*",IF(_xlfn.XLOOKUP(B1804,'RES TECH'!$M:$M,'RES TECH'!$C:$C)="Low Income",IF(G1804&gt;1,IF(G1804&gt;3,0.3,0.24),0.12),IF(_xlfn.XLOOKUP(B1804,'RES TECH'!$M:$M,'RES TECH'!$C:$C)="Lower-middle Income",IF(G1804&gt;1,IF(G1804&gt;3,0.23,0.18),0.09),IF(_xlfn.XLOOKUP(B1804,'RES TECH'!$M:$M,'RES TECH'!$C:$C)="Upper-middle Income",IF(G1804&gt;1,IF(G1804&gt;3,0.15,0.12),0.06),IF(_xlfn.XLOOKUP(B1804,'RES TECH'!$M:$M,'RES TECH'!$C:$C)="High Income",IF(G1804&gt;1,IF(G1804&gt;3,0.08,0.06),0.03))))))</f>
        <v>0.18</v>
      </c>
    </row>
    <row r="1805" spans="2:13" x14ac:dyDescent="0.25">
      <c r="B1805" t="str">
        <f>IF('RES TECH'!N1801=1,'RES TECH'!M1801,"*")</f>
        <v>RESAPALMNewSHAHP4ELC22</v>
      </c>
      <c r="C1805" t="str">
        <f>IF(B1805="*","*",_xlfn.XLOOKUP(B1805,'RES TECH'!M:M,'RES TECH'!K:K))</f>
        <v>RESELC</v>
      </c>
      <c r="D1805" t="str">
        <f>IF(B1805="*","*",_xlfn.XLOOKUP(B1805,'RES TECH'!M:M,'RES TECH'!L:L))</f>
        <v>RESAPALMNewSHEUE</v>
      </c>
      <c r="E1805">
        <f>IF(B1805="*","*",_xlfn.XLOOKUP(B1805,'RES TECH'!M:M,'RES TECH'!O:O))</f>
        <v>2022</v>
      </c>
      <c r="F1805" s="12">
        <f>IF(B1805="*","*",_xlfn.XLOOKUP(B1805,'RES TECH'!M:M,'RES TECH'!Y:Y))</f>
        <v>16</v>
      </c>
      <c r="G1805" s="12">
        <f>IF(B1805="*","*",_xlfn.XLOOKUP(B1805,'RES TECH'!M:M,'RES TECH'!V:V))</f>
        <v>2.9308323563892151</v>
      </c>
      <c r="H1805">
        <f>IF(B1805="*","*",_xlfn.XLOOKUP(B1805,'RES TECH'!M:M,'RES TECH'!AA:AA))</f>
        <v>31.536000000000001</v>
      </c>
      <c r="I1805" s="12">
        <f>IF(B1805="*","*",_xlfn.XLOOKUP(B1805,'RES TECH'!M:M,'RES TECH'!Z:Z))</f>
        <v>9.0799342577003436E-2</v>
      </c>
      <c r="J1805" s="12">
        <f>IF(B1805="*","*",_xlfn.XLOOKUP(B1805,'RES TECH'!M:M,'RES TECH'!S:S))</f>
        <v>893.62154907879176</v>
      </c>
      <c r="K1805" s="12">
        <f t="shared" si="56"/>
        <v>44.681077453939594</v>
      </c>
      <c r="L1805" s="12">
        <f t="shared" si="57"/>
        <v>2.2340538726969799</v>
      </c>
      <c r="M1805">
        <f>IF(B1805="*","*",IF(_xlfn.XLOOKUP(B1805,'RES TECH'!$M:$M,'RES TECH'!$C:$C)="Low Income",IF(G1805&gt;1,IF(G1805&gt;3,0.3,0.24),0.12),IF(_xlfn.XLOOKUP(B1805,'RES TECH'!$M:$M,'RES TECH'!$C:$C)="Lower-middle Income",IF(G1805&gt;1,IF(G1805&gt;3,0.23,0.18),0.09),IF(_xlfn.XLOOKUP(B1805,'RES TECH'!$M:$M,'RES TECH'!$C:$C)="Upper-middle Income",IF(G1805&gt;1,IF(G1805&gt;3,0.15,0.12),0.06),IF(_xlfn.XLOOKUP(B1805,'RES TECH'!$M:$M,'RES TECH'!$C:$C)="High Income",IF(G1805&gt;1,IF(G1805&gt;3,0.08,0.06),0.03))))))</f>
        <v>0.18</v>
      </c>
    </row>
    <row r="1806" spans="2:13" x14ac:dyDescent="0.25">
      <c r="B1806" t="str">
        <f>IF('RES TECH'!N1802=1,'RES TECH'!M1802,"*")</f>
        <v>RESAPALMNewSHGHP1ELC20</v>
      </c>
      <c r="C1806" t="str">
        <f>IF(B1806="*","*",_xlfn.XLOOKUP(B1806,'RES TECH'!M:M,'RES TECH'!K:K))</f>
        <v>RESELC</v>
      </c>
      <c r="D1806" t="str">
        <f>IF(B1806="*","*",_xlfn.XLOOKUP(B1806,'RES TECH'!M:M,'RES TECH'!L:L))</f>
        <v>RESAPALMNewSHEUE</v>
      </c>
      <c r="E1806">
        <f>IF(B1806="*","*",_xlfn.XLOOKUP(B1806,'RES TECH'!M:M,'RES TECH'!O:O))</f>
        <v>2020</v>
      </c>
      <c r="F1806" s="12">
        <f>IF(B1806="*","*",_xlfn.XLOOKUP(B1806,'RES TECH'!M:M,'RES TECH'!Y:Y))</f>
        <v>15</v>
      </c>
      <c r="G1806" s="12">
        <f>IF(B1806="*","*",_xlfn.XLOOKUP(B1806,'RES TECH'!M:M,'RES TECH'!V:V))</f>
        <v>3.2</v>
      </c>
      <c r="H1806">
        <f>IF(B1806="*","*",_xlfn.XLOOKUP(B1806,'RES TECH'!M:M,'RES TECH'!AA:AA))</f>
        <v>31.536000000000001</v>
      </c>
      <c r="I1806" s="12">
        <f>IF(B1806="*","*",_xlfn.XLOOKUP(B1806,'RES TECH'!M:M,'RES TECH'!Z:Z))</f>
        <v>9.0799342577003436E-2</v>
      </c>
      <c r="J1806" s="12">
        <f>IF(B1806="*","*",_xlfn.XLOOKUP(B1806,'RES TECH'!M:M,'RES TECH'!S:S))</f>
        <v>2171.0608782537201</v>
      </c>
      <c r="K1806" s="12">
        <f t="shared" si="56"/>
        <v>108.55304391268601</v>
      </c>
      <c r="L1806" s="12">
        <f t="shared" si="57"/>
        <v>5.4276521956343009</v>
      </c>
      <c r="M1806">
        <f>IF(B1806="*","*",IF(_xlfn.XLOOKUP(B1806,'RES TECH'!$M:$M,'RES TECH'!$C:$C)="Low Income",IF(G1806&gt;1,IF(G1806&gt;3,0.3,0.24),0.12),IF(_xlfn.XLOOKUP(B1806,'RES TECH'!$M:$M,'RES TECH'!$C:$C)="Lower-middle Income",IF(G1806&gt;1,IF(G1806&gt;3,0.23,0.18),0.09),IF(_xlfn.XLOOKUP(B1806,'RES TECH'!$M:$M,'RES TECH'!$C:$C)="Upper-middle Income",IF(G1806&gt;1,IF(G1806&gt;3,0.15,0.12),0.06),IF(_xlfn.XLOOKUP(B1806,'RES TECH'!$M:$M,'RES TECH'!$C:$C)="High Income",IF(G1806&gt;1,IF(G1806&gt;3,0.08,0.06),0.03))))))</f>
        <v>0.23</v>
      </c>
    </row>
    <row r="1807" spans="2:13" x14ac:dyDescent="0.25">
      <c r="B1807" t="str">
        <f>IF('RES TECH'!N1803=1,'RES TECH'!M1803,"*")</f>
        <v>RESAPALMNewSHGHP2ELC20</v>
      </c>
      <c r="C1807" t="str">
        <f>IF(B1807="*","*",_xlfn.XLOOKUP(B1807,'RES TECH'!M:M,'RES TECH'!K:K))</f>
        <v>RESELC</v>
      </c>
      <c r="D1807" t="str">
        <f>IF(B1807="*","*",_xlfn.XLOOKUP(B1807,'RES TECH'!M:M,'RES TECH'!L:L))</f>
        <v>RESAPALMNewSHEUE</v>
      </c>
      <c r="E1807">
        <f>IF(B1807="*","*",_xlfn.XLOOKUP(B1807,'RES TECH'!M:M,'RES TECH'!O:O))</f>
        <v>2020</v>
      </c>
      <c r="F1807" s="12">
        <f>IF(B1807="*","*",_xlfn.XLOOKUP(B1807,'RES TECH'!M:M,'RES TECH'!Y:Y))</f>
        <v>15</v>
      </c>
      <c r="G1807" s="12">
        <f>IF(B1807="*","*",_xlfn.XLOOKUP(B1807,'RES TECH'!M:M,'RES TECH'!V:V))</f>
        <v>3.7</v>
      </c>
      <c r="H1807">
        <f>IF(B1807="*","*",_xlfn.XLOOKUP(B1807,'RES TECH'!M:M,'RES TECH'!AA:AA))</f>
        <v>31.536000000000001</v>
      </c>
      <c r="I1807" s="12">
        <f>IF(B1807="*","*",_xlfn.XLOOKUP(B1807,'RES TECH'!M:M,'RES TECH'!Z:Z))</f>
        <v>9.0799342577003436E-2</v>
      </c>
      <c r="J1807" s="12">
        <f>IF(B1807="*","*",_xlfn.XLOOKUP(B1807,'RES TECH'!M:M,'RES TECH'!S:S))</f>
        <v>2247.6046912690758</v>
      </c>
      <c r="K1807" s="12">
        <f t="shared" si="56"/>
        <v>112.3802345634538</v>
      </c>
      <c r="L1807" s="12">
        <f t="shared" si="57"/>
        <v>5.6190117281726906</v>
      </c>
      <c r="M1807">
        <f>IF(B1807="*","*",IF(_xlfn.XLOOKUP(B1807,'RES TECH'!$M:$M,'RES TECH'!$C:$C)="Low Income",IF(G1807&gt;1,IF(G1807&gt;3,0.3,0.24),0.12),IF(_xlfn.XLOOKUP(B1807,'RES TECH'!$M:$M,'RES TECH'!$C:$C)="Lower-middle Income",IF(G1807&gt;1,IF(G1807&gt;3,0.23,0.18),0.09),IF(_xlfn.XLOOKUP(B1807,'RES TECH'!$M:$M,'RES TECH'!$C:$C)="Upper-middle Income",IF(G1807&gt;1,IF(G1807&gt;3,0.15,0.12),0.06),IF(_xlfn.XLOOKUP(B1807,'RES TECH'!$M:$M,'RES TECH'!$C:$C)="High Income",IF(G1807&gt;1,IF(G1807&gt;3,0.08,0.06),0.03))))))</f>
        <v>0.23</v>
      </c>
    </row>
    <row r="1808" spans="2:13" x14ac:dyDescent="0.25">
      <c r="B1808" t="str">
        <f>IF('RES TECH'!N1804=1,'RES TECH'!M1804,"*")</f>
        <v>*</v>
      </c>
      <c r="C1808" t="str">
        <f>IF(B1808="*","*",_xlfn.XLOOKUP(B1808,'RES TECH'!M:M,'RES TECH'!K:K))</f>
        <v>*</v>
      </c>
      <c r="D1808" t="str">
        <f>IF(B1808="*","*",_xlfn.XLOOKUP(B1808,'RES TECH'!M:M,'RES TECH'!L:L))</f>
        <v>*</v>
      </c>
      <c r="E1808" t="str">
        <f>IF(B1808="*","*",_xlfn.XLOOKUP(B1808,'RES TECH'!M:M,'RES TECH'!O:O))</f>
        <v>*</v>
      </c>
      <c r="F1808" s="12" t="str">
        <f>IF(B1808="*","*",_xlfn.XLOOKUP(B1808,'RES TECH'!M:M,'RES TECH'!Y:Y))</f>
        <v>*</v>
      </c>
      <c r="G1808" s="12" t="str">
        <f>IF(B1808="*","*",_xlfn.XLOOKUP(B1808,'RES TECH'!M:M,'RES TECH'!V:V))</f>
        <v>*</v>
      </c>
      <c r="H1808" t="str">
        <f>IF(B1808="*","*",_xlfn.XLOOKUP(B1808,'RES TECH'!M:M,'RES TECH'!AA:AA))</f>
        <v>*</v>
      </c>
      <c r="I1808" s="12" t="str">
        <f>IF(B1808="*","*",_xlfn.XLOOKUP(B1808,'RES TECH'!M:M,'RES TECH'!Z:Z))</f>
        <v>*</v>
      </c>
      <c r="J1808" s="12" t="str">
        <f>IF(B1808="*","*",_xlfn.XLOOKUP(B1808,'RES TECH'!M:M,'RES TECH'!S:S))</f>
        <v>*</v>
      </c>
      <c r="K1808" s="12" t="str">
        <f t="shared" si="56"/>
        <v>*</v>
      </c>
      <c r="L1808" s="12" t="str">
        <f t="shared" si="57"/>
        <v>*</v>
      </c>
      <c r="M1808" t="str">
        <f>IF(B1808="*","*",IF(_xlfn.XLOOKUP(B1808,'RES TECH'!$M:$M,'RES TECH'!$C:$C)="Low Income",IF(G1808&gt;1,IF(G1808&gt;3,0.3,0.24),0.12),IF(_xlfn.XLOOKUP(B1808,'RES TECH'!$M:$M,'RES TECH'!$C:$C)="Lower-middle Income",IF(G1808&gt;1,IF(G1808&gt;3,0.23,0.18),0.09),IF(_xlfn.XLOOKUP(B1808,'RES TECH'!$M:$M,'RES TECH'!$C:$C)="Upper-middle Income",IF(G1808&gt;1,IF(G1808&gt;3,0.15,0.12),0.06),IF(_xlfn.XLOOKUP(B1808,'RES TECH'!$M:$M,'RES TECH'!$C:$C)="High Income",IF(G1808&gt;1,IF(G1808&gt;3,0.08,0.06),0.03))))))</f>
        <v>*</v>
      </c>
    </row>
    <row r="1809" spans="2:13" x14ac:dyDescent="0.25">
      <c r="B1809" t="str">
        <f>IF('RES TECH'!N1805=1,'RES TECH'!M1805,"*")</f>
        <v>RESAPALMNewSHGHP3ELC20</v>
      </c>
      <c r="C1809" t="str">
        <f>IF(B1809="*","*",_xlfn.XLOOKUP(B1809,'RES TECH'!M:M,'RES TECH'!K:K))</f>
        <v>RESELC</v>
      </c>
      <c r="D1809" t="str">
        <f>IF(B1809="*","*",_xlfn.XLOOKUP(B1809,'RES TECH'!M:M,'RES TECH'!L:L))</f>
        <v>RESAPALMNewSHEUE</v>
      </c>
      <c r="E1809">
        <f>IF(B1809="*","*",_xlfn.XLOOKUP(B1809,'RES TECH'!M:M,'RES TECH'!O:O))</f>
        <v>2020</v>
      </c>
      <c r="F1809" s="12">
        <f>IF(B1809="*","*",_xlfn.XLOOKUP(B1809,'RES TECH'!M:M,'RES TECH'!Y:Y))</f>
        <v>15</v>
      </c>
      <c r="G1809" s="12">
        <f>IF(B1809="*","*",_xlfn.XLOOKUP(B1809,'RES TECH'!M:M,'RES TECH'!V:V))</f>
        <v>3.6</v>
      </c>
      <c r="H1809">
        <f>IF(B1809="*","*",_xlfn.XLOOKUP(B1809,'RES TECH'!M:M,'RES TECH'!AA:AA))</f>
        <v>31.536000000000001</v>
      </c>
      <c r="I1809" s="12">
        <f>IF(B1809="*","*",_xlfn.XLOOKUP(B1809,'RES TECH'!M:M,'RES TECH'!Z:Z))</f>
        <v>9.0799342577003436E-2</v>
      </c>
      <c r="J1809" s="12">
        <f>IF(B1809="*","*",_xlfn.XLOOKUP(B1809,'RES TECH'!M:M,'RES TECH'!S:S))</f>
        <v>2247.6046912690758</v>
      </c>
      <c r="K1809" s="12">
        <f t="shared" si="56"/>
        <v>112.3802345634538</v>
      </c>
      <c r="L1809" s="12">
        <f t="shared" si="57"/>
        <v>5.6190117281726906</v>
      </c>
      <c r="M1809">
        <f>IF(B1809="*","*",IF(_xlfn.XLOOKUP(B1809,'RES TECH'!$M:$M,'RES TECH'!$C:$C)="Low Income",IF(G1809&gt;1,IF(G1809&gt;3,0.3,0.24),0.12),IF(_xlfn.XLOOKUP(B1809,'RES TECH'!$M:$M,'RES TECH'!$C:$C)="Lower-middle Income",IF(G1809&gt;1,IF(G1809&gt;3,0.23,0.18),0.09),IF(_xlfn.XLOOKUP(B1809,'RES TECH'!$M:$M,'RES TECH'!$C:$C)="Upper-middle Income",IF(G1809&gt;1,IF(G1809&gt;3,0.15,0.12),0.06),IF(_xlfn.XLOOKUP(B1809,'RES TECH'!$M:$M,'RES TECH'!$C:$C)="High Income",IF(G1809&gt;1,IF(G1809&gt;3,0.08,0.06),0.03))))))</f>
        <v>0.23</v>
      </c>
    </row>
    <row r="1810" spans="2:13" x14ac:dyDescent="0.25">
      <c r="B1810" t="str">
        <f>IF('RES TECH'!N1806=1,'RES TECH'!M1806,"*")</f>
        <v>RESAPALMNewSHGHP3ELC22</v>
      </c>
      <c r="C1810" t="str">
        <f>IF(B1810="*","*",_xlfn.XLOOKUP(B1810,'RES TECH'!M:M,'RES TECH'!K:K))</f>
        <v>RESELC</v>
      </c>
      <c r="D1810" t="str">
        <f>IF(B1810="*","*",_xlfn.XLOOKUP(B1810,'RES TECH'!M:M,'RES TECH'!L:L))</f>
        <v>RESAPALMNewSHEUE</v>
      </c>
      <c r="E1810">
        <f>IF(B1810="*","*",_xlfn.XLOOKUP(B1810,'RES TECH'!M:M,'RES TECH'!O:O))</f>
        <v>2022</v>
      </c>
      <c r="F1810" s="12">
        <f>IF(B1810="*","*",_xlfn.XLOOKUP(B1810,'RES TECH'!M:M,'RES TECH'!Y:Y))</f>
        <v>15</v>
      </c>
      <c r="G1810" s="12">
        <f>IF(B1810="*","*",_xlfn.XLOOKUP(B1810,'RES TECH'!M:M,'RES TECH'!V:V))</f>
        <v>3.6</v>
      </c>
      <c r="H1810">
        <f>IF(B1810="*","*",_xlfn.XLOOKUP(B1810,'RES TECH'!M:M,'RES TECH'!AA:AA))</f>
        <v>31.536000000000001</v>
      </c>
      <c r="I1810" s="12">
        <f>IF(B1810="*","*",_xlfn.XLOOKUP(B1810,'RES TECH'!M:M,'RES TECH'!Z:Z))</f>
        <v>9.0799342577003436E-2</v>
      </c>
      <c r="J1810" s="12">
        <f>IF(B1810="*","*",_xlfn.XLOOKUP(B1810,'RES TECH'!M:M,'RES TECH'!S:S))</f>
        <v>2247.6046912690758</v>
      </c>
      <c r="K1810" s="12">
        <f t="shared" si="56"/>
        <v>112.3802345634538</v>
      </c>
      <c r="L1810" s="12">
        <f t="shared" si="57"/>
        <v>5.6190117281726906</v>
      </c>
      <c r="M1810">
        <f>IF(B1810="*","*",IF(_xlfn.XLOOKUP(B1810,'RES TECH'!$M:$M,'RES TECH'!$C:$C)="Low Income",IF(G1810&gt;1,IF(G1810&gt;3,0.3,0.24),0.12),IF(_xlfn.XLOOKUP(B1810,'RES TECH'!$M:$M,'RES TECH'!$C:$C)="Lower-middle Income",IF(G1810&gt;1,IF(G1810&gt;3,0.23,0.18),0.09),IF(_xlfn.XLOOKUP(B1810,'RES TECH'!$M:$M,'RES TECH'!$C:$C)="Upper-middle Income",IF(G1810&gt;1,IF(G1810&gt;3,0.15,0.12),0.06),IF(_xlfn.XLOOKUP(B1810,'RES TECH'!$M:$M,'RES TECH'!$C:$C)="High Income",IF(G1810&gt;1,IF(G1810&gt;3,0.08,0.06),0.03))))))</f>
        <v>0.23</v>
      </c>
    </row>
    <row r="1811" spans="2:13" x14ac:dyDescent="0.25">
      <c r="B1811" t="str">
        <f>IF('RES TECH'!N1807=1,'RES TECH'!M1807,"*")</f>
        <v>RESAPALMNewSHGHP3ELC23</v>
      </c>
      <c r="C1811" t="str">
        <f>IF(B1811="*","*",_xlfn.XLOOKUP(B1811,'RES TECH'!M:M,'RES TECH'!K:K))</f>
        <v>RESELC</v>
      </c>
      <c r="D1811" t="str">
        <f>IF(B1811="*","*",_xlfn.XLOOKUP(B1811,'RES TECH'!M:M,'RES TECH'!L:L))</f>
        <v>RESAPALMNewSHEUE</v>
      </c>
      <c r="E1811">
        <f>IF(B1811="*","*",_xlfn.XLOOKUP(B1811,'RES TECH'!M:M,'RES TECH'!O:O))</f>
        <v>2023</v>
      </c>
      <c r="F1811" s="12">
        <f>IF(B1811="*","*",_xlfn.XLOOKUP(B1811,'RES TECH'!M:M,'RES TECH'!Y:Y))</f>
        <v>15</v>
      </c>
      <c r="G1811" s="12">
        <f>IF(B1811="*","*",_xlfn.XLOOKUP(B1811,'RES TECH'!M:M,'RES TECH'!V:V))</f>
        <v>3.6</v>
      </c>
      <c r="H1811">
        <f>IF(B1811="*","*",_xlfn.XLOOKUP(B1811,'RES TECH'!M:M,'RES TECH'!AA:AA))</f>
        <v>31.536000000000001</v>
      </c>
      <c r="I1811" s="12">
        <f>IF(B1811="*","*",_xlfn.XLOOKUP(B1811,'RES TECH'!M:M,'RES TECH'!Z:Z))</f>
        <v>9.0799342577003436E-2</v>
      </c>
      <c r="J1811" s="12">
        <f>IF(B1811="*","*",_xlfn.XLOOKUP(B1811,'RES TECH'!M:M,'RES TECH'!S:S))</f>
        <v>2247.6046912690758</v>
      </c>
      <c r="K1811" s="12">
        <f t="shared" si="56"/>
        <v>112.3802345634538</v>
      </c>
      <c r="L1811" s="12">
        <f t="shared" si="57"/>
        <v>5.6190117281726906</v>
      </c>
      <c r="M1811">
        <f>IF(B1811="*","*",IF(_xlfn.XLOOKUP(B1811,'RES TECH'!$M:$M,'RES TECH'!$C:$C)="Low Income",IF(G1811&gt;1,IF(G1811&gt;3,0.3,0.24),0.12),IF(_xlfn.XLOOKUP(B1811,'RES TECH'!$M:$M,'RES TECH'!$C:$C)="Lower-middle Income",IF(G1811&gt;1,IF(G1811&gt;3,0.23,0.18),0.09),IF(_xlfn.XLOOKUP(B1811,'RES TECH'!$M:$M,'RES TECH'!$C:$C)="Upper-middle Income",IF(G1811&gt;1,IF(G1811&gt;3,0.15,0.12),0.06),IF(_xlfn.XLOOKUP(B1811,'RES TECH'!$M:$M,'RES TECH'!$C:$C)="High Income",IF(G1811&gt;1,IF(G1811&gt;3,0.08,0.06),0.03))))))</f>
        <v>0.23</v>
      </c>
    </row>
    <row r="1812" spans="2:13" x14ac:dyDescent="0.25">
      <c r="B1812" t="str">
        <f>IF('RES TECH'!N1808=1,'RES TECH'!M1808,"*")</f>
        <v>RESAPALMNewSHGHP3ELC24</v>
      </c>
      <c r="C1812" t="str">
        <f>IF(B1812="*","*",_xlfn.XLOOKUP(B1812,'RES TECH'!M:M,'RES TECH'!K:K))</f>
        <v>RESELC</v>
      </c>
      <c r="D1812" t="str">
        <f>IF(B1812="*","*",_xlfn.XLOOKUP(B1812,'RES TECH'!M:M,'RES TECH'!L:L))</f>
        <v>RESAPALMNewSHEUE</v>
      </c>
      <c r="E1812">
        <f>IF(B1812="*","*",_xlfn.XLOOKUP(B1812,'RES TECH'!M:M,'RES TECH'!O:O))</f>
        <v>2024</v>
      </c>
      <c r="F1812" s="12">
        <f>IF(B1812="*","*",_xlfn.XLOOKUP(B1812,'RES TECH'!M:M,'RES TECH'!Y:Y))</f>
        <v>15</v>
      </c>
      <c r="G1812" s="12">
        <f>IF(B1812="*","*",_xlfn.XLOOKUP(B1812,'RES TECH'!M:M,'RES TECH'!V:V))</f>
        <v>3.6</v>
      </c>
      <c r="H1812">
        <f>IF(B1812="*","*",_xlfn.XLOOKUP(B1812,'RES TECH'!M:M,'RES TECH'!AA:AA))</f>
        <v>31.536000000000001</v>
      </c>
      <c r="I1812" s="12">
        <f>IF(B1812="*","*",_xlfn.XLOOKUP(B1812,'RES TECH'!M:M,'RES TECH'!Z:Z))</f>
        <v>9.0799342577003436E-2</v>
      </c>
      <c r="J1812" s="12">
        <f>IF(B1812="*","*",_xlfn.XLOOKUP(B1812,'RES TECH'!M:M,'RES TECH'!S:S))</f>
        <v>2247.6046912690758</v>
      </c>
      <c r="K1812" s="12">
        <f t="shared" si="56"/>
        <v>112.3802345634538</v>
      </c>
      <c r="L1812" s="12">
        <f t="shared" si="57"/>
        <v>5.6190117281726906</v>
      </c>
      <c r="M1812">
        <f>IF(B1812="*","*",IF(_xlfn.XLOOKUP(B1812,'RES TECH'!$M:$M,'RES TECH'!$C:$C)="Low Income",IF(G1812&gt;1,IF(G1812&gt;3,0.3,0.24),0.12),IF(_xlfn.XLOOKUP(B1812,'RES TECH'!$M:$M,'RES TECH'!$C:$C)="Lower-middle Income",IF(G1812&gt;1,IF(G1812&gt;3,0.23,0.18),0.09),IF(_xlfn.XLOOKUP(B1812,'RES TECH'!$M:$M,'RES TECH'!$C:$C)="Upper-middle Income",IF(G1812&gt;1,IF(G1812&gt;3,0.15,0.12),0.06),IF(_xlfn.XLOOKUP(B1812,'RES TECH'!$M:$M,'RES TECH'!$C:$C)="High Income",IF(G1812&gt;1,IF(G1812&gt;3,0.08,0.06),0.03))))))</f>
        <v>0.23</v>
      </c>
    </row>
    <row r="1813" spans="2:13" x14ac:dyDescent="0.25">
      <c r="B1813" t="str">
        <f>IF('RES TECH'!N1809=1,'RES TECH'!M1809,"*")</f>
        <v>*</v>
      </c>
      <c r="C1813" t="str">
        <f>IF(B1813="*","*",_xlfn.XLOOKUP(B1813,'RES TECH'!M:M,'RES TECH'!K:K))</f>
        <v>*</v>
      </c>
      <c r="D1813" t="str">
        <f>IF(B1813="*","*",_xlfn.XLOOKUP(B1813,'RES TECH'!M:M,'RES TECH'!L:L))</f>
        <v>*</v>
      </c>
      <c r="E1813" t="str">
        <f>IF(B1813="*","*",_xlfn.XLOOKUP(B1813,'RES TECH'!M:M,'RES TECH'!O:O))</f>
        <v>*</v>
      </c>
      <c r="F1813" s="12" t="str">
        <f>IF(B1813="*","*",_xlfn.XLOOKUP(B1813,'RES TECH'!M:M,'RES TECH'!Y:Y))</f>
        <v>*</v>
      </c>
      <c r="G1813" s="12" t="str">
        <f>IF(B1813="*","*",_xlfn.XLOOKUP(B1813,'RES TECH'!M:M,'RES TECH'!V:V))</f>
        <v>*</v>
      </c>
      <c r="H1813" t="str">
        <f>IF(B1813="*","*",_xlfn.XLOOKUP(B1813,'RES TECH'!M:M,'RES TECH'!AA:AA))</f>
        <v>*</v>
      </c>
      <c r="I1813" s="12" t="str">
        <f>IF(B1813="*","*",_xlfn.XLOOKUP(B1813,'RES TECH'!M:M,'RES TECH'!Z:Z))</f>
        <v>*</v>
      </c>
      <c r="J1813" s="12" t="str">
        <f>IF(B1813="*","*",_xlfn.XLOOKUP(B1813,'RES TECH'!M:M,'RES TECH'!S:S))</f>
        <v>*</v>
      </c>
      <c r="K1813" s="12" t="str">
        <f t="shared" si="56"/>
        <v>*</v>
      </c>
      <c r="L1813" s="12" t="str">
        <f t="shared" si="57"/>
        <v>*</v>
      </c>
      <c r="M1813" t="str">
        <f>IF(B1813="*","*",IF(_xlfn.XLOOKUP(B1813,'RES TECH'!$M:$M,'RES TECH'!$C:$C)="Low Income",IF(G1813&gt;1,IF(G1813&gt;3,0.3,0.24),0.12),IF(_xlfn.XLOOKUP(B1813,'RES TECH'!$M:$M,'RES TECH'!$C:$C)="Lower-middle Income",IF(G1813&gt;1,IF(G1813&gt;3,0.23,0.18),0.09),IF(_xlfn.XLOOKUP(B1813,'RES TECH'!$M:$M,'RES TECH'!$C:$C)="Upper-middle Income",IF(G1813&gt;1,IF(G1813&gt;3,0.15,0.12),0.06),IF(_xlfn.XLOOKUP(B1813,'RES TECH'!$M:$M,'RES TECH'!$C:$C)="High Income",IF(G1813&gt;1,IF(G1813&gt;3,0.08,0.06),0.03))))))</f>
        <v>*</v>
      </c>
    </row>
    <row r="1814" spans="2:13" x14ac:dyDescent="0.25">
      <c r="B1814" t="str">
        <f>IF('RES TECH'!N1810=1,'RES TECH'!M1810,"*")</f>
        <v>RESAPALMNewSHGHP4ELC20</v>
      </c>
      <c r="C1814" t="str">
        <f>IF(B1814="*","*",_xlfn.XLOOKUP(B1814,'RES TECH'!M:M,'RES TECH'!K:K))</f>
        <v>RESELC</v>
      </c>
      <c r="D1814" t="str">
        <f>IF(B1814="*","*",_xlfn.XLOOKUP(B1814,'RES TECH'!M:M,'RES TECH'!L:L))</f>
        <v>RESAPALMNewSHEUE</v>
      </c>
      <c r="E1814">
        <f>IF(B1814="*","*",_xlfn.XLOOKUP(B1814,'RES TECH'!M:M,'RES TECH'!O:O))</f>
        <v>2020</v>
      </c>
      <c r="F1814" s="12">
        <f>IF(B1814="*","*",_xlfn.XLOOKUP(B1814,'RES TECH'!M:M,'RES TECH'!Y:Y))</f>
        <v>15</v>
      </c>
      <c r="G1814" s="12">
        <f>IF(B1814="*","*",_xlfn.XLOOKUP(B1814,'RES TECH'!M:M,'RES TECH'!V:V))</f>
        <v>4.5</v>
      </c>
      <c r="H1814">
        <f>IF(B1814="*","*",_xlfn.XLOOKUP(B1814,'RES TECH'!M:M,'RES TECH'!AA:AA))</f>
        <v>31.536000000000001</v>
      </c>
      <c r="I1814" s="12">
        <f>IF(B1814="*","*",_xlfn.XLOOKUP(B1814,'RES TECH'!M:M,'RES TECH'!Z:Z))</f>
        <v>9.0799342577003436E-2</v>
      </c>
      <c r="J1814" s="12">
        <f>IF(B1814="*","*",_xlfn.XLOOKUP(B1814,'RES TECH'!M:M,'RES TECH'!S:S))</f>
        <v>2372.8582034760211</v>
      </c>
      <c r="K1814" s="12">
        <f t="shared" si="56"/>
        <v>118.64291017380106</v>
      </c>
      <c r="L1814" s="12">
        <f t="shared" si="57"/>
        <v>5.932145508690053</v>
      </c>
      <c r="M1814">
        <f>IF(B1814="*","*",IF(_xlfn.XLOOKUP(B1814,'RES TECH'!$M:$M,'RES TECH'!$C:$C)="Low Income",IF(G1814&gt;1,IF(G1814&gt;3,0.3,0.24),0.12),IF(_xlfn.XLOOKUP(B1814,'RES TECH'!$M:$M,'RES TECH'!$C:$C)="Lower-middle Income",IF(G1814&gt;1,IF(G1814&gt;3,0.23,0.18),0.09),IF(_xlfn.XLOOKUP(B1814,'RES TECH'!$M:$M,'RES TECH'!$C:$C)="Upper-middle Income",IF(G1814&gt;1,IF(G1814&gt;3,0.15,0.12),0.06),IF(_xlfn.XLOOKUP(B1814,'RES TECH'!$M:$M,'RES TECH'!$C:$C)="High Income",IF(G1814&gt;1,IF(G1814&gt;3,0.08,0.06),0.03))))))</f>
        <v>0.23</v>
      </c>
    </row>
    <row r="1815" spans="2:13" x14ac:dyDescent="0.25">
      <c r="B1815" t="str">
        <f>IF('RES TECH'!N1811=1,'RES TECH'!M1811,"*")</f>
        <v>RESAPALMNewSHGHP4ELC22</v>
      </c>
      <c r="C1815" t="str">
        <f>IF(B1815="*","*",_xlfn.XLOOKUP(B1815,'RES TECH'!M:M,'RES TECH'!K:K))</f>
        <v>RESELC</v>
      </c>
      <c r="D1815" t="str">
        <f>IF(B1815="*","*",_xlfn.XLOOKUP(B1815,'RES TECH'!M:M,'RES TECH'!L:L))</f>
        <v>RESAPALMNewSHEUE</v>
      </c>
      <c r="E1815">
        <f>IF(B1815="*","*",_xlfn.XLOOKUP(B1815,'RES TECH'!M:M,'RES TECH'!O:O))</f>
        <v>2022</v>
      </c>
      <c r="F1815" s="12">
        <f>IF(B1815="*","*",_xlfn.XLOOKUP(B1815,'RES TECH'!M:M,'RES TECH'!Y:Y))</f>
        <v>15</v>
      </c>
      <c r="G1815" s="12">
        <f>IF(B1815="*","*",_xlfn.XLOOKUP(B1815,'RES TECH'!M:M,'RES TECH'!V:V))</f>
        <v>4.5</v>
      </c>
      <c r="H1815">
        <f>IF(B1815="*","*",_xlfn.XLOOKUP(B1815,'RES TECH'!M:M,'RES TECH'!AA:AA))</f>
        <v>31.536000000000001</v>
      </c>
      <c r="I1815" s="12">
        <f>IF(B1815="*","*",_xlfn.XLOOKUP(B1815,'RES TECH'!M:M,'RES TECH'!Z:Z))</f>
        <v>9.0799342577003436E-2</v>
      </c>
      <c r="J1815" s="12">
        <f>IF(B1815="*","*",_xlfn.XLOOKUP(B1815,'RES TECH'!M:M,'RES TECH'!S:S))</f>
        <v>2372.8582034760211</v>
      </c>
      <c r="K1815" s="12">
        <f t="shared" si="56"/>
        <v>118.64291017380106</v>
      </c>
      <c r="L1815" s="12">
        <f t="shared" si="57"/>
        <v>5.932145508690053</v>
      </c>
      <c r="M1815">
        <f>IF(B1815="*","*",IF(_xlfn.XLOOKUP(B1815,'RES TECH'!$M:$M,'RES TECH'!$C:$C)="Low Income",IF(G1815&gt;1,IF(G1815&gt;3,0.3,0.24),0.12),IF(_xlfn.XLOOKUP(B1815,'RES TECH'!$M:$M,'RES TECH'!$C:$C)="Lower-middle Income",IF(G1815&gt;1,IF(G1815&gt;3,0.23,0.18),0.09),IF(_xlfn.XLOOKUP(B1815,'RES TECH'!$M:$M,'RES TECH'!$C:$C)="Upper-middle Income",IF(G1815&gt;1,IF(G1815&gt;3,0.15,0.12),0.06),IF(_xlfn.XLOOKUP(B1815,'RES TECH'!$M:$M,'RES TECH'!$C:$C)="High Income",IF(G1815&gt;1,IF(G1815&gt;3,0.08,0.06),0.03))))))</f>
        <v>0.23</v>
      </c>
    </row>
    <row r="1816" spans="2:13" x14ac:dyDescent="0.25">
      <c r="B1816" t="str">
        <f>IF('RES TECH'!N1812=1,'RES TECH'!M1812,"*")</f>
        <v>RESAPALMNewSHGHP4ELC23</v>
      </c>
      <c r="C1816" t="str">
        <f>IF(B1816="*","*",_xlfn.XLOOKUP(B1816,'RES TECH'!M:M,'RES TECH'!K:K))</f>
        <v>RESELC</v>
      </c>
      <c r="D1816" t="str">
        <f>IF(B1816="*","*",_xlfn.XLOOKUP(B1816,'RES TECH'!M:M,'RES TECH'!L:L))</f>
        <v>RESAPALMNewSHEUE</v>
      </c>
      <c r="E1816">
        <f>IF(B1816="*","*",_xlfn.XLOOKUP(B1816,'RES TECH'!M:M,'RES TECH'!O:O))</f>
        <v>2023</v>
      </c>
      <c r="F1816" s="12">
        <f>IF(B1816="*","*",_xlfn.XLOOKUP(B1816,'RES TECH'!M:M,'RES TECH'!Y:Y))</f>
        <v>15</v>
      </c>
      <c r="G1816" s="12">
        <f>IF(B1816="*","*",_xlfn.XLOOKUP(B1816,'RES TECH'!M:M,'RES TECH'!V:V))</f>
        <v>4.5</v>
      </c>
      <c r="H1816">
        <f>IF(B1816="*","*",_xlfn.XLOOKUP(B1816,'RES TECH'!M:M,'RES TECH'!AA:AA))</f>
        <v>31.536000000000001</v>
      </c>
      <c r="I1816" s="12">
        <f>IF(B1816="*","*",_xlfn.XLOOKUP(B1816,'RES TECH'!M:M,'RES TECH'!Z:Z))</f>
        <v>9.0799342577003436E-2</v>
      </c>
      <c r="J1816" s="12">
        <f>IF(B1816="*","*",_xlfn.XLOOKUP(B1816,'RES TECH'!M:M,'RES TECH'!S:S))</f>
        <v>2372.8582034760211</v>
      </c>
      <c r="K1816" s="12">
        <f t="shared" si="56"/>
        <v>118.64291017380106</v>
      </c>
      <c r="L1816" s="12">
        <f t="shared" si="57"/>
        <v>5.932145508690053</v>
      </c>
      <c r="M1816">
        <f>IF(B1816="*","*",IF(_xlfn.XLOOKUP(B1816,'RES TECH'!$M:$M,'RES TECH'!$C:$C)="Low Income",IF(G1816&gt;1,IF(G1816&gt;3,0.3,0.24),0.12),IF(_xlfn.XLOOKUP(B1816,'RES TECH'!$M:$M,'RES TECH'!$C:$C)="Lower-middle Income",IF(G1816&gt;1,IF(G1816&gt;3,0.23,0.18),0.09),IF(_xlfn.XLOOKUP(B1816,'RES TECH'!$M:$M,'RES TECH'!$C:$C)="Upper-middle Income",IF(G1816&gt;1,IF(G1816&gt;3,0.15,0.12),0.06),IF(_xlfn.XLOOKUP(B1816,'RES TECH'!$M:$M,'RES TECH'!$C:$C)="High Income",IF(G1816&gt;1,IF(G1816&gt;3,0.08,0.06),0.03))))))</f>
        <v>0.23</v>
      </c>
    </row>
    <row r="1817" spans="2:13" x14ac:dyDescent="0.25">
      <c r="B1817" t="str">
        <f>IF('RES TECH'!N1813=1,'RES TECH'!M1813,"*")</f>
        <v>RESAPALMNewSHGHP4ELC24</v>
      </c>
      <c r="C1817" t="str">
        <f>IF(B1817="*","*",_xlfn.XLOOKUP(B1817,'RES TECH'!M:M,'RES TECH'!K:K))</f>
        <v>RESELC</v>
      </c>
      <c r="D1817" t="str">
        <f>IF(B1817="*","*",_xlfn.XLOOKUP(B1817,'RES TECH'!M:M,'RES TECH'!L:L))</f>
        <v>RESAPALMNewSHEUE</v>
      </c>
      <c r="E1817">
        <f>IF(B1817="*","*",_xlfn.XLOOKUP(B1817,'RES TECH'!M:M,'RES TECH'!O:O))</f>
        <v>2024</v>
      </c>
      <c r="F1817" s="12">
        <f>IF(B1817="*","*",_xlfn.XLOOKUP(B1817,'RES TECH'!M:M,'RES TECH'!Y:Y))</f>
        <v>15</v>
      </c>
      <c r="G1817" s="12">
        <f>IF(B1817="*","*",_xlfn.XLOOKUP(B1817,'RES TECH'!M:M,'RES TECH'!V:V))</f>
        <v>4.5</v>
      </c>
      <c r="H1817">
        <f>IF(B1817="*","*",_xlfn.XLOOKUP(B1817,'RES TECH'!M:M,'RES TECH'!AA:AA))</f>
        <v>31.536000000000001</v>
      </c>
      <c r="I1817" s="12">
        <f>IF(B1817="*","*",_xlfn.XLOOKUP(B1817,'RES TECH'!M:M,'RES TECH'!Z:Z))</f>
        <v>9.0799342577003436E-2</v>
      </c>
      <c r="J1817" s="12">
        <f>IF(B1817="*","*",_xlfn.XLOOKUP(B1817,'RES TECH'!M:M,'RES TECH'!S:S))</f>
        <v>2372.8582034760211</v>
      </c>
      <c r="K1817" s="12">
        <f t="shared" si="56"/>
        <v>118.64291017380106</v>
      </c>
      <c r="L1817" s="12">
        <f t="shared" si="57"/>
        <v>5.932145508690053</v>
      </c>
      <c r="M1817">
        <f>IF(B1817="*","*",IF(_xlfn.XLOOKUP(B1817,'RES TECH'!$M:$M,'RES TECH'!$C:$C)="Low Income",IF(G1817&gt;1,IF(G1817&gt;3,0.3,0.24),0.12),IF(_xlfn.XLOOKUP(B1817,'RES TECH'!$M:$M,'RES TECH'!$C:$C)="Lower-middle Income",IF(G1817&gt;1,IF(G1817&gt;3,0.23,0.18),0.09),IF(_xlfn.XLOOKUP(B1817,'RES TECH'!$M:$M,'RES TECH'!$C:$C)="Upper-middle Income",IF(G1817&gt;1,IF(G1817&gt;3,0.15,0.12),0.06),IF(_xlfn.XLOOKUP(B1817,'RES TECH'!$M:$M,'RES TECH'!$C:$C)="High Income",IF(G1817&gt;1,IF(G1817&gt;3,0.08,0.06),0.03))))))</f>
        <v>0.23</v>
      </c>
    </row>
    <row r="1818" spans="2:13" x14ac:dyDescent="0.25">
      <c r="B1818" t="str">
        <f>IF('RES TECH'!N1814=1,'RES TECH'!M1814,"*")</f>
        <v>RESAPALMNewSHRAD2ELC20</v>
      </c>
      <c r="C1818" t="str">
        <f>IF(B1818="*","*",_xlfn.XLOOKUP(B1818,'RES TECH'!M:M,'RES TECH'!K:K))</f>
        <v>RESELC</v>
      </c>
      <c r="D1818" t="str">
        <f>IF(B1818="*","*",_xlfn.XLOOKUP(B1818,'RES TECH'!M:M,'RES TECH'!L:L))</f>
        <v>RESAPALMNewSHEUE</v>
      </c>
      <c r="E1818">
        <f>IF(B1818="*","*",_xlfn.XLOOKUP(B1818,'RES TECH'!M:M,'RES TECH'!O:O))</f>
        <v>2020</v>
      </c>
      <c r="F1818" s="12">
        <f>IF(B1818="*","*",_xlfn.XLOOKUP(B1818,'RES TECH'!M:M,'RES TECH'!Y:Y))</f>
        <v>23</v>
      </c>
      <c r="G1818" s="12">
        <f>IF(B1818="*","*",_xlfn.XLOOKUP(B1818,'RES TECH'!M:M,'RES TECH'!V:V))</f>
        <v>0.98</v>
      </c>
      <c r="H1818">
        <f>IF(B1818="*","*",_xlfn.XLOOKUP(B1818,'RES TECH'!M:M,'RES TECH'!AA:AA))</f>
        <v>31.536000000000001</v>
      </c>
      <c r="I1818" s="12">
        <f>IF(B1818="*","*",_xlfn.XLOOKUP(B1818,'RES TECH'!M:M,'RES TECH'!Z:Z))</f>
        <v>9.0799342577003436E-2</v>
      </c>
      <c r="J1818" s="12">
        <f>IF(B1818="*","*",_xlfn.XLOOKUP(B1818,'RES TECH'!M:M,'RES TECH'!S:S))</f>
        <v>306.1752520614221</v>
      </c>
      <c r="K1818" s="12">
        <f t="shared" si="56"/>
        <v>15.308762603071106</v>
      </c>
      <c r="L1818" s="12">
        <f t="shared" si="57"/>
        <v>0.76543813015355533</v>
      </c>
      <c r="M1818">
        <f>IF(B1818="*","*",IF(_xlfn.XLOOKUP(B1818,'RES TECH'!$M:$M,'RES TECH'!$C:$C)="Low Income",IF(G1818&gt;1,IF(G1818&gt;3,0.3,0.24),0.12),IF(_xlfn.XLOOKUP(B1818,'RES TECH'!$M:$M,'RES TECH'!$C:$C)="Lower-middle Income",IF(G1818&gt;1,IF(G1818&gt;3,0.23,0.18),0.09),IF(_xlfn.XLOOKUP(B1818,'RES TECH'!$M:$M,'RES TECH'!$C:$C)="Upper-middle Income",IF(G1818&gt;1,IF(G1818&gt;3,0.15,0.12),0.06),IF(_xlfn.XLOOKUP(B1818,'RES TECH'!$M:$M,'RES TECH'!$C:$C)="High Income",IF(G1818&gt;1,IF(G1818&gt;3,0.08,0.06),0.03))))))</f>
        <v>0.09</v>
      </c>
    </row>
    <row r="1819" spans="2:13" x14ac:dyDescent="0.25">
      <c r="B1819" t="str">
        <f>IF('RES TECH'!N1815=1,'RES TECH'!M1815,"*")</f>
        <v>RESAPALMNewSHFUR1NGA20</v>
      </c>
      <c r="C1819" t="str">
        <f>IF(B1819="*","*",_xlfn.XLOOKUP(B1819,'RES TECH'!M:M,'RES TECH'!K:K))</f>
        <v>RESNGA</v>
      </c>
      <c r="D1819" t="str">
        <f>IF(B1819="*","*",_xlfn.XLOOKUP(B1819,'RES TECH'!M:M,'RES TECH'!L:L))</f>
        <v>RESAPALMNewSHEUE</v>
      </c>
      <c r="E1819">
        <f>IF(B1819="*","*",_xlfn.XLOOKUP(B1819,'RES TECH'!M:M,'RES TECH'!O:O))</f>
        <v>2020</v>
      </c>
      <c r="F1819" s="12">
        <f>IF(B1819="*","*",_xlfn.XLOOKUP(B1819,'RES TECH'!M:M,'RES TECH'!Y:Y))</f>
        <v>22</v>
      </c>
      <c r="G1819" s="12">
        <f>IF(B1819="*","*",_xlfn.XLOOKUP(B1819,'RES TECH'!M:M,'RES TECH'!V:V))</f>
        <v>0.8</v>
      </c>
      <c r="H1819">
        <f>IF(B1819="*","*",_xlfn.XLOOKUP(B1819,'RES TECH'!M:M,'RES TECH'!AA:AA))</f>
        <v>31.536000000000001</v>
      </c>
      <c r="I1819" s="12">
        <f>IF(B1819="*","*",_xlfn.XLOOKUP(B1819,'RES TECH'!M:M,'RES TECH'!Z:Z))</f>
        <v>9.0799342577003436E-2</v>
      </c>
      <c r="J1819" s="12">
        <f>IF(B1819="*","*",_xlfn.XLOOKUP(B1819,'RES TECH'!M:M,'RES TECH'!S:S))</f>
        <v>570.59933338719566</v>
      </c>
      <c r="K1819" s="12">
        <f t="shared" si="56"/>
        <v>28.529966669359784</v>
      </c>
      <c r="L1819" s="12">
        <f t="shared" si="57"/>
        <v>1.4264983334679893</v>
      </c>
      <c r="M1819">
        <f>IF(B1819="*","*",IF(_xlfn.XLOOKUP(B1819,'RES TECH'!$M:$M,'RES TECH'!$C:$C)="Low Income",IF(G1819&gt;1,IF(G1819&gt;3,0.3,0.24),0.12),IF(_xlfn.XLOOKUP(B1819,'RES TECH'!$M:$M,'RES TECH'!$C:$C)="Lower-middle Income",IF(G1819&gt;1,IF(G1819&gt;3,0.23,0.18),0.09),IF(_xlfn.XLOOKUP(B1819,'RES TECH'!$M:$M,'RES TECH'!$C:$C)="Upper-middle Income",IF(G1819&gt;1,IF(G1819&gt;3,0.15,0.12),0.06),IF(_xlfn.XLOOKUP(B1819,'RES TECH'!$M:$M,'RES TECH'!$C:$C)="High Income",IF(G1819&gt;1,IF(G1819&gt;3,0.08,0.06),0.03))))))</f>
        <v>0.09</v>
      </c>
    </row>
    <row r="1820" spans="2:13" x14ac:dyDescent="0.25">
      <c r="B1820" t="str">
        <f>IF('RES TECH'!N1816=1,'RES TECH'!M1816,"*")</f>
        <v>*</v>
      </c>
      <c r="C1820" t="str">
        <f>IF(B1820="*","*",_xlfn.XLOOKUP(B1820,'RES TECH'!M:M,'RES TECH'!K:K))</f>
        <v>*</v>
      </c>
      <c r="D1820" t="str">
        <f>IF(B1820="*","*",_xlfn.XLOOKUP(B1820,'RES TECH'!M:M,'RES TECH'!L:L))</f>
        <v>*</v>
      </c>
      <c r="E1820" t="str">
        <f>IF(B1820="*","*",_xlfn.XLOOKUP(B1820,'RES TECH'!M:M,'RES TECH'!O:O))</f>
        <v>*</v>
      </c>
      <c r="F1820" s="12" t="str">
        <f>IF(B1820="*","*",_xlfn.XLOOKUP(B1820,'RES TECH'!M:M,'RES TECH'!Y:Y))</f>
        <v>*</v>
      </c>
      <c r="G1820" s="12" t="str">
        <f>IF(B1820="*","*",_xlfn.XLOOKUP(B1820,'RES TECH'!M:M,'RES TECH'!V:V))</f>
        <v>*</v>
      </c>
      <c r="H1820" t="str">
        <f>IF(B1820="*","*",_xlfn.XLOOKUP(B1820,'RES TECH'!M:M,'RES TECH'!AA:AA))</f>
        <v>*</v>
      </c>
      <c r="I1820" s="12" t="str">
        <f>IF(B1820="*","*",_xlfn.XLOOKUP(B1820,'RES TECH'!M:M,'RES TECH'!Z:Z))</f>
        <v>*</v>
      </c>
      <c r="J1820" s="12" t="str">
        <f>IF(B1820="*","*",_xlfn.XLOOKUP(B1820,'RES TECH'!M:M,'RES TECH'!S:S))</f>
        <v>*</v>
      </c>
      <c r="K1820" s="12" t="str">
        <f t="shared" si="56"/>
        <v>*</v>
      </c>
      <c r="L1820" s="12" t="str">
        <f t="shared" si="57"/>
        <v>*</v>
      </c>
      <c r="M1820" t="str">
        <f>IF(B1820="*","*",IF(_xlfn.XLOOKUP(B1820,'RES TECH'!$M:$M,'RES TECH'!$C:$C)="Low Income",IF(G1820&gt;1,IF(G1820&gt;3,0.3,0.24),0.12),IF(_xlfn.XLOOKUP(B1820,'RES TECH'!$M:$M,'RES TECH'!$C:$C)="Lower-middle Income",IF(G1820&gt;1,IF(G1820&gt;3,0.23,0.18),0.09),IF(_xlfn.XLOOKUP(B1820,'RES TECH'!$M:$M,'RES TECH'!$C:$C)="Upper-middle Income",IF(G1820&gt;1,IF(G1820&gt;3,0.15,0.12),0.06),IF(_xlfn.XLOOKUP(B1820,'RES TECH'!$M:$M,'RES TECH'!$C:$C)="High Income",IF(G1820&gt;1,IF(G1820&gt;3,0.08,0.06),0.03))))))</f>
        <v>*</v>
      </c>
    </row>
    <row r="1821" spans="2:13" x14ac:dyDescent="0.25">
      <c r="B1821" t="str">
        <f>IF('RES TECH'!N1817=1,'RES TECH'!M1817,"*")</f>
        <v>RESAPALMNewSHFUR2NGA20</v>
      </c>
      <c r="C1821" t="str">
        <f>IF(B1821="*","*",_xlfn.XLOOKUP(B1821,'RES TECH'!M:M,'RES TECH'!K:K))</f>
        <v>RESNGA</v>
      </c>
      <c r="D1821" t="str">
        <f>IF(B1821="*","*",_xlfn.XLOOKUP(B1821,'RES TECH'!M:M,'RES TECH'!L:L))</f>
        <v>RESAPALMNewSHEUE</v>
      </c>
      <c r="E1821">
        <f>IF(B1821="*","*",_xlfn.XLOOKUP(B1821,'RES TECH'!M:M,'RES TECH'!O:O))</f>
        <v>2020</v>
      </c>
      <c r="F1821" s="12">
        <f>IF(B1821="*","*",_xlfn.XLOOKUP(B1821,'RES TECH'!M:M,'RES TECH'!Y:Y))</f>
        <v>22</v>
      </c>
      <c r="G1821" s="12">
        <f>IF(B1821="*","*",_xlfn.XLOOKUP(B1821,'RES TECH'!M:M,'RES TECH'!V:V))</f>
        <v>0.92</v>
      </c>
      <c r="H1821">
        <f>IF(B1821="*","*",_xlfn.XLOOKUP(B1821,'RES TECH'!M:M,'RES TECH'!AA:AA))</f>
        <v>31.536000000000001</v>
      </c>
      <c r="I1821" s="12">
        <f>IF(B1821="*","*",_xlfn.XLOOKUP(B1821,'RES TECH'!M:M,'RES TECH'!Z:Z))</f>
        <v>9.0799342577003436E-2</v>
      </c>
      <c r="J1821" s="12">
        <f>IF(B1821="*","*",_xlfn.XLOOKUP(B1821,'RES TECH'!M:M,'RES TECH'!S:S))</f>
        <v>726.47037080028338</v>
      </c>
      <c r="K1821" s="12">
        <f t="shared" si="56"/>
        <v>36.32351854001417</v>
      </c>
      <c r="L1821" s="12">
        <f t="shared" si="57"/>
        <v>1.8161759270007085</v>
      </c>
      <c r="M1821">
        <f>IF(B1821="*","*",IF(_xlfn.XLOOKUP(B1821,'RES TECH'!$M:$M,'RES TECH'!$C:$C)="Low Income",IF(G1821&gt;1,IF(G1821&gt;3,0.3,0.24),0.12),IF(_xlfn.XLOOKUP(B1821,'RES TECH'!$M:$M,'RES TECH'!$C:$C)="Lower-middle Income",IF(G1821&gt;1,IF(G1821&gt;3,0.23,0.18),0.09),IF(_xlfn.XLOOKUP(B1821,'RES TECH'!$M:$M,'RES TECH'!$C:$C)="Upper-middle Income",IF(G1821&gt;1,IF(G1821&gt;3,0.15,0.12),0.06),IF(_xlfn.XLOOKUP(B1821,'RES TECH'!$M:$M,'RES TECH'!$C:$C)="High Income",IF(G1821&gt;1,IF(G1821&gt;3,0.08,0.06),0.03))))))</f>
        <v>0.09</v>
      </c>
    </row>
    <row r="1822" spans="2:13" x14ac:dyDescent="0.25">
      <c r="B1822" t="str">
        <f>IF('RES TECH'!N1818=1,'RES TECH'!M1818,"*")</f>
        <v>RESAPALMNewSHFUR3NGA20</v>
      </c>
      <c r="C1822" t="str">
        <f>IF(B1822="*","*",_xlfn.XLOOKUP(B1822,'RES TECH'!M:M,'RES TECH'!K:K))</f>
        <v>RESNGA</v>
      </c>
      <c r="D1822" t="str">
        <f>IF(B1822="*","*",_xlfn.XLOOKUP(B1822,'RES TECH'!M:M,'RES TECH'!L:L))</f>
        <v>RESAPALMNewSHEUE</v>
      </c>
      <c r="E1822">
        <f>IF(B1822="*","*",_xlfn.XLOOKUP(B1822,'RES TECH'!M:M,'RES TECH'!O:O))</f>
        <v>2020</v>
      </c>
      <c r="F1822" s="12">
        <f>IF(B1822="*","*",_xlfn.XLOOKUP(B1822,'RES TECH'!M:M,'RES TECH'!Y:Y))</f>
        <v>22</v>
      </c>
      <c r="G1822" s="12">
        <f>IF(B1822="*","*",_xlfn.XLOOKUP(B1822,'RES TECH'!M:M,'RES TECH'!V:V))</f>
        <v>0.95</v>
      </c>
      <c r="H1822">
        <f>IF(B1822="*","*",_xlfn.XLOOKUP(B1822,'RES TECH'!M:M,'RES TECH'!AA:AA))</f>
        <v>31.536000000000001</v>
      </c>
      <c r="I1822" s="12">
        <f>IF(B1822="*","*",_xlfn.XLOOKUP(B1822,'RES TECH'!M:M,'RES TECH'!Z:Z))</f>
        <v>9.0799342577003436E-2</v>
      </c>
      <c r="J1822" s="12">
        <f>IF(B1822="*","*",_xlfn.XLOOKUP(B1822,'RES TECH'!M:M,'RES TECH'!S:S))</f>
        <v>762.65471877117875</v>
      </c>
      <c r="K1822" s="12">
        <f t="shared" si="56"/>
        <v>38.132735938558938</v>
      </c>
      <c r="L1822" s="12">
        <f t="shared" si="57"/>
        <v>1.906636796927947</v>
      </c>
      <c r="M1822">
        <f>IF(B1822="*","*",IF(_xlfn.XLOOKUP(B1822,'RES TECH'!$M:$M,'RES TECH'!$C:$C)="Low Income",IF(G1822&gt;1,IF(G1822&gt;3,0.3,0.24),0.12),IF(_xlfn.XLOOKUP(B1822,'RES TECH'!$M:$M,'RES TECH'!$C:$C)="Lower-middle Income",IF(G1822&gt;1,IF(G1822&gt;3,0.23,0.18),0.09),IF(_xlfn.XLOOKUP(B1822,'RES TECH'!$M:$M,'RES TECH'!$C:$C)="Upper-middle Income",IF(G1822&gt;1,IF(G1822&gt;3,0.15,0.12),0.06),IF(_xlfn.XLOOKUP(B1822,'RES TECH'!$M:$M,'RES TECH'!$C:$C)="High Income",IF(G1822&gt;1,IF(G1822&gt;3,0.08,0.06),0.03))))))</f>
        <v>0.09</v>
      </c>
    </row>
    <row r="1823" spans="2:13" x14ac:dyDescent="0.25">
      <c r="B1823" t="str">
        <f>IF('RES TECH'!N1819=1,'RES TECH'!M1819,"*")</f>
        <v>RESAPALMNewSHFUR3NGA22</v>
      </c>
      <c r="C1823" t="str">
        <f>IF(B1823="*","*",_xlfn.XLOOKUP(B1823,'RES TECH'!M:M,'RES TECH'!K:K))</f>
        <v>RESNGA</v>
      </c>
      <c r="D1823" t="str">
        <f>IF(B1823="*","*",_xlfn.XLOOKUP(B1823,'RES TECH'!M:M,'RES TECH'!L:L))</f>
        <v>RESAPALMNewSHEUE</v>
      </c>
      <c r="E1823">
        <f>IF(B1823="*","*",_xlfn.XLOOKUP(B1823,'RES TECH'!M:M,'RES TECH'!O:O))</f>
        <v>2022</v>
      </c>
      <c r="F1823" s="12">
        <f>IF(B1823="*","*",_xlfn.XLOOKUP(B1823,'RES TECH'!M:M,'RES TECH'!Y:Y))</f>
        <v>22</v>
      </c>
      <c r="G1823" s="12">
        <f>IF(B1823="*","*",_xlfn.XLOOKUP(B1823,'RES TECH'!M:M,'RES TECH'!V:V))</f>
        <v>0.95</v>
      </c>
      <c r="H1823">
        <f>IF(B1823="*","*",_xlfn.XLOOKUP(B1823,'RES TECH'!M:M,'RES TECH'!AA:AA))</f>
        <v>31.536000000000001</v>
      </c>
      <c r="I1823" s="12">
        <f>IF(B1823="*","*",_xlfn.XLOOKUP(B1823,'RES TECH'!M:M,'RES TECH'!Z:Z))</f>
        <v>9.0799342577003436E-2</v>
      </c>
      <c r="J1823" s="12">
        <f>IF(B1823="*","*",_xlfn.XLOOKUP(B1823,'RES TECH'!M:M,'RES TECH'!S:S))</f>
        <v>762.65471877117875</v>
      </c>
      <c r="K1823" s="12">
        <f t="shared" si="56"/>
        <v>38.132735938558938</v>
      </c>
      <c r="L1823" s="12">
        <f t="shared" si="57"/>
        <v>1.906636796927947</v>
      </c>
      <c r="M1823">
        <f>IF(B1823="*","*",IF(_xlfn.XLOOKUP(B1823,'RES TECH'!$M:$M,'RES TECH'!$C:$C)="Low Income",IF(G1823&gt;1,IF(G1823&gt;3,0.3,0.24),0.12),IF(_xlfn.XLOOKUP(B1823,'RES TECH'!$M:$M,'RES TECH'!$C:$C)="Lower-middle Income",IF(G1823&gt;1,IF(G1823&gt;3,0.23,0.18),0.09),IF(_xlfn.XLOOKUP(B1823,'RES TECH'!$M:$M,'RES TECH'!$C:$C)="Upper-middle Income",IF(G1823&gt;1,IF(G1823&gt;3,0.15,0.12),0.06),IF(_xlfn.XLOOKUP(B1823,'RES TECH'!$M:$M,'RES TECH'!$C:$C)="High Income",IF(G1823&gt;1,IF(G1823&gt;3,0.08,0.06),0.03))))))</f>
        <v>0.09</v>
      </c>
    </row>
    <row r="1824" spans="2:13" x14ac:dyDescent="0.25">
      <c r="B1824" t="str">
        <f>IF('RES TECH'!N1820=1,'RES TECH'!M1820,"*")</f>
        <v>RESAPALMNewSHFUR4NGA20</v>
      </c>
      <c r="C1824" t="str">
        <f>IF(B1824="*","*",_xlfn.XLOOKUP(B1824,'RES TECH'!M:M,'RES TECH'!K:K))</f>
        <v>RESNGA</v>
      </c>
      <c r="D1824" t="str">
        <f>IF(B1824="*","*",_xlfn.XLOOKUP(B1824,'RES TECH'!M:M,'RES TECH'!L:L))</f>
        <v>RESAPALMNewSHEUE</v>
      </c>
      <c r="E1824">
        <f>IF(B1824="*","*",_xlfn.XLOOKUP(B1824,'RES TECH'!M:M,'RES TECH'!O:O))</f>
        <v>2020</v>
      </c>
      <c r="F1824" s="12">
        <f>IF(B1824="*","*",_xlfn.XLOOKUP(B1824,'RES TECH'!M:M,'RES TECH'!Y:Y))</f>
        <v>22</v>
      </c>
      <c r="G1824" s="12">
        <f>IF(B1824="*","*",_xlfn.XLOOKUP(B1824,'RES TECH'!M:M,'RES TECH'!V:V))</f>
        <v>0.99</v>
      </c>
      <c r="H1824">
        <f>IF(B1824="*","*",_xlfn.XLOOKUP(B1824,'RES TECH'!M:M,'RES TECH'!AA:AA))</f>
        <v>31.536000000000001</v>
      </c>
      <c r="I1824" s="12">
        <f>IF(B1824="*","*",_xlfn.XLOOKUP(B1824,'RES TECH'!M:M,'RES TECH'!Z:Z))</f>
        <v>9.0799342577003436E-2</v>
      </c>
      <c r="J1824" s="12">
        <f>IF(B1824="*","*",_xlfn.XLOOKUP(B1824,'RES TECH'!M:M,'RES TECH'!S:S))</f>
        <v>846.15706024247561</v>
      </c>
      <c r="K1824" s="12">
        <f t="shared" si="56"/>
        <v>42.307853012123786</v>
      </c>
      <c r="L1824" s="12">
        <f t="shared" si="57"/>
        <v>2.1153926506061893</v>
      </c>
      <c r="M1824">
        <f>IF(B1824="*","*",IF(_xlfn.XLOOKUP(B1824,'RES TECH'!$M:$M,'RES TECH'!$C:$C)="Low Income",IF(G1824&gt;1,IF(G1824&gt;3,0.3,0.24),0.12),IF(_xlfn.XLOOKUP(B1824,'RES TECH'!$M:$M,'RES TECH'!$C:$C)="Lower-middle Income",IF(G1824&gt;1,IF(G1824&gt;3,0.23,0.18),0.09),IF(_xlfn.XLOOKUP(B1824,'RES TECH'!$M:$M,'RES TECH'!$C:$C)="Upper-middle Income",IF(G1824&gt;1,IF(G1824&gt;3,0.15,0.12),0.06),IF(_xlfn.XLOOKUP(B1824,'RES TECH'!$M:$M,'RES TECH'!$C:$C)="High Income",IF(G1824&gt;1,IF(G1824&gt;3,0.08,0.06),0.03))))))</f>
        <v>0.09</v>
      </c>
    </row>
    <row r="1825" spans="2:13" x14ac:dyDescent="0.25">
      <c r="B1825" t="str">
        <f>IF('RES TECH'!N1821=1,'RES TECH'!M1821,"*")</f>
        <v>RESAPALMNewSHFUR4NGA22</v>
      </c>
      <c r="C1825" t="str">
        <f>IF(B1825="*","*",_xlfn.XLOOKUP(B1825,'RES TECH'!M:M,'RES TECH'!K:K))</f>
        <v>RESNGA</v>
      </c>
      <c r="D1825" t="str">
        <f>IF(B1825="*","*",_xlfn.XLOOKUP(B1825,'RES TECH'!M:M,'RES TECH'!L:L))</f>
        <v>RESAPALMNewSHEUE</v>
      </c>
      <c r="E1825">
        <f>IF(B1825="*","*",_xlfn.XLOOKUP(B1825,'RES TECH'!M:M,'RES TECH'!O:O))</f>
        <v>2022</v>
      </c>
      <c r="F1825" s="12">
        <f>IF(B1825="*","*",_xlfn.XLOOKUP(B1825,'RES TECH'!M:M,'RES TECH'!Y:Y))</f>
        <v>22</v>
      </c>
      <c r="G1825" s="12">
        <f>IF(B1825="*","*",_xlfn.XLOOKUP(B1825,'RES TECH'!M:M,'RES TECH'!V:V))</f>
        <v>0.99</v>
      </c>
      <c r="H1825">
        <f>IF(B1825="*","*",_xlfn.XLOOKUP(B1825,'RES TECH'!M:M,'RES TECH'!AA:AA))</f>
        <v>31.536000000000001</v>
      </c>
      <c r="I1825" s="12">
        <f>IF(B1825="*","*",_xlfn.XLOOKUP(B1825,'RES TECH'!M:M,'RES TECH'!Z:Z))</f>
        <v>9.0799342577003436E-2</v>
      </c>
      <c r="J1825" s="12">
        <f>IF(B1825="*","*",_xlfn.XLOOKUP(B1825,'RES TECH'!M:M,'RES TECH'!S:S))</f>
        <v>846.15706024247561</v>
      </c>
      <c r="K1825" s="12">
        <f t="shared" si="56"/>
        <v>42.307853012123786</v>
      </c>
      <c r="L1825" s="12">
        <f t="shared" si="57"/>
        <v>2.1153926506061893</v>
      </c>
      <c r="M1825">
        <f>IF(B1825="*","*",IF(_xlfn.XLOOKUP(B1825,'RES TECH'!$M:$M,'RES TECH'!$C:$C)="Low Income",IF(G1825&gt;1,IF(G1825&gt;3,0.3,0.24),0.12),IF(_xlfn.XLOOKUP(B1825,'RES TECH'!$M:$M,'RES TECH'!$C:$C)="Lower-middle Income",IF(G1825&gt;1,IF(G1825&gt;3,0.23,0.18),0.09),IF(_xlfn.XLOOKUP(B1825,'RES TECH'!$M:$M,'RES TECH'!$C:$C)="Upper-middle Income",IF(G1825&gt;1,IF(G1825&gt;3,0.15,0.12),0.06),IF(_xlfn.XLOOKUP(B1825,'RES TECH'!$M:$M,'RES TECH'!$C:$C)="High Income",IF(G1825&gt;1,IF(G1825&gt;3,0.08,0.06),0.03))))))</f>
        <v>0.09</v>
      </c>
    </row>
    <row r="1826" spans="2:13" x14ac:dyDescent="0.25">
      <c r="B1826" t="str">
        <f>IF('RES TECH'!N1822=1,'RES TECH'!M1822,"*")</f>
        <v>RESAPALMNewSHRAD1NGA20</v>
      </c>
      <c r="C1826" t="str">
        <f>IF(B1826="*","*",_xlfn.XLOOKUP(B1826,'RES TECH'!M:M,'RES TECH'!K:K))</f>
        <v>RESNGA</v>
      </c>
      <c r="D1826" t="str">
        <f>IF(B1826="*","*",_xlfn.XLOOKUP(B1826,'RES TECH'!M:M,'RES TECH'!L:L))</f>
        <v>RESAPALMNewSHEUE</v>
      </c>
      <c r="E1826">
        <f>IF(B1826="*","*",_xlfn.XLOOKUP(B1826,'RES TECH'!M:M,'RES TECH'!O:O))</f>
        <v>2020</v>
      </c>
      <c r="F1826" s="12">
        <f>IF(B1826="*","*",_xlfn.XLOOKUP(B1826,'RES TECH'!M:M,'RES TECH'!Y:Y))</f>
        <v>26</v>
      </c>
      <c r="G1826" s="12">
        <f>IF(B1826="*","*",_xlfn.XLOOKUP(B1826,'RES TECH'!M:M,'RES TECH'!V:V))</f>
        <v>0.82</v>
      </c>
      <c r="H1826">
        <f>IF(B1826="*","*",_xlfn.XLOOKUP(B1826,'RES TECH'!M:M,'RES TECH'!AA:AA))</f>
        <v>31.536000000000001</v>
      </c>
      <c r="I1826" s="12">
        <f>IF(B1826="*","*",_xlfn.XLOOKUP(B1826,'RES TECH'!M:M,'RES TECH'!Z:Z))</f>
        <v>9.0799342577003436E-2</v>
      </c>
      <c r="J1826" s="12">
        <f>IF(B1826="*","*",_xlfn.XLOOKUP(B1826,'RES TECH'!M:M,'RES TECH'!S:S))</f>
        <v>1997.097666855185</v>
      </c>
      <c r="K1826" s="12">
        <f t="shared" si="56"/>
        <v>99.854883342759251</v>
      </c>
      <c r="L1826" s="12">
        <f t="shared" si="57"/>
        <v>4.9927441671379631</v>
      </c>
      <c r="M1826">
        <f>IF(B1826="*","*",IF(_xlfn.XLOOKUP(B1826,'RES TECH'!$M:$M,'RES TECH'!$C:$C)="Low Income",IF(G1826&gt;1,IF(G1826&gt;3,0.3,0.24),0.12),IF(_xlfn.XLOOKUP(B1826,'RES TECH'!$M:$M,'RES TECH'!$C:$C)="Lower-middle Income",IF(G1826&gt;1,IF(G1826&gt;3,0.23,0.18),0.09),IF(_xlfn.XLOOKUP(B1826,'RES TECH'!$M:$M,'RES TECH'!$C:$C)="Upper-middle Income",IF(G1826&gt;1,IF(G1826&gt;3,0.15,0.12),0.06),IF(_xlfn.XLOOKUP(B1826,'RES TECH'!$M:$M,'RES TECH'!$C:$C)="High Income",IF(G1826&gt;1,IF(G1826&gt;3,0.08,0.06),0.03))))))</f>
        <v>0.09</v>
      </c>
    </row>
    <row r="1827" spans="2:13" x14ac:dyDescent="0.25">
      <c r="B1827" t="str">
        <f>IF('RES TECH'!N1823=1,'RES TECH'!M1823,"*")</f>
        <v>RESAPALMNewSHRAD1NGA21</v>
      </c>
      <c r="C1827" t="str">
        <f>IF(B1827="*","*",_xlfn.XLOOKUP(B1827,'RES TECH'!M:M,'RES TECH'!K:K))</f>
        <v>RESNGA</v>
      </c>
      <c r="D1827" t="str">
        <f>IF(B1827="*","*",_xlfn.XLOOKUP(B1827,'RES TECH'!M:M,'RES TECH'!L:L))</f>
        <v>RESAPALMNewSHEUE</v>
      </c>
      <c r="E1827">
        <f>IF(B1827="*","*",_xlfn.XLOOKUP(B1827,'RES TECH'!M:M,'RES TECH'!O:O))</f>
        <v>2021</v>
      </c>
      <c r="F1827" s="12">
        <f>IF(B1827="*","*",_xlfn.XLOOKUP(B1827,'RES TECH'!M:M,'RES TECH'!Y:Y))</f>
        <v>26</v>
      </c>
      <c r="G1827" s="12">
        <f>IF(B1827="*","*",_xlfn.XLOOKUP(B1827,'RES TECH'!M:M,'RES TECH'!V:V))</f>
        <v>0.84</v>
      </c>
      <c r="H1827">
        <f>IF(B1827="*","*",_xlfn.XLOOKUP(B1827,'RES TECH'!M:M,'RES TECH'!AA:AA))</f>
        <v>31.536000000000001</v>
      </c>
      <c r="I1827" s="12">
        <f>IF(B1827="*","*",_xlfn.XLOOKUP(B1827,'RES TECH'!M:M,'RES TECH'!Z:Z))</f>
        <v>9.0799342577003436E-2</v>
      </c>
      <c r="J1827" s="12">
        <f>IF(B1827="*","*",_xlfn.XLOOKUP(B1827,'RES TECH'!M:M,'RES TECH'!S:S))</f>
        <v>2045.8073660467751</v>
      </c>
      <c r="K1827" s="12">
        <f t="shared" si="56"/>
        <v>102.29036830233876</v>
      </c>
      <c r="L1827" s="12">
        <f t="shared" si="57"/>
        <v>5.1145184151169385</v>
      </c>
      <c r="M1827">
        <f>IF(B1827="*","*",IF(_xlfn.XLOOKUP(B1827,'RES TECH'!$M:$M,'RES TECH'!$C:$C)="Low Income",IF(G1827&gt;1,IF(G1827&gt;3,0.3,0.24),0.12),IF(_xlfn.XLOOKUP(B1827,'RES TECH'!$M:$M,'RES TECH'!$C:$C)="Lower-middle Income",IF(G1827&gt;1,IF(G1827&gt;3,0.23,0.18),0.09),IF(_xlfn.XLOOKUP(B1827,'RES TECH'!$M:$M,'RES TECH'!$C:$C)="Upper-middle Income",IF(G1827&gt;1,IF(G1827&gt;3,0.15,0.12),0.06),IF(_xlfn.XLOOKUP(B1827,'RES TECH'!$M:$M,'RES TECH'!$C:$C)="High Income",IF(G1827&gt;1,IF(G1827&gt;3,0.08,0.06),0.03))))))</f>
        <v>0.09</v>
      </c>
    </row>
    <row r="1828" spans="2:13" x14ac:dyDescent="0.25">
      <c r="B1828" t="str">
        <f>IF('RES TECH'!N1824=1,'RES TECH'!M1824,"*")</f>
        <v>*</v>
      </c>
      <c r="C1828" t="str">
        <f>IF(B1828="*","*",_xlfn.XLOOKUP(B1828,'RES TECH'!M:M,'RES TECH'!K:K))</f>
        <v>*</v>
      </c>
      <c r="D1828" t="str">
        <f>IF(B1828="*","*",_xlfn.XLOOKUP(B1828,'RES TECH'!M:M,'RES TECH'!L:L))</f>
        <v>*</v>
      </c>
      <c r="E1828" t="str">
        <f>IF(B1828="*","*",_xlfn.XLOOKUP(B1828,'RES TECH'!M:M,'RES TECH'!O:O))</f>
        <v>*</v>
      </c>
      <c r="F1828" s="12" t="str">
        <f>IF(B1828="*","*",_xlfn.XLOOKUP(B1828,'RES TECH'!M:M,'RES TECH'!Y:Y))</f>
        <v>*</v>
      </c>
      <c r="G1828" s="12" t="str">
        <f>IF(B1828="*","*",_xlfn.XLOOKUP(B1828,'RES TECH'!M:M,'RES TECH'!V:V))</f>
        <v>*</v>
      </c>
      <c r="H1828" t="str">
        <f>IF(B1828="*","*",_xlfn.XLOOKUP(B1828,'RES TECH'!M:M,'RES TECH'!AA:AA))</f>
        <v>*</v>
      </c>
      <c r="I1828" s="12" t="str">
        <f>IF(B1828="*","*",_xlfn.XLOOKUP(B1828,'RES TECH'!M:M,'RES TECH'!Z:Z))</f>
        <v>*</v>
      </c>
      <c r="J1828" s="12" t="str">
        <f>IF(B1828="*","*",_xlfn.XLOOKUP(B1828,'RES TECH'!M:M,'RES TECH'!S:S))</f>
        <v>*</v>
      </c>
      <c r="K1828" s="12" t="str">
        <f t="shared" si="56"/>
        <v>*</v>
      </c>
      <c r="L1828" s="12" t="str">
        <f t="shared" si="57"/>
        <v>*</v>
      </c>
      <c r="M1828" t="str">
        <f>IF(B1828="*","*",IF(_xlfn.XLOOKUP(B1828,'RES TECH'!$M:$M,'RES TECH'!$C:$C)="Low Income",IF(G1828&gt;1,IF(G1828&gt;3,0.3,0.24),0.12),IF(_xlfn.XLOOKUP(B1828,'RES TECH'!$M:$M,'RES TECH'!$C:$C)="Lower-middle Income",IF(G1828&gt;1,IF(G1828&gt;3,0.23,0.18),0.09),IF(_xlfn.XLOOKUP(B1828,'RES TECH'!$M:$M,'RES TECH'!$C:$C)="Upper-middle Income",IF(G1828&gt;1,IF(G1828&gt;3,0.15,0.12),0.06),IF(_xlfn.XLOOKUP(B1828,'RES TECH'!$M:$M,'RES TECH'!$C:$C)="High Income",IF(G1828&gt;1,IF(G1828&gt;3,0.08,0.06),0.03))))))</f>
        <v>*</v>
      </c>
    </row>
    <row r="1829" spans="2:13" x14ac:dyDescent="0.25">
      <c r="B1829" t="str">
        <f>IF('RES TECH'!N1825=1,'RES TECH'!M1825,"*")</f>
        <v>RESAPALMNewSHRAD2NGA20</v>
      </c>
      <c r="C1829" t="str">
        <f>IF(B1829="*","*",_xlfn.XLOOKUP(B1829,'RES TECH'!M:M,'RES TECH'!K:K))</f>
        <v>RESNGA</v>
      </c>
      <c r="D1829" t="str">
        <f>IF(B1829="*","*",_xlfn.XLOOKUP(B1829,'RES TECH'!M:M,'RES TECH'!L:L))</f>
        <v>RESAPALMNewSHEUE</v>
      </c>
      <c r="E1829">
        <f>IF(B1829="*","*",_xlfn.XLOOKUP(B1829,'RES TECH'!M:M,'RES TECH'!O:O))</f>
        <v>2020</v>
      </c>
      <c r="F1829" s="12">
        <f>IF(B1829="*","*",_xlfn.XLOOKUP(B1829,'RES TECH'!M:M,'RES TECH'!Y:Y))</f>
        <v>26</v>
      </c>
      <c r="G1829" s="12">
        <f>IF(B1829="*","*",_xlfn.XLOOKUP(B1829,'RES TECH'!M:M,'RES TECH'!V:V))</f>
        <v>0.82</v>
      </c>
      <c r="H1829">
        <f>IF(B1829="*","*",_xlfn.XLOOKUP(B1829,'RES TECH'!M:M,'RES TECH'!AA:AA))</f>
        <v>31.536000000000001</v>
      </c>
      <c r="I1829" s="12">
        <f>IF(B1829="*","*",_xlfn.XLOOKUP(B1829,'RES TECH'!M:M,'RES TECH'!Z:Z))</f>
        <v>9.0799342577003436E-2</v>
      </c>
      <c r="J1829" s="12">
        <f>IF(B1829="*","*",_xlfn.XLOOKUP(B1829,'RES TECH'!M:M,'RES TECH'!S:S))</f>
        <v>1997.097666855185</v>
      </c>
      <c r="K1829" s="12">
        <f t="shared" si="56"/>
        <v>99.854883342759251</v>
      </c>
      <c r="L1829" s="12">
        <f t="shared" si="57"/>
        <v>4.9927441671379631</v>
      </c>
      <c r="M1829">
        <f>IF(B1829="*","*",IF(_xlfn.XLOOKUP(B1829,'RES TECH'!$M:$M,'RES TECH'!$C:$C)="Low Income",IF(G1829&gt;1,IF(G1829&gt;3,0.3,0.24),0.12),IF(_xlfn.XLOOKUP(B1829,'RES TECH'!$M:$M,'RES TECH'!$C:$C)="Lower-middle Income",IF(G1829&gt;1,IF(G1829&gt;3,0.23,0.18),0.09),IF(_xlfn.XLOOKUP(B1829,'RES TECH'!$M:$M,'RES TECH'!$C:$C)="Upper-middle Income",IF(G1829&gt;1,IF(G1829&gt;3,0.15,0.12),0.06),IF(_xlfn.XLOOKUP(B1829,'RES TECH'!$M:$M,'RES TECH'!$C:$C)="High Income",IF(G1829&gt;1,IF(G1829&gt;3,0.08,0.06),0.03))))))</f>
        <v>0.09</v>
      </c>
    </row>
    <row r="1830" spans="2:13" x14ac:dyDescent="0.25">
      <c r="B1830" t="str">
        <f>IF('RES TECH'!N1826=1,'RES TECH'!M1826,"*")</f>
        <v>RESAPALMNewSHRAD3NGA20</v>
      </c>
      <c r="C1830" t="str">
        <f>IF(B1830="*","*",_xlfn.XLOOKUP(B1830,'RES TECH'!M:M,'RES TECH'!K:K))</f>
        <v>RESNGA</v>
      </c>
      <c r="D1830" t="str">
        <f>IF(B1830="*","*",_xlfn.XLOOKUP(B1830,'RES TECH'!M:M,'RES TECH'!L:L))</f>
        <v>RESAPALMNewSHEUE</v>
      </c>
      <c r="E1830">
        <f>IF(B1830="*","*",_xlfn.XLOOKUP(B1830,'RES TECH'!M:M,'RES TECH'!O:O))</f>
        <v>2020</v>
      </c>
      <c r="F1830" s="12">
        <f>IF(B1830="*","*",_xlfn.XLOOKUP(B1830,'RES TECH'!M:M,'RES TECH'!Y:Y))</f>
        <v>26</v>
      </c>
      <c r="G1830" s="12">
        <f>IF(B1830="*","*",_xlfn.XLOOKUP(B1830,'RES TECH'!M:M,'RES TECH'!V:V))</f>
        <v>0.9</v>
      </c>
      <c r="H1830">
        <f>IF(B1830="*","*",_xlfn.XLOOKUP(B1830,'RES TECH'!M:M,'RES TECH'!AA:AA))</f>
        <v>31.536000000000001</v>
      </c>
      <c r="I1830" s="12">
        <f>IF(B1830="*","*",_xlfn.XLOOKUP(B1830,'RES TECH'!M:M,'RES TECH'!Z:Z))</f>
        <v>9.0799342577003436E-2</v>
      </c>
      <c r="J1830" s="12">
        <f>IF(B1830="*","*",_xlfn.XLOOKUP(B1830,'RES TECH'!M:M,'RES TECH'!S:S))</f>
        <v>2191.9364636215441</v>
      </c>
      <c r="K1830" s="12">
        <f t="shared" si="56"/>
        <v>109.59682318107721</v>
      </c>
      <c r="L1830" s="12">
        <f t="shared" si="57"/>
        <v>5.4798411590538612</v>
      </c>
      <c r="M1830">
        <f>IF(B1830="*","*",IF(_xlfn.XLOOKUP(B1830,'RES TECH'!$M:$M,'RES TECH'!$C:$C)="Low Income",IF(G1830&gt;1,IF(G1830&gt;3,0.3,0.24),0.12),IF(_xlfn.XLOOKUP(B1830,'RES TECH'!$M:$M,'RES TECH'!$C:$C)="Lower-middle Income",IF(G1830&gt;1,IF(G1830&gt;3,0.23,0.18),0.09),IF(_xlfn.XLOOKUP(B1830,'RES TECH'!$M:$M,'RES TECH'!$C:$C)="Upper-middle Income",IF(G1830&gt;1,IF(G1830&gt;3,0.15,0.12),0.06),IF(_xlfn.XLOOKUP(B1830,'RES TECH'!$M:$M,'RES TECH'!$C:$C)="High Income",IF(G1830&gt;1,IF(G1830&gt;3,0.08,0.06),0.03))))))</f>
        <v>0.09</v>
      </c>
    </row>
    <row r="1831" spans="2:13" x14ac:dyDescent="0.25">
      <c r="B1831" t="str">
        <f>IF('RES TECH'!N1827=1,'RES TECH'!M1827,"*")</f>
        <v>RESAPALMNewSHRAD4NGA20</v>
      </c>
      <c r="C1831" t="str">
        <f>IF(B1831="*","*",_xlfn.XLOOKUP(B1831,'RES TECH'!M:M,'RES TECH'!K:K))</f>
        <v>RESNGA</v>
      </c>
      <c r="D1831" t="str">
        <f>IF(B1831="*","*",_xlfn.XLOOKUP(B1831,'RES TECH'!M:M,'RES TECH'!L:L))</f>
        <v>RESAPALMNewSHEUE</v>
      </c>
      <c r="E1831">
        <f>IF(B1831="*","*",_xlfn.XLOOKUP(B1831,'RES TECH'!M:M,'RES TECH'!O:O))</f>
        <v>2020</v>
      </c>
      <c r="F1831" s="12">
        <f>IF(B1831="*","*",_xlfn.XLOOKUP(B1831,'RES TECH'!M:M,'RES TECH'!Y:Y))</f>
        <v>26</v>
      </c>
      <c r="G1831" s="12">
        <f>IF(B1831="*","*",_xlfn.XLOOKUP(B1831,'RES TECH'!M:M,'RES TECH'!V:V))</f>
        <v>0.97</v>
      </c>
      <c r="H1831">
        <f>IF(B1831="*","*",_xlfn.XLOOKUP(B1831,'RES TECH'!M:M,'RES TECH'!AA:AA))</f>
        <v>31.536000000000001</v>
      </c>
      <c r="I1831" s="12">
        <f>IF(B1831="*","*",_xlfn.XLOOKUP(B1831,'RES TECH'!M:M,'RES TECH'!Z:Z))</f>
        <v>9.0799342577003436E-2</v>
      </c>
      <c r="J1831" s="12">
        <f>IF(B1831="*","*",_xlfn.XLOOKUP(B1831,'RES TECH'!M:M,'RES TECH'!S:S))</f>
        <v>2484.1946587710841</v>
      </c>
      <c r="K1831" s="12">
        <f t="shared" si="56"/>
        <v>124.20973293855421</v>
      </c>
      <c r="L1831" s="12">
        <f t="shared" si="57"/>
        <v>6.2104866469277109</v>
      </c>
      <c r="M1831">
        <f>IF(B1831="*","*",IF(_xlfn.XLOOKUP(B1831,'RES TECH'!$M:$M,'RES TECH'!$C:$C)="Low Income",IF(G1831&gt;1,IF(G1831&gt;3,0.3,0.24),0.12),IF(_xlfn.XLOOKUP(B1831,'RES TECH'!$M:$M,'RES TECH'!$C:$C)="Lower-middle Income",IF(G1831&gt;1,IF(G1831&gt;3,0.23,0.18),0.09),IF(_xlfn.XLOOKUP(B1831,'RES TECH'!$M:$M,'RES TECH'!$C:$C)="Upper-middle Income",IF(G1831&gt;1,IF(G1831&gt;3,0.15,0.12),0.06),IF(_xlfn.XLOOKUP(B1831,'RES TECH'!$M:$M,'RES TECH'!$C:$C)="High Income",IF(G1831&gt;1,IF(G1831&gt;3,0.08,0.06),0.03))))))</f>
        <v>0.09</v>
      </c>
    </row>
    <row r="1832" spans="2:13" x14ac:dyDescent="0.25">
      <c r="B1832" t="str">
        <f>IF('RES TECH'!N1828=1,'RES TECH'!M1828,"*")</f>
        <v>RESAPALMNewSHRAD4NGA22</v>
      </c>
      <c r="C1832" t="str">
        <f>IF(B1832="*","*",_xlfn.XLOOKUP(B1832,'RES TECH'!M:M,'RES TECH'!K:K))</f>
        <v>RESNGA</v>
      </c>
      <c r="D1832" t="str">
        <f>IF(B1832="*","*",_xlfn.XLOOKUP(B1832,'RES TECH'!M:M,'RES TECH'!L:L))</f>
        <v>RESAPALMNewSHEUE</v>
      </c>
      <c r="E1832">
        <f>IF(B1832="*","*",_xlfn.XLOOKUP(B1832,'RES TECH'!M:M,'RES TECH'!O:O))</f>
        <v>2022</v>
      </c>
      <c r="F1832" s="12">
        <f>IF(B1832="*","*",_xlfn.XLOOKUP(B1832,'RES TECH'!M:M,'RES TECH'!Y:Y))</f>
        <v>26</v>
      </c>
      <c r="G1832" s="12">
        <f>IF(B1832="*","*",_xlfn.XLOOKUP(B1832,'RES TECH'!M:M,'RES TECH'!V:V))</f>
        <v>0.97</v>
      </c>
      <c r="H1832">
        <f>IF(B1832="*","*",_xlfn.XLOOKUP(B1832,'RES TECH'!M:M,'RES TECH'!AA:AA))</f>
        <v>31.536000000000001</v>
      </c>
      <c r="I1832" s="12">
        <f>IF(B1832="*","*",_xlfn.XLOOKUP(B1832,'RES TECH'!M:M,'RES TECH'!Z:Z))</f>
        <v>9.0799342577003436E-2</v>
      </c>
      <c r="J1832" s="12">
        <f>IF(B1832="*","*",_xlfn.XLOOKUP(B1832,'RES TECH'!M:M,'RES TECH'!S:S))</f>
        <v>2484.1946587710841</v>
      </c>
      <c r="K1832" s="12">
        <f t="shared" si="56"/>
        <v>124.20973293855421</v>
      </c>
      <c r="L1832" s="12">
        <f t="shared" si="57"/>
        <v>6.2104866469277109</v>
      </c>
      <c r="M1832">
        <f>IF(B1832="*","*",IF(_xlfn.XLOOKUP(B1832,'RES TECH'!$M:$M,'RES TECH'!$C:$C)="Low Income",IF(G1832&gt;1,IF(G1832&gt;3,0.3,0.24),0.12),IF(_xlfn.XLOOKUP(B1832,'RES TECH'!$M:$M,'RES TECH'!$C:$C)="Lower-middle Income",IF(G1832&gt;1,IF(G1832&gt;3,0.23,0.18),0.09),IF(_xlfn.XLOOKUP(B1832,'RES TECH'!$M:$M,'RES TECH'!$C:$C)="Upper-middle Income",IF(G1832&gt;1,IF(G1832&gt;3,0.15,0.12),0.06),IF(_xlfn.XLOOKUP(B1832,'RES TECH'!$M:$M,'RES TECH'!$C:$C)="High Income",IF(G1832&gt;1,IF(G1832&gt;3,0.08,0.06),0.03))))))</f>
        <v>0.09</v>
      </c>
    </row>
    <row r="1833" spans="2:13" x14ac:dyDescent="0.25">
      <c r="B1833" t="str">
        <f>IF('RES TECH'!N1829=1,'RES TECH'!M1829,"*")</f>
        <v>RESAPALMNewSHFUR1KER20</v>
      </c>
      <c r="C1833" t="str">
        <f>IF(B1833="*","*",_xlfn.XLOOKUP(B1833,'RES TECH'!M:M,'RES TECH'!K:K))</f>
        <v>RESKER</v>
      </c>
      <c r="D1833" t="str">
        <f>IF(B1833="*","*",_xlfn.XLOOKUP(B1833,'RES TECH'!M:M,'RES TECH'!L:L))</f>
        <v>RESAPALMNewSHEUE</v>
      </c>
      <c r="E1833">
        <f>IF(B1833="*","*",_xlfn.XLOOKUP(B1833,'RES TECH'!M:M,'RES TECH'!O:O))</f>
        <v>2020</v>
      </c>
      <c r="F1833" s="12">
        <f>IF(B1833="*","*",_xlfn.XLOOKUP(B1833,'RES TECH'!M:M,'RES TECH'!Y:Y))</f>
        <v>27</v>
      </c>
      <c r="G1833" s="12">
        <f>IF(B1833="*","*",_xlfn.XLOOKUP(B1833,'RES TECH'!M:M,'RES TECH'!V:V))</f>
        <v>0.83</v>
      </c>
      <c r="H1833">
        <f>IF(B1833="*","*",_xlfn.XLOOKUP(B1833,'RES TECH'!M:M,'RES TECH'!AA:AA))</f>
        <v>31.536000000000001</v>
      </c>
      <c r="I1833" s="12">
        <f>IF(B1833="*","*",_xlfn.XLOOKUP(B1833,'RES TECH'!M:M,'RES TECH'!Z:Z))</f>
        <v>9.0799342577003436E-2</v>
      </c>
      <c r="J1833" s="12">
        <f>IF(B1833="*","*",_xlfn.XLOOKUP(B1833,'RES TECH'!M:M,'RES TECH'!S:S))</f>
        <v>1148.1571952303329</v>
      </c>
      <c r="K1833" s="12">
        <f t="shared" si="56"/>
        <v>57.407859761516647</v>
      </c>
      <c r="L1833" s="12">
        <f t="shared" si="57"/>
        <v>2.8703929880758325</v>
      </c>
      <c r="M1833">
        <f>IF(B1833="*","*",IF(_xlfn.XLOOKUP(B1833,'RES TECH'!$M:$M,'RES TECH'!$C:$C)="Low Income",IF(G1833&gt;1,IF(G1833&gt;3,0.3,0.24),0.12),IF(_xlfn.XLOOKUP(B1833,'RES TECH'!$M:$M,'RES TECH'!$C:$C)="Lower-middle Income",IF(G1833&gt;1,IF(G1833&gt;3,0.23,0.18),0.09),IF(_xlfn.XLOOKUP(B1833,'RES TECH'!$M:$M,'RES TECH'!$C:$C)="Upper-middle Income",IF(G1833&gt;1,IF(G1833&gt;3,0.15,0.12),0.06),IF(_xlfn.XLOOKUP(B1833,'RES TECH'!$M:$M,'RES TECH'!$C:$C)="High Income",IF(G1833&gt;1,IF(G1833&gt;3,0.08,0.06),0.03))))))</f>
        <v>0.09</v>
      </c>
    </row>
    <row r="1834" spans="2:13" x14ac:dyDescent="0.25">
      <c r="B1834" t="str">
        <f>IF('RES TECH'!N1830=1,'RES TECH'!M1830,"*")</f>
        <v>*</v>
      </c>
      <c r="C1834" t="str">
        <f>IF(B1834="*","*",_xlfn.XLOOKUP(B1834,'RES TECH'!M:M,'RES TECH'!K:K))</f>
        <v>*</v>
      </c>
      <c r="D1834" t="str">
        <f>IF(B1834="*","*",_xlfn.XLOOKUP(B1834,'RES TECH'!M:M,'RES TECH'!L:L))</f>
        <v>*</v>
      </c>
      <c r="E1834" t="str">
        <f>IF(B1834="*","*",_xlfn.XLOOKUP(B1834,'RES TECH'!M:M,'RES TECH'!O:O))</f>
        <v>*</v>
      </c>
      <c r="F1834" s="12" t="str">
        <f>IF(B1834="*","*",_xlfn.XLOOKUP(B1834,'RES TECH'!M:M,'RES TECH'!Y:Y))</f>
        <v>*</v>
      </c>
      <c r="G1834" s="12" t="str">
        <f>IF(B1834="*","*",_xlfn.XLOOKUP(B1834,'RES TECH'!M:M,'RES TECH'!V:V))</f>
        <v>*</v>
      </c>
      <c r="H1834" t="str">
        <f>IF(B1834="*","*",_xlfn.XLOOKUP(B1834,'RES TECH'!M:M,'RES TECH'!AA:AA))</f>
        <v>*</v>
      </c>
      <c r="I1834" s="12" t="str">
        <f>IF(B1834="*","*",_xlfn.XLOOKUP(B1834,'RES TECH'!M:M,'RES TECH'!Z:Z))</f>
        <v>*</v>
      </c>
      <c r="J1834" s="12" t="str">
        <f>IF(B1834="*","*",_xlfn.XLOOKUP(B1834,'RES TECH'!M:M,'RES TECH'!S:S))</f>
        <v>*</v>
      </c>
      <c r="K1834" s="12" t="str">
        <f t="shared" si="56"/>
        <v>*</v>
      </c>
      <c r="L1834" s="12" t="str">
        <f t="shared" si="57"/>
        <v>*</v>
      </c>
      <c r="M1834" t="str">
        <f>IF(B1834="*","*",IF(_xlfn.XLOOKUP(B1834,'RES TECH'!$M:$M,'RES TECH'!$C:$C)="Low Income",IF(G1834&gt;1,IF(G1834&gt;3,0.3,0.24),0.12),IF(_xlfn.XLOOKUP(B1834,'RES TECH'!$M:$M,'RES TECH'!$C:$C)="Lower-middle Income",IF(G1834&gt;1,IF(G1834&gt;3,0.23,0.18),0.09),IF(_xlfn.XLOOKUP(B1834,'RES TECH'!$M:$M,'RES TECH'!$C:$C)="Upper-middle Income",IF(G1834&gt;1,IF(G1834&gt;3,0.15,0.12),0.06),IF(_xlfn.XLOOKUP(B1834,'RES TECH'!$M:$M,'RES TECH'!$C:$C)="High Income",IF(G1834&gt;1,IF(G1834&gt;3,0.08,0.06),0.03))))))</f>
        <v>*</v>
      </c>
    </row>
    <row r="1835" spans="2:13" x14ac:dyDescent="0.25">
      <c r="B1835" t="str">
        <f>IF('RES TECH'!N1831=1,'RES TECH'!M1831,"*")</f>
        <v>RESAPALMNewSHFUR2KER20</v>
      </c>
      <c r="C1835" t="str">
        <f>IF(B1835="*","*",_xlfn.XLOOKUP(B1835,'RES TECH'!M:M,'RES TECH'!K:K))</f>
        <v>RESKER</v>
      </c>
      <c r="D1835" t="str">
        <f>IF(B1835="*","*",_xlfn.XLOOKUP(B1835,'RES TECH'!M:M,'RES TECH'!L:L))</f>
        <v>RESAPALMNewSHEUE</v>
      </c>
      <c r="E1835">
        <f>IF(B1835="*","*",_xlfn.XLOOKUP(B1835,'RES TECH'!M:M,'RES TECH'!O:O))</f>
        <v>2020</v>
      </c>
      <c r="F1835" s="12">
        <f>IF(B1835="*","*",_xlfn.XLOOKUP(B1835,'RES TECH'!M:M,'RES TECH'!Y:Y))</f>
        <v>27</v>
      </c>
      <c r="G1835" s="12">
        <f>IF(B1835="*","*",_xlfn.XLOOKUP(B1835,'RES TECH'!M:M,'RES TECH'!V:V))</f>
        <v>0.83</v>
      </c>
      <c r="H1835">
        <f>IF(B1835="*","*",_xlfn.XLOOKUP(B1835,'RES TECH'!M:M,'RES TECH'!AA:AA))</f>
        <v>31.536000000000001</v>
      </c>
      <c r="I1835" s="12">
        <f>IF(B1835="*","*",_xlfn.XLOOKUP(B1835,'RES TECH'!M:M,'RES TECH'!Z:Z))</f>
        <v>9.0799342577003436E-2</v>
      </c>
      <c r="J1835" s="12">
        <f>IF(B1835="*","*",_xlfn.XLOOKUP(B1835,'RES TECH'!M:M,'RES TECH'!S:S))</f>
        <v>1148.1571952303329</v>
      </c>
      <c r="K1835" s="12">
        <f t="shared" si="56"/>
        <v>57.407859761516647</v>
      </c>
      <c r="L1835" s="12">
        <f t="shared" si="57"/>
        <v>2.8703929880758325</v>
      </c>
      <c r="M1835">
        <f>IF(B1835="*","*",IF(_xlfn.XLOOKUP(B1835,'RES TECH'!$M:$M,'RES TECH'!$C:$C)="Low Income",IF(G1835&gt;1,IF(G1835&gt;3,0.3,0.24),0.12),IF(_xlfn.XLOOKUP(B1835,'RES TECH'!$M:$M,'RES TECH'!$C:$C)="Lower-middle Income",IF(G1835&gt;1,IF(G1835&gt;3,0.23,0.18),0.09),IF(_xlfn.XLOOKUP(B1835,'RES TECH'!$M:$M,'RES TECH'!$C:$C)="Upper-middle Income",IF(G1835&gt;1,IF(G1835&gt;3,0.15,0.12),0.06),IF(_xlfn.XLOOKUP(B1835,'RES TECH'!$M:$M,'RES TECH'!$C:$C)="High Income",IF(G1835&gt;1,IF(G1835&gt;3,0.08,0.06),0.03))))))</f>
        <v>0.09</v>
      </c>
    </row>
    <row r="1836" spans="2:13" x14ac:dyDescent="0.25">
      <c r="B1836" t="str">
        <f>IF('RES TECH'!N1832=1,'RES TECH'!M1832,"*")</f>
        <v>RESAPALMNewSHFUR3KER20</v>
      </c>
      <c r="C1836" t="str">
        <f>IF(B1836="*","*",_xlfn.XLOOKUP(B1836,'RES TECH'!M:M,'RES TECH'!K:K))</f>
        <v>RESKER</v>
      </c>
      <c r="D1836" t="str">
        <f>IF(B1836="*","*",_xlfn.XLOOKUP(B1836,'RES TECH'!M:M,'RES TECH'!L:L))</f>
        <v>RESAPALMNewSHEUE</v>
      </c>
      <c r="E1836">
        <f>IF(B1836="*","*",_xlfn.XLOOKUP(B1836,'RES TECH'!M:M,'RES TECH'!O:O))</f>
        <v>2020</v>
      </c>
      <c r="F1836" s="12">
        <f>IF(B1836="*","*",_xlfn.XLOOKUP(B1836,'RES TECH'!M:M,'RES TECH'!Y:Y))</f>
        <v>27</v>
      </c>
      <c r="G1836" s="12">
        <f>IF(B1836="*","*",_xlfn.XLOOKUP(B1836,'RES TECH'!M:M,'RES TECH'!V:V))</f>
        <v>0.85</v>
      </c>
      <c r="H1836">
        <f>IF(B1836="*","*",_xlfn.XLOOKUP(B1836,'RES TECH'!M:M,'RES TECH'!AA:AA))</f>
        <v>31.536000000000001</v>
      </c>
      <c r="I1836" s="12">
        <f>IF(B1836="*","*",_xlfn.XLOOKUP(B1836,'RES TECH'!M:M,'RES TECH'!Z:Z))</f>
        <v>9.0799342577003436E-2</v>
      </c>
      <c r="J1836" s="12">
        <f>IF(B1836="*","*",_xlfn.XLOOKUP(B1836,'RES TECH'!M:M,'RES TECH'!S:S))</f>
        <v>1210.7839513338049</v>
      </c>
      <c r="K1836" s="12">
        <f t="shared" si="56"/>
        <v>60.539197566690248</v>
      </c>
      <c r="L1836" s="12">
        <f t="shared" si="57"/>
        <v>3.0269598783345124</v>
      </c>
      <c r="M1836">
        <f>IF(B1836="*","*",IF(_xlfn.XLOOKUP(B1836,'RES TECH'!$M:$M,'RES TECH'!$C:$C)="Low Income",IF(G1836&gt;1,IF(G1836&gt;3,0.3,0.24),0.12),IF(_xlfn.XLOOKUP(B1836,'RES TECH'!$M:$M,'RES TECH'!$C:$C)="Lower-middle Income",IF(G1836&gt;1,IF(G1836&gt;3,0.23,0.18),0.09),IF(_xlfn.XLOOKUP(B1836,'RES TECH'!$M:$M,'RES TECH'!$C:$C)="Upper-middle Income",IF(G1836&gt;1,IF(G1836&gt;3,0.15,0.12),0.06),IF(_xlfn.XLOOKUP(B1836,'RES TECH'!$M:$M,'RES TECH'!$C:$C)="High Income",IF(G1836&gt;1,IF(G1836&gt;3,0.08,0.06),0.03))))))</f>
        <v>0.09</v>
      </c>
    </row>
    <row r="1837" spans="2:13" x14ac:dyDescent="0.25">
      <c r="B1837" t="str">
        <f>IF('RES TECH'!N1833=1,'RES TECH'!M1833,"*")</f>
        <v>*</v>
      </c>
      <c r="C1837" t="str">
        <f>IF(B1837="*","*",_xlfn.XLOOKUP(B1837,'RES TECH'!M:M,'RES TECH'!K:K))</f>
        <v>*</v>
      </c>
      <c r="D1837" t="str">
        <f>IF(B1837="*","*",_xlfn.XLOOKUP(B1837,'RES TECH'!M:M,'RES TECH'!L:L))</f>
        <v>*</v>
      </c>
      <c r="E1837" t="str">
        <f>IF(B1837="*","*",_xlfn.XLOOKUP(B1837,'RES TECH'!M:M,'RES TECH'!O:O))</f>
        <v>*</v>
      </c>
      <c r="F1837" s="12" t="str">
        <f>IF(B1837="*","*",_xlfn.XLOOKUP(B1837,'RES TECH'!M:M,'RES TECH'!Y:Y))</f>
        <v>*</v>
      </c>
      <c r="G1837" s="12" t="str">
        <f>IF(B1837="*","*",_xlfn.XLOOKUP(B1837,'RES TECH'!M:M,'RES TECH'!V:V))</f>
        <v>*</v>
      </c>
      <c r="H1837" t="str">
        <f>IF(B1837="*","*",_xlfn.XLOOKUP(B1837,'RES TECH'!M:M,'RES TECH'!AA:AA))</f>
        <v>*</v>
      </c>
      <c r="I1837" s="12" t="str">
        <f>IF(B1837="*","*",_xlfn.XLOOKUP(B1837,'RES TECH'!M:M,'RES TECH'!Z:Z))</f>
        <v>*</v>
      </c>
      <c r="J1837" s="12" t="str">
        <f>IF(B1837="*","*",_xlfn.XLOOKUP(B1837,'RES TECH'!M:M,'RES TECH'!S:S))</f>
        <v>*</v>
      </c>
      <c r="K1837" s="12" t="str">
        <f t="shared" si="56"/>
        <v>*</v>
      </c>
      <c r="L1837" s="12" t="str">
        <f t="shared" si="57"/>
        <v>*</v>
      </c>
      <c r="M1837" t="str">
        <f>IF(B1837="*","*",IF(_xlfn.XLOOKUP(B1837,'RES TECH'!$M:$M,'RES TECH'!$C:$C)="Low Income",IF(G1837&gt;1,IF(G1837&gt;3,0.3,0.24),0.12),IF(_xlfn.XLOOKUP(B1837,'RES TECH'!$M:$M,'RES TECH'!$C:$C)="Lower-middle Income",IF(G1837&gt;1,IF(G1837&gt;3,0.23,0.18),0.09),IF(_xlfn.XLOOKUP(B1837,'RES TECH'!$M:$M,'RES TECH'!$C:$C)="Upper-middle Income",IF(G1837&gt;1,IF(G1837&gt;3,0.15,0.12),0.06),IF(_xlfn.XLOOKUP(B1837,'RES TECH'!$M:$M,'RES TECH'!$C:$C)="High Income",IF(G1837&gt;1,IF(G1837&gt;3,0.08,0.06),0.03))))))</f>
        <v>*</v>
      </c>
    </row>
    <row r="1838" spans="2:13" x14ac:dyDescent="0.25">
      <c r="B1838" t="str">
        <f>IF('RES TECH'!N1834=1,'RES TECH'!M1834,"*")</f>
        <v>RESAPALMNewSHFUR4KER20</v>
      </c>
      <c r="C1838" t="str">
        <f>IF(B1838="*","*",_xlfn.XLOOKUP(B1838,'RES TECH'!M:M,'RES TECH'!K:K))</f>
        <v>RESKER</v>
      </c>
      <c r="D1838" t="str">
        <f>IF(B1838="*","*",_xlfn.XLOOKUP(B1838,'RES TECH'!M:M,'RES TECH'!L:L))</f>
        <v>RESAPALMNewSHEUE</v>
      </c>
      <c r="E1838">
        <f>IF(B1838="*","*",_xlfn.XLOOKUP(B1838,'RES TECH'!M:M,'RES TECH'!O:O))</f>
        <v>2020</v>
      </c>
      <c r="F1838" s="12">
        <f>IF(B1838="*","*",_xlfn.XLOOKUP(B1838,'RES TECH'!M:M,'RES TECH'!Y:Y))</f>
        <v>27</v>
      </c>
      <c r="G1838" s="12">
        <f>IF(B1838="*","*",_xlfn.XLOOKUP(B1838,'RES TECH'!M:M,'RES TECH'!V:V))</f>
        <v>0.97</v>
      </c>
      <c r="H1838">
        <f>IF(B1838="*","*",_xlfn.XLOOKUP(B1838,'RES TECH'!M:M,'RES TECH'!AA:AA))</f>
        <v>31.536000000000001</v>
      </c>
      <c r="I1838" s="12">
        <f>IF(B1838="*","*",_xlfn.XLOOKUP(B1838,'RES TECH'!M:M,'RES TECH'!Z:Z))</f>
        <v>9.0799342577003436E-2</v>
      </c>
      <c r="J1838" s="12">
        <f>IF(B1838="*","*",_xlfn.XLOOKUP(B1838,'RES TECH'!M:M,'RES TECH'!S:S))</f>
        <v>1795.3003416328841</v>
      </c>
      <c r="K1838" s="12">
        <f t="shared" si="56"/>
        <v>89.765017081644203</v>
      </c>
      <c r="L1838" s="12">
        <f t="shared" si="57"/>
        <v>4.4882508540822101</v>
      </c>
      <c r="M1838">
        <f>IF(B1838="*","*",IF(_xlfn.XLOOKUP(B1838,'RES TECH'!$M:$M,'RES TECH'!$C:$C)="Low Income",IF(G1838&gt;1,IF(G1838&gt;3,0.3,0.24),0.12),IF(_xlfn.XLOOKUP(B1838,'RES TECH'!$M:$M,'RES TECH'!$C:$C)="Lower-middle Income",IF(G1838&gt;1,IF(G1838&gt;3,0.23,0.18),0.09),IF(_xlfn.XLOOKUP(B1838,'RES TECH'!$M:$M,'RES TECH'!$C:$C)="Upper-middle Income",IF(G1838&gt;1,IF(G1838&gt;3,0.15,0.12),0.06),IF(_xlfn.XLOOKUP(B1838,'RES TECH'!$M:$M,'RES TECH'!$C:$C)="High Income",IF(G1838&gt;1,IF(G1838&gt;3,0.08,0.06),0.03))))))</f>
        <v>0.09</v>
      </c>
    </row>
    <row r="1839" spans="2:13" x14ac:dyDescent="0.25">
      <c r="B1839" t="str">
        <f>IF('RES TECH'!N1835=1,'RES TECH'!M1835,"*")</f>
        <v>RESAPALMNewSHFUR1LPG20</v>
      </c>
      <c r="C1839" t="str">
        <f>IF(B1839="*","*",_xlfn.XLOOKUP(B1839,'RES TECH'!M:M,'RES TECH'!K:K))</f>
        <v>RESLPG</v>
      </c>
      <c r="D1839" t="str">
        <f>IF(B1839="*","*",_xlfn.XLOOKUP(B1839,'RES TECH'!M:M,'RES TECH'!L:L))</f>
        <v>RESAPALMNewSHEUE</v>
      </c>
      <c r="E1839">
        <f>IF(B1839="*","*",_xlfn.XLOOKUP(B1839,'RES TECH'!M:M,'RES TECH'!O:O))</f>
        <v>2020</v>
      </c>
      <c r="F1839" s="12">
        <f>IF(B1839="*","*",_xlfn.XLOOKUP(B1839,'RES TECH'!M:M,'RES TECH'!Y:Y))</f>
        <v>22</v>
      </c>
      <c r="G1839" s="12">
        <f>IF(B1839="*","*",_xlfn.XLOOKUP(B1839,'RES TECH'!M:M,'RES TECH'!V:V))</f>
        <v>0.8</v>
      </c>
      <c r="H1839">
        <f>IF(B1839="*","*",_xlfn.XLOOKUP(B1839,'RES TECH'!M:M,'RES TECH'!AA:AA))</f>
        <v>31.536000000000001</v>
      </c>
      <c r="I1839" s="12">
        <f>IF(B1839="*","*",_xlfn.XLOOKUP(B1839,'RES TECH'!M:M,'RES TECH'!Z:Z))</f>
        <v>9.0799342577003436E-2</v>
      </c>
      <c r="J1839" s="12">
        <f>IF(B1839="*","*",_xlfn.XLOOKUP(B1839,'RES TECH'!M:M,'RES TECH'!S:S))</f>
        <v>570.59933338719566</v>
      </c>
      <c r="K1839" s="12">
        <f t="shared" si="56"/>
        <v>28.529966669359784</v>
      </c>
      <c r="L1839" s="12">
        <f t="shared" si="57"/>
        <v>1.4264983334679893</v>
      </c>
      <c r="M1839">
        <f>IF(B1839="*","*",IF(_xlfn.XLOOKUP(B1839,'RES TECH'!$M:$M,'RES TECH'!$C:$C)="Low Income",IF(G1839&gt;1,IF(G1839&gt;3,0.3,0.24),0.12),IF(_xlfn.XLOOKUP(B1839,'RES TECH'!$M:$M,'RES TECH'!$C:$C)="Lower-middle Income",IF(G1839&gt;1,IF(G1839&gt;3,0.23,0.18),0.09),IF(_xlfn.XLOOKUP(B1839,'RES TECH'!$M:$M,'RES TECH'!$C:$C)="Upper-middle Income",IF(G1839&gt;1,IF(G1839&gt;3,0.15,0.12),0.06),IF(_xlfn.XLOOKUP(B1839,'RES TECH'!$M:$M,'RES TECH'!$C:$C)="High Income",IF(G1839&gt;1,IF(G1839&gt;3,0.08,0.06),0.03))))))</f>
        <v>0.09</v>
      </c>
    </row>
    <row r="1840" spans="2:13" x14ac:dyDescent="0.25">
      <c r="B1840" t="str">
        <f>IF('RES TECH'!N1836=1,'RES TECH'!M1836,"*")</f>
        <v>*</v>
      </c>
      <c r="C1840" t="str">
        <f>IF(B1840="*","*",_xlfn.XLOOKUP(B1840,'RES TECH'!M:M,'RES TECH'!K:K))</f>
        <v>*</v>
      </c>
      <c r="D1840" t="str">
        <f>IF(B1840="*","*",_xlfn.XLOOKUP(B1840,'RES TECH'!M:M,'RES TECH'!L:L))</f>
        <v>*</v>
      </c>
      <c r="E1840" t="str">
        <f>IF(B1840="*","*",_xlfn.XLOOKUP(B1840,'RES TECH'!M:M,'RES TECH'!O:O))</f>
        <v>*</v>
      </c>
      <c r="F1840" s="12" t="str">
        <f>IF(B1840="*","*",_xlfn.XLOOKUP(B1840,'RES TECH'!M:M,'RES TECH'!Y:Y))</f>
        <v>*</v>
      </c>
      <c r="G1840" s="12" t="str">
        <f>IF(B1840="*","*",_xlfn.XLOOKUP(B1840,'RES TECH'!M:M,'RES TECH'!V:V))</f>
        <v>*</v>
      </c>
      <c r="H1840" t="str">
        <f>IF(B1840="*","*",_xlfn.XLOOKUP(B1840,'RES TECH'!M:M,'RES TECH'!AA:AA))</f>
        <v>*</v>
      </c>
      <c r="I1840" s="12" t="str">
        <f>IF(B1840="*","*",_xlfn.XLOOKUP(B1840,'RES TECH'!M:M,'RES TECH'!Z:Z))</f>
        <v>*</v>
      </c>
      <c r="J1840" s="12" t="str">
        <f>IF(B1840="*","*",_xlfn.XLOOKUP(B1840,'RES TECH'!M:M,'RES TECH'!S:S))</f>
        <v>*</v>
      </c>
      <c r="K1840" s="12" t="str">
        <f t="shared" si="56"/>
        <v>*</v>
      </c>
      <c r="L1840" s="12" t="str">
        <f t="shared" si="57"/>
        <v>*</v>
      </c>
      <c r="M1840" t="str">
        <f>IF(B1840="*","*",IF(_xlfn.XLOOKUP(B1840,'RES TECH'!$M:$M,'RES TECH'!$C:$C)="Low Income",IF(G1840&gt;1,IF(G1840&gt;3,0.3,0.24),0.12),IF(_xlfn.XLOOKUP(B1840,'RES TECH'!$M:$M,'RES TECH'!$C:$C)="Lower-middle Income",IF(G1840&gt;1,IF(G1840&gt;3,0.23,0.18),0.09),IF(_xlfn.XLOOKUP(B1840,'RES TECH'!$M:$M,'RES TECH'!$C:$C)="Upper-middle Income",IF(G1840&gt;1,IF(G1840&gt;3,0.15,0.12),0.06),IF(_xlfn.XLOOKUP(B1840,'RES TECH'!$M:$M,'RES TECH'!$C:$C)="High Income",IF(G1840&gt;1,IF(G1840&gt;3,0.08,0.06),0.03))))))</f>
        <v>*</v>
      </c>
    </row>
    <row r="1841" spans="2:13" x14ac:dyDescent="0.25">
      <c r="B1841" t="str">
        <f>IF('RES TECH'!N1837=1,'RES TECH'!M1837,"*")</f>
        <v>RESAPALMNewSHFUR2LPG20</v>
      </c>
      <c r="C1841" t="str">
        <f>IF(B1841="*","*",_xlfn.XLOOKUP(B1841,'RES TECH'!M:M,'RES TECH'!K:K))</f>
        <v>RESLPG</v>
      </c>
      <c r="D1841" t="str">
        <f>IF(B1841="*","*",_xlfn.XLOOKUP(B1841,'RES TECH'!M:M,'RES TECH'!L:L))</f>
        <v>RESAPALMNewSHEUE</v>
      </c>
      <c r="E1841">
        <f>IF(B1841="*","*",_xlfn.XLOOKUP(B1841,'RES TECH'!M:M,'RES TECH'!O:O))</f>
        <v>2020</v>
      </c>
      <c r="F1841" s="12">
        <f>IF(B1841="*","*",_xlfn.XLOOKUP(B1841,'RES TECH'!M:M,'RES TECH'!Y:Y))</f>
        <v>22</v>
      </c>
      <c r="G1841" s="12">
        <f>IF(B1841="*","*",_xlfn.XLOOKUP(B1841,'RES TECH'!M:M,'RES TECH'!V:V))</f>
        <v>0.92</v>
      </c>
      <c r="H1841">
        <f>IF(B1841="*","*",_xlfn.XLOOKUP(B1841,'RES TECH'!M:M,'RES TECH'!AA:AA))</f>
        <v>31.536000000000001</v>
      </c>
      <c r="I1841" s="12">
        <f>IF(B1841="*","*",_xlfn.XLOOKUP(B1841,'RES TECH'!M:M,'RES TECH'!Z:Z))</f>
        <v>9.0799342577003436E-2</v>
      </c>
      <c r="J1841" s="12">
        <f>IF(B1841="*","*",_xlfn.XLOOKUP(B1841,'RES TECH'!M:M,'RES TECH'!S:S))</f>
        <v>726.47037080028338</v>
      </c>
      <c r="K1841" s="12">
        <f t="shared" si="56"/>
        <v>36.32351854001417</v>
      </c>
      <c r="L1841" s="12">
        <f t="shared" si="57"/>
        <v>1.8161759270007085</v>
      </c>
      <c r="M1841">
        <f>IF(B1841="*","*",IF(_xlfn.XLOOKUP(B1841,'RES TECH'!$M:$M,'RES TECH'!$C:$C)="Low Income",IF(G1841&gt;1,IF(G1841&gt;3,0.3,0.24),0.12),IF(_xlfn.XLOOKUP(B1841,'RES TECH'!$M:$M,'RES TECH'!$C:$C)="Lower-middle Income",IF(G1841&gt;1,IF(G1841&gt;3,0.23,0.18),0.09),IF(_xlfn.XLOOKUP(B1841,'RES TECH'!$M:$M,'RES TECH'!$C:$C)="Upper-middle Income",IF(G1841&gt;1,IF(G1841&gt;3,0.15,0.12),0.06),IF(_xlfn.XLOOKUP(B1841,'RES TECH'!$M:$M,'RES TECH'!$C:$C)="High Income",IF(G1841&gt;1,IF(G1841&gt;3,0.08,0.06),0.03))))))</f>
        <v>0.09</v>
      </c>
    </row>
    <row r="1842" spans="2:13" x14ac:dyDescent="0.25">
      <c r="B1842" t="str">
        <f>IF('RES TECH'!N1838=1,'RES TECH'!M1838,"*")</f>
        <v>RESAPALMNewSHFUR3LPG20</v>
      </c>
      <c r="C1842" t="str">
        <f>IF(B1842="*","*",_xlfn.XLOOKUP(B1842,'RES TECH'!M:M,'RES TECH'!K:K))</f>
        <v>RESLPG</v>
      </c>
      <c r="D1842" t="str">
        <f>IF(B1842="*","*",_xlfn.XLOOKUP(B1842,'RES TECH'!M:M,'RES TECH'!L:L))</f>
        <v>RESAPALMNewSHEUE</v>
      </c>
      <c r="E1842">
        <f>IF(B1842="*","*",_xlfn.XLOOKUP(B1842,'RES TECH'!M:M,'RES TECH'!O:O))</f>
        <v>2020</v>
      </c>
      <c r="F1842" s="12">
        <f>IF(B1842="*","*",_xlfn.XLOOKUP(B1842,'RES TECH'!M:M,'RES TECH'!Y:Y))</f>
        <v>22</v>
      </c>
      <c r="G1842" s="12">
        <f>IF(B1842="*","*",_xlfn.XLOOKUP(B1842,'RES TECH'!M:M,'RES TECH'!V:V))</f>
        <v>0.95</v>
      </c>
      <c r="H1842">
        <f>IF(B1842="*","*",_xlfn.XLOOKUP(B1842,'RES TECH'!M:M,'RES TECH'!AA:AA))</f>
        <v>31.536000000000001</v>
      </c>
      <c r="I1842" s="12">
        <f>IF(B1842="*","*",_xlfn.XLOOKUP(B1842,'RES TECH'!M:M,'RES TECH'!Z:Z))</f>
        <v>9.0799342577003436E-2</v>
      </c>
      <c r="J1842" s="12">
        <f>IF(B1842="*","*",_xlfn.XLOOKUP(B1842,'RES TECH'!M:M,'RES TECH'!S:S))</f>
        <v>762.65471877117875</v>
      </c>
      <c r="K1842" s="12">
        <f t="shared" si="56"/>
        <v>38.132735938558938</v>
      </c>
      <c r="L1842" s="12">
        <f t="shared" si="57"/>
        <v>1.906636796927947</v>
      </c>
      <c r="M1842">
        <f>IF(B1842="*","*",IF(_xlfn.XLOOKUP(B1842,'RES TECH'!$M:$M,'RES TECH'!$C:$C)="Low Income",IF(G1842&gt;1,IF(G1842&gt;3,0.3,0.24),0.12),IF(_xlfn.XLOOKUP(B1842,'RES TECH'!$M:$M,'RES TECH'!$C:$C)="Lower-middle Income",IF(G1842&gt;1,IF(G1842&gt;3,0.23,0.18),0.09),IF(_xlfn.XLOOKUP(B1842,'RES TECH'!$M:$M,'RES TECH'!$C:$C)="Upper-middle Income",IF(G1842&gt;1,IF(G1842&gt;3,0.15,0.12),0.06),IF(_xlfn.XLOOKUP(B1842,'RES TECH'!$M:$M,'RES TECH'!$C:$C)="High Income",IF(G1842&gt;1,IF(G1842&gt;3,0.08,0.06),0.03))))))</f>
        <v>0.09</v>
      </c>
    </row>
    <row r="1843" spans="2:13" x14ac:dyDescent="0.25">
      <c r="B1843" t="str">
        <f>IF('RES TECH'!N1839=1,'RES TECH'!M1839,"*")</f>
        <v>RESAPALMNewSHFUR3LPG22</v>
      </c>
      <c r="C1843" t="str">
        <f>IF(B1843="*","*",_xlfn.XLOOKUP(B1843,'RES TECH'!M:M,'RES TECH'!K:K))</f>
        <v>RESLPG</v>
      </c>
      <c r="D1843" t="str">
        <f>IF(B1843="*","*",_xlfn.XLOOKUP(B1843,'RES TECH'!M:M,'RES TECH'!L:L))</f>
        <v>RESAPALMNewSHEUE</v>
      </c>
      <c r="E1843">
        <f>IF(B1843="*","*",_xlfn.XLOOKUP(B1843,'RES TECH'!M:M,'RES TECH'!O:O))</f>
        <v>2022</v>
      </c>
      <c r="F1843" s="12">
        <f>IF(B1843="*","*",_xlfn.XLOOKUP(B1843,'RES TECH'!M:M,'RES TECH'!Y:Y))</f>
        <v>22</v>
      </c>
      <c r="G1843" s="12">
        <f>IF(B1843="*","*",_xlfn.XLOOKUP(B1843,'RES TECH'!M:M,'RES TECH'!V:V))</f>
        <v>0.95</v>
      </c>
      <c r="H1843">
        <f>IF(B1843="*","*",_xlfn.XLOOKUP(B1843,'RES TECH'!M:M,'RES TECH'!AA:AA))</f>
        <v>31.536000000000001</v>
      </c>
      <c r="I1843" s="12">
        <f>IF(B1843="*","*",_xlfn.XLOOKUP(B1843,'RES TECH'!M:M,'RES TECH'!Z:Z))</f>
        <v>9.0799342577003436E-2</v>
      </c>
      <c r="J1843" s="12">
        <f>IF(B1843="*","*",_xlfn.XLOOKUP(B1843,'RES TECH'!M:M,'RES TECH'!S:S))</f>
        <v>762.65471877117875</v>
      </c>
      <c r="K1843" s="12">
        <f t="shared" si="56"/>
        <v>38.132735938558938</v>
      </c>
      <c r="L1843" s="12">
        <f t="shared" si="57"/>
        <v>1.906636796927947</v>
      </c>
      <c r="M1843">
        <f>IF(B1843="*","*",IF(_xlfn.XLOOKUP(B1843,'RES TECH'!$M:$M,'RES TECH'!$C:$C)="Low Income",IF(G1843&gt;1,IF(G1843&gt;3,0.3,0.24),0.12),IF(_xlfn.XLOOKUP(B1843,'RES TECH'!$M:$M,'RES TECH'!$C:$C)="Lower-middle Income",IF(G1843&gt;1,IF(G1843&gt;3,0.23,0.18),0.09),IF(_xlfn.XLOOKUP(B1843,'RES TECH'!$M:$M,'RES TECH'!$C:$C)="Upper-middle Income",IF(G1843&gt;1,IF(G1843&gt;3,0.15,0.12),0.06),IF(_xlfn.XLOOKUP(B1843,'RES TECH'!$M:$M,'RES TECH'!$C:$C)="High Income",IF(G1843&gt;1,IF(G1843&gt;3,0.08,0.06),0.03))))))</f>
        <v>0.09</v>
      </c>
    </row>
    <row r="1844" spans="2:13" x14ac:dyDescent="0.25">
      <c r="B1844" t="str">
        <f>IF('RES TECH'!N1840=1,'RES TECH'!M1840,"*")</f>
        <v>RESAPALMNewSHFUR4LPG20</v>
      </c>
      <c r="C1844" t="str">
        <f>IF(B1844="*","*",_xlfn.XLOOKUP(B1844,'RES TECH'!M:M,'RES TECH'!K:K))</f>
        <v>RESLPG</v>
      </c>
      <c r="D1844" t="str">
        <f>IF(B1844="*","*",_xlfn.XLOOKUP(B1844,'RES TECH'!M:M,'RES TECH'!L:L))</f>
        <v>RESAPALMNewSHEUE</v>
      </c>
      <c r="E1844">
        <f>IF(B1844="*","*",_xlfn.XLOOKUP(B1844,'RES TECH'!M:M,'RES TECH'!O:O))</f>
        <v>2020</v>
      </c>
      <c r="F1844" s="12">
        <f>IF(B1844="*","*",_xlfn.XLOOKUP(B1844,'RES TECH'!M:M,'RES TECH'!Y:Y))</f>
        <v>22</v>
      </c>
      <c r="G1844" s="12">
        <f>IF(B1844="*","*",_xlfn.XLOOKUP(B1844,'RES TECH'!M:M,'RES TECH'!V:V))</f>
        <v>0.99</v>
      </c>
      <c r="H1844">
        <f>IF(B1844="*","*",_xlfn.XLOOKUP(B1844,'RES TECH'!M:M,'RES TECH'!AA:AA))</f>
        <v>31.536000000000001</v>
      </c>
      <c r="I1844" s="12">
        <f>IF(B1844="*","*",_xlfn.XLOOKUP(B1844,'RES TECH'!M:M,'RES TECH'!Z:Z))</f>
        <v>9.0799342577003436E-2</v>
      </c>
      <c r="J1844" s="12">
        <f>IF(B1844="*","*",_xlfn.XLOOKUP(B1844,'RES TECH'!M:M,'RES TECH'!S:S))</f>
        <v>846.15706024247561</v>
      </c>
      <c r="K1844" s="12">
        <f t="shared" si="56"/>
        <v>42.307853012123786</v>
      </c>
      <c r="L1844" s="12">
        <f t="shared" si="57"/>
        <v>2.1153926506061893</v>
      </c>
      <c r="M1844">
        <f>IF(B1844="*","*",IF(_xlfn.XLOOKUP(B1844,'RES TECH'!$M:$M,'RES TECH'!$C:$C)="Low Income",IF(G1844&gt;1,IF(G1844&gt;3,0.3,0.24),0.12),IF(_xlfn.XLOOKUP(B1844,'RES TECH'!$M:$M,'RES TECH'!$C:$C)="Lower-middle Income",IF(G1844&gt;1,IF(G1844&gt;3,0.23,0.18),0.09),IF(_xlfn.XLOOKUP(B1844,'RES TECH'!$M:$M,'RES TECH'!$C:$C)="Upper-middle Income",IF(G1844&gt;1,IF(G1844&gt;3,0.15,0.12),0.06),IF(_xlfn.XLOOKUP(B1844,'RES TECH'!$M:$M,'RES TECH'!$C:$C)="High Income",IF(G1844&gt;1,IF(G1844&gt;3,0.08,0.06),0.03))))))</f>
        <v>0.09</v>
      </c>
    </row>
    <row r="1845" spans="2:13" x14ac:dyDescent="0.25">
      <c r="B1845" t="str">
        <f>IF('RES TECH'!N1841=1,'RES TECH'!M1841,"*")</f>
        <v>RESAPALMNewSHFUR4LPG22</v>
      </c>
      <c r="C1845" t="str">
        <f>IF(B1845="*","*",_xlfn.XLOOKUP(B1845,'RES TECH'!M:M,'RES TECH'!K:K))</f>
        <v>RESLPG</v>
      </c>
      <c r="D1845" t="str">
        <f>IF(B1845="*","*",_xlfn.XLOOKUP(B1845,'RES TECH'!M:M,'RES TECH'!L:L))</f>
        <v>RESAPALMNewSHEUE</v>
      </c>
      <c r="E1845">
        <f>IF(B1845="*","*",_xlfn.XLOOKUP(B1845,'RES TECH'!M:M,'RES TECH'!O:O))</f>
        <v>2022</v>
      </c>
      <c r="F1845" s="12">
        <f>IF(B1845="*","*",_xlfn.XLOOKUP(B1845,'RES TECH'!M:M,'RES TECH'!Y:Y))</f>
        <v>22</v>
      </c>
      <c r="G1845" s="12">
        <f>IF(B1845="*","*",_xlfn.XLOOKUP(B1845,'RES TECH'!M:M,'RES TECH'!V:V))</f>
        <v>0.99</v>
      </c>
      <c r="H1845">
        <f>IF(B1845="*","*",_xlfn.XLOOKUP(B1845,'RES TECH'!M:M,'RES TECH'!AA:AA))</f>
        <v>31.536000000000001</v>
      </c>
      <c r="I1845" s="12">
        <f>IF(B1845="*","*",_xlfn.XLOOKUP(B1845,'RES TECH'!M:M,'RES TECH'!Z:Z))</f>
        <v>9.0799342577003436E-2</v>
      </c>
      <c r="J1845" s="12">
        <f>IF(B1845="*","*",_xlfn.XLOOKUP(B1845,'RES TECH'!M:M,'RES TECH'!S:S))</f>
        <v>846.15706024247561</v>
      </c>
      <c r="K1845" s="12">
        <f t="shared" si="56"/>
        <v>42.307853012123786</v>
      </c>
      <c r="L1845" s="12">
        <f t="shared" si="57"/>
        <v>2.1153926506061893</v>
      </c>
      <c r="M1845">
        <f>IF(B1845="*","*",IF(_xlfn.XLOOKUP(B1845,'RES TECH'!$M:$M,'RES TECH'!$C:$C)="Low Income",IF(G1845&gt;1,IF(G1845&gt;3,0.3,0.24),0.12),IF(_xlfn.XLOOKUP(B1845,'RES TECH'!$M:$M,'RES TECH'!$C:$C)="Lower-middle Income",IF(G1845&gt;1,IF(G1845&gt;3,0.23,0.18),0.09),IF(_xlfn.XLOOKUP(B1845,'RES TECH'!$M:$M,'RES TECH'!$C:$C)="Upper-middle Income",IF(G1845&gt;1,IF(G1845&gt;3,0.15,0.12),0.06),IF(_xlfn.XLOOKUP(B1845,'RES TECH'!$M:$M,'RES TECH'!$C:$C)="High Income",IF(G1845&gt;1,IF(G1845&gt;3,0.08,0.06),0.03))))))</f>
        <v>0.09</v>
      </c>
    </row>
    <row r="1846" spans="2:13" x14ac:dyDescent="0.25">
      <c r="B1846" t="str">
        <f>IF('RES TECH'!N1842=1,'RES TECH'!M1842,"*")</f>
        <v>RESAPALMNewSHFUR1FOI20</v>
      </c>
      <c r="C1846" t="str">
        <f>IF(B1846="*","*",_xlfn.XLOOKUP(B1846,'RES TECH'!M:M,'RES TECH'!K:K))</f>
        <v>RESFOI</v>
      </c>
      <c r="D1846" t="str">
        <f>IF(B1846="*","*",_xlfn.XLOOKUP(B1846,'RES TECH'!M:M,'RES TECH'!L:L))</f>
        <v>RESAPALMNewSHEUE</v>
      </c>
      <c r="E1846">
        <f>IF(B1846="*","*",_xlfn.XLOOKUP(B1846,'RES TECH'!M:M,'RES TECH'!O:O))</f>
        <v>2020</v>
      </c>
      <c r="F1846" s="12">
        <f>IF(B1846="*","*",_xlfn.XLOOKUP(B1846,'RES TECH'!M:M,'RES TECH'!Y:Y))</f>
        <v>27</v>
      </c>
      <c r="G1846" s="12">
        <f>IF(B1846="*","*",_xlfn.XLOOKUP(B1846,'RES TECH'!M:M,'RES TECH'!V:V))</f>
        <v>0.83</v>
      </c>
      <c r="H1846">
        <f>IF(B1846="*","*",_xlfn.XLOOKUP(B1846,'RES TECH'!M:M,'RES TECH'!AA:AA))</f>
        <v>31.536000000000001</v>
      </c>
      <c r="I1846" s="12">
        <f>IF(B1846="*","*",_xlfn.XLOOKUP(B1846,'RES TECH'!M:M,'RES TECH'!Z:Z))</f>
        <v>9.0799342577003436E-2</v>
      </c>
      <c r="J1846" s="12">
        <f>IF(B1846="*","*",_xlfn.XLOOKUP(B1846,'RES TECH'!M:M,'RES TECH'!S:S))</f>
        <v>1148.1571952303329</v>
      </c>
      <c r="K1846" s="12">
        <f t="shared" si="56"/>
        <v>57.407859761516647</v>
      </c>
      <c r="L1846" s="12">
        <f t="shared" si="57"/>
        <v>2.8703929880758325</v>
      </c>
      <c r="M1846">
        <f>IF(B1846="*","*",IF(_xlfn.XLOOKUP(B1846,'RES TECH'!$M:$M,'RES TECH'!$C:$C)="Low Income",IF(G1846&gt;1,IF(G1846&gt;3,0.3,0.24),0.12),IF(_xlfn.XLOOKUP(B1846,'RES TECH'!$M:$M,'RES TECH'!$C:$C)="Lower-middle Income",IF(G1846&gt;1,IF(G1846&gt;3,0.23,0.18),0.09),IF(_xlfn.XLOOKUP(B1846,'RES TECH'!$M:$M,'RES TECH'!$C:$C)="Upper-middle Income",IF(G1846&gt;1,IF(G1846&gt;3,0.15,0.12),0.06),IF(_xlfn.XLOOKUP(B1846,'RES TECH'!$M:$M,'RES TECH'!$C:$C)="High Income",IF(G1846&gt;1,IF(G1846&gt;3,0.08,0.06),0.03))))))</f>
        <v>0.09</v>
      </c>
    </row>
    <row r="1847" spans="2:13" x14ac:dyDescent="0.25">
      <c r="B1847" t="str">
        <f>IF('RES TECH'!N1843=1,'RES TECH'!M1843,"*")</f>
        <v>RESAPALMNewSHFUR2FOI20</v>
      </c>
      <c r="C1847" t="str">
        <f>IF(B1847="*","*",_xlfn.XLOOKUP(B1847,'RES TECH'!M:M,'RES TECH'!K:K))</f>
        <v>RESFOI</v>
      </c>
      <c r="D1847" t="str">
        <f>IF(B1847="*","*",_xlfn.XLOOKUP(B1847,'RES TECH'!M:M,'RES TECH'!L:L))</f>
        <v>RESAPALMNewSHEUE</v>
      </c>
      <c r="E1847">
        <f>IF(B1847="*","*",_xlfn.XLOOKUP(B1847,'RES TECH'!M:M,'RES TECH'!O:O))</f>
        <v>2020</v>
      </c>
      <c r="F1847" s="12">
        <f>IF(B1847="*","*",_xlfn.XLOOKUP(B1847,'RES TECH'!M:M,'RES TECH'!Y:Y))</f>
        <v>27</v>
      </c>
      <c r="G1847" s="12">
        <f>IF(B1847="*","*",_xlfn.XLOOKUP(B1847,'RES TECH'!M:M,'RES TECH'!V:V))</f>
        <v>0.83</v>
      </c>
      <c r="H1847">
        <f>IF(B1847="*","*",_xlfn.XLOOKUP(B1847,'RES TECH'!M:M,'RES TECH'!AA:AA))</f>
        <v>31.536000000000001</v>
      </c>
      <c r="I1847" s="12">
        <f>IF(B1847="*","*",_xlfn.XLOOKUP(B1847,'RES TECH'!M:M,'RES TECH'!Z:Z))</f>
        <v>9.0799342577003436E-2</v>
      </c>
      <c r="J1847" s="12">
        <f>IF(B1847="*","*",_xlfn.XLOOKUP(B1847,'RES TECH'!M:M,'RES TECH'!S:S))</f>
        <v>1148.1571952303329</v>
      </c>
      <c r="K1847" s="12">
        <f t="shared" si="56"/>
        <v>57.407859761516647</v>
      </c>
      <c r="L1847" s="12">
        <f t="shared" si="57"/>
        <v>2.8703929880758325</v>
      </c>
      <c r="M1847">
        <f>IF(B1847="*","*",IF(_xlfn.XLOOKUP(B1847,'RES TECH'!$M:$M,'RES TECH'!$C:$C)="Low Income",IF(G1847&gt;1,IF(G1847&gt;3,0.3,0.24),0.12),IF(_xlfn.XLOOKUP(B1847,'RES TECH'!$M:$M,'RES TECH'!$C:$C)="Lower-middle Income",IF(G1847&gt;1,IF(G1847&gt;3,0.23,0.18),0.09),IF(_xlfn.XLOOKUP(B1847,'RES TECH'!$M:$M,'RES TECH'!$C:$C)="Upper-middle Income",IF(G1847&gt;1,IF(G1847&gt;3,0.15,0.12),0.06),IF(_xlfn.XLOOKUP(B1847,'RES TECH'!$M:$M,'RES TECH'!$C:$C)="High Income",IF(G1847&gt;1,IF(G1847&gt;3,0.08,0.06),0.03))))))</f>
        <v>0.09</v>
      </c>
    </row>
    <row r="1848" spans="2:13" x14ac:dyDescent="0.25">
      <c r="B1848" t="str">
        <f>IF('RES TECH'!N1844=1,'RES TECH'!M1844,"*")</f>
        <v>RESAPALMNewSHFUR2FOI22</v>
      </c>
      <c r="C1848" t="str">
        <f>IF(B1848="*","*",_xlfn.XLOOKUP(B1848,'RES TECH'!M:M,'RES TECH'!K:K))</f>
        <v>RESFOI</v>
      </c>
      <c r="D1848" t="str">
        <f>IF(B1848="*","*",_xlfn.XLOOKUP(B1848,'RES TECH'!M:M,'RES TECH'!L:L))</f>
        <v>RESAPALMNewSHEUE</v>
      </c>
      <c r="E1848">
        <f>IF(B1848="*","*",_xlfn.XLOOKUP(B1848,'RES TECH'!M:M,'RES TECH'!O:O))</f>
        <v>2022</v>
      </c>
      <c r="F1848" s="12">
        <f>IF(B1848="*","*",_xlfn.XLOOKUP(B1848,'RES TECH'!M:M,'RES TECH'!Y:Y))</f>
        <v>27</v>
      </c>
      <c r="G1848" s="12">
        <f>IF(B1848="*","*",_xlfn.XLOOKUP(B1848,'RES TECH'!M:M,'RES TECH'!V:V))</f>
        <v>0.84</v>
      </c>
      <c r="H1848">
        <f>IF(B1848="*","*",_xlfn.XLOOKUP(B1848,'RES TECH'!M:M,'RES TECH'!AA:AA))</f>
        <v>31.536000000000001</v>
      </c>
      <c r="I1848" s="12">
        <f>IF(B1848="*","*",_xlfn.XLOOKUP(B1848,'RES TECH'!M:M,'RES TECH'!Z:Z))</f>
        <v>9.0799342577003436E-2</v>
      </c>
      <c r="J1848" s="12">
        <f>IF(B1848="*","*",_xlfn.XLOOKUP(B1848,'RES TECH'!M:M,'RES TECH'!S:S))</f>
        <v>1175.991309054099</v>
      </c>
      <c r="K1848" s="12">
        <f t="shared" si="56"/>
        <v>58.799565452704954</v>
      </c>
      <c r="L1848" s="12">
        <f t="shared" si="57"/>
        <v>2.9399782726352477</v>
      </c>
      <c r="M1848">
        <f>IF(B1848="*","*",IF(_xlfn.XLOOKUP(B1848,'RES TECH'!$M:$M,'RES TECH'!$C:$C)="Low Income",IF(G1848&gt;1,IF(G1848&gt;3,0.3,0.24),0.12),IF(_xlfn.XLOOKUP(B1848,'RES TECH'!$M:$M,'RES TECH'!$C:$C)="Lower-middle Income",IF(G1848&gt;1,IF(G1848&gt;3,0.23,0.18),0.09),IF(_xlfn.XLOOKUP(B1848,'RES TECH'!$M:$M,'RES TECH'!$C:$C)="Upper-middle Income",IF(G1848&gt;1,IF(G1848&gt;3,0.15,0.12),0.06),IF(_xlfn.XLOOKUP(B1848,'RES TECH'!$M:$M,'RES TECH'!$C:$C)="High Income",IF(G1848&gt;1,IF(G1848&gt;3,0.08,0.06),0.03))))))</f>
        <v>0.09</v>
      </c>
    </row>
    <row r="1849" spans="2:13" x14ac:dyDescent="0.25">
      <c r="B1849" t="str">
        <f>IF('RES TECH'!N1845=1,'RES TECH'!M1845,"*")</f>
        <v>RESAPALMNewSHFUR3FOI20</v>
      </c>
      <c r="C1849" t="str">
        <f>IF(B1849="*","*",_xlfn.XLOOKUP(B1849,'RES TECH'!M:M,'RES TECH'!K:K))</f>
        <v>RESFOI</v>
      </c>
      <c r="D1849" t="str">
        <f>IF(B1849="*","*",_xlfn.XLOOKUP(B1849,'RES TECH'!M:M,'RES TECH'!L:L))</f>
        <v>RESAPALMNewSHEUE</v>
      </c>
      <c r="E1849">
        <f>IF(B1849="*","*",_xlfn.XLOOKUP(B1849,'RES TECH'!M:M,'RES TECH'!O:O))</f>
        <v>2020</v>
      </c>
      <c r="F1849" s="12">
        <f>IF(B1849="*","*",_xlfn.XLOOKUP(B1849,'RES TECH'!M:M,'RES TECH'!Y:Y))</f>
        <v>27</v>
      </c>
      <c r="G1849" s="12">
        <f>IF(B1849="*","*",_xlfn.XLOOKUP(B1849,'RES TECH'!M:M,'RES TECH'!V:V))</f>
        <v>0.85</v>
      </c>
      <c r="H1849">
        <f>IF(B1849="*","*",_xlfn.XLOOKUP(B1849,'RES TECH'!M:M,'RES TECH'!AA:AA))</f>
        <v>31.536000000000001</v>
      </c>
      <c r="I1849" s="12">
        <f>IF(B1849="*","*",_xlfn.XLOOKUP(B1849,'RES TECH'!M:M,'RES TECH'!Z:Z))</f>
        <v>9.0799342577003436E-2</v>
      </c>
      <c r="J1849" s="12">
        <f>IF(B1849="*","*",_xlfn.XLOOKUP(B1849,'RES TECH'!M:M,'RES TECH'!S:S))</f>
        <v>1210.7839513338049</v>
      </c>
      <c r="K1849" s="12">
        <f t="shared" si="56"/>
        <v>60.539197566690248</v>
      </c>
      <c r="L1849" s="12">
        <f t="shared" si="57"/>
        <v>3.0269598783345124</v>
      </c>
      <c r="M1849">
        <f>IF(B1849="*","*",IF(_xlfn.XLOOKUP(B1849,'RES TECH'!$M:$M,'RES TECH'!$C:$C)="Low Income",IF(G1849&gt;1,IF(G1849&gt;3,0.3,0.24),0.12),IF(_xlfn.XLOOKUP(B1849,'RES TECH'!$M:$M,'RES TECH'!$C:$C)="Lower-middle Income",IF(G1849&gt;1,IF(G1849&gt;3,0.23,0.18),0.09),IF(_xlfn.XLOOKUP(B1849,'RES TECH'!$M:$M,'RES TECH'!$C:$C)="Upper-middle Income",IF(G1849&gt;1,IF(G1849&gt;3,0.15,0.12),0.06),IF(_xlfn.XLOOKUP(B1849,'RES TECH'!$M:$M,'RES TECH'!$C:$C)="High Income",IF(G1849&gt;1,IF(G1849&gt;3,0.08,0.06),0.03))))))</f>
        <v>0.09</v>
      </c>
    </row>
    <row r="1850" spans="2:13" x14ac:dyDescent="0.25">
      <c r="B1850" t="str">
        <f>IF('RES TECH'!N1846=1,'RES TECH'!M1846,"*")</f>
        <v>RESAPALMNewSHFUR4FOI20</v>
      </c>
      <c r="C1850" t="str">
        <f>IF(B1850="*","*",_xlfn.XLOOKUP(B1850,'RES TECH'!M:M,'RES TECH'!K:K))</f>
        <v>RESFOI</v>
      </c>
      <c r="D1850" t="str">
        <f>IF(B1850="*","*",_xlfn.XLOOKUP(B1850,'RES TECH'!M:M,'RES TECH'!L:L))</f>
        <v>RESAPALMNewSHEUE</v>
      </c>
      <c r="E1850">
        <f>IF(B1850="*","*",_xlfn.XLOOKUP(B1850,'RES TECH'!M:M,'RES TECH'!O:O))</f>
        <v>2020</v>
      </c>
      <c r="F1850" s="12">
        <f>IF(B1850="*","*",_xlfn.XLOOKUP(B1850,'RES TECH'!M:M,'RES TECH'!Y:Y))</f>
        <v>27</v>
      </c>
      <c r="G1850" s="12">
        <f>IF(B1850="*","*",_xlfn.XLOOKUP(B1850,'RES TECH'!M:M,'RES TECH'!V:V))</f>
        <v>0.97</v>
      </c>
      <c r="H1850">
        <f>IF(B1850="*","*",_xlfn.XLOOKUP(B1850,'RES TECH'!M:M,'RES TECH'!AA:AA))</f>
        <v>31.536000000000001</v>
      </c>
      <c r="I1850" s="12">
        <f>IF(B1850="*","*",_xlfn.XLOOKUP(B1850,'RES TECH'!M:M,'RES TECH'!Z:Z))</f>
        <v>9.0799342577003436E-2</v>
      </c>
      <c r="J1850" s="12">
        <f>IF(B1850="*","*",_xlfn.XLOOKUP(B1850,'RES TECH'!M:M,'RES TECH'!S:S))</f>
        <v>1795.3003416328841</v>
      </c>
      <c r="K1850" s="12">
        <f t="shared" si="56"/>
        <v>89.765017081644203</v>
      </c>
      <c r="L1850" s="12">
        <f t="shared" si="57"/>
        <v>4.4882508540822101</v>
      </c>
      <c r="M1850">
        <f>IF(B1850="*","*",IF(_xlfn.XLOOKUP(B1850,'RES TECH'!$M:$M,'RES TECH'!$C:$C)="Low Income",IF(G1850&gt;1,IF(G1850&gt;3,0.3,0.24),0.12),IF(_xlfn.XLOOKUP(B1850,'RES TECH'!$M:$M,'RES TECH'!$C:$C)="Lower-middle Income",IF(G1850&gt;1,IF(G1850&gt;3,0.23,0.18),0.09),IF(_xlfn.XLOOKUP(B1850,'RES TECH'!$M:$M,'RES TECH'!$C:$C)="Upper-middle Income",IF(G1850&gt;1,IF(G1850&gt;3,0.15,0.12),0.06),IF(_xlfn.XLOOKUP(B1850,'RES TECH'!$M:$M,'RES TECH'!$C:$C)="High Income",IF(G1850&gt;1,IF(G1850&gt;3,0.08,0.06),0.03))))))</f>
        <v>0.09</v>
      </c>
    </row>
    <row r="1851" spans="2:13" x14ac:dyDescent="0.25">
      <c r="B1851" t="str">
        <f>IF('RES TECH'!N1847=1,'RES TECH'!M1847,"*")</f>
        <v>RESAPALMNewSHFUR4FOI22</v>
      </c>
      <c r="C1851" t="str">
        <f>IF(B1851="*","*",_xlfn.XLOOKUP(B1851,'RES TECH'!M:M,'RES TECH'!K:K))</f>
        <v>RESFOI</v>
      </c>
      <c r="D1851" t="str">
        <f>IF(B1851="*","*",_xlfn.XLOOKUP(B1851,'RES TECH'!M:M,'RES TECH'!L:L))</f>
        <v>RESAPALMNewSHEUE</v>
      </c>
      <c r="E1851">
        <f>IF(B1851="*","*",_xlfn.XLOOKUP(B1851,'RES TECH'!M:M,'RES TECH'!O:O))</f>
        <v>2022</v>
      </c>
      <c r="F1851" s="12">
        <f>IF(B1851="*","*",_xlfn.XLOOKUP(B1851,'RES TECH'!M:M,'RES TECH'!Y:Y))</f>
        <v>27</v>
      </c>
      <c r="G1851" s="12">
        <f>IF(B1851="*","*",_xlfn.XLOOKUP(B1851,'RES TECH'!M:M,'RES TECH'!V:V))</f>
        <v>0.97</v>
      </c>
      <c r="H1851">
        <f>IF(B1851="*","*",_xlfn.XLOOKUP(B1851,'RES TECH'!M:M,'RES TECH'!AA:AA))</f>
        <v>31.536000000000001</v>
      </c>
      <c r="I1851" s="12">
        <f>IF(B1851="*","*",_xlfn.XLOOKUP(B1851,'RES TECH'!M:M,'RES TECH'!Z:Z))</f>
        <v>9.0799342577003436E-2</v>
      </c>
      <c r="J1851" s="12">
        <f>IF(B1851="*","*",_xlfn.XLOOKUP(B1851,'RES TECH'!M:M,'RES TECH'!S:S))</f>
        <v>1795.3003416328841</v>
      </c>
      <c r="K1851" s="12">
        <f t="shared" si="56"/>
        <v>89.765017081644203</v>
      </c>
      <c r="L1851" s="12">
        <f t="shared" si="57"/>
        <v>4.4882508540822101</v>
      </c>
      <c r="M1851">
        <f>IF(B1851="*","*",IF(_xlfn.XLOOKUP(B1851,'RES TECH'!$M:$M,'RES TECH'!$C:$C)="Low Income",IF(G1851&gt;1,IF(G1851&gt;3,0.3,0.24),0.12),IF(_xlfn.XLOOKUP(B1851,'RES TECH'!$M:$M,'RES TECH'!$C:$C)="Lower-middle Income",IF(G1851&gt;1,IF(G1851&gt;3,0.23,0.18),0.09),IF(_xlfn.XLOOKUP(B1851,'RES TECH'!$M:$M,'RES TECH'!$C:$C)="Upper-middle Income",IF(G1851&gt;1,IF(G1851&gt;3,0.15,0.12),0.06),IF(_xlfn.XLOOKUP(B1851,'RES TECH'!$M:$M,'RES TECH'!$C:$C)="High Income",IF(G1851&gt;1,IF(G1851&gt;3,0.08,0.06),0.03))))))</f>
        <v>0.09</v>
      </c>
    </row>
    <row r="1852" spans="2:13" x14ac:dyDescent="0.25">
      <c r="B1852" t="str">
        <f>IF('RES TECH'!N1848=1,'RES TECH'!M1848,"*")</f>
        <v>RESAPALMNewSHRAD1FOI20</v>
      </c>
      <c r="C1852" t="str">
        <f>IF(B1852="*","*",_xlfn.XLOOKUP(B1852,'RES TECH'!M:M,'RES TECH'!K:K))</f>
        <v>RESFOI</v>
      </c>
      <c r="D1852" t="str">
        <f>IF(B1852="*","*",_xlfn.XLOOKUP(B1852,'RES TECH'!M:M,'RES TECH'!L:L))</f>
        <v>RESAPALMNewSHEUE</v>
      </c>
      <c r="E1852">
        <f>IF(B1852="*","*",_xlfn.XLOOKUP(B1852,'RES TECH'!M:M,'RES TECH'!O:O))</f>
        <v>2020</v>
      </c>
      <c r="F1852" s="12">
        <f>IF(B1852="*","*",_xlfn.XLOOKUP(B1852,'RES TECH'!M:M,'RES TECH'!Y:Y))</f>
        <v>24</v>
      </c>
      <c r="G1852" s="12">
        <f>IF(B1852="*","*",_xlfn.XLOOKUP(B1852,'RES TECH'!M:M,'RES TECH'!V:V))</f>
        <v>0.84</v>
      </c>
      <c r="H1852">
        <f>IF(B1852="*","*",_xlfn.XLOOKUP(B1852,'RES TECH'!M:M,'RES TECH'!AA:AA))</f>
        <v>31.536000000000001</v>
      </c>
      <c r="I1852" s="12">
        <f>IF(B1852="*","*",_xlfn.XLOOKUP(B1852,'RES TECH'!M:M,'RES TECH'!Z:Z))</f>
        <v>9.0799342577003436E-2</v>
      </c>
      <c r="J1852" s="12">
        <f>IF(B1852="*","*",_xlfn.XLOOKUP(B1852,'RES TECH'!M:M,'RES TECH'!S:S))</f>
        <v>2539.8628864186148</v>
      </c>
      <c r="K1852" s="12">
        <f t="shared" si="56"/>
        <v>126.99314432093075</v>
      </c>
      <c r="L1852" s="12">
        <f t="shared" si="57"/>
        <v>6.3496572160465377</v>
      </c>
      <c r="M1852">
        <f>IF(B1852="*","*",IF(_xlfn.XLOOKUP(B1852,'RES TECH'!$M:$M,'RES TECH'!$C:$C)="Low Income",IF(G1852&gt;1,IF(G1852&gt;3,0.3,0.24),0.12),IF(_xlfn.XLOOKUP(B1852,'RES TECH'!$M:$M,'RES TECH'!$C:$C)="Lower-middle Income",IF(G1852&gt;1,IF(G1852&gt;3,0.23,0.18),0.09),IF(_xlfn.XLOOKUP(B1852,'RES TECH'!$M:$M,'RES TECH'!$C:$C)="Upper-middle Income",IF(G1852&gt;1,IF(G1852&gt;3,0.15,0.12),0.06),IF(_xlfn.XLOOKUP(B1852,'RES TECH'!$M:$M,'RES TECH'!$C:$C)="High Income",IF(G1852&gt;1,IF(G1852&gt;3,0.08,0.06),0.03))))))</f>
        <v>0.09</v>
      </c>
    </row>
    <row r="1853" spans="2:13" x14ac:dyDescent="0.25">
      <c r="B1853" t="str">
        <f>IF('RES TECH'!N1849=1,'RES TECH'!M1849,"*")</f>
        <v>RESAPALMNewSHRAD1FOI22</v>
      </c>
      <c r="C1853" t="str">
        <f>IF(B1853="*","*",_xlfn.XLOOKUP(B1853,'RES TECH'!M:M,'RES TECH'!K:K))</f>
        <v>RESFOI</v>
      </c>
      <c r="D1853" t="str">
        <f>IF(B1853="*","*",_xlfn.XLOOKUP(B1853,'RES TECH'!M:M,'RES TECH'!L:L))</f>
        <v>RESAPALMNewSHEUE</v>
      </c>
      <c r="E1853">
        <f>IF(B1853="*","*",_xlfn.XLOOKUP(B1853,'RES TECH'!M:M,'RES TECH'!O:O))</f>
        <v>2022</v>
      </c>
      <c r="F1853" s="12">
        <f>IF(B1853="*","*",_xlfn.XLOOKUP(B1853,'RES TECH'!M:M,'RES TECH'!Y:Y))</f>
        <v>24</v>
      </c>
      <c r="G1853" s="12">
        <f>IF(B1853="*","*",_xlfn.XLOOKUP(B1853,'RES TECH'!M:M,'RES TECH'!V:V))</f>
        <v>0.86</v>
      </c>
      <c r="H1853">
        <f>IF(B1853="*","*",_xlfn.XLOOKUP(B1853,'RES TECH'!M:M,'RES TECH'!AA:AA))</f>
        <v>31.536000000000001</v>
      </c>
      <c r="I1853" s="12">
        <f>IF(B1853="*","*",_xlfn.XLOOKUP(B1853,'RES TECH'!M:M,'RES TECH'!Z:Z))</f>
        <v>9.0799342577003436E-2</v>
      </c>
      <c r="J1853" s="12">
        <f>IF(B1853="*","*",_xlfn.XLOOKUP(B1853,'RES TECH'!M:M,'RES TECH'!S:S))</f>
        <v>2623.3652278899121</v>
      </c>
      <c r="K1853" s="12">
        <f t="shared" si="56"/>
        <v>131.1682613944956</v>
      </c>
      <c r="L1853" s="12">
        <f t="shared" si="57"/>
        <v>6.5584130697247804</v>
      </c>
      <c r="M1853">
        <f>IF(B1853="*","*",IF(_xlfn.XLOOKUP(B1853,'RES TECH'!$M:$M,'RES TECH'!$C:$C)="Low Income",IF(G1853&gt;1,IF(G1853&gt;3,0.3,0.24),0.12),IF(_xlfn.XLOOKUP(B1853,'RES TECH'!$M:$M,'RES TECH'!$C:$C)="Lower-middle Income",IF(G1853&gt;1,IF(G1853&gt;3,0.23,0.18),0.09),IF(_xlfn.XLOOKUP(B1853,'RES TECH'!$M:$M,'RES TECH'!$C:$C)="Upper-middle Income",IF(G1853&gt;1,IF(G1853&gt;3,0.15,0.12),0.06),IF(_xlfn.XLOOKUP(B1853,'RES TECH'!$M:$M,'RES TECH'!$C:$C)="High Income",IF(G1853&gt;1,IF(G1853&gt;3,0.08,0.06),0.03))))))</f>
        <v>0.09</v>
      </c>
    </row>
    <row r="1854" spans="2:13" x14ac:dyDescent="0.25">
      <c r="B1854" t="str">
        <f>IF('RES TECH'!N1850=1,'RES TECH'!M1850,"*")</f>
        <v>RESAPALMNewSHRAD2FOI20</v>
      </c>
      <c r="C1854" t="str">
        <f>IF(B1854="*","*",_xlfn.XLOOKUP(B1854,'RES TECH'!M:M,'RES TECH'!K:K))</f>
        <v>RESFOI</v>
      </c>
      <c r="D1854" t="str">
        <f>IF(B1854="*","*",_xlfn.XLOOKUP(B1854,'RES TECH'!M:M,'RES TECH'!L:L))</f>
        <v>RESAPALMNewSHEUE</v>
      </c>
      <c r="E1854">
        <f>IF(B1854="*","*",_xlfn.XLOOKUP(B1854,'RES TECH'!M:M,'RES TECH'!O:O))</f>
        <v>2020</v>
      </c>
      <c r="F1854" s="12">
        <f>IF(B1854="*","*",_xlfn.XLOOKUP(B1854,'RES TECH'!M:M,'RES TECH'!Y:Y))</f>
        <v>24</v>
      </c>
      <c r="G1854" s="12">
        <f>IF(B1854="*","*",_xlfn.XLOOKUP(B1854,'RES TECH'!M:M,'RES TECH'!V:V))</f>
        <v>0.84</v>
      </c>
      <c r="H1854">
        <f>IF(B1854="*","*",_xlfn.XLOOKUP(B1854,'RES TECH'!M:M,'RES TECH'!AA:AA))</f>
        <v>31.536000000000001</v>
      </c>
      <c r="I1854" s="12">
        <f>IF(B1854="*","*",_xlfn.XLOOKUP(B1854,'RES TECH'!M:M,'RES TECH'!Z:Z))</f>
        <v>9.0799342577003436E-2</v>
      </c>
      <c r="J1854" s="12">
        <f>IF(B1854="*","*",_xlfn.XLOOKUP(B1854,'RES TECH'!M:M,'RES TECH'!S:S))</f>
        <v>2539.8628864186148</v>
      </c>
      <c r="K1854" s="12">
        <f t="shared" si="56"/>
        <v>126.99314432093075</v>
      </c>
      <c r="L1854" s="12">
        <f t="shared" si="57"/>
        <v>6.3496572160465377</v>
      </c>
      <c r="M1854">
        <f>IF(B1854="*","*",IF(_xlfn.XLOOKUP(B1854,'RES TECH'!$M:$M,'RES TECH'!$C:$C)="Low Income",IF(G1854&gt;1,IF(G1854&gt;3,0.3,0.24),0.12),IF(_xlfn.XLOOKUP(B1854,'RES TECH'!$M:$M,'RES TECH'!$C:$C)="Lower-middle Income",IF(G1854&gt;1,IF(G1854&gt;3,0.23,0.18),0.09),IF(_xlfn.XLOOKUP(B1854,'RES TECH'!$M:$M,'RES TECH'!$C:$C)="Upper-middle Income",IF(G1854&gt;1,IF(G1854&gt;3,0.15,0.12),0.06),IF(_xlfn.XLOOKUP(B1854,'RES TECH'!$M:$M,'RES TECH'!$C:$C)="High Income",IF(G1854&gt;1,IF(G1854&gt;3,0.08,0.06),0.03))))))</f>
        <v>0.09</v>
      </c>
    </row>
    <row r="1855" spans="2:13" x14ac:dyDescent="0.25">
      <c r="B1855" t="str">
        <f>IF('RES TECH'!N1851=1,'RES TECH'!M1851,"*")</f>
        <v>RESAPALMNewSHRAD2FOI22</v>
      </c>
      <c r="C1855" t="str">
        <f>IF(B1855="*","*",_xlfn.XLOOKUP(B1855,'RES TECH'!M:M,'RES TECH'!K:K))</f>
        <v>RESFOI</v>
      </c>
      <c r="D1855" t="str">
        <f>IF(B1855="*","*",_xlfn.XLOOKUP(B1855,'RES TECH'!M:M,'RES TECH'!L:L))</f>
        <v>RESAPALMNewSHEUE</v>
      </c>
      <c r="E1855">
        <f>IF(B1855="*","*",_xlfn.XLOOKUP(B1855,'RES TECH'!M:M,'RES TECH'!O:O))</f>
        <v>2022</v>
      </c>
      <c r="F1855" s="12">
        <f>IF(B1855="*","*",_xlfn.XLOOKUP(B1855,'RES TECH'!M:M,'RES TECH'!Y:Y))</f>
        <v>24</v>
      </c>
      <c r="G1855" s="12">
        <f>IF(B1855="*","*",_xlfn.XLOOKUP(B1855,'RES TECH'!M:M,'RES TECH'!V:V))</f>
        <v>0.86</v>
      </c>
      <c r="H1855">
        <f>IF(B1855="*","*",_xlfn.XLOOKUP(B1855,'RES TECH'!M:M,'RES TECH'!AA:AA))</f>
        <v>31.536000000000001</v>
      </c>
      <c r="I1855" s="12">
        <f>IF(B1855="*","*",_xlfn.XLOOKUP(B1855,'RES TECH'!M:M,'RES TECH'!Z:Z))</f>
        <v>9.0799342577003436E-2</v>
      </c>
      <c r="J1855" s="12">
        <f>IF(B1855="*","*",_xlfn.XLOOKUP(B1855,'RES TECH'!M:M,'RES TECH'!S:S))</f>
        <v>2623.3652278899121</v>
      </c>
      <c r="K1855" s="12">
        <f t="shared" si="56"/>
        <v>131.1682613944956</v>
      </c>
      <c r="L1855" s="12">
        <f t="shared" si="57"/>
        <v>6.5584130697247804</v>
      </c>
      <c r="M1855">
        <f>IF(B1855="*","*",IF(_xlfn.XLOOKUP(B1855,'RES TECH'!$M:$M,'RES TECH'!$C:$C)="Low Income",IF(G1855&gt;1,IF(G1855&gt;3,0.3,0.24),0.12),IF(_xlfn.XLOOKUP(B1855,'RES TECH'!$M:$M,'RES TECH'!$C:$C)="Lower-middle Income",IF(G1855&gt;1,IF(G1855&gt;3,0.23,0.18),0.09),IF(_xlfn.XLOOKUP(B1855,'RES TECH'!$M:$M,'RES TECH'!$C:$C)="Upper-middle Income",IF(G1855&gt;1,IF(G1855&gt;3,0.15,0.12),0.06),IF(_xlfn.XLOOKUP(B1855,'RES TECH'!$M:$M,'RES TECH'!$C:$C)="High Income",IF(G1855&gt;1,IF(G1855&gt;3,0.08,0.06),0.03))))))</f>
        <v>0.09</v>
      </c>
    </row>
    <row r="1856" spans="2:13" x14ac:dyDescent="0.25">
      <c r="B1856" t="str">
        <f>IF('RES TECH'!N1852=1,'RES TECH'!M1852,"*")</f>
        <v>RESAPALMNewSHRAD3FOI20</v>
      </c>
      <c r="C1856" t="str">
        <f>IF(B1856="*","*",_xlfn.XLOOKUP(B1856,'RES TECH'!M:M,'RES TECH'!K:K))</f>
        <v>RESFOI</v>
      </c>
      <c r="D1856" t="str">
        <f>IF(B1856="*","*",_xlfn.XLOOKUP(B1856,'RES TECH'!M:M,'RES TECH'!L:L))</f>
        <v>RESAPALMNewSHEUE</v>
      </c>
      <c r="E1856">
        <f>IF(B1856="*","*",_xlfn.XLOOKUP(B1856,'RES TECH'!M:M,'RES TECH'!O:O))</f>
        <v>2020</v>
      </c>
      <c r="F1856" s="12">
        <f>IF(B1856="*","*",_xlfn.XLOOKUP(B1856,'RES TECH'!M:M,'RES TECH'!Y:Y))</f>
        <v>24</v>
      </c>
      <c r="G1856" s="12">
        <f>IF(B1856="*","*",_xlfn.XLOOKUP(B1856,'RES TECH'!M:M,'RES TECH'!V:V))</f>
        <v>0.87</v>
      </c>
      <c r="H1856">
        <f>IF(B1856="*","*",_xlfn.XLOOKUP(B1856,'RES TECH'!M:M,'RES TECH'!AA:AA))</f>
        <v>31.536000000000001</v>
      </c>
      <c r="I1856" s="12">
        <f>IF(B1856="*","*",_xlfn.XLOOKUP(B1856,'RES TECH'!M:M,'RES TECH'!Z:Z))</f>
        <v>9.0799342577003436E-2</v>
      </c>
      <c r="J1856" s="12">
        <f>IF(B1856="*","*",_xlfn.XLOOKUP(B1856,'RES TECH'!M:M,'RES TECH'!S:S))</f>
        <v>2623.3652278899121</v>
      </c>
      <c r="K1856" s="12">
        <f t="shared" si="56"/>
        <v>131.1682613944956</v>
      </c>
      <c r="L1856" s="12">
        <f t="shared" si="57"/>
        <v>6.5584130697247804</v>
      </c>
      <c r="M1856">
        <f>IF(B1856="*","*",IF(_xlfn.XLOOKUP(B1856,'RES TECH'!$M:$M,'RES TECH'!$C:$C)="Low Income",IF(G1856&gt;1,IF(G1856&gt;3,0.3,0.24),0.12),IF(_xlfn.XLOOKUP(B1856,'RES TECH'!$M:$M,'RES TECH'!$C:$C)="Lower-middle Income",IF(G1856&gt;1,IF(G1856&gt;3,0.23,0.18),0.09),IF(_xlfn.XLOOKUP(B1856,'RES TECH'!$M:$M,'RES TECH'!$C:$C)="Upper-middle Income",IF(G1856&gt;1,IF(G1856&gt;3,0.15,0.12),0.06),IF(_xlfn.XLOOKUP(B1856,'RES TECH'!$M:$M,'RES TECH'!$C:$C)="High Income",IF(G1856&gt;1,IF(G1856&gt;3,0.08,0.06),0.03))))))</f>
        <v>0.09</v>
      </c>
    </row>
    <row r="1857" spans="2:13" x14ac:dyDescent="0.25">
      <c r="B1857" t="str">
        <f>IF('RES TECH'!N1853=1,'RES TECH'!M1853,"*")</f>
        <v>RESAPALMNewSHRAD4FOI20</v>
      </c>
      <c r="C1857" t="str">
        <f>IF(B1857="*","*",_xlfn.XLOOKUP(B1857,'RES TECH'!M:M,'RES TECH'!K:K))</f>
        <v>RESFOI</v>
      </c>
      <c r="D1857" t="str">
        <f>IF(B1857="*","*",_xlfn.XLOOKUP(B1857,'RES TECH'!M:M,'RES TECH'!L:L))</f>
        <v>RESAPALMNewSHEUE</v>
      </c>
      <c r="E1857">
        <f>IF(B1857="*","*",_xlfn.XLOOKUP(B1857,'RES TECH'!M:M,'RES TECH'!O:O))</f>
        <v>2020</v>
      </c>
      <c r="F1857" s="12">
        <f>IF(B1857="*","*",_xlfn.XLOOKUP(B1857,'RES TECH'!M:M,'RES TECH'!Y:Y))</f>
        <v>24</v>
      </c>
      <c r="G1857" s="12">
        <f>IF(B1857="*","*",_xlfn.XLOOKUP(B1857,'RES TECH'!M:M,'RES TECH'!V:V))</f>
        <v>0.9</v>
      </c>
      <c r="H1857">
        <f>IF(B1857="*","*",_xlfn.XLOOKUP(B1857,'RES TECH'!M:M,'RES TECH'!AA:AA))</f>
        <v>31.536000000000001</v>
      </c>
      <c r="I1857" s="12">
        <f>IF(B1857="*","*",_xlfn.XLOOKUP(B1857,'RES TECH'!M:M,'RES TECH'!Z:Z))</f>
        <v>9.0799342577003436E-2</v>
      </c>
      <c r="J1857" s="12">
        <f>IF(B1857="*","*",_xlfn.XLOOKUP(B1857,'RES TECH'!M:M,'RES TECH'!S:S))</f>
        <v>3187.0060328211662</v>
      </c>
      <c r="K1857" s="12">
        <f t="shared" si="56"/>
        <v>159.35030164105831</v>
      </c>
      <c r="L1857" s="12">
        <f t="shared" si="57"/>
        <v>7.9675150820529161</v>
      </c>
      <c r="M1857">
        <f>IF(B1857="*","*",IF(_xlfn.XLOOKUP(B1857,'RES TECH'!$M:$M,'RES TECH'!$C:$C)="Low Income",IF(G1857&gt;1,IF(G1857&gt;3,0.3,0.24),0.12),IF(_xlfn.XLOOKUP(B1857,'RES TECH'!$M:$M,'RES TECH'!$C:$C)="Lower-middle Income",IF(G1857&gt;1,IF(G1857&gt;3,0.23,0.18),0.09),IF(_xlfn.XLOOKUP(B1857,'RES TECH'!$M:$M,'RES TECH'!$C:$C)="Upper-middle Income",IF(G1857&gt;1,IF(G1857&gt;3,0.15,0.12),0.06),IF(_xlfn.XLOOKUP(B1857,'RES TECH'!$M:$M,'RES TECH'!$C:$C)="High Income",IF(G1857&gt;1,IF(G1857&gt;3,0.08,0.06),0.03))))))</f>
        <v>0.09</v>
      </c>
    </row>
    <row r="1858" spans="2:13" x14ac:dyDescent="0.25">
      <c r="B1858" t="str">
        <f>IF('RES TECH'!N1854=1,'RES TECH'!M1854,"*")</f>
        <v>*</v>
      </c>
      <c r="C1858" t="str">
        <f>IF(B1858="*","*",_xlfn.XLOOKUP(B1858,'RES TECH'!M:M,'RES TECH'!K:K))</f>
        <v>*</v>
      </c>
      <c r="D1858" t="str">
        <f>IF(B1858="*","*",_xlfn.XLOOKUP(B1858,'RES TECH'!M:M,'RES TECH'!L:L))</f>
        <v>*</v>
      </c>
      <c r="E1858" t="str">
        <f>IF(B1858="*","*",_xlfn.XLOOKUP(B1858,'RES TECH'!M:M,'RES TECH'!O:O))</f>
        <v>*</v>
      </c>
      <c r="F1858" s="12" t="str">
        <f>IF(B1858="*","*",_xlfn.XLOOKUP(B1858,'RES TECH'!M:M,'RES TECH'!Y:Y))</f>
        <v>*</v>
      </c>
      <c r="G1858" s="12" t="str">
        <f>IF(B1858="*","*",_xlfn.XLOOKUP(B1858,'RES TECH'!M:M,'RES TECH'!V:V))</f>
        <v>*</v>
      </c>
      <c r="H1858" t="str">
        <f>IF(B1858="*","*",_xlfn.XLOOKUP(B1858,'RES TECH'!M:M,'RES TECH'!AA:AA))</f>
        <v>*</v>
      </c>
      <c r="I1858" s="12" t="str">
        <f>IF(B1858="*","*",_xlfn.XLOOKUP(B1858,'RES TECH'!M:M,'RES TECH'!Z:Z))</f>
        <v>*</v>
      </c>
      <c r="J1858" s="12" t="str">
        <f>IF(B1858="*","*",_xlfn.XLOOKUP(B1858,'RES TECH'!M:M,'RES TECH'!S:S))</f>
        <v>*</v>
      </c>
      <c r="K1858" s="12" t="str">
        <f t="shared" si="56"/>
        <v>*</v>
      </c>
      <c r="L1858" s="12" t="str">
        <f t="shared" si="57"/>
        <v>*</v>
      </c>
      <c r="M1858" t="str">
        <f>IF(B1858="*","*",IF(_xlfn.XLOOKUP(B1858,'RES TECH'!$M:$M,'RES TECH'!$C:$C)="Low Income",IF(G1858&gt;1,IF(G1858&gt;3,0.3,0.24),0.12),IF(_xlfn.XLOOKUP(B1858,'RES TECH'!$M:$M,'RES TECH'!$C:$C)="Lower-middle Income",IF(G1858&gt;1,IF(G1858&gt;3,0.23,0.18),0.09),IF(_xlfn.XLOOKUP(B1858,'RES TECH'!$M:$M,'RES TECH'!$C:$C)="Upper-middle Income",IF(G1858&gt;1,IF(G1858&gt;3,0.15,0.12),0.06),IF(_xlfn.XLOOKUP(B1858,'RES TECH'!$M:$M,'RES TECH'!$C:$C)="High Income",IF(G1858&gt;1,IF(G1858&gt;3,0.08,0.06),0.03))))))</f>
        <v>*</v>
      </c>
    </row>
    <row r="1859" spans="2:13" x14ac:dyDescent="0.25">
      <c r="B1859" t="str">
        <f>IF('RES TECH'!N1855=1,'RES TECH'!M1855,"*")</f>
        <v>RESAPALMNewSCAHP2NGA20</v>
      </c>
      <c r="C1859" t="str">
        <f>IF(B1859="*","*",_xlfn.XLOOKUP(B1859,'RES TECH'!M:M,'RES TECH'!K:K))</f>
        <v>RESNGA</v>
      </c>
      <c r="D1859" t="str">
        <f>IF(B1859="*","*",_xlfn.XLOOKUP(B1859,'RES TECH'!M:M,'RES TECH'!L:L))</f>
        <v>RESAPALMNewSCEUE</v>
      </c>
      <c r="E1859">
        <f>IF(B1859="*","*",_xlfn.XLOOKUP(B1859,'RES TECH'!M:M,'RES TECH'!O:O))</f>
        <v>2020</v>
      </c>
      <c r="F1859" s="12">
        <f>IF(B1859="*","*",_xlfn.XLOOKUP(B1859,'RES TECH'!M:M,'RES TECH'!Y:Y))</f>
        <v>16</v>
      </c>
      <c r="G1859" s="12">
        <f>IF(B1859="*","*",_xlfn.XLOOKUP(B1859,'RES TECH'!M:M,'RES TECH'!V:V))</f>
        <v>0.6</v>
      </c>
      <c r="H1859">
        <f>IF(B1859="*","*",_xlfn.XLOOKUP(B1859,'RES TECH'!M:M,'RES TECH'!AA:AA))</f>
        <v>31.536000000000001</v>
      </c>
      <c r="I1859" s="12">
        <f>IF(B1859="*","*",_xlfn.XLOOKUP(B1859,'RES TECH'!M:M,'RES TECH'!Z:Z))</f>
        <v>7.9838654742081211E-2</v>
      </c>
      <c r="J1859" s="12">
        <f>IF(B1859="*","*",_xlfn.XLOOKUP(B1859,'RES TECH'!M:M,'RES TECH'!S:S))</f>
        <v>4023.0889436636739</v>
      </c>
      <c r="K1859" s="12">
        <f t="shared" si="56"/>
        <v>201.15444718318372</v>
      </c>
      <c r="L1859" s="12">
        <f t="shared" si="57"/>
        <v>10.057722359159186</v>
      </c>
      <c r="M1859">
        <f>IF(B1859="*","*",IF(_xlfn.XLOOKUP(B1859,'RES TECH'!$M:$M,'RES TECH'!$C:$C)="Low Income",IF(G1859&gt;1,IF(G1859&gt;3,0.3,0.24),0.12),IF(_xlfn.XLOOKUP(B1859,'RES TECH'!$M:$M,'RES TECH'!$C:$C)="Lower-middle Income",IF(G1859&gt;1,IF(G1859&gt;3,0.23,0.18),0.09),IF(_xlfn.XLOOKUP(B1859,'RES TECH'!$M:$M,'RES TECH'!$C:$C)="Upper-middle Income",IF(G1859&gt;1,IF(G1859&gt;3,0.15,0.12),0.06),IF(_xlfn.XLOOKUP(B1859,'RES TECH'!$M:$M,'RES TECH'!$C:$C)="High Income",IF(G1859&gt;1,IF(G1859&gt;3,0.08,0.06),0.03))))))</f>
        <v>0.09</v>
      </c>
    </row>
    <row r="1860" spans="2:13" x14ac:dyDescent="0.25">
      <c r="B1860" t="str">
        <f>IF('RES TECH'!N1856=1,'RES TECH'!M1856,"*")</f>
        <v>RESAPALMNewSCAHP1ELC20</v>
      </c>
      <c r="C1860" t="str">
        <f>IF(B1860="*","*",_xlfn.XLOOKUP(B1860,'RES TECH'!M:M,'RES TECH'!K:K))</f>
        <v>RESELC</v>
      </c>
      <c r="D1860" t="str">
        <f>IF(B1860="*","*",_xlfn.XLOOKUP(B1860,'RES TECH'!M:M,'RES TECH'!L:L))</f>
        <v>RESAPALMNewSCEUE</v>
      </c>
      <c r="E1860">
        <f>IF(B1860="*","*",_xlfn.XLOOKUP(B1860,'RES TECH'!M:M,'RES TECH'!O:O))</f>
        <v>2020</v>
      </c>
      <c r="F1860" s="12">
        <f>IF(B1860="*","*",_xlfn.XLOOKUP(B1860,'RES TECH'!M:M,'RES TECH'!Y:Y))</f>
        <v>16</v>
      </c>
      <c r="G1860" s="12">
        <f>IF(B1860="*","*",_xlfn.XLOOKUP(B1860,'RES TECH'!M:M,'RES TECH'!V:V))</f>
        <v>4.1031652989449006</v>
      </c>
      <c r="H1860">
        <f>IF(B1860="*","*",_xlfn.XLOOKUP(B1860,'RES TECH'!M:M,'RES TECH'!AA:AA))</f>
        <v>31.536000000000001</v>
      </c>
      <c r="I1860" s="12">
        <f>IF(B1860="*","*",_xlfn.XLOOKUP(B1860,'RES TECH'!M:M,'RES TECH'!Z:Z))</f>
        <v>7.9838654742081211E-2</v>
      </c>
      <c r="J1860" s="12">
        <f>IF(B1860="*","*",_xlfn.XLOOKUP(B1860,'RES TECH'!M:M,'RES TECH'!S:S))</f>
        <v>1434.704512997708</v>
      </c>
      <c r="K1860" s="12">
        <f t="shared" si="56"/>
        <v>71.735225649885408</v>
      </c>
      <c r="L1860" s="12">
        <f t="shared" si="57"/>
        <v>3.5867612824942707</v>
      </c>
      <c r="M1860">
        <f>IF(B1860="*","*",IF(_xlfn.XLOOKUP(B1860,'RES TECH'!$M:$M,'RES TECH'!$C:$C)="Low Income",IF(G1860&gt;1,IF(G1860&gt;3,0.3,0.24),0.12),IF(_xlfn.XLOOKUP(B1860,'RES TECH'!$M:$M,'RES TECH'!$C:$C)="Lower-middle Income",IF(G1860&gt;1,IF(G1860&gt;3,0.23,0.18),0.09),IF(_xlfn.XLOOKUP(B1860,'RES TECH'!$M:$M,'RES TECH'!$C:$C)="Upper-middle Income",IF(G1860&gt;1,IF(G1860&gt;3,0.15,0.12),0.06),IF(_xlfn.XLOOKUP(B1860,'RES TECH'!$M:$M,'RES TECH'!$C:$C)="High Income",IF(G1860&gt;1,IF(G1860&gt;3,0.08,0.06),0.03))))))</f>
        <v>0.23</v>
      </c>
    </row>
    <row r="1861" spans="2:13" x14ac:dyDescent="0.25">
      <c r="B1861" t="str">
        <f>IF('RES TECH'!N1857=1,'RES TECH'!M1857,"*")</f>
        <v>RESAPALMNewSCAHP1ELC23</v>
      </c>
      <c r="C1861" t="str">
        <f>IF(B1861="*","*",_xlfn.XLOOKUP(B1861,'RES TECH'!M:M,'RES TECH'!K:K))</f>
        <v>RESELC</v>
      </c>
      <c r="D1861" t="str">
        <f>IF(B1861="*","*",_xlfn.XLOOKUP(B1861,'RES TECH'!M:M,'RES TECH'!L:L))</f>
        <v>RESAPALMNewSCEUE</v>
      </c>
      <c r="E1861">
        <f>IF(B1861="*","*",_xlfn.XLOOKUP(B1861,'RES TECH'!M:M,'RES TECH'!O:O))</f>
        <v>2023</v>
      </c>
      <c r="F1861" s="12">
        <f>IF(B1861="*","*",_xlfn.XLOOKUP(B1861,'RES TECH'!M:M,'RES TECH'!Y:Y))</f>
        <v>16</v>
      </c>
      <c r="G1861" s="12">
        <f>IF(B1861="*","*",_xlfn.XLOOKUP(B1861,'RES TECH'!M:M,'RES TECH'!V:V))</f>
        <v>4.1031652989449006</v>
      </c>
      <c r="H1861">
        <f>IF(B1861="*","*",_xlfn.XLOOKUP(B1861,'RES TECH'!M:M,'RES TECH'!AA:AA))</f>
        <v>31.536000000000001</v>
      </c>
      <c r="I1861" s="12">
        <f>IF(B1861="*","*",_xlfn.XLOOKUP(B1861,'RES TECH'!M:M,'RES TECH'!Z:Z))</f>
        <v>7.9838654742081211E-2</v>
      </c>
      <c r="J1861" s="12">
        <f>IF(B1861="*","*",_xlfn.XLOOKUP(B1861,'RES TECH'!M:M,'RES TECH'!S:S))</f>
        <v>1434.704512997708</v>
      </c>
      <c r="K1861" s="12">
        <f t="shared" si="56"/>
        <v>71.735225649885408</v>
      </c>
      <c r="L1861" s="12">
        <f t="shared" si="57"/>
        <v>3.5867612824942707</v>
      </c>
      <c r="M1861">
        <f>IF(B1861="*","*",IF(_xlfn.XLOOKUP(B1861,'RES TECH'!$M:$M,'RES TECH'!$C:$C)="Low Income",IF(G1861&gt;1,IF(G1861&gt;3,0.3,0.24),0.12),IF(_xlfn.XLOOKUP(B1861,'RES TECH'!$M:$M,'RES TECH'!$C:$C)="Lower-middle Income",IF(G1861&gt;1,IF(G1861&gt;3,0.23,0.18),0.09),IF(_xlfn.XLOOKUP(B1861,'RES TECH'!$M:$M,'RES TECH'!$C:$C)="Upper-middle Income",IF(G1861&gt;1,IF(G1861&gt;3,0.15,0.12),0.06),IF(_xlfn.XLOOKUP(B1861,'RES TECH'!$M:$M,'RES TECH'!$C:$C)="High Income",IF(G1861&gt;1,IF(G1861&gt;3,0.08,0.06),0.03))))))</f>
        <v>0.23</v>
      </c>
    </row>
    <row r="1862" spans="2:13" x14ac:dyDescent="0.25">
      <c r="B1862" t="str">
        <f>IF('RES TECH'!N1858=1,'RES TECH'!M1858,"*")</f>
        <v>RESAPALMNewSCAHP2ELC20</v>
      </c>
      <c r="C1862" t="str">
        <f>IF(B1862="*","*",_xlfn.XLOOKUP(B1862,'RES TECH'!M:M,'RES TECH'!K:K))</f>
        <v>RESELC</v>
      </c>
      <c r="D1862" t="str">
        <f>IF(B1862="*","*",_xlfn.XLOOKUP(B1862,'RES TECH'!M:M,'RES TECH'!L:L))</f>
        <v>RESAPALMNewSCEUE</v>
      </c>
      <c r="E1862">
        <f>IF(B1862="*","*",_xlfn.XLOOKUP(B1862,'RES TECH'!M:M,'RES TECH'!O:O))</f>
        <v>2020</v>
      </c>
      <c r="F1862" s="12">
        <f>IF(B1862="*","*",_xlfn.XLOOKUP(B1862,'RES TECH'!M:M,'RES TECH'!Y:Y))</f>
        <v>16</v>
      </c>
      <c r="G1862" s="12">
        <f>IF(B1862="*","*",_xlfn.XLOOKUP(B1862,'RES TECH'!M:M,'RES TECH'!V:V))</f>
        <v>4.484173505275499</v>
      </c>
      <c r="H1862">
        <f>IF(B1862="*","*",_xlfn.XLOOKUP(B1862,'RES TECH'!M:M,'RES TECH'!AA:AA))</f>
        <v>31.536000000000001</v>
      </c>
      <c r="I1862" s="12">
        <f>IF(B1862="*","*",_xlfn.XLOOKUP(B1862,'RES TECH'!M:M,'RES TECH'!Z:Z))</f>
        <v>7.9838654742081211E-2</v>
      </c>
      <c r="J1862" s="12">
        <f>IF(B1862="*","*",_xlfn.XLOOKUP(B1862,'RES TECH'!M:M,'RES TECH'!S:S))</f>
        <v>1508.658353873878</v>
      </c>
      <c r="K1862" s="12">
        <f t="shared" si="56"/>
        <v>75.432917693693909</v>
      </c>
      <c r="L1862" s="12">
        <f t="shared" si="57"/>
        <v>3.7716458846846956</v>
      </c>
      <c r="M1862">
        <f>IF(B1862="*","*",IF(_xlfn.XLOOKUP(B1862,'RES TECH'!$M:$M,'RES TECH'!$C:$C)="Low Income",IF(G1862&gt;1,IF(G1862&gt;3,0.3,0.24),0.12),IF(_xlfn.XLOOKUP(B1862,'RES TECH'!$M:$M,'RES TECH'!$C:$C)="Lower-middle Income",IF(G1862&gt;1,IF(G1862&gt;3,0.23,0.18),0.09),IF(_xlfn.XLOOKUP(B1862,'RES TECH'!$M:$M,'RES TECH'!$C:$C)="Upper-middle Income",IF(G1862&gt;1,IF(G1862&gt;3,0.15,0.12),0.06),IF(_xlfn.XLOOKUP(B1862,'RES TECH'!$M:$M,'RES TECH'!$C:$C)="High Income",IF(G1862&gt;1,IF(G1862&gt;3,0.08,0.06),0.03))))))</f>
        <v>0.23</v>
      </c>
    </row>
    <row r="1863" spans="2:13" x14ac:dyDescent="0.25">
      <c r="B1863" t="str">
        <f>IF('RES TECH'!N1859=1,'RES TECH'!M1859,"*")</f>
        <v>RESAPALMNewSCAHP2ELC23</v>
      </c>
      <c r="C1863" t="str">
        <f>IF(B1863="*","*",_xlfn.XLOOKUP(B1863,'RES TECH'!M:M,'RES TECH'!K:K))</f>
        <v>RESELC</v>
      </c>
      <c r="D1863" t="str">
        <f>IF(B1863="*","*",_xlfn.XLOOKUP(B1863,'RES TECH'!M:M,'RES TECH'!L:L))</f>
        <v>RESAPALMNewSCEUE</v>
      </c>
      <c r="E1863">
        <f>IF(B1863="*","*",_xlfn.XLOOKUP(B1863,'RES TECH'!M:M,'RES TECH'!O:O))</f>
        <v>2023</v>
      </c>
      <c r="F1863" s="12">
        <f>IF(B1863="*","*",_xlfn.XLOOKUP(B1863,'RES TECH'!M:M,'RES TECH'!Y:Y))</f>
        <v>16</v>
      </c>
      <c r="G1863" s="12">
        <f>IF(B1863="*","*",_xlfn.XLOOKUP(B1863,'RES TECH'!M:M,'RES TECH'!V:V))</f>
        <v>4.6307151230949586</v>
      </c>
      <c r="H1863">
        <f>IF(B1863="*","*",_xlfn.XLOOKUP(B1863,'RES TECH'!M:M,'RES TECH'!AA:AA))</f>
        <v>31.536000000000001</v>
      </c>
      <c r="I1863" s="12">
        <f>IF(B1863="*","*",_xlfn.XLOOKUP(B1863,'RES TECH'!M:M,'RES TECH'!Z:Z))</f>
        <v>7.9838654742081211E-2</v>
      </c>
      <c r="J1863" s="12">
        <f>IF(B1863="*","*",_xlfn.XLOOKUP(B1863,'RES TECH'!M:M,'RES TECH'!S:S))</f>
        <v>1523.449122049112</v>
      </c>
      <c r="K1863" s="12">
        <f t="shared" ref="K1863:K1926" si="58">IF(B1863="*","*",5%*J1863)</f>
        <v>76.172456102455598</v>
      </c>
      <c r="L1863" s="12">
        <f t="shared" ref="L1863:L1926" si="59">IF(B1863="*","*",5%*K1863)</f>
        <v>3.8086228051227802</v>
      </c>
      <c r="M1863">
        <f>IF(B1863="*","*",IF(_xlfn.XLOOKUP(B1863,'RES TECH'!$M:$M,'RES TECH'!$C:$C)="Low Income",IF(G1863&gt;1,IF(G1863&gt;3,0.3,0.24),0.12),IF(_xlfn.XLOOKUP(B1863,'RES TECH'!$M:$M,'RES TECH'!$C:$C)="Lower-middle Income",IF(G1863&gt;1,IF(G1863&gt;3,0.23,0.18),0.09),IF(_xlfn.XLOOKUP(B1863,'RES TECH'!$M:$M,'RES TECH'!$C:$C)="Upper-middle Income",IF(G1863&gt;1,IF(G1863&gt;3,0.15,0.12),0.06),IF(_xlfn.XLOOKUP(B1863,'RES TECH'!$M:$M,'RES TECH'!$C:$C)="High Income",IF(G1863&gt;1,IF(G1863&gt;3,0.08,0.06),0.03))))))</f>
        <v>0.23</v>
      </c>
    </row>
    <row r="1864" spans="2:13" x14ac:dyDescent="0.25">
      <c r="B1864" t="str">
        <f>IF('RES TECH'!N1860=1,'RES TECH'!M1860,"*")</f>
        <v>RESAPALMNewSCAHP3ELC20</v>
      </c>
      <c r="C1864" t="str">
        <f>IF(B1864="*","*",_xlfn.XLOOKUP(B1864,'RES TECH'!M:M,'RES TECH'!K:K))</f>
        <v>RESELC</v>
      </c>
      <c r="D1864" t="str">
        <f>IF(B1864="*","*",_xlfn.XLOOKUP(B1864,'RES TECH'!M:M,'RES TECH'!L:L))</f>
        <v>RESAPALMNewSCEUE</v>
      </c>
      <c r="E1864">
        <f>IF(B1864="*","*",_xlfn.XLOOKUP(B1864,'RES TECH'!M:M,'RES TECH'!O:O))</f>
        <v>2020</v>
      </c>
      <c r="F1864" s="12">
        <f>IF(B1864="*","*",_xlfn.XLOOKUP(B1864,'RES TECH'!M:M,'RES TECH'!Y:Y))</f>
        <v>16</v>
      </c>
      <c r="G1864" s="12">
        <f>IF(B1864="*","*",_xlfn.XLOOKUP(B1864,'RES TECH'!M:M,'RES TECH'!V:V))</f>
        <v>4.3962485345838216</v>
      </c>
      <c r="H1864">
        <f>IF(B1864="*","*",_xlfn.XLOOKUP(B1864,'RES TECH'!M:M,'RES TECH'!AA:AA))</f>
        <v>31.536000000000001</v>
      </c>
      <c r="I1864" s="12">
        <f>IF(B1864="*","*",_xlfn.XLOOKUP(B1864,'RES TECH'!M:M,'RES TECH'!Z:Z))</f>
        <v>7.9838654742081211E-2</v>
      </c>
      <c r="J1864" s="12">
        <f>IF(B1864="*","*",_xlfn.XLOOKUP(B1864,'RES TECH'!M:M,'RES TECH'!S:S))</f>
        <v>1464.286049348176</v>
      </c>
      <c r="K1864" s="12">
        <f t="shared" si="58"/>
        <v>73.2143024674088</v>
      </c>
      <c r="L1864" s="12">
        <f t="shared" si="59"/>
        <v>3.6607151233704402</v>
      </c>
      <c r="M1864">
        <f>IF(B1864="*","*",IF(_xlfn.XLOOKUP(B1864,'RES TECH'!$M:$M,'RES TECH'!$C:$C)="Low Income",IF(G1864&gt;1,IF(G1864&gt;3,0.3,0.24),0.12),IF(_xlfn.XLOOKUP(B1864,'RES TECH'!$M:$M,'RES TECH'!$C:$C)="Lower-middle Income",IF(G1864&gt;1,IF(G1864&gt;3,0.23,0.18),0.09),IF(_xlfn.XLOOKUP(B1864,'RES TECH'!$M:$M,'RES TECH'!$C:$C)="Upper-middle Income",IF(G1864&gt;1,IF(G1864&gt;3,0.15,0.12),0.06),IF(_xlfn.XLOOKUP(B1864,'RES TECH'!$M:$M,'RES TECH'!$C:$C)="High Income",IF(G1864&gt;1,IF(G1864&gt;3,0.08,0.06),0.03))))))</f>
        <v>0.23</v>
      </c>
    </row>
    <row r="1865" spans="2:13" x14ac:dyDescent="0.25">
      <c r="B1865" t="str">
        <f>IF('RES TECH'!N1861=1,'RES TECH'!M1861,"*")</f>
        <v>RESAPALMNewSCAHP3ELC22</v>
      </c>
      <c r="C1865" t="str">
        <f>IF(B1865="*","*",_xlfn.XLOOKUP(B1865,'RES TECH'!M:M,'RES TECH'!K:K))</f>
        <v>RESELC</v>
      </c>
      <c r="D1865" t="str">
        <f>IF(B1865="*","*",_xlfn.XLOOKUP(B1865,'RES TECH'!M:M,'RES TECH'!L:L))</f>
        <v>RESAPALMNewSCEUE</v>
      </c>
      <c r="E1865">
        <f>IF(B1865="*","*",_xlfn.XLOOKUP(B1865,'RES TECH'!M:M,'RES TECH'!O:O))</f>
        <v>2022</v>
      </c>
      <c r="F1865" s="12">
        <f>IF(B1865="*","*",_xlfn.XLOOKUP(B1865,'RES TECH'!M:M,'RES TECH'!Y:Y))</f>
        <v>16</v>
      </c>
      <c r="G1865" s="12">
        <f>IF(B1865="*","*",_xlfn.XLOOKUP(B1865,'RES TECH'!M:M,'RES TECH'!V:V))</f>
        <v>4.3962485345838216</v>
      </c>
      <c r="H1865">
        <f>IF(B1865="*","*",_xlfn.XLOOKUP(B1865,'RES TECH'!M:M,'RES TECH'!AA:AA))</f>
        <v>31.536000000000001</v>
      </c>
      <c r="I1865" s="12">
        <f>IF(B1865="*","*",_xlfn.XLOOKUP(B1865,'RES TECH'!M:M,'RES TECH'!Z:Z))</f>
        <v>7.9838654742081211E-2</v>
      </c>
      <c r="J1865" s="12">
        <f>IF(B1865="*","*",_xlfn.XLOOKUP(B1865,'RES TECH'!M:M,'RES TECH'!S:S))</f>
        <v>1464.286049348176</v>
      </c>
      <c r="K1865" s="12">
        <f t="shared" si="58"/>
        <v>73.2143024674088</v>
      </c>
      <c r="L1865" s="12">
        <f t="shared" si="59"/>
        <v>3.6607151233704402</v>
      </c>
      <c r="M1865">
        <f>IF(B1865="*","*",IF(_xlfn.XLOOKUP(B1865,'RES TECH'!$M:$M,'RES TECH'!$C:$C)="Low Income",IF(G1865&gt;1,IF(G1865&gt;3,0.3,0.24),0.12),IF(_xlfn.XLOOKUP(B1865,'RES TECH'!$M:$M,'RES TECH'!$C:$C)="Lower-middle Income",IF(G1865&gt;1,IF(G1865&gt;3,0.23,0.18),0.09),IF(_xlfn.XLOOKUP(B1865,'RES TECH'!$M:$M,'RES TECH'!$C:$C)="Upper-middle Income",IF(G1865&gt;1,IF(G1865&gt;3,0.15,0.12),0.06),IF(_xlfn.XLOOKUP(B1865,'RES TECH'!$M:$M,'RES TECH'!$C:$C)="High Income",IF(G1865&gt;1,IF(G1865&gt;3,0.08,0.06),0.03))))))</f>
        <v>0.23</v>
      </c>
    </row>
    <row r="1866" spans="2:13" x14ac:dyDescent="0.25">
      <c r="B1866" t="str">
        <f>IF('RES TECH'!N1862=1,'RES TECH'!M1862,"*")</f>
        <v>RESAPALMNewSCAHP3ELC23</v>
      </c>
      <c r="C1866" t="str">
        <f>IF(B1866="*","*",_xlfn.XLOOKUP(B1866,'RES TECH'!M:M,'RES TECH'!K:K))</f>
        <v>RESELC</v>
      </c>
      <c r="D1866" t="str">
        <f>IF(B1866="*","*",_xlfn.XLOOKUP(B1866,'RES TECH'!M:M,'RES TECH'!L:L))</f>
        <v>RESAPALMNewSCEUE</v>
      </c>
      <c r="E1866">
        <f>IF(B1866="*","*",_xlfn.XLOOKUP(B1866,'RES TECH'!M:M,'RES TECH'!O:O))</f>
        <v>2023</v>
      </c>
      <c r="F1866" s="12">
        <f>IF(B1866="*","*",_xlfn.XLOOKUP(B1866,'RES TECH'!M:M,'RES TECH'!Y:Y))</f>
        <v>16</v>
      </c>
      <c r="G1866" s="12">
        <f>IF(B1866="*","*",_xlfn.XLOOKUP(B1866,'RES TECH'!M:M,'RES TECH'!V:V))</f>
        <v>4.6893317702227444</v>
      </c>
      <c r="H1866">
        <f>IF(B1866="*","*",_xlfn.XLOOKUP(B1866,'RES TECH'!M:M,'RES TECH'!AA:AA))</f>
        <v>31.536000000000001</v>
      </c>
      <c r="I1866" s="12">
        <f>IF(B1866="*","*",_xlfn.XLOOKUP(B1866,'RES TECH'!M:M,'RES TECH'!Z:Z))</f>
        <v>7.9838654742081211E-2</v>
      </c>
      <c r="J1866" s="12">
        <f>IF(B1866="*","*",_xlfn.XLOOKUP(B1866,'RES TECH'!M:M,'RES TECH'!S:S))</f>
        <v>1584.8743122356721</v>
      </c>
      <c r="K1866" s="12">
        <f t="shared" si="58"/>
        <v>79.243715611783614</v>
      </c>
      <c r="L1866" s="12">
        <f t="shared" si="59"/>
        <v>3.9621857805891807</v>
      </c>
      <c r="M1866">
        <f>IF(B1866="*","*",IF(_xlfn.XLOOKUP(B1866,'RES TECH'!$M:$M,'RES TECH'!$C:$C)="Low Income",IF(G1866&gt;1,IF(G1866&gt;3,0.3,0.24),0.12),IF(_xlfn.XLOOKUP(B1866,'RES TECH'!$M:$M,'RES TECH'!$C:$C)="Lower-middle Income",IF(G1866&gt;1,IF(G1866&gt;3,0.23,0.18),0.09),IF(_xlfn.XLOOKUP(B1866,'RES TECH'!$M:$M,'RES TECH'!$C:$C)="Upper-middle Income",IF(G1866&gt;1,IF(G1866&gt;3,0.15,0.12),0.06),IF(_xlfn.XLOOKUP(B1866,'RES TECH'!$M:$M,'RES TECH'!$C:$C)="High Income",IF(G1866&gt;1,IF(G1866&gt;3,0.08,0.06),0.03))))))</f>
        <v>0.23</v>
      </c>
    </row>
    <row r="1867" spans="2:13" x14ac:dyDescent="0.25">
      <c r="B1867" t="str">
        <f>IF('RES TECH'!N1863=1,'RES TECH'!M1863,"*")</f>
        <v>RESAPALMNewSCAHP4ELC20</v>
      </c>
      <c r="C1867" t="str">
        <f>IF(B1867="*","*",_xlfn.XLOOKUP(B1867,'RES TECH'!M:M,'RES TECH'!K:K))</f>
        <v>RESELC</v>
      </c>
      <c r="D1867" t="str">
        <f>IF(B1867="*","*",_xlfn.XLOOKUP(B1867,'RES TECH'!M:M,'RES TECH'!L:L))</f>
        <v>RESAPALMNewSCEUE</v>
      </c>
      <c r="E1867">
        <f>IF(B1867="*","*",_xlfn.XLOOKUP(B1867,'RES TECH'!M:M,'RES TECH'!O:O))</f>
        <v>2020</v>
      </c>
      <c r="F1867" s="12">
        <f>IF(B1867="*","*",_xlfn.XLOOKUP(B1867,'RES TECH'!M:M,'RES TECH'!Y:Y))</f>
        <v>16</v>
      </c>
      <c r="G1867" s="12">
        <f>IF(B1867="*","*",_xlfn.XLOOKUP(B1867,'RES TECH'!M:M,'RES TECH'!V:V))</f>
        <v>5.5685814771395066</v>
      </c>
      <c r="H1867">
        <f>IF(B1867="*","*",_xlfn.XLOOKUP(B1867,'RES TECH'!M:M,'RES TECH'!AA:AA))</f>
        <v>31.536000000000001</v>
      </c>
      <c r="I1867" s="12">
        <f>IF(B1867="*","*",_xlfn.XLOOKUP(B1867,'RES TECH'!M:M,'RES TECH'!Z:Z))</f>
        <v>7.9838654742081211E-2</v>
      </c>
      <c r="J1867" s="12">
        <f>IF(B1867="*","*",_xlfn.XLOOKUP(B1867,'RES TECH'!M:M,'RES TECH'!S:S))</f>
        <v>1804.47371737856</v>
      </c>
      <c r="K1867" s="12">
        <f t="shared" si="58"/>
        <v>90.223685868928001</v>
      </c>
      <c r="L1867" s="12">
        <f t="shared" si="59"/>
        <v>4.5111842934464006</v>
      </c>
      <c r="M1867">
        <f>IF(B1867="*","*",IF(_xlfn.XLOOKUP(B1867,'RES TECH'!$M:$M,'RES TECH'!$C:$C)="Low Income",IF(G1867&gt;1,IF(G1867&gt;3,0.3,0.24),0.12),IF(_xlfn.XLOOKUP(B1867,'RES TECH'!$M:$M,'RES TECH'!$C:$C)="Lower-middle Income",IF(G1867&gt;1,IF(G1867&gt;3,0.23,0.18),0.09),IF(_xlfn.XLOOKUP(B1867,'RES TECH'!$M:$M,'RES TECH'!$C:$C)="Upper-middle Income",IF(G1867&gt;1,IF(G1867&gt;3,0.15,0.12),0.06),IF(_xlfn.XLOOKUP(B1867,'RES TECH'!$M:$M,'RES TECH'!$C:$C)="High Income",IF(G1867&gt;1,IF(G1867&gt;3,0.08,0.06),0.03))))))</f>
        <v>0.23</v>
      </c>
    </row>
    <row r="1868" spans="2:13" x14ac:dyDescent="0.25">
      <c r="B1868" t="str">
        <f>IF('RES TECH'!N1864=1,'RES TECH'!M1864,"*")</f>
        <v>RESAPALMNewSCAHP4ELC22</v>
      </c>
      <c r="C1868" t="str">
        <f>IF(B1868="*","*",_xlfn.XLOOKUP(B1868,'RES TECH'!M:M,'RES TECH'!K:K))</f>
        <v>RESELC</v>
      </c>
      <c r="D1868" t="str">
        <f>IF(B1868="*","*",_xlfn.XLOOKUP(B1868,'RES TECH'!M:M,'RES TECH'!L:L))</f>
        <v>RESAPALMNewSCEUE</v>
      </c>
      <c r="E1868">
        <f>IF(B1868="*","*",_xlfn.XLOOKUP(B1868,'RES TECH'!M:M,'RES TECH'!O:O))</f>
        <v>2022</v>
      </c>
      <c r="F1868" s="12">
        <f>IF(B1868="*","*",_xlfn.XLOOKUP(B1868,'RES TECH'!M:M,'RES TECH'!Y:Y))</f>
        <v>16</v>
      </c>
      <c r="G1868" s="12">
        <f>IF(B1868="*","*",_xlfn.XLOOKUP(B1868,'RES TECH'!M:M,'RES TECH'!V:V))</f>
        <v>5.8616647127784294</v>
      </c>
      <c r="H1868">
        <f>IF(B1868="*","*",_xlfn.XLOOKUP(B1868,'RES TECH'!M:M,'RES TECH'!AA:AA))</f>
        <v>31.536000000000001</v>
      </c>
      <c r="I1868" s="12">
        <f>IF(B1868="*","*",_xlfn.XLOOKUP(B1868,'RES TECH'!M:M,'RES TECH'!Z:Z))</f>
        <v>7.9838654742081211E-2</v>
      </c>
      <c r="J1868" s="12">
        <f>IF(B1868="*","*",_xlfn.XLOOKUP(B1868,'RES TECH'!M:M,'RES TECH'!S:S))</f>
        <v>1899.446018293221</v>
      </c>
      <c r="K1868" s="12">
        <f t="shared" si="58"/>
        <v>94.972300914661048</v>
      </c>
      <c r="L1868" s="12">
        <f t="shared" si="59"/>
        <v>4.7486150457330529</v>
      </c>
      <c r="M1868">
        <f>IF(B1868="*","*",IF(_xlfn.XLOOKUP(B1868,'RES TECH'!$M:$M,'RES TECH'!$C:$C)="Low Income",IF(G1868&gt;1,IF(G1868&gt;3,0.3,0.24),0.12),IF(_xlfn.XLOOKUP(B1868,'RES TECH'!$M:$M,'RES TECH'!$C:$C)="Lower-middle Income",IF(G1868&gt;1,IF(G1868&gt;3,0.23,0.18),0.09),IF(_xlfn.XLOOKUP(B1868,'RES TECH'!$M:$M,'RES TECH'!$C:$C)="Upper-middle Income",IF(G1868&gt;1,IF(G1868&gt;3,0.15,0.12),0.06),IF(_xlfn.XLOOKUP(B1868,'RES TECH'!$M:$M,'RES TECH'!$C:$C)="High Income",IF(G1868&gt;1,IF(G1868&gt;3,0.08,0.06),0.03))))))</f>
        <v>0.23</v>
      </c>
    </row>
    <row r="1869" spans="2:13" x14ac:dyDescent="0.25">
      <c r="B1869" t="str">
        <f>IF('RES TECH'!N1865=1,'RES TECH'!M1865,"*")</f>
        <v>RESAPALMNewSCGHP1ELC20</v>
      </c>
      <c r="C1869" t="str">
        <f>IF(B1869="*","*",_xlfn.XLOOKUP(B1869,'RES TECH'!M:M,'RES TECH'!K:K))</f>
        <v>RESELC</v>
      </c>
      <c r="D1869" t="str">
        <f>IF(B1869="*","*",_xlfn.XLOOKUP(B1869,'RES TECH'!M:M,'RES TECH'!L:L))</f>
        <v>RESAPALMNewSCEUE</v>
      </c>
      <c r="E1869">
        <f>IF(B1869="*","*",_xlfn.XLOOKUP(B1869,'RES TECH'!M:M,'RES TECH'!O:O))</f>
        <v>2020</v>
      </c>
      <c r="F1869" s="12">
        <f>IF(B1869="*","*",_xlfn.XLOOKUP(B1869,'RES TECH'!M:M,'RES TECH'!Y:Y))</f>
        <v>15</v>
      </c>
      <c r="G1869" s="12">
        <f>IF(B1869="*","*",_xlfn.XLOOKUP(B1869,'RES TECH'!M:M,'RES TECH'!V:V))</f>
        <v>4.1348973607038122</v>
      </c>
      <c r="H1869">
        <f>IF(B1869="*","*",_xlfn.XLOOKUP(B1869,'RES TECH'!M:M,'RES TECH'!AA:AA))</f>
        <v>31.536000000000001</v>
      </c>
      <c r="I1869" s="12">
        <f>IF(B1869="*","*",_xlfn.XLOOKUP(B1869,'RES TECH'!M:M,'RES TECH'!Z:Z))</f>
        <v>7.9838654742081211E-2</v>
      </c>
      <c r="J1869" s="12">
        <f>IF(B1869="*","*",_xlfn.XLOOKUP(B1869,'RES TECH'!M:M,'RES TECH'!S:S))</f>
        <v>4614.7196706730383</v>
      </c>
      <c r="K1869" s="12">
        <f t="shared" si="58"/>
        <v>230.73598353365193</v>
      </c>
      <c r="L1869" s="12">
        <f t="shared" si="59"/>
        <v>11.536799176682598</v>
      </c>
      <c r="M1869">
        <f>IF(B1869="*","*",IF(_xlfn.XLOOKUP(B1869,'RES TECH'!$M:$M,'RES TECH'!$C:$C)="Low Income",IF(G1869&gt;1,IF(G1869&gt;3,0.3,0.24),0.12),IF(_xlfn.XLOOKUP(B1869,'RES TECH'!$M:$M,'RES TECH'!$C:$C)="Lower-middle Income",IF(G1869&gt;1,IF(G1869&gt;3,0.23,0.18),0.09),IF(_xlfn.XLOOKUP(B1869,'RES TECH'!$M:$M,'RES TECH'!$C:$C)="Upper-middle Income",IF(G1869&gt;1,IF(G1869&gt;3,0.15,0.12),0.06),IF(_xlfn.XLOOKUP(B1869,'RES TECH'!$M:$M,'RES TECH'!$C:$C)="High Income",IF(G1869&gt;1,IF(G1869&gt;3,0.08,0.06),0.03))))))</f>
        <v>0.23</v>
      </c>
    </row>
    <row r="1870" spans="2:13" x14ac:dyDescent="0.25">
      <c r="B1870" t="str">
        <f>IF('RES TECH'!N1866=1,'RES TECH'!M1866,"*")</f>
        <v>RESAPALMNewSCGHP2ELC20</v>
      </c>
      <c r="C1870" t="str">
        <f>IF(B1870="*","*",_xlfn.XLOOKUP(B1870,'RES TECH'!M:M,'RES TECH'!K:K))</f>
        <v>RESELC</v>
      </c>
      <c r="D1870" t="str">
        <f>IF(B1870="*","*",_xlfn.XLOOKUP(B1870,'RES TECH'!M:M,'RES TECH'!L:L))</f>
        <v>RESAPALMNewSCEUE</v>
      </c>
      <c r="E1870">
        <f>IF(B1870="*","*",_xlfn.XLOOKUP(B1870,'RES TECH'!M:M,'RES TECH'!O:O))</f>
        <v>2020</v>
      </c>
      <c r="F1870" s="12">
        <f>IF(B1870="*","*",_xlfn.XLOOKUP(B1870,'RES TECH'!M:M,'RES TECH'!Y:Y))</f>
        <v>15</v>
      </c>
      <c r="G1870" s="12">
        <f>IF(B1870="*","*",_xlfn.XLOOKUP(B1870,'RES TECH'!M:M,'RES TECH'!V:V))</f>
        <v>5.0733137829912023</v>
      </c>
      <c r="H1870">
        <f>IF(B1870="*","*",_xlfn.XLOOKUP(B1870,'RES TECH'!M:M,'RES TECH'!AA:AA))</f>
        <v>31.536000000000001</v>
      </c>
      <c r="I1870" s="12">
        <f>IF(B1870="*","*",_xlfn.XLOOKUP(B1870,'RES TECH'!M:M,'RES TECH'!Z:Z))</f>
        <v>7.9838654742081211E-2</v>
      </c>
      <c r="J1870" s="12">
        <f>IF(B1870="*","*",_xlfn.XLOOKUP(B1870,'RES TECH'!M:M,'RES TECH'!S:S))</f>
        <v>4777.4181206006133</v>
      </c>
      <c r="K1870" s="12">
        <f t="shared" si="58"/>
        <v>238.87090603003068</v>
      </c>
      <c r="L1870" s="12">
        <f t="shared" si="59"/>
        <v>11.943545301501535</v>
      </c>
      <c r="M1870">
        <f>IF(B1870="*","*",IF(_xlfn.XLOOKUP(B1870,'RES TECH'!$M:$M,'RES TECH'!$C:$C)="Low Income",IF(G1870&gt;1,IF(G1870&gt;3,0.3,0.24),0.12),IF(_xlfn.XLOOKUP(B1870,'RES TECH'!$M:$M,'RES TECH'!$C:$C)="Lower-middle Income",IF(G1870&gt;1,IF(G1870&gt;3,0.23,0.18),0.09),IF(_xlfn.XLOOKUP(B1870,'RES TECH'!$M:$M,'RES TECH'!$C:$C)="Upper-middle Income",IF(G1870&gt;1,IF(G1870&gt;3,0.15,0.12),0.06),IF(_xlfn.XLOOKUP(B1870,'RES TECH'!$M:$M,'RES TECH'!$C:$C)="High Income",IF(G1870&gt;1,IF(G1870&gt;3,0.08,0.06),0.03))))))</f>
        <v>0.23</v>
      </c>
    </row>
    <row r="1871" spans="2:13" x14ac:dyDescent="0.25">
      <c r="B1871" t="str">
        <f>IF('RES TECH'!N1867=1,'RES TECH'!M1867,"*")</f>
        <v>*</v>
      </c>
      <c r="C1871" t="str">
        <f>IF(B1871="*","*",_xlfn.XLOOKUP(B1871,'RES TECH'!M:M,'RES TECH'!K:K))</f>
        <v>*</v>
      </c>
      <c r="D1871" t="str">
        <f>IF(B1871="*","*",_xlfn.XLOOKUP(B1871,'RES TECH'!M:M,'RES TECH'!L:L))</f>
        <v>*</v>
      </c>
      <c r="E1871" t="str">
        <f>IF(B1871="*","*",_xlfn.XLOOKUP(B1871,'RES TECH'!M:M,'RES TECH'!O:O))</f>
        <v>*</v>
      </c>
      <c r="F1871" s="12" t="str">
        <f>IF(B1871="*","*",_xlfn.XLOOKUP(B1871,'RES TECH'!M:M,'RES TECH'!Y:Y))</f>
        <v>*</v>
      </c>
      <c r="G1871" s="12" t="str">
        <f>IF(B1871="*","*",_xlfn.XLOOKUP(B1871,'RES TECH'!M:M,'RES TECH'!V:V))</f>
        <v>*</v>
      </c>
      <c r="H1871" t="str">
        <f>IF(B1871="*","*",_xlfn.XLOOKUP(B1871,'RES TECH'!M:M,'RES TECH'!AA:AA))</f>
        <v>*</v>
      </c>
      <c r="I1871" s="12" t="str">
        <f>IF(B1871="*","*",_xlfn.XLOOKUP(B1871,'RES TECH'!M:M,'RES TECH'!Z:Z))</f>
        <v>*</v>
      </c>
      <c r="J1871" s="12" t="str">
        <f>IF(B1871="*","*",_xlfn.XLOOKUP(B1871,'RES TECH'!M:M,'RES TECH'!S:S))</f>
        <v>*</v>
      </c>
      <c r="K1871" s="12" t="str">
        <f t="shared" si="58"/>
        <v>*</v>
      </c>
      <c r="L1871" s="12" t="str">
        <f t="shared" si="59"/>
        <v>*</v>
      </c>
      <c r="M1871" t="str">
        <f>IF(B1871="*","*",IF(_xlfn.XLOOKUP(B1871,'RES TECH'!$M:$M,'RES TECH'!$C:$C)="Low Income",IF(G1871&gt;1,IF(G1871&gt;3,0.3,0.24),0.12),IF(_xlfn.XLOOKUP(B1871,'RES TECH'!$M:$M,'RES TECH'!$C:$C)="Lower-middle Income",IF(G1871&gt;1,IF(G1871&gt;3,0.23,0.18),0.09),IF(_xlfn.XLOOKUP(B1871,'RES TECH'!$M:$M,'RES TECH'!$C:$C)="Upper-middle Income",IF(G1871&gt;1,IF(G1871&gt;3,0.15,0.12),0.06),IF(_xlfn.XLOOKUP(B1871,'RES TECH'!$M:$M,'RES TECH'!$C:$C)="High Income",IF(G1871&gt;1,IF(G1871&gt;3,0.08,0.06),0.03))))))</f>
        <v>*</v>
      </c>
    </row>
    <row r="1872" spans="2:13" x14ac:dyDescent="0.25">
      <c r="B1872" t="str">
        <f>IF('RES TECH'!N1868=1,'RES TECH'!M1868,"*")</f>
        <v>RESAPALMNewSCGHP3ELC20</v>
      </c>
      <c r="C1872" t="str">
        <f>IF(B1872="*","*",_xlfn.XLOOKUP(B1872,'RES TECH'!M:M,'RES TECH'!K:K))</f>
        <v>RESELC</v>
      </c>
      <c r="D1872" t="str">
        <f>IF(B1872="*","*",_xlfn.XLOOKUP(B1872,'RES TECH'!M:M,'RES TECH'!L:L))</f>
        <v>RESAPALMNewSCEUE</v>
      </c>
      <c r="E1872">
        <f>IF(B1872="*","*",_xlfn.XLOOKUP(B1872,'RES TECH'!M:M,'RES TECH'!O:O))</f>
        <v>2020</v>
      </c>
      <c r="F1872" s="12">
        <f>IF(B1872="*","*",_xlfn.XLOOKUP(B1872,'RES TECH'!M:M,'RES TECH'!Y:Y))</f>
        <v>15</v>
      </c>
      <c r="G1872" s="12">
        <f>IF(B1872="*","*",_xlfn.XLOOKUP(B1872,'RES TECH'!M:M,'RES TECH'!V:V))</f>
        <v>5.0146627565982396</v>
      </c>
      <c r="H1872">
        <f>IF(B1872="*","*",_xlfn.XLOOKUP(B1872,'RES TECH'!M:M,'RES TECH'!AA:AA))</f>
        <v>31.536000000000001</v>
      </c>
      <c r="I1872" s="12">
        <f>IF(B1872="*","*",_xlfn.XLOOKUP(B1872,'RES TECH'!M:M,'RES TECH'!Z:Z))</f>
        <v>7.9838654742081211E-2</v>
      </c>
      <c r="J1872" s="12">
        <f>IF(B1872="*","*",_xlfn.XLOOKUP(B1872,'RES TECH'!M:M,'RES TECH'!S:S))</f>
        <v>4777.4181206006133</v>
      </c>
      <c r="K1872" s="12">
        <f t="shared" si="58"/>
        <v>238.87090603003068</v>
      </c>
      <c r="L1872" s="12">
        <f t="shared" si="59"/>
        <v>11.943545301501535</v>
      </c>
      <c r="M1872">
        <f>IF(B1872="*","*",IF(_xlfn.XLOOKUP(B1872,'RES TECH'!$M:$M,'RES TECH'!$C:$C)="Low Income",IF(G1872&gt;1,IF(G1872&gt;3,0.3,0.24),0.12),IF(_xlfn.XLOOKUP(B1872,'RES TECH'!$M:$M,'RES TECH'!$C:$C)="Lower-middle Income",IF(G1872&gt;1,IF(G1872&gt;3,0.23,0.18),0.09),IF(_xlfn.XLOOKUP(B1872,'RES TECH'!$M:$M,'RES TECH'!$C:$C)="Upper-middle Income",IF(G1872&gt;1,IF(G1872&gt;3,0.15,0.12),0.06),IF(_xlfn.XLOOKUP(B1872,'RES TECH'!$M:$M,'RES TECH'!$C:$C)="High Income",IF(G1872&gt;1,IF(G1872&gt;3,0.08,0.06),0.03))))))</f>
        <v>0.23</v>
      </c>
    </row>
    <row r="1873" spans="2:13" x14ac:dyDescent="0.25">
      <c r="B1873" t="str">
        <f>IF('RES TECH'!N1869=1,'RES TECH'!M1869,"*")</f>
        <v>RESAPALMNewSCGHP3ELC22</v>
      </c>
      <c r="C1873" t="str">
        <f>IF(B1873="*","*",_xlfn.XLOOKUP(B1873,'RES TECH'!M:M,'RES TECH'!K:K))</f>
        <v>RESELC</v>
      </c>
      <c r="D1873" t="str">
        <f>IF(B1873="*","*",_xlfn.XLOOKUP(B1873,'RES TECH'!M:M,'RES TECH'!L:L))</f>
        <v>RESAPALMNewSCEUE</v>
      </c>
      <c r="E1873">
        <f>IF(B1873="*","*",_xlfn.XLOOKUP(B1873,'RES TECH'!M:M,'RES TECH'!O:O))</f>
        <v>2022</v>
      </c>
      <c r="F1873" s="12">
        <f>IF(B1873="*","*",_xlfn.XLOOKUP(B1873,'RES TECH'!M:M,'RES TECH'!Y:Y))</f>
        <v>15</v>
      </c>
      <c r="G1873" s="12">
        <f>IF(B1873="*","*",_xlfn.XLOOKUP(B1873,'RES TECH'!M:M,'RES TECH'!V:V))</f>
        <v>5.0146627565982396</v>
      </c>
      <c r="H1873">
        <f>IF(B1873="*","*",_xlfn.XLOOKUP(B1873,'RES TECH'!M:M,'RES TECH'!AA:AA))</f>
        <v>31.536000000000001</v>
      </c>
      <c r="I1873" s="12">
        <f>IF(B1873="*","*",_xlfn.XLOOKUP(B1873,'RES TECH'!M:M,'RES TECH'!Z:Z))</f>
        <v>7.9838654742081211E-2</v>
      </c>
      <c r="J1873" s="12">
        <f>IF(B1873="*","*",_xlfn.XLOOKUP(B1873,'RES TECH'!M:M,'RES TECH'!S:S))</f>
        <v>4777.4181206006133</v>
      </c>
      <c r="K1873" s="12">
        <f t="shared" si="58"/>
        <v>238.87090603003068</v>
      </c>
      <c r="L1873" s="12">
        <f t="shared" si="59"/>
        <v>11.943545301501535</v>
      </c>
      <c r="M1873">
        <f>IF(B1873="*","*",IF(_xlfn.XLOOKUP(B1873,'RES TECH'!$M:$M,'RES TECH'!$C:$C)="Low Income",IF(G1873&gt;1,IF(G1873&gt;3,0.3,0.24),0.12),IF(_xlfn.XLOOKUP(B1873,'RES TECH'!$M:$M,'RES TECH'!$C:$C)="Lower-middle Income",IF(G1873&gt;1,IF(G1873&gt;3,0.23,0.18),0.09),IF(_xlfn.XLOOKUP(B1873,'RES TECH'!$M:$M,'RES TECH'!$C:$C)="Upper-middle Income",IF(G1873&gt;1,IF(G1873&gt;3,0.15,0.12),0.06),IF(_xlfn.XLOOKUP(B1873,'RES TECH'!$M:$M,'RES TECH'!$C:$C)="High Income",IF(G1873&gt;1,IF(G1873&gt;3,0.08,0.06),0.03))))))</f>
        <v>0.23</v>
      </c>
    </row>
    <row r="1874" spans="2:13" x14ac:dyDescent="0.25">
      <c r="B1874" t="str">
        <f>IF('RES TECH'!N1870=1,'RES TECH'!M1870,"*")</f>
        <v>RESAPALMNewSCGHP3ELC23</v>
      </c>
      <c r="C1874" t="str">
        <f>IF(B1874="*","*",_xlfn.XLOOKUP(B1874,'RES TECH'!M:M,'RES TECH'!K:K))</f>
        <v>RESELC</v>
      </c>
      <c r="D1874" t="str">
        <f>IF(B1874="*","*",_xlfn.XLOOKUP(B1874,'RES TECH'!M:M,'RES TECH'!L:L))</f>
        <v>RESAPALMNewSCEUE</v>
      </c>
      <c r="E1874">
        <f>IF(B1874="*","*",_xlfn.XLOOKUP(B1874,'RES TECH'!M:M,'RES TECH'!O:O))</f>
        <v>2023</v>
      </c>
      <c r="F1874" s="12">
        <f>IF(B1874="*","*",_xlfn.XLOOKUP(B1874,'RES TECH'!M:M,'RES TECH'!Y:Y))</f>
        <v>15</v>
      </c>
      <c r="G1874" s="12">
        <f>IF(B1874="*","*",_xlfn.XLOOKUP(B1874,'RES TECH'!M:M,'RES TECH'!V:V))</f>
        <v>5.0146627565982396</v>
      </c>
      <c r="H1874">
        <f>IF(B1874="*","*",_xlfn.XLOOKUP(B1874,'RES TECH'!M:M,'RES TECH'!AA:AA))</f>
        <v>31.536000000000001</v>
      </c>
      <c r="I1874" s="12">
        <f>IF(B1874="*","*",_xlfn.XLOOKUP(B1874,'RES TECH'!M:M,'RES TECH'!Z:Z))</f>
        <v>7.9838654742081211E-2</v>
      </c>
      <c r="J1874" s="12">
        <f>IF(B1874="*","*",_xlfn.XLOOKUP(B1874,'RES TECH'!M:M,'RES TECH'!S:S))</f>
        <v>4777.4181206006133</v>
      </c>
      <c r="K1874" s="12">
        <f t="shared" si="58"/>
        <v>238.87090603003068</v>
      </c>
      <c r="L1874" s="12">
        <f t="shared" si="59"/>
        <v>11.943545301501535</v>
      </c>
      <c r="M1874">
        <f>IF(B1874="*","*",IF(_xlfn.XLOOKUP(B1874,'RES TECH'!$M:$M,'RES TECH'!$C:$C)="Low Income",IF(G1874&gt;1,IF(G1874&gt;3,0.3,0.24),0.12),IF(_xlfn.XLOOKUP(B1874,'RES TECH'!$M:$M,'RES TECH'!$C:$C)="Lower-middle Income",IF(G1874&gt;1,IF(G1874&gt;3,0.23,0.18),0.09),IF(_xlfn.XLOOKUP(B1874,'RES TECH'!$M:$M,'RES TECH'!$C:$C)="Upper-middle Income",IF(G1874&gt;1,IF(G1874&gt;3,0.15,0.12),0.06),IF(_xlfn.XLOOKUP(B1874,'RES TECH'!$M:$M,'RES TECH'!$C:$C)="High Income",IF(G1874&gt;1,IF(G1874&gt;3,0.08,0.06),0.03))))))</f>
        <v>0.23</v>
      </c>
    </row>
    <row r="1875" spans="2:13" x14ac:dyDescent="0.25">
      <c r="B1875" t="str">
        <f>IF('RES TECH'!N1871=1,'RES TECH'!M1871,"*")</f>
        <v>RESAPALMNewSCGHP3ELC24</v>
      </c>
      <c r="C1875" t="str">
        <f>IF(B1875="*","*",_xlfn.XLOOKUP(B1875,'RES TECH'!M:M,'RES TECH'!K:K))</f>
        <v>RESELC</v>
      </c>
      <c r="D1875" t="str">
        <f>IF(B1875="*","*",_xlfn.XLOOKUP(B1875,'RES TECH'!M:M,'RES TECH'!L:L))</f>
        <v>RESAPALMNewSCEUE</v>
      </c>
      <c r="E1875">
        <f>IF(B1875="*","*",_xlfn.XLOOKUP(B1875,'RES TECH'!M:M,'RES TECH'!O:O))</f>
        <v>2024</v>
      </c>
      <c r="F1875" s="12">
        <f>IF(B1875="*","*",_xlfn.XLOOKUP(B1875,'RES TECH'!M:M,'RES TECH'!Y:Y))</f>
        <v>15</v>
      </c>
      <c r="G1875" s="12">
        <f>IF(B1875="*","*",_xlfn.XLOOKUP(B1875,'RES TECH'!M:M,'RES TECH'!V:V))</f>
        <v>5.0146627565982396</v>
      </c>
      <c r="H1875">
        <f>IF(B1875="*","*",_xlfn.XLOOKUP(B1875,'RES TECH'!M:M,'RES TECH'!AA:AA))</f>
        <v>31.536000000000001</v>
      </c>
      <c r="I1875" s="12">
        <f>IF(B1875="*","*",_xlfn.XLOOKUP(B1875,'RES TECH'!M:M,'RES TECH'!Z:Z))</f>
        <v>7.9838654742081211E-2</v>
      </c>
      <c r="J1875" s="12">
        <f>IF(B1875="*","*",_xlfn.XLOOKUP(B1875,'RES TECH'!M:M,'RES TECH'!S:S))</f>
        <v>4777.4181206006133</v>
      </c>
      <c r="K1875" s="12">
        <f t="shared" si="58"/>
        <v>238.87090603003068</v>
      </c>
      <c r="L1875" s="12">
        <f t="shared" si="59"/>
        <v>11.943545301501535</v>
      </c>
      <c r="M1875">
        <f>IF(B1875="*","*",IF(_xlfn.XLOOKUP(B1875,'RES TECH'!$M:$M,'RES TECH'!$C:$C)="Low Income",IF(G1875&gt;1,IF(G1875&gt;3,0.3,0.24),0.12),IF(_xlfn.XLOOKUP(B1875,'RES TECH'!$M:$M,'RES TECH'!$C:$C)="Lower-middle Income",IF(G1875&gt;1,IF(G1875&gt;3,0.23,0.18),0.09),IF(_xlfn.XLOOKUP(B1875,'RES TECH'!$M:$M,'RES TECH'!$C:$C)="Upper-middle Income",IF(G1875&gt;1,IF(G1875&gt;3,0.15,0.12),0.06),IF(_xlfn.XLOOKUP(B1875,'RES TECH'!$M:$M,'RES TECH'!$C:$C)="High Income",IF(G1875&gt;1,IF(G1875&gt;3,0.08,0.06),0.03))))))</f>
        <v>0.23</v>
      </c>
    </row>
    <row r="1876" spans="2:13" x14ac:dyDescent="0.25">
      <c r="B1876" t="str">
        <f>IF('RES TECH'!N1872=1,'RES TECH'!M1872,"*")</f>
        <v>*</v>
      </c>
      <c r="C1876" t="str">
        <f>IF(B1876="*","*",_xlfn.XLOOKUP(B1876,'RES TECH'!M:M,'RES TECH'!K:K))</f>
        <v>*</v>
      </c>
      <c r="D1876" t="str">
        <f>IF(B1876="*","*",_xlfn.XLOOKUP(B1876,'RES TECH'!M:M,'RES TECH'!L:L))</f>
        <v>*</v>
      </c>
      <c r="E1876" t="str">
        <f>IF(B1876="*","*",_xlfn.XLOOKUP(B1876,'RES TECH'!M:M,'RES TECH'!O:O))</f>
        <v>*</v>
      </c>
      <c r="F1876" s="12" t="str">
        <f>IF(B1876="*","*",_xlfn.XLOOKUP(B1876,'RES TECH'!M:M,'RES TECH'!Y:Y))</f>
        <v>*</v>
      </c>
      <c r="G1876" s="12" t="str">
        <f>IF(B1876="*","*",_xlfn.XLOOKUP(B1876,'RES TECH'!M:M,'RES TECH'!V:V))</f>
        <v>*</v>
      </c>
      <c r="H1876" t="str">
        <f>IF(B1876="*","*",_xlfn.XLOOKUP(B1876,'RES TECH'!M:M,'RES TECH'!AA:AA))</f>
        <v>*</v>
      </c>
      <c r="I1876" s="12" t="str">
        <f>IF(B1876="*","*",_xlfn.XLOOKUP(B1876,'RES TECH'!M:M,'RES TECH'!Z:Z))</f>
        <v>*</v>
      </c>
      <c r="J1876" s="12" t="str">
        <f>IF(B1876="*","*",_xlfn.XLOOKUP(B1876,'RES TECH'!M:M,'RES TECH'!S:S))</f>
        <v>*</v>
      </c>
      <c r="K1876" s="12" t="str">
        <f t="shared" si="58"/>
        <v>*</v>
      </c>
      <c r="L1876" s="12" t="str">
        <f t="shared" si="59"/>
        <v>*</v>
      </c>
      <c r="M1876" t="str">
        <f>IF(B1876="*","*",IF(_xlfn.XLOOKUP(B1876,'RES TECH'!$M:$M,'RES TECH'!$C:$C)="Low Income",IF(G1876&gt;1,IF(G1876&gt;3,0.3,0.24),0.12),IF(_xlfn.XLOOKUP(B1876,'RES TECH'!$M:$M,'RES TECH'!$C:$C)="Lower-middle Income",IF(G1876&gt;1,IF(G1876&gt;3,0.23,0.18),0.09),IF(_xlfn.XLOOKUP(B1876,'RES TECH'!$M:$M,'RES TECH'!$C:$C)="Upper-middle Income",IF(G1876&gt;1,IF(G1876&gt;3,0.15,0.12),0.06),IF(_xlfn.XLOOKUP(B1876,'RES TECH'!$M:$M,'RES TECH'!$C:$C)="High Income",IF(G1876&gt;1,IF(G1876&gt;3,0.08,0.06),0.03))))))</f>
        <v>*</v>
      </c>
    </row>
    <row r="1877" spans="2:13" x14ac:dyDescent="0.25">
      <c r="B1877" t="str">
        <f>IF('RES TECH'!N1873=1,'RES TECH'!M1873,"*")</f>
        <v>RESAPALMNewSCGHP4ELC20</v>
      </c>
      <c r="C1877" t="str">
        <f>IF(B1877="*","*",_xlfn.XLOOKUP(B1877,'RES TECH'!M:M,'RES TECH'!K:K))</f>
        <v>RESELC</v>
      </c>
      <c r="D1877" t="str">
        <f>IF(B1877="*","*",_xlfn.XLOOKUP(B1877,'RES TECH'!M:M,'RES TECH'!L:L))</f>
        <v>RESAPALMNewSCEUE</v>
      </c>
      <c r="E1877">
        <f>IF(B1877="*","*",_xlfn.XLOOKUP(B1877,'RES TECH'!M:M,'RES TECH'!O:O))</f>
        <v>2020</v>
      </c>
      <c r="F1877" s="12">
        <f>IF(B1877="*","*",_xlfn.XLOOKUP(B1877,'RES TECH'!M:M,'RES TECH'!Y:Y))</f>
        <v>15</v>
      </c>
      <c r="G1877" s="12">
        <f>IF(B1877="*","*",_xlfn.XLOOKUP(B1877,'RES TECH'!M:M,'RES TECH'!V:V))</f>
        <v>6.5689149560117297</v>
      </c>
      <c r="H1877">
        <f>IF(B1877="*","*",_xlfn.XLOOKUP(B1877,'RES TECH'!M:M,'RES TECH'!AA:AA))</f>
        <v>31.536000000000001</v>
      </c>
      <c r="I1877" s="12">
        <f>IF(B1877="*","*",_xlfn.XLOOKUP(B1877,'RES TECH'!M:M,'RES TECH'!Z:Z))</f>
        <v>7.9838654742081211E-2</v>
      </c>
      <c r="J1877" s="12">
        <f>IF(B1877="*","*",_xlfn.XLOOKUP(B1877,'RES TECH'!M:M,'RES TECH'!S:S))</f>
        <v>5043.6519477548272</v>
      </c>
      <c r="K1877" s="12">
        <f t="shared" si="58"/>
        <v>252.18259738774137</v>
      </c>
      <c r="L1877" s="12">
        <f t="shared" si="59"/>
        <v>12.609129869387068</v>
      </c>
      <c r="M1877">
        <f>IF(B1877="*","*",IF(_xlfn.XLOOKUP(B1877,'RES TECH'!$M:$M,'RES TECH'!$C:$C)="Low Income",IF(G1877&gt;1,IF(G1877&gt;3,0.3,0.24),0.12),IF(_xlfn.XLOOKUP(B1877,'RES TECH'!$M:$M,'RES TECH'!$C:$C)="Lower-middle Income",IF(G1877&gt;1,IF(G1877&gt;3,0.23,0.18),0.09),IF(_xlfn.XLOOKUP(B1877,'RES TECH'!$M:$M,'RES TECH'!$C:$C)="Upper-middle Income",IF(G1877&gt;1,IF(G1877&gt;3,0.15,0.12),0.06),IF(_xlfn.XLOOKUP(B1877,'RES TECH'!$M:$M,'RES TECH'!$C:$C)="High Income",IF(G1877&gt;1,IF(G1877&gt;3,0.08,0.06),0.03))))))</f>
        <v>0.23</v>
      </c>
    </row>
    <row r="1878" spans="2:13" x14ac:dyDescent="0.25">
      <c r="B1878" t="str">
        <f>IF('RES TECH'!N1874=1,'RES TECH'!M1874,"*")</f>
        <v>RESAPALMNewSCGHP4ELC22</v>
      </c>
      <c r="C1878" t="str">
        <f>IF(B1878="*","*",_xlfn.XLOOKUP(B1878,'RES TECH'!M:M,'RES TECH'!K:K))</f>
        <v>RESELC</v>
      </c>
      <c r="D1878" t="str">
        <f>IF(B1878="*","*",_xlfn.XLOOKUP(B1878,'RES TECH'!M:M,'RES TECH'!L:L))</f>
        <v>RESAPALMNewSCEUE</v>
      </c>
      <c r="E1878">
        <f>IF(B1878="*","*",_xlfn.XLOOKUP(B1878,'RES TECH'!M:M,'RES TECH'!O:O))</f>
        <v>2022</v>
      </c>
      <c r="F1878" s="12">
        <f>IF(B1878="*","*",_xlfn.XLOOKUP(B1878,'RES TECH'!M:M,'RES TECH'!Y:Y))</f>
        <v>15</v>
      </c>
      <c r="G1878" s="12">
        <f>IF(B1878="*","*",_xlfn.XLOOKUP(B1878,'RES TECH'!M:M,'RES TECH'!V:V))</f>
        <v>6.5689149560117297</v>
      </c>
      <c r="H1878">
        <f>IF(B1878="*","*",_xlfn.XLOOKUP(B1878,'RES TECH'!M:M,'RES TECH'!AA:AA))</f>
        <v>31.536000000000001</v>
      </c>
      <c r="I1878" s="12">
        <f>IF(B1878="*","*",_xlfn.XLOOKUP(B1878,'RES TECH'!M:M,'RES TECH'!Z:Z))</f>
        <v>7.9838654742081211E-2</v>
      </c>
      <c r="J1878" s="12">
        <f>IF(B1878="*","*",_xlfn.XLOOKUP(B1878,'RES TECH'!M:M,'RES TECH'!S:S))</f>
        <v>5043.6519477548272</v>
      </c>
      <c r="K1878" s="12">
        <f t="shared" si="58"/>
        <v>252.18259738774137</v>
      </c>
      <c r="L1878" s="12">
        <f t="shared" si="59"/>
        <v>12.609129869387068</v>
      </c>
      <c r="M1878">
        <f>IF(B1878="*","*",IF(_xlfn.XLOOKUP(B1878,'RES TECH'!$M:$M,'RES TECH'!$C:$C)="Low Income",IF(G1878&gt;1,IF(G1878&gt;3,0.3,0.24),0.12),IF(_xlfn.XLOOKUP(B1878,'RES TECH'!$M:$M,'RES TECH'!$C:$C)="Lower-middle Income",IF(G1878&gt;1,IF(G1878&gt;3,0.23,0.18),0.09),IF(_xlfn.XLOOKUP(B1878,'RES TECH'!$M:$M,'RES TECH'!$C:$C)="Upper-middle Income",IF(G1878&gt;1,IF(G1878&gt;3,0.15,0.12),0.06),IF(_xlfn.XLOOKUP(B1878,'RES TECH'!$M:$M,'RES TECH'!$C:$C)="High Income",IF(G1878&gt;1,IF(G1878&gt;3,0.08,0.06),0.03))))))</f>
        <v>0.23</v>
      </c>
    </row>
    <row r="1879" spans="2:13" x14ac:dyDescent="0.25">
      <c r="B1879" t="str">
        <f>IF('RES TECH'!N1875=1,'RES TECH'!M1875,"*")</f>
        <v>RESAPALMNewSCGHP4ELC23</v>
      </c>
      <c r="C1879" t="str">
        <f>IF(B1879="*","*",_xlfn.XLOOKUP(B1879,'RES TECH'!M:M,'RES TECH'!K:K))</f>
        <v>RESELC</v>
      </c>
      <c r="D1879" t="str">
        <f>IF(B1879="*","*",_xlfn.XLOOKUP(B1879,'RES TECH'!M:M,'RES TECH'!L:L))</f>
        <v>RESAPALMNewSCEUE</v>
      </c>
      <c r="E1879">
        <f>IF(B1879="*","*",_xlfn.XLOOKUP(B1879,'RES TECH'!M:M,'RES TECH'!O:O))</f>
        <v>2023</v>
      </c>
      <c r="F1879" s="12">
        <f>IF(B1879="*","*",_xlfn.XLOOKUP(B1879,'RES TECH'!M:M,'RES TECH'!Y:Y))</f>
        <v>15</v>
      </c>
      <c r="G1879" s="12">
        <f>IF(B1879="*","*",_xlfn.XLOOKUP(B1879,'RES TECH'!M:M,'RES TECH'!V:V))</f>
        <v>6.5689149560117297</v>
      </c>
      <c r="H1879">
        <f>IF(B1879="*","*",_xlfn.XLOOKUP(B1879,'RES TECH'!M:M,'RES TECH'!AA:AA))</f>
        <v>31.536000000000001</v>
      </c>
      <c r="I1879" s="12">
        <f>IF(B1879="*","*",_xlfn.XLOOKUP(B1879,'RES TECH'!M:M,'RES TECH'!Z:Z))</f>
        <v>7.9838654742081211E-2</v>
      </c>
      <c r="J1879" s="12">
        <f>IF(B1879="*","*",_xlfn.XLOOKUP(B1879,'RES TECH'!M:M,'RES TECH'!S:S))</f>
        <v>5043.6519477548272</v>
      </c>
      <c r="K1879" s="12">
        <f t="shared" si="58"/>
        <v>252.18259738774137</v>
      </c>
      <c r="L1879" s="12">
        <f t="shared" si="59"/>
        <v>12.609129869387068</v>
      </c>
      <c r="M1879">
        <f>IF(B1879="*","*",IF(_xlfn.XLOOKUP(B1879,'RES TECH'!$M:$M,'RES TECH'!$C:$C)="Low Income",IF(G1879&gt;1,IF(G1879&gt;3,0.3,0.24),0.12),IF(_xlfn.XLOOKUP(B1879,'RES TECH'!$M:$M,'RES TECH'!$C:$C)="Lower-middle Income",IF(G1879&gt;1,IF(G1879&gt;3,0.23,0.18),0.09),IF(_xlfn.XLOOKUP(B1879,'RES TECH'!$M:$M,'RES TECH'!$C:$C)="Upper-middle Income",IF(G1879&gt;1,IF(G1879&gt;3,0.15,0.12),0.06),IF(_xlfn.XLOOKUP(B1879,'RES TECH'!$M:$M,'RES TECH'!$C:$C)="High Income",IF(G1879&gt;1,IF(G1879&gt;3,0.08,0.06),0.03))))))</f>
        <v>0.23</v>
      </c>
    </row>
    <row r="1880" spans="2:13" x14ac:dyDescent="0.25">
      <c r="B1880" t="str">
        <f>IF('RES TECH'!N1876=1,'RES TECH'!M1876,"*")</f>
        <v>RESAPALMNewSCGHP4ELC24</v>
      </c>
      <c r="C1880" t="str">
        <f>IF(B1880="*","*",_xlfn.XLOOKUP(B1880,'RES TECH'!M:M,'RES TECH'!K:K))</f>
        <v>RESELC</v>
      </c>
      <c r="D1880" t="str">
        <f>IF(B1880="*","*",_xlfn.XLOOKUP(B1880,'RES TECH'!M:M,'RES TECH'!L:L))</f>
        <v>RESAPALMNewSCEUE</v>
      </c>
      <c r="E1880">
        <f>IF(B1880="*","*",_xlfn.XLOOKUP(B1880,'RES TECH'!M:M,'RES TECH'!O:O))</f>
        <v>2024</v>
      </c>
      <c r="F1880" s="12">
        <f>IF(B1880="*","*",_xlfn.XLOOKUP(B1880,'RES TECH'!M:M,'RES TECH'!Y:Y))</f>
        <v>15</v>
      </c>
      <c r="G1880" s="12">
        <f>IF(B1880="*","*",_xlfn.XLOOKUP(B1880,'RES TECH'!M:M,'RES TECH'!V:V))</f>
        <v>6.5689149560117297</v>
      </c>
      <c r="H1880">
        <f>IF(B1880="*","*",_xlfn.XLOOKUP(B1880,'RES TECH'!M:M,'RES TECH'!AA:AA))</f>
        <v>31.536000000000001</v>
      </c>
      <c r="I1880" s="12">
        <f>IF(B1880="*","*",_xlfn.XLOOKUP(B1880,'RES TECH'!M:M,'RES TECH'!Z:Z))</f>
        <v>7.9838654742081211E-2</v>
      </c>
      <c r="J1880" s="12">
        <f>IF(B1880="*","*",_xlfn.XLOOKUP(B1880,'RES TECH'!M:M,'RES TECH'!S:S))</f>
        <v>5043.6519477548272</v>
      </c>
      <c r="K1880" s="12">
        <f t="shared" si="58"/>
        <v>252.18259738774137</v>
      </c>
      <c r="L1880" s="12">
        <f t="shared" si="59"/>
        <v>12.609129869387068</v>
      </c>
      <c r="M1880">
        <f>IF(B1880="*","*",IF(_xlfn.XLOOKUP(B1880,'RES TECH'!$M:$M,'RES TECH'!$C:$C)="Low Income",IF(G1880&gt;1,IF(G1880&gt;3,0.3,0.24),0.12),IF(_xlfn.XLOOKUP(B1880,'RES TECH'!$M:$M,'RES TECH'!$C:$C)="Lower-middle Income",IF(G1880&gt;1,IF(G1880&gt;3,0.23,0.18),0.09),IF(_xlfn.XLOOKUP(B1880,'RES TECH'!$M:$M,'RES TECH'!$C:$C)="Upper-middle Income",IF(G1880&gt;1,IF(G1880&gt;3,0.15,0.12),0.06),IF(_xlfn.XLOOKUP(B1880,'RES TECH'!$M:$M,'RES TECH'!$C:$C)="High Income",IF(G1880&gt;1,IF(G1880&gt;3,0.08,0.06),0.03))))))</f>
        <v>0.23</v>
      </c>
    </row>
    <row r="1881" spans="2:13" x14ac:dyDescent="0.25">
      <c r="B1881" t="str">
        <f>IF('RES TECH'!N1877=1,'RES TECH'!M1877,"*")</f>
        <v>RESAPALMNewSCRAC1ELC20</v>
      </c>
      <c r="C1881" t="str">
        <f>IF(B1881="*","*",_xlfn.XLOOKUP(B1881,'RES TECH'!M:M,'RES TECH'!K:K))</f>
        <v>RESELC</v>
      </c>
      <c r="D1881" t="str">
        <f>IF(B1881="*","*",_xlfn.XLOOKUP(B1881,'RES TECH'!M:M,'RES TECH'!L:L))</f>
        <v>RESAPALMNewSCEUE</v>
      </c>
      <c r="E1881">
        <f>IF(B1881="*","*",_xlfn.XLOOKUP(B1881,'RES TECH'!M:M,'RES TECH'!O:O))</f>
        <v>2020</v>
      </c>
      <c r="F1881" s="12">
        <f>IF(B1881="*","*",_xlfn.XLOOKUP(B1881,'RES TECH'!M:M,'RES TECH'!Y:Y))</f>
        <v>10</v>
      </c>
      <c r="G1881" s="12">
        <f>IF(B1881="*","*",_xlfn.XLOOKUP(B1881,'RES TECH'!M:M,'RES TECH'!V:V))</f>
        <v>3.1946072684642441</v>
      </c>
      <c r="H1881">
        <f>IF(B1881="*","*",_xlfn.XLOOKUP(B1881,'RES TECH'!M:M,'RES TECH'!AA:AA))</f>
        <v>31.536000000000001</v>
      </c>
      <c r="I1881" s="12">
        <f>IF(B1881="*","*",_xlfn.XLOOKUP(B1881,'RES TECH'!M:M,'RES TECH'!Z:Z))</f>
        <v>7.9838654742081211E-2</v>
      </c>
      <c r="J1881" s="12">
        <f>IF(B1881="*","*",_xlfn.XLOOKUP(B1881,'RES TECH'!M:M,'RES TECH'!S:S))</f>
        <v>366.81105074580557</v>
      </c>
      <c r="K1881" s="12">
        <f t="shared" si="58"/>
        <v>18.340552537290279</v>
      </c>
      <c r="L1881" s="12">
        <f t="shared" si="59"/>
        <v>0.917027626864514</v>
      </c>
      <c r="M1881">
        <f>IF(B1881="*","*",IF(_xlfn.XLOOKUP(B1881,'RES TECH'!$M:$M,'RES TECH'!$C:$C)="Low Income",IF(G1881&gt;1,IF(G1881&gt;3,0.3,0.24),0.12),IF(_xlfn.XLOOKUP(B1881,'RES TECH'!$M:$M,'RES TECH'!$C:$C)="Lower-middle Income",IF(G1881&gt;1,IF(G1881&gt;3,0.23,0.18),0.09),IF(_xlfn.XLOOKUP(B1881,'RES TECH'!$M:$M,'RES TECH'!$C:$C)="Upper-middle Income",IF(G1881&gt;1,IF(G1881&gt;3,0.15,0.12),0.06),IF(_xlfn.XLOOKUP(B1881,'RES TECH'!$M:$M,'RES TECH'!$C:$C)="High Income",IF(G1881&gt;1,IF(G1881&gt;3,0.08,0.06),0.03))))))</f>
        <v>0.23</v>
      </c>
    </row>
    <row r="1882" spans="2:13" x14ac:dyDescent="0.25">
      <c r="B1882" t="str">
        <f>IF('RES TECH'!N1878=1,'RES TECH'!M1878,"*")</f>
        <v>RESAPALMNewSCRAC2ELC20</v>
      </c>
      <c r="C1882" t="str">
        <f>IF(B1882="*","*",_xlfn.XLOOKUP(B1882,'RES TECH'!M:M,'RES TECH'!K:K))</f>
        <v>RESELC</v>
      </c>
      <c r="D1882" t="str">
        <f>IF(B1882="*","*",_xlfn.XLOOKUP(B1882,'RES TECH'!M:M,'RES TECH'!L:L))</f>
        <v>RESAPALMNewSCEUE</v>
      </c>
      <c r="E1882">
        <f>IF(B1882="*","*",_xlfn.XLOOKUP(B1882,'RES TECH'!M:M,'RES TECH'!O:O))</f>
        <v>2020</v>
      </c>
      <c r="F1882" s="12">
        <f>IF(B1882="*","*",_xlfn.XLOOKUP(B1882,'RES TECH'!M:M,'RES TECH'!Y:Y))</f>
        <v>10</v>
      </c>
      <c r="G1882" s="12">
        <f>IF(B1882="*","*",_xlfn.XLOOKUP(B1882,'RES TECH'!M:M,'RES TECH'!V:V))</f>
        <v>3.5169988276670581</v>
      </c>
      <c r="H1882">
        <f>IF(B1882="*","*",_xlfn.XLOOKUP(B1882,'RES TECH'!M:M,'RES TECH'!AA:AA))</f>
        <v>31.536000000000001</v>
      </c>
      <c r="I1882" s="12">
        <f>IF(B1882="*","*",_xlfn.XLOOKUP(B1882,'RES TECH'!M:M,'RES TECH'!Z:Z))</f>
        <v>7.9838654742081211E-2</v>
      </c>
      <c r="J1882" s="12">
        <f>IF(B1882="*","*",_xlfn.XLOOKUP(B1882,'RES TECH'!M:M,'RES TECH'!S:S))</f>
        <v>378.64366528599288</v>
      </c>
      <c r="K1882" s="12">
        <f t="shared" si="58"/>
        <v>18.932183264299645</v>
      </c>
      <c r="L1882" s="12">
        <f t="shared" si="59"/>
        <v>0.94660916321498234</v>
      </c>
      <c r="M1882">
        <f>IF(B1882="*","*",IF(_xlfn.XLOOKUP(B1882,'RES TECH'!$M:$M,'RES TECH'!$C:$C)="Low Income",IF(G1882&gt;1,IF(G1882&gt;3,0.3,0.24),0.12),IF(_xlfn.XLOOKUP(B1882,'RES TECH'!$M:$M,'RES TECH'!$C:$C)="Lower-middle Income",IF(G1882&gt;1,IF(G1882&gt;3,0.23,0.18),0.09),IF(_xlfn.XLOOKUP(B1882,'RES TECH'!$M:$M,'RES TECH'!$C:$C)="Upper-middle Income",IF(G1882&gt;1,IF(G1882&gt;3,0.15,0.12),0.06),IF(_xlfn.XLOOKUP(B1882,'RES TECH'!$M:$M,'RES TECH'!$C:$C)="High Income",IF(G1882&gt;1,IF(G1882&gt;3,0.08,0.06),0.03))))))</f>
        <v>0.23</v>
      </c>
    </row>
    <row r="1883" spans="2:13" x14ac:dyDescent="0.25">
      <c r="B1883" t="str">
        <f>IF('RES TECH'!N1879=1,'RES TECH'!M1879,"*")</f>
        <v>RESAPALMNewSCRAC2ELC30</v>
      </c>
      <c r="C1883" t="str">
        <f>IF(B1883="*","*",_xlfn.XLOOKUP(B1883,'RES TECH'!M:M,'RES TECH'!K:K))</f>
        <v>RESELC</v>
      </c>
      <c r="D1883" t="str">
        <f>IF(B1883="*","*",_xlfn.XLOOKUP(B1883,'RES TECH'!M:M,'RES TECH'!L:L))</f>
        <v>RESAPALMNewSCEUE</v>
      </c>
      <c r="E1883">
        <f>IF(B1883="*","*",_xlfn.XLOOKUP(B1883,'RES TECH'!M:M,'RES TECH'!O:O))</f>
        <v>2030</v>
      </c>
      <c r="F1883" s="12">
        <f>IF(B1883="*","*",_xlfn.XLOOKUP(B1883,'RES TECH'!M:M,'RES TECH'!Y:Y))</f>
        <v>10</v>
      </c>
      <c r="G1883" s="12">
        <f>IF(B1883="*","*",_xlfn.XLOOKUP(B1883,'RES TECH'!M:M,'RES TECH'!V:V))</f>
        <v>3.5902696365767879</v>
      </c>
      <c r="H1883">
        <f>IF(B1883="*","*",_xlfn.XLOOKUP(B1883,'RES TECH'!M:M,'RES TECH'!AA:AA))</f>
        <v>31.536000000000001</v>
      </c>
      <c r="I1883" s="12">
        <f>IF(B1883="*","*",_xlfn.XLOOKUP(B1883,'RES TECH'!M:M,'RES TECH'!Z:Z))</f>
        <v>7.9838654742081211E-2</v>
      </c>
      <c r="J1883" s="12">
        <f>IF(B1883="*","*",_xlfn.XLOOKUP(B1883,'RES TECH'!M:M,'RES TECH'!S:S))</f>
        <v>378.64366528599288</v>
      </c>
      <c r="K1883" s="12">
        <f t="shared" si="58"/>
        <v>18.932183264299645</v>
      </c>
      <c r="L1883" s="12">
        <f t="shared" si="59"/>
        <v>0.94660916321498234</v>
      </c>
      <c r="M1883">
        <f>IF(B1883="*","*",IF(_xlfn.XLOOKUP(B1883,'RES TECH'!$M:$M,'RES TECH'!$C:$C)="Low Income",IF(G1883&gt;1,IF(G1883&gt;3,0.3,0.24),0.12),IF(_xlfn.XLOOKUP(B1883,'RES TECH'!$M:$M,'RES TECH'!$C:$C)="Lower-middle Income",IF(G1883&gt;1,IF(G1883&gt;3,0.23,0.18),0.09),IF(_xlfn.XLOOKUP(B1883,'RES TECH'!$M:$M,'RES TECH'!$C:$C)="Upper-middle Income",IF(G1883&gt;1,IF(G1883&gt;3,0.15,0.12),0.06),IF(_xlfn.XLOOKUP(B1883,'RES TECH'!$M:$M,'RES TECH'!$C:$C)="High Income",IF(G1883&gt;1,IF(G1883&gt;3,0.08,0.06),0.03))))))</f>
        <v>0.23</v>
      </c>
    </row>
    <row r="1884" spans="2:13" x14ac:dyDescent="0.25">
      <c r="B1884" t="str">
        <f>IF('RES TECH'!N1880=1,'RES TECH'!M1880,"*")</f>
        <v>RESAPALMNewSCRAC2ELC40</v>
      </c>
      <c r="C1884" t="str">
        <f>IF(B1884="*","*",_xlfn.XLOOKUP(B1884,'RES TECH'!M:M,'RES TECH'!K:K))</f>
        <v>RESELC</v>
      </c>
      <c r="D1884" t="str">
        <f>IF(B1884="*","*",_xlfn.XLOOKUP(B1884,'RES TECH'!M:M,'RES TECH'!L:L))</f>
        <v>RESAPALMNewSCEUE</v>
      </c>
      <c r="E1884">
        <f>IF(B1884="*","*",_xlfn.XLOOKUP(B1884,'RES TECH'!M:M,'RES TECH'!O:O))</f>
        <v>2040</v>
      </c>
      <c r="F1884" s="12">
        <f>IF(B1884="*","*",_xlfn.XLOOKUP(B1884,'RES TECH'!M:M,'RES TECH'!Y:Y))</f>
        <v>10</v>
      </c>
      <c r="G1884" s="12">
        <f>IF(B1884="*","*",_xlfn.XLOOKUP(B1884,'RES TECH'!M:M,'RES TECH'!V:V))</f>
        <v>3.6635404454865181</v>
      </c>
      <c r="H1884">
        <f>IF(B1884="*","*",_xlfn.XLOOKUP(B1884,'RES TECH'!M:M,'RES TECH'!AA:AA))</f>
        <v>31.536000000000001</v>
      </c>
      <c r="I1884" s="12">
        <f>IF(B1884="*","*",_xlfn.XLOOKUP(B1884,'RES TECH'!M:M,'RES TECH'!Z:Z))</f>
        <v>7.9838654742081211E-2</v>
      </c>
      <c r="J1884" s="12">
        <f>IF(B1884="*","*",_xlfn.XLOOKUP(B1884,'RES TECH'!M:M,'RES TECH'!S:S))</f>
        <v>378.64366528599288</v>
      </c>
      <c r="K1884" s="12">
        <f t="shared" si="58"/>
        <v>18.932183264299645</v>
      </c>
      <c r="L1884" s="12">
        <f t="shared" si="59"/>
        <v>0.94660916321498234</v>
      </c>
      <c r="M1884">
        <f>IF(B1884="*","*",IF(_xlfn.XLOOKUP(B1884,'RES TECH'!$M:$M,'RES TECH'!$C:$C)="Low Income",IF(G1884&gt;1,IF(G1884&gt;3,0.3,0.24),0.12),IF(_xlfn.XLOOKUP(B1884,'RES TECH'!$M:$M,'RES TECH'!$C:$C)="Lower-middle Income",IF(G1884&gt;1,IF(G1884&gt;3,0.23,0.18),0.09),IF(_xlfn.XLOOKUP(B1884,'RES TECH'!$M:$M,'RES TECH'!$C:$C)="Upper-middle Income",IF(G1884&gt;1,IF(G1884&gt;3,0.15,0.12),0.06),IF(_xlfn.XLOOKUP(B1884,'RES TECH'!$M:$M,'RES TECH'!$C:$C)="High Income",IF(G1884&gt;1,IF(G1884&gt;3,0.08,0.06),0.03))))))</f>
        <v>0.23</v>
      </c>
    </row>
    <row r="1885" spans="2:13" x14ac:dyDescent="0.25">
      <c r="B1885" t="str">
        <f>IF('RES TECH'!N1881=1,'RES TECH'!M1881,"*")</f>
        <v>RESAPALMNewSCRAC3ELC20</v>
      </c>
      <c r="C1885" t="str">
        <f>IF(B1885="*","*",_xlfn.XLOOKUP(B1885,'RES TECH'!M:M,'RES TECH'!K:K))</f>
        <v>RESELC</v>
      </c>
      <c r="D1885" t="str">
        <f>IF(B1885="*","*",_xlfn.XLOOKUP(B1885,'RES TECH'!M:M,'RES TECH'!L:L))</f>
        <v>RESAPALMNewSCEUE</v>
      </c>
      <c r="E1885">
        <f>IF(B1885="*","*",_xlfn.XLOOKUP(B1885,'RES TECH'!M:M,'RES TECH'!O:O))</f>
        <v>2020</v>
      </c>
      <c r="F1885" s="12">
        <f>IF(B1885="*","*",_xlfn.XLOOKUP(B1885,'RES TECH'!M:M,'RES TECH'!Y:Y))</f>
        <v>10</v>
      </c>
      <c r="G1885" s="12">
        <f>IF(B1885="*","*",_xlfn.XLOOKUP(B1885,'RES TECH'!M:M,'RES TECH'!V:V))</f>
        <v>3.5169988276670581</v>
      </c>
      <c r="H1885">
        <f>IF(B1885="*","*",_xlfn.XLOOKUP(B1885,'RES TECH'!M:M,'RES TECH'!AA:AA))</f>
        <v>31.536000000000001</v>
      </c>
      <c r="I1885" s="12">
        <f>IF(B1885="*","*",_xlfn.XLOOKUP(B1885,'RES TECH'!M:M,'RES TECH'!Z:Z))</f>
        <v>7.9838654742081211E-2</v>
      </c>
      <c r="J1885" s="12">
        <f>IF(B1885="*","*",_xlfn.XLOOKUP(B1885,'RES TECH'!M:M,'RES TECH'!S:S))</f>
        <v>378.64366528599288</v>
      </c>
      <c r="K1885" s="12">
        <f t="shared" si="58"/>
        <v>18.932183264299645</v>
      </c>
      <c r="L1885" s="12">
        <f t="shared" si="59"/>
        <v>0.94660916321498234</v>
      </c>
      <c r="M1885">
        <f>IF(B1885="*","*",IF(_xlfn.XLOOKUP(B1885,'RES TECH'!$M:$M,'RES TECH'!$C:$C)="Low Income",IF(G1885&gt;1,IF(G1885&gt;3,0.3,0.24),0.12),IF(_xlfn.XLOOKUP(B1885,'RES TECH'!$M:$M,'RES TECH'!$C:$C)="Lower-middle Income",IF(G1885&gt;1,IF(G1885&gt;3,0.23,0.18),0.09),IF(_xlfn.XLOOKUP(B1885,'RES TECH'!$M:$M,'RES TECH'!$C:$C)="Upper-middle Income",IF(G1885&gt;1,IF(G1885&gt;3,0.15,0.12),0.06),IF(_xlfn.XLOOKUP(B1885,'RES TECH'!$M:$M,'RES TECH'!$C:$C)="High Income",IF(G1885&gt;1,IF(G1885&gt;3,0.08,0.06),0.03))))))</f>
        <v>0.23</v>
      </c>
    </row>
    <row r="1886" spans="2:13" x14ac:dyDescent="0.25">
      <c r="B1886" t="str">
        <f>IF('RES TECH'!N1882=1,'RES TECH'!M1882,"*")</f>
        <v>RESAPALMNewSCRAC4ELC20</v>
      </c>
      <c r="C1886" t="str">
        <f>IF(B1886="*","*",_xlfn.XLOOKUP(B1886,'RES TECH'!M:M,'RES TECH'!K:K))</f>
        <v>RESELC</v>
      </c>
      <c r="D1886" t="str">
        <f>IF(B1886="*","*",_xlfn.XLOOKUP(B1886,'RES TECH'!M:M,'RES TECH'!L:L))</f>
        <v>RESAPALMNewSCEUE</v>
      </c>
      <c r="E1886">
        <f>IF(B1886="*","*",_xlfn.XLOOKUP(B1886,'RES TECH'!M:M,'RES TECH'!O:O))</f>
        <v>2020</v>
      </c>
      <c r="F1886" s="12">
        <f>IF(B1886="*","*",_xlfn.XLOOKUP(B1886,'RES TECH'!M:M,'RES TECH'!Y:Y))</f>
        <v>10</v>
      </c>
      <c r="G1886" s="12">
        <f>IF(B1886="*","*",_xlfn.XLOOKUP(B1886,'RES TECH'!M:M,'RES TECH'!V:V))</f>
        <v>3.6049237983587341</v>
      </c>
      <c r="H1886">
        <f>IF(B1886="*","*",_xlfn.XLOOKUP(B1886,'RES TECH'!M:M,'RES TECH'!AA:AA))</f>
        <v>31.536000000000001</v>
      </c>
      <c r="I1886" s="12">
        <f>IF(B1886="*","*",_xlfn.XLOOKUP(B1886,'RES TECH'!M:M,'RES TECH'!Z:Z))</f>
        <v>7.9838654742081211E-2</v>
      </c>
      <c r="J1886" s="12">
        <f>IF(B1886="*","*",_xlfn.XLOOKUP(B1886,'RES TECH'!M:M,'RES TECH'!S:S))</f>
        <v>417.09966254160162</v>
      </c>
      <c r="K1886" s="12">
        <f t="shared" si="58"/>
        <v>20.854983127080082</v>
      </c>
      <c r="L1886" s="12">
        <f t="shared" si="59"/>
        <v>1.0427491563540041</v>
      </c>
      <c r="M1886">
        <f>IF(B1886="*","*",IF(_xlfn.XLOOKUP(B1886,'RES TECH'!$M:$M,'RES TECH'!$C:$C)="Low Income",IF(G1886&gt;1,IF(G1886&gt;3,0.3,0.24),0.12),IF(_xlfn.XLOOKUP(B1886,'RES TECH'!$M:$M,'RES TECH'!$C:$C)="Lower-middle Income",IF(G1886&gt;1,IF(G1886&gt;3,0.23,0.18),0.09),IF(_xlfn.XLOOKUP(B1886,'RES TECH'!$M:$M,'RES TECH'!$C:$C)="Upper-middle Income",IF(G1886&gt;1,IF(G1886&gt;3,0.15,0.12),0.06),IF(_xlfn.XLOOKUP(B1886,'RES TECH'!$M:$M,'RES TECH'!$C:$C)="High Income",IF(G1886&gt;1,IF(G1886&gt;3,0.08,0.06),0.03))))))</f>
        <v>0.23</v>
      </c>
    </row>
    <row r="1887" spans="2:13" x14ac:dyDescent="0.25">
      <c r="B1887" t="str">
        <f>IF('RES TECH'!N1883=1,'RES TECH'!M1883,"*")</f>
        <v>RESAPALMNewSCRAC4ELC22</v>
      </c>
      <c r="C1887" t="str">
        <f>IF(B1887="*","*",_xlfn.XLOOKUP(B1887,'RES TECH'!M:M,'RES TECH'!K:K))</f>
        <v>RESELC</v>
      </c>
      <c r="D1887" t="str">
        <f>IF(B1887="*","*",_xlfn.XLOOKUP(B1887,'RES TECH'!M:M,'RES TECH'!L:L))</f>
        <v>RESAPALMNewSCEUE</v>
      </c>
      <c r="E1887">
        <f>IF(B1887="*","*",_xlfn.XLOOKUP(B1887,'RES TECH'!M:M,'RES TECH'!O:O))</f>
        <v>2022</v>
      </c>
      <c r="F1887" s="12">
        <f>IF(B1887="*","*",_xlfn.XLOOKUP(B1887,'RES TECH'!M:M,'RES TECH'!Y:Y))</f>
        <v>10</v>
      </c>
      <c r="G1887" s="12">
        <f>IF(B1887="*","*",_xlfn.XLOOKUP(B1887,'RES TECH'!M:M,'RES TECH'!V:V))</f>
        <v>3.6635404454865181</v>
      </c>
      <c r="H1887">
        <f>IF(B1887="*","*",_xlfn.XLOOKUP(B1887,'RES TECH'!M:M,'RES TECH'!AA:AA))</f>
        <v>31.536000000000001</v>
      </c>
      <c r="I1887" s="12">
        <f>IF(B1887="*","*",_xlfn.XLOOKUP(B1887,'RES TECH'!M:M,'RES TECH'!Z:Z))</f>
        <v>7.9838654742081211E-2</v>
      </c>
      <c r="J1887" s="12">
        <f>IF(B1887="*","*",_xlfn.XLOOKUP(B1887,'RES TECH'!M:M,'RES TECH'!S:S))</f>
        <v>417.09966254160162</v>
      </c>
      <c r="K1887" s="12">
        <f t="shared" si="58"/>
        <v>20.854983127080082</v>
      </c>
      <c r="L1887" s="12">
        <f t="shared" si="59"/>
        <v>1.0427491563540041</v>
      </c>
      <c r="M1887">
        <f>IF(B1887="*","*",IF(_xlfn.XLOOKUP(B1887,'RES TECH'!$M:$M,'RES TECH'!$C:$C)="Low Income",IF(G1887&gt;1,IF(G1887&gt;3,0.3,0.24),0.12),IF(_xlfn.XLOOKUP(B1887,'RES TECH'!$M:$M,'RES TECH'!$C:$C)="Lower-middle Income",IF(G1887&gt;1,IF(G1887&gt;3,0.23,0.18),0.09),IF(_xlfn.XLOOKUP(B1887,'RES TECH'!$M:$M,'RES TECH'!$C:$C)="Upper-middle Income",IF(G1887&gt;1,IF(G1887&gt;3,0.15,0.12),0.06),IF(_xlfn.XLOOKUP(B1887,'RES TECH'!$M:$M,'RES TECH'!$C:$C)="High Income",IF(G1887&gt;1,IF(G1887&gt;3,0.08,0.06),0.03))))))</f>
        <v>0.23</v>
      </c>
    </row>
    <row r="1888" spans="2:13" x14ac:dyDescent="0.25">
      <c r="B1888" t="str">
        <f>IF('RES TECH'!N1884=1,'RES TECH'!M1884,"*")</f>
        <v>RESAPALMNewSCRAC4ELC30</v>
      </c>
      <c r="C1888" t="str">
        <f>IF(B1888="*","*",_xlfn.XLOOKUP(B1888,'RES TECH'!M:M,'RES TECH'!K:K))</f>
        <v>RESELC</v>
      </c>
      <c r="D1888" t="str">
        <f>IF(B1888="*","*",_xlfn.XLOOKUP(B1888,'RES TECH'!M:M,'RES TECH'!L:L))</f>
        <v>RESAPALMNewSCEUE</v>
      </c>
      <c r="E1888">
        <f>IF(B1888="*","*",_xlfn.XLOOKUP(B1888,'RES TECH'!M:M,'RES TECH'!O:O))</f>
        <v>2030</v>
      </c>
      <c r="F1888" s="12">
        <f>IF(B1888="*","*",_xlfn.XLOOKUP(B1888,'RES TECH'!M:M,'RES TECH'!Y:Y))</f>
        <v>10</v>
      </c>
      <c r="G1888" s="12">
        <f>IF(B1888="*","*",_xlfn.XLOOKUP(B1888,'RES TECH'!M:M,'RES TECH'!V:V))</f>
        <v>3.8100820633059791</v>
      </c>
      <c r="H1888">
        <f>IF(B1888="*","*",_xlfn.XLOOKUP(B1888,'RES TECH'!M:M,'RES TECH'!AA:AA))</f>
        <v>31.536000000000001</v>
      </c>
      <c r="I1888" s="12">
        <f>IF(B1888="*","*",_xlfn.XLOOKUP(B1888,'RES TECH'!M:M,'RES TECH'!Z:Z))</f>
        <v>7.9838654742081211E-2</v>
      </c>
      <c r="J1888" s="12">
        <f>IF(B1888="*","*",_xlfn.XLOOKUP(B1888,'RES TECH'!M:M,'RES TECH'!S:S))</f>
        <v>417.09966254160162</v>
      </c>
      <c r="K1888" s="12">
        <f t="shared" si="58"/>
        <v>20.854983127080082</v>
      </c>
      <c r="L1888" s="12">
        <f t="shared" si="59"/>
        <v>1.0427491563540041</v>
      </c>
      <c r="M1888">
        <f>IF(B1888="*","*",IF(_xlfn.XLOOKUP(B1888,'RES TECH'!$M:$M,'RES TECH'!$C:$C)="Low Income",IF(G1888&gt;1,IF(G1888&gt;3,0.3,0.24),0.12),IF(_xlfn.XLOOKUP(B1888,'RES TECH'!$M:$M,'RES TECH'!$C:$C)="Lower-middle Income",IF(G1888&gt;1,IF(G1888&gt;3,0.23,0.18),0.09),IF(_xlfn.XLOOKUP(B1888,'RES TECH'!$M:$M,'RES TECH'!$C:$C)="Upper-middle Income",IF(G1888&gt;1,IF(G1888&gt;3,0.15,0.12),0.06),IF(_xlfn.XLOOKUP(B1888,'RES TECH'!$M:$M,'RES TECH'!$C:$C)="High Income",IF(G1888&gt;1,IF(G1888&gt;3,0.08,0.06),0.03))))))</f>
        <v>0.23</v>
      </c>
    </row>
    <row r="1889" spans="2:13" x14ac:dyDescent="0.25">
      <c r="B1889" t="str">
        <f>IF('RES TECH'!N1885=1,'RES TECH'!M1885,"*")</f>
        <v>RESAPALMNewSCRAC4ELC40</v>
      </c>
      <c r="C1889" t="str">
        <f>IF(B1889="*","*",_xlfn.XLOOKUP(B1889,'RES TECH'!M:M,'RES TECH'!K:K))</f>
        <v>RESELC</v>
      </c>
      <c r="D1889" t="str">
        <f>IF(B1889="*","*",_xlfn.XLOOKUP(B1889,'RES TECH'!M:M,'RES TECH'!L:L))</f>
        <v>RESAPALMNewSCEUE</v>
      </c>
      <c r="E1889">
        <f>IF(B1889="*","*",_xlfn.XLOOKUP(B1889,'RES TECH'!M:M,'RES TECH'!O:O))</f>
        <v>2040</v>
      </c>
      <c r="F1889" s="12">
        <f>IF(B1889="*","*",_xlfn.XLOOKUP(B1889,'RES TECH'!M:M,'RES TECH'!Y:Y))</f>
        <v>10</v>
      </c>
      <c r="G1889" s="12">
        <f>IF(B1889="*","*",_xlfn.XLOOKUP(B1889,'RES TECH'!M:M,'RES TECH'!V:V))</f>
        <v>3.9566236811254401</v>
      </c>
      <c r="H1889">
        <f>IF(B1889="*","*",_xlfn.XLOOKUP(B1889,'RES TECH'!M:M,'RES TECH'!AA:AA))</f>
        <v>31.536000000000001</v>
      </c>
      <c r="I1889" s="12">
        <f>IF(B1889="*","*",_xlfn.XLOOKUP(B1889,'RES TECH'!M:M,'RES TECH'!Z:Z))</f>
        <v>7.9838654742081211E-2</v>
      </c>
      <c r="J1889" s="12">
        <f>IF(B1889="*","*",_xlfn.XLOOKUP(B1889,'RES TECH'!M:M,'RES TECH'!S:S))</f>
        <v>417.09966254160162</v>
      </c>
      <c r="K1889" s="12">
        <f t="shared" si="58"/>
        <v>20.854983127080082</v>
      </c>
      <c r="L1889" s="12">
        <f t="shared" si="59"/>
        <v>1.0427491563540041</v>
      </c>
      <c r="M1889">
        <f>IF(B1889="*","*",IF(_xlfn.XLOOKUP(B1889,'RES TECH'!$M:$M,'RES TECH'!$C:$C)="Low Income",IF(G1889&gt;1,IF(G1889&gt;3,0.3,0.24),0.12),IF(_xlfn.XLOOKUP(B1889,'RES TECH'!$M:$M,'RES TECH'!$C:$C)="Lower-middle Income",IF(G1889&gt;1,IF(G1889&gt;3,0.23,0.18),0.09),IF(_xlfn.XLOOKUP(B1889,'RES TECH'!$M:$M,'RES TECH'!$C:$C)="Upper-middle Income",IF(G1889&gt;1,IF(G1889&gt;3,0.15,0.12),0.06),IF(_xlfn.XLOOKUP(B1889,'RES TECH'!$M:$M,'RES TECH'!$C:$C)="High Income",IF(G1889&gt;1,IF(G1889&gt;3,0.08,0.06),0.03))))))</f>
        <v>0.23</v>
      </c>
    </row>
    <row r="1890" spans="2:13" x14ac:dyDescent="0.25">
      <c r="B1890" t="str">
        <f>IF('RES TECH'!N1886=1,'RES TECH'!M1886,"*")</f>
        <v>RESAPALMNewSCCAC1ELC20</v>
      </c>
      <c r="C1890" t="str">
        <f>IF(B1890="*","*",_xlfn.XLOOKUP(B1890,'RES TECH'!M:M,'RES TECH'!K:K))</f>
        <v>RESELC</v>
      </c>
      <c r="D1890" t="str">
        <f>IF(B1890="*","*",_xlfn.XLOOKUP(B1890,'RES TECH'!M:M,'RES TECH'!L:L))</f>
        <v>RESAPALMNewSCEUE</v>
      </c>
      <c r="E1890">
        <f>IF(B1890="*","*",_xlfn.XLOOKUP(B1890,'RES TECH'!M:M,'RES TECH'!O:O))</f>
        <v>2020</v>
      </c>
      <c r="F1890" s="12">
        <f>IF(B1890="*","*",_xlfn.XLOOKUP(B1890,'RES TECH'!M:M,'RES TECH'!Y:Y))</f>
        <v>19</v>
      </c>
      <c r="G1890" s="12">
        <f>IF(B1890="*","*",_xlfn.XLOOKUP(B1890,'RES TECH'!M:M,'RES TECH'!V:V))</f>
        <v>3.8100820633059791</v>
      </c>
      <c r="H1890">
        <f>IF(B1890="*","*",_xlfn.XLOOKUP(B1890,'RES TECH'!M:M,'RES TECH'!AA:AA))</f>
        <v>31.536000000000001</v>
      </c>
      <c r="I1890" s="12">
        <f>IF(B1890="*","*",_xlfn.XLOOKUP(B1890,'RES TECH'!M:M,'RES TECH'!Z:Z))</f>
        <v>7.9838654742081211E-2</v>
      </c>
      <c r="J1890" s="12">
        <f>IF(B1890="*","*",_xlfn.XLOOKUP(B1890,'RES TECH'!M:M,'RES TECH'!S:S))</f>
        <v>2100.2890808832421</v>
      </c>
      <c r="K1890" s="12">
        <f t="shared" si="58"/>
        <v>105.01445404416211</v>
      </c>
      <c r="L1890" s="12">
        <f t="shared" si="59"/>
        <v>5.2507227022081056</v>
      </c>
      <c r="M1890">
        <f>IF(B1890="*","*",IF(_xlfn.XLOOKUP(B1890,'RES TECH'!$M:$M,'RES TECH'!$C:$C)="Low Income",IF(G1890&gt;1,IF(G1890&gt;3,0.3,0.24),0.12),IF(_xlfn.XLOOKUP(B1890,'RES TECH'!$M:$M,'RES TECH'!$C:$C)="Lower-middle Income",IF(G1890&gt;1,IF(G1890&gt;3,0.23,0.18),0.09),IF(_xlfn.XLOOKUP(B1890,'RES TECH'!$M:$M,'RES TECH'!$C:$C)="Upper-middle Income",IF(G1890&gt;1,IF(G1890&gt;3,0.15,0.12),0.06),IF(_xlfn.XLOOKUP(B1890,'RES TECH'!$M:$M,'RES TECH'!$C:$C)="High Income",IF(G1890&gt;1,IF(G1890&gt;3,0.08,0.06),0.03))))))</f>
        <v>0.23</v>
      </c>
    </row>
    <row r="1891" spans="2:13" x14ac:dyDescent="0.25">
      <c r="B1891" t="str">
        <f>IF('RES TECH'!N1887=1,'RES TECH'!M1887,"*")</f>
        <v>RESAPALMNewSCCAC1ELC23</v>
      </c>
      <c r="C1891" t="str">
        <f>IF(B1891="*","*",_xlfn.XLOOKUP(B1891,'RES TECH'!M:M,'RES TECH'!K:K))</f>
        <v>RESELC</v>
      </c>
      <c r="D1891" t="str">
        <f>IF(B1891="*","*",_xlfn.XLOOKUP(B1891,'RES TECH'!M:M,'RES TECH'!L:L))</f>
        <v>RESAPALMNewSCEUE</v>
      </c>
      <c r="E1891">
        <f>IF(B1891="*","*",_xlfn.XLOOKUP(B1891,'RES TECH'!M:M,'RES TECH'!O:O))</f>
        <v>2023</v>
      </c>
      <c r="F1891" s="12">
        <f>IF(B1891="*","*",_xlfn.XLOOKUP(B1891,'RES TECH'!M:M,'RES TECH'!Y:Y))</f>
        <v>19</v>
      </c>
      <c r="G1891" s="12">
        <f>IF(B1891="*","*",_xlfn.XLOOKUP(B1891,'RES TECH'!M:M,'RES TECH'!V:V))</f>
        <v>3.8100820633059791</v>
      </c>
      <c r="H1891">
        <f>IF(B1891="*","*",_xlfn.XLOOKUP(B1891,'RES TECH'!M:M,'RES TECH'!AA:AA))</f>
        <v>31.536000000000001</v>
      </c>
      <c r="I1891" s="12">
        <f>IF(B1891="*","*",_xlfn.XLOOKUP(B1891,'RES TECH'!M:M,'RES TECH'!Z:Z))</f>
        <v>7.9838654742081211E-2</v>
      </c>
      <c r="J1891" s="12">
        <f>IF(B1891="*","*",_xlfn.XLOOKUP(B1891,'RES TECH'!M:M,'RES TECH'!S:S))</f>
        <v>2100.2890808832421</v>
      </c>
      <c r="K1891" s="12">
        <f t="shared" si="58"/>
        <v>105.01445404416211</v>
      </c>
      <c r="L1891" s="12">
        <f t="shared" si="59"/>
        <v>5.2507227022081056</v>
      </c>
      <c r="M1891">
        <f>IF(B1891="*","*",IF(_xlfn.XLOOKUP(B1891,'RES TECH'!$M:$M,'RES TECH'!$C:$C)="Low Income",IF(G1891&gt;1,IF(G1891&gt;3,0.3,0.24),0.12),IF(_xlfn.XLOOKUP(B1891,'RES TECH'!$M:$M,'RES TECH'!$C:$C)="Lower-middle Income",IF(G1891&gt;1,IF(G1891&gt;3,0.23,0.18),0.09),IF(_xlfn.XLOOKUP(B1891,'RES TECH'!$M:$M,'RES TECH'!$C:$C)="Upper-middle Income",IF(G1891&gt;1,IF(G1891&gt;3,0.15,0.12),0.06),IF(_xlfn.XLOOKUP(B1891,'RES TECH'!$M:$M,'RES TECH'!$C:$C)="High Income",IF(G1891&gt;1,IF(G1891&gt;3,0.08,0.06),0.03))))))</f>
        <v>0.23</v>
      </c>
    </row>
    <row r="1892" spans="2:13" x14ac:dyDescent="0.25">
      <c r="B1892" t="str">
        <f>IF('RES TECH'!N1888=1,'RES TECH'!M1888,"*")</f>
        <v>RESAPALMNewSCCAC2ELC20</v>
      </c>
      <c r="C1892" t="str">
        <f>IF(B1892="*","*",_xlfn.XLOOKUP(B1892,'RES TECH'!M:M,'RES TECH'!K:K))</f>
        <v>RESELC</v>
      </c>
      <c r="D1892" t="str">
        <f>IF(B1892="*","*",_xlfn.XLOOKUP(B1892,'RES TECH'!M:M,'RES TECH'!L:L))</f>
        <v>RESAPALMNewSCEUE</v>
      </c>
      <c r="E1892">
        <f>IF(B1892="*","*",_xlfn.XLOOKUP(B1892,'RES TECH'!M:M,'RES TECH'!O:O))</f>
        <v>2020</v>
      </c>
      <c r="F1892" s="12">
        <f>IF(B1892="*","*",_xlfn.XLOOKUP(B1892,'RES TECH'!M:M,'RES TECH'!Y:Y))</f>
        <v>19</v>
      </c>
      <c r="G1892" s="12">
        <f>IF(B1892="*","*",_xlfn.XLOOKUP(B1892,'RES TECH'!M:M,'RES TECH'!V:V))</f>
        <v>4.0738569753810081</v>
      </c>
      <c r="H1892">
        <f>IF(B1892="*","*",_xlfn.XLOOKUP(B1892,'RES TECH'!M:M,'RES TECH'!AA:AA))</f>
        <v>31.536000000000001</v>
      </c>
      <c r="I1892" s="12">
        <f>IF(B1892="*","*",_xlfn.XLOOKUP(B1892,'RES TECH'!M:M,'RES TECH'!Z:Z))</f>
        <v>7.9838654742081211E-2</v>
      </c>
      <c r="J1892" s="12">
        <f>IF(B1892="*","*",_xlfn.XLOOKUP(B1892,'RES TECH'!M:M,'RES TECH'!S:S))</f>
        <v>2159.4521535841782</v>
      </c>
      <c r="K1892" s="12">
        <f t="shared" si="58"/>
        <v>107.97260767920892</v>
      </c>
      <c r="L1892" s="12">
        <f t="shared" si="59"/>
        <v>5.3986303839604464</v>
      </c>
      <c r="M1892">
        <f>IF(B1892="*","*",IF(_xlfn.XLOOKUP(B1892,'RES TECH'!$M:$M,'RES TECH'!$C:$C)="Low Income",IF(G1892&gt;1,IF(G1892&gt;3,0.3,0.24),0.12),IF(_xlfn.XLOOKUP(B1892,'RES TECH'!$M:$M,'RES TECH'!$C:$C)="Lower-middle Income",IF(G1892&gt;1,IF(G1892&gt;3,0.23,0.18),0.09),IF(_xlfn.XLOOKUP(B1892,'RES TECH'!$M:$M,'RES TECH'!$C:$C)="Upper-middle Income",IF(G1892&gt;1,IF(G1892&gt;3,0.15,0.12),0.06),IF(_xlfn.XLOOKUP(B1892,'RES TECH'!$M:$M,'RES TECH'!$C:$C)="High Income",IF(G1892&gt;1,IF(G1892&gt;3,0.08,0.06),0.03))))))</f>
        <v>0.23</v>
      </c>
    </row>
    <row r="1893" spans="2:13" x14ac:dyDescent="0.25">
      <c r="B1893" t="str">
        <f>IF('RES TECH'!N1889=1,'RES TECH'!M1889,"*")</f>
        <v>RESAPALMNewSCCAC2ELC23</v>
      </c>
      <c r="C1893" t="str">
        <f>IF(B1893="*","*",_xlfn.XLOOKUP(B1893,'RES TECH'!M:M,'RES TECH'!K:K))</f>
        <v>RESELC</v>
      </c>
      <c r="D1893" t="str">
        <f>IF(B1893="*","*",_xlfn.XLOOKUP(B1893,'RES TECH'!M:M,'RES TECH'!L:L))</f>
        <v>RESAPALMNewSCEUE</v>
      </c>
      <c r="E1893">
        <f>IF(B1893="*","*",_xlfn.XLOOKUP(B1893,'RES TECH'!M:M,'RES TECH'!O:O))</f>
        <v>2023</v>
      </c>
      <c r="F1893" s="12">
        <f>IF(B1893="*","*",_xlfn.XLOOKUP(B1893,'RES TECH'!M:M,'RES TECH'!Y:Y))</f>
        <v>19</v>
      </c>
      <c r="G1893" s="12">
        <f>IF(B1893="*","*",_xlfn.XLOOKUP(B1893,'RES TECH'!M:M,'RES TECH'!V:V))</f>
        <v>4.2203985932004704</v>
      </c>
      <c r="H1893">
        <f>IF(B1893="*","*",_xlfn.XLOOKUP(B1893,'RES TECH'!M:M,'RES TECH'!AA:AA))</f>
        <v>31.536000000000001</v>
      </c>
      <c r="I1893" s="12">
        <f>IF(B1893="*","*",_xlfn.XLOOKUP(B1893,'RES TECH'!M:M,'RES TECH'!Z:Z))</f>
        <v>7.9838654742081211E-2</v>
      </c>
      <c r="J1893" s="12">
        <f>IF(B1893="*","*",_xlfn.XLOOKUP(B1893,'RES TECH'!M:M,'RES TECH'!S:S))</f>
        <v>2189.0336899346462</v>
      </c>
      <c r="K1893" s="12">
        <f t="shared" si="58"/>
        <v>109.45168449673231</v>
      </c>
      <c r="L1893" s="12">
        <f t="shared" si="59"/>
        <v>5.4725842248366163</v>
      </c>
      <c r="M1893">
        <f>IF(B1893="*","*",IF(_xlfn.XLOOKUP(B1893,'RES TECH'!$M:$M,'RES TECH'!$C:$C)="Low Income",IF(G1893&gt;1,IF(G1893&gt;3,0.3,0.24),0.12),IF(_xlfn.XLOOKUP(B1893,'RES TECH'!$M:$M,'RES TECH'!$C:$C)="Lower-middle Income",IF(G1893&gt;1,IF(G1893&gt;3,0.23,0.18),0.09),IF(_xlfn.XLOOKUP(B1893,'RES TECH'!$M:$M,'RES TECH'!$C:$C)="Upper-middle Income",IF(G1893&gt;1,IF(G1893&gt;3,0.15,0.12),0.06),IF(_xlfn.XLOOKUP(B1893,'RES TECH'!$M:$M,'RES TECH'!$C:$C)="High Income",IF(G1893&gt;1,IF(G1893&gt;3,0.08,0.06),0.03))))))</f>
        <v>0.23</v>
      </c>
    </row>
    <row r="1894" spans="2:13" x14ac:dyDescent="0.25">
      <c r="B1894" t="str">
        <f>IF('RES TECH'!N1890=1,'RES TECH'!M1890,"*")</f>
        <v>RESAPALMNewSCCAC3ELC20</v>
      </c>
      <c r="C1894" t="str">
        <f>IF(B1894="*","*",_xlfn.XLOOKUP(B1894,'RES TECH'!M:M,'RES TECH'!K:K))</f>
        <v>RESELC</v>
      </c>
      <c r="D1894" t="str">
        <f>IF(B1894="*","*",_xlfn.XLOOKUP(B1894,'RES TECH'!M:M,'RES TECH'!L:L))</f>
        <v>RESAPALMNewSCEUE</v>
      </c>
      <c r="E1894">
        <f>IF(B1894="*","*",_xlfn.XLOOKUP(B1894,'RES TECH'!M:M,'RES TECH'!O:O))</f>
        <v>2020</v>
      </c>
      <c r="F1894" s="12">
        <f>IF(B1894="*","*",_xlfn.XLOOKUP(B1894,'RES TECH'!M:M,'RES TECH'!Y:Y))</f>
        <v>19</v>
      </c>
      <c r="G1894" s="12">
        <f>IF(B1894="*","*",_xlfn.XLOOKUP(B1894,'RES TECH'!M:M,'RES TECH'!V:V))</f>
        <v>4.3962485345838216</v>
      </c>
      <c r="H1894">
        <f>IF(B1894="*","*",_xlfn.XLOOKUP(B1894,'RES TECH'!M:M,'RES TECH'!AA:AA))</f>
        <v>31.536000000000001</v>
      </c>
      <c r="I1894" s="12">
        <f>IF(B1894="*","*",_xlfn.XLOOKUP(B1894,'RES TECH'!M:M,'RES TECH'!Z:Z))</f>
        <v>7.9838654742081211E-2</v>
      </c>
      <c r="J1894" s="12">
        <f>IF(B1894="*","*",_xlfn.XLOOKUP(B1894,'RES TECH'!M:M,'RES TECH'!S:S))</f>
        <v>2366.5229080374561</v>
      </c>
      <c r="K1894" s="12">
        <f t="shared" si="58"/>
        <v>118.32614540187281</v>
      </c>
      <c r="L1894" s="12">
        <f t="shared" si="59"/>
        <v>5.9163072700936405</v>
      </c>
      <c r="M1894">
        <f>IF(B1894="*","*",IF(_xlfn.XLOOKUP(B1894,'RES TECH'!$M:$M,'RES TECH'!$C:$C)="Low Income",IF(G1894&gt;1,IF(G1894&gt;3,0.3,0.24),0.12),IF(_xlfn.XLOOKUP(B1894,'RES TECH'!$M:$M,'RES TECH'!$C:$C)="Lower-middle Income",IF(G1894&gt;1,IF(G1894&gt;3,0.23,0.18),0.09),IF(_xlfn.XLOOKUP(B1894,'RES TECH'!$M:$M,'RES TECH'!$C:$C)="Upper-middle Income",IF(G1894&gt;1,IF(G1894&gt;3,0.15,0.12),0.06),IF(_xlfn.XLOOKUP(B1894,'RES TECH'!$M:$M,'RES TECH'!$C:$C)="High Income",IF(G1894&gt;1,IF(G1894&gt;3,0.08,0.06),0.03))))))</f>
        <v>0.23</v>
      </c>
    </row>
    <row r="1895" spans="2:13" x14ac:dyDescent="0.25">
      <c r="B1895" t="str">
        <f>IF('RES TECH'!N1891=1,'RES TECH'!M1891,"*")</f>
        <v>RESAPALMNewSCCAC3ELC23</v>
      </c>
      <c r="C1895" t="str">
        <f>IF(B1895="*","*",_xlfn.XLOOKUP(B1895,'RES TECH'!M:M,'RES TECH'!K:K))</f>
        <v>RESELC</v>
      </c>
      <c r="D1895" t="str">
        <f>IF(B1895="*","*",_xlfn.XLOOKUP(B1895,'RES TECH'!M:M,'RES TECH'!L:L))</f>
        <v>RESAPALMNewSCEUE</v>
      </c>
      <c r="E1895">
        <f>IF(B1895="*","*",_xlfn.XLOOKUP(B1895,'RES TECH'!M:M,'RES TECH'!O:O))</f>
        <v>2023</v>
      </c>
      <c r="F1895" s="12">
        <f>IF(B1895="*","*",_xlfn.XLOOKUP(B1895,'RES TECH'!M:M,'RES TECH'!Y:Y))</f>
        <v>19</v>
      </c>
      <c r="G1895" s="12">
        <f>IF(B1895="*","*",_xlfn.XLOOKUP(B1895,'RES TECH'!M:M,'RES TECH'!V:V))</f>
        <v>4.6893317702227444</v>
      </c>
      <c r="H1895">
        <f>IF(B1895="*","*",_xlfn.XLOOKUP(B1895,'RES TECH'!M:M,'RES TECH'!AA:AA))</f>
        <v>31.536000000000001</v>
      </c>
      <c r="I1895" s="12">
        <f>IF(B1895="*","*",_xlfn.XLOOKUP(B1895,'RES TECH'!M:M,'RES TECH'!Z:Z))</f>
        <v>7.9838654742081211E-2</v>
      </c>
      <c r="J1895" s="12">
        <f>IF(B1895="*","*",_xlfn.XLOOKUP(B1895,'RES TECH'!M:M,'RES TECH'!S:S))</f>
        <v>2524.29110190662</v>
      </c>
      <c r="K1895" s="12">
        <f t="shared" si="58"/>
        <v>126.21455509533101</v>
      </c>
      <c r="L1895" s="12">
        <f t="shared" si="59"/>
        <v>6.3107277547665506</v>
      </c>
      <c r="M1895">
        <f>IF(B1895="*","*",IF(_xlfn.XLOOKUP(B1895,'RES TECH'!$M:$M,'RES TECH'!$C:$C)="Low Income",IF(G1895&gt;1,IF(G1895&gt;3,0.3,0.24),0.12),IF(_xlfn.XLOOKUP(B1895,'RES TECH'!$M:$M,'RES TECH'!$C:$C)="Lower-middle Income",IF(G1895&gt;1,IF(G1895&gt;3,0.23,0.18),0.09),IF(_xlfn.XLOOKUP(B1895,'RES TECH'!$M:$M,'RES TECH'!$C:$C)="Upper-middle Income",IF(G1895&gt;1,IF(G1895&gt;3,0.15,0.12),0.06),IF(_xlfn.XLOOKUP(B1895,'RES TECH'!$M:$M,'RES TECH'!$C:$C)="High Income",IF(G1895&gt;1,IF(G1895&gt;3,0.08,0.06),0.03))))))</f>
        <v>0.23</v>
      </c>
    </row>
    <row r="1896" spans="2:13" x14ac:dyDescent="0.25">
      <c r="B1896" t="str">
        <f>IF('RES TECH'!N1892=1,'RES TECH'!M1892,"*")</f>
        <v>RESAPALMNewSCCAC4ELC20</v>
      </c>
      <c r="C1896" t="str">
        <f>IF(B1896="*","*",_xlfn.XLOOKUP(B1896,'RES TECH'!M:M,'RES TECH'!K:K))</f>
        <v>RESELC</v>
      </c>
      <c r="D1896" t="str">
        <f>IF(B1896="*","*",_xlfn.XLOOKUP(B1896,'RES TECH'!M:M,'RES TECH'!L:L))</f>
        <v>RESAPALMNewSCEUE</v>
      </c>
      <c r="E1896">
        <f>IF(B1896="*","*",_xlfn.XLOOKUP(B1896,'RES TECH'!M:M,'RES TECH'!O:O))</f>
        <v>2020</v>
      </c>
      <c r="F1896" s="12">
        <f>IF(B1896="*","*",_xlfn.XLOOKUP(B1896,'RES TECH'!M:M,'RES TECH'!Y:Y))</f>
        <v>19</v>
      </c>
      <c r="G1896" s="12">
        <f>IF(B1896="*","*",_xlfn.XLOOKUP(B1896,'RES TECH'!M:M,'RES TECH'!V:V))</f>
        <v>4.835873388042204</v>
      </c>
      <c r="H1896">
        <f>IF(B1896="*","*",_xlfn.XLOOKUP(B1896,'RES TECH'!M:M,'RES TECH'!AA:AA))</f>
        <v>31.536000000000001</v>
      </c>
      <c r="I1896" s="12">
        <f>IF(B1896="*","*",_xlfn.XLOOKUP(B1896,'RES TECH'!M:M,'RES TECH'!Z:Z))</f>
        <v>7.9838654742081211E-2</v>
      </c>
      <c r="J1896" s="12">
        <f>IF(B1896="*","*",_xlfn.XLOOKUP(B1896,'RES TECH'!M:M,'RES TECH'!S:S))</f>
        <v>2751.0828805935421</v>
      </c>
      <c r="K1896" s="12">
        <f t="shared" si="58"/>
        <v>137.5541440296771</v>
      </c>
      <c r="L1896" s="12">
        <f t="shared" si="59"/>
        <v>6.8777072014838554</v>
      </c>
      <c r="M1896">
        <f>IF(B1896="*","*",IF(_xlfn.XLOOKUP(B1896,'RES TECH'!$M:$M,'RES TECH'!$C:$C)="Low Income",IF(G1896&gt;1,IF(G1896&gt;3,0.3,0.24),0.12),IF(_xlfn.XLOOKUP(B1896,'RES TECH'!$M:$M,'RES TECH'!$C:$C)="Lower-middle Income",IF(G1896&gt;1,IF(G1896&gt;3,0.23,0.18),0.09),IF(_xlfn.XLOOKUP(B1896,'RES TECH'!$M:$M,'RES TECH'!$C:$C)="Upper-middle Income",IF(G1896&gt;1,IF(G1896&gt;3,0.15,0.12),0.06),IF(_xlfn.XLOOKUP(B1896,'RES TECH'!$M:$M,'RES TECH'!$C:$C)="High Income",IF(G1896&gt;1,IF(G1896&gt;3,0.08,0.06),0.03))))))</f>
        <v>0.23</v>
      </c>
    </row>
    <row r="1897" spans="2:13" x14ac:dyDescent="0.25">
      <c r="B1897" t="str">
        <f>IF('RES TECH'!N1893=1,'RES TECH'!M1893,"*")</f>
        <v>RESAPALMNewSCCAC4ELC22</v>
      </c>
      <c r="C1897" t="str">
        <f>IF(B1897="*","*",_xlfn.XLOOKUP(B1897,'RES TECH'!M:M,'RES TECH'!K:K))</f>
        <v>RESELC</v>
      </c>
      <c r="D1897" t="str">
        <f>IF(B1897="*","*",_xlfn.XLOOKUP(B1897,'RES TECH'!M:M,'RES TECH'!L:L))</f>
        <v>RESAPALMNewSCEUE</v>
      </c>
      <c r="E1897">
        <f>IF(B1897="*","*",_xlfn.XLOOKUP(B1897,'RES TECH'!M:M,'RES TECH'!O:O))</f>
        <v>2022</v>
      </c>
      <c r="F1897" s="12">
        <f>IF(B1897="*","*",_xlfn.XLOOKUP(B1897,'RES TECH'!M:M,'RES TECH'!Y:Y))</f>
        <v>19</v>
      </c>
      <c r="G1897" s="12">
        <f>IF(B1897="*","*",_xlfn.XLOOKUP(B1897,'RES TECH'!M:M,'RES TECH'!V:V))</f>
        <v>4.835873388042204</v>
      </c>
      <c r="H1897">
        <f>IF(B1897="*","*",_xlfn.XLOOKUP(B1897,'RES TECH'!M:M,'RES TECH'!AA:AA))</f>
        <v>31.536000000000001</v>
      </c>
      <c r="I1897" s="12">
        <f>IF(B1897="*","*",_xlfn.XLOOKUP(B1897,'RES TECH'!M:M,'RES TECH'!Z:Z))</f>
        <v>7.9838654742081211E-2</v>
      </c>
      <c r="J1897" s="12">
        <f>IF(B1897="*","*",_xlfn.XLOOKUP(B1897,'RES TECH'!M:M,'RES TECH'!S:S))</f>
        <v>2751.0828805935421</v>
      </c>
      <c r="K1897" s="12">
        <f t="shared" si="58"/>
        <v>137.5541440296771</v>
      </c>
      <c r="L1897" s="12">
        <f t="shared" si="59"/>
        <v>6.8777072014838554</v>
      </c>
      <c r="M1897">
        <f>IF(B1897="*","*",IF(_xlfn.XLOOKUP(B1897,'RES TECH'!$M:$M,'RES TECH'!$C:$C)="Low Income",IF(G1897&gt;1,IF(G1897&gt;3,0.3,0.24),0.12),IF(_xlfn.XLOOKUP(B1897,'RES TECH'!$M:$M,'RES TECH'!$C:$C)="Lower-middle Income",IF(G1897&gt;1,IF(G1897&gt;3,0.23,0.18),0.09),IF(_xlfn.XLOOKUP(B1897,'RES TECH'!$M:$M,'RES TECH'!$C:$C)="Upper-middle Income",IF(G1897&gt;1,IF(G1897&gt;3,0.15,0.12),0.06),IF(_xlfn.XLOOKUP(B1897,'RES TECH'!$M:$M,'RES TECH'!$C:$C)="High Income",IF(G1897&gt;1,IF(G1897&gt;3,0.08,0.06),0.03))))))</f>
        <v>0.23</v>
      </c>
    </row>
    <row r="1898" spans="2:13" x14ac:dyDescent="0.25">
      <c r="B1898" t="str">
        <f>IF('RES TECH'!N1894=1,'RES TECH'!M1894,"*")</f>
        <v>RESAPALMNewRETF1ELC20</v>
      </c>
      <c r="C1898" t="str">
        <f>IF(B1898="*","*",_xlfn.XLOOKUP(B1898,'RES TECH'!M:M,'RES TECH'!K:K))</f>
        <v>RESELC</v>
      </c>
      <c r="D1898" t="str">
        <f>IF(B1898="*","*",_xlfn.XLOOKUP(B1898,'RES TECH'!M:M,'RES TECH'!L:L))</f>
        <v>RESAPALMNewREEUE</v>
      </c>
      <c r="E1898">
        <f>IF(B1898="*","*",_xlfn.XLOOKUP(B1898,'RES TECH'!M:M,'RES TECH'!O:O))</f>
        <v>2020</v>
      </c>
      <c r="F1898" s="12">
        <f>IF(B1898="*","*",_xlfn.XLOOKUP(B1898,'RES TECH'!M:M,'RES TECH'!Y:Y))</f>
        <v>17</v>
      </c>
      <c r="G1898" s="12">
        <f>IF(B1898="*","*",_xlfn.XLOOKUP(B1898,'RES TECH'!M:M,'RES TECH'!V:V))</f>
        <v>1.1306815642458099</v>
      </c>
      <c r="H1898">
        <f>IF(B1898="*","*",_xlfn.XLOOKUP(B1898,'RES TECH'!M:M,'RES TECH'!AA:AA))</f>
        <v>1</v>
      </c>
      <c r="I1898" s="12">
        <f>IF(B1898="*","*",_xlfn.XLOOKUP(B1898,'RES TECH'!M:M,'RES TECH'!Z:Z))</f>
        <v>0.65</v>
      </c>
      <c r="J1898" s="12">
        <f>IF(B1898="*","*",_xlfn.XLOOKUP(B1898,'RES TECH'!M:M,'RES TECH'!S:S))</f>
        <v>450.91995713057293</v>
      </c>
      <c r="K1898" s="12">
        <f t="shared" si="58"/>
        <v>22.545997856528647</v>
      </c>
      <c r="L1898" s="12">
        <f t="shared" si="59"/>
        <v>1.1272998928264324</v>
      </c>
      <c r="M1898">
        <f>IF(B1898="*","*",IF(_xlfn.XLOOKUP(B1898,'RES TECH'!$M:$M,'RES TECH'!$C:$C)="Low Income",IF(G1898&gt;1,IF(G1898&gt;3,0.3,0.24),0.12),IF(_xlfn.XLOOKUP(B1898,'RES TECH'!$M:$M,'RES TECH'!$C:$C)="Lower-middle Income",IF(G1898&gt;1,IF(G1898&gt;3,0.23,0.18),0.09),IF(_xlfn.XLOOKUP(B1898,'RES TECH'!$M:$M,'RES TECH'!$C:$C)="Upper-middle Income",IF(G1898&gt;1,IF(G1898&gt;3,0.15,0.12),0.06),IF(_xlfn.XLOOKUP(B1898,'RES TECH'!$M:$M,'RES TECH'!$C:$C)="High Income",IF(G1898&gt;1,IF(G1898&gt;3,0.08,0.06),0.03))))))</f>
        <v>0.18</v>
      </c>
    </row>
    <row r="1899" spans="2:13" x14ac:dyDescent="0.25">
      <c r="B1899" t="str">
        <f>IF('RES TECH'!N1895=1,'RES TECH'!M1895,"*")</f>
        <v>RESAPALMNewRETF2ELC20</v>
      </c>
      <c r="C1899" t="str">
        <f>IF(B1899="*","*",_xlfn.XLOOKUP(B1899,'RES TECH'!M:M,'RES TECH'!K:K))</f>
        <v>RESELC</v>
      </c>
      <c r="D1899" t="str">
        <f>IF(B1899="*","*",_xlfn.XLOOKUP(B1899,'RES TECH'!M:M,'RES TECH'!L:L))</f>
        <v>RESAPALMNewREEUE</v>
      </c>
      <c r="E1899">
        <f>IF(B1899="*","*",_xlfn.XLOOKUP(B1899,'RES TECH'!M:M,'RES TECH'!O:O))</f>
        <v>2020</v>
      </c>
      <c r="F1899" s="12">
        <f>IF(B1899="*","*",_xlfn.XLOOKUP(B1899,'RES TECH'!M:M,'RES TECH'!Y:Y))</f>
        <v>17</v>
      </c>
      <c r="G1899" s="12">
        <f>IF(B1899="*","*",_xlfn.XLOOKUP(B1899,'RES TECH'!M:M,'RES TECH'!V:V))</f>
        <v>1.08659217877095</v>
      </c>
      <c r="H1899">
        <f>IF(B1899="*","*",_xlfn.XLOOKUP(B1899,'RES TECH'!M:M,'RES TECH'!AA:AA))</f>
        <v>1</v>
      </c>
      <c r="I1899" s="12">
        <f>IF(B1899="*","*",_xlfn.XLOOKUP(B1899,'RES TECH'!M:M,'RES TECH'!Z:Z))</f>
        <v>0.65</v>
      </c>
      <c r="J1899" s="12">
        <f>IF(B1899="*","*",_xlfn.XLOOKUP(B1899,'RES TECH'!M:M,'RES TECH'!S:S))</f>
        <v>483.1285254970424</v>
      </c>
      <c r="K1899" s="12">
        <f t="shared" si="58"/>
        <v>24.156426274852123</v>
      </c>
      <c r="L1899" s="12">
        <f t="shared" si="59"/>
        <v>1.2078213137426062</v>
      </c>
      <c r="M1899">
        <f>IF(B1899="*","*",IF(_xlfn.XLOOKUP(B1899,'RES TECH'!$M:$M,'RES TECH'!$C:$C)="Low Income",IF(G1899&gt;1,IF(G1899&gt;3,0.3,0.24),0.12),IF(_xlfn.XLOOKUP(B1899,'RES TECH'!$M:$M,'RES TECH'!$C:$C)="Lower-middle Income",IF(G1899&gt;1,IF(G1899&gt;3,0.23,0.18),0.09),IF(_xlfn.XLOOKUP(B1899,'RES TECH'!$M:$M,'RES TECH'!$C:$C)="Upper-middle Income",IF(G1899&gt;1,IF(G1899&gt;3,0.15,0.12),0.06),IF(_xlfn.XLOOKUP(B1899,'RES TECH'!$M:$M,'RES TECH'!$C:$C)="High Income",IF(G1899&gt;1,IF(G1899&gt;3,0.08,0.06),0.03))))))</f>
        <v>0.18</v>
      </c>
    </row>
    <row r="1900" spans="2:13" x14ac:dyDescent="0.25">
      <c r="B1900" t="str">
        <f>IF('RES TECH'!N1896=1,'RES TECH'!M1896,"*")</f>
        <v>RESAPALMNewRETF3ELC20</v>
      </c>
      <c r="C1900" t="str">
        <f>IF(B1900="*","*",_xlfn.XLOOKUP(B1900,'RES TECH'!M:M,'RES TECH'!K:K))</f>
        <v>RESELC</v>
      </c>
      <c r="D1900" t="str">
        <f>IF(B1900="*","*",_xlfn.XLOOKUP(B1900,'RES TECH'!M:M,'RES TECH'!L:L))</f>
        <v>RESAPALMNewREEUE</v>
      </c>
      <c r="E1900">
        <f>IF(B1900="*","*",_xlfn.XLOOKUP(B1900,'RES TECH'!M:M,'RES TECH'!O:O))</f>
        <v>2020</v>
      </c>
      <c r="F1900" s="12">
        <f>IF(B1900="*","*",_xlfn.XLOOKUP(B1900,'RES TECH'!M:M,'RES TECH'!Y:Y))</f>
        <v>17</v>
      </c>
      <c r="G1900" s="12">
        <f>IF(B1900="*","*",_xlfn.XLOOKUP(B1900,'RES TECH'!M:M,'RES TECH'!V:V))</f>
        <v>1.0176134078212291</v>
      </c>
      <c r="H1900">
        <f>IF(B1900="*","*",_xlfn.XLOOKUP(B1900,'RES TECH'!M:M,'RES TECH'!AA:AA))</f>
        <v>1</v>
      </c>
      <c r="I1900" s="12">
        <f>IF(B1900="*","*",_xlfn.XLOOKUP(B1900,'RES TECH'!M:M,'RES TECH'!Z:Z))</f>
        <v>0.65</v>
      </c>
      <c r="J1900" s="12">
        <f>IF(B1900="*","*",_xlfn.XLOOKUP(B1900,'RES TECH'!M:M,'RES TECH'!S:S))</f>
        <v>547.54566222998142</v>
      </c>
      <c r="K1900" s="12">
        <f t="shared" si="58"/>
        <v>27.377283111499072</v>
      </c>
      <c r="L1900" s="12">
        <f t="shared" si="59"/>
        <v>1.3688641555749537</v>
      </c>
      <c r="M1900">
        <f>IF(B1900="*","*",IF(_xlfn.XLOOKUP(B1900,'RES TECH'!$M:$M,'RES TECH'!$C:$C)="Low Income",IF(G1900&gt;1,IF(G1900&gt;3,0.3,0.24),0.12),IF(_xlfn.XLOOKUP(B1900,'RES TECH'!$M:$M,'RES TECH'!$C:$C)="Lower-middle Income",IF(G1900&gt;1,IF(G1900&gt;3,0.23,0.18),0.09),IF(_xlfn.XLOOKUP(B1900,'RES TECH'!$M:$M,'RES TECH'!$C:$C)="Upper-middle Income",IF(G1900&gt;1,IF(G1900&gt;3,0.15,0.12),0.06),IF(_xlfn.XLOOKUP(B1900,'RES TECH'!$M:$M,'RES TECH'!$C:$C)="High Income",IF(G1900&gt;1,IF(G1900&gt;3,0.08,0.06),0.03))))))</f>
        <v>0.18</v>
      </c>
    </row>
    <row r="1901" spans="2:13" x14ac:dyDescent="0.25">
      <c r="B1901" t="str">
        <f>IF('RES TECH'!N1897=1,'RES TECH'!M1897,"*")</f>
        <v>RESAPALMNewRETF4ELC20</v>
      </c>
      <c r="C1901" t="str">
        <f>IF(B1901="*","*",_xlfn.XLOOKUP(B1901,'RES TECH'!M:M,'RES TECH'!K:K))</f>
        <v>RESELC</v>
      </c>
      <c r="D1901" t="str">
        <f>IF(B1901="*","*",_xlfn.XLOOKUP(B1901,'RES TECH'!M:M,'RES TECH'!L:L))</f>
        <v>RESAPALMNewREEUE</v>
      </c>
      <c r="E1901">
        <f>IF(B1901="*","*",_xlfn.XLOOKUP(B1901,'RES TECH'!M:M,'RES TECH'!O:O))</f>
        <v>2020</v>
      </c>
      <c r="F1901" s="12">
        <f>IF(B1901="*","*",_xlfn.XLOOKUP(B1901,'RES TECH'!M:M,'RES TECH'!Y:Y))</f>
        <v>17</v>
      </c>
      <c r="G1901" s="12">
        <f>IF(B1901="*","*",_xlfn.XLOOKUP(B1901,'RES TECH'!M:M,'RES TECH'!V:V))</f>
        <v>1</v>
      </c>
      <c r="H1901">
        <f>IF(B1901="*","*",_xlfn.XLOOKUP(B1901,'RES TECH'!M:M,'RES TECH'!AA:AA))</f>
        <v>1</v>
      </c>
      <c r="I1901" s="12">
        <f>IF(B1901="*","*",_xlfn.XLOOKUP(B1901,'RES TECH'!M:M,'RES TECH'!Z:Z))</f>
        <v>0.65</v>
      </c>
      <c r="J1901" s="12">
        <f>IF(B1901="*","*",_xlfn.XLOOKUP(B1901,'RES TECH'!M:M,'RES TECH'!S:S))</f>
        <v>566.87080324986312</v>
      </c>
      <c r="K1901" s="12">
        <f t="shared" si="58"/>
        <v>28.343540162493156</v>
      </c>
      <c r="L1901" s="12">
        <f t="shared" si="59"/>
        <v>1.417177008124658</v>
      </c>
      <c r="M1901">
        <f>IF(B1901="*","*",IF(_xlfn.XLOOKUP(B1901,'RES TECH'!$M:$M,'RES TECH'!$C:$C)="Low Income",IF(G1901&gt;1,IF(G1901&gt;3,0.3,0.24),0.12),IF(_xlfn.XLOOKUP(B1901,'RES TECH'!$M:$M,'RES TECH'!$C:$C)="Lower-middle Income",IF(G1901&gt;1,IF(G1901&gt;3,0.23,0.18),0.09),IF(_xlfn.XLOOKUP(B1901,'RES TECH'!$M:$M,'RES TECH'!$C:$C)="Upper-middle Income",IF(G1901&gt;1,IF(G1901&gt;3,0.15,0.12),0.06),IF(_xlfn.XLOOKUP(B1901,'RES TECH'!$M:$M,'RES TECH'!$C:$C)="High Income",IF(G1901&gt;1,IF(G1901&gt;3,0.08,0.06),0.03))))))</f>
        <v>0.09</v>
      </c>
    </row>
    <row r="1902" spans="2:13" x14ac:dyDescent="0.25">
      <c r="B1902" t="str">
        <f>IF('RES TECH'!N1898=1,'RES TECH'!M1898,"*")</f>
        <v>RESAPALMNewRESF1ELC20</v>
      </c>
      <c r="C1902" t="str">
        <f>IF(B1902="*","*",_xlfn.XLOOKUP(B1902,'RES TECH'!M:M,'RES TECH'!K:K))</f>
        <v>RESELC</v>
      </c>
      <c r="D1902" t="str">
        <f>IF(B1902="*","*",_xlfn.XLOOKUP(B1902,'RES TECH'!M:M,'RES TECH'!L:L))</f>
        <v>RESAPALMNewREEUE</v>
      </c>
      <c r="E1902">
        <f>IF(B1902="*","*",_xlfn.XLOOKUP(B1902,'RES TECH'!M:M,'RES TECH'!O:O))</f>
        <v>2020</v>
      </c>
      <c r="F1902" s="12">
        <f>IF(B1902="*","*",_xlfn.XLOOKUP(B1902,'RES TECH'!M:M,'RES TECH'!Y:Y))</f>
        <v>17</v>
      </c>
      <c r="G1902" s="12">
        <f>IF(B1902="*","*",_xlfn.XLOOKUP(B1902,'RES TECH'!M:M,'RES TECH'!V:V))</f>
        <v>1.9699050279329611</v>
      </c>
      <c r="H1902">
        <f>IF(B1902="*","*",_xlfn.XLOOKUP(B1902,'RES TECH'!M:M,'RES TECH'!AA:AA))</f>
        <v>1</v>
      </c>
      <c r="I1902" s="12">
        <f>IF(B1902="*","*",_xlfn.XLOOKUP(B1902,'RES TECH'!M:M,'RES TECH'!Z:Z))</f>
        <v>0.65</v>
      </c>
      <c r="J1902" s="12">
        <f>IF(B1902="*","*",_xlfn.XLOOKUP(B1902,'RES TECH'!M:M,'RES TECH'!S:S))</f>
        <v>843.86449120150075</v>
      </c>
      <c r="K1902" s="12">
        <f t="shared" si="58"/>
        <v>42.193224560075038</v>
      </c>
      <c r="L1902" s="12">
        <f t="shared" si="59"/>
        <v>2.1096612280037519</v>
      </c>
      <c r="M1902">
        <f>IF(B1902="*","*",IF(_xlfn.XLOOKUP(B1902,'RES TECH'!$M:$M,'RES TECH'!$C:$C)="Low Income",IF(G1902&gt;1,IF(G1902&gt;3,0.3,0.24),0.12),IF(_xlfn.XLOOKUP(B1902,'RES TECH'!$M:$M,'RES TECH'!$C:$C)="Lower-middle Income",IF(G1902&gt;1,IF(G1902&gt;3,0.23,0.18),0.09),IF(_xlfn.XLOOKUP(B1902,'RES TECH'!$M:$M,'RES TECH'!$C:$C)="Upper-middle Income",IF(G1902&gt;1,IF(G1902&gt;3,0.15,0.12),0.06),IF(_xlfn.XLOOKUP(B1902,'RES TECH'!$M:$M,'RES TECH'!$C:$C)="High Income",IF(G1902&gt;1,IF(G1902&gt;3,0.08,0.06),0.03))))))</f>
        <v>0.18</v>
      </c>
    </row>
    <row r="1903" spans="2:13" x14ac:dyDescent="0.25">
      <c r="B1903" t="str">
        <f>IF('RES TECH'!N1899=1,'RES TECH'!M1899,"*")</f>
        <v>RESAPALMNewRESF2ELC20</v>
      </c>
      <c r="C1903" t="str">
        <f>IF(B1903="*","*",_xlfn.XLOOKUP(B1903,'RES TECH'!M:M,'RES TECH'!K:K))</f>
        <v>RESELC</v>
      </c>
      <c r="D1903" t="str">
        <f>IF(B1903="*","*",_xlfn.XLOOKUP(B1903,'RES TECH'!M:M,'RES TECH'!L:L))</f>
        <v>RESAPALMNewREEUE</v>
      </c>
      <c r="E1903">
        <f>IF(B1903="*","*",_xlfn.XLOOKUP(B1903,'RES TECH'!M:M,'RES TECH'!O:O))</f>
        <v>2020</v>
      </c>
      <c r="F1903" s="12">
        <f>IF(B1903="*","*",_xlfn.XLOOKUP(B1903,'RES TECH'!M:M,'RES TECH'!Y:Y))</f>
        <v>17</v>
      </c>
      <c r="G1903" s="12">
        <f>IF(B1903="*","*",_xlfn.XLOOKUP(B1903,'RES TECH'!M:M,'RES TECH'!V:V))</f>
        <v>1.8743016759776541</v>
      </c>
      <c r="H1903">
        <f>IF(B1903="*","*",_xlfn.XLOOKUP(B1903,'RES TECH'!M:M,'RES TECH'!AA:AA))</f>
        <v>1</v>
      </c>
      <c r="I1903" s="12">
        <f>IF(B1903="*","*",_xlfn.XLOOKUP(B1903,'RES TECH'!M:M,'RES TECH'!Z:Z))</f>
        <v>0.65</v>
      </c>
      <c r="J1903" s="12">
        <f>IF(B1903="*","*",_xlfn.XLOOKUP(B1903,'RES TECH'!M:M,'RES TECH'!S:S))</f>
        <v>914.72334160773357</v>
      </c>
      <c r="K1903" s="12">
        <f t="shared" si="58"/>
        <v>45.736167080386679</v>
      </c>
      <c r="L1903" s="12">
        <f t="shared" si="59"/>
        <v>2.286808354019334</v>
      </c>
      <c r="M1903">
        <f>IF(B1903="*","*",IF(_xlfn.XLOOKUP(B1903,'RES TECH'!$M:$M,'RES TECH'!$C:$C)="Low Income",IF(G1903&gt;1,IF(G1903&gt;3,0.3,0.24),0.12),IF(_xlfn.XLOOKUP(B1903,'RES TECH'!$M:$M,'RES TECH'!$C:$C)="Lower-middle Income",IF(G1903&gt;1,IF(G1903&gt;3,0.23,0.18),0.09),IF(_xlfn.XLOOKUP(B1903,'RES TECH'!$M:$M,'RES TECH'!$C:$C)="Upper-middle Income",IF(G1903&gt;1,IF(G1903&gt;3,0.15,0.12),0.06),IF(_xlfn.XLOOKUP(B1903,'RES TECH'!$M:$M,'RES TECH'!$C:$C)="High Income",IF(G1903&gt;1,IF(G1903&gt;3,0.08,0.06),0.03))))))</f>
        <v>0.18</v>
      </c>
    </row>
    <row r="1904" spans="2:13" x14ac:dyDescent="0.25">
      <c r="B1904" t="str">
        <f>IF('RES TECH'!N1900=1,'RES TECH'!M1900,"*")</f>
        <v>RESAPALMNewRESF3ELC20</v>
      </c>
      <c r="C1904" t="str">
        <f>IF(B1904="*","*",_xlfn.XLOOKUP(B1904,'RES TECH'!M:M,'RES TECH'!K:K))</f>
        <v>RESELC</v>
      </c>
      <c r="D1904" t="str">
        <f>IF(B1904="*","*",_xlfn.XLOOKUP(B1904,'RES TECH'!M:M,'RES TECH'!L:L))</f>
        <v>RESAPALMNewREEUE</v>
      </c>
      <c r="E1904">
        <f>IF(B1904="*","*",_xlfn.XLOOKUP(B1904,'RES TECH'!M:M,'RES TECH'!O:O))</f>
        <v>2020</v>
      </c>
      <c r="F1904" s="12">
        <f>IF(B1904="*","*",_xlfn.XLOOKUP(B1904,'RES TECH'!M:M,'RES TECH'!Y:Y))</f>
        <v>17</v>
      </c>
      <c r="G1904" s="12">
        <f>IF(B1904="*","*",_xlfn.XLOOKUP(B1904,'RES TECH'!M:M,'RES TECH'!V:V))</f>
        <v>1.772914525139665</v>
      </c>
      <c r="H1904">
        <f>IF(B1904="*","*",_xlfn.XLOOKUP(B1904,'RES TECH'!M:M,'RES TECH'!AA:AA))</f>
        <v>1</v>
      </c>
      <c r="I1904" s="12">
        <f>IF(B1904="*","*",_xlfn.XLOOKUP(B1904,'RES TECH'!M:M,'RES TECH'!Z:Z))</f>
        <v>0.65</v>
      </c>
      <c r="J1904" s="12">
        <f>IF(B1904="*","*",_xlfn.XLOOKUP(B1904,'RES TECH'!M:M,'RES TECH'!S:S))</f>
        <v>998.46561936055434</v>
      </c>
      <c r="K1904" s="12">
        <f t="shared" si="58"/>
        <v>49.923280968027719</v>
      </c>
      <c r="L1904" s="12">
        <f t="shared" si="59"/>
        <v>2.4961640484013863</v>
      </c>
      <c r="M1904">
        <f>IF(B1904="*","*",IF(_xlfn.XLOOKUP(B1904,'RES TECH'!$M:$M,'RES TECH'!$C:$C)="Low Income",IF(G1904&gt;1,IF(G1904&gt;3,0.3,0.24),0.12),IF(_xlfn.XLOOKUP(B1904,'RES TECH'!$M:$M,'RES TECH'!$C:$C)="Lower-middle Income",IF(G1904&gt;1,IF(G1904&gt;3,0.23,0.18),0.09),IF(_xlfn.XLOOKUP(B1904,'RES TECH'!$M:$M,'RES TECH'!$C:$C)="Upper-middle Income",IF(G1904&gt;1,IF(G1904&gt;3,0.15,0.12),0.06),IF(_xlfn.XLOOKUP(B1904,'RES TECH'!$M:$M,'RES TECH'!$C:$C)="High Income",IF(G1904&gt;1,IF(G1904&gt;3,0.08,0.06),0.03))))))</f>
        <v>0.18</v>
      </c>
    </row>
    <row r="1905" spans="2:13" x14ac:dyDescent="0.25">
      <c r="B1905" t="str">
        <f>IF('RES TECH'!N1901=1,'RES TECH'!M1901,"*")</f>
        <v>RESAPALMNewRESF4ELC20</v>
      </c>
      <c r="C1905" t="str">
        <f>IF(B1905="*","*",_xlfn.XLOOKUP(B1905,'RES TECH'!M:M,'RES TECH'!K:K))</f>
        <v>RESELC</v>
      </c>
      <c r="D1905" t="str">
        <f>IF(B1905="*","*",_xlfn.XLOOKUP(B1905,'RES TECH'!M:M,'RES TECH'!L:L))</f>
        <v>RESAPALMNewREEUE</v>
      </c>
      <c r="E1905">
        <f>IF(B1905="*","*",_xlfn.XLOOKUP(B1905,'RES TECH'!M:M,'RES TECH'!O:O))</f>
        <v>2020</v>
      </c>
      <c r="F1905" s="12">
        <f>IF(B1905="*","*",_xlfn.XLOOKUP(B1905,'RES TECH'!M:M,'RES TECH'!Y:Y))</f>
        <v>17</v>
      </c>
      <c r="G1905" s="12">
        <f>IF(B1905="*","*",_xlfn.XLOOKUP(B1905,'RES TECH'!M:M,'RES TECH'!V:V))</f>
        <v>1.4217877094972069</v>
      </c>
      <c r="H1905">
        <f>IF(B1905="*","*",_xlfn.XLOOKUP(B1905,'RES TECH'!M:M,'RES TECH'!AA:AA))</f>
        <v>1</v>
      </c>
      <c r="I1905" s="12">
        <f>IF(B1905="*","*",_xlfn.XLOOKUP(B1905,'RES TECH'!M:M,'RES TECH'!Z:Z))</f>
        <v>0.65</v>
      </c>
      <c r="J1905" s="12">
        <f>IF(B1905="*","*",_xlfn.XLOOKUP(B1905,'RES TECH'!M:M,'RES TECH'!S:S))</f>
        <v>1275.4593073121921</v>
      </c>
      <c r="K1905" s="12">
        <f t="shared" si="58"/>
        <v>63.772965365609608</v>
      </c>
      <c r="L1905" s="12">
        <f t="shared" si="59"/>
        <v>3.1886482682804806</v>
      </c>
      <c r="M1905">
        <f>IF(B1905="*","*",IF(_xlfn.XLOOKUP(B1905,'RES TECH'!$M:$M,'RES TECH'!$C:$C)="Low Income",IF(G1905&gt;1,IF(G1905&gt;3,0.3,0.24),0.12),IF(_xlfn.XLOOKUP(B1905,'RES TECH'!$M:$M,'RES TECH'!$C:$C)="Lower-middle Income",IF(G1905&gt;1,IF(G1905&gt;3,0.23,0.18),0.09),IF(_xlfn.XLOOKUP(B1905,'RES TECH'!$M:$M,'RES TECH'!$C:$C)="Upper-middle Income",IF(G1905&gt;1,IF(G1905&gt;3,0.15,0.12),0.06),IF(_xlfn.XLOOKUP(B1905,'RES TECH'!$M:$M,'RES TECH'!$C:$C)="High Income",IF(G1905&gt;1,IF(G1905&gt;3,0.08,0.06),0.03))))))</f>
        <v>0.18</v>
      </c>
    </row>
    <row r="1906" spans="2:13" x14ac:dyDescent="0.25">
      <c r="B1906" t="str">
        <f>IF('RES TECH'!N1902=1,'RES TECH'!M1902,"*")</f>
        <v>RESAPALMNewREBF1ELC20</v>
      </c>
      <c r="C1906" t="str">
        <f>IF(B1906="*","*",_xlfn.XLOOKUP(B1906,'RES TECH'!M:M,'RES TECH'!K:K))</f>
        <v>RESELC</v>
      </c>
      <c r="D1906" t="str">
        <f>IF(B1906="*","*",_xlfn.XLOOKUP(B1906,'RES TECH'!M:M,'RES TECH'!L:L))</f>
        <v>RESAPALMNewREEUE</v>
      </c>
      <c r="E1906">
        <f>IF(B1906="*","*",_xlfn.XLOOKUP(B1906,'RES TECH'!M:M,'RES TECH'!O:O))</f>
        <v>2020</v>
      </c>
      <c r="F1906" s="12">
        <f>IF(B1906="*","*",_xlfn.XLOOKUP(B1906,'RES TECH'!M:M,'RES TECH'!Y:Y))</f>
        <v>17</v>
      </c>
      <c r="G1906" s="12">
        <f>IF(B1906="*","*",_xlfn.XLOOKUP(B1906,'RES TECH'!M:M,'RES TECH'!V:V))</f>
        <v>1.4540502793296091</v>
      </c>
      <c r="H1906">
        <f>IF(B1906="*","*",_xlfn.XLOOKUP(B1906,'RES TECH'!M:M,'RES TECH'!AA:AA))</f>
        <v>1</v>
      </c>
      <c r="I1906" s="12">
        <f>IF(B1906="*","*",_xlfn.XLOOKUP(B1906,'RES TECH'!M:M,'RES TECH'!Z:Z))</f>
        <v>0.65</v>
      </c>
      <c r="J1906" s="12">
        <f>IF(B1906="*","*",_xlfn.XLOOKUP(B1906,'RES TECH'!M:M,'RES TECH'!S:S))</f>
        <v>663.49650834927161</v>
      </c>
      <c r="K1906" s="12">
        <f t="shared" si="58"/>
        <v>33.17482541746358</v>
      </c>
      <c r="L1906" s="12">
        <f t="shared" si="59"/>
        <v>1.658741270873179</v>
      </c>
      <c r="M1906">
        <f>IF(B1906="*","*",IF(_xlfn.XLOOKUP(B1906,'RES TECH'!$M:$M,'RES TECH'!$C:$C)="Low Income",IF(G1906&gt;1,IF(G1906&gt;3,0.3,0.24),0.12),IF(_xlfn.XLOOKUP(B1906,'RES TECH'!$M:$M,'RES TECH'!$C:$C)="Lower-middle Income",IF(G1906&gt;1,IF(G1906&gt;3,0.23,0.18),0.09),IF(_xlfn.XLOOKUP(B1906,'RES TECH'!$M:$M,'RES TECH'!$C:$C)="Upper-middle Income",IF(G1906&gt;1,IF(G1906&gt;3,0.15,0.12),0.06),IF(_xlfn.XLOOKUP(B1906,'RES TECH'!$M:$M,'RES TECH'!$C:$C)="High Income",IF(G1906&gt;1,IF(G1906&gt;3,0.08,0.06),0.03))))))</f>
        <v>0.18</v>
      </c>
    </row>
    <row r="1907" spans="2:13" x14ac:dyDescent="0.25">
      <c r="B1907" t="str">
        <f>IF('RES TECH'!N1903=1,'RES TECH'!M1903,"*")</f>
        <v>RESAPALMNewREBF2ELC20</v>
      </c>
      <c r="C1907" t="str">
        <f>IF(B1907="*","*",_xlfn.XLOOKUP(B1907,'RES TECH'!M:M,'RES TECH'!K:K))</f>
        <v>RESELC</v>
      </c>
      <c r="D1907" t="str">
        <f>IF(B1907="*","*",_xlfn.XLOOKUP(B1907,'RES TECH'!M:M,'RES TECH'!L:L))</f>
        <v>RESAPALMNewREEUE</v>
      </c>
      <c r="E1907">
        <f>IF(B1907="*","*",_xlfn.XLOOKUP(B1907,'RES TECH'!M:M,'RES TECH'!O:O))</f>
        <v>2020</v>
      </c>
      <c r="F1907" s="12">
        <f>IF(B1907="*","*",_xlfn.XLOOKUP(B1907,'RES TECH'!M:M,'RES TECH'!Y:Y))</f>
        <v>17</v>
      </c>
      <c r="G1907" s="12">
        <f>IF(B1907="*","*",_xlfn.XLOOKUP(B1907,'RES TECH'!M:M,'RES TECH'!V:V))</f>
        <v>1.3407821229050281</v>
      </c>
      <c r="H1907">
        <f>IF(B1907="*","*",_xlfn.XLOOKUP(B1907,'RES TECH'!M:M,'RES TECH'!AA:AA))</f>
        <v>1</v>
      </c>
      <c r="I1907" s="12">
        <f>IF(B1907="*","*",_xlfn.XLOOKUP(B1907,'RES TECH'!M:M,'RES TECH'!Z:Z))</f>
        <v>0.65</v>
      </c>
      <c r="J1907" s="12">
        <f>IF(B1907="*","*",_xlfn.XLOOKUP(B1907,'RES TECH'!M:M,'RES TECH'!S:S))</f>
        <v>721.4719314089167</v>
      </c>
      <c r="K1907" s="12">
        <f t="shared" si="58"/>
        <v>36.073596570445837</v>
      </c>
      <c r="L1907" s="12">
        <f t="shared" si="59"/>
        <v>1.8036798285222919</v>
      </c>
      <c r="M1907">
        <f>IF(B1907="*","*",IF(_xlfn.XLOOKUP(B1907,'RES TECH'!$M:$M,'RES TECH'!$C:$C)="Low Income",IF(G1907&gt;1,IF(G1907&gt;3,0.3,0.24),0.12),IF(_xlfn.XLOOKUP(B1907,'RES TECH'!$M:$M,'RES TECH'!$C:$C)="Lower-middle Income",IF(G1907&gt;1,IF(G1907&gt;3,0.23,0.18),0.09),IF(_xlfn.XLOOKUP(B1907,'RES TECH'!$M:$M,'RES TECH'!$C:$C)="Upper-middle Income",IF(G1907&gt;1,IF(G1907&gt;3,0.15,0.12),0.06),IF(_xlfn.XLOOKUP(B1907,'RES TECH'!$M:$M,'RES TECH'!$C:$C)="High Income",IF(G1907&gt;1,IF(G1907&gt;3,0.08,0.06),0.03))))))</f>
        <v>0.18</v>
      </c>
    </row>
    <row r="1908" spans="2:13" x14ac:dyDescent="0.25">
      <c r="B1908" t="str">
        <f>IF('RES TECH'!N1904=1,'RES TECH'!M1904,"*")</f>
        <v>RESAPALMNewREBF3ELC20</v>
      </c>
      <c r="C1908" t="str">
        <f>IF(B1908="*","*",_xlfn.XLOOKUP(B1908,'RES TECH'!M:M,'RES TECH'!K:K))</f>
        <v>RESELC</v>
      </c>
      <c r="D1908" t="str">
        <f>IF(B1908="*","*",_xlfn.XLOOKUP(B1908,'RES TECH'!M:M,'RES TECH'!L:L))</f>
        <v>RESAPALMNewREEUE</v>
      </c>
      <c r="E1908">
        <f>IF(B1908="*","*",_xlfn.XLOOKUP(B1908,'RES TECH'!M:M,'RES TECH'!O:O))</f>
        <v>2020</v>
      </c>
      <c r="F1908" s="12">
        <f>IF(B1908="*","*",_xlfn.XLOOKUP(B1908,'RES TECH'!M:M,'RES TECH'!Y:Y))</f>
        <v>17</v>
      </c>
      <c r="G1908" s="12">
        <f>IF(B1908="*","*",_xlfn.XLOOKUP(B1908,'RES TECH'!M:M,'RES TECH'!V:V))</f>
        <v>1.310055865921788</v>
      </c>
      <c r="H1908">
        <f>IF(B1908="*","*",_xlfn.XLOOKUP(B1908,'RES TECH'!M:M,'RES TECH'!AA:AA))</f>
        <v>1</v>
      </c>
      <c r="I1908" s="12">
        <f>IF(B1908="*","*",_xlfn.XLOOKUP(B1908,'RES TECH'!M:M,'RES TECH'!Z:Z))</f>
        <v>0.65</v>
      </c>
      <c r="J1908" s="12">
        <f>IF(B1908="*","*",_xlfn.XLOOKUP(B1908,'RES TECH'!M:M,'RES TECH'!S:S))</f>
        <v>747.23878610209226</v>
      </c>
      <c r="K1908" s="12">
        <f t="shared" si="58"/>
        <v>37.361939305104613</v>
      </c>
      <c r="L1908" s="12">
        <f t="shared" si="59"/>
        <v>1.8680969652552308</v>
      </c>
      <c r="M1908">
        <f>IF(B1908="*","*",IF(_xlfn.XLOOKUP(B1908,'RES TECH'!$M:$M,'RES TECH'!$C:$C)="Low Income",IF(G1908&gt;1,IF(G1908&gt;3,0.3,0.24),0.12),IF(_xlfn.XLOOKUP(B1908,'RES TECH'!$M:$M,'RES TECH'!$C:$C)="Lower-middle Income",IF(G1908&gt;1,IF(G1908&gt;3,0.23,0.18),0.09),IF(_xlfn.XLOOKUP(B1908,'RES TECH'!$M:$M,'RES TECH'!$C:$C)="Upper-middle Income",IF(G1908&gt;1,IF(G1908&gt;3,0.15,0.12),0.06),IF(_xlfn.XLOOKUP(B1908,'RES TECH'!$M:$M,'RES TECH'!$C:$C)="High Income",IF(G1908&gt;1,IF(G1908&gt;3,0.08,0.06),0.03))))))</f>
        <v>0.18</v>
      </c>
    </row>
    <row r="1909" spans="2:13" x14ac:dyDescent="0.25">
      <c r="B1909" t="str">
        <f>IF('RES TECH'!N1905=1,'RES TECH'!M1905,"*")</f>
        <v>RESAPALMNewREBF4ELC20</v>
      </c>
      <c r="C1909" t="str">
        <f>IF(B1909="*","*",_xlfn.XLOOKUP(B1909,'RES TECH'!M:M,'RES TECH'!K:K))</f>
        <v>RESELC</v>
      </c>
      <c r="D1909" t="str">
        <f>IF(B1909="*","*",_xlfn.XLOOKUP(B1909,'RES TECH'!M:M,'RES TECH'!L:L))</f>
        <v>RESAPALMNewREEUE</v>
      </c>
      <c r="E1909">
        <f>IF(B1909="*","*",_xlfn.XLOOKUP(B1909,'RES TECH'!M:M,'RES TECH'!O:O))</f>
        <v>2020</v>
      </c>
      <c r="F1909" s="12">
        <f>IF(B1909="*","*",_xlfn.XLOOKUP(B1909,'RES TECH'!M:M,'RES TECH'!Y:Y))</f>
        <v>17</v>
      </c>
      <c r="G1909" s="12">
        <f>IF(B1909="*","*",_xlfn.XLOOKUP(B1909,'RES TECH'!M:M,'RES TECH'!V:V))</f>
        <v>1.310055865921788</v>
      </c>
      <c r="H1909">
        <f>IF(B1909="*","*",_xlfn.XLOOKUP(B1909,'RES TECH'!M:M,'RES TECH'!AA:AA))</f>
        <v>1</v>
      </c>
      <c r="I1909" s="12">
        <f>IF(B1909="*","*",_xlfn.XLOOKUP(B1909,'RES TECH'!M:M,'RES TECH'!Z:Z))</f>
        <v>0.65</v>
      </c>
      <c r="J1909" s="12">
        <f>IF(B1909="*","*",_xlfn.XLOOKUP(B1909,'RES TECH'!M:M,'RES TECH'!S:S))</f>
        <v>747.23878610209226</v>
      </c>
      <c r="K1909" s="12">
        <f t="shared" si="58"/>
        <v>37.361939305104613</v>
      </c>
      <c r="L1909" s="12">
        <f t="shared" si="59"/>
        <v>1.8680969652552308</v>
      </c>
      <c r="M1909">
        <f>IF(B1909="*","*",IF(_xlfn.XLOOKUP(B1909,'RES TECH'!$M:$M,'RES TECH'!$C:$C)="Low Income",IF(G1909&gt;1,IF(G1909&gt;3,0.3,0.24),0.12),IF(_xlfn.XLOOKUP(B1909,'RES TECH'!$M:$M,'RES TECH'!$C:$C)="Lower-middle Income",IF(G1909&gt;1,IF(G1909&gt;3,0.23,0.18),0.09),IF(_xlfn.XLOOKUP(B1909,'RES TECH'!$M:$M,'RES TECH'!$C:$C)="Upper-middle Income",IF(G1909&gt;1,IF(G1909&gt;3,0.15,0.12),0.06),IF(_xlfn.XLOOKUP(B1909,'RES TECH'!$M:$M,'RES TECH'!$C:$C)="High Income",IF(G1909&gt;1,IF(G1909&gt;3,0.08,0.06),0.03))))))</f>
        <v>0.18</v>
      </c>
    </row>
    <row r="1910" spans="2:13" x14ac:dyDescent="0.25">
      <c r="B1910" t="str">
        <f>IF('RES TECH'!N1906=1,'RES TECH'!M1906,"*")</f>
        <v>RESAPALMNewFRC1ELC20</v>
      </c>
      <c r="C1910" t="str">
        <f>IF(B1910="*","*",_xlfn.XLOOKUP(B1910,'RES TECH'!M:M,'RES TECH'!K:K))</f>
        <v>RESELC</v>
      </c>
      <c r="D1910" t="str">
        <f>IF(B1910="*","*",_xlfn.XLOOKUP(B1910,'RES TECH'!M:M,'RES TECH'!L:L))</f>
        <v>RESAPALMNewFREUE</v>
      </c>
      <c r="E1910">
        <f>IF(B1910="*","*",_xlfn.XLOOKUP(B1910,'RES TECH'!M:M,'RES TECH'!O:O))</f>
        <v>2020</v>
      </c>
      <c r="F1910" s="12">
        <f>IF(B1910="*","*",_xlfn.XLOOKUP(B1910,'RES TECH'!M:M,'RES TECH'!Y:Y))</f>
        <v>22</v>
      </c>
      <c r="G1910" s="12">
        <f>IF(B1910="*","*",_xlfn.XLOOKUP(B1910,'RES TECH'!M:M,'RES TECH'!V:V))</f>
        <v>1.0918399999999999</v>
      </c>
      <c r="H1910">
        <f>IF(B1910="*","*",_xlfn.XLOOKUP(B1910,'RES TECH'!M:M,'RES TECH'!AA:AA))</f>
        <v>1</v>
      </c>
      <c r="I1910" s="12">
        <f>IF(B1910="*","*",_xlfn.XLOOKUP(B1910,'RES TECH'!M:M,'RES TECH'!Z:Z))</f>
        <v>0.65</v>
      </c>
      <c r="J1910" s="12">
        <f>IF(B1910="*","*",_xlfn.XLOOKUP(B1910,'RES TECH'!M:M,'RES TECH'!S:S))</f>
        <v>2692.1482464469432</v>
      </c>
      <c r="K1910" s="12">
        <f t="shared" si="58"/>
        <v>134.60741232234716</v>
      </c>
      <c r="L1910" s="12">
        <f t="shared" si="59"/>
        <v>6.7303706161173587</v>
      </c>
      <c r="M1910">
        <f>IF(B1910="*","*",IF(_xlfn.XLOOKUP(B1910,'RES TECH'!$M:$M,'RES TECH'!$C:$C)="Low Income",IF(G1910&gt;1,IF(G1910&gt;3,0.3,0.24),0.12),IF(_xlfn.XLOOKUP(B1910,'RES TECH'!$M:$M,'RES TECH'!$C:$C)="Lower-middle Income",IF(G1910&gt;1,IF(G1910&gt;3,0.23,0.18),0.09),IF(_xlfn.XLOOKUP(B1910,'RES TECH'!$M:$M,'RES TECH'!$C:$C)="Upper-middle Income",IF(G1910&gt;1,IF(G1910&gt;3,0.15,0.12),0.06),IF(_xlfn.XLOOKUP(B1910,'RES TECH'!$M:$M,'RES TECH'!$C:$C)="High Income",IF(G1910&gt;1,IF(G1910&gt;3,0.08,0.06),0.03))))))</f>
        <v>0.18</v>
      </c>
    </row>
    <row r="1911" spans="2:13" x14ac:dyDescent="0.25">
      <c r="B1911" t="str">
        <f>IF('RES TECH'!N1907=1,'RES TECH'!M1907,"*")</f>
        <v>RESAPALMNewFRC2ELC20</v>
      </c>
      <c r="C1911" t="str">
        <f>IF(B1911="*","*",_xlfn.XLOOKUP(B1911,'RES TECH'!M:M,'RES TECH'!K:K))</f>
        <v>RESELC</v>
      </c>
      <c r="D1911" t="str">
        <f>IF(B1911="*","*",_xlfn.XLOOKUP(B1911,'RES TECH'!M:M,'RES TECH'!L:L))</f>
        <v>RESAPALMNewFREUE</v>
      </c>
      <c r="E1911">
        <f>IF(B1911="*","*",_xlfn.XLOOKUP(B1911,'RES TECH'!M:M,'RES TECH'!O:O))</f>
        <v>2020</v>
      </c>
      <c r="F1911" s="12">
        <f>IF(B1911="*","*",_xlfn.XLOOKUP(B1911,'RES TECH'!M:M,'RES TECH'!Y:Y))</f>
        <v>22</v>
      </c>
      <c r="G1911" s="12">
        <f>IF(B1911="*","*",_xlfn.XLOOKUP(B1911,'RES TECH'!M:M,'RES TECH'!V:V))</f>
        <v>1.08</v>
      </c>
      <c r="H1911">
        <f>IF(B1911="*","*",_xlfn.XLOOKUP(B1911,'RES TECH'!M:M,'RES TECH'!AA:AA))</f>
        <v>1</v>
      </c>
      <c r="I1911" s="12">
        <f>IF(B1911="*","*",_xlfn.XLOOKUP(B1911,'RES TECH'!M:M,'RES TECH'!Z:Z))</f>
        <v>0.65</v>
      </c>
      <c r="J1911" s="12">
        <f>IF(B1911="*","*",_xlfn.XLOOKUP(B1911,'RES TECH'!M:M,'RES TECH'!S:S))</f>
        <v>2692.1482464469432</v>
      </c>
      <c r="K1911" s="12">
        <f t="shared" si="58"/>
        <v>134.60741232234716</v>
      </c>
      <c r="L1911" s="12">
        <f t="shared" si="59"/>
        <v>6.7303706161173587</v>
      </c>
      <c r="M1911">
        <f>IF(B1911="*","*",IF(_xlfn.XLOOKUP(B1911,'RES TECH'!$M:$M,'RES TECH'!$C:$C)="Low Income",IF(G1911&gt;1,IF(G1911&gt;3,0.3,0.24),0.12),IF(_xlfn.XLOOKUP(B1911,'RES TECH'!$M:$M,'RES TECH'!$C:$C)="Lower-middle Income",IF(G1911&gt;1,IF(G1911&gt;3,0.23,0.18),0.09),IF(_xlfn.XLOOKUP(B1911,'RES TECH'!$M:$M,'RES TECH'!$C:$C)="Upper-middle Income",IF(G1911&gt;1,IF(G1911&gt;3,0.15,0.12),0.06),IF(_xlfn.XLOOKUP(B1911,'RES TECH'!$M:$M,'RES TECH'!$C:$C)="High Income",IF(G1911&gt;1,IF(G1911&gt;3,0.08,0.06),0.03))))))</f>
        <v>0.18</v>
      </c>
    </row>
    <row r="1912" spans="2:13" x14ac:dyDescent="0.25">
      <c r="B1912" t="str">
        <f>IF('RES TECH'!N1908=1,'RES TECH'!M1908,"*")</f>
        <v>RESAPALMNewFRC3ELC20</v>
      </c>
      <c r="C1912" t="str">
        <f>IF(B1912="*","*",_xlfn.XLOOKUP(B1912,'RES TECH'!M:M,'RES TECH'!K:K))</f>
        <v>RESELC</v>
      </c>
      <c r="D1912" t="str">
        <f>IF(B1912="*","*",_xlfn.XLOOKUP(B1912,'RES TECH'!M:M,'RES TECH'!L:L))</f>
        <v>RESAPALMNewFREUE</v>
      </c>
      <c r="E1912">
        <f>IF(B1912="*","*",_xlfn.XLOOKUP(B1912,'RES TECH'!M:M,'RES TECH'!O:O))</f>
        <v>2020</v>
      </c>
      <c r="F1912" s="12">
        <f>IF(B1912="*","*",_xlfn.XLOOKUP(B1912,'RES TECH'!M:M,'RES TECH'!Y:Y))</f>
        <v>22</v>
      </c>
      <c r="G1912" s="12">
        <f>IF(B1912="*","*",_xlfn.XLOOKUP(B1912,'RES TECH'!M:M,'RES TECH'!V:V))</f>
        <v>1.0072727272727271</v>
      </c>
      <c r="H1912">
        <f>IF(B1912="*","*",_xlfn.XLOOKUP(B1912,'RES TECH'!M:M,'RES TECH'!AA:AA))</f>
        <v>1</v>
      </c>
      <c r="I1912" s="12">
        <f>IF(B1912="*","*",_xlfn.XLOOKUP(B1912,'RES TECH'!M:M,'RES TECH'!Z:Z))</f>
        <v>0.65</v>
      </c>
      <c r="J1912" s="12">
        <f>IF(B1912="*","*",_xlfn.XLOOKUP(B1912,'RES TECH'!M:M,'RES TECH'!S:S))</f>
        <v>2961.3630710916382</v>
      </c>
      <c r="K1912" s="12">
        <f t="shared" si="58"/>
        <v>148.06815355458193</v>
      </c>
      <c r="L1912" s="12">
        <f t="shared" si="59"/>
        <v>7.4034076777290965</v>
      </c>
      <c r="M1912">
        <f>IF(B1912="*","*",IF(_xlfn.XLOOKUP(B1912,'RES TECH'!$M:$M,'RES TECH'!$C:$C)="Low Income",IF(G1912&gt;1,IF(G1912&gt;3,0.3,0.24),0.12),IF(_xlfn.XLOOKUP(B1912,'RES TECH'!$M:$M,'RES TECH'!$C:$C)="Lower-middle Income",IF(G1912&gt;1,IF(G1912&gt;3,0.23,0.18),0.09),IF(_xlfn.XLOOKUP(B1912,'RES TECH'!$M:$M,'RES TECH'!$C:$C)="Upper-middle Income",IF(G1912&gt;1,IF(G1912&gt;3,0.15,0.12),0.06),IF(_xlfn.XLOOKUP(B1912,'RES TECH'!$M:$M,'RES TECH'!$C:$C)="High Income",IF(G1912&gt;1,IF(G1912&gt;3,0.08,0.06),0.03))))))</f>
        <v>0.18</v>
      </c>
    </row>
    <row r="1913" spans="2:13" x14ac:dyDescent="0.25">
      <c r="B1913" t="str">
        <f>IF('RES TECH'!N1909=1,'RES TECH'!M1909,"*")</f>
        <v>RESAPALMNewFRC4ELC20</v>
      </c>
      <c r="C1913" t="str">
        <f>IF(B1913="*","*",_xlfn.XLOOKUP(B1913,'RES TECH'!M:M,'RES TECH'!K:K))</f>
        <v>RESELC</v>
      </c>
      <c r="D1913" t="str">
        <f>IF(B1913="*","*",_xlfn.XLOOKUP(B1913,'RES TECH'!M:M,'RES TECH'!L:L))</f>
        <v>RESAPALMNewFREUE</v>
      </c>
      <c r="E1913">
        <f>IF(B1913="*","*",_xlfn.XLOOKUP(B1913,'RES TECH'!M:M,'RES TECH'!O:O))</f>
        <v>2020</v>
      </c>
      <c r="F1913" s="12">
        <f>IF(B1913="*","*",_xlfn.XLOOKUP(B1913,'RES TECH'!M:M,'RES TECH'!Y:Y))</f>
        <v>22</v>
      </c>
      <c r="G1913" s="12">
        <f>IF(B1913="*","*",_xlfn.XLOOKUP(B1913,'RES TECH'!M:M,'RES TECH'!V:V))</f>
        <v>1</v>
      </c>
      <c r="H1913">
        <f>IF(B1913="*","*",_xlfn.XLOOKUP(B1913,'RES TECH'!M:M,'RES TECH'!AA:AA))</f>
        <v>1</v>
      </c>
      <c r="I1913" s="12">
        <f>IF(B1913="*","*",_xlfn.XLOOKUP(B1913,'RES TECH'!M:M,'RES TECH'!Z:Z))</f>
        <v>0.65</v>
      </c>
      <c r="J1913" s="12">
        <f>IF(B1913="*","*",_xlfn.XLOOKUP(B1913,'RES TECH'!M:M,'RES TECH'!S:S))</f>
        <v>2907.5201061626981</v>
      </c>
      <c r="K1913" s="12">
        <f t="shared" si="58"/>
        <v>145.37600530813492</v>
      </c>
      <c r="L1913" s="12">
        <f t="shared" si="59"/>
        <v>7.2688002654067461</v>
      </c>
      <c r="M1913">
        <f>IF(B1913="*","*",IF(_xlfn.XLOOKUP(B1913,'RES TECH'!$M:$M,'RES TECH'!$C:$C)="Low Income",IF(G1913&gt;1,IF(G1913&gt;3,0.3,0.24),0.12),IF(_xlfn.XLOOKUP(B1913,'RES TECH'!$M:$M,'RES TECH'!$C:$C)="Lower-middle Income",IF(G1913&gt;1,IF(G1913&gt;3,0.23,0.18),0.09),IF(_xlfn.XLOOKUP(B1913,'RES TECH'!$M:$M,'RES TECH'!$C:$C)="Upper-middle Income",IF(G1913&gt;1,IF(G1913&gt;3,0.15,0.12),0.06),IF(_xlfn.XLOOKUP(B1913,'RES TECH'!$M:$M,'RES TECH'!$C:$C)="High Income",IF(G1913&gt;1,IF(G1913&gt;3,0.08,0.06),0.03))))))</f>
        <v>0.09</v>
      </c>
    </row>
    <row r="1914" spans="2:13" x14ac:dyDescent="0.25">
      <c r="B1914" t="str">
        <f>IF('RES TECH'!N1910=1,'RES TECH'!M1910,"*")</f>
        <v>RESAPALMNewFRU1ELC20</v>
      </c>
      <c r="C1914" t="str">
        <f>IF(B1914="*","*",_xlfn.XLOOKUP(B1914,'RES TECH'!M:M,'RES TECH'!K:K))</f>
        <v>RESELC</v>
      </c>
      <c r="D1914" t="str">
        <f>IF(B1914="*","*",_xlfn.XLOOKUP(B1914,'RES TECH'!M:M,'RES TECH'!L:L))</f>
        <v>RESAPALMNewFREUE</v>
      </c>
      <c r="E1914">
        <f>IF(B1914="*","*",_xlfn.XLOOKUP(B1914,'RES TECH'!M:M,'RES TECH'!O:O))</f>
        <v>2020</v>
      </c>
      <c r="F1914" s="12">
        <f>IF(B1914="*","*",_xlfn.XLOOKUP(B1914,'RES TECH'!M:M,'RES TECH'!Y:Y))</f>
        <v>22</v>
      </c>
      <c r="G1914" s="12">
        <f>IF(B1914="*","*",_xlfn.XLOOKUP(B1914,'RES TECH'!M:M,'RES TECH'!V:V))</f>
        <v>1.736065454545455</v>
      </c>
      <c r="H1914">
        <f>IF(B1914="*","*",_xlfn.XLOOKUP(B1914,'RES TECH'!M:M,'RES TECH'!AA:AA))</f>
        <v>1</v>
      </c>
      <c r="I1914" s="12">
        <f>IF(B1914="*","*",_xlfn.XLOOKUP(B1914,'RES TECH'!M:M,'RES TECH'!Z:Z))</f>
        <v>0.65</v>
      </c>
      <c r="J1914" s="12">
        <f>IF(B1914="*","*",_xlfn.XLOOKUP(B1914,'RES TECH'!M:M,'RES TECH'!S:S))</f>
        <v>3715.1645800967808</v>
      </c>
      <c r="K1914" s="12">
        <f t="shared" si="58"/>
        <v>185.75822900483905</v>
      </c>
      <c r="L1914" s="12">
        <f t="shared" si="59"/>
        <v>9.2879114502419533</v>
      </c>
      <c r="M1914">
        <f>IF(B1914="*","*",IF(_xlfn.XLOOKUP(B1914,'RES TECH'!$M:$M,'RES TECH'!$C:$C)="Low Income",IF(G1914&gt;1,IF(G1914&gt;3,0.3,0.24),0.12),IF(_xlfn.XLOOKUP(B1914,'RES TECH'!$M:$M,'RES TECH'!$C:$C)="Lower-middle Income",IF(G1914&gt;1,IF(G1914&gt;3,0.23,0.18),0.09),IF(_xlfn.XLOOKUP(B1914,'RES TECH'!$M:$M,'RES TECH'!$C:$C)="Upper-middle Income",IF(G1914&gt;1,IF(G1914&gt;3,0.15,0.12),0.06),IF(_xlfn.XLOOKUP(B1914,'RES TECH'!$M:$M,'RES TECH'!$C:$C)="High Income",IF(G1914&gt;1,IF(G1914&gt;3,0.08,0.06),0.03))))))</f>
        <v>0.18</v>
      </c>
    </row>
    <row r="1915" spans="2:13" x14ac:dyDescent="0.25">
      <c r="B1915" t="str">
        <f>IF('RES TECH'!N1911=1,'RES TECH'!M1911,"*")</f>
        <v>RESAPALMNewFRU2ELC20</v>
      </c>
      <c r="C1915" t="str">
        <f>IF(B1915="*","*",_xlfn.XLOOKUP(B1915,'RES TECH'!M:M,'RES TECH'!K:K))</f>
        <v>RESELC</v>
      </c>
      <c r="D1915" t="str">
        <f>IF(B1915="*","*",_xlfn.XLOOKUP(B1915,'RES TECH'!M:M,'RES TECH'!L:L))</f>
        <v>RESAPALMNewFREUE</v>
      </c>
      <c r="E1915">
        <f>IF(B1915="*","*",_xlfn.XLOOKUP(B1915,'RES TECH'!M:M,'RES TECH'!O:O))</f>
        <v>2020</v>
      </c>
      <c r="F1915" s="12">
        <f>IF(B1915="*","*",_xlfn.XLOOKUP(B1915,'RES TECH'!M:M,'RES TECH'!Y:Y))</f>
        <v>22</v>
      </c>
      <c r="G1915" s="12">
        <f>IF(B1915="*","*",_xlfn.XLOOKUP(B1915,'RES TECH'!M:M,'RES TECH'!V:V))</f>
        <v>1.621818181818182</v>
      </c>
      <c r="H1915">
        <f>IF(B1915="*","*",_xlfn.XLOOKUP(B1915,'RES TECH'!M:M,'RES TECH'!AA:AA))</f>
        <v>1</v>
      </c>
      <c r="I1915" s="12">
        <f>IF(B1915="*","*",_xlfn.XLOOKUP(B1915,'RES TECH'!M:M,'RES TECH'!Z:Z))</f>
        <v>0.65</v>
      </c>
      <c r="J1915" s="12">
        <f>IF(B1915="*","*",_xlfn.XLOOKUP(B1915,'RES TECH'!M:M,'RES TECH'!S:S))</f>
        <v>4038.222369670415</v>
      </c>
      <c r="K1915" s="12">
        <f t="shared" si="58"/>
        <v>201.91111848352077</v>
      </c>
      <c r="L1915" s="12">
        <f t="shared" si="59"/>
        <v>10.09555592417604</v>
      </c>
      <c r="M1915">
        <f>IF(B1915="*","*",IF(_xlfn.XLOOKUP(B1915,'RES TECH'!$M:$M,'RES TECH'!$C:$C)="Low Income",IF(G1915&gt;1,IF(G1915&gt;3,0.3,0.24),0.12),IF(_xlfn.XLOOKUP(B1915,'RES TECH'!$M:$M,'RES TECH'!$C:$C)="Lower-middle Income",IF(G1915&gt;1,IF(G1915&gt;3,0.23,0.18),0.09),IF(_xlfn.XLOOKUP(B1915,'RES TECH'!$M:$M,'RES TECH'!$C:$C)="Upper-middle Income",IF(G1915&gt;1,IF(G1915&gt;3,0.15,0.12),0.06),IF(_xlfn.XLOOKUP(B1915,'RES TECH'!$M:$M,'RES TECH'!$C:$C)="High Income",IF(G1915&gt;1,IF(G1915&gt;3,0.08,0.06),0.03))))))</f>
        <v>0.18</v>
      </c>
    </row>
    <row r="1916" spans="2:13" x14ac:dyDescent="0.25">
      <c r="B1916" t="str">
        <f>IF('RES TECH'!N1912=1,'RES TECH'!M1912,"*")</f>
        <v>RESAPALMNewFRU3ELC20</v>
      </c>
      <c r="C1916" t="str">
        <f>IF(B1916="*","*",_xlfn.XLOOKUP(B1916,'RES TECH'!M:M,'RES TECH'!K:K))</f>
        <v>RESELC</v>
      </c>
      <c r="D1916" t="str">
        <f>IF(B1916="*","*",_xlfn.XLOOKUP(B1916,'RES TECH'!M:M,'RES TECH'!L:L))</f>
        <v>RESAPALMNewFREUE</v>
      </c>
      <c r="E1916">
        <f>IF(B1916="*","*",_xlfn.XLOOKUP(B1916,'RES TECH'!M:M,'RES TECH'!O:O))</f>
        <v>2020</v>
      </c>
      <c r="F1916" s="12">
        <f>IF(B1916="*","*",_xlfn.XLOOKUP(B1916,'RES TECH'!M:M,'RES TECH'!Y:Y))</f>
        <v>22</v>
      </c>
      <c r="G1916" s="12">
        <f>IF(B1916="*","*",_xlfn.XLOOKUP(B1916,'RES TECH'!M:M,'RES TECH'!V:V))</f>
        <v>1.5624589090909089</v>
      </c>
      <c r="H1916">
        <f>IF(B1916="*","*",_xlfn.XLOOKUP(B1916,'RES TECH'!M:M,'RES TECH'!AA:AA))</f>
        <v>1</v>
      </c>
      <c r="I1916" s="12">
        <f>IF(B1916="*","*",_xlfn.XLOOKUP(B1916,'RES TECH'!M:M,'RES TECH'!Z:Z))</f>
        <v>0.65</v>
      </c>
      <c r="J1916" s="12">
        <f>IF(B1916="*","*",_xlfn.XLOOKUP(B1916,'RES TECH'!M:M,'RES TECH'!S:S))</f>
        <v>4253.5942293861699</v>
      </c>
      <c r="K1916" s="12">
        <f t="shared" si="58"/>
        <v>212.6797114693085</v>
      </c>
      <c r="L1916" s="12">
        <f t="shared" si="59"/>
        <v>10.633985573465425</v>
      </c>
      <c r="M1916">
        <f>IF(B1916="*","*",IF(_xlfn.XLOOKUP(B1916,'RES TECH'!$M:$M,'RES TECH'!$C:$C)="Low Income",IF(G1916&gt;1,IF(G1916&gt;3,0.3,0.24),0.12),IF(_xlfn.XLOOKUP(B1916,'RES TECH'!$M:$M,'RES TECH'!$C:$C)="Lower-middle Income",IF(G1916&gt;1,IF(G1916&gt;3,0.23,0.18),0.09),IF(_xlfn.XLOOKUP(B1916,'RES TECH'!$M:$M,'RES TECH'!$C:$C)="Upper-middle Income",IF(G1916&gt;1,IF(G1916&gt;3,0.15,0.12),0.06),IF(_xlfn.XLOOKUP(B1916,'RES TECH'!$M:$M,'RES TECH'!$C:$C)="High Income",IF(G1916&gt;1,IF(G1916&gt;3,0.08,0.06),0.03))))))</f>
        <v>0.18</v>
      </c>
    </row>
    <row r="1917" spans="2:13" x14ac:dyDescent="0.25">
      <c r="B1917" t="str">
        <f>IF('RES TECH'!N1913=1,'RES TECH'!M1913,"*")</f>
        <v>RESAPALMNewFRU4ELC20</v>
      </c>
      <c r="C1917" t="str">
        <f>IF(B1917="*","*",_xlfn.XLOOKUP(B1917,'RES TECH'!M:M,'RES TECH'!K:K))</f>
        <v>RESELC</v>
      </c>
      <c r="D1917" t="str">
        <f>IF(B1917="*","*",_xlfn.XLOOKUP(B1917,'RES TECH'!M:M,'RES TECH'!L:L))</f>
        <v>RESAPALMNewFREUE</v>
      </c>
      <c r="E1917">
        <f>IF(B1917="*","*",_xlfn.XLOOKUP(B1917,'RES TECH'!M:M,'RES TECH'!O:O))</f>
        <v>2020</v>
      </c>
      <c r="F1917" s="12">
        <f>IF(B1917="*","*",_xlfn.XLOOKUP(B1917,'RES TECH'!M:M,'RES TECH'!Y:Y))</f>
        <v>22</v>
      </c>
      <c r="G1917" s="12">
        <f>IF(B1917="*","*",_xlfn.XLOOKUP(B1917,'RES TECH'!M:M,'RES TECH'!V:V))</f>
        <v>1.5236363636363639</v>
      </c>
      <c r="H1917">
        <f>IF(B1917="*","*",_xlfn.XLOOKUP(B1917,'RES TECH'!M:M,'RES TECH'!AA:AA))</f>
        <v>1</v>
      </c>
      <c r="I1917" s="12">
        <f>IF(B1917="*","*",_xlfn.XLOOKUP(B1917,'RES TECH'!M:M,'RES TECH'!Z:Z))</f>
        <v>0.65</v>
      </c>
      <c r="J1917" s="12">
        <f>IF(B1917="*","*",_xlfn.XLOOKUP(B1917,'RES TECH'!M:M,'RES TECH'!S:S))</f>
        <v>4361.2801592440474</v>
      </c>
      <c r="K1917" s="12">
        <f t="shared" si="58"/>
        <v>218.06400796220237</v>
      </c>
      <c r="L1917" s="12">
        <f t="shared" si="59"/>
        <v>10.903200398110119</v>
      </c>
      <c r="M1917">
        <f>IF(B1917="*","*",IF(_xlfn.XLOOKUP(B1917,'RES TECH'!$M:$M,'RES TECH'!$C:$C)="Low Income",IF(G1917&gt;1,IF(G1917&gt;3,0.3,0.24),0.12),IF(_xlfn.XLOOKUP(B1917,'RES TECH'!$M:$M,'RES TECH'!$C:$C)="Lower-middle Income",IF(G1917&gt;1,IF(G1917&gt;3,0.23,0.18),0.09),IF(_xlfn.XLOOKUP(B1917,'RES TECH'!$M:$M,'RES TECH'!$C:$C)="Upper-middle Income",IF(G1917&gt;1,IF(G1917&gt;3,0.15,0.12),0.06),IF(_xlfn.XLOOKUP(B1917,'RES TECH'!$M:$M,'RES TECH'!$C:$C)="High Income",IF(G1917&gt;1,IF(G1917&gt;3,0.08,0.06),0.03))))))</f>
        <v>0.18</v>
      </c>
    </row>
    <row r="1918" spans="2:13" x14ac:dyDescent="0.25">
      <c r="B1918" t="str">
        <f>IF('RES TECH'!N1914=1,'RES TECH'!M1914,"*")</f>
        <v>RESAPALMNewCK2NGA20</v>
      </c>
      <c r="C1918" t="str">
        <f>IF(B1918="*","*",_xlfn.XLOOKUP(B1918,'RES TECH'!M:M,'RES TECH'!K:K))</f>
        <v>RESNGA</v>
      </c>
      <c r="D1918" t="str">
        <f>IF(B1918="*","*",_xlfn.XLOOKUP(B1918,'RES TECH'!M:M,'RES TECH'!L:L))</f>
        <v>RESAPALMNewCKEUE</v>
      </c>
      <c r="E1918">
        <f>IF(B1918="*","*",_xlfn.XLOOKUP(B1918,'RES TECH'!M:M,'RES TECH'!O:O))</f>
        <v>2020</v>
      </c>
      <c r="F1918" s="12">
        <f>IF(B1918="*","*",_xlfn.XLOOKUP(B1918,'RES TECH'!M:M,'RES TECH'!Y:Y))</f>
        <v>13</v>
      </c>
      <c r="G1918" s="12">
        <f>IF(B1918="*","*",_xlfn.XLOOKUP(B1918,'RES TECH'!M:M,'RES TECH'!V:V))</f>
        <v>0.45</v>
      </c>
      <c r="H1918">
        <f>IF(B1918="*","*",_xlfn.XLOOKUP(B1918,'RES TECH'!M:M,'RES TECH'!AA:AA))</f>
        <v>1</v>
      </c>
      <c r="I1918" s="12">
        <f>IF(B1918="*","*",_xlfn.XLOOKUP(B1918,'RES TECH'!M:M,'RES TECH'!Z:Z))</f>
        <v>9.0000000000000011E-2</v>
      </c>
      <c r="J1918" s="12">
        <f>IF(B1918="*","*",_xlfn.XLOOKUP(B1918,'RES TECH'!M:M,'RES TECH'!S:S))</f>
        <v>28.100501324834479</v>
      </c>
      <c r="K1918" s="12">
        <f t="shared" si="58"/>
        <v>1.4050250662417241</v>
      </c>
      <c r="L1918" s="12">
        <f t="shared" si="59"/>
        <v>7.0251253312086204E-2</v>
      </c>
      <c r="M1918">
        <f>IF(B1918="*","*",IF(_xlfn.XLOOKUP(B1918,'RES TECH'!$M:$M,'RES TECH'!$C:$C)="Low Income",IF(G1918&gt;1,IF(G1918&gt;3,0.3,0.24),0.12),IF(_xlfn.XLOOKUP(B1918,'RES TECH'!$M:$M,'RES TECH'!$C:$C)="Lower-middle Income",IF(G1918&gt;1,IF(G1918&gt;3,0.23,0.18),0.09),IF(_xlfn.XLOOKUP(B1918,'RES TECH'!$M:$M,'RES TECH'!$C:$C)="Upper-middle Income",IF(G1918&gt;1,IF(G1918&gt;3,0.15,0.12),0.06),IF(_xlfn.XLOOKUP(B1918,'RES TECH'!$M:$M,'RES TECH'!$C:$C)="High Income",IF(G1918&gt;1,IF(G1918&gt;3,0.08,0.06),0.03))))))</f>
        <v>0.09</v>
      </c>
    </row>
    <row r="1919" spans="2:13" x14ac:dyDescent="0.25">
      <c r="B1919" t="str">
        <f>IF('RES TECH'!N1915=1,'RES TECH'!M1915,"*")</f>
        <v>RESAPALMNewCK4NGA20</v>
      </c>
      <c r="C1919" t="str">
        <f>IF(B1919="*","*",_xlfn.XLOOKUP(B1919,'RES TECH'!M:M,'RES TECH'!K:K))</f>
        <v>RESNGA</v>
      </c>
      <c r="D1919" t="str">
        <f>IF(B1919="*","*",_xlfn.XLOOKUP(B1919,'RES TECH'!M:M,'RES TECH'!L:L))</f>
        <v>RESAPALMNewCKEUE</v>
      </c>
      <c r="E1919">
        <f>IF(B1919="*","*",_xlfn.XLOOKUP(B1919,'RES TECH'!M:M,'RES TECH'!O:O))</f>
        <v>2020</v>
      </c>
      <c r="F1919" s="12">
        <f>IF(B1919="*","*",_xlfn.XLOOKUP(B1919,'RES TECH'!M:M,'RES TECH'!Y:Y))</f>
        <v>13</v>
      </c>
      <c r="G1919" s="12">
        <f>IF(B1919="*","*",_xlfn.XLOOKUP(B1919,'RES TECH'!M:M,'RES TECH'!V:V))</f>
        <v>0.52</v>
      </c>
      <c r="H1919">
        <f>IF(B1919="*","*",_xlfn.XLOOKUP(B1919,'RES TECH'!M:M,'RES TECH'!AA:AA))</f>
        <v>1</v>
      </c>
      <c r="I1919" s="12">
        <f>IF(B1919="*","*",_xlfn.XLOOKUP(B1919,'RES TECH'!M:M,'RES TECH'!Z:Z))</f>
        <v>9.0000000000000011E-2</v>
      </c>
      <c r="J1919" s="12">
        <f>IF(B1919="*","*",_xlfn.XLOOKUP(B1919,'RES TECH'!M:M,'RES TECH'!S:S))</f>
        <v>32.471690419808731</v>
      </c>
      <c r="K1919" s="12">
        <f t="shared" si="58"/>
        <v>1.6235845209904367</v>
      </c>
      <c r="L1919" s="12">
        <f t="shared" si="59"/>
        <v>8.1179226049521838E-2</v>
      </c>
      <c r="M1919">
        <f>IF(B1919="*","*",IF(_xlfn.XLOOKUP(B1919,'RES TECH'!$M:$M,'RES TECH'!$C:$C)="Low Income",IF(G1919&gt;1,IF(G1919&gt;3,0.3,0.24),0.12),IF(_xlfn.XLOOKUP(B1919,'RES TECH'!$M:$M,'RES TECH'!$C:$C)="Lower-middle Income",IF(G1919&gt;1,IF(G1919&gt;3,0.23,0.18),0.09),IF(_xlfn.XLOOKUP(B1919,'RES TECH'!$M:$M,'RES TECH'!$C:$C)="Upper-middle Income",IF(G1919&gt;1,IF(G1919&gt;3,0.15,0.12),0.06),IF(_xlfn.XLOOKUP(B1919,'RES TECH'!$M:$M,'RES TECH'!$C:$C)="High Income",IF(G1919&gt;1,IF(G1919&gt;3,0.08,0.06),0.03))))))</f>
        <v>0.09</v>
      </c>
    </row>
    <row r="1920" spans="2:13" x14ac:dyDescent="0.25">
      <c r="B1920" t="str">
        <f>IF('RES TECH'!N1916=1,'RES TECH'!M1916,"*")</f>
        <v>RESAPALMNewCK2LPG20</v>
      </c>
      <c r="C1920" t="str">
        <f>IF(B1920="*","*",_xlfn.XLOOKUP(B1920,'RES TECH'!M:M,'RES TECH'!K:K))</f>
        <v>RESLPG</v>
      </c>
      <c r="D1920" t="str">
        <f>IF(B1920="*","*",_xlfn.XLOOKUP(B1920,'RES TECH'!M:M,'RES TECH'!L:L))</f>
        <v>RESAPALMNewCKEUE</v>
      </c>
      <c r="E1920">
        <f>IF(B1920="*","*",_xlfn.XLOOKUP(B1920,'RES TECH'!M:M,'RES TECH'!O:O))</f>
        <v>2020</v>
      </c>
      <c r="F1920" s="12">
        <f>IF(B1920="*","*",_xlfn.XLOOKUP(B1920,'RES TECH'!M:M,'RES TECH'!Y:Y))</f>
        <v>13</v>
      </c>
      <c r="G1920" s="12">
        <f>IF(B1920="*","*",_xlfn.XLOOKUP(B1920,'RES TECH'!M:M,'RES TECH'!V:V))</f>
        <v>0.45</v>
      </c>
      <c r="H1920">
        <f>IF(B1920="*","*",_xlfn.XLOOKUP(B1920,'RES TECH'!M:M,'RES TECH'!AA:AA))</f>
        <v>1</v>
      </c>
      <c r="I1920" s="12">
        <f>IF(B1920="*","*",_xlfn.XLOOKUP(B1920,'RES TECH'!M:M,'RES TECH'!Z:Z))</f>
        <v>9.0000000000000011E-2</v>
      </c>
      <c r="J1920" s="12">
        <f>IF(B1920="*","*",_xlfn.XLOOKUP(B1920,'RES TECH'!M:M,'RES TECH'!S:S))</f>
        <v>28.100501324834479</v>
      </c>
      <c r="K1920" s="12">
        <f t="shared" si="58"/>
        <v>1.4050250662417241</v>
      </c>
      <c r="L1920" s="12">
        <f t="shared" si="59"/>
        <v>7.0251253312086204E-2</v>
      </c>
      <c r="M1920">
        <f>IF(B1920="*","*",IF(_xlfn.XLOOKUP(B1920,'RES TECH'!$M:$M,'RES TECH'!$C:$C)="Low Income",IF(G1920&gt;1,IF(G1920&gt;3,0.3,0.24),0.12),IF(_xlfn.XLOOKUP(B1920,'RES TECH'!$M:$M,'RES TECH'!$C:$C)="Lower-middle Income",IF(G1920&gt;1,IF(G1920&gt;3,0.23,0.18),0.09),IF(_xlfn.XLOOKUP(B1920,'RES TECH'!$M:$M,'RES TECH'!$C:$C)="Upper-middle Income",IF(G1920&gt;1,IF(G1920&gt;3,0.15,0.12),0.06),IF(_xlfn.XLOOKUP(B1920,'RES TECH'!$M:$M,'RES TECH'!$C:$C)="High Income",IF(G1920&gt;1,IF(G1920&gt;3,0.08,0.06),0.03))))))</f>
        <v>0.09</v>
      </c>
    </row>
    <row r="1921" spans="2:13" x14ac:dyDescent="0.25">
      <c r="B1921" t="str">
        <f>IF('RES TECH'!N1917=1,'RES TECH'!M1917,"*")</f>
        <v>RESAPALMNewCK4LPG20</v>
      </c>
      <c r="C1921" t="str">
        <f>IF(B1921="*","*",_xlfn.XLOOKUP(B1921,'RES TECH'!M:M,'RES TECH'!K:K))</f>
        <v>RESLPG</v>
      </c>
      <c r="D1921" t="str">
        <f>IF(B1921="*","*",_xlfn.XLOOKUP(B1921,'RES TECH'!M:M,'RES TECH'!L:L))</f>
        <v>RESAPALMNewCKEUE</v>
      </c>
      <c r="E1921">
        <f>IF(B1921="*","*",_xlfn.XLOOKUP(B1921,'RES TECH'!M:M,'RES TECH'!O:O))</f>
        <v>2020</v>
      </c>
      <c r="F1921" s="12">
        <f>IF(B1921="*","*",_xlfn.XLOOKUP(B1921,'RES TECH'!M:M,'RES TECH'!Y:Y))</f>
        <v>13</v>
      </c>
      <c r="G1921" s="12">
        <f>IF(B1921="*","*",_xlfn.XLOOKUP(B1921,'RES TECH'!M:M,'RES TECH'!V:V))</f>
        <v>0.52</v>
      </c>
      <c r="H1921">
        <f>IF(B1921="*","*",_xlfn.XLOOKUP(B1921,'RES TECH'!M:M,'RES TECH'!AA:AA))</f>
        <v>1</v>
      </c>
      <c r="I1921" s="12">
        <f>IF(B1921="*","*",_xlfn.XLOOKUP(B1921,'RES TECH'!M:M,'RES TECH'!Z:Z))</f>
        <v>9.0000000000000011E-2</v>
      </c>
      <c r="J1921" s="12">
        <f>IF(B1921="*","*",_xlfn.XLOOKUP(B1921,'RES TECH'!M:M,'RES TECH'!S:S))</f>
        <v>32.471690419808731</v>
      </c>
      <c r="K1921" s="12">
        <f t="shared" si="58"/>
        <v>1.6235845209904367</v>
      </c>
      <c r="L1921" s="12">
        <f t="shared" si="59"/>
        <v>8.1179226049521838E-2</v>
      </c>
      <c r="M1921">
        <f>IF(B1921="*","*",IF(_xlfn.XLOOKUP(B1921,'RES TECH'!$M:$M,'RES TECH'!$C:$C)="Low Income",IF(G1921&gt;1,IF(G1921&gt;3,0.3,0.24),0.12),IF(_xlfn.XLOOKUP(B1921,'RES TECH'!$M:$M,'RES TECH'!$C:$C)="Lower-middle Income",IF(G1921&gt;1,IF(G1921&gt;3,0.23,0.18),0.09),IF(_xlfn.XLOOKUP(B1921,'RES TECH'!$M:$M,'RES TECH'!$C:$C)="Upper-middle Income",IF(G1921&gt;1,IF(G1921&gt;3,0.15,0.12),0.06),IF(_xlfn.XLOOKUP(B1921,'RES TECH'!$M:$M,'RES TECH'!$C:$C)="High Income",IF(G1921&gt;1,IF(G1921&gt;3,0.08,0.06),0.03))))))</f>
        <v>0.09</v>
      </c>
    </row>
    <row r="1922" spans="2:13" x14ac:dyDescent="0.25">
      <c r="B1922" t="str">
        <f>IF('RES TECH'!N1918=1,'RES TECH'!M1918,"*")</f>
        <v>RESAPALMNewCK2ELC20</v>
      </c>
      <c r="C1922" t="str">
        <f>IF(B1922="*","*",_xlfn.XLOOKUP(B1922,'RES TECH'!M:M,'RES TECH'!K:K))</f>
        <v>RESELC</v>
      </c>
      <c r="D1922" t="str">
        <f>IF(B1922="*","*",_xlfn.XLOOKUP(B1922,'RES TECH'!M:M,'RES TECH'!L:L))</f>
        <v>RESAPALMNewCKEUE</v>
      </c>
      <c r="E1922">
        <f>IF(B1922="*","*",_xlfn.XLOOKUP(B1922,'RES TECH'!M:M,'RES TECH'!O:O))</f>
        <v>2020</v>
      </c>
      <c r="F1922" s="12">
        <f>IF(B1922="*","*",_xlfn.XLOOKUP(B1922,'RES TECH'!M:M,'RES TECH'!Y:Y))</f>
        <v>16</v>
      </c>
      <c r="G1922" s="12">
        <f>IF(B1922="*","*",_xlfn.XLOOKUP(B1922,'RES TECH'!M:M,'RES TECH'!V:V))</f>
        <v>0.9</v>
      </c>
      <c r="H1922">
        <f>IF(B1922="*","*",_xlfn.XLOOKUP(B1922,'RES TECH'!M:M,'RES TECH'!AA:AA))</f>
        <v>1</v>
      </c>
      <c r="I1922" s="12">
        <f>IF(B1922="*","*",_xlfn.XLOOKUP(B1922,'RES TECH'!M:M,'RES TECH'!Z:Z))</f>
        <v>9.0000000000000011E-2</v>
      </c>
      <c r="J1922" s="12">
        <f>IF(B1922="*","*",_xlfn.XLOOKUP(B1922,'RES TECH'!M:M,'RES TECH'!S:S))</f>
        <v>58.479421676006901</v>
      </c>
      <c r="K1922" s="12">
        <f t="shared" si="58"/>
        <v>2.9239710838003452</v>
      </c>
      <c r="L1922" s="12">
        <f t="shared" si="59"/>
        <v>0.14619855419001726</v>
      </c>
      <c r="M1922">
        <f>IF(B1922="*","*",IF(_xlfn.XLOOKUP(B1922,'RES TECH'!$M:$M,'RES TECH'!$C:$C)="Low Income",IF(G1922&gt;1,IF(G1922&gt;3,0.3,0.24),0.12),IF(_xlfn.XLOOKUP(B1922,'RES TECH'!$M:$M,'RES TECH'!$C:$C)="Lower-middle Income",IF(G1922&gt;1,IF(G1922&gt;3,0.23,0.18),0.09),IF(_xlfn.XLOOKUP(B1922,'RES TECH'!$M:$M,'RES TECH'!$C:$C)="Upper-middle Income",IF(G1922&gt;1,IF(G1922&gt;3,0.15,0.12),0.06),IF(_xlfn.XLOOKUP(B1922,'RES TECH'!$M:$M,'RES TECH'!$C:$C)="High Income",IF(G1922&gt;1,IF(G1922&gt;3,0.08,0.06),0.03))))))</f>
        <v>0.09</v>
      </c>
    </row>
    <row r="1923" spans="2:13" x14ac:dyDescent="0.25">
      <c r="B1923" t="str">
        <f>IF('RES TECH'!N1919=1,'RES TECH'!M1919,"*")</f>
        <v>RESAPALMNewCWF4ELC30</v>
      </c>
      <c r="C1923" t="str">
        <f>IF(B1923="*","*",_xlfn.XLOOKUP(B1923,'RES TECH'!M:M,'RES TECH'!K:K))</f>
        <v>RESELC</v>
      </c>
      <c r="D1923" t="str">
        <f>IF(B1923="*","*",_xlfn.XLOOKUP(B1923,'RES TECH'!M:M,'RES TECH'!L:L))</f>
        <v>RESAPALMNewCWEUE</v>
      </c>
      <c r="E1923">
        <f>IF(B1923="*","*",_xlfn.XLOOKUP(B1923,'RES TECH'!M:M,'RES TECH'!O:O))</f>
        <v>2030</v>
      </c>
      <c r="F1923" s="12">
        <f>IF(B1923="*","*",_xlfn.XLOOKUP(B1923,'RES TECH'!M:M,'RES TECH'!Y:Y))</f>
        <v>12</v>
      </c>
      <c r="G1923" s="12">
        <f>IF(B1923="*","*",_xlfn.XLOOKUP(B1923,'RES TECH'!M:M,'RES TECH'!V:V))</f>
        <v>2.333333333333333</v>
      </c>
      <c r="H1923">
        <f>IF(B1923="*","*",_xlfn.XLOOKUP(B1923,'RES TECH'!M:M,'RES TECH'!AA:AA))</f>
        <v>1</v>
      </c>
      <c r="I1923" s="12">
        <f>IF(B1923="*","*",_xlfn.XLOOKUP(B1923,'RES TECH'!M:M,'RES TECH'!Z:Z))</f>
        <v>0.02</v>
      </c>
      <c r="J1923" s="12">
        <f>IF(B1923="*","*",_xlfn.XLOOKUP(B1923,'RES TECH'!M:M,'RES TECH'!S:S))</f>
        <v>1302.659084932581</v>
      </c>
      <c r="K1923" s="12">
        <f t="shared" si="58"/>
        <v>65.132954246629055</v>
      </c>
      <c r="L1923" s="12">
        <f t="shared" si="59"/>
        <v>3.256647712331453</v>
      </c>
      <c r="M1923">
        <f>IF(B1923="*","*",IF(_xlfn.XLOOKUP(B1923,'RES TECH'!$M:$M,'RES TECH'!$C:$C)="Low Income",IF(G1923&gt;1,IF(G1923&gt;3,0.3,0.24),0.12),IF(_xlfn.XLOOKUP(B1923,'RES TECH'!$M:$M,'RES TECH'!$C:$C)="Lower-middle Income",IF(G1923&gt;1,IF(G1923&gt;3,0.23,0.18),0.09),IF(_xlfn.XLOOKUP(B1923,'RES TECH'!$M:$M,'RES TECH'!$C:$C)="Upper-middle Income",IF(G1923&gt;1,IF(G1923&gt;3,0.15,0.12),0.06),IF(_xlfn.XLOOKUP(B1923,'RES TECH'!$M:$M,'RES TECH'!$C:$C)="High Income",IF(G1923&gt;1,IF(G1923&gt;3,0.08,0.06),0.03))))))</f>
        <v>0.18</v>
      </c>
    </row>
    <row r="1924" spans="2:13" x14ac:dyDescent="0.25">
      <c r="B1924" t="str">
        <f>IF('RES TECH'!N1920=1,'RES TECH'!M1920,"*")</f>
        <v>RESAPALMNewCWT1ELC20</v>
      </c>
      <c r="C1924" t="str">
        <f>IF(B1924="*","*",_xlfn.XLOOKUP(B1924,'RES TECH'!M:M,'RES TECH'!K:K))</f>
        <v>RESELC</v>
      </c>
      <c r="D1924" t="str">
        <f>IF(B1924="*","*",_xlfn.XLOOKUP(B1924,'RES TECH'!M:M,'RES TECH'!L:L))</f>
        <v>RESAPALMNewCWEUE</v>
      </c>
      <c r="E1924">
        <f>IF(B1924="*","*",_xlfn.XLOOKUP(B1924,'RES TECH'!M:M,'RES TECH'!O:O))</f>
        <v>2020</v>
      </c>
      <c r="F1924" s="12">
        <f>IF(B1924="*","*",_xlfn.XLOOKUP(B1924,'RES TECH'!M:M,'RES TECH'!Y:Y))</f>
        <v>12</v>
      </c>
      <c r="G1924" s="12">
        <f>IF(B1924="*","*",_xlfn.XLOOKUP(B1924,'RES TECH'!M:M,'RES TECH'!V:V))</f>
        <v>2.166666666666667</v>
      </c>
      <c r="H1924">
        <f>IF(B1924="*","*",_xlfn.XLOOKUP(B1924,'RES TECH'!M:M,'RES TECH'!AA:AA))</f>
        <v>1</v>
      </c>
      <c r="I1924" s="12">
        <f>IF(B1924="*","*",_xlfn.XLOOKUP(B1924,'RES TECH'!M:M,'RES TECH'!Z:Z))</f>
        <v>0.02</v>
      </c>
      <c r="J1924" s="12">
        <f>IF(B1924="*","*",_xlfn.XLOOKUP(B1924,'RES TECH'!M:M,'RES TECH'!S:S))</f>
        <v>627.20622607865016</v>
      </c>
      <c r="K1924" s="12">
        <f t="shared" si="58"/>
        <v>31.360311303932509</v>
      </c>
      <c r="L1924" s="12">
        <f t="shared" si="59"/>
        <v>1.5680155651966254</v>
      </c>
      <c r="M1924">
        <f>IF(B1924="*","*",IF(_xlfn.XLOOKUP(B1924,'RES TECH'!$M:$M,'RES TECH'!$C:$C)="Low Income",IF(G1924&gt;1,IF(G1924&gt;3,0.3,0.24),0.12),IF(_xlfn.XLOOKUP(B1924,'RES TECH'!$M:$M,'RES TECH'!$C:$C)="Lower-middle Income",IF(G1924&gt;1,IF(G1924&gt;3,0.23,0.18),0.09),IF(_xlfn.XLOOKUP(B1924,'RES TECH'!$M:$M,'RES TECH'!$C:$C)="Upper-middle Income",IF(G1924&gt;1,IF(G1924&gt;3,0.15,0.12),0.06),IF(_xlfn.XLOOKUP(B1924,'RES TECH'!$M:$M,'RES TECH'!$C:$C)="High Income",IF(G1924&gt;1,IF(G1924&gt;3,0.08,0.06),0.03))))))</f>
        <v>0.18</v>
      </c>
    </row>
    <row r="1925" spans="2:13" x14ac:dyDescent="0.25">
      <c r="B1925" t="str">
        <f>IF('RES TECH'!N1921=1,'RES TECH'!M1921,"*")</f>
        <v>*</v>
      </c>
      <c r="C1925" t="str">
        <f>IF(B1925="*","*",_xlfn.XLOOKUP(B1925,'RES TECH'!M:M,'RES TECH'!K:K))</f>
        <v>*</v>
      </c>
      <c r="D1925" t="str">
        <f>IF(B1925="*","*",_xlfn.XLOOKUP(B1925,'RES TECH'!M:M,'RES TECH'!L:L))</f>
        <v>*</v>
      </c>
      <c r="E1925" t="str">
        <f>IF(B1925="*","*",_xlfn.XLOOKUP(B1925,'RES TECH'!M:M,'RES TECH'!O:O))</f>
        <v>*</v>
      </c>
      <c r="F1925" s="12" t="str">
        <f>IF(B1925="*","*",_xlfn.XLOOKUP(B1925,'RES TECH'!M:M,'RES TECH'!Y:Y))</f>
        <v>*</v>
      </c>
      <c r="G1925" s="12" t="str">
        <f>IF(B1925="*","*",_xlfn.XLOOKUP(B1925,'RES TECH'!M:M,'RES TECH'!V:V))</f>
        <v>*</v>
      </c>
      <c r="H1925" t="str">
        <f>IF(B1925="*","*",_xlfn.XLOOKUP(B1925,'RES TECH'!M:M,'RES TECH'!AA:AA))</f>
        <v>*</v>
      </c>
      <c r="I1925" s="12" t="str">
        <f>IF(B1925="*","*",_xlfn.XLOOKUP(B1925,'RES TECH'!M:M,'RES TECH'!Z:Z))</f>
        <v>*</v>
      </c>
      <c r="J1925" s="12" t="str">
        <f>IF(B1925="*","*",_xlfn.XLOOKUP(B1925,'RES TECH'!M:M,'RES TECH'!S:S))</f>
        <v>*</v>
      </c>
      <c r="K1925" s="12" t="str">
        <f t="shared" si="58"/>
        <v>*</v>
      </c>
      <c r="L1925" s="12" t="str">
        <f t="shared" si="59"/>
        <v>*</v>
      </c>
      <c r="M1925" t="str">
        <f>IF(B1925="*","*",IF(_xlfn.XLOOKUP(B1925,'RES TECH'!$M:$M,'RES TECH'!$C:$C)="Low Income",IF(G1925&gt;1,IF(G1925&gt;3,0.3,0.24),0.12),IF(_xlfn.XLOOKUP(B1925,'RES TECH'!$M:$M,'RES TECH'!$C:$C)="Lower-middle Income",IF(G1925&gt;1,IF(G1925&gt;3,0.23,0.18),0.09),IF(_xlfn.XLOOKUP(B1925,'RES TECH'!$M:$M,'RES TECH'!$C:$C)="Upper-middle Income",IF(G1925&gt;1,IF(G1925&gt;3,0.15,0.12),0.06),IF(_xlfn.XLOOKUP(B1925,'RES TECH'!$M:$M,'RES TECH'!$C:$C)="High Income",IF(G1925&gt;1,IF(G1925&gt;3,0.08,0.06),0.03))))))</f>
        <v>*</v>
      </c>
    </row>
    <row r="1926" spans="2:13" x14ac:dyDescent="0.25">
      <c r="B1926" t="str">
        <f>IF('RES TECH'!N1922=1,'RES TECH'!M1922,"*")</f>
        <v>RESAPALMNewCWT2ELC20</v>
      </c>
      <c r="C1926" t="str">
        <f>IF(B1926="*","*",_xlfn.XLOOKUP(B1926,'RES TECH'!M:M,'RES TECH'!K:K))</f>
        <v>RESELC</v>
      </c>
      <c r="D1926" t="str">
        <f>IF(B1926="*","*",_xlfn.XLOOKUP(B1926,'RES TECH'!M:M,'RES TECH'!L:L))</f>
        <v>RESAPALMNewCWEUE</v>
      </c>
      <c r="E1926">
        <f>IF(B1926="*","*",_xlfn.XLOOKUP(B1926,'RES TECH'!M:M,'RES TECH'!O:O))</f>
        <v>2020</v>
      </c>
      <c r="F1926" s="12">
        <f>IF(B1926="*","*",_xlfn.XLOOKUP(B1926,'RES TECH'!M:M,'RES TECH'!Y:Y))</f>
        <v>12</v>
      </c>
      <c r="G1926" s="12">
        <f>IF(B1926="*","*",_xlfn.XLOOKUP(B1926,'RES TECH'!M:M,'RES TECH'!V:V))</f>
        <v>2.166666666666667</v>
      </c>
      <c r="H1926">
        <f>IF(B1926="*","*",_xlfn.XLOOKUP(B1926,'RES TECH'!M:M,'RES TECH'!AA:AA))</f>
        <v>1</v>
      </c>
      <c r="I1926" s="12">
        <f>IF(B1926="*","*",_xlfn.XLOOKUP(B1926,'RES TECH'!M:M,'RES TECH'!Z:Z))</f>
        <v>0.02</v>
      </c>
      <c r="J1926" s="12">
        <f>IF(B1926="*","*",_xlfn.XLOOKUP(B1926,'RES TECH'!M:M,'RES TECH'!S:S))</f>
        <v>627.20622607865016</v>
      </c>
      <c r="K1926" s="12">
        <f t="shared" si="58"/>
        <v>31.360311303932509</v>
      </c>
      <c r="L1926" s="12">
        <f t="shared" si="59"/>
        <v>1.5680155651966254</v>
      </c>
      <c r="M1926">
        <f>IF(B1926="*","*",IF(_xlfn.XLOOKUP(B1926,'RES TECH'!$M:$M,'RES TECH'!$C:$C)="Low Income",IF(G1926&gt;1,IF(G1926&gt;3,0.3,0.24),0.12),IF(_xlfn.XLOOKUP(B1926,'RES TECH'!$M:$M,'RES TECH'!$C:$C)="Lower-middle Income",IF(G1926&gt;1,IF(G1926&gt;3,0.23,0.18),0.09),IF(_xlfn.XLOOKUP(B1926,'RES TECH'!$M:$M,'RES TECH'!$C:$C)="Upper-middle Income",IF(G1926&gt;1,IF(G1926&gt;3,0.15,0.12),0.06),IF(_xlfn.XLOOKUP(B1926,'RES TECH'!$M:$M,'RES TECH'!$C:$C)="High Income",IF(G1926&gt;1,IF(G1926&gt;3,0.08,0.06),0.03))))))</f>
        <v>0.18</v>
      </c>
    </row>
    <row r="1927" spans="2:13" x14ac:dyDescent="0.25">
      <c r="B1927" t="str">
        <f>IF('RES TECH'!N1923=1,'RES TECH'!M1923,"*")</f>
        <v>RESAPALMNewCWT3ELC20</v>
      </c>
      <c r="C1927" t="str">
        <f>IF(B1927="*","*",_xlfn.XLOOKUP(B1927,'RES TECH'!M:M,'RES TECH'!K:K))</f>
        <v>RESELC</v>
      </c>
      <c r="D1927" t="str">
        <f>IF(B1927="*","*",_xlfn.XLOOKUP(B1927,'RES TECH'!M:M,'RES TECH'!L:L))</f>
        <v>RESAPALMNewCWEUE</v>
      </c>
      <c r="E1927">
        <f>IF(B1927="*","*",_xlfn.XLOOKUP(B1927,'RES TECH'!M:M,'RES TECH'!O:O))</f>
        <v>2020</v>
      </c>
      <c r="F1927" s="12">
        <f>IF(B1927="*","*",_xlfn.XLOOKUP(B1927,'RES TECH'!M:M,'RES TECH'!Y:Y))</f>
        <v>12</v>
      </c>
      <c r="G1927" s="12">
        <f>IF(B1927="*","*",_xlfn.XLOOKUP(B1927,'RES TECH'!M:M,'RES TECH'!V:V))</f>
        <v>1.25</v>
      </c>
      <c r="H1927">
        <f>IF(B1927="*","*",_xlfn.XLOOKUP(B1927,'RES TECH'!M:M,'RES TECH'!AA:AA))</f>
        <v>1</v>
      </c>
      <c r="I1927" s="12">
        <f>IF(B1927="*","*",_xlfn.XLOOKUP(B1927,'RES TECH'!M:M,'RES TECH'!Z:Z))</f>
        <v>0.02</v>
      </c>
      <c r="J1927" s="12">
        <f>IF(B1927="*","*",_xlfn.XLOOKUP(B1927,'RES TECH'!M:M,'RES TECH'!S:S))</f>
        <v>916.68602273033503</v>
      </c>
      <c r="K1927" s="12">
        <f t="shared" ref="K1927:K1990" si="60">IF(B1927="*","*",5%*J1927)</f>
        <v>45.834301136516757</v>
      </c>
      <c r="L1927" s="12">
        <f t="shared" ref="L1927:L1990" si="61">IF(B1927="*","*",5%*K1927)</f>
        <v>2.2917150568258378</v>
      </c>
      <c r="M1927">
        <f>IF(B1927="*","*",IF(_xlfn.XLOOKUP(B1927,'RES TECH'!$M:$M,'RES TECH'!$C:$C)="Low Income",IF(G1927&gt;1,IF(G1927&gt;3,0.3,0.24),0.12),IF(_xlfn.XLOOKUP(B1927,'RES TECH'!$M:$M,'RES TECH'!$C:$C)="Lower-middle Income",IF(G1927&gt;1,IF(G1927&gt;3,0.23,0.18),0.09),IF(_xlfn.XLOOKUP(B1927,'RES TECH'!$M:$M,'RES TECH'!$C:$C)="Upper-middle Income",IF(G1927&gt;1,IF(G1927&gt;3,0.15,0.12),0.06),IF(_xlfn.XLOOKUP(B1927,'RES TECH'!$M:$M,'RES TECH'!$C:$C)="High Income",IF(G1927&gt;1,IF(G1927&gt;3,0.08,0.06),0.03))))))</f>
        <v>0.18</v>
      </c>
    </row>
    <row r="1928" spans="2:13" x14ac:dyDescent="0.25">
      <c r="B1928" t="str">
        <f>IF('RES TECH'!N1924=1,'RES TECH'!M1924,"*")</f>
        <v>RESAPALMNewCWT4ELC20</v>
      </c>
      <c r="C1928" t="str">
        <f>IF(B1928="*","*",_xlfn.XLOOKUP(B1928,'RES TECH'!M:M,'RES TECH'!K:K))</f>
        <v>RESELC</v>
      </c>
      <c r="D1928" t="str">
        <f>IF(B1928="*","*",_xlfn.XLOOKUP(B1928,'RES TECH'!M:M,'RES TECH'!L:L))</f>
        <v>RESAPALMNewCWEUE</v>
      </c>
      <c r="E1928">
        <f>IF(B1928="*","*",_xlfn.XLOOKUP(B1928,'RES TECH'!M:M,'RES TECH'!O:O))</f>
        <v>2020</v>
      </c>
      <c r="F1928" s="12">
        <f>IF(B1928="*","*",_xlfn.XLOOKUP(B1928,'RES TECH'!M:M,'RES TECH'!Y:Y))</f>
        <v>12</v>
      </c>
      <c r="G1928" s="12">
        <f>IF(B1928="*","*",_xlfn.XLOOKUP(B1928,'RES TECH'!M:M,'RES TECH'!V:V))</f>
        <v>1</v>
      </c>
      <c r="H1928">
        <f>IF(B1928="*","*",_xlfn.XLOOKUP(B1928,'RES TECH'!M:M,'RES TECH'!AA:AA))</f>
        <v>1</v>
      </c>
      <c r="I1928" s="12">
        <f>IF(B1928="*","*",_xlfn.XLOOKUP(B1928,'RES TECH'!M:M,'RES TECH'!Z:Z))</f>
        <v>0.02</v>
      </c>
      <c r="J1928" s="12">
        <f>IF(B1928="*","*",_xlfn.XLOOKUP(B1928,'RES TECH'!M:M,'RES TECH'!S:S))</f>
        <v>1085.5492374438179</v>
      </c>
      <c r="K1928" s="12">
        <f t="shared" si="60"/>
        <v>54.277461872190898</v>
      </c>
      <c r="L1928" s="12">
        <f t="shared" si="61"/>
        <v>2.713873093609545</v>
      </c>
      <c r="M1928">
        <f>IF(B1928="*","*",IF(_xlfn.XLOOKUP(B1928,'RES TECH'!$M:$M,'RES TECH'!$C:$C)="Low Income",IF(G1928&gt;1,IF(G1928&gt;3,0.3,0.24),0.12),IF(_xlfn.XLOOKUP(B1928,'RES TECH'!$M:$M,'RES TECH'!$C:$C)="Lower-middle Income",IF(G1928&gt;1,IF(G1928&gt;3,0.23,0.18),0.09),IF(_xlfn.XLOOKUP(B1928,'RES TECH'!$M:$M,'RES TECH'!$C:$C)="Upper-middle Income",IF(G1928&gt;1,IF(G1928&gt;3,0.15,0.12),0.06),IF(_xlfn.XLOOKUP(B1928,'RES TECH'!$M:$M,'RES TECH'!$C:$C)="High Income",IF(G1928&gt;1,IF(G1928&gt;3,0.08,0.06),0.03))))))</f>
        <v>0.09</v>
      </c>
    </row>
    <row r="1929" spans="2:13" x14ac:dyDescent="0.25">
      <c r="B1929" t="str">
        <f>IF('RES TECH'!N1925=1,'RES TECH'!M1925,"*")</f>
        <v>RESAPALMNewCWF1ELC20</v>
      </c>
      <c r="C1929" t="str">
        <f>IF(B1929="*","*",_xlfn.XLOOKUP(B1929,'RES TECH'!M:M,'RES TECH'!K:K))</f>
        <v>RESELC</v>
      </c>
      <c r="D1929" t="str">
        <f>IF(B1929="*","*",_xlfn.XLOOKUP(B1929,'RES TECH'!M:M,'RES TECH'!L:L))</f>
        <v>RESAPALMNewCWEUE</v>
      </c>
      <c r="E1929">
        <f>IF(B1929="*","*",_xlfn.XLOOKUP(B1929,'RES TECH'!M:M,'RES TECH'!O:O))</f>
        <v>2020</v>
      </c>
      <c r="F1929" s="12">
        <f>IF(B1929="*","*",_xlfn.XLOOKUP(B1929,'RES TECH'!M:M,'RES TECH'!Y:Y))</f>
        <v>12</v>
      </c>
      <c r="G1929" s="12">
        <f>IF(B1929="*","*",_xlfn.XLOOKUP(B1929,'RES TECH'!M:M,'RES TECH'!V:V))</f>
        <v>1.25</v>
      </c>
      <c r="H1929">
        <f>IF(B1929="*","*",_xlfn.XLOOKUP(B1929,'RES TECH'!M:M,'RES TECH'!AA:AA))</f>
        <v>1</v>
      </c>
      <c r="I1929" s="12">
        <f>IF(B1929="*","*",_xlfn.XLOOKUP(B1929,'RES TECH'!M:M,'RES TECH'!Z:Z))</f>
        <v>0.02</v>
      </c>
      <c r="J1929" s="12">
        <f>IF(B1929="*","*",_xlfn.XLOOKUP(B1929,'RES TECH'!M:M,'RES TECH'!S:S))</f>
        <v>916.68602273033503</v>
      </c>
      <c r="K1929" s="12">
        <f t="shared" si="60"/>
        <v>45.834301136516757</v>
      </c>
      <c r="L1929" s="12">
        <f t="shared" si="61"/>
        <v>2.2917150568258378</v>
      </c>
      <c r="M1929">
        <f>IF(B1929="*","*",IF(_xlfn.XLOOKUP(B1929,'RES TECH'!$M:$M,'RES TECH'!$C:$C)="Low Income",IF(G1929&gt;1,IF(G1929&gt;3,0.3,0.24),0.12),IF(_xlfn.XLOOKUP(B1929,'RES TECH'!$M:$M,'RES TECH'!$C:$C)="Lower-middle Income",IF(G1929&gt;1,IF(G1929&gt;3,0.23,0.18),0.09),IF(_xlfn.XLOOKUP(B1929,'RES TECH'!$M:$M,'RES TECH'!$C:$C)="Upper-middle Income",IF(G1929&gt;1,IF(G1929&gt;3,0.15,0.12),0.06),IF(_xlfn.XLOOKUP(B1929,'RES TECH'!$M:$M,'RES TECH'!$C:$C)="High Income",IF(G1929&gt;1,IF(G1929&gt;3,0.08,0.06),0.03))))))</f>
        <v>0.18</v>
      </c>
    </row>
    <row r="1930" spans="2:13" x14ac:dyDescent="0.25">
      <c r="B1930" t="str">
        <f>IF('RES TECH'!N1926=1,'RES TECH'!M1926,"*")</f>
        <v>RESAPALMNewCWF2ELC20</v>
      </c>
      <c r="C1930" t="str">
        <f>IF(B1930="*","*",_xlfn.XLOOKUP(B1930,'RES TECH'!M:M,'RES TECH'!K:K))</f>
        <v>RESELC</v>
      </c>
      <c r="D1930" t="str">
        <f>IF(B1930="*","*",_xlfn.XLOOKUP(B1930,'RES TECH'!M:M,'RES TECH'!L:L))</f>
        <v>RESAPALMNewCWEUE</v>
      </c>
      <c r="E1930">
        <f>IF(B1930="*","*",_xlfn.XLOOKUP(B1930,'RES TECH'!M:M,'RES TECH'!O:O))</f>
        <v>2020</v>
      </c>
      <c r="F1930" s="12">
        <f>IF(B1930="*","*",_xlfn.XLOOKUP(B1930,'RES TECH'!M:M,'RES TECH'!Y:Y))</f>
        <v>12</v>
      </c>
      <c r="G1930" s="12">
        <f>IF(B1930="*","*",_xlfn.XLOOKUP(B1930,'RES TECH'!M:M,'RES TECH'!V:V))</f>
        <v>1.75</v>
      </c>
      <c r="H1930">
        <f>IF(B1930="*","*",_xlfn.XLOOKUP(B1930,'RES TECH'!M:M,'RES TECH'!AA:AA))</f>
        <v>1</v>
      </c>
      <c r="I1930" s="12">
        <f>IF(B1930="*","*",_xlfn.XLOOKUP(B1930,'RES TECH'!M:M,'RES TECH'!Z:Z))</f>
        <v>0.02</v>
      </c>
      <c r="J1930" s="12">
        <f>IF(B1930="*","*",_xlfn.XLOOKUP(B1930,'RES TECH'!M:M,'RES TECH'!S:S))</f>
        <v>964.9326555056158</v>
      </c>
      <c r="K1930" s="12">
        <f t="shared" si="60"/>
        <v>48.246632775280794</v>
      </c>
      <c r="L1930" s="12">
        <f t="shared" si="61"/>
        <v>2.4123316387640399</v>
      </c>
      <c r="M1930">
        <f>IF(B1930="*","*",IF(_xlfn.XLOOKUP(B1930,'RES TECH'!$M:$M,'RES TECH'!$C:$C)="Low Income",IF(G1930&gt;1,IF(G1930&gt;3,0.3,0.24),0.12),IF(_xlfn.XLOOKUP(B1930,'RES TECH'!$M:$M,'RES TECH'!$C:$C)="Lower-middle Income",IF(G1930&gt;1,IF(G1930&gt;3,0.23,0.18),0.09),IF(_xlfn.XLOOKUP(B1930,'RES TECH'!$M:$M,'RES TECH'!$C:$C)="Upper-middle Income",IF(G1930&gt;1,IF(G1930&gt;3,0.15,0.12),0.06),IF(_xlfn.XLOOKUP(B1930,'RES TECH'!$M:$M,'RES TECH'!$C:$C)="High Income",IF(G1930&gt;1,IF(G1930&gt;3,0.08,0.06),0.03))))))</f>
        <v>0.18</v>
      </c>
    </row>
    <row r="1931" spans="2:13" x14ac:dyDescent="0.25">
      <c r="B1931" t="str">
        <f>IF('RES TECH'!N1927=1,'RES TECH'!M1927,"*")</f>
        <v>RESAPALMNewCWF2ELC30</v>
      </c>
      <c r="C1931" t="str">
        <f>IF(B1931="*","*",_xlfn.XLOOKUP(B1931,'RES TECH'!M:M,'RES TECH'!K:K))</f>
        <v>RESELC</v>
      </c>
      <c r="D1931" t="str">
        <f>IF(B1931="*","*",_xlfn.XLOOKUP(B1931,'RES TECH'!M:M,'RES TECH'!L:L))</f>
        <v>RESAPALMNewCWEUE</v>
      </c>
      <c r="E1931">
        <f>IF(B1931="*","*",_xlfn.XLOOKUP(B1931,'RES TECH'!M:M,'RES TECH'!O:O))</f>
        <v>2030</v>
      </c>
      <c r="F1931" s="12">
        <f>IF(B1931="*","*",_xlfn.XLOOKUP(B1931,'RES TECH'!M:M,'RES TECH'!Y:Y))</f>
        <v>12</v>
      </c>
      <c r="G1931" s="12">
        <f>IF(B1931="*","*",_xlfn.XLOOKUP(B1931,'RES TECH'!M:M,'RES TECH'!V:V))</f>
        <v>1.416666666666667</v>
      </c>
      <c r="H1931">
        <f>IF(B1931="*","*",_xlfn.XLOOKUP(B1931,'RES TECH'!M:M,'RES TECH'!AA:AA))</f>
        <v>1</v>
      </c>
      <c r="I1931" s="12">
        <f>IF(B1931="*","*",_xlfn.XLOOKUP(B1931,'RES TECH'!M:M,'RES TECH'!Z:Z))</f>
        <v>0.02</v>
      </c>
      <c r="J1931" s="12">
        <f>IF(B1931="*","*",_xlfn.XLOOKUP(B1931,'RES TECH'!M:M,'RES TECH'!S:S))</f>
        <v>1013.179288280897</v>
      </c>
      <c r="K1931" s="12">
        <f t="shared" si="60"/>
        <v>50.658964414044853</v>
      </c>
      <c r="L1931" s="12">
        <f t="shared" si="61"/>
        <v>2.5329482207022429</v>
      </c>
      <c r="M1931">
        <f>IF(B1931="*","*",IF(_xlfn.XLOOKUP(B1931,'RES TECH'!$M:$M,'RES TECH'!$C:$C)="Low Income",IF(G1931&gt;1,IF(G1931&gt;3,0.3,0.24),0.12),IF(_xlfn.XLOOKUP(B1931,'RES TECH'!$M:$M,'RES TECH'!$C:$C)="Lower-middle Income",IF(G1931&gt;1,IF(G1931&gt;3,0.23,0.18),0.09),IF(_xlfn.XLOOKUP(B1931,'RES TECH'!$M:$M,'RES TECH'!$C:$C)="Upper-middle Income",IF(G1931&gt;1,IF(G1931&gt;3,0.15,0.12),0.06),IF(_xlfn.XLOOKUP(B1931,'RES TECH'!$M:$M,'RES TECH'!$C:$C)="High Income",IF(G1931&gt;1,IF(G1931&gt;3,0.08,0.06),0.03))))))</f>
        <v>0.18</v>
      </c>
    </row>
    <row r="1932" spans="2:13" x14ac:dyDescent="0.25">
      <c r="B1932" t="str">
        <f>IF('RES TECH'!N1928=1,'RES TECH'!M1928,"*")</f>
        <v>RESAPALMNewCWF3ELC20</v>
      </c>
      <c r="C1932" t="str">
        <f>IF(B1932="*","*",_xlfn.XLOOKUP(B1932,'RES TECH'!M:M,'RES TECH'!K:K))</f>
        <v>RESELC</v>
      </c>
      <c r="D1932" t="str">
        <f>IF(B1932="*","*",_xlfn.XLOOKUP(B1932,'RES TECH'!M:M,'RES TECH'!L:L))</f>
        <v>RESAPALMNewCWEUE</v>
      </c>
      <c r="E1932">
        <f>IF(B1932="*","*",_xlfn.XLOOKUP(B1932,'RES TECH'!M:M,'RES TECH'!O:O))</f>
        <v>2020</v>
      </c>
      <c r="F1932" s="12">
        <f>IF(B1932="*","*",_xlfn.XLOOKUP(B1932,'RES TECH'!M:M,'RES TECH'!Y:Y))</f>
        <v>12</v>
      </c>
      <c r="G1932" s="12">
        <f>IF(B1932="*","*",_xlfn.XLOOKUP(B1932,'RES TECH'!M:M,'RES TECH'!V:V))</f>
        <v>2.416666666666667</v>
      </c>
      <c r="H1932">
        <f>IF(B1932="*","*",_xlfn.XLOOKUP(B1932,'RES TECH'!M:M,'RES TECH'!AA:AA))</f>
        <v>1</v>
      </c>
      <c r="I1932" s="12">
        <f>IF(B1932="*","*",_xlfn.XLOOKUP(B1932,'RES TECH'!M:M,'RES TECH'!Z:Z))</f>
        <v>0.02</v>
      </c>
      <c r="J1932" s="12">
        <f>IF(B1932="*","*",_xlfn.XLOOKUP(B1932,'RES TECH'!M:M,'RES TECH'!S:S))</f>
        <v>916.68602273033503</v>
      </c>
      <c r="K1932" s="12">
        <f t="shared" si="60"/>
        <v>45.834301136516757</v>
      </c>
      <c r="L1932" s="12">
        <f t="shared" si="61"/>
        <v>2.2917150568258378</v>
      </c>
      <c r="M1932">
        <f>IF(B1932="*","*",IF(_xlfn.XLOOKUP(B1932,'RES TECH'!$M:$M,'RES TECH'!$C:$C)="Low Income",IF(G1932&gt;1,IF(G1932&gt;3,0.3,0.24),0.12),IF(_xlfn.XLOOKUP(B1932,'RES TECH'!$M:$M,'RES TECH'!$C:$C)="Lower-middle Income",IF(G1932&gt;1,IF(G1932&gt;3,0.23,0.18),0.09),IF(_xlfn.XLOOKUP(B1932,'RES TECH'!$M:$M,'RES TECH'!$C:$C)="Upper-middle Income",IF(G1932&gt;1,IF(G1932&gt;3,0.15,0.12),0.06),IF(_xlfn.XLOOKUP(B1932,'RES TECH'!$M:$M,'RES TECH'!$C:$C)="High Income",IF(G1932&gt;1,IF(G1932&gt;3,0.08,0.06),0.03))))))</f>
        <v>0.18</v>
      </c>
    </row>
    <row r="1933" spans="2:13" x14ac:dyDescent="0.25">
      <c r="B1933" t="str">
        <f>IF('RES TECH'!N1929=1,'RES TECH'!M1929,"*")</f>
        <v>*</v>
      </c>
      <c r="C1933" t="str">
        <f>IF(B1933="*","*",_xlfn.XLOOKUP(B1933,'RES TECH'!M:M,'RES TECH'!K:K))</f>
        <v>*</v>
      </c>
      <c r="D1933" t="str">
        <f>IF(B1933="*","*",_xlfn.XLOOKUP(B1933,'RES TECH'!M:M,'RES TECH'!L:L))</f>
        <v>*</v>
      </c>
      <c r="E1933" t="str">
        <f>IF(B1933="*","*",_xlfn.XLOOKUP(B1933,'RES TECH'!M:M,'RES TECH'!O:O))</f>
        <v>*</v>
      </c>
      <c r="F1933" s="12" t="str">
        <f>IF(B1933="*","*",_xlfn.XLOOKUP(B1933,'RES TECH'!M:M,'RES TECH'!Y:Y))</f>
        <v>*</v>
      </c>
      <c r="G1933" s="12" t="str">
        <f>IF(B1933="*","*",_xlfn.XLOOKUP(B1933,'RES TECH'!M:M,'RES TECH'!V:V))</f>
        <v>*</v>
      </c>
      <c r="H1933" t="str">
        <f>IF(B1933="*","*",_xlfn.XLOOKUP(B1933,'RES TECH'!M:M,'RES TECH'!AA:AA))</f>
        <v>*</v>
      </c>
      <c r="I1933" s="12" t="str">
        <f>IF(B1933="*","*",_xlfn.XLOOKUP(B1933,'RES TECH'!M:M,'RES TECH'!Z:Z))</f>
        <v>*</v>
      </c>
      <c r="J1933" s="12" t="str">
        <f>IF(B1933="*","*",_xlfn.XLOOKUP(B1933,'RES TECH'!M:M,'RES TECH'!S:S))</f>
        <v>*</v>
      </c>
      <c r="K1933" s="12" t="str">
        <f t="shared" si="60"/>
        <v>*</v>
      </c>
      <c r="L1933" s="12" t="str">
        <f t="shared" si="61"/>
        <v>*</v>
      </c>
      <c r="M1933" t="str">
        <f>IF(B1933="*","*",IF(_xlfn.XLOOKUP(B1933,'RES TECH'!$M:$M,'RES TECH'!$C:$C)="Low Income",IF(G1933&gt;1,IF(G1933&gt;3,0.3,0.24),0.12),IF(_xlfn.XLOOKUP(B1933,'RES TECH'!$M:$M,'RES TECH'!$C:$C)="Lower-middle Income",IF(G1933&gt;1,IF(G1933&gt;3,0.23,0.18),0.09),IF(_xlfn.XLOOKUP(B1933,'RES TECH'!$M:$M,'RES TECH'!$C:$C)="Upper-middle Income",IF(G1933&gt;1,IF(G1933&gt;3,0.15,0.12),0.06),IF(_xlfn.XLOOKUP(B1933,'RES TECH'!$M:$M,'RES TECH'!$C:$C)="High Income",IF(G1933&gt;1,IF(G1933&gt;3,0.08,0.06),0.03))))))</f>
        <v>*</v>
      </c>
    </row>
    <row r="1934" spans="2:13" x14ac:dyDescent="0.25">
      <c r="B1934" t="str">
        <f>IF('RES TECH'!N1930=1,'RES TECH'!M1930,"*")</f>
        <v>RESAPALMNewCWF4ELC20</v>
      </c>
      <c r="C1934" t="str">
        <f>IF(B1934="*","*",_xlfn.XLOOKUP(B1934,'RES TECH'!M:M,'RES TECH'!K:K))</f>
        <v>RESELC</v>
      </c>
      <c r="D1934" t="str">
        <f>IF(B1934="*","*",_xlfn.XLOOKUP(B1934,'RES TECH'!M:M,'RES TECH'!L:L))</f>
        <v>RESAPALMNewCWEUE</v>
      </c>
      <c r="E1934">
        <f>IF(B1934="*","*",_xlfn.XLOOKUP(B1934,'RES TECH'!M:M,'RES TECH'!O:O))</f>
        <v>2020</v>
      </c>
      <c r="F1934" s="12">
        <f>IF(B1934="*","*",_xlfn.XLOOKUP(B1934,'RES TECH'!M:M,'RES TECH'!Y:Y))</f>
        <v>12</v>
      </c>
      <c r="G1934" s="12">
        <f>IF(B1934="*","*",_xlfn.XLOOKUP(B1934,'RES TECH'!M:M,'RES TECH'!V:V))</f>
        <v>1.416666666666667</v>
      </c>
      <c r="H1934">
        <f>IF(B1934="*","*",_xlfn.XLOOKUP(B1934,'RES TECH'!M:M,'RES TECH'!AA:AA))</f>
        <v>1</v>
      </c>
      <c r="I1934" s="12">
        <f>IF(B1934="*","*",_xlfn.XLOOKUP(B1934,'RES TECH'!M:M,'RES TECH'!Z:Z))</f>
        <v>0.02</v>
      </c>
      <c r="J1934" s="12">
        <f>IF(B1934="*","*",_xlfn.XLOOKUP(B1934,'RES TECH'!M:M,'RES TECH'!S:S))</f>
        <v>1013.179288280897</v>
      </c>
      <c r="K1934" s="12">
        <f t="shared" si="60"/>
        <v>50.658964414044853</v>
      </c>
      <c r="L1934" s="12">
        <f t="shared" si="61"/>
        <v>2.5329482207022429</v>
      </c>
      <c r="M1934">
        <f>IF(B1934="*","*",IF(_xlfn.XLOOKUP(B1934,'RES TECH'!$M:$M,'RES TECH'!$C:$C)="Low Income",IF(G1934&gt;1,IF(G1934&gt;3,0.3,0.24),0.12),IF(_xlfn.XLOOKUP(B1934,'RES TECH'!$M:$M,'RES TECH'!$C:$C)="Lower-middle Income",IF(G1934&gt;1,IF(G1934&gt;3,0.23,0.18),0.09),IF(_xlfn.XLOOKUP(B1934,'RES TECH'!$M:$M,'RES TECH'!$C:$C)="Upper-middle Income",IF(G1934&gt;1,IF(G1934&gt;3,0.15,0.12),0.06),IF(_xlfn.XLOOKUP(B1934,'RES TECH'!$M:$M,'RES TECH'!$C:$C)="High Income",IF(G1934&gt;1,IF(G1934&gt;3,0.08,0.06),0.03))))))</f>
        <v>0.18</v>
      </c>
    </row>
    <row r="1935" spans="2:13" x14ac:dyDescent="0.25">
      <c r="B1935" t="str">
        <f>IF('RES TECH'!N1931=1,'RES TECH'!M1931,"*")</f>
        <v>RESAPALMNewCD1NGA20</v>
      </c>
      <c r="C1935" t="str">
        <f>IF(B1935="*","*",_xlfn.XLOOKUP(B1935,'RES TECH'!M:M,'RES TECH'!K:K))</f>
        <v>RESNGA</v>
      </c>
      <c r="D1935" t="str">
        <f>IF(B1935="*","*",_xlfn.XLOOKUP(B1935,'RES TECH'!M:M,'RES TECH'!L:L))</f>
        <v>RESAPALMNewCDEUE</v>
      </c>
      <c r="E1935">
        <f>IF(B1935="*","*",_xlfn.XLOOKUP(B1935,'RES TECH'!M:M,'RES TECH'!O:O))</f>
        <v>2020</v>
      </c>
      <c r="F1935" s="12">
        <f>IF(B1935="*","*",_xlfn.XLOOKUP(B1935,'RES TECH'!M:M,'RES TECH'!Y:Y))</f>
        <v>14</v>
      </c>
      <c r="G1935" s="12">
        <f>IF(B1935="*","*",_xlfn.XLOOKUP(B1935,'RES TECH'!M:M,'RES TECH'!V:V))</f>
        <v>1</v>
      </c>
      <c r="H1935">
        <f>IF(B1935="*","*",_xlfn.XLOOKUP(B1935,'RES TECH'!M:M,'RES TECH'!AA:AA))</f>
        <v>1</v>
      </c>
      <c r="I1935" s="12">
        <f>IF(B1935="*","*",_xlfn.XLOOKUP(B1935,'RES TECH'!M:M,'RES TECH'!Z:Z))</f>
        <v>0.02</v>
      </c>
      <c r="J1935" s="12">
        <f>IF(B1935="*","*",_xlfn.XLOOKUP(B1935,'RES TECH'!M:M,'RES TECH'!S:S))</f>
        <v>62.818485143241787</v>
      </c>
      <c r="K1935" s="12">
        <f t="shared" si="60"/>
        <v>3.1409242571620895</v>
      </c>
      <c r="L1935" s="12">
        <f t="shared" si="61"/>
        <v>0.15704621285810449</v>
      </c>
      <c r="M1935">
        <f>IF(B1935="*","*",IF(_xlfn.XLOOKUP(B1935,'RES TECH'!$M:$M,'RES TECH'!$C:$C)="Low Income",IF(G1935&gt;1,IF(G1935&gt;3,0.3,0.24),0.12),IF(_xlfn.XLOOKUP(B1935,'RES TECH'!$M:$M,'RES TECH'!$C:$C)="Lower-middle Income",IF(G1935&gt;1,IF(G1935&gt;3,0.23,0.18),0.09),IF(_xlfn.XLOOKUP(B1935,'RES TECH'!$M:$M,'RES TECH'!$C:$C)="Upper-middle Income",IF(G1935&gt;1,IF(G1935&gt;3,0.15,0.12),0.06),IF(_xlfn.XLOOKUP(B1935,'RES TECH'!$M:$M,'RES TECH'!$C:$C)="High Income",IF(G1935&gt;1,IF(G1935&gt;3,0.08,0.06),0.03))))))</f>
        <v>0.09</v>
      </c>
    </row>
    <row r="1936" spans="2:13" x14ac:dyDescent="0.25">
      <c r="B1936" t="str">
        <f>IF('RES TECH'!N1932=1,'RES TECH'!M1932,"*")</f>
        <v>RESAPALMNewCD2NGA20</v>
      </c>
      <c r="C1936" t="str">
        <f>IF(B1936="*","*",_xlfn.XLOOKUP(B1936,'RES TECH'!M:M,'RES TECH'!K:K))</f>
        <v>RESNGA</v>
      </c>
      <c r="D1936" t="str">
        <f>IF(B1936="*","*",_xlfn.XLOOKUP(B1936,'RES TECH'!M:M,'RES TECH'!L:L))</f>
        <v>RESAPALMNewCDEUE</v>
      </c>
      <c r="E1936">
        <f>IF(B1936="*","*",_xlfn.XLOOKUP(B1936,'RES TECH'!M:M,'RES TECH'!O:O))</f>
        <v>2020</v>
      </c>
      <c r="F1936" s="12">
        <f>IF(B1936="*","*",_xlfn.XLOOKUP(B1936,'RES TECH'!M:M,'RES TECH'!Y:Y))</f>
        <v>14</v>
      </c>
      <c r="G1936" s="12">
        <f>IF(B1936="*","*",_xlfn.XLOOKUP(B1936,'RES TECH'!M:M,'RES TECH'!V:V))</f>
        <v>1.0060606060606061</v>
      </c>
      <c r="H1936">
        <f>IF(B1936="*","*",_xlfn.XLOOKUP(B1936,'RES TECH'!M:M,'RES TECH'!AA:AA))</f>
        <v>1</v>
      </c>
      <c r="I1936" s="12">
        <f>IF(B1936="*","*",_xlfn.XLOOKUP(B1936,'RES TECH'!M:M,'RES TECH'!Z:Z))</f>
        <v>0.02</v>
      </c>
      <c r="J1936" s="12">
        <f>IF(B1936="*","*",_xlfn.XLOOKUP(B1936,'RES TECH'!M:M,'RES TECH'!S:S))</f>
        <v>63.784923376214742</v>
      </c>
      <c r="K1936" s="12">
        <f t="shared" si="60"/>
        <v>3.1892461688107372</v>
      </c>
      <c r="L1936" s="12">
        <f t="shared" si="61"/>
        <v>0.15946230844053688</v>
      </c>
      <c r="M1936">
        <f>IF(B1936="*","*",IF(_xlfn.XLOOKUP(B1936,'RES TECH'!$M:$M,'RES TECH'!$C:$C)="Low Income",IF(G1936&gt;1,IF(G1936&gt;3,0.3,0.24),0.12),IF(_xlfn.XLOOKUP(B1936,'RES TECH'!$M:$M,'RES TECH'!$C:$C)="Lower-middle Income",IF(G1936&gt;1,IF(G1936&gt;3,0.23,0.18),0.09),IF(_xlfn.XLOOKUP(B1936,'RES TECH'!$M:$M,'RES TECH'!$C:$C)="Upper-middle Income",IF(G1936&gt;1,IF(G1936&gt;3,0.15,0.12),0.06),IF(_xlfn.XLOOKUP(B1936,'RES TECH'!$M:$M,'RES TECH'!$C:$C)="High Income",IF(G1936&gt;1,IF(G1936&gt;3,0.08,0.06),0.03))))))</f>
        <v>0.18</v>
      </c>
    </row>
    <row r="1937" spans="2:13" x14ac:dyDescent="0.25">
      <c r="B1937" t="str">
        <f>IF('RES TECH'!N1933=1,'RES TECH'!M1933,"*")</f>
        <v>RESAPALMNewCD3NGA20</v>
      </c>
      <c r="C1937" t="str">
        <f>IF(B1937="*","*",_xlfn.XLOOKUP(B1937,'RES TECH'!M:M,'RES TECH'!K:K))</f>
        <v>RESNGA</v>
      </c>
      <c r="D1937" t="str">
        <f>IF(B1937="*","*",_xlfn.XLOOKUP(B1937,'RES TECH'!M:M,'RES TECH'!L:L))</f>
        <v>RESAPALMNewCDEUE</v>
      </c>
      <c r="E1937">
        <f>IF(B1937="*","*",_xlfn.XLOOKUP(B1937,'RES TECH'!M:M,'RES TECH'!O:O))</f>
        <v>2020</v>
      </c>
      <c r="F1937" s="12">
        <f>IF(B1937="*","*",_xlfn.XLOOKUP(B1937,'RES TECH'!M:M,'RES TECH'!Y:Y))</f>
        <v>14</v>
      </c>
      <c r="G1937" s="12">
        <f>IF(B1937="*","*",_xlfn.XLOOKUP(B1937,'RES TECH'!M:M,'RES TECH'!V:V))</f>
        <v>1.0545454545454549</v>
      </c>
      <c r="H1937">
        <f>IF(B1937="*","*",_xlfn.XLOOKUP(B1937,'RES TECH'!M:M,'RES TECH'!AA:AA))</f>
        <v>1</v>
      </c>
      <c r="I1937" s="12">
        <f>IF(B1937="*","*",_xlfn.XLOOKUP(B1937,'RES TECH'!M:M,'RES TECH'!Z:Z))</f>
        <v>0.02</v>
      </c>
      <c r="J1937" s="12">
        <f>IF(B1937="*","*",_xlfn.XLOOKUP(B1937,'RES TECH'!M:M,'RES TECH'!S:S))</f>
        <v>66.858895587116663</v>
      </c>
      <c r="K1937" s="12">
        <f t="shared" si="60"/>
        <v>3.3429447793558333</v>
      </c>
      <c r="L1937" s="12">
        <f t="shared" si="61"/>
        <v>0.16714723896779168</v>
      </c>
      <c r="M1937">
        <f>IF(B1937="*","*",IF(_xlfn.XLOOKUP(B1937,'RES TECH'!$M:$M,'RES TECH'!$C:$C)="Low Income",IF(G1937&gt;1,IF(G1937&gt;3,0.3,0.24),0.12),IF(_xlfn.XLOOKUP(B1937,'RES TECH'!$M:$M,'RES TECH'!$C:$C)="Lower-middle Income",IF(G1937&gt;1,IF(G1937&gt;3,0.23,0.18),0.09),IF(_xlfn.XLOOKUP(B1937,'RES TECH'!$M:$M,'RES TECH'!$C:$C)="Upper-middle Income",IF(G1937&gt;1,IF(G1937&gt;3,0.15,0.12),0.06),IF(_xlfn.XLOOKUP(B1937,'RES TECH'!$M:$M,'RES TECH'!$C:$C)="High Income",IF(G1937&gt;1,IF(G1937&gt;3,0.08,0.06),0.03))))))</f>
        <v>0.18</v>
      </c>
    </row>
    <row r="1938" spans="2:13" x14ac:dyDescent="0.25">
      <c r="B1938" t="str">
        <f>IF('RES TECH'!N1934=1,'RES TECH'!M1934,"*")</f>
        <v>RESAPALMNewCD4NGA20</v>
      </c>
      <c r="C1938" t="str">
        <f>IF(B1938="*","*",_xlfn.XLOOKUP(B1938,'RES TECH'!M:M,'RES TECH'!K:K))</f>
        <v>RESNGA</v>
      </c>
      <c r="D1938" t="str">
        <f>IF(B1938="*","*",_xlfn.XLOOKUP(B1938,'RES TECH'!M:M,'RES TECH'!L:L))</f>
        <v>RESAPALMNewCDEUE</v>
      </c>
      <c r="E1938">
        <f>IF(B1938="*","*",_xlfn.XLOOKUP(B1938,'RES TECH'!M:M,'RES TECH'!O:O))</f>
        <v>2020</v>
      </c>
      <c r="F1938" s="12">
        <f>IF(B1938="*","*",_xlfn.XLOOKUP(B1938,'RES TECH'!M:M,'RES TECH'!Y:Y))</f>
        <v>14</v>
      </c>
      <c r="G1938" s="12">
        <f>IF(B1938="*","*",_xlfn.XLOOKUP(B1938,'RES TECH'!M:M,'RES TECH'!V:V))</f>
        <v>1.0575757575757581</v>
      </c>
      <c r="H1938">
        <f>IF(B1938="*","*",_xlfn.XLOOKUP(B1938,'RES TECH'!M:M,'RES TECH'!AA:AA))</f>
        <v>1</v>
      </c>
      <c r="I1938" s="12">
        <f>IF(B1938="*","*",_xlfn.XLOOKUP(B1938,'RES TECH'!M:M,'RES TECH'!Z:Z))</f>
        <v>0.02</v>
      </c>
      <c r="J1938" s="12">
        <f>IF(B1938="*","*",_xlfn.XLOOKUP(B1938,'RES TECH'!M:M,'RES TECH'!S:S))</f>
        <v>74.415743938917203</v>
      </c>
      <c r="K1938" s="12">
        <f t="shared" si="60"/>
        <v>3.7207871969458601</v>
      </c>
      <c r="L1938" s="12">
        <f t="shared" si="61"/>
        <v>0.18603935984729303</v>
      </c>
      <c r="M1938">
        <f>IF(B1938="*","*",IF(_xlfn.XLOOKUP(B1938,'RES TECH'!$M:$M,'RES TECH'!$C:$C)="Low Income",IF(G1938&gt;1,IF(G1938&gt;3,0.3,0.24),0.12),IF(_xlfn.XLOOKUP(B1938,'RES TECH'!$M:$M,'RES TECH'!$C:$C)="Lower-middle Income",IF(G1938&gt;1,IF(G1938&gt;3,0.23,0.18),0.09),IF(_xlfn.XLOOKUP(B1938,'RES TECH'!$M:$M,'RES TECH'!$C:$C)="Upper-middle Income",IF(G1938&gt;1,IF(G1938&gt;3,0.15,0.12),0.06),IF(_xlfn.XLOOKUP(B1938,'RES TECH'!$M:$M,'RES TECH'!$C:$C)="High Income",IF(G1938&gt;1,IF(G1938&gt;3,0.08,0.06),0.03))))))</f>
        <v>0.18</v>
      </c>
    </row>
    <row r="1939" spans="2:13" x14ac:dyDescent="0.25">
      <c r="B1939" t="str">
        <f>IF('RES TECH'!N1935=1,'RES TECH'!M1935,"*")</f>
        <v>RESAPALMNewCD4NGA30</v>
      </c>
      <c r="C1939" t="str">
        <f>IF(B1939="*","*",_xlfn.XLOOKUP(B1939,'RES TECH'!M:M,'RES TECH'!K:K))</f>
        <v>RESNGA</v>
      </c>
      <c r="D1939" t="str">
        <f>IF(B1939="*","*",_xlfn.XLOOKUP(B1939,'RES TECH'!M:M,'RES TECH'!L:L))</f>
        <v>RESAPALMNewCDEUE</v>
      </c>
      <c r="E1939">
        <f>IF(B1939="*","*",_xlfn.XLOOKUP(B1939,'RES TECH'!M:M,'RES TECH'!O:O))</f>
        <v>2030</v>
      </c>
      <c r="F1939" s="12">
        <f>IF(B1939="*","*",_xlfn.XLOOKUP(B1939,'RES TECH'!M:M,'RES TECH'!Y:Y))</f>
        <v>14</v>
      </c>
      <c r="G1939" s="12">
        <f>IF(B1939="*","*",_xlfn.XLOOKUP(B1939,'RES TECH'!M:M,'RES TECH'!V:V))</f>
        <v>1.093939393939394</v>
      </c>
      <c r="H1939">
        <f>IF(B1939="*","*",_xlfn.XLOOKUP(B1939,'RES TECH'!M:M,'RES TECH'!AA:AA))</f>
        <v>1</v>
      </c>
      <c r="I1939" s="12">
        <f>IF(B1939="*","*",_xlfn.XLOOKUP(B1939,'RES TECH'!M:M,'RES TECH'!Z:Z))</f>
        <v>0.02</v>
      </c>
      <c r="J1939" s="12">
        <f>IF(B1939="*","*",_xlfn.XLOOKUP(B1939,'RES TECH'!M:M,'RES TECH'!S:S))</f>
        <v>78.281496870808994</v>
      </c>
      <c r="K1939" s="12">
        <f t="shared" si="60"/>
        <v>3.9140748435404498</v>
      </c>
      <c r="L1939" s="12">
        <f t="shared" si="61"/>
        <v>0.19570374217702249</v>
      </c>
      <c r="M1939">
        <f>IF(B1939="*","*",IF(_xlfn.XLOOKUP(B1939,'RES TECH'!$M:$M,'RES TECH'!$C:$C)="Low Income",IF(G1939&gt;1,IF(G1939&gt;3,0.3,0.24),0.12),IF(_xlfn.XLOOKUP(B1939,'RES TECH'!$M:$M,'RES TECH'!$C:$C)="Lower-middle Income",IF(G1939&gt;1,IF(G1939&gt;3,0.23,0.18),0.09),IF(_xlfn.XLOOKUP(B1939,'RES TECH'!$M:$M,'RES TECH'!$C:$C)="Upper-middle Income",IF(G1939&gt;1,IF(G1939&gt;3,0.15,0.12),0.06),IF(_xlfn.XLOOKUP(B1939,'RES TECH'!$M:$M,'RES TECH'!$C:$C)="High Income",IF(G1939&gt;1,IF(G1939&gt;3,0.08,0.06),0.03))))))</f>
        <v>0.18</v>
      </c>
    </row>
    <row r="1940" spans="2:13" x14ac:dyDescent="0.25">
      <c r="B1940" t="str">
        <f>IF('RES TECH'!N1936=1,'RES TECH'!M1936,"*")</f>
        <v>RESAPALMNewCD1ELC20</v>
      </c>
      <c r="C1940" t="str">
        <f>IF(B1940="*","*",_xlfn.XLOOKUP(B1940,'RES TECH'!M:M,'RES TECH'!K:K))</f>
        <v>RESELC</v>
      </c>
      <c r="D1940" t="str">
        <f>IF(B1940="*","*",_xlfn.XLOOKUP(B1940,'RES TECH'!M:M,'RES TECH'!L:L))</f>
        <v>RESAPALMNewCDEUE</v>
      </c>
      <c r="E1940">
        <f>IF(B1940="*","*",_xlfn.XLOOKUP(B1940,'RES TECH'!M:M,'RES TECH'!O:O))</f>
        <v>2020</v>
      </c>
      <c r="F1940" s="12">
        <f>IF(B1940="*","*",_xlfn.XLOOKUP(B1940,'RES TECH'!M:M,'RES TECH'!Y:Y))</f>
        <v>14</v>
      </c>
      <c r="G1940" s="12">
        <f>IF(B1940="*","*",_xlfn.XLOOKUP(B1940,'RES TECH'!M:M,'RES TECH'!V:V))</f>
        <v>1.1303030303030299</v>
      </c>
      <c r="H1940">
        <f>IF(B1940="*","*",_xlfn.XLOOKUP(B1940,'RES TECH'!M:M,'RES TECH'!AA:AA))</f>
        <v>1</v>
      </c>
      <c r="I1940" s="12">
        <f>IF(B1940="*","*",_xlfn.XLOOKUP(B1940,'RES TECH'!M:M,'RES TECH'!Z:Z))</f>
        <v>0.02</v>
      </c>
      <c r="J1940" s="12">
        <f>IF(B1940="*","*",_xlfn.XLOOKUP(B1940,'RES TECH'!M:M,'RES TECH'!S:S))</f>
        <v>51.221226347566379</v>
      </c>
      <c r="K1940" s="12">
        <f t="shared" si="60"/>
        <v>2.5610613173783192</v>
      </c>
      <c r="L1940" s="12">
        <f t="shared" si="61"/>
        <v>0.12805306586891596</v>
      </c>
      <c r="M1940">
        <f>IF(B1940="*","*",IF(_xlfn.XLOOKUP(B1940,'RES TECH'!$M:$M,'RES TECH'!$C:$C)="Low Income",IF(G1940&gt;1,IF(G1940&gt;3,0.3,0.24),0.12),IF(_xlfn.XLOOKUP(B1940,'RES TECH'!$M:$M,'RES TECH'!$C:$C)="Lower-middle Income",IF(G1940&gt;1,IF(G1940&gt;3,0.23,0.18),0.09),IF(_xlfn.XLOOKUP(B1940,'RES TECH'!$M:$M,'RES TECH'!$C:$C)="Upper-middle Income",IF(G1940&gt;1,IF(G1940&gt;3,0.15,0.12),0.06),IF(_xlfn.XLOOKUP(B1940,'RES TECH'!$M:$M,'RES TECH'!$C:$C)="High Income",IF(G1940&gt;1,IF(G1940&gt;3,0.08,0.06),0.03))))))</f>
        <v>0.18</v>
      </c>
    </row>
    <row r="1941" spans="2:13" x14ac:dyDescent="0.25">
      <c r="B1941" t="str">
        <f>IF('RES TECH'!N1937=1,'RES TECH'!M1937,"*")</f>
        <v>RESAPALMNewCD2ELC20</v>
      </c>
      <c r="C1941" t="str">
        <f>IF(B1941="*","*",_xlfn.XLOOKUP(B1941,'RES TECH'!M:M,'RES TECH'!K:K))</f>
        <v>RESELC</v>
      </c>
      <c r="D1941" t="str">
        <f>IF(B1941="*","*",_xlfn.XLOOKUP(B1941,'RES TECH'!M:M,'RES TECH'!L:L))</f>
        <v>RESAPALMNewCDEUE</v>
      </c>
      <c r="E1941">
        <f>IF(B1941="*","*",_xlfn.XLOOKUP(B1941,'RES TECH'!M:M,'RES TECH'!O:O))</f>
        <v>2020</v>
      </c>
      <c r="F1941" s="12">
        <f>IF(B1941="*","*",_xlfn.XLOOKUP(B1941,'RES TECH'!M:M,'RES TECH'!Y:Y))</f>
        <v>14</v>
      </c>
      <c r="G1941" s="12">
        <f>IF(B1941="*","*",_xlfn.XLOOKUP(B1941,'RES TECH'!M:M,'RES TECH'!V:V))</f>
        <v>1.133333333333334</v>
      </c>
      <c r="H1941">
        <f>IF(B1941="*","*",_xlfn.XLOOKUP(B1941,'RES TECH'!M:M,'RES TECH'!AA:AA))</f>
        <v>1</v>
      </c>
      <c r="I1941" s="12">
        <f>IF(B1941="*","*",_xlfn.XLOOKUP(B1941,'RES TECH'!M:M,'RES TECH'!Z:Z))</f>
        <v>0.02</v>
      </c>
      <c r="J1941" s="12">
        <f>IF(B1941="*","*",_xlfn.XLOOKUP(B1941,'RES TECH'!M:M,'RES TECH'!S:S))</f>
        <v>52.187664580539327</v>
      </c>
      <c r="K1941" s="12">
        <f t="shared" si="60"/>
        <v>2.6093832290269665</v>
      </c>
      <c r="L1941" s="12">
        <f t="shared" si="61"/>
        <v>0.13046916145134832</v>
      </c>
      <c r="M1941">
        <f>IF(B1941="*","*",IF(_xlfn.XLOOKUP(B1941,'RES TECH'!$M:$M,'RES TECH'!$C:$C)="Low Income",IF(G1941&gt;1,IF(G1941&gt;3,0.3,0.24),0.12),IF(_xlfn.XLOOKUP(B1941,'RES TECH'!$M:$M,'RES TECH'!$C:$C)="Lower-middle Income",IF(G1941&gt;1,IF(G1941&gt;3,0.23,0.18),0.09),IF(_xlfn.XLOOKUP(B1941,'RES TECH'!$M:$M,'RES TECH'!$C:$C)="Upper-middle Income",IF(G1941&gt;1,IF(G1941&gt;3,0.15,0.12),0.06),IF(_xlfn.XLOOKUP(B1941,'RES TECH'!$M:$M,'RES TECH'!$C:$C)="High Income",IF(G1941&gt;1,IF(G1941&gt;3,0.08,0.06),0.03))))))</f>
        <v>0.18</v>
      </c>
    </row>
    <row r="1942" spans="2:13" x14ac:dyDescent="0.25">
      <c r="B1942" t="str">
        <f>IF('RES TECH'!N1938=1,'RES TECH'!M1938,"*")</f>
        <v>RESAPALMNewCD3ELC20</v>
      </c>
      <c r="C1942" t="str">
        <f>IF(B1942="*","*",_xlfn.XLOOKUP(B1942,'RES TECH'!M:M,'RES TECH'!K:K))</f>
        <v>RESELC</v>
      </c>
      <c r="D1942" t="str">
        <f>IF(B1942="*","*",_xlfn.XLOOKUP(B1942,'RES TECH'!M:M,'RES TECH'!L:L))</f>
        <v>RESAPALMNewCDEUE</v>
      </c>
      <c r="E1942">
        <f>IF(B1942="*","*",_xlfn.XLOOKUP(B1942,'RES TECH'!M:M,'RES TECH'!O:O))</f>
        <v>2020</v>
      </c>
      <c r="F1942" s="12">
        <f>IF(B1942="*","*",_xlfn.XLOOKUP(B1942,'RES TECH'!M:M,'RES TECH'!Y:Y))</f>
        <v>14</v>
      </c>
      <c r="G1942" s="12">
        <f>IF(B1942="*","*",_xlfn.XLOOKUP(B1942,'RES TECH'!M:M,'RES TECH'!V:V))</f>
        <v>1.1909090909090909</v>
      </c>
      <c r="H1942">
        <f>IF(B1942="*","*",_xlfn.XLOOKUP(B1942,'RES TECH'!M:M,'RES TECH'!AA:AA))</f>
        <v>1</v>
      </c>
      <c r="I1942" s="12">
        <f>IF(B1942="*","*",_xlfn.XLOOKUP(B1942,'RES TECH'!M:M,'RES TECH'!Z:Z))</f>
        <v>0.02</v>
      </c>
      <c r="J1942" s="12">
        <f>IF(B1942="*","*",_xlfn.XLOOKUP(B1942,'RES TECH'!M:M,'RES TECH'!S:S))</f>
        <v>54.838909572598823</v>
      </c>
      <c r="K1942" s="12">
        <f t="shared" si="60"/>
        <v>2.7419454786299413</v>
      </c>
      <c r="L1942" s="12">
        <f t="shared" si="61"/>
        <v>0.13709727393149707</v>
      </c>
      <c r="M1942">
        <f>IF(B1942="*","*",IF(_xlfn.XLOOKUP(B1942,'RES TECH'!$M:$M,'RES TECH'!$C:$C)="Low Income",IF(G1942&gt;1,IF(G1942&gt;3,0.3,0.24),0.12),IF(_xlfn.XLOOKUP(B1942,'RES TECH'!$M:$M,'RES TECH'!$C:$C)="Lower-middle Income",IF(G1942&gt;1,IF(G1942&gt;3,0.23,0.18),0.09),IF(_xlfn.XLOOKUP(B1942,'RES TECH'!$M:$M,'RES TECH'!$C:$C)="Upper-middle Income",IF(G1942&gt;1,IF(G1942&gt;3,0.15,0.12),0.06),IF(_xlfn.XLOOKUP(B1942,'RES TECH'!$M:$M,'RES TECH'!$C:$C)="High Income",IF(G1942&gt;1,IF(G1942&gt;3,0.08,0.06),0.03))))))</f>
        <v>0.18</v>
      </c>
    </row>
    <row r="1943" spans="2:13" x14ac:dyDescent="0.25">
      <c r="B1943" t="str">
        <f>IF('RES TECH'!N1939=1,'RES TECH'!M1939,"*")</f>
        <v>RESAPALMNewCD4ELC20</v>
      </c>
      <c r="C1943" t="str">
        <f>IF(B1943="*","*",_xlfn.XLOOKUP(B1943,'RES TECH'!M:M,'RES TECH'!K:K))</f>
        <v>RESELC</v>
      </c>
      <c r="D1943" t="str">
        <f>IF(B1943="*","*",_xlfn.XLOOKUP(B1943,'RES TECH'!M:M,'RES TECH'!L:L))</f>
        <v>RESAPALMNewCDEUE</v>
      </c>
      <c r="E1943">
        <f>IF(B1943="*","*",_xlfn.XLOOKUP(B1943,'RES TECH'!M:M,'RES TECH'!O:O))</f>
        <v>2020</v>
      </c>
      <c r="F1943" s="12">
        <f>IF(B1943="*","*",_xlfn.XLOOKUP(B1943,'RES TECH'!M:M,'RES TECH'!Y:Y))</f>
        <v>14</v>
      </c>
      <c r="G1943" s="12">
        <f>IF(B1943="*","*",_xlfn.XLOOKUP(B1943,'RES TECH'!M:M,'RES TECH'!V:V))</f>
        <v>1.363636363636364</v>
      </c>
      <c r="H1943">
        <f>IF(B1943="*","*",_xlfn.XLOOKUP(B1943,'RES TECH'!M:M,'RES TECH'!AA:AA))</f>
        <v>1</v>
      </c>
      <c r="I1943" s="12">
        <f>IF(B1943="*","*",_xlfn.XLOOKUP(B1943,'RES TECH'!M:M,'RES TECH'!Z:Z))</f>
        <v>0.02</v>
      </c>
      <c r="J1943" s="12">
        <f>IF(B1943="*","*",_xlfn.XLOOKUP(B1943,'RES TECH'!M:M,'RES TECH'!S:S))</f>
        <v>74.415743938917203</v>
      </c>
      <c r="K1943" s="12">
        <f t="shared" si="60"/>
        <v>3.7207871969458601</v>
      </c>
      <c r="L1943" s="12">
        <f t="shared" si="61"/>
        <v>0.18603935984729303</v>
      </c>
      <c r="M1943">
        <f>IF(B1943="*","*",IF(_xlfn.XLOOKUP(B1943,'RES TECH'!$M:$M,'RES TECH'!$C:$C)="Low Income",IF(G1943&gt;1,IF(G1943&gt;3,0.3,0.24),0.12),IF(_xlfn.XLOOKUP(B1943,'RES TECH'!$M:$M,'RES TECH'!$C:$C)="Lower-middle Income",IF(G1943&gt;1,IF(G1943&gt;3,0.23,0.18),0.09),IF(_xlfn.XLOOKUP(B1943,'RES TECH'!$M:$M,'RES TECH'!$C:$C)="Upper-middle Income",IF(G1943&gt;1,IF(G1943&gt;3,0.15,0.12),0.06),IF(_xlfn.XLOOKUP(B1943,'RES TECH'!$M:$M,'RES TECH'!$C:$C)="High Income",IF(G1943&gt;1,IF(G1943&gt;3,0.08,0.06),0.03))))))</f>
        <v>0.18</v>
      </c>
    </row>
    <row r="1944" spans="2:13" x14ac:dyDescent="0.25">
      <c r="B1944" t="str">
        <f>IF('RES TECH'!N1940=1,'RES TECH'!M1940,"*")</f>
        <v>RESHOULMNewWH1NGA20</v>
      </c>
      <c r="C1944" t="str">
        <f>IF(B1944="*","*",_xlfn.XLOOKUP(B1944,'RES TECH'!M:M,'RES TECH'!K:K))</f>
        <v>RESNGA</v>
      </c>
      <c r="D1944" t="str">
        <f>IF(B1944="*","*",_xlfn.XLOOKUP(B1944,'RES TECH'!M:M,'RES TECH'!L:L))</f>
        <v>RESHOULMNewWHEUE</v>
      </c>
      <c r="E1944">
        <f>IF(B1944="*","*",_xlfn.XLOOKUP(B1944,'RES TECH'!M:M,'RES TECH'!O:O))</f>
        <v>2020</v>
      </c>
      <c r="F1944" s="12">
        <f>IF(B1944="*","*",_xlfn.XLOOKUP(B1944,'RES TECH'!M:M,'RES TECH'!Y:Y))</f>
        <v>14</v>
      </c>
      <c r="G1944" s="12">
        <f>IF(B1944="*","*",_xlfn.XLOOKUP(B1944,'RES TECH'!M:M,'RES TECH'!V:V))</f>
        <v>0.61014999999999997</v>
      </c>
      <c r="H1944">
        <f>IF(B1944="*","*",_xlfn.XLOOKUP(B1944,'RES TECH'!M:M,'RES TECH'!AA:AA))</f>
        <v>31.536000000000001</v>
      </c>
      <c r="I1944" s="12">
        <f>IF(B1944="*","*",_xlfn.XLOOKUP(B1944,'RES TECH'!M:M,'RES TECH'!Z:Z))</f>
        <v>0.24</v>
      </c>
      <c r="J1944" s="12">
        <f>IF(B1944="*","*",_xlfn.XLOOKUP(B1944,'RES TECH'!M:M,'RES TECH'!S:S))</f>
        <v>1192.3359149142871</v>
      </c>
      <c r="K1944" s="12">
        <f t="shared" si="60"/>
        <v>59.616795745714356</v>
      </c>
      <c r="L1944" s="12">
        <f t="shared" si="61"/>
        <v>2.980839787285718</v>
      </c>
      <c r="M1944">
        <f>IF(B1944="*","*",IF(_xlfn.XLOOKUP(B1944,'RES TECH'!$M:$M,'RES TECH'!$C:$C)="Low Income",IF(G1944&gt;1,IF(G1944&gt;3,0.3,0.24),0.12),IF(_xlfn.XLOOKUP(B1944,'RES TECH'!$M:$M,'RES TECH'!$C:$C)="Lower-middle Income",IF(G1944&gt;1,IF(G1944&gt;3,0.23,0.18),0.09),IF(_xlfn.XLOOKUP(B1944,'RES TECH'!$M:$M,'RES TECH'!$C:$C)="Upper-middle Income",IF(G1944&gt;1,IF(G1944&gt;3,0.15,0.12),0.06),IF(_xlfn.XLOOKUP(B1944,'RES TECH'!$M:$M,'RES TECH'!$C:$C)="High Income",IF(G1944&gt;1,IF(G1944&gt;3,0.08,0.06),0.03))))))</f>
        <v>0.09</v>
      </c>
    </row>
    <row r="1945" spans="2:13" x14ac:dyDescent="0.25">
      <c r="B1945" t="str">
        <f>IF('RES TECH'!N1941=1,'RES TECH'!M1941,"*")</f>
        <v>RESHOULMNewWH2NGA20</v>
      </c>
      <c r="C1945" t="str">
        <f>IF(B1945="*","*",_xlfn.XLOOKUP(B1945,'RES TECH'!M:M,'RES TECH'!K:K))</f>
        <v>RESNGA</v>
      </c>
      <c r="D1945" t="str">
        <f>IF(B1945="*","*",_xlfn.XLOOKUP(B1945,'RES TECH'!M:M,'RES TECH'!L:L))</f>
        <v>RESHOULMNewWHEUE</v>
      </c>
      <c r="E1945">
        <f>IF(B1945="*","*",_xlfn.XLOOKUP(B1945,'RES TECH'!M:M,'RES TECH'!O:O))</f>
        <v>2020</v>
      </c>
      <c r="F1945" s="12">
        <f>IF(B1945="*","*",_xlfn.XLOOKUP(B1945,'RES TECH'!M:M,'RES TECH'!Y:Y))</f>
        <v>14</v>
      </c>
      <c r="G1945" s="12">
        <f>IF(B1945="*","*",_xlfn.XLOOKUP(B1945,'RES TECH'!M:M,'RES TECH'!V:V))</f>
        <v>0.63</v>
      </c>
      <c r="H1945">
        <f>IF(B1945="*","*",_xlfn.XLOOKUP(B1945,'RES TECH'!M:M,'RES TECH'!AA:AA))</f>
        <v>31.536000000000001</v>
      </c>
      <c r="I1945" s="12">
        <f>IF(B1945="*","*",_xlfn.XLOOKUP(B1945,'RES TECH'!M:M,'RES TECH'!Z:Z))</f>
        <v>0.24</v>
      </c>
      <c r="J1945" s="12">
        <f>IF(B1945="*","*",_xlfn.XLOOKUP(B1945,'RES TECH'!M:M,'RES TECH'!S:S))</f>
        <v>1257.6693897041109</v>
      </c>
      <c r="K1945" s="12">
        <f t="shared" si="60"/>
        <v>62.883469485205552</v>
      </c>
      <c r="L1945" s="12">
        <f t="shared" si="61"/>
        <v>3.1441734742602776</v>
      </c>
      <c r="M1945">
        <f>IF(B1945="*","*",IF(_xlfn.XLOOKUP(B1945,'RES TECH'!$M:$M,'RES TECH'!$C:$C)="Low Income",IF(G1945&gt;1,IF(G1945&gt;3,0.3,0.24),0.12),IF(_xlfn.XLOOKUP(B1945,'RES TECH'!$M:$M,'RES TECH'!$C:$C)="Lower-middle Income",IF(G1945&gt;1,IF(G1945&gt;3,0.23,0.18),0.09),IF(_xlfn.XLOOKUP(B1945,'RES TECH'!$M:$M,'RES TECH'!$C:$C)="Upper-middle Income",IF(G1945&gt;1,IF(G1945&gt;3,0.15,0.12),0.06),IF(_xlfn.XLOOKUP(B1945,'RES TECH'!$M:$M,'RES TECH'!$C:$C)="High Income",IF(G1945&gt;1,IF(G1945&gt;3,0.08,0.06),0.03))))))</f>
        <v>0.09</v>
      </c>
    </row>
    <row r="1946" spans="2:13" x14ac:dyDescent="0.25">
      <c r="B1946" t="str">
        <f>IF('RES TECH'!N1942=1,'RES TECH'!M1942,"*")</f>
        <v>RESHOULMNewWH3NGA20</v>
      </c>
      <c r="C1946" t="str">
        <f>IF(B1946="*","*",_xlfn.XLOOKUP(B1946,'RES TECH'!M:M,'RES TECH'!K:K))</f>
        <v>RESNGA</v>
      </c>
      <c r="D1946" t="str">
        <f>IF(B1946="*","*",_xlfn.XLOOKUP(B1946,'RES TECH'!M:M,'RES TECH'!L:L))</f>
        <v>RESHOULMNewWHEUE</v>
      </c>
      <c r="E1946">
        <f>IF(B1946="*","*",_xlfn.XLOOKUP(B1946,'RES TECH'!M:M,'RES TECH'!O:O))</f>
        <v>2020</v>
      </c>
      <c r="F1946" s="12">
        <f>IF(B1946="*","*",_xlfn.XLOOKUP(B1946,'RES TECH'!M:M,'RES TECH'!Y:Y))</f>
        <v>14</v>
      </c>
      <c r="G1946" s="12">
        <f>IF(B1946="*","*",_xlfn.XLOOKUP(B1946,'RES TECH'!M:M,'RES TECH'!V:V))</f>
        <v>0.66</v>
      </c>
      <c r="H1946">
        <f>IF(B1946="*","*",_xlfn.XLOOKUP(B1946,'RES TECH'!M:M,'RES TECH'!AA:AA))</f>
        <v>31.536000000000001</v>
      </c>
      <c r="I1946" s="12">
        <f>IF(B1946="*","*",_xlfn.XLOOKUP(B1946,'RES TECH'!M:M,'RES TECH'!Z:Z))</f>
        <v>0.24</v>
      </c>
      <c r="J1946" s="12">
        <f>IF(B1946="*","*",_xlfn.XLOOKUP(B1946,'RES TECH'!M:M,'RES TECH'!S:S))</f>
        <v>1323.002864493935</v>
      </c>
      <c r="K1946" s="12">
        <f t="shared" si="60"/>
        <v>66.150143224696748</v>
      </c>
      <c r="L1946" s="12">
        <f t="shared" si="61"/>
        <v>3.3075071612348377</v>
      </c>
      <c r="M1946">
        <f>IF(B1946="*","*",IF(_xlfn.XLOOKUP(B1946,'RES TECH'!$M:$M,'RES TECH'!$C:$C)="Low Income",IF(G1946&gt;1,IF(G1946&gt;3,0.3,0.24),0.12),IF(_xlfn.XLOOKUP(B1946,'RES TECH'!$M:$M,'RES TECH'!$C:$C)="Lower-middle Income",IF(G1946&gt;1,IF(G1946&gt;3,0.23,0.18),0.09),IF(_xlfn.XLOOKUP(B1946,'RES TECH'!$M:$M,'RES TECH'!$C:$C)="Upper-middle Income",IF(G1946&gt;1,IF(G1946&gt;3,0.15,0.12),0.06),IF(_xlfn.XLOOKUP(B1946,'RES TECH'!$M:$M,'RES TECH'!$C:$C)="High Income",IF(G1946&gt;1,IF(G1946&gt;3,0.08,0.06),0.03))))))</f>
        <v>0.09</v>
      </c>
    </row>
    <row r="1947" spans="2:13" x14ac:dyDescent="0.25">
      <c r="B1947" t="str">
        <f>IF('RES TECH'!N1943=1,'RES TECH'!M1943,"*")</f>
        <v>RESHOULMNewWH3NGA23</v>
      </c>
      <c r="C1947" t="str">
        <f>IF(B1947="*","*",_xlfn.XLOOKUP(B1947,'RES TECH'!M:M,'RES TECH'!K:K))</f>
        <v>RESNGA</v>
      </c>
      <c r="D1947" t="str">
        <f>IF(B1947="*","*",_xlfn.XLOOKUP(B1947,'RES TECH'!M:M,'RES TECH'!L:L))</f>
        <v>RESHOULMNewWHEUE</v>
      </c>
      <c r="E1947">
        <f>IF(B1947="*","*",_xlfn.XLOOKUP(B1947,'RES TECH'!M:M,'RES TECH'!O:O))</f>
        <v>2023</v>
      </c>
      <c r="F1947" s="12">
        <f>IF(B1947="*","*",_xlfn.XLOOKUP(B1947,'RES TECH'!M:M,'RES TECH'!Y:Y))</f>
        <v>14</v>
      </c>
      <c r="G1947" s="12">
        <f>IF(B1947="*","*",_xlfn.XLOOKUP(B1947,'RES TECH'!M:M,'RES TECH'!V:V))</f>
        <v>0.83499999999999996</v>
      </c>
      <c r="H1947">
        <f>IF(B1947="*","*",_xlfn.XLOOKUP(B1947,'RES TECH'!M:M,'RES TECH'!AA:AA))</f>
        <v>31.536000000000001</v>
      </c>
      <c r="I1947" s="12">
        <f>IF(B1947="*","*",_xlfn.XLOOKUP(B1947,'RES TECH'!M:M,'RES TECH'!Z:Z))</f>
        <v>0.24</v>
      </c>
      <c r="J1947" s="12">
        <f>IF(B1947="*","*",_xlfn.XLOOKUP(B1947,'RES TECH'!M:M,'RES TECH'!S:S))</f>
        <v>2071.0106568792812</v>
      </c>
      <c r="K1947" s="12">
        <f t="shared" si="60"/>
        <v>103.55053284396406</v>
      </c>
      <c r="L1947" s="12">
        <f t="shared" si="61"/>
        <v>5.1775266421982034</v>
      </c>
      <c r="M1947">
        <f>IF(B1947="*","*",IF(_xlfn.XLOOKUP(B1947,'RES TECH'!$M:$M,'RES TECH'!$C:$C)="Low Income",IF(G1947&gt;1,IF(G1947&gt;3,0.3,0.24),0.12),IF(_xlfn.XLOOKUP(B1947,'RES TECH'!$M:$M,'RES TECH'!$C:$C)="Lower-middle Income",IF(G1947&gt;1,IF(G1947&gt;3,0.23,0.18),0.09),IF(_xlfn.XLOOKUP(B1947,'RES TECH'!$M:$M,'RES TECH'!$C:$C)="Upper-middle Income",IF(G1947&gt;1,IF(G1947&gt;3,0.15,0.12),0.06),IF(_xlfn.XLOOKUP(B1947,'RES TECH'!$M:$M,'RES TECH'!$C:$C)="High Income",IF(G1947&gt;1,IF(G1947&gt;3,0.08,0.06),0.03))))))</f>
        <v>0.09</v>
      </c>
    </row>
    <row r="1948" spans="2:13" x14ac:dyDescent="0.25">
      <c r="B1948" t="str">
        <f>IF('RES TECH'!N1944=1,'RES TECH'!M1944,"*")</f>
        <v>*</v>
      </c>
      <c r="C1948" t="str">
        <f>IF(B1948="*","*",_xlfn.XLOOKUP(B1948,'RES TECH'!M:M,'RES TECH'!K:K))</f>
        <v>*</v>
      </c>
      <c r="D1948" t="str">
        <f>IF(B1948="*","*",_xlfn.XLOOKUP(B1948,'RES TECH'!M:M,'RES TECH'!L:L))</f>
        <v>*</v>
      </c>
      <c r="E1948" t="str">
        <f>IF(B1948="*","*",_xlfn.XLOOKUP(B1948,'RES TECH'!M:M,'RES TECH'!O:O))</f>
        <v>*</v>
      </c>
      <c r="F1948" s="12" t="str">
        <f>IF(B1948="*","*",_xlfn.XLOOKUP(B1948,'RES TECH'!M:M,'RES TECH'!Y:Y))</f>
        <v>*</v>
      </c>
      <c r="G1948" s="12" t="str">
        <f>IF(B1948="*","*",_xlfn.XLOOKUP(B1948,'RES TECH'!M:M,'RES TECH'!V:V))</f>
        <v>*</v>
      </c>
      <c r="H1948" t="str">
        <f>IF(B1948="*","*",_xlfn.XLOOKUP(B1948,'RES TECH'!M:M,'RES TECH'!AA:AA))</f>
        <v>*</v>
      </c>
      <c r="I1948" s="12" t="str">
        <f>IF(B1948="*","*",_xlfn.XLOOKUP(B1948,'RES TECH'!M:M,'RES TECH'!Z:Z))</f>
        <v>*</v>
      </c>
      <c r="J1948" s="12" t="str">
        <f>IF(B1948="*","*",_xlfn.XLOOKUP(B1948,'RES TECH'!M:M,'RES TECH'!S:S))</f>
        <v>*</v>
      </c>
      <c r="K1948" s="12" t="str">
        <f t="shared" si="60"/>
        <v>*</v>
      </c>
      <c r="L1948" s="12" t="str">
        <f t="shared" si="61"/>
        <v>*</v>
      </c>
      <c r="M1948" t="str">
        <f>IF(B1948="*","*",IF(_xlfn.XLOOKUP(B1948,'RES TECH'!$M:$M,'RES TECH'!$C:$C)="Low Income",IF(G1948&gt;1,IF(G1948&gt;3,0.3,0.24),0.12),IF(_xlfn.XLOOKUP(B1948,'RES TECH'!$M:$M,'RES TECH'!$C:$C)="Lower-middle Income",IF(G1948&gt;1,IF(G1948&gt;3,0.23,0.18),0.09),IF(_xlfn.XLOOKUP(B1948,'RES TECH'!$M:$M,'RES TECH'!$C:$C)="Upper-middle Income",IF(G1948&gt;1,IF(G1948&gt;3,0.15,0.12),0.06),IF(_xlfn.XLOOKUP(B1948,'RES TECH'!$M:$M,'RES TECH'!$C:$C)="High Income",IF(G1948&gt;1,IF(G1948&gt;3,0.08,0.06),0.03))))))</f>
        <v>*</v>
      </c>
    </row>
    <row r="1949" spans="2:13" x14ac:dyDescent="0.25">
      <c r="B1949" t="str">
        <f>IF('RES TECH'!N1945=1,'RES TECH'!M1945,"*")</f>
        <v>RESHOULMNewWH4NGA20</v>
      </c>
      <c r="C1949" t="str">
        <f>IF(B1949="*","*",_xlfn.XLOOKUP(B1949,'RES TECH'!M:M,'RES TECH'!K:K))</f>
        <v>RESNGA</v>
      </c>
      <c r="D1949" t="str">
        <f>IF(B1949="*","*",_xlfn.XLOOKUP(B1949,'RES TECH'!M:M,'RES TECH'!L:L))</f>
        <v>RESHOULMNewWHEUE</v>
      </c>
      <c r="E1949">
        <f>IF(B1949="*","*",_xlfn.XLOOKUP(B1949,'RES TECH'!M:M,'RES TECH'!O:O))</f>
        <v>2020</v>
      </c>
      <c r="F1949" s="12">
        <f>IF(B1949="*","*",_xlfn.XLOOKUP(B1949,'RES TECH'!M:M,'RES TECH'!Y:Y))</f>
        <v>14</v>
      </c>
      <c r="G1949" s="12">
        <f>IF(B1949="*","*",_xlfn.XLOOKUP(B1949,'RES TECH'!M:M,'RES TECH'!V:V))</f>
        <v>0.81</v>
      </c>
      <c r="H1949">
        <f>IF(B1949="*","*",_xlfn.XLOOKUP(B1949,'RES TECH'!M:M,'RES TECH'!AA:AA))</f>
        <v>31.536000000000001</v>
      </c>
      <c r="I1949" s="12">
        <f>IF(B1949="*","*",_xlfn.XLOOKUP(B1949,'RES TECH'!M:M,'RES TECH'!Z:Z))</f>
        <v>0.24</v>
      </c>
      <c r="J1949" s="12">
        <f>IF(B1949="*","*",_xlfn.XLOOKUP(B1949,'RES TECH'!M:M,'RES TECH'!S:S))</f>
        <v>2009.004349787087</v>
      </c>
      <c r="K1949" s="12">
        <f t="shared" si="60"/>
        <v>100.45021748935436</v>
      </c>
      <c r="L1949" s="12">
        <f t="shared" si="61"/>
        <v>5.0225108744677183</v>
      </c>
      <c r="M1949">
        <f>IF(B1949="*","*",IF(_xlfn.XLOOKUP(B1949,'RES TECH'!$M:$M,'RES TECH'!$C:$C)="Low Income",IF(G1949&gt;1,IF(G1949&gt;3,0.3,0.24),0.12),IF(_xlfn.XLOOKUP(B1949,'RES TECH'!$M:$M,'RES TECH'!$C:$C)="Lower-middle Income",IF(G1949&gt;1,IF(G1949&gt;3,0.23,0.18),0.09),IF(_xlfn.XLOOKUP(B1949,'RES TECH'!$M:$M,'RES TECH'!$C:$C)="Upper-middle Income",IF(G1949&gt;1,IF(G1949&gt;3,0.15,0.12),0.06),IF(_xlfn.XLOOKUP(B1949,'RES TECH'!$M:$M,'RES TECH'!$C:$C)="High Income",IF(G1949&gt;1,IF(G1949&gt;3,0.08,0.06),0.03))))))</f>
        <v>0.09</v>
      </c>
    </row>
    <row r="1950" spans="2:13" x14ac:dyDescent="0.25">
      <c r="B1950" t="str">
        <f>IF('RES TECH'!N1946=1,'RES TECH'!M1946,"*")</f>
        <v>RESHOULMNewWH4NGA22</v>
      </c>
      <c r="C1950" t="str">
        <f>IF(B1950="*","*",_xlfn.XLOOKUP(B1950,'RES TECH'!M:M,'RES TECH'!K:K))</f>
        <v>RESNGA</v>
      </c>
      <c r="D1950" t="str">
        <f>IF(B1950="*","*",_xlfn.XLOOKUP(B1950,'RES TECH'!M:M,'RES TECH'!L:L))</f>
        <v>RESHOULMNewWHEUE</v>
      </c>
      <c r="E1950">
        <f>IF(B1950="*","*",_xlfn.XLOOKUP(B1950,'RES TECH'!M:M,'RES TECH'!O:O))</f>
        <v>2022</v>
      </c>
      <c r="F1950" s="12">
        <f>IF(B1950="*","*",_xlfn.XLOOKUP(B1950,'RES TECH'!M:M,'RES TECH'!Y:Y))</f>
        <v>14</v>
      </c>
      <c r="G1950" s="12">
        <f>IF(B1950="*","*",_xlfn.XLOOKUP(B1950,'RES TECH'!M:M,'RES TECH'!V:V))</f>
        <v>0.81</v>
      </c>
      <c r="H1950">
        <f>IF(B1950="*","*",_xlfn.XLOOKUP(B1950,'RES TECH'!M:M,'RES TECH'!AA:AA))</f>
        <v>31.536000000000001</v>
      </c>
      <c r="I1950" s="12">
        <f>IF(B1950="*","*",_xlfn.XLOOKUP(B1950,'RES TECH'!M:M,'RES TECH'!Z:Z))</f>
        <v>0.24</v>
      </c>
      <c r="J1950" s="12">
        <f>IF(B1950="*","*",_xlfn.XLOOKUP(B1950,'RES TECH'!M:M,'RES TECH'!S:S))</f>
        <v>2009.004349787087</v>
      </c>
      <c r="K1950" s="12">
        <f t="shared" si="60"/>
        <v>100.45021748935436</v>
      </c>
      <c r="L1950" s="12">
        <f t="shared" si="61"/>
        <v>5.0225108744677183</v>
      </c>
      <c r="M1950">
        <f>IF(B1950="*","*",IF(_xlfn.XLOOKUP(B1950,'RES TECH'!$M:$M,'RES TECH'!$C:$C)="Low Income",IF(G1950&gt;1,IF(G1950&gt;3,0.3,0.24),0.12),IF(_xlfn.XLOOKUP(B1950,'RES TECH'!$M:$M,'RES TECH'!$C:$C)="Lower-middle Income",IF(G1950&gt;1,IF(G1950&gt;3,0.23,0.18),0.09),IF(_xlfn.XLOOKUP(B1950,'RES TECH'!$M:$M,'RES TECH'!$C:$C)="Upper-middle Income",IF(G1950&gt;1,IF(G1950&gt;3,0.15,0.12),0.06),IF(_xlfn.XLOOKUP(B1950,'RES TECH'!$M:$M,'RES TECH'!$C:$C)="High Income",IF(G1950&gt;1,IF(G1950&gt;3,0.08,0.06),0.03))))))</f>
        <v>0.09</v>
      </c>
    </row>
    <row r="1951" spans="2:13" x14ac:dyDescent="0.25">
      <c r="B1951" t="str">
        <f>IF('RES TECH'!N1947=1,'RES TECH'!M1947,"*")</f>
        <v>RESHOULMNewWH1ELC20</v>
      </c>
      <c r="C1951" t="str">
        <f>IF(B1951="*","*",_xlfn.XLOOKUP(B1951,'RES TECH'!M:M,'RES TECH'!K:K))</f>
        <v>RESELC</v>
      </c>
      <c r="D1951" t="str">
        <f>IF(B1951="*","*",_xlfn.XLOOKUP(B1951,'RES TECH'!M:M,'RES TECH'!L:L))</f>
        <v>RESHOULMNewWHEUE</v>
      </c>
      <c r="E1951">
        <f>IF(B1951="*","*",_xlfn.XLOOKUP(B1951,'RES TECH'!M:M,'RES TECH'!O:O))</f>
        <v>2020</v>
      </c>
      <c r="F1951" s="12">
        <f>IF(B1951="*","*",_xlfn.XLOOKUP(B1951,'RES TECH'!M:M,'RES TECH'!Y:Y))</f>
        <v>14</v>
      </c>
      <c r="G1951" s="12">
        <f>IF(B1951="*","*",_xlfn.XLOOKUP(B1951,'RES TECH'!M:M,'RES TECH'!V:V))</f>
        <v>0.91554999999999997</v>
      </c>
      <c r="H1951">
        <f>IF(B1951="*","*",_xlfn.XLOOKUP(B1951,'RES TECH'!M:M,'RES TECH'!AA:AA))</f>
        <v>31.536000000000001</v>
      </c>
      <c r="I1951" s="12">
        <f>IF(B1951="*","*",_xlfn.XLOOKUP(B1951,'RES TECH'!M:M,'RES TECH'!Z:Z))</f>
        <v>0.24</v>
      </c>
      <c r="J1951" s="12">
        <f>IF(B1951="*","*",_xlfn.XLOOKUP(B1951,'RES TECH'!M:M,'RES TECH'!S:S))</f>
        <v>506.33442962113571</v>
      </c>
      <c r="K1951" s="12">
        <f t="shared" si="60"/>
        <v>25.316721481056788</v>
      </c>
      <c r="L1951" s="12">
        <f t="shared" si="61"/>
        <v>1.2658360740528396</v>
      </c>
      <c r="M1951">
        <f>IF(B1951="*","*",IF(_xlfn.XLOOKUP(B1951,'RES TECH'!$M:$M,'RES TECH'!$C:$C)="Low Income",IF(G1951&gt;1,IF(G1951&gt;3,0.3,0.24),0.12),IF(_xlfn.XLOOKUP(B1951,'RES TECH'!$M:$M,'RES TECH'!$C:$C)="Lower-middle Income",IF(G1951&gt;1,IF(G1951&gt;3,0.23,0.18),0.09),IF(_xlfn.XLOOKUP(B1951,'RES TECH'!$M:$M,'RES TECH'!$C:$C)="Upper-middle Income",IF(G1951&gt;1,IF(G1951&gt;3,0.15,0.12),0.06),IF(_xlfn.XLOOKUP(B1951,'RES TECH'!$M:$M,'RES TECH'!$C:$C)="High Income",IF(G1951&gt;1,IF(G1951&gt;3,0.08,0.06),0.03))))))</f>
        <v>0.09</v>
      </c>
    </row>
    <row r="1952" spans="2:13" x14ac:dyDescent="0.25">
      <c r="B1952" t="str">
        <f>IF('RES TECH'!N1948=1,'RES TECH'!M1948,"*")</f>
        <v>RESHOULMNewWH2ELC20</v>
      </c>
      <c r="C1952" t="str">
        <f>IF(B1952="*","*",_xlfn.XLOOKUP(B1952,'RES TECH'!M:M,'RES TECH'!K:K))</f>
        <v>RESELC</v>
      </c>
      <c r="D1952" t="str">
        <f>IF(B1952="*","*",_xlfn.XLOOKUP(B1952,'RES TECH'!M:M,'RES TECH'!L:L))</f>
        <v>RESHOULMNewWHEUE</v>
      </c>
      <c r="E1952">
        <f>IF(B1952="*","*",_xlfn.XLOOKUP(B1952,'RES TECH'!M:M,'RES TECH'!O:O))</f>
        <v>2020</v>
      </c>
      <c r="F1952" s="12">
        <f>IF(B1952="*","*",_xlfn.XLOOKUP(B1952,'RES TECH'!M:M,'RES TECH'!Y:Y))</f>
        <v>14</v>
      </c>
      <c r="G1952" s="12">
        <f>IF(B1952="*","*",_xlfn.XLOOKUP(B1952,'RES TECH'!M:M,'RES TECH'!V:V))</f>
        <v>0.93</v>
      </c>
      <c r="H1952">
        <f>IF(B1952="*","*",_xlfn.XLOOKUP(B1952,'RES TECH'!M:M,'RES TECH'!AA:AA))</f>
        <v>31.536000000000001</v>
      </c>
      <c r="I1952" s="12">
        <f>IF(B1952="*","*",_xlfn.XLOOKUP(B1952,'RES TECH'!M:M,'RES TECH'!Z:Z))</f>
        <v>0.24</v>
      </c>
      <c r="J1952" s="12">
        <f>IF(B1952="*","*",_xlfn.XLOOKUP(B1952,'RES TECH'!M:M,'RES TECH'!S:S))</f>
        <v>555.33453571350378</v>
      </c>
      <c r="K1952" s="12">
        <f t="shared" si="60"/>
        <v>27.766726785675189</v>
      </c>
      <c r="L1952" s="12">
        <f t="shared" si="61"/>
        <v>1.3883363392837595</v>
      </c>
      <c r="M1952">
        <f>IF(B1952="*","*",IF(_xlfn.XLOOKUP(B1952,'RES TECH'!$M:$M,'RES TECH'!$C:$C)="Low Income",IF(G1952&gt;1,IF(G1952&gt;3,0.3,0.24),0.12),IF(_xlfn.XLOOKUP(B1952,'RES TECH'!$M:$M,'RES TECH'!$C:$C)="Lower-middle Income",IF(G1952&gt;1,IF(G1952&gt;3,0.23,0.18),0.09),IF(_xlfn.XLOOKUP(B1952,'RES TECH'!$M:$M,'RES TECH'!$C:$C)="Upper-middle Income",IF(G1952&gt;1,IF(G1952&gt;3,0.15,0.12),0.06),IF(_xlfn.XLOOKUP(B1952,'RES TECH'!$M:$M,'RES TECH'!$C:$C)="High Income",IF(G1952&gt;1,IF(G1952&gt;3,0.08,0.06),0.03))))))</f>
        <v>0.09</v>
      </c>
    </row>
    <row r="1953" spans="2:13" x14ac:dyDescent="0.25">
      <c r="B1953" t="str">
        <f>IF('RES TECH'!N1949=1,'RES TECH'!M1949,"*")</f>
        <v>RESHOULMNewWH4ELC20</v>
      </c>
      <c r="C1953" t="str">
        <f>IF(B1953="*","*",_xlfn.XLOOKUP(B1953,'RES TECH'!M:M,'RES TECH'!K:K))</f>
        <v>RESELC</v>
      </c>
      <c r="D1953" t="str">
        <f>IF(B1953="*","*",_xlfn.XLOOKUP(B1953,'RES TECH'!M:M,'RES TECH'!L:L))</f>
        <v>RESHOULMNewWHEUE</v>
      </c>
      <c r="E1953">
        <f>IF(B1953="*","*",_xlfn.XLOOKUP(B1953,'RES TECH'!M:M,'RES TECH'!O:O))</f>
        <v>2020</v>
      </c>
      <c r="F1953" s="12">
        <f>IF(B1953="*","*",_xlfn.XLOOKUP(B1953,'RES TECH'!M:M,'RES TECH'!Y:Y))</f>
        <v>14</v>
      </c>
      <c r="G1953" s="12">
        <f>IF(B1953="*","*",_xlfn.XLOOKUP(B1953,'RES TECH'!M:M,'RES TECH'!V:V))</f>
        <v>0.95</v>
      </c>
      <c r="H1953">
        <f>IF(B1953="*","*",_xlfn.XLOOKUP(B1953,'RES TECH'!M:M,'RES TECH'!AA:AA))</f>
        <v>31.536000000000001</v>
      </c>
      <c r="I1953" s="12">
        <f>IF(B1953="*","*",_xlfn.XLOOKUP(B1953,'RES TECH'!M:M,'RES TECH'!Z:Z))</f>
        <v>0.24</v>
      </c>
      <c r="J1953" s="12">
        <f>IF(B1953="*","*",_xlfn.XLOOKUP(B1953,'RES TECH'!M:M,'RES TECH'!S:S))</f>
        <v>800.33506617534363</v>
      </c>
      <c r="K1953" s="12">
        <f t="shared" si="60"/>
        <v>40.016753308767186</v>
      </c>
      <c r="L1953" s="12">
        <f t="shared" si="61"/>
        <v>2.0008376654383593</v>
      </c>
      <c r="M1953">
        <f>IF(B1953="*","*",IF(_xlfn.XLOOKUP(B1953,'RES TECH'!$M:$M,'RES TECH'!$C:$C)="Low Income",IF(G1953&gt;1,IF(G1953&gt;3,0.3,0.24),0.12),IF(_xlfn.XLOOKUP(B1953,'RES TECH'!$M:$M,'RES TECH'!$C:$C)="Lower-middle Income",IF(G1953&gt;1,IF(G1953&gt;3,0.23,0.18),0.09),IF(_xlfn.XLOOKUP(B1953,'RES TECH'!$M:$M,'RES TECH'!$C:$C)="Upper-middle Income",IF(G1953&gt;1,IF(G1953&gt;3,0.15,0.12),0.06),IF(_xlfn.XLOOKUP(B1953,'RES TECH'!$M:$M,'RES TECH'!$C:$C)="High Income",IF(G1953&gt;1,IF(G1953&gt;3,0.08,0.06),0.03))))))</f>
        <v>0.09</v>
      </c>
    </row>
    <row r="1954" spans="2:13" x14ac:dyDescent="0.25">
      <c r="B1954" t="str">
        <f>IF('RES TECH'!N1950=1,'RES TECH'!M1950,"*")</f>
        <v>RESHOULMNewWH5ELC20</v>
      </c>
      <c r="C1954" t="str">
        <f>IF(B1954="*","*",_xlfn.XLOOKUP(B1954,'RES TECH'!M:M,'RES TECH'!K:K))</f>
        <v>RESELC</v>
      </c>
      <c r="D1954" t="str">
        <f>IF(B1954="*","*",_xlfn.XLOOKUP(B1954,'RES TECH'!M:M,'RES TECH'!L:L))</f>
        <v>RESHOULMNewWHEUE</v>
      </c>
      <c r="E1954">
        <f>IF(B1954="*","*",_xlfn.XLOOKUP(B1954,'RES TECH'!M:M,'RES TECH'!O:O))</f>
        <v>2020</v>
      </c>
      <c r="F1954" s="12">
        <f>IF(B1954="*","*",_xlfn.XLOOKUP(B1954,'RES TECH'!M:M,'RES TECH'!Y:Y))</f>
        <v>14</v>
      </c>
      <c r="G1954" s="12">
        <f>IF(B1954="*","*",_xlfn.XLOOKUP(B1954,'RES TECH'!M:M,'RES TECH'!V:V))</f>
        <v>3.28</v>
      </c>
      <c r="H1954">
        <f>IF(B1954="*","*",_xlfn.XLOOKUP(B1954,'RES TECH'!M:M,'RES TECH'!AA:AA))</f>
        <v>31.536000000000001</v>
      </c>
      <c r="I1954" s="12">
        <f>IF(B1954="*","*",_xlfn.XLOOKUP(B1954,'RES TECH'!M:M,'RES TECH'!Z:Z))</f>
        <v>0.24</v>
      </c>
      <c r="J1954" s="12">
        <f>IF(B1954="*","*",_xlfn.XLOOKUP(B1954,'RES TECH'!M:M,'RES TECH'!S:S))</f>
        <v>1355.669601888847</v>
      </c>
      <c r="K1954" s="12">
        <f t="shared" si="60"/>
        <v>67.783480094442353</v>
      </c>
      <c r="L1954" s="12">
        <f t="shared" si="61"/>
        <v>3.3891740047221179</v>
      </c>
      <c r="M1954">
        <f>IF(B1954="*","*",IF(_xlfn.XLOOKUP(B1954,'RES TECH'!$M:$M,'RES TECH'!$C:$C)="Low Income",IF(G1954&gt;1,IF(G1954&gt;3,0.3,0.24),0.12),IF(_xlfn.XLOOKUP(B1954,'RES TECH'!$M:$M,'RES TECH'!$C:$C)="Lower-middle Income",IF(G1954&gt;1,IF(G1954&gt;3,0.23,0.18),0.09),IF(_xlfn.XLOOKUP(B1954,'RES TECH'!$M:$M,'RES TECH'!$C:$C)="Upper-middle Income",IF(G1954&gt;1,IF(G1954&gt;3,0.15,0.12),0.06),IF(_xlfn.XLOOKUP(B1954,'RES TECH'!$M:$M,'RES TECH'!$C:$C)="High Income",IF(G1954&gt;1,IF(G1954&gt;3,0.08,0.06),0.03))))))</f>
        <v>0.23</v>
      </c>
    </row>
    <row r="1955" spans="2:13" x14ac:dyDescent="0.25">
      <c r="B1955" t="str">
        <f>IF('RES TECH'!N1951=1,'RES TECH'!M1951,"*")</f>
        <v>RESHOULMNewWH5ELC22</v>
      </c>
      <c r="C1955" t="str">
        <f>IF(B1955="*","*",_xlfn.XLOOKUP(B1955,'RES TECH'!M:M,'RES TECH'!K:K))</f>
        <v>RESELC</v>
      </c>
      <c r="D1955" t="str">
        <f>IF(B1955="*","*",_xlfn.XLOOKUP(B1955,'RES TECH'!M:M,'RES TECH'!L:L))</f>
        <v>RESHOULMNewWHEUE</v>
      </c>
      <c r="E1955">
        <f>IF(B1955="*","*",_xlfn.XLOOKUP(B1955,'RES TECH'!M:M,'RES TECH'!O:O))</f>
        <v>2022</v>
      </c>
      <c r="F1955" s="12">
        <f>IF(B1955="*","*",_xlfn.XLOOKUP(B1955,'RES TECH'!M:M,'RES TECH'!Y:Y))</f>
        <v>14</v>
      </c>
      <c r="G1955" s="12">
        <f>IF(B1955="*","*",_xlfn.XLOOKUP(B1955,'RES TECH'!M:M,'RES TECH'!V:V))</f>
        <v>3.28</v>
      </c>
      <c r="H1955">
        <f>IF(B1955="*","*",_xlfn.XLOOKUP(B1955,'RES TECH'!M:M,'RES TECH'!AA:AA))</f>
        <v>31.536000000000001</v>
      </c>
      <c r="I1955" s="12">
        <f>IF(B1955="*","*",_xlfn.XLOOKUP(B1955,'RES TECH'!M:M,'RES TECH'!Z:Z))</f>
        <v>0.24</v>
      </c>
      <c r="J1955" s="12">
        <f>IF(B1955="*","*",_xlfn.XLOOKUP(B1955,'RES TECH'!M:M,'RES TECH'!S:S))</f>
        <v>1355.669601888847</v>
      </c>
      <c r="K1955" s="12">
        <f t="shared" si="60"/>
        <v>67.783480094442353</v>
      </c>
      <c r="L1955" s="12">
        <f t="shared" si="61"/>
        <v>3.3891740047221179</v>
      </c>
      <c r="M1955">
        <f>IF(B1955="*","*",IF(_xlfn.XLOOKUP(B1955,'RES TECH'!$M:$M,'RES TECH'!$C:$C)="Low Income",IF(G1955&gt;1,IF(G1955&gt;3,0.3,0.24),0.12),IF(_xlfn.XLOOKUP(B1955,'RES TECH'!$M:$M,'RES TECH'!$C:$C)="Lower-middle Income",IF(G1955&gt;1,IF(G1955&gt;3,0.23,0.18),0.09),IF(_xlfn.XLOOKUP(B1955,'RES TECH'!$M:$M,'RES TECH'!$C:$C)="Upper-middle Income",IF(G1955&gt;1,IF(G1955&gt;3,0.15,0.12),0.06),IF(_xlfn.XLOOKUP(B1955,'RES TECH'!$M:$M,'RES TECH'!$C:$C)="High Income",IF(G1955&gt;1,IF(G1955&gt;3,0.08,0.06),0.03))))))</f>
        <v>0.23</v>
      </c>
    </row>
    <row r="1956" spans="2:13" x14ac:dyDescent="0.25">
      <c r="B1956" t="str">
        <f>IF('RES TECH'!N1952=1,'RES TECH'!M1952,"*")</f>
        <v>RESHOULMNewWH6ELC20</v>
      </c>
      <c r="C1956" t="str">
        <f>IF(B1956="*","*",_xlfn.XLOOKUP(B1956,'RES TECH'!M:M,'RES TECH'!K:K))</f>
        <v>RESELC</v>
      </c>
      <c r="D1956" t="str">
        <f>IF(B1956="*","*",_xlfn.XLOOKUP(B1956,'RES TECH'!M:M,'RES TECH'!L:L))</f>
        <v>RESHOULMNewWHEUE</v>
      </c>
      <c r="E1956">
        <f>IF(B1956="*","*",_xlfn.XLOOKUP(B1956,'RES TECH'!M:M,'RES TECH'!O:O))</f>
        <v>2020</v>
      </c>
      <c r="F1956" s="12">
        <f>IF(B1956="*","*",_xlfn.XLOOKUP(B1956,'RES TECH'!M:M,'RES TECH'!Y:Y))</f>
        <v>14</v>
      </c>
      <c r="G1956" s="12">
        <f>IF(B1956="*","*",_xlfn.XLOOKUP(B1956,'RES TECH'!M:M,'RES TECH'!V:V))</f>
        <v>2</v>
      </c>
      <c r="H1956">
        <f>IF(B1956="*","*",_xlfn.XLOOKUP(B1956,'RES TECH'!M:M,'RES TECH'!AA:AA))</f>
        <v>31.536000000000001</v>
      </c>
      <c r="I1956" s="12">
        <f>IF(B1956="*","*",_xlfn.XLOOKUP(B1956,'RES TECH'!M:M,'RES TECH'!Z:Z))</f>
        <v>0.24</v>
      </c>
      <c r="J1956" s="12">
        <f>IF(B1956="*","*",_xlfn.XLOOKUP(B1956,'RES TECH'!M:M,'RES TECH'!S:S))</f>
        <v>1241.336021006656</v>
      </c>
      <c r="K1956" s="12">
        <f t="shared" si="60"/>
        <v>62.066801050332799</v>
      </c>
      <c r="L1956" s="12">
        <f t="shared" si="61"/>
        <v>3.1033400525166401</v>
      </c>
      <c r="M1956">
        <f>IF(B1956="*","*",IF(_xlfn.XLOOKUP(B1956,'RES TECH'!$M:$M,'RES TECH'!$C:$C)="Low Income",IF(G1956&gt;1,IF(G1956&gt;3,0.3,0.24),0.12),IF(_xlfn.XLOOKUP(B1956,'RES TECH'!$M:$M,'RES TECH'!$C:$C)="Lower-middle Income",IF(G1956&gt;1,IF(G1956&gt;3,0.23,0.18),0.09),IF(_xlfn.XLOOKUP(B1956,'RES TECH'!$M:$M,'RES TECH'!$C:$C)="Upper-middle Income",IF(G1956&gt;1,IF(G1956&gt;3,0.15,0.12),0.06),IF(_xlfn.XLOOKUP(B1956,'RES TECH'!$M:$M,'RES TECH'!$C:$C)="High Income",IF(G1956&gt;1,IF(G1956&gt;3,0.08,0.06),0.03))))))</f>
        <v>0.18</v>
      </c>
    </row>
    <row r="1957" spans="2:13" x14ac:dyDescent="0.25">
      <c r="B1957" t="str">
        <f>IF('RES TECH'!N1953=1,'RES TECH'!M1953,"*")</f>
        <v>RESHOULMNewWH6ELC22</v>
      </c>
      <c r="C1957" t="str">
        <f>IF(B1957="*","*",_xlfn.XLOOKUP(B1957,'RES TECH'!M:M,'RES TECH'!K:K))</f>
        <v>RESELC</v>
      </c>
      <c r="D1957" t="str">
        <f>IF(B1957="*","*",_xlfn.XLOOKUP(B1957,'RES TECH'!M:M,'RES TECH'!L:L))</f>
        <v>RESHOULMNewWHEUE</v>
      </c>
      <c r="E1957">
        <f>IF(B1957="*","*",_xlfn.XLOOKUP(B1957,'RES TECH'!M:M,'RES TECH'!O:O))</f>
        <v>2022</v>
      </c>
      <c r="F1957" s="12">
        <f>IF(B1957="*","*",_xlfn.XLOOKUP(B1957,'RES TECH'!M:M,'RES TECH'!Y:Y))</f>
        <v>14</v>
      </c>
      <c r="G1957" s="12">
        <f>IF(B1957="*","*",_xlfn.XLOOKUP(B1957,'RES TECH'!M:M,'RES TECH'!V:V))</f>
        <v>3.3</v>
      </c>
      <c r="H1957">
        <f>IF(B1957="*","*",_xlfn.XLOOKUP(B1957,'RES TECH'!M:M,'RES TECH'!AA:AA))</f>
        <v>31.536000000000001</v>
      </c>
      <c r="I1957" s="12">
        <f>IF(B1957="*","*",_xlfn.XLOOKUP(B1957,'RES TECH'!M:M,'RES TECH'!Z:Z))</f>
        <v>0.24</v>
      </c>
      <c r="J1957" s="12">
        <f>IF(B1957="*","*",_xlfn.XLOOKUP(B1957,'RES TECH'!M:M,'RES TECH'!S:S))</f>
        <v>1503.130015058837</v>
      </c>
      <c r="K1957" s="12">
        <f t="shared" si="60"/>
        <v>75.156500752941852</v>
      </c>
      <c r="L1957" s="12">
        <f t="shared" si="61"/>
        <v>3.757825037647093</v>
      </c>
      <c r="M1957">
        <f>IF(B1957="*","*",IF(_xlfn.XLOOKUP(B1957,'RES TECH'!$M:$M,'RES TECH'!$C:$C)="Low Income",IF(G1957&gt;1,IF(G1957&gt;3,0.3,0.24),0.12),IF(_xlfn.XLOOKUP(B1957,'RES TECH'!$M:$M,'RES TECH'!$C:$C)="Lower-middle Income",IF(G1957&gt;1,IF(G1957&gt;3,0.23,0.18),0.09),IF(_xlfn.XLOOKUP(B1957,'RES TECH'!$M:$M,'RES TECH'!$C:$C)="Upper-middle Income",IF(G1957&gt;1,IF(G1957&gt;3,0.15,0.12),0.06),IF(_xlfn.XLOOKUP(B1957,'RES TECH'!$M:$M,'RES TECH'!$C:$C)="High Income",IF(G1957&gt;1,IF(G1957&gt;3,0.08,0.06),0.03))))))</f>
        <v>0.23</v>
      </c>
    </row>
    <row r="1958" spans="2:13" x14ac:dyDescent="0.25">
      <c r="B1958" t="str">
        <f>IF('RES TECH'!N1954=1,'RES TECH'!M1954,"*")</f>
        <v>RESHOULMNewWH7ELC20</v>
      </c>
      <c r="C1958" t="str">
        <f>IF(B1958="*","*",_xlfn.XLOOKUP(B1958,'RES TECH'!M:M,'RES TECH'!K:K))</f>
        <v>RESELC</v>
      </c>
      <c r="D1958" t="str">
        <f>IF(B1958="*","*",_xlfn.XLOOKUP(B1958,'RES TECH'!M:M,'RES TECH'!L:L))</f>
        <v>RESHOULMNewWHEUE</v>
      </c>
      <c r="E1958">
        <f>IF(B1958="*","*",_xlfn.XLOOKUP(B1958,'RES TECH'!M:M,'RES TECH'!O:O))</f>
        <v>2020</v>
      </c>
      <c r="F1958" s="12">
        <f>IF(B1958="*","*",_xlfn.XLOOKUP(B1958,'RES TECH'!M:M,'RES TECH'!Y:Y))</f>
        <v>14</v>
      </c>
      <c r="G1958" s="12">
        <f>IF(B1958="*","*",_xlfn.XLOOKUP(B1958,'RES TECH'!M:M,'RES TECH'!V:V))</f>
        <v>3.55</v>
      </c>
      <c r="H1958">
        <f>IF(B1958="*","*",_xlfn.XLOOKUP(B1958,'RES TECH'!M:M,'RES TECH'!AA:AA))</f>
        <v>31.536000000000001</v>
      </c>
      <c r="I1958" s="12">
        <f>IF(B1958="*","*",_xlfn.XLOOKUP(B1958,'RES TECH'!M:M,'RES TECH'!Z:Z))</f>
        <v>0.24</v>
      </c>
      <c r="J1958" s="12">
        <f>IF(B1958="*","*",_xlfn.XLOOKUP(B1958,'RES TECH'!M:M,'RES TECH'!S:S))</f>
        <v>1617.0035010481431</v>
      </c>
      <c r="K1958" s="12">
        <f t="shared" si="60"/>
        <v>80.850175052407167</v>
      </c>
      <c r="L1958" s="12">
        <f t="shared" si="61"/>
        <v>4.0425087526203587</v>
      </c>
      <c r="M1958">
        <f>IF(B1958="*","*",IF(_xlfn.XLOOKUP(B1958,'RES TECH'!$M:$M,'RES TECH'!$C:$C)="Low Income",IF(G1958&gt;1,IF(G1958&gt;3,0.3,0.24),0.12),IF(_xlfn.XLOOKUP(B1958,'RES TECH'!$M:$M,'RES TECH'!$C:$C)="Lower-middle Income",IF(G1958&gt;1,IF(G1958&gt;3,0.23,0.18),0.09),IF(_xlfn.XLOOKUP(B1958,'RES TECH'!$M:$M,'RES TECH'!$C:$C)="Upper-middle Income",IF(G1958&gt;1,IF(G1958&gt;3,0.15,0.12),0.06),IF(_xlfn.XLOOKUP(B1958,'RES TECH'!$M:$M,'RES TECH'!$C:$C)="High Income",IF(G1958&gt;1,IF(G1958&gt;3,0.08,0.06),0.03))))))</f>
        <v>0.23</v>
      </c>
    </row>
    <row r="1959" spans="2:13" x14ac:dyDescent="0.25">
      <c r="B1959" t="str">
        <f>IF('RES TECH'!N1955=1,'RES TECH'!M1955,"*")</f>
        <v>RESHOULMNewWH7ELC22</v>
      </c>
      <c r="C1959" t="str">
        <f>IF(B1959="*","*",_xlfn.XLOOKUP(B1959,'RES TECH'!M:M,'RES TECH'!K:K))</f>
        <v>RESELC</v>
      </c>
      <c r="D1959" t="str">
        <f>IF(B1959="*","*",_xlfn.XLOOKUP(B1959,'RES TECH'!M:M,'RES TECH'!L:L))</f>
        <v>RESHOULMNewWHEUE</v>
      </c>
      <c r="E1959">
        <f>IF(B1959="*","*",_xlfn.XLOOKUP(B1959,'RES TECH'!M:M,'RES TECH'!O:O))</f>
        <v>2022</v>
      </c>
      <c r="F1959" s="12">
        <f>IF(B1959="*","*",_xlfn.XLOOKUP(B1959,'RES TECH'!M:M,'RES TECH'!Y:Y))</f>
        <v>14</v>
      </c>
      <c r="G1959" s="12">
        <f>IF(B1959="*","*",_xlfn.XLOOKUP(B1959,'RES TECH'!M:M,'RES TECH'!V:V))</f>
        <v>3.55</v>
      </c>
      <c r="H1959">
        <f>IF(B1959="*","*",_xlfn.XLOOKUP(B1959,'RES TECH'!M:M,'RES TECH'!AA:AA))</f>
        <v>31.536000000000001</v>
      </c>
      <c r="I1959" s="12">
        <f>IF(B1959="*","*",_xlfn.XLOOKUP(B1959,'RES TECH'!M:M,'RES TECH'!Z:Z))</f>
        <v>0.24</v>
      </c>
      <c r="J1959" s="12">
        <f>IF(B1959="*","*",_xlfn.XLOOKUP(B1959,'RES TECH'!M:M,'RES TECH'!S:S))</f>
        <v>1617.0035010481431</v>
      </c>
      <c r="K1959" s="12">
        <f t="shared" si="60"/>
        <v>80.850175052407167</v>
      </c>
      <c r="L1959" s="12">
        <f t="shared" si="61"/>
        <v>4.0425087526203587</v>
      </c>
      <c r="M1959">
        <f>IF(B1959="*","*",IF(_xlfn.XLOOKUP(B1959,'RES TECH'!$M:$M,'RES TECH'!$C:$C)="Low Income",IF(G1959&gt;1,IF(G1959&gt;3,0.3,0.24),0.12),IF(_xlfn.XLOOKUP(B1959,'RES TECH'!$M:$M,'RES TECH'!$C:$C)="Lower-middle Income",IF(G1959&gt;1,IF(G1959&gt;3,0.23,0.18),0.09),IF(_xlfn.XLOOKUP(B1959,'RES TECH'!$M:$M,'RES TECH'!$C:$C)="Upper-middle Income",IF(G1959&gt;1,IF(G1959&gt;3,0.15,0.12),0.06),IF(_xlfn.XLOOKUP(B1959,'RES TECH'!$M:$M,'RES TECH'!$C:$C)="High Income",IF(G1959&gt;1,IF(G1959&gt;3,0.08,0.06),0.03))))))</f>
        <v>0.23</v>
      </c>
    </row>
    <row r="1960" spans="2:13" x14ac:dyDescent="0.25">
      <c r="B1960" t="str">
        <f>IF('RES TECH'!N1956=1,'RES TECH'!M1956,"*")</f>
        <v>RESHOULMNewWH1FOI20</v>
      </c>
      <c r="C1960" t="str">
        <f>IF(B1960="*","*",_xlfn.XLOOKUP(B1960,'RES TECH'!M:M,'RES TECH'!K:K))</f>
        <v>RESFOI</v>
      </c>
      <c r="D1960" t="str">
        <f>IF(B1960="*","*",_xlfn.XLOOKUP(B1960,'RES TECH'!M:M,'RES TECH'!L:L))</f>
        <v>RESHOULMNewWHEUE</v>
      </c>
      <c r="E1960">
        <f>IF(B1960="*","*",_xlfn.XLOOKUP(B1960,'RES TECH'!M:M,'RES TECH'!O:O))</f>
        <v>2020</v>
      </c>
      <c r="F1960" s="12">
        <f>IF(B1960="*","*",_xlfn.XLOOKUP(B1960,'RES TECH'!M:M,'RES TECH'!Y:Y))</f>
        <v>14</v>
      </c>
      <c r="G1960" s="12">
        <f>IF(B1960="*","*",_xlfn.XLOOKUP(B1960,'RES TECH'!M:M,'RES TECH'!V:V))</f>
        <v>0.63670000000000004</v>
      </c>
      <c r="H1960">
        <f>IF(B1960="*","*",_xlfn.XLOOKUP(B1960,'RES TECH'!M:M,'RES TECH'!AA:AA))</f>
        <v>31.536000000000001</v>
      </c>
      <c r="I1960" s="12">
        <f>IF(B1960="*","*",_xlfn.XLOOKUP(B1960,'RES TECH'!M:M,'RES TECH'!Z:Z))</f>
        <v>0.24</v>
      </c>
      <c r="J1960" s="12">
        <f>IF(B1960="*","*",_xlfn.XLOOKUP(B1960,'RES TECH'!M:M,'RES TECH'!S:S))</f>
        <v>1568.0033949557751</v>
      </c>
      <c r="K1960" s="12">
        <f t="shared" si="60"/>
        <v>78.400169747788766</v>
      </c>
      <c r="L1960" s="12">
        <f t="shared" si="61"/>
        <v>3.9200084873894383</v>
      </c>
      <c r="M1960">
        <f>IF(B1960="*","*",IF(_xlfn.XLOOKUP(B1960,'RES TECH'!$M:$M,'RES TECH'!$C:$C)="Low Income",IF(G1960&gt;1,IF(G1960&gt;3,0.3,0.24),0.12),IF(_xlfn.XLOOKUP(B1960,'RES TECH'!$M:$M,'RES TECH'!$C:$C)="Lower-middle Income",IF(G1960&gt;1,IF(G1960&gt;3,0.23,0.18),0.09),IF(_xlfn.XLOOKUP(B1960,'RES TECH'!$M:$M,'RES TECH'!$C:$C)="Upper-middle Income",IF(G1960&gt;1,IF(G1960&gt;3,0.15,0.12),0.06),IF(_xlfn.XLOOKUP(B1960,'RES TECH'!$M:$M,'RES TECH'!$C:$C)="High Income",IF(G1960&gt;1,IF(G1960&gt;3,0.08,0.06),0.03))))))</f>
        <v>0.09</v>
      </c>
    </row>
    <row r="1961" spans="2:13" x14ac:dyDescent="0.25">
      <c r="B1961" t="str">
        <f>IF('RES TECH'!N1957=1,'RES TECH'!M1957,"*")</f>
        <v>RESHOULMNewWH2FOI20</v>
      </c>
      <c r="C1961" t="str">
        <f>IF(B1961="*","*",_xlfn.XLOOKUP(B1961,'RES TECH'!M:M,'RES TECH'!K:K))</f>
        <v>RESFOI</v>
      </c>
      <c r="D1961" t="str">
        <f>IF(B1961="*","*",_xlfn.XLOOKUP(B1961,'RES TECH'!M:M,'RES TECH'!L:L))</f>
        <v>RESHOULMNewWHEUE</v>
      </c>
      <c r="E1961">
        <f>IF(B1961="*","*",_xlfn.XLOOKUP(B1961,'RES TECH'!M:M,'RES TECH'!O:O))</f>
        <v>2020</v>
      </c>
      <c r="F1961" s="12">
        <f>IF(B1961="*","*",_xlfn.XLOOKUP(B1961,'RES TECH'!M:M,'RES TECH'!Y:Y))</f>
        <v>14</v>
      </c>
      <c r="G1961" s="12">
        <f>IF(B1961="*","*",_xlfn.XLOOKUP(B1961,'RES TECH'!M:M,'RES TECH'!V:V))</f>
        <v>0.67</v>
      </c>
      <c r="H1961">
        <f>IF(B1961="*","*",_xlfn.XLOOKUP(B1961,'RES TECH'!M:M,'RES TECH'!AA:AA))</f>
        <v>31.536000000000001</v>
      </c>
      <c r="I1961" s="12">
        <f>IF(B1961="*","*",_xlfn.XLOOKUP(B1961,'RES TECH'!M:M,'RES TECH'!Z:Z))</f>
        <v>0.24</v>
      </c>
      <c r="J1961" s="12">
        <f>IF(B1961="*","*",_xlfn.XLOOKUP(B1961,'RES TECH'!M:M,'RES TECH'!S:S))</f>
        <v>1666.0036071405109</v>
      </c>
      <c r="K1961" s="12">
        <f t="shared" si="60"/>
        <v>83.300180357025553</v>
      </c>
      <c r="L1961" s="12">
        <f t="shared" si="61"/>
        <v>4.1650090178512782</v>
      </c>
      <c r="M1961">
        <f>IF(B1961="*","*",IF(_xlfn.XLOOKUP(B1961,'RES TECH'!$M:$M,'RES TECH'!$C:$C)="Low Income",IF(G1961&gt;1,IF(G1961&gt;3,0.3,0.24),0.12),IF(_xlfn.XLOOKUP(B1961,'RES TECH'!$M:$M,'RES TECH'!$C:$C)="Lower-middle Income",IF(G1961&gt;1,IF(G1961&gt;3,0.23,0.18),0.09),IF(_xlfn.XLOOKUP(B1961,'RES TECH'!$M:$M,'RES TECH'!$C:$C)="Upper-middle Income",IF(G1961&gt;1,IF(G1961&gt;3,0.15,0.12),0.06),IF(_xlfn.XLOOKUP(B1961,'RES TECH'!$M:$M,'RES TECH'!$C:$C)="High Income",IF(G1961&gt;1,IF(G1961&gt;3,0.08,0.06),0.03))))))</f>
        <v>0.09</v>
      </c>
    </row>
    <row r="1962" spans="2:13" x14ac:dyDescent="0.25">
      <c r="B1962" t="str">
        <f>IF('RES TECH'!N1958=1,'RES TECH'!M1958,"*")</f>
        <v>RESHOULMNewWH4FOI20</v>
      </c>
      <c r="C1962" t="str">
        <f>IF(B1962="*","*",_xlfn.XLOOKUP(B1962,'RES TECH'!M:M,'RES TECH'!K:K))</f>
        <v>RESFOI</v>
      </c>
      <c r="D1962" t="str">
        <f>IF(B1962="*","*",_xlfn.XLOOKUP(B1962,'RES TECH'!M:M,'RES TECH'!L:L))</f>
        <v>RESHOULMNewWHEUE</v>
      </c>
      <c r="E1962">
        <f>IF(B1962="*","*",_xlfn.XLOOKUP(B1962,'RES TECH'!M:M,'RES TECH'!O:O))</f>
        <v>2020</v>
      </c>
      <c r="F1962" s="12">
        <f>IF(B1962="*","*",_xlfn.XLOOKUP(B1962,'RES TECH'!M:M,'RES TECH'!Y:Y))</f>
        <v>14</v>
      </c>
      <c r="G1962" s="12">
        <f>IF(B1962="*","*",_xlfn.XLOOKUP(B1962,'RES TECH'!M:M,'RES TECH'!V:V))</f>
        <v>0.69</v>
      </c>
      <c r="H1962">
        <f>IF(B1962="*","*",_xlfn.XLOOKUP(B1962,'RES TECH'!M:M,'RES TECH'!AA:AA))</f>
        <v>31.536000000000001</v>
      </c>
      <c r="I1962" s="12">
        <f>IF(B1962="*","*",_xlfn.XLOOKUP(B1962,'RES TECH'!M:M,'RES TECH'!Z:Z))</f>
        <v>0.24</v>
      </c>
      <c r="J1962" s="12">
        <f>IF(B1962="*","*",_xlfn.XLOOKUP(B1962,'RES TECH'!M:M,'RES TECH'!S:S))</f>
        <v>1649.670238443055</v>
      </c>
      <c r="K1962" s="12">
        <f t="shared" si="60"/>
        <v>82.483511922152758</v>
      </c>
      <c r="L1962" s="12">
        <f t="shared" si="61"/>
        <v>4.1241755961076381</v>
      </c>
      <c r="M1962">
        <f>IF(B1962="*","*",IF(_xlfn.XLOOKUP(B1962,'RES TECH'!$M:$M,'RES TECH'!$C:$C)="Low Income",IF(G1962&gt;1,IF(G1962&gt;3,0.3,0.24),0.12),IF(_xlfn.XLOOKUP(B1962,'RES TECH'!$M:$M,'RES TECH'!$C:$C)="Lower-middle Income",IF(G1962&gt;1,IF(G1962&gt;3,0.23,0.18),0.09),IF(_xlfn.XLOOKUP(B1962,'RES TECH'!$M:$M,'RES TECH'!$C:$C)="Upper-middle Income",IF(G1962&gt;1,IF(G1962&gt;3,0.15,0.12),0.06),IF(_xlfn.XLOOKUP(B1962,'RES TECH'!$M:$M,'RES TECH'!$C:$C)="High Income",IF(G1962&gt;1,IF(G1962&gt;3,0.08,0.06),0.03))))))</f>
        <v>0.09</v>
      </c>
    </row>
    <row r="1963" spans="2:13" x14ac:dyDescent="0.25">
      <c r="B1963" t="str">
        <f>IF('RES TECH'!N1959=1,'RES TECH'!M1959,"*")</f>
        <v>RESHOULMNewWH1LPG20</v>
      </c>
      <c r="C1963" t="str">
        <f>IF(B1963="*","*",_xlfn.XLOOKUP(B1963,'RES TECH'!M:M,'RES TECH'!K:K))</f>
        <v>RESLPG</v>
      </c>
      <c r="D1963" t="str">
        <f>IF(B1963="*","*",_xlfn.XLOOKUP(B1963,'RES TECH'!M:M,'RES TECH'!L:L))</f>
        <v>RESHOULMNewWHEUE</v>
      </c>
      <c r="E1963">
        <f>IF(B1963="*","*",_xlfn.XLOOKUP(B1963,'RES TECH'!M:M,'RES TECH'!O:O))</f>
        <v>2020</v>
      </c>
      <c r="F1963" s="12">
        <f>IF(B1963="*","*",_xlfn.XLOOKUP(B1963,'RES TECH'!M:M,'RES TECH'!Y:Y))</f>
        <v>14</v>
      </c>
      <c r="G1963" s="12">
        <f>IF(B1963="*","*",_xlfn.XLOOKUP(B1963,'RES TECH'!M:M,'RES TECH'!V:V))</f>
        <v>0.61014999999999997</v>
      </c>
      <c r="H1963">
        <f>IF(B1963="*","*",_xlfn.XLOOKUP(B1963,'RES TECH'!M:M,'RES TECH'!AA:AA))</f>
        <v>31.536000000000001</v>
      </c>
      <c r="I1963" s="12">
        <f>IF(B1963="*","*",_xlfn.XLOOKUP(B1963,'RES TECH'!M:M,'RES TECH'!Z:Z))</f>
        <v>0.24</v>
      </c>
      <c r="J1963" s="12">
        <f>IF(B1963="*","*",_xlfn.XLOOKUP(B1963,'RES TECH'!M:M,'RES TECH'!S:S))</f>
        <v>1192.3359149142871</v>
      </c>
      <c r="K1963" s="12">
        <f t="shared" si="60"/>
        <v>59.616795745714356</v>
      </c>
      <c r="L1963" s="12">
        <f t="shared" si="61"/>
        <v>2.980839787285718</v>
      </c>
      <c r="M1963">
        <f>IF(B1963="*","*",IF(_xlfn.XLOOKUP(B1963,'RES TECH'!$M:$M,'RES TECH'!$C:$C)="Low Income",IF(G1963&gt;1,IF(G1963&gt;3,0.3,0.24),0.12),IF(_xlfn.XLOOKUP(B1963,'RES TECH'!$M:$M,'RES TECH'!$C:$C)="Lower-middle Income",IF(G1963&gt;1,IF(G1963&gt;3,0.23,0.18),0.09),IF(_xlfn.XLOOKUP(B1963,'RES TECH'!$M:$M,'RES TECH'!$C:$C)="Upper-middle Income",IF(G1963&gt;1,IF(G1963&gt;3,0.15,0.12),0.06),IF(_xlfn.XLOOKUP(B1963,'RES TECH'!$M:$M,'RES TECH'!$C:$C)="High Income",IF(G1963&gt;1,IF(G1963&gt;3,0.08,0.06),0.03))))))</f>
        <v>0.09</v>
      </c>
    </row>
    <row r="1964" spans="2:13" x14ac:dyDescent="0.25">
      <c r="B1964" t="str">
        <f>IF('RES TECH'!N1960=1,'RES TECH'!M1960,"*")</f>
        <v>RESHOULMNewWH2LPG20</v>
      </c>
      <c r="C1964" t="str">
        <f>IF(B1964="*","*",_xlfn.XLOOKUP(B1964,'RES TECH'!M:M,'RES TECH'!K:K))</f>
        <v>RESLPG</v>
      </c>
      <c r="D1964" t="str">
        <f>IF(B1964="*","*",_xlfn.XLOOKUP(B1964,'RES TECH'!M:M,'RES TECH'!L:L))</f>
        <v>RESHOULMNewWHEUE</v>
      </c>
      <c r="E1964">
        <f>IF(B1964="*","*",_xlfn.XLOOKUP(B1964,'RES TECH'!M:M,'RES TECH'!O:O))</f>
        <v>2020</v>
      </c>
      <c r="F1964" s="12">
        <f>IF(B1964="*","*",_xlfn.XLOOKUP(B1964,'RES TECH'!M:M,'RES TECH'!Y:Y))</f>
        <v>14</v>
      </c>
      <c r="G1964" s="12">
        <f>IF(B1964="*","*",_xlfn.XLOOKUP(B1964,'RES TECH'!M:M,'RES TECH'!V:V))</f>
        <v>0.63</v>
      </c>
      <c r="H1964">
        <f>IF(B1964="*","*",_xlfn.XLOOKUP(B1964,'RES TECH'!M:M,'RES TECH'!AA:AA))</f>
        <v>31.536000000000001</v>
      </c>
      <c r="I1964" s="12">
        <f>IF(B1964="*","*",_xlfn.XLOOKUP(B1964,'RES TECH'!M:M,'RES TECH'!Z:Z))</f>
        <v>0.24</v>
      </c>
      <c r="J1964" s="12">
        <f>IF(B1964="*","*",_xlfn.XLOOKUP(B1964,'RES TECH'!M:M,'RES TECH'!S:S))</f>
        <v>1257.6693897041109</v>
      </c>
      <c r="K1964" s="12">
        <f t="shared" si="60"/>
        <v>62.883469485205552</v>
      </c>
      <c r="L1964" s="12">
        <f t="shared" si="61"/>
        <v>3.1441734742602776</v>
      </c>
      <c r="M1964">
        <f>IF(B1964="*","*",IF(_xlfn.XLOOKUP(B1964,'RES TECH'!$M:$M,'RES TECH'!$C:$C)="Low Income",IF(G1964&gt;1,IF(G1964&gt;3,0.3,0.24),0.12),IF(_xlfn.XLOOKUP(B1964,'RES TECH'!$M:$M,'RES TECH'!$C:$C)="Lower-middle Income",IF(G1964&gt;1,IF(G1964&gt;3,0.23,0.18),0.09),IF(_xlfn.XLOOKUP(B1964,'RES TECH'!$M:$M,'RES TECH'!$C:$C)="Upper-middle Income",IF(G1964&gt;1,IF(G1964&gt;3,0.15,0.12),0.06),IF(_xlfn.XLOOKUP(B1964,'RES TECH'!$M:$M,'RES TECH'!$C:$C)="High Income",IF(G1964&gt;1,IF(G1964&gt;3,0.08,0.06),0.03))))))</f>
        <v>0.09</v>
      </c>
    </row>
    <row r="1965" spans="2:13" x14ac:dyDescent="0.25">
      <c r="B1965" t="str">
        <f>IF('RES TECH'!N1961=1,'RES TECH'!M1961,"*")</f>
        <v>RESHOULMNewWH3LPG20</v>
      </c>
      <c r="C1965" t="str">
        <f>IF(B1965="*","*",_xlfn.XLOOKUP(B1965,'RES TECH'!M:M,'RES TECH'!K:K))</f>
        <v>RESLPG</v>
      </c>
      <c r="D1965" t="str">
        <f>IF(B1965="*","*",_xlfn.XLOOKUP(B1965,'RES TECH'!M:M,'RES TECH'!L:L))</f>
        <v>RESHOULMNewWHEUE</v>
      </c>
      <c r="E1965">
        <f>IF(B1965="*","*",_xlfn.XLOOKUP(B1965,'RES TECH'!M:M,'RES TECH'!O:O))</f>
        <v>2020</v>
      </c>
      <c r="F1965" s="12">
        <f>IF(B1965="*","*",_xlfn.XLOOKUP(B1965,'RES TECH'!M:M,'RES TECH'!Y:Y))</f>
        <v>14</v>
      </c>
      <c r="G1965" s="12">
        <f>IF(B1965="*","*",_xlfn.XLOOKUP(B1965,'RES TECH'!M:M,'RES TECH'!V:V))</f>
        <v>0.66</v>
      </c>
      <c r="H1965">
        <f>IF(B1965="*","*",_xlfn.XLOOKUP(B1965,'RES TECH'!M:M,'RES TECH'!AA:AA))</f>
        <v>31.536000000000001</v>
      </c>
      <c r="I1965" s="12">
        <f>IF(B1965="*","*",_xlfn.XLOOKUP(B1965,'RES TECH'!M:M,'RES TECH'!Z:Z))</f>
        <v>0.24</v>
      </c>
      <c r="J1965" s="12">
        <f>IF(B1965="*","*",_xlfn.XLOOKUP(B1965,'RES TECH'!M:M,'RES TECH'!S:S))</f>
        <v>1323.002864493935</v>
      </c>
      <c r="K1965" s="12">
        <f t="shared" si="60"/>
        <v>66.150143224696748</v>
      </c>
      <c r="L1965" s="12">
        <f t="shared" si="61"/>
        <v>3.3075071612348377</v>
      </c>
      <c r="M1965">
        <f>IF(B1965="*","*",IF(_xlfn.XLOOKUP(B1965,'RES TECH'!$M:$M,'RES TECH'!$C:$C)="Low Income",IF(G1965&gt;1,IF(G1965&gt;3,0.3,0.24),0.12),IF(_xlfn.XLOOKUP(B1965,'RES TECH'!$M:$M,'RES TECH'!$C:$C)="Lower-middle Income",IF(G1965&gt;1,IF(G1965&gt;3,0.23,0.18),0.09),IF(_xlfn.XLOOKUP(B1965,'RES TECH'!$M:$M,'RES TECH'!$C:$C)="Upper-middle Income",IF(G1965&gt;1,IF(G1965&gt;3,0.15,0.12),0.06),IF(_xlfn.XLOOKUP(B1965,'RES TECH'!$M:$M,'RES TECH'!$C:$C)="High Income",IF(G1965&gt;1,IF(G1965&gt;3,0.08,0.06),0.03))))))</f>
        <v>0.09</v>
      </c>
    </row>
    <row r="1966" spans="2:13" x14ac:dyDescent="0.25">
      <c r="B1966" t="str">
        <f>IF('RES TECH'!N1962=1,'RES TECH'!M1962,"*")</f>
        <v>RESHOULMNewWH3LPG23</v>
      </c>
      <c r="C1966" t="str">
        <f>IF(B1966="*","*",_xlfn.XLOOKUP(B1966,'RES TECH'!M:M,'RES TECH'!K:K))</f>
        <v>RESLPG</v>
      </c>
      <c r="D1966" t="str">
        <f>IF(B1966="*","*",_xlfn.XLOOKUP(B1966,'RES TECH'!M:M,'RES TECH'!L:L))</f>
        <v>RESHOULMNewWHEUE</v>
      </c>
      <c r="E1966">
        <f>IF(B1966="*","*",_xlfn.XLOOKUP(B1966,'RES TECH'!M:M,'RES TECH'!O:O))</f>
        <v>2023</v>
      </c>
      <c r="F1966" s="12">
        <f>IF(B1966="*","*",_xlfn.XLOOKUP(B1966,'RES TECH'!M:M,'RES TECH'!Y:Y))</f>
        <v>14</v>
      </c>
      <c r="G1966" s="12">
        <f>IF(B1966="*","*",_xlfn.XLOOKUP(B1966,'RES TECH'!M:M,'RES TECH'!V:V))</f>
        <v>0.83499999999999996</v>
      </c>
      <c r="H1966">
        <f>IF(B1966="*","*",_xlfn.XLOOKUP(B1966,'RES TECH'!M:M,'RES TECH'!AA:AA))</f>
        <v>31.536000000000001</v>
      </c>
      <c r="I1966" s="12">
        <f>IF(B1966="*","*",_xlfn.XLOOKUP(B1966,'RES TECH'!M:M,'RES TECH'!Z:Z))</f>
        <v>0.24</v>
      </c>
      <c r="J1966" s="12">
        <f>IF(B1966="*","*",_xlfn.XLOOKUP(B1966,'RES TECH'!M:M,'RES TECH'!S:S))</f>
        <v>2071.0106568792812</v>
      </c>
      <c r="K1966" s="12">
        <f t="shared" si="60"/>
        <v>103.55053284396406</v>
      </c>
      <c r="L1966" s="12">
        <f t="shared" si="61"/>
        <v>5.1775266421982034</v>
      </c>
      <c r="M1966">
        <f>IF(B1966="*","*",IF(_xlfn.XLOOKUP(B1966,'RES TECH'!$M:$M,'RES TECH'!$C:$C)="Low Income",IF(G1966&gt;1,IF(G1966&gt;3,0.3,0.24),0.12),IF(_xlfn.XLOOKUP(B1966,'RES TECH'!$M:$M,'RES TECH'!$C:$C)="Lower-middle Income",IF(G1966&gt;1,IF(G1966&gt;3,0.23,0.18),0.09),IF(_xlfn.XLOOKUP(B1966,'RES TECH'!$M:$M,'RES TECH'!$C:$C)="Upper-middle Income",IF(G1966&gt;1,IF(G1966&gt;3,0.15,0.12),0.06),IF(_xlfn.XLOOKUP(B1966,'RES TECH'!$M:$M,'RES TECH'!$C:$C)="High Income",IF(G1966&gt;1,IF(G1966&gt;3,0.08,0.06),0.03))))))</f>
        <v>0.09</v>
      </c>
    </row>
    <row r="1967" spans="2:13" x14ac:dyDescent="0.25">
      <c r="B1967" t="str">
        <f>IF('RES TECH'!N1963=1,'RES TECH'!M1963,"*")</f>
        <v>*</v>
      </c>
      <c r="C1967" t="str">
        <f>IF(B1967="*","*",_xlfn.XLOOKUP(B1967,'RES TECH'!M:M,'RES TECH'!K:K))</f>
        <v>*</v>
      </c>
      <c r="D1967" t="str">
        <f>IF(B1967="*","*",_xlfn.XLOOKUP(B1967,'RES TECH'!M:M,'RES TECH'!L:L))</f>
        <v>*</v>
      </c>
      <c r="E1967" t="str">
        <f>IF(B1967="*","*",_xlfn.XLOOKUP(B1967,'RES TECH'!M:M,'RES TECH'!O:O))</f>
        <v>*</v>
      </c>
      <c r="F1967" s="12" t="str">
        <f>IF(B1967="*","*",_xlfn.XLOOKUP(B1967,'RES TECH'!M:M,'RES TECH'!Y:Y))</f>
        <v>*</v>
      </c>
      <c r="G1967" s="12" t="str">
        <f>IF(B1967="*","*",_xlfn.XLOOKUP(B1967,'RES TECH'!M:M,'RES TECH'!V:V))</f>
        <v>*</v>
      </c>
      <c r="H1967" t="str">
        <f>IF(B1967="*","*",_xlfn.XLOOKUP(B1967,'RES TECH'!M:M,'RES TECH'!AA:AA))</f>
        <v>*</v>
      </c>
      <c r="I1967" s="12" t="str">
        <f>IF(B1967="*","*",_xlfn.XLOOKUP(B1967,'RES TECH'!M:M,'RES TECH'!Z:Z))</f>
        <v>*</v>
      </c>
      <c r="J1967" s="12" t="str">
        <f>IF(B1967="*","*",_xlfn.XLOOKUP(B1967,'RES TECH'!M:M,'RES TECH'!S:S))</f>
        <v>*</v>
      </c>
      <c r="K1967" s="12" t="str">
        <f t="shared" si="60"/>
        <v>*</v>
      </c>
      <c r="L1967" s="12" t="str">
        <f t="shared" si="61"/>
        <v>*</v>
      </c>
      <c r="M1967" t="str">
        <f>IF(B1967="*","*",IF(_xlfn.XLOOKUP(B1967,'RES TECH'!$M:$M,'RES TECH'!$C:$C)="Low Income",IF(G1967&gt;1,IF(G1967&gt;3,0.3,0.24),0.12),IF(_xlfn.XLOOKUP(B1967,'RES TECH'!$M:$M,'RES TECH'!$C:$C)="Lower-middle Income",IF(G1967&gt;1,IF(G1967&gt;3,0.23,0.18),0.09),IF(_xlfn.XLOOKUP(B1967,'RES TECH'!$M:$M,'RES TECH'!$C:$C)="Upper-middle Income",IF(G1967&gt;1,IF(G1967&gt;3,0.15,0.12),0.06),IF(_xlfn.XLOOKUP(B1967,'RES TECH'!$M:$M,'RES TECH'!$C:$C)="High Income",IF(G1967&gt;1,IF(G1967&gt;3,0.08,0.06),0.03))))))</f>
        <v>*</v>
      </c>
    </row>
    <row r="1968" spans="2:13" x14ac:dyDescent="0.25">
      <c r="B1968" t="str">
        <f>IF('RES TECH'!N1964=1,'RES TECH'!M1964,"*")</f>
        <v>RESHOULMNewWH4LPG20</v>
      </c>
      <c r="C1968" t="str">
        <f>IF(B1968="*","*",_xlfn.XLOOKUP(B1968,'RES TECH'!M:M,'RES TECH'!K:K))</f>
        <v>RESLPG</v>
      </c>
      <c r="D1968" t="str">
        <f>IF(B1968="*","*",_xlfn.XLOOKUP(B1968,'RES TECH'!M:M,'RES TECH'!L:L))</f>
        <v>RESHOULMNewWHEUE</v>
      </c>
      <c r="E1968">
        <f>IF(B1968="*","*",_xlfn.XLOOKUP(B1968,'RES TECH'!M:M,'RES TECH'!O:O))</f>
        <v>2020</v>
      </c>
      <c r="F1968" s="12">
        <f>IF(B1968="*","*",_xlfn.XLOOKUP(B1968,'RES TECH'!M:M,'RES TECH'!Y:Y))</f>
        <v>14</v>
      </c>
      <c r="G1968" s="12">
        <f>IF(B1968="*","*",_xlfn.XLOOKUP(B1968,'RES TECH'!M:M,'RES TECH'!V:V))</f>
        <v>0.81</v>
      </c>
      <c r="H1968">
        <f>IF(B1968="*","*",_xlfn.XLOOKUP(B1968,'RES TECH'!M:M,'RES TECH'!AA:AA))</f>
        <v>31.536000000000001</v>
      </c>
      <c r="I1968" s="12">
        <f>IF(B1968="*","*",_xlfn.XLOOKUP(B1968,'RES TECH'!M:M,'RES TECH'!Z:Z))</f>
        <v>0.24</v>
      </c>
      <c r="J1968" s="12">
        <f>IF(B1968="*","*",_xlfn.XLOOKUP(B1968,'RES TECH'!M:M,'RES TECH'!S:S))</f>
        <v>2009.004349787087</v>
      </c>
      <c r="K1968" s="12">
        <f t="shared" si="60"/>
        <v>100.45021748935436</v>
      </c>
      <c r="L1968" s="12">
        <f t="shared" si="61"/>
        <v>5.0225108744677183</v>
      </c>
      <c r="M1968">
        <f>IF(B1968="*","*",IF(_xlfn.XLOOKUP(B1968,'RES TECH'!$M:$M,'RES TECH'!$C:$C)="Low Income",IF(G1968&gt;1,IF(G1968&gt;3,0.3,0.24),0.12),IF(_xlfn.XLOOKUP(B1968,'RES TECH'!$M:$M,'RES TECH'!$C:$C)="Lower-middle Income",IF(G1968&gt;1,IF(G1968&gt;3,0.23,0.18),0.09),IF(_xlfn.XLOOKUP(B1968,'RES TECH'!$M:$M,'RES TECH'!$C:$C)="Upper-middle Income",IF(G1968&gt;1,IF(G1968&gt;3,0.15,0.12),0.06),IF(_xlfn.XLOOKUP(B1968,'RES TECH'!$M:$M,'RES TECH'!$C:$C)="High Income",IF(G1968&gt;1,IF(G1968&gt;3,0.08,0.06),0.03))))))</f>
        <v>0.09</v>
      </c>
    </row>
    <row r="1969" spans="2:13" x14ac:dyDescent="0.25">
      <c r="B1969" t="str">
        <f>IF('RES TECH'!N1965=1,'RES TECH'!M1965,"*")</f>
        <v>*</v>
      </c>
      <c r="C1969" t="str">
        <f>IF(B1969="*","*",_xlfn.XLOOKUP(B1969,'RES TECH'!M:M,'RES TECH'!K:K))</f>
        <v>*</v>
      </c>
      <c r="D1969" t="str">
        <f>IF(B1969="*","*",_xlfn.XLOOKUP(B1969,'RES TECH'!M:M,'RES TECH'!L:L))</f>
        <v>*</v>
      </c>
      <c r="E1969" t="str">
        <f>IF(B1969="*","*",_xlfn.XLOOKUP(B1969,'RES TECH'!M:M,'RES TECH'!O:O))</f>
        <v>*</v>
      </c>
      <c r="F1969" s="12" t="str">
        <f>IF(B1969="*","*",_xlfn.XLOOKUP(B1969,'RES TECH'!M:M,'RES TECH'!Y:Y))</f>
        <v>*</v>
      </c>
      <c r="G1969" s="12" t="str">
        <f>IF(B1969="*","*",_xlfn.XLOOKUP(B1969,'RES TECH'!M:M,'RES TECH'!V:V))</f>
        <v>*</v>
      </c>
      <c r="H1969" t="str">
        <f>IF(B1969="*","*",_xlfn.XLOOKUP(B1969,'RES TECH'!M:M,'RES TECH'!AA:AA))</f>
        <v>*</v>
      </c>
      <c r="I1969" s="12" t="str">
        <f>IF(B1969="*","*",_xlfn.XLOOKUP(B1969,'RES TECH'!M:M,'RES TECH'!Z:Z))</f>
        <v>*</v>
      </c>
      <c r="J1969" s="12" t="str">
        <f>IF(B1969="*","*",_xlfn.XLOOKUP(B1969,'RES TECH'!M:M,'RES TECH'!S:S))</f>
        <v>*</v>
      </c>
      <c r="K1969" s="12" t="str">
        <f t="shared" si="60"/>
        <v>*</v>
      </c>
      <c r="L1969" s="12" t="str">
        <f t="shared" si="61"/>
        <v>*</v>
      </c>
      <c r="M1969" t="str">
        <f>IF(B1969="*","*",IF(_xlfn.XLOOKUP(B1969,'RES TECH'!$M:$M,'RES TECH'!$C:$C)="Low Income",IF(G1969&gt;1,IF(G1969&gt;3,0.3,0.24),0.12),IF(_xlfn.XLOOKUP(B1969,'RES TECH'!$M:$M,'RES TECH'!$C:$C)="Lower-middle Income",IF(G1969&gt;1,IF(G1969&gt;3,0.23,0.18),0.09),IF(_xlfn.XLOOKUP(B1969,'RES TECH'!$M:$M,'RES TECH'!$C:$C)="Upper-middle Income",IF(G1969&gt;1,IF(G1969&gt;3,0.15,0.12),0.06),IF(_xlfn.XLOOKUP(B1969,'RES TECH'!$M:$M,'RES TECH'!$C:$C)="High Income",IF(G1969&gt;1,IF(G1969&gt;3,0.08,0.06),0.03))))))</f>
        <v>*</v>
      </c>
    </row>
    <row r="1970" spans="2:13" x14ac:dyDescent="0.25">
      <c r="B1970" t="str">
        <f>IF('RES TECH'!N1966=1,'RES TECH'!M1966,"*")</f>
        <v>RESHOULMNewWH2SOL20</v>
      </c>
      <c r="C1970" t="str">
        <f>IF(B1970="*","*",_xlfn.XLOOKUP(B1970,'RES TECH'!M:M,'RES TECH'!K:K))</f>
        <v>RESSOL</v>
      </c>
      <c r="D1970" t="str">
        <f>IF(B1970="*","*",_xlfn.XLOOKUP(B1970,'RES TECH'!M:M,'RES TECH'!L:L))</f>
        <v>RESHOULMNewWHEUE</v>
      </c>
      <c r="E1970">
        <f>IF(B1970="*","*",_xlfn.XLOOKUP(B1970,'RES TECH'!M:M,'RES TECH'!O:O))</f>
        <v>2020</v>
      </c>
      <c r="F1970" s="12">
        <f>IF(B1970="*","*",_xlfn.XLOOKUP(B1970,'RES TECH'!M:M,'RES TECH'!Y:Y))</f>
        <v>23</v>
      </c>
      <c r="G1970" s="12">
        <f>IF(B1970="*","*",_xlfn.XLOOKUP(B1970,'RES TECH'!M:M,'RES TECH'!V:V))</f>
        <v>1</v>
      </c>
      <c r="H1970">
        <f>IF(B1970="*","*",_xlfn.XLOOKUP(B1970,'RES TECH'!M:M,'RES TECH'!AA:AA))</f>
        <v>31.536000000000001</v>
      </c>
      <c r="I1970" s="12">
        <f>IF(B1970="*","*",_xlfn.XLOOKUP(B1970,'RES TECH'!M:M,'RES TECH'!Z:Z))</f>
        <v>0.24</v>
      </c>
      <c r="J1970" s="12">
        <f>IF(B1970="*","*",_xlfn.XLOOKUP(B1970,'RES TECH'!M:M,'RES TECH'!S:S))</f>
        <v>7186.6822268806363</v>
      </c>
      <c r="K1970" s="12">
        <f t="shared" si="60"/>
        <v>359.33411134403184</v>
      </c>
      <c r="L1970" s="12">
        <f t="shared" si="61"/>
        <v>17.966705567201593</v>
      </c>
      <c r="M1970">
        <f>IF(B1970="*","*",IF(_xlfn.XLOOKUP(B1970,'RES TECH'!$M:$M,'RES TECH'!$C:$C)="Low Income",IF(G1970&gt;1,IF(G1970&gt;3,0.3,0.24),0.12),IF(_xlfn.XLOOKUP(B1970,'RES TECH'!$M:$M,'RES TECH'!$C:$C)="Lower-middle Income",IF(G1970&gt;1,IF(G1970&gt;3,0.23,0.18),0.09),IF(_xlfn.XLOOKUP(B1970,'RES TECH'!$M:$M,'RES TECH'!$C:$C)="Upper-middle Income",IF(G1970&gt;1,IF(G1970&gt;3,0.15,0.12),0.06),IF(_xlfn.XLOOKUP(B1970,'RES TECH'!$M:$M,'RES TECH'!$C:$C)="High Income",IF(G1970&gt;1,IF(G1970&gt;3,0.08,0.06),0.03))))))</f>
        <v>0.09</v>
      </c>
    </row>
    <row r="1971" spans="2:13" x14ac:dyDescent="0.25">
      <c r="B1971" t="str">
        <f>IF('RES TECH'!N1967=1,'RES TECH'!M1967,"*")</f>
        <v>RESHOULMNewWH2SOL23</v>
      </c>
      <c r="C1971" t="str">
        <f>IF(B1971="*","*",_xlfn.XLOOKUP(B1971,'RES TECH'!M:M,'RES TECH'!K:K))</f>
        <v>RESSOL</v>
      </c>
      <c r="D1971" t="str">
        <f>IF(B1971="*","*",_xlfn.XLOOKUP(B1971,'RES TECH'!M:M,'RES TECH'!L:L))</f>
        <v>RESHOULMNewWHEUE</v>
      </c>
      <c r="E1971">
        <f>IF(B1971="*","*",_xlfn.XLOOKUP(B1971,'RES TECH'!M:M,'RES TECH'!O:O))</f>
        <v>2023</v>
      </c>
      <c r="F1971" s="12">
        <f>IF(B1971="*","*",_xlfn.XLOOKUP(B1971,'RES TECH'!M:M,'RES TECH'!Y:Y))</f>
        <v>23</v>
      </c>
      <c r="G1971" s="12">
        <f>IF(B1971="*","*",_xlfn.XLOOKUP(B1971,'RES TECH'!M:M,'RES TECH'!V:V))</f>
        <v>1</v>
      </c>
      <c r="H1971">
        <f>IF(B1971="*","*",_xlfn.XLOOKUP(B1971,'RES TECH'!M:M,'RES TECH'!AA:AA))</f>
        <v>31.536000000000001</v>
      </c>
      <c r="I1971" s="12">
        <f>IF(B1971="*","*",_xlfn.XLOOKUP(B1971,'RES TECH'!M:M,'RES TECH'!Z:Z))</f>
        <v>0.24</v>
      </c>
      <c r="J1971" s="12">
        <f>IF(B1971="*","*",_xlfn.XLOOKUP(B1971,'RES TECH'!M:M,'RES TECH'!S:S))</f>
        <v>7186.6822268806363</v>
      </c>
      <c r="K1971" s="12">
        <f t="shared" si="60"/>
        <v>359.33411134403184</v>
      </c>
      <c r="L1971" s="12">
        <f t="shared" si="61"/>
        <v>17.966705567201593</v>
      </c>
      <c r="M1971">
        <f>IF(B1971="*","*",IF(_xlfn.XLOOKUP(B1971,'RES TECH'!$M:$M,'RES TECH'!$C:$C)="Low Income",IF(G1971&gt;1,IF(G1971&gt;3,0.3,0.24),0.12),IF(_xlfn.XLOOKUP(B1971,'RES TECH'!$M:$M,'RES TECH'!$C:$C)="Lower-middle Income",IF(G1971&gt;1,IF(G1971&gt;3,0.23,0.18),0.09),IF(_xlfn.XLOOKUP(B1971,'RES TECH'!$M:$M,'RES TECH'!$C:$C)="Upper-middle Income",IF(G1971&gt;1,IF(G1971&gt;3,0.15,0.12),0.06),IF(_xlfn.XLOOKUP(B1971,'RES TECH'!$M:$M,'RES TECH'!$C:$C)="High Income",IF(G1971&gt;1,IF(G1971&gt;3,0.08,0.06),0.03))))))</f>
        <v>0.09</v>
      </c>
    </row>
    <row r="1972" spans="2:13" x14ac:dyDescent="0.25">
      <c r="B1972" t="str">
        <f>IF('RES TECH'!N1968=1,'RES TECH'!M1968,"*")</f>
        <v>RESHOULMNewWH2SOL24</v>
      </c>
      <c r="C1972" t="str">
        <f>IF(B1972="*","*",_xlfn.XLOOKUP(B1972,'RES TECH'!M:M,'RES TECH'!K:K))</f>
        <v>RESSOL</v>
      </c>
      <c r="D1972" t="str">
        <f>IF(B1972="*","*",_xlfn.XLOOKUP(B1972,'RES TECH'!M:M,'RES TECH'!L:L))</f>
        <v>RESHOULMNewWHEUE</v>
      </c>
      <c r="E1972">
        <f>IF(B1972="*","*",_xlfn.XLOOKUP(B1972,'RES TECH'!M:M,'RES TECH'!O:O))</f>
        <v>2024</v>
      </c>
      <c r="F1972" s="12">
        <f>IF(B1972="*","*",_xlfn.XLOOKUP(B1972,'RES TECH'!M:M,'RES TECH'!Y:Y))</f>
        <v>23</v>
      </c>
      <c r="G1972" s="12">
        <f>IF(B1972="*","*",_xlfn.XLOOKUP(B1972,'RES TECH'!M:M,'RES TECH'!V:V))</f>
        <v>1</v>
      </c>
      <c r="H1972">
        <f>IF(B1972="*","*",_xlfn.XLOOKUP(B1972,'RES TECH'!M:M,'RES TECH'!AA:AA))</f>
        <v>31.536000000000001</v>
      </c>
      <c r="I1972" s="12">
        <f>IF(B1972="*","*",_xlfn.XLOOKUP(B1972,'RES TECH'!M:M,'RES TECH'!Z:Z))</f>
        <v>0.24</v>
      </c>
      <c r="J1972" s="12">
        <f>IF(B1972="*","*",_xlfn.XLOOKUP(B1972,'RES TECH'!M:M,'RES TECH'!S:S))</f>
        <v>7186.6822268806363</v>
      </c>
      <c r="K1972" s="12">
        <f t="shared" si="60"/>
        <v>359.33411134403184</v>
      </c>
      <c r="L1972" s="12">
        <f t="shared" si="61"/>
        <v>17.966705567201593</v>
      </c>
      <c r="M1972">
        <f>IF(B1972="*","*",IF(_xlfn.XLOOKUP(B1972,'RES TECH'!$M:$M,'RES TECH'!$C:$C)="Low Income",IF(G1972&gt;1,IF(G1972&gt;3,0.3,0.24),0.12),IF(_xlfn.XLOOKUP(B1972,'RES TECH'!$M:$M,'RES TECH'!$C:$C)="Lower-middle Income",IF(G1972&gt;1,IF(G1972&gt;3,0.23,0.18),0.09),IF(_xlfn.XLOOKUP(B1972,'RES TECH'!$M:$M,'RES TECH'!$C:$C)="Upper-middle Income",IF(G1972&gt;1,IF(G1972&gt;3,0.15,0.12),0.06),IF(_xlfn.XLOOKUP(B1972,'RES TECH'!$M:$M,'RES TECH'!$C:$C)="High Income",IF(G1972&gt;1,IF(G1972&gt;3,0.08,0.06),0.03))))))</f>
        <v>0.09</v>
      </c>
    </row>
    <row r="1973" spans="2:13" x14ac:dyDescent="0.25">
      <c r="B1973" t="str">
        <f>IF('RES TECH'!N1969=1,'RES TECH'!M1969,"*")</f>
        <v>RESHOULMNewSHAHP1ELC20</v>
      </c>
      <c r="C1973" t="str">
        <f>IF(B1973="*","*",_xlfn.XLOOKUP(B1973,'RES TECH'!M:M,'RES TECH'!K:K))</f>
        <v>RESELC</v>
      </c>
      <c r="D1973" t="str">
        <f>IF(B1973="*","*",_xlfn.XLOOKUP(B1973,'RES TECH'!M:M,'RES TECH'!L:L))</f>
        <v>RESHOULMNewSHEUE</v>
      </c>
      <c r="E1973">
        <f>IF(B1973="*","*",_xlfn.XLOOKUP(B1973,'RES TECH'!M:M,'RES TECH'!O:O))</f>
        <v>2020</v>
      </c>
      <c r="F1973" s="12">
        <f>IF(B1973="*","*",_xlfn.XLOOKUP(B1973,'RES TECH'!M:M,'RES TECH'!Y:Y))</f>
        <v>16</v>
      </c>
      <c r="G1973" s="12">
        <f>IF(B1973="*","*",_xlfn.XLOOKUP(B1973,'RES TECH'!M:M,'RES TECH'!V:V))</f>
        <v>2.4032825322391562</v>
      </c>
      <c r="H1973">
        <f>IF(B1973="*","*",_xlfn.XLOOKUP(B1973,'RES TECH'!M:M,'RES TECH'!AA:AA))</f>
        <v>31.536000000000001</v>
      </c>
      <c r="I1973" s="12">
        <f>IF(B1973="*","*",_xlfn.XLOOKUP(B1973,'RES TECH'!M:M,'RES TECH'!Z:Z))</f>
        <v>8.263812321365821E-2</v>
      </c>
   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">
        <f t="shared" si="61"/>
        <v>0.45448846879852128</v>
      </c>
      <c r="M1973">
        <f>IF(B1973="*","*",IF(_xlfn.XLOOKUP(B1973,'RES TECH'!$M:$M,'RES TECH'!$C:$C)="Low Income",IF(G1973&gt;1,IF(G1973&gt;3,0.3,0.24),0.12),IF(_xlfn.XLOOKUP(B1973,'RES TECH'!$M:$M,'RES TECH'!$C:$C)="Lower-middle Income",IF(G1973&gt;1,IF(G1973&gt;3,0.23,0.18),0.09),IF(_xlfn.XLOOKUP(B1973,'RES TECH'!$M:$M,'RES TECH'!$C:$C)="Upper-middle Income",IF(G1973&gt;1,IF(G1973&gt;3,0.15,0.12),0.06),IF(_xlfn.XLOOKUP(B1973,'RES TECH'!$M:$M,'RES TECH'!$C:$C)="High Income",IF(G1973&gt;1,IF(G1973&gt;3,0.08,0.06),0.03))))))</f>
        <v>0.18</v>
      </c>
    </row>
    <row r="1974" spans="2:13" x14ac:dyDescent="0.25">
      <c r="B1974" t="str">
        <f>IF('RES TECH'!N1970=1,'RES TECH'!M1970,"*")</f>
        <v>RESHOULMNewSHAHP1ELC23</v>
      </c>
      <c r="C1974" t="str">
        <f>IF(B1974="*","*",_xlfn.XLOOKUP(B1974,'RES TECH'!M:M,'RES TECH'!K:K))</f>
        <v>RESELC</v>
      </c>
      <c r="D1974" t="str">
        <f>IF(B1974="*","*",_xlfn.XLOOKUP(B1974,'RES TECH'!M:M,'RES TECH'!L:L))</f>
        <v>RESHOULMNewSHEUE</v>
      </c>
      <c r="E1974">
        <f>IF(B1974="*","*",_xlfn.XLOOKUP(B1974,'RES TECH'!M:M,'RES TECH'!O:O))</f>
        <v>2023</v>
      </c>
      <c r="F1974" s="12">
        <f>IF(B1974="*","*",_xlfn.XLOOKUP(B1974,'RES TECH'!M:M,'RES TECH'!Y:Y))</f>
        <v>16</v>
      </c>
      <c r="G1974" s="12">
        <f>IF(B1974="*","*",_xlfn.XLOOKUP(B1974,'RES TECH'!M:M,'RES TECH'!V:V))</f>
        <v>2.4032825322391562</v>
      </c>
      <c r="H1974">
        <f>IF(B1974="*","*",_xlfn.XLOOKUP(B1974,'RES TECH'!M:M,'RES TECH'!AA:AA))</f>
        <v>31.536000000000001</v>
      </c>
      <c r="I1974" s="12">
        <f>IF(B1974="*","*",_xlfn.XLOOKUP(B1974,'RES TECH'!M:M,'RES TECH'!Z:Z))</f>
        <v>8.263812321365821E-2</v>
      </c>
      <c r="J1974" s="12">
        <f>IF(B1974="*","*",_xlfn.XLOOKUP(B1974,'RES TECH'!M:M,'RES TECH'!S:S))</f>
        <v>181.79538751940851</v>
      </c>
      <c r="K1974" s="12">
        <f t="shared" si="60"/>
        <v>9.089769375970425</v>
      </c>
      <c r="L1974" s="12">
        <f t="shared" si="61"/>
        <v>0.45448846879852128</v>
      </c>
      <c r="M1974">
        <f>IF(B1974="*","*",IF(_xlfn.XLOOKUP(B1974,'RES TECH'!$M:$M,'RES TECH'!$C:$C)="Low Income",IF(G1974&gt;1,IF(G1974&gt;3,0.3,0.24),0.12),IF(_xlfn.XLOOKUP(B1974,'RES TECH'!$M:$M,'RES TECH'!$C:$C)="Lower-middle Income",IF(G1974&gt;1,IF(G1974&gt;3,0.23,0.18),0.09),IF(_xlfn.XLOOKUP(B1974,'RES TECH'!$M:$M,'RES TECH'!$C:$C)="Upper-middle Income",IF(G1974&gt;1,IF(G1974&gt;3,0.15,0.12),0.06),IF(_xlfn.XLOOKUP(B1974,'RES TECH'!$M:$M,'RES TECH'!$C:$C)="High Income",IF(G1974&gt;1,IF(G1974&gt;3,0.08,0.06),0.03))))))</f>
        <v>0.18</v>
      </c>
    </row>
    <row r="1975" spans="2:13" x14ac:dyDescent="0.25">
      <c r="B1975" t="str">
        <f>IF('RES TECH'!N1971=1,'RES TECH'!M1971,"*")</f>
        <v>RESHOULMNewSHAHP2ELC20</v>
      </c>
      <c r="C1975" t="str">
        <f>IF(B1975="*","*",_xlfn.XLOOKUP(B1975,'RES TECH'!M:M,'RES TECH'!K:K))</f>
        <v>RESELC</v>
      </c>
      <c r="D1975" t="str">
        <f>IF(B1975="*","*",_xlfn.XLOOKUP(B1975,'RES TECH'!M:M,'RES TECH'!L:L))</f>
        <v>RESHOULMNewSHEUE</v>
      </c>
      <c r="E1975">
        <f>IF(B1975="*","*",_xlfn.XLOOKUP(B1975,'RES TECH'!M:M,'RES TECH'!O:O))</f>
        <v>2020</v>
      </c>
      <c r="F1975" s="12">
        <f>IF(B1975="*","*",_xlfn.XLOOKUP(B1975,'RES TECH'!M:M,'RES TECH'!Y:Y))</f>
        <v>16</v>
      </c>
      <c r="G1975" s="12">
        <f>IF(B1975="*","*",_xlfn.XLOOKUP(B1975,'RES TECH'!M:M,'RES TECH'!V:V))</f>
        <v>2.5205158264947238</v>
      </c>
      <c r="H1975">
        <f>IF(B1975="*","*",_xlfn.XLOOKUP(B1975,'RES TECH'!M:M,'RES TECH'!AA:AA))</f>
        <v>31.536000000000001</v>
      </c>
      <c r="I1975" s="12">
        <f>IF(B1975="*","*",_xlfn.XLOOKUP(B1975,'RES TECH'!M:M,'RES TECH'!Z:Z))</f>
        <v>8.263812321365821E-2</v>
      </c>
      <c r="J1975" s="12">
        <f>IF(B1975="*","*",_xlfn.XLOOKUP(B1975,'RES TECH'!M:M,'RES TECH'!S:S))</f>
        <v>191.16628378329551</v>
      </c>
      <c r="K1975" s="12">
        <f t="shared" si="60"/>
        <v>9.5583141891647756</v>
      </c>
      <c r="L1975" s="12">
        <f t="shared" si="61"/>
        <v>0.4779157094582388</v>
      </c>
      <c r="M1975">
        <f>IF(B1975="*","*",IF(_xlfn.XLOOKUP(B1975,'RES TECH'!$M:$M,'RES TECH'!$C:$C)="Low Income",IF(G1975&gt;1,IF(G1975&gt;3,0.3,0.24),0.12),IF(_xlfn.XLOOKUP(B1975,'RES TECH'!$M:$M,'RES TECH'!$C:$C)="Lower-middle Income",IF(G1975&gt;1,IF(G1975&gt;3,0.23,0.18),0.09),IF(_xlfn.XLOOKUP(B1975,'RES TECH'!$M:$M,'RES TECH'!$C:$C)="Upper-middle Income",IF(G1975&gt;1,IF(G1975&gt;3,0.15,0.12),0.06),IF(_xlfn.XLOOKUP(B1975,'RES TECH'!$M:$M,'RES TECH'!$C:$C)="High Income",IF(G1975&gt;1,IF(G1975&gt;3,0.08,0.06),0.03))))))</f>
        <v>0.18</v>
      </c>
    </row>
    <row r="1976" spans="2:13" x14ac:dyDescent="0.25">
      <c r="B1976" t="str">
        <f>IF('RES TECH'!N1972=1,'RES TECH'!M1972,"*")</f>
        <v>RESHOULMNewSHAHP2ELC23</v>
      </c>
      <c r="C1976" t="str">
        <f>IF(B1976="*","*",_xlfn.XLOOKUP(B1976,'RES TECH'!M:M,'RES TECH'!K:K))</f>
        <v>RESELC</v>
      </c>
      <c r="D1976" t="str">
        <f>IF(B1976="*","*",_xlfn.XLOOKUP(B1976,'RES TECH'!M:M,'RES TECH'!L:L))</f>
        <v>RESHOULMNewSHEUE</v>
      </c>
      <c r="E1976">
        <f>IF(B1976="*","*",_xlfn.XLOOKUP(B1976,'RES TECH'!M:M,'RES TECH'!O:O))</f>
        <v>2023</v>
      </c>
      <c r="F1976" s="12">
        <f>IF(B1976="*","*",_xlfn.XLOOKUP(B1976,'RES TECH'!M:M,'RES TECH'!Y:Y))</f>
        <v>16</v>
      </c>
      <c r="G1976" s="12">
        <f>IF(B1976="*","*",_xlfn.XLOOKUP(B1976,'RES TECH'!M:M,'RES TECH'!V:V))</f>
        <v>2.5791324736225092</v>
      </c>
      <c r="H1976">
        <f>IF(B1976="*","*",_xlfn.XLOOKUP(B1976,'RES TECH'!M:M,'RES TECH'!AA:AA))</f>
        <v>31.536000000000001</v>
      </c>
      <c r="I1976" s="12">
        <f>IF(B1976="*","*",_xlfn.XLOOKUP(B1976,'RES TECH'!M:M,'RES TECH'!Z:Z))</f>
        <v>8.263812321365821E-2</v>
      </c>
      <c r="J1976" s="12">
        <f>IF(B1976="*","*",_xlfn.XLOOKUP(B1976,'RES TECH'!M:M,'RES TECH'!S:S))</f>
        <v>193.04046303607291</v>
      </c>
      <c r="K1976" s="12">
        <f t="shared" si="60"/>
        <v>9.6520231518036468</v>
      </c>
      <c r="L1976" s="12">
        <f t="shared" si="61"/>
        <v>0.48260115759018235</v>
      </c>
      <c r="M1976">
        <f>IF(B1976="*","*",IF(_xlfn.XLOOKUP(B1976,'RES TECH'!$M:$M,'RES TECH'!$C:$C)="Low Income",IF(G1976&gt;1,IF(G1976&gt;3,0.3,0.24),0.12),IF(_xlfn.XLOOKUP(B1976,'RES TECH'!$M:$M,'RES TECH'!$C:$C)="Lower-middle Income",IF(G1976&gt;1,IF(G1976&gt;3,0.23,0.18),0.09),IF(_xlfn.XLOOKUP(B1976,'RES TECH'!$M:$M,'RES TECH'!$C:$C)="Upper-middle Income",IF(G1976&gt;1,IF(G1976&gt;3,0.15,0.12),0.06),IF(_xlfn.XLOOKUP(B1976,'RES TECH'!$M:$M,'RES TECH'!$C:$C)="High Income",IF(G1976&gt;1,IF(G1976&gt;3,0.08,0.06),0.03))))))</f>
        <v>0.18</v>
      </c>
    </row>
    <row r="1977" spans="2:13" x14ac:dyDescent="0.25">
      <c r="B1977" t="str">
        <f>IF('RES TECH'!N1973=1,'RES TECH'!M1973,"*")</f>
        <v>RESHOULMNewSHAHP3ELC20</v>
      </c>
      <c r="C1977" t="str">
        <f>IF(B1977="*","*",_xlfn.XLOOKUP(B1977,'RES TECH'!M:M,'RES TECH'!K:K))</f>
        <v>RESELC</v>
      </c>
      <c r="D1977" t="str">
        <f>IF(B1977="*","*",_xlfn.XLOOKUP(B1977,'RES TECH'!M:M,'RES TECH'!L:L))</f>
        <v>RESHOULMNewSHEUE</v>
      </c>
      <c r="E1977">
        <f>IF(B1977="*","*",_xlfn.XLOOKUP(B1977,'RES TECH'!M:M,'RES TECH'!O:O))</f>
        <v>2020</v>
      </c>
      <c r="F1977" s="12">
        <f>IF(B1977="*","*",_xlfn.XLOOKUP(B1977,'RES TECH'!M:M,'RES TECH'!Y:Y))</f>
        <v>16</v>
      </c>
      <c r="G1977" s="12">
        <f>IF(B1977="*","*",_xlfn.XLOOKUP(B1977,'RES TECH'!M:M,'RES TECH'!V:V))</f>
        <v>2.4912075029308318</v>
      </c>
      <c r="H1977">
        <f>IF(B1977="*","*",_xlfn.XLOOKUP(B1977,'RES TECH'!M:M,'RES TECH'!AA:AA))</f>
        <v>31.536000000000001</v>
      </c>
      <c r="I1977" s="12">
        <f>IF(B1977="*","*",_xlfn.XLOOKUP(B1977,'RES TECH'!M:M,'RES TECH'!Z:Z))</f>
        <v>8.263812321365821E-2</v>
      </c>
      <c r="J1977" s="12">
        <f>IF(B1977="*","*",_xlfn.XLOOKUP(B1977,'RES TECH'!M:M,'RES TECH'!S:S))</f>
        <v>185.5437460249633</v>
      </c>
      <c r="K1977" s="12">
        <f t="shared" si="60"/>
        <v>9.2771873012481656</v>
      </c>
      <c r="L1977" s="12">
        <f t="shared" si="61"/>
        <v>0.46385936506240832</v>
      </c>
      <c r="M1977">
        <f>IF(B1977="*","*",IF(_xlfn.XLOOKUP(B1977,'RES TECH'!$M:$M,'RES TECH'!$C:$C)="Low Income",IF(G1977&gt;1,IF(G1977&gt;3,0.3,0.24),0.12),IF(_xlfn.XLOOKUP(B1977,'RES TECH'!$M:$M,'RES TECH'!$C:$C)="Lower-middle Income",IF(G1977&gt;1,IF(G1977&gt;3,0.23,0.18),0.09),IF(_xlfn.XLOOKUP(B1977,'RES TECH'!$M:$M,'RES TECH'!$C:$C)="Upper-middle Income",IF(G1977&gt;1,IF(G1977&gt;3,0.15,0.12),0.06),IF(_xlfn.XLOOKUP(B1977,'RES TECH'!$M:$M,'RES TECH'!$C:$C)="High Income",IF(G1977&gt;1,IF(G1977&gt;3,0.08,0.06),0.03))))))</f>
        <v>0.18</v>
      </c>
    </row>
    <row r="1978" spans="2:13" x14ac:dyDescent="0.25">
      <c r="B1978" t="str">
        <f>IF('RES TECH'!N1974=1,'RES TECH'!M1974,"*")</f>
        <v>RESHOULMNewSHAHP3ELC22</v>
      </c>
      <c r="C1978" t="str">
        <f>IF(B1978="*","*",_xlfn.XLOOKUP(B1978,'RES TECH'!M:M,'RES TECH'!K:K))</f>
        <v>RESELC</v>
      </c>
      <c r="D1978" t="str">
        <f>IF(B1978="*","*",_xlfn.XLOOKUP(B1978,'RES TECH'!M:M,'RES TECH'!L:L))</f>
        <v>RESHOULMNewSHEUE</v>
      </c>
      <c r="E1978">
        <f>IF(B1978="*","*",_xlfn.XLOOKUP(B1978,'RES TECH'!M:M,'RES TECH'!O:O))</f>
        <v>2022</v>
      </c>
      <c r="F1978" s="12">
        <f>IF(B1978="*","*",_xlfn.XLOOKUP(B1978,'RES TECH'!M:M,'RES TECH'!Y:Y))</f>
        <v>16</v>
      </c>
      <c r="G1978" s="12">
        <f>IF(B1978="*","*",_xlfn.XLOOKUP(B1978,'RES TECH'!M:M,'RES TECH'!V:V))</f>
        <v>2.4912075029308318</v>
      </c>
      <c r="H1978">
        <f>IF(B1978="*","*",_xlfn.XLOOKUP(B1978,'RES TECH'!M:M,'RES TECH'!AA:AA))</f>
        <v>31.536000000000001</v>
      </c>
      <c r="I1978" s="12">
        <f>IF(B1978="*","*",_xlfn.XLOOKUP(B1978,'RES TECH'!M:M,'RES TECH'!Z:Z))</f>
        <v>8.263812321365821E-2</v>
      </c>
      <c r="J1978" s="12">
        <f>IF(B1978="*","*",_xlfn.XLOOKUP(B1978,'RES TECH'!M:M,'RES TECH'!S:S))</f>
        <v>185.5437460249633</v>
      </c>
      <c r="K1978" s="12">
        <f t="shared" si="60"/>
        <v>9.2771873012481656</v>
      </c>
      <c r="L1978" s="12">
        <f t="shared" si="61"/>
        <v>0.46385936506240832</v>
      </c>
      <c r="M1978">
        <f>IF(B1978="*","*",IF(_xlfn.XLOOKUP(B1978,'RES TECH'!$M:$M,'RES TECH'!$C:$C)="Low Income",IF(G1978&gt;1,IF(G1978&gt;3,0.3,0.24),0.12),IF(_xlfn.XLOOKUP(B1978,'RES TECH'!$M:$M,'RES TECH'!$C:$C)="Lower-middle Income",IF(G1978&gt;1,IF(G1978&gt;3,0.23,0.18),0.09),IF(_xlfn.XLOOKUP(B1978,'RES TECH'!$M:$M,'RES TECH'!$C:$C)="Upper-middle Income",IF(G1978&gt;1,IF(G1978&gt;3,0.15,0.12),0.06),IF(_xlfn.XLOOKUP(B1978,'RES TECH'!$M:$M,'RES TECH'!$C:$C)="High Income",IF(G1978&gt;1,IF(G1978&gt;3,0.08,0.06),0.03))))))</f>
        <v>0.18</v>
      </c>
    </row>
    <row r="1979" spans="2:13" x14ac:dyDescent="0.25">
      <c r="B1979" t="str">
        <f>IF('RES TECH'!N1975=1,'RES TECH'!M1975,"*")</f>
        <v>RESHOULMNewSHAHP3ELC23</v>
      </c>
      <c r="C1979" t="str">
        <f>IF(B1979="*","*",_xlfn.XLOOKUP(B1979,'RES TECH'!M:M,'RES TECH'!K:K))</f>
        <v>RESELC</v>
      </c>
      <c r="D1979" t="str">
        <f>IF(B1979="*","*",_xlfn.XLOOKUP(B1979,'RES TECH'!M:M,'RES TECH'!L:L))</f>
        <v>RESHOULMNewSHEUE</v>
      </c>
      <c r="E1979">
        <f>IF(B1979="*","*",_xlfn.XLOOKUP(B1979,'RES TECH'!M:M,'RES TECH'!O:O))</f>
        <v>2023</v>
      </c>
      <c r="F1979" s="12">
        <f>IF(B1979="*","*",_xlfn.XLOOKUP(B1979,'RES TECH'!M:M,'RES TECH'!Y:Y))</f>
        <v>16</v>
      </c>
      <c r="G1979" s="12">
        <f>IF(B1979="*","*",_xlfn.XLOOKUP(B1979,'RES TECH'!M:M,'RES TECH'!V:V))</f>
        <v>2.6963657678780768</v>
      </c>
      <c r="H1979">
        <f>IF(B1979="*","*",_xlfn.XLOOKUP(B1979,'RES TECH'!M:M,'RES TECH'!AA:AA))</f>
        <v>31.536000000000001</v>
      </c>
      <c r="I1979" s="12">
        <f>IF(B1979="*","*",_xlfn.XLOOKUP(B1979,'RES TECH'!M:M,'RES TECH'!Z:Z))</f>
        <v>8.263812321365821E-2</v>
      </c>
      <c r="J1979" s="12">
        <f>IF(B1979="*","*",_xlfn.XLOOKUP(B1979,'RES TECH'!M:M,'RES TECH'!S:S))</f>
        <v>200.8238192270191</v>
      </c>
      <c r="K1979" s="12">
        <f t="shared" si="60"/>
        <v>10.041190961350956</v>
      </c>
      <c r="L1979" s="12">
        <f t="shared" si="61"/>
        <v>0.50205954806754782</v>
      </c>
      <c r="M1979">
        <f>IF(B1979="*","*",IF(_xlfn.XLOOKUP(B1979,'RES TECH'!$M:$M,'RES TECH'!$C:$C)="Low Income",IF(G1979&gt;1,IF(G1979&gt;3,0.3,0.24),0.12),IF(_xlfn.XLOOKUP(B1979,'RES TECH'!$M:$M,'RES TECH'!$C:$C)="Lower-middle Income",IF(G1979&gt;1,IF(G1979&gt;3,0.23,0.18),0.09),IF(_xlfn.XLOOKUP(B1979,'RES TECH'!$M:$M,'RES TECH'!$C:$C)="Upper-middle Income",IF(G1979&gt;1,IF(G1979&gt;3,0.15,0.12),0.06),IF(_xlfn.XLOOKUP(B1979,'RES TECH'!$M:$M,'RES TECH'!$C:$C)="High Income",IF(G1979&gt;1,IF(G1979&gt;3,0.08,0.06),0.03))))))</f>
        <v>0.18</v>
      </c>
    </row>
    <row r="1980" spans="2:13" x14ac:dyDescent="0.25">
      <c r="B1980" t="str">
        <f>IF('RES TECH'!N1976=1,'RES TECH'!M1976,"*")</f>
        <v>RESHOULMNewSHAHP4ELC20</v>
      </c>
      <c r="C1980" t="str">
        <f>IF(B1980="*","*",_xlfn.XLOOKUP(B1980,'RES TECH'!M:M,'RES TECH'!K:K))</f>
        <v>RESELC</v>
      </c>
      <c r="D1980" t="str">
        <f>IF(B1980="*","*",_xlfn.XLOOKUP(B1980,'RES TECH'!M:M,'RES TECH'!L:L))</f>
        <v>RESHOULMNewSHEUE</v>
      </c>
      <c r="E1980">
        <f>IF(B1980="*","*",_xlfn.XLOOKUP(B1980,'RES TECH'!M:M,'RES TECH'!O:O))</f>
        <v>2020</v>
      </c>
      <c r="F1980" s="12">
        <f>IF(B1980="*","*",_xlfn.XLOOKUP(B1980,'RES TECH'!M:M,'RES TECH'!Y:Y))</f>
        <v>16</v>
      </c>
      <c r="G1980" s="12">
        <f>IF(B1980="*","*",_xlfn.XLOOKUP(B1980,'RES TECH'!M:M,'RES TECH'!V:V))</f>
        <v>2.6377491207502932</v>
      </c>
      <c r="H1980">
        <f>IF(B1980="*","*",_xlfn.XLOOKUP(B1980,'RES TECH'!M:M,'RES TECH'!AA:AA))</f>
        <v>31.536000000000001</v>
      </c>
      <c r="I1980" s="12">
        <f>IF(B1980="*","*",_xlfn.XLOOKUP(B1980,'RES TECH'!M:M,'RES TECH'!Z:Z))</f>
        <v>8.263812321365821E-2</v>
      </c>
      <c r="J1980" s="12">
        <f>IF(B1980="*","*",_xlfn.XLOOKUP(B1980,'RES TECH'!M:M,'RES TECH'!S:S))</f>
        <v>228.64986883884359</v>
      </c>
      <c r="K1980" s="12">
        <f t="shared" si="60"/>
        <v>11.43249344194218</v>
      </c>
      <c r="L1980" s="12">
        <f t="shared" si="61"/>
        <v>0.57162467209710899</v>
      </c>
      <c r="M1980">
        <f>IF(B1980="*","*",IF(_xlfn.XLOOKUP(B1980,'RES TECH'!$M:$M,'RES TECH'!$C:$C)="Low Income",IF(G1980&gt;1,IF(G1980&gt;3,0.3,0.24),0.12),IF(_xlfn.XLOOKUP(B1980,'RES TECH'!$M:$M,'RES TECH'!$C:$C)="Lower-middle Income",IF(G1980&gt;1,IF(G1980&gt;3,0.23,0.18),0.09),IF(_xlfn.XLOOKUP(B1980,'RES TECH'!$M:$M,'RES TECH'!$C:$C)="Upper-middle Income",IF(G1980&gt;1,IF(G1980&gt;3,0.15,0.12),0.06),IF(_xlfn.XLOOKUP(B1980,'RES TECH'!$M:$M,'RES TECH'!$C:$C)="High Income",IF(G1980&gt;1,IF(G1980&gt;3,0.08,0.06),0.03))))))</f>
        <v>0.18</v>
      </c>
    </row>
    <row r="1981" spans="2:13" x14ac:dyDescent="0.25">
      <c r="B1981" t="str">
        <f>IF('RES TECH'!N1977=1,'RES TECH'!M1977,"*")</f>
        <v>RESHOULMNewSHAHP4ELC22</v>
      </c>
      <c r="C1981" t="str">
        <f>IF(B1981="*","*",_xlfn.XLOOKUP(B1981,'RES TECH'!M:M,'RES TECH'!K:K))</f>
        <v>RESELC</v>
      </c>
      <c r="D1981" t="str">
        <f>IF(B1981="*","*",_xlfn.XLOOKUP(B1981,'RES TECH'!M:M,'RES TECH'!L:L))</f>
        <v>RESHOULMNewSHEUE</v>
      </c>
      <c r="E1981">
        <f>IF(B1981="*","*",_xlfn.XLOOKUP(B1981,'RES TECH'!M:M,'RES TECH'!O:O))</f>
        <v>2022</v>
      </c>
      <c r="F1981" s="12">
        <f>IF(B1981="*","*",_xlfn.XLOOKUP(B1981,'RES TECH'!M:M,'RES TECH'!Y:Y))</f>
        <v>16</v>
      </c>
      <c r="G1981" s="12">
        <f>IF(B1981="*","*",_xlfn.XLOOKUP(B1981,'RES TECH'!M:M,'RES TECH'!V:V))</f>
        <v>2.9308323563892151</v>
      </c>
      <c r="H1981">
        <f>IF(B1981="*","*",_xlfn.XLOOKUP(B1981,'RES TECH'!M:M,'RES TECH'!AA:AA))</f>
        <v>31.536000000000001</v>
      </c>
      <c r="I1981" s="12">
        <f>IF(B1981="*","*",_xlfn.XLOOKUP(B1981,'RES TECH'!M:M,'RES TECH'!Z:Z))</f>
        <v>8.263812321365821E-2</v>
      </c>
      <c r="J1981" s="12">
        <f>IF(B1981="*","*",_xlfn.XLOOKUP(B1981,'RES TECH'!M:M,'RES TECH'!S:S))</f>
        <v>240.6840724619407</v>
      </c>
      <c r="K1981" s="12">
        <f t="shared" si="60"/>
        <v>12.034203623097035</v>
      </c>
      <c r="L1981" s="12">
        <f t="shared" si="61"/>
        <v>0.60171018115485175</v>
      </c>
      <c r="M1981">
        <f>IF(B1981="*","*",IF(_xlfn.XLOOKUP(B1981,'RES TECH'!$M:$M,'RES TECH'!$C:$C)="Low Income",IF(G1981&gt;1,IF(G1981&gt;3,0.3,0.24),0.12),IF(_xlfn.XLOOKUP(B1981,'RES TECH'!$M:$M,'RES TECH'!$C:$C)="Lower-middle Income",IF(G1981&gt;1,IF(G1981&gt;3,0.23,0.18),0.09),IF(_xlfn.XLOOKUP(B1981,'RES TECH'!$M:$M,'RES TECH'!$C:$C)="Upper-middle Income",IF(G1981&gt;1,IF(G1981&gt;3,0.15,0.12),0.06),IF(_xlfn.XLOOKUP(B1981,'RES TECH'!$M:$M,'RES TECH'!$C:$C)="High Income",IF(G1981&gt;1,IF(G1981&gt;3,0.08,0.06),0.03))))))</f>
        <v>0.18</v>
      </c>
    </row>
    <row r="1982" spans="2:13" x14ac:dyDescent="0.25">
      <c r="B1982" t="str">
        <f>IF('RES TECH'!N1978=1,'RES TECH'!M1978,"*")</f>
        <v>RESHOULMNewSHGHP1ELC20</v>
      </c>
      <c r="C1982" t="str">
        <f>IF(B1982="*","*",_xlfn.XLOOKUP(B1982,'RES TECH'!M:M,'RES TECH'!K:K))</f>
        <v>RESELC</v>
      </c>
      <c r="D1982" t="str">
        <f>IF(B1982="*","*",_xlfn.XLOOKUP(B1982,'RES TECH'!M:M,'RES TECH'!L:L))</f>
        <v>RESHOULMNewSHEUE</v>
      </c>
      <c r="E1982">
        <f>IF(B1982="*","*",_xlfn.XLOOKUP(B1982,'RES TECH'!M:M,'RES TECH'!O:O))</f>
        <v>2020</v>
      </c>
      <c r="F1982" s="12">
        <f>IF(B1982="*","*",_xlfn.XLOOKUP(B1982,'RES TECH'!M:M,'RES TECH'!Y:Y))</f>
        <v>15</v>
      </c>
      <c r="G1982" s="12">
        <f>IF(B1982="*","*",_xlfn.XLOOKUP(B1982,'RES TECH'!M:M,'RES TECH'!V:V))</f>
        <v>3.2</v>
      </c>
      <c r="H1982">
        <f>IF(B1982="*","*",_xlfn.XLOOKUP(B1982,'RES TECH'!M:M,'RES TECH'!AA:AA))</f>
        <v>31.536000000000001</v>
      </c>
      <c r="I1982" s="12">
        <f>IF(B1982="*","*",_xlfn.XLOOKUP(B1982,'RES TECH'!M:M,'RES TECH'!Z:Z))</f>
        <v>8.263812321365821E-2</v>
      </c>
      <c r="J1982" s="12">
        <f>IF(B1982="*","*",_xlfn.XLOOKUP(B1982,'RES TECH'!M:M,'RES TECH'!S:S))</f>
        <v>584.74392686655096</v>
      </c>
      <c r="K1982" s="12">
        <f t="shared" si="60"/>
        <v>29.23719634332755</v>
      </c>
      <c r="L1982" s="12">
        <f t="shared" si="61"/>
        <v>1.4618598171663777</v>
      </c>
      <c r="M1982">
        <f>IF(B1982="*","*",IF(_xlfn.XLOOKUP(B1982,'RES TECH'!$M:$M,'RES TECH'!$C:$C)="Low Income",IF(G1982&gt;1,IF(G1982&gt;3,0.3,0.24),0.12),IF(_xlfn.XLOOKUP(B1982,'RES TECH'!$M:$M,'RES TECH'!$C:$C)="Lower-middle Income",IF(G1982&gt;1,IF(G1982&gt;3,0.23,0.18),0.09),IF(_xlfn.XLOOKUP(B1982,'RES TECH'!$M:$M,'RES TECH'!$C:$C)="Upper-middle Income",IF(G1982&gt;1,IF(G1982&gt;3,0.15,0.12),0.06),IF(_xlfn.XLOOKUP(B1982,'RES TECH'!$M:$M,'RES TECH'!$C:$C)="High Income",IF(G1982&gt;1,IF(G1982&gt;3,0.08,0.06),0.03))))))</f>
        <v>0.23</v>
      </c>
    </row>
    <row r="1983" spans="2:13" x14ac:dyDescent="0.25">
      <c r="B1983" t="str">
        <f>IF('RES TECH'!N1979=1,'RES TECH'!M1979,"*")</f>
        <v>RESHOULMNewSHGHP2ELC20</v>
      </c>
      <c r="C1983" t="str">
        <f>IF(B1983="*","*",_xlfn.XLOOKUP(B1983,'RES TECH'!M:M,'RES TECH'!K:K))</f>
        <v>RESELC</v>
      </c>
      <c r="D1983" t="str">
        <f>IF(B1983="*","*",_xlfn.XLOOKUP(B1983,'RES TECH'!M:M,'RES TECH'!L:L))</f>
        <v>RESHOULMNewSHEUE</v>
      </c>
      <c r="E1983">
        <f>IF(B1983="*","*",_xlfn.XLOOKUP(B1983,'RES TECH'!M:M,'RES TECH'!O:O))</f>
        <v>2020</v>
      </c>
      <c r="F1983" s="12">
        <f>IF(B1983="*","*",_xlfn.XLOOKUP(B1983,'RES TECH'!M:M,'RES TECH'!Y:Y))</f>
        <v>15</v>
      </c>
      <c r="G1983" s="12">
        <f>IF(B1983="*","*",_xlfn.XLOOKUP(B1983,'RES TECH'!M:M,'RES TECH'!V:V))</f>
        <v>3.7</v>
      </c>
      <c r="H1983">
        <f>IF(B1983="*","*",_xlfn.XLOOKUP(B1983,'RES TECH'!M:M,'RES TECH'!AA:AA))</f>
        <v>31.536000000000001</v>
      </c>
      <c r="I1983" s="12">
        <f>IF(B1983="*","*",_xlfn.XLOOKUP(B1983,'RES TECH'!M:M,'RES TECH'!Z:Z))</f>
        <v>8.263812321365821E-2</v>
      </c>
      <c r="J1983" s="12">
        <f>IF(B1983="*","*",_xlfn.XLOOKUP(B1983,'RES TECH'!M:M,'RES TECH'!S:S))</f>
        <v>605.35989864710245</v>
      </c>
      <c r="K1983" s="12">
        <f t="shared" si="60"/>
        <v>30.267994932355123</v>
      </c>
      <c r="L1983" s="12">
        <f t="shared" si="61"/>
        <v>1.5133997466177562</v>
      </c>
      <c r="M1983">
        <f>IF(B1983="*","*",IF(_xlfn.XLOOKUP(B1983,'RES TECH'!$M:$M,'RES TECH'!$C:$C)="Low Income",IF(G1983&gt;1,IF(G1983&gt;3,0.3,0.24),0.12),IF(_xlfn.XLOOKUP(B1983,'RES TECH'!$M:$M,'RES TECH'!$C:$C)="Lower-middle Income",IF(G1983&gt;1,IF(G1983&gt;3,0.23,0.18),0.09),IF(_xlfn.XLOOKUP(B1983,'RES TECH'!$M:$M,'RES TECH'!$C:$C)="Upper-middle Income",IF(G1983&gt;1,IF(G1983&gt;3,0.15,0.12),0.06),IF(_xlfn.XLOOKUP(B1983,'RES TECH'!$M:$M,'RES TECH'!$C:$C)="High Income",IF(G1983&gt;1,IF(G1983&gt;3,0.08,0.06),0.03))))))</f>
        <v>0.23</v>
      </c>
    </row>
    <row r="1984" spans="2:13" x14ac:dyDescent="0.25">
      <c r="B1984" t="str">
        <f>IF('RES TECH'!N1980=1,'RES TECH'!M1980,"*")</f>
        <v>*</v>
      </c>
      <c r="C1984" t="str">
        <f>IF(B1984="*","*",_xlfn.XLOOKUP(B1984,'RES TECH'!M:M,'RES TECH'!K:K))</f>
        <v>*</v>
      </c>
      <c r="D1984" t="str">
        <f>IF(B1984="*","*",_xlfn.XLOOKUP(B1984,'RES TECH'!M:M,'RES TECH'!L:L))</f>
        <v>*</v>
      </c>
      <c r="E1984" t="str">
        <f>IF(B1984="*","*",_xlfn.XLOOKUP(B1984,'RES TECH'!M:M,'RES TECH'!O:O))</f>
        <v>*</v>
      </c>
      <c r="F1984" s="12" t="str">
        <f>IF(B1984="*","*",_xlfn.XLOOKUP(B1984,'RES TECH'!M:M,'RES TECH'!Y:Y))</f>
        <v>*</v>
      </c>
      <c r="G1984" s="12" t="str">
        <f>IF(B1984="*","*",_xlfn.XLOOKUP(B1984,'RES TECH'!M:M,'RES TECH'!V:V))</f>
        <v>*</v>
      </c>
      <c r="H1984" t="str">
        <f>IF(B1984="*","*",_xlfn.XLOOKUP(B1984,'RES TECH'!M:M,'RES TECH'!AA:AA))</f>
        <v>*</v>
      </c>
      <c r="I1984" s="12" t="str">
        <f>IF(B1984="*","*",_xlfn.XLOOKUP(B1984,'RES TECH'!M:M,'RES TECH'!Z:Z))</f>
        <v>*</v>
      </c>
      <c r="J1984" s="12" t="str">
        <f>IF(B1984="*","*",_xlfn.XLOOKUP(B1984,'RES TECH'!M:M,'RES TECH'!S:S))</f>
        <v>*</v>
      </c>
      <c r="K1984" s="12" t="str">
        <f t="shared" si="60"/>
        <v>*</v>
      </c>
      <c r="L1984" s="12" t="str">
        <f t="shared" si="61"/>
        <v>*</v>
      </c>
      <c r="M1984" t="str">
        <f>IF(B1984="*","*",IF(_xlfn.XLOOKUP(B1984,'RES TECH'!$M:$M,'RES TECH'!$C:$C)="Low Income",IF(G1984&gt;1,IF(G1984&gt;3,0.3,0.24),0.12),IF(_xlfn.XLOOKUP(B1984,'RES TECH'!$M:$M,'RES TECH'!$C:$C)="Lower-middle Income",IF(G1984&gt;1,IF(G1984&gt;3,0.23,0.18),0.09),IF(_xlfn.XLOOKUP(B1984,'RES TECH'!$M:$M,'RES TECH'!$C:$C)="Upper-middle Income",IF(G1984&gt;1,IF(G1984&gt;3,0.15,0.12),0.06),IF(_xlfn.XLOOKUP(B1984,'RES TECH'!$M:$M,'RES TECH'!$C:$C)="High Income",IF(G1984&gt;1,IF(G1984&gt;3,0.08,0.06),0.03))))))</f>
        <v>*</v>
      </c>
    </row>
    <row r="1985" spans="2:13" x14ac:dyDescent="0.25">
      <c r="B1985" t="str">
        <f>IF('RES TECH'!N1981=1,'RES TECH'!M1981,"*")</f>
        <v>RESHOULMNewSHGHP3ELC20</v>
      </c>
      <c r="C1985" t="str">
        <f>IF(B1985="*","*",_xlfn.XLOOKUP(B1985,'RES TECH'!M:M,'RES TECH'!K:K))</f>
        <v>RESELC</v>
      </c>
      <c r="D1985" t="str">
        <f>IF(B1985="*","*",_xlfn.XLOOKUP(B1985,'RES TECH'!M:M,'RES TECH'!L:L))</f>
        <v>RESHOULMNewSHEUE</v>
      </c>
      <c r="E1985">
        <f>IF(B1985="*","*",_xlfn.XLOOKUP(B1985,'RES TECH'!M:M,'RES TECH'!O:O))</f>
        <v>2020</v>
      </c>
      <c r="F1985" s="12">
        <f>IF(B1985="*","*",_xlfn.XLOOKUP(B1985,'RES TECH'!M:M,'RES TECH'!Y:Y))</f>
        <v>15</v>
      </c>
      <c r="G1985" s="12">
        <f>IF(B1985="*","*",_xlfn.XLOOKUP(B1985,'RES TECH'!M:M,'RES TECH'!V:V))</f>
        <v>3.6</v>
      </c>
      <c r="H1985">
        <f>IF(B1985="*","*",_xlfn.XLOOKUP(B1985,'RES TECH'!M:M,'RES TECH'!AA:AA))</f>
        <v>31.536000000000001</v>
      </c>
      <c r="I1985" s="12">
        <f>IF(B1985="*","*",_xlfn.XLOOKUP(B1985,'RES TECH'!M:M,'RES TECH'!Z:Z))</f>
        <v>8.263812321365821E-2</v>
      </c>
      <c r="J1985" s="12">
        <f>IF(B1985="*","*",_xlfn.XLOOKUP(B1985,'RES TECH'!M:M,'RES TECH'!S:S))</f>
        <v>605.35989864710245</v>
      </c>
      <c r="K1985" s="12">
        <f t="shared" si="60"/>
        <v>30.267994932355123</v>
      </c>
      <c r="L1985" s="12">
        <f t="shared" si="61"/>
        <v>1.5133997466177562</v>
      </c>
      <c r="M1985">
        <f>IF(B1985="*","*",IF(_xlfn.XLOOKUP(B1985,'RES TECH'!$M:$M,'RES TECH'!$C:$C)="Low Income",IF(G1985&gt;1,IF(G1985&gt;3,0.3,0.24),0.12),IF(_xlfn.XLOOKUP(B1985,'RES TECH'!$M:$M,'RES TECH'!$C:$C)="Lower-middle Income",IF(G1985&gt;1,IF(G1985&gt;3,0.23,0.18),0.09),IF(_xlfn.XLOOKUP(B1985,'RES TECH'!$M:$M,'RES TECH'!$C:$C)="Upper-middle Income",IF(G1985&gt;1,IF(G1985&gt;3,0.15,0.12),0.06),IF(_xlfn.XLOOKUP(B1985,'RES TECH'!$M:$M,'RES TECH'!$C:$C)="High Income",IF(G1985&gt;1,IF(G1985&gt;3,0.08,0.06),0.03))))))</f>
        <v>0.23</v>
      </c>
    </row>
    <row r="1986" spans="2:13" x14ac:dyDescent="0.25">
      <c r="B1986" t="str">
        <f>IF('RES TECH'!N1982=1,'RES TECH'!M1982,"*")</f>
        <v>RESHOULMNewSHGHP3ELC22</v>
      </c>
      <c r="C1986" t="str">
        <f>IF(B1986="*","*",_xlfn.XLOOKUP(B1986,'RES TECH'!M:M,'RES TECH'!K:K))</f>
        <v>RESELC</v>
      </c>
      <c r="D1986" t="str">
        <f>IF(B1986="*","*",_xlfn.XLOOKUP(B1986,'RES TECH'!M:M,'RES TECH'!L:L))</f>
        <v>RESHOULMNewSHEUE</v>
      </c>
      <c r="E1986">
        <f>IF(B1986="*","*",_xlfn.XLOOKUP(B1986,'RES TECH'!M:M,'RES TECH'!O:O))</f>
        <v>2022</v>
      </c>
      <c r="F1986" s="12">
        <f>IF(B1986="*","*",_xlfn.XLOOKUP(B1986,'RES TECH'!M:M,'RES TECH'!Y:Y))</f>
        <v>15</v>
      </c>
      <c r="G1986" s="12">
        <f>IF(B1986="*","*",_xlfn.XLOOKUP(B1986,'RES TECH'!M:M,'RES TECH'!V:V))</f>
        <v>3.6</v>
      </c>
      <c r="H1986">
        <f>IF(B1986="*","*",_xlfn.XLOOKUP(B1986,'RES TECH'!M:M,'RES TECH'!AA:AA))</f>
        <v>31.536000000000001</v>
      </c>
      <c r="I1986" s="12">
        <f>IF(B1986="*","*",_xlfn.XLOOKUP(B1986,'RES TECH'!M:M,'RES TECH'!Z:Z))</f>
        <v>8.263812321365821E-2</v>
      </c>
      <c r="J1986" s="12">
        <f>IF(B1986="*","*",_xlfn.XLOOKUP(B1986,'RES TECH'!M:M,'RES TECH'!S:S))</f>
        <v>605.35989864710245</v>
      </c>
      <c r="K1986" s="12">
        <f t="shared" si="60"/>
        <v>30.267994932355123</v>
      </c>
      <c r="L1986" s="12">
        <f t="shared" si="61"/>
        <v>1.5133997466177562</v>
      </c>
      <c r="M1986">
        <f>IF(B1986="*","*",IF(_xlfn.XLOOKUP(B1986,'RES TECH'!$M:$M,'RES TECH'!$C:$C)="Low Income",IF(G1986&gt;1,IF(G1986&gt;3,0.3,0.24),0.12),IF(_xlfn.XLOOKUP(B1986,'RES TECH'!$M:$M,'RES TECH'!$C:$C)="Lower-middle Income",IF(G1986&gt;1,IF(G1986&gt;3,0.23,0.18),0.09),IF(_xlfn.XLOOKUP(B1986,'RES TECH'!$M:$M,'RES TECH'!$C:$C)="Upper-middle Income",IF(G1986&gt;1,IF(G1986&gt;3,0.15,0.12),0.06),IF(_xlfn.XLOOKUP(B1986,'RES TECH'!$M:$M,'RES TECH'!$C:$C)="High Income",IF(G1986&gt;1,IF(G1986&gt;3,0.08,0.06),0.03))))))</f>
        <v>0.23</v>
      </c>
    </row>
    <row r="1987" spans="2:13" x14ac:dyDescent="0.25">
      <c r="B1987" t="str">
        <f>IF('RES TECH'!N1983=1,'RES TECH'!M1983,"*")</f>
        <v>RESHOULMNewSHGHP3ELC23</v>
      </c>
      <c r="C1987" t="str">
        <f>IF(B1987="*","*",_xlfn.XLOOKUP(B1987,'RES TECH'!M:M,'RES TECH'!K:K))</f>
        <v>RESELC</v>
      </c>
      <c r="D1987" t="str">
        <f>IF(B1987="*","*",_xlfn.XLOOKUP(B1987,'RES TECH'!M:M,'RES TECH'!L:L))</f>
        <v>RESHOULMNewSHEUE</v>
      </c>
      <c r="E1987">
        <f>IF(B1987="*","*",_xlfn.XLOOKUP(B1987,'RES TECH'!M:M,'RES TECH'!O:O))</f>
        <v>2023</v>
      </c>
      <c r="F1987" s="12">
        <f>IF(B1987="*","*",_xlfn.XLOOKUP(B1987,'RES TECH'!M:M,'RES TECH'!Y:Y))</f>
        <v>15</v>
      </c>
      <c r="G1987" s="12">
        <f>IF(B1987="*","*",_xlfn.XLOOKUP(B1987,'RES TECH'!M:M,'RES TECH'!V:V))</f>
        <v>3.6</v>
      </c>
      <c r="H1987">
        <f>IF(B1987="*","*",_xlfn.XLOOKUP(B1987,'RES TECH'!M:M,'RES TECH'!AA:AA))</f>
        <v>31.536000000000001</v>
      </c>
      <c r="I1987" s="12">
        <f>IF(B1987="*","*",_xlfn.XLOOKUP(B1987,'RES TECH'!M:M,'RES TECH'!Z:Z))</f>
        <v>8.263812321365821E-2</v>
      </c>
      <c r="J1987" s="12">
        <f>IF(B1987="*","*",_xlfn.XLOOKUP(B1987,'RES TECH'!M:M,'RES TECH'!S:S))</f>
        <v>605.35989864710245</v>
      </c>
      <c r="K1987" s="12">
        <f t="shared" si="60"/>
        <v>30.267994932355123</v>
      </c>
      <c r="L1987" s="12">
        <f t="shared" si="61"/>
        <v>1.5133997466177562</v>
      </c>
      <c r="M1987">
        <f>IF(B1987="*","*",IF(_xlfn.XLOOKUP(B1987,'RES TECH'!$M:$M,'RES TECH'!$C:$C)="Low Income",IF(G1987&gt;1,IF(G1987&gt;3,0.3,0.24),0.12),IF(_xlfn.XLOOKUP(B1987,'RES TECH'!$M:$M,'RES TECH'!$C:$C)="Lower-middle Income",IF(G1987&gt;1,IF(G1987&gt;3,0.23,0.18),0.09),IF(_xlfn.XLOOKUP(B1987,'RES TECH'!$M:$M,'RES TECH'!$C:$C)="Upper-middle Income",IF(G1987&gt;1,IF(G1987&gt;3,0.15,0.12),0.06),IF(_xlfn.XLOOKUP(B1987,'RES TECH'!$M:$M,'RES TECH'!$C:$C)="High Income",IF(G1987&gt;1,IF(G1987&gt;3,0.08,0.06),0.03))))))</f>
        <v>0.23</v>
      </c>
    </row>
    <row r="1988" spans="2:13" x14ac:dyDescent="0.25">
      <c r="B1988" t="str">
        <f>IF('RES TECH'!N1984=1,'RES TECH'!M1984,"*")</f>
        <v>RESHOULMNewSHGHP3ELC24</v>
      </c>
      <c r="C1988" t="str">
        <f>IF(B1988="*","*",_xlfn.XLOOKUP(B1988,'RES TECH'!M:M,'RES TECH'!K:K))</f>
        <v>RESELC</v>
      </c>
      <c r="D1988" t="str">
        <f>IF(B1988="*","*",_xlfn.XLOOKUP(B1988,'RES TECH'!M:M,'RES TECH'!L:L))</f>
        <v>RESHOULMNewSHEUE</v>
      </c>
      <c r="E1988">
        <f>IF(B1988="*","*",_xlfn.XLOOKUP(B1988,'RES TECH'!M:M,'RES TECH'!O:O))</f>
        <v>2024</v>
      </c>
      <c r="F1988" s="12">
        <f>IF(B1988="*","*",_xlfn.XLOOKUP(B1988,'RES TECH'!M:M,'RES TECH'!Y:Y))</f>
        <v>15</v>
      </c>
      <c r="G1988" s="12">
        <f>IF(B1988="*","*",_xlfn.XLOOKUP(B1988,'RES TECH'!M:M,'RES TECH'!V:V))</f>
        <v>3.6</v>
      </c>
      <c r="H1988">
        <f>IF(B1988="*","*",_xlfn.XLOOKUP(B1988,'RES TECH'!M:M,'RES TECH'!AA:AA))</f>
        <v>31.536000000000001</v>
      </c>
      <c r="I1988" s="12">
        <f>IF(B1988="*","*",_xlfn.XLOOKUP(B1988,'RES TECH'!M:M,'RES TECH'!Z:Z))</f>
        <v>8.263812321365821E-2</v>
      </c>
      <c r="J1988" s="12">
        <f>IF(B1988="*","*",_xlfn.XLOOKUP(B1988,'RES TECH'!M:M,'RES TECH'!S:S))</f>
        <v>605.35989864710245</v>
      </c>
      <c r="K1988" s="12">
        <f t="shared" si="60"/>
        <v>30.267994932355123</v>
      </c>
      <c r="L1988" s="12">
        <f t="shared" si="61"/>
        <v>1.5133997466177562</v>
      </c>
      <c r="M1988">
        <f>IF(B1988="*","*",IF(_xlfn.XLOOKUP(B1988,'RES TECH'!$M:$M,'RES TECH'!$C:$C)="Low Income",IF(G1988&gt;1,IF(G1988&gt;3,0.3,0.24),0.12),IF(_xlfn.XLOOKUP(B1988,'RES TECH'!$M:$M,'RES TECH'!$C:$C)="Lower-middle Income",IF(G1988&gt;1,IF(G1988&gt;3,0.23,0.18),0.09),IF(_xlfn.XLOOKUP(B1988,'RES TECH'!$M:$M,'RES TECH'!$C:$C)="Upper-middle Income",IF(G1988&gt;1,IF(G1988&gt;3,0.15,0.12),0.06),IF(_xlfn.XLOOKUP(B1988,'RES TECH'!$M:$M,'RES TECH'!$C:$C)="High Income",IF(G1988&gt;1,IF(G1988&gt;3,0.08,0.06),0.03))))))</f>
        <v>0.23</v>
      </c>
    </row>
    <row r="1989" spans="2:13" x14ac:dyDescent="0.25">
      <c r="B1989" t="str">
        <f>IF('RES TECH'!N1985=1,'RES TECH'!M1985,"*")</f>
        <v>*</v>
      </c>
      <c r="C1989" t="str">
        <f>IF(B1989="*","*",_xlfn.XLOOKUP(B1989,'RES TECH'!M:M,'RES TECH'!K:K))</f>
        <v>*</v>
      </c>
      <c r="D1989" t="str">
        <f>IF(B1989="*","*",_xlfn.XLOOKUP(B1989,'RES TECH'!M:M,'RES TECH'!L:L))</f>
        <v>*</v>
      </c>
      <c r="E1989" t="str">
        <f>IF(B1989="*","*",_xlfn.XLOOKUP(B1989,'RES TECH'!M:M,'RES TECH'!O:O))</f>
        <v>*</v>
      </c>
      <c r="F1989" s="12" t="str">
        <f>IF(B1989="*","*",_xlfn.XLOOKUP(B1989,'RES TECH'!M:M,'RES TECH'!Y:Y))</f>
        <v>*</v>
      </c>
      <c r="G1989" s="12" t="str">
        <f>IF(B1989="*","*",_xlfn.XLOOKUP(B1989,'RES TECH'!M:M,'RES TECH'!V:V))</f>
        <v>*</v>
      </c>
      <c r="H1989" t="str">
        <f>IF(B1989="*","*",_xlfn.XLOOKUP(B1989,'RES TECH'!M:M,'RES TECH'!AA:AA))</f>
        <v>*</v>
      </c>
      <c r="I1989" s="12" t="str">
        <f>IF(B1989="*","*",_xlfn.XLOOKUP(B1989,'RES TECH'!M:M,'RES TECH'!Z:Z))</f>
        <v>*</v>
      </c>
      <c r="J1989" s="12" t="str">
        <f>IF(B1989="*","*",_xlfn.XLOOKUP(B1989,'RES TECH'!M:M,'RES TECH'!S:S))</f>
        <v>*</v>
      </c>
      <c r="K1989" s="12" t="str">
        <f t="shared" si="60"/>
        <v>*</v>
      </c>
      <c r="L1989" s="12" t="str">
        <f t="shared" si="61"/>
        <v>*</v>
      </c>
      <c r="M1989" t="str">
        <f>IF(B1989="*","*",IF(_xlfn.XLOOKUP(B1989,'RES TECH'!$M:$M,'RES TECH'!$C:$C)="Low Income",IF(G1989&gt;1,IF(G1989&gt;3,0.3,0.24),0.12),IF(_xlfn.XLOOKUP(B1989,'RES TECH'!$M:$M,'RES TECH'!$C:$C)="Lower-middle Income",IF(G1989&gt;1,IF(G1989&gt;3,0.23,0.18),0.09),IF(_xlfn.XLOOKUP(B1989,'RES TECH'!$M:$M,'RES TECH'!$C:$C)="Upper-middle Income",IF(G1989&gt;1,IF(G1989&gt;3,0.15,0.12),0.06),IF(_xlfn.XLOOKUP(B1989,'RES TECH'!$M:$M,'RES TECH'!$C:$C)="High Income",IF(G1989&gt;1,IF(G1989&gt;3,0.08,0.06),0.03))))))</f>
        <v>*</v>
      </c>
    </row>
    <row r="1990" spans="2:13" x14ac:dyDescent="0.25">
      <c r="B1990" t="str">
        <f>IF('RES TECH'!N1986=1,'RES TECH'!M1986,"*")</f>
        <v>RESHOULMNewSHGHP4ELC20</v>
      </c>
      <c r="C1990" t="str">
        <f>IF(B1990="*","*",_xlfn.XLOOKUP(B1990,'RES TECH'!M:M,'RES TECH'!K:K))</f>
        <v>RESELC</v>
      </c>
      <c r="D1990" t="str">
        <f>IF(B1990="*","*",_xlfn.XLOOKUP(B1990,'RES TECH'!M:M,'RES TECH'!L:L))</f>
        <v>RESHOULMNewSHEUE</v>
      </c>
      <c r="E1990">
        <f>IF(B1990="*","*",_xlfn.XLOOKUP(B1990,'RES TECH'!M:M,'RES TECH'!O:O))</f>
        <v>2020</v>
      </c>
      <c r="F1990" s="12">
        <f>IF(B1990="*","*",_xlfn.XLOOKUP(B1990,'RES TECH'!M:M,'RES TECH'!Y:Y))</f>
        <v>15</v>
      </c>
      <c r="G1990" s="12">
        <f>IF(B1990="*","*",_xlfn.XLOOKUP(B1990,'RES TECH'!M:M,'RES TECH'!V:V))</f>
        <v>4.5</v>
      </c>
      <c r="H1990">
        <f>IF(B1990="*","*",_xlfn.XLOOKUP(B1990,'RES TECH'!M:M,'RES TECH'!AA:AA))</f>
        <v>31.536000000000001</v>
      </c>
      <c r="I1990" s="12">
        <f>IF(B1990="*","*",_xlfn.XLOOKUP(B1990,'RES TECH'!M:M,'RES TECH'!Z:Z))</f>
        <v>8.263812321365821E-2</v>
      </c>
      <c r="J1990" s="12">
        <f>IF(B1990="*","*",_xlfn.XLOOKUP(B1990,'RES TECH'!M:M,'RES TECH'!S:S))</f>
        <v>639.09512519709574</v>
      </c>
      <c r="K1990" s="12">
        <f t="shared" si="60"/>
        <v>31.95475625985479</v>
      </c>
      <c r="L1990" s="12">
        <f t="shared" si="61"/>
        <v>1.5977378129927395</v>
      </c>
      <c r="M1990">
        <f>IF(B1990="*","*",IF(_xlfn.XLOOKUP(B1990,'RES TECH'!$M:$M,'RES TECH'!$C:$C)="Low Income",IF(G1990&gt;1,IF(G1990&gt;3,0.3,0.24),0.12),IF(_xlfn.XLOOKUP(B1990,'RES TECH'!$M:$M,'RES TECH'!$C:$C)="Lower-middle Income",IF(G1990&gt;1,IF(G1990&gt;3,0.23,0.18),0.09),IF(_xlfn.XLOOKUP(B1990,'RES TECH'!$M:$M,'RES TECH'!$C:$C)="Upper-middle Income",IF(G1990&gt;1,IF(G1990&gt;3,0.15,0.12),0.06),IF(_xlfn.XLOOKUP(B1990,'RES TECH'!$M:$M,'RES TECH'!$C:$C)="High Income",IF(G1990&gt;1,IF(G1990&gt;3,0.08,0.06),0.03))))))</f>
        <v>0.23</v>
      </c>
    </row>
    <row r="1991" spans="2:13" x14ac:dyDescent="0.25">
      <c r="B1991" t="str">
        <f>IF('RES TECH'!N1987=1,'RES TECH'!M1987,"*")</f>
        <v>RESHOULMNewSHGHP4ELC22</v>
      </c>
      <c r="C1991" t="str">
        <f>IF(B1991="*","*",_xlfn.XLOOKUP(B1991,'RES TECH'!M:M,'RES TECH'!K:K))</f>
        <v>RESELC</v>
      </c>
      <c r="D1991" t="str">
        <f>IF(B1991="*","*",_xlfn.XLOOKUP(B1991,'RES TECH'!M:M,'RES TECH'!L:L))</f>
        <v>RESHOULMNewSHEUE</v>
      </c>
      <c r="E1991">
        <f>IF(B1991="*","*",_xlfn.XLOOKUP(B1991,'RES TECH'!M:M,'RES TECH'!O:O))</f>
        <v>2022</v>
      </c>
      <c r="F1991" s="12">
        <f>IF(B1991="*","*",_xlfn.XLOOKUP(B1991,'RES TECH'!M:M,'RES TECH'!Y:Y))</f>
        <v>15</v>
      </c>
      <c r="G1991" s="12">
        <f>IF(B1991="*","*",_xlfn.XLOOKUP(B1991,'RES TECH'!M:M,'RES TECH'!V:V))</f>
        <v>4.5</v>
      </c>
      <c r="H1991">
        <f>IF(B1991="*","*",_xlfn.XLOOKUP(B1991,'RES TECH'!M:M,'RES TECH'!AA:AA))</f>
        <v>31.536000000000001</v>
      </c>
      <c r="I1991" s="12">
        <f>IF(B1991="*","*",_xlfn.XLOOKUP(B1991,'RES TECH'!M:M,'RES TECH'!Z:Z))</f>
        <v>8.263812321365821E-2</v>
      </c>
      <c r="J1991" s="12">
        <f>IF(B1991="*","*",_xlfn.XLOOKUP(B1991,'RES TECH'!M:M,'RES TECH'!S:S))</f>
        <v>639.09512519709574</v>
      </c>
      <c r="K1991" s="12">
        <f t="shared" ref="K1991:K2054" si="62">IF(B1991="*","*",5%*J1991)</f>
        <v>31.95475625985479</v>
      </c>
      <c r="L1991" s="12">
        <f t="shared" ref="L1991:L2054" si="63">IF(B1991="*","*",5%*K1991)</f>
        <v>1.5977378129927395</v>
      </c>
      <c r="M1991">
        <f>IF(B1991="*","*",IF(_xlfn.XLOOKUP(B1991,'RES TECH'!$M:$M,'RES TECH'!$C:$C)="Low Income",IF(G1991&gt;1,IF(G1991&gt;3,0.3,0.24),0.12),IF(_xlfn.XLOOKUP(B1991,'RES TECH'!$M:$M,'RES TECH'!$C:$C)="Lower-middle Income",IF(G1991&gt;1,IF(G1991&gt;3,0.23,0.18),0.09),IF(_xlfn.XLOOKUP(B1991,'RES TECH'!$M:$M,'RES TECH'!$C:$C)="Upper-middle Income",IF(G1991&gt;1,IF(G1991&gt;3,0.15,0.12),0.06),IF(_xlfn.XLOOKUP(B1991,'RES TECH'!$M:$M,'RES TECH'!$C:$C)="High Income",IF(G1991&gt;1,IF(G1991&gt;3,0.08,0.06),0.03))))))</f>
        <v>0.23</v>
      </c>
    </row>
    <row r="1992" spans="2:13" x14ac:dyDescent="0.25">
      <c r="B1992" t="str">
        <f>IF('RES TECH'!N1988=1,'RES TECH'!M1988,"*")</f>
        <v>RESHOULMNewSHGHP4ELC23</v>
      </c>
      <c r="C1992" t="str">
        <f>IF(B1992="*","*",_xlfn.XLOOKUP(B1992,'RES TECH'!M:M,'RES TECH'!K:K))</f>
        <v>RESELC</v>
      </c>
      <c r="D1992" t="str">
        <f>IF(B1992="*","*",_xlfn.XLOOKUP(B1992,'RES TECH'!M:M,'RES TECH'!L:L))</f>
        <v>RESHOULMNewSHEUE</v>
      </c>
      <c r="E1992">
        <f>IF(B1992="*","*",_xlfn.XLOOKUP(B1992,'RES TECH'!M:M,'RES TECH'!O:O))</f>
        <v>2023</v>
      </c>
      <c r="F1992" s="12">
        <f>IF(B1992="*","*",_xlfn.XLOOKUP(B1992,'RES TECH'!M:M,'RES TECH'!Y:Y))</f>
        <v>15</v>
      </c>
      <c r="G1992" s="12">
        <f>IF(B1992="*","*",_xlfn.XLOOKUP(B1992,'RES TECH'!M:M,'RES TECH'!V:V))</f>
        <v>4.5</v>
      </c>
      <c r="H1992">
        <f>IF(B1992="*","*",_xlfn.XLOOKUP(B1992,'RES TECH'!M:M,'RES TECH'!AA:AA))</f>
        <v>31.536000000000001</v>
      </c>
      <c r="I1992" s="12">
        <f>IF(B1992="*","*",_xlfn.XLOOKUP(B1992,'RES TECH'!M:M,'RES TECH'!Z:Z))</f>
        <v>8.263812321365821E-2</v>
      </c>
      <c r="J1992" s="12">
        <f>IF(B1992="*","*",_xlfn.XLOOKUP(B1992,'RES TECH'!M:M,'RES TECH'!S:S))</f>
        <v>639.09512519709574</v>
      </c>
      <c r="K1992" s="12">
        <f t="shared" si="62"/>
        <v>31.95475625985479</v>
      </c>
      <c r="L1992" s="12">
        <f t="shared" si="63"/>
        <v>1.5977378129927395</v>
      </c>
      <c r="M1992">
        <f>IF(B1992="*","*",IF(_xlfn.XLOOKUP(B1992,'RES TECH'!$M:$M,'RES TECH'!$C:$C)="Low Income",IF(G1992&gt;1,IF(G1992&gt;3,0.3,0.24),0.12),IF(_xlfn.XLOOKUP(B1992,'RES TECH'!$M:$M,'RES TECH'!$C:$C)="Lower-middle Income",IF(G1992&gt;1,IF(G1992&gt;3,0.23,0.18),0.09),IF(_xlfn.XLOOKUP(B1992,'RES TECH'!$M:$M,'RES TECH'!$C:$C)="Upper-middle Income",IF(G1992&gt;1,IF(G1992&gt;3,0.15,0.12),0.06),IF(_xlfn.XLOOKUP(B1992,'RES TECH'!$M:$M,'RES TECH'!$C:$C)="High Income",IF(G1992&gt;1,IF(G1992&gt;3,0.08,0.06),0.03))))))</f>
        <v>0.23</v>
      </c>
    </row>
    <row r="1993" spans="2:13" x14ac:dyDescent="0.25">
      <c r="B1993" t="str">
        <f>IF('RES TECH'!N1989=1,'RES TECH'!M1989,"*")</f>
        <v>RESHOULMNewSHGHP4ELC24</v>
      </c>
      <c r="C1993" t="str">
        <f>IF(B1993="*","*",_xlfn.XLOOKUP(B1993,'RES TECH'!M:M,'RES TECH'!K:K))</f>
        <v>RESELC</v>
      </c>
      <c r="D1993" t="str">
        <f>IF(B1993="*","*",_xlfn.XLOOKUP(B1993,'RES TECH'!M:M,'RES TECH'!L:L))</f>
        <v>RESHOULMNewSHEUE</v>
      </c>
      <c r="E1993">
        <f>IF(B1993="*","*",_xlfn.XLOOKUP(B1993,'RES TECH'!M:M,'RES TECH'!O:O))</f>
        <v>2024</v>
      </c>
      <c r="F1993" s="12">
        <f>IF(B1993="*","*",_xlfn.XLOOKUP(B1993,'RES TECH'!M:M,'RES TECH'!Y:Y))</f>
        <v>15</v>
      </c>
      <c r="G1993" s="12">
        <f>IF(B1993="*","*",_xlfn.XLOOKUP(B1993,'RES TECH'!M:M,'RES TECH'!V:V))</f>
        <v>4.5</v>
      </c>
      <c r="H1993">
        <f>IF(B1993="*","*",_xlfn.XLOOKUP(B1993,'RES TECH'!M:M,'RES TECH'!AA:AA))</f>
        <v>31.536000000000001</v>
      </c>
      <c r="I1993" s="12">
        <f>IF(B1993="*","*",_xlfn.XLOOKUP(B1993,'RES TECH'!M:M,'RES TECH'!Z:Z))</f>
        <v>8.263812321365821E-2</v>
      </c>
      <c r="J1993" s="12">
        <f>IF(B1993="*","*",_xlfn.XLOOKUP(B1993,'RES TECH'!M:M,'RES TECH'!S:S))</f>
        <v>639.09512519709574</v>
      </c>
      <c r="K1993" s="12">
        <f t="shared" si="62"/>
        <v>31.95475625985479</v>
      </c>
      <c r="L1993" s="12">
        <f t="shared" si="63"/>
        <v>1.5977378129927395</v>
      </c>
      <c r="M1993">
        <f>IF(B1993="*","*",IF(_xlfn.XLOOKUP(B1993,'RES TECH'!$M:$M,'RES TECH'!$C:$C)="Low Income",IF(G1993&gt;1,IF(G1993&gt;3,0.3,0.24),0.12),IF(_xlfn.XLOOKUP(B1993,'RES TECH'!$M:$M,'RES TECH'!$C:$C)="Lower-middle Income",IF(G1993&gt;1,IF(G1993&gt;3,0.23,0.18),0.09),IF(_xlfn.XLOOKUP(B1993,'RES TECH'!$M:$M,'RES TECH'!$C:$C)="Upper-middle Income",IF(G1993&gt;1,IF(G1993&gt;3,0.15,0.12),0.06),IF(_xlfn.XLOOKUP(B1993,'RES TECH'!$M:$M,'RES TECH'!$C:$C)="High Income",IF(G1993&gt;1,IF(G1993&gt;3,0.08,0.06),0.03))))))</f>
        <v>0.23</v>
      </c>
    </row>
    <row r="1994" spans="2:13" x14ac:dyDescent="0.25">
      <c r="B1994" t="str">
        <f>IF('RES TECH'!N1990=1,'RES TECH'!M1990,"*")</f>
        <v>RESHOULMNewSHRAD2ELC20</v>
      </c>
      <c r="C1994" t="str">
        <f>IF(B1994="*","*",_xlfn.XLOOKUP(B1994,'RES TECH'!M:M,'RES TECH'!K:K))</f>
        <v>RESELC</v>
      </c>
      <c r="D1994" t="str">
        <f>IF(B1994="*","*",_xlfn.XLOOKUP(B1994,'RES TECH'!M:M,'RES TECH'!L:L))</f>
        <v>RESHOULMNewSHEUE</v>
      </c>
      <c r="E1994">
        <f>IF(B1994="*","*",_xlfn.XLOOKUP(B1994,'RES TECH'!M:M,'RES TECH'!O:O))</f>
        <v>2020</v>
      </c>
      <c r="F1994" s="12">
        <f>IF(B1994="*","*",_xlfn.XLOOKUP(B1994,'RES TECH'!M:M,'RES TECH'!Y:Y))</f>
        <v>23</v>
      </c>
      <c r="G1994" s="12">
        <f>IF(B1994="*","*",_xlfn.XLOOKUP(B1994,'RES TECH'!M:M,'RES TECH'!V:V))</f>
        <v>0.98</v>
      </c>
      <c r="H1994">
        <f>IF(B1994="*","*",_xlfn.XLOOKUP(B1994,'RES TECH'!M:M,'RES TECH'!AA:AA))</f>
        <v>31.536000000000001</v>
      </c>
      <c r="I1994" s="12">
        <f>IF(B1994="*","*",_xlfn.XLOOKUP(B1994,'RES TECH'!M:M,'RES TECH'!Z:Z))</f>
        <v>8.263812321365821E-2</v>
      </c>
      <c r="J1994" s="12">
        <f>IF(B1994="*","*",_xlfn.XLOOKUP(B1994,'RES TECH'!M:M,'RES TECH'!S:S))</f>
        <v>82.463887122205904</v>
      </c>
      <c r="K1994" s="12">
        <f t="shared" si="62"/>
        <v>4.1231943561102957</v>
      </c>
      <c r="L1994" s="12">
        <f t="shared" si="63"/>
        <v>0.20615971780551479</v>
      </c>
      <c r="M1994">
        <f>IF(B1994="*","*",IF(_xlfn.XLOOKUP(B1994,'RES TECH'!$M:$M,'RES TECH'!$C:$C)="Low Income",IF(G1994&gt;1,IF(G1994&gt;3,0.3,0.24),0.12),IF(_xlfn.XLOOKUP(B1994,'RES TECH'!$M:$M,'RES TECH'!$C:$C)="Lower-middle Income",IF(G1994&gt;1,IF(G1994&gt;3,0.23,0.18),0.09),IF(_xlfn.XLOOKUP(B1994,'RES TECH'!$M:$M,'RES TECH'!$C:$C)="Upper-middle Income",IF(G1994&gt;1,IF(G1994&gt;3,0.15,0.12),0.06),IF(_xlfn.XLOOKUP(B1994,'RES TECH'!$M:$M,'RES TECH'!$C:$C)="High Income",IF(G1994&gt;1,IF(G1994&gt;3,0.08,0.06),0.03))))))</f>
        <v>0.09</v>
      </c>
    </row>
    <row r="1995" spans="2:13" x14ac:dyDescent="0.25">
      <c r="B1995" t="str">
        <f>IF('RES TECH'!N1991=1,'RES TECH'!M1991,"*")</f>
        <v>RESHOULMNewSHFUR1NGA20</v>
      </c>
      <c r="C1995" t="str">
        <f>IF(B1995="*","*",_xlfn.XLOOKUP(B1995,'RES TECH'!M:M,'RES TECH'!K:K))</f>
        <v>RESNGA</v>
      </c>
      <c r="D1995" t="str">
        <f>IF(B1995="*","*",_xlfn.XLOOKUP(B1995,'RES TECH'!M:M,'RES TECH'!L:L))</f>
        <v>RESHOULMNewSHEUE</v>
      </c>
      <c r="E1995">
        <f>IF(B1995="*","*",_xlfn.XLOOKUP(B1995,'RES TECH'!M:M,'RES TECH'!O:O))</f>
        <v>2020</v>
      </c>
      <c r="F1995" s="12">
        <f>IF(B1995="*","*",_xlfn.XLOOKUP(B1995,'RES TECH'!M:M,'RES TECH'!Y:Y))</f>
        <v>22</v>
      </c>
      <c r="G1995" s="12">
        <f>IF(B1995="*","*",_xlfn.XLOOKUP(B1995,'RES TECH'!M:M,'RES TECH'!V:V))</f>
        <v>0.8</v>
      </c>
      <c r="H1995">
        <f>IF(B1995="*","*",_xlfn.XLOOKUP(B1995,'RES TECH'!M:M,'RES TECH'!AA:AA))</f>
        <v>31.536000000000001</v>
      </c>
      <c r="I1995" s="12">
        <f>IF(B1995="*","*",_xlfn.XLOOKUP(B1995,'RES TECH'!M:M,'RES TECH'!Z:Z))</f>
        <v>8.263812321365821E-2</v>
      </c>
      <c r="J1995" s="12">
        <f>IF(B1995="*","*",_xlfn.XLOOKUP(B1995,'RES TECH'!M:M,'RES TECH'!S:S))</f>
        <v>153.68269872774741</v>
      </c>
      <c r="K1995" s="12">
        <f t="shared" si="62"/>
        <v>7.6841349363873706</v>
      </c>
      <c r="L1995" s="12">
        <f t="shared" si="63"/>
        <v>0.38420674681936856</v>
      </c>
      <c r="M1995">
        <f>IF(B1995="*","*",IF(_xlfn.XLOOKUP(B1995,'RES TECH'!$M:$M,'RES TECH'!$C:$C)="Low Income",IF(G1995&gt;1,IF(G1995&gt;3,0.3,0.24),0.12),IF(_xlfn.XLOOKUP(B1995,'RES TECH'!$M:$M,'RES TECH'!$C:$C)="Lower-middle Income",IF(G1995&gt;1,IF(G1995&gt;3,0.23,0.18),0.09),IF(_xlfn.XLOOKUP(B1995,'RES TECH'!$M:$M,'RES TECH'!$C:$C)="Upper-middle Income",IF(G1995&gt;1,IF(G1995&gt;3,0.15,0.12),0.06),IF(_xlfn.XLOOKUP(B1995,'RES TECH'!$M:$M,'RES TECH'!$C:$C)="High Income",IF(G1995&gt;1,IF(G1995&gt;3,0.08,0.06),0.03))))))</f>
        <v>0.09</v>
      </c>
    </row>
    <row r="1996" spans="2:13" x14ac:dyDescent="0.25">
      <c r="B1996" t="str">
        <f>IF('RES TECH'!N1992=1,'RES TECH'!M1992,"*")</f>
        <v>*</v>
      </c>
      <c r="C1996" t="str">
        <f>IF(B1996="*","*",_xlfn.XLOOKUP(B1996,'RES TECH'!M:M,'RES TECH'!K:K))</f>
        <v>*</v>
      </c>
      <c r="D1996" t="str">
        <f>IF(B1996="*","*",_xlfn.XLOOKUP(B1996,'RES TECH'!M:M,'RES TECH'!L:L))</f>
        <v>*</v>
      </c>
      <c r="E1996" t="str">
        <f>IF(B1996="*","*",_xlfn.XLOOKUP(B1996,'RES TECH'!M:M,'RES TECH'!O:O))</f>
        <v>*</v>
      </c>
      <c r="F1996" s="12" t="str">
        <f>IF(B1996="*","*",_xlfn.XLOOKUP(B1996,'RES TECH'!M:M,'RES TECH'!Y:Y))</f>
        <v>*</v>
      </c>
      <c r="G1996" s="12" t="str">
        <f>IF(B1996="*","*",_xlfn.XLOOKUP(B1996,'RES TECH'!M:M,'RES TECH'!V:V))</f>
        <v>*</v>
      </c>
      <c r="H1996" t="str">
        <f>IF(B1996="*","*",_xlfn.XLOOKUP(B1996,'RES TECH'!M:M,'RES TECH'!AA:AA))</f>
        <v>*</v>
      </c>
      <c r="I1996" s="12" t="str">
        <f>IF(B1996="*","*",_xlfn.XLOOKUP(B1996,'RES TECH'!M:M,'RES TECH'!Z:Z))</f>
        <v>*</v>
      </c>
      <c r="J1996" s="12" t="str">
        <f>IF(B1996="*","*",_xlfn.XLOOKUP(B1996,'RES TECH'!M:M,'RES TECH'!S:S))</f>
        <v>*</v>
      </c>
      <c r="K1996" s="12" t="str">
        <f t="shared" si="62"/>
        <v>*</v>
      </c>
      <c r="L1996" s="12" t="str">
        <f t="shared" si="63"/>
        <v>*</v>
      </c>
      <c r="M1996" t="str">
        <f>IF(B1996="*","*",IF(_xlfn.XLOOKUP(B1996,'RES TECH'!$M:$M,'RES TECH'!$C:$C)="Low Income",IF(G1996&gt;1,IF(G1996&gt;3,0.3,0.24),0.12),IF(_xlfn.XLOOKUP(B1996,'RES TECH'!$M:$M,'RES TECH'!$C:$C)="Lower-middle Income",IF(G1996&gt;1,IF(G1996&gt;3,0.23,0.18),0.09),IF(_xlfn.XLOOKUP(B1996,'RES TECH'!$M:$M,'RES TECH'!$C:$C)="Upper-middle Income",IF(G1996&gt;1,IF(G1996&gt;3,0.15,0.12),0.06),IF(_xlfn.XLOOKUP(B1996,'RES TECH'!$M:$M,'RES TECH'!$C:$C)="High Income",IF(G1996&gt;1,IF(G1996&gt;3,0.08,0.06),0.03))))))</f>
        <v>*</v>
      </c>
    </row>
    <row r="1997" spans="2:13" x14ac:dyDescent="0.25">
      <c r="B1997" t="str">
        <f>IF('RES TECH'!N1993=1,'RES TECH'!M1993,"*")</f>
        <v>RESHOULMNewSHFUR2NGA20</v>
      </c>
      <c r="C1997" t="str">
        <f>IF(B1997="*","*",_xlfn.XLOOKUP(B1997,'RES TECH'!M:M,'RES TECH'!K:K))</f>
        <v>RESNGA</v>
      </c>
      <c r="D1997" t="str">
        <f>IF(B1997="*","*",_xlfn.XLOOKUP(B1997,'RES TECH'!M:M,'RES TECH'!L:L))</f>
        <v>RESHOULMNewSHEUE</v>
      </c>
      <c r="E1997">
        <f>IF(B1997="*","*",_xlfn.XLOOKUP(B1997,'RES TECH'!M:M,'RES TECH'!O:O))</f>
        <v>2020</v>
      </c>
      <c r="F1997" s="12">
        <f>IF(B1997="*","*",_xlfn.XLOOKUP(B1997,'RES TECH'!M:M,'RES TECH'!Y:Y))</f>
        <v>22</v>
      </c>
      <c r="G1997" s="12">
        <f>IF(B1997="*","*",_xlfn.XLOOKUP(B1997,'RES TECH'!M:M,'RES TECH'!V:V))</f>
        <v>0.92</v>
      </c>
      <c r="H1997">
        <f>IF(B1997="*","*",_xlfn.XLOOKUP(B1997,'RES TECH'!M:M,'RES TECH'!AA:AA))</f>
        <v>31.536000000000001</v>
      </c>
      <c r="I1997" s="12">
        <f>IF(B1997="*","*",_xlfn.XLOOKUP(B1997,'RES TECH'!M:M,'RES TECH'!Z:Z))</f>
        <v>8.263812321365821E-2</v>
      </c>
      <c r="J1997" s="12">
        <f>IF(B1997="*","*",_xlfn.XLOOKUP(B1997,'RES TECH'!M:M,'RES TECH'!S:S))</f>
        <v>195.6643139899613</v>
      </c>
      <c r="K1997" s="12">
        <f t="shared" si="62"/>
        <v>9.783215699498065</v>
      </c>
      <c r="L1997" s="12">
        <f t="shared" si="63"/>
        <v>0.48916078497490328</v>
      </c>
      <c r="M1997">
        <f>IF(B1997="*","*",IF(_xlfn.XLOOKUP(B1997,'RES TECH'!$M:$M,'RES TECH'!$C:$C)="Low Income",IF(G1997&gt;1,IF(G1997&gt;3,0.3,0.24),0.12),IF(_xlfn.XLOOKUP(B1997,'RES TECH'!$M:$M,'RES TECH'!$C:$C)="Lower-middle Income",IF(G1997&gt;1,IF(G1997&gt;3,0.23,0.18),0.09),IF(_xlfn.XLOOKUP(B1997,'RES TECH'!$M:$M,'RES TECH'!$C:$C)="Upper-middle Income",IF(G1997&gt;1,IF(G1997&gt;3,0.15,0.12),0.06),IF(_xlfn.XLOOKUP(B1997,'RES TECH'!$M:$M,'RES TECH'!$C:$C)="High Income",IF(G1997&gt;1,IF(G1997&gt;3,0.08,0.06),0.03))))))</f>
        <v>0.09</v>
      </c>
    </row>
    <row r="1998" spans="2:13" x14ac:dyDescent="0.25">
      <c r="B1998" t="str">
        <f>IF('RES TECH'!N1994=1,'RES TECH'!M1994,"*")</f>
        <v>RESHOULMNewSHFUR3NGA20</v>
      </c>
      <c r="C1998" t="str">
        <f>IF(B1998="*","*",_xlfn.XLOOKUP(B1998,'RES TECH'!M:M,'RES TECH'!K:K))</f>
        <v>RESNGA</v>
      </c>
      <c r="D1998" t="str">
        <f>IF(B1998="*","*",_xlfn.XLOOKUP(B1998,'RES TECH'!M:M,'RES TECH'!L:L))</f>
        <v>RESHOULMNewSHEUE</v>
      </c>
      <c r="E1998">
        <f>IF(B1998="*","*",_xlfn.XLOOKUP(B1998,'RES TECH'!M:M,'RES TECH'!O:O))</f>
        <v>2020</v>
      </c>
      <c r="F1998" s="12">
        <f>IF(B1998="*","*",_xlfn.XLOOKUP(B1998,'RES TECH'!M:M,'RES TECH'!Y:Y))</f>
        <v>22</v>
      </c>
      <c r="G1998" s="12">
        <f>IF(B1998="*","*",_xlfn.XLOOKUP(B1998,'RES TECH'!M:M,'RES TECH'!V:V))</f>
        <v>0.95</v>
      </c>
      <c r="H1998">
        <f>IF(B1998="*","*",_xlfn.XLOOKUP(B1998,'RES TECH'!M:M,'RES TECH'!AA:AA))</f>
        <v>31.536000000000001</v>
      </c>
      <c r="I1998" s="12">
        <f>IF(B1998="*","*",_xlfn.XLOOKUP(B1998,'RES TECH'!M:M,'RES TECH'!Z:Z))</f>
        <v>8.263812321365821E-2</v>
      </c>
      <c r="J1998" s="12">
        <f>IF(B1998="*","*",_xlfn.XLOOKUP(B1998,'RES TECH'!M:M,'RES TECH'!S:S))</f>
        <v>205.41004610440379</v>
      </c>
      <c r="K1998" s="12">
        <f t="shared" si="62"/>
        <v>10.270502305220191</v>
      </c>
      <c r="L1998" s="12">
        <f t="shared" si="63"/>
        <v>0.51352511526100952</v>
      </c>
      <c r="M1998">
        <f>IF(B1998="*","*",IF(_xlfn.XLOOKUP(B1998,'RES TECH'!$M:$M,'RES TECH'!$C:$C)="Low Income",IF(G1998&gt;1,IF(G1998&gt;3,0.3,0.24),0.12),IF(_xlfn.XLOOKUP(B1998,'RES TECH'!$M:$M,'RES TECH'!$C:$C)="Lower-middle Income",IF(G1998&gt;1,IF(G1998&gt;3,0.23,0.18),0.09),IF(_xlfn.XLOOKUP(B1998,'RES TECH'!$M:$M,'RES TECH'!$C:$C)="Upper-middle Income",IF(G1998&gt;1,IF(G1998&gt;3,0.15,0.12),0.06),IF(_xlfn.XLOOKUP(B1998,'RES TECH'!$M:$M,'RES TECH'!$C:$C)="High Income",IF(G1998&gt;1,IF(G1998&gt;3,0.08,0.06),0.03))))))</f>
        <v>0.09</v>
      </c>
    </row>
    <row r="1999" spans="2:13" x14ac:dyDescent="0.25">
      <c r="B1999" t="str">
        <f>IF('RES TECH'!N1995=1,'RES TECH'!M1995,"*")</f>
        <v>RESHOULMNewSHFUR3NGA22</v>
      </c>
      <c r="C1999" t="str">
        <f>IF(B1999="*","*",_xlfn.XLOOKUP(B1999,'RES TECH'!M:M,'RES TECH'!K:K))</f>
        <v>RESNGA</v>
      </c>
      <c r="D1999" t="str">
        <f>IF(B1999="*","*",_xlfn.XLOOKUP(B1999,'RES TECH'!M:M,'RES TECH'!L:L))</f>
        <v>RESHOULMNewSHEUE</v>
      </c>
      <c r="E1999">
        <f>IF(B1999="*","*",_xlfn.XLOOKUP(B1999,'RES TECH'!M:M,'RES TECH'!O:O))</f>
        <v>2022</v>
      </c>
      <c r="F1999" s="12">
        <f>IF(B1999="*","*",_xlfn.XLOOKUP(B1999,'RES TECH'!M:M,'RES TECH'!Y:Y))</f>
        <v>22</v>
      </c>
      <c r="G1999" s="12">
        <f>IF(B1999="*","*",_xlfn.XLOOKUP(B1999,'RES TECH'!M:M,'RES TECH'!V:V))</f>
        <v>0.95</v>
      </c>
      <c r="H1999">
        <f>IF(B1999="*","*",_xlfn.XLOOKUP(B1999,'RES TECH'!M:M,'RES TECH'!AA:AA))</f>
        <v>31.536000000000001</v>
      </c>
      <c r="I1999" s="12">
        <f>IF(B1999="*","*",_xlfn.XLOOKUP(B1999,'RES TECH'!M:M,'RES TECH'!Z:Z))</f>
        <v>8.263812321365821E-2</v>
      </c>
      <c r="J1999" s="12">
        <f>IF(B1999="*","*",_xlfn.XLOOKUP(B1999,'RES TECH'!M:M,'RES TECH'!S:S))</f>
        <v>205.41004610440379</v>
      </c>
      <c r="K1999" s="12">
        <f t="shared" si="62"/>
        <v>10.270502305220191</v>
      </c>
      <c r="L1999" s="12">
        <f t="shared" si="63"/>
        <v>0.51352511526100952</v>
      </c>
      <c r="M1999">
        <f>IF(B1999="*","*",IF(_xlfn.XLOOKUP(B1999,'RES TECH'!$M:$M,'RES TECH'!$C:$C)="Low Income",IF(G1999&gt;1,IF(G1999&gt;3,0.3,0.24),0.12),IF(_xlfn.XLOOKUP(B1999,'RES TECH'!$M:$M,'RES TECH'!$C:$C)="Lower-middle Income",IF(G1999&gt;1,IF(G1999&gt;3,0.23,0.18),0.09),IF(_xlfn.XLOOKUP(B1999,'RES TECH'!$M:$M,'RES TECH'!$C:$C)="Upper-middle Income",IF(G1999&gt;1,IF(G1999&gt;3,0.15,0.12),0.06),IF(_xlfn.XLOOKUP(B1999,'RES TECH'!$M:$M,'RES TECH'!$C:$C)="High Income",IF(G1999&gt;1,IF(G1999&gt;3,0.08,0.06),0.03))))))</f>
        <v>0.09</v>
      </c>
    </row>
    <row r="2000" spans="2:13" x14ac:dyDescent="0.25">
      <c r="B2000" t="str">
        <f>IF('RES TECH'!N1996=1,'RES TECH'!M1996,"*")</f>
        <v>RESHOULMNewSHFUR4NGA20</v>
      </c>
      <c r="C2000" t="str">
        <f>IF(B2000="*","*",_xlfn.XLOOKUP(B2000,'RES TECH'!M:M,'RES TECH'!K:K))</f>
        <v>RESNGA</v>
      </c>
      <c r="D2000" t="str">
        <f>IF(B2000="*","*",_xlfn.XLOOKUP(B2000,'RES TECH'!M:M,'RES TECH'!L:L))</f>
        <v>RESHOULMNewSHEUE</v>
      </c>
      <c r="E2000">
        <f>IF(B2000="*","*",_xlfn.XLOOKUP(B2000,'RES TECH'!M:M,'RES TECH'!O:O))</f>
        <v>2020</v>
      </c>
      <c r="F2000" s="12">
        <f>IF(B2000="*","*",_xlfn.XLOOKUP(B2000,'RES TECH'!M:M,'RES TECH'!Y:Y))</f>
        <v>22</v>
      </c>
      <c r="G2000" s="12">
        <f>IF(B2000="*","*",_xlfn.XLOOKUP(B2000,'RES TECH'!M:M,'RES TECH'!V:V))</f>
        <v>0.99</v>
      </c>
      <c r="H2000">
        <f>IF(B2000="*","*",_xlfn.XLOOKUP(B2000,'RES TECH'!M:M,'RES TECH'!AA:AA))</f>
        <v>31.536000000000001</v>
      </c>
      <c r="I2000" s="12">
        <f>IF(B2000="*","*",_xlfn.XLOOKUP(B2000,'RES TECH'!M:M,'RES TECH'!Z:Z))</f>
        <v>8.263812321365821E-2</v>
      </c>
      <c r="J2000" s="12">
        <f>IF(B2000="*","*",_xlfn.XLOOKUP(B2000,'RES TECH'!M:M,'RES TECH'!S:S))</f>
        <v>227.9001971377327</v>
      </c>
      <c r="K2000" s="12">
        <f t="shared" si="62"/>
        <v>11.395009856886636</v>
      </c>
      <c r="L2000" s="12">
        <f t="shared" si="63"/>
        <v>0.56975049284433188</v>
      </c>
      <c r="M2000">
        <f>IF(B2000="*","*",IF(_xlfn.XLOOKUP(B2000,'RES TECH'!$M:$M,'RES TECH'!$C:$C)="Low Income",IF(G2000&gt;1,IF(G2000&gt;3,0.3,0.24),0.12),IF(_xlfn.XLOOKUP(B2000,'RES TECH'!$M:$M,'RES TECH'!$C:$C)="Lower-middle Income",IF(G2000&gt;1,IF(G2000&gt;3,0.23,0.18),0.09),IF(_xlfn.XLOOKUP(B2000,'RES TECH'!$M:$M,'RES TECH'!$C:$C)="Upper-middle Income",IF(G2000&gt;1,IF(G2000&gt;3,0.15,0.12),0.06),IF(_xlfn.XLOOKUP(B2000,'RES TECH'!$M:$M,'RES TECH'!$C:$C)="High Income",IF(G2000&gt;1,IF(G2000&gt;3,0.08,0.06),0.03))))))</f>
        <v>0.09</v>
      </c>
    </row>
    <row r="2001" spans="2:13" x14ac:dyDescent="0.25">
      <c r="B2001" t="str">
        <f>IF('RES TECH'!N1997=1,'RES TECH'!M1997,"*")</f>
        <v>RESHOULMNewSHFUR4NGA22</v>
      </c>
      <c r="C2001" t="str">
        <f>IF(B2001="*","*",_xlfn.XLOOKUP(B2001,'RES TECH'!M:M,'RES TECH'!K:K))</f>
        <v>RESNGA</v>
      </c>
      <c r="D2001" t="str">
        <f>IF(B2001="*","*",_xlfn.XLOOKUP(B2001,'RES TECH'!M:M,'RES TECH'!L:L))</f>
        <v>RESHOULMNewSHEUE</v>
      </c>
      <c r="E2001">
        <f>IF(B2001="*","*",_xlfn.XLOOKUP(B2001,'RES TECH'!M:M,'RES TECH'!O:O))</f>
        <v>2022</v>
      </c>
      <c r="F2001" s="12">
        <f>IF(B2001="*","*",_xlfn.XLOOKUP(B2001,'RES TECH'!M:M,'RES TECH'!Y:Y))</f>
        <v>22</v>
      </c>
      <c r="G2001" s="12">
        <f>IF(B2001="*","*",_xlfn.XLOOKUP(B2001,'RES TECH'!M:M,'RES TECH'!V:V))</f>
        <v>0.99</v>
      </c>
      <c r="H2001">
        <f>IF(B2001="*","*",_xlfn.XLOOKUP(B2001,'RES TECH'!M:M,'RES TECH'!AA:AA))</f>
        <v>31.536000000000001</v>
      </c>
      <c r="I2001" s="12">
        <f>IF(B2001="*","*",_xlfn.XLOOKUP(B2001,'RES TECH'!M:M,'RES TECH'!Z:Z))</f>
        <v>8.263812321365821E-2</v>
      </c>
      <c r="J2001" s="12">
        <f>IF(B2001="*","*",_xlfn.XLOOKUP(B2001,'RES TECH'!M:M,'RES TECH'!S:S))</f>
        <v>227.9001971377327</v>
      </c>
      <c r="K2001" s="12">
        <f t="shared" si="62"/>
        <v>11.395009856886636</v>
      </c>
      <c r="L2001" s="12">
        <f t="shared" si="63"/>
        <v>0.56975049284433188</v>
      </c>
      <c r="M2001">
        <f>IF(B2001="*","*",IF(_xlfn.XLOOKUP(B2001,'RES TECH'!$M:$M,'RES TECH'!$C:$C)="Low Income",IF(G2001&gt;1,IF(G2001&gt;3,0.3,0.24),0.12),IF(_xlfn.XLOOKUP(B2001,'RES TECH'!$M:$M,'RES TECH'!$C:$C)="Lower-middle Income",IF(G2001&gt;1,IF(G2001&gt;3,0.23,0.18),0.09),IF(_xlfn.XLOOKUP(B2001,'RES TECH'!$M:$M,'RES TECH'!$C:$C)="Upper-middle Income",IF(G2001&gt;1,IF(G2001&gt;3,0.15,0.12),0.06),IF(_xlfn.XLOOKUP(B2001,'RES TECH'!$M:$M,'RES TECH'!$C:$C)="High Income",IF(G2001&gt;1,IF(G2001&gt;3,0.08,0.06),0.03))))))</f>
        <v>0.09</v>
      </c>
    </row>
    <row r="2002" spans="2:13" x14ac:dyDescent="0.25">
      <c r="B2002" t="str">
        <f>IF('RES TECH'!N1998=1,'RES TECH'!M1998,"*")</f>
        <v>RESHOULMNewSHRAD1NGA20</v>
      </c>
      <c r="C2002" t="str">
        <f>IF(B2002="*","*",_xlfn.XLOOKUP(B2002,'RES TECH'!M:M,'RES TECH'!K:K))</f>
        <v>RESNGA</v>
      </c>
      <c r="D2002" t="str">
        <f>IF(B2002="*","*",_xlfn.XLOOKUP(B2002,'RES TECH'!M:M,'RES TECH'!L:L))</f>
        <v>RESHOULMNewSHEUE</v>
      </c>
      <c r="E2002">
        <f>IF(B2002="*","*",_xlfn.XLOOKUP(B2002,'RES TECH'!M:M,'RES TECH'!O:O))</f>
        <v>2020</v>
      </c>
      <c r="F2002" s="12">
        <f>IF(B2002="*","*",_xlfn.XLOOKUP(B2002,'RES TECH'!M:M,'RES TECH'!Y:Y))</f>
        <v>26</v>
      </c>
      <c r="G2002" s="12">
        <f>IF(B2002="*","*",_xlfn.XLOOKUP(B2002,'RES TECH'!M:M,'RES TECH'!V:V))</f>
        <v>0.82</v>
      </c>
      <c r="H2002">
        <f>IF(B2002="*","*",_xlfn.XLOOKUP(B2002,'RES TECH'!M:M,'RES TECH'!AA:AA))</f>
        <v>31.536000000000001</v>
      </c>
      <c r="I2002" s="12">
        <f>IF(B2002="*","*",_xlfn.XLOOKUP(B2002,'RES TECH'!M:M,'RES TECH'!Z:Z))</f>
        <v>8.263812321365821E-2</v>
      </c>
      <c r="J2002" s="12">
        <f>IF(B2002="*","*",_xlfn.XLOOKUP(B2002,'RES TECH'!M:M,'RES TECH'!S:S))</f>
        <v>537.88944554711577</v>
      </c>
      <c r="K2002" s="12">
        <f t="shared" si="62"/>
        <v>26.894472277355788</v>
      </c>
      <c r="L2002" s="12">
        <f t="shared" si="63"/>
        <v>1.3447236138677896</v>
      </c>
      <c r="M2002">
        <f>IF(B2002="*","*",IF(_xlfn.XLOOKUP(B2002,'RES TECH'!$M:$M,'RES TECH'!$C:$C)="Low Income",IF(G2002&gt;1,IF(G2002&gt;3,0.3,0.24),0.12),IF(_xlfn.XLOOKUP(B2002,'RES TECH'!$M:$M,'RES TECH'!$C:$C)="Lower-middle Income",IF(G2002&gt;1,IF(G2002&gt;3,0.23,0.18),0.09),IF(_xlfn.XLOOKUP(B2002,'RES TECH'!$M:$M,'RES TECH'!$C:$C)="Upper-middle Income",IF(G2002&gt;1,IF(G2002&gt;3,0.15,0.12),0.06),IF(_xlfn.XLOOKUP(B2002,'RES TECH'!$M:$M,'RES TECH'!$C:$C)="High Income",IF(G2002&gt;1,IF(G2002&gt;3,0.08,0.06),0.03))))))</f>
        <v>0.09</v>
      </c>
    </row>
    <row r="2003" spans="2:13" x14ac:dyDescent="0.25">
      <c r="B2003" t="str">
        <f>IF('RES TECH'!N1999=1,'RES TECH'!M1999,"*")</f>
        <v>RESHOULMNewSHRAD1NGA21</v>
      </c>
      <c r="C2003" t="str">
        <f>IF(B2003="*","*",_xlfn.XLOOKUP(B2003,'RES TECH'!M:M,'RES TECH'!K:K))</f>
        <v>RESNGA</v>
      </c>
      <c r="D2003" t="str">
        <f>IF(B2003="*","*",_xlfn.XLOOKUP(B2003,'RES TECH'!M:M,'RES TECH'!L:L))</f>
        <v>RESHOULMNewSHEUE</v>
      </c>
      <c r="E2003">
        <f>IF(B2003="*","*",_xlfn.XLOOKUP(B2003,'RES TECH'!M:M,'RES TECH'!O:O))</f>
        <v>2021</v>
      </c>
      <c r="F2003" s="12">
        <f>IF(B2003="*","*",_xlfn.XLOOKUP(B2003,'RES TECH'!M:M,'RES TECH'!Y:Y))</f>
        <v>26</v>
      </c>
      <c r="G2003" s="12">
        <f>IF(B2003="*","*",_xlfn.XLOOKUP(B2003,'RES TECH'!M:M,'RES TECH'!V:V))</f>
        <v>0.84</v>
      </c>
      <c r="H2003">
        <f>IF(B2003="*","*",_xlfn.XLOOKUP(B2003,'RES TECH'!M:M,'RES TECH'!AA:AA))</f>
        <v>31.536000000000001</v>
      </c>
      <c r="I2003" s="12">
        <f>IF(B2003="*","*",_xlfn.XLOOKUP(B2003,'RES TECH'!M:M,'RES TECH'!Z:Z))</f>
        <v>8.263812321365821E-2</v>
      </c>
      <c r="J2003" s="12">
        <f>IF(B2003="*","*",_xlfn.XLOOKUP(B2003,'RES TECH'!M:M,'RES TECH'!S:S))</f>
        <v>551.00870031655757</v>
      </c>
      <c r="K2003" s="12">
        <f t="shared" si="62"/>
        <v>27.55043501582788</v>
      </c>
      <c r="L2003" s="12">
        <f t="shared" si="63"/>
        <v>1.3775217507913942</v>
      </c>
      <c r="M2003">
        <f>IF(B2003="*","*",IF(_xlfn.XLOOKUP(B2003,'RES TECH'!$M:$M,'RES TECH'!$C:$C)="Low Income",IF(G2003&gt;1,IF(G2003&gt;3,0.3,0.24),0.12),IF(_xlfn.XLOOKUP(B2003,'RES TECH'!$M:$M,'RES TECH'!$C:$C)="Lower-middle Income",IF(G2003&gt;1,IF(G2003&gt;3,0.23,0.18),0.09),IF(_xlfn.XLOOKUP(B2003,'RES TECH'!$M:$M,'RES TECH'!$C:$C)="Upper-middle Income",IF(G2003&gt;1,IF(G2003&gt;3,0.15,0.12),0.06),IF(_xlfn.XLOOKUP(B2003,'RES TECH'!$M:$M,'RES TECH'!$C:$C)="High Income",IF(G2003&gt;1,IF(G2003&gt;3,0.08,0.06),0.03))))))</f>
        <v>0.09</v>
      </c>
    </row>
    <row r="2004" spans="2:13" x14ac:dyDescent="0.25">
      <c r="B2004" t="str">
        <f>IF('RES TECH'!N2000=1,'RES TECH'!M2000,"*")</f>
        <v>*</v>
      </c>
      <c r="C2004" t="str">
        <f>IF(B2004="*","*",_xlfn.XLOOKUP(B2004,'RES TECH'!M:M,'RES TECH'!K:K))</f>
        <v>*</v>
      </c>
      <c r="D2004" t="str">
        <f>IF(B2004="*","*",_xlfn.XLOOKUP(B2004,'RES TECH'!M:M,'RES TECH'!L:L))</f>
        <v>*</v>
      </c>
      <c r="E2004" t="str">
        <f>IF(B2004="*","*",_xlfn.XLOOKUP(B2004,'RES TECH'!M:M,'RES TECH'!O:O))</f>
        <v>*</v>
      </c>
      <c r="F2004" s="12" t="str">
        <f>IF(B2004="*","*",_xlfn.XLOOKUP(B2004,'RES TECH'!M:M,'RES TECH'!Y:Y))</f>
        <v>*</v>
      </c>
      <c r="G2004" s="12" t="str">
        <f>IF(B2004="*","*",_xlfn.XLOOKUP(B2004,'RES TECH'!M:M,'RES TECH'!V:V))</f>
        <v>*</v>
      </c>
      <c r="H2004" t="str">
        <f>IF(B2004="*","*",_xlfn.XLOOKUP(B2004,'RES TECH'!M:M,'RES TECH'!AA:AA))</f>
        <v>*</v>
      </c>
      <c r="I2004" s="12" t="str">
        <f>IF(B2004="*","*",_xlfn.XLOOKUP(B2004,'RES TECH'!M:M,'RES TECH'!Z:Z))</f>
        <v>*</v>
      </c>
      <c r="J2004" s="12" t="str">
        <f>IF(B2004="*","*",_xlfn.XLOOKUP(B2004,'RES TECH'!M:M,'RES TECH'!S:S))</f>
        <v>*</v>
      </c>
      <c r="K2004" s="12" t="str">
        <f t="shared" si="62"/>
        <v>*</v>
      </c>
      <c r="L2004" s="12" t="str">
        <f t="shared" si="63"/>
        <v>*</v>
      </c>
      <c r="M2004" t="str">
        <f>IF(B2004="*","*",IF(_xlfn.XLOOKUP(B2004,'RES TECH'!$M:$M,'RES TECH'!$C:$C)="Low Income",IF(G2004&gt;1,IF(G2004&gt;3,0.3,0.24),0.12),IF(_xlfn.XLOOKUP(B2004,'RES TECH'!$M:$M,'RES TECH'!$C:$C)="Lower-middle Income",IF(G2004&gt;1,IF(G2004&gt;3,0.23,0.18),0.09),IF(_xlfn.XLOOKUP(B2004,'RES TECH'!$M:$M,'RES TECH'!$C:$C)="Upper-middle Income",IF(G2004&gt;1,IF(G2004&gt;3,0.15,0.12),0.06),IF(_xlfn.XLOOKUP(B2004,'RES TECH'!$M:$M,'RES TECH'!$C:$C)="High Income",IF(G2004&gt;1,IF(G2004&gt;3,0.08,0.06),0.03))))))</f>
        <v>*</v>
      </c>
    </row>
    <row r="2005" spans="2:13" x14ac:dyDescent="0.25">
      <c r="B2005" t="str">
        <f>IF('RES TECH'!N2001=1,'RES TECH'!M2001,"*")</f>
        <v>RESHOULMNewSHRAD2NGA20</v>
      </c>
      <c r="C2005" t="str">
        <f>IF(B2005="*","*",_xlfn.XLOOKUP(B2005,'RES TECH'!M:M,'RES TECH'!K:K))</f>
        <v>RESNGA</v>
      </c>
      <c r="D2005" t="str">
        <f>IF(B2005="*","*",_xlfn.XLOOKUP(B2005,'RES TECH'!M:M,'RES TECH'!L:L))</f>
        <v>RESHOULMNewSHEUE</v>
      </c>
      <c r="E2005">
        <f>IF(B2005="*","*",_xlfn.XLOOKUP(B2005,'RES TECH'!M:M,'RES TECH'!O:O))</f>
        <v>2020</v>
      </c>
      <c r="F2005" s="12">
        <f>IF(B2005="*","*",_xlfn.XLOOKUP(B2005,'RES TECH'!M:M,'RES TECH'!Y:Y))</f>
        <v>26</v>
      </c>
      <c r="G2005" s="12">
        <f>IF(B2005="*","*",_xlfn.XLOOKUP(B2005,'RES TECH'!M:M,'RES TECH'!V:V))</f>
        <v>0.82</v>
      </c>
      <c r="H2005">
        <f>IF(B2005="*","*",_xlfn.XLOOKUP(B2005,'RES TECH'!M:M,'RES TECH'!AA:AA))</f>
        <v>31.536000000000001</v>
      </c>
      <c r="I2005" s="12">
        <f>IF(B2005="*","*",_xlfn.XLOOKUP(B2005,'RES TECH'!M:M,'RES TECH'!Z:Z))</f>
        <v>8.263812321365821E-2</v>
      </c>
      <c r="J2005" s="12">
        <f>IF(B2005="*","*",_xlfn.XLOOKUP(B2005,'RES TECH'!M:M,'RES TECH'!S:S))</f>
        <v>537.88944554711577</v>
      </c>
      <c r="K2005" s="12">
        <f t="shared" si="62"/>
        <v>26.894472277355788</v>
      </c>
      <c r="L2005" s="12">
        <f t="shared" si="63"/>
        <v>1.3447236138677896</v>
      </c>
      <c r="M2005">
        <f>IF(B2005="*","*",IF(_xlfn.XLOOKUP(B2005,'RES TECH'!$M:$M,'RES TECH'!$C:$C)="Low Income",IF(G2005&gt;1,IF(G2005&gt;3,0.3,0.24),0.12),IF(_xlfn.XLOOKUP(B2005,'RES TECH'!$M:$M,'RES TECH'!$C:$C)="Lower-middle Income",IF(G2005&gt;1,IF(G2005&gt;3,0.23,0.18),0.09),IF(_xlfn.XLOOKUP(B2005,'RES TECH'!$M:$M,'RES TECH'!$C:$C)="Upper-middle Income",IF(G2005&gt;1,IF(G2005&gt;3,0.15,0.12),0.06),IF(_xlfn.XLOOKUP(B2005,'RES TECH'!$M:$M,'RES TECH'!$C:$C)="High Income",IF(G2005&gt;1,IF(G2005&gt;3,0.08,0.06),0.03))))))</f>
        <v>0.09</v>
      </c>
    </row>
    <row r="2006" spans="2:13" x14ac:dyDescent="0.25">
      <c r="B2006" t="str">
        <f>IF('RES TECH'!N2002=1,'RES TECH'!M2002,"*")</f>
        <v>RESHOULMNewSHRAD3NGA20</v>
      </c>
      <c r="C2006" t="str">
        <f>IF(B2006="*","*",_xlfn.XLOOKUP(B2006,'RES TECH'!M:M,'RES TECH'!K:K))</f>
        <v>RESNGA</v>
      </c>
      <c r="D2006" t="str">
        <f>IF(B2006="*","*",_xlfn.XLOOKUP(B2006,'RES TECH'!M:M,'RES TECH'!L:L))</f>
        <v>RESHOULMNewSHEUE</v>
      </c>
      <c r="E2006">
        <f>IF(B2006="*","*",_xlfn.XLOOKUP(B2006,'RES TECH'!M:M,'RES TECH'!O:O))</f>
        <v>2020</v>
      </c>
      <c r="F2006" s="12">
        <f>IF(B2006="*","*",_xlfn.XLOOKUP(B2006,'RES TECH'!M:M,'RES TECH'!Y:Y))</f>
        <v>26</v>
      </c>
      <c r="G2006" s="12">
        <f>IF(B2006="*","*",_xlfn.XLOOKUP(B2006,'RES TECH'!M:M,'RES TECH'!V:V))</f>
        <v>0.9</v>
      </c>
      <c r="H2006">
        <f>IF(B2006="*","*",_xlfn.XLOOKUP(B2006,'RES TECH'!M:M,'RES TECH'!AA:AA))</f>
        <v>31.536000000000001</v>
      </c>
      <c r="I2006" s="12">
        <f>IF(B2006="*","*",_xlfn.XLOOKUP(B2006,'RES TECH'!M:M,'RES TECH'!Z:Z))</f>
        <v>8.263812321365821E-2</v>
      </c>
      <c r="J2006" s="12">
        <f>IF(B2006="*","*",_xlfn.XLOOKUP(B2006,'RES TECH'!M:M,'RES TECH'!S:S))</f>
        <v>590.36646462488306</v>
      </c>
      <c r="K2006" s="12">
        <f t="shared" si="62"/>
        <v>29.518323231244153</v>
      </c>
      <c r="L2006" s="12">
        <f t="shared" si="63"/>
        <v>1.4759161615622078</v>
      </c>
      <c r="M2006">
        <f>IF(B2006="*","*",IF(_xlfn.XLOOKUP(B2006,'RES TECH'!$M:$M,'RES TECH'!$C:$C)="Low Income",IF(G2006&gt;1,IF(G2006&gt;3,0.3,0.24),0.12),IF(_xlfn.XLOOKUP(B2006,'RES TECH'!$M:$M,'RES TECH'!$C:$C)="Lower-middle Income",IF(G2006&gt;1,IF(G2006&gt;3,0.23,0.18),0.09),IF(_xlfn.XLOOKUP(B2006,'RES TECH'!$M:$M,'RES TECH'!$C:$C)="Upper-middle Income",IF(G2006&gt;1,IF(G2006&gt;3,0.15,0.12),0.06),IF(_xlfn.XLOOKUP(B2006,'RES TECH'!$M:$M,'RES TECH'!$C:$C)="High Income",IF(G2006&gt;1,IF(G2006&gt;3,0.08,0.06),0.03))))))</f>
        <v>0.09</v>
      </c>
    </row>
    <row r="2007" spans="2:13" x14ac:dyDescent="0.25">
      <c r="B2007" t="str">
        <f>IF('RES TECH'!N2003=1,'RES TECH'!M2003,"*")</f>
        <v>RESHOULMNewSHRAD4NGA20</v>
      </c>
      <c r="C2007" t="str">
        <f>IF(B2007="*","*",_xlfn.XLOOKUP(B2007,'RES TECH'!M:M,'RES TECH'!K:K))</f>
        <v>RESNGA</v>
      </c>
      <c r="D2007" t="str">
        <f>IF(B2007="*","*",_xlfn.XLOOKUP(B2007,'RES TECH'!M:M,'RES TECH'!L:L))</f>
        <v>RESHOULMNewSHEUE</v>
      </c>
      <c r="E2007">
        <f>IF(B2007="*","*",_xlfn.XLOOKUP(B2007,'RES TECH'!M:M,'RES TECH'!O:O))</f>
        <v>2020</v>
      </c>
      <c r="F2007" s="12">
        <f>IF(B2007="*","*",_xlfn.XLOOKUP(B2007,'RES TECH'!M:M,'RES TECH'!Y:Y))</f>
        <v>26</v>
      </c>
      <c r="G2007" s="12">
        <f>IF(B2007="*","*",_xlfn.XLOOKUP(B2007,'RES TECH'!M:M,'RES TECH'!V:V))</f>
        <v>0.97</v>
      </c>
      <c r="H2007">
        <f>IF(B2007="*","*",_xlfn.XLOOKUP(B2007,'RES TECH'!M:M,'RES TECH'!AA:AA))</f>
        <v>31.536000000000001</v>
      </c>
      <c r="I2007" s="12">
        <f>IF(B2007="*","*",_xlfn.XLOOKUP(B2007,'RES TECH'!M:M,'RES TECH'!Z:Z))</f>
        <v>8.263812321365821E-2</v>
      </c>
      <c r="J2007" s="12">
        <f>IF(B2007="*","*",_xlfn.XLOOKUP(B2007,'RES TECH'!M:M,'RES TECH'!S:S))</f>
        <v>669.08199324153429</v>
      </c>
      <c r="K2007" s="12">
        <f t="shared" si="62"/>
        <v>33.454099662076715</v>
      </c>
      <c r="L2007" s="12">
        <f t="shared" si="63"/>
        <v>1.6727049831038359</v>
      </c>
      <c r="M2007">
        <f>IF(B2007="*","*",IF(_xlfn.XLOOKUP(B2007,'RES TECH'!$M:$M,'RES TECH'!$C:$C)="Low Income",IF(G2007&gt;1,IF(G2007&gt;3,0.3,0.24),0.12),IF(_xlfn.XLOOKUP(B2007,'RES TECH'!$M:$M,'RES TECH'!$C:$C)="Lower-middle Income",IF(G2007&gt;1,IF(G2007&gt;3,0.23,0.18),0.09),IF(_xlfn.XLOOKUP(B2007,'RES TECH'!$M:$M,'RES TECH'!$C:$C)="Upper-middle Income",IF(G2007&gt;1,IF(G2007&gt;3,0.15,0.12),0.06),IF(_xlfn.XLOOKUP(B2007,'RES TECH'!$M:$M,'RES TECH'!$C:$C)="High Income",IF(G2007&gt;1,IF(G2007&gt;3,0.08,0.06),0.03))))))</f>
        <v>0.09</v>
      </c>
    </row>
    <row r="2008" spans="2:13" x14ac:dyDescent="0.25">
      <c r="B2008" t="str">
        <f>IF('RES TECH'!N2004=1,'RES TECH'!M2004,"*")</f>
        <v>RESHOULMNewSHRAD4NGA22</v>
      </c>
      <c r="C2008" t="str">
        <f>IF(B2008="*","*",_xlfn.XLOOKUP(B2008,'RES TECH'!M:M,'RES TECH'!K:K))</f>
        <v>RESNGA</v>
      </c>
      <c r="D2008" t="str">
        <f>IF(B2008="*","*",_xlfn.XLOOKUP(B2008,'RES TECH'!M:M,'RES TECH'!L:L))</f>
        <v>RESHOULMNewSHEUE</v>
      </c>
      <c r="E2008">
        <f>IF(B2008="*","*",_xlfn.XLOOKUP(B2008,'RES TECH'!M:M,'RES TECH'!O:O))</f>
        <v>2022</v>
      </c>
      <c r="F2008" s="12">
        <f>IF(B2008="*","*",_xlfn.XLOOKUP(B2008,'RES TECH'!M:M,'RES TECH'!Y:Y))</f>
        <v>26</v>
      </c>
      <c r="G2008" s="12">
        <f>IF(B2008="*","*",_xlfn.XLOOKUP(B2008,'RES TECH'!M:M,'RES TECH'!V:V))</f>
        <v>0.97</v>
      </c>
      <c r="H2008">
        <f>IF(B2008="*","*",_xlfn.XLOOKUP(B2008,'RES TECH'!M:M,'RES TECH'!AA:AA))</f>
        <v>31.536000000000001</v>
      </c>
      <c r="I2008" s="12">
        <f>IF(B2008="*","*",_xlfn.XLOOKUP(B2008,'RES TECH'!M:M,'RES TECH'!Z:Z))</f>
        <v>8.263812321365821E-2</v>
      </c>
      <c r="J2008" s="12">
        <f>IF(B2008="*","*",_xlfn.XLOOKUP(B2008,'RES TECH'!M:M,'RES TECH'!S:S))</f>
        <v>669.08199324153429</v>
      </c>
      <c r="K2008" s="12">
        <f t="shared" si="62"/>
        <v>33.454099662076715</v>
      </c>
      <c r="L2008" s="12">
        <f t="shared" si="63"/>
        <v>1.6727049831038359</v>
      </c>
      <c r="M2008">
        <f>IF(B2008="*","*",IF(_xlfn.XLOOKUP(B2008,'RES TECH'!$M:$M,'RES TECH'!$C:$C)="Low Income",IF(G2008&gt;1,IF(G2008&gt;3,0.3,0.24),0.12),IF(_xlfn.XLOOKUP(B2008,'RES TECH'!$M:$M,'RES TECH'!$C:$C)="Lower-middle Income",IF(G2008&gt;1,IF(G2008&gt;3,0.23,0.18),0.09),IF(_xlfn.XLOOKUP(B2008,'RES TECH'!$M:$M,'RES TECH'!$C:$C)="Upper-middle Income",IF(G2008&gt;1,IF(G2008&gt;3,0.15,0.12),0.06),IF(_xlfn.XLOOKUP(B2008,'RES TECH'!$M:$M,'RES TECH'!$C:$C)="High Income",IF(G2008&gt;1,IF(G2008&gt;3,0.08,0.06),0.03))))))</f>
        <v>0.09</v>
      </c>
    </row>
    <row r="2009" spans="2:13" x14ac:dyDescent="0.25">
      <c r="B2009" t="str">
        <f>IF('RES TECH'!N2005=1,'RES TECH'!M2005,"*")</f>
        <v>RESHOULMNewSHFUR1KER20</v>
      </c>
      <c r="C2009" t="str">
        <f>IF(B2009="*","*",_xlfn.XLOOKUP(B2009,'RES TECH'!M:M,'RES TECH'!K:K))</f>
        <v>RESKER</v>
      </c>
      <c r="D2009" t="str">
        <f>IF(B2009="*","*",_xlfn.XLOOKUP(B2009,'RES TECH'!M:M,'RES TECH'!L:L))</f>
        <v>RESHOULMNewSHEUE</v>
      </c>
      <c r="E2009">
        <f>IF(B2009="*","*",_xlfn.XLOOKUP(B2009,'RES TECH'!M:M,'RES TECH'!O:O))</f>
        <v>2020</v>
      </c>
      <c r="F2009" s="12">
        <f>IF(B2009="*","*",_xlfn.XLOOKUP(B2009,'RES TECH'!M:M,'RES TECH'!Y:Y))</f>
        <v>27</v>
      </c>
      <c r="G2009" s="12">
        <f>IF(B2009="*","*",_xlfn.XLOOKUP(B2009,'RES TECH'!M:M,'RES TECH'!V:V))</f>
        <v>0.83</v>
      </c>
      <c r="H2009">
        <f>IF(B2009="*","*",_xlfn.XLOOKUP(B2009,'RES TECH'!M:M,'RES TECH'!AA:AA))</f>
        <v>31.536000000000001</v>
      </c>
      <c r="I2009" s="12">
        <f>IF(B2009="*","*",_xlfn.XLOOKUP(B2009,'RES TECH'!M:M,'RES TECH'!Z:Z))</f>
        <v>8.263812321365821E-2</v>
      </c>
      <c r="J2009" s="12">
        <f>IF(B2009="*","*",_xlfn.XLOOKUP(B2009,'RES TECH'!M:M,'RES TECH'!S:S))</f>
        <v>309.23957670827212</v>
      </c>
      <c r="K2009" s="12">
        <f t="shared" si="62"/>
        <v>15.461978835413607</v>
      </c>
      <c r="L2009" s="12">
        <f t="shared" si="63"/>
        <v>0.77309894177068039</v>
      </c>
      <c r="M2009">
        <f>IF(B2009="*","*",IF(_xlfn.XLOOKUP(B2009,'RES TECH'!$M:$M,'RES TECH'!$C:$C)="Low Income",IF(G2009&gt;1,IF(G2009&gt;3,0.3,0.24),0.12),IF(_xlfn.XLOOKUP(B2009,'RES TECH'!$M:$M,'RES TECH'!$C:$C)="Lower-middle Income",IF(G2009&gt;1,IF(G2009&gt;3,0.23,0.18),0.09),IF(_xlfn.XLOOKUP(B2009,'RES TECH'!$M:$M,'RES TECH'!$C:$C)="Upper-middle Income",IF(G2009&gt;1,IF(G2009&gt;3,0.15,0.12),0.06),IF(_xlfn.XLOOKUP(B2009,'RES TECH'!$M:$M,'RES TECH'!$C:$C)="High Income",IF(G2009&gt;1,IF(G2009&gt;3,0.08,0.06),0.03))))))</f>
        <v>0.09</v>
      </c>
    </row>
    <row r="2010" spans="2:13" x14ac:dyDescent="0.25">
      <c r="B2010" t="str">
        <f>IF('RES TECH'!N2006=1,'RES TECH'!M2006,"*")</f>
        <v>*</v>
      </c>
      <c r="C2010" t="str">
        <f>IF(B2010="*","*",_xlfn.XLOOKUP(B2010,'RES TECH'!M:M,'RES TECH'!K:K))</f>
        <v>*</v>
      </c>
      <c r="D2010" t="str">
        <f>IF(B2010="*","*",_xlfn.XLOOKUP(B2010,'RES TECH'!M:M,'RES TECH'!L:L))</f>
        <v>*</v>
      </c>
      <c r="E2010" t="str">
        <f>IF(B2010="*","*",_xlfn.XLOOKUP(B2010,'RES TECH'!M:M,'RES TECH'!O:O))</f>
        <v>*</v>
      </c>
      <c r="F2010" s="12" t="str">
        <f>IF(B2010="*","*",_xlfn.XLOOKUP(B2010,'RES TECH'!M:M,'RES TECH'!Y:Y))</f>
        <v>*</v>
      </c>
      <c r="G2010" s="12" t="str">
        <f>IF(B2010="*","*",_xlfn.XLOOKUP(B2010,'RES TECH'!M:M,'RES TECH'!V:V))</f>
        <v>*</v>
      </c>
      <c r="H2010" t="str">
        <f>IF(B2010="*","*",_xlfn.XLOOKUP(B2010,'RES TECH'!M:M,'RES TECH'!AA:AA))</f>
        <v>*</v>
      </c>
      <c r="I2010" s="12" t="str">
        <f>IF(B2010="*","*",_xlfn.XLOOKUP(B2010,'RES TECH'!M:M,'RES TECH'!Z:Z))</f>
        <v>*</v>
      </c>
      <c r="J2010" s="12" t="str">
        <f>IF(B2010="*","*",_xlfn.XLOOKUP(B2010,'RES TECH'!M:M,'RES TECH'!S:S))</f>
        <v>*</v>
      </c>
      <c r="K2010" s="12" t="str">
        <f t="shared" si="62"/>
        <v>*</v>
      </c>
      <c r="L2010" s="12" t="str">
        <f t="shared" si="63"/>
        <v>*</v>
      </c>
      <c r="M2010" t="str">
        <f>IF(B2010="*","*",IF(_xlfn.XLOOKUP(B2010,'RES TECH'!$M:$M,'RES TECH'!$C:$C)="Low Income",IF(G2010&gt;1,IF(G2010&gt;3,0.3,0.24),0.12),IF(_xlfn.XLOOKUP(B2010,'RES TECH'!$M:$M,'RES TECH'!$C:$C)="Lower-middle Income",IF(G2010&gt;1,IF(G2010&gt;3,0.23,0.18),0.09),IF(_xlfn.XLOOKUP(B2010,'RES TECH'!$M:$M,'RES TECH'!$C:$C)="Upper-middle Income",IF(G2010&gt;1,IF(G2010&gt;3,0.15,0.12),0.06),IF(_xlfn.XLOOKUP(B2010,'RES TECH'!$M:$M,'RES TECH'!$C:$C)="High Income",IF(G2010&gt;1,IF(G2010&gt;3,0.08,0.06),0.03))))))</f>
        <v>*</v>
      </c>
    </row>
    <row r="2011" spans="2:13" x14ac:dyDescent="0.25">
      <c r="B2011" t="str">
        <f>IF('RES TECH'!N2007=1,'RES TECH'!M2007,"*")</f>
        <v>RESHOULMNewSHFUR2KER20</v>
      </c>
      <c r="C2011" t="str">
        <f>IF(B2011="*","*",_xlfn.XLOOKUP(B2011,'RES TECH'!M:M,'RES TECH'!K:K))</f>
        <v>RESKER</v>
      </c>
      <c r="D2011" t="str">
        <f>IF(B2011="*","*",_xlfn.XLOOKUP(B2011,'RES TECH'!M:M,'RES TECH'!L:L))</f>
        <v>RESHOULMNewSHEUE</v>
      </c>
      <c r="E2011">
        <f>IF(B2011="*","*",_xlfn.XLOOKUP(B2011,'RES TECH'!M:M,'RES TECH'!O:O))</f>
        <v>2020</v>
      </c>
      <c r="F2011" s="12">
        <f>IF(B2011="*","*",_xlfn.XLOOKUP(B2011,'RES TECH'!M:M,'RES TECH'!Y:Y))</f>
        <v>27</v>
      </c>
      <c r="G2011" s="12">
        <f>IF(B2011="*","*",_xlfn.XLOOKUP(B2011,'RES TECH'!M:M,'RES TECH'!V:V))</f>
        <v>0.83</v>
      </c>
      <c r="H2011">
        <f>IF(B2011="*","*",_xlfn.XLOOKUP(B2011,'RES TECH'!M:M,'RES TECH'!AA:AA))</f>
        <v>31.536000000000001</v>
      </c>
      <c r="I2011" s="12">
        <f>IF(B2011="*","*",_xlfn.XLOOKUP(B2011,'RES TECH'!M:M,'RES TECH'!Z:Z))</f>
        <v>8.263812321365821E-2</v>
      </c>
      <c r="J2011" s="12">
        <f>IF(B2011="*","*",_xlfn.XLOOKUP(B2011,'RES TECH'!M:M,'RES TECH'!S:S))</f>
        <v>309.23957670827212</v>
      </c>
      <c r="K2011" s="12">
        <f t="shared" si="62"/>
        <v>15.461978835413607</v>
      </c>
      <c r="L2011" s="12">
        <f t="shared" si="63"/>
        <v>0.77309894177068039</v>
      </c>
      <c r="M2011">
        <f>IF(B2011="*","*",IF(_xlfn.XLOOKUP(B2011,'RES TECH'!$M:$M,'RES TECH'!$C:$C)="Low Income",IF(G2011&gt;1,IF(G2011&gt;3,0.3,0.24),0.12),IF(_xlfn.XLOOKUP(B2011,'RES TECH'!$M:$M,'RES TECH'!$C:$C)="Lower-middle Income",IF(G2011&gt;1,IF(G2011&gt;3,0.23,0.18),0.09),IF(_xlfn.XLOOKUP(B2011,'RES TECH'!$M:$M,'RES TECH'!$C:$C)="Upper-middle Income",IF(G2011&gt;1,IF(G2011&gt;3,0.15,0.12),0.06),IF(_xlfn.XLOOKUP(B2011,'RES TECH'!$M:$M,'RES TECH'!$C:$C)="High Income",IF(G2011&gt;1,IF(G2011&gt;3,0.08,0.06),0.03))))))</f>
        <v>0.09</v>
      </c>
    </row>
    <row r="2012" spans="2:13" x14ac:dyDescent="0.25">
      <c r="B2012" t="str">
        <f>IF('RES TECH'!N2008=1,'RES TECH'!M2008,"*")</f>
        <v>RESHOULMNewSHFUR3KER20</v>
      </c>
      <c r="C2012" t="str">
        <f>IF(B2012="*","*",_xlfn.XLOOKUP(B2012,'RES TECH'!M:M,'RES TECH'!K:K))</f>
        <v>RESKER</v>
      </c>
      <c r="D2012" t="str">
        <f>IF(B2012="*","*",_xlfn.XLOOKUP(B2012,'RES TECH'!M:M,'RES TECH'!L:L))</f>
        <v>RESHOULMNewSHEUE</v>
      </c>
      <c r="E2012">
        <f>IF(B2012="*","*",_xlfn.XLOOKUP(B2012,'RES TECH'!M:M,'RES TECH'!O:O))</f>
        <v>2020</v>
      </c>
      <c r="F2012" s="12">
        <f>IF(B2012="*","*",_xlfn.XLOOKUP(B2012,'RES TECH'!M:M,'RES TECH'!Y:Y))</f>
        <v>27</v>
      </c>
      <c r="G2012" s="12">
        <f>IF(B2012="*","*",_xlfn.XLOOKUP(B2012,'RES TECH'!M:M,'RES TECH'!V:V))</f>
        <v>0.85</v>
      </c>
      <c r="H2012">
        <f>IF(B2012="*","*",_xlfn.XLOOKUP(B2012,'RES TECH'!M:M,'RES TECH'!AA:AA))</f>
        <v>31.536000000000001</v>
      </c>
      <c r="I2012" s="12">
        <f>IF(B2012="*","*",_xlfn.XLOOKUP(B2012,'RES TECH'!M:M,'RES TECH'!Z:Z))</f>
        <v>8.263812321365821E-2</v>
      </c>
      <c r="J2012" s="12">
        <f>IF(B2012="*","*",_xlfn.XLOOKUP(B2012,'RES TECH'!M:M,'RES TECH'!S:S))</f>
        <v>326.10718998326882</v>
      </c>
      <c r="K2012" s="12">
        <f t="shared" si="62"/>
        <v>16.305359499163441</v>
      </c>
      <c r="L2012" s="12">
        <f t="shared" si="63"/>
        <v>0.81526797495817205</v>
      </c>
      <c r="M2012">
        <f>IF(B2012="*","*",IF(_xlfn.XLOOKUP(B2012,'RES TECH'!$M:$M,'RES TECH'!$C:$C)="Low Income",IF(G2012&gt;1,IF(G2012&gt;3,0.3,0.24),0.12),IF(_xlfn.XLOOKUP(B2012,'RES TECH'!$M:$M,'RES TECH'!$C:$C)="Lower-middle Income",IF(G2012&gt;1,IF(G2012&gt;3,0.23,0.18),0.09),IF(_xlfn.XLOOKUP(B2012,'RES TECH'!$M:$M,'RES TECH'!$C:$C)="Upper-middle Income",IF(G2012&gt;1,IF(G2012&gt;3,0.15,0.12),0.06),IF(_xlfn.XLOOKUP(B2012,'RES TECH'!$M:$M,'RES TECH'!$C:$C)="High Income",IF(G2012&gt;1,IF(G2012&gt;3,0.08,0.06),0.03))))))</f>
        <v>0.09</v>
      </c>
    </row>
    <row r="2013" spans="2:13" x14ac:dyDescent="0.25">
      <c r="B2013" t="str">
        <f>IF('RES TECH'!N2009=1,'RES TECH'!M2009,"*")</f>
        <v>*</v>
      </c>
      <c r="C2013" t="str">
        <f>IF(B2013="*","*",_xlfn.XLOOKUP(B2013,'RES TECH'!M:M,'RES TECH'!K:K))</f>
        <v>*</v>
      </c>
      <c r="D2013" t="str">
        <f>IF(B2013="*","*",_xlfn.XLOOKUP(B2013,'RES TECH'!M:M,'RES TECH'!L:L))</f>
        <v>*</v>
      </c>
      <c r="E2013" t="str">
        <f>IF(B2013="*","*",_xlfn.XLOOKUP(B2013,'RES TECH'!M:M,'RES TECH'!O:O))</f>
        <v>*</v>
      </c>
      <c r="F2013" s="12" t="str">
        <f>IF(B2013="*","*",_xlfn.XLOOKUP(B2013,'RES TECH'!M:M,'RES TECH'!Y:Y))</f>
        <v>*</v>
      </c>
      <c r="G2013" s="12" t="str">
        <f>IF(B2013="*","*",_xlfn.XLOOKUP(B2013,'RES TECH'!M:M,'RES TECH'!V:V))</f>
        <v>*</v>
      </c>
      <c r="H2013" t="str">
        <f>IF(B2013="*","*",_xlfn.XLOOKUP(B2013,'RES TECH'!M:M,'RES TECH'!AA:AA))</f>
        <v>*</v>
      </c>
      <c r="I2013" s="12" t="str">
        <f>IF(B2013="*","*",_xlfn.XLOOKUP(B2013,'RES TECH'!M:M,'RES TECH'!Z:Z))</f>
        <v>*</v>
      </c>
      <c r="J2013" s="12" t="str">
        <f>IF(B2013="*","*",_xlfn.XLOOKUP(B2013,'RES TECH'!M:M,'RES TECH'!S:S))</f>
        <v>*</v>
      </c>
      <c r="K2013" s="12" t="str">
        <f t="shared" si="62"/>
        <v>*</v>
      </c>
      <c r="L2013" s="12" t="str">
        <f t="shared" si="63"/>
        <v>*</v>
      </c>
      <c r="M2013" t="str">
        <f>IF(B2013="*","*",IF(_xlfn.XLOOKUP(B2013,'RES TECH'!$M:$M,'RES TECH'!$C:$C)="Low Income",IF(G2013&gt;1,IF(G2013&gt;3,0.3,0.24),0.12),IF(_xlfn.XLOOKUP(B2013,'RES TECH'!$M:$M,'RES TECH'!$C:$C)="Lower-middle Income",IF(G2013&gt;1,IF(G2013&gt;3,0.23,0.18),0.09),IF(_xlfn.XLOOKUP(B2013,'RES TECH'!$M:$M,'RES TECH'!$C:$C)="Upper-middle Income",IF(G2013&gt;1,IF(G2013&gt;3,0.15,0.12),0.06),IF(_xlfn.XLOOKUP(B2013,'RES TECH'!$M:$M,'RES TECH'!$C:$C)="High Income",IF(G2013&gt;1,IF(G2013&gt;3,0.08,0.06),0.03))))))</f>
        <v>*</v>
      </c>
    </row>
    <row r="2014" spans="2:13" x14ac:dyDescent="0.25">
      <c r="B2014" t="str">
        <f>IF('RES TECH'!N2010=1,'RES TECH'!M2010,"*")</f>
        <v>RESHOULMNewSHFUR4KER20</v>
      </c>
      <c r="C2014" t="str">
        <f>IF(B2014="*","*",_xlfn.XLOOKUP(B2014,'RES TECH'!M:M,'RES TECH'!K:K))</f>
        <v>RESKER</v>
      </c>
      <c r="D2014" t="str">
        <f>IF(B2014="*","*",_xlfn.XLOOKUP(B2014,'RES TECH'!M:M,'RES TECH'!L:L))</f>
        <v>RESHOULMNewSHEUE</v>
      </c>
      <c r="E2014">
        <f>IF(B2014="*","*",_xlfn.XLOOKUP(B2014,'RES TECH'!M:M,'RES TECH'!O:O))</f>
        <v>2020</v>
      </c>
      <c r="F2014" s="12">
        <f>IF(B2014="*","*",_xlfn.XLOOKUP(B2014,'RES TECH'!M:M,'RES TECH'!Y:Y))</f>
        <v>27</v>
      </c>
      <c r="G2014" s="12">
        <f>IF(B2014="*","*",_xlfn.XLOOKUP(B2014,'RES TECH'!M:M,'RES TECH'!V:V))</f>
        <v>0.97</v>
      </c>
      <c r="H2014">
        <f>IF(B2014="*","*",_xlfn.XLOOKUP(B2014,'RES TECH'!M:M,'RES TECH'!AA:AA))</f>
        <v>31.536000000000001</v>
      </c>
      <c r="I2014" s="12">
        <f>IF(B2014="*","*",_xlfn.XLOOKUP(B2014,'RES TECH'!M:M,'RES TECH'!Z:Z))</f>
        <v>8.263812321365821E-2</v>
      </c>
      <c r="J2014" s="12">
        <f>IF(B2014="*","*",_xlfn.XLOOKUP(B2014,'RES TECH'!M:M,'RES TECH'!S:S))</f>
        <v>483.53824721657088</v>
      </c>
      <c r="K2014" s="12">
        <f t="shared" si="62"/>
        <v>24.176912360828545</v>
      </c>
      <c r="L2014" s="12">
        <f t="shared" si="63"/>
        <v>1.2088456180414273</v>
      </c>
      <c r="M2014">
        <f>IF(B2014="*","*",IF(_xlfn.XLOOKUP(B2014,'RES TECH'!$M:$M,'RES TECH'!$C:$C)="Low Income",IF(G2014&gt;1,IF(G2014&gt;3,0.3,0.24),0.12),IF(_xlfn.XLOOKUP(B2014,'RES TECH'!$M:$M,'RES TECH'!$C:$C)="Lower-middle Income",IF(G2014&gt;1,IF(G2014&gt;3,0.23,0.18),0.09),IF(_xlfn.XLOOKUP(B2014,'RES TECH'!$M:$M,'RES TECH'!$C:$C)="Upper-middle Income",IF(G2014&gt;1,IF(G2014&gt;3,0.15,0.12),0.06),IF(_xlfn.XLOOKUP(B2014,'RES TECH'!$M:$M,'RES TECH'!$C:$C)="High Income",IF(G2014&gt;1,IF(G2014&gt;3,0.08,0.06),0.03))))))</f>
        <v>0.09</v>
      </c>
    </row>
    <row r="2015" spans="2:13" x14ac:dyDescent="0.25">
      <c r="B2015" t="str">
        <f>IF('RES TECH'!N2011=1,'RES TECH'!M2011,"*")</f>
        <v>RESHOULMNewSHFUR1LPG20</v>
      </c>
      <c r="C2015" t="str">
        <f>IF(B2015="*","*",_xlfn.XLOOKUP(B2015,'RES TECH'!M:M,'RES TECH'!K:K))</f>
        <v>RESLPG</v>
      </c>
      <c r="D2015" t="str">
        <f>IF(B2015="*","*",_xlfn.XLOOKUP(B2015,'RES TECH'!M:M,'RES TECH'!L:L))</f>
        <v>RESHOULMNewSHEUE</v>
      </c>
      <c r="E2015">
        <f>IF(B2015="*","*",_xlfn.XLOOKUP(B2015,'RES TECH'!M:M,'RES TECH'!O:O))</f>
        <v>2020</v>
      </c>
      <c r="F2015" s="12">
        <f>IF(B2015="*","*",_xlfn.XLOOKUP(B2015,'RES TECH'!M:M,'RES TECH'!Y:Y))</f>
        <v>22</v>
      </c>
      <c r="G2015" s="12">
        <f>IF(B2015="*","*",_xlfn.XLOOKUP(B2015,'RES TECH'!M:M,'RES TECH'!V:V))</f>
        <v>0.8</v>
      </c>
      <c r="H2015">
        <f>IF(B2015="*","*",_xlfn.XLOOKUP(B2015,'RES TECH'!M:M,'RES TECH'!AA:AA))</f>
        <v>31.536000000000001</v>
      </c>
      <c r="I2015" s="12">
        <f>IF(B2015="*","*",_xlfn.XLOOKUP(B2015,'RES TECH'!M:M,'RES TECH'!Z:Z))</f>
        <v>8.263812321365821E-2</v>
      </c>
      <c r="J2015" s="12">
        <f>IF(B2015="*","*",_xlfn.XLOOKUP(B2015,'RES TECH'!M:M,'RES TECH'!S:S))</f>
        <v>153.68269872774741</v>
      </c>
      <c r="K2015" s="12">
        <f t="shared" si="62"/>
        <v>7.6841349363873706</v>
      </c>
      <c r="L2015" s="12">
        <f t="shared" si="63"/>
        <v>0.38420674681936856</v>
      </c>
      <c r="M2015">
        <f>IF(B2015="*","*",IF(_xlfn.XLOOKUP(B2015,'RES TECH'!$M:$M,'RES TECH'!$C:$C)="Low Income",IF(G2015&gt;1,IF(G2015&gt;3,0.3,0.24),0.12),IF(_xlfn.XLOOKUP(B2015,'RES TECH'!$M:$M,'RES TECH'!$C:$C)="Lower-middle Income",IF(G2015&gt;1,IF(G2015&gt;3,0.23,0.18),0.09),IF(_xlfn.XLOOKUP(B2015,'RES TECH'!$M:$M,'RES TECH'!$C:$C)="Upper-middle Income",IF(G2015&gt;1,IF(G2015&gt;3,0.15,0.12),0.06),IF(_xlfn.XLOOKUP(B2015,'RES TECH'!$M:$M,'RES TECH'!$C:$C)="High Income",IF(G2015&gt;1,IF(G2015&gt;3,0.08,0.06),0.03))))))</f>
        <v>0.09</v>
      </c>
    </row>
    <row r="2016" spans="2:13" x14ac:dyDescent="0.25">
      <c r="B2016" t="str">
        <f>IF('RES TECH'!N2012=1,'RES TECH'!M2012,"*")</f>
        <v>*</v>
      </c>
      <c r="C2016" t="str">
        <f>IF(B2016="*","*",_xlfn.XLOOKUP(B2016,'RES TECH'!M:M,'RES TECH'!K:K))</f>
        <v>*</v>
      </c>
      <c r="D2016" t="str">
        <f>IF(B2016="*","*",_xlfn.XLOOKUP(B2016,'RES TECH'!M:M,'RES TECH'!L:L))</f>
        <v>*</v>
      </c>
      <c r="E2016" t="str">
        <f>IF(B2016="*","*",_xlfn.XLOOKUP(B2016,'RES TECH'!M:M,'RES TECH'!O:O))</f>
        <v>*</v>
      </c>
      <c r="F2016" s="12" t="str">
        <f>IF(B2016="*","*",_xlfn.XLOOKUP(B2016,'RES TECH'!M:M,'RES TECH'!Y:Y))</f>
        <v>*</v>
      </c>
      <c r="G2016" s="12" t="str">
        <f>IF(B2016="*","*",_xlfn.XLOOKUP(B2016,'RES TECH'!M:M,'RES TECH'!V:V))</f>
        <v>*</v>
      </c>
      <c r="H2016" t="str">
        <f>IF(B2016="*","*",_xlfn.XLOOKUP(B2016,'RES TECH'!M:M,'RES TECH'!AA:AA))</f>
        <v>*</v>
      </c>
      <c r="I2016" s="12" t="str">
        <f>IF(B2016="*","*",_xlfn.XLOOKUP(B2016,'RES TECH'!M:M,'RES TECH'!Z:Z))</f>
        <v>*</v>
      </c>
      <c r="J2016" s="12" t="str">
        <f>IF(B2016="*","*",_xlfn.XLOOKUP(B2016,'RES TECH'!M:M,'RES TECH'!S:S))</f>
        <v>*</v>
      </c>
      <c r="K2016" s="12" t="str">
        <f t="shared" si="62"/>
        <v>*</v>
      </c>
      <c r="L2016" s="12" t="str">
        <f t="shared" si="63"/>
        <v>*</v>
      </c>
      <c r="M2016" t="str">
        <f>IF(B2016="*","*",IF(_xlfn.XLOOKUP(B2016,'RES TECH'!$M:$M,'RES TECH'!$C:$C)="Low Income",IF(G2016&gt;1,IF(G2016&gt;3,0.3,0.24),0.12),IF(_xlfn.XLOOKUP(B2016,'RES TECH'!$M:$M,'RES TECH'!$C:$C)="Lower-middle Income",IF(G2016&gt;1,IF(G2016&gt;3,0.23,0.18),0.09),IF(_xlfn.XLOOKUP(B2016,'RES TECH'!$M:$M,'RES TECH'!$C:$C)="Upper-middle Income",IF(G2016&gt;1,IF(G2016&gt;3,0.15,0.12),0.06),IF(_xlfn.XLOOKUP(B2016,'RES TECH'!$M:$M,'RES TECH'!$C:$C)="High Income",IF(G2016&gt;1,IF(G2016&gt;3,0.08,0.06),0.03))))))</f>
        <v>*</v>
      </c>
    </row>
    <row r="2017" spans="2:13" x14ac:dyDescent="0.25">
      <c r="B2017" t="str">
        <f>IF('RES TECH'!N2013=1,'RES TECH'!M2013,"*")</f>
        <v>RESHOULMNewSHFUR2LPG20</v>
      </c>
      <c r="C2017" t="str">
        <f>IF(B2017="*","*",_xlfn.XLOOKUP(B2017,'RES TECH'!M:M,'RES TECH'!K:K))</f>
        <v>RESLPG</v>
      </c>
      <c r="D2017" t="str">
        <f>IF(B2017="*","*",_xlfn.XLOOKUP(B2017,'RES TECH'!M:M,'RES TECH'!L:L))</f>
        <v>RESHOULMNewSHEUE</v>
      </c>
      <c r="E2017">
        <f>IF(B2017="*","*",_xlfn.XLOOKUP(B2017,'RES TECH'!M:M,'RES TECH'!O:O))</f>
        <v>2020</v>
      </c>
      <c r="F2017" s="12">
        <f>IF(B2017="*","*",_xlfn.XLOOKUP(B2017,'RES TECH'!M:M,'RES TECH'!Y:Y))</f>
        <v>22</v>
      </c>
      <c r="G2017" s="12">
        <f>IF(B2017="*","*",_xlfn.XLOOKUP(B2017,'RES TECH'!M:M,'RES TECH'!V:V))</f>
        <v>0.92</v>
      </c>
      <c r="H2017">
        <f>IF(B2017="*","*",_xlfn.XLOOKUP(B2017,'RES TECH'!M:M,'RES TECH'!AA:AA))</f>
        <v>31.536000000000001</v>
      </c>
      <c r="I2017" s="12">
        <f>IF(B2017="*","*",_xlfn.XLOOKUP(B2017,'RES TECH'!M:M,'RES TECH'!Z:Z))</f>
        <v>8.263812321365821E-2</v>
      </c>
      <c r="J2017" s="12">
        <f>IF(B2017="*","*",_xlfn.XLOOKUP(B2017,'RES TECH'!M:M,'RES TECH'!S:S))</f>
        <v>195.6643139899613</v>
      </c>
      <c r="K2017" s="12">
        <f t="shared" si="62"/>
        <v>9.783215699498065</v>
      </c>
      <c r="L2017" s="12">
        <f t="shared" si="63"/>
        <v>0.48916078497490328</v>
      </c>
      <c r="M2017">
        <f>IF(B2017="*","*",IF(_xlfn.XLOOKUP(B2017,'RES TECH'!$M:$M,'RES TECH'!$C:$C)="Low Income",IF(G2017&gt;1,IF(G2017&gt;3,0.3,0.24),0.12),IF(_xlfn.XLOOKUP(B2017,'RES TECH'!$M:$M,'RES TECH'!$C:$C)="Lower-middle Income",IF(G2017&gt;1,IF(G2017&gt;3,0.23,0.18),0.09),IF(_xlfn.XLOOKUP(B2017,'RES TECH'!$M:$M,'RES TECH'!$C:$C)="Upper-middle Income",IF(G2017&gt;1,IF(G2017&gt;3,0.15,0.12),0.06),IF(_xlfn.XLOOKUP(B2017,'RES TECH'!$M:$M,'RES TECH'!$C:$C)="High Income",IF(G2017&gt;1,IF(G2017&gt;3,0.08,0.06),0.03))))))</f>
        <v>0.09</v>
      </c>
    </row>
    <row r="2018" spans="2:13" x14ac:dyDescent="0.25">
      <c r="B2018" t="str">
        <f>IF('RES TECH'!N2014=1,'RES TECH'!M2014,"*")</f>
        <v>RESHOULMNewSHFUR3LPG20</v>
      </c>
      <c r="C2018" t="str">
        <f>IF(B2018="*","*",_xlfn.XLOOKUP(B2018,'RES TECH'!M:M,'RES TECH'!K:K))</f>
        <v>RESLPG</v>
      </c>
      <c r="D2018" t="str">
        <f>IF(B2018="*","*",_xlfn.XLOOKUP(B2018,'RES TECH'!M:M,'RES TECH'!L:L))</f>
        <v>RESHOULMNewSHEUE</v>
      </c>
      <c r="E2018">
        <f>IF(B2018="*","*",_xlfn.XLOOKUP(B2018,'RES TECH'!M:M,'RES TECH'!O:O))</f>
        <v>2020</v>
      </c>
      <c r="F2018" s="12">
        <f>IF(B2018="*","*",_xlfn.XLOOKUP(B2018,'RES TECH'!M:M,'RES TECH'!Y:Y))</f>
        <v>22</v>
      </c>
      <c r="G2018" s="12">
        <f>IF(B2018="*","*",_xlfn.XLOOKUP(B2018,'RES TECH'!M:M,'RES TECH'!V:V))</f>
        <v>0.95</v>
      </c>
      <c r="H2018">
        <f>IF(B2018="*","*",_xlfn.XLOOKUP(B2018,'RES TECH'!M:M,'RES TECH'!AA:AA))</f>
        <v>31.536000000000001</v>
      </c>
      <c r="I2018" s="12">
        <f>IF(B2018="*","*",_xlfn.XLOOKUP(B2018,'RES TECH'!M:M,'RES TECH'!Z:Z))</f>
        <v>8.263812321365821E-2</v>
      </c>
      <c r="J2018" s="12">
        <f>IF(B2018="*","*",_xlfn.XLOOKUP(B2018,'RES TECH'!M:M,'RES TECH'!S:S))</f>
        <v>205.41004610440379</v>
      </c>
      <c r="K2018" s="12">
        <f t="shared" si="62"/>
        <v>10.270502305220191</v>
      </c>
      <c r="L2018" s="12">
        <f t="shared" si="63"/>
        <v>0.51352511526100952</v>
      </c>
      <c r="M2018">
        <f>IF(B2018="*","*",IF(_xlfn.XLOOKUP(B2018,'RES TECH'!$M:$M,'RES TECH'!$C:$C)="Low Income",IF(G2018&gt;1,IF(G2018&gt;3,0.3,0.24),0.12),IF(_xlfn.XLOOKUP(B2018,'RES TECH'!$M:$M,'RES TECH'!$C:$C)="Lower-middle Income",IF(G2018&gt;1,IF(G2018&gt;3,0.23,0.18),0.09),IF(_xlfn.XLOOKUP(B2018,'RES TECH'!$M:$M,'RES TECH'!$C:$C)="Upper-middle Income",IF(G2018&gt;1,IF(G2018&gt;3,0.15,0.12),0.06),IF(_xlfn.XLOOKUP(B2018,'RES TECH'!$M:$M,'RES TECH'!$C:$C)="High Income",IF(G2018&gt;1,IF(G2018&gt;3,0.08,0.06),0.03))))))</f>
        <v>0.09</v>
      </c>
    </row>
    <row r="2019" spans="2:13" x14ac:dyDescent="0.25">
      <c r="B2019" t="str">
        <f>IF('RES TECH'!N2015=1,'RES TECH'!M2015,"*")</f>
        <v>RESHOULMNewSHFUR3LPG22</v>
      </c>
      <c r="C2019" t="str">
        <f>IF(B2019="*","*",_xlfn.XLOOKUP(B2019,'RES TECH'!M:M,'RES TECH'!K:K))</f>
        <v>RESLPG</v>
      </c>
      <c r="D2019" t="str">
        <f>IF(B2019="*","*",_xlfn.XLOOKUP(B2019,'RES TECH'!M:M,'RES TECH'!L:L))</f>
        <v>RESHOULMNewSHEUE</v>
      </c>
      <c r="E2019">
        <f>IF(B2019="*","*",_xlfn.XLOOKUP(B2019,'RES TECH'!M:M,'RES TECH'!O:O))</f>
        <v>2022</v>
      </c>
      <c r="F2019" s="12">
        <f>IF(B2019="*","*",_xlfn.XLOOKUP(B2019,'RES TECH'!M:M,'RES TECH'!Y:Y))</f>
        <v>22</v>
      </c>
      <c r="G2019" s="12">
        <f>IF(B2019="*","*",_xlfn.XLOOKUP(B2019,'RES TECH'!M:M,'RES TECH'!V:V))</f>
        <v>0.95</v>
      </c>
      <c r="H2019">
        <f>IF(B2019="*","*",_xlfn.XLOOKUP(B2019,'RES TECH'!M:M,'RES TECH'!AA:AA))</f>
        <v>31.536000000000001</v>
      </c>
      <c r="I2019" s="12">
        <f>IF(B2019="*","*",_xlfn.XLOOKUP(B2019,'RES TECH'!M:M,'RES TECH'!Z:Z))</f>
        <v>8.263812321365821E-2</v>
      </c>
      <c r="J2019" s="12">
        <f>IF(B2019="*","*",_xlfn.XLOOKUP(B2019,'RES TECH'!M:M,'RES TECH'!S:S))</f>
        <v>205.41004610440379</v>
      </c>
      <c r="K2019" s="12">
        <f t="shared" si="62"/>
        <v>10.270502305220191</v>
      </c>
      <c r="L2019" s="12">
        <f t="shared" si="63"/>
        <v>0.51352511526100952</v>
      </c>
      <c r="M2019">
        <f>IF(B2019="*","*",IF(_xlfn.XLOOKUP(B2019,'RES TECH'!$M:$M,'RES TECH'!$C:$C)="Low Income",IF(G2019&gt;1,IF(G2019&gt;3,0.3,0.24),0.12),IF(_xlfn.XLOOKUP(B2019,'RES TECH'!$M:$M,'RES TECH'!$C:$C)="Lower-middle Income",IF(G2019&gt;1,IF(G2019&gt;3,0.23,0.18),0.09),IF(_xlfn.XLOOKUP(B2019,'RES TECH'!$M:$M,'RES TECH'!$C:$C)="Upper-middle Income",IF(G2019&gt;1,IF(G2019&gt;3,0.15,0.12),0.06),IF(_xlfn.XLOOKUP(B2019,'RES TECH'!$M:$M,'RES TECH'!$C:$C)="High Income",IF(G2019&gt;1,IF(G2019&gt;3,0.08,0.06),0.03))))))</f>
        <v>0.09</v>
      </c>
    </row>
    <row r="2020" spans="2:13" x14ac:dyDescent="0.25">
      <c r="B2020" t="str">
        <f>IF('RES TECH'!N2016=1,'RES TECH'!M2016,"*")</f>
        <v>RESHOULMNewSHFUR4LPG20</v>
      </c>
      <c r="C2020" t="str">
        <f>IF(B2020="*","*",_xlfn.XLOOKUP(B2020,'RES TECH'!M:M,'RES TECH'!K:K))</f>
        <v>RESLPG</v>
      </c>
      <c r="D2020" t="str">
        <f>IF(B2020="*","*",_xlfn.XLOOKUP(B2020,'RES TECH'!M:M,'RES TECH'!L:L))</f>
        <v>RESHOULMNewSHEUE</v>
      </c>
      <c r="E2020">
        <f>IF(B2020="*","*",_xlfn.XLOOKUP(B2020,'RES TECH'!M:M,'RES TECH'!O:O))</f>
        <v>2020</v>
      </c>
      <c r="F2020" s="12">
        <f>IF(B2020="*","*",_xlfn.XLOOKUP(B2020,'RES TECH'!M:M,'RES TECH'!Y:Y))</f>
        <v>22</v>
      </c>
      <c r="G2020" s="12">
        <f>IF(B2020="*","*",_xlfn.XLOOKUP(B2020,'RES TECH'!M:M,'RES TECH'!V:V))</f>
        <v>0.99</v>
      </c>
      <c r="H2020">
        <f>IF(B2020="*","*",_xlfn.XLOOKUP(B2020,'RES TECH'!M:M,'RES TECH'!AA:AA))</f>
        <v>31.536000000000001</v>
      </c>
      <c r="I2020" s="12">
        <f>IF(B2020="*","*",_xlfn.XLOOKUP(B2020,'RES TECH'!M:M,'RES TECH'!Z:Z))</f>
        <v>8.263812321365821E-2</v>
      </c>
      <c r="J2020" s="12">
        <f>IF(B2020="*","*",_xlfn.XLOOKUP(B2020,'RES TECH'!M:M,'RES TECH'!S:S))</f>
        <v>227.9001971377327</v>
      </c>
      <c r="K2020" s="12">
        <f t="shared" si="62"/>
        <v>11.395009856886636</v>
      </c>
      <c r="L2020" s="12">
        <f t="shared" si="63"/>
        <v>0.56975049284433188</v>
      </c>
      <c r="M2020">
        <f>IF(B2020="*","*",IF(_xlfn.XLOOKUP(B2020,'RES TECH'!$M:$M,'RES TECH'!$C:$C)="Low Income",IF(G2020&gt;1,IF(G2020&gt;3,0.3,0.24),0.12),IF(_xlfn.XLOOKUP(B2020,'RES TECH'!$M:$M,'RES TECH'!$C:$C)="Lower-middle Income",IF(G2020&gt;1,IF(G2020&gt;3,0.23,0.18),0.09),IF(_xlfn.XLOOKUP(B2020,'RES TECH'!$M:$M,'RES TECH'!$C:$C)="Upper-middle Income",IF(G2020&gt;1,IF(G2020&gt;3,0.15,0.12),0.06),IF(_xlfn.XLOOKUP(B2020,'RES TECH'!$M:$M,'RES TECH'!$C:$C)="High Income",IF(G2020&gt;1,IF(G2020&gt;3,0.08,0.06),0.03))))))</f>
        <v>0.09</v>
      </c>
    </row>
    <row r="2021" spans="2:13" x14ac:dyDescent="0.25">
      <c r="B2021" t="str">
        <f>IF('RES TECH'!N2017=1,'RES TECH'!M2017,"*")</f>
        <v>RESHOULMNewSHFUR4LPG22</v>
      </c>
      <c r="C2021" t="str">
        <f>IF(B2021="*","*",_xlfn.XLOOKUP(B2021,'RES TECH'!M:M,'RES TECH'!K:K))</f>
        <v>RESLPG</v>
      </c>
      <c r="D2021" t="str">
        <f>IF(B2021="*","*",_xlfn.XLOOKUP(B2021,'RES TECH'!M:M,'RES TECH'!L:L))</f>
        <v>RESHOULMNewSHEUE</v>
      </c>
      <c r="E2021">
        <f>IF(B2021="*","*",_xlfn.XLOOKUP(B2021,'RES TECH'!M:M,'RES TECH'!O:O))</f>
        <v>2022</v>
      </c>
      <c r="F2021" s="12">
        <f>IF(B2021="*","*",_xlfn.XLOOKUP(B2021,'RES TECH'!M:M,'RES TECH'!Y:Y))</f>
        <v>22</v>
      </c>
      <c r="G2021" s="12">
        <f>IF(B2021="*","*",_xlfn.XLOOKUP(B2021,'RES TECH'!M:M,'RES TECH'!V:V))</f>
        <v>0.99</v>
      </c>
      <c r="H2021">
        <f>IF(B2021="*","*",_xlfn.XLOOKUP(B2021,'RES TECH'!M:M,'RES TECH'!AA:AA))</f>
        <v>31.536000000000001</v>
      </c>
      <c r="I2021" s="12">
        <f>IF(B2021="*","*",_xlfn.XLOOKUP(B2021,'RES TECH'!M:M,'RES TECH'!Z:Z))</f>
        <v>8.263812321365821E-2</v>
      </c>
      <c r="J2021" s="12">
        <f>IF(B2021="*","*",_xlfn.XLOOKUP(B2021,'RES TECH'!M:M,'RES TECH'!S:S))</f>
        <v>227.9001971377327</v>
      </c>
      <c r="K2021" s="12">
        <f t="shared" si="62"/>
        <v>11.395009856886636</v>
      </c>
      <c r="L2021" s="12">
        <f t="shared" si="63"/>
        <v>0.56975049284433188</v>
      </c>
      <c r="M2021">
        <f>IF(B2021="*","*",IF(_xlfn.XLOOKUP(B2021,'RES TECH'!$M:$M,'RES TECH'!$C:$C)="Low Income",IF(G2021&gt;1,IF(G2021&gt;3,0.3,0.24),0.12),IF(_xlfn.XLOOKUP(B2021,'RES TECH'!$M:$M,'RES TECH'!$C:$C)="Lower-middle Income",IF(G2021&gt;1,IF(G2021&gt;3,0.23,0.18),0.09),IF(_xlfn.XLOOKUP(B2021,'RES TECH'!$M:$M,'RES TECH'!$C:$C)="Upper-middle Income",IF(G2021&gt;1,IF(G2021&gt;3,0.15,0.12),0.06),IF(_xlfn.XLOOKUP(B2021,'RES TECH'!$M:$M,'RES TECH'!$C:$C)="High Income",IF(G2021&gt;1,IF(G2021&gt;3,0.08,0.06),0.03))))))</f>
        <v>0.09</v>
      </c>
    </row>
    <row r="2022" spans="2:13" x14ac:dyDescent="0.25">
      <c r="B2022" t="str">
        <f>IF('RES TECH'!N2018=1,'RES TECH'!M2018,"*")</f>
        <v>RESHOULMNewSHFUR1FOI20</v>
      </c>
      <c r="C2022" t="str">
        <f>IF(B2022="*","*",_xlfn.XLOOKUP(B2022,'RES TECH'!M:M,'RES TECH'!K:K))</f>
        <v>RESFOI</v>
      </c>
      <c r="D2022" t="str">
        <f>IF(B2022="*","*",_xlfn.XLOOKUP(B2022,'RES TECH'!M:M,'RES TECH'!L:L))</f>
        <v>RESHOULMNewSHEUE</v>
      </c>
      <c r="E2022">
        <f>IF(B2022="*","*",_xlfn.XLOOKUP(B2022,'RES TECH'!M:M,'RES TECH'!O:O))</f>
        <v>2020</v>
      </c>
      <c r="F2022" s="12">
        <f>IF(B2022="*","*",_xlfn.XLOOKUP(B2022,'RES TECH'!M:M,'RES TECH'!Y:Y))</f>
        <v>27</v>
      </c>
      <c r="G2022" s="12">
        <f>IF(B2022="*","*",_xlfn.XLOOKUP(B2022,'RES TECH'!M:M,'RES TECH'!V:V))</f>
        <v>0.83</v>
      </c>
      <c r="H2022">
        <f>IF(B2022="*","*",_xlfn.XLOOKUP(B2022,'RES TECH'!M:M,'RES TECH'!AA:AA))</f>
        <v>31.536000000000001</v>
      </c>
      <c r="I2022" s="12">
        <f>IF(B2022="*","*",_xlfn.XLOOKUP(B2022,'RES TECH'!M:M,'RES TECH'!Z:Z))</f>
        <v>8.263812321365821E-2</v>
      </c>
      <c r="J2022" s="12">
        <f>IF(B2022="*","*",_xlfn.XLOOKUP(B2022,'RES TECH'!M:M,'RES TECH'!S:S))</f>
        <v>309.23957670827212</v>
      </c>
      <c r="K2022" s="12">
        <f t="shared" si="62"/>
        <v>15.461978835413607</v>
      </c>
      <c r="L2022" s="12">
        <f t="shared" si="63"/>
        <v>0.77309894177068039</v>
      </c>
      <c r="M2022">
        <f>IF(B2022="*","*",IF(_xlfn.XLOOKUP(B2022,'RES TECH'!$M:$M,'RES TECH'!$C:$C)="Low Income",IF(G2022&gt;1,IF(G2022&gt;3,0.3,0.24),0.12),IF(_xlfn.XLOOKUP(B2022,'RES TECH'!$M:$M,'RES TECH'!$C:$C)="Lower-middle Income",IF(G2022&gt;1,IF(G2022&gt;3,0.23,0.18),0.09),IF(_xlfn.XLOOKUP(B2022,'RES TECH'!$M:$M,'RES TECH'!$C:$C)="Upper-middle Income",IF(G2022&gt;1,IF(G2022&gt;3,0.15,0.12),0.06),IF(_xlfn.XLOOKUP(B2022,'RES TECH'!$M:$M,'RES TECH'!$C:$C)="High Income",IF(G2022&gt;1,IF(G2022&gt;3,0.08,0.06),0.03))))))</f>
        <v>0.09</v>
      </c>
    </row>
    <row r="2023" spans="2:13" x14ac:dyDescent="0.25">
      <c r="B2023" t="str">
        <f>IF('RES TECH'!N2019=1,'RES TECH'!M2019,"*")</f>
        <v>RESHOULMNewSHFUR2FOI20</v>
      </c>
      <c r="C2023" t="str">
        <f>IF(B2023="*","*",_xlfn.XLOOKUP(B2023,'RES TECH'!M:M,'RES TECH'!K:K))</f>
        <v>RESFOI</v>
      </c>
      <c r="D2023" t="str">
        <f>IF(B2023="*","*",_xlfn.XLOOKUP(B2023,'RES TECH'!M:M,'RES TECH'!L:L))</f>
        <v>RESHOULMNewSHEUE</v>
      </c>
      <c r="E2023">
        <f>IF(B2023="*","*",_xlfn.XLOOKUP(B2023,'RES TECH'!M:M,'RES TECH'!O:O))</f>
        <v>2020</v>
      </c>
      <c r="F2023" s="12">
        <f>IF(B2023="*","*",_xlfn.XLOOKUP(B2023,'RES TECH'!M:M,'RES TECH'!Y:Y))</f>
        <v>27</v>
      </c>
      <c r="G2023" s="12">
        <f>IF(B2023="*","*",_xlfn.XLOOKUP(B2023,'RES TECH'!M:M,'RES TECH'!V:V))</f>
        <v>0.83</v>
      </c>
      <c r="H2023">
        <f>IF(B2023="*","*",_xlfn.XLOOKUP(B2023,'RES TECH'!M:M,'RES TECH'!AA:AA))</f>
        <v>31.536000000000001</v>
      </c>
      <c r="I2023" s="12">
        <f>IF(B2023="*","*",_xlfn.XLOOKUP(B2023,'RES TECH'!M:M,'RES TECH'!Z:Z))</f>
        <v>8.263812321365821E-2</v>
      </c>
      <c r="J2023" s="12">
        <f>IF(B2023="*","*",_xlfn.XLOOKUP(B2023,'RES TECH'!M:M,'RES TECH'!S:S))</f>
        <v>309.23957670827212</v>
      </c>
      <c r="K2023" s="12">
        <f t="shared" si="62"/>
        <v>15.461978835413607</v>
      </c>
      <c r="L2023" s="12">
        <f t="shared" si="63"/>
        <v>0.77309894177068039</v>
      </c>
      <c r="M2023">
        <f>IF(B2023="*","*",IF(_xlfn.XLOOKUP(B2023,'RES TECH'!$M:$M,'RES TECH'!$C:$C)="Low Income",IF(G2023&gt;1,IF(G2023&gt;3,0.3,0.24),0.12),IF(_xlfn.XLOOKUP(B2023,'RES TECH'!$M:$M,'RES TECH'!$C:$C)="Lower-middle Income",IF(G2023&gt;1,IF(G2023&gt;3,0.23,0.18),0.09),IF(_xlfn.XLOOKUP(B2023,'RES TECH'!$M:$M,'RES TECH'!$C:$C)="Upper-middle Income",IF(G2023&gt;1,IF(G2023&gt;3,0.15,0.12),0.06),IF(_xlfn.XLOOKUP(B2023,'RES TECH'!$M:$M,'RES TECH'!$C:$C)="High Income",IF(G2023&gt;1,IF(G2023&gt;3,0.08,0.06),0.03))))))</f>
        <v>0.09</v>
      </c>
    </row>
    <row r="2024" spans="2:13" x14ac:dyDescent="0.25">
      <c r="B2024" t="str">
        <f>IF('RES TECH'!N2020=1,'RES TECH'!M2020,"*")</f>
        <v>RESHOULMNewSHFUR2FOI22</v>
      </c>
      <c r="C2024" t="str">
        <f>IF(B2024="*","*",_xlfn.XLOOKUP(B2024,'RES TECH'!M:M,'RES TECH'!K:K))</f>
        <v>RESFOI</v>
      </c>
      <c r="D2024" t="str">
        <f>IF(B2024="*","*",_xlfn.XLOOKUP(B2024,'RES TECH'!M:M,'RES TECH'!L:L))</f>
        <v>RESHOULMNewSHEUE</v>
      </c>
      <c r="E2024">
        <f>IF(B2024="*","*",_xlfn.XLOOKUP(B2024,'RES TECH'!M:M,'RES TECH'!O:O))</f>
        <v>2022</v>
      </c>
      <c r="F2024" s="12">
        <f>IF(B2024="*","*",_xlfn.XLOOKUP(B2024,'RES TECH'!M:M,'RES TECH'!Y:Y))</f>
        <v>27</v>
      </c>
      <c r="G2024" s="12">
        <f>IF(B2024="*","*",_xlfn.XLOOKUP(B2024,'RES TECH'!M:M,'RES TECH'!V:V))</f>
        <v>0.84</v>
      </c>
      <c r="H2024">
        <f>IF(B2024="*","*",_xlfn.XLOOKUP(B2024,'RES TECH'!M:M,'RES TECH'!AA:AA))</f>
        <v>31.536000000000001</v>
      </c>
      <c r="I2024" s="12">
        <f>IF(B2024="*","*",_xlfn.XLOOKUP(B2024,'RES TECH'!M:M,'RES TECH'!Z:Z))</f>
        <v>8.263812321365821E-2</v>
      </c>
      <c r="J2024" s="12">
        <f>IF(B2024="*","*",_xlfn.XLOOKUP(B2024,'RES TECH'!M:M,'RES TECH'!S:S))</f>
        <v>316.73629371938182</v>
      </c>
      <c r="K2024" s="12">
        <f t="shared" si="62"/>
        <v>15.836814685969092</v>
      </c>
      <c r="L2024" s="12">
        <f t="shared" si="63"/>
        <v>0.79184073429845458</v>
      </c>
      <c r="M2024">
        <f>IF(B2024="*","*",IF(_xlfn.XLOOKUP(B2024,'RES TECH'!$M:$M,'RES TECH'!$C:$C)="Low Income",IF(G2024&gt;1,IF(G2024&gt;3,0.3,0.24),0.12),IF(_xlfn.XLOOKUP(B2024,'RES TECH'!$M:$M,'RES TECH'!$C:$C)="Lower-middle Income",IF(G2024&gt;1,IF(G2024&gt;3,0.23,0.18),0.09),IF(_xlfn.XLOOKUP(B2024,'RES TECH'!$M:$M,'RES TECH'!$C:$C)="Upper-middle Income",IF(G2024&gt;1,IF(G2024&gt;3,0.15,0.12),0.06),IF(_xlfn.XLOOKUP(B2024,'RES TECH'!$M:$M,'RES TECH'!$C:$C)="High Income",IF(G2024&gt;1,IF(G2024&gt;3,0.08,0.06),0.03))))))</f>
        <v>0.09</v>
      </c>
    </row>
    <row r="2025" spans="2:13" x14ac:dyDescent="0.25">
      <c r="B2025" t="str">
        <f>IF('RES TECH'!N2021=1,'RES TECH'!M2021,"*")</f>
        <v>RESHOULMNewSHFUR3FOI20</v>
      </c>
      <c r="C2025" t="str">
        <f>IF(B2025="*","*",_xlfn.XLOOKUP(B2025,'RES TECH'!M:M,'RES TECH'!K:K))</f>
        <v>RESFOI</v>
      </c>
      <c r="D2025" t="str">
        <f>IF(B2025="*","*",_xlfn.XLOOKUP(B2025,'RES TECH'!M:M,'RES TECH'!L:L))</f>
        <v>RESHOULMNewSHEUE</v>
      </c>
      <c r="E2025">
        <f>IF(B2025="*","*",_xlfn.XLOOKUP(B2025,'RES TECH'!M:M,'RES TECH'!O:O))</f>
        <v>2020</v>
      </c>
      <c r="F2025" s="12">
        <f>IF(B2025="*","*",_xlfn.XLOOKUP(B2025,'RES TECH'!M:M,'RES TECH'!Y:Y))</f>
        <v>27</v>
      </c>
      <c r="G2025" s="12">
        <f>IF(B2025="*","*",_xlfn.XLOOKUP(B2025,'RES TECH'!M:M,'RES TECH'!V:V))</f>
        <v>0.85</v>
      </c>
      <c r="H2025">
        <f>IF(B2025="*","*",_xlfn.XLOOKUP(B2025,'RES TECH'!M:M,'RES TECH'!AA:AA))</f>
        <v>31.536000000000001</v>
      </c>
      <c r="I2025" s="12">
        <f>IF(B2025="*","*",_xlfn.XLOOKUP(B2025,'RES TECH'!M:M,'RES TECH'!Z:Z))</f>
        <v>8.263812321365821E-2</v>
      </c>
      <c r="J2025" s="12">
        <f>IF(B2025="*","*",_xlfn.XLOOKUP(B2025,'RES TECH'!M:M,'RES TECH'!S:S))</f>
        <v>326.10718998326882</v>
      </c>
      <c r="K2025" s="12">
        <f t="shared" si="62"/>
        <v>16.305359499163441</v>
      </c>
      <c r="L2025" s="12">
        <f t="shared" si="63"/>
        <v>0.81526797495817205</v>
      </c>
      <c r="M2025">
        <f>IF(B2025="*","*",IF(_xlfn.XLOOKUP(B2025,'RES TECH'!$M:$M,'RES TECH'!$C:$C)="Low Income",IF(G2025&gt;1,IF(G2025&gt;3,0.3,0.24),0.12),IF(_xlfn.XLOOKUP(B2025,'RES TECH'!$M:$M,'RES TECH'!$C:$C)="Lower-middle Income",IF(G2025&gt;1,IF(G2025&gt;3,0.23,0.18),0.09),IF(_xlfn.XLOOKUP(B2025,'RES TECH'!$M:$M,'RES TECH'!$C:$C)="Upper-middle Income",IF(G2025&gt;1,IF(G2025&gt;3,0.15,0.12),0.06),IF(_xlfn.XLOOKUP(B2025,'RES TECH'!$M:$M,'RES TECH'!$C:$C)="High Income",IF(G2025&gt;1,IF(G2025&gt;3,0.08,0.06),0.03))))))</f>
        <v>0.09</v>
      </c>
    </row>
    <row r="2026" spans="2:13" x14ac:dyDescent="0.25">
      <c r="B2026" t="str">
        <f>IF('RES TECH'!N2022=1,'RES TECH'!M2022,"*")</f>
        <v>RESHOULMNewSHFUR4FOI20</v>
      </c>
      <c r="C2026" t="str">
        <f>IF(B2026="*","*",_xlfn.XLOOKUP(B2026,'RES TECH'!M:M,'RES TECH'!K:K))</f>
        <v>RESFOI</v>
      </c>
      <c r="D2026" t="str">
        <f>IF(B2026="*","*",_xlfn.XLOOKUP(B2026,'RES TECH'!M:M,'RES TECH'!L:L))</f>
        <v>RESHOULMNewSHEUE</v>
      </c>
      <c r="E2026">
        <f>IF(B2026="*","*",_xlfn.XLOOKUP(B2026,'RES TECH'!M:M,'RES TECH'!O:O))</f>
        <v>2020</v>
      </c>
      <c r="F2026" s="12">
        <f>IF(B2026="*","*",_xlfn.XLOOKUP(B2026,'RES TECH'!M:M,'RES TECH'!Y:Y))</f>
        <v>27</v>
      </c>
      <c r="G2026" s="12">
        <f>IF(B2026="*","*",_xlfn.XLOOKUP(B2026,'RES TECH'!M:M,'RES TECH'!V:V))</f>
        <v>0.97</v>
      </c>
      <c r="H2026">
        <f>IF(B2026="*","*",_xlfn.XLOOKUP(B2026,'RES TECH'!M:M,'RES TECH'!AA:AA))</f>
        <v>31.536000000000001</v>
      </c>
      <c r="I2026" s="12">
        <f>IF(B2026="*","*",_xlfn.XLOOKUP(B2026,'RES TECH'!M:M,'RES TECH'!Z:Z))</f>
        <v>8.263812321365821E-2</v>
      </c>
      <c r="J2026" s="12">
        <f>IF(B2026="*","*",_xlfn.XLOOKUP(B2026,'RES TECH'!M:M,'RES TECH'!S:S))</f>
        <v>483.53824721657088</v>
      </c>
      <c r="K2026" s="12">
        <f t="shared" si="62"/>
        <v>24.176912360828545</v>
      </c>
      <c r="L2026" s="12">
        <f t="shared" si="63"/>
        <v>1.2088456180414273</v>
      </c>
      <c r="M2026">
        <f>IF(B2026="*","*",IF(_xlfn.XLOOKUP(B2026,'RES TECH'!$M:$M,'RES TECH'!$C:$C)="Low Income",IF(G2026&gt;1,IF(G2026&gt;3,0.3,0.24),0.12),IF(_xlfn.XLOOKUP(B2026,'RES TECH'!$M:$M,'RES TECH'!$C:$C)="Lower-middle Income",IF(G2026&gt;1,IF(G2026&gt;3,0.23,0.18),0.09),IF(_xlfn.XLOOKUP(B2026,'RES TECH'!$M:$M,'RES TECH'!$C:$C)="Upper-middle Income",IF(G2026&gt;1,IF(G2026&gt;3,0.15,0.12),0.06),IF(_xlfn.XLOOKUP(B2026,'RES TECH'!$M:$M,'RES TECH'!$C:$C)="High Income",IF(G2026&gt;1,IF(G2026&gt;3,0.08,0.06),0.03))))))</f>
        <v>0.09</v>
      </c>
    </row>
    <row r="2027" spans="2:13" x14ac:dyDescent="0.25">
      <c r="B2027" t="str">
        <f>IF('RES TECH'!N2023=1,'RES TECH'!M2023,"*")</f>
        <v>RESHOULMNewSHFUR4FOI22</v>
      </c>
      <c r="C2027" t="str">
        <f>IF(B2027="*","*",_xlfn.XLOOKUP(B2027,'RES TECH'!M:M,'RES TECH'!K:K))</f>
        <v>RESFOI</v>
      </c>
      <c r="D2027" t="str">
        <f>IF(B2027="*","*",_xlfn.XLOOKUP(B2027,'RES TECH'!M:M,'RES TECH'!L:L))</f>
        <v>RESHOULMNewSHEUE</v>
      </c>
      <c r="E2027">
        <f>IF(B2027="*","*",_xlfn.XLOOKUP(B2027,'RES TECH'!M:M,'RES TECH'!O:O))</f>
        <v>2022</v>
      </c>
      <c r="F2027" s="12">
        <f>IF(B2027="*","*",_xlfn.XLOOKUP(B2027,'RES TECH'!M:M,'RES TECH'!Y:Y))</f>
        <v>27</v>
      </c>
      <c r="G2027" s="12">
        <f>IF(B2027="*","*",_xlfn.XLOOKUP(B2027,'RES TECH'!M:M,'RES TECH'!V:V))</f>
        <v>0.97</v>
      </c>
      <c r="H2027">
        <f>IF(B2027="*","*",_xlfn.XLOOKUP(B2027,'RES TECH'!M:M,'RES TECH'!AA:AA))</f>
        <v>31.536000000000001</v>
      </c>
      <c r="I2027" s="12">
        <f>IF(B2027="*","*",_xlfn.XLOOKUP(B2027,'RES TECH'!M:M,'RES TECH'!Z:Z))</f>
        <v>8.263812321365821E-2</v>
      </c>
      <c r="J2027" s="12">
        <f>IF(B2027="*","*",_xlfn.XLOOKUP(B2027,'RES TECH'!M:M,'RES TECH'!S:S))</f>
        <v>483.53824721657088</v>
      </c>
      <c r="K2027" s="12">
        <f t="shared" si="62"/>
        <v>24.176912360828545</v>
      </c>
      <c r="L2027" s="12">
        <f t="shared" si="63"/>
        <v>1.2088456180414273</v>
      </c>
      <c r="M2027">
        <f>IF(B2027="*","*",IF(_xlfn.XLOOKUP(B2027,'RES TECH'!$M:$M,'RES TECH'!$C:$C)="Low Income",IF(G2027&gt;1,IF(G2027&gt;3,0.3,0.24),0.12),IF(_xlfn.XLOOKUP(B2027,'RES TECH'!$M:$M,'RES TECH'!$C:$C)="Lower-middle Income",IF(G2027&gt;1,IF(G2027&gt;3,0.23,0.18),0.09),IF(_xlfn.XLOOKUP(B2027,'RES TECH'!$M:$M,'RES TECH'!$C:$C)="Upper-middle Income",IF(G2027&gt;1,IF(G2027&gt;3,0.15,0.12),0.06),IF(_xlfn.XLOOKUP(B2027,'RES TECH'!$M:$M,'RES TECH'!$C:$C)="High Income",IF(G2027&gt;1,IF(G2027&gt;3,0.08,0.06),0.03))))))</f>
        <v>0.09</v>
      </c>
    </row>
    <row r="2028" spans="2:13" x14ac:dyDescent="0.25">
      <c r="B2028" t="str">
        <f>IF('RES TECH'!N2024=1,'RES TECH'!M2024,"*")</f>
        <v>RESHOULMNewSHRAD1FOI20</v>
      </c>
      <c r="C2028" t="str">
        <f>IF(B2028="*","*",_xlfn.XLOOKUP(B2028,'RES TECH'!M:M,'RES TECH'!K:K))</f>
        <v>RESFOI</v>
      </c>
      <c r="D2028" t="str">
        <f>IF(B2028="*","*",_xlfn.XLOOKUP(B2028,'RES TECH'!M:M,'RES TECH'!L:L))</f>
        <v>RESHOULMNewSHEUE</v>
      </c>
      <c r="E2028">
        <f>IF(B2028="*","*",_xlfn.XLOOKUP(B2028,'RES TECH'!M:M,'RES TECH'!O:O))</f>
        <v>2020</v>
      </c>
      <c r="F2028" s="12">
        <f>IF(B2028="*","*",_xlfn.XLOOKUP(B2028,'RES TECH'!M:M,'RES TECH'!Y:Y))</f>
        <v>24</v>
      </c>
      <c r="G2028" s="12">
        <f>IF(B2028="*","*",_xlfn.XLOOKUP(B2028,'RES TECH'!M:M,'RES TECH'!V:V))</f>
        <v>0.84</v>
      </c>
      <c r="H2028">
        <f>IF(B2028="*","*",_xlfn.XLOOKUP(B2028,'RES TECH'!M:M,'RES TECH'!AA:AA))</f>
        <v>31.536000000000001</v>
      </c>
      <c r="I2028" s="12">
        <f>IF(B2028="*","*",_xlfn.XLOOKUP(B2028,'RES TECH'!M:M,'RES TECH'!Z:Z))</f>
        <v>8.263812321365821E-2</v>
      </c>
      <c r="J2028" s="12">
        <f>IF(B2028="*","*",_xlfn.XLOOKUP(B2028,'RES TECH'!M:M,'RES TECH'!S:S))</f>
        <v>684.07542726375345</v>
      </c>
      <c r="K2028" s="12">
        <f t="shared" si="62"/>
        <v>34.203771363187677</v>
      </c>
      <c r="L2028" s="12">
        <f t="shared" si="63"/>
        <v>1.710188568159384</v>
      </c>
      <c r="M2028">
        <f>IF(B2028="*","*",IF(_xlfn.XLOOKUP(B2028,'RES TECH'!$M:$M,'RES TECH'!$C:$C)="Low Income",IF(G2028&gt;1,IF(G2028&gt;3,0.3,0.24),0.12),IF(_xlfn.XLOOKUP(B2028,'RES TECH'!$M:$M,'RES TECH'!$C:$C)="Lower-middle Income",IF(G2028&gt;1,IF(G2028&gt;3,0.23,0.18),0.09),IF(_xlfn.XLOOKUP(B2028,'RES TECH'!$M:$M,'RES TECH'!$C:$C)="Upper-middle Income",IF(G2028&gt;1,IF(G2028&gt;3,0.15,0.12),0.06),IF(_xlfn.XLOOKUP(B2028,'RES TECH'!$M:$M,'RES TECH'!$C:$C)="High Income",IF(G2028&gt;1,IF(G2028&gt;3,0.08,0.06),0.03))))))</f>
        <v>0.09</v>
      </c>
    </row>
    <row r="2029" spans="2:13" x14ac:dyDescent="0.25">
      <c r="B2029" t="str">
        <f>IF('RES TECH'!N2025=1,'RES TECH'!M2025,"*")</f>
        <v>RESHOULMNewSHRAD1FOI22</v>
      </c>
      <c r="C2029" t="str">
        <f>IF(B2029="*","*",_xlfn.XLOOKUP(B2029,'RES TECH'!M:M,'RES TECH'!K:K))</f>
        <v>RESFOI</v>
      </c>
      <c r="D2029" t="str">
        <f>IF(B2029="*","*",_xlfn.XLOOKUP(B2029,'RES TECH'!M:M,'RES TECH'!L:L))</f>
        <v>RESHOULMNewSHEUE</v>
      </c>
      <c r="E2029">
        <f>IF(B2029="*","*",_xlfn.XLOOKUP(B2029,'RES TECH'!M:M,'RES TECH'!O:O))</f>
        <v>2022</v>
      </c>
      <c r="F2029" s="12">
        <f>IF(B2029="*","*",_xlfn.XLOOKUP(B2029,'RES TECH'!M:M,'RES TECH'!Y:Y))</f>
        <v>24</v>
      </c>
      <c r="G2029" s="12">
        <f>IF(B2029="*","*",_xlfn.XLOOKUP(B2029,'RES TECH'!M:M,'RES TECH'!V:V))</f>
        <v>0.86</v>
      </c>
      <c r="H2029">
        <f>IF(B2029="*","*",_xlfn.XLOOKUP(B2029,'RES TECH'!M:M,'RES TECH'!AA:AA))</f>
        <v>31.536000000000001</v>
      </c>
      <c r="I2029" s="12">
        <f>IF(B2029="*","*",_xlfn.XLOOKUP(B2029,'RES TECH'!M:M,'RES TECH'!Z:Z))</f>
        <v>8.263812321365821E-2</v>
      </c>
      <c r="J2029" s="12">
        <f>IF(B2029="*","*",_xlfn.XLOOKUP(B2029,'RES TECH'!M:M,'RES TECH'!S:S))</f>
        <v>706.56557829708242</v>
      </c>
      <c r="K2029" s="12">
        <f t="shared" si="62"/>
        <v>35.328278914854124</v>
      </c>
      <c r="L2029" s="12">
        <f t="shared" si="63"/>
        <v>1.7664139457427064</v>
      </c>
      <c r="M2029">
        <f>IF(B2029="*","*",IF(_xlfn.XLOOKUP(B2029,'RES TECH'!$M:$M,'RES TECH'!$C:$C)="Low Income",IF(G2029&gt;1,IF(G2029&gt;3,0.3,0.24),0.12),IF(_xlfn.XLOOKUP(B2029,'RES TECH'!$M:$M,'RES TECH'!$C:$C)="Lower-middle Income",IF(G2029&gt;1,IF(G2029&gt;3,0.23,0.18),0.09),IF(_xlfn.XLOOKUP(B2029,'RES TECH'!$M:$M,'RES TECH'!$C:$C)="Upper-middle Income",IF(G2029&gt;1,IF(G2029&gt;3,0.15,0.12),0.06),IF(_xlfn.XLOOKUP(B2029,'RES TECH'!$M:$M,'RES TECH'!$C:$C)="High Income",IF(G2029&gt;1,IF(G2029&gt;3,0.08,0.06),0.03))))))</f>
        <v>0.09</v>
      </c>
    </row>
    <row r="2030" spans="2:13" x14ac:dyDescent="0.25">
      <c r="B2030" t="str">
        <f>IF('RES TECH'!N2026=1,'RES TECH'!M2026,"*")</f>
        <v>RESHOULMNewSHRAD2FOI20</v>
      </c>
      <c r="C2030" t="str">
        <f>IF(B2030="*","*",_xlfn.XLOOKUP(B2030,'RES TECH'!M:M,'RES TECH'!K:K))</f>
        <v>RESFOI</v>
      </c>
      <c r="D2030" t="str">
        <f>IF(B2030="*","*",_xlfn.XLOOKUP(B2030,'RES TECH'!M:M,'RES TECH'!L:L))</f>
        <v>RESHOULMNewSHEUE</v>
      </c>
      <c r="E2030">
        <f>IF(B2030="*","*",_xlfn.XLOOKUP(B2030,'RES TECH'!M:M,'RES TECH'!O:O))</f>
        <v>2020</v>
      </c>
      <c r="F2030" s="12">
        <f>IF(B2030="*","*",_xlfn.XLOOKUP(B2030,'RES TECH'!M:M,'RES TECH'!Y:Y))</f>
        <v>24</v>
      </c>
      <c r="G2030" s="12">
        <f>IF(B2030="*","*",_xlfn.XLOOKUP(B2030,'RES TECH'!M:M,'RES TECH'!V:V))</f>
        <v>0.84</v>
      </c>
      <c r="H2030">
        <f>IF(B2030="*","*",_xlfn.XLOOKUP(B2030,'RES TECH'!M:M,'RES TECH'!AA:AA))</f>
        <v>31.536000000000001</v>
      </c>
      <c r="I2030" s="12">
        <f>IF(B2030="*","*",_xlfn.XLOOKUP(B2030,'RES TECH'!M:M,'RES TECH'!Z:Z))</f>
        <v>8.263812321365821E-2</v>
      </c>
      <c r="J2030" s="12">
        <f>IF(B2030="*","*",_xlfn.XLOOKUP(B2030,'RES TECH'!M:M,'RES TECH'!S:S))</f>
        <v>684.07542726375345</v>
      </c>
      <c r="K2030" s="12">
        <f t="shared" si="62"/>
        <v>34.203771363187677</v>
      </c>
      <c r="L2030" s="12">
        <f t="shared" si="63"/>
        <v>1.710188568159384</v>
      </c>
      <c r="M2030">
        <f>IF(B2030="*","*",IF(_xlfn.XLOOKUP(B2030,'RES TECH'!$M:$M,'RES TECH'!$C:$C)="Low Income",IF(G2030&gt;1,IF(G2030&gt;3,0.3,0.24),0.12),IF(_xlfn.XLOOKUP(B2030,'RES TECH'!$M:$M,'RES TECH'!$C:$C)="Lower-middle Income",IF(G2030&gt;1,IF(G2030&gt;3,0.23,0.18),0.09),IF(_xlfn.XLOOKUP(B2030,'RES TECH'!$M:$M,'RES TECH'!$C:$C)="Upper-middle Income",IF(G2030&gt;1,IF(G2030&gt;3,0.15,0.12),0.06),IF(_xlfn.XLOOKUP(B2030,'RES TECH'!$M:$M,'RES TECH'!$C:$C)="High Income",IF(G2030&gt;1,IF(G2030&gt;3,0.08,0.06),0.03))))))</f>
        <v>0.09</v>
      </c>
    </row>
    <row r="2031" spans="2:13" x14ac:dyDescent="0.25">
      <c r="B2031" t="str">
        <f>IF('RES TECH'!N2027=1,'RES TECH'!M2027,"*")</f>
        <v>RESHOULMNewSHRAD2FOI22</v>
      </c>
      <c r="C2031" t="str">
        <f>IF(B2031="*","*",_xlfn.XLOOKUP(B2031,'RES TECH'!M:M,'RES TECH'!K:K))</f>
        <v>RESFOI</v>
      </c>
      <c r="D2031" t="str">
        <f>IF(B2031="*","*",_xlfn.XLOOKUP(B2031,'RES TECH'!M:M,'RES TECH'!L:L))</f>
        <v>RESHOULMNewSHEUE</v>
      </c>
      <c r="E2031">
        <f>IF(B2031="*","*",_xlfn.XLOOKUP(B2031,'RES TECH'!M:M,'RES TECH'!O:O))</f>
        <v>2022</v>
      </c>
      <c r="F2031" s="12">
        <f>IF(B2031="*","*",_xlfn.XLOOKUP(B2031,'RES TECH'!M:M,'RES TECH'!Y:Y))</f>
        <v>24</v>
      </c>
      <c r="G2031" s="12">
        <f>IF(B2031="*","*",_xlfn.XLOOKUP(B2031,'RES TECH'!M:M,'RES TECH'!V:V))</f>
        <v>0.86</v>
      </c>
      <c r="H2031">
        <f>IF(B2031="*","*",_xlfn.XLOOKUP(B2031,'RES TECH'!M:M,'RES TECH'!AA:AA))</f>
        <v>31.536000000000001</v>
      </c>
      <c r="I2031" s="12">
        <f>IF(B2031="*","*",_xlfn.XLOOKUP(B2031,'RES TECH'!M:M,'RES TECH'!Z:Z))</f>
        <v>8.263812321365821E-2</v>
      </c>
      <c r="J2031" s="12">
        <f>IF(B2031="*","*",_xlfn.XLOOKUP(B2031,'RES TECH'!M:M,'RES TECH'!S:S))</f>
        <v>706.56557829708242</v>
      </c>
      <c r="K2031" s="12">
        <f t="shared" si="62"/>
        <v>35.328278914854124</v>
      </c>
      <c r="L2031" s="12">
        <f t="shared" si="63"/>
        <v>1.7664139457427064</v>
      </c>
      <c r="M2031">
        <f>IF(B2031="*","*",IF(_xlfn.XLOOKUP(B2031,'RES TECH'!$M:$M,'RES TECH'!$C:$C)="Low Income",IF(G2031&gt;1,IF(G2031&gt;3,0.3,0.24),0.12),IF(_xlfn.XLOOKUP(B2031,'RES TECH'!$M:$M,'RES TECH'!$C:$C)="Lower-middle Income",IF(G2031&gt;1,IF(G2031&gt;3,0.23,0.18),0.09),IF(_xlfn.XLOOKUP(B2031,'RES TECH'!$M:$M,'RES TECH'!$C:$C)="Upper-middle Income",IF(G2031&gt;1,IF(G2031&gt;3,0.15,0.12),0.06),IF(_xlfn.XLOOKUP(B2031,'RES TECH'!$M:$M,'RES TECH'!$C:$C)="High Income",IF(G2031&gt;1,IF(G2031&gt;3,0.08,0.06),0.03))))))</f>
        <v>0.09</v>
      </c>
    </row>
    <row r="2032" spans="2:13" x14ac:dyDescent="0.25">
      <c r="B2032" t="str">
        <f>IF('RES TECH'!N2028=1,'RES TECH'!M2028,"*")</f>
        <v>RESHOULMNewSHRAD3FOI20</v>
      </c>
      <c r="C2032" t="str">
        <f>IF(B2032="*","*",_xlfn.XLOOKUP(B2032,'RES TECH'!M:M,'RES TECH'!K:K))</f>
        <v>RESFOI</v>
      </c>
      <c r="D2032" t="str">
        <f>IF(B2032="*","*",_xlfn.XLOOKUP(B2032,'RES TECH'!M:M,'RES TECH'!L:L))</f>
        <v>RESHOULMNewSHEUE</v>
      </c>
      <c r="E2032">
        <f>IF(B2032="*","*",_xlfn.XLOOKUP(B2032,'RES TECH'!M:M,'RES TECH'!O:O))</f>
        <v>2020</v>
      </c>
      <c r="F2032" s="12">
        <f>IF(B2032="*","*",_xlfn.XLOOKUP(B2032,'RES TECH'!M:M,'RES TECH'!Y:Y))</f>
        <v>24</v>
      </c>
      <c r="G2032" s="12">
        <f>IF(B2032="*","*",_xlfn.XLOOKUP(B2032,'RES TECH'!M:M,'RES TECH'!V:V))</f>
        <v>0.87</v>
      </c>
      <c r="H2032">
        <f>IF(B2032="*","*",_xlfn.XLOOKUP(B2032,'RES TECH'!M:M,'RES TECH'!AA:AA))</f>
        <v>31.536000000000001</v>
      </c>
      <c r="I2032" s="12">
        <f>IF(B2032="*","*",_xlfn.XLOOKUP(B2032,'RES TECH'!M:M,'RES TECH'!Z:Z))</f>
        <v>8.263812321365821E-2</v>
      </c>
      <c r="J2032" s="12">
        <f>IF(B2032="*","*",_xlfn.XLOOKUP(B2032,'RES TECH'!M:M,'RES TECH'!S:S))</f>
        <v>706.56557829708242</v>
      </c>
      <c r="K2032" s="12">
        <f t="shared" si="62"/>
        <v>35.328278914854124</v>
      </c>
      <c r="L2032" s="12">
        <f t="shared" si="63"/>
        <v>1.7664139457427064</v>
      </c>
      <c r="M2032">
        <f>IF(B2032="*","*",IF(_xlfn.XLOOKUP(B2032,'RES TECH'!$M:$M,'RES TECH'!$C:$C)="Low Income",IF(G2032&gt;1,IF(G2032&gt;3,0.3,0.24),0.12),IF(_xlfn.XLOOKUP(B2032,'RES TECH'!$M:$M,'RES TECH'!$C:$C)="Lower-middle Income",IF(G2032&gt;1,IF(G2032&gt;3,0.23,0.18),0.09),IF(_xlfn.XLOOKUP(B2032,'RES TECH'!$M:$M,'RES TECH'!$C:$C)="Upper-middle Income",IF(G2032&gt;1,IF(G2032&gt;3,0.15,0.12),0.06),IF(_xlfn.XLOOKUP(B2032,'RES TECH'!$M:$M,'RES TECH'!$C:$C)="High Income",IF(G2032&gt;1,IF(G2032&gt;3,0.08,0.06),0.03))))))</f>
        <v>0.09</v>
      </c>
    </row>
    <row r="2033" spans="2:13" x14ac:dyDescent="0.25">
      <c r="B2033" t="str">
        <f>IF('RES TECH'!N2029=1,'RES TECH'!M2029,"*")</f>
        <v>RESHOULMNewSHRAD4FOI20</v>
      </c>
      <c r="C2033" t="str">
        <f>IF(B2033="*","*",_xlfn.XLOOKUP(B2033,'RES TECH'!M:M,'RES TECH'!K:K))</f>
        <v>RESFOI</v>
      </c>
      <c r="D2033" t="str">
        <f>IF(B2033="*","*",_xlfn.XLOOKUP(B2033,'RES TECH'!M:M,'RES TECH'!L:L))</f>
        <v>RESHOULMNewSHEUE</v>
      </c>
      <c r="E2033">
        <f>IF(B2033="*","*",_xlfn.XLOOKUP(B2033,'RES TECH'!M:M,'RES TECH'!O:O))</f>
        <v>2020</v>
      </c>
      <c r="F2033" s="12">
        <f>IF(B2033="*","*",_xlfn.XLOOKUP(B2033,'RES TECH'!M:M,'RES TECH'!Y:Y))</f>
        <v>24</v>
      </c>
      <c r="G2033" s="12">
        <f>IF(B2033="*","*",_xlfn.XLOOKUP(B2033,'RES TECH'!M:M,'RES TECH'!V:V))</f>
        <v>0.9</v>
      </c>
      <c r="H2033">
        <f>IF(B2033="*","*",_xlfn.XLOOKUP(B2033,'RES TECH'!M:M,'RES TECH'!AA:AA))</f>
        <v>31.536000000000001</v>
      </c>
      <c r="I2033" s="12">
        <f>IF(B2033="*","*",_xlfn.XLOOKUP(B2033,'RES TECH'!M:M,'RES TECH'!Z:Z))</f>
        <v>8.263812321365821E-2</v>
      </c>
      <c r="J2033" s="12">
        <f>IF(B2033="*","*",_xlfn.XLOOKUP(B2033,'RES TECH'!M:M,'RES TECH'!S:S))</f>
        <v>858.37409777205232</v>
      </c>
      <c r="K2033" s="12">
        <f t="shared" si="62"/>
        <v>42.918704888602619</v>
      </c>
      <c r="L2033" s="12">
        <f t="shared" si="63"/>
        <v>2.145935244430131</v>
      </c>
      <c r="M2033">
        <f>IF(B2033="*","*",IF(_xlfn.XLOOKUP(B2033,'RES TECH'!$M:$M,'RES TECH'!$C:$C)="Low Income",IF(G2033&gt;1,IF(G2033&gt;3,0.3,0.24),0.12),IF(_xlfn.XLOOKUP(B2033,'RES TECH'!$M:$M,'RES TECH'!$C:$C)="Lower-middle Income",IF(G2033&gt;1,IF(G2033&gt;3,0.23,0.18),0.09),IF(_xlfn.XLOOKUP(B2033,'RES TECH'!$M:$M,'RES TECH'!$C:$C)="Upper-middle Income",IF(G2033&gt;1,IF(G2033&gt;3,0.15,0.12),0.06),IF(_xlfn.XLOOKUP(B2033,'RES TECH'!$M:$M,'RES TECH'!$C:$C)="High Income",IF(G2033&gt;1,IF(G2033&gt;3,0.08,0.06),0.03))))))</f>
        <v>0.09</v>
      </c>
    </row>
    <row r="2034" spans="2:13" x14ac:dyDescent="0.25">
      <c r="B2034" t="str">
        <f>IF('RES TECH'!N2030=1,'RES TECH'!M2030,"*")</f>
        <v>*</v>
      </c>
      <c r="C2034" t="str">
        <f>IF(B2034="*","*",_xlfn.XLOOKUP(B2034,'RES TECH'!M:M,'RES TECH'!K:K))</f>
        <v>*</v>
      </c>
      <c r="D2034" t="str">
        <f>IF(B2034="*","*",_xlfn.XLOOKUP(B2034,'RES TECH'!M:M,'RES TECH'!L:L))</f>
        <v>*</v>
      </c>
      <c r="E2034" t="str">
        <f>IF(B2034="*","*",_xlfn.XLOOKUP(B2034,'RES TECH'!M:M,'RES TECH'!O:O))</f>
        <v>*</v>
      </c>
      <c r="F2034" s="12" t="str">
        <f>IF(B2034="*","*",_xlfn.XLOOKUP(B2034,'RES TECH'!M:M,'RES TECH'!Y:Y))</f>
        <v>*</v>
      </c>
      <c r="G2034" s="12" t="str">
        <f>IF(B2034="*","*",_xlfn.XLOOKUP(B2034,'RES TECH'!M:M,'RES TECH'!V:V))</f>
        <v>*</v>
      </c>
      <c r="H2034" t="str">
        <f>IF(B2034="*","*",_xlfn.XLOOKUP(B2034,'RES TECH'!M:M,'RES TECH'!AA:AA))</f>
        <v>*</v>
      </c>
      <c r="I2034" s="12" t="str">
        <f>IF(B2034="*","*",_xlfn.XLOOKUP(B2034,'RES TECH'!M:M,'RES TECH'!Z:Z))</f>
        <v>*</v>
      </c>
      <c r="J2034" s="12" t="str">
        <f>IF(B2034="*","*",_xlfn.XLOOKUP(B2034,'RES TECH'!M:M,'RES TECH'!S:S))</f>
        <v>*</v>
      </c>
      <c r="K2034" s="12" t="str">
        <f t="shared" si="62"/>
        <v>*</v>
      </c>
      <c r="L2034" s="12" t="str">
        <f t="shared" si="63"/>
        <v>*</v>
      </c>
      <c r="M2034" t="str">
        <f>IF(B2034="*","*",IF(_xlfn.XLOOKUP(B2034,'RES TECH'!$M:$M,'RES TECH'!$C:$C)="Low Income",IF(G2034&gt;1,IF(G2034&gt;3,0.3,0.24),0.12),IF(_xlfn.XLOOKUP(B2034,'RES TECH'!$M:$M,'RES TECH'!$C:$C)="Lower-middle Income",IF(G2034&gt;1,IF(G2034&gt;3,0.23,0.18),0.09),IF(_xlfn.XLOOKUP(B2034,'RES TECH'!$M:$M,'RES TECH'!$C:$C)="Upper-middle Income",IF(G2034&gt;1,IF(G2034&gt;3,0.15,0.12),0.06),IF(_xlfn.XLOOKUP(B2034,'RES TECH'!$M:$M,'RES TECH'!$C:$C)="High Income",IF(G2034&gt;1,IF(G2034&gt;3,0.08,0.06),0.03))))))</f>
        <v>*</v>
      </c>
    </row>
    <row r="2035" spans="2:13" x14ac:dyDescent="0.25">
      <c r="B2035" t="str">
        <f>IF('RES TECH'!N2031=1,'RES TECH'!M2031,"*")</f>
        <v>RESHOULMNewSCAHP2NGA20</v>
      </c>
      <c r="C2035" t="str">
        <f>IF(B2035="*","*",_xlfn.XLOOKUP(B2035,'RES TECH'!M:M,'RES TECH'!K:K))</f>
        <v>RESNGA</v>
      </c>
      <c r="D2035" t="str">
        <f>IF(B2035="*","*",_xlfn.XLOOKUP(B2035,'RES TECH'!M:M,'RES TECH'!L:L))</f>
        <v>RESHOULMNewSCEUE</v>
      </c>
      <c r="E2035">
        <f>IF(B2035="*","*",_xlfn.XLOOKUP(B2035,'RES TECH'!M:M,'RES TECH'!O:O))</f>
        <v>2020</v>
      </c>
      <c r="F2035" s="12">
        <f>IF(B2035="*","*",_xlfn.XLOOKUP(B2035,'RES TECH'!M:M,'RES TECH'!Y:Y))</f>
        <v>16</v>
      </c>
      <c r="G2035" s="12">
        <f>IF(B2035="*","*",_xlfn.XLOOKUP(B2035,'RES TECH'!M:M,'RES TECH'!V:V))</f>
        <v>0.6</v>
      </c>
      <c r="H2035">
        <f>IF(B2035="*","*",_xlfn.XLOOKUP(B2035,'RES TECH'!M:M,'RES TECH'!AA:AA))</f>
        <v>31.536000000000001</v>
      </c>
      <c r="I2035" s="12">
        <f>IF(B2035="*","*",_xlfn.XLOOKUP(B2035,'RES TECH'!M:M,'RES TECH'!Z:Z))</f>
        <v>9.7022787788124412E-2</v>
      </c>
      <c r="J2035" s="12">
        <f>IF(B2035="*","*",_xlfn.XLOOKUP(B2035,'RES TECH'!M:M,'RES TECH'!S:S))</f>
        <v>2041.0245475119621</v>
      </c>
      <c r="K2035" s="12">
        <f t="shared" si="62"/>
        <v>102.0512273755981</v>
      </c>
      <c r="L2035" s="12">
        <f t="shared" si="63"/>
        <v>5.1025613687799058</v>
      </c>
      <c r="M2035">
        <f>IF(B2035="*","*",IF(_xlfn.XLOOKUP(B2035,'RES TECH'!$M:$M,'RES TECH'!$C:$C)="Low Income",IF(G2035&gt;1,IF(G2035&gt;3,0.3,0.24),0.12),IF(_xlfn.XLOOKUP(B2035,'RES TECH'!$M:$M,'RES TECH'!$C:$C)="Lower-middle Income",IF(G2035&gt;1,IF(G2035&gt;3,0.23,0.18),0.09),IF(_xlfn.XLOOKUP(B2035,'RES TECH'!$M:$M,'RES TECH'!$C:$C)="Upper-middle Income",IF(G2035&gt;1,IF(G2035&gt;3,0.15,0.12),0.06),IF(_xlfn.XLOOKUP(B2035,'RES TECH'!$M:$M,'RES TECH'!$C:$C)="High Income",IF(G2035&gt;1,IF(G2035&gt;3,0.08,0.06),0.03))))))</f>
        <v>0.09</v>
      </c>
    </row>
    <row r="2036" spans="2:13" x14ac:dyDescent="0.25">
      <c r="B2036" t="str">
        <f>IF('RES TECH'!N2032=1,'RES TECH'!M2032,"*")</f>
        <v>RESHOULMNewSCAHP1ELC20</v>
      </c>
      <c r="C2036" t="str">
        <f>IF(B2036="*","*",_xlfn.XLOOKUP(B2036,'RES TECH'!M:M,'RES TECH'!K:K))</f>
        <v>RESELC</v>
      </c>
      <c r="D2036" t="str">
        <f>IF(B2036="*","*",_xlfn.XLOOKUP(B2036,'RES TECH'!M:M,'RES TECH'!L:L))</f>
        <v>RESHOULMNewSCEUE</v>
      </c>
      <c r="E2036">
        <f>IF(B2036="*","*",_xlfn.XLOOKUP(B2036,'RES TECH'!M:M,'RES TECH'!O:O))</f>
        <v>2020</v>
      </c>
      <c r="F2036" s="12">
        <f>IF(B2036="*","*",_xlfn.XLOOKUP(B2036,'RES TECH'!M:M,'RES TECH'!Y:Y))</f>
        <v>16</v>
      </c>
      <c r="G2036" s="12">
        <f>IF(B2036="*","*",_xlfn.XLOOKUP(B2036,'RES TECH'!M:M,'RES TECH'!V:V))</f>
        <v>4.1031652989449006</v>
      </c>
      <c r="H2036">
        <f>IF(B2036="*","*",_xlfn.XLOOKUP(B2036,'RES TECH'!M:M,'RES TECH'!AA:AA))</f>
        <v>31.536000000000001</v>
      </c>
      <c r="I2036" s="12">
        <f>IF(B2036="*","*",_xlfn.XLOOKUP(B2036,'RES TECH'!M:M,'RES TECH'!Z:Z))</f>
        <v>9.7022787788124412E-2</v>
      </c>
      <c r="J2036" s="12">
        <f>IF(B2036="*","*",_xlfn.XLOOKUP(B2036,'RES TECH'!M:M,'RES TECH'!S:S))</f>
        <v>727.86537172301576</v>
      </c>
      <c r="K2036" s="12">
        <f t="shared" si="62"/>
        <v>36.393268586150789</v>
      </c>
      <c r="L2036" s="12">
        <f t="shared" si="63"/>
        <v>1.8196634293075395</v>
      </c>
      <c r="M2036">
        <f>IF(B2036="*","*",IF(_xlfn.XLOOKUP(B2036,'RES TECH'!$M:$M,'RES TECH'!$C:$C)="Low Income",IF(G2036&gt;1,IF(G2036&gt;3,0.3,0.24),0.12),IF(_xlfn.XLOOKUP(B2036,'RES TECH'!$M:$M,'RES TECH'!$C:$C)="Lower-middle Income",IF(G2036&gt;1,IF(G2036&gt;3,0.23,0.18),0.09),IF(_xlfn.XLOOKUP(B2036,'RES TECH'!$M:$M,'RES TECH'!$C:$C)="Upper-middle Income",IF(G2036&gt;1,IF(G2036&gt;3,0.15,0.12),0.06),IF(_xlfn.XLOOKUP(B2036,'RES TECH'!$M:$M,'RES TECH'!$C:$C)="High Income",IF(G2036&gt;1,IF(G2036&gt;3,0.08,0.06),0.03))))))</f>
        <v>0.23</v>
      </c>
    </row>
    <row r="2037" spans="2:13" x14ac:dyDescent="0.25">
      <c r="B2037" t="str">
        <f>IF('RES TECH'!N2033=1,'RES TECH'!M2033,"*")</f>
        <v>RESHOULMNewSCAHP1ELC23</v>
      </c>
      <c r="C2037" t="str">
        <f>IF(B2037="*","*",_xlfn.XLOOKUP(B2037,'RES TECH'!M:M,'RES TECH'!K:K))</f>
        <v>RESELC</v>
      </c>
      <c r="D2037" t="str">
        <f>IF(B2037="*","*",_xlfn.XLOOKUP(B2037,'RES TECH'!M:M,'RES TECH'!L:L))</f>
        <v>RESHOULMNewSCEUE</v>
      </c>
      <c r="E2037">
        <f>IF(B2037="*","*",_xlfn.XLOOKUP(B2037,'RES TECH'!M:M,'RES TECH'!O:O))</f>
        <v>2023</v>
      </c>
      <c r="F2037" s="12">
        <f>IF(B2037="*","*",_xlfn.XLOOKUP(B2037,'RES TECH'!M:M,'RES TECH'!Y:Y))</f>
        <v>16</v>
      </c>
      <c r="G2037" s="12">
        <f>IF(B2037="*","*",_xlfn.XLOOKUP(B2037,'RES TECH'!M:M,'RES TECH'!V:V))</f>
        <v>4.1031652989449006</v>
      </c>
      <c r="H2037">
        <f>IF(B2037="*","*",_xlfn.XLOOKUP(B2037,'RES TECH'!M:M,'RES TECH'!AA:AA))</f>
        <v>31.536000000000001</v>
      </c>
      <c r="I2037" s="12">
        <f>IF(B2037="*","*",_xlfn.XLOOKUP(B2037,'RES TECH'!M:M,'RES TECH'!Z:Z))</f>
        <v>9.7022787788124412E-2</v>
      </c>
      <c r="J2037" s="12">
        <f>IF(B2037="*","*",_xlfn.XLOOKUP(B2037,'RES TECH'!M:M,'RES TECH'!S:S))</f>
        <v>727.86537172301576</v>
      </c>
      <c r="K2037" s="12">
        <f t="shared" si="62"/>
        <v>36.393268586150789</v>
      </c>
      <c r="L2037" s="12">
        <f t="shared" si="63"/>
        <v>1.8196634293075395</v>
      </c>
      <c r="M2037">
        <f>IF(B2037="*","*",IF(_xlfn.XLOOKUP(B2037,'RES TECH'!$M:$M,'RES TECH'!$C:$C)="Low Income",IF(G2037&gt;1,IF(G2037&gt;3,0.3,0.24),0.12),IF(_xlfn.XLOOKUP(B2037,'RES TECH'!$M:$M,'RES TECH'!$C:$C)="Lower-middle Income",IF(G2037&gt;1,IF(G2037&gt;3,0.23,0.18),0.09),IF(_xlfn.XLOOKUP(B2037,'RES TECH'!$M:$M,'RES TECH'!$C:$C)="Upper-middle Income",IF(G2037&gt;1,IF(G2037&gt;3,0.15,0.12),0.06),IF(_xlfn.XLOOKUP(B2037,'RES TECH'!$M:$M,'RES TECH'!$C:$C)="High Income",IF(G2037&gt;1,IF(G2037&gt;3,0.08,0.06),0.03))))))</f>
        <v>0.23</v>
      </c>
    </row>
    <row r="2038" spans="2:13" x14ac:dyDescent="0.25">
      <c r="B2038" t="str">
        <f>IF('RES TECH'!N2034=1,'RES TECH'!M2034,"*")</f>
        <v>RESHOULMNewSCAHP2ELC20</v>
      </c>
      <c r="C2038" t="str">
        <f>IF(B2038="*","*",_xlfn.XLOOKUP(B2038,'RES TECH'!M:M,'RES TECH'!K:K))</f>
        <v>RESELC</v>
      </c>
      <c r="D2038" t="str">
        <f>IF(B2038="*","*",_xlfn.XLOOKUP(B2038,'RES TECH'!M:M,'RES TECH'!L:L))</f>
        <v>RESHOULMNewSCEUE</v>
      </c>
      <c r="E2038">
        <f>IF(B2038="*","*",_xlfn.XLOOKUP(B2038,'RES TECH'!M:M,'RES TECH'!O:O))</f>
        <v>2020</v>
      </c>
      <c r="F2038" s="12">
        <f>IF(B2038="*","*",_xlfn.XLOOKUP(B2038,'RES TECH'!M:M,'RES TECH'!Y:Y))</f>
        <v>16</v>
      </c>
      <c r="G2038" s="12">
        <f>IF(B2038="*","*",_xlfn.XLOOKUP(B2038,'RES TECH'!M:M,'RES TECH'!V:V))</f>
        <v>4.484173505275499</v>
      </c>
      <c r="H2038">
        <f>IF(B2038="*","*",_xlfn.XLOOKUP(B2038,'RES TECH'!M:M,'RES TECH'!AA:AA))</f>
        <v>31.536000000000001</v>
      </c>
      <c r="I2038" s="12">
        <f>IF(B2038="*","*",_xlfn.XLOOKUP(B2038,'RES TECH'!M:M,'RES TECH'!Z:Z))</f>
        <v>9.7022787788124412E-2</v>
      </c>
      <c r="J2038" s="12">
        <f>IF(B2038="*","*",_xlfn.XLOOKUP(B2038,'RES TECH'!M:M,'RES TECH'!S:S))</f>
        <v>765.38420531698569</v>
      </c>
      <c r="K2038" s="12">
        <f t="shared" si="62"/>
        <v>38.269210265849289</v>
      </c>
      <c r="L2038" s="12">
        <f t="shared" si="63"/>
        <v>1.9134605132924645</v>
      </c>
      <c r="M2038">
        <f>IF(B2038="*","*",IF(_xlfn.XLOOKUP(B2038,'RES TECH'!$M:$M,'RES TECH'!$C:$C)="Low Income",IF(G2038&gt;1,IF(G2038&gt;3,0.3,0.24),0.12),IF(_xlfn.XLOOKUP(B2038,'RES TECH'!$M:$M,'RES TECH'!$C:$C)="Lower-middle Income",IF(G2038&gt;1,IF(G2038&gt;3,0.23,0.18),0.09),IF(_xlfn.XLOOKUP(B2038,'RES TECH'!$M:$M,'RES TECH'!$C:$C)="Upper-middle Income",IF(G2038&gt;1,IF(G2038&gt;3,0.15,0.12),0.06),IF(_xlfn.XLOOKUP(B2038,'RES TECH'!$M:$M,'RES TECH'!$C:$C)="High Income",IF(G2038&gt;1,IF(G2038&gt;3,0.08,0.06),0.03))))))</f>
        <v>0.23</v>
      </c>
    </row>
    <row r="2039" spans="2:13" x14ac:dyDescent="0.25">
      <c r="B2039" t="str">
        <f>IF('RES TECH'!N2035=1,'RES TECH'!M2035,"*")</f>
        <v>RESHOULMNewSCAHP2ELC23</v>
      </c>
      <c r="C2039" t="str">
        <f>IF(B2039="*","*",_xlfn.XLOOKUP(B2039,'RES TECH'!M:M,'RES TECH'!K:K))</f>
        <v>RESELC</v>
      </c>
      <c r="D2039" t="str">
        <f>IF(B2039="*","*",_xlfn.XLOOKUP(B2039,'RES TECH'!M:M,'RES TECH'!L:L))</f>
        <v>RESHOULMNewSCEUE</v>
      </c>
      <c r="E2039">
        <f>IF(B2039="*","*",_xlfn.XLOOKUP(B2039,'RES TECH'!M:M,'RES TECH'!O:O))</f>
        <v>2023</v>
      </c>
      <c r="F2039" s="12">
        <f>IF(B2039="*","*",_xlfn.XLOOKUP(B2039,'RES TECH'!M:M,'RES TECH'!Y:Y))</f>
        <v>16</v>
      </c>
      <c r="G2039" s="12">
        <f>IF(B2039="*","*",_xlfn.XLOOKUP(B2039,'RES TECH'!M:M,'RES TECH'!V:V))</f>
        <v>4.6307151230949586</v>
      </c>
      <c r="H2039">
        <f>IF(B2039="*","*",_xlfn.XLOOKUP(B2039,'RES TECH'!M:M,'RES TECH'!AA:AA))</f>
        <v>31.536000000000001</v>
      </c>
      <c r="I2039" s="12">
        <f>IF(B2039="*","*",_xlfn.XLOOKUP(B2039,'RES TECH'!M:M,'RES TECH'!Z:Z))</f>
        <v>9.7022787788124412E-2</v>
      </c>
      <c r="J2039" s="12">
        <f>IF(B2039="*","*",_xlfn.XLOOKUP(B2039,'RES TECH'!M:M,'RES TECH'!S:S))</f>
        <v>772.88797203577963</v>
      </c>
      <c r="K2039" s="12">
        <f t="shared" si="62"/>
        <v>38.644398601788986</v>
      </c>
      <c r="L2039" s="12">
        <f t="shared" si="63"/>
        <v>1.9322199300894494</v>
      </c>
      <c r="M2039">
        <f>IF(B2039="*","*",IF(_xlfn.XLOOKUP(B2039,'RES TECH'!$M:$M,'RES TECH'!$C:$C)="Low Income",IF(G2039&gt;1,IF(G2039&gt;3,0.3,0.24),0.12),IF(_xlfn.XLOOKUP(B2039,'RES TECH'!$M:$M,'RES TECH'!$C:$C)="Lower-middle Income",IF(G2039&gt;1,IF(G2039&gt;3,0.23,0.18),0.09),IF(_xlfn.XLOOKUP(B2039,'RES TECH'!$M:$M,'RES TECH'!$C:$C)="Upper-middle Income",IF(G2039&gt;1,IF(G2039&gt;3,0.15,0.12),0.06),IF(_xlfn.XLOOKUP(B2039,'RES TECH'!$M:$M,'RES TECH'!$C:$C)="High Income",IF(G2039&gt;1,IF(G2039&gt;3,0.08,0.06),0.03))))))</f>
        <v>0.23</v>
      </c>
    </row>
    <row r="2040" spans="2:13" x14ac:dyDescent="0.25">
      <c r="B2040" t="str">
        <f>IF('RES TECH'!N2036=1,'RES TECH'!M2036,"*")</f>
        <v>RESHOULMNewSCAHP3ELC20</v>
      </c>
      <c r="C2040" t="str">
        <f>IF(B2040="*","*",_xlfn.XLOOKUP(B2040,'RES TECH'!M:M,'RES TECH'!K:K))</f>
        <v>RESELC</v>
      </c>
      <c r="D2040" t="str">
        <f>IF(B2040="*","*",_xlfn.XLOOKUP(B2040,'RES TECH'!M:M,'RES TECH'!L:L))</f>
        <v>RESHOULMNewSCEUE</v>
      </c>
      <c r="E2040">
        <f>IF(B2040="*","*",_xlfn.XLOOKUP(B2040,'RES TECH'!M:M,'RES TECH'!O:O))</f>
        <v>2020</v>
      </c>
      <c r="F2040" s="12">
        <f>IF(B2040="*","*",_xlfn.XLOOKUP(B2040,'RES TECH'!M:M,'RES TECH'!Y:Y))</f>
        <v>16</v>
      </c>
      <c r="G2040" s="12">
        <f>IF(B2040="*","*",_xlfn.XLOOKUP(B2040,'RES TECH'!M:M,'RES TECH'!V:V))</f>
        <v>4.3962485345838216</v>
      </c>
      <c r="H2040">
        <f>IF(B2040="*","*",_xlfn.XLOOKUP(B2040,'RES TECH'!M:M,'RES TECH'!AA:AA))</f>
        <v>31.536000000000001</v>
      </c>
      <c r="I2040" s="12">
        <f>IF(B2040="*","*",_xlfn.XLOOKUP(B2040,'RES TECH'!M:M,'RES TECH'!Z:Z))</f>
        <v>9.7022787788124412E-2</v>
      </c>
      <c r="J2040" s="12">
        <f>IF(B2040="*","*",_xlfn.XLOOKUP(B2040,'RES TECH'!M:M,'RES TECH'!S:S))</f>
        <v>742.87290516060364</v>
      </c>
      <c r="K2040" s="12">
        <f t="shared" si="62"/>
        <v>37.143645258030183</v>
      </c>
      <c r="L2040" s="12">
        <f t="shared" si="63"/>
        <v>1.8571822629015093</v>
      </c>
      <c r="M2040">
        <f>IF(B2040="*","*",IF(_xlfn.XLOOKUP(B2040,'RES TECH'!$M:$M,'RES TECH'!$C:$C)="Low Income",IF(G2040&gt;1,IF(G2040&gt;3,0.3,0.24),0.12),IF(_xlfn.XLOOKUP(B2040,'RES TECH'!$M:$M,'RES TECH'!$C:$C)="Lower-middle Income",IF(G2040&gt;1,IF(G2040&gt;3,0.23,0.18),0.09),IF(_xlfn.XLOOKUP(B2040,'RES TECH'!$M:$M,'RES TECH'!$C:$C)="Upper-middle Income",IF(G2040&gt;1,IF(G2040&gt;3,0.15,0.12),0.06),IF(_xlfn.XLOOKUP(B2040,'RES TECH'!$M:$M,'RES TECH'!$C:$C)="High Income",IF(G2040&gt;1,IF(G2040&gt;3,0.08,0.06),0.03))))))</f>
        <v>0.23</v>
      </c>
    </row>
    <row r="2041" spans="2:13" x14ac:dyDescent="0.25">
      <c r="B2041" t="str">
        <f>IF('RES TECH'!N2037=1,'RES TECH'!M2037,"*")</f>
        <v>RESHOULMNewSCAHP3ELC22</v>
      </c>
      <c r="C2041" t="str">
        <f>IF(B2041="*","*",_xlfn.XLOOKUP(B2041,'RES TECH'!M:M,'RES TECH'!K:K))</f>
        <v>RESELC</v>
      </c>
      <c r="D2041" t="str">
        <f>IF(B2041="*","*",_xlfn.XLOOKUP(B2041,'RES TECH'!M:M,'RES TECH'!L:L))</f>
        <v>RESHOULMNewSCEUE</v>
      </c>
      <c r="E2041">
        <f>IF(B2041="*","*",_xlfn.XLOOKUP(B2041,'RES TECH'!M:M,'RES TECH'!O:O))</f>
        <v>2022</v>
      </c>
      <c r="F2041" s="12">
        <f>IF(B2041="*","*",_xlfn.XLOOKUP(B2041,'RES TECH'!M:M,'RES TECH'!Y:Y))</f>
        <v>16</v>
      </c>
      <c r="G2041" s="12">
        <f>IF(B2041="*","*",_xlfn.XLOOKUP(B2041,'RES TECH'!M:M,'RES TECH'!V:V))</f>
        <v>4.3962485345838216</v>
      </c>
      <c r="H2041">
        <f>IF(B2041="*","*",_xlfn.XLOOKUP(B2041,'RES TECH'!M:M,'RES TECH'!AA:AA))</f>
        <v>31.536000000000001</v>
      </c>
      <c r="I2041" s="12">
        <f>IF(B2041="*","*",_xlfn.XLOOKUP(B2041,'RES TECH'!M:M,'RES TECH'!Z:Z))</f>
        <v>9.7022787788124412E-2</v>
      </c>
      <c r="J2041" s="12">
        <f>IF(B2041="*","*",_xlfn.XLOOKUP(B2041,'RES TECH'!M:M,'RES TECH'!S:S))</f>
        <v>742.87290516060364</v>
      </c>
      <c r="K2041" s="12">
        <f t="shared" si="62"/>
        <v>37.143645258030183</v>
      </c>
      <c r="L2041" s="12">
        <f t="shared" si="63"/>
        <v>1.8571822629015093</v>
      </c>
      <c r="M2041">
        <f>IF(B2041="*","*",IF(_xlfn.XLOOKUP(B2041,'RES TECH'!$M:$M,'RES TECH'!$C:$C)="Low Income",IF(G2041&gt;1,IF(G2041&gt;3,0.3,0.24),0.12),IF(_xlfn.XLOOKUP(B2041,'RES TECH'!$M:$M,'RES TECH'!$C:$C)="Lower-middle Income",IF(G2041&gt;1,IF(G2041&gt;3,0.23,0.18),0.09),IF(_xlfn.XLOOKUP(B2041,'RES TECH'!$M:$M,'RES TECH'!$C:$C)="Upper-middle Income",IF(G2041&gt;1,IF(G2041&gt;3,0.15,0.12),0.06),IF(_xlfn.XLOOKUP(B2041,'RES TECH'!$M:$M,'RES TECH'!$C:$C)="High Income",IF(G2041&gt;1,IF(G2041&gt;3,0.08,0.06),0.03))))))</f>
        <v>0.23</v>
      </c>
    </row>
    <row r="2042" spans="2:13" x14ac:dyDescent="0.25">
      <c r="B2042" t="str">
        <f>IF('RES TECH'!N2038=1,'RES TECH'!M2038,"*")</f>
        <v>RESHOULMNewSCAHP3ELC23</v>
      </c>
      <c r="C2042" t="str">
        <f>IF(B2042="*","*",_xlfn.XLOOKUP(B2042,'RES TECH'!M:M,'RES TECH'!K:K))</f>
        <v>RESELC</v>
      </c>
      <c r="D2042" t="str">
        <f>IF(B2042="*","*",_xlfn.XLOOKUP(B2042,'RES TECH'!M:M,'RES TECH'!L:L))</f>
        <v>RESHOULMNewSCEUE</v>
      </c>
      <c r="E2042">
        <f>IF(B2042="*","*",_xlfn.XLOOKUP(B2042,'RES TECH'!M:M,'RES TECH'!O:O))</f>
        <v>2023</v>
      </c>
      <c r="F2042" s="12">
        <f>IF(B2042="*","*",_xlfn.XLOOKUP(B2042,'RES TECH'!M:M,'RES TECH'!Y:Y))</f>
        <v>16</v>
      </c>
      <c r="G2042" s="12">
        <f>IF(B2042="*","*",_xlfn.XLOOKUP(B2042,'RES TECH'!M:M,'RES TECH'!V:V))</f>
        <v>4.6893317702227444</v>
      </c>
      <c r="H2042">
        <f>IF(B2042="*","*",_xlfn.XLOOKUP(B2042,'RES TECH'!M:M,'RES TECH'!AA:AA))</f>
        <v>31.536000000000001</v>
      </c>
      <c r="I2042" s="12">
        <f>IF(B2042="*","*",_xlfn.XLOOKUP(B2042,'RES TECH'!M:M,'RES TECH'!Z:Z))</f>
        <v>9.7022787788124412E-2</v>
      </c>
      <c r="J2042" s="12">
        <f>IF(B2042="*","*",_xlfn.XLOOKUP(B2042,'RES TECH'!M:M,'RES TECH'!S:S))</f>
        <v>804.05067382088862</v>
      </c>
      <c r="K2042" s="12">
        <f t="shared" si="62"/>
        <v>40.202533691044437</v>
      </c>
      <c r="L2042" s="12">
        <f t="shared" si="63"/>
        <v>2.0101266845522221</v>
      </c>
      <c r="M2042">
        <f>IF(B2042="*","*",IF(_xlfn.XLOOKUP(B2042,'RES TECH'!$M:$M,'RES TECH'!$C:$C)="Low Income",IF(G2042&gt;1,IF(G2042&gt;3,0.3,0.24),0.12),IF(_xlfn.XLOOKUP(B2042,'RES TECH'!$M:$M,'RES TECH'!$C:$C)="Lower-middle Income",IF(G2042&gt;1,IF(G2042&gt;3,0.23,0.18),0.09),IF(_xlfn.XLOOKUP(B2042,'RES TECH'!$M:$M,'RES TECH'!$C:$C)="Upper-middle Income",IF(G2042&gt;1,IF(G2042&gt;3,0.15,0.12),0.06),IF(_xlfn.XLOOKUP(B2042,'RES TECH'!$M:$M,'RES TECH'!$C:$C)="High Income",IF(G2042&gt;1,IF(G2042&gt;3,0.08,0.06),0.03))))))</f>
        <v>0.23</v>
      </c>
    </row>
    <row r="2043" spans="2:13" x14ac:dyDescent="0.25">
      <c r="B2043" t="str">
        <f>IF('RES TECH'!N2039=1,'RES TECH'!M2039,"*")</f>
        <v>RESHOULMNewSCAHP4ELC20</v>
      </c>
      <c r="C2043" t="str">
        <f>IF(B2043="*","*",_xlfn.XLOOKUP(B2043,'RES TECH'!M:M,'RES TECH'!K:K))</f>
        <v>RESELC</v>
      </c>
      <c r="D2043" t="str">
        <f>IF(B2043="*","*",_xlfn.XLOOKUP(B2043,'RES TECH'!M:M,'RES TECH'!L:L))</f>
        <v>RESHOULMNewSCEUE</v>
      </c>
      <c r="E2043">
        <f>IF(B2043="*","*",_xlfn.XLOOKUP(B2043,'RES TECH'!M:M,'RES TECH'!O:O))</f>
        <v>2020</v>
      </c>
      <c r="F2043" s="12">
        <f>IF(B2043="*","*",_xlfn.XLOOKUP(B2043,'RES TECH'!M:M,'RES TECH'!Y:Y))</f>
        <v>16</v>
      </c>
      <c r="G2043" s="12">
        <f>IF(B2043="*","*",_xlfn.XLOOKUP(B2043,'RES TECH'!M:M,'RES TECH'!V:V))</f>
        <v>5.5685814771395066</v>
      </c>
      <c r="H2043">
        <f>IF(B2043="*","*",_xlfn.XLOOKUP(B2043,'RES TECH'!M:M,'RES TECH'!AA:AA))</f>
        <v>31.536000000000001</v>
      </c>
      <c r="I2043" s="12">
        <f>IF(B2043="*","*",_xlfn.XLOOKUP(B2043,'RES TECH'!M:M,'RES TECH'!Z:Z))</f>
        <v>9.7022787788124412E-2</v>
      </c>
      <c r="J2043" s="12">
        <f>IF(B2043="*","*",_xlfn.XLOOKUP(B2043,'RES TECH'!M:M,'RES TECH'!S:S))</f>
        <v>915.45953969286518</v>
      </c>
      <c r="K2043" s="12">
        <f t="shared" si="62"/>
        <v>45.772976984643265</v>
      </c>
      <c r="L2043" s="12">
        <f t="shared" si="63"/>
        <v>2.2886488492321635</v>
      </c>
      <c r="M2043">
        <f>IF(B2043="*","*",IF(_xlfn.XLOOKUP(B2043,'RES TECH'!$M:$M,'RES TECH'!$C:$C)="Low Income",IF(G2043&gt;1,IF(G2043&gt;3,0.3,0.24),0.12),IF(_xlfn.XLOOKUP(B2043,'RES TECH'!$M:$M,'RES TECH'!$C:$C)="Lower-middle Income",IF(G2043&gt;1,IF(G2043&gt;3,0.23,0.18),0.09),IF(_xlfn.XLOOKUP(B2043,'RES TECH'!$M:$M,'RES TECH'!$C:$C)="Upper-middle Income",IF(G2043&gt;1,IF(G2043&gt;3,0.15,0.12),0.06),IF(_xlfn.XLOOKUP(B2043,'RES TECH'!$M:$M,'RES TECH'!$C:$C)="High Income",IF(G2043&gt;1,IF(G2043&gt;3,0.08,0.06),0.03))))))</f>
        <v>0.23</v>
      </c>
    </row>
    <row r="2044" spans="2:13" x14ac:dyDescent="0.25">
      <c r="B2044" t="str">
        <f>IF('RES TECH'!N2040=1,'RES TECH'!M2040,"*")</f>
        <v>RESHOULMNewSCAHP4ELC22</v>
      </c>
      <c r="C2044" t="str">
        <f>IF(B2044="*","*",_xlfn.XLOOKUP(B2044,'RES TECH'!M:M,'RES TECH'!K:K))</f>
        <v>RESELC</v>
      </c>
      <c r="D2044" t="str">
        <f>IF(B2044="*","*",_xlfn.XLOOKUP(B2044,'RES TECH'!M:M,'RES TECH'!L:L))</f>
        <v>RESHOULMNewSCEUE</v>
      </c>
      <c r="E2044">
        <f>IF(B2044="*","*",_xlfn.XLOOKUP(B2044,'RES TECH'!M:M,'RES TECH'!O:O))</f>
        <v>2022</v>
      </c>
      <c r="F2044" s="12">
        <f>IF(B2044="*","*",_xlfn.XLOOKUP(B2044,'RES TECH'!M:M,'RES TECH'!Y:Y))</f>
        <v>16</v>
      </c>
      <c r="G2044" s="12">
        <f>IF(B2044="*","*",_xlfn.XLOOKUP(B2044,'RES TECH'!M:M,'RES TECH'!V:V))</f>
        <v>5.8616647127784294</v>
      </c>
      <c r="H2044">
        <f>IF(B2044="*","*",_xlfn.XLOOKUP(B2044,'RES TECH'!M:M,'RES TECH'!AA:AA))</f>
        <v>31.536000000000001</v>
      </c>
      <c r="I2044" s="12">
        <f>IF(B2044="*","*",_xlfn.XLOOKUP(B2044,'RES TECH'!M:M,'RES TECH'!Z:Z))</f>
        <v>9.7022787788124412E-2</v>
      </c>
      <c r="J2044" s="12">
        <f>IF(B2044="*","*",_xlfn.XLOOKUP(B2044,'RES TECH'!M:M,'RES TECH'!S:S))</f>
        <v>963.64162072933175</v>
      </c>
      <c r="K2044" s="12">
        <f t="shared" si="62"/>
        <v>48.182081036466592</v>
      </c>
      <c r="L2044" s="12">
        <f t="shared" si="63"/>
        <v>2.4091040518233298</v>
      </c>
      <c r="M2044">
        <f>IF(B2044="*","*",IF(_xlfn.XLOOKUP(B2044,'RES TECH'!$M:$M,'RES TECH'!$C:$C)="Low Income",IF(G2044&gt;1,IF(G2044&gt;3,0.3,0.24),0.12),IF(_xlfn.XLOOKUP(B2044,'RES TECH'!$M:$M,'RES TECH'!$C:$C)="Lower-middle Income",IF(G2044&gt;1,IF(G2044&gt;3,0.23,0.18),0.09),IF(_xlfn.XLOOKUP(B2044,'RES TECH'!$M:$M,'RES TECH'!$C:$C)="Upper-middle Income",IF(G2044&gt;1,IF(G2044&gt;3,0.15,0.12),0.06),IF(_xlfn.XLOOKUP(B2044,'RES TECH'!$M:$M,'RES TECH'!$C:$C)="High Income",IF(G2044&gt;1,IF(G2044&gt;3,0.08,0.06),0.03))))))</f>
        <v>0.23</v>
      </c>
    </row>
    <row r="2045" spans="2:13" x14ac:dyDescent="0.25">
      <c r="B2045" t="str">
        <f>IF('RES TECH'!N2041=1,'RES TECH'!M2041,"*")</f>
        <v>RESHOULMNewSCGHP1ELC20</v>
      </c>
      <c r="C2045" t="str">
        <f>IF(B2045="*","*",_xlfn.XLOOKUP(B2045,'RES TECH'!M:M,'RES TECH'!K:K))</f>
        <v>RESELC</v>
      </c>
      <c r="D2045" t="str">
        <f>IF(B2045="*","*",_xlfn.XLOOKUP(B2045,'RES TECH'!M:M,'RES TECH'!L:L))</f>
        <v>RESHOULMNewSCEUE</v>
      </c>
      <c r="E2045">
        <f>IF(B2045="*","*",_xlfn.XLOOKUP(B2045,'RES TECH'!M:M,'RES TECH'!O:O))</f>
        <v>2020</v>
      </c>
      <c r="F2045" s="12">
        <f>IF(B2045="*","*",_xlfn.XLOOKUP(B2045,'RES TECH'!M:M,'RES TECH'!Y:Y))</f>
        <v>15</v>
      </c>
      <c r="G2045" s="12">
        <f>IF(B2045="*","*",_xlfn.XLOOKUP(B2045,'RES TECH'!M:M,'RES TECH'!V:V))</f>
        <v>4.1348973607038122</v>
      </c>
      <c r="H2045">
        <f>IF(B2045="*","*",_xlfn.XLOOKUP(B2045,'RES TECH'!M:M,'RES TECH'!AA:AA))</f>
        <v>31.536000000000001</v>
      </c>
      <c r="I2045" s="12">
        <f>IF(B2045="*","*",_xlfn.XLOOKUP(B2045,'RES TECH'!M:M,'RES TECH'!Z:Z))</f>
        <v>9.7022787788124412E-2</v>
      </c>
      <c r="J2045" s="12">
        <f>IF(B2045="*","*",_xlfn.XLOOKUP(B2045,'RES TECH'!M:M,'RES TECH'!S:S))</f>
        <v>2341.1752162637208</v>
      </c>
      <c r="K2045" s="12">
        <f t="shared" si="62"/>
        <v>117.05876081318604</v>
      </c>
      <c r="L2045" s="12">
        <f t="shared" si="63"/>
        <v>5.8529380406593026</v>
      </c>
      <c r="M2045">
        <f>IF(B2045="*","*",IF(_xlfn.XLOOKUP(B2045,'RES TECH'!$M:$M,'RES TECH'!$C:$C)="Low Income",IF(G2045&gt;1,IF(G2045&gt;3,0.3,0.24),0.12),IF(_xlfn.XLOOKUP(B2045,'RES TECH'!$M:$M,'RES TECH'!$C:$C)="Lower-middle Income",IF(G2045&gt;1,IF(G2045&gt;3,0.23,0.18),0.09),IF(_xlfn.XLOOKUP(B2045,'RES TECH'!$M:$M,'RES TECH'!$C:$C)="Upper-middle Income",IF(G2045&gt;1,IF(G2045&gt;3,0.15,0.12),0.06),IF(_xlfn.XLOOKUP(B2045,'RES TECH'!$M:$M,'RES TECH'!$C:$C)="High Income",IF(G2045&gt;1,IF(G2045&gt;3,0.08,0.06),0.03))))))</f>
        <v>0.23</v>
      </c>
    </row>
    <row r="2046" spans="2:13" x14ac:dyDescent="0.25">
      <c r="B2046" t="str">
        <f>IF('RES TECH'!N2042=1,'RES TECH'!M2042,"*")</f>
        <v>RESHOULMNewSCGHP2ELC20</v>
      </c>
      <c r="C2046" t="str">
        <f>IF(B2046="*","*",_xlfn.XLOOKUP(B2046,'RES TECH'!M:M,'RES TECH'!K:K))</f>
        <v>RESELC</v>
      </c>
      <c r="D2046" t="str">
        <f>IF(B2046="*","*",_xlfn.XLOOKUP(B2046,'RES TECH'!M:M,'RES TECH'!L:L))</f>
        <v>RESHOULMNewSCEUE</v>
      </c>
      <c r="E2046">
        <f>IF(B2046="*","*",_xlfn.XLOOKUP(B2046,'RES TECH'!M:M,'RES TECH'!O:O))</f>
        <v>2020</v>
      </c>
      <c r="F2046" s="12">
        <f>IF(B2046="*","*",_xlfn.XLOOKUP(B2046,'RES TECH'!M:M,'RES TECH'!Y:Y))</f>
        <v>15</v>
      </c>
      <c r="G2046" s="12">
        <f>IF(B2046="*","*",_xlfn.XLOOKUP(B2046,'RES TECH'!M:M,'RES TECH'!V:V))</f>
        <v>5.0733137829912023</v>
      </c>
      <c r="H2046">
        <f>IF(B2046="*","*",_xlfn.XLOOKUP(B2046,'RES TECH'!M:M,'RES TECH'!AA:AA))</f>
        <v>31.536000000000001</v>
      </c>
      <c r="I2046" s="12">
        <f>IF(B2046="*","*",_xlfn.XLOOKUP(B2046,'RES TECH'!M:M,'RES TECH'!Z:Z))</f>
        <v>9.7022787788124412E-2</v>
      </c>
      <c r="J2046" s="12">
        <f>IF(B2046="*","*",_xlfn.XLOOKUP(B2046,'RES TECH'!M:M,'RES TECH'!S:S))</f>
        <v>2423.7166501704551</v>
      </c>
      <c r="K2046" s="12">
        <f t="shared" si="62"/>
        <v>121.18583250852276</v>
      </c>
      <c r="L2046" s="12">
        <f t="shared" si="63"/>
        <v>6.0592916254261384</v>
      </c>
      <c r="M2046">
        <f>IF(B2046="*","*",IF(_xlfn.XLOOKUP(B2046,'RES TECH'!$M:$M,'RES TECH'!$C:$C)="Low Income",IF(G2046&gt;1,IF(G2046&gt;3,0.3,0.24),0.12),IF(_xlfn.XLOOKUP(B2046,'RES TECH'!$M:$M,'RES TECH'!$C:$C)="Lower-middle Income",IF(G2046&gt;1,IF(G2046&gt;3,0.23,0.18),0.09),IF(_xlfn.XLOOKUP(B2046,'RES TECH'!$M:$M,'RES TECH'!$C:$C)="Upper-middle Income",IF(G2046&gt;1,IF(G2046&gt;3,0.15,0.12),0.06),IF(_xlfn.XLOOKUP(B2046,'RES TECH'!$M:$M,'RES TECH'!$C:$C)="High Income",IF(G2046&gt;1,IF(G2046&gt;3,0.08,0.06),0.03))))))</f>
        <v>0.23</v>
      </c>
    </row>
    <row r="2047" spans="2:13" x14ac:dyDescent="0.25">
      <c r="B2047" t="str">
        <f>IF('RES TECH'!N2043=1,'RES TECH'!M2043,"*")</f>
        <v>*</v>
      </c>
      <c r="C2047" t="str">
        <f>IF(B2047="*","*",_xlfn.XLOOKUP(B2047,'RES TECH'!M:M,'RES TECH'!K:K))</f>
        <v>*</v>
      </c>
      <c r="D2047" t="str">
        <f>IF(B2047="*","*",_xlfn.XLOOKUP(B2047,'RES TECH'!M:M,'RES TECH'!L:L))</f>
        <v>*</v>
      </c>
      <c r="E2047" t="str">
        <f>IF(B2047="*","*",_xlfn.XLOOKUP(B2047,'RES TECH'!M:M,'RES TECH'!O:O))</f>
        <v>*</v>
      </c>
      <c r="F2047" s="12" t="str">
        <f>IF(B2047="*","*",_xlfn.XLOOKUP(B2047,'RES TECH'!M:M,'RES TECH'!Y:Y))</f>
        <v>*</v>
      </c>
      <c r="G2047" s="12" t="str">
        <f>IF(B2047="*","*",_xlfn.XLOOKUP(B2047,'RES TECH'!M:M,'RES TECH'!V:V))</f>
        <v>*</v>
      </c>
      <c r="H2047" t="str">
        <f>IF(B2047="*","*",_xlfn.XLOOKUP(B2047,'RES TECH'!M:M,'RES TECH'!AA:AA))</f>
        <v>*</v>
      </c>
      <c r="I2047" s="12" t="str">
        <f>IF(B2047="*","*",_xlfn.XLOOKUP(B2047,'RES TECH'!M:M,'RES TECH'!Z:Z))</f>
        <v>*</v>
      </c>
      <c r="J2047" s="12" t="str">
        <f>IF(B2047="*","*",_xlfn.XLOOKUP(B2047,'RES TECH'!M:M,'RES TECH'!S:S))</f>
        <v>*</v>
      </c>
      <c r="K2047" s="12" t="str">
        <f t="shared" si="62"/>
        <v>*</v>
      </c>
      <c r="L2047" s="12" t="str">
        <f t="shared" si="63"/>
        <v>*</v>
      </c>
      <c r="M2047" t="str">
        <f>IF(B2047="*","*",IF(_xlfn.XLOOKUP(B2047,'RES TECH'!$M:$M,'RES TECH'!$C:$C)="Low Income",IF(G2047&gt;1,IF(G2047&gt;3,0.3,0.24),0.12),IF(_xlfn.XLOOKUP(B2047,'RES TECH'!$M:$M,'RES TECH'!$C:$C)="Lower-middle Income",IF(G2047&gt;1,IF(G2047&gt;3,0.23,0.18),0.09),IF(_xlfn.XLOOKUP(B2047,'RES TECH'!$M:$M,'RES TECH'!$C:$C)="Upper-middle Income",IF(G2047&gt;1,IF(G2047&gt;3,0.15,0.12),0.06),IF(_xlfn.XLOOKUP(B2047,'RES TECH'!$M:$M,'RES TECH'!$C:$C)="High Income",IF(G2047&gt;1,IF(G2047&gt;3,0.08,0.06),0.03))))))</f>
        <v>*</v>
      </c>
    </row>
    <row r="2048" spans="2:13" x14ac:dyDescent="0.25">
      <c r="B2048" t="str">
        <f>IF('RES TECH'!N2044=1,'RES TECH'!M2044,"*")</f>
        <v>RESHOULMNewSCGHP3ELC20</v>
      </c>
      <c r="C2048" t="str">
        <f>IF(B2048="*","*",_xlfn.XLOOKUP(B2048,'RES TECH'!M:M,'RES TECH'!K:K))</f>
        <v>RESELC</v>
      </c>
      <c r="D2048" t="str">
        <f>IF(B2048="*","*",_xlfn.XLOOKUP(B2048,'RES TECH'!M:M,'RES TECH'!L:L))</f>
        <v>RESHOULMNewSCEUE</v>
      </c>
      <c r="E2048">
        <f>IF(B2048="*","*",_xlfn.XLOOKUP(B2048,'RES TECH'!M:M,'RES TECH'!O:O))</f>
        <v>2020</v>
      </c>
      <c r="F2048" s="12">
        <f>IF(B2048="*","*",_xlfn.XLOOKUP(B2048,'RES TECH'!M:M,'RES TECH'!Y:Y))</f>
        <v>15</v>
      </c>
      <c r="G2048" s="12">
        <f>IF(B2048="*","*",_xlfn.XLOOKUP(B2048,'RES TECH'!M:M,'RES TECH'!V:V))</f>
        <v>5.0146627565982396</v>
      </c>
      <c r="H2048">
        <f>IF(B2048="*","*",_xlfn.XLOOKUP(B2048,'RES TECH'!M:M,'RES TECH'!AA:AA))</f>
        <v>31.536000000000001</v>
      </c>
      <c r="I2048" s="12">
        <f>IF(B2048="*","*",_xlfn.XLOOKUP(B2048,'RES TECH'!M:M,'RES TECH'!Z:Z))</f>
        <v>9.7022787788124412E-2</v>
      </c>
      <c r="J2048" s="12">
        <f>IF(B2048="*","*",_xlfn.XLOOKUP(B2048,'RES TECH'!M:M,'RES TECH'!S:S))</f>
        <v>2423.7166501704551</v>
      </c>
      <c r="K2048" s="12">
        <f t="shared" si="62"/>
        <v>121.18583250852276</v>
      </c>
      <c r="L2048" s="12">
        <f t="shared" si="63"/>
        <v>6.0592916254261384</v>
      </c>
      <c r="M2048">
        <f>IF(B2048="*","*",IF(_xlfn.XLOOKUP(B2048,'RES TECH'!$M:$M,'RES TECH'!$C:$C)="Low Income",IF(G2048&gt;1,IF(G2048&gt;3,0.3,0.24),0.12),IF(_xlfn.XLOOKUP(B2048,'RES TECH'!$M:$M,'RES TECH'!$C:$C)="Lower-middle Income",IF(G2048&gt;1,IF(G2048&gt;3,0.23,0.18),0.09),IF(_xlfn.XLOOKUP(B2048,'RES TECH'!$M:$M,'RES TECH'!$C:$C)="Upper-middle Income",IF(G2048&gt;1,IF(G2048&gt;3,0.15,0.12),0.06),IF(_xlfn.XLOOKUP(B2048,'RES TECH'!$M:$M,'RES TECH'!$C:$C)="High Income",IF(G2048&gt;1,IF(G2048&gt;3,0.08,0.06),0.03))))))</f>
        <v>0.23</v>
      </c>
    </row>
    <row r="2049" spans="2:13" x14ac:dyDescent="0.25">
      <c r="B2049" t="str">
        <f>IF('RES TECH'!N2045=1,'RES TECH'!M2045,"*")</f>
        <v>RESHOULMNewSCGHP3ELC22</v>
      </c>
      <c r="C2049" t="str">
        <f>IF(B2049="*","*",_xlfn.XLOOKUP(B2049,'RES TECH'!M:M,'RES TECH'!K:K))</f>
        <v>RESELC</v>
      </c>
      <c r="D2049" t="str">
        <f>IF(B2049="*","*",_xlfn.XLOOKUP(B2049,'RES TECH'!M:M,'RES TECH'!L:L))</f>
        <v>RESHOULMNewSCEUE</v>
      </c>
      <c r="E2049">
        <f>IF(B2049="*","*",_xlfn.XLOOKUP(B2049,'RES TECH'!M:M,'RES TECH'!O:O))</f>
        <v>2022</v>
      </c>
      <c r="F2049" s="12">
        <f>IF(B2049="*","*",_xlfn.XLOOKUP(B2049,'RES TECH'!M:M,'RES TECH'!Y:Y))</f>
        <v>15</v>
      </c>
      <c r="G2049" s="12">
        <f>IF(B2049="*","*",_xlfn.XLOOKUP(B2049,'RES TECH'!M:M,'RES TECH'!V:V))</f>
        <v>5.0146627565982396</v>
      </c>
      <c r="H2049">
        <f>IF(B2049="*","*",_xlfn.XLOOKUP(B2049,'RES TECH'!M:M,'RES TECH'!AA:AA))</f>
        <v>31.536000000000001</v>
      </c>
      <c r="I2049" s="12">
        <f>IF(B2049="*","*",_xlfn.XLOOKUP(B2049,'RES TECH'!M:M,'RES TECH'!Z:Z))</f>
        <v>9.7022787788124412E-2</v>
      </c>
      <c r="J2049" s="12">
        <f>IF(B2049="*","*",_xlfn.XLOOKUP(B2049,'RES TECH'!M:M,'RES TECH'!S:S))</f>
        <v>2423.7166501704551</v>
      </c>
      <c r="K2049" s="12">
        <f t="shared" si="62"/>
        <v>121.18583250852276</v>
      </c>
      <c r="L2049" s="12">
        <f t="shared" si="63"/>
        <v>6.0592916254261384</v>
      </c>
      <c r="M2049">
        <f>IF(B2049="*","*",IF(_xlfn.XLOOKUP(B2049,'RES TECH'!$M:$M,'RES TECH'!$C:$C)="Low Income",IF(G2049&gt;1,IF(G2049&gt;3,0.3,0.24),0.12),IF(_xlfn.XLOOKUP(B2049,'RES TECH'!$M:$M,'RES TECH'!$C:$C)="Lower-middle Income",IF(G2049&gt;1,IF(G2049&gt;3,0.23,0.18),0.09),IF(_xlfn.XLOOKUP(B2049,'RES TECH'!$M:$M,'RES TECH'!$C:$C)="Upper-middle Income",IF(G2049&gt;1,IF(G2049&gt;3,0.15,0.12),0.06),IF(_xlfn.XLOOKUP(B2049,'RES TECH'!$M:$M,'RES TECH'!$C:$C)="High Income",IF(G2049&gt;1,IF(G2049&gt;3,0.08,0.06),0.03))))))</f>
        <v>0.23</v>
      </c>
    </row>
    <row r="2050" spans="2:13" x14ac:dyDescent="0.25">
      <c r="B2050" t="str">
        <f>IF('RES TECH'!N2046=1,'RES TECH'!M2046,"*")</f>
        <v>RESHOULMNewSCGHP3ELC23</v>
      </c>
      <c r="C2050" t="str">
        <f>IF(B2050="*","*",_xlfn.XLOOKUP(B2050,'RES TECH'!M:M,'RES TECH'!K:K))</f>
        <v>RESELC</v>
      </c>
      <c r="D2050" t="str">
        <f>IF(B2050="*","*",_xlfn.XLOOKUP(B2050,'RES TECH'!M:M,'RES TECH'!L:L))</f>
        <v>RESHOULMNewSCEUE</v>
      </c>
      <c r="E2050">
        <f>IF(B2050="*","*",_xlfn.XLOOKUP(B2050,'RES TECH'!M:M,'RES TECH'!O:O))</f>
        <v>2023</v>
      </c>
      <c r="F2050" s="12">
        <f>IF(B2050="*","*",_xlfn.XLOOKUP(B2050,'RES TECH'!M:M,'RES TECH'!Y:Y))</f>
        <v>15</v>
      </c>
      <c r="G2050" s="12">
        <f>IF(B2050="*","*",_xlfn.XLOOKUP(B2050,'RES TECH'!M:M,'RES TECH'!V:V))</f>
        <v>5.0146627565982396</v>
      </c>
      <c r="H2050">
        <f>IF(B2050="*","*",_xlfn.XLOOKUP(B2050,'RES TECH'!M:M,'RES TECH'!AA:AA))</f>
        <v>31.536000000000001</v>
      </c>
      <c r="I2050" s="12">
        <f>IF(B2050="*","*",_xlfn.XLOOKUP(B2050,'RES TECH'!M:M,'RES TECH'!Z:Z))</f>
        <v>9.7022787788124412E-2</v>
      </c>
      <c r="J2050" s="12">
        <f>IF(B2050="*","*",_xlfn.XLOOKUP(B2050,'RES TECH'!M:M,'RES TECH'!S:S))</f>
        <v>2423.7166501704551</v>
      </c>
      <c r="K2050" s="12">
        <f t="shared" si="62"/>
        <v>121.18583250852276</v>
      </c>
      <c r="L2050" s="12">
        <f t="shared" si="63"/>
        <v>6.0592916254261384</v>
      </c>
      <c r="M2050">
        <f>IF(B2050="*","*",IF(_xlfn.XLOOKUP(B2050,'RES TECH'!$M:$M,'RES TECH'!$C:$C)="Low Income",IF(G2050&gt;1,IF(G2050&gt;3,0.3,0.24),0.12),IF(_xlfn.XLOOKUP(B2050,'RES TECH'!$M:$M,'RES TECH'!$C:$C)="Lower-middle Income",IF(G2050&gt;1,IF(G2050&gt;3,0.23,0.18),0.09),IF(_xlfn.XLOOKUP(B2050,'RES TECH'!$M:$M,'RES TECH'!$C:$C)="Upper-middle Income",IF(G2050&gt;1,IF(G2050&gt;3,0.15,0.12),0.06),IF(_xlfn.XLOOKUP(B2050,'RES TECH'!$M:$M,'RES TECH'!$C:$C)="High Income",IF(G2050&gt;1,IF(G2050&gt;3,0.08,0.06),0.03))))))</f>
        <v>0.23</v>
      </c>
    </row>
    <row r="2051" spans="2:13" x14ac:dyDescent="0.25">
      <c r="B2051" t="str">
        <f>IF('RES TECH'!N2047=1,'RES TECH'!M2047,"*")</f>
        <v>RESHOULMNewSCGHP3ELC24</v>
      </c>
      <c r="C2051" t="str">
        <f>IF(B2051="*","*",_xlfn.XLOOKUP(B2051,'RES TECH'!M:M,'RES TECH'!K:K))</f>
        <v>RESELC</v>
      </c>
      <c r="D2051" t="str">
        <f>IF(B2051="*","*",_xlfn.XLOOKUP(B2051,'RES TECH'!M:M,'RES TECH'!L:L))</f>
        <v>RESHOULMNewSCEUE</v>
      </c>
      <c r="E2051">
        <f>IF(B2051="*","*",_xlfn.XLOOKUP(B2051,'RES TECH'!M:M,'RES TECH'!O:O))</f>
        <v>2024</v>
      </c>
      <c r="F2051" s="12">
        <f>IF(B2051="*","*",_xlfn.XLOOKUP(B2051,'RES TECH'!M:M,'RES TECH'!Y:Y))</f>
        <v>15</v>
      </c>
      <c r="G2051" s="12">
        <f>IF(B2051="*","*",_xlfn.XLOOKUP(B2051,'RES TECH'!M:M,'RES TECH'!V:V))</f>
        <v>5.0146627565982396</v>
      </c>
      <c r="H2051">
        <f>IF(B2051="*","*",_xlfn.XLOOKUP(B2051,'RES TECH'!M:M,'RES TECH'!AA:AA))</f>
        <v>31.536000000000001</v>
      </c>
      <c r="I2051" s="12">
        <f>IF(B2051="*","*",_xlfn.XLOOKUP(B2051,'RES TECH'!M:M,'RES TECH'!Z:Z))</f>
        <v>9.7022787788124412E-2</v>
      </c>
      <c r="J2051" s="12">
        <f>IF(B2051="*","*",_xlfn.XLOOKUP(B2051,'RES TECH'!M:M,'RES TECH'!S:S))</f>
        <v>2423.7166501704551</v>
      </c>
      <c r="K2051" s="12">
        <f t="shared" si="62"/>
        <v>121.18583250852276</v>
      </c>
      <c r="L2051" s="12">
        <f t="shared" si="63"/>
        <v>6.0592916254261384</v>
      </c>
      <c r="M2051">
        <f>IF(B2051="*","*",IF(_xlfn.XLOOKUP(B2051,'RES TECH'!$M:$M,'RES TECH'!$C:$C)="Low Income",IF(G2051&gt;1,IF(G2051&gt;3,0.3,0.24),0.12),IF(_xlfn.XLOOKUP(B2051,'RES TECH'!$M:$M,'RES TECH'!$C:$C)="Lower-middle Income",IF(G2051&gt;1,IF(G2051&gt;3,0.23,0.18),0.09),IF(_xlfn.XLOOKUP(B2051,'RES TECH'!$M:$M,'RES TECH'!$C:$C)="Upper-middle Income",IF(G2051&gt;1,IF(G2051&gt;3,0.15,0.12),0.06),IF(_xlfn.XLOOKUP(B2051,'RES TECH'!$M:$M,'RES TECH'!$C:$C)="High Income",IF(G2051&gt;1,IF(G2051&gt;3,0.08,0.06),0.03))))))</f>
        <v>0.23</v>
      </c>
    </row>
    <row r="2052" spans="2:13" x14ac:dyDescent="0.25">
      <c r="B2052" t="str">
        <f>IF('RES TECH'!N2048=1,'RES TECH'!M2048,"*")</f>
        <v>*</v>
      </c>
      <c r="C2052" t="str">
        <f>IF(B2052="*","*",_xlfn.XLOOKUP(B2052,'RES TECH'!M:M,'RES TECH'!K:K))</f>
        <v>*</v>
      </c>
      <c r="D2052" t="str">
        <f>IF(B2052="*","*",_xlfn.XLOOKUP(B2052,'RES TECH'!M:M,'RES TECH'!L:L))</f>
        <v>*</v>
      </c>
      <c r="E2052" t="str">
        <f>IF(B2052="*","*",_xlfn.XLOOKUP(B2052,'RES TECH'!M:M,'RES TECH'!O:O))</f>
        <v>*</v>
      </c>
      <c r="F2052" s="12" t="str">
        <f>IF(B2052="*","*",_xlfn.XLOOKUP(B2052,'RES TECH'!M:M,'RES TECH'!Y:Y))</f>
        <v>*</v>
      </c>
      <c r="G2052" s="12" t="str">
        <f>IF(B2052="*","*",_xlfn.XLOOKUP(B2052,'RES TECH'!M:M,'RES TECH'!V:V))</f>
        <v>*</v>
      </c>
      <c r="H2052" t="str">
        <f>IF(B2052="*","*",_xlfn.XLOOKUP(B2052,'RES TECH'!M:M,'RES TECH'!AA:AA))</f>
        <v>*</v>
      </c>
      <c r="I2052" s="12" t="str">
        <f>IF(B2052="*","*",_xlfn.XLOOKUP(B2052,'RES TECH'!M:M,'RES TECH'!Z:Z))</f>
        <v>*</v>
      </c>
      <c r="J2052" s="12" t="str">
        <f>IF(B2052="*","*",_xlfn.XLOOKUP(B2052,'RES TECH'!M:M,'RES TECH'!S:S))</f>
        <v>*</v>
      </c>
      <c r="K2052" s="12" t="str">
        <f t="shared" si="62"/>
        <v>*</v>
      </c>
      <c r="L2052" s="12" t="str">
        <f t="shared" si="63"/>
        <v>*</v>
      </c>
      <c r="M2052" t="str">
        <f>IF(B2052="*","*",IF(_xlfn.XLOOKUP(B2052,'RES TECH'!$M:$M,'RES TECH'!$C:$C)="Low Income",IF(G2052&gt;1,IF(G2052&gt;3,0.3,0.24),0.12),IF(_xlfn.XLOOKUP(B2052,'RES TECH'!$M:$M,'RES TECH'!$C:$C)="Lower-middle Income",IF(G2052&gt;1,IF(G2052&gt;3,0.23,0.18),0.09),IF(_xlfn.XLOOKUP(B2052,'RES TECH'!$M:$M,'RES TECH'!$C:$C)="Upper-middle Income",IF(G2052&gt;1,IF(G2052&gt;3,0.15,0.12),0.06),IF(_xlfn.XLOOKUP(B2052,'RES TECH'!$M:$M,'RES TECH'!$C:$C)="High Income",IF(G2052&gt;1,IF(G2052&gt;3,0.08,0.06),0.03))))))</f>
        <v>*</v>
      </c>
    </row>
    <row r="2053" spans="2:13" x14ac:dyDescent="0.25">
      <c r="B2053" t="str">
        <f>IF('RES TECH'!N2049=1,'RES TECH'!M2049,"*")</f>
        <v>RESHOULMNewSCGHP4ELC20</v>
      </c>
      <c r="C2053" t="str">
        <f>IF(B2053="*","*",_xlfn.XLOOKUP(B2053,'RES TECH'!M:M,'RES TECH'!K:K))</f>
        <v>RESELC</v>
      </c>
      <c r="D2053" t="str">
        <f>IF(B2053="*","*",_xlfn.XLOOKUP(B2053,'RES TECH'!M:M,'RES TECH'!L:L))</f>
        <v>RESHOULMNewSCEUE</v>
      </c>
      <c r="E2053">
        <f>IF(B2053="*","*",_xlfn.XLOOKUP(B2053,'RES TECH'!M:M,'RES TECH'!O:O))</f>
        <v>2020</v>
      </c>
      <c r="F2053" s="12">
        <f>IF(B2053="*","*",_xlfn.XLOOKUP(B2053,'RES TECH'!M:M,'RES TECH'!Y:Y))</f>
        <v>15</v>
      </c>
      <c r="G2053" s="12">
        <f>IF(B2053="*","*",_xlfn.XLOOKUP(B2053,'RES TECH'!M:M,'RES TECH'!V:V))</f>
        <v>6.5689149560117297</v>
      </c>
      <c r="H2053">
        <f>IF(B2053="*","*",_xlfn.XLOOKUP(B2053,'RES TECH'!M:M,'RES TECH'!AA:AA))</f>
        <v>31.536000000000001</v>
      </c>
      <c r="I2053" s="12">
        <f>IF(B2053="*","*",_xlfn.XLOOKUP(B2053,'RES TECH'!M:M,'RES TECH'!Z:Z))</f>
        <v>9.7022787788124412E-2</v>
      </c>
      <c r="J2053" s="12">
        <f>IF(B2053="*","*",_xlfn.XLOOKUP(B2053,'RES TECH'!M:M,'RES TECH'!S:S))</f>
        <v>2558.784451108746</v>
      </c>
      <c r="K2053" s="12">
        <f t="shared" si="62"/>
        <v>127.93922255543731</v>
      </c>
      <c r="L2053" s="12">
        <f t="shared" si="63"/>
        <v>6.3969611277718661</v>
      </c>
      <c r="M2053">
        <f>IF(B2053="*","*",IF(_xlfn.XLOOKUP(B2053,'RES TECH'!$M:$M,'RES TECH'!$C:$C)="Low Income",IF(G2053&gt;1,IF(G2053&gt;3,0.3,0.24),0.12),IF(_xlfn.XLOOKUP(B2053,'RES TECH'!$M:$M,'RES TECH'!$C:$C)="Lower-middle Income",IF(G2053&gt;1,IF(G2053&gt;3,0.23,0.18),0.09),IF(_xlfn.XLOOKUP(B2053,'RES TECH'!$M:$M,'RES TECH'!$C:$C)="Upper-middle Income",IF(G2053&gt;1,IF(G2053&gt;3,0.15,0.12),0.06),IF(_xlfn.XLOOKUP(B2053,'RES TECH'!$M:$M,'RES TECH'!$C:$C)="High Income",IF(G2053&gt;1,IF(G2053&gt;3,0.08,0.06),0.03))))))</f>
        <v>0.23</v>
      </c>
    </row>
    <row r="2054" spans="2:13" x14ac:dyDescent="0.25">
      <c r="B2054" t="str">
        <f>IF('RES TECH'!N2050=1,'RES TECH'!M2050,"*")</f>
        <v>RESHOULMNewSCGHP4ELC22</v>
      </c>
      <c r="C2054" t="str">
        <f>IF(B2054="*","*",_xlfn.XLOOKUP(B2054,'RES TECH'!M:M,'RES TECH'!K:K))</f>
        <v>RESELC</v>
      </c>
      <c r="D2054" t="str">
        <f>IF(B2054="*","*",_xlfn.XLOOKUP(B2054,'RES TECH'!M:M,'RES TECH'!L:L))</f>
        <v>RESHOULMNewSCEUE</v>
      </c>
      <c r="E2054">
        <f>IF(B2054="*","*",_xlfn.XLOOKUP(B2054,'RES TECH'!M:M,'RES TECH'!O:O))</f>
        <v>2022</v>
      </c>
      <c r="F2054" s="12">
        <f>IF(B2054="*","*",_xlfn.XLOOKUP(B2054,'RES TECH'!M:M,'RES TECH'!Y:Y))</f>
        <v>15</v>
      </c>
      <c r="G2054" s="12">
        <f>IF(B2054="*","*",_xlfn.XLOOKUP(B2054,'RES TECH'!M:M,'RES TECH'!V:V))</f>
        <v>6.5689149560117297</v>
      </c>
      <c r="H2054">
        <f>IF(B2054="*","*",_xlfn.XLOOKUP(B2054,'RES TECH'!M:M,'RES TECH'!AA:AA))</f>
        <v>31.536000000000001</v>
      </c>
      <c r="I2054" s="12">
        <f>IF(B2054="*","*",_xlfn.XLOOKUP(B2054,'RES TECH'!M:M,'RES TECH'!Z:Z))</f>
        <v>9.7022787788124412E-2</v>
      </c>
      <c r="J2054" s="12">
        <f>IF(B2054="*","*",_xlfn.XLOOKUP(B2054,'RES TECH'!M:M,'RES TECH'!S:S))</f>
        <v>2558.784451108746</v>
      </c>
      <c r="K2054" s="12">
        <f t="shared" si="62"/>
        <v>127.93922255543731</v>
      </c>
      <c r="L2054" s="12">
        <f t="shared" si="63"/>
        <v>6.3969611277718661</v>
      </c>
      <c r="M2054">
        <f>IF(B2054="*","*",IF(_xlfn.XLOOKUP(B2054,'RES TECH'!$M:$M,'RES TECH'!$C:$C)="Low Income",IF(G2054&gt;1,IF(G2054&gt;3,0.3,0.24),0.12),IF(_xlfn.XLOOKUP(B2054,'RES TECH'!$M:$M,'RES TECH'!$C:$C)="Lower-middle Income",IF(G2054&gt;1,IF(G2054&gt;3,0.23,0.18),0.09),IF(_xlfn.XLOOKUP(B2054,'RES TECH'!$M:$M,'RES TECH'!$C:$C)="Upper-middle Income",IF(G2054&gt;1,IF(G2054&gt;3,0.15,0.12),0.06),IF(_xlfn.XLOOKUP(B2054,'RES TECH'!$M:$M,'RES TECH'!$C:$C)="High Income",IF(G2054&gt;1,IF(G2054&gt;3,0.08,0.06),0.03))))))</f>
        <v>0.23</v>
      </c>
    </row>
    <row r="2055" spans="2:13" x14ac:dyDescent="0.25">
      <c r="B2055" t="str">
        <f>IF('RES TECH'!N2051=1,'RES TECH'!M2051,"*")</f>
        <v>RESHOULMNewSCGHP4ELC23</v>
      </c>
      <c r="C2055" t="str">
        <f>IF(B2055="*","*",_xlfn.XLOOKUP(B2055,'RES TECH'!M:M,'RES TECH'!K:K))</f>
        <v>RESELC</v>
      </c>
      <c r="D2055" t="str">
        <f>IF(B2055="*","*",_xlfn.XLOOKUP(B2055,'RES TECH'!M:M,'RES TECH'!L:L))</f>
        <v>RESHOULMNewSCEUE</v>
      </c>
      <c r="E2055">
        <f>IF(B2055="*","*",_xlfn.XLOOKUP(B2055,'RES TECH'!M:M,'RES TECH'!O:O))</f>
        <v>2023</v>
      </c>
      <c r="F2055" s="12">
        <f>IF(B2055="*","*",_xlfn.XLOOKUP(B2055,'RES TECH'!M:M,'RES TECH'!Y:Y))</f>
        <v>15</v>
      </c>
      <c r="G2055" s="12">
        <f>IF(B2055="*","*",_xlfn.XLOOKUP(B2055,'RES TECH'!M:M,'RES TECH'!V:V))</f>
        <v>6.5689149560117297</v>
      </c>
      <c r="H2055">
        <f>IF(B2055="*","*",_xlfn.XLOOKUP(B2055,'RES TECH'!M:M,'RES TECH'!AA:AA))</f>
        <v>31.536000000000001</v>
      </c>
      <c r="I2055" s="12">
        <f>IF(B2055="*","*",_xlfn.XLOOKUP(B2055,'RES TECH'!M:M,'RES TECH'!Z:Z))</f>
        <v>9.7022787788124412E-2</v>
      </c>
      <c r="J2055" s="12">
        <f>IF(B2055="*","*",_xlfn.XLOOKUP(B2055,'RES TECH'!M:M,'RES TECH'!S:S))</f>
        <v>2558.784451108746</v>
      </c>
      <c r="K2055" s="12">
        <f t="shared" ref="K2055:K2118" si="64">IF(B2055="*","*",5%*J2055)</f>
        <v>127.93922255543731</v>
      </c>
      <c r="L2055" s="12">
        <f t="shared" ref="L2055:L2118" si="65">IF(B2055="*","*",5%*K2055)</f>
        <v>6.3969611277718661</v>
      </c>
      <c r="M2055">
        <f>IF(B2055="*","*",IF(_xlfn.XLOOKUP(B2055,'RES TECH'!$M:$M,'RES TECH'!$C:$C)="Low Income",IF(G2055&gt;1,IF(G2055&gt;3,0.3,0.24),0.12),IF(_xlfn.XLOOKUP(B2055,'RES TECH'!$M:$M,'RES TECH'!$C:$C)="Lower-middle Income",IF(G2055&gt;1,IF(G2055&gt;3,0.23,0.18),0.09),IF(_xlfn.XLOOKUP(B2055,'RES TECH'!$M:$M,'RES TECH'!$C:$C)="Upper-middle Income",IF(G2055&gt;1,IF(G2055&gt;3,0.15,0.12),0.06),IF(_xlfn.XLOOKUP(B2055,'RES TECH'!$M:$M,'RES TECH'!$C:$C)="High Income",IF(G2055&gt;1,IF(G2055&gt;3,0.08,0.06),0.03))))))</f>
        <v>0.23</v>
      </c>
    </row>
    <row r="2056" spans="2:13" x14ac:dyDescent="0.25">
      <c r="B2056" t="str">
        <f>IF('RES TECH'!N2052=1,'RES TECH'!M2052,"*")</f>
        <v>RESHOULMNewSCGHP4ELC24</v>
      </c>
      <c r="C2056" t="str">
        <f>IF(B2056="*","*",_xlfn.XLOOKUP(B2056,'RES TECH'!M:M,'RES TECH'!K:K))</f>
        <v>RESELC</v>
      </c>
      <c r="D2056" t="str">
        <f>IF(B2056="*","*",_xlfn.XLOOKUP(B2056,'RES TECH'!M:M,'RES TECH'!L:L))</f>
        <v>RESHOULMNewSCEUE</v>
      </c>
      <c r="E2056">
        <f>IF(B2056="*","*",_xlfn.XLOOKUP(B2056,'RES TECH'!M:M,'RES TECH'!O:O))</f>
        <v>2024</v>
      </c>
      <c r="F2056" s="12">
        <f>IF(B2056="*","*",_xlfn.XLOOKUP(B2056,'RES TECH'!M:M,'RES TECH'!Y:Y))</f>
        <v>15</v>
      </c>
      <c r="G2056" s="12">
        <f>IF(B2056="*","*",_xlfn.XLOOKUP(B2056,'RES TECH'!M:M,'RES TECH'!V:V))</f>
        <v>6.5689149560117297</v>
      </c>
      <c r="H2056">
        <f>IF(B2056="*","*",_xlfn.XLOOKUP(B2056,'RES TECH'!M:M,'RES TECH'!AA:AA))</f>
        <v>31.536000000000001</v>
      </c>
      <c r="I2056" s="12">
        <f>IF(B2056="*","*",_xlfn.XLOOKUP(B2056,'RES TECH'!M:M,'RES TECH'!Z:Z))</f>
        <v>9.7022787788124412E-2</v>
      </c>
      <c r="J2056" s="12">
        <f>IF(B2056="*","*",_xlfn.XLOOKUP(B2056,'RES TECH'!M:M,'RES TECH'!S:S))</f>
        <v>2558.784451108746</v>
      </c>
      <c r="K2056" s="12">
        <f t="shared" si="64"/>
        <v>127.93922255543731</v>
      </c>
      <c r="L2056" s="12">
        <f t="shared" si="65"/>
        <v>6.3969611277718661</v>
      </c>
      <c r="M2056">
        <f>IF(B2056="*","*",IF(_xlfn.XLOOKUP(B2056,'RES TECH'!$M:$M,'RES TECH'!$C:$C)="Low Income",IF(G2056&gt;1,IF(G2056&gt;3,0.3,0.24),0.12),IF(_xlfn.XLOOKUP(B2056,'RES TECH'!$M:$M,'RES TECH'!$C:$C)="Lower-middle Income",IF(G2056&gt;1,IF(G2056&gt;3,0.23,0.18),0.09),IF(_xlfn.XLOOKUP(B2056,'RES TECH'!$M:$M,'RES TECH'!$C:$C)="Upper-middle Income",IF(G2056&gt;1,IF(G2056&gt;3,0.15,0.12),0.06),IF(_xlfn.XLOOKUP(B2056,'RES TECH'!$M:$M,'RES TECH'!$C:$C)="High Income",IF(G2056&gt;1,IF(G2056&gt;3,0.08,0.06),0.03))))))</f>
        <v>0.23</v>
      </c>
    </row>
    <row r="2057" spans="2:13" x14ac:dyDescent="0.25">
      <c r="B2057" t="str">
        <f>IF('RES TECH'!N2053=1,'RES TECH'!M2053,"*")</f>
        <v>RESHOULMNewSCRAC1ELC20</v>
      </c>
      <c r="C2057" t="str">
        <f>IF(B2057="*","*",_xlfn.XLOOKUP(B2057,'RES TECH'!M:M,'RES TECH'!K:K))</f>
        <v>RESELC</v>
      </c>
      <c r="D2057" t="str">
        <f>IF(B2057="*","*",_xlfn.XLOOKUP(B2057,'RES TECH'!M:M,'RES TECH'!L:L))</f>
        <v>RESHOULMNewSCEUE</v>
      </c>
      <c r="E2057">
        <f>IF(B2057="*","*",_xlfn.XLOOKUP(B2057,'RES TECH'!M:M,'RES TECH'!O:O))</f>
        <v>2020</v>
      </c>
      <c r="F2057" s="12">
        <f>IF(B2057="*","*",_xlfn.XLOOKUP(B2057,'RES TECH'!M:M,'RES TECH'!Y:Y))</f>
        <v>10</v>
      </c>
      <c r="G2057" s="12">
        <f>IF(B2057="*","*",_xlfn.XLOOKUP(B2057,'RES TECH'!M:M,'RES TECH'!V:V))</f>
        <v>3.1946072684642441</v>
      </c>
      <c r="H2057">
        <f>IF(B2057="*","*",_xlfn.XLOOKUP(B2057,'RES TECH'!M:M,'RES TECH'!AA:AA))</f>
        <v>31.536000000000001</v>
      </c>
      <c r="I2057" s="12">
        <f>IF(B2057="*","*",_xlfn.XLOOKUP(B2057,'RES TECH'!M:M,'RES TECH'!Z:Z))</f>
        <v>9.7022787788124412E-2</v>
      </c>
      <c r="J2057" s="12">
        <f>IF(B2057="*","*",_xlfn.XLOOKUP(B2057,'RES TECH'!M:M,'RES TECH'!S:S))</f>
        <v>186.09341462609061</v>
      </c>
      <c r="K2057" s="12">
        <f t="shared" si="64"/>
        <v>9.3046707313045314</v>
      </c>
      <c r="L2057" s="12">
        <f t="shared" si="65"/>
        <v>0.46523353656522659</v>
      </c>
      <c r="M2057">
        <f>IF(B2057="*","*",IF(_xlfn.XLOOKUP(B2057,'RES TECH'!$M:$M,'RES TECH'!$C:$C)="Low Income",IF(G2057&gt;1,IF(G2057&gt;3,0.3,0.24),0.12),IF(_xlfn.XLOOKUP(B2057,'RES TECH'!$M:$M,'RES TECH'!$C:$C)="Lower-middle Income",IF(G2057&gt;1,IF(G2057&gt;3,0.23,0.18),0.09),IF(_xlfn.XLOOKUP(B2057,'RES TECH'!$M:$M,'RES TECH'!$C:$C)="Upper-middle Income",IF(G2057&gt;1,IF(G2057&gt;3,0.15,0.12),0.06),IF(_xlfn.XLOOKUP(B2057,'RES TECH'!$M:$M,'RES TECH'!$C:$C)="High Income",IF(G2057&gt;1,IF(G2057&gt;3,0.08,0.06),0.03))))))</f>
        <v>0.23</v>
      </c>
    </row>
    <row r="2058" spans="2:13" x14ac:dyDescent="0.25">
      <c r="B2058" t="str">
        <f>IF('RES TECH'!N2054=1,'RES TECH'!M2054,"*")</f>
        <v>RESHOULMNewSCRAC2ELC20</v>
      </c>
      <c r="C2058" t="str">
        <f>IF(B2058="*","*",_xlfn.XLOOKUP(B2058,'RES TECH'!M:M,'RES TECH'!K:K))</f>
        <v>RESELC</v>
      </c>
      <c r="D2058" t="str">
        <f>IF(B2058="*","*",_xlfn.XLOOKUP(B2058,'RES TECH'!M:M,'RES TECH'!L:L))</f>
        <v>RESHOULMNewSCEUE</v>
      </c>
      <c r="E2058">
        <f>IF(B2058="*","*",_xlfn.XLOOKUP(B2058,'RES TECH'!M:M,'RES TECH'!O:O))</f>
        <v>2020</v>
      </c>
      <c r="F2058" s="12">
        <f>IF(B2058="*","*",_xlfn.XLOOKUP(B2058,'RES TECH'!M:M,'RES TECH'!Y:Y))</f>
        <v>10</v>
      </c>
      <c r="G2058" s="12">
        <f>IF(B2058="*","*",_xlfn.XLOOKUP(B2058,'RES TECH'!M:M,'RES TECH'!V:V))</f>
        <v>3.5169988276670581</v>
      </c>
      <c r="H2058">
        <f>IF(B2058="*","*",_xlfn.XLOOKUP(B2058,'RES TECH'!M:M,'RES TECH'!AA:AA))</f>
        <v>31.536000000000001</v>
      </c>
      <c r="I2058" s="12">
        <f>IF(B2058="*","*",_xlfn.XLOOKUP(B2058,'RES TECH'!M:M,'RES TECH'!Z:Z))</f>
        <v>9.7022787788124412E-2</v>
      </c>
      <c r="J2058" s="12">
        <f>IF(B2058="*","*",_xlfn.XLOOKUP(B2058,'RES TECH'!M:M,'RES TECH'!S:S))</f>
        <v>192.09642800112579</v>
      </c>
      <c r="K2058" s="12">
        <f t="shared" si="64"/>
        <v>9.6048214000562897</v>
      </c>
      <c r="L2058" s="12">
        <f t="shared" si="65"/>
        <v>0.48024107000281452</v>
      </c>
      <c r="M2058">
        <f>IF(B2058="*","*",IF(_xlfn.XLOOKUP(B2058,'RES TECH'!$M:$M,'RES TECH'!$C:$C)="Low Income",IF(G2058&gt;1,IF(G2058&gt;3,0.3,0.24),0.12),IF(_xlfn.XLOOKUP(B2058,'RES TECH'!$M:$M,'RES TECH'!$C:$C)="Lower-middle Income",IF(G2058&gt;1,IF(G2058&gt;3,0.23,0.18),0.09),IF(_xlfn.XLOOKUP(B2058,'RES TECH'!$M:$M,'RES TECH'!$C:$C)="Upper-middle Income",IF(G2058&gt;1,IF(G2058&gt;3,0.15,0.12),0.06),IF(_xlfn.XLOOKUP(B2058,'RES TECH'!$M:$M,'RES TECH'!$C:$C)="High Income",IF(G2058&gt;1,IF(G2058&gt;3,0.08,0.06),0.03))))))</f>
        <v>0.23</v>
      </c>
    </row>
    <row r="2059" spans="2:13" x14ac:dyDescent="0.25">
      <c r="B2059" t="str">
        <f>IF('RES TECH'!N2055=1,'RES TECH'!M2055,"*")</f>
        <v>RESHOULMNewSCRAC2ELC30</v>
      </c>
      <c r="C2059" t="str">
        <f>IF(B2059="*","*",_xlfn.XLOOKUP(B2059,'RES TECH'!M:M,'RES TECH'!K:K))</f>
        <v>RESELC</v>
      </c>
      <c r="D2059" t="str">
        <f>IF(B2059="*","*",_xlfn.XLOOKUP(B2059,'RES TECH'!M:M,'RES TECH'!L:L))</f>
        <v>RESHOULMNewSCEUE</v>
      </c>
      <c r="E2059">
        <f>IF(B2059="*","*",_xlfn.XLOOKUP(B2059,'RES TECH'!M:M,'RES TECH'!O:O))</f>
        <v>2030</v>
      </c>
      <c r="F2059" s="12">
        <f>IF(B2059="*","*",_xlfn.XLOOKUP(B2059,'RES TECH'!M:M,'RES TECH'!Y:Y))</f>
        <v>10</v>
      </c>
      <c r="G2059" s="12">
        <f>IF(B2059="*","*",_xlfn.XLOOKUP(B2059,'RES TECH'!M:M,'RES TECH'!V:V))</f>
        <v>3.5902696365767879</v>
      </c>
      <c r="H2059">
        <f>IF(B2059="*","*",_xlfn.XLOOKUP(B2059,'RES TECH'!M:M,'RES TECH'!AA:AA))</f>
        <v>31.536000000000001</v>
      </c>
      <c r="I2059" s="12">
        <f>IF(B2059="*","*",_xlfn.XLOOKUP(B2059,'RES TECH'!M:M,'RES TECH'!Z:Z))</f>
        <v>9.7022787788124412E-2</v>
      </c>
      <c r="J2059" s="12">
        <f>IF(B2059="*","*",_xlfn.XLOOKUP(B2059,'RES TECH'!M:M,'RES TECH'!S:S))</f>
        <v>192.09642800112579</v>
      </c>
      <c r="K2059" s="12">
        <f t="shared" si="64"/>
        <v>9.6048214000562897</v>
      </c>
      <c r="L2059" s="12">
        <f t="shared" si="65"/>
        <v>0.48024107000281452</v>
      </c>
      <c r="M2059">
        <f>IF(B2059="*","*",IF(_xlfn.XLOOKUP(B2059,'RES TECH'!$M:$M,'RES TECH'!$C:$C)="Low Income",IF(G2059&gt;1,IF(G2059&gt;3,0.3,0.24),0.12),IF(_xlfn.XLOOKUP(B2059,'RES TECH'!$M:$M,'RES TECH'!$C:$C)="Lower-middle Income",IF(G2059&gt;1,IF(G2059&gt;3,0.23,0.18),0.09),IF(_xlfn.XLOOKUP(B2059,'RES TECH'!$M:$M,'RES TECH'!$C:$C)="Upper-middle Income",IF(G2059&gt;1,IF(G2059&gt;3,0.15,0.12),0.06),IF(_xlfn.XLOOKUP(B2059,'RES TECH'!$M:$M,'RES TECH'!$C:$C)="High Income",IF(G2059&gt;1,IF(G2059&gt;3,0.08,0.06),0.03))))))</f>
        <v>0.23</v>
      </c>
    </row>
    <row r="2060" spans="2:13" x14ac:dyDescent="0.25">
      <c r="B2060" t="str">
        <f>IF('RES TECH'!N2056=1,'RES TECH'!M2056,"*")</f>
        <v>RESHOULMNewSCRAC2ELC40</v>
      </c>
      <c r="C2060" t="str">
        <f>IF(B2060="*","*",_xlfn.XLOOKUP(B2060,'RES TECH'!M:M,'RES TECH'!K:K))</f>
        <v>RESELC</v>
      </c>
      <c r="D2060" t="str">
        <f>IF(B2060="*","*",_xlfn.XLOOKUP(B2060,'RES TECH'!M:M,'RES TECH'!L:L))</f>
        <v>RESHOULMNewSCEUE</v>
      </c>
      <c r="E2060">
        <f>IF(B2060="*","*",_xlfn.XLOOKUP(B2060,'RES TECH'!M:M,'RES TECH'!O:O))</f>
        <v>2040</v>
      </c>
      <c r="F2060" s="12">
        <f>IF(B2060="*","*",_xlfn.XLOOKUP(B2060,'RES TECH'!M:M,'RES TECH'!Y:Y))</f>
        <v>10</v>
      </c>
      <c r="G2060" s="12">
        <f>IF(B2060="*","*",_xlfn.XLOOKUP(B2060,'RES TECH'!M:M,'RES TECH'!V:V))</f>
        <v>3.6635404454865181</v>
      </c>
      <c r="H2060">
        <f>IF(B2060="*","*",_xlfn.XLOOKUP(B2060,'RES TECH'!M:M,'RES TECH'!AA:AA))</f>
        <v>31.536000000000001</v>
      </c>
      <c r="I2060" s="12">
        <f>IF(B2060="*","*",_xlfn.XLOOKUP(B2060,'RES TECH'!M:M,'RES TECH'!Z:Z))</f>
        <v>9.7022787788124412E-2</v>
      </c>
      <c r="J2060" s="12">
        <f>IF(B2060="*","*",_xlfn.XLOOKUP(B2060,'RES TECH'!M:M,'RES TECH'!S:S))</f>
        <v>192.09642800112579</v>
      </c>
      <c r="K2060" s="12">
        <f t="shared" si="64"/>
        <v>9.6048214000562897</v>
      </c>
      <c r="L2060" s="12">
        <f t="shared" si="65"/>
        <v>0.48024107000281452</v>
      </c>
      <c r="M2060">
        <f>IF(B2060="*","*",IF(_xlfn.XLOOKUP(B2060,'RES TECH'!$M:$M,'RES TECH'!$C:$C)="Low Income",IF(G2060&gt;1,IF(G2060&gt;3,0.3,0.24),0.12),IF(_xlfn.XLOOKUP(B2060,'RES TECH'!$M:$M,'RES TECH'!$C:$C)="Lower-middle Income",IF(G2060&gt;1,IF(G2060&gt;3,0.23,0.18),0.09),IF(_xlfn.XLOOKUP(B2060,'RES TECH'!$M:$M,'RES TECH'!$C:$C)="Upper-middle Income",IF(G2060&gt;1,IF(G2060&gt;3,0.15,0.12),0.06),IF(_xlfn.XLOOKUP(B2060,'RES TECH'!$M:$M,'RES TECH'!$C:$C)="High Income",IF(G2060&gt;1,IF(G2060&gt;3,0.08,0.06),0.03))))))</f>
        <v>0.23</v>
      </c>
    </row>
    <row r="2061" spans="2:13" x14ac:dyDescent="0.25">
      <c r="B2061" t="str">
        <f>IF('RES TECH'!N2057=1,'RES TECH'!M2057,"*")</f>
        <v>RESHOULMNewSCRAC3ELC20</v>
      </c>
      <c r="C2061" t="str">
        <f>IF(B2061="*","*",_xlfn.XLOOKUP(B2061,'RES TECH'!M:M,'RES TECH'!K:K))</f>
        <v>RESELC</v>
      </c>
      <c r="D2061" t="str">
        <f>IF(B2061="*","*",_xlfn.XLOOKUP(B2061,'RES TECH'!M:M,'RES TECH'!L:L))</f>
        <v>RESHOULMNewSCEUE</v>
      </c>
      <c r="E2061">
        <f>IF(B2061="*","*",_xlfn.XLOOKUP(B2061,'RES TECH'!M:M,'RES TECH'!O:O))</f>
        <v>2020</v>
      </c>
      <c r="F2061" s="12">
        <f>IF(B2061="*","*",_xlfn.XLOOKUP(B2061,'RES TECH'!M:M,'RES TECH'!Y:Y))</f>
        <v>10</v>
      </c>
      <c r="G2061" s="12">
        <f>IF(B2061="*","*",_xlfn.XLOOKUP(B2061,'RES TECH'!M:M,'RES TECH'!V:V))</f>
        <v>3.5169988276670581</v>
      </c>
      <c r="H2061">
        <f>IF(B2061="*","*",_xlfn.XLOOKUP(B2061,'RES TECH'!M:M,'RES TECH'!AA:AA))</f>
        <v>31.536000000000001</v>
      </c>
      <c r="I2061" s="12">
        <f>IF(B2061="*","*",_xlfn.XLOOKUP(B2061,'RES TECH'!M:M,'RES TECH'!Z:Z))</f>
        <v>9.7022787788124412E-2</v>
      </c>
      <c r="J2061" s="12">
        <f>IF(B2061="*","*",_xlfn.XLOOKUP(B2061,'RES TECH'!M:M,'RES TECH'!S:S))</f>
        <v>192.09642800112579</v>
      </c>
      <c r="K2061" s="12">
        <f t="shared" si="64"/>
        <v>9.6048214000562897</v>
      </c>
      <c r="L2061" s="12">
        <f t="shared" si="65"/>
        <v>0.48024107000281452</v>
      </c>
      <c r="M2061">
        <f>IF(B2061="*","*",IF(_xlfn.XLOOKUP(B2061,'RES TECH'!$M:$M,'RES TECH'!$C:$C)="Low Income",IF(G2061&gt;1,IF(G2061&gt;3,0.3,0.24),0.12),IF(_xlfn.XLOOKUP(B2061,'RES TECH'!$M:$M,'RES TECH'!$C:$C)="Lower-middle Income",IF(G2061&gt;1,IF(G2061&gt;3,0.23,0.18),0.09),IF(_xlfn.XLOOKUP(B2061,'RES TECH'!$M:$M,'RES TECH'!$C:$C)="Upper-middle Income",IF(G2061&gt;1,IF(G2061&gt;3,0.15,0.12),0.06),IF(_xlfn.XLOOKUP(B2061,'RES TECH'!$M:$M,'RES TECH'!$C:$C)="High Income",IF(G2061&gt;1,IF(G2061&gt;3,0.08,0.06),0.03))))))</f>
        <v>0.23</v>
      </c>
    </row>
    <row r="2062" spans="2:13" x14ac:dyDescent="0.25">
      <c r="B2062" t="str">
        <f>IF('RES TECH'!N2058=1,'RES TECH'!M2058,"*")</f>
        <v>RESHOULMNewSCRAC4ELC20</v>
      </c>
      <c r="C2062" t="str">
        <f>IF(B2062="*","*",_xlfn.XLOOKUP(B2062,'RES TECH'!M:M,'RES TECH'!K:K))</f>
        <v>RESELC</v>
      </c>
      <c r="D2062" t="str">
        <f>IF(B2062="*","*",_xlfn.XLOOKUP(B2062,'RES TECH'!M:M,'RES TECH'!L:L))</f>
        <v>RESHOULMNewSCEUE</v>
      </c>
      <c r="E2062">
        <f>IF(B2062="*","*",_xlfn.XLOOKUP(B2062,'RES TECH'!M:M,'RES TECH'!O:O))</f>
        <v>2020</v>
      </c>
      <c r="F2062" s="12">
        <f>IF(B2062="*","*",_xlfn.XLOOKUP(B2062,'RES TECH'!M:M,'RES TECH'!Y:Y))</f>
        <v>10</v>
      </c>
      <c r="G2062" s="12">
        <f>IF(B2062="*","*",_xlfn.XLOOKUP(B2062,'RES TECH'!M:M,'RES TECH'!V:V))</f>
        <v>3.6049237983587341</v>
      </c>
      <c r="H2062">
        <f>IF(B2062="*","*",_xlfn.XLOOKUP(B2062,'RES TECH'!M:M,'RES TECH'!AA:AA))</f>
        <v>31.536000000000001</v>
      </c>
      <c r="I2062" s="12">
        <f>IF(B2062="*","*",_xlfn.XLOOKUP(B2062,'RES TECH'!M:M,'RES TECH'!Z:Z))</f>
        <v>9.7022787788124412E-2</v>
      </c>
      <c r="J2062" s="12">
        <f>IF(B2062="*","*",_xlfn.XLOOKUP(B2062,'RES TECH'!M:M,'RES TECH'!S:S))</f>
        <v>211.60622146999009</v>
      </c>
      <c r="K2062" s="12">
        <f t="shared" si="64"/>
        <v>10.580311073499505</v>
      </c>
      <c r="L2062" s="12">
        <f t="shared" si="65"/>
        <v>0.52901555367497533</v>
      </c>
      <c r="M2062">
        <f>IF(B2062="*","*",IF(_xlfn.XLOOKUP(B2062,'RES TECH'!$M:$M,'RES TECH'!$C:$C)="Low Income",IF(G2062&gt;1,IF(G2062&gt;3,0.3,0.24),0.12),IF(_xlfn.XLOOKUP(B2062,'RES TECH'!$M:$M,'RES TECH'!$C:$C)="Lower-middle Income",IF(G2062&gt;1,IF(G2062&gt;3,0.23,0.18),0.09),IF(_xlfn.XLOOKUP(B2062,'RES TECH'!$M:$M,'RES TECH'!$C:$C)="Upper-middle Income",IF(G2062&gt;1,IF(G2062&gt;3,0.15,0.12),0.06),IF(_xlfn.XLOOKUP(B2062,'RES TECH'!$M:$M,'RES TECH'!$C:$C)="High Income",IF(G2062&gt;1,IF(G2062&gt;3,0.08,0.06),0.03))))))</f>
        <v>0.23</v>
      </c>
    </row>
    <row r="2063" spans="2:13" x14ac:dyDescent="0.25">
      <c r="B2063" t="str">
        <f>IF('RES TECH'!N2059=1,'RES TECH'!M2059,"*")</f>
        <v>RESHOULMNewSCRAC4ELC22</v>
      </c>
      <c r="C2063" t="str">
        <f>IF(B2063="*","*",_xlfn.XLOOKUP(B2063,'RES TECH'!M:M,'RES TECH'!K:K))</f>
        <v>RESELC</v>
      </c>
      <c r="D2063" t="str">
        <f>IF(B2063="*","*",_xlfn.XLOOKUP(B2063,'RES TECH'!M:M,'RES TECH'!L:L))</f>
        <v>RESHOULMNewSCEUE</v>
      </c>
      <c r="E2063">
        <f>IF(B2063="*","*",_xlfn.XLOOKUP(B2063,'RES TECH'!M:M,'RES TECH'!O:O))</f>
        <v>2022</v>
      </c>
      <c r="F2063" s="12">
        <f>IF(B2063="*","*",_xlfn.XLOOKUP(B2063,'RES TECH'!M:M,'RES TECH'!Y:Y))</f>
        <v>10</v>
      </c>
      <c r="G2063" s="12">
        <f>IF(B2063="*","*",_xlfn.XLOOKUP(B2063,'RES TECH'!M:M,'RES TECH'!V:V))</f>
        <v>3.6635404454865181</v>
      </c>
      <c r="H2063">
        <f>IF(B2063="*","*",_xlfn.XLOOKUP(B2063,'RES TECH'!M:M,'RES TECH'!AA:AA))</f>
        <v>31.536000000000001</v>
      </c>
      <c r="I2063" s="12">
        <f>IF(B2063="*","*",_xlfn.XLOOKUP(B2063,'RES TECH'!M:M,'RES TECH'!Z:Z))</f>
        <v>9.7022787788124412E-2</v>
      </c>
      <c r="J2063" s="12">
        <f>IF(B2063="*","*",_xlfn.XLOOKUP(B2063,'RES TECH'!M:M,'RES TECH'!S:S))</f>
        <v>211.60622146999009</v>
      </c>
      <c r="K2063" s="12">
        <f t="shared" si="64"/>
        <v>10.580311073499505</v>
      </c>
      <c r="L2063" s="12">
        <f t="shared" si="65"/>
        <v>0.52901555367497533</v>
      </c>
      <c r="M2063">
        <f>IF(B2063="*","*",IF(_xlfn.XLOOKUP(B2063,'RES TECH'!$M:$M,'RES TECH'!$C:$C)="Low Income",IF(G2063&gt;1,IF(G2063&gt;3,0.3,0.24),0.12),IF(_xlfn.XLOOKUP(B2063,'RES TECH'!$M:$M,'RES TECH'!$C:$C)="Lower-middle Income",IF(G2063&gt;1,IF(G2063&gt;3,0.23,0.18),0.09),IF(_xlfn.XLOOKUP(B2063,'RES TECH'!$M:$M,'RES TECH'!$C:$C)="Upper-middle Income",IF(G2063&gt;1,IF(G2063&gt;3,0.15,0.12),0.06),IF(_xlfn.XLOOKUP(B2063,'RES TECH'!$M:$M,'RES TECH'!$C:$C)="High Income",IF(G2063&gt;1,IF(G2063&gt;3,0.08,0.06),0.03))))))</f>
        <v>0.23</v>
      </c>
    </row>
    <row r="2064" spans="2:13" x14ac:dyDescent="0.25">
      <c r="B2064" t="str">
        <f>IF('RES TECH'!N2060=1,'RES TECH'!M2060,"*")</f>
        <v>RESHOULMNewSCRAC4ELC30</v>
      </c>
      <c r="C2064" t="str">
        <f>IF(B2064="*","*",_xlfn.XLOOKUP(B2064,'RES TECH'!M:M,'RES TECH'!K:K))</f>
        <v>RESELC</v>
      </c>
      <c r="D2064" t="str">
        <f>IF(B2064="*","*",_xlfn.XLOOKUP(B2064,'RES TECH'!M:M,'RES TECH'!L:L))</f>
        <v>RESHOULMNewSCEUE</v>
      </c>
      <c r="E2064">
        <f>IF(B2064="*","*",_xlfn.XLOOKUP(B2064,'RES TECH'!M:M,'RES TECH'!O:O))</f>
        <v>2030</v>
      </c>
      <c r="F2064" s="12">
        <f>IF(B2064="*","*",_xlfn.XLOOKUP(B2064,'RES TECH'!M:M,'RES TECH'!Y:Y))</f>
        <v>10</v>
      </c>
      <c r="G2064" s="12">
        <f>IF(B2064="*","*",_xlfn.XLOOKUP(B2064,'RES TECH'!M:M,'RES TECH'!V:V))</f>
        <v>3.8100820633059791</v>
      </c>
      <c r="H2064">
        <f>IF(B2064="*","*",_xlfn.XLOOKUP(B2064,'RES TECH'!M:M,'RES TECH'!AA:AA))</f>
        <v>31.536000000000001</v>
      </c>
      <c r="I2064" s="12">
        <f>IF(B2064="*","*",_xlfn.XLOOKUP(B2064,'RES TECH'!M:M,'RES TECH'!Z:Z))</f>
        <v>9.7022787788124412E-2</v>
      </c>
      <c r="J2064" s="12">
        <f>IF(B2064="*","*",_xlfn.XLOOKUP(B2064,'RES TECH'!M:M,'RES TECH'!S:S))</f>
        <v>211.60622146999009</v>
      </c>
      <c r="K2064" s="12">
        <f t="shared" si="64"/>
        <v>10.580311073499505</v>
      </c>
      <c r="L2064" s="12">
        <f t="shared" si="65"/>
        <v>0.52901555367497533</v>
      </c>
      <c r="M2064">
        <f>IF(B2064="*","*",IF(_xlfn.XLOOKUP(B2064,'RES TECH'!$M:$M,'RES TECH'!$C:$C)="Low Income",IF(G2064&gt;1,IF(G2064&gt;3,0.3,0.24),0.12),IF(_xlfn.XLOOKUP(B2064,'RES TECH'!$M:$M,'RES TECH'!$C:$C)="Lower-middle Income",IF(G2064&gt;1,IF(G2064&gt;3,0.23,0.18),0.09),IF(_xlfn.XLOOKUP(B2064,'RES TECH'!$M:$M,'RES TECH'!$C:$C)="Upper-middle Income",IF(G2064&gt;1,IF(G2064&gt;3,0.15,0.12),0.06),IF(_xlfn.XLOOKUP(B2064,'RES TECH'!$M:$M,'RES TECH'!$C:$C)="High Income",IF(G2064&gt;1,IF(G2064&gt;3,0.08,0.06),0.03))))))</f>
        <v>0.23</v>
      </c>
    </row>
    <row r="2065" spans="2:13" x14ac:dyDescent="0.25">
      <c r="B2065" t="str">
        <f>IF('RES TECH'!N2061=1,'RES TECH'!M2061,"*")</f>
        <v>RESHOULMNewSCRAC4ELC40</v>
      </c>
      <c r="C2065" t="str">
        <f>IF(B2065="*","*",_xlfn.XLOOKUP(B2065,'RES TECH'!M:M,'RES TECH'!K:K))</f>
        <v>RESELC</v>
      </c>
      <c r="D2065" t="str">
        <f>IF(B2065="*","*",_xlfn.XLOOKUP(B2065,'RES TECH'!M:M,'RES TECH'!L:L))</f>
        <v>RESHOULMNewSCEUE</v>
      </c>
      <c r="E2065">
        <f>IF(B2065="*","*",_xlfn.XLOOKUP(B2065,'RES TECH'!M:M,'RES TECH'!O:O))</f>
        <v>2040</v>
      </c>
      <c r="F2065" s="12">
        <f>IF(B2065="*","*",_xlfn.XLOOKUP(B2065,'RES TECH'!M:M,'RES TECH'!Y:Y))</f>
        <v>10</v>
      </c>
      <c r="G2065" s="12">
        <f>IF(B2065="*","*",_xlfn.XLOOKUP(B2065,'RES TECH'!M:M,'RES TECH'!V:V))</f>
        <v>3.9566236811254401</v>
      </c>
      <c r="H2065">
        <f>IF(B2065="*","*",_xlfn.XLOOKUP(B2065,'RES TECH'!M:M,'RES TECH'!AA:AA))</f>
        <v>31.536000000000001</v>
      </c>
      <c r="I2065" s="12">
        <f>IF(B2065="*","*",_xlfn.XLOOKUP(B2065,'RES TECH'!M:M,'RES TECH'!Z:Z))</f>
        <v>9.7022787788124412E-2</v>
      </c>
      <c r="J2065" s="12">
        <f>IF(B2065="*","*",_xlfn.XLOOKUP(B2065,'RES TECH'!M:M,'RES TECH'!S:S))</f>
        <v>211.60622146999009</v>
      </c>
      <c r="K2065" s="12">
        <f t="shared" si="64"/>
        <v>10.580311073499505</v>
      </c>
      <c r="L2065" s="12">
        <f t="shared" si="65"/>
        <v>0.52901555367497533</v>
      </c>
      <c r="M2065">
        <f>IF(B2065="*","*",IF(_xlfn.XLOOKUP(B2065,'RES TECH'!$M:$M,'RES TECH'!$C:$C)="Low Income",IF(G2065&gt;1,IF(G2065&gt;3,0.3,0.24),0.12),IF(_xlfn.XLOOKUP(B2065,'RES TECH'!$M:$M,'RES TECH'!$C:$C)="Lower-middle Income",IF(G2065&gt;1,IF(G2065&gt;3,0.23,0.18),0.09),IF(_xlfn.XLOOKUP(B2065,'RES TECH'!$M:$M,'RES TECH'!$C:$C)="Upper-middle Income",IF(G2065&gt;1,IF(G2065&gt;3,0.15,0.12),0.06),IF(_xlfn.XLOOKUP(B2065,'RES TECH'!$M:$M,'RES TECH'!$C:$C)="High Income",IF(G2065&gt;1,IF(G2065&gt;3,0.08,0.06),0.03))))))</f>
        <v>0.23</v>
      </c>
    </row>
    <row r="2066" spans="2:13" x14ac:dyDescent="0.25">
      <c r="B2066" t="str">
        <f>IF('RES TECH'!N2062=1,'RES TECH'!M2062,"*")</f>
        <v>RESHOULMNewSCCAC1ELC20</v>
      </c>
      <c r="C2066" t="str">
        <f>IF(B2066="*","*",_xlfn.XLOOKUP(B2066,'RES TECH'!M:M,'RES TECH'!K:K))</f>
        <v>RESELC</v>
      </c>
      <c r="D2066" t="str">
        <f>IF(B2066="*","*",_xlfn.XLOOKUP(B2066,'RES TECH'!M:M,'RES TECH'!L:L))</f>
        <v>RESHOULMNewSCEUE</v>
      </c>
      <c r="E2066">
        <f>IF(B2066="*","*",_xlfn.XLOOKUP(B2066,'RES TECH'!M:M,'RES TECH'!O:O))</f>
        <v>2020</v>
      </c>
      <c r="F2066" s="12">
        <f>IF(B2066="*","*",_xlfn.XLOOKUP(B2066,'RES TECH'!M:M,'RES TECH'!Y:Y))</f>
        <v>19</v>
      </c>
      <c r="G2066" s="12">
        <f>IF(B2066="*","*",_xlfn.XLOOKUP(B2066,'RES TECH'!M:M,'RES TECH'!V:V))</f>
        <v>3.8100820633059791</v>
      </c>
      <c r="H2066">
        <f>IF(B2066="*","*",_xlfn.XLOOKUP(B2066,'RES TECH'!M:M,'RES TECH'!AA:AA))</f>
        <v>31.536000000000001</v>
      </c>
      <c r="I2066" s="12">
        <f>IF(B2066="*","*",_xlfn.XLOOKUP(B2066,'RES TECH'!M:M,'RES TECH'!Z:Z))</f>
        <v>9.7022787788124412E-2</v>
      </c>
      <c r="J2066" s="12">
        <f>IF(B2066="*","*",_xlfn.XLOOKUP(B2066,'RES TECH'!M:M,'RES TECH'!S:S))</f>
        <v>1065.534874068745</v>
      </c>
      <c r="K2066" s="12">
        <f t="shared" si="64"/>
        <v>53.276743703437255</v>
      </c>
      <c r="L2066" s="12">
        <f t="shared" si="65"/>
        <v>2.6638371851718627</v>
      </c>
      <c r="M2066">
        <f>IF(B2066="*","*",IF(_xlfn.XLOOKUP(B2066,'RES TECH'!$M:$M,'RES TECH'!$C:$C)="Low Income",IF(G2066&gt;1,IF(G2066&gt;3,0.3,0.24),0.12),IF(_xlfn.XLOOKUP(B2066,'RES TECH'!$M:$M,'RES TECH'!$C:$C)="Lower-middle Income",IF(G2066&gt;1,IF(G2066&gt;3,0.23,0.18),0.09),IF(_xlfn.XLOOKUP(B2066,'RES TECH'!$M:$M,'RES TECH'!$C:$C)="Upper-middle Income",IF(G2066&gt;1,IF(G2066&gt;3,0.15,0.12),0.06),IF(_xlfn.XLOOKUP(B2066,'RES TECH'!$M:$M,'RES TECH'!$C:$C)="High Income",IF(G2066&gt;1,IF(G2066&gt;3,0.08,0.06),0.03))))))</f>
        <v>0.23</v>
      </c>
    </row>
    <row r="2067" spans="2:13" x14ac:dyDescent="0.25">
      <c r="B2067" t="str">
        <f>IF('RES TECH'!N2063=1,'RES TECH'!M2063,"*")</f>
        <v>RESHOULMNewSCCAC1ELC23</v>
      </c>
      <c r="C2067" t="str">
        <f>IF(B2067="*","*",_xlfn.XLOOKUP(B2067,'RES TECH'!M:M,'RES TECH'!K:K))</f>
        <v>RESELC</v>
      </c>
      <c r="D2067" t="str">
        <f>IF(B2067="*","*",_xlfn.XLOOKUP(B2067,'RES TECH'!M:M,'RES TECH'!L:L))</f>
        <v>RESHOULMNewSCEUE</v>
      </c>
      <c r="E2067">
        <f>IF(B2067="*","*",_xlfn.XLOOKUP(B2067,'RES TECH'!M:M,'RES TECH'!O:O))</f>
        <v>2023</v>
      </c>
      <c r="F2067" s="12">
        <f>IF(B2067="*","*",_xlfn.XLOOKUP(B2067,'RES TECH'!M:M,'RES TECH'!Y:Y))</f>
        <v>19</v>
      </c>
      <c r="G2067" s="12">
        <f>IF(B2067="*","*",_xlfn.XLOOKUP(B2067,'RES TECH'!M:M,'RES TECH'!V:V))</f>
        <v>3.8100820633059791</v>
      </c>
      <c r="H2067">
        <f>IF(B2067="*","*",_xlfn.XLOOKUP(B2067,'RES TECH'!M:M,'RES TECH'!AA:AA))</f>
        <v>31.536000000000001</v>
      </c>
      <c r="I2067" s="12">
        <f>IF(B2067="*","*",_xlfn.XLOOKUP(B2067,'RES TECH'!M:M,'RES TECH'!Z:Z))</f>
        <v>9.7022787788124412E-2</v>
      </c>
      <c r="J2067" s="12">
        <f>IF(B2067="*","*",_xlfn.XLOOKUP(B2067,'RES TECH'!M:M,'RES TECH'!S:S))</f>
        <v>1065.534874068745</v>
      </c>
      <c r="K2067" s="12">
        <f t="shared" si="64"/>
        <v>53.276743703437255</v>
      </c>
      <c r="L2067" s="12">
        <f t="shared" si="65"/>
        <v>2.6638371851718627</v>
      </c>
      <c r="M2067">
        <f>IF(B2067="*","*",IF(_xlfn.XLOOKUP(B2067,'RES TECH'!$M:$M,'RES TECH'!$C:$C)="Low Income",IF(G2067&gt;1,IF(G2067&gt;3,0.3,0.24),0.12),IF(_xlfn.XLOOKUP(B2067,'RES TECH'!$M:$M,'RES TECH'!$C:$C)="Lower-middle Income",IF(G2067&gt;1,IF(G2067&gt;3,0.23,0.18),0.09),IF(_xlfn.XLOOKUP(B2067,'RES TECH'!$M:$M,'RES TECH'!$C:$C)="Upper-middle Income",IF(G2067&gt;1,IF(G2067&gt;3,0.15,0.12),0.06),IF(_xlfn.XLOOKUP(B2067,'RES TECH'!$M:$M,'RES TECH'!$C:$C)="High Income",IF(G2067&gt;1,IF(G2067&gt;3,0.08,0.06),0.03))))))</f>
        <v>0.23</v>
      </c>
    </row>
    <row r="2068" spans="2:13" x14ac:dyDescent="0.25">
      <c r="B2068" t="str">
        <f>IF('RES TECH'!N2064=1,'RES TECH'!M2064,"*")</f>
        <v>RESHOULMNewSCCAC2ELC20</v>
      </c>
      <c r="C2068" t="str">
        <f>IF(B2068="*","*",_xlfn.XLOOKUP(B2068,'RES TECH'!M:M,'RES TECH'!K:K))</f>
        <v>RESELC</v>
      </c>
      <c r="D2068" t="str">
        <f>IF(B2068="*","*",_xlfn.XLOOKUP(B2068,'RES TECH'!M:M,'RES TECH'!L:L))</f>
        <v>RESHOULMNewSCEUE</v>
      </c>
      <c r="E2068">
        <f>IF(B2068="*","*",_xlfn.XLOOKUP(B2068,'RES TECH'!M:M,'RES TECH'!O:O))</f>
        <v>2020</v>
      </c>
      <c r="F2068" s="12">
        <f>IF(B2068="*","*",_xlfn.XLOOKUP(B2068,'RES TECH'!M:M,'RES TECH'!Y:Y))</f>
        <v>19</v>
      </c>
      <c r="G2068" s="12">
        <f>IF(B2068="*","*",_xlfn.XLOOKUP(B2068,'RES TECH'!M:M,'RES TECH'!V:V))</f>
        <v>4.0738569753810081</v>
      </c>
      <c r="H2068">
        <f>IF(B2068="*","*",_xlfn.XLOOKUP(B2068,'RES TECH'!M:M,'RES TECH'!AA:AA))</f>
        <v>31.536000000000001</v>
      </c>
      <c r="I2068" s="12">
        <f>IF(B2068="*","*",_xlfn.XLOOKUP(B2068,'RES TECH'!M:M,'RES TECH'!Z:Z))</f>
        <v>9.7022787788124412E-2</v>
      </c>
      <c r="J2068" s="12">
        <f>IF(B2068="*","*",_xlfn.XLOOKUP(B2068,'RES TECH'!M:M,'RES TECH'!S:S))</f>
        <v>1095.549940943921</v>
      </c>
      <c r="K2068" s="12">
        <f t="shared" si="64"/>
        <v>54.77749704719605</v>
      </c>
      <c r="L2068" s="12">
        <f t="shared" si="65"/>
        <v>2.7388748523598028</v>
      </c>
      <c r="M2068">
        <f>IF(B2068="*","*",IF(_xlfn.XLOOKUP(B2068,'RES TECH'!$M:$M,'RES TECH'!$C:$C)="Low Income",IF(G2068&gt;1,IF(G2068&gt;3,0.3,0.24),0.12),IF(_xlfn.XLOOKUP(B2068,'RES TECH'!$M:$M,'RES TECH'!$C:$C)="Lower-middle Income",IF(G2068&gt;1,IF(G2068&gt;3,0.23,0.18),0.09),IF(_xlfn.XLOOKUP(B2068,'RES TECH'!$M:$M,'RES TECH'!$C:$C)="Upper-middle Income",IF(G2068&gt;1,IF(G2068&gt;3,0.15,0.12),0.06),IF(_xlfn.XLOOKUP(B2068,'RES TECH'!$M:$M,'RES TECH'!$C:$C)="High Income",IF(G2068&gt;1,IF(G2068&gt;3,0.08,0.06),0.03))))))</f>
        <v>0.23</v>
      </c>
    </row>
    <row r="2069" spans="2:13" x14ac:dyDescent="0.25">
      <c r="B2069" t="str">
        <f>IF('RES TECH'!N2065=1,'RES TECH'!M2065,"*")</f>
        <v>RESHOULMNewSCCAC2ELC23</v>
      </c>
      <c r="C2069" t="str">
        <f>IF(B2069="*","*",_xlfn.XLOOKUP(B2069,'RES TECH'!M:M,'RES TECH'!K:K))</f>
        <v>RESELC</v>
      </c>
      <c r="D2069" t="str">
        <f>IF(B2069="*","*",_xlfn.XLOOKUP(B2069,'RES TECH'!M:M,'RES TECH'!L:L))</f>
        <v>RESHOULMNewSCEUE</v>
      </c>
      <c r="E2069">
        <f>IF(B2069="*","*",_xlfn.XLOOKUP(B2069,'RES TECH'!M:M,'RES TECH'!O:O))</f>
        <v>2023</v>
      </c>
      <c r="F2069" s="12">
        <f>IF(B2069="*","*",_xlfn.XLOOKUP(B2069,'RES TECH'!M:M,'RES TECH'!Y:Y))</f>
        <v>19</v>
      </c>
      <c r="G2069" s="12">
        <f>IF(B2069="*","*",_xlfn.XLOOKUP(B2069,'RES TECH'!M:M,'RES TECH'!V:V))</f>
        <v>4.2203985932004704</v>
      </c>
      <c r="H2069">
        <f>IF(B2069="*","*",_xlfn.XLOOKUP(B2069,'RES TECH'!M:M,'RES TECH'!AA:AA))</f>
        <v>31.536000000000001</v>
      </c>
      <c r="I2069" s="12">
        <f>IF(B2069="*","*",_xlfn.XLOOKUP(B2069,'RES TECH'!M:M,'RES TECH'!Z:Z))</f>
        <v>9.7022787788124412E-2</v>
      </c>
      <c r="J2069" s="12">
        <f>IF(B2069="*","*",_xlfn.XLOOKUP(B2069,'RES TECH'!M:M,'RES TECH'!S:S))</f>
        <v>1110.557474381508</v>
      </c>
      <c r="K2069" s="12">
        <f t="shared" si="64"/>
        <v>55.527873719075401</v>
      </c>
      <c r="L2069" s="12">
        <f t="shared" si="65"/>
        <v>2.7763936859537703</v>
      </c>
      <c r="M2069">
        <f>IF(B2069="*","*",IF(_xlfn.XLOOKUP(B2069,'RES TECH'!$M:$M,'RES TECH'!$C:$C)="Low Income",IF(G2069&gt;1,IF(G2069&gt;3,0.3,0.24),0.12),IF(_xlfn.XLOOKUP(B2069,'RES TECH'!$M:$M,'RES TECH'!$C:$C)="Lower-middle Income",IF(G2069&gt;1,IF(G2069&gt;3,0.23,0.18),0.09),IF(_xlfn.XLOOKUP(B2069,'RES TECH'!$M:$M,'RES TECH'!$C:$C)="Upper-middle Income",IF(G2069&gt;1,IF(G2069&gt;3,0.15,0.12),0.06),IF(_xlfn.XLOOKUP(B2069,'RES TECH'!$M:$M,'RES TECH'!$C:$C)="High Income",IF(G2069&gt;1,IF(G2069&gt;3,0.08,0.06),0.03))))))</f>
        <v>0.23</v>
      </c>
    </row>
    <row r="2070" spans="2:13" x14ac:dyDescent="0.25">
      <c r="B2070" t="str">
        <f>IF('RES TECH'!N2066=1,'RES TECH'!M2066,"*")</f>
        <v>RESHOULMNewSCCAC3ELC20</v>
      </c>
      <c r="C2070" t="str">
        <f>IF(B2070="*","*",_xlfn.XLOOKUP(B2070,'RES TECH'!M:M,'RES TECH'!K:K))</f>
        <v>RESELC</v>
      </c>
      <c r="D2070" t="str">
        <f>IF(B2070="*","*",_xlfn.XLOOKUP(B2070,'RES TECH'!M:M,'RES TECH'!L:L))</f>
        <v>RESHOULMNewSCEUE</v>
      </c>
      <c r="E2070">
        <f>IF(B2070="*","*",_xlfn.XLOOKUP(B2070,'RES TECH'!M:M,'RES TECH'!O:O))</f>
        <v>2020</v>
      </c>
      <c r="F2070" s="12">
        <f>IF(B2070="*","*",_xlfn.XLOOKUP(B2070,'RES TECH'!M:M,'RES TECH'!Y:Y))</f>
        <v>19</v>
      </c>
      <c r="G2070" s="12">
        <f>IF(B2070="*","*",_xlfn.XLOOKUP(B2070,'RES TECH'!M:M,'RES TECH'!V:V))</f>
        <v>4.3962485345838216</v>
      </c>
      <c r="H2070">
        <f>IF(B2070="*","*",_xlfn.XLOOKUP(B2070,'RES TECH'!M:M,'RES TECH'!AA:AA))</f>
        <v>31.536000000000001</v>
      </c>
      <c r="I2070" s="12">
        <f>IF(B2070="*","*",_xlfn.XLOOKUP(B2070,'RES TECH'!M:M,'RES TECH'!Z:Z))</f>
        <v>9.7022787788124412E-2</v>
      </c>
      <c r="J2070" s="12">
        <f>IF(B2070="*","*",_xlfn.XLOOKUP(B2070,'RES TECH'!M:M,'RES TECH'!S:S))</f>
        <v>1200.6026750070359</v>
      </c>
      <c r="K2070" s="12">
        <f t="shared" si="64"/>
        <v>60.030133750351801</v>
      </c>
      <c r="L2070" s="12">
        <f t="shared" si="65"/>
        <v>3.0015066875175904</v>
      </c>
      <c r="M2070">
        <f>IF(B2070="*","*",IF(_xlfn.XLOOKUP(B2070,'RES TECH'!$M:$M,'RES TECH'!$C:$C)="Low Income",IF(G2070&gt;1,IF(G2070&gt;3,0.3,0.24),0.12),IF(_xlfn.XLOOKUP(B2070,'RES TECH'!$M:$M,'RES TECH'!$C:$C)="Lower-middle Income",IF(G2070&gt;1,IF(G2070&gt;3,0.23,0.18),0.09),IF(_xlfn.XLOOKUP(B2070,'RES TECH'!$M:$M,'RES TECH'!$C:$C)="Upper-middle Income",IF(G2070&gt;1,IF(G2070&gt;3,0.15,0.12),0.06),IF(_xlfn.XLOOKUP(B2070,'RES TECH'!$M:$M,'RES TECH'!$C:$C)="High Income",IF(G2070&gt;1,IF(G2070&gt;3,0.08,0.06),0.03))))))</f>
        <v>0.23</v>
      </c>
    </row>
    <row r="2071" spans="2:13" x14ac:dyDescent="0.25">
      <c r="B2071" t="str">
        <f>IF('RES TECH'!N2067=1,'RES TECH'!M2067,"*")</f>
        <v>RESHOULMNewSCCAC3ELC23</v>
      </c>
      <c r="C2071" t="str">
        <f>IF(B2071="*","*",_xlfn.XLOOKUP(B2071,'RES TECH'!M:M,'RES TECH'!K:K))</f>
        <v>RESELC</v>
      </c>
      <c r="D2071" t="str">
        <f>IF(B2071="*","*",_xlfn.XLOOKUP(B2071,'RES TECH'!M:M,'RES TECH'!L:L))</f>
        <v>RESHOULMNewSCEUE</v>
      </c>
      <c r="E2071">
        <f>IF(B2071="*","*",_xlfn.XLOOKUP(B2071,'RES TECH'!M:M,'RES TECH'!O:O))</f>
        <v>2023</v>
      </c>
      <c r="F2071" s="12">
        <f>IF(B2071="*","*",_xlfn.XLOOKUP(B2071,'RES TECH'!M:M,'RES TECH'!Y:Y))</f>
        <v>19</v>
      </c>
      <c r="G2071" s="12">
        <f>IF(B2071="*","*",_xlfn.XLOOKUP(B2071,'RES TECH'!M:M,'RES TECH'!V:V))</f>
        <v>4.6893317702227444</v>
      </c>
      <c r="H2071">
        <f>IF(B2071="*","*",_xlfn.XLOOKUP(B2071,'RES TECH'!M:M,'RES TECH'!AA:AA))</f>
        <v>31.536000000000001</v>
      </c>
      <c r="I2071" s="12">
        <f>IF(B2071="*","*",_xlfn.XLOOKUP(B2071,'RES TECH'!M:M,'RES TECH'!Z:Z))</f>
        <v>9.7022787788124412E-2</v>
      </c>
      <c r="J2071" s="12">
        <f>IF(B2071="*","*",_xlfn.XLOOKUP(B2071,'RES TECH'!M:M,'RES TECH'!S:S))</f>
        <v>1280.6428533408391</v>
      </c>
      <c r="K2071" s="12">
        <f t="shared" si="64"/>
        <v>64.032142667041953</v>
      </c>
      <c r="L2071" s="12">
        <f t="shared" si="65"/>
        <v>3.2016071333520979</v>
      </c>
      <c r="M2071">
        <f>IF(B2071="*","*",IF(_xlfn.XLOOKUP(B2071,'RES TECH'!$M:$M,'RES TECH'!$C:$C)="Low Income",IF(G2071&gt;1,IF(G2071&gt;3,0.3,0.24),0.12),IF(_xlfn.XLOOKUP(B2071,'RES TECH'!$M:$M,'RES TECH'!$C:$C)="Lower-middle Income",IF(G2071&gt;1,IF(G2071&gt;3,0.23,0.18),0.09),IF(_xlfn.XLOOKUP(B2071,'RES TECH'!$M:$M,'RES TECH'!$C:$C)="Upper-middle Income",IF(G2071&gt;1,IF(G2071&gt;3,0.15,0.12),0.06),IF(_xlfn.XLOOKUP(B2071,'RES TECH'!$M:$M,'RES TECH'!$C:$C)="High Income",IF(G2071&gt;1,IF(G2071&gt;3,0.08,0.06),0.03))))))</f>
        <v>0.23</v>
      </c>
    </row>
    <row r="2072" spans="2:13" x14ac:dyDescent="0.25">
      <c r="B2072" t="str">
        <f>IF('RES TECH'!N2068=1,'RES TECH'!M2068,"*")</f>
        <v>RESHOULMNewSCCAC4ELC20</v>
      </c>
      <c r="C2072" t="str">
        <f>IF(B2072="*","*",_xlfn.XLOOKUP(B2072,'RES TECH'!M:M,'RES TECH'!K:K))</f>
        <v>RESELC</v>
      </c>
      <c r="D2072" t="str">
        <f>IF(B2072="*","*",_xlfn.XLOOKUP(B2072,'RES TECH'!M:M,'RES TECH'!L:L))</f>
        <v>RESHOULMNewSCEUE</v>
      </c>
      <c r="E2072">
        <f>IF(B2072="*","*",_xlfn.XLOOKUP(B2072,'RES TECH'!M:M,'RES TECH'!O:O))</f>
        <v>2020</v>
      </c>
      <c r="F2072" s="12">
        <f>IF(B2072="*","*",_xlfn.XLOOKUP(B2072,'RES TECH'!M:M,'RES TECH'!Y:Y))</f>
        <v>19</v>
      </c>
      <c r="G2072" s="12">
        <f>IF(B2072="*","*",_xlfn.XLOOKUP(B2072,'RES TECH'!M:M,'RES TECH'!V:V))</f>
        <v>4.835873388042204</v>
      </c>
      <c r="H2072">
        <f>IF(B2072="*","*",_xlfn.XLOOKUP(B2072,'RES TECH'!M:M,'RES TECH'!AA:AA))</f>
        <v>31.536000000000001</v>
      </c>
      <c r="I2072" s="12">
        <f>IF(B2072="*","*",_xlfn.XLOOKUP(B2072,'RES TECH'!M:M,'RES TECH'!Z:Z))</f>
        <v>9.7022787788124412E-2</v>
      </c>
      <c r="J2072" s="12">
        <f>IF(B2072="*","*",_xlfn.XLOOKUP(B2072,'RES TECH'!M:M,'RES TECH'!S:S))</f>
        <v>1395.70060969568</v>
      </c>
      <c r="K2072" s="12">
        <f t="shared" si="64"/>
        <v>69.785030484784002</v>
      </c>
      <c r="L2072" s="12">
        <f t="shared" si="65"/>
        <v>3.4892515242392004</v>
      </c>
      <c r="M2072">
        <f>IF(B2072="*","*",IF(_xlfn.XLOOKUP(B2072,'RES TECH'!$M:$M,'RES TECH'!$C:$C)="Low Income",IF(G2072&gt;1,IF(G2072&gt;3,0.3,0.24),0.12),IF(_xlfn.XLOOKUP(B2072,'RES TECH'!$M:$M,'RES TECH'!$C:$C)="Lower-middle Income",IF(G2072&gt;1,IF(G2072&gt;3,0.23,0.18),0.09),IF(_xlfn.XLOOKUP(B2072,'RES TECH'!$M:$M,'RES TECH'!$C:$C)="Upper-middle Income",IF(G2072&gt;1,IF(G2072&gt;3,0.15,0.12),0.06),IF(_xlfn.XLOOKUP(B2072,'RES TECH'!$M:$M,'RES TECH'!$C:$C)="High Income",IF(G2072&gt;1,IF(G2072&gt;3,0.08,0.06),0.03))))))</f>
        <v>0.23</v>
      </c>
    </row>
    <row r="2073" spans="2:13" x14ac:dyDescent="0.25">
      <c r="B2073" t="str">
        <f>IF('RES TECH'!N2069=1,'RES TECH'!M2069,"*")</f>
        <v>RESHOULMNewSCCAC4ELC22</v>
      </c>
      <c r="C2073" t="str">
        <f>IF(B2073="*","*",_xlfn.XLOOKUP(B2073,'RES TECH'!M:M,'RES TECH'!K:K))</f>
        <v>RESELC</v>
      </c>
      <c r="D2073" t="str">
        <f>IF(B2073="*","*",_xlfn.XLOOKUP(B2073,'RES TECH'!M:M,'RES TECH'!L:L))</f>
        <v>RESHOULMNewSCEUE</v>
      </c>
      <c r="E2073">
        <f>IF(B2073="*","*",_xlfn.XLOOKUP(B2073,'RES TECH'!M:M,'RES TECH'!O:O))</f>
        <v>2022</v>
      </c>
      <c r="F2073" s="12">
        <f>IF(B2073="*","*",_xlfn.XLOOKUP(B2073,'RES TECH'!M:M,'RES TECH'!Y:Y))</f>
        <v>19</v>
      </c>
      <c r="G2073" s="12">
        <f>IF(B2073="*","*",_xlfn.XLOOKUP(B2073,'RES TECH'!M:M,'RES TECH'!V:V))</f>
        <v>4.835873388042204</v>
      </c>
      <c r="H2073">
        <f>IF(B2073="*","*",_xlfn.XLOOKUP(B2073,'RES TECH'!M:M,'RES TECH'!AA:AA))</f>
        <v>31.536000000000001</v>
      </c>
      <c r="I2073" s="12">
        <f>IF(B2073="*","*",_xlfn.XLOOKUP(B2073,'RES TECH'!M:M,'RES TECH'!Z:Z))</f>
        <v>9.7022787788124412E-2</v>
      </c>
      <c r="J2073" s="12">
        <f>IF(B2073="*","*",_xlfn.XLOOKUP(B2073,'RES TECH'!M:M,'RES TECH'!S:S))</f>
        <v>1395.70060969568</v>
      </c>
      <c r="K2073" s="12">
        <f t="shared" si="64"/>
        <v>69.785030484784002</v>
      </c>
      <c r="L2073" s="12">
        <f t="shared" si="65"/>
        <v>3.4892515242392004</v>
      </c>
      <c r="M2073">
        <f>IF(B2073="*","*",IF(_xlfn.XLOOKUP(B2073,'RES TECH'!$M:$M,'RES TECH'!$C:$C)="Low Income",IF(G2073&gt;1,IF(G2073&gt;3,0.3,0.24),0.12),IF(_xlfn.XLOOKUP(B2073,'RES TECH'!$M:$M,'RES TECH'!$C:$C)="Lower-middle Income",IF(G2073&gt;1,IF(G2073&gt;3,0.23,0.18),0.09),IF(_xlfn.XLOOKUP(B2073,'RES TECH'!$M:$M,'RES TECH'!$C:$C)="Upper-middle Income",IF(G2073&gt;1,IF(G2073&gt;3,0.15,0.12),0.06),IF(_xlfn.XLOOKUP(B2073,'RES TECH'!$M:$M,'RES TECH'!$C:$C)="High Income",IF(G2073&gt;1,IF(G2073&gt;3,0.08,0.06),0.03))))))</f>
        <v>0.23</v>
      </c>
    </row>
    <row r="2074" spans="2:13" x14ac:dyDescent="0.25">
      <c r="B2074" t="str">
        <f>IF('RES TECH'!N2070=1,'RES TECH'!M2070,"*")</f>
        <v>RESHOULMNewRETF1ELC20</v>
      </c>
      <c r="C2074" t="str">
        <f>IF(B2074="*","*",_xlfn.XLOOKUP(B2074,'RES TECH'!M:M,'RES TECH'!K:K))</f>
        <v>RESELC</v>
      </c>
      <c r="D2074" t="str">
        <f>IF(B2074="*","*",_xlfn.XLOOKUP(B2074,'RES TECH'!M:M,'RES TECH'!L:L))</f>
        <v>RESHOULMNewREEUE</v>
      </c>
      <c r="E2074">
        <f>IF(B2074="*","*",_xlfn.XLOOKUP(B2074,'RES TECH'!M:M,'RES TECH'!O:O))</f>
        <v>2020</v>
      </c>
      <c r="F2074" s="12">
        <f>IF(B2074="*","*",_xlfn.XLOOKUP(B2074,'RES TECH'!M:M,'RES TECH'!Y:Y))</f>
        <v>17</v>
      </c>
      <c r="G2074" s="12">
        <f>IF(B2074="*","*",_xlfn.XLOOKUP(B2074,'RES TECH'!M:M,'RES TECH'!V:V))</f>
        <v>1.1306815642458099</v>
      </c>
      <c r="H2074">
        <f>IF(B2074="*","*",_xlfn.XLOOKUP(B2074,'RES TECH'!M:M,'RES TECH'!AA:AA))</f>
        <v>1</v>
      </c>
      <c r="I2074" s="12">
        <f>IF(B2074="*","*",_xlfn.XLOOKUP(B2074,'RES TECH'!M:M,'RES TECH'!Z:Z))</f>
        <v>0.65</v>
      </c>
      <c r="J2074" s="12">
        <f>IF(B2074="*","*",_xlfn.XLOOKUP(B2074,'RES TECH'!M:M,'RES TECH'!S:S))</f>
        <v>216.2550524688464</v>
      </c>
      <c r="K2074" s="12">
        <f t="shared" si="64"/>
        <v>10.812752623442321</v>
      </c>
      <c r="L2074" s="12">
        <f t="shared" si="65"/>
        <v>0.54063763117211605</v>
      </c>
      <c r="M2074">
        <f>IF(B2074="*","*",IF(_xlfn.XLOOKUP(B2074,'RES TECH'!$M:$M,'RES TECH'!$C:$C)="Low Income",IF(G2074&gt;1,IF(G2074&gt;3,0.3,0.24),0.12),IF(_xlfn.XLOOKUP(B2074,'RES TECH'!$M:$M,'RES TECH'!$C:$C)="Lower-middle Income",IF(G2074&gt;1,IF(G2074&gt;3,0.23,0.18),0.09),IF(_xlfn.XLOOKUP(B2074,'RES TECH'!$M:$M,'RES TECH'!$C:$C)="Upper-middle Income",IF(G2074&gt;1,IF(G2074&gt;3,0.15,0.12),0.06),IF(_xlfn.XLOOKUP(B2074,'RES TECH'!$M:$M,'RES TECH'!$C:$C)="High Income",IF(G2074&gt;1,IF(G2074&gt;3,0.08,0.06),0.03))))))</f>
        <v>0.18</v>
      </c>
    </row>
    <row r="2075" spans="2:13" x14ac:dyDescent="0.25">
      <c r="B2075" t="str">
        <f>IF('RES TECH'!N2071=1,'RES TECH'!M2071,"*")</f>
        <v>RESHOULMNewRETF2ELC20</v>
      </c>
      <c r="C2075" t="str">
        <f>IF(B2075="*","*",_xlfn.XLOOKUP(B2075,'RES TECH'!M:M,'RES TECH'!K:K))</f>
        <v>RESELC</v>
      </c>
      <c r="D2075" t="str">
        <f>IF(B2075="*","*",_xlfn.XLOOKUP(B2075,'RES TECH'!M:M,'RES TECH'!L:L))</f>
        <v>RESHOULMNewREEUE</v>
      </c>
      <c r="E2075">
        <f>IF(B2075="*","*",_xlfn.XLOOKUP(B2075,'RES TECH'!M:M,'RES TECH'!O:O))</f>
        <v>2020</v>
      </c>
      <c r="F2075" s="12">
        <f>IF(B2075="*","*",_xlfn.XLOOKUP(B2075,'RES TECH'!M:M,'RES TECH'!Y:Y))</f>
        <v>17</v>
      </c>
      <c r="G2075" s="12">
        <f>IF(B2075="*","*",_xlfn.XLOOKUP(B2075,'RES TECH'!M:M,'RES TECH'!V:V))</f>
        <v>1.08659217877095</v>
      </c>
      <c r="H2075">
        <f>IF(B2075="*","*",_xlfn.XLOOKUP(B2075,'RES TECH'!M:M,'RES TECH'!AA:AA))</f>
        <v>1</v>
      </c>
      <c r="I2075" s="12">
        <f>IF(B2075="*","*",_xlfn.XLOOKUP(B2075,'RES TECH'!M:M,'RES TECH'!Z:Z))</f>
        <v>0.65</v>
      </c>
      <c r="J2075" s="12">
        <f>IF(B2075="*","*",_xlfn.XLOOKUP(B2075,'RES TECH'!M:M,'RES TECH'!S:S))</f>
        <v>231.7018419309068</v>
      </c>
      <c r="K2075" s="12">
        <f t="shared" si="64"/>
        <v>11.58509209654534</v>
      </c>
      <c r="L2075" s="12">
        <f t="shared" si="65"/>
        <v>0.57925460482726698</v>
      </c>
      <c r="M2075">
        <f>IF(B2075="*","*",IF(_xlfn.XLOOKUP(B2075,'RES TECH'!$M:$M,'RES TECH'!$C:$C)="Low Income",IF(G2075&gt;1,IF(G2075&gt;3,0.3,0.24),0.12),IF(_xlfn.XLOOKUP(B2075,'RES TECH'!$M:$M,'RES TECH'!$C:$C)="Lower-middle Income",IF(G2075&gt;1,IF(G2075&gt;3,0.23,0.18),0.09),IF(_xlfn.XLOOKUP(B2075,'RES TECH'!$M:$M,'RES TECH'!$C:$C)="Upper-middle Income",IF(G2075&gt;1,IF(G2075&gt;3,0.15,0.12),0.06),IF(_xlfn.XLOOKUP(B2075,'RES TECH'!$M:$M,'RES TECH'!$C:$C)="High Income",IF(G2075&gt;1,IF(G2075&gt;3,0.08,0.06),0.03))))))</f>
        <v>0.18</v>
      </c>
    </row>
    <row r="2076" spans="2:13" x14ac:dyDescent="0.25">
      <c r="B2076" t="str">
        <f>IF('RES TECH'!N2072=1,'RES TECH'!M2072,"*")</f>
        <v>RESHOULMNewRETF3ELC20</v>
      </c>
      <c r="C2076" t="str">
        <f>IF(B2076="*","*",_xlfn.XLOOKUP(B2076,'RES TECH'!M:M,'RES TECH'!K:K))</f>
        <v>RESELC</v>
      </c>
      <c r="D2076" t="str">
        <f>IF(B2076="*","*",_xlfn.XLOOKUP(B2076,'RES TECH'!M:M,'RES TECH'!L:L))</f>
        <v>RESHOULMNewREEUE</v>
      </c>
      <c r="E2076">
        <f>IF(B2076="*","*",_xlfn.XLOOKUP(B2076,'RES TECH'!M:M,'RES TECH'!O:O))</f>
        <v>2020</v>
      </c>
      <c r="F2076" s="12">
        <f>IF(B2076="*","*",_xlfn.XLOOKUP(B2076,'RES TECH'!M:M,'RES TECH'!Y:Y))</f>
        <v>17</v>
      </c>
      <c r="G2076" s="12">
        <f>IF(B2076="*","*",_xlfn.XLOOKUP(B2076,'RES TECH'!M:M,'RES TECH'!V:V))</f>
        <v>1.0176134078212291</v>
      </c>
      <c r="H2076">
        <f>IF(B2076="*","*",_xlfn.XLOOKUP(B2076,'RES TECH'!M:M,'RES TECH'!AA:AA))</f>
        <v>1</v>
      </c>
      <c r="I2076" s="12">
        <f>IF(B2076="*","*",_xlfn.XLOOKUP(B2076,'RES TECH'!M:M,'RES TECH'!Z:Z))</f>
        <v>0.65</v>
      </c>
      <c r="J2076" s="12">
        <f>IF(B2076="*","*",_xlfn.XLOOKUP(B2076,'RES TECH'!M:M,'RES TECH'!S:S))</f>
        <v>262.59542085502773</v>
      </c>
      <c r="K2076" s="12">
        <f t="shared" si="64"/>
        <v>13.129771042751386</v>
      </c>
      <c r="L2076" s="12">
        <f t="shared" si="65"/>
        <v>0.6564885521375694</v>
      </c>
      <c r="M2076">
        <f>IF(B2076="*","*",IF(_xlfn.XLOOKUP(B2076,'RES TECH'!$M:$M,'RES TECH'!$C:$C)="Low Income",IF(G2076&gt;1,IF(G2076&gt;3,0.3,0.24),0.12),IF(_xlfn.XLOOKUP(B2076,'RES TECH'!$M:$M,'RES TECH'!$C:$C)="Lower-middle Income",IF(G2076&gt;1,IF(G2076&gt;3,0.23,0.18),0.09),IF(_xlfn.XLOOKUP(B2076,'RES TECH'!$M:$M,'RES TECH'!$C:$C)="Upper-middle Income",IF(G2076&gt;1,IF(G2076&gt;3,0.15,0.12),0.06),IF(_xlfn.XLOOKUP(B2076,'RES TECH'!$M:$M,'RES TECH'!$C:$C)="High Income",IF(G2076&gt;1,IF(G2076&gt;3,0.08,0.06),0.03))))))</f>
        <v>0.18</v>
      </c>
    </row>
    <row r="2077" spans="2:13" x14ac:dyDescent="0.25">
      <c r="B2077" t="str">
        <f>IF('RES TECH'!N2073=1,'RES TECH'!M2073,"*")</f>
        <v>RESHOULMNewRETF4ELC20</v>
      </c>
      <c r="C2077" t="str">
        <f>IF(B2077="*","*",_xlfn.XLOOKUP(B2077,'RES TECH'!M:M,'RES TECH'!K:K))</f>
        <v>RESELC</v>
      </c>
      <c r="D2077" t="str">
        <f>IF(B2077="*","*",_xlfn.XLOOKUP(B2077,'RES TECH'!M:M,'RES TECH'!L:L))</f>
        <v>RESHOULMNewREEUE</v>
      </c>
      <c r="E2077">
        <f>IF(B2077="*","*",_xlfn.XLOOKUP(B2077,'RES TECH'!M:M,'RES TECH'!O:O))</f>
        <v>2020</v>
      </c>
      <c r="F2077" s="12">
        <f>IF(B2077="*","*",_xlfn.XLOOKUP(B2077,'RES TECH'!M:M,'RES TECH'!Y:Y))</f>
        <v>17</v>
      </c>
      <c r="G2077" s="12">
        <f>IF(B2077="*","*",_xlfn.XLOOKUP(B2077,'RES TECH'!M:M,'RES TECH'!V:V))</f>
        <v>1</v>
      </c>
      <c r="H2077">
        <f>IF(B2077="*","*",_xlfn.XLOOKUP(B2077,'RES TECH'!M:M,'RES TECH'!AA:AA))</f>
        <v>1</v>
      </c>
      <c r="I2077" s="12">
        <f>IF(B2077="*","*",_xlfn.XLOOKUP(B2077,'RES TECH'!M:M,'RES TECH'!Z:Z))</f>
        <v>0.65</v>
      </c>
      <c r="J2077" s="12">
        <f>IF(B2077="*","*",_xlfn.XLOOKUP(B2077,'RES TECH'!M:M,'RES TECH'!S:S))</f>
        <v>271.86349453226399</v>
      </c>
      <c r="K2077" s="12">
        <f t="shared" si="64"/>
        <v>13.593174726613199</v>
      </c>
      <c r="L2077" s="12">
        <f t="shared" si="65"/>
        <v>0.67965873633065998</v>
      </c>
      <c r="M2077">
        <f>IF(B2077="*","*",IF(_xlfn.XLOOKUP(B2077,'RES TECH'!$M:$M,'RES TECH'!$C:$C)="Low Income",IF(G2077&gt;1,IF(G2077&gt;3,0.3,0.24),0.12),IF(_xlfn.XLOOKUP(B2077,'RES TECH'!$M:$M,'RES TECH'!$C:$C)="Lower-middle Income",IF(G2077&gt;1,IF(G2077&gt;3,0.23,0.18),0.09),IF(_xlfn.XLOOKUP(B2077,'RES TECH'!$M:$M,'RES TECH'!$C:$C)="Upper-middle Income",IF(G2077&gt;1,IF(G2077&gt;3,0.15,0.12),0.06),IF(_xlfn.XLOOKUP(B2077,'RES TECH'!$M:$M,'RES TECH'!$C:$C)="High Income",IF(G2077&gt;1,IF(G2077&gt;3,0.08,0.06),0.03))))))</f>
        <v>0.09</v>
      </c>
    </row>
    <row r="2078" spans="2:13" x14ac:dyDescent="0.25">
      <c r="B2078" t="str">
        <f>IF('RES TECH'!N2074=1,'RES TECH'!M2074,"*")</f>
        <v>RESHOULMNewRESF1ELC20</v>
      </c>
      <c r="C2078" t="str">
        <f>IF(B2078="*","*",_xlfn.XLOOKUP(B2078,'RES TECH'!M:M,'RES TECH'!K:K))</f>
        <v>RESELC</v>
      </c>
      <c r="D2078" t="str">
        <f>IF(B2078="*","*",_xlfn.XLOOKUP(B2078,'RES TECH'!M:M,'RES TECH'!L:L))</f>
        <v>RESHOULMNewREEUE</v>
      </c>
      <c r="E2078">
        <f>IF(B2078="*","*",_xlfn.XLOOKUP(B2078,'RES TECH'!M:M,'RES TECH'!O:O))</f>
        <v>2020</v>
      </c>
      <c r="F2078" s="12">
        <f>IF(B2078="*","*",_xlfn.XLOOKUP(B2078,'RES TECH'!M:M,'RES TECH'!Y:Y))</f>
        <v>17</v>
      </c>
      <c r="G2078" s="12">
        <f>IF(B2078="*","*",_xlfn.XLOOKUP(B2078,'RES TECH'!M:M,'RES TECH'!V:V))</f>
        <v>1.9699050279329611</v>
      </c>
      <c r="H2078">
        <f>IF(B2078="*","*",_xlfn.XLOOKUP(B2078,'RES TECH'!M:M,'RES TECH'!AA:AA))</f>
        <v>1</v>
      </c>
      <c r="I2078" s="12">
        <f>IF(B2078="*","*",_xlfn.XLOOKUP(B2078,'RES TECH'!M:M,'RES TECH'!Z:Z))</f>
        <v>0.65</v>
      </c>
      <c r="J2078" s="12">
        <f>IF(B2078="*","*",_xlfn.XLOOKUP(B2078,'RES TECH'!M:M,'RES TECH'!S:S))</f>
        <v>404.70588390598391</v>
      </c>
      <c r="K2078" s="12">
        <f t="shared" si="64"/>
        <v>20.235294195299197</v>
      </c>
      <c r="L2078" s="12">
        <f t="shared" si="65"/>
        <v>1.0117647097649598</v>
      </c>
      <c r="M2078">
        <f>IF(B2078="*","*",IF(_xlfn.XLOOKUP(B2078,'RES TECH'!$M:$M,'RES TECH'!$C:$C)="Low Income",IF(G2078&gt;1,IF(G2078&gt;3,0.3,0.24),0.12),IF(_xlfn.XLOOKUP(B2078,'RES TECH'!$M:$M,'RES TECH'!$C:$C)="Lower-middle Income",IF(G2078&gt;1,IF(G2078&gt;3,0.23,0.18),0.09),IF(_xlfn.XLOOKUP(B2078,'RES TECH'!$M:$M,'RES TECH'!$C:$C)="Upper-middle Income",IF(G2078&gt;1,IF(G2078&gt;3,0.15,0.12),0.06),IF(_xlfn.XLOOKUP(B2078,'RES TECH'!$M:$M,'RES TECH'!$C:$C)="High Income",IF(G2078&gt;1,IF(G2078&gt;3,0.08,0.06),0.03))))))</f>
        <v>0.18</v>
      </c>
    </row>
    <row r="2079" spans="2:13" x14ac:dyDescent="0.25">
      <c r="B2079" t="str">
        <f>IF('RES TECH'!N2075=1,'RES TECH'!M2075,"*")</f>
        <v>RESHOULMNewRESF2ELC20</v>
      </c>
      <c r="C2079" t="str">
        <f>IF(B2079="*","*",_xlfn.XLOOKUP(B2079,'RES TECH'!M:M,'RES TECH'!K:K))</f>
        <v>RESELC</v>
      </c>
      <c r="D2079" t="str">
        <f>IF(B2079="*","*",_xlfn.XLOOKUP(B2079,'RES TECH'!M:M,'RES TECH'!L:L))</f>
        <v>RESHOULMNewREEUE</v>
      </c>
      <c r="E2079">
        <f>IF(B2079="*","*",_xlfn.XLOOKUP(B2079,'RES TECH'!M:M,'RES TECH'!O:O))</f>
        <v>2020</v>
      </c>
      <c r="F2079" s="12">
        <f>IF(B2079="*","*",_xlfn.XLOOKUP(B2079,'RES TECH'!M:M,'RES TECH'!Y:Y))</f>
        <v>17</v>
      </c>
      <c r="G2079" s="12">
        <f>IF(B2079="*","*",_xlfn.XLOOKUP(B2079,'RES TECH'!M:M,'RES TECH'!V:V))</f>
        <v>1.8743016759776541</v>
      </c>
      <c r="H2079">
        <f>IF(B2079="*","*",_xlfn.XLOOKUP(B2079,'RES TECH'!M:M,'RES TECH'!AA:AA))</f>
        <v>1</v>
      </c>
      <c r="I2079" s="12">
        <f>IF(B2079="*","*",_xlfn.XLOOKUP(B2079,'RES TECH'!M:M,'RES TECH'!Z:Z))</f>
        <v>0.65</v>
      </c>
      <c r="J2079" s="12">
        <f>IF(B2079="*","*",_xlfn.XLOOKUP(B2079,'RES TECH'!M:M,'RES TECH'!S:S))</f>
        <v>438.68882072251688</v>
      </c>
      <c r="K2079" s="12">
        <f t="shared" si="64"/>
        <v>21.934441036125847</v>
      </c>
      <c r="L2079" s="12">
        <f t="shared" si="65"/>
        <v>1.0967220518062923</v>
      </c>
      <c r="M2079">
        <f>IF(B2079="*","*",IF(_xlfn.XLOOKUP(B2079,'RES TECH'!$M:$M,'RES TECH'!$C:$C)="Low Income",IF(G2079&gt;1,IF(G2079&gt;3,0.3,0.24),0.12),IF(_xlfn.XLOOKUP(B2079,'RES TECH'!$M:$M,'RES TECH'!$C:$C)="Lower-middle Income",IF(G2079&gt;1,IF(G2079&gt;3,0.23,0.18),0.09),IF(_xlfn.XLOOKUP(B2079,'RES TECH'!$M:$M,'RES TECH'!$C:$C)="Upper-middle Income",IF(G2079&gt;1,IF(G2079&gt;3,0.15,0.12),0.06),IF(_xlfn.XLOOKUP(B2079,'RES TECH'!$M:$M,'RES TECH'!$C:$C)="High Income",IF(G2079&gt;1,IF(G2079&gt;3,0.08,0.06),0.03))))))</f>
        <v>0.18</v>
      </c>
    </row>
    <row r="2080" spans="2:13" x14ac:dyDescent="0.25">
      <c r="B2080" t="str">
        <f>IF('RES TECH'!N2076=1,'RES TECH'!M2076,"*")</f>
        <v>RESHOULMNewRESF3ELC20</v>
      </c>
      <c r="C2080" t="str">
        <f>IF(B2080="*","*",_xlfn.XLOOKUP(B2080,'RES TECH'!M:M,'RES TECH'!K:K))</f>
        <v>RESELC</v>
      </c>
      <c r="D2080" t="str">
        <f>IF(B2080="*","*",_xlfn.XLOOKUP(B2080,'RES TECH'!M:M,'RES TECH'!L:L))</f>
        <v>RESHOULMNewREEUE</v>
      </c>
      <c r="E2080">
        <f>IF(B2080="*","*",_xlfn.XLOOKUP(B2080,'RES TECH'!M:M,'RES TECH'!O:O))</f>
        <v>2020</v>
      </c>
      <c r="F2080" s="12">
        <f>IF(B2080="*","*",_xlfn.XLOOKUP(B2080,'RES TECH'!M:M,'RES TECH'!Y:Y))</f>
        <v>17</v>
      </c>
      <c r="G2080" s="12">
        <f>IF(B2080="*","*",_xlfn.XLOOKUP(B2080,'RES TECH'!M:M,'RES TECH'!V:V))</f>
        <v>1.772914525139665</v>
      </c>
      <c r="H2080">
        <f>IF(B2080="*","*",_xlfn.XLOOKUP(B2080,'RES TECH'!M:M,'RES TECH'!AA:AA))</f>
        <v>1</v>
      </c>
      <c r="I2080" s="12">
        <f>IF(B2080="*","*",_xlfn.XLOOKUP(B2080,'RES TECH'!M:M,'RES TECH'!Z:Z))</f>
        <v>0.65</v>
      </c>
      <c r="J2080" s="12">
        <f>IF(B2080="*","*",_xlfn.XLOOKUP(B2080,'RES TECH'!M:M,'RES TECH'!S:S))</f>
        <v>478.8504733238741</v>
      </c>
      <c r="K2080" s="12">
        <f t="shared" si="64"/>
        <v>23.942523666193708</v>
      </c>
      <c r="L2080" s="12">
        <f t="shared" si="65"/>
        <v>1.1971261833096853</v>
      </c>
      <c r="M2080">
        <f>IF(B2080="*","*",IF(_xlfn.XLOOKUP(B2080,'RES TECH'!$M:$M,'RES TECH'!$C:$C)="Low Income",IF(G2080&gt;1,IF(G2080&gt;3,0.3,0.24),0.12),IF(_xlfn.XLOOKUP(B2080,'RES TECH'!$M:$M,'RES TECH'!$C:$C)="Lower-middle Income",IF(G2080&gt;1,IF(G2080&gt;3,0.23,0.18),0.09),IF(_xlfn.XLOOKUP(B2080,'RES TECH'!$M:$M,'RES TECH'!$C:$C)="Upper-middle Income",IF(G2080&gt;1,IF(G2080&gt;3,0.15,0.12),0.06),IF(_xlfn.XLOOKUP(B2080,'RES TECH'!$M:$M,'RES TECH'!$C:$C)="High Income",IF(G2080&gt;1,IF(G2080&gt;3,0.08,0.06),0.03))))))</f>
        <v>0.18</v>
      </c>
    </row>
    <row r="2081" spans="2:13" x14ac:dyDescent="0.25">
      <c r="B2081" t="str">
        <f>IF('RES TECH'!N2077=1,'RES TECH'!M2077,"*")</f>
        <v>RESHOULMNewRESF4ELC20</v>
      </c>
      <c r="C2081" t="str">
        <f>IF(B2081="*","*",_xlfn.XLOOKUP(B2081,'RES TECH'!M:M,'RES TECH'!K:K))</f>
        <v>RESELC</v>
      </c>
      <c r="D2081" t="str">
        <f>IF(B2081="*","*",_xlfn.XLOOKUP(B2081,'RES TECH'!M:M,'RES TECH'!L:L))</f>
        <v>RESHOULMNewREEUE</v>
      </c>
      <c r="E2081">
        <f>IF(B2081="*","*",_xlfn.XLOOKUP(B2081,'RES TECH'!M:M,'RES TECH'!O:O))</f>
        <v>2020</v>
      </c>
      <c r="F2081" s="12">
        <f>IF(B2081="*","*",_xlfn.XLOOKUP(B2081,'RES TECH'!M:M,'RES TECH'!Y:Y))</f>
        <v>17</v>
      </c>
      <c r="G2081" s="12">
        <f>IF(B2081="*","*",_xlfn.XLOOKUP(B2081,'RES TECH'!M:M,'RES TECH'!V:V))</f>
        <v>1.4217877094972069</v>
      </c>
      <c r="H2081">
        <f>IF(B2081="*","*",_xlfn.XLOOKUP(B2081,'RES TECH'!M:M,'RES TECH'!AA:AA))</f>
        <v>1</v>
      </c>
      <c r="I2081" s="12">
        <f>IF(B2081="*","*",_xlfn.XLOOKUP(B2081,'RES TECH'!M:M,'RES TECH'!Z:Z))</f>
        <v>0.65</v>
      </c>
      <c r="J2081" s="12">
        <f>IF(B2081="*","*",_xlfn.XLOOKUP(B2081,'RES TECH'!M:M,'RES TECH'!S:S))</f>
        <v>611.69286269759402</v>
      </c>
      <c r="K2081" s="12">
        <f t="shared" si="64"/>
        <v>30.584643134879702</v>
      </c>
      <c r="L2081" s="12">
        <f t="shared" si="65"/>
        <v>1.5292321567439853</v>
      </c>
      <c r="M2081">
        <f>IF(B2081="*","*",IF(_xlfn.XLOOKUP(B2081,'RES TECH'!$M:$M,'RES TECH'!$C:$C)="Low Income",IF(G2081&gt;1,IF(G2081&gt;3,0.3,0.24),0.12),IF(_xlfn.XLOOKUP(B2081,'RES TECH'!$M:$M,'RES TECH'!$C:$C)="Lower-middle Income",IF(G2081&gt;1,IF(G2081&gt;3,0.23,0.18),0.09),IF(_xlfn.XLOOKUP(B2081,'RES TECH'!$M:$M,'RES TECH'!$C:$C)="Upper-middle Income",IF(G2081&gt;1,IF(G2081&gt;3,0.15,0.12),0.06),IF(_xlfn.XLOOKUP(B2081,'RES TECH'!$M:$M,'RES TECH'!$C:$C)="High Income",IF(G2081&gt;1,IF(G2081&gt;3,0.08,0.06),0.03))))))</f>
        <v>0.18</v>
      </c>
    </row>
    <row r="2082" spans="2:13" x14ac:dyDescent="0.25">
      <c r="B2082" t="str">
        <f>IF('RES TECH'!N2078=1,'RES TECH'!M2078,"*")</f>
        <v>RESHOULMNewREBF1ELC20</v>
      </c>
      <c r="C2082" t="str">
        <f>IF(B2082="*","*",_xlfn.XLOOKUP(B2082,'RES TECH'!M:M,'RES TECH'!K:K))</f>
        <v>RESELC</v>
      </c>
      <c r="D2082" t="str">
        <f>IF(B2082="*","*",_xlfn.XLOOKUP(B2082,'RES TECH'!M:M,'RES TECH'!L:L))</f>
        <v>RESHOULMNewREEUE</v>
      </c>
      <c r="E2082">
        <f>IF(B2082="*","*",_xlfn.XLOOKUP(B2082,'RES TECH'!M:M,'RES TECH'!O:O))</f>
        <v>2020</v>
      </c>
      <c r="F2082" s="12">
        <f>IF(B2082="*","*",_xlfn.XLOOKUP(B2082,'RES TECH'!M:M,'RES TECH'!Y:Y))</f>
        <v>17</v>
      </c>
      <c r="G2082" s="12">
        <f>IF(B2082="*","*",_xlfn.XLOOKUP(B2082,'RES TECH'!M:M,'RES TECH'!V:V))</f>
        <v>1.4540502793296091</v>
      </c>
      <c r="H2082">
        <f>IF(B2082="*","*",_xlfn.XLOOKUP(B2082,'RES TECH'!M:M,'RES TECH'!AA:AA))</f>
        <v>1</v>
      </c>
      <c r="I2082" s="12">
        <f>IF(B2082="*","*",_xlfn.XLOOKUP(B2082,'RES TECH'!M:M,'RES TECH'!Z:Z))</f>
        <v>0.65</v>
      </c>
      <c r="J2082" s="12">
        <f>IF(B2082="*","*",_xlfn.XLOOKUP(B2082,'RES TECH'!M:M,'RES TECH'!S:S))</f>
        <v>318.2038629184454</v>
      </c>
      <c r="K2082" s="12">
        <f t="shared" si="64"/>
        <v>15.910193145922271</v>
      </c>
      <c r="L2082" s="12">
        <f t="shared" si="65"/>
        <v>0.79550965729611356</v>
      </c>
      <c r="M2082">
        <f>IF(B2082="*","*",IF(_xlfn.XLOOKUP(B2082,'RES TECH'!$M:$M,'RES TECH'!$C:$C)="Low Income",IF(G2082&gt;1,IF(G2082&gt;3,0.3,0.24),0.12),IF(_xlfn.XLOOKUP(B2082,'RES TECH'!$M:$M,'RES TECH'!$C:$C)="Lower-middle Income",IF(G2082&gt;1,IF(G2082&gt;3,0.23,0.18),0.09),IF(_xlfn.XLOOKUP(B2082,'RES TECH'!$M:$M,'RES TECH'!$C:$C)="Upper-middle Income",IF(G2082&gt;1,IF(G2082&gt;3,0.15,0.12),0.06),IF(_xlfn.XLOOKUP(B2082,'RES TECH'!$M:$M,'RES TECH'!$C:$C)="High Income",IF(G2082&gt;1,IF(G2082&gt;3,0.08,0.06),0.03))))))</f>
        <v>0.18</v>
      </c>
    </row>
    <row r="2083" spans="2:13" x14ac:dyDescent="0.25">
      <c r="B2083" t="str">
        <f>IF('RES TECH'!N2079=1,'RES TECH'!M2079,"*")</f>
        <v>RESHOULMNewREBF2ELC20</v>
      </c>
      <c r="C2083" t="str">
        <f>IF(B2083="*","*",_xlfn.XLOOKUP(B2083,'RES TECH'!M:M,'RES TECH'!K:K))</f>
        <v>RESELC</v>
      </c>
      <c r="D2083" t="str">
        <f>IF(B2083="*","*",_xlfn.XLOOKUP(B2083,'RES TECH'!M:M,'RES TECH'!L:L))</f>
        <v>RESHOULMNewREEUE</v>
      </c>
      <c r="E2083">
        <f>IF(B2083="*","*",_xlfn.XLOOKUP(B2083,'RES TECH'!M:M,'RES TECH'!O:O))</f>
        <v>2020</v>
      </c>
      <c r="F2083" s="12">
        <f>IF(B2083="*","*",_xlfn.XLOOKUP(B2083,'RES TECH'!M:M,'RES TECH'!Y:Y))</f>
        <v>17</v>
      </c>
      <c r="G2083" s="12">
        <f>IF(B2083="*","*",_xlfn.XLOOKUP(B2083,'RES TECH'!M:M,'RES TECH'!V:V))</f>
        <v>1.3407821229050281</v>
      </c>
      <c r="H2083">
        <f>IF(B2083="*","*",_xlfn.XLOOKUP(B2083,'RES TECH'!M:M,'RES TECH'!AA:AA))</f>
        <v>1</v>
      </c>
      <c r="I2083" s="12">
        <f>IF(B2083="*","*",_xlfn.XLOOKUP(B2083,'RES TECH'!M:M,'RES TECH'!Z:Z))</f>
        <v>0.65</v>
      </c>
      <c r="J2083" s="12">
        <f>IF(B2083="*","*",_xlfn.XLOOKUP(B2083,'RES TECH'!M:M,'RES TECH'!S:S))</f>
        <v>346.00808395015417</v>
      </c>
      <c r="K2083" s="12">
        <f t="shared" si="64"/>
        <v>17.30040419750771</v>
      </c>
      <c r="L2083" s="12">
        <f t="shared" si="65"/>
        <v>0.86502020987538553</v>
      </c>
      <c r="M2083">
        <f>IF(B2083="*","*",IF(_xlfn.XLOOKUP(B2083,'RES TECH'!$M:$M,'RES TECH'!$C:$C)="Low Income",IF(G2083&gt;1,IF(G2083&gt;3,0.3,0.24),0.12),IF(_xlfn.XLOOKUP(B2083,'RES TECH'!$M:$M,'RES TECH'!$C:$C)="Lower-middle Income",IF(G2083&gt;1,IF(G2083&gt;3,0.23,0.18),0.09),IF(_xlfn.XLOOKUP(B2083,'RES TECH'!$M:$M,'RES TECH'!$C:$C)="Upper-middle Income",IF(G2083&gt;1,IF(G2083&gt;3,0.15,0.12),0.06),IF(_xlfn.XLOOKUP(B2083,'RES TECH'!$M:$M,'RES TECH'!$C:$C)="High Income",IF(G2083&gt;1,IF(G2083&gt;3,0.08,0.06),0.03))))))</f>
        <v>0.18</v>
      </c>
    </row>
    <row r="2084" spans="2:13" x14ac:dyDescent="0.25">
      <c r="B2084" t="str">
        <f>IF('RES TECH'!N2080=1,'RES TECH'!M2080,"*")</f>
        <v>RESHOULMNewREBF3ELC20</v>
      </c>
      <c r="C2084" t="str">
        <f>IF(B2084="*","*",_xlfn.XLOOKUP(B2084,'RES TECH'!M:M,'RES TECH'!K:K))</f>
        <v>RESELC</v>
      </c>
      <c r="D2084" t="str">
        <f>IF(B2084="*","*",_xlfn.XLOOKUP(B2084,'RES TECH'!M:M,'RES TECH'!L:L))</f>
        <v>RESHOULMNewREEUE</v>
      </c>
      <c r="E2084">
        <f>IF(B2084="*","*",_xlfn.XLOOKUP(B2084,'RES TECH'!M:M,'RES TECH'!O:O))</f>
        <v>2020</v>
      </c>
      <c r="F2084" s="12">
        <f>IF(B2084="*","*",_xlfn.XLOOKUP(B2084,'RES TECH'!M:M,'RES TECH'!Y:Y))</f>
        <v>17</v>
      </c>
      <c r="G2084" s="12">
        <f>IF(B2084="*","*",_xlfn.XLOOKUP(B2084,'RES TECH'!M:M,'RES TECH'!V:V))</f>
        <v>1.310055865921788</v>
      </c>
      <c r="H2084">
        <f>IF(B2084="*","*",_xlfn.XLOOKUP(B2084,'RES TECH'!M:M,'RES TECH'!AA:AA))</f>
        <v>1</v>
      </c>
      <c r="I2084" s="12">
        <f>IF(B2084="*","*",_xlfn.XLOOKUP(B2084,'RES TECH'!M:M,'RES TECH'!Z:Z))</f>
        <v>0.65</v>
      </c>
      <c r="J2084" s="12">
        <f>IF(B2084="*","*",_xlfn.XLOOKUP(B2084,'RES TECH'!M:M,'RES TECH'!S:S))</f>
        <v>358.36551551980261</v>
      </c>
      <c r="K2084" s="12">
        <f t="shared" si="64"/>
        <v>17.918275775990132</v>
      </c>
      <c r="L2084" s="12">
        <f t="shared" si="65"/>
        <v>0.89591378879950667</v>
      </c>
      <c r="M2084">
        <f>IF(B2084="*","*",IF(_xlfn.XLOOKUP(B2084,'RES TECH'!$M:$M,'RES TECH'!$C:$C)="Low Income",IF(G2084&gt;1,IF(G2084&gt;3,0.3,0.24),0.12),IF(_xlfn.XLOOKUP(B2084,'RES TECH'!$M:$M,'RES TECH'!$C:$C)="Lower-middle Income",IF(G2084&gt;1,IF(G2084&gt;3,0.23,0.18),0.09),IF(_xlfn.XLOOKUP(B2084,'RES TECH'!$M:$M,'RES TECH'!$C:$C)="Upper-middle Income",IF(G2084&gt;1,IF(G2084&gt;3,0.15,0.12),0.06),IF(_xlfn.XLOOKUP(B2084,'RES TECH'!$M:$M,'RES TECH'!$C:$C)="High Income",IF(G2084&gt;1,IF(G2084&gt;3,0.08,0.06),0.03))))))</f>
        <v>0.18</v>
      </c>
    </row>
    <row r="2085" spans="2:13" x14ac:dyDescent="0.25">
      <c r="B2085" t="str">
        <f>IF('RES TECH'!N2081=1,'RES TECH'!M2081,"*")</f>
        <v>RESHOULMNewREBF4ELC20</v>
      </c>
      <c r="C2085" t="str">
        <f>IF(B2085="*","*",_xlfn.XLOOKUP(B2085,'RES TECH'!M:M,'RES TECH'!K:K))</f>
        <v>RESELC</v>
      </c>
      <c r="D2085" t="str">
        <f>IF(B2085="*","*",_xlfn.XLOOKUP(B2085,'RES TECH'!M:M,'RES TECH'!L:L))</f>
        <v>RESHOULMNewREEUE</v>
      </c>
      <c r="E2085">
        <f>IF(B2085="*","*",_xlfn.XLOOKUP(B2085,'RES TECH'!M:M,'RES TECH'!O:O))</f>
        <v>2020</v>
      </c>
      <c r="F2085" s="12">
        <f>IF(B2085="*","*",_xlfn.XLOOKUP(B2085,'RES TECH'!M:M,'RES TECH'!Y:Y))</f>
        <v>17</v>
      </c>
      <c r="G2085" s="12">
        <f>IF(B2085="*","*",_xlfn.XLOOKUP(B2085,'RES TECH'!M:M,'RES TECH'!V:V))</f>
        <v>1.310055865921788</v>
      </c>
      <c r="H2085">
        <f>IF(B2085="*","*",_xlfn.XLOOKUP(B2085,'RES TECH'!M:M,'RES TECH'!AA:AA))</f>
        <v>1</v>
      </c>
      <c r="I2085" s="12">
        <f>IF(B2085="*","*",_xlfn.XLOOKUP(B2085,'RES TECH'!M:M,'RES TECH'!Z:Z))</f>
        <v>0.65</v>
      </c>
      <c r="J2085" s="12">
        <f>IF(B2085="*","*",_xlfn.XLOOKUP(B2085,'RES TECH'!M:M,'RES TECH'!S:S))</f>
        <v>358.36551551980261</v>
      </c>
      <c r="K2085" s="12">
        <f t="shared" si="64"/>
        <v>17.918275775990132</v>
      </c>
      <c r="L2085" s="12">
        <f t="shared" si="65"/>
        <v>0.89591378879950667</v>
      </c>
      <c r="M2085">
        <f>IF(B2085="*","*",IF(_xlfn.XLOOKUP(B2085,'RES TECH'!$M:$M,'RES TECH'!$C:$C)="Low Income",IF(G2085&gt;1,IF(G2085&gt;3,0.3,0.24),0.12),IF(_xlfn.XLOOKUP(B2085,'RES TECH'!$M:$M,'RES TECH'!$C:$C)="Lower-middle Income",IF(G2085&gt;1,IF(G2085&gt;3,0.23,0.18),0.09),IF(_xlfn.XLOOKUP(B2085,'RES TECH'!$M:$M,'RES TECH'!$C:$C)="Upper-middle Income",IF(G2085&gt;1,IF(G2085&gt;3,0.15,0.12),0.06),IF(_xlfn.XLOOKUP(B2085,'RES TECH'!$M:$M,'RES TECH'!$C:$C)="High Income",IF(G2085&gt;1,IF(G2085&gt;3,0.08,0.06),0.03))))))</f>
        <v>0.18</v>
      </c>
    </row>
    <row r="2086" spans="2:13" x14ac:dyDescent="0.25">
      <c r="B2086" t="str">
        <f>IF('RES TECH'!N2082=1,'RES TECH'!M2082,"*")</f>
        <v>RESHOULMNewFRC1ELC20</v>
      </c>
      <c r="C2086" t="str">
        <f>IF(B2086="*","*",_xlfn.XLOOKUP(B2086,'RES TECH'!M:M,'RES TECH'!K:K))</f>
        <v>RESELC</v>
      </c>
      <c r="D2086" t="str">
        <f>IF(B2086="*","*",_xlfn.XLOOKUP(B2086,'RES TECH'!M:M,'RES TECH'!L:L))</f>
        <v>RESHOULMNewFREUE</v>
      </c>
      <c r="E2086">
        <f>IF(B2086="*","*",_xlfn.XLOOKUP(B2086,'RES TECH'!M:M,'RES TECH'!O:O))</f>
        <v>2020</v>
      </c>
      <c r="F2086" s="12">
        <f>IF(B2086="*","*",_xlfn.XLOOKUP(B2086,'RES TECH'!M:M,'RES TECH'!Y:Y))</f>
        <v>22</v>
      </c>
      <c r="G2086" s="12">
        <f>IF(B2086="*","*",_xlfn.XLOOKUP(B2086,'RES TECH'!M:M,'RES TECH'!V:V))</f>
        <v>1.0918399999999999</v>
      </c>
      <c r="H2086">
        <f>IF(B2086="*","*",_xlfn.XLOOKUP(B2086,'RES TECH'!M:M,'RES TECH'!AA:AA))</f>
        <v>1</v>
      </c>
      <c r="I2086" s="12">
        <f>IF(B2086="*","*",_xlfn.XLOOKUP(B2086,'RES TECH'!M:M,'RES TECH'!Z:Z))</f>
        <v>0.65</v>
      </c>
      <c r="J2086" s="12">
        <f>IF(B2086="*","*",_xlfn.XLOOKUP(B2086,'RES TECH'!M:M,'RES TECH'!S:S))</f>
        <v>1014.734637980686</v>
      </c>
      <c r="K2086" s="12">
        <f t="shared" si="64"/>
        <v>50.736731899034304</v>
      </c>
      <c r="L2086" s="12">
        <f t="shared" si="65"/>
        <v>2.5368365949517155</v>
      </c>
      <c r="M2086">
        <f>IF(B2086="*","*",IF(_xlfn.XLOOKUP(B2086,'RES TECH'!$M:$M,'RES TECH'!$C:$C)="Low Income",IF(G2086&gt;1,IF(G2086&gt;3,0.3,0.24),0.12),IF(_xlfn.XLOOKUP(B2086,'RES TECH'!$M:$M,'RES TECH'!$C:$C)="Lower-middle Income",IF(G2086&gt;1,IF(G2086&gt;3,0.23,0.18),0.09),IF(_xlfn.XLOOKUP(B2086,'RES TECH'!$M:$M,'RES TECH'!$C:$C)="Upper-middle Income",IF(G2086&gt;1,IF(G2086&gt;3,0.15,0.12),0.06),IF(_xlfn.XLOOKUP(B2086,'RES TECH'!$M:$M,'RES TECH'!$C:$C)="High Income",IF(G2086&gt;1,IF(G2086&gt;3,0.08,0.06),0.03))))))</f>
        <v>0.18</v>
      </c>
    </row>
    <row r="2087" spans="2:13" x14ac:dyDescent="0.25">
      <c r="B2087" t="str">
        <f>IF('RES TECH'!N2083=1,'RES TECH'!M2083,"*")</f>
        <v>RESHOULMNewFRC2ELC20</v>
      </c>
      <c r="C2087" t="str">
        <f>IF(B2087="*","*",_xlfn.XLOOKUP(B2087,'RES TECH'!M:M,'RES TECH'!K:K))</f>
        <v>RESELC</v>
      </c>
      <c r="D2087" t="str">
        <f>IF(B2087="*","*",_xlfn.XLOOKUP(B2087,'RES TECH'!M:M,'RES TECH'!L:L))</f>
        <v>RESHOULMNewFREUE</v>
      </c>
      <c r="E2087">
        <f>IF(B2087="*","*",_xlfn.XLOOKUP(B2087,'RES TECH'!M:M,'RES TECH'!O:O))</f>
        <v>2020</v>
      </c>
      <c r="F2087" s="12">
        <f>IF(B2087="*","*",_xlfn.XLOOKUP(B2087,'RES TECH'!M:M,'RES TECH'!Y:Y))</f>
        <v>22</v>
      </c>
      <c r="G2087" s="12">
        <f>IF(B2087="*","*",_xlfn.XLOOKUP(B2087,'RES TECH'!M:M,'RES TECH'!V:V))</f>
        <v>1.08</v>
      </c>
      <c r="H2087">
        <f>IF(B2087="*","*",_xlfn.XLOOKUP(B2087,'RES TECH'!M:M,'RES TECH'!AA:AA))</f>
        <v>1</v>
      </c>
      <c r="I2087" s="12">
        <f>IF(B2087="*","*",_xlfn.XLOOKUP(B2087,'RES TECH'!M:M,'RES TECH'!Z:Z))</f>
        <v>0.65</v>
      </c>
      <c r="J2087" s="12">
        <f>IF(B2087="*","*",_xlfn.XLOOKUP(B2087,'RES TECH'!M:M,'RES TECH'!S:S))</f>
        <v>1014.734637980686</v>
      </c>
      <c r="K2087" s="12">
        <f t="shared" si="64"/>
        <v>50.736731899034304</v>
      </c>
      <c r="L2087" s="12">
        <f t="shared" si="65"/>
        <v>2.5368365949517155</v>
      </c>
      <c r="M2087">
        <f>IF(B2087="*","*",IF(_xlfn.XLOOKUP(B2087,'RES TECH'!$M:$M,'RES TECH'!$C:$C)="Low Income",IF(G2087&gt;1,IF(G2087&gt;3,0.3,0.24),0.12),IF(_xlfn.XLOOKUP(B2087,'RES TECH'!$M:$M,'RES TECH'!$C:$C)="Lower-middle Income",IF(G2087&gt;1,IF(G2087&gt;3,0.23,0.18),0.09),IF(_xlfn.XLOOKUP(B2087,'RES TECH'!$M:$M,'RES TECH'!$C:$C)="Upper-middle Income",IF(G2087&gt;1,IF(G2087&gt;3,0.15,0.12),0.06),IF(_xlfn.XLOOKUP(B2087,'RES TECH'!$M:$M,'RES TECH'!$C:$C)="High Income",IF(G2087&gt;1,IF(G2087&gt;3,0.08,0.06),0.03))))))</f>
        <v>0.18</v>
      </c>
    </row>
    <row r="2088" spans="2:13" x14ac:dyDescent="0.25">
      <c r="B2088" t="str">
        <f>IF('RES TECH'!N2084=1,'RES TECH'!M2084,"*")</f>
        <v>RESHOULMNewFRC3ELC20</v>
      </c>
      <c r="C2088" t="str">
        <f>IF(B2088="*","*",_xlfn.XLOOKUP(B2088,'RES TECH'!M:M,'RES TECH'!K:K))</f>
        <v>RESELC</v>
      </c>
      <c r="D2088" t="str">
        <f>IF(B2088="*","*",_xlfn.XLOOKUP(B2088,'RES TECH'!M:M,'RES TECH'!L:L))</f>
        <v>RESHOULMNewFREUE</v>
      </c>
      <c r="E2088">
        <f>IF(B2088="*","*",_xlfn.XLOOKUP(B2088,'RES TECH'!M:M,'RES TECH'!O:O))</f>
        <v>2020</v>
      </c>
      <c r="F2088" s="12">
        <f>IF(B2088="*","*",_xlfn.XLOOKUP(B2088,'RES TECH'!M:M,'RES TECH'!Y:Y))</f>
        <v>22</v>
      </c>
      <c r="G2088" s="12">
        <f>IF(B2088="*","*",_xlfn.XLOOKUP(B2088,'RES TECH'!M:M,'RES TECH'!V:V))</f>
        <v>1.0072727272727271</v>
      </c>
      <c r="H2088">
        <f>IF(B2088="*","*",_xlfn.XLOOKUP(B2088,'RES TECH'!M:M,'RES TECH'!AA:AA))</f>
        <v>1</v>
      </c>
      <c r="I2088" s="12">
        <f>IF(B2088="*","*",_xlfn.XLOOKUP(B2088,'RES TECH'!M:M,'RES TECH'!Z:Z))</f>
        <v>0.65</v>
      </c>
      <c r="J2088" s="12">
        <f>IF(B2088="*","*",_xlfn.XLOOKUP(B2088,'RES TECH'!M:M,'RES TECH'!S:S))</f>
        <v>1116.208101778755</v>
      </c>
      <c r="K2088" s="12">
        <f t="shared" si="64"/>
        <v>55.810405088937756</v>
      </c>
      <c r="L2088" s="12">
        <f t="shared" si="65"/>
        <v>2.7905202544468879</v>
      </c>
      <c r="M2088">
        <f>IF(B2088="*","*",IF(_xlfn.XLOOKUP(B2088,'RES TECH'!$M:$M,'RES TECH'!$C:$C)="Low Income",IF(G2088&gt;1,IF(G2088&gt;3,0.3,0.24),0.12),IF(_xlfn.XLOOKUP(B2088,'RES TECH'!$M:$M,'RES TECH'!$C:$C)="Lower-middle Income",IF(G2088&gt;1,IF(G2088&gt;3,0.23,0.18),0.09),IF(_xlfn.XLOOKUP(B2088,'RES TECH'!$M:$M,'RES TECH'!$C:$C)="Upper-middle Income",IF(G2088&gt;1,IF(G2088&gt;3,0.15,0.12),0.06),IF(_xlfn.XLOOKUP(B2088,'RES TECH'!$M:$M,'RES TECH'!$C:$C)="High Income",IF(G2088&gt;1,IF(G2088&gt;3,0.08,0.06),0.03))))))</f>
        <v>0.18</v>
      </c>
    </row>
    <row r="2089" spans="2:13" x14ac:dyDescent="0.25">
      <c r="B2089" t="str">
        <f>IF('RES TECH'!N2085=1,'RES TECH'!M2085,"*")</f>
        <v>RESHOULMNewFRC4ELC20</v>
      </c>
      <c r="C2089" t="str">
        <f>IF(B2089="*","*",_xlfn.XLOOKUP(B2089,'RES TECH'!M:M,'RES TECH'!K:K))</f>
        <v>RESELC</v>
      </c>
      <c r="D2089" t="str">
        <f>IF(B2089="*","*",_xlfn.XLOOKUP(B2089,'RES TECH'!M:M,'RES TECH'!L:L))</f>
        <v>RESHOULMNewFREUE</v>
      </c>
      <c r="E2089">
        <f>IF(B2089="*","*",_xlfn.XLOOKUP(B2089,'RES TECH'!M:M,'RES TECH'!O:O))</f>
        <v>2020</v>
      </c>
      <c r="F2089" s="12">
        <f>IF(B2089="*","*",_xlfn.XLOOKUP(B2089,'RES TECH'!M:M,'RES TECH'!Y:Y))</f>
        <v>22</v>
      </c>
      <c r="G2089" s="12">
        <f>IF(B2089="*","*",_xlfn.XLOOKUP(B2089,'RES TECH'!M:M,'RES TECH'!V:V))</f>
        <v>1</v>
      </c>
      <c r="H2089">
        <f>IF(B2089="*","*",_xlfn.XLOOKUP(B2089,'RES TECH'!M:M,'RES TECH'!AA:AA))</f>
        <v>1</v>
      </c>
      <c r="I2089" s="12">
        <f>IF(B2089="*","*",_xlfn.XLOOKUP(B2089,'RES TECH'!M:M,'RES TECH'!Z:Z))</f>
        <v>0.65</v>
      </c>
      <c r="J2089" s="12">
        <f>IF(B2089="*","*",_xlfn.XLOOKUP(B2089,'RES TECH'!M:M,'RES TECH'!S:S))</f>
        <v>1095.913409019141</v>
      </c>
      <c r="K2089" s="12">
        <f t="shared" si="64"/>
        <v>54.795670450957054</v>
      </c>
      <c r="L2089" s="12">
        <f t="shared" si="65"/>
        <v>2.7397835225478531</v>
      </c>
      <c r="M2089">
        <f>IF(B2089="*","*",IF(_xlfn.XLOOKUP(B2089,'RES TECH'!$M:$M,'RES TECH'!$C:$C)="Low Income",IF(G2089&gt;1,IF(G2089&gt;3,0.3,0.24),0.12),IF(_xlfn.XLOOKUP(B2089,'RES TECH'!$M:$M,'RES TECH'!$C:$C)="Lower-middle Income",IF(G2089&gt;1,IF(G2089&gt;3,0.23,0.18),0.09),IF(_xlfn.XLOOKUP(B2089,'RES TECH'!$M:$M,'RES TECH'!$C:$C)="Upper-middle Income",IF(G2089&gt;1,IF(G2089&gt;3,0.15,0.12),0.06),IF(_xlfn.XLOOKUP(B2089,'RES TECH'!$M:$M,'RES TECH'!$C:$C)="High Income",IF(G2089&gt;1,IF(G2089&gt;3,0.08,0.06),0.03))))))</f>
        <v>0.09</v>
      </c>
    </row>
    <row r="2090" spans="2:13" x14ac:dyDescent="0.25">
      <c r="B2090" t="str">
        <f>IF('RES TECH'!N2086=1,'RES TECH'!M2086,"*")</f>
        <v>RESHOULMNewFRU1ELC20</v>
      </c>
      <c r="C2090" t="str">
        <f>IF(B2090="*","*",_xlfn.XLOOKUP(B2090,'RES TECH'!M:M,'RES TECH'!K:K))</f>
        <v>RESELC</v>
      </c>
      <c r="D2090" t="str">
        <f>IF(B2090="*","*",_xlfn.XLOOKUP(B2090,'RES TECH'!M:M,'RES TECH'!L:L))</f>
        <v>RESHOULMNewFREUE</v>
      </c>
      <c r="E2090">
        <f>IF(B2090="*","*",_xlfn.XLOOKUP(B2090,'RES TECH'!M:M,'RES TECH'!O:O))</f>
        <v>2020</v>
      </c>
      <c r="F2090" s="12">
        <f>IF(B2090="*","*",_xlfn.XLOOKUP(B2090,'RES TECH'!M:M,'RES TECH'!Y:Y))</f>
        <v>22</v>
      </c>
      <c r="G2090" s="12">
        <f>IF(B2090="*","*",_xlfn.XLOOKUP(B2090,'RES TECH'!M:M,'RES TECH'!V:V))</f>
        <v>1.736065454545455</v>
      </c>
      <c r="H2090">
        <f>IF(B2090="*","*",_xlfn.XLOOKUP(B2090,'RES TECH'!M:M,'RES TECH'!AA:AA))</f>
        <v>1</v>
      </c>
      <c r="I2090" s="12">
        <f>IF(B2090="*","*",_xlfn.XLOOKUP(B2090,'RES TECH'!M:M,'RES TECH'!Z:Z))</f>
        <v>0.65</v>
      </c>
      <c r="J2090" s="12">
        <f>IF(B2090="*","*",_xlfn.XLOOKUP(B2090,'RES TECH'!M:M,'RES TECH'!S:S))</f>
        <v>1400.333800413347</v>
      </c>
      <c r="K2090" s="12">
        <f t="shared" si="64"/>
        <v>70.016690020667355</v>
      </c>
      <c r="L2090" s="12">
        <f t="shared" si="65"/>
        <v>3.5008345010333679</v>
      </c>
      <c r="M2090">
        <f>IF(B2090="*","*",IF(_xlfn.XLOOKUP(B2090,'RES TECH'!$M:$M,'RES TECH'!$C:$C)="Low Income",IF(G2090&gt;1,IF(G2090&gt;3,0.3,0.24),0.12),IF(_xlfn.XLOOKUP(B2090,'RES TECH'!$M:$M,'RES TECH'!$C:$C)="Lower-middle Income",IF(G2090&gt;1,IF(G2090&gt;3,0.23,0.18),0.09),IF(_xlfn.XLOOKUP(B2090,'RES TECH'!$M:$M,'RES TECH'!$C:$C)="Upper-middle Income",IF(G2090&gt;1,IF(G2090&gt;3,0.15,0.12),0.06),IF(_xlfn.XLOOKUP(B2090,'RES TECH'!$M:$M,'RES TECH'!$C:$C)="High Income",IF(G2090&gt;1,IF(G2090&gt;3,0.08,0.06),0.03))))))</f>
        <v>0.18</v>
      </c>
    </row>
    <row r="2091" spans="2:13" x14ac:dyDescent="0.25">
      <c r="B2091" t="str">
        <f>IF('RES TECH'!N2087=1,'RES TECH'!M2087,"*")</f>
        <v>RESHOULMNewFRU2ELC20</v>
      </c>
      <c r="C2091" t="str">
        <f>IF(B2091="*","*",_xlfn.XLOOKUP(B2091,'RES TECH'!M:M,'RES TECH'!K:K))</f>
        <v>RESELC</v>
      </c>
      <c r="D2091" t="str">
        <f>IF(B2091="*","*",_xlfn.XLOOKUP(B2091,'RES TECH'!M:M,'RES TECH'!L:L))</f>
        <v>RESHOULMNewFREUE</v>
      </c>
      <c r="E2091">
        <f>IF(B2091="*","*",_xlfn.XLOOKUP(B2091,'RES TECH'!M:M,'RES TECH'!O:O))</f>
        <v>2020</v>
      </c>
      <c r="F2091" s="12">
        <f>IF(B2091="*","*",_xlfn.XLOOKUP(B2091,'RES TECH'!M:M,'RES TECH'!Y:Y))</f>
        <v>22</v>
      </c>
      <c r="G2091" s="12">
        <f>IF(B2091="*","*",_xlfn.XLOOKUP(B2091,'RES TECH'!M:M,'RES TECH'!V:V))</f>
        <v>1.621818181818182</v>
      </c>
      <c r="H2091">
        <f>IF(B2091="*","*",_xlfn.XLOOKUP(B2091,'RES TECH'!M:M,'RES TECH'!AA:AA))</f>
        <v>1</v>
      </c>
      <c r="I2091" s="12">
        <f>IF(B2091="*","*",_xlfn.XLOOKUP(B2091,'RES TECH'!M:M,'RES TECH'!Z:Z))</f>
        <v>0.65</v>
      </c>
      <c r="J2091" s="12">
        <f>IF(B2091="*","*",_xlfn.XLOOKUP(B2091,'RES TECH'!M:M,'RES TECH'!S:S))</f>
        <v>1522.101956971029</v>
      </c>
      <c r="K2091" s="12">
        <f t="shared" si="64"/>
        <v>76.105097848551452</v>
      </c>
      <c r="L2091" s="12">
        <f t="shared" si="65"/>
        <v>3.8052548924275729</v>
      </c>
      <c r="M2091">
        <f>IF(B2091="*","*",IF(_xlfn.XLOOKUP(B2091,'RES TECH'!$M:$M,'RES TECH'!$C:$C)="Low Income",IF(G2091&gt;1,IF(G2091&gt;3,0.3,0.24),0.12),IF(_xlfn.XLOOKUP(B2091,'RES TECH'!$M:$M,'RES TECH'!$C:$C)="Lower-middle Income",IF(G2091&gt;1,IF(G2091&gt;3,0.23,0.18),0.09),IF(_xlfn.XLOOKUP(B2091,'RES TECH'!$M:$M,'RES TECH'!$C:$C)="Upper-middle Income",IF(G2091&gt;1,IF(G2091&gt;3,0.15,0.12),0.06),IF(_xlfn.XLOOKUP(B2091,'RES TECH'!$M:$M,'RES TECH'!$C:$C)="High Income",IF(G2091&gt;1,IF(G2091&gt;3,0.08,0.06),0.03))))))</f>
        <v>0.18</v>
      </c>
    </row>
    <row r="2092" spans="2:13" x14ac:dyDescent="0.25">
      <c r="B2092" t="str">
        <f>IF('RES TECH'!N2088=1,'RES TECH'!M2088,"*")</f>
        <v>RESHOULMNewFRU3ELC20</v>
      </c>
      <c r="C2092" t="str">
        <f>IF(B2092="*","*",_xlfn.XLOOKUP(B2092,'RES TECH'!M:M,'RES TECH'!K:K))</f>
        <v>RESELC</v>
      </c>
      <c r="D2092" t="str">
        <f>IF(B2092="*","*",_xlfn.XLOOKUP(B2092,'RES TECH'!M:M,'RES TECH'!L:L))</f>
        <v>RESHOULMNewFREUE</v>
      </c>
      <c r="E2092">
        <f>IF(B2092="*","*",_xlfn.XLOOKUP(B2092,'RES TECH'!M:M,'RES TECH'!O:O))</f>
        <v>2020</v>
      </c>
      <c r="F2092" s="12">
        <f>IF(B2092="*","*",_xlfn.XLOOKUP(B2092,'RES TECH'!M:M,'RES TECH'!Y:Y))</f>
        <v>22</v>
      </c>
      <c r="G2092" s="12">
        <f>IF(B2092="*","*",_xlfn.XLOOKUP(B2092,'RES TECH'!M:M,'RES TECH'!V:V))</f>
        <v>1.5624589090909089</v>
      </c>
      <c r="H2092">
        <f>IF(B2092="*","*",_xlfn.XLOOKUP(B2092,'RES TECH'!M:M,'RES TECH'!AA:AA))</f>
        <v>1</v>
      </c>
      <c r="I2092" s="12">
        <f>IF(B2092="*","*",_xlfn.XLOOKUP(B2092,'RES TECH'!M:M,'RES TECH'!Z:Z))</f>
        <v>0.65</v>
      </c>
      <c r="J2092" s="12">
        <f>IF(B2092="*","*",_xlfn.XLOOKUP(B2092,'RES TECH'!M:M,'RES TECH'!S:S))</f>
        <v>1603.2807280094839</v>
      </c>
      <c r="K2092" s="12">
        <f t="shared" si="64"/>
        <v>80.164036400474203</v>
      </c>
      <c r="L2092" s="12">
        <f t="shared" si="65"/>
        <v>4.0082018200237099</v>
      </c>
      <c r="M2092">
        <f>IF(B2092="*","*",IF(_xlfn.XLOOKUP(B2092,'RES TECH'!$M:$M,'RES TECH'!$C:$C)="Low Income",IF(G2092&gt;1,IF(G2092&gt;3,0.3,0.24),0.12),IF(_xlfn.XLOOKUP(B2092,'RES TECH'!$M:$M,'RES TECH'!$C:$C)="Lower-middle Income",IF(G2092&gt;1,IF(G2092&gt;3,0.23,0.18),0.09),IF(_xlfn.XLOOKUP(B2092,'RES TECH'!$M:$M,'RES TECH'!$C:$C)="Upper-middle Income",IF(G2092&gt;1,IF(G2092&gt;3,0.15,0.12),0.06),IF(_xlfn.XLOOKUP(B2092,'RES TECH'!$M:$M,'RES TECH'!$C:$C)="High Income",IF(G2092&gt;1,IF(G2092&gt;3,0.08,0.06),0.03))))))</f>
        <v>0.18</v>
      </c>
    </row>
    <row r="2093" spans="2:13" x14ac:dyDescent="0.25">
      <c r="B2093" t="str">
        <f>IF('RES TECH'!N2089=1,'RES TECH'!M2089,"*")</f>
        <v>RESHOULMNewFRU4ELC20</v>
      </c>
      <c r="C2093" t="str">
        <f>IF(B2093="*","*",_xlfn.XLOOKUP(B2093,'RES TECH'!M:M,'RES TECH'!K:K))</f>
        <v>RESELC</v>
      </c>
      <c r="D2093" t="str">
        <f>IF(B2093="*","*",_xlfn.XLOOKUP(B2093,'RES TECH'!M:M,'RES TECH'!L:L))</f>
        <v>RESHOULMNewFREUE</v>
      </c>
      <c r="E2093">
        <f>IF(B2093="*","*",_xlfn.XLOOKUP(B2093,'RES TECH'!M:M,'RES TECH'!O:O))</f>
        <v>2020</v>
      </c>
      <c r="F2093" s="12">
        <f>IF(B2093="*","*",_xlfn.XLOOKUP(B2093,'RES TECH'!M:M,'RES TECH'!Y:Y))</f>
        <v>22</v>
      </c>
      <c r="G2093" s="12">
        <f>IF(B2093="*","*",_xlfn.XLOOKUP(B2093,'RES TECH'!M:M,'RES TECH'!V:V))</f>
        <v>1.5236363636363639</v>
      </c>
      <c r="H2093">
        <f>IF(B2093="*","*",_xlfn.XLOOKUP(B2093,'RES TECH'!M:M,'RES TECH'!AA:AA))</f>
        <v>1</v>
      </c>
      <c r="I2093" s="12">
        <f>IF(B2093="*","*",_xlfn.XLOOKUP(B2093,'RES TECH'!M:M,'RES TECH'!Z:Z))</f>
        <v>0.65</v>
      </c>
      <c r="J2093" s="12">
        <f>IF(B2093="*","*",_xlfn.XLOOKUP(B2093,'RES TECH'!M:M,'RES TECH'!S:S))</f>
        <v>1643.870113528711</v>
      </c>
      <c r="K2093" s="12">
        <f t="shared" si="64"/>
        <v>82.193505676435564</v>
      </c>
      <c r="L2093" s="12">
        <f t="shared" si="65"/>
        <v>4.1096752838217787</v>
      </c>
      <c r="M2093">
        <f>IF(B2093="*","*",IF(_xlfn.XLOOKUP(B2093,'RES TECH'!$M:$M,'RES TECH'!$C:$C)="Low Income",IF(G2093&gt;1,IF(G2093&gt;3,0.3,0.24),0.12),IF(_xlfn.XLOOKUP(B2093,'RES TECH'!$M:$M,'RES TECH'!$C:$C)="Lower-middle Income",IF(G2093&gt;1,IF(G2093&gt;3,0.23,0.18),0.09),IF(_xlfn.XLOOKUP(B2093,'RES TECH'!$M:$M,'RES TECH'!$C:$C)="Upper-middle Income",IF(G2093&gt;1,IF(G2093&gt;3,0.15,0.12),0.06),IF(_xlfn.XLOOKUP(B2093,'RES TECH'!$M:$M,'RES TECH'!$C:$C)="High Income",IF(G2093&gt;1,IF(G2093&gt;3,0.08,0.06),0.03))))))</f>
        <v>0.18</v>
      </c>
    </row>
    <row r="2094" spans="2:13" x14ac:dyDescent="0.25">
      <c r="B2094" t="str">
        <f>IF('RES TECH'!N2090=1,'RES TECH'!M2090,"*")</f>
        <v>RESHOULMNewCK2NGA20</v>
      </c>
      <c r="C2094" t="str">
        <f>IF(B2094="*","*",_xlfn.XLOOKUP(B2094,'RES TECH'!M:M,'RES TECH'!K:K))</f>
        <v>RESNGA</v>
      </c>
      <c r="D2094" t="str">
        <f>IF(B2094="*","*",_xlfn.XLOOKUP(B2094,'RES TECH'!M:M,'RES TECH'!L:L))</f>
        <v>RESHOULMNewCKEUE</v>
      </c>
      <c r="E2094">
        <f>IF(B2094="*","*",_xlfn.XLOOKUP(B2094,'RES TECH'!M:M,'RES TECH'!O:O))</f>
        <v>2020</v>
      </c>
      <c r="F2094" s="12">
        <f>IF(B2094="*","*",_xlfn.XLOOKUP(B2094,'RES TECH'!M:M,'RES TECH'!Y:Y))</f>
        <v>13</v>
      </c>
      <c r="G2094" s="12">
        <f>IF(B2094="*","*",_xlfn.XLOOKUP(B2094,'RES TECH'!M:M,'RES TECH'!V:V))</f>
        <v>0.45</v>
      </c>
      <c r="H2094">
        <f>IF(B2094="*","*",_xlfn.XLOOKUP(B2094,'RES TECH'!M:M,'RES TECH'!AA:AA))</f>
        <v>1</v>
      </c>
      <c r="I2094" s="12">
        <f>IF(B2094="*","*",_xlfn.XLOOKUP(B2094,'RES TECH'!M:M,'RES TECH'!Z:Z))</f>
        <v>9.0000000000000011E-2</v>
      </c>
      <c r="J2094" s="12">
        <f>IF(B2094="*","*",_xlfn.XLOOKUP(B2094,'RES TECH'!M:M,'RES TECH'!S:S))</f>
        <v>29.511504220122461</v>
      </c>
      <c r="K2094" s="12">
        <f t="shared" si="64"/>
        <v>1.4755752110061231</v>
      </c>
      <c r="L2094" s="12">
        <f t="shared" si="65"/>
        <v>7.3778760550306161E-2</v>
      </c>
      <c r="M2094">
        <f>IF(B2094="*","*",IF(_xlfn.XLOOKUP(B2094,'RES TECH'!$M:$M,'RES TECH'!$C:$C)="Low Income",IF(G2094&gt;1,IF(G2094&gt;3,0.3,0.24),0.12),IF(_xlfn.XLOOKUP(B2094,'RES TECH'!$M:$M,'RES TECH'!$C:$C)="Lower-middle Income",IF(G2094&gt;1,IF(G2094&gt;3,0.23,0.18),0.09),IF(_xlfn.XLOOKUP(B2094,'RES TECH'!$M:$M,'RES TECH'!$C:$C)="Upper-middle Income",IF(G2094&gt;1,IF(G2094&gt;3,0.15,0.12),0.06),IF(_xlfn.XLOOKUP(B2094,'RES TECH'!$M:$M,'RES TECH'!$C:$C)="High Income",IF(G2094&gt;1,IF(G2094&gt;3,0.08,0.06),0.03))))))</f>
        <v>0.09</v>
      </c>
    </row>
    <row r="2095" spans="2:13" x14ac:dyDescent="0.25">
      <c r="B2095" t="str">
        <f>IF('RES TECH'!N2091=1,'RES TECH'!M2091,"*")</f>
        <v>RESHOULMNewCK4NGA20</v>
      </c>
      <c r="C2095" t="str">
        <f>IF(B2095="*","*",_xlfn.XLOOKUP(B2095,'RES TECH'!M:M,'RES TECH'!K:K))</f>
        <v>RESNGA</v>
      </c>
      <c r="D2095" t="str">
        <f>IF(B2095="*","*",_xlfn.XLOOKUP(B2095,'RES TECH'!M:M,'RES TECH'!L:L))</f>
        <v>RESHOULMNewCKEUE</v>
      </c>
      <c r="E2095">
        <f>IF(B2095="*","*",_xlfn.XLOOKUP(B2095,'RES TECH'!M:M,'RES TECH'!O:O))</f>
        <v>2020</v>
      </c>
      <c r="F2095" s="12">
        <f>IF(B2095="*","*",_xlfn.XLOOKUP(B2095,'RES TECH'!M:M,'RES TECH'!Y:Y))</f>
        <v>13</v>
      </c>
      <c r="G2095" s="12">
        <f>IF(B2095="*","*",_xlfn.XLOOKUP(B2095,'RES TECH'!M:M,'RES TECH'!V:V))</f>
        <v>0.52</v>
      </c>
      <c r="H2095">
        <f>IF(B2095="*","*",_xlfn.XLOOKUP(B2095,'RES TECH'!M:M,'RES TECH'!AA:AA))</f>
        <v>1</v>
      </c>
      <c r="I2095" s="12">
        <f>IF(B2095="*","*",_xlfn.XLOOKUP(B2095,'RES TECH'!M:M,'RES TECH'!Z:Z))</f>
        <v>9.0000000000000011E-2</v>
      </c>
      <c r="J2095" s="12">
        <f>IF(B2095="*","*",_xlfn.XLOOKUP(B2095,'RES TECH'!M:M,'RES TECH'!S:S))</f>
        <v>34.102182654363723</v>
      </c>
      <c r="K2095" s="12">
        <f t="shared" si="64"/>
        <v>1.7051091327181862</v>
      </c>
      <c r="L2095" s="12">
        <f t="shared" si="65"/>
        <v>8.5255456635909319E-2</v>
      </c>
      <c r="M2095">
        <f>IF(B2095="*","*",IF(_xlfn.XLOOKUP(B2095,'RES TECH'!$M:$M,'RES TECH'!$C:$C)="Low Income",IF(G2095&gt;1,IF(G2095&gt;3,0.3,0.24),0.12),IF(_xlfn.XLOOKUP(B2095,'RES TECH'!$M:$M,'RES TECH'!$C:$C)="Lower-middle Income",IF(G2095&gt;1,IF(G2095&gt;3,0.23,0.18),0.09),IF(_xlfn.XLOOKUP(B2095,'RES TECH'!$M:$M,'RES TECH'!$C:$C)="Upper-middle Income",IF(G2095&gt;1,IF(G2095&gt;3,0.15,0.12),0.06),IF(_xlfn.XLOOKUP(B2095,'RES TECH'!$M:$M,'RES TECH'!$C:$C)="High Income",IF(G2095&gt;1,IF(G2095&gt;3,0.08,0.06),0.03))))))</f>
        <v>0.09</v>
      </c>
    </row>
    <row r="2096" spans="2:13" x14ac:dyDescent="0.25">
      <c r="B2096" t="str">
        <f>IF('RES TECH'!N2092=1,'RES TECH'!M2092,"*")</f>
        <v>RESHOULMNewCK2LPG20</v>
      </c>
      <c r="C2096" t="str">
        <f>IF(B2096="*","*",_xlfn.XLOOKUP(B2096,'RES TECH'!M:M,'RES TECH'!K:K))</f>
        <v>RESLPG</v>
      </c>
      <c r="D2096" t="str">
        <f>IF(B2096="*","*",_xlfn.XLOOKUP(B2096,'RES TECH'!M:M,'RES TECH'!L:L))</f>
        <v>RESHOULMNewCKEUE</v>
      </c>
      <c r="E2096">
        <f>IF(B2096="*","*",_xlfn.XLOOKUP(B2096,'RES TECH'!M:M,'RES TECH'!O:O))</f>
        <v>2020</v>
      </c>
      <c r="F2096" s="12">
        <f>IF(B2096="*","*",_xlfn.XLOOKUP(B2096,'RES TECH'!M:M,'RES TECH'!Y:Y))</f>
        <v>13</v>
      </c>
      <c r="G2096" s="12">
        <f>IF(B2096="*","*",_xlfn.XLOOKUP(B2096,'RES TECH'!M:M,'RES TECH'!V:V))</f>
        <v>0.45</v>
      </c>
      <c r="H2096">
        <f>IF(B2096="*","*",_xlfn.XLOOKUP(B2096,'RES TECH'!M:M,'RES TECH'!AA:AA))</f>
        <v>1</v>
      </c>
      <c r="I2096" s="12">
        <f>IF(B2096="*","*",_xlfn.XLOOKUP(B2096,'RES TECH'!M:M,'RES TECH'!Z:Z))</f>
        <v>9.0000000000000011E-2</v>
      </c>
      <c r="J2096" s="12">
        <f>IF(B2096="*","*",_xlfn.XLOOKUP(B2096,'RES TECH'!M:M,'RES TECH'!S:S))</f>
        <v>29.511504220122461</v>
      </c>
      <c r="K2096" s="12">
        <f t="shared" si="64"/>
        <v>1.4755752110061231</v>
      </c>
      <c r="L2096" s="12">
        <f t="shared" si="65"/>
        <v>7.3778760550306161E-2</v>
      </c>
      <c r="M2096">
        <f>IF(B2096="*","*",IF(_xlfn.XLOOKUP(B2096,'RES TECH'!$M:$M,'RES TECH'!$C:$C)="Low Income",IF(G2096&gt;1,IF(G2096&gt;3,0.3,0.24),0.12),IF(_xlfn.XLOOKUP(B2096,'RES TECH'!$M:$M,'RES TECH'!$C:$C)="Lower-middle Income",IF(G2096&gt;1,IF(G2096&gt;3,0.23,0.18),0.09),IF(_xlfn.XLOOKUP(B2096,'RES TECH'!$M:$M,'RES TECH'!$C:$C)="Upper-middle Income",IF(G2096&gt;1,IF(G2096&gt;3,0.15,0.12),0.06),IF(_xlfn.XLOOKUP(B2096,'RES TECH'!$M:$M,'RES TECH'!$C:$C)="High Income",IF(G2096&gt;1,IF(G2096&gt;3,0.08,0.06),0.03))))))</f>
        <v>0.09</v>
      </c>
    </row>
    <row r="2097" spans="2:13" x14ac:dyDescent="0.25">
      <c r="B2097" t="str">
        <f>IF('RES TECH'!N2093=1,'RES TECH'!M2093,"*")</f>
        <v>RESHOULMNewCK4LPG20</v>
      </c>
      <c r="C2097" t="str">
        <f>IF(B2097="*","*",_xlfn.XLOOKUP(B2097,'RES TECH'!M:M,'RES TECH'!K:K))</f>
        <v>RESLPG</v>
      </c>
      <c r="D2097" t="str">
        <f>IF(B2097="*","*",_xlfn.XLOOKUP(B2097,'RES TECH'!M:M,'RES TECH'!L:L))</f>
        <v>RESHOULMNewCKEUE</v>
      </c>
      <c r="E2097">
        <f>IF(B2097="*","*",_xlfn.XLOOKUP(B2097,'RES TECH'!M:M,'RES TECH'!O:O))</f>
        <v>2020</v>
      </c>
      <c r="F2097" s="12">
        <f>IF(B2097="*","*",_xlfn.XLOOKUP(B2097,'RES TECH'!M:M,'RES TECH'!Y:Y))</f>
        <v>13</v>
      </c>
      <c r="G2097" s="12">
        <f>IF(B2097="*","*",_xlfn.XLOOKUP(B2097,'RES TECH'!M:M,'RES TECH'!V:V))</f>
        <v>0.52</v>
      </c>
      <c r="H2097">
        <f>IF(B2097="*","*",_xlfn.XLOOKUP(B2097,'RES TECH'!M:M,'RES TECH'!AA:AA))</f>
        <v>1</v>
      </c>
      <c r="I2097" s="12">
        <f>IF(B2097="*","*",_xlfn.XLOOKUP(B2097,'RES TECH'!M:M,'RES TECH'!Z:Z))</f>
        <v>9.0000000000000011E-2</v>
      </c>
      <c r="J2097" s="12">
        <f>IF(B2097="*","*",_xlfn.XLOOKUP(B2097,'RES TECH'!M:M,'RES TECH'!S:S))</f>
        <v>34.102182654363723</v>
      </c>
      <c r="K2097" s="12">
        <f t="shared" si="64"/>
        <v>1.7051091327181862</v>
      </c>
      <c r="L2097" s="12">
        <f t="shared" si="65"/>
        <v>8.5255456635909319E-2</v>
      </c>
      <c r="M2097">
        <f>IF(B2097="*","*",IF(_xlfn.XLOOKUP(B2097,'RES TECH'!$M:$M,'RES TECH'!$C:$C)="Low Income",IF(G2097&gt;1,IF(G2097&gt;3,0.3,0.24),0.12),IF(_xlfn.XLOOKUP(B2097,'RES TECH'!$M:$M,'RES TECH'!$C:$C)="Lower-middle Income",IF(G2097&gt;1,IF(G2097&gt;3,0.23,0.18),0.09),IF(_xlfn.XLOOKUP(B2097,'RES TECH'!$M:$M,'RES TECH'!$C:$C)="Upper-middle Income",IF(G2097&gt;1,IF(G2097&gt;3,0.15,0.12),0.06),IF(_xlfn.XLOOKUP(B2097,'RES TECH'!$M:$M,'RES TECH'!$C:$C)="High Income",IF(G2097&gt;1,IF(G2097&gt;3,0.08,0.06),0.03))))))</f>
        <v>0.09</v>
      </c>
    </row>
    <row r="2098" spans="2:13" x14ac:dyDescent="0.25">
      <c r="B2098" t="str">
        <f>IF('RES TECH'!N2094=1,'RES TECH'!M2094,"*")</f>
        <v>RESHOULMNewCK2ELC20</v>
      </c>
      <c r="C2098" t="str">
        <f>IF(B2098="*","*",_xlfn.XLOOKUP(B2098,'RES TECH'!M:M,'RES TECH'!K:K))</f>
        <v>RESELC</v>
      </c>
      <c r="D2098" t="str">
        <f>IF(B2098="*","*",_xlfn.XLOOKUP(B2098,'RES TECH'!M:M,'RES TECH'!L:L))</f>
        <v>RESHOULMNewCKEUE</v>
      </c>
      <c r="E2098">
        <f>IF(B2098="*","*",_xlfn.XLOOKUP(B2098,'RES TECH'!M:M,'RES TECH'!O:O))</f>
        <v>2020</v>
      </c>
      <c r="F2098" s="12">
        <f>IF(B2098="*","*",_xlfn.XLOOKUP(B2098,'RES TECH'!M:M,'RES TECH'!Y:Y))</f>
        <v>16</v>
      </c>
      <c r="G2098" s="12">
        <f>IF(B2098="*","*",_xlfn.XLOOKUP(B2098,'RES TECH'!M:M,'RES TECH'!V:V))</f>
        <v>0.9</v>
      </c>
      <c r="H2098">
        <f>IF(B2098="*","*",_xlfn.XLOOKUP(B2098,'RES TECH'!M:M,'RES TECH'!AA:AA))</f>
        <v>1</v>
      </c>
      <c r="I2098" s="12">
        <f>IF(B2098="*","*",_xlfn.XLOOKUP(B2098,'RES TECH'!M:M,'RES TECH'!Z:Z))</f>
        <v>9.0000000000000011E-2</v>
      </c>
      <c r="J2098" s="12">
        <f>IF(B2098="*","*",_xlfn.XLOOKUP(B2098,'RES TECH'!M:M,'RES TECH'!S:S))</f>
        <v>61.415833106741331</v>
      </c>
      <c r="K2098" s="12">
        <f t="shared" si="64"/>
        <v>3.0707916553370667</v>
      </c>
      <c r="L2098" s="12">
        <f t="shared" si="65"/>
        <v>0.15353958276685334</v>
      </c>
      <c r="M2098">
        <f>IF(B2098="*","*",IF(_xlfn.XLOOKUP(B2098,'RES TECH'!$M:$M,'RES TECH'!$C:$C)="Low Income",IF(G2098&gt;1,IF(G2098&gt;3,0.3,0.24),0.12),IF(_xlfn.XLOOKUP(B2098,'RES TECH'!$M:$M,'RES TECH'!$C:$C)="Lower-middle Income",IF(G2098&gt;1,IF(G2098&gt;3,0.23,0.18),0.09),IF(_xlfn.XLOOKUP(B2098,'RES TECH'!$M:$M,'RES TECH'!$C:$C)="Upper-middle Income",IF(G2098&gt;1,IF(G2098&gt;3,0.15,0.12),0.06),IF(_xlfn.XLOOKUP(B2098,'RES TECH'!$M:$M,'RES TECH'!$C:$C)="High Income",IF(G2098&gt;1,IF(G2098&gt;3,0.08,0.06),0.03))))))</f>
        <v>0.09</v>
      </c>
    </row>
    <row r="2099" spans="2:13" x14ac:dyDescent="0.25">
      <c r="B2099" t="str">
        <f>IF('RES TECH'!N2095=1,'RES TECH'!M2095,"*")</f>
        <v>RESHOULMNewCWF4ELC30</v>
      </c>
      <c r="C2099" t="str">
        <f>IF(B2099="*","*",_xlfn.XLOOKUP(B2099,'RES TECH'!M:M,'RES TECH'!K:K))</f>
        <v>RESELC</v>
      </c>
      <c r="D2099" t="str">
        <f>IF(B2099="*","*",_xlfn.XLOOKUP(B2099,'RES TECH'!M:M,'RES TECH'!L:L))</f>
        <v>RESHOULMNewCWEUE</v>
      </c>
      <c r="E2099">
        <f>IF(B2099="*","*",_xlfn.XLOOKUP(B2099,'RES TECH'!M:M,'RES TECH'!O:O))</f>
        <v>2030</v>
      </c>
      <c r="F2099" s="12">
        <f>IF(B2099="*","*",_xlfn.XLOOKUP(B2099,'RES TECH'!M:M,'RES TECH'!Y:Y))</f>
        <v>12</v>
      </c>
      <c r="G2099" s="12">
        <f>IF(B2099="*","*",_xlfn.XLOOKUP(B2099,'RES TECH'!M:M,'RES TECH'!V:V))</f>
        <v>2.333333333333333</v>
      </c>
      <c r="H2099">
        <f>IF(B2099="*","*",_xlfn.XLOOKUP(B2099,'RES TECH'!M:M,'RES TECH'!AA:AA))</f>
        <v>1</v>
      </c>
      <c r="I2099" s="12">
        <f>IF(B2099="*","*",_xlfn.XLOOKUP(B2099,'RES TECH'!M:M,'RES TECH'!Z:Z))</f>
        <v>0.02</v>
      </c>
      <c r="J2099" s="12">
        <f>IF(B2099="*","*",_xlfn.XLOOKUP(B2099,'RES TECH'!M:M,'RES TECH'!S:S))</f>
        <v>183.90525661053741</v>
      </c>
      <c r="K2099" s="12">
        <f t="shared" si="64"/>
        <v>9.19526283052687</v>
      </c>
      <c r="L2099" s="12">
        <f t="shared" si="65"/>
        <v>0.45976314152634351</v>
      </c>
      <c r="M2099">
        <f>IF(B2099="*","*",IF(_xlfn.XLOOKUP(B2099,'RES TECH'!$M:$M,'RES TECH'!$C:$C)="Low Income",IF(G2099&gt;1,IF(G2099&gt;3,0.3,0.24),0.12),IF(_xlfn.XLOOKUP(B2099,'RES TECH'!$M:$M,'RES TECH'!$C:$C)="Lower-middle Income",IF(G2099&gt;1,IF(G2099&gt;3,0.23,0.18),0.09),IF(_xlfn.XLOOKUP(B2099,'RES TECH'!$M:$M,'RES TECH'!$C:$C)="Upper-middle Income",IF(G2099&gt;1,IF(G2099&gt;3,0.15,0.12),0.06),IF(_xlfn.XLOOKUP(B2099,'RES TECH'!$M:$M,'RES TECH'!$C:$C)="High Income",IF(G2099&gt;1,IF(G2099&gt;3,0.08,0.06),0.03))))))</f>
        <v>0.18</v>
      </c>
    </row>
    <row r="2100" spans="2:13" x14ac:dyDescent="0.25">
      <c r="B2100" t="str">
        <f>IF('RES TECH'!N2096=1,'RES TECH'!M2096,"*")</f>
        <v>RESHOULMNewCWT1ELC20</v>
      </c>
      <c r="C2100" t="str">
        <f>IF(B2100="*","*",_xlfn.XLOOKUP(B2100,'RES TECH'!M:M,'RES TECH'!K:K))</f>
        <v>RESELC</v>
      </c>
      <c r="D2100" t="str">
        <f>IF(B2100="*","*",_xlfn.XLOOKUP(B2100,'RES TECH'!M:M,'RES TECH'!L:L))</f>
        <v>RESHOULMNewCWEUE</v>
      </c>
      <c r="E2100">
        <f>IF(B2100="*","*",_xlfn.XLOOKUP(B2100,'RES TECH'!M:M,'RES TECH'!O:O))</f>
        <v>2020</v>
      </c>
      <c r="F2100" s="12">
        <f>IF(B2100="*","*",_xlfn.XLOOKUP(B2100,'RES TECH'!M:M,'RES TECH'!Y:Y))</f>
        <v>12</v>
      </c>
      <c r="G2100" s="12">
        <f>IF(B2100="*","*",_xlfn.XLOOKUP(B2100,'RES TECH'!M:M,'RES TECH'!V:V))</f>
        <v>2.166666666666667</v>
      </c>
      <c r="H2100">
        <f>IF(B2100="*","*",_xlfn.XLOOKUP(B2100,'RES TECH'!M:M,'RES TECH'!AA:AA))</f>
        <v>1</v>
      </c>
      <c r="I2100" s="12">
        <f>IF(B2100="*","*",_xlfn.XLOOKUP(B2100,'RES TECH'!M:M,'RES TECH'!Z:Z))</f>
        <v>0.02</v>
      </c>
      <c r="J2100" s="12">
        <f>IF(B2100="*","*",_xlfn.XLOOKUP(B2100,'RES TECH'!M:M,'RES TECH'!S:S))</f>
        <v>88.546975405073553</v>
      </c>
      <c r="K2100" s="12">
        <f t="shared" si="64"/>
        <v>4.427348770253678</v>
      </c>
      <c r="L2100" s="12">
        <f t="shared" si="65"/>
        <v>0.22136743851268392</v>
      </c>
      <c r="M2100">
        <f>IF(B2100="*","*",IF(_xlfn.XLOOKUP(B2100,'RES TECH'!$M:$M,'RES TECH'!$C:$C)="Low Income",IF(G2100&gt;1,IF(G2100&gt;3,0.3,0.24),0.12),IF(_xlfn.XLOOKUP(B2100,'RES TECH'!$M:$M,'RES TECH'!$C:$C)="Lower-middle Income",IF(G2100&gt;1,IF(G2100&gt;3,0.23,0.18),0.09),IF(_xlfn.XLOOKUP(B2100,'RES TECH'!$M:$M,'RES TECH'!$C:$C)="Upper-middle Income",IF(G2100&gt;1,IF(G2100&gt;3,0.15,0.12),0.06),IF(_xlfn.XLOOKUP(B2100,'RES TECH'!$M:$M,'RES TECH'!$C:$C)="High Income",IF(G2100&gt;1,IF(G2100&gt;3,0.08,0.06),0.03))))))</f>
        <v>0.18</v>
      </c>
    </row>
    <row r="2101" spans="2:13" x14ac:dyDescent="0.25">
      <c r="B2101" t="str">
        <f>IF('RES TECH'!N2097=1,'RES TECH'!M2097,"*")</f>
        <v>*</v>
      </c>
      <c r="C2101" t="str">
        <f>IF(B2101="*","*",_xlfn.XLOOKUP(B2101,'RES TECH'!M:M,'RES TECH'!K:K))</f>
        <v>*</v>
      </c>
      <c r="D2101" t="str">
        <f>IF(B2101="*","*",_xlfn.XLOOKUP(B2101,'RES TECH'!M:M,'RES TECH'!L:L))</f>
        <v>*</v>
      </c>
      <c r="E2101" t="str">
        <f>IF(B2101="*","*",_xlfn.XLOOKUP(B2101,'RES TECH'!M:M,'RES TECH'!O:O))</f>
        <v>*</v>
      </c>
      <c r="F2101" s="12" t="str">
        <f>IF(B2101="*","*",_xlfn.XLOOKUP(B2101,'RES TECH'!M:M,'RES TECH'!Y:Y))</f>
        <v>*</v>
      </c>
      <c r="G2101" s="12" t="str">
        <f>IF(B2101="*","*",_xlfn.XLOOKUP(B2101,'RES TECH'!M:M,'RES TECH'!V:V))</f>
        <v>*</v>
      </c>
      <c r="H2101" t="str">
        <f>IF(B2101="*","*",_xlfn.XLOOKUP(B2101,'RES TECH'!M:M,'RES TECH'!AA:AA))</f>
        <v>*</v>
      </c>
      <c r="I2101" s="12" t="str">
        <f>IF(B2101="*","*",_xlfn.XLOOKUP(B2101,'RES TECH'!M:M,'RES TECH'!Z:Z))</f>
        <v>*</v>
      </c>
      <c r="J2101" s="12" t="str">
        <f>IF(B2101="*","*",_xlfn.XLOOKUP(B2101,'RES TECH'!M:M,'RES TECH'!S:S))</f>
        <v>*</v>
      </c>
      <c r="K2101" s="12" t="str">
        <f t="shared" si="64"/>
        <v>*</v>
      </c>
      <c r="L2101" s="12" t="str">
        <f t="shared" si="65"/>
        <v>*</v>
      </c>
      <c r="M2101" t="str">
        <f>IF(B2101="*","*",IF(_xlfn.XLOOKUP(B2101,'RES TECH'!$M:$M,'RES TECH'!$C:$C)="Low Income",IF(G2101&gt;1,IF(G2101&gt;3,0.3,0.24),0.12),IF(_xlfn.XLOOKUP(B2101,'RES TECH'!$M:$M,'RES TECH'!$C:$C)="Lower-middle Income",IF(G2101&gt;1,IF(G2101&gt;3,0.23,0.18),0.09),IF(_xlfn.XLOOKUP(B2101,'RES TECH'!$M:$M,'RES TECH'!$C:$C)="Upper-middle Income",IF(G2101&gt;1,IF(G2101&gt;3,0.15,0.12),0.06),IF(_xlfn.XLOOKUP(B2101,'RES TECH'!$M:$M,'RES TECH'!$C:$C)="High Income",IF(G2101&gt;1,IF(G2101&gt;3,0.08,0.06),0.03))))))</f>
        <v>*</v>
      </c>
    </row>
    <row r="2102" spans="2:13" x14ac:dyDescent="0.25">
      <c r="B2102" t="str">
        <f>IF('RES TECH'!N2098=1,'RES TECH'!M2098,"*")</f>
        <v>RESHOULMNewCWT2ELC20</v>
      </c>
      <c r="C2102" t="str">
        <f>IF(B2102="*","*",_xlfn.XLOOKUP(B2102,'RES TECH'!M:M,'RES TECH'!K:K))</f>
        <v>RESELC</v>
      </c>
      <c r="D2102" t="str">
        <f>IF(B2102="*","*",_xlfn.XLOOKUP(B2102,'RES TECH'!M:M,'RES TECH'!L:L))</f>
        <v>RESHOULMNewCWEUE</v>
      </c>
      <c r="E2102">
        <f>IF(B2102="*","*",_xlfn.XLOOKUP(B2102,'RES TECH'!M:M,'RES TECH'!O:O))</f>
        <v>2020</v>
      </c>
      <c r="F2102" s="12">
        <f>IF(B2102="*","*",_xlfn.XLOOKUP(B2102,'RES TECH'!M:M,'RES TECH'!Y:Y))</f>
        <v>12</v>
      </c>
      <c r="G2102" s="12">
        <f>IF(B2102="*","*",_xlfn.XLOOKUP(B2102,'RES TECH'!M:M,'RES TECH'!V:V))</f>
        <v>2.166666666666667</v>
      </c>
      <c r="H2102">
        <f>IF(B2102="*","*",_xlfn.XLOOKUP(B2102,'RES TECH'!M:M,'RES TECH'!AA:AA))</f>
        <v>1</v>
      </c>
      <c r="I2102" s="12">
        <f>IF(B2102="*","*",_xlfn.XLOOKUP(B2102,'RES TECH'!M:M,'RES TECH'!Z:Z))</f>
        <v>0.02</v>
      </c>
      <c r="J2102" s="12">
        <f>IF(B2102="*","*",_xlfn.XLOOKUP(B2102,'RES TECH'!M:M,'RES TECH'!S:S))</f>
        <v>88.546975405073553</v>
      </c>
      <c r="K2102" s="12">
        <f t="shared" si="64"/>
        <v>4.427348770253678</v>
      </c>
      <c r="L2102" s="12">
        <f t="shared" si="65"/>
        <v>0.22136743851268392</v>
      </c>
      <c r="M2102">
        <f>IF(B2102="*","*",IF(_xlfn.XLOOKUP(B2102,'RES TECH'!$M:$M,'RES TECH'!$C:$C)="Low Income",IF(G2102&gt;1,IF(G2102&gt;3,0.3,0.24),0.12),IF(_xlfn.XLOOKUP(B2102,'RES TECH'!$M:$M,'RES TECH'!$C:$C)="Lower-middle Income",IF(G2102&gt;1,IF(G2102&gt;3,0.23,0.18),0.09),IF(_xlfn.XLOOKUP(B2102,'RES TECH'!$M:$M,'RES TECH'!$C:$C)="Upper-middle Income",IF(G2102&gt;1,IF(G2102&gt;3,0.15,0.12),0.06),IF(_xlfn.XLOOKUP(B2102,'RES TECH'!$M:$M,'RES TECH'!$C:$C)="High Income",IF(G2102&gt;1,IF(G2102&gt;3,0.08,0.06),0.03))))))</f>
        <v>0.18</v>
      </c>
    </row>
    <row r="2103" spans="2:13" x14ac:dyDescent="0.25">
      <c r="B2103" t="str">
        <f>IF('RES TECH'!N2099=1,'RES TECH'!M2099,"*")</f>
        <v>RESHOULMNewCWT3ELC20</v>
      </c>
      <c r="C2103" t="str">
        <f>IF(B2103="*","*",_xlfn.XLOOKUP(B2103,'RES TECH'!M:M,'RES TECH'!K:K))</f>
        <v>RESELC</v>
      </c>
      <c r="D2103" t="str">
        <f>IF(B2103="*","*",_xlfn.XLOOKUP(B2103,'RES TECH'!M:M,'RES TECH'!L:L))</f>
        <v>RESHOULMNewCWEUE</v>
      </c>
      <c r="E2103">
        <f>IF(B2103="*","*",_xlfn.XLOOKUP(B2103,'RES TECH'!M:M,'RES TECH'!O:O))</f>
        <v>2020</v>
      </c>
      <c r="F2103" s="12">
        <f>IF(B2103="*","*",_xlfn.XLOOKUP(B2103,'RES TECH'!M:M,'RES TECH'!Y:Y))</f>
        <v>12</v>
      </c>
      <c r="G2103" s="12">
        <f>IF(B2103="*","*",_xlfn.XLOOKUP(B2103,'RES TECH'!M:M,'RES TECH'!V:V))</f>
        <v>1.25</v>
      </c>
      <c r="H2103">
        <f>IF(B2103="*","*",_xlfn.XLOOKUP(B2103,'RES TECH'!M:M,'RES TECH'!AA:AA))</f>
        <v>1</v>
      </c>
      <c r="I2103" s="12">
        <f>IF(B2103="*","*",_xlfn.XLOOKUP(B2103,'RES TECH'!M:M,'RES TECH'!Z:Z))</f>
        <v>0.02</v>
      </c>
      <c r="J2103" s="12">
        <f>IF(B2103="*","*",_xlfn.XLOOKUP(B2103,'RES TECH'!M:M,'RES TECH'!S:S))</f>
        <v>129.4148102074152</v>
      </c>
      <c r="K2103" s="12">
        <f t="shared" si="64"/>
        <v>6.47074051037076</v>
      </c>
      <c r="L2103" s="12">
        <f t="shared" si="65"/>
        <v>0.32353702551853802</v>
      </c>
      <c r="M2103">
        <f>IF(B2103="*","*",IF(_xlfn.XLOOKUP(B2103,'RES TECH'!$M:$M,'RES TECH'!$C:$C)="Low Income",IF(G2103&gt;1,IF(G2103&gt;3,0.3,0.24),0.12),IF(_xlfn.XLOOKUP(B2103,'RES TECH'!$M:$M,'RES TECH'!$C:$C)="Lower-middle Income",IF(G2103&gt;1,IF(G2103&gt;3,0.23,0.18),0.09),IF(_xlfn.XLOOKUP(B2103,'RES TECH'!$M:$M,'RES TECH'!$C:$C)="Upper-middle Income",IF(G2103&gt;1,IF(G2103&gt;3,0.15,0.12),0.06),IF(_xlfn.XLOOKUP(B2103,'RES TECH'!$M:$M,'RES TECH'!$C:$C)="High Income",IF(G2103&gt;1,IF(G2103&gt;3,0.08,0.06),0.03))))))</f>
        <v>0.18</v>
      </c>
    </row>
    <row r="2104" spans="2:13" x14ac:dyDescent="0.25">
      <c r="B2104" t="str">
        <f>IF('RES TECH'!N2100=1,'RES TECH'!M2100,"*")</f>
        <v>RESHOULMNewCWT4ELC20</v>
      </c>
      <c r="C2104" t="str">
        <f>IF(B2104="*","*",_xlfn.XLOOKUP(B2104,'RES TECH'!M:M,'RES TECH'!K:K))</f>
        <v>RESELC</v>
      </c>
      <c r="D2104" t="str">
        <f>IF(B2104="*","*",_xlfn.XLOOKUP(B2104,'RES TECH'!M:M,'RES TECH'!L:L))</f>
        <v>RESHOULMNewCWEUE</v>
      </c>
      <c r="E2104">
        <f>IF(B2104="*","*",_xlfn.XLOOKUP(B2104,'RES TECH'!M:M,'RES TECH'!O:O))</f>
        <v>2020</v>
      </c>
      <c r="F2104" s="12">
        <f>IF(B2104="*","*",_xlfn.XLOOKUP(B2104,'RES TECH'!M:M,'RES TECH'!Y:Y))</f>
        <v>12</v>
      </c>
      <c r="G2104" s="12">
        <f>IF(B2104="*","*",_xlfn.XLOOKUP(B2104,'RES TECH'!M:M,'RES TECH'!V:V))</f>
        <v>1</v>
      </c>
      <c r="H2104">
        <f>IF(B2104="*","*",_xlfn.XLOOKUP(B2104,'RES TECH'!M:M,'RES TECH'!AA:AA))</f>
        <v>1</v>
      </c>
      <c r="I2104" s="12">
        <f>IF(B2104="*","*",_xlfn.XLOOKUP(B2104,'RES TECH'!M:M,'RES TECH'!Z:Z))</f>
        <v>0.02</v>
      </c>
      <c r="J2104" s="12">
        <f>IF(B2104="*","*",_xlfn.XLOOKUP(B2104,'RES TECH'!M:M,'RES TECH'!S:S))</f>
        <v>153.2543805087812</v>
      </c>
      <c r="K2104" s="12">
        <f t="shared" si="64"/>
        <v>7.6627190254390598</v>
      </c>
      <c r="L2104" s="12">
        <f t="shared" si="65"/>
        <v>0.38313595127195299</v>
      </c>
      <c r="M2104">
        <f>IF(B2104="*","*",IF(_xlfn.XLOOKUP(B2104,'RES TECH'!$M:$M,'RES TECH'!$C:$C)="Low Income",IF(G2104&gt;1,IF(G2104&gt;3,0.3,0.24),0.12),IF(_xlfn.XLOOKUP(B2104,'RES TECH'!$M:$M,'RES TECH'!$C:$C)="Lower-middle Income",IF(G2104&gt;1,IF(G2104&gt;3,0.23,0.18),0.09),IF(_xlfn.XLOOKUP(B2104,'RES TECH'!$M:$M,'RES TECH'!$C:$C)="Upper-middle Income",IF(G2104&gt;1,IF(G2104&gt;3,0.15,0.12),0.06),IF(_xlfn.XLOOKUP(B2104,'RES TECH'!$M:$M,'RES TECH'!$C:$C)="High Income",IF(G2104&gt;1,IF(G2104&gt;3,0.08,0.06),0.03))))))</f>
        <v>0.09</v>
      </c>
    </row>
    <row r="2105" spans="2:13" x14ac:dyDescent="0.25">
      <c r="B2105" t="str">
        <f>IF('RES TECH'!N2101=1,'RES TECH'!M2101,"*")</f>
        <v>RESHOULMNewCWF1ELC20</v>
      </c>
      <c r="C2105" t="str">
        <f>IF(B2105="*","*",_xlfn.XLOOKUP(B2105,'RES TECH'!M:M,'RES TECH'!K:K))</f>
        <v>RESELC</v>
      </c>
      <c r="D2105" t="str">
        <f>IF(B2105="*","*",_xlfn.XLOOKUP(B2105,'RES TECH'!M:M,'RES TECH'!L:L))</f>
        <v>RESHOULMNewCWEUE</v>
      </c>
      <c r="E2105">
        <f>IF(B2105="*","*",_xlfn.XLOOKUP(B2105,'RES TECH'!M:M,'RES TECH'!O:O))</f>
        <v>2020</v>
      </c>
      <c r="F2105" s="12">
        <f>IF(B2105="*","*",_xlfn.XLOOKUP(B2105,'RES TECH'!M:M,'RES TECH'!Y:Y))</f>
        <v>12</v>
      </c>
      <c r="G2105" s="12">
        <f>IF(B2105="*","*",_xlfn.XLOOKUP(B2105,'RES TECH'!M:M,'RES TECH'!V:V))</f>
        <v>1.25</v>
      </c>
      <c r="H2105">
        <f>IF(B2105="*","*",_xlfn.XLOOKUP(B2105,'RES TECH'!M:M,'RES TECH'!AA:AA))</f>
        <v>1</v>
      </c>
      <c r="I2105" s="12">
        <f>IF(B2105="*","*",_xlfn.XLOOKUP(B2105,'RES TECH'!M:M,'RES TECH'!Z:Z))</f>
        <v>0.02</v>
      </c>
      <c r="J2105" s="12">
        <f>IF(B2105="*","*",_xlfn.XLOOKUP(B2105,'RES TECH'!M:M,'RES TECH'!S:S))</f>
        <v>129.4148102074152</v>
      </c>
      <c r="K2105" s="12">
        <f t="shared" si="64"/>
        <v>6.47074051037076</v>
      </c>
      <c r="L2105" s="12">
        <f t="shared" si="65"/>
        <v>0.32353702551853802</v>
      </c>
      <c r="M2105">
        <f>IF(B2105="*","*",IF(_xlfn.XLOOKUP(B2105,'RES TECH'!$M:$M,'RES TECH'!$C:$C)="Low Income",IF(G2105&gt;1,IF(G2105&gt;3,0.3,0.24),0.12),IF(_xlfn.XLOOKUP(B2105,'RES TECH'!$M:$M,'RES TECH'!$C:$C)="Lower-middle Income",IF(G2105&gt;1,IF(G2105&gt;3,0.23,0.18),0.09),IF(_xlfn.XLOOKUP(B2105,'RES TECH'!$M:$M,'RES TECH'!$C:$C)="Upper-middle Income",IF(G2105&gt;1,IF(G2105&gt;3,0.15,0.12),0.06),IF(_xlfn.XLOOKUP(B2105,'RES TECH'!$M:$M,'RES TECH'!$C:$C)="High Income",IF(G2105&gt;1,IF(G2105&gt;3,0.08,0.06),0.03))))))</f>
        <v>0.18</v>
      </c>
    </row>
    <row r="2106" spans="2:13" x14ac:dyDescent="0.25">
      <c r="B2106" t="str">
        <f>IF('RES TECH'!N2102=1,'RES TECH'!M2102,"*")</f>
        <v>RESHOULMNewCWF2ELC20</v>
      </c>
      <c r="C2106" t="str">
        <f>IF(B2106="*","*",_xlfn.XLOOKUP(B2106,'RES TECH'!M:M,'RES TECH'!K:K))</f>
        <v>RESELC</v>
      </c>
      <c r="D2106" t="str">
        <f>IF(B2106="*","*",_xlfn.XLOOKUP(B2106,'RES TECH'!M:M,'RES TECH'!L:L))</f>
        <v>RESHOULMNewCWEUE</v>
      </c>
      <c r="E2106">
        <f>IF(B2106="*","*",_xlfn.XLOOKUP(B2106,'RES TECH'!M:M,'RES TECH'!O:O))</f>
        <v>2020</v>
      </c>
      <c r="F2106" s="12">
        <f>IF(B2106="*","*",_xlfn.XLOOKUP(B2106,'RES TECH'!M:M,'RES TECH'!Y:Y))</f>
        <v>12</v>
      </c>
      <c r="G2106" s="12">
        <f>IF(B2106="*","*",_xlfn.XLOOKUP(B2106,'RES TECH'!M:M,'RES TECH'!V:V))</f>
        <v>1.75</v>
      </c>
      <c r="H2106">
        <f>IF(B2106="*","*",_xlfn.XLOOKUP(B2106,'RES TECH'!M:M,'RES TECH'!AA:AA))</f>
        <v>1</v>
      </c>
      <c r="I2106" s="12">
        <f>IF(B2106="*","*",_xlfn.XLOOKUP(B2106,'RES TECH'!M:M,'RES TECH'!Z:Z))</f>
        <v>0.02</v>
      </c>
      <c r="J2106" s="12">
        <f>IF(B2106="*","*",_xlfn.XLOOKUP(B2106,'RES TECH'!M:M,'RES TECH'!S:S))</f>
        <v>136.2261160078055</v>
      </c>
      <c r="K2106" s="12">
        <f t="shared" si="64"/>
        <v>6.8113058003902758</v>
      </c>
      <c r="L2106" s="12">
        <f t="shared" si="65"/>
        <v>0.3405652900195138</v>
      </c>
      <c r="M2106">
        <f>IF(B2106="*","*",IF(_xlfn.XLOOKUP(B2106,'RES TECH'!$M:$M,'RES TECH'!$C:$C)="Low Income",IF(G2106&gt;1,IF(G2106&gt;3,0.3,0.24),0.12),IF(_xlfn.XLOOKUP(B2106,'RES TECH'!$M:$M,'RES TECH'!$C:$C)="Lower-middle Income",IF(G2106&gt;1,IF(G2106&gt;3,0.23,0.18),0.09),IF(_xlfn.XLOOKUP(B2106,'RES TECH'!$M:$M,'RES TECH'!$C:$C)="Upper-middle Income",IF(G2106&gt;1,IF(G2106&gt;3,0.15,0.12),0.06),IF(_xlfn.XLOOKUP(B2106,'RES TECH'!$M:$M,'RES TECH'!$C:$C)="High Income",IF(G2106&gt;1,IF(G2106&gt;3,0.08,0.06),0.03))))))</f>
        <v>0.18</v>
      </c>
    </row>
    <row r="2107" spans="2:13" x14ac:dyDescent="0.25">
      <c r="B2107" t="str">
        <f>IF('RES TECH'!N2103=1,'RES TECH'!M2103,"*")</f>
        <v>RESHOULMNewCWF2ELC30</v>
      </c>
      <c r="C2107" t="str">
        <f>IF(B2107="*","*",_xlfn.XLOOKUP(B2107,'RES TECH'!M:M,'RES TECH'!K:K))</f>
        <v>RESELC</v>
      </c>
      <c r="D2107" t="str">
        <f>IF(B2107="*","*",_xlfn.XLOOKUP(B2107,'RES TECH'!M:M,'RES TECH'!L:L))</f>
        <v>RESHOULMNewCWEUE</v>
      </c>
      <c r="E2107">
        <f>IF(B2107="*","*",_xlfn.XLOOKUP(B2107,'RES TECH'!M:M,'RES TECH'!O:O))</f>
        <v>2030</v>
      </c>
      <c r="F2107" s="12">
        <f>IF(B2107="*","*",_xlfn.XLOOKUP(B2107,'RES TECH'!M:M,'RES TECH'!Y:Y))</f>
        <v>12</v>
      </c>
      <c r="G2107" s="12">
        <f>IF(B2107="*","*",_xlfn.XLOOKUP(B2107,'RES TECH'!M:M,'RES TECH'!V:V))</f>
        <v>1.416666666666667</v>
      </c>
      <c r="H2107">
        <f>IF(B2107="*","*",_xlfn.XLOOKUP(B2107,'RES TECH'!M:M,'RES TECH'!AA:AA))</f>
        <v>1</v>
      </c>
      <c r="I2107" s="12">
        <f>IF(B2107="*","*",_xlfn.XLOOKUP(B2107,'RES TECH'!M:M,'RES TECH'!Z:Z))</f>
        <v>0.02</v>
      </c>
      <c r="J2107" s="12">
        <f>IF(B2107="*","*",_xlfn.XLOOKUP(B2107,'RES TECH'!M:M,'RES TECH'!S:S))</f>
        <v>143.0374218081958</v>
      </c>
      <c r="K2107" s="12">
        <f t="shared" si="64"/>
        <v>7.1518710904097906</v>
      </c>
      <c r="L2107" s="12">
        <f t="shared" si="65"/>
        <v>0.35759355452048958</v>
      </c>
      <c r="M2107">
        <f>IF(B2107="*","*",IF(_xlfn.XLOOKUP(B2107,'RES TECH'!$M:$M,'RES TECH'!$C:$C)="Low Income",IF(G2107&gt;1,IF(G2107&gt;3,0.3,0.24),0.12),IF(_xlfn.XLOOKUP(B2107,'RES TECH'!$M:$M,'RES TECH'!$C:$C)="Lower-middle Income",IF(G2107&gt;1,IF(G2107&gt;3,0.23,0.18),0.09),IF(_xlfn.XLOOKUP(B2107,'RES TECH'!$M:$M,'RES TECH'!$C:$C)="Upper-middle Income",IF(G2107&gt;1,IF(G2107&gt;3,0.15,0.12),0.06),IF(_xlfn.XLOOKUP(B2107,'RES TECH'!$M:$M,'RES TECH'!$C:$C)="High Income",IF(G2107&gt;1,IF(G2107&gt;3,0.08,0.06),0.03))))))</f>
        <v>0.18</v>
      </c>
    </row>
    <row r="2108" spans="2:13" x14ac:dyDescent="0.25">
      <c r="B2108" t="str">
        <f>IF('RES TECH'!N2104=1,'RES TECH'!M2104,"*")</f>
        <v>RESHOULMNewCWF3ELC20</v>
      </c>
      <c r="C2108" t="str">
        <f>IF(B2108="*","*",_xlfn.XLOOKUP(B2108,'RES TECH'!M:M,'RES TECH'!K:K))</f>
        <v>RESELC</v>
      </c>
      <c r="D2108" t="str">
        <f>IF(B2108="*","*",_xlfn.XLOOKUP(B2108,'RES TECH'!M:M,'RES TECH'!L:L))</f>
        <v>RESHOULMNewCWEUE</v>
      </c>
      <c r="E2108">
        <f>IF(B2108="*","*",_xlfn.XLOOKUP(B2108,'RES TECH'!M:M,'RES TECH'!O:O))</f>
        <v>2020</v>
      </c>
      <c r="F2108" s="12">
        <f>IF(B2108="*","*",_xlfn.XLOOKUP(B2108,'RES TECH'!M:M,'RES TECH'!Y:Y))</f>
        <v>12</v>
      </c>
      <c r="G2108" s="12">
        <f>IF(B2108="*","*",_xlfn.XLOOKUP(B2108,'RES TECH'!M:M,'RES TECH'!V:V))</f>
        <v>2.416666666666667</v>
      </c>
      <c r="H2108">
        <f>IF(B2108="*","*",_xlfn.XLOOKUP(B2108,'RES TECH'!M:M,'RES TECH'!AA:AA))</f>
        <v>1</v>
      </c>
      <c r="I2108" s="12">
        <f>IF(B2108="*","*",_xlfn.XLOOKUP(B2108,'RES TECH'!M:M,'RES TECH'!Z:Z))</f>
        <v>0.02</v>
      </c>
      <c r="J2108" s="12">
        <f>IF(B2108="*","*",_xlfn.XLOOKUP(B2108,'RES TECH'!M:M,'RES TECH'!S:S))</f>
        <v>129.4148102074152</v>
      </c>
      <c r="K2108" s="12">
        <f t="shared" si="64"/>
        <v>6.47074051037076</v>
      </c>
      <c r="L2108" s="12">
        <f t="shared" si="65"/>
        <v>0.32353702551853802</v>
      </c>
      <c r="M2108">
        <f>IF(B2108="*","*",IF(_xlfn.XLOOKUP(B2108,'RES TECH'!$M:$M,'RES TECH'!$C:$C)="Low Income",IF(G2108&gt;1,IF(G2108&gt;3,0.3,0.24),0.12),IF(_xlfn.XLOOKUP(B2108,'RES TECH'!$M:$M,'RES TECH'!$C:$C)="Lower-middle Income",IF(G2108&gt;1,IF(G2108&gt;3,0.23,0.18),0.09),IF(_xlfn.XLOOKUP(B2108,'RES TECH'!$M:$M,'RES TECH'!$C:$C)="Upper-middle Income",IF(G2108&gt;1,IF(G2108&gt;3,0.15,0.12),0.06),IF(_xlfn.XLOOKUP(B2108,'RES TECH'!$M:$M,'RES TECH'!$C:$C)="High Income",IF(G2108&gt;1,IF(G2108&gt;3,0.08,0.06),0.03))))))</f>
        <v>0.18</v>
      </c>
    </row>
    <row r="2109" spans="2:13" x14ac:dyDescent="0.25">
      <c r="B2109" t="str">
        <f>IF('RES TECH'!N2105=1,'RES TECH'!M2105,"*")</f>
        <v>*</v>
      </c>
      <c r="C2109" t="str">
        <f>IF(B2109="*","*",_xlfn.XLOOKUP(B2109,'RES TECH'!M:M,'RES TECH'!K:K))</f>
        <v>*</v>
      </c>
      <c r="D2109" t="str">
        <f>IF(B2109="*","*",_xlfn.XLOOKUP(B2109,'RES TECH'!M:M,'RES TECH'!L:L))</f>
        <v>*</v>
      </c>
      <c r="E2109" t="str">
        <f>IF(B2109="*","*",_xlfn.XLOOKUP(B2109,'RES TECH'!M:M,'RES TECH'!O:O))</f>
        <v>*</v>
      </c>
      <c r="F2109" s="12" t="str">
        <f>IF(B2109="*","*",_xlfn.XLOOKUP(B2109,'RES TECH'!M:M,'RES TECH'!Y:Y))</f>
        <v>*</v>
      </c>
      <c r="G2109" s="12" t="str">
        <f>IF(B2109="*","*",_xlfn.XLOOKUP(B2109,'RES TECH'!M:M,'RES TECH'!V:V))</f>
        <v>*</v>
      </c>
      <c r="H2109" t="str">
        <f>IF(B2109="*","*",_xlfn.XLOOKUP(B2109,'RES TECH'!M:M,'RES TECH'!AA:AA))</f>
        <v>*</v>
      </c>
      <c r="I2109" s="12" t="str">
        <f>IF(B2109="*","*",_xlfn.XLOOKUP(B2109,'RES TECH'!M:M,'RES TECH'!Z:Z))</f>
        <v>*</v>
      </c>
      <c r="J2109" s="12" t="str">
        <f>IF(B2109="*","*",_xlfn.XLOOKUP(B2109,'RES TECH'!M:M,'RES TECH'!S:S))</f>
        <v>*</v>
      </c>
      <c r="K2109" s="12" t="str">
        <f t="shared" si="64"/>
        <v>*</v>
      </c>
      <c r="L2109" s="12" t="str">
        <f t="shared" si="65"/>
        <v>*</v>
      </c>
      <c r="M2109" t="str">
        <f>IF(B2109="*","*",IF(_xlfn.XLOOKUP(B2109,'RES TECH'!$M:$M,'RES TECH'!$C:$C)="Low Income",IF(G2109&gt;1,IF(G2109&gt;3,0.3,0.24),0.12),IF(_xlfn.XLOOKUP(B2109,'RES TECH'!$M:$M,'RES TECH'!$C:$C)="Lower-middle Income",IF(G2109&gt;1,IF(G2109&gt;3,0.23,0.18),0.09),IF(_xlfn.XLOOKUP(B2109,'RES TECH'!$M:$M,'RES TECH'!$C:$C)="Upper-middle Income",IF(G2109&gt;1,IF(G2109&gt;3,0.15,0.12),0.06),IF(_xlfn.XLOOKUP(B2109,'RES TECH'!$M:$M,'RES TECH'!$C:$C)="High Income",IF(G2109&gt;1,IF(G2109&gt;3,0.08,0.06),0.03))))))</f>
        <v>*</v>
      </c>
    </row>
    <row r="2110" spans="2:13" x14ac:dyDescent="0.25">
      <c r="B2110" t="str">
        <f>IF('RES TECH'!N2106=1,'RES TECH'!M2106,"*")</f>
        <v>RESHOULMNewCWF4ELC20</v>
      </c>
      <c r="C2110" t="str">
        <f>IF(B2110="*","*",_xlfn.XLOOKUP(B2110,'RES TECH'!M:M,'RES TECH'!K:K))</f>
        <v>RESELC</v>
      </c>
      <c r="D2110" t="str">
        <f>IF(B2110="*","*",_xlfn.XLOOKUP(B2110,'RES TECH'!M:M,'RES TECH'!L:L))</f>
        <v>RESHOULMNewCWEUE</v>
      </c>
      <c r="E2110">
        <f>IF(B2110="*","*",_xlfn.XLOOKUP(B2110,'RES TECH'!M:M,'RES TECH'!O:O))</f>
        <v>2020</v>
      </c>
      <c r="F2110" s="12">
        <f>IF(B2110="*","*",_xlfn.XLOOKUP(B2110,'RES TECH'!M:M,'RES TECH'!Y:Y))</f>
        <v>12</v>
      </c>
      <c r="G2110" s="12">
        <f>IF(B2110="*","*",_xlfn.XLOOKUP(B2110,'RES TECH'!M:M,'RES TECH'!V:V))</f>
        <v>1.416666666666667</v>
      </c>
      <c r="H2110">
        <f>IF(B2110="*","*",_xlfn.XLOOKUP(B2110,'RES TECH'!M:M,'RES TECH'!AA:AA))</f>
        <v>1</v>
      </c>
      <c r="I2110" s="12">
        <f>IF(B2110="*","*",_xlfn.XLOOKUP(B2110,'RES TECH'!M:M,'RES TECH'!Z:Z))</f>
        <v>0.02</v>
      </c>
      <c r="J2110" s="12">
        <f>IF(B2110="*","*",_xlfn.XLOOKUP(B2110,'RES TECH'!M:M,'RES TECH'!S:S))</f>
        <v>143.0374218081958</v>
      </c>
      <c r="K2110" s="12">
        <f t="shared" si="64"/>
        <v>7.1518710904097906</v>
      </c>
      <c r="L2110" s="12">
        <f t="shared" si="65"/>
        <v>0.35759355452048958</v>
      </c>
      <c r="M2110">
        <f>IF(B2110="*","*",IF(_xlfn.XLOOKUP(B2110,'RES TECH'!$M:$M,'RES TECH'!$C:$C)="Low Income",IF(G2110&gt;1,IF(G2110&gt;3,0.3,0.24),0.12),IF(_xlfn.XLOOKUP(B2110,'RES TECH'!$M:$M,'RES TECH'!$C:$C)="Lower-middle Income",IF(G2110&gt;1,IF(G2110&gt;3,0.23,0.18),0.09),IF(_xlfn.XLOOKUP(B2110,'RES TECH'!$M:$M,'RES TECH'!$C:$C)="Upper-middle Income",IF(G2110&gt;1,IF(G2110&gt;3,0.15,0.12),0.06),IF(_xlfn.XLOOKUP(B2110,'RES TECH'!$M:$M,'RES TECH'!$C:$C)="High Income",IF(G2110&gt;1,IF(G2110&gt;3,0.08,0.06),0.03))))))</f>
        <v>0.18</v>
      </c>
    </row>
    <row r="2111" spans="2:13" x14ac:dyDescent="0.25">
      <c r="B2111" t="str">
        <f>IF('RES TECH'!N2107=1,'RES TECH'!M2107,"*")</f>
        <v>RESHOULMNewCD1NGA20</v>
      </c>
      <c r="C2111" t="str">
        <f>IF(B2111="*","*",_xlfn.XLOOKUP(B2111,'RES TECH'!M:M,'RES TECH'!K:K))</f>
        <v>RESNGA</v>
      </c>
      <c r="D2111" t="str">
        <f>IF(B2111="*","*",_xlfn.XLOOKUP(B2111,'RES TECH'!M:M,'RES TECH'!L:L))</f>
        <v>RESHOULMNewCDEUE</v>
      </c>
      <c r="E2111">
        <f>IF(B2111="*","*",_xlfn.XLOOKUP(B2111,'RES TECH'!M:M,'RES TECH'!O:O))</f>
        <v>2020</v>
      </c>
      <c r="F2111" s="12">
        <f>IF(B2111="*","*",_xlfn.XLOOKUP(B2111,'RES TECH'!M:M,'RES TECH'!Y:Y))</f>
        <v>14</v>
      </c>
      <c r="G2111" s="12">
        <f>IF(B2111="*","*",_xlfn.XLOOKUP(B2111,'RES TECH'!M:M,'RES TECH'!V:V))</f>
        <v>1</v>
      </c>
      <c r="H2111">
        <f>IF(B2111="*","*",_xlfn.XLOOKUP(B2111,'RES TECH'!M:M,'RES TECH'!AA:AA))</f>
        <v>1</v>
      </c>
      <c r="I2111" s="12">
        <f>IF(B2111="*","*",_xlfn.XLOOKUP(B2111,'RES TECH'!M:M,'RES TECH'!Z:Z))</f>
        <v>0.02</v>
      </c>
      <c r="J2111" s="12">
        <f>IF(B2111="*","*",_xlfn.XLOOKUP(B2111,'RES TECH'!M:M,'RES TECH'!S:S))</f>
        <v>9.2815639638330101</v>
      </c>
      <c r="K2111" s="12">
        <f t="shared" si="64"/>
        <v>0.46407819819165053</v>
      </c>
      <c r="L2111" s="12">
        <f t="shared" si="65"/>
        <v>2.3203909909582529E-2</v>
      </c>
      <c r="M2111">
        <f>IF(B2111="*","*",IF(_xlfn.XLOOKUP(B2111,'RES TECH'!$M:$M,'RES TECH'!$C:$C)="Low Income",IF(G2111&gt;1,IF(G2111&gt;3,0.3,0.24),0.12),IF(_xlfn.XLOOKUP(B2111,'RES TECH'!$M:$M,'RES TECH'!$C:$C)="Lower-middle Income",IF(G2111&gt;1,IF(G2111&gt;3,0.23,0.18),0.09),IF(_xlfn.XLOOKUP(B2111,'RES TECH'!$M:$M,'RES TECH'!$C:$C)="Upper-middle Income",IF(G2111&gt;1,IF(G2111&gt;3,0.15,0.12),0.06),IF(_xlfn.XLOOKUP(B2111,'RES TECH'!$M:$M,'RES TECH'!$C:$C)="High Income",IF(G2111&gt;1,IF(G2111&gt;3,0.08,0.06),0.03))))))</f>
        <v>0.09</v>
      </c>
    </row>
    <row r="2112" spans="2:13" x14ac:dyDescent="0.25">
      <c r="B2112" t="str">
        <f>IF('RES TECH'!N2108=1,'RES TECH'!M2108,"*")</f>
        <v>RESHOULMNewCD2NGA20</v>
      </c>
      <c r="C2112" t="str">
        <f>IF(B2112="*","*",_xlfn.XLOOKUP(B2112,'RES TECH'!M:M,'RES TECH'!K:K))</f>
        <v>RESNGA</v>
      </c>
      <c r="D2112" t="str">
        <f>IF(B2112="*","*",_xlfn.XLOOKUP(B2112,'RES TECH'!M:M,'RES TECH'!L:L))</f>
        <v>RESHOULMNewCDEUE</v>
      </c>
      <c r="E2112">
        <f>IF(B2112="*","*",_xlfn.XLOOKUP(B2112,'RES TECH'!M:M,'RES TECH'!O:O))</f>
        <v>2020</v>
      </c>
      <c r="F2112" s="12">
        <f>IF(B2112="*","*",_xlfn.XLOOKUP(B2112,'RES TECH'!M:M,'RES TECH'!Y:Y))</f>
        <v>14</v>
      </c>
      <c r="G2112" s="12">
        <f>IF(B2112="*","*",_xlfn.XLOOKUP(B2112,'RES TECH'!M:M,'RES TECH'!V:V))</f>
        <v>1.0060606060606061</v>
      </c>
      <c r="H2112">
        <f>IF(B2112="*","*",_xlfn.XLOOKUP(B2112,'RES TECH'!M:M,'RES TECH'!AA:AA))</f>
        <v>1</v>
      </c>
      <c r="I2112" s="12">
        <f>IF(B2112="*","*",_xlfn.XLOOKUP(B2112,'RES TECH'!M:M,'RES TECH'!Z:Z))</f>
        <v>0.02</v>
      </c>
      <c r="J2112" s="12">
        <f>IF(B2112="*","*",_xlfn.XLOOKUP(B2112,'RES TECH'!M:M,'RES TECH'!S:S))</f>
        <v>9.4243572555842885</v>
      </c>
      <c r="K2112" s="12">
        <f t="shared" si="64"/>
        <v>0.47121786277921446</v>
      </c>
      <c r="L2112" s="12">
        <f t="shared" si="65"/>
        <v>2.3560893138960724E-2</v>
      </c>
      <c r="M2112">
        <f>IF(B2112="*","*",IF(_xlfn.XLOOKUP(B2112,'RES TECH'!$M:$M,'RES TECH'!$C:$C)="Low Income",IF(G2112&gt;1,IF(G2112&gt;3,0.3,0.24),0.12),IF(_xlfn.XLOOKUP(B2112,'RES TECH'!$M:$M,'RES TECH'!$C:$C)="Lower-middle Income",IF(G2112&gt;1,IF(G2112&gt;3,0.23,0.18),0.09),IF(_xlfn.XLOOKUP(B2112,'RES TECH'!$M:$M,'RES TECH'!$C:$C)="Upper-middle Income",IF(G2112&gt;1,IF(G2112&gt;3,0.15,0.12),0.06),IF(_xlfn.XLOOKUP(B2112,'RES TECH'!$M:$M,'RES TECH'!$C:$C)="High Income",IF(G2112&gt;1,IF(G2112&gt;3,0.08,0.06),0.03))))))</f>
        <v>0.18</v>
      </c>
    </row>
    <row r="2113" spans="2:13" x14ac:dyDescent="0.25">
      <c r="B2113" t="str">
        <f>IF('RES TECH'!N2109=1,'RES TECH'!M2109,"*")</f>
        <v>RESHOULMNewCD3NGA20</v>
      </c>
      <c r="C2113" t="str">
        <f>IF(B2113="*","*",_xlfn.XLOOKUP(B2113,'RES TECH'!M:M,'RES TECH'!K:K))</f>
        <v>RESNGA</v>
      </c>
      <c r="D2113" t="str">
        <f>IF(B2113="*","*",_xlfn.XLOOKUP(B2113,'RES TECH'!M:M,'RES TECH'!L:L))</f>
        <v>RESHOULMNewCDEUE</v>
      </c>
      <c r="E2113">
        <f>IF(B2113="*","*",_xlfn.XLOOKUP(B2113,'RES TECH'!M:M,'RES TECH'!O:O))</f>
        <v>2020</v>
      </c>
      <c r="F2113" s="12">
        <f>IF(B2113="*","*",_xlfn.XLOOKUP(B2113,'RES TECH'!M:M,'RES TECH'!Y:Y))</f>
        <v>14</v>
      </c>
      <c r="G2113" s="12">
        <f>IF(B2113="*","*",_xlfn.XLOOKUP(B2113,'RES TECH'!M:M,'RES TECH'!V:V))</f>
        <v>1.0545454545454549</v>
      </c>
      <c r="H2113">
        <f>IF(B2113="*","*",_xlfn.XLOOKUP(B2113,'RES TECH'!M:M,'RES TECH'!AA:AA))</f>
        <v>1</v>
      </c>
      <c r="I2113" s="12">
        <f>IF(B2113="*","*",_xlfn.XLOOKUP(B2113,'RES TECH'!M:M,'RES TECH'!Z:Z))</f>
        <v>0.02</v>
      </c>
      <c r="J2113" s="12">
        <f>IF(B2113="*","*",_xlfn.XLOOKUP(B2113,'RES TECH'!M:M,'RES TECH'!S:S))</f>
        <v>9.878543147419677</v>
      </c>
      <c r="K2113" s="12">
        <f t="shared" si="64"/>
        <v>0.49392715737098386</v>
      </c>
      <c r="L2113" s="12">
        <f t="shared" si="65"/>
        <v>2.4696357868549193E-2</v>
      </c>
      <c r="M2113">
        <f>IF(B2113="*","*",IF(_xlfn.XLOOKUP(B2113,'RES TECH'!$M:$M,'RES TECH'!$C:$C)="Low Income",IF(G2113&gt;1,IF(G2113&gt;3,0.3,0.24),0.12),IF(_xlfn.XLOOKUP(B2113,'RES TECH'!$M:$M,'RES TECH'!$C:$C)="Lower-middle Income",IF(G2113&gt;1,IF(G2113&gt;3,0.23,0.18),0.09),IF(_xlfn.XLOOKUP(B2113,'RES TECH'!$M:$M,'RES TECH'!$C:$C)="Upper-middle Income",IF(G2113&gt;1,IF(G2113&gt;3,0.15,0.12),0.06),IF(_xlfn.XLOOKUP(B2113,'RES TECH'!$M:$M,'RES TECH'!$C:$C)="High Income",IF(G2113&gt;1,IF(G2113&gt;3,0.08,0.06),0.03))))))</f>
        <v>0.18</v>
      </c>
    </row>
    <row r="2114" spans="2:13" x14ac:dyDescent="0.25">
      <c r="B2114" t="str">
        <f>IF('RES TECH'!N2110=1,'RES TECH'!M2110,"*")</f>
        <v>RESHOULMNewCD4NGA20</v>
      </c>
      <c r="C2114" t="str">
        <f>IF(B2114="*","*",_xlfn.XLOOKUP(B2114,'RES TECH'!M:M,'RES TECH'!K:K))</f>
        <v>RESNGA</v>
      </c>
      <c r="D2114" t="str">
        <f>IF(B2114="*","*",_xlfn.XLOOKUP(B2114,'RES TECH'!M:M,'RES TECH'!L:L))</f>
        <v>RESHOULMNewCDEUE</v>
      </c>
      <c r="E2114">
        <f>IF(B2114="*","*",_xlfn.XLOOKUP(B2114,'RES TECH'!M:M,'RES TECH'!O:O))</f>
        <v>2020</v>
      </c>
      <c r="F2114" s="12">
        <f>IF(B2114="*","*",_xlfn.XLOOKUP(B2114,'RES TECH'!M:M,'RES TECH'!Y:Y))</f>
        <v>14</v>
      </c>
      <c r="G2114" s="12">
        <f>IF(B2114="*","*",_xlfn.XLOOKUP(B2114,'RES TECH'!M:M,'RES TECH'!V:V))</f>
        <v>1.0575757575757581</v>
      </c>
      <c r="H2114">
        <f>IF(B2114="*","*",_xlfn.XLOOKUP(B2114,'RES TECH'!M:M,'RES TECH'!AA:AA))</f>
        <v>1</v>
      </c>
      <c r="I2114" s="12">
        <f>IF(B2114="*","*",_xlfn.XLOOKUP(B2114,'RES TECH'!M:M,'RES TECH'!Z:Z))</f>
        <v>0.02</v>
      </c>
      <c r="J2114" s="12">
        <f>IF(B2114="*","*",_xlfn.XLOOKUP(B2114,'RES TECH'!M:M,'RES TECH'!S:S))</f>
        <v>10.99508346484834</v>
      </c>
      <c r="K2114" s="12">
        <f t="shared" si="64"/>
        <v>0.54975417324241704</v>
      </c>
      <c r="L2114" s="12">
        <f t="shared" si="65"/>
        <v>2.7487708662120854E-2</v>
      </c>
      <c r="M2114">
        <f>IF(B2114="*","*",IF(_xlfn.XLOOKUP(B2114,'RES TECH'!$M:$M,'RES TECH'!$C:$C)="Low Income",IF(G2114&gt;1,IF(G2114&gt;3,0.3,0.24),0.12),IF(_xlfn.XLOOKUP(B2114,'RES TECH'!$M:$M,'RES TECH'!$C:$C)="Lower-middle Income",IF(G2114&gt;1,IF(G2114&gt;3,0.23,0.18),0.09),IF(_xlfn.XLOOKUP(B2114,'RES TECH'!$M:$M,'RES TECH'!$C:$C)="Upper-middle Income",IF(G2114&gt;1,IF(G2114&gt;3,0.15,0.12),0.06),IF(_xlfn.XLOOKUP(B2114,'RES TECH'!$M:$M,'RES TECH'!$C:$C)="High Income",IF(G2114&gt;1,IF(G2114&gt;3,0.08,0.06),0.03))))))</f>
        <v>0.18</v>
      </c>
    </row>
    <row r="2115" spans="2:13" x14ac:dyDescent="0.25">
      <c r="B2115" t="str">
        <f>IF('RES TECH'!N2111=1,'RES TECH'!M2111,"*")</f>
        <v>RESHOULMNewCD4NGA30</v>
      </c>
      <c r="C2115" t="str">
        <f>IF(B2115="*","*",_xlfn.XLOOKUP(B2115,'RES TECH'!M:M,'RES TECH'!K:K))</f>
        <v>RESNGA</v>
      </c>
      <c r="D2115" t="str">
        <f>IF(B2115="*","*",_xlfn.XLOOKUP(B2115,'RES TECH'!M:M,'RES TECH'!L:L))</f>
        <v>RESHOULMNewCDEUE</v>
      </c>
      <c r="E2115">
        <f>IF(B2115="*","*",_xlfn.XLOOKUP(B2115,'RES TECH'!M:M,'RES TECH'!O:O))</f>
        <v>2030</v>
      </c>
      <c r="F2115" s="12">
        <f>IF(B2115="*","*",_xlfn.XLOOKUP(B2115,'RES TECH'!M:M,'RES TECH'!Y:Y))</f>
        <v>14</v>
      </c>
      <c r="G2115" s="12">
        <f>IF(B2115="*","*",_xlfn.XLOOKUP(B2115,'RES TECH'!M:M,'RES TECH'!V:V))</f>
        <v>1.093939393939394</v>
      </c>
      <c r="H2115">
        <f>IF(B2115="*","*",_xlfn.XLOOKUP(B2115,'RES TECH'!M:M,'RES TECH'!AA:AA))</f>
        <v>1</v>
      </c>
      <c r="I2115" s="12">
        <f>IF(B2115="*","*",_xlfn.XLOOKUP(B2115,'RES TECH'!M:M,'RES TECH'!Z:Z))</f>
        <v>0.02</v>
      </c>
      <c r="J2115" s="12">
        <f>IF(B2115="*","*",_xlfn.XLOOKUP(B2115,'RES TECH'!M:M,'RES TECH'!S:S))</f>
        <v>11.566256631853451</v>
      </c>
      <c r="K2115" s="12">
        <f t="shared" si="64"/>
        <v>0.57831283159267255</v>
      </c>
      <c r="L2115" s="12">
        <f t="shared" si="65"/>
        <v>2.8915641579633628E-2</v>
      </c>
      <c r="M2115">
        <f>IF(B2115="*","*",IF(_xlfn.XLOOKUP(B2115,'RES TECH'!$M:$M,'RES TECH'!$C:$C)="Low Income",IF(G2115&gt;1,IF(G2115&gt;3,0.3,0.24),0.12),IF(_xlfn.XLOOKUP(B2115,'RES TECH'!$M:$M,'RES TECH'!$C:$C)="Lower-middle Income",IF(G2115&gt;1,IF(G2115&gt;3,0.23,0.18),0.09),IF(_xlfn.XLOOKUP(B2115,'RES TECH'!$M:$M,'RES TECH'!$C:$C)="Upper-middle Income",IF(G2115&gt;1,IF(G2115&gt;3,0.15,0.12),0.06),IF(_xlfn.XLOOKUP(B2115,'RES TECH'!$M:$M,'RES TECH'!$C:$C)="High Income",IF(G2115&gt;1,IF(G2115&gt;3,0.08,0.06),0.03))))))</f>
        <v>0.18</v>
      </c>
    </row>
    <row r="2116" spans="2:13" x14ac:dyDescent="0.25">
      <c r="B2116" t="str">
        <f>IF('RES TECH'!N2112=1,'RES TECH'!M2112,"*")</f>
        <v>RESHOULMNewCD1ELC20</v>
      </c>
      <c r="C2116" t="str">
        <f>IF(B2116="*","*",_xlfn.XLOOKUP(B2116,'RES TECH'!M:M,'RES TECH'!K:K))</f>
        <v>RESELC</v>
      </c>
      <c r="D2116" t="str">
        <f>IF(B2116="*","*",_xlfn.XLOOKUP(B2116,'RES TECH'!M:M,'RES TECH'!L:L))</f>
        <v>RESHOULMNewCDEUE</v>
      </c>
      <c r="E2116">
        <f>IF(B2116="*","*",_xlfn.XLOOKUP(B2116,'RES TECH'!M:M,'RES TECH'!O:O))</f>
        <v>2020</v>
      </c>
      <c r="F2116" s="12">
        <f>IF(B2116="*","*",_xlfn.XLOOKUP(B2116,'RES TECH'!M:M,'RES TECH'!Y:Y))</f>
        <v>14</v>
      </c>
      <c r="G2116" s="12">
        <f>IF(B2116="*","*",_xlfn.XLOOKUP(B2116,'RES TECH'!M:M,'RES TECH'!V:V))</f>
        <v>1.1303030303030299</v>
      </c>
      <c r="H2116">
        <f>IF(B2116="*","*",_xlfn.XLOOKUP(B2116,'RES TECH'!M:M,'RES TECH'!AA:AA))</f>
        <v>1</v>
      </c>
      <c r="I2116" s="12">
        <f>IF(B2116="*","*",_xlfn.XLOOKUP(B2116,'RES TECH'!M:M,'RES TECH'!Z:Z))</f>
        <v>0.02</v>
      </c>
      <c r="J2116" s="12">
        <f>IF(B2116="*","*",_xlfn.XLOOKUP(B2116,'RES TECH'!M:M,'RES TECH'!S:S))</f>
        <v>7.5680444628176859</v>
      </c>
      <c r="K2116" s="12">
        <f t="shared" si="64"/>
        <v>0.37840222314088434</v>
      </c>
      <c r="L2116" s="12">
        <f t="shared" si="65"/>
        <v>1.8920111157044218E-2</v>
      </c>
      <c r="M2116">
        <f>IF(B2116="*","*",IF(_xlfn.XLOOKUP(B2116,'RES TECH'!$M:$M,'RES TECH'!$C:$C)="Low Income",IF(G2116&gt;1,IF(G2116&gt;3,0.3,0.24),0.12),IF(_xlfn.XLOOKUP(B2116,'RES TECH'!$M:$M,'RES TECH'!$C:$C)="Lower-middle Income",IF(G2116&gt;1,IF(G2116&gt;3,0.23,0.18),0.09),IF(_xlfn.XLOOKUP(B2116,'RES TECH'!$M:$M,'RES TECH'!$C:$C)="Upper-middle Income",IF(G2116&gt;1,IF(G2116&gt;3,0.15,0.12),0.06),IF(_xlfn.XLOOKUP(B2116,'RES TECH'!$M:$M,'RES TECH'!$C:$C)="High Income",IF(G2116&gt;1,IF(G2116&gt;3,0.08,0.06),0.03))))))</f>
        <v>0.18</v>
      </c>
    </row>
    <row r="2117" spans="2:13" x14ac:dyDescent="0.25">
      <c r="B2117" t="str">
        <f>IF('RES TECH'!N2113=1,'RES TECH'!M2113,"*")</f>
        <v>RESHOULMNewCD2ELC20</v>
      </c>
      <c r="C2117" t="str">
        <f>IF(B2117="*","*",_xlfn.XLOOKUP(B2117,'RES TECH'!M:M,'RES TECH'!K:K))</f>
        <v>RESELC</v>
      </c>
      <c r="D2117" t="str">
        <f>IF(B2117="*","*",_xlfn.XLOOKUP(B2117,'RES TECH'!M:M,'RES TECH'!L:L))</f>
        <v>RESHOULMNewCDEUE</v>
      </c>
      <c r="E2117">
        <f>IF(B2117="*","*",_xlfn.XLOOKUP(B2117,'RES TECH'!M:M,'RES TECH'!O:O))</f>
        <v>2020</v>
      </c>
      <c r="F2117" s="12">
        <f>IF(B2117="*","*",_xlfn.XLOOKUP(B2117,'RES TECH'!M:M,'RES TECH'!Y:Y))</f>
        <v>14</v>
      </c>
      <c r="G2117" s="12">
        <f>IF(B2117="*","*",_xlfn.XLOOKUP(B2117,'RES TECH'!M:M,'RES TECH'!V:V))</f>
        <v>1.133333333333334</v>
      </c>
      <c r="H2117">
        <f>IF(B2117="*","*",_xlfn.XLOOKUP(B2117,'RES TECH'!M:M,'RES TECH'!AA:AA))</f>
        <v>1</v>
      </c>
      <c r="I2117" s="12">
        <f>IF(B2117="*","*",_xlfn.XLOOKUP(B2117,'RES TECH'!M:M,'RES TECH'!Z:Z))</f>
        <v>0.02</v>
      </c>
      <c r="J2117" s="12">
        <f>IF(B2117="*","*",_xlfn.XLOOKUP(B2117,'RES TECH'!M:M,'RES TECH'!S:S))</f>
        <v>7.7108377545689626</v>
      </c>
      <c r="K2117" s="12">
        <f t="shared" si="64"/>
        <v>0.38554188772844816</v>
      </c>
      <c r="L2117" s="12">
        <f t="shared" si="65"/>
        <v>1.927709438642241E-2</v>
      </c>
      <c r="M2117">
        <f>IF(B2117="*","*",IF(_xlfn.XLOOKUP(B2117,'RES TECH'!$M:$M,'RES TECH'!$C:$C)="Low Income",IF(G2117&gt;1,IF(G2117&gt;3,0.3,0.24),0.12),IF(_xlfn.XLOOKUP(B2117,'RES TECH'!$M:$M,'RES TECH'!$C:$C)="Lower-middle Income",IF(G2117&gt;1,IF(G2117&gt;3,0.23,0.18),0.09),IF(_xlfn.XLOOKUP(B2117,'RES TECH'!$M:$M,'RES TECH'!$C:$C)="Upper-middle Income",IF(G2117&gt;1,IF(G2117&gt;3,0.15,0.12),0.06),IF(_xlfn.XLOOKUP(B2117,'RES TECH'!$M:$M,'RES TECH'!$C:$C)="High Income",IF(G2117&gt;1,IF(G2117&gt;3,0.08,0.06),0.03))))))</f>
        <v>0.18</v>
      </c>
    </row>
    <row r="2118" spans="2:13" x14ac:dyDescent="0.25">
      <c r="B2118" t="str">
        <f>IF('RES TECH'!N2114=1,'RES TECH'!M2114,"*")</f>
        <v>RESHOULMNewCD3ELC20</v>
      </c>
      <c r="C2118" t="str">
        <f>IF(B2118="*","*",_xlfn.XLOOKUP(B2118,'RES TECH'!M:M,'RES TECH'!K:K))</f>
        <v>RESELC</v>
      </c>
      <c r="D2118" t="str">
        <f>IF(B2118="*","*",_xlfn.XLOOKUP(B2118,'RES TECH'!M:M,'RES TECH'!L:L))</f>
        <v>RESHOULMNewCDEUE</v>
      </c>
      <c r="E2118">
        <f>IF(B2118="*","*",_xlfn.XLOOKUP(B2118,'RES TECH'!M:M,'RES TECH'!O:O))</f>
        <v>2020</v>
      </c>
      <c r="F2118" s="12">
        <f>IF(B2118="*","*",_xlfn.XLOOKUP(B2118,'RES TECH'!M:M,'RES TECH'!Y:Y))</f>
        <v>14</v>
      </c>
      <c r="G2118" s="12">
        <f>IF(B2118="*","*",_xlfn.XLOOKUP(B2118,'RES TECH'!M:M,'RES TECH'!V:V))</f>
        <v>1.1909090909090909</v>
      </c>
      <c r="H2118">
        <f>IF(B2118="*","*",_xlfn.XLOOKUP(B2118,'RES TECH'!M:M,'RES TECH'!AA:AA))</f>
        <v>1</v>
      </c>
      <c r="I2118" s="12">
        <f>IF(B2118="*","*",_xlfn.XLOOKUP(B2118,'RES TECH'!M:M,'RES TECH'!Z:Z))</f>
        <v>0.02</v>
      </c>
      <c r="J2118" s="12">
        <f>IF(B2118="*","*",_xlfn.XLOOKUP(B2118,'RES TECH'!M:M,'RES TECH'!S:S))</f>
        <v>8.1025648062716638</v>
      </c>
      <c r="K2118" s="12">
        <f t="shared" si="64"/>
        <v>0.40512824031358319</v>
      </c>
      <c r="L2118" s="12">
        <f t="shared" si="65"/>
        <v>2.0256412015679161E-2</v>
      </c>
      <c r="M2118">
        <f>IF(B2118="*","*",IF(_xlfn.XLOOKUP(B2118,'RES TECH'!$M:$M,'RES TECH'!$C:$C)="Low Income",IF(G2118&gt;1,IF(G2118&gt;3,0.3,0.24),0.12),IF(_xlfn.XLOOKUP(B2118,'RES TECH'!$M:$M,'RES TECH'!$C:$C)="Lower-middle Income",IF(G2118&gt;1,IF(G2118&gt;3,0.23,0.18),0.09),IF(_xlfn.XLOOKUP(B2118,'RES TECH'!$M:$M,'RES TECH'!$C:$C)="Upper-middle Income",IF(G2118&gt;1,IF(G2118&gt;3,0.15,0.12),0.06),IF(_xlfn.XLOOKUP(B2118,'RES TECH'!$M:$M,'RES TECH'!$C:$C)="High Income",IF(G2118&gt;1,IF(G2118&gt;3,0.08,0.06),0.03))))))</f>
        <v>0.18</v>
      </c>
    </row>
    <row r="2119" spans="2:13" x14ac:dyDescent="0.25">
      <c r="B2119" t="str">
        <f>IF('RES TECH'!N2115=1,'RES TECH'!M2115,"*")</f>
        <v>RESHOULMNewCD4ELC20</v>
      </c>
      <c r="C2119" t="str">
        <f>IF(B2119="*","*",_xlfn.XLOOKUP(B2119,'RES TECH'!M:M,'RES TECH'!K:K))</f>
        <v>RESELC</v>
      </c>
      <c r="D2119" t="str">
        <f>IF(B2119="*","*",_xlfn.XLOOKUP(B2119,'RES TECH'!M:M,'RES TECH'!L:L))</f>
        <v>RESHOULMNewCDEUE</v>
      </c>
      <c r="E2119">
        <f>IF(B2119="*","*",_xlfn.XLOOKUP(B2119,'RES TECH'!M:M,'RES TECH'!O:O))</f>
        <v>2020</v>
      </c>
      <c r="F2119" s="12">
        <f>IF(B2119="*","*",_xlfn.XLOOKUP(B2119,'RES TECH'!M:M,'RES TECH'!Y:Y))</f>
        <v>14</v>
      </c>
      <c r="G2119" s="12">
        <f>IF(B2119="*","*",_xlfn.XLOOKUP(B2119,'RES TECH'!M:M,'RES TECH'!V:V))</f>
        <v>1.363636363636364</v>
      </c>
      <c r="H2119">
        <f>IF(B2119="*","*",_xlfn.XLOOKUP(B2119,'RES TECH'!M:M,'RES TECH'!AA:AA))</f>
        <v>1</v>
      </c>
      <c r="I2119" s="12">
        <f>IF(B2119="*","*",_xlfn.XLOOKUP(B2119,'RES TECH'!M:M,'RES TECH'!Z:Z))</f>
        <v>0.02</v>
      </c>
      <c r="J2119" s="12">
        <f>IF(B2119="*","*",_xlfn.XLOOKUP(B2119,'RES TECH'!M:M,'RES TECH'!S:S))</f>
        <v>10.99508346484834</v>
      </c>
      <c r="K2119" s="12">
        <f t="shared" ref="K2119:K2182" si="66">IF(B2119="*","*",5%*J2119)</f>
        <v>0.54975417324241704</v>
      </c>
      <c r="L2119" s="12">
        <f t="shared" ref="L2119:L2182" si="67">IF(B2119="*","*",5%*K2119)</f>
        <v>2.7487708662120854E-2</v>
      </c>
      <c r="M2119">
        <f>IF(B2119="*","*",IF(_xlfn.XLOOKUP(B2119,'RES TECH'!$M:$M,'RES TECH'!$C:$C)="Low Income",IF(G2119&gt;1,IF(G2119&gt;3,0.3,0.24),0.12),IF(_xlfn.XLOOKUP(B2119,'RES TECH'!$M:$M,'RES TECH'!$C:$C)="Lower-middle Income",IF(G2119&gt;1,IF(G2119&gt;3,0.23,0.18),0.09),IF(_xlfn.XLOOKUP(B2119,'RES TECH'!$M:$M,'RES TECH'!$C:$C)="Upper-middle Income",IF(G2119&gt;1,IF(G2119&gt;3,0.15,0.12),0.06),IF(_xlfn.XLOOKUP(B2119,'RES TECH'!$M:$M,'RES TECH'!$C:$C)="High Income",IF(G2119&gt;1,IF(G2119&gt;3,0.08,0.06),0.03))))))</f>
        <v>0.18</v>
      </c>
    </row>
    <row r="2120" spans="2:13" x14ac:dyDescent="0.25">
      <c r="B2120" t="str">
        <f>IF('RES TECH'!N2116=1,'RES TECH'!M2116,"*")</f>
        <v>RESAPAUMNewWH1NGA20</v>
      </c>
      <c r="C2120" t="str">
        <f>IF(B2120="*","*",_xlfn.XLOOKUP(B2120,'RES TECH'!M:M,'RES TECH'!K:K))</f>
        <v>RESNGA</v>
      </c>
      <c r="D2120" t="str">
        <f>IF(B2120="*","*",_xlfn.XLOOKUP(B2120,'RES TECH'!M:M,'RES TECH'!L:L))</f>
        <v>RESAPAUMNewWHEUE</v>
      </c>
      <c r="E2120">
        <f>IF(B2120="*","*",_xlfn.XLOOKUP(B2120,'RES TECH'!M:M,'RES TECH'!O:O))</f>
        <v>2020</v>
      </c>
      <c r="F2120" s="12">
        <f>IF(B2120="*","*",_xlfn.XLOOKUP(B2120,'RES TECH'!M:M,'RES TECH'!Y:Y))</f>
        <v>14</v>
      </c>
      <c r="G2120" s="12">
        <f>IF(B2120="*","*",_xlfn.XLOOKUP(B2120,'RES TECH'!M:M,'RES TECH'!V:V))</f>
        <v>0.61014999999999997</v>
      </c>
      <c r="H2120">
        <f>IF(B2120="*","*",_xlfn.XLOOKUP(B2120,'RES TECH'!M:M,'RES TECH'!AA:AA))</f>
        <v>31.536000000000001</v>
      </c>
      <c r="I2120" s="12">
        <f>IF(B2120="*","*",_xlfn.XLOOKUP(B2120,'RES TECH'!M:M,'RES TECH'!Z:Z))</f>
        <v>0.24</v>
      </c>
      <c r="J2120" s="12">
        <f>IF(B2120="*","*",_xlfn.XLOOKUP(B2120,'RES TECH'!M:M,'RES TECH'!S:S))</f>
        <v>1573.4551784552359</v>
      </c>
      <c r="K2120" s="12">
        <f t="shared" si="66"/>
        <v>78.672758922761801</v>
      </c>
      <c r="L2120" s="12">
        <f t="shared" si="67"/>
        <v>3.9336379461380901</v>
      </c>
      <c r="M2120">
        <f>IF(B2120="*","*",IF(_xlfn.XLOOKUP(B2120,'RES TECH'!$M:$M,'RES TECH'!$C:$C)="Low Income",IF(G2120&gt;1,IF(G2120&gt;3,0.3,0.24),0.12),IF(_xlfn.XLOOKUP(B2120,'RES TECH'!$M:$M,'RES TECH'!$C:$C)="Lower-middle Income",IF(G2120&gt;1,IF(G2120&gt;3,0.23,0.18),0.09),IF(_xlfn.XLOOKUP(B2120,'RES TECH'!$M:$M,'RES TECH'!$C:$C)="Upper-middle Income",IF(G2120&gt;1,IF(G2120&gt;3,0.15,0.12),0.06),IF(_xlfn.XLOOKUP(B2120,'RES TECH'!$M:$M,'RES TECH'!$C:$C)="High Income",IF(G2120&gt;1,IF(G2120&gt;3,0.08,0.06),0.03))))))</f>
        <v>0.06</v>
      </c>
    </row>
    <row r="2121" spans="2:13" x14ac:dyDescent="0.25">
      <c r="B2121" t="str">
        <f>IF('RES TECH'!N2117=1,'RES TECH'!M2117,"*")</f>
        <v>RESAPAUMNewWH2NGA20</v>
      </c>
      <c r="C2121" t="str">
        <f>IF(B2121="*","*",_xlfn.XLOOKUP(B2121,'RES TECH'!M:M,'RES TECH'!K:K))</f>
        <v>RESNGA</v>
      </c>
      <c r="D2121" t="str">
        <f>IF(B2121="*","*",_xlfn.XLOOKUP(B2121,'RES TECH'!M:M,'RES TECH'!L:L))</f>
        <v>RESAPAUMNewWHEUE</v>
      </c>
      <c r="E2121">
        <f>IF(B2121="*","*",_xlfn.XLOOKUP(B2121,'RES TECH'!M:M,'RES TECH'!O:O))</f>
        <v>2020</v>
      </c>
      <c r="F2121" s="12">
        <f>IF(B2121="*","*",_xlfn.XLOOKUP(B2121,'RES TECH'!M:M,'RES TECH'!Y:Y))</f>
        <v>14</v>
      </c>
      <c r="G2121" s="12">
        <f>IF(B2121="*","*",_xlfn.XLOOKUP(B2121,'RES TECH'!M:M,'RES TECH'!V:V))</f>
        <v>0.63</v>
      </c>
      <c r="H2121">
        <f>IF(B2121="*","*",_xlfn.XLOOKUP(B2121,'RES TECH'!M:M,'RES TECH'!AA:AA))</f>
        <v>31.536000000000001</v>
      </c>
      <c r="I2121" s="12">
        <f>IF(B2121="*","*",_xlfn.XLOOKUP(B2121,'RES TECH'!M:M,'RES TECH'!Z:Z))</f>
        <v>0.24</v>
      </c>
      <c r="J2121" s="12">
        <f>IF(B2121="*","*",_xlfn.XLOOKUP(B2121,'RES TECH'!M:M,'RES TECH'!S:S))</f>
        <v>1659.671900562372</v>
      </c>
      <c r="K2121" s="12">
        <f t="shared" si="66"/>
        <v>82.9835950281186</v>
      </c>
      <c r="L2121" s="12">
        <f t="shared" si="67"/>
        <v>4.1491797514059305</v>
      </c>
      <c r="M2121">
        <f>IF(B2121="*","*",IF(_xlfn.XLOOKUP(B2121,'RES TECH'!$M:$M,'RES TECH'!$C:$C)="Low Income",IF(G2121&gt;1,IF(G2121&gt;3,0.3,0.24),0.12),IF(_xlfn.XLOOKUP(B2121,'RES TECH'!$M:$M,'RES TECH'!$C:$C)="Lower-middle Income",IF(G2121&gt;1,IF(G2121&gt;3,0.23,0.18),0.09),IF(_xlfn.XLOOKUP(B2121,'RES TECH'!$M:$M,'RES TECH'!$C:$C)="Upper-middle Income",IF(G2121&gt;1,IF(G2121&gt;3,0.15,0.12),0.06),IF(_xlfn.XLOOKUP(B2121,'RES TECH'!$M:$M,'RES TECH'!$C:$C)="High Income",IF(G2121&gt;1,IF(G2121&gt;3,0.08,0.06),0.03))))))</f>
        <v>0.06</v>
      </c>
    </row>
    <row r="2122" spans="2:13" x14ac:dyDescent="0.25">
      <c r="B2122" t="str">
        <f>IF('RES TECH'!N2118=1,'RES TECH'!M2118,"*")</f>
        <v>RESAPAUMNewWH3NGA20</v>
      </c>
      <c r="C2122" t="str">
        <f>IF(B2122="*","*",_xlfn.XLOOKUP(B2122,'RES TECH'!M:M,'RES TECH'!K:K))</f>
        <v>RESNGA</v>
      </c>
      <c r="D2122" t="str">
        <f>IF(B2122="*","*",_xlfn.XLOOKUP(B2122,'RES TECH'!M:M,'RES TECH'!L:L))</f>
        <v>RESAPAUMNewWHEUE</v>
      </c>
      <c r="E2122">
        <f>IF(B2122="*","*",_xlfn.XLOOKUP(B2122,'RES TECH'!M:M,'RES TECH'!O:O))</f>
        <v>2020</v>
      </c>
      <c r="F2122" s="12">
        <f>IF(B2122="*","*",_xlfn.XLOOKUP(B2122,'RES TECH'!M:M,'RES TECH'!Y:Y))</f>
        <v>14</v>
      </c>
      <c r="G2122" s="12">
        <f>IF(B2122="*","*",_xlfn.XLOOKUP(B2122,'RES TECH'!M:M,'RES TECH'!V:V))</f>
        <v>0.66</v>
      </c>
      <c r="H2122">
        <f>IF(B2122="*","*",_xlfn.XLOOKUP(B2122,'RES TECH'!M:M,'RES TECH'!AA:AA))</f>
        <v>31.536000000000001</v>
      </c>
      <c r="I2122" s="12">
        <f>IF(B2122="*","*",_xlfn.XLOOKUP(B2122,'RES TECH'!M:M,'RES TECH'!Z:Z))</f>
        <v>0.24</v>
      </c>
      <c r="J2122" s="12">
        <f>IF(B2122="*","*",_xlfn.XLOOKUP(B2122,'RES TECH'!M:M,'RES TECH'!S:S))</f>
        <v>1745.8886226695081</v>
      </c>
      <c r="K2122" s="12">
        <f t="shared" si="66"/>
        <v>87.294431133475413</v>
      </c>
      <c r="L2122" s="12">
        <f t="shared" si="67"/>
        <v>4.3647215566737705</v>
      </c>
      <c r="M2122">
        <f>IF(B2122="*","*",IF(_xlfn.XLOOKUP(B2122,'RES TECH'!$M:$M,'RES TECH'!$C:$C)="Low Income",IF(G2122&gt;1,IF(G2122&gt;3,0.3,0.24),0.12),IF(_xlfn.XLOOKUP(B2122,'RES TECH'!$M:$M,'RES TECH'!$C:$C)="Lower-middle Income",IF(G2122&gt;1,IF(G2122&gt;3,0.23,0.18),0.09),IF(_xlfn.XLOOKUP(B2122,'RES TECH'!$M:$M,'RES TECH'!$C:$C)="Upper-middle Income",IF(G2122&gt;1,IF(G2122&gt;3,0.15,0.12),0.06),IF(_xlfn.XLOOKUP(B2122,'RES TECH'!$M:$M,'RES TECH'!$C:$C)="High Income",IF(G2122&gt;1,IF(G2122&gt;3,0.08,0.06),0.03))))))</f>
        <v>0.06</v>
      </c>
    </row>
    <row r="2123" spans="2:13" x14ac:dyDescent="0.25">
      <c r="B2123" t="str">
        <f>IF('RES TECH'!N2119=1,'RES TECH'!M2119,"*")</f>
        <v>RESAPAUMNewWH3NGA23</v>
      </c>
      <c r="C2123" t="str">
        <f>IF(B2123="*","*",_xlfn.XLOOKUP(B2123,'RES TECH'!M:M,'RES TECH'!K:K))</f>
        <v>RESNGA</v>
      </c>
      <c r="D2123" t="str">
        <f>IF(B2123="*","*",_xlfn.XLOOKUP(B2123,'RES TECH'!M:M,'RES TECH'!L:L))</f>
        <v>RESAPAUMNewWHEUE</v>
      </c>
      <c r="E2123">
        <f>IF(B2123="*","*",_xlfn.XLOOKUP(B2123,'RES TECH'!M:M,'RES TECH'!O:O))</f>
        <v>2023</v>
      </c>
      <c r="F2123" s="12">
        <f>IF(B2123="*","*",_xlfn.XLOOKUP(B2123,'RES TECH'!M:M,'RES TECH'!Y:Y))</f>
        <v>14</v>
      </c>
      <c r="G2123" s="12">
        <f>IF(B2123="*","*",_xlfn.XLOOKUP(B2123,'RES TECH'!M:M,'RES TECH'!V:V))</f>
        <v>0.83499999999999996</v>
      </c>
      <c r="H2123">
        <f>IF(B2123="*","*",_xlfn.XLOOKUP(B2123,'RES TECH'!M:M,'RES TECH'!AA:AA))</f>
        <v>31.536000000000001</v>
      </c>
      <c r="I2123" s="12">
        <f>IF(B2123="*","*",_xlfn.XLOOKUP(B2123,'RES TECH'!M:M,'RES TECH'!Z:Z))</f>
        <v>0.24</v>
      </c>
      <c r="J2123" s="12">
        <f>IF(B2123="*","*",_xlfn.XLOOKUP(B2123,'RES TECH'!M:M,'RES TECH'!S:S))</f>
        <v>2732.9902604979711</v>
      </c>
      <c r="K2123" s="12">
        <f t="shared" si="66"/>
        <v>136.64951302489857</v>
      </c>
      <c r="L2123" s="12">
        <f t="shared" si="67"/>
        <v>6.8324756512449287</v>
      </c>
      <c r="M2123">
        <f>IF(B2123="*","*",IF(_xlfn.XLOOKUP(B2123,'RES TECH'!$M:$M,'RES TECH'!$C:$C)="Low Income",IF(G2123&gt;1,IF(G2123&gt;3,0.3,0.24),0.12),IF(_xlfn.XLOOKUP(B2123,'RES TECH'!$M:$M,'RES TECH'!$C:$C)="Lower-middle Income",IF(G2123&gt;1,IF(G2123&gt;3,0.23,0.18),0.09),IF(_xlfn.XLOOKUP(B2123,'RES TECH'!$M:$M,'RES TECH'!$C:$C)="Upper-middle Income",IF(G2123&gt;1,IF(G2123&gt;3,0.15,0.12),0.06),IF(_xlfn.XLOOKUP(B2123,'RES TECH'!$M:$M,'RES TECH'!$C:$C)="High Income",IF(G2123&gt;1,IF(G2123&gt;3,0.08,0.06),0.03))))))</f>
        <v>0.06</v>
      </c>
    </row>
    <row r="2124" spans="2:13" x14ac:dyDescent="0.25">
      <c r="B2124" t="str">
        <f>IF('RES TECH'!N2120=1,'RES TECH'!M2120,"*")</f>
        <v>*</v>
      </c>
      <c r="C2124" t="str">
        <f>IF(B2124="*","*",_xlfn.XLOOKUP(B2124,'RES TECH'!M:M,'RES TECH'!K:K))</f>
        <v>*</v>
      </c>
      <c r="D2124" t="str">
        <f>IF(B2124="*","*",_xlfn.XLOOKUP(B2124,'RES TECH'!M:M,'RES TECH'!L:L))</f>
        <v>*</v>
      </c>
      <c r="E2124" t="str">
        <f>IF(B2124="*","*",_xlfn.XLOOKUP(B2124,'RES TECH'!M:M,'RES TECH'!O:O))</f>
        <v>*</v>
      </c>
      <c r="F2124" s="12" t="str">
        <f>IF(B2124="*","*",_xlfn.XLOOKUP(B2124,'RES TECH'!M:M,'RES TECH'!Y:Y))</f>
        <v>*</v>
      </c>
      <c r="G2124" s="12" t="str">
        <f>IF(B2124="*","*",_xlfn.XLOOKUP(B2124,'RES TECH'!M:M,'RES TECH'!V:V))</f>
        <v>*</v>
      </c>
      <c r="H2124" t="str">
        <f>IF(B2124="*","*",_xlfn.XLOOKUP(B2124,'RES TECH'!M:M,'RES TECH'!AA:AA))</f>
        <v>*</v>
      </c>
      <c r="I2124" s="12" t="str">
        <f>IF(B2124="*","*",_xlfn.XLOOKUP(B2124,'RES TECH'!M:M,'RES TECH'!Z:Z))</f>
        <v>*</v>
      </c>
      <c r="J2124" s="12" t="str">
        <f>IF(B2124="*","*",_xlfn.XLOOKUP(B2124,'RES TECH'!M:M,'RES TECH'!S:S))</f>
        <v>*</v>
      </c>
      <c r="K2124" s="12" t="str">
        <f t="shared" si="66"/>
        <v>*</v>
      </c>
      <c r="L2124" s="12" t="str">
        <f t="shared" si="67"/>
        <v>*</v>
      </c>
      <c r="M2124" t="str">
        <f>IF(B2124="*","*",IF(_xlfn.XLOOKUP(B2124,'RES TECH'!$M:$M,'RES TECH'!$C:$C)="Low Income",IF(G2124&gt;1,IF(G2124&gt;3,0.3,0.24),0.12),IF(_xlfn.XLOOKUP(B2124,'RES TECH'!$M:$M,'RES TECH'!$C:$C)="Lower-middle Income",IF(G2124&gt;1,IF(G2124&gt;3,0.23,0.18),0.09),IF(_xlfn.XLOOKUP(B2124,'RES TECH'!$M:$M,'RES TECH'!$C:$C)="Upper-middle Income",IF(G2124&gt;1,IF(G2124&gt;3,0.15,0.12),0.06),IF(_xlfn.XLOOKUP(B2124,'RES TECH'!$M:$M,'RES TECH'!$C:$C)="High Income",IF(G2124&gt;1,IF(G2124&gt;3,0.08,0.06),0.03))))))</f>
        <v>*</v>
      </c>
    </row>
    <row r="2125" spans="2:13" x14ac:dyDescent="0.25">
      <c r="B2125" t="str">
        <f>IF('RES TECH'!N2121=1,'RES TECH'!M2121,"*")</f>
        <v>RESAPAUMNewWH4NGA20</v>
      </c>
      <c r="C2125" t="str">
        <f>IF(B2125="*","*",_xlfn.XLOOKUP(B2125,'RES TECH'!M:M,'RES TECH'!K:K))</f>
        <v>RESNGA</v>
      </c>
      <c r="D2125" t="str">
        <f>IF(B2125="*","*",_xlfn.XLOOKUP(B2125,'RES TECH'!M:M,'RES TECH'!L:L))</f>
        <v>RESAPAUMNewWHEUE</v>
      </c>
      <c r="E2125">
        <f>IF(B2125="*","*",_xlfn.XLOOKUP(B2125,'RES TECH'!M:M,'RES TECH'!O:O))</f>
        <v>2020</v>
      </c>
      <c r="F2125" s="12">
        <f>IF(B2125="*","*",_xlfn.XLOOKUP(B2125,'RES TECH'!M:M,'RES TECH'!Y:Y))</f>
        <v>14</v>
      </c>
      <c r="G2125" s="12">
        <f>IF(B2125="*","*",_xlfn.XLOOKUP(B2125,'RES TECH'!M:M,'RES TECH'!V:V))</f>
        <v>0.81</v>
      </c>
      <c r="H2125">
        <f>IF(B2125="*","*",_xlfn.XLOOKUP(B2125,'RES TECH'!M:M,'RES TECH'!AA:AA))</f>
        <v>31.536000000000001</v>
      </c>
      <c r="I2125" s="12">
        <f>IF(B2125="*","*",_xlfn.XLOOKUP(B2125,'RES TECH'!M:M,'RES TECH'!Z:Z))</f>
        <v>0.24</v>
      </c>
      <c r="J2125" s="12">
        <f>IF(B2125="*","*",_xlfn.XLOOKUP(B2125,'RES TECH'!M:M,'RES TECH'!S:S))</f>
        <v>2651.1642047944379</v>
      </c>
      <c r="K2125" s="12">
        <f t="shared" si="66"/>
        <v>132.55821023972189</v>
      </c>
      <c r="L2125" s="12">
        <f t="shared" si="67"/>
        <v>6.6279105119860944</v>
      </c>
      <c r="M2125">
        <f>IF(B2125="*","*",IF(_xlfn.XLOOKUP(B2125,'RES TECH'!$M:$M,'RES TECH'!$C:$C)="Low Income",IF(G2125&gt;1,IF(G2125&gt;3,0.3,0.24),0.12),IF(_xlfn.XLOOKUP(B2125,'RES TECH'!$M:$M,'RES TECH'!$C:$C)="Lower-middle Income",IF(G2125&gt;1,IF(G2125&gt;3,0.23,0.18),0.09),IF(_xlfn.XLOOKUP(B2125,'RES TECH'!$M:$M,'RES TECH'!$C:$C)="Upper-middle Income",IF(G2125&gt;1,IF(G2125&gt;3,0.15,0.12),0.06),IF(_xlfn.XLOOKUP(B2125,'RES TECH'!$M:$M,'RES TECH'!$C:$C)="High Income",IF(G2125&gt;1,IF(G2125&gt;3,0.08,0.06),0.03))))))</f>
        <v>0.06</v>
      </c>
    </row>
    <row r="2126" spans="2:13" x14ac:dyDescent="0.25">
      <c r="B2126" t="str">
        <f>IF('RES TECH'!N2122=1,'RES TECH'!M2122,"*")</f>
        <v>RESAPAUMNewWH4NGA22</v>
      </c>
      <c r="C2126" t="str">
        <f>IF(B2126="*","*",_xlfn.XLOOKUP(B2126,'RES TECH'!M:M,'RES TECH'!K:K))</f>
        <v>RESNGA</v>
      </c>
      <c r="D2126" t="str">
        <f>IF(B2126="*","*",_xlfn.XLOOKUP(B2126,'RES TECH'!M:M,'RES TECH'!L:L))</f>
        <v>RESAPAUMNewWHEUE</v>
      </c>
      <c r="E2126">
        <f>IF(B2126="*","*",_xlfn.XLOOKUP(B2126,'RES TECH'!M:M,'RES TECH'!O:O))</f>
        <v>2022</v>
      </c>
      <c r="F2126" s="12">
        <f>IF(B2126="*","*",_xlfn.XLOOKUP(B2126,'RES TECH'!M:M,'RES TECH'!Y:Y))</f>
        <v>14</v>
      </c>
      <c r="G2126" s="12">
        <f>IF(B2126="*","*",_xlfn.XLOOKUP(B2126,'RES TECH'!M:M,'RES TECH'!V:V))</f>
        <v>0.81</v>
      </c>
      <c r="H2126">
        <f>IF(B2126="*","*",_xlfn.XLOOKUP(B2126,'RES TECH'!M:M,'RES TECH'!AA:AA))</f>
        <v>31.536000000000001</v>
      </c>
      <c r="I2126" s="12">
        <f>IF(B2126="*","*",_xlfn.XLOOKUP(B2126,'RES TECH'!M:M,'RES TECH'!Z:Z))</f>
        <v>0.24</v>
      </c>
      <c r="J2126" s="12">
        <f>IF(B2126="*","*",_xlfn.XLOOKUP(B2126,'RES TECH'!M:M,'RES TECH'!S:S))</f>
        <v>2651.1642047944379</v>
      </c>
      <c r="K2126" s="12">
        <f t="shared" si="66"/>
        <v>132.55821023972189</v>
      </c>
      <c r="L2126" s="12">
        <f t="shared" si="67"/>
        <v>6.6279105119860944</v>
      </c>
      <c r="M2126">
        <f>IF(B2126="*","*",IF(_xlfn.XLOOKUP(B2126,'RES TECH'!$M:$M,'RES TECH'!$C:$C)="Low Income",IF(G2126&gt;1,IF(G2126&gt;3,0.3,0.24),0.12),IF(_xlfn.XLOOKUP(B2126,'RES TECH'!$M:$M,'RES TECH'!$C:$C)="Lower-middle Income",IF(G2126&gt;1,IF(G2126&gt;3,0.23,0.18),0.09),IF(_xlfn.XLOOKUP(B2126,'RES TECH'!$M:$M,'RES TECH'!$C:$C)="Upper-middle Income",IF(G2126&gt;1,IF(G2126&gt;3,0.15,0.12),0.06),IF(_xlfn.XLOOKUP(B2126,'RES TECH'!$M:$M,'RES TECH'!$C:$C)="High Income",IF(G2126&gt;1,IF(G2126&gt;3,0.08,0.06),0.03))))))</f>
        <v>0.06</v>
      </c>
    </row>
    <row r="2127" spans="2:13" x14ac:dyDescent="0.25">
      <c r="B2127" t="str">
        <f>IF('RES TECH'!N2123=1,'RES TECH'!M2123,"*")</f>
        <v>RESAPAUMNewWH1ELC20</v>
      </c>
      <c r="C2127" t="str">
        <f>IF(B2127="*","*",_xlfn.XLOOKUP(B2127,'RES TECH'!M:M,'RES TECH'!K:K))</f>
        <v>RESELC</v>
      </c>
      <c r="D2127" t="str">
        <f>IF(B2127="*","*",_xlfn.XLOOKUP(B2127,'RES TECH'!M:M,'RES TECH'!L:L))</f>
        <v>RESAPAUMNewWHEUE</v>
      </c>
      <c r="E2127">
        <f>IF(B2127="*","*",_xlfn.XLOOKUP(B2127,'RES TECH'!M:M,'RES TECH'!O:O))</f>
        <v>2020</v>
      </c>
      <c r="F2127" s="12">
        <f>IF(B2127="*","*",_xlfn.XLOOKUP(B2127,'RES TECH'!M:M,'RES TECH'!Y:Y))</f>
        <v>14</v>
      </c>
      <c r="G2127" s="12">
        <f>IF(B2127="*","*",_xlfn.XLOOKUP(B2127,'RES TECH'!M:M,'RES TECH'!V:V))</f>
        <v>0.91554999999999997</v>
      </c>
      <c r="H2127">
        <f>IF(B2127="*","*",_xlfn.XLOOKUP(B2127,'RES TECH'!M:M,'RES TECH'!AA:AA))</f>
        <v>31.536000000000001</v>
      </c>
      <c r="I2127" s="12">
        <f>IF(B2127="*","*",_xlfn.XLOOKUP(B2127,'RES TECH'!M:M,'RES TECH'!Z:Z))</f>
        <v>0.24</v>
      </c>
      <c r="J2127" s="12">
        <f>IF(B2127="*","*",_xlfn.XLOOKUP(B2127,'RES TECH'!M:M,'RES TECH'!S:S))</f>
        <v>668.17959633030557</v>
      </c>
      <c r="K2127" s="12">
        <f t="shared" si="66"/>
        <v>33.408979816515277</v>
      </c>
      <c r="L2127" s="12">
        <f t="shared" si="67"/>
        <v>1.670448990825764</v>
      </c>
      <c r="M2127">
        <f>IF(B2127="*","*",IF(_xlfn.XLOOKUP(B2127,'RES TECH'!$M:$M,'RES TECH'!$C:$C)="Low Income",IF(G2127&gt;1,IF(G2127&gt;3,0.3,0.24),0.12),IF(_xlfn.XLOOKUP(B2127,'RES TECH'!$M:$M,'RES TECH'!$C:$C)="Lower-middle Income",IF(G2127&gt;1,IF(G2127&gt;3,0.23,0.18),0.09),IF(_xlfn.XLOOKUP(B2127,'RES TECH'!$M:$M,'RES TECH'!$C:$C)="Upper-middle Income",IF(G2127&gt;1,IF(G2127&gt;3,0.15,0.12),0.06),IF(_xlfn.XLOOKUP(B2127,'RES TECH'!$M:$M,'RES TECH'!$C:$C)="High Income",IF(G2127&gt;1,IF(G2127&gt;3,0.08,0.06),0.03))))))</f>
        <v>0.06</v>
      </c>
    </row>
    <row r="2128" spans="2:13" x14ac:dyDescent="0.25">
      <c r="B2128" t="str">
        <f>IF('RES TECH'!N2124=1,'RES TECH'!M2124,"*")</f>
        <v>RESAPAUMNewWH2ELC20</v>
      </c>
      <c r="C2128" t="str">
        <f>IF(B2128="*","*",_xlfn.XLOOKUP(B2128,'RES TECH'!M:M,'RES TECH'!K:K))</f>
        <v>RESELC</v>
      </c>
      <c r="D2128" t="str">
        <f>IF(B2128="*","*",_xlfn.XLOOKUP(B2128,'RES TECH'!M:M,'RES TECH'!L:L))</f>
        <v>RESAPAUMNewWHEUE</v>
      </c>
      <c r="E2128">
        <f>IF(B2128="*","*",_xlfn.XLOOKUP(B2128,'RES TECH'!M:M,'RES TECH'!O:O))</f>
        <v>2020</v>
      </c>
      <c r="F2128" s="12">
        <f>IF(B2128="*","*",_xlfn.XLOOKUP(B2128,'RES TECH'!M:M,'RES TECH'!Y:Y))</f>
        <v>14</v>
      </c>
      <c r="G2128" s="12">
        <f>IF(B2128="*","*",_xlfn.XLOOKUP(B2128,'RES TECH'!M:M,'RES TECH'!V:V))</f>
        <v>0.93</v>
      </c>
      <c r="H2128">
        <f>IF(B2128="*","*",_xlfn.XLOOKUP(B2128,'RES TECH'!M:M,'RES TECH'!AA:AA))</f>
        <v>31.536000000000001</v>
      </c>
      <c r="I2128" s="12">
        <f>IF(B2128="*","*",_xlfn.XLOOKUP(B2128,'RES TECH'!M:M,'RES TECH'!Z:Z))</f>
        <v>0.24</v>
      </c>
      <c r="J2128" s="12">
        <f>IF(B2128="*","*",_xlfn.XLOOKUP(B2128,'RES TECH'!M:M,'RES TECH'!S:S))</f>
        <v>732.84213791065781</v>
      </c>
      <c r="K2128" s="12">
        <f t="shared" si="66"/>
        <v>36.642106895532891</v>
      </c>
      <c r="L2128" s="12">
        <f t="shared" si="67"/>
        <v>1.8321053447766447</v>
      </c>
      <c r="M2128">
        <f>IF(B2128="*","*",IF(_xlfn.XLOOKUP(B2128,'RES TECH'!$M:$M,'RES TECH'!$C:$C)="Low Income",IF(G2128&gt;1,IF(G2128&gt;3,0.3,0.24),0.12),IF(_xlfn.XLOOKUP(B2128,'RES TECH'!$M:$M,'RES TECH'!$C:$C)="Lower-middle Income",IF(G2128&gt;1,IF(G2128&gt;3,0.23,0.18),0.09),IF(_xlfn.XLOOKUP(B2128,'RES TECH'!$M:$M,'RES TECH'!$C:$C)="Upper-middle Income",IF(G2128&gt;1,IF(G2128&gt;3,0.15,0.12),0.06),IF(_xlfn.XLOOKUP(B2128,'RES TECH'!$M:$M,'RES TECH'!$C:$C)="High Income",IF(G2128&gt;1,IF(G2128&gt;3,0.08,0.06),0.03))))))</f>
        <v>0.06</v>
      </c>
    </row>
    <row r="2129" spans="2:13" x14ac:dyDescent="0.25">
      <c r="B2129" t="str">
        <f>IF('RES TECH'!N2125=1,'RES TECH'!M2125,"*")</f>
        <v>RESAPAUMNewWH4ELC20</v>
      </c>
      <c r="C2129" t="str">
        <f>IF(B2129="*","*",_xlfn.XLOOKUP(B2129,'RES TECH'!M:M,'RES TECH'!K:K))</f>
        <v>RESELC</v>
      </c>
      <c r="D2129" t="str">
        <f>IF(B2129="*","*",_xlfn.XLOOKUP(B2129,'RES TECH'!M:M,'RES TECH'!L:L))</f>
        <v>RESAPAUMNewWHEUE</v>
      </c>
      <c r="E2129">
        <f>IF(B2129="*","*",_xlfn.XLOOKUP(B2129,'RES TECH'!M:M,'RES TECH'!O:O))</f>
        <v>2020</v>
      </c>
      <c r="F2129" s="12">
        <f>IF(B2129="*","*",_xlfn.XLOOKUP(B2129,'RES TECH'!M:M,'RES TECH'!Y:Y))</f>
        <v>14</v>
      </c>
      <c r="G2129" s="12">
        <f>IF(B2129="*","*",_xlfn.XLOOKUP(B2129,'RES TECH'!M:M,'RES TECH'!V:V))</f>
        <v>0.95</v>
      </c>
      <c r="H2129">
        <f>IF(B2129="*","*",_xlfn.XLOOKUP(B2129,'RES TECH'!M:M,'RES TECH'!AA:AA))</f>
        <v>31.536000000000001</v>
      </c>
      <c r="I2129" s="12">
        <f>IF(B2129="*","*",_xlfn.XLOOKUP(B2129,'RES TECH'!M:M,'RES TECH'!Z:Z))</f>
        <v>0.24</v>
      </c>
      <c r="J2129" s="12">
        <f>IF(B2129="*","*",_xlfn.XLOOKUP(B2129,'RES TECH'!M:M,'RES TECH'!S:S))</f>
        <v>1056.1548458124189</v>
      </c>
      <c r="K2129" s="12">
        <f t="shared" si="66"/>
        <v>52.807742290620951</v>
      </c>
      <c r="L2129" s="12">
        <f t="shared" si="67"/>
        <v>2.6403871145310478</v>
      </c>
      <c r="M2129">
        <f>IF(B2129="*","*",IF(_xlfn.XLOOKUP(B2129,'RES TECH'!$M:$M,'RES TECH'!$C:$C)="Low Income",IF(G2129&gt;1,IF(G2129&gt;3,0.3,0.24),0.12),IF(_xlfn.XLOOKUP(B2129,'RES TECH'!$M:$M,'RES TECH'!$C:$C)="Lower-middle Income",IF(G2129&gt;1,IF(G2129&gt;3,0.23,0.18),0.09),IF(_xlfn.XLOOKUP(B2129,'RES TECH'!$M:$M,'RES TECH'!$C:$C)="Upper-middle Income",IF(G2129&gt;1,IF(G2129&gt;3,0.15,0.12),0.06),IF(_xlfn.XLOOKUP(B2129,'RES TECH'!$M:$M,'RES TECH'!$C:$C)="High Income",IF(G2129&gt;1,IF(G2129&gt;3,0.08,0.06),0.03))))))</f>
        <v>0.06</v>
      </c>
    </row>
    <row r="2130" spans="2:13" x14ac:dyDescent="0.25">
      <c r="B2130" t="str">
        <f>IF('RES TECH'!N2126=1,'RES TECH'!M2126,"*")</f>
        <v>RESAPAUMNewWH5ELC20</v>
      </c>
      <c r="C2130" t="str">
        <f>IF(B2130="*","*",_xlfn.XLOOKUP(B2130,'RES TECH'!M:M,'RES TECH'!K:K))</f>
        <v>RESELC</v>
      </c>
      <c r="D2130" t="str">
        <f>IF(B2130="*","*",_xlfn.XLOOKUP(B2130,'RES TECH'!M:M,'RES TECH'!L:L))</f>
        <v>RESAPAUMNewWHEUE</v>
      </c>
      <c r="E2130">
        <f>IF(B2130="*","*",_xlfn.XLOOKUP(B2130,'RES TECH'!M:M,'RES TECH'!O:O))</f>
        <v>2020</v>
      </c>
      <c r="F2130" s="12">
        <f>IF(B2130="*","*",_xlfn.XLOOKUP(B2130,'RES TECH'!M:M,'RES TECH'!Y:Y))</f>
        <v>14</v>
      </c>
      <c r="G2130" s="12">
        <f>IF(B2130="*","*",_xlfn.XLOOKUP(B2130,'RES TECH'!M:M,'RES TECH'!V:V))</f>
        <v>3.28</v>
      </c>
      <c r="H2130">
        <f>IF(B2130="*","*",_xlfn.XLOOKUP(B2130,'RES TECH'!M:M,'RES TECH'!AA:AA))</f>
        <v>31.536000000000001</v>
      </c>
      <c r="I2130" s="12">
        <f>IF(B2130="*","*",_xlfn.XLOOKUP(B2130,'RES TECH'!M:M,'RES TECH'!Z:Z))</f>
        <v>0.24</v>
      </c>
      <c r="J2130" s="12">
        <f>IF(B2130="*","*",_xlfn.XLOOKUP(B2130,'RES TECH'!M:M,'RES TECH'!S:S))</f>
        <v>1788.996983723076</v>
      </c>
      <c r="K2130" s="12">
        <f t="shared" si="66"/>
        <v>89.449849186153813</v>
      </c>
      <c r="L2130" s="12">
        <f t="shared" si="67"/>
        <v>4.4724924593076905</v>
      </c>
      <c r="M2130">
        <f>IF(B2130="*","*",IF(_xlfn.XLOOKUP(B2130,'RES TECH'!$M:$M,'RES TECH'!$C:$C)="Low Income",IF(G2130&gt;1,IF(G2130&gt;3,0.3,0.24),0.12),IF(_xlfn.XLOOKUP(B2130,'RES TECH'!$M:$M,'RES TECH'!$C:$C)="Lower-middle Income",IF(G2130&gt;1,IF(G2130&gt;3,0.23,0.18),0.09),IF(_xlfn.XLOOKUP(B2130,'RES TECH'!$M:$M,'RES TECH'!$C:$C)="Upper-middle Income",IF(G2130&gt;1,IF(G2130&gt;3,0.15,0.12),0.06),IF(_xlfn.XLOOKUP(B2130,'RES TECH'!$M:$M,'RES TECH'!$C:$C)="High Income",IF(G2130&gt;1,IF(G2130&gt;3,0.08,0.06),0.03))))))</f>
        <v>0.15</v>
      </c>
    </row>
    <row r="2131" spans="2:13" x14ac:dyDescent="0.25">
      <c r="B2131" t="str">
        <f>IF('RES TECH'!N2127=1,'RES TECH'!M2127,"*")</f>
        <v>RESAPAUMNewWH5ELC22</v>
      </c>
      <c r="C2131" t="str">
        <f>IF(B2131="*","*",_xlfn.XLOOKUP(B2131,'RES TECH'!M:M,'RES TECH'!K:K))</f>
        <v>RESELC</v>
      </c>
      <c r="D2131" t="str">
        <f>IF(B2131="*","*",_xlfn.XLOOKUP(B2131,'RES TECH'!M:M,'RES TECH'!L:L))</f>
        <v>RESAPAUMNewWHEUE</v>
      </c>
      <c r="E2131">
        <f>IF(B2131="*","*",_xlfn.XLOOKUP(B2131,'RES TECH'!M:M,'RES TECH'!O:O))</f>
        <v>2022</v>
      </c>
      <c r="F2131" s="12">
        <f>IF(B2131="*","*",_xlfn.XLOOKUP(B2131,'RES TECH'!M:M,'RES TECH'!Y:Y))</f>
        <v>14</v>
      </c>
      <c r="G2131" s="12">
        <f>IF(B2131="*","*",_xlfn.XLOOKUP(B2131,'RES TECH'!M:M,'RES TECH'!V:V))</f>
        <v>3.28</v>
      </c>
      <c r="H2131">
        <f>IF(B2131="*","*",_xlfn.XLOOKUP(B2131,'RES TECH'!M:M,'RES TECH'!AA:AA))</f>
        <v>31.536000000000001</v>
      </c>
      <c r="I2131" s="12">
        <f>IF(B2131="*","*",_xlfn.XLOOKUP(B2131,'RES TECH'!M:M,'RES TECH'!Z:Z))</f>
        <v>0.24</v>
      </c>
      <c r="J2131" s="12">
        <f>IF(B2131="*","*",_xlfn.XLOOKUP(B2131,'RES TECH'!M:M,'RES TECH'!S:S))</f>
        <v>1788.996983723076</v>
      </c>
      <c r="K2131" s="12">
        <f t="shared" si="66"/>
        <v>89.449849186153813</v>
      </c>
      <c r="L2131" s="12">
        <f t="shared" si="67"/>
        <v>4.4724924593076905</v>
      </c>
      <c r="M2131">
        <f>IF(B2131="*","*",IF(_xlfn.XLOOKUP(B2131,'RES TECH'!$M:$M,'RES TECH'!$C:$C)="Low Income",IF(G2131&gt;1,IF(G2131&gt;3,0.3,0.24),0.12),IF(_xlfn.XLOOKUP(B2131,'RES TECH'!$M:$M,'RES TECH'!$C:$C)="Lower-middle Income",IF(G2131&gt;1,IF(G2131&gt;3,0.23,0.18),0.09),IF(_xlfn.XLOOKUP(B2131,'RES TECH'!$M:$M,'RES TECH'!$C:$C)="Upper-middle Income",IF(G2131&gt;1,IF(G2131&gt;3,0.15,0.12),0.06),IF(_xlfn.XLOOKUP(B2131,'RES TECH'!$M:$M,'RES TECH'!$C:$C)="High Income",IF(G2131&gt;1,IF(G2131&gt;3,0.08,0.06),0.03))))))</f>
        <v>0.15</v>
      </c>
    </row>
    <row r="2132" spans="2:13" x14ac:dyDescent="0.25">
      <c r="B2132" t="str">
        <f>IF('RES TECH'!N2128=1,'RES TECH'!M2128,"*")</f>
        <v>RESAPAUMNewWH6ELC20</v>
      </c>
      <c r="C2132" t="str">
        <f>IF(B2132="*","*",_xlfn.XLOOKUP(B2132,'RES TECH'!M:M,'RES TECH'!K:K))</f>
        <v>RESELC</v>
      </c>
      <c r="D2132" t="str">
        <f>IF(B2132="*","*",_xlfn.XLOOKUP(B2132,'RES TECH'!M:M,'RES TECH'!L:L))</f>
        <v>RESAPAUMNewWHEUE</v>
      </c>
      <c r="E2132">
        <f>IF(B2132="*","*",_xlfn.XLOOKUP(B2132,'RES TECH'!M:M,'RES TECH'!O:O))</f>
        <v>2020</v>
      </c>
      <c r="F2132" s="12">
        <f>IF(B2132="*","*",_xlfn.XLOOKUP(B2132,'RES TECH'!M:M,'RES TECH'!Y:Y))</f>
        <v>14</v>
      </c>
      <c r="G2132" s="12">
        <f>IF(B2132="*","*",_xlfn.XLOOKUP(B2132,'RES TECH'!M:M,'RES TECH'!V:V))</f>
        <v>2</v>
      </c>
      <c r="H2132">
        <f>IF(B2132="*","*",_xlfn.XLOOKUP(B2132,'RES TECH'!M:M,'RES TECH'!AA:AA))</f>
        <v>31.536000000000001</v>
      </c>
      <c r="I2132" s="12">
        <f>IF(B2132="*","*",_xlfn.XLOOKUP(B2132,'RES TECH'!M:M,'RES TECH'!Z:Z))</f>
        <v>0.24</v>
      </c>
      <c r="J2132" s="12">
        <f>IF(B2132="*","*",_xlfn.XLOOKUP(B2132,'RES TECH'!M:M,'RES TECH'!S:S))</f>
        <v>1638.117720035588</v>
      </c>
      <c r="K2132" s="12">
        <f t="shared" si="66"/>
        <v>81.905886001779407</v>
      </c>
      <c r="L2132" s="12">
        <f t="shared" si="67"/>
        <v>4.0952943000889706</v>
      </c>
      <c r="M2132">
        <f>IF(B2132="*","*",IF(_xlfn.XLOOKUP(B2132,'RES TECH'!$M:$M,'RES TECH'!$C:$C)="Low Income",IF(G2132&gt;1,IF(G2132&gt;3,0.3,0.24),0.12),IF(_xlfn.XLOOKUP(B2132,'RES TECH'!$M:$M,'RES TECH'!$C:$C)="Lower-middle Income",IF(G2132&gt;1,IF(G2132&gt;3,0.23,0.18),0.09),IF(_xlfn.XLOOKUP(B2132,'RES TECH'!$M:$M,'RES TECH'!$C:$C)="Upper-middle Income",IF(G2132&gt;1,IF(G2132&gt;3,0.15,0.12),0.06),IF(_xlfn.XLOOKUP(B2132,'RES TECH'!$M:$M,'RES TECH'!$C:$C)="High Income",IF(G2132&gt;1,IF(G2132&gt;3,0.08,0.06),0.03))))))</f>
        <v>0.12</v>
      </c>
    </row>
    <row r="2133" spans="2:13" x14ac:dyDescent="0.25">
      <c r="B2133" t="str">
        <f>IF('RES TECH'!N2129=1,'RES TECH'!M2129,"*")</f>
        <v>RESAPAUMNewWH6ELC22</v>
      </c>
      <c r="C2133" t="str">
        <f>IF(B2133="*","*",_xlfn.XLOOKUP(B2133,'RES TECH'!M:M,'RES TECH'!K:K))</f>
        <v>RESELC</v>
      </c>
      <c r="D2133" t="str">
        <f>IF(B2133="*","*",_xlfn.XLOOKUP(B2133,'RES TECH'!M:M,'RES TECH'!L:L))</f>
        <v>RESAPAUMNewWHEUE</v>
      </c>
      <c r="E2133">
        <f>IF(B2133="*","*",_xlfn.XLOOKUP(B2133,'RES TECH'!M:M,'RES TECH'!O:O))</f>
        <v>2022</v>
      </c>
      <c r="F2133" s="12">
        <f>IF(B2133="*","*",_xlfn.XLOOKUP(B2133,'RES TECH'!M:M,'RES TECH'!Y:Y))</f>
        <v>14</v>
      </c>
      <c r="G2133" s="12">
        <f>IF(B2133="*","*",_xlfn.XLOOKUP(B2133,'RES TECH'!M:M,'RES TECH'!V:V))</f>
        <v>3.3</v>
      </c>
      <c r="H2133">
        <f>IF(B2133="*","*",_xlfn.XLOOKUP(B2133,'RES TECH'!M:M,'RES TECH'!AA:AA))</f>
        <v>31.536000000000001</v>
      </c>
      <c r="I2133" s="12">
        <f>IF(B2133="*","*",_xlfn.XLOOKUP(B2133,'RES TECH'!M:M,'RES TECH'!Z:Z))</f>
        <v>0.24</v>
      </c>
      <c r="J2133" s="12">
        <f>IF(B2133="*","*",_xlfn.XLOOKUP(B2133,'RES TECH'!M:M,'RES TECH'!S:S))</f>
        <v>1983.591768478972</v>
      </c>
      <c r="K2133" s="12">
        <f t="shared" si="66"/>
        <v>99.179588423948601</v>
      </c>
      <c r="L2133" s="12">
        <f t="shared" si="67"/>
        <v>4.9589794211974301</v>
      </c>
      <c r="M2133">
        <f>IF(B2133="*","*",IF(_xlfn.XLOOKUP(B2133,'RES TECH'!$M:$M,'RES TECH'!$C:$C)="Low Income",IF(G2133&gt;1,IF(G2133&gt;3,0.3,0.24),0.12),IF(_xlfn.XLOOKUP(B2133,'RES TECH'!$M:$M,'RES TECH'!$C:$C)="Lower-middle Income",IF(G2133&gt;1,IF(G2133&gt;3,0.23,0.18),0.09),IF(_xlfn.XLOOKUP(B2133,'RES TECH'!$M:$M,'RES TECH'!$C:$C)="Upper-middle Income",IF(G2133&gt;1,IF(G2133&gt;3,0.15,0.12),0.06),IF(_xlfn.XLOOKUP(B2133,'RES TECH'!$M:$M,'RES TECH'!$C:$C)="High Income",IF(G2133&gt;1,IF(G2133&gt;3,0.08,0.06),0.03))))))</f>
        <v>0.15</v>
      </c>
    </row>
    <row r="2134" spans="2:13" x14ac:dyDescent="0.25">
      <c r="B2134" t="str">
        <f>IF('RES TECH'!N2130=1,'RES TECH'!M2130,"*")</f>
        <v>RESAPAUMNewWH7ELC20</v>
      </c>
      <c r="C2134" t="str">
        <f>IF(B2134="*","*",_xlfn.XLOOKUP(B2134,'RES TECH'!M:M,'RES TECH'!K:K))</f>
        <v>RESELC</v>
      </c>
      <c r="D2134" t="str">
        <f>IF(B2134="*","*",_xlfn.XLOOKUP(B2134,'RES TECH'!M:M,'RES TECH'!L:L))</f>
        <v>RESAPAUMNewWHEUE</v>
      </c>
      <c r="E2134">
        <f>IF(B2134="*","*",_xlfn.XLOOKUP(B2134,'RES TECH'!M:M,'RES TECH'!O:O))</f>
        <v>2020</v>
      </c>
      <c r="F2134" s="12">
        <f>IF(B2134="*","*",_xlfn.XLOOKUP(B2134,'RES TECH'!M:M,'RES TECH'!Y:Y))</f>
        <v>14</v>
      </c>
      <c r="G2134" s="12">
        <f>IF(B2134="*","*",_xlfn.XLOOKUP(B2134,'RES TECH'!M:M,'RES TECH'!V:V))</f>
        <v>3.55</v>
      </c>
      <c r="H2134">
        <f>IF(B2134="*","*",_xlfn.XLOOKUP(B2134,'RES TECH'!M:M,'RES TECH'!AA:AA))</f>
        <v>31.536000000000001</v>
      </c>
      <c r="I2134" s="12">
        <f>IF(B2134="*","*",_xlfn.XLOOKUP(B2134,'RES TECH'!M:M,'RES TECH'!Z:Z))</f>
        <v>0.24</v>
      </c>
      <c r="J2134" s="12">
        <f>IF(B2134="*","*",_xlfn.XLOOKUP(B2134,'RES TECH'!M:M,'RES TECH'!S:S))</f>
        <v>2133.8638721516209</v>
      </c>
      <c r="K2134" s="12">
        <f t="shared" si="66"/>
        <v>106.69319360758105</v>
      </c>
      <c r="L2134" s="12">
        <f t="shared" si="67"/>
        <v>5.3346596803790529</v>
      </c>
      <c r="M2134">
        <f>IF(B2134="*","*",IF(_xlfn.XLOOKUP(B2134,'RES TECH'!$M:$M,'RES TECH'!$C:$C)="Low Income",IF(G2134&gt;1,IF(G2134&gt;3,0.3,0.24),0.12),IF(_xlfn.XLOOKUP(B2134,'RES TECH'!$M:$M,'RES TECH'!$C:$C)="Lower-middle Income",IF(G2134&gt;1,IF(G2134&gt;3,0.23,0.18),0.09),IF(_xlfn.XLOOKUP(B2134,'RES TECH'!$M:$M,'RES TECH'!$C:$C)="Upper-middle Income",IF(G2134&gt;1,IF(G2134&gt;3,0.15,0.12),0.06),IF(_xlfn.XLOOKUP(B2134,'RES TECH'!$M:$M,'RES TECH'!$C:$C)="High Income",IF(G2134&gt;1,IF(G2134&gt;3,0.08,0.06),0.03))))))</f>
        <v>0.15</v>
      </c>
    </row>
    <row r="2135" spans="2:13" x14ac:dyDescent="0.25">
      <c r="B2135" t="str">
        <f>IF('RES TECH'!N2131=1,'RES TECH'!M2131,"*")</f>
        <v>RESAPAUMNewWH7ELC22</v>
      </c>
      <c r="C2135" t="str">
        <f>IF(B2135="*","*",_xlfn.XLOOKUP(B2135,'RES TECH'!M:M,'RES TECH'!K:K))</f>
        <v>RESELC</v>
      </c>
      <c r="D2135" t="str">
        <f>IF(B2135="*","*",_xlfn.XLOOKUP(B2135,'RES TECH'!M:M,'RES TECH'!L:L))</f>
        <v>RESAPAUMNewWHEUE</v>
      </c>
      <c r="E2135">
        <f>IF(B2135="*","*",_xlfn.XLOOKUP(B2135,'RES TECH'!M:M,'RES TECH'!O:O))</f>
        <v>2022</v>
      </c>
      <c r="F2135" s="12">
        <f>IF(B2135="*","*",_xlfn.XLOOKUP(B2135,'RES TECH'!M:M,'RES TECH'!Y:Y))</f>
        <v>14</v>
      </c>
      <c r="G2135" s="12">
        <f>IF(B2135="*","*",_xlfn.XLOOKUP(B2135,'RES TECH'!M:M,'RES TECH'!V:V))</f>
        <v>3.55</v>
      </c>
      <c r="H2135">
        <f>IF(B2135="*","*",_xlfn.XLOOKUP(B2135,'RES TECH'!M:M,'RES TECH'!AA:AA))</f>
        <v>31.536000000000001</v>
      </c>
      <c r="I2135" s="12">
        <f>IF(B2135="*","*",_xlfn.XLOOKUP(B2135,'RES TECH'!M:M,'RES TECH'!Z:Z))</f>
        <v>0.24</v>
      </c>
      <c r="J2135" s="12">
        <f>IF(B2135="*","*",_xlfn.XLOOKUP(B2135,'RES TECH'!M:M,'RES TECH'!S:S))</f>
        <v>2133.8638721516209</v>
      </c>
      <c r="K2135" s="12">
        <f t="shared" si="66"/>
        <v>106.69319360758105</v>
      </c>
      <c r="L2135" s="12">
        <f t="shared" si="67"/>
        <v>5.3346596803790529</v>
      </c>
      <c r="M2135">
        <f>IF(B2135="*","*",IF(_xlfn.XLOOKUP(B2135,'RES TECH'!$M:$M,'RES TECH'!$C:$C)="Low Income",IF(G2135&gt;1,IF(G2135&gt;3,0.3,0.24),0.12),IF(_xlfn.XLOOKUP(B2135,'RES TECH'!$M:$M,'RES TECH'!$C:$C)="Lower-middle Income",IF(G2135&gt;1,IF(G2135&gt;3,0.23,0.18),0.09),IF(_xlfn.XLOOKUP(B2135,'RES TECH'!$M:$M,'RES TECH'!$C:$C)="Upper-middle Income",IF(G2135&gt;1,IF(G2135&gt;3,0.15,0.12),0.06),IF(_xlfn.XLOOKUP(B2135,'RES TECH'!$M:$M,'RES TECH'!$C:$C)="High Income",IF(G2135&gt;1,IF(G2135&gt;3,0.08,0.06),0.03))))))</f>
        <v>0.15</v>
      </c>
    </row>
    <row r="2136" spans="2:13" x14ac:dyDescent="0.25">
      <c r="B2136" t="str">
        <f>IF('RES TECH'!N2132=1,'RES TECH'!M2132,"*")</f>
        <v>RESAPAUMNewWH1FOI20</v>
      </c>
      <c r="C2136" t="str">
        <f>IF(B2136="*","*",_xlfn.XLOOKUP(B2136,'RES TECH'!M:M,'RES TECH'!K:K))</f>
        <v>RESFOI</v>
      </c>
      <c r="D2136" t="str">
        <f>IF(B2136="*","*",_xlfn.XLOOKUP(B2136,'RES TECH'!M:M,'RES TECH'!L:L))</f>
        <v>RESAPAUMNewWHEUE</v>
      </c>
      <c r="E2136">
        <f>IF(B2136="*","*",_xlfn.XLOOKUP(B2136,'RES TECH'!M:M,'RES TECH'!O:O))</f>
        <v>2020</v>
      </c>
      <c r="F2136" s="12">
        <f>IF(B2136="*","*",_xlfn.XLOOKUP(B2136,'RES TECH'!M:M,'RES TECH'!Y:Y))</f>
        <v>14</v>
      </c>
      <c r="G2136" s="12">
        <f>IF(B2136="*","*",_xlfn.XLOOKUP(B2136,'RES TECH'!M:M,'RES TECH'!V:V))</f>
        <v>0.63670000000000004</v>
      </c>
      <c r="H2136">
        <f>IF(B2136="*","*",_xlfn.XLOOKUP(B2136,'RES TECH'!M:M,'RES TECH'!AA:AA))</f>
        <v>31.536000000000001</v>
      </c>
      <c r="I2136" s="12">
        <f>IF(B2136="*","*",_xlfn.XLOOKUP(B2136,'RES TECH'!M:M,'RES TECH'!Z:Z))</f>
        <v>0.24</v>
      </c>
      <c r="J2136" s="12">
        <f>IF(B2136="*","*",_xlfn.XLOOKUP(B2136,'RES TECH'!M:M,'RES TECH'!S:S))</f>
        <v>2069.201330571269</v>
      </c>
      <c r="K2136" s="12">
        <f t="shared" si="66"/>
        <v>103.46006652856346</v>
      </c>
      <c r="L2136" s="12">
        <f t="shared" si="67"/>
        <v>5.173003326428173</v>
      </c>
      <c r="M2136">
        <f>IF(B2136="*","*",IF(_xlfn.XLOOKUP(B2136,'RES TECH'!$M:$M,'RES TECH'!$C:$C)="Low Income",IF(G2136&gt;1,IF(G2136&gt;3,0.3,0.24),0.12),IF(_xlfn.XLOOKUP(B2136,'RES TECH'!$M:$M,'RES TECH'!$C:$C)="Lower-middle Income",IF(G2136&gt;1,IF(G2136&gt;3,0.23,0.18),0.09),IF(_xlfn.XLOOKUP(B2136,'RES TECH'!$M:$M,'RES TECH'!$C:$C)="Upper-middle Income",IF(G2136&gt;1,IF(G2136&gt;3,0.15,0.12),0.06),IF(_xlfn.XLOOKUP(B2136,'RES TECH'!$M:$M,'RES TECH'!$C:$C)="High Income",IF(G2136&gt;1,IF(G2136&gt;3,0.08,0.06),0.03))))))</f>
        <v>0.06</v>
      </c>
    </row>
    <row r="2137" spans="2:13" x14ac:dyDescent="0.25">
      <c r="B2137" t="str">
        <f>IF('RES TECH'!N2133=1,'RES TECH'!M2133,"*")</f>
        <v>RESAPAUMNewWH2FOI20</v>
      </c>
      <c r="C2137" t="str">
        <f>IF(B2137="*","*",_xlfn.XLOOKUP(B2137,'RES TECH'!M:M,'RES TECH'!K:K))</f>
        <v>RESFOI</v>
      </c>
      <c r="D2137" t="str">
        <f>IF(B2137="*","*",_xlfn.XLOOKUP(B2137,'RES TECH'!M:M,'RES TECH'!L:L))</f>
        <v>RESAPAUMNewWHEUE</v>
      </c>
      <c r="E2137">
        <f>IF(B2137="*","*",_xlfn.XLOOKUP(B2137,'RES TECH'!M:M,'RES TECH'!O:O))</f>
        <v>2020</v>
      </c>
      <c r="F2137" s="12">
        <f>IF(B2137="*","*",_xlfn.XLOOKUP(B2137,'RES TECH'!M:M,'RES TECH'!Y:Y))</f>
        <v>14</v>
      </c>
      <c r="G2137" s="12">
        <f>IF(B2137="*","*",_xlfn.XLOOKUP(B2137,'RES TECH'!M:M,'RES TECH'!V:V))</f>
        <v>0.67</v>
      </c>
      <c r="H2137">
        <f>IF(B2137="*","*",_xlfn.XLOOKUP(B2137,'RES TECH'!M:M,'RES TECH'!AA:AA))</f>
        <v>31.536000000000001</v>
      </c>
      <c r="I2137" s="12">
        <f>IF(B2137="*","*",_xlfn.XLOOKUP(B2137,'RES TECH'!M:M,'RES TECH'!Z:Z))</f>
        <v>0.24</v>
      </c>
      <c r="J2137" s="12">
        <f>IF(B2137="*","*",_xlfn.XLOOKUP(B2137,'RES TECH'!M:M,'RES TECH'!S:S))</f>
        <v>2198.5264137319732</v>
      </c>
      <c r="K2137" s="12">
        <f t="shared" si="66"/>
        <v>109.92632068659867</v>
      </c>
      <c r="L2137" s="12">
        <f t="shared" si="67"/>
        <v>5.4963160343299338</v>
      </c>
      <c r="M2137">
        <f>IF(B2137="*","*",IF(_xlfn.XLOOKUP(B2137,'RES TECH'!$M:$M,'RES TECH'!$C:$C)="Low Income",IF(G2137&gt;1,IF(G2137&gt;3,0.3,0.24),0.12),IF(_xlfn.XLOOKUP(B2137,'RES TECH'!$M:$M,'RES TECH'!$C:$C)="Lower-middle Income",IF(G2137&gt;1,IF(G2137&gt;3,0.23,0.18),0.09),IF(_xlfn.XLOOKUP(B2137,'RES TECH'!$M:$M,'RES TECH'!$C:$C)="Upper-middle Income",IF(G2137&gt;1,IF(G2137&gt;3,0.15,0.12),0.06),IF(_xlfn.XLOOKUP(B2137,'RES TECH'!$M:$M,'RES TECH'!$C:$C)="High Income",IF(G2137&gt;1,IF(G2137&gt;3,0.08,0.06),0.03))))))</f>
        <v>0.06</v>
      </c>
    </row>
    <row r="2138" spans="2:13" x14ac:dyDescent="0.25">
      <c r="B2138" t="str">
        <f>IF('RES TECH'!N2134=1,'RES TECH'!M2134,"*")</f>
        <v>RESAPAUMNewWH4FOI20</v>
      </c>
      <c r="C2138" t="str">
        <f>IF(B2138="*","*",_xlfn.XLOOKUP(B2138,'RES TECH'!M:M,'RES TECH'!K:K))</f>
        <v>RESFOI</v>
      </c>
      <c r="D2138" t="str">
        <f>IF(B2138="*","*",_xlfn.XLOOKUP(B2138,'RES TECH'!M:M,'RES TECH'!L:L))</f>
        <v>RESAPAUMNewWHEUE</v>
      </c>
      <c r="E2138">
        <f>IF(B2138="*","*",_xlfn.XLOOKUP(B2138,'RES TECH'!M:M,'RES TECH'!O:O))</f>
        <v>2020</v>
      </c>
      <c r="F2138" s="12">
        <f>IF(B2138="*","*",_xlfn.XLOOKUP(B2138,'RES TECH'!M:M,'RES TECH'!Y:Y))</f>
        <v>14</v>
      </c>
      <c r="G2138" s="12">
        <f>IF(B2138="*","*",_xlfn.XLOOKUP(B2138,'RES TECH'!M:M,'RES TECH'!V:V))</f>
        <v>0.69</v>
      </c>
      <c r="H2138">
        <f>IF(B2138="*","*",_xlfn.XLOOKUP(B2138,'RES TECH'!M:M,'RES TECH'!AA:AA))</f>
        <v>31.536000000000001</v>
      </c>
      <c r="I2138" s="12">
        <f>IF(B2138="*","*",_xlfn.XLOOKUP(B2138,'RES TECH'!M:M,'RES TECH'!Z:Z))</f>
        <v>0.24</v>
      </c>
      <c r="J2138" s="12">
        <f>IF(B2138="*","*",_xlfn.XLOOKUP(B2138,'RES TECH'!M:M,'RES TECH'!S:S))</f>
        <v>2176.9722332051888</v>
      </c>
      <c r="K2138" s="12">
        <f t="shared" si="66"/>
        <v>108.84861166025945</v>
      </c>
      <c r="L2138" s="12">
        <f t="shared" si="67"/>
        <v>5.4424305830129729</v>
      </c>
      <c r="M2138">
        <f>IF(B2138="*","*",IF(_xlfn.XLOOKUP(B2138,'RES TECH'!$M:$M,'RES TECH'!$C:$C)="Low Income",IF(G2138&gt;1,IF(G2138&gt;3,0.3,0.24),0.12),IF(_xlfn.XLOOKUP(B2138,'RES TECH'!$M:$M,'RES TECH'!$C:$C)="Lower-middle Income",IF(G2138&gt;1,IF(G2138&gt;3,0.23,0.18),0.09),IF(_xlfn.XLOOKUP(B2138,'RES TECH'!$M:$M,'RES TECH'!$C:$C)="Upper-middle Income",IF(G2138&gt;1,IF(G2138&gt;3,0.15,0.12),0.06),IF(_xlfn.XLOOKUP(B2138,'RES TECH'!$M:$M,'RES TECH'!$C:$C)="High Income",IF(G2138&gt;1,IF(G2138&gt;3,0.08,0.06),0.03))))))</f>
        <v>0.06</v>
      </c>
    </row>
    <row r="2139" spans="2:13" x14ac:dyDescent="0.25">
      <c r="B2139" t="str">
        <f>IF('RES TECH'!N2135=1,'RES TECH'!M2135,"*")</f>
        <v>RESAPAUMNewWH1LPG20</v>
      </c>
      <c r="C2139" t="str">
        <f>IF(B2139="*","*",_xlfn.XLOOKUP(B2139,'RES TECH'!M:M,'RES TECH'!K:K))</f>
        <v>RESLPG</v>
      </c>
      <c r="D2139" t="str">
        <f>IF(B2139="*","*",_xlfn.XLOOKUP(B2139,'RES TECH'!M:M,'RES TECH'!L:L))</f>
        <v>RESAPAUMNewWHEUE</v>
      </c>
      <c r="E2139">
        <f>IF(B2139="*","*",_xlfn.XLOOKUP(B2139,'RES TECH'!M:M,'RES TECH'!O:O))</f>
        <v>2020</v>
      </c>
      <c r="F2139" s="12">
        <f>IF(B2139="*","*",_xlfn.XLOOKUP(B2139,'RES TECH'!M:M,'RES TECH'!Y:Y))</f>
        <v>14</v>
      </c>
      <c r="G2139" s="12">
        <f>IF(B2139="*","*",_xlfn.XLOOKUP(B2139,'RES TECH'!M:M,'RES TECH'!V:V))</f>
        <v>0.61014999999999997</v>
      </c>
      <c r="H2139">
        <f>IF(B2139="*","*",_xlfn.XLOOKUP(B2139,'RES TECH'!M:M,'RES TECH'!AA:AA))</f>
        <v>31.536000000000001</v>
      </c>
      <c r="I2139" s="12">
        <f>IF(B2139="*","*",_xlfn.XLOOKUP(B2139,'RES TECH'!M:M,'RES TECH'!Z:Z))</f>
        <v>0.24</v>
      </c>
      <c r="J2139" s="12">
        <f>IF(B2139="*","*",_xlfn.XLOOKUP(B2139,'RES TECH'!M:M,'RES TECH'!S:S))</f>
        <v>1573.4551784552359</v>
      </c>
      <c r="K2139" s="12">
        <f t="shared" si="66"/>
        <v>78.672758922761801</v>
      </c>
      <c r="L2139" s="12">
        <f t="shared" si="67"/>
        <v>3.9336379461380901</v>
      </c>
      <c r="M2139">
        <f>IF(B2139="*","*",IF(_xlfn.XLOOKUP(B2139,'RES TECH'!$M:$M,'RES TECH'!$C:$C)="Low Income",IF(G2139&gt;1,IF(G2139&gt;3,0.3,0.24),0.12),IF(_xlfn.XLOOKUP(B2139,'RES TECH'!$M:$M,'RES TECH'!$C:$C)="Lower-middle Income",IF(G2139&gt;1,IF(G2139&gt;3,0.23,0.18),0.09),IF(_xlfn.XLOOKUP(B2139,'RES TECH'!$M:$M,'RES TECH'!$C:$C)="Upper-middle Income",IF(G2139&gt;1,IF(G2139&gt;3,0.15,0.12),0.06),IF(_xlfn.XLOOKUP(B2139,'RES TECH'!$M:$M,'RES TECH'!$C:$C)="High Income",IF(G2139&gt;1,IF(G2139&gt;3,0.08,0.06),0.03))))))</f>
        <v>0.06</v>
      </c>
    </row>
    <row r="2140" spans="2:13" x14ac:dyDescent="0.25">
      <c r="B2140" t="str">
        <f>IF('RES TECH'!N2136=1,'RES TECH'!M2136,"*")</f>
        <v>RESAPAUMNewWH2LPG20</v>
      </c>
      <c r="C2140" t="str">
        <f>IF(B2140="*","*",_xlfn.XLOOKUP(B2140,'RES TECH'!M:M,'RES TECH'!K:K))</f>
        <v>RESLPG</v>
      </c>
      <c r="D2140" t="str">
        <f>IF(B2140="*","*",_xlfn.XLOOKUP(B2140,'RES TECH'!M:M,'RES TECH'!L:L))</f>
        <v>RESAPAUMNewWHEUE</v>
      </c>
      <c r="E2140">
        <f>IF(B2140="*","*",_xlfn.XLOOKUP(B2140,'RES TECH'!M:M,'RES TECH'!O:O))</f>
        <v>2020</v>
      </c>
      <c r="F2140" s="12">
        <f>IF(B2140="*","*",_xlfn.XLOOKUP(B2140,'RES TECH'!M:M,'RES TECH'!Y:Y))</f>
        <v>14</v>
      </c>
      <c r="G2140" s="12">
        <f>IF(B2140="*","*",_xlfn.XLOOKUP(B2140,'RES TECH'!M:M,'RES TECH'!V:V))</f>
        <v>0.63</v>
      </c>
      <c r="H2140">
        <f>IF(B2140="*","*",_xlfn.XLOOKUP(B2140,'RES TECH'!M:M,'RES TECH'!AA:AA))</f>
        <v>31.536000000000001</v>
      </c>
      <c r="I2140" s="12">
        <f>IF(B2140="*","*",_xlfn.XLOOKUP(B2140,'RES TECH'!M:M,'RES TECH'!Z:Z))</f>
        <v>0.24</v>
      </c>
      <c r="J2140" s="12">
        <f>IF(B2140="*","*",_xlfn.XLOOKUP(B2140,'RES TECH'!M:M,'RES TECH'!S:S))</f>
        <v>1659.671900562372</v>
      </c>
      <c r="K2140" s="12">
        <f t="shared" si="66"/>
        <v>82.9835950281186</v>
      </c>
      <c r="L2140" s="12">
        <f t="shared" si="67"/>
        <v>4.1491797514059305</v>
      </c>
      <c r="M2140">
        <f>IF(B2140="*","*",IF(_xlfn.XLOOKUP(B2140,'RES TECH'!$M:$M,'RES TECH'!$C:$C)="Low Income",IF(G2140&gt;1,IF(G2140&gt;3,0.3,0.24),0.12),IF(_xlfn.XLOOKUP(B2140,'RES TECH'!$M:$M,'RES TECH'!$C:$C)="Lower-middle Income",IF(G2140&gt;1,IF(G2140&gt;3,0.23,0.18),0.09),IF(_xlfn.XLOOKUP(B2140,'RES TECH'!$M:$M,'RES TECH'!$C:$C)="Upper-middle Income",IF(G2140&gt;1,IF(G2140&gt;3,0.15,0.12),0.06),IF(_xlfn.XLOOKUP(B2140,'RES TECH'!$M:$M,'RES TECH'!$C:$C)="High Income",IF(G2140&gt;1,IF(G2140&gt;3,0.08,0.06),0.03))))))</f>
        <v>0.06</v>
      </c>
    </row>
    <row r="2141" spans="2:13" x14ac:dyDescent="0.25">
      <c r="B2141" t="str">
        <f>IF('RES TECH'!N2137=1,'RES TECH'!M2137,"*")</f>
        <v>RESAPAUMNewWH3LPG20</v>
      </c>
      <c r="C2141" t="str">
        <f>IF(B2141="*","*",_xlfn.XLOOKUP(B2141,'RES TECH'!M:M,'RES TECH'!K:K))</f>
        <v>RESLPG</v>
      </c>
      <c r="D2141" t="str">
        <f>IF(B2141="*","*",_xlfn.XLOOKUP(B2141,'RES TECH'!M:M,'RES TECH'!L:L))</f>
        <v>RESAPAUMNewWHEUE</v>
      </c>
      <c r="E2141">
        <f>IF(B2141="*","*",_xlfn.XLOOKUP(B2141,'RES TECH'!M:M,'RES TECH'!O:O))</f>
        <v>2020</v>
      </c>
      <c r="F2141" s="12">
        <f>IF(B2141="*","*",_xlfn.XLOOKUP(B2141,'RES TECH'!M:M,'RES TECH'!Y:Y))</f>
        <v>14</v>
      </c>
      <c r="G2141" s="12">
        <f>IF(B2141="*","*",_xlfn.XLOOKUP(B2141,'RES TECH'!M:M,'RES TECH'!V:V))</f>
        <v>0.66</v>
      </c>
      <c r="H2141">
        <f>IF(B2141="*","*",_xlfn.XLOOKUP(B2141,'RES TECH'!M:M,'RES TECH'!AA:AA))</f>
        <v>31.536000000000001</v>
      </c>
      <c r="I2141" s="12">
        <f>IF(B2141="*","*",_xlfn.XLOOKUP(B2141,'RES TECH'!M:M,'RES TECH'!Z:Z))</f>
        <v>0.24</v>
      </c>
      <c r="J2141" s="12">
        <f>IF(B2141="*","*",_xlfn.XLOOKUP(B2141,'RES TECH'!M:M,'RES TECH'!S:S))</f>
        <v>1745.8886226695081</v>
      </c>
      <c r="K2141" s="12">
        <f t="shared" si="66"/>
        <v>87.294431133475413</v>
      </c>
      <c r="L2141" s="12">
        <f t="shared" si="67"/>
        <v>4.3647215566737705</v>
      </c>
      <c r="M2141">
        <f>IF(B2141="*","*",IF(_xlfn.XLOOKUP(B2141,'RES TECH'!$M:$M,'RES TECH'!$C:$C)="Low Income",IF(G2141&gt;1,IF(G2141&gt;3,0.3,0.24),0.12),IF(_xlfn.XLOOKUP(B2141,'RES TECH'!$M:$M,'RES TECH'!$C:$C)="Lower-middle Income",IF(G2141&gt;1,IF(G2141&gt;3,0.23,0.18),0.09),IF(_xlfn.XLOOKUP(B2141,'RES TECH'!$M:$M,'RES TECH'!$C:$C)="Upper-middle Income",IF(G2141&gt;1,IF(G2141&gt;3,0.15,0.12),0.06),IF(_xlfn.XLOOKUP(B2141,'RES TECH'!$M:$M,'RES TECH'!$C:$C)="High Income",IF(G2141&gt;1,IF(G2141&gt;3,0.08,0.06),0.03))))))</f>
        <v>0.06</v>
      </c>
    </row>
    <row r="2142" spans="2:13" x14ac:dyDescent="0.25">
      <c r="B2142" t="str">
        <f>IF('RES TECH'!N2138=1,'RES TECH'!M2138,"*")</f>
        <v>RESAPAUMNewWH3LPG23</v>
      </c>
      <c r="C2142" t="str">
        <f>IF(B2142="*","*",_xlfn.XLOOKUP(B2142,'RES TECH'!M:M,'RES TECH'!K:K))</f>
        <v>RESLPG</v>
      </c>
      <c r="D2142" t="str">
        <f>IF(B2142="*","*",_xlfn.XLOOKUP(B2142,'RES TECH'!M:M,'RES TECH'!L:L))</f>
        <v>RESAPAUMNewWHEUE</v>
      </c>
      <c r="E2142">
        <f>IF(B2142="*","*",_xlfn.XLOOKUP(B2142,'RES TECH'!M:M,'RES TECH'!O:O))</f>
        <v>2023</v>
      </c>
      <c r="F2142" s="12">
        <f>IF(B2142="*","*",_xlfn.XLOOKUP(B2142,'RES TECH'!M:M,'RES TECH'!Y:Y))</f>
        <v>14</v>
      </c>
      <c r="G2142" s="12">
        <f>IF(B2142="*","*",_xlfn.XLOOKUP(B2142,'RES TECH'!M:M,'RES TECH'!V:V))</f>
        <v>0.83499999999999996</v>
      </c>
      <c r="H2142">
        <f>IF(B2142="*","*",_xlfn.XLOOKUP(B2142,'RES TECH'!M:M,'RES TECH'!AA:AA))</f>
        <v>31.536000000000001</v>
      </c>
      <c r="I2142" s="12">
        <f>IF(B2142="*","*",_xlfn.XLOOKUP(B2142,'RES TECH'!M:M,'RES TECH'!Z:Z))</f>
        <v>0.24</v>
      </c>
      <c r="J2142" s="12">
        <f>IF(B2142="*","*",_xlfn.XLOOKUP(B2142,'RES TECH'!M:M,'RES TECH'!S:S))</f>
        <v>2732.9902604979711</v>
      </c>
      <c r="K2142" s="12">
        <f t="shared" si="66"/>
        <v>136.64951302489857</v>
      </c>
      <c r="L2142" s="12">
        <f t="shared" si="67"/>
        <v>6.8324756512449287</v>
      </c>
      <c r="M2142">
        <f>IF(B2142="*","*",IF(_xlfn.XLOOKUP(B2142,'RES TECH'!$M:$M,'RES TECH'!$C:$C)="Low Income",IF(G2142&gt;1,IF(G2142&gt;3,0.3,0.24),0.12),IF(_xlfn.XLOOKUP(B2142,'RES TECH'!$M:$M,'RES TECH'!$C:$C)="Lower-middle Income",IF(G2142&gt;1,IF(G2142&gt;3,0.23,0.18),0.09),IF(_xlfn.XLOOKUP(B2142,'RES TECH'!$M:$M,'RES TECH'!$C:$C)="Upper-middle Income",IF(G2142&gt;1,IF(G2142&gt;3,0.15,0.12),0.06),IF(_xlfn.XLOOKUP(B2142,'RES TECH'!$M:$M,'RES TECH'!$C:$C)="High Income",IF(G2142&gt;1,IF(G2142&gt;3,0.08,0.06),0.03))))))</f>
        <v>0.06</v>
      </c>
    </row>
    <row r="2143" spans="2:13" x14ac:dyDescent="0.25">
      <c r="B2143" t="str">
        <f>IF('RES TECH'!N2139=1,'RES TECH'!M2139,"*")</f>
        <v>*</v>
      </c>
      <c r="C2143" t="str">
        <f>IF(B2143="*","*",_xlfn.XLOOKUP(B2143,'RES TECH'!M:M,'RES TECH'!K:K))</f>
        <v>*</v>
      </c>
      <c r="D2143" t="str">
        <f>IF(B2143="*","*",_xlfn.XLOOKUP(B2143,'RES TECH'!M:M,'RES TECH'!L:L))</f>
        <v>*</v>
      </c>
      <c r="E2143" t="str">
        <f>IF(B2143="*","*",_xlfn.XLOOKUP(B2143,'RES TECH'!M:M,'RES TECH'!O:O))</f>
        <v>*</v>
      </c>
      <c r="F2143" s="12" t="str">
        <f>IF(B2143="*","*",_xlfn.XLOOKUP(B2143,'RES TECH'!M:M,'RES TECH'!Y:Y))</f>
        <v>*</v>
      </c>
      <c r="G2143" s="12" t="str">
        <f>IF(B2143="*","*",_xlfn.XLOOKUP(B2143,'RES TECH'!M:M,'RES TECH'!V:V))</f>
        <v>*</v>
      </c>
      <c r="H2143" t="str">
        <f>IF(B2143="*","*",_xlfn.XLOOKUP(B2143,'RES TECH'!M:M,'RES TECH'!AA:AA))</f>
        <v>*</v>
      </c>
      <c r="I2143" s="12" t="str">
        <f>IF(B2143="*","*",_xlfn.XLOOKUP(B2143,'RES TECH'!M:M,'RES TECH'!Z:Z))</f>
        <v>*</v>
      </c>
      <c r="J2143" s="12" t="str">
        <f>IF(B2143="*","*",_xlfn.XLOOKUP(B2143,'RES TECH'!M:M,'RES TECH'!S:S))</f>
        <v>*</v>
      </c>
      <c r="K2143" s="12" t="str">
        <f t="shared" si="66"/>
        <v>*</v>
      </c>
      <c r="L2143" s="12" t="str">
        <f t="shared" si="67"/>
        <v>*</v>
      </c>
      <c r="M2143" t="str">
        <f>IF(B2143="*","*",IF(_xlfn.XLOOKUP(B2143,'RES TECH'!$M:$M,'RES TECH'!$C:$C)="Low Income",IF(G2143&gt;1,IF(G2143&gt;3,0.3,0.24),0.12),IF(_xlfn.XLOOKUP(B2143,'RES TECH'!$M:$M,'RES TECH'!$C:$C)="Lower-middle Income",IF(G2143&gt;1,IF(G2143&gt;3,0.23,0.18),0.09),IF(_xlfn.XLOOKUP(B2143,'RES TECH'!$M:$M,'RES TECH'!$C:$C)="Upper-middle Income",IF(G2143&gt;1,IF(G2143&gt;3,0.15,0.12),0.06),IF(_xlfn.XLOOKUP(B2143,'RES TECH'!$M:$M,'RES TECH'!$C:$C)="High Income",IF(G2143&gt;1,IF(G2143&gt;3,0.08,0.06),0.03))))))</f>
        <v>*</v>
      </c>
    </row>
    <row r="2144" spans="2:13" x14ac:dyDescent="0.25">
      <c r="B2144" t="str">
        <f>IF('RES TECH'!N2140=1,'RES TECH'!M2140,"*")</f>
        <v>RESAPAUMNewWH4LPG20</v>
      </c>
      <c r="C2144" t="str">
        <f>IF(B2144="*","*",_xlfn.XLOOKUP(B2144,'RES TECH'!M:M,'RES TECH'!K:K))</f>
        <v>RESLPG</v>
      </c>
      <c r="D2144" t="str">
        <f>IF(B2144="*","*",_xlfn.XLOOKUP(B2144,'RES TECH'!M:M,'RES TECH'!L:L))</f>
        <v>RESAPAUMNewWHEUE</v>
      </c>
      <c r="E2144">
        <f>IF(B2144="*","*",_xlfn.XLOOKUP(B2144,'RES TECH'!M:M,'RES TECH'!O:O))</f>
        <v>2020</v>
      </c>
      <c r="F2144" s="12">
        <f>IF(B2144="*","*",_xlfn.XLOOKUP(B2144,'RES TECH'!M:M,'RES TECH'!Y:Y))</f>
        <v>14</v>
      </c>
      <c r="G2144" s="12">
        <f>IF(B2144="*","*",_xlfn.XLOOKUP(B2144,'RES TECH'!M:M,'RES TECH'!V:V))</f>
        <v>0.81</v>
      </c>
      <c r="H2144">
        <f>IF(B2144="*","*",_xlfn.XLOOKUP(B2144,'RES TECH'!M:M,'RES TECH'!AA:AA))</f>
        <v>31.536000000000001</v>
      </c>
      <c r="I2144" s="12">
        <f>IF(B2144="*","*",_xlfn.XLOOKUP(B2144,'RES TECH'!M:M,'RES TECH'!Z:Z))</f>
        <v>0.24</v>
      </c>
      <c r="J2144" s="12">
        <f>IF(B2144="*","*",_xlfn.XLOOKUP(B2144,'RES TECH'!M:M,'RES TECH'!S:S))</f>
        <v>2651.1642047944379</v>
      </c>
      <c r="K2144" s="12">
        <f t="shared" si="66"/>
        <v>132.55821023972189</v>
      </c>
      <c r="L2144" s="12">
        <f t="shared" si="67"/>
        <v>6.6279105119860944</v>
      </c>
      <c r="M2144">
        <f>IF(B2144="*","*",IF(_xlfn.XLOOKUP(B2144,'RES TECH'!$M:$M,'RES TECH'!$C:$C)="Low Income",IF(G2144&gt;1,IF(G2144&gt;3,0.3,0.24),0.12),IF(_xlfn.XLOOKUP(B2144,'RES TECH'!$M:$M,'RES TECH'!$C:$C)="Lower-middle Income",IF(G2144&gt;1,IF(G2144&gt;3,0.23,0.18),0.09),IF(_xlfn.XLOOKUP(B2144,'RES TECH'!$M:$M,'RES TECH'!$C:$C)="Upper-middle Income",IF(G2144&gt;1,IF(G2144&gt;3,0.15,0.12),0.06),IF(_xlfn.XLOOKUP(B2144,'RES TECH'!$M:$M,'RES TECH'!$C:$C)="High Income",IF(G2144&gt;1,IF(G2144&gt;3,0.08,0.06),0.03))))))</f>
        <v>0.06</v>
      </c>
    </row>
    <row r="2145" spans="2:13" x14ac:dyDescent="0.25">
      <c r="B2145" t="str">
        <f>IF('RES TECH'!N2141=1,'RES TECH'!M2141,"*")</f>
        <v>*</v>
      </c>
      <c r="C2145" t="str">
        <f>IF(B2145="*","*",_xlfn.XLOOKUP(B2145,'RES TECH'!M:M,'RES TECH'!K:K))</f>
        <v>*</v>
      </c>
      <c r="D2145" t="str">
        <f>IF(B2145="*","*",_xlfn.XLOOKUP(B2145,'RES TECH'!M:M,'RES TECH'!L:L))</f>
        <v>*</v>
      </c>
      <c r="E2145" t="str">
        <f>IF(B2145="*","*",_xlfn.XLOOKUP(B2145,'RES TECH'!M:M,'RES TECH'!O:O))</f>
        <v>*</v>
      </c>
      <c r="F2145" s="12" t="str">
        <f>IF(B2145="*","*",_xlfn.XLOOKUP(B2145,'RES TECH'!M:M,'RES TECH'!Y:Y))</f>
        <v>*</v>
      </c>
      <c r="G2145" s="12" t="str">
        <f>IF(B2145="*","*",_xlfn.XLOOKUP(B2145,'RES TECH'!M:M,'RES TECH'!V:V))</f>
        <v>*</v>
      </c>
      <c r="H2145" t="str">
        <f>IF(B2145="*","*",_xlfn.XLOOKUP(B2145,'RES TECH'!M:M,'RES TECH'!AA:AA))</f>
        <v>*</v>
      </c>
      <c r="I2145" s="12" t="str">
        <f>IF(B2145="*","*",_xlfn.XLOOKUP(B2145,'RES TECH'!M:M,'RES TECH'!Z:Z))</f>
        <v>*</v>
      </c>
      <c r="J2145" s="12" t="str">
        <f>IF(B2145="*","*",_xlfn.XLOOKUP(B2145,'RES TECH'!M:M,'RES TECH'!S:S))</f>
        <v>*</v>
      </c>
      <c r="K2145" s="12" t="str">
        <f t="shared" si="66"/>
        <v>*</v>
      </c>
      <c r="L2145" s="12" t="str">
        <f t="shared" si="67"/>
        <v>*</v>
      </c>
      <c r="M2145" t="str">
        <f>IF(B2145="*","*",IF(_xlfn.XLOOKUP(B2145,'RES TECH'!$M:$M,'RES TECH'!$C:$C)="Low Income",IF(G2145&gt;1,IF(G2145&gt;3,0.3,0.24),0.12),IF(_xlfn.XLOOKUP(B2145,'RES TECH'!$M:$M,'RES TECH'!$C:$C)="Lower-middle Income",IF(G2145&gt;1,IF(G2145&gt;3,0.23,0.18),0.09),IF(_xlfn.XLOOKUP(B2145,'RES TECH'!$M:$M,'RES TECH'!$C:$C)="Upper-middle Income",IF(G2145&gt;1,IF(G2145&gt;3,0.15,0.12),0.06),IF(_xlfn.XLOOKUP(B2145,'RES TECH'!$M:$M,'RES TECH'!$C:$C)="High Income",IF(G2145&gt;1,IF(G2145&gt;3,0.08,0.06),0.03))))))</f>
        <v>*</v>
      </c>
    </row>
    <row r="2146" spans="2:13" x14ac:dyDescent="0.25">
      <c r="B2146" t="str">
        <f>IF('RES TECH'!N2142=1,'RES TECH'!M2142,"*")</f>
        <v>RESAPAUMNewWH2SOL20</v>
      </c>
      <c r="C2146" t="str">
        <f>IF(B2146="*","*",_xlfn.XLOOKUP(B2146,'RES TECH'!M:M,'RES TECH'!K:K))</f>
        <v>RESSOL</v>
      </c>
      <c r="D2146" t="str">
        <f>IF(B2146="*","*",_xlfn.XLOOKUP(B2146,'RES TECH'!M:M,'RES TECH'!L:L))</f>
        <v>RESAPAUMNewWHEUE</v>
      </c>
      <c r="E2146">
        <f>IF(B2146="*","*",_xlfn.XLOOKUP(B2146,'RES TECH'!M:M,'RES TECH'!O:O))</f>
        <v>2020</v>
      </c>
      <c r="F2146" s="12">
        <f>IF(B2146="*","*",_xlfn.XLOOKUP(B2146,'RES TECH'!M:M,'RES TECH'!Y:Y))</f>
        <v>23</v>
      </c>
      <c r="G2146" s="12">
        <f>IF(B2146="*","*",_xlfn.XLOOKUP(B2146,'RES TECH'!M:M,'RES TECH'!V:V))</f>
        <v>1</v>
      </c>
      <c r="H2146">
        <f>IF(B2146="*","*",_xlfn.XLOOKUP(B2146,'RES TECH'!M:M,'RES TECH'!AA:AA))</f>
        <v>31.536000000000001</v>
      </c>
      <c r="I2146" s="12">
        <f>IF(B2146="*","*",_xlfn.XLOOKUP(B2146,'RES TECH'!M:M,'RES TECH'!Z:Z))</f>
        <v>0.24</v>
      </c>
      <c r="J2146" s="12">
        <f>IF(B2146="*","*",_xlfn.XLOOKUP(B2146,'RES TECH'!M:M,'RES TECH'!S:S))</f>
        <v>9483.8394317849834</v>
      </c>
      <c r="K2146" s="12">
        <f t="shared" si="66"/>
        <v>474.19197158924919</v>
      </c>
      <c r="L2146" s="12">
        <f t="shared" si="67"/>
        <v>23.709598579462462</v>
      </c>
      <c r="M2146">
        <f>IF(B2146="*","*",IF(_xlfn.XLOOKUP(B2146,'RES TECH'!$M:$M,'RES TECH'!$C:$C)="Low Income",IF(G2146&gt;1,IF(G2146&gt;3,0.3,0.24),0.12),IF(_xlfn.XLOOKUP(B2146,'RES TECH'!$M:$M,'RES TECH'!$C:$C)="Lower-middle Income",IF(G2146&gt;1,IF(G2146&gt;3,0.23,0.18),0.09),IF(_xlfn.XLOOKUP(B2146,'RES TECH'!$M:$M,'RES TECH'!$C:$C)="Upper-middle Income",IF(G2146&gt;1,IF(G2146&gt;3,0.15,0.12),0.06),IF(_xlfn.XLOOKUP(B2146,'RES TECH'!$M:$M,'RES TECH'!$C:$C)="High Income",IF(G2146&gt;1,IF(G2146&gt;3,0.08,0.06),0.03))))))</f>
        <v>0.06</v>
      </c>
    </row>
    <row r="2147" spans="2:13" x14ac:dyDescent="0.25">
      <c r="B2147" t="str">
        <f>IF('RES TECH'!N2143=1,'RES TECH'!M2143,"*")</f>
        <v>RESAPAUMNewWH2SOL23</v>
      </c>
      <c r="C2147" t="str">
        <f>IF(B2147="*","*",_xlfn.XLOOKUP(B2147,'RES TECH'!M:M,'RES TECH'!K:K))</f>
        <v>RESSOL</v>
      </c>
      <c r="D2147" t="str">
        <f>IF(B2147="*","*",_xlfn.XLOOKUP(B2147,'RES TECH'!M:M,'RES TECH'!L:L))</f>
        <v>RESAPAUMNewWHEUE</v>
      </c>
      <c r="E2147">
        <f>IF(B2147="*","*",_xlfn.XLOOKUP(B2147,'RES TECH'!M:M,'RES TECH'!O:O))</f>
        <v>2023</v>
      </c>
      <c r="F2147" s="12">
        <f>IF(B2147="*","*",_xlfn.XLOOKUP(B2147,'RES TECH'!M:M,'RES TECH'!Y:Y))</f>
        <v>23</v>
      </c>
      <c r="G2147" s="12">
        <f>IF(B2147="*","*",_xlfn.XLOOKUP(B2147,'RES TECH'!M:M,'RES TECH'!V:V))</f>
        <v>1</v>
      </c>
      <c r="H2147">
        <f>IF(B2147="*","*",_xlfn.XLOOKUP(B2147,'RES TECH'!M:M,'RES TECH'!AA:AA))</f>
        <v>31.536000000000001</v>
      </c>
      <c r="I2147" s="12">
        <f>IF(B2147="*","*",_xlfn.XLOOKUP(B2147,'RES TECH'!M:M,'RES TECH'!Z:Z))</f>
        <v>0.24</v>
      </c>
      <c r="J2147" s="12">
        <f>IF(B2147="*","*",_xlfn.XLOOKUP(B2147,'RES TECH'!M:M,'RES TECH'!S:S))</f>
        <v>9483.8394317849834</v>
      </c>
      <c r="K2147" s="12">
        <f t="shared" si="66"/>
        <v>474.19197158924919</v>
      </c>
      <c r="L2147" s="12">
        <f t="shared" si="67"/>
        <v>23.709598579462462</v>
      </c>
      <c r="M2147">
        <f>IF(B2147="*","*",IF(_xlfn.XLOOKUP(B2147,'RES TECH'!$M:$M,'RES TECH'!$C:$C)="Low Income",IF(G2147&gt;1,IF(G2147&gt;3,0.3,0.24),0.12),IF(_xlfn.XLOOKUP(B2147,'RES TECH'!$M:$M,'RES TECH'!$C:$C)="Lower-middle Income",IF(G2147&gt;1,IF(G2147&gt;3,0.23,0.18),0.09),IF(_xlfn.XLOOKUP(B2147,'RES TECH'!$M:$M,'RES TECH'!$C:$C)="Upper-middle Income",IF(G2147&gt;1,IF(G2147&gt;3,0.15,0.12),0.06),IF(_xlfn.XLOOKUP(B2147,'RES TECH'!$M:$M,'RES TECH'!$C:$C)="High Income",IF(G2147&gt;1,IF(G2147&gt;3,0.08,0.06),0.03))))))</f>
        <v>0.06</v>
      </c>
    </row>
    <row r="2148" spans="2:13" x14ac:dyDescent="0.25">
      <c r="B2148" t="str">
        <f>IF('RES TECH'!N2144=1,'RES TECH'!M2144,"*")</f>
        <v>RESAPAUMNewWH2SOL24</v>
      </c>
      <c r="C2148" t="str">
        <f>IF(B2148="*","*",_xlfn.XLOOKUP(B2148,'RES TECH'!M:M,'RES TECH'!K:K))</f>
        <v>RESSOL</v>
      </c>
      <c r="D2148" t="str">
        <f>IF(B2148="*","*",_xlfn.XLOOKUP(B2148,'RES TECH'!M:M,'RES TECH'!L:L))</f>
        <v>RESAPAUMNewWHEUE</v>
      </c>
      <c r="E2148">
        <f>IF(B2148="*","*",_xlfn.XLOOKUP(B2148,'RES TECH'!M:M,'RES TECH'!O:O))</f>
        <v>2024</v>
      </c>
      <c r="F2148" s="12">
        <f>IF(B2148="*","*",_xlfn.XLOOKUP(B2148,'RES TECH'!M:M,'RES TECH'!Y:Y))</f>
        <v>23</v>
      </c>
      <c r="G2148" s="12">
        <f>IF(B2148="*","*",_xlfn.XLOOKUP(B2148,'RES TECH'!M:M,'RES TECH'!V:V))</f>
        <v>1</v>
      </c>
      <c r="H2148">
        <f>IF(B2148="*","*",_xlfn.XLOOKUP(B2148,'RES TECH'!M:M,'RES TECH'!AA:AA))</f>
        <v>31.536000000000001</v>
      </c>
      <c r="I2148" s="12">
        <f>IF(B2148="*","*",_xlfn.XLOOKUP(B2148,'RES TECH'!M:M,'RES TECH'!Z:Z))</f>
        <v>0.24</v>
      </c>
      <c r="J2148" s="12">
        <f>IF(B2148="*","*",_xlfn.XLOOKUP(B2148,'RES TECH'!M:M,'RES TECH'!S:S))</f>
        <v>9483.8394317849834</v>
      </c>
      <c r="K2148" s="12">
        <f t="shared" si="66"/>
        <v>474.19197158924919</v>
      </c>
      <c r="L2148" s="12">
        <f t="shared" si="67"/>
        <v>23.709598579462462</v>
      </c>
      <c r="M2148">
        <f>IF(B2148="*","*",IF(_xlfn.XLOOKUP(B2148,'RES TECH'!$M:$M,'RES TECH'!$C:$C)="Low Income",IF(G2148&gt;1,IF(G2148&gt;3,0.3,0.24),0.12),IF(_xlfn.XLOOKUP(B2148,'RES TECH'!$M:$M,'RES TECH'!$C:$C)="Lower-middle Income",IF(G2148&gt;1,IF(G2148&gt;3,0.23,0.18),0.09),IF(_xlfn.XLOOKUP(B2148,'RES TECH'!$M:$M,'RES TECH'!$C:$C)="Upper-middle Income",IF(G2148&gt;1,IF(G2148&gt;3,0.15,0.12),0.06),IF(_xlfn.XLOOKUP(B2148,'RES TECH'!$M:$M,'RES TECH'!$C:$C)="High Income",IF(G2148&gt;1,IF(G2148&gt;3,0.08,0.06),0.03))))))</f>
        <v>0.06</v>
      </c>
    </row>
    <row r="2149" spans="2:13" x14ac:dyDescent="0.25">
      <c r="B2149" t="str">
        <f>IF('RES TECH'!N2145=1,'RES TECH'!M2145,"*")</f>
        <v>RESAPAUMNewSHAHP1ELC20</v>
      </c>
      <c r="C2149" t="str">
        <f>IF(B2149="*","*",_xlfn.XLOOKUP(B2149,'RES TECH'!M:M,'RES TECH'!K:K))</f>
        <v>RESELC</v>
      </c>
      <c r="D2149" t="str">
        <f>IF(B2149="*","*",_xlfn.XLOOKUP(B2149,'RES TECH'!M:M,'RES TECH'!L:L))</f>
        <v>RESAPAUMNewSHEUE</v>
      </c>
      <c r="E2149">
        <f>IF(B2149="*","*",_xlfn.XLOOKUP(B2149,'RES TECH'!M:M,'RES TECH'!O:O))</f>
        <v>2020</v>
      </c>
      <c r="F2149" s="12">
        <f>IF(B2149="*","*",_xlfn.XLOOKUP(B2149,'RES TECH'!M:M,'RES TECH'!Y:Y))</f>
        <v>16</v>
      </c>
      <c r="G2149" s="12">
        <f>IF(B2149="*","*",_xlfn.XLOOKUP(B2149,'RES TECH'!M:M,'RES TECH'!V:V))</f>
        <v>2.4032825322391562</v>
      </c>
      <c r="H2149">
        <f>IF(B2149="*","*",_xlfn.XLOOKUP(B2149,'RES TECH'!M:M,'RES TECH'!AA:AA))</f>
        <v>31.536000000000001</v>
      </c>
      <c r="I2149" s="12">
        <f>IF(B2149="*","*",_xlfn.XLOOKUP(B2149,'RES TECH'!M:M,'RES TECH'!Z:Z))</f>
        <v>8.7856310855373987E-2</v>
      </c>
      <c r="J2149" s="12">
        <f>IF(B2149="*","*",_xlfn.XLOOKUP(B2149,'RES TECH'!M:M,'RES TECH'!S:S))</f>
        <v>747.42723507688515</v>
      </c>
      <c r="K2149" s="12">
        <f t="shared" si="66"/>
        <v>37.371361753844262</v>
      </c>
      <c r="L2149" s="12">
        <f t="shared" si="67"/>
        <v>1.8685680876922133</v>
      </c>
      <c r="M2149">
        <f>IF(B2149="*","*",IF(_xlfn.XLOOKUP(B2149,'RES TECH'!$M:$M,'RES TECH'!$C:$C)="Low Income",IF(G2149&gt;1,IF(G2149&gt;3,0.3,0.24),0.12),IF(_xlfn.XLOOKUP(B2149,'RES TECH'!$M:$M,'RES TECH'!$C:$C)="Lower-middle Income",IF(G2149&gt;1,IF(G2149&gt;3,0.23,0.18),0.09),IF(_xlfn.XLOOKUP(B2149,'RES TECH'!$M:$M,'RES TECH'!$C:$C)="Upper-middle Income",IF(G2149&gt;1,IF(G2149&gt;3,0.15,0.12),0.06),IF(_xlfn.XLOOKUP(B2149,'RES TECH'!$M:$M,'RES TECH'!$C:$C)="High Income",IF(G2149&gt;1,IF(G2149&gt;3,0.08,0.06),0.03))))))</f>
        <v>0.12</v>
      </c>
    </row>
    <row r="2150" spans="2:13" x14ac:dyDescent="0.25">
      <c r="B2150" t="str">
        <f>IF('RES TECH'!N2146=1,'RES TECH'!M2146,"*")</f>
        <v>RESAPAUMNewSHAHP1ELC23</v>
      </c>
      <c r="C2150" t="str">
        <f>IF(B2150="*","*",_xlfn.XLOOKUP(B2150,'RES TECH'!M:M,'RES TECH'!K:K))</f>
        <v>RESELC</v>
      </c>
      <c r="D2150" t="str">
        <f>IF(B2150="*","*",_xlfn.XLOOKUP(B2150,'RES TECH'!M:M,'RES TECH'!L:L))</f>
        <v>RESAPAUMNewSHEUE</v>
      </c>
      <c r="E2150">
        <f>IF(B2150="*","*",_xlfn.XLOOKUP(B2150,'RES TECH'!M:M,'RES TECH'!O:O))</f>
        <v>2023</v>
      </c>
      <c r="F2150" s="12">
        <f>IF(B2150="*","*",_xlfn.XLOOKUP(B2150,'RES TECH'!M:M,'RES TECH'!Y:Y))</f>
        <v>16</v>
      </c>
      <c r="G2150" s="12">
        <f>IF(B2150="*","*",_xlfn.XLOOKUP(B2150,'RES TECH'!M:M,'RES TECH'!V:V))</f>
        <v>2.4032825322391562</v>
      </c>
      <c r="H2150">
        <f>IF(B2150="*","*",_xlfn.XLOOKUP(B2150,'RES TECH'!M:M,'RES TECH'!AA:AA))</f>
        <v>31.536000000000001</v>
      </c>
      <c r="I2150" s="12">
        <f>IF(B2150="*","*",_xlfn.XLOOKUP(B2150,'RES TECH'!M:M,'RES TECH'!Z:Z))</f>
        <v>8.7856310855373987E-2</v>
      </c>
      <c r="J2150" s="12">
        <f>IF(B2150="*","*",_xlfn.XLOOKUP(B2150,'RES TECH'!M:M,'RES TECH'!S:S))</f>
        <v>747.42723507688515</v>
      </c>
      <c r="K2150" s="12">
        <f t="shared" si="66"/>
        <v>37.371361753844262</v>
      </c>
      <c r="L2150" s="12">
        <f t="shared" si="67"/>
        <v>1.8685680876922133</v>
      </c>
      <c r="M2150">
        <f>IF(B2150="*","*",IF(_xlfn.XLOOKUP(B2150,'RES TECH'!$M:$M,'RES TECH'!$C:$C)="Low Income",IF(G2150&gt;1,IF(G2150&gt;3,0.3,0.24),0.12),IF(_xlfn.XLOOKUP(B2150,'RES TECH'!$M:$M,'RES TECH'!$C:$C)="Lower-middle Income",IF(G2150&gt;1,IF(G2150&gt;3,0.23,0.18),0.09),IF(_xlfn.XLOOKUP(B2150,'RES TECH'!$M:$M,'RES TECH'!$C:$C)="Upper-middle Income",IF(G2150&gt;1,IF(G2150&gt;3,0.15,0.12),0.06),IF(_xlfn.XLOOKUP(B2150,'RES TECH'!$M:$M,'RES TECH'!$C:$C)="High Income",IF(G2150&gt;1,IF(G2150&gt;3,0.08,0.06),0.03))))))</f>
        <v>0.12</v>
      </c>
    </row>
    <row r="2151" spans="2:13" x14ac:dyDescent="0.25">
      <c r="B2151" t="str">
        <f>IF('RES TECH'!N2147=1,'RES TECH'!M2147,"*")</f>
        <v>RESAPAUMNewSHAHP2ELC20</v>
      </c>
      <c r="C2151" t="str">
        <f>IF(B2151="*","*",_xlfn.XLOOKUP(B2151,'RES TECH'!M:M,'RES TECH'!K:K))</f>
        <v>RESELC</v>
      </c>
      <c r="D2151" t="str">
        <f>IF(B2151="*","*",_xlfn.XLOOKUP(B2151,'RES TECH'!M:M,'RES TECH'!L:L))</f>
        <v>RESAPAUMNewSHEUE</v>
      </c>
      <c r="E2151">
        <f>IF(B2151="*","*",_xlfn.XLOOKUP(B2151,'RES TECH'!M:M,'RES TECH'!O:O))</f>
        <v>2020</v>
      </c>
      <c r="F2151" s="12">
        <f>IF(B2151="*","*",_xlfn.XLOOKUP(B2151,'RES TECH'!M:M,'RES TECH'!Y:Y))</f>
        <v>16</v>
      </c>
      <c r="G2151" s="12">
        <f>IF(B2151="*","*",_xlfn.XLOOKUP(B2151,'RES TECH'!M:M,'RES TECH'!V:V))</f>
        <v>2.5205158264947238</v>
      </c>
      <c r="H2151">
        <f>IF(B2151="*","*",_xlfn.XLOOKUP(B2151,'RES TECH'!M:M,'RES TECH'!AA:AA))</f>
        <v>31.536000000000001</v>
      </c>
      <c r="I2151" s="12">
        <f>IF(B2151="*","*",_xlfn.XLOOKUP(B2151,'RES TECH'!M:M,'RES TECH'!Z:Z))</f>
        <v>8.7856310855373987E-2</v>
      </c>
      <c r="J2151" s="12">
        <f>IF(B2151="*","*",_xlfn.XLOOKUP(B2151,'RES TECH'!M:M,'RES TECH'!S:S))</f>
        <v>785.95441214270397</v>
      </c>
      <c r="K2151" s="12">
        <f t="shared" si="66"/>
        <v>39.297720607135204</v>
      </c>
      <c r="L2151" s="12">
        <f t="shared" si="67"/>
        <v>1.9648860303567603</v>
      </c>
      <c r="M2151">
        <f>IF(B2151="*","*",IF(_xlfn.XLOOKUP(B2151,'RES TECH'!$M:$M,'RES TECH'!$C:$C)="Low Income",IF(G2151&gt;1,IF(G2151&gt;3,0.3,0.24),0.12),IF(_xlfn.XLOOKUP(B2151,'RES TECH'!$M:$M,'RES TECH'!$C:$C)="Lower-middle Income",IF(G2151&gt;1,IF(G2151&gt;3,0.23,0.18),0.09),IF(_xlfn.XLOOKUP(B2151,'RES TECH'!$M:$M,'RES TECH'!$C:$C)="Upper-middle Income",IF(G2151&gt;1,IF(G2151&gt;3,0.15,0.12),0.06),IF(_xlfn.XLOOKUP(B2151,'RES TECH'!$M:$M,'RES TECH'!$C:$C)="High Income",IF(G2151&gt;1,IF(G2151&gt;3,0.08,0.06),0.03))))))</f>
        <v>0.12</v>
      </c>
    </row>
    <row r="2152" spans="2:13" x14ac:dyDescent="0.25">
      <c r="B2152" t="str">
        <f>IF('RES TECH'!N2148=1,'RES TECH'!M2148,"*")</f>
        <v>RESAPAUMNewSHAHP2ELC23</v>
      </c>
      <c r="C2152" t="str">
        <f>IF(B2152="*","*",_xlfn.XLOOKUP(B2152,'RES TECH'!M:M,'RES TECH'!K:K))</f>
        <v>RESELC</v>
      </c>
      <c r="D2152" t="str">
        <f>IF(B2152="*","*",_xlfn.XLOOKUP(B2152,'RES TECH'!M:M,'RES TECH'!L:L))</f>
        <v>RESAPAUMNewSHEUE</v>
      </c>
      <c r="E2152">
        <f>IF(B2152="*","*",_xlfn.XLOOKUP(B2152,'RES TECH'!M:M,'RES TECH'!O:O))</f>
        <v>2023</v>
      </c>
      <c r="F2152" s="12">
        <f>IF(B2152="*","*",_xlfn.XLOOKUP(B2152,'RES TECH'!M:M,'RES TECH'!Y:Y))</f>
        <v>16</v>
      </c>
      <c r="G2152" s="12">
        <f>IF(B2152="*","*",_xlfn.XLOOKUP(B2152,'RES TECH'!M:M,'RES TECH'!V:V))</f>
        <v>2.5791324736225092</v>
      </c>
      <c r="H2152">
        <f>IF(B2152="*","*",_xlfn.XLOOKUP(B2152,'RES TECH'!M:M,'RES TECH'!AA:AA))</f>
        <v>31.536000000000001</v>
      </c>
      <c r="I2152" s="12">
        <f>IF(B2152="*","*",_xlfn.XLOOKUP(B2152,'RES TECH'!M:M,'RES TECH'!Z:Z))</f>
        <v>8.7856310855373987E-2</v>
      </c>
      <c r="J2152" s="12">
        <f>IF(B2152="*","*",_xlfn.XLOOKUP(B2152,'RES TECH'!M:M,'RES TECH'!S:S))</f>
        <v>793.65984755586771</v>
      </c>
      <c r="K2152" s="12">
        <f t="shared" si="66"/>
        <v>39.68299237779339</v>
      </c>
      <c r="L2152" s="12">
        <f t="shared" si="67"/>
        <v>1.9841496188896697</v>
      </c>
      <c r="M2152">
        <f>IF(B2152="*","*",IF(_xlfn.XLOOKUP(B2152,'RES TECH'!$M:$M,'RES TECH'!$C:$C)="Low Income",IF(G2152&gt;1,IF(G2152&gt;3,0.3,0.24),0.12),IF(_xlfn.XLOOKUP(B2152,'RES TECH'!$M:$M,'RES TECH'!$C:$C)="Lower-middle Income",IF(G2152&gt;1,IF(G2152&gt;3,0.23,0.18),0.09),IF(_xlfn.XLOOKUP(B2152,'RES TECH'!$M:$M,'RES TECH'!$C:$C)="Upper-middle Income",IF(G2152&gt;1,IF(G2152&gt;3,0.15,0.12),0.06),IF(_xlfn.XLOOKUP(B2152,'RES TECH'!$M:$M,'RES TECH'!$C:$C)="High Income",IF(G2152&gt;1,IF(G2152&gt;3,0.08,0.06),0.03))))))</f>
        <v>0.12</v>
      </c>
    </row>
    <row r="2153" spans="2:13" x14ac:dyDescent="0.25">
      <c r="B2153" t="str">
        <f>IF('RES TECH'!N2149=1,'RES TECH'!M2149,"*")</f>
        <v>RESAPAUMNewSHAHP3ELC20</v>
      </c>
      <c r="C2153" t="str">
        <f>IF(B2153="*","*",_xlfn.XLOOKUP(B2153,'RES TECH'!M:M,'RES TECH'!K:K))</f>
        <v>RESELC</v>
      </c>
      <c r="D2153" t="str">
        <f>IF(B2153="*","*",_xlfn.XLOOKUP(B2153,'RES TECH'!M:M,'RES TECH'!L:L))</f>
        <v>RESAPAUMNewSHEUE</v>
      </c>
      <c r="E2153">
        <f>IF(B2153="*","*",_xlfn.XLOOKUP(B2153,'RES TECH'!M:M,'RES TECH'!O:O))</f>
        <v>2020</v>
      </c>
      <c r="F2153" s="12">
        <f>IF(B2153="*","*",_xlfn.XLOOKUP(B2153,'RES TECH'!M:M,'RES TECH'!Y:Y))</f>
        <v>16</v>
      </c>
      <c r="G2153" s="12">
        <f>IF(B2153="*","*",_xlfn.XLOOKUP(B2153,'RES TECH'!M:M,'RES TECH'!V:V))</f>
        <v>2.4912075029308318</v>
      </c>
      <c r="H2153">
        <f>IF(B2153="*","*",_xlfn.XLOOKUP(B2153,'RES TECH'!M:M,'RES TECH'!AA:AA))</f>
        <v>31.536000000000001</v>
      </c>
      <c r="I2153" s="12">
        <f>IF(B2153="*","*",_xlfn.XLOOKUP(B2153,'RES TECH'!M:M,'RES TECH'!Z:Z))</f>
        <v>8.7856310855373987E-2</v>
      </c>
      <c r="J2153" s="12">
        <f>IF(B2153="*","*",_xlfn.XLOOKUP(B2153,'RES TECH'!M:M,'RES TECH'!S:S))</f>
        <v>762.83810590321264</v>
      </c>
      <c r="K2153" s="12">
        <f t="shared" si="66"/>
        <v>38.141905295160633</v>
      </c>
      <c r="L2153" s="12">
        <f t="shared" si="67"/>
        <v>1.9070952647580317</v>
      </c>
      <c r="M2153">
        <f>IF(B2153="*","*",IF(_xlfn.XLOOKUP(B2153,'RES TECH'!$M:$M,'RES TECH'!$C:$C)="Low Income",IF(G2153&gt;1,IF(G2153&gt;3,0.3,0.24),0.12),IF(_xlfn.XLOOKUP(B2153,'RES TECH'!$M:$M,'RES TECH'!$C:$C)="Lower-middle Income",IF(G2153&gt;1,IF(G2153&gt;3,0.23,0.18),0.09),IF(_xlfn.XLOOKUP(B2153,'RES TECH'!$M:$M,'RES TECH'!$C:$C)="Upper-middle Income",IF(G2153&gt;1,IF(G2153&gt;3,0.15,0.12),0.06),IF(_xlfn.XLOOKUP(B2153,'RES TECH'!$M:$M,'RES TECH'!$C:$C)="High Income",IF(G2153&gt;1,IF(G2153&gt;3,0.08,0.06),0.03))))))</f>
        <v>0.12</v>
      </c>
    </row>
    <row r="2154" spans="2:13" x14ac:dyDescent="0.25">
      <c r="B2154" t="str">
        <f>IF('RES TECH'!N2150=1,'RES TECH'!M2150,"*")</f>
        <v>RESAPAUMNewSHAHP3ELC22</v>
      </c>
      <c r="C2154" t="str">
        <f>IF(B2154="*","*",_xlfn.XLOOKUP(B2154,'RES TECH'!M:M,'RES TECH'!K:K))</f>
        <v>RESELC</v>
      </c>
      <c r="D2154" t="str">
        <f>IF(B2154="*","*",_xlfn.XLOOKUP(B2154,'RES TECH'!M:M,'RES TECH'!L:L))</f>
        <v>RESAPAUMNewSHEUE</v>
      </c>
      <c r="E2154">
        <f>IF(B2154="*","*",_xlfn.XLOOKUP(B2154,'RES TECH'!M:M,'RES TECH'!O:O))</f>
        <v>2022</v>
      </c>
      <c r="F2154" s="12">
        <f>IF(B2154="*","*",_xlfn.XLOOKUP(B2154,'RES TECH'!M:M,'RES TECH'!Y:Y))</f>
        <v>16</v>
      </c>
      <c r="G2154" s="12">
        <f>IF(B2154="*","*",_xlfn.XLOOKUP(B2154,'RES TECH'!M:M,'RES TECH'!V:V))</f>
        <v>2.4912075029308318</v>
      </c>
      <c r="H2154">
        <f>IF(B2154="*","*",_xlfn.XLOOKUP(B2154,'RES TECH'!M:M,'RES TECH'!AA:AA))</f>
        <v>31.536000000000001</v>
      </c>
      <c r="I2154" s="12">
        <f>IF(B2154="*","*",_xlfn.XLOOKUP(B2154,'RES TECH'!M:M,'RES TECH'!Z:Z))</f>
        <v>8.7856310855373987E-2</v>
      </c>
      <c r="J2154" s="12">
        <f>IF(B2154="*","*",_xlfn.XLOOKUP(B2154,'RES TECH'!M:M,'RES TECH'!S:S))</f>
        <v>762.83810590321264</v>
      </c>
      <c r="K2154" s="12">
        <f t="shared" si="66"/>
        <v>38.141905295160633</v>
      </c>
      <c r="L2154" s="12">
        <f t="shared" si="67"/>
        <v>1.9070952647580317</v>
      </c>
      <c r="M2154">
        <f>IF(B2154="*","*",IF(_xlfn.XLOOKUP(B2154,'RES TECH'!$M:$M,'RES TECH'!$C:$C)="Low Income",IF(G2154&gt;1,IF(G2154&gt;3,0.3,0.24),0.12),IF(_xlfn.XLOOKUP(B2154,'RES TECH'!$M:$M,'RES TECH'!$C:$C)="Lower-middle Income",IF(G2154&gt;1,IF(G2154&gt;3,0.23,0.18),0.09),IF(_xlfn.XLOOKUP(B2154,'RES TECH'!$M:$M,'RES TECH'!$C:$C)="Upper-middle Income",IF(G2154&gt;1,IF(G2154&gt;3,0.15,0.12),0.06),IF(_xlfn.XLOOKUP(B2154,'RES TECH'!$M:$M,'RES TECH'!$C:$C)="High Income",IF(G2154&gt;1,IF(G2154&gt;3,0.08,0.06),0.03))))))</f>
        <v>0.12</v>
      </c>
    </row>
    <row r="2155" spans="2:13" x14ac:dyDescent="0.25">
      <c r="B2155" t="str">
        <f>IF('RES TECH'!N2151=1,'RES TECH'!M2151,"*")</f>
        <v>RESAPAUMNewSHAHP3ELC23</v>
      </c>
      <c r="C2155" t="str">
        <f>IF(B2155="*","*",_xlfn.XLOOKUP(B2155,'RES TECH'!M:M,'RES TECH'!K:K))</f>
        <v>RESELC</v>
      </c>
      <c r="D2155" t="str">
        <f>IF(B2155="*","*",_xlfn.XLOOKUP(B2155,'RES TECH'!M:M,'RES TECH'!L:L))</f>
        <v>RESAPAUMNewSHEUE</v>
      </c>
      <c r="E2155">
        <f>IF(B2155="*","*",_xlfn.XLOOKUP(B2155,'RES TECH'!M:M,'RES TECH'!O:O))</f>
        <v>2023</v>
      </c>
      <c r="F2155" s="12">
        <f>IF(B2155="*","*",_xlfn.XLOOKUP(B2155,'RES TECH'!M:M,'RES TECH'!Y:Y))</f>
        <v>16</v>
      </c>
      <c r="G2155" s="12">
        <f>IF(B2155="*","*",_xlfn.XLOOKUP(B2155,'RES TECH'!M:M,'RES TECH'!V:V))</f>
        <v>2.6963657678780768</v>
      </c>
      <c r="H2155">
        <f>IF(B2155="*","*",_xlfn.XLOOKUP(B2155,'RES TECH'!M:M,'RES TECH'!AA:AA))</f>
        <v>31.536000000000001</v>
      </c>
      <c r="I2155" s="12">
        <f>IF(B2155="*","*",_xlfn.XLOOKUP(B2155,'RES TECH'!M:M,'RES TECH'!Z:Z))</f>
        <v>8.7856310855373987E-2</v>
      </c>
      <c r="J2155" s="12">
        <f>IF(B2155="*","*",_xlfn.XLOOKUP(B2155,'RES TECH'!M:M,'RES TECH'!S:S))</f>
        <v>825.6600675658301</v>
      </c>
      <c r="K2155" s="12">
        <f t="shared" si="66"/>
        <v>41.283003378291511</v>
      </c>
      <c r="L2155" s="12">
        <f t="shared" si="67"/>
        <v>2.0641501689145758</v>
      </c>
      <c r="M2155">
        <f>IF(B2155="*","*",IF(_xlfn.XLOOKUP(B2155,'RES TECH'!$M:$M,'RES TECH'!$C:$C)="Low Income",IF(G2155&gt;1,IF(G2155&gt;3,0.3,0.24),0.12),IF(_xlfn.XLOOKUP(B2155,'RES TECH'!$M:$M,'RES TECH'!$C:$C)="Lower-middle Income",IF(G2155&gt;1,IF(G2155&gt;3,0.23,0.18),0.09),IF(_xlfn.XLOOKUP(B2155,'RES TECH'!$M:$M,'RES TECH'!$C:$C)="Upper-middle Income",IF(G2155&gt;1,IF(G2155&gt;3,0.15,0.12),0.06),IF(_xlfn.XLOOKUP(B2155,'RES TECH'!$M:$M,'RES TECH'!$C:$C)="High Income",IF(G2155&gt;1,IF(G2155&gt;3,0.08,0.06),0.03))))))</f>
        <v>0.12</v>
      </c>
    </row>
    <row r="2156" spans="2:13" x14ac:dyDescent="0.25">
      <c r="B2156" t="str">
        <f>IF('RES TECH'!N2152=1,'RES TECH'!M2152,"*")</f>
        <v>RESAPAUMNewSHAHP4ELC20</v>
      </c>
      <c r="C2156" t="str">
        <f>IF(B2156="*","*",_xlfn.XLOOKUP(B2156,'RES TECH'!M:M,'RES TECH'!K:K))</f>
        <v>RESELC</v>
      </c>
      <c r="D2156" t="str">
        <f>IF(B2156="*","*",_xlfn.XLOOKUP(B2156,'RES TECH'!M:M,'RES TECH'!L:L))</f>
        <v>RESAPAUMNewSHEUE</v>
      </c>
      <c r="E2156">
        <f>IF(B2156="*","*",_xlfn.XLOOKUP(B2156,'RES TECH'!M:M,'RES TECH'!O:O))</f>
        <v>2020</v>
      </c>
      <c r="F2156" s="12">
        <f>IF(B2156="*","*",_xlfn.XLOOKUP(B2156,'RES TECH'!M:M,'RES TECH'!Y:Y))</f>
        <v>16</v>
      </c>
      <c r="G2156" s="12">
        <f>IF(B2156="*","*",_xlfn.XLOOKUP(B2156,'RES TECH'!M:M,'RES TECH'!V:V))</f>
        <v>2.6377491207502932</v>
      </c>
      <c r="H2156">
        <f>IF(B2156="*","*",_xlfn.XLOOKUP(B2156,'RES TECH'!M:M,'RES TECH'!AA:AA))</f>
        <v>31.536000000000001</v>
      </c>
      <c r="I2156" s="12">
        <f>IF(B2156="*","*",_xlfn.XLOOKUP(B2156,'RES TECH'!M:M,'RES TECH'!Z:Z))</f>
        <v>8.7856310855373987E-2</v>
      </c>
      <c r="J2156" s="12">
        <f>IF(B2156="*","*",_xlfn.XLOOKUP(B2156,'RES TECH'!M:M,'RES TECH'!S:S))</f>
        <v>940.06312040597936</v>
      </c>
      <c r="K2156" s="12">
        <f t="shared" si="66"/>
        <v>47.003156020298974</v>
      </c>
      <c r="L2156" s="12">
        <f t="shared" si="67"/>
        <v>2.3501578010149489</v>
      </c>
      <c r="M2156">
        <f>IF(B2156="*","*",IF(_xlfn.XLOOKUP(B2156,'RES TECH'!$M:$M,'RES TECH'!$C:$C)="Low Income",IF(G2156&gt;1,IF(G2156&gt;3,0.3,0.24),0.12),IF(_xlfn.XLOOKUP(B2156,'RES TECH'!$M:$M,'RES TECH'!$C:$C)="Lower-middle Income",IF(G2156&gt;1,IF(G2156&gt;3,0.23,0.18),0.09),IF(_xlfn.XLOOKUP(B2156,'RES TECH'!$M:$M,'RES TECH'!$C:$C)="Upper-middle Income",IF(G2156&gt;1,IF(G2156&gt;3,0.15,0.12),0.06),IF(_xlfn.XLOOKUP(B2156,'RES TECH'!$M:$M,'RES TECH'!$C:$C)="High Income",IF(G2156&gt;1,IF(G2156&gt;3,0.08,0.06),0.03))))))</f>
        <v>0.12</v>
      </c>
    </row>
    <row r="2157" spans="2:13" x14ac:dyDescent="0.25">
      <c r="B2157" t="str">
        <f>IF('RES TECH'!N2153=1,'RES TECH'!M2153,"*")</f>
        <v>RESAPAUMNewSHAHP4ELC22</v>
      </c>
      <c r="C2157" t="str">
        <f>IF(B2157="*","*",_xlfn.XLOOKUP(B2157,'RES TECH'!M:M,'RES TECH'!K:K))</f>
        <v>RESELC</v>
      </c>
      <c r="D2157" t="str">
        <f>IF(B2157="*","*",_xlfn.XLOOKUP(B2157,'RES TECH'!M:M,'RES TECH'!L:L))</f>
        <v>RESAPAUMNewSHEUE</v>
      </c>
      <c r="E2157">
        <f>IF(B2157="*","*",_xlfn.XLOOKUP(B2157,'RES TECH'!M:M,'RES TECH'!O:O))</f>
        <v>2022</v>
      </c>
      <c r="F2157" s="12">
        <f>IF(B2157="*","*",_xlfn.XLOOKUP(B2157,'RES TECH'!M:M,'RES TECH'!Y:Y))</f>
        <v>16</v>
      </c>
      <c r="G2157" s="12">
        <f>IF(B2157="*","*",_xlfn.XLOOKUP(B2157,'RES TECH'!M:M,'RES TECH'!V:V))</f>
        <v>2.9308323563892151</v>
      </c>
      <c r="H2157">
        <f>IF(B2157="*","*",_xlfn.XLOOKUP(B2157,'RES TECH'!M:M,'RES TECH'!AA:AA))</f>
        <v>31.536000000000001</v>
      </c>
      <c r="I2157" s="12">
        <f>IF(B2157="*","*",_xlfn.XLOOKUP(B2157,'RES TECH'!M:M,'RES TECH'!Z:Z))</f>
        <v>8.7856310855373987E-2</v>
      </c>
      <c r="J2157" s="12">
        <f>IF(B2157="*","*",_xlfn.XLOOKUP(B2157,'RES TECH'!M:M,'RES TECH'!S:S))</f>
        <v>989.54012674313606</v>
      </c>
      <c r="K2157" s="12">
        <f t="shared" si="66"/>
        <v>49.477006337156809</v>
      </c>
      <c r="L2157" s="12">
        <f t="shared" si="67"/>
        <v>2.4738503168578405</v>
      </c>
      <c r="M2157">
        <f>IF(B2157="*","*",IF(_xlfn.XLOOKUP(B2157,'RES TECH'!$M:$M,'RES TECH'!$C:$C)="Low Income",IF(G2157&gt;1,IF(G2157&gt;3,0.3,0.24),0.12),IF(_xlfn.XLOOKUP(B2157,'RES TECH'!$M:$M,'RES TECH'!$C:$C)="Lower-middle Income",IF(G2157&gt;1,IF(G2157&gt;3,0.23,0.18),0.09),IF(_xlfn.XLOOKUP(B2157,'RES TECH'!$M:$M,'RES TECH'!$C:$C)="Upper-middle Income",IF(G2157&gt;1,IF(G2157&gt;3,0.15,0.12),0.06),IF(_xlfn.XLOOKUP(B2157,'RES TECH'!$M:$M,'RES TECH'!$C:$C)="High Income",IF(G2157&gt;1,IF(G2157&gt;3,0.08,0.06),0.03))))))</f>
        <v>0.12</v>
      </c>
    </row>
    <row r="2158" spans="2:13" x14ac:dyDescent="0.25">
      <c r="B2158" t="str">
        <f>IF('RES TECH'!N2154=1,'RES TECH'!M2154,"*")</f>
        <v>RESAPAUMNewSHGHP1ELC20</v>
      </c>
      <c r="C2158" t="str">
        <f>IF(B2158="*","*",_xlfn.XLOOKUP(B2158,'RES TECH'!M:M,'RES TECH'!K:K))</f>
        <v>RESELC</v>
      </c>
      <c r="D2158" t="str">
        <f>IF(B2158="*","*",_xlfn.XLOOKUP(B2158,'RES TECH'!M:M,'RES TECH'!L:L))</f>
        <v>RESAPAUMNewSHEUE</v>
      </c>
      <c r="E2158">
        <f>IF(B2158="*","*",_xlfn.XLOOKUP(B2158,'RES TECH'!M:M,'RES TECH'!O:O))</f>
        <v>2020</v>
      </c>
      <c r="F2158" s="12">
        <f>IF(B2158="*","*",_xlfn.XLOOKUP(B2158,'RES TECH'!M:M,'RES TECH'!Y:Y))</f>
        <v>15</v>
      </c>
      <c r="G2158" s="12">
        <f>IF(B2158="*","*",_xlfn.XLOOKUP(B2158,'RES TECH'!M:M,'RES TECH'!V:V))</f>
        <v>3.2</v>
      </c>
      <c r="H2158">
        <f>IF(B2158="*","*",_xlfn.XLOOKUP(B2158,'RES TECH'!M:M,'RES TECH'!AA:AA))</f>
        <v>31.536000000000001</v>
      </c>
      <c r="I2158" s="12">
        <f>IF(B2158="*","*",_xlfn.XLOOKUP(B2158,'RES TECH'!M:M,'RES TECH'!Z:Z))</f>
        <v>8.7856310855373987E-2</v>
      </c>
      <c r="J2158" s="12">
        <f>IF(B2158="*","*",_xlfn.XLOOKUP(B2158,'RES TECH'!M:M,'RES TECH'!S:S))</f>
        <v>2404.095848907094</v>
      </c>
      <c r="K2158" s="12">
        <f t="shared" si="66"/>
        <v>120.20479244535471</v>
      </c>
      <c r="L2158" s="12">
        <f t="shared" si="67"/>
        <v>6.0102396222677363</v>
      </c>
      <c r="M2158">
        <f>IF(B2158="*","*",IF(_xlfn.XLOOKUP(B2158,'RES TECH'!$M:$M,'RES TECH'!$C:$C)="Low Income",IF(G2158&gt;1,IF(G2158&gt;3,0.3,0.24),0.12),IF(_xlfn.XLOOKUP(B2158,'RES TECH'!$M:$M,'RES TECH'!$C:$C)="Lower-middle Income",IF(G2158&gt;1,IF(G2158&gt;3,0.23,0.18),0.09),IF(_xlfn.XLOOKUP(B2158,'RES TECH'!$M:$M,'RES TECH'!$C:$C)="Upper-middle Income",IF(G2158&gt;1,IF(G2158&gt;3,0.15,0.12),0.06),IF(_xlfn.XLOOKUP(B2158,'RES TECH'!$M:$M,'RES TECH'!$C:$C)="High Income",IF(G2158&gt;1,IF(G2158&gt;3,0.08,0.06),0.03))))))</f>
        <v>0.15</v>
      </c>
    </row>
    <row r="2159" spans="2:13" x14ac:dyDescent="0.25">
      <c r="B2159" t="str">
        <f>IF('RES TECH'!N2155=1,'RES TECH'!M2155,"*")</f>
        <v>RESAPAUMNewSHGHP2ELC20</v>
      </c>
      <c r="C2159" t="str">
        <f>IF(B2159="*","*",_xlfn.XLOOKUP(B2159,'RES TECH'!M:M,'RES TECH'!K:K))</f>
        <v>RESELC</v>
      </c>
      <c r="D2159" t="str">
        <f>IF(B2159="*","*",_xlfn.XLOOKUP(B2159,'RES TECH'!M:M,'RES TECH'!L:L))</f>
        <v>RESAPAUMNewSHEUE</v>
      </c>
      <c r="E2159">
        <f>IF(B2159="*","*",_xlfn.XLOOKUP(B2159,'RES TECH'!M:M,'RES TECH'!O:O))</f>
        <v>2020</v>
      </c>
      <c r="F2159" s="12">
        <f>IF(B2159="*","*",_xlfn.XLOOKUP(B2159,'RES TECH'!M:M,'RES TECH'!Y:Y))</f>
        <v>15</v>
      </c>
      <c r="G2159" s="12">
        <f>IF(B2159="*","*",_xlfn.XLOOKUP(B2159,'RES TECH'!M:M,'RES TECH'!V:V))</f>
        <v>3.7</v>
      </c>
      <c r="H2159">
        <f>IF(B2159="*","*",_xlfn.XLOOKUP(B2159,'RES TECH'!M:M,'RES TECH'!AA:AA))</f>
        <v>31.536000000000001</v>
      </c>
      <c r="I2159" s="12">
        <f>IF(B2159="*","*",_xlfn.XLOOKUP(B2159,'RES TECH'!M:M,'RES TECH'!Z:Z))</f>
        <v>8.7856310855373987E-2</v>
      </c>
      <c r="J2159" s="12">
        <f>IF(B2159="*","*",_xlfn.XLOOKUP(B2159,'RES TECH'!M:M,'RES TECH'!S:S))</f>
        <v>2488.8556384518961</v>
      </c>
      <c r="K2159" s="12">
        <f t="shared" si="66"/>
        <v>124.4427819225948</v>
      </c>
      <c r="L2159" s="12">
        <f t="shared" si="67"/>
        <v>6.2221390961297409</v>
      </c>
      <c r="M2159">
        <f>IF(B2159="*","*",IF(_xlfn.XLOOKUP(B2159,'RES TECH'!$M:$M,'RES TECH'!$C:$C)="Low Income",IF(G2159&gt;1,IF(G2159&gt;3,0.3,0.24),0.12),IF(_xlfn.XLOOKUP(B2159,'RES TECH'!$M:$M,'RES TECH'!$C:$C)="Lower-middle Income",IF(G2159&gt;1,IF(G2159&gt;3,0.23,0.18),0.09),IF(_xlfn.XLOOKUP(B2159,'RES TECH'!$M:$M,'RES TECH'!$C:$C)="Upper-middle Income",IF(G2159&gt;1,IF(G2159&gt;3,0.15,0.12),0.06),IF(_xlfn.XLOOKUP(B2159,'RES TECH'!$M:$M,'RES TECH'!$C:$C)="High Income",IF(G2159&gt;1,IF(G2159&gt;3,0.08,0.06),0.03))))))</f>
        <v>0.15</v>
      </c>
    </row>
    <row r="2160" spans="2:13" x14ac:dyDescent="0.25">
      <c r="B2160" t="str">
        <f>IF('RES TECH'!N2156=1,'RES TECH'!M2156,"*")</f>
        <v>*</v>
      </c>
      <c r="C2160" t="str">
        <f>IF(B2160="*","*",_xlfn.XLOOKUP(B2160,'RES TECH'!M:M,'RES TECH'!K:K))</f>
        <v>*</v>
      </c>
      <c r="D2160" t="str">
        <f>IF(B2160="*","*",_xlfn.XLOOKUP(B2160,'RES TECH'!M:M,'RES TECH'!L:L))</f>
        <v>*</v>
      </c>
      <c r="E2160" t="str">
        <f>IF(B2160="*","*",_xlfn.XLOOKUP(B2160,'RES TECH'!M:M,'RES TECH'!O:O))</f>
        <v>*</v>
      </c>
      <c r="F2160" s="12" t="str">
        <f>IF(B2160="*","*",_xlfn.XLOOKUP(B2160,'RES TECH'!M:M,'RES TECH'!Y:Y))</f>
        <v>*</v>
      </c>
      <c r="G2160" s="12" t="str">
        <f>IF(B2160="*","*",_xlfn.XLOOKUP(B2160,'RES TECH'!M:M,'RES TECH'!V:V))</f>
        <v>*</v>
      </c>
      <c r="H2160" t="str">
        <f>IF(B2160="*","*",_xlfn.XLOOKUP(B2160,'RES TECH'!M:M,'RES TECH'!AA:AA))</f>
        <v>*</v>
      </c>
      <c r="I2160" s="12" t="str">
        <f>IF(B2160="*","*",_xlfn.XLOOKUP(B2160,'RES TECH'!M:M,'RES TECH'!Z:Z))</f>
        <v>*</v>
      </c>
      <c r="J2160" s="12" t="str">
        <f>IF(B2160="*","*",_xlfn.XLOOKUP(B2160,'RES TECH'!M:M,'RES TECH'!S:S))</f>
        <v>*</v>
      </c>
      <c r="K2160" s="12" t="str">
        <f t="shared" si="66"/>
        <v>*</v>
      </c>
      <c r="L2160" s="12" t="str">
        <f t="shared" si="67"/>
        <v>*</v>
      </c>
      <c r="M2160" t="str">
        <f>IF(B2160="*","*",IF(_xlfn.XLOOKUP(B2160,'RES TECH'!$M:$M,'RES TECH'!$C:$C)="Low Income",IF(G2160&gt;1,IF(G2160&gt;3,0.3,0.24),0.12),IF(_xlfn.XLOOKUP(B2160,'RES TECH'!$M:$M,'RES TECH'!$C:$C)="Lower-middle Income",IF(G2160&gt;1,IF(G2160&gt;3,0.23,0.18),0.09),IF(_xlfn.XLOOKUP(B2160,'RES TECH'!$M:$M,'RES TECH'!$C:$C)="Upper-middle Income",IF(G2160&gt;1,IF(G2160&gt;3,0.15,0.12),0.06),IF(_xlfn.XLOOKUP(B2160,'RES TECH'!$M:$M,'RES TECH'!$C:$C)="High Income",IF(G2160&gt;1,IF(G2160&gt;3,0.08,0.06),0.03))))))</f>
        <v>*</v>
      </c>
    </row>
    <row r="2161" spans="2:13" x14ac:dyDescent="0.25">
      <c r="B2161" t="str">
        <f>IF('RES TECH'!N2157=1,'RES TECH'!M2157,"*")</f>
        <v>RESAPAUMNewSHGHP3ELC20</v>
      </c>
      <c r="C2161" t="str">
        <f>IF(B2161="*","*",_xlfn.XLOOKUP(B2161,'RES TECH'!M:M,'RES TECH'!K:K))</f>
        <v>RESELC</v>
      </c>
      <c r="D2161" t="str">
        <f>IF(B2161="*","*",_xlfn.XLOOKUP(B2161,'RES TECH'!M:M,'RES TECH'!L:L))</f>
        <v>RESAPAUMNewSHEUE</v>
      </c>
      <c r="E2161">
        <f>IF(B2161="*","*",_xlfn.XLOOKUP(B2161,'RES TECH'!M:M,'RES TECH'!O:O))</f>
        <v>2020</v>
      </c>
      <c r="F2161" s="12">
        <f>IF(B2161="*","*",_xlfn.XLOOKUP(B2161,'RES TECH'!M:M,'RES TECH'!Y:Y))</f>
        <v>15</v>
      </c>
      <c r="G2161" s="12">
        <f>IF(B2161="*","*",_xlfn.XLOOKUP(B2161,'RES TECH'!M:M,'RES TECH'!V:V))</f>
        <v>3.6</v>
      </c>
      <c r="H2161">
        <f>IF(B2161="*","*",_xlfn.XLOOKUP(B2161,'RES TECH'!M:M,'RES TECH'!AA:AA))</f>
        <v>31.536000000000001</v>
      </c>
      <c r="I2161" s="12">
        <f>IF(B2161="*","*",_xlfn.XLOOKUP(B2161,'RES TECH'!M:M,'RES TECH'!Z:Z))</f>
        <v>8.7856310855373987E-2</v>
      </c>
      <c r="J2161" s="12">
        <f>IF(B2161="*","*",_xlfn.XLOOKUP(B2161,'RES TECH'!M:M,'RES TECH'!S:S))</f>
        <v>2488.8556384518961</v>
      </c>
      <c r="K2161" s="12">
        <f t="shared" si="66"/>
        <v>124.4427819225948</v>
      </c>
      <c r="L2161" s="12">
        <f t="shared" si="67"/>
        <v>6.2221390961297409</v>
      </c>
      <c r="M2161">
        <f>IF(B2161="*","*",IF(_xlfn.XLOOKUP(B2161,'RES TECH'!$M:$M,'RES TECH'!$C:$C)="Low Income",IF(G2161&gt;1,IF(G2161&gt;3,0.3,0.24),0.12),IF(_xlfn.XLOOKUP(B2161,'RES TECH'!$M:$M,'RES TECH'!$C:$C)="Lower-middle Income",IF(G2161&gt;1,IF(G2161&gt;3,0.23,0.18),0.09),IF(_xlfn.XLOOKUP(B2161,'RES TECH'!$M:$M,'RES TECH'!$C:$C)="Upper-middle Income",IF(G2161&gt;1,IF(G2161&gt;3,0.15,0.12),0.06),IF(_xlfn.XLOOKUP(B2161,'RES TECH'!$M:$M,'RES TECH'!$C:$C)="High Income",IF(G2161&gt;1,IF(G2161&gt;3,0.08,0.06),0.03))))))</f>
        <v>0.15</v>
      </c>
    </row>
    <row r="2162" spans="2:13" x14ac:dyDescent="0.25">
      <c r="B2162" t="str">
        <f>IF('RES TECH'!N2158=1,'RES TECH'!M2158,"*")</f>
        <v>RESAPAUMNewSHGHP3ELC22</v>
      </c>
      <c r="C2162" t="str">
        <f>IF(B2162="*","*",_xlfn.XLOOKUP(B2162,'RES TECH'!M:M,'RES TECH'!K:K))</f>
        <v>RESELC</v>
      </c>
      <c r="D2162" t="str">
        <f>IF(B2162="*","*",_xlfn.XLOOKUP(B2162,'RES TECH'!M:M,'RES TECH'!L:L))</f>
        <v>RESAPAUMNewSHEUE</v>
      </c>
      <c r="E2162">
        <f>IF(B2162="*","*",_xlfn.XLOOKUP(B2162,'RES TECH'!M:M,'RES TECH'!O:O))</f>
        <v>2022</v>
      </c>
      <c r="F2162" s="12">
        <f>IF(B2162="*","*",_xlfn.XLOOKUP(B2162,'RES TECH'!M:M,'RES TECH'!Y:Y))</f>
        <v>15</v>
      </c>
      <c r="G2162" s="12">
        <f>IF(B2162="*","*",_xlfn.XLOOKUP(B2162,'RES TECH'!M:M,'RES TECH'!V:V))</f>
        <v>3.6</v>
      </c>
      <c r="H2162">
        <f>IF(B2162="*","*",_xlfn.XLOOKUP(B2162,'RES TECH'!M:M,'RES TECH'!AA:AA))</f>
        <v>31.536000000000001</v>
      </c>
      <c r="I2162" s="12">
        <f>IF(B2162="*","*",_xlfn.XLOOKUP(B2162,'RES TECH'!M:M,'RES TECH'!Z:Z))</f>
        <v>8.7856310855373987E-2</v>
      </c>
      <c r="J2162" s="12">
        <f>IF(B2162="*","*",_xlfn.XLOOKUP(B2162,'RES TECH'!M:M,'RES TECH'!S:S))</f>
        <v>2488.8556384518961</v>
      </c>
      <c r="K2162" s="12">
        <f t="shared" si="66"/>
        <v>124.4427819225948</v>
      </c>
      <c r="L2162" s="12">
        <f t="shared" si="67"/>
        <v>6.2221390961297409</v>
      </c>
      <c r="M2162">
        <f>IF(B2162="*","*",IF(_xlfn.XLOOKUP(B2162,'RES TECH'!$M:$M,'RES TECH'!$C:$C)="Low Income",IF(G2162&gt;1,IF(G2162&gt;3,0.3,0.24),0.12),IF(_xlfn.XLOOKUP(B2162,'RES TECH'!$M:$M,'RES TECH'!$C:$C)="Lower-middle Income",IF(G2162&gt;1,IF(G2162&gt;3,0.23,0.18),0.09),IF(_xlfn.XLOOKUP(B2162,'RES TECH'!$M:$M,'RES TECH'!$C:$C)="Upper-middle Income",IF(G2162&gt;1,IF(G2162&gt;3,0.15,0.12),0.06),IF(_xlfn.XLOOKUP(B2162,'RES TECH'!$M:$M,'RES TECH'!$C:$C)="High Income",IF(G2162&gt;1,IF(G2162&gt;3,0.08,0.06),0.03))))))</f>
        <v>0.15</v>
      </c>
    </row>
    <row r="2163" spans="2:13" x14ac:dyDescent="0.25">
      <c r="B2163" t="str">
        <f>IF('RES TECH'!N2159=1,'RES TECH'!M2159,"*")</f>
        <v>RESAPAUMNewSHGHP3ELC23</v>
      </c>
      <c r="C2163" t="str">
        <f>IF(B2163="*","*",_xlfn.XLOOKUP(B2163,'RES TECH'!M:M,'RES TECH'!K:K))</f>
        <v>RESELC</v>
      </c>
      <c r="D2163" t="str">
        <f>IF(B2163="*","*",_xlfn.XLOOKUP(B2163,'RES TECH'!M:M,'RES TECH'!L:L))</f>
        <v>RESAPAUMNewSHEUE</v>
      </c>
      <c r="E2163">
        <f>IF(B2163="*","*",_xlfn.XLOOKUP(B2163,'RES TECH'!M:M,'RES TECH'!O:O))</f>
        <v>2023</v>
      </c>
      <c r="F2163" s="12">
        <f>IF(B2163="*","*",_xlfn.XLOOKUP(B2163,'RES TECH'!M:M,'RES TECH'!Y:Y))</f>
        <v>15</v>
      </c>
      <c r="G2163" s="12">
        <f>IF(B2163="*","*",_xlfn.XLOOKUP(B2163,'RES TECH'!M:M,'RES TECH'!V:V))</f>
        <v>3.6</v>
      </c>
      <c r="H2163">
        <f>IF(B2163="*","*",_xlfn.XLOOKUP(B2163,'RES TECH'!M:M,'RES TECH'!AA:AA))</f>
        <v>31.536000000000001</v>
      </c>
      <c r="I2163" s="12">
        <f>IF(B2163="*","*",_xlfn.XLOOKUP(B2163,'RES TECH'!M:M,'RES TECH'!Z:Z))</f>
        <v>8.7856310855373987E-2</v>
      </c>
      <c r="J2163" s="12">
        <f>IF(B2163="*","*",_xlfn.XLOOKUP(B2163,'RES TECH'!M:M,'RES TECH'!S:S))</f>
        <v>2488.8556384518961</v>
      </c>
      <c r="K2163" s="12">
        <f t="shared" si="66"/>
        <v>124.4427819225948</v>
      </c>
      <c r="L2163" s="12">
        <f t="shared" si="67"/>
        <v>6.2221390961297409</v>
      </c>
      <c r="M2163">
        <f>IF(B2163="*","*",IF(_xlfn.XLOOKUP(B2163,'RES TECH'!$M:$M,'RES TECH'!$C:$C)="Low Income",IF(G2163&gt;1,IF(G2163&gt;3,0.3,0.24),0.12),IF(_xlfn.XLOOKUP(B2163,'RES TECH'!$M:$M,'RES TECH'!$C:$C)="Lower-middle Income",IF(G2163&gt;1,IF(G2163&gt;3,0.23,0.18),0.09),IF(_xlfn.XLOOKUP(B2163,'RES TECH'!$M:$M,'RES TECH'!$C:$C)="Upper-middle Income",IF(G2163&gt;1,IF(G2163&gt;3,0.15,0.12),0.06),IF(_xlfn.XLOOKUP(B2163,'RES TECH'!$M:$M,'RES TECH'!$C:$C)="High Income",IF(G2163&gt;1,IF(G2163&gt;3,0.08,0.06),0.03))))))</f>
        <v>0.15</v>
      </c>
    </row>
    <row r="2164" spans="2:13" x14ac:dyDescent="0.25">
      <c r="B2164" t="str">
        <f>IF('RES TECH'!N2160=1,'RES TECH'!M2160,"*")</f>
        <v>RESAPAUMNewSHGHP3ELC24</v>
      </c>
      <c r="C2164" t="str">
        <f>IF(B2164="*","*",_xlfn.XLOOKUP(B2164,'RES TECH'!M:M,'RES TECH'!K:K))</f>
        <v>RESELC</v>
      </c>
      <c r="D2164" t="str">
        <f>IF(B2164="*","*",_xlfn.XLOOKUP(B2164,'RES TECH'!M:M,'RES TECH'!L:L))</f>
        <v>RESAPAUMNewSHEUE</v>
      </c>
      <c r="E2164">
        <f>IF(B2164="*","*",_xlfn.XLOOKUP(B2164,'RES TECH'!M:M,'RES TECH'!O:O))</f>
        <v>2024</v>
      </c>
      <c r="F2164" s="12">
        <f>IF(B2164="*","*",_xlfn.XLOOKUP(B2164,'RES TECH'!M:M,'RES TECH'!Y:Y))</f>
        <v>15</v>
      </c>
      <c r="G2164" s="12">
        <f>IF(B2164="*","*",_xlfn.XLOOKUP(B2164,'RES TECH'!M:M,'RES TECH'!V:V))</f>
        <v>3.6</v>
      </c>
      <c r="H2164">
        <f>IF(B2164="*","*",_xlfn.XLOOKUP(B2164,'RES TECH'!M:M,'RES TECH'!AA:AA))</f>
        <v>31.536000000000001</v>
      </c>
      <c r="I2164" s="12">
        <f>IF(B2164="*","*",_xlfn.XLOOKUP(B2164,'RES TECH'!M:M,'RES TECH'!Z:Z))</f>
        <v>8.7856310855373987E-2</v>
      </c>
      <c r="J2164" s="12">
        <f>IF(B2164="*","*",_xlfn.XLOOKUP(B2164,'RES TECH'!M:M,'RES TECH'!S:S))</f>
        <v>2488.8556384518961</v>
      </c>
      <c r="K2164" s="12">
        <f t="shared" si="66"/>
        <v>124.4427819225948</v>
      </c>
      <c r="L2164" s="12">
        <f t="shared" si="67"/>
        <v>6.2221390961297409</v>
      </c>
      <c r="M2164">
        <f>IF(B2164="*","*",IF(_xlfn.XLOOKUP(B2164,'RES TECH'!$M:$M,'RES TECH'!$C:$C)="Low Income",IF(G2164&gt;1,IF(G2164&gt;3,0.3,0.24),0.12),IF(_xlfn.XLOOKUP(B2164,'RES TECH'!$M:$M,'RES TECH'!$C:$C)="Lower-middle Income",IF(G2164&gt;1,IF(G2164&gt;3,0.23,0.18),0.09),IF(_xlfn.XLOOKUP(B2164,'RES TECH'!$M:$M,'RES TECH'!$C:$C)="Upper-middle Income",IF(G2164&gt;1,IF(G2164&gt;3,0.15,0.12),0.06),IF(_xlfn.XLOOKUP(B2164,'RES TECH'!$M:$M,'RES TECH'!$C:$C)="High Income",IF(G2164&gt;1,IF(G2164&gt;3,0.08,0.06),0.03))))))</f>
        <v>0.15</v>
      </c>
    </row>
    <row r="2165" spans="2:13" x14ac:dyDescent="0.25">
      <c r="B2165" t="str">
        <f>IF('RES TECH'!N2161=1,'RES TECH'!M2161,"*")</f>
        <v>*</v>
      </c>
      <c r="C2165" t="str">
        <f>IF(B2165="*","*",_xlfn.XLOOKUP(B2165,'RES TECH'!M:M,'RES TECH'!K:K))</f>
        <v>*</v>
      </c>
      <c r="D2165" t="str">
        <f>IF(B2165="*","*",_xlfn.XLOOKUP(B2165,'RES TECH'!M:M,'RES TECH'!L:L))</f>
        <v>*</v>
      </c>
      <c r="E2165" t="str">
        <f>IF(B2165="*","*",_xlfn.XLOOKUP(B2165,'RES TECH'!M:M,'RES TECH'!O:O))</f>
        <v>*</v>
      </c>
      <c r="F2165" s="12" t="str">
        <f>IF(B2165="*","*",_xlfn.XLOOKUP(B2165,'RES TECH'!M:M,'RES TECH'!Y:Y))</f>
        <v>*</v>
      </c>
      <c r="G2165" s="12" t="str">
        <f>IF(B2165="*","*",_xlfn.XLOOKUP(B2165,'RES TECH'!M:M,'RES TECH'!V:V))</f>
        <v>*</v>
      </c>
      <c r="H2165" t="str">
        <f>IF(B2165="*","*",_xlfn.XLOOKUP(B2165,'RES TECH'!M:M,'RES TECH'!AA:AA))</f>
        <v>*</v>
      </c>
      <c r="I2165" s="12" t="str">
        <f>IF(B2165="*","*",_xlfn.XLOOKUP(B2165,'RES TECH'!M:M,'RES TECH'!Z:Z))</f>
        <v>*</v>
      </c>
      <c r="J2165" s="12" t="str">
        <f>IF(B2165="*","*",_xlfn.XLOOKUP(B2165,'RES TECH'!M:M,'RES TECH'!S:S))</f>
        <v>*</v>
      </c>
      <c r="K2165" s="12" t="str">
        <f t="shared" si="66"/>
        <v>*</v>
      </c>
      <c r="L2165" s="12" t="str">
        <f t="shared" si="67"/>
        <v>*</v>
      </c>
      <c r="M2165" t="str">
        <f>IF(B2165="*","*",IF(_xlfn.XLOOKUP(B2165,'RES TECH'!$M:$M,'RES TECH'!$C:$C)="Low Income",IF(G2165&gt;1,IF(G2165&gt;3,0.3,0.24),0.12),IF(_xlfn.XLOOKUP(B2165,'RES TECH'!$M:$M,'RES TECH'!$C:$C)="Lower-middle Income",IF(G2165&gt;1,IF(G2165&gt;3,0.23,0.18),0.09),IF(_xlfn.XLOOKUP(B2165,'RES TECH'!$M:$M,'RES TECH'!$C:$C)="Upper-middle Income",IF(G2165&gt;1,IF(G2165&gt;3,0.15,0.12),0.06),IF(_xlfn.XLOOKUP(B2165,'RES TECH'!$M:$M,'RES TECH'!$C:$C)="High Income",IF(G2165&gt;1,IF(G2165&gt;3,0.08,0.06),0.03))))))</f>
        <v>*</v>
      </c>
    </row>
    <row r="2166" spans="2:13" x14ac:dyDescent="0.25">
      <c r="B2166" t="str">
        <f>IF('RES TECH'!N2162=1,'RES TECH'!M2162,"*")</f>
        <v>RESAPAUMNewSHGHP4ELC20</v>
      </c>
      <c r="C2166" t="str">
        <f>IF(B2166="*","*",_xlfn.XLOOKUP(B2166,'RES TECH'!M:M,'RES TECH'!K:K))</f>
        <v>RESELC</v>
      </c>
      <c r="D2166" t="str">
        <f>IF(B2166="*","*",_xlfn.XLOOKUP(B2166,'RES TECH'!M:M,'RES TECH'!L:L))</f>
        <v>RESAPAUMNewSHEUE</v>
      </c>
      <c r="E2166">
        <f>IF(B2166="*","*",_xlfn.XLOOKUP(B2166,'RES TECH'!M:M,'RES TECH'!O:O))</f>
        <v>2020</v>
      </c>
      <c r="F2166" s="12">
        <f>IF(B2166="*","*",_xlfn.XLOOKUP(B2166,'RES TECH'!M:M,'RES TECH'!Y:Y))</f>
        <v>15</v>
      </c>
      <c r="G2166" s="12">
        <f>IF(B2166="*","*",_xlfn.XLOOKUP(B2166,'RES TECH'!M:M,'RES TECH'!V:V))</f>
        <v>4.5</v>
      </c>
      <c r="H2166">
        <f>IF(B2166="*","*",_xlfn.XLOOKUP(B2166,'RES TECH'!M:M,'RES TECH'!AA:AA))</f>
        <v>31.536000000000001</v>
      </c>
      <c r="I2166" s="12">
        <f>IF(B2166="*","*",_xlfn.XLOOKUP(B2166,'RES TECH'!M:M,'RES TECH'!Z:Z))</f>
        <v>8.7856310855373987E-2</v>
      </c>
      <c r="J2166" s="12">
        <f>IF(B2166="*","*",_xlfn.XLOOKUP(B2166,'RES TECH'!M:M,'RES TECH'!S:S))</f>
        <v>2627.5534758888439</v>
      </c>
      <c r="K2166" s="12">
        <f t="shared" si="66"/>
        <v>131.37767379444219</v>
      </c>
      <c r="L2166" s="12">
        <f t="shared" si="67"/>
        <v>6.5688836897221101</v>
      </c>
      <c r="M2166">
        <f>IF(B2166="*","*",IF(_xlfn.XLOOKUP(B2166,'RES TECH'!$M:$M,'RES TECH'!$C:$C)="Low Income",IF(G2166&gt;1,IF(G2166&gt;3,0.3,0.24),0.12),IF(_xlfn.XLOOKUP(B2166,'RES TECH'!$M:$M,'RES TECH'!$C:$C)="Lower-middle Income",IF(G2166&gt;1,IF(G2166&gt;3,0.23,0.18),0.09),IF(_xlfn.XLOOKUP(B2166,'RES TECH'!$M:$M,'RES TECH'!$C:$C)="Upper-middle Income",IF(G2166&gt;1,IF(G2166&gt;3,0.15,0.12),0.06),IF(_xlfn.XLOOKUP(B2166,'RES TECH'!$M:$M,'RES TECH'!$C:$C)="High Income",IF(G2166&gt;1,IF(G2166&gt;3,0.08,0.06),0.03))))))</f>
        <v>0.15</v>
      </c>
    </row>
    <row r="2167" spans="2:13" x14ac:dyDescent="0.25">
      <c r="B2167" t="str">
        <f>IF('RES TECH'!N2163=1,'RES TECH'!M2163,"*")</f>
        <v>RESAPAUMNewSHGHP4ELC22</v>
      </c>
      <c r="C2167" t="str">
        <f>IF(B2167="*","*",_xlfn.XLOOKUP(B2167,'RES TECH'!M:M,'RES TECH'!K:K))</f>
        <v>RESELC</v>
      </c>
      <c r="D2167" t="str">
        <f>IF(B2167="*","*",_xlfn.XLOOKUP(B2167,'RES TECH'!M:M,'RES TECH'!L:L))</f>
        <v>RESAPAUMNewSHEUE</v>
      </c>
      <c r="E2167">
        <f>IF(B2167="*","*",_xlfn.XLOOKUP(B2167,'RES TECH'!M:M,'RES TECH'!O:O))</f>
        <v>2022</v>
      </c>
      <c r="F2167" s="12">
        <f>IF(B2167="*","*",_xlfn.XLOOKUP(B2167,'RES TECH'!M:M,'RES TECH'!Y:Y))</f>
        <v>15</v>
      </c>
      <c r="G2167" s="12">
        <f>IF(B2167="*","*",_xlfn.XLOOKUP(B2167,'RES TECH'!M:M,'RES TECH'!V:V))</f>
        <v>4.5</v>
      </c>
      <c r="H2167">
        <f>IF(B2167="*","*",_xlfn.XLOOKUP(B2167,'RES TECH'!M:M,'RES TECH'!AA:AA))</f>
        <v>31.536000000000001</v>
      </c>
      <c r="I2167" s="12">
        <f>IF(B2167="*","*",_xlfn.XLOOKUP(B2167,'RES TECH'!M:M,'RES TECH'!Z:Z))</f>
        <v>8.7856310855373987E-2</v>
      </c>
      <c r="J2167" s="12">
        <f>IF(B2167="*","*",_xlfn.XLOOKUP(B2167,'RES TECH'!M:M,'RES TECH'!S:S))</f>
        <v>2627.5534758888439</v>
      </c>
      <c r="K2167" s="12">
        <f t="shared" si="66"/>
        <v>131.37767379444219</v>
      </c>
      <c r="L2167" s="12">
        <f t="shared" si="67"/>
        <v>6.5688836897221101</v>
      </c>
      <c r="M2167">
        <f>IF(B2167="*","*",IF(_xlfn.XLOOKUP(B2167,'RES TECH'!$M:$M,'RES TECH'!$C:$C)="Low Income",IF(G2167&gt;1,IF(G2167&gt;3,0.3,0.24),0.12),IF(_xlfn.XLOOKUP(B2167,'RES TECH'!$M:$M,'RES TECH'!$C:$C)="Lower-middle Income",IF(G2167&gt;1,IF(G2167&gt;3,0.23,0.18),0.09),IF(_xlfn.XLOOKUP(B2167,'RES TECH'!$M:$M,'RES TECH'!$C:$C)="Upper-middle Income",IF(G2167&gt;1,IF(G2167&gt;3,0.15,0.12),0.06),IF(_xlfn.XLOOKUP(B2167,'RES TECH'!$M:$M,'RES TECH'!$C:$C)="High Income",IF(G2167&gt;1,IF(G2167&gt;3,0.08,0.06),0.03))))))</f>
        <v>0.15</v>
      </c>
    </row>
    <row r="2168" spans="2:13" x14ac:dyDescent="0.25">
      <c r="B2168" t="str">
        <f>IF('RES TECH'!N2164=1,'RES TECH'!M2164,"*")</f>
        <v>RESAPAUMNewSHGHP4ELC23</v>
      </c>
      <c r="C2168" t="str">
        <f>IF(B2168="*","*",_xlfn.XLOOKUP(B2168,'RES TECH'!M:M,'RES TECH'!K:K))</f>
        <v>RESELC</v>
      </c>
      <c r="D2168" t="str">
        <f>IF(B2168="*","*",_xlfn.XLOOKUP(B2168,'RES TECH'!M:M,'RES TECH'!L:L))</f>
        <v>RESAPAUMNewSHEUE</v>
      </c>
      <c r="E2168">
        <f>IF(B2168="*","*",_xlfn.XLOOKUP(B2168,'RES TECH'!M:M,'RES TECH'!O:O))</f>
        <v>2023</v>
      </c>
      <c r="F2168" s="12">
        <f>IF(B2168="*","*",_xlfn.XLOOKUP(B2168,'RES TECH'!M:M,'RES TECH'!Y:Y))</f>
        <v>15</v>
      </c>
      <c r="G2168" s="12">
        <f>IF(B2168="*","*",_xlfn.XLOOKUP(B2168,'RES TECH'!M:M,'RES TECH'!V:V))</f>
        <v>4.5</v>
      </c>
      <c r="H2168">
        <f>IF(B2168="*","*",_xlfn.XLOOKUP(B2168,'RES TECH'!M:M,'RES TECH'!AA:AA))</f>
        <v>31.536000000000001</v>
      </c>
      <c r="I2168" s="12">
        <f>IF(B2168="*","*",_xlfn.XLOOKUP(B2168,'RES TECH'!M:M,'RES TECH'!Z:Z))</f>
        <v>8.7856310855373987E-2</v>
      </c>
      <c r="J2168" s="12">
        <f>IF(B2168="*","*",_xlfn.XLOOKUP(B2168,'RES TECH'!M:M,'RES TECH'!S:S))</f>
        <v>2627.5534758888439</v>
      </c>
      <c r="K2168" s="12">
        <f t="shared" si="66"/>
        <v>131.37767379444219</v>
      </c>
      <c r="L2168" s="12">
        <f t="shared" si="67"/>
        <v>6.5688836897221101</v>
      </c>
      <c r="M2168">
        <f>IF(B2168="*","*",IF(_xlfn.XLOOKUP(B2168,'RES TECH'!$M:$M,'RES TECH'!$C:$C)="Low Income",IF(G2168&gt;1,IF(G2168&gt;3,0.3,0.24),0.12),IF(_xlfn.XLOOKUP(B2168,'RES TECH'!$M:$M,'RES TECH'!$C:$C)="Lower-middle Income",IF(G2168&gt;1,IF(G2168&gt;3,0.23,0.18),0.09),IF(_xlfn.XLOOKUP(B2168,'RES TECH'!$M:$M,'RES TECH'!$C:$C)="Upper-middle Income",IF(G2168&gt;1,IF(G2168&gt;3,0.15,0.12),0.06),IF(_xlfn.XLOOKUP(B2168,'RES TECH'!$M:$M,'RES TECH'!$C:$C)="High Income",IF(G2168&gt;1,IF(G2168&gt;3,0.08,0.06),0.03))))))</f>
        <v>0.15</v>
      </c>
    </row>
    <row r="2169" spans="2:13" x14ac:dyDescent="0.25">
      <c r="B2169" t="str">
        <f>IF('RES TECH'!N2165=1,'RES TECH'!M2165,"*")</f>
        <v>RESAPAUMNewSHGHP4ELC24</v>
      </c>
      <c r="C2169" t="str">
        <f>IF(B2169="*","*",_xlfn.XLOOKUP(B2169,'RES TECH'!M:M,'RES TECH'!K:K))</f>
        <v>RESELC</v>
      </c>
      <c r="D2169" t="str">
        <f>IF(B2169="*","*",_xlfn.XLOOKUP(B2169,'RES TECH'!M:M,'RES TECH'!L:L))</f>
        <v>RESAPAUMNewSHEUE</v>
      </c>
      <c r="E2169">
        <f>IF(B2169="*","*",_xlfn.XLOOKUP(B2169,'RES TECH'!M:M,'RES TECH'!O:O))</f>
        <v>2024</v>
      </c>
      <c r="F2169" s="12">
        <f>IF(B2169="*","*",_xlfn.XLOOKUP(B2169,'RES TECH'!M:M,'RES TECH'!Y:Y))</f>
        <v>15</v>
      </c>
      <c r="G2169" s="12">
        <f>IF(B2169="*","*",_xlfn.XLOOKUP(B2169,'RES TECH'!M:M,'RES TECH'!V:V))</f>
        <v>4.5</v>
      </c>
      <c r="H2169">
        <f>IF(B2169="*","*",_xlfn.XLOOKUP(B2169,'RES TECH'!M:M,'RES TECH'!AA:AA))</f>
        <v>31.536000000000001</v>
      </c>
      <c r="I2169" s="12">
        <f>IF(B2169="*","*",_xlfn.XLOOKUP(B2169,'RES TECH'!M:M,'RES TECH'!Z:Z))</f>
        <v>8.7856310855373987E-2</v>
      </c>
      <c r="J2169" s="12">
        <f>IF(B2169="*","*",_xlfn.XLOOKUP(B2169,'RES TECH'!M:M,'RES TECH'!S:S))</f>
        <v>2627.5534758888439</v>
      </c>
      <c r="K2169" s="12">
        <f t="shared" si="66"/>
        <v>131.37767379444219</v>
      </c>
      <c r="L2169" s="12">
        <f t="shared" si="67"/>
        <v>6.5688836897221101</v>
      </c>
      <c r="M2169">
        <f>IF(B2169="*","*",IF(_xlfn.XLOOKUP(B2169,'RES TECH'!$M:$M,'RES TECH'!$C:$C)="Low Income",IF(G2169&gt;1,IF(G2169&gt;3,0.3,0.24),0.12),IF(_xlfn.XLOOKUP(B2169,'RES TECH'!$M:$M,'RES TECH'!$C:$C)="Lower-middle Income",IF(G2169&gt;1,IF(G2169&gt;3,0.23,0.18),0.09),IF(_xlfn.XLOOKUP(B2169,'RES TECH'!$M:$M,'RES TECH'!$C:$C)="Upper-middle Income",IF(G2169&gt;1,IF(G2169&gt;3,0.15,0.12),0.06),IF(_xlfn.XLOOKUP(B2169,'RES TECH'!$M:$M,'RES TECH'!$C:$C)="High Income",IF(G2169&gt;1,IF(G2169&gt;3,0.08,0.06),0.03))))))</f>
        <v>0.15</v>
      </c>
    </row>
    <row r="2170" spans="2:13" x14ac:dyDescent="0.25">
      <c r="B2170" t="str">
        <f>IF('RES TECH'!N2166=1,'RES TECH'!M2166,"*")</f>
        <v>RESAPAUMNewSHRAD2ELC20</v>
      </c>
      <c r="C2170" t="str">
        <f>IF(B2170="*","*",_xlfn.XLOOKUP(B2170,'RES TECH'!M:M,'RES TECH'!K:K))</f>
        <v>RESELC</v>
      </c>
      <c r="D2170" t="str">
        <f>IF(B2170="*","*",_xlfn.XLOOKUP(B2170,'RES TECH'!M:M,'RES TECH'!L:L))</f>
        <v>RESAPAUMNewSHEUE</v>
      </c>
      <c r="E2170">
        <f>IF(B2170="*","*",_xlfn.XLOOKUP(B2170,'RES TECH'!M:M,'RES TECH'!O:O))</f>
        <v>2020</v>
      </c>
      <c r="F2170" s="12">
        <f>IF(B2170="*","*",_xlfn.XLOOKUP(B2170,'RES TECH'!M:M,'RES TECH'!Y:Y))</f>
        <v>23</v>
      </c>
      <c r="G2170" s="12">
        <f>IF(B2170="*","*",_xlfn.XLOOKUP(B2170,'RES TECH'!M:M,'RES TECH'!V:V))</f>
        <v>0.98</v>
      </c>
      <c r="H2170">
        <f>IF(B2170="*","*",_xlfn.XLOOKUP(B2170,'RES TECH'!M:M,'RES TECH'!AA:AA))</f>
        <v>31.536000000000001</v>
      </c>
      <c r="I2170" s="12">
        <f>IF(B2170="*","*",_xlfn.XLOOKUP(B2170,'RES TECH'!M:M,'RES TECH'!Z:Z))</f>
        <v>8.7856310855373987E-2</v>
      </c>
      <c r="J2170" s="12">
        <f>IF(B2170="*","*",_xlfn.XLOOKUP(B2170,'RES TECH'!M:M,'RES TECH'!S:S))</f>
        <v>339.03915817920569</v>
      </c>
      <c r="K2170" s="12">
        <f t="shared" si="66"/>
        <v>16.951957908960285</v>
      </c>
      <c r="L2170" s="12">
        <f t="shared" si="67"/>
        <v>0.84759789544801434</v>
      </c>
      <c r="M2170">
        <f>IF(B2170="*","*",IF(_xlfn.XLOOKUP(B2170,'RES TECH'!$M:$M,'RES TECH'!$C:$C)="Low Income",IF(G2170&gt;1,IF(G2170&gt;3,0.3,0.24),0.12),IF(_xlfn.XLOOKUP(B2170,'RES TECH'!$M:$M,'RES TECH'!$C:$C)="Lower-middle Income",IF(G2170&gt;1,IF(G2170&gt;3,0.23,0.18),0.09),IF(_xlfn.XLOOKUP(B2170,'RES TECH'!$M:$M,'RES TECH'!$C:$C)="Upper-middle Income",IF(G2170&gt;1,IF(G2170&gt;3,0.15,0.12),0.06),IF(_xlfn.XLOOKUP(B2170,'RES TECH'!$M:$M,'RES TECH'!$C:$C)="High Income",IF(G2170&gt;1,IF(G2170&gt;3,0.08,0.06),0.03))))))</f>
        <v>0.06</v>
      </c>
    </row>
    <row r="2171" spans="2:13" x14ac:dyDescent="0.25">
      <c r="B2171" t="str">
        <f>IF('RES TECH'!N2167=1,'RES TECH'!M2167,"*")</f>
        <v>RESAPAUMNewSHFUR1NGA20</v>
      </c>
      <c r="C2171" t="str">
        <f>IF(B2171="*","*",_xlfn.XLOOKUP(B2171,'RES TECH'!M:M,'RES TECH'!K:K))</f>
        <v>RESNGA</v>
      </c>
      <c r="D2171" t="str">
        <f>IF(B2171="*","*",_xlfn.XLOOKUP(B2171,'RES TECH'!M:M,'RES TECH'!L:L))</f>
        <v>RESAPAUMNewSHEUE</v>
      </c>
      <c r="E2171">
        <f>IF(B2171="*","*",_xlfn.XLOOKUP(B2171,'RES TECH'!M:M,'RES TECH'!O:O))</f>
        <v>2020</v>
      </c>
      <c r="F2171" s="12">
        <f>IF(B2171="*","*",_xlfn.XLOOKUP(B2171,'RES TECH'!M:M,'RES TECH'!Y:Y))</f>
        <v>22</v>
      </c>
      <c r="G2171" s="12">
        <f>IF(B2171="*","*",_xlfn.XLOOKUP(B2171,'RES TECH'!M:M,'RES TECH'!V:V))</f>
        <v>0.8</v>
      </c>
      <c r="H2171">
        <f>IF(B2171="*","*",_xlfn.XLOOKUP(B2171,'RES TECH'!M:M,'RES TECH'!AA:AA))</f>
        <v>31.536000000000001</v>
      </c>
      <c r="I2171" s="12">
        <f>IF(B2171="*","*",_xlfn.XLOOKUP(B2171,'RES TECH'!M:M,'RES TECH'!Z:Z))</f>
        <v>8.7856310855373987E-2</v>
      </c>
      <c r="J2171" s="12">
        <f>IF(B2171="*","*",_xlfn.XLOOKUP(B2171,'RES TECH'!M:M,'RES TECH'!S:S))</f>
        <v>631.8457038794287</v>
      </c>
      <c r="K2171" s="12">
        <f t="shared" si="66"/>
        <v>31.592285193971435</v>
      </c>
      <c r="L2171" s="12">
        <f t="shared" si="67"/>
        <v>1.5796142596985718</v>
      </c>
      <c r="M2171">
        <f>IF(B2171="*","*",IF(_xlfn.XLOOKUP(B2171,'RES TECH'!$M:$M,'RES TECH'!$C:$C)="Low Income",IF(G2171&gt;1,IF(G2171&gt;3,0.3,0.24),0.12),IF(_xlfn.XLOOKUP(B2171,'RES TECH'!$M:$M,'RES TECH'!$C:$C)="Lower-middle Income",IF(G2171&gt;1,IF(G2171&gt;3,0.23,0.18),0.09),IF(_xlfn.XLOOKUP(B2171,'RES TECH'!$M:$M,'RES TECH'!$C:$C)="Upper-middle Income",IF(G2171&gt;1,IF(G2171&gt;3,0.15,0.12),0.06),IF(_xlfn.XLOOKUP(B2171,'RES TECH'!$M:$M,'RES TECH'!$C:$C)="High Income",IF(G2171&gt;1,IF(G2171&gt;3,0.08,0.06),0.03))))))</f>
        <v>0.06</v>
      </c>
    </row>
    <row r="2172" spans="2:13" x14ac:dyDescent="0.25">
      <c r="B2172" t="str">
        <f>IF('RES TECH'!N2168=1,'RES TECH'!M2168,"*")</f>
        <v>*</v>
      </c>
      <c r="C2172" t="str">
        <f>IF(B2172="*","*",_xlfn.XLOOKUP(B2172,'RES TECH'!M:M,'RES TECH'!K:K))</f>
        <v>*</v>
      </c>
      <c r="D2172" t="str">
        <f>IF(B2172="*","*",_xlfn.XLOOKUP(B2172,'RES TECH'!M:M,'RES TECH'!L:L))</f>
        <v>*</v>
      </c>
      <c r="E2172" t="str">
        <f>IF(B2172="*","*",_xlfn.XLOOKUP(B2172,'RES TECH'!M:M,'RES TECH'!O:O))</f>
        <v>*</v>
      </c>
      <c r="F2172" s="12" t="str">
        <f>IF(B2172="*","*",_xlfn.XLOOKUP(B2172,'RES TECH'!M:M,'RES TECH'!Y:Y))</f>
        <v>*</v>
      </c>
      <c r="G2172" s="12" t="str">
        <f>IF(B2172="*","*",_xlfn.XLOOKUP(B2172,'RES TECH'!M:M,'RES TECH'!V:V))</f>
        <v>*</v>
      </c>
      <c r="H2172" t="str">
        <f>IF(B2172="*","*",_xlfn.XLOOKUP(B2172,'RES TECH'!M:M,'RES TECH'!AA:AA))</f>
        <v>*</v>
      </c>
      <c r="I2172" s="12" t="str">
        <f>IF(B2172="*","*",_xlfn.XLOOKUP(B2172,'RES TECH'!M:M,'RES TECH'!Z:Z))</f>
        <v>*</v>
      </c>
      <c r="J2172" s="12" t="str">
        <f>IF(B2172="*","*",_xlfn.XLOOKUP(B2172,'RES TECH'!M:M,'RES TECH'!S:S))</f>
        <v>*</v>
      </c>
      <c r="K2172" s="12" t="str">
        <f t="shared" si="66"/>
        <v>*</v>
      </c>
      <c r="L2172" s="12" t="str">
        <f t="shared" si="67"/>
        <v>*</v>
      </c>
      <c r="M2172" t="str">
        <f>IF(B2172="*","*",IF(_xlfn.XLOOKUP(B2172,'RES TECH'!$M:$M,'RES TECH'!$C:$C)="Low Income",IF(G2172&gt;1,IF(G2172&gt;3,0.3,0.24),0.12),IF(_xlfn.XLOOKUP(B2172,'RES TECH'!$M:$M,'RES TECH'!$C:$C)="Lower-middle Income",IF(G2172&gt;1,IF(G2172&gt;3,0.23,0.18),0.09),IF(_xlfn.XLOOKUP(B2172,'RES TECH'!$M:$M,'RES TECH'!$C:$C)="Upper-middle Income",IF(G2172&gt;1,IF(G2172&gt;3,0.15,0.12),0.06),IF(_xlfn.XLOOKUP(B2172,'RES TECH'!$M:$M,'RES TECH'!$C:$C)="High Income",IF(G2172&gt;1,IF(G2172&gt;3,0.08,0.06),0.03))))))</f>
        <v>*</v>
      </c>
    </row>
    <row r="2173" spans="2:13" x14ac:dyDescent="0.25">
      <c r="B2173" t="str">
        <f>IF('RES TECH'!N2169=1,'RES TECH'!M2169,"*")</f>
        <v>RESAPAUMNewSHFUR2NGA20</v>
      </c>
      <c r="C2173" t="str">
        <f>IF(B2173="*","*",_xlfn.XLOOKUP(B2173,'RES TECH'!M:M,'RES TECH'!K:K))</f>
        <v>RESNGA</v>
      </c>
      <c r="D2173" t="str">
        <f>IF(B2173="*","*",_xlfn.XLOOKUP(B2173,'RES TECH'!M:M,'RES TECH'!L:L))</f>
        <v>RESAPAUMNewSHEUE</v>
      </c>
      <c r="E2173">
        <f>IF(B2173="*","*",_xlfn.XLOOKUP(B2173,'RES TECH'!M:M,'RES TECH'!O:O))</f>
        <v>2020</v>
      </c>
      <c r="F2173" s="12">
        <f>IF(B2173="*","*",_xlfn.XLOOKUP(B2173,'RES TECH'!M:M,'RES TECH'!Y:Y))</f>
        <v>22</v>
      </c>
      <c r="G2173" s="12">
        <f>IF(B2173="*","*",_xlfn.XLOOKUP(B2173,'RES TECH'!M:M,'RES TECH'!V:V))</f>
        <v>0.92</v>
      </c>
      <c r="H2173">
        <f>IF(B2173="*","*",_xlfn.XLOOKUP(B2173,'RES TECH'!M:M,'RES TECH'!AA:AA))</f>
        <v>31.536000000000001</v>
      </c>
      <c r="I2173" s="12">
        <f>IF(B2173="*","*",_xlfn.XLOOKUP(B2173,'RES TECH'!M:M,'RES TECH'!Z:Z))</f>
        <v>8.7856310855373987E-2</v>
      </c>
      <c r="J2173" s="12">
        <f>IF(B2173="*","*",_xlfn.XLOOKUP(B2173,'RES TECH'!M:M,'RES TECH'!S:S))</f>
        <v>804.44745713429711</v>
      </c>
      <c r="K2173" s="12">
        <f t="shared" si="66"/>
        <v>40.222372856714856</v>
      </c>
      <c r="L2173" s="12">
        <f t="shared" si="67"/>
        <v>2.011118642835743</v>
      </c>
      <c r="M2173">
        <f>IF(B2173="*","*",IF(_xlfn.XLOOKUP(B2173,'RES TECH'!$M:$M,'RES TECH'!$C:$C)="Low Income",IF(G2173&gt;1,IF(G2173&gt;3,0.3,0.24),0.12),IF(_xlfn.XLOOKUP(B2173,'RES TECH'!$M:$M,'RES TECH'!$C:$C)="Lower-middle Income",IF(G2173&gt;1,IF(G2173&gt;3,0.23,0.18),0.09),IF(_xlfn.XLOOKUP(B2173,'RES TECH'!$M:$M,'RES TECH'!$C:$C)="Upper-middle Income",IF(G2173&gt;1,IF(G2173&gt;3,0.15,0.12),0.06),IF(_xlfn.XLOOKUP(B2173,'RES TECH'!$M:$M,'RES TECH'!$C:$C)="High Income",IF(G2173&gt;1,IF(G2173&gt;3,0.08,0.06),0.03))))))</f>
        <v>0.06</v>
      </c>
    </row>
    <row r="2174" spans="2:13" x14ac:dyDescent="0.25">
      <c r="B2174" t="str">
        <f>IF('RES TECH'!N2170=1,'RES TECH'!M2170,"*")</f>
        <v>RESAPAUMNewSHFUR3NGA20</v>
      </c>
      <c r="C2174" t="str">
        <f>IF(B2174="*","*",_xlfn.XLOOKUP(B2174,'RES TECH'!M:M,'RES TECH'!K:K))</f>
        <v>RESNGA</v>
      </c>
      <c r="D2174" t="str">
        <f>IF(B2174="*","*",_xlfn.XLOOKUP(B2174,'RES TECH'!M:M,'RES TECH'!L:L))</f>
        <v>RESAPAUMNewSHEUE</v>
      </c>
      <c r="E2174">
        <f>IF(B2174="*","*",_xlfn.XLOOKUP(B2174,'RES TECH'!M:M,'RES TECH'!O:O))</f>
        <v>2020</v>
      </c>
      <c r="F2174" s="12">
        <f>IF(B2174="*","*",_xlfn.XLOOKUP(B2174,'RES TECH'!M:M,'RES TECH'!Y:Y))</f>
        <v>22</v>
      </c>
      <c r="G2174" s="12">
        <f>IF(B2174="*","*",_xlfn.XLOOKUP(B2174,'RES TECH'!M:M,'RES TECH'!V:V))</f>
        <v>0.95</v>
      </c>
      <c r="H2174">
        <f>IF(B2174="*","*",_xlfn.XLOOKUP(B2174,'RES TECH'!M:M,'RES TECH'!AA:AA))</f>
        <v>31.536000000000001</v>
      </c>
      <c r="I2174" s="12">
        <f>IF(B2174="*","*",_xlfn.XLOOKUP(B2174,'RES TECH'!M:M,'RES TECH'!Z:Z))</f>
        <v>8.7856310855373987E-2</v>
      </c>
      <c r="J2174" s="12">
        <f>IF(B2174="*","*",_xlfn.XLOOKUP(B2174,'RES TECH'!M:M,'RES TECH'!S:S))</f>
        <v>844.5157212827487</v>
      </c>
      <c r="K2174" s="12">
        <f t="shared" si="66"/>
        <v>42.225786064137438</v>
      </c>
      <c r="L2174" s="12">
        <f t="shared" si="67"/>
        <v>2.1112893032068718</v>
      </c>
      <c r="M2174">
        <f>IF(B2174="*","*",IF(_xlfn.XLOOKUP(B2174,'RES TECH'!$M:$M,'RES TECH'!$C:$C)="Low Income",IF(G2174&gt;1,IF(G2174&gt;3,0.3,0.24),0.12),IF(_xlfn.XLOOKUP(B2174,'RES TECH'!$M:$M,'RES TECH'!$C:$C)="Lower-middle Income",IF(G2174&gt;1,IF(G2174&gt;3,0.23,0.18),0.09),IF(_xlfn.XLOOKUP(B2174,'RES TECH'!$M:$M,'RES TECH'!$C:$C)="Upper-middle Income",IF(G2174&gt;1,IF(G2174&gt;3,0.15,0.12),0.06),IF(_xlfn.XLOOKUP(B2174,'RES TECH'!$M:$M,'RES TECH'!$C:$C)="High Income",IF(G2174&gt;1,IF(G2174&gt;3,0.08,0.06),0.03))))))</f>
        <v>0.06</v>
      </c>
    </row>
    <row r="2175" spans="2:13" x14ac:dyDescent="0.25">
      <c r="B2175" t="str">
        <f>IF('RES TECH'!N2171=1,'RES TECH'!M2171,"*")</f>
        <v>RESAPAUMNewSHFUR3NGA22</v>
      </c>
      <c r="C2175" t="str">
        <f>IF(B2175="*","*",_xlfn.XLOOKUP(B2175,'RES TECH'!M:M,'RES TECH'!K:K))</f>
        <v>RESNGA</v>
      </c>
      <c r="D2175" t="str">
        <f>IF(B2175="*","*",_xlfn.XLOOKUP(B2175,'RES TECH'!M:M,'RES TECH'!L:L))</f>
        <v>RESAPAUMNewSHEUE</v>
      </c>
      <c r="E2175">
        <f>IF(B2175="*","*",_xlfn.XLOOKUP(B2175,'RES TECH'!M:M,'RES TECH'!O:O))</f>
        <v>2022</v>
      </c>
      <c r="F2175" s="12">
        <f>IF(B2175="*","*",_xlfn.XLOOKUP(B2175,'RES TECH'!M:M,'RES TECH'!Y:Y))</f>
        <v>22</v>
      </c>
      <c r="G2175" s="12">
        <f>IF(B2175="*","*",_xlfn.XLOOKUP(B2175,'RES TECH'!M:M,'RES TECH'!V:V))</f>
        <v>0.95</v>
      </c>
      <c r="H2175">
        <f>IF(B2175="*","*",_xlfn.XLOOKUP(B2175,'RES TECH'!M:M,'RES TECH'!AA:AA))</f>
        <v>31.536000000000001</v>
      </c>
      <c r="I2175" s="12">
        <f>IF(B2175="*","*",_xlfn.XLOOKUP(B2175,'RES TECH'!M:M,'RES TECH'!Z:Z))</f>
        <v>8.7856310855373987E-2</v>
      </c>
      <c r="J2175" s="12">
        <f>IF(B2175="*","*",_xlfn.XLOOKUP(B2175,'RES TECH'!M:M,'RES TECH'!S:S))</f>
        <v>844.5157212827487</v>
      </c>
      <c r="K2175" s="12">
        <f t="shared" si="66"/>
        <v>42.225786064137438</v>
      </c>
      <c r="L2175" s="12">
        <f t="shared" si="67"/>
        <v>2.1112893032068718</v>
      </c>
      <c r="M2175">
        <f>IF(B2175="*","*",IF(_xlfn.XLOOKUP(B2175,'RES TECH'!$M:$M,'RES TECH'!$C:$C)="Low Income",IF(G2175&gt;1,IF(G2175&gt;3,0.3,0.24),0.12),IF(_xlfn.XLOOKUP(B2175,'RES TECH'!$M:$M,'RES TECH'!$C:$C)="Lower-middle Income",IF(G2175&gt;1,IF(G2175&gt;3,0.23,0.18),0.09),IF(_xlfn.XLOOKUP(B2175,'RES TECH'!$M:$M,'RES TECH'!$C:$C)="Upper-middle Income",IF(G2175&gt;1,IF(G2175&gt;3,0.15,0.12),0.06),IF(_xlfn.XLOOKUP(B2175,'RES TECH'!$M:$M,'RES TECH'!$C:$C)="High Income",IF(G2175&gt;1,IF(G2175&gt;3,0.08,0.06),0.03))))))</f>
        <v>0.06</v>
      </c>
    </row>
    <row r="2176" spans="2:13" x14ac:dyDescent="0.25">
      <c r="B2176" t="str">
        <f>IF('RES TECH'!N2172=1,'RES TECH'!M2172,"*")</f>
        <v>RESAPAUMNewSHFUR4NGA20</v>
      </c>
      <c r="C2176" t="str">
        <f>IF(B2176="*","*",_xlfn.XLOOKUP(B2176,'RES TECH'!M:M,'RES TECH'!K:K))</f>
        <v>RESNGA</v>
      </c>
      <c r="D2176" t="str">
        <f>IF(B2176="*","*",_xlfn.XLOOKUP(B2176,'RES TECH'!M:M,'RES TECH'!L:L))</f>
        <v>RESAPAUMNewSHEUE</v>
      </c>
      <c r="E2176">
        <f>IF(B2176="*","*",_xlfn.XLOOKUP(B2176,'RES TECH'!M:M,'RES TECH'!O:O))</f>
        <v>2020</v>
      </c>
      <c r="F2176" s="12">
        <f>IF(B2176="*","*",_xlfn.XLOOKUP(B2176,'RES TECH'!M:M,'RES TECH'!Y:Y))</f>
        <v>22</v>
      </c>
      <c r="G2176" s="12">
        <f>IF(B2176="*","*",_xlfn.XLOOKUP(B2176,'RES TECH'!M:M,'RES TECH'!V:V))</f>
        <v>0.99</v>
      </c>
      <c r="H2176">
        <f>IF(B2176="*","*",_xlfn.XLOOKUP(B2176,'RES TECH'!M:M,'RES TECH'!AA:AA))</f>
        <v>31.536000000000001</v>
      </c>
      <c r="I2176" s="12">
        <f>IF(B2176="*","*",_xlfn.XLOOKUP(B2176,'RES TECH'!M:M,'RES TECH'!Z:Z))</f>
        <v>8.7856310855373987E-2</v>
      </c>
      <c r="J2176" s="12">
        <f>IF(B2176="*","*",_xlfn.XLOOKUP(B2176,'RES TECH'!M:M,'RES TECH'!S:S))</f>
        <v>936.98094624071371</v>
      </c>
      <c r="K2176" s="12">
        <f t="shared" si="66"/>
        <v>46.849047312035687</v>
      </c>
      <c r="L2176" s="12">
        <f t="shared" si="67"/>
        <v>2.3424523656017846</v>
      </c>
      <c r="M2176">
        <f>IF(B2176="*","*",IF(_xlfn.XLOOKUP(B2176,'RES TECH'!$M:$M,'RES TECH'!$C:$C)="Low Income",IF(G2176&gt;1,IF(G2176&gt;3,0.3,0.24),0.12),IF(_xlfn.XLOOKUP(B2176,'RES TECH'!$M:$M,'RES TECH'!$C:$C)="Lower-middle Income",IF(G2176&gt;1,IF(G2176&gt;3,0.23,0.18),0.09),IF(_xlfn.XLOOKUP(B2176,'RES TECH'!$M:$M,'RES TECH'!$C:$C)="Upper-middle Income",IF(G2176&gt;1,IF(G2176&gt;3,0.15,0.12),0.06),IF(_xlfn.XLOOKUP(B2176,'RES TECH'!$M:$M,'RES TECH'!$C:$C)="High Income",IF(G2176&gt;1,IF(G2176&gt;3,0.08,0.06),0.03))))))</f>
        <v>0.06</v>
      </c>
    </row>
    <row r="2177" spans="2:13" x14ac:dyDescent="0.25">
      <c r="B2177" t="str">
        <f>IF('RES TECH'!N2173=1,'RES TECH'!M2173,"*")</f>
        <v>RESAPAUMNewSHFUR4NGA22</v>
      </c>
      <c r="C2177" t="str">
        <f>IF(B2177="*","*",_xlfn.XLOOKUP(B2177,'RES TECH'!M:M,'RES TECH'!K:K))</f>
        <v>RESNGA</v>
      </c>
      <c r="D2177" t="str">
        <f>IF(B2177="*","*",_xlfn.XLOOKUP(B2177,'RES TECH'!M:M,'RES TECH'!L:L))</f>
        <v>RESAPAUMNewSHEUE</v>
      </c>
      <c r="E2177">
        <f>IF(B2177="*","*",_xlfn.XLOOKUP(B2177,'RES TECH'!M:M,'RES TECH'!O:O))</f>
        <v>2022</v>
      </c>
      <c r="F2177" s="12">
        <f>IF(B2177="*","*",_xlfn.XLOOKUP(B2177,'RES TECH'!M:M,'RES TECH'!Y:Y))</f>
        <v>22</v>
      </c>
      <c r="G2177" s="12">
        <f>IF(B2177="*","*",_xlfn.XLOOKUP(B2177,'RES TECH'!M:M,'RES TECH'!V:V))</f>
        <v>0.99</v>
      </c>
      <c r="H2177">
        <f>IF(B2177="*","*",_xlfn.XLOOKUP(B2177,'RES TECH'!M:M,'RES TECH'!AA:AA))</f>
        <v>31.536000000000001</v>
      </c>
      <c r="I2177" s="12">
        <f>IF(B2177="*","*",_xlfn.XLOOKUP(B2177,'RES TECH'!M:M,'RES TECH'!Z:Z))</f>
        <v>8.7856310855373987E-2</v>
      </c>
      <c r="J2177" s="12">
        <f>IF(B2177="*","*",_xlfn.XLOOKUP(B2177,'RES TECH'!M:M,'RES TECH'!S:S))</f>
        <v>936.98094624071371</v>
      </c>
      <c r="K2177" s="12">
        <f t="shared" si="66"/>
        <v>46.849047312035687</v>
      </c>
      <c r="L2177" s="12">
        <f t="shared" si="67"/>
        <v>2.3424523656017846</v>
      </c>
      <c r="M2177">
        <f>IF(B2177="*","*",IF(_xlfn.XLOOKUP(B2177,'RES TECH'!$M:$M,'RES TECH'!$C:$C)="Low Income",IF(G2177&gt;1,IF(G2177&gt;3,0.3,0.24),0.12),IF(_xlfn.XLOOKUP(B2177,'RES TECH'!$M:$M,'RES TECH'!$C:$C)="Lower-middle Income",IF(G2177&gt;1,IF(G2177&gt;3,0.23,0.18),0.09),IF(_xlfn.XLOOKUP(B2177,'RES TECH'!$M:$M,'RES TECH'!$C:$C)="Upper-middle Income",IF(G2177&gt;1,IF(G2177&gt;3,0.15,0.12),0.06),IF(_xlfn.XLOOKUP(B2177,'RES TECH'!$M:$M,'RES TECH'!$C:$C)="High Income",IF(G2177&gt;1,IF(G2177&gt;3,0.08,0.06),0.03))))))</f>
        <v>0.06</v>
      </c>
    </row>
    <row r="2178" spans="2:13" x14ac:dyDescent="0.25">
      <c r="B2178" t="str">
        <f>IF('RES TECH'!N2174=1,'RES TECH'!M2174,"*")</f>
        <v>RESAPAUMNewSHRAD1NGA20</v>
      </c>
      <c r="C2178" t="str">
        <f>IF(B2178="*","*",_xlfn.XLOOKUP(B2178,'RES TECH'!M:M,'RES TECH'!K:K))</f>
        <v>RESNGA</v>
      </c>
      <c r="D2178" t="str">
        <f>IF(B2178="*","*",_xlfn.XLOOKUP(B2178,'RES TECH'!M:M,'RES TECH'!L:L))</f>
        <v>RESAPAUMNewSHEUE</v>
      </c>
      <c r="E2178">
        <f>IF(B2178="*","*",_xlfn.XLOOKUP(B2178,'RES TECH'!M:M,'RES TECH'!O:O))</f>
        <v>2020</v>
      </c>
      <c r="F2178" s="12">
        <f>IF(B2178="*","*",_xlfn.XLOOKUP(B2178,'RES TECH'!M:M,'RES TECH'!Y:Y))</f>
        <v>26</v>
      </c>
      <c r="G2178" s="12">
        <f>IF(B2178="*","*",_xlfn.XLOOKUP(B2178,'RES TECH'!M:M,'RES TECH'!V:V))</f>
        <v>0.82</v>
      </c>
      <c r="H2178">
        <f>IF(B2178="*","*",_xlfn.XLOOKUP(B2178,'RES TECH'!M:M,'RES TECH'!AA:AA))</f>
        <v>31.536000000000001</v>
      </c>
      <c r="I2178" s="12">
        <f>IF(B2178="*","*",_xlfn.XLOOKUP(B2178,'RES TECH'!M:M,'RES TECH'!Z:Z))</f>
        <v>8.7856310855373987E-2</v>
      </c>
      <c r="J2178" s="12">
        <f>IF(B2178="*","*",_xlfn.XLOOKUP(B2178,'RES TECH'!M:M,'RES TECH'!S:S))</f>
        <v>2211.459963578</v>
      </c>
      <c r="K2178" s="12">
        <f t="shared" si="66"/>
        <v>110.57299817890001</v>
      </c>
      <c r="L2178" s="12">
        <f t="shared" si="67"/>
        <v>5.5286499089450007</v>
      </c>
      <c r="M2178">
        <f>IF(B2178="*","*",IF(_xlfn.XLOOKUP(B2178,'RES TECH'!$M:$M,'RES TECH'!$C:$C)="Low Income",IF(G2178&gt;1,IF(G2178&gt;3,0.3,0.24),0.12),IF(_xlfn.XLOOKUP(B2178,'RES TECH'!$M:$M,'RES TECH'!$C:$C)="Lower-middle Income",IF(G2178&gt;1,IF(G2178&gt;3,0.23,0.18),0.09),IF(_xlfn.XLOOKUP(B2178,'RES TECH'!$M:$M,'RES TECH'!$C:$C)="Upper-middle Income",IF(G2178&gt;1,IF(G2178&gt;3,0.15,0.12),0.06),IF(_xlfn.XLOOKUP(B2178,'RES TECH'!$M:$M,'RES TECH'!$C:$C)="High Income",IF(G2178&gt;1,IF(G2178&gt;3,0.08,0.06),0.03))))))</f>
        <v>0.06</v>
      </c>
    </row>
    <row r="2179" spans="2:13" x14ac:dyDescent="0.25">
      <c r="B2179" t="str">
        <f>IF('RES TECH'!N2175=1,'RES TECH'!M2175,"*")</f>
        <v>RESAPAUMNewSHRAD1NGA21</v>
      </c>
      <c r="C2179" t="str">
        <f>IF(B2179="*","*",_xlfn.XLOOKUP(B2179,'RES TECH'!M:M,'RES TECH'!K:K))</f>
        <v>RESNGA</v>
      </c>
      <c r="D2179" t="str">
        <f>IF(B2179="*","*",_xlfn.XLOOKUP(B2179,'RES TECH'!M:M,'RES TECH'!L:L))</f>
        <v>RESAPAUMNewSHEUE</v>
      </c>
      <c r="E2179">
        <f>IF(B2179="*","*",_xlfn.XLOOKUP(B2179,'RES TECH'!M:M,'RES TECH'!O:O))</f>
        <v>2021</v>
      </c>
      <c r="F2179" s="12">
        <f>IF(B2179="*","*",_xlfn.XLOOKUP(B2179,'RES TECH'!M:M,'RES TECH'!Y:Y))</f>
        <v>26</v>
      </c>
      <c r="G2179" s="12">
        <f>IF(B2179="*","*",_xlfn.XLOOKUP(B2179,'RES TECH'!M:M,'RES TECH'!V:V))</f>
        <v>0.84</v>
      </c>
      <c r="H2179">
        <f>IF(B2179="*","*",_xlfn.XLOOKUP(B2179,'RES TECH'!M:M,'RES TECH'!AA:AA))</f>
        <v>31.536000000000001</v>
      </c>
      <c r="I2179" s="12">
        <f>IF(B2179="*","*",_xlfn.XLOOKUP(B2179,'RES TECH'!M:M,'RES TECH'!Z:Z))</f>
        <v>8.7856310855373987E-2</v>
      </c>
      <c r="J2179" s="12">
        <f>IF(B2179="*","*",_xlfn.XLOOKUP(B2179,'RES TECH'!M:M,'RES TECH'!S:S))</f>
        <v>2265.3980114701471</v>
      </c>
      <c r="K2179" s="12">
        <f t="shared" si="66"/>
        <v>113.26990057350736</v>
      </c>
      <c r="L2179" s="12">
        <f t="shared" si="67"/>
        <v>5.663495028675368</v>
      </c>
      <c r="M2179">
        <f>IF(B2179="*","*",IF(_xlfn.XLOOKUP(B2179,'RES TECH'!$M:$M,'RES TECH'!$C:$C)="Low Income",IF(G2179&gt;1,IF(G2179&gt;3,0.3,0.24),0.12),IF(_xlfn.XLOOKUP(B2179,'RES TECH'!$M:$M,'RES TECH'!$C:$C)="Lower-middle Income",IF(G2179&gt;1,IF(G2179&gt;3,0.23,0.18),0.09),IF(_xlfn.XLOOKUP(B2179,'RES TECH'!$M:$M,'RES TECH'!$C:$C)="Upper-middle Income",IF(G2179&gt;1,IF(G2179&gt;3,0.15,0.12),0.06),IF(_xlfn.XLOOKUP(B2179,'RES TECH'!$M:$M,'RES TECH'!$C:$C)="High Income",IF(G2179&gt;1,IF(G2179&gt;3,0.08,0.06),0.03))))))</f>
        <v>0.06</v>
      </c>
    </row>
    <row r="2180" spans="2:13" x14ac:dyDescent="0.25">
      <c r="B2180" t="str">
        <f>IF('RES TECH'!N2176=1,'RES TECH'!M2176,"*")</f>
        <v>*</v>
      </c>
      <c r="C2180" t="str">
        <f>IF(B2180="*","*",_xlfn.XLOOKUP(B2180,'RES TECH'!M:M,'RES TECH'!K:K))</f>
        <v>*</v>
      </c>
      <c r="D2180" t="str">
        <f>IF(B2180="*","*",_xlfn.XLOOKUP(B2180,'RES TECH'!M:M,'RES TECH'!L:L))</f>
        <v>*</v>
      </c>
      <c r="E2180" t="str">
        <f>IF(B2180="*","*",_xlfn.XLOOKUP(B2180,'RES TECH'!M:M,'RES TECH'!O:O))</f>
        <v>*</v>
      </c>
      <c r="F2180" s="12" t="str">
        <f>IF(B2180="*","*",_xlfn.XLOOKUP(B2180,'RES TECH'!M:M,'RES TECH'!Y:Y))</f>
        <v>*</v>
      </c>
      <c r="G2180" s="12" t="str">
        <f>IF(B2180="*","*",_xlfn.XLOOKUP(B2180,'RES TECH'!M:M,'RES TECH'!V:V))</f>
        <v>*</v>
      </c>
      <c r="H2180" t="str">
        <f>IF(B2180="*","*",_xlfn.XLOOKUP(B2180,'RES TECH'!M:M,'RES TECH'!AA:AA))</f>
        <v>*</v>
      </c>
      <c r="I2180" s="12" t="str">
        <f>IF(B2180="*","*",_xlfn.XLOOKUP(B2180,'RES TECH'!M:M,'RES TECH'!Z:Z))</f>
        <v>*</v>
      </c>
      <c r="J2180" s="12" t="str">
        <f>IF(B2180="*","*",_xlfn.XLOOKUP(B2180,'RES TECH'!M:M,'RES TECH'!S:S))</f>
        <v>*</v>
      </c>
      <c r="K2180" s="12" t="str">
        <f t="shared" si="66"/>
        <v>*</v>
      </c>
      <c r="L2180" s="12" t="str">
        <f t="shared" si="67"/>
        <v>*</v>
      </c>
      <c r="M2180" t="str">
        <f>IF(B2180="*","*",IF(_xlfn.XLOOKUP(B2180,'RES TECH'!$M:$M,'RES TECH'!$C:$C)="Low Income",IF(G2180&gt;1,IF(G2180&gt;3,0.3,0.24),0.12),IF(_xlfn.XLOOKUP(B2180,'RES TECH'!$M:$M,'RES TECH'!$C:$C)="Lower-middle Income",IF(G2180&gt;1,IF(G2180&gt;3,0.23,0.18),0.09),IF(_xlfn.XLOOKUP(B2180,'RES TECH'!$M:$M,'RES TECH'!$C:$C)="Upper-middle Income",IF(G2180&gt;1,IF(G2180&gt;3,0.15,0.12),0.06),IF(_xlfn.XLOOKUP(B2180,'RES TECH'!$M:$M,'RES TECH'!$C:$C)="High Income",IF(G2180&gt;1,IF(G2180&gt;3,0.08,0.06),0.03))))))</f>
        <v>*</v>
      </c>
    </row>
    <row r="2181" spans="2:13" x14ac:dyDescent="0.25">
      <c r="B2181" t="str">
        <f>IF('RES TECH'!N2177=1,'RES TECH'!M2177,"*")</f>
        <v>RESAPAUMNewSHRAD2NGA20</v>
      </c>
      <c r="C2181" t="str">
        <f>IF(B2181="*","*",_xlfn.XLOOKUP(B2181,'RES TECH'!M:M,'RES TECH'!K:K))</f>
        <v>RESNGA</v>
      </c>
      <c r="D2181" t="str">
        <f>IF(B2181="*","*",_xlfn.XLOOKUP(B2181,'RES TECH'!M:M,'RES TECH'!L:L))</f>
        <v>RESAPAUMNewSHEUE</v>
      </c>
      <c r="E2181">
        <f>IF(B2181="*","*",_xlfn.XLOOKUP(B2181,'RES TECH'!M:M,'RES TECH'!O:O))</f>
        <v>2020</v>
      </c>
      <c r="F2181" s="12">
        <f>IF(B2181="*","*",_xlfn.XLOOKUP(B2181,'RES TECH'!M:M,'RES TECH'!Y:Y))</f>
        <v>26</v>
      </c>
      <c r="G2181" s="12">
        <f>IF(B2181="*","*",_xlfn.XLOOKUP(B2181,'RES TECH'!M:M,'RES TECH'!V:V))</f>
        <v>0.82</v>
      </c>
      <c r="H2181">
        <f>IF(B2181="*","*",_xlfn.XLOOKUP(B2181,'RES TECH'!M:M,'RES TECH'!AA:AA))</f>
        <v>31.536000000000001</v>
      </c>
      <c r="I2181" s="12">
        <f>IF(B2181="*","*",_xlfn.XLOOKUP(B2181,'RES TECH'!M:M,'RES TECH'!Z:Z))</f>
        <v>8.7856310855373987E-2</v>
      </c>
      <c r="J2181" s="12">
        <f>IF(B2181="*","*",_xlfn.XLOOKUP(B2181,'RES TECH'!M:M,'RES TECH'!S:S))</f>
        <v>2211.459963578</v>
      </c>
      <c r="K2181" s="12">
        <f t="shared" si="66"/>
        <v>110.57299817890001</v>
      </c>
      <c r="L2181" s="12">
        <f t="shared" si="67"/>
        <v>5.5286499089450007</v>
      </c>
      <c r="M2181">
        <f>IF(B2181="*","*",IF(_xlfn.XLOOKUP(B2181,'RES TECH'!$M:$M,'RES TECH'!$C:$C)="Low Income",IF(G2181&gt;1,IF(G2181&gt;3,0.3,0.24),0.12),IF(_xlfn.XLOOKUP(B2181,'RES TECH'!$M:$M,'RES TECH'!$C:$C)="Lower-middle Income",IF(G2181&gt;1,IF(G2181&gt;3,0.23,0.18),0.09),IF(_xlfn.XLOOKUP(B2181,'RES TECH'!$M:$M,'RES TECH'!$C:$C)="Upper-middle Income",IF(G2181&gt;1,IF(G2181&gt;3,0.15,0.12),0.06),IF(_xlfn.XLOOKUP(B2181,'RES TECH'!$M:$M,'RES TECH'!$C:$C)="High Income",IF(G2181&gt;1,IF(G2181&gt;3,0.08,0.06),0.03))))))</f>
        <v>0.06</v>
      </c>
    </row>
    <row r="2182" spans="2:13" x14ac:dyDescent="0.25">
      <c r="B2182" t="str">
        <f>IF('RES TECH'!N2178=1,'RES TECH'!M2178,"*")</f>
        <v>RESAPAUMNewSHRAD3NGA20</v>
      </c>
      <c r="C2182" t="str">
        <f>IF(B2182="*","*",_xlfn.XLOOKUP(B2182,'RES TECH'!M:M,'RES TECH'!K:K))</f>
        <v>RESNGA</v>
      </c>
      <c r="D2182" t="str">
        <f>IF(B2182="*","*",_xlfn.XLOOKUP(B2182,'RES TECH'!M:M,'RES TECH'!L:L))</f>
        <v>RESAPAUMNewSHEUE</v>
      </c>
      <c r="E2182">
        <f>IF(B2182="*","*",_xlfn.XLOOKUP(B2182,'RES TECH'!M:M,'RES TECH'!O:O))</f>
        <v>2020</v>
      </c>
      <c r="F2182" s="12">
        <f>IF(B2182="*","*",_xlfn.XLOOKUP(B2182,'RES TECH'!M:M,'RES TECH'!Y:Y))</f>
        <v>26</v>
      </c>
      <c r="G2182" s="12">
        <f>IF(B2182="*","*",_xlfn.XLOOKUP(B2182,'RES TECH'!M:M,'RES TECH'!V:V))</f>
        <v>0.9</v>
      </c>
      <c r="H2182">
        <f>IF(B2182="*","*",_xlfn.XLOOKUP(B2182,'RES TECH'!M:M,'RES TECH'!AA:AA))</f>
        <v>31.536000000000001</v>
      </c>
      <c r="I2182" s="12">
        <f>IF(B2182="*","*",_xlfn.XLOOKUP(B2182,'RES TECH'!M:M,'RES TECH'!Z:Z))</f>
        <v>8.7856310855373987E-2</v>
      </c>
      <c r="J2182" s="12">
        <f>IF(B2182="*","*",_xlfn.XLOOKUP(B2182,'RES TECH'!M:M,'RES TECH'!S:S))</f>
        <v>2427.2121551465862</v>
      </c>
      <c r="K2182" s="12">
        <f t="shared" si="66"/>
        <v>121.36060775732932</v>
      </c>
      <c r="L2182" s="12">
        <f t="shared" si="67"/>
        <v>6.0680303878664663</v>
      </c>
      <c r="M2182">
        <f>IF(B2182="*","*",IF(_xlfn.XLOOKUP(B2182,'RES TECH'!$M:$M,'RES TECH'!$C:$C)="Low Income",IF(G2182&gt;1,IF(G2182&gt;3,0.3,0.24),0.12),IF(_xlfn.XLOOKUP(B2182,'RES TECH'!$M:$M,'RES TECH'!$C:$C)="Lower-middle Income",IF(G2182&gt;1,IF(G2182&gt;3,0.23,0.18),0.09),IF(_xlfn.XLOOKUP(B2182,'RES TECH'!$M:$M,'RES TECH'!$C:$C)="Upper-middle Income",IF(G2182&gt;1,IF(G2182&gt;3,0.15,0.12),0.06),IF(_xlfn.XLOOKUP(B2182,'RES TECH'!$M:$M,'RES TECH'!$C:$C)="High Income",IF(G2182&gt;1,IF(G2182&gt;3,0.08,0.06),0.03))))))</f>
        <v>0.06</v>
      </c>
    </row>
    <row r="2183" spans="2:13" x14ac:dyDescent="0.25">
      <c r="B2183" t="str">
        <f>IF('RES TECH'!N2179=1,'RES TECH'!M2179,"*")</f>
        <v>RESAPAUMNewSHRAD4NGA20</v>
      </c>
      <c r="C2183" t="str">
        <f>IF(B2183="*","*",_xlfn.XLOOKUP(B2183,'RES TECH'!M:M,'RES TECH'!K:K))</f>
        <v>RESNGA</v>
      </c>
      <c r="D2183" t="str">
        <f>IF(B2183="*","*",_xlfn.XLOOKUP(B2183,'RES TECH'!M:M,'RES TECH'!L:L))</f>
        <v>RESAPAUMNewSHEUE</v>
      </c>
      <c r="E2183">
        <f>IF(B2183="*","*",_xlfn.XLOOKUP(B2183,'RES TECH'!M:M,'RES TECH'!O:O))</f>
        <v>2020</v>
      </c>
      <c r="F2183" s="12">
        <f>IF(B2183="*","*",_xlfn.XLOOKUP(B2183,'RES TECH'!M:M,'RES TECH'!Y:Y))</f>
        <v>26</v>
      </c>
      <c r="G2183" s="12">
        <f>IF(B2183="*","*",_xlfn.XLOOKUP(B2183,'RES TECH'!M:M,'RES TECH'!V:V))</f>
        <v>0.97</v>
      </c>
      <c r="H2183">
        <f>IF(B2183="*","*",_xlfn.XLOOKUP(B2183,'RES TECH'!M:M,'RES TECH'!AA:AA))</f>
        <v>31.536000000000001</v>
      </c>
      <c r="I2183" s="12">
        <f>IF(B2183="*","*",_xlfn.XLOOKUP(B2183,'RES TECH'!M:M,'RES TECH'!Z:Z))</f>
        <v>8.7856310855373987E-2</v>
      </c>
      <c r="J2183" s="12">
        <f>IF(B2183="*","*",_xlfn.XLOOKUP(B2183,'RES TECH'!M:M,'RES TECH'!S:S))</f>
        <v>2750.8404424994642</v>
      </c>
      <c r="K2183" s="12">
        <f t="shared" ref="K2183:K2246" si="68">IF(B2183="*","*",5%*J2183)</f>
        <v>137.54202212497322</v>
      </c>
      <c r="L2183" s="12">
        <f t="shared" ref="L2183:L2246" si="69">IF(B2183="*","*",5%*K2183)</f>
        <v>6.8771011062486611</v>
      </c>
      <c r="M2183">
        <f>IF(B2183="*","*",IF(_xlfn.XLOOKUP(B2183,'RES TECH'!$M:$M,'RES TECH'!$C:$C)="Low Income",IF(G2183&gt;1,IF(G2183&gt;3,0.3,0.24),0.12),IF(_xlfn.XLOOKUP(B2183,'RES TECH'!$M:$M,'RES TECH'!$C:$C)="Lower-middle Income",IF(G2183&gt;1,IF(G2183&gt;3,0.23,0.18),0.09),IF(_xlfn.XLOOKUP(B2183,'RES TECH'!$M:$M,'RES TECH'!$C:$C)="Upper-middle Income",IF(G2183&gt;1,IF(G2183&gt;3,0.15,0.12),0.06),IF(_xlfn.XLOOKUP(B2183,'RES TECH'!$M:$M,'RES TECH'!$C:$C)="High Income",IF(G2183&gt;1,IF(G2183&gt;3,0.08,0.06),0.03))))))</f>
        <v>0.06</v>
      </c>
    </row>
    <row r="2184" spans="2:13" x14ac:dyDescent="0.25">
      <c r="B2184" t="str">
        <f>IF('RES TECH'!N2180=1,'RES TECH'!M2180,"*")</f>
        <v>RESAPAUMNewSHRAD4NGA22</v>
      </c>
      <c r="C2184" t="str">
        <f>IF(B2184="*","*",_xlfn.XLOOKUP(B2184,'RES TECH'!M:M,'RES TECH'!K:K))</f>
        <v>RESNGA</v>
      </c>
      <c r="D2184" t="str">
        <f>IF(B2184="*","*",_xlfn.XLOOKUP(B2184,'RES TECH'!M:M,'RES TECH'!L:L))</f>
        <v>RESAPAUMNewSHEUE</v>
      </c>
      <c r="E2184">
        <f>IF(B2184="*","*",_xlfn.XLOOKUP(B2184,'RES TECH'!M:M,'RES TECH'!O:O))</f>
        <v>2022</v>
      </c>
      <c r="F2184" s="12">
        <f>IF(B2184="*","*",_xlfn.XLOOKUP(B2184,'RES TECH'!M:M,'RES TECH'!Y:Y))</f>
        <v>26</v>
      </c>
      <c r="G2184" s="12">
        <f>IF(B2184="*","*",_xlfn.XLOOKUP(B2184,'RES TECH'!M:M,'RES TECH'!V:V))</f>
        <v>0.97</v>
      </c>
      <c r="H2184">
        <f>IF(B2184="*","*",_xlfn.XLOOKUP(B2184,'RES TECH'!M:M,'RES TECH'!AA:AA))</f>
        <v>31.536000000000001</v>
      </c>
      <c r="I2184" s="12">
        <f>IF(B2184="*","*",_xlfn.XLOOKUP(B2184,'RES TECH'!M:M,'RES TECH'!Z:Z))</f>
        <v>8.7856310855373987E-2</v>
      </c>
      <c r="J2184" s="12">
        <f>IF(B2184="*","*",_xlfn.XLOOKUP(B2184,'RES TECH'!M:M,'RES TECH'!S:S))</f>
        <v>2750.8404424994642</v>
      </c>
      <c r="K2184" s="12">
        <f t="shared" si="68"/>
        <v>137.54202212497322</v>
      </c>
      <c r="L2184" s="12">
        <f t="shared" si="69"/>
        <v>6.8771011062486611</v>
      </c>
      <c r="M2184">
        <f>IF(B2184="*","*",IF(_xlfn.XLOOKUP(B2184,'RES TECH'!$M:$M,'RES TECH'!$C:$C)="Low Income",IF(G2184&gt;1,IF(G2184&gt;3,0.3,0.24),0.12),IF(_xlfn.XLOOKUP(B2184,'RES TECH'!$M:$M,'RES TECH'!$C:$C)="Lower-middle Income",IF(G2184&gt;1,IF(G2184&gt;3,0.23,0.18),0.09),IF(_xlfn.XLOOKUP(B2184,'RES TECH'!$M:$M,'RES TECH'!$C:$C)="Upper-middle Income",IF(G2184&gt;1,IF(G2184&gt;3,0.15,0.12),0.06),IF(_xlfn.XLOOKUP(B2184,'RES TECH'!$M:$M,'RES TECH'!$C:$C)="High Income",IF(G2184&gt;1,IF(G2184&gt;3,0.08,0.06),0.03))))))</f>
        <v>0.06</v>
      </c>
    </row>
    <row r="2185" spans="2:13" x14ac:dyDescent="0.25">
      <c r="B2185" t="str">
        <f>IF('RES TECH'!N2181=1,'RES TECH'!M2181,"*")</f>
        <v>RESAPAUMNewSHFUR1KER20</v>
      </c>
      <c r="C2185" t="str">
        <f>IF(B2185="*","*",_xlfn.XLOOKUP(B2185,'RES TECH'!M:M,'RES TECH'!K:K))</f>
        <v>RESKER</v>
      </c>
      <c r="D2185" t="str">
        <f>IF(B2185="*","*",_xlfn.XLOOKUP(B2185,'RES TECH'!M:M,'RES TECH'!L:L))</f>
        <v>RESAPAUMNewSHEUE</v>
      </c>
      <c r="E2185">
        <f>IF(B2185="*","*",_xlfn.XLOOKUP(B2185,'RES TECH'!M:M,'RES TECH'!O:O))</f>
        <v>2020</v>
      </c>
      <c r="F2185" s="12">
        <f>IF(B2185="*","*",_xlfn.XLOOKUP(B2185,'RES TECH'!M:M,'RES TECH'!Y:Y))</f>
        <v>27</v>
      </c>
      <c r="G2185" s="12">
        <f>IF(B2185="*","*",_xlfn.XLOOKUP(B2185,'RES TECH'!M:M,'RES TECH'!V:V))</f>
        <v>0.83</v>
      </c>
      <c r="H2185">
        <f>IF(B2185="*","*",_xlfn.XLOOKUP(B2185,'RES TECH'!M:M,'RES TECH'!AA:AA))</f>
        <v>31.536000000000001</v>
      </c>
      <c r="I2185" s="12">
        <f>IF(B2185="*","*",_xlfn.XLOOKUP(B2185,'RES TECH'!M:M,'RES TECH'!Z:Z))</f>
        <v>8.7856310855373987E-2</v>
      </c>
      <c r="J2185" s="12">
        <f>IF(B2185="*","*",_xlfn.XLOOKUP(B2185,'RES TECH'!M:M,'RES TECH'!S:S))</f>
        <v>1271.3968431720209</v>
      </c>
      <c r="K2185" s="12">
        <f t="shared" si="68"/>
        <v>63.569842158601048</v>
      </c>
      <c r="L2185" s="12">
        <f t="shared" si="69"/>
        <v>3.1784921079300528</v>
      </c>
      <c r="M2185">
        <f>IF(B2185="*","*",IF(_xlfn.XLOOKUP(B2185,'RES TECH'!$M:$M,'RES TECH'!$C:$C)="Low Income",IF(G2185&gt;1,IF(G2185&gt;3,0.3,0.24),0.12),IF(_xlfn.XLOOKUP(B2185,'RES TECH'!$M:$M,'RES TECH'!$C:$C)="Lower-middle Income",IF(G2185&gt;1,IF(G2185&gt;3,0.23,0.18),0.09),IF(_xlfn.XLOOKUP(B2185,'RES TECH'!$M:$M,'RES TECH'!$C:$C)="Upper-middle Income",IF(G2185&gt;1,IF(G2185&gt;3,0.15,0.12),0.06),IF(_xlfn.XLOOKUP(B2185,'RES TECH'!$M:$M,'RES TECH'!$C:$C)="High Income",IF(G2185&gt;1,IF(G2185&gt;3,0.08,0.06),0.03))))))</f>
        <v>0.06</v>
      </c>
    </row>
    <row r="2186" spans="2:13" x14ac:dyDescent="0.25">
      <c r="B2186" t="str">
        <f>IF('RES TECH'!N2182=1,'RES TECH'!M2182,"*")</f>
        <v>*</v>
      </c>
      <c r="C2186" t="str">
        <f>IF(B2186="*","*",_xlfn.XLOOKUP(B2186,'RES TECH'!M:M,'RES TECH'!K:K))</f>
        <v>*</v>
      </c>
      <c r="D2186" t="str">
        <f>IF(B2186="*","*",_xlfn.XLOOKUP(B2186,'RES TECH'!M:M,'RES TECH'!L:L))</f>
        <v>*</v>
      </c>
      <c r="E2186" t="str">
        <f>IF(B2186="*","*",_xlfn.XLOOKUP(B2186,'RES TECH'!M:M,'RES TECH'!O:O))</f>
        <v>*</v>
      </c>
      <c r="F2186" s="12" t="str">
        <f>IF(B2186="*","*",_xlfn.XLOOKUP(B2186,'RES TECH'!M:M,'RES TECH'!Y:Y))</f>
        <v>*</v>
      </c>
      <c r="G2186" s="12" t="str">
        <f>IF(B2186="*","*",_xlfn.XLOOKUP(B2186,'RES TECH'!M:M,'RES TECH'!V:V))</f>
        <v>*</v>
      </c>
      <c r="H2186" t="str">
        <f>IF(B2186="*","*",_xlfn.XLOOKUP(B2186,'RES TECH'!M:M,'RES TECH'!AA:AA))</f>
        <v>*</v>
      </c>
      <c r="I2186" s="12" t="str">
        <f>IF(B2186="*","*",_xlfn.XLOOKUP(B2186,'RES TECH'!M:M,'RES TECH'!Z:Z))</f>
        <v>*</v>
      </c>
      <c r="J2186" s="12" t="str">
        <f>IF(B2186="*","*",_xlfn.XLOOKUP(B2186,'RES TECH'!M:M,'RES TECH'!S:S))</f>
        <v>*</v>
      </c>
      <c r="K2186" s="12" t="str">
        <f t="shared" si="68"/>
        <v>*</v>
      </c>
      <c r="L2186" s="12" t="str">
        <f t="shared" si="69"/>
        <v>*</v>
      </c>
      <c r="M2186" t="str">
        <f>IF(B2186="*","*",IF(_xlfn.XLOOKUP(B2186,'RES TECH'!$M:$M,'RES TECH'!$C:$C)="Low Income",IF(G2186&gt;1,IF(G2186&gt;3,0.3,0.24),0.12),IF(_xlfn.XLOOKUP(B2186,'RES TECH'!$M:$M,'RES TECH'!$C:$C)="Lower-middle Income",IF(G2186&gt;1,IF(G2186&gt;3,0.23,0.18),0.09),IF(_xlfn.XLOOKUP(B2186,'RES TECH'!$M:$M,'RES TECH'!$C:$C)="Upper-middle Income",IF(G2186&gt;1,IF(G2186&gt;3,0.15,0.12),0.06),IF(_xlfn.XLOOKUP(B2186,'RES TECH'!$M:$M,'RES TECH'!$C:$C)="High Income",IF(G2186&gt;1,IF(G2186&gt;3,0.08,0.06),0.03))))))</f>
        <v>*</v>
      </c>
    </row>
    <row r="2187" spans="2:13" x14ac:dyDescent="0.25">
      <c r="B2187" t="str">
        <f>IF('RES TECH'!N2183=1,'RES TECH'!M2183,"*")</f>
        <v>RESAPAUMNewSHFUR2KER20</v>
      </c>
      <c r="C2187" t="str">
        <f>IF(B2187="*","*",_xlfn.XLOOKUP(B2187,'RES TECH'!M:M,'RES TECH'!K:K))</f>
        <v>RESKER</v>
      </c>
      <c r="D2187" t="str">
        <f>IF(B2187="*","*",_xlfn.XLOOKUP(B2187,'RES TECH'!M:M,'RES TECH'!L:L))</f>
        <v>RESAPAUMNewSHEUE</v>
      </c>
      <c r="E2187">
        <f>IF(B2187="*","*",_xlfn.XLOOKUP(B2187,'RES TECH'!M:M,'RES TECH'!O:O))</f>
        <v>2020</v>
      </c>
      <c r="F2187" s="12">
        <f>IF(B2187="*","*",_xlfn.XLOOKUP(B2187,'RES TECH'!M:M,'RES TECH'!Y:Y))</f>
        <v>27</v>
      </c>
      <c r="G2187" s="12">
        <f>IF(B2187="*","*",_xlfn.XLOOKUP(B2187,'RES TECH'!M:M,'RES TECH'!V:V))</f>
        <v>0.83</v>
      </c>
      <c r="H2187">
        <f>IF(B2187="*","*",_xlfn.XLOOKUP(B2187,'RES TECH'!M:M,'RES TECH'!AA:AA))</f>
        <v>31.536000000000001</v>
      </c>
      <c r="I2187" s="12">
        <f>IF(B2187="*","*",_xlfn.XLOOKUP(B2187,'RES TECH'!M:M,'RES TECH'!Z:Z))</f>
        <v>8.7856310855373987E-2</v>
      </c>
      <c r="J2187" s="12">
        <f>IF(B2187="*","*",_xlfn.XLOOKUP(B2187,'RES TECH'!M:M,'RES TECH'!S:S))</f>
        <v>1271.3968431720209</v>
      </c>
      <c r="K2187" s="12">
        <f t="shared" si="68"/>
        <v>63.569842158601048</v>
      </c>
      <c r="L2187" s="12">
        <f t="shared" si="69"/>
        <v>3.1784921079300528</v>
      </c>
      <c r="M2187">
        <f>IF(B2187="*","*",IF(_xlfn.XLOOKUP(B2187,'RES TECH'!$M:$M,'RES TECH'!$C:$C)="Low Income",IF(G2187&gt;1,IF(G2187&gt;3,0.3,0.24),0.12),IF(_xlfn.XLOOKUP(B2187,'RES TECH'!$M:$M,'RES TECH'!$C:$C)="Lower-middle Income",IF(G2187&gt;1,IF(G2187&gt;3,0.23,0.18),0.09),IF(_xlfn.XLOOKUP(B2187,'RES TECH'!$M:$M,'RES TECH'!$C:$C)="Upper-middle Income",IF(G2187&gt;1,IF(G2187&gt;3,0.15,0.12),0.06),IF(_xlfn.XLOOKUP(B2187,'RES TECH'!$M:$M,'RES TECH'!$C:$C)="High Income",IF(G2187&gt;1,IF(G2187&gt;3,0.08,0.06),0.03))))))</f>
        <v>0.06</v>
      </c>
    </row>
    <row r="2188" spans="2:13" x14ac:dyDescent="0.25">
      <c r="B2188" t="str">
        <f>IF('RES TECH'!N2184=1,'RES TECH'!M2184,"*")</f>
        <v>RESAPAUMNewSHFUR3KER20</v>
      </c>
      <c r="C2188" t="str">
        <f>IF(B2188="*","*",_xlfn.XLOOKUP(B2188,'RES TECH'!M:M,'RES TECH'!K:K))</f>
        <v>RESKER</v>
      </c>
      <c r="D2188" t="str">
        <f>IF(B2188="*","*",_xlfn.XLOOKUP(B2188,'RES TECH'!M:M,'RES TECH'!L:L))</f>
        <v>RESAPAUMNewSHEUE</v>
      </c>
      <c r="E2188">
        <f>IF(B2188="*","*",_xlfn.XLOOKUP(B2188,'RES TECH'!M:M,'RES TECH'!O:O))</f>
        <v>2020</v>
      </c>
      <c r="F2188" s="12">
        <f>IF(B2188="*","*",_xlfn.XLOOKUP(B2188,'RES TECH'!M:M,'RES TECH'!Y:Y))</f>
        <v>27</v>
      </c>
      <c r="G2188" s="12">
        <f>IF(B2188="*","*",_xlfn.XLOOKUP(B2188,'RES TECH'!M:M,'RES TECH'!V:V))</f>
        <v>0.85</v>
      </c>
      <c r="H2188">
        <f>IF(B2188="*","*",_xlfn.XLOOKUP(B2188,'RES TECH'!M:M,'RES TECH'!AA:AA))</f>
        <v>31.536000000000001</v>
      </c>
      <c r="I2188" s="12">
        <f>IF(B2188="*","*",_xlfn.XLOOKUP(B2188,'RES TECH'!M:M,'RES TECH'!Z:Z))</f>
        <v>8.7856310855373987E-2</v>
      </c>
      <c r="J2188" s="12">
        <f>IF(B2188="*","*",_xlfn.XLOOKUP(B2188,'RES TECH'!M:M,'RES TECH'!S:S))</f>
        <v>1340.745761890495</v>
      </c>
      <c r="K2188" s="12">
        <f t="shared" si="68"/>
        <v>67.037288094524754</v>
      </c>
      <c r="L2188" s="12">
        <f t="shared" si="69"/>
        <v>3.3518644047262378</v>
      </c>
      <c r="M2188">
        <f>IF(B2188="*","*",IF(_xlfn.XLOOKUP(B2188,'RES TECH'!$M:$M,'RES TECH'!$C:$C)="Low Income",IF(G2188&gt;1,IF(G2188&gt;3,0.3,0.24),0.12),IF(_xlfn.XLOOKUP(B2188,'RES TECH'!$M:$M,'RES TECH'!$C:$C)="Lower-middle Income",IF(G2188&gt;1,IF(G2188&gt;3,0.23,0.18),0.09),IF(_xlfn.XLOOKUP(B2188,'RES TECH'!$M:$M,'RES TECH'!$C:$C)="Upper-middle Income",IF(G2188&gt;1,IF(G2188&gt;3,0.15,0.12),0.06),IF(_xlfn.XLOOKUP(B2188,'RES TECH'!$M:$M,'RES TECH'!$C:$C)="High Income",IF(G2188&gt;1,IF(G2188&gt;3,0.08,0.06),0.03))))))</f>
        <v>0.06</v>
      </c>
    </row>
    <row r="2189" spans="2:13" x14ac:dyDescent="0.25">
      <c r="B2189" t="str">
        <f>IF('RES TECH'!N2185=1,'RES TECH'!M2185,"*")</f>
        <v>*</v>
      </c>
      <c r="C2189" t="str">
        <f>IF(B2189="*","*",_xlfn.XLOOKUP(B2189,'RES TECH'!M:M,'RES TECH'!K:K))</f>
        <v>*</v>
      </c>
      <c r="D2189" t="str">
        <f>IF(B2189="*","*",_xlfn.XLOOKUP(B2189,'RES TECH'!M:M,'RES TECH'!L:L))</f>
        <v>*</v>
      </c>
      <c r="E2189" t="str">
        <f>IF(B2189="*","*",_xlfn.XLOOKUP(B2189,'RES TECH'!M:M,'RES TECH'!O:O))</f>
        <v>*</v>
      </c>
      <c r="F2189" s="12" t="str">
        <f>IF(B2189="*","*",_xlfn.XLOOKUP(B2189,'RES TECH'!M:M,'RES TECH'!Y:Y))</f>
        <v>*</v>
      </c>
      <c r="G2189" s="12" t="str">
        <f>IF(B2189="*","*",_xlfn.XLOOKUP(B2189,'RES TECH'!M:M,'RES TECH'!V:V))</f>
        <v>*</v>
      </c>
      <c r="H2189" t="str">
        <f>IF(B2189="*","*",_xlfn.XLOOKUP(B2189,'RES TECH'!M:M,'RES TECH'!AA:AA))</f>
        <v>*</v>
      </c>
      <c r="I2189" s="12" t="str">
        <f>IF(B2189="*","*",_xlfn.XLOOKUP(B2189,'RES TECH'!M:M,'RES TECH'!Z:Z))</f>
        <v>*</v>
      </c>
      <c r="J2189" s="12" t="str">
        <f>IF(B2189="*","*",_xlfn.XLOOKUP(B2189,'RES TECH'!M:M,'RES TECH'!S:S))</f>
        <v>*</v>
      </c>
      <c r="K2189" s="12" t="str">
        <f t="shared" si="68"/>
        <v>*</v>
      </c>
      <c r="L2189" s="12" t="str">
        <f t="shared" si="69"/>
        <v>*</v>
      </c>
      <c r="M2189" t="str">
        <f>IF(B2189="*","*",IF(_xlfn.XLOOKUP(B2189,'RES TECH'!$M:$M,'RES TECH'!$C:$C)="Low Income",IF(G2189&gt;1,IF(G2189&gt;3,0.3,0.24),0.12),IF(_xlfn.XLOOKUP(B2189,'RES TECH'!$M:$M,'RES TECH'!$C:$C)="Lower-middle Income",IF(G2189&gt;1,IF(G2189&gt;3,0.23,0.18),0.09),IF(_xlfn.XLOOKUP(B2189,'RES TECH'!$M:$M,'RES TECH'!$C:$C)="Upper-middle Income",IF(G2189&gt;1,IF(G2189&gt;3,0.15,0.12),0.06),IF(_xlfn.XLOOKUP(B2189,'RES TECH'!$M:$M,'RES TECH'!$C:$C)="High Income",IF(G2189&gt;1,IF(G2189&gt;3,0.08,0.06),0.03))))))</f>
        <v>*</v>
      </c>
    </row>
    <row r="2190" spans="2:13" x14ac:dyDescent="0.25">
      <c r="B2190" t="str">
        <f>IF('RES TECH'!N2186=1,'RES TECH'!M2186,"*")</f>
        <v>RESAPAUMNewSHFUR4KER20</v>
      </c>
      <c r="C2190" t="str">
        <f>IF(B2190="*","*",_xlfn.XLOOKUP(B2190,'RES TECH'!M:M,'RES TECH'!K:K))</f>
        <v>RESKER</v>
      </c>
      <c r="D2190" t="str">
        <f>IF(B2190="*","*",_xlfn.XLOOKUP(B2190,'RES TECH'!M:M,'RES TECH'!L:L))</f>
        <v>RESAPAUMNewSHEUE</v>
      </c>
      <c r="E2190">
        <f>IF(B2190="*","*",_xlfn.XLOOKUP(B2190,'RES TECH'!M:M,'RES TECH'!O:O))</f>
        <v>2020</v>
      </c>
      <c r="F2190" s="12">
        <f>IF(B2190="*","*",_xlfn.XLOOKUP(B2190,'RES TECH'!M:M,'RES TECH'!Y:Y))</f>
        <v>27</v>
      </c>
      <c r="G2190" s="12">
        <f>IF(B2190="*","*",_xlfn.XLOOKUP(B2190,'RES TECH'!M:M,'RES TECH'!V:V))</f>
        <v>0.97</v>
      </c>
      <c r="H2190">
        <f>IF(B2190="*","*",_xlfn.XLOOKUP(B2190,'RES TECH'!M:M,'RES TECH'!AA:AA))</f>
        <v>31.536000000000001</v>
      </c>
      <c r="I2190" s="12">
        <f>IF(B2190="*","*",_xlfn.XLOOKUP(B2190,'RES TECH'!M:M,'RES TECH'!Z:Z))</f>
        <v>8.7856310855373987E-2</v>
      </c>
      <c r="J2190" s="12">
        <f>IF(B2190="*","*",_xlfn.XLOOKUP(B2190,'RES TECH'!M:M,'RES TECH'!S:S))</f>
        <v>1988.0023365962511</v>
      </c>
      <c r="K2190" s="12">
        <f t="shared" si="68"/>
        <v>99.400116829812561</v>
      </c>
      <c r="L2190" s="12">
        <f t="shared" si="69"/>
        <v>4.9700058414906287</v>
      </c>
      <c r="M2190">
        <f>IF(B2190="*","*",IF(_xlfn.XLOOKUP(B2190,'RES TECH'!$M:$M,'RES TECH'!$C:$C)="Low Income",IF(G2190&gt;1,IF(G2190&gt;3,0.3,0.24),0.12),IF(_xlfn.XLOOKUP(B2190,'RES TECH'!$M:$M,'RES TECH'!$C:$C)="Lower-middle Income",IF(G2190&gt;1,IF(G2190&gt;3,0.23,0.18),0.09),IF(_xlfn.XLOOKUP(B2190,'RES TECH'!$M:$M,'RES TECH'!$C:$C)="Upper-middle Income",IF(G2190&gt;1,IF(G2190&gt;3,0.15,0.12),0.06),IF(_xlfn.XLOOKUP(B2190,'RES TECH'!$M:$M,'RES TECH'!$C:$C)="High Income",IF(G2190&gt;1,IF(G2190&gt;3,0.08,0.06),0.03))))))</f>
        <v>0.06</v>
      </c>
    </row>
    <row r="2191" spans="2:13" x14ac:dyDescent="0.25">
      <c r="B2191" t="str">
        <f>IF('RES TECH'!N2187=1,'RES TECH'!M2187,"*")</f>
        <v>RESAPAUMNewSHFUR1LPG20</v>
      </c>
      <c r="C2191" t="str">
        <f>IF(B2191="*","*",_xlfn.XLOOKUP(B2191,'RES TECH'!M:M,'RES TECH'!K:K))</f>
        <v>RESLPG</v>
      </c>
      <c r="D2191" t="str">
        <f>IF(B2191="*","*",_xlfn.XLOOKUP(B2191,'RES TECH'!M:M,'RES TECH'!L:L))</f>
        <v>RESAPAUMNewSHEUE</v>
      </c>
      <c r="E2191">
        <f>IF(B2191="*","*",_xlfn.XLOOKUP(B2191,'RES TECH'!M:M,'RES TECH'!O:O))</f>
        <v>2020</v>
      </c>
      <c r="F2191" s="12">
        <f>IF(B2191="*","*",_xlfn.XLOOKUP(B2191,'RES TECH'!M:M,'RES TECH'!Y:Y))</f>
        <v>22</v>
      </c>
      <c r="G2191" s="12">
        <f>IF(B2191="*","*",_xlfn.XLOOKUP(B2191,'RES TECH'!M:M,'RES TECH'!V:V))</f>
        <v>0.8</v>
      </c>
      <c r="H2191">
        <f>IF(B2191="*","*",_xlfn.XLOOKUP(B2191,'RES TECH'!M:M,'RES TECH'!AA:AA))</f>
        <v>31.536000000000001</v>
      </c>
      <c r="I2191" s="12">
        <f>IF(B2191="*","*",_xlfn.XLOOKUP(B2191,'RES TECH'!M:M,'RES TECH'!Z:Z))</f>
        <v>8.7856310855373987E-2</v>
      </c>
      <c r="J2191" s="12">
        <f>IF(B2191="*","*",_xlfn.XLOOKUP(B2191,'RES TECH'!M:M,'RES TECH'!S:S))</f>
        <v>631.8457038794287</v>
      </c>
      <c r="K2191" s="12">
        <f t="shared" si="68"/>
        <v>31.592285193971435</v>
      </c>
      <c r="L2191" s="12">
        <f t="shared" si="69"/>
        <v>1.5796142596985718</v>
      </c>
      <c r="M2191">
        <f>IF(B2191="*","*",IF(_xlfn.XLOOKUP(B2191,'RES TECH'!$M:$M,'RES TECH'!$C:$C)="Low Income",IF(G2191&gt;1,IF(G2191&gt;3,0.3,0.24),0.12),IF(_xlfn.XLOOKUP(B2191,'RES TECH'!$M:$M,'RES TECH'!$C:$C)="Lower-middle Income",IF(G2191&gt;1,IF(G2191&gt;3,0.23,0.18),0.09),IF(_xlfn.XLOOKUP(B2191,'RES TECH'!$M:$M,'RES TECH'!$C:$C)="Upper-middle Income",IF(G2191&gt;1,IF(G2191&gt;3,0.15,0.12),0.06),IF(_xlfn.XLOOKUP(B2191,'RES TECH'!$M:$M,'RES TECH'!$C:$C)="High Income",IF(G2191&gt;1,IF(G2191&gt;3,0.08,0.06),0.03))))))</f>
        <v>0.06</v>
      </c>
    </row>
    <row r="2192" spans="2:13" x14ac:dyDescent="0.25">
      <c r="B2192" t="str">
        <f>IF('RES TECH'!N2188=1,'RES TECH'!M2188,"*")</f>
        <v>*</v>
      </c>
      <c r="C2192" t="str">
        <f>IF(B2192="*","*",_xlfn.XLOOKUP(B2192,'RES TECH'!M:M,'RES TECH'!K:K))</f>
        <v>*</v>
      </c>
      <c r="D2192" t="str">
        <f>IF(B2192="*","*",_xlfn.XLOOKUP(B2192,'RES TECH'!M:M,'RES TECH'!L:L))</f>
        <v>*</v>
      </c>
      <c r="E2192" t="str">
        <f>IF(B2192="*","*",_xlfn.XLOOKUP(B2192,'RES TECH'!M:M,'RES TECH'!O:O))</f>
        <v>*</v>
      </c>
      <c r="F2192" s="12" t="str">
        <f>IF(B2192="*","*",_xlfn.XLOOKUP(B2192,'RES TECH'!M:M,'RES TECH'!Y:Y))</f>
        <v>*</v>
      </c>
      <c r="G2192" s="12" t="str">
        <f>IF(B2192="*","*",_xlfn.XLOOKUP(B2192,'RES TECH'!M:M,'RES TECH'!V:V))</f>
        <v>*</v>
      </c>
      <c r="H2192" t="str">
        <f>IF(B2192="*","*",_xlfn.XLOOKUP(B2192,'RES TECH'!M:M,'RES TECH'!AA:AA))</f>
        <v>*</v>
      </c>
      <c r="I2192" s="12" t="str">
        <f>IF(B2192="*","*",_xlfn.XLOOKUP(B2192,'RES TECH'!M:M,'RES TECH'!Z:Z))</f>
        <v>*</v>
      </c>
      <c r="J2192" s="12" t="str">
        <f>IF(B2192="*","*",_xlfn.XLOOKUP(B2192,'RES TECH'!M:M,'RES TECH'!S:S))</f>
        <v>*</v>
      </c>
      <c r="K2192" s="12" t="str">
        <f t="shared" si="68"/>
        <v>*</v>
      </c>
      <c r="L2192" s="12" t="str">
        <f t="shared" si="69"/>
        <v>*</v>
      </c>
      <c r="M2192" t="str">
        <f>IF(B2192="*","*",IF(_xlfn.XLOOKUP(B2192,'RES TECH'!$M:$M,'RES TECH'!$C:$C)="Low Income",IF(G2192&gt;1,IF(G2192&gt;3,0.3,0.24),0.12),IF(_xlfn.XLOOKUP(B2192,'RES TECH'!$M:$M,'RES TECH'!$C:$C)="Lower-middle Income",IF(G2192&gt;1,IF(G2192&gt;3,0.23,0.18),0.09),IF(_xlfn.XLOOKUP(B2192,'RES TECH'!$M:$M,'RES TECH'!$C:$C)="Upper-middle Income",IF(G2192&gt;1,IF(G2192&gt;3,0.15,0.12),0.06),IF(_xlfn.XLOOKUP(B2192,'RES TECH'!$M:$M,'RES TECH'!$C:$C)="High Income",IF(G2192&gt;1,IF(G2192&gt;3,0.08,0.06),0.03))))))</f>
        <v>*</v>
      </c>
    </row>
    <row r="2193" spans="2:13" x14ac:dyDescent="0.25">
      <c r="B2193" t="str">
        <f>IF('RES TECH'!N2189=1,'RES TECH'!M2189,"*")</f>
        <v>RESAPAUMNewSHFUR2LPG20</v>
      </c>
      <c r="C2193" t="str">
        <f>IF(B2193="*","*",_xlfn.XLOOKUP(B2193,'RES TECH'!M:M,'RES TECH'!K:K))</f>
        <v>RESLPG</v>
      </c>
      <c r="D2193" t="str">
        <f>IF(B2193="*","*",_xlfn.XLOOKUP(B2193,'RES TECH'!M:M,'RES TECH'!L:L))</f>
        <v>RESAPAUMNewSHEUE</v>
      </c>
      <c r="E2193">
        <f>IF(B2193="*","*",_xlfn.XLOOKUP(B2193,'RES TECH'!M:M,'RES TECH'!O:O))</f>
        <v>2020</v>
      </c>
      <c r="F2193" s="12">
        <f>IF(B2193="*","*",_xlfn.XLOOKUP(B2193,'RES TECH'!M:M,'RES TECH'!Y:Y))</f>
        <v>22</v>
      </c>
      <c r="G2193" s="12">
        <f>IF(B2193="*","*",_xlfn.XLOOKUP(B2193,'RES TECH'!M:M,'RES TECH'!V:V))</f>
        <v>0.92</v>
      </c>
      <c r="H2193">
        <f>IF(B2193="*","*",_xlfn.XLOOKUP(B2193,'RES TECH'!M:M,'RES TECH'!AA:AA))</f>
        <v>31.536000000000001</v>
      </c>
      <c r="I2193" s="12">
        <f>IF(B2193="*","*",_xlfn.XLOOKUP(B2193,'RES TECH'!M:M,'RES TECH'!Z:Z))</f>
        <v>8.7856310855373987E-2</v>
      </c>
      <c r="J2193" s="12">
        <f>IF(B2193="*","*",_xlfn.XLOOKUP(B2193,'RES TECH'!M:M,'RES TECH'!S:S))</f>
        <v>804.44745713429711</v>
      </c>
      <c r="K2193" s="12">
        <f t="shared" si="68"/>
        <v>40.222372856714856</v>
      </c>
      <c r="L2193" s="12">
        <f t="shared" si="69"/>
        <v>2.011118642835743</v>
      </c>
      <c r="M2193">
        <f>IF(B2193="*","*",IF(_xlfn.XLOOKUP(B2193,'RES TECH'!$M:$M,'RES TECH'!$C:$C)="Low Income",IF(G2193&gt;1,IF(G2193&gt;3,0.3,0.24),0.12),IF(_xlfn.XLOOKUP(B2193,'RES TECH'!$M:$M,'RES TECH'!$C:$C)="Lower-middle Income",IF(G2193&gt;1,IF(G2193&gt;3,0.23,0.18),0.09),IF(_xlfn.XLOOKUP(B2193,'RES TECH'!$M:$M,'RES TECH'!$C:$C)="Upper-middle Income",IF(G2193&gt;1,IF(G2193&gt;3,0.15,0.12),0.06),IF(_xlfn.XLOOKUP(B2193,'RES TECH'!$M:$M,'RES TECH'!$C:$C)="High Income",IF(G2193&gt;1,IF(G2193&gt;3,0.08,0.06),0.03))))))</f>
        <v>0.06</v>
      </c>
    </row>
    <row r="2194" spans="2:13" x14ac:dyDescent="0.25">
      <c r="B2194" t="str">
        <f>IF('RES TECH'!N2190=1,'RES TECH'!M2190,"*")</f>
        <v>RESAPAUMNewSHFUR3LPG20</v>
      </c>
      <c r="C2194" t="str">
        <f>IF(B2194="*","*",_xlfn.XLOOKUP(B2194,'RES TECH'!M:M,'RES TECH'!K:K))</f>
        <v>RESLPG</v>
      </c>
      <c r="D2194" t="str">
        <f>IF(B2194="*","*",_xlfn.XLOOKUP(B2194,'RES TECH'!M:M,'RES TECH'!L:L))</f>
        <v>RESAPAUMNewSHEUE</v>
      </c>
      <c r="E2194">
        <f>IF(B2194="*","*",_xlfn.XLOOKUP(B2194,'RES TECH'!M:M,'RES TECH'!O:O))</f>
        <v>2020</v>
      </c>
      <c r="F2194" s="12">
        <f>IF(B2194="*","*",_xlfn.XLOOKUP(B2194,'RES TECH'!M:M,'RES TECH'!Y:Y))</f>
        <v>22</v>
      </c>
      <c r="G2194" s="12">
        <f>IF(B2194="*","*",_xlfn.XLOOKUP(B2194,'RES TECH'!M:M,'RES TECH'!V:V))</f>
        <v>0.95</v>
      </c>
      <c r="H2194">
        <f>IF(B2194="*","*",_xlfn.XLOOKUP(B2194,'RES TECH'!M:M,'RES TECH'!AA:AA))</f>
        <v>31.536000000000001</v>
      </c>
      <c r="I2194" s="12">
        <f>IF(B2194="*","*",_xlfn.XLOOKUP(B2194,'RES TECH'!M:M,'RES TECH'!Z:Z))</f>
        <v>8.7856310855373987E-2</v>
      </c>
      <c r="J2194" s="12">
        <f>IF(B2194="*","*",_xlfn.XLOOKUP(B2194,'RES TECH'!M:M,'RES TECH'!S:S))</f>
        <v>844.5157212827487</v>
      </c>
      <c r="K2194" s="12">
        <f t="shared" si="68"/>
        <v>42.225786064137438</v>
      </c>
      <c r="L2194" s="12">
        <f t="shared" si="69"/>
        <v>2.1112893032068718</v>
      </c>
      <c r="M2194">
        <f>IF(B2194="*","*",IF(_xlfn.XLOOKUP(B2194,'RES TECH'!$M:$M,'RES TECH'!$C:$C)="Low Income",IF(G2194&gt;1,IF(G2194&gt;3,0.3,0.24),0.12),IF(_xlfn.XLOOKUP(B2194,'RES TECH'!$M:$M,'RES TECH'!$C:$C)="Lower-middle Income",IF(G2194&gt;1,IF(G2194&gt;3,0.23,0.18),0.09),IF(_xlfn.XLOOKUP(B2194,'RES TECH'!$M:$M,'RES TECH'!$C:$C)="Upper-middle Income",IF(G2194&gt;1,IF(G2194&gt;3,0.15,0.12),0.06),IF(_xlfn.XLOOKUP(B2194,'RES TECH'!$M:$M,'RES TECH'!$C:$C)="High Income",IF(G2194&gt;1,IF(G2194&gt;3,0.08,0.06),0.03))))))</f>
        <v>0.06</v>
      </c>
    </row>
    <row r="2195" spans="2:13" x14ac:dyDescent="0.25">
      <c r="B2195" t="str">
        <f>IF('RES TECH'!N2191=1,'RES TECH'!M2191,"*")</f>
        <v>RESAPAUMNewSHFUR3LPG22</v>
      </c>
      <c r="C2195" t="str">
        <f>IF(B2195="*","*",_xlfn.XLOOKUP(B2195,'RES TECH'!M:M,'RES TECH'!K:K))</f>
        <v>RESLPG</v>
      </c>
      <c r="D2195" t="str">
        <f>IF(B2195="*","*",_xlfn.XLOOKUP(B2195,'RES TECH'!M:M,'RES TECH'!L:L))</f>
        <v>RESAPAUMNewSHEUE</v>
      </c>
      <c r="E2195">
        <f>IF(B2195="*","*",_xlfn.XLOOKUP(B2195,'RES TECH'!M:M,'RES TECH'!O:O))</f>
        <v>2022</v>
      </c>
      <c r="F2195" s="12">
        <f>IF(B2195="*","*",_xlfn.XLOOKUP(B2195,'RES TECH'!M:M,'RES TECH'!Y:Y))</f>
        <v>22</v>
      </c>
      <c r="G2195" s="12">
        <f>IF(B2195="*","*",_xlfn.XLOOKUP(B2195,'RES TECH'!M:M,'RES TECH'!V:V))</f>
        <v>0.95</v>
      </c>
      <c r="H2195">
        <f>IF(B2195="*","*",_xlfn.XLOOKUP(B2195,'RES TECH'!M:M,'RES TECH'!AA:AA))</f>
        <v>31.536000000000001</v>
      </c>
      <c r="I2195" s="12">
        <f>IF(B2195="*","*",_xlfn.XLOOKUP(B2195,'RES TECH'!M:M,'RES TECH'!Z:Z))</f>
        <v>8.7856310855373987E-2</v>
      </c>
      <c r="J2195" s="12">
        <f>IF(B2195="*","*",_xlfn.XLOOKUP(B2195,'RES TECH'!M:M,'RES TECH'!S:S))</f>
        <v>844.5157212827487</v>
      </c>
      <c r="K2195" s="12">
        <f t="shared" si="68"/>
        <v>42.225786064137438</v>
      </c>
      <c r="L2195" s="12">
        <f t="shared" si="69"/>
        <v>2.1112893032068718</v>
      </c>
      <c r="M2195">
        <f>IF(B2195="*","*",IF(_xlfn.XLOOKUP(B2195,'RES TECH'!$M:$M,'RES TECH'!$C:$C)="Low Income",IF(G2195&gt;1,IF(G2195&gt;3,0.3,0.24),0.12),IF(_xlfn.XLOOKUP(B2195,'RES TECH'!$M:$M,'RES TECH'!$C:$C)="Lower-middle Income",IF(G2195&gt;1,IF(G2195&gt;3,0.23,0.18),0.09),IF(_xlfn.XLOOKUP(B2195,'RES TECH'!$M:$M,'RES TECH'!$C:$C)="Upper-middle Income",IF(G2195&gt;1,IF(G2195&gt;3,0.15,0.12),0.06),IF(_xlfn.XLOOKUP(B2195,'RES TECH'!$M:$M,'RES TECH'!$C:$C)="High Income",IF(G2195&gt;1,IF(G2195&gt;3,0.08,0.06),0.03))))))</f>
        <v>0.06</v>
      </c>
    </row>
    <row r="2196" spans="2:13" x14ac:dyDescent="0.25">
      <c r="B2196" t="str">
        <f>IF('RES TECH'!N2192=1,'RES TECH'!M2192,"*")</f>
        <v>RESAPAUMNewSHFUR4LPG20</v>
      </c>
      <c r="C2196" t="str">
        <f>IF(B2196="*","*",_xlfn.XLOOKUP(B2196,'RES TECH'!M:M,'RES TECH'!K:K))</f>
        <v>RESLPG</v>
      </c>
      <c r="D2196" t="str">
        <f>IF(B2196="*","*",_xlfn.XLOOKUP(B2196,'RES TECH'!M:M,'RES TECH'!L:L))</f>
        <v>RESAPAUMNewSHEUE</v>
      </c>
      <c r="E2196">
        <f>IF(B2196="*","*",_xlfn.XLOOKUP(B2196,'RES TECH'!M:M,'RES TECH'!O:O))</f>
        <v>2020</v>
      </c>
      <c r="F2196" s="12">
        <f>IF(B2196="*","*",_xlfn.XLOOKUP(B2196,'RES TECH'!M:M,'RES TECH'!Y:Y))</f>
        <v>22</v>
      </c>
      <c r="G2196" s="12">
        <f>IF(B2196="*","*",_xlfn.XLOOKUP(B2196,'RES TECH'!M:M,'RES TECH'!V:V))</f>
        <v>0.99</v>
      </c>
      <c r="H2196">
        <f>IF(B2196="*","*",_xlfn.XLOOKUP(B2196,'RES TECH'!M:M,'RES TECH'!AA:AA))</f>
        <v>31.536000000000001</v>
      </c>
      <c r="I2196" s="12">
        <f>IF(B2196="*","*",_xlfn.XLOOKUP(B2196,'RES TECH'!M:M,'RES TECH'!Z:Z))</f>
        <v>8.7856310855373987E-2</v>
      </c>
      <c r="J2196" s="12">
        <f>IF(B2196="*","*",_xlfn.XLOOKUP(B2196,'RES TECH'!M:M,'RES TECH'!S:S))</f>
        <v>936.98094624071371</v>
      </c>
      <c r="K2196" s="12">
        <f t="shared" si="68"/>
        <v>46.849047312035687</v>
      </c>
      <c r="L2196" s="12">
        <f t="shared" si="69"/>
        <v>2.3424523656017846</v>
      </c>
      <c r="M2196">
        <f>IF(B2196="*","*",IF(_xlfn.XLOOKUP(B2196,'RES TECH'!$M:$M,'RES TECH'!$C:$C)="Low Income",IF(G2196&gt;1,IF(G2196&gt;3,0.3,0.24),0.12),IF(_xlfn.XLOOKUP(B2196,'RES TECH'!$M:$M,'RES TECH'!$C:$C)="Lower-middle Income",IF(G2196&gt;1,IF(G2196&gt;3,0.23,0.18),0.09),IF(_xlfn.XLOOKUP(B2196,'RES TECH'!$M:$M,'RES TECH'!$C:$C)="Upper-middle Income",IF(G2196&gt;1,IF(G2196&gt;3,0.15,0.12),0.06),IF(_xlfn.XLOOKUP(B2196,'RES TECH'!$M:$M,'RES TECH'!$C:$C)="High Income",IF(G2196&gt;1,IF(G2196&gt;3,0.08,0.06),0.03))))))</f>
        <v>0.06</v>
      </c>
    </row>
    <row r="2197" spans="2:13" x14ac:dyDescent="0.25">
      <c r="B2197" t="str">
        <f>IF('RES TECH'!N2193=1,'RES TECH'!M2193,"*")</f>
        <v>RESAPAUMNewSHFUR4LPG22</v>
      </c>
      <c r="C2197" t="str">
        <f>IF(B2197="*","*",_xlfn.XLOOKUP(B2197,'RES TECH'!M:M,'RES TECH'!K:K))</f>
        <v>RESLPG</v>
      </c>
      <c r="D2197" t="str">
        <f>IF(B2197="*","*",_xlfn.XLOOKUP(B2197,'RES TECH'!M:M,'RES TECH'!L:L))</f>
        <v>RESAPAUMNewSHEUE</v>
      </c>
      <c r="E2197">
        <f>IF(B2197="*","*",_xlfn.XLOOKUP(B2197,'RES TECH'!M:M,'RES TECH'!O:O))</f>
        <v>2022</v>
      </c>
      <c r="F2197" s="12">
        <f>IF(B2197="*","*",_xlfn.XLOOKUP(B2197,'RES TECH'!M:M,'RES TECH'!Y:Y))</f>
        <v>22</v>
      </c>
      <c r="G2197" s="12">
        <f>IF(B2197="*","*",_xlfn.XLOOKUP(B2197,'RES TECH'!M:M,'RES TECH'!V:V))</f>
        <v>0.99</v>
      </c>
      <c r="H2197">
        <f>IF(B2197="*","*",_xlfn.XLOOKUP(B2197,'RES TECH'!M:M,'RES TECH'!AA:AA))</f>
        <v>31.536000000000001</v>
      </c>
      <c r="I2197" s="12">
        <f>IF(B2197="*","*",_xlfn.XLOOKUP(B2197,'RES TECH'!M:M,'RES TECH'!Z:Z))</f>
        <v>8.7856310855373987E-2</v>
      </c>
      <c r="J2197" s="12">
        <f>IF(B2197="*","*",_xlfn.XLOOKUP(B2197,'RES TECH'!M:M,'RES TECH'!S:S))</f>
        <v>936.98094624071371</v>
      </c>
      <c r="K2197" s="12">
        <f t="shared" si="68"/>
        <v>46.849047312035687</v>
      </c>
      <c r="L2197" s="12">
        <f t="shared" si="69"/>
        <v>2.3424523656017846</v>
      </c>
      <c r="M2197">
        <f>IF(B2197="*","*",IF(_xlfn.XLOOKUP(B2197,'RES TECH'!$M:$M,'RES TECH'!$C:$C)="Low Income",IF(G2197&gt;1,IF(G2197&gt;3,0.3,0.24),0.12),IF(_xlfn.XLOOKUP(B2197,'RES TECH'!$M:$M,'RES TECH'!$C:$C)="Lower-middle Income",IF(G2197&gt;1,IF(G2197&gt;3,0.23,0.18),0.09),IF(_xlfn.XLOOKUP(B2197,'RES TECH'!$M:$M,'RES TECH'!$C:$C)="Upper-middle Income",IF(G2197&gt;1,IF(G2197&gt;3,0.15,0.12),0.06),IF(_xlfn.XLOOKUP(B2197,'RES TECH'!$M:$M,'RES TECH'!$C:$C)="High Income",IF(G2197&gt;1,IF(G2197&gt;3,0.08,0.06),0.03))))))</f>
        <v>0.06</v>
      </c>
    </row>
    <row r="2198" spans="2:13" x14ac:dyDescent="0.25">
      <c r="B2198" t="str">
        <f>IF('RES TECH'!N2194=1,'RES TECH'!M2194,"*")</f>
        <v>RESAPAUMNewSHFUR1FOI20</v>
      </c>
      <c r="C2198" t="str">
        <f>IF(B2198="*","*",_xlfn.XLOOKUP(B2198,'RES TECH'!M:M,'RES TECH'!K:K))</f>
        <v>RESFOI</v>
      </c>
      <c r="D2198" t="str">
        <f>IF(B2198="*","*",_xlfn.XLOOKUP(B2198,'RES TECH'!M:M,'RES TECH'!L:L))</f>
        <v>RESAPAUMNewSHEUE</v>
      </c>
      <c r="E2198">
        <f>IF(B2198="*","*",_xlfn.XLOOKUP(B2198,'RES TECH'!M:M,'RES TECH'!O:O))</f>
        <v>2020</v>
      </c>
      <c r="F2198" s="12">
        <f>IF(B2198="*","*",_xlfn.XLOOKUP(B2198,'RES TECH'!M:M,'RES TECH'!Y:Y))</f>
        <v>27</v>
      </c>
      <c r="G2198" s="12">
        <f>IF(B2198="*","*",_xlfn.XLOOKUP(B2198,'RES TECH'!M:M,'RES TECH'!V:V))</f>
        <v>0.83</v>
      </c>
      <c r="H2198">
        <f>IF(B2198="*","*",_xlfn.XLOOKUP(B2198,'RES TECH'!M:M,'RES TECH'!AA:AA))</f>
        <v>31.536000000000001</v>
      </c>
      <c r="I2198" s="12">
        <f>IF(B2198="*","*",_xlfn.XLOOKUP(B2198,'RES TECH'!M:M,'RES TECH'!Z:Z))</f>
        <v>8.7856310855373987E-2</v>
      </c>
      <c r="J2198" s="12">
        <f>IF(B2198="*","*",_xlfn.XLOOKUP(B2198,'RES TECH'!M:M,'RES TECH'!S:S))</f>
        <v>1271.3968431720209</v>
      </c>
      <c r="K2198" s="12">
        <f t="shared" si="68"/>
        <v>63.569842158601048</v>
      </c>
      <c r="L2198" s="12">
        <f t="shared" si="69"/>
        <v>3.1784921079300528</v>
      </c>
      <c r="M2198">
        <f>IF(B2198="*","*",IF(_xlfn.XLOOKUP(B2198,'RES TECH'!$M:$M,'RES TECH'!$C:$C)="Low Income",IF(G2198&gt;1,IF(G2198&gt;3,0.3,0.24),0.12),IF(_xlfn.XLOOKUP(B2198,'RES TECH'!$M:$M,'RES TECH'!$C:$C)="Lower-middle Income",IF(G2198&gt;1,IF(G2198&gt;3,0.23,0.18),0.09),IF(_xlfn.XLOOKUP(B2198,'RES TECH'!$M:$M,'RES TECH'!$C:$C)="Upper-middle Income",IF(G2198&gt;1,IF(G2198&gt;3,0.15,0.12),0.06),IF(_xlfn.XLOOKUP(B2198,'RES TECH'!$M:$M,'RES TECH'!$C:$C)="High Income",IF(G2198&gt;1,IF(G2198&gt;3,0.08,0.06),0.03))))))</f>
        <v>0.06</v>
      </c>
    </row>
    <row r="2199" spans="2:13" x14ac:dyDescent="0.25">
      <c r="B2199" t="str">
        <f>IF('RES TECH'!N2195=1,'RES TECH'!M2195,"*")</f>
        <v>RESAPAUMNewSHFUR2FOI20</v>
      </c>
      <c r="C2199" t="str">
        <f>IF(B2199="*","*",_xlfn.XLOOKUP(B2199,'RES TECH'!M:M,'RES TECH'!K:K))</f>
        <v>RESFOI</v>
      </c>
      <c r="D2199" t="str">
        <f>IF(B2199="*","*",_xlfn.XLOOKUP(B2199,'RES TECH'!M:M,'RES TECH'!L:L))</f>
        <v>RESAPAUMNewSHEUE</v>
      </c>
      <c r="E2199">
        <f>IF(B2199="*","*",_xlfn.XLOOKUP(B2199,'RES TECH'!M:M,'RES TECH'!O:O))</f>
        <v>2020</v>
      </c>
      <c r="F2199" s="12">
        <f>IF(B2199="*","*",_xlfn.XLOOKUP(B2199,'RES TECH'!M:M,'RES TECH'!Y:Y))</f>
        <v>27</v>
      </c>
      <c r="G2199" s="12">
        <f>IF(B2199="*","*",_xlfn.XLOOKUP(B2199,'RES TECH'!M:M,'RES TECH'!V:V))</f>
        <v>0.83</v>
      </c>
      <c r="H2199">
        <f>IF(B2199="*","*",_xlfn.XLOOKUP(B2199,'RES TECH'!M:M,'RES TECH'!AA:AA))</f>
        <v>31.536000000000001</v>
      </c>
      <c r="I2199" s="12">
        <f>IF(B2199="*","*",_xlfn.XLOOKUP(B2199,'RES TECH'!M:M,'RES TECH'!Z:Z))</f>
        <v>8.7856310855373987E-2</v>
      </c>
      <c r="J2199" s="12">
        <f>IF(B2199="*","*",_xlfn.XLOOKUP(B2199,'RES TECH'!M:M,'RES TECH'!S:S))</f>
        <v>1271.3968431720209</v>
      </c>
      <c r="K2199" s="12">
        <f t="shared" si="68"/>
        <v>63.569842158601048</v>
      </c>
      <c r="L2199" s="12">
        <f t="shared" si="69"/>
        <v>3.1784921079300528</v>
      </c>
      <c r="M2199">
        <f>IF(B2199="*","*",IF(_xlfn.XLOOKUP(B2199,'RES TECH'!$M:$M,'RES TECH'!$C:$C)="Low Income",IF(G2199&gt;1,IF(G2199&gt;3,0.3,0.24),0.12),IF(_xlfn.XLOOKUP(B2199,'RES TECH'!$M:$M,'RES TECH'!$C:$C)="Lower-middle Income",IF(G2199&gt;1,IF(G2199&gt;3,0.23,0.18),0.09),IF(_xlfn.XLOOKUP(B2199,'RES TECH'!$M:$M,'RES TECH'!$C:$C)="Upper-middle Income",IF(G2199&gt;1,IF(G2199&gt;3,0.15,0.12),0.06),IF(_xlfn.XLOOKUP(B2199,'RES TECH'!$M:$M,'RES TECH'!$C:$C)="High Income",IF(G2199&gt;1,IF(G2199&gt;3,0.08,0.06),0.03))))))</f>
        <v>0.06</v>
      </c>
    </row>
    <row r="2200" spans="2:13" x14ac:dyDescent="0.25">
      <c r="B2200" t="str">
        <f>IF('RES TECH'!N2196=1,'RES TECH'!M2196,"*")</f>
        <v>RESAPAUMNewSHFUR2FOI22</v>
      </c>
      <c r="C2200" t="str">
        <f>IF(B2200="*","*",_xlfn.XLOOKUP(B2200,'RES TECH'!M:M,'RES TECH'!K:K))</f>
        <v>RESFOI</v>
      </c>
      <c r="D2200" t="str">
        <f>IF(B2200="*","*",_xlfn.XLOOKUP(B2200,'RES TECH'!M:M,'RES TECH'!L:L))</f>
        <v>RESAPAUMNewSHEUE</v>
      </c>
      <c r="E2200">
        <f>IF(B2200="*","*",_xlfn.XLOOKUP(B2200,'RES TECH'!M:M,'RES TECH'!O:O))</f>
        <v>2022</v>
      </c>
      <c r="F2200" s="12">
        <f>IF(B2200="*","*",_xlfn.XLOOKUP(B2200,'RES TECH'!M:M,'RES TECH'!Y:Y))</f>
        <v>27</v>
      </c>
      <c r="G2200" s="12">
        <f>IF(B2200="*","*",_xlfn.XLOOKUP(B2200,'RES TECH'!M:M,'RES TECH'!V:V))</f>
        <v>0.84</v>
      </c>
      <c r="H2200">
        <f>IF(B2200="*","*",_xlfn.XLOOKUP(B2200,'RES TECH'!M:M,'RES TECH'!AA:AA))</f>
        <v>31.536000000000001</v>
      </c>
      <c r="I2200" s="12">
        <f>IF(B2200="*","*",_xlfn.XLOOKUP(B2200,'RES TECH'!M:M,'RES TECH'!Z:Z))</f>
        <v>8.7856310855373987E-2</v>
      </c>
      <c r="J2200" s="12">
        <f>IF(B2200="*","*",_xlfn.XLOOKUP(B2200,'RES TECH'!M:M,'RES TECH'!S:S))</f>
        <v>1302.2185848246761</v>
      </c>
      <c r="K2200" s="12">
        <f t="shared" si="68"/>
        <v>65.110929241233805</v>
      </c>
      <c r="L2200" s="12">
        <f t="shared" si="69"/>
        <v>3.2555464620616905</v>
      </c>
      <c r="M2200">
        <f>IF(B2200="*","*",IF(_xlfn.XLOOKUP(B2200,'RES TECH'!$M:$M,'RES TECH'!$C:$C)="Low Income",IF(G2200&gt;1,IF(G2200&gt;3,0.3,0.24),0.12),IF(_xlfn.XLOOKUP(B2200,'RES TECH'!$M:$M,'RES TECH'!$C:$C)="Lower-middle Income",IF(G2200&gt;1,IF(G2200&gt;3,0.23,0.18),0.09),IF(_xlfn.XLOOKUP(B2200,'RES TECH'!$M:$M,'RES TECH'!$C:$C)="Upper-middle Income",IF(G2200&gt;1,IF(G2200&gt;3,0.15,0.12),0.06),IF(_xlfn.XLOOKUP(B2200,'RES TECH'!$M:$M,'RES TECH'!$C:$C)="High Income",IF(G2200&gt;1,IF(G2200&gt;3,0.08,0.06),0.03))))))</f>
        <v>0.06</v>
      </c>
    </row>
    <row r="2201" spans="2:13" x14ac:dyDescent="0.25">
      <c r="B2201" t="str">
        <f>IF('RES TECH'!N2197=1,'RES TECH'!M2197,"*")</f>
        <v>RESAPAUMNewSHFUR3FOI20</v>
      </c>
      <c r="C2201" t="str">
        <f>IF(B2201="*","*",_xlfn.XLOOKUP(B2201,'RES TECH'!M:M,'RES TECH'!K:K))</f>
        <v>RESFOI</v>
      </c>
      <c r="D2201" t="str">
        <f>IF(B2201="*","*",_xlfn.XLOOKUP(B2201,'RES TECH'!M:M,'RES TECH'!L:L))</f>
        <v>RESAPAUMNewSHEUE</v>
      </c>
      <c r="E2201">
        <f>IF(B2201="*","*",_xlfn.XLOOKUP(B2201,'RES TECH'!M:M,'RES TECH'!O:O))</f>
        <v>2020</v>
      </c>
      <c r="F2201" s="12">
        <f>IF(B2201="*","*",_xlfn.XLOOKUP(B2201,'RES TECH'!M:M,'RES TECH'!Y:Y))</f>
        <v>27</v>
      </c>
      <c r="G2201" s="12">
        <f>IF(B2201="*","*",_xlfn.XLOOKUP(B2201,'RES TECH'!M:M,'RES TECH'!V:V))</f>
        <v>0.85</v>
      </c>
      <c r="H2201">
        <f>IF(B2201="*","*",_xlfn.XLOOKUP(B2201,'RES TECH'!M:M,'RES TECH'!AA:AA))</f>
        <v>31.536000000000001</v>
      </c>
      <c r="I2201" s="12">
        <f>IF(B2201="*","*",_xlfn.XLOOKUP(B2201,'RES TECH'!M:M,'RES TECH'!Z:Z))</f>
        <v>8.7856310855373987E-2</v>
      </c>
      <c r="J2201" s="12">
        <f>IF(B2201="*","*",_xlfn.XLOOKUP(B2201,'RES TECH'!M:M,'RES TECH'!S:S))</f>
        <v>1340.745761890495</v>
      </c>
      <c r="K2201" s="12">
        <f t="shared" si="68"/>
        <v>67.037288094524754</v>
      </c>
      <c r="L2201" s="12">
        <f t="shared" si="69"/>
        <v>3.3518644047262378</v>
      </c>
      <c r="M2201">
        <f>IF(B2201="*","*",IF(_xlfn.XLOOKUP(B2201,'RES TECH'!$M:$M,'RES TECH'!$C:$C)="Low Income",IF(G2201&gt;1,IF(G2201&gt;3,0.3,0.24),0.12),IF(_xlfn.XLOOKUP(B2201,'RES TECH'!$M:$M,'RES TECH'!$C:$C)="Lower-middle Income",IF(G2201&gt;1,IF(G2201&gt;3,0.23,0.18),0.09),IF(_xlfn.XLOOKUP(B2201,'RES TECH'!$M:$M,'RES TECH'!$C:$C)="Upper-middle Income",IF(G2201&gt;1,IF(G2201&gt;3,0.15,0.12),0.06),IF(_xlfn.XLOOKUP(B2201,'RES TECH'!$M:$M,'RES TECH'!$C:$C)="High Income",IF(G2201&gt;1,IF(G2201&gt;3,0.08,0.06),0.03))))))</f>
        <v>0.06</v>
      </c>
    </row>
    <row r="2202" spans="2:13" x14ac:dyDescent="0.25">
      <c r="B2202" t="str">
        <f>IF('RES TECH'!N2198=1,'RES TECH'!M2198,"*")</f>
        <v>RESAPAUMNewSHFUR4FOI20</v>
      </c>
      <c r="C2202" t="str">
        <f>IF(B2202="*","*",_xlfn.XLOOKUP(B2202,'RES TECH'!M:M,'RES TECH'!K:K))</f>
        <v>RESFOI</v>
      </c>
      <c r="D2202" t="str">
        <f>IF(B2202="*","*",_xlfn.XLOOKUP(B2202,'RES TECH'!M:M,'RES TECH'!L:L))</f>
        <v>RESAPAUMNewSHEUE</v>
      </c>
      <c r="E2202">
        <f>IF(B2202="*","*",_xlfn.XLOOKUP(B2202,'RES TECH'!M:M,'RES TECH'!O:O))</f>
        <v>2020</v>
      </c>
      <c r="F2202" s="12">
        <f>IF(B2202="*","*",_xlfn.XLOOKUP(B2202,'RES TECH'!M:M,'RES TECH'!Y:Y))</f>
        <v>27</v>
      </c>
      <c r="G2202" s="12">
        <f>IF(B2202="*","*",_xlfn.XLOOKUP(B2202,'RES TECH'!M:M,'RES TECH'!V:V))</f>
        <v>0.97</v>
      </c>
      <c r="H2202">
        <f>IF(B2202="*","*",_xlfn.XLOOKUP(B2202,'RES TECH'!M:M,'RES TECH'!AA:AA))</f>
        <v>31.536000000000001</v>
      </c>
      <c r="I2202" s="12">
        <f>IF(B2202="*","*",_xlfn.XLOOKUP(B2202,'RES TECH'!M:M,'RES TECH'!Z:Z))</f>
        <v>8.7856310855373987E-2</v>
      </c>
      <c r="J2202" s="12">
        <f>IF(B2202="*","*",_xlfn.XLOOKUP(B2202,'RES TECH'!M:M,'RES TECH'!S:S))</f>
        <v>1988.0023365962511</v>
      </c>
      <c r="K2202" s="12">
        <f t="shared" si="68"/>
        <v>99.400116829812561</v>
      </c>
      <c r="L2202" s="12">
        <f t="shared" si="69"/>
        <v>4.9700058414906287</v>
      </c>
      <c r="M2202">
        <f>IF(B2202="*","*",IF(_xlfn.XLOOKUP(B2202,'RES TECH'!$M:$M,'RES TECH'!$C:$C)="Low Income",IF(G2202&gt;1,IF(G2202&gt;3,0.3,0.24),0.12),IF(_xlfn.XLOOKUP(B2202,'RES TECH'!$M:$M,'RES TECH'!$C:$C)="Lower-middle Income",IF(G2202&gt;1,IF(G2202&gt;3,0.23,0.18),0.09),IF(_xlfn.XLOOKUP(B2202,'RES TECH'!$M:$M,'RES TECH'!$C:$C)="Upper-middle Income",IF(G2202&gt;1,IF(G2202&gt;3,0.15,0.12),0.06),IF(_xlfn.XLOOKUP(B2202,'RES TECH'!$M:$M,'RES TECH'!$C:$C)="High Income",IF(G2202&gt;1,IF(G2202&gt;3,0.08,0.06),0.03))))))</f>
        <v>0.06</v>
      </c>
    </row>
    <row r="2203" spans="2:13" x14ac:dyDescent="0.25">
      <c r="B2203" t="str">
        <f>IF('RES TECH'!N2199=1,'RES TECH'!M2199,"*")</f>
        <v>RESAPAUMNewSHFUR4FOI22</v>
      </c>
      <c r="C2203" t="str">
        <f>IF(B2203="*","*",_xlfn.XLOOKUP(B2203,'RES TECH'!M:M,'RES TECH'!K:K))</f>
        <v>RESFOI</v>
      </c>
      <c r="D2203" t="str">
        <f>IF(B2203="*","*",_xlfn.XLOOKUP(B2203,'RES TECH'!M:M,'RES TECH'!L:L))</f>
        <v>RESAPAUMNewSHEUE</v>
      </c>
      <c r="E2203">
        <f>IF(B2203="*","*",_xlfn.XLOOKUP(B2203,'RES TECH'!M:M,'RES TECH'!O:O))</f>
        <v>2022</v>
      </c>
      <c r="F2203" s="12">
        <f>IF(B2203="*","*",_xlfn.XLOOKUP(B2203,'RES TECH'!M:M,'RES TECH'!Y:Y))</f>
        <v>27</v>
      </c>
      <c r="G2203" s="12">
        <f>IF(B2203="*","*",_xlfn.XLOOKUP(B2203,'RES TECH'!M:M,'RES TECH'!V:V))</f>
        <v>0.97</v>
      </c>
      <c r="H2203">
        <f>IF(B2203="*","*",_xlfn.XLOOKUP(B2203,'RES TECH'!M:M,'RES TECH'!AA:AA))</f>
        <v>31.536000000000001</v>
      </c>
      <c r="I2203" s="12">
        <f>IF(B2203="*","*",_xlfn.XLOOKUP(B2203,'RES TECH'!M:M,'RES TECH'!Z:Z))</f>
        <v>8.7856310855373987E-2</v>
      </c>
      <c r="J2203" s="12">
        <f>IF(B2203="*","*",_xlfn.XLOOKUP(B2203,'RES TECH'!M:M,'RES TECH'!S:S))</f>
        <v>1988.0023365962511</v>
      </c>
      <c r="K2203" s="12">
        <f t="shared" si="68"/>
        <v>99.400116829812561</v>
      </c>
      <c r="L2203" s="12">
        <f t="shared" si="69"/>
        <v>4.9700058414906287</v>
      </c>
      <c r="M2203">
        <f>IF(B2203="*","*",IF(_xlfn.XLOOKUP(B2203,'RES TECH'!$M:$M,'RES TECH'!$C:$C)="Low Income",IF(G2203&gt;1,IF(G2203&gt;3,0.3,0.24),0.12),IF(_xlfn.XLOOKUP(B2203,'RES TECH'!$M:$M,'RES TECH'!$C:$C)="Lower-middle Income",IF(G2203&gt;1,IF(G2203&gt;3,0.23,0.18),0.09),IF(_xlfn.XLOOKUP(B2203,'RES TECH'!$M:$M,'RES TECH'!$C:$C)="Upper-middle Income",IF(G2203&gt;1,IF(G2203&gt;3,0.15,0.12),0.06),IF(_xlfn.XLOOKUP(B2203,'RES TECH'!$M:$M,'RES TECH'!$C:$C)="High Income",IF(G2203&gt;1,IF(G2203&gt;3,0.08,0.06),0.03))))))</f>
        <v>0.06</v>
      </c>
    </row>
    <row r="2204" spans="2:13" x14ac:dyDescent="0.25">
      <c r="B2204" t="str">
        <f>IF('RES TECH'!N2200=1,'RES TECH'!M2200,"*")</f>
        <v>RESAPAUMNewSHRAD1FOI20</v>
      </c>
      <c r="C2204" t="str">
        <f>IF(B2204="*","*",_xlfn.XLOOKUP(B2204,'RES TECH'!M:M,'RES TECH'!K:K))</f>
        <v>RESFOI</v>
      </c>
      <c r="D2204" t="str">
        <f>IF(B2204="*","*",_xlfn.XLOOKUP(B2204,'RES TECH'!M:M,'RES TECH'!L:L))</f>
        <v>RESAPAUMNewSHEUE</v>
      </c>
      <c r="E2204">
        <f>IF(B2204="*","*",_xlfn.XLOOKUP(B2204,'RES TECH'!M:M,'RES TECH'!O:O))</f>
        <v>2020</v>
      </c>
      <c r="F2204" s="12">
        <f>IF(B2204="*","*",_xlfn.XLOOKUP(B2204,'RES TECH'!M:M,'RES TECH'!Y:Y))</f>
        <v>24</v>
      </c>
      <c r="G2204" s="12">
        <f>IF(B2204="*","*",_xlfn.XLOOKUP(B2204,'RES TECH'!M:M,'RES TECH'!V:V))</f>
        <v>0.84</v>
      </c>
      <c r="H2204">
        <f>IF(B2204="*","*",_xlfn.XLOOKUP(B2204,'RES TECH'!M:M,'RES TECH'!AA:AA))</f>
        <v>31.536000000000001</v>
      </c>
      <c r="I2204" s="12">
        <f>IF(B2204="*","*",_xlfn.XLOOKUP(B2204,'RES TECH'!M:M,'RES TECH'!Z:Z))</f>
        <v>8.7856310855373987E-2</v>
      </c>
      <c r="J2204" s="12">
        <f>IF(B2204="*","*",_xlfn.XLOOKUP(B2204,'RES TECH'!M:M,'RES TECH'!S:S))</f>
        <v>2812.4839258047741</v>
      </c>
      <c r="K2204" s="12">
        <f t="shared" si="68"/>
        <v>140.6241962902387</v>
      </c>
      <c r="L2204" s="12">
        <f t="shared" si="69"/>
        <v>7.0312098145119357</v>
      </c>
      <c r="M2204">
        <f>IF(B2204="*","*",IF(_xlfn.XLOOKUP(B2204,'RES TECH'!$M:$M,'RES TECH'!$C:$C)="Low Income",IF(G2204&gt;1,IF(G2204&gt;3,0.3,0.24),0.12),IF(_xlfn.XLOOKUP(B2204,'RES TECH'!$M:$M,'RES TECH'!$C:$C)="Lower-middle Income",IF(G2204&gt;1,IF(G2204&gt;3,0.23,0.18),0.09),IF(_xlfn.XLOOKUP(B2204,'RES TECH'!$M:$M,'RES TECH'!$C:$C)="Upper-middle Income",IF(G2204&gt;1,IF(G2204&gt;3,0.15,0.12),0.06),IF(_xlfn.XLOOKUP(B2204,'RES TECH'!$M:$M,'RES TECH'!$C:$C)="High Income",IF(G2204&gt;1,IF(G2204&gt;3,0.08,0.06),0.03))))))</f>
        <v>0.06</v>
      </c>
    </row>
    <row r="2205" spans="2:13" x14ac:dyDescent="0.25">
      <c r="B2205" t="str">
        <f>IF('RES TECH'!N2201=1,'RES TECH'!M2201,"*")</f>
        <v>RESAPAUMNewSHRAD1FOI22</v>
      </c>
      <c r="C2205" t="str">
        <f>IF(B2205="*","*",_xlfn.XLOOKUP(B2205,'RES TECH'!M:M,'RES TECH'!K:K))</f>
        <v>RESFOI</v>
      </c>
      <c r="D2205" t="str">
        <f>IF(B2205="*","*",_xlfn.XLOOKUP(B2205,'RES TECH'!M:M,'RES TECH'!L:L))</f>
        <v>RESAPAUMNewSHEUE</v>
      </c>
      <c r="E2205">
        <f>IF(B2205="*","*",_xlfn.XLOOKUP(B2205,'RES TECH'!M:M,'RES TECH'!O:O))</f>
        <v>2022</v>
      </c>
      <c r="F2205" s="12">
        <f>IF(B2205="*","*",_xlfn.XLOOKUP(B2205,'RES TECH'!M:M,'RES TECH'!Y:Y))</f>
        <v>24</v>
      </c>
      <c r="G2205" s="12">
        <f>IF(B2205="*","*",_xlfn.XLOOKUP(B2205,'RES TECH'!M:M,'RES TECH'!V:V))</f>
        <v>0.86</v>
      </c>
      <c r="H2205">
        <f>IF(B2205="*","*",_xlfn.XLOOKUP(B2205,'RES TECH'!M:M,'RES TECH'!AA:AA))</f>
        <v>31.536000000000001</v>
      </c>
      <c r="I2205" s="12">
        <f>IF(B2205="*","*",_xlfn.XLOOKUP(B2205,'RES TECH'!M:M,'RES TECH'!Z:Z))</f>
        <v>8.7856310855373987E-2</v>
      </c>
      <c r="J2205" s="12">
        <f>IF(B2205="*","*",_xlfn.XLOOKUP(B2205,'RES TECH'!M:M,'RES TECH'!S:S))</f>
        <v>2904.949150762739</v>
      </c>
      <c r="K2205" s="12">
        <f t="shared" si="68"/>
        <v>145.24745753813696</v>
      </c>
      <c r="L2205" s="12">
        <f t="shared" si="69"/>
        <v>7.2623728769068485</v>
      </c>
      <c r="M2205">
        <f>IF(B2205="*","*",IF(_xlfn.XLOOKUP(B2205,'RES TECH'!$M:$M,'RES TECH'!$C:$C)="Low Income",IF(G2205&gt;1,IF(G2205&gt;3,0.3,0.24),0.12),IF(_xlfn.XLOOKUP(B2205,'RES TECH'!$M:$M,'RES TECH'!$C:$C)="Lower-middle Income",IF(G2205&gt;1,IF(G2205&gt;3,0.23,0.18),0.09),IF(_xlfn.XLOOKUP(B2205,'RES TECH'!$M:$M,'RES TECH'!$C:$C)="Upper-middle Income",IF(G2205&gt;1,IF(G2205&gt;3,0.15,0.12),0.06),IF(_xlfn.XLOOKUP(B2205,'RES TECH'!$M:$M,'RES TECH'!$C:$C)="High Income",IF(G2205&gt;1,IF(G2205&gt;3,0.08,0.06),0.03))))))</f>
        <v>0.06</v>
      </c>
    </row>
    <row r="2206" spans="2:13" x14ac:dyDescent="0.25">
      <c r="B2206" t="str">
        <f>IF('RES TECH'!N2202=1,'RES TECH'!M2202,"*")</f>
        <v>RESAPAUMNewSHRAD2FOI20</v>
      </c>
      <c r="C2206" t="str">
        <f>IF(B2206="*","*",_xlfn.XLOOKUP(B2206,'RES TECH'!M:M,'RES TECH'!K:K))</f>
        <v>RESFOI</v>
      </c>
      <c r="D2206" t="str">
        <f>IF(B2206="*","*",_xlfn.XLOOKUP(B2206,'RES TECH'!M:M,'RES TECH'!L:L))</f>
        <v>RESAPAUMNewSHEUE</v>
      </c>
      <c r="E2206">
        <f>IF(B2206="*","*",_xlfn.XLOOKUP(B2206,'RES TECH'!M:M,'RES TECH'!O:O))</f>
        <v>2020</v>
      </c>
      <c r="F2206" s="12">
        <f>IF(B2206="*","*",_xlfn.XLOOKUP(B2206,'RES TECH'!M:M,'RES TECH'!Y:Y))</f>
        <v>24</v>
      </c>
      <c r="G2206" s="12">
        <f>IF(B2206="*","*",_xlfn.XLOOKUP(B2206,'RES TECH'!M:M,'RES TECH'!V:V))</f>
        <v>0.84</v>
      </c>
      <c r="H2206">
        <f>IF(B2206="*","*",_xlfn.XLOOKUP(B2206,'RES TECH'!M:M,'RES TECH'!AA:AA))</f>
        <v>31.536000000000001</v>
      </c>
      <c r="I2206" s="12">
        <f>IF(B2206="*","*",_xlfn.XLOOKUP(B2206,'RES TECH'!M:M,'RES TECH'!Z:Z))</f>
        <v>8.7856310855373987E-2</v>
      </c>
      <c r="J2206" s="12">
        <f>IF(B2206="*","*",_xlfn.XLOOKUP(B2206,'RES TECH'!M:M,'RES TECH'!S:S))</f>
        <v>2812.4839258047741</v>
      </c>
      <c r="K2206" s="12">
        <f t="shared" si="68"/>
        <v>140.6241962902387</v>
      </c>
      <c r="L2206" s="12">
        <f t="shared" si="69"/>
        <v>7.0312098145119357</v>
      </c>
      <c r="M2206">
        <f>IF(B2206="*","*",IF(_xlfn.XLOOKUP(B2206,'RES TECH'!$M:$M,'RES TECH'!$C:$C)="Low Income",IF(G2206&gt;1,IF(G2206&gt;3,0.3,0.24),0.12),IF(_xlfn.XLOOKUP(B2206,'RES TECH'!$M:$M,'RES TECH'!$C:$C)="Lower-middle Income",IF(G2206&gt;1,IF(G2206&gt;3,0.23,0.18),0.09),IF(_xlfn.XLOOKUP(B2206,'RES TECH'!$M:$M,'RES TECH'!$C:$C)="Upper-middle Income",IF(G2206&gt;1,IF(G2206&gt;3,0.15,0.12),0.06),IF(_xlfn.XLOOKUP(B2206,'RES TECH'!$M:$M,'RES TECH'!$C:$C)="High Income",IF(G2206&gt;1,IF(G2206&gt;3,0.08,0.06),0.03))))))</f>
        <v>0.06</v>
      </c>
    </row>
    <row r="2207" spans="2:13" x14ac:dyDescent="0.25">
      <c r="B2207" t="str">
        <f>IF('RES TECH'!N2203=1,'RES TECH'!M2203,"*")</f>
        <v>RESAPAUMNewSHRAD2FOI22</v>
      </c>
      <c r="C2207" t="str">
        <f>IF(B2207="*","*",_xlfn.XLOOKUP(B2207,'RES TECH'!M:M,'RES TECH'!K:K))</f>
        <v>RESFOI</v>
      </c>
      <c r="D2207" t="str">
        <f>IF(B2207="*","*",_xlfn.XLOOKUP(B2207,'RES TECH'!M:M,'RES TECH'!L:L))</f>
        <v>RESAPAUMNewSHEUE</v>
      </c>
      <c r="E2207">
        <f>IF(B2207="*","*",_xlfn.XLOOKUP(B2207,'RES TECH'!M:M,'RES TECH'!O:O))</f>
        <v>2022</v>
      </c>
      <c r="F2207" s="12">
        <f>IF(B2207="*","*",_xlfn.XLOOKUP(B2207,'RES TECH'!M:M,'RES TECH'!Y:Y))</f>
        <v>24</v>
      </c>
      <c r="G2207" s="12">
        <f>IF(B2207="*","*",_xlfn.XLOOKUP(B2207,'RES TECH'!M:M,'RES TECH'!V:V))</f>
        <v>0.86</v>
      </c>
      <c r="H2207">
        <f>IF(B2207="*","*",_xlfn.XLOOKUP(B2207,'RES TECH'!M:M,'RES TECH'!AA:AA))</f>
        <v>31.536000000000001</v>
      </c>
      <c r="I2207" s="12">
        <f>IF(B2207="*","*",_xlfn.XLOOKUP(B2207,'RES TECH'!M:M,'RES TECH'!Z:Z))</f>
        <v>8.7856310855373987E-2</v>
      </c>
      <c r="J2207" s="12">
        <f>IF(B2207="*","*",_xlfn.XLOOKUP(B2207,'RES TECH'!M:M,'RES TECH'!S:S))</f>
        <v>2904.949150762739</v>
      </c>
      <c r="K2207" s="12">
        <f t="shared" si="68"/>
        <v>145.24745753813696</v>
      </c>
      <c r="L2207" s="12">
        <f t="shared" si="69"/>
        <v>7.2623728769068485</v>
      </c>
      <c r="M2207">
        <f>IF(B2207="*","*",IF(_xlfn.XLOOKUP(B2207,'RES TECH'!$M:$M,'RES TECH'!$C:$C)="Low Income",IF(G2207&gt;1,IF(G2207&gt;3,0.3,0.24),0.12),IF(_xlfn.XLOOKUP(B2207,'RES TECH'!$M:$M,'RES TECH'!$C:$C)="Lower-middle Income",IF(G2207&gt;1,IF(G2207&gt;3,0.23,0.18),0.09),IF(_xlfn.XLOOKUP(B2207,'RES TECH'!$M:$M,'RES TECH'!$C:$C)="Upper-middle Income",IF(G2207&gt;1,IF(G2207&gt;3,0.15,0.12),0.06),IF(_xlfn.XLOOKUP(B2207,'RES TECH'!$M:$M,'RES TECH'!$C:$C)="High Income",IF(G2207&gt;1,IF(G2207&gt;3,0.08,0.06),0.03))))))</f>
        <v>0.06</v>
      </c>
    </row>
    <row r="2208" spans="2:13" x14ac:dyDescent="0.25">
      <c r="B2208" t="str">
        <f>IF('RES TECH'!N2204=1,'RES TECH'!M2204,"*")</f>
        <v>RESAPAUMNewSHRAD3FOI20</v>
      </c>
      <c r="C2208" t="str">
        <f>IF(B2208="*","*",_xlfn.XLOOKUP(B2208,'RES TECH'!M:M,'RES TECH'!K:K))</f>
        <v>RESFOI</v>
      </c>
      <c r="D2208" t="str">
        <f>IF(B2208="*","*",_xlfn.XLOOKUP(B2208,'RES TECH'!M:M,'RES TECH'!L:L))</f>
        <v>RESAPAUMNewSHEUE</v>
      </c>
      <c r="E2208">
        <f>IF(B2208="*","*",_xlfn.XLOOKUP(B2208,'RES TECH'!M:M,'RES TECH'!O:O))</f>
        <v>2020</v>
      </c>
      <c r="F2208" s="12">
        <f>IF(B2208="*","*",_xlfn.XLOOKUP(B2208,'RES TECH'!M:M,'RES TECH'!Y:Y))</f>
        <v>24</v>
      </c>
      <c r="G2208" s="12">
        <f>IF(B2208="*","*",_xlfn.XLOOKUP(B2208,'RES TECH'!M:M,'RES TECH'!V:V))</f>
        <v>0.87</v>
      </c>
      <c r="H2208">
        <f>IF(B2208="*","*",_xlfn.XLOOKUP(B2208,'RES TECH'!M:M,'RES TECH'!AA:AA))</f>
        <v>31.536000000000001</v>
      </c>
      <c r="I2208" s="12">
        <f>IF(B2208="*","*",_xlfn.XLOOKUP(B2208,'RES TECH'!M:M,'RES TECH'!Z:Z))</f>
        <v>8.7856310855373987E-2</v>
      </c>
      <c r="J2208" s="12">
        <f>IF(B2208="*","*",_xlfn.XLOOKUP(B2208,'RES TECH'!M:M,'RES TECH'!S:S))</f>
        <v>2904.949150762739</v>
      </c>
      <c r="K2208" s="12">
        <f t="shared" si="68"/>
        <v>145.24745753813696</v>
      </c>
      <c r="L2208" s="12">
        <f t="shared" si="69"/>
        <v>7.2623728769068485</v>
      </c>
      <c r="M2208">
        <f>IF(B2208="*","*",IF(_xlfn.XLOOKUP(B2208,'RES TECH'!$M:$M,'RES TECH'!$C:$C)="Low Income",IF(G2208&gt;1,IF(G2208&gt;3,0.3,0.24),0.12),IF(_xlfn.XLOOKUP(B2208,'RES TECH'!$M:$M,'RES TECH'!$C:$C)="Lower-middle Income",IF(G2208&gt;1,IF(G2208&gt;3,0.23,0.18),0.09),IF(_xlfn.XLOOKUP(B2208,'RES TECH'!$M:$M,'RES TECH'!$C:$C)="Upper-middle Income",IF(G2208&gt;1,IF(G2208&gt;3,0.15,0.12),0.06),IF(_xlfn.XLOOKUP(B2208,'RES TECH'!$M:$M,'RES TECH'!$C:$C)="High Income",IF(G2208&gt;1,IF(G2208&gt;3,0.08,0.06),0.03))))))</f>
        <v>0.06</v>
      </c>
    </row>
    <row r="2209" spans="2:13" x14ac:dyDescent="0.25">
      <c r="B2209" t="str">
        <f>IF('RES TECH'!N2205=1,'RES TECH'!M2205,"*")</f>
        <v>RESAPAUMNewSHRAD4FOI20</v>
      </c>
      <c r="C2209" t="str">
        <f>IF(B2209="*","*",_xlfn.XLOOKUP(B2209,'RES TECH'!M:M,'RES TECH'!K:K))</f>
        <v>RESFOI</v>
      </c>
      <c r="D2209" t="str">
        <f>IF(B2209="*","*",_xlfn.XLOOKUP(B2209,'RES TECH'!M:M,'RES TECH'!L:L))</f>
        <v>RESAPAUMNewSHEUE</v>
      </c>
      <c r="E2209">
        <f>IF(B2209="*","*",_xlfn.XLOOKUP(B2209,'RES TECH'!M:M,'RES TECH'!O:O))</f>
        <v>2020</v>
      </c>
      <c r="F2209" s="12">
        <f>IF(B2209="*","*",_xlfn.XLOOKUP(B2209,'RES TECH'!M:M,'RES TECH'!Y:Y))</f>
        <v>24</v>
      </c>
      <c r="G2209" s="12">
        <f>IF(B2209="*","*",_xlfn.XLOOKUP(B2209,'RES TECH'!M:M,'RES TECH'!V:V))</f>
        <v>0.9</v>
      </c>
      <c r="H2209">
        <f>IF(B2209="*","*",_xlfn.XLOOKUP(B2209,'RES TECH'!M:M,'RES TECH'!AA:AA))</f>
        <v>31.536000000000001</v>
      </c>
      <c r="I2209" s="12">
        <f>IF(B2209="*","*",_xlfn.XLOOKUP(B2209,'RES TECH'!M:M,'RES TECH'!Z:Z))</f>
        <v>8.7856310855373987E-2</v>
      </c>
      <c r="J2209" s="12">
        <f>IF(B2209="*","*",_xlfn.XLOOKUP(B2209,'RES TECH'!M:M,'RES TECH'!S:S))</f>
        <v>3529.0894192290039</v>
      </c>
      <c r="K2209" s="12">
        <f t="shared" si="68"/>
        <v>176.4544709614502</v>
      </c>
      <c r="L2209" s="12">
        <f t="shared" si="69"/>
        <v>8.8227235480725099</v>
      </c>
      <c r="M2209">
        <f>IF(B2209="*","*",IF(_xlfn.XLOOKUP(B2209,'RES TECH'!$M:$M,'RES TECH'!$C:$C)="Low Income",IF(G2209&gt;1,IF(G2209&gt;3,0.3,0.24),0.12),IF(_xlfn.XLOOKUP(B2209,'RES TECH'!$M:$M,'RES TECH'!$C:$C)="Lower-middle Income",IF(G2209&gt;1,IF(G2209&gt;3,0.23,0.18),0.09),IF(_xlfn.XLOOKUP(B2209,'RES TECH'!$M:$M,'RES TECH'!$C:$C)="Upper-middle Income",IF(G2209&gt;1,IF(G2209&gt;3,0.15,0.12),0.06),IF(_xlfn.XLOOKUP(B2209,'RES TECH'!$M:$M,'RES TECH'!$C:$C)="High Income",IF(G2209&gt;1,IF(G2209&gt;3,0.08,0.06),0.03))))))</f>
        <v>0.06</v>
      </c>
    </row>
    <row r="2210" spans="2:13" x14ac:dyDescent="0.25">
      <c r="B2210" t="str">
        <f>IF('RES TECH'!N2206=1,'RES TECH'!M2206,"*")</f>
        <v>*</v>
      </c>
      <c r="C2210" t="str">
        <f>IF(B2210="*","*",_xlfn.XLOOKUP(B2210,'RES TECH'!M:M,'RES TECH'!K:K))</f>
        <v>*</v>
      </c>
      <c r="D2210" t="str">
        <f>IF(B2210="*","*",_xlfn.XLOOKUP(B2210,'RES TECH'!M:M,'RES TECH'!L:L))</f>
        <v>*</v>
      </c>
      <c r="E2210" t="str">
        <f>IF(B2210="*","*",_xlfn.XLOOKUP(B2210,'RES TECH'!M:M,'RES TECH'!O:O))</f>
        <v>*</v>
      </c>
      <c r="F2210" s="12" t="str">
        <f>IF(B2210="*","*",_xlfn.XLOOKUP(B2210,'RES TECH'!M:M,'RES TECH'!Y:Y))</f>
        <v>*</v>
      </c>
      <c r="G2210" s="12" t="str">
        <f>IF(B2210="*","*",_xlfn.XLOOKUP(B2210,'RES TECH'!M:M,'RES TECH'!V:V))</f>
        <v>*</v>
      </c>
      <c r="H2210" t="str">
        <f>IF(B2210="*","*",_xlfn.XLOOKUP(B2210,'RES TECH'!M:M,'RES TECH'!AA:AA))</f>
        <v>*</v>
      </c>
      <c r="I2210" s="12" t="str">
        <f>IF(B2210="*","*",_xlfn.XLOOKUP(B2210,'RES TECH'!M:M,'RES TECH'!Z:Z))</f>
        <v>*</v>
      </c>
      <c r="J2210" s="12" t="str">
        <f>IF(B2210="*","*",_xlfn.XLOOKUP(B2210,'RES TECH'!M:M,'RES TECH'!S:S))</f>
        <v>*</v>
      </c>
      <c r="K2210" s="12" t="str">
        <f t="shared" si="68"/>
        <v>*</v>
      </c>
      <c r="L2210" s="12" t="str">
        <f t="shared" si="69"/>
        <v>*</v>
      </c>
      <c r="M2210" t="str">
        <f>IF(B2210="*","*",IF(_xlfn.XLOOKUP(B2210,'RES TECH'!$M:$M,'RES TECH'!$C:$C)="Low Income",IF(G2210&gt;1,IF(G2210&gt;3,0.3,0.24),0.12),IF(_xlfn.XLOOKUP(B2210,'RES TECH'!$M:$M,'RES TECH'!$C:$C)="Lower-middle Income",IF(G2210&gt;1,IF(G2210&gt;3,0.23,0.18),0.09),IF(_xlfn.XLOOKUP(B2210,'RES TECH'!$M:$M,'RES TECH'!$C:$C)="Upper-middle Income",IF(G2210&gt;1,IF(G2210&gt;3,0.15,0.12),0.06),IF(_xlfn.XLOOKUP(B2210,'RES TECH'!$M:$M,'RES TECH'!$C:$C)="High Income",IF(G2210&gt;1,IF(G2210&gt;3,0.08,0.06),0.03))))))</f>
        <v>*</v>
      </c>
    </row>
    <row r="2211" spans="2:13" x14ac:dyDescent="0.25">
      <c r="B2211" t="str">
        <f>IF('RES TECH'!N2207=1,'RES TECH'!M2207,"*")</f>
        <v>RESAPAUMNewSCAHP2NGA20</v>
      </c>
      <c r="C2211" t="str">
        <f>IF(B2211="*","*",_xlfn.XLOOKUP(B2211,'RES TECH'!M:M,'RES TECH'!K:K))</f>
        <v>RESNGA</v>
      </c>
      <c r="D2211" t="str">
        <f>IF(B2211="*","*",_xlfn.XLOOKUP(B2211,'RES TECH'!M:M,'RES TECH'!L:L))</f>
        <v>RESAPAUMNewSCEUE</v>
      </c>
      <c r="E2211">
        <f>IF(B2211="*","*",_xlfn.XLOOKUP(B2211,'RES TECH'!M:M,'RES TECH'!O:O))</f>
        <v>2020</v>
      </c>
      <c r="F2211" s="12">
        <f>IF(B2211="*","*",_xlfn.XLOOKUP(B2211,'RES TECH'!M:M,'RES TECH'!Y:Y))</f>
        <v>16</v>
      </c>
      <c r="G2211" s="12">
        <f>IF(B2211="*","*",_xlfn.XLOOKUP(B2211,'RES TECH'!M:M,'RES TECH'!V:V))</f>
        <v>0.6</v>
      </c>
      <c r="H2211">
        <f>IF(B2211="*","*",_xlfn.XLOOKUP(B2211,'RES TECH'!M:M,'RES TECH'!AA:AA))</f>
        <v>31.536000000000001</v>
      </c>
      <c r="I2211" s="12">
        <f>IF(B2211="*","*",_xlfn.XLOOKUP(B2211,'RES TECH'!M:M,'RES TECH'!Z:Z))</f>
        <v>9.606602748064616E-2</v>
      </c>
      <c r="J2211" s="12">
        <f>IF(B2211="*","*",_xlfn.XLOOKUP(B2211,'RES TECH'!M:M,'RES TECH'!S:S))</f>
        <v>4119.1312363696416</v>
      </c>
      <c r="K2211" s="12">
        <f t="shared" si="68"/>
        <v>205.9565618184821</v>
      </c>
      <c r="L2211" s="12">
        <f t="shared" si="69"/>
        <v>10.297828090924106</v>
      </c>
      <c r="M2211">
        <f>IF(B2211="*","*",IF(_xlfn.XLOOKUP(B2211,'RES TECH'!$M:$M,'RES TECH'!$C:$C)="Low Income",IF(G2211&gt;1,IF(G2211&gt;3,0.3,0.24),0.12),IF(_xlfn.XLOOKUP(B2211,'RES TECH'!$M:$M,'RES TECH'!$C:$C)="Lower-middle Income",IF(G2211&gt;1,IF(G2211&gt;3,0.23,0.18),0.09),IF(_xlfn.XLOOKUP(B2211,'RES TECH'!$M:$M,'RES TECH'!$C:$C)="Upper-middle Income",IF(G2211&gt;1,IF(G2211&gt;3,0.15,0.12),0.06),IF(_xlfn.XLOOKUP(B2211,'RES TECH'!$M:$M,'RES TECH'!$C:$C)="High Income",IF(G2211&gt;1,IF(G2211&gt;3,0.08,0.06),0.03))))))</f>
        <v>0.06</v>
      </c>
    </row>
    <row r="2212" spans="2:13" x14ac:dyDescent="0.25">
      <c r="B2212" t="str">
        <f>IF('RES TECH'!N2208=1,'RES TECH'!M2208,"*")</f>
        <v>RESAPAUMNewSCAHP1ELC20</v>
      </c>
      <c r="C2212" t="str">
        <f>IF(B2212="*","*",_xlfn.XLOOKUP(B2212,'RES TECH'!M:M,'RES TECH'!K:K))</f>
        <v>RESELC</v>
      </c>
      <c r="D2212" t="str">
        <f>IF(B2212="*","*",_xlfn.XLOOKUP(B2212,'RES TECH'!M:M,'RES TECH'!L:L))</f>
        <v>RESAPAUMNewSCEUE</v>
      </c>
      <c r="E2212">
        <f>IF(B2212="*","*",_xlfn.XLOOKUP(B2212,'RES TECH'!M:M,'RES TECH'!O:O))</f>
        <v>2020</v>
      </c>
      <c r="F2212" s="12">
        <f>IF(B2212="*","*",_xlfn.XLOOKUP(B2212,'RES TECH'!M:M,'RES TECH'!Y:Y))</f>
        <v>16</v>
      </c>
      <c r="G2212" s="12">
        <f>IF(B2212="*","*",_xlfn.XLOOKUP(B2212,'RES TECH'!M:M,'RES TECH'!V:V))</f>
        <v>4.1031652989449006</v>
      </c>
      <c r="H2212">
        <f>IF(B2212="*","*",_xlfn.XLOOKUP(B2212,'RES TECH'!M:M,'RES TECH'!AA:AA))</f>
        <v>31.536000000000001</v>
      </c>
      <c r="I2212" s="12">
        <f>IF(B2212="*","*",_xlfn.XLOOKUP(B2212,'RES TECH'!M:M,'RES TECH'!Z:Z))</f>
        <v>9.606602748064616E-2</v>
      </c>
      <c r="J2212" s="12">
        <f>IF(B2212="*","*",_xlfn.XLOOKUP(B2212,'RES TECH'!M:M,'RES TECH'!S:S))</f>
        <v>1468.9548894406439</v>
      </c>
      <c r="K2212" s="12">
        <f t="shared" si="68"/>
        <v>73.447744472032198</v>
      </c>
      <c r="L2212" s="12">
        <f t="shared" si="69"/>
        <v>3.6723872236016102</v>
      </c>
      <c r="M2212">
        <f>IF(B2212="*","*",IF(_xlfn.XLOOKUP(B2212,'RES TECH'!$M:$M,'RES TECH'!$C:$C)="Low Income",IF(G2212&gt;1,IF(G2212&gt;3,0.3,0.24),0.12),IF(_xlfn.XLOOKUP(B2212,'RES TECH'!$M:$M,'RES TECH'!$C:$C)="Lower-middle Income",IF(G2212&gt;1,IF(G2212&gt;3,0.23,0.18),0.09),IF(_xlfn.XLOOKUP(B2212,'RES TECH'!$M:$M,'RES TECH'!$C:$C)="Upper-middle Income",IF(G2212&gt;1,IF(G2212&gt;3,0.15,0.12),0.06),IF(_xlfn.XLOOKUP(B2212,'RES TECH'!$M:$M,'RES TECH'!$C:$C)="High Income",IF(G2212&gt;1,IF(G2212&gt;3,0.08,0.06),0.03))))))</f>
        <v>0.15</v>
      </c>
    </row>
    <row r="2213" spans="2:13" x14ac:dyDescent="0.25">
      <c r="B2213" t="str">
        <f>IF('RES TECH'!N2209=1,'RES TECH'!M2209,"*")</f>
        <v>RESAPAUMNewSCAHP1ELC23</v>
      </c>
      <c r="C2213" t="str">
        <f>IF(B2213="*","*",_xlfn.XLOOKUP(B2213,'RES TECH'!M:M,'RES TECH'!K:K))</f>
        <v>RESELC</v>
      </c>
      <c r="D2213" t="str">
        <f>IF(B2213="*","*",_xlfn.XLOOKUP(B2213,'RES TECH'!M:M,'RES TECH'!L:L))</f>
        <v>RESAPAUMNewSCEUE</v>
      </c>
      <c r="E2213">
        <f>IF(B2213="*","*",_xlfn.XLOOKUP(B2213,'RES TECH'!M:M,'RES TECH'!O:O))</f>
        <v>2023</v>
      </c>
      <c r="F2213" s="12">
        <f>IF(B2213="*","*",_xlfn.XLOOKUP(B2213,'RES TECH'!M:M,'RES TECH'!Y:Y))</f>
        <v>16</v>
      </c>
      <c r="G2213" s="12">
        <f>IF(B2213="*","*",_xlfn.XLOOKUP(B2213,'RES TECH'!M:M,'RES TECH'!V:V))</f>
        <v>4.1031652989449006</v>
      </c>
      <c r="H2213">
        <f>IF(B2213="*","*",_xlfn.XLOOKUP(B2213,'RES TECH'!M:M,'RES TECH'!AA:AA))</f>
        <v>31.536000000000001</v>
      </c>
      <c r="I2213" s="12">
        <f>IF(B2213="*","*",_xlfn.XLOOKUP(B2213,'RES TECH'!M:M,'RES TECH'!Z:Z))</f>
        <v>9.606602748064616E-2</v>
      </c>
      <c r="J2213" s="12">
        <f>IF(B2213="*","*",_xlfn.XLOOKUP(B2213,'RES TECH'!M:M,'RES TECH'!S:S))</f>
        <v>1468.9548894406439</v>
      </c>
      <c r="K2213" s="12">
        <f t="shared" si="68"/>
        <v>73.447744472032198</v>
      </c>
      <c r="L2213" s="12">
        <f t="shared" si="69"/>
        <v>3.6723872236016102</v>
      </c>
      <c r="M2213">
        <f>IF(B2213="*","*",IF(_xlfn.XLOOKUP(B2213,'RES TECH'!$M:$M,'RES TECH'!$C:$C)="Low Income",IF(G2213&gt;1,IF(G2213&gt;3,0.3,0.24),0.12),IF(_xlfn.XLOOKUP(B2213,'RES TECH'!$M:$M,'RES TECH'!$C:$C)="Lower-middle Income",IF(G2213&gt;1,IF(G2213&gt;3,0.23,0.18),0.09),IF(_xlfn.XLOOKUP(B2213,'RES TECH'!$M:$M,'RES TECH'!$C:$C)="Upper-middle Income",IF(G2213&gt;1,IF(G2213&gt;3,0.15,0.12),0.06),IF(_xlfn.XLOOKUP(B2213,'RES TECH'!$M:$M,'RES TECH'!$C:$C)="High Income",IF(G2213&gt;1,IF(G2213&gt;3,0.08,0.06),0.03))))))</f>
        <v>0.15</v>
      </c>
    </row>
    <row r="2214" spans="2:13" x14ac:dyDescent="0.25">
      <c r="B2214" t="str">
        <f>IF('RES TECH'!N2210=1,'RES TECH'!M2210,"*")</f>
        <v>RESAPAUMNewSCAHP2ELC20</v>
      </c>
      <c r="C2214" t="str">
        <f>IF(B2214="*","*",_xlfn.XLOOKUP(B2214,'RES TECH'!M:M,'RES TECH'!K:K))</f>
        <v>RESELC</v>
      </c>
      <c r="D2214" t="str">
        <f>IF(B2214="*","*",_xlfn.XLOOKUP(B2214,'RES TECH'!M:M,'RES TECH'!L:L))</f>
        <v>RESAPAUMNewSCEUE</v>
      </c>
      <c r="E2214">
        <f>IF(B2214="*","*",_xlfn.XLOOKUP(B2214,'RES TECH'!M:M,'RES TECH'!O:O))</f>
        <v>2020</v>
      </c>
      <c r="F2214" s="12">
        <f>IF(B2214="*","*",_xlfn.XLOOKUP(B2214,'RES TECH'!M:M,'RES TECH'!Y:Y))</f>
        <v>16</v>
      </c>
      <c r="G2214" s="12">
        <f>IF(B2214="*","*",_xlfn.XLOOKUP(B2214,'RES TECH'!M:M,'RES TECH'!V:V))</f>
        <v>4.484173505275499</v>
      </c>
      <c r="H2214">
        <f>IF(B2214="*","*",_xlfn.XLOOKUP(B2214,'RES TECH'!M:M,'RES TECH'!AA:AA))</f>
        <v>31.536000000000001</v>
      </c>
      <c r="I2214" s="12">
        <f>IF(B2214="*","*",_xlfn.XLOOKUP(B2214,'RES TECH'!M:M,'RES TECH'!Z:Z))</f>
        <v>9.606602748064616E-2</v>
      </c>
      <c r="J2214" s="12">
        <f>IF(B2214="*","*",_xlfn.XLOOKUP(B2214,'RES TECH'!M:M,'RES TECH'!S:S))</f>
        <v>1544.6742136386149</v>
      </c>
      <c r="K2214" s="12">
        <f t="shared" si="68"/>
        <v>77.233710681930745</v>
      </c>
      <c r="L2214" s="12">
        <f t="shared" si="69"/>
        <v>3.8616855340965373</v>
      </c>
      <c r="M2214">
        <f>IF(B2214="*","*",IF(_xlfn.XLOOKUP(B2214,'RES TECH'!$M:$M,'RES TECH'!$C:$C)="Low Income",IF(G2214&gt;1,IF(G2214&gt;3,0.3,0.24),0.12),IF(_xlfn.XLOOKUP(B2214,'RES TECH'!$M:$M,'RES TECH'!$C:$C)="Lower-middle Income",IF(G2214&gt;1,IF(G2214&gt;3,0.23,0.18),0.09),IF(_xlfn.XLOOKUP(B2214,'RES TECH'!$M:$M,'RES TECH'!$C:$C)="Upper-middle Income",IF(G2214&gt;1,IF(G2214&gt;3,0.15,0.12),0.06),IF(_xlfn.XLOOKUP(B2214,'RES TECH'!$M:$M,'RES TECH'!$C:$C)="High Income",IF(G2214&gt;1,IF(G2214&gt;3,0.08,0.06),0.03))))))</f>
        <v>0.15</v>
      </c>
    </row>
    <row r="2215" spans="2:13" x14ac:dyDescent="0.25">
      <c r="B2215" t="str">
        <f>IF('RES TECH'!N2211=1,'RES TECH'!M2211,"*")</f>
        <v>RESAPAUMNewSCAHP2ELC23</v>
      </c>
      <c r="C2215" t="str">
        <f>IF(B2215="*","*",_xlfn.XLOOKUP(B2215,'RES TECH'!M:M,'RES TECH'!K:K))</f>
        <v>RESELC</v>
      </c>
      <c r="D2215" t="str">
        <f>IF(B2215="*","*",_xlfn.XLOOKUP(B2215,'RES TECH'!M:M,'RES TECH'!L:L))</f>
        <v>RESAPAUMNewSCEUE</v>
      </c>
      <c r="E2215">
        <f>IF(B2215="*","*",_xlfn.XLOOKUP(B2215,'RES TECH'!M:M,'RES TECH'!O:O))</f>
        <v>2023</v>
      </c>
      <c r="F2215" s="12">
        <f>IF(B2215="*","*",_xlfn.XLOOKUP(B2215,'RES TECH'!M:M,'RES TECH'!Y:Y))</f>
        <v>16</v>
      </c>
      <c r="G2215" s="12">
        <f>IF(B2215="*","*",_xlfn.XLOOKUP(B2215,'RES TECH'!M:M,'RES TECH'!V:V))</f>
        <v>4.6307151230949586</v>
      </c>
      <c r="H2215">
        <f>IF(B2215="*","*",_xlfn.XLOOKUP(B2215,'RES TECH'!M:M,'RES TECH'!AA:AA))</f>
        <v>31.536000000000001</v>
      </c>
      <c r="I2215" s="12">
        <f>IF(B2215="*","*",_xlfn.XLOOKUP(B2215,'RES TECH'!M:M,'RES TECH'!Z:Z))</f>
        <v>9.606602748064616E-2</v>
      </c>
      <c r="J2215" s="12">
        <f>IF(B2215="*","*",_xlfn.XLOOKUP(B2215,'RES TECH'!M:M,'RES TECH'!S:S))</f>
        <v>1559.8180784782101</v>
      </c>
      <c r="K2215" s="12">
        <f t="shared" si="68"/>
        <v>77.990903923910508</v>
      </c>
      <c r="L2215" s="12">
        <f t="shared" si="69"/>
        <v>3.8995451961955254</v>
      </c>
      <c r="M2215">
        <f>IF(B2215="*","*",IF(_xlfn.XLOOKUP(B2215,'RES TECH'!$M:$M,'RES TECH'!$C:$C)="Low Income",IF(G2215&gt;1,IF(G2215&gt;3,0.3,0.24),0.12),IF(_xlfn.XLOOKUP(B2215,'RES TECH'!$M:$M,'RES TECH'!$C:$C)="Lower-middle Income",IF(G2215&gt;1,IF(G2215&gt;3,0.23,0.18),0.09),IF(_xlfn.XLOOKUP(B2215,'RES TECH'!$M:$M,'RES TECH'!$C:$C)="Upper-middle Income",IF(G2215&gt;1,IF(G2215&gt;3,0.15,0.12),0.06),IF(_xlfn.XLOOKUP(B2215,'RES TECH'!$M:$M,'RES TECH'!$C:$C)="High Income",IF(G2215&gt;1,IF(G2215&gt;3,0.08,0.06),0.03))))))</f>
        <v>0.15</v>
      </c>
    </row>
    <row r="2216" spans="2:13" x14ac:dyDescent="0.25">
      <c r="B2216" t="str">
        <f>IF('RES TECH'!N2212=1,'RES TECH'!M2212,"*")</f>
        <v>RESAPAUMNewSCAHP3ELC20</v>
      </c>
      <c r="C2216" t="str">
        <f>IF(B2216="*","*",_xlfn.XLOOKUP(B2216,'RES TECH'!M:M,'RES TECH'!K:K))</f>
        <v>RESELC</v>
      </c>
      <c r="D2216" t="str">
        <f>IF(B2216="*","*",_xlfn.XLOOKUP(B2216,'RES TECH'!M:M,'RES TECH'!L:L))</f>
        <v>RESAPAUMNewSCEUE</v>
      </c>
      <c r="E2216">
        <f>IF(B2216="*","*",_xlfn.XLOOKUP(B2216,'RES TECH'!M:M,'RES TECH'!O:O))</f>
        <v>2020</v>
      </c>
      <c r="F2216" s="12">
        <f>IF(B2216="*","*",_xlfn.XLOOKUP(B2216,'RES TECH'!M:M,'RES TECH'!Y:Y))</f>
        <v>16</v>
      </c>
      <c r="G2216" s="12">
        <f>IF(B2216="*","*",_xlfn.XLOOKUP(B2216,'RES TECH'!M:M,'RES TECH'!V:V))</f>
        <v>4.3962485345838216</v>
      </c>
      <c r="H2216">
        <f>IF(B2216="*","*",_xlfn.XLOOKUP(B2216,'RES TECH'!M:M,'RES TECH'!AA:AA))</f>
        <v>31.536000000000001</v>
      </c>
      <c r="I2216" s="12">
        <f>IF(B2216="*","*",_xlfn.XLOOKUP(B2216,'RES TECH'!M:M,'RES TECH'!Z:Z))</f>
        <v>9.606602748064616E-2</v>
      </c>
      <c r="J2216" s="12">
        <f>IF(B2216="*","*",_xlfn.XLOOKUP(B2216,'RES TECH'!M:M,'RES TECH'!S:S))</f>
        <v>1499.2426191198331</v>
      </c>
      <c r="K2216" s="12">
        <f t="shared" si="68"/>
        <v>74.962130955991654</v>
      </c>
      <c r="L2216" s="12">
        <f t="shared" si="69"/>
        <v>3.748106547799583</v>
      </c>
      <c r="M2216">
        <f>IF(B2216="*","*",IF(_xlfn.XLOOKUP(B2216,'RES TECH'!$M:$M,'RES TECH'!$C:$C)="Low Income",IF(G2216&gt;1,IF(G2216&gt;3,0.3,0.24),0.12),IF(_xlfn.XLOOKUP(B2216,'RES TECH'!$M:$M,'RES TECH'!$C:$C)="Lower-middle Income",IF(G2216&gt;1,IF(G2216&gt;3,0.23,0.18),0.09),IF(_xlfn.XLOOKUP(B2216,'RES TECH'!$M:$M,'RES TECH'!$C:$C)="Upper-middle Income",IF(G2216&gt;1,IF(G2216&gt;3,0.15,0.12),0.06),IF(_xlfn.XLOOKUP(B2216,'RES TECH'!$M:$M,'RES TECH'!$C:$C)="High Income",IF(G2216&gt;1,IF(G2216&gt;3,0.08,0.06),0.03))))))</f>
        <v>0.15</v>
      </c>
    </row>
    <row r="2217" spans="2:13" x14ac:dyDescent="0.25">
      <c r="B2217" t="str">
        <f>IF('RES TECH'!N2213=1,'RES TECH'!M2213,"*")</f>
        <v>RESAPAUMNewSCAHP3ELC22</v>
      </c>
      <c r="C2217" t="str">
        <f>IF(B2217="*","*",_xlfn.XLOOKUP(B2217,'RES TECH'!M:M,'RES TECH'!K:K))</f>
        <v>RESELC</v>
      </c>
      <c r="D2217" t="str">
        <f>IF(B2217="*","*",_xlfn.XLOOKUP(B2217,'RES TECH'!M:M,'RES TECH'!L:L))</f>
        <v>RESAPAUMNewSCEUE</v>
      </c>
      <c r="E2217">
        <f>IF(B2217="*","*",_xlfn.XLOOKUP(B2217,'RES TECH'!M:M,'RES TECH'!O:O))</f>
        <v>2022</v>
      </c>
      <c r="F2217" s="12">
        <f>IF(B2217="*","*",_xlfn.XLOOKUP(B2217,'RES TECH'!M:M,'RES TECH'!Y:Y))</f>
        <v>16</v>
      </c>
      <c r="G2217" s="12">
        <f>IF(B2217="*","*",_xlfn.XLOOKUP(B2217,'RES TECH'!M:M,'RES TECH'!V:V))</f>
        <v>4.3962485345838216</v>
      </c>
      <c r="H2217">
        <f>IF(B2217="*","*",_xlfn.XLOOKUP(B2217,'RES TECH'!M:M,'RES TECH'!AA:AA))</f>
        <v>31.536000000000001</v>
      </c>
      <c r="I2217" s="12">
        <f>IF(B2217="*","*",_xlfn.XLOOKUP(B2217,'RES TECH'!M:M,'RES TECH'!Z:Z))</f>
        <v>9.606602748064616E-2</v>
      </c>
      <c r="J2217" s="12">
        <f>IF(B2217="*","*",_xlfn.XLOOKUP(B2217,'RES TECH'!M:M,'RES TECH'!S:S))</f>
        <v>1499.2426191198331</v>
      </c>
      <c r="K2217" s="12">
        <f t="shared" si="68"/>
        <v>74.962130955991654</v>
      </c>
      <c r="L2217" s="12">
        <f t="shared" si="69"/>
        <v>3.748106547799583</v>
      </c>
      <c r="M2217">
        <f>IF(B2217="*","*",IF(_xlfn.XLOOKUP(B2217,'RES TECH'!$M:$M,'RES TECH'!$C:$C)="Low Income",IF(G2217&gt;1,IF(G2217&gt;3,0.3,0.24),0.12),IF(_xlfn.XLOOKUP(B2217,'RES TECH'!$M:$M,'RES TECH'!$C:$C)="Lower-middle Income",IF(G2217&gt;1,IF(G2217&gt;3,0.23,0.18),0.09),IF(_xlfn.XLOOKUP(B2217,'RES TECH'!$M:$M,'RES TECH'!$C:$C)="Upper-middle Income",IF(G2217&gt;1,IF(G2217&gt;3,0.15,0.12),0.06),IF(_xlfn.XLOOKUP(B2217,'RES TECH'!$M:$M,'RES TECH'!$C:$C)="High Income",IF(G2217&gt;1,IF(G2217&gt;3,0.08,0.06),0.03))))))</f>
        <v>0.15</v>
      </c>
    </row>
    <row r="2218" spans="2:13" x14ac:dyDescent="0.25">
      <c r="B2218" t="str">
        <f>IF('RES TECH'!N2214=1,'RES TECH'!M2214,"*")</f>
        <v>RESAPAUMNewSCAHP3ELC23</v>
      </c>
      <c r="C2218" t="str">
        <f>IF(B2218="*","*",_xlfn.XLOOKUP(B2218,'RES TECH'!M:M,'RES TECH'!K:K))</f>
        <v>RESELC</v>
      </c>
      <c r="D2218" t="str">
        <f>IF(B2218="*","*",_xlfn.XLOOKUP(B2218,'RES TECH'!M:M,'RES TECH'!L:L))</f>
        <v>RESAPAUMNewSCEUE</v>
      </c>
      <c r="E2218">
        <f>IF(B2218="*","*",_xlfn.XLOOKUP(B2218,'RES TECH'!M:M,'RES TECH'!O:O))</f>
        <v>2023</v>
      </c>
      <c r="F2218" s="12">
        <f>IF(B2218="*","*",_xlfn.XLOOKUP(B2218,'RES TECH'!M:M,'RES TECH'!Y:Y))</f>
        <v>16</v>
      </c>
      <c r="G2218" s="12">
        <f>IF(B2218="*","*",_xlfn.XLOOKUP(B2218,'RES TECH'!M:M,'RES TECH'!V:V))</f>
        <v>4.6893317702227444</v>
      </c>
      <c r="H2218">
        <f>IF(B2218="*","*",_xlfn.XLOOKUP(B2218,'RES TECH'!M:M,'RES TECH'!AA:AA))</f>
        <v>31.536000000000001</v>
      </c>
      <c r="I2218" s="12">
        <f>IF(B2218="*","*",_xlfn.XLOOKUP(B2218,'RES TECH'!M:M,'RES TECH'!Z:Z))</f>
        <v>9.606602748064616E-2</v>
      </c>
      <c r="J2218" s="12">
        <f>IF(B2218="*","*",_xlfn.XLOOKUP(B2218,'RES TECH'!M:M,'RES TECH'!S:S))</f>
        <v>1622.7096583414659</v>
      </c>
      <c r="K2218" s="12">
        <f t="shared" si="68"/>
        <v>81.135482917073304</v>
      </c>
      <c r="L2218" s="12">
        <f t="shared" si="69"/>
        <v>4.056774145853665</v>
      </c>
      <c r="M2218">
        <f>IF(B2218="*","*",IF(_xlfn.XLOOKUP(B2218,'RES TECH'!$M:$M,'RES TECH'!$C:$C)="Low Income",IF(G2218&gt;1,IF(G2218&gt;3,0.3,0.24),0.12),IF(_xlfn.XLOOKUP(B2218,'RES TECH'!$M:$M,'RES TECH'!$C:$C)="Lower-middle Income",IF(G2218&gt;1,IF(G2218&gt;3,0.23,0.18),0.09),IF(_xlfn.XLOOKUP(B2218,'RES TECH'!$M:$M,'RES TECH'!$C:$C)="Upper-middle Income",IF(G2218&gt;1,IF(G2218&gt;3,0.15,0.12),0.06),IF(_xlfn.XLOOKUP(B2218,'RES TECH'!$M:$M,'RES TECH'!$C:$C)="High Income",IF(G2218&gt;1,IF(G2218&gt;3,0.08,0.06),0.03))))))</f>
        <v>0.15</v>
      </c>
    </row>
    <row r="2219" spans="2:13" x14ac:dyDescent="0.25">
      <c r="B2219" t="str">
        <f>IF('RES TECH'!N2215=1,'RES TECH'!M2215,"*")</f>
        <v>RESAPAUMNewSCAHP4ELC20</v>
      </c>
      <c r="C2219" t="str">
        <f>IF(B2219="*","*",_xlfn.XLOOKUP(B2219,'RES TECH'!M:M,'RES TECH'!K:K))</f>
        <v>RESELC</v>
      </c>
      <c r="D2219" t="str">
        <f>IF(B2219="*","*",_xlfn.XLOOKUP(B2219,'RES TECH'!M:M,'RES TECH'!L:L))</f>
        <v>RESAPAUMNewSCEUE</v>
      </c>
      <c r="E2219">
        <f>IF(B2219="*","*",_xlfn.XLOOKUP(B2219,'RES TECH'!M:M,'RES TECH'!O:O))</f>
        <v>2020</v>
      </c>
      <c r="F2219" s="12">
        <f>IF(B2219="*","*",_xlfn.XLOOKUP(B2219,'RES TECH'!M:M,'RES TECH'!Y:Y))</f>
        <v>16</v>
      </c>
      <c r="G2219" s="12">
        <f>IF(B2219="*","*",_xlfn.XLOOKUP(B2219,'RES TECH'!M:M,'RES TECH'!V:V))</f>
        <v>5.5685814771395066</v>
      </c>
      <c r="H2219">
        <f>IF(B2219="*","*",_xlfn.XLOOKUP(B2219,'RES TECH'!M:M,'RES TECH'!AA:AA))</f>
        <v>31.536000000000001</v>
      </c>
      <c r="I2219" s="12">
        <f>IF(B2219="*","*",_xlfn.XLOOKUP(B2219,'RES TECH'!M:M,'RES TECH'!Z:Z))</f>
        <v>9.606602748064616E-2</v>
      </c>
      <c r="J2219" s="12">
        <f>IF(B2219="*","*",_xlfn.XLOOKUP(B2219,'RES TECH'!M:M,'RES TECH'!S:S))</f>
        <v>1847.5515104305009</v>
      </c>
      <c r="K2219" s="12">
        <f t="shared" si="68"/>
        <v>92.377575521525046</v>
      </c>
      <c r="L2219" s="12">
        <f t="shared" si="69"/>
        <v>4.6188787760762526</v>
      </c>
      <c r="M2219">
        <f>IF(B2219="*","*",IF(_xlfn.XLOOKUP(B2219,'RES TECH'!$M:$M,'RES TECH'!$C:$C)="Low Income",IF(G2219&gt;1,IF(G2219&gt;3,0.3,0.24),0.12),IF(_xlfn.XLOOKUP(B2219,'RES TECH'!$M:$M,'RES TECH'!$C:$C)="Lower-middle Income",IF(G2219&gt;1,IF(G2219&gt;3,0.23,0.18),0.09),IF(_xlfn.XLOOKUP(B2219,'RES TECH'!$M:$M,'RES TECH'!$C:$C)="Upper-middle Income",IF(G2219&gt;1,IF(G2219&gt;3,0.15,0.12),0.06),IF(_xlfn.XLOOKUP(B2219,'RES TECH'!$M:$M,'RES TECH'!$C:$C)="High Income",IF(G2219&gt;1,IF(G2219&gt;3,0.08,0.06),0.03))))))</f>
        <v>0.15</v>
      </c>
    </row>
    <row r="2220" spans="2:13" x14ac:dyDescent="0.25">
      <c r="B2220" t="str">
        <f>IF('RES TECH'!N2216=1,'RES TECH'!M2216,"*")</f>
        <v>RESAPAUMNewSCAHP4ELC22</v>
      </c>
      <c r="C2220" t="str">
        <f>IF(B2220="*","*",_xlfn.XLOOKUP(B2220,'RES TECH'!M:M,'RES TECH'!K:K))</f>
        <v>RESELC</v>
      </c>
      <c r="D2220" t="str">
        <f>IF(B2220="*","*",_xlfn.XLOOKUP(B2220,'RES TECH'!M:M,'RES TECH'!L:L))</f>
        <v>RESAPAUMNewSCEUE</v>
      </c>
      <c r="E2220">
        <f>IF(B2220="*","*",_xlfn.XLOOKUP(B2220,'RES TECH'!M:M,'RES TECH'!O:O))</f>
        <v>2022</v>
      </c>
      <c r="F2220" s="12">
        <f>IF(B2220="*","*",_xlfn.XLOOKUP(B2220,'RES TECH'!M:M,'RES TECH'!Y:Y))</f>
        <v>16</v>
      </c>
      <c r="G2220" s="12">
        <f>IF(B2220="*","*",_xlfn.XLOOKUP(B2220,'RES TECH'!M:M,'RES TECH'!V:V))</f>
        <v>5.8616647127784294</v>
      </c>
      <c r="H2220">
        <f>IF(B2220="*","*",_xlfn.XLOOKUP(B2220,'RES TECH'!M:M,'RES TECH'!AA:AA))</f>
        <v>31.536000000000001</v>
      </c>
      <c r="I2220" s="12">
        <f>IF(B2220="*","*",_xlfn.XLOOKUP(B2220,'RES TECH'!M:M,'RES TECH'!Z:Z))</f>
        <v>9.606602748064616E-2</v>
      </c>
      <c r="J2220" s="12">
        <f>IF(B2220="*","*",_xlfn.XLOOKUP(B2220,'RES TECH'!M:M,'RES TECH'!S:S))</f>
        <v>1944.791063611053</v>
      </c>
      <c r="K2220" s="12">
        <f t="shared" si="68"/>
        <v>97.239553180552662</v>
      </c>
      <c r="L2220" s="12">
        <f t="shared" si="69"/>
        <v>4.8619776590276338</v>
      </c>
      <c r="M2220">
        <f>IF(B2220="*","*",IF(_xlfn.XLOOKUP(B2220,'RES TECH'!$M:$M,'RES TECH'!$C:$C)="Low Income",IF(G2220&gt;1,IF(G2220&gt;3,0.3,0.24),0.12),IF(_xlfn.XLOOKUP(B2220,'RES TECH'!$M:$M,'RES TECH'!$C:$C)="Lower-middle Income",IF(G2220&gt;1,IF(G2220&gt;3,0.23,0.18),0.09),IF(_xlfn.XLOOKUP(B2220,'RES TECH'!$M:$M,'RES TECH'!$C:$C)="Upper-middle Income",IF(G2220&gt;1,IF(G2220&gt;3,0.15,0.12),0.06),IF(_xlfn.XLOOKUP(B2220,'RES TECH'!$M:$M,'RES TECH'!$C:$C)="High Income",IF(G2220&gt;1,IF(G2220&gt;3,0.08,0.06),0.03))))))</f>
        <v>0.15</v>
      </c>
    </row>
    <row r="2221" spans="2:13" x14ac:dyDescent="0.25">
      <c r="B2221" t="str">
        <f>IF('RES TECH'!N2217=1,'RES TECH'!M2217,"*")</f>
        <v>RESAPAUMNewSCGHP1ELC20</v>
      </c>
      <c r="C2221" t="str">
        <f>IF(B2221="*","*",_xlfn.XLOOKUP(B2221,'RES TECH'!M:M,'RES TECH'!K:K))</f>
        <v>RESELC</v>
      </c>
      <c r="D2221" t="str">
        <f>IF(B2221="*","*",_xlfn.XLOOKUP(B2221,'RES TECH'!M:M,'RES TECH'!L:L))</f>
        <v>RESAPAUMNewSCEUE</v>
      </c>
      <c r="E2221">
        <f>IF(B2221="*","*",_xlfn.XLOOKUP(B2221,'RES TECH'!M:M,'RES TECH'!O:O))</f>
        <v>2020</v>
      </c>
      <c r="F2221" s="12">
        <f>IF(B2221="*","*",_xlfn.XLOOKUP(B2221,'RES TECH'!M:M,'RES TECH'!Y:Y))</f>
        <v>15</v>
      </c>
      <c r="G2221" s="12">
        <f>IF(B2221="*","*",_xlfn.XLOOKUP(B2221,'RES TECH'!M:M,'RES TECH'!V:V))</f>
        <v>4.1348973607038122</v>
      </c>
      <c r="H2221">
        <f>IF(B2221="*","*",_xlfn.XLOOKUP(B2221,'RES TECH'!M:M,'RES TECH'!AA:AA))</f>
        <v>31.536000000000001</v>
      </c>
      <c r="I2221" s="12">
        <f>IF(B2221="*","*",_xlfn.XLOOKUP(B2221,'RES TECH'!M:M,'RES TECH'!Z:Z))</f>
        <v>9.606602748064616E-2</v>
      </c>
      <c r="J2221" s="12">
        <f>IF(B2221="*","*",_xlfn.XLOOKUP(B2221,'RES TECH'!M:M,'RES TECH'!S:S))</f>
        <v>4724.8858299534113</v>
      </c>
      <c r="K2221" s="12">
        <f t="shared" si="68"/>
        <v>236.24429149767059</v>
      </c>
      <c r="L2221" s="12">
        <f t="shared" si="69"/>
        <v>11.81221457488353</v>
      </c>
      <c r="M2221">
        <f>IF(B2221="*","*",IF(_xlfn.XLOOKUP(B2221,'RES TECH'!$M:$M,'RES TECH'!$C:$C)="Low Income",IF(G2221&gt;1,IF(G2221&gt;3,0.3,0.24),0.12),IF(_xlfn.XLOOKUP(B2221,'RES TECH'!$M:$M,'RES TECH'!$C:$C)="Lower-middle Income",IF(G2221&gt;1,IF(G2221&gt;3,0.23,0.18),0.09),IF(_xlfn.XLOOKUP(B2221,'RES TECH'!$M:$M,'RES TECH'!$C:$C)="Upper-middle Income",IF(G2221&gt;1,IF(G2221&gt;3,0.15,0.12),0.06),IF(_xlfn.XLOOKUP(B2221,'RES TECH'!$M:$M,'RES TECH'!$C:$C)="High Income",IF(G2221&gt;1,IF(G2221&gt;3,0.08,0.06),0.03))))))</f>
        <v>0.15</v>
      </c>
    </row>
    <row r="2222" spans="2:13" x14ac:dyDescent="0.25">
      <c r="B2222" t="str">
        <f>IF('RES TECH'!N2218=1,'RES TECH'!M2218,"*")</f>
        <v>RESAPAUMNewSCGHP2ELC20</v>
      </c>
      <c r="C2222" t="str">
        <f>IF(B2222="*","*",_xlfn.XLOOKUP(B2222,'RES TECH'!M:M,'RES TECH'!K:K))</f>
        <v>RESELC</v>
      </c>
      <c r="D2222" t="str">
        <f>IF(B2222="*","*",_xlfn.XLOOKUP(B2222,'RES TECH'!M:M,'RES TECH'!L:L))</f>
        <v>RESAPAUMNewSCEUE</v>
      </c>
      <c r="E2222">
        <f>IF(B2222="*","*",_xlfn.XLOOKUP(B2222,'RES TECH'!M:M,'RES TECH'!O:O))</f>
        <v>2020</v>
      </c>
      <c r="F2222" s="12">
        <f>IF(B2222="*","*",_xlfn.XLOOKUP(B2222,'RES TECH'!M:M,'RES TECH'!Y:Y))</f>
        <v>15</v>
      </c>
      <c r="G2222" s="12">
        <f>IF(B2222="*","*",_xlfn.XLOOKUP(B2222,'RES TECH'!M:M,'RES TECH'!V:V))</f>
        <v>5.0733137829912023</v>
      </c>
      <c r="H2222">
        <f>IF(B2222="*","*",_xlfn.XLOOKUP(B2222,'RES TECH'!M:M,'RES TECH'!AA:AA))</f>
        <v>31.536000000000001</v>
      </c>
      <c r="I2222" s="12">
        <f>IF(B2222="*","*",_xlfn.XLOOKUP(B2222,'RES TECH'!M:M,'RES TECH'!Z:Z))</f>
        <v>9.606602748064616E-2</v>
      </c>
      <c r="J2222" s="12">
        <f>IF(B2222="*","*",_xlfn.XLOOKUP(B2222,'RES TECH'!M:M,'RES TECH'!S:S))</f>
        <v>4891.4683431889489</v>
      </c>
      <c r="K2222" s="12">
        <f t="shared" si="68"/>
        <v>244.57341715944744</v>
      </c>
      <c r="L2222" s="12">
        <f t="shared" si="69"/>
        <v>12.228670857972373</v>
      </c>
      <c r="M2222">
        <f>IF(B2222="*","*",IF(_xlfn.XLOOKUP(B2222,'RES TECH'!$M:$M,'RES TECH'!$C:$C)="Low Income",IF(G2222&gt;1,IF(G2222&gt;3,0.3,0.24),0.12),IF(_xlfn.XLOOKUP(B2222,'RES TECH'!$M:$M,'RES TECH'!$C:$C)="Lower-middle Income",IF(G2222&gt;1,IF(G2222&gt;3,0.23,0.18),0.09),IF(_xlfn.XLOOKUP(B2222,'RES TECH'!$M:$M,'RES TECH'!$C:$C)="Upper-middle Income",IF(G2222&gt;1,IF(G2222&gt;3,0.15,0.12),0.06),IF(_xlfn.XLOOKUP(B2222,'RES TECH'!$M:$M,'RES TECH'!$C:$C)="High Income",IF(G2222&gt;1,IF(G2222&gt;3,0.08,0.06),0.03))))))</f>
        <v>0.15</v>
      </c>
    </row>
    <row r="2223" spans="2:13" x14ac:dyDescent="0.25">
      <c r="B2223" t="str">
        <f>IF('RES TECH'!N2219=1,'RES TECH'!M2219,"*")</f>
        <v>*</v>
      </c>
      <c r="C2223" t="str">
        <f>IF(B2223="*","*",_xlfn.XLOOKUP(B2223,'RES TECH'!M:M,'RES TECH'!K:K))</f>
        <v>*</v>
      </c>
      <c r="D2223" t="str">
        <f>IF(B2223="*","*",_xlfn.XLOOKUP(B2223,'RES TECH'!M:M,'RES TECH'!L:L))</f>
        <v>*</v>
      </c>
      <c r="E2223" t="str">
        <f>IF(B2223="*","*",_xlfn.XLOOKUP(B2223,'RES TECH'!M:M,'RES TECH'!O:O))</f>
        <v>*</v>
      </c>
      <c r="F2223" s="12" t="str">
        <f>IF(B2223="*","*",_xlfn.XLOOKUP(B2223,'RES TECH'!M:M,'RES TECH'!Y:Y))</f>
        <v>*</v>
      </c>
      <c r="G2223" s="12" t="str">
        <f>IF(B2223="*","*",_xlfn.XLOOKUP(B2223,'RES TECH'!M:M,'RES TECH'!V:V))</f>
        <v>*</v>
      </c>
      <c r="H2223" t="str">
        <f>IF(B2223="*","*",_xlfn.XLOOKUP(B2223,'RES TECH'!M:M,'RES TECH'!AA:AA))</f>
        <v>*</v>
      </c>
      <c r="I2223" s="12" t="str">
        <f>IF(B2223="*","*",_xlfn.XLOOKUP(B2223,'RES TECH'!M:M,'RES TECH'!Z:Z))</f>
        <v>*</v>
      </c>
      <c r="J2223" s="12" t="str">
        <f>IF(B2223="*","*",_xlfn.XLOOKUP(B2223,'RES TECH'!M:M,'RES TECH'!S:S))</f>
        <v>*</v>
      </c>
      <c r="K2223" s="12" t="str">
        <f t="shared" si="68"/>
        <v>*</v>
      </c>
      <c r="L2223" s="12" t="str">
        <f t="shared" si="69"/>
        <v>*</v>
      </c>
      <c r="M2223" t="str">
        <f>IF(B2223="*","*",IF(_xlfn.XLOOKUP(B2223,'RES TECH'!$M:$M,'RES TECH'!$C:$C)="Low Income",IF(G2223&gt;1,IF(G2223&gt;3,0.3,0.24),0.12),IF(_xlfn.XLOOKUP(B2223,'RES TECH'!$M:$M,'RES TECH'!$C:$C)="Lower-middle Income",IF(G2223&gt;1,IF(G2223&gt;3,0.23,0.18),0.09),IF(_xlfn.XLOOKUP(B2223,'RES TECH'!$M:$M,'RES TECH'!$C:$C)="Upper-middle Income",IF(G2223&gt;1,IF(G2223&gt;3,0.15,0.12),0.06),IF(_xlfn.XLOOKUP(B2223,'RES TECH'!$M:$M,'RES TECH'!$C:$C)="High Income",IF(G2223&gt;1,IF(G2223&gt;3,0.08,0.06),0.03))))))</f>
        <v>*</v>
      </c>
    </row>
    <row r="2224" spans="2:13" x14ac:dyDescent="0.25">
      <c r="B2224" t="str">
        <f>IF('RES TECH'!N2220=1,'RES TECH'!M2220,"*")</f>
        <v>RESAPAUMNewSCGHP3ELC20</v>
      </c>
      <c r="C2224" t="str">
        <f>IF(B2224="*","*",_xlfn.XLOOKUP(B2224,'RES TECH'!M:M,'RES TECH'!K:K))</f>
        <v>RESELC</v>
      </c>
      <c r="D2224" t="str">
        <f>IF(B2224="*","*",_xlfn.XLOOKUP(B2224,'RES TECH'!M:M,'RES TECH'!L:L))</f>
        <v>RESAPAUMNewSCEUE</v>
      </c>
      <c r="E2224">
        <f>IF(B2224="*","*",_xlfn.XLOOKUP(B2224,'RES TECH'!M:M,'RES TECH'!O:O))</f>
        <v>2020</v>
      </c>
      <c r="F2224" s="12">
        <f>IF(B2224="*","*",_xlfn.XLOOKUP(B2224,'RES TECH'!M:M,'RES TECH'!Y:Y))</f>
        <v>15</v>
      </c>
      <c r="G2224" s="12">
        <f>IF(B2224="*","*",_xlfn.XLOOKUP(B2224,'RES TECH'!M:M,'RES TECH'!V:V))</f>
        <v>5.0146627565982396</v>
      </c>
      <c r="H2224">
        <f>IF(B2224="*","*",_xlfn.XLOOKUP(B2224,'RES TECH'!M:M,'RES TECH'!AA:AA))</f>
        <v>31.536000000000001</v>
      </c>
      <c r="I2224" s="12">
        <f>IF(B2224="*","*",_xlfn.XLOOKUP(B2224,'RES TECH'!M:M,'RES TECH'!Z:Z))</f>
        <v>9.606602748064616E-2</v>
      </c>
      <c r="J2224" s="12">
        <f>IF(B2224="*","*",_xlfn.XLOOKUP(B2224,'RES TECH'!M:M,'RES TECH'!S:S))</f>
        <v>4891.4683431889489</v>
      </c>
      <c r="K2224" s="12">
        <f t="shared" si="68"/>
        <v>244.57341715944744</v>
      </c>
      <c r="L2224" s="12">
        <f t="shared" si="69"/>
        <v>12.228670857972373</v>
      </c>
      <c r="M2224">
        <f>IF(B2224="*","*",IF(_xlfn.XLOOKUP(B2224,'RES TECH'!$M:$M,'RES TECH'!$C:$C)="Low Income",IF(G2224&gt;1,IF(G2224&gt;3,0.3,0.24),0.12),IF(_xlfn.XLOOKUP(B2224,'RES TECH'!$M:$M,'RES TECH'!$C:$C)="Lower-middle Income",IF(G2224&gt;1,IF(G2224&gt;3,0.23,0.18),0.09),IF(_xlfn.XLOOKUP(B2224,'RES TECH'!$M:$M,'RES TECH'!$C:$C)="Upper-middle Income",IF(G2224&gt;1,IF(G2224&gt;3,0.15,0.12),0.06),IF(_xlfn.XLOOKUP(B2224,'RES TECH'!$M:$M,'RES TECH'!$C:$C)="High Income",IF(G2224&gt;1,IF(G2224&gt;3,0.08,0.06),0.03))))))</f>
        <v>0.15</v>
      </c>
    </row>
    <row r="2225" spans="2:13" x14ac:dyDescent="0.25">
      <c r="B2225" t="str">
        <f>IF('RES TECH'!N2221=1,'RES TECH'!M2221,"*")</f>
        <v>RESAPAUMNewSCGHP3ELC22</v>
      </c>
      <c r="C2225" t="str">
        <f>IF(B2225="*","*",_xlfn.XLOOKUP(B2225,'RES TECH'!M:M,'RES TECH'!K:K))</f>
        <v>RESELC</v>
      </c>
      <c r="D2225" t="str">
        <f>IF(B2225="*","*",_xlfn.XLOOKUP(B2225,'RES TECH'!M:M,'RES TECH'!L:L))</f>
        <v>RESAPAUMNewSCEUE</v>
      </c>
      <c r="E2225">
        <f>IF(B2225="*","*",_xlfn.XLOOKUP(B2225,'RES TECH'!M:M,'RES TECH'!O:O))</f>
        <v>2022</v>
      </c>
      <c r="F2225" s="12">
        <f>IF(B2225="*","*",_xlfn.XLOOKUP(B2225,'RES TECH'!M:M,'RES TECH'!Y:Y))</f>
        <v>15</v>
      </c>
      <c r="G2225" s="12">
        <f>IF(B2225="*","*",_xlfn.XLOOKUP(B2225,'RES TECH'!M:M,'RES TECH'!V:V))</f>
        <v>5.0146627565982396</v>
      </c>
      <c r="H2225">
        <f>IF(B2225="*","*",_xlfn.XLOOKUP(B2225,'RES TECH'!M:M,'RES TECH'!AA:AA))</f>
        <v>31.536000000000001</v>
      </c>
      <c r="I2225" s="12">
        <f>IF(B2225="*","*",_xlfn.XLOOKUP(B2225,'RES TECH'!M:M,'RES TECH'!Z:Z))</f>
        <v>9.606602748064616E-2</v>
      </c>
      <c r="J2225" s="12">
        <f>IF(B2225="*","*",_xlfn.XLOOKUP(B2225,'RES TECH'!M:M,'RES TECH'!S:S))</f>
        <v>4891.4683431889489</v>
      </c>
      <c r="K2225" s="12">
        <f t="shared" si="68"/>
        <v>244.57341715944744</v>
      </c>
      <c r="L2225" s="12">
        <f t="shared" si="69"/>
        <v>12.228670857972373</v>
      </c>
      <c r="M2225">
        <f>IF(B2225="*","*",IF(_xlfn.XLOOKUP(B2225,'RES TECH'!$M:$M,'RES TECH'!$C:$C)="Low Income",IF(G2225&gt;1,IF(G2225&gt;3,0.3,0.24),0.12),IF(_xlfn.XLOOKUP(B2225,'RES TECH'!$M:$M,'RES TECH'!$C:$C)="Lower-middle Income",IF(G2225&gt;1,IF(G2225&gt;3,0.23,0.18),0.09),IF(_xlfn.XLOOKUP(B2225,'RES TECH'!$M:$M,'RES TECH'!$C:$C)="Upper-middle Income",IF(G2225&gt;1,IF(G2225&gt;3,0.15,0.12),0.06),IF(_xlfn.XLOOKUP(B2225,'RES TECH'!$M:$M,'RES TECH'!$C:$C)="High Income",IF(G2225&gt;1,IF(G2225&gt;3,0.08,0.06),0.03))))))</f>
        <v>0.15</v>
      </c>
    </row>
    <row r="2226" spans="2:13" x14ac:dyDescent="0.25">
      <c r="B2226" t="str">
        <f>IF('RES TECH'!N2222=1,'RES TECH'!M2222,"*")</f>
        <v>RESAPAUMNewSCGHP3ELC23</v>
      </c>
      <c r="C2226" t="str">
        <f>IF(B2226="*","*",_xlfn.XLOOKUP(B2226,'RES TECH'!M:M,'RES TECH'!K:K))</f>
        <v>RESELC</v>
      </c>
      <c r="D2226" t="str">
        <f>IF(B2226="*","*",_xlfn.XLOOKUP(B2226,'RES TECH'!M:M,'RES TECH'!L:L))</f>
        <v>RESAPAUMNewSCEUE</v>
      </c>
      <c r="E2226">
        <f>IF(B2226="*","*",_xlfn.XLOOKUP(B2226,'RES TECH'!M:M,'RES TECH'!O:O))</f>
        <v>2023</v>
      </c>
      <c r="F2226" s="12">
        <f>IF(B2226="*","*",_xlfn.XLOOKUP(B2226,'RES TECH'!M:M,'RES TECH'!Y:Y))</f>
        <v>15</v>
      </c>
      <c r="G2226" s="12">
        <f>IF(B2226="*","*",_xlfn.XLOOKUP(B2226,'RES TECH'!M:M,'RES TECH'!V:V))</f>
        <v>5.0146627565982396</v>
      </c>
      <c r="H2226">
        <f>IF(B2226="*","*",_xlfn.XLOOKUP(B2226,'RES TECH'!M:M,'RES TECH'!AA:AA))</f>
        <v>31.536000000000001</v>
      </c>
      <c r="I2226" s="12">
        <f>IF(B2226="*","*",_xlfn.XLOOKUP(B2226,'RES TECH'!M:M,'RES TECH'!Z:Z))</f>
        <v>9.606602748064616E-2</v>
      </c>
      <c r="J2226" s="12">
        <f>IF(B2226="*","*",_xlfn.XLOOKUP(B2226,'RES TECH'!M:M,'RES TECH'!S:S))</f>
        <v>4891.4683431889489</v>
      </c>
      <c r="K2226" s="12">
        <f t="shared" si="68"/>
        <v>244.57341715944744</v>
      </c>
      <c r="L2226" s="12">
        <f t="shared" si="69"/>
        <v>12.228670857972373</v>
      </c>
      <c r="M2226">
        <f>IF(B2226="*","*",IF(_xlfn.XLOOKUP(B2226,'RES TECH'!$M:$M,'RES TECH'!$C:$C)="Low Income",IF(G2226&gt;1,IF(G2226&gt;3,0.3,0.24),0.12),IF(_xlfn.XLOOKUP(B2226,'RES TECH'!$M:$M,'RES TECH'!$C:$C)="Lower-middle Income",IF(G2226&gt;1,IF(G2226&gt;3,0.23,0.18),0.09),IF(_xlfn.XLOOKUP(B2226,'RES TECH'!$M:$M,'RES TECH'!$C:$C)="Upper-middle Income",IF(G2226&gt;1,IF(G2226&gt;3,0.15,0.12),0.06),IF(_xlfn.XLOOKUP(B2226,'RES TECH'!$M:$M,'RES TECH'!$C:$C)="High Income",IF(G2226&gt;1,IF(G2226&gt;3,0.08,0.06),0.03))))))</f>
        <v>0.15</v>
      </c>
    </row>
    <row r="2227" spans="2:13" x14ac:dyDescent="0.25">
      <c r="B2227" t="str">
        <f>IF('RES TECH'!N2223=1,'RES TECH'!M2223,"*")</f>
        <v>RESAPAUMNewSCGHP3ELC24</v>
      </c>
      <c r="C2227" t="str">
        <f>IF(B2227="*","*",_xlfn.XLOOKUP(B2227,'RES TECH'!M:M,'RES TECH'!K:K))</f>
        <v>RESELC</v>
      </c>
      <c r="D2227" t="str">
        <f>IF(B2227="*","*",_xlfn.XLOOKUP(B2227,'RES TECH'!M:M,'RES TECH'!L:L))</f>
        <v>RESAPAUMNewSCEUE</v>
      </c>
      <c r="E2227">
        <f>IF(B2227="*","*",_xlfn.XLOOKUP(B2227,'RES TECH'!M:M,'RES TECH'!O:O))</f>
        <v>2024</v>
      </c>
      <c r="F2227" s="12">
        <f>IF(B2227="*","*",_xlfn.XLOOKUP(B2227,'RES TECH'!M:M,'RES TECH'!Y:Y))</f>
        <v>15</v>
      </c>
      <c r="G2227" s="12">
        <f>IF(B2227="*","*",_xlfn.XLOOKUP(B2227,'RES TECH'!M:M,'RES TECH'!V:V))</f>
        <v>5.0146627565982396</v>
      </c>
      <c r="H2227">
        <f>IF(B2227="*","*",_xlfn.XLOOKUP(B2227,'RES TECH'!M:M,'RES TECH'!AA:AA))</f>
        <v>31.536000000000001</v>
      </c>
      <c r="I2227" s="12">
        <f>IF(B2227="*","*",_xlfn.XLOOKUP(B2227,'RES TECH'!M:M,'RES TECH'!Z:Z))</f>
        <v>9.606602748064616E-2</v>
      </c>
      <c r="J2227" s="12">
        <f>IF(B2227="*","*",_xlfn.XLOOKUP(B2227,'RES TECH'!M:M,'RES TECH'!S:S))</f>
        <v>4891.4683431889489</v>
      </c>
      <c r="K2227" s="12">
        <f t="shared" si="68"/>
        <v>244.57341715944744</v>
      </c>
      <c r="L2227" s="12">
        <f t="shared" si="69"/>
        <v>12.228670857972373</v>
      </c>
      <c r="M2227">
        <f>IF(B2227="*","*",IF(_xlfn.XLOOKUP(B2227,'RES TECH'!$M:$M,'RES TECH'!$C:$C)="Low Income",IF(G2227&gt;1,IF(G2227&gt;3,0.3,0.24),0.12),IF(_xlfn.XLOOKUP(B2227,'RES TECH'!$M:$M,'RES TECH'!$C:$C)="Lower-middle Income",IF(G2227&gt;1,IF(G2227&gt;3,0.23,0.18),0.09),IF(_xlfn.XLOOKUP(B2227,'RES TECH'!$M:$M,'RES TECH'!$C:$C)="Upper-middle Income",IF(G2227&gt;1,IF(G2227&gt;3,0.15,0.12),0.06),IF(_xlfn.XLOOKUP(B2227,'RES TECH'!$M:$M,'RES TECH'!$C:$C)="High Income",IF(G2227&gt;1,IF(G2227&gt;3,0.08,0.06),0.03))))))</f>
        <v>0.15</v>
      </c>
    </row>
    <row r="2228" spans="2:13" x14ac:dyDescent="0.25">
      <c r="B2228" t="str">
        <f>IF('RES TECH'!N2224=1,'RES TECH'!M2224,"*")</f>
        <v>*</v>
      </c>
      <c r="C2228" t="str">
        <f>IF(B2228="*","*",_xlfn.XLOOKUP(B2228,'RES TECH'!M:M,'RES TECH'!K:K))</f>
        <v>*</v>
      </c>
      <c r="D2228" t="str">
        <f>IF(B2228="*","*",_xlfn.XLOOKUP(B2228,'RES TECH'!M:M,'RES TECH'!L:L))</f>
        <v>*</v>
      </c>
      <c r="E2228" t="str">
        <f>IF(B2228="*","*",_xlfn.XLOOKUP(B2228,'RES TECH'!M:M,'RES TECH'!O:O))</f>
        <v>*</v>
      </c>
      <c r="F2228" s="12" t="str">
        <f>IF(B2228="*","*",_xlfn.XLOOKUP(B2228,'RES TECH'!M:M,'RES TECH'!Y:Y))</f>
        <v>*</v>
      </c>
      <c r="G2228" s="12" t="str">
        <f>IF(B2228="*","*",_xlfn.XLOOKUP(B2228,'RES TECH'!M:M,'RES TECH'!V:V))</f>
        <v>*</v>
      </c>
      <c r="H2228" t="str">
        <f>IF(B2228="*","*",_xlfn.XLOOKUP(B2228,'RES TECH'!M:M,'RES TECH'!AA:AA))</f>
        <v>*</v>
      </c>
      <c r="I2228" s="12" t="str">
        <f>IF(B2228="*","*",_xlfn.XLOOKUP(B2228,'RES TECH'!M:M,'RES TECH'!Z:Z))</f>
        <v>*</v>
      </c>
      <c r="J2228" s="12" t="str">
        <f>IF(B2228="*","*",_xlfn.XLOOKUP(B2228,'RES TECH'!M:M,'RES TECH'!S:S))</f>
        <v>*</v>
      </c>
      <c r="K2228" s="12" t="str">
        <f t="shared" si="68"/>
        <v>*</v>
      </c>
      <c r="L2228" s="12" t="str">
        <f t="shared" si="69"/>
        <v>*</v>
      </c>
      <c r="M2228" t="str">
        <f>IF(B2228="*","*",IF(_xlfn.XLOOKUP(B2228,'RES TECH'!$M:$M,'RES TECH'!$C:$C)="Low Income",IF(G2228&gt;1,IF(G2228&gt;3,0.3,0.24),0.12),IF(_xlfn.XLOOKUP(B2228,'RES TECH'!$M:$M,'RES TECH'!$C:$C)="Lower-middle Income",IF(G2228&gt;1,IF(G2228&gt;3,0.23,0.18),0.09),IF(_xlfn.XLOOKUP(B2228,'RES TECH'!$M:$M,'RES TECH'!$C:$C)="Upper-middle Income",IF(G2228&gt;1,IF(G2228&gt;3,0.15,0.12),0.06),IF(_xlfn.XLOOKUP(B2228,'RES TECH'!$M:$M,'RES TECH'!$C:$C)="High Income",IF(G2228&gt;1,IF(G2228&gt;3,0.08,0.06),0.03))))))</f>
        <v>*</v>
      </c>
    </row>
    <row r="2229" spans="2:13" x14ac:dyDescent="0.25">
      <c r="B2229" t="str">
        <f>IF('RES TECH'!N2225=1,'RES TECH'!M2225,"*")</f>
        <v>RESAPAUMNewSCGHP4ELC20</v>
      </c>
      <c r="C2229" t="str">
        <f>IF(B2229="*","*",_xlfn.XLOOKUP(B2229,'RES TECH'!M:M,'RES TECH'!K:K))</f>
        <v>RESELC</v>
      </c>
      <c r="D2229" t="str">
        <f>IF(B2229="*","*",_xlfn.XLOOKUP(B2229,'RES TECH'!M:M,'RES TECH'!L:L))</f>
        <v>RESAPAUMNewSCEUE</v>
      </c>
      <c r="E2229">
        <f>IF(B2229="*","*",_xlfn.XLOOKUP(B2229,'RES TECH'!M:M,'RES TECH'!O:O))</f>
        <v>2020</v>
      </c>
      <c r="F2229" s="12">
        <f>IF(B2229="*","*",_xlfn.XLOOKUP(B2229,'RES TECH'!M:M,'RES TECH'!Y:Y))</f>
        <v>15</v>
      </c>
      <c r="G2229" s="12">
        <f>IF(B2229="*","*",_xlfn.XLOOKUP(B2229,'RES TECH'!M:M,'RES TECH'!V:V))</f>
        <v>6.5689149560117297</v>
      </c>
      <c r="H2229">
        <f>IF(B2229="*","*",_xlfn.XLOOKUP(B2229,'RES TECH'!M:M,'RES TECH'!AA:AA))</f>
        <v>31.536000000000001</v>
      </c>
      <c r="I2229" s="12">
        <f>IF(B2229="*","*",_xlfn.XLOOKUP(B2229,'RES TECH'!M:M,'RES TECH'!Z:Z))</f>
        <v>9.606602748064616E-2</v>
      </c>
      <c r="J2229" s="12">
        <f>IF(B2229="*","*",_xlfn.XLOOKUP(B2229,'RES TECH'!M:M,'RES TECH'!S:S))</f>
        <v>5164.0579103016453</v>
      </c>
      <c r="K2229" s="12">
        <f t="shared" si="68"/>
        <v>258.20289551508228</v>
      </c>
      <c r="L2229" s="12">
        <f t="shared" si="69"/>
        <v>12.910144775754114</v>
      </c>
      <c r="M2229">
        <f>IF(B2229="*","*",IF(_xlfn.XLOOKUP(B2229,'RES TECH'!$M:$M,'RES TECH'!$C:$C)="Low Income",IF(G2229&gt;1,IF(G2229&gt;3,0.3,0.24),0.12),IF(_xlfn.XLOOKUP(B2229,'RES TECH'!$M:$M,'RES TECH'!$C:$C)="Lower-middle Income",IF(G2229&gt;1,IF(G2229&gt;3,0.23,0.18),0.09),IF(_xlfn.XLOOKUP(B2229,'RES TECH'!$M:$M,'RES TECH'!$C:$C)="Upper-middle Income",IF(G2229&gt;1,IF(G2229&gt;3,0.15,0.12),0.06),IF(_xlfn.XLOOKUP(B2229,'RES TECH'!$M:$M,'RES TECH'!$C:$C)="High Income",IF(G2229&gt;1,IF(G2229&gt;3,0.08,0.06),0.03))))))</f>
        <v>0.15</v>
      </c>
    </row>
    <row r="2230" spans="2:13" x14ac:dyDescent="0.25">
      <c r="B2230" t="str">
        <f>IF('RES TECH'!N2226=1,'RES TECH'!M2226,"*")</f>
        <v>RESAPAUMNewSCGHP4ELC22</v>
      </c>
      <c r="C2230" t="str">
        <f>IF(B2230="*","*",_xlfn.XLOOKUP(B2230,'RES TECH'!M:M,'RES TECH'!K:K))</f>
        <v>RESELC</v>
      </c>
      <c r="D2230" t="str">
        <f>IF(B2230="*","*",_xlfn.XLOOKUP(B2230,'RES TECH'!M:M,'RES TECH'!L:L))</f>
        <v>RESAPAUMNewSCEUE</v>
      </c>
      <c r="E2230">
        <f>IF(B2230="*","*",_xlfn.XLOOKUP(B2230,'RES TECH'!M:M,'RES TECH'!O:O))</f>
        <v>2022</v>
      </c>
      <c r="F2230" s="12">
        <f>IF(B2230="*","*",_xlfn.XLOOKUP(B2230,'RES TECH'!M:M,'RES TECH'!Y:Y))</f>
        <v>15</v>
      </c>
      <c r="G2230" s="12">
        <f>IF(B2230="*","*",_xlfn.XLOOKUP(B2230,'RES TECH'!M:M,'RES TECH'!V:V))</f>
        <v>6.5689149560117297</v>
      </c>
      <c r="H2230">
        <f>IF(B2230="*","*",_xlfn.XLOOKUP(B2230,'RES TECH'!M:M,'RES TECH'!AA:AA))</f>
        <v>31.536000000000001</v>
      </c>
      <c r="I2230" s="12">
        <f>IF(B2230="*","*",_xlfn.XLOOKUP(B2230,'RES TECH'!M:M,'RES TECH'!Z:Z))</f>
        <v>9.606602748064616E-2</v>
      </c>
      <c r="J2230" s="12">
        <f>IF(B2230="*","*",_xlfn.XLOOKUP(B2230,'RES TECH'!M:M,'RES TECH'!S:S))</f>
        <v>5164.0579103016453</v>
      </c>
      <c r="K2230" s="12">
        <f t="shared" si="68"/>
        <v>258.20289551508228</v>
      </c>
      <c r="L2230" s="12">
        <f t="shared" si="69"/>
        <v>12.910144775754114</v>
      </c>
      <c r="M2230">
        <f>IF(B2230="*","*",IF(_xlfn.XLOOKUP(B2230,'RES TECH'!$M:$M,'RES TECH'!$C:$C)="Low Income",IF(G2230&gt;1,IF(G2230&gt;3,0.3,0.24),0.12),IF(_xlfn.XLOOKUP(B2230,'RES TECH'!$M:$M,'RES TECH'!$C:$C)="Lower-middle Income",IF(G2230&gt;1,IF(G2230&gt;3,0.23,0.18),0.09),IF(_xlfn.XLOOKUP(B2230,'RES TECH'!$M:$M,'RES TECH'!$C:$C)="Upper-middle Income",IF(G2230&gt;1,IF(G2230&gt;3,0.15,0.12),0.06),IF(_xlfn.XLOOKUP(B2230,'RES TECH'!$M:$M,'RES TECH'!$C:$C)="High Income",IF(G2230&gt;1,IF(G2230&gt;3,0.08,0.06),0.03))))))</f>
        <v>0.15</v>
      </c>
    </row>
    <row r="2231" spans="2:13" x14ac:dyDescent="0.25">
      <c r="B2231" t="str">
        <f>IF('RES TECH'!N2227=1,'RES TECH'!M2227,"*")</f>
        <v>RESAPAUMNewSCGHP4ELC23</v>
      </c>
      <c r="C2231" t="str">
        <f>IF(B2231="*","*",_xlfn.XLOOKUP(B2231,'RES TECH'!M:M,'RES TECH'!K:K))</f>
        <v>RESELC</v>
      </c>
      <c r="D2231" t="str">
        <f>IF(B2231="*","*",_xlfn.XLOOKUP(B2231,'RES TECH'!M:M,'RES TECH'!L:L))</f>
        <v>RESAPAUMNewSCEUE</v>
      </c>
      <c r="E2231">
        <f>IF(B2231="*","*",_xlfn.XLOOKUP(B2231,'RES TECH'!M:M,'RES TECH'!O:O))</f>
        <v>2023</v>
      </c>
      <c r="F2231" s="12">
        <f>IF(B2231="*","*",_xlfn.XLOOKUP(B2231,'RES TECH'!M:M,'RES TECH'!Y:Y))</f>
        <v>15</v>
      </c>
      <c r="G2231" s="12">
        <f>IF(B2231="*","*",_xlfn.XLOOKUP(B2231,'RES TECH'!M:M,'RES TECH'!V:V))</f>
        <v>6.5689149560117297</v>
      </c>
      <c r="H2231">
        <f>IF(B2231="*","*",_xlfn.XLOOKUP(B2231,'RES TECH'!M:M,'RES TECH'!AA:AA))</f>
        <v>31.536000000000001</v>
      </c>
      <c r="I2231" s="12">
        <f>IF(B2231="*","*",_xlfn.XLOOKUP(B2231,'RES TECH'!M:M,'RES TECH'!Z:Z))</f>
        <v>9.606602748064616E-2</v>
      </c>
      <c r="J2231" s="12">
        <f>IF(B2231="*","*",_xlfn.XLOOKUP(B2231,'RES TECH'!M:M,'RES TECH'!S:S))</f>
        <v>5164.0579103016453</v>
      </c>
      <c r="K2231" s="12">
        <f t="shared" si="68"/>
        <v>258.20289551508228</v>
      </c>
      <c r="L2231" s="12">
        <f t="shared" si="69"/>
        <v>12.910144775754114</v>
      </c>
      <c r="M2231">
        <f>IF(B2231="*","*",IF(_xlfn.XLOOKUP(B2231,'RES TECH'!$M:$M,'RES TECH'!$C:$C)="Low Income",IF(G2231&gt;1,IF(G2231&gt;3,0.3,0.24),0.12),IF(_xlfn.XLOOKUP(B2231,'RES TECH'!$M:$M,'RES TECH'!$C:$C)="Lower-middle Income",IF(G2231&gt;1,IF(G2231&gt;3,0.23,0.18),0.09),IF(_xlfn.XLOOKUP(B2231,'RES TECH'!$M:$M,'RES TECH'!$C:$C)="Upper-middle Income",IF(G2231&gt;1,IF(G2231&gt;3,0.15,0.12),0.06),IF(_xlfn.XLOOKUP(B2231,'RES TECH'!$M:$M,'RES TECH'!$C:$C)="High Income",IF(G2231&gt;1,IF(G2231&gt;3,0.08,0.06),0.03))))))</f>
        <v>0.15</v>
      </c>
    </row>
    <row r="2232" spans="2:13" x14ac:dyDescent="0.25">
      <c r="B2232" t="str">
        <f>IF('RES TECH'!N2228=1,'RES TECH'!M2228,"*")</f>
        <v>RESAPAUMNewSCGHP4ELC24</v>
      </c>
      <c r="C2232" t="str">
        <f>IF(B2232="*","*",_xlfn.XLOOKUP(B2232,'RES TECH'!M:M,'RES TECH'!K:K))</f>
        <v>RESELC</v>
      </c>
      <c r="D2232" t="str">
        <f>IF(B2232="*","*",_xlfn.XLOOKUP(B2232,'RES TECH'!M:M,'RES TECH'!L:L))</f>
        <v>RESAPAUMNewSCEUE</v>
      </c>
      <c r="E2232">
        <f>IF(B2232="*","*",_xlfn.XLOOKUP(B2232,'RES TECH'!M:M,'RES TECH'!O:O))</f>
        <v>2024</v>
      </c>
      <c r="F2232" s="12">
        <f>IF(B2232="*","*",_xlfn.XLOOKUP(B2232,'RES TECH'!M:M,'RES TECH'!Y:Y))</f>
        <v>15</v>
      </c>
      <c r="G2232" s="12">
        <f>IF(B2232="*","*",_xlfn.XLOOKUP(B2232,'RES TECH'!M:M,'RES TECH'!V:V))</f>
        <v>6.5689149560117297</v>
      </c>
      <c r="H2232">
        <f>IF(B2232="*","*",_xlfn.XLOOKUP(B2232,'RES TECH'!M:M,'RES TECH'!AA:AA))</f>
        <v>31.536000000000001</v>
      </c>
      <c r="I2232" s="12">
        <f>IF(B2232="*","*",_xlfn.XLOOKUP(B2232,'RES TECH'!M:M,'RES TECH'!Z:Z))</f>
        <v>9.606602748064616E-2</v>
      </c>
      <c r="J2232" s="12">
        <f>IF(B2232="*","*",_xlfn.XLOOKUP(B2232,'RES TECH'!M:M,'RES TECH'!S:S))</f>
        <v>5164.0579103016453</v>
      </c>
      <c r="K2232" s="12">
        <f t="shared" si="68"/>
        <v>258.20289551508228</v>
      </c>
      <c r="L2232" s="12">
        <f t="shared" si="69"/>
        <v>12.910144775754114</v>
      </c>
      <c r="M2232">
        <f>IF(B2232="*","*",IF(_xlfn.XLOOKUP(B2232,'RES TECH'!$M:$M,'RES TECH'!$C:$C)="Low Income",IF(G2232&gt;1,IF(G2232&gt;3,0.3,0.24),0.12),IF(_xlfn.XLOOKUP(B2232,'RES TECH'!$M:$M,'RES TECH'!$C:$C)="Lower-middle Income",IF(G2232&gt;1,IF(G2232&gt;3,0.23,0.18),0.09),IF(_xlfn.XLOOKUP(B2232,'RES TECH'!$M:$M,'RES TECH'!$C:$C)="Upper-middle Income",IF(G2232&gt;1,IF(G2232&gt;3,0.15,0.12),0.06),IF(_xlfn.XLOOKUP(B2232,'RES TECH'!$M:$M,'RES TECH'!$C:$C)="High Income",IF(G2232&gt;1,IF(G2232&gt;3,0.08,0.06),0.03))))))</f>
        <v>0.15</v>
      </c>
    </row>
    <row r="2233" spans="2:13" x14ac:dyDescent="0.25">
      <c r="B2233" t="str">
        <f>IF('RES TECH'!N2229=1,'RES TECH'!M2229,"*")</f>
        <v>RESAPAUMNewSCRAC1ELC20</v>
      </c>
      <c r="C2233" t="str">
        <f>IF(B2233="*","*",_xlfn.XLOOKUP(B2233,'RES TECH'!M:M,'RES TECH'!K:K))</f>
        <v>RESELC</v>
      </c>
      <c r="D2233" t="str">
        <f>IF(B2233="*","*",_xlfn.XLOOKUP(B2233,'RES TECH'!M:M,'RES TECH'!L:L))</f>
        <v>RESAPAUMNewSCEUE</v>
      </c>
      <c r="E2233">
        <f>IF(B2233="*","*",_xlfn.XLOOKUP(B2233,'RES TECH'!M:M,'RES TECH'!O:O))</f>
        <v>2020</v>
      </c>
      <c r="F2233" s="12">
        <f>IF(B2233="*","*",_xlfn.XLOOKUP(B2233,'RES TECH'!M:M,'RES TECH'!Y:Y))</f>
        <v>10</v>
      </c>
      <c r="G2233" s="12">
        <f>IF(B2233="*","*",_xlfn.XLOOKUP(B2233,'RES TECH'!M:M,'RES TECH'!V:V))</f>
        <v>3.1946072684642441</v>
      </c>
      <c r="H2233">
        <f>IF(B2233="*","*",_xlfn.XLOOKUP(B2233,'RES TECH'!M:M,'RES TECH'!AA:AA))</f>
        <v>31.536000000000001</v>
      </c>
      <c r="I2233" s="12">
        <f>IF(B2233="*","*",_xlfn.XLOOKUP(B2233,'RES TECH'!M:M,'RES TECH'!Z:Z))</f>
        <v>9.606602748064616E-2</v>
      </c>
      <c r="J2233" s="12">
        <f>IF(B2233="*","*",_xlfn.XLOOKUP(B2233,'RES TECH'!M:M,'RES TECH'!S:S))</f>
        <v>375.56784802193789</v>
      </c>
      <c r="K2233" s="12">
        <f t="shared" si="68"/>
        <v>18.778392401096895</v>
      </c>
      <c r="L2233" s="12">
        <f t="shared" si="69"/>
        <v>0.93891962005484475</v>
      </c>
      <c r="M2233">
        <f>IF(B2233="*","*",IF(_xlfn.XLOOKUP(B2233,'RES TECH'!$M:$M,'RES TECH'!$C:$C)="Low Income",IF(G2233&gt;1,IF(G2233&gt;3,0.3,0.24),0.12),IF(_xlfn.XLOOKUP(B2233,'RES TECH'!$M:$M,'RES TECH'!$C:$C)="Lower-middle Income",IF(G2233&gt;1,IF(G2233&gt;3,0.23,0.18),0.09),IF(_xlfn.XLOOKUP(B2233,'RES TECH'!$M:$M,'RES TECH'!$C:$C)="Upper-middle Income",IF(G2233&gt;1,IF(G2233&gt;3,0.15,0.12),0.06),IF(_xlfn.XLOOKUP(B2233,'RES TECH'!$M:$M,'RES TECH'!$C:$C)="High Income",IF(G2233&gt;1,IF(G2233&gt;3,0.08,0.06),0.03))))))</f>
        <v>0.15</v>
      </c>
    </row>
    <row r="2234" spans="2:13" x14ac:dyDescent="0.25">
      <c r="B2234" t="str">
        <f>IF('RES TECH'!N2230=1,'RES TECH'!M2230,"*")</f>
        <v>RESAPAUMNewSCRAC2ELC20</v>
      </c>
      <c r="C2234" t="str">
        <f>IF(B2234="*","*",_xlfn.XLOOKUP(B2234,'RES TECH'!M:M,'RES TECH'!K:K))</f>
        <v>RESELC</v>
      </c>
      <c r="D2234" t="str">
        <f>IF(B2234="*","*",_xlfn.XLOOKUP(B2234,'RES TECH'!M:M,'RES TECH'!L:L))</f>
        <v>RESAPAUMNewSCEUE</v>
      </c>
      <c r="E2234">
        <f>IF(B2234="*","*",_xlfn.XLOOKUP(B2234,'RES TECH'!M:M,'RES TECH'!O:O))</f>
        <v>2020</v>
      </c>
      <c r="F2234" s="12">
        <f>IF(B2234="*","*",_xlfn.XLOOKUP(B2234,'RES TECH'!M:M,'RES TECH'!Y:Y))</f>
        <v>10</v>
      </c>
      <c r="G2234" s="12">
        <f>IF(B2234="*","*",_xlfn.XLOOKUP(B2234,'RES TECH'!M:M,'RES TECH'!V:V))</f>
        <v>3.5169988276670581</v>
      </c>
      <c r="H2234">
        <f>IF(B2234="*","*",_xlfn.XLOOKUP(B2234,'RES TECH'!M:M,'RES TECH'!AA:AA))</f>
        <v>31.536000000000001</v>
      </c>
      <c r="I2234" s="12">
        <f>IF(B2234="*","*",_xlfn.XLOOKUP(B2234,'RES TECH'!M:M,'RES TECH'!Z:Z))</f>
        <v>9.606602748064616E-2</v>
      </c>
      <c r="J2234" s="12">
        <f>IF(B2234="*","*",_xlfn.XLOOKUP(B2234,'RES TECH'!M:M,'RES TECH'!S:S))</f>
        <v>387.68293989361331</v>
      </c>
      <c r="K2234" s="12">
        <f t="shared" si="68"/>
        <v>19.384146994680666</v>
      </c>
      <c r="L2234" s="12">
        <f t="shared" si="69"/>
        <v>0.96920734973403333</v>
      </c>
      <c r="M2234">
        <f>IF(B2234="*","*",IF(_xlfn.XLOOKUP(B2234,'RES TECH'!$M:$M,'RES TECH'!$C:$C)="Low Income",IF(G2234&gt;1,IF(G2234&gt;3,0.3,0.24),0.12),IF(_xlfn.XLOOKUP(B2234,'RES TECH'!$M:$M,'RES TECH'!$C:$C)="Lower-middle Income",IF(G2234&gt;1,IF(G2234&gt;3,0.23,0.18),0.09),IF(_xlfn.XLOOKUP(B2234,'RES TECH'!$M:$M,'RES TECH'!$C:$C)="Upper-middle Income",IF(G2234&gt;1,IF(G2234&gt;3,0.15,0.12),0.06),IF(_xlfn.XLOOKUP(B2234,'RES TECH'!$M:$M,'RES TECH'!$C:$C)="High Income",IF(G2234&gt;1,IF(G2234&gt;3,0.08,0.06),0.03))))))</f>
        <v>0.15</v>
      </c>
    </row>
    <row r="2235" spans="2:13" x14ac:dyDescent="0.25">
      <c r="B2235" t="str">
        <f>IF('RES TECH'!N2231=1,'RES TECH'!M2231,"*")</f>
        <v>RESAPAUMNewSCRAC2ELC30</v>
      </c>
      <c r="C2235" t="str">
        <f>IF(B2235="*","*",_xlfn.XLOOKUP(B2235,'RES TECH'!M:M,'RES TECH'!K:K))</f>
        <v>RESELC</v>
      </c>
      <c r="D2235" t="str">
        <f>IF(B2235="*","*",_xlfn.XLOOKUP(B2235,'RES TECH'!M:M,'RES TECH'!L:L))</f>
        <v>RESAPAUMNewSCEUE</v>
      </c>
      <c r="E2235">
        <f>IF(B2235="*","*",_xlfn.XLOOKUP(B2235,'RES TECH'!M:M,'RES TECH'!O:O))</f>
        <v>2030</v>
      </c>
      <c r="F2235" s="12">
        <f>IF(B2235="*","*",_xlfn.XLOOKUP(B2235,'RES TECH'!M:M,'RES TECH'!Y:Y))</f>
        <v>10</v>
      </c>
      <c r="G2235" s="12">
        <f>IF(B2235="*","*",_xlfn.XLOOKUP(B2235,'RES TECH'!M:M,'RES TECH'!V:V))</f>
        <v>3.5902696365767879</v>
      </c>
      <c r="H2235">
        <f>IF(B2235="*","*",_xlfn.XLOOKUP(B2235,'RES TECH'!M:M,'RES TECH'!AA:AA))</f>
        <v>31.536000000000001</v>
      </c>
      <c r="I2235" s="12">
        <f>IF(B2235="*","*",_xlfn.XLOOKUP(B2235,'RES TECH'!M:M,'RES TECH'!Z:Z))</f>
        <v>9.606602748064616E-2</v>
      </c>
      <c r="J2235" s="12">
        <f>IF(B2235="*","*",_xlfn.XLOOKUP(B2235,'RES TECH'!M:M,'RES TECH'!S:S))</f>
        <v>387.68293989361331</v>
      </c>
      <c r="K2235" s="12">
        <f t="shared" si="68"/>
        <v>19.384146994680666</v>
      </c>
      <c r="L2235" s="12">
        <f t="shared" si="69"/>
        <v>0.96920734973403333</v>
      </c>
      <c r="M2235">
        <f>IF(B2235="*","*",IF(_xlfn.XLOOKUP(B2235,'RES TECH'!$M:$M,'RES TECH'!$C:$C)="Low Income",IF(G2235&gt;1,IF(G2235&gt;3,0.3,0.24),0.12),IF(_xlfn.XLOOKUP(B2235,'RES TECH'!$M:$M,'RES TECH'!$C:$C)="Lower-middle Income",IF(G2235&gt;1,IF(G2235&gt;3,0.23,0.18),0.09),IF(_xlfn.XLOOKUP(B2235,'RES TECH'!$M:$M,'RES TECH'!$C:$C)="Upper-middle Income",IF(G2235&gt;1,IF(G2235&gt;3,0.15,0.12),0.06),IF(_xlfn.XLOOKUP(B2235,'RES TECH'!$M:$M,'RES TECH'!$C:$C)="High Income",IF(G2235&gt;1,IF(G2235&gt;3,0.08,0.06),0.03))))))</f>
        <v>0.15</v>
      </c>
    </row>
    <row r="2236" spans="2:13" x14ac:dyDescent="0.25">
      <c r="B2236" t="str">
        <f>IF('RES TECH'!N2232=1,'RES TECH'!M2232,"*")</f>
        <v>RESAPAUMNewSCRAC2ELC40</v>
      </c>
      <c r="C2236" t="str">
        <f>IF(B2236="*","*",_xlfn.XLOOKUP(B2236,'RES TECH'!M:M,'RES TECH'!K:K))</f>
        <v>RESELC</v>
      </c>
      <c r="D2236" t="str">
        <f>IF(B2236="*","*",_xlfn.XLOOKUP(B2236,'RES TECH'!M:M,'RES TECH'!L:L))</f>
        <v>RESAPAUMNewSCEUE</v>
      </c>
      <c r="E2236">
        <f>IF(B2236="*","*",_xlfn.XLOOKUP(B2236,'RES TECH'!M:M,'RES TECH'!O:O))</f>
        <v>2040</v>
      </c>
      <c r="F2236" s="12">
        <f>IF(B2236="*","*",_xlfn.XLOOKUP(B2236,'RES TECH'!M:M,'RES TECH'!Y:Y))</f>
        <v>10</v>
      </c>
      <c r="G2236" s="12">
        <f>IF(B2236="*","*",_xlfn.XLOOKUP(B2236,'RES TECH'!M:M,'RES TECH'!V:V))</f>
        <v>3.6635404454865181</v>
      </c>
      <c r="H2236">
        <f>IF(B2236="*","*",_xlfn.XLOOKUP(B2236,'RES TECH'!M:M,'RES TECH'!AA:AA))</f>
        <v>31.536000000000001</v>
      </c>
      <c r="I2236" s="12">
        <f>IF(B2236="*","*",_xlfn.XLOOKUP(B2236,'RES TECH'!M:M,'RES TECH'!Z:Z))</f>
        <v>9.606602748064616E-2</v>
      </c>
      <c r="J2236" s="12">
        <f>IF(B2236="*","*",_xlfn.XLOOKUP(B2236,'RES TECH'!M:M,'RES TECH'!S:S))</f>
        <v>387.68293989361331</v>
      </c>
      <c r="K2236" s="12">
        <f t="shared" si="68"/>
        <v>19.384146994680666</v>
      </c>
      <c r="L2236" s="12">
        <f t="shared" si="69"/>
        <v>0.96920734973403333</v>
      </c>
      <c r="M2236">
        <f>IF(B2236="*","*",IF(_xlfn.XLOOKUP(B2236,'RES TECH'!$M:$M,'RES TECH'!$C:$C)="Low Income",IF(G2236&gt;1,IF(G2236&gt;3,0.3,0.24),0.12),IF(_xlfn.XLOOKUP(B2236,'RES TECH'!$M:$M,'RES TECH'!$C:$C)="Lower-middle Income",IF(G2236&gt;1,IF(G2236&gt;3,0.23,0.18),0.09),IF(_xlfn.XLOOKUP(B2236,'RES TECH'!$M:$M,'RES TECH'!$C:$C)="Upper-middle Income",IF(G2236&gt;1,IF(G2236&gt;3,0.15,0.12),0.06),IF(_xlfn.XLOOKUP(B2236,'RES TECH'!$M:$M,'RES TECH'!$C:$C)="High Income",IF(G2236&gt;1,IF(G2236&gt;3,0.08,0.06),0.03))))))</f>
        <v>0.15</v>
      </c>
    </row>
    <row r="2237" spans="2:13" x14ac:dyDescent="0.25">
      <c r="B2237" t="str">
        <f>IF('RES TECH'!N2233=1,'RES TECH'!M2233,"*")</f>
        <v>RESAPAUMNewSCRAC3ELC20</v>
      </c>
      <c r="C2237" t="str">
        <f>IF(B2237="*","*",_xlfn.XLOOKUP(B2237,'RES TECH'!M:M,'RES TECH'!K:K))</f>
        <v>RESELC</v>
      </c>
      <c r="D2237" t="str">
        <f>IF(B2237="*","*",_xlfn.XLOOKUP(B2237,'RES TECH'!M:M,'RES TECH'!L:L))</f>
        <v>RESAPAUMNewSCEUE</v>
      </c>
      <c r="E2237">
        <f>IF(B2237="*","*",_xlfn.XLOOKUP(B2237,'RES TECH'!M:M,'RES TECH'!O:O))</f>
        <v>2020</v>
      </c>
      <c r="F2237" s="12">
        <f>IF(B2237="*","*",_xlfn.XLOOKUP(B2237,'RES TECH'!M:M,'RES TECH'!Y:Y))</f>
        <v>10</v>
      </c>
      <c r="G2237" s="12">
        <f>IF(B2237="*","*",_xlfn.XLOOKUP(B2237,'RES TECH'!M:M,'RES TECH'!V:V))</f>
        <v>3.5169988276670581</v>
      </c>
      <c r="H2237">
        <f>IF(B2237="*","*",_xlfn.XLOOKUP(B2237,'RES TECH'!M:M,'RES TECH'!AA:AA))</f>
        <v>31.536000000000001</v>
      </c>
      <c r="I2237" s="12">
        <f>IF(B2237="*","*",_xlfn.XLOOKUP(B2237,'RES TECH'!M:M,'RES TECH'!Z:Z))</f>
        <v>9.606602748064616E-2</v>
      </c>
      <c r="J2237" s="12">
        <f>IF(B2237="*","*",_xlfn.XLOOKUP(B2237,'RES TECH'!M:M,'RES TECH'!S:S))</f>
        <v>387.68293989361331</v>
      </c>
      <c r="K2237" s="12">
        <f t="shared" si="68"/>
        <v>19.384146994680666</v>
      </c>
      <c r="L2237" s="12">
        <f t="shared" si="69"/>
        <v>0.96920734973403333</v>
      </c>
      <c r="M2237">
        <f>IF(B2237="*","*",IF(_xlfn.XLOOKUP(B2237,'RES TECH'!$M:$M,'RES TECH'!$C:$C)="Low Income",IF(G2237&gt;1,IF(G2237&gt;3,0.3,0.24),0.12),IF(_xlfn.XLOOKUP(B2237,'RES TECH'!$M:$M,'RES TECH'!$C:$C)="Lower-middle Income",IF(G2237&gt;1,IF(G2237&gt;3,0.23,0.18),0.09),IF(_xlfn.XLOOKUP(B2237,'RES TECH'!$M:$M,'RES TECH'!$C:$C)="Upper-middle Income",IF(G2237&gt;1,IF(G2237&gt;3,0.15,0.12),0.06),IF(_xlfn.XLOOKUP(B2237,'RES TECH'!$M:$M,'RES TECH'!$C:$C)="High Income",IF(G2237&gt;1,IF(G2237&gt;3,0.08,0.06),0.03))))))</f>
        <v>0.15</v>
      </c>
    </row>
    <row r="2238" spans="2:13" x14ac:dyDescent="0.25">
      <c r="B2238" t="str">
        <f>IF('RES TECH'!N2234=1,'RES TECH'!M2234,"*")</f>
        <v>RESAPAUMNewSCRAC4ELC20</v>
      </c>
      <c r="C2238" t="str">
        <f>IF(B2238="*","*",_xlfn.XLOOKUP(B2238,'RES TECH'!M:M,'RES TECH'!K:K))</f>
        <v>RESELC</v>
      </c>
      <c r="D2238" t="str">
        <f>IF(B2238="*","*",_xlfn.XLOOKUP(B2238,'RES TECH'!M:M,'RES TECH'!L:L))</f>
        <v>RESAPAUMNewSCEUE</v>
      </c>
      <c r="E2238">
        <f>IF(B2238="*","*",_xlfn.XLOOKUP(B2238,'RES TECH'!M:M,'RES TECH'!O:O))</f>
        <v>2020</v>
      </c>
      <c r="F2238" s="12">
        <f>IF(B2238="*","*",_xlfn.XLOOKUP(B2238,'RES TECH'!M:M,'RES TECH'!Y:Y))</f>
        <v>10</v>
      </c>
      <c r="G2238" s="12">
        <f>IF(B2238="*","*",_xlfn.XLOOKUP(B2238,'RES TECH'!M:M,'RES TECH'!V:V))</f>
        <v>3.6049237983587341</v>
      </c>
      <c r="H2238">
        <f>IF(B2238="*","*",_xlfn.XLOOKUP(B2238,'RES TECH'!M:M,'RES TECH'!AA:AA))</f>
        <v>31.536000000000001</v>
      </c>
      <c r="I2238" s="12">
        <f>IF(B2238="*","*",_xlfn.XLOOKUP(B2238,'RES TECH'!M:M,'RES TECH'!Z:Z))</f>
        <v>9.606602748064616E-2</v>
      </c>
      <c r="J2238" s="12">
        <f>IF(B2238="*","*",_xlfn.XLOOKUP(B2238,'RES TECH'!M:M,'RES TECH'!S:S))</f>
        <v>427.05698847655839</v>
      </c>
      <c r="K2238" s="12">
        <f t="shared" si="68"/>
        <v>21.352849423827919</v>
      </c>
      <c r="L2238" s="12">
        <f t="shared" si="69"/>
        <v>1.0676424711913961</v>
      </c>
      <c r="M2238">
        <f>IF(B2238="*","*",IF(_xlfn.XLOOKUP(B2238,'RES TECH'!$M:$M,'RES TECH'!$C:$C)="Low Income",IF(G2238&gt;1,IF(G2238&gt;3,0.3,0.24),0.12),IF(_xlfn.XLOOKUP(B2238,'RES TECH'!$M:$M,'RES TECH'!$C:$C)="Lower-middle Income",IF(G2238&gt;1,IF(G2238&gt;3,0.23,0.18),0.09),IF(_xlfn.XLOOKUP(B2238,'RES TECH'!$M:$M,'RES TECH'!$C:$C)="Upper-middle Income",IF(G2238&gt;1,IF(G2238&gt;3,0.15,0.12),0.06),IF(_xlfn.XLOOKUP(B2238,'RES TECH'!$M:$M,'RES TECH'!$C:$C)="High Income",IF(G2238&gt;1,IF(G2238&gt;3,0.08,0.06),0.03))))))</f>
        <v>0.15</v>
      </c>
    </row>
    <row r="2239" spans="2:13" x14ac:dyDescent="0.25">
      <c r="B2239" t="str">
        <f>IF('RES TECH'!N2235=1,'RES TECH'!M2235,"*")</f>
        <v>RESAPAUMNewSCRAC4ELC22</v>
      </c>
      <c r="C2239" t="str">
        <f>IF(B2239="*","*",_xlfn.XLOOKUP(B2239,'RES TECH'!M:M,'RES TECH'!K:K))</f>
        <v>RESELC</v>
      </c>
      <c r="D2239" t="str">
        <f>IF(B2239="*","*",_xlfn.XLOOKUP(B2239,'RES TECH'!M:M,'RES TECH'!L:L))</f>
        <v>RESAPAUMNewSCEUE</v>
      </c>
      <c r="E2239">
        <f>IF(B2239="*","*",_xlfn.XLOOKUP(B2239,'RES TECH'!M:M,'RES TECH'!O:O))</f>
        <v>2022</v>
      </c>
      <c r="F2239" s="12">
        <f>IF(B2239="*","*",_xlfn.XLOOKUP(B2239,'RES TECH'!M:M,'RES TECH'!Y:Y))</f>
        <v>10</v>
      </c>
      <c r="G2239" s="12">
        <f>IF(B2239="*","*",_xlfn.XLOOKUP(B2239,'RES TECH'!M:M,'RES TECH'!V:V))</f>
        <v>3.6635404454865181</v>
      </c>
      <c r="H2239">
        <f>IF(B2239="*","*",_xlfn.XLOOKUP(B2239,'RES TECH'!M:M,'RES TECH'!AA:AA))</f>
        <v>31.536000000000001</v>
      </c>
      <c r="I2239" s="12">
        <f>IF(B2239="*","*",_xlfn.XLOOKUP(B2239,'RES TECH'!M:M,'RES TECH'!Z:Z))</f>
        <v>9.606602748064616E-2</v>
      </c>
      <c r="J2239" s="12">
        <f>IF(B2239="*","*",_xlfn.XLOOKUP(B2239,'RES TECH'!M:M,'RES TECH'!S:S))</f>
        <v>427.05698847655839</v>
      </c>
      <c r="K2239" s="12">
        <f t="shared" si="68"/>
        <v>21.352849423827919</v>
      </c>
      <c r="L2239" s="12">
        <f t="shared" si="69"/>
        <v>1.0676424711913961</v>
      </c>
      <c r="M2239">
        <f>IF(B2239="*","*",IF(_xlfn.XLOOKUP(B2239,'RES TECH'!$M:$M,'RES TECH'!$C:$C)="Low Income",IF(G2239&gt;1,IF(G2239&gt;3,0.3,0.24),0.12),IF(_xlfn.XLOOKUP(B2239,'RES TECH'!$M:$M,'RES TECH'!$C:$C)="Lower-middle Income",IF(G2239&gt;1,IF(G2239&gt;3,0.23,0.18),0.09),IF(_xlfn.XLOOKUP(B2239,'RES TECH'!$M:$M,'RES TECH'!$C:$C)="Upper-middle Income",IF(G2239&gt;1,IF(G2239&gt;3,0.15,0.12),0.06),IF(_xlfn.XLOOKUP(B2239,'RES TECH'!$M:$M,'RES TECH'!$C:$C)="High Income",IF(G2239&gt;1,IF(G2239&gt;3,0.08,0.06),0.03))))))</f>
        <v>0.15</v>
      </c>
    </row>
    <row r="2240" spans="2:13" x14ac:dyDescent="0.25">
      <c r="B2240" t="str">
        <f>IF('RES TECH'!N2236=1,'RES TECH'!M2236,"*")</f>
        <v>RESAPAUMNewSCRAC4ELC30</v>
      </c>
      <c r="C2240" t="str">
        <f>IF(B2240="*","*",_xlfn.XLOOKUP(B2240,'RES TECH'!M:M,'RES TECH'!K:K))</f>
        <v>RESELC</v>
      </c>
      <c r="D2240" t="str">
        <f>IF(B2240="*","*",_xlfn.XLOOKUP(B2240,'RES TECH'!M:M,'RES TECH'!L:L))</f>
        <v>RESAPAUMNewSCEUE</v>
      </c>
      <c r="E2240">
        <f>IF(B2240="*","*",_xlfn.XLOOKUP(B2240,'RES TECH'!M:M,'RES TECH'!O:O))</f>
        <v>2030</v>
      </c>
      <c r="F2240" s="12">
        <f>IF(B2240="*","*",_xlfn.XLOOKUP(B2240,'RES TECH'!M:M,'RES TECH'!Y:Y))</f>
        <v>10</v>
      </c>
      <c r="G2240" s="12">
        <f>IF(B2240="*","*",_xlfn.XLOOKUP(B2240,'RES TECH'!M:M,'RES TECH'!V:V))</f>
        <v>3.8100820633059791</v>
      </c>
      <c r="H2240">
        <f>IF(B2240="*","*",_xlfn.XLOOKUP(B2240,'RES TECH'!M:M,'RES TECH'!AA:AA))</f>
        <v>31.536000000000001</v>
      </c>
      <c r="I2240" s="12">
        <f>IF(B2240="*","*",_xlfn.XLOOKUP(B2240,'RES TECH'!M:M,'RES TECH'!Z:Z))</f>
        <v>9.606602748064616E-2</v>
      </c>
      <c r="J2240" s="12">
        <f>IF(B2240="*","*",_xlfn.XLOOKUP(B2240,'RES TECH'!M:M,'RES TECH'!S:S))</f>
        <v>427.05698847655839</v>
      </c>
      <c r="K2240" s="12">
        <f t="shared" si="68"/>
        <v>21.352849423827919</v>
      </c>
      <c r="L2240" s="12">
        <f t="shared" si="69"/>
        <v>1.0676424711913961</v>
      </c>
      <c r="M2240">
        <f>IF(B2240="*","*",IF(_xlfn.XLOOKUP(B2240,'RES TECH'!$M:$M,'RES TECH'!$C:$C)="Low Income",IF(G2240&gt;1,IF(G2240&gt;3,0.3,0.24),0.12),IF(_xlfn.XLOOKUP(B2240,'RES TECH'!$M:$M,'RES TECH'!$C:$C)="Lower-middle Income",IF(G2240&gt;1,IF(G2240&gt;3,0.23,0.18),0.09),IF(_xlfn.XLOOKUP(B2240,'RES TECH'!$M:$M,'RES TECH'!$C:$C)="Upper-middle Income",IF(G2240&gt;1,IF(G2240&gt;3,0.15,0.12),0.06),IF(_xlfn.XLOOKUP(B2240,'RES TECH'!$M:$M,'RES TECH'!$C:$C)="High Income",IF(G2240&gt;1,IF(G2240&gt;3,0.08,0.06),0.03))))))</f>
        <v>0.15</v>
      </c>
    </row>
    <row r="2241" spans="2:13" x14ac:dyDescent="0.25">
      <c r="B2241" t="str">
        <f>IF('RES TECH'!N2237=1,'RES TECH'!M2237,"*")</f>
        <v>RESAPAUMNewSCRAC4ELC40</v>
      </c>
      <c r="C2241" t="str">
        <f>IF(B2241="*","*",_xlfn.XLOOKUP(B2241,'RES TECH'!M:M,'RES TECH'!K:K))</f>
        <v>RESELC</v>
      </c>
      <c r="D2241" t="str">
        <f>IF(B2241="*","*",_xlfn.XLOOKUP(B2241,'RES TECH'!M:M,'RES TECH'!L:L))</f>
        <v>RESAPAUMNewSCEUE</v>
      </c>
      <c r="E2241">
        <f>IF(B2241="*","*",_xlfn.XLOOKUP(B2241,'RES TECH'!M:M,'RES TECH'!O:O))</f>
        <v>2040</v>
      </c>
      <c r="F2241" s="12">
        <f>IF(B2241="*","*",_xlfn.XLOOKUP(B2241,'RES TECH'!M:M,'RES TECH'!Y:Y))</f>
        <v>10</v>
      </c>
      <c r="G2241" s="12">
        <f>IF(B2241="*","*",_xlfn.XLOOKUP(B2241,'RES TECH'!M:M,'RES TECH'!V:V))</f>
        <v>3.9566236811254401</v>
      </c>
      <c r="H2241">
        <f>IF(B2241="*","*",_xlfn.XLOOKUP(B2241,'RES TECH'!M:M,'RES TECH'!AA:AA))</f>
        <v>31.536000000000001</v>
      </c>
      <c r="I2241" s="12">
        <f>IF(B2241="*","*",_xlfn.XLOOKUP(B2241,'RES TECH'!M:M,'RES TECH'!Z:Z))</f>
        <v>9.606602748064616E-2</v>
      </c>
      <c r="J2241" s="12">
        <f>IF(B2241="*","*",_xlfn.XLOOKUP(B2241,'RES TECH'!M:M,'RES TECH'!S:S))</f>
        <v>427.05698847655839</v>
      </c>
      <c r="K2241" s="12">
        <f t="shared" si="68"/>
        <v>21.352849423827919</v>
      </c>
      <c r="L2241" s="12">
        <f t="shared" si="69"/>
        <v>1.0676424711913961</v>
      </c>
      <c r="M2241">
        <f>IF(B2241="*","*",IF(_xlfn.XLOOKUP(B2241,'RES TECH'!$M:$M,'RES TECH'!$C:$C)="Low Income",IF(G2241&gt;1,IF(G2241&gt;3,0.3,0.24),0.12),IF(_xlfn.XLOOKUP(B2241,'RES TECH'!$M:$M,'RES TECH'!$C:$C)="Lower-middle Income",IF(G2241&gt;1,IF(G2241&gt;3,0.23,0.18),0.09),IF(_xlfn.XLOOKUP(B2241,'RES TECH'!$M:$M,'RES TECH'!$C:$C)="Upper-middle Income",IF(G2241&gt;1,IF(G2241&gt;3,0.15,0.12),0.06),IF(_xlfn.XLOOKUP(B2241,'RES TECH'!$M:$M,'RES TECH'!$C:$C)="High Income",IF(G2241&gt;1,IF(G2241&gt;3,0.08,0.06),0.03))))))</f>
        <v>0.15</v>
      </c>
    </row>
    <row r="2242" spans="2:13" x14ac:dyDescent="0.25">
      <c r="B2242" t="str">
        <f>IF('RES TECH'!N2238=1,'RES TECH'!M2238,"*")</f>
        <v>RESAPAUMNewSCCAC1ELC20</v>
      </c>
      <c r="C2242" t="str">
        <f>IF(B2242="*","*",_xlfn.XLOOKUP(B2242,'RES TECH'!M:M,'RES TECH'!K:K))</f>
        <v>RESELC</v>
      </c>
      <c r="D2242" t="str">
        <f>IF(B2242="*","*",_xlfn.XLOOKUP(B2242,'RES TECH'!M:M,'RES TECH'!L:L))</f>
        <v>RESAPAUMNewSCEUE</v>
      </c>
      <c r="E2242">
        <f>IF(B2242="*","*",_xlfn.XLOOKUP(B2242,'RES TECH'!M:M,'RES TECH'!O:O))</f>
        <v>2020</v>
      </c>
      <c r="F2242" s="12">
        <f>IF(B2242="*","*",_xlfn.XLOOKUP(B2242,'RES TECH'!M:M,'RES TECH'!Y:Y))</f>
        <v>19</v>
      </c>
      <c r="G2242" s="12">
        <f>IF(B2242="*","*",_xlfn.XLOOKUP(B2242,'RES TECH'!M:M,'RES TECH'!V:V))</f>
        <v>3.8100820633059791</v>
      </c>
      <c r="H2242">
        <f>IF(B2242="*","*",_xlfn.XLOOKUP(B2242,'RES TECH'!M:M,'RES TECH'!AA:AA))</f>
        <v>31.536000000000001</v>
      </c>
      <c r="I2242" s="12">
        <f>IF(B2242="*","*",_xlfn.XLOOKUP(B2242,'RES TECH'!M:M,'RES TECH'!Z:Z))</f>
        <v>9.606602748064616E-2</v>
      </c>
      <c r="J2242" s="12">
        <f>IF(B2242="*","*",_xlfn.XLOOKUP(B2242,'RES TECH'!M:M,'RES TECH'!S:S))</f>
        <v>2150.4288072223858</v>
      </c>
      <c r="K2242" s="12">
        <f t="shared" si="68"/>
        <v>107.52144036111929</v>
      </c>
      <c r="L2242" s="12">
        <f t="shared" si="69"/>
        <v>5.3760720180559645</v>
      </c>
      <c r="M2242">
        <f>IF(B2242="*","*",IF(_xlfn.XLOOKUP(B2242,'RES TECH'!$M:$M,'RES TECH'!$C:$C)="Low Income",IF(G2242&gt;1,IF(G2242&gt;3,0.3,0.24),0.12),IF(_xlfn.XLOOKUP(B2242,'RES TECH'!$M:$M,'RES TECH'!$C:$C)="Lower-middle Income",IF(G2242&gt;1,IF(G2242&gt;3,0.23,0.18),0.09),IF(_xlfn.XLOOKUP(B2242,'RES TECH'!$M:$M,'RES TECH'!$C:$C)="Upper-middle Income",IF(G2242&gt;1,IF(G2242&gt;3,0.15,0.12),0.06),IF(_xlfn.XLOOKUP(B2242,'RES TECH'!$M:$M,'RES TECH'!$C:$C)="High Income",IF(G2242&gt;1,IF(G2242&gt;3,0.08,0.06),0.03))))))</f>
        <v>0.15</v>
      </c>
    </row>
    <row r="2243" spans="2:13" x14ac:dyDescent="0.25">
      <c r="B2243" t="str">
        <f>IF('RES TECH'!N2239=1,'RES TECH'!M2239,"*")</f>
        <v>RESAPAUMNewSCCAC1ELC23</v>
      </c>
      <c r="C2243" t="str">
        <f>IF(B2243="*","*",_xlfn.XLOOKUP(B2243,'RES TECH'!M:M,'RES TECH'!K:K))</f>
        <v>RESELC</v>
      </c>
      <c r="D2243" t="str">
        <f>IF(B2243="*","*",_xlfn.XLOOKUP(B2243,'RES TECH'!M:M,'RES TECH'!L:L))</f>
        <v>RESAPAUMNewSCEUE</v>
      </c>
      <c r="E2243">
        <f>IF(B2243="*","*",_xlfn.XLOOKUP(B2243,'RES TECH'!M:M,'RES TECH'!O:O))</f>
        <v>2023</v>
      </c>
      <c r="F2243" s="12">
        <f>IF(B2243="*","*",_xlfn.XLOOKUP(B2243,'RES TECH'!M:M,'RES TECH'!Y:Y))</f>
        <v>19</v>
      </c>
      <c r="G2243" s="12">
        <f>IF(B2243="*","*",_xlfn.XLOOKUP(B2243,'RES TECH'!M:M,'RES TECH'!V:V))</f>
        <v>3.8100820633059791</v>
      </c>
      <c r="H2243">
        <f>IF(B2243="*","*",_xlfn.XLOOKUP(B2243,'RES TECH'!M:M,'RES TECH'!AA:AA))</f>
        <v>31.536000000000001</v>
      </c>
      <c r="I2243" s="12">
        <f>IF(B2243="*","*",_xlfn.XLOOKUP(B2243,'RES TECH'!M:M,'RES TECH'!Z:Z))</f>
        <v>9.606602748064616E-2</v>
      </c>
      <c r="J2243" s="12">
        <f>IF(B2243="*","*",_xlfn.XLOOKUP(B2243,'RES TECH'!M:M,'RES TECH'!S:S))</f>
        <v>2150.4288072223858</v>
      </c>
      <c r="K2243" s="12">
        <f t="shared" si="68"/>
        <v>107.52144036111929</v>
      </c>
      <c r="L2243" s="12">
        <f t="shared" si="69"/>
        <v>5.3760720180559645</v>
      </c>
      <c r="M2243">
        <f>IF(B2243="*","*",IF(_xlfn.XLOOKUP(B2243,'RES TECH'!$M:$M,'RES TECH'!$C:$C)="Low Income",IF(G2243&gt;1,IF(G2243&gt;3,0.3,0.24),0.12),IF(_xlfn.XLOOKUP(B2243,'RES TECH'!$M:$M,'RES TECH'!$C:$C)="Lower-middle Income",IF(G2243&gt;1,IF(G2243&gt;3,0.23,0.18),0.09),IF(_xlfn.XLOOKUP(B2243,'RES TECH'!$M:$M,'RES TECH'!$C:$C)="Upper-middle Income",IF(G2243&gt;1,IF(G2243&gt;3,0.15,0.12),0.06),IF(_xlfn.XLOOKUP(B2243,'RES TECH'!$M:$M,'RES TECH'!$C:$C)="High Income",IF(G2243&gt;1,IF(G2243&gt;3,0.08,0.06),0.03))))))</f>
        <v>0.15</v>
      </c>
    </row>
    <row r="2244" spans="2:13" x14ac:dyDescent="0.25">
      <c r="B2244" t="str">
        <f>IF('RES TECH'!N2240=1,'RES TECH'!M2240,"*")</f>
        <v>RESAPAUMNewSCCAC2ELC20</v>
      </c>
      <c r="C2244" t="str">
        <f>IF(B2244="*","*",_xlfn.XLOOKUP(B2244,'RES TECH'!M:M,'RES TECH'!K:K))</f>
        <v>RESELC</v>
      </c>
      <c r="D2244" t="str">
        <f>IF(B2244="*","*",_xlfn.XLOOKUP(B2244,'RES TECH'!M:M,'RES TECH'!L:L))</f>
        <v>RESAPAUMNewSCEUE</v>
      </c>
      <c r="E2244">
        <f>IF(B2244="*","*",_xlfn.XLOOKUP(B2244,'RES TECH'!M:M,'RES TECH'!O:O))</f>
        <v>2020</v>
      </c>
      <c r="F2244" s="12">
        <f>IF(B2244="*","*",_xlfn.XLOOKUP(B2244,'RES TECH'!M:M,'RES TECH'!Y:Y))</f>
        <v>19</v>
      </c>
      <c r="G2244" s="12">
        <f>IF(B2244="*","*",_xlfn.XLOOKUP(B2244,'RES TECH'!M:M,'RES TECH'!V:V))</f>
        <v>4.0738569753810081</v>
      </c>
      <c r="H2244">
        <f>IF(B2244="*","*",_xlfn.XLOOKUP(B2244,'RES TECH'!M:M,'RES TECH'!AA:AA))</f>
        <v>31.536000000000001</v>
      </c>
      <c r="I2244" s="12">
        <f>IF(B2244="*","*",_xlfn.XLOOKUP(B2244,'RES TECH'!M:M,'RES TECH'!Z:Z))</f>
        <v>9.606602748064616E-2</v>
      </c>
      <c r="J2244" s="12">
        <f>IF(B2244="*","*",_xlfn.XLOOKUP(B2244,'RES TECH'!M:M,'RES TECH'!S:S))</f>
        <v>2211.0042665807632</v>
      </c>
      <c r="K2244" s="12">
        <f t="shared" si="68"/>
        <v>110.55021332903817</v>
      </c>
      <c r="L2244" s="12">
        <f t="shared" si="69"/>
        <v>5.5275106664519091</v>
      </c>
      <c r="M2244">
        <f>IF(B2244="*","*",IF(_xlfn.XLOOKUP(B2244,'RES TECH'!$M:$M,'RES TECH'!$C:$C)="Low Income",IF(G2244&gt;1,IF(G2244&gt;3,0.3,0.24),0.12),IF(_xlfn.XLOOKUP(B2244,'RES TECH'!$M:$M,'RES TECH'!$C:$C)="Lower-middle Income",IF(G2244&gt;1,IF(G2244&gt;3,0.23,0.18),0.09),IF(_xlfn.XLOOKUP(B2244,'RES TECH'!$M:$M,'RES TECH'!$C:$C)="Upper-middle Income",IF(G2244&gt;1,IF(G2244&gt;3,0.15,0.12),0.06),IF(_xlfn.XLOOKUP(B2244,'RES TECH'!$M:$M,'RES TECH'!$C:$C)="High Income",IF(G2244&gt;1,IF(G2244&gt;3,0.08,0.06),0.03))))))</f>
        <v>0.15</v>
      </c>
    </row>
    <row r="2245" spans="2:13" x14ac:dyDescent="0.25">
      <c r="B2245" t="str">
        <f>IF('RES TECH'!N2241=1,'RES TECH'!M2241,"*")</f>
        <v>RESAPAUMNewSCCAC2ELC23</v>
      </c>
      <c r="C2245" t="str">
        <f>IF(B2245="*","*",_xlfn.XLOOKUP(B2245,'RES TECH'!M:M,'RES TECH'!K:K))</f>
        <v>RESELC</v>
      </c>
      <c r="D2245" t="str">
        <f>IF(B2245="*","*",_xlfn.XLOOKUP(B2245,'RES TECH'!M:M,'RES TECH'!L:L))</f>
        <v>RESAPAUMNewSCEUE</v>
      </c>
      <c r="E2245">
        <f>IF(B2245="*","*",_xlfn.XLOOKUP(B2245,'RES TECH'!M:M,'RES TECH'!O:O))</f>
        <v>2023</v>
      </c>
      <c r="F2245" s="12">
        <f>IF(B2245="*","*",_xlfn.XLOOKUP(B2245,'RES TECH'!M:M,'RES TECH'!Y:Y))</f>
        <v>19</v>
      </c>
      <c r="G2245" s="12">
        <f>IF(B2245="*","*",_xlfn.XLOOKUP(B2245,'RES TECH'!M:M,'RES TECH'!V:V))</f>
        <v>4.2203985932004704</v>
      </c>
      <c r="H2245">
        <f>IF(B2245="*","*",_xlfn.XLOOKUP(B2245,'RES TECH'!M:M,'RES TECH'!AA:AA))</f>
        <v>31.536000000000001</v>
      </c>
      <c r="I2245" s="12">
        <f>IF(B2245="*","*",_xlfn.XLOOKUP(B2245,'RES TECH'!M:M,'RES TECH'!Z:Z))</f>
        <v>9.606602748064616E-2</v>
      </c>
      <c r="J2245" s="12">
        <f>IF(B2245="*","*",_xlfn.XLOOKUP(B2245,'RES TECH'!M:M,'RES TECH'!S:S))</f>
        <v>2241.2919962599522</v>
      </c>
      <c r="K2245" s="12">
        <f t="shared" si="68"/>
        <v>112.06459981299761</v>
      </c>
      <c r="L2245" s="12">
        <f t="shared" si="69"/>
        <v>5.603229990649881</v>
      </c>
      <c r="M2245">
        <f>IF(B2245="*","*",IF(_xlfn.XLOOKUP(B2245,'RES TECH'!$M:$M,'RES TECH'!$C:$C)="Low Income",IF(G2245&gt;1,IF(G2245&gt;3,0.3,0.24),0.12),IF(_xlfn.XLOOKUP(B2245,'RES TECH'!$M:$M,'RES TECH'!$C:$C)="Lower-middle Income",IF(G2245&gt;1,IF(G2245&gt;3,0.23,0.18),0.09),IF(_xlfn.XLOOKUP(B2245,'RES TECH'!$M:$M,'RES TECH'!$C:$C)="Upper-middle Income",IF(G2245&gt;1,IF(G2245&gt;3,0.15,0.12),0.06),IF(_xlfn.XLOOKUP(B2245,'RES TECH'!$M:$M,'RES TECH'!$C:$C)="High Income",IF(G2245&gt;1,IF(G2245&gt;3,0.08,0.06),0.03))))))</f>
        <v>0.15</v>
      </c>
    </row>
    <row r="2246" spans="2:13" x14ac:dyDescent="0.25">
      <c r="B2246" t="str">
        <f>IF('RES TECH'!N2242=1,'RES TECH'!M2242,"*")</f>
        <v>RESAPAUMNewSCCAC3ELC20</v>
      </c>
      <c r="C2246" t="str">
        <f>IF(B2246="*","*",_xlfn.XLOOKUP(B2246,'RES TECH'!M:M,'RES TECH'!K:K))</f>
        <v>RESELC</v>
      </c>
      <c r="D2246" t="str">
        <f>IF(B2246="*","*",_xlfn.XLOOKUP(B2246,'RES TECH'!M:M,'RES TECH'!L:L))</f>
        <v>RESAPAUMNewSCEUE</v>
      </c>
      <c r="E2246">
        <f>IF(B2246="*","*",_xlfn.XLOOKUP(B2246,'RES TECH'!M:M,'RES TECH'!O:O))</f>
        <v>2020</v>
      </c>
      <c r="F2246" s="12">
        <f>IF(B2246="*","*",_xlfn.XLOOKUP(B2246,'RES TECH'!M:M,'RES TECH'!Y:Y))</f>
        <v>19</v>
      </c>
      <c r="G2246" s="12">
        <f>IF(B2246="*","*",_xlfn.XLOOKUP(B2246,'RES TECH'!M:M,'RES TECH'!V:V))</f>
        <v>4.3962485345838216</v>
      </c>
      <c r="H2246">
        <f>IF(B2246="*","*",_xlfn.XLOOKUP(B2246,'RES TECH'!M:M,'RES TECH'!AA:AA))</f>
        <v>31.536000000000001</v>
      </c>
      <c r="I2246" s="12">
        <f>IF(B2246="*","*",_xlfn.XLOOKUP(B2246,'RES TECH'!M:M,'RES TECH'!Z:Z))</f>
        <v>9.606602748064616E-2</v>
      </c>
      <c r="J2246" s="12">
        <f>IF(B2246="*","*",_xlfn.XLOOKUP(B2246,'RES TECH'!M:M,'RES TECH'!S:S))</f>
        <v>2423.0183743350831</v>
      </c>
      <c r="K2246" s="12">
        <f t="shared" si="68"/>
        <v>121.15091871675416</v>
      </c>
      <c r="L2246" s="12">
        <f t="shared" si="69"/>
        <v>6.0575459358377088</v>
      </c>
      <c r="M2246">
        <f>IF(B2246="*","*",IF(_xlfn.XLOOKUP(B2246,'RES TECH'!$M:$M,'RES TECH'!$C:$C)="Low Income",IF(G2246&gt;1,IF(G2246&gt;3,0.3,0.24),0.12),IF(_xlfn.XLOOKUP(B2246,'RES TECH'!$M:$M,'RES TECH'!$C:$C)="Lower-middle Income",IF(G2246&gt;1,IF(G2246&gt;3,0.23,0.18),0.09),IF(_xlfn.XLOOKUP(B2246,'RES TECH'!$M:$M,'RES TECH'!$C:$C)="Upper-middle Income",IF(G2246&gt;1,IF(G2246&gt;3,0.15,0.12),0.06),IF(_xlfn.XLOOKUP(B2246,'RES TECH'!$M:$M,'RES TECH'!$C:$C)="High Income",IF(G2246&gt;1,IF(G2246&gt;3,0.08,0.06),0.03))))))</f>
        <v>0.15</v>
      </c>
    </row>
    <row r="2247" spans="2:13" x14ac:dyDescent="0.25">
      <c r="B2247" t="str">
        <f>IF('RES TECH'!N2243=1,'RES TECH'!M2243,"*")</f>
        <v>RESAPAUMNewSCCAC3ELC23</v>
      </c>
      <c r="C2247" t="str">
        <f>IF(B2247="*","*",_xlfn.XLOOKUP(B2247,'RES TECH'!M:M,'RES TECH'!K:K))</f>
        <v>RESELC</v>
      </c>
      <c r="D2247" t="str">
        <f>IF(B2247="*","*",_xlfn.XLOOKUP(B2247,'RES TECH'!M:M,'RES TECH'!L:L))</f>
        <v>RESAPAUMNewSCEUE</v>
      </c>
      <c r="E2247">
        <f>IF(B2247="*","*",_xlfn.XLOOKUP(B2247,'RES TECH'!M:M,'RES TECH'!O:O))</f>
        <v>2023</v>
      </c>
      <c r="F2247" s="12">
        <f>IF(B2247="*","*",_xlfn.XLOOKUP(B2247,'RES TECH'!M:M,'RES TECH'!Y:Y))</f>
        <v>19</v>
      </c>
      <c r="G2247" s="12">
        <f>IF(B2247="*","*",_xlfn.XLOOKUP(B2247,'RES TECH'!M:M,'RES TECH'!V:V))</f>
        <v>4.6893317702227444</v>
      </c>
      <c r="H2247">
        <f>IF(B2247="*","*",_xlfn.XLOOKUP(B2247,'RES TECH'!M:M,'RES TECH'!AA:AA))</f>
        <v>31.536000000000001</v>
      </c>
      <c r="I2247" s="12">
        <f>IF(B2247="*","*",_xlfn.XLOOKUP(B2247,'RES TECH'!M:M,'RES TECH'!Z:Z))</f>
        <v>9.606602748064616E-2</v>
      </c>
      <c r="J2247" s="12">
        <f>IF(B2247="*","*",_xlfn.XLOOKUP(B2247,'RES TECH'!M:M,'RES TECH'!S:S))</f>
        <v>2584.552932624089</v>
      </c>
      <c r="K2247" s="12">
        <f t="shared" ref="K2247:K2310" si="70">IF(B2247="*","*",5%*J2247)</f>
        <v>129.22764663120446</v>
      </c>
      <c r="L2247" s="12">
        <f t="shared" ref="L2247:L2310" si="71">IF(B2247="*","*",5%*K2247)</f>
        <v>6.4613823315602232</v>
      </c>
      <c r="M2247">
        <f>IF(B2247="*","*",IF(_xlfn.XLOOKUP(B2247,'RES TECH'!$M:$M,'RES TECH'!$C:$C)="Low Income",IF(G2247&gt;1,IF(G2247&gt;3,0.3,0.24),0.12),IF(_xlfn.XLOOKUP(B2247,'RES TECH'!$M:$M,'RES TECH'!$C:$C)="Lower-middle Income",IF(G2247&gt;1,IF(G2247&gt;3,0.23,0.18),0.09),IF(_xlfn.XLOOKUP(B2247,'RES TECH'!$M:$M,'RES TECH'!$C:$C)="Upper-middle Income",IF(G2247&gt;1,IF(G2247&gt;3,0.15,0.12),0.06),IF(_xlfn.XLOOKUP(B2247,'RES TECH'!$M:$M,'RES TECH'!$C:$C)="High Income",IF(G2247&gt;1,IF(G2247&gt;3,0.08,0.06),0.03))))))</f>
        <v>0.15</v>
      </c>
    </row>
    <row r="2248" spans="2:13" x14ac:dyDescent="0.25">
      <c r="B2248" t="str">
        <f>IF('RES TECH'!N2244=1,'RES TECH'!M2244,"*")</f>
        <v>RESAPAUMNewSCCAC4ELC20</v>
      </c>
      <c r="C2248" t="str">
        <f>IF(B2248="*","*",_xlfn.XLOOKUP(B2248,'RES TECH'!M:M,'RES TECH'!K:K))</f>
        <v>RESELC</v>
      </c>
      <c r="D2248" t="str">
        <f>IF(B2248="*","*",_xlfn.XLOOKUP(B2248,'RES TECH'!M:M,'RES TECH'!L:L))</f>
        <v>RESAPAUMNewSCEUE</v>
      </c>
      <c r="E2248">
        <f>IF(B2248="*","*",_xlfn.XLOOKUP(B2248,'RES TECH'!M:M,'RES TECH'!O:O))</f>
        <v>2020</v>
      </c>
      <c r="F2248" s="12">
        <f>IF(B2248="*","*",_xlfn.XLOOKUP(B2248,'RES TECH'!M:M,'RES TECH'!Y:Y))</f>
        <v>19</v>
      </c>
      <c r="G2248" s="12">
        <f>IF(B2248="*","*",_xlfn.XLOOKUP(B2248,'RES TECH'!M:M,'RES TECH'!V:V))</f>
        <v>4.835873388042204</v>
      </c>
      <c r="H2248">
        <f>IF(B2248="*","*",_xlfn.XLOOKUP(B2248,'RES TECH'!M:M,'RES TECH'!AA:AA))</f>
        <v>31.536000000000001</v>
      </c>
      <c r="I2248" s="12">
        <f>IF(B2248="*","*",_xlfn.XLOOKUP(B2248,'RES TECH'!M:M,'RES TECH'!Z:Z))</f>
        <v>9.606602748064616E-2</v>
      </c>
      <c r="J2248" s="12">
        <f>IF(B2248="*","*",_xlfn.XLOOKUP(B2248,'RES TECH'!M:M,'RES TECH'!S:S))</f>
        <v>2816.7588601645339</v>
      </c>
      <c r="K2248" s="12">
        <f t="shared" si="70"/>
        <v>140.83794300822669</v>
      </c>
      <c r="L2248" s="12">
        <f t="shared" si="71"/>
        <v>7.0418971504113346</v>
      </c>
      <c r="M2248">
        <f>IF(B2248="*","*",IF(_xlfn.XLOOKUP(B2248,'RES TECH'!$M:$M,'RES TECH'!$C:$C)="Low Income",IF(G2248&gt;1,IF(G2248&gt;3,0.3,0.24),0.12),IF(_xlfn.XLOOKUP(B2248,'RES TECH'!$M:$M,'RES TECH'!$C:$C)="Lower-middle Income",IF(G2248&gt;1,IF(G2248&gt;3,0.23,0.18),0.09),IF(_xlfn.XLOOKUP(B2248,'RES TECH'!$M:$M,'RES TECH'!$C:$C)="Upper-middle Income",IF(G2248&gt;1,IF(G2248&gt;3,0.15,0.12),0.06),IF(_xlfn.XLOOKUP(B2248,'RES TECH'!$M:$M,'RES TECH'!$C:$C)="High Income",IF(G2248&gt;1,IF(G2248&gt;3,0.08,0.06),0.03))))))</f>
        <v>0.15</v>
      </c>
    </row>
    <row r="2249" spans="2:13" x14ac:dyDescent="0.25">
      <c r="B2249" t="str">
        <f>IF('RES TECH'!N2245=1,'RES TECH'!M2245,"*")</f>
        <v>RESAPAUMNewSCCAC4ELC22</v>
      </c>
      <c r="C2249" t="str">
        <f>IF(B2249="*","*",_xlfn.XLOOKUP(B2249,'RES TECH'!M:M,'RES TECH'!K:K))</f>
        <v>RESELC</v>
      </c>
      <c r="D2249" t="str">
        <f>IF(B2249="*","*",_xlfn.XLOOKUP(B2249,'RES TECH'!M:M,'RES TECH'!L:L))</f>
        <v>RESAPAUMNewSCEUE</v>
      </c>
      <c r="E2249">
        <f>IF(B2249="*","*",_xlfn.XLOOKUP(B2249,'RES TECH'!M:M,'RES TECH'!O:O))</f>
        <v>2022</v>
      </c>
      <c r="F2249" s="12">
        <f>IF(B2249="*","*",_xlfn.XLOOKUP(B2249,'RES TECH'!M:M,'RES TECH'!Y:Y))</f>
        <v>19</v>
      </c>
      <c r="G2249" s="12">
        <f>IF(B2249="*","*",_xlfn.XLOOKUP(B2249,'RES TECH'!M:M,'RES TECH'!V:V))</f>
        <v>4.835873388042204</v>
      </c>
      <c r="H2249">
        <f>IF(B2249="*","*",_xlfn.XLOOKUP(B2249,'RES TECH'!M:M,'RES TECH'!AA:AA))</f>
        <v>31.536000000000001</v>
      </c>
      <c r="I2249" s="12">
        <f>IF(B2249="*","*",_xlfn.XLOOKUP(B2249,'RES TECH'!M:M,'RES TECH'!Z:Z))</f>
        <v>9.606602748064616E-2</v>
      </c>
      <c r="J2249" s="12">
        <f>IF(B2249="*","*",_xlfn.XLOOKUP(B2249,'RES TECH'!M:M,'RES TECH'!S:S))</f>
        <v>2816.7588601645339</v>
      </c>
      <c r="K2249" s="12">
        <f t="shared" si="70"/>
        <v>140.83794300822669</v>
      </c>
      <c r="L2249" s="12">
        <f t="shared" si="71"/>
        <v>7.0418971504113346</v>
      </c>
      <c r="M2249">
        <f>IF(B2249="*","*",IF(_xlfn.XLOOKUP(B2249,'RES TECH'!$M:$M,'RES TECH'!$C:$C)="Low Income",IF(G2249&gt;1,IF(G2249&gt;3,0.3,0.24),0.12),IF(_xlfn.XLOOKUP(B2249,'RES TECH'!$M:$M,'RES TECH'!$C:$C)="Lower-middle Income",IF(G2249&gt;1,IF(G2249&gt;3,0.23,0.18),0.09),IF(_xlfn.XLOOKUP(B2249,'RES TECH'!$M:$M,'RES TECH'!$C:$C)="Upper-middle Income",IF(G2249&gt;1,IF(G2249&gt;3,0.15,0.12),0.06),IF(_xlfn.XLOOKUP(B2249,'RES TECH'!$M:$M,'RES TECH'!$C:$C)="High Income",IF(G2249&gt;1,IF(G2249&gt;3,0.08,0.06),0.03))))))</f>
        <v>0.15</v>
      </c>
    </row>
    <row r="2250" spans="2:13" x14ac:dyDescent="0.25">
      <c r="B2250" t="str">
        <f>IF('RES TECH'!N2246=1,'RES TECH'!M2246,"*")</f>
        <v>RESAPAUMNewRETF1ELC20</v>
      </c>
      <c r="C2250" t="str">
        <f>IF(B2250="*","*",_xlfn.XLOOKUP(B2250,'RES TECH'!M:M,'RES TECH'!K:K))</f>
        <v>RESELC</v>
      </c>
      <c r="D2250" t="str">
        <f>IF(B2250="*","*",_xlfn.XLOOKUP(B2250,'RES TECH'!M:M,'RES TECH'!L:L))</f>
        <v>RESAPAUMNewREEUE</v>
      </c>
      <c r="E2250">
        <f>IF(B2250="*","*",_xlfn.XLOOKUP(B2250,'RES TECH'!M:M,'RES TECH'!O:O))</f>
        <v>2020</v>
      </c>
      <c r="F2250" s="12">
        <f>IF(B2250="*","*",_xlfn.XLOOKUP(B2250,'RES TECH'!M:M,'RES TECH'!Y:Y))</f>
        <v>17</v>
      </c>
      <c r="G2250" s="12">
        <f>IF(B2250="*","*",_xlfn.XLOOKUP(B2250,'RES TECH'!M:M,'RES TECH'!V:V))</f>
        <v>1.1306815642458099</v>
      </c>
      <c r="H2250">
        <f>IF(B2250="*","*",_xlfn.XLOOKUP(B2250,'RES TECH'!M:M,'RES TECH'!AA:AA))</f>
        <v>1</v>
      </c>
      <c r="I2250" s="12">
        <f>IF(B2250="*","*",_xlfn.XLOOKUP(B2250,'RES TECH'!M:M,'RES TECH'!Z:Z))</f>
        <v>0.65</v>
      </c>
      <c r="J2250" s="12">
        <f>IF(B2250="*","*",_xlfn.XLOOKUP(B2250,'RES TECH'!M:M,'RES TECH'!S:S))</f>
        <v>513.48802769408508</v>
      </c>
      <c r="K2250" s="12">
        <f t="shared" si="70"/>
        <v>25.674401384704254</v>
      </c>
      <c r="L2250" s="12">
        <f t="shared" si="71"/>
        <v>1.2837200692352129</v>
      </c>
      <c r="M2250">
        <f>IF(B2250="*","*",IF(_xlfn.XLOOKUP(B2250,'RES TECH'!$M:$M,'RES TECH'!$C:$C)="Low Income",IF(G2250&gt;1,IF(G2250&gt;3,0.3,0.24),0.12),IF(_xlfn.XLOOKUP(B2250,'RES TECH'!$M:$M,'RES TECH'!$C:$C)="Lower-middle Income",IF(G2250&gt;1,IF(G2250&gt;3,0.23,0.18),0.09),IF(_xlfn.XLOOKUP(B2250,'RES TECH'!$M:$M,'RES TECH'!$C:$C)="Upper-middle Income",IF(G2250&gt;1,IF(G2250&gt;3,0.15,0.12),0.06),IF(_xlfn.XLOOKUP(B2250,'RES TECH'!$M:$M,'RES TECH'!$C:$C)="High Income",IF(G2250&gt;1,IF(G2250&gt;3,0.08,0.06),0.03))))))</f>
        <v>0.12</v>
      </c>
    </row>
    <row r="2251" spans="2:13" x14ac:dyDescent="0.25">
      <c r="B2251" t="str">
        <f>IF('RES TECH'!N2247=1,'RES TECH'!M2247,"*")</f>
        <v>RESAPAUMNewRETF2ELC20</v>
      </c>
      <c r="C2251" t="str">
        <f>IF(B2251="*","*",_xlfn.XLOOKUP(B2251,'RES TECH'!M:M,'RES TECH'!K:K))</f>
        <v>RESELC</v>
      </c>
      <c r="D2251" t="str">
        <f>IF(B2251="*","*",_xlfn.XLOOKUP(B2251,'RES TECH'!M:M,'RES TECH'!L:L))</f>
        <v>RESAPAUMNewREEUE</v>
      </c>
      <c r="E2251">
        <f>IF(B2251="*","*",_xlfn.XLOOKUP(B2251,'RES TECH'!M:M,'RES TECH'!O:O))</f>
        <v>2020</v>
      </c>
      <c r="F2251" s="12">
        <f>IF(B2251="*","*",_xlfn.XLOOKUP(B2251,'RES TECH'!M:M,'RES TECH'!Y:Y))</f>
        <v>17</v>
      </c>
      <c r="G2251" s="12">
        <f>IF(B2251="*","*",_xlfn.XLOOKUP(B2251,'RES TECH'!M:M,'RES TECH'!V:V))</f>
        <v>1.08659217877095</v>
      </c>
      <c r="H2251">
        <f>IF(B2251="*","*",_xlfn.XLOOKUP(B2251,'RES TECH'!M:M,'RES TECH'!AA:AA))</f>
        <v>1</v>
      </c>
      <c r="I2251" s="12">
        <f>IF(B2251="*","*",_xlfn.XLOOKUP(B2251,'RES TECH'!M:M,'RES TECH'!Z:Z))</f>
        <v>0.65</v>
      </c>
      <c r="J2251" s="12">
        <f>IF(B2251="*","*",_xlfn.XLOOKUP(B2251,'RES TECH'!M:M,'RES TECH'!S:S))</f>
        <v>550.16574395794828</v>
      </c>
      <c r="K2251" s="12">
        <f t="shared" si="70"/>
        <v>27.508287197897417</v>
      </c>
      <c r="L2251" s="12">
        <f t="shared" si="71"/>
        <v>1.3754143598948709</v>
      </c>
      <c r="M2251">
        <f>IF(B2251="*","*",IF(_xlfn.XLOOKUP(B2251,'RES TECH'!$M:$M,'RES TECH'!$C:$C)="Low Income",IF(G2251&gt;1,IF(G2251&gt;3,0.3,0.24),0.12),IF(_xlfn.XLOOKUP(B2251,'RES TECH'!$M:$M,'RES TECH'!$C:$C)="Lower-middle Income",IF(G2251&gt;1,IF(G2251&gt;3,0.23,0.18),0.09),IF(_xlfn.XLOOKUP(B2251,'RES TECH'!$M:$M,'RES TECH'!$C:$C)="Upper-middle Income",IF(G2251&gt;1,IF(G2251&gt;3,0.15,0.12),0.06),IF(_xlfn.XLOOKUP(B2251,'RES TECH'!$M:$M,'RES TECH'!$C:$C)="High Income",IF(G2251&gt;1,IF(G2251&gt;3,0.08,0.06),0.03))))))</f>
        <v>0.12</v>
      </c>
    </row>
    <row r="2252" spans="2:13" x14ac:dyDescent="0.25">
      <c r="B2252" t="str">
        <f>IF('RES TECH'!N2248=1,'RES TECH'!M2248,"*")</f>
        <v>RESAPAUMNewRETF3ELC20</v>
      </c>
      <c r="C2252" t="str">
        <f>IF(B2252="*","*",_xlfn.XLOOKUP(B2252,'RES TECH'!M:M,'RES TECH'!K:K))</f>
        <v>RESELC</v>
      </c>
      <c r="D2252" t="str">
        <f>IF(B2252="*","*",_xlfn.XLOOKUP(B2252,'RES TECH'!M:M,'RES TECH'!L:L))</f>
        <v>RESAPAUMNewREEUE</v>
      </c>
      <c r="E2252">
        <f>IF(B2252="*","*",_xlfn.XLOOKUP(B2252,'RES TECH'!M:M,'RES TECH'!O:O))</f>
        <v>2020</v>
      </c>
      <c r="F2252" s="12">
        <f>IF(B2252="*","*",_xlfn.XLOOKUP(B2252,'RES TECH'!M:M,'RES TECH'!Y:Y))</f>
        <v>17</v>
      </c>
      <c r="G2252" s="12">
        <f>IF(B2252="*","*",_xlfn.XLOOKUP(B2252,'RES TECH'!M:M,'RES TECH'!V:V))</f>
        <v>1.0176134078212291</v>
      </c>
      <c r="H2252">
        <f>IF(B2252="*","*",_xlfn.XLOOKUP(B2252,'RES TECH'!M:M,'RES TECH'!AA:AA))</f>
        <v>1</v>
      </c>
      <c r="I2252" s="12">
        <f>IF(B2252="*","*",_xlfn.XLOOKUP(B2252,'RES TECH'!M:M,'RES TECH'!Z:Z))</f>
        <v>0.65</v>
      </c>
      <c r="J2252" s="12">
        <f>IF(B2252="*","*",_xlfn.XLOOKUP(B2252,'RES TECH'!M:M,'RES TECH'!S:S))</f>
        <v>623.5211764856748</v>
      </c>
      <c r="K2252" s="12">
        <f t="shared" si="70"/>
        <v>31.176058824283743</v>
      </c>
      <c r="L2252" s="12">
        <f t="shared" si="71"/>
        <v>1.5588029412141873</v>
      </c>
      <c r="M2252">
        <f>IF(B2252="*","*",IF(_xlfn.XLOOKUP(B2252,'RES TECH'!$M:$M,'RES TECH'!$C:$C)="Low Income",IF(G2252&gt;1,IF(G2252&gt;3,0.3,0.24),0.12),IF(_xlfn.XLOOKUP(B2252,'RES TECH'!$M:$M,'RES TECH'!$C:$C)="Lower-middle Income",IF(G2252&gt;1,IF(G2252&gt;3,0.23,0.18),0.09),IF(_xlfn.XLOOKUP(B2252,'RES TECH'!$M:$M,'RES TECH'!$C:$C)="Upper-middle Income",IF(G2252&gt;1,IF(G2252&gt;3,0.15,0.12),0.06),IF(_xlfn.XLOOKUP(B2252,'RES TECH'!$M:$M,'RES TECH'!$C:$C)="High Income",IF(G2252&gt;1,IF(G2252&gt;3,0.08,0.06),0.03))))))</f>
        <v>0.12</v>
      </c>
    </row>
    <row r="2253" spans="2:13" x14ac:dyDescent="0.25">
      <c r="B2253" t="str">
        <f>IF('RES TECH'!N2249=1,'RES TECH'!M2249,"*")</f>
        <v>RESAPAUMNewRETF4ELC20</v>
      </c>
      <c r="C2253" t="str">
        <f>IF(B2253="*","*",_xlfn.XLOOKUP(B2253,'RES TECH'!M:M,'RES TECH'!K:K))</f>
        <v>RESELC</v>
      </c>
      <c r="D2253" t="str">
        <f>IF(B2253="*","*",_xlfn.XLOOKUP(B2253,'RES TECH'!M:M,'RES TECH'!L:L))</f>
        <v>RESAPAUMNewREEUE</v>
      </c>
      <c r="E2253">
        <f>IF(B2253="*","*",_xlfn.XLOOKUP(B2253,'RES TECH'!M:M,'RES TECH'!O:O))</f>
        <v>2020</v>
      </c>
      <c r="F2253" s="12">
        <f>IF(B2253="*","*",_xlfn.XLOOKUP(B2253,'RES TECH'!M:M,'RES TECH'!Y:Y))</f>
        <v>17</v>
      </c>
      <c r="G2253" s="12">
        <f>IF(B2253="*","*",_xlfn.XLOOKUP(B2253,'RES TECH'!M:M,'RES TECH'!V:V))</f>
        <v>1</v>
      </c>
      <c r="H2253">
        <f>IF(B2253="*","*",_xlfn.XLOOKUP(B2253,'RES TECH'!M:M,'RES TECH'!AA:AA))</f>
        <v>1</v>
      </c>
      <c r="I2253" s="12">
        <f>IF(B2253="*","*",_xlfn.XLOOKUP(B2253,'RES TECH'!M:M,'RES TECH'!Z:Z))</f>
        <v>0.65</v>
      </c>
      <c r="J2253" s="12">
        <f>IF(B2253="*","*",_xlfn.XLOOKUP(B2253,'RES TECH'!M:M,'RES TECH'!S:S))</f>
        <v>645.5278062439927</v>
      </c>
      <c r="K2253" s="12">
        <f t="shared" si="70"/>
        <v>32.276390312199638</v>
      </c>
      <c r="L2253" s="12">
        <f t="shared" si="71"/>
        <v>1.6138195156099819</v>
      </c>
      <c r="M2253">
        <f>IF(B2253="*","*",IF(_xlfn.XLOOKUP(B2253,'RES TECH'!$M:$M,'RES TECH'!$C:$C)="Low Income",IF(G2253&gt;1,IF(G2253&gt;3,0.3,0.24),0.12),IF(_xlfn.XLOOKUP(B2253,'RES TECH'!$M:$M,'RES TECH'!$C:$C)="Lower-middle Income",IF(G2253&gt;1,IF(G2253&gt;3,0.23,0.18),0.09),IF(_xlfn.XLOOKUP(B2253,'RES TECH'!$M:$M,'RES TECH'!$C:$C)="Upper-middle Income",IF(G2253&gt;1,IF(G2253&gt;3,0.15,0.12),0.06),IF(_xlfn.XLOOKUP(B2253,'RES TECH'!$M:$M,'RES TECH'!$C:$C)="High Income",IF(G2253&gt;1,IF(G2253&gt;3,0.08,0.06),0.03))))))</f>
        <v>0.06</v>
      </c>
    </row>
    <row r="2254" spans="2:13" x14ac:dyDescent="0.25">
      <c r="B2254" t="str">
        <f>IF('RES TECH'!N2250=1,'RES TECH'!M2250,"*")</f>
        <v>RESAPAUMNewRESF1ELC20</v>
      </c>
      <c r="C2254" t="str">
        <f>IF(B2254="*","*",_xlfn.XLOOKUP(B2254,'RES TECH'!M:M,'RES TECH'!K:K))</f>
        <v>RESELC</v>
      </c>
      <c r="D2254" t="str">
        <f>IF(B2254="*","*",_xlfn.XLOOKUP(B2254,'RES TECH'!M:M,'RES TECH'!L:L))</f>
        <v>RESAPAUMNewREEUE</v>
      </c>
      <c r="E2254">
        <f>IF(B2254="*","*",_xlfn.XLOOKUP(B2254,'RES TECH'!M:M,'RES TECH'!O:O))</f>
        <v>2020</v>
      </c>
      <c r="F2254" s="12">
        <f>IF(B2254="*","*",_xlfn.XLOOKUP(B2254,'RES TECH'!M:M,'RES TECH'!Y:Y))</f>
        <v>17</v>
      </c>
      <c r="G2254" s="12">
        <f>IF(B2254="*","*",_xlfn.XLOOKUP(B2254,'RES TECH'!M:M,'RES TECH'!V:V))</f>
        <v>1.9699050279329611</v>
      </c>
      <c r="H2254">
        <f>IF(B2254="*","*",_xlfn.XLOOKUP(B2254,'RES TECH'!M:M,'RES TECH'!AA:AA))</f>
        <v>1</v>
      </c>
      <c r="I2254" s="12">
        <f>IF(B2254="*","*",_xlfn.XLOOKUP(B2254,'RES TECH'!M:M,'RES TECH'!Z:Z))</f>
        <v>0.65</v>
      </c>
      <c r="J2254" s="12">
        <f>IF(B2254="*","*",_xlfn.XLOOKUP(B2254,'RES TECH'!M:M,'RES TECH'!S:S))</f>
        <v>960.95616611321634</v>
      </c>
      <c r="K2254" s="12">
        <f t="shared" si="70"/>
        <v>48.047808305660823</v>
      </c>
      <c r="L2254" s="12">
        <f t="shared" si="71"/>
        <v>2.4023904152830413</v>
      </c>
      <c r="M2254">
        <f>IF(B2254="*","*",IF(_xlfn.XLOOKUP(B2254,'RES TECH'!$M:$M,'RES TECH'!$C:$C)="Low Income",IF(G2254&gt;1,IF(G2254&gt;3,0.3,0.24),0.12),IF(_xlfn.XLOOKUP(B2254,'RES TECH'!$M:$M,'RES TECH'!$C:$C)="Lower-middle Income",IF(G2254&gt;1,IF(G2254&gt;3,0.23,0.18),0.09),IF(_xlfn.XLOOKUP(B2254,'RES TECH'!$M:$M,'RES TECH'!$C:$C)="Upper-middle Income",IF(G2254&gt;1,IF(G2254&gt;3,0.15,0.12),0.06),IF(_xlfn.XLOOKUP(B2254,'RES TECH'!$M:$M,'RES TECH'!$C:$C)="High Income",IF(G2254&gt;1,IF(G2254&gt;3,0.08,0.06),0.03))))))</f>
        <v>0.12</v>
      </c>
    </row>
    <row r="2255" spans="2:13" x14ac:dyDescent="0.25">
      <c r="B2255" t="str">
        <f>IF('RES TECH'!N2251=1,'RES TECH'!M2251,"*")</f>
        <v>RESAPAUMNewRESF2ELC20</v>
      </c>
      <c r="C2255" t="str">
        <f>IF(B2255="*","*",_xlfn.XLOOKUP(B2255,'RES TECH'!M:M,'RES TECH'!K:K))</f>
        <v>RESELC</v>
      </c>
      <c r="D2255" t="str">
        <f>IF(B2255="*","*",_xlfn.XLOOKUP(B2255,'RES TECH'!M:M,'RES TECH'!L:L))</f>
        <v>RESAPAUMNewREEUE</v>
      </c>
      <c r="E2255">
        <f>IF(B2255="*","*",_xlfn.XLOOKUP(B2255,'RES TECH'!M:M,'RES TECH'!O:O))</f>
        <v>2020</v>
      </c>
      <c r="F2255" s="12">
        <f>IF(B2255="*","*",_xlfn.XLOOKUP(B2255,'RES TECH'!M:M,'RES TECH'!Y:Y))</f>
        <v>17</v>
      </c>
      <c r="G2255" s="12">
        <f>IF(B2255="*","*",_xlfn.XLOOKUP(B2255,'RES TECH'!M:M,'RES TECH'!V:V))</f>
        <v>1.8743016759776541</v>
      </c>
      <c r="H2255">
        <f>IF(B2255="*","*",_xlfn.XLOOKUP(B2255,'RES TECH'!M:M,'RES TECH'!AA:AA))</f>
        <v>1</v>
      </c>
      <c r="I2255" s="12">
        <f>IF(B2255="*","*",_xlfn.XLOOKUP(B2255,'RES TECH'!M:M,'RES TECH'!Z:Z))</f>
        <v>0.65</v>
      </c>
      <c r="J2255" s="12">
        <f>IF(B2255="*","*",_xlfn.XLOOKUP(B2255,'RES TECH'!M:M,'RES TECH'!S:S))</f>
        <v>1041.6471418937149</v>
      </c>
      <c r="K2255" s="12">
        <f t="shared" si="70"/>
        <v>52.082357094685747</v>
      </c>
      <c r="L2255" s="12">
        <f t="shared" si="71"/>
        <v>2.6041178547342874</v>
      </c>
      <c r="M2255">
        <f>IF(B2255="*","*",IF(_xlfn.XLOOKUP(B2255,'RES TECH'!$M:$M,'RES TECH'!$C:$C)="Low Income",IF(G2255&gt;1,IF(G2255&gt;3,0.3,0.24),0.12),IF(_xlfn.XLOOKUP(B2255,'RES TECH'!$M:$M,'RES TECH'!$C:$C)="Lower-middle Income",IF(G2255&gt;1,IF(G2255&gt;3,0.23,0.18),0.09),IF(_xlfn.XLOOKUP(B2255,'RES TECH'!$M:$M,'RES TECH'!$C:$C)="Upper-middle Income",IF(G2255&gt;1,IF(G2255&gt;3,0.15,0.12),0.06),IF(_xlfn.XLOOKUP(B2255,'RES TECH'!$M:$M,'RES TECH'!$C:$C)="High Income",IF(G2255&gt;1,IF(G2255&gt;3,0.08,0.06),0.03))))))</f>
        <v>0.12</v>
      </c>
    </row>
    <row r="2256" spans="2:13" x14ac:dyDescent="0.25">
      <c r="B2256" t="str">
        <f>IF('RES TECH'!N2252=1,'RES TECH'!M2252,"*")</f>
        <v>RESAPAUMNewRESF3ELC20</v>
      </c>
      <c r="C2256" t="str">
        <f>IF(B2256="*","*",_xlfn.XLOOKUP(B2256,'RES TECH'!M:M,'RES TECH'!K:K))</f>
        <v>RESELC</v>
      </c>
      <c r="D2256" t="str">
        <f>IF(B2256="*","*",_xlfn.XLOOKUP(B2256,'RES TECH'!M:M,'RES TECH'!L:L))</f>
        <v>RESAPAUMNewREEUE</v>
      </c>
      <c r="E2256">
        <f>IF(B2256="*","*",_xlfn.XLOOKUP(B2256,'RES TECH'!M:M,'RES TECH'!O:O))</f>
        <v>2020</v>
      </c>
      <c r="F2256" s="12">
        <f>IF(B2256="*","*",_xlfn.XLOOKUP(B2256,'RES TECH'!M:M,'RES TECH'!Y:Y))</f>
        <v>17</v>
      </c>
      <c r="G2256" s="12">
        <f>IF(B2256="*","*",_xlfn.XLOOKUP(B2256,'RES TECH'!M:M,'RES TECH'!V:V))</f>
        <v>1.772914525139665</v>
      </c>
      <c r="H2256">
        <f>IF(B2256="*","*",_xlfn.XLOOKUP(B2256,'RES TECH'!M:M,'RES TECH'!AA:AA))</f>
        <v>1</v>
      </c>
      <c r="I2256" s="12">
        <f>IF(B2256="*","*",_xlfn.XLOOKUP(B2256,'RES TECH'!M:M,'RES TECH'!Z:Z))</f>
        <v>0.65</v>
      </c>
      <c r="J2256" s="12">
        <f>IF(B2256="*","*",_xlfn.XLOOKUP(B2256,'RES TECH'!M:M,'RES TECH'!S:S))</f>
        <v>1137.00920417976</v>
      </c>
      <c r="K2256" s="12">
        <f t="shared" si="70"/>
        <v>56.850460208988004</v>
      </c>
      <c r="L2256" s="12">
        <f t="shared" si="71"/>
        <v>2.8425230104494004</v>
      </c>
      <c r="M2256">
        <f>IF(B2256="*","*",IF(_xlfn.XLOOKUP(B2256,'RES TECH'!$M:$M,'RES TECH'!$C:$C)="Low Income",IF(G2256&gt;1,IF(G2256&gt;3,0.3,0.24),0.12),IF(_xlfn.XLOOKUP(B2256,'RES TECH'!$M:$M,'RES TECH'!$C:$C)="Lower-middle Income",IF(G2256&gt;1,IF(G2256&gt;3,0.23,0.18),0.09),IF(_xlfn.XLOOKUP(B2256,'RES TECH'!$M:$M,'RES TECH'!$C:$C)="Upper-middle Income",IF(G2256&gt;1,IF(G2256&gt;3,0.15,0.12),0.06),IF(_xlfn.XLOOKUP(B2256,'RES TECH'!$M:$M,'RES TECH'!$C:$C)="High Income",IF(G2256&gt;1,IF(G2256&gt;3,0.08,0.06),0.03))))))</f>
        <v>0.12</v>
      </c>
    </row>
    <row r="2257" spans="2:13" x14ac:dyDescent="0.25">
      <c r="B2257" t="str">
        <f>IF('RES TECH'!N2253=1,'RES TECH'!M2253,"*")</f>
        <v>RESAPAUMNewRESF4ELC20</v>
      </c>
      <c r="C2257" t="str">
        <f>IF(B2257="*","*",_xlfn.XLOOKUP(B2257,'RES TECH'!M:M,'RES TECH'!K:K))</f>
        <v>RESELC</v>
      </c>
      <c r="D2257" t="str">
        <f>IF(B2257="*","*",_xlfn.XLOOKUP(B2257,'RES TECH'!M:M,'RES TECH'!L:L))</f>
        <v>RESAPAUMNewREEUE</v>
      </c>
      <c r="E2257">
        <f>IF(B2257="*","*",_xlfn.XLOOKUP(B2257,'RES TECH'!M:M,'RES TECH'!O:O))</f>
        <v>2020</v>
      </c>
      <c r="F2257" s="12">
        <f>IF(B2257="*","*",_xlfn.XLOOKUP(B2257,'RES TECH'!M:M,'RES TECH'!Y:Y))</f>
        <v>17</v>
      </c>
      <c r="G2257" s="12">
        <f>IF(B2257="*","*",_xlfn.XLOOKUP(B2257,'RES TECH'!M:M,'RES TECH'!V:V))</f>
        <v>1.4217877094972069</v>
      </c>
      <c r="H2257">
        <f>IF(B2257="*","*",_xlfn.XLOOKUP(B2257,'RES TECH'!M:M,'RES TECH'!AA:AA))</f>
        <v>1</v>
      </c>
      <c r="I2257" s="12">
        <f>IF(B2257="*","*",_xlfn.XLOOKUP(B2257,'RES TECH'!M:M,'RES TECH'!Z:Z))</f>
        <v>0.65</v>
      </c>
      <c r="J2257" s="12">
        <f>IF(B2257="*","*",_xlfn.XLOOKUP(B2257,'RES TECH'!M:M,'RES TECH'!S:S))</f>
        <v>1452.4375640489829</v>
      </c>
      <c r="K2257" s="12">
        <f t="shared" si="70"/>
        <v>72.621878202449153</v>
      </c>
      <c r="L2257" s="12">
        <f t="shared" si="71"/>
        <v>3.6310939101224577</v>
      </c>
      <c r="M2257">
        <f>IF(B2257="*","*",IF(_xlfn.XLOOKUP(B2257,'RES TECH'!$M:$M,'RES TECH'!$C:$C)="Low Income",IF(G2257&gt;1,IF(G2257&gt;3,0.3,0.24),0.12),IF(_xlfn.XLOOKUP(B2257,'RES TECH'!$M:$M,'RES TECH'!$C:$C)="Lower-middle Income",IF(G2257&gt;1,IF(G2257&gt;3,0.23,0.18),0.09),IF(_xlfn.XLOOKUP(B2257,'RES TECH'!$M:$M,'RES TECH'!$C:$C)="Upper-middle Income",IF(G2257&gt;1,IF(G2257&gt;3,0.15,0.12),0.06),IF(_xlfn.XLOOKUP(B2257,'RES TECH'!$M:$M,'RES TECH'!$C:$C)="High Income",IF(G2257&gt;1,IF(G2257&gt;3,0.08,0.06),0.03))))))</f>
        <v>0.12</v>
      </c>
    </row>
    <row r="2258" spans="2:13" x14ac:dyDescent="0.25">
      <c r="B2258" t="str">
        <f>IF('RES TECH'!N2254=1,'RES TECH'!M2254,"*")</f>
        <v>RESAPAUMNewREBF1ELC20</v>
      </c>
      <c r="C2258" t="str">
        <f>IF(B2258="*","*",_xlfn.XLOOKUP(B2258,'RES TECH'!M:M,'RES TECH'!K:K))</f>
        <v>RESELC</v>
      </c>
      <c r="D2258" t="str">
        <f>IF(B2258="*","*",_xlfn.XLOOKUP(B2258,'RES TECH'!M:M,'RES TECH'!L:L))</f>
        <v>RESAPAUMNewREEUE</v>
      </c>
      <c r="E2258">
        <f>IF(B2258="*","*",_xlfn.XLOOKUP(B2258,'RES TECH'!M:M,'RES TECH'!O:O))</f>
        <v>2020</v>
      </c>
      <c r="F2258" s="12">
        <f>IF(B2258="*","*",_xlfn.XLOOKUP(B2258,'RES TECH'!M:M,'RES TECH'!Y:Y))</f>
        <v>17</v>
      </c>
      <c r="G2258" s="12">
        <f>IF(B2258="*","*",_xlfn.XLOOKUP(B2258,'RES TECH'!M:M,'RES TECH'!V:V))</f>
        <v>1.4540502793296091</v>
      </c>
      <c r="H2258">
        <f>IF(B2258="*","*",_xlfn.XLOOKUP(B2258,'RES TECH'!M:M,'RES TECH'!AA:AA))</f>
        <v>1</v>
      </c>
      <c r="I2258" s="12">
        <f>IF(B2258="*","*",_xlfn.XLOOKUP(B2258,'RES TECH'!M:M,'RES TECH'!Z:Z))</f>
        <v>0.65</v>
      </c>
      <c r="J2258" s="12">
        <f>IF(B2258="*","*",_xlfn.XLOOKUP(B2258,'RES TECH'!M:M,'RES TECH'!S:S))</f>
        <v>755.56095503558242</v>
      </c>
      <c r="K2258" s="12">
        <f t="shared" si="70"/>
        <v>37.77804775177912</v>
      </c>
      <c r="L2258" s="12">
        <f t="shared" si="71"/>
        <v>1.8889023875889561</v>
      </c>
      <c r="M2258">
        <f>IF(B2258="*","*",IF(_xlfn.XLOOKUP(B2258,'RES TECH'!$M:$M,'RES TECH'!$C:$C)="Low Income",IF(G2258&gt;1,IF(G2258&gt;3,0.3,0.24),0.12),IF(_xlfn.XLOOKUP(B2258,'RES TECH'!$M:$M,'RES TECH'!$C:$C)="Lower-middle Income",IF(G2258&gt;1,IF(G2258&gt;3,0.23,0.18),0.09),IF(_xlfn.XLOOKUP(B2258,'RES TECH'!$M:$M,'RES TECH'!$C:$C)="Upper-middle Income",IF(G2258&gt;1,IF(G2258&gt;3,0.15,0.12),0.06),IF(_xlfn.XLOOKUP(B2258,'RES TECH'!$M:$M,'RES TECH'!$C:$C)="High Income",IF(G2258&gt;1,IF(G2258&gt;3,0.08,0.06),0.03))))))</f>
        <v>0.12</v>
      </c>
    </row>
    <row r="2259" spans="2:13" x14ac:dyDescent="0.25">
      <c r="B2259" t="str">
        <f>IF('RES TECH'!N2255=1,'RES TECH'!M2255,"*")</f>
        <v>RESAPAUMNewREBF2ELC20</v>
      </c>
      <c r="C2259" t="str">
        <f>IF(B2259="*","*",_xlfn.XLOOKUP(B2259,'RES TECH'!M:M,'RES TECH'!K:K))</f>
        <v>RESELC</v>
      </c>
      <c r="D2259" t="str">
        <f>IF(B2259="*","*",_xlfn.XLOOKUP(B2259,'RES TECH'!M:M,'RES TECH'!L:L))</f>
        <v>RESAPAUMNewREEUE</v>
      </c>
      <c r="E2259">
        <f>IF(B2259="*","*",_xlfn.XLOOKUP(B2259,'RES TECH'!M:M,'RES TECH'!O:O))</f>
        <v>2020</v>
      </c>
      <c r="F2259" s="12">
        <f>IF(B2259="*","*",_xlfn.XLOOKUP(B2259,'RES TECH'!M:M,'RES TECH'!Y:Y))</f>
        <v>17</v>
      </c>
      <c r="G2259" s="12">
        <f>IF(B2259="*","*",_xlfn.XLOOKUP(B2259,'RES TECH'!M:M,'RES TECH'!V:V))</f>
        <v>1.3407821229050281</v>
      </c>
      <c r="H2259">
        <f>IF(B2259="*","*",_xlfn.XLOOKUP(B2259,'RES TECH'!M:M,'RES TECH'!AA:AA))</f>
        <v>1</v>
      </c>
      <c r="I2259" s="12">
        <f>IF(B2259="*","*",_xlfn.XLOOKUP(B2259,'RES TECH'!M:M,'RES TECH'!Z:Z))</f>
        <v>0.65</v>
      </c>
      <c r="J2259" s="12">
        <f>IF(B2259="*","*",_xlfn.XLOOKUP(B2259,'RES TECH'!M:M,'RES TECH'!S:S))</f>
        <v>821.58084431053612</v>
      </c>
      <c r="K2259" s="12">
        <f t="shared" si="70"/>
        <v>41.079042215526812</v>
      </c>
      <c r="L2259" s="12">
        <f t="shared" si="71"/>
        <v>2.0539521107763408</v>
      </c>
      <c r="M2259">
        <f>IF(B2259="*","*",IF(_xlfn.XLOOKUP(B2259,'RES TECH'!$M:$M,'RES TECH'!$C:$C)="Low Income",IF(G2259&gt;1,IF(G2259&gt;3,0.3,0.24),0.12),IF(_xlfn.XLOOKUP(B2259,'RES TECH'!$M:$M,'RES TECH'!$C:$C)="Lower-middle Income",IF(G2259&gt;1,IF(G2259&gt;3,0.23,0.18),0.09),IF(_xlfn.XLOOKUP(B2259,'RES TECH'!$M:$M,'RES TECH'!$C:$C)="Upper-middle Income",IF(G2259&gt;1,IF(G2259&gt;3,0.15,0.12),0.06),IF(_xlfn.XLOOKUP(B2259,'RES TECH'!$M:$M,'RES TECH'!$C:$C)="High Income",IF(G2259&gt;1,IF(G2259&gt;3,0.08,0.06),0.03))))))</f>
        <v>0.12</v>
      </c>
    </row>
    <row r="2260" spans="2:13" x14ac:dyDescent="0.25">
      <c r="B2260" t="str">
        <f>IF('RES TECH'!N2256=1,'RES TECH'!M2256,"*")</f>
        <v>RESAPAUMNewREBF3ELC20</v>
      </c>
      <c r="C2260" t="str">
        <f>IF(B2260="*","*",_xlfn.XLOOKUP(B2260,'RES TECH'!M:M,'RES TECH'!K:K))</f>
        <v>RESELC</v>
      </c>
      <c r="D2260" t="str">
        <f>IF(B2260="*","*",_xlfn.XLOOKUP(B2260,'RES TECH'!M:M,'RES TECH'!L:L))</f>
        <v>RESAPAUMNewREEUE</v>
      </c>
      <c r="E2260">
        <f>IF(B2260="*","*",_xlfn.XLOOKUP(B2260,'RES TECH'!M:M,'RES TECH'!O:O))</f>
        <v>2020</v>
      </c>
      <c r="F2260" s="12">
        <f>IF(B2260="*","*",_xlfn.XLOOKUP(B2260,'RES TECH'!M:M,'RES TECH'!Y:Y))</f>
        <v>17</v>
      </c>
      <c r="G2260" s="12">
        <f>IF(B2260="*","*",_xlfn.XLOOKUP(B2260,'RES TECH'!M:M,'RES TECH'!V:V))</f>
        <v>1.310055865921788</v>
      </c>
      <c r="H2260">
        <f>IF(B2260="*","*",_xlfn.XLOOKUP(B2260,'RES TECH'!M:M,'RES TECH'!AA:AA))</f>
        <v>1</v>
      </c>
      <c r="I2260" s="12">
        <f>IF(B2260="*","*",_xlfn.XLOOKUP(B2260,'RES TECH'!M:M,'RES TECH'!Z:Z))</f>
        <v>0.65</v>
      </c>
      <c r="J2260" s="12">
        <f>IF(B2260="*","*",_xlfn.XLOOKUP(B2260,'RES TECH'!M:M,'RES TECH'!S:S))</f>
        <v>850.92301732162673</v>
      </c>
      <c r="K2260" s="12">
        <f t="shared" si="70"/>
        <v>42.546150866081341</v>
      </c>
      <c r="L2260" s="12">
        <f t="shared" si="71"/>
        <v>2.1273075433040671</v>
      </c>
      <c r="M2260">
        <f>IF(B2260="*","*",IF(_xlfn.XLOOKUP(B2260,'RES TECH'!$M:$M,'RES TECH'!$C:$C)="Low Income",IF(G2260&gt;1,IF(G2260&gt;3,0.3,0.24),0.12),IF(_xlfn.XLOOKUP(B2260,'RES TECH'!$M:$M,'RES TECH'!$C:$C)="Lower-middle Income",IF(G2260&gt;1,IF(G2260&gt;3,0.23,0.18),0.09),IF(_xlfn.XLOOKUP(B2260,'RES TECH'!$M:$M,'RES TECH'!$C:$C)="Upper-middle Income",IF(G2260&gt;1,IF(G2260&gt;3,0.15,0.12),0.06),IF(_xlfn.XLOOKUP(B2260,'RES TECH'!$M:$M,'RES TECH'!$C:$C)="High Income",IF(G2260&gt;1,IF(G2260&gt;3,0.08,0.06),0.03))))))</f>
        <v>0.12</v>
      </c>
    </row>
    <row r="2261" spans="2:13" x14ac:dyDescent="0.25">
      <c r="B2261" t="str">
        <f>IF('RES TECH'!N2257=1,'RES TECH'!M2257,"*")</f>
        <v>RESAPAUMNewREBF4ELC20</v>
      </c>
      <c r="C2261" t="str">
        <f>IF(B2261="*","*",_xlfn.XLOOKUP(B2261,'RES TECH'!M:M,'RES TECH'!K:K))</f>
        <v>RESELC</v>
      </c>
      <c r="D2261" t="str">
        <f>IF(B2261="*","*",_xlfn.XLOOKUP(B2261,'RES TECH'!M:M,'RES TECH'!L:L))</f>
        <v>RESAPAUMNewREEUE</v>
      </c>
      <c r="E2261">
        <f>IF(B2261="*","*",_xlfn.XLOOKUP(B2261,'RES TECH'!M:M,'RES TECH'!O:O))</f>
        <v>2020</v>
      </c>
      <c r="F2261" s="12">
        <f>IF(B2261="*","*",_xlfn.XLOOKUP(B2261,'RES TECH'!M:M,'RES TECH'!Y:Y))</f>
        <v>17</v>
      </c>
      <c r="G2261" s="12">
        <f>IF(B2261="*","*",_xlfn.XLOOKUP(B2261,'RES TECH'!M:M,'RES TECH'!V:V))</f>
        <v>1.310055865921788</v>
      </c>
      <c r="H2261">
        <f>IF(B2261="*","*",_xlfn.XLOOKUP(B2261,'RES TECH'!M:M,'RES TECH'!AA:AA))</f>
        <v>1</v>
      </c>
      <c r="I2261" s="12">
        <f>IF(B2261="*","*",_xlfn.XLOOKUP(B2261,'RES TECH'!M:M,'RES TECH'!Z:Z))</f>
        <v>0.65</v>
      </c>
      <c r="J2261" s="12">
        <f>IF(B2261="*","*",_xlfn.XLOOKUP(B2261,'RES TECH'!M:M,'RES TECH'!S:S))</f>
        <v>850.92301732162673</v>
      </c>
      <c r="K2261" s="12">
        <f t="shared" si="70"/>
        <v>42.546150866081341</v>
      </c>
      <c r="L2261" s="12">
        <f t="shared" si="71"/>
        <v>2.1273075433040671</v>
      </c>
      <c r="M2261">
        <f>IF(B2261="*","*",IF(_xlfn.XLOOKUP(B2261,'RES TECH'!$M:$M,'RES TECH'!$C:$C)="Low Income",IF(G2261&gt;1,IF(G2261&gt;3,0.3,0.24),0.12),IF(_xlfn.XLOOKUP(B2261,'RES TECH'!$M:$M,'RES TECH'!$C:$C)="Lower-middle Income",IF(G2261&gt;1,IF(G2261&gt;3,0.23,0.18),0.09),IF(_xlfn.XLOOKUP(B2261,'RES TECH'!$M:$M,'RES TECH'!$C:$C)="Upper-middle Income",IF(G2261&gt;1,IF(G2261&gt;3,0.15,0.12),0.06),IF(_xlfn.XLOOKUP(B2261,'RES TECH'!$M:$M,'RES TECH'!$C:$C)="High Income",IF(G2261&gt;1,IF(G2261&gt;3,0.08,0.06),0.03))))))</f>
        <v>0.12</v>
      </c>
    </row>
    <row r="2262" spans="2:13" x14ac:dyDescent="0.25">
      <c r="B2262" t="str">
        <f>IF('RES TECH'!N2258=1,'RES TECH'!M2258,"*")</f>
        <v>RESAPAUMNewFRC1ELC20</v>
      </c>
      <c r="C2262" t="str">
        <f>IF(B2262="*","*",_xlfn.XLOOKUP(B2262,'RES TECH'!M:M,'RES TECH'!K:K))</f>
        <v>RESELC</v>
      </c>
      <c r="D2262" t="str">
        <f>IF(B2262="*","*",_xlfn.XLOOKUP(B2262,'RES TECH'!M:M,'RES TECH'!L:L))</f>
        <v>RESAPAUMNewFREUE</v>
      </c>
      <c r="E2262">
        <f>IF(B2262="*","*",_xlfn.XLOOKUP(B2262,'RES TECH'!M:M,'RES TECH'!O:O))</f>
        <v>2020</v>
      </c>
      <c r="F2262" s="12">
        <f>IF(B2262="*","*",_xlfn.XLOOKUP(B2262,'RES TECH'!M:M,'RES TECH'!Y:Y))</f>
        <v>22</v>
      </c>
      <c r="G2262" s="12">
        <f>IF(B2262="*","*",_xlfn.XLOOKUP(B2262,'RES TECH'!M:M,'RES TECH'!V:V))</f>
        <v>1.0918399999999999</v>
      </c>
      <c r="H2262">
        <f>IF(B2262="*","*",_xlfn.XLOOKUP(B2262,'RES TECH'!M:M,'RES TECH'!AA:AA))</f>
        <v>1</v>
      </c>
      <c r="I2262" s="12">
        <f>IF(B2262="*","*",_xlfn.XLOOKUP(B2262,'RES TECH'!M:M,'RES TECH'!Z:Z))</f>
        <v>0.65</v>
      </c>
      <c r="J2262" s="12">
        <f>IF(B2262="*","*",_xlfn.XLOOKUP(B2262,'RES TECH'!M:M,'RES TECH'!S:S))</f>
        <v>6644.9371010143959</v>
      </c>
      <c r="K2262" s="12">
        <f t="shared" si="70"/>
        <v>332.24685505071983</v>
      </c>
      <c r="L2262" s="12">
        <f t="shared" si="71"/>
        <v>16.612342752535991</v>
      </c>
      <c r="M2262">
        <f>IF(B2262="*","*",IF(_xlfn.XLOOKUP(B2262,'RES TECH'!$M:$M,'RES TECH'!$C:$C)="Low Income",IF(G2262&gt;1,IF(G2262&gt;3,0.3,0.24),0.12),IF(_xlfn.XLOOKUP(B2262,'RES TECH'!$M:$M,'RES TECH'!$C:$C)="Lower-middle Income",IF(G2262&gt;1,IF(G2262&gt;3,0.23,0.18),0.09),IF(_xlfn.XLOOKUP(B2262,'RES TECH'!$M:$M,'RES TECH'!$C:$C)="Upper-middle Income",IF(G2262&gt;1,IF(G2262&gt;3,0.15,0.12),0.06),IF(_xlfn.XLOOKUP(B2262,'RES TECH'!$M:$M,'RES TECH'!$C:$C)="High Income",IF(G2262&gt;1,IF(G2262&gt;3,0.08,0.06),0.03))))))</f>
        <v>0.12</v>
      </c>
    </row>
    <row r="2263" spans="2:13" x14ac:dyDescent="0.25">
      <c r="B2263" t="str">
        <f>IF('RES TECH'!N2259=1,'RES TECH'!M2259,"*")</f>
        <v>RESAPAUMNewFRC2ELC20</v>
      </c>
      <c r="C2263" t="str">
        <f>IF(B2263="*","*",_xlfn.XLOOKUP(B2263,'RES TECH'!M:M,'RES TECH'!K:K))</f>
        <v>RESELC</v>
      </c>
      <c r="D2263" t="str">
        <f>IF(B2263="*","*",_xlfn.XLOOKUP(B2263,'RES TECH'!M:M,'RES TECH'!L:L))</f>
        <v>RESAPAUMNewFREUE</v>
      </c>
      <c r="E2263">
        <f>IF(B2263="*","*",_xlfn.XLOOKUP(B2263,'RES TECH'!M:M,'RES TECH'!O:O))</f>
        <v>2020</v>
      </c>
      <c r="F2263" s="12">
        <f>IF(B2263="*","*",_xlfn.XLOOKUP(B2263,'RES TECH'!M:M,'RES TECH'!Y:Y))</f>
        <v>22</v>
      </c>
      <c r="G2263" s="12">
        <f>IF(B2263="*","*",_xlfn.XLOOKUP(B2263,'RES TECH'!M:M,'RES TECH'!V:V))</f>
        <v>1.08</v>
      </c>
      <c r="H2263">
        <f>IF(B2263="*","*",_xlfn.XLOOKUP(B2263,'RES TECH'!M:M,'RES TECH'!AA:AA))</f>
        <v>1</v>
      </c>
      <c r="I2263" s="12">
        <f>IF(B2263="*","*",_xlfn.XLOOKUP(B2263,'RES TECH'!M:M,'RES TECH'!Z:Z))</f>
        <v>0.65</v>
      </c>
      <c r="J2263" s="12">
        <f>IF(B2263="*","*",_xlfn.XLOOKUP(B2263,'RES TECH'!M:M,'RES TECH'!S:S))</f>
        <v>6644.9371010143959</v>
      </c>
      <c r="K2263" s="12">
        <f t="shared" si="70"/>
        <v>332.24685505071983</v>
      </c>
      <c r="L2263" s="12">
        <f t="shared" si="71"/>
        <v>16.612342752535991</v>
      </c>
      <c r="M2263">
        <f>IF(B2263="*","*",IF(_xlfn.XLOOKUP(B2263,'RES TECH'!$M:$M,'RES TECH'!$C:$C)="Low Income",IF(G2263&gt;1,IF(G2263&gt;3,0.3,0.24),0.12),IF(_xlfn.XLOOKUP(B2263,'RES TECH'!$M:$M,'RES TECH'!$C:$C)="Lower-middle Income",IF(G2263&gt;1,IF(G2263&gt;3,0.23,0.18),0.09),IF(_xlfn.XLOOKUP(B2263,'RES TECH'!$M:$M,'RES TECH'!$C:$C)="Upper-middle Income",IF(G2263&gt;1,IF(G2263&gt;3,0.15,0.12),0.06),IF(_xlfn.XLOOKUP(B2263,'RES TECH'!$M:$M,'RES TECH'!$C:$C)="High Income",IF(G2263&gt;1,IF(G2263&gt;3,0.08,0.06),0.03))))))</f>
        <v>0.12</v>
      </c>
    </row>
    <row r="2264" spans="2:13" x14ac:dyDescent="0.25">
      <c r="B2264" t="str">
        <f>IF('RES TECH'!N2260=1,'RES TECH'!M2260,"*")</f>
        <v>RESAPAUMNewFRC3ELC20</v>
      </c>
      <c r="C2264" t="str">
        <f>IF(B2264="*","*",_xlfn.XLOOKUP(B2264,'RES TECH'!M:M,'RES TECH'!K:K))</f>
        <v>RESELC</v>
      </c>
      <c r="D2264" t="str">
        <f>IF(B2264="*","*",_xlfn.XLOOKUP(B2264,'RES TECH'!M:M,'RES TECH'!L:L))</f>
        <v>RESAPAUMNewFREUE</v>
      </c>
      <c r="E2264">
        <f>IF(B2264="*","*",_xlfn.XLOOKUP(B2264,'RES TECH'!M:M,'RES TECH'!O:O))</f>
        <v>2020</v>
      </c>
      <c r="F2264" s="12">
        <f>IF(B2264="*","*",_xlfn.XLOOKUP(B2264,'RES TECH'!M:M,'RES TECH'!Y:Y))</f>
        <v>22</v>
      </c>
      <c r="G2264" s="12">
        <f>IF(B2264="*","*",_xlfn.XLOOKUP(B2264,'RES TECH'!M:M,'RES TECH'!V:V))</f>
        <v>1.0072727272727271</v>
      </c>
      <c r="H2264">
        <f>IF(B2264="*","*",_xlfn.XLOOKUP(B2264,'RES TECH'!M:M,'RES TECH'!AA:AA))</f>
        <v>1</v>
      </c>
      <c r="I2264" s="12">
        <f>IF(B2264="*","*",_xlfn.XLOOKUP(B2264,'RES TECH'!M:M,'RES TECH'!Z:Z))</f>
        <v>0.65</v>
      </c>
      <c r="J2264" s="12">
        <f>IF(B2264="*","*",_xlfn.XLOOKUP(B2264,'RES TECH'!M:M,'RES TECH'!S:S))</f>
        <v>7309.4308111158361</v>
      </c>
      <c r="K2264" s="12">
        <f t="shared" si="70"/>
        <v>365.47154055579182</v>
      </c>
      <c r="L2264" s="12">
        <f t="shared" si="71"/>
        <v>18.273577027789592</v>
      </c>
      <c r="M2264">
        <f>IF(B2264="*","*",IF(_xlfn.XLOOKUP(B2264,'RES TECH'!$M:$M,'RES TECH'!$C:$C)="Low Income",IF(G2264&gt;1,IF(G2264&gt;3,0.3,0.24),0.12),IF(_xlfn.XLOOKUP(B2264,'RES TECH'!$M:$M,'RES TECH'!$C:$C)="Lower-middle Income",IF(G2264&gt;1,IF(G2264&gt;3,0.23,0.18),0.09),IF(_xlfn.XLOOKUP(B2264,'RES TECH'!$M:$M,'RES TECH'!$C:$C)="Upper-middle Income",IF(G2264&gt;1,IF(G2264&gt;3,0.15,0.12),0.06),IF(_xlfn.XLOOKUP(B2264,'RES TECH'!$M:$M,'RES TECH'!$C:$C)="High Income",IF(G2264&gt;1,IF(G2264&gt;3,0.08,0.06),0.03))))))</f>
        <v>0.12</v>
      </c>
    </row>
    <row r="2265" spans="2:13" x14ac:dyDescent="0.25">
      <c r="B2265" t="str">
        <f>IF('RES TECH'!N2261=1,'RES TECH'!M2261,"*")</f>
        <v>RESAPAUMNewFRC4ELC20</v>
      </c>
      <c r="C2265" t="str">
        <f>IF(B2265="*","*",_xlfn.XLOOKUP(B2265,'RES TECH'!M:M,'RES TECH'!K:K))</f>
        <v>RESELC</v>
      </c>
      <c r="D2265" t="str">
        <f>IF(B2265="*","*",_xlfn.XLOOKUP(B2265,'RES TECH'!M:M,'RES TECH'!L:L))</f>
        <v>RESAPAUMNewFREUE</v>
      </c>
      <c r="E2265">
        <f>IF(B2265="*","*",_xlfn.XLOOKUP(B2265,'RES TECH'!M:M,'RES TECH'!O:O))</f>
        <v>2020</v>
      </c>
      <c r="F2265" s="12">
        <f>IF(B2265="*","*",_xlfn.XLOOKUP(B2265,'RES TECH'!M:M,'RES TECH'!Y:Y))</f>
        <v>22</v>
      </c>
      <c r="G2265" s="12">
        <f>IF(B2265="*","*",_xlfn.XLOOKUP(B2265,'RES TECH'!M:M,'RES TECH'!V:V))</f>
        <v>1</v>
      </c>
      <c r="H2265">
        <f>IF(B2265="*","*",_xlfn.XLOOKUP(B2265,'RES TECH'!M:M,'RES TECH'!AA:AA))</f>
        <v>1</v>
      </c>
      <c r="I2265" s="12">
        <f>IF(B2265="*","*",_xlfn.XLOOKUP(B2265,'RES TECH'!M:M,'RES TECH'!Z:Z))</f>
        <v>0.65</v>
      </c>
      <c r="J2265" s="12">
        <f>IF(B2265="*","*",_xlfn.XLOOKUP(B2265,'RES TECH'!M:M,'RES TECH'!S:S))</f>
        <v>7176.5320690955468</v>
      </c>
      <c r="K2265" s="12">
        <f t="shared" si="70"/>
        <v>358.82660345477734</v>
      </c>
      <c r="L2265" s="12">
        <f t="shared" si="71"/>
        <v>17.941330172738869</v>
      </c>
      <c r="M2265">
        <f>IF(B2265="*","*",IF(_xlfn.XLOOKUP(B2265,'RES TECH'!$M:$M,'RES TECH'!$C:$C)="Low Income",IF(G2265&gt;1,IF(G2265&gt;3,0.3,0.24),0.12),IF(_xlfn.XLOOKUP(B2265,'RES TECH'!$M:$M,'RES TECH'!$C:$C)="Lower-middle Income",IF(G2265&gt;1,IF(G2265&gt;3,0.23,0.18),0.09),IF(_xlfn.XLOOKUP(B2265,'RES TECH'!$M:$M,'RES TECH'!$C:$C)="Upper-middle Income",IF(G2265&gt;1,IF(G2265&gt;3,0.15,0.12),0.06),IF(_xlfn.XLOOKUP(B2265,'RES TECH'!$M:$M,'RES TECH'!$C:$C)="High Income",IF(G2265&gt;1,IF(G2265&gt;3,0.08,0.06),0.03))))))</f>
        <v>0.06</v>
      </c>
    </row>
    <row r="2266" spans="2:13" x14ac:dyDescent="0.25">
      <c r="B2266" t="str">
        <f>IF('RES TECH'!N2262=1,'RES TECH'!M2262,"*")</f>
        <v>RESAPAUMNewFRU1ELC20</v>
      </c>
      <c r="C2266" t="str">
        <f>IF(B2266="*","*",_xlfn.XLOOKUP(B2266,'RES TECH'!M:M,'RES TECH'!K:K))</f>
        <v>RESELC</v>
      </c>
      <c r="D2266" t="str">
        <f>IF(B2266="*","*",_xlfn.XLOOKUP(B2266,'RES TECH'!M:M,'RES TECH'!L:L))</f>
        <v>RESAPAUMNewFREUE</v>
      </c>
      <c r="E2266">
        <f>IF(B2266="*","*",_xlfn.XLOOKUP(B2266,'RES TECH'!M:M,'RES TECH'!O:O))</f>
        <v>2020</v>
      </c>
      <c r="F2266" s="12">
        <f>IF(B2266="*","*",_xlfn.XLOOKUP(B2266,'RES TECH'!M:M,'RES TECH'!Y:Y))</f>
        <v>22</v>
      </c>
      <c r="G2266" s="12">
        <f>IF(B2266="*","*",_xlfn.XLOOKUP(B2266,'RES TECH'!M:M,'RES TECH'!V:V))</f>
        <v>1.736065454545455</v>
      </c>
      <c r="H2266">
        <f>IF(B2266="*","*",_xlfn.XLOOKUP(B2266,'RES TECH'!M:M,'RES TECH'!AA:AA))</f>
        <v>1</v>
      </c>
      <c r="I2266" s="12">
        <f>IF(B2266="*","*",_xlfn.XLOOKUP(B2266,'RES TECH'!M:M,'RES TECH'!Z:Z))</f>
        <v>0.65</v>
      </c>
      <c r="J2266" s="12">
        <f>IF(B2266="*","*",_xlfn.XLOOKUP(B2266,'RES TECH'!M:M,'RES TECH'!S:S))</f>
        <v>9170.0131993998657</v>
      </c>
      <c r="K2266" s="12">
        <f t="shared" si="70"/>
        <v>458.50065996999331</v>
      </c>
      <c r="L2266" s="12">
        <f t="shared" si="71"/>
        <v>22.925032998499667</v>
      </c>
      <c r="M2266">
        <f>IF(B2266="*","*",IF(_xlfn.XLOOKUP(B2266,'RES TECH'!$M:$M,'RES TECH'!$C:$C)="Low Income",IF(G2266&gt;1,IF(G2266&gt;3,0.3,0.24),0.12),IF(_xlfn.XLOOKUP(B2266,'RES TECH'!$M:$M,'RES TECH'!$C:$C)="Lower-middle Income",IF(G2266&gt;1,IF(G2266&gt;3,0.23,0.18),0.09),IF(_xlfn.XLOOKUP(B2266,'RES TECH'!$M:$M,'RES TECH'!$C:$C)="Upper-middle Income",IF(G2266&gt;1,IF(G2266&gt;3,0.15,0.12),0.06),IF(_xlfn.XLOOKUP(B2266,'RES TECH'!$M:$M,'RES TECH'!$C:$C)="High Income",IF(G2266&gt;1,IF(G2266&gt;3,0.08,0.06),0.03))))))</f>
        <v>0.12</v>
      </c>
    </row>
    <row r="2267" spans="2:13" x14ac:dyDescent="0.25">
      <c r="B2267" t="str">
        <f>IF('RES TECH'!N2263=1,'RES TECH'!M2263,"*")</f>
        <v>RESAPAUMNewFRU2ELC20</v>
      </c>
      <c r="C2267" t="str">
        <f>IF(B2267="*","*",_xlfn.XLOOKUP(B2267,'RES TECH'!M:M,'RES TECH'!K:K))</f>
        <v>RESELC</v>
      </c>
      <c r="D2267" t="str">
        <f>IF(B2267="*","*",_xlfn.XLOOKUP(B2267,'RES TECH'!M:M,'RES TECH'!L:L))</f>
        <v>RESAPAUMNewFREUE</v>
      </c>
      <c r="E2267">
        <f>IF(B2267="*","*",_xlfn.XLOOKUP(B2267,'RES TECH'!M:M,'RES TECH'!O:O))</f>
        <v>2020</v>
      </c>
      <c r="F2267" s="12">
        <f>IF(B2267="*","*",_xlfn.XLOOKUP(B2267,'RES TECH'!M:M,'RES TECH'!Y:Y))</f>
        <v>22</v>
      </c>
      <c r="G2267" s="12">
        <f>IF(B2267="*","*",_xlfn.XLOOKUP(B2267,'RES TECH'!M:M,'RES TECH'!V:V))</f>
        <v>1.621818181818182</v>
      </c>
      <c r="H2267">
        <f>IF(B2267="*","*",_xlfn.XLOOKUP(B2267,'RES TECH'!M:M,'RES TECH'!AA:AA))</f>
        <v>1</v>
      </c>
      <c r="I2267" s="12">
        <f>IF(B2267="*","*",_xlfn.XLOOKUP(B2267,'RES TECH'!M:M,'RES TECH'!Z:Z))</f>
        <v>0.65</v>
      </c>
      <c r="J2267" s="12">
        <f>IF(B2267="*","*",_xlfn.XLOOKUP(B2267,'RES TECH'!M:M,'RES TECH'!S:S))</f>
        <v>9967.4056515215943</v>
      </c>
      <c r="K2267" s="12">
        <f t="shared" si="70"/>
        <v>498.37028257607972</v>
      </c>
      <c r="L2267" s="12">
        <f t="shared" si="71"/>
        <v>24.918514128803988</v>
      </c>
      <c r="M2267">
        <f>IF(B2267="*","*",IF(_xlfn.XLOOKUP(B2267,'RES TECH'!$M:$M,'RES TECH'!$C:$C)="Low Income",IF(G2267&gt;1,IF(G2267&gt;3,0.3,0.24),0.12),IF(_xlfn.XLOOKUP(B2267,'RES TECH'!$M:$M,'RES TECH'!$C:$C)="Lower-middle Income",IF(G2267&gt;1,IF(G2267&gt;3,0.23,0.18),0.09),IF(_xlfn.XLOOKUP(B2267,'RES TECH'!$M:$M,'RES TECH'!$C:$C)="Upper-middle Income",IF(G2267&gt;1,IF(G2267&gt;3,0.15,0.12),0.06),IF(_xlfn.XLOOKUP(B2267,'RES TECH'!$M:$M,'RES TECH'!$C:$C)="High Income",IF(G2267&gt;1,IF(G2267&gt;3,0.08,0.06),0.03))))))</f>
        <v>0.12</v>
      </c>
    </row>
    <row r="2268" spans="2:13" x14ac:dyDescent="0.25">
      <c r="B2268" t="str">
        <f>IF('RES TECH'!N2264=1,'RES TECH'!M2264,"*")</f>
        <v>RESAPAUMNewFRU3ELC20</v>
      </c>
      <c r="C2268" t="str">
        <f>IF(B2268="*","*",_xlfn.XLOOKUP(B2268,'RES TECH'!M:M,'RES TECH'!K:K))</f>
        <v>RESELC</v>
      </c>
      <c r="D2268" t="str">
        <f>IF(B2268="*","*",_xlfn.XLOOKUP(B2268,'RES TECH'!M:M,'RES TECH'!L:L))</f>
        <v>RESAPAUMNewFREUE</v>
      </c>
      <c r="E2268">
        <f>IF(B2268="*","*",_xlfn.XLOOKUP(B2268,'RES TECH'!M:M,'RES TECH'!O:O))</f>
        <v>2020</v>
      </c>
      <c r="F2268" s="12">
        <f>IF(B2268="*","*",_xlfn.XLOOKUP(B2268,'RES TECH'!M:M,'RES TECH'!Y:Y))</f>
        <v>22</v>
      </c>
      <c r="G2268" s="12">
        <f>IF(B2268="*","*",_xlfn.XLOOKUP(B2268,'RES TECH'!M:M,'RES TECH'!V:V))</f>
        <v>1.5624589090909089</v>
      </c>
      <c r="H2268">
        <f>IF(B2268="*","*",_xlfn.XLOOKUP(B2268,'RES TECH'!M:M,'RES TECH'!AA:AA))</f>
        <v>1</v>
      </c>
      <c r="I2268" s="12">
        <f>IF(B2268="*","*",_xlfn.XLOOKUP(B2268,'RES TECH'!M:M,'RES TECH'!Z:Z))</f>
        <v>0.65</v>
      </c>
      <c r="J2268" s="12">
        <f>IF(B2268="*","*",_xlfn.XLOOKUP(B2268,'RES TECH'!M:M,'RES TECH'!S:S))</f>
        <v>10499.00061960275</v>
      </c>
      <c r="K2268" s="12">
        <f t="shared" si="70"/>
        <v>524.95003098013751</v>
      </c>
      <c r="L2268" s="12">
        <f t="shared" si="71"/>
        <v>26.247501549006877</v>
      </c>
      <c r="M2268">
        <f>IF(B2268="*","*",IF(_xlfn.XLOOKUP(B2268,'RES TECH'!$M:$M,'RES TECH'!$C:$C)="Low Income",IF(G2268&gt;1,IF(G2268&gt;3,0.3,0.24),0.12),IF(_xlfn.XLOOKUP(B2268,'RES TECH'!$M:$M,'RES TECH'!$C:$C)="Lower-middle Income",IF(G2268&gt;1,IF(G2268&gt;3,0.23,0.18),0.09),IF(_xlfn.XLOOKUP(B2268,'RES TECH'!$M:$M,'RES TECH'!$C:$C)="Upper-middle Income",IF(G2268&gt;1,IF(G2268&gt;3,0.15,0.12),0.06),IF(_xlfn.XLOOKUP(B2268,'RES TECH'!$M:$M,'RES TECH'!$C:$C)="High Income",IF(G2268&gt;1,IF(G2268&gt;3,0.08,0.06),0.03))))))</f>
        <v>0.12</v>
      </c>
    </row>
    <row r="2269" spans="2:13" x14ac:dyDescent="0.25">
      <c r="B2269" t="str">
        <f>IF('RES TECH'!N2265=1,'RES TECH'!M2265,"*")</f>
        <v>RESAPAUMNewFRU4ELC20</v>
      </c>
      <c r="C2269" t="str">
        <f>IF(B2269="*","*",_xlfn.XLOOKUP(B2269,'RES TECH'!M:M,'RES TECH'!K:K))</f>
        <v>RESELC</v>
      </c>
      <c r="D2269" t="str">
        <f>IF(B2269="*","*",_xlfn.XLOOKUP(B2269,'RES TECH'!M:M,'RES TECH'!L:L))</f>
        <v>RESAPAUMNewFREUE</v>
      </c>
      <c r="E2269">
        <f>IF(B2269="*","*",_xlfn.XLOOKUP(B2269,'RES TECH'!M:M,'RES TECH'!O:O))</f>
        <v>2020</v>
      </c>
      <c r="F2269" s="12">
        <f>IF(B2269="*","*",_xlfn.XLOOKUP(B2269,'RES TECH'!M:M,'RES TECH'!Y:Y))</f>
        <v>22</v>
      </c>
      <c r="G2269" s="12">
        <f>IF(B2269="*","*",_xlfn.XLOOKUP(B2269,'RES TECH'!M:M,'RES TECH'!V:V))</f>
        <v>1.5236363636363639</v>
      </c>
      <c r="H2269">
        <f>IF(B2269="*","*",_xlfn.XLOOKUP(B2269,'RES TECH'!M:M,'RES TECH'!AA:AA))</f>
        <v>1</v>
      </c>
      <c r="I2269" s="12">
        <f>IF(B2269="*","*",_xlfn.XLOOKUP(B2269,'RES TECH'!M:M,'RES TECH'!Z:Z))</f>
        <v>0.65</v>
      </c>
      <c r="J2269" s="12">
        <f>IF(B2269="*","*",_xlfn.XLOOKUP(B2269,'RES TECH'!M:M,'RES TECH'!S:S))</f>
        <v>10764.798103643319</v>
      </c>
      <c r="K2269" s="12">
        <f t="shared" si="70"/>
        <v>538.23990518216601</v>
      </c>
      <c r="L2269" s="12">
        <f t="shared" si="71"/>
        <v>26.911995259108302</v>
      </c>
      <c r="M2269">
        <f>IF(B2269="*","*",IF(_xlfn.XLOOKUP(B2269,'RES TECH'!$M:$M,'RES TECH'!$C:$C)="Low Income",IF(G2269&gt;1,IF(G2269&gt;3,0.3,0.24),0.12),IF(_xlfn.XLOOKUP(B2269,'RES TECH'!$M:$M,'RES TECH'!$C:$C)="Lower-middle Income",IF(G2269&gt;1,IF(G2269&gt;3,0.23,0.18),0.09),IF(_xlfn.XLOOKUP(B2269,'RES TECH'!$M:$M,'RES TECH'!$C:$C)="Upper-middle Income",IF(G2269&gt;1,IF(G2269&gt;3,0.15,0.12),0.06),IF(_xlfn.XLOOKUP(B2269,'RES TECH'!$M:$M,'RES TECH'!$C:$C)="High Income",IF(G2269&gt;1,IF(G2269&gt;3,0.08,0.06),0.03))))))</f>
        <v>0.12</v>
      </c>
    </row>
    <row r="2270" spans="2:13" x14ac:dyDescent="0.25">
      <c r="B2270" t="str">
        <f>IF('RES TECH'!N2266=1,'RES TECH'!M2266,"*")</f>
        <v>RESAPAUMNewCK2NGA20</v>
      </c>
      <c r="C2270" t="str">
        <f>IF(B2270="*","*",_xlfn.XLOOKUP(B2270,'RES TECH'!M:M,'RES TECH'!K:K))</f>
        <v>RESNGA</v>
      </c>
      <c r="D2270" t="str">
        <f>IF(B2270="*","*",_xlfn.XLOOKUP(B2270,'RES TECH'!M:M,'RES TECH'!L:L))</f>
        <v>RESAPAUMNewCKEUE</v>
      </c>
      <c r="E2270">
        <f>IF(B2270="*","*",_xlfn.XLOOKUP(B2270,'RES TECH'!M:M,'RES TECH'!O:O))</f>
        <v>2020</v>
      </c>
      <c r="F2270" s="12">
        <f>IF(B2270="*","*",_xlfn.XLOOKUP(B2270,'RES TECH'!M:M,'RES TECH'!Y:Y))</f>
        <v>13</v>
      </c>
      <c r="G2270" s="12">
        <f>IF(B2270="*","*",_xlfn.XLOOKUP(B2270,'RES TECH'!M:M,'RES TECH'!V:V))</f>
        <v>0.45</v>
      </c>
      <c r="H2270">
        <f>IF(B2270="*","*",_xlfn.XLOOKUP(B2270,'RES TECH'!M:M,'RES TECH'!AA:AA))</f>
        <v>1</v>
      </c>
      <c r="I2270" s="12">
        <f>IF(B2270="*","*",_xlfn.XLOOKUP(B2270,'RES TECH'!M:M,'RES TECH'!Z:Z))</f>
        <v>9.0000000000000011E-2</v>
      </c>
      <c r="J2270" s="12">
        <f>IF(B2270="*","*",_xlfn.XLOOKUP(B2270,'RES TECH'!M:M,'RES TECH'!S:S))</f>
        <v>29.33186312035145</v>
      </c>
      <c r="K2270" s="12">
        <f t="shared" si="70"/>
        <v>1.4665931560175727</v>
      </c>
      <c r="L2270" s="12">
        <f t="shared" si="71"/>
        <v>7.3329657800878634E-2</v>
      </c>
      <c r="M2270">
        <f>IF(B2270="*","*",IF(_xlfn.XLOOKUP(B2270,'RES TECH'!$M:$M,'RES TECH'!$C:$C)="Low Income",IF(G2270&gt;1,IF(G2270&gt;3,0.3,0.24),0.12),IF(_xlfn.XLOOKUP(B2270,'RES TECH'!$M:$M,'RES TECH'!$C:$C)="Lower-middle Income",IF(G2270&gt;1,IF(G2270&gt;3,0.23,0.18),0.09),IF(_xlfn.XLOOKUP(B2270,'RES TECH'!$M:$M,'RES TECH'!$C:$C)="Upper-middle Income",IF(G2270&gt;1,IF(G2270&gt;3,0.15,0.12),0.06),IF(_xlfn.XLOOKUP(B2270,'RES TECH'!$M:$M,'RES TECH'!$C:$C)="High Income",IF(G2270&gt;1,IF(G2270&gt;3,0.08,0.06),0.03))))))</f>
        <v>0.06</v>
      </c>
    </row>
    <row r="2271" spans="2:13" x14ac:dyDescent="0.25">
      <c r="B2271" t="str">
        <f>IF('RES TECH'!N2267=1,'RES TECH'!M2267,"*")</f>
        <v>RESAPAUMNewCK4NGA20</v>
      </c>
      <c r="C2271" t="str">
        <f>IF(B2271="*","*",_xlfn.XLOOKUP(B2271,'RES TECH'!M:M,'RES TECH'!K:K))</f>
        <v>RESNGA</v>
      </c>
      <c r="D2271" t="str">
        <f>IF(B2271="*","*",_xlfn.XLOOKUP(B2271,'RES TECH'!M:M,'RES TECH'!L:L))</f>
        <v>RESAPAUMNewCKEUE</v>
      </c>
      <c r="E2271">
        <f>IF(B2271="*","*",_xlfn.XLOOKUP(B2271,'RES TECH'!M:M,'RES TECH'!O:O))</f>
        <v>2020</v>
      </c>
      <c r="F2271" s="12">
        <f>IF(B2271="*","*",_xlfn.XLOOKUP(B2271,'RES TECH'!M:M,'RES TECH'!Y:Y))</f>
        <v>13</v>
      </c>
      <c r="G2271" s="12">
        <f>IF(B2271="*","*",_xlfn.XLOOKUP(B2271,'RES TECH'!M:M,'RES TECH'!V:V))</f>
        <v>0.52</v>
      </c>
      <c r="H2271">
        <f>IF(B2271="*","*",_xlfn.XLOOKUP(B2271,'RES TECH'!M:M,'RES TECH'!AA:AA))</f>
        <v>1</v>
      </c>
      <c r="I2271" s="12">
        <f>IF(B2271="*","*",_xlfn.XLOOKUP(B2271,'RES TECH'!M:M,'RES TECH'!Z:Z))</f>
        <v>9.0000000000000011E-2</v>
      </c>
      <c r="J2271" s="12">
        <f>IF(B2271="*","*",_xlfn.XLOOKUP(B2271,'RES TECH'!M:M,'RES TECH'!S:S))</f>
        <v>33.89459738351723</v>
      </c>
      <c r="K2271" s="12">
        <f t="shared" si="70"/>
        <v>1.6947298691758617</v>
      </c>
      <c r="L2271" s="12">
        <f t="shared" si="71"/>
        <v>8.4736493458793083E-2</v>
      </c>
      <c r="M2271">
        <f>IF(B2271="*","*",IF(_xlfn.XLOOKUP(B2271,'RES TECH'!$M:$M,'RES TECH'!$C:$C)="Low Income",IF(G2271&gt;1,IF(G2271&gt;3,0.3,0.24),0.12),IF(_xlfn.XLOOKUP(B2271,'RES TECH'!$M:$M,'RES TECH'!$C:$C)="Lower-middle Income",IF(G2271&gt;1,IF(G2271&gt;3,0.23,0.18),0.09),IF(_xlfn.XLOOKUP(B2271,'RES TECH'!$M:$M,'RES TECH'!$C:$C)="Upper-middle Income",IF(G2271&gt;1,IF(G2271&gt;3,0.15,0.12),0.06),IF(_xlfn.XLOOKUP(B2271,'RES TECH'!$M:$M,'RES TECH'!$C:$C)="High Income",IF(G2271&gt;1,IF(G2271&gt;3,0.08,0.06),0.03))))))</f>
        <v>0.06</v>
      </c>
    </row>
    <row r="2272" spans="2:13" x14ac:dyDescent="0.25">
      <c r="B2272" t="str">
        <f>IF('RES TECH'!N2268=1,'RES TECH'!M2268,"*")</f>
        <v>RESAPAUMNewCK2LPG20</v>
      </c>
      <c r="C2272" t="str">
        <f>IF(B2272="*","*",_xlfn.XLOOKUP(B2272,'RES TECH'!M:M,'RES TECH'!K:K))</f>
        <v>RESLPG</v>
      </c>
      <c r="D2272" t="str">
        <f>IF(B2272="*","*",_xlfn.XLOOKUP(B2272,'RES TECH'!M:M,'RES TECH'!L:L))</f>
        <v>RESAPAUMNewCKEUE</v>
      </c>
      <c r="E2272">
        <f>IF(B2272="*","*",_xlfn.XLOOKUP(B2272,'RES TECH'!M:M,'RES TECH'!O:O))</f>
        <v>2020</v>
      </c>
      <c r="F2272" s="12">
        <f>IF(B2272="*","*",_xlfn.XLOOKUP(B2272,'RES TECH'!M:M,'RES TECH'!Y:Y))</f>
        <v>13</v>
      </c>
      <c r="G2272" s="12">
        <f>IF(B2272="*","*",_xlfn.XLOOKUP(B2272,'RES TECH'!M:M,'RES TECH'!V:V))</f>
        <v>0.45</v>
      </c>
      <c r="H2272">
        <f>IF(B2272="*","*",_xlfn.XLOOKUP(B2272,'RES TECH'!M:M,'RES TECH'!AA:AA))</f>
        <v>1</v>
      </c>
      <c r="I2272" s="12">
        <f>IF(B2272="*","*",_xlfn.XLOOKUP(B2272,'RES TECH'!M:M,'RES TECH'!Z:Z))</f>
        <v>9.0000000000000011E-2</v>
      </c>
      <c r="J2272" s="12">
        <f>IF(B2272="*","*",_xlfn.XLOOKUP(B2272,'RES TECH'!M:M,'RES TECH'!S:S))</f>
        <v>29.33186312035145</v>
      </c>
      <c r="K2272" s="12">
        <f t="shared" si="70"/>
        <v>1.4665931560175727</v>
      </c>
      <c r="L2272" s="12">
        <f t="shared" si="71"/>
        <v>7.3329657800878634E-2</v>
      </c>
      <c r="M2272">
        <f>IF(B2272="*","*",IF(_xlfn.XLOOKUP(B2272,'RES TECH'!$M:$M,'RES TECH'!$C:$C)="Low Income",IF(G2272&gt;1,IF(G2272&gt;3,0.3,0.24),0.12),IF(_xlfn.XLOOKUP(B2272,'RES TECH'!$M:$M,'RES TECH'!$C:$C)="Lower-middle Income",IF(G2272&gt;1,IF(G2272&gt;3,0.23,0.18),0.09),IF(_xlfn.XLOOKUP(B2272,'RES TECH'!$M:$M,'RES TECH'!$C:$C)="Upper-middle Income",IF(G2272&gt;1,IF(G2272&gt;3,0.15,0.12),0.06),IF(_xlfn.XLOOKUP(B2272,'RES TECH'!$M:$M,'RES TECH'!$C:$C)="High Income",IF(G2272&gt;1,IF(G2272&gt;3,0.08,0.06),0.03))))))</f>
        <v>0.06</v>
      </c>
    </row>
    <row r="2273" spans="2:13" x14ac:dyDescent="0.25">
      <c r="B2273" t="str">
        <f>IF('RES TECH'!N2269=1,'RES TECH'!M2269,"*")</f>
        <v>RESAPAUMNewCK4LPG20</v>
      </c>
      <c r="C2273" t="str">
        <f>IF(B2273="*","*",_xlfn.XLOOKUP(B2273,'RES TECH'!M:M,'RES TECH'!K:K))</f>
        <v>RESLPG</v>
      </c>
      <c r="D2273" t="str">
        <f>IF(B2273="*","*",_xlfn.XLOOKUP(B2273,'RES TECH'!M:M,'RES TECH'!L:L))</f>
        <v>RESAPAUMNewCKEUE</v>
      </c>
      <c r="E2273">
        <f>IF(B2273="*","*",_xlfn.XLOOKUP(B2273,'RES TECH'!M:M,'RES TECH'!O:O))</f>
        <v>2020</v>
      </c>
      <c r="F2273" s="12">
        <f>IF(B2273="*","*",_xlfn.XLOOKUP(B2273,'RES TECH'!M:M,'RES TECH'!Y:Y))</f>
        <v>13</v>
      </c>
      <c r="G2273" s="12">
        <f>IF(B2273="*","*",_xlfn.XLOOKUP(B2273,'RES TECH'!M:M,'RES TECH'!V:V))</f>
        <v>0.52</v>
      </c>
      <c r="H2273">
        <f>IF(B2273="*","*",_xlfn.XLOOKUP(B2273,'RES TECH'!M:M,'RES TECH'!AA:AA))</f>
        <v>1</v>
      </c>
      <c r="I2273" s="12">
        <f>IF(B2273="*","*",_xlfn.XLOOKUP(B2273,'RES TECH'!M:M,'RES TECH'!Z:Z))</f>
        <v>9.0000000000000011E-2</v>
      </c>
      <c r="J2273" s="12">
        <f>IF(B2273="*","*",_xlfn.XLOOKUP(B2273,'RES TECH'!M:M,'RES TECH'!S:S))</f>
        <v>33.89459738351723</v>
      </c>
      <c r="K2273" s="12">
        <f t="shared" si="70"/>
        <v>1.6947298691758617</v>
      </c>
      <c r="L2273" s="12">
        <f t="shared" si="71"/>
        <v>8.4736493458793083E-2</v>
      </c>
      <c r="M2273">
        <f>IF(B2273="*","*",IF(_xlfn.XLOOKUP(B2273,'RES TECH'!$M:$M,'RES TECH'!$C:$C)="Low Income",IF(G2273&gt;1,IF(G2273&gt;3,0.3,0.24),0.12),IF(_xlfn.XLOOKUP(B2273,'RES TECH'!$M:$M,'RES TECH'!$C:$C)="Lower-middle Income",IF(G2273&gt;1,IF(G2273&gt;3,0.23,0.18),0.09),IF(_xlfn.XLOOKUP(B2273,'RES TECH'!$M:$M,'RES TECH'!$C:$C)="Upper-middle Income",IF(G2273&gt;1,IF(G2273&gt;3,0.15,0.12),0.06),IF(_xlfn.XLOOKUP(B2273,'RES TECH'!$M:$M,'RES TECH'!$C:$C)="High Income",IF(G2273&gt;1,IF(G2273&gt;3,0.08,0.06),0.03))))))</f>
        <v>0.06</v>
      </c>
    </row>
    <row r="2274" spans="2:13" x14ac:dyDescent="0.25">
      <c r="B2274" t="str">
        <f>IF('RES TECH'!N2270=1,'RES TECH'!M2270,"*")</f>
        <v>RESAPAUMNewCK2ELC20</v>
      </c>
      <c r="C2274" t="str">
        <f>IF(B2274="*","*",_xlfn.XLOOKUP(B2274,'RES TECH'!M:M,'RES TECH'!K:K))</f>
        <v>RESELC</v>
      </c>
      <c r="D2274" t="str">
        <f>IF(B2274="*","*",_xlfn.XLOOKUP(B2274,'RES TECH'!M:M,'RES TECH'!L:L))</f>
        <v>RESAPAUMNewCKEUE</v>
      </c>
      <c r="E2274">
        <f>IF(B2274="*","*",_xlfn.XLOOKUP(B2274,'RES TECH'!M:M,'RES TECH'!O:O))</f>
        <v>2020</v>
      </c>
      <c r="F2274" s="12">
        <f>IF(B2274="*","*",_xlfn.XLOOKUP(B2274,'RES TECH'!M:M,'RES TECH'!Y:Y))</f>
        <v>16</v>
      </c>
      <c r="G2274" s="12">
        <f>IF(B2274="*","*",_xlfn.XLOOKUP(B2274,'RES TECH'!M:M,'RES TECH'!V:V))</f>
        <v>0.9</v>
      </c>
      <c r="H2274">
        <f>IF(B2274="*","*",_xlfn.XLOOKUP(B2274,'RES TECH'!M:M,'RES TECH'!AA:AA))</f>
        <v>1</v>
      </c>
      <c r="I2274" s="12">
        <f>IF(B2274="*","*",_xlfn.XLOOKUP(B2274,'RES TECH'!M:M,'RES TECH'!Z:Z))</f>
        <v>9.0000000000000011E-2</v>
      </c>
      <c r="J2274" s="12">
        <f>IF(B2274="*","*",_xlfn.XLOOKUP(B2274,'RES TECH'!M:M,'RES TECH'!S:S))</f>
        <v>61.041985412623298</v>
      </c>
      <c r="K2274" s="12">
        <f t="shared" si="70"/>
        <v>3.0520992706311652</v>
      </c>
      <c r="L2274" s="12">
        <f t="shared" si="71"/>
        <v>0.15260496353155828</v>
      </c>
      <c r="M2274">
        <f>IF(B2274="*","*",IF(_xlfn.XLOOKUP(B2274,'RES TECH'!$M:$M,'RES TECH'!$C:$C)="Low Income",IF(G2274&gt;1,IF(G2274&gt;3,0.3,0.24),0.12),IF(_xlfn.XLOOKUP(B2274,'RES TECH'!$M:$M,'RES TECH'!$C:$C)="Lower-middle Income",IF(G2274&gt;1,IF(G2274&gt;3,0.23,0.18),0.09),IF(_xlfn.XLOOKUP(B2274,'RES TECH'!$M:$M,'RES TECH'!$C:$C)="Upper-middle Income",IF(G2274&gt;1,IF(G2274&gt;3,0.15,0.12),0.06),IF(_xlfn.XLOOKUP(B2274,'RES TECH'!$M:$M,'RES TECH'!$C:$C)="High Income",IF(G2274&gt;1,IF(G2274&gt;3,0.08,0.06),0.03))))))</f>
        <v>0.06</v>
      </c>
    </row>
    <row r="2275" spans="2:13" x14ac:dyDescent="0.25">
      <c r="B2275" t="str">
        <f>IF('RES TECH'!N2271=1,'RES TECH'!M2271,"*")</f>
        <v>RESAPAUMNewCWF4ELC30</v>
      </c>
      <c r="C2275" t="str">
        <f>IF(B2275="*","*",_xlfn.XLOOKUP(B2275,'RES TECH'!M:M,'RES TECH'!K:K))</f>
        <v>RESELC</v>
      </c>
      <c r="D2275" t="str">
        <f>IF(B2275="*","*",_xlfn.XLOOKUP(B2275,'RES TECH'!M:M,'RES TECH'!L:L))</f>
        <v>RESAPAUMNewCWEUE</v>
      </c>
      <c r="E2275">
        <f>IF(B2275="*","*",_xlfn.XLOOKUP(B2275,'RES TECH'!M:M,'RES TECH'!O:O))</f>
        <v>2030</v>
      </c>
      <c r="F2275" s="12">
        <f>IF(B2275="*","*",_xlfn.XLOOKUP(B2275,'RES TECH'!M:M,'RES TECH'!Y:Y))</f>
        <v>12</v>
      </c>
      <c r="G2275" s="12">
        <f>IF(B2275="*","*",_xlfn.XLOOKUP(B2275,'RES TECH'!M:M,'RES TECH'!V:V))</f>
        <v>2.333333333333333</v>
      </c>
      <c r="H2275">
        <f>IF(B2275="*","*",_xlfn.XLOOKUP(B2275,'RES TECH'!M:M,'RES TECH'!AA:AA))</f>
        <v>1</v>
      </c>
      <c r="I2275" s="12">
        <f>IF(B2275="*","*",_xlfn.XLOOKUP(B2275,'RES TECH'!M:M,'RES TECH'!Z:Z))</f>
        <v>0.02</v>
      </c>
      <c r="J2275" s="12">
        <f>IF(B2275="*","*",_xlfn.XLOOKUP(B2275,'RES TECH'!M:M,'RES TECH'!S:S))</f>
        <v>1325.3083247428499</v>
      </c>
      <c r="K2275" s="12">
        <f t="shared" si="70"/>
        <v>66.265416237142503</v>
      </c>
      <c r="L2275" s="12">
        <f t="shared" si="71"/>
        <v>3.3132708118571252</v>
      </c>
      <c r="M2275">
        <f>IF(B2275="*","*",IF(_xlfn.XLOOKUP(B2275,'RES TECH'!$M:$M,'RES TECH'!$C:$C)="Low Income",IF(G2275&gt;1,IF(G2275&gt;3,0.3,0.24),0.12),IF(_xlfn.XLOOKUP(B2275,'RES TECH'!$M:$M,'RES TECH'!$C:$C)="Lower-middle Income",IF(G2275&gt;1,IF(G2275&gt;3,0.23,0.18),0.09),IF(_xlfn.XLOOKUP(B2275,'RES TECH'!$M:$M,'RES TECH'!$C:$C)="Upper-middle Income",IF(G2275&gt;1,IF(G2275&gt;3,0.15,0.12),0.06),IF(_xlfn.XLOOKUP(B2275,'RES TECH'!$M:$M,'RES TECH'!$C:$C)="High Income",IF(G2275&gt;1,IF(G2275&gt;3,0.08,0.06),0.03))))))</f>
        <v>0.12</v>
      </c>
    </row>
    <row r="2276" spans="2:13" x14ac:dyDescent="0.25">
      <c r="B2276" t="str">
        <f>IF('RES TECH'!N2272=1,'RES TECH'!M2272,"*")</f>
        <v>RESAPAUMNewCWT1ELC20</v>
      </c>
      <c r="C2276" t="str">
        <f>IF(B2276="*","*",_xlfn.XLOOKUP(B2276,'RES TECH'!M:M,'RES TECH'!K:K))</f>
        <v>RESELC</v>
      </c>
      <c r="D2276" t="str">
        <f>IF(B2276="*","*",_xlfn.XLOOKUP(B2276,'RES TECH'!M:M,'RES TECH'!L:L))</f>
        <v>RESAPAUMNewCWEUE</v>
      </c>
      <c r="E2276">
        <f>IF(B2276="*","*",_xlfn.XLOOKUP(B2276,'RES TECH'!M:M,'RES TECH'!O:O))</f>
        <v>2020</v>
      </c>
      <c r="F2276" s="12">
        <f>IF(B2276="*","*",_xlfn.XLOOKUP(B2276,'RES TECH'!M:M,'RES TECH'!Y:Y))</f>
        <v>12</v>
      </c>
      <c r="G2276" s="12">
        <f>IF(B2276="*","*",_xlfn.XLOOKUP(B2276,'RES TECH'!M:M,'RES TECH'!V:V))</f>
        <v>2.166666666666667</v>
      </c>
      <c r="H2276">
        <f>IF(B2276="*","*",_xlfn.XLOOKUP(B2276,'RES TECH'!M:M,'RES TECH'!AA:AA))</f>
        <v>1</v>
      </c>
      <c r="I2276" s="12">
        <f>IF(B2276="*","*",_xlfn.XLOOKUP(B2276,'RES TECH'!M:M,'RES TECH'!Z:Z))</f>
        <v>0.02</v>
      </c>
      <c r="J2276" s="12">
        <f>IF(B2276="*","*",_xlfn.XLOOKUP(B2276,'RES TECH'!M:M,'RES TECH'!S:S))</f>
        <v>638.11141561692773</v>
      </c>
      <c r="K2276" s="12">
        <f t="shared" si="70"/>
        <v>31.905570780846389</v>
      </c>
      <c r="L2276" s="12">
        <f t="shared" si="71"/>
        <v>1.5952785390423196</v>
      </c>
      <c r="M2276">
        <f>IF(B2276="*","*",IF(_xlfn.XLOOKUP(B2276,'RES TECH'!$M:$M,'RES TECH'!$C:$C)="Low Income",IF(G2276&gt;1,IF(G2276&gt;3,0.3,0.24),0.12),IF(_xlfn.XLOOKUP(B2276,'RES TECH'!$M:$M,'RES TECH'!$C:$C)="Lower-middle Income",IF(G2276&gt;1,IF(G2276&gt;3,0.23,0.18),0.09),IF(_xlfn.XLOOKUP(B2276,'RES TECH'!$M:$M,'RES TECH'!$C:$C)="Upper-middle Income",IF(G2276&gt;1,IF(G2276&gt;3,0.15,0.12),0.06),IF(_xlfn.XLOOKUP(B2276,'RES TECH'!$M:$M,'RES TECH'!$C:$C)="High Income",IF(G2276&gt;1,IF(G2276&gt;3,0.08,0.06),0.03))))))</f>
        <v>0.12</v>
      </c>
    </row>
    <row r="2277" spans="2:13" x14ac:dyDescent="0.25">
      <c r="B2277" t="str">
        <f>IF('RES TECH'!N2273=1,'RES TECH'!M2273,"*")</f>
        <v>*</v>
      </c>
      <c r="C2277" t="str">
        <f>IF(B2277="*","*",_xlfn.XLOOKUP(B2277,'RES TECH'!M:M,'RES TECH'!K:K))</f>
        <v>*</v>
      </c>
      <c r="D2277" t="str">
        <f>IF(B2277="*","*",_xlfn.XLOOKUP(B2277,'RES TECH'!M:M,'RES TECH'!L:L))</f>
        <v>*</v>
      </c>
      <c r="E2277" t="str">
        <f>IF(B2277="*","*",_xlfn.XLOOKUP(B2277,'RES TECH'!M:M,'RES TECH'!O:O))</f>
        <v>*</v>
      </c>
      <c r="F2277" s="12" t="str">
        <f>IF(B2277="*","*",_xlfn.XLOOKUP(B2277,'RES TECH'!M:M,'RES TECH'!Y:Y))</f>
        <v>*</v>
      </c>
      <c r="G2277" s="12" t="str">
        <f>IF(B2277="*","*",_xlfn.XLOOKUP(B2277,'RES TECH'!M:M,'RES TECH'!V:V))</f>
        <v>*</v>
      </c>
      <c r="H2277" t="str">
        <f>IF(B2277="*","*",_xlfn.XLOOKUP(B2277,'RES TECH'!M:M,'RES TECH'!AA:AA))</f>
        <v>*</v>
      </c>
      <c r="I2277" s="12" t="str">
        <f>IF(B2277="*","*",_xlfn.XLOOKUP(B2277,'RES TECH'!M:M,'RES TECH'!Z:Z))</f>
        <v>*</v>
      </c>
      <c r="J2277" s="12" t="str">
        <f>IF(B2277="*","*",_xlfn.XLOOKUP(B2277,'RES TECH'!M:M,'RES TECH'!S:S))</f>
        <v>*</v>
      </c>
      <c r="K2277" s="12" t="str">
        <f t="shared" si="70"/>
        <v>*</v>
      </c>
      <c r="L2277" s="12" t="str">
        <f t="shared" si="71"/>
        <v>*</v>
      </c>
      <c r="M2277" t="str">
        <f>IF(B2277="*","*",IF(_xlfn.XLOOKUP(B2277,'RES TECH'!$M:$M,'RES TECH'!$C:$C)="Low Income",IF(G2277&gt;1,IF(G2277&gt;3,0.3,0.24),0.12),IF(_xlfn.XLOOKUP(B2277,'RES TECH'!$M:$M,'RES TECH'!$C:$C)="Lower-middle Income",IF(G2277&gt;1,IF(G2277&gt;3,0.23,0.18),0.09),IF(_xlfn.XLOOKUP(B2277,'RES TECH'!$M:$M,'RES TECH'!$C:$C)="Upper-middle Income",IF(G2277&gt;1,IF(G2277&gt;3,0.15,0.12),0.06),IF(_xlfn.XLOOKUP(B2277,'RES TECH'!$M:$M,'RES TECH'!$C:$C)="High Income",IF(G2277&gt;1,IF(G2277&gt;3,0.08,0.06),0.03))))))</f>
        <v>*</v>
      </c>
    </row>
    <row r="2278" spans="2:13" x14ac:dyDescent="0.25">
      <c r="B2278" t="str">
        <f>IF('RES TECH'!N2274=1,'RES TECH'!M2274,"*")</f>
        <v>RESAPAUMNewCWT2ELC20</v>
      </c>
      <c r="C2278" t="str">
        <f>IF(B2278="*","*",_xlfn.XLOOKUP(B2278,'RES TECH'!M:M,'RES TECH'!K:K))</f>
        <v>RESELC</v>
      </c>
      <c r="D2278" t="str">
        <f>IF(B2278="*","*",_xlfn.XLOOKUP(B2278,'RES TECH'!M:M,'RES TECH'!L:L))</f>
        <v>RESAPAUMNewCWEUE</v>
      </c>
      <c r="E2278">
        <f>IF(B2278="*","*",_xlfn.XLOOKUP(B2278,'RES TECH'!M:M,'RES TECH'!O:O))</f>
        <v>2020</v>
      </c>
      <c r="F2278" s="12">
        <f>IF(B2278="*","*",_xlfn.XLOOKUP(B2278,'RES TECH'!M:M,'RES TECH'!Y:Y))</f>
        <v>12</v>
      </c>
      <c r="G2278" s="12">
        <f>IF(B2278="*","*",_xlfn.XLOOKUP(B2278,'RES TECH'!M:M,'RES TECH'!V:V))</f>
        <v>2.166666666666667</v>
      </c>
      <c r="H2278">
        <f>IF(B2278="*","*",_xlfn.XLOOKUP(B2278,'RES TECH'!M:M,'RES TECH'!AA:AA))</f>
        <v>1</v>
      </c>
      <c r="I2278" s="12">
        <f>IF(B2278="*","*",_xlfn.XLOOKUP(B2278,'RES TECH'!M:M,'RES TECH'!Z:Z))</f>
        <v>0.02</v>
      </c>
      <c r="J2278" s="12">
        <f>IF(B2278="*","*",_xlfn.XLOOKUP(B2278,'RES TECH'!M:M,'RES TECH'!S:S))</f>
        <v>638.11141561692773</v>
      </c>
      <c r="K2278" s="12">
        <f t="shared" si="70"/>
        <v>31.905570780846389</v>
      </c>
      <c r="L2278" s="12">
        <f t="shared" si="71"/>
        <v>1.5952785390423196</v>
      </c>
      <c r="M2278">
        <f>IF(B2278="*","*",IF(_xlfn.XLOOKUP(B2278,'RES TECH'!$M:$M,'RES TECH'!$C:$C)="Low Income",IF(G2278&gt;1,IF(G2278&gt;3,0.3,0.24),0.12),IF(_xlfn.XLOOKUP(B2278,'RES TECH'!$M:$M,'RES TECH'!$C:$C)="Lower-middle Income",IF(G2278&gt;1,IF(G2278&gt;3,0.23,0.18),0.09),IF(_xlfn.XLOOKUP(B2278,'RES TECH'!$M:$M,'RES TECH'!$C:$C)="Upper-middle Income",IF(G2278&gt;1,IF(G2278&gt;3,0.15,0.12),0.06),IF(_xlfn.XLOOKUP(B2278,'RES TECH'!$M:$M,'RES TECH'!$C:$C)="High Income",IF(G2278&gt;1,IF(G2278&gt;3,0.08,0.06),0.03))))))</f>
        <v>0.12</v>
      </c>
    </row>
    <row r="2279" spans="2:13" x14ac:dyDescent="0.25">
      <c r="B2279" t="str">
        <f>IF('RES TECH'!N2275=1,'RES TECH'!M2275,"*")</f>
        <v>RESAPAUMNewCWT3ELC20</v>
      </c>
      <c r="C2279" t="str">
        <f>IF(B2279="*","*",_xlfn.XLOOKUP(B2279,'RES TECH'!M:M,'RES TECH'!K:K))</f>
        <v>RESELC</v>
      </c>
      <c r="D2279" t="str">
        <f>IF(B2279="*","*",_xlfn.XLOOKUP(B2279,'RES TECH'!M:M,'RES TECH'!L:L))</f>
        <v>RESAPAUMNewCWEUE</v>
      </c>
      <c r="E2279">
        <f>IF(B2279="*","*",_xlfn.XLOOKUP(B2279,'RES TECH'!M:M,'RES TECH'!O:O))</f>
        <v>2020</v>
      </c>
      <c r="F2279" s="12">
        <f>IF(B2279="*","*",_xlfn.XLOOKUP(B2279,'RES TECH'!M:M,'RES TECH'!Y:Y))</f>
        <v>12</v>
      </c>
      <c r="G2279" s="12">
        <f>IF(B2279="*","*",_xlfn.XLOOKUP(B2279,'RES TECH'!M:M,'RES TECH'!V:V))</f>
        <v>1.25</v>
      </c>
      <c r="H2279">
        <f>IF(B2279="*","*",_xlfn.XLOOKUP(B2279,'RES TECH'!M:M,'RES TECH'!AA:AA))</f>
        <v>1</v>
      </c>
      <c r="I2279" s="12">
        <f>IF(B2279="*","*",_xlfn.XLOOKUP(B2279,'RES TECH'!M:M,'RES TECH'!Z:Z))</f>
        <v>0.02</v>
      </c>
      <c r="J2279" s="12">
        <f>IF(B2279="*","*",_xlfn.XLOOKUP(B2279,'RES TECH'!M:M,'RES TECH'!S:S))</f>
        <v>932.62437667089455</v>
      </c>
      <c r="K2279" s="12">
        <f t="shared" si="70"/>
        <v>46.631218833544729</v>
      </c>
      <c r="L2279" s="12">
        <f t="shared" si="71"/>
        <v>2.3315609416772367</v>
      </c>
      <c r="M2279">
        <f>IF(B2279="*","*",IF(_xlfn.XLOOKUP(B2279,'RES TECH'!$M:$M,'RES TECH'!$C:$C)="Low Income",IF(G2279&gt;1,IF(G2279&gt;3,0.3,0.24),0.12),IF(_xlfn.XLOOKUP(B2279,'RES TECH'!$M:$M,'RES TECH'!$C:$C)="Lower-middle Income",IF(G2279&gt;1,IF(G2279&gt;3,0.23,0.18),0.09),IF(_xlfn.XLOOKUP(B2279,'RES TECH'!$M:$M,'RES TECH'!$C:$C)="Upper-middle Income",IF(G2279&gt;1,IF(G2279&gt;3,0.15,0.12),0.06),IF(_xlfn.XLOOKUP(B2279,'RES TECH'!$M:$M,'RES TECH'!$C:$C)="High Income",IF(G2279&gt;1,IF(G2279&gt;3,0.08,0.06),0.03))))))</f>
        <v>0.12</v>
      </c>
    </row>
    <row r="2280" spans="2:13" x14ac:dyDescent="0.25">
      <c r="B2280" t="str">
        <f>IF('RES TECH'!N2276=1,'RES TECH'!M2276,"*")</f>
        <v>RESAPAUMNewCWT4ELC20</v>
      </c>
      <c r="C2280" t="str">
        <f>IF(B2280="*","*",_xlfn.XLOOKUP(B2280,'RES TECH'!M:M,'RES TECH'!K:K))</f>
        <v>RESELC</v>
      </c>
      <c r="D2280" t="str">
        <f>IF(B2280="*","*",_xlfn.XLOOKUP(B2280,'RES TECH'!M:M,'RES TECH'!L:L))</f>
        <v>RESAPAUMNewCWEUE</v>
      </c>
      <c r="E2280">
        <f>IF(B2280="*","*",_xlfn.XLOOKUP(B2280,'RES TECH'!M:M,'RES TECH'!O:O))</f>
        <v>2020</v>
      </c>
      <c r="F2280" s="12">
        <f>IF(B2280="*","*",_xlfn.XLOOKUP(B2280,'RES TECH'!M:M,'RES TECH'!Y:Y))</f>
        <v>12</v>
      </c>
      <c r="G2280" s="12">
        <f>IF(B2280="*","*",_xlfn.XLOOKUP(B2280,'RES TECH'!M:M,'RES TECH'!V:V))</f>
        <v>1</v>
      </c>
      <c r="H2280">
        <f>IF(B2280="*","*",_xlfn.XLOOKUP(B2280,'RES TECH'!M:M,'RES TECH'!AA:AA))</f>
        <v>1</v>
      </c>
      <c r="I2280" s="12">
        <f>IF(B2280="*","*",_xlfn.XLOOKUP(B2280,'RES TECH'!M:M,'RES TECH'!Z:Z))</f>
        <v>0.02</v>
      </c>
      <c r="J2280" s="12">
        <f>IF(B2280="*","*",_xlfn.XLOOKUP(B2280,'RES TECH'!M:M,'RES TECH'!S:S))</f>
        <v>1104.4236039523751</v>
      </c>
      <c r="K2280" s="12">
        <f t="shared" si="70"/>
        <v>55.221180197618757</v>
      </c>
      <c r="L2280" s="12">
        <f t="shared" si="71"/>
        <v>2.7610590098809382</v>
      </c>
      <c r="M2280">
        <f>IF(B2280="*","*",IF(_xlfn.XLOOKUP(B2280,'RES TECH'!$M:$M,'RES TECH'!$C:$C)="Low Income",IF(G2280&gt;1,IF(G2280&gt;3,0.3,0.24),0.12),IF(_xlfn.XLOOKUP(B2280,'RES TECH'!$M:$M,'RES TECH'!$C:$C)="Lower-middle Income",IF(G2280&gt;1,IF(G2280&gt;3,0.23,0.18),0.09),IF(_xlfn.XLOOKUP(B2280,'RES TECH'!$M:$M,'RES TECH'!$C:$C)="Upper-middle Income",IF(G2280&gt;1,IF(G2280&gt;3,0.15,0.12),0.06),IF(_xlfn.XLOOKUP(B2280,'RES TECH'!$M:$M,'RES TECH'!$C:$C)="High Income",IF(G2280&gt;1,IF(G2280&gt;3,0.08,0.06),0.03))))))</f>
        <v>0.06</v>
      </c>
    </row>
    <row r="2281" spans="2:13" x14ac:dyDescent="0.25">
      <c r="B2281" t="str">
        <f>IF('RES TECH'!N2277=1,'RES TECH'!M2277,"*")</f>
        <v>RESAPAUMNewCWF1ELC20</v>
      </c>
      <c r="C2281" t="str">
        <f>IF(B2281="*","*",_xlfn.XLOOKUP(B2281,'RES TECH'!M:M,'RES TECH'!K:K))</f>
        <v>RESELC</v>
      </c>
      <c r="D2281" t="str">
        <f>IF(B2281="*","*",_xlfn.XLOOKUP(B2281,'RES TECH'!M:M,'RES TECH'!L:L))</f>
        <v>RESAPAUMNewCWEUE</v>
      </c>
      <c r="E2281">
        <f>IF(B2281="*","*",_xlfn.XLOOKUP(B2281,'RES TECH'!M:M,'RES TECH'!O:O))</f>
        <v>2020</v>
      </c>
      <c r="F2281" s="12">
        <f>IF(B2281="*","*",_xlfn.XLOOKUP(B2281,'RES TECH'!M:M,'RES TECH'!Y:Y))</f>
        <v>12</v>
      </c>
      <c r="G2281" s="12">
        <f>IF(B2281="*","*",_xlfn.XLOOKUP(B2281,'RES TECH'!M:M,'RES TECH'!V:V))</f>
        <v>1.25</v>
      </c>
      <c r="H2281">
        <f>IF(B2281="*","*",_xlfn.XLOOKUP(B2281,'RES TECH'!M:M,'RES TECH'!AA:AA))</f>
        <v>1</v>
      </c>
      <c r="I2281" s="12">
        <f>IF(B2281="*","*",_xlfn.XLOOKUP(B2281,'RES TECH'!M:M,'RES TECH'!Z:Z))</f>
        <v>0.02</v>
      </c>
      <c r="J2281" s="12">
        <f>IF(B2281="*","*",_xlfn.XLOOKUP(B2281,'RES TECH'!M:M,'RES TECH'!S:S))</f>
        <v>932.62437667089455</v>
      </c>
      <c r="K2281" s="12">
        <f t="shared" si="70"/>
        <v>46.631218833544729</v>
      </c>
      <c r="L2281" s="12">
        <f t="shared" si="71"/>
        <v>2.3315609416772367</v>
      </c>
      <c r="M2281">
        <f>IF(B2281="*","*",IF(_xlfn.XLOOKUP(B2281,'RES TECH'!$M:$M,'RES TECH'!$C:$C)="Low Income",IF(G2281&gt;1,IF(G2281&gt;3,0.3,0.24),0.12),IF(_xlfn.XLOOKUP(B2281,'RES TECH'!$M:$M,'RES TECH'!$C:$C)="Lower-middle Income",IF(G2281&gt;1,IF(G2281&gt;3,0.23,0.18),0.09),IF(_xlfn.XLOOKUP(B2281,'RES TECH'!$M:$M,'RES TECH'!$C:$C)="Upper-middle Income",IF(G2281&gt;1,IF(G2281&gt;3,0.15,0.12),0.06),IF(_xlfn.XLOOKUP(B2281,'RES TECH'!$M:$M,'RES TECH'!$C:$C)="High Income",IF(G2281&gt;1,IF(G2281&gt;3,0.08,0.06),0.03))))))</f>
        <v>0.12</v>
      </c>
    </row>
    <row r="2282" spans="2:13" x14ac:dyDescent="0.25">
      <c r="B2282" t="str">
        <f>IF('RES TECH'!N2278=1,'RES TECH'!M2278,"*")</f>
        <v>RESAPAUMNewCWF2ELC20</v>
      </c>
      <c r="C2282" t="str">
        <f>IF(B2282="*","*",_xlfn.XLOOKUP(B2282,'RES TECH'!M:M,'RES TECH'!K:K))</f>
        <v>RESELC</v>
      </c>
      <c r="D2282" t="str">
        <f>IF(B2282="*","*",_xlfn.XLOOKUP(B2282,'RES TECH'!M:M,'RES TECH'!L:L))</f>
        <v>RESAPAUMNewCWEUE</v>
      </c>
      <c r="E2282">
        <f>IF(B2282="*","*",_xlfn.XLOOKUP(B2282,'RES TECH'!M:M,'RES TECH'!O:O))</f>
        <v>2020</v>
      </c>
      <c r="F2282" s="12">
        <f>IF(B2282="*","*",_xlfn.XLOOKUP(B2282,'RES TECH'!M:M,'RES TECH'!Y:Y))</f>
        <v>12</v>
      </c>
      <c r="G2282" s="12">
        <f>IF(B2282="*","*",_xlfn.XLOOKUP(B2282,'RES TECH'!M:M,'RES TECH'!V:V))</f>
        <v>1.75</v>
      </c>
      <c r="H2282">
        <f>IF(B2282="*","*",_xlfn.XLOOKUP(B2282,'RES TECH'!M:M,'RES TECH'!AA:AA))</f>
        <v>1</v>
      </c>
      <c r="I2282" s="12">
        <f>IF(B2282="*","*",_xlfn.XLOOKUP(B2282,'RES TECH'!M:M,'RES TECH'!Z:Z))</f>
        <v>0.02</v>
      </c>
      <c r="J2282" s="12">
        <f>IF(B2282="*","*",_xlfn.XLOOKUP(B2282,'RES TECH'!M:M,'RES TECH'!S:S))</f>
        <v>981.70987017988898</v>
      </c>
      <c r="K2282" s="12">
        <f t="shared" si="70"/>
        <v>49.085493508994453</v>
      </c>
      <c r="L2282" s="12">
        <f t="shared" si="71"/>
        <v>2.4542746754497227</v>
      </c>
      <c r="M2282">
        <f>IF(B2282="*","*",IF(_xlfn.XLOOKUP(B2282,'RES TECH'!$M:$M,'RES TECH'!$C:$C)="Low Income",IF(G2282&gt;1,IF(G2282&gt;3,0.3,0.24),0.12),IF(_xlfn.XLOOKUP(B2282,'RES TECH'!$M:$M,'RES TECH'!$C:$C)="Lower-middle Income",IF(G2282&gt;1,IF(G2282&gt;3,0.23,0.18),0.09),IF(_xlfn.XLOOKUP(B2282,'RES TECH'!$M:$M,'RES TECH'!$C:$C)="Upper-middle Income",IF(G2282&gt;1,IF(G2282&gt;3,0.15,0.12),0.06),IF(_xlfn.XLOOKUP(B2282,'RES TECH'!$M:$M,'RES TECH'!$C:$C)="High Income",IF(G2282&gt;1,IF(G2282&gt;3,0.08,0.06),0.03))))))</f>
        <v>0.12</v>
      </c>
    </row>
    <row r="2283" spans="2:13" x14ac:dyDescent="0.25">
      <c r="B2283" t="str">
        <f>IF('RES TECH'!N2279=1,'RES TECH'!M2279,"*")</f>
        <v>RESAPAUMNewCWF2ELC30</v>
      </c>
      <c r="C2283" t="str">
        <f>IF(B2283="*","*",_xlfn.XLOOKUP(B2283,'RES TECH'!M:M,'RES TECH'!K:K))</f>
        <v>RESELC</v>
      </c>
      <c r="D2283" t="str">
        <f>IF(B2283="*","*",_xlfn.XLOOKUP(B2283,'RES TECH'!M:M,'RES TECH'!L:L))</f>
        <v>RESAPAUMNewCWEUE</v>
      </c>
      <c r="E2283">
        <f>IF(B2283="*","*",_xlfn.XLOOKUP(B2283,'RES TECH'!M:M,'RES TECH'!O:O))</f>
        <v>2030</v>
      </c>
      <c r="F2283" s="12">
        <f>IF(B2283="*","*",_xlfn.XLOOKUP(B2283,'RES TECH'!M:M,'RES TECH'!Y:Y))</f>
        <v>12</v>
      </c>
      <c r="G2283" s="12">
        <f>IF(B2283="*","*",_xlfn.XLOOKUP(B2283,'RES TECH'!M:M,'RES TECH'!V:V))</f>
        <v>1.416666666666667</v>
      </c>
      <c r="H2283">
        <f>IF(B2283="*","*",_xlfn.XLOOKUP(B2283,'RES TECH'!M:M,'RES TECH'!AA:AA))</f>
        <v>1</v>
      </c>
      <c r="I2283" s="12">
        <f>IF(B2283="*","*",_xlfn.XLOOKUP(B2283,'RES TECH'!M:M,'RES TECH'!Z:Z))</f>
        <v>0.02</v>
      </c>
      <c r="J2283" s="12">
        <f>IF(B2283="*","*",_xlfn.XLOOKUP(B2283,'RES TECH'!M:M,'RES TECH'!S:S))</f>
        <v>1030.795363688884</v>
      </c>
      <c r="K2283" s="12">
        <f t="shared" si="70"/>
        <v>51.539768184444199</v>
      </c>
      <c r="L2283" s="12">
        <f t="shared" si="71"/>
        <v>2.57698840922221</v>
      </c>
      <c r="M2283">
        <f>IF(B2283="*","*",IF(_xlfn.XLOOKUP(B2283,'RES TECH'!$M:$M,'RES TECH'!$C:$C)="Low Income",IF(G2283&gt;1,IF(G2283&gt;3,0.3,0.24),0.12),IF(_xlfn.XLOOKUP(B2283,'RES TECH'!$M:$M,'RES TECH'!$C:$C)="Lower-middle Income",IF(G2283&gt;1,IF(G2283&gt;3,0.23,0.18),0.09),IF(_xlfn.XLOOKUP(B2283,'RES TECH'!$M:$M,'RES TECH'!$C:$C)="Upper-middle Income",IF(G2283&gt;1,IF(G2283&gt;3,0.15,0.12),0.06),IF(_xlfn.XLOOKUP(B2283,'RES TECH'!$M:$M,'RES TECH'!$C:$C)="High Income",IF(G2283&gt;1,IF(G2283&gt;3,0.08,0.06),0.03))))))</f>
        <v>0.12</v>
      </c>
    </row>
    <row r="2284" spans="2:13" x14ac:dyDescent="0.25">
      <c r="B2284" t="str">
        <f>IF('RES TECH'!N2280=1,'RES TECH'!M2280,"*")</f>
        <v>RESAPAUMNewCWF3ELC20</v>
      </c>
      <c r="C2284" t="str">
        <f>IF(B2284="*","*",_xlfn.XLOOKUP(B2284,'RES TECH'!M:M,'RES TECH'!K:K))</f>
        <v>RESELC</v>
      </c>
      <c r="D2284" t="str">
        <f>IF(B2284="*","*",_xlfn.XLOOKUP(B2284,'RES TECH'!M:M,'RES TECH'!L:L))</f>
        <v>RESAPAUMNewCWEUE</v>
      </c>
      <c r="E2284">
        <f>IF(B2284="*","*",_xlfn.XLOOKUP(B2284,'RES TECH'!M:M,'RES TECH'!O:O))</f>
        <v>2020</v>
      </c>
      <c r="F2284" s="12">
        <f>IF(B2284="*","*",_xlfn.XLOOKUP(B2284,'RES TECH'!M:M,'RES TECH'!Y:Y))</f>
        <v>12</v>
      </c>
      <c r="G2284" s="12">
        <f>IF(B2284="*","*",_xlfn.XLOOKUP(B2284,'RES TECH'!M:M,'RES TECH'!V:V))</f>
        <v>2.416666666666667</v>
      </c>
      <c r="H2284">
        <f>IF(B2284="*","*",_xlfn.XLOOKUP(B2284,'RES TECH'!M:M,'RES TECH'!AA:AA))</f>
        <v>1</v>
      </c>
      <c r="I2284" s="12">
        <f>IF(B2284="*","*",_xlfn.XLOOKUP(B2284,'RES TECH'!M:M,'RES TECH'!Z:Z))</f>
        <v>0.02</v>
      </c>
      <c r="J2284" s="12">
        <f>IF(B2284="*","*",_xlfn.XLOOKUP(B2284,'RES TECH'!M:M,'RES TECH'!S:S))</f>
        <v>932.62437667089455</v>
      </c>
      <c r="K2284" s="12">
        <f t="shared" si="70"/>
        <v>46.631218833544729</v>
      </c>
      <c r="L2284" s="12">
        <f t="shared" si="71"/>
        <v>2.3315609416772367</v>
      </c>
      <c r="M2284">
        <f>IF(B2284="*","*",IF(_xlfn.XLOOKUP(B2284,'RES TECH'!$M:$M,'RES TECH'!$C:$C)="Low Income",IF(G2284&gt;1,IF(G2284&gt;3,0.3,0.24),0.12),IF(_xlfn.XLOOKUP(B2284,'RES TECH'!$M:$M,'RES TECH'!$C:$C)="Lower-middle Income",IF(G2284&gt;1,IF(G2284&gt;3,0.23,0.18),0.09),IF(_xlfn.XLOOKUP(B2284,'RES TECH'!$M:$M,'RES TECH'!$C:$C)="Upper-middle Income",IF(G2284&gt;1,IF(G2284&gt;3,0.15,0.12),0.06),IF(_xlfn.XLOOKUP(B2284,'RES TECH'!$M:$M,'RES TECH'!$C:$C)="High Income",IF(G2284&gt;1,IF(G2284&gt;3,0.08,0.06),0.03))))))</f>
        <v>0.12</v>
      </c>
    </row>
    <row r="2285" spans="2:13" x14ac:dyDescent="0.25">
      <c r="B2285" t="str">
        <f>IF('RES TECH'!N2281=1,'RES TECH'!M2281,"*")</f>
        <v>*</v>
      </c>
      <c r="C2285" t="str">
        <f>IF(B2285="*","*",_xlfn.XLOOKUP(B2285,'RES TECH'!M:M,'RES TECH'!K:K))</f>
        <v>*</v>
      </c>
      <c r="D2285" t="str">
        <f>IF(B2285="*","*",_xlfn.XLOOKUP(B2285,'RES TECH'!M:M,'RES TECH'!L:L))</f>
        <v>*</v>
      </c>
      <c r="E2285" t="str">
        <f>IF(B2285="*","*",_xlfn.XLOOKUP(B2285,'RES TECH'!M:M,'RES TECH'!O:O))</f>
        <v>*</v>
      </c>
      <c r="F2285" s="12" t="str">
        <f>IF(B2285="*","*",_xlfn.XLOOKUP(B2285,'RES TECH'!M:M,'RES TECH'!Y:Y))</f>
        <v>*</v>
      </c>
      <c r="G2285" s="12" t="str">
        <f>IF(B2285="*","*",_xlfn.XLOOKUP(B2285,'RES TECH'!M:M,'RES TECH'!V:V))</f>
        <v>*</v>
      </c>
      <c r="H2285" t="str">
        <f>IF(B2285="*","*",_xlfn.XLOOKUP(B2285,'RES TECH'!M:M,'RES TECH'!AA:AA))</f>
        <v>*</v>
      </c>
      <c r="I2285" s="12" t="str">
        <f>IF(B2285="*","*",_xlfn.XLOOKUP(B2285,'RES TECH'!M:M,'RES TECH'!Z:Z))</f>
        <v>*</v>
      </c>
      <c r="J2285" s="12" t="str">
        <f>IF(B2285="*","*",_xlfn.XLOOKUP(B2285,'RES TECH'!M:M,'RES TECH'!S:S))</f>
        <v>*</v>
      </c>
      <c r="K2285" s="12" t="str">
        <f t="shared" si="70"/>
        <v>*</v>
      </c>
      <c r="L2285" s="12" t="str">
        <f t="shared" si="71"/>
        <v>*</v>
      </c>
      <c r="M2285" t="str">
        <f>IF(B2285="*","*",IF(_xlfn.XLOOKUP(B2285,'RES TECH'!$M:$M,'RES TECH'!$C:$C)="Low Income",IF(G2285&gt;1,IF(G2285&gt;3,0.3,0.24),0.12),IF(_xlfn.XLOOKUP(B2285,'RES TECH'!$M:$M,'RES TECH'!$C:$C)="Lower-middle Income",IF(G2285&gt;1,IF(G2285&gt;3,0.23,0.18),0.09),IF(_xlfn.XLOOKUP(B2285,'RES TECH'!$M:$M,'RES TECH'!$C:$C)="Upper-middle Income",IF(G2285&gt;1,IF(G2285&gt;3,0.15,0.12),0.06),IF(_xlfn.XLOOKUP(B2285,'RES TECH'!$M:$M,'RES TECH'!$C:$C)="High Income",IF(G2285&gt;1,IF(G2285&gt;3,0.08,0.06),0.03))))))</f>
        <v>*</v>
      </c>
    </row>
    <row r="2286" spans="2:13" x14ac:dyDescent="0.25">
      <c r="B2286" t="str">
        <f>IF('RES TECH'!N2282=1,'RES TECH'!M2282,"*")</f>
        <v>RESAPAUMNewCWF4ELC20</v>
      </c>
      <c r="C2286" t="str">
        <f>IF(B2286="*","*",_xlfn.XLOOKUP(B2286,'RES TECH'!M:M,'RES TECH'!K:K))</f>
        <v>RESELC</v>
      </c>
      <c r="D2286" t="str">
        <f>IF(B2286="*","*",_xlfn.XLOOKUP(B2286,'RES TECH'!M:M,'RES TECH'!L:L))</f>
        <v>RESAPAUMNewCWEUE</v>
      </c>
      <c r="E2286">
        <f>IF(B2286="*","*",_xlfn.XLOOKUP(B2286,'RES TECH'!M:M,'RES TECH'!O:O))</f>
        <v>2020</v>
      </c>
      <c r="F2286" s="12">
        <f>IF(B2286="*","*",_xlfn.XLOOKUP(B2286,'RES TECH'!M:M,'RES TECH'!Y:Y))</f>
        <v>12</v>
      </c>
      <c r="G2286" s="12">
        <f>IF(B2286="*","*",_xlfn.XLOOKUP(B2286,'RES TECH'!M:M,'RES TECH'!V:V))</f>
        <v>1.416666666666667</v>
      </c>
      <c r="H2286">
        <f>IF(B2286="*","*",_xlfn.XLOOKUP(B2286,'RES TECH'!M:M,'RES TECH'!AA:AA))</f>
        <v>1</v>
      </c>
      <c r="I2286" s="12">
        <f>IF(B2286="*","*",_xlfn.XLOOKUP(B2286,'RES TECH'!M:M,'RES TECH'!Z:Z))</f>
        <v>0.02</v>
      </c>
      <c r="J2286" s="12">
        <f>IF(B2286="*","*",_xlfn.XLOOKUP(B2286,'RES TECH'!M:M,'RES TECH'!S:S))</f>
        <v>1030.795363688884</v>
      </c>
      <c r="K2286" s="12">
        <f t="shared" si="70"/>
        <v>51.539768184444199</v>
      </c>
      <c r="L2286" s="12">
        <f t="shared" si="71"/>
        <v>2.57698840922221</v>
      </c>
      <c r="M2286">
        <f>IF(B2286="*","*",IF(_xlfn.XLOOKUP(B2286,'RES TECH'!$M:$M,'RES TECH'!$C:$C)="Low Income",IF(G2286&gt;1,IF(G2286&gt;3,0.3,0.24),0.12),IF(_xlfn.XLOOKUP(B2286,'RES TECH'!$M:$M,'RES TECH'!$C:$C)="Lower-middle Income",IF(G2286&gt;1,IF(G2286&gt;3,0.23,0.18),0.09),IF(_xlfn.XLOOKUP(B2286,'RES TECH'!$M:$M,'RES TECH'!$C:$C)="Upper-middle Income",IF(G2286&gt;1,IF(G2286&gt;3,0.15,0.12),0.06),IF(_xlfn.XLOOKUP(B2286,'RES TECH'!$M:$M,'RES TECH'!$C:$C)="High Income",IF(G2286&gt;1,IF(G2286&gt;3,0.08,0.06),0.03))))))</f>
        <v>0.12</v>
      </c>
    </row>
    <row r="2287" spans="2:13" x14ac:dyDescent="0.25">
      <c r="B2287" t="str">
        <f>IF('RES TECH'!N2283=1,'RES TECH'!M2283,"*")</f>
        <v>RESAPAUMNewCD1NGA20</v>
      </c>
      <c r="C2287" t="str">
        <f>IF(B2287="*","*",_xlfn.XLOOKUP(B2287,'RES TECH'!M:M,'RES TECH'!K:K))</f>
        <v>RESNGA</v>
      </c>
      <c r="D2287" t="str">
        <f>IF(B2287="*","*",_xlfn.XLOOKUP(B2287,'RES TECH'!M:M,'RES TECH'!L:L))</f>
        <v>RESAPAUMNewCDEUE</v>
      </c>
      <c r="E2287">
        <f>IF(B2287="*","*",_xlfn.XLOOKUP(B2287,'RES TECH'!M:M,'RES TECH'!O:O))</f>
        <v>2020</v>
      </c>
      <c r="F2287" s="12">
        <f>IF(B2287="*","*",_xlfn.XLOOKUP(B2287,'RES TECH'!M:M,'RES TECH'!Y:Y))</f>
        <v>14</v>
      </c>
      <c r="G2287" s="12">
        <f>IF(B2287="*","*",_xlfn.XLOOKUP(B2287,'RES TECH'!M:M,'RES TECH'!V:V))</f>
        <v>1</v>
      </c>
      <c r="H2287">
        <f>IF(B2287="*","*",_xlfn.XLOOKUP(B2287,'RES TECH'!M:M,'RES TECH'!AA:AA))</f>
        <v>1</v>
      </c>
      <c r="I2287" s="12">
        <f>IF(B2287="*","*",_xlfn.XLOOKUP(B2287,'RES TECH'!M:M,'RES TECH'!Z:Z))</f>
        <v>0.02</v>
      </c>
      <c r="J2287" s="12">
        <f>IF(B2287="*","*",_xlfn.XLOOKUP(B2287,'RES TECH'!M:M,'RES TECH'!S:S))</f>
        <v>31.487175767256439</v>
      </c>
      <c r="K2287" s="12">
        <f t="shared" si="70"/>
        <v>1.5743587883628221</v>
      </c>
      <c r="L2287" s="12">
        <f t="shared" si="71"/>
        <v>7.8717939418141106E-2</v>
      </c>
      <c r="M2287">
        <f>IF(B2287="*","*",IF(_xlfn.XLOOKUP(B2287,'RES TECH'!$M:$M,'RES TECH'!$C:$C)="Low Income",IF(G2287&gt;1,IF(G2287&gt;3,0.3,0.24),0.12),IF(_xlfn.XLOOKUP(B2287,'RES TECH'!$M:$M,'RES TECH'!$C:$C)="Lower-middle Income",IF(G2287&gt;1,IF(G2287&gt;3,0.23,0.18),0.09),IF(_xlfn.XLOOKUP(B2287,'RES TECH'!$M:$M,'RES TECH'!$C:$C)="Upper-middle Income",IF(G2287&gt;1,IF(G2287&gt;3,0.15,0.12),0.06),IF(_xlfn.XLOOKUP(B2287,'RES TECH'!$M:$M,'RES TECH'!$C:$C)="High Income",IF(G2287&gt;1,IF(G2287&gt;3,0.08,0.06),0.03))))))</f>
        <v>0.06</v>
      </c>
    </row>
    <row r="2288" spans="2:13" x14ac:dyDescent="0.25">
      <c r="B2288" t="str">
        <f>IF('RES TECH'!N2284=1,'RES TECH'!M2284,"*")</f>
        <v>RESAPAUMNewCD2NGA20</v>
      </c>
      <c r="C2288" t="str">
        <f>IF(B2288="*","*",_xlfn.XLOOKUP(B2288,'RES TECH'!M:M,'RES TECH'!K:K))</f>
        <v>RESNGA</v>
      </c>
      <c r="D2288" t="str">
        <f>IF(B2288="*","*",_xlfn.XLOOKUP(B2288,'RES TECH'!M:M,'RES TECH'!L:L))</f>
        <v>RESAPAUMNewCDEUE</v>
      </c>
      <c r="E2288">
        <f>IF(B2288="*","*",_xlfn.XLOOKUP(B2288,'RES TECH'!M:M,'RES TECH'!O:O))</f>
        <v>2020</v>
      </c>
      <c r="F2288" s="12">
        <f>IF(B2288="*","*",_xlfn.XLOOKUP(B2288,'RES TECH'!M:M,'RES TECH'!Y:Y))</f>
        <v>14</v>
      </c>
      <c r="G2288" s="12">
        <f>IF(B2288="*","*",_xlfn.XLOOKUP(B2288,'RES TECH'!M:M,'RES TECH'!V:V))</f>
        <v>1.0060606060606061</v>
      </c>
      <c r="H2288">
        <f>IF(B2288="*","*",_xlfn.XLOOKUP(B2288,'RES TECH'!M:M,'RES TECH'!AA:AA))</f>
        <v>1</v>
      </c>
      <c r="I2288" s="12">
        <f>IF(B2288="*","*",_xlfn.XLOOKUP(B2288,'RES TECH'!M:M,'RES TECH'!Z:Z))</f>
        <v>0.02</v>
      </c>
      <c r="J2288" s="12">
        <f>IF(B2288="*","*",_xlfn.XLOOKUP(B2288,'RES TECH'!M:M,'RES TECH'!S:S))</f>
        <v>31.971593855983471</v>
      </c>
      <c r="K2288" s="12">
        <f t="shared" si="70"/>
        <v>1.5985796927991736</v>
      </c>
      <c r="L2288" s="12">
        <f t="shared" si="71"/>
        <v>7.9928984639958678E-2</v>
      </c>
      <c r="M2288">
        <f>IF(B2288="*","*",IF(_xlfn.XLOOKUP(B2288,'RES TECH'!$M:$M,'RES TECH'!$C:$C)="Low Income",IF(G2288&gt;1,IF(G2288&gt;3,0.3,0.24),0.12),IF(_xlfn.XLOOKUP(B2288,'RES TECH'!$M:$M,'RES TECH'!$C:$C)="Lower-middle Income",IF(G2288&gt;1,IF(G2288&gt;3,0.23,0.18),0.09),IF(_xlfn.XLOOKUP(B2288,'RES TECH'!$M:$M,'RES TECH'!$C:$C)="Upper-middle Income",IF(G2288&gt;1,IF(G2288&gt;3,0.15,0.12),0.06),IF(_xlfn.XLOOKUP(B2288,'RES TECH'!$M:$M,'RES TECH'!$C:$C)="High Income",IF(G2288&gt;1,IF(G2288&gt;3,0.08,0.06),0.03))))))</f>
        <v>0.12</v>
      </c>
    </row>
    <row r="2289" spans="2:13" x14ac:dyDescent="0.25">
      <c r="B2289" t="str">
        <f>IF('RES TECH'!N2285=1,'RES TECH'!M2285,"*")</f>
        <v>RESAPAUMNewCD3NGA20</v>
      </c>
      <c r="C2289" t="str">
        <f>IF(B2289="*","*",_xlfn.XLOOKUP(B2289,'RES TECH'!M:M,'RES TECH'!K:K))</f>
        <v>RESNGA</v>
      </c>
      <c r="D2289" t="str">
        <f>IF(B2289="*","*",_xlfn.XLOOKUP(B2289,'RES TECH'!M:M,'RES TECH'!L:L))</f>
        <v>RESAPAUMNewCDEUE</v>
      </c>
      <c r="E2289">
        <f>IF(B2289="*","*",_xlfn.XLOOKUP(B2289,'RES TECH'!M:M,'RES TECH'!O:O))</f>
        <v>2020</v>
      </c>
      <c r="F2289" s="12">
        <f>IF(B2289="*","*",_xlfn.XLOOKUP(B2289,'RES TECH'!M:M,'RES TECH'!Y:Y))</f>
        <v>14</v>
      </c>
      <c r="G2289" s="12">
        <f>IF(B2289="*","*",_xlfn.XLOOKUP(B2289,'RES TECH'!M:M,'RES TECH'!V:V))</f>
        <v>1.0545454545454549</v>
      </c>
      <c r="H2289">
        <f>IF(B2289="*","*",_xlfn.XLOOKUP(B2289,'RES TECH'!M:M,'RES TECH'!AA:AA))</f>
        <v>1</v>
      </c>
      <c r="I2289" s="12">
        <f>IF(B2289="*","*",_xlfn.XLOOKUP(B2289,'RES TECH'!M:M,'RES TECH'!Z:Z))</f>
        <v>0.02</v>
      </c>
      <c r="J2289" s="12">
        <f>IF(B2289="*","*",_xlfn.XLOOKUP(B2289,'RES TECH'!M:M,'RES TECH'!S:S))</f>
        <v>33.512393559886291</v>
      </c>
      <c r="K2289" s="12">
        <f t="shared" si="70"/>
        <v>1.6756196779943147</v>
      </c>
      <c r="L2289" s="12">
        <f t="shared" si="71"/>
        <v>8.3780983899715736E-2</v>
      </c>
      <c r="M2289">
        <f>IF(B2289="*","*",IF(_xlfn.XLOOKUP(B2289,'RES TECH'!$M:$M,'RES TECH'!$C:$C)="Low Income",IF(G2289&gt;1,IF(G2289&gt;3,0.3,0.24),0.12),IF(_xlfn.XLOOKUP(B2289,'RES TECH'!$M:$M,'RES TECH'!$C:$C)="Lower-middle Income",IF(G2289&gt;1,IF(G2289&gt;3,0.23,0.18),0.09),IF(_xlfn.XLOOKUP(B2289,'RES TECH'!$M:$M,'RES TECH'!$C:$C)="Upper-middle Income",IF(G2289&gt;1,IF(G2289&gt;3,0.15,0.12),0.06),IF(_xlfn.XLOOKUP(B2289,'RES TECH'!$M:$M,'RES TECH'!$C:$C)="High Income",IF(G2289&gt;1,IF(G2289&gt;3,0.08,0.06),0.03))))))</f>
        <v>0.12</v>
      </c>
    </row>
    <row r="2290" spans="2:13" x14ac:dyDescent="0.25">
      <c r="B2290" t="str">
        <f>IF('RES TECH'!N2286=1,'RES TECH'!M2286,"*")</f>
        <v>RESAPAUMNewCD4NGA20</v>
      </c>
      <c r="C2290" t="str">
        <f>IF(B2290="*","*",_xlfn.XLOOKUP(B2290,'RES TECH'!M:M,'RES TECH'!K:K))</f>
        <v>RESNGA</v>
      </c>
      <c r="D2290" t="str">
        <f>IF(B2290="*","*",_xlfn.XLOOKUP(B2290,'RES TECH'!M:M,'RES TECH'!L:L))</f>
        <v>RESAPAUMNewCDEUE</v>
      </c>
      <c r="E2290">
        <f>IF(B2290="*","*",_xlfn.XLOOKUP(B2290,'RES TECH'!M:M,'RES TECH'!O:O))</f>
        <v>2020</v>
      </c>
      <c r="F2290" s="12">
        <f>IF(B2290="*","*",_xlfn.XLOOKUP(B2290,'RES TECH'!M:M,'RES TECH'!Y:Y))</f>
        <v>14</v>
      </c>
      <c r="G2290" s="12">
        <f>IF(B2290="*","*",_xlfn.XLOOKUP(B2290,'RES TECH'!M:M,'RES TECH'!V:V))</f>
        <v>1.0575757575757581</v>
      </c>
      <c r="H2290">
        <f>IF(B2290="*","*",_xlfn.XLOOKUP(B2290,'RES TECH'!M:M,'RES TECH'!AA:AA))</f>
        <v>1</v>
      </c>
      <c r="I2290" s="12">
        <f>IF(B2290="*","*",_xlfn.XLOOKUP(B2290,'RES TECH'!M:M,'RES TECH'!Z:Z))</f>
        <v>0.02</v>
      </c>
      <c r="J2290" s="12">
        <f>IF(B2290="*","*",_xlfn.XLOOKUP(B2290,'RES TECH'!M:M,'RES TECH'!S:S))</f>
        <v>37.300192831980709</v>
      </c>
      <c r="K2290" s="12">
        <f t="shared" si="70"/>
        <v>1.8650096415990356</v>
      </c>
      <c r="L2290" s="12">
        <f t="shared" si="71"/>
        <v>9.3250482079951791E-2</v>
      </c>
      <c r="M2290">
        <f>IF(B2290="*","*",IF(_xlfn.XLOOKUP(B2290,'RES TECH'!$M:$M,'RES TECH'!$C:$C)="Low Income",IF(G2290&gt;1,IF(G2290&gt;3,0.3,0.24),0.12),IF(_xlfn.XLOOKUP(B2290,'RES TECH'!$M:$M,'RES TECH'!$C:$C)="Lower-middle Income",IF(G2290&gt;1,IF(G2290&gt;3,0.23,0.18),0.09),IF(_xlfn.XLOOKUP(B2290,'RES TECH'!$M:$M,'RES TECH'!$C:$C)="Upper-middle Income",IF(G2290&gt;1,IF(G2290&gt;3,0.15,0.12),0.06),IF(_xlfn.XLOOKUP(B2290,'RES TECH'!$M:$M,'RES TECH'!$C:$C)="High Income",IF(G2290&gt;1,IF(G2290&gt;3,0.08,0.06),0.03))))))</f>
        <v>0.12</v>
      </c>
    </row>
    <row r="2291" spans="2:13" x14ac:dyDescent="0.25">
      <c r="B2291" t="str">
        <f>IF('RES TECH'!N2287=1,'RES TECH'!M2287,"*")</f>
        <v>RESAPAUMNewCD4NGA30</v>
      </c>
      <c r="C2291" t="str">
        <f>IF(B2291="*","*",_xlfn.XLOOKUP(B2291,'RES TECH'!M:M,'RES TECH'!K:K))</f>
        <v>RESNGA</v>
      </c>
      <c r="D2291" t="str">
        <f>IF(B2291="*","*",_xlfn.XLOOKUP(B2291,'RES TECH'!M:M,'RES TECH'!L:L))</f>
        <v>RESAPAUMNewCDEUE</v>
      </c>
      <c r="E2291">
        <f>IF(B2291="*","*",_xlfn.XLOOKUP(B2291,'RES TECH'!M:M,'RES TECH'!O:O))</f>
        <v>2030</v>
      </c>
      <c r="F2291" s="12">
        <f>IF(B2291="*","*",_xlfn.XLOOKUP(B2291,'RES TECH'!M:M,'RES TECH'!Y:Y))</f>
        <v>14</v>
      </c>
      <c r="G2291" s="12">
        <f>IF(B2291="*","*",_xlfn.XLOOKUP(B2291,'RES TECH'!M:M,'RES TECH'!V:V))</f>
        <v>1.093939393939394</v>
      </c>
      <c r="H2291">
        <f>IF(B2291="*","*",_xlfn.XLOOKUP(B2291,'RES TECH'!M:M,'RES TECH'!AA:AA))</f>
        <v>1</v>
      </c>
      <c r="I2291" s="12">
        <f>IF(B2291="*","*",_xlfn.XLOOKUP(B2291,'RES TECH'!M:M,'RES TECH'!Z:Z))</f>
        <v>0.02</v>
      </c>
      <c r="J2291" s="12">
        <f>IF(B2291="*","*",_xlfn.XLOOKUP(B2291,'RES TECH'!M:M,'RES TECH'!S:S))</f>
        <v>39.237865186888797</v>
      </c>
      <c r="K2291" s="12">
        <f t="shared" si="70"/>
        <v>1.96189325934444</v>
      </c>
      <c r="L2291" s="12">
        <f t="shared" si="71"/>
        <v>9.809466296722201E-2</v>
      </c>
      <c r="M2291">
        <f>IF(B2291="*","*",IF(_xlfn.XLOOKUP(B2291,'RES TECH'!$M:$M,'RES TECH'!$C:$C)="Low Income",IF(G2291&gt;1,IF(G2291&gt;3,0.3,0.24),0.12),IF(_xlfn.XLOOKUP(B2291,'RES TECH'!$M:$M,'RES TECH'!$C:$C)="Lower-middle Income",IF(G2291&gt;1,IF(G2291&gt;3,0.23,0.18),0.09),IF(_xlfn.XLOOKUP(B2291,'RES TECH'!$M:$M,'RES TECH'!$C:$C)="Upper-middle Income",IF(G2291&gt;1,IF(G2291&gt;3,0.15,0.12),0.06),IF(_xlfn.XLOOKUP(B2291,'RES TECH'!$M:$M,'RES TECH'!$C:$C)="High Income",IF(G2291&gt;1,IF(G2291&gt;3,0.08,0.06),0.03))))))</f>
        <v>0.12</v>
      </c>
    </row>
    <row r="2292" spans="2:13" x14ac:dyDescent="0.25">
      <c r="B2292" t="str">
        <f>IF('RES TECH'!N2288=1,'RES TECH'!M2288,"*")</f>
        <v>RESAPAUMNewCD1ELC20</v>
      </c>
      <c r="C2292" t="str">
        <f>IF(B2292="*","*",_xlfn.XLOOKUP(B2292,'RES TECH'!M:M,'RES TECH'!K:K))</f>
        <v>RESELC</v>
      </c>
      <c r="D2292" t="str">
        <f>IF(B2292="*","*",_xlfn.XLOOKUP(B2292,'RES TECH'!M:M,'RES TECH'!L:L))</f>
        <v>RESAPAUMNewCDEUE</v>
      </c>
      <c r="E2292">
        <f>IF(B2292="*","*",_xlfn.XLOOKUP(B2292,'RES TECH'!M:M,'RES TECH'!O:O))</f>
        <v>2020</v>
      </c>
      <c r="F2292" s="12">
        <f>IF(B2292="*","*",_xlfn.XLOOKUP(B2292,'RES TECH'!M:M,'RES TECH'!Y:Y))</f>
        <v>14</v>
      </c>
      <c r="G2292" s="12">
        <f>IF(B2292="*","*",_xlfn.XLOOKUP(B2292,'RES TECH'!M:M,'RES TECH'!V:V))</f>
        <v>1.1303030303030299</v>
      </c>
      <c r="H2292">
        <f>IF(B2292="*","*",_xlfn.XLOOKUP(B2292,'RES TECH'!M:M,'RES TECH'!AA:AA))</f>
        <v>1</v>
      </c>
      <c r="I2292" s="12">
        <f>IF(B2292="*","*",_xlfn.XLOOKUP(B2292,'RES TECH'!M:M,'RES TECH'!Z:Z))</f>
        <v>0.02</v>
      </c>
      <c r="J2292" s="12">
        <f>IF(B2292="*","*",_xlfn.XLOOKUP(B2292,'RES TECH'!M:M,'RES TECH'!S:S))</f>
        <v>25.674158702532171</v>
      </c>
      <c r="K2292" s="12">
        <f t="shared" si="70"/>
        <v>1.2837079351266087</v>
      </c>
      <c r="L2292" s="12">
        <f t="shared" si="71"/>
        <v>6.4185396756330435E-2</v>
      </c>
      <c r="M2292">
        <f>IF(B2292="*","*",IF(_xlfn.XLOOKUP(B2292,'RES TECH'!$M:$M,'RES TECH'!$C:$C)="Low Income",IF(G2292&gt;1,IF(G2292&gt;3,0.3,0.24),0.12),IF(_xlfn.XLOOKUP(B2292,'RES TECH'!$M:$M,'RES TECH'!$C:$C)="Lower-middle Income",IF(G2292&gt;1,IF(G2292&gt;3,0.23,0.18),0.09),IF(_xlfn.XLOOKUP(B2292,'RES TECH'!$M:$M,'RES TECH'!$C:$C)="Upper-middle Income",IF(G2292&gt;1,IF(G2292&gt;3,0.15,0.12),0.06),IF(_xlfn.XLOOKUP(B2292,'RES TECH'!$M:$M,'RES TECH'!$C:$C)="High Income",IF(G2292&gt;1,IF(G2292&gt;3,0.08,0.06),0.03))))))</f>
        <v>0.12</v>
      </c>
    </row>
    <row r="2293" spans="2:13" x14ac:dyDescent="0.25">
      <c r="B2293" t="str">
        <f>IF('RES TECH'!N2289=1,'RES TECH'!M2289,"*")</f>
        <v>RESAPAUMNewCD2ELC20</v>
      </c>
      <c r="C2293" t="str">
        <f>IF(B2293="*","*",_xlfn.XLOOKUP(B2293,'RES TECH'!M:M,'RES TECH'!K:K))</f>
        <v>RESELC</v>
      </c>
      <c r="D2293" t="str">
        <f>IF(B2293="*","*",_xlfn.XLOOKUP(B2293,'RES TECH'!M:M,'RES TECH'!L:L))</f>
        <v>RESAPAUMNewCDEUE</v>
      </c>
      <c r="E2293">
        <f>IF(B2293="*","*",_xlfn.XLOOKUP(B2293,'RES TECH'!M:M,'RES TECH'!O:O))</f>
        <v>2020</v>
      </c>
      <c r="F2293" s="12">
        <f>IF(B2293="*","*",_xlfn.XLOOKUP(B2293,'RES TECH'!M:M,'RES TECH'!Y:Y))</f>
        <v>14</v>
      </c>
      <c r="G2293" s="12">
        <f>IF(B2293="*","*",_xlfn.XLOOKUP(B2293,'RES TECH'!M:M,'RES TECH'!V:V))</f>
        <v>1.133333333333334</v>
      </c>
      <c r="H2293">
        <f>IF(B2293="*","*",_xlfn.XLOOKUP(B2293,'RES TECH'!M:M,'RES TECH'!AA:AA))</f>
        <v>1</v>
      </c>
      <c r="I2293" s="12">
        <f>IF(B2293="*","*",_xlfn.XLOOKUP(B2293,'RES TECH'!M:M,'RES TECH'!Z:Z))</f>
        <v>0.02</v>
      </c>
      <c r="J2293" s="12">
        <f>IF(B2293="*","*",_xlfn.XLOOKUP(B2293,'RES TECH'!M:M,'RES TECH'!S:S))</f>
        <v>26.1585767912592</v>
      </c>
      <c r="K2293" s="12">
        <f t="shared" si="70"/>
        <v>1.30792883956296</v>
      </c>
      <c r="L2293" s="12">
        <f t="shared" si="71"/>
        <v>6.5396441978148007E-2</v>
      </c>
      <c r="M2293">
        <f>IF(B2293="*","*",IF(_xlfn.XLOOKUP(B2293,'RES TECH'!$M:$M,'RES TECH'!$C:$C)="Low Income",IF(G2293&gt;1,IF(G2293&gt;3,0.3,0.24),0.12),IF(_xlfn.XLOOKUP(B2293,'RES TECH'!$M:$M,'RES TECH'!$C:$C)="Lower-middle Income",IF(G2293&gt;1,IF(G2293&gt;3,0.23,0.18),0.09),IF(_xlfn.XLOOKUP(B2293,'RES TECH'!$M:$M,'RES TECH'!$C:$C)="Upper-middle Income",IF(G2293&gt;1,IF(G2293&gt;3,0.15,0.12),0.06),IF(_xlfn.XLOOKUP(B2293,'RES TECH'!$M:$M,'RES TECH'!$C:$C)="High Income",IF(G2293&gt;1,IF(G2293&gt;3,0.08,0.06),0.03))))))</f>
        <v>0.12</v>
      </c>
    </row>
    <row r="2294" spans="2:13" x14ac:dyDescent="0.25">
      <c r="B2294" t="str">
        <f>IF('RES TECH'!N2290=1,'RES TECH'!M2290,"*")</f>
        <v>RESAPAUMNewCD3ELC20</v>
      </c>
      <c r="C2294" t="str">
        <f>IF(B2294="*","*",_xlfn.XLOOKUP(B2294,'RES TECH'!M:M,'RES TECH'!K:K))</f>
        <v>RESELC</v>
      </c>
      <c r="D2294" t="str">
        <f>IF(B2294="*","*",_xlfn.XLOOKUP(B2294,'RES TECH'!M:M,'RES TECH'!L:L))</f>
        <v>RESAPAUMNewCDEUE</v>
      </c>
      <c r="E2294">
        <f>IF(B2294="*","*",_xlfn.XLOOKUP(B2294,'RES TECH'!M:M,'RES TECH'!O:O))</f>
        <v>2020</v>
      </c>
      <c r="F2294" s="12">
        <f>IF(B2294="*","*",_xlfn.XLOOKUP(B2294,'RES TECH'!M:M,'RES TECH'!Y:Y))</f>
        <v>14</v>
      </c>
      <c r="G2294" s="12">
        <f>IF(B2294="*","*",_xlfn.XLOOKUP(B2294,'RES TECH'!M:M,'RES TECH'!V:V))</f>
        <v>1.1909090909090909</v>
      </c>
      <c r="H2294">
        <f>IF(B2294="*","*",_xlfn.XLOOKUP(B2294,'RES TECH'!M:M,'RES TECH'!AA:AA))</f>
        <v>1</v>
      </c>
      <c r="I2294" s="12">
        <f>IF(B2294="*","*",_xlfn.XLOOKUP(B2294,'RES TECH'!M:M,'RES TECH'!Z:Z))</f>
        <v>0.02</v>
      </c>
      <c r="J2294" s="12">
        <f>IF(B2294="*","*",_xlfn.XLOOKUP(B2294,'RES TECH'!M:M,'RES TECH'!S:S))</f>
        <v>27.48748844643012</v>
      </c>
      <c r="K2294" s="12">
        <f t="shared" si="70"/>
        <v>1.3743744223215062</v>
      </c>
      <c r="L2294" s="12">
        <f t="shared" si="71"/>
        <v>6.8718721116075313E-2</v>
      </c>
      <c r="M2294">
        <f>IF(B2294="*","*",IF(_xlfn.XLOOKUP(B2294,'RES TECH'!$M:$M,'RES TECH'!$C:$C)="Low Income",IF(G2294&gt;1,IF(G2294&gt;3,0.3,0.24),0.12),IF(_xlfn.XLOOKUP(B2294,'RES TECH'!$M:$M,'RES TECH'!$C:$C)="Lower-middle Income",IF(G2294&gt;1,IF(G2294&gt;3,0.23,0.18),0.09),IF(_xlfn.XLOOKUP(B2294,'RES TECH'!$M:$M,'RES TECH'!$C:$C)="Upper-middle Income",IF(G2294&gt;1,IF(G2294&gt;3,0.15,0.12),0.06),IF(_xlfn.XLOOKUP(B2294,'RES TECH'!$M:$M,'RES TECH'!$C:$C)="High Income",IF(G2294&gt;1,IF(G2294&gt;3,0.08,0.06),0.03))))))</f>
        <v>0.12</v>
      </c>
    </row>
    <row r="2295" spans="2:13" x14ac:dyDescent="0.25">
      <c r="B2295" t="str">
        <f>IF('RES TECH'!N2291=1,'RES TECH'!M2291,"*")</f>
        <v>RESAPAUMNewCD4ELC20</v>
      </c>
      <c r="C2295" t="str">
        <f>IF(B2295="*","*",_xlfn.XLOOKUP(B2295,'RES TECH'!M:M,'RES TECH'!K:K))</f>
        <v>RESELC</v>
      </c>
      <c r="D2295" t="str">
        <f>IF(B2295="*","*",_xlfn.XLOOKUP(B2295,'RES TECH'!M:M,'RES TECH'!L:L))</f>
        <v>RESAPAUMNewCDEUE</v>
      </c>
      <c r="E2295">
        <f>IF(B2295="*","*",_xlfn.XLOOKUP(B2295,'RES TECH'!M:M,'RES TECH'!O:O))</f>
        <v>2020</v>
      </c>
      <c r="F2295" s="12">
        <f>IF(B2295="*","*",_xlfn.XLOOKUP(B2295,'RES TECH'!M:M,'RES TECH'!Y:Y))</f>
        <v>14</v>
      </c>
      <c r="G2295" s="12">
        <f>IF(B2295="*","*",_xlfn.XLOOKUP(B2295,'RES TECH'!M:M,'RES TECH'!V:V))</f>
        <v>1.363636363636364</v>
      </c>
      <c r="H2295">
        <f>IF(B2295="*","*",_xlfn.XLOOKUP(B2295,'RES TECH'!M:M,'RES TECH'!AA:AA))</f>
        <v>1</v>
      </c>
      <c r="I2295" s="12">
        <f>IF(B2295="*","*",_xlfn.XLOOKUP(B2295,'RES TECH'!M:M,'RES TECH'!Z:Z))</f>
        <v>0.02</v>
      </c>
      <c r="J2295" s="12">
        <f>IF(B2295="*","*",_xlfn.XLOOKUP(B2295,'RES TECH'!M:M,'RES TECH'!S:S))</f>
        <v>37.300192831980709</v>
      </c>
      <c r="K2295" s="12">
        <f t="shared" si="70"/>
        <v>1.8650096415990356</v>
      </c>
      <c r="L2295" s="12">
        <f t="shared" si="71"/>
        <v>9.3250482079951791E-2</v>
      </c>
      <c r="M2295">
        <f>IF(B2295="*","*",IF(_xlfn.XLOOKUP(B2295,'RES TECH'!$M:$M,'RES TECH'!$C:$C)="Low Income",IF(G2295&gt;1,IF(G2295&gt;3,0.3,0.24),0.12),IF(_xlfn.XLOOKUP(B2295,'RES TECH'!$M:$M,'RES TECH'!$C:$C)="Lower-middle Income",IF(G2295&gt;1,IF(G2295&gt;3,0.23,0.18),0.09),IF(_xlfn.XLOOKUP(B2295,'RES TECH'!$M:$M,'RES TECH'!$C:$C)="Upper-middle Income",IF(G2295&gt;1,IF(G2295&gt;3,0.15,0.12),0.06),IF(_xlfn.XLOOKUP(B2295,'RES TECH'!$M:$M,'RES TECH'!$C:$C)="High Income",IF(G2295&gt;1,IF(G2295&gt;3,0.08,0.06),0.03))))))</f>
        <v>0.12</v>
      </c>
    </row>
    <row r="2296" spans="2:13" x14ac:dyDescent="0.25">
      <c r="B2296" t="str">
        <f>IF('RES TECH'!N2292=1,'RES TECH'!M2292,"*")</f>
        <v>RESHOUUMNewWH1NGA20</v>
      </c>
      <c r="C2296" t="str">
        <f>IF(B2296="*","*",_xlfn.XLOOKUP(B2296,'RES TECH'!M:M,'RES TECH'!K:K))</f>
        <v>RESNGA</v>
      </c>
      <c r="D2296" t="str">
        <f>IF(B2296="*","*",_xlfn.XLOOKUP(B2296,'RES TECH'!M:M,'RES TECH'!L:L))</f>
        <v>RESHOUUMNewWHEUE</v>
      </c>
      <c r="E2296">
        <f>IF(B2296="*","*",_xlfn.XLOOKUP(B2296,'RES TECH'!M:M,'RES TECH'!O:O))</f>
        <v>2020</v>
      </c>
      <c r="F2296" s="12">
        <f>IF(B2296="*","*",_xlfn.XLOOKUP(B2296,'RES TECH'!M:M,'RES TECH'!Y:Y))</f>
        <v>14</v>
      </c>
      <c r="G2296" s="12">
        <f>IF(B2296="*","*",_xlfn.XLOOKUP(B2296,'RES TECH'!M:M,'RES TECH'!V:V))</f>
        <v>0.61014999999999997</v>
      </c>
      <c r="H2296">
        <f>IF(B2296="*","*",_xlfn.XLOOKUP(B2296,'RES TECH'!M:M,'RES TECH'!AA:AA))</f>
        <v>31.536000000000001</v>
      </c>
      <c r="I2296" s="12">
        <f>IF(B2296="*","*",_xlfn.XLOOKUP(B2296,'RES TECH'!M:M,'RES TECH'!Z:Z))</f>
        <v>0.24</v>
      </c>
      <c r="J2296" s="12">
        <f>IF(B2296="*","*",_xlfn.XLOOKUP(B2296,'RES TECH'!M:M,'RES TECH'!S:S))</f>
        <v>1006.791900225324</v>
      </c>
      <c r="K2296" s="12">
        <f t="shared" si="70"/>
        <v>50.339595011266198</v>
      </c>
      <c r="L2296" s="12">
        <f t="shared" si="71"/>
        <v>2.5169797505633102</v>
      </c>
      <c r="M2296">
        <f>IF(B2296="*","*",IF(_xlfn.XLOOKUP(B2296,'RES TECH'!$M:$M,'RES TECH'!$C:$C)="Low Income",IF(G2296&gt;1,IF(G2296&gt;3,0.3,0.24),0.12),IF(_xlfn.XLOOKUP(B2296,'RES TECH'!$M:$M,'RES TECH'!$C:$C)="Lower-middle Income",IF(G2296&gt;1,IF(G2296&gt;3,0.23,0.18),0.09),IF(_xlfn.XLOOKUP(B2296,'RES TECH'!$M:$M,'RES TECH'!$C:$C)="Upper-middle Income",IF(G2296&gt;1,IF(G2296&gt;3,0.15,0.12),0.06),IF(_xlfn.XLOOKUP(B2296,'RES TECH'!$M:$M,'RES TECH'!$C:$C)="High Income",IF(G2296&gt;1,IF(G2296&gt;3,0.08,0.06),0.03))))))</f>
        <v>0.06</v>
      </c>
    </row>
    <row r="2297" spans="2:13" x14ac:dyDescent="0.25">
      <c r="B2297" t="str">
        <f>IF('RES TECH'!N2293=1,'RES TECH'!M2293,"*")</f>
        <v>RESHOUUMNewWH2NGA20</v>
      </c>
      <c r="C2297" t="str">
        <f>IF(B2297="*","*",_xlfn.XLOOKUP(B2297,'RES TECH'!M:M,'RES TECH'!K:K))</f>
        <v>RESNGA</v>
      </c>
      <c r="D2297" t="str">
        <f>IF(B2297="*","*",_xlfn.XLOOKUP(B2297,'RES TECH'!M:M,'RES TECH'!L:L))</f>
        <v>RESHOUUMNewWHEUE</v>
      </c>
      <c r="E2297">
        <f>IF(B2297="*","*",_xlfn.XLOOKUP(B2297,'RES TECH'!M:M,'RES TECH'!O:O))</f>
        <v>2020</v>
      </c>
      <c r="F2297" s="12">
        <f>IF(B2297="*","*",_xlfn.XLOOKUP(B2297,'RES TECH'!M:M,'RES TECH'!Y:Y))</f>
        <v>14</v>
      </c>
      <c r="G2297" s="12">
        <f>IF(B2297="*","*",_xlfn.XLOOKUP(B2297,'RES TECH'!M:M,'RES TECH'!V:V))</f>
        <v>0.63</v>
      </c>
      <c r="H2297">
        <f>IF(B2297="*","*",_xlfn.XLOOKUP(B2297,'RES TECH'!M:M,'RES TECH'!AA:AA))</f>
        <v>31.536000000000001</v>
      </c>
      <c r="I2297" s="12">
        <f>IF(B2297="*","*",_xlfn.XLOOKUP(B2297,'RES TECH'!M:M,'RES TECH'!Z:Z))</f>
        <v>0.24</v>
      </c>
      <c r="J2297" s="12">
        <f>IF(B2297="*","*",_xlfn.XLOOKUP(B2297,'RES TECH'!M:M,'RES TECH'!S:S))</f>
        <v>1061.9585796897261</v>
      </c>
      <c r="K2297" s="12">
        <f t="shared" si="70"/>
        <v>53.097928984486309</v>
      </c>
      <c r="L2297" s="12">
        <f t="shared" si="71"/>
        <v>2.6548964492243154</v>
      </c>
      <c r="M2297">
        <f>IF(B2297="*","*",IF(_xlfn.XLOOKUP(B2297,'RES TECH'!$M:$M,'RES TECH'!$C:$C)="Low Income",IF(G2297&gt;1,IF(G2297&gt;3,0.3,0.24),0.12),IF(_xlfn.XLOOKUP(B2297,'RES TECH'!$M:$M,'RES TECH'!$C:$C)="Lower-middle Income",IF(G2297&gt;1,IF(G2297&gt;3,0.23,0.18),0.09),IF(_xlfn.XLOOKUP(B2297,'RES TECH'!$M:$M,'RES TECH'!$C:$C)="Upper-middle Income",IF(G2297&gt;1,IF(G2297&gt;3,0.15,0.12),0.06),IF(_xlfn.XLOOKUP(B2297,'RES TECH'!$M:$M,'RES TECH'!$C:$C)="High Income",IF(G2297&gt;1,IF(G2297&gt;3,0.08,0.06),0.03))))))</f>
        <v>0.06</v>
      </c>
    </row>
    <row r="2298" spans="2:13" x14ac:dyDescent="0.25">
      <c r="B2298" t="str">
        <f>IF('RES TECH'!N2294=1,'RES TECH'!M2294,"*")</f>
        <v>RESHOUUMNewWH3NGA20</v>
      </c>
      <c r="C2298" t="str">
        <f>IF(B2298="*","*",_xlfn.XLOOKUP(B2298,'RES TECH'!M:M,'RES TECH'!K:K))</f>
        <v>RESNGA</v>
      </c>
      <c r="D2298" t="str">
        <f>IF(B2298="*","*",_xlfn.XLOOKUP(B2298,'RES TECH'!M:M,'RES TECH'!L:L))</f>
        <v>RESHOUUMNewWHEUE</v>
      </c>
      <c r="E2298">
        <f>IF(B2298="*","*",_xlfn.XLOOKUP(B2298,'RES TECH'!M:M,'RES TECH'!O:O))</f>
        <v>2020</v>
      </c>
      <c r="F2298" s="12">
        <f>IF(B2298="*","*",_xlfn.XLOOKUP(B2298,'RES TECH'!M:M,'RES TECH'!Y:Y))</f>
        <v>14</v>
      </c>
      <c r="G2298" s="12">
        <f>IF(B2298="*","*",_xlfn.XLOOKUP(B2298,'RES TECH'!M:M,'RES TECH'!V:V))</f>
        <v>0.66</v>
      </c>
      <c r="H2298">
        <f>IF(B2298="*","*",_xlfn.XLOOKUP(B2298,'RES TECH'!M:M,'RES TECH'!AA:AA))</f>
        <v>31.536000000000001</v>
      </c>
      <c r="I2298" s="12">
        <f>IF(B2298="*","*",_xlfn.XLOOKUP(B2298,'RES TECH'!M:M,'RES TECH'!Z:Z))</f>
        <v>0.24</v>
      </c>
      <c r="J2298" s="12">
        <f>IF(B2298="*","*",_xlfn.XLOOKUP(B2298,'RES TECH'!M:M,'RES TECH'!S:S))</f>
        <v>1117.125259154127</v>
      </c>
      <c r="K2298" s="12">
        <f t="shared" si="70"/>
        <v>55.856262957706349</v>
      </c>
      <c r="L2298" s="12">
        <f t="shared" si="71"/>
        <v>2.7928131478853175</v>
      </c>
      <c r="M2298">
        <f>IF(B2298="*","*",IF(_xlfn.XLOOKUP(B2298,'RES TECH'!$M:$M,'RES TECH'!$C:$C)="Low Income",IF(G2298&gt;1,IF(G2298&gt;3,0.3,0.24),0.12),IF(_xlfn.XLOOKUP(B2298,'RES TECH'!$M:$M,'RES TECH'!$C:$C)="Lower-middle Income",IF(G2298&gt;1,IF(G2298&gt;3,0.23,0.18),0.09),IF(_xlfn.XLOOKUP(B2298,'RES TECH'!$M:$M,'RES TECH'!$C:$C)="Upper-middle Income",IF(G2298&gt;1,IF(G2298&gt;3,0.15,0.12),0.06),IF(_xlfn.XLOOKUP(B2298,'RES TECH'!$M:$M,'RES TECH'!$C:$C)="High Income",IF(G2298&gt;1,IF(G2298&gt;3,0.08,0.06),0.03))))))</f>
        <v>0.06</v>
      </c>
    </row>
    <row r="2299" spans="2:13" x14ac:dyDescent="0.25">
      <c r="B2299" t="str">
        <f>IF('RES TECH'!N2295=1,'RES TECH'!M2295,"*")</f>
        <v>RESHOUUMNewWH3NGA23</v>
      </c>
      <c r="C2299" t="str">
        <f>IF(B2299="*","*",_xlfn.XLOOKUP(B2299,'RES TECH'!M:M,'RES TECH'!K:K))</f>
        <v>RESNGA</v>
      </c>
      <c r="D2299" t="str">
        <f>IF(B2299="*","*",_xlfn.XLOOKUP(B2299,'RES TECH'!M:M,'RES TECH'!L:L))</f>
        <v>RESHOUUMNewWHEUE</v>
      </c>
      <c r="E2299">
        <f>IF(B2299="*","*",_xlfn.XLOOKUP(B2299,'RES TECH'!M:M,'RES TECH'!O:O))</f>
        <v>2023</v>
      </c>
      <c r="F2299" s="12">
        <f>IF(B2299="*","*",_xlfn.XLOOKUP(B2299,'RES TECH'!M:M,'RES TECH'!Y:Y))</f>
        <v>14</v>
      </c>
      <c r="G2299" s="12">
        <f>IF(B2299="*","*",_xlfn.XLOOKUP(B2299,'RES TECH'!M:M,'RES TECH'!V:V))</f>
        <v>0.83499999999999996</v>
      </c>
      <c r="H2299">
        <f>IF(B2299="*","*",_xlfn.XLOOKUP(B2299,'RES TECH'!M:M,'RES TECH'!AA:AA))</f>
        <v>31.536000000000001</v>
      </c>
      <c r="I2299" s="12">
        <f>IF(B2299="*","*",_xlfn.XLOOKUP(B2299,'RES TECH'!M:M,'RES TECH'!Z:Z))</f>
        <v>0.24</v>
      </c>
      <c r="J2299" s="12">
        <f>IF(B2299="*","*",_xlfn.XLOOKUP(B2299,'RES TECH'!M:M,'RES TECH'!S:S))</f>
        <v>1748.732658762759</v>
      </c>
      <c r="K2299" s="12">
        <f t="shared" si="70"/>
        <v>87.436632938137961</v>
      </c>
      <c r="L2299" s="12">
        <f t="shared" si="71"/>
        <v>4.3718316469068981</v>
      </c>
      <c r="M2299">
        <f>IF(B2299="*","*",IF(_xlfn.XLOOKUP(B2299,'RES TECH'!$M:$M,'RES TECH'!$C:$C)="Low Income",IF(G2299&gt;1,IF(G2299&gt;3,0.3,0.24),0.12),IF(_xlfn.XLOOKUP(B2299,'RES TECH'!$M:$M,'RES TECH'!$C:$C)="Lower-middle Income",IF(G2299&gt;1,IF(G2299&gt;3,0.23,0.18),0.09),IF(_xlfn.XLOOKUP(B2299,'RES TECH'!$M:$M,'RES TECH'!$C:$C)="Upper-middle Income",IF(G2299&gt;1,IF(G2299&gt;3,0.15,0.12),0.06),IF(_xlfn.XLOOKUP(B2299,'RES TECH'!$M:$M,'RES TECH'!$C:$C)="High Income",IF(G2299&gt;1,IF(G2299&gt;3,0.08,0.06),0.03))))))</f>
        <v>0.06</v>
      </c>
    </row>
    <row r="2300" spans="2:13" x14ac:dyDescent="0.25">
      <c r="B2300" t="str">
        <f>IF('RES TECH'!N2296=1,'RES TECH'!M2296,"*")</f>
        <v>*</v>
      </c>
      <c r="C2300" t="str">
        <f>IF(B2300="*","*",_xlfn.XLOOKUP(B2300,'RES TECH'!M:M,'RES TECH'!K:K))</f>
        <v>*</v>
      </c>
      <c r="D2300" t="str">
        <f>IF(B2300="*","*",_xlfn.XLOOKUP(B2300,'RES TECH'!M:M,'RES TECH'!L:L))</f>
        <v>*</v>
      </c>
      <c r="E2300" t="str">
        <f>IF(B2300="*","*",_xlfn.XLOOKUP(B2300,'RES TECH'!M:M,'RES TECH'!O:O))</f>
        <v>*</v>
      </c>
      <c r="F2300" s="12" t="str">
        <f>IF(B2300="*","*",_xlfn.XLOOKUP(B2300,'RES TECH'!M:M,'RES TECH'!Y:Y))</f>
        <v>*</v>
      </c>
      <c r="G2300" s="12" t="str">
        <f>IF(B2300="*","*",_xlfn.XLOOKUP(B2300,'RES TECH'!M:M,'RES TECH'!V:V))</f>
        <v>*</v>
      </c>
      <c r="H2300" t="str">
        <f>IF(B2300="*","*",_xlfn.XLOOKUP(B2300,'RES TECH'!M:M,'RES TECH'!AA:AA))</f>
        <v>*</v>
      </c>
      <c r="I2300" s="12" t="str">
        <f>IF(B2300="*","*",_xlfn.XLOOKUP(B2300,'RES TECH'!M:M,'RES TECH'!Z:Z))</f>
        <v>*</v>
      </c>
      <c r="J2300" s="12" t="str">
        <f>IF(B2300="*","*",_xlfn.XLOOKUP(B2300,'RES TECH'!M:M,'RES TECH'!S:S))</f>
        <v>*</v>
      </c>
      <c r="K2300" s="12" t="str">
        <f t="shared" si="70"/>
        <v>*</v>
      </c>
      <c r="L2300" s="12" t="str">
        <f t="shared" si="71"/>
        <v>*</v>
      </c>
      <c r="M2300" t="str">
        <f>IF(B2300="*","*",IF(_xlfn.XLOOKUP(B2300,'RES TECH'!$M:$M,'RES TECH'!$C:$C)="Low Income",IF(G2300&gt;1,IF(G2300&gt;3,0.3,0.24),0.12),IF(_xlfn.XLOOKUP(B2300,'RES TECH'!$M:$M,'RES TECH'!$C:$C)="Lower-middle Income",IF(G2300&gt;1,IF(G2300&gt;3,0.23,0.18),0.09),IF(_xlfn.XLOOKUP(B2300,'RES TECH'!$M:$M,'RES TECH'!$C:$C)="Upper-middle Income",IF(G2300&gt;1,IF(G2300&gt;3,0.15,0.12),0.06),IF(_xlfn.XLOOKUP(B2300,'RES TECH'!$M:$M,'RES TECH'!$C:$C)="High Income",IF(G2300&gt;1,IF(G2300&gt;3,0.08,0.06),0.03))))))</f>
        <v>*</v>
      </c>
    </row>
    <row r="2301" spans="2:13" x14ac:dyDescent="0.25">
      <c r="B2301" t="str">
        <f>IF('RES TECH'!N2297=1,'RES TECH'!M2297,"*")</f>
        <v>RESHOUUMNewWH4NGA20</v>
      </c>
      <c r="C2301" t="str">
        <f>IF(B2301="*","*",_xlfn.XLOOKUP(B2301,'RES TECH'!M:M,'RES TECH'!K:K))</f>
        <v>RESNGA</v>
      </c>
      <c r="D2301" t="str">
        <f>IF(B2301="*","*",_xlfn.XLOOKUP(B2301,'RES TECH'!M:M,'RES TECH'!L:L))</f>
        <v>RESHOUUMNewWHEUE</v>
      </c>
      <c r="E2301">
        <f>IF(B2301="*","*",_xlfn.XLOOKUP(B2301,'RES TECH'!M:M,'RES TECH'!O:O))</f>
        <v>2020</v>
      </c>
      <c r="F2301" s="12">
        <f>IF(B2301="*","*",_xlfn.XLOOKUP(B2301,'RES TECH'!M:M,'RES TECH'!Y:Y))</f>
        <v>14</v>
      </c>
      <c r="G2301" s="12">
        <f>IF(B2301="*","*",_xlfn.XLOOKUP(B2301,'RES TECH'!M:M,'RES TECH'!V:V))</f>
        <v>0.81</v>
      </c>
      <c r="H2301">
        <f>IF(B2301="*","*",_xlfn.XLOOKUP(B2301,'RES TECH'!M:M,'RES TECH'!AA:AA))</f>
        <v>31.536000000000001</v>
      </c>
      <c r="I2301" s="12">
        <f>IF(B2301="*","*",_xlfn.XLOOKUP(B2301,'RES TECH'!M:M,'RES TECH'!Z:Z))</f>
        <v>0.24</v>
      </c>
      <c r="J2301" s="12">
        <f>IF(B2301="*","*",_xlfn.XLOOKUP(B2301,'RES TECH'!M:M,'RES TECH'!S:S))</f>
        <v>1696.3753935303409</v>
      </c>
      <c r="K2301" s="12">
        <f t="shared" si="70"/>
        <v>84.81876967651705</v>
      </c>
      <c r="L2301" s="12">
        <f t="shared" si="71"/>
        <v>4.240938483825853</v>
      </c>
      <c r="M2301">
        <f>IF(B2301="*","*",IF(_xlfn.XLOOKUP(B2301,'RES TECH'!$M:$M,'RES TECH'!$C:$C)="Low Income",IF(G2301&gt;1,IF(G2301&gt;3,0.3,0.24),0.12),IF(_xlfn.XLOOKUP(B2301,'RES TECH'!$M:$M,'RES TECH'!$C:$C)="Lower-middle Income",IF(G2301&gt;1,IF(G2301&gt;3,0.23,0.18),0.09),IF(_xlfn.XLOOKUP(B2301,'RES TECH'!$M:$M,'RES TECH'!$C:$C)="Upper-middle Income",IF(G2301&gt;1,IF(G2301&gt;3,0.15,0.12),0.06),IF(_xlfn.XLOOKUP(B2301,'RES TECH'!$M:$M,'RES TECH'!$C:$C)="High Income",IF(G2301&gt;1,IF(G2301&gt;3,0.08,0.06),0.03))))))</f>
        <v>0.06</v>
      </c>
    </row>
    <row r="2302" spans="2:13" x14ac:dyDescent="0.25">
      <c r="B2302" t="str">
        <f>IF('RES TECH'!N2298=1,'RES TECH'!M2298,"*")</f>
        <v>RESHOUUMNewWH4NGA22</v>
      </c>
      <c r="C2302" t="str">
        <f>IF(B2302="*","*",_xlfn.XLOOKUP(B2302,'RES TECH'!M:M,'RES TECH'!K:K))</f>
        <v>RESNGA</v>
      </c>
      <c r="D2302" t="str">
        <f>IF(B2302="*","*",_xlfn.XLOOKUP(B2302,'RES TECH'!M:M,'RES TECH'!L:L))</f>
        <v>RESHOUUMNewWHEUE</v>
      </c>
      <c r="E2302">
        <f>IF(B2302="*","*",_xlfn.XLOOKUP(B2302,'RES TECH'!M:M,'RES TECH'!O:O))</f>
        <v>2022</v>
      </c>
      <c r="F2302" s="12">
        <f>IF(B2302="*","*",_xlfn.XLOOKUP(B2302,'RES TECH'!M:M,'RES TECH'!Y:Y))</f>
        <v>14</v>
      </c>
      <c r="G2302" s="12">
        <f>IF(B2302="*","*",_xlfn.XLOOKUP(B2302,'RES TECH'!M:M,'RES TECH'!V:V))</f>
        <v>0.81</v>
      </c>
      <c r="H2302">
        <f>IF(B2302="*","*",_xlfn.XLOOKUP(B2302,'RES TECH'!M:M,'RES TECH'!AA:AA))</f>
        <v>31.536000000000001</v>
      </c>
      <c r="I2302" s="12">
        <f>IF(B2302="*","*",_xlfn.XLOOKUP(B2302,'RES TECH'!M:M,'RES TECH'!Z:Z))</f>
        <v>0.24</v>
      </c>
      <c r="J2302" s="12">
        <f>IF(B2302="*","*",_xlfn.XLOOKUP(B2302,'RES TECH'!M:M,'RES TECH'!S:S))</f>
        <v>1696.3753935303409</v>
      </c>
      <c r="K2302" s="12">
        <f t="shared" si="70"/>
        <v>84.81876967651705</v>
      </c>
      <c r="L2302" s="12">
        <f t="shared" si="71"/>
        <v>4.240938483825853</v>
      </c>
      <c r="M2302">
        <f>IF(B2302="*","*",IF(_xlfn.XLOOKUP(B2302,'RES TECH'!$M:$M,'RES TECH'!$C:$C)="Low Income",IF(G2302&gt;1,IF(G2302&gt;3,0.3,0.24),0.12),IF(_xlfn.XLOOKUP(B2302,'RES TECH'!$M:$M,'RES TECH'!$C:$C)="Lower-middle Income",IF(G2302&gt;1,IF(G2302&gt;3,0.23,0.18),0.09),IF(_xlfn.XLOOKUP(B2302,'RES TECH'!$M:$M,'RES TECH'!$C:$C)="Upper-middle Income",IF(G2302&gt;1,IF(G2302&gt;3,0.15,0.12),0.06),IF(_xlfn.XLOOKUP(B2302,'RES TECH'!$M:$M,'RES TECH'!$C:$C)="High Income",IF(G2302&gt;1,IF(G2302&gt;3,0.08,0.06),0.03))))))</f>
        <v>0.06</v>
      </c>
    </row>
    <row r="2303" spans="2:13" x14ac:dyDescent="0.25">
      <c r="B2303" t="str">
        <f>IF('RES TECH'!N2299=1,'RES TECH'!M2299,"*")</f>
        <v>RESHOUUMNewWH1ELC20</v>
      </c>
      <c r="C2303" t="str">
        <f>IF(B2303="*","*",_xlfn.XLOOKUP(B2303,'RES TECH'!M:M,'RES TECH'!K:K))</f>
        <v>RESELC</v>
      </c>
      <c r="D2303" t="str">
        <f>IF(B2303="*","*",_xlfn.XLOOKUP(B2303,'RES TECH'!M:M,'RES TECH'!L:L))</f>
        <v>RESHOUUMNewWHEUE</v>
      </c>
      <c r="E2303">
        <f>IF(B2303="*","*",_xlfn.XLOOKUP(B2303,'RES TECH'!M:M,'RES TECH'!O:O))</f>
        <v>2020</v>
      </c>
      <c r="F2303" s="12">
        <f>IF(B2303="*","*",_xlfn.XLOOKUP(B2303,'RES TECH'!M:M,'RES TECH'!Y:Y))</f>
        <v>14</v>
      </c>
      <c r="G2303" s="12">
        <f>IF(B2303="*","*",_xlfn.XLOOKUP(B2303,'RES TECH'!M:M,'RES TECH'!V:V))</f>
        <v>0.91554999999999997</v>
      </c>
      <c r="H2303">
        <f>IF(B2303="*","*",_xlfn.XLOOKUP(B2303,'RES TECH'!M:M,'RES TECH'!AA:AA))</f>
        <v>31.536000000000001</v>
      </c>
      <c r="I2303" s="12">
        <f>IF(B2303="*","*",_xlfn.XLOOKUP(B2303,'RES TECH'!M:M,'RES TECH'!Z:Z))</f>
        <v>0.24</v>
      </c>
      <c r="J2303" s="12">
        <f>IF(B2303="*","*",_xlfn.XLOOKUP(B2303,'RES TECH'!M:M,'RES TECH'!S:S))</f>
        <v>427.54176584911039</v>
      </c>
      <c r="K2303" s="12">
        <f t="shared" si="70"/>
        <v>21.377088292455522</v>
      </c>
      <c r="L2303" s="12">
        <f t="shared" si="71"/>
        <v>1.0688544146227761</v>
      </c>
      <c r="M2303">
        <f>IF(B2303="*","*",IF(_xlfn.XLOOKUP(B2303,'RES TECH'!$M:$M,'RES TECH'!$C:$C)="Low Income",IF(G2303&gt;1,IF(G2303&gt;3,0.3,0.24),0.12),IF(_xlfn.XLOOKUP(B2303,'RES TECH'!$M:$M,'RES TECH'!$C:$C)="Lower-middle Income",IF(G2303&gt;1,IF(G2303&gt;3,0.23,0.18),0.09),IF(_xlfn.XLOOKUP(B2303,'RES TECH'!$M:$M,'RES TECH'!$C:$C)="Upper-middle Income",IF(G2303&gt;1,IF(G2303&gt;3,0.15,0.12),0.06),IF(_xlfn.XLOOKUP(B2303,'RES TECH'!$M:$M,'RES TECH'!$C:$C)="High Income",IF(G2303&gt;1,IF(G2303&gt;3,0.08,0.06),0.03))))))</f>
        <v>0.06</v>
      </c>
    </row>
    <row r="2304" spans="2:13" x14ac:dyDescent="0.25">
      <c r="B2304" t="str">
        <f>IF('RES TECH'!N2300=1,'RES TECH'!M2300,"*")</f>
        <v>RESHOUUMNewWH2ELC20</v>
      </c>
      <c r="C2304" t="str">
        <f>IF(B2304="*","*",_xlfn.XLOOKUP(B2304,'RES TECH'!M:M,'RES TECH'!K:K))</f>
        <v>RESELC</v>
      </c>
      <c r="D2304" t="str">
        <f>IF(B2304="*","*",_xlfn.XLOOKUP(B2304,'RES TECH'!M:M,'RES TECH'!L:L))</f>
        <v>RESHOUUMNewWHEUE</v>
      </c>
      <c r="E2304">
        <f>IF(B2304="*","*",_xlfn.XLOOKUP(B2304,'RES TECH'!M:M,'RES TECH'!O:O))</f>
        <v>2020</v>
      </c>
      <c r="F2304" s="12">
        <f>IF(B2304="*","*",_xlfn.XLOOKUP(B2304,'RES TECH'!M:M,'RES TECH'!Y:Y))</f>
        <v>14</v>
      </c>
      <c r="G2304" s="12">
        <f>IF(B2304="*","*",_xlfn.XLOOKUP(B2304,'RES TECH'!M:M,'RES TECH'!V:V))</f>
        <v>0.93</v>
      </c>
      <c r="H2304">
        <f>IF(B2304="*","*",_xlfn.XLOOKUP(B2304,'RES TECH'!M:M,'RES TECH'!AA:AA))</f>
        <v>31.536000000000001</v>
      </c>
      <c r="I2304" s="12">
        <f>IF(B2304="*","*",_xlfn.XLOOKUP(B2304,'RES TECH'!M:M,'RES TECH'!Z:Z))</f>
        <v>0.24</v>
      </c>
      <c r="J2304" s="12">
        <f>IF(B2304="*","*",_xlfn.XLOOKUP(B2304,'RES TECH'!M:M,'RES TECH'!S:S))</f>
        <v>468.9167754474114</v>
      </c>
      <c r="K2304" s="12">
        <f t="shared" si="70"/>
        <v>23.445838772370571</v>
      </c>
      <c r="L2304" s="12">
        <f t="shared" si="71"/>
        <v>1.1722919386185287</v>
      </c>
      <c r="M2304">
        <f>IF(B2304="*","*",IF(_xlfn.XLOOKUP(B2304,'RES TECH'!$M:$M,'RES TECH'!$C:$C)="Low Income",IF(G2304&gt;1,IF(G2304&gt;3,0.3,0.24),0.12),IF(_xlfn.XLOOKUP(B2304,'RES TECH'!$M:$M,'RES TECH'!$C:$C)="Lower-middle Income",IF(G2304&gt;1,IF(G2304&gt;3,0.23,0.18),0.09),IF(_xlfn.XLOOKUP(B2304,'RES TECH'!$M:$M,'RES TECH'!$C:$C)="Upper-middle Income",IF(G2304&gt;1,IF(G2304&gt;3,0.15,0.12),0.06),IF(_xlfn.XLOOKUP(B2304,'RES TECH'!$M:$M,'RES TECH'!$C:$C)="High Income",IF(G2304&gt;1,IF(G2304&gt;3,0.08,0.06),0.03))))))</f>
        <v>0.06</v>
      </c>
    </row>
    <row r="2305" spans="2:13" x14ac:dyDescent="0.25">
      <c r="B2305" t="str">
        <f>IF('RES TECH'!N2301=1,'RES TECH'!M2301,"*")</f>
        <v>RESHOUUMNewWH4ELC20</v>
      </c>
      <c r="C2305" t="str">
        <f>IF(B2305="*","*",_xlfn.XLOOKUP(B2305,'RES TECH'!M:M,'RES TECH'!K:K))</f>
        <v>RESELC</v>
      </c>
      <c r="D2305" t="str">
        <f>IF(B2305="*","*",_xlfn.XLOOKUP(B2305,'RES TECH'!M:M,'RES TECH'!L:L))</f>
        <v>RESHOUUMNewWHEUE</v>
      </c>
      <c r="E2305">
        <f>IF(B2305="*","*",_xlfn.XLOOKUP(B2305,'RES TECH'!M:M,'RES TECH'!O:O))</f>
        <v>2020</v>
      </c>
      <c r="F2305" s="12">
        <f>IF(B2305="*","*",_xlfn.XLOOKUP(B2305,'RES TECH'!M:M,'RES TECH'!Y:Y))</f>
        <v>14</v>
      </c>
      <c r="G2305" s="12">
        <f>IF(B2305="*","*",_xlfn.XLOOKUP(B2305,'RES TECH'!M:M,'RES TECH'!V:V))</f>
        <v>0.95</v>
      </c>
      <c r="H2305">
        <f>IF(B2305="*","*",_xlfn.XLOOKUP(B2305,'RES TECH'!M:M,'RES TECH'!AA:AA))</f>
        <v>31.536000000000001</v>
      </c>
      <c r="I2305" s="12">
        <f>IF(B2305="*","*",_xlfn.XLOOKUP(B2305,'RES TECH'!M:M,'RES TECH'!Z:Z))</f>
        <v>0.24</v>
      </c>
      <c r="J2305" s="12">
        <f>IF(B2305="*","*",_xlfn.XLOOKUP(B2305,'RES TECH'!M:M,'RES TECH'!S:S))</f>
        <v>675.79182343891648</v>
      </c>
      <c r="K2305" s="12">
        <f t="shared" si="70"/>
        <v>33.789591171945823</v>
      </c>
      <c r="L2305" s="12">
        <f t="shared" si="71"/>
        <v>1.6894795585972913</v>
      </c>
      <c r="M2305">
        <f>IF(B2305="*","*",IF(_xlfn.XLOOKUP(B2305,'RES TECH'!$M:$M,'RES TECH'!$C:$C)="Low Income",IF(G2305&gt;1,IF(G2305&gt;3,0.3,0.24),0.12),IF(_xlfn.XLOOKUP(B2305,'RES TECH'!$M:$M,'RES TECH'!$C:$C)="Lower-middle Income",IF(G2305&gt;1,IF(G2305&gt;3,0.23,0.18),0.09),IF(_xlfn.XLOOKUP(B2305,'RES TECH'!$M:$M,'RES TECH'!$C:$C)="Upper-middle Income",IF(G2305&gt;1,IF(G2305&gt;3,0.15,0.12),0.06),IF(_xlfn.XLOOKUP(B2305,'RES TECH'!$M:$M,'RES TECH'!$C:$C)="High Income",IF(G2305&gt;1,IF(G2305&gt;3,0.08,0.06),0.03))))))</f>
        <v>0.06</v>
      </c>
    </row>
    <row r="2306" spans="2:13" x14ac:dyDescent="0.25">
      <c r="B2306" t="str">
        <f>IF('RES TECH'!N2302=1,'RES TECH'!M2302,"*")</f>
        <v>RESHOUUMNewWH5ELC20</v>
      </c>
      <c r="C2306" t="str">
        <f>IF(B2306="*","*",_xlfn.XLOOKUP(B2306,'RES TECH'!M:M,'RES TECH'!K:K))</f>
        <v>RESELC</v>
      </c>
      <c r="D2306" t="str">
        <f>IF(B2306="*","*",_xlfn.XLOOKUP(B2306,'RES TECH'!M:M,'RES TECH'!L:L))</f>
        <v>RESHOUUMNewWHEUE</v>
      </c>
      <c r="E2306">
        <f>IF(B2306="*","*",_xlfn.XLOOKUP(B2306,'RES TECH'!M:M,'RES TECH'!O:O))</f>
        <v>2020</v>
      </c>
      <c r="F2306" s="12">
        <f>IF(B2306="*","*",_xlfn.XLOOKUP(B2306,'RES TECH'!M:M,'RES TECH'!Y:Y))</f>
        <v>14</v>
      </c>
      <c r="G2306" s="12">
        <f>IF(B2306="*","*",_xlfn.XLOOKUP(B2306,'RES TECH'!M:M,'RES TECH'!V:V))</f>
        <v>3.28</v>
      </c>
      <c r="H2306">
        <f>IF(B2306="*","*",_xlfn.XLOOKUP(B2306,'RES TECH'!M:M,'RES TECH'!AA:AA))</f>
        <v>31.536000000000001</v>
      </c>
      <c r="I2306" s="12">
        <f>IF(B2306="*","*",_xlfn.XLOOKUP(B2306,'RES TECH'!M:M,'RES TECH'!Z:Z))</f>
        <v>0.24</v>
      </c>
      <c r="J2306" s="12">
        <f>IF(B2306="*","*",_xlfn.XLOOKUP(B2306,'RES TECH'!M:M,'RES TECH'!S:S))</f>
        <v>1144.708598886328</v>
      </c>
      <c r="K2306" s="12">
        <f t="shared" si="70"/>
        <v>57.235429944316401</v>
      </c>
      <c r="L2306" s="12">
        <f t="shared" si="71"/>
        <v>2.8617714972158201</v>
      </c>
      <c r="M2306">
        <f>IF(B2306="*","*",IF(_xlfn.XLOOKUP(B2306,'RES TECH'!$M:$M,'RES TECH'!$C:$C)="Low Income",IF(G2306&gt;1,IF(G2306&gt;3,0.3,0.24),0.12),IF(_xlfn.XLOOKUP(B2306,'RES TECH'!$M:$M,'RES TECH'!$C:$C)="Lower-middle Income",IF(G2306&gt;1,IF(G2306&gt;3,0.23,0.18),0.09),IF(_xlfn.XLOOKUP(B2306,'RES TECH'!$M:$M,'RES TECH'!$C:$C)="Upper-middle Income",IF(G2306&gt;1,IF(G2306&gt;3,0.15,0.12),0.06),IF(_xlfn.XLOOKUP(B2306,'RES TECH'!$M:$M,'RES TECH'!$C:$C)="High Income",IF(G2306&gt;1,IF(G2306&gt;3,0.08,0.06),0.03))))))</f>
        <v>0.15</v>
      </c>
    </row>
    <row r="2307" spans="2:13" x14ac:dyDescent="0.25">
      <c r="B2307" t="str">
        <f>IF('RES TECH'!N2303=1,'RES TECH'!M2303,"*")</f>
        <v>RESHOUUMNewWH5ELC22</v>
      </c>
      <c r="C2307" t="str">
        <f>IF(B2307="*","*",_xlfn.XLOOKUP(B2307,'RES TECH'!M:M,'RES TECH'!K:K))</f>
        <v>RESELC</v>
      </c>
      <c r="D2307" t="str">
        <f>IF(B2307="*","*",_xlfn.XLOOKUP(B2307,'RES TECH'!M:M,'RES TECH'!L:L))</f>
        <v>RESHOUUMNewWHEUE</v>
      </c>
      <c r="E2307">
        <f>IF(B2307="*","*",_xlfn.XLOOKUP(B2307,'RES TECH'!M:M,'RES TECH'!O:O))</f>
        <v>2022</v>
      </c>
      <c r="F2307" s="12">
        <f>IF(B2307="*","*",_xlfn.XLOOKUP(B2307,'RES TECH'!M:M,'RES TECH'!Y:Y))</f>
        <v>14</v>
      </c>
      <c r="G2307" s="12">
        <f>IF(B2307="*","*",_xlfn.XLOOKUP(B2307,'RES TECH'!M:M,'RES TECH'!V:V))</f>
        <v>3.28</v>
      </c>
      <c r="H2307">
        <f>IF(B2307="*","*",_xlfn.XLOOKUP(B2307,'RES TECH'!M:M,'RES TECH'!AA:AA))</f>
        <v>31.536000000000001</v>
      </c>
      <c r="I2307" s="12">
        <f>IF(B2307="*","*",_xlfn.XLOOKUP(B2307,'RES TECH'!M:M,'RES TECH'!Z:Z))</f>
        <v>0.24</v>
      </c>
      <c r="J2307" s="12">
        <f>IF(B2307="*","*",_xlfn.XLOOKUP(B2307,'RES TECH'!M:M,'RES TECH'!S:S))</f>
        <v>1144.708598886328</v>
      </c>
      <c r="K2307" s="12">
        <f t="shared" si="70"/>
        <v>57.235429944316401</v>
      </c>
      <c r="L2307" s="12">
        <f t="shared" si="71"/>
        <v>2.8617714972158201</v>
      </c>
      <c r="M2307">
        <f>IF(B2307="*","*",IF(_xlfn.XLOOKUP(B2307,'RES TECH'!$M:$M,'RES TECH'!$C:$C)="Low Income",IF(G2307&gt;1,IF(G2307&gt;3,0.3,0.24),0.12),IF(_xlfn.XLOOKUP(B2307,'RES TECH'!$M:$M,'RES TECH'!$C:$C)="Lower-middle Income",IF(G2307&gt;1,IF(G2307&gt;3,0.23,0.18),0.09),IF(_xlfn.XLOOKUP(B2307,'RES TECH'!$M:$M,'RES TECH'!$C:$C)="Upper-middle Income",IF(G2307&gt;1,IF(G2307&gt;3,0.15,0.12),0.06),IF(_xlfn.XLOOKUP(B2307,'RES TECH'!$M:$M,'RES TECH'!$C:$C)="High Income",IF(G2307&gt;1,IF(G2307&gt;3,0.08,0.06),0.03))))))</f>
        <v>0.15</v>
      </c>
    </row>
    <row r="2308" spans="2:13" x14ac:dyDescent="0.25">
      <c r="B2308" t="str">
        <f>IF('RES TECH'!N2304=1,'RES TECH'!M2304,"*")</f>
        <v>RESHOUUMNewWH6ELC20</v>
      </c>
      <c r="C2308" t="str">
        <f>IF(B2308="*","*",_xlfn.XLOOKUP(B2308,'RES TECH'!M:M,'RES TECH'!K:K))</f>
        <v>RESELC</v>
      </c>
      <c r="D2308" t="str">
        <f>IF(B2308="*","*",_xlfn.XLOOKUP(B2308,'RES TECH'!M:M,'RES TECH'!L:L))</f>
        <v>RESHOUUMNewWHEUE</v>
      </c>
      <c r="E2308">
        <f>IF(B2308="*","*",_xlfn.XLOOKUP(B2308,'RES TECH'!M:M,'RES TECH'!O:O))</f>
        <v>2020</v>
      </c>
      <c r="F2308" s="12">
        <f>IF(B2308="*","*",_xlfn.XLOOKUP(B2308,'RES TECH'!M:M,'RES TECH'!Y:Y))</f>
        <v>14</v>
      </c>
      <c r="G2308" s="12">
        <f>IF(B2308="*","*",_xlfn.XLOOKUP(B2308,'RES TECH'!M:M,'RES TECH'!V:V))</f>
        <v>2</v>
      </c>
      <c r="H2308">
        <f>IF(B2308="*","*",_xlfn.XLOOKUP(B2308,'RES TECH'!M:M,'RES TECH'!AA:AA))</f>
        <v>31.536000000000001</v>
      </c>
      <c r="I2308" s="12">
        <f>IF(B2308="*","*",_xlfn.XLOOKUP(B2308,'RES TECH'!M:M,'RES TECH'!Z:Z))</f>
        <v>0.24</v>
      </c>
      <c r="J2308" s="12">
        <f>IF(B2308="*","*",_xlfn.XLOOKUP(B2308,'RES TECH'!M:M,'RES TECH'!S:S))</f>
        <v>1048.166909823625</v>
      </c>
      <c r="K2308" s="12">
        <f t="shared" si="70"/>
        <v>52.408345491181251</v>
      </c>
      <c r="L2308" s="12">
        <f t="shared" si="71"/>
        <v>2.6204172745590628</v>
      </c>
      <c r="M2308">
        <f>IF(B2308="*","*",IF(_xlfn.XLOOKUP(B2308,'RES TECH'!$M:$M,'RES TECH'!$C:$C)="Low Income",IF(G2308&gt;1,IF(G2308&gt;3,0.3,0.24),0.12),IF(_xlfn.XLOOKUP(B2308,'RES TECH'!$M:$M,'RES TECH'!$C:$C)="Lower-middle Income",IF(G2308&gt;1,IF(G2308&gt;3,0.23,0.18),0.09),IF(_xlfn.XLOOKUP(B2308,'RES TECH'!$M:$M,'RES TECH'!$C:$C)="Upper-middle Income",IF(G2308&gt;1,IF(G2308&gt;3,0.15,0.12),0.06),IF(_xlfn.XLOOKUP(B2308,'RES TECH'!$M:$M,'RES TECH'!$C:$C)="High Income",IF(G2308&gt;1,IF(G2308&gt;3,0.08,0.06),0.03))))))</f>
        <v>0.12</v>
      </c>
    </row>
    <row r="2309" spans="2:13" x14ac:dyDescent="0.25">
      <c r="B2309" t="str">
        <f>IF('RES TECH'!N2305=1,'RES TECH'!M2305,"*")</f>
        <v>RESHOUUMNewWH6ELC22</v>
      </c>
      <c r="C2309" t="str">
        <f>IF(B2309="*","*",_xlfn.XLOOKUP(B2309,'RES TECH'!M:M,'RES TECH'!K:K))</f>
        <v>RESELC</v>
      </c>
      <c r="D2309" t="str">
        <f>IF(B2309="*","*",_xlfn.XLOOKUP(B2309,'RES TECH'!M:M,'RES TECH'!L:L))</f>
        <v>RESHOUUMNewWHEUE</v>
      </c>
      <c r="E2309">
        <f>IF(B2309="*","*",_xlfn.XLOOKUP(B2309,'RES TECH'!M:M,'RES TECH'!O:O))</f>
        <v>2022</v>
      </c>
      <c r="F2309" s="12">
        <f>IF(B2309="*","*",_xlfn.XLOOKUP(B2309,'RES TECH'!M:M,'RES TECH'!Y:Y))</f>
        <v>14</v>
      </c>
      <c r="G2309" s="12">
        <f>IF(B2309="*","*",_xlfn.XLOOKUP(B2309,'RES TECH'!M:M,'RES TECH'!V:V))</f>
        <v>3.3</v>
      </c>
      <c r="H2309">
        <f>IF(B2309="*","*",_xlfn.XLOOKUP(B2309,'RES TECH'!M:M,'RES TECH'!AA:AA))</f>
        <v>31.536000000000001</v>
      </c>
      <c r="I2309" s="12">
        <f>IF(B2309="*","*",_xlfn.XLOOKUP(B2309,'RES TECH'!M:M,'RES TECH'!Z:Z))</f>
        <v>0.24</v>
      </c>
      <c r="J2309" s="12">
        <f>IF(B2309="*","*",_xlfn.XLOOKUP(B2309,'RES TECH'!M:M,'RES TECH'!S:S))</f>
        <v>1269.222125423938</v>
      </c>
      <c r="K2309" s="12">
        <f t="shared" si="70"/>
        <v>63.461106271196904</v>
      </c>
      <c r="L2309" s="12">
        <f t="shared" si="71"/>
        <v>3.1730553135598454</v>
      </c>
      <c r="M2309">
        <f>IF(B2309="*","*",IF(_xlfn.XLOOKUP(B2309,'RES TECH'!$M:$M,'RES TECH'!$C:$C)="Low Income",IF(G2309&gt;1,IF(G2309&gt;3,0.3,0.24),0.12),IF(_xlfn.XLOOKUP(B2309,'RES TECH'!$M:$M,'RES TECH'!$C:$C)="Lower-middle Income",IF(G2309&gt;1,IF(G2309&gt;3,0.23,0.18),0.09),IF(_xlfn.XLOOKUP(B2309,'RES TECH'!$M:$M,'RES TECH'!$C:$C)="Upper-middle Income",IF(G2309&gt;1,IF(G2309&gt;3,0.15,0.12),0.06),IF(_xlfn.XLOOKUP(B2309,'RES TECH'!$M:$M,'RES TECH'!$C:$C)="High Income",IF(G2309&gt;1,IF(G2309&gt;3,0.08,0.06),0.03))))))</f>
        <v>0.15</v>
      </c>
    </row>
    <row r="2310" spans="2:13" x14ac:dyDescent="0.25">
      <c r="B2310" t="str">
        <f>IF('RES TECH'!N2306=1,'RES TECH'!M2306,"*")</f>
        <v>RESHOUUMNewWH7ELC20</v>
      </c>
      <c r="C2310" t="str">
        <f>IF(B2310="*","*",_xlfn.XLOOKUP(B2310,'RES TECH'!M:M,'RES TECH'!K:K))</f>
        <v>RESELC</v>
      </c>
      <c r="D2310" t="str">
        <f>IF(B2310="*","*",_xlfn.XLOOKUP(B2310,'RES TECH'!M:M,'RES TECH'!L:L))</f>
        <v>RESHOUUMNewWHEUE</v>
      </c>
      <c r="E2310">
        <f>IF(B2310="*","*",_xlfn.XLOOKUP(B2310,'RES TECH'!M:M,'RES TECH'!O:O))</f>
        <v>2020</v>
      </c>
      <c r="F2310" s="12">
        <f>IF(B2310="*","*",_xlfn.XLOOKUP(B2310,'RES TECH'!M:M,'RES TECH'!Y:Y))</f>
        <v>14</v>
      </c>
      <c r="G2310" s="12">
        <f>IF(B2310="*","*",_xlfn.XLOOKUP(B2310,'RES TECH'!M:M,'RES TECH'!V:V))</f>
        <v>3.55</v>
      </c>
      <c r="H2310">
        <f>IF(B2310="*","*",_xlfn.XLOOKUP(B2310,'RES TECH'!M:M,'RES TECH'!AA:AA))</f>
        <v>31.536000000000001</v>
      </c>
      <c r="I2310" s="12">
        <f>IF(B2310="*","*",_xlfn.XLOOKUP(B2310,'RES TECH'!M:M,'RES TECH'!Z:Z))</f>
        <v>0.24</v>
      </c>
      <c r="J2310" s="12">
        <f>IF(B2310="*","*",_xlfn.XLOOKUP(B2310,'RES TECH'!M:M,'RES TECH'!S:S))</f>
        <v>1365.3753167439329</v>
      </c>
      <c r="K2310" s="12">
        <f t="shared" si="70"/>
        <v>68.268765837196653</v>
      </c>
      <c r="L2310" s="12">
        <f t="shared" si="71"/>
        <v>3.4134382918598329</v>
      </c>
      <c r="M2310">
        <f>IF(B2310="*","*",IF(_xlfn.XLOOKUP(B2310,'RES TECH'!$M:$M,'RES TECH'!$C:$C)="Low Income",IF(G2310&gt;1,IF(G2310&gt;3,0.3,0.24),0.12),IF(_xlfn.XLOOKUP(B2310,'RES TECH'!$M:$M,'RES TECH'!$C:$C)="Lower-middle Income",IF(G2310&gt;1,IF(G2310&gt;3,0.23,0.18),0.09),IF(_xlfn.XLOOKUP(B2310,'RES TECH'!$M:$M,'RES TECH'!$C:$C)="Upper-middle Income",IF(G2310&gt;1,IF(G2310&gt;3,0.15,0.12),0.06),IF(_xlfn.XLOOKUP(B2310,'RES TECH'!$M:$M,'RES TECH'!$C:$C)="High Income",IF(G2310&gt;1,IF(G2310&gt;3,0.08,0.06),0.03))))))</f>
        <v>0.15</v>
      </c>
    </row>
    <row r="2311" spans="2:13" x14ac:dyDescent="0.25">
      <c r="B2311" t="str">
        <f>IF('RES TECH'!N2307=1,'RES TECH'!M2307,"*")</f>
        <v>RESHOUUMNewWH7ELC22</v>
      </c>
      <c r="C2311" t="str">
        <f>IF(B2311="*","*",_xlfn.XLOOKUP(B2311,'RES TECH'!M:M,'RES TECH'!K:K))</f>
        <v>RESELC</v>
      </c>
      <c r="D2311" t="str">
        <f>IF(B2311="*","*",_xlfn.XLOOKUP(B2311,'RES TECH'!M:M,'RES TECH'!L:L))</f>
        <v>RESHOUUMNewWHEUE</v>
      </c>
      <c r="E2311">
        <f>IF(B2311="*","*",_xlfn.XLOOKUP(B2311,'RES TECH'!M:M,'RES TECH'!O:O))</f>
        <v>2022</v>
      </c>
      <c r="F2311" s="12">
        <f>IF(B2311="*","*",_xlfn.XLOOKUP(B2311,'RES TECH'!M:M,'RES TECH'!Y:Y))</f>
        <v>14</v>
      </c>
      <c r="G2311" s="12">
        <f>IF(B2311="*","*",_xlfn.XLOOKUP(B2311,'RES TECH'!M:M,'RES TECH'!V:V))</f>
        <v>3.55</v>
      </c>
      <c r="H2311">
        <f>IF(B2311="*","*",_xlfn.XLOOKUP(B2311,'RES TECH'!M:M,'RES TECH'!AA:AA))</f>
        <v>31.536000000000001</v>
      </c>
      <c r="I2311" s="12">
        <f>IF(B2311="*","*",_xlfn.XLOOKUP(B2311,'RES TECH'!M:M,'RES TECH'!Z:Z))</f>
        <v>0.24</v>
      </c>
      <c r="J2311" s="12">
        <f>IF(B2311="*","*",_xlfn.XLOOKUP(B2311,'RES TECH'!M:M,'RES TECH'!S:S))</f>
        <v>1365.3753167439329</v>
      </c>
      <c r="K2311" s="12">
        <f t="shared" ref="K2311:K2374" si="72">IF(B2311="*","*",5%*J2311)</f>
        <v>68.268765837196653</v>
      </c>
      <c r="L2311" s="12">
        <f t="shared" ref="L2311:L2374" si="73">IF(B2311="*","*",5%*K2311)</f>
        <v>3.4134382918598329</v>
      </c>
      <c r="M2311">
        <f>IF(B2311="*","*",IF(_xlfn.XLOOKUP(B2311,'RES TECH'!$M:$M,'RES TECH'!$C:$C)="Low Income",IF(G2311&gt;1,IF(G2311&gt;3,0.3,0.24),0.12),IF(_xlfn.XLOOKUP(B2311,'RES TECH'!$M:$M,'RES TECH'!$C:$C)="Lower-middle Income",IF(G2311&gt;1,IF(G2311&gt;3,0.23,0.18),0.09),IF(_xlfn.XLOOKUP(B2311,'RES TECH'!$M:$M,'RES TECH'!$C:$C)="Upper-middle Income",IF(G2311&gt;1,IF(G2311&gt;3,0.15,0.12),0.06),IF(_xlfn.XLOOKUP(B2311,'RES TECH'!$M:$M,'RES TECH'!$C:$C)="High Income",IF(G2311&gt;1,IF(G2311&gt;3,0.08,0.06),0.03))))))</f>
        <v>0.15</v>
      </c>
    </row>
    <row r="2312" spans="2:13" x14ac:dyDescent="0.25">
      <c r="B2312" t="str">
        <f>IF('RES TECH'!N2308=1,'RES TECH'!M2308,"*")</f>
        <v>RESHOUUMNewWH1FOI20</v>
      </c>
      <c r="C2312" t="str">
        <f>IF(B2312="*","*",_xlfn.XLOOKUP(B2312,'RES TECH'!M:M,'RES TECH'!K:K))</f>
        <v>RESFOI</v>
      </c>
      <c r="D2312" t="str">
        <f>IF(B2312="*","*",_xlfn.XLOOKUP(B2312,'RES TECH'!M:M,'RES TECH'!L:L))</f>
        <v>RESHOUUMNewWHEUE</v>
      </c>
      <c r="E2312">
        <f>IF(B2312="*","*",_xlfn.XLOOKUP(B2312,'RES TECH'!M:M,'RES TECH'!O:O))</f>
        <v>2020</v>
      </c>
      <c r="F2312" s="12">
        <f>IF(B2312="*","*",_xlfn.XLOOKUP(B2312,'RES TECH'!M:M,'RES TECH'!Y:Y))</f>
        <v>14</v>
      </c>
      <c r="G2312" s="12">
        <f>IF(B2312="*","*",_xlfn.XLOOKUP(B2312,'RES TECH'!M:M,'RES TECH'!V:V))</f>
        <v>0.63670000000000004</v>
      </c>
      <c r="H2312">
        <f>IF(B2312="*","*",_xlfn.XLOOKUP(B2312,'RES TECH'!M:M,'RES TECH'!AA:AA))</f>
        <v>31.536000000000001</v>
      </c>
      <c r="I2312" s="12">
        <f>IF(B2312="*","*",_xlfn.XLOOKUP(B2312,'RES TECH'!M:M,'RES TECH'!Z:Z))</f>
        <v>0.24</v>
      </c>
      <c r="J2312" s="12">
        <f>IF(B2312="*","*",_xlfn.XLOOKUP(B2312,'RES TECH'!M:M,'RES TECH'!S:S))</f>
        <v>1324.000307145632</v>
      </c>
      <c r="K2312" s="12">
        <f t="shared" si="72"/>
        <v>66.2000153572816</v>
      </c>
      <c r="L2312" s="12">
        <f t="shared" si="73"/>
        <v>3.3100007678640804</v>
      </c>
      <c r="M2312">
        <f>IF(B2312="*","*",IF(_xlfn.XLOOKUP(B2312,'RES TECH'!$M:$M,'RES TECH'!$C:$C)="Low Income",IF(G2312&gt;1,IF(G2312&gt;3,0.3,0.24),0.12),IF(_xlfn.XLOOKUP(B2312,'RES TECH'!$M:$M,'RES TECH'!$C:$C)="Lower-middle Income",IF(G2312&gt;1,IF(G2312&gt;3,0.23,0.18),0.09),IF(_xlfn.XLOOKUP(B2312,'RES TECH'!$M:$M,'RES TECH'!$C:$C)="Upper-middle Income",IF(G2312&gt;1,IF(G2312&gt;3,0.15,0.12),0.06),IF(_xlfn.XLOOKUP(B2312,'RES TECH'!$M:$M,'RES TECH'!$C:$C)="High Income",IF(G2312&gt;1,IF(G2312&gt;3,0.08,0.06),0.03))))))</f>
        <v>0.06</v>
      </c>
    </row>
    <row r="2313" spans="2:13" x14ac:dyDescent="0.25">
      <c r="B2313" t="str">
        <f>IF('RES TECH'!N2309=1,'RES TECH'!M2309,"*")</f>
        <v>RESHOUUMNewWH2FOI20</v>
      </c>
      <c r="C2313" t="str">
        <f>IF(B2313="*","*",_xlfn.XLOOKUP(B2313,'RES TECH'!M:M,'RES TECH'!K:K))</f>
        <v>RESFOI</v>
      </c>
      <c r="D2313" t="str">
        <f>IF(B2313="*","*",_xlfn.XLOOKUP(B2313,'RES TECH'!M:M,'RES TECH'!L:L))</f>
        <v>RESHOUUMNewWHEUE</v>
      </c>
      <c r="E2313">
        <f>IF(B2313="*","*",_xlfn.XLOOKUP(B2313,'RES TECH'!M:M,'RES TECH'!O:O))</f>
        <v>2020</v>
      </c>
      <c r="F2313" s="12">
        <f>IF(B2313="*","*",_xlfn.XLOOKUP(B2313,'RES TECH'!M:M,'RES TECH'!Y:Y))</f>
        <v>14</v>
      </c>
      <c r="G2313" s="12">
        <f>IF(B2313="*","*",_xlfn.XLOOKUP(B2313,'RES TECH'!M:M,'RES TECH'!V:V))</f>
        <v>0.67</v>
      </c>
      <c r="H2313">
        <f>IF(B2313="*","*",_xlfn.XLOOKUP(B2313,'RES TECH'!M:M,'RES TECH'!AA:AA))</f>
        <v>31.536000000000001</v>
      </c>
      <c r="I2313" s="12">
        <f>IF(B2313="*","*",_xlfn.XLOOKUP(B2313,'RES TECH'!M:M,'RES TECH'!Z:Z))</f>
        <v>0.24</v>
      </c>
      <c r="J2313" s="12">
        <f>IF(B2313="*","*",_xlfn.XLOOKUP(B2313,'RES TECH'!M:M,'RES TECH'!S:S))</f>
        <v>1406.7503263422341</v>
      </c>
      <c r="K2313" s="12">
        <f t="shared" si="72"/>
        <v>70.337516317111707</v>
      </c>
      <c r="L2313" s="12">
        <f t="shared" si="73"/>
        <v>3.5168758158555855</v>
      </c>
      <c r="M2313">
        <f>IF(B2313="*","*",IF(_xlfn.XLOOKUP(B2313,'RES TECH'!$M:$M,'RES TECH'!$C:$C)="Low Income",IF(G2313&gt;1,IF(G2313&gt;3,0.3,0.24),0.12),IF(_xlfn.XLOOKUP(B2313,'RES TECH'!$M:$M,'RES TECH'!$C:$C)="Lower-middle Income",IF(G2313&gt;1,IF(G2313&gt;3,0.23,0.18),0.09),IF(_xlfn.XLOOKUP(B2313,'RES TECH'!$M:$M,'RES TECH'!$C:$C)="Upper-middle Income",IF(G2313&gt;1,IF(G2313&gt;3,0.15,0.12),0.06),IF(_xlfn.XLOOKUP(B2313,'RES TECH'!$M:$M,'RES TECH'!$C:$C)="High Income",IF(G2313&gt;1,IF(G2313&gt;3,0.08,0.06),0.03))))))</f>
        <v>0.06</v>
      </c>
    </row>
    <row r="2314" spans="2:13" x14ac:dyDescent="0.25">
      <c r="B2314" t="str">
        <f>IF('RES TECH'!N2310=1,'RES TECH'!M2310,"*")</f>
        <v>RESHOUUMNewWH4FOI20</v>
      </c>
      <c r="C2314" t="str">
        <f>IF(B2314="*","*",_xlfn.XLOOKUP(B2314,'RES TECH'!M:M,'RES TECH'!K:K))</f>
        <v>RESFOI</v>
      </c>
      <c r="D2314" t="str">
        <f>IF(B2314="*","*",_xlfn.XLOOKUP(B2314,'RES TECH'!M:M,'RES TECH'!L:L))</f>
        <v>RESHOUUMNewWHEUE</v>
      </c>
      <c r="E2314">
        <f>IF(B2314="*","*",_xlfn.XLOOKUP(B2314,'RES TECH'!M:M,'RES TECH'!O:O))</f>
        <v>2020</v>
      </c>
      <c r="F2314" s="12">
        <f>IF(B2314="*","*",_xlfn.XLOOKUP(B2314,'RES TECH'!M:M,'RES TECH'!Y:Y))</f>
        <v>14</v>
      </c>
      <c r="G2314" s="12">
        <f>IF(B2314="*","*",_xlfn.XLOOKUP(B2314,'RES TECH'!M:M,'RES TECH'!V:V))</f>
        <v>0.69</v>
      </c>
      <c r="H2314">
        <f>IF(B2314="*","*",_xlfn.XLOOKUP(B2314,'RES TECH'!M:M,'RES TECH'!AA:AA))</f>
        <v>31.536000000000001</v>
      </c>
      <c r="I2314" s="12">
        <f>IF(B2314="*","*",_xlfn.XLOOKUP(B2314,'RES TECH'!M:M,'RES TECH'!Z:Z))</f>
        <v>0.24</v>
      </c>
      <c r="J2314" s="12">
        <f>IF(B2314="*","*",_xlfn.XLOOKUP(B2314,'RES TECH'!M:M,'RES TECH'!S:S))</f>
        <v>1392.9586564761339</v>
      </c>
      <c r="K2314" s="12">
        <f t="shared" si="72"/>
        <v>69.647932823806698</v>
      </c>
      <c r="L2314" s="12">
        <f t="shared" si="73"/>
        <v>3.4823966411903351</v>
      </c>
      <c r="M2314">
        <f>IF(B2314="*","*",IF(_xlfn.XLOOKUP(B2314,'RES TECH'!$M:$M,'RES TECH'!$C:$C)="Low Income",IF(G2314&gt;1,IF(G2314&gt;3,0.3,0.24),0.12),IF(_xlfn.XLOOKUP(B2314,'RES TECH'!$M:$M,'RES TECH'!$C:$C)="Lower-middle Income",IF(G2314&gt;1,IF(G2314&gt;3,0.23,0.18),0.09),IF(_xlfn.XLOOKUP(B2314,'RES TECH'!$M:$M,'RES TECH'!$C:$C)="Upper-middle Income",IF(G2314&gt;1,IF(G2314&gt;3,0.15,0.12),0.06),IF(_xlfn.XLOOKUP(B2314,'RES TECH'!$M:$M,'RES TECH'!$C:$C)="High Income",IF(G2314&gt;1,IF(G2314&gt;3,0.08,0.06),0.03))))))</f>
        <v>0.06</v>
      </c>
    </row>
    <row r="2315" spans="2:13" x14ac:dyDescent="0.25">
      <c r="B2315" t="str">
        <f>IF('RES TECH'!N2311=1,'RES TECH'!M2311,"*")</f>
        <v>RESHOUUMNewWH1LPG20</v>
      </c>
      <c r="C2315" t="str">
        <f>IF(B2315="*","*",_xlfn.XLOOKUP(B2315,'RES TECH'!M:M,'RES TECH'!K:K))</f>
        <v>RESLPG</v>
      </c>
      <c r="D2315" t="str">
        <f>IF(B2315="*","*",_xlfn.XLOOKUP(B2315,'RES TECH'!M:M,'RES TECH'!L:L))</f>
        <v>RESHOUUMNewWHEUE</v>
      </c>
      <c r="E2315">
        <f>IF(B2315="*","*",_xlfn.XLOOKUP(B2315,'RES TECH'!M:M,'RES TECH'!O:O))</f>
        <v>2020</v>
      </c>
      <c r="F2315" s="12">
        <f>IF(B2315="*","*",_xlfn.XLOOKUP(B2315,'RES TECH'!M:M,'RES TECH'!Y:Y))</f>
        <v>14</v>
      </c>
      <c r="G2315" s="12">
        <f>IF(B2315="*","*",_xlfn.XLOOKUP(B2315,'RES TECH'!M:M,'RES TECH'!V:V))</f>
        <v>0.61014999999999997</v>
      </c>
      <c r="H2315">
        <f>IF(B2315="*","*",_xlfn.XLOOKUP(B2315,'RES TECH'!M:M,'RES TECH'!AA:AA))</f>
        <v>31.536000000000001</v>
      </c>
      <c r="I2315" s="12">
        <f>IF(B2315="*","*",_xlfn.XLOOKUP(B2315,'RES TECH'!M:M,'RES TECH'!Z:Z))</f>
        <v>0.24</v>
      </c>
      <c r="J2315" s="12">
        <f>IF(B2315="*","*",_xlfn.XLOOKUP(B2315,'RES TECH'!M:M,'RES TECH'!S:S))</f>
        <v>1006.791900225324</v>
      </c>
      <c r="K2315" s="12">
        <f t="shared" si="72"/>
        <v>50.339595011266198</v>
      </c>
      <c r="L2315" s="12">
        <f t="shared" si="73"/>
        <v>2.5169797505633102</v>
      </c>
      <c r="M2315">
        <f>IF(B2315="*","*",IF(_xlfn.XLOOKUP(B2315,'RES TECH'!$M:$M,'RES TECH'!$C:$C)="Low Income",IF(G2315&gt;1,IF(G2315&gt;3,0.3,0.24),0.12),IF(_xlfn.XLOOKUP(B2315,'RES TECH'!$M:$M,'RES TECH'!$C:$C)="Lower-middle Income",IF(G2315&gt;1,IF(G2315&gt;3,0.23,0.18),0.09),IF(_xlfn.XLOOKUP(B2315,'RES TECH'!$M:$M,'RES TECH'!$C:$C)="Upper-middle Income",IF(G2315&gt;1,IF(G2315&gt;3,0.15,0.12),0.06),IF(_xlfn.XLOOKUP(B2315,'RES TECH'!$M:$M,'RES TECH'!$C:$C)="High Income",IF(G2315&gt;1,IF(G2315&gt;3,0.08,0.06),0.03))))))</f>
        <v>0.06</v>
      </c>
    </row>
    <row r="2316" spans="2:13" x14ac:dyDescent="0.25">
      <c r="B2316" t="str">
        <f>IF('RES TECH'!N2312=1,'RES TECH'!M2312,"*")</f>
        <v>RESHOUUMNewWH2LPG20</v>
      </c>
      <c r="C2316" t="str">
        <f>IF(B2316="*","*",_xlfn.XLOOKUP(B2316,'RES TECH'!M:M,'RES TECH'!K:K))</f>
        <v>RESLPG</v>
      </c>
      <c r="D2316" t="str">
        <f>IF(B2316="*","*",_xlfn.XLOOKUP(B2316,'RES TECH'!M:M,'RES TECH'!L:L))</f>
        <v>RESHOUUMNewWHEUE</v>
      </c>
      <c r="E2316">
        <f>IF(B2316="*","*",_xlfn.XLOOKUP(B2316,'RES TECH'!M:M,'RES TECH'!O:O))</f>
        <v>2020</v>
      </c>
      <c r="F2316" s="12">
        <f>IF(B2316="*","*",_xlfn.XLOOKUP(B2316,'RES TECH'!M:M,'RES TECH'!Y:Y))</f>
        <v>14</v>
      </c>
      <c r="G2316" s="12">
        <f>IF(B2316="*","*",_xlfn.XLOOKUP(B2316,'RES TECH'!M:M,'RES TECH'!V:V))</f>
        <v>0.63</v>
      </c>
      <c r="H2316">
        <f>IF(B2316="*","*",_xlfn.XLOOKUP(B2316,'RES TECH'!M:M,'RES TECH'!AA:AA))</f>
        <v>31.536000000000001</v>
      </c>
      <c r="I2316" s="12">
        <f>IF(B2316="*","*",_xlfn.XLOOKUP(B2316,'RES TECH'!M:M,'RES TECH'!Z:Z))</f>
        <v>0.24</v>
      </c>
      <c r="J2316" s="12">
        <f>IF(B2316="*","*",_xlfn.XLOOKUP(B2316,'RES TECH'!M:M,'RES TECH'!S:S))</f>
        <v>1061.9585796897261</v>
      </c>
      <c r="K2316" s="12">
        <f t="shared" si="72"/>
        <v>53.097928984486309</v>
      </c>
      <c r="L2316" s="12">
        <f t="shared" si="73"/>
        <v>2.6548964492243154</v>
      </c>
      <c r="M2316">
        <f>IF(B2316="*","*",IF(_xlfn.XLOOKUP(B2316,'RES TECH'!$M:$M,'RES TECH'!$C:$C)="Low Income",IF(G2316&gt;1,IF(G2316&gt;3,0.3,0.24),0.12),IF(_xlfn.XLOOKUP(B2316,'RES TECH'!$M:$M,'RES TECH'!$C:$C)="Lower-middle Income",IF(G2316&gt;1,IF(G2316&gt;3,0.23,0.18),0.09),IF(_xlfn.XLOOKUP(B2316,'RES TECH'!$M:$M,'RES TECH'!$C:$C)="Upper-middle Income",IF(G2316&gt;1,IF(G2316&gt;3,0.15,0.12),0.06),IF(_xlfn.XLOOKUP(B2316,'RES TECH'!$M:$M,'RES TECH'!$C:$C)="High Income",IF(G2316&gt;1,IF(G2316&gt;3,0.08,0.06),0.03))))))</f>
        <v>0.06</v>
      </c>
    </row>
    <row r="2317" spans="2:13" x14ac:dyDescent="0.25">
      <c r="B2317" t="str">
        <f>IF('RES TECH'!N2313=1,'RES TECH'!M2313,"*")</f>
        <v>RESHOUUMNewWH3LPG20</v>
      </c>
      <c r="C2317" t="str">
        <f>IF(B2317="*","*",_xlfn.XLOOKUP(B2317,'RES TECH'!M:M,'RES TECH'!K:K))</f>
        <v>RESLPG</v>
      </c>
      <c r="D2317" t="str">
        <f>IF(B2317="*","*",_xlfn.XLOOKUP(B2317,'RES TECH'!M:M,'RES TECH'!L:L))</f>
        <v>RESHOUUMNewWHEUE</v>
      </c>
      <c r="E2317">
        <f>IF(B2317="*","*",_xlfn.XLOOKUP(B2317,'RES TECH'!M:M,'RES TECH'!O:O))</f>
        <v>2020</v>
      </c>
      <c r="F2317" s="12">
        <f>IF(B2317="*","*",_xlfn.XLOOKUP(B2317,'RES TECH'!M:M,'RES TECH'!Y:Y))</f>
        <v>14</v>
      </c>
      <c r="G2317" s="12">
        <f>IF(B2317="*","*",_xlfn.XLOOKUP(B2317,'RES TECH'!M:M,'RES TECH'!V:V))</f>
        <v>0.66</v>
      </c>
      <c r="H2317">
        <f>IF(B2317="*","*",_xlfn.XLOOKUP(B2317,'RES TECH'!M:M,'RES TECH'!AA:AA))</f>
        <v>31.536000000000001</v>
      </c>
      <c r="I2317" s="12">
        <f>IF(B2317="*","*",_xlfn.XLOOKUP(B2317,'RES TECH'!M:M,'RES TECH'!Z:Z))</f>
        <v>0.24</v>
      </c>
      <c r="J2317" s="12">
        <f>IF(B2317="*","*",_xlfn.XLOOKUP(B2317,'RES TECH'!M:M,'RES TECH'!S:S))</f>
        <v>1117.125259154127</v>
      </c>
      <c r="K2317" s="12">
        <f t="shared" si="72"/>
        <v>55.856262957706349</v>
      </c>
      <c r="L2317" s="12">
        <f t="shared" si="73"/>
        <v>2.7928131478853175</v>
      </c>
      <c r="M2317">
        <f>IF(B2317="*","*",IF(_xlfn.XLOOKUP(B2317,'RES TECH'!$M:$M,'RES TECH'!$C:$C)="Low Income",IF(G2317&gt;1,IF(G2317&gt;3,0.3,0.24),0.12),IF(_xlfn.XLOOKUP(B2317,'RES TECH'!$M:$M,'RES TECH'!$C:$C)="Lower-middle Income",IF(G2317&gt;1,IF(G2317&gt;3,0.23,0.18),0.09),IF(_xlfn.XLOOKUP(B2317,'RES TECH'!$M:$M,'RES TECH'!$C:$C)="Upper-middle Income",IF(G2317&gt;1,IF(G2317&gt;3,0.15,0.12),0.06),IF(_xlfn.XLOOKUP(B2317,'RES TECH'!$M:$M,'RES TECH'!$C:$C)="High Income",IF(G2317&gt;1,IF(G2317&gt;3,0.08,0.06),0.03))))))</f>
        <v>0.06</v>
      </c>
    </row>
    <row r="2318" spans="2:13" x14ac:dyDescent="0.25">
      <c r="B2318" t="str">
        <f>IF('RES TECH'!N2314=1,'RES TECH'!M2314,"*")</f>
        <v>RESHOUUMNewWH3LPG23</v>
      </c>
      <c r="C2318" t="str">
        <f>IF(B2318="*","*",_xlfn.XLOOKUP(B2318,'RES TECH'!M:M,'RES TECH'!K:K))</f>
        <v>RESLPG</v>
      </c>
      <c r="D2318" t="str">
        <f>IF(B2318="*","*",_xlfn.XLOOKUP(B2318,'RES TECH'!M:M,'RES TECH'!L:L))</f>
        <v>RESHOUUMNewWHEUE</v>
      </c>
      <c r="E2318">
        <f>IF(B2318="*","*",_xlfn.XLOOKUP(B2318,'RES TECH'!M:M,'RES TECH'!O:O))</f>
        <v>2023</v>
      </c>
      <c r="F2318" s="12">
        <f>IF(B2318="*","*",_xlfn.XLOOKUP(B2318,'RES TECH'!M:M,'RES TECH'!Y:Y))</f>
        <v>14</v>
      </c>
      <c r="G2318" s="12">
        <f>IF(B2318="*","*",_xlfn.XLOOKUP(B2318,'RES TECH'!M:M,'RES TECH'!V:V))</f>
        <v>0.83499999999999996</v>
      </c>
      <c r="H2318">
        <f>IF(B2318="*","*",_xlfn.XLOOKUP(B2318,'RES TECH'!M:M,'RES TECH'!AA:AA))</f>
        <v>31.536000000000001</v>
      </c>
      <c r="I2318" s="12">
        <f>IF(B2318="*","*",_xlfn.XLOOKUP(B2318,'RES TECH'!M:M,'RES TECH'!Z:Z))</f>
        <v>0.24</v>
      </c>
      <c r="J2318" s="12">
        <f>IF(B2318="*","*",_xlfn.XLOOKUP(B2318,'RES TECH'!M:M,'RES TECH'!S:S))</f>
        <v>1748.732658762759</v>
      </c>
      <c r="K2318" s="12">
        <f t="shared" si="72"/>
        <v>87.436632938137961</v>
      </c>
      <c r="L2318" s="12">
        <f t="shared" si="73"/>
        <v>4.3718316469068981</v>
      </c>
      <c r="M2318">
        <f>IF(B2318="*","*",IF(_xlfn.XLOOKUP(B2318,'RES TECH'!$M:$M,'RES TECH'!$C:$C)="Low Income",IF(G2318&gt;1,IF(G2318&gt;3,0.3,0.24),0.12),IF(_xlfn.XLOOKUP(B2318,'RES TECH'!$M:$M,'RES TECH'!$C:$C)="Lower-middle Income",IF(G2318&gt;1,IF(G2318&gt;3,0.23,0.18),0.09),IF(_xlfn.XLOOKUP(B2318,'RES TECH'!$M:$M,'RES TECH'!$C:$C)="Upper-middle Income",IF(G2318&gt;1,IF(G2318&gt;3,0.15,0.12),0.06),IF(_xlfn.XLOOKUP(B2318,'RES TECH'!$M:$M,'RES TECH'!$C:$C)="High Income",IF(G2318&gt;1,IF(G2318&gt;3,0.08,0.06),0.03))))))</f>
        <v>0.06</v>
      </c>
    </row>
    <row r="2319" spans="2:13" x14ac:dyDescent="0.25">
      <c r="B2319" t="str">
        <f>IF('RES TECH'!N2315=1,'RES TECH'!M2315,"*")</f>
        <v>*</v>
      </c>
      <c r="C2319" t="str">
        <f>IF(B2319="*","*",_xlfn.XLOOKUP(B2319,'RES TECH'!M:M,'RES TECH'!K:K))</f>
        <v>*</v>
      </c>
      <c r="D2319" t="str">
        <f>IF(B2319="*","*",_xlfn.XLOOKUP(B2319,'RES TECH'!M:M,'RES TECH'!L:L))</f>
        <v>*</v>
      </c>
      <c r="E2319" t="str">
        <f>IF(B2319="*","*",_xlfn.XLOOKUP(B2319,'RES TECH'!M:M,'RES TECH'!O:O))</f>
        <v>*</v>
      </c>
      <c r="F2319" s="12" t="str">
        <f>IF(B2319="*","*",_xlfn.XLOOKUP(B2319,'RES TECH'!M:M,'RES TECH'!Y:Y))</f>
        <v>*</v>
      </c>
      <c r="G2319" s="12" t="str">
        <f>IF(B2319="*","*",_xlfn.XLOOKUP(B2319,'RES TECH'!M:M,'RES TECH'!V:V))</f>
        <v>*</v>
      </c>
      <c r="H2319" t="str">
        <f>IF(B2319="*","*",_xlfn.XLOOKUP(B2319,'RES TECH'!M:M,'RES TECH'!AA:AA))</f>
        <v>*</v>
      </c>
      <c r="I2319" s="12" t="str">
        <f>IF(B2319="*","*",_xlfn.XLOOKUP(B2319,'RES TECH'!M:M,'RES TECH'!Z:Z))</f>
        <v>*</v>
      </c>
      <c r="J2319" s="12" t="str">
        <f>IF(B2319="*","*",_xlfn.XLOOKUP(B2319,'RES TECH'!M:M,'RES TECH'!S:S))</f>
        <v>*</v>
      </c>
      <c r="K2319" s="12" t="str">
        <f t="shared" si="72"/>
        <v>*</v>
      </c>
      <c r="L2319" s="12" t="str">
        <f t="shared" si="73"/>
        <v>*</v>
      </c>
      <c r="M2319" t="str">
        <f>IF(B2319="*","*",IF(_xlfn.XLOOKUP(B2319,'RES TECH'!$M:$M,'RES TECH'!$C:$C)="Low Income",IF(G2319&gt;1,IF(G2319&gt;3,0.3,0.24),0.12),IF(_xlfn.XLOOKUP(B2319,'RES TECH'!$M:$M,'RES TECH'!$C:$C)="Lower-middle Income",IF(G2319&gt;1,IF(G2319&gt;3,0.23,0.18),0.09),IF(_xlfn.XLOOKUP(B2319,'RES TECH'!$M:$M,'RES TECH'!$C:$C)="Upper-middle Income",IF(G2319&gt;1,IF(G2319&gt;3,0.15,0.12),0.06),IF(_xlfn.XLOOKUP(B2319,'RES TECH'!$M:$M,'RES TECH'!$C:$C)="High Income",IF(G2319&gt;1,IF(G2319&gt;3,0.08,0.06),0.03))))))</f>
        <v>*</v>
      </c>
    </row>
    <row r="2320" spans="2:13" x14ac:dyDescent="0.25">
      <c r="B2320" t="str">
        <f>IF('RES TECH'!N2316=1,'RES TECH'!M2316,"*")</f>
        <v>RESHOUUMNewWH4LPG20</v>
      </c>
      <c r="C2320" t="str">
        <f>IF(B2320="*","*",_xlfn.XLOOKUP(B2320,'RES TECH'!M:M,'RES TECH'!K:K))</f>
        <v>RESLPG</v>
      </c>
      <c r="D2320" t="str">
        <f>IF(B2320="*","*",_xlfn.XLOOKUP(B2320,'RES TECH'!M:M,'RES TECH'!L:L))</f>
        <v>RESHOUUMNewWHEUE</v>
      </c>
      <c r="E2320">
        <f>IF(B2320="*","*",_xlfn.XLOOKUP(B2320,'RES TECH'!M:M,'RES TECH'!O:O))</f>
        <v>2020</v>
      </c>
      <c r="F2320" s="12">
        <f>IF(B2320="*","*",_xlfn.XLOOKUP(B2320,'RES TECH'!M:M,'RES TECH'!Y:Y))</f>
        <v>14</v>
      </c>
      <c r="G2320" s="12">
        <f>IF(B2320="*","*",_xlfn.XLOOKUP(B2320,'RES TECH'!M:M,'RES TECH'!V:V))</f>
        <v>0.81</v>
      </c>
      <c r="H2320">
        <f>IF(B2320="*","*",_xlfn.XLOOKUP(B2320,'RES TECH'!M:M,'RES TECH'!AA:AA))</f>
        <v>31.536000000000001</v>
      </c>
      <c r="I2320" s="12">
        <f>IF(B2320="*","*",_xlfn.XLOOKUP(B2320,'RES TECH'!M:M,'RES TECH'!Z:Z))</f>
        <v>0.24</v>
      </c>
      <c r="J2320" s="12">
        <f>IF(B2320="*","*",_xlfn.XLOOKUP(B2320,'RES TECH'!M:M,'RES TECH'!S:S))</f>
        <v>1696.3753935303409</v>
      </c>
      <c r="K2320" s="12">
        <f t="shared" si="72"/>
        <v>84.81876967651705</v>
      </c>
      <c r="L2320" s="12">
        <f t="shared" si="73"/>
        <v>4.240938483825853</v>
      </c>
      <c r="M2320">
        <f>IF(B2320="*","*",IF(_xlfn.XLOOKUP(B2320,'RES TECH'!$M:$M,'RES TECH'!$C:$C)="Low Income",IF(G2320&gt;1,IF(G2320&gt;3,0.3,0.24),0.12),IF(_xlfn.XLOOKUP(B2320,'RES TECH'!$M:$M,'RES TECH'!$C:$C)="Lower-middle Income",IF(G2320&gt;1,IF(G2320&gt;3,0.23,0.18),0.09),IF(_xlfn.XLOOKUP(B2320,'RES TECH'!$M:$M,'RES TECH'!$C:$C)="Upper-middle Income",IF(G2320&gt;1,IF(G2320&gt;3,0.15,0.12),0.06),IF(_xlfn.XLOOKUP(B2320,'RES TECH'!$M:$M,'RES TECH'!$C:$C)="High Income",IF(G2320&gt;1,IF(G2320&gt;3,0.08,0.06),0.03))))))</f>
        <v>0.06</v>
      </c>
    </row>
    <row r="2321" spans="2:13" x14ac:dyDescent="0.25">
      <c r="B2321" t="str">
        <f>IF('RES TECH'!N2317=1,'RES TECH'!M2317,"*")</f>
        <v>*</v>
      </c>
      <c r="C2321" t="str">
        <f>IF(B2321="*","*",_xlfn.XLOOKUP(B2321,'RES TECH'!M:M,'RES TECH'!K:K))</f>
        <v>*</v>
      </c>
      <c r="D2321" t="str">
        <f>IF(B2321="*","*",_xlfn.XLOOKUP(B2321,'RES TECH'!M:M,'RES TECH'!L:L))</f>
        <v>*</v>
      </c>
      <c r="E2321" t="str">
        <f>IF(B2321="*","*",_xlfn.XLOOKUP(B2321,'RES TECH'!M:M,'RES TECH'!O:O))</f>
        <v>*</v>
      </c>
      <c r="F2321" s="12" t="str">
        <f>IF(B2321="*","*",_xlfn.XLOOKUP(B2321,'RES TECH'!M:M,'RES TECH'!Y:Y))</f>
        <v>*</v>
      </c>
      <c r="G2321" s="12" t="str">
        <f>IF(B2321="*","*",_xlfn.XLOOKUP(B2321,'RES TECH'!M:M,'RES TECH'!V:V))</f>
        <v>*</v>
      </c>
      <c r="H2321" t="str">
        <f>IF(B2321="*","*",_xlfn.XLOOKUP(B2321,'RES TECH'!M:M,'RES TECH'!AA:AA))</f>
        <v>*</v>
      </c>
      <c r="I2321" s="12" t="str">
        <f>IF(B2321="*","*",_xlfn.XLOOKUP(B2321,'RES TECH'!M:M,'RES TECH'!Z:Z))</f>
        <v>*</v>
      </c>
      <c r="J2321" s="12" t="str">
        <f>IF(B2321="*","*",_xlfn.XLOOKUP(B2321,'RES TECH'!M:M,'RES TECH'!S:S))</f>
        <v>*</v>
      </c>
      <c r="K2321" s="12" t="str">
        <f t="shared" si="72"/>
        <v>*</v>
      </c>
      <c r="L2321" s="12" t="str">
        <f t="shared" si="73"/>
        <v>*</v>
      </c>
      <c r="M2321" t="str">
        <f>IF(B2321="*","*",IF(_xlfn.XLOOKUP(B2321,'RES TECH'!$M:$M,'RES TECH'!$C:$C)="Low Income",IF(G2321&gt;1,IF(G2321&gt;3,0.3,0.24),0.12),IF(_xlfn.XLOOKUP(B2321,'RES TECH'!$M:$M,'RES TECH'!$C:$C)="Lower-middle Income",IF(G2321&gt;1,IF(G2321&gt;3,0.23,0.18),0.09),IF(_xlfn.XLOOKUP(B2321,'RES TECH'!$M:$M,'RES TECH'!$C:$C)="Upper-middle Income",IF(G2321&gt;1,IF(G2321&gt;3,0.15,0.12),0.06),IF(_xlfn.XLOOKUP(B2321,'RES TECH'!$M:$M,'RES TECH'!$C:$C)="High Income",IF(G2321&gt;1,IF(G2321&gt;3,0.08,0.06),0.03))))))</f>
        <v>*</v>
      </c>
    </row>
    <row r="2322" spans="2:13" x14ac:dyDescent="0.25">
      <c r="B2322" t="str">
        <f>IF('RES TECH'!N2318=1,'RES TECH'!M2318,"*")</f>
        <v>RESHOUUMNewWH2SOL20</v>
      </c>
      <c r="C2322" t="str">
        <f>IF(B2322="*","*",_xlfn.XLOOKUP(B2322,'RES TECH'!M:M,'RES TECH'!K:K))</f>
        <v>RESSOL</v>
      </c>
      <c r="D2322" t="str">
        <f>IF(B2322="*","*",_xlfn.XLOOKUP(B2322,'RES TECH'!M:M,'RES TECH'!L:L))</f>
        <v>RESHOUUMNewWHEUE</v>
      </c>
      <c r="E2322">
        <f>IF(B2322="*","*",_xlfn.XLOOKUP(B2322,'RES TECH'!M:M,'RES TECH'!O:O))</f>
        <v>2020</v>
      </c>
      <c r="F2322" s="12">
        <f>IF(B2322="*","*",_xlfn.XLOOKUP(B2322,'RES TECH'!M:M,'RES TECH'!Y:Y))</f>
        <v>23</v>
      </c>
      <c r="G2322" s="12">
        <f>IF(B2322="*","*",_xlfn.XLOOKUP(B2322,'RES TECH'!M:M,'RES TECH'!V:V))</f>
        <v>1</v>
      </c>
      <c r="H2322">
        <f>IF(B2322="*","*",_xlfn.XLOOKUP(B2322,'RES TECH'!M:M,'RES TECH'!AA:AA))</f>
        <v>31.536000000000001</v>
      </c>
      <c r="I2322" s="12">
        <f>IF(B2322="*","*",_xlfn.XLOOKUP(B2322,'RES TECH'!M:M,'RES TECH'!Z:Z))</f>
        <v>0.24</v>
      </c>
      <c r="J2322" s="12">
        <f>IF(B2322="*","*",_xlfn.XLOOKUP(B2322,'RES TECH'!M:M,'RES TECH'!S:S))</f>
        <v>6068.3347410841479</v>
      </c>
      <c r="K2322" s="12">
        <f t="shared" si="72"/>
        <v>303.41673705420743</v>
      </c>
      <c r="L2322" s="12">
        <f t="shared" si="73"/>
        <v>15.170836852710373</v>
      </c>
      <c r="M2322">
        <f>IF(B2322="*","*",IF(_xlfn.XLOOKUP(B2322,'RES TECH'!$M:$M,'RES TECH'!$C:$C)="Low Income",IF(G2322&gt;1,IF(G2322&gt;3,0.3,0.24),0.12),IF(_xlfn.XLOOKUP(B2322,'RES TECH'!$M:$M,'RES TECH'!$C:$C)="Lower-middle Income",IF(G2322&gt;1,IF(G2322&gt;3,0.23,0.18),0.09),IF(_xlfn.XLOOKUP(B2322,'RES TECH'!$M:$M,'RES TECH'!$C:$C)="Upper-middle Income",IF(G2322&gt;1,IF(G2322&gt;3,0.15,0.12),0.06),IF(_xlfn.XLOOKUP(B2322,'RES TECH'!$M:$M,'RES TECH'!$C:$C)="High Income",IF(G2322&gt;1,IF(G2322&gt;3,0.08,0.06),0.03))))))</f>
        <v>0.06</v>
      </c>
    </row>
    <row r="2323" spans="2:13" x14ac:dyDescent="0.25">
      <c r="B2323" t="str">
        <f>IF('RES TECH'!N2319=1,'RES TECH'!M2319,"*")</f>
        <v>RESHOUUMNewWH2SOL23</v>
      </c>
      <c r="C2323" t="str">
        <f>IF(B2323="*","*",_xlfn.XLOOKUP(B2323,'RES TECH'!M:M,'RES TECH'!K:K))</f>
        <v>RESSOL</v>
      </c>
      <c r="D2323" t="str">
        <f>IF(B2323="*","*",_xlfn.XLOOKUP(B2323,'RES TECH'!M:M,'RES TECH'!L:L))</f>
        <v>RESHOUUMNewWHEUE</v>
      </c>
      <c r="E2323">
        <f>IF(B2323="*","*",_xlfn.XLOOKUP(B2323,'RES TECH'!M:M,'RES TECH'!O:O))</f>
        <v>2023</v>
      </c>
      <c r="F2323" s="12">
        <f>IF(B2323="*","*",_xlfn.XLOOKUP(B2323,'RES TECH'!M:M,'RES TECH'!Y:Y))</f>
        <v>23</v>
      </c>
      <c r="G2323" s="12">
        <f>IF(B2323="*","*",_xlfn.XLOOKUP(B2323,'RES TECH'!M:M,'RES TECH'!V:V))</f>
        <v>1</v>
      </c>
      <c r="H2323">
        <f>IF(B2323="*","*",_xlfn.XLOOKUP(B2323,'RES TECH'!M:M,'RES TECH'!AA:AA))</f>
        <v>31.536000000000001</v>
      </c>
      <c r="I2323" s="12">
        <f>IF(B2323="*","*",_xlfn.XLOOKUP(B2323,'RES TECH'!M:M,'RES TECH'!Z:Z))</f>
        <v>0.24</v>
      </c>
      <c r="J2323" s="12">
        <f>IF(B2323="*","*",_xlfn.XLOOKUP(B2323,'RES TECH'!M:M,'RES TECH'!S:S))</f>
        <v>6068.3347410841479</v>
      </c>
      <c r="K2323" s="12">
        <f t="shared" si="72"/>
        <v>303.41673705420743</v>
      </c>
      <c r="L2323" s="12">
        <f t="shared" si="73"/>
        <v>15.170836852710373</v>
      </c>
      <c r="M2323">
        <f>IF(B2323="*","*",IF(_xlfn.XLOOKUP(B2323,'RES TECH'!$M:$M,'RES TECH'!$C:$C)="Low Income",IF(G2323&gt;1,IF(G2323&gt;3,0.3,0.24),0.12),IF(_xlfn.XLOOKUP(B2323,'RES TECH'!$M:$M,'RES TECH'!$C:$C)="Lower-middle Income",IF(G2323&gt;1,IF(G2323&gt;3,0.23,0.18),0.09),IF(_xlfn.XLOOKUP(B2323,'RES TECH'!$M:$M,'RES TECH'!$C:$C)="Upper-middle Income",IF(G2323&gt;1,IF(G2323&gt;3,0.15,0.12),0.06),IF(_xlfn.XLOOKUP(B2323,'RES TECH'!$M:$M,'RES TECH'!$C:$C)="High Income",IF(G2323&gt;1,IF(G2323&gt;3,0.08,0.06),0.03))))))</f>
        <v>0.06</v>
      </c>
    </row>
    <row r="2324" spans="2:13" x14ac:dyDescent="0.25">
      <c r="B2324" t="str">
        <f>IF('RES TECH'!N2320=1,'RES TECH'!M2320,"*")</f>
        <v>RESHOUUMNewWH2SOL24</v>
      </c>
      <c r="C2324" t="str">
        <f>IF(B2324="*","*",_xlfn.XLOOKUP(B2324,'RES TECH'!M:M,'RES TECH'!K:K))</f>
        <v>RESSOL</v>
      </c>
      <c r="D2324" t="str">
        <f>IF(B2324="*","*",_xlfn.XLOOKUP(B2324,'RES TECH'!M:M,'RES TECH'!L:L))</f>
        <v>RESHOUUMNewWHEUE</v>
      </c>
      <c r="E2324">
        <f>IF(B2324="*","*",_xlfn.XLOOKUP(B2324,'RES TECH'!M:M,'RES TECH'!O:O))</f>
        <v>2024</v>
      </c>
      <c r="F2324" s="12">
        <f>IF(B2324="*","*",_xlfn.XLOOKUP(B2324,'RES TECH'!M:M,'RES TECH'!Y:Y))</f>
        <v>23</v>
      </c>
      <c r="G2324" s="12">
        <f>IF(B2324="*","*",_xlfn.XLOOKUP(B2324,'RES TECH'!M:M,'RES TECH'!V:V))</f>
        <v>1</v>
      </c>
      <c r="H2324">
        <f>IF(B2324="*","*",_xlfn.XLOOKUP(B2324,'RES TECH'!M:M,'RES TECH'!AA:AA))</f>
        <v>31.536000000000001</v>
      </c>
      <c r="I2324" s="12">
        <f>IF(B2324="*","*",_xlfn.XLOOKUP(B2324,'RES TECH'!M:M,'RES TECH'!Z:Z))</f>
        <v>0.24</v>
      </c>
      <c r="J2324" s="12">
        <f>IF(B2324="*","*",_xlfn.XLOOKUP(B2324,'RES TECH'!M:M,'RES TECH'!S:S))</f>
        <v>6068.3347410841479</v>
      </c>
      <c r="K2324" s="12">
        <f t="shared" si="72"/>
        <v>303.41673705420743</v>
      </c>
      <c r="L2324" s="12">
        <f t="shared" si="73"/>
        <v>15.170836852710373</v>
      </c>
      <c r="M2324">
        <f>IF(B2324="*","*",IF(_xlfn.XLOOKUP(B2324,'RES TECH'!$M:$M,'RES TECH'!$C:$C)="Low Income",IF(G2324&gt;1,IF(G2324&gt;3,0.3,0.24),0.12),IF(_xlfn.XLOOKUP(B2324,'RES TECH'!$M:$M,'RES TECH'!$C:$C)="Lower-middle Income",IF(G2324&gt;1,IF(G2324&gt;3,0.23,0.18),0.09),IF(_xlfn.XLOOKUP(B2324,'RES TECH'!$M:$M,'RES TECH'!$C:$C)="Upper-middle Income",IF(G2324&gt;1,IF(G2324&gt;3,0.15,0.12),0.06),IF(_xlfn.XLOOKUP(B2324,'RES TECH'!$M:$M,'RES TECH'!$C:$C)="High Income",IF(G2324&gt;1,IF(G2324&gt;3,0.08,0.06),0.03))))))</f>
        <v>0.06</v>
      </c>
    </row>
    <row r="2325" spans="2:13" x14ac:dyDescent="0.25">
      <c r="B2325" t="str">
        <f>IF('RES TECH'!N2321=1,'RES TECH'!M2321,"*")</f>
        <v>RESHOUUMNewSHAHP1ELC20</v>
      </c>
      <c r="C2325" t="str">
        <f>IF(B2325="*","*",_xlfn.XLOOKUP(B2325,'RES TECH'!M:M,'RES TECH'!K:K))</f>
        <v>RESELC</v>
      </c>
      <c r="D2325" t="str">
        <f>IF(B2325="*","*",_xlfn.XLOOKUP(B2325,'RES TECH'!M:M,'RES TECH'!L:L))</f>
        <v>RESHOUUMNewSHEUE</v>
      </c>
      <c r="E2325">
        <f>IF(B2325="*","*",_xlfn.XLOOKUP(B2325,'RES TECH'!M:M,'RES TECH'!O:O))</f>
        <v>2020</v>
      </c>
      <c r="F2325" s="12">
        <f>IF(B2325="*","*",_xlfn.XLOOKUP(B2325,'RES TECH'!M:M,'RES TECH'!Y:Y))</f>
        <v>16</v>
      </c>
      <c r="G2325" s="12">
        <f>IF(B2325="*","*",_xlfn.XLOOKUP(B2325,'RES TECH'!M:M,'RES TECH'!V:V))</f>
        <v>2.4032825322391562</v>
      </c>
      <c r="H2325">
        <f>IF(B2325="*","*",_xlfn.XLOOKUP(B2325,'RES TECH'!M:M,'RES TECH'!AA:AA))</f>
        <v>31.536000000000001</v>
      </c>
      <c r="I2325" s="12">
        <f>IF(B2325="*","*",_xlfn.XLOOKUP(B2325,'RES TECH'!M:M,'RES TECH'!Z:Z))</f>
        <v>9.1249964693936397E-2</v>
      </c>
      <c r="J2325" s="12">
        <f>IF(B2325="*","*",_xlfn.XLOOKUP(B2325,'RES TECH'!M:M,'RES TECH'!S:S))</f>
        <v>172.22642293966629</v>
      </c>
      <c r="K2325" s="12">
        <f t="shared" si="72"/>
        <v>8.6113211469833146</v>
      </c>
      <c r="L2325" s="12">
        <f t="shared" si="73"/>
        <v>0.43056605734916575</v>
      </c>
      <c r="M2325">
        <f>IF(B2325="*","*",IF(_xlfn.XLOOKUP(B2325,'RES TECH'!$M:$M,'RES TECH'!$C:$C)="Low Income",IF(G2325&gt;1,IF(G2325&gt;3,0.3,0.24),0.12),IF(_xlfn.XLOOKUP(B2325,'RES TECH'!$M:$M,'RES TECH'!$C:$C)="Lower-middle Income",IF(G2325&gt;1,IF(G2325&gt;3,0.23,0.18),0.09),IF(_xlfn.XLOOKUP(B2325,'RES TECH'!$M:$M,'RES TECH'!$C:$C)="Upper-middle Income",IF(G2325&gt;1,IF(G2325&gt;3,0.15,0.12),0.06),IF(_xlfn.XLOOKUP(B2325,'RES TECH'!$M:$M,'RES TECH'!$C:$C)="High Income",IF(G2325&gt;1,IF(G2325&gt;3,0.08,0.06),0.03))))))</f>
        <v>0.12</v>
      </c>
    </row>
    <row r="2326" spans="2:13" x14ac:dyDescent="0.25">
      <c r="B2326" t="str">
        <f>IF('RES TECH'!N2322=1,'RES TECH'!M2322,"*")</f>
        <v>RESHOUUMNewSHAHP1ELC23</v>
      </c>
      <c r="C2326" t="str">
        <f>IF(B2326="*","*",_xlfn.XLOOKUP(B2326,'RES TECH'!M:M,'RES TECH'!K:K))</f>
        <v>RESELC</v>
      </c>
      <c r="D2326" t="str">
        <f>IF(B2326="*","*",_xlfn.XLOOKUP(B2326,'RES TECH'!M:M,'RES TECH'!L:L))</f>
        <v>RESHOUUMNewSHEUE</v>
      </c>
      <c r="E2326">
        <f>IF(B2326="*","*",_xlfn.XLOOKUP(B2326,'RES TECH'!M:M,'RES TECH'!O:O))</f>
        <v>2023</v>
      </c>
      <c r="F2326" s="12">
        <f>IF(B2326="*","*",_xlfn.XLOOKUP(B2326,'RES TECH'!M:M,'RES TECH'!Y:Y))</f>
        <v>16</v>
      </c>
      <c r="G2326" s="12">
        <f>IF(B2326="*","*",_xlfn.XLOOKUP(B2326,'RES TECH'!M:M,'RES TECH'!V:V))</f>
        <v>2.4032825322391562</v>
      </c>
      <c r="H2326">
        <f>IF(B2326="*","*",_xlfn.XLOOKUP(B2326,'RES TECH'!M:M,'RES TECH'!AA:AA))</f>
        <v>31.536000000000001</v>
      </c>
      <c r="I2326" s="12">
        <f>IF(B2326="*","*",_xlfn.XLOOKUP(B2326,'RES TECH'!M:M,'RES TECH'!Z:Z))</f>
        <v>9.1249964693936397E-2</v>
      </c>
      <c r="J2326" s="12">
        <f>IF(B2326="*","*",_xlfn.XLOOKUP(B2326,'RES TECH'!M:M,'RES TECH'!S:S))</f>
        <v>172.22642293966629</v>
      </c>
      <c r="K2326" s="12">
        <f t="shared" si="72"/>
        <v>8.6113211469833146</v>
      </c>
      <c r="L2326" s="12">
        <f t="shared" si="73"/>
        <v>0.43056605734916575</v>
      </c>
      <c r="M2326">
        <f>IF(B2326="*","*",IF(_xlfn.XLOOKUP(B2326,'RES TECH'!$M:$M,'RES TECH'!$C:$C)="Low Income",IF(G2326&gt;1,IF(G2326&gt;3,0.3,0.24),0.12),IF(_xlfn.XLOOKUP(B2326,'RES TECH'!$M:$M,'RES TECH'!$C:$C)="Lower-middle Income",IF(G2326&gt;1,IF(G2326&gt;3,0.23,0.18),0.09),IF(_xlfn.XLOOKUP(B2326,'RES TECH'!$M:$M,'RES TECH'!$C:$C)="Upper-middle Income",IF(G2326&gt;1,IF(G2326&gt;3,0.15,0.12),0.06),IF(_xlfn.XLOOKUP(B2326,'RES TECH'!$M:$M,'RES TECH'!$C:$C)="High Income",IF(G2326&gt;1,IF(G2326&gt;3,0.08,0.06),0.03))))))</f>
        <v>0.12</v>
      </c>
    </row>
    <row r="2327" spans="2:13" x14ac:dyDescent="0.25">
      <c r="B2327" t="str">
        <f>IF('RES TECH'!N2323=1,'RES TECH'!M2323,"*")</f>
        <v>RESHOUUMNewSHAHP2ELC20</v>
      </c>
      <c r="C2327" t="str">
        <f>IF(B2327="*","*",_xlfn.XLOOKUP(B2327,'RES TECH'!M:M,'RES TECH'!K:K))</f>
        <v>RESELC</v>
      </c>
      <c r="D2327" t="str">
        <f>IF(B2327="*","*",_xlfn.XLOOKUP(B2327,'RES TECH'!M:M,'RES TECH'!L:L))</f>
        <v>RESHOUUMNewSHEUE</v>
      </c>
      <c r="E2327">
        <f>IF(B2327="*","*",_xlfn.XLOOKUP(B2327,'RES TECH'!M:M,'RES TECH'!O:O))</f>
        <v>2020</v>
      </c>
      <c r="F2327" s="12">
        <f>IF(B2327="*","*",_xlfn.XLOOKUP(B2327,'RES TECH'!M:M,'RES TECH'!Y:Y))</f>
        <v>16</v>
      </c>
      <c r="G2327" s="12">
        <f>IF(B2327="*","*",_xlfn.XLOOKUP(B2327,'RES TECH'!M:M,'RES TECH'!V:V))</f>
        <v>2.5205158264947238</v>
      </c>
      <c r="H2327">
        <f>IF(B2327="*","*",_xlfn.XLOOKUP(B2327,'RES TECH'!M:M,'RES TECH'!AA:AA))</f>
        <v>31.536000000000001</v>
      </c>
      <c r="I2327" s="12">
        <f>IF(B2327="*","*",_xlfn.XLOOKUP(B2327,'RES TECH'!M:M,'RES TECH'!Z:Z))</f>
        <v>9.1249964693936397E-2</v>
      </c>
      <c r="J2327" s="12">
        <f>IF(B2327="*","*",_xlfn.XLOOKUP(B2327,'RES TECH'!M:M,'RES TECH'!S:S))</f>
        <v>181.1040736066594</v>
      </c>
      <c r="K2327" s="12">
        <f t="shared" si="72"/>
        <v>9.055203680332971</v>
      </c>
      <c r="L2327" s="12">
        <f t="shared" si="73"/>
        <v>0.45276018401664858</v>
      </c>
      <c r="M2327">
        <f>IF(B2327="*","*",IF(_xlfn.XLOOKUP(B2327,'RES TECH'!$M:$M,'RES TECH'!$C:$C)="Low Income",IF(G2327&gt;1,IF(G2327&gt;3,0.3,0.24),0.12),IF(_xlfn.XLOOKUP(B2327,'RES TECH'!$M:$M,'RES TECH'!$C:$C)="Lower-middle Income",IF(G2327&gt;1,IF(G2327&gt;3,0.23,0.18),0.09),IF(_xlfn.XLOOKUP(B2327,'RES TECH'!$M:$M,'RES TECH'!$C:$C)="Upper-middle Income",IF(G2327&gt;1,IF(G2327&gt;3,0.15,0.12),0.06),IF(_xlfn.XLOOKUP(B2327,'RES TECH'!$M:$M,'RES TECH'!$C:$C)="High Income",IF(G2327&gt;1,IF(G2327&gt;3,0.08,0.06),0.03))))))</f>
        <v>0.12</v>
      </c>
    </row>
    <row r="2328" spans="2:13" x14ac:dyDescent="0.25">
      <c r="B2328" t="str">
        <f>IF('RES TECH'!N2324=1,'RES TECH'!M2324,"*")</f>
        <v>RESHOUUMNewSHAHP2ELC23</v>
      </c>
      <c r="C2328" t="str">
        <f>IF(B2328="*","*",_xlfn.XLOOKUP(B2328,'RES TECH'!M:M,'RES TECH'!K:K))</f>
        <v>RESELC</v>
      </c>
      <c r="D2328" t="str">
        <f>IF(B2328="*","*",_xlfn.XLOOKUP(B2328,'RES TECH'!M:M,'RES TECH'!L:L))</f>
        <v>RESHOUUMNewSHEUE</v>
      </c>
      <c r="E2328">
        <f>IF(B2328="*","*",_xlfn.XLOOKUP(B2328,'RES TECH'!M:M,'RES TECH'!O:O))</f>
        <v>2023</v>
      </c>
      <c r="F2328" s="12">
        <f>IF(B2328="*","*",_xlfn.XLOOKUP(B2328,'RES TECH'!M:M,'RES TECH'!Y:Y))</f>
        <v>16</v>
      </c>
      <c r="G2328" s="12">
        <f>IF(B2328="*","*",_xlfn.XLOOKUP(B2328,'RES TECH'!M:M,'RES TECH'!V:V))</f>
        <v>2.5791324736225092</v>
      </c>
      <c r="H2328">
        <f>IF(B2328="*","*",_xlfn.XLOOKUP(B2328,'RES TECH'!M:M,'RES TECH'!AA:AA))</f>
        <v>31.536000000000001</v>
      </c>
      <c r="I2328" s="12">
        <f>IF(B2328="*","*",_xlfn.XLOOKUP(B2328,'RES TECH'!M:M,'RES TECH'!Z:Z))</f>
        <v>9.1249964693936397E-2</v>
      </c>
      <c r="J2328" s="12">
        <f>IF(B2328="*","*",_xlfn.XLOOKUP(B2328,'RES TECH'!M:M,'RES TECH'!S:S))</f>
        <v>182.879603740058</v>
      </c>
      <c r="K2328" s="12">
        <f t="shared" si="72"/>
        <v>9.1439801870029012</v>
      </c>
      <c r="L2328" s="12">
        <f t="shared" si="73"/>
        <v>0.45719900935014507</v>
      </c>
      <c r="M2328">
        <f>IF(B2328="*","*",IF(_xlfn.XLOOKUP(B2328,'RES TECH'!$M:$M,'RES TECH'!$C:$C)="Low Income",IF(G2328&gt;1,IF(G2328&gt;3,0.3,0.24),0.12),IF(_xlfn.XLOOKUP(B2328,'RES TECH'!$M:$M,'RES TECH'!$C:$C)="Lower-middle Income",IF(G2328&gt;1,IF(G2328&gt;3,0.23,0.18),0.09),IF(_xlfn.XLOOKUP(B2328,'RES TECH'!$M:$M,'RES TECH'!$C:$C)="Upper-middle Income",IF(G2328&gt;1,IF(G2328&gt;3,0.15,0.12),0.06),IF(_xlfn.XLOOKUP(B2328,'RES TECH'!$M:$M,'RES TECH'!$C:$C)="High Income",IF(G2328&gt;1,IF(G2328&gt;3,0.08,0.06),0.03))))))</f>
        <v>0.12</v>
      </c>
    </row>
    <row r="2329" spans="2:13" x14ac:dyDescent="0.25">
      <c r="B2329" t="str">
        <f>IF('RES TECH'!N2325=1,'RES TECH'!M2325,"*")</f>
        <v>RESHOUUMNewSHAHP3ELC20</v>
      </c>
      <c r="C2329" t="str">
        <f>IF(B2329="*","*",_xlfn.XLOOKUP(B2329,'RES TECH'!M:M,'RES TECH'!K:K))</f>
        <v>RESELC</v>
      </c>
      <c r="D2329" t="str">
        <f>IF(B2329="*","*",_xlfn.XLOOKUP(B2329,'RES TECH'!M:M,'RES TECH'!L:L))</f>
        <v>RESHOUUMNewSHEUE</v>
      </c>
      <c r="E2329">
        <f>IF(B2329="*","*",_xlfn.XLOOKUP(B2329,'RES TECH'!M:M,'RES TECH'!O:O))</f>
        <v>2020</v>
      </c>
      <c r="F2329" s="12">
        <f>IF(B2329="*","*",_xlfn.XLOOKUP(B2329,'RES TECH'!M:M,'RES TECH'!Y:Y))</f>
        <v>16</v>
      </c>
      <c r="G2329" s="12">
        <f>IF(B2329="*","*",_xlfn.XLOOKUP(B2329,'RES TECH'!M:M,'RES TECH'!V:V))</f>
        <v>2.4912075029308318</v>
      </c>
      <c r="H2329">
        <f>IF(B2329="*","*",_xlfn.XLOOKUP(B2329,'RES TECH'!M:M,'RES TECH'!AA:AA))</f>
        <v>31.536000000000001</v>
      </c>
      <c r="I2329" s="12">
        <f>IF(B2329="*","*",_xlfn.XLOOKUP(B2329,'RES TECH'!M:M,'RES TECH'!Z:Z))</f>
        <v>9.1249964693936397E-2</v>
      </c>
      <c r="J2329" s="12">
        <f>IF(B2329="*","*",_xlfn.XLOOKUP(B2329,'RES TECH'!M:M,'RES TECH'!S:S))</f>
        <v>175.7774832064635</v>
      </c>
      <c r="K2329" s="12">
        <f t="shared" si="72"/>
        <v>8.788874160323175</v>
      </c>
      <c r="L2329" s="12">
        <f t="shared" si="73"/>
        <v>0.43944370801615878</v>
      </c>
      <c r="M2329">
        <f>IF(B2329="*","*",IF(_xlfn.XLOOKUP(B2329,'RES TECH'!$M:$M,'RES TECH'!$C:$C)="Low Income",IF(G2329&gt;1,IF(G2329&gt;3,0.3,0.24),0.12),IF(_xlfn.XLOOKUP(B2329,'RES TECH'!$M:$M,'RES TECH'!$C:$C)="Lower-middle Income",IF(G2329&gt;1,IF(G2329&gt;3,0.23,0.18),0.09),IF(_xlfn.XLOOKUP(B2329,'RES TECH'!$M:$M,'RES TECH'!$C:$C)="Upper-middle Income",IF(G2329&gt;1,IF(G2329&gt;3,0.15,0.12),0.06),IF(_xlfn.XLOOKUP(B2329,'RES TECH'!$M:$M,'RES TECH'!$C:$C)="High Income",IF(G2329&gt;1,IF(G2329&gt;3,0.08,0.06),0.03))))))</f>
        <v>0.12</v>
      </c>
    </row>
    <row r="2330" spans="2:13" x14ac:dyDescent="0.25">
      <c r="B2330" t="str">
        <f>IF('RES TECH'!N2326=1,'RES TECH'!M2326,"*")</f>
        <v>RESHOUUMNewSHAHP3ELC22</v>
      </c>
      <c r="C2330" t="str">
        <f>IF(B2330="*","*",_xlfn.XLOOKUP(B2330,'RES TECH'!M:M,'RES TECH'!K:K))</f>
        <v>RESELC</v>
      </c>
      <c r="D2330" t="str">
        <f>IF(B2330="*","*",_xlfn.XLOOKUP(B2330,'RES TECH'!M:M,'RES TECH'!L:L))</f>
        <v>RESHOUUMNewSHEUE</v>
      </c>
      <c r="E2330">
        <f>IF(B2330="*","*",_xlfn.XLOOKUP(B2330,'RES TECH'!M:M,'RES TECH'!O:O))</f>
        <v>2022</v>
      </c>
      <c r="F2330" s="12">
        <f>IF(B2330="*","*",_xlfn.XLOOKUP(B2330,'RES TECH'!M:M,'RES TECH'!Y:Y))</f>
        <v>16</v>
      </c>
      <c r="G2330" s="12">
        <f>IF(B2330="*","*",_xlfn.XLOOKUP(B2330,'RES TECH'!M:M,'RES TECH'!V:V))</f>
        <v>2.4912075029308318</v>
      </c>
      <c r="H2330">
        <f>IF(B2330="*","*",_xlfn.XLOOKUP(B2330,'RES TECH'!M:M,'RES TECH'!AA:AA))</f>
        <v>31.536000000000001</v>
      </c>
      <c r="I2330" s="12">
        <f>IF(B2330="*","*",_xlfn.XLOOKUP(B2330,'RES TECH'!M:M,'RES TECH'!Z:Z))</f>
        <v>9.1249964693936397E-2</v>
      </c>
      <c r="J2330" s="12">
        <f>IF(B2330="*","*",_xlfn.XLOOKUP(B2330,'RES TECH'!M:M,'RES TECH'!S:S))</f>
        <v>175.7774832064635</v>
      </c>
      <c r="K2330" s="12">
        <f t="shared" si="72"/>
        <v>8.788874160323175</v>
      </c>
      <c r="L2330" s="12">
        <f t="shared" si="73"/>
        <v>0.43944370801615878</v>
      </c>
      <c r="M2330">
        <f>IF(B2330="*","*",IF(_xlfn.XLOOKUP(B2330,'RES TECH'!$M:$M,'RES TECH'!$C:$C)="Low Income",IF(G2330&gt;1,IF(G2330&gt;3,0.3,0.24),0.12),IF(_xlfn.XLOOKUP(B2330,'RES TECH'!$M:$M,'RES TECH'!$C:$C)="Lower-middle Income",IF(G2330&gt;1,IF(G2330&gt;3,0.23,0.18),0.09),IF(_xlfn.XLOOKUP(B2330,'RES TECH'!$M:$M,'RES TECH'!$C:$C)="Upper-middle Income",IF(G2330&gt;1,IF(G2330&gt;3,0.15,0.12),0.06),IF(_xlfn.XLOOKUP(B2330,'RES TECH'!$M:$M,'RES TECH'!$C:$C)="High Income",IF(G2330&gt;1,IF(G2330&gt;3,0.08,0.06),0.03))))))</f>
        <v>0.12</v>
      </c>
    </row>
    <row r="2331" spans="2:13" x14ac:dyDescent="0.25">
      <c r="B2331" t="str">
        <f>IF('RES TECH'!N2327=1,'RES TECH'!M2327,"*")</f>
        <v>RESHOUUMNewSHAHP3ELC23</v>
      </c>
      <c r="C2331" t="str">
        <f>IF(B2331="*","*",_xlfn.XLOOKUP(B2331,'RES TECH'!M:M,'RES TECH'!K:K))</f>
        <v>RESELC</v>
      </c>
      <c r="D2331" t="str">
        <f>IF(B2331="*","*",_xlfn.XLOOKUP(B2331,'RES TECH'!M:M,'RES TECH'!L:L))</f>
        <v>RESHOUUMNewSHEUE</v>
      </c>
      <c r="E2331">
        <f>IF(B2331="*","*",_xlfn.XLOOKUP(B2331,'RES TECH'!M:M,'RES TECH'!O:O))</f>
        <v>2023</v>
      </c>
      <c r="F2331" s="12">
        <f>IF(B2331="*","*",_xlfn.XLOOKUP(B2331,'RES TECH'!M:M,'RES TECH'!Y:Y))</f>
        <v>16</v>
      </c>
      <c r="G2331" s="12">
        <f>IF(B2331="*","*",_xlfn.XLOOKUP(B2331,'RES TECH'!M:M,'RES TECH'!V:V))</f>
        <v>2.6963657678780768</v>
      </c>
      <c r="H2331">
        <f>IF(B2331="*","*",_xlfn.XLOOKUP(B2331,'RES TECH'!M:M,'RES TECH'!AA:AA))</f>
        <v>31.536000000000001</v>
      </c>
      <c r="I2331" s="12">
        <f>IF(B2331="*","*",_xlfn.XLOOKUP(B2331,'RES TECH'!M:M,'RES TECH'!Z:Z))</f>
        <v>9.1249964693936397E-2</v>
      </c>
      <c r="J2331" s="12">
        <f>IF(B2331="*","*",_xlfn.XLOOKUP(B2331,'RES TECH'!M:M,'RES TECH'!S:S))</f>
        <v>190.2532759411134</v>
      </c>
      <c r="K2331" s="12">
        <f t="shared" si="72"/>
        <v>9.5126637970556711</v>
      </c>
      <c r="L2331" s="12">
        <f t="shared" si="73"/>
        <v>0.47563318985278358</v>
      </c>
      <c r="M2331">
        <f>IF(B2331="*","*",IF(_xlfn.XLOOKUP(B2331,'RES TECH'!$M:$M,'RES TECH'!$C:$C)="Low Income",IF(G2331&gt;1,IF(G2331&gt;3,0.3,0.24),0.12),IF(_xlfn.XLOOKUP(B2331,'RES TECH'!$M:$M,'RES TECH'!$C:$C)="Lower-middle Income",IF(G2331&gt;1,IF(G2331&gt;3,0.23,0.18),0.09),IF(_xlfn.XLOOKUP(B2331,'RES TECH'!$M:$M,'RES TECH'!$C:$C)="Upper-middle Income",IF(G2331&gt;1,IF(G2331&gt;3,0.15,0.12),0.06),IF(_xlfn.XLOOKUP(B2331,'RES TECH'!$M:$M,'RES TECH'!$C:$C)="High Income",IF(G2331&gt;1,IF(G2331&gt;3,0.08,0.06),0.03))))))</f>
        <v>0.12</v>
      </c>
    </row>
    <row r="2332" spans="2:13" x14ac:dyDescent="0.25">
      <c r="B2332" t="str">
        <f>IF('RES TECH'!N2328=1,'RES TECH'!M2328,"*")</f>
        <v>RESHOUUMNewSHAHP4ELC20</v>
      </c>
      <c r="C2332" t="str">
        <f>IF(B2332="*","*",_xlfn.XLOOKUP(B2332,'RES TECH'!M:M,'RES TECH'!K:K))</f>
        <v>RESELC</v>
      </c>
      <c r="D2332" t="str">
        <f>IF(B2332="*","*",_xlfn.XLOOKUP(B2332,'RES TECH'!M:M,'RES TECH'!L:L))</f>
        <v>RESHOUUMNewSHEUE</v>
      </c>
      <c r="E2332">
        <f>IF(B2332="*","*",_xlfn.XLOOKUP(B2332,'RES TECH'!M:M,'RES TECH'!O:O))</f>
        <v>2020</v>
      </c>
      <c r="F2332" s="12">
        <f>IF(B2332="*","*",_xlfn.XLOOKUP(B2332,'RES TECH'!M:M,'RES TECH'!Y:Y))</f>
        <v>16</v>
      </c>
      <c r="G2332" s="12">
        <f>IF(B2332="*","*",_xlfn.XLOOKUP(B2332,'RES TECH'!M:M,'RES TECH'!V:V))</f>
        <v>2.6377491207502932</v>
      </c>
      <c r="H2332">
        <f>IF(B2332="*","*",_xlfn.XLOOKUP(B2332,'RES TECH'!M:M,'RES TECH'!AA:AA))</f>
        <v>31.536000000000001</v>
      </c>
      <c r="I2332" s="12">
        <f>IF(B2332="*","*",_xlfn.XLOOKUP(B2332,'RES TECH'!M:M,'RES TECH'!Z:Z))</f>
        <v>9.1249964693936397E-2</v>
      </c>
      <c r="J2332" s="12">
        <f>IF(B2332="*","*",_xlfn.XLOOKUP(B2332,'RES TECH'!M:M,'RES TECH'!S:S))</f>
        <v>216.61467627463179</v>
      </c>
      <c r="K2332" s="12">
        <f t="shared" si="72"/>
        <v>10.830733813731591</v>
      </c>
      <c r="L2332" s="12">
        <f t="shared" si="73"/>
        <v>0.54153669068657961</v>
      </c>
      <c r="M2332">
        <f>IF(B2332="*","*",IF(_xlfn.XLOOKUP(B2332,'RES TECH'!$M:$M,'RES TECH'!$C:$C)="Low Income",IF(G2332&gt;1,IF(G2332&gt;3,0.3,0.24),0.12),IF(_xlfn.XLOOKUP(B2332,'RES TECH'!$M:$M,'RES TECH'!$C:$C)="Lower-middle Income",IF(G2332&gt;1,IF(G2332&gt;3,0.23,0.18),0.09),IF(_xlfn.XLOOKUP(B2332,'RES TECH'!$M:$M,'RES TECH'!$C:$C)="Upper-middle Income",IF(G2332&gt;1,IF(G2332&gt;3,0.15,0.12),0.06),IF(_xlfn.XLOOKUP(B2332,'RES TECH'!$M:$M,'RES TECH'!$C:$C)="High Income",IF(G2332&gt;1,IF(G2332&gt;3,0.08,0.06),0.03))))))</f>
        <v>0.12</v>
      </c>
    </row>
    <row r="2333" spans="2:13" x14ac:dyDescent="0.25">
      <c r="B2333" t="str">
        <f>IF('RES TECH'!N2329=1,'RES TECH'!M2329,"*")</f>
        <v>RESHOUUMNewSHAHP4ELC22</v>
      </c>
      <c r="C2333" t="str">
        <f>IF(B2333="*","*",_xlfn.XLOOKUP(B2333,'RES TECH'!M:M,'RES TECH'!K:K))</f>
        <v>RESELC</v>
      </c>
      <c r="D2333" t="str">
        <f>IF(B2333="*","*",_xlfn.XLOOKUP(B2333,'RES TECH'!M:M,'RES TECH'!L:L))</f>
        <v>RESHOUUMNewSHEUE</v>
      </c>
      <c r="E2333">
        <f>IF(B2333="*","*",_xlfn.XLOOKUP(B2333,'RES TECH'!M:M,'RES TECH'!O:O))</f>
        <v>2022</v>
      </c>
      <c r="F2333" s="12">
        <f>IF(B2333="*","*",_xlfn.XLOOKUP(B2333,'RES TECH'!M:M,'RES TECH'!Y:Y))</f>
        <v>16</v>
      </c>
      <c r="G2333" s="12">
        <f>IF(B2333="*","*",_xlfn.XLOOKUP(B2333,'RES TECH'!M:M,'RES TECH'!V:V))</f>
        <v>2.9308323563892151</v>
      </c>
      <c r="H2333">
        <f>IF(B2333="*","*",_xlfn.XLOOKUP(B2333,'RES TECH'!M:M,'RES TECH'!AA:AA))</f>
        <v>31.536000000000001</v>
      </c>
      <c r="I2333" s="12">
        <f>IF(B2333="*","*",_xlfn.XLOOKUP(B2333,'RES TECH'!M:M,'RES TECH'!Z:Z))</f>
        <v>9.1249964693936397E-2</v>
      </c>
      <c r="J2333" s="12">
        <f>IF(B2333="*","*",_xlfn.XLOOKUP(B2333,'RES TECH'!M:M,'RES TECH'!S:S))</f>
        <v>228.01544871013871</v>
      </c>
      <c r="K2333" s="12">
        <f t="shared" si="72"/>
        <v>11.400772435506937</v>
      </c>
      <c r="L2333" s="12">
        <f t="shared" si="73"/>
        <v>0.57003862177534692</v>
      </c>
      <c r="M2333">
        <f>IF(B2333="*","*",IF(_xlfn.XLOOKUP(B2333,'RES TECH'!$M:$M,'RES TECH'!$C:$C)="Low Income",IF(G2333&gt;1,IF(G2333&gt;3,0.3,0.24),0.12),IF(_xlfn.XLOOKUP(B2333,'RES TECH'!$M:$M,'RES TECH'!$C:$C)="Lower-middle Income",IF(G2333&gt;1,IF(G2333&gt;3,0.23,0.18),0.09),IF(_xlfn.XLOOKUP(B2333,'RES TECH'!$M:$M,'RES TECH'!$C:$C)="Upper-middle Income",IF(G2333&gt;1,IF(G2333&gt;3,0.15,0.12),0.06),IF(_xlfn.XLOOKUP(B2333,'RES TECH'!$M:$M,'RES TECH'!$C:$C)="High Income",IF(G2333&gt;1,IF(G2333&gt;3,0.08,0.06),0.03))))))</f>
        <v>0.12</v>
      </c>
    </row>
    <row r="2334" spans="2:13" x14ac:dyDescent="0.25">
      <c r="B2334" t="str">
        <f>IF('RES TECH'!N2330=1,'RES TECH'!M2330,"*")</f>
        <v>RESHOUUMNewSHGHP1ELC20</v>
      </c>
      <c r="C2334" t="str">
        <f>IF(B2334="*","*",_xlfn.XLOOKUP(B2334,'RES TECH'!M:M,'RES TECH'!K:K))</f>
        <v>RESELC</v>
      </c>
      <c r="D2334" t="str">
        <f>IF(B2334="*","*",_xlfn.XLOOKUP(B2334,'RES TECH'!M:M,'RES TECH'!L:L))</f>
        <v>RESHOUUMNewSHEUE</v>
      </c>
      <c r="E2334">
        <f>IF(B2334="*","*",_xlfn.XLOOKUP(B2334,'RES TECH'!M:M,'RES TECH'!O:O))</f>
        <v>2020</v>
      </c>
      <c r="F2334" s="12">
        <f>IF(B2334="*","*",_xlfn.XLOOKUP(B2334,'RES TECH'!M:M,'RES TECH'!Y:Y))</f>
        <v>15</v>
      </c>
      <c r="G2334" s="12">
        <f>IF(B2334="*","*",_xlfn.XLOOKUP(B2334,'RES TECH'!M:M,'RES TECH'!V:V))</f>
        <v>3.2</v>
      </c>
      <c r="H2334">
        <f>IF(B2334="*","*",_xlfn.XLOOKUP(B2334,'RES TECH'!M:M,'RES TECH'!AA:AA))</f>
        <v>31.536000000000001</v>
      </c>
      <c r="I2334" s="12">
        <f>IF(B2334="*","*",_xlfn.XLOOKUP(B2334,'RES TECH'!M:M,'RES TECH'!Z:Z))</f>
        <v>9.1249964693936397E-2</v>
      </c>
      <c r="J2334" s="12">
        <f>IF(B2334="*","*",_xlfn.XLOOKUP(B2334,'RES TECH'!M:M,'RES TECH'!S:S))</f>
        <v>553.96540162036979</v>
      </c>
      <c r="K2334" s="12">
        <f t="shared" si="72"/>
        <v>27.698270081018492</v>
      </c>
      <c r="L2334" s="12">
        <f t="shared" si="73"/>
        <v>1.3849135040509246</v>
      </c>
      <c r="M2334">
        <f>IF(B2334="*","*",IF(_xlfn.XLOOKUP(B2334,'RES TECH'!$M:$M,'RES TECH'!$C:$C)="Low Income",IF(G2334&gt;1,IF(G2334&gt;3,0.3,0.24),0.12),IF(_xlfn.XLOOKUP(B2334,'RES TECH'!$M:$M,'RES TECH'!$C:$C)="Lower-middle Income",IF(G2334&gt;1,IF(G2334&gt;3,0.23,0.18),0.09),IF(_xlfn.XLOOKUP(B2334,'RES TECH'!$M:$M,'RES TECH'!$C:$C)="Upper-middle Income",IF(G2334&gt;1,IF(G2334&gt;3,0.15,0.12),0.06),IF(_xlfn.XLOOKUP(B2334,'RES TECH'!$M:$M,'RES TECH'!$C:$C)="High Income",IF(G2334&gt;1,IF(G2334&gt;3,0.08,0.06),0.03))))))</f>
        <v>0.15</v>
      </c>
    </row>
    <row r="2335" spans="2:13" x14ac:dyDescent="0.25">
      <c r="B2335" t="str">
        <f>IF('RES TECH'!N2331=1,'RES TECH'!M2331,"*")</f>
        <v>RESHOUUMNewSHGHP2ELC20</v>
      </c>
      <c r="C2335" t="str">
        <f>IF(B2335="*","*",_xlfn.XLOOKUP(B2335,'RES TECH'!M:M,'RES TECH'!K:K))</f>
        <v>RESELC</v>
      </c>
      <c r="D2335" t="str">
        <f>IF(B2335="*","*",_xlfn.XLOOKUP(B2335,'RES TECH'!M:M,'RES TECH'!L:L))</f>
        <v>RESHOUUMNewSHEUE</v>
      </c>
      <c r="E2335">
        <f>IF(B2335="*","*",_xlfn.XLOOKUP(B2335,'RES TECH'!M:M,'RES TECH'!O:O))</f>
        <v>2020</v>
      </c>
      <c r="F2335" s="12">
        <f>IF(B2335="*","*",_xlfn.XLOOKUP(B2335,'RES TECH'!M:M,'RES TECH'!Y:Y))</f>
        <v>15</v>
      </c>
      <c r="G2335" s="12">
        <f>IF(B2335="*","*",_xlfn.XLOOKUP(B2335,'RES TECH'!M:M,'RES TECH'!V:V))</f>
        <v>3.7</v>
      </c>
      <c r="H2335">
        <f>IF(B2335="*","*",_xlfn.XLOOKUP(B2335,'RES TECH'!M:M,'RES TECH'!AA:AA))</f>
        <v>31.536000000000001</v>
      </c>
      <c r="I2335" s="12">
        <f>IF(B2335="*","*",_xlfn.XLOOKUP(B2335,'RES TECH'!M:M,'RES TECH'!Z:Z))</f>
        <v>9.1249964693936397E-2</v>
      </c>
      <c r="J2335" s="12">
        <f>IF(B2335="*","*",_xlfn.XLOOKUP(B2335,'RES TECH'!M:M,'RES TECH'!S:S))</f>
        <v>573.4962330877546</v>
      </c>
      <c r="K2335" s="12">
        <f t="shared" si="72"/>
        <v>28.674811654387732</v>
      </c>
      <c r="L2335" s="12">
        <f t="shared" si="73"/>
        <v>1.4337405827193868</v>
      </c>
      <c r="M2335">
        <f>IF(B2335="*","*",IF(_xlfn.XLOOKUP(B2335,'RES TECH'!$M:$M,'RES TECH'!$C:$C)="Low Income",IF(G2335&gt;1,IF(G2335&gt;3,0.3,0.24),0.12),IF(_xlfn.XLOOKUP(B2335,'RES TECH'!$M:$M,'RES TECH'!$C:$C)="Lower-middle Income",IF(G2335&gt;1,IF(G2335&gt;3,0.23,0.18),0.09),IF(_xlfn.XLOOKUP(B2335,'RES TECH'!$M:$M,'RES TECH'!$C:$C)="Upper-middle Income",IF(G2335&gt;1,IF(G2335&gt;3,0.15,0.12),0.06),IF(_xlfn.XLOOKUP(B2335,'RES TECH'!$M:$M,'RES TECH'!$C:$C)="High Income",IF(G2335&gt;1,IF(G2335&gt;3,0.08,0.06),0.03))))))</f>
        <v>0.15</v>
      </c>
    </row>
    <row r="2336" spans="2:13" x14ac:dyDescent="0.25">
      <c r="B2336" t="str">
        <f>IF('RES TECH'!N2332=1,'RES TECH'!M2332,"*")</f>
        <v>*</v>
      </c>
      <c r="C2336" t="str">
        <f>IF(B2336="*","*",_xlfn.XLOOKUP(B2336,'RES TECH'!M:M,'RES TECH'!K:K))</f>
        <v>*</v>
      </c>
      <c r="D2336" t="str">
        <f>IF(B2336="*","*",_xlfn.XLOOKUP(B2336,'RES TECH'!M:M,'RES TECH'!L:L))</f>
        <v>*</v>
      </c>
      <c r="E2336" t="str">
        <f>IF(B2336="*","*",_xlfn.XLOOKUP(B2336,'RES TECH'!M:M,'RES TECH'!O:O))</f>
        <v>*</v>
      </c>
      <c r="F2336" s="12" t="str">
        <f>IF(B2336="*","*",_xlfn.XLOOKUP(B2336,'RES TECH'!M:M,'RES TECH'!Y:Y))</f>
        <v>*</v>
      </c>
      <c r="G2336" s="12" t="str">
        <f>IF(B2336="*","*",_xlfn.XLOOKUP(B2336,'RES TECH'!M:M,'RES TECH'!V:V))</f>
        <v>*</v>
      </c>
      <c r="H2336" t="str">
        <f>IF(B2336="*","*",_xlfn.XLOOKUP(B2336,'RES TECH'!M:M,'RES TECH'!AA:AA))</f>
        <v>*</v>
      </c>
      <c r="I2336" s="12" t="str">
        <f>IF(B2336="*","*",_xlfn.XLOOKUP(B2336,'RES TECH'!M:M,'RES TECH'!Z:Z))</f>
        <v>*</v>
      </c>
      <c r="J2336" s="12" t="str">
        <f>IF(B2336="*","*",_xlfn.XLOOKUP(B2336,'RES TECH'!M:M,'RES TECH'!S:S))</f>
        <v>*</v>
      </c>
      <c r="K2336" s="12" t="str">
        <f t="shared" si="72"/>
        <v>*</v>
      </c>
      <c r="L2336" s="12" t="str">
        <f t="shared" si="73"/>
        <v>*</v>
      </c>
      <c r="M2336" t="str">
        <f>IF(B2336="*","*",IF(_xlfn.XLOOKUP(B2336,'RES TECH'!$M:$M,'RES TECH'!$C:$C)="Low Income",IF(G2336&gt;1,IF(G2336&gt;3,0.3,0.24),0.12),IF(_xlfn.XLOOKUP(B2336,'RES TECH'!$M:$M,'RES TECH'!$C:$C)="Lower-middle Income",IF(G2336&gt;1,IF(G2336&gt;3,0.23,0.18),0.09),IF(_xlfn.XLOOKUP(B2336,'RES TECH'!$M:$M,'RES TECH'!$C:$C)="Upper-middle Income",IF(G2336&gt;1,IF(G2336&gt;3,0.15,0.12),0.06),IF(_xlfn.XLOOKUP(B2336,'RES TECH'!$M:$M,'RES TECH'!$C:$C)="High Income",IF(G2336&gt;1,IF(G2336&gt;3,0.08,0.06),0.03))))))</f>
        <v>*</v>
      </c>
    </row>
    <row r="2337" spans="2:13" x14ac:dyDescent="0.25">
      <c r="B2337" t="str">
        <f>IF('RES TECH'!N2333=1,'RES TECH'!M2333,"*")</f>
        <v>RESHOUUMNewSHGHP3ELC20</v>
      </c>
      <c r="C2337" t="str">
        <f>IF(B2337="*","*",_xlfn.XLOOKUP(B2337,'RES TECH'!M:M,'RES TECH'!K:K))</f>
        <v>RESELC</v>
      </c>
      <c r="D2337" t="str">
        <f>IF(B2337="*","*",_xlfn.XLOOKUP(B2337,'RES TECH'!M:M,'RES TECH'!L:L))</f>
        <v>RESHOUUMNewSHEUE</v>
      </c>
      <c r="E2337">
        <f>IF(B2337="*","*",_xlfn.XLOOKUP(B2337,'RES TECH'!M:M,'RES TECH'!O:O))</f>
        <v>2020</v>
      </c>
      <c r="F2337" s="12">
        <f>IF(B2337="*","*",_xlfn.XLOOKUP(B2337,'RES TECH'!M:M,'RES TECH'!Y:Y))</f>
        <v>15</v>
      </c>
      <c r="G2337" s="12">
        <f>IF(B2337="*","*",_xlfn.XLOOKUP(B2337,'RES TECH'!M:M,'RES TECH'!V:V))</f>
        <v>3.6</v>
      </c>
      <c r="H2337">
        <f>IF(B2337="*","*",_xlfn.XLOOKUP(B2337,'RES TECH'!M:M,'RES TECH'!AA:AA))</f>
        <v>31.536000000000001</v>
      </c>
      <c r="I2337" s="12">
        <f>IF(B2337="*","*",_xlfn.XLOOKUP(B2337,'RES TECH'!M:M,'RES TECH'!Z:Z))</f>
        <v>9.1249964693936397E-2</v>
      </c>
      <c r="J2337" s="12">
        <f>IF(B2337="*","*",_xlfn.XLOOKUP(B2337,'RES TECH'!M:M,'RES TECH'!S:S))</f>
        <v>573.4962330877546</v>
      </c>
      <c r="K2337" s="12">
        <f t="shared" si="72"/>
        <v>28.674811654387732</v>
      </c>
      <c r="L2337" s="12">
        <f t="shared" si="73"/>
        <v>1.4337405827193868</v>
      </c>
      <c r="M2337">
        <f>IF(B2337="*","*",IF(_xlfn.XLOOKUP(B2337,'RES TECH'!$M:$M,'RES TECH'!$C:$C)="Low Income",IF(G2337&gt;1,IF(G2337&gt;3,0.3,0.24),0.12),IF(_xlfn.XLOOKUP(B2337,'RES TECH'!$M:$M,'RES TECH'!$C:$C)="Lower-middle Income",IF(G2337&gt;1,IF(G2337&gt;3,0.23,0.18),0.09),IF(_xlfn.XLOOKUP(B2337,'RES TECH'!$M:$M,'RES TECH'!$C:$C)="Upper-middle Income",IF(G2337&gt;1,IF(G2337&gt;3,0.15,0.12),0.06),IF(_xlfn.XLOOKUP(B2337,'RES TECH'!$M:$M,'RES TECH'!$C:$C)="High Income",IF(G2337&gt;1,IF(G2337&gt;3,0.08,0.06),0.03))))))</f>
        <v>0.15</v>
      </c>
    </row>
    <row r="2338" spans="2:13" x14ac:dyDescent="0.25">
      <c r="B2338" t="str">
        <f>IF('RES TECH'!N2334=1,'RES TECH'!M2334,"*")</f>
        <v>RESHOUUMNewSHGHP3ELC22</v>
      </c>
      <c r="C2338" t="str">
        <f>IF(B2338="*","*",_xlfn.XLOOKUP(B2338,'RES TECH'!M:M,'RES TECH'!K:K))</f>
        <v>RESELC</v>
      </c>
      <c r="D2338" t="str">
        <f>IF(B2338="*","*",_xlfn.XLOOKUP(B2338,'RES TECH'!M:M,'RES TECH'!L:L))</f>
        <v>RESHOUUMNewSHEUE</v>
      </c>
      <c r="E2338">
        <f>IF(B2338="*","*",_xlfn.XLOOKUP(B2338,'RES TECH'!M:M,'RES TECH'!O:O))</f>
        <v>2022</v>
      </c>
      <c r="F2338" s="12">
        <f>IF(B2338="*","*",_xlfn.XLOOKUP(B2338,'RES TECH'!M:M,'RES TECH'!Y:Y))</f>
        <v>15</v>
      </c>
      <c r="G2338" s="12">
        <f>IF(B2338="*","*",_xlfn.XLOOKUP(B2338,'RES TECH'!M:M,'RES TECH'!V:V))</f>
        <v>3.6</v>
      </c>
      <c r="H2338">
        <f>IF(B2338="*","*",_xlfn.XLOOKUP(B2338,'RES TECH'!M:M,'RES TECH'!AA:AA))</f>
        <v>31.536000000000001</v>
      </c>
      <c r="I2338" s="12">
        <f>IF(B2338="*","*",_xlfn.XLOOKUP(B2338,'RES TECH'!M:M,'RES TECH'!Z:Z))</f>
        <v>9.1249964693936397E-2</v>
      </c>
      <c r="J2338" s="12">
        <f>IF(B2338="*","*",_xlfn.XLOOKUP(B2338,'RES TECH'!M:M,'RES TECH'!S:S))</f>
        <v>573.4962330877546</v>
      </c>
      <c r="K2338" s="12">
        <f t="shared" si="72"/>
        <v>28.674811654387732</v>
      </c>
      <c r="L2338" s="12">
        <f t="shared" si="73"/>
        <v>1.4337405827193868</v>
      </c>
      <c r="M2338">
        <f>IF(B2338="*","*",IF(_xlfn.XLOOKUP(B2338,'RES TECH'!$M:$M,'RES TECH'!$C:$C)="Low Income",IF(G2338&gt;1,IF(G2338&gt;3,0.3,0.24),0.12),IF(_xlfn.XLOOKUP(B2338,'RES TECH'!$M:$M,'RES TECH'!$C:$C)="Lower-middle Income",IF(G2338&gt;1,IF(G2338&gt;3,0.23,0.18),0.09),IF(_xlfn.XLOOKUP(B2338,'RES TECH'!$M:$M,'RES TECH'!$C:$C)="Upper-middle Income",IF(G2338&gt;1,IF(G2338&gt;3,0.15,0.12),0.06),IF(_xlfn.XLOOKUP(B2338,'RES TECH'!$M:$M,'RES TECH'!$C:$C)="High Income",IF(G2338&gt;1,IF(G2338&gt;3,0.08,0.06),0.03))))))</f>
        <v>0.15</v>
      </c>
    </row>
    <row r="2339" spans="2:13" x14ac:dyDescent="0.25">
      <c r="B2339" t="str">
        <f>IF('RES TECH'!N2335=1,'RES TECH'!M2335,"*")</f>
        <v>RESHOUUMNewSHGHP3ELC23</v>
      </c>
      <c r="C2339" t="str">
        <f>IF(B2339="*","*",_xlfn.XLOOKUP(B2339,'RES TECH'!M:M,'RES TECH'!K:K))</f>
        <v>RESELC</v>
      </c>
      <c r="D2339" t="str">
        <f>IF(B2339="*","*",_xlfn.XLOOKUP(B2339,'RES TECH'!M:M,'RES TECH'!L:L))</f>
        <v>RESHOUUMNewSHEUE</v>
      </c>
      <c r="E2339">
        <f>IF(B2339="*","*",_xlfn.XLOOKUP(B2339,'RES TECH'!M:M,'RES TECH'!O:O))</f>
        <v>2023</v>
      </c>
      <c r="F2339" s="12">
        <f>IF(B2339="*","*",_xlfn.XLOOKUP(B2339,'RES TECH'!M:M,'RES TECH'!Y:Y))</f>
        <v>15</v>
      </c>
      <c r="G2339" s="12">
        <f>IF(B2339="*","*",_xlfn.XLOOKUP(B2339,'RES TECH'!M:M,'RES TECH'!V:V))</f>
        <v>3.6</v>
      </c>
      <c r="H2339">
        <f>IF(B2339="*","*",_xlfn.XLOOKUP(B2339,'RES TECH'!M:M,'RES TECH'!AA:AA))</f>
        <v>31.536000000000001</v>
      </c>
      <c r="I2339" s="12">
        <f>IF(B2339="*","*",_xlfn.XLOOKUP(B2339,'RES TECH'!M:M,'RES TECH'!Z:Z))</f>
        <v>9.1249964693936397E-2</v>
      </c>
      <c r="J2339" s="12">
        <f>IF(B2339="*","*",_xlfn.XLOOKUP(B2339,'RES TECH'!M:M,'RES TECH'!S:S))</f>
        <v>573.4962330877546</v>
      </c>
      <c r="K2339" s="12">
        <f t="shared" si="72"/>
        <v>28.674811654387732</v>
      </c>
      <c r="L2339" s="12">
        <f t="shared" si="73"/>
        <v>1.4337405827193868</v>
      </c>
      <c r="M2339">
        <f>IF(B2339="*","*",IF(_xlfn.XLOOKUP(B2339,'RES TECH'!$M:$M,'RES TECH'!$C:$C)="Low Income",IF(G2339&gt;1,IF(G2339&gt;3,0.3,0.24),0.12),IF(_xlfn.XLOOKUP(B2339,'RES TECH'!$M:$M,'RES TECH'!$C:$C)="Lower-middle Income",IF(G2339&gt;1,IF(G2339&gt;3,0.23,0.18),0.09),IF(_xlfn.XLOOKUP(B2339,'RES TECH'!$M:$M,'RES TECH'!$C:$C)="Upper-middle Income",IF(G2339&gt;1,IF(G2339&gt;3,0.15,0.12),0.06),IF(_xlfn.XLOOKUP(B2339,'RES TECH'!$M:$M,'RES TECH'!$C:$C)="High Income",IF(G2339&gt;1,IF(G2339&gt;3,0.08,0.06),0.03))))))</f>
        <v>0.15</v>
      </c>
    </row>
    <row r="2340" spans="2:13" x14ac:dyDescent="0.25">
      <c r="B2340" t="str">
        <f>IF('RES TECH'!N2336=1,'RES TECH'!M2336,"*")</f>
        <v>RESHOUUMNewSHGHP3ELC24</v>
      </c>
      <c r="C2340" t="str">
        <f>IF(B2340="*","*",_xlfn.XLOOKUP(B2340,'RES TECH'!M:M,'RES TECH'!K:K))</f>
        <v>RESELC</v>
      </c>
      <c r="D2340" t="str">
        <f>IF(B2340="*","*",_xlfn.XLOOKUP(B2340,'RES TECH'!M:M,'RES TECH'!L:L))</f>
        <v>RESHOUUMNewSHEUE</v>
      </c>
      <c r="E2340">
        <f>IF(B2340="*","*",_xlfn.XLOOKUP(B2340,'RES TECH'!M:M,'RES TECH'!O:O))</f>
        <v>2024</v>
      </c>
      <c r="F2340" s="12">
        <f>IF(B2340="*","*",_xlfn.XLOOKUP(B2340,'RES TECH'!M:M,'RES TECH'!Y:Y))</f>
        <v>15</v>
      </c>
      <c r="G2340" s="12">
        <f>IF(B2340="*","*",_xlfn.XLOOKUP(B2340,'RES TECH'!M:M,'RES TECH'!V:V))</f>
        <v>3.6</v>
      </c>
      <c r="H2340">
        <f>IF(B2340="*","*",_xlfn.XLOOKUP(B2340,'RES TECH'!M:M,'RES TECH'!AA:AA))</f>
        <v>31.536000000000001</v>
      </c>
      <c r="I2340" s="12">
        <f>IF(B2340="*","*",_xlfn.XLOOKUP(B2340,'RES TECH'!M:M,'RES TECH'!Z:Z))</f>
        <v>9.1249964693936397E-2</v>
      </c>
      <c r="J2340" s="12">
        <f>IF(B2340="*","*",_xlfn.XLOOKUP(B2340,'RES TECH'!M:M,'RES TECH'!S:S))</f>
        <v>573.4962330877546</v>
      </c>
      <c r="K2340" s="12">
        <f t="shared" si="72"/>
        <v>28.674811654387732</v>
      </c>
      <c r="L2340" s="12">
        <f t="shared" si="73"/>
        <v>1.4337405827193868</v>
      </c>
      <c r="M2340">
        <f>IF(B2340="*","*",IF(_xlfn.XLOOKUP(B2340,'RES TECH'!$M:$M,'RES TECH'!$C:$C)="Low Income",IF(G2340&gt;1,IF(G2340&gt;3,0.3,0.24),0.12),IF(_xlfn.XLOOKUP(B2340,'RES TECH'!$M:$M,'RES TECH'!$C:$C)="Lower-middle Income",IF(G2340&gt;1,IF(G2340&gt;3,0.23,0.18),0.09),IF(_xlfn.XLOOKUP(B2340,'RES TECH'!$M:$M,'RES TECH'!$C:$C)="Upper-middle Income",IF(G2340&gt;1,IF(G2340&gt;3,0.15,0.12),0.06),IF(_xlfn.XLOOKUP(B2340,'RES TECH'!$M:$M,'RES TECH'!$C:$C)="High Income",IF(G2340&gt;1,IF(G2340&gt;3,0.08,0.06),0.03))))))</f>
        <v>0.15</v>
      </c>
    </row>
    <row r="2341" spans="2:13" x14ac:dyDescent="0.25">
      <c r="B2341" t="str">
        <f>IF('RES TECH'!N2337=1,'RES TECH'!M2337,"*")</f>
        <v>*</v>
      </c>
      <c r="C2341" t="str">
        <f>IF(B2341="*","*",_xlfn.XLOOKUP(B2341,'RES TECH'!M:M,'RES TECH'!K:K))</f>
        <v>*</v>
      </c>
      <c r="D2341" t="str">
        <f>IF(B2341="*","*",_xlfn.XLOOKUP(B2341,'RES TECH'!M:M,'RES TECH'!L:L))</f>
        <v>*</v>
      </c>
      <c r="E2341" t="str">
        <f>IF(B2341="*","*",_xlfn.XLOOKUP(B2341,'RES TECH'!M:M,'RES TECH'!O:O))</f>
        <v>*</v>
      </c>
      <c r="F2341" s="12" t="str">
        <f>IF(B2341="*","*",_xlfn.XLOOKUP(B2341,'RES TECH'!M:M,'RES TECH'!Y:Y))</f>
        <v>*</v>
      </c>
      <c r="G2341" s="12" t="str">
        <f>IF(B2341="*","*",_xlfn.XLOOKUP(B2341,'RES TECH'!M:M,'RES TECH'!V:V))</f>
        <v>*</v>
      </c>
      <c r="H2341" t="str">
        <f>IF(B2341="*","*",_xlfn.XLOOKUP(B2341,'RES TECH'!M:M,'RES TECH'!AA:AA))</f>
        <v>*</v>
      </c>
      <c r="I2341" s="12" t="str">
        <f>IF(B2341="*","*",_xlfn.XLOOKUP(B2341,'RES TECH'!M:M,'RES TECH'!Z:Z))</f>
        <v>*</v>
      </c>
      <c r="J2341" s="12" t="str">
        <f>IF(B2341="*","*",_xlfn.XLOOKUP(B2341,'RES TECH'!M:M,'RES TECH'!S:S))</f>
        <v>*</v>
      </c>
      <c r="K2341" s="12" t="str">
        <f t="shared" si="72"/>
        <v>*</v>
      </c>
      <c r="L2341" s="12" t="str">
        <f t="shared" si="73"/>
        <v>*</v>
      </c>
      <c r="M2341" t="str">
        <f>IF(B2341="*","*",IF(_xlfn.XLOOKUP(B2341,'RES TECH'!$M:$M,'RES TECH'!$C:$C)="Low Income",IF(G2341&gt;1,IF(G2341&gt;3,0.3,0.24),0.12),IF(_xlfn.XLOOKUP(B2341,'RES TECH'!$M:$M,'RES TECH'!$C:$C)="Lower-middle Income",IF(G2341&gt;1,IF(G2341&gt;3,0.23,0.18),0.09),IF(_xlfn.XLOOKUP(B2341,'RES TECH'!$M:$M,'RES TECH'!$C:$C)="Upper-middle Income",IF(G2341&gt;1,IF(G2341&gt;3,0.15,0.12),0.06),IF(_xlfn.XLOOKUP(B2341,'RES TECH'!$M:$M,'RES TECH'!$C:$C)="High Income",IF(G2341&gt;1,IF(G2341&gt;3,0.08,0.06),0.03))))))</f>
        <v>*</v>
      </c>
    </row>
    <row r="2342" spans="2:13" x14ac:dyDescent="0.25">
      <c r="B2342" t="str">
        <f>IF('RES TECH'!N2338=1,'RES TECH'!M2338,"*")</f>
        <v>RESHOUUMNewSHGHP4ELC20</v>
      </c>
      <c r="C2342" t="str">
        <f>IF(B2342="*","*",_xlfn.XLOOKUP(B2342,'RES TECH'!M:M,'RES TECH'!K:K))</f>
        <v>RESELC</v>
      </c>
      <c r="D2342" t="str">
        <f>IF(B2342="*","*",_xlfn.XLOOKUP(B2342,'RES TECH'!M:M,'RES TECH'!L:L))</f>
        <v>RESHOUUMNewSHEUE</v>
      </c>
      <c r="E2342">
        <f>IF(B2342="*","*",_xlfn.XLOOKUP(B2342,'RES TECH'!M:M,'RES TECH'!O:O))</f>
        <v>2020</v>
      </c>
      <c r="F2342" s="12">
        <f>IF(B2342="*","*",_xlfn.XLOOKUP(B2342,'RES TECH'!M:M,'RES TECH'!Y:Y))</f>
        <v>15</v>
      </c>
      <c r="G2342" s="12">
        <f>IF(B2342="*","*",_xlfn.XLOOKUP(B2342,'RES TECH'!M:M,'RES TECH'!V:V))</f>
        <v>4.5</v>
      </c>
      <c r="H2342">
        <f>IF(B2342="*","*",_xlfn.XLOOKUP(B2342,'RES TECH'!M:M,'RES TECH'!AA:AA))</f>
        <v>31.536000000000001</v>
      </c>
      <c r="I2342" s="12">
        <f>IF(B2342="*","*",_xlfn.XLOOKUP(B2342,'RES TECH'!M:M,'RES TECH'!Z:Z))</f>
        <v>9.1249964693936397E-2</v>
      </c>
      <c r="J2342" s="12">
        <f>IF(B2342="*","*",_xlfn.XLOOKUP(B2342,'RES TECH'!M:M,'RES TECH'!S:S))</f>
        <v>605.45577548892982</v>
      </c>
      <c r="K2342" s="12">
        <f t="shared" si="72"/>
        <v>30.272788774446493</v>
      </c>
      <c r="L2342" s="12">
        <f t="shared" si="73"/>
        <v>1.5136394387223246</v>
      </c>
      <c r="M2342">
        <f>IF(B2342="*","*",IF(_xlfn.XLOOKUP(B2342,'RES TECH'!$M:$M,'RES TECH'!$C:$C)="Low Income",IF(G2342&gt;1,IF(G2342&gt;3,0.3,0.24),0.12),IF(_xlfn.XLOOKUP(B2342,'RES TECH'!$M:$M,'RES TECH'!$C:$C)="Lower-middle Income",IF(G2342&gt;1,IF(G2342&gt;3,0.23,0.18),0.09),IF(_xlfn.XLOOKUP(B2342,'RES TECH'!$M:$M,'RES TECH'!$C:$C)="Upper-middle Income",IF(G2342&gt;1,IF(G2342&gt;3,0.15,0.12),0.06),IF(_xlfn.XLOOKUP(B2342,'RES TECH'!$M:$M,'RES TECH'!$C:$C)="High Income",IF(G2342&gt;1,IF(G2342&gt;3,0.08,0.06),0.03))))))</f>
        <v>0.15</v>
      </c>
    </row>
    <row r="2343" spans="2:13" x14ac:dyDescent="0.25">
      <c r="B2343" t="str">
        <f>IF('RES TECH'!N2339=1,'RES TECH'!M2339,"*")</f>
        <v>RESHOUUMNewSHGHP4ELC22</v>
      </c>
      <c r="C2343" t="str">
        <f>IF(B2343="*","*",_xlfn.XLOOKUP(B2343,'RES TECH'!M:M,'RES TECH'!K:K))</f>
        <v>RESELC</v>
      </c>
      <c r="D2343" t="str">
        <f>IF(B2343="*","*",_xlfn.XLOOKUP(B2343,'RES TECH'!M:M,'RES TECH'!L:L))</f>
        <v>RESHOUUMNewSHEUE</v>
      </c>
      <c r="E2343">
        <f>IF(B2343="*","*",_xlfn.XLOOKUP(B2343,'RES TECH'!M:M,'RES TECH'!O:O))</f>
        <v>2022</v>
      </c>
      <c r="F2343" s="12">
        <f>IF(B2343="*","*",_xlfn.XLOOKUP(B2343,'RES TECH'!M:M,'RES TECH'!Y:Y))</f>
        <v>15</v>
      </c>
      <c r="G2343" s="12">
        <f>IF(B2343="*","*",_xlfn.XLOOKUP(B2343,'RES TECH'!M:M,'RES TECH'!V:V))</f>
        <v>4.5</v>
      </c>
      <c r="H2343">
        <f>IF(B2343="*","*",_xlfn.XLOOKUP(B2343,'RES TECH'!M:M,'RES TECH'!AA:AA))</f>
        <v>31.536000000000001</v>
      </c>
      <c r="I2343" s="12">
        <f>IF(B2343="*","*",_xlfn.XLOOKUP(B2343,'RES TECH'!M:M,'RES TECH'!Z:Z))</f>
        <v>9.1249964693936397E-2</v>
      </c>
      <c r="J2343" s="12">
        <f>IF(B2343="*","*",_xlfn.XLOOKUP(B2343,'RES TECH'!M:M,'RES TECH'!S:S))</f>
        <v>605.45577548892982</v>
      </c>
      <c r="K2343" s="12">
        <f t="shared" si="72"/>
        <v>30.272788774446493</v>
      </c>
      <c r="L2343" s="12">
        <f t="shared" si="73"/>
        <v>1.5136394387223246</v>
      </c>
      <c r="M2343">
        <f>IF(B2343="*","*",IF(_xlfn.XLOOKUP(B2343,'RES TECH'!$M:$M,'RES TECH'!$C:$C)="Low Income",IF(G2343&gt;1,IF(G2343&gt;3,0.3,0.24),0.12),IF(_xlfn.XLOOKUP(B2343,'RES TECH'!$M:$M,'RES TECH'!$C:$C)="Lower-middle Income",IF(G2343&gt;1,IF(G2343&gt;3,0.23,0.18),0.09),IF(_xlfn.XLOOKUP(B2343,'RES TECH'!$M:$M,'RES TECH'!$C:$C)="Upper-middle Income",IF(G2343&gt;1,IF(G2343&gt;3,0.15,0.12),0.06),IF(_xlfn.XLOOKUP(B2343,'RES TECH'!$M:$M,'RES TECH'!$C:$C)="High Income",IF(G2343&gt;1,IF(G2343&gt;3,0.08,0.06),0.03))))))</f>
        <v>0.15</v>
      </c>
    </row>
    <row r="2344" spans="2:13" x14ac:dyDescent="0.25">
      <c r="B2344" t="str">
        <f>IF('RES TECH'!N2340=1,'RES TECH'!M2340,"*")</f>
        <v>RESHOUUMNewSHGHP4ELC23</v>
      </c>
      <c r="C2344" t="str">
        <f>IF(B2344="*","*",_xlfn.XLOOKUP(B2344,'RES TECH'!M:M,'RES TECH'!K:K))</f>
        <v>RESELC</v>
      </c>
      <c r="D2344" t="str">
        <f>IF(B2344="*","*",_xlfn.XLOOKUP(B2344,'RES TECH'!M:M,'RES TECH'!L:L))</f>
        <v>RESHOUUMNewSHEUE</v>
      </c>
      <c r="E2344">
        <f>IF(B2344="*","*",_xlfn.XLOOKUP(B2344,'RES TECH'!M:M,'RES TECH'!O:O))</f>
        <v>2023</v>
      </c>
      <c r="F2344" s="12">
        <f>IF(B2344="*","*",_xlfn.XLOOKUP(B2344,'RES TECH'!M:M,'RES TECH'!Y:Y))</f>
        <v>15</v>
      </c>
      <c r="G2344" s="12">
        <f>IF(B2344="*","*",_xlfn.XLOOKUP(B2344,'RES TECH'!M:M,'RES TECH'!V:V))</f>
        <v>4.5</v>
      </c>
      <c r="H2344">
        <f>IF(B2344="*","*",_xlfn.XLOOKUP(B2344,'RES TECH'!M:M,'RES TECH'!AA:AA))</f>
        <v>31.536000000000001</v>
      </c>
      <c r="I2344" s="12">
        <f>IF(B2344="*","*",_xlfn.XLOOKUP(B2344,'RES TECH'!M:M,'RES TECH'!Z:Z))</f>
        <v>9.1249964693936397E-2</v>
      </c>
      <c r="J2344" s="12">
        <f>IF(B2344="*","*",_xlfn.XLOOKUP(B2344,'RES TECH'!M:M,'RES TECH'!S:S))</f>
        <v>605.45577548892982</v>
      </c>
      <c r="K2344" s="12">
        <f t="shared" si="72"/>
        <v>30.272788774446493</v>
      </c>
      <c r="L2344" s="12">
        <f t="shared" si="73"/>
        <v>1.5136394387223246</v>
      </c>
      <c r="M2344">
        <f>IF(B2344="*","*",IF(_xlfn.XLOOKUP(B2344,'RES TECH'!$M:$M,'RES TECH'!$C:$C)="Low Income",IF(G2344&gt;1,IF(G2344&gt;3,0.3,0.24),0.12),IF(_xlfn.XLOOKUP(B2344,'RES TECH'!$M:$M,'RES TECH'!$C:$C)="Lower-middle Income",IF(G2344&gt;1,IF(G2344&gt;3,0.23,0.18),0.09),IF(_xlfn.XLOOKUP(B2344,'RES TECH'!$M:$M,'RES TECH'!$C:$C)="Upper-middle Income",IF(G2344&gt;1,IF(G2344&gt;3,0.15,0.12),0.06),IF(_xlfn.XLOOKUP(B2344,'RES TECH'!$M:$M,'RES TECH'!$C:$C)="High Income",IF(G2344&gt;1,IF(G2344&gt;3,0.08,0.06),0.03))))))</f>
        <v>0.15</v>
      </c>
    </row>
    <row r="2345" spans="2:13" x14ac:dyDescent="0.25">
      <c r="B2345" t="str">
        <f>IF('RES TECH'!N2341=1,'RES TECH'!M2341,"*")</f>
        <v>RESHOUUMNewSHGHP4ELC24</v>
      </c>
      <c r="C2345" t="str">
        <f>IF(B2345="*","*",_xlfn.XLOOKUP(B2345,'RES TECH'!M:M,'RES TECH'!K:K))</f>
        <v>RESELC</v>
      </c>
      <c r="D2345" t="str">
        <f>IF(B2345="*","*",_xlfn.XLOOKUP(B2345,'RES TECH'!M:M,'RES TECH'!L:L))</f>
        <v>RESHOUUMNewSHEUE</v>
      </c>
      <c r="E2345">
        <f>IF(B2345="*","*",_xlfn.XLOOKUP(B2345,'RES TECH'!M:M,'RES TECH'!O:O))</f>
        <v>2024</v>
      </c>
      <c r="F2345" s="12">
        <f>IF(B2345="*","*",_xlfn.XLOOKUP(B2345,'RES TECH'!M:M,'RES TECH'!Y:Y))</f>
        <v>15</v>
      </c>
      <c r="G2345" s="12">
        <f>IF(B2345="*","*",_xlfn.XLOOKUP(B2345,'RES TECH'!M:M,'RES TECH'!V:V))</f>
        <v>4.5</v>
      </c>
      <c r="H2345">
        <f>IF(B2345="*","*",_xlfn.XLOOKUP(B2345,'RES TECH'!M:M,'RES TECH'!AA:AA))</f>
        <v>31.536000000000001</v>
      </c>
      <c r="I2345" s="12">
        <f>IF(B2345="*","*",_xlfn.XLOOKUP(B2345,'RES TECH'!M:M,'RES TECH'!Z:Z))</f>
        <v>9.1249964693936397E-2</v>
      </c>
      <c r="J2345" s="12">
        <f>IF(B2345="*","*",_xlfn.XLOOKUP(B2345,'RES TECH'!M:M,'RES TECH'!S:S))</f>
        <v>605.45577548892982</v>
      </c>
      <c r="K2345" s="12">
        <f t="shared" si="72"/>
        <v>30.272788774446493</v>
      </c>
      <c r="L2345" s="12">
        <f t="shared" si="73"/>
        <v>1.5136394387223246</v>
      </c>
      <c r="M2345">
        <f>IF(B2345="*","*",IF(_xlfn.XLOOKUP(B2345,'RES TECH'!$M:$M,'RES TECH'!$C:$C)="Low Income",IF(G2345&gt;1,IF(G2345&gt;3,0.3,0.24),0.12),IF(_xlfn.XLOOKUP(B2345,'RES TECH'!$M:$M,'RES TECH'!$C:$C)="Lower-middle Income",IF(G2345&gt;1,IF(G2345&gt;3,0.23,0.18),0.09),IF(_xlfn.XLOOKUP(B2345,'RES TECH'!$M:$M,'RES TECH'!$C:$C)="Upper-middle Income",IF(G2345&gt;1,IF(G2345&gt;3,0.15,0.12),0.06),IF(_xlfn.XLOOKUP(B2345,'RES TECH'!$M:$M,'RES TECH'!$C:$C)="High Income",IF(G2345&gt;1,IF(G2345&gt;3,0.08,0.06),0.03))))))</f>
        <v>0.15</v>
      </c>
    </row>
    <row r="2346" spans="2:13" x14ac:dyDescent="0.25">
      <c r="B2346" t="str">
        <f>IF('RES TECH'!N2342=1,'RES TECH'!M2342,"*")</f>
        <v>RESHOUUMNewSHRAD2ELC20</v>
      </c>
      <c r="C2346" t="str">
        <f>IF(B2346="*","*",_xlfn.XLOOKUP(B2346,'RES TECH'!M:M,'RES TECH'!K:K))</f>
        <v>RESELC</v>
      </c>
      <c r="D2346" t="str">
        <f>IF(B2346="*","*",_xlfn.XLOOKUP(B2346,'RES TECH'!M:M,'RES TECH'!L:L))</f>
        <v>RESHOUUMNewSHEUE</v>
      </c>
      <c r="E2346">
        <f>IF(B2346="*","*",_xlfn.XLOOKUP(B2346,'RES TECH'!M:M,'RES TECH'!O:O))</f>
        <v>2020</v>
      </c>
      <c r="F2346" s="12">
        <f>IF(B2346="*","*",_xlfn.XLOOKUP(B2346,'RES TECH'!M:M,'RES TECH'!Y:Y))</f>
        <v>23</v>
      </c>
      <c r="G2346" s="12">
        <f>IF(B2346="*","*",_xlfn.XLOOKUP(B2346,'RES TECH'!M:M,'RES TECH'!V:V))</f>
        <v>0.98</v>
      </c>
      <c r="H2346">
        <f>IF(B2346="*","*",_xlfn.XLOOKUP(B2346,'RES TECH'!M:M,'RES TECH'!AA:AA))</f>
        <v>31.536000000000001</v>
      </c>
      <c r="I2346" s="12">
        <f>IF(B2346="*","*",_xlfn.XLOOKUP(B2346,'RES TECH'!M:M,'RES TECH'!Z:Z))</f>
        <v>9.1249964693936397E-2</v>
      </c>
      <c r="J2346" s="12">
        <f>IF(B2346="*","*",_xlfn.XLOOKUP(B2346,'RES TECH'!M:M,'RES TECH'!S:S))</f>
        <v>78.123325869539329</v>
      </c>
      <c r="K2346" s="12">
        <f t="shared" si="72"/>
        <v>3.9061662934769665</v>
      </c>
      <c r="L2346" s="12">
        <f t="shared" si="73"/>
        <v>0.19530831467384835</v>
      </c>
      <c r="M2346">
        <f>IF(B2346="*","*",IF(_xlfn.XLOOKUP(B2346,'RES TECH'!$M:$M,'RES TECH'!$C:$C)="Low Income",IF(G2346&gt;1,IF(G2346&gt;3,0.3,0.24),0.12),IF(_xlfn.XLOOKUP(B2346,'RES TECH'!$M:$M,'RES TECH'!$C:$C)="Lower-middle Income",IF(G2346&gt;1,IF(G2346&gt;3,0.23,0.18),0.09),IF(_xlfn.XLOOKUP(B2346,'RES TECH'!$M:$M,'RES TECH'!$C:$C)="Upper-middle Income",IF(G2346&gt;1,IF(G2346&gt;3,0.15,0.12),0.06),IF(_xlfn.XLOOKUP(B2346,'RES TECH'!$M:$M,'RES TECH'!$C:$C)="High Income",IF(G2346&gt;1,IF(G2346&gt;3,0.08,0.06),0.03))))))</f>
        <v>0.06</v>
      </c>
    </row>
    <row r="2347" spans="2:13" x14ac:dyDescent="0.25">
      <c r="B2347" t="str">
        <f>IF('RES TECH'!N2343=1,'RES TECH'!M2343,"*")</f>
        <v>RESHOUUMNewSHFUR1NGA20</v>
      </c>
      <c r="C2347" t="str">
        <f>IF(B2347="*","*",_xlfn.XLOOKUP(B2347,'RES TECH'!M:M,'RES TECH'!K:K))</f>
        <v>RESNGA</v>
      </c>
      <c r="D2347" t="str">
        <f>IF(B2347="*","*",_xlfn.XLOOKUP(B2347,'RES TECH'!M:M,'RES TECH'!L:L))</f>
        <v>RESHOUUMNewSHEUE</v>
      </c>
      <c r="E2347">
        <f>IF(B2347="*","*",_xlfn.XLOOKUP(B2347,'RES TECH'!M:M,'RES TECH'!O:O))</f>
        <v>2020</v>
      </c>
      <c r="F2347" s="12">
        <f>IF(B2347="*","*",_xlfn.XLOOKUP(B2347,'RES TECH'!M:M,'RES TECH'!Y:Y))</f>
        <v>22</v>
      </c>
      <c r="G2347" s="12">
        <f>IF(B2347="*","*",_xlfn.XLOOKUP(B2347,'RES TECH'!M:M,'RES TECH'!V:V))</f>
        <v>0.8</v>
      </c>
      <c r="H2347">
        <f>IF(B2347="*","*",_xlfn.XLOOKUP(B2347,'RES TECH'!M:M,'RES TECH'!AA:AA))</f>
        <v>31.536000000000001</v>
      </c>
      <c r="I2347" s="12">
        <f>IF(B2347="*","*",_xlfn.XLOOKUP(B2347,'RES TECH'!M:M,'RES TECH'!Z:Z))</f>
        <v>9.1249964693936397E-2</v>
      </c>
      <c r="J2347" s="12">
        <f>IF(B2347="*","*",_xlfn.XLOOKUP(B2347,'RES TECH'!M:M,'RES TECH'!S:S))</f>
        <v>145.59347093868689</v>
      </c>
      <c r="K2347" s="12">
        <f t="shared" si="72"/>
        <v>7.2796735469343448</v>
      </c>
      <c r="L2347" s="12">
        <f t="shared" si="73"/>
        <v>0.36398367734671727</v>
      </c>
      <c r="M2347">
        <f>IF(B2347="*","*",IF(_xlfn.XLOOKUP(B2347,'RES TECH'!$M:$M,'RES TECH'!$C:$C)="Low Income",IF(G2347&gt;1,IF(G2347&gt;3,0.3,0.24),0.12),IF(_xlfn.XLOOKUP(B2347,'RES TECH'!$M:$M,'RES TECH'!$C:$C)="Lower-middle Income",IF(G2347&gt;1,IF(G2347&gt;3,0.23,0.18),0.09),IF(_xlfn.XLOOKUP(B2347,'RES TECH'!$M:$M,'RES TECH'!$C:$C)="Upper-middle Income",IF(G2347&gt;1,IF(G2347&gt;3,0.15,0.12),0.06),IF(_xlfn.XLOOKUP(B2347,'RES TECH'!$M:$M,'RES TECH'!$C:$C)="High Income",IF(G2347&gt;1,IF(G2347&gt;3,0.08,0.06),0.03))))))</f>
        <v>0.06</v>
      </c>
    </row>
    <row r="2348" spans="2:13" x14ac:dyDescent="0.25">
      <c r="B2348" t="str">
        <f>IF('RES TECH'!N2344=1,'RES TECH'!M2344,"*")</f>
        <v>*</v>
      </c>
      <c r="C2348" t="str">
        <f>IF(B2348="*","*",_xlfn.XLOOKUP(B2348,'RES TECH'!M:M,'RES TECH'!K:K))</f>
        <v>*</v>
      </c>
      <c r="D2348" t="str">
        <f>IF(B2348="*","*",_xlfn.XLOOKUP(B2348,'RES TECH'!M:M,'RES TECH'!L:L))</f>
        <v>*</v>
      </c>
      <c r="E2348" t="str">
        <f>IF(B2348="*","*",_xlfn.XLOOKUP(B2348,'RES TECH'!M:M,'RES TECH'!O:O))</f>
        <v>*</v>
      </c>
      <c r="F2348" s="12" t="str">
        <f>IF(B2348="*","*",_xlfn.XLOOKUP(B2348,'RES TECH'!M:M,'RES TECH'!Y:Y))</f>
        <v>*</v>
      </c>
      <c r="G2348" s="12" t="str">
        <f>IF(B2348="*","*",_xlfn.XLOOKUP(B2348,'RES TECH'!M:M,'RES TECH'!V:V))</f>
        <v>*</v>
      </c>
      <c r="H2348" t="str">
        <f>IF(B2348="*","*",_xlfn.XLOOKUP(B2348,'RES TECH'!M:M,'RES TECH'!AA:AA))</f>
        <v>*</v>
      </c>
      <c r="I2348" s="12" t="str">
        <f>IF(B2348="*","*",_xlfn.XLOOKUP(B2348,'RES TECH'!M:M,'RES TECH'!Z:Z))</f>
        <v>*</v>
      </c>
      <c r="J2348" s="12" t="str">
        <f>IF(B2348="*","*",_xlfn.XLOOKUP(B2348,'RES TECH'!M:M,'RES TECH'!S:S))</f>
        <v>*</v>
      </c>
      <c r="K2348" s="12" t="str">
        <f t="shared" si="72"/>
        <v>*</v>
      </c>
      <c r="L2348" s="12" t="str">
        <f t="shared" si="73"/>
        <v>*</v>
      </c>
      <c r="M2348" t="str">
        <f>IF(B2348="*","*",IF(_xlfn.XLOOKUP(B2348,'RES TECH'!$M:$M,'RES TECH'!$C:$C)="Low Income",IF(G2348&gt;1,IF(G2348&gt;3,0.3,0.24),0.12),IF(_xlfn.XLOOKUP(B2348,'RES TECH'!$M:$M,'RES TECH'!$C:$C)="Lower-middle Income",IF(G2348&gt;1,IF(G2348&gt;3,0.23,0.18),0.09),IF(_xlfn.XLOOKUP(B2348,'RES TECH'!$M:$M,'RES TECH'!$C:$C)="Upper-middle Income",IF(G2348&gt;1,IF(G2348&gt;3,0.15,0.12),0.06),IF(_xlfn.XLOOKUP(B2348,'RES TECH'!$M:$M,'RES TECH'!$C:$C)="High Income",IF(G2348&gt;1,IF(G2348&gt;3,0.08,0.06),0.03))))))</f>
        <v>*</v>
      </c>
    </row>
    <row r="2349" spans="2:13" x14ac:dyDescent="0.25">
      <c r="B2349" t="str">
        <f>IF('RES TECH'!N2345=1,'RES TECH'!M2345,"*")</f>
        <v>RESHOUUMNewSHFUR2NGA20</v>
      </c>
      <c r="C2349" t="str">
        <f>IF(B2349="*","*",_xlfn.XLOOKUP(B2349,'RES TECH'!M:M,'RES TECH'!K:K))</f>
        <v>RESNGA</v>
      </c>
      <c r="D2349" t="str">
        <f>IF(B2349="*","*",_xlfn.XLOOKUP(B2349,'RES TECH'!M:M,'RES TECH'!L:L))</f>
        <v>RESHOUUMNewSHEUE</v>
      </c>
      <c r="E2349">
        <f>IF(B2349="*","*",_xlfn.XLOOKUP(B2349,'RES TECH'!M:M,'RES TECH'!O:O))</f>
        <v>2020</v>
      </c>
      <c r="F2349" s="12">
        <f>IF(B2349="*","*",_xlfn.XLOOKUP(B2349,'RES TECH'!M:M,'RES TECH'!Y:Y))</f>
        <v>22</v>
      </c>
      <c r="G2349" s="12">
        <f>IF(B2349="*","*",_xlfn.XLOOKUP(B2349,'RES TECH'!M:M,'RES TECH'!V:V))</f>
        <v>0.92</v>
      </c>
      <c r="H2349">
        <f>IF(B2349="*","*",_xlfn.XLOOKUP(B2349,'RES TECH'!M:M,'RES TECH'!AA:AA))</f>
        <v>31.536000000000001</v>
      </c>
      <c r="I2349" s="12">
        <f>IF(B2349="*","*",_xlfn.XLOOKUP(B2349,'RES TECH'!M:M,'RES TECH'!Z:Z))</f>
        <v>9.1249964693936397E-2</v>
      </c>
      <c r="J2349" s="12">
        <f>IF(B2349="*","*",_xlfn.XLOOKUP(B2349,'RES TECH'!M:M,'RES TECH'!S:S))</f>
        <v>185.36534592681599</v>
      </c>
      <c r="K2349" s="12">
        <f t="shared" si="72"/>
        <v>9.2682672963408006</v>
      </c>
      <c r="L2349" s="12">
        <f t="shared" si="73"/>
        <v>0.46341336481704004</v>
      </c>
      <c r="M2349">
        <f>IF(B2349="*","*",IF(_xlfn.XLOOKUP(B2349,'RES TECH'!$M:$M,'RES TECH'!$C:$C)="Low Income",IF(G2349&gt;1,IF(G2349&gt;3,0.3,0.24),0.12),IF(_xlfn.XLOOKUP(B2349,'RES TECH'!$M:$M,'RES TECH'!$C:$C)="Lower-middle Income",IF(G2349&gt;1,IF(G2349&gt;3,0.23,0.18),0.09),IF(_xlfn.XLOOKUP(B2349,'RES TECH'!$M:$M,'RES TECH'!$C:$C)="Upper-middle Income",IF(G2349&gt;1,IF(G2349&gt;3,0.15,0.12),0.06),IF(_xlfn.XLOOKUP(B2349,'RES TECH'!$M:$M,'RES TECH'!$C:$C)="High Income",IF(G2349&gt;1,IF(G2349&gt;3,0.08,0.06),0.03))))))</f>
        <v>0.06</v>
      </c>
    </row>
    <row r="2350" spans="2:13" x14ac:dyDescent="0.25">
      <c r="B2350" t="str">
        <f>IF('RES TECH'!N2346=1,'RES TECH'!M2346,"*")</f>
        <v>RESHOUUMNewSHFUR3NGA20</v>
      </c>
      <c r="C2350" t="str">
        <f>IF(B2350="*","*",_xlfn.XLOOKUP(B2350,'RES TECH'!M:M,'RES TECH'!K:K))</f>
        <v>RESNGA</v>
      </c>
      <c r="D2350" t="str">
        <f>IF(B2350="*","*",_xlfn.XLOOKUP(B2350,'RES TECH'!M:M,'RES TECH'!L:L))</f>
        <v>RESHOUUMNewSHEUE</v>
      </c>
      <c r="E2350">
        <f>IF(B2350="*","*",_xlfn.XLOOKUP(B2350,'RES TECH'!M:M,'RES TECH'!O:O))</f>
        <v>2020</v>
      </c>
      <c r="F2350" s="12">
        <f>IF(B2350="*","*",_xlfn.XLOOKUP(B2350,'RES TECH'!M:M,'RES TECH'!Y:Y))</f>
        <v>22</v>
      </c>
      <c r="G2350" s="12">
        <f>IF(B2350="*","*",_xlfn.XLOOKUP(B2350,'RES TECH'!M:M,'RES TECH'!V:V))</f>
        <v>0.95</v>
      </c>
      <c r="H2350">
        <f>IF(B2350="*","*",_xlfn.XLOOKUP(B2350,'RES TECH'!M:M,'RES TECH'!AA:AA))</f>
        <v>31.536000000000001</v>
      </c>
      <c r="I2350" s="12">
        <f>IF(B2350="*","*",_xlfn.XLOOKUP(B2350,'RES TECH'!M:M,'RES TECH'!Z:Z))</f>
        <v>9.1249964693936397E-2</v>
      </c>
      <c r="J2350" s="12">
        <f>IF(B2350="*","*",_xlfn.XLOOKUP(B2350,'RES TECH'!M:M,'RES TECH'!S:S))</f>
        <v>194.5981026204889</v>
      </c>
      <c r="K2350" s="12">
        <f t="shared" si="72"/>
        <v>9.7299051310244451</v>
      </c>
      <c r="L2350" s="12">
        <f t="shared" si="73"/>
        <v>0.48649525655122228</v>
      </c>
      <c r="M2350">
        <f>IF(B2350="*","*",IF(_xlfn.XLOOKUP(B2350,'RES TECH'!$M:$M,'RES TECH'!$C:$C)="Low Income",IF(G2350&gt;1,IF(G2350&gt;3,0.3,0.24),0.12),IF(_xlfn.XLOOKUP(B2350,'RES TECH'!$M:$M,'RES TECH'!$C:$C)="Lower-middle Income",IF(G2350&gt;1,IF(G2350&gt;3,0.23,0.18),0.09),IF(_xlfn.XLOOKUP(B2350,'RES TECH'!$M:$M,'RES TECH'!$C:$C)="Upper-middle Income",IF(G2350&gt;1,IF(G2350&gt;3,0.15,0.12),0.06),IF(_xlfn.XLOOKUP(B2350,'RES TECH'!$M:$M,'RES TECH'!$C:$C)="High Income",IF(G2350&gt;1,IF(G2350&gt;3,0.08,0.06),0.03))))))</f>
        <v>0.06</v>
      </c>
    </row>
    <row r="2351" spans="2:13" x14ac:dyDescent="0.25">
      <c r="B2351" t="str">
        <f>IF('RES TECH'!N2347=1,'RES TECH'!M2347,"*")</f>
        <v>RESHOUUMNewSHFUR3NGA22</v>
      </c>
      <c r="C2351" t="str">
        <f>IF(B2351="*","*",_xlfn.XLOOKUP(B2351,'RES TECH'!M:M,'RES TECH'!K:K))</f>
        <v>RESNGA</v>
      </c>
      <c r="D2351" t="str">
        <f>IF(B2351="*","*",_xlfn.XLOOKUP(B2351,'RES TECH'!M:M,'RES TECH'!L:L))</f>
        <v>RESHOUUMNewSHEUE</v>
      </c>
      <c r="E2351">
        <f>IF(B2351="*","*",_xlfn.XLOOKUP(B2351,'RES TECH'!M:M,'RES TECH'!O:O))</f>
        <v>2022</v>
      </c>
      <c r="F2351" s="12">
        <f>IF(B2351="*","*",_xlfn.XLOOKUP(B2351,'RES TECH'!M:M,'RES TECH'!Y:Y))</f>
        <v>22</v>
      </c>
      <c r="G2351" s="12">
        <f>IF(B2351="*","*",_xlfn.XLOOKUP(B2351,'RES TECH'!M:M,'RES TECH'!V:V))</f>
        <v>0.95</v>
      </c>
      <c r="H2351">
        <f>IF(B2351="*","*",_xlfn.XLOOKUP(B2351,'RES TECH'!M:M,'RES TECH'!AA:AA))</f>
        <v>31.536000000000001</v>
      </c>
      <c r="I2351" s="12">
        <f>IF(B2351="*","*",_xlfn.XLOOKUP(B2351,'RES TECH'!M:M,'RES TECH'!Z:Z))</f>
        <v>9.1249964693936397E-2</v>
      </c>
      <c r="J2351" s="12">
        <f>IF(B2351="*","*",_xlfn.XLOOKUP(B2351,'RES TECH'!M:M,'RES TECH'!S:S))</f>
        <v>194.5981026204889</v>
      </c>
      <c r="K2351" s="12">
        <f t="shared" si="72"/>
        <v>9.7299051310244451</v>
      </c>
      <c r="L2351" s="12">
        <f t="shared" si="73"/>
        <v>0.48649525655122228</v>
      </c>
      <c r="M2351">
        <f>IF(B2351="*","*",IF(_xlfn.XLOOKUP(B2351,'RES TECH'!$M:$M,'RES TECH'!$C:$C)="Low Income",IF(G2351&gt;1,IF(G2351&gt;3,0.3,0.24),0.12),IF(_xlfn.XLOOKUP(B2351,'RES TECH'!$M:$M,'RES TECH'!$C:$C)="Lower-middle Income",IF(G2351&gt;1,IF(G2351&gt;3,0.23,0.18),0.09),IF(_xlfn.XLOOKUP(B2351,'RES TECH'!$M:$M,'RES TECH'!$C:$C)="Upper-middle Income",IF(G2351&gt;1,IF(G2351&gt;3,0.15,0.12),0.06),IF(_xlfn.XLOOKUP(B2351,'RES TECH'!$M:$M,'RES TECH'!$C:$C)="High Income",IF(G2351&gt;1,IF(G2351&gt;3,0.08,0.06),0.03))))))</f>
        <v>0.06</v>
      </c>
    </row>
    <row r="2352" spans="2:13" x14ac:dyDescent="0.25">
      <c r="B2352" t="str">
        <f>IF('RES TECH'!N2348=1,'RES TECH'!M2348,"*")</f>
        <v>RESHOUUMNewSHFUR4NGA20</v>
      </c>
      <c r="C2352" t="str">
        <f>IF(B2352="*","*",_xlfn.XLOOKUP(B2352,'RES TECH'!M:M,'RES TECH'!K:K))</f>
        <v>RESNGA</v>
      </c>
      <c r="D2352" t="str">
        <f>IF(B2352="*","*",_xlfn.XLOOKUP(B2352,'RES TECH'!M:M,'RES TECH'!L:L))</f>
        <v>RESHOUUMNewSHEUE</v>
      </c>
      <c r="E2352">
        <f>IF(B2352="*","*",_xlfn.XLOOKUP(B2352,'RES TECH'!M:M,'RES TECH'!O:O))</f>
        <v>2020</v>
      </c>
      <c r="F2352" s="12">
        <f>IF(B2352="*","*",_xlfn.XLOOKUP(B2352,'RES TECH'!M:M,'RES TECH'!Y:Y))</f>
        <v>22</v>
      </c>
      <c r="G2352" s="12">
        <f>IF(B2352="*","*",_xlfn.XLOOKUP(B2352,'RES TECH'!M:M,'RES TECH'!V:V))</f>
        <v>0.99</v>
      </c>
      <c r="H2352">
        <f>IF(B2352="*","*",_xlfn.XLOOKUP(B2352,'RES TECH'!M:M,'RES TECH'!AA:AA))</f>
        <v>31.536000000000001</v>
      </c>
      <c r="I2352" s="12">
        <f>IF(B2352="*","*",_xlfn.XLOOKUP(B2352,'RES TECH'!M:M,'RES TECH'!Z:Z))</f>
        <v>9.1249964693936397E-2</v>
      </c>
      <c r="J2352" s="12">
        <f>IF(B2352="*","*",_xlfn.XLOOKUP(B2352,'RES TECH'!M:M,'RES TECH'!S:S))</f>
        <v>215.90446422127229</v>
      </c>
      <c r="K2352" s="12">
        <f t="shared" si="72"/>
        <v>10.795223211063615</v>
      </c>
      <c r="L2352" s="12">
        <f t="shared" si="73"/>
        <v>0.5397611605531808</v>
      </c>
      <c r="M2352">
        <f>IF(B2352="*","*",IF(_xlfn.XLOOKUP(B2352,'RES TECH'!$M:$M,'RES TECH'!$C:$C)="Low Income",IF(G2352&gt;1,IF(G2352&gt;3,0.3,0.24),0.12),IF(_xlfn.XLOOKUP(B2352,'RES TECH'!$M:$M,'RES TECH'!$C:$C)="Lower-middle Income",IF(G2352&gt;1,IF(G2352&gt;3,0.23,0.18),0.09),IF(_xlfn.XLOOKUP(B2352,'RES TECH'!$M:$M,'RES TECH'!$C:$C)="Upper-middle Income",IF(G2352&gt;1,IF(G2352&gt;3,0.15,0.12),0.06),IF(_xlfn.XLOOKUP(B2352,'RES TECH'!$M:$M,'RES TECH'!$C:$C)="High Income",IF(G2352&gt;1,IF(G2352&gt;3,0.08,0.06),0.03))))))</f>
        <v>0.06</v>
      </c>
    </row>
    <row r="2353" spans="2:13" x14ac:dyDescent="0.25">
      <c r="B2353" t="str">
        <f>IF('RES TECH'!N2349=1,'RES TECH'!M2349,"*")</f>
        <v>RESHOUUMNewSHFUR4NGA22</v>
      </c>
      <c r="C2353" t="str">
        <f>IF(B2353="*","*",_xlfn.XLOOKUP(B2353,'RES TECH'!M:M,'RES TECH'!K:K))</f>
        <v>RESNGA</v>
      </c>
      <c r="D2353" t="str">
        <f>IF(B2353="*","*",_xlfn.XLOOKUP(B2353,'RES TECH'!M:M,'RES TECH'!L:L))</f>
        <v>RESHOUUMNewSHEUE</v>
      </c>
      <c r="E2353">
        <f>IF(B2353="*","*",_xlfn.XLOOKUP(B2353,'RES TECH'!M:M,'RES TECH'!O:O))</f>
        <v>2022</v>
      </c>
      <c r="F2353" s="12">
        <f>IF(B2353="*","*",_xlfn.XLOOKUP(B2353,'RES TECH'!M:M,'RES TECH'!Y:Y))</f>
        <v>22</v>
      </c>
      <c r="G2353" s="12">
        <f>IF(B2353="*","*",_xlfn.XLOOKUP(B2353,'RES TECH'!M:M,'RES TECH'!V:V))</f>
        <v>0.99</v>
      </c>
      <c r="H2353">
        <f>IF(B2353="*","*",_xlfn.XLOOKUP(B2353,'RES TECH'!M:M,'RES TECH'!AA:AA))</f>
        <v>31.536000000000001</v>
      </c>
      <c r="I2353" s="12">
        <f>IF(B2353="*","*",_xlfn.XLOOKUP(B2353,'RES TECH'!M:M,'RES TECH'!Z:Z))</f>
        <v>9.1249964693936397E-2</v>
      </c>
      <c r="J2353" s="12">
        <f>IF(B2353="*","*",_xlfn.XLOOKUP(B2353,'RES TECH'!M:M,'RES TECH'!S:S))</f>
        <v>215.90446422127229</v>
      </c>
      <c r="K2353" s="12">
        <f t="shared" si="72"/>
        <v>10.795223211063615</v>
      </c>
      <c r="L2353" s="12">
        <f t="shared" si="73"/>
        <v>0.5397611605531808</v>
      </c>
      <c r="M2353">
        <f>IF(B2353="*","*",IF(_xlfn.XLOOKUP(B2353,'RES TECH'!$M:$M,'RES TECH'!$C:$C)="Low Income",IF(G2353&gt;1,IF(G2353&gt;3,0.3,0.24),0.12),IF(_xlfn.XLOOKUP(B2353,'RES TECH'!$M:$M,'RES TECH'!$C:$C)="Lower-middle Income",IF(G2353&gt;1,IF(G2353&gt;3,0.23,0.18),0.09),IF(_xlfn.XLOOKUP(B2353,'RES TECH'!$M:$M,'RES TECH'!$C:$C)="Upper-middle Income",IF(G2353&gt;1,IF(G2353&gt;3,0.15,0.12),0.06),IF(_xlfn.XLOOKUP(B2353,'RES TECH'!$M:$M,'RES TECH'!$C:$C)="High Income",IF(G2353&gt;1,IF(G2353&gt;3,0.08,0.06),0.03))))))</f>
        <v>0.06</v>
      </c>
    </row>
    <row r="2354" spans="2:13" x14ac:dyDescent="0.25">
      <c r="B2354" t="str">
        <f>IF('RES TECH'!N2350=1,'RES TECH'!M2350,"*")</f>
        <v>RESHOUUMNewSHRAD1NGA20</v>
      </c>
      <c r="C2354" t="str">
        <f>IF(B2354="*","*",_xlfn.XLOOKUP(B2354,'RES TECH'!M:M,'RES TECH'!K:K))</f>
        <v>RESNGA</v>
      </c>
      <c r="D2354" t="str">
        <f>IF(B2354="*","*",_xlfn.XLOOKUP(B2354,'RES TECH'!M:M,'RES TECH'!L:L))</f>
        <v>RESHOUUMNewSHEUE</v>
      </c>
      <c r="E2354">
        <f>IF(B2354="*","*",_xlfn.XLOOKUP(B2354,'RES TECH'!M:M,'RES TECH'!O:O))</f>
        <v>2020</v>
      </c>
      <c r="F2354" s="12">
        <f>IF(B2354="*","*",_xlfn.XLOOKUP(B2354,'RES TECH'!M:M,'RES TECH'!Y:Y))</f>
        <v>26</v>
      </c>
      <c r="G2354" s="12">
        <f>IF(B2354="*","*",_xlfn.XLOOKUP(B2354,'RES TECH'!M:M,'RES TECH'!V:V))</f>
        <v>0.82</v>
      </c>
      <c r="H2354">
        <f>IF(B2354="*","*",_xlfn.XLOOKUP(B2354,'RES TECH'!M:M,'RES TECH'!AA:AA))</f>
        <v>31.536000000000001</v>
      </c>
      <c r="I2354" s="12">
        <f>IF(B2354="*","*",_xlfn.XLOOKUP(B2354,'RES TECH'!M:M,'RES TECH'!Z:Z))</f>
        <v>9.1249964693936397E-2</v>
      </c>
      <c r="J2354" s="12">
        <f>IF(B2354="*","*",_xlfn.XLOOKUP(B2354,'RES TECH'!M:M,'RES TECH'!S:S))</f>
        <v>509.57714828540429</v>
      </c>
      <c r="K2354" s="12">
        <f t="shared" si="72"/>
        <v>25.478857414270216</v>
      </c>
      <c r="L2354" s="12">
        <f t="shared" si="73"/>
        <v>1.273942870713511</v>
      </c>
      <c r="M2354">
        <f>IF(B2354="*","*",IF(_xlfn.XLOOKUP(B2354,'RES TECH'!$M:$M,'RES TECH'!$C:$C)="Low Income",IF(G2354&gt;1,IF(G2354&gt;3,0.3,0.24),0.12),IF(_xlfn.XLOOKUP(B2354,'RES TECH'!$M:$M,'RES TECH'!$C:$C)="Lower-middle Income",IF(G2354&gt;1,IF(G2354&gt;3,0.23,0.18),0.09),IF(_xlfn.XLOOKUP(B2354,'RES TECH'!$M:$M,'RES TECH'!$C:$C)="Upper-middle Income",IF(G2354&gt;1,IF(G2354&gt;3,0.15,0.12),0.06),IF(_xlfn.XLOOKUP(B2354,'RES TECH'!$M:$M,'RES TECH'!$C:$C)="High Income",IF(G2354&gt;1,IF(G2354&gt;3,0.08,0.06),0.03))))))</f>
        <v>0.06</v>
      </c>
    </row>
    <row r="2355" spans="2:13" x14ac:dyDescent="0.25">
      <c r="B2355" t="str">
        <f>IF('RES TECH'!N2351=1,'RES TECH'!M2351,"*")</f>
        <v>RESHOUUMNewSHRAD1NGA21</v>
      </c>
      <c r="C2355" t="str">
        <f>IF(B2355="*","*",_xlfn.XLOOKUP(B2355,'RES TECH'!M:M,'RES TECH'!K:K))</f>
        <v>RESNGA</v>
      </c>
      <c r="D2355" t="str">
        <f>IF(B2355="*","*",_xlfn.XLOOKUP(B2355,'RES TECH'!M:M,'RES TECH'!L:L))</f>
        <v>RESHOUUMNewSHEUE</v>
      </c>
      <c r="E2355">
        <f>IF(B2355="*","*",_xlfn.XLOOKUP(B2355,'RES TECH'!M:M,'RES TECH'!O:O))</f>
        <v>2021</v>
      </c>
      <c r="F2355" s="12">
        <f>IF(B2355="*","*",_xlfn.XLOOKUP(B2355,'RES TECH'!M:M,'RES TECH'!Y:Y))</f>
        <v>26</v>
      </c>
      <c r="G2355" s="12">
        <f>IF(B2355="*","*",_xlfn.XLOOKUP(B2355,'RES TECH'!M:M,'RES TECH'!V:V))</f>
        <v>0.84</v>
      </c>
      <c r="H2355">
        <f>IF(B2355="*","*",_xlfn.XLOOKUP(B2355,'RES TECH'!M:M,'RES TECH'!AA:AA))</f>
        <v>31.536000000000001</v>
      </c>
      <c r="I2355" s="12">
        <f>IF(B2355="*","*",_xlfn.XLOOKUP(B2355,'RES TECH'!M:M,'RES TECH'!Z:Z))</f>
        <v>9.1249964693936397E-2</v>
      </c>
      <c r="J2355" s="12">
        <f>IF(B2355="*","*",_xlfn.XLOOKUP(B2355,'RES TECH'!M:M,'RES TECH'!S:S))</f>
        <v>522.00585921919458</v>
      </c>
      <c r="K2355" s="12">
        <f t="shared" si="72"/>
        <v>26.100292960959731</v>
      </c>
      <c r="L2355" s="12">
        <f t="shared" si="73"/>
        <v>1.3050146480479867</v>
      </c>
      <c r="M2355">
        <f>IF(B2355="*","*",IF(_xlfn.XLOOKUP(B2355,'RES TECH'!$M:$M,'RES TECH'!$C:$C)="Low Income",IF(G2355&gt;1,IF(G2355&gt;3,0.3,0.24),0.12),IF(_xlfn.XLOOKUP(B2355,'RES TECH'!$M:$M,'RES TECH'!$C:$C)="Lower-middle Income",IF(G2355&gt;1,IF(G2355&gt;3,0.23,0.18),0.09),IF(_xlfn.XLOOKUP(B2355,'RES TECH'!$M:$M,'RES TECH'!$C:$C)="Upper-middle Income",IF(G2355&gt;1,IF(G2355&gt;3,0.15,0.12),0.06),IF(_xlfn.XLOOKUP(B2355,'RES TECH'!$M:$M,'RES TECH'!$C:$C)="High Income",IF(G2355&gt;1,IF(G2355&gt;3,0.08,0.06),0.03))))))</f>
        <v>0.06</v>
      </c>
    </row>
    <row r="2356" spans="2:13" x14ac:dyDescent="0.25">
      <c r="B2356" t="str">
        <f>IF('RES TECH'!N2352=1,'RES TECH'!M2352,"*")</f>
        <v>*</v>
      </c>
      <c r="C2356" t="str">
        <f>IF(B2356="*","*",_xlfn.XLOOKUP(B2356,'RES TECH'!M:M,'RES TECH'!K:K))</f>
        <v>*</v>
      </c>
      <c r="D2356" t="str">
        <f>IF(B2356="*","*",_xlfn.XLOOKUP(B2356,'RES TECH'!M:M,'RES TECH'!L:L))</f>
        <v>*</v>
      </c>
      <c r="E2356" t="str">
        <f>IF(B2356="*","*",_xlfn.XLOOKUP(B2356,'RES TECH'!M:M,'RES TECH'!O:O))</f>
        <v>*</v>
      </c>
      <c r="F2356" s="12" t="str">
        <f>IF(B2356="*","*",_xlfn.XLOOKUP(B2356,'RES TECH'!M:M,'RES TECH'!Y:Y))</f>
        <v>*</v>
      </c>
      <c r="G2356" s="12" t="str">
        <f>IF(B2356="*","*",_xlfn.XLOOKUP(B2356,'RES TECH'!M:M,'RES TECH'!V:V))</f>
        <v>*</v>
      </c>
      <c r="H2356" t="str">
        <f>IF(B2356="*","*",_xlfn.XLOOKUP(B2356,'RES TECH'!M:M,'RES TECH'!AA:AA))</f>
        <v>*</v>
      </c>
      <c r="I2356" s="12" t="str">
        <f>IF(B2356="*","*",_xlfn.XLOOKUP(B2356,'RES TECH'!M:M,'RES TECH'!Z:Z))</f>
        <v>*</v>
      </c>
      <c r="J2356" s="12" t="str">
        <f>IF(B2356="*","*",_xlfn.XLOOKUP(B2356,'RES TECH'!M:M,'RES TECH'!S:S))</f>
        <v>*</v>
      </c>
      <c r="K2356" s="12" t="str">
        <f t="shared" si="72"/>
        <v>*</v>
      </c>
      <c r="L2356" s="12" t="str">
        <f t="shared" si="73"/>
        <v>*</v>
      </c>
      <c r="M2356" t="str">
        <f>IF(B2356="*","*",IF(_xlfn.XLOOKUP(B2356,'RES TECH'!$M:$M,'RES TECH'!$C:$C)="Low Income",IF(G2356&gt;1,IF(G2356&gt;3,0.3,0.24),0.12),IF(_xlfn.XLOOKUP(B2356,'RES TECH'!$M:$M,'RES TECH'!$C:$C)="Lower-middle Income",IF(G2356&gt;1,IF(G2356&gt;3,0.23,0.18),0.09),IF(_xlfn.XLOOKUP(B2356,'RES TECH'!$M:$M,'RES TECH'!$C:$C)="Upper-middle Income",IF(G2356&gt;1,IF(G2356&gt;3,0.15,0.12),0.06),IF(_xlfn.XLOOKUP(B2356,'RES TECH'!$M:$M,'RES TECH'!$C:$C)="High Income",IF(G2356&gt;1,IF(G2356&gt;3,0.08,0.06),0.03))))))</f>
        <v>*</v>
      </c>
    </row>
    <row r="2357" spans="2:13" x14ac:dyDescent="0.25">
      <c r="B2357" t="str">
        <f>IF('RES TECH'!N2353=1,'RES TECH'!M2353,"*")</f>
        <v>RESHOUUMNewSHRAD2NGA20</v>
      </c>
      <c r="C2357" t="str">
        <f>IF(B2357="*","*",_xlfn.XLOOKUP(B2357,'RES TECH'!M:M,'RES TECH'!K:K))</f>
        <v>RESNGA</v>
      </c>
      <c r="D2357" t="str">
        <f>IF(B2357="*","*",_xlfn.XLOOKUP(B2357,'RES TECH'!M:M,'RES TECH'!L:L))</f>
        <v>RESHOUUMNewSHEUE</v>
      </c>
      <c r="E2357">
        <f>IF(B2357="*","*",_xlfn.XLOOKUP(B2357,'RES TECH'!M:M,'RES TECH'!O:O))</f>
        <v>2020</v>
      </c>
      <c r="F2357" s="12">
        <f>IF(B2357="*","*",_xlfn.XLOOKUP(B2357,'RES TECH'!M:M,'RES TECH'!Y:Y))</f>
        <v>26</v>
      </c>
      <c r="G2357" s="12">
        <f>IF(B2357="*","*",_xlfn.XLOOKUP(B2357,'RES TECH'!M:M,'RES TECH'!V:V))</f>
        <v>0.82</v>
      </c>
      <c r="H2357">
        <f>IF(B2357="*","*",_xlfn.XLOOKUP(B2357,'RES TECH'!M:M,'RES TECH'!AA:AA))</f>
        <v>31.536000000000001</v>
      </c>
      <c r="I2357" s="12">
        <f>IF(B2357="*","*",_xlfn.XLOOKUP(B2357,'RES TECH'!M:M,'RES TECH'!Z:Z))</f>
        <v>9.1249964693936397E-2</v>
      </c>
      <c r="J2357" s="12">
        <f>IF(B2357="*","*",_xlfn.XLOOKUP(B2357,'RES TECH'!M:M,'RES TECH'!S:S))</f>
        <v>509.57714828540429</v>
      </c>
      <c r="K2357" s="12">
        <f t="shared" si="72"/>
        <v>25.478857414270216</v>
      </c>
      <c r="L2357" s="12">
        <f t="shared" si="73"/>
        <v>1.273942870713511</v>
      </c>
      <c r="M2357">
        <f>IF(B2357="*","*",IF(_xlfn.XLOOKUP(B2357,'RES TECH'!$M:$M,'RES TECH'!$C:$C)="Low Income",IF(G2357&gt;1,IF(G2357&gt;3,0.3,0.24),0.12),IF(_xlfn.XLOOKUP(B2357,'RES TECH'!$M:$M,'RES TECH'!$C:$C)="Lower-middle Income",IF(G2357&gt;1,IF(G2357&gt;3,0.23,0.18),0.09),IF(_xlfn.XLOOKUP(B2357,'RES TECH'!$M:$M,'RES TECH'!$C:$C)="Upper-middle Income",IF(G2357&gt;1,IF(G2357&gt;3,0.15,0.12),0.06),IF(_xlfn.XLOOKUP(B2357,'RES TECH'!$M:$M,'RES TECH'!$C:$C)="High Income",IF(G2357&gt;1,IF(G2357&gt;3,0.08,0.06),0.03))))))</f>
        <v>0.06</v>
      </c>
    </row>
    <row r="2358" spans="2:13" x14ac:dyDescent="0.25">
      <c r="B2358" t="str">
        <f>IF('RES TECH'!N2354=1,'RES TECH'!M2354,"*")</f>
        <v>RESHOUUMNewSHRAD3NGA20</v>
      </c>
      <c r="C2358" t="str">
        <f>IF(B2358="*","*",_xlfn.XLOOKUP(B2358,'RES TECH'!M:M,'RES TECH'!K:K))</f>
        <v>RESNGA</v>
      </c>
      <c r="D2358" t="str">
        <f>IF(B2358="*","*",_xlfn.XLOOKUP(B2358,'RES TECH'!M:M,'RES TECH'!L:L))</f>
        <v>RESHOUUMNewSHEUE</v>
      </c>
      <c r="E2358">
        <f>IF(B2358="*","*",_xlfn.XLOOKUP(B2358,'RES TECH'!M:M,'RES TECH'!O:O))</f>
        <v>2020</v>
      </c>
      <c r="F2358" s="12">
        <f>IF(B2358="*","*",_xlfn.XLOOKUP(B2358,'RES TECH'!M:M,'RES TECH'!Y:Y))</f>
        <v>26</v>
      </c>
      <c r="G2358" s="12">
        <f>IF(B2358="*","*",_xlfn.XLOOKUP(B2358,'RES TECH'!M:M,'RES TECH'!V:V))</f>
        <v>0.9</v>
      </c>
      <c r="H2358">
        <f>IF(B2358="*","*",_xlfn.XLOOKUP(B2358,'RES TECH'!M:M,'RES TECH'!AA:AA))</f>
        <v>31.536000000000001</v>
      </c>
      <c r="I2358" s="12">
        <f>IF(B2358="*","*",_xlfn.XLOOKUP(B2358,'RES TECH'!M:M,'RES TECH'!Z:Z))</f>
        <v>9.1249964693936397E-2</v>
      </c>
      <c r="J2358" s="12">
        <f>IF(B2358="*","*",_xlfn.XLOOKUP(B2358,'RES TECH'!M:M,'RES TECH'!S:S))</f>
        <v>559.29199202056566</v>
      </c>
      <c r="K2358" s="12">
        <f t="shared" si="72"/>
        <v>27.964599601028283</v>
      </c>
      <c r="L2358" s="12">
        <f t="shared" si="73"/>
        <v>1.3982299800514142</v>
      </c>
      <c r="M2358">
        <f>IF(B2358="*","*",IF(_xlfn.XLOOKUP(B2358,'RES TECH'!$M:$M,'RES TECH'!$C:$C)="Low Income",IF(G2358&gt;1,IF(G2358&gt;3,0.3,0.24),0.12),IF(_xlfn.XLOOKUP(B2358,'RES TECH'!$M:$M,'RES TECH'!$C:$C)="Lower-middle Income",IF(G2358&gt;1,IF(G2358&gt;3,0.23,0.18),0.09),IF(_xlfn.XLOOKUP(B2358,'RES TECH'!$M:$M,'RES TECH'!$C:$C)="Upper-middle Income",IF(G2358&gt;1,IF(G2358&gt;3,0.15,0.12),0.06),IF(_xlfn.XLOOKUP(B2358,'RES TECH'!$M:$M,'RES TECH'!$C:$C)="High Income",IF(G2358&gt;1,IF(G2358&gt;3,0.08,0.06),0.03))))))</f>
        <v>0.06</v>
      </c>
    </row>
    <row r="2359" spans="2:13" x14ac:dyDescent="0.25">
      <c r="B2359" t="str">
        <f>IF('RES TECH'!N2355=1,'RES TECH'!M2355,"*")</f>
        <v>RESHOUUMNewSHRAD4NGA20</v>
      </c>
      <c r="C2359" t="str">
        <f>IF(B2359="*","*",_xlfn.XLOOKUP(B2359,'RES TECH'!M:M,'RES TECH'!K:K))</f>
        <v>RESNGA</v>
      </c>
      <c r="D2359" t="str">
        <f>IF(B2359="*","*",_xlfn.XLOOKUP(B2359,'RES TECH'!M:M,'RES TECH'!L:L))</f>
        <v>RESHOUUMNewSHEUE</v>
      </c>
      <c r="E2359">
        <f>IF(B2359="*","*",_xlfn.XLOOKUP(B2359,'RES TECH'!M:M,'RES TECH'!O:O))</f>
        <v>2020</v>
      </c>
      <c r="F2359" s="12">
        <f>IF(B2359="*","*",_xlfn.XLOOKUP(B2359,'RES TECH'!M:M,'RES TECH'!Y:Y))</f>
        <v>26</v>
      </c>
      <c r="G2359" s="12">
        <f>IF(B2359="*","*",_xlfn.XLOOKUP(B2359,'RES TECH'!M:M,'RES TECH'!V:V))</f>
        <v>0.97</v>
      </c>
      <c r="H2359">
        <f>IF(B2359="*","*",_xlfn.XLOOKUP(B2359,'RES TECH'!M:M,'RES TECH'!AA:AA))</f>
        <v>31.536000000000001</v>
      </c>
      <c r="I2359" s="12">
        <f>IF(B2359="*","*",_xlfn.XLOOKUP(B2359,'RES TECH'!M:M,'RES TECH'!Z:Z))</f>
        <v>9.1249964693936397E-2</v>
      </c>
      <c r="J2359" s="12">
        <f>IF(B2359="*","*",_xlfn.XLOOKUP(B2359,'RES TECH'!M:M,'RES TECH'!S:S))</f>
        <v>633.86425762330771</v>
      </c>
      <c r="K2359" s="12">
        <f t="shared" si="72"/>
        <v>31.693212881165387</v>
      </c>
      <c r="L2359" s="12">
        <f t="shared" si="73"/>
        <v>1.5846606440582693</v>
      </c>
      <c r="M2359">
        <f>IF(B2359="*","*",IF(_xlfn.XLOOKUP(B2359,'RES TECH'!$M:$M,'RES TECH'!$C:$C)="Low Income",IF(G2359&gt;1,IF(G2359&gt;3,0.3,0.24),0.12),IF(_xlfn.XLOOKUP(B2359,'RES TECH'!$M:$M,'RES TECH'!$C:$C)="Lower-middle Income",IF(G2359&gt;1,IF(G2359&gt;3,0.23,0.18),0.09),IF(_xlfn.XLOOKUP(B2359,'RES TECH'!$M:$M,'RES TECH'!$C:$C)="Upper-middle Income",IF(G2359&gt;1,IF(G2359&gt;3,0.15,0.12),0.06),IF(_xlfn.XLOOKUP(B2359,'RES TECH'!$M:$M,'RES TECH'!$C:$C)="High Income",IF(G2359&gt;1,IF(G2359&gt;3,0.08,0.06),0.03))))))</f>
        <v>0.06</v>
      </c>
    </row>
    <row r="2360" spans="2:13" x14ac:dyDescent="0.25">
      <c r="B2360" t="str">
        <f>IF('RES TECH'!N2356=1,'RES TECH'!M2356,"*")</f>
        <v>RESHOUUMNewSHRAD4NGA22</v>
      </c>
      <c r="C2360" t="str">
        <f>IF(B2360="*","*",_xlfn.XLOOKUP(B2360,'RES TECH'!M:M,'RES TECH'!K:K))</f>
        <v>RESNGA</v>
      </c>
      <c r="D2360" t="str">
        <f>IF(B2360="*","*",_xlfn.XLOOKUP(B2360,'RES TECH'!M:M,'RES TECH'!L:L))</f>
        <v>RESHOUUMNewSHEUE</v>
      </c>
      <c r="E2360">
        <f>IF(B2360="*","*",_xlfn.XLOOKUP(B2360,'RES TECH'!M:M,'RES TECH'!O:O))</f>
        <v>2022</v>
      </c>
      <c r="F2360" s="12">
        <f>IF(B2360="*","*",_xlfn.XLOOKUP(B2360,'RES TECH'!M:M,'RES TECH'!Y:Y))</f>
        <v>26</v>
      </c>
      <c r="G2360" s="12">
        <f>IF(B2360="*","*",_xlfn.XLOOKUP(B2360,'RES TECH'!M:M,'RES TECH'!V:V))</f>
        <v>0.97</v>
      </c>
      <c r="H2360">
        <f>IF(B2360="*","*",_xlfn.XLOOKUP(B2360,'RES TECH'!M:M,'RES TECH'!AA:AA))</f>
        <v>31.536000000000001</v>
      </c>
      <c r="I2360" s="12">
        <f>IF(B2360="*","*",_xlfn.XLOOKUP(B2360,'RES TECH'!M:M,'RES TECH'!Z:Z))</f>
        <v>9.1249964693936397E-2</v>
      </c>
      <c r="J2360" s="12">
        <f>IF(B2360="*","*",_xlfn.XLOOKUP(B2360,'RES TECH'!M:M,'RES TECH'!S:S))</f>
        <v>633.86425762330771</v>
      </c>
      <c r="K2360" s="12">
        <f t="shared" si="72"/>
        <v>31.693212881165387</v>
      </c>
      <c r="L2360" s="12">
        <f t="shared" si="73"/>
        <v>1.5846606440582693</v>
      </c>
      <c r="M2360">
        <f>IF(B2360="*","*",IF(_xlfn.XLOOKUP(B2360,'RES TECH'!$M:$M,'RES TECH'!$C:$C)="Low Income",IF(G2360&gt;1,IF(G2360&gt;3,0.3,0.24),0.12),IF(_xlfn.XLOOKUP(B2360,'RES TECH'!$M:$M,'RES TECH'!$C:$C)="Lower-middle Income",IF(G2360&gt;1,IF(G2360&gt;3,0.23,0.18),0.09),IF(_xlfn.XLOOKUP(B2360,'RES TECH'!$M:$M,'RES TECH'!$C:$C)="Upper-middle Income",IF(G2360&gt;1,IF(G2360&gt;3,0.15,0.12),0.06),IF(_xlfn.XLOOKUP(B2360,'RES TECH'!$M:$M,'RES TECH'!$C:$C)="High Income",IF(G2360&gt;1,IF(G2360&gt;3,0.08,0.06),0.03))))))</f>
        <v>0.06</v>
      </c>
    </row>
    <row r="2361" spans="2:13" x14ac:dyDescent="0.25">
      <c r="B2361" t="str">
        <f>IF('RES TECH'!N2357=1,'RES TECH'!M2357,"*")</f>
        <v>RESHOUUMNewSHFUR1KER20</v>
      </c>
      <c r="C2361" t="str">
        <f>IF(B2361="*","*",_xlfn.XLOOKUP(B2361,'RES TECH'!M:M,'RES TECH'!K:K))</f>
        <v>RESKER</v>
      </c>
      <c r="D2361" t="str">
        <f>IF(B2361="*","*",_xlfn.XLOOKUP(B2361,'RES TECH'!M:M,'RES TECH'!L:L))</f>
        <v>RESHOUUMNewSHEUE</v>
      </c>
      <c r="E2361">
        <f>IF(B2361="*","*",_xlfn.XLOOKUP(B2361,'RES TECH'!M:M,'RES TECH'!O:O))</f>
        <v>2020</v>
      </c>
      <c r="F2361" s="12">
        <f>IF(B2361="*","*",_xlfn.XLOOKUP(B2361,'RES TECH'!M:M,'RES TECH'!Y:Y))</f>
        <v>27</v>
      </c>
      <c r="G2361" s="12">
        <f>IF(B2361="*","*",_xlfn.XLOOKUP(B2361,'RES TECH'!M:M,'RES TECH'!V:V))</f>
        <v>0.83</v>
      </c>
      <c r="H2361">
        <f>IF(B2361="*","*",_xlfn.XLOOKUP(B2361,'RES TECH'!M:M,'RES TECH'!AA:AA))</f>
        <v>31.536000000000001</v>
      </c>
      <c r="I2361" s="12">
        <f>IF(B2361="*","*",_xlfn.XLOOKUP(B2361,'RES TECH'!M:M,'RES TECH'!Z:Z))</f>
        <v>9.1249964693936397E-2</v>
      </c>
      <c r="J2361" s="12">
        <f>IF(B2361="*","*",_xlfn.XLOOKUP(B2361,'RES TECH'!M:M,'RES TECH'!S:S))</f>
        <v>292.96247201077239</v>
      </c>
      <c r="K2361" s="12">
        <f t="shared" si="72"/>
        <v>14.64812360053862</v>
      </c>
      <c r="L2361" s="12">
        <f t="shared" si="73"/>
        <v>0.73240618002693103</v>
      </c>
      <c r="M2361">
        <f>IF(B2361="*","*",IF(_xlfn.XLOOKUP(B2361,'RES TECH'!$M:$M,'RES TECH'!$C:$C)="Low Income",IF(G2361&gt;1,IF(G2361&gt;3,0.3,0.24),0.12),IF(_xlfn.XLOOKUP(B2361,'RES TECH'!$M:$M,'RES TECH'!$C:$C)="Lower-middle Income",IF(G2361&gt;1,IF(G2361&gt;3,0.23,0.18),0.09),IF(_xlfn.XLOOKUP(B2361,'RES TECH'!$M:$M,'RES TECH'!$C:$C)="Upper-middle Income",IF(G2361&gt;1,IF(G2361&gt;3,0.15,0.12),0.06),IF(_xlfn.XLOOKUP(B2361,'RES TECH'!$M:$M,'RES TECH'!$C:$C)="High Income",IF(G2361&gt;1,IF(G2361&gt;3,0.08,0.06),0.03))))))</f>
        <v>0.06</v>
      </c>
    </row>
    <row r="2362" spans="2:13" x14ac:dyDescent="0.25">
      <c r="B2362" t="str">
        <f>IF('RES TECH'!N2358=1,'RES TECH'!M2358,"*")</f>
        <v>*</v>
      </c>
      <c r="C2362" t="str">
        <f>IF(B2362="*","*",_xlfn.XLOOKUP(B2362,'RES TECH'!M:M,'RES TECH'!K:K))</f>
        <v>*</v>
      </c>
      <c r="D2362" t="str">
        <f>IF(B2362="*","*",_xlfn.XLOOKUP(B2362,'RES TECH'!M:M,'RES TECH'!L:L))</f>
        <v>*</v>
      </c>
      <c r="E2362" t="str">
        <f>IF(B2362="*","*",_xlfn.XLOOKUP(B2362,'RES TECH'!M:M,'RES TECH'!O:O))</f>
        <v>*</v>
      </c>
      <c r="F2362" s="12" t="str">
        <f>IF(B2362="*","*",_xlfn.XLOOKUP(B2362,'RES TECH'!M:M,'RES TECH'!Y:Y))</f>
        <v>*</v>
      </c>
      <c r="G2362" s="12" t="str">
        <f>IF(B2362="*","*",_xlfn.XLOOKUP(B2362,'RES TECH'!M:M,'RES TECH'!V:V))</f>
        <v>*</v>
      </c>
      <c r="H2362" t="str">
        <f>IF(B2362="*","*",_xlfn.XLOOKUP(B2362,'RES TECH'!M:M,'RES TECH'!AA:AA))</f>
        <v>*</v>
      </c>
      <c r="I2362" s="12" t="str">
        <f>IF(B2362="*","*",_xlfn.XLOOKUP(B2362,'RES TECH'!M:M,'RES TECH'!Z:Z))</f>
        <v>*</v>
      </c>
      <c r="J2362" s="12" t="str">
        <f>IF(B2362="*","*",_xlfn.XLOOKUP(B2362,'RES TECH'!M:M,'RES TECH'!S:S))</f>
        <v>*</v>
      </c>
      <c r="K2362" s="12" t="str">
        <f t="shared" si="72"/>
        <v>*</v>
      </c>
      <c r="L2362" s="12" t="str">
        <f t="shared" si="73"/>
        <v>*</v>
      </c>
      <c r="M2362" t="str">
        <f>IF(B2362="*","*",IF(_xlfn.XLOOKUP(B2362,'RES TECH'!$M:$M,'RES TECH'!$C:$C)="Low Income",IF(G2362&gt;1,IF(G2362&gt;3,0.3,0.24),0.12),IF(_xlfn.XLOOKUP(B2362,'RES TECH'!$M:$M,'RES TECH'!$C:$C)="Lower-middle Income",IF(G2362&gt;1,IF(G2362&gt;3,0.23,0.18),0.09),IF(_xlfn.XLOOKUP(B2362,'RES TECH'!$M:$M,'RES TECH'!$C:$C)="Upper-middle Income",IF(G2362&gt;1,IF(G2362&gt;3,0.15,0.12),0.06),IF(_xlfn.XLOOKUP(B2362,'RES TECH'!$M:$M,'RES TECH'!$C:$C)="High Income",IF(G2362&gt;1,IF(G2362&gt;3,0.08,0.06),0.03))))))</f>
        <v>*</v>
      </c>
    </row>
    <row r="2363" spans="2:13" x14ac:dyDescent="0.25">
      <c r="B2363" t="str">
        <f>IF('RES TECH'!N2359=1,'RES TECH'!M2359,"*")</f>
        <v>RESHOUUMNewSHFUR2KER20</v>
      </c>
      <c r="C2363" t="str">
        <f>IF(B2363="*","*",_xlfn.XLOOKUP(B2363,'RES TECH'!M:M,'RES TECH'!K:K))</f>
        <v>RESKER</v>
      </c>
      <c r="D2363" t="str">
        <f>IF(B2363="*","*",_xlfn.XLOOKUP(B2363,'RES TECH'!M:M,'RES TECH'!L:L))</f>
        <v>RESHOUUMNewSHEUE</v>
      </c>
      <c r="E2363">
        <f>IF(B2363="*","*",_xlfn.XLOOKUP(B2363,'RES TECH'!M:M,'RES TECH'!O:O))</f>
        <v>2020</v>
      </c>
      <c r="F2363" s="12">
        <f>IF(B2363="*","*",_xlfn.XLOOKUP(B2363,'RES TECH'!M:M,'RES TECH'!Y:Y))</f>
        <v>27</v>
      </c>
      <c r="G2363" s="12">
        <f>IF(B2363="*","*",_xlfn.XLOOKUP(B2363,'RES TECH'!M:M,'RES TECH'!V:V))</f>
        <v>0.83</v>
      </c>
      <c r="H2363">
        <f>IF(B2363="*","*",_xlfn.XLOOKUP(B2363,'RES TECH'!M:M,'RES TECH'!AA:AA))</f>
        <v>31.536000000000001</v>
      </c>
      <c r="I2363" s="12">
        <f>IF(B2363="*","*",_xlfn.XLOOKUP(B2363,'RES TECH'!M:M,'RES TECH'!Z:Z))</f>
        <v>9.1249964693936397E-2</v>
      </c>
      <c r="J2363" s="12">
        <f>IF(B2363="*","*",_xlfn.XLOOKUP(B2363,'RES TECH'!M:M,'RES TECH'!S:S))</f>
        <v>292.96247201077239</v>
      </c>
      <c r="K2363" s="12">
        <f t="shared" si="72"/>
        <v>14.64812360053862</v>
      </c>
      <c r="L2363" s="12">
        <f t="shared" si="73"/>
        <v>0.73240618002693103</v>
      </c>
      <c r="M2363">
        <f>IF(B2363="*","*",IF(_xlfn.XLOOKUP(B2363,'RES TECH'!$M:$M,'RES TECH'!$C:$C)="Low Income",IF(G2363&gt;1,IF(G2363&gt;3,0.3,0.24),0.12),IF(_xlfn.XLOOKUP(B2363,'RES TECH'!$M:$M,'RES TECH'!$C:$C)="Lower-middle Income",IF(G2363&gt;1,IF(G2363&gt;3,0.23,0.18),0.09),IF(_xlfn.XLOOKUP(B2363,'RES TECH'!$M:$M,'RES TECH'!$C:$C)="Upper-middle Income",IF(G2363&gt;1,IF(G2363&gt;3,0.15,0.12),0.06),IF(_xlfn.XLOOKUP(B2363,'RES TECH'!$M:$M,'RES TECH'!$C:$C)="High Income",IF(G2363&gt;1,IF(G2363&gt;3,0.08,0.06),0.03))))))</f>
        <v>0.06</v>
      </c>
    </row>
    <row r="2364" spans="2:13" x14ac:dyDescent="0.25">
      <c r="B2364" t="str">
        <f>IF('RES TECH'!N2360=1,'RES TECH'!M2360,"*")</f>
        <v>RESHOUUMNewSHFUR3KER20</v>
      </c>
      <c r="C2364" t="str">
        <f>IF(B2364="*","*",_xlfn.XLOOKUP(B2364,'RES TECH'!M:M,'RES TECH'!K:K))</f>
        <v>RESKER</v>
      </c>
      <c r="D2364" t="str">
        <f>IF(B2364="*","*",_xlfn.XLOOKUP(B2364,'RES TECH'!M:M,'RES TECH'!L:L))</f>
        <v>RESHOUUMNewSHEUE</v>
      </c>
      <c r="E2364">
        <f>IF(B2364="*","*",_xlfn.XLOOKUP(B2364,'RES TECH'!M:M,'RES TECH'!O:O))</f>
        <v>2020</v>
      </c>
      <c r="F2364" s="12">
        <f>IF(B2364="*","*",_xlfn.XLOOKUP(B2364,'RES TECH'!M:M,'RES TECH'!Y:Y))</f>
        <v>27</v>
      </c>
      <c r="G2364" s="12">
        <f>IF(B2364="*","*",_xlfn.XLOOKUP(B2364,'RES TECH'!M:M,'RES TECH'!V:V))</f>
        <v>0.85</v>
      </c>
      <c r="H2364">
        <f>IF(B2364="*","*",_xlfn.XLOOKUP(B2364,'RES TECH'!M:M,'RES TECH'!AA:AA))</f>
        <v>31.536000000000001</v>
      </c>
      <c r="I2364" s="12">
        <f>IF(B2364="*","*",_xlfn.XLOOKUP(B2364,'RES TECH'!M:M,'RES TECH'!Z:Z))</f>
        <v>9.1249964693936397E-2</v>
      </c>
      <c r="J2364" s="12">
        <f>IF(B2364="*","*",_xlfn.XLOOKUP(B2364,'RES TECH'!M:M,'RES TECH'!S:S))</f>
        <v>308.94224321136011</v>
      </c>
      <c r="K2364" s="12">
        <f t="shared" si="72"/>
        <v>15.447112160568006</v>
      </c>
      <c r="L2364" s="12">
        <f t="shared" si="73"/>
        <v>0.77235560802840031</v>
      </c>
      <c r="M2364">
        <f>IF(B2364="*","*",IF(_xlfn.XLOOKUP(B2364,'RES TECH'!$M:$M,'RES TECH'!$C:$C)="Low Income",IF(G2364&gt;1,IF(G2364&gt;3,0.3,0.24),0.12),IF(_xlfn.XLOOKUP(B2364,'RES TECH'!$M:$M,'RES TECH'!$C:$C)="Lower-middle Income",IF(G2364&gt;1,IF(G2364&gt;3,0.23,0.18),0.09),IF(_xlfn.XLOOKUP(B2364,'RES TECH'!$M:$M,'RES TECH'!$C:$C)="Upper-middle Income",IF(G2364&gt;1,IF(G2364&gt;3,0.15,0.12),0.06),IF(_xlfn.XLOOKUP(B2364,'RES TECH'!$M:$M,'RES TECH'!$C:$C)="High Income",IF(G2364&gt;1,IF(G2364&gt;3,0.08,0.06),0.03))))))</f>
        <v>0.06</v>
      </c>
    </row>
    <row r="2365" spans="2:13" x14ac:dyDescent="0.25">
      <c r="B2365" t="str">
        <f>IF('RES TECH'!N2361=1,'RES TECH'!M2361,"*")</f>
        <v>*</v>
      </c>
      <c r="C2365" t="str">
        <f>IF(B2365="*","*",_xlfn.XLOOKUP(B2365,'RES TECH'!M:M,'RES TECH'!K:K))</f>
        <v>*</v>
      </c>
      <c r="D2365" t="str">
        <f>IF(B2365="*","*",_xlfn.XLOOKUP(B2365,'RES TECH'!M:M,'RES TECH'!L:L))</f>
        <v>*</v>
      </c>
      <c r="E2365" t="str">
        <f>IF(B2365="*","*",_xlfn.XLOOKUP(B2365,'RES TECH'!M:M,'RES TECH'!O:O))</f>
        <v>*</v>
      </c>
      <c r="F2365" s="12" t="str">
        <f>IF(B2365="*","*",_xlfn.XLOOKUP(B2365,'RES TECH'!M:M,'RES TECH'!Y:Y))</f>
        <v>*</v>
      </c>
      <c r="G2365" s="12" t="str">
        <f>IF(B2365="*","*",_xlfn.XLOOKUP(B2365,'RES TECH'!M:M,'RES TECH'!V:V))</f>
        <v>*</v>
      </c>
      <c r="H2365" t="str">
        <f>IF(B2365="*","*",_xlfn.XLOOKUP(B2365,'RES TECH'!M:M,'RES TECH'!AA:AA))</f>
        <v>*</v>
      </c>
      <c r="I2365" s="12" t="str">
        <f>IF(B2365="*","*",_xlfn.XLOOKUP(B2365,'RES TECH'!M:M,'RES TECH'!Z:Z))</f>
        <v>*</v>
      </c>
      <c r="J2365" s="12" t="str">
        <f>IF(B2365="*","*",_xlfn.XLOOKUP(B2365,'RES TECH'!M:M,'RES TECH'!S:S))</f>
        <v>*</v>
      </c>
      <c r="K2365" s="12" t="str">
        <f t="shared" si="72"/>
        <v>*</v>
      </c>
      <c r="L2365" s="12" t="str">
        <f t="shared" si="73"/>
        <v>*</v>
      </c>
      <c r="M2365" t="str">
        <f>IF(B2365="*","*",IF(_xlfn.XLOOKUP(B2365,'RES TECH'!$M:$M,'RES TECH'!$C:$C)="Low Income",IF(G2365&gt;1,IF(G2365&gt;3,0.3,0.24),0.12),IF(_xlfn.XLOOKUP(B2365,'RES TECH'!$M:$M,'RES TECH'!$C:$C)="Lower-middle Income",IF(G2365&gt;1,IF(G2365&gt;3,0.23,0.18),0.09),IF(_xlfn.XLOOKUP(B2365,'RES TECH'!$M:$M,'RES TECH'!$C:$C)="Upper-middle Income",IF(G2365&gt;1,IF(G2365&gt;3,0.15,0.12),0.06),IF(_xlfn.XLOOKUP(B2365,'RES TECH'!$M:$M,'RES TECH'!$C:$C)="High Income",IF(G2365&gt;1,IF(G2365&gt;3,0.08,0.06),0.03))))))</f>
        <v>*</v>
      </c>
    </row>
    <row r="2366" spans="2:13" x14ac:dyDescent="0.25">
      <c r="B2366" t="str">
        <f>IF('RES TECH'!N2362=1,'RES TECH'!M2362,"*")</f>
        <v>RESHOUUMNewSHFUR4KER20</v>
      </c>
      <c r="C2366" t="str">
        <f>IF(B2366="*","*",_xlfn.XLOOKUP(B2366,'RES TECH'!M:M,'RES TECH'!K:K))</f>
        <v>RESKER</v>
      </c>
      <c r="D2366" t="str">
        <f>IF(B2366="*","*",_xlfn.XLOOKUP(B2366,'RES TECH'!M:M,'RES TECH'!L:L))</f>
        <v>RESHOUUMNewSHEUE</v>
      </c>
      <c r="E2366">
        <f>IF(B2366="*","*",_xlfn.XLOOKUP(B2366,'RES TECH'!M:M,'RES TECH'!O:O))</f>
        <v>2020</v>
      </c>
      <c r="F2366" s="12">
        <f>IF(B2366="*","*",_xlfn.XLOOKUP(B2366,'RES TECH'!M:M,'RES TECH'!Y:Y))</f>
        <v>27</v>
      </c>
      <c r="G2366" s="12">
        <f>IF(B2366="*","*",_xlfn.XLOOKUP(B2366,'RES TECH'!M:M,'RES TECH'!V:V))</f>
        <v>0.97</v>
      </c>
      <c r="H2366">
        <f>IF(B2366="*","*",_xlfn.XLOOKUP(B2366,'RES TECH'!M:M,'RES TECH'!AA:AA))</f>
        <v>31.536000000000001</v>
      </c>
      <c r="I2366" s="12">
        <f>IF(B2366="*","*",_xlfn.XLOOKUP(B2366,'RES TECH'!M:M,'RES TECH'!Z:Z))</f>
        <v>9.1249964693936397E-2</v>
      </c>
      <c r="J2366" s="12">
        <f>IF(B2366="*","*",_xlfn.XLOOKUP(B2366,'RES TECH'!M:M,'RES TECH'!S:S))</f>
        <v>458.08677441684432</v>
      </c>
      <c r="K2366" s="12">
        <f t="shared" si="72"/>
        <v>22.904338720842219</v>
      </c>
      <c r="L2366" s="12">
        <f t="shared" si="73"/>
        <v>1.1452169360421109</v>
      </c>
      <c r="M2366">
        <f>IF(B2366="*","*",IF(_xlfn.XLOOKUP(B2366,'RES TECH'!$M:$M,'RES TECH'!$C:$C)="Low Income",IF(G2366&gt;1,IF(G2366&gt;3,0.3,0.24),0.12),IF(_xlfn.XLOOKUP(B2366,'RES TECH'!$M:$M,'RES TECH'!$C:$C)="Lower-middle Income",IF(G2366&gt;1,IF(G2366&gt;3,0.23,0.18),0.09),IF(_xlfn.XLOOKUP(B2366,'RES TECH'!$M:$M,'RES TECH'!$C:$C)="Upper-middle Income",IF(G2366&gt;1,IF(G2366&gt;3,0.15,0.12),0.06),IF(_xlfn.XLOOKUP(B2366,'RES TECH'!$M:$M,'RES TECH'!$C:$C)="High Income",IF(G2366&gt;1,IF(G2366&gt;3,0.08,0.06),0.03))))))</f>
        <v>0.06</v>
      </c>
    </row>
    <row r="2367" spans="2:13" x14ac:dyDescent="0.25">
      <c r="B2367" t="str">
        <f>IF('RES TECH'!N2363=1,'RES TECH'!M2363,"*")</f>
        <v>RESHOUUMNewSHFUR1LPG20</v>
      </c>
      <c r="C2367" t="str">
        <f>IF(B2367="*","*",_xlfn.XLOOKUP(B2367,'RES TECH'!M:M,'RES TECH'!K:K))</f>
        <v>RESLPG</v>
      </c>
      <c r="D2367" t="str">
        <f>IF(B2367="*","*",_xlfn.XLOOKUP(B2367,'RES TECH'!M:M,'RES TECH'!L:L))</f>
        <v>RESHOUUMNewSHEUE</v>
      </c>
      <c r="E2367">
        <f>IF(B2367="*","*",_xlfn.XLOOKUP(B2367,'RES TECH'!M:M,'RES TECH'!O:O))</f>
        <v>2020</v>
      </c>
      <c r="F2367" s="12">
        <f>IF(B2367="*","*",_xlfn.XLOOKUP(B2367,'RES TECH'!M:M,'RES TECH'!Y:Y))</f>
        <v>22</v>
      </c>
      <c r="G2367" s="12">
        <f>IF(B2367="*","*",_xlfn.XLOOKUP(B2367,'RES TECH'!M:M,'RES TECH'!V:V))</f>
        <v>0.8</v>
      </c>
      <c r="H2367">
        <f>IF(B2367="*","*",_xlfn.XLOOKUP(B2367,'RES TECH'!M:M,'RES TECH'!AA:AA))</f>
        <v>31.536000000000001</v>
      </c>
      <c r="I2367" s="12">
        <f>IF(B2367="*","*",_xlfn.XLOOKUP(B2367,'RES TECH'!M:M,'RES TECH'!Z:Z))</f>
        <v>9.1249964693936397E-2</v>
      </c>
      <c r="J2367" s="12">
        <f>IF(B2367="*","*",_xlfn.XLOOKUP(B2367,'RES TECH'!M:M,'RES TECH'!S:S))</f>
        <v>145.59347093868689</v>
      </c>
      <c r="K2367" s="12">
        <f t="shared" si="72"/>
        <v>7.2796735469343448</v>
      </c>
      <c r="L2367" s="12">
        <f t="shared" si="73"/>
        <v>0.36398367734671727</v>
      </c>
      <c r="M2367">
        <f>IF(B2367="*","*",IF(_xlfn.XLOOKUP(B2367,'RES TECH'!$M:$M,'RES TECH'!$C:$C)="Low Income",IF(G2367&gt;1,IF(G2367&gt;3,0.3,0.24),0.12),IF(_xlfn.XLOOKUP(B2367,'RES TECH'!$M:$M,'RES TECH'!$C:$C)="Lower-middle Income",IF(G2367&gt;1,IF(G2367&gt;3,0.23,0.18),0.09),IF(_xlfn.XLOOKUP(B2367,'RES TECH'!$M:$M,'RES TECH'!$C:$C)="Upper-middle Income",IF(G2367&gt;1,IF(G2367&gt;3,0.15,0.12),0.06),IF(_xlfn.XLOOKUP(B2367,'RES TECH'!$M:$M,'RES TECH'!$C:$C)="High Income",IF(G2367&gt;1,IF(G2367&gt;3,0.08,0.06),0.03))))))</f>
        <v>0.06</v>
      </c>
    </row>
    <row r="2368" spans="2:13" x14ac:dyDescent="0.25">
      <c r="B2368" t="str">
        <f>IF('RES TECH'!N2364=1,'RES TECH'!M2364,"*")</f>
        <v>*</v>
      </c>
      <c r="C2368" t="str">
        <f>IF(B2368="*","*",_xlfn.XLOOKUP(B2368,'RES TECH'!M:M,'RES TECH'!K:K))</f>
        <v>*</v>
      </c>
      <c r="D2368" t="str">
        <f>IF(B2368="*","*",_xlfn.XLOOKUP(B2368,'RES TECH'!M:M,'RES TECH'!L:L))</f>
        <v>*</v>
      </c>
      <c r="E2368" t="str">
        <f>IF(B2368="*","*",_xlfn.XLOOKUP(B2368,'RES TECH'!M:M,'RES TECH'!O:O))</f>
        <v>*</v>
      </c>
      <c r="F2368" s="12" t="str">
        <f>IF(B2368="*","*",_xlfn.XLOOKUP(B2368,'RES TECH'!M:M,'RES TECH'!Y:Y))</f>
        <v>*</v>
      </c>
      <c r="G2368" s="12" t="str">
        <f>IF(B2368="*","*",_xlfn.XLOOKUP(B2368,'RES TECH'!M:M,'RES TECH'!V:V))</f>
        <v>*</v>
      </c>
      <c r="H2368" t="str">
        <f>IF(B2368="*","*",_xlfn.XLOOKUP(B2368,'RES TECH'!M:M,'RES TECH'!AA:AA))</f>
        <v>*</v>
      </c>
      <c r="I2368" s="12" t="str">
        <f>IF(B2368="*","*",_xlfn.XLOOKUP(B2368,'RES TECH'!M:M,'RES TECH'!Z:Z))</f>
        <v>*</v>
      </c>
      <c r="J2368" s="12" t="str">
        <f>IF(B2368="*","*",_xlfn.XLOOKUP(B2368,'RES TECH'!M:M,'RES TECH'!S:S))</f>
        <v>*</v>
      </c>
      <c r="K2368" s="12" t="str">
        <f t="shared" si="72"/>
        <v>*</v>
      </c>
      <c r="L2368" s="12" t="str">
        <f t="shared" si="73"/>
        <v>*</v>
      </c>
      <c r="M2368" t="str">
        <f>IF(B2368="*","*",IF(_xlfn.XLOOKUP(B2368,'RES TECH'!$M:$M,'RES TECH'!$C:$C)="Low Income",IF(G2368&gt;1,IF(G2368&gt;3,0.3,0.24),0.12),IF(_xlfn.XLOOKUP(B2368,'RES TECH'!$M:$M,'RES TECH'!$C:$C)="Lower-middle Income",IF(G2368&gt;1,IF(G2368&gt;3,0.23,0.18),0.09),IF(_xlfn.XLOOKUP(B2368,'RES TECH'!$M:$M,'RES TECH'!$C:$C)="Upper-middle Income",IF(G2368&gt;1,IF(G2368&gt;3,0.15,0.12),0.06),IF(_xlfn.XLOOKUP(B2368,'RES TECH'!$M:$M,'RES TECH'!$C:$C)="High Income",IF(G2368&gt;1,IF(G2368&gt;3,0.08,0.06),0.03))))))</f>
        <v>*</v>
      </c>
    </row>
    <row r="2369" spans="2:13" x14ac:dyDescent="0.25">
      <c r="B2369" t="str">
        <f>IF('RES TECH'!N2365=1,'RES TECH'!M2365,"*")</f>
        <v>RESHOUUMNewSHFUR2LPG20</v>
      </c>
      <c r="C2369" t="str">
        <f>IF(B2369="*","*",_xlfn.XLOOKUP(B2369,'RES TECH'!M:M,'RES TECH'!K:K))</f>
        <v>RESLPG</v>
      </c>
      <c r="D2369" t="str">
        <f>IF(B2369="*","*",_xlfn.XLOOKUP(B2369,'RES TECH'!M:M,'RES TECH'!L:L))</f>
        <v>RESHOUUMNewSHEUE</v>
      </c>
      <c r="E2369">
        <f>IF(B2369="*","*",_xlfn.XLOOKUP(B2369,'RES TECH'!M:M,'RES TECH'!O:O))</f>
        <v>2020</v>
      </c>
      <c r="F2369" s="12">
        <f>IF(B2369="*","*",_xlfn.XLOOKUP(B2369,'RES TECH'!M:M,'RES TECH'!Y:Y))</f>
        <v>22</v>
      </c>
      <c r="G2369" s="12">
        <f>IF(B2369="*","*",_xlfn.XLOOKUP(B2369,'RES TECH'!M:M,'RES TECH'!V:V))</f>
        <v>0.92</v>
      </c>
      <c r="H2369">
        <f>IF(B2369="*","*",_xlfn.XLOOKUP(B2369,'RES TECH'!M:M,'RES TECH'!AA:AA))</f>
        <v>31.536000000000001</v>
      </c>
      <c r="I2369" s="12">
        <f>IF(B2369="*","*",_xlfn.XLOOKUP(B2369,'RES TECH'!M:M,'RES TECH'!Z:Z))</f>
        <v>9.1249964693936397E-2</v>
      </c>
      <c r="J2369" s="12">
        <f>IF(B2369="*","*",_xlfn.XLOOKUP(B2369,'RES TECH'!M:M,'RES TECH'!S:S))</f>
        <v>185.36534592681599</v>
      </c>
      <c r="K2369" s="12">
        <f t="shared" si="72"/>
        <v>9.2682672963408006</v>
      </c>
      <c r="L2369" s="12">
        <f t="shared" si="73"/>
        <v>0.46341336481704004</v>
      </c>
      <c r="M2369">
        <f>IF(B2369="*","*",IF(_xlfn.XLOOKUP(B2369,'RES TECH'!$M:$M,'RES TECH'!$C:$C)="Low Income",IF(G2369&gt;1,IF(G2369&gt;3,0.3,0.24),0.12),IF(_xlfn.XLOOKUP(B2369,'RES TECH'!$M:$M,'RES TECH'!$C:$C)="Lower-middle Income",IF(G2369&gt;1,IF(G2369&gt;3,0.23,0.18),0.09),IF(_xlfn.XLOOKUP(B2369,'RES TECH'!$M:$M,'RES TECH'!$C:$C)="Upper-middle Income",IF(G2369&gt;1,IF(G2369&gt;3,0.15,0.12),0.06),IF(_xlfn.XLOOKUP(B2369,'RES TECH'!$M:$M,'RES TECH'!$C:$C)="High Income",IF(G2369&gt;1,IF(G2369&gt;3,0.08,0.06),0.03))))))</f>
        <v>0.06</v>
      </c>
    </row>
    <row r="2370" spans="2:13" x14ac:dyDescent="0.25">
      <c r="B2370" t="str">
        <f>IF('RES TECH'!N2366=1,'RES TECH'!M2366,"*")</f>
        <v>RESHOUUMNewSHFUR3LPG20</v>
      </c>
      <c r="C2370" t="str">
        <f>IF(B2370="*","*",_xlfn.XLOOKUP(B2370,'RES TECH'!M:M,'RES TECH'!K:K))</f>
        <v>RESLPG</v>
      </c>
      <c r="D2370" t="str">
        <f>IF(B2370="*","*",_xlfn.XLOOKUP(B2370,'RES TECH'!M:M,'RES TECH'!L:L))</f>
        <v>RESHOUUMNewSHEUE</v>
      </c>
      <c r="E2370">
        <f>IF(B2370="*","*",_xlfn.XLOOKUP(B2370,'RES TECH'!M:M,'RES TECH'!O:O))</f>
        <v>2020</v>
      </c>
      <c r="F2370" s="12">
        <f>IF(B2370="*","*",_xlfn.XLOOKUP(B2370,'RES TECH'!M:M,'RES TECH'!Y:Y))</f>
        <v>22</v>
      </c>
      <c r="G2370" s="12">
        <f>IF(B2370="*","*",_xlfn.XLOOKUP(B2370,'RES TECH'!M:M,'RES TECH'!V:V))</f>
        <v>0.95</v>
      </c>
      <c r="H2370">
        <f>IF(B2370="*","*",_xlfn.XLOOKUP(B2370,'RES TECH'!M:M,'RES TECH'!AA:AA))</f>
        <v>31.536000000000001</v>
      </c>
      <c r="I2370" s="12">
        <f>IF(B2370="*","*",_xlfn.XLOOKUP(B2370,'RES TECH'!M:M,'RES TECH'!Z:Z))</f>
        <v>9.1249964693936397E-2</v>
      </c>
      <c r="J2370" s="12">
        <f>IF(B2370="*","*",_xlfn.XLOOKUP(B2370,'RES TECH'!M:M,'RES TECH'!S:S))</f>
        <v>194.5981026204889</v>
      </c>
      <c r="K2370" s="12">
        <f t="shared" si="72"/>
        <v>9.7299051310244451</v>
      </c>
      <c r="L2370" s="12">
        <f t="shared" si="73"/>
        <v>0.48649525655122228</v>
      </c>
      <c r="M2370">
        <f>IF(B2370="*","*",IF(_xlfn.XLOOKUP(B2370,'RES TECH'!$M:$M,'RES TECH'!$C:$C)="Low Income",IF(G2370&gt;1,IF(G2370&gt;3,0.3,0.24),0.12),IF(_xlfn.XLOOKUP(B2370,'RES TECH'!$M:$M,'RES TECH'!$C:$C)="Lower-middle Income",IF(G2370&gt;1,IF(G2370&gt;3,0.23,0.18),0.09),IF(_xlfn.XLOOKUP(B2370,'RES TECH'!$M:$M,'RES TECH'!$C:$C)="Upper-middle Income",IF(G2370&gt;1,IF(G2370&gt;3,0.15,0.12),0.06),IF(_xlfn.XLOOKUP(B2370,'RES TECH'!$M:$M,'RES TECH'!$C:$C)="High Income",IF(G2370&gt;1,IF(G2370&gt;3,0.08,0.06),0.03))))))</f>
        <v>0.06</v>
      </c>
    </row>
    <row r="2371" spans="2:13" x14ac:dyDescent="0.25">
      <c r="B2371" t="str">
        <f>IF('RES TECH'!N2367=1,'RES TECH'!M2367,"*")</f>
        <v>RESHOUUMNewSHFUR3LPG22</v>
      </c>
      <c r="C2371" t="str">
        <f>IF(B2371="*","*",_xlfn.XLOOKUP(B2371,'RES TECH'!M:M,'RES TECH'!K:K))</f>
        <v>RESLPG</v>
      </c>
      <c r="D2371" t="str">
        <f>IF(B2371="*","*",_xlfn.XLOOKUP(B2371,'RES TECH'!M:M,'RES TECH'!L:L))</f>
        <v>RESHOUUMNewSHEUE</v>
      </c>
      <c r="E2371">
        <f>IF(B2371="*","*",_xlfn.XLOOKUP(B2371,'RES TECH'!M:M,'RES TECH'!O:O))</f>
        <v>2022</v>
      </c>
      <c r="F2371" s="12">
        <f>IF(B2371="*","*",_xlfn.XLOOKUP(B2371,'RES TECH'!M:M,'RES TECH'!Y:Y))</f>
        <v>22</v>
      </c>
      <c r="G2371" s="12">
        <f>IF(B2371="*","*",_xlfn.XLOOKUP(B2371,'RES TECH'!M:M,'RES TECH'!V:V))</f>
        <v>0.95</v>
      </c>
      <c r="H2371">
        <f>IF(B2371="*","*",_xlfn.XLOOKUP(B2371,'RES TECH'!M:M,'RES TECH'!AA:AA))</f>
        <v>31.536000000000001</v>
      </c>
      <c r="I2371" s="12">
        <f>IF(B2371="*","*",_xlfn.XLOOKUP(B2371,'RES TECH'!M:M,'RES TECH'!Z:Z))</f>
        <v>9.1249964693936397E-2</v>
      </c>
      <c r="J2371" s="12">
        <f>IF(B2371="*","*",_xlfn.XLOOKUP(B2371,'RES TECH'!M:M,'RES TECH'!S:S))</f>
        <v>194.5981026204889</v>
      </c>
      <c r="K2371" s="12">
        <f t="shared" si="72"/>
        <v>9.7299051310244451</v>
      </c>
      <c r="L2371" s="12">
        <f t="shared" si="73"/>
        <v>0.48649525655122228</v>
      </c>
      <c r="M2371">
        <f>IF(B2371="*","*",IF(_xlfn.XLOOKUP(B2371,'RES TECH'!$M:$M,'RES TECH'!$C:$C)="Low Income",IF(G2371&gt;1,IF(G2371&gt;3,0.3,0.24),0.12),IF(_xlfn.XLOOKUP(B2371,'RES TECH'!$M:$M,'RES TECH'!$C:$C)="Lower-middle Income",IF(G2371&gt;1,IF(G2371&gt;3,0.23,0.18),0.09),IF(_xlfn.XLOOKUP(B2371,'RES TECH'!$M:$M,'RES TECH'!$C:$C)="Upper-middle Income",IF(G2371&gt;1,IF(G2371&gt;3,0.15,0.12),0.06),IF(_xlfn.XLOOKUP(B2371,'RES TECH'!$M:$M,'RES TECH'!$C:$C)="High Income",IF(G2371&gt;1,IF(G2371&gt;3,0.08,0.06),0.03))))))</f>
        <v>0.06</v>
      </c>
    </row>
    <row r="2372" spans="2:13" x14ac:dyDescent="0.25">
      <c r="B2372" t="str">
        <f>IF('RES TECH'!N2368=1,'RES TECH'!M2368,"*")</f>
        <v>RESHOUUMNewSHFUR4LPG20</v>
      </c>
      <c r="C2372" t="str">
        <f>IF(B2372="*","*",_xlfn.XLOOKUP(B2372,'RES TECH'!M:M,'RES TECH'!K:K))</f>
        <v>RESLPG</v>
      </c>
      <c r="D2372" t="str">
        <f>IF(B2372="*","*",_xlfn.XLOOKUP(B2372,'RES TECH'!M:M,'RES TECH'!L:L))</f>
        <v>RESHOUUMNewSHEUE</v>
      </c>
      <c r="E2372">
        <f>IF(B2372="*","*",_xlfn.XLOOKUP(B2372,'RES TECH'!M:M,'RES TECH'!O:O))</f>
        <v>2020</v>
      </c>
      <c r="F2372" s="12">
        <f>IF(B2372="*","*",_xlfn.XLOOKUP(B2372,'RES TECH'!M:M,'RES TECH'!Y:Y))</f>
        <v>22</v>
      </c>
      <c r="G2372" s="12">
        <f>IF(B2372="*","*",_xlfn.XLOOKUP(B2372,'RES TECH'!M:M,'RES TECH'!V:V))</f>
        <v>0.99</v>
      </c>
      <c r="H2372">
        <f>IF(B2372="*","*",_xlfn.XLOOKUP(B2372,'RES TECH'!M:M,'RES TECH'!AA:AA))</f>
        <v>31.536000000000001</v>
      </c>
      <c r="I2372" s="12">
        <f>IF(B2372="*","*",_xlfn.XLOOKUP(B2372,'RES TECH'!M:M,'RES TECH'!Z:Z))</f>
        <v>9.1249964693936397E-2</v>
      </c>
      <c r="J2372" s="12">
        <f>IF(B2372="*","*",_xlfn.XLOOKUP(B2372,'RES TECH'!M:M,'RES TECH'!S:S))</f>
        <v>215.90446422127229</v>
      </c>
      <c r="K2372" s="12">
        <f t="shared" si="72"/>
        <v>10.795223211063615</v>
      </c>
      <c r="L2372" s="12">
        <f t="shared" si="73"/>
        <v>0.5397611605531808</v>
      </c>
      <c r="M2372">
        <f>IF(B2372="*","*",IF(_xlfn.XLOOKUP(B2372,'RES TECH'!$M:$M,'RES TECH'!$C:$C)="Low Income",IF(G2372&gt;1,IF(G2372&gt;3,0.3,0.24),0.12),IF(_xlfn.XLOOKUP(B2372,'RES TECH'!$M:$M,'RES TECH'!$C:$C)="Lower-middle Income",IF(G2372&gt;1,IF(G2372&gt;3,0.23,0.18),0.09),IF(_xlfn.XLOOKUP(B2372,'RES TECH'!$M:$M,'RES TECH'!$C:$C)="Upper-middle Income",IF(G2372&gt;1,IF(G2372&gt;3,0.15,0.12),0.06),IF(_xlfn.XLOOKUP(B2372,'RES TECH'!$M:$M,'RES TECH'!$C:$C)="High Income",IF(G2372&gt;1,IF(G2372&gt;3,0.08,0.06),0.03))))))</f>
        <v>0.06</v>
      </c>
    </row>
    <row r="2373" spans="2:13" x14ac:dyDescent="0.25">
      <c r="B2373" t="str">
        <f>IF('RES TECH'!N2369=1,'RES TECH'!M2369,"*")</f>
        <v>RESHOUUMNewSHFUR4LPG22</v>
      </c>
      <c r="C2373" t="str">
        <f>IF(B2373="*","*",_xlfn.XLOOKUP(B2373,'RES TECH'!M:M,'RES TECH'!K:K))</f>
        <v>RESLPG</v>
      </c>
      <c r="D2373" t="str">
        <f>IF(B2373="*","*",_xlfn.XLOOKUP(B2373,'RES TECH'!M:M,'RES TECH'!L:L))</f>
        <v>RESHOUUMNewSHEUE</v>
      </c>
      <c r="E2373">
        <f>IF(B2373="*","*",_xlfn.XLOOKUP(B2373,'RES TECH'!M:M,'RES TECH'!O:O))</f>
        <v>2022</v>
      </c>
      <c r="F2373" s="12">
        <f>IF(B2373="*","*",_xlfn.XLOOKUP(B2373,'RES TECH'!M:M,'RES TECH'!Y:Y))</f>
        <v>22</v>
      </c>
      <c r="G2373" s="12">
        <f>IF(B2373="*","*",_xlfn.XLOOKUP(B2373,'RES TECH'!M:M,'RES TECH'!V:V))</f>
        <v>0.99</v>
      </c>
      <c r="H2373">
        <f>IF(B2373="*","*",_xlfn.XLOOKUP(B2373,'RES TECH'!M:M,'RES TECH'!AA:AA))</f>
        <v>31.536000000000001</v>
      </c>
      <c r="I2373" s="12">
        <f>IF(B2373="*","*",_xlfn.XLOOKUP(B2373,'RES TECH'!M:M,'RES TECH'!Z:Z))</f>
        <v>9.1249964693936397E-2</v>
      </c>
      <c r="J2373" s="12">
        <f>IF(B2373="*","*",_xlfn.XLOOKUP(B2373,'RES TECH'!M:M,'RES TECH'!S:S))</f>
        <v>215.90446422127229</v>
      </c>
      <c r="K2373" s="12">
        <f t="shared" si="72"/>
        <v>10.795223211063615</v>
      </c>
      <c r="L2373" s="12">
        <f t="shared" si="73"/>
        <v>0.5397611605531808</v>
      </c>
      <c r="M2373">
        <f>IF(B2373="*","*",IF(_xlfn.XLOOKUP(B2373,'RES TECH'!$M:$M,'RES TECH'!$C:$C)="Low Income",IF(G2373&gt;1,IF(G2373&gt;3,0.3,0.24),0.12),IF(_xlfn.XLOOKUP(B2373,'RES TECH'!$M:$M,'RES TECH'!$C:$C)="Lower-middle Income",IF(G2373&gt;1,IF(G2373&gt;3,0.23,0.18),0.09),IF(_xlfn.XLOOKUP(B2373,'RES TECH'!$M:$M,'RES TECH'!$C:$C)="Upper-middle Income",IF(G2373&gt;1,IF(G2373&gt;3,0.15,0.12),0.06),IF(_xlfn.XLOOKUP(B2373,'RES TECH'!$M:$M,'RES TECH'!$C:$C)="High Income",IF(G2373&gt;1,IF(G2373&gt;3,0.08,0.06),0.03))))))</f>
        <v>0.06</v>
      </c>
    </row>
    <row r="2374" spans="2:13" x14ac:dyDescent="0.25">
      <c r="B2374" t="str">
        <f>IF('RES TECH'!N2370=1,'RES TECH'!M2370,"*")</f>
        <v>RESHOUUMNewSHFUR1FOI20</v>
      </c>
      <c r="C2374" t="str">
        <f>IF(B2374="*","*",_xlfn.XLOOKUP(B2374,'RES TECH'!M:M,'RES TECH'!K:K))</f>
        <v>RESFOI</v>
      </c>
      <c r="D2374" t="str">
        <f>IF(B2374="*","*",_xlfn.XLOOKUP(B2374,'RES TECH'!M:M,'RES TECH'!L:L))</f>
        <v>RESHOUUMNewSHEUE</v>
      </c>
      <c r="E2374">
        <f>IF(B2374="*","*",_xlfn.XLOOKUP(B2374,'RES TECH'!M:M,'RES TECH'!O:O))</f>
        <v>2020</v>
      </c>
      <c r="F2374" s="12">
        <f>IF(B2374="*","*",_xlfn.XLOOKUP(B2374,'RES TECH'!M:M,'RES TECH'!Y:Y))</f>
        <v>27</v>
      </c>
      <c r="G2374" s="12">
        <f>IF(B2374="*","*",_xlfn.XLOOKUP(B2374,'RES TECH'!M:M,'RES TECH'!V:V))</f>
        <v>0.83</v>
      </c>
      <c r="H2374">
        <f>IF(B2374="*","*",_xlfn.XLOOKUP(B2374,'RES TECH'!M:M,'RES TECH'!AA:AA))</f>
        <v>31.536000000000001</v>
      </c>
      <c r="I2374" s="12">
        <f>IF(B2374="*","*",_xlfn.XLOOKUP(B2374,'RES TECH'!M:M,'RES TECH'!Z:Z))</f>
        <v>9.1249964693936397E-2</v>
      </c>
      <c r="J2374" s="12">
        <f>IF(B2374="*","*",_xlfn.XLOOKUP(B2374,'RES TECH'!M:M,'RES TECH'!S:S))</f>
        <v>292.96247201077239</v>
      </c>
      <c r="K2374" s="12">
        <f t="shared" si="72"/>
        <v>14.64812360053862</v>
      </c>
      <c r="L2374" s="12">
        <f t="shared" si="73"/>
        <v>0.73240618002693103</v>
      </c>
      <c r="M2374">
        <f>IF(B2374="*","*",IF(_xlfn.XLOOKUP(B2374,'RES TECH'!$M:$M,'RES TECH'!$C:$C)="Low Income",IF(G2374&gt;1,IF(G2374&gt;3,0.3,0.24),0.12),IF(_xlfn.XLOOKUP(B2374,'RES TECH'!$M:$M,'RES TECH'!$C:$C)="Lower-middle Income",IF(G2374&gt;1,IF(G2374&gt;3,0.23,0.18),0.09),IF(_xlfn.XLOOKUP(B2374,'RES TECH'!$M:$M,'RES TECH'!$C:$C)="Upper-middle Income",IF(G2374&gt;1,IF(G2374&gt;3,0.15,0.12),0.06),IF(_xlfn.XLOOKUP(B2374,'RES TECH'!$M:$M,'RES TECH'!$C:$C)="High Income",IF(G2374&gt;1,IF(G2374&gt;3,0.08,0.06),0.03))))))</f>
        <v>0.06</v>
      </c>
    </row>
    <row r="2375" spans="2:13" x14ac:dyDescent="0.25">
      <c r="B2375" t="str">
        <f>IF('RES TECH'!N2371=1,'RES TECH'!M2371,"*")</f>
        <v>RESHOUUMNewSHFUR2FOI20</v>
      </c>
      <c r="C2375" t="str">
        <f>IF(B2375="*","*",_xlfn.XLOOKUP(B2375,'RES TECH'!M:M,'RES TECH'!K:K))</f>
        <v>RESFOI</v>
      </c>
      <c r="D2375" t="str">
        <f>IF(B2375="*","*",_xlfn.XLOOKUP(B2375,'RES TECH'!M:M,'RES TECH'!L:L))</f>
        <v>RESHOUUMNewSHEUE</v>
      </c>
      <c r="E2375">
        <f>IF(B2375="*","*",_xlfn.XLOOKUP(B2375,'RES TECH'!M:M,'RES TECH'!O:O))</f>
        <v>2020</v>
      </c>
      <c r="F2375" s="12">
        <f>IF(B2375="*","*",_xlfn.XLOOKUP(B2375,'RES TECH'!M:M,'RES TECH'!Y:Y))</f>
        <v>27</v>
      </c>
      <c r="G2375" s="12">
        <f>IF(B2375="*","*",_xlfn.XLOOKUP(B2375,'RES TECH'!M:M,'RES TECH'!V:V))</f>
        <v>0.83</v>
      </c>
      <c r="H2375">
        <f>IF(B2375="*","*",_xlfn.XLOOKUP(B2375,'RES TECH'!M:M,'RES TECH'!AA:AA))</f>
        <v>31.536000000000001</v>
      </c>
      <c r="I2375" s="12">
        <f>IF(B2375="*","*",_xlfn.XLOOKUP(B2375,'RES TECH'!M:M,'RES TECH'!Z:Z))</f>
        <v>9.1249964693936397E-2</v>
      </c>
      <c r="J2375" s="12">
        <f>IF(B2375="*","*",_xlfn.XLOOKUP(B2375,'RES TECH'!M:M,'RES TECH'!S:S))</f>
        <v>292.96247201077239</v>
      </c>
      <c r="K2375" s="12">
        <f t="shared" ref="K2375:K2438" si="74">IF(B2375="*","*",5%*J2375)</f>
        <v>14.64812360053862</v>
      </c>
      <c r="L2375" s="12">
        <f t="shared" ref="L2375:L2438" si="75">IF(B2375="*","*",5%*K2375)</f>
        <v>0.73240618002693103</v>
      </c>
      <c r="M2375">
        <f>IF(B2375="*","*",IF(_xlfn.XLOOKUP(B2375,'RES TECH'!$M:$M,'RES TECH'!$C:$C)="Low Income",IF(G2375&gt;1,IF(G2375&gt;3,0.3,0.24),0.12),IF(_xlfn.XLOOKUP(B2375,'RES TECH'!$M:$M,'RES TECH'!$C:$C)="Lower-middle Income",IF(G2375&gt;1,IF(G2375&gt;3,0.23,0.18),0.09),IF(_xlfn.XLOOKUP(B2375,'RES TECH'!$M:$M,'RES TECH'!$C:$C)="Upper-middle Income",IF(G2375&gt;1,IF(G2375&gt;3,0.15,0.12),0.06),IF(_xlfn.XLOOKUP(B2375,'RES TECH'!$M:$M,'RES TECH'!$C:$C)="High Income",IF(G2375&gt;1,IF(G2375&gt;3,0.08,0.06),0.03))))))</f>
        <v>0.06</v>
      </c>
    </row>
    <row r="2376" spans="2:13" x14ac:dyDescent="0.25">
      <c r="B2376" t="str">
        <f>IF('RES TECH'!N2372=1,'RES TECH'!M2372,"*")</f>
        <v>RESHOUUMNewSHFUR2FOI22</v>
      </c>
      <c r="C2376" t="str">
        <f>IF(B2376="*","*",_xlfn.XLOOKUP(B2376,'RES TECH'!M:M,'RES TECH'!K:K))</f>
        <v>RESFOI</v>
      </c>
      <c r="D2376" t="str">
        <f>IF(B2376="*","*",_xlfn.XLOOKUP(B2376,'RES TECH'!M:M,'RES TECH'!L:L))</f>
        <v>RESHOUUMNewSHEUE</v>
      </c>
      <c r="E2376">
        <f>IF(B2376="*","*",_xlfn.XLOOKUP(B2376,'RES TECH'!M:M,'RES TECH'!O:O))</f>
        <v>2022</v>
      </c>
      <c r="F2376" s="12">
        <f>IF(B2376="*","*",_xlfn.XLOOKUP(B2376,'RES TECH'!M:M,'RES TECH'!Y:Y))</f>
        <v>27</v>
      </c>
      <c r="G2376" s="12">
        <f>IF(B2376="*","*",_xlfn.XLOOKUP(B2376,'RES TECH'!M:M,'RES TECH'!V:V))</f>
        <v>0.84</v>
      </c>
      <c r="H2376">
        <f>IF(B2376="*","*",_xlfn.XLOOKUP(B2376,'RES TECH'!M:M,'RES TECH'!AA:AA))</f>
        <v>31.536000000000001</v>
      </c>
      <c r="I2376" s="12">
        <f>IF(B2376="*","*",_xlfn.XLOOKUP(B2376,'RES TECH'!M:M,'RES TECH'!Z:Z))</f>
        <v>9.1249964693936397E-2</v>
      </c>
      <c r="J2376" s="12">
        <f>IF(B2376="*","*",_xlfn.XLOOKUP(B2376,'RES TECH'!M:M,'RES TECH'!S:S))</f>
        <v>300.06459254436697</v>
      </c>
      <c r="K2376" s="12">
        <f t="shared" si="74"/>
        <v>15.003229627218349</v>
      </c>
      <c r="L2376" s="12">
        <f t="shared" si="75"/>
        <v>0.75016148136091754</v>
      </c>
      <c r="M2376">
        <f>IF(B2376="*","*",IF(_xlfn.XLOOKUP(B2376,'RES TECH'!$M:$M,'RES TECH'!$C:$C)="Low Income",IF(G2376&gt;1,IF(G2376&gt;3,0.3,0.24),0.12),IF(_xlfn.XLOOKUP(B2376,'RES TECH'!$M:$M,'RES TECH'!$C:$C)="Lower-middle Income",IF(G2376&gt;1,IF(G2376&gt;3,0.23,0.18),0.09),IF(_xlfn.XLOOKUP(B2376,'RES TECH'!$M:$M,'RES TECH'!$C:$C)="Upper-middle Income",IF(G2376&gt;1,IF(G2376&gt;3,0.15,0.12),0.06),IF(_xlfn.XLOOKUP(B2376,'RES TECH'!$M:$M,'RES TECH'!$C:$C)="High Income",IF(G2376&gt;1,IF(G2376&gt;3,0.08,0.06),0.03))))))</f>
        <v>0.06</v>
      </c>
    </row>
    <row r="2377" spans="2:13" x14ac:dyDescent="0.25">
      <c r="B2377" t="str">
        <f>IF('RES TECH'!N2373=1,'RES TECH'!M2373,"*")</f>
        <v>RESHOUUMNewSHFUR3FOI20</v>
      </c>
      <c r="C2377" t="str">
        <f>IF(B2377="*","*",_xlfn.XLOOKUP(B2377,'RES TECH'!M:M,'RES TECH'!K:K))</f>
        <v>RESFOI</v>
      </c>
      <c r="D2377" t="str">
        <f>IF(B2377="*","*",_xlfn.XLOOKUP(B2377,'RES TECH'!M:M,'RES TECH'!L:L))</f>
        <v>RESHOUUMNewSHEUE</v>
      </c>
      <c r="E2377">
        <f>IF(B2377="*","*",_xlfn.XLOOKUP(B2377,'RES TECH'!M:M,'RES TECH'!O:O))</f>
        <v>2020</v>
      </c>
      <c r="F2377" s="12">
        <f>IF(B2377="*","*",_xlfn.XLOOKUP(B2377,'RES TECH'!M:M,'RES TECH'!Y:Y))</f>
        <v>27</v>
      </c>
      <c r="G2377" s="12">
        <f>IF(B2377="*","*",_xlfn.XLOOKUP(B2377,'RES TECH'!M:M,'RES TECH'!V:V))</f>
        <v>0.85</v>
      </c>
      <c r="H2377">
        <f>IF(B2377="*","*",_xlfn.XLOOKUP(B2377,'RES TECH'!M:M,'RES TECH'!AA:AA))</f>
        <v>31.536000000000001</v>
      </c>
      <c r="I2377" s="12">
        <f>IF(B2377="*","*",_xlfn.XLOOKUP(B2377,'RES TECH'!M:M,'RES TECH'!Z:Z))</f>
        <v>9.1249964693936397E-2</v>
      </c>
      <c r="J2377" s="12">
        <f>IF(B2377="*","*",_xlfn.XLOOKUP(B2377,'RES TECH'!M:M,'RES TECH'!S:S))</f>
        <v>308.94224321136011</v>
      </c>
      <c r="K2377" s="12">
        <f t="shared" si="74"/>
        <v>15.447112160568006</v>
      </c>
      <c r="L2377" s="12">
        <f t="shared" si="75"/>
        <v>0.77235560802840031</v>
      </c>
      <c r="M2377">
        <f>IF(B2377="*","*",IF(_xlfn.XLOOKUP(B2377,'RES TECH'!$M:$M,'RES TECH'!$C:$C)="Low Income",IF(G2377&gt;1,IF(G2377&gt;3,0.3,0.24),0.12),IF(_xlfn.XLOOKUP(B2377,'RES TECH'!$M:$M,'RES TECH'!$C:$C)="Lower-middle Income",IF(G2377&gt;1,IF(G2377&gt;3,0.23,0.18),0.09),IF(_xlfn.XLOOKUP(B2377,'RES TECH'!$M:$M,'RES TECH'!$C:$C)="Upper-middle Income",IF(G2377&gt;1,IF(G2377&gt;3,0.15,0.12),0.06),IF(_xlfn.XLOOKUP(B2377,'RES TECH'!$M:$M,'RES TECH'!$C:$C)="High Income",IF(G2377&gt;1,IF(G2377&gt;3,0.08,0.06),0.03))))))</f>
        <v>0.06</v>
      </c>
    </row>
    <row r="2378" spans="2:13" x14ac:dyDescent="0.25">
      <c r="B2378" t="str">
        <f>IF('RES TECH'!N2374=1,'RES TECH'!M2374,"*")</f>
        <v>RESHOUUMNewSHFUR4FOI20</v>
      </c>
      <c r="C2378" t="str">
        <f>IF(B2378="*","*",_xlfn.XLOOKUP(B2378,'RES TECH'!M:M,'RES TECH'!K:K))</f>
        <v>RESFOI</v>
      </c>
      <c r="D2378" t="str">
        <f>IF(B2378="*","*",_xlfn.XLOOKUP(B2378,'RES TECH'!M:M,'RES TECH'!L:L))</f>
        <v>RESHOUUMNewSHEUE</v>
      </c>
      <c r="E2378">
        <f>IF(B2378="*","*",_xlfn.XLOOKUP(B2378,'RES TECH'!M:M,'RES TECH'!O:O))</f>
        <v>2020</v>
      </c>
      <c r="F2378" s="12">
        <f>IF(B2378="*","*",_xlfn.XLOOKUP(B2378,'RES TECH'!M:M,'RES TECH'!Y:Y))</f>
        <v>27</v>
      </c>
      <c r="G2378" s="12">
        <f>IF(B2378="*","*",_xlfn.XLOOKUP(B2378,'RES TECH'!M:M,'RES TECH'!V:V))</f>
        <v>0.97</v>
      </c>
      <c r="H2378">
        <f>IF(B2378="*","*",_xlfn.XLOOKUP(B2378,'RES TECH'!M:M,'RES TECH'!AA:AA))</f>
        <v>31.536000000000001</v>
      </c>
      <c r="I2378" s="12">
        <f>IF(B2378="*","*",_xlfn.XLOOKUP(B2378,'RES TECH'!M:M,'RES TECH'!Z:Z))</f>
        <v>9.1249964693936397E-2</v>
      </c>
      <c r="J2378" s="12">
        <f>IF(B2378="*","*",_xlfn.XLOOKUP(B2378,'RES TECH'!M:M,'RES TECH'!S:S))</f>
        <v>458.08677441684432</v>
      </c>
      <c r="K2378" s="12">
        <f t="shared" si="74"/>
        <v>22.904338720842219</v>
      </c>
      <c r="L2378" s="12">
        <f t="shared" si="75"/>
        <v>1.1452169360421109</v>
      </c>
      <c r="M2378">
        <f>IF(B2378="*","*",IF(_xlfn.XLOOKUP(B2378,'RES TECH'!$M:$M,'RES TECH'!$C:$C)="Low Income",IF(G2378&gt;1,IF(G2378&gt;3,0.3,0.24),0.12),IF(_xlfn.XLOOKUP(B2378,'RES TECH'!$M:$M,'RES TECH'!$C:$C)="Lower-middle Income",IF(G2378&gt;1,IF(G2378&gt;3,0.23,0.18),0.09),IF(_xlfn.XLOOKUP(B2378,'RES TECH'!$M:$M,'RES TECH'!$C:$C)="Upper-middle Income",IF(G2378&gt;1,IF(G2378&gt;3,0.15,0.12),0.06),IF(_xlfn.XLOOKUP(B2378,'RES TECH'!$M:$M,'RES TECH'!$C:$C)="High Income",IF(G2378&gt;1,IF(G2378&gt;3,0.08,0.06),0.03))))))</f>
        <v>0.06</v>
      </c>
    </row>
    <row r="2379" spans="2:13" x14ac:dyDescent="0.25">
      <c r="B2379" t="str">
        <f>IF('RES TECH'!N2375=1,'RES TECH'!M2375,"*")</f>
        <v>RESHOUUMNewSHFUR4FOI22</v>
      </c>
      <c r="C2379" t="str">
        <f>IF(B2379="*","*",_xlfn.XLOOKUP(B2379,'RES TECH'!M:M,'RES TECH'!K:K))</f>
        <v>RESFOI</v>
      </c>
      <c r="D2379" t="str">
        <f>IF(B2379="*","*",_xlfn.XLOOKUP(B2379,'RES TECH'!M:M,'RES TECH'!L:L))</f>
        <v>RESHOUUMNewSHEUE</v>
      </c>
      <c r="E2379">
        <f>IF(B2379="*","*",_xlfn.XLOOKUP(B2379,'RES TECH'!M:M,'RES TECH'!O:O))</f>
        <v>2022</v>
      </c>
      <c r="F2379" s="12">
        <f>IF(B2379="*","*",_xlfn.XLOOKUP(B2379,'RES TECH'!M:M,'RES TECH'!Y:Y))</f>
        <v>27</v>
      </c>
      <c r="G2379" s="12">
        <f>IF(B2379="*","*",_xlfn.XLOOKUP(B2379,'RES TECH'!M:M,'RES TECH'!V:V))</f>
        <v>0.97</v>
      </c>
      <c r="H2379">
        <f>IF(B2379="*","*",_xlfn.XLOOKUP(B2379,'RES TECH'!M:M,'RES TECH'!AA:AA))</f>
        <v>31.536000000000001</v>
      </c>
      <c r="I2379" s="12">
        <f>IF(B2379="*","*",_xlfn.XLOOKUP(B2379,'RES TECH'!M:M,'RES TECH'!Z:Z))</f>
        <v>9.1249964693936397E-2</v>
      </c>
      <c r="J2379" s="12">
        <f>IF(B2379="*","*",_xlfn.XLOOKUP(B2379,'RES TECH'!M:M,'RES TECH'!S:S))</f>
        <v>458.08677441684432</v>
      </c>
      <c r="K2379" s="12">
        <f t="shared" si="74"/>
        <v>22.904338720842219</v>
      </c>
      <c r="L2379" s="12">
        <f t="shared" si="75"/>
        <v>1.1452169360421109</v>
      </c>
      <c r="M2379">
        <f>IF(B2379="*","*",IF(_xlfn.XLOOKUP(B2379,'RES TECH'!$M:$M,'RES TECH'!$C:$C)="Low Income",IF(G2379&gt;1,IF(G2379&gt;3,0.3,0.24),0.12),IF(_xlfn.XLOOKUP(B2379,'RES TECH'!$M:$M,'RES TECH'!$C:$C)="Lower-middle Income",IF(G2379&gt;1,IF(G2379&gt;3,0.23,0.18),0.09),IF(_xlfn.XLOOKUP(B2379,'RES TECH'!$M:$M,'RES TECH'!$C:$C)="Upper-middle Income",IF(G2379&gt;1,IF(G2379&gt;3,0.15,0.12),0.06),IF(_xlfn.XLOOKUP(B2379,'RES TECH'!$M:$M,'RES TECH'!$C:$C)="High Income",IF(G2379&gt;1,IF(G2379&gt;3,0.08,0.06),0.03))))))</f>
        <v>0.06</v>
      </c>
    </row>
    <row r="2380" spans="2:13" x14ac:dyDescent="0.25">
      <c r="B2380" t="str">
        <f>IF('RES TECH'!N2376=1,'RES TECH'!M2376,"*")</f>
        <v>RESHOUUMNewSHRAD1FOI20</v>
      </c>
      <c r="C2380" t="str">
        <f>IF(B2380="*","*",_xlfn.XLOOKUP(B2380,'RES TECH'!M:M,'RES TECH'!K:K))</f>
        <v>RESFOI</v>
      </c>
      <c r="D2380" t="str">
        <f>IF(B2380="*","*",_xlfn.XLOOKUP(B2380,'RES TECH'!M:M,'RES TECH'!L:L))</f>
        <v>RESHOUUMNewSHEUE</v>
      </c>
      <c r="E2380">
        <f>IF(B2380="*","*",_xlfn.XLOOKUP(B2380,'RES TECH'!M:M,'RES TECH'!O:O))</f>
        <v>2020</v>
      </c>
      <c r="F2380" s="12">
        <f>IF(B2380="*","*",_xlfn.XLOOKUP(B2380,'RES TECH'!M:M,'RES TECH'!Y:Y))</f>
        <v>24</v>
      </c>
      <c r="G2380" s="12">
        <f>IF(B2380="*","*",_xlfn.XLOOKUP(B2380,'RES TECH'!M:M,'RES TECH'!V:V))</f>
        <v>0.84</v>
      </c>
      <c r="H2380">
        <f>IF(B2380="*","*",_xlfn.XLOOKUP(B2380,'RES TECH'!M:M,'RES TECH'!AA:AA))</f>
        <v>31.536000000000001</v>
      </c>
      <c r="I2380" s="12">
        <f>IF(B2380="*","*",_xlfn.XLOOKUP(B2380,'RES TECH'!M:M,'RES TECH'!Z:Z))</f>
        <v>9.1249964693936397E-2</v>
      </c>
      <c r="J2380" s="12">
        <f>IF(B2380="*","*",_xlfn.XLOOKUP(B2380,'RES TECH'!M:M,'RES TECH'!S:S))</f>
        <v>648.06849869049665</v>
      </c>
      <c r="K2380" s="12">
        <f t="shared" si="74"/>
        <v>32.403424934524836</v>
      </c>
      <c r="L2380" s="12">
        <f t="shared" si="75"/>
        <v>1.6201712467262419</v>
      </c>
      <c r="M2380">
        <f>IF(B2380="*","*",IF(_xlfn.XLOOKUP(B2380,'RES TECH'!$M:$M,'RES TECH'!$C:$C)="Low Income",IF(G2380&gt;1,IF(G2380&gt;3,0.3,0.24),0.12),IF(_xlfn.XLOOKUP(B2380,'RES TECH'!$M:$M,'RES TECH'!$C:$C)="Lower-middle Income",IF(G2380&gt;1,IF(G2380&gt;3,0.23,0.18),0.09),IF(_xlfn.XLOOKUP(B2380,'RES TECH'!$M:$M,'RES TECH'!$C:$C)="Upper-middle Income",IF(G2380&gt;1,IF(G2380&gt;3,0.15,0.12),0.06),IF(_xlfn.XLOOKUP(B2380,'RES TECH'!$M:$M,'RES TECH'!$C:$C)="High Income",IF(G2380&gt;1,IF(G2380&gt;3,0.08,0.06),0.03))))))</f>
        <v>0.06</v>
      </c>
    </row>
    <row r="2381" spans="2:13" x14ac:dyDescent="0.25">
      <c r="B2381" t="str">
        <f>IF('RES TECH'!N2377=1,'RES TECH'!M2377,"*")</f>
        <v>RESHOUUMNewSHRAD1FOI22</v>
      </c>
      <c r="C2381" t="str">
        <f>IF(B2381="*","*",_xlfn.XLOOKUP(B2381,'RES TECH'!M:M,'RES TECH'!K:K))</f>
        <v>RESFOI</v>
      </c>
      <c r="D2381" t="str">
        <f>IF(B2381="*","*",_xlfn.XLOOKUP(B2381,'RES TECH'!M:M,'RES TECH'!L:L))</f>
        <v>RESHOUUMNewSHEUE</v>
      </c>
      <c r="E2381">
        <f>IF(B2381="*","*",_xlfn.XLOOKUP(B2381,'RES TECH'!M:M,'RES TECH'!O:O))</f>
        <v>2022</v>
      </c>
      <c r="F2381" s="12">
        <f>IF(B2381="*","*",_xlfn.XLOOKUP(B2381,'RES TECH'!M:M,'RES TECH'!Y:Y))</f>
        <v>24</v>
      </c>
      <c r="G2381" s="12">
        <f>IF(B2381="*","*",_xlfn.XLOOKUP(B2381,'RES TECH'!M:M,'RES TECH'!V:V))</f>
        <v>0.86</v>
      </c>
      <c r="H2381">
        <f>IF(B2381="*","*",_xlfn.XLOOKUP(B2381,'RES TECH'!M:M,'RES TECH'!AA:AA))</f>
        <v>31.536000000000001</v>
      </c>
      <c r="I2381" s="12">
        <f>IF(B2381="*","*",_xlfn.XLOOKUP(B2381,'RES TECH'!M:M,'RES TECH'!Z:Z))</f>
        <v>9.1249964693936397E-2</v>
      </c>
      <c r="J2381" s="12">
        <f>IF(B2381="*","*",_xlfn.XLOOKUP(B2381,'RES TECH'!M:M,'RES TECH'!S:S))</f>
        <v>669.37486029128013</v>
      </c>
      <c r="K2381" s="12">
        <f t="shared" si="74"/>
        <v>33.468743014564005</v>
      </c>
      <c r="L2381" s="12">
        <f t="shared" si="75"/>
        <v>1.6734371507282004</v>
      </c>
      <c r="M2381">
        <f>IF(B2381="*","*",IF(_xlfn.XLOOKUP(B2381,'RES TECH'!$M:$M,'RES TECH'!$C:$C)="Low Income",IF(G2381&gt;1,IF(G2381&gt;3,0.3,0.24),0.12),IF(_xlfn.XLOOKUP(B2381,'RES TECH'!$M:$M,'RES TECH'!$C:$C)="Lower-middle Income",IF(G2381&gt;1,IF(G2381&gt;3,0.23,0.18),0.09),IF(_xlfn.XLOOKUP(B2381,'RES TECH'!$M:$M,'RES TECH'!$C:$C)="Upper-middle Income",IF(G2381&gt;1,IF(G2381&gt;3,0.15,0.12),0.06),IF(_xlfn.XLOOKUP(B2381,'RES TECH'!$M:$M,'RES TECH'!$C:$C)="High Income",IF(G2381&gt;1,IF(G2381&gt;3,0.08,0.06),0.03))))))</f>
        <v>0.06</v>
      </c>
    </row>
    <row r="2382" spans="2:13" x14ac:dyDescent="0.25">
      <c r="B2382" t="str">
        <f>IF('RES TECH'!N2378=1,'RES TECH'!M2378,"*")</f>
        <v>RESHOUUMNewSHRAD2FOI20</v>
      </c>
      <c r="C2382" t="str">
        <f>IF(B2382="*","*",_xlfn.XLOOKUP(B2382,'RES TECH'!M:M,'RES TECH'!K:K))</f>
        <v>RESFOI</v>
      </c>
      <c r="D2382" t="str">
        <f>IF(B2382="*","*",_xlfn.XLOOKUP(B2382,'RES TECH'!M:M,'RES TECH'!L:L))</f>
        <v>RESHOUUMNewSHEUE</v>
      </c>
      <c r="E2382">
        <f>IF(B2382="*","*",_xlfn.XLOOKUP(B2382,'RES TECH'!M:M,'RES TECH'!O:O))</f>
        <v>2020</v>
      </c>
      <c r="F2382" s="12">
        <f>IF(B2382="*","*",_xlfn.XLOOKUP(B2382,'RES TECH'!M:M,'RES TECH'!Y:Y))</f>
        <v>24</v>
      </c>
      <c r="G2382" s="12">
        <f>IF(B2382="*","*",_xlfn.XLOOKUP(B2382,'RES TECH'!M:M,'RES TECH'!V:V))</f>
        <v>0.84</v>
      </c>
      <c r="H2382">
        <f>IF(B2382="*","*",_xlfn.XLOOKUP(B2382,'RES TECH'!M:M,'RES TECH'!AA:AA))</f>
        <v>31.536000000000001</v>
      </c>
      <c r="I2382" s="12">
        <f>IF(B2382="*","*",_xlfn.XLOOKUP(B2382,'RES TECH'!M:M,'RES TECH'!Z:Z))</f>
        <v>9.1249964693936397E-2</v>
      </c>
      <c r="J2382" s="12">
        <f>IF(B2382="*","*",_xlfn.XLOOKUP(B2382,'RES TECH'!M:M,'RES TECH'!S:S))</f>
        <v>648.06849869049665</v>
      </c>
      <c r="K2382" s="12">
        <f t="shared" si="74"/>
        <v>32.403424934524836</v>
      </c>
      <c r="L2382" s="12">
        <f t="shared" si="75"/>
        <v>1.6201712467262419</v>
      </c>
      <c r="M2382">
        <f>IF(B2382="*","*",IF(_xlfn.XLOOKUP(B2382,'RES TECH'!$M:$M,'RES TECH'!$C:$C)="Low Income",IF(G2382&gt;1,IF(G2382&gt;3,0.3,0.24),0.12),IF(_xlfn.XLOOKUP(B2382,'RES TECH'!$M:$M,'RES TECH'!$C:$C)="Lower-middle Income",IF(G2382&gt;1,IF(G2382&gt;3,0.23,0.18),0.09),IF(_xlfn.XLOOKUP(B2382,'RES TECH'!$M:$M,'RES TECH'!$C:$C)="Upper-middle Income",IF(G2382&gt;1,IF(G2382&gt;3,0.15,0.12),0.06),IF(_xlfn.XLOOKUP(B2382,'RES TECH'!$M:$M,'RES TECH'!$C:$C)="High Income",IF(G2382&gt;1,IF(G2382&gt;3,0.08,0.06),0.03))))))</f>
        <v>0.06</v>
      </c>
    </row>
    <row r="2383" spans="2:13" x14ac:dyDescent="0.25">
      <c r="B2383" t="str">
        <f>IF('RES TECH'!N2379=1,'RES TECH'!M2379,"*")</f>
        <v>RESHOUUMNewSHRAD2FOI22</v>
      </c>
      <c r="C2383" t="str">
        <f>IF(B2383="*","*",_xlfn.XLOOKUP(B2383,'RES TECH'!M:M,'RES TECH'!K:K))</f>
        <v>RESFOI</v>
      </c>
      <c r="D2383" t="str">
        <f>IF(B2383="*","*",_xlfn.XLOOKUP(B2383,'RES TECH'!M:M,'RES TECH'!L:L))</f>
        <v>RESHOUUMNewSHEUE</v>
      </c>
      <c r="E2383">
        <f>IF(B2383="*","*",_xlfn.XLOOKUP(B2383,'RES TECH'!M:M,'RES TECH'!O:O))</f>
        <v>2022</v>
      </c>
      <c r="F2383" s="12">
        <f>IF(B2383="*","*",_xlfn.XLOOKUP(B2383,'RES TECH'!M:M,'RES TECH'!Y:Y))</f>
        <v>24</v>
      </c>
      <c r="G2383" s="12">
        <f>IF(B2383="*","*",_xlfn.XLOOKUP(B2383,'RES TECH'!M:M,'RES TECH'!V:V))</f>
        <v>0.86</v>
      </c>
      <c r="H2383">
        <f>IF(B2383="*","*",_xlfn.XLOOKUP(B2383,'RES TECH'!M:M,'RES TECH'!AA:AA))</f>
        <v>31.536000000000001</v>
      </c>
      <c r="I2383" s="12">
        <f>IF(B2383="*","*",_xlfn.XLOOKUP(B2383,'RES TECH'!M:M,'RES TECH'!Z:Z))</f>
        <v>9.1249964693936397E-2</v>
      </c>
      <c r="J2383" s="12">
        <f>IF(B2383="*","*",_xlfn.XLOOKUP(B2383,'RES TECH'!M:M,'RES TECH'!S:S))</f>
        <v>669.37486029128013</v>
      </c>
      <c r="K2383" s="12">
        <f t="shared" si="74"/>
        <v>33.468743014564005</v>
      </c>
      <c r="L2383" s="12">
        <f t="shared" si="75"/>
        <v>1.6734371507282004</v>
      </c>
      <c r="M2383">
        <f>IF(B2383="*","*",IF(_xlfn.XLOOKUP(B2383,'RES TECH'!$M:$M,'RES TECH'!$C:$C)="Low Income",IF(G2383&gt;1,IF(G2383&gt;3,0.3,0.24),0.12),IF(_xlfn.XLOOKUP(B2383,'RES TECH'!$M:$M,'RES TECH'!$C:$C)="Lower-middle Income",IF(G2383&gt;1,IF(G2383&gt;3,0.23,0.18),0.09),IF(_xlfn.XLOOKUP(B2383,'RES TECH'!$M:$M,'RES TECH'!$C:$C)="Upper-middle Income",IF(G2383&gt;1,IF(G2383&gt;3,0.15,0.12),0.06),IF(_xlfn.XLOOKUP(B2383,'RES TECH'!$M:$M,'RES TECH'!$C:$C)="High Income",IF(G2383&gt;1,IF(G2383&gt;3,0.08,0.06),0.03))))))</f>
        <v>0.06</v>
      </c>
    </row>
    <row r="2384" spans="2:13" x14ac:dyDescent="0.25">
      <c r="B2384" t="str">
        <f>IF('RES TECH'!N2380=1,'RES TECH'!M2380,"*")</f>
        <v>RESHOUUMNewSHRAD3FOI20</v>
      </c>
      <c r="C2384" t="str">
        <f>IF(B2384="*","*",_xlfn.XLOOKUP(B2384,'RES TECH'!M:M,'RES TECH'!K:K))</f>
        <v>RESFOI</v>
      </c>
      <c r="D2384" t="str">
        <f>IF(B2384="*","*",_xlfn.XLOOKUP(B2384,'RES TECH'!M:M,'RES TECH'!L:L))</f>
        <v>RESHOUUMNewSHEUE</v>
      </c>
      <c r="E2384">
        <f>IF(B2384="*","*",_xlfn.XLOOKUP(B2384,'RES TECH'!M:M,'RES TECH'!O:O))</f>
        <v>2020</v>
      </c>
      <c r="F2384" s="12">
        <f>IF(B2384="*","*",_xlfn.XLOOKUP(B2384,'RES TECH'!M:M,'RES TECH'!Y:Y))</f>
        <v>24</v>
      </c>
      <c r="G2384" s="12">
        <f>IF(B2384="*","*",_xlfn.XLOOKUP(B2384,'RES TECH'!M:M,'RES TECH'!V:V))</f>
        <v>0.87</v>
      </c>
      <c r="H2384">
        <f>IF(B2384="*","*",_xlfn.XLOOKUP(B2384,'RES TECH'!M:M,'RES TECH'!AA:AA))</f>
        <v>31.536000000000001</v>
      </c>
      <c r="I2384" s="12">
        <f>IF(B2384="*","*",_xlfn.XLOOKUP(B2384,'RES TECH'!M:M,'RES TECH'!Z:Z))</f>
        <v>9.1249964693936397E-2</v>
      </c>
      <c r="J2384" s="12">
        <f>IF(B2384="*","*",_xlfn.XLOOKUP(B2384,'RES TECH'!M:M,'RES TECH'!S:S))</f>
        <v>669.37486029128013</v>
      </c>
      <c r="K2384" s="12">
        <f t="shared" si="74"/>
        <v>33.468743014564005</v>
      </c>
      <c r="L2384" s="12">
        <f t="shared" si="75"/>
        <v>1.6734371507282004</v>
      </c>
      <c r="M2384">
        <f>IF(B2384="*","*",IF(_xlfn.XLOOKUP(B2384,'RES TECH'!$M:$M,'RES TECH'!$C:$C)="Low Income",IF(G2384&gt;1,IF(G2384&gt;3,0.3,0.24),0.12),IF(_xlfn.XLOOKUP(B2384,'RES TECH'!$M:$M,'RES TECH'!$C:$C)="Lower-middle Income",IF(G2384&gt;1,IF(G2384&gt;3,0.23,0.18),0.09),IF(_xlfn.XLOOKUP(B2384,'RES TECH'!$M:$M,'RES TECH'!$C:$C)="Upper-middle Income",IF(G2384&gt;1,IF(G2384&gt;3,0.15,0.12),0.06),IF(_xlfn.XLOOKUP(B2384,'RES TECH'!$M:$M,'RES TECH'!$C:$C)="High Income",IF(G2384&gt;1,IF(G2384&gt;3,0.08,0.06),0.03))))))</f>
        <v>0.06</v>
      </c>
    </row>
    <row r="2385" spans="2:13" x14ac:dyDescent="0.25">
      <c r="B2385" t="str">
        <f>IF('RES TECH'!N2381=1,'RES TECH'!M2381,"*")</f>
        <v>RESHOUUMNewSHRAD4FOI20</v>
      </c>
      <c r="C2385" t="str">
        <f>IF(B2385="*","*",_xlfn.XLOOKUP(B2385,'RES TECH'!M:M,'RES TECH'!K:K))</f>
        <v>RESFOI</v>
      </c>
      <c r="D2385" t="str">
        <f>IF(B2385="*","*",_xlfn.XLOOKUP(B2385,'RES TECH'!M:M,'RES TECH'!L:L))</f>
        <v>RESHOUUMNewSHEUE</v>
      </c>
      <c r="E2385">
        <f>IF(B2385="*","*",_xlfn.XLOOKUP(B2385,'RES TECH'!M:M,'RES TECH'!O:O))</f>
        <v>2020</v>
      </c>
      <c r="F2385" s="12">
        <f>IF(B2385="*","*",_xlfn.XLOOKUP(B2385,'RES TECH'!M:M,'RES TECH'!Y:Y))</f>
        <v>24</v>
      </c>
      <c r="G2385" s="12">
        <f>IF(B2385="*","*",_xlfn.XLOOKUP(B2385,'RES TECH'!M:M,'RES TECH'!V:V))</f>
        <v>0.9</v>
      </c>
      <c r="H2385">
        <f>IF(B2385="*","*",_xlfn.XLOOKUP(B2385,'RES TECH'!M:M,'RES TECH'!AA:AA))</f>
        <v>31.536000000000001</v>
      </c>
      <c r="I2385" s="12">
        <f>IF(B2385="*","*",_xlfn.XLOOKUP(B2385,'RES TECH'!M:M,'RES TECH'!Z:Z))</f>
        <v>9.1249964693936397E-2</v>
      </c>
      <c r="J2385" s="12">
        <f>IF(B2385="*","*",_xlfn.XLOOKUP(B2385,'RES TECH'!M:M,'RES TECH'!S:S))</f>
        <v>813.19280109656847</v>
      </c>
      <c r="K2385" s="12">
        <f t="shared" si="74"/>
        <v>40.659640054828429</v>
      </c>
      <c r="L2385" s="12">
        <f t="shared" si="75"/>
        <v>2.0329820027414214</v>
      </c>
      <c r="M2385">
        <f>IF(B2385="*","*",IF(_xlfn.XLOOKUP(B2385,'RES TECH'!$M:$M,'RES TECH'!$C:$C)="Low Income",IF(G2385&gt;1,IF(G2385&gt;3,0.3,0.24),0.12),IF(_xlfn.XLOOKUP(B2385,'RES TECH'!$M:$M,'RES TECH'!$C:$C)="Lower-middle Income",IF(G2385&gt;1,IF(G2385&gt;3,0.23,0.18),0.09),IF(_xlfn.XLOOKUP(B2385,'RES TECH'!$M:$M,'RES TECH'!$C:$C)="Upper-middle Income",IF(G2385&gt;1,IF(G2385&gt;3,0.15,0.12),0.06),IF(_xlfn.XLOOKUP(B2385,'RES TECH'!$M:$M,'RES TECH'!$C:$C)="High Income",IF(G2385&gt;1,IF(G2385&gt;3,0.08,0.06),0.03))))))</f>
        <v>0.06</v>
      </c>
    </row>
    <row r="2386" spans="2:13" x14ac:dyDescent="0.25">
      <c r="B2386" t="str">
        <f>IF('RES TECH'!N2382=1,'RES TECH'!M2382,"*")</f>
        <v>*</v>
      </c>
      <c r="C2386" t="str">
        <f>IF(B2386="*","*",_xlfn.XLOOKUP(B2386,'RES TECH'!M:M,'RES TECH'!K:K))</f>
        <v>*</v>
      </c>
      <c r="D2386" t="str">
        <f>IF(B2386="*","*",_xlfn.XLOOKUP(B2386,'RES TECH'!M:M,'RES TECH'!L:L))</f>
        <v>*</v>
      </c>
      <c r="E2386" t="str">
        <f>IF(B2386="*","*",_xlfn.XLOOKUP(B2386,'RES TECH'!M:M,'RES TECH'!O:O))</f>
        <v>*</v>
      </c>
      <c r="F2386" s="12" t="str">
        <f>IF(B2386="*","*",_xlfn.XLOOKUP(B2386,'RES TECH'!M:M,'RES TECH'!Y:Y))</f>
        <v>*</v>
      </c>
      <c r="G2386" s="12" t="str">
        <f>IF(B2386="*","*",_xlfn.XLOOKUP(B2386,'RES TECH'!M:M,'RES TECH'!V:V))</f>
        <v>*</v>
      </c>
      <c r="H2386" t="str">
        <f>IF(B2386="*","*",_xlfn.XLOOKUP(B2386,'RES TECH'!M:M,'RES TECH'!AA:AA))</f>
        <v>*</v>
      </c>
      <c r="I2386" s="12" t="str">
        <f>IF(B2386="*","*",_xlfn.XLOOKUP(B2386,'RES TECH'!M:M,'RES TECH'!Z:Z))</f>
        <v>*</v>
      </c>
      <c r="J2386" s="12" t="str">
        <f>IF(B2386="*","*",_xlfn.XLOOKUP(B2386,'RES TECH'!M:M,'RES TECH'!S:S))</f>
        <v>*</v>
      </c>
      <c r="K2386" s="12" t="str">
        <f t="shared" si="74"/>
        <v>*</v>
      </c>
      <c r="L2386" s="12" t="str">
        <f t="shared" si="75"/>
        <v>*</v>
      </c>
      <c r="M2386" t="str">
        <f>IF(B2386="*","*",IF(_xlfn.XLOOKUP(B2386,'RES TECH'!$M:$M,'RES TECH'!$C:$C)="Low Income",IF(G2386&gt;1,IF(G2386&gt;3,0.3,0.24),0.12),IF(_xlfn.XLOOKUP(B2386,'RES TECH'!$M:$M,'RES TECH'!$C:$C)="Lower-middle Income",IF(G2386&gt;1,IF(G2386&gt;3,0.23,0.18),0.09),IF(_xlfn.XLOOKUP(B2386,'RES TECH'!$M:$M,'RES TECH'!$C:$C)="Upper-middle Income",IF(G2386&gt;1,IF(G2386&gt;3,0.15,0.12),0.06),IF(_xlfn.XLOOKUP(B2386,'RES TECH'!$M:$M,'RES TECH'!$C:$C)="High Income",IF(G2386&gt;1,IF(G2386&gt;3,0.08,0.06),0.03))))))</f>
        <v>*</v>
      </c>
    </row>
    <row r="2387" spans="2:13" x14ac:dyDescent="0.25">
      <c r="B2387" t="str">
        <f>IF('RES TECH'!N2383=1,'RES TECH'!M2383,"*")</f>
        <v>RESHOUUMNewSCAHP2NGA20</v>
      </c>
      <c r="C2387" t="str">
        <f>IF(B2387="*","*",_xlfn.XLOOKUP(B2387,'RES TECH'!M:M,'RES TECH'!K:K))</f>
        <v>RESNGA</v>
      </c>
      <c r="D2387" t="str">
        <f>IF(B2387="*","*",_xlfn.XLOOKUP(B2387,'RES TECH'!M:M,'RES TECH'!L:L))</f>
        <v>RESHOUUMNewSCEUE</v>
      </c>
      <c r="E2387">
        <f>IF(B2387="*","*",_xlfn.XLOOKUP(B2387,'RES TECH'!M:M,'RES TECH'!O:O))</f>
        <v>2020</v>
      </c>
      <c r="F2387" s="12">
        <f>IF(B2387="*","*",_xlfn.XLOOKUP(B2387,'RES TECH'!M:M,'RES TECH'!Y:Y))</f>
        <v>16</v>
      </c>
      <c r="G2387" s="12">
        <f>IF(B2387="*","*",_xlfn.XLOOKUP(B2387,'RES TECH'!M:M,'RES TECH'!V:V))</f>
        <v>0.6</v>
      </c>
      <c r="H2387">
        <f>IF(B2387="*","*",_xlfn.XLOOKUP(B2387,'RES TECH'!M:M,'RES TECH'!AA:AA))</f>
        <v>31.536000000000001</v>
      </c>
      <c r="I2387" s="12">
        <f>IF(B2387="*","*",_xlfn.XLOOKUP(B2387,'RES TECH'!M:M,'RES TECH'!Z:Z))</f>
        <v>5.8273038403982118E-2</v>
      </c>
      <c r="J2387" s="12">
        <f>IF(B2387="*","*",_xlfn.XLOOKUP(B2387,'RES TECH'!M:M,'RES TECH'!S:S))</f>
        <v>1605.617619774476</v>
      </c>
      <c r="K2387" s="12">
        <f t="shared" si="74"/>
        <v>80.280880988723808</v>
      </c>
      <c r="L2387" s="12">
        <f t="shared" si="75"/>
        <v>4.0140440494361904</v>
      </c>
      <c r="M2387">
        <f>IF(B2387="*","*",IF(_xlfn.XLOOKUP(B2387,'RES TECH'!$M:$M,'RES TECH'!$C:$C)="Low Income",IF(G2387&gt;1,IF(G2387&gt;3,0.3,0.24),0.12),IF(_xlfn.XLOOKUP(B2387,'RES TECH'!$M:$M,'RES TECH'!$C:$C)="Lower-middle Income",IF(G2387&gt;1,IF(G2387&gt;3,0.23,0.18),0.09),IF(_xlfn.XLOOKUP(B2387,'RES TECH'!$M:$M,'RES TECH'!$C:$C)="Upper-middle Income",IF(G2387&gt;1,IF(G2387&gt;3,0.15,0.12),0.06),IF(_xlfn.XLOOKUP(B2387,'RES TECH'!$M:$M,'RES TECH'!$C:$C)="High Income",IF(G2387&gt;1,IF(G2387&gt;3,0.08,0.06),0.03))))))</f>
        <v>0.06</v>
      </c>
    </row>
    <row r="2388" spans="2:13" x14ac:dyDescent="0.25">
      <c r="B2388" t="str">
        <f>IF('RES TECH'!N2384=1,'RES TECH'!M2384,"*")</f>
        <v>RESHOUUMNewSCAHP1ELC20</v>
      </c>
      <c r="C2388" t="str">
        <f>IF(B2388="*","*",_xlfn.XLOOKUP(B2388,'RES TECH'!M:M,'RES TECH'!K:K))</f>
        <v>RESELC</v>
      </c>
      <c r="D2388" t="str">
        <f>IF(B2388="*","*",_xlfn.XLOOKUP(B2388,'RES TECH'!M:M,'RES TECH'!L:L))</f>
        <v>RESHOUUMNewSCEUE</v>
      </c>
      <c r="E2388">
        <f>IF(B2388="*","*",_xlfn.XLOOKUP(B2388,'RES TECH'!M:M,'RES TECH'!O:O))</f>
        <v>2020</v>
      </c>
      <c r="F2388" s="12">
        <f>IF(B2388="*","*",_xlfn.XLOOKUP(B2388,'RES TECH'!M:M,'RES TECH'!Y:Y))</f>
        <v>16</v>
      </c>
      <c r="G2388" s="12">
        <f>IF(B2388="*","*",_xlfn.XLOOKUP(B2388,'RES TECH'!M:M,'RES TECH'!V:V))</f>
        <v>4.1031652989449006</v>
      </c>
      <c r="H2388">
        <f>IF(B2388="*","*",_xlfn.XLOOKUP(B2388,'RES TECH'!M:M,'RES TECH'!AA:AA))</f>
        <v>31.536000000000001</v>
      </c>
      <c r="I2388" s="12">
        <f>IF(B2388="*","*",_xlfn.XLOOKUP(B2388,'RES TECH'!M:M,'RES TECH'!Z:Z))</f>
        <v>5.8273038403982118E-2</v>
      </c>
      <c r="J2388" s="12">
        <f>IF(B2388="*","*",_xlfn.XLOOKUP(B2388,'RES TECH'!M:M,'RES TECH'!S:S))</f>
        <v>572.59157764016243</v>
      </c>
      <c r="K2388" s="12">
        <f t="shared" si="74"/>
        <v>28.629578882008122</v>
      </c>
      <c r="L2388" s="12">
        <f t="shared" si="75"/>
        <v>1.4314789441004061</v>
      </c>
      <c r="M2388">
        <f>IF(B2388="*","*",IF(_xlfn.XLOOKUP(B2388,'RES TECH'!$M:$M,'RES TECH'!$C:$C)="Low Income",IF(G2388&gt;1,IF(G2388&gt;3,0.3,0.24),0.12),IF(_xlfn.XLOOKUP(B2388,'RES TECH'!$M:$M,'RES TECH'!$C:$C)="Lower-middle Income",IF(G2388&gt;1,IF(G2388&gt;3,0.23,0.18),0.09),IF(_xlfn.XLOOKUP(B2388,'RES TECH'!$M:$M,'RES TECH'!$C:$C)="Upper-middle Income",IF(G2388&gt;1,IF(G2388&gt;3,0.15,0.12),0.06),IF(_xlfn.XLOOKUP(B2388,'RES TECH'!$M:$M,'RES TECH'!$C:$C)="High Income",IF(G2388&gt;1,IF(G2388&gt;3,0.08,0.06),0.03))))))</f>
        <v>0.15</v>
      </c>
    </row>
    <row r="2389" spans="2:13" x14ac:dyDescent="0.25">
      <c r="B2389" t="str">
        <f>IF('RES TECH'!N2385=1,'RES TECH'!M2385,"*")</f>
        <v>RESHOUUMNewSCAHP1ELC23</v>
      </c>
      <c r="C2389" t="str">
        <f>IF(B2389="*","*",_xlfn.XLOOKUP(B2389,'RES TECH'!M:M,'RES TECH'!K:K))</f>
        <v>RESELC</v>
      </c>
      <c r="D2389" t="str">
        <f>IF(B2389="*","*",_xlfn.XLOOKUP(B2389,'RES TECH'!M:M,'RES TECH'!L:L))</f>
        <v>RESHOUUMNewSCEUE</v>
      </c>
      <c r="E2389">
        <f>IF(B2389="*","*",_xlfn.XLOOKUP(B2389,'RES TECH'!M:M,'RES TECH'!O:O))</f>
        <v>2023</v>
      </c>
      <c r="F2389" s="12">
        <f>IF(B2389="*","*",_xlfn.XLOOKUP(B2389,'RES TECH'!M:M,'RES TECH'!Y:Y))</f>
        <v>16</v>
      </c>
      <c r="G2389" s="12">
        <f>IF(B2389="*","*",_xlfn.XLOOKUP(B2389,'RES TECH'!M:M,'RES TECH'!V:V))</f>
        <v>4.1031652989449006</v>
      </c>
      <c r="H2389">
        <f>IF(B2389="*","*",_xlfn.XLOOKUP(B2389,'RES TECH'!M:M,'RES TECH'!AA:AA))</f>
        <v>31.536000000000001</v>
      </c>
      <c r="I2389" s="12">
        <f>IF(B2389="*","*",_xlfn.XLOOKUP(B2389,'RES TECH'!M:M,'RES TECH'!Z:Z))</f>
        <v>5.8273038403982118E-2</v>
      </c>
      <c r="J2389" s="12">
        <f>IF(B2389="*","*",_xlfn.XLOOKUP(B2389,'RES TECH'!M:M,'RES TECH'!S:S))</f>
        <v>572.59157764016243</v>
      </c>
      <c r="K2389" s="12">
        <f t="shared" si="74"/>
        <v>28.629578882008122</v>
      </c>
      <c r="L2389" s="12">
        <f t="shared" si="75"/>
        <v>1.4314789441004061</v>
      </c>
      <c r="M2389">
        <f>IF(B2389="*","*",IF(_xlfn.XLOOKUP(B2389,'RES TECH'!$M:$M,'RES TECH'!$C:$C)="Low Income",IF(G2389&gt;1,IF(G2389&gt;3,0.3,0.24),0.12),IF(_xlfn.XLOOKUP(B2389,'RES TECH'!$M:$M,'RES TECH'!$C:$C)="Lower-middle Income",IF(G2389&gt;1,IF(G2389&gt;3,0.23,0.18),0.09),IF(_xlfn.XLOOKUP(B2389,'RES TECH'!$M:$M,'RES TECH'!$C:$C)="Upper-middle Income",IF(G2389&gt;1,IF(G2389&gt;3,0.15,0.12),0.06),IF(_xlfn.XLOOKUP(B2389,'RES TECH'!$M:$M,'RES TECH'!$C:$C)="High Income",IF(G2389&gt;1,IF(G2389&gt;3,0.08,0.06),0.03))))))</f>
        <v>0.15</v>
      </c>
    </row>
    <row r="2390" spans="2:13" x14ac:dyDescent="0.25">
      <c r="B2390" t="str">
        <f>IF('RES TECH'!N2386=1,'RES TECH'!M2386,"*")</f>
        <v>RESHOUUMNewSCAHP2ELC20</v>
      </c>
      <c r="C2390" t="str">
        <f>IF(B2390="*","*",_xlfn.XLOOKUP(B2390,'RES TECH'!M:M,'RES TECH'!K:K))</f>
        <v>RESELC</v>
      </c>
      <c r="D2390" t="str">
        <f>IF(B2390="*","*",_xlfn.XLOOKUP(B2390,'RES TECH'!M:M,'RES TECH'!L:L))</f>
        <v>RESHOUUMNewSCEUE</v>
      </c>
      <c r="E2390">
        <f>IF(B2390="*","*",_xlfn.XLOOKUP(B2390,'RES TECH'!M:M,'RES TECH'!O:O))</f>
        <v>2020</v>
      </c>
      <c r="F2390" s="12">
        <f>IF(B2390="*","*",_xlfn.XLOOKUP(B2390,'RES TECH'!M:M,'RES TECH'!Y:Y))</f>
        <v>16</v>
      </c>
      <c r="G2390" s="12">
        <f>IF(B2390="*","*",_xlfn.XLOOKUP(B2390,'RES TECH'!M:M,'RES TECH'!V:V))</f>
        <v>4.484173505275499</v>
      </c>
      <c r="H2390">
        <f>IF(B2390="*","*",_xlfn.XLOOKUP(B2390,'RES TECH'!M:M,'RES TECH'!AA:AA))</f>
        <v>31.536000000000001</v>
      </c>
      <c r="I2390" s="12">
        <f>IF(B2390="*","*",_xlfn.XLOOKUP(B2390,'RES TECH'!M:M,'RES TECH'!Z:Z))</f>
        <v>5.8273038403982118E-2</v>
      </c>
      <c r="J2390" s="12">
        <f>IF(B2390="*","*",_xlfn.XLOOKUP(B2390,'RES TECH'!M:M,'RES TECH'!S:S))</f>
        <v>602.10660741542847</v>
      </c>
      <c r="K2390" s="12">
        <f t="shared" si="74"/>
        <v>30.105330370771426</v>
      </c>
      <c r="L2390" s="12">
        <f t="shared" si="75"/>
        <v>1.5052665185385714</v>
      </c>
      <c r="M2390">
        <f>IF(B2390="*","*",IF(_xlfn.XLOOKUP(B2390,'RES TECH'!$M:$M,'RES TECH'!$C:$C)="Low Income",IF(G2390&gt;1,IF(G2390&gt;3,0.3,0.24),0.12),IF(_xlfn.XLOOKUP(B2390,'RES TECH'!$M:$M,'RES TECH'!$C:$C)="Lower-middle Income",IF(G2390&gt;1,IF(G2390&gt;3,0.23,0.18),0.09),IF(_xlfn.XLOOKUP(B2390,'RES TECH'!$M:$M,'RES TECH'!$C:$C)="Upper-middle Income",IF(G2390&gt;1,IF(G2390&gt;3,0.15,0.12),0.06),IF(_xlfn.XLOOKUP(B2390,'RES TECH'!$M:$M,'RES TECH'!$C:$C)="High Income",IF(G2390&gt;1,IF(G2390&gt;3,0.08,0.06),0.03))))))</f>
        <v>0.15</v>
      </c>
    </row>
    <row r="2391" spans="2:13" x14ac:dyDescent="0.25">
      <c r="B2391" t="str">
        <f>IF('RES TECH'!N2387=1,'RES TECH'!M2387,"*")</f>
        <v>RESHOUUMNewSCAHP2ELC23</v>
      </c>
      <c r="C2391" t="str">
        <f>IF(B2391="*","*",_xlfn.XLOOKUP(B2391,'RES TECH'!M:M,'RES TECH'!K:K))</f>
        <v>RESELC</v>
      </c>
      <c r="D2391" t="str">
        <f>IF(B2391="*","*",_xlfn.XLOOKUP(B2391,'RES TECH'!M:M,'RES TECH'!L:L))</f>
        <v>RESHOUUMNewSCEUE</v>
      </c>
      <c r="E2391">
        <f>IF(B2391="*","*",_xlfn.XLOOKUP(B2391,'RES TECH'!M:M,'RES TECH'!O:O))</f>
        <v>2023</v>
      </c>
      <c r="F2391" s="12">
        <f>IF(B2391="*","*",_xlfn.XLOOKUP(B2391,'RES TECH'!M:M,'RES TECH'!Y:Y))</f>
        <v>16</v>
      </c>
      <c r="G2391" s="12">
        <f>IF(B2391="*","*",_xlfn.XLOOKUP(B2391,'RES TECH'!M:M,'RES TECH'!V:V))</f>
        <v>4.6307151230949586</v>
      </c>
      <c r="H2391">
        <f>IF(B2391="*","*",_xlfn.XLOOKUP(B2391,'RES TECH'!M:M,'RES TECH'!AA:AA))</f>
        <v>31.536000000000001</v>
      </c>
      <c r="I2391" s="12">
        <f>IF(B2391="*","*",_xlfn.XLOOKUP(B2391,'RES TECH'!M:M,'RES TECH'!Z:Z))</f>
        <v>5.8273038403982118E-2</v>
      </c>
      <c r="J2391" s="12">
        <f>IF(B2391="*","*",_xlfn.XLOOKUP(B2391,'RES TECH'!M:M,'RES TECH'!S:S))</f>
        <v>608.0096133704817</v>
      </c>
      <c r="K2391" s="12">
        <f t="shared" si="74"/>
        <v>30.400480668524086</v>
      </c>
      <c r="L2391" s="12">
        <f t="shared" si="75"/>
        <v>1.5200240334262043</v>
      </c>
      <c r="M2391">
        <f>IF(B2391="*","*",IF(_xlfn.XLOOKUP(B2391,'RES TECH'!$M:$M,'RES TECH'!$C:$C)="Low Income",IF(G2391&gt;1,IF(G2391&gt;3,0.3,0.24),0.12),IF(_xlfn.XLOOKUP(B2391,'RES TECH'!$M:$M,'RES TECH'!$C:$C)="Lower-middle Income",IF(G2391&gt;1,IF(G2391&gt;3,0.23,0.18),0.09),IF(_xlfn.XLOOKUP(B2391,'RES TECH'!$M:$M,'RES TECH'!$C:$C)="Upper-middle Income",IF(G2391&gt;1,IF(G2391&gt;3,0.15,0.12),0.06),IF(_xlfn.XLOOKUP(B2391,'RES TECH'!$M:$M,'RES TECH'!$C:$C)="High Income",IF(G2391&gt;1,IF(G2391&gt;3,0.08,0.06),0.03))))))</f>
        <v>0.15</v>
      </c>
    </row>
    <row r="2392" spans="2:13" x14ac:dyDescent="0.25">
      <c r="B2392" t="str">
        <f>IF('RES TECH'!N2388=1,'RES TECH'!M2388,"*")</f>
        <v>RESHOUUMNewSCAHP3ELC20</v>
      </c>
      <c r="C2392" t="str">
        <f>IF(B2392="*","*",_xlfn.XLOOKUP(B2392,'RES TECH'!M:M,'RES TECH'!K:K))</f>
        <v>RESELC</v>
      </c>
      <c r="D2392" t="str">
        <f>IF(B2392="*","*",_xlfn.XLOOKUP(B2392,'RES TECH'!M:M,'RES TECH'!L:L))</f>
        <v>RESHOUUMNewSCEUE</v>
      </c>
      <c r="E2392">
        <f>IF(B2392="*","*",_xlfn.XLOOKUP(B2392,'RES TECH'!M:M,'RES TECH'!O:O))</f>
        <v>2020</v>
      </c>
      <c r="F2392" s="12">
        <f>IF(B2392="*","*",_xlfn.XLOOKUP(B2392,'RES TECH'!M:M,'RES TECH'!Y:Y))</f>
        <v>16</v>
      </c>
      <c r="G2392" s="12">
        <f>IF(B2392="*","*",_xlfn.XLOOKUP(B2392,'RES TECH'!M:M,'RES TECH'!V:V))</f>
        <v>4.3962485345838216</v>
      </c>
      <c r="H2392">
        <f>IF(B2392="*","*",_xlfn.XLOOKUP(B2392,'RES TECH'!M:M,'RES TECH'!AA:AA))</f>
        <v>31.536000000000001</v>
      </c>
      <c r="I2392" s="12">
        <f>IF(B2392="*","*",_xlfn.XLOOKUP(B2392,'RES TECH'!M:M,'RES TECH'!Z:Z))</f>
        <v>5.8273038403982118E-2</v>
      </c>
      <c r="J2392" s="12">
        <f>IF(B2392="*","*",_xlfn.XLOOKUP(B2392,'RES TECH'!M:M,'RES TECH'!S:S))</f>
        <v>584.39758955026878</v>
      </c>
      <c r="K2392" s="12">
        <f t="shared" si="74"/>
        <v>29.219879477513441</v>
      </c>
      <c r="L2392" s="12">
        <f t="shared" si="75"/>
        <v>1.4609939738756721</v>
      </c>
      <c r="M2392">
        <f>IF(B2392="*","*",IF(_xlfn.XLOOKUP(B2392,'RES TECH'!$M:$M,'RES TECH'!$C:$C)="Low Income",IF(G2392&gt;1,IF(G2392&gt;3,0.3,0.24),0.12),IF(_xlfn.XLOOKUP(B2392,'RES TECH'!$M:$M,'RES TECH'!$C:$C)="Lower-middle Income",IF(G2392&gt;1,IF(G2392&gt;3,0.23,0.18),0.09),IF(_xlfn.XLOOKUP(B2392,'RES TECH'!$M:$M,'RES TECH'!$C:$C)="Upper-middle Income",IF(G2392&gt;1,IF(G2392&gt;3,0.15,0.12),0.06),IF(_xlfn.XLOOKUP(B2392,'RES TECH'!$M:$M,'RES TECH'!$C:$C)="High Income",IF(G2392&gt;1,IF(G2392&gt;3,0.08,0.06),0.03))))))</f>
        <v>0.15</v>
      </c>
    </row>
    <row r="2393" spans="2:13" x14ac:dyDescent="0.25">
      <c r="B2393" t="str">
        <f>IF('RES TECH'!N2389=1,'RES TECH'!M2389,"*")</f>
        <v>RESHOUUMNewSCAHP3ELC22</v>
      </c>
      <c r="C2393" t="str">
        <f>IF(B2393="*","*",_xlfn.XLOOKUP(B2393,'RES TECH'!M:M,'RES TECH'!K:K))</f>
        <v>RESELC</v>
      </c>
      <c r="D2393" t="str">
        <f>IF(B2393="*","*",_xlfn.XLOOKUP(B2393,'RES TECH'!M:M,'RES TECH'!L:L))</f>
        <v>RESHOUUMNewSCEUE</v>
      </c>
      <c r="E2393">
        <f>IF(B2393="*","*",_xlfn.XLOOKUP(B2393,'RES TECH'!M:M,'RES TECH'!O:O))</f>
        <v>2022</v>
      </c>
      <c r="F2393" s="12">
        <f>IF(B2393="*","*",_xlfn.XLOOKUP(B2393,'RES TECH'!M:M,'RES TECH'!Y:Y))</f>
        <v>16</v>
      </c>
      <c r="G2393" s="12">
        <f>IF(B2393="*","*",_xlfn.XLOOKUP(B2393,'RES TECH'!M:M,'RES TECH'!V:V))</f>
        <v>4.3962485345838216</v>
      </c>
      <c r="H2393">
        <f>IF(B2393="*","*",_xlfn.XLOOKUP(B2393,'RES TECH'!M:M,'RES TECH'!AA:AA))</f>
        <v>31.536000000000001</v>
      </c>
      <c r="I2393" s="12">
        <f>IF(B2393="*","*",_xlfn.XLOOKUP(B2393,'RES TECH'!M:M,'RES TECH'!Z:Z))</f>
        <v>5.8273038403982118E-2</v>
      </c>
      <c r="J2393" s="12">
        <f>IF(B2393="*","*",_xlfn.XLOOKUP(B2393,'RES TECH'!M:M,'RES TECH'!S:S))</f>
        <v>584.39758955026878</v>
      </c>
      <c r="K2393" s="12">
        <f t="shared" si="74"/>
        <v>29.219879477513441</v>
      </c>
      <c r="L2393" s="12">
        <f t="shared" si="75"/>
        <v>1.4609939738756721</v>
      </c>
      <c r="M2393">
        <f>IF(B2393="*","*",IF(_xlfn.XLOOKUP(B2393,'RES TECH'!$M:$M,'RES TECH'!$C:$C)="Low Income",IF(G2393&gt;1,IF(G2393&gt;3,0.3,0.24),0.12),IF(_xlfn.XLOOKUP(B2393,'RES TECH'!$M:$M,'RES TECH'!$C:$C)="Lower-middle Income",IF(G2393&gt;1,IF(G2393&gt;3,0.23,0.18),0.09),IF(_xlfn.XLOOKUP(B2393,'RES TECH'!$M:$M,'RES TECH'!$C:$C)="Upper-middle Income",IF(G2393&gt;1,IF(G2393&gt;3,0.15,0.12),0.06),IF(_xlfn.XLOOKUP(B2393,'RES TECH'!$M:$M,'RES TECH'!$C:$C)="High Income",IF(G2393&gt;1,IF(G2393&gt;3,0.08,0.06),0.03))))))</f>
        <v>0.15</v>
      </c>
    </row>
    <row r="2394" spans="2:13" x14ac:dyDescent="0.25">
      <c r="B2394" t="str">
        <f>IF('RES TECH'!N2390=1,'RES TECH'!M2390,"*")</f>
        <v>RESHOUUMNewSCAHP3ELC23</v>
      </c>
      <c r="C2394" t="str">
        <f>IF(B2394="*","*",_xlfn.XLOOKUP(B2394,'RES TECH'!M:M,'RES TECH'!K:K))</f>
        <v>RESELC</v>
      </c>
      <c r="D2394" t="str">
        <f>IF(B2394="*","*",_xlfn.XLOOKUP(B2394,'RES TECH'!M:M,'RES TECH'!L:L))</f>
        <v>RESHOUUMNewSCEUE</v>
      </c>
      <c r="E2394">
        <f>IF(B2394="*","*",_xlfn.XLOOKUP(B2394,'RES TECH'!M:M,'RES TECH'!O:O))</f>
        <v>2023</v>
      </c>
      <c r="F2394" s="12">
        <f>IF(B2394="*","*",_xlfn.XLOOKUP(B2394,'RES TECH'!M:M,'RES TECH'!Y:Y))</f>
        <v>16</v>
      </c>
      <c r="G2394" s="12">
        <f>IF(B2394="*","*",_xlfn.XLOOKUP(B2394,'RES TECH'!M:M,'RES TECH'!V:V))</f>
        <v>4.6893317702227444</v>
      </c>
      <c r="H2394">
        <f>IF(B2394="*","*",_xlfn.XLOOKUP(B2394,'RES TECH'!M:M,'RES TECH'!AA:AA))</f>
        <v>31.536000000000001</v>
      </c>
      <c r="I2394" s="12">
        <f>IF(B2394="*","*",_xlfn.XLOOKUP(B2394,'RES TECH'!M:M,'RES TECH'!Z:Z))</f>
        <v>5.8273038403982118E-2</v>
      </c>
      <c r="J2394" s="12">
        <f>IF(B2394="*","*",_xlfn.XLOOKUP(B2394,'RES TECH'!M:M,'RES TECH'!S:S))</f>
        <v>632.52444986617331</v>
      </c>
      <c r="K2394" s="12">
        <f t="shared" si="74"/>
        <v>31.626222493308667</v>
      </c>
      <c r="L2394" s="12">
        <f t="shared" si="75"/>
        <v>1.5813111246654334</v>
      </c>
      <c r="M2394">
        <f>IF(B2394="*","*",IF(_xlfn.XLOOKUP(B2394,'RES TECH'!$M:$M,'RES TECH'!$C:$C)="Low Income",IF(G2394&gt;1,IF(G2394&gt;3,0.3,0.24),0.12),IF(_xlfn.XLOOKUP(B2394,'RES TECH'!$M:$M,'RES TECH'!$C:$C)="Lower-middle Income",IF(G2394&gt;1,IF(G2394&gt;3,0.23,0.18),0.09),IF(_xlfn.XLOOKUP(B2394,'RES TECH'!$M:$M,'RES TECH'!$C:$C)="Upper-middle Income",IF(G2394&gt;1,IF(G2394&gt;3,0.15,0.12),0.06),IF(_xlfn.XLOOKUP(B2394,'RES TECH'!$M:$M,'RES TECH'!$C:$C)="High Income",IF(G2394&gt;1,IF(G2394&gt;3,0.08,0.06),0.03))))))</f>
        <v>0.15</v>
      </c>
    </row>
    <row r="2395" spans="2:13" x14ac:dyDescent="0.25">
      <c r="B2395" t="str">
        <f>IF('RES TECH'!N2391=1,'RES TECH'!M2391,"*")</f>
        <v>RESHOUUMNewSCAHP4ELC20</v>
      </c>
      <c r="C2395" t="str">
        <f>IF(B2395="*","*",_xlfn.XLOOKUP(B2395,'RES TECH'!M:M,'RES TECH'!K:K))</f>
        <v>RESELC</v>
      </c>
      <c r="D2395" t="str">
        <f>IF(B2395="*","*",_xlfn.XLOOKUP(B2395,'RES TECH'!M:M,'RES TECH'!L:L))</f>
        <v>RESHOUUMNewSCEUE</v>
      </c>
      <c r="E2395">
        <f>IF(B2395="*","*",_xlfn.XLOOKUP(B2395,'RES TECH'!M:M,'RES TECH'!O:O))</f>
        <v>2020</v>
      </c>
      <c r="F2395" s="12">
        <f>IF(B2395="*","*",_xlfn.XLOOKUP(B2395,'RES TECH'!M:M,'RES TECH'!Y:Y))</f>
        <v>16</v>
      </c>
      <c r="G2395" s="12">
        <f>IF(B2395="*","*",_xlfn.XLOOKUP(B2395,'RES TECH'!M:M,'RES TECH'!V:V))</f>
        <v>5.5685814771395066</v>
      </c>
      <c r="H2395">
        <f>IF(B2395="*","*",_xlfn.XLOOKUP(B2395,'RES TECH'!M:M,'RES TECH'!AA:AA))</f>
        <v>31.536000000000001</v>
      </c>
      <c r="I2395" s="12">
        <f>IF(B2395="*","*",_xlfn.XLOOKUP(B2395,'RES TECH'!M:M,'RES TECH'!Z:Z))</f>
        <v>5.8273038403982118E-2</v>
      </c>
      <c r="J2395" s="12">
        <f>IF(B2395="*","*",_xlfn.XLOOKUP(B2395,'RES TECH'!M:M,'RES TECH'!S:S))</f>
        <v>720.16672651649299</v>
      </c>
      <c r="K2395" s="12">
        <f t="shared" si="74"/>
        <v>36.008336325824651</v>
      </c>
      <c r="L2395" s="12">
        <f t="shared" si="75"/>
        <v>1.8004168162912326</v>
      </c>
      <c r="M2395">
        <f>IF(B2395="*","*",IF(_xlfn.XLOOKUP(B2395,'RES TECH'!$M:$M,'RES TECH'!$C:$C)="Low Income",IF(G2395&gt;1,IF(G2395&gt;3,0.3,0.24),0.12),IF(_xlfn.XLOOKUP(B2395,'RES TECH'!$M:$M,'RES TECH'!$C:$C)="Lower-middle Income",IF(G2395&gt;1,IF(G2395&gt;3,0.23,0.18),0.09),IF(_xlfn.XLOOKUP(B2395,'RES TECH'!$M:$M,'RES TECH'!$C:$C)="Upper-middle Income",IF(G2395&gt;1,IF(G2395&gt;3,0.15,0.12),0.06),IF(_xlfn.XLOOKUP(B2395,'RES TECH'!$M:$M,'RES TECH'!$C:$C)="High Income",IF(G2395&gt;1,IF(G2395&gt;3,0.08,0.06),0.03))))))</f>
        <v>0.15</v>
      </c>
    </row>
    <row r="2396" spans="2:13" x14ac:dyDescent="0.25">
      <c r="B2396" t="str">
        <f>IF('RES TECH'!N2392=1,'RES TECH'!M2392,"*")</f>
        <v>RESHOUUMNewSCAHP4ELC22</v>
      </c>
      <c r="C2396" t="str">
        <f>IF(B2396="*","*",_xlfn.XLOOKUP(B2396,'RES TECH'!M:M,'RES TECH'!K:K))</f>
        <v>RESELC</v>
      </c>
      <c r="D2396" t="str">
        <f>IF(B2396="*","*",_xlfn.XLOOKUP(B2396,'RES TECH'!M:M,'RES TECH'!L:L))</f>
        <v>RESHOUUMNewSCEUE</v>
      </c>
      <c r="E2396">
        <f>IF(B2396="*","*",_xlfn.XLOOKUP(B2396,'RES TECH'!M:M,'RES TECH'!O:O))</f>
        <v>2022</v>
      </c>
      <c r="F2396" s="12">
        <f>IF(B2396="*","*",_xlfn.XLOOKUP(B2396,'RES TECH'!M:M,'RES TECH'!Y:Y))</f>
        <v>16</v>
      </c>
      <c r="G2396" s="12">
        <f>IF(B2396="*","*",_xlfn.XLOOKUP(B2396,'RES TECH'!M:M,'RES TECH'!V:V))</f>
        <v>5.8616647127784294</v>
      </c>
      <c r="H2396">
        <f>IF(B2396="*","*",_xlfn.XLOOKUP(B2396,'RES TECH'!M:M,'RES TECH'!AA:AA))</f>
        <v>31.536000000000001</v>
      </c>
      <c r="I2396" s="12">
        <f>IF(B2396="*","*",_xlfn.XLOOKUP(B2396,'RES TECH'!M:M,'RES TECH'!Z:Z))</f>
        <v>5.8273038403982118E-2</v>
      </c>
      <c r="J2396" s="12">
        <f>IF(B2396="*","*",_xlfn.XLOOKUP(B2396,'RES TECH'!M:M,'RES TECH'!S:S))</f>
        <v>758.07023843841353</v>
      </c>
      <c r="K2396" s="12">
        <f t="shared" si="74"/>
        <v>37.903511921920675</v>
      </c>
      <c r="L2396" s="12">
        <f t="shared" si="75"/>
        <v>1.8951755960960339</v>
      </c>
      <c r="M2396">
        <f>IF(B2396="*","*",IF(_xlfn.XLOOKUP(B2396,'RES TECH'!$M:$M,'RES TECH'!$C:$C)="Low Income",IF(G2396&gt;1,IF(G2396&gt;3,0.3,0.24),0.12),IF(_xlfn.XLOOKUP(B2396,'RES TECH'!$M:$M,'RES TECH'!$C:$C)="Lower-middle Income",IF(G2396&gt;1,IF(G2396&gt;3,0.23,0.18),0.09),IF(_xlfn.XLOOKUP(B2396,'RES TECH'!$M:$M,'RES TECH'!$C:$C)="Upper-middle Income",IF(G2396&gt;1,IF(G2396&gt;3,0.15,0.12),0.06),IF(_xlfn.XLOOKUP(B2396,'RES TECH'!$M:$M,'RES TECH'!$C:$C)="High Income",IF(G2396&gt;1,IF(G2396&gt;3,0.08,0.06),0.03))))))</f>
        <v>0.15</v>
      </c>
    </row>
    <row r="2397" spans="2:13" x14ac:dyDescent="0.25">
      <c r="B2397" t="str">
        <f>IF('RES TECH'!N2393=1,'RES TECH'!M2393,"*")</f>
        <v>RESHOUUMNewSCGHP1ELC20</v>
      </c>
      <c r="C2397" t="str">
        <f>IF(B2397="*","*",_xlfn.XLOOKUP(B2397,'RES TECH'!M:M,'RES TECH'!K:K))</f>
        <v>RESELC</v>
      </c>
      <c r="D2397" t="str">
        <f>IF(B2397="*","*",_xlfn.XLOOKUP(B2397,'RES TECH'!M:M,'RES TECH'!L:L))</f>
        <v>RESHOUUMNewSCEUE</v>
      </c>
      <c r="E2397">
        <f>IF(B2397="*","*",_xlfn.XLOOKUP(B2397,'RES TECH'!M:M,'RES TECH'!O:O))</f>
        <v>2020</v>
      </c>
      <c r="F2397" s="12">
        <f>IF(B2397="*","*",_xlfn.XLOOKUP(B2397,'RES TECH'!M:M,'RES TECH'!Y:Y))</f>
        <v>15</v>
      </c>
      <c r="G2397" s="12">
        <f>IF(B2397="*","*",_xlfn.XLOOKUP(B2397,'RES TECH'!M:M,'RES TECH'!V:V))</f>
        <v>4.1348973607038122</v>
      </c>
      <c r="H2397">
        <f>IF(B2397="*","*",_xlfn.XLOOKUP(B2397,'RES TECH'!M:M,'RES TECH'!AA:AA))</f>
        <v>31.536000000000001</v>
      </c>
      <c r="I2397" s="12">
        <f>IF(B2397="*","*",_xlfn.XLOOKUP(B2397,'RES TECH'!M:M,'RES TECH'!Z:Z))</f>
        <v>5.8273038403982118E-2</v>
      </c>
      <c r="J2397" s="12">
        <f>IF(B2397="*","*",_xlfn.XLOOKUP(B2397,'RES TECH'!M:M,'RES TECH'!S:S))</f>
        <v>1841.737857976605</v>
      </c>
      <c r="K2397" s="12">
        <f t="shared" si="74"/>
        <v>92.086892898830257</v>
      </c>
      <c r="L2397" s="12">
        <f t="shared" si="75"/>
        <v>4.6043446449415129</v>
      </c>
      <c r="M2397">
        <f>IF(B2397="*","*",IF(_xlfn.XLOOKUP(B2397,'RES TECH'!$M:$M,'RES TECH'!$C:$C)="Low Income",IF(G2397&gt;1,IF(G2397&gt;3,0.3,0.24),0.12),IF(_xlfn.XLOOKUP(B2397,'RES TECH'!$M:$M,'RES TECH'!$C:$C)="Lower-middle Income",IF(G2397&gt;1,IF(G2397&gt;3,0.23,0.18),0.09),IF(_xlfn.XLOOKUP(B2397,'RES TECH'!$M:$M,'RES TECH'!$C:$C)="Upper-middle Income",IF(G2397&gt;1,IF(G2397&gt;3,0.15,0.12),0.06),IF(_xlfn.XLOOKUP(B2397,'RES TECH'!$M:$M,'RES TECH'!$C:$C)="High Income",IF(G2397&gt;1,IF(G2397&gt;3,0.08,0.06),0.03))))))</f>
        <v>0.15</v>
      </c>
    </row>
    <row r="2398" spans="2:13" x14ac:dyDescent="0.25">
      <c r="B2398" t="str">
        <f>IF('RES TECH'!N2394=1,'RES TECH'!M2394,"*")</f>
        <v>RESHOUUMNewSCGHP2ELC20</v>
      </c>
      <c r="C2398" t="str">
        <f>IF(B2398="*","*",_xlfn.XLOOKUP(B2398,'RES TECH'!M:M,'RES TECH'!K:K))</f>
        <v>RESELC</v>
      </c>
      <c r="D2398" t="str">
        <f>IF(B2398="*","*",_xlfn.XLOOKUP(B2398,'RES TECH'!M:M,'RES TECH'!L:L))</f>
        <v>RESHOUUMNewSCEUE</v>
      </c>
      <c r="E2398">
        <f>IF(B2398="*","*",_xlfn.XLOOKUP(B2398,'RES TECH'!M:M,'RES TECH'!O:O))</f>
        <v>2020</v>
      </c>
      <c r="F2398" s="12">
        <f>IF(B2398="*","*",_xlfn.XLOOKUP(B2398,'RES TECH'!M:M,'RES TECH'!Y:Y))</f>
        <v>15</v>
      </c>
      <c r="G2398" s="12">
        <f>IF(B2398="*","*",_xlfn.XLOOKUP(B2398,'RES TECH'!M:M,'RES TECH'!V:V))</f>
        <v>5.0733137829912023</v>
      </c>
      <c r="H2398">
        <f>IF(B2398="*","*",_xlfn.XLOOKUP(B2398,'RES TECH'!M:M,'RES TECH'!AA:AA))</f>
        <v>31.536000000000001</v>
      </c>
      <c r="I2398" s="12">
        <f>IF(B2398="*","*",_xlfn.XLOOKUP(B2398,'RES TECH'!M:M,'RES TECH'!Z:Z))</f>
        <v>5.8273038403982118E-2</v>
      </c>
      <c r="J2398" s="12">
        <f>IF(B2398="*","*",_xlfn.XLOOKUP(B2398,'RES TECH'!M:M,'RES TECH'!S:S))</f>
        <v>1906.6709234821899</v>
      </c>
      <c r="K2398" s="12">
        <f t="shared" si="74"/>
        <v>95.3335461741095</v>
      </c>
      <c r="L2398" s="12">
        <f t="shared" si="75"/>
        <v>4.766677308705475</v>
      </c>
      <c r="M2398">
        <f>IF(B2398="*","*",IF(_xlfn.XLOOKUP(B2398,'RES TECH'!$M:$M,'RES TECH'!$C:$C)="Low Income",IF(G2398&gt;1,IF(G2398&gt;3,0.3,0.24),0.12),IF(_xlfn.XLOOKUP(B2398,'RES TECH'!$M:$M,'RES TECH'!$C:$C)="Lower-middle Income",IF(G2398&gt;1,IF(G2398&gt;3,0.23,0.18),0.09),IF(_xlfn.XLOOKUP(B2398,'RES TECH'!$M:$M,'RES TECH'!$C:$C)="Upper-middle Income",IF(G2398&gt;1,IF(G2398&gt;3,0.15,0.12),0.06),IF(_xlfn.XLOOKUP(B2398,'RES TECH'!$M:$M,'RES TECH'!$C:$C)="High Income",IF(G2398&gt;1,IF(G2398&gt;3,0.08,0.06),0.03))))))</f>
        <v>0.15</v>
      </c>
    </row>
    <row r="2399" spans="2:13" x14ac:dyDescent="0.25">
      <c r="B2399" t="str">
        <f>IF('RES TECH'!N2395=1,'RES TECH'!M2395,"*")</f>
        <v>*</v>
      </c>
      <c r="C2399" t="str">
        <f>IF(B2399="*","*",_xlfn.XLOOKUP(B2399,'RES TECH'!M:M,'RES TECH'!K:K))</f>
        <v>*</v>
      </c>
      <c r="D2399" t="str">
        <f>IF(B2399="*","*",_xlfn.XLOOKUP(B2399,'RES TECH'!M:M,'RES TECH'!L:L))</f>
        <v>*</v>
      </c>
      <c r="E2399" t="str">
        <f>IF(B2399="*","*",_xlfn.XLOOKUP(B2399,'RES TECH'!M:M,'RES TECH'!O:O))</f>
        <v>*</v>
      </c>
      <c r="F2399" s="12" t="str">
        <f>IF(B2399="*","*",_xlfn.XLOOKUP(B2399,'RES TECH'!M:M,'RES TECH'!Y:Y))</f>
        <v>*</v>
      </c>
      <c r="G2399" s="12" t="str">
        <f>IF(B2399="*","*",_xlfn.XLOOKUP(B2399,'RES TECH'!M:M,'RES TECH'!V:V))</f>
        <v>*</v>
      </c>
      <c r="H2399" t="str">
        <f>IF(B2399="*","*",_xlfn.XLOOKUP(B2399,'RES TECH'!M:M,'RES TECH'!AA:AA))</f>
        <v>*</v>
      </c>
      <c r="I2399" s="12" t="str">
        <f>IF(B2399="*","*",_xlfn.XLOOKUP(B2399,'RES TECH'!M:M,'RES TECH'!Z:Z))</f>
        <v>*</v>
      </c>
      <c r="J2399" s="12" t="str">
        <f>IF(B2399="*","*",_xlfn.XLOOKUP(B2399,'RES TECH'!M:M,'RES TECH'!S:S))</f>
        <v>*</v>
      </c>
      <c r="K2399" s="12" t="str">
        <f t="shared" si="74"/>
        <v>*</v>
      </c>
      <c r="L2399" s="12" t="str">
        <f t="shared" si="75"/>
        <v>*</v>
      </c>
      <c r="M2399" t="str">
        <f>IF(B2399="*","*",IF(_xlfn.XLOOKUP(B2399,'RES TECH'!$M:$M,'RES TECH'!$C:$C)="Low Income",IF(G2399&gt;1,IF(G2399&gt;3,0.3,0.24),0.12),IF(_xlfn.XLOOKUP(B2399,'RES TECH'!$M:$M,'RES TECH'!$C:$C)="Lower-middle Income",IF(G2399&gt;1,IF(G2399&gt;3,0.23,0.18),0.09),IF(_xlfn.XLOOKUP(B2399,'RES TECH'!$M:$M,'RES TECH'!$C:$C)="Upper-middle Income",IF(G2399&gt;1,IF(G2399&gt;3,0.15,0.12),0.06),IF(_xlfn.XLOOKUP(B2399,'RES TECH'!$M:$M,'RES TECH'!$C:$C)="High Income",IF(G2399&gt;1,IF(G2399&gt;3,0.08,0.06),0.03))))))</f>
        <v>*</v>
      </c>
    </row>
    <row r="2400" spans="2:13" x14ac:dyDescent="0.25">
      <c r="B2400" t="str">
        <f>IF('RES TECH'!N2396=1,'RES TECH'!M2396,"*")</f>
        <v>RESHOUUMNewSCGHP3ELC20</v>
      </c>
      <c r="C2400" t="str">
        <f>IF(B2400="*","*",_xlfn.XLOOKUP(B2400,'RES TECH'!M:M,'RES TECH'!K:K))</f>
        <v>RESELC</v>
      </c>
      <c r="D2400" t="str">
        <f>IF(B2400="*","*",_xlfn.XLOOKUP(B2400,'RES TECH'!M:M,'RES TECH'!L:L))</f>
        <v>RESHOUUMNewSCEUE</v>
      </c>
      <c r="E2400">
        <f>IF(B2400="*","*",_xlfn.XLOOKUP(B2400,'RES TECH'!M:M,'RES TECH'!O:O))</f>
        <v>2020</v>
      </c>
      <c r="F2400" s="12">
        <f>IF(B2400="*","*",_xlfn.XLOOKUP(B2400,'RES TECH'!M:M,'RES TECH'!Y:Y))</f>
        <v>15</v>
      </c>
      <c r="G2400" s="12">
        <f>IF(B2400="*","*",_xlfn.XLOOKUP(B2400,'RES TECH'!M:M,'RES TECH'!V:V))</f>
        <v>5.0146627565982396</v>
      </c>
      <c r="H2400">
        <f>IF(B2400="*","*",_xlfn.XLOOKUP(B2400,'RES TECH'!M:M,'RES TECH'!AA:AA))</f>
        <v>31.536000000000001</v>
      </c>
      <c r="I2400" s="12">
        <f>IF(B2400="*","*",_xlfn.XLOOKUP(B2400,'RES TECH'!M:M,'RES TECH'!Z:Z))</f>
        <v>5.8273038403982118E-2</v>
      </c>
      <c r="J2400" s="12">
        <f>IF(B2400="*","*",_xlfn.XLOOKUP(B2400,'RES TECH'!M:M,'RES TECH'!S:S))</f>
        <v>1906.6709234821899</v>
      </c>
      <c r="K2400" s="12">
        <f t="shared" si="74"/>
        <v>95.3335461741095</v>
      </c>
      <c r="L2400" s="12">
        <f t="shared" si="75"/>
        <v>4.766677308705475</v>
      </c>
      <c r="M2400">
        <f>IF(B2400="*","*",IF(_xlfn.XLOOKUP(B2400,'RES TECH'!$M:$M,'RES TECH'!$C:$C)="Low Income",IF(G2400&gt;1,IF(G2400&gt;3,0.3,0.24),0.12),IF(_xlfn.XLOOKUP(B2400,'RES TECH'!$M:$M,'RES TECH'!$C:$C)="Lower-middle Income",IF(G2400&gt;1,IF(G2400&gt;3,0.23,0.18),0.09),IF(_xlfn.XLOOKUP(B2400,'RES TECH'!$M:$M,'RES TECH'!$C:$C)="Upper-middle Income",IF(G2400&gt;1,IF(G2400&gt;3,0.15,0.12),0.06),IF(_xlfn.XLOOKUP(B2400,'RES TECH'!$M:$M,'RES TECH'!$C:$C)="High Income",IF(G2400&gt;1,IF(G2400&gt;3,0.08,0.06),0.03))))))</f>
        <v>0.15</v>
      </c>
    </row>
    <row r="2401" spans="2:13" x14ac:dyDescent="0.25">
      <c r="B2401" t="str">
        <f>IF('RES TECH'!N2397=1,'RES TECH'!M2397,"*")</f>
        <v>RESHOUUMNewSCGHP3ELC22</v>
      </c>
      <c r="C2401" t="str">
        <f>IF(B2401="*","*",_xlfn.XLOOKUP(B2401,'RES TECH'!M:M,'RES TECH'!K:K))</f>
        <v>RESELC</v>
      </c>
      <c r="D2401" t="str">
        <f>IF(B2401="*","*",_xlfn.XLOOKUP(B2401,'RES TECH'!M:M,'RES TECH'!L:L))</f>
        <v>RESHOUUMNewSCEUE</v>
      </c>
      <c r="E2401">
        <f>IF(B2401="*","*",_xlfn.XLOOKUP(B2401,'RES TECH'!M:M,'RES TECH'!O:O))</f>
        <v>2022</v>
      </c>
      <c r="F2401" s="12">
        <f>IF(B2401="*","*",_xlfn.XLOOKUP(B2401,'RES TECH'!M:M,'RES TECH'!Y:Y))</f>
        <v>15</v>
      </c>
      <c r="G2401" s="12">
        <f>IF(B2401="*","*",_xlfn.XLOOKUP(B2401,'RES TECH'!M:M,'RES TECH'!V:V))</f>
        <v>5.0146627565982396</v>
      </c>
      <c r="H2401">
        <f>IF(B2401="*","*",_xlfn.XLOOKUP(B2401,'RES TECH'!M:M,'RES TECH'!AA:AA))</f>
        <v>31.536000000000001</v>
      </c>
      <c r="I2401" s="12">
        <f>IF(B2401="*","*",_xlfn.XLOOKUP(B2401,'RES TECH'!M:M,'RES TECH'!Z:Z))</f>
        <v>5.8273038403982118E-2</v>
      </c>
      <c r="J2401" s="12">
        <f>IF(B2401="*","*",_xlfn.XLOOKUP(B2401,'RES TECH'!M:M,'RES TECH'!S:S))</f>
        <v>1906.6709234821899</v>
      </c>
      <c r="K2401" s="12">
        <f t="shared" si="74"/>
        <v>95.3335461741095</v>
      </c>
      <c r="L2401" s="12">
        <f t="shared" si="75"/>
        <v>4.766677308705475</v>
      </c>
      <c r="M2401">
        <f>IF(B2401="*","*",IF(_xlfn.XLOOKUP(B2401,'RES TECH'!$M:$M,'RES TECH'!$C:$C)="Low Income",IF(G2401&gt;1,IF(G2401&gt;3,0.3,0.24),0.12),IF(_xlfn.XLOOKUP(B2401,'RES TECH'!$M:$M,'RES TECH'!$C:$C)="Lower-middle Income",IF(G2401&gt;1,IF(G2401&gt;3,0.23,0.18),0.09),IF(_xlfn.XLOOKUP(B2401,'RES TECH'!$M:$M,'RES TECH'!$C:$C)="Upper-middle Income",IF(G2401&gt;1,IF(G2401&gt;3,0.15,0.12),0.06),IF(_xlfn.XLOOKUP(B2401,'RES TECH'!$M:$M,'RES TECH'!$C:$C)="High Income",IF(G2401&gt;1,IF(G2401&gt;3,0.08,0.06),0.03))))))</f>
        <v>0.15</v>
      </c>
    </row>
    <row r="2402" spans="2:13" x14ac:dyDescent="0.25">
      <c r="B2402" t="str">
        <f>IF('RES TECH'!N2398=1,'RES TECH'!M2398,"*")</f>
        <v>RESHOUUMNewSCGHP3ELC23</v>
      </c>
      <c r="C2402" t="str">
        <f>IF(B2402="*","*",_xlfn.XLOOKUP(B2402,'RES TECH'!M:M,'RES TECH'!K:K))</f>
        <v>RESELC</v>
      </c>
      <c r="D2402" t="str">
        <f>IF(B2402="*","*",_xlfn.XLOOKUP(B2402,'RES TECH'!M:M,'RES TECH'!L:L))</f>
        <v>RESHOUUMNewSCEUE</v>
      </c>
      <c r="E2402">
        <f>IF(B2402="*","*",_xlfn.XLOOKUP(B2402,'RES TECH'!M:M,'RES TECH'!O:O))</f>
        <v>2023</v>
      </c>
      <c r="F2402" s="12">
        <f>IF(B2402="*","*",_xlfn.XLOOKUP(B2402,'RES TECH'!M:M,'RES TECH'!Y:Y))</f>
        <v>15</v>
      </c>
      <c r="G2402" s="12">
        <f>IF(B2402="*","*",_xlfn.XLOOKUP(B2402,'RES TECH'!M:M,'RES TECH'!V:V))</f>
        <v>5.0146627565982396</v>
      </c>
      <c r="H2402">
        <f>IF(B2402="*","*",_xlfn.XLOOKUP(B2402,'RES TECH'!M:M,'RES TECH'!AA:AA))</f>
        <v>31.536000000000001</v>
      </c>
      <c r="I2402" s="12">
        <f>IF(B2402="*","*",_xlfn.XLOOKUP(B2402,'RES TECH'!M:M,'RES TECH'!Z:Z))</f>
        <v>5.8273038403982118E-2</v>
      </c>
      <c r="J2402" s="12">
        <f>IF(B2402="*","*",_xlfn.XLOOKUP(B2402,'RES TECH'!M:M,'RES TECH'!S:S))</f>
        <v>1906.6709234821899</v>
      </c>
      <c r="K2402" s="12">
        <f t="shared" si="74"/>
        <v>95.3335461741095</v>
      </c>
      <c r="L2402" s="12">
        <f t="shared" si="75"/>
        <v>4.766677308705475</v>
      </c>
      <c r="M2402">
        <f>IF(B2402="*","*",IF(_xlfn.XLOOKUP(B2402,'RES TECH'!$M:$M,'RES TECH'!$C:$C)="Low Income",IF(G2402&gt;1,IF(G2402&gt;3,0.3,0.24),0.12),IF(_xlfn.XLOOKUP(B2402,'RES TECH'!$M:$M,'RES TECH'!$C:$C)="Lower-middle Income",IF(G2402&gt;1,IF(G2402&gt;3,0.23,0.18),0.09),IF(_xlfn.XLOOKUP(B2402,'RES TECH'!$M:$M,'RES TECH'!$C:$C)="Upper-middle Income",IF(G2402&gt;1,IF(G2402&gt;3,0.15,0.12),0.06),IF(_xlfn.XLOOKUP(B2402,'RES TECH'!$M:$M,'RES TECH'!$C:$C)="High Income",IF(G2402&gt;1,IF(G2402&gt;3,0.08,0.06),0.03))))))</f>
        <v>0.15</v>
      </c>
    </row>
    <row r="2403" spans="2:13" x14ac:dyDescent="0.25">
      <c r="B2403" t="str">
        <f>IF('RES TECH'!N2399=1,'RES TECH'!M2399,"*")</f>
        <v>RESHOUUMNewSCGHP3ELC24</v>
      </c>
      <c r="C2403" t="str">
        <f>IF(B2403="*","*",_xlfn.XLOOKUP(B2403,'RES TECH'!M:M,'RES TECH'!K:K))</f>
        <v>RESELC</v>
      </c>
      <c r="D2403" t="str">
        <f>IF(B2403="*","*",_xlfn.XLOOKUP(B2403,'RES TECH'!M:M,'RES TECH'!L:L))</f>
        <v>RESHOUUMNewSCEUE</v>
      </c>
      <c r="E2403">
        <f>IF(B2403="*","*",_xlfn.XLOOKUP(B2403,'RES TECH'!M:M,'RES TECH'!O:O))</f>
        <v>2024</v>
      </c>
      <c r="F2403" s="12">
        <f>IF(B2403="*","*",_xlfn.XLOOKUP(B2403,'RES TECH'!M:M,'RES TECH'!Y:Y))</f>
        <v>15</v>
      </c>
      <c r="G2403" s="12">
        <f>IF(B2403="*","*",_xlfn.XLOOKUP(B2403,'RES TECH'!M:M,'RES TECH'!V:V))</f>
        <v>5.0146627565982396</v>
      </c>
      <c r="H2403">
        <f>IF(B2403="*","*",_xlfn.XLOOKUP(B2403,'RES TECH'!M:M,'RES TECH'!AA:AA))</f>
        <v>31.536000000000001</v>
      </c>
      <c r="I2403" s="12">
        <f>IF(B2403="*","*",_xlfn.XLOOKUP(B2403,'RES TECH'!M:M,'RES TECH'!Z:Z))</f>
        <v>5.8273038403982118E-2</v>
      </c>
      <c r="J2403" s="12">
        <f>IF(B2403="*","*",_xlfn.XLOOKUP(B2403,'RES TECH'!M:M,'RES TECH'!S:S))</f>
        <v>1906.6709234821899</v>
      </c>
      <c r="K2403" s="12">
        <f t="shared" si="74"/>
        <v>95.3335461741095</v>
      </c>
      <c r="L2403" s="12">
        <f t="shared" si="75"/>
        <v>4.766677308705475</v>
      </c>
      <c r="M2403">
        <f>IF(B2403="*","*",IF(_xlfn.XLOOKUP(B2403,'RES TECH'!$M:$M,'RES TECH'!$C:$C)="Low Income",IF(G2403&gt;1,IF(G2403&gt;3,0.3,0.24),0.12),IF(_xlfn.XLOOKUP(B2403,'RES TECH'!$M:$M,'RES TECH'!$C:$C)="Lower-middle Income",IF(G2403&gt;1,IF(G2403&gt;3,0.23,0.18),0.09),IF(_xlfn.XLOOKUP(B2403,'RES TECH'!$M:$M,'RES TECH'!$C:$C)="Upper-middle Income",IF(G2403&gt;1,IF(G2403&gt;3,0.15,0.12),0.06),IF(_xlfn.XLOOKUP(B2403,'RES TECH'!$M:$M,'RES TECH'!$C:$C)="High Income",IF(G2403&gt;1,IF(G2403&gt;3,0.08,0.06),0.03))))))</f>
        <v>0.15</v>
      </c>
    </row>
    <row r="2404" spans="2:13" x14ac:dyDescent="0.25">
      <c r="B2404" t="str">
        <f>IF('RES TECH'!N2400=1,'RES TECH'!M2400,"*")</f>
        <v>*</v>
      </c>
      <c r="C2404" t="str">
        <f>IF(B2404="*","*",_xlfn.XLOOKUP(B2404,'RES TECH'!M:M,'RES TECH'!K:K))</f>
        <v>*</v>
      </c>
      <c r="D2404" t="str">
        <f>IF(B2404="*","*",_xlfn.XLOOKUP(B2404,'RES TECH'!M:M,'RES TECH'!L:L))</f>
        <v>*</v>
      </c>
      <c r="E2404" t="str">
        <f>IF(B2404="*","*",_xlfn.XLOOKUP(B2404,'RES TECH'!M:M,'RES TECH'!O:O))</f>
        <v>*</v>
      </c>
      <c r="F2404" s="12" t="str">
        <f>IF(B2404="*","*",_xlfn.XLOOKUP(B2404,'RES TECH'!M:M,'RES TECH'!Y:Y))</f>
        <v>*</v>
      </c>
      <c r="G2404" s="12" t="str">
        <f>IF(B2404="*","*",_xlfn.XLOOKUP(B2404,'RES TECH'!M:M,'RES TECH'!V:V))</f>
        <v>*</v>
      </c>
      <c r="H2404" t="str">
        <f>IF(B2404="*","*",_xlfn.XLOOKUP(B2404,'RES TECH'!M:M,'RES TECH'!AA:AA))</f>
        <v>*</v>
      </c>
      <c r="I2404" s="12" t="str">
        <f>IF(B2404="*","*",_xlfn.XLOOKUP(B2404,'RES TECH'!M:M,'RES TECH'!Z:Z))</f>
        <v>*</v>
      </c>
      <c r="J2404" s="12" t="str">
        <f>IF(B2404="*","*",_xlfn.XLOOKUP(B2404,'RES TECH'!M:M,'RES TECH'!S:S))</f>
        <v>*</v>
      </c>
      <c r="K2404" s="12" t="str">
        <f t="shared" si="74"/>
        <v>*</v>
      </c>
      <c r="L2404" s="12" t="str">
        <f t="shared" si="75"/>
        <v>*</v>
      </c>
      <c r="M2404" t="str">
        <f>IF(B2404="*","*",IF(_xlfn.XLOOKUP(B2404,'RES TECH'!$M:$M,'RES TECH'!$C:$C)="Low Income",IF(G2404&gt;1,IF(G2404&gt;3,0.3,0.24),0.12),IF(_xlfn.XLOOKUP(B2404,'RES TECH'!$M:$M,'RES TECH'!$C:$C)="Lower-middle Income",IF(G2404&gt;1,IF(G2404&gt;3,0.23,0.18),0.09),IF(_xlfn.XLOOKUP(B2404,'RES TECH'!$M:$M,'RES TECH'!$C:$C)="Upper-middle Income",IF(G2404&gt;1,IF(G2404&gt;3,0.15,0.12),0.06),IF(_xlfn.XLOOKUP(B2404,'RES TECH'!$M:$M,'RES TECH'!$C:$C)="High Income",IF(G2404&gt;1,IF(G2404&gt;3,0.08,0.06),0.03))))))</f>
        <v>*</v>
      </c>
    </row>
    <row r="2405" spans="2:13" x14ac:dyDescent="0.25">
      <c r="B2405" t="str">
        <f>IF('RES TECH'!N2401=1,'RES TECH'!M2401,"*")</f>
        <v>RESHOUUMNewSCGHP4ELC20</v>
      </c>
      <c r="C2405" t="str">
        <f>IF(B2405="*","*",_xlfn.XLOOKUP(B2405,'RES TECH'!M:M,'RES TECH'!K:K))</f>
        <v>RESELC</v>
      </c>
      <c r="D2405" t="str">
        <f>IF(B2405="*","*",_xlfn.XLOOKUP(B2405,'RES TECH'!M:M,'RES TECH'!L:L))</f>
        <v>RESHOUUMNewSCEUE</v>
      </c>
      <c r="E2405">
        <f>IF(B2405="*","*",_xlfn.XLOOKUP(B2405,'RES TECH'!M:M,'RES TECH'!O:O))</f>
        <v>2020</v>
      </c>
      <c r="F2405" s="12">
        <f>IF(B2405="*","*",_xlfn.XLOOKUP(B2405,'RES TECH'!M:M,'RES TECH'!Y:Y))</f>
        <v>15</v>
      </c>
      <c r="G2405" s="12">
        <f>IF(B2405="*","*",_xlfn.XLOOKUP(B2405,'RES TECH'!M:M,'RES TECH'!V:V))</f>
        <v>6.5689149560117297</v>
      </c>
      <c r="H2405">
        <f>IF(B2405="*","*",_xlfn.XLOOKUP(B2405,'RES TECH'!M:M,'RES TECH'!AA:AA))</f>
        <v>31.536000000000001</v>
      </c>
      <c r="I2405" s="12">
        <f>IF(B2405="*","*",_xlfn.XLOOKUP(B2405,'RES TECH'!M:M,'RES TECH'!Z:Z))</f>
        <v>5.8273038403982118E-2</v>
      </c>
      <c r="J2405" s="12">
        <f>IF(B2405="*","*",_xlfn.XLOOKUP(B2405,'RES TECH'!M:M,'RES TECH'!S:S))</f>
        <v>2012.9250306731481</v>
      </c>
      <c r="K2405" s="12">
        <f t="shared" si="74"/>
        <v>100.64625153365741</v>
      </c>
      <c r="L2405" s="12">
        <f t="shared" si="75"/>
        <v>5.0323125766828705</v>
      </c>
      <c r="M2405">
        <f>IF(B2405="*","*",IF(_xlfn.XLOOKUP(B2405,'RES TECH'!$M:$M,'RES TECH'!$C:$C)="Low Income",IF(G2405&gt;1,IF(G2405&gt;3,0.3,0.24),0.12),IF(_xlfn.XLOOKUP(B2405,'RES TECH'!$M:$M,'RES TECH'!$C:$C)="Lower-middle Income",IF(G2405&gt;1,IF(G2405&gt;3,0.23,0.18),0.09),IF(_xlfn.XLOOKUP(B2405,'RES TECH'!$M:$M,'RES TECH'!$C:$C)="Upper-middle Income",IF(G2405&gt;1,IF(G2405&gt;3,0.15,0.12),0.06),IF(_xlfn.XLOOKUP(B2405,'RES TECH'!$M:$M,'RES TECH'!$C:$C)="High Income",IF(G2405&gt;1,IF(G2405&gt;3,0.08,0.06),0.03))))))</f>
        <v>0.15</v>
      </c>
    </row>
    <row r="2406" spans="2:13" x14ac:dyDescent="0.25">
      <c r="B2406" t="str">
        <f>IF('RES TECH'!N2402=1,'RES TECH'!M2402,"*")</f>
        <v>RESHOUUMNewSCGHP4ELC22</v>
      </c>
      <c r="C2406" t="str">
        <f>IF(B2406="*","*",_xlfn.XLOOKUP(B2406,'RES TECH'!M:M,'RES TECH'!K:K))</f>
        <v>RESELC</v>
      </c>
      <c r="D2406" t="str">
        <f>IF(B2406="*","*",_xlfn.XLOOKUP(B2406,'RES TECH'!M:M,'RES TECH'!L:L))</f>
        <v>RESHOUUMNewSCEUE</v>
      </c>
      <c r="E2406">
        <f>IF(B2406="*","*",_xlfn.XLOOKUP(B2406,'RES TECH'!M:M,'RES TECH'!O:O))</f>
        <v>2022</v>
      </c>
      <c r="F2406" s="12">
        <f>IF(B2406="*","*",_xlfn.XLOOKUP(B2406,'RES TECH'!M:M,'RES TECH'!Y:Y))</f>
        <v>15</v>
      </c>
      <c r="G2406" s="12">
        <f>IF(B2406="*","*",_xlfn.XLOOKUP(B2406,'RES TECH'!M:M,'RES TECH'!V:V))</f>
        <v>6.5689149560117297</v>
      </c>
      <c r="H2406">
        <f>IF(B2406="*","*",_xlfn.XLOOKUP(B2406,'RES TECH'!M:M,'RES TECH'!AA:AA))</f>
        <v>31.536000000000001</v>
      </c>
      <c r="I2406" s="12">
        <f>IF(B2406="*","*",_xlfn.XLOOKUP(B2406,'RES TECH'!M:M,'RES TECH'!Z:Z))</f>
        <v>5.8273038403982118E-2</v>
      </c>
      <c r="J2406" s="12">
        <f>IF(B2406="*","*",_xlfn.XLOOKUP(B2406,'RES TECH'!M:M,'RES TECH'!S:S))</f>
        <v>2012.9250306731481</v>
      </c>
      <c r="K2406" s="12">
        <f t="shared" si="74"/>
        <v>100.64625153365741</v>
      </c>
      <c r="L2406" s="12">
        <f t="shared" si="75"/>
        <v>5.0323125766828705</v>
      </c>
      <c r="M2406">
        <f>IF(B2406="*","*",IF(_xlfn.XLOOKUP(B2406,'RES TECH'!$M:$M,'RES TECH'!$C:$C)="Low Income",IF(G2406&gt;1,IF(G2406&gt;3,0.3,0.24),0.12),IF(_xlfn.XLOOKUP(B2406,'RES TECH'!$M:$M,'RES TECH'!$C:$C)="Lower-middle Income",IF(G2406&gt;1,IF(G2406&gt;3,0.23,0.18),0.09),IF(_xlfn.XLOOKUP(B2406,'RES TECH'!$M:$M,'RES TECH'!$C:$C)="Upper-middle Income",IF(G2406&gt;1,IF(G2406&gt;3,0.15,0.12),0.06),IF(_xlfn.XLOOKUP(B2406,'RES TECH'!$M:$M,'RES TECH'!$C:$C)="High Income",IF(G2406&gt;1,IF(G2406&gt;3,0.08,0.06),0.03))))))</f>
        <v>0.15</v>
      </c>
    </row>
    <row r="2407" spans="2:13" x14ac:dyDescent="0.25">
      <c r="B2407" t="str">
        <f>IF('RES TECH'!N2403=1,'RES TECH'!M2403,"*")</f>
        <v>RESHOUUMNewSCGHP4ELC23</v>
      </c>
      <c r="C2407" t="str">
        <f>IF(B2407="*","*",_xlfn.XLOOKUP(B2407,'RES TECH'!M:M,'RES TECH'!K:K))</f>
        <v>RESELC</v>
      </c>
      <c r="D2407" t="str">
        <f>IF(B2407="*","*",_xlfn.XLOOKUP(B2407,'RES TECH'!M:M,'RES TECH'!L:L))</f>
        <v>RESHOUUMNewSCEUE</v>
      </c>
      <c r="E2407">
        <f>IF(B2407="*","*",_xlfn.XLOOKUP(B2407,'RES TECH'!M:M,'RES TECH'!O:O))</f>
        <v>2023</v>
      </c>
      <c r="F2407" s="12">
        <f>IF(B2407="*","*",_xlfn.XLOOKUP(B2407,'RES TECH'!M:M,'RES TECH'!Y:Y))</f>
        <v>15</v>
      </c>
      <c r="G2407" s="12">
        <f>IF(B2407="*","*",_xlfn.XLOOKUP(B2407,'RES TECH'!M:M,'RES TECH'!V:V))</f>
        <v>6.5689149560117297</v>
      </c>
      <c r="H2407">
        <f>IF(B2407="*","*",_xlfn.XLOOKUP(B2407,'RES TECH'!M:M,'RES TECH'!AA:AA))</f>
        <v>31.536000000000001</v>
      </c>
      <c r="I2407" s="12">
        <f>IF(B2407="*","*",_xlfn.XLOOKUP(B2407,'RES TECH'!M:M,'RES TECH'!Z:Z))</f>
        <v>5.8273038403982118E-2</v>
      </c>
      <c r="J2407" s="12">
        <f>IF(B2407="*","*",_xlfn.XLOOKUP(B2407,'RES TECH'!M:M,'RES TECH'!S:S))</f>
        <v>2012.9250306731481</v>
      </c>
      <c r="K2407" s="12">
        <f t="shared" si="74"/>
        <v>100.64625153365741</v>
      </c>
      <c r="L2407" s="12">
        <f t="shared" si="75"/>
        <v>5.0323125766828705</v>
      </c>
      <c r="M2407">
        <f>IF(B2407="*","*",IF(_xlfn.XLOOKUP(B2407,'RES TECH'!$M:$M,'RES TECH'!$C:$C)="Low Income",IF(G2407&gt;1,IF(G2407&gt;3,0.3,0.24),0.12),IF(_xlfn.XLOOKUP(B2407,'RES TECH'!$M:$M,'RES TECH'!$C:$C)="Lower-middle Income",IF(G2407&gt;1,IF(G2407&gt;3,0.23,0.18),0.09),IF(_xlfn.XLOOKUP(B2407,'RES TECH'!$M:$M,'RES TECH'!$C:$C)="Upper-middle Income",IF(G2407&gt;1,IF(G2407&gt;3,0.15,0.12),0.06),IF(_xlfn.XLOOKUP(B2407,'RES TECH'!$M:$M,'RES TECH'!$C:$C)="High Income",IF(G2407&gt;1,IF(G2407&gt;3,0.08,0.06),0.03))))))</f>
        <v>0.15</v>
      </c>
    </row>
    <row r="2408" spans="2:13" x14ac:dyDescent="0.25">
      <c r="B2408" t="str">
        <f>IF('RES TECH'!N2404=1,'RES TECH'!M2404,"*")</f>
        <v>RESHOUUMNewSCGHP4ELC24</v>
      </c>
      <c r="C2408" t="str">
        <f>IF(B2408="*","*",_xlfn.XLOOKUP(B2408,'RES TECH'!M:M,'RES TECH'!K:K))</f>
        <v>RESELC</v>
      </c>
      <c r="D2408" t="str">
        <f>IF(B2408="*","*",_xlfn.XLOOKUP(B2408,'RES TECH'!M:M,'RES TECH'!L:L))</f>
        <v>RESHOUUMNewSCEUE</v>
      </c>
      <c r="E2408">
        <f>IF(B2408="*","*",_xlfn.XLOOKUP(B2408,'RES TECH'!M:M,'RES TECH'!O:O))</f>
        <v>2024</v>
      </c>
      <c r="F2408" s="12">
        <f>IF(B2408="*","*",_xlfn.XLOOKUP(B2408,'RES TECH'!M:M,'RES TECH'!Y:Y))</f>
        <v>15</v>
      </c>
      <c r="G2408" s="12">
        <f>IF(B2408="*","*",_xlfn.XLOOKUP(B2408,'RES TECH'!M:M,'RES TECH'!V:V))</f>
        <v>6.5689149560117297</v>
      </c>
      <c r="H2408">
        <f>IF(B2408="*","*",_xlfn.XLOOKUP(B2408,'RES TECH'!M:M,'RES TECH'!AA:AA))</f>
        <v>31.536000000000001</v>
      </c>
      <c r="I2408" s="12">
        <f>IF(B2408="*","*",_xlfn.XLOOKUP(B2408,'RES TECH'!M:M,'RES TECH'!Z:Z))</f>
        <v>5.8273038403982118E-2</v>
      </c>
      <c r="J2408" s="12">
        <f>IF(B2408="*","*",_xlfn.XLOOKUP(B2408,'RES TECH'!M:M,'RES TECH'!S:S))</f>
        <v>2012.9250306731481</v>
      </c>
      <c r="K2408" s="12">
        <f t="shared" si="74"/>
        <v>100.64625153365741</v>
      </c>
      <c r="L2408" s="12">
        <f t="shared" si="75"/>
        <v>5.0323125766828705</v>
      </c>
      <c r="M2408">
        <f>IF(B2408="*","*",IF(_xlfn.XLOOKUP(B2408,'RES TECH'!$M:$M,'RES TECH'!$C:$C)="Low Income",IF(G2408&gt;1,IF(G2408&gt;3,0.3,0.24),0.12),IF(_xlfn.XLOOKUP(B2408,'RES TECH'!$M:$M,'RES TECH'!$C:$C)="Lower-middle Income",IF(G2408&gt;1,IF(G2408&gt;3,0.23,0.18),0.09),IF(_xlfn.XLOOKUP(B2408,'RES TECH'!$M:$M,'RES TECH'!$C:$C)="Upper-middle Income",IF(G2408&gt;1,IF(G2408&gt;3,0.15,0.12),0.06),IF(_xlfn.XLOOKUP(B2408,'RES TECH'!$M:$M,'RES TECH'!$C:$C)="High Income",IF(G2408&gt;1,IF(G2408&gt;3,0.08,0.06),0.03))))))</f>
        <v>0.15</v>
      </c>
    </row>
    <row r="2409" spans="2:13" x14ac:dyDescent="0.25">
      <c r="B2409" t="str">
        <f>IF('RES TECH'!N2405=1,'RES TECH'!M2405,"*")</f>
        <v>RESHOUUMNewSCRAC1ELC20</v>
      </c>
      <c r="C2409" t="str">
        <f>IF(B2409="*","*",_xlfn.XLOOKUP(B2409,'RES TECH'!M:M,'RES TECH'!K:K))</f>
        <v>RESELC</v>
      </c>
      <c r="D2409" t="str">
        <f>IF(B2409="*","*",_xlfn.XLOOKUP(B2409,'RES TECH'!M:M,'RES TECH'!L:L))</f>
        <v>RESHOUUMNewSCEUE</v>
      </c>
      <c r="E2409">
        <f>IF(B2409="*","*",_xlfn.XLOOKUP(B2409,'RES TECH'!M:M,'RES TECH'!O:O))</f>
        <v>2020</v>
      </c>
      <c r="F2409" s="12">
        <f>IF(B2409="*","*",_xlfn.XLOOKUP(B2409,'RES TECH'!M:M,'RES TECH'!Y:Y))</f>
        <v>10</v>
      </c>
      <c r="G2409" s="12">
        <f>IF(B2409="*","*",_xlfn.XLOOKUP(B2409,'RES TECH'!M:M,'RES TECH'!V:V))</f>
        <v>3.1946072684642441</v>
      </c>
      <c r="H2409">
        <f>IF(B2409="*","*",_xlfn.XLOOKUP(B2409,'RES TECH'!M:M,'RES TECH'!AA:AA))</f>
        <v>31.536000000000001</v>
      </c>
      <c r="I2409" s="12">
        <f>IF(B2409="*","*",_xlfn.XLOOKUP(B2409,'RES TECH'!M:M,'RES TECH'!Z:Z))</f>
        <v>5.8273038403982118E-2</v>
      </c>
      <c r="J2409" s="12">
        <f>IF(B2409="*","*",_xlfn.XLOOKUP(B2409,'RES TECH'!M:M,'RES TECH'!S:S))</f>
        <v>146.39454768531991</v>
      </c>
      <c r="K2409" s="12">
        <f t="shared" si="74"/>
        <v>7.3197273842659953</v>
      </c>
      <c r="L2409" s="12">
        <f t="shared" si="75"/>
        <v>0.3659863692132998</v>
      </c>
      <c r="M2409">
        <f>IF(B2409="*","*",IF(_xlfn.XLOOKUP(B2409,'RES TECH'!$M:$M,'RES TECH'!$C:$C)="Low Income",IF(G2409&gt;1,IF(G2409&gt;3,0.3,0.24),0.12),IF(_xlfn.XLOOKUP(B2409,'RES TECH'!$M:$M,'RES TECH'!$C:$C)="Lower-middle Income",IF(G2409&gt;1,IF(G2409&gt;3,0.23,0.18),0.09),IF(_xlfn.XLOOKUP(B2409,'RES TECH'!$M:$M,'RES TECH'!$C:$C)="Upper-middle Income",IF(G2409&gt;1,IF(G2409&gt;3,0.15,0.12),0.06),IF(_xlfn.XLOOKUP(B2409,'RES TECH'!$M:$M,'RES TECH'!$C:$C)="High Income",IF(G2409&gt;1,IF(G2409&gt;3,0.08,0.06),0.03))))))</f>
        <v>0.15</v>
      </c>
    </row>
    <row r="2410" spans="2:13" x14ac:dyDescent="0.25">
      <c r="B2410" t="str">
        <f>IF('RES TECH'!N2406=1,'RES TECH'!M2406,"*")</f>
        <v>RESHOUUMNewSCRAC2ELC20</v>
      </c>
      <c r="C2410" t="str">
        <f>IF(B2410="*","*",_xlfn.XLOOKUP(B2410,'RES TECH'!M:M,'RES TECH'!K:K))</f>
        <v>RESELC</v>
      </c>
      <c r="D2410" t="str">
        <f>IF(B2410="*","*",_xlfn.XLOOKUP(B2410,'RES TECH'!M:M,'RES TECH'!L:L))</f>
        <v>RESHOUUMNewSCEUE</v>
      </c>
      <c r="E2410">
        <f>IF(B2410="*","*",_xlfn.XLOOKUP(B2410,'RES TECH'!M:M,'RES TECH'!O:O))</f>
        <v>2020</v>
      </c>
      <c r="F2410" s="12">
        <f>IF(B2410="*","*",_xlfn.XLOOKUP(B2410,'RES TECH'!M:M,'RES TECH'!Y:Y))</f>
        <v>10</v>
      </c>
      <c r="G2410" s="12">
        <f>IF(B2410="*","*",_xlfn.XLOOKUP(B2410,'RES TECH'!M:M,'RES TECH'!V:V))</f>
        <v>3.5169988276670581</v>
      </c>
      <c r="H2410">
        <f>IF(B2410="*","*",_xlfn.XLOOKUP(B2410,'RES TECH'!M:M,'RES TECH'!AA:AA))</f>
        <v>31.536000000000001</v>
      </c>
      <c r="I2410" s="12">
        <f>IF(B2410="*","*",_xlfn.XLOOKUP(B2410,'RES TECH'!M:M,'RES TECH'!Z:Z))</f>
        <v>5.8273038403982118E-2</v>
      </c>
      <c r="J2410" s="12">
        <f>IF(B2410="*","*",_xlfn.XLOOKUP(B2410,'RES TECH'!M:M,'RES TECH'!S:S))</f>
        <v>151.1169524493624</v>
      </c>
      <c r="K2410" s="12">
        <f t="shared" si="74"/>
        <v>7.5558476224681206</v>
      </c>
      <c r="L2410" s="12">
        <f t="shared" si="75"/>
        <v>0.37779238112340607</v>
      </c>
      <c r="M2410">
        <f>IF(B2410="*","*",IF(_xlfn.XLOOKUP(B2410,'RES TECH'!$M:$M,'RES TECH'!$C:$C)="Low Income",IF(G2410&gt;1,IF(G2410&gt;3,0.3,0.24),0.12),IF(_xlfn.XLOOKUP(B2410,'RES TECH'!$M:$M,'RES TECH'!$C:$C)="Lower-middle Income",IF(G2410&gt;1,IF(G2410&gt;3,0.23,0.18),0.09),IF(_xlfn.XLOOKUP(B2410,'RES TECH'!$M:$M,'RES TECH'!$C:$C)="Upper-middle Income",IF(G2410&gt;1,IF(G2410&gt;3,0.15,0.12),0.06),IF(_xlfn.XLOOKUP(B2410,'RES TECH'!$M:$M,'RES TECH'!$C:$C)="High Income",IF(G2410&gt;1,IF(G2410&gt;3,0.08,0.06),0.03))))))</f>
        <v>0.15</v>
      </c>
    </row>
    <row r="2411" spans="2:13" x14ac:dyDescent="0.25">
      <c r="B2411" t="str">
        <f>IF('RES TECH'!N2407=1,'RES TECH'!M2407,"*")</f>
        <v>RESHOUUMNewSCRAC2ELC30</v>
      </c>
      <c r="C2411" t="str">
        <f>IF(B2411="*","*",_xlfn.XLOOKUP(B2411,'RES TECH'!M:M,'RES TECH'!K:K))</f>
        <v>RESELC</v>
      </c>
      <c r="D2411" t="str">
        <f>IF(B2411="*","*",_xlfn.XLOOKUP(B2411,'RES TECH'!M:M,'RES TECH'!L:L))</f>
        <v>RESHOUUMNewSCEUE</v>
      </c>
      <c r="E2411">
        <f>IF(B2411="*","*",_xlfn.XLOOKUP(B2411,'RES TECH'!M:M,'RES TECH'!O:O))</f>
        <v>2030</v>
      </c>
      <c r="F2411" s="12">
        <f>IF(B2411="*","*",_xlfn.XLOOKUP(B2411,'RES TECH'!M:M,'RES TECH'!Y:Y))</f>
        <v>10</v>
      </c>
      <c r="G2411" s="12">
        <f>IF(B2411="*","*",_xlfn.XLOOKUP(B2411,'RES TECH'!M:M,'RES TECH'!V:V))</f>
        <v>3.5902696365767879</v>
      </c>
      <c r="H2411">
        <f>IF(B2411="*","*",_xlfn.XLOOKUP(B2411,'RES TECH'!M:M,'RES TECH'!AA:AA))</f>
        <v>31.536000000000001</v>
      </c>
      <c r="I2411" s="12">
        <f>IF(B2411="*","*",_xlfn.XLOOKUP(B2411,'RES TECH'!M:M,'RES TECH'!Z:Z))</f>
        <v>5.8273038403982118E-2</v>
      </c>
      <c r="J2411" s="12">
        <f>IF(B2411="*","*",_xlfn.XLOOKUP(B2411,'RES TECH'!M:M,'RES TECH'!S:S))</f>
        <v>151.1169524493624</v>
      </c>
      <c r="K2411" s="12">
        <f t="shared" si="74"/>
        <v>7.5558476224681206</v>
      </c>
      <c r="L2411" s="12">
        <f t="shared" si="75"/>
        <v>0.37779238112340607</v>
      </c>
      <c r="M2411">
        <f>IF(B2411="*","*",IF(_xlfn.XLOOKUP(B2411,'RES TECH'!$M:$M,'RES TECH'!$C:$C)="Low Income",IF(G2411&gt;1,IF(G2411&gt;3,0.3,0.24),0.12),IF(_xlfn.XLOOKUP(B2411,'RES TECH'!$M:$M,'RES TECH'!$C:$C)="Lower-middle Income",IF(G2411&gt;1,IF(G2411&gt;3,0.23,0.18),0.09),IF(_xlfn.XLOOKUP(B2411,'RES TECH'!$M:$M,'RES TECH'!$C:$C)="Upper-middle Income",IF(G2411&gt;1,IF(G2411&gt;3,0.15,0.12),0.06),IF(_xlfn.XLOOKUP(B2411,'RES TECH'!$M:$M,'RES TECH'!$C:$C)="High Income",IF(G2411&gt;1,IF(G2411&gt;3,0.08,0.06),0.03))))))</f>
        <v>0.15</v>
      </c>
    </row>
    <row r="2412" spans="2:13" x14ac:dyDescent="0.25">
      <c r="B2412" t="str">
        <f>IF('RES TECH'!N2408=1,'RES TECH'!M2408,"*")</f>
        <v>RESHOUUMNewSCRAC2ELC40</v>
      </c>
      <c r="C2412" t="str">
        <f>IF(B2412="*","*",_xlfn.XLOOKUP(B2412,'RES TECH'!M:M,'RES TECH'!K:K))</f>
        <v>RESELC</v>
      </c>
      <c r="D2412" t="str">
        <f>IF(B2412="*","*",_xlfn.XLOOKUP(B2412,'RES TECH'!M:M,'RES TECH'!L:L))</f>
        <v>RESHOUUMNewSCEUE</v>
      </c>
      <c r="E2412">
        <f>IF(B2412="*","*",_xlfn.XLOOKUP(B2412,'RES TECH'!M:M,'RES TECH'!O:O))</f>
        <v>2040</v>
      </c>
      <c r="F2412" s="12">
        <f>IF(B2412="*","*",_xlfn.XLOOKUP(B2412,'RES TECH'!M:M,'RES TECH'!Y:Y))</f>
        <v>10</v>
      </c>
      <c r="G2412" s="12">
        <f>IF(B2412="*","*",_xlfn.XLOOKUP(B2412,'RES TECH'!M:M,'RES TECH'!V:V))</f>
        <v>3.6635404454865181</v>
      </c>
      <c r="H2412">
        <f>IF(B2412="*","*",_xlfn.XLOOKUP(B2412,'RES TECH'!M:M,'RES TECH'!AA:AA))</f>
        <v>31.536000000000001</v>
      </c>
      <c r="I2412" s="12">
        <f>IF(B2412="*","*",_xlfn.XLOOKUP(B2412,'RES TECH'!M:M,'RES TECH'!Z:Z))</f>
        <v>5.8273038403982118E-2</v>
      </c>
      <c r="J2412" s="12">
        <f>IF(B2412="*","*",_xlfn.XLOOKUP(B2412,'RES TECH'!M:M,'RES TECH'!S:S))</f>
        <v>151.1169524493624</v>
      </c>
      <c r="K2412" s="12">
        <f t="shared" si="74"/>
        <v>7.5558476224681206</v>
      </c>
      <c r="L2412" s="12">
        <f t="shared" si="75"/>
        <v>0.37779238112340607</v>
      </c>
      <c r="M2412">
        <f>IF(B2412="*","*",IF(_xlfn.XLOOKUP(B2412,'RES TECH'!$M:$M,'RES TECH'!$C:$C)="Low Income",IF(G2412&gt;1,IF(G2412&gt;3,0.3,0.24),0.12),IF(_xlfn.XLOOKUP(B2412,'RES TECH'!$M:$M,'RES TECH'!$C:$C)="Lower-middle Income",IF(G2412&gt;1,IF(G2412&gt;3,0.23,0.18),0.09),IF(_xlfn.XLOOKUP(B2412,'RES TECH'!$M:$M,'RES TECH'!$C:$C)="Upper-middle Income",IF(G2412&gt;1,IF(G2412&gt;3,0.15,0.12),0.06),IF(_xlfn.XLOOKUP(B2412,'RES TECH'!$M:$M,'RES TECH'!$C:$C)="High Income",IF(G2412&gt;1,IF(G2412&gt;3,0.08,0.06),0.03))))))</f>
        <v>0.15</v>
      </c>
    </row>
    <row r="2413" spans="2:13" x14ac:dyDescent="0.25">
      <c r="B2413" t="str">
        <f>IF('RES TECH'!N2409=1,'RES TECH'!M2409,"*")</f>
        <v>RESHOUUMNewSCRAC3ELC20</v>
      </c>
      <c r="C2413" t="str">
        <f>IF(B2413="*","*",_xlfn.XLOOKUP(B2413,'RES TECH'!M:M,'RES TECH'!K:K))</f>
        <v>RESELC</v>
      </c>
      <c r="D2413" t="str">
        <f>IF(B2413="*","*",_xlfn.XLOOKUP(B2413,'RES TECH'!M:M,'RES TECH'!L:L))</f>
        <v>RESHOUUMNewSCEUE</v>
      </c>
      <c r="E2413">
        <f>IF(B2413="*","*",_xlfn.XLOOKUP(B2413,'RES TECH'!M:M,'RES TECH'!O:O))</f>
        <v>2020</v>
      </c>
      <c r="F2413" s="12">
        <f>IF(B2413="*","*",_xlfn.XLOOKUP(B2413,'RES TECH'!M:M,'RES TECH'!Y:Y))</f>
        <v>10</v>
      </c>
      <c r="G2413" s="12">
        <f>IF(B2413="*","*",_xlfn.XLOOKUP(B2413,'RES TECH'!M:M,'RES TECH'!V:V))</f>
        <v>3.5169988276670581</v>
      </c>
      <c r="H2413">
        <f>IF(B2413="*","*",_xlfn.XLOOKUP(B2413,'RES TECH'!M:M,'RES TECH'!AA:AA))</f>
        <v>31.536000000000001</v>
      </c>
      <c r="I2413" s="12">
        <f>IF(B2413="*","*",_xlfn.XLOOKUP(B2413,'RES TECH'!M:M,'RES TECH'!Z:Z))</f>
        <v>5.8273038403982118E-2</v>
      </c>
      <c r="J2413" s="12">
        <f>IF(B2413="*","*",_xlfn.XLOOKUP(B2413,'RES TECH'!M:M,'RES TECH'!S:S))</f>
        <v>151.1169524493624</v>
      </c>
      <c r="K2413" s="12">
        <f t="shared" si="74"/>
        <v>7.5558476224681206</v>
      </c>
      <c r="L2413" s="12">
        <f t="shared" si="75"/>
        <v>0.37779238112340607</v>
      </c>
      <c r="M2413">
        <f>IF(B2413="*","*",IF(_xlfn.XLOOKUP(B2413,'RES TECH'!$M:$M,'RES TECH'!$C:$C)="Low Income",IF(G2413&gt;1,IF(G2413&gt;3,0.3,0.24),0.12),IF(_xlfn.XLOOKUP(B2413,'RES TECH'!$M:$M,'RES TECH'!$C:$C)="Lower-middle Income",IF(G2413&gt;1,IF(G2413&gt;3,0.23,0.18),0.09),IF(_xlfn.XLOOKUP(B2413,'RES TECH'!$M:$M,'RES TECH'!$C:$C)="Upper-middle Income",IF(G2413&gt;1,IF(G2413&gt;3,0.15,0.12),0.06),IF(_xlfn.XLOOKUP(B2413,'RES TECH'!$M:$M,'RES TECH'!$C:$C)="High Income",IF(G2413&gt;1,IF(G2413&gt;3,0.08,0.06),0.03))))))</f>
        <v>0.15</v>
      </c>
    </row>
    <row r="2414" spans="2:13" x14ac:dyDescent="0.25">
      <c r="B2414" t="str">
        <f>IF('RES TECH'!N2410=1,'RES TECH'!M2410,"*")</f>
        <v>RESHOUUMNewSCRAC4ELC20</v>
      </c>
      <c r="C2414" t="str">
        <f>IF(B2414="*","*",_xlfn.XLOOKUP(B2414,'RES TECH'!M:M,'RES TECH'!K:K))</f>
        <v>RESELC</v>
      </c>
      <c r="D2414" t="str">
        <f>IF(B2414="*","*",_xlfn.XLOOKUP(B2414,'RES TECH'!M:M,'RES TECH'!L:L))</f>
        <v>RESHOUUMNewSCEUE</v>
      </c>
      <c r="E2414">
        <f>IF(B2414="*","*",_xlfn.XLOOKUP(B2414,'RES TECH'!M:M,'RES TECH'!O:O))</f>
        <v>2020</v>
      </c>
      <c r="F2414" s="12">
        <f>IF(B2414="*","*",_xlfn.XLOOKUP(B2414,'RES TECH'!M:M,'RES TECH'!Y:Y))</f>
        <v>10</v>
      </c>
      <c r="G2414" s="12">
        <f>IF(B2414="*","*",_xlfn.XLOOKUP(B2414,'RES TECH'!M:M,'RES TECH'!V:V))</f>
        <v>3.6049237983587341</v>
      </c>
      <c r="H2414">
        <f>IF(B2414="*","*",_xlfn.XLOOKUP(B2414,'RES TECH'!M:M,'RES TECH'!AA:AA))</f>
        <v>31.536000000000001</v>
      </c>
      <c r="I2414" s="12">
        <f>IF(B2414="*","*",_xlfn.XLOOKUP(B2414,'RES TECH'!M:M,'RES TECH'!Z:Z))</f>
        <v>5.8273038403982118E-2</v>
      </c>
      <c r="J2414" s="12">
        <f>IF(B2414="*","*",_xlfn.XLOOKUP(B2414,'RES TECH'!M:M,'RES TECH'!S:S))</f>
        <v>166.46476793250079</v>
      </c>
      <c r="K2414" s="12">
        <f t="shared" si="74"/>
        <v>8.3232383966250403</v>
      </c>
      <c r="L2414" s="12">
        <f t="shared" si="75"/>
        <v>0.41616191983125206</v>
      </c>
      <c r="M2414">
        <f>IF(B2414="*","*",IF(_xlfn.XLOOKUP(B2414,'RES TECH'!$M:$M,'RES TECH'!$C:$C)="Low Income",IF(G2414&gt;1,IF(G2414&gt;3,0.3,0.24),0.12),IF(_xlfn.XLOOKUP(B2414,'RES TECH'!$M:$M,'RES TECH'!$C:$C)="Lower-middle Income",IF(G2414&gt;1,IF(G2414&gt;3,0.23,0.18),0.09),IF(_xlfn.XLOOKUP(B2414,'RES TECH'!$M:$M,'RES TECH'!$C:$C)="Upper-middle Income",IF(G2414&gt;1,IF(G2414&gt;3,0.15,0.12),0.06),IF(_xlfn.XLOOKUP(B2414,'RES TECH'!$M:$M,'RES TECH'!$C:$C)="High Income",IF(G2414&gt;1,IF(G2414&gt;3,0.08,0.06),0.03))))))</f>
        <v>0.15</v>
      </c>
    </row>
    <row r="2415" spans="2:13" x14ac:dyDescent="0.25">
      <c r="B2415" t="str">
        <f>IF('RES TECH'!N2411=1,'RES TECH'!M2411,"*")</f>
        <v>RESHOUUMNewSCRAC4ELC22</v>
      </c>
      <c r="C2415" t="str">
        <f>IF(B2415="*","*",_xlfn.XLOOKUP(B2415,'RES TECH'!M:M,'RES TECH'!K:K))</f>
        <v>RESELC</v>
      </c>
      <c r="D2415" t="str">
        <f>IF(B2415="*","*",_xlfn.XLOOKUP(B2415,'RES TECH'!M:M,'RES TECH'!L:L))</f>
        <v>RESHOUUMNewSCEUE</v>
      </c>
      <c r="E2415">
        <f>IF(B2415="*","*",_xlfn.XLOOKUP(B2415,'RES TECH'!M:M,'RES TECH'!O:O))</f>
        <v>2022</v>
      </c>
      <c r="F2415" s="12">
        <f>IF(B2415="*","*",_xlfn.XLOOKUP(B2415,'RES TECH'!M:M,'RES TECH'!Y:Y))</f>
        <v>10</v>
      </c>
      <c r="G2415" s="12">
        <f>IF(B2415="*","*",_xlfn.XLOOKUP(B2415,'RES TECH'!M:M,'RES TECH'!V:V))</f>
        <v>3.6635404454865181</v>
      </c>
      <c r="H2415">
        <f>IF(B2415="*","*",_xlfn.XLOOKUP(B2415,'RES TECH'!M:M,'RES TECH'!AA:AA))</f>
        <v>31.536000000000001</v>
      </c>
      <c r="I2415" s="12">
        <f>IF(B2415="*","*",_xlfn.XLOOKUP(B2415,'RES TECH'!M:M,'RES TECH'!Z:Z))</f>
        <v>5.8273038403982118E-2</v>
      </c>
      <c r="J2415" s="12">
        <f>IF(B2415="*","*",_xlfn.XLOOKUP(B2415,'RES TECH'!M:M,'RES TECH'!S:S))</f>
        <v>166.46476793250079</v>
      </c>
      <c r="K2415" s="12">
        <f t="shared" si="74"/>
        <v>8.3232383966250403</v>
      </c>
      <c r="L2415" s="12">
        <f t="shared" si="75"/>
        <v>0.41616191983125206</v>
      </c>
      <c r="M2415">
        <f>IF(B2415="*","*",IF(_xlfn.XLOOKUP(B2415,'RES TECH'!$M:$M,'RES TECH'!$C:$C)="Low Income",IF(G2415&gt;1,IF(G2415&gt;3,0.3,0.24),0.12),IF(_xlfn.XLOOKUP(B2415,'RES TECH'!$M:$M,'RES TECH'!$C:$C)="Lower-middle Income",IF(G2415&gt;1,IF(G2415&gt;3,0.23,0.18),0.09),IF(_xlfn.XLOOKUP(B2415,'RES TECH'!$M:$M,'RES TECH'!$C:$C)="Upper-middle Income",IF(G2415&gt;1,IF(G2415&gt;3,0.15,0.12),0.06),IF(_xlfn.XLOOKUP(B2415,'RES TECH'!$M:$M,'RES TECH'!$C:$C)="High Income",IF(G2415&gt;1,IF(G2415&gt;3,0.08,0.06),0.03))))))</f>
        <v>0.15</v>
      </c>
    </row>
    <row r="2416" spans="2:13" x14ac:dyDescent="0.25">
      <c r="B2416" t="str">
        <f>IF('RES TECH'!N2412=1,'RES TECH'!M2412,"*")</f>
        <v>RESHOUUMNewSCRAC4ELC30</v>
      </c>
      <c r="C2416" t="str">
        <f>IF(B2416="*","*",_xlfn.XLOOKUP(B2416,'RES TECH'!M:M,'RES TECH'!K:K))</f>
        <v>RESELC</v>
      </c>
      <c r="D2416" t="str">
        <f>IF(B2416="*","*",_xlfn.XLOOKUP(B2416,'RES TECH'!M:M,'RES TECH'!L:L))</f>
        <v>RESHOUUMNewSCEUE</v>
      </c>
      <c r="E2416">
        <f>IF(B2416="*","*",_xlfn.XLOOKUP(B2416,'RES TECH'!M:M,'RES TECH'!O:O))</f>
        <v>2030</v>
      </c>
      <c r="F2416" s="12">
        <f>IF(B2416="*","*",_xlfn.XLOOKUP(B2416,'RES TECH'!M:M,'RES TECH'!Y:Y))</f>
        <v>10</v>
      </c>
      <c r="G2416" s="12">
        <f>IF(B2416="*","*",_xlfn.XLOOKUP(B2416,'RES TECH'!M:M,'RES TECH'!V:V))</f>
        <v>3.8100820633059791</v>
      </c>
      <c r="H2416">
        <f>IF(B2416="*","*",_xlfn.XLOOKUP(B2416,'RES TECH'!M:M,'RES TECH'!AA:AA))</f>
        <v>31.536000000000001</v>
      </c>
      <c r="I2416" s="12">
        <f>IF(B2416="*","*",_xlfn.XLOOKUP(B2416,'RES TECH'!M:M,'RES TECH'!Z:Z))</f>
        <v>5.8273038403982118E-2</v>
      </c>
      <c r="J2416" s="12">
        <f>IF(B2416="*","*",_xlfn.XLOOKUP(B2416,'RES TECH'!M:M,'RES TECH'!S:S))</f>
        <v>166.46476793250079</v>
      </c>
      <c r="K2416" s="12">
        <f t="shared" si="74"/>
        <v>8.3232383966250403</v>
      </c>
      <c r="L2416" s="12">
        <f t="shared" si="75"/>
        <v>0.41616191983125206</v>
      </c>
      <c r="M2416">
        <f>IF(B2416="*","*",IF(_xlfn.XLOOKUP(B2416,'RES TECH'!$M:$M,'RES TECH'!$C:$C)="Low Income",IF(G2416&gt;1,IF(G2416&gt;3,0.3,0.24),0.12),IF(_xlfn.XLOOKUP(B2416,'RES TECH'!$M:$M,'RES TECH'!$C:$C)="Lower-middle Income",IF(G2416&gt;1,IF(G2416&gt;3,0.23,0.18),0.09),IF(_xlfn.XLOOKUP(B2416,'RES TECH'!$M:$M,'RES TECH'!$C:$C)="Upper-middle Income",IF(G2416&gt;1,IF(G2416&gt;3,0.15,0.12),0.06),IF(_xlfn.XLOOKUP(B2416,'RES TECH'!$M:$M,'RES TECH'!$C:$C)="High Income",IF(G2416&gt;1,IF(G2416&gt;3,0.08,0.06),0.03))))))</f>
        <v>0.15</v>
      </c>
    </row>
    <row r="2417" spans="2:13" x14ac:dyDescent="0.25">
      <c r="B2417" t="str">
        <f>IF('RES TECH'!N2413=1,'RES TECH'!M2413,"*")</f>
        <v>RESHOUUMNewSCRAC4ELC40</v>
      </c>
      <c r="C2417" t="str">
        <f>IF(B2417="*","*",_xlfn.XLOOKUP(B2417,'RES TECH'!M:M,'RES TECH'!K:K))</f>
        <v>RESELC</v>
      </c>
      <c r="D2417" t="str">
        <f>IF(B2417="*","*",_xlfn.XLOOKUP(B2417,'RES TECH'!M:M,'RES TECH'!L:L))</f>
        <v>RESHOUUMNewSCEUE</v>
      </c>
      <c r="E2417">
        <f>IF(B2417="*","*",_xlfn.XLOOKUP(B2417,'RES TECH'!M:M,'RES TECH'!O:O))</f>
        <v>2040</v>
      </c>
      <c r="F2417" s="12">
        <f>IF(B2417="*","*",_xlfn.XLOOKUP(B2417,'RES TECH'!M:M,'RES TECH'!Y:Y))</f>
        <v>10</v>
      </c>
      <c r="G2417" s="12">
        <f>IF(B2417="*","*",_xlfn.XLOOKUP(B2417,'RES TECH'!M:M,'RES TECH'!V:V))</f>
        <v>3.9566236811254401</v>
      </c>
      <c r="H2417">
        <f>IF(B2417="*","*",_xlfn.XLOOKUP(B2417,'RES TECH'!M:M,'RES TECH'!AA:AA))</f>
        <v>31.536000000000001</v>
      </c>
      <c r="I2417" s="12">
        <f>IF(B2417="*","*",_xlfn.XLOOKUP(B2417,'RES TECH'!M:M,'RES TECH'!Z:Z))</f>
        <v>5.8273038403982118E-2</v>
      </c>
      <c r="J2417" s="12">
        <f>IF(B2417="*","*",_xlfn.XLOOKUP(B2417,'RES TECH'!M:M,'RES TECH'!S:S))</f>
        <v>166.46476793250079</v>
      </c>
      <c r="K2417" s="12">
        <f t="shared" si="74"/>
        <v>8.3232383966250403</v>
      </c>
      <c r="L2417" s="12">
        <f t="shared" si="75"/>
        <v>0.41616191983125206</v>
      </c>
      <c r="M2417">
        <f>IF(B2417="*","*",IF(_xlfn.XLOOKUP(B2417,'RES TECH'!$M:$M,'RES TECH'!$C:$C)="Low Income",IF(G2417&gt;1,IF(G2417&gt;3,0.3,0.24),0.12),IF(_xlfn.XLOOKUP(B2417,'RES TECH'!$M:$M,'RES TECH'!$C:$C)="Lower-middle Income",IF(G2417&gt;1,IF(G2417&gt;3,0.23,0.18),0.09),IF(_xlfn.XLOOKUP(B2417,'RES TECH'!$M:$M,'RES TECH'!$C:$C)="Upper-middle Income",IF(G2417&gt;1,IF(G2417&gt;3,0.15,0.12),0.06),IF(_xlfn.XLOOKUP(B2417,'RES TECH'!$M:$M,'RES TECH'!$C:$C)="High Income",IF(G2417&gt;1,IF(G2417&gt;3,0.08,0.06),0.03))))))</f>
        <v>0.15</v>
      </c>
    </row>
    <row r="2418" spans="2:13" x14ac:dyDescent="0.25">
      <c r="B2418" t="str">
        <f>IF('RES TECH'!N2414=1,'RES TECH'!M2414,"*")</f>
        <v>RESHOUUMNewSCCAC1ELC20</v>
      </c>
      <c r="C2418" t="str">
        <f>IF(B2418="*","*",_xlfn.XLOOKUP(B2418,'RES TECH'!M:M,'RES TECH'!K:K))</f>
        <v>RESELC</v>
      </c>
      <c r="D2418" t="str">
        <f>IF(B2418="*","*",_xlfn.XLOOKUP(B2418,'RES TECH'!M:M,'RES TECH'!L:L))</f>
        <v>RESHOUUMNewSCEUE</v>
      </c>
      <c r="E2418">
        <f>IF(B2418="*","*",_xlfn.XLOOKUP(B2418,'RES TECH'!M:M,'RES TECH'!O:O))</f>
        <v>2020</v>
      </c>
      <c r="F2418" s="12">
        <f>IF(B2418="*","*",_xlfn.XLOOKUP(B2418,'RES TECH'!M:M,'RES TECH'!Y:Y))</f>
        <v>19</v>
      </c>
      <c r="G2418" s="12">
        <f>IF(B2418="*","*",_xlfn.XLOOKUP(B2418,'RES TECH'!M:M,'RES TECH'!V:V))</f>
        <v>3.8100820633059791</v>
      </c>
      <c r="H2418">
        <f>IF(B2418="*","*",_xlfn.XLOOKUP(B2418,'RES TECH'!M:M,'RES TECH'!AA:AA))</f>
        <v>31.536000000000001</v>
      </c>
      <c r="I2418" s="12">
        <f>IF(B2418="*","*",_xlfn.XLOOKUP(B2418,'RES TECH'!M:M,'RES TECH'!Z:Z))</f>
        <v>5.8273038403982118E-2</v>
      </c>
      <c r="J2418" s="12">
        <f>IF(B2418="*","*",_xlfn.XLOOKUP(B2418,'RES TECH'!M:M,'RES TECH'!S:S))</f>
        <v>838.22684561755739</v>
      </c>
      <c r="K2418" s="12">
        <f t="shared" si="74"/>
        <v>41.911342280877875</v>
      </c>
      <c r="L2418" s="12">
        <f t="shared" si="75"/>
        <v>2.0955671140438938</v>
      </c>
      <c r="M2418">
        <f>IF(B2418="*","*",IF(_xlfn.XLOOKUP(B2418,'RES TECH'!$M:$M,'RES TECH'!$C:$C)="Low Income",IF(G2418&gt;1,IF(G2418&gt;3,0.3,0.24),0.12),IF(_xlfn.XLOOKUP(B2418,'RES TECH'!$M:$M,'RES TECH'!$C:$C)="Lower-middle Income",IF(G2418&gt;1,IF(G2418&gt;3,0.23,0.18),0.09),IF(_xlfn.XLOOKUP(B2418,'RES TECH'!$M:$M,'RES TECH'!$C:$C)="Upper-middle Income",IF(G2418&gt;1,IF(G2418&gt;3,0.15,0.12),0.06),IF(_xlfn.XLOOKUP(B2418,'RES TECH'!$M:$M,'RES TECH'!$C:$C)="High Income",IF(G2418&gt;1,IF(G2418&gt;3,0.08,0.06),0.03))))))</f>
        <v>0.15</v>
      </c>
    </row>
    <row r="2419" spans="2:13" x14ac:dyDescent="0.25">
      <c r="B2419" t="str">
        <f>IF('RES TECH'!N2415=1,'RES TECH'!M2415,"*")</f>
        <v>RESHOUUMNewSCCAC1ELC23</v>
      </c>
      <c r="C2419" t="str">
        <f>IF(B2419="*","*",_xlfn.XLOOKUP(B2419,'RES TECH'!M:M,'RES TECH'!K:K))</f>
        <v>RESELC</v>
      </c>
      <c r="D2419" t="str">
        <f>IF(B2419="*","*",_xlfn.XLOOKUP(B2419,'RES TECH'!M:M,'RES TECH'!L:L))</f>
        <v>RESHOUUMNewSCEUE</v>
      </c>
      <c r="E2419">
        <f>IF(B2419="*","*",_xlfn.XLOOKUP(B2419,'RES TECH'!M:M,'RES TECH'!O:O))</f>
        <v>2023</v>
      </c>
      <c r="F2419" s="12">
        <f>IF(B2419="*","*",_xlfn.XLOOKUP(B2419,'RES TECH'!M:M,'RES TECH'!Y:Y))</f>
        <v>19</v>
      </c>
      <c r="G2419" s="12">
        <f>IF(B2419="*","*",_xlfn.XLOOKUP(B2419,'RES TECH'!M:M,'RES TECH'!V:V))</f>
        <v>3.8100820633059791</v>
      </c>
      <c r="H2419">
        <f>IF(B2419="*","*",_xlfn.XLOOKUP(B2419,'RES TECH'!M:M,'RES TECH'!AA:AA))</f>
        <v>31.536000000000001</v>
      </c>
      <c r="I2419" s="12">
        <f>IF(B2419="*","*",_xlfn.XLOOKUP(B2419,'RES TECH'!M:M,'RES TECH'!Z:Z))</f>
        <v>5.8273038403982118E-2</v>
      </c>
      <c r="J2419" s="12">
        <f>IF(B2419="*","*",_xlfn.XLOOKUP(B2419,'RES TECH'!M:M,'RES TECH'!S:S))</f>
        <v>838.22684561755739</v>
      </c>
      <c r="K2419" s="12">
        <f t="shared" si="74"/>
        <v>41.911342280877875</v>
      </c>
      <c r="L2419" s="12">
        <f t="shared" si="75"/>
        <v>2.0955671140438938</v>
      </c>
      <c r="M2419">
        <f>IF(B2419="*","*",IF(_xlfn.XLOOKUP(B2419,'RES TECH'!$M:$M,'RES TECH'!$C:$C)="Low Income",IF(G2419&gt;1,IF(G2419&gt;3,0.3,0.24),0.12),IF(_xlfn.XLOOKUP(B2419,'RES TECH'!$M:$M,'RES TECH'!$C:$C)="Lower-middle Income",IF(G2419&gt;1,IF(G2419&gt;3,0.23,0.18),0.09),IF(_xlfn.XLOOKUP(B2419,'RES TECH'!$M:$M,'RES TECH'!$C:$C)="Upper-middle Income",IF(G2419&gt;1,IF(G2419&gt;3,0.15,0.12),0.06),IF(_xlfn.XLOOKUP(B2419,'RES TECH'!$M:$M,'RES TECH'!$C:$C)="High Income",IF(G2419&gt;1,IF(G2419&gt;3,0.08,0.06),0.03))))))</f>
        <v>0.15</v>
      </c>
    </row>
    <row r="2420" spans="2:13" x14ac:dyDescent="0.25">
      <c r="B2420" t="str">
        <f>IF('RES TECH'!N2416=1,'RES TECH'!M2416,"*")</f>
        <v>RESHOUUMNewSCCAC2ELC20</v>
      </c>
      <c r="C2420" t="str">
        <f>IF(B2420="*","*",_xlfn.XLOOKUP(B2420,'RES TECH'!M:M,'RES TECH'!K:K))</f>
        <v>RESELC</v>
      </c>
      <c r="D2420" t="str">
        <f>IF(B2420="*","*",_xlfn.XLOOKUP(B2420,'RES TECH'!M:M,'RES TECH'!L:L))</f>
        <v>RESHOUUMNewSCEUE</v>
      </c>
      <c r="E2420">
        <f>IF(B2420="*","*",_xlfn.XLOOKUP(B2420,'RES TECH'!M:M,'RES TECH'!O:O))</f>
        <v>2020</v>
      </c>
      <c r="F2420" s="12">
        <f>IF(B2420="*","*",_xlfn.XLOOKUP(B2420,'RES TECH'!M:M,'RES TECH'!Y:Y))</f>
        <v>19</v>
      </c>
      <c r="G2420" s="12">
        <f>IF(B2420="*","*",_xlfn.XLOOKUP(B2420,'RES TECH'!M:M,'RES TECH'!V:V))</f>
        <v>4.0738569753810081</v>
      </c>
      <c r="H2420">
        <f>IF(B2420="*","*",_xlfn.XLOOKUP(B2420,'RES TECH'!M:M,'RES TECH'!AA:AA))</f>
        <v>31.536000000000001</v>
      </c>
      <c r="I2420" s="12">
        <f>IF(B2420="*","*",_xlfn.XLOOKUP(B2420,'RES TECH'!M:M,'RES TECH'!Z:Z))</f>
        <v>5.8273038403982118E-2</v>
      </c>
      <c r="J2420" s="12">
        <f>IF(B2420="*","*",_xlfn.XLOOKUP(B2420,'RES TECH'!M:M,'RES TECH'!S:S))</f>
        <v>861.8388694377702</v>
      </c>
      <c r="K2420" s="12">
        <f t="shared" si="74"/>
        <v>43.091943471888513</v>
      </c>
      <c r="L2420" s="12">
        <f t="shared" si="75"/>
        <v>2.1545971735944258</v>
      </c>
      <c r="M2420">
        <f>IF(B2420="*","*",IF(_xlfn.XLOOKUP(B2420,'RES TECH'!$M:$M,'RES TECH'!$C:$C)="Low Income",IF(G2420&gt;1,IF(G2420&gt;3,0.3,0.24),0.12),IF(_xlfn.XLOOKUP(B2420,'RES TECH'!$M:$M,'RES TECH'!$C:$C)="Lower-middle Income",IF(G2420&gt;1,IF(G2420&gt;3,0.23,0.18),0.09),IF(_xlfn.XLOOKUP(B2420,'RES TECH'!$M:$M,'RES TECH'!$C:$C)="Upper-middle Income",IF(G2420&gt;1,IF(G2420&gt;3,0.15,0.12),0.06),IF(_xlfn.XLOOKUP(B2420,'RES TECH'!$M:$M,'RES TECH'!$C:$C)="High Income",IF(G2420&gt;1,IF(G2420&gt;3,0.08,0.06),0.03))))))</f>
        <v>0.15</v>
      </c>
    </row>
    <row r="2421" spans="2:13" x14ac:dyDescent="0.25">
      <c r="B2421" t="str">
        <f>IF('RES TECH'!N2417=1,'RES TECH'!M2417,"*")</f>
        <v>RESHOUUMNewSCCAC2ELC23</v>
      </c>
      <c r="C2421" t="str">
        <f>IF(B2421="*","*",_xlfn.XLOOKUP(B2421,'RES TECH'!M:M,'RES TECH'!K:K))</f>
        <v>RESELC</v>
      </c>
      <c r="D2421" t="str">
        <f>IF(B2421="*","*",_xlfn.XLOOKUP(B2421,'RES TECH'!M:M,'RES TECH'!L:L))</f>
        <v>RESHOUUMNewSCEUE</v>
      </c>
      <c r="E2421">
        <f>IF(B2421="*","*",_xlfn.XLOOKUP(B2421,'RES TECH'!M:M,'RES TECH'!O:O))</f>
        <v>2023</v>
      </c>
      <c r="F2421" s="12">
        <f>IF(B2421="*","*",_xlfn.XLOOKUP(B2421,'RES TECH'!M:M,'RES TECH'!Y:Y))</f>
        <v>19</v>
      </c>
      <c r="G2421" s="12">
        <f>IF(B2421="*","*",_xlfn.XLOOKUP(B2421,'RES TECH'!M:M,'RES TECH'!V:V))</f>
        <v>4.2203985932004704</v>
      </c>
      <c r="H2421">
        <f>IF(B2421="*","*",_xlfn.XLOOKUP(B2421,'RES TECH'!M:M,'RES TECH'!AA:AA))</f>
        <v>31.536000000000001</v>
      </c>
      <c r="I2421" s="12">
        <f>IF(B2421="*","*",_xlfn.XLOOKUP(B2421,'RES TECH'!M:M,'RES TECH'!Z:Z))</f>
        <v>5.8273038403982118E-2</v>
      </c>
      <c r="J2421" s="12">
        <f>IF(B2421="*","*",_xlfn.XLOOKUP(B2421,'RES TECH'!M:M,'RES TECH'!S:S))</f>
        <v>873.64488134787655</v>
      </c>
      <c r="K2421" s="12">
        <f t="shared" si="74"/>
        <v>43.682244067393832</v>
      </c>
      <c r="L2421" s="12">
        <f t="shared" si="75"/>
        <v>2.1841122033696916</v>
      </c>
      <c r="M2421">
        <f>IF(B2421="*","*",IF(_xlfn.XLOOKUP(B2421,'RES TECH'!$M:$M,'RES TECH'!$C:$C)="Low Income",IF(G2421&gt;1,IF(G2421&gt;3,0.3,0.24),0.12),IF(_xlfn.XLOOKUP(B2421,'RES TECH'!$M:$M,'RES TECH'!$C:$C)="Lower-middle Income",IF(G2421&gt;1,IF(G2421&gt;3,0.23,0.18),0.09),IF(_xlfn.XLOOKUP(B2421,'RES TECH'!$M:$M,'RES TECH'!$C:$C)="Upper-middle Income",IF(G2421&gt;1,IF(G2421&gt;3,0.15,0.12),0.06),IF(_xlfn.XLOOKUP(B2421,'RES TECH'!$M:$M,'RES TECH'!$C:$C)="High Income",IF(G2421&gt;1,IF(G2421&gt;3,0.08,0.06),0.03))))))</f>
        <v>0.15</v>
      </c>
    </row>
    <row r="2422" spans="2:13" x14ac:dyDescent="0.25">
      <c r="B2422" t="str">
        <f>IF('RES TECH'!N2418=1,'RES TECH'!M2418,"*")</f>
        <v>RESHOUUMNewSCCAC3ELC20</v>
      </c>
      <c r="C2422" t="str">
        <f>IF(B2422="*","*",_xlfn.XLOOKUP(B2422,'RES TECH'!M:M,'RES TECH'!K:K))</f>
        <v>RESELC</v>
      </c>
      <c r="D2422" t="str">
        <f>IF(B2422="*","*",_xlfn.XLOOKUP(B2422,'RES TECH'!M:M,'RES TECH'!L:L))</f>
        <v>RESHOUUMNewSCEUE</v>
      </c>
      <c r="E2422">
        <f>IF(B2422="*","*",_xlfn.XLOOKUP(B2422,'RES TECH'!M:M,'RES TECH'!O:O))</f>
        <v>2020</v>
      </c>
      <c r="F2422" s="12">
        <f>IF(B2422="*","*",_xlfn.XLOOKUP(B2422,'RES TECH'!M:M,'RES TECH'!Y:Y))</f>
        <v>19</v>
      </c>
      <c r="G2422" s="12">
        <f>IF(B2422="*","*",_xlfn.XLOOKUP(B2422,'RES TECH'!M:M,'RES TECH'!V:V))</f>
        <v>4.3962485345838216</v>
      </c>
      <c r="H2422">
        <f>IF(B2422="*","*",_xlfn.XLOOKUP(B2422,'RES TECH'!M:M,'RES TECH'!AA:AA))</f>
        <v>31.536000000000001</v>
      </c>
      <c r="I2422" s="12">
        <f>IF(B2422="*","*",_xlfn.XLOOKUP(B2422,'RES TECH'!M:M,'RES TECH'!Z:Z))</f>
        <v>5.8273038403982118E-2</v>
      </c>
      <c r="J2422" s="12">
        <f>IF(B2422="*","*",_xlfn.XLOOKUP(B2422,'RES TECH'!M:M,'RES TECH'!S:S))</f>
        <v>944.48095280851533</v>
      </c>
      <c r="K2422" s="12">
        <f t="shared" si="74"/>
        <v>47.224047640425766</v>
      </c>
      <c r="L2422" s="12">
        <f t="shared" si="75"/>
        <v>2.3612023820212884</v>
      </c>
      <c r="M2422">
        <f>IF(B2422="*","*",IF(_xlfn.XLOOKUP(B2422,'RES TECH'!$M:$M,'RES TECH'!$C:$C)="Low Income",IF(G2422&gt;1,IF(G2422&gt;3,0.3,0.24),0.12),IF(_xlfn.XLOOKUP(B2422,'RES TECH'!$M:$M,'RES TECH'!$C:$C)="Lower-middle Income",IF(G2422&gt;1,IF(G2422&gt;3,0.23,0.18),0.09),IF(_xlfn.XLOOKUP(B2422,'RES TECH'!$M:$M,'RES TECH'!$C:$C)="Upper-middle Income",IF(G2422&gt;1,IF(G2422&gt;3,0.15,0.12),0.06),IF(_xlfn.XLOOKUP(B2422,'RES TECH'!$M:$M,'RES TECH'!$C:$C)="High Income",IF(G2422&gt;1,IF(G2422&gt;3,0.08,0.06),0.03))))))</f>
        <v>0.15</v>
      </c>
    </row>
    <row r="2423" spans="2:13" x14ac:dyDescent="0.25">
      <c r="B2423" t="str">
        <f>IF('RES TECH'!N2419=1,'RES TECH'!M2419,"*")</f>
        <v>RESHOUUMNewSCCAC3ELC23</v>
      </c>
      <c r="C2423" t="str">
        <f>IF(B2423="*","*",_xlfn.XLOOKUP(B2423,'RES TECH'!M:M,'RES TECH'!K:K))</f>
        <v>RESELC</v>
      </c>
      <c r="D2423" t="str">
        <f>IF(B2423="*","*",_xlfn.XLOOKUP(B2423,'RES TECH'!M:M,'RES TECH'!L:L))</f>
        <v>RESHOUUMNewSCEUE</v>
      </c>
      <c r="E2423">
        <f>IF(B2423="*","*",_xlfn.XLOOKUP(B2423,'RES TECH'!M:M,'RES TECH'!O:O))</f>
        <v>2023</v>
      </c>
      <c r="F2423" s="12">
        <f>IF(B2423="*","*",_xlfn.XLOOKUP(B2423,'RES TECH'!M:M,'RES TECH'!Y:Y))</f>
        <v>19</v>
      </c>
      <c r="G2423" s="12">
        <f>IF(B2423="*","*",_xlfn.XLOOKUP(B2423,'RES TECH'!M:M,'RES TECH'!V:V))</f>
        <v>4.6893317702227444</v>
      </c>
      <c r="H2423">
        <f>IF(B2423="*","*",_xlfn.XLOOKUP(B2423,'RES TECH'!M:M,'RES TECH'!AA:AA))</f>
        <v>31.536000000000001</v>
      </c>
      <c r="I2423" s="12">
        <f>IF(B2423="*","*",_xlfn.XLOOKUP(B2423,'RES TECH'!M:M,'RES TECH'!Z:Z))</f>
        <v>5.8273038403982118E-2</v>
      </c>
      <c r="J2423" s="12">
        <f>IF(B2423="*","*",_xlfn.XLOOKUP(B2423,'RES TECH'!M:M,'RES TECH'!S:S))</f>
        <v>1007.446349662417</v>
      </c>
      <c r="K2423" s="12">
        <f t="shared" si="74"/>
        <v>50.372317483120852</v>
      </c>
      <c r="L2423" s="12">
        <f t="shared" si="75"/>
        <v>2.5186158741560427</v>
      </c>
      <c r="M2423">
        <f>IF(B2423="*","*",IF(_xlfn.XLOOKUP(B2423,'RES TECH'!$M:$M,'RES TECH'!$C:$C)="Low Income",IF(G2423&gt;1,IF(G2423&gt;3,0.3,0.24),0.12),IF(_xlfn.XLOOKUP(B2423,'RES TECH'!$M:$M,'RES TECH'!$C:$C)="Lower-middle Income",IF(G2423&gt;1,IF(G2423&gt;3,0.23,0.18),0.09),IF(_xlfn.XLOOKUP(B2423,'RES TECH'!$M:$M,'RES TECH'!$C:$C)="Upper-middle Income",IF(G2423&gt;1,IF(G2423&gt;3,0.15,0.12),0.06),IF(_xlfn.XLOOKUP(B2423,'RES TECH'!$M:$M,'RES TECH'!$C:$C)="High Income",IF(G2423&gt;1,IF(G2423&gt;3,0.08,0.06),0.03))))))</f>
        <v>0.15</v>
      </c>
    </row>
    <row r="2424" spans="2:13" x14ac:dyDescent="0.25">
      <c r="B2424" t="str">
        <f>IF('RES TECH'!N2420=1,'RES TECH'!M2420,"*")</f>
        <v>RESHOUUMNewSCCAC4ELC20</v>
      </c>
      <c r="C2424" t="str">
        <f>IF(B2424="*","*",_xlfn.XLOOKUP(B2424,'RES TECH'!M:M,'RES TECH'!K:K))</f>
        <v>RESELC</v>
      </c>
      <c r="D2424" t="str">
        <f>IF(B2424="*","*",_xlfn.XLOOKUP(B2424,'RES TECH'!M:M,'RES TECH'!L:L))</f>
        <v>RESHOUUMNewSCEUE</v>
      </c>
      <c r="E2424">
        <f>IF(B2424="*","*",_xlfn.XLOOKUP(B2424,'RES TECH'!M:M,'RES TECH'!O:O))</f>
        <v>2020</v>
      </c>
      <c r="F2424" s="12">
        <f>IF(B2424="*","*",_xlfn.XLOOKUP(B2424,'RES TECH'!M:M,'RES TECH'!Y:Y))</f>
        <v>19</v>
      </c>
      <c r="G2424" s="12">
        <f>IF(B2424="*","*",_xlfn.XLOOKUP(B2424,'RES TECH'!M:M,'RES TECH'!V:V))</f>
        <v>4.835873388042204</v>
      </c>
      <c r="H2424">
        <f>IF(B2424="*","*",_xlfn.XLOOKUP(B2424,'RES TECH'!M:M,'RES TECH'!AA:AA))</f>
        <v>31.536000000000001</v>
      </c>
      <c r="I2424" s="12">
        <f>IF(B2424="*","*",_xlfn.XLOOKUP(B2424,'RES TECH'!M:M,'RES TECH'!Z:Z))</f>
        <v>5.8273038403982118E-2</v>
      </c>
      <c r="J2424" s="12">
        <f>IF(B2424="*","*",_xlfn.XLOOKUP(B2424,'RES TECH'!M:M,'RES TECH'!S:S))</f>
        <v>1097.959107639899</v>
      </c>
      <c r="K2424" s="12">
        <f t="shared" si="74"/>
        <v>54.897955381994954</v>
      </c>
      <c r="L2424" s="12">
        <f t="shared" si="75"/>
        <v>2.7448977690997478</v>
      </c>
      <c r="M2424">
        <f>IF(B2424="*","*",IF(_xlfn.XLOOKUP(B2424,'RES TECH'!$M:$M,'RES TECH'!$C:$C)="Low Income",IF(G2424&gt;1,IF(G2424&gt;3,0.3,0.24),0.12),IF(_xlfn.XLOOKUP(B2424,'RES TECH'!$M:$M,'RES TECH'!$C:$C)="Lower-middle Income",IF(G2424&gt;1,IF(G2424&gt;3,0.23,0.18),0.09),IF(_xlfn.XLOOKUP(B2424,'RES TECH'!$M:$M,'RES TECH'!$C:$C)="Upper-middle Income",IF(G2424&gt;1,IF(G2424&gt;3,0.15,0.12),0.06),IF(_xlfn.XLOOKUP(B2424,'RES TECH'!$M:$M,'RES TECH'!$C:$C)="High Income",IF(G2424&gt;1,IF(G2424&gt;3,0.08,0.06),0.03))))))</f>
        <v>0.15</v>
      </c>
    </row>
    <row r="2425" spans="2:13" x14ac:dyDescent="0.25">
      <c r="B2425" t="str">
        <f>IF('RES TECH'!N2421=1,'RES TECH'!M2421,"*")</f>
        <v>RESHOUUMNewSCCAC4ELC22</v>
      </c>
      <c r="C2425" t="str">
        <f>IF(B2425="*","*",_xlfn.XLOOKUP(B2425,'RES TECH'!M:M,'RES TECH'!K:K))</f>
        <v>RESELC</v>
      </c>
      <c r="D2425" t="str">
        <f>IF(B2425="*","*",_xlfn.XLOOKUP(B2425,'RES TECH'!M:M,'RES TECH'!L:L))</f>
        <v>RESHOUUMNewSCEUE</v>
      </c>
      <c r="E2425">
        <f>IF(B2425="*","*",_xlfn.XLOOKUP(B2425,'RES TECH'!M:M,'RES TECH'!O:O))</f>
        <v>2022</v>
      </c>
      <c r="F2425" s="12">
        <f>IF(B2425="*","*",_xlfn.XLOOKUP(B2425,'RES TECH'!M:M,'RES TECH'!Y:Y))</f>
        <v>19</v>
      </c>
      <c r="G2425" s="12">
        <f>IF(B2425="*","*",_xlfn.XLOOKUP(B2425,'RES TECH'!M:M,'RES TECH'!V:V))</f>
        <v>4.835873388042204</v>
      </c>
      <c r="H2425">
        <f>IF(B2425="*","*",_xlfn.XLOOKUP(B2425,'RES TECH'!M:M,'RES TECH'!AA:AA))</f>
        <v>31.536000000000001</v>
      </c>
      <c r="I2425" s="12">
        <f>IF(B2425="*","*",_xlfn.XLOOKUP(B2425,'RES TECH'!M:M,'RES TECH'!Z:Z))</f>
        <v>5.8273038403982118E-2</v>
      </c>
      <c r="J2425" s="12">
        <f>IF(B2425="*","*",_xlfn.XLOOKUP(B2425,'RES TECH'!M:M,'RES TECH'!S:S))</f>
        <v>1097.959107639899</v>
      </c>
      <c r="K2425" s="12">
        <f t="shared" si="74"/>
        <v>54.897955381994954</v>
      </c>
      <c r="L2425" s="12">
        <f t="shared" si="75"/>
        <v>2.7448977690997478</v>
      </c>
      <c r="M2425">
        <f>IF(B2425="*","*",IF(_xlfn.XLOOKUP(B2425,'RES TECH'!$M:$M,'RES TECH'!$C:$C)="Low Income",IF(G2425&gt;1,IF(G2425&gt;3,0.3,0.24),0.12),IF(_xlfn.XLOOKUP(B2425,'RES TECH'!$M:$M,'RES TECH'!$C:$C)="Lower-middle Income",IF(G2425&gt;1,IF(G2425&gt;3,0.23,0.18),0.09),IF(_xlfn.XLOOKUP(B2425,'RES TECH'!$M:$M,'RES TECH'!$C:$C)="Upper-middle Income",IF(G2425&gt;1,IF(G2425&gt;3,0.15,0.12),0.06),IF(_xlfn.XLOOKUP(B2425,'RES TECH'!$M:$M,'RES TECH'!$C:$C)="High Income",IF(G2425&gt;1,IF(G2425&gt;3,0.08,0.06),0.03))))))</f>
        <v>0.15</v>
      </c>
    </row>
    <row r="2426" spans="2:13" x14ac:dyDescent="0.25">
      <c r="B2426" t="str">
        <f>IF('RES TECH'!N2422=1,'RES TECH'!M2422,"*")</f>
        <v>RESHOUUMNewRETF1ELC20</v>
      </c>
      <c r="C2426" t="str">
        <f>IF(B2426="*","*",_xlfn.XLOOKUP(B2426,'RES TECH'!M:M,'RES TECH'!K:K))</f>
        <v>RESELC</v>
      </c>
      <c r="D2426" t="str">
        <f>IF(B2426="*","*",_xlfn.XLOOKUP(B2426,'RES TECH'!M:M,'RES TECH'!L:L))</f>
        <v>RESHOUUMNewREEUE</v>
      </c>
      <c r="E2426">
        <f>IF(B2426="*","*",_xlfn.XLOOKUP(B2426,'RES TECH'!M:M,'RES TECH'!O:O))</f>
        <v>2020</v>
      </c>
      <c r="F2426" s="12">
        <f>IF(B2426="*","*",_xlfn.XLOOKUP(B2426,'RES TECH'!M:M,'RES TECH'!Y:Y))</f>
        <v>17</v>
      </c>
      <c r="G2426" s="12">
        <f>IF(B2426="*","*",_xlfn.XLOOKUP(B2426,'RES TECH'!M:M,'RES TECH'!V:V))</f>
        <v>1.1306815642458099</v>
      </c>
      <c r="H2426">
        <f>IF(B2426="*","*",_xlfn.XLOOKUP(B2426,'RES TECH'!M:M,'RES TECH'!AA:AA))</f>
        <v>1</v>
      </c>
      <c r="I2426" s="12">
        <f>IF(B2426="*","*",_xlfn.XLOOKUP(B2426,'RES TECH'!M:M,'RES TECH'!Z:Z))</f>
        <v>0.65</v>
      </c>
      <c r="J2426" s="12">
        <f>IF(B2426="*","*",_xlfn.XLOOKUP(B2426,'RES TECH'!M:M,'RES TECH'!S:S))</f>
        <v>195.24048995981741</v>
      </c>
      <c r="K2426" s="12">
        <f t="shared" si="74"/>
        <v>9.7620244979908719</v>
      </c>
      <c r="L2426" s="12">
        <f t="shared" si="75"/>
        <v>0.48810122489954361</v>
      </c>
      <c r="M2426">
        <f>IF(B2426="*","*",IF(_xlfn.XLOOKUP(B2426,'RES TECH'!$M:$M,'RES TECH'!$C:$C)="Low Income",IF(G2426&gt;1,IF(G2426&gt;3,0.3,0.24),0.12),IF(_xlfn.XLOOKUP(B2426,'RES TECH'!$M:$M,'RES TECH'!$C:$C)="Lower-middle Income",IF(G2426&gt;1,IF(G2426&gt;3,0.23,0.18),0.09),IF(_xlfn.XLOOKUP(B2426,'RES TECH'!$M:$M,'RES TECH'!$C:$C)="Upper-middle Income",IF(G2426&gt;1,IF(G2426&gt;3,0.15,0.12),0.06),IF(_xlfn.XLOOKUP(B2426,'RES TECH'!$M:$M,'RES TECH'!$C:$C)="High Income",IF(G2426&gt;1,IF(G2426&gt;3,0.08,0.06),0.03))))))</f>
        <v>0.12</v>
      </c>
    </row>
    <row r="2427" spans="2:13" x14ac:dyDescent="0.25">
      <c r="B2427" t="str">
        <f>IF('RES TECH'!N2423=1,'RES TECH'!M2423,"*")</f>
        <v>RESHOUUMNewRETF2ELC20</v>
      </c>
      <c r="C2427" t="str">
        <f>IF(B2427="*","*",_xlfn.XLOOKUP(B2427,'RES TECH'!M:M,'RES TECH'!K:K))</f>
        <v>RESELC</v>
      </c>
      <c r="D2427" t="str">
        <f>IF(B2427="*","*",_xlfn.XLOOKUP(B2427,'RES TECH'!M:M,'RES TECH'!L:L))</f>
        <v>RESHOUUMNewREEUE</v>
      </c>
      <c r="E2427">
        <f>IF(B2427="*","*",_xlfn.XLOOKUP(B2427,'RES TECH'!M:M,'RES TECH'!O:O))</f>
        <v>2020</v>
      </c>
      <c r="F2427" s="12">
        <f>IF(B2427="*","*",_xlfn.XLOOKUP(B2427,'RES TECH'!M:M,'RES TECH'!Y:Y))</f>
        <v>17</v>
      </c>
      <c r="G2427" s="12">
        <f>IF(B2427="*","*",_xlfn.XLOOKUP(B2427,'RES TECH'!M:M,'RES TECH'!V:V))</f>
        <v>1.08659217877095</v>
      </c>
      <c r="H2427">
        <f>IF(B2427="*","*",_xlfn.XLOOKUP(B2427,'RES TECH'!M:M,'RES TECH'!AA:AA))</f>
        <v>1</v>
      </c>
      <c r="I2427" s="12">
        <f>IF(B2427="*","*",_xlfn.XLOOKUP(B2427,'RES TECH'!M:M,'RES TECH'!Z:Z))</f>
        <v>0.65</v>
      </c>
      <c r="J2427" s="12">
        <f>IF(B2427="*","*",_xlfn.XLOOKUP(B2427,'RES TECH'!M:M,'RES TECH'!S:S))</f>
        <v>209.18623924266149</v>
      </c>
      <c r="K2427" s="12">
        <f t="shared" si="74"/>
        <v>10.459311962133075</v>
      </c>
      <c r="L2427" s="12">
        <f t="shared" si="75"/>
        <v>0.52296559810665377</v>
      </c>
      <c r="M2427">
        <f>IF(B2427="*","*",IF(_xlfn.XLOOKUP(B2427,'RES TECH'!$M:$M,'RES TECH'!$C:$C)="Low Income",IF(G2427&gt;1,IF(G2427&gt;3,0.3,0.24),0.12),IF(_xlfn.XLOOKUP(B2427,'RES TECH'!$M:$M,'RES TECH'!$C:$C)="Lower-middle Income",IF(G2427&gt;1,IF(G2427&gt;3,0.23,0.18),0.09),IF(_xlfn.XLOOKUP(B2427,'RES TECH'!$M:$M,'RES TECH'!$C:$C)="Upper-middle Income",IF(G2427&gt;1,IF(G2427&gt;3,0.15,0.12),0.06),IF(_xlfn.XLOOKUP(B2427,'RES TECH'!$M:$M,'RES TECH'!$C:$C)="High Income",IF(G2427&gt;1,IF(G2427&gt;3,0.08,0.06),0.03))))))</f>
        <v>0.12</v>
      </c>
    </row>
    <row r="2428" spans="2:13" x14ac:dyDescent="0.25">
      <c r="B2428" t="str">
        <f>IF('RES TECH'!N2424=1,'RES TECH'!M2424,"*")</f>
        <v>RESHOUUMNewRETF3ELC20</v>
      </c>
      <c r="C2428" t="str">
        <f>IF(B2428="*","*",_xlfn.XLOOKUP(B2428,'RES TECH'!M:M,'RES TECH'!K:K))</f>
        <v>RESELC</v>
      </c>
      <c r="D2428" t="str">
        <f>IF(B2428="*","*",_xlfn.XLOOKUP(B2428,'RES TECH'!M:M,'RES TECH'!L:L))</f>
        <v>RESHOUUMNewREEUE</v>
      </c>
      <c r="E2428">
        <f>IF(B2428="*","*",_xlfn.XLOOKUP(B2428,'RES TECH'!M:M,'RES TECH'!O:O))</f>
        <v>2020</v>
      </c>
      <c r="F2428" s="12">
        <f>IF(B2428="*","*",_xlfn.XLOOKUP(B2428,'RES TECH'!M:M,'RES TECH'!Y:Y))</f>
        <v>17</v>
      </c>
      <c r="G2428" s="12">
        <f>IF(B2428="*","*",_xlfn.XLOOKUP(B2428,'RES TECH'!M:M,'RES TECH'!V:V))</f>
        <v>1.0176134078212291</v>
      </c>
      <c r="H2428">
        <f>IF(B2428="*","*",_xlfn.XLOOKUP(B2428,'RES TECH'!M:M,'RES TECH'!AA:AA))</f>
        <v>1</v>
      </c>
      <c r="I2428" s="12">
        <f>IF(B2428="*","*",_xlfn.XLOOKUP(B2428,'RES TECH'!M:M,'RES TECH'!Z:Z))</f>
        <v>0.65</v>
      </c>
      <c r="J2428" s="12">
        <f>IF(B2428="*","*",_xlfn.XLOOKUP(B2428,'RES TECH'!M:M,'RES TECH'!S:S))</f>
        <v>237.0777378083497</v>
      </c>
      <c r="K2428" s="12">
        <f t="shared" si="74"/>
        <v>11.853886890417485</v>
      </c>
      <c r="L2428" s="12">
        <f t="shared" si="75"/>
        <v>0.59269434452087422</v>
      </c>
      <c r="M2428">
        <f>IF(B2428="*","*",IF(_xlfn.XLOOKUP(B2428,'RES TECH'!$M:$M,'RES TECH'!$C:$C)="Low Income",IF(G2428&gt;1,IF(G2428&gt;3,0.3,0.24),0.12),IF(_xlfn.XLOOKUP(B2428,'RES TECH'!$M:$M,'RES TECH'!$C:$C)="Lower-middle Income",IF(G2428&gt;1,IF(G2428&gt;3,0.23,0.18),0.09),IF(_xlfn.XLOOKUP(B2428,'RES TECH'!$M:$M,'RES TECH'!$C:$C)="Upper-middle Income",IF(G2428&gt;1,IF(G2428&gt;3,0.15,0.12),0.06),IF(_xlfn.XLOOKUP(B2428,'RES TECH'!$M:$M,'RES TECH'!$C:$C)="High Income",IF(G2428&gt;1,IF(G2428&gt;3,0.08,0.06),0.03))))))</f>
        <v>0.12</v>
      </c>
    </row>
    <row r="2429" spans="2:13" x14ac:dyDescent="0.25">
      <c r="B2429" t="str">
        <f>IF('RES TECH'!N2425=1,'RES TECH'!M2425,"*")</f>
        <v>RESHOUUMNewRETF4ELC20</v>
      </c>
      <c r="C2429" t="str">
        <f>IF(B2429="*","*",_xlfn.XLOOKUP(B2429,'RES TECH'!M:M,'RES TECH'!K:K))</f>
        <v>RESELC</v>
      </c>
      <c r="D2429" t="str">
        <f>IF(B2429="*","*",_xlfn.XLOOKUP(B2429,'RES TECH'!M:M,'RES TECH'!L:L))</f>
        <v>RESHOUUMNewREEUE</v>
      </c>
      <c r="E2429">
        <f>IF(B2429="*","*",_xlfn.XLOOKUP(B2429,'RES TECH'!M:M,'RES TECH'!O:O))</f>
        <v>2020</v>
      </c>
      <c r="F2429" s="12">
        <f>IF(B2429="*","*",_xlfn.XLOOKUP(B2429,'RES TECH'!M:M,'RES TECH'!Y:Y))</f>
        <v>17</v>
      </c>
      <c r="G2429" s="12">
        <f>IF(B2429="*","*",_xlfn.XLOOKUP(B2429,'RES TECH'!M:M,'RES TECH'!V:V))</f>
        <v>1</v>
      </c>
      <c r="H2429">
        <f>IF(B2429="*","*",_xlfn.XLOOKUP(B2429,'RES TECH'!M:M,'RES TECH'!AA:AA))</f>
        <v>1</v>
      </c>
      <c r="I2429" s="12">
        <f>IF(B2429="*","*",_xlfn.XLOOKUP(B2429,'RES TECH'!M:M,'RES TECH'!Z:Z))</f>
        <v>0.65</v>
      </c>
      <c r="J2429" s="12">
        <f>IF(B2429="*","*",_xlfn.XLOOKUP(B2429,'RES TECH'!M:M,'RES TECH'!S:S))</f>
        <v>245.4451873780562</v>
      </c>
      <c r="K2429" s="12">
        <f t="shared" si="74"/>
        <v>12.272259368902811</v>
      </c>
      <c r="L2429" s="12">
        <f t="shared" si="75"/>
        <v>0.61361296844514057</v>
      </c>
      <c r="M2429">
        <f>IF(B2429="*","*",IF(_xlfn.XLOOKUP(B2429,'RES TECH'!$M:$M,'RES TECH'!$C:$C)="Low Income",IF(G2429&gt;1,IF(G2429&gt;3,0.3,0.24),0.12),IF(_xlfn.XLOOKUP(B2429,'RES TECH'!$M:$M,'RES TECH'!$C:$C)="Lower-middle Income",IF(G2429&gt;1,IF(G2429&gt;3,0.23,0.18),0.09),IF(_xlfn.XLOOKUP(B2429,'RES TECH'!$M:$M,'RES TECH'!$C:$C)="Upper-middle Income",IF(G2429&gt;1,IF(G2429&gt;3,0.15,0.12),0.06),IF(_xlfn.XLOOKUP(B2429,'RES TECH'!$M:$M,'RES TECH'!$C:$C)="High Income",IF(G2429&gt;1,IF(G2429&gt;3,0.08,0.06),0.03))))))</f>
        <v>0.06</v>
      </c>
    </row>
    <row r="2430" spans="2:13" x14ac:dyDescent="0.25">
      <c r="B2430" t="str">
        <f>IF('RES TECH'!N2426=1,'RES TECH'!M2426,"*")</f>
        <v>RESHOUUMNewRESF1ELC20</v>
      </c>
      <c r="C2430" t="str">
        <f>IF(B2430="*","*",_xlfn.XLOOKUP(B2430,'RES TECH'!M:M,'RES TECH'!K:K))</f>
        <v>RESELC</v>
      </c>
      <c r="D2430" t="str">
        <f>IF(B2430="*","*",_xlfn.XLOOKUP(B2430,'RES TECH'!M:M,'RES TECH'!L:L))</f>
        <v>RESHOUUMNewREEUE</v>
      </c>
      <c r="E2430">
        <f>IF(B2430="*","*",_xlfn.XLOOKUP(B2430,'RES TECH'!M:M,'RES TECH'!O:O))</f>
        <v>2020</v>
      </c>
      <c r="F2430" s="12">
        <f>IF(B2430="*","*",_xlfn.XLOOKUP(B2430,'RES TECH'!M:M,'RES TECH'!Y:Y))</f>
        <v>17</v>
      </c>
      <c r="G2430" s="12">
        <f>IF(B2430="*","*",_xlfn.XLOOKUP(B2430,'RES TECH'!M:M,'RES TECH'!V:V))</f>
        <v>1.9699050279329611</v>
      </c>
      <c r="H2430">
        <f>IF(B2430="*","*",_xlfn.XLOOKUP(B2430,'RES TECH'!M:M,'RES TECH'!AA:AA))</f>
        <v>1</v>
      </c>
      <c r="I2430" s="12">
        <f>IF(B2430="*","*",_xlfn.XLOOKUP(B2430,'RES TECH'!M:M,'RES TECH'!Z:Z))</f>
        <v>0.65</v>
      </c>
      <c r="J2430" s="12">
        <f>IF(B2430="*","*",_xlfn.XLOOKUP(B2430,'RES TECH'!M:M,'RES TECH'!S:S))</f>
        <v>365.37863121051538</v>
      </c>
      <c r="K2430" s="12">
        <f t="shared" si="74"/>
        <v>18.268931560525768</v>
      </c>
      <c r="L2430" s="12">
        <f t="shared" si="75"/>
        <v>0.91344657802628848</v>
      </c>
      <c r="M2430">
        <f>IF(B2430="*","*",IF(_xlfn.XLOOKUP(B2430,'RES TECH'!$M:$M,'RES TECH'!$C:$C)="Low Income",IF(G2430&gt;1,IF(G2430&gt;3,0.3,0.24),0.12),IF(_xlfn.XLOOKUP(B2430,'RES TECH'!$M:$M,'RES TECH'!$C:$C)="Lower-middle Income",IF(G2430&gt;1,IF(G2430&gt;3,0.23,0.18),0.09),IF(_xlfn.XLOOKUP(B2430,'RES TECH'!$M:$M,'RES TECH'!$C:$C)="Upper-middle Income",IF(G2430&gt;1,IF(G2430&gt;3,0.15,0.12),0.06),IF(_xlfn.XLOOKUP(B2430,'RES TECH'!$M:$M,'RES TECH'!$C:$C)="High Income",IF(G2430&gt;1,IF(G2430&gt;3,0.08,0.06),0.03))))))</f>
        <v>0.12</v>
      </c>
    </row>
    <row r="2431" spans="2:13" x14ac:dyDescent="0.25">
      <c r="B2431" t="str">
        <f>IF('RES TECH'!N2427=1,'RES TECH'!M2427,"*")</f>
        <v>RESHOUUMNewRESF2ELC20</v>
      </c>
      <c r="C2431" t="str">
        <f>IF(B2431="*","*",_xlfn.XLOOKUP(B2431,'RES TECH'!M:M,'RES TECH'!K:K))</f>
        <v>RESELC</v>
      </c>
      <c r="D2431" t="str">
        <f>IF(B2431="*","*",_xlfn.XLOOKUP(B2431,'RES TECH'!M:M,'RES TECH'!L:L))</f>
        <v>RESHOUUMNewREEUE</v>
      </c>
      <c r="E2431">
        <f>IF(B2431="*","*",_xlfn.XLOOKUP(B2431,'RES TECH'!M:M,'RES TECH'!O:O))</f>
        <v>2020</v>
      </c>
      <c r="F2431" s="12">
        <f>IF(B2431="*","*",_xlfn.XLOOKUP(B2431,'RES TECH'!M:M,'RES TECH'!Y:Y))</f>
        <v>17</v>
      </c>
      <c r="G2431" s="12">
        <f>IF(B2431="*","*",_xlfn.XLOOKUP(B2431,'RES TECH'!M:M,'RES TECH'!V:V))</f>
        <v>1.8743016759776541</v>
      </c>
      <c r="H2431">
        <f>IF(B2431="*","*",_xlfn.XLOOKUP(B2431,'RES TECH'!M:M,'RES TECH'!AA:AA))</f>
        <v>1</v>
      </c>
      <c r="I2431" s="12">
        <f>IF(B2431="*","*",_xlfn.XLOOKUP(B2431,'RES TECH'!M:M,'RES TECH'!Z:Z))</f>
        <v>0.65</v>
      </c>
      <c r="J2431" s="12">
        <f>IF(B2431="*","*",_xlfn.XLOOKUP(B2431,'RES TECH'!M:M,'RES TECH'!S:S))</f>
        <v>396.05927963277242</v>
      </c>
      <c r="K2431" s="12">
        <f t="shared" si="74"/>
        <v>19.802963981638623</v>
      </c>
      <c r="L2431" s="12">
        <f t="shared" si="75"/>
        <v>0.99014819908193119</v>
      </c>
      <c r="M2431">
        <f>IF(B2431="*","*",IF(_xlfn.XLOOKUP(B2431,'RES TECH'!$M:$M,'RES TECH'!$C:$C)="Low Income",IF(G2431&gt;1,IF(G2431&gt;3,0.3,0.24),0.12),IF(_xlfn.XLOOKUP(B2431,'RES TECH'!$M:$M,'RES TECH'!$C:$C)="Lower-middle Income",IF(G2431&gt;1,IF(G2431&gt;3,0.23,0.18),0.09),IF(_xlfn.XLOOKUP(B2431,'RES TECH'!$M:$M,'RES TECH'!$C:$C)="Upper-middle Income",IF(G2431&gt;1,IF(G2431&gt;3,0.15,0.12),0.06),IF(_xlfn.XLOOKUP(B2431,'RES TECH'!$M:$M,'RES TECH'!$C:$C)="High Income",IF(G2431&gt;1,IF(G2431&gt;3,0.08,0.06),0.03))))))</f>
        <v>0.12</v>
      </c>
    </row>
    <row r="2432" spans="2:13" x14ac:dyDescent="0.25">
      <c r="B2432" t="str">
        <f>IF('RES TECH'!N2428=1,'RES TECH'!M2428,"*")</f>
        <v>RESHOUUMNewRESF3ELC20</v>
      </c>
      <c r="C2432" t="str">
        <f>IF(B2432="*","*",_xlfn.XLOOKUP(B2432,'RES TECH'!M:M,'RES TECH'!K:K))</f>
        <v>RESELC</v>
      </c>
      <c r="D2432" t="str">
        <f>IF(B2432="*","*",_xlfn.XLOOKUP(B2432,'RES TECH'!M:M,'RES TECH'!L:L))</f>
        <v>RESHOUUMNewREEUE</v>
      </c>
      <c r="E2432">
        <f>IF(B2432="*","*",_xlfn.XLOOKUP(B2432,'RES TECH'!M:M,'RES TECH'!O:O))</f>
        <v>2020</v>
      </c>
      <c r="F2432" s="12">
        <f>IF(B2432="*","*",_xlfn.XLOOKUP(B2432,'RES TECH'!M:M,'RES TECH'!Y:Y))</f>
        <v>17</v>
      </c>
      <c r="G2432" s="12">
        <f>IF(B2432="*","*",_xlfn.XLOOKUP(B2432,'RES TECH'!M:M,'RES TECH'!V:V))</f>
        <v>1.772914525139665</v>
      </c>
      <c r="H2432">
        <f>IF(B2432="*","*",_xlfn.XLOOKUP(B2432,'RES TECH'!M:M,'RES TECH'!AA:AA))</f>
        <v>1</v>
      </c>
      <c r="I2432" s="12">
        <f>IF(B2432="*","*",_xlfn.XLOOKUP(B2432,'RES TECH'!M:M,'RES TECH'!Z:Z))</f>
        <v>0.65</v>
      </c>
      <c r="J2432" s="12">
        <f>IF(B2432="*","*",_xlfn.XLOOKUP(B2432,'RES TECH'!M:M,'RES TECH'!S:S))</f>
        <v>432.31822776816711</v>
      </c>
      <c r="K2432" s="12">
        <f t="shared" si="74"/>
        <v>21.615911388408357</v>
      </c>
      <c r="L2432" s="12">
        <f t="shared" si="75"/>
        <v>1.0807955694204179</v>
      </c>
      <c r="M2432">
        <f>IF(B2432="*","*",IF(_xlfn.XLOOKUP(B2432,'RES TECH'!$M:$M,'RES TECH'!$C:$C)="Low Income",IF(G2432&gt;1,IF(G2432&gt;3,0.3,0.24),0.12),IF(_xlfn.XLOOKUP(B2432,'RES TECH'!$M:$M,'RES TECH'!$C:$C)="Lower-middle Income",IF(G2432&gt;1,IF(G2432&gt;3,0.23,0.18),0.09),IF(_xlfn.XLOOKUP(B2432,'RES TECH'!$M:$M,'RES TECH'!$C:$C)="Upper-middle Income",IF(G2432&gt;1,IF(G2432&gt;3,0.15,0.12),0.06),IF(_xlfn.XLOOKUP(B2432,'RES TECH'!$M:$M,'RES TECH'!$C:$C)="High Income",IF(G2432&gt;1,IF(G2432&gt;3,0.08,0.06),0.03))))))</f>
        <v>0.12</v>
      </c>
    </row>
    <row r="2433" spans="2:13" x14ac:dyDescent="0.25">
      <c r="B2433" t="str">
        <f>IF('RES TECH'!N2429=1,'RES TECH'!M2429,"*")</f>
        <v>RESHOUUMNewRESF4ELC20</v>
      </c>
      <c r="C2433" t="str">
        <f>IF(B2433="*","*",_xlfn.XLOOKUP(B2433,'RES TECH'!M:M,'RES TECH'!K:K))</f>
        <v>RESELC</v>
      </c>
      <c r="D2433" t="str">
        <f>IF(B2433="*","*",_xlfn.XLOOKUP(B2433,'RES TECH'!M:M,'RES TECH'!L:L))</f>
        <v>RESHOUUMNewREEUE</v>
      </c>
      <c r="E2433">
        <f>IF(B2433="*","*",_xlfn.XLOOKUP(B2433,'RES TECH'!M:M,'RES TECH'!O:O))</f>
        <v>2020</v>
      </c>
      <c r="F2433" s="12">
        <f>IF(B2433="*","*",_xlfn.XLOOKUP(B2433,'RES TECH'!M:M,'RES TECH'!Y:Y))</f>
        <v>17</v>
      </c>
      <c r="G2433" s="12">
        <f>IF(B2433="*","*",_xlfn.XLOOKUP(B2433,'RES TECH'!M:M,'RES TECH'!V:V))</f>
        <v>1.4217877094972069</v>
      </c>
      <c r="H2433">
        <f>IF(B2433="*","*",_xlfn.XLOOKUP(B2433,'RES TECH'!M:M,'RES TECH'!AA:AA))</f>
        <v>1</v>
      </c>
      <c r="I2433" s="12">
        <f>IF(B2433="*","*",_xlfn.XLOOKUP(B2433,'RES TECH'!M:M,'RES TECH'!Z:Z))</f>
        <v>0.65</v>
      </c>
      <c r="J2433" s="12">
        <f>IF(B2433="*","*",_xlfn.XLOOKUP(B2433,'RES TECH'!M:M,'RES TECH'!S:S))</f>
        <v>552.25167160062631</v>
      </c>
      <c r="K2433" s="12">
        <f t="shared" si="74"/>
        <v>27.612583580031316</v>
      </c>
      <c r="L2433" s="12">
        <f t="shared" si="75"/>
        <v>1.3806291790015659</v>
      </c>
      <c r="M2433">
        <f>IF(B2433="*","*",IF(_xlfn.XLOOKUP(B2433,'RES TECH'!$M:$M,'RES TECH'!$C:$C)="Low Income",IF(G2433&gt;1,IF(G2433&gt;3,0.3,0.24),0.12),IF(_xlfn.XLOOKUP(B2433,'RES TECH'!$M:$M,'RES TECH'!$C:$C)="Lower-middle Income",IF(G2433&gt;1,IF(G2433&gt;3,0.23,0.18),0.09),IF(_xlfn.XLOOKUP(B2433,'RES TECH'!$M:$M,'RES TECH'!$C:$C)="Upper-middle Income",IF(G2433&gt;1,IF(G2433&gt;3,0.15,0.12),0.06),IF(_xlfn.XLOOKUP(B2433,'RES TECH'!$M:$M,'RES TECH'!$C:$C)="High Income",IF(G2433&gt;1,IF(G2433&gt;3,0.08,0.06),0.03))))))</f>
        <v>0.12</v>
      </c>
    </row>
    <row r="2434" spans="2:13" x14ac:dyDescent="0.25">
      <c r="B2434" t="str">
        <f>IF('RES TECH'!N2430=1,'RES TECH'!M2430,"*")</f>
        <v>RESHOUUMNewREBF1ELC20</v>
      </c>
      <c r="C2434" t="str">
        <f>IF(B2434="*","*",_xlfn.XLOOKUP(B2434,'RES TECH'!M:M,'RES TECH'!K:K))</f>
        <v>RESELC</v>
      </c>
      <c r="D2434" t="str">
        <f>IF(B2434="*","*",_xlfn.XLOOKUP(B2434,'RES TECH'!M:M,'RES TECH'!L:L))</f>
        <v>RESHOUUMNewREEUE</v>
      </c>
      <c r="E2434">
        <f>IF(B2434="*","*",_xlfn.XLOOKUP(B2434,'RES TECH'!M:M,'RES TECH'!O:O))</f>
        <v>2020</v>
      </c>
      <c r="F2434" s="12">
        <f>IF(B2434="*","*",_xlfn.XLOOKUP(B2434,'RES TECH'!M:M,'RES TECH'!Y:Y))</f>
        <v>17</v>
      </c>
      <c r="G2434" s="12">
        <f>IF(B2434="*","*",_xlfn.XLOOKUP(B2434,'RES TECH'!M:M,'RES TECH'!V:V))</f>
        <v>1.4540502793296091</v>
      </c>
      <c r="H2434">
        <f>IF(B2434="*","*",_xlfn.XLOOKUP(B2434,'RES TECH'!M:M,'RES TECH'!AA:AA))</f>
        <v>1</v>
      </c>
      <c r="I2434" s="12">
        <f>IF(B2434="*","*",_xlfn.XLOOKUP(B2434,'RES TECH'!M:M,'RES TECH'!Z:Z))</f>
        <v>0.65</v>
      </c>
      <c r="J2434" s="12">
        <f>IF(B2434="*","*",_xlfn.XLOOKUP(B2434,'RES TECH'!M:M,'RES TECH'!S:S))</f>
        <v>287.28243522658852</v>
      </c>
      <c r="K2434" s="12">
        <f t="shared" si="74"/>
        <v>14.364121761329427</v>
      </c>
      <c r="L2434" s="12">
        <f t="shared" si="75"/>
        <v>0.71820608806647135</v>
      </c>
      <c r="M2434">
        <f>IF(B2434="*","*",IF(_xlfn.XLOOKUP(B2434,'RES TECH'!$M:$M,'RES TECH'!$C:$C)="Low Income",IF(G2434&gt;1,IF(G2434&gt;3,0.3,0.24),0.12),IF(_xlfn.XLOOKUP(B2434,'RES TECH'!$M:$M,'RES TECH'!$C:$C)="Lower-middle Income",IF(G2434&gt;1,IF(G2434&gt;3,0.23,0.18),0.09),IF(_xlfn.XLOOKUP(B2434,'RES TECH'!$M:$M,'RES TECH'!$C:$C)="Upper-middle Income",IF(G2434&gt;1,IF(G2434&gt;3,0.15,0.12),0.06),IF(_xlfn.XLOOKUP(B2434,'RES TECH'!$M:$M,'RES TECH'!$C:$C)="High Income",IF(G2434&gt;1,IF(G2434&gt;3,0.08,0.06),0.03))))))</f>
        <v>0.12</v>
      </c>
    </row>
    <row r="2435" spans="2:13" x14ac:dyDescent="0.25">
      <c r="B2435" t="str">
        <f>IF('RES TECH'!N2431=1,'RES TECH'!M2431,"*")</f>
        <v>RESHOUUMNewREBF2ELC20</v>
      </c>
      <c r="C2435" t="str">
        <f>IF(B2435="*","*",_xlfn.XLOOKUP(B2435,'RES TECH'!M:M,'RES TECH'!K:K))</f>
        <v>RESELC</v>
      </c>
      <c r="D2435" t="str">
        <f>IF(B2435="*","*",_xlfn.XLOOKUP(B2435,'RES TECH'!M:M,'RES TECH'!L:L))</f>
        <v>RESHOUUMNewREEUE</v>
      </c>
      <c r="E2435">
        <f>IF(B2435="*","*",_xlfn.XLOOKUP(B2435,'RES TECH'!M:M,'RES TECH'!O:O))</f>
        <v>2020</v>
      </c>
      <c r="F2435" s="12">
        <f>IF(B2435="*","*",_xlfn.XLOOKUP(B2435,'RES TECH'!M:M,'RES TECH'!Y:Y))</f>
        <v>17</v>
      </c>
      <c r="G2435" s="12">
        <f>IF(B2435="*","*",_xlfn.XLOOKUP(B2435,'RES TECH'!M:M,'RES TECH'!V:V))</f>
        <v>1.3407821229050281</v>
      </c>
      <c r="H2435">
        <f>IF(B2435="*","*",_xlfn.XLOOKUP(B2435,'RES TECH'!M:M,'RES TECH'!AA:AA))</f>
        <v>1</v>
      </c>
      <c r="I2435" s="12">
        <f>IF(B2435="*","*",_xlfn.XLOOKUP(B2435,'RES TECH'!M:M,'RES TECH'!Z:Z))</f>
        <v>0.65</v>
      </c>
      <c r="J2435" s="12">
        <f>IF(B2435="*","*",_xlfn.XLOOKUP(B2435,'RES TECH'!M:M,'RES TECH'!S:S))</f>
        <v>312.38478393570779</v>
      </c>
      <c r="K2435" s="12">
        <f t="shared" si="74"/>
        <v>15.61923919678539</v>
      </c>
      <c r="L2435" s="12">
        <f t="shared" si="75"/>
        <v>0.78096195983926953</v>
      </c>
      <c r="M2435">
        <f>IF(B2435="*","*",IF(_xlfn.XLOOKUP(B2435,'RES TECH'!$M:$M,'RES TECH'!$C:$C)="Low Income",IF(G2435&gt;1,IF(G2435&gt;3,0.3,0.24),0.12),IF(_xlfn.XLOOKUP(B2435,'RES TECH'!$M:$M,'RES TECH'!$C:$C)="Lower-middle Income",IF(G2435&gt;1,IF(G2435&gt;3,0.23,0.18),0.09),IF(_xlfn.XLOOKUP(B2435,'RES TECH'!$M:$M,'RES TECH'!$C:$C)="Upper-middle Income",IF(G2435&gt;1,IF(G2435&gt;3,0.15,0.12),0.06),IF(_xlfn.XLOOKUP(B2435,'RES TECH'!$M:$M,'RES TECH'!$C:$C)="High Income",IF(G2435&gt;1,IF(G2435&gt;3,0.08,0.06),0.03))))))</f>
        <v>0.12</v>
      </c>
    </row>
    <row r="2436" spans="2:13" x14ac:dyDescent="0.25">
      <c r="B2436" t="str">
        <f>IF('RES TECH'!N2432=1,'RES TECH'!M2432,"*")</f>
        <v>RESHOUUMNewREBF3ELC20</v>
      </c>
      <c r="C2436" t="str">
        <f>IF(B2436="*","*",_xlfn.XLOOKUP(B2436,'RES TECH'!M:M,'RES TECH'!K:K))</f>
        <v>RESELC</v>
      </c>
      <c r="D2436" t="str">
        <f>IF(B2436="*","*",_xlfn.XLOOKUP(B2436,'RES TECH'!M:M,'RES TECH'!L:L))</f>
        <v>RESHOUUMNewREEUE</v>
      </c>
      <c r="E2436">
        <f>IF(B2436="*","*",_xlfn.XLOOKUP(B2436,'RES TECH'!M:M,'RES TECH'!O:O))</f>
        <v>2020</v>
      </c>
      <c r="F2436" s="12">
        <f>IF(B2436="*","*",_xlfn.XLOOKUP(B2436,'RES TECH'!M:M,'RES TECH'!Y:Y))</f>
        <v>17</v>
      </c>
      <c r="G2436" s="12">
        <f>IF(B2436="*","*",_xlfn.XLOOKUP(B2436,'RES TECH'!M:M,'RES TECH'!V:V))</f>
        <v>1.310055865921788</v>
      </c>
      <c r="H2436">
        <f>IF(B2436="*","*",_xlfn.XLOOKUP(B2436,'RES TECH'!M:M,'RES TECH'!AA:AA))</f>
        <v>1</v>
      </c>
      <c r="I2436" s="12">
        <f>IF(B2436="*","*",_xlfn.XLOOKUP(B2436,'RES TECH'!M:M,'RES TECH'!Z:Z))</f>
        <v>0.65</v>
      </c>
      <c r="J2436" s="12">
        <f>IF(B2436="*","*",_xlfn.XLOOKUP(B2436,'RES TECH'!M:M,'RES TECH'!S:S))</f>
        <v>323.54138336198309</v>
      </c>
      <c r="K2436" s="12">
        <f t="shared" si="74"/>
        <v>16.177069168099155</v>
      </c>
      <c r="L2436" s="12">
        <f t="shared" si="75"/>
        <v>0.80885345840495781</v>
      </c>
      <c r="M2436">
        <f>IF(B2436="*","*",IF(_xlfn.XLOOKUP(B2436,'RES TECH'!$M:$M,'RES TECH'!$C:$C)="Low Income",IF(G2436&gt;1,IF(G2436&gt;3,0.3,0.24),0.12),IF(_xlfn.XLOOKUP(B2436,'RES TECH'!$M:$M,'RES TECH'!$C:$C)="Lower-middle Income",IF(G2436&gt;1,IF(G2436&gt;3,0.23,0.18),0.09),IF(_xlfn.XLOOKUP(B2436,'RES TECH'!$M:$M,'RES TECH'!$C:$C)="Upper-middle Income",IF(G2436&gt;1,IF(G2436&gt;3,0.15,0.12),0.06),IF(_xlfn.XLOOKUP(B2436,'RES TECH'!$M:$M,'RES TECH'!$C:$C)="High Income",IF(G2436&gt;1,IF(G2436&gt;3,0.08,0.06),0.03))))))</f>
        <v>0.12</v>
      </c>
    </row>
    <row r="2437" spans="2:13" x14ac:dyDescent="0.25">
      <c r="B2437" t="str">
        <f>IF('RES TECH'!N2433=1,'RES TECH'!M2433,"*")</f>
        <v>RESHOUUMNewREBF4ELC20</v>
      </c>
      <c r="C2437" t="str">
        <f>IF(B2437="*","*",_xlfn.XLOOKUP(B2437,'RES TECH'!M:M,'RES TECH'!K:K))</f>
        <v>RESELC</v>
      </c>
      <c r="D2437" t="str">
        <f>IF(B2437="*","*",_xlfn.XLOOKUP(B2437,'RES TECH'!M:M,'RES TECH'!L:L))</f>
        <v>RESHOUUMNewREEUE</v>
      </c>
      <c r="E2437">
        <f>IF(B2437="*","*",_xlfn.XLOOKUP(B2437,'RES TECH'!M:M,'RES TECH'!O:O))</f>
        <v>2020</v>
      </c>
      <c r="F2437" s="12">
        <f>IF(B2437="*","*",_xlfn.XLOOKUP(B2437,'RES TECH'!M:M,'RES TECH'!Y:Y))</f>
        <v>17</v>
      </c>
      <c r="G2437" s="12">
        <f>IF(B2437="*","*",_xlfn.XLOOKUP(B2437,'RES TECH'!M:M,'RES TECH'!V:V))</f>
        <v>1.310055865921788</v>
      </c>
      <c r="H2437">
        <f>IF(B2437="*","*",_xlfn.XLOOKUP(B2437,'RES TECH'!M:M,'RES TECH'!AA:AA))</f>
        <v>1</v>
      </c>
      <c r="I2437" s="12">
        <f>IF(B2437="*","*",_xlfn.XLOOKUP(B2437,'RES TECH'!M:M,'RES TECH'!Z:Z))</f>
        <v>0.65</v>
      </c>
      <c r="J2437" s="12">
        <f>IF(B2437="*","*",_xlfn.XLOOKUP(B2437,'RES TECH'!M:M,'RES TECH'!S:S))</f>
        <v>323.54138336198309</v>
      </c>
      <c r="K2437" s="12">
        <f t="shared" si="74"/>
        <v>16.177069168099155</v>
      </c>
      <c r="L2437" s="12">
        <f t="shared" si="75"/>
        <v>0.80885345840495781</v>
      </c>
      <c r="M2437">
        <f>IF(B2437="*","*",IF(_xlfn.XLOOKUP(B2437,'RES TECH'!$M:$M,'RES TECH'!$C:$C)="Low Income",IF(G2437&gt;1,IF(G2437&gt;3,0.3,0.24),0.12),IF(_xlfn.XLOOKUP(B2437,'RES TECH'!$M:$M,'RES TECH'!$C:$C)="Lower-middle Income",IF(G2437&gt;1,IF(G2437&gt;3,0.23,0.18),0.09),IF(_xlfn.XLOOKUP(B2437,'RES TECH'!$M:$M,'RES TECH'!$C:$C)="Upper-middle Income",IF(G2437&gt;1,IF(G2437&gt;3,0.15,0.12),0.06),IF(_xlfn.XLOOKUP(B2437,'RES TECH'!$M:$M,'RES TECH'!$C:$C)="High Income",IF(G2437&gt;1,IF(G2437&gt;3,0.08,0.06),0.03))))))</f>
        <v>0.12</v>
      </c>
    </row>
    <row r="2438" spans="2:13" x14ac:dyDescent="0.25">
      <c r="B2438" t="str">
        <f>IF('RES TECH'!N2434=1,'RES TECH'!M2434,"*")</f>
        <v>RESHOUUMNewFRC1ELC20</v>
      </c>
      <c r="C2438" t="str">
        <f>IF(B2438="*","*",_xlfn.XLOOKUP(B2438,'RES TECH'!M:M,'RES TECH'!K:K))</f>
        <v>RESELC</v>
      </c>
      <c r="D2438" t="str">
        <f>IF(B2438="*","*",_xlfn.XLOOKUP(B2438,'RES TECH'!M:M,'RES TECH'!L:L))</f>
        <v>RESHOUUMNewFREUE</v>
      </c>
      <c r="E2438">
        <f>IF(B2438="*","*",_xlfn.XLOOKUP(B2438,'RES TECH'!M:M,'RES TECH'!O:O))</f>
        <v>2020</v>
      </c>
      <c r="F2438" s="12">
        <f>IF(B2438="*","*",_xlfn.XLOOKUP(B2438,'RES TECH'!M:M,'RES TECH'!Y:Y))</f>
        <v>22</v>
      </c>
      <c r="G2438" s="12">
        <f>IF(B2438="*","*",_xlfn.XLOOKUP(B2438,'RES TECH'!M:M,'RES TECH'!V:V))</f>
        <v>1.0918399999999999</v>
      </c>
      <c r="H2438">
        <f>IF(B2438="*","*",_xlfn.XLOOKUP(B2438,'RES TECH'!M:M,'RES TECH'!AA:AA))</f>
        <v>1</v>
      </c>
      <c r="I2438" s="12">
        <f>IF(B2438="*","*",_xlfn.XLOOKUP(B2438,'RES TECH'!M:M,'RES TECH'!Z:Z))</f>
        <v>0.65</v>
      </c>
      <c r="J2438" s="12">
        <f>IF(B2438="*","*",_xlfn.XLOOKUP(B2438,'RES TECH'!M:M,'RES TECH'!S:S))</f>
        <v>845.40072990821056</v>
      </c>
      <c r="K2438" s="12">
        <f t="shared" si="74"/>
        <v>42.27003649541053</v>
      </c>
      <c r="L2438" s="12">
        <f t="shared" si="75"/>
        <v>2.1135018247705264</v>
      </c>
      <c r="M2438">
        <f>IF(B2438="*","*",IF(_xlfn.XLOOKUP(B2438,'RES TECH'!$M:$M,'RES TECH'!$C:$C)="Low Income",IF(G2438&gt;1,IF(G2438&gt;3,0.3,0.24),0.12),IF(_xlfn.XLOOKUP(B2438,'RES TECH'!$M:$M,'RES TECH'!$C:$C)="Lower-middle Income",IF(G2438&gt;1,IF(G2438&gt;3,0.23,0.18),0.09),IF(_xlfn.XLOOKUP(B2438,'RES TECH'!$M:$M,'RES TECH'!$C:$C)="Upper-middle Income",IF(G2438&gt;1,IF(G2438&gt;3,0.15,0.12),0.06),IF(_xlfn.XLOOKUP(B2438,'RES TECH'!$M:$M,'RES TECH'!$C:$C)="High Income",IF(G2438&gt;1,IF(G2438&gt;3,0.08,0.06),0.03))))))</f>
        <v>0.12</v>
      </c>
    </row>
    <row r="2439" spans="2:13" x14ac:dyDescent="0.25">
      <c r="B2439" t="str">
        <f>IF('RES TECH'!N2435=1,'RES TECH'!M2435,"*")</f>
        <v>RESHOUUMNewFRC2ELC20</v>
      </c>
      <c r="C2439" t="str">
        <f>IF(B2439="*","*",_xlfn.XLOOKUP(B2439,'RES TECH'!M:M,'RES TECH'!K:K))</f>
        <v>RESELC</v>
      </c>
      <c r="D2439" t="str">
        <f>IF(B2439="*","*",_xlfn.XLOOKUP(B2439,'RES TECH'!M:M,'RES TECH'!L:L))</f>
        <v>RESHOUUMNewFREUE</v>
      </c>
      <c r="E2439">
        <f>IF(B2439="*","*",_xlfn.XLOOKUP(B2439,'RES TECH'!M:M,'RES TECH'!O:O))</f>
        <v>2020</v>
      </c>
      <c r="F2439" s="12">
        <f>IF(B2439="*","*",_xlfn.XLOOKUP(B2439,'RES TECH'!M:M,'RES TECH'!Y:Y))</f>
        <v>22</v>
      </c>
      <c r="G2439" s="12">
        <f>IF(B2439="*","*",_xlfn.XLOOKUP(B2439,'RES TECH'!M:M,'RES TECH'!V:V))</f>
        <v>1.08</v>
      </c>
      <c r="H2439">
        <f>IF(B2439="*","*",_xlfn.XLOOKUP(B2439,'RES TECH'!M:M,'RES TECH'!AA:AA))</f>
        <v>1</v>
      </c>
      <c r="I2439" s="12">
        <f>IF(B2439="*","*",_xlfn.XLOOKUP(B2439,'RES TECH'!M:M,'RES TECH'!Z:Z))</f>
        <v>0.65</v>
      </c>
      <c r="J2439" s="12">
        <f>IF(B2439="*","*",_xlfn.XLOOKUP(B2439,'RES TECH'!M:M,'RES TECH'!S:S))</f>
        <v>845.40072990821056</v>
      </c>
      <c r="K2439" s="12">
        <f t="shared" ref="K2439:K2502" si="76">IF(B2439="*","*",5%*J2439)</f>
        <v>42.27003649541053</v>
      </c>
      <c r="L2439" s="12">
        <f t="shared" ref="L2439:L2502" si="77">IF(B2439="*","*",5%*K2439)</f>
        <v>2.1135018247705264</v>
      </c>
      <c r="M2439">
        <f>IF(B2439="*","*",IF(_xlfn.XLOOKUP(B2439,'RES TECH'!$M:$M,'RES TECH'!$C:$C)="Low Income",IF(G2439&gt;1,IF(G2439&gt;3,0.3,0.24),0.12),IF(_xlfn.XLOOKUP(B2439,'RES TECH'!$M:$M,'RES TECH'!$C:$C)="Lower-middle Income",IF(G2439&gt;1,IF(G2439&gt;3,0.23,0.18),0.09),IF(_xlfn.XLOOKUP(B2439,'RES TECH'!$M:$M,'RES TECH'!$C:$C)="Upper-middle Income",IF(G2439&gt;1,IF(G2439&gt;3,0.15,0.12),0.06),IF(_xlfn.XLOOKUP(B2439,'RES TECH'!$M:$M,'RES TECH'!$C:$C)="High Income",IF(G2439&gt;1,IF(G2439&gt;3,0.08,0.06),0.03))))))</f>
        <v>0.12</v>
      </c>
    </row>
    <row r="2440" spans="2:13" x14ac:dyDescent="0.25">
      <c r="B2440" t="str">
        <f>IF('RES TECH'!N2436=1,'RES TECH'!M2436,"*")</f>
        <v>RESHOUUMNewFRC3ELC20</v>
      </c>
      <c r="C2440" t="str">
        <f>IF(B2440="*","*",_xlfn.XLOOKUP(B2440,'RES TECH'!M:M,'RES TECH'!K:K))</f>
        <v>RESELC</v>
      </c>
      <c r="D2440" t="str">
        <f>IF(B2440="*","*",_xlfn.XLOOKUP(B2440,'RES TECH'!M:M,'RES TECH'!L:L))</f>
        <v>RESHOUUMNewFREUE</v>
      </c>
      <c r="E2440">
        <f>IF(B2440="*","*",_xlfn.XLOOKUP(B2440,'RES TECH'!M:M,'RES TECH'!O:O))</f>
        <v>2020</v>
      </c>
      <c r="F2440" s="12">
        <f>IF(B2440="*","*",_xlfn.XLOOKUP(B2440,'RES TECH'!M:M,'RES TECH'!Y:Y))</f>
        <v>22</v>
      </c>
      <c r="G2440" s="12">
        <f>IF(B2440="*","*",_xlfn.XLOOKUP(B2440,'RES TECH'!M:M,'RES TECH'!V:V))</f>
        <v>1.0072727272727271</v>
      </c>
      <c r="H2440">
        <f>IF(B2440="*","*",_xlfn.XLOOKUP(B2440,'RES TECH'!M:M,'RES TECH'!AA:AA))</f>
        <v>1</v>
      </c>
      <c r="I2440" s="12">
        <f>IF(B2440="*","*",_xlfn.XLOOKUP(B2440,'RES TECH'!M:M,'RES TECH'!Z:Z))</f>
        <v>0.65</v>
      </c>
      <c r="J2440" s="12">
        <f>IF(B2440="*","*",_xlfn.XLOOKUP(B2440,'RES TECH'!M:M,'RES TECH'!S:S))</f>
        <v>929.94080289903161</v>
      </c>
      <c r="K2440" s="12">
        <f t="shared" si="76"/>
        <v>46.497040144951583</v>
      </c>
      <c r="L2440" s="12">
        <f t="shared" si="77"/>
        <v>2.3248520072475793</v>
      </c>
      <c r="M2440">
        <f>IF(B2440="*","*",IF(_xlfn.XLOOKUP(B2440,'RES TECH'!$M:$M,'RES TECH'!$C:$C)="Low Income",IF(G2440&gt;1,IF(G2440&gt;3,0.3,0.24),0.12),IF(_xlfn.XLOOKUP(B2440,'RES TECH'!$M:$M,'RES TECH'!$C:$C)="Lower-middle Income",IF(G2440&gt;1,IF(G2440&gt;3,0.23,0.18),0.09),IF(_xlfn.XLOOKUP(B2440,'RES TECH'!$M:$M,'RES TECH'!$C:$C)="Upper-middle Income",IF(G2440&gt;1,IF(G2440&gt;3,0.15,0.12),0.06),IF(_xlfn.XLOOKUP(B2440,'RES TECH'!$M:$M,'RES TECH'!$C:$C)="High Income",IF(G2440&gt;1,IF(G2440&gt;3,0.08,0.06),0.03))))))</f>
        <v>0.12</v>
      </c>
    </row>
    <row r="2441" spans="2:13" x14ac:dyDescent="0.25">
      <c r="B2441" t="str">
        <f>IF('RES TECH'!N2437=1,'RES TECH'!M2437,"*")</f>
        <v>RESHOUUMNewFRC4ELC20</v>
      </c>
      <c r="C2441" t="str">
        <f>IF(B2441="*","*",_xlfn.XLOOKUP(B2441,'RES TECH'!M:M,'RES TECH'!K:K))</f>
        <v>RESELC</v>
      </c>
      <c r="D2441" t="str">
        <f>IF(B2441="*","*",_xlfn.XLOOKUP(B2441,'RES TECH'!M:M,'RES TECH'!L:L))</f>
        <v>RESHOUUMNewFREUE</v>
      </c>
      <c r="E2441">
        <f>IF(B2441="*","*",_xlfn.XLOOKUP(B2441,'RES TECH'!M:M,'RES TECH'!O:O))</f>
        <v>2020</v>
      </c>
      <c r="F2441" s="12">
        <f>IF(B2441="*","*",_xlfn.XLOOKUP(B2441,'RES TECH'!M:M,'RES TECH'!Y:Y))</f>
        <v>22</v>
      </c>
      <c r="G2441" s="12">
        <f>IF(B2441="*","*",_xlfn.XLOOKUP(B2441,'RES TECH'!M:M,'RES TECH'!V:V))</f>
        <v>1</v>
      </c>
      <c r="H2441">
        <f>IF(B2441="*","*",_xlfn.XLOOKUP(B2441,'RES TECH'!M:M,'RES TECH'!AA:AA))</f>
        <v>1</v>
      </c>
      <c r="I2441" s="12">
        <f>IF(B2441="*","*",_xlfn.XLOOKUP(B2441,'RES TECH'!M:M,'RES TECH'!Z:Z))</f>
        <v>0.65</v>
      </c>
      <c r="J2441" s="12">
        <f>IF(B2441="*","*",_xlfn.XLOOKUP(B2441,'RES TECH'!M:M,'RES TECH'!S:S))</f>
        <v>913.0327883008672</v>
      </c>
      <c r="K2441" s="12">
        <f t="shared" si="76"/>
        <v>45.651639415043363</v>
      </c>
      <c r="L2441" s="12">
        <f t="shared" si="77"/>
        <v>2.2825819707521684</v>
      </c>
      <c r="M2441">
        <f>IF(B2441="*","*",IF(_xlfn.XLOOKUP(B2441,'RES TECH'!$M:$M,'RES TECH'!$C:$C)="Low Income",IF(G2441&gt;1,IF(G2441&gt;3,0.3,0.24),0.12),IF(_xlfn.XLOOKUP(B2441,'RES TECH'!$M:$M,'RES TECH'!$C:$C)="Lower-middle Income",IF(G2441&gt;1,IF(G2441&gt;3,0.23,0.18),0.09),IF(_xlfn.XLOOKUP(B2441,'RES TECH'!$M:$M,'RES TECH'!$C:$C)="Upper-middle Income",IF(G2441&gt;1,IF(G2441&gt;3,0.15,0.12),0.06),IF(_xlfn.XLOOKUP(B2441,'RES TECH'!$M:$M,'RES TECH'!$C:$C)="High Income",IF(G2441&gt;1,IF(G2441&gt;3,0.08,0.06),0.03))))))</f>
        <v>0.06</v>
      </c>
    </row>
    <row r="2442" spans="2:13" x14ac:dyDescent="0.25">
      <c r="B2442" t="str">
        <f>IF('RES TECH'!N2438=1,'RES TECH'!M2438,"*")</f>
        <v>RESHOUUMNewFRU1ELC20</v>
      </c>
      <c r="C2442" t="str">
        <f>IF(B2442="*","*",_xlfn.XLOOKUP(B2442,'RES TECH'!M:M,'RES TECH'!K:K))</f>
        <v>RESELC</v>
      </c>
      <c r="D2442" t="str">
        <f>IF(B2442="*","*",_xlfn.XLOOKUP(B2442,'RES TECH'!M:M,'RES TECH'!L:L))</f>
        <v>RESHOUUMNewFREUE</v>
      </c>
      <c r="E2442">
        <f>IF(B2442="*","*",_xlfn.XLOOKUP(B2442,'RES TECH'!M:M,'RES TECH'!O:O))</f>
        <v>2020</v>
      </c>
      <c r="F2442" s="12">
        <f>IF(B2442="*","*",_xlfn.XLOOKUP(B2442,'RES TECH'!M:M,'RES TECH'!Y:Y))</f>
        <v>22</v>
      </c>
      <c r="G2442" s="12">
        <f>IF(B2442="*","*",_xlfn.XLOOKUP(B2442,'RES TECH'!M:M,'RES TECH'!V:V))</f>
        <v>1.736065454545455</v>
      </c>
      <c r="H2442">
        <f>IF(B2442="*","*",_xlfn.XLOOKUP(B2442,'RES TECH'!M:M,'RES TECH'!AA:AA))</f>
        <v>1</v>
      </c>
      <c r="I2442" s="12">
        <f>IF(B2442="*","*",_xlfn.XLOOKUP(B2442,'RES TECH'!M:M,'RES TECH'!Z:Z))</f>
        <v>0.65</v>
      </c>
      <c r="J2442" s="12">
        <f>IF(B2442="*","*",_xlfn.XLOOKUP(B2442,'RES TECH'!M:M,'RES TECH'!S:S))</f>
        <v>1166.6530072733301</v>
      </c>
      <c r="K2442" s="12">
        <f t="shared" si="76"/>
        <v>58.332650363666509</v>
      </c>
      <c r="L2442" s="12">
        <f t="shared" si="77"/>
        <v>2.9166325181833255</v>
      </c>
      <c r="M2442">
        <f>IF(B2442="*","*",IF(_xlfn.XLOOKUP(B2442,'RES TECH'!$M:$M,'RES TECH'!$C:$C)="Low Income",IF(G2442&gt;1,IF(G2442&gt;3,0.3,0.24),0.12),IF(_xlfn.XLOOKUP(B2442,'RES TECH'!$M:$M,'RES TECH'!$C:$C)="Lower-middle Income",IF(G2442&gt;1,IF(G2442&gt;3,0.23,0.18),0.09),IF(_xlfn.XLOOKUP(B2442,'RES TECH'!$M:$M,'RES TECH'!$C:$C)="Upper-middle Income",IF(G2442&gt;1,IF(G2442&gt;3,0.15,0.12),0.06),IF(_xlfn.XLOOKUP(B2442,'RES TECH'!$M:$M,'RES TECH'!$C:$C)="High Income",IF(G2442&gt;1,IF(G2442&gt;3,0.08,0.06),0.03))))))</f>
        <v>0.12</v>
      </c>
    </row>
    <row r="2443" spans="2:13" x14ac:dyDescent="0.25">
      <c r="B2443" t="str">
        <f>IF('RES TECH'!N2439=1,'RES TECH'!M2439,"*")</f>
        <v>RESHOUUMNewFRU2ELC20</v>
      </c>
      <c r="C2443" t="str">
        <f>IF(B2443="*","*",_xlfn.XLOOKUP(B2443,'RES TECH'!M:M,'RES TECH'!K:K))</f>
        <v>RESELC</v>
      </c>
      <c r="D2443" t="str">
        <f>IF(B2443="*","*",_xlfn.XLOOKUP(B2443,'RES TECH'!M:M,'RES TECH'!L:L))</f>
        <v>RESHOUUMNewFREUE</v>
      </c>
      <c r="E2443">
        <f>IF(B2443="*","*",_xlfn.XLOOKUP(B2443,'RES TECH'!M:M,'RES TECH'!O:O))</f>
        <v>2020</v>
      </c>
      <c r="F2443" s="12">
        <f>IF(B2443="*","*",_xlfn.XLOOKUP(B2443,'RES TECH'!M:M,'RES TECH'!Y:Y))</f>
        <v>22</v>
      </c>
      <c r="G2443" s="12">
        <f>IF(B2443="*","*",_xlfn.XLOOKUP(B2443,'RES TECH'!M:M,'RES TECH'!V:V))</f>
        <v>1.621818181818182</v>
      </c>
      <c r="H2443">
        <f>IF(B2443="*","*",_xlfn.XLOOKUP(B2443,'RES TECH'!M:M,'RES TECH'!AA:AA))</f>
        <v>1</v>
      </c>
      <c r="I2443" s="12">
        <f>IF(B2443="*","*",_xlfn.XLOOKUP(B2443,'RES TECH'!M:M,'RES TECH'!Z:Z))</f>
        <v>0.65</v>
      </c>
      <c r="J2443" s="12">
        <f>IF(B2443="*","*",_xlfn.XLOOKUP(B2443,'RES TECH'!M:M,'RES TECH'!S:S))</f>
        <v>1268.1010948623159</v>
      </c>
      <c r="K2443" s="12">
        <f t="shared" si="76"/>
        <v>63.405054743115798</v>
      </c>
      <c r="L2443" s="12">
        <f t="shared" si="77"/>
        <v>3.1702527371557903</v>
      </c>
      <c r="M2443">
        <f>IF(B2443="*","*",IF(_xlfn.XLOOKUP(B2443,'RES TECH'!$M:$M,'RES TECH'!$C:$C)="Low Income",IF(G2443&gt;1,IF(G2443&gt;3,0.3,0.24),0.12),IF(_xlfn.XLOOKUP(B2443,'RES TECH'!$M:$M,'RES TECH'!$C:$C)="Lower-middle Income",IF(G2443&gt;1,IF(G2443&gt;3,0.23,0.18),0.09),IF(_xlfn.XLOOKUP(B2443,'RES TECH'!$M:$M,'RES TECH'!$C:$C)="Upper-middle Income",IF(G2443&gt;1,IF(G2443&gt;3,0.15,0.12),0.06),IF(_xlfn.XLOOKUP(B2443,'RES TECH'!$M:$M,'RES TECH'!$C:$C)="High Income",IF(G2443&gt;1,IF(G2443&gt;3,0.08,0.06),0.03))))))</f>
        <v>0.12</v>
      </c>
    </row>
    <row r="2444" spans="2:13" x14ac:dyDescent="0.25">
      <c r="B2444" t="str">
        <f>IF('RES TECH'!N2440=1,'RES TECH'!M2440,"*")</f>
        <v>RESHOUUMNewFRU3ELC20</v>
      </c>
      <c r="C2444" t="str">
        <f>IF(B2444="*","*",_xlfn.XLOOKUP(B2444,'RES TECH'!M:M,'RES TECH'!K:K))</f>
        <v>RESELC</v>
      </c>
      <c r="D2444" t="str">
        <f>IF(B2444="*","*",_xlfn.XLOOKUP(B2444,'RES TECH'!M:M,'RES TECH'!L:L))</f>
        <v>RESHOUUMNewFREUE</v>
      </c>
      <c r="E2444">
        <f>IF(B2444="*","*",_xlfn.XLOOKUP(B2444,'RES TECH'!M:M,'RES TECH'!O:O))</f>
        <v>2020</v>
      </c>
      <c r="F2444" s="12">
        <f>IF(B2444="*","*",_xlfn.XLOOKUP(B2444,'RES TECH'!M:M,'RES TECH'!Y:Y))</f>
        <v>22</v>
      </c>
      <c r="G2444" s="12">
        <f>IF(B2444="*","*",_xlfn.XLOOKUP(B2444,'RES TECH'!M:M,'RES TECH'!V:V))</f>
        <v>1.5624589090909089</v>
      </c>
      <c r="H2444">
        <f>IF(B2444="*","*",_xlfn.XLOOKUP(B2444,'RES TECH'!M:M,'RES TECH'!AA:AA))</f>
        <v>1</v>
      </c>
      <c r="I2444" s="12">
        <f>IF(B2444="*","*",_xlfn.XLOOKUP(B2444,'RES TECH'!M:M,'RES TECH'!Z:Z))</f>
        <v>0.65</v>
      </c>
      <c r="J2444" s="12">
        <f>IF(B2444="*","*",_xlfn.XLOOKUP(B2444,'RES TECH'!M:M,'RES TECH'!S:S))</f>
        <v>1335.7331532549731</v>
      </c>
      <c r="K2444" s="12">
        <f t="shared" si="76"/>
        <v>66.786657662748652</v>
      </c>
      <c r="L2444" s="12">
        <f t="shared" si="77"/>
        <v>3.3393328831374327</v>
      </c>
      <c r="M2444">
        <f>IF(B2444="*","*",IF(_xlfn.XLOOKUP(B2444,'RES TECH'!$M:$M,'RES TECH'!$C:$C)="Low Income",IF(G2444&gt;1,IF(G2444&gt;3,0.3,0.24),0.12),IF(_xlfn.XLOOKUP(B2444,'RES TECH'!$M:$M,'RES TECH'!$C:$C)="Lower-middle Income",IF(G2444&gt;1,IF(G2444&gt;3,0.23,0.18),0.09),IF(_xlfn.XLOOKUP(B2444,'RES TECH'!$M:$M,'RES TECH'!$C:$C)="Upper-middle Income",IF(G2444&gt;1,IF(G2444&gt;3,0.15,0.12),0.06),IF(_xlfn.XLOOKUP(B2444,'RES TECH'!$M:$M,'RES TECH'!$C:$C)="High Income",IF(G2444&gt;1,IF(G2444&gt;3,0.08,0.06),0.03))))))</f>
        <v>0.12</v>
      </c>
    </row>
    <row r="2445" spans="2:13" x14ac:dyDescent="0.25">
      <c r="B2445" t="str">
        <f>IF('RES TECH'!N2441=1,'RES TECH'!M2441,"*")</f>
        <v>RESHOUUMNewFRU4ELC20</v>
      </c>
      <c r="C2445" t="str">
        <f>IF(B2445="*","*",_xlfn.XLOOKUP(B2445,'RES TECH'!M:M,'RES TECH'!K:K))</f>
        <v>RESELC</v>
      </c>
      <c r="D2445" t="str">
        <f>IF(B2445="*","*",_xlfn.XLOOKUP(B2445,'RES TECH'!M:M,'RES TECH'!L:L))</f>
        <v>RESHOUUMNewFREUE</v>
      </c>
      <c r="E2445">
        <f>IF(B2445="*","*",_xlfn.XLOOKUP(B2445,'RES TECH'!M:M,'RES TECH'!O:O))</f>
        <v>2020</v>
      </c>
      <c r="F2445" s="12">
        <f>IF(B2445="*","*",_xlfn.XLOOKUP(B2445,'RES TECH'!M:M,'RES TECH'!Y:Y))</f>
        <v>22</v>
      </c>
      <c r="G2445" s="12">
        <f>IF(B2445="*","*",_xlfn.XLOOKUP(B2445,'RES TECH'!M:M,'RES TECH'!V:V))</f>
        <v>1.5236363636363639</v>
      </c>
      <c r="H2445">
        <f>IF(B2445="*","*",_xlfn.XLOOKUP(B2445,'RES TECH'!M:M,'RES TECH'!AA:AA))</f>
        <v>1</v>
      </c>
      <c r="I2445" s="12">
        <f>IF(B2445="*","*",_xlfn.XLOOKUP(B2445,'RES TECH'!M:M,'RES TECH'!Z:Z))</f>
        <v>0.65</v>
      </c>
      <c r="J2445" s="12">
        <f>IF(B2445="*","*",_xlfn.XLOOKUP(B2445,'RES TECH'!M:M,'RES TECH'!S:S))</f>
        <v>1369.549182451301</v>
      </c>
      <c r="K2445" s="12">
        <f t="shared" si="76"/>
        <v>68.477459122565051</v>
      </c>
      <c r="L2445" s="12">
        <f t="shared" si="77"/>
        <v>3.4238729561282528</v>
      </c>
      <c r="M2445">
        <f>IF(B2445="*","*",IF(_xlfn.XLOOKUP(B2445,'RES TECH'!$M:$M,'RES TECH'!$C:$C)="Low Income",IF(G2445&gt;1,IF(G2445&gt;3,0.3,0.24),0.12),IF(_xlfn.XLOOKUP(B2445,'RES TECH'!$M:$M,'RES TECH'!$C:$C)="Lower-middle Income",IF(G2445&gt;1,IF(G2445&gt;3,0.23,0.18),0.09),IF(_xlfn.XLOOKUP(B2445,'RES TECH'!$M:$M,'RES TECH'!$C:$C)="Upper-middle Income",IF(G2445&gt;1,IF(G2445&gt;3,0.15,0.12),0.06),IF(_xlfn.XLOOKUP(B2445,'RES TECH'!$M:$M,'RES TECH'!$C:$C)="High Income",IF(G2445&gt;1,IF(G2445&gt;3,0.08,0.06),0.03))))))</f>
        <v>0.12</v>
      </c>
    </row>
    <row r="2446" spans="2:13" x14ac:dyDescent="0.25">
      <c r="B2446" t="str">
        <f>IF('RES TECH'!N2442=1,'RES TECH'!M2442,"*")</f>
        <v>RESHOUUMNewCK2NGA20</v>
      </c>
      <c r="C2446" t="str">
        <f>IF(B2446="*","*",_xlfn.XLOOKUP(B2446,'RES TECH'!M:M,'RES TECH'!K:K))</f>
        <v>RESNGA</v>
      </c>
      <c r="D2446" t="str">
        <f>IF(B2446="*","*",_xlfn.XLOOKUP(B2446,'RES TECH'!M:M,'RES TECH'!L:L))</f>
        <v>RESHOUUMNewCKEUE</v>
      </c>
      <c r="E2446">
        <f>IF(B2446="*","*",_xlfn.XLOOKUP(B2446,'RES TECH'!M:M,'RES TECH'!O:O))</f>
        <v>2020</v>
      </c>
      <c r="F2446" s="12">
        <f>IF(B2446="*","*",_xlfn.XLOOKUP(B2446,'RES TECH'!M:M,'RES TECH'!Y:Y))</f>
        <v>13</v>
      </c>
      <c r="G2446" s="12">
        <f>IF(B2446="*","*",_xlfn.XLOOKUP(B2446,'RES TECH'!M:M,'RES TECH'!V:V))</f>
        <v>0.45</v>
      </c>
      <c r="H2446">
        <f>IF(B2446="*","*",_xlfn.XLOOKUP(B2446,'RES TECH'!M:M,'RES TECH'!AA:AA))</f>
        <v>1</v>
      </c>
      <c r="I2446" s="12">
        <f>IF(B2446="*","*",_xlfn.XLOOKUP(B2446,'RES TECH'!M:M,'RES TECH'!Z:Z))</f>
        <v>9.0000000000000011E-2</v>
      </c>
      <c r="J2446" s="12">
        <f>IF(B2446="*","*",_xlfn.XLOOKUP(B2446,'RES TECH'!M:M,'RES TECH'!S:S))</f>
        <v>25.89720039606101</v>
      </c>
      <c r="K2446" s="12">
        <f t="shared" si="76"/>
        <v>1.2948600198030507</v>
      </c>
      <c r="L2446" s="12">
        <f t="shared" si="77"/>
        <v>6.4743000990152538E-2</v>
      </c>
      <c r="M2446">
        <f>IF(B2446="*","*",IF(_xlfn.XLOOKUP(B2446,'RES TECH'!$M:$M,'RES TECH'!$C:$C)="Low Income",IF(G2446&gt;1,IF(G2446&gt;3,0.3,0.24),0.12),IF(_xlfn.XLOOKUP(B2446,'RES TECH'!$M:$M,'RES TECH'!$C:$C)="Lower-middle Income",IF(G2446&gt;1,IF(G2446&gt;3,0.23,0.18),0.09),IF(_xlfn.XLOOKUP(B2446,'RES TECH'!$M:$M,'RES TECH'!$C:$C)="Upper-middle Income",IF(G2446&gt;1,IF(G2446&gt;3,0.15,0.12),0.06),IF(_xlfn.XLOOKUP(B2446,'RES TECH'!$M:$M,'RES TECH'!$C:$C)="High Income",IF(G2446&gt;1,IF(G2446&gt;3,0.08,0.06),0.03))))))</f>
        <v>0.06</v>
      </c>
    </row>
    <row r="2447" spans="2:13" x14ac:dyDescent="0.25">
      <c r="B2447" t="str">
        <f>IF('RES TECH'!N2443=1,'RES TECH'!M2443,"*")</f>
        <v>RESHOUUMNewCK4NGA20</v>
      </c>
      <c r="C2447" t="str">
        <f>IF(B2447="*","*",_xlfn.XLOOKUP(B2447,'RES TECH'!M:M,'RES TECH'!K:K))</f>
        <v>RESNGA</v>
      </c>
      <c r="D2447" t="str">
        <f>IF(B2447="*","*",_xlfn.XLOOKUP(B2447,'RES TECH'!M:M,'RES TECH'!L:L))</f>
        <v>RESHOUUMNewCKEUE</v>
      </c>
      <c r="E2447">
        <f>IF(B2447="*","*",_xlfn.XLOOKUP(B2447,'RES TECH'!M:M,'RES TECH'!O:O))</f>
        <v>2020</v>
      </c>
      <c r="F2447" s="12">
        <f>IF(B2447="*","*",_xlfn.XLOOKUP(B2447,'RES TECH'!M:M,'RES TECH'!Y:Y))</f>
        <v>13</v>
      </c>
      <c r="G2447" s="12">
        <f>IF(B2447="*","*",_xlfn.XLOOKUP(B2447,'RES TECH'!M:M,'RES TECH'!V:V))</f>
        <v>0.52</v>
      </c>
      <c r="H2447">
        <f>IF(B2447="*","*",_xlfn.XLOOKUP(B2447,'RES TECH'!M:M,'RES TECH'!AA:AA))</f>
        <v>1</v>
      </c>
      <c r="I2447" s="12">
        <f>IF(B2447="*","*",_xlfn.XLOOKUP(B2447,'RES TECH'!M:M,'RES TECH'!Z:Z))</f>
        <v>9.0000000000000011E-2</v>
      </c>
      <c r="J2447" s="12">
        <f>IF(B2447="*","*",_xlfn.XLOOKUP(B2447,'RES TECH'!M:M,'RES TECH'!S:S))</f>
        <v>29.925653791003828</v>
      </c>
      <c r="K2447" s="12">
        <f t="shared" si="76"/>
        <v>1.4962826895501915</v>
      </c>
      <c r="L2447" s="12">
        <f t="shared" si="77"/>
        <v>7.4814134477509578E-2</v>
      </c>
      <c r="M2447">
        <f>IF(B2447="*","*",IF(_xlfn.XLOOKUP(B2447,'RES TECH'!$M:$M,'RES TECH'!$C:$C)="Low Income",IF(G2447&gt;1,IF(G2447&gt;3,0.3,0.24),0.12),IF(_xlfn.XLOOKUP(B2447,'RES TECH'!$M:$M,'RES TECH'!$C:$C)="Lower-middle Income",IF(G2447&gt;1,IF(G2447&gt;3,0.23,0.18),0.09),IF(_xlfn.XLOOKUP(B2447,'RES TECH'!$M:$M,'RES TECH'!$C:$C)="Upper-middle Income",IF(G2447&gt;1,IF(G2447&gt;3,0.15,0.12),0.06),IF(_xlfn.XLOOKUP(B2447,'RES TECH'!$M:$M,'RES TECH'!$C:$C)="High Income",IF(G2447&gt;1,IF(G2447&gt;3,0.08,0.06),0.03))))))</f>
        <v>0.06</v>
      </c>
    </row>
    <row r="2448" spans="2:13" x14ac:dyDescent="0.25">
      <c r="B2448" t="str">
        <f>IF('RES TECH'!N2444=1,'RES TECH'!M2444,"*")</f>
        <v>RESHOUUMNewCK2LPG20</v>
      </c>
      <c r="C2448" t="str">
        <f>IF(B2448="*","*",_xlfn.XLOOKUP(B2448,'RES TECH'!M:M,'RES TECH'!K:K))</f>
        <v>RESLPG</v>
      </c>
      <c r="D2448" t="str">
        <f>IF(B2448="*","*",_xlfn.XLOOKUP(B2448,'RES TECH'!M:M,'RES TECH'!L:L))</f>
        <v>RESHOUUMNewCKEUE</v>
      </c>
      <c r="E2448">
        <f>IF(B2448="*","*",_xlfn.XLOOKUP(B2448,'RES TECH'!M:M,'RES TECH'!O:O))</f>
        <v>2020</v>
      </c>
      <c r="F2448" s="12">
        <f>IF(B2448="*","*",_xlfn.XLOOKUP(B2448,'RES TECH'!M:M,'RES TECH'!Y:Y))</f>
        <v>13</v>
      </c>
      <c r="G2448" s="12">
        <f>IF(B2448="*","*",_xlfn.XLOOKUP(B2448,'RES TECH'!M:M,'RES TECH'!V:V))</f>
        <v>0.45</v>
      </c>
      <c r="H2448">
        <f>IF(B2448="*","*",_xlfn.XLOOKUP(B2448,'RES TECH'!M:M,'RES TECH'!AA:AA))</f>
        <v>1</v>
      </c>
      <c r="I2448" s="12">
        <f>IF(B2448="*","*",_xlfn.XLOOKUP(B2448,'RES TECH'!M:M,'RES TECH'!Z:Z))</f>
        <v>9.0000000000000011E-2</v>
      </c>
      <c r="J2448" s="12">
        <f>IF(B2448="*","*",_xlfn.XLOOKUP(B2448,'RES TECH'!M:M,'RES TECH'!S:S))</f>
        <v>25.89720039606101</v>
      </c>
      <c r="K2448" s="12">
        <f t="shared" si="76"/>
        <v>1.2948600198030507</v>
      </c>
      <c r="L2448" s="12">
        <f t="shared" si="77"/>
        <v>6.4743000990152538E-2</v>
      </c>
      <c r="M2448">
        <f>IF(B2448="*","*",IF(_xlfn.XLOOKUP(B2448,'RES TECH'!$M:$M,'RES TECH'!$C:$C)="Low Income",IF(G2448&gt;1,IF(G2448&gt;3,0.3,0.24),0.12),IF(_xlfn.XLOOKUP(B2448,'RES TECH'!$M:$M,'RES TECH'!$C:$C)="Lower-middle Income",IF(G2448&gt;1,IF(G2448&gt;3,0.23,0.18),0.09),IF(_xlfn.XLOOKUP(B2448,'RES TECH'!$M:$M,'RES TECH'!$C:$C)="Upper-middle Income",IF(G2448&gt;1,IF(G2448&gt;3,0.15,0.12),0.06),IF(_xlfn.XLOOKUP(B2448,'RES TECH'!$M:$M,'RES TECH'!$C:$C)="High Income",IF(G2448&gt;1,IF(G2448&gt;3,0.08,0.06),0.03))))))</f>
        <v>0.06</v>
      </c>
    </row>
    <row r="2449" spans="2:13" x14ac:dyDescent="0.25">
      <c r="B2449" t="str">
        <f>IF('RES TECH'!N2445=1,'RES TECH'!M2445,"*")</f>
        <v>RESHOUUMNewCK4LPG20</v>
      </c>
      <c r="C2449" t="str">
        <f>IF(B2449="*","*",_xlfn.XLOOKUP(B2449,'RES TECH'!M:M,'RES TECH'!K:K))</f>
        <v>RESLPG</v>
      </c>
      <c r="D2449" t="str">
        <f>IF(B2449="*","*",_xlfn.XLOOKUP(B2449,'RES TECH'!M:M,'RES TECH'!L:L))</f>
        <v>RESHOUUMNewCKEUE</v>
      </c>
      <c r="E2449">
        <f>IF(B2449="*","*",_xlfn.XLOOKUP(B2449,'RES TECH'!M:M,'RES TECH'!O:O))</f>
        <v>2020</v>
      </c>
      <c r="F2449" s="12">
        <f>IF(B2449="*","*",_xlfn.XLOOKUP(B2449,'RES TECH'!M:M,'RES TECH'!Y:Y))</f>
        <v>13</v>
      </c>
      <c r="G2449" s="12">
        <f>IF(B2449="*","*",_xlfn.XLOOKUP(B2449,'RES TECH'!M:M,'RES TECH'!V:V))</f>
        <v>0.52</v>
      </c>
      <c r="H2449">
        <f>IF(B2449="*","*",_xlfn.XLOOKUP(B2449,'RES TECH'!M:M,'RES TECH'!AA:AA))</f>
        <v>1</v>
      </c>
      <c r="I2449" s="12">
        <f>IF(B2449="*","*",_xlfn.XLOOKUP(B2449,'RES TECH'!M:M,'RES TECH'!Z:Z))</f>
        <v>9.0000000000000011E-2</v>
      </c>
      <c r="J2449" s="12">
        <f>IF(B2449="*","*",_xlfn.XLOOKUP(B2449,'RES TECH'!M:M,'RES TECH'!S:S))</f>
        <v>29.925653791003828</v>
      </c>
      <c r="K2449" s="12">
        <f t="shared" si="76"/>
        <v>1.4962826895501915</v>
      </c>
      <c r="L2449" s="12">
        <f t="shared" si="77"/>
        <v>7.4814134477509578E-2</v>
      </c>
      <c r="M2449">
        <f>IF(B2449="*","*",IF(_xlfn.XLOOKUP(B2449,'RES TECH'!$M:$M,'RES TECH'!$C:$C)="Low Income",IF(G2449&gt;1,IF(G2449&gt;3,0.3,0.24),0.12),IF(_xlfn.XLOOKUP(B2449,'RES TECH'!$M:$M,'RES TECH'!$C:$C)="Lower-middle Income",IF(G2449&gt;1,IF(G2449&gt;3,0.23,0.18),0.09),IF(_xlfn.XLOOKUP(B2449,'RES TECH'!$M:$M,'RES TECH'!$C:$C)="Upper-middle Income",IF(G2449&gt;1,IF(G2449&gt;3,0.15,0.12),0.06),IF(_xlfn.XLOOKUP(B2449,'RES TECH'!$M:$M,'RES TECH'!$C:$C)="High Income",IF(G2449&gt;1,IF(G2449&gt;3,0.08,0.06),0.03))))))</f>
        <v>0.06</v>
      </c>
    </row>
    <row r="2450" spans="2:13" x14ac:dyDescent="0.25">
      <c r="B2450" t="str">
        <f>IF('RES TECH'!N2446=1,'RES TECH'!M2446,"*")</f>
        <v>RESHOUUMNewCK2ELC20</v>
      </c>
      <c r="C2450" t="str">
        <f>IF(B2450="*","*",_xlfn.XLOOKUP(B2450,'RES TECH'!M:M,'RES TECH'!K:K))</f>
        <v>RESELC</v>
      </c>
      <c r="D2450" t="str">
        <f>IF(B2450="*","*",_xlfn.XLOOKUP(B2450,'RES TECH'!M:M,'RES TECH'!L:L))</f>
        <v>RESHOUUMNewCKEUE</v>
      </c>
      <c r="E2450">
        <f>IF(B2450="*","*",_xlfn.XLOOKUP(B2450,'RES TECH'!M:M,'RES TECH'!O:O))</f>
        <v>2020</v>
      </c>
      <c r="F2450" s="12">
        <f>IF(B2450="*","*",_xlfn.XLOOKUP(B2450,'RES TECH'!M:M,'RES TECH'!Y:Y))</f>
        <v>16</v>
      </c>
      <c r="G2450" s="12">
        <f>IF(B2450="*","*",_xlfn.XLOOKUP(B2450,'RES TECH'!M:M,'RES TECH'!V:V))</f>
        <v>0.9</v>
      </c>
      <c r="H2450">
        <f>IF(B2450="*","*",_xlfn.XLOOKUP(B2450,'RES TECH'!M:M,'RES TECH'!AA:AA))</f>
        <v>1</v>
      </c>
      <c r="I2450" s="12">
        <f>IF(B2450="*","*",_xlfn.XLOOKUP(B2450,'RES TECH'!M:M,'RES TECH'!Z:Z))</f>
        <v>9.0000000000000011E-2</v>
      </c>
      <c r="J2450" s="12">
        <f>IF(B2450="*","*",_xlfn.XLOOKUP(B2450,'RES TECH'!M:M,'RES TECH'!S:S))</f>
        <v>53.894173797208047</v>
      </c>
      <c r="K2450" s="12">
        <f t="shared" si="76"/>
        <v>2.6947086898604025</v>
      </c>
      <c r="L2450" s="12">
        <f t="shared" si="77"/>
        <v>0.13473543449302014</v>
      </c>
      <c r="M2450">
        <f>IF(B2450="*","*",IF(_xlfn.XLOOKUP(B2450,'RES TECH'!$M:$M,'RES TECH'!$C:$C)="Low Income",IF(G2450&gt;1,IF(G2450&gt;3,0.3,0.24),0.12),IF(_xlfn.XLOOKUP(B2450,'RES TECH'!$M:$M,'RES TECH'!$C:$C)="Lower-middle Income",IF(G2450&gt;1,IF(G2450&gt;3,0.23,0.18),0.09),IF(_xlfn.XLOOKUP(B2450,'RES TECH'!$M:$M,'RES TECH'!$C:$C)="Upper-middle Income",IF(G2450&gt;1,IF(G2450&gt;3,0.15,0.12),0.06),IF(_xlfn.XLOOKUP(B2450,'RES TECH'!$M:$M,'RES TECH'!$C:$C)="High Income",IF(G2450&gt;1,IF(G2450&gt;3,0.08,0.06),0.03))))))</f>
        <v>0.06</v>
      </c>
    </row>
    <row r="2451" spans="2:13" x14ac:dyDescent="0.25">
      <c r="B2451" t="str">
        <f>IF('RES TECH'!N2447=1,'RES TECH'!M2447,"*")</f>
        <v>RESHOUUMNewCWF4ELC30</v>
      </c>
      <c r="C2451" t="str">
        <f>IF(B2451="*","*",_xlfn.XLOOKUP(B2451,'RES TECH'!M:M,'RES TECH'!K:K))</f>
        <v>RESELC</v>
      </c>
      <c r="D2451" t="str">
        <f>IF(B2451="*","*",_xlfn.XLOOKUP(B2451,'RES TECH'!M:M,'RES TECH'!L:L))</f>
        <v>RESHOUUMNewCWEUE</v>
      </c>
      <c r="E2451">
        <f>IF(B2451="*","*",_xlfn.XLOOKUP(B2451,'RES TECH'!M:M,'RES TECH'!O:O))</f>
        <v>2030</v>
      </c>
      <c r="F2451" s="12">
        <f>IF(B2451="*","*",_xlfn.XLOOKUP(B2451,'RES TECH'!M:M,'RES TECH'!Y:Y))</f>
        <v>12</v>
      </c>
      <c r="G2451" s="12">
        <f>IF(B2451="*","*",_xlfn.XLOOKUP(B2451,'RES TECH'!M:M,'RES TECH'!V:V))</f>
        <v>2.333333333333333</v>
      </c>
      <c r="H2451">
        <f>IF(B2451="*","*",_xlfn.XLOOKUP(B2451,'RES TECH'!M:M,'RES TECH'!AA:AA))</f>
        <v>1</v>
      </c>
      <c r="I2451" s="12">
        <f>IF(B2451="*","*",_xlfn.XLOOKUP(B2451,'RES TECH'!M:M,'RES TECH'!Z:Z))</f>
        <v>0.02</v>
      </c>
      <c r="J2451" s="12">
        <f>IF(B2451="*","*",_xlfn.XLOOKUP(B2451,'RES TECH'!M:M,'RES TECH'!S:S))</f>
        <v>173.93211264949059</v>
      </c>
      <c r="K2451" s="12">
        <f t="shared" si="76"/>
        <v>8.6966056324745296</v>
      </c>
      <c r="L2451" s="12">
        <f t="shared" si="77"/>
        <v>0.4348302816237265</v>
      </c>
      <c r="M2451">
        <f>IF(B2451="*","*",IF(_xlfn.XLOOKUP(B2451,'RES TECH'!$M:$M,'RES TECH'!$C:$C)="Low Income",IF(G2451&gt;1,IF(G2451&gt;3,0.3,0.24),0.12),IF(_xlfn.XLOOKUP(B2451,'RES TECH'!$M:$M,'RES TECH'!$C:$C)="Lower-middle Income",IF(G2451&gt;1,IF(G2451&gt;3,0.23,0.18),0.09),IF(_xlfn.XLOOKUP(B2451,'RES TECH'!$M:$M,'RES TECH'!$C:$C)="Upper-middle Income",IF(G2451&gt;1,IF(G2451&gt;3,0.15,0.12),0.06),IF(_xlfn.XLOOKUP(B2451,'RES TECH'!$M:$M,'RES TECH'!$C:$C)="High Income",IF(G2451&gt;1,IF(G2451&gt;3,0.08,0.06),0.03))))))</f>
        <v>0.12</v>
      </c>
    </row>
    <row r="2452" spans="2:13" x14ac:dyDescent="0.25">
      <c r="B2452" t="str">
        <f>IF('RES TECH'!N2448=1,'RES TECH'!M2448,"*")</f>
        <v>RESHOUUMNewCWT1ELC20</v>
      </c>
      <c r="C2452" t="str">
        <f>IF(B2452="*","*",_xlfn.XLOOKUP(B2452,'RES TECH'!M:M,'RES TECH'!K:K))</f>
        <v>RESELC</v>
      </c>
      <c r="D2452" t="str">
        <f>IF(B2452="*","*",_xlfn.XLOOKUP(B2452,'RES TECH'!M:M,'RES TECH'!L:L))</f>
        <v>RESHOUUMNewCWEUE</v>
      </c>
      <c r="E2452">
        <f>IF(B2452="*","*",_xlfn.XLOOKUP(B2452,'RES TECH'!M:M,'RES TECH'!O:O))</f>
        <v>2020</v>
      </c>
      <c r="F2452" s="12">
        <f>IF(B2452="*","*",_xlfn.XLOOKUP(B2452,'RES TECH'!M:M,'RES TECH'!Y:Y))</f>
        <v>12</v>
      </c>
      <c r="G2452" s="12">
        <f>IF(B2452="*","*",_xlfn.XLOOKUP(B2452,'RES TECH'!M:M,'RES TECH'!V:V))</f>
        <v>2.166666666666667</v>
      </c>
      <c r="H2452">
        <f>IF(B2452="*","*",_xlfn.XLOOKUP(B2452,'RES TECH'!M:M,'RES TECH'!AA:AA))</f>
        <v>1</v>
      </c>
      <c r="I2452" s="12">
        <f>IF(B2452="*","*",_xlfn.XLOOKUP(B2452,'RES TECH'!M:M,'RES TECH'!Z:Z))</f>
        <v>0.02</v>
      </c>
      <c r="J2452" s="12">
        <f>IF(B2452="*","*",_xlfn.XLOOKUP(B2452,'RES TECH'!M:M,'RES TECH'!S:S))</f>
        <v>83.745091275680693</v>
      </c>
      <c r="K2452" s="12">
        <f t="shared" si="76"/>
        <v>4.1872545637840348</v>
      </c>
      <c r="L2452" s="12">
        <f t="shared" si="77"/>
        <v>0.20936272818920176</v>
      </c>
      <c r="M2452">
        <f>IF(B2452="*","*",IF(_xlfn.XLOOKUP(B2452,'RES TECH'!$M:$M,'RES TECH'!$C:$C)="Low Income",IF(G2452&gt;1,IF(G2452&gt;3,0.3,0.24),0.12),IF(_xlfn.XLOOKUP(B2452,'RES TECH'!$M:$M,'RES TECH'!$C:$C)="Lower-middle Income",IF(G2452&gt;1,IF(G2452&gt;3,0.23,0.18),0.09),IF(_xlfn.XLOOKUP(B2452,'RES TECH'!$M:$M,'RES TECH'!$C:$C)="Upper-middle Income",IF(G2452&gt;1,IF(G2452&gt;3,0.15,0.12),0.06),IF(_xlfn.XLOOKUP(B2452,'RES TECH'!$M:$M,'RES TECH'!$C:$C)="High Income",IF(G2452&gt;1,IF(G2452&gt;3,0.08,0.06),0.03))))))</f>
        <v>0.12</v>
      </c>
    </row>
    <row r="2453" spans="2:13" x14ac:dyDescent="0.25">
      <c r="B2453" t="str">
        <f>IF('RES TECH'!N2449=1,'RES TECH'!M2449,"*")</f>
        <v>*</v>
      </c>
      <c r="C2453" t="str">
        <f>IF(B2453="*","*",_xlfn.XLOOKUP(B2453,'RES TECH'!M:M,'RES TECH'!K:K))</f>
        <v>*</v>
      </c>
      <c r="D2453" t="str">
        <f>IF(B2453="*","*",_xlfn.XLOOKUP(B2453,'RES TECH'!M:M,'RES TECH'!L:L))</f>
        <v>*</v>
      </c>
      <c r="E2453" t="str">
        <f>IF(B2453="*","*",_xlfn.XLOOKUP(B2453,'RES TECH'!M:M,'RES TECH'!O:O))</f>
        <v>*</v>
      </c>
      <c r="F2453" s="12" t="str">
        <f>IF(B2453="*","*",_xlfn.XLOOKUP(B2453,'RES TECH'!M:M,'RES TECH'!Y:Y))</f>
        <v>*</v>
      </c>
      <c r="G2453" s="12" t="str">
        <f>IF(B2453="*","*",_xlfn.XLOOKUP(B2453,'RES TECH'!M:M,'RES TECH'!V:V))</f>
        <v>*</v>
      </c>
      <c r="H2453" t="str">
        <f>IF(B2453="*","*",_xlfn.XLOOKUP(B2453,'RES TECH'!M:M,'RES TECH'!AA:AA))</f>
        <v>*</v>
      </c>
      <c r="I2453" s="12" t="str">
        <f>IF(B2453="*","*",_xlfn.XLOOKUP(B2453,'RES TECH'!M:M,'RES TECH'!Z:Z))</f>
        <v>*</v>
      </c>
      <c r="J2453" s="12" t="str">
        <f>IF(B2453="*","*",_xlfn.XLOOKUP(B2453,'RES TECH'!M:M,'RES TECH'!S:S))</f>
        <v>*</v>
      </c>
      <c r="K2453" s="12" t="str">
        <f t="shared" si="76"/>
        <v>*</v>
      </c>
      <c r="L2453" s="12" t="str">
        <f t="shared" si="77"/>
        <v>*</v>
      </c>
      <c r="M2453" t="str">
        <f>IF(B2453="*","*",IF(_xlfn.XLOOKUP(B2453,'RES TECH'!$M:$M,'RES TECH'!$C:$C)="Low Income",IF(G2453&gt;1,IF(G2453&gt;3,0.3,0.24),0.12),IF(_xlfn.XLOOKUP(B2453,'RES TECH'!$M:$M,'RES TECH'!$C:$C)="Lower-middle Income",IF(G2453&gt;1,IF(G2453&gt;3,0.23,0.18),0.09),IF(_xlfn.XLOOKUP(B2453,'RES TECH'!$M:$M,'RES TECH'!$C:$C)="Upper-middle Income",IF(G2453&gt;1,IF(G2453&gt;3,0.15,0.12),0.06),IF(_xlfn.XLOOKUP(B2453,'RES TECH'!$M:$M,'RES TECH'!$C:$C)="High Income",IF(G2453&gt;1,IF(G2453&gt;3,0.08,0.06),0.03))))))</f>
        <v>*</v>
      </c>
    </row>
    <row r="2454" spans="2:13" x14ac:dyDescent="0.25">
      <c r="B2454" t="str">
        <f>IF('RES TECH'!N2450=1,'RES TECH'!M2450,"*")</f>
        <v>RESHOUUMNewCWT2ELC20</v>
      </c>
      <c r="C2454" t="str">
        <f>IF(B2454="*","*",_xlfn.XLOOKUP(B2454,'RES TECH'!M:M,'RES TECH'!K:K))</f>
        <v>RESELC</v>
      </c>
      <c r="D2454" t="str">
        <f>IF(B2454="*","*",_xlfn.XLOOKUP(B2454,'RES TECH'!M:M,'RES TECH'!L:L))</f>
        <v>RESHOUUMNewCWEUE</v>
      </c>
      <c r="E2454">
        <f>IF(B2454="*","*",_xlfn.XLOOKUP(B2454,'RES TECH'!M:M,'RES TECH'!O:O))</f>
        <v>2020</v>
      </c>
      <c r="F2454" s="12">
        <f>IF(B2454="*","*",_xlfn.XLOOKUP(B2454,'RES TECH'!M:M,'RES TECH'!Y:Y))</f>
        <v>12</v>
      </c>
      <c r="G2454" s="12">
        <f>IF(B2454="*","*",_xlfn.XLOOKUP(B2454,'RES TECH'!M:M,'RES TECH'!V:V))</f>
        <v>2.166666666666667</v>
      </c>
      <c r="H2454">
        <f>IF(B2454="*","*",_xlfn.XLOOKUP(B2454,'RES TECH'!M:M,'RES TECH'!AA:AA))</f>
        <v>1</v>
      </c>
      <c r="I2454" s="12">
        <f>IF(B2454="*","*",_xlfn.XLOOKUP(B2454,'RES TECH'!M:M,'RES TECH'!Z:Z))</f>
        <v>0.02</v>
      </c>
      <c r="J2454" s="12">
        <f>IF(B2454="*","*",_xlfn.XLOOKUP(B2454,'RES TECH'!M:M,'RES TECH'!S:S))</f>
        <v>83.745091275680693</v>
      </c>
      <c r="K2454" s="12">
        <f t="shared" si="76"/>
        <v>4.1872545637840348</v>
      </c>
      <c r="L2454" s="12">
        <f t="shared" si="77"/>
        <v>0.20936272818920176</v>
      </c>
      <c r="M2454">
        <f>IF(B2454="*","*",IF(_xlfn.XLOOKUP(B2454,'RES TECH'!$M:$M,'RES TECH'!$C:$C)="Low Income",IF(G2454&gt;1,IF(G2454&gt;3,0.3,0.24),0.12),IF(_xlfn.XLOOKUP(B2454,'RES TECH'!$M:$M,'RES TECH'!$C:$C)="Lower-middle Income",IF(G2454&gt;1,IF(G2454&gt;3,0.23,0.18),0.09),IF(_xlfn.XLOOKUP(B2454,'RES TECH'!$M:$M,'RES TECH'!$C:$C)="Upper-middle Income",IF(G2454&gt;1,IF(G2454&gt;3,0.15,0.12),0.06),IF(_xlfn.XLOOKUP(B2454,'RES TECH'!$M:$M,'RES TECH'!$C:$C)="High Income",IF(G2454&gt;1,IF(G2454&gt;3,0.08,0.06),0.03))))))</f>
        <v>0.12</v>
      </c>
    </row>
    <row r="2455" spans="2:13" x14ac:dyDescent="0.25">
      <c r="B2455" t="str">
        <f>IF('RES TECH'!N2451=1,'RES TECH'!M2451,"*")</f>
        <v>RESHOUUMNewCWT3ELC20</v>
      </c>
      <c r="C2455" t="str">
        <f>IF(B2455="*","*",_xlfn.XLOOKUP(B2455,'RES TECH'!M:M,'RES TECH'!K:K))</f>
        <v>RESELC</v>
      </c>
      <c r="D2455" t="str">
        <f>IF(B2455="*","*",_xlfn.XLOOKUP(B2455,'RES TECH'!M:M,'RES TECH'!L:L))</f>
        <v>RESHOUUMNewCWEUE</v>
      </c>
      <c r="E2455">
        <f>IF(B2455="*","*",_xlfn.XLOOKUP(B2455,'RES TECH'!M:M,'RES TECH'!O:O))</f>
        <v>2020</v>
      </c>
      <c r="F2455" s="12">
        <f>IF(B2455="*","*",_xlfn.XLOOKUP(B2455,'RES TECH'!M:M,'RES TECH'!Y:Y))</f>
        <v>12</v>
      </c>
      <c r="G2455" s="12">
        <f>IF(B2455="*","*",_xlfn.XLOOKUP(B2455,'RES TECH'!M:M,'RES TECH'!V:V))</f>
        <v>1.25</v>
      </c>
      <c r="H2455">
        <f>IF(B2455="*","*",_xlfn.XLOOKUP(B2455,'RES TECH'!M:M,'RES TECH'!AA:AA))</f>
        <v>1</v>
      </c>
      <c r="I2455" s="12">
        <f>IF(B2455="*","*",_xlfn.XLOOKUP(B2455,'RES TECH'!M:M,'RES TECH'!Z:Z))</f>
        <v>0.02</v>
      </c>
      <c r="J2455" s="12">
        <f>IF(B2455="*","*",_xlfn.XLOOKUP(B2455,'RES TECH'!M:M,'RES TECH'!S:S))</f>
        <v>122.39667186445639</v>
      </c>
      <c r="K2455" s="12">
        <f t="shared" si="76"/>
        <v>6.1198335932228201</v>
      </c>
      <c r="L2455" s="12">
        <f t="shared" si="77"/>
        <v>0.30599167966114105</v>
      </c>
      <c r="M2455">
        <f>IF(B2455="*","*",IF(_xlfn.XLOOKUP(B2455,'RES TECH'!$M:$M,'RES TECH'!$C:$C)="Low Income",IF(G2455&gt;1,IF(G2455&gt;3,0.3,0.24),0.12),IF(_xlfn.XLOOKUP(B2455,'RES TECH'!$M:$M,'RES TECH'!$C:$C)="Lower-middle Income",IF(G2455&gt;1,IF(G2455&gt;3,0.23,0.18),0.09),IF(_xlfn.XLOOKUP(B2455,'RES TECH'!$M:$M,'RES TECH'!$C:$C)="Upper-middle Income",IF(G2455&gt;1,IF(G2455&gt;3,0.15,0.12),0.06),IF(_xlfn.XLOOKUP(B2455,'RES TECH'!$M:$M,'RES TECH'!$C:$C)="High Income",IF(G2455&gt;1,IF(G2455&gt;3,0.08,0.06),0.03))))))</f>
        <v>0.12</v>
      </c>
    </row>
    <row r="2456" spans="2:13" x14ac:dyDescent="0.25">
      <c r="B2456" t="str">
        <f>IF('RES TECH'!N2452=1,'RES TECH'!M2452,"*")</f>
        <v>RESHOUUMNewCWT4ELC20</v>
      </c>
      <c r="C2456" t="str">
        <f>IF(B2456="*","*",_xlfn.XLOOKUP(B2456,'RES TECH'!M:M,'RES TECH'!K:K))</f>
        <v>RESELC</v>
      </c>
      <c r="D2456" t="str">
        <f>IF(B2456="*","*",_xlfn.XLOOKUP(B2456,'RES TECH'!M:M,'RES TECH'!L:L))</f>
        <v>RESHOUUMNewCWEUE</v>
      </c>
      <c r="E2456">
        <f>IF(B2456="*","*",_xlfn.XLOOKUP(B2456,'RES TECH'!M:M,'RES TECH'!O:O))</f>
        <v>2020</v>
      </c>
      <c r="F2456" s="12">
        <f>IF(B2456="*","*",_xlfn.XLOOKUP(B2456,'RES TECH'!M:M,'RES TECH'!Y:Y))</f>
        <v>12</v>
      </c>
      <c r="G2456" s="12">
        <f>IF(B2456="*","*",_xlfn.XLOOKUP(B2456,'RES TECH'!M:M,'RES TECH'!V:V))</f>
        <v>1</v>
      </c>
      <c r="H2456">
        <f>IF(B2456="*","*",_xlfn.XLOOKUP(B2456,'RES TECH'!M:M,'RES TECH'!AA:AA))</f>
        <v>1</v>
      </c>
      <c r="I2456" s="12">
        <f>IF(B2456="*","*",_xlfn.XLOOKUP(B2456,'RES TECH'!M:M,'RES TECH'!Z:Z))</f>
        <v>0.02</v>
      </c>
      <c r="J2456" s="12">
        <f>IF(B2456="*","*",_xlfn.XLOOKUP(B2456,'RES TECH'!M:M,'RES TECH'!S:S))</f>
        <v>144.94342720790891</v>
      </c>
      <c r="K2456" s="12">
        <f t="shared" si="76"/>
        <v>7.2471713603954457</v>
      </c>
      <c r="L2456" s="12">
        <f t="shared" si="77"/>
        <v>0.36235856801977229</v>
      </c>
      <c r="M2456">
        <f>IF(B2456="*","*",IF(_xlfn.XLOOKUP(B2456,'RES TECH'!$M:$M,'RES TECH'!$C:$C)="Low Income",IF(G2456&gt;1,IF(G2456&gt;3,0.3,0.24),0.12),IF(_xlfn.XLOOKUP(B2456,'RES TECH'!$M:$M,'RES TECH'!$C:$C)="Lower-middle Income",IF(G2456&gt;1,IF(G2456&gt;3,0.23,0.18),0.09),IF(_xlfn.XLOOKUP(B2456,'RES TECH'!$M:$M,'RES TECH'!$C:$C)="Upper-middle Income",IF(G2456&gt;1,IF(G2456&gt;3,0.15,0.12),0.06),IF(_xlfn.XLOOKUP(B2456,'RES TECH'!$M:$M,'RES TECH'!$C:$C)="High Income",IF(G2456&gt;1,IF(G2456&gt;3,0.08,0.06),0.03))))))</f>
        <v>0.06</v>
      </c>
    </row>
    <row r="2457" spans="2:13" x14ac:dyDescent="0.25">
      <c r="B2457" t="str">
        <f>IF('RES TECH'!N2453=1,'RES TECH'!M2453,"*")</f>
        <v>RESHOUUMNewCWF1ELC20</v>
      </c>
      <c r="C2457" t="str">
        <f>IF(B2457="*","*",_xlfn.XLOOKUP(B2457,'RES TECH'!M:M,'RES TECH'!K:K))</f>
        <v>RESELC</v>
      </c>
      <c r="D2457" t="str">
        <f>IF(B2457="*","*",_xlfn.XLOOKUP(B2457,'RES TECH'!M:M,'RES TECH'!L:L))</f>
        <v>RESHOUUMNewCWEUE</v>
      </c>
      <c r="E2457">
        <f>IF(B2457="*","*",_xlfn.XLOOKUP(B2457,'RES TECH'!M:M,'RES TECH'!O:O))</f>
        <v>2020</v>
      </c>
      <c r="F2457" s="12">
        <f>IF(B2457="*","*",_xlfn.XLOOKUP(B2457,'RES TECH'!M:M,'RES TECH'!Y:Y))</f>
        <v>12</v>
      </c>
      <c r="G2457" s="12">
        <f>IF(B2457="*","*",_xlfn.XLOOKUP(B2457,'RES TECH'!M:M,'RES TECH'!V:V))</f>
        <v>1.25</v>
      </c>
      <c r="H2457">
        <f>IF(B2457="*","*",_xlfn.XLOOKUP(B2457,'RES TECH'!M:M,'RES TECH'!AA:AA))</f>
        <v>1</v>
      </c>
      <c r="I2457" s="12">
        <f>IF(B2457="*","*",_xlfn.XLOOKUP(B2457,'RES TECH'!M:M,'RES TECH'!Z:Z))</f>
        <v>0.02</v>
      </c>
      <c r="J2457" s="12">
        <f>IF(B2457="*","*",_xlfn.XLOOKUP(B2457,'RES TECH'!M:M,'RES TECH'!S:S))</f>
        <v>122.39667186445639</v>
      </c>
      <c r="K2457" s="12">
        <f t="shared" si="76"/>
        <v>6.1198335932228201</v>
      </c>
      <c r="L2457" s="12">
        <f t="shared" si="77"/>
        <v>0.30599167966114105</v>
      </c>
      <c r="M2457">
        <f>IF(B2457="*","*",IF(_xlfn.XLOOKUP(B2457,'RES TECH'!$M:$M,'RES TECH'!$C:$C)="Low Income",IF(G2457&gt;1,IF(G2457&gt;3,0.3,0.24),0.12),IF(_xlfn.XLOOKUP(B2457,'RES TECH'!$M:$M,'RES TECH'!$C:$C)="Lower-middle Income",IF(G2457&gt;1,IF(G2457&gt;3,0.23,0.18),0.09),IF(_xlfn.XLOOKUP(B2457,'RES TECH'!$M:$M,'RES TECH'!$C:$C)="Upper-middle Income",IF(G2457&gt;1,IF(G2457&gt;3,0.15,0.12),0.06),IF(_xlfn.XLOOKUP(B2457,'RES TECH'!$M:$M,'RES TECH'!$C:$C)="High Income",IF(G2457&gt;1,IF(G2457&gt;3,0.08,0.06),0.03))))))</f>
        <v>0.12</v>
      </c>
    </row>
    <row r="2458" spans="2:13" x14ac:dyDescent="0.25">
      <c r="B2458" t="str">
        <f>IF('RES TECH'!N2454=1,'RES TECH'!M2454,"*")</f>
        <v>RESHOUUMNewCWF2ELC20</v>
      </c>
      <c r="C2458" t="str">
        <f>IF(B2458="*","*",_xlfn.XLOOKUP(B2458,'RES TECH'!M:M,'RES TECH'!K:K))</f>
        <v>RESELC</v>
      </c>
      <c r="D2458" t="str">
        <f>IF(B2458="*","*",_xlfn.XLOOKUP(B2458,'RES TECH'!M:M,'RES TECH'!L:L))</f>
        <v>RESHOUUMNewCWEUE</v>
      </c>
      <c r="E2458">
        <f>IF(B2458="*","*",_xlfn.XLOOKUP(B2458,'RES TECH'!M:M,'RES TECH'!O:O))</f>
        <v>2020</v>
      </c>
      <c r="F2458" s="12">
        <f>IF(B2458="*","*",_xlfn.XLOOKUP(B2458,'RES TECH'!M:M,'RES TECH'!Y:Y))</f>
        <v>12</v>
      </c>
      <c r="G2458" s="12">
        <f>IF(B2458="*","*",_xlfn.XLOOKUP(B2458,'RES TECH'!M:M,'RES TECH'!V:V))</f>
        <v>1.75</v>
      </c>
      <c r="H2458">
        <f>IF(B2458="*","*",_xlfn.XLOOKUP(B2458,'RES TECH'!M:M,'RES TECH'!AA:AA))</f>
        <v>1</v>
      </c>
      <c r="I2458" s="12">
        <f>IF(B2458="*","*",_xlfn.XLOOKUP(B2458,'RES TECH'!M:M,'RES TECH'!Z:Z))</f>
        <v>0.02</v>
      </c>
      <c r="J2458" s="12">
        <f>IF(B2458="*","*",_xlfn.XLOOKUP(B2458,'RES TECH'!M:M,'RES TECH'!S:S))</f>
        <v>128.8386019625857</v>
      </c>
      <c r="K2458" s="12">
        <f t="shared" si="76"/>
        <v>6.4419300981292853</v>
      </c>
      <c r="L2458" s="12">
        <f t="shared" si="77"/>
        <v>0.3220965049064643</v>
      </c>
      <c r="M2458">
        <f>IF(B2458="*","*",IF(_xlfn.XLOOKUP(B2458,'RES TECH'!$M:$M,'RES TECH'!$C:$C)="Low Income",IF(G2458&gt;1,IF(G2458&gt;3,0.3,0.24),0.12),IF(_xlfn.XLOOKUP(B2458,'RES TECH'!$M:$M,'RES TECH'!$C:$C)="Lower-middle Income",IF(G2458&gt;1,IF(G2458&gt;3,0.23,0.18),0.09),IF(_xlfn.XLOOKUP(B2458,'RES TECH'!$M:$M,'RES TECH'!$C:$C)="Upper-middle Income",IF(G2458&gt;1,IF(G2458&gt;3,0.15,0.12),0.06),IF(_xlfn.XLOOKUP(B2458,'RES TECH'!$M:$M,'RES TECH'!$C:$C)="High Income",IF(G2458&gt;1,IF(G2458&gt;3,0.08,0.06),0.03))))))</f>
        <v>0.12</v>
      </c>
    </row>
    <row r="2459" spans="2:13" x14ac:dyDescent="0.25">
      <c r="B2459" t="str">
        <f>IF('RES TECH'!N2455=1,'RES TECH'!M2455,"*")</f>
        <v>RESHOUUMNewCWF2ELC30</v>
      </c>
      <c r="C2459" t="str">
        <f>IF(B2459="*","*",_xlfn.XLOOKUP(B2459,'RES TECH'!M:M,'RES TECH'!K:K))</f>
        <v>RESELC</v>
      </c>
      <c r="D2459" t="str">
        <f>IF(B2459="*","*",_xlfn.XLOOKUP(B2459,'RES TECH'!M:M,'RES TECH'!L:L))</f>
        <v>RESHOUUMNewCWEUE</v>
      </c>
      <c r="E2459">
        <f>IF(B2459="*","*",_xlfn.XLOOKUP(B2459,'RES TECH'!M:M,'RES TECH'!O:O))</f>
        <v>2030</v>
      </c>
      <c r="F2459" s="12">
        <f>IF(B2459="*","*",_xlfn.XLOOKUP(B2459,'RES TECH'!M:M,'RES TECH'!Y:Y))</f>
        <v>12</v>
      </c>
      <c r="G2459" s="12">
        <f>IF(B2459="*","*",_xlfn.XLOOKUP(B2459,'RES TECH'!M:M,'RES TECH'!V:V))</f>
        <v>1.416666666666667</v>
      </c>
      <c r="H2459">
        <f>IF(B2459="*","*",_xlfn.XLOOKUP(B2459,'RES TECH'!M:M,'RES TECH'!AA:AA))</f>
        <v>1</v>
      </c>
      <c r="I2459" s="12">
        <f>IF(B2459="*","*",_xlfn.XLOOKUP(B2459,'RES TECH'!M:M,'RES TECH'!Z:Z))</f>
        <v>0.02</v>
      </c>
      <c r="J2459" s="12">
        <f>IF(B2459="*","*",_xlfn.XLOOKUP(B2459,'RES TECH'!M:M,'RES TECH'!S:S))</f>
        <v>135.28053206071499</v>
      </c>
      <c r="K2459" s="12">
        <f t="shared" si="76"/>
        <v>6.7640266030357497</v>
      </c>
      <c r="L2459" s="12">
        <f t="shared" si="77"/>
        <v>0.33820133015178749</v>
      </c>
      <c r="M2459">
        <f>IF(B2459="*","*",IF(_xlfn.XLOOKUP(B2459,'RES TECH'!$M:$M,'RES TECH'!$C:$C)="Low Income",IF(G2459&gt;1,IF(G2459&gt;3,0.3,0.24),0.12),IF(_xlfn.XLOOKUP(B2459,'RES TECH'!$M:$M,'RES TECH'!$C:$C)="Lower-middle Income",IF(G2459&gt;1,IF(G2459&gt;3,0.23,0.18),0.09),IF(_xlfn.XLOOKUP(B2459,'RES TECH'!$M:$M,'RES TECH'!$C:$C)="Upper-middle Income",IF(G2459&gt;1,IF(G2459&gt;3,0.15,0.12),0.06),IF(_xlfn.XLOOKUP(B2459,'RES TECH'!$M:$M,'RES TECH'!$C:$C)="High Income",IF(G2459&gt;1,IF(G2459&gt;3,0.08,0.06),0.03))))))</f>
        <v>0.12</v>
      </c>
    </row>
    <row r="2460" spans="2:13" x14ac:dyDescent="0.25">
      <c r="B2460" t="str">
        <f>IF('RES TECH'!N2456=1,'RES TECH'!M2456,"*")</f>
        <v>RESHOUUMNewCWF3ELC20</v>
      </c>
      <c r="C2460" t="str">
        <f>IF(B2460="*","*",_xlfn.XLOOKUP(B2460,'RES TECH'!M:M,'RES TECH'!K:K))</f>
        <v>RESELC</v>
      </c>
      <c r="D2460" t="str">
        <f>IF(B2460="*","*",_xlfn.XLOOKUP(B2460,'RES TECH'!M:M,'RES TECH'!L:L))</f>
        <v>RESHOUUMNewCWEUE</v>
      </c>
      <c r="E2460">
        <f>IF(B2460="*","*",_xlfn.XLOOKUP(B2460,'RES TECH'!M:M,'RES TECH'!O:O))</f>
        <v>2020</v>
      </c>
      <c r="F2460" s="12">
        <f>IF(B2460="*","*",_xlfn.XLOOKUP(B2460,'RES TECH'!M:M,'RES TECH'!Y:Y))</f>
        <v>12</v>
      </c>
      <c r="G2460" s="12">
        <f>IF(B2460="*","*",_xlfn.XLOOKUP(B2460,'RES TECH'!M:M,'RES TECH'!V:V))</f>
        <v>2.416666666666667</v>
      </c>
      <c r="H2460">
        <f>IF(B2460="*","*",_xlfn.XLOOKUP(B2460,'RES TECH'!M:M,'RES TECH'!AA:AA))</f>
        <v>1</v>
      </c>
      <c r="I2460" s="12">
        <f>IF(B2460="*","*",_xlfn.XLOOKUP(B2460,'RES TECH'!M:M,'RES TECH'!Z:Z))</f>
        <v>0.02</v>
      </c>
      <c r="J2460" s="12">
        <f>IF(B2460="*","*",_xlfn.XLOOKUP(B2460,'RES TECH'!M:M,'RES TECH'!S:S))</f>
        <v>122.39667186445639</v>
      </c>
      <c r="K2460" s="12">
        <f t="shared" si="76"/>
        <v>6.1198335932228201</v>
      </c>
      <c r="L2460" s="12">
        <f t="shared" si="77"/>
        <v>0.30599167966114105</v>
      </c>
      <c r="M2460">
        <f>IF(B2460="*","*",IF(_xlfn.XLOOKUP(B2460,'RES TECH'!$M:$M,'RES TECH'!$C:$C)="Low Income",IF(G2460&gt;1,IF(G2460&gt;3,0.3,0.24),0.12),IF(_xlfn.XLOOKUP(B2460,'RES TECH'!$M:$M,'RES TECH'!$C:$C)="Lower-middle Income",IF(G2460&gt;1,IF(G2460&gt;3,0.23,0.18),0.09),IF(_xlfn.XLOOKUP(B2460,'RES TECH'!$M:$M,'RES TECH'!$C:$C)="Upper-middle Income",IF(G2460&gt;1,IF(G2460&gt;3,0.15,0.12),0.06),IF(_xlfn.XLOOKUP(B2460,'RES TECH'!$M:$M,'RES TECH'!$C:$C)="High Income",IF(G2460&gt;1,IF(G2460&gt;3,0.08,0.06),0.03))))))</f>
        <v>0.12</v>
      </c>
    </row>
    <row r="2461" spans="2:13" x14ac:dyDescent="0.25">
      <c r="B2461" t="str">
        <f>IF('RES TECH'!N2457=1,'RES TECH'!M2457,"*")</f>
        <v>*</v>
      </c>
      <c r="C2461" t="str">
        <f>IF(B2461="*","*",_xlfn.XLOOKUP(B2461,'RES TECH'!M:M,'RES TECH'!K:K))</f>
        <v>*</v>
      </c>
      <c r="D2461" t="str">
        <f>IF(B2461="*","*",_xlfn.XLOOKUP(B2461,'RES TECH'!M:M,'RES TECH'!L:L))</f>
        <v>*</v>
      </c>
      <c r="E2461" t="str">
        <f>IF(B2461="*","*",_xlfn.XLOOKUP(B2461,'RES TECH'!M:M,'RES TECH'!O:O))</f>
        <v>*</v>
      </c>
      <c r="F2461" s="12" t="str">
        <f>IF(B2461="*","*",_xlfn.XLOOKUP(B2461,'RES TECH'!M:M,'RES TECH'!Y:Y))</f>
        <v>*</v>
      </c>
      <c r="G2461" s="12" t="str">
        <f>IF(B2461="*","*",_xlfn.XLOOKUP(B2461,'RES TECH'!M:M,'RES TECH'!V:V))</f>
        <v>*</v>
      </c>
      <c r="H2461" t="str">
        <f>IF(B2461="*","*",_xlfn.XLOOKUP(B2461,'RES TECH'!M:M,'RES TECH'!AA:AA))</f>
        <v>*</v>
      </c>
      <c r="I2461" s="12" t="str">
        <f>IF(B2461="*","*",_xlfn.XLOOKUP(B2461,'RES TECH'!M:M,'RES TECH'!Z:Z))</f>
        <v>*</v>
      </c>
      <c r="J2461" s="12" t="str">
        <f>IF(B2461="*","*",_xlfn.XLOOKUP(B2461,'RES TECH'!M:M,'RES TECH'!S:S))</f>
        <v>*</v>
      </c>
      <c r="K2461" s="12" t="str">
        <f t="shared" si="76"/>
        <v>*</v>
      </c>
      <c r="L2461" s="12" t="str">
        <f t="shared" si="77"/>
        <v>*</v>
      </c>
      <c r="M2461" t="str">
        <f>IF(B2461="*","*",IF(_xlfn.XLOOKUP(B2461,'RES TECH'!$M:$M,'RES TECH'!$C:$C)="Low Income",IF(G2461&gt;1,IF(G2461&gt;3,0.3,0.24),0.12),IF(_xlfn.XLOOKUP(B2461,'RES TECH'!$M:$M,'RES TECH'!$C:$C)="Lower-middle Income",IF(G2461&gt;1,IF(G2461&gt;3,0.23,0.18),0.09),IF(_xlfn.XLOOKUP(B2461,'RES TECH'!$M:$M,'RES TECH'!$C:$C)="Upper-middle Income",IF(G2461&gt;1,IF(G2461&gt;3,0.15,0.12),0.06),IF(_xlfn.XLOOKUP(B2461,'RES TECH'!$M:$M,'RES TECH'!$C:$C)="High Income",IF(G2461&gt;1,IF(G2461&gt;3,0.08,0.06),0.03))))))</f>
        <v>*</v>
      </c>
    </row>
    <row r="2462" spans="2:13" x14ac:dyDescent="0.25">
      <c r="B2462" t="str">
        <f>IF('RES TECH'!N2458=1,'RES TECH'!M2458,"*")</f>
        <v>RESHOUUMNewCWF4ELC20</v>
      </c>
      <c r="C2462" t="str">
        <f>IF(B2462="*","*",_xlfn.XLOOKUP(B2462,'RES TECH'!M:M,'RES TECH'!K:K))</f>
        <v>RESELC</v>
      </c>
      <c r="D2462" t="str">
        <f>IF(B2462="*","*",_xlfn.XLOOKUP(B2462,'RES TECH'!M:M,'RES TECH'!L:L))</f>
        <v>RESHOUUMNewCWEUE</v>
      </c>
      <c r="E2462">
        <f>IF(B2462="*","*",_xlfn.XLOOKUP(B2462,'RES TECH'!M:M,'RES TECH'!O:O))</f>
        <v>2020</v>
      </c>
      <c r="F2462" s="12">
        <f>IF(B2462="*","*",_xlfn.XLOOKUP(B2462,'RES TECH'!M:M,'RES TECH'!Y:Y))</f>
        <v>12</v>
      </c>
      <c r="G2462" s="12">
        <f>IF(B2462="*","*",_xlfn.XLOOKUP(B2462,'RES TECH'!M:M,'RES TECH'!V:V))</f>
        <v>1.416666666666667</v>
      </c>
      <c r="H2462">
        <f>IF(B2462="*","*",_xlfn.XLOOKUP(B2462,'RES TECH'!M:M,'RES TECH'!AA:AA))</f>
        <v>1</v>
      </c>
      <c r="I2462" s="12">
        <f>IF(B2462="*","*",_xlfn.XLOOKUP(B2462,'RES TECH'!M:M,'RES TECH'!Z:Z))</f>
        <v>0.02</v>
      </c>
      <c r="J2462" s="12">
        <f>IF(B2462="*","*",_xlfn.XLOOKUP(B2462,'RES TECH'!M:M,'RES TECH'!S:S))</f>
        <v>135.28053206071499</v>
      </c>
      <c r="K2462" s="12">
        <f t="shared" si="76"/>
        <v>6.7640266030357497</v>
      </c>
      <c r="L2462" s="12">
        <f t="shared" si="77"/>
        <v>0.33820133015178749</v>
      </c>
      <c r="M2462">
        <f>IF(B2462="*","*",IF(_xlfn.XLOOKUP(B2462,'RES TECH'!$M:$M,'RES TECH'!$C:$C)="Low Income",IF(G2462&gt;1,IF(G2462&gt;3,0.3,0.24),0.12),IF(_xlfn.XLOOKUP(B2462,'RES TECH'!$M:$M,'RES TECH'!$C:$C)="Lower-middle Income",IF(G2462&gt;1,IF(G2462&gt;3,0.23,0.18),0.09),IF(_xlfn.XLOOKUP(B2462,'RES TECH'!$M:$M,'RES TECH'!$C:$C)="Upper-middle Income",IF(G2462&gt;1,IF(G2462&gt;3,0.15,0.12),0.06),IF(_xlfn.XLOOKUP(B2462,'RES TECH'!$M:$M,'RES TECH'!$C:$C)="High Income",IF(G2462&gt;1,IF(G2462&gt;3,0.08,0.06),0.03))))))</f>
        <v>0.12</v>
      </c>
    </row>
    <row r="2463" spans="2:13" x14ac:dyDescent="0.25">
      <c r="B2463" t="str">
        <f>IF('RES TECH'!N2459=1,'RES TECH'!M2459,"*")</f>
        <v>RESHOUUMNewCD1NGA20</v>
      </c>
      <c r="C2463" t="str">
        <f>IF(B2463="*","*",_xlfn.XLOOKUP(B2463,'RES TECH'!M:M,'RES TECH'!K:K))</f>
        <v>RESNGA</v>
      </c>
      <c r="D2463" t="str">
        <f>IF(B2463="*","*",_xlfn.XLOOKUP(B2463,'RES TECH'!M:M,'RES TECH'!L:L))</f>
        <v>RESHOUUMNewCDEUE</v>
      </c>
      <c r="E2463">
        <f>IF(B2463="*","*",_xlfn.XLOOKUP(B2463,'RES TECH'!M:M,'RES TECH'!O:O))</f>
        <v>2020</v>
      </c>
      <c r="F2463" s="12">
        <f>IF(B2463="*","*",_xlfn.XLOOKUP(B2463,'RES TECH'!M:M,'RES TECH'!Y:Y))</f>
        <v>14</v>
      </c>
      <c r="G2463" s="12">
        <f>IF(B2463="*","*",_xlfn.XLOOKUP(B2463,'RES TECH'!M:M,'RES TECH'!V:V))</f>
        <v>1</v>
      </c>
      <c r="H2463">
        <f>IF(B2463="*","*",_xlfn.XLOOKUP(B2463,'RES TECH'!M:M,'RES TECH'!AA:AA))</f>
        <v>1</v>
      </c>
      <c r="I2463" s="12">
        <f>IF(B2463="*","*",_xlfn.XLOOKUP(B2463,'RES TECH'!M:M,'RES TECH'!Z:Z))</f>
        <v>0.02</v>
      </c>
      <c r="J2463" s="12">
        <f>IF(B2463="*","*",_xlfn.XLOOKUP(B2463,'RES TECH'!M:M,'RES TECH'!S:S))</f>
        <v>7.1785567814514337</v>
      </c>
      <c r="K2463" s="12">
        <f t="shared" si="76"/>
        <v>0.3589278390725717</v>
      </c>
      <c r="L2463" s="12">
        <f t="shared" si="77"/>
        <v>1.7946391953628585E-2</v>
      </c>
      <c r="M2463">
        <f>IF(B2463="*","*",IF(_xlfn.XLOOKUP(B2463,'RES TECH'!$M:$M,'RES TECH'!$C:$C)="Low Income",IF(G2463&gt;1,IF(G2463&gt;3,0.3,0.24),0.12),IF(_xlfn.XLOOKUP(B2463,'RES TECH'!$M:$M,'RES TECH'!$C:$C)="Lower-middle Income",IF(G2463&gt;1,IF(G2463&gt;3,0.23,0.18),0.09),IF(_xlfn.XLOOKUP(B2463,'RES TECH'!$M:$M,'RES TECH'!$C:$C)="Upper-middle Income",IF(G2463&gt;1,IF(G2463&gt;3,0.15,0.12),0.06),IF(_xlfn.XLOOKUP(B2463,'RES TECH'!$M:$M,'RES TECH'!$C:$C)="High Income",IF(G2463&gt;1,IF(G2463&gt;3,0.08,0.06),0.03))))))</f>
        <v>0.06</v>
      </c>
    </row>
    <row r="2464" spans="2:13" x14ac:dyDescent="0.25">
      <c r="B2464" t="str">
        <f>IF('RES TECH'!N2460=1,'RES TECH'!M2460,"*")</f>
        <v>RESHOUUMNewCD2NGA20</v>
      </c>
      <c r="C2464" t="str">
        <f>IF(B2464="*","*",_xlfn.XLOOKUP(B2464,'RES TECH'!M:M,'RES TECH'!K:K))</f>
        <v>RESNGA</v>
      </c>
      <c r="D2464" t="str">
        <f>IF(B2464="*","*",_xlfn.XLOOKUP(B2464,'RES TECH'!M:M,'RES TECH'!L:L))</f>
        <v>RESHOUUMNewCDEUE</v>
      </c>
      <c r="E2464">
        <f>IF(B2464="*","*",_xlfn.XLOOKUP(B2464,'RES TECH'!M:M,'RES TECH'!O:O))</f>
        <v>2020</v>
      </c>
      <c r="F2464" s="12">
        <f>IF(B2464="*","*",_xlfn.XLOOKUP(B2464,'RES TECH'!M:M,'RES TECH'!Y:Y))</f>
        <v>14</v>
      </c>
      <c r="G2464" s="12">
        <f>IF(B2464="*","*",_xlfn.XLOOKUP(B2464,'RES TECH'!M:M,'RES TECH'!V:V))</f>
        <v>1.0060606060606061</v>
      </c>
      <c r="H2464">
        <f>IF(B2464="*","*",_xlfn.XLOOKUP(B2464,'RES TECH'!M:M,'RES TECH'!AA:AA))</f>
        <v>1</v>
      </c>
      <c r="I2464" s="12">
        <f>IF(B2464="*","*",_xlfn.XLOOKUP(B2464,'RES TECH'!M:M,'RES TECH'!Z:Z))</f>
        <v>0.02</v>
      </c>
      <c r="J2464" s="12">
        <f>IF(B2464="*","*",_xlfn.XLOOKUP(B2464,'RES TECH'!M:M,'RES TECH'!S:S))</f>
        <v>7.2889961165506874</v>
      </c>
      <c r="K2464" s="12">
        <f t="shared" si="76"/>
        <v>0.36444980582753439</v>
      </c>
      <c r="L2464" s="12">
        <f t="shared" si="77"/>
        <v>1.8222490291376719E-2</v>
      </c>
      <c r="M2464">
        <f>IF(B2464="*","*",IF(_xlfn.XLOOKUP(B2464,'RES TECH'!$M:$M,'RES TECH'!$C:$C)="Low Income",IF(G2464&gt;1,IF(G2464&gt;3,0.3,0.24),0.12),IF(_xlfn.XLOOKUP(B2464,'RES TECH'!$M:$M,'RES TECH'!$C:$C)="Lower-middle Income",IF(G2464&gt;1,IF(G2464&gt;3,0.23,0.18),0.09),IF(_xlfn.XLOOKUP(B2464,'RES TECH'!$M:$M,'RES TECH'!$C:$C)="Upper-middle Income",IF(G2464&gt;1,IF(G2464&gt;3,0.15,0.12),0.06),IF(_xlfn.XLOOKUP(B2464,'RES TECH'!$M:$M,'RES TECH'!$C:$C)="High Income",IF(G2464&gt;1,IF(G2464&gt;3,0.08,0.06),0.03))))))</f>
        <v>0.12</v>
      </c>
    </row>
    <row r="2465" spans="2:13" x14ac:dyDescent="0.25">
      <c r="B2465" t="str">
        <f>IF('RES TECH'!N2461=1,'RES TECH'!M2461,"*")</f>
        <v>RESHOUUMNewCD3NGA20</v>
      </c>
      <c r="C2465" t="str">
        <f>IF(B2465="*","*",_xlfn.XLOOKUP(B2465,'RES TECH'!M:M,'RES TECH'!K:K))</f>
        <v>RESNGA</v>
      </c>
      <c r="D2465" t="str">
        <f>IF(B2465="*","*",_xlfn.XLOOKUP(B2465,'RES TECH'!M:M,'RES TECH'!L:L))</f>
        <v>RESHOUUMNewCDEUE</v>
      </c>
      <c r="E2465">
        <f>IF(B2465="*","*",_xlfn.XLOOKUP(B2465,'RES TECH'!M:M,'RES TECH'!O:O))</f>
        <v>2020</v>
      </c>
      <c r="F2465" s="12">
        <f>IF(B2465="*","*",_xlfn.XLOOKUP(B2465,'RES TECH'!M:M,'RES TECH'!Y:Y))</f>
        <v>14</v>
      </c>
      <c r="G2465" s="12">
        <f>IF(B2465="*","*",_xlfn.XLOOKUP(B2465,'RES TECH'!M:M,'RES TECH'!V:V))</f>
        <v>1.0545454545454549</v>
      </c>
      <c r="H2465">
        <f>IF(B2465="*","*",_xlfn.XLOOKUP(B2465,'RES TECH'!M:M,'RES TECH'!AA:AA))</f>
        <v>1</v>
      </c>
      <c r="I2465" s="12">
        <f>IF(B2465="*","*",_xlfn.XLOOKUP(B2465,'RES TECH'!M:M,'RES TECH'!Z:Z))</f>
        <v>0.02</v>
      </c>
      <c r="J2465" s="12">
        <f>IF(B2465="*","*",_xlfn.XLOOKUP(B2465,'RES TECH'!M:M,'RES TECH'!S:S))</f>
        <v>7.6402730378302399</v>
      </c>
      <c r="K2465" s="12">
        <f t="shared" si="76"/>
        <v>0.38201365189151204</v>
      </c>
      <c r="L2465" s="12">
        <f t="shared" si="77"/>
        <v>1.9100682594575605E-2</v>
      </c>
      <c r="M2465">
        <f>IF(B2465="*","*",IF(_xlfn.XLOOKUP(B2465,'RES TECH'!$M:$M,'RES TECH'!$C:$C)="Low Income",IF(G2465&gt;1,IF(G2465&gt;3,0.3,0.24),0.12),IF(_xlfn.XLOOKUP(B2465,'RES TECH'!$M:$M,'RES TECH'!$C:$C)="Lower-middle Income",IF(G2465&gt;1,IF(G2465&gt;3,0.23,0.18),0.09),IF(_xlfn.XLOOKUP(B2465,'RES TECH'!$M:$M,'RES TECH'!$C:$C)="Upper-middle Income",IF(G2465&gt;1,IF(G2465&gt;3,0.15,0.12),0.06),IF(_xlfn.XLOOKUP(B2465,'RES TECH'!$M:$M,'RES TECH'!$C:$C)="High Income",IF(G2465&gt;1,IF(G2465&gt;3,0.08,0.06),0.03))))))</f>
        <v>0.12</v>
      </c>
    </row>
    <row r="2466" spans="2:13" x14ac:dyDescent="0.25">
      <c r="B2466" t="str">
        <f>IF('RES TECH'!N2462=1,'RES TECH'!M2462,"*")</f>
        <v>RESHOUUMNewCD4NGA20</v>
      </c>
      <c r="C2466" t="str">
        <f>IF(B2466="*","*",_xlfn.XLOOKUP(B2466,'RES TECH'!M:M,'RES TECH'!K:K))</f>
        <v>RESNGA</v>
      </c>
      <c r="D2466" t="str">
        <f>IF(B2466="*","*",_xlfn.XLOOKUP(B2466,'RES TECH'!M:M,'RES TECH'!L:L))</f>
        <v>RESHOUUMNewCDEUE</v>
      </c>
      <c r="E2466">
        <f>IF(B2466="*","*",_xlfn.XLOOKUP(B2466,'RES TECH'!M:M,'RES TECH'!O:O))</f>
        <v>2020</v>
      </c>
      <c r="F2466" s="12">
        <f>IF(B2466="*","*",_xlfn.XLOOKUP(B2466,'RES TECH'!M:M,'RES TECH'!Y:Y))</f>
        <v>14</v>
      </c>
      <c r="G2466" s="12">
        <f>IF(B2466="*","*",_xlfn.XLOOKUP(B2466,'RES TECH'!M:M,'RES TECH'!V:V))</f>
        <v>1.0575757575757581</v>
      </c>
      <c r="H2466">
        <f>IF(B2466="*","*",_xlfn.XLOOKUP(B2466,'RES TECH'!M:M,'RES TECH'!AA:AA))</f>
        <v>1</v>
      </c>
      <c r="I2466" s="12">
        <f>IF(B2466="*","*",_xlfn.XLOOKUP(B2466,'RES TECH'!M:M,'RES TECH'!Z:Z))</f>
        <v>0.02</v>
      </c>
      <c r="J2466" s="12">
        <f>IF(B2466="*","*",_xlfn.XLOOKUP(B2466,'RES TECH'!M:M,'RES TECH'!S:S))</f>
        <v>8.5038288026424684</v>
      </c>
      <c r="K2466" s="12">
        <f t="shared" si="76"/>
        <v>0.42519144013212345</v>
      </c>
      <c r="L2466" s="12">
        <f t="shared" si="77"/>
        <v>2.1259572006606175E-2</v>
      </c>
      <c r="M2466">
        <f>IF(B2466="*","*",IF(_xlfn.XLOOKUP(B2466,'RES TECH'!$M:$M,'RES TECH'!$C:$C)="Low Income",IF(G2466&gt;1,IF(G2466&gt;3,0.3,0.24),0.12),IF(_xlfn.XLOOKUP(B2466,'RES TECH'!$M:$M,'RES TECH'!$C:$C)="Lower-middle Income",IF(G2466&gt;1,IF(G2466&gt;3,0.23,0.18),0.09),IF(_xlfn.XLOOKUP(B2466,'RES TECH'!$M:$M,'RES TECH'!$C:$C)="Upper-middle Income",IF(G2466&gt;1,IF(G2466&gt;3,0.15,0.12),0.06),IF(_xlfn.XLOOKUP(B2466,'RES TECH'!$M:$M,'RES TECH'!$C:$C)="High Income",IF(G2466&gt;1,IF(G2466&gt;3,0.08,0.06),0.03))))))</f>
        <v>0.12</v>
      </c>
    </row>
    <row r="2467" spans="2:13" x14ac:dyDescent="0.25">
      <c r="B2467" t="str">
        <f>IF('RES TECH'!N2463=1,'RES TECH'!M2463,"*")</f>
        <v>RESHOUUMNewCD4NGA30</v>
      </c>
      <c r="C2467" t="str">
        <f>IF(B2467="*","*",_xlfn.XLOOKUP(B2467,'RES TECH'!M:M,'RES TECH'!K:K))</f>
        <v>RESNGA</v>
      </c>
      <c r="D2467" t="str">
        <f>IF(B2467="*","*",_xlfn.XLOOKUP(B2467,'RES TECH'!M:M,'RES TECH'!L:L))</f>
        <v>RESHOUUMNewCDEUE</v>
      </c>
      <c r="E2467">
        <f>IF(B2467="*","*",_xlfn.XLOOKUP(B2467,'RES TECH'!M:M,'RES TECH'!O:O))</f>
        <v>2030</v>
      </c>
      <c r="F2467" s="12">
        <f>IF(B2467="*","*",_xlfn.XLOOKUP(B2467,'RES TECH'!M:M,'RES TECH'!Y:Y))</f>
        <v>14</v>
      </c>
      <c r="G2467" s="12">
        <f>IF(B2467="*","*",_xlfn.XLOOKUP(B2467,'RES TECH'!M:M,'RES TECH'!V:V))</f>
        <v>1.093939393939394</v>
      </c>
      <c r="H2467">
        <f>IF(B2467="*","*",_xlfn.XLOOKUP(B2467,'RES TECH'!M:M,'RES TECH'!AA:AA))</f>
        <v>1</v>
      </c>
      <c r="I2467" s="12">
        <f>IF(B2467="*","*",_xlfn.XLOOKUP(B2467,'RES TECH'!M:M,'RES TECH'!Z:Z))</f>
        <v>0.02</v>
      </c>
      <c r="J2467" s="12">
        <f>IF(B2467="*","*",_xlfn.XLOOKUP(B2467,'RES TECH'!M:M,'RES TECH'!S:S))</f>
        <v>8.9455861430394794</v>
      </c>
      <c r="K2467" s="12">
        <f t="shared" si="76"/>
        <v>0.447279307151974</v>
      </c>
      <c r="L2467" s="12">
        <f t="shared" si="77"/>
        <v>2.23639653575987E-2</v>
      </c>
      <c r="M2467">
        <f>IF(B2467="*","*",IF(_xlfn.XLOOKUP(B2467,'RES TECH'!$M:$M,'RES TECH'!$C:$C)="Low Income",IF(G2467&gt;1,IF(G2467&gt;3,0.3,0.24),0.12),IF(_xlfn.XLOOKUP(B2467,'RES TECH'!$M:$M,'RES TECH'!$C:$C)="Lower-middle Income",IF(G2467&gt;1,IF(G2467&gt;3,0.23,0.18),0.09),IF(_xlfn.XLOOKUP(B2467,'RES TECH'!$M:$M,'RES TECH'!$C:$C)="Upper-middle Income",IF(G2467&gt;1,IF(G2467&gt;3,0.15,0.12),0.06),IF(_xlfn.XLOOKUP(B2467,'RES TECH'!$M:$M,'RES TECH'!$C:$C)="High Income",IF(G2467&gt;1,IF(G2467&gt;3,0.08,0.06),0.03))))))</f>
        <v>0.12</v>
      </c>
    </row>
    <row r="2468" spans="2:13" x14ac:dyDescent="0.25">
      <c r="B2468" t="str">
        <f>IF('RES TECH'!N2464=1,'RES TECH'!M2464,"*")</f>
        <v>RESHOUUMNewCD1ELC20</v>
      </c>
      <c r="C2468" t="str">
        <f>IF(B2468="*","*",_xlfn.XLOOKUP(B2468,'RES TECH'!M:M,'RES TECH'!K:K))</f>
        <v>RESELC</v>
      </c>
      <c r="D2468" t="str">
        <f>IF(B2468="*","*",_xlfn.XLOOKUP(B2468,'RES TECH'!M:M,'RES TECH'!L:L))</f>
        <v>RESHOUUMNewCDEUE</v>
      </c>
      <c r="E2468">
        <f>IF(B2468="*","*",_xlfn.XLOOKUP(B2468,'RES TECH'!M:M,'RES TECH'!O:O))</f>
        <v>2020</v>
      </c>
      <c r="F2468" s="12">
        <f>IF(B2468="*","*",_xlfn.XLOOKUP(B2468,'RES TECH'!M:M,'RES TECH'!Y:Y))</f>
        <v>14</v>
      </c>
      <c r="G2468" s="12">
        <f>IF(B2468="*","*",_xlfn.XLOOKUP(B2468,'RES TECH'!M:M,'RES TECH'!V:V))</f>
        <v>1.1303030303030299</v>
      </c>
      <c r="H2468">
        <f>IF(B2468="*","*",_xlfn.XLOOKUP(B2468,'RES TECH'!M:M,'RES TECH'!AA:AA))</f>
        <v>1</v>
      </c>
      <c r="I2468" s="12">
        <f>IF(B2468="*","*",_xlfn.XLOOKUP(B2468,'RES TECH'!M:M,'RES TECH'!Z:Z))</f>
        <v>0.02</v>
      </c>
      <c r="J2468" s="12">
        <f>IF(B2468="*","*",_xlfn.XLOOKUP(B2468,'RES TECH'!M:M,'RES TECH'!S:S))</f>
        <v>5.8532847602603999</v>
      </c>
      <c r="K2468" s="12">
        <f t="shared" si="76"/>
        <v>0.29266423801301999</v>
      </c>
      <c r="L2468" s="12">
        <f t="shared" si="77"/>
        <v>1.4633211900651E-2</v>
      </c>
      <c r="M2468">
        <f>IF(B2468="*","*",IF(_xlfn.XLOOKUP(B2468,'RES TECH'!$M:$M,'RES TECH'!$C:$C)="Low Income",IF(G2468&gt;1,IF(G2468&gt;3,0.3,0.24),0.12),IF(_xlfn.XLOOKUP(B2468,'RES TECH'!$M:$M,'RES TECH'!$C:$C)="Lower-middle Income",IF(G2468&gt;1,IF(G2468&gt;3,0.23,0.18),0.09),IF(_xlfn.XLOOKUP(B2468,'RES TECH'!$M:$M,'RES TECH'!$C:$C)="Upper-middle Income",IF(G2468&gt;1,IF(G2468&gt;3,0.15,0.12),0.06),IF(_xlfn.XLOOKUP(B2468,'RES TECH'!$M:$M,'RES TECH'!$C:$C)="High Income",IF(G2468&gt;1,IF(G2468&gt;3,0.08,0.06),0.03))))))</f>
        <v>0.12</v>
      </c>
    </row>
    <row r="2469" spans="2:13" x14ac:dyDescent="0.25">
      <c r="B2469" t="str">
        <f>IF('RES TECH'!N2465=1,'RES TECH'!M2465,"*")</f>
        <v>RESHOUUMNewCD2ELC20</v>
      </c>
      <c r="C2469" t="str">
        <f>IF(B2469="*","*",_xlfn.XLOOKUP(B2469,'RES TECH'!M:M,'RES TECH'!K:K))</f>
        <v>RESELC</v>
      </c>
      <c r="D2469" t="str">
        <f>IF(B2469="*","*",_xlfn.XLOOKUP(B2469,'RES TECH'!M:M,'RES TECH'!L:L))</f>
        <v>RESHOUUMNewCDEUE</v>
      </c>
      <c r="E2469">
        <f>IF(B2469="*","*",_xlfn.XLOOKUP(B2469,'RES TECH'!M:M,'RES TECH'!O:O))</f>
        <v>2020</v>
      </c>
      <c r="F2469" s="12">
        <f>IF(B2469="*","*",_xlfn.XLOOKUP(B2469,'RES TECH'!M:M,'RES TECH'!Y:Y))</f>
        <v>14</v>
      </c>
      <c r="G2469" s="12">
        <f>IF(B2469="*","*",_xlfn.XLOOKUP(B2469,'RES TECH'!M:M,'RES TECH'!V:V))</f>
        <v>1.133333333333334</v>
      </c>
      <c r="H2469">
        <f>IF(B2469="*","*",_xlfn.XLOOKUP(B2469,'RES TECH'!M:M,'RES TECH'!AA:AA))</f>
        <v>1</v>
      </c>
      <c r="I2469" s="12">
        <f>IF(B2469="*","*",_xlfn.XLOOKUP(B2469,'RES TECH'!M:M,'RES TECH'!Z:Z))</f>
        <v>0.02</v>
      </c>
      <c r="J2469" s="12">
        <f>IF(B2469="*","*",_xlfn.XLOOKUP(B2469,'RES TECH'!M:M,'RES TECH'!S:S))</f>
        <v>5.9637240953596526</v>
      </c>
      <c r="K2469" s="12">
        <f t="shared" si="76"/>
        <v>0.29818620476798263</v>
      </c>
      <c r="L2469" s="12">
        <f t="shared" si="77"/>
        <v>1.4909310238399132E-2</v>
      </c>
      <c r="M2469">
        <f>IF(B2469="*","*",IF(_xlfn.XLOOKUP(B2469,'RES TECH'!$M:$M,'RES TECH'!$C:$C)="Low Income",IF(G2469&gt;1,IF(G2469&gt;3,0.3,0.24),0.12),IF(_xlfn.XLOOKUP(B2469,'RES TECH'!$M:$M,'RES TECH'!$C:$C)="Lower-middle Income",IF(G2469&gt;1,IF(G2469&gt;3,0.23,0.18),0.09),IF(_xlfn.XLOOKUP(B2469,'RES TECH'!$M:$M,'RES TECH'!$C:$C)="Upper-middle Income",IF(G2469&gt;1,IF(G2469&gt;3,0.15,0.12),0.06),IF(_xlfn.XLOOKUP(B2469,'RES TECH'!$M:$M,'RES TECH'!$C:$C)="High Income",IF(G2469&gt;1,IF(G2469&gt;3,0.08,0.06),0.03))))))</f>
        <v>0.12</v>
      </c>
    </row>
    <row r="2470" spans="2:13" x14ac:dyDescent="0.25">
      <c r="B2470" t="str">
        <f>IF('RES TECH'!N2466=1,'RES TECH'!M2466,"*")</f>
        <v>RESHOUUMNewCD3ELC20</v>
      </c>
      <c r="C2470" t="str">
        <f>IF(B2470="*","*",_xlfn.XLOOKUP(B2470,'RES TECH'!M:M,'RES TECH'!K:K))</f>
        <v>RESELC</v>
      </c>
      <c r="D2470" t="str">
        <f>IF(B2470="*","*",_xlfn.XLOOKUP(B2470,'RES TECH'!M:M,'RES TECH'!L:L))</f>
        <v>RESHOUUMNewCDEUE</v>
      </c>
      <c r="E2470">
        <f>IF(B2470="*","*",_xlfn.XLOOKUP(B2470,'RES TECH'!M:M,'RES TECH'!O:O))</f>
        <v>2020</v>
      </c>
      <c r="F2470" s="12">
        <f>IF(B2470="*","*",_xlfn.XLOOKUP(B2470,'RES TECH'!M:M,'RES TECH'!Y:Y))</f>
        <v>14</v>
      </c>
      <c r="G2470" s="12">
        <f>IF(B2470="*","*",_xlfn.XLOOKUP(B2470,'RES TECH'!M:M,'RES TECH'!V:V))</f>
        <v>1.1909090909090909</v>
      </c>
      <c r="H2470">
        <f>IF(B2470="*","*",_xlfn.XLOOKUP(B2470,'RES TECH'!M:M,'RES TECH'!AA:AA))</f>
        <v>1</v>
      </c>
      <c r="I2470" s="12">
        <f>IF(B2470="*","*",_xlfn.XLOOKUP(B2470,'RES TECH'!M:M,'RES TECH'!Z:Z))</f>
        <v>0.02</v>
      </c>
      <c r="J2470" s="12">
        <f>IF(B2470="*","*",_xlfn.XLOOKUP(B2470,'RES TECH'!M:M,'RES TECH'!S:S))</f>
        <v>6.2666940360330043</v>
      </c>
      <c r="K2470" s="12">
        <f t="shared" si="76"/>
        <v>0.31333470180165024</v>
      </c>
      <c r="L2470" s="12">
        <f t="shared" si="77"/>
        <v>1.5666735090082512E-2</v>
      </c>
      <c r="M2470">
        <f>IF(B2470="*","*",IF(_xlfn.XLOOKUP(B2470,'RES TECH'!$M:$M,'RES TECH'!$C:$C)="Low Income",IF(G2470&gt;1,IF(G2470&gt;3,0.3,0.24),0.12),IF(_xlfn.XLOOKUP(B2470,'RES TECH'!$M:$M,'RES TECH'!$C:$C)="Lower-middle Income",IF(G2470&gt;1,IF(G2470&gt;3,0.23,0.18),0.09),IF(_xlfn.XLOOKUP(B2470,'RES TECH'!$M:$M,'RES TECH'!$C:$C)="Upper-middle Income",IF(G2470&gt;1,IF(G2470&gt;3,0.15,0.12),0.06),IF(_xlfn.XLOOKUP(B2470,'RES TECH'!$M:$M,'RES TECH'!$C:$C)="High Income",IF(G2470&gt;1,IF(G2470&gt;3,0.08,0.06),0.03))))))</f>
        <v>0.12</v>
      </c>
    </row>
    <row r="2471" spans="2:13" x14ac:dyDescent="0.25">
      <c r="B2471" t="str">
        <f>IF('RES TECH'!N2467=1,'RES TECH'!M2467,"*")</f>
        <v>RESHOUUMNewCD4ELC20</v>
      </c>
      <c r="C2471" t="str">
        <f>IF(B2471="*","*",_xlfn.XLOOKUP(B2471,'RES TECH'!M:M,'RES TECH'!K:K))</f>
        <v>RESELC</v>
      </c>
      <c r="D2471" t="str">
        <f>IF(B2471="*","*",_xlfn.XLOOKUP(B2471,'RES TECH'!M:M,'RES TECH'!L:L))</f>
        <v>RESHOUUMNewCDEUE</v>
      </c>
      <c r="E2471">
        <f>IF(B2471="*","*",_xlfn.XLOOKUP(B2471,'RES TECH'!M:M,'RES TECH'!O:O))</f>
        <v>2020</v>
      </c>
      <c r="F2471" s="12">
        <f>IF(B2471="*","*",_xlfn.XLOOKUP(B2471,'RES TECH'!M:M,'RES TECH'!Y:Y))</f>
        <v>14</v>
      </c>
      <c r="G2471" s="12">
        <f>IF(B2471="*","*",_xlfn.XLOOKUP(B2471,'RES TECH'!M:M,'RES TECH'!V:V))</f>
        <v>1.363636363636364</v>
      </c>
      <c r="H2471">
        <f>IF(B2471="*","*",_xlfn.XLOOKUP(B2471,'RES TECH'!M:M,'RES TECH'!AA:AA))</f>
        <v>1</v>
      </c>
      <c r="I2471" s="12">
        <f>IF(B2471="*","*",_xlfn.XLOOKUP(B2471,'RES TECH'!M:M,'RES TECH'!Z:Z))</f>
        <v>0.02</v>
      </c>
      <c r="J2471" s="12">
        <f>IF(B2471="*","*",_xlfn.XLOOKUP(B2471,'RES TECH'!M:M,'RES TECH'!S:S))</f>
        <v>8.5038288026424684</v>
      </c>
      <c r="K2471" s="12">
        <f t="shared" si="76"/>
        <v>0.42519144013212345</v>
      </c>
      <c r="L2471" s="12">
        <f t="shared" si="77"/>
        <v>2.1259572006606175E-2</v>
      </c>
      <c r="M2471">
        <f>IF(B2471="*","*",IF(_xlfn.XLOOKUP(B2471,'RES TECH'!$M:$M,'RES TECH'!$C:$C)="Low Income",IF(G2471&gt;1,IF(G2471&gt;3,0.3,0.24),0.12),IF(_xlfn.XLOOKUP(B2471,'RES TECH'!$M:$M,'RES TECH'!$C:$C)="Lower-middle Income",IF(G2471&gt;1,IF(G2471&gt;3,0.23,0.18),0.09),IF(_xlfn.XLOOKUP(B2471,'RES TECH'!$M:$M,'RES TECH'!$C:$C)="Upper-middle Income",IF(G2471&gt;1,IF(G2471&gt;3,0.15,0.12),0.06),IF(_xlfn.XLOOKUP(B2471,'RES TECH'!$M:$M,'RES TECH'!$C:$C)="High Income",IF(G2471&gt;1,IF(G2471&gt;3,0.08,0.06),0.03))))))</f>
        <v>0.12</v>
      </c>
    </row>
    <row r="2472" spans="2:13" x14ac:dyDescent="0.25">
      <c r="B2472" t="str">
        <f>IF('RES TECH'!N2468=1,'RES TECH'!M2468,"*")</f>
        <v>RESAPAHINewWH1NGA20</v>
      </c>
      <c r="C2472" t="str">
        <f>IF(B2472="*","*",_xlfn.XLOOKUP(B2472,'RES TECH'!M:M,'RES TECH'!K:K))</f>
        <v>RESNGA</v>
      </c>
      <c r="D2472" t="str">
        <f>IF(B2472="*","*",_xlfn.XLOOKUP(B2472,'RES TECH'!M:M,'RES TECH'!L:L))</f>
        <v>RESAPAHINewWHEUE</v>
      </c>
      <c r="E2472">
        <f>IF(B2472="*","*",_xlfn.XLOOKUP(B2472,'RES TECH'!M:M,'RES TECH'!O:O))</f>
        <v>2020</v>
      </c>
      <c r="F2472" s="12">
        <f>IF(B2472="*","*",_xlfn.XLOOKUP(B2472,'RES TECH'!M:M,'RES TECH'!Y:Y))</f>
        <v>14</v>
      </c>
      <c r="G2472" s="12">
        <f>IF(B2472="*","*",_xlfn.XLOOKUP(B2472,'RES TECH'!M:M,'RES TECH'!V:V))</f>
        <v>0.61014999999999997</v>
      </c>
      <c r="H2472">
        <f>IF(B2472="*","*",_xlfn.XLOOKUP(B2472,'RES TECH'!M:M,'RES TECH'!AA:AA))</f>
        <v>31.536000000000001</v>
      </c>
      <c r="I2472" s="12">
        <f>IF(B2472="*","*",_xlfn.XLOOKUP(B2472,'RES TECH'!M:M,'RES TECH'!Z:Z))</f>
        <v>0.24</v>
      </c>
      <c r="J2472" s="12">
        <f>IF(B2472="*","*",_xlfn.XLOOKUP(B2472,'RES TECH'!M:M,'RES TECH'!S:S))</f>
        <v>1377.4710114079519</v>
      </c>
      <c r="K2472" s="12">
        <f t="shared" si="76"/>
        <v>68.873550570397597</v>
      </c>
      <c r="L2472" s="12">
        <f t="shared" si="77"/>
        <v>3.44367752851988</v>
      </c>
      <c r="M2472">
        <f>IF(B2472="*","*",IF(_xlfn.XLOOKUP(B2472,'RES TECH'!$M:$M,'RES TECH'!$C:$C)="Low Income",IF(G2472&gt;1,IF(G2472&gt;3,0.3,0.24),0.12),IF(_xlfn.XLOOKUP(B2472,'RES TECH'!$M:$M,'RES TECH'!$C:$C)="Lower-middle Income",IF(G2472&gt;1,IF(G2472&gt;3,0.23,0.18),0.09),IF(_xlfn.XLOOKUP(B2472,'RES TECH'!$M:$M,'RES TECH'!$C:$C)="Upper-middle Income",IF(G2472&gt;1,IF(G2472&gt;3,0.15,0.12),0.06),IF(_xlfn.XLOOKUP(B2472,'RES TECH'!$M:$M,'RES TECH'!$C:$C)="High Income",IF(G2472&gt;1,IF(G2472&gt;3,0.08,0.06),0.03))))))</f>
        <v>0.03</v>
      </c>
    </row>
    <row r="2473" spans="2:13" x14ac:dyDescent="0.25">
      <c r="B2473" t="str">
        <f>IF('RES TECH'!N2469=1,'RES TECH'!M2469,"*")</f>
        <v>RESAPAHINewWH2NGA20</v>
      </c>
      <c r="C2473" t="str">
        <f>IF(B2473="*","*",_xlfn.XLOOKUP(B2473,'RES TECH'!M:M,'RES TECH'!K:K))</f>
        <v>RESNGA</v>
      </c>
      <c r="D2473" t="str">
        <f>IF(B2473="*","*",_xlfn.XLOOKUP(B2473,'RES TECH'!M:M,'RES TECH'!L:L))</f>
        <v>RESAPAHINewWHEUE</v>
      </c>
      <c r="E2473">
        <f>IF(B2473="*","*",_xlfn.XLOOKUP(B2473,'RES TECH'!M:M,'RES TECH'!O:O))</f>
        <v>2020</v>
      </c>
      <c r="F2473" s="12">
        <f>IF(B2473="*","*",_xlfn.XLOOKUP(B2473,'RES TECH'!M:M,'RES TECH'!Y:Y))</f>
        <v>14</v>
      </c>
      <c r="G2473" s="12">
        <f>IF(B2473="*","*",_xlfn.XLOOKUP(B2473,'RES TECH'!M:M,'RES TECH'!V:V))</f>
        <v>0.63</v>
      </c>
      <c r="H2473">
        <f>IF(B2473="*","*",_xlfn.XLOOKUP(B2473,'RES TECH'!M:M,'RES TECH'!AA:AA))</f>
        <v>31.536000000000001</v>
      </c>
      <c r="I2473" s="12">
        <f>IF(B2473="*","*",_xlfn.XLOOKUP(B2473,'RES TECH'!M:M,'RES TECH'!Z:Z))</f>
        <v>0.24</v>
      </c>
      <c r="J2473" s="12">
        <f>IF(B2473="*","*",_xlfn.XLOOKUP(B2473,'RES TECH'!M:M,'RES TECH'!S:S))</f>
        <v>1452.948875046744</v>
      </c>
      <c r="K2473" s="12">
        <f t="shared" si="76"/>
        <v>72.647443752337196</v>
      </c>
      <c r="L2473" s="12">
        <f t="shared" si="77"/>
        <v>3.63237218761686</v>
      </c>
      <c r="M2473">
        <f>IF(B2473="*","*",IF(_xlfn.XLOOKUP(B2473,'RES TECH'!$M:$M,'RES TECH'!$C:$C)="Low Income",IF(G2473&gt;1,IF(G2473&gt;3,0.3,0.24),0.12),IF(_xlfn.XLOOKUP(B2473,'RES TECH'!$M:$M,'RES TECH'!$C:$C)="Lower-middle Income",IF(G2473&gt;1,IF(G2473&gt;3,0.23,0.18),0.09),IF(_xlfn.XLOOKUP(B2473,'RES TECH'!$M:$M,'RES TECH'!$C:$C)="Upper-middle Income",IF(G2473&gt;1,IF(G2473&gt;3,0.15,0.12),0.06),IF(_xlfn.XLOOKUP(B2473,'RES TECH'!$M:$M,'RES TECH'!$C:$C)="High Income",IF(G2473&gt;1,IF(G2473&gt;3,0.08,0.06),0.03))))))</f>
        <v>0.03</v>
      </c>
    </row>
    <row r="2474" spans="2:13" x14ac:dyDescent="0.25">
      <c r="B2474" t="str">
        <f>IF('RES TECH'!N2470=1,'RES TECH'!M2470,"*")</f>
        <v>RESAPAHINewWH3NGA20</v>
      </c>
      <c r="C2474" t="str">
        <f>IF(B2474="*","*",_xlfn.XLOOKUP(B2474,'RES TECH'!M:M,'RES TECH'!K:K))</f>
        <v>RESNGA</v>
      </c>
      <c r="D2474" t="str">
        <f>IF(B2474="*","*",_xlfn.XLOOKUP(B2474,'RES TECH'!M:M,'RES TECH'!L:L))</f>
        <v>RESAPAHINewWHEUE</v>
      </c>
      <c r="E2474">
        <f>IF(B2474="*","*",_xlfn.XLOOKUP(B2474,'RES TECH'!M:M,'RES TECH'!O:O))</f>
        <v>2020</v>
      </c>
      <c r="F2474" s="12">
        <f>IF(B2474="*","*",_xlfn.XLOOKUP(B2474,'RES TECH'!M:M,'RES TECH'!Y:Y))</f>
        <v>14</v>
      </c>
      <c r="G2474" s="12">
        <f>IF(B2474="*","*",_xlfn.XLOOKUP(B2474,'RES TECH'!M:M,'RES TECH'!V:V))</f>
        <v>0.66</v>
      </c>
      <c r="H2474">
        <f>IF(B2474="*","*",_xlfn.XLOOKUP(B2474,'RES TECH'!M:M,'RES TECH'!AA:AA))</f>
        <v>31.536000000000001</v>
      </c>
      <c r="I2474" s="12">
        <f>IF(B2474="*","*",_xlfn.XLOOKUP(B2474,'RES TECH'!M:M,'RES TECH'!Z:Z))</f>
        <v>0.24</v>
      </c>
      <c r="J2474" s="12">
        <f>IF(B2474="*","*",_xlfn.XLOOKUP(B2474,'RES TECH'!M:M,'RES TECH'!S:S))</f>
        <v>1528.4267386855361</v>
      </c>
      <c r="K2474" s="12">
        <f t="shared" si="76"/>
        <v>76.421336934276809</v>
      </c>
      <c r="L2474" s="12">
        <f t="shared" si="77"/>
        <v>3.8210668467138404</v>
      </c>
      <c r="M2474">
        <f>IF(B2474="*","*",IF(_xlfn.XLOOKUP(B2474,'RES TECH'!$M:$M,'RES TECH'!$C:$C)="Low Income",IF(G2474&gt;1,IF(G2474&gt;3,0.3,0.24),0.12),IF(_xlfn.XLOOKUP(B2474,'RES TECH'!$M:$M,'RES TECH'!$C:$C)="Lower-middle Income",IF(G2474&gt;1,IF(G2474&gt;3,0.23,0.18),0.09),IF(_xlfn.XLOOKUP(B2474,'RES TECH'!$M:$M,'RES TECH'!$C:$C)="Upper-middle Income",IF(G2474&gt;1,IF(G2474&gt;3,0.15,0.12),0.06),IF(_xlfn.XLOOKUP(B2474,'RES TECH'!$M:$M,'RES TECH'!$C:$C)="High Income",IF(G2474&gt;1,IF(G2474&gt;3,0.08,0.06),0.03))))))</f>
        <v>0.03</v>
      </c>
    </row>
    <row r="2475" spans="2:13" x14ac:dyDescent="0.25">
      <c r="B2475" t="str">
        <f>IF('RES TECH'!N2471=1,'RES TECH'!M2471,"*")</f>
        <v>RESAPAHINewWH3NGA23</v>
      </c>
      <c r="C2475" t="str">
        <f>IF(B2475="*","*",_xlfn.XLOOKUP(B2475,'RES TECH'!M:M,'RES TECH'!K:K))</f>
        <v>RESNGA</v>
      </c>
      <c r="D2475" t="str">
        <f>IF(B2475="*","*",_xlfn.XLOOKUP(B2475,'RES TECH'!M:M,'RES TECH'!L:L))</f>
        <v>RESAPAHINewWHEUE</v>
      </c>
      <c r="E2475">
        <f>IF(B2475="*","*",_xlfn.XLOOKUP(B2475,'RES TECH'!M:M,'RES TECH'!O:O))</f>
        <v>2023</v>
      </c>
      <c r="F2475" s="12">
        <f>IF(B2475="*","*",_xlfn.XLOOKUP(B2475,'RES TECH'!M:M,'RES TECH'!Y:Y))</f>
        <v>14</v>
      </c>
      <c r="G2475" s="12">
        <f>IF(B2475="*","*",_xlfn.XLOOKUP(B2475,'RES TECH'!M:M,'RES TECH'!V:V))</f>
        <v>0.83499999999999996</v>
      </c>
      <c r="H2475">
        <f>IF(B2475="*","*",_xlfn.XLOOKUP(B2475,'RES TECH'!M:M,'RES TECH'!AA:AA))</f>
        <v>31.536000000000001</v>
      </c>
      <c r="I2475" s="12">
        <f>IF(B2475="*","*",_xlfn.XLOOKUP(B2475,'RES TECH'!M:M,'RES TECH'!Z:Z))</f>
        <v>0.24</v>
      </c>
      <c r="J2475" s="12">
        <f>IF(B2475="*","*",_xlfn.XLOOKUP(B2475,'RES TECH'!M:M,'RES TECH'!S:S))</f>
        <v>2392.5783904389259</v>
      </c>
      <c r="K2475" s="12">
        <f t="shared" si="76"/>
        <v>119.6289195219463</v>
      </c>
      <c r="L2475" s="12">
        <f t="shared" si="77"/>
        <v>5.9814459760973158</v>
      </c>
      <c r="M2475">
        <f>IF(B2475="*","*",IF(_xlfn.XLOOKUP(B2475,'RES TECH'!$M:$M,'RES TECH'!$C:$C)="Low Income",IF(G2475&gt;1,IF(G2475&gt;3,0.3,0.24),0.12),IF(_xlfn.XLOOKUP(B2475,'RES TECH'!$M:$M,'RES TECH'!$C:$C)="Lower-middle Income",IF(G2475&gt;1,IF(G2475&gt;3,0.23,0.18),0.09),IF(_xlfn.XLOOKUP(B2475,'RES TECH'!$M:$M,'RES TECH'!$C:$C)="Upper-middle Income",IF(G2475&gt;1,IF(G2475&gt;3,0.15,0.12),0.06),IF(_xlfn.XLOOKUP(B2475,'RES TECH'!$M:$M,'RES TECH'!$C:$C)="High Income",IF(G2475&gt;1,IF(G2475&gt;3,0.08,0.06),0.03))))))</f>
        <v>0.03</v>
      </c>
    </row>
    <row r="2476" spans="2:13" x14ac:dyDescent="0.25">
      <c r="B2476" t="str">
        <f>IF('RES TECH'!N2472=1,'RES TECH'!M2472,"*")</f>
        <v>*</v>
      </c>
      <c r="C2476" t="str">
        <f>IF(B2476="*","*",_xlfn.XLOOKUP(B2476,'RES TECH'!M:M,'RES TECH'!K:K))</f>
        <v>*</v>
      </c>
      <c r="D2476" t="str">
        <f>IF(B2476="*","*",_xlfn.XLOOKUP(B2476,'RES TECH'!M:M,'RES TECH'!L:L))</f>
        <v>*</v>
      </c>
      <c r="E2476" t="str">
        <f>IF(B2476="*","*",_xlfn.XLOOKUP(B2476,'RES TECH'!M:M,'RES TECH'!O:O))</f>
        <v>*</v>
      </c>
      <c r="F2476" s="12" t="str">
        <f>IF(B2476="*","*",_xlfn.XLOOKUP(B2476,'RES TECH'!M:M,'RES TECH'!Y:Y))</f>
        <v>*</v>
      </c>
      <c r="G2476" s="12" t="str">
        <f>IF(B2476="*","*",_xlfn.XLOOKUP(B2476,'RES TECH'!M:M,'RES TECH'!V:V))</f>
        <v>*</v>
      </c>
      <c r="H2476" t="str">
        <f>IF(B2476="*","*",_xlfn.XLOOKUP(B2476,'RES TECH'!M:M,'RES TECH'!AA:AA))</f>
        <v>*</v>
      </c>
      <c r="I2476" s="12" t="str">
        <f>IF(B2476="*","*",_xlfn.XLOOKUP(B2476,'RES TECH'!M:M,'RES TECH'!Z:Z))</f>
        <v>*</v>
      </c>
      <c r="J2476" s="12" t="str">
        <f>IF(B2476="*","*",_xlfn.XLOOKUP(B2476,'RES TECH'!M:M,'RES TECH'!S:S))</f>
        <v>*</v>
      </c>
      <c r="K2476" s="12" t="str">
        <f t="shared" si="76"/>
        <v>*</v>
      </c>
      <c r="L2476" s="12" t="str">
        <f t="shared" si="77"/>
        <v>*</v>
      </c>
      <c r="M2476" t="str">
        <f>IF(B2476="*","*",IF(_xlfn.XLOOKUP(B2476,'RES TECH'!$M:$M,'RES TECH'!$C:$C)="Low Income",IF(G2476&gt;1,IF(G2476&gt;3,0.3,0.24),0.12),IF(_xlfn.XLOOKUP(B2476,'RES TECH'!$M:$M,'RES TECH'!$C:$C)="Lower-middle Income",IF(G2476&gt;1,IF(G2476&gt;3,0.23,0.18),0.09),IF(_xlfn.XLOOKUP(B2476,'RES TECH'!$M:$M,'RES TECH'!$C:$C)="Upper-middle Income",IF(G2476&gt;1,IF(G2476&gt;3,0.15,0.12),0.06),IF(_xlfn.XLOOKUP(B2476,'RES TECH'!$M:$M,'RES TECH'!$C:$C)="High Income",IF(G2476&gt;1,IF(G2476&gt;3,0.08,0.06),0.03))))))</f>
        <v>*</v>
      </c>
    </row>
    <row r="2477" spans="2:13" x14ac:dyDescent="0.25">
      <c r="B2477" t="str">
        <f>IF('RES TECH'!N2473=1,'RES TECH'!M2473,"*")</f>
        <v>RESAPAHINewWH4NGA20</v>
      </c>
      <c r="C2477" t="str">
        <f>IF(B2477="*","*",_xlfn.XLOOKUP(B2477,'RES TECH'!M:M,'RES TECH'!K:K))</f>
        <v>RESNGA</v>
      </c>
      <c r="D2477" t="str">
        <f>IF(B2477="*","*",_xlfn.XLOOKUP(B2477,'RES TECH'!M:M,'RES TECH'!L:L))</f>
        <v>RESAPAHINewWHEUE</v>
      </c>
      <c r="E2477">
        <f>IF(B2477="*","*",_xlfn.XLOOKUP(B2477,'RES TECH'!M:M,'RES TECH'!O:O))</f>
        <v>2020</v>
      </c>
      <c r="F2477" s="12">
        <f>IF(B2477="*","*",_xlfn.XLOOKUP(B2477,'RES TECH'!M:M,'RES TECH'!Y:Y))</f>
        <v>14</v>
      </c>
      <c r="G2477" s="12">
        <f>IF(B2477="*","*",_xlfn.XLOOKUP(B2477,'RES TECH'!M:M,'RES TECH'!V:V))</f>
        <v>0.81</v>
      </c>
      <c r="H2477">
        <f>IF(B2477="*","*",_xlfn.XLOOKUP(B2477,'RES TECH'!M:M,'RES TECH'!AA:AA))</f>
        <v>31.536000000000001</v>
      </c>
      <c r="I2477" s="12">
        <f>IF(B2477="*","*",_xlfn.XLOOKUP(B2477,'RES TECH'!M:M,'RES TECH'!Z:Z))</f>
        <v>0.24</v>
      </c>
      <c r="J2477" s="12">
        <f>IF(B2477="*","*",_xlfn.XLOOKUP(B2477,'RES TECH'!M:M,'RES TECH'!S:S))</f>
        <v>2320.9443068928508</v>
      </c>
      <c r="K2477" s="12">
        <f t="shared" si="76"/>
        <v>116.04721534464255</v>
      </c>
      <c r="L2477" s="12">
        <f t="shared" si="77"/>
        <v>5.8023607672321278</v>
      </c>
      <c r="M2477">
        <f>IF(B2477="*","*",IF(_xlfn.XLOOKUP(B2477,'RES TECH'!$M:$M,'RES TECH'!$C:$C)="Low Income",IF(G2477&gt;1,IF(G2477&gt;3,0.3,0.24),0.12),IF(_xlfn.XLOOKUP(B2477,'RES TECH'!$M:$M,'RES TECH'!$C:$C)="Lower-middle Income",IF(G2477&gt;1,IF(G2477&gt;3,0.23,0.18),0.09),IF(_xlfn.XLOOKUP(B2477,'RES TECH'!$M:$M,'RES TECH'!$C:$C)="Upper-middle Income",IF(G2477&gt;1,IF(G2477&gt;3,0.15,0.12),0.06),IF(_xlfn.XLOOKUP(B2477,'RES TECH'!$M:$M,'RES TECH'!$C:$C)="High Income",IF(G2477&gt;1,IF(G2477&gt;3,0.08,0.06),0.03))))))</f>
        <v>0.03</v>
      </c>
    </row>
    <row r="2478" spans="2:13" x14ac:dyDescent="0.25">
      <c r="B2478" t="str">
        <f>IF('RES TECH'!N2474=1,'RES TECH'!M2474,"*")</f>
        <v>RESAPAHINewWH4NGA22</v>
      </c>
      <c r="C2478" t="str">
        <f>IF(B2478="*","*",_xlfn.XLOOKUP(B2478,'RES TECH'!M:M,'RES TECH'!K:K))</f>
        <v>RESNGA</v>
      </c>
      <c r="D2478" t="str">
        <f>IF(B2478="*","*",_xlfn.XLOOKUP(B2478,'RES TECH'!M:M,'RES TECH'!L:L))</f>
        <v>RESAPAHINewWHEUE</v>
      </c>
      <c r="E2478">
        <f>IF(B2478="*","*",_xlfn.XLOOKUP(B2478,'RES TECH'!M:M,'RES TECH'!O:O))</f>
        <v>2022</v>
      </c>
      <c r="F2478" s="12">
        <f>IF(B2478="*","*",_xlfn.XLOOKUP(B2478,'RES TECH'!M:M,'RES TECH'!Y:Y))</f>
        <v>14</v>
      </c>
      <c r="G2478" s="12">
        <f>IF(B2478="*","*",_xlfn.XLOOKUP(B2478,'RES TECH'!M:M,'RES TECH'!V:V))</f>
        <v>0.81</v>
      </c>
      <c r="H2478">
        <f>IF(B2478="*","*",_xlfn.XLOOKUP(B2478,'RES TECH'!M:M,'RES TECH'!AA:AA))</f>
        <v>31.536000000000001</v>
      </c>
      <c r="I2478" s="12">
        <f>IF(B2478="*","*",_xlfn.XLOOKUP(B2478,'RES TECH'!M:M,'RES TECH'!Z:Z))</f>
        <v>0.24</v>
      </c>
      <c r="J2478" s="12">
        <f>IF(B2478="*","*",_xlfn.XLOOKUP(B2478,'RES TECH'!M:M,'RES TECH'!S:S))</f>
        <v>2320.9443068928508</v>
      </c>
      <c r="K2478" s="12">
        <f t="shared" si="76"/>
        <v>116.04721534464255</v>
      </c>
      <c r="L2478" s="12">
        <f t="shared" si="77"/>
        <v>5.8023607672321278</v>
      </c>
      <c r="M2478">
        <f>IF(B2478="*","*",IF(_xlfn.XLOOKUP(B2478,'RES TECH'!$M:$M,'RES TECH'!$C:$C)="Low Income",IF(G2478&gt;1,IF(G2478&gt;3,0.3,0.24),0.12),IF(_xlfn.XLOOKUP(B2478,'RES TECH'!$M:$M,'RES TECH'!$C:$C)="Lower-middle Income",IF(G2478&gt;1,IF(G2478&gt;3,0.23,0.18),0.09),IF(_xlfn.XLOOKUP(B2478,'RES TECH'!$M:$M,'RES TECH'!$C:$C)="Upper-middle Income",IF(G2478&gt;1,IF(G2478&gt;3,0.15,0.12),0.06),IF(_xlfn.XLOOKUP(B2478,'RES TECH'!$M:$M,'RES TECH'!$C:$C)="High Income",IF(G2478&gt;1,IF(G2478&gt;3,0.08,0.06),0.03))))))</f>
        <v>0.03</v>
      </c>
    </row>
    <row r="2479" spans="2:13" x14ac:dyDescent="0.25">
      <c r="B2479" t="str">
        <f>IF('RES TECH'!N2475=1,'RES TECH'!M2475,"*")</f>
        <v>RESAPAHINewWH1ELC20</v>
      </c>
      <c r="C2479" t="str">
        <f>IF(B2479="*","*",_xlfn.XLOOKUP(B2479,'RES TECH'!M:M,'RES TECH'!K:K))</f>
        <v>RESELC</v>
      </c>
      <c r="D2479" t="str">
        <f>IF(B2479="*","*",_xlfn.XLOOKUP(B2479,'RES TECH'!M:M,'RES TECH'!L:L))</f>
        <v>RESAPAHINewWHEUE</v>
      </c>
      <c r="E2479">
        <f>IF(B2479="*","*",_xlfn.XLOOKUP(B2479,'RES TECH'!M:M,'RES TECH'!O:O))</f>
        <v>2020</v>
      </c>
      <c r="F2479" s="12">
        <f>IF(B2479="*","*",_xlfn.XLOOKUP(B2479,'RES TECH'!M:M,'RES TECH'!Y:Y))</f>
        <v>14</v>
      </c>
      <c r="G2479" s="12">
        <f>IF(B2479="*","*",_xlfn.XLOOKUP(B2479,'RES TECH'!M:M,'RES TECH'!V:V))</f>
        <v>0.91554999999999997</v>
      </c>
      <c r="H2479">
        <f>IF(B2479="*","*",_xlfn.XLOOKUP(B2479,'RES TECH'!M:M,'RES TECH'!AA:AA))</f>
        <v>31.536000000000001</v>
      </c>
      <c r="I2479" s="12">
        <f>IF(B2479="*","*",_xlfn.XLOOKUP(B2479,'RES TECH'!M:M,'RES TECH'!Z:Z))</f>
        <v>0.24</v>
      </c>
      <c r="J2479" s="12">
        <f>IF(B2479="*","*",_xlfn.XLOOKUP(B2479,'RES TECH'!M:M,'RES TECH'!S:S))</f>
        <v>584.95344320063714</v>
      </c>
      <c r="K2479" s="12">
        <f t="shared" si="76"/>
        <v>29.247672160031858</v>
      </c>
      <c r="L2479" s="12">
        <f t="shared" si="77"/>
        <v>1.4623836080015931</v>
      </c>
      <c r="M2479">
        <f>IF(B2479="*","*",IF(_xlfn.XLOOKUP(B2479,'RES TECH'!$M:$M,'RES TECH'!$C:$C)="Low Income",IF(G2479&gt;1,IF(G2479&gt;3,0.3,0.24),0.12),IF(_xlfn.XLOOKUP(B2479,'RES TECH'!$M:$M,'RES TECH'!$C:$C)="Lower-middle Income",IF(G2479&gt;1,IF(G2479&gt;3,0.23,0.18),0.09),IF(_xlfn.XLOOKUP(B2479,'RES TECH'!$M:$M,'RES TECH'!$C:$C)="Upper-middle Income",IF(G2479&gt;1,IF(G2479&gt;3,0.15,0.12),0.06),IF(_xlfn.XLOOKUP(B2479,'RES TECH'!$M:$M,'RES TECH'!$C:$C)="High Income",IF(G2479&gt;1,IF(G2479&gt;3,0.08,0.06),0.03))))))</f>
        <v>0.03</v>
      </c>
    </row>
    <row r="2480" spans="2:13" x14ac:dyDescent="0.25">
      <c r="B2480" t="str">
        <f>IF('RES TECH'!N2476=1,'RES TECH'!M2476,"*")</f>
        <v>RESAPAHINewWH2ELC20</v>
      </c>
      <c r="C2480" t="str">
        <f>IF(B2480="*","*",_xlfn.XLOOKUP(B2480,'RES TECH'!M:M,'RES TECH'!K:K))</f>
        <v>RESELC</v>
      </c>
      <c r="D2480" t="str">
        <f>IF(B2480="*","*",_xlfn.XLOOKUP(B2480,'RES TECH'!M:M,'RES TECH'!L:L))</f>
        <v>RESAPAHINewWHEUE</v>
      </c>
      <c r="E2480">
        <f>IF(B2480="*","*",_xlfn.XLOOKUP(B2480,'RES TECH'!M:M,'RES TECH'!O:O))</f>
        <v>2020</v>
      </c>
      <c r="F2480" s="12">
        <f>IF(B2480="*","*",_xlfn.XLOOKUP(B2480,'RES TECH'!M:M,'RES TECH'!Y:Y))</f>
        <v>14</v>
      </c>
      <c r="G2480" s="12">
        <f>IF(B2480="*","*",_xlfn.XLOOKUP(B2480,'RES TECH'!M:M,'RES TECH'!V:V))</f>
        <v>0.93</v>
      </c>
      <c r="H2480">
        <f>IF(B2480="*","*",_xlfn.XLOOKUP(B2480,'RES TECH'!M:M,'RES TECH'!AA:AA))</f>
        <v>31.536000000000001</v>
      </c>
      <c r="I2480" s="12">
        <f>IF(B2480="*","*",_xlfn.XLOOKUP(B2480,'RES TECH'!M:M,'RES TECH'!Z:Z))</f>
        <v>0.24</v>
      </c>
      <c r="J2480" s="12">
        <f>IF(B2480="*","*",_xlfn.XLOOKUP(B2480,'RES TECH'!M:M,'RES TECH'!S:S))</f>
        <v>641.56184092973115</v>
      </c>
      <c r="K2480" s="12">
        <f t="shared" si="76"/>
        <v>32.07809204648656</v>
      </c>
      <c r="L2480" s="12">
        <f t="shared" si="77"/>
        <v>1.6039046023243282</v>
      </c>
      <c r="M2480">
        <f>IF(B2480="*","*",IF(_xlfn.XLOOKUP(B2480,'RES TECH'!$M:$M,'RES TECH'!$C:$C)="Low Income",IF(G2480&gt;1,IF(G2480&gt;3,0.3,0.24),0.12),IF(_xlfn.XLOOKUP(B2480,'RES TECH'!$M:$M,'RES TECH'!$C:$C)="Lower-middle Income",IF(G2480&gt;1,IF(G2480&gt;3,0.23,0.18),0.09),IF(_xlfn.XLOOKUP(B2480,'RES TECH'!$M:$M,'RES TECH'!$C:$C)="Upper-middle Income",IF(G2480&gt;1,IF(G2480&gt;3,0.15,0.12),0.06),IF(_xlfn.XLOOKUP(B2480,'RES TECH'!$M:$M,'RES TECH'!$C:$C)="High Income",IF(G2480&gt;1,IF(G2480&gt;3,0.08,0.06),0.03))))))</f>
        <v>0.03</v>
      </c>
    </row>
    <row r="2481" spans="2:13" x14ac:dyDescent="0.25">
      <c r="B2481" t="str">
        <f>IF('RES TECH'!N2477=1,'RES TECH'!M2477,"*")</f>
        <v>RESAPAHINewWH4ELC20</v>
      </c>
      <c r="C2481" t="str">
        <f>IF(B2481="*","*",_xlfn.XLOOKUP(B2481,'RES TECH'!M:M,'RES TECH'!K:K))</f>
        <v>RESELC</v>
      </c>
      <c r="D2481" t="str">
        <f>IF(B2481="*","*",_xlfn.XLOOKUP(B2481,'RES TECH'!M:M,'RES TECH'!L:L))</f>
        <v>RESAPAHINewWHEUE</v>
      </c>
      <c r="E2481">
        <f>IF(B2481="*","*",_xlfn.XLOOKUP(B2481,'RES TECH'!M:M,'RES TECH'!O:O))</f>
        <v>2020</v>
      </c>
      <c r="F2481" s="12">
        <f>IF(B2481="*","*",_xlfn.XLOOKUP(B2481,'RES TECH'!M:M,'RES TECH'!Y:Y))</f>
        <v>14</v>
      </c>
      <c r="G2481" s="12">
        <f>IF(B2481="*","*",_xlfn.XLOOKUP(B2481,'RES TECH'!M:M,'RES TECH'!V:V))</f>
        <v>0.95</v>
      </c>
      <c r="H2481">
        <f>IF(B2481="*","*",_xlfn.XLOOKUP(B2481,'RES TECH'!M:M,'RES TECH'!AA:AA))</f>
        <v>31.536000000000001</v>
      </c>
      <c r="I2481" s="12">
        <f>IF(B2481="*","*",_xlfn.XLOOKUP(B2481,'RES TECH'!M:M,'RES TECH'!Z:Z))</f>
        <v>0.24</v>
      </c>
      <c r="J2481" s="12">
        <f>IF(B2481="*","*",_xlfn.XLOOKUP(B2481,'RES TECH'!M:M,'RES TECH'!S:S))</f>
        <v>924.60382957520073</v>
      </c>
      <c r="K2481" s="12">
        <f t="shared" si="76"/>
        <v>46.230191478760041</v>
      </c>
      <c r="L2481" s="12">
        <f t="shared" si="77"/>
        <v>2.311509573938002</v>
      </c>
      <c r="M2481">
        <f>IF(B2481="*","*",IF(_xlfn.XLOOKUP(B2481,'RES TECH'!$M:$M,'RES TECH'!$C:$C)="Low Income",IF(G2481&gt;1,IF(G2481&gt;3,0.3,0.24),0.12),IF(_xlfn.XLOOKUP(B2481,'RES TECH'!$M:$M,'RES TECH'!$C:$C)="Lower-middle Income",IF(G2481&gt;1,IF(G2481&gt;3,0.23,0.18),0.09),IF(_xlfn.XLOOKUP(B2481,'RES TECH'!$M:$M,'RES TECH'!$C:$C)="Upper-middle Income",IF(G2481&gt;1,IF(G2481&gt;3,0.15,0.12),0.06),IF(_xlfn.XLOOKUP(B2481,'RES TECH'!$M:$M,'RES TECH'!$C:$C)="High Income",IF(G2481&gt;1,IF(G2481&gt;3,0.08,0.06),0.03))))))</f>
        <v>0.03</v>
      </c>
    </row>
    <row r="2482" spans="2:13" x14ac:dyDescent="0.25">
      <c r="B2482" t="str">
        <f>IF('RES TECH'!N2478=1,'RES TECH'!M2478,"*")</f>
        <v>RESAPAHINewWH5ELC20</v>
      </c>
      <c r="C2482" t="str">
        <f>IF(B2482="*","*",_xlfn.XLOOKUP(B2482,'RES TECH'!M:M,'RES TECH'!K:K))</f>
        <v>RESELC</v>
      </c>
      <c r="D2482" t="str">
        <f>IF(B2482="*","*",_xlfn.XLOOKUP(B2482,'RES TECH'!M:M,'RES TECH'!L:L))</f>
        <v>RESAPAHINewWHEUE</v>
      </c>
      <c r="E2482">
        <f>IF(B2482="*","*",_xlfn.XLOOKUP(B2482,'RES TECH'!M:M,'RES TECH'!O:O))</f>
        <v>2020</v>
      </c>
      <c r="F2482" s="12">
        <f>IF(B2482="*","*",_xlfn.XLOOKUP(B2482,'RES TECH'!M:M,'RES TECH'!Y:Y))</f>
        <v>14</v>
      </c>
      <c r="G2482" s="12">
        <f>IF(B2482="*","*",_xlfn.XLOOKUP(B2482,'RES TECH'!M:M,'RES TECH'!V:V))</f>
        <v>3.28</v>
      </c>
      <c r="H2482">
        <f>IF(B2482="*","*",_xlfn.XLOOKUP(B2482,'RES TECH'!M:M,'RES TECH'!AA:AA))</f>
        <v>31.536000000000001</v>
      </c>
      <c r="I2482" s="12">
        <f>IF(B2482="*","*",_xlfn.XLOOKUP(B2482,'RES TECH'!M:M,'RES TECH'!Z:Z))</f>
        <v>0.24</v>
      </c>
      <c r="J2482" s="12">
        <f>IF(B2482="*","*",_xlfn.XLOOKUP(B2482,'RES TECH'!M:M,'RES TECH'!S:S))</f>
        <v>1566.165670504932</v>
      </c>
      <c r="K2482" s="12">
        <f t="shared" si="76"/>
        <v>78.308283525246608</v>
      </c>
      <c r="L2482" s="12">
        <f t="shared" si="77"/>
        <v>3.9154141762623307</v>
      </c>
      <c r="M2482">
        <f>IF(B2482="*","*",IF(_xlfn.XLOOKUP(B2482,'RES TECH'!$M:$M,'RES TECH'!$C:$C)="Low Income",IF(G2482&gt;1,IF(G2482&gt;3,0.3,0.24),0.12),IF(_xlfn.XLOOKUP(B2482,'RES TECH'!$M:$M,'RES TECH'!$C:$C)="Lower-middle Income",IF(G2482&gt;1,IF(G2482&gt;3,0.23,0.18),0.09),IF(_xlfn.XLOOKUP(B2482,'RES TECH'!$M:$M,'RES TECH'!$C:$C)="Upper-middle Income",IF(G2482&gt;1,IF(G2482&gt;3,0.15,0.12),0.06),IF(_xlfn.XLOOKUP(B2482,'RES TECH'!$M:$M,'RES TECH'!$C:$C)="High Income",IF(G2482&gt;1,IF(G2482&gt;3,0.08,0.06),0.03))))))</f>
        <v>0.08</v>
      </c>
    </row>
    <row r="2483" spans="2:13" x14ac:dyDescent="0.25">
      <c r="B2483" t="str">
        <f>IF('RES TECH'!N2479=1,'RES TECH'!M2479,"*")</f>
        <v>RESAPAHINewWH5ELC22</v>
      </c>
      <c r="C2483" t="str">
        <f>IF(B2483="*","*",_xlfn.XLOOKUP(B2483,'RES TECH'!M:M,'RES TECH'!K:K))</f>
        <v>RESELC</v>
      </c>
      <c r="D2483" t="str">
        <f>IF(B2483="*","*",_xlfn.XLOOKUP(B2483,'RES TECH'!M:M,'RES TECH'!L:L))</f>
        <v>RESAPAHINewWHEUE</v>
      </c>
      <c r="E2483">
        <f>IF(B2483="*","*",_xlfn.XLOOKUP(B2483,'RES TECH'!M:M,'RES TECH'!O:O))</f>
        <v>2022</v>
      </c>
      <c r="F2483" s="12">
        <f>IF(B2483="*","*",_xlfn.XLOOKUP(B2483,'RES TECH'!M:M,'RES TECH'!Y:Y))</f>
        <v>14</v>
      </c>
      <c r="G2483" s="12">
        <f>IF(B2483="*","*",_xlfn.XLOOKUP(B2483,'RES TECH'!M:M,'RES TECH'!V:V))</f>
        <v>3.28</v>
      </c>
      <c r="H2483">
        <f>IF(B2483="*","*",_xlfn.XLOOKUP(B2483,'RES TECH'!M:M,'RES TECH'!AA:AA))</f>
        <v>31.536000000000001</v>
      </c>
      <c r="I2483" s="12">
        <f>IF(B2483="*","*",_xlfn.XLOOKUP(B2483,'RES TECH'!M:M,'RES TECH'!Z:Z))</f>
        <v>0.24</v>
      </c>
      <c r="J2483" s="12">
        <f>IF(B2483="*","*",_xlfn.XLOOKUP(B2483,'RES TECH'!M:M,'RES TECH'!S:S))</f>
        <v>1566.165670504932</v>
      </c>
      <c r="K2483" s="12">
        <f t="shared" si="76"/>
        <v>78.308283525246608</v>
      </c>
      <c r="L2483" s="12">
        <f t="shared" si="77"/>
        <v>3.9154141762623307</v>
      </c>
      <c r="M2483">
        <f>IF(B2483="*","*",IF(_xlfn.XLOOKUP(B2483,'RES TECH'!$M:$M,'RES TECH'!$C:$C)="Low Income",IF(G2483&gt;1,IF(G2483&gt;3,0.3,0.24),0.12),IF(_xlfn.XLOOKUP(B2483,'RES TECH'!$M:$M,'RES TECH'!$C:$C)="Lower-middle Income",IF(G2483&gt;1,IF(G2483&gt;3,0.23,0.18),0.09),IF(_xlfn.XLOOKUP(B2483,'RES TECH'!$M:$M,'RES TECH'!$C:$C)="Upper-middle Income",IF(G2483&gt;1,IF(G2483&gt;3,0.15,0.12),0.06),IF(_xlfn.XLOOKUP(B2483,'RES TECH'!$M:$M,'RES TECH'!$C:$C)="High Income",IF(G2483&gt;1,IF(G2483&gt;3,0.08,0.06),0.03))))))</f>
        <v>0.08</v>
      </c>
    </row>
    <row r="2484" spans="2:13" x14ac:dyDescent="0.25">
      <c r="B2484" t="str">
        <f>IF('RES TECH'!N2480=1,'RES TECH'!M2480,"*")</f>
        <v>RESAPAHINewWH6ELC20</v>
      </c>
      <c r="C2484" t="str">
        <f>IF(B2484="*","*",_xlfn.XLOOKUP(B2484,'RES TECH'!M:M,'RES TECH'!K:K))</f>
        <v>RESELC</v>
      </c>
      <c r="D2484" t="str">
        <f>IF(B2484="*","*",_xlfn.XLOOKUP(B2484,'RES TECH'!M:M,'RES TECH'!L:L))</f>
        <v>RESAPAHINewWHEUE</v>
      </c>
      <c r="E2484">
        <f>IF(B2484="*","*",_xlfn.XLOOKUP(B2484,'RES TECH'!M:M,'RES TECH'!O:O))</f>
        <v>2020</v>
      </c>
      <c r="F2484" s="12">
        <f>IF(B2484="*","*",_xlfn.XLOOKUP(B2484,'RES TECH'!M:M,'RES TECH'!Y:Y))</f>
        <v>14</v>
      </c>
      <c r="G2484" s="12">
        <f>IF(B2484="*","*",_xlfn.XLOOKUP(B2484,'RES TECH'!M:M,'RES TECH'!V:V))</f>
        <v>2</v>
      </c>
      <c r="H2484">
        <f>IF(B2484="*","*",_xlfn.XLOOKUP(B2484,'RES TECH'!M:M,'RES TECH'!AA:AA))</f>
        <v>31.536000000000001</v>
      </c>
      <c r="I2484" s="12">
        <f>IF(B2484="*","*",_xlfn.XLOOKUP(B2484,'RES TECH'!M:M,'RES TECH'!Z:Z))</f>
        <v>0.24</v>
      </c>
      <c r="J2484" s="12">
        <f>IF(B2484="*","*",_xlfn.XLOOKUP(B2484,'RES TECH'!M:M,'RES TECH'!S:S))</f>
        <v>1434.079409137046</v>
      </c>
      <c r="K2484" s="12">
        <f t="shared" si="76"/>
        <v>71.703970456852304</v>
      </c>
      <c r="L2484" s="12">
        <f t="shared" si="77"/>
        <v>3.5851985228426155</v>
      </c>
      <c r="M2484">
        <f>IF(B2484="*","*",IF(_xlfn.XLOOKUP(B2484,'RES TECH'!$M:$M,'RES TECH'!$C:$C)="Low Income",IF(G2484&gt;1,IF(G2484&gt;3,0.3,0.24),0.12),IF(_xlfn.XLOOKUP(B2484,'RES TECH'!$M:$M,'RES TECH'!$C:$C)="Lower-middle Income",IF(G2484&gt;1,IF(G2484&gt;3,0.23,0.18),0.09),IF(_xlfn.XLOOKUP(B2484,'RES TECH'!$M:$M,'RES TECH'!$C:$C)="Upper-middle Income",IF(G2484&gt;1,IF(G2484&gt;3,0.15,0.12),0.06),IF(_xlfn.XLOOKUP(B2484,'RES TECH'!$M:$M,'RES TECH'!$C:$C)="High Income",IF(G2484&gt;1,IF(G2484&gt;3,0.08,0.06),0.03))))))</f>
        <v>0.06</v>
      </c>
    </row>
    <row r="2485" spans="2:13" x14ac:dyDescent="0.25">
      <c r="B2485" t="str">
        <f>IF('RES TECH'!N2481=1,'RES TECH'!M2481,"*")</f>
        <v>RESAPAHINewWH6ELC22</v>
      </c>
      <c r="C2485" t="str">
        <f>IF(B2485="*","*",_xlfn.XLOOKUP(B2485,'RES TECH'!M:M,'RES TECH'!K:K))</f>
        <v>RESELC</v>
      </c>
      <c r="D2485" t="str">
        <f>IF(B2485="*","*",_xlfn.XLOOKUP(B2485,'RES TECH'!M:M,'RES TECH'!L:L))</f>
        <v>RESAPAHINewWHEUE</v>
      </c>
      <c r="E2485">
        <f>IF(B2485="*","*",_xlfn.XLOOKUP(B2485,'RES TECH'!M:M,'RES TECH'!O:O))</f>
        <v>2022</v>
      </c>
      <c r="F2485" s="12">
        <f>IF(B2485="*","*",_xlfn.XLOOKUP(B2485,'RES TECH'!M:M,'RES TECH'!Y:Y))</f>
        <v>14</v>
      </c>
      <c r="G2485" s="12">
        <f>IF(B2485="*","*",_xlfn.XLOOKUP(B2485,'RES TECH'!M:M,'RES TECH'!V:V))</f>
        <v>3.3</v>
      </c>
      <c r="H2485">
        <f>IF(B2485="*","*",_xlfn.XLOOKUP(B2485,'RES TECH'!M:M,'RES TECH'!AA:AA))</f>
        <v>31.536000000000001</v>
      </c>
      <c r="I2485" s="12">
        <f>IF(B2485="*","*",_xlfn.XLOOKUP(B2485,'RES TECH'!M:M,'RES TECH'!Z:Z))</f>
        <v>0.24</v>
      </c>
      <c r="J2485" s="12">
        <f>IF(B2485="*","*",_xlfn.XLOOKUP(B2485,'RES TECH'!M:M,'RES TECH'!S:S))</f>
        <v>1736.522397943191</v>
      </c>
      <c r="K2485" s="12">
        <f t="shared" si="76"/>
        <v>86.826119897159558</v>
      </c>
      <c r="L2485" s="12">
        <f t="shared" si="77"/>
        <v>4.3413059948579784</v>
      </c>
      <c r="M2485">
        <f>IF(B2485="*","*",IF(_xlfn.XLOOKUP(B2485,'RES TECH'!$M:$M,'RES TECH'!$C:$C)="Low Income",IF(G2485&gt;1,IF(G2485&gt;3,0.3,0.24),0.12),IF(_xlfn.XLOOKUP(B2485,'RES TECH'!$M:$M,'RES TECH'!$C:$C)="Lower-middle Income",IF(G2485&gt;1,IF(G2485&gt;3,0.23,0.18),0.09),IF(_xlfn.XLOOKUP(B2485,'RES TECH'!$M:$M,'RES TECH'!$C:$C)="Upper-middle Income",IF(G2485&gt;1,IF(G2485&gt;3,0.15,0.12),0.06),IF(_xlfn.XLOOKUP(B2485,'RES TECH'!$M:$M,'RES TECH'!$C:$C)="High Income",IF(G2485&gt;1,IF(G2485&gt;3,0.08,0.06),0.03))))))</f>
        <v>0.08</v>
      </c>
    </row>
    <row r="2486" spans="2:13" x14ac:dyDescent="0.25">
      <c r="B2486" t="str">
        <f>IF('RES TECH'!N2482=1,'RES TECH'!M2482,"*")</f>
        <v>RESAPAHINewWH7ELC20</v>
      </c>
      <c r="C2486" t="str">
        <f>IF(B2486="*","*",_xlfn.XLOOKUP(B2486,'RES TECH'!M:M,'RES TECH'!K:K))</f>
        <v>RESELC</v>
      </c>
      <c r="D2486" t="str">
        <f>IF(B2486="*","*",_xlfn.XLOOKUP(B2486,'RES TECH'!M:M,'RES TECH'!L:L))</f>
        <v>RESAPAHINewWHEUE</v>
      </c>
      <c r="E2486">
        <f>IF(B2486="*","*",_xlfn.XLOOKUP(B2486,'RES TECH'!M:M,'RES TECH'!O:O))</f>
        <v>2020</v>
      </c>
      <c r="F2486" s="12">
        <f>IF(B2486="*","*",_xlfn.XLOOKUP(B2486,'RES TECH'!M:M,'RES TECH'!Y:Y))</f>
        <v>14</v>
      </c>
      <c r="G2486" s="12">
        <f>IF(B2486="*","*",_xlfn.XLOOKUP(B2486,'RES TECH'!M:M,'RES TECH'!V:V))</f>
        <v>3.55</v>
      </c>
      <c r="H2486">
        <f>IF(B2486="*","*",_xlfn.XLOOKUP(B2486,'RES TECH'!M:M,'RES TECH'!AA:AA))</f>
        <v>31.536000000000001</v>
      </c>
      <c r="I2486" s="12">
        <f>IF(B2486="*","*",_xlfn.XLOOKUP(B2486,'RES TECH'!M:M,'RES TECH'!Z:Z))</f>
        <v>0.24</v>
      </c>
      <c r="J2486" s="12">
        <f>IF(B2486="*","*",_xlfn.XLOOKUP(B2486,'RES TECH'!M:M,'RES TECH'!S:S))</f>
        <v>1868.077125060099</v>
      </c>
      <c r="K2486" s="12">
        <f t="shared" si="76"/>
        <v>93.40385625300496</v>
      </c>
      <c r="L2486" s="12">
        <f t="shared" si="77"/>
        <v>4.6701928126502485</v>
      </c>
      <c r="M2486">
        <f>IF(B2486="*","*",IF(_xlfn.XLOOKUP(B2486,'RES TECH'!$M:$M,'RES TECH'!$C:$C)="Low Income",IF(G2486&gt;1,IF(G2486&gt;3,0.3,0.24),0.12),IF(_xlfn.XLOOKUP(B2486,'RES TECH'!$M:$M,'RES TECH'!$C:$C)="Lower-middle Income",IF(G2486&gt;1,IF(G2486&gt;3,0.23,0.18),0.09),IF(_xlfn.XLOOKUP(B2486,'RES TECH'!$M:$M,'RES TECH'!$C:$C)="Upper-middle Income",IF(G2486&gt;1,IF(G2486&gt;3,0.15,0.12),0.06),IF(_xlfn.XLOOKUP(B2486,'RES TECH'!$M:$M,'RES TECH'!$C:$C)="High Income",IF(G2486&gt;1,IF(G2486&gt;3,0.08,0.06),0.03))))))</f>
        <v>0.08</v>
      </c>
    </row>
    <row r="2487" spans="2:13" x14ac:dyDescent="0.25">
      <c r="B2487" t="str">
        <f>IF('RES TECH'!N2483=1,'RES TECH'!M2483,"*")</f>
        <v>RESAPAHINewWH7ELC22</v>
      </c>
      <c r="C2487" t="str">
        <f>IF(B2487="*","*",_xlfn.XLOOKUP(B2487,'RES TECH'!M:M,'RES TECH'!K:K))</f>
        <v>RESELC</v>
      </c>
      <c r="D2487" t="str">
        <f>IF(B2487="*","*",_xlfn.XLOOKUP(B2487,'RES TECH'!M:M,'RES TECH'!L:L))</f>
        <v>RESAPAHINewWHEUE</v>
      </c>
      <c r="E2487">
        <f>IF(B2487="*","*",_xlfn.XLOOKUP(B2487,'RES TECH'!M:M,'RES TECH'!O:O))</f>
        <v>2022</v>
      </c>
      <c r="F2487" s="12">
        <f>IF(B2487="*","*",_xlfn.XLOOKUP(B2487,'RES TECH'!M:M,'RES TECH'!Y:Y))</f>
        <v>14</v>
      </c>
      <c r="G2487" s="12">
        <f>IF(B2487="*","*",_xlfn.XLOOKUP(B2487,'RES TECH'!M:M,'RES TECH'!V:V))</f>
        <v>3.55</v>
      </c>
      <c r="H2487">
        <f>IF(B2487="*","*",_xlfn.XLOOKUP(B2487,'RES TECH'!M:M,'RES TECH'!AA:AA))</f>
        <v>31.536000000000001</v>
      </c>
      <c r="I2487" s="12">
        <f>IF(B2487="*","*",_xlfn.XLOOKUP(B2487,'RES TECH'!M:M,'RES TECH'!Z:Z))</f>
        <v>0.24</v>
      </c>
      <c r="J2487" s="12">
        <f>IF(B2487="*","*",_xlfn.XLOOKUP(B2487,'RES TECH'!M:M,'RES TECH'!S:S))</f>
        <v>1868.077125060099</v>
      </c>
      <c r="K2487" s="12">
        <f t="shared" si="76"/>
        <v>93.40385625300496</v>
      </c>
      <c r="L2487" s="12">
        <f t="shared" si="77"/>
        <v>4.6701928126502485</v>
      </c>
      <c r="M2487">
        <f>IF(B2487="*","*",IF(_xlfn.XLOOKUP(B2487,'RES TECH'!$M:$M,'RES TECH'!$C:$C)="Low Income",IF(G2487&gt;1,IF(G2487&gt;3,0.3,0.24),0.12),IF(_xlfn.XLOOKUP(B2487,'RES TECH'!$M:$M,'RES TECH'!$C:$C)="Lower-middle Income",IF(G2487&gt;1,IF(G2487&gt;3,0.23,0.18),0.09),IF(_xlfn.XLOOKUP(B2487,'RES TECH'!$M:$M,'RES TECH'!$C:$C)="Upper-middle Income",IF(G2487&gt;1,IF(G2487&gt;3,0.15,0.12),0.06),IF(_xlfn.XLOOKUP(B2487,'RES TECH'!$M:$M,'RES TECH'!$C:$C)="High Income",IF(G2487&gt;1,IF(G2487&gt;3,0.08,0.06),0.03))))))</f>
        <v>0.08</v>
      </c>
    </row>
    <row r="2488" spans="2:13" x14ac:dyDescent="0.25">
      <c r="B2488" t="str">
        <f>IF('RES TECH'!N2484=1,'RES TECH'!M2484,"*")</f>
        <v>RESAPAHINewWH1FOI20</v>
      </c>
      <c r="C2488" t="str">
        <f>IF(B2488="*","*",_xlfn.XLOOKUP(B2488,'RES TECH'!M:M,'RES TECH'!K:K))</f>
        <v>RESFOI</v>
      </c>
      <c r="D2488" t="str">
        <f>IF(B2488="*","*",_xlfn.XLOOKUP(B2488,'RES TECH'!M:M,'RES TECH'!L:L))</f>
        <v>RESAPAHINewWHEUE</v>
      </c>
      <c r="E2488">
        <f>IF(B2488="*","*",_xlfn.XLOOKUP(B2488,'RES TECH'!M:M,'RES TECH'!O:O))</f>
        <v>2020</v>
      </c>
      <c r="F2488" s="12">
        <f>IF(B2488="*","*",_xlfn.XLOOKUP(B2488,'RES TECH'!M:M,'RES TECH'!Y:Y))</f>
        <v>14</v>
      </c>
      <c r="G2488" s="12">
        <f>IF(B2488="*","*",_xlfn.XLOOKUP(B2488,'RES TECH'!M:M,'RES TECH'!V:V))</f>
        <v>0.63670000000000004</v>
      </c>
      <c r="H2488">
        <f>IF(B2488="*","*",_xlfn.XLOOKUP(B2488,'RES TECH'!M:M,'RES TECH'!AA:AA))</f>
        <v>31.536000000000001</v>
      </c>
      <c r="I2488" s="12">
        <f>IF(B2488="*","*",_xlfn.XLOOKUP(B2488,'RES TECH'!M:M,'RES TECH'!Z:Z))</f>
        <v>0.24</v>
      </c>
      <c r="J2488" s="12">
        <f>IF(B2488="*","*",_xlfn.XLOOKUP(B2488,'RES TECH'!M:M,'RES TECH'!S:S))</f>
        <v>1811.468727331006</v>
      </c>
      <c r="K2488" s="12">
        <f t="shared" si="76"/>
        <v>90.573436366550311</v>
      </c>
      <c r="L2488" s="12">
        <f t="shared" si="77"/>
        <v>4.5286718183275161</v>
      </c>
      <c r="M2488">
        <f>IF(B2488="*","*",IF(_xlfn.XLOOKUP(B2488,'RES TECH'!$M:$M,'RES TECH'!$C:$C)="Low Income",IF(G2488&gt;1,IF(G2488&gt;3,0.3,0.24),0.12),IF(_xlfn.XLOOKUP(B2488,'RES TECH'!$M:$M,'RES TECH'!$C:$C)="Lower-middle Income",IF(G2488&gt;1,IF(G2488&gt;3,0.23,0.18),0.09),IF(_xlfn.XLOOKUP(B2488,'RES TECH'!$M:$M,'RES TECH'!$C:$C)="Upper-middle Income",IF(G2488&gt;1,IF(G2488&gt;3,0.15,0.12),0.06),IF(_xlfn.XLOOKUP(B2488,'RES TECH'!$M:$M,'RES TECH'!$C:$C)="High Income",IF(G2488&gt;1,IF(G2488&gt;3,0.08,0.06),0.03))))))</f>
        <v>0.03</v>
      </c>
    </row>
    <row r="2489" spans="2:13" x14ac:dyDescent="0.25">
      <c r="B2489" t="str">
        <f>IF('RES TECH'!N2485=1,'RES TECH'!M2485,"*")</f>
        <v>RESAPAHINewWH2FOI20</v>
      </c>
      <c r="C2489" t="str">
        <f>IF(B2489="*","*",_xlfn.XLOOKUP(B2489,'RES TECH'!M:M,'RES TECH'!K:K))</f>
        <v>RESFOI</v>
      </c>
      <c r="D2489" t="str">
        <f>IF(B2489="*","*",_xlfn.XLOOKUP(B2489,'RES TECH'!M:M,'RES TECH'!L:L))</f>
        <v>RESAPAHINewWHEUE</v>
      </c>
      <c r="E2489">
        <f>IF(B2489="*","*",_xlfn.XLOOKUP(B2489,'RES TECH'!M:M,'RES TECH'!O:O))</f>
        <v>2020</v>
      </c>
      <c r="F2489" s="12">
        <f>IF(B2489="*","*",_xlfn.XLOOKUP(B2489,'RES TECH'!M:M,'RES TECH'!Y:Y))</f>
        <v>14</v>
      </c>
      <c r="G2489" s="12">
        <f>IF(B2489="*","*",_xlfn.XLOOKUP(B2489,'RES TECH'!M:M,'RES TECH'!V:V))</f>
        <v>0.67</v>
      </c>
      <c r="H2489">
        <f>IF(B2489="*","*",_xlfn.XLOOKUP(B2489,'RES TECH'!M:M,'RES TECH'!AA:AA))</f>
        <v>31.536000000000001</v>
      </c>
      <c r="I2489" s="12">
        <f>IF(B2489="*","*",_xlfn.XLOOKUP(B2489,'RES TECH'!M:M,'RES TECH'!Z:Z))</f>
        <v>0.24</v>
      </c>
      <c r="J2489" s="12">
        <f>IF(B2489="*","*",_xlfn.XLOOKUP(B2489,'RES TECH'!M:M,'RES TECH'!S:S))</f>
        <v>1924.6855227891931</v>
      </c>
      <c r="K2489" s="12">
        <f t="shared" si="76"/>
        <v>96.234276139459666</v>
      </c>
      <c r="L2489" s="12">
        <f t="shared" si="77"/>
        <v>4.8117138069729837</v>
      </c>
      <c r="M2489">
        <f>IF(B2489="*","*",IF(_xlfn.XLOOKUP(B2489,'RES TECH'!$M:$M,'RES TECH'!$C:$C)="Low Income",IF(G2489&gt;1,IF(G2489&gt;3,0.3,0.24),0.12),IF(_xlfn.XLOOKUP(B2489,'RES TECH'!$M:$M,'RES TECH'!$C:$C)="Lower-middle Income",IF(G2489&gt;1,IF(G2489&gt;3,0.23,0.18),0.09),IF(_xlfn.XLOOKUP(B2489,'RES TECH'!$M:$M,'RES TECH'!$C:$C)="Upper-middle Income",IF(G2489&gt;1,IF(G2489&gt;3,0.15,0.12),0.06),IF(_xlfn.XLOOKUP(B2489,'RES TECH'!$M:$M,'RES TECH'!$C:$C)="High Income",IF(G2489&gt;1,IF(G2489&gt;3,0.08,0.06),0.03))))))</f>
        <v>0.03</v>
      </c>
    </row>
    <row r="2490" spans="2:13" x14ac:dyDescent="0.25">
      <c r="B2490" t="str">
        <f>IF('RES TECH'!N2486=1,'RES TECH'!M2486,"*")</f>
        <v>RESAPAHINewWH4FOI20</v>
      </c>
      <c r="C2490" t="str">
        <f>IF(B2490="*","*",_xlfn.XLOOKUP(B2490,'RES TECH'!M:M,'RES TECH'!K:K))</f>
        <v>RESFOI</v>
      </c>
      <c r="D2490" t="str">
        <f>IF(B2490="*","*",_xlfn.XLOOKUP(B2490,'RES TECH'!M:M,'RES TECH'!L:L))</f>
        <v>RESAPAHINewWHEUE</v>
      </c>
      <c r="E2490">
        <f>IF(B2490="*","*",_xlfn.XLOOKUP(B2490,'RES TECH'!M:M,'RES TECH'!O:O))</f>
        <v>2020</v>
      </c>
      <c r="F2490" s="12">
        <f>IF(B2490="*","*",_xlfn.XLOOKUP(B2490,'RES TECH'!M:M,'RES TECH'!Y:Y))</f>
        <v>14</v>
      </c>
      <c r="G2490" s="12">
        <f>IF(B2490="*","*",_xlfn.XLOOKUP(B2490,'RES TECH'!M:M,'RES TECH'!V:V))</f>
        <v>0.69</v>
      </c>
      <c r="H2490">
        <f>IF(B2490="*","*",_xlfn.XLOOKUP(B2490,'RES TECH'!M:M,'RES TECH'!AA:AA))</f>
        <v>31.536000000000001</v>
      </c>
      <c r="I2490" s="12">
        <f>IF(B2490="*","*",_xlfn.XLOOKUP(B2490,'RES TECH'!M:M,'RES TECH'!Z:Z))</f>
        <v>0.24</v>
      </c>
      <c r="J2490" s="12">
        <f>IF(B2490="*","*",_xlfn.XLOOKUP(B2490,'RES TECH'!M:M,'RES TECH'!S:S))</f>
        <v>1905.8160568794949</v>
      </c>
      <c r="K2490" s="12">
        <f t="shared" si="76"/>
        <v>95.290802843974745</v>
      </c>
      <c r="L2490" s="12">
        <f t="shared" si="77"/>
        <v>4.7645401421987374</v>
      </c>
      <c r="M2490">
        <f>IF(B2490="*","*",IF(_xlfn.XLOOKUP(B2490,'RES TECH'!$M:$M,'RES TECH'!$C:$C)="Low Income",IF(G2490&gt;1,IF(G2490&gt;3,0.3,0.24),0.12),IF(_xlfn.XLOOKUP(B2490,'RES TECH'!$M:$M,'RES TECH'!$C:$C)="Lower-middle Income",IF(G2490&gt;1,IF(G2490&gt;3,0.23,0.18),0.09),IF(_xlfn.XLOOKUP(B2490,'RES TECH'!$M:$M,'RES TECH'!$C:$C)="Upper-middle Income",IF(G2490&gt;1,IF(G2490&gt;3,0.15,0.12),0.06),IF(_xlfn.XLOOKUP(B2490,'RES TECH'!$M:$M,'RES TECH'!$C:$C)="High Income",IF(G2490&gt;1,IF(G2490&gt;3,0.08,0.06),0.03))))))</f>
        <v>0.03</v>
      </c>
    </row>
    <row r="2491" spans="2:13" x14ac:dyDescent="0.25">
      <c r="B2491" t="str">
        <f>IF('RES TECH'!N2487=1,'RES TECH'!M2487,"*")</f>
        <v>RESAPAHINewWH1LPG20</v>
      </c>
      <c r="C2491" t="str">
        <f>IF(B2491="*","*",_xlfn.XLOOKUP(B2491,'RES TECH'!M:M,'RES TECH'!K:K))</f>
        <v>RESLPG</v>
      </c>
      <c r="D2491" t="str">
        <f>IF(B2491="*","*",_xlfn.XLOOKUP(B2491,'RES TECH'!M:M,'RES TECH'!L:L))</f>
        <v>RESAPAHINewWHEUE</v>
      </c>
      <c r="E2491">
        <f>IF(B2491="*","*",_xlfn.XLOOKUP(B2491,'RES TECH'!M:M,'RES TECH'!O:O))</f>
        <v>2020</v>
      </c>
      <c r="F2491" s="12">
        <f>IF(B2491="*","*",_xlfn.XLOOKUP(B2491,'RES TECH'!M:M,'RES TECH'!Y:Y))</f>
        <v>14</v>
      </c>
      <c r="G2491" s="12">
        <f>IF(B2491="*","*",_xlfn.XLOOKUP(B2491,'RES TECH'!M:M,'RES TECH'!V:V))</f>
        <v>0.61014999999999997</v>
      </c>
      <c r="H2491">
        <f>IF(B2491="*","*",_xlfn.XLOOKUP(B2491,'RES TECH'!M:M,'RES TECH'!AA:AA))</f>
        <v>31.536000000000001</v>
      </c>
      <c r="I2491" s="12">
        <f>IF(B2491="*","*",_xlfn.XLOOKUP(B2491,'RES TECH'!M:M,'RES TECH'!Z:Z))</f>
        <v>0.24</v>
      </c>
      <c r="J2491" s="12">
        <f>IF(B2491="*","*",_xlfn.XLOOKUP(B2491,'RES TECH'!M:M,'RES TECH'!S:S))</f>
        <v>1377.4710114079519</v>
      </c>
      <c r="K2491" s="12">
        <f t="shared" si="76"/>
        <v>68.873550570397597</v>
      </c>
      <c r="L2491" s="12">
        <f t="shared" si="77"/>
        <v>3.44367752851988</v>
      </c>
      <c r="M2491">
        <f>IF(B2491="*","*",IF(_xlfn.XLOOKUP(B2491,'RES TECH'!$M:$M,'RES TECH'!$C:$C)="Low Income",IF(G2491&gt;1,IF(G2491&gt;3,0.3,0.24),0.12),IF(_xlfn.XLOOKUP(B2491,'RES TECH'!$M:$M,'RES TECH'!$C:$C)="Lower-middle Income",IF(G2491&gt;1,IF(G2491&gt;3,0.23,0.18),0.09),IF(_xlfn.XLOOKUP(B2491,'RES TECH'!$M:$M,'RES TECH'!$C:$C)="Upper-middle Income",IF(G2491&gt;1,IF(G2491&gt;3,0.15,0.12),0.06),IF(_xlfn.XLOOKUP(B2491,'RES TECH'!$M:$M,'RES TECH'!$C:$C)="High Income",IF(G2491&gt;1,IF(G2491&gt;3,0.08,0.06),0.03))))))</f>
        <v>0.03</v>
      </c>
    </row>
    <row r="2492" spans="2:13" x14ac:dyDescent="0.25">
      <c r="B2492" t="str">
        <f>IF('RES TECH'!N2488=1,'RES TECH'!M2488,"*")</f>
        <v>RESAPAHINewWH2LPG20</v>
      </c>
      <c r="C2492" t="str">
        <f>IF(B2492="*","*",_xlfn.XLOOKUP(B2492,'RES TECH'!M:M,'RES TECH'!K:K))</f>
        <v>RESLPG</v>
      </c>
      <c r="D2492" t="str">
        <f>IF(B2492="*","*",_xlfn.XLOOKUP(B2492,'RES TECH'!M:M,'RES TECH'!L:L))</f>
        <v>RESAPAHINewWHEUE</v>
      </c>
      <c r="E2492">
        <f>IF(B2492="*","*",_xlfn.XLOOKUP(B2492,'RES TECH'!M:M,'RES TECH'!O:O))</f>
        <v>2020</v>
      </c>
      <c r="F2492" s="12">
        <f>IF(B2492="*","*",_xlfn.XLOOKUP(B2492,'RES TECH'!M:M,'RES TECH'!Y:Y))</f>
        <v>14</v>
      </c>
      <c r="G2492" s="12">
        <f>IF(B2492="*","*",_xlfn.XLOOKUP(B2492,'RES TECH'!M:M,'RES TECH'!V:V))</f>
        <v>0.63</v>
      </c>
      <c r="H2492">
        <f>IF(B2492="*","*",_xlfn.XLOOKUP(B2492,'RES TECH'!M:M,'RES TECH'!AA:AA))</f>
        <v>31.536000000000001</v>
      </c>
      <c r="I2492" s="12">
        <f>IF(B2492="*","*",_xlfn.XLOOKUP(B2492,'RES TECH'!M:M,'RES TECH'!Z:Z))</f>
        <v>0.24</v>
      </c>
      <c r="J2492" s="12">
        <f>IF(B2492="*","*",_xlfn.XLOOKUP(B2492,'RES TECH'!M:M,'RES TECH'!S:S))</f>
        <v>1452.948875046744</v>
      </c>
      <c r="K2492" s="12">
        <f t="shared" si="76"/>
        <v>72.647443752337196</v>
      </c>
      <c r="L2492" s="12">
        <f t="shared" si="77"/>
        <v>3.63237218761686</v>
      </c>
      <c r="M2492">
        <f>IF(B2492="*","*",IF(_xlfn.XLOOKUP(B2492,'RES TECH'!$M:$M,'RES TECH'!$C:$C)="Low Income",IF(G2492&gt;1,IF(G2492&gt;3,0.3,0.24),0.12),IF(_xlfn.XLOOKUP(B2492,'RES TECH'!$M:$M,'RES TECH'!$C:$C)="Lower-middle Income",IF(G2492&gt;1,IF(G2492&gt;3,0.23,0.18),0.09),IF(_xlfn.XLOOKUP(B2492,'RES TECH'!$M:$M,'RES TECH'!$C:$C)="Upper-middle Income",IF(G2492&gt;1,IF(G2492&gt;3,0.15,0.12),0.06),IF(_xlfn.XLOOKUP(B2492,'RES TECH'!$M:$M,'RES TECH'!$C:$C)="High Income",IF(G2492&gt;1,IF(G2492&gt;3,0.08,0.06),0.03))))))</f>
        <v>0.03</v>
      </c>
    </row>
    <row r="2493" spans="2:13" x14ac:dyDescent="0.25">
      <c r="B2493" t="str">
        <f>IF('RES TECH'!N2489=1,'RES TECH'!M2489,"*")</f>
        <v>RESAPAHINewWH3LPG20</v>
      </c>
      <c r="C2493" t="str">
        <f>IF(B2493="*","*",_xlfn.XLOOKUP(B2493,'RES TECH'!M:M,'RES TECH'!K:K))</f>
        <v>RESLPG</v>
      </c>
      <c r="D2493" t="str">
        <f>IF(B2493="*","*",_xlfn.XLOOKUP(B2493,'RES TECH'!M:M,'RES TECH'!L:L))</f>
        <v>RESAPAHINewWHEUE</v>
      </c>
      <c r="E2493">
        <f>IF(B2493="*","*",_xlfn.XLOOKUP(B2493,'RES TECH'!M:M,'RES TECH'!O:O))</f>
        <v>2020</v>
      </c>
      <c r="F2493" s="12">
        <f>IF(B2493="*","*",_xlfn.XLOOKUP(B2493,'RES TECH'!M:M,'RES TECH'!Y:Y))</f>
        <v>14</v>
      </c>
      <c r="G2493" s="12">
        <f>IF(B2493="*","*",_xlfn.XLOOKUP(B2493,'RES TECH'!M:M,'RES TECH'!V:V))</f>
        <v>0.66</v>
      </c>
      <c r="H2493">
        <f>IF(B2493="*","*",_xlfn.XLOOKUP(B2493,'RES TECH'!M:M,'RES TECH'!AA:AA))</f>
        <v>31.536000000000001</v>
      </c>
      <c r="I2493" s="12">
        <f>IF(B2493="*","*",_xlfn.XLOOKUP(B2493,'RES TECH'!M:M,'RES TECH'!Z:Z))</f>
        <v>0.24</v>
      </c>
      <c r="J2493" s="12">
        <f>IF(B2493="*","*",_xlfn.XLOOKUP(B2493,'RES TECH'!M:M,'RES TECH'!S:S))</f>
        <v>1528.4267386855361</v>
      </c>
      <c r="K2493" s="12">
        <f t="shared" si="76"/>
        <v>76.421336934276809</v>
      </c>
      <c r="L2493" s="12">
        <f t="shared" si="77"/>
        <v>3.8210668467138404</v>
      </c>
      <c r="M2493">
        <f>IF(B2493="*","*",IF(_xlfn.XLOOKUP(B2493,'RES TECH'!$M:$M,'RES TECH'!$C:$C)="Low Income",IF(G2493&gt;1,IF(G2493&gt;3,0.3,0.24),0.12),IF(_xlfn.XLOOKUP(B2493,'RES TECH'!$M:$M,'RES TECH'!$C:$C)="Lower-middle Income",IF(G2493&gt;1,IF(G2493&gt;3,0.23,0.18),0.09),IF(_xlfn.XLOOKUP(B2493,'RES TECH'!$M:$M,'RES TECH'!$C:$C)="Upper-middle Income",IF(G2493&gt;1,IF(G2493&gt;3,0.15,0.12),0.06),IF(_xlfn.XLOOKUP(B2493,'RES TECH'!$M:$M,'RES TECH'!$C:$C)="High Income",IF(G2493&gt;1,IF(G2493&gt;3,0.08,0.06),0.03))))))</f>
        <v>0.03</v>
      </c>
    </row>
    <row r="2494" spans="2:13" x14ac:dyDescent="0.25">
      <c r="B2494" t="str">
        <f>IF('RES TECH'!N2490=1,'RES TECH'!M2490,"*")</f>
        <v>RESAPAHINewWH3LPG23</v>
      </c>
      <c r="C2494" t="str">
        <f>IF(B2494="*","*",_xlfn.XLOOKUP(B2494,'RES TECH'!M:M,'RES TECH'!K:K))</f>
        <v>RESLPG</v>
      </c>
      <c r="D2494" t="str">
        <f>IF(B2494="*","*",_xlfn.XLOOKUP(B2494,'RES TECH'!M:M,'RES TECH'!L:L))</f>
        <v>RESAPAHINewWHEUE</v>
      </c>
      <c r="E2494">
        <f>IF(B2494="*","*",_xlfn.XLOOKUP(B2494,'RES TECH'!M:M,'RES TECH'!O:O))</f>
        <v>2023</v>
      </c>
      <c r="F2494" s="12">
        <f>IF(B2494="*","*",_xlfn.XLOOKUP(B2494,'RES TECH'!M:M,'RES TECH'!Y:Y))</f>
        <v>14</v>
      </c>
      <c r="G2494" s="12">
        <f>IF(B2494="*","*",_xlfn.XLOOKUP(B2494,'RES TECH'!M:M,'RES TECH'!V:V))</f>
        <v>0.83499999999999996</v>
      </c>
      <c r="H2494">
        <f>IF(B2494="*","*",_xlfn.XLOOKUP(B2494,'RES TECH'!M:M,'RES TECH'!AA:AA))</f>
        <v>31.536000000000001</v>
      </c>
      <c r="I2494" s="12">
        <f>IF(B2494="*","*",_xlfn.XLOOKUP(B2494,'RES TECH'!M:M,'RES TECH'!Z:Z))</f>
        <v>0.24</v>
      </c>
      <c r="J2494" s="12">
        <f>IF(B2494="*","*",_xlfn.XLOOKUP(B2494,'RES TECH'!M:M,'RES TECH'!S:S))</f>
        <v>2392.5783904389259</v>
      </c>
      <c r="K2494" s="12">
        <f t="shared" si="76"/>
        <v>119.6289195219463</v>
      </c>
      <c r="L2494" s="12">
        <f t="shared" si="77"/>
        <v>5.9814459760973158</v>
      </c>
      <c r="M2494">
        <f>IF(B2494="*","*",IF(_xlfn.XLOOKUP(B2494,'RES TECH'!$M:$M,'RES TECH'!$C:$C)="Low Income",IF(G2494&gt;1,IF(G2494&gt;3,0.3,0.24),0.12),IF(_xlfn.XLOOKUP(B2494,'RES TECH'!$M:$M,'RES TECH'!$C:$C)="Lower-middle Income",IF(G2494&gt;1,IF(G2494&gt;3,0.23,0.18),0.09),IF(_xlfn.XLOOKUP(B2494,'RES TECH'!$M:$M,'RES TECH'!$C:$C)="Upper-middle Income",IF(G2494&gt;1,IF(G2494&gt;3,0.15,0.12),0.06),IF(_xlfn.XLOOKUP(B2494,'RES TECH'!$M:$M,'RES TECH'!$C:$C)="High Income",IF(G2494&gt;1,IF(G2494&gt;3,0.08,0.06),0.03))))))</f>
        <v>0.03</v>
      </c>
    </row>
    <row r="2495" spans="2:13" x14ac:dyDescent="0.25">
      <c r="B2495" t="str">
        <f>IF('RES TECH'!N2491=1,'RES TECH'!M2491,"*")</f>
        <v>*</v>
      </c>
      <c r="C2495" t="str">
        <f>IF(B2495="*","*",_xlfn.XLOOKUP(B2495,'RES TECH'!M:M,'RES TECH'!K:K))</f>
        <v>*</v>
      </c>
      <c r="D2495" t="str">
        <f>IF(B2495="*","*",_xlfn.XLOOKUP(B2495,'RES TECH'!M:M,'RES TECH'!L:L))</f>
        <v>*</v>
      </c>
      <c r="E2495" t="str">
        <f>IF(B2495="*","*",_xlfn.XLOOKUP(B2495,'RES TECH'!M:M,'RES TECH'!O:O))</f>
        <v>*</v>
      </c>
      <c r="F2495" s="12" t="str">
        <f>IF(B2495="*","*",_xlfn.XLOOKUP(B2495,'RES TECH'!M:M,'RES TECH'!Y:Y))</f>
        <v>*</v>
      </c>
      <c r="G2495" s="12" t="str">
        <f>IF(B2495="*","*",_xlfn.XLOOKUP(B2495,'RES TECH'!M:M,'RES TECH'!V:V))</f>
        <v>*</v>
      </c>
      <c r="H2495" t="str">
        <f>IF(B2495="*","*",_xlfn.XLOOKUP(B2495,'RES TECH'!M:M,'RES TECH'!AA:AA))</f>
        <v>*</v>
      </c>
      <c r="I2495" s="12" t="str">
        <f>IF(B2495="*","*",_xlfn.XLOOKUP(B2495,'RES TECH'!M:M,'RES TECH'!Z:Z))</f>
        <v>*</v>
      </c>
      <c r="J2495" s="12" t="str">
        <f>IF(B2495="*","*",_xlfn.XLOOKUP(B2495,'RES TECH'!M:M,'RES TECH'!S:S))</f>
        <v>*</v>
      </c>
      <c r="K2495" s="12" t="str">
        <f t="shared" si="76"/>
        <v>*</v>
      </c>
      <c r="L2495" s="12" t="str">
        <f t="shared" si="77"/>
        <v>*</v>
      </c>
      <c r="M2495" t="str">
        <f>IF(B2495="*","*",IF(_xlfn.XLOOKUP(B2495,'RES TECH'!$M:$M,'RES TECH'!$C:$C)="Low Income",IF(G2495&gt;1,IF(G2495&gt;3,0.3,0.24),0.12),IF(_xlfn.XLOOKUP(B2495,'RES TECH'!$M:$M,'RES TECH'!$C:$C)="Lower-middle Income",IF(G2495&gt;1,IF(G2495&gt;3,0.23,0.18),0.09),IF(_xlfn.XLOOKUP(B2495,'RES TECH'!$M:$M,'RES TECH'!$C:$C)="Upper-middle Income",IF(G2495&gt;1,IF(G2495&gt;3,0.15,0.12),0.06),IF(_xlfn.XLOOKUP(B2495,'RES TECH'!$M:$M,'RES TECH'!$C:$C)="High Income",IF(G2495&gt;1,IF(G2495&gt;3,0.08,0.06),0.03))))))</f>
        <v>*</v>
      </c>
    </row>
    <row r="2496" spans="2:13" x14ac:dyDescent="0.25">
      <c r="B2496" t="str">
        <f>IF('RES TECH'!N2492=1,'RES TECH'!M2492,"*")</f>
        <v>RESAPAHINewWH4LPG20</v>
      </c>
      <c r="C2496" t="str">
        <f>IF(B2496="*","*",_xlfn.XLOOKUP(B2496,'RES TECH'!M:M,'RES TECH'!K:K))</f>
        <v>RESLPG</v>
      </c>
      <c r="D2496" t="str">
        <f>IF(B2496="*","*",_xlfn.XLOOKUP(B2496,'RES TECH'!M:M,'RES TECH'!L:L))</f>
        <v>RESAPAHINewWHEUE</v>
      </c>
      <c r="E2496">
        <f>IF(B2496="*","*",_xlfn.XLOOKUP(B2496,'RES TECH'!M:M,'RES TECH'!O:O))</f>
        <v>2020</v>
      </c>
      <c r="F2496" s="12">
        <f>IF(B2496="*","*",_xlfn.XLOOKUP(B2496,'RES TECH'!M:M,'RES TECH'!Y:Y))</f>
        <v>14</v>
      </c>
      <c r="G2496" s="12">
        <f>IF(B2496="*","*",_xlfn.XLOOKUP(B2496,'RES TECH'!M:M,'RES TECH'!V:V))</f>
        <v>0.81</v>
      </c>
      <c r="H2496">
        <f>IF(B2496="*","*",_xlfn.XLOOKUP(B2496,'RES TECH'!M:M,'RES TECH'!AA:AA))</f>
        <v>31.536000000000001</v>
      </c>
      <c r="I2496" s="12">
        <f>IF(B2496="*","*",_xlfn.XLOOKUP(B2496,'RES TECH'!M:M,'RES TECH'!Z:Z))</f>
        <v>0.24</v>
      </c>
      <c r="J2496" s="12">
        <f>IF(B2496="*","*",_xlfn.XLOOKUP(B2496,'RES TECH'!M:M,'RES TECH'!S:S))</f>
        <v>2320.9443068928508</v>
      </c>
      <c r="K2496" s="12">
        <f t="shared" si="76"/>
        <v>116.04721534464255</v>
      </c>
      <c r="L2496" s="12">
        <f t="shared" si="77"/>
        <v>5.8023607672321278</v>
      </c>
      <c r="M2496">
        <f>IF(B2496="*","*",IF(_xlfn.XLOOKUP(B2496,'RES TECH'!$M:$M,'RES TECH'!$C:$C)="Low Income",IF(G2496&gt;1,IF(G2496&gt;3,0.3,0.24),0.12),IF(_xlfn.XLOOKUP(B2496,'RES TECH'!$M:$M,'RES TECH'!$C:$C)="Lower-middle Income",IF(G2496&gt;1,IF(G2496&gt;3,0.23,0.18),0.09),IF(_xlfn.XLOOKUP(B2496,'RES TECH'!$M:$M,'RES TECH'!$C:$C)="Upper-middle Income",IF(G2496&gt;1,IF(G2496&gt;3,0.15,0.12),0.06),IF(_xlfn.XLOOKUP(B2496,'RES TECH'!$M:$M,'RES TECH'!$C:$C)="High Income",IF(G2496&gt;1,IF(G2496&gt;3,0.08,0.06),0.03))))))</f>
        <v>0.03</v>
      </c>
    </row>
    <row r="2497" spans="2:13" x14ac:dyDescent="0.25">
      <c r="B2497" t="str">
        <f>IF('RES TECH'!N2493=1,'RES TECH'!M2493,"*")</f>
        <v>*</v>
      </c>
      <c r="C2497" t="str">
        <f>IF(B2497="*","*",_xlfn.XLOOKUP(B2497,'RES TECH'!M:M,'RES TECH'!K:K))</f>
        <v>*</v>
      </c>
      <c r="D2497" t="str">
        <f>IF(B2497="*","*",_xlfn.XLOOKUP(B2497,'RES TECH'!M:M,'RES TECH'!L:L))</f>
        <v>*</v>
      </c>
      <c r="E2497" t="str">
        <f>IF(B2497="*","*",_xlfn.XLOOKUP(B2497,'RES TECH'!M:M,'RES TECH'!O:O))</f>
        <v>*</v>
      </c>
      <c r="F2497" s="12" t="str">
        <f>IF(B2497="*","*",_xlfn.XLOOKUP(B2497,'RES TECH'!M:M,'RES TECH'!Y:Y))</f>
        <v>*</v>
      </c>
      <c r="G2497" s="12" t="str">
        <f>IF(B2497="*","*",_xlfn.XLOOKUP(B2497,'RES TECH'!M:M,'RES TECH'!V:V))</f>
        <v>*</v>
      </c>
      <c r="H2497" t="str">
        <f>IF(B2497="*","*",_xlfn.XLOOKUP(B2497,'RES TECH'!M:M,'RES TECH'!AA:AA))</f>
        <v>*</v>
      </c>
      <c r="I2497" s="12" t="str">
        <f>IF(B2497="*","*",_xlfn.XLOOKUP(B2497,'RES TECH'!M:M,'RES TECH'!Z:Z))</f>
        <v>*</v>
      </c>
      <c r="J2497" s="12" t="str">
        <f>IF(B2497="*","*",_xlfn.XLOOKUP(B2497,'RES TECH'!M:M,'RES TECH'!S:S))</f>
        <v>*</v>
      </c>
      <c r="K2497" s="12" t="str">
        <f t="shared" si="76"/>
        <v>*</v>
      </c>
      <c r="L2497" s="12" t="str">
        <f t="shared" si="77"/>
        <v>*</v>
      </c>
      <c r="M2497" t="str">
        <f>IF(B2497="*","*",IF(_xlfn.XLOOKUP(B2497,'RES TECH'!$M:$M,'RES TECH'!$C:$C)="Low Income",IF(G2497&gt;1,IF(G2497&gt;3,0.3,0.24),0.12),IF(_xlfn.XLOOKUP(B2497,'RES TECH'!$M:$M,'RES TECH'!$C:$C)="Lower-middle Income",IF(G2497&gt;1,IF(G2497&gt;3,0.23,0.18),0.09),IF(_xlfn.XLOOKUP(B2497,'RES TECH'!$M:$M,'RES TECH'!$C:$C)="Upper-middle Income",IF(G2497&gt;1,IF(G2497&gt;3,0.15,0.12),0.06),IF(_xlfn.XLOOKUP(B2497,'RES TECH'!$M:$M,'RES TECH'!$C:$C)="High Income",IF(G2497&gt;1,IF(G2497&gt;3,0.08,0.06),0.03))))))</f>
        <v>*</v>
      </c>
    </row>
    <row r="2498" spans="2:13" x14ac:dyDescent="0.25">
      <c r="B2498" t="str">
        <f>IF('RES TECH'!N2494=1,'RES TECH'!M2494,"*")</f>
        <v>RESAPAHINewWH2SOL20</v>
      </c>
      <c r="C2498" t="str">
        <f>IF(B2498="*","*",_xlfn.XLOOKUP(B2498,'RES TECH'!M:M,'RES TECH'!K:K))</f>
        <v>RESSOL</v>
      </c>
      <c r="D2498" t="str">
        <f>IF(B2498="*","*",_xlfn.XLOOKUP(B2498,'RES TECH'!M:M,'RES TECH'!L:L))</f>
        <v>RESAPAHINewWHEUE</v>
      </c>
      <c r="E2498">
        <f>IF(B2498="*","*",_xlfn.XLOOKUP(B2498,'RES TECH'!M:M,'RES TECH'!O:O))</f>
        <v>2020</v>
      </c>
      <c r="F2498" s="12">
        <f>IF(B2498="*","*",_xlfn.XLOOKUP(B2498,'RES TECH'!M:M,'RES TECH'!Y:Y))</f>
        <v>23</v>
      </c>
      <c r="G2498" s="12">
        <f>IF(B2498="*","*",_xlfn.XLOOKUP(B2498,'RES TECH'!M:M,'RES TECH'!V:V))</f>
        <v>1</v>
      </c>
      <c r="H2498">
        <f>IF(B2498="*","*",_xlfn.XLOOKUP(B2498,'RES TECH'!M:M,'RES TECH'!AA:AA))</f>
        <v>31.536000000000001</v>
      </c>
      <c r="I2498" s="12">
        <f>IF(B2498="*","*",_xlfn.XLOOKUP(B2498,'RES TECH'!M:M,'RES TECH'!Z:Z))</f>
        <v>0.24</v>
      </c>
      <c r="J2498" s="12">
        <f>IF(B2498="*","*",_xlfn.XLOOKUP(B2498,'RES TECH'!M:M,'RES TECH'!S:S))</f>
        <v>8302.5650002671082</v>
      </c>
      <c r="K2498" s="12">
        <f t="shared" si="76"/>
        <v>415.12825001335545</v>
      </c>
      <c r="L2498" s="12">
        <f t="shared" si="77"/>
        <v>20.756412500667775</v>
      </c>
      <c r="M2498">
        <f>IF(B2498="*","*",IF(_xlfn.XLOOKUP(B2498,'RES TECH'!$M:$M,'RES TECH'!$C:$C)="Low Income",IF(G2498&gt;1,IF(G2498&gt;3,0.3,0.24),0.12),IF(_xlfn.XLOOKUP(B2498,'RES TECH'!$M:$M,'RES TECH'!$C:$C)="Lower-middle Income",IF(G2498&gt;1,IF(G2498&gt;3,0.23,0.18),0.09),IF(_xlfn.XLOOKUP(B2498,'RES TECH'!$M:$M,'RES TECH'!$C:$C)="Upper-middle Income",IF(G2498&gt;1,IF(G2498&gt;3,0.15,0.12),0.06),IF(_xlfn.XLOOKUP(B2498,'RES TECH'!$M:$M,'RES TECH'!$C:$C)="High Income",IF(G2498&gt;1,IF(G2498&gt;3,0.08,0.06),0.03))))))</f>
        <v>0.03</v>
      </c>
    </row>
    <row r="2499" spans="2:13" x14ac:dyDescent="0.25">
      <c r="B2499" t="str">
        <f>IF('RES TECH'!N2495=1,'RES TECH'!M2495,"*")</f>
        <v>RESAPAHINewWH2SOL23</v>
      </c>
      <c r="C2499" t="str">
        <f>IF(B2499="*","*",_xlfn.XLOOKUP(B2499,'RES TECH'!M:M,'RES TECH'!K:K))</f>
        <v>RESSOL</v>
      </c>
      <c r="D2499" t="str">
        <f>IF(B2499="*","*",_xlfn.XLOOKUP(B2499,'RES TECH'!M:M,'RES TECH'!L:L))</f>
        <v>RESAPAHINewWHEUE</v>
      </c>
      <c r="E2499">
        <f>IF(B2499="*","*",_xlfn.XLOOKUP(B2499,'RES TECH'!M:M,'RES TECH'!O:O))</f>
        <v>2023</v>
      </c>
      <c r="F2499" s="12">
        <f>IF(B2499="*","*",_xlfn.XLOOKUP(B2499,'RES TECH'!M:M,'RES TECH'!Y:Y))</f>
        <v>23</v>
      </c>
      <c r="G2499" s="12">
        <f>IF(B2499="*","*",_xlfn.XLOOKUP(B2499,'RES TECH'!M:M,'RES TECH'!V:V))</f>
        <v>1</v>
      </c>
      <c r="H2499">
        <f>IF(B2499="*","*",_xlfn.XLOOKUP(B2499,'RES TECH'!M:M,'RES TECH'!AA:AA))</f>
        <v>31.536000000000001</v>
      </c>
      <c r="I2499" s="12">
        <f>IF(B2499="*","*",_xlfn.XLOOKUP(B2499,'RES TECH'!M:M,'RES TECH'!Z:Z))</f>
        <v>0.24</v>
      </c>
      <c r="J2499" s="12">
        <f>IF(B2499="*","*",_xlfn.XLOOKUP(B2499,'RES TECH'!M:M,'RES TECH'!S:S))</f>
        <v>8302.5650002671082</v>
      </c>
      <c r="K2499" s="12">
        <f t="shared" si="76"/>
        <v>415.12825001335545</v>
      </c>
      <c r="L2499" s="12">
        <f t="shared" si="77"/>
        <v>20.756412500667775</v>
      </c>
      <c r="M2499">
        <f>IF(B2499="*","*",IF(_xlfn.XLOOKUP(B2499,'RES TECH'!$M:$M,'RES TECH'!$C:$C)="Low Income",IF(G2499&gt;1,IF(G2499&gt;3,0.3,0.24),0.12),IF(_xlfn.XLOOKUP(B2499,'RES TECH'!$M:$M,'RES TECH'!$C:$C)="Lower-middle Income",IF(G2499&gt;1,IF(G2499&gt;3,0.23,0.18),0.09),IF(_xlfn.XLOOKUP(B2499,'RES TECH'!$M:$M,'RES TECH'!$C:$C)="Upper-middle Income",IF(G2499&gt;1,IF(G2499&gt;3,0.15,0.12),0.06),IF(_xlfn.XLOOKUP(B2499,'RES TECH'!$M:$M,'RES TECH'!$C:$C)="High Income",IF(G2499&gt;1,IF(G2499&gt;3,0.08,0.06),0.03))))))</f>
        <v>0.03</v>
      </c>
    </row>
    <row r="2500" spans="2:13" x14ac:dyDescent="0.25">
      <c r="B2500" t="str">
        <f>IF('RES TECH'!N2496=1,'RES TECH'!M2496,"*")</f>
        <v>RESAPAHINewWH2SOL24</v>
      </c>
      <c r="C2500" t="str">
        <f>IF(B2500="*","*",_xlfn.XLOOKUP(B2500,'RES TECH'!M:M,'RES TECH'!K:K))</f>
        <v>RESSOL</v>
      </c>
      <c r="D2500" t="str">
        <f>IF(B2500="*","*",_xlfn.XLOOKUP(B2500,'RES TECH'!M:M,'RES TECH'!L:L))</f>
        <v>RESAPAHINewWHEUE</v>
      </c>
      <c r="E2500">
        <f>IF(B2500="*","*",_xlfn.XLOOKUP(B2500,'RES TECH'!M:M,'RES TECH'!O:O))</f>
        <v>2024</v>
      </c>
      <c r="F2500" s="12">
        <f>IF(B2500="*","*",_xlfn.XLOOKUP(B2500,'RES TECH'!M:M,'RES TECH'!Y:Y))</f>
        <v>23</v>
      </c>
      <c r="G2500" s="12">
        <f>IF(B2500="*","*",_xlfn.XLOOKUP(B2500,'RES TECH'!M:M,'RES TECH'!V:V))</f>
        <v>1</v>
      </c>
      <c r="H2500">
        <f>IF(B2500="*","*",_xlfn.XLOOKUP(B2500,'RES TECH'!M:M,'RES TECH'!AA:AA))</f>
        <v>31.536000000000001</v>
      </c>
      <c r="I2500" s="12">
        <f>IF(B2500="*","*",_xlfn.XLOOKUP(B2500,'RES TECH'!M:M,'RES TECH'!Z:Z))</f>
        <v>0.24</v>
      </c>
      <c r="J2500" s="12">
        <f>IF(B2500="*","*",_xlfn.XLOOKUP(B2500,'RES TECH'!M:M,'RES TECH'!S:S))</f>
        <v>8302.5650002671082</v>
      </c>
      <c r="K2500" s="12">
        <f t="shared" si="76"/>
        <v>415.12825001335545</v>
      </c>
      <c r="L2500" s="12">
        <f t="shared" si="77"/>
        <v>20.756412500667775</v>
      </c>
      <c r="M2500">
        <f>IF(B2500="*","*",IF(_xlfn.XLOOKUP(B2500,'RES TECH'!$M:$M,'RES TECH'!$C:$C)="Low Income",IF(G2500&gt;1,IF(G2500&gt;3,0.3,0.24),0.12),IF(_xlfn.XLOOKUP(B2500,'RES TECH'!$M:$M,'RES TECH'!$C:$C)="Lower-middle Income",IF(G2500&gt;1,IF(G2500&gt;3,0.23,0.18),0.09),IF(_xlfn.XLOOKUP(B2500,'RES TECH'!$M:$M,'RES TECH'!$C:$C)="Upper-middle Income",IF(G2500&gt;1,IF(G2500&gt;3,0.15,0.12),0.06),IF(_xlfn.XLOOKUP(B2500,'RES TECH'!$M:$M,'RES TECH'!$C:$C)="High Income",IF(G2500&gt;1,IF(G2500&gt;3,0.08,0.06),0.03))))))</f>
        <v>0.03</v>
      </c>
    </row>
    <row r="2501" spans="2:13" x14ac:dyDescent="0.25">
      <c r="B2501" t="str">
        <f>IF('RES TECH'!N2497=1,'RES TECH'!M2497,"*")</f>
        <v>RESAPAHINewSHAHP1ELC20</v>
      </c>
      <c r="C2501" t="str">
        <f>IF(B2501="*","*",_xlfn.XLOOKUP(B2501,'RES TECH'!M:M,'RES TECH'!K:K))</f>
        <v>RESELC</v>
      </c>
      <c r="D2501" t="str">
        <f>IF(B2501="*","*",_xlfn.XLOOKUP(B2501,'RES TECH'!M:M,'RES TECH'!L:L))</f>
        <v>RESAPAHINewSHEUE</v>
      </c>
      <c r="E2501">
        <f>IF(B2501="*","*",_xlfn.XLOOKUP(B2501,'RES TECH'!M:M,'RES TECH'!O:O))</f>
        <v>2020</v>
      </c>
      <c r="F2501" s="12">
        <f>IF(B2501="*","*",_xlfn.XLOOKUP(B2501,'RES TECH'!M:M,'RES TECH'!Y:Y))</f>
        <v>16</v>
      </c>
      <c r="G2501" s="12">
        <f>IF(B2501="*","*",_xlfn.XLOOKUP(B2501,'RES TECH'!M:M,'RES TECH'!V:V))</f>
        <v>2.4032825322391562</v>
      </c>
      <c r="H2501">
        <f>IF(B2501="*","*",_xlfn.XLOOKUP(B2501,'RES TECH'!M:M,'RES TECH'!AA:AA))</f>
        <v>31.536000000000001</v>
      </c>
      <c r="I2501" s="12">
        <f>IF(B2501="*","*",_xlfn.XLOOKUP(B2501,'RES TECH'!M:M,'RES TECH'!Z:Z))</f>
        <v>0.10652957206919771</v>
      </c>
      <c r="J2501" s="12">
        <f>IF(B2501="*","*",_xlfn.XLOOKUP(B2501,'RES TECH'!M:M,'RES TECH'!S:S))</f>
        <v>722.28522457443125</v>
      </c>
      <c r="K2501" s="12">
        <f t="shared" si="76"/>
        <v>36.114261228721567</v>
      </c>
      <c r="L2501" s="12">
        <f t="shared" si="77"/>
        <v>1.8057130614360783</v>
      </c>
      <c r="M2501">
        <f>IF(B2501="*","*",IF(_xlfn.XLOOKUP(B2501,'RES TECH'!$M:$M,'RES TECH'!$C:$C)="Low Income",IF(G2501&gt;1,IF(G2501&gt;3,0.3,0.24),0.12),IF(_xlfn.XLOOKUP(B2501,'RES TECH'!$M:$M,'RES TECH'!$C:$C)="Lower-middle Income",IF(G2501&gt;1,IF(G2501&gt;3,0.23,0.18),0.09),IF(_xlfn.XLOOKUP(B2501,'RES TECH'!$M:$M,'RES TECH'!$C:$C)="Upper-middle Income",IF(G2501&gt;1,IF(G2501&gt;3,0.15,0.12),0.06),IF(_xlfn.XLOOKUP(B2501,'RES TECH'!$M:$M,'RES TECH'!$C:$C)="High Income",IF(G2501&gt;1,IF(G2501&gt;3,0.08,0.06),0.03))))))</f>
        <v>0.06</v>
      </c>
    </row>
    <row r="2502" spans="2:13" x14ac:dyDescent="0.25">
      <c r="B2502" t="str">
        <f>IF('RES TECH'!N2498=1,'RES TECH'!M2498,"*")</f>
        <v>RESAPAHINewSHAHP1ELC23</v>
      </c>
      <c r="C2502" t="str">
        <f>IF(B2502="*","*",_xlfn.XLOOKUP(B2502,'RES TECH'!M:M,'RES TECH'!K:K))</f>
        <v>RESELC</v>
      </c>
      <c r="D2502" t="str">
        <f>IF(B2502="*","*",_xlfn.XLOOKUP(B2502,'RES TECH'!M:M,'RES TECH'!L:L))</f>
        <v>RESAPAHINewSHEUE</v>
      </c>
      <c r="E2502">
        <f>IF(B2502="*","*",_xlfn.XLOOKUP(B2502,'RES TECH'!M:M,'RES TECH'!O:O))</f>
        <v>2023</v>
      </c>
      <c r="F2502" s="12">
        <f>IF(B2502="*","*",_xlfn.XLOOKUP(B2502,'RES TECH'!M:M,'RES TECH'!Y:Y))</f>
        <v>16</v>
      </c>
      <c r="G2502" s="12">
        <f>IF(B2502="*","*",_xlfn.XLOOKUP(B2502,'RES TECH'!M:M,'RES TECH'!V:V))</f>
        <v>2.4032825322391562</v>
      </c>
      <c r="H2502">
        <f>IF(B2502="*","*",_xlfn.XLOOKUP(B2502,'RES TECH'!M:M,'RES TECH'!AA:AA))</f>
        <v>31.536000000000001</v>
      </c>
      <c r="I2502" s="12">
        <f>IF(B2502="*","*",_xlfn.XLOOKUP(B2502,'RES TECH'!M:M,'RES TECH'!Z:Z))</f>
        <v>0.10652957206919771</v>
      </c>
      <c r="J2502" s="12">
        <f>IF(B2502="*","*",_xlfn.XLOOKUP(B2502,'RES TECH'!M:M,'RES TECH'!S:S))</f>
        <v>722.28522457443125</v>
      </c>
      <c r="K2502" s="12">
        <f t="shared" si="76"/>
        <v>36.114261228721567</v>
      </c>
      <c r="L2502" s="12">
        <f t="shared" si="77"/>
        <v>1.8057130614360783</v>
      </c>
      <c r="M2502">
        <f>IF(B2502="*","*",IF(_xlfn.XLOOKUP(B2502,'RES TECH'!$M:$M,'RES TECH'!$C:$C)="Low Income",IF(G2502&gt;1,IF(G2502&gt;3,0.3,0.24),0.12),IF(_xlfn.XLOOKUP(B2502,'RES TECH'!$M:$M,'RES TECH'!$C:$C)="Lower-middle Income",IF(G2502&gt;1,IF(G2502&gt;3,0.23,0.18),0.09),IF(_xlfn.XLOOKUP(B2502,'RES TECH'!$M:$M,'RES TECH'!$C:$C)="Upper-middle Income",IF(G2502&gt;1,IF(G2502&gt;3,0.15,0.12),0.06),IF(_xlfn.XLOOKUP(B2502,'RES TECH'!$M:$M,'RES TECH'!$C:$C)="High Income",IF(G2502&gt;1,IF(G2502&gt;3,0.08,0.06),0.03))))))</f>
        <v>0.06</v>
      </c>
    </row>
    <row r="2503" spans="2:13" x14ac:dyDescent="0.25">
      <c r="B2503" t="str">
        <f>IF('RES TECH'!N2499=1,'RES TECH'!M2499,"*")</f>
        <v>RESAPAHINewSHAHP2ELC20</v>
      </c>
      <c r="C2503" t="str">
        <f>IF(B2503="*","*",_xlfn.XLOOKUP(B2503,'RES TECH'!M:M,'RES TECH'!K:K))</f>
        <v>RESELC</v>
      </c>
      <c r="D2503" t="str">
        <f>IF(B2503="*","*",_xlfn.XLOOKUP(B2503,'RES TECH'!M:M,'RES TECH'!L:L))</f>
        <v>RESAPAHINewSHEUE</v>
      </c>
      <c r="E2503">
        <f>IF(B2503="*","*",_xlfn.XLOOKUP(B2503,'RES TECH'!M:M,'RES TECH'!O:O))</f>
        <v>2020</v>
      </c>
      <c r="F2503" s="12">
        <f>IF(B2503="*","*",_xlfn.XLOOKUP(B2503,'RES TECH'!M:M,'RES TECH'!Y:Y))</f>
        <v>16</v>
      </c>
      <c r="G2503" s="12">
        <f>IF(B2503="*","*",_xlfn.XLOOKUP(B2503,'RES TECH'!M:M,'RES TECH'!V:V))</f>
        <v>2.5205158264947238</v>
      </c>
      <c r="H2503">
        <f>IF(B2503="*","*",_xlfn.XLOOKUP(B2503,'RES TECH'!M:M,'RES TECH'!AA:AA))</f>
        <v>31.536000000000001</v>
      </c>
      <c r="I2503" s="12">
        <f>IF(B2503="*","*",_xlfn.XLOOKUP(B2503,'RES TECH'!M:M,'RES TECH'!Z:Z))</f>
        <v>0.10652957206919771</v>
      </c>
      <c r="J2503" s="12">
        <f>IF(B2503="*","*",_xlfn.XLOOKUP(B2503,'RES TECH'!M:M,'RES TECH'!S:S))</f>
        <v>759.51642171744311</v>
      </c>
      <c r="K2503" s="12">
        <f t="shared" ref="K2503:K2566" si="78">IF(B2503="*","*",5%*J2503)</f>
        <v>37.975821085872155</v>
      </c>
      <c r="L2503" s="12">
        <f t="shared" ref="L2503:L2566" si="79">IF(B2503="*","*",5%*K2503)</f>
        <v>1.8987910542936079</v>
      </c>
      <c r="M2503">
        <f>IF(B2503="*","*",IF(_xlfn.XLOOKUP(B2503,'RES TECH'!$M:$M,'RES TECH'!$C:$C)="Low Income",IF(G2503&gt;1,IF(G2503&gt;3,0.3,0.24),0.12),IF(_xlfn.XLOOKUP(B2503,'RES TECH'!$M:$M,'RES TECH'!$C:$C)="Lower-middle Income",IF(G2503&gt;1,IF(G2503&gt;3,0.23,0.18),0.09),IF(_xlfn.XLOOKUP(B2503,'RES TECH'!$M:$M,'RES TECH'!$C:$C)="Upper-middle Income",IF(G2503&gt;1,IF(G2503&gt;3,0.15,0.12),0.06),IF(_xlfn.XLOOKUP(B2503,'RES TECH'!$M:$M,'RES TECH'!$C:$C)="High Income",IF(G2503&gt;1,IF(G2503&gt;3,0.08,0.06),0.03))))))</f>
        <v>0.06</v>
      </c>
    </row>
    <row r="2504" spans="2:13" x14ac:dyDescent="0.25">
      <c r="B2504" t="str">
        <f>IF('RES TECH'!N2500=1,'RES TECH'!M2500,"*")</f>
        <v>RESAPAHINewSHAHP2ELC23</v>
      </c>
      <c r="C2504" t="str">
        <f>IF(B2504="*","*",_xlfn.XLOOKUP(B2504,'RES TECH'!M:M,'RES TECH'!K:K))</f>
        <v>RESELC</v>
      </c>
      <c r="D2504" t="str">
        <f>IF(B2504="*","*",_xlfn.XLOOKUP(B2504,'RES TECH'!M:M,'RES TECH'!L:L))</f>
        <v>RESAPAHINewSHEUE</v>
      </c>
      <c r="E2504">
        <f>IF(B2504="*","*",_xlfn.XLOOKUP(B2504,'RES TECH'!M:M,'RES TECH'!O:O))</f>
        <v>2023</v>
      </c>
      <c r="F2504" s="12">
        <f>IF(B2504="*","*",_xlfn.XLOOKUP(B2504,'RES TECH'!M:M,'RES TECH'!Y:Y))</f>
        <v>16</v>
      </c>
      <c r="G2504" s="12">
        <f>IF(B2504="*","*",_xlfn.XLOOKUP(B2504,'RES TECH'!M:M,'RES TECH'!V:V))</f>
        <v>2.5791324736225092</v>
      </c>
      <c r="H2504">
        <f>IF(B2504="*","*",_xlfn.XLOOKUP(B2504,'RES TECH'!M:M,'RES TECH'!AA:AA))</f>
        <v>31.536000000000001</v>
      </c>
      <c r="I2504" s="12">
        <f>IF(B2504="*","*",_xlfn.XLOOKUP(B2504,'RES TECH'!M:M,'RES TECH'!Z:Z))</f>
        <v>0.10652957206919771</v>
      </c>
      <c r="J2504" s="12">
        <f>IF(B2504="*","*",_xlfn.XLOOKUP(B2504,'RES TECH'!M:M,'RES TECH'!S:S))</f>
        <v>766.96266114604555</v>
      </c>
      <c r="K2504" s="12">
        <f t="shared" si="78"/>
        <v>38.348133057302277</v>
      </c>
      <c r="L2504" s="12">
        <f t="shared" si="79"/>
        <v>1.9174066528651139</v>
      </c>
      <c r="M2504">
        <f>IF(B2504="*","*",IF(_xlfn.XLOOKUP(B2504,'RES TECH'!$M:$M,'RES TECH'!$C:$C)="Low Income",IF(G2504&gt;1,IF(G2504&gt;3,0.3,0.24),0.12),IF(_xlfn.XLOOKUP(B2504,'RES TECH'!$M:$M,'RES TECH'!$C:$C)="Lower-middle Income",IF(G2504&gt;1,IF(G2504&gt;3,0.23,0.18),0.09),IF(_xlfn.XLOOKUP(B2504,'RES TECH'!$M:$M,'RES TECH'!$C:$C)="Upper-middle Income",IF(G2504&gt;1,IF(G2504&gt;3,0.15,0.12),0.06),IF(_xlfn.XLOOKUP(B2504,'RES TECH'!$M:$M,'RES TECH'!$C:$C)="High Income",IF(G2504&gt;1,IF(G2504&gt;3,0.08,0.06),0.03))))))</f>
        <v>0.06</v>
      </c>
    </row>
    <row r="2505" spans="2:13" x14ac:dyDescent="0.25">
      <c r="B2505" t="str">
        <f>IF('RES TECH'!N2501=1,'RES TECH'!M2501,"*")</f>
        <v>RESAPAHINewSHAHP3ELC20</v>
      </c>
      <c r="C2505" t="str">
        <f>IF(B2505="*","*",_xlfn.XLOOKUP(B2505,'RES TECH'!M:M,'RES TECH'!K:K))</f>
        <v>RESELC</v>
      </c>
      <c r="D2505" t="str">
        <f>IF(B2505="*","*",_xlfn.XLOOKUP(B2505,'RES TECH'!M:M,'RES TECH'!L:L))</f>
        <v>RESAPAHINewSHEUE</v>
      </c>
      <c r="E2505">
        <f>IF(B2505="*","*",_xlfn.XLOOKUP(B2505,'RES TECH'!M:M,'RES TECH'!O:O))</f>
        <v>2020</v>
      </c>
      <c r="F2505" s="12">
        <f>IF(B2505="*","*",_xlfn.XLOOKUP(B2505,'RES TECH'!M:M,'RES TECH'!Y:Y))</f>
        <v>16</v>
      </c>
      <c r="G2505" s="12">
        <f>IF(B2505="*","*",_xlfn.XLOOKUP(B2505,'RES TECH'!M:M,'RES TECH'!V:V))</f>
        <v>2.4912075029308318</v>
      </c>
      <c r="H2505">
        <f>IF(B2505="*","*",_xlfn.XLOOKUP(B2505,'RES TECH'!M:M,'RES TECH'!AA:AA))</f>
        <v>31.536000000000001</v>
      </c>
      <c r="I2505" s="12">
        <f>IF(B2505="*","*",_xlfn.XLOOKUP(B2505,'RES TECH'!M:M,'RES TECH'!Z:Z))</f>
        <v>0.10652957206919771</v>
      </c>
      <c r="J2505" s="12">
        <f>IF(B2505="*","*",_xlfn.XLOOKUP(B2505,'RES TECH'!M:M,'RES TECH'!S:S))</f>
        <v>737.1777034316359</v>
      </c>
      <c r="K2505" s="12">
        <f t="shared" si="78"/>
        <v>36.858885171581797</v>
      </c>
      <c r="L2505" s="12">
        <f t="shared" si="79"/>
        <v>1.8429442585790898</v>
      </c>
      <c r="M2505">
        <f>IF(B2505="*","*",IF(_xlfn.XLOOKUP(B2505,'RES TECH'!$M:$M,'RES TECH'!$C:$C)="Low Income",IF(G2505&gt;1,IF(G2505&gt;3,0.3,0.24),0.12),IF(_xlfn.XLOOKUP(B2505,'RES TECH'!$M:$M,'RES TECH'!$C:$C)="Lower-middle Income",IF(G2505&gt;1,IF(G2505&gt;3,0.23,0.18),0.09),IF(_xlfn.XLOOKUP(B2505,'RES TECH'!$M:$M,'RES TECH'!$C:$C)="Upper-middle Income",IF(G2505&gt;1,IF(G2505&gt;3,0.15,0.12),0.06),IF(_xlfn.XLOOKUP(B2505,'RES TECH'!$M:$M,'RES TECH'!$C:$C)="High Income",IF(G2505&gt;1,IF(G2505&gt;3,0.08,0.06),0.03))))))</f>
        <v>0.06</v>
      </c>
    </row>
    <row r="2506" spans="2:13" x14ac:dyDescent="0.25">
      <c r="B2506" t="str">
        <f>IF('RES TECH'!N2502=1,'RES TECH'!M2502,"*")</f>
        <v>RESAPAHINewSHAHP3ELC22</v>
      </c>
      <c r="C2506" t="str">
        <f>IF(B2506="*","*",_xlfn.XLOOKUP(B2506,'RES TECH'!M:M,'RES TECH'!K:K))</f>
        <v>RESELC</v>
      </c>
      <c r="D2506" t="str">
        <f>IF(B2506="*","*",_xlfn.XLOOKUP(B2506,'RES TECH'!M:M,'RES TECH'!L:L))</f>
        <v>RESAPAHINewSHEUE</v>
      </c>
      <c r="E2506">
        <f>IF(B2506="*","*",_xlfn.XLOOKUP(B2506,'RES TECH'!M:M,'RES TECH'!O:O))</f>
        <v>2022</v>
      </c>
      <c r="F2506" s="12">
        <f>IF(B2506="*","*",_xlfn.XLOOKUP(B2506,'RES TECH'!M:M,'RES TECH'!Y:Y))</f>
        <v>16</v>
      </c>
      <c r="G2506" s="12">
        <f>IF(B2506="*","*",_xlfn.XLOOKUP(B2506,'RES TECH'!M:M,'RES TECH'!V:V))</f>
        <v>2.4912075029308318</v>
      </c>
      <c r="H2506">
        <f>IF(B2506="*","*",_xlfn.XLOOKUP(B2506,'RES TECH'!M:M,'RES TECH'!AA:AA))</f>
        <v>31.536000000000001</v>
      </c>
      <c r="I2506" s="12">
        <f>IF(B2506="*","*",_xlfn.XLOOKUP(B2506,'RES TECH'!M:M,'RES TECH'!Z:Z))</f>
        <v>0.10652957206919771</v>
      </c>
      <c r="J2506" s="12">
        <f>IF(B2506="*","*",_xlfn.XLOOKUP(B2506,'RES TECH'!M:M,'RES TECH'!S:S))</f>
        <v>737.1777034316359</v>
      </c>
      <c r="K2506" s="12">
        <f t="shared" si="78"/>
        <v>36.858885171581797</v>
      </c>
      <c r="L2506" s="12">
        <f t="shared" si="79"/>
        <v>1.8429442585790898</v>
      </c>
      <c r="M2506">
        <f>IF(B2506="*","*",IF(_xlfn.XLOOKUP(B2506,'RES TECH'!$M:$M,'RES TECH'!$C:$C)="Low Income",IF(G2506&gt;1,IF(G2506&gt;3,0.3,0.24),0.12),IF(_xlfn.XLOOKUP(B2506,'RES TECH'!$M:$M,'RES TECH'!$C:$C)="Lower-middle Income",IF(G2506&gt;1,IF(G2506&gt;3,0.23,0.18),0.09),IF(_xlfn.XLOOKUP(B2506,'RES TECH'!$M:$M,'RES TECH'!$C:$C)="Upper-middle Income",IF(G2506&gt;1,IF(G2506&gt;3,0.15,0.12),0.06),IF(_xlfn.XLOOKUP(B2506,'RES TECH'!$M:$M,'RES TECH'!$C:$C)="High Income",IF(G2506&gt;1,IF(G2506&gt;3,0.08,0.06),0.03))))))</f>
        <v>0.06</v>
      </c>
    </row>
    <row r="2507" spans="2:13" x14ac:dyDescent="0.25">
      <c r="B2507" t="str">
        <f>IF('RES TECH'!N2503=1,'RES TECH'!M2503,"*")</f>
        <v>RESAPAHINewSHAHP3ELC23</v>
      </c>
      <c r="C2507" t="str">
        <f>IF(B2507="*","*",_xlfn.XLOOKUP(B2507,'RES TECH'!M:M,'RES TECH'!K:K))</f>
        <v>RESELC</v>
      </c>
      <c r="D2507" t="str">
        <f>IF(B2507="*","*",_xlfn.XLOOKUP(B2507,'RES TECH'!M:M,'RES TECH'!L:L))</f>
        <v>RESAPAHINewSHEUE</v>
      </c>
      <c r="E2507">
        <f>IF(B2507="*","*",_xlfn.XLOOKUP(B2507,'RES TECH'!M:M,'RES TECH'!O:O))</f>
        <v>2023</v>
      </c>
      <c r="F2507" s="12">
        <f>IF(B2507="*","*",_xlfn.XLOOKUP(B2507,'RES TECH'!M:M,'RES TECH'!Y:Y))</f>
        <v>16</v>
      </c>
      <c r="G2507" s="12">
        <f>IF(B2507="*","*",_xlfn.XLOOKUP(B2507,'RES TECH'!M:M,'RES TECH'!V:V))</f>
        <v>2.6963657678780768</v>
      </c>
      <c r="H2507">
        <f>IF(B2507="*","*",_xlfn.XLOOKUP(B2507,'RES TECH'!M:M,'RES TECH'!AA:AA))</f>
        <v>31.536000000000001</v>
      </c>
      <c r="I2507" s="12">
        <f>IF(B2507="*","*",_xlfn.XLOOKUP(B2507,'RES TECH'!M:M,'RES TECH'!Z:Z))</f>
        <v>0.10652957206919771</v>
      </c>
      <c r="J2507" s="12">
        <f>IF(B2507="*","*",_xlfn.XLOOKUP(B2507,'RES TECH'!M:M,'RES TECH'!S:S))</f>
        <v>797.88645547894714</v>
      </c>
      <c r="K2507" s="12">
        <f t="shared" si="78"/>
        <v>39.894322773947358</v>
      </c>
      <c r="L2507" s="12">
        <f t="shared" si="79"/>
        <v>1.994716138697368</v>
      </c>
      <c r="M2507">
        <f>IF(B2507="*","*",IF(_xlfn.XLOOKUP(B2507,'RES TECH'!$M:$M,'RES TECH'!$C:$C)="Low Income",IF(G2507&gt;1,IF(G2507&gt;3,0.3,0.24),0.12),IF(_xlfn.XLOOKUP(B2507,'RES TECH'!$M:$M,'RES TECH'!$C:$C)="Lower-middle Income",IF(G2507&gt;1,IF(G2507&gt;3,0.23,0.18),0.09),IF(_xlfn.XLOOKUP(B2507,'RES TECH'!$M:$M,'RES TECH'!$C:$C)="Upper-middle Income",IF(G2507&gt;1,IF(G2507&gt;3,0.15,0.12),0.06),IF(_xlfn.XLOOKUP(B2507,'RES TECH'!$M:$M,'RES TECH'!$C:$C)="High Income",IF(G2507&gt;1,IF(G2507&gt;3,0.08,0.06),0.03))))))</f>
        <v>0.06</v>
      </c>
    </row>
    <row r="2508" spans="2:13" x14ac:dyDescent="0.25">
      <c r="B2508" t="str">
        <f>IF('RES TECH'!N2504=1,'RES TECH'!M2504,"*")</f>
        <v>RESAPAHINewSHAHP4ELC20</v>
      </c>
      <c r="C2508" t="str">
        <f>IF(B2508="*","*",_xlfn.XLOOKUP(B2508,'RES TECH'!M:M,'RES TECH'!K:K))</f>
        <v>RESELC</v>
      </c>
      <c r="D2508" t="str">
        <f>IF(B2508="*","*",_xlfn.XLOOKUP(B2508,'RES TECH'!M:M,'RES TECH'!L:L))</f>
        <v>RESAPAHINewSHEUE</v>
      </c>
      <c r="E2508">
        <f>IF(B2508="*","*",_xlfn.XLOOKUP(B2508,'RES TECH'!M:M,'RES TECH'!O:O))</f>
        <v>2020</v>
      </c>
      <c r="F2508" s="12">
        <f>IF(B2508="*","*",_xlfn.XLOOKUP(B2508,'RES TECH'!M:M,'RES TECH'!Y:Y))</f>
        <v>16</v>
      </c>
      <c r="G2508" s="12">
        <f>IF(B2508="*","*",_xlfn.XLOOKUP(B2508,'RES TECH'!M:M,'RES TECH'!V:V))</f>
        <v>2.6377491207502932</v>
      </c>
      <c r="H2508">
        <f>IF(B2508="*","*",_xlfn.XLOOKUP(B2508,'RES TECH'!M:M,'RES TECH'!AA:AA))</f>
        <v>31.536000000000001</v>
      </c>
      <c r="I2508" s="12">
        <f>IF(B2508="*","*",_xlfn.XLOOKUP(B2508,'RES TECH'!M:M,'RES TECH'!Z:Z))</f>
        <v>0.10652957206919771</v>
      </c>
      <c r="J2508" s="12">
        <f>IF(B2508="*","*",_xlfn.XLOOKUP(B2508,'RES TECH'!M:M,'RES TECH'!S:S))</f>
        <v>908.44121028949087</v>
      </c>
      <c r="K2508" s="12">
        <f t="shared" si="78"/>
        <v>45.422060514474545</v>
      </c>
      <c r="L2508" s="12">
        <f t="shared" si="79"/>
        <v>2.2711030257237272</v>
      </c>
      <c r="M2508">
        <f>IF(B2508="*","*",IF(_xlfn.XLOOKUP(B2508,'RES TECH'!$M:$M,'RES TECH'!$C:$C)="Low Income",IF(G2508&gt;1,IF(G2508&gt;3,0.3,0.24),0.12),IF(_xlfn.XLOOKUP(B2508,'RES TECH'!$M:$M,'RES TECH'!$C:$C)="Lower-middle Income",IF(G2508&gt;1,IF(G2508&gt;3,0.23,0.18),0.09),IF(_xlfn.XLOOKUP(B2508,'RES TECH'!$M:$M,'RES TECH'!$C:$C)="Upper-middle Income",IF(G2508&gt;1,IF(G2508&gt;3,0.15,0.12),0.06),IF(_xlfn.XLOOKUP(B2508,'RES TECH'!$M:$M,'RES TECH'!$C:$C)="High Income",IF(G2508&gt;1,IF(G2508&gt;3,0.08,0.06),0.03))))))</f>
        <v>0.06</v>
      </c>
    </row>
    <row r="2509" spans="2:13" x14ac:dyDescent="0.25">
      <c r="B2509" t="str">
        <f>IF('RES TECH'!N2505=1,'RES TECH'!M2505,"*")</f>
        <v>RESAPAHINewSHAHP4ELC22</v>
      </c>
      <c r="C2509" t="str">
        <f>IF(B2509="*","*",_xlfn.XLOOKUP(B2509,'RES TECH'!M:M,'RES TECH'!K:K))</f>
        <v>RESELC</v>
      </c>
      <c r="D2509" t="str">
        <f>IF(B2509="*","*",_xlfn.XLOOKUP(B2509,'RES TECH'!M:M,'RES TECH'!L:L))</f>
        <v>RESAPAHINewSHEUE</v>
      </c>
      <c r="E2509">
        <f>IF(B2509="*","*",_xlfn.XLOOKUP(B2509,'RES TECH'!M:M,'RES TECH'!O:O))</f>
        <v>2022</v>
      </c>
      <c r="F2509" s="12">
        <f>IF(B2509="*","*",_xlfn.XLOOKUP(B2509,'RES TECH'!M:M,'RES TECH'!Y:Y))</f>
        <v>16</v>
      </c>
      <c r="G2509" s="12">
        <f>IF(B2509="*","*",_xlfn.XLOOKUP(B2509,'RES TECH'!M:M,'RES TECH'!V:V))</f>
        <v>2.9308323563892151</v>
      </c>
      <c r="H2509">
        <f>IF(B2509="*","*",_xlfn.XLOOKUP(B2509,'RES TECH'!M:M,'RES TECH'!AA:AA))</f>
        <v>31.536000000000001</v>
      </c>
      <c r="I2509" s="12">
        <f>IF(B2509="*","*",_xlfn.XLOOKUP(B2509,'RES TECH'!M:M,'RES TECH'!Z:Z))</f>
        <v>0.10652957206919771</v>
      </c>
      <c r="J2509" s="12">
        <f>IF(B2509="*","*",_xlfn.XLOOKUP(B2509,'RES TECH'!M:M,'RES TECH'!S:S))</f>
        <v>956.253905567885</v>
      </c>
      <c r="K2509" s="12">
        <f t="shared" si="78"/>
        <v>47.812695278394251</v>
      </c>
      <c r="L2509" s="12">
        <f t="shared" si="79"/>
        <v>2.3906347639197127</v>
      </c>
      <c r="M2509">
        <f>IF(B2509="*","*",IF(_xlfn.XLOOKUP(B2509,'RES TECH'!$M:$M,'RES TECH'!$C:$C)="Low Income",IF(G2509&gt;1,IF(G2509&gt;3,0.3,0.24),0.12),IF(_xlfn.XLOOKUP(B2509,'RES TECH'!$M:$M,'RES TECH'!$C:$C)="Lower-middle Income",IF(G2509&gt;1,IF(G2509&gt;3,0.23,0.18),0.09),IF(_xlfn.XLOOKUP(B2509,'RES TECH'!$M:$M,'RES TECH'!$C:$C)="Upper-middle Income",IF(G2509&gt;1,IF(G2509&gt;3,0.15,0.12),0.06),IF(_xlfn.XLOOKUP(B2509,'RES TECH'!$M:$M,'RES TECH'!$C:$C)="High Income",IF(G2509&gt;1,IF(G2509&gt;3,0.08,0.06),0.03))))))</f>
        <v>0.06</v>
      </c>
    </row>
    <row r="2510" spans="2:13" x14ac:dyDescent="0.25">
      <c r="B2510" t="str">
        <f>IF('RES TECH'!N2506=1,'RES TECH'!M2506,"*")</f>
        <v>RESAPAHINewSHGHP1ELC20</v>
      </c>
      <c r="C2510" t="str">
        <f>IF(B2510="*","*",_xlfn.XLOOKUP(B2510,'RES TECH'!M:M,'RES TECH'!K:K))</f>
        <v>RESELC</v>
      </c>
      <c r="D2510" t="str">
        <f>IF(B2510="*","*",_xlfn.XLOOKUP(B2510,'RES TECH'!M:M,'RES TECH'!L:L))</f>
        <v>RESAPAHINewSHEUE</v>
      </c>
      <c r="E2510">
        <f>IF(B2510="*","*",_xlfn.XLOOKUP(B2510,'RES TECH'!M:M,'RES TECH'!O:O))</f>
        <v>2020</v>
      </c>
      <c r="F2510" s="12">
        <f>IF(B2510="*","*",_xlfn.XLOOKUP(B2510,'RES TECH'!M:M,'RES TECH'!Y:Y))</f>
        <v>15</v>
      </c>
      <c r="G2510" s="12">
        <f>IF(B2510="*","*",_xlfn.XLOOKUP(B2510,'RES TECH'!M:M,'RES TECH'!V:V))</f>
        <v>3.2</v>
      </c>
      <c r="H2510">
        <f>IF(B2510="*","*",_xlfn.XLOOKUP(B2510,'RES TECH'!M:M,'RES TECH'!AA:AA))</f>
        <v>31.536000000000001</v>
      </c>
      <c r="I2510" s="12">
        <f>IF(B2510="*","*",_xlfn.XLOOKUP(B2510,'RES TECH'!M:M,'RES TECH'!Z:Z))</f>
        <v>0.10652957206919771</v>
      </c>
      <c r="J2510" s="12">
        <f>IF(B2510="*","*",_xlfn.XLOOKUP(B2510,'RES TECH'!M:M,'RES TECH'!S:S))</f>
        <v>2323.2267017239442</v>
      </c>
      <c r="K2510" s="12">
        <f t="shared" si="78"/>
        <v>116.16133508619721</v>
      </c>
      <c r="L2510" s="12">
        <f t="shared" si="79"/>
        <v>5.808066754309861</v>
      </c>
      <c r="M2510">
        <f>IF(B2510="*","*",IF(_xlfn.XLOOKUP(B2510,'RES TECH'!$M:$M,'RES TECH'!$C:$C)="Low Income",IF(G2510&gt;1,IF(G2510&gt;3,0.3,0.24),0.12),IF(_xlfn.XLOOKUP(B2510,'RES TECH'!$M:$M,'RES TECH'!$C:$C)="Lower-middle Income",IF(G2510&gt;1,IF(G2510&gt;3,0.23,0.18),0.09),IF(_xlfn.XLOOKUP(B2510,'RES TECH'!$M:$M,'RES TECH'!$C:$C)="Upper-middle Income",IF(G2510&gt;1,IF(G2510&gt;3,0.15,0.12),0.06),IF(_xlfn.XLOOKUP(B2510,'RES TECH'!$M:$M,'RES TECH'!$C:$C)="High Income",IF(G2510&gt;1,IF(G2510&gt;3,0.08,0.06),0.03))))))</f>
        <v>0.08</v>
      </c>
    </row>
    <row r="2511" spans="2:13" x14ac:dyDescent="0.25">
      <c r="B2511" t="str">
        <f>IF('RES TECH'!N2507=1,'RES TECH'!M2507,"*")</f>
        <v>RESAPAHINewSHGHP2ELC20</v>
      </c>
      <c r="C2511" t="str">
        <f>IF(B2511="*","*",_xlfn.XLOOKUP(B2511,'RES TECH'!M:M,'RES TECH'!K:K))</f>
        <v>RESELC</v>
      </c>
      <c r="D2511" t="str">
        <f>IF(B2511="*","*",_xlfn.XLOOKUP(B2511,'RES TECH'!M:M,'RES TECH'!L:L))</f>
        <v>RESAPAHINewSHEUE</v>
      </c>
      <c r="E2511">
        <f>IF(B2511="*","*",_xlfn.XLOOKUP(B2511,'RES TECH'!M:M,'RES TECH'!O:O))</f>
        <v>2020</v>
      </c>
      <c r="F2511" s="12">
        <f>IF(B2511="*","*",_xlfn.XLOOKUP(B2511,'RES TECH'!M:M,'RES TECH'!Y:Y))</f>
        <v>15</v>
      </c>
      <c r="G2511" s="12">
        <f>IF(B2511="*","*",_xlfn.XLOOKUP(B2511,'RES TECH'!M:M,'RES TECH'!V:V))</f>
        <v>3.7</v>
      </c>
      <c r="H2511">
        <f>IF(B2511="*","*",_xlfn.XLOOKUP(B2511,'RES TECH'!M:M,'RES TECH'!AA:AA))</f>
        <v>31.536000000000001</v>
      </c>
      <c r="I2511" s="12">
        <f>IF(B2511="*","*",_xlfn.XLOOKUP(B2511,'RES TECH'!M:M,'RES TECH'!Z:Z))</f>
        <v>0.10652957206919771</v>
      </c>
      <c r="J2511" s="12">
        <f>IF(B2511="*","*",_xlfn.XLOOKUP(B2511,'RES TECH'!M:M,'RES TECH'!S:S))</f>
        <v>2405.1353354385701</v>
      </c>
      <c r="K2511" s="12">
        <f t="shared" si="78"/>
        <v>120.25676677192851</v>
      </c>
      <c r="L2511" s="12">
        <f t="shared" si="79"/>
        <v>6.0128383385964259</v>
      </c>
      <c r="M2511">
        <f>IF(B2511="*","*",IF(_xlfn.XLOOKUP(B2511,'RES TECH'!$M:$M,'RES TECH'!$C:$C)="Low Income",IF(G2511&gt;1,IF(G2511&gt;3,0.3,0.24),0.12),IF(_xlfn.XLOOKUP(B2511,'RES TECH'!$M:$M,'RES TECH'!$C:$C)="Lower-middle Income",IF(G2511&gt;1,IF(G2511&gt;3,0.23,0.18),0.09),IF(_xlfn.XLOOKUP(B2511,'RES TECH'!$M:$M,'RES TECH'!$C:$C)="Upper-middle Income",IF(G2511&gt;1,IF(G2511&gt;3,0.15,0.12),0.06),IF(_xlfn.XLOOKUP(B2511,'RES TECH'!$M:$M,'RES TECH'!$C:$C)="High Income",IF(G2511&gt;1,IF(G2511&gt;3,0.08,0.06),0.03))))))</f>
        <v>0.08</v>
      </c>
    </row>
    <row r="2512" spans="2:13" x14ac:dyDescent="0.25">
      <c r="B2512" t="str">
        <f>IF('RES TECH'!N2508=1,'RES TECH'!M2508,"*")</f>
        <v>*</v>
      </c>
      <c r="C2512" t="str">
        <f>IF(B2512="*","*",_xlfn.XLOOKUP(B2512,'RES TECH'!M:M,'RES TECH'!K:K))</f>
        <v>*</v>
      </c>
      <c r="D2512" t="str">
        <f>IF(B2512="*","*",_xlfn.XLOOKUP(B2512,'RES TECH'!M:M,'RES TECH'!L:L))</f>
        <v>*</v>
      </c>
      <c r="E2512" t="str">
        <f>IF(B2512="*","*",_xlfn.XLOOKUP(B2512,'RES TECH'!M:M,'RES TECH'!O:O))</f>
        <v>*</v>
      </c>
      <c r="F2512" s="12" t="str">
        <f>IF(B2512="*","*",_xlfn.XLOOKUP(B2512,'RES TECH'!M:M,'RES TECH'!Y:Y))</f>
        <v>*</v>
      </c>
      <c r="G2512" s="12" t="str">
        <f>IF(B2512="*","*",_xlfn.XLOOKUP(B2512,'RES TECH'!M:M,'RES TECH'!V:V))</f>
        <v>*</v>
      </c>
      <c r="H2512" t="str">
        <f>IF(B2512="*","*",_xlfn.XLOOKUP(B2512,'RES TECH'!M:M,'RES TECH'!AA:AA))</f>
        <v>*</v>
      </c>
      <c r="I2512" s="12" t="str">
        <f>IF(B2512="*","*",_xlfn.XLOOKUP(B2512,'RES TECH'!M:M,'RES TECH'!Z:Z))</f>
        <v>*</v>
      </c>
      <c r="J2512" s="12" t="str">
        <f>IF(B2512="*","*",_xlfn.XLOOKUP(B2512,'RES TECH'!M:M,'RES TECH'!S:S))</f>
        <v>*</v>
      </c>
      <c r="K2512" s="12" t="str">
        <f t="shared" si="78"/>
        <v>*</v>
      </c>
      <c r="L2512" s="12" t="str">
        <f t="shared" si="79"/>
        <v>*</v>
      </c>
      <c r="M2512" t="str">
        <f>IF(B2512="*","*",IF(_xlfn.XLOOKUP(B2512,'RES TECH'!$M:$M,'RES TECH'!$C:$C)="Low Income",IF(G2512&gt;1,IF(G2512&gt;3,0.3,0.24),0.12),IF(_xlfn.XLOOKUP(B2512,'RES TECH'!$M:$M,'RES TECH'!$C:$C)="Lower-middle Income",IF(G2512&gt;1,IF(G2512&gt;3,0.23,0.18),0.09),IF(_xlfn.XLOOKUP(B2512,'RES TECH'!$M:$M,'RES TECH'!$C:$C)="Upper-middle Income",IF(G2512&gt;1,IF(G2512&gt;3,0.15,0.12),0.06),IF(_xlfn.XLOOKUP(B2512,'RES TECH'!$M:$M,'RES TECH'!$C:$C)="High Income",IF(G2512&gt;1,IF(G2512&gt;3,0.08,0.06),0.03))))))</f>
        <v>*</v>
      </c>
    </row>
    <row r="2513" spans="2:13" x14ac:dyDescent="0.25">
      <c r="B2513" t="str">
        <f>IF('RES TECH'!N2509=1,'RES TECH'!M2509,"*")</f>
        <v>RESAPAHINewSHGHP3ELC20</v>
      </c>
      <c r="C2513" t="str">
        <f>IF(B2513="*","*",_xlfn.XLOOKUP(B2513,'RES TECH'!M:M,'RES TECH'!K:K))</f>
        <v>RESELC</v>
      </c>
      <c r="D2513" t="str">
        <f>IF(B2513="*","*",_xlfn.XLOOKUP(B2513,'RES TECH'!M:M,'RES TECH'!L:L))</f>
        <v>RESAPAHINewSHEUE</v>
      </c>
      <c r="E2513">
        <f>IF(B2513="*","*",_xlfn.XLOOKUP(B2513,'RES TECH'!M:M,'RES TECH'!O:O))</f>
        <v>2020</v>
      </c>
      <c r="F2513" s="12">
        <f>IF(B2513="*","*",_xlfn.XLOOKUP(B2513,'RES TECH'!M:M,'RES TECH'!Y:Y))</f>
        <v>15</v>
      </c>
      <c r="G2513" s="12">
        <f>IF(B2513="*","*",_xlfn.XLOOKUP(B2513,'RES TECH'!M:M,'RES TECH'!V:V))</f>
        <v>3.6</v>
      </c>
      <c r="H2513">
        <f>IF(B2513="*","*",_xlfn.XLOOKUP(B2513,'RES TECH'!M:M,'RES TECH'!AA:AA))</f>
        <v>31.536000000000001</v>
      </c>
      <c r="I2513" s="12">
        <f>IF(B2513="*","*",_xlfn.XLOOKUP(B2513,'RES TECH'!M:M,'RES TECH'!Z:Z))</f>
        <v>0.10652957206919771</v>
      </c>
      <c r="J2513" s="12">
        <f>IF(B2513="*","*",_xlfn.XLOOKUP(B2513,'RES TECH'!M:M,'RES TECH'!S:S))</f>
        <v>2405.1353354385701</v>
      </c>
      <c r="K2513" s="12">
        <f t="shared" si="78"/>
        <v>120.25676677192851</v>
      </c>
      <c r="L2513" s="12">
        <f t="shared" si="79"/>
        <v>6.0128383385964259</v>
      </c>
      <c r="M2513">
        <f>IF(B2513="*","*",IF(_xlfn.XLOOKUP(B2513,'RES TECH'!$M:$M,'RES TECH'!$C:$C)="Low Income",IF(G2513&gt;1,IF(G2513&gt;3,0.3,0.24),0.12),IF(_xlfn.XLOOKUP(B2513,'RES TECH'!$M:$M,'RES TECH'!$C:$C)="Lower-middle Income",IF(G2513&gt;1,IF(G2513&gt;3,0.23,0.18),0.09),IF(_xlfn.XLOOKUP(B2513,'RES TECH'!$M:$M,'RES TECH'!$C:$C)="Upper-middle Income",IF(G2513&gt;1,IF(G2513&gt;3,0.15,0.12),0.06),IF(_xlfn.XLOOKUP(B2513,'RES TECH'!$M:$M,'RES TECH'!$C:$C)="High Income",IF(G2513&gt;1,IF(G2513&gt;3,0.08,0.06),0.03))))))</f>
        <v>0.08</v>
      </c>
    </row>
    <row r="2514" spans="2:13" x14ac:dyDescent="0.25">
      <c r="B2514" t="str">
        <f>IF('RES TECH'!N2510=1,'RES TECH'!M2510,"*")</f>
        <v>RESAPAHINewSHGHP3ELC22</v>
      </c>
      <c r="C2514" t="str">
        <f>IF(B2514="*","*",_xlfn.XLOOKUP(B2514,'RES TECH'!M:M,'RES TECH'!K:K))</f>
        <v>RESELC</v>
      </c>
      <c r="D2514" t="str">
        <f>IF(B2514="*","*",_xlfn.XLOOKUP(B2514,'RES TECH'!M:M,'RES TECH'!L:L))</f>
        <v>RESAPAHINewSHEUE</v>
      </c>
      <c r="E2514">
        <f>IF(B2514="*","*",_xlfn.XLOOKUP(B2514,'RES TECH'!M:M,'RES TECH'!O:O))</f>
        <v>2022</v>
      </c>
      <c r="F2514" s="12">
        <f>IF(B2514="*","*",_xlfn.XLOOKUP(B2514,'RES TECH'!M:M,'RES TECH'!Y:Y))</f>
        <v>15</v>
      </c>
      <c r="G2514" s="12">
        <f>IF(B2514="*","*",_xlfn.XLOOKUP(B2514,'RES TECH'!M:M,'RES TECH'!V:V))</f>
        <v>3.6</v>
      </c>
      <c r="H2514">
        <f>IF(B2514="*","*",_xlfn.XLOOKUP(B2514,'RES TECH'!M:M,'RES TECH'!AA:AA))</f>
        <v>31.536000000000001</v>
      </c>
      <c r="I2514" s="12">
        <f>IF(B2514="*","*",_xlfn.XLOOKUP(B2514,'RES TECH'!M:M,'RES TECH'!Z:Z))</f>
        <v>0.10652957206919771</v>
      </c>
      <c r="J2514" s="12">
        <f>IF(B2514="*","*",_xlfn.XLOOKUP(B2514,'RES TECH'!M:M,'RES TECH'!S:S))</f>
        <v>2405.1353354385701</v>
      </c>
      <c r="K2514" s="12">
        <f t="shared" si="78"/>
        <v>120.25676677192851</v>
      </c>
      <c r="L2514" s="12">
        <f t="shared" si="79"/>
        <v>6.0128383385964259</v>
      </c>
      <c r="M2514">
        <f>IF(B2514="*","*",IF(_xlfn.XLOOKUP(B2514,'RES TECH'!$M:$M,'RES TECH'!$C:$C)="Low Income",IF(G2514&gt;1,IF(G2514&gt;3,0.3,0.24),0.12),IF(_xlfn.XLOOKUP(B2514,'RES TECH'!$M:$M,'RES TECH'!$C:$C)="Lower-middle Income",IF(G2514&gt;1,IF(G2514&gt;3,0.23,0.18),0.09),IF(_xlfn.XLOOKUP(B2514,'RES TECH'!$M:$M,'RES TECH'!$C:$C)="Upper-middle Income",IF(G2514&gt;1,IF(G2514&gt;3,0.15,0.12),0.06),IF(_xlfn.XLOOKUP(B2514,'RES TECH'!$M:$M,'RES TECH'!$C:$C)="High Income",IF(G2514&gt;1,IF(G2514&gt;3,0.08,0.06),0.03))))))</f>
        <v>0.08</v>
      </c>
    </row>
    <row r="2515" spans="2:13" x14ac:dyDescent="0.25">
      <c r="B2515" t="str">
        <f>IF('RES TECH'!N2511=1,'RES TECH'!M2511,"*")</f>
        <v>RESAPAHINewSHGHP3ELC23</v>
      </c>
      <c r="C2515" t="str">
        <f>IF(B2515="*","*",_xlfn.XLOOKUP(B2515,'RES TECH'!M:M,'RES TECH'!K:K))</f>
        <v>RESELC</v>
      </c>
      <c r="D2515" t="str">
        <f>IF(B2515="*","*",_xlfn.XLOOKUP(B2515,'RES TECH'!M:M,'RES TECH'!L:L))</f>
        <v>RESAPAHINewSHEUE</v>
      </c>
      <c r="E2515">
        <f>IF(B2515="*","*",_xlfn.XLOOKUP(B2515,'RES TECH'!M:M,'RES TECH'!O:O))</f>
        <v>2023</v>
      </c>
      <c r="F2515" s="12">
        <f>IF(B2515="*","*",_xlfn.XLOOKUP(B2515,'RES TECH'!M:M,'RES TECH'!Y:Y))</f>
        <v>15</v>
      </c>
      <c r="G2515" s="12">
        <f>IF(B2515="*","*",_xlfn.XLOOKUP(B2515,'RES TECH'!M:M,'RES TECH'!V:V))</f>
        <v>3.6</v>
      </c>
      <c r="H2515">
        <f>IF(B2515="*","*",_xlfn.XLOOKUP(B2515,'RES TECH'!M:M,'RES TECH'!AA:AA))</f>
        <v>31.536000000000001</v>
      </c>
      <c r="I2515" s="12">
        <f>IF(B2515="*","*",_xlfn.XLOOKUP(B2515,'RES TECH'!M:M,'RES TECH'!Z:Z))</f>
        <v>0.10652957206919771</v>
      </c>
      <c r="J2515" s="12">
        <f>IF(B2515="*","*",_xlfn.XLOOKUP(B2515,'RES TECH'!M:M,'RES TECH'!S:S))</f>
        <v>2405.1353354385701</v>
      </c>
      <c r="K2515" s="12">
        <f t="shared" si="78"/>
        <v>120.25676677192851</v>
      </c>
      <c r="L2515" s="12">
        <f t="shared" si="79"/>
        <v>6.0128383385964259</v>
      </c>
      <c r="M2515">
        <f>IF(B2515="*","*",IF(_xlfn.XLOOKUP(B2515,'RES TECH'!$M:$M,'RES TECH'!$C:$C)="Low Income",IF(G2515&gt;1,IF(G2515&gt;3,0.3,0.24),0.12),IF(_xlfn.XLOOKUP(B2515,'RES TECH'!$M:$M,'RES TECH'!$C:$C)="Lower-middle Income",IF(G2515&gt;1,IF(G2515&gt;3,0.23,0.18),0.09),IF(_xlfn.XLOOKUP(B2515,'RES TECH'!$M:$M,'RES TECH'!$C:$C)="Upper-middle Income",IF(G2515&gt;1,IF(G2515&gt;3,0.15,0.12),0.06),IF(_xlfn.XLOOKUP(B2515,'RES TECH'!$M:$M,'RES TECH'!$C:$C)="High Income",IF(G2515&gt;1,IF(G2515&gt;3,0.08,0.06),0.03))))))</f>
        <v>0.08</v>
      </c>
    </row>
    <row r="2516" spans="2:13" x14ac:dyDescent="0.25">
      <c r="B2516" t="str">
        <f>IF('RES TECH'!N2512=1,'RES TECH'!M2512,"*")</f>
        <v>RESAPAHINewSHGHP3ELC24</v>
      </c>
      <c r="C2516" t="str">
        <f>IF(B2516="*","*",_xlfn.XLOOKUP(B2516,'RES TECH'!M:M,'RES TECH'!K:K))</f>
        <v>RESELC</v>
      </c>
      <c r="D2516" t="str">
        <f>IF(B2516="*","*",_xlfn.XLOOKUP(B2516,'RES TECH'!M:M,'RES TECH'!L:L))</f>
        <v>RESAPAHINewSHEUE</v>
      </c>
      <c r="E2516">
        <f>IF(B2516="*","*",_xlfn.XLOOKUP(B2516,'RES TECH'!M:M,'RES TECH'!O:O))</f>
        <v>2024</v>
      </c>
      <c r="F2516" s="12">
        <f>IF(B2516="*","*",_xlfn.XLOOKUP(B2516,'RES TECH'!M:M,'RES TECH'!Y:Y))</f>
        <v>15</v>
      </c>
      <c r="G2516" s="12">
        <f>IF(B2516="*","*",_xlfn.XLOOKUP(B2516,'RES TECH'!M:M,'RES TECH'!V:V))</f>
        <v>3.6</v>
      </c>
      <c r="H2516">
        <f>IF(B2516="*","*",_xlfn.XLOOKUP(B2516,'RES TECH'!M:M,'RES TECH'!AA:AA))</f>
        <v>31.536000000000001</v>
      </c>
      <c r="I2516" s="12">
        <f>IF(B2516="*","*",_xlfn.XLOOKUP(B2516,'RES TECH'!M:M,'RES TECH'!Z:Z))</f>
        <v>0.10652957206919771</v>
      </c>
      <c r="J2516" s="12">
        <f>IF(B2516="*","*",_xlfn.XLOOKUP(B2516,'RES TECH'!M:M,'RES TECH'!S:S))</f>
        <v>2405.1353354385701</v>
      </c>
      <c r="K2516" s="12">
        <f t="shared" si="78"/>
        <v>120.25676677192851</v>
      </c>
      <c r="L2516" s="12">
        <f t="shared" si="79"/>
        <v>6.0128383385964259</v>
      </c>
      <c r="M2516">
        <f>IF(B2516="*","*",IF(_xlfn.XLOOKUP(B2516,'RES TECH'!$M:$M,'RES TECH'!$C:$C)="Low Income",IF(G2516&gt;1,IF(G2516&gt;3,0.3,0.24),0.12),IF(_xlfn.XLOOKUP(B2516,'RES TECH'!$M:$M,'RES TECH'!$C:$C)="Lower-middle Income",IF(G2516&gt;1,IF(G2516&gt;3,0.23,0.18),0.09),IF(_xlfn.XLOOKUP(B2516,'RES TECH'!$M:$M,'RES TECH'!$C:$C)="Upper-middle Income",IF(G2516&gt;1,IF(G2516&gt;3,0.15,0.12),0.06),IF(_xlfn.XLOOKUP(B2516,'RES TECH'!$M:$M,'RES TECH'!$C:$C)="High Income",IF(G2516&gt;1,IF(G2516&gt;3,0.08,0.06),0.03))))))</f>
        <v>0.08</v>
      </c>
    </row>
    <row r="2517" spans="2:13" x14ac:dyDescent="0.25">
      <c r="B2517" t="str">
        <f>IF('RES TECH'!N2513=1,'RES TECH'!M2513,"*")</f>
        <v>*</v>
      </c>
      <c r="C2517" t="str">
        <f>IF(B2517="*","*",_xlfn.XLOOKUP(B2517,'RES TECH'!M:M,'RES TECH'!K:K))</f>
        <v>*</v>
      </c>
      <c r="D2517" t="str">
        <f>IF(B2517="*","*",_xlfn.XLOOKUP(B2517,'RES TECH'!M:M,'RES TECH'!L:L))</f>
        <v>*</v>
      </c>
      <c r="E2517" t="str">
        <f>IF(B2517="*","*",_xlfn.XLOOKUP(B2517,'RES TECH'!M:M,'RES TECH'!O:O))</f>
        <v>*</v>
      </c>
      <c r="F2517" s="12" t="str">
        <f>IF(B2517="*","*",_xlfn.XLOOKUP(B2517,'RES TECH'!M:M,'RES TECH'!Y:Y))</f>
        <v>*</v>
      </c>
      <c r="G2517" s="12" t="str">
        <f>IF(B2517="*","*",_xlfn.XLOOKUP(B2517,'RES TECH'!M:M,'RES TECH'!V:V))</f>
        <v>*</v>
      </c>
      <c r="H2517" t="str">
        <f>IF(B2517="*","*",_xlfn.XLOOKUP(B2517,'RES TECH'!M:M,'RES TECH'!AA:AA))</f>
        <v>*</v>
      </c>
      <c r="I2517" s="12" t="str">
        <f>IF(B2517="*","*",_xlfn.XLOOKUP(B2517,'RES TECH'!M:M,'RES TECH'!Z:Z))</f>
        <v>*</v>
      </c>
      <c r="J2517" s="12" t="str">
        <f>IF(B2517="*","*",_xlfn.XLOOKUP(B2517,'RES TECH'!M:M,'RES TECH'!S:S))</f>
        <v>*</v>
      </c>
      <c r="K2517" s="12" t="str">
        <f t="shared" si="78"/>
        <v>*</v>
      </c>
      <c r="L2517" s="12" t="str">
        <f t="shared" si="79"/>
        <v>*</v>
      </c>
      <c r="M2517" t="str">
        <f>IF(B2517="*","*",IF(_xlfn.XLOOKUP(B2517,'RES TECH'!$M:$M,'RES TECH'!$C:$C)="Low Income",IF(G2517&gt;1,IF(G2517&gt;3,0.3,0.24),0.12),IF(_xlfn.XLOOKUP(B2517,'RES TECH'!$M:$M,'RES TECH'!$C:$C)="Lower-middle Income",IF(G2517&gt;1,IF(G2517&gt;3,0.23,0.18),0.09),IF(_xlfn.XLOOKUP(B2517,'RES TECH'!$M:$M,'RES TECH'!$C:$C)="Upper-middle Income",IF(G2517&gt;1,IF(G2517&gt;3,0.15,0.12),0.06),IF(_xlfn.XLOOKUP(B2517,'RES TECH'!$M:$M,'RES TECH'!$C:$C)="High Income",IF(G2517&gt;1,IF(G2517&gt;3,0.08,0.06),0.03))))))</f>
        <v>*</v>
      </c>
    </row>
    <row r="2518" spans="2:13" x14ac:dyDescent="0.25">
      <c r="B2518" t="str">
        <f>IF('RES TECH'!N2514=1,'RES TECH'!M2514,"*")</f>
        <v>RESAPAHINewSHGHP4ELC20</v>
      </c>
      <c r="C2518" t="str">
        <f>IF(B2518="*","*",_xlfn.XLOOKUP(B2518,'RES TECH'!M:M,'RES TECH'!K:K))</f>
        <v>RESELC</v>
      </c>
      <c r="D2518" t="str">
        <f>IF(B2518="*","*",_xlfn.XLOOKUP(B2518,'RES TECH'!M:M,'RES TECH'!L:L))</f>
        <v>RESAPAHINewSHEUE</v>
      </c>
      <c r="E2518">
        <f>IF(B2518="*","*",_xlfn.XLOOKUP(B2518,'RES TECH'!M:M,'RES TECH'!O:O))</f>
        <v>2020</v>
      </c>
      <c r="F2518" s="12">
        <f>IF(B2518="*","*",_xlfn.XLOOKUP(B2518,'RES TECH'!M:M,'RES TECH'!Y:Y))</f>
        <v>15</v>
      </c>
      <c r="G2518" s="12">
        <f>IF(B2518="*","*",_xlfn.XLOOKUP(B2518,'RES TECH'!M:M,'RES TECH'!V:V))</f>
        <v>4.5</v>
      </c>
      <c r="H2518">
        <f>IF(B2518="*","*",_xlfn.XLOOKUP(B2518,'RES TECH'!M:M,'RES TECH'!AA:AA))</f>
        <v>31.536000000000001</v>
      </c>
      <c r="I2518" s="12">
        <f>IF(B2518="*","*",_xlfn.XLOOKUP(B2518,'RES TECH'!M:M,'RES TECH'!Z:Z))</f>
        <v>0.10652957206919771</v>
      </c>
      <c r="J2518" s="12">
        <f>IF(B2518="*","*",_xlfn.XLOOKUP(B2518,'RES TECH'!M:M,'RES TECH'!S:S))</f>
        <v>2539.1676451534131</v>
      </c>
      <c r="K2518" s="12">
        <f t="shared" si="78"/>
        <v>126.95838225767066</v>
      </c>
      <c r="L2518" s="12">
        <f t="shared" si="79"/>
        <v>6.3479191128835337</v>
      </c>
      <c r="M2518">
        <f>IF(B2518="*","*",IF(_xlfn.XLOOKUP(B2518,'RES TECH'!$M:$M,'RES TECH'!$C:$C)="Low Income",IF(G2518&gt;1,IF(G2518&gt;3,0.3,0.24),0.12),IF(_xlfn.XLOOKUP(B2518,'RES TECH'!$M:$M,'RES TECH'!$C:$C)="Lower-middle Income",IF(G2518&gt;1,IF(G2518&gt;3,0.23,0.18),0.09),IF(_xlfn.XLOOKUP(B2518,'RES TECH'!$M:$M,'RES TECH'!$C:$C)="Upper-middle Income",IF(G2518&gt;1,IF(G2518&gt;3,0.15,0.12),0.06),IF(_xlfn.XLOOKUP(B2518,'RES TECH'!$M:$M,'RES TECH'!$C:$C)="High Income",IF(G2518&gt;1,IF(G2518&gt;3,0.08,0.06),0.03))))))</f>
        <v>0.08</v>
      </c>
    </row>
    <row r="2519" spans="2:13" x14ac:dyDescent="0.25">
      <c r="B2519" t="str">
        <f>IF('RES TECH'!N2515=1,'RES TECH'!M2515,"*")</f>
        <v>RESAPAHINewSHGHP4ELC22</v>
      </c>
      <c r="C2519" t="str">
        <f>IF(B2519="*","*",_xlfn.XLOOKUP(B2519,'RES TECH'!M:M,'RES TECH'!K:K))</f>
        <v>RESELC</v>
      </c>
      <c r="D2519" t="str">
        <f>IF(B2519="*","*",_xlfn.XLOOKUP(B2519,'RES TECH'!M:M,'RES TECH'!L:L))</f>
        <v>RESAPAHINewSHEUE</v>
      </c>
      <c r="E2519">
        <f>IF(B2519="*","*",_xlfn.XLOOKUP(B2519,'RES TECH'!M:M,'RES TECH'!O:O))</f>
        <v>2022</v>
      </c>
      <c r="F2519" s="12">
        <f>IF(B2519="*","*",_xlfn.XLOOKUP(B2519,'RES TECH'!M:M,'RES TECH'!Y:Y))</f>
        <v>15</v>
      </c>
      <c r="G2519" s="12">
        <f>IF(B2519="*","*",_xlfn.XLOOKUP(B2519,'RES TECH'!M:M,'RES TECH'!V:V))</f>
        <v>4.5</v>
      </c>
      <c r="H2519">
        <f>IF(B2519="*","*",_xlfn.XLOOKUP(B2519,'RES TECH'!M:M,'RES TECH'!AA:AA))</f>
        <v>31.536000000000001</v>
      </c>
      <c r="I2519" s="12">
        <f>IF(B2519="*","*",_xlfn.XLOOKUP(B2519,'RES TECH'!M:M,'RES TECH'!Z:Z))</f>
        <v>0.10652957206919771</v>
      </c>
      <c r="J2519" s="12">
        <f>IF(B2519="*","*",_xlfn.XLOOKUP(B2519,'RES TECH'!M:M,'RES TECH'!S:S))</f>
        <v>2539.1676451534131</v>
      </c>
      <c r="K2519" s="12">
        <f t="shared" si="78"/>
        <v>126.95838225767066</v>
      </c>
      <c r="L2519" s="12">
        <f t="shared" si="79"/>
        <v>6.3479191128835337</v>
      </c>
      <c r="M2519">
        <f>IF(B2519="*","*",IF(_xlfn.XLOOKUP(B2519,'RES TECH'!$M:$M,'RES TECH'!$C:$C)="Low Income",IF(G2519&gt;1,IF(G2519&gt;3,0.3,0.24),0.12),IF(_xlfn.XLOOKUP(B2519,'RES TECH'!$M:$M,'RES TECH'!$C:$C)="Lower-middle Income",IF(G2519&gt;1,IF(G2519&gt;3,0.23,0.18),0.09),IF(_xlfn.XLOOKUP(B2519,'RES TECH'!$M:$M,'RES TECH'!$C:$C)="Upper-middle Income",IF(G2519&gt;1,IF(G2519&gt;3,0.15,0.12),0.06),IF(_xlfn.XLOOKUP(B2519,'RES TECH'!$M:$M,'RES TECH'!$C:$C)="High Income",IF(G2519&gt;1,IF(G2519&gt;3,0.08,0.06),0.03))))))</f>
        <v>0.08</v>
      </c>
    </row>
    <row r="2520" spans="2:13" x14ac:dyDescent="0.25">
      <c r="B2520" t="str">
        <f>IF('RES TECH'!N2516=1,'RES TECH'!M2516,"*")</f>
        <v>RESAPAHINewSHGHP4ELC23</v>
      </c>
      <c r="C2520" t="str">
        <f>IF(B2520="*","*",_xlfn.XLOOKUP(B2520,'RES TECH'!M:M,'RES TECH'!K:K))</f>
        <v>RESELC</v>
      </c>
      <c r="D2520" t="str">
        <f>IF(B2520="*","*",_xlfn.XLOOKUP(B2520,'RES TECH'!M:M,'RES TECH'!L:L))</f>
        <v>RESAPAHINewSHEUE</v>
      </c>
      <c r="E2520">
        <f>IF(B2520="*","*",_xlfn.XLOOKUP(B2520,'RES TECH'!M:M,'RES TECH'!O:O))</f>
        <v>2023</v>
      </c>
      <c r="F2520" s="12">
        <f>IF(B2520="*","*",_xlfn.XLOOKUP(B2520,'RES TECH'!M:M,'RES TECH'!Y:Y))</f>
        <v>15</v>
      </c>
      <c r="G2520" s="12">
        <f>IF(B2520="*","*",_xlfn.XLOOKUP(B2520,'RES TECH'!M:M,'RES TECH'!V:V))</f>
        <v>4.5</v>
      </c>
      <c r="H2520">
        <f>IF(B2520="*","*",_xlfn.XLOOKUP(B2520,'RES TECH'!M:M,'RES TECH'!AA:AA))</f>
        <v>31.536000000000001</v>
      </c>
      <c r="I2520" s="12">
        <f>IF(B2520="*","*",_xlfn.XLOOKUP(B2520,'RES TECH'!M:M,'RES TECH'!Z:Z))</f>
        <v>0.10652957206919771</v>
      </c>
      <c r="J2520" s="12">
        <f>IF(B2520="*","*",_xlfn.XLOOKUP(B2520,'RES TECH'!M:M,'RES TECH'!S:S))</f>
        <v>2539.1676451534131</v>
      </c>
      <c r="K2520" s="12">
        <f t="shared" si="78"/>
        <v>126.95838225767066</v>
      </c>
      <c r="L2520" s="12">
        <f t="shared" si="79"/>
        <v>6.3479191128835337</v>
      </c>
      <c r="M2520">
        <f>IF(B2520="*","*",IF(_xlfn.XLOOKUP(B2520,'RES TECH'!$M:$M,'RES TECH'!$C:$C)="Low Income",IF(G2520&gt;1,IF(G2520&gt;3,0.3,0.24),0.12),IF(_xlfn.XLOOKUP(B2520,'RES TECH'!$M:$M,'RES TECH'!$C:$C)="Lower-middle Income",IF(G2520&gt;1,IF(G2520&gt;3,0.23,0.18),0.09),IF(_xlfn.XLOOKUP(B2520,'RES TECH'!$M:$M,'RES TECH'!$C:$C)="Upper-middle Income",IF(G2520&gt;1,IF(G2520&gt;3,0.15,0.12),0.06),IF(_xlfn.XLOOKUP(B2520,'RES TECH'!$M:$M,'RES TECH'!$C:$C)="High Income",IF(G2520&gt;1,IF(G2520&gt;3,0.08,0.06),0.03))))))</f>
        <v>0.08</v>
      </c>
    </row>
    <row r="2521" spans="2:13" x14ac:dyDescent="0.25">
      <c r="B2521" t="str">
        <f>IF('RES TECH'!N2517=1,'RES TECH'!M2517,"*")</f>
        <v>RESAPAHINewSHGHP4ELC24</v>
      </c>
      <c r="C2521" t="str">
        <f>IF(B2521="*","*",_xlfn.XLOOKUP(B2521,'RES TECH'!M:M,'RES TECH'!K:K))</f>
        <v>RESELC</v>
      </c>
      <c r="D2521" t="str">
        <f>IF(B2521="*","*",_xlfn.XLOOKUP(B2521,'RES TECH'!M:M,'RES TECH'!L:L))</f>
        <v>RESAPAHINewSHEUE</v>
      </c>
      <c r="E2521">
        <f>IF(B2521="*","*",_xlfn.XLOOKUP(B2521,'RES TECH'!M:M,'RES TECH'!O:O))</f>
        <v>2024</v>
      </c>
      <c r="F2521" s="12">
        <f>IF(B2521="*","*",_xlfn.XLOOKUP(B2521,'RES TECH'!M:M,'RES TECH'!Y:Y))</f>
        <v>15</v>
      </c>
      <c r="G2521" s="12">
        <f>IF(B2521="*","*",_xlfn.XLOOKUP(B2521,'RES TECH'!M:M,'RES TECH'!V:V))</f>
        <v>4.5</v>
      </c>
      <c r="H2521">
        <f>IF(B2521="*","*",_xlfn.XLOOKUP(B2521,'RES TECH'!M:M,'RES TECH'!AA:AA))</f>
        <v>31.536000000000001</v>
      </c>
      <c r="I2521" s="12">
        <f>IF(B2521="*","*",_xlfn.XLOOKUP(B2521,'RES TECH'!M:M,'RES TECH'!Z:Z))</f>
        <v>0.10652957206919771</v>
      </c>
      <c r="J2521" s="12">
        <f>IF(B2521="*","*",_xlfn.XLOOKUP(B2521,'RES TECH'!M:M,'RES TECH'!S:S))</f>
        <v>2539.1676451534131</v>
      </c>
      <c r="K2521" s="12">
        <f t="shared" si="78"/>
        <v>126.95838225767066</v>
      </c>
      <c r="L2521" s="12">
        <f t="shared" si="79"/>
        <v>6.3479191128835337</v>
      </c>
      <c r="M2521">
        <f>IF(B2521="*","*",IF(_xlfn.XLOOKUP(B2521,'RES TECH'!$M:$M,'RES TECH'!$C:$C)="Low Income",IF(G2521&gt;1,IF(G2521&gt;3,0.3,0.24),0.12),IF(_xlfn.XLOOKUP(B2521,'RES TECH'!$M:$M,'RES TECH'!$C:$C)="Lower-middle Income",IF(G2521&gt;1,IF(G2521&gt;3,0.23,0.18),0.09),IF(_xlfn.XLOOKUP(B2521,'RES TECH'!$M:$M,'RES TECH'!$C:$C)="Upper-middle Income",IF(G2521&gt;1,IF(G2521&gt;3,0.15,0.12),0.06),IF(_xlfn.XLOOKUP(B2521,'RES TECH'!$M:$M,'RES TECH'!$C:$C)="High Income",IF(G2521&gt;1,IF(G2521&gt;3,0.08,0.06),0.03))))))</f>
        <v>0.08</v>
      </c>
    </row>
    <row r="2522" spans="2:13" x14ac:dyDescent="0.25">
      <c r="B2522" t="str">
        <f>IF('RES TECH'!N2518=1,'RES TECH'!M2518,"*")</f>
        <v>RESAPAHINewSHRAD2ELC20</v>
      </c>
      <c r="C2522" t="str">
        <f>IF(B2522="*","*",_xlfn.XLOOKUP(B2522,'RES TECH'!M:M,'RES TECH'!K:K))</f>
        <v>RESELC</v>
      </c>
      <c r="D2522" t="str">
        <f>IF(B2522="*","*",_xlfn.XLOOKUP(B2522,'RES TECH'!M:M,'RES TECH'!L:L))</f>
        <v>RESAPAHINewSHEUE</v>
      </c>
      <c r="E2522">
        <f>IF(B2522="*","*",_xlfn.XLOOKUP(B2522,'RES TECH'!M:M,'RES TECH'!O:O))</f>
        <v>2020</v>
      </c>
      <c r="F2522" s="12">
        <f>IF(B2522="*","*",_xlfn.XLOOKUP(B2522,'RES TECH'!M:M,'RES TECH'!Y:Y))</f>
        <v>23</v>
      </c>
      <c r="G2522" s="12">
        <f>IF(B2522="*","*",_xlfn.XLOOKUP(B2522,'RES TECH'!M:M,'RES TECH'!V:V))</f>
        <v>0.98</v>
      </c>
      <c r="H2522">
        <f>IF(B2522="*","*",_xlfn.XLOOKUP(B2522,'RES TECH'!M:M,'RES TECH'!AA:AA))</f>
        <v>31.536000000000001</v>
      </c>
      <c r="I2522" s="12">
        <f>IF(B2522="*","*",_xlfn.XLOOKUP(B2522,'RES TECH'!M:M,'RES TECH'!Z:Z))</f>
        <v>0.10652957206919771</v>
      </c>
      <c r="J2522" s="12">
        <f>IF(B2522="*","*",_xlfn.XLOOKUP(B2522,'RES TECH'!M:M,'RES TECH'!S:S))</f>
        <v>327.63453485850488</v>
      </c>
      <c r="K2522" s="12">
        <f t="shared" si="78"/>
        <v>16.381726742925245</v>
      </c>
      <c r="L2522" s="12">
        <f t="shared" si="79"/>
        <v>0.81908633714626233</v>
      </c>
      <c r="M2522">
        <f>IF(B2522="*","*",IF(_xlfn.XLOOKUP(B2522,'RES TECH'!$M:$M,'RES TECH'!$C:$C)="Low Income",IF(G2522&gt;1,IF(G2522&gt;3,0.3,0.24),0.12),IF(_xlfn.XLOOKUP(B2522,'RES TECH'!$M:$M,'RES TECH'!$C:$C)="Lower-middle Income",IF(G2522&gt;1,IF(G2522&gt;3,0.23,0.18),0.09),IF(_xlfn.XLOOKUP(B2522,'RES TECH'!$M:$M,'RES TECH'!$C:$C)="Upper-middle Income",IF(G2522&gt;1,IF(G2522&gt;3,0.15,0.12),0.06),IF(_xlfn.XLOOKUP(B2522,'RES TECH'!$M:$M,'RES TECH'!$C:$C)="High Income",IF(G2522&gt;1,IF(G2522&gt;3,0.08,0.06),0.03))))))</f>
        <v>0.03</v>
      </c>
    </row>
    <row r="2523" spans="2:13" x14ac:dyDescent="0.25">
      <c r="B2523" t="str">
        <f>IF('RES TECH'!N2519=1,'RES TECH'!M2519,"*")</f>
        <v>RESAPAHINewSHFUR1NGA20</v>
      </c>
      <c r="C2523" t="str">
        <f>IF(B2523="*","*",_xlfn.XLOOKUP(B2523,'RES TECH'!M:M,'RES TECH'!K:K))</f>
        <v>RESNGA</v>
      </c>
      <c r="D2523" t="str">
        <f>IF(B2523="*","*",_xlfn.XLOOKUP(B2523,'RES TECH'!M:M,'RES TECH'!L:L))</f>
        <v>RESAPAHINewSHEUE</v>
      </c>
      <c r="E2523">
        <f>IF(B2523="*","*",_xlfn.XLOOKUP(B2523,'RES TECH'!M:M,'RES TECH'!O:O))</f>
        <v>2020</v>
      </c>
      <c r="F2523" s="12">
        <f>IF(B2523="*","*",_xlfn.XLOOKUP(B2523,'RES TECH'!M:M,'RES TECH'!Y:Y))</f>
        <v>22</v>
      </c>
      <c r="G2523" s="12">
        <f>IF(B2523="*","*",_xlfn.XLOOKUP(B2523,'RES TECH'!M:M,'RES TECH'!V:V))</f>
        <v>0.8</v>
      </c>
      <c r="H2523">
        <f>IF(B2523="*","*",_xlfn.XLOOKUP(B2523,'RES TECH'!M:M,'RES TECH'!AA:AA))</f>
        <v>31.536000000000001</v>
      </c>
      <c r="I2523" s="12">
        <f>IF(B2523="*","*",_xlfn.XLOOKUP(B2523,'RES TECH'!M:M,'RES TECH'!Z:Z))</f>
        <v>0.10652957206919771</v>
      </c>
      <c r="J2523" s="12">
        <f>IF(B2523="*","*",_xlfn.XLOOKUP(B2523,'RES TECH'!M:M,'RES TECH'!S:S))</f>
        <v>610.59163314539546</v>
      </c>
      <c r="K2523" s="12">
        <f t="shared" si="78"/>
        <v>30.529581657269773</v>
      </c>
      <c r="L2523" s="12">
        <f t="shared" si="79"/>
        <v>1.5264790828634887</v>
      </c>
      <c r="M2523">
        <f>IF(B2523="*","*",IF(_xlfn.XLOOKUP(B2523,'RES TECH'!$M:$M,'RES TECH'!$C:$C)="Low Income",IF(G2523&gt;1,IF(G2523&gt;3,0.3,0.24),0.12),IF(_xlfn.XLOOKUP(B2523,'RES TECH'!$M:$M,'RES TECH'!$C:$C)="Lower-middle Income",IF(G2523&gt;1,IF(G2523&gt;3,0.23,0.18),0.09),IF(_xlfn.XLOOKUP(B2523,'RES TECH'!$M:$M,'RES TECH'!$C:$C)="Upper-middle Income",IF(G2523&gt;1,IF(G2523&gt;3,0.15,0.12),0.06),IF(_xlfn.XLOOKUP(B2523,'RES TECH'!$M:$M,'RES TECH'!$C:$C)="High Income",IF(G2523&gt;1,IF(G2523&gt;3,0.08,0.06),0.03))))))</f>
        <v>0.03</v>
      </c>
    </row>
    <row r="2524" spans="2:13" x14ac:dyDescent="0.25">
      <c r="B2524" t="str">
        <f>IF('RES TECH'!N2520=1,'RES TECH'!M2520,"*")</f>
        <v>*</v>
      </c>
      <c r="C2524" t="str">
        <f>IF(B2524="*","*",_xlfn.XLOOKUP(B2524,'RES TECH'!M:M,'RES TECH'!K:K))</f>
        <v>*</v>
      </c>
      <c r="D2524" t="str">
        <f>IF(B2524="*","*",_xlfn.XLOOKUP(B2524,'RES TECH'!M:M,'RES TECH'!L:L))</f>
        <v>*</v>
      </c>
      <c r="E2524" t="str">
        <f>IF(B2524="*","*",_xlfn.XLOOKUP(B2524,'RES TECH'!M:M,'RES TECH'!O:O))</f>
        <v>*</v>
      </c>
      <c r="F2524" s="12" t="str">
        <f>IF(B2524="*","*",_xlfn.XLOOKUP(B2524,'RES TECH'!M:M,'RES TECH'!Y:Y))</f>
        <v>*</v>
      </c>
      <c r="G2524" s="12" t="str">
        <f>IF(B2524="*","*",_xlfn.XLOOKUP(B2524,'RES TECH'!M:M,'RES TECH'!V:V))</f>
        <v>*</v>
      </c>
      <c r="H2524" t="str">
        <f>IF(B2524="*","*",_xlfn.XLOOKUP(B2524,'RES TECH'!M:M,'RES TECH'!AA:AA))</f>
        <v>*</v>
      </c>
      <c r="I2524" s="12" t="str">
        <f>IF(B2524="*","*",_xlfn.XLOOKUP(B2524,'RES TECH'!M:M,'RES TECH'!Z:Z))</f>
        <v>*</v>
      </c>
      <c r="J2524" s="12" t="str">
        <f>IF(B2524="*","*",_xlfn.XLOOKUP(B2524,'RES TECH'!M:M,'RES TECH'!S:S))</f>
        <v>*</v>
      </c>
      <c r="K2524" s="12" t="str">
        <f t="shared" si="78"/>
        <v>*</v>
      </c>
      <c r="L2524" s="12" t="str">
        <f t="shared" si="79"/>
        <v>*</v>
      </c>
      <c r="M2524" t="str">
        <f>IF(B2524="*","*",IF(_xlfn.XLOOKUP(B2524,'RES TECH'!$M:$M,'RES TECH'!$C:$C)="Low Income",IF(G2524&gt;1,IF(G2524&gt;3,0.3,0.24),0.12),IF(_xlfn.XLOOKUP(B2524,'RES TECH'!$M:$M,'RES TECH'!$C:$C)="Lower-middle Income",IF(G2524&gt;1,IF(G2524&gt;3,0.23,0.18),0.09),IF(_xlfn.XLOOKUP(B2524,'RES TECH'!$M:$M,'RES TECH'!$C:$C)="Upper-middle Income",IF(G2524&gt;1,IF(G2524&gt;3,0.15,0.12),0.06),IF(_xlfn.XLOOKUP(B2524,'RES TECH'!$M:$M,'RES TECH'!$C:$C)="High Income",IF(G2524&gt;1,IF(G2524&gt;3,0.08,0.06),0.03))))))</f>
        <v>*</v>
      </c>
    </row>
    <row r="2525" spans="2:13" x14ac:dyDescent="0.25">
      <c r="B2525" t="str">
        <f>IF('RES TECH'!N2521=1,'RES TECH'!M2521,"*")</f>
        <v>RESAPAHINewSHFUR2NGA20</v>
      </c>
      <c r="C2525" t="str">
        <f>IF(B2525="*","*",_xlfn.XLOOKUP(B2525,'RES TECH'!M:M,'RES TECH'!K:K))</f>
        <v>RESNGA</v>
      </c>
      <c r="D2525" t="str">
        <f>IF(B2525="*","*",_xlfn.XLOOKUP(B2525,'RES TECH'!M:M,'RES TECH'!L:L))</f>
        <v>RESAPAHINewSHEUE</v>
      </c>
      <c r="E2525">
        <f>IF(B2525="*","*",_xlfn.XLOOKUP(B2525,'RES TECH'!M:M,'RES TECH'!O:O))</f>
        <v>2020</v>
      </c>
      <c r="F2525" s="12">
        <f>IF(B2525="*","*",_xlfn.XLOOKUP(B2525,'RES TECH'!M:M,'RES TECH'!Y:Y))</f>
        <v>22</v>
      </c>
      <c r="G2525" s="12">
        <f>IF(B2525="*","*",_xlfn.XLOOKUP(B2525,'RES TECH'!M:M,'RES TECH'!V:V))</f>
        <v>0.92</v>
      </c>
      <c r="H2525">
        <f>IF(B2525="*","*",_xlfn.XLOOKUP(B2525,'RES TECH'!M:M,'RES TECH'!AA:AA))</f>
        <v>31.536000000000001</v>
      </c>
      <c r="I2525" s="12">
        <f>IF(B2525="*","*",_xlfn.XLOOKUP(B2525,'RES TECH'!M:M,'RES TECH'!Z:Z))</f>
        <v>0.10652957206919771</v>
      </c>
      <c r="J2525" s="12">
        <f>IF(B2525="*","*",_xlfn.XLOOKUP(B2525,'RES TECH'!M:M,'RES TECH'!S:S))</f>
        <v>777.38739634608885</v>
      </c>
      <c r="K2525" s="12">
        <f t="shared" si="78"/>
        <v>38.869369817304445</v>
      </c>
      <c r="L2525" s="12">
        <f t="shared" si="79"/>
        <v>1.9434684908652224</v>
      </c>
      <c r="M2525">
        <f>IF(B2525="*","*",IF(_xlfn.XLOOKUP(B2525,'RES TECH'!$M:$M,'RES TECH'!$C:$C)="Low Income",IF(G2525&gt;1,IF(G2525&gt;3,0.3,0.24),0.12),IF(_xlfn.XLOOKUP(B2525,'RES TECH'!$M:$M,'RES TECH'!$C:$C)="Lower-middle Income",IF(G2525&gt;1,IF(G2525&gt;3,0.23,0.18),0.09),IF(_xlfn.XLOOKUP(B2525,'RES TECH'!$M:$M,'RES TECH'!$C:$C)="Upper-middle Income",IF(G2525&gt;1,IF(G2525&gt;3,0.15,0.12),0.06),IF(_xlfn.XLOOKUP(B2525,'RES TECH'!$M:$M,'RES TECH'!$C:$C)="High Income",IF(G2525&gt;1,IF(G2525&gt;3,0.08,0.06),0.03))))))</f>
        <v>0.03</v>
      </c>
    </row>
    <row r="2526" spans="2:13" x14ac:dyDescent="0.25">
      <c r="B2526" t="str">
        <f>IF('RES TECH'!N2522=1,'RES TECH'!M2522,"*")</f>
        <v>RESAPAHINewSHFUR3NGA20</v>
      </c>
      <c r="C2526" t="str">
        <f>IF(B2526="*","*",_xlfn.XLOOKUP(B2526,'RES TECH'!M:M,'RES TECH'!K:K))</f>
        <v>RESNGA</v>
      </c>
      <c r="D2526" t="str">
        <f>IF(B2526="*","*",_xlfn.XLOOKUP(B2526,'RES TECH'!M:M,'RES TECH'!L:L))</f>
        <v>RESAPAHINewSHEUE</v>
      </c>
      <c r="E2526">
        <f>IF(B2526="*","*",_xlfn.XLOOKUP(B2526,'RES TECH'!M:M,'RES TECH'!O:O))</f>
        <v>2020</v>
      </c>
      <c r="F2526" s="12">
        <f>IF(B2526="*","*",_xlfn.XLOOKUP(B2526,'RES TECH'!M:M,'RES TECH'!Y:Y))</f>
        <v>22</v>
      </c>
      <c r="G2526" s="12">
        <f>IF(B2526="*","*",_xlfn.XLOOKUP(B2526,'RES TECH'!M:M,'RES TECH'!V:V))</f>
        <v>0.95</v>
      </c>
      <c r="H2526">
        <f>IF(B2526="*","*",_xlfn.XLOOKUP(B2526,'RES TECH'!M:M,'RES TECH'!AA:AA))</f>
        <v>31.536000000000001</v>
      </c>
      <c r="I2526" s="12">
        <f>IF(B2526="*","*",_xlfn.XLOOKUP(B2526,'RES TECH'!M:M,'RES TECH'!Z:Z))</f>
        <v>0.10652957206919771</v>
      </c>
      <c r="J2526" s="12">
        <f>IF(B2526="*","*",_xlfn.XLOOKUP(B2526,'RES TECH'!M:M,'RES TECH'!S:S))</f>
        <v>816.10784137482131</v>
      </c>
      <c r="K2526" s="12">
        <f t="shared" si="78"/>
        <v>40.805392068741071</v>
      </c>
      <c r="L2526" s="12">
        <f t="shared" si="79"/>
        <v>2.0402696034370535</v>
      </c>
      <c r="M2526">
        <f>IF(B2526="*","*",IF(_xlfn.XLOOKUP(B2526,'RES TECH'!$M:$M,'RES TECH'!$C:$C)="Low Income",IF(G2526&gt;1,IF(G2526&gt;3,0.3,0.24),0.12),IF(_xlfn.XLOOKUP(B2526,'RES TECH'!$M:$M,'RES TECH'!$C:$C)="Lower-middle Income",IF(G2526&gt;1,IF(G2526&gt;3,0.23,0.18),0.09),IF(_xlfn.XLOOKUP(B2526,'RES TECH'!$M:$M,'RES TECH'!$C:$C)="Upper-middle Income",IF(G2526&gt;1,IF(G2526&gt;3,0.15,0.12),0.06),IF(_xlfn.XLOOKUP(B2526,'RES TECH'!$M:$M,'RES TECH'!$C:$C)="High Income",IF(G2526&gt;1,IF(G2526&gt;3,0.08,0.06),0.03))))))</f>
        <v>0.03</v>
      </c>
    </row>
    <row r="2527" spans="2:13" x14ac:dyDescent="0.25">
      <c r="B2527" t="str">
        <f>IF('RES TECH'!N2523=1,'RES TECH'!M2523,"*")</f>
        <v>RESAPAHINewSHFUR3NGA22</v>
      </c>
      <c r="C2527" t="str">
        <f>IF(B2527="*","*",_xlfn.XLOOKUP(B2527,'RES TECH'!M:M,'RES TECH'!K:K))</f>
        <v>RESNGA</v>
      </c>
      <c r="D2527" t="str">
        <f>IF(B2527="*","*",_xlfn.XLOOKUP(B2527,'RES TECH'!M:M,'RES TECH'!L:L))</f>
        <v>RESAPAHINewSHEUE</v>
      </c>
      <c r="E2527">
        <f>IF(B2527="*","*",_xlfn.XLOOKUP(B2527,'RES TECH'!M:M,'RES TECH'!O:O))</f>
        <v>2022</v>
      </c>
      <c r="F2527" s="12">
        <f>IF(B2527="*","*",_xlfn.XLOOKUP(B2527,'RES TECH'!M:M,'RES TECH'!Y:Y))</f>
        <v>22</v>
      </c>
      <c r="G2527" s="12">
        <f>IF(B2527="*","*",_xlfn.XLOOKUP(B2527,'RES TECH'!M:M,'RES TECH'!V:V))</f>
        <v>0.95</v>
      </c>
      <c r="H2527">
        <f>IF(B2527="*","*",_xlfn.XLOOKUP(B2527,'RES TECH'!M:M,'RES TECH'!AA:AA))</f>
        <v>31.536000000000001</v>
      </c>
      <c r="I2527" s="12">
        <f>IF(B2527="*","*",_xlfn.XLOOKUP(B2527,'RES TECH'!M:M,'RES TECH'!Z:Z))</f>
        <v>0.10652957206919771</v>
      </c>
      <c r="J2527" s="12">
        <f>IF(B2527="*","*",_xlfn.XLOOKUP(B2527,'RES TECH'!M:M,'RES TECH'!S:S))</f>
        <v>816.10784137482131</v>
      </c>
      <c r="K2527" s="12">
        <f t="shared" si="78"/>
        <v>40.805392068741071</v>
      </c>
      <c r="L2527" s="12">
        <f t="shared" si="79"/>
        <v>2.0402696034370535</v>
      </c>
      <c r="M2527">
        <f>IF(B2527="*","*",IF(_xlfn.XLOOKUP(B2527,'RES TECH'!$M:$M,'RES TECH'!$C:$C)="Low Income",IF(G2527&gt;1,IF(G2527&gt;3,0.3,0.24),0.12),IF(_xlfn.XLOOKUP(B2527,'RES TECH'!$M:$M,'RES TECH'!$C:$C)="Lower-middle Income",IF(G2527&gt;1,IF(G2527&gt;3,0.23,0.18),0.09),IF(_xlfn.XLOOKUP(B2527,'RES TECH'!$M:$M,'RES TECH'!$C:$C)="Upper-middle Income",IF(G2527&gt;1,IF(G2527&gt;3,0.15,0.12),0.06),IF(_xlfn.XLOOKUP(B2527,'RES TECH'!$M:$M,'RES TECH'!$C:$C)="High Income",IF(G2527&gt;1,IF(G2527&gt;3,0.08,0.06),0.03))))))</f>
        <v>0.03</v>
      </c>
    </row>
    <row r="2528" spans="2:13" x14ac:dyDescent="0.25">
      <c r="B2528" t="str">
        <f>IF('RES TECH'!N2524=1,'RES TECH'!M2524,"*")</f>
        <v>RESAPAHINewSHFUR4NGA20</v>
      </c>
      <c r="C2528" t="str">
        <f>IF(B2528="*","*",_xlfn.XLOOKUP(B2528,'RES TECH'!M:M,'RES TECH'!K:K))</f>
        <v>RESNGA</v>
      </c>
      <c r="D2528" t="str">
        <f>IF(B2528="*","*",_xlfn.XLOOKUP(B2528,'RES TECH'!M:M,'RES TECH'!L:L))</f>
        <v>RESAPAHINewSHEUE</v>
      </c>
      <c r="E2528">
        <f>IF(B2528="*","*",_xlfn.XLOOKUP(B2528,'RES TECH'!M:M,'RES TECH'!O:O))</f>
        <v>2020</v>
      </c>
      <c r="F2528" s="12">
        <f>IF(B2528="*","*",_xlfn.XLOOKUP(B2528,'RES TECH'!M:M,'RES TECH'!Y:Y))</f>
        <v>22</v>
      </c>
      <c r="G2528" s="12">
        <f>IF(B2528="*","*",_xlfn.XLOOKUP(B2528,'RES TECH'!M:M,'RES TECH'!V:V))</f>
        <v>0.99</v>
      </c>
      <c r="H2528">
        <f>IF(B2528="*","*",_xlfn.XLOOKUP(B2528,'RES TECH'!M:M,'RES TECH'!AA:AA))</f>
        <v>31.536000000000001</v>
      </c>
      <c r="I2528" s="12">
        <f>IF(B2528="*","*",_xlfn.XLOOKUP(B2528,'RES TECH'!M:M,'RES TECH'!Z:Z))</f>
        <v>0.10652957206919771</v>
      </c>
      <c r="J2528" s="12">
        <f>IF(B2528="*","*",_xlfn.XLOOKUP(B2528,'RES TECH'!M:M,'RES TECH'!S:S))</f>
        <v>905.46271451804978</v>
      </c>
      <c r="K2528" s="12">
        <f t="shared" si="78"/>
        <v>45.273135725902492</v>
      </c>
      <c r="L2528" s="12">
        <f t="shared" si="79"/>
        <v>2.2636567862951247</v>
      </c>
      <c r="M2528">
        <f>IF(B2528="*","*",IF(_xlfn.XLOOKUP(B2528,'RES TECH'!$M:$M,'RES TECH'!$C:$C)="Low Income",IF(G2528&gt;1,IF(G2528&gt;3,0.3,0.24),0.12),IF(_xlfn.XLOOKUP(B2528,'RES TECH'!$M:$M,'RES TECH'!$C:$C)="Lower-middle Income",IF(G2528&gt;1,IF(G2528&gt;3,0.23,0.18),0.09),IF(_xlfn.XLOOKUP(B2528,'RES TECH'!$M:$M,'RES TECH'!$C:$C)="Upper-middle Income",IF(G2528&gt;1,IF(G2528&gt;3,0.15,0.12),0.06),IF(_xlfn.XLOOKUP(B2528,'RES TECH'!$M:$M,'RES TECH'!$C:$C)="High Income",IF(G2528&gt;1,IF(G2528&gt;3,0.08,0.06),0.03))))))</f>
        <v>0.03</v>
      </c>
    </row>
    <row r="2529" spans="2:13" x14ac:dyDescent="0.25">
      <c r="B2529" t="str">
        <f>IF('RES TECH'!N2525=1,'RES TECH'!M2525,"*")</f>
        <v>RESAPAHINewSHFUR4NGA22</v>
      </c>
      <c r="C2529" t="str">
        <f>IF(B2529="*","*",_xlfn.XLOOKUP(B2529,'RES TECH'!M:M,'RES TECH'!K:K))</f>
        <v>RESNGA</v>
      </c>
      <c r="D2529" t="str">
        <f>IF(B2529="*","*",_xlfn.XLOOKUP(B2529,'RES TECH'!M:M,'RES TECH'!L:L))</f>
        <v>RESAPAHINewSHEUE</v>
      </c>
      <c r="E2529">
        <f>IF(B2529="*","*",_xlfn.XLOOKUP(B2529,'RES TECH'!M:M,'RES TECH'!O:O))</f>
        <v>2022</v>
      </c>
      <c r="F2529" s="12">
        <f>IF(B2529="*","*",_xlfn.XLOOKUP(B2529,'RES TECH'!M:M,'RES TECH'!Y:Y))</f>
        <v>22</v>
      </c>
      <c r="G2529" s="12">
        <f>IF(B2529="*","*",_xlfn.XLOOKUP(B2529,'RES TECH'!M:M,'RES TECH'!V:V))</f>
        <v>0.99</v>
      </c>
      <c r="H2529">
        <f>IF(B2529="*","*",_xlfn.XLOOKUP(B2529,'RES TECH'!M:M,'RES TECH'!AA:AA))</f>
        <v>31.536000000000001</v>
      </c>
      <c r="I2529" s="12">
        <f>IF(B2529="*","*",_xlfn.XLOOKUP(B2529,'RES TECH'!M:M,'RES TECH'!Z:Z))</f>
        <v>0.10652957206919771</v>
      </c>
      <c r="J2529" s="12">
        <f>IF(B2529="*","*",_xlfn.XLOOKUP(B2529,'RES TECH'!M:M,'RES TECH'!S:S))</f>
        <v>905.46271451804978</v>
      </c>
      <c r="K2529" s="12">
        <f t="shared" si="78"/>
        <v>45.273135725902492</v>
      </c>
      <c r="L2529" s="12">
        <f t="shared" si="79"/>
        <v>2.2636567862951247</v>
      </c>
      <c r="M2529">
        <f>IF(B2529="*","*",IF(_xlfn.XLOOKUP(B2529,'RES TECH'!$M:$M,'RES TECH'!$C:$C)="Low Income",IF(G2529&gt;1,IF(G2529&gt;3,0.3,0.24),0.12),IF(_xlfn.XLOOKUP(B2529,'RES TECH'!$M:$M,'RES TECH'!$C:$C)="Lower-middle Income",IF(G2529&gt;1,IF(G2529&gt;3,0.23,0.18),0.09),IF(_xlfn.XLOOKUP(B2529,'RES TECH'!$M:$M,'RES TECH'!$C:$C)="Upper-middle Income",IF(G2529&gt;1,IF(G2529&gt;3,0.15,0.12),0.06),IF(_xlfn.XLOOKUP(B2529,'RES TECH'!$M:$M,'RES TECH'!$C:$C)="High Income",IF(G2529&gt;1,IF(G2529&gt;3,0.08,0.06),0.03))))))</f>
        <v>0.03</v>
      </c>
    </row>
    <row r="2530" spans="2:13" x14ac:dyDescent="0.25">
      <c r="B2530" t="str">
        <f>IF('RES TECH'!N2526=1,'RES TECH'!M2526,"*")</f>
        <v>RESAPAHINewSHRAD1NGA20</v>
      </c>
      <c r="C2530" t="str">
        <f>IF(B2530="*","*",_xlfn.XLOOKUP(B2530,'RES TECH'!M:M,'RES TECH'!K:K))</f>
        <v>RESNGA</v>
      </c>
      <c r="D2530" t="str">
        <f>IF(B2530="*","*",_xlfn.XLOOKUP(B2530,'RES TECH'!M:M,'RES TECH'!L:L))</f>
        <v>RESAPAHINewSHEUE</v>
      </c>
      <c r="E2530">
        <f>IF(B2530="*","*",_xlfn.XLOOKUP(B2530,'RES TECH'!M:M,'RES TECH'!O:O))</f>
        <v>2020</v>
      </c>
      <c r="F2530" s="12">
        <f>IF(B2530="*","*",_xlfn.XLOOKUP(B2530,'RES TECH'!M:M,'RES TECH'!Y:Y))</f>
        <v>26</v>
      </c>
      <c r="G2530" s="12">
        <f>IF(B2530="*","*",_xlfn.XLOOKUP(B2530,'RES TECH'!M:M,'RES TECH'!V:V))</f>
        <v>0.82</v>
      </c>
      <c r="H2530">
        <f>IF(B2530="*","*",_xlfn.XLOOKUP(B2530,'RES TECH'!M:M,'RES TECH'!AA:AA))</f>
        <v>31.536000000000001</v>
      </c>
      <c r="I2530" s="12">
        <f>IF(B2530="*","*",_xlfn.XLOOKUP(B2530,'RES TECH'!M:M,'RES TECH'!Z:Z))</f>
        <v>0.10652957206919771</v>
      </c>
      <c r="J2530" s="12">
        <f>IF(B2530="*","*",_xlfn.XLOOKUP(B2530,'RES TECH'!M:M,'RES TECH'!S:S))</f>
        <v>2137.0707160088841</v>
      </c>
      <c r="K2530" s="12">
        <f t="shared" si="78"/>
        <v>106.85353580044421</v>
      </c>
      <c r="L2530" s="12">
        <f t="shared" si="79"/>
        <v>5.3426767900222103</v>
      </c>
      <c r="M2530">
        <f>IF(B2530="*","*",IF(_xlfn.XLOOKUP(B2530,'RES TECH'!$M:$M,'RES TECH'!$C:$C)="Low Income",IF(G2530&gt;1,IF(G2530&gt;3,0.3,0.24),0.12),IF(_xlfn.XLOOKUP(B2530,'RES TECH'!$M:$M,'RES TECH'!$C:$C)="Lower-middle Income",IF(G2530&gt;1,IF(G2530&gt;3,0.23,0.18),0.09),IF(_xlfn.XLOOKUP(B2530,'RES TECH'!$M:$M,'RES TECH'!$C:$C)="Upper-middle Income",IF(G2530&gt;1,IF(G2530&gt;3,0.15,0.12),0.06),IF(_xlfn.XLOOKUP(B2530,'RES TECH'!$M:$M,'RES TECH'!$C:$C)="High Income",IF(G2530&gt;1,IF(G2530&gt;3,0.08,0.06),0.03))))))</f>
        <v>0.03</v>
      </c>
    </row>
    <row r="2531" spans="2:13" x14ac:dyDescent="0.25">
      <c r="B2531" t="str">
        <f>IF('RES TECH'!N2527=1,'RES TECH'!M2527,"*")</f>
        <v>RESAPAHINewSHRAD1NGA21</v>
      </c>
      <c r="C2531" t="str">
        <f>IF(B2531="*","*",_xlfn.XLOOKUP(B2531,'RES TECH'!M:M,'RES TECH'!K:K))</f>
        <v>RESNGA</v>
      </c>
      <c r="D2531" t="str">
        <f>IF(B2531="*","*",_xlfn.XLOOKUP(B2531,'RES TECH'!M:M,'RES TECH'!L:L))</f>
        <v>RESAPAHINewSHEUE</v>
      </c>
      <c r="E2531">
        <f>IF(B2531="*","*",_xlfn.XLOOKUP(B2531,'RES TECH'!M:M,'RES TECH'!O:O))</f>
        <v>2021</v>
      </c>
      <c r="F2531" s="12">
        <f>IF(B2531="*","*",_xlfn.XLOOKUP(B2531,'RES TECH'!M:M,'RES TECH'!Y:Y))</f>
        <v>26</v>
      </c>
      <c r="G2531" s="12">
        <f>IF(B2531="*","*",_xlfn.XLOOKUP(B2531,'RES TECH'!M:M,'RES TECH'!V:V))</f>
        <v>0.84</v>
      </c>
      <c r="H2531">
        <f>IF(B2531="*","*",_xlfn.XLOOKUP(B2531,'RES TECH'!M:M,'RES TECH'!AA:AA))</f>
        <v>31.536000000000001</v>
      </c>
      <c r="I2531" s="12">
        <f>IF(B2531="*","*",_xlfn.XLOOKUP(B2531,'RES TECH'!M:M,'RES TECH'!Z:Z))</f>
        <v>0.10652957206919771</v>
      </c>
      <c r="J2531" s="12">
        <f>IF(B2531="*","*",_xlfn.XLOOKUP(B2531,'RES TECH'!M:M,'RES TECH'!S:S))</f>
        <v>2189.1943920091012</v>
      </c>
      <c r="K2531" s="12">
        <f t="shared" si="78"/>
        <v>109.45971960045506</v>
      </c>
      <c r="L2531" s="12">
        <f t="shared" si="79"/>
        <v>5.4729859800227532</v>
      </c>
      <c r="M2531">
        <f>IF(B2531="*","*",IF(_xlfn.XLOOKUP(B2531,'RES TECH'!$M:$M,'RES TECH'!$C:$C)="Low Income",IF(G2531&gt;1,IF(G2531&gt;3,0.3,0.24),0.12),IF(_xlfn.XLOOKUP(B2531,'RES TECH'!$M:$M,'RES TECH'!$C:$C)="Lower-middle Income",IF(G2531&gt;1,IF(G2531&gt;3,0.23,0.18),0.09),IF(_xlfn.XLOOKUP(B2531,'RES TECH'!$M:$M,'RES TECH'!$C:$C)="Upper-middle Income",IF(G2531&gt;1,IF(G2531&gt;3,0.15,0.12),0.06),IF(_xlfn.XLOOKUP(B2531,'RES TECH'!$M:$M,'RES TECH'!$C:$C)="High Income",IF(G2531&gt;1,IF(G2531&gt;3,0.08,0.06),0.03))))))</f>
        <v>0.03</v>
      </c>
    </row>
    <row r="2532" spans="2:13" x14ac:dyDescent="0.25">
      <c r="B2532" t="str">
        <f>IF('RES TECH'!N2528=1,'RES TECH'!M2528,"*")</f>
        <v>*</v>
      </c>
      <c r="C2532" t="str">
        <f>IF(B2532="*","*",_xlfn.XLOOKUP(B2532,'RES TECH'!M:M,'RES TECH'!K:K))</f>
        <v>*</v>
      </c>
      <c r="D2532" t="str">
        <f>IF(B2532="*","*",_xlfn.XLOOKUP(B2532,'RES TECH'!M:M,'RES TECH'!L:L))</f>
        <v>*</v>
      </c>
      <c r="E2532" t="str">
        <f>IF(B2532="*","*",_xlfn.XLOOKUP(B2532,'RES TECH'!M:M,'RES TECH'!O:O))</f>
        <v>*</v>
      </c>
      <c r="F2532" s="12" t="str">
        <f>IF(B2532="*","*",_xlfn.XLOOKUP(B2532,'RES TECH'!M:M,'RES TECH'!Y:Y))</f>
        <v>*</v>
      </c>
      <c r="G2532" s="12" t="str">
        <f>IF(B2532="*","*",_xlfn.XLOOKUP(B2532,'RES TECH'!M:M,'RES TECH'!V:V))</f>
        <v>*</v>
      </c>
      <c r="H2532" t="str">
        <f>IF(B2532="*","*",_xlfn.XLOOKUP(B2532,'RES TECH'!M:M,'RES TECH'!AA:AA))</f>
        <v>*</v>
      </c>
      <c r="I2532" s="12" t="str">
        <f>IF(B2532="*","*",_xlfn.XLOOKUP(B2532,'RES TECH'!M:M,'RES TECH'!Z:Z))</f>
        <v>*</v>
      </c>
      <c r="J2532" s="12" t="str">
        <f>IF(B2532="*","*",_xlfn.XLOOKUP(B2532,'RES TECH'!M:M,'RES TECH'!S:S))</f>
        <v>*</v>
      </c>
      <c r="K2532" s="12" t="str">
        <f t="shared" si="78"/>
        <v>*</v>
      </c>
      <c r="L2532" s="12" t="str">
        <f t="shared" si="79"/>
        <v>*</v>
      </c>
      <c r="M2532" t="str">
        <f>IF(B2532="*","*",IF(_xlfn.XLOOKUP(B2532,'RES TECH'!$M:$M,'RES TECH'!$C:$C)="Low Income",IF(G2532&gt;1,IF(G2532&gt;3,0.3,0.24),0.12),IF(_xlfn.XLOOKUP(B2532,'RES TECH'!$M:$M,'RES TECH'!$C:$C)="Lower-middle Income",IF(G2532&gt;1,IF(G2532&gt;3,0.23,0.18),0.09),IF(_xlfn.XLOOKUP(B2532,'RES TECH'!$M:$M,'RES TECH'!$C:$C)="Upper-middle Income",IF(G2532&gt;1,IF(G2532&gt;3,0.15,0.12),0.06),IF(_xlfn.XLOOKUP(B2532,'RES TECH'!$M:$M,'RES TECH'!$C:$C)="High Income",IF(G2532&gt;1,IF(G2532&gt;3,0.08,0.06),0.03))))))</f>
        <v>*</v>
      </c>
    </row>
    <row r="2533" spans="2:13" x14ac:dyDescent="0.25">
      <c r="B2533" t="str">
        <f>IF('RES TECH'!N2529=1,'RES TECH'!M2529,"*")</f>
        <v>RESAPAHINewSHRAD2NGA20</v>
      </c>
      <c r="C2533" t="str">
        <f>IF(B2533="*","*",_xlfn.XLOOKUP(B2533,'RES TECH'!M:M,'RES TECH'!K:K))</f>
        <v>RESNGA</v>
      </c>
      <c r="D2533" t="str">
        <f>IF(B2533="*","*",_xlfn.XLOOKUP(B2533,'RES TECH'!M:M,'RES TECH'!L:L))</f>
        <v>RESAPAHINewSHEUE</v>
      </c>
      <c r="E2533">
        <f>IF(B2533="*","*",_xlfn.XLOOKUP(B2533,'RES TECH'!M:M,'RES TECH'!O:O))</f>
        <v>2020</v>
      </c>
      <c r="F2533" s="12">
        <f>IF(B2533="*","*",_xlfn.XLOOKUP(B2533,'RES TECH'!M:M,'RES TECH'!Y:Y))</f>
        <v>26</v>
      </c>
      <c r="G2533" s="12">
        <f>IF(B2533="*","*",_xlfn.XLOOKUP(B2533,'RES TECH'!M:M,'RES TECH'!V:V))</f>
        <v>0.82</v>
      </c>
      <c r="H2533">
        <f>IF(B2533="*","*",_xlfn.XLOOKUP(B2533,'RES TECH'!M:M,'RES TECH'!AA:AA))</f>
        <v>31.536000000000001</v>
      </c>
      <c r="I2533" s="12">
        <f>IF(B2533="*","*",_xlfn.XLOOKUP(B2533,'RES TECH'!M:M,'RES TECH'!Z:Z))</f>
        <v>0.10652957206919771</v>
      </c>
      <c r="J2533" s="12">
        <f>IF(B2533="*","*",_xlfn.XLOOKUP(B2533,'RES TECH'!M:M,'RES TECH'!S:S))</f>
        <v>2137.0707160088841</v>
      </c>
      <c r="K2533" s="12">
        <f t="shared" si="78"/>
        <v>106.85353580044421</v>
      </c>
      <c r="L2533" s="12">
        <f t="shared" si="79"/>
        <v>5.3426767900222103</v>
      </c>
      <c r="M2533">
        <f>IF(B2533="*","*",IF(_xlfn.XLOOKUP(B2533,'RES TECH'!$M:$M,'RES TECH'!$C:$C)="Low Income",IF(G2533&gt;1,IF(G2533&gt;3,0.3,0.24),0.12),IF(_xlfn.XLOOKUP(B2533,'RES TECH'!$M:$M,'RES TECH'!$C:$C)="Lower-middle Income",IF(G2533&gt;1,IF(G2533&gt;3,0.23,0.18),0.09),IF(_xlfn.XLOOKUP(B2533,'RES TECH'!$M:$M,'RES TECH'!$C:$C)="Upper-middle Income",IF(G2533&gt;1,IF(G2533&gt;3,0.15,0.12),0.06),IF(_xlfn.XLOOKUP(B2533,'RES TECH'!$M:$M,'RES TECH'!$C:$C)="High Income",IF(G2533&gt;1,IF(G2533&gt;3,0.08,0.06),0.03))))))</f>
        <v>0.03</v>
      </c>
    </row>
    <row r="2534" spans="2:13" x14ac:dyDescent="0.25">
      <c r="B2534" t="str">
        <f>IF('RES TECH'!N2530=1,'RES TECH'!M2530,"*")</f>
        <v>RESAPAHINewSHRAD3NGA20</v>
      </c>
      <c r="C2534" t="str">
        <f>IF(B2534="*","*",_xlfn.XLOOKUP(B2534,'RES TECH'!M:M,'RES TECH'!K:K))</f>
        <v>RESNGA</v>
      </c>
      <c r="D2534" t="str">
        <f>IF(B2534="*","*",_xlfn.XLOOKUP(B2534,'RES TECH'!M:M,'RES TECH'!L:L))</f>
        <v>RESAPAHINewSHEUE</v>
      </c>
      <c r="E2534">
        <f>IF(B2534="*","*",_xlfn.XLOOKUP(B2534,'RES TECH'!M:M,'RES TECH'!O:O))</f>
        <v>2020</v>
      </c>
      <c r="F2534" s="12">
        <f>IF(B2534="*","*",_xlfn.XLOOKUP(B2534,'RES TECH'!M:M,'RES TECH'!Y:Y))</f>
        <v>26</v>
      </c>
      <c r="G2534" s="12">
        <f>IF(B2534="*","*",_xlfn.XLOOKUP(B2534,'RES TECH'!M:M,'RES TECH'!V:V))</f>
        <v>0.9</v>
      </c>
      <c r="H2534">
        <f>IF(B2534="*","*",_xlfn.XLOOKUP(B2534,'RES TECH'!M:M,'RES TECH'!AA:AA))</f>
        <v>31.536000000000001</v>
      </c>
      <c r="I2534" s="12">
        <f>IF(B2534="*","*",_xlfn.XLOOKUP(B2534,'RES TECH'!M:M,'RES TECH'!Z:Z))</f>
        <v>0.10652957206919771</v>
      </c>
      <c r="J2534" s="12">
        <f>IF(B2534="*","*",_xlfn.XLOOKUP(B2534,'RES TECH'!M:M,'RES TECH'!S:S))</f>
        <v>2345.5654200097511</v>
      </c>
      <c r="K2534" s="12">
        <f t="shared" si="78"/>
        <v>117.27827100048756</v>
      </c>
      <c r="L2534" s="12">
        <f t="shared" si="79"/>
        <v>5.8639135500243782</v>
      </c>
      <c r="M2534">
        <f>IF(B2534="*","*",IF(_xlfn.XLOOKUP(B2534,'RES TECH'!$M:$M,'RES TECH'!$C:$C)="Low Income",IF(G2534&gt;1,IF(G2534&gt;3,0.3,0.24),0.12),IF(_xlfn.XLOOKUP(B2534,'RES TECH'!$M:$M,'RES TECH'!$C:$C)="Lower-middle Income",IF(G2534&gt;1,IF(G2534&gt;3,0.23,0.18),0.09),IF(_xlfn.XLOOKUP(B2534,'RES TECH'!$M:$M,'RES TECH'!$C:$C)="Upper-middle Income",IF(G2534&gt;1,IF(G2534&gt;3,0.15,0.12),0.06),IF(_xlfn.XLOOKUP(B2534,'RES TECH'!$M:$M,'RES TECH'!$C:$C)="High Income",IF(G2534&gt;1,IF(G2534&gt;3,0.08,0.06),0.03))))))</f>
        <v>0.03</v>
      </c>
    </row>
    <row r="2535" spans="2:13" x14ac:dyDescent="0.25">
      <c r="B2535" t="str">
        <f>IF('RES TECH'!N2531=1,'RES TECH'!M2531,"*")</f>
        <v>RESAPAHINewSHRAD4NGA20</v>
      </c>
      <c r="C2535" t="str">
        <f>IF(B2535="*","*",_xlfn.XLOOKUP(B2535,'RES TECH'!M:M,'RES TECH'!K:K))</f>
        <v>RESNGA</v>
      </c>
      <c r="D2535" t="str">
        <f>IF(B2535="*","*",_xlfn.XLOOKUP(B2535,'RES TECH'!M:M,'RES TECH'!L:L))</f>
        <v>RESAPAHINewSHEUE</v>
      </c>
      <c r="E2535">
        <f>IF(B2535="*","*",_xlfn.XLOOKUP(B2535,'RES TECH'!M:M,'RES TECH'!O:O))</f>
        <v>2020</v>
      </c>
      <c r="F2535" s="12">
        <f>IF(B2535="*","*",_xlfn.XLOOKUP(B2535,'RES TECH'!M:M,'RES TECH'!Y:Y))</f>
        <v>26</v>
      </c>
      <c r="G2535" s="12">
        <f>IF(B2535="*","*",_xlfn.XLOOKUP(B2535,'RES TECH'!M:M,'RES TECH'!V:V))</f>
        <v>0.97</v>
      </c>
      <c r="H2535">
        <f>IF(B2535="*","*",_xlfn.XLOOKUP(B2535,'RES TECH'!M:M,'RES TECH'!AA:AA))</f>
        <v>31.536000000000001</v>
      </c>
      <c r="I2535" s="12">
        <f>IF(B2535="*","*",_xlfn.XLOOKUP(B2535,'RES TECH'!M:M,'RES TECH'!Z:Z))</f>
        <v>0.10652957206919771</v>
      </c>
      <c r="J2535" s="12">
        <f>IF(B2535="*","*",_xlfn.XLOOKUP(B2535,'RES TECH'!M:M,'RES TECH'!S:S))</f>
        <v>2658.3074760110512</v>
      </c>
      <c r="K2535" s="12">
        <f t="shared" si="78"/>
        <v>132.91537380055257</v>
      </c>
      <c r="L2535" s="12">
        <f t="shared" si="79"/>
        <v>6.6457686900276292</v>
      </c>
      <c r="M2535">
        <f>IF(B2535="*","*",IF(_xlfn.XLOOKUP(B2535,'RES TECH'!$M:$M,'RES TECH'!$C:$C)="Low Income",IF(G2535&gt;1,IF(G2535&gt;3,0.3,0.24),0.12),IF(_xlfn.XLOOKUP(B2535,'RES TECH'!$M:$M,'RES TECH'!$C:$C)="Lower-middle Income",IF(G2535&gt;1,IF(G2535&gt;3,0.23,0.18),0.09),IF(_xlfn.XLOOKUP(B2535,'RES TECH'!$M:$M,'RES TECH'!$C:$C)="Upper-middle Income",IF(G2535&gt;1,IF(G2535&gt;3,0.15,0.12),0.06),IF(_xlfn.XLOOKUP(B2535,'RES TECH'!$M:$M,'RES TECH'!$C:$C)="High Income",IF(G2535&gt;1,IF(G2535&gt;3,0.08,0.06),0.03))))))</f>
        <v>0.03</v>
      </c>
    </row>
    <row r="2536" spans="2:13" x14ac:dyDescent="0.25">
      <c r="B2536" t="str">
        <f>IF('RES TECH'!N2532=1,'RES TECH'!M2532,"*")</f>
        <v>RESAPAHINewSHRAD4NGA22</v>
      </c>
      <c r="C2536" t="str">
        <f>IF(B2536="*","*",_xlfn.XLOOKUP(B2536,'RES TECH'!M:M,'RES TECH'!K:K))</f>
        <v>RESNGA</v>
      </c>
      <c r="D2536" t="str">
        <f>IF(B2536="*","*",_xlfn.XLOOKUP(B2536,'RES TECH'!M:M,'RES TECH'!L:L))</f>
        <v>RESAPAHINewSHEUE</v>
      </c>
      <c r="E2536">
        <f>IF(B2536="*","*",_xlfn.XLOOKUP(B2536,'RES TECH'!M:M,'RES TECH'!O:O))</f>
        <v>2022</v>
      </c>
      <c r="F2536" s="12">
        <f>IF(B2536="*","*",_xlfn.XLOOKUP(B2536,'RES TECH'!M:M,'RES TECH'!Y:Y))</f>
        <v>26</v>
      </c>
      <c r="G2536" s="12">
        <f>IF(B2536="*","*",_xlfn.XLOOKUP(B2536,'RES TECH'!M:M,'RES TECH'!V:V))</f>
        <v>0.97</v>
      </c>
      <c r="H2536">
        <f>IF(B2536="*","*",_xlfn.XLOOKUP(B2536,'RES TECH'!M:M,'RES TECH'!AA:AA))</f>
        <v>31.536000000000001</v>
      </c>
      <c r="I2536" s="12">
        <f>IF(B2536="*","*",_xlfn.XLOOKUP(B2536,'RES TECH'!M:M,'RES TECH'!Z:Z))</f>
        <v>0.10652957206919771</v>
      </c>
      <c r="J2536" s="12">
        <f>IF(B2536="*","*",_xlfn.XLOOKUP(B2536,'RES TECH'!M:M,'RES TECH'!S:S))</f>
        <v>2658.3074760110512</v>
      </c>
      <c r="K2536" s="12">
        <f t="shared" si="78"/>
        <v>132.91537380055257</v>
      </c>
      <c r="L2536" s="12">
        <f t="shared" si="79"/>
        <v>6.6457686900276292</v>
      </c>
      <c r="M2536">
        <f>IF(B2536="*","*",IF(_xlfn.XLOOKUP(B2536,'RES TECH'!$M:$M,'RES TECH'!$C:$C)="Low Income",IF(G2536&gt;1,IF(G2536&gt;3,0.3,0.24),0.12),IF(_xlfn.XLOOKUP(B2536,'RES TECH'!$M:$M,'RES TECH'!$C:$C)="Lower-middle Income",IF(G2536&gt;1,IF(G2536&gt;3,0.23,0.18),0.09),IF(_xlfn.XLOOKUP(B2536,'RES TECH'!$M:$M,'RES TECH'!$C:$C)="Upper-middle Income",IF(G2536&gt;1,IF(G2536&gt;3,0.15,0.12),0.06),IF(_xlfn.XLOOKUP(B2536,'RES TECH'!$M:$M,'RES TECH'!$C:$C)="High Income",IF(G2536&gt;1,IF(G2536&gt;3,0.08,0.06),0.03))))))</f>
        <v>0.03</v>
      </c>
    </row>
    <row r="2537" spans="2:13" x14ac:dyDescent="0.25">
      <c r="B2537" t="str">
        <f>IF('RES TECH'!N2533=1,'RES TECH'!M2533,"*")</f>
        <v>RESAPAHINewSHFUR1KER20</v>
      </c>
      <c r="C2537" t="str">
        <f>IF(B2537="*","*",_xlfn.XLOOKUP(B2537,'RES TECH'!M:M,'RES TECH'!K:K))</f>
        <v>RESKER</v>
      </c>
      <c r="D2537" t="str">
        <f>IF(B2537="*","*",_xlfn.XLOOKUP(B2537,'RES TECH'!M:M,'RES TECH'!L:L))</f>
        <v>RESAPAHINewSHEUE</v>
      </c>
      <c r="E2537">
        <f>IF(B2537="*","*",_xlfn.XLOOKUP(B2537,'RES TECH'!M:M,'RES TECH'!O:O))</f>
        <v>2020</v>
      </c>
      <c r="F2537" s="12">
        <f>IF(B2537="*","*",_xlfn.XLOOKUP(B2537,'RES TECH'!M:M,'RES TECH'!Y:Y))</f>
        <v>27</v>
      </c>
      <c r="G2537" s="12">
        <f>IF(B2537="*","*",_xlfn.XLOOKUP(B2537,'RES TECH'!M:M,'RES TECH'!V:V))</f>
        <v>0.83</v>
      </c>
      <c r="H2537">
        <f>IF(B2537="*","*",_xlfn.XLOOKUP(B2537,'RES TECH'!M:M,'RES TECH'!AA:AA))</f>
        <v>31.536000000000001</v>
      </c>
      <c r="I2537" s="12">
        <f>IF(B2537="*","*",_xlfn.XLOOKUP(B2537,'RES TECH'!M:M,'RES TECH'!Z:Z))</f>
        <v>0.10652957206919771</v>
      </c>
      <c r="J2537" s="12">
        <f>IF(B2537="*","*",_xlfn.XLOOKUP(B2537,'RES TECH'!M:M,'RES TECH'!S:S))</f>
        <v>1228.6295057193929</v>
      </c>
      <c r="K2537" s="12">
        <f t="shared" si="78"/>
        <v>61.431475285969647</v>
      </c>
      <c r="L2537" s="12">
        <f t="shared" si="79"/>
        <v>3.0715737642984826</v>
      </c>
      <c r="M2537">
        <f>IF(B2537="*","*",IF(_xlfn.XLOOKUP(B2537,'RES TECH'!$M:$M,'RES TECH'!$C:$C)="Low Income",IF(G2537&gt;1,IF(G2537&gt;3,0.3,0.24),0.12),IF(_xlfn.XLOOKUP(B2537,'RES TECH'!$M:$M,'RES TECH'!$C:$C)="Lower-middle Income",IF(G2537&gt;1,IF(G2537&gt;3,0.23,0.18),0.09),IF(_xlfn.XLOOKUP(B2537,'RES TECH'!$M:$M,'RES TECH'!$C:$C)="Upper-middle Income",IF(G2537&gt;1,IF(G2537&gt;3,0.15,0.12),0.06),IF(_xlfn.XLOOKUP(B2537,'RES TECH'!$M:$M,'RES TECH'!$C:$C)="High Income",IF(G2537&gt;1,IF(G2537&gt;3,0.08,0.06),0.03))))))</f>
        <v>0.03</v>
      </c>
    </row>
    <row r="2538" spans="2:13" x14ac:dyDescent="0.25">
      <c r="B2538" t="str">
        <f>IF('RES TECH'!N2534=1,'RES TECH'!M2534,"*")</f>
        <v>*</v>
      </c>
      <c r="C2538" t="str">
        <f>IF(B2538="*","*",_xlfn.XLOOKUP(B2538,'RES TECH'!M:M,'RES TECH'!K:K))</f>
        <v>*</v>
      </c>
      <c r="D2538" t="str">
        <f>IF(B2538="*","*",_xlfn.XLOOKUP(B2538,'RES TECH'!M:M,'RES TECH'!L:L))</f>
        <v>*</v>
      </c>
      <c r="E2538" t="str">
        <f>IF(B2538="*","*",_xlfn.XLOOKUP(B2538,'RES TECH'!M:M,'RES TECH'!O:O))</f>
        <v>*</v>
      </c>
      <c r="F2538" s="12" t="str">
        <f>IF(B2538="*","*",_xlfn.XLOOKUP(B2538,'RES TECH'!M:M,'RES TECH'!Y:Y))</f>
        <v>*</v>
      </c>
      <c r="G2538" s="12" t="str">
        <f>IF(B2538="*","*",_xlfn.XLOOKUP(B2538,'RES TECH'!M:M,'RES TECH'!V:V))</f>
        <v>*</v>
      </c>
      <c r="H2538" t="str">
        <f>IF(B2538="*","*",_xlfn.XLOOKUP(B2538,'RES TECH'!M:M,'RES TECH'!AA:AA))</f>
        <v>*</v>
      </c>
      <c r="I2538" s="12" t="str">
        <f>IF(B2538="*","*",_xlfn.XLOOKUP(B2538,'RES TECH'!M:M,'RES TECH'!Z:Z))</f>
        <v>*</v>
      </c>
      <c r="J2538" s="12" t="str">
        <f>IF(B2538="*","*",_xlfn.XLOOKUP(B2538,'RES TECH'!M:M,'RES TECH'!S:S))</f>
        <v>*</v>
      </c>
      <c r="K2538" s="12" t="str">
        <f t="shared" si="78"/>
        <v>*</v>
      </c>
      <c r="L2538" s="12" t="str">
        <f t="shared" si="79"/>
        <v>*</v>
      </c>
      <c r="M2538" t="str">
        <f>IF(B2538="*","*",IF(_xlfn.XLOOKUP(B2538,'RES TECH'!$M:$M,'RES TECH'!$C:$C)="Low Income",IF(G2538&gt;1,IF(G2538&gt;3,0.3,0.24),0.12),IF(_xlfn.XLOOKUP(B2538,'RES TECH'!$M:$M,'RES TECH'!$C:$C)="Lower-middle Income",IF(G2538&gt;1,IF(G2538&gt;3,0.23,0.18),0.09),IF(_xlfn.XLOOKUP(B2538,'RES TECH'!$M:$M,'RES TECH'!$C:$C)="Upper-middle Income",IF(G2538&gt;1,IF(G2538&gt;3,0.15,0.12),0.06),IF(_xlfn.XLOOKUP(B2538,'RES TECH'!$M:$M,'RES TECH'!$C:$C)="High Income",IF(G2538&gt;1,IF(G2538&gt;3,0.08,0.06),0.03))))))</f>
        <v>*</v>
      </c>
    </row>
    <row r="2539" spans="2:13" x14ac:dyDescent="0.25">
      <c r="B2539" t="str">
        <f>IF('RES TECH'!N2535=1,'RES TECH'!M2535,"*")</f>
        <v>RESAPAHINewSHFUR2KER20</v>
      </c>
      <c r="C2539" t="str">
        <f>IF(B2539="*","*",_xlfn.XLOOKUP(B2539,'RES TECH'!M:M,'RES TECH'!K:K))</f>
        <v>RESKER</v>
      </c>
      <c r="D2539" t="str">
        <f>IF(B2539="*","*",_xlfn.XLOOKUP(B2539,'RES TECH'!M:M,'RES TECH'!L:L))</f>
        <v>RESAPAHINewSHEUE</v>
      </c>
      <c r="E2539">
        <f>IF(B2539="*","*",_xlfn.XLOOKUP(B2539,'RES TECH'!M:M,'RES TECH'!O:O))</f>
        <v>2020</v>
      </c>
      <c r="F2539" s="12">
        <f>IF(B2539="*","*",_xlfn.XLOOKUP(B2539,'RES TECH'!M:M,'RES TECH'!Y:Y))</f>
        <v>27</v>
      </c>
      <c r="G2539" s="12">
        <f>IF(B2539="*","*",_xlfn.XLOOKUP(B2539,'RES TECH'!M:M,'RES TECH'!V:V))</f>
        <v>0.83</v>
      </c>
      <c r="H2539">
        <f>IF(B2539="*","*",_xlfn.XLOOKUP(B2539,'RES TECH'!M:M,'RES TECH'!AA:AA))</f>
        <v>31.536000000000001</v>
      </c>
      <c r="I2539" s="12">
        <f>IF(B2539="*","*",_xlfn.XLOOKUP(B2539,'RES TECH'!M:M,'RES TECH'!Z:Z))</f>
        <v>0.10652957206919771</v>
      </c>
      <c r="J2539" s="12">
        <f>IF(B2539="*","*",_xlfn.XLOOKUP(B2539,'RES TECH'!M:M,'RES TECH'!S:S))</f>
        <v>1228.6295057193929</v>
      </c>
      <c r="K2539" s="12">
        <f t="shared" si="78"/>
        <v>61.431475285969647</v>
      </c>
      <c r="L2539" s="12">
        <f t="shared" si="79"/>
        <v>3.0715737642984826</v>
      </c>
      <c r="M2539">
        <f>IF(B2539="*","*",IF(_xlfn.XLOOKUP(B2539,'RES TECH'!$M:$M,'RES TECH'!$C:$C)="Low Income",IF(G2539&gt;1,IF(G2539&gt;3,0.3,0.24),0.12),IF(_xlfn.XLOOKUP(B2539,'RES TECH'!$M:$M,'RES TECH'!$C:$C)="Lower-middle Income",IF(G2539&gt;1,IF(G2539&gt;3,0.23,0.18),0.09),IF(_xlfn.XLOOKUP(B2539,'RES TECH'!$M:$M,'RES TECH'!$C:$C)="Upper-middle Income",IF(G2539&gt;1,IF(G2539&gt;3,0.15,0.12),0.06),IF(_xlfn.XLOOKUP(B2539,'RES TECH'!$M:$M,'RES TECH'!$C:$C)="High Income",IF(G2539&gt;1,IF(G2539&gt;3,0.08,0.06),0.03))))))</f>
        <v>0.03</v>
      </c>
    </row>
    <row r="2540" spans="2:13" x14ac:dyDescent="0.25">
      <c r="B2540" t="str">
        <f>IF('RES TECH'!N2536=1,'RES TECH'!M2536,"*")</f>
        <v>RESAPAHINewSHFUR3KER20</v>
      </c>
      <c r="C2540" t="str">
        <f>IF(B2540="*","*",_xlfn.XLOOKUP(B2540,'RES TECH'!M:M,'RES TECH'!K:K))</f>
        <v>RESKER</v>
      </c>
      <c r="D2540" t="str">
        <f>IF(B2540="*","*",_xlfn.XLOOKUP(B2540,'RES TECH'!M:M,'RES TECH'!L:L))</f>
        <v>RESAPAHINewSHEUE</v>
      </c>
      <c r="E2540">
        <f>IF(B2540="*","*",_xlfn.XLOOKUP(B2540,'RES TECH'!M:M,'RES TECH'!O:O))</f>
        <v>2020</v>
      </c>
      <c r="F2540" s="12">
        <f>IF(B2540="*","*",_xlfn.XLOOKUP(B2540,'RES TECH'!M:M,'RES TECH'!Y:Y))</f>
        <v>27</v>
      </c>
      <c r="G2540" s="12">
        <f>IF(B2540="*","*",_xlfn.XLOOKUP(B2540,'RES TECH'!M:M,'RES TECH'!V:V))</f>
        <v>0.85</v>
      </c>
      <c r="H2540">
        <f>IF(B2540="*","*",_xlfn.XLOOKUP(B2540,'RES TECH'!M:M,'RES TECH'!AA:AA))</f>
        <v>31.536000000000001</v>
      </c>
      <c r="I2540" s="12">
        <f>IF(B2540="*","*",_xlfn.XLOOKUP(B2540,'RES TECH'!M:M,'RES TECH'!Z:Z))</f>
        <v>0.10652957206919771</v>
      </c>
      <c r="J2540" s="12">
        <f>IF(B2540="*","*",_xlfn.XLOOKUP(B2540,'RES TECH'!M:M,'RES TECH'!S:S))</f>
        <v>1295.6456605768151</v>
      </c>
      <c r="K2540" s="12">
        <f t="shared" si="78"/>
        <v>64.782283028840752</v>
      </c>
      <c r="L2540" s="12">
        <f t="shared" si="79"/>
        <v>3.2391141514420378</v>
      </c>
      <c r="M2540">
        <f>IF(B2540="*","*",IF(_xlfn.XLOOKUP(B2540,'RES TECH'!$M:$M,'RES TECH'!$C:$C)="Low Income",IF(G2540&gt;1,IF(G2540&gt;3,0.3,0.24),0.12),IF(_xlfn.XLOOKUP(B2540,'RES TECH'!$M:$M,'RES TECH'!$C:$C)="Lower-middle Income",IF(G2540&gt;1,IF(G2540&gt;3,0.23,0.18),0.09),IF(_xlfn.XLOOKUP(B2540,'RES TECH'!$M:$M,'RES TECH'!$C:$C)="Upper-middle Income",IF(G2540&gt;1,IF(G2540&gt;3,0.15,0.12),0.06),IF(_xlfn.XLOOKUP(B2540,'RES TECH'!$M:$M,'RES TECH'!$C:$C)="High Income",IF(G2540&gt;1,IF(G2540&gt;3,0.08,0.06),0.03))))))</f>
        <v>0.03</v>
      </c>
    </row>
    <row r="2541" spans="2:13" x14ac:dyDescent="0.25">
      <c r="B2541" t="str">
        <f>IF('RES TECH'!N2537=1,'RES TECH'!M2537,"*")</f>
        <v>*</v>
      </c>
      <c r="C2541" t="str">
        <f>IF(B2541="*","*",_xlfn.XLOOKUP(B2541,'RES TECH'!M:M,'RES TECH'!K:K))</f>
        <v>*</v>
      </c>
      <c r="D2541" t="str">
        <f>IF(B2541="*","*",_xlfn.XLOOKUP(B2541,'RES TECH'!M:M,'RES TECH'!L:L))</f>
        <v>*</v>
      </c>
      <c r="E2541" t="str">
        <f>IF(B2541="*","*",_xlfn.XLOOKUP(B2541,'RES TECH'!M:M,'RES TECH'!O:O))</f>
        <v>*</v>
      </c>
      <c r="F2541" s="12" t="str">
        <f>IF(B2541="*","*",_xlfn.XLOOKUP(B2541,'RES TECH'!M:M,'RES TECH'!Y:Y))</f>
        <v>*</v>
      </c>
      <c r="G2541" s="12" t="str">
        <f>IF(B2541="*","*",_xlfn.XLOOKUP(B2541,'RES TECH'!M:M,'RES TECH'!V:V))</f>
        <v>*</v>
      </c>
      <c r="H2541" t="str">
        <f>IF(B2541="*","*",_xlfn.XLOOKUP(B2541,'RES TECH'!M:M,'RES TECH'!AA:AA))</f>
        <v>*</v>
      </c>
      <c r="I2541" s="12" t="str">
        <f>IF(B2541="*","*",_xlfn.XLOOKUP(B2541,'RES TECH'!M:M,'RES TECH'!Z:Z))</f>
        <v>*</v>
      </c>
      <c r="J2541" s="12" t="str">
        <f>IF(B2541="*","*",_xlfn.XLOOKUP(B2541,'RES TECH'!M:M,'RES TECH'!S:S))</f>
        <v>*</v>
      </c>
      <c r="K2541" s="12" t="str">
        <f t="shared" si="78"/>
        <v>*</v>
      </c>
      <c r="L2541" s="12" t="str">
        <f t="shared" si="79"/>
        <v>*</v>
      </c>
      <c r="M2541" t="str">
        <f>IF(B2541="*","*",IF(_xlfn.XLOOKUP(B2541,'RES TECH'!$M:$M,'RES TECH'!$C:$C)="Low Income",IF(G2541&gt;1,IF(G2541&gt;3,0.3,0.24),0.12),IF(_xlfn.XLOOKUP(B2541,'RES TECH'!$M:$M,'RES TECH'!$C:$C)="Lower-middle Income",IF(G2541&gt;1,IF(G2541&gt;3,0.23,0.18),0.09),IF(_xlfn.XLOOKUP(B2541,'RES TECH'!$M:$M,'RES TECH'!$C:$C)="Upper-middle Income",IF(G2541&gt;1,IF(G2541&gt;3,0.15,0.12),0.06),IF(_xlfn.XLOOKUP(B2541,'RES TECH'!$M:$M,'RES TECH'!$C:$C)="High Income",IF(G2541&gt;1,IF(G2541&gt;3,0.08,0.06),0.03))))))</f>
        <v>*</v>
      </c>
    </row>
    <row r="2542" spans="2:13" x14ac:dyDescent="0.25">
      <c r="B2542" t="str">
        <f>IF('RES TECH'!N2538=1,'RES TECH'!M2538,"*")</f>
        <v>RESAPAHINewSHFUR4KER20</v>
      </c>
      <c r="C2542" t="str">
        <f>IF(B2542="*","*",_xlfn.XLOOKUP(B2542,'RES TECH'!M:M,'RES TECH'!K:K))</f>
        <v>RESKER</v>
      </c>
      <c r="D2542" t="str">
        <f>IF(B2542="*","*",_xlfn.XLOOKUP(B2542,'RES TECH'!M:M,'RES TECH'!L:L))</f>
        <v>RESAPAHINewSHEUE</v>
      </c>
      <c r="E2542">
        <f>IF(B2542="*","*",_xlfn.XLOOKUP(B2542,'RES TECH'!M:M,'RES TECH'!O:O))</f>
        <v>2020</v>
      </c>
      <c r="F2542" s="12">
        <f>IF(B2542="*","*",_xlfn.XLOOKUP(B2542,'RES TECH'!M:M,'RES TECH'!Y:Y))</f>
        <v>27</v>
      </c>
      <c r="G2542" s="12">
        <f>IF(B2542="*","*",_xlfn.XLOOKUP(B2542,'RES TECH'!M:M,'RES TECH'!V:V))</f>
        <v>0.97</v>
      </c>
      <c r="H2542">
        <f>IF(B2542="*","*",_xlfn.XLOOKUP(B2542,'RES TECH'!M:M,'RES TECH'!AA:AA))</f>
        <v>31.536000000000001</v>
      </c>
      <c r="I2542" s="12">
        <f>IF(B2542="*","*",_xlfn.XLOOKUP(B2542,'RES TECH'!M:M,'RES TECH'!Z:Z))</f>
        <v>0.10652957206919771</v>
      </c>
      <c r="J2542" s="12">
        <f>IF(B2542="*","*",_xlfn.XLOOKUP(B2542,'RES TECH'!M:M,'RES TECH'!S:S))</f>
        <v>1921.129772579415</v>
      </c>
      <c r="K2542" s="12">
        <f t="shared" si="78"/>
        <v>96.056488628970754</v>
      </c>
      <c r="L2542" s="12">
        <f t="shared" si="79"/>
        <v>4.8028244314485384</v>
      </c>
      <c r="M2542">
        <f>IF(B2542="*","*",IF(_xlfn.XLOOKUP(B2542,'RES TECH'!$M:$M,'RES TECH'!$C:$C)="Low Income",IF(G2542&gt;1,IF(G2542&gt;3,0.3,0.24),0.12),IF(_xlfn.XLOOKUP(B2542,'RES TECH'!$M:$M,'RES TECH'!$C:$C)="Lower-middle Income",IF(G2542&gt;1,IF(G2542&gt;3,0.23,0.18),0.09),IF(_xlfn.XLOOKUP(B2542,'RES TECH'!$M:$M,'RES TECH'!$C:$C)="Upper-middle Income",IF(G2542&gt;1,IF(G2542&gt;3,0.15,0.12),0.06),IF(_xlfn.XLOOKUP(B2542,'RES TECH'!$M:$M,'RES TECH'!$C:$C)="High Income",IF(G2542&gt;1,IF(G2542&gt;3,0.08,0.06),0.03))))))</f>
        <v>0.03</v>
      </c>
    </row>
    <row r="2543" spans="2:13" x14ac:dyDescent="0.25">
      <c r="B2543" t="str">
        <f>IF('RES TECH'!N2539=1,'RES TECH'!M2539,"*")</f>
        <v>RESAPAHINewSHFUR1LPG20</v>
      </c>
      <c r="C2543" t="str">
        <f>IF(B2543="*","*",_xlfn.XLOOKUP(B2543,'RES TECH'!M:M,'RES TECH'!K:K))</f>
        <v>RESLPG</v>
      </c>
      <c r="D2543" t="str">
        <f>IF(B2543="*","*",_xlfn.XLOOKUP(B2543,'RES TECH'!M:M,'RES TECH'!L:L))</f>
        <v>RESAPAHINewSHEUE</v>
      </c>
      <c r="E2543">
        <f>IF(B2543="*","*",_xlfn.XLOOKUP(B2543,'RES TECH'!M:M,'RES TECH'!O:O))</f>
        <v>2020</v>
      </c>
      <c r="F2543" s="12">
        <f>IF(B2543="*","*",_xlfn.XLOOKUP(B2543,'RES TECH'!M:M,'RES TECH'!Y:Y))</f>
        <v>22</v>
      </c>
      <c r="G2543" s="12">
        <f>IF(B2543="*","*",_xlfn.XLOOKUP(B2543,'RES TECH'!M:M,'RES TECH'!V:V))</f>
        <v>0.8</v>
      </c>
      <c r="H2543">
        <f>IF(B2543="*","*",_xlfn.XLOOKUP(B2543,'RES TECH'!M:M,'RES TECH'!AA:AA))</f>
        <v>31.536000000000001</v>
      </c>
      <c r="I2543" s="12">
        <f>IF(B2543="*","*",_xlfn.XLOOKUP(B2543,'RES TECH'!M:M,'RES TECH'!Z:Z))</f>
        <v>0.10652957206919771</v>
      </c>
      <c r="J2543" s="12">
        <f>IF(B2543="*","*",_xlfn.XLOOKUP(B2543,'RES TECH'!M:M,'RES TECH'!S:S))</f>
        <v>610.59163314539546</v>
      </c>
      <c r="K2543" s="12">
        <f t="shared" si="78"/>
        <v>30.529581657269773</v>
      </c>
      <c r="L2543" s="12">
        <f t="shared" si="79"/>
        <v>1.5264790828634887</v>
      </c>
      <c r="M2543">
        <f>IF(B2543="*","*",IF(_xlfn.XLOOKUP(B2543,'RES TECH'!$M:$M,'RES TECH'!$C:$C)="Low Income",IF(G2543&gt;1,IF(G2543&gt;3,0.3,0.24),0.12),IF(_xlfn.XLOOKUP(B2543,'RES TECH'!$M:$M,'RES TECH'!$C:$C)="Lower-middle Income",IF(G2543&gt;1,IF(G2543&gt;3,0.23,0.18),0.09),IF(_xlfn.XLOOKUP(B2543,'RES TECH'!$M:$M,'RES TECH'!$C:$C)="Upper-middle Income",IF(G2543&gt;1,IF(G2543&gt;3,0.15,0.12),0.06),IF(_xlfn.XLOOKUP(B2543,'RES TECH'!$M:$M,'RES TECH'!$C:$C)="High Income",IF(G2543&gt;1,IF(G2543&gt;3,0.08,0.06),0.03))))))</f>
        <v>0.03</v>
      </c>
    </row>
    <row r="2544" spans="2:13" x14ac:dyDescent="0.25">
      <c r="B2544" t="str">
        <f>IF('RES TECH'!N2540=1,'RES TECH'!M2540,"*")</f>
        <v>*</v>
      </c>
      <c r="C2544" t="str">
        <f>IF(B2544="*","*",_xlfn.XLOOKUP(B2544,'RES TECH'!M:M,'RES TECH'!K:K))</f>
        <v>*</v>
      </c>
      <c r="D2544" t="str">
        <f>IF(B2544="*","*",_xlfn.XLOOKUP(B2544,'RES TECH'!M:M,'RES TECH'!L:L))</f>
        <v>*</v>
      </c>
      <c r="E2544" t="str">
        <f>IF(B2544="*","*",_xlfn.XLOOKUP(B2544,'RES TECH'!M:M,'RES TECH'!O:O))</f>
        <v>*</v>
      </c>
      <c r="F2544" s="12" t="str">
        <f>IF(B2544="*","*",_xlfn.XLOOKUP(B2544,'RES TECH'!M:M,'RES TECH'!Y:Y))</f>
        <v>*</v>
      </c>
      <c r="G2544" s="12" t="str">
        <f>IF(B2544="*","*",_xlfn.XLOOKUP(B2544,'RES TECH'!M:M,'RES TECH'!V:V))</f>
        <v>*</v>
      </c>
      <c r="H2544" t="str">
        <f>IF(B2544="*","*",_xlfn.XLOOKUP(B2544,'RES TECH'!M:M,'RES TECH'!AA:AA))</f>
        <v>*</v>
      </c>
      <c r="I2544" s="12" t="str">
        <f>IF(B2544="*","*",_xlfn.XLOOKUP(B2544,'RES TECH'!M:M,'RES TECH'!Z:Z))</f>
        <v>*</v>
      </c>
      <c r="J2544" s="12" t="str">
        <f>IF(B2544="*","*",_xlfn.XLOOKUP(B2544,'RES TECH'!M:M,'RES TECH'!S:S))</f>
        <v>*</v>
      </c>
      <c r="K2544" s="12" t="str">
        <f t="shared" si="78"/>
        <v>*</v>
      </c>
      <c r="L2544" s="12" t="str">
        <f t="shared" si="79"/>
        <v>*</v>
      </c>
      <c r="M2544" t="str">
        <f>IF(B2544="*","*",IF(_xlfn.XLOOKUP(B2544,'RES TECH'!$M:$M,'RES TECH'!$C:$C)="Low Income",IF(G2544&gt;1,IF(G2544&gt;3,0.3,0.24),0.12),IF(_xlfn.XLOOKUP(B2544,'RES TECH'!$M:$M,'RES TECH'!$C:$C)="Lower-middle Income",IF(G2544&gt;1,IF(G2544&gt;3,0.23,0.18),0.09),IF(_xlfn.XLOOKUP(B2544,'RES TECH'!$M:$M,'RES TECH'!$C:$C)="Upper-middle Income",IF(G2544&gt;1,IF(G2544&gt;3,0.15,0.12),0.06),IF(_xlfn.XLOOKUP(B2544,'RES TECH'!$M:$M,'RES TECH'!$C:$C)="High Income",IF(G2544&gt;1,IF(G2544&gt;3,0.08,0.06),0.03))))))</f>
        <v>*</v>
      </c>
    </row>
    <row r="2545" spans="2:13" x14ac:dyDescent="0.25">
      <c r="B2545" t="str">
        <f>IF('RES TECH'!N2541=1,'RES TECH'!M2541,"*")</f>
        <v>RESAPAHINewSHFUR2LPG20</v>
      </c>
      <c r="C2545" t="str">
        <f>IF(B2545="*","*",_xlfn.XLOOKUP(B2545,'RES TECH'!M:M,'RES TECH'!K:K))</f>
        <v>RESLPG</v>
      </c>
      <c r="D2545" t="str">
        <f>IF(B2545="*","*",_xlfn.XLOOKUP(B2545,'RES TECH'!M:M,'RES TECH'!L:L))</f>
        <v>RESAPAHINewSHEUE</v>
      </c>
      <c r="E2545">
        <f>IF(B2545="*","*",_xlfn.XLOOKUP(B2545,'RES TECH'!M:M,'RES TECH'!O:O))</f>
        <v>2020</v>
      </c>
      <c r="F2545" s="12">
        <f>IF(B2545="*","*",_xlfn.XLOOKUP(B2545,'RES TECH'!M:M,'RES TECH'!Y:Y))</f>
        <v>22</v>
      </c>
      <c r="G2545" s="12">
        <f>IF(B2545="*","*",_xlfn.XLOOKUP(B2545,'RES TECH'!M:M,'RES TECH'!V:V))</f>
        <v>0.92</v>
      </c>
      <c r="H2545">
        <f>IF(B2545="*","*",_xlfn.XLOOKUP(B2545,'RES TECH'!M:M,'RES TECH'!AA:AA))</f>
        <v>31.536000000000001</v>
      </c>
      <c r="I2545" s="12">
        <f>IF(B2545="*","*",_xlfn.XLOOKUP(B2545,'RES TECH'!M:M,'RES TECH'!Z:Z))</f>
        <v>0.10652957206919771</v>
      </c>
      <c r="J2545" s="12">
        <f>IF(B2545="*","*",_xlfn.XLOOKUP(B2545,'RES TECH'!M:M,'RES TECH'!S:S))</f>
        <v>777.38739634608885</v>
      </c>
      <c r="K2545" s="12">
        <f t="shared" si="78"/>
        <v>38.869369817304445</v>
      </c>
      <c r="L2545" s="12">
        <f t="shared" si="79"/>
        <v>1.9434684908652224</v>
      </c>
      <c r="M2545">
        <f>IF(B2545="*","*",IF(_xlfn.XLOOKUP(B2545,'RES TECH'!$M:$M,'RES TECH'!$C:$C)="Low Income",IF(G2545&gt;1,IF(G2545&gt;3,0.3,0.24),0.12),IF(_xlfn.XLOOKUP(B2545,'RES TECH'!$M:$M,'RES TECH'!$C:$C)="Lower-middle Income",IF(G2545&gt;1,IF(G2545&gt;3,0.23,0.18),0.09),IF(_xlfn.XLOOKUP(B2545,'RES TECH'!$M:$M,'RES TECH'!$C:$C)="Upper-middle Income",IF(G2545&gt;1,IF(G2545&gt;3,0.15,0.12),0.06),IF(_xlfn.XLOOKUP(B2545,'RES TECH'!$M:$M,'RES TECH'!$C:$C)="High Income",IF(G2545&gt;1,IF(G2545&gt;3,0.08,0.06),0.03))))))</f>
        <v>0.03</v>
      </c>
    </row>
    <row r="2546" spans="2:13" x14ac:dyDescent="0.25">
      <c r="B2546" t="str">
        <f>IF('RES TECH'!N2542=1,'RES TECH'!M2542,"*")</f>
        <v>RESAPAHINewSHFUR3LPG20</v>
      </c>
      <c r="C2546" t="str">
        <f>IF(B2546="*","*",_xlfn.XLOOKUP(B2546,'RES TECH'!M:M,'RES TECH'!K:K))</f>
        <v>RESLPG</v>
      </c>
      <c r="D2546" t="str">
        <f>IF(B2546="*","*",_xlfn.XLOOKUP(B2546,'RES TECH'!M:M,'RES TECH'!L:L))</f>
        <v>RESAPAHINewSHEUE</v>
      </c>
      <c r="E2546">
        <f>IF(B2546="*","*",_xlfn.XLOOKUP(B2546,'RES TECH'!M:M,'RES TECH'!O:O))</f>
        <v>2020</v>
      </c>
      <c r="F2546" s="12">
        <f>IF(B2546="*","*",_xlfn.XLOOKUP(B2546,'RES TECH'!M:M,'RES TECH'!Y:Y))</f>
        <v>22</v>
      </c>
      <c r="G2546" s="12">
        <f>IF(B2546="*","*",_xlfn.XLOOKUP(B2546,'RES TECH'!M:M,'RES TECH'!V:V))</f>
        <v>0.95</v>
      </c>
      <c r="H2546">
        <f>IF(B2546="*","*",_xlfn.XLOOKUP(B2546,'RES TECH'!M:M,'RES TECH'!AA:AA))</f>
        <v>31.536000000000001</v>
      </c>
      <c r="I2546" s="12">
        <f>IF(B2546="*","*",_xlfn.XLOOKUP(B2546,'RES TECH'!M:M,'RES TECH'!Z:Z))</f>
        <v>0.10652957206919771</v>
      </c>
      <c r="J2546" s="12">
        <f>IF(B2546="*","*",_xlfn.XLOOKUP(B2546,'RES TECH'!M:M,'RES TECH'!S:S))</f>
        <v>816.10784137482131</v>
      </c>
      <c r="K2546" s="12">
        <f t="shared" si="78"/>
        <v>40.805392068741071</v>
      </c>
      <c r="L2546" s="12">
        <f t="shared" si="79"/>
        <v>2.0402696034370535</v>
      </c>
      <c r="M2546">
        <f>IF(B2546="*","*",IF(_xlfn.XLOOKUP(B2546,'RES TECH'!$M:$M,'RES TECH'!$C:$C)="Low Income",IF(G2546&gt;1,IF(G2546&gt;3,0.3,0.24),0.12),IF(_xlfn.XLOOKUP(B2546,'RES TECH'!$M:$M,'RES TECH'!$C:$C)="Lower-middle Income",IF(G2546&gt;1,IF(G2546&gt;3,0.23,0.18),0.09),IF(_xlfn.XLOOKUP(B2546,'RES TECH'!$M:$M,'RES TECH'!$C:$C)="Upper-middle Income",IF(G2546&gt;1,IF(G2546&gt;3,0.15,0.12),0.06),IF(_xlfn.XLOOKUP(B2546,'RES TECH'!$M:$M,'RES TECH'!$C:$C)="High Income",IF(G2546&gt;1,IF(G2546&gt;3,0.08,0.06),0.03))))))</f>
        <v>0.03</v>
      </c>
    </row>
    <row r="2547" spans="2:13" x14ac:dyDescent="0.25">
      <c r="B2547" t="str">
        <f>IF('RES TECH'!N2543=1,'RES TECH'!M2543,"*")</f>
        <v>RESAPAHINewSHFUR3LPG22</v>
      </c>
      <c r="C2547" t="str">
        <f>IF(B2547="*","*",_xlfn.XLOOKUP(B2547,'RES TECH'!M:M,'RES TECH'!K:K))</f>
        <v>RESLPG</v>
      </c>
      <c r="D2547" t="str">
        <f>IF(B2547="*","*",_xlfn.XLOOKUP(B2547,'RES TECH'!M:M,'RES TECH'!L:L))</f>
        <v>RESAPAHINewSHEUE</v>
      </c>
      <c r="E2547">
        <f>IF(B2547="*","*",_xlfn.XLOOKUP(B2547,'RES TECH'!M:M,'RES TECH'!O:O))</f>
        <v>2022</v>
      </c>
      <c r="F2547" s="12">
        <f>IF(B2547="*","*",_xlfn.XLOOKUP(B2547,'RES TECH'!M:M,'RES TECH'!Y:Y))</f>
        <v>22</v>
      </c>
      <c r="G2547" s="12">
        <f>IF(B2547="*","*",_xlfn.XLOOKUP(B2547,'RES TECH'!M:M,'RES TECH'!V:V))</f>
        <v>0.95</v>
      </c>
      <c r="H2547">
        <f>IF(B2547="*","*",_xlfn.XLOOKUP(B2547,'RES TECH'!M:M,'RES TECH'!AA:AA))</f>
        <v>31.536000000000001</v>
      </c>
      <c r="I2547" s="12">
        <f>IF(B2547="*","*",_xlfn.XLOOKUP(B2547,'RES TECH'!M:M,'RES TECH'!Z:Z))</f>
        <v>0.10652957206919771</v>
      </c>
      <c r="J2547" s="12">
        <f>IF(B2547="*","*",_xlfn.XLOOKUP(B2547,'RES TECH'!M:M,'RES TECH'!S:S))</f>
        <v>816.10784137482131</v>
      </c>
      <c r="K2547" s="12">
        <f t="shared" si="78"/>
        <v>40.805392068741071</v>
      </c>
      <c r="L2547" s="12">
        <f t="shared" si="79"/>
        <v>2.0402696034370535</v>
      </c>
      <c r="M2547">
        <f>IF(B2547="*","*",IF(_xlfn.XLOOKUP(B2547,'RES TECH'!$M:$M,'RES TECH'!$C:$C)="Low Income",IF(G2547&gt;1,IF(G2547&gt;3,0.3,0.24),0.12),IF(_xlfn.XLOOKUP(B2547,'RES TECH'!$M:$M,'RES TECH'!$C:$C)="Lower-middle Income",IF(G2547&gt;1,IF(G2547&gt;3,0.23,0.18),0.09),IF(_xlfn.XLOOKUP(B2547,'RES TECH'!$M:$M,'RES TECH'!$C:$C)="Upper-middle Income",IF(G2547&gt;1,IF(G2547&gt;3,0.15,0.12),0.06),IF(_xlfn.XLOOKUP(B2547,'RES TECH'!$M:$M,'RES TECH'!$C:$C)="High Income",IF(G2547&gt;1,IF(G2547&gt;3,0.08,0.06),0.03))))))</f>
        <v>0.03</v>
      </c>
    </row>
    <row r="2548" spans="2:13" x14ac:dyDescent="0.25">
      <c r="B2548" t="str">
        <f>IF('RES TECH'!N2544=1,'RES TECH'!M2544,"*")</f>
        <v>RESAPAHINewSHFUR4LPG20</v>
      </c>
      <c r="C2548" t="str">
        <f>IF(B2548="*","*",_xlfn.XLOOKUP(B2548,'RES TECH'!M:M,'RES TECH'!K:K))</f>
        <v>RESLPG</v>
      </c>
      <c r="D2548" t="str">
        <f>IF(B2548="*","*",_xlfn.XLOOKUP(B2548,'RES TECH'!M:M,'RES TECH'!L:L))</f>
        <v>RESAPAHINewSHEUE</v>
      </c>
      <c r="E2548">
        <f>IF(B2548="*","*",_xlfn.XLOOKUP(B2548,'RES TECH'!M:M,'RES TECH'!O:O))</f>
        <v>2020</v>
      </c>
      <c r="F2548" s="12">
        <f>IF(B2548="*","*",_xlfn.XLOOKUP(B2548,'RES TECH'!M:M,'RES TECH'!Y:Y))</f>
        <v>22</v>
      </c>
      <c r="G2548" s="12">
        <f>IF(B2548="*","*",_xlfn.XLOOKUP(B2548,'RES TECH'!M:M,'RES TECH'!V:V))</f>
        <v>0.99</v>
      </c>
      <c r="H2548">
        <f>IF(B2548="*","*",_xlfn.XLOOKUP(B2548,'RES TECH'!M:M,'RES TECH'!AA:AA))</f>
        <v>31.536000000000001</v>
      </c>
      <c r="I2548" s="12">
        <f>IF(B2548="*","*",_xlfn.XLOOKUP(B2548,'RES TECH'!M:M,'RES TECH'!Z:Z))</f>
        <v>0.10652957206919771</v>
      </c>
      <c r="J2548" s="12">
        <f>IF(B2548="*","*",_xlfn.XLOOKUP(B2548,'RES TECH'!M:M,'RES TECH'!S:S))</f>
        <v>905.46271451804978</v>
      </c>
      <c r="K2548" s="12">
        <f t="shared" si="78"/>
        <v>45.273135725902492</v>
      </c>
      <c r="L2548" s="12">
        <f t="shared" si="79"/>
        <v>2.2636567862951247</v>
      </c>
      <c r="M2548">
        <f>IF(B2548="*","*",IF(_xlfn.XLOOKUP(B2548,'RES TECH'!$M:$M,'RES TECH'!$C:$C)="Low Income",IF(G2548&gt;1,IF(G2548&gt;3,0.3,0.24),0.12),IF(_xlfn.XLOOKUP(B2548,'RES TECH'!$M:$M,'RES TECH'!$C:$C)="Lower-middle Income",IF(G2548&gt;1,IF(G2548&gt;3,0.23,0.18),0.09),IF(_xlfn.XLOOKUP(B2548,'RES TECH'!$M:$M,'RES TECH'!$C:$C)="Upper-middle Income",IF(G2548&gt;1,IF(G2548&gt;3,0.15,0.12),0.06),IF(_xlfn.XLOOKUP(B2548,'RES TECH'!$M:$M,'RES TECH'!$C:$C)="High Income",IF(G2548&gt;1,IF(G2548&gt;3,0.08,0.06),0.03))))))</f>
        <v>0.03</v>
      </c>
    </row>
    <row r="2549" spans="2:13" x14ac:dyDescent="0.25">
      <c r="B2549" t="str">
        <f>IF('RES TECH'!N2545=1,'RES TECH'!M2545,"*")</f>
        <v>RESAPAHINewSHFUR4LPG22</v>
      </c>
      <c r="C2549" t="str">
        <f>IF(B2549="*","*",_xlfn.XLOOKUP(B2549,'RES TECH'!M:M,'RES TECH'!K:K))</f>
        <v>RESLPG</v>
      </c>
      <c r="D2549" t="str">
        <f>IF(B2549="*","*",_xlfn.XLOOKUP(B2549,'RES TECH'!M:M,'RES TECH'!L:L))</f>
        <v>RESAPAHINewSHEUE</v>
      </c>
      <c r="E2549">
        <f>IF(B2549="*","*",_xlfn.XLOOKUP(B2549,'RES TECH'!M:M,'RES TECH'!O:O))</f>
        <v>2022</v>
      </c>
      <c r="F2549" s="12">
        <f>IF(B2549="*","*",_xlfn.XLOOKUP(B2549,'RES TECH'!M:M,'RES TECH'!Y:Y))</f>
        <v>22</v>
      </c>
      <c r="G2549" s="12">
        <f>IF(B2549="*","*",_xlfn.XLOOKUP(B2549,'RES TECH'!M:M,'RES TECH'!V:V))</f>
        <v>0.99</v>
      </c>
      <c r="H2549">
        <f>IF(B2549="*","*",_xlfn.XLOOKUP(B2549,'RES TECH'!M:M,'RES TECH'!AA:AA))</f>
        <v>31.536000000000001</v>
      </c>
      <c r="I2549" s="12">
        <f>IF(B2549="*","*",_xlfn.XLOOKUP(B2549,'RES TECH'!M:M,'RES TECH'!Z:Z))</f>
        <v>0.10652957206919771</v>
      </c>
      <c r="J2549" s="12">
        <f>IF(B2549="*","*",_xlfn.XLOOKUP(B2549,'RES TECH'!M:M,'RES TECH'!S:S))</f>
        <v>905.46271451804978</v>
      </c>
      <c r="K2549" s="12">
        <f t="shared" si="78"/>
        <v>45.273135725902492</v>
      </c>
      <c r="L2549" s="12">
        <f t="shared" si="79"/>
        <v>2.2636567862951247</v>
      </c>
      <c r="M2549">
        <f>IF(B2549="*","*",IF(_xlfn.XLOOKUP(B2549,'RES TECH'!$M:$M,'RES TECH'!$C:$C)="Low Income",IF(G2549&gt;1,IF(G2549&gt;3,0.3,0.24),0.12),IF(_xlfn.XLOOKUP(B2549,'RES TECH'!$M:$M,'RES TECH'!$C:$C)="Lower-middle Income",IF(G2549&gt;1,IF(G2549&gt;3,0.23,0.18),0.09),IF(_xlfn.XLOOKUP(B2549,'RES TECH'!$M:$M,'RES TECH'!$C:$C)="Upper-middle Income",IF(G2549&gt;1,IF(G2549&gt;3,0.15,0.12),0.06),IF(_xlfn.XLOOKUP(B2549,'RES TECH'!$M:$M,'RES TECH'!$C:$C)="High Income",IF(G2549&gt;1,IF(G2549&gt;3,0.08,0.06),0.03))))))</f>
        <v>0.03</v>
      </c>
    </row>
    <row r="2550" spans="2:13" x14ac:dyDescent="0.25">
      <c r="B2550" t="str">
        <f>IF('RES TECH'!N2546=1,'RES TECH'!M2546,"*")</f>
        <v>RESAPAHINewSHFUR1FOI20</v>
      </c>
      <c r="C2550" t="str">
        <f>IF(B2550="*","*",_xlfn.XLOOKUP(B2550,'RES TECH'!M:M,'RES TECH'!K:K))</f>
        <v>RESFOI</v>
      </c>
      <c r="D2550" t="str">
        <f>IF(B2550="*","*",_xlfn.XLOOKUP(B2550,'RES TECH'!M:M,'RES TECH'!L:L))</f>
        <v>RESAPAHINewSHEUE</v>
      </c>
      <c r="E2550">
        <f>IF(B2550="*","*",_xlfn.XLOOKUP(B2550,'RES TECH'!M:M,'RES TECH'!O:O))</f>
        <v>2020</v>
      </c>
      <c r="F2550" s="12">
        <f>IF(B2550="*","*",_xlfn.XLOOKUP(B2550,'RES TECH'!M:M,'RES TECH'!Y:Y))</f>
        <v>27</v>
      </c>
      <c r="G2550" s="12">
        <f>IF(B2550="*","*",_xlfn.XLOOKUP(B2550,'RES TECH'!M:M,'RES TECH'!V:V))</f>
        <v>0.83</v>
      </c>
      <c r="H2550">
        <f>IF(B2550="*","*",_xlfn.XLOOKUP(B2550,'RES TECH'!M:M,'RES TECH'!AA:AA))</f>
        <v>31.536000000000001</v>
      </c>
      <c r="I2550" s="12">
        <f>IF(B2550="*","*",_xlfn.XLOOKUP(B2550,'RES TECH'!M:M,'RES TECH'!Z:Z))</f>
        <v>0.10652957206919771</v>
      </c>
      <c r="J2550" s="12">
        <f>IF(B2550="*","*",_xlfn.XLOOKUP(B2550,'RES TECH'!M:M,'RES TECH'!S:S))</f>
        <v>1228.6295057193929</v>
      </c>
      <c r="K2550" s="12">
        <f t="shared" si="78"/>
        <v>61.431475285969647</v>
      </c>
      <c r="L2550" s="12">
        <f t="shared" si="79"/>
        <v>3.0715737642984826</v>
      </c>
      <c r="M2550">
        <f>IF(B2550="*","*",IF(_xlfn.XLOOKUP(B2550,'RES TECH'!$M:$M,'RES TECH'!$C:$C)="Low Income",IF(G2550&gt;1,IF(G2550&gt;3,0.3,0.24),0.12),IF(_xlfn.XLOOKUP(B2550,'RES TECH'!$M:$M,'RES TECH'!$C:$C)="Lower-middle Income",IF(G2550&gt;1,IF(G2550&gt;3,0.23,0.18),0.09),IF(_xlfn.XLOOKUP(B2550,'RES TECH'!$M:$M,'RES TECH'!$C:$C)="Upper-middle Income",IF(G2550&gt;1,IF(G2550&gt;3,0.15,0.12),0.06),IF(_xlfn.XLOOKUP(B2550,'RES TECH'!$M:$M,'RES TECH'!$C:$C)="High Income",IF(G2550&gt;1,IF(G2550&gt;3,0.08,0.06),0.03))))))</f>
        <v>0.03</v>
      </c>
    </row>
    <row r="2551" spans="2:13" x14ac:dyDescent="0.25">
      <c r="B2551" t="str">
        <f>IF('RES TECH'!N2547=1,'RES TECH'!M2547,"*")</f>
        <v>RESAPAHINewSHFUR2FOI20</v>
      </c>
      <c r="C2551" t="str">
        <f>IF(B2551="*","*",_xlfn.XLOOKUP(B2551,'RES TECH'!M:M,'RES TECH'!K:K))</f>
        <v>RESFOI</v>
      </c>
      <c r="D2551" t="str">
        <f>IF(B2551="*","*",_xlfn.XLOOKUP(B2551,'RES TECH'!M:M,'RES TECH'!L:L))</f>
        <v>RESAPAHINewSHEUE</v>
      </c>
      <c r="E2551">
        <f>IF(B2551="*","*",_xlfn.XLOOKUP(B2551,'RES TECH'!M:M,'RES TECH'!O:O))</f>
        <v>2020</v>
      </c>
      <c r="F2551" s="12">
        <f>IF(B2551="*","*",_xlfn.XLOOKUP(B2551,'RES TECH'!M:M,'RES TECH'!Y:Y))</f>
        <v>27</v>
      </c>
      <c r="G2551" s="12">
        <f>IF(B2551="*","*",_xlfn.XLOOKUP(B2551,'RES TECH'!M:M,'RES TECH'!V:V))</f>
        <v>0.83</v>
      </c>
      <c r="H2551">
        <f>IF(B2551="*","*",_xlfn.XLOOKUP(B2551,'RES TECH'!M:M,'RES TECH'!AA:AA))</f>
        <v>31.536000000000001</v>
      </c>
      <c r="I2551" s="12">
        <f>IF(B2551="*","*",_xlfn.XLOOKUP(B2551,'RES TECH'!M:M,'RES TECH'!Z:Z))</f>
        <v>0.10652957206919771</v>
      </c>
      <c r="J2551" s="12">
        <f>IF(B2551="*","*",_xlfn.XLOOKUP(B2551,'RES TECH'!M:M,'RES TECH'!S:S))</f>
        <v>1228.6295057193929</v>
      </c>
      <c r="K2551" s="12">
        <f t="shared" si="78"/>
        <v>61.431475285969647</v>
      </c>
      <c r="L2551" s="12">
        <f t="shared" si="79"/>
        <v>3.0715737642984826</v>
      </c>
      <c r="M2551">
        <f>IF(B2551="*","*",IF(_xlfn.XLOOKUP(B2551,'RES TECH'!$M:$M,'RES TECH'!$C:$C)="Low Income",IF(G2551&gt;1,IF(G2551&gt;3,0.3,0.24),0.12),IF(_xlfn.XLOOKUP(B2551,'RES TECH'!$M:$M,'RES TECH'!$C:$C)="Lower-middle Income",IF(G2551&gt;1,IF(G2551&gt;3,0.23,0.18),0.09),IF(_xlfn.XLOOKUP(B2551,'RES TECH'!$M:$M,'RES TECH'!$C:$C)="Upper-middle Income",IF(G2551&gt;1,IF(G2551&gt;3,0.15,0.12),0.06),IF(_xlfn.XLOOKUP(B2551,'RES TECH'!$M:$M,'RES TECH'!$C:$C)="High Income",IF(G2551&gt;1,IF(G2551&gt;3,0.08,0.06),0.03))))))</f>
        <v>0.03</v>
      </c>
    </row>
    <row r="2552" spans="2:13" x14ac:dyDescent="0.25">
      <c r="B2552" t="str">
        <f>IF('RES TECH'!N2548=1,'RES TECH'!M2548,"*")</f>
        <v>RESAPAHINewSHFUR2FOI22</v>
      </c>
      <c r="C2552" t="str">
        <f>IF(B2552="*","*",_xlfn.XLOOKUP(B2552,'RES TECH'!M:M,'RES TECH'!K:K))</f>
        <v>RESFOI</v>
      </c>
      <c r="D2552" t="str">
        <f>IF(B2552="*","*",_xlfn.XLOOKUP(B2552,'RES TECH'!M:M,'RES TECH'!L:L))</f>
        <v>RESAPAHINewSHEUE</v>
      </c>
      <c r="E2552">
        <f>IF(B2552="*","*",_xlfn.XLOOKUP(B2552,'RES TECH'!M:M,'RES TECH'!O:O))</f>
        <v>2022</v>
      </c>
      <c r="F2552" s="12">
        <f>IF(B2552="*","*",_xlfn.XLOOKUP(B2552,'RES TECH'!M:M,'RES TECH'!Y:Y))</f>
        <v>27</v>
      </c>
      <c r="G2552" s="12">
        <f>IF(B2552="*","*",_xlfn.XLOOKUP(B2552,'RES TECH'!M:M,'RES TECH'!V:V))</f>
        <v>0.84</v>
      </c>
      <c r="H2552">
        <f>IF(B2552="*","*",_xlfn.XLOOKUP(B2552,'RES TECH'!M:M,'RES TECH'!AA:AA))</f>
        <v>31.536000000000001</v>
      </c>
      <c r="I2552" s="12">
        <f>IF(B2552="*","*",_xlfn.XLOOKUP(B2552,'RES TECH'!M:M,'RES TECH'!Z:Z))</f>
        <v>0.10652957206919771</v>
      </c>
      <c r="J2552" s="12">
        <f>IF(B2552="*","*",_xlfn.XLOOKUP(B2552,'RES TECH'!M:M,'RES TECH'!S:S))</f>
        <v>1258.4144634338029</v>
      </c>
      <c r="K2552" s="12">
        <f t="shared" si="78"/>
        <v>62.920723171690149</v>
      </c>
      <c r="L2552" s="12">
        <f t="shared" si="79"/>
        <v>3.1460361585845078</v>
      </c>
      <c r="M2552">
        <f>IF(B2552="*","*",IF(_xlfn.XLOOKUP(B2552,'RES TECH'!$M:$M,'RES TECH'!$C:$C)="Low Income",IF(G2552&gt;1,IF(G2552&gt;3,0.3,0.24),0.12),IF(_xlfn.XLOOKUP(B2552,'RES TECH'!$M:$M,'RES TECH'!$C:$C)="Lower-middle Income",IF(G2552&gt;1,IF(G2552&gt;3,0.23,0.18),0.09),IF(_xlfn.XLOOKUP(B2552,'RES TECH'!$M:$M,'RES TECH'!$C:$C)="Upper-middle Income",IF(G2552&gt;1,IF(G2552&gt;3,0.15,0.12),0.06),IF(_xlfn.XLOOKUP(B2552,'RES TECH'!$M:$M,'RES TECH'!$C:$C)="High Income",IF(G2552&gt;1,IF(G2552&gt;3,0.08,0.06),0.03))))))</f>
        <v>0.03</v>
      </c>
    </row>
    <row r="2553" spans="2:13" x14ac:dyDescent="0.25">
      <c r="B2553" t="str">
        <f>IF('RES TECH'!N2549=1,'RES TECH'!M2549,"*")</f>
        <v>RESAPAHINewSHFUR3FOI20</v>
      </c>
      <c r="C2553" t="str">
        <f>IF(B2553="*","*",_xlfn.XLOOKUP(B2553,'RES TECH'!M:M,'RES TECH'!K:K))</f>
        <v>RESFOI</v>
      </c>
      <c r="D2553" t="str">
        <f>IF(B2553="*","*",_xlfn.XLOOKUP(B2553,'RES TECH'!M:M,'RES TECH'!L:L))</f>
        <v>RESAPAHINewSHEUE</v>
      </c>
      <c r="E2553">
        <f>IF(B2553="*","*",_xlfn.XLOOKUP(B2553,'RES TECH'!M:M,'RES TECH'!O:O))</f>
        <v>2020</v>
      </c>
      <c r="F2553" s="12">
        <f>IF(B2553="*","*",_xlfn.XLOOKUP(B2553,'RES TECH'!M:M,'RES TECH'!Y:Y))</f>
        <v>27</v>
      </c>
      <c r="G2553" s="12">
        <f>IF(B2553="*","*",_xlfn.XLOOKUP(B2553,'RES TECH'!M:M,'RES TECH'!V:V))</f>
        <v>0.85</v>
      </c>
      <c r="H2553">
        <f>IF(B2553="*","*",_xlfn.XLOOKUP(B2553,'RES TECH'!M:M,'RES TECH'!AA:AA))</f>
        <v>31.536000000000001</v>
      </c>
      <c r="I2553" s="12">
        <f>IF(B2553="*","*",_xlfn.XLOOKUP(B2553,'RES TECH'!M:M,'RES TECH'!Z:Z))</f>
        <v>0.10652957206919771</v>
      </c>
      <c r="J2553" s="12">
        <f>IF(B2553="*","*",_xlfn.XLOOKUP(B2553,'RES TECH'!M:M,'RES TECH'!S:S))</f>
        <v>1295.6456605768151</v>
      </c>
      <c r="K2553" s="12">
        <f t="shared" si="78"/>
        <v>64.782283028840752</v>
      </c>
      <c r="L2553" s="12">
        <f t="shared" si="79"/>
        <v>3.2391141514420378</v>
      </c>
      <c r="M2553">
        <f>IF(B2553="*","*",IF(_xlfn.XLOOKUP(B2553,'RES TECH'!$M:$M,'RES TECH'!$C:$C)="Low Income",IF(G2553&gt;1,IF(G2553&gt;3,0.3,0.24),0.12),IF(_xlfn.XLOOKUP(B2553,'RES TECH'!$M:$M,'RES TECH'!$C:$C)="Lower-middle Income",IF(G2553&gt;1,IF(G2553&gt;3,0.23,0.18),0.09),IF(_xlfn.XLOOKUP(B2553,'RES TECH'!$M:$M,'RES TECH'!$C:$C)="Upper-middle Income",IF(G2553&gt;1,IF(G2553&gt;3,0.15,0.12),0.06),IF(_xlfn.XLOOKUP(B2553,'RES TECH'!$M:$M,'RES TECH'!$C:$C)="High Income",IF(G2553&gt;1,IF(G2553&gt;3,0.08,0.06),0.03))))))</f>
        <v>0.03</v>
      </c>
    </row>
    <row r="2554" spans="2:13" x14ac:dyDescent="0.25">
      <c r="B2554" t="str">
        <f>IF('RES TECH'!N2550=1,'RES TECH'!M2550,"*")</f>
        <v>RESAPAHINewSHFUR4FOI20</v>
      </c>
      <c r="C2554" t="str">
        <f>IF(B2554="*","*",_xlfn.XLOOKUP(B2554,'RES TECH'!M:M,'RES TECH'!K:K))</f>
        <v>RESFOI</v>
      </c>
      <c r="D2554" t="str">
        <f>IF(B2554="*","*",_xlfn.XLOOKUP(B2554,'RES TECH'!M:M,'RES TECH'!L:L))</f>
        <v>RESAPAHINewSHEUE</v>
      </c>
      <c r="E2554">
        <f>IF(B2554="*","*",_xlfn.XLOOKUP(B2554,'RES TECH'!M:M,'RES TECH'!O:O))</f>
        <v>2020</v>
      </c>
      <c r="F2554" s="12">
        <f>IF(B2554="*","*",_xlfn.XLOOKUP(B2554,'RES TECH'!M:M,'RES TECH'!Y:Y))</f>
        <v>27</v>
      </c>
      <c r="G2554" s="12">
        <f>IF(B2554="*","*",_xlfn.XLOOKUP(B2554,'RES TECH'!M:M,'RES TECH'!V:V))</f>
        <v>0.97</v>
      </c>
      <c r="H2554">
        <f>IF(B2554="*","*",_xlfn.XLOOKUP(B2554,'RES TECH'!M:M,'RES TECH'!AA:AA))</f>
        <v>31.536000000000001</v>
      </c>
      <c r="I2554" s="12">
        <f>IF(B2554="*","*",_xlfn.XLOOKUP(B2554,'RES TECH'!M:M,'RES TECH'!Z:Z))</f>
        <v>0.10652957206919771</v>
      </c>
      <c r="J2554" s="12">
        <f>IF(B2554="*","*",_xlfn.XLOOKUP(B2554,'RES TECH'!M:M,'RES TECH'!S:S))</f>
        <v>1921.129772579415</v>
      </c>
      <c r="K2554" s="12">
        <f t="shared" si="78"/>
        <v>96.056488628970754</v>
      </c>
      <c r="L2554" s="12">
        <f t="shared" si="79"/>
        <v>4.8028244314485384</v>
      </c>
      <c r="M2554">
        <f>IF(B2554="*","*",IF(_xlfn.XLOOKUP(B2554,'RES TECH'!$M:$M,'RES TECH'!$C:$C)="Low Income",IF(G2554&gt;1,IF(G2554&gt;3,0.3,0.24),0.12),IF(_xlfn.XLOOKUP(B2554,'RES TECH'!$M:$M,'RES TECH'!$C:$C)="Lower-middle Income",IF(G2554&gt;1,IF(G2554&gt;3,0.23,0.18),0.09),IF(_xlfn.XLOOKUP(B2554,'RES TECH'!$M:$M,'RES TECH'!$C:$C)="Upper-middle Income",IF(G2554&gt;1,IF(G2554&gt;3,0.15,0.12),0.06),IF(_xlfn.XLOOKUP(B2554,'RES TECH'!$M:$M,'RES TECH'!$C:$C)="High Income",IF(G2554&gt;1,IF(G2554&gt;3,0.08,0.06),0.03))))))</f>
        <v>0.03</v>
      </c>
    </row>
    <row r="2555" spans="2:13" x14ac:dyDescent="0.25">
      <c r="B2555" t="str">
        <f>IF('RES TECH'!N2551=1,'RES TECH'!M2551,"*")</f>
        <v>RESAPAHINewSHFUR4FOI22</v>
      </c>
      <c r="C2555" t="str">
        <f>IF(B2555="*","*",_xlfn.XLOOKUP(B2555,'RES TECH'!M:M,'RES TECH'!K:K))</f>
        <v>RESFOI</v>
      </c>
      <c r="D2555" t="str">
        <f>IF(B2555="*","*",_xlfn.XLOOKUP(B2555,'RES TECH'!M:M,'RES TECH'!L:L))</f>
        <v>RESAPAHINewSHEUE</v>
      </c>
      <c r="E2555">
        <f>IF(B2555="*","*",_xlfn.XLOOKUP(B2555,'RES TECH'!M:M,'RES TECH'!O:O))</f>
        <v>2022</v>
      </c>
      <c r="F2555" s="12">
        <f>IF(B2555="*","*",_xlfn.XLOOKUP(B2555,'RES TECH'!M:M,'RES TECH'!Y:Y))</f>
        <v>27</v>
      </c>
      <c r="G2555" s="12">
        <f>IF(B2555="*","*",_xlfn.XLOOKUP(B2555,'RES TECH'!M:M,'RES TECH'!V:V))</f>
        <v>0.97</v>
      </c>
      <c r="H2555">
        <f>IF(B2555="*","*",_xlfn.XLOOKUP(B2555,'RES TECH'!M:M,'RES TECH'!AA:AA))</f>
        <v>31.536000000000001</v>
      </c>
      <c r="I2555" s="12">
        <f>IF(B2555="*","*",_xlfn.XLOOKUP(B2555,'RES TECH'!M:M,'RES TECH'!Z:Z))</f>
        <v>0.10652957206919771</v>
      </c>
      <c r="J2555" s="12">
        <f>IF(B2555="*","*",_xlfn.XLOOKUP(B2555,'RES TECH'!M:M,'RES TECH'!S:S))</f>
        <v>1921.129772579415</v>
      </c>
      <c r="K2555" s="12">
        <f t="shared" si="78"/>
        <v>96.056488628970754</v>
      </c>
      <c r="L2555" s="12">
        <f t="shared" si="79"/>
        <v>4.8028244314485384</v>
      </c>
      <c r="M2555">
        <f>IF(B2555="*","*",IF(_xlfn.XLOOKUP(B2555,'RES TECH'!$M:$M,'RES TECH'!$C:$C)="Low Income",IF(G2555&gt;1,IF(G2555&gt;3,0.3,0.24),0.12),IF(_xlfn.XLOOKUP(B2555,'RES TECH'!$M:$M,'RES TECH'!$C:$C)="Lower-middle Income",IF(G2555&gt;1,IF(G2555&gt;3,0.23,0.18),0.09),IF(_xlfn.XLOOKUP(B2555,'RES TECH'!$M:$M,'RES TECH'!$C:$C)="Upper-middle Income",IF(G2555&gt;1,IF(G2555&gt;3,0.15,0.12),0.06),IF(_xlfn.XLOOKUP(B2555,'RES TECH'!$M:$M,'RES TECH'!$C:$C)="High Income",IF(G2555&gt;1,IF(G2555&gt;3,0.08,0.06),0.03))))))</f>
        <v>0.03</v>
      </c>
    </row>
    <row r="2556" spans="2:13" x14ac:dyDescent="0.25">
      <c r="B2556" t="str">
        <f>IF('RES TECH'!N2552=1,'RES TECH'!M2552,"*")</f>
        <v>RESAPAHINewSHRAD1FOI20</v>
      </c>
      <c r="C2556" t="str">
        <f>IF(B2556="*","*",_xlfn.XLOOKUP(B2556,'RES TECH'!M:M,'RES TECH'!K:K))</f>
        <v>RESFOI</v>
      </c>
      <c r="D2556" t="str">
        <f>IF(B2556="*","*",_xlfn.XLOOKUP(B2556,'RES TECH'!M:M,'RES TECH'!L:L))</f>
        <v>RESAPAHINewSHEUE</v>
      </c>
      <c r="E2556">
        <f>IF(B2556="*","*",_xlfn.XLOOKUP(B2556,'RES TECH'!M:M,'RES TECH'!O:O))</f>
        <v>2020</v>
      </c>
      <c r="F2556" s="12">
        <f>IF(B2556="*","*",_xlfn.XLOOKUP(B2556,'RES TECH'!M:M,'RES TECH'!Y:Y))</f>
        <v>24</v>
      </c>
      <c r="G2556" s="12">
        <f>IF(B2556="*","*",_xlfn.XLOOKUP(B2556,'RES TECH'!M:M,'RES TECH'!V:V))</f>
        <v>0.84</v>
      </c>
      <c r="H2556">
        <f>IF(B2556="*","*",_xlfn.XLOOKUP(B2556,'RES TECH'!M:M,'RES TECH'!AA:AA))</f>
        <v>31.536000000000001</v>
      </c>
      <c r="I2556" s="12">
        <f>IF(B2556="*","*",_xlfn.XLOOKUP(B2556,'RES TECH'!M:M,'RES TECH'!Z:Z))</f>
        <v>0.10652957206919771</v>
      </c>
      <c r="J2556" s="12">
        <f>IF(B2556="*","*",_xlfn.XLOOKUP(B2556,'RES TECH'!M:M,'RES TECH'!S:S))</f>
        <v>2717.8773914398698</v>
      </c>
      <c r="K2556" s="12">
        <f t="shared" si="78"/>
        <v>135.89386957199349</v>
      </c>
      <c r="L2556" s="12">
        <f t="shared" si="79"/>
        <v>6.7946934785996751</v>
      </c>
      <c r="M2556">
        <f>IF(B2556="*","*",IF(_xlfn.XLOOKUP(B2556,'RES TECH'!$M:$M,'RES TECH'!$C:$C)="Low Income",IF(G2556&gt;1,IF(G2556&gt;3,0.3,0.24),0.12),IF(_xlfn.XLOOKUP(B2556,'RES TECH'!$M:$M,'RES TECH'!$C:$C)="Lower-middle Income",IF(G2556&gt;1,IF(G2556&gt;3,0.23,0.18),0.09),IF(_xlfn.XLOOKUP(B2556,'RES TECH'!$M:$M,'RES TECH'!$C:$C)="Upper-middle Income",IF(G2556&gt;1,IF(G2556&gt;3,0.15,0.12),0.06),IF(_xlfn.XLOOKUP(B2556,'RES TECH'!$M:$M,'RES TECH'!$C:$C)="High Income",IF(G2556&gt;1,IF(G2556&gt;3,0.08,0.06),0.03))))))</f>
        <v>0.03</v>
      </c>
    </row>
    <row r="2557" spans="2:13" x14ac:dyDescent="0.25">
      <c r="B2557" t="str">
        <f>IF('RES TECH'!N2553=1,'RES TECH'!M2553,"*")</f>
        <v>RESAPAHINewSHRAD1FOI22</v>
      </c>
      <c r="C2557" t="str">
        <f>IF(B2557="*","*",_xlfn.XLOOKUP(B2557,'RES TECH'!M:M,'RES TECH'!K:K))</f>
        <v>RESFOI</v>
      </c>
      <c r="D2557" t="str">
        <f>IF(B2557="*","*",_xlfn.XLOOKUP(B2557,'RES TECH'!M:M,'RES TECH'!L:L))</f>
        <v>RESAPAHINewSHEUE</v>
      </c>
      <c r="E2557">
        <f>IF(B2557="*","*",_xlfn.XLOOKUP(B2557,'RES TECH'!M:M,'RES TECH'!O:O))</f>
        <v>2022</v>
      </c>
      <c r="F2557" s="12">
        <f>IF(B2557="*","*",_xlfn.XLOOKUP(B2557,'RES TECH'!M:M,'RES TECH'!Y:Y))</f>
        <v>24</v>
      </c>
      <c r="G2557" s="12">
        <f>IF(B2557="*","*",_xlfn.XLOOKUP(B2557,'RES TECH'!M:M,'RES TECH'!V:V))</f>
        <v>0.86</v>
      </c>
      <c r="H2557">
        <f>IF(B2557="*","*",_xlfn.XLOOKUP(B2557,'RES TECH'!M:M,'RES TECH'!AA:AA))</f>
        <v>31.536000000000001</v>
      </c>
      <c r="I2557" s="12">
        <f>IF(B2557="*","*",_xlfn.XLOOKUP(B2557,'RES TECH'!M:M,'RES TECH'!Z:Z))</f>
        <v>0.10652957206919771</v>
      </c>
      <c r="J2557" s="12">
        <f>IF(B2557="*","*",_xlfn.XLOOKUP(B2557,'RES TECH'!M:M,'RES TECH'!S:S))</f>
        <v>2807.2322645830991</v>
      </c>
      <c r="K2557" s="12">
        <f t="shared" si="78"/>
        <v>140.36161322915495</v>
      </c>
      <c r="L2557" s="12">
        <f t="shared" si="79"/>
        <v>7.0180806614577484</v>
      </c>
      <c r="M2557">
        <f>IF(B2557="*","*",IF(_xlfn.XLOOKUP(B2557,'RES TECH'!$M:$M,'RES TECH'!$C:$C)="Low Income",IF(G2557&gt;1,IF(G2557&gt;3,0.3,0.24),0.12),IF(_xlfn.XLOOKUP(B2557,'RES TECH'!$M:$M,'RES TECH'!$C:$C)="Lower-middle Income",IF(G2557&gt;1,IF(G2557&gt;3,0.23,0.18),0.09),IF(_xlfn.XLOOKUP(B2557,'RES TECH'!$M:$M,'RES TECH'!$C:$C)="Upper-middle Income",IF(G2557&gt;1,IF(G2557&gt;3,0.15,0.12),0.06),IF(_xlfn.XLOOKUP(B2557,'RES TECH'!$M:$M,'RES TECH'!$C:$C)="High Income",IF(G2557&gt;1,IF(G2557&gt;3,0.08,0.06),0.03))))))</f>
        <v>0.03</v>
      </c>
    </row>
    <row r="2558" spans="2:13" x14ac:dyDescent="0.25">
      <c r="B2558" t="str">
        <f>IF('RES TECH'!N2554=1,'RES TECH'!M2554,"*")</f>
        <v>RESAPAHINewSHRAD2FOI20</v>
      </c>
      <c r="C2558" t="str">
        <f>IF(B2558="*","*",_xlfn.XLOOKUP(B2558,'RES TECH'!M:M,'RES TECH'!K:K))</f>
        <v>RESFOI</v>
      </c>
      <c r="D2558" t="str">
        <f>IF(B2558="*","*",_xlfn.XLOOKUP(B2558,'RES TECH'!M:M,'RES TECH'!L:L))</f>
        <v>RESAPAHINewSHEUE</v>
      </c>
      <c r="E2558">
        <f>IF(B2558="*","*",_xlfn.XLOOKUP(B2558,'RES TECH'!M:M,'RES TECH'!O:O))</f>
        <v>2020</v>
      </c>
      <c r="F2558" s="12">
        <f>IF(B2558="*","*",_xlfn.XLOOKUP(B2558,'RES TECH'!M:M,'RES TECH'!Y:Y))</f>
        <v>24</v>
      </c>
      <c r="G2558" s="12">
        <f>IF(B2558="*","*",_xlfn.XLOOKUP(B2558,'RES TECH'!M:M,'RES TECH'!V:V))</f>
        <v>0.84</v>
      </c>
      <c r="H2558">
        <f>IF(B2558="*","*",_xlfn.XLOOKUP(B2558,'RES TECH'!M:M,'RES TECH'!AA:AA))</f>
        <v>31.536000000000001</v>
      </c>
      <c r="I2558" s="12">
        <f>IF(B2558="*","*",_xlfn.XLOOKUP(B2558,'RES TECH'!M:M,'RES TECH'!Z:Z))</f>
        <v>0.10652957206919771</v>
      </c>
      <c r="J2558" s="12">
        <f>IF(B2558="*","*",_xlfn.XLOOKUP(B2558,'RES TECH'!M:M,'RES TECH'!S:S))</f>
        <v>2717.8773914398698</v>
      </c>
      <c r="K2558" s="12">
        <f t="shared" si="78"/>
        <v>135.89386957199349</v>
      </c>
      <c r="L2558" s="12">
        <f t="shared" si="79"/>
        <v>6.7946934785996751</v>
      </c>
      <c r="M2558">
        <f>IF(B2558="*","*",IF(_xlfn.XLOOKUP(B2558,'RES TECH'!$M:$M,'RES TECH'!$C:$C)="Low Income",IF(G2558&gt;1,IF(G2558&gt;3,0.3,0.24),0.12),IF(_xlfn.XLOOKUP(B2558,'RES TECH'!$M:$M,'RES TECH'!$C:$C)="Lower-middle Income",IF(G2558&gt;1,IF(G2558&gt;3,0.23,0.18),0.09),IF(_xlfn.XLOOKUP(B2558,'RES TECH'!$M:$M,'RES TECH'!$C:$C)="Upper-middle Income",IF(G2558&gt;1,IF(G2558&gt;3,0.15,0.12),0.06),IF(_xlfn.XLOOKUP(B2558,'RES TECH'!$M:$M,'RES TECH'!$C:$C)="High Income",IF(G2558&gt;1,IF(G2558&gt;3,0.08,0.06),0.03))))))</f>
        <v>0.03</v>
      </c>
    </row>
    <row r="2559" spans="2:13" x14ac:dyDescent="0.25">
      <c r="B2559" t="str">
        <f>IF('RES TECH'!N2555=1,'RES TECH'!M2555,"*")</f>
        <v>RESAPAHINewSHRAD2FOI22</v>
      </c>
      <c r="C2559" t="str">
        <f>IF(B2559="*","*",_xlfn.XLOOKUP(B2559,'RES TECH'!M:M,'RES TECH'!K:K))</f>
        <v>RESFOI</v>
      </c>
      <c r="D2559" t="str">
        <f>IF(B2559="*","*",_xlfn.XLOOKUP(B2559,'RES TECH'!M:M,'RES TECH'!L:L))</f>
        <v>RESAPAHINewSHEUE</v>
      </c>
      <c r="E2559">
        <f>IF(B2559="*","*",_xlfn.XLOOKUP(B2559,'RES TECH'!M:M,'RES TECH'!O:O))</f>
        <v>2022</v>
      </c>
      <c r="F2559" s="12">
        <f>IF(B2559="*","*",_xlfn.XLOOKUP(B2559,'RES TECH'!M:M,'RES TECH'!Y:Y))</f>
        <v>24</v>
      </c>
      <c r="G2559" s="12">
        <f>IF(B2559="*","*",_xlfn.XLOOKUP(B2559,'RES TECH'!M:M,'RES TECH'!V:V))</f>
        <v>0.86</v>
      </c>
      <c r="H2559">
        <f>IF(B2559="*","*",_xlfn.XLOOKUP(B2559,'RES TECH'!M:M,'RES TECH'!AA:AA))</f>
        <v>31.536000000000001</v>
      </c>
      <c r="I2559" s="12">
        <f>IF(B2559="*","*",_xlfn.XLOOKUP(B2559,'RES TECH'!M:M,'RES TECH'!Z:Z))</f>
        <v>0.10652957206919771</v>
      </c>
      <c r="J2559" s="12">
        <f>IF(B2559="*","*",_xlfn.XLOOKUP(B2559,'RES TECH'!M:M,'RES TECH'!S:S))</f>
        <v>2807.2322645830991</v>
      </c>
      <c r="K2559" s="12">
        <f t="shared" si="78"/>
        <v>140.36161322915495</v>
      </c>
      <c r="L2559" s="12">
        <f t="shared" si="79"/>
        <v>7.0180806614577484</v>
      </c>
      <c r="M2559">
        <f>IF(B2559="*","*",IF(_xlfn.XLOOKUP(B2559,'RES TECH'!$M:$M,'RES TECH'!$C:$C)="Low Income",IF(G2559&gt;1,IF(G2559&gt;3,0.3,0.24),0.12),IF(_xlfn.XLOOKUP(B2559,'RES TECH'!$M:$M,'RES TECH'!$C:$C)="Lower-middle Income",IF(G2559&gt;1,IF(G2559&gt;3,0.23,0.18),0.09),IF(_xlfn.XLOOKUP(B2559,'RES TECH'!$M:$M,'RES TECH'!$C:$C)="Upper-middle Income",IF(G2559&gt;1,IF(G2559&gt;3,0.15,0.12),0.06),IF(_xlfn.XLOOKUP(B2559,'RES TECH'!$M:$M,'RES TECH'!$C:$C)="High Income",IF(G2559&gt;1,IF(G2559&gt;3,0.08,0.06),0.03))))))</f>
        <v>0.03</v>
      </c>
    </row>
    <row r="2560" spans="2:13" x14ac:dyDescent="0.25">
      <c r="B2560" t="str">
        <f>IF('RES TECH'!N2556=1,'RES TECH'!M2556,"*")</f>
        <v>RESAPAHINewSHRAD3FOI20</v>
      </c>
      <c r="C2560" t="str">
        <f>IF(B2560="*","*",_xlfn.XLOOKUP(B2560,'RES TECH'!M:M,'RES TECH'!K:K))</f>
        <v>RESFOI</v>
      </c>
      <c r="D2560" t="str">
        <f>IF(B2560="*","*",_xlfn.XLOOKUP(B2560,'RES TECH'!M:M,'RES TECH'!L:L))</f>
        <v>RESAPAHINewSHEUE</v>
      </c>
      <c r="E2560">
        <f>IF(B2560="*","*",_xlfn.XLOOKUP(B2560,'RES TECH'!M:M,'RES TECH'!O:O))</f>
        <v>2020</v>
      </c>
      <c r="F2560" s="12">
        <f>IF(B2560="*","*",_xlfn.XLOOKUP(B2560,'RES TECH'!M:M,'RES TECH'!Y:Y))</f>
        <v>24</v>
      </c>
      <c r="G2560" s="12">
        <f>IF(B2560="*","*",_xlfn.XLOOKUP(B2560,'RES TECH'!M:M,'RES TECH'!V:V))</f>
        <v>0.87</v>
      </c>
      <c r="H2560">
        <f>IF(B2560="*","*",_xlfn.XLOOKUP(B2560,'RES TECH'!M:M,'RES TECH'!AA:AA))</f>
        <v>31.536000000000001</v>
      </c>
      <c r="I2560" s="12">
        <f>IF(B2560="*","*",_xlfn.XLOOKUP(B2560,'RES TECH'!M:M,'RES TECH'!Z:Z))</f>
        <v>0.10652957206919771</v>
      </c>
      <c r="J2560" s="12">
        <f>IF(B2560="*","*",_xlfn.XLOOKUP(B2560,'RES TECH'!M:M,'RES TECH'!S:S))</f>
        <v>2807.2322645830991</v>
      </c>
      <c r="K2560" s="12">
        <f t="shared" si="78"/>
        <v>140.36161322915495</v>
      </c>
      <c r="L2560" s="12">
        <f t="shared" si="79"/>
        <v>7.0180806614577484</v>
      </c>
      <c r="M2560">
        <f>IF(B2560="*","*",IF(_xlfn.XLOOKUP(B2560,'RES TECH'!$M:$M,'RES TECH'!$C:$C)="Low Income",IF(G2560&gt;1,IF(G2560&gt;3,0.3,0.24),0.12),IF(_xlfn.XLOOKUP(B2560,'RES TECH'!$M:$M,'RES TECH'!$C:$C)="Lower-middle Income",IF(G2560&gt;1,IF(G2560&gt;3,0.23,0.18),0.09),IF(_xlfn.XLOOKUP(B2560,'RES TECH'!$M:$M,'RES TECH'!$C:$C)="Upper-middle Income",IF(G2560&gt;1,IF(G2560&gt;3,0.15,0.12),0.06),IF(_xlfn.XLOOKUP(B2560,'RES TECH'!$M:$M,'RES TECH'!$C:$C)="High Income",IF(G2560&gt;1,IF(G2560&gt;3,0.08,0.06),0.03))))))</f>
        <v>0.03</v>
      </c>
    </row>
    <row r="2561" spans="2:13" x14ac:dyDescent="0.25">
      <c r="B2561" t="str">
        <f>IF('RES TECH'!N2557=1,'RES TECH'!M2557,"*")</f>
        <v>RESAPAHINewSHRAD4FOI20</v>
      </c>
      <c r="C2561" t="str">
        <f>IF(B2561="*","*",_xlfn.XLOOKUP(B2561,'RES TECH'!M:M,'RES TECH'!K:K))</f>
        <v>RESFOI</v>
      </c>
      <c r="D2561" t="str">
        <f>IF(B2561="*","*",_xlfn.XLOOKUP(B2561,'RES TECH'!M:M,'RES TECH'!L:L))</f>
        <v>RESAPAHINewSHEUE</v>
      </c>
      <c r="E2561">
        <f>IF(B2561="*","*",_xlfn.XLOOKUP(B2561,'RES TECH'!M:M,'RES TECH'!O:O))</f>
        <v>2020</v>
      </c>
      <c r="F2561" s="12">
        <f>IF(B2561="*","*",_xlfn.XLOOKUP(B2561,'RES TECH'!M:M,'RES TECH'!Y:Y))</f>
        <v>24</v>
      </c>
      <c r="G2561" s="12">
        <f>IF(B2561="*","*",_xlfn.XLOOKUP(B2561,'RES TECH'!M:M,'RES TECH'!V:V))</f>
        <v>0.9</v>
      </c>
      <c r="H2561">
        <f>IF(B2561="*","*",_xlfn.XLOOKUP(B2561,'RES TECH'!M:M,'RES TECH'!AA:AA))</f>
        <v>31.536000000000001</v>
      </c>
      <c r="I2561" s="12">
        <f>IF(B2561="*","*",_xlfn.XLOOKUP(B2561,'RES TECH'!M:M,'RES TECH'!Z:Z))</f>
        <v>0.10652957206919771</v>
      </c>
      <c r="J2561" s="12">
        <f>IF(B2561="*","*",_xlfn.XLOOKUP(B2561,'RES TECH'!M:M,'RES TECH'!S:S))</f>
        <v>3410.3776582998921</v>
      </c>
      <c r="K2561" s="12">
        <f t="shared" si="78"/>
        <v>170.51888291499461</v>
      </c>
      <c r="L2561" s="12">
        <f t="shared" si="79"/>
        <v>8.5259441457497314</v>
      </c>
      <c r="M2561">
        <f>IF(B2561="*","*",IF(_xlfn.XLOOKUP(B2561,'RES TECH'!$M:$M,'RES TECH'!$C:$C)="Low Income",IF(G2561&gt;1,IF(G2561&gt;3,0.3,0.24),0.12),IF(_xlfn.XLOOKUP(B2561,'RES TECH'!$M:$M,'RES TECH'!$C:$C)="Lower-middle Income",IF(G2561&gt;1,IF(G2561&gt;3,0.23,0.18),0.09),IF(_xlfn.XLOOKUP(B2561,'RES TECH'!$M:$M,'RES TECH'!$C:$C)="Upper-middle Income",IF(G2561&gt;1,IF(G2561&gt;3,0.15,0.12),0.06),IF(_xlfn.XLOOKUP(B2561,'RES TECH'!$M:$M,'RES TECH'!$C:$C)="High Income",IF(G2561&gt;1,IF(G2561&gt;3,0.08,0.06),0.03))))))</f>
        <v>0.03</v>
      </c>
    </row>
    <row r="2562" spans="2:13" x14ac:dyDescent="0.25">
      <c r="B2562" t="str">
        <f>IF('RES TECH'!N2558=1,'RES TECH'!M2558,"*")</f>
        <v>*</v>
      </c>
      <c r="C2562" t="str">
        <f>IF(B2562="*","*",_xlfn.XLOOKUP(B2562,'RES TECH'!M:M,'RES TECH'!K:K))</f>
        <v>*</v>
      </c>
      <c r="D2562" t="str">
        <f>IF(B2562="*","*",_xlfn.XLOOKUP(B2562,'RES TECH'!M:M,'RES TECH'!L:L))</f>
        <v>*</v>
      </c>
      <c r="E2562" t="str">
        <f>IF(B2562="*","*",_xlfn.XLOOKUP(B2562,'RES TECH'!M:M,'RES TECH'!O:O))</f>
        <v>*</v>
      </c>
      <c r="F2562" s="12" t="str">
        <f>IF(B2562="*","*",_xlfn.XLOOKUP(B2562,'RES TECH'!M:M,'RES TECH'!Y:Y))</f>
        <v>*</v>
      </c>
      <c r="G2562" s="12" t="str">
        <f>IF(B2562="*","*",_xlfn.XLOOKUP(B2562,'RES TECH'!M:M,'RES TECH'!V:V))</f>
        <v>*</v>
      </c>
      <c r="H2562" t="str">
        <f>IF(B2562="*","*",_xlfn.XLOOKUP(B2562,'RES TECH'!M:M,'RES TECH'!AA:AA))</f>
        <v>*</v>
      </c>
      <c r="I2562" s="12" t="str">
        <f>IF(B2562="*","*",_xlfn.XLOOKUP(B2562,'RES TECH'!M:M,'RES TECH'!Z:Z))</f>
        <v>*</v>
      </c>
      <c r="J2562" s="12" t="str">
        <f>IF(B2562="*","*",_xlfn.XLOOKUP(B2562,'RES TECH'!M:M,'RES TECH'!S:S))</f>
        <v>*</v>
      </c>
      <c r="K2562" s="12" t="str">
        <f t="shared" si="78"/>
        <v>*</v>
      </c>
      <c r="L2562" s="12" t="str">
        <f t="shared" si="79"/>
        <v>*</v>
      </c>
      <c r="M2562" t="str">
        <f>IF(B2562="*","*",IF(_xlfn.XLOOKUP(B2562,'RES TECH'!$M:$M,'RES TECH'!$C:$C)="Low Income",IF(G2562&gt;1,IF(G2562&gt;3,0.3,0.24),0.12),IF(_xlfn.XLOOKUP(B2562,'RES TECH'!$M:$M,'RES TECH'!$C:$C)="Lower-middle Income",IF(G2562&gt;1,IF(G2562&gt;3,0.23,0.18),0.09),IF(_xlfn.XLOOKUP(B2562,'RES TECH'!$M:$M,'RES TECH'!$C:$C)="Upper-middle Income",IF(G2562&gt;1,IF(G2562&gt;3,0.15,0.12),0.06),IF(_xlfn.XLOOKUP(B2562,'RES TECH'!$M:$M,'RES TECH'!$C:$C)="High Income",IF(G2562&gt;1,IF(G2562&gt;3,0.08,0.06),0.03))))))</f>
        <v>*</v>
      </c>
    </row>
    <row r="2563" spans="2:13" x14ac:dyDescent="0.25">
      <c r="B2563" t="str">
        <f>IF('RES TECH'!N2559=1,'RES TECH'!M2559,"*")</f>
        <v>RESAPAHINewSCAHP2NGA20</v>
      </c>
      <c r="C2563" t="str">
        <f>IF(B2563="*","*",_xlfn.XLOOKUP(B2563,'RES TECH'!M:M,'RES TECH'!K:K))</f>
        <v>RESNGA</v>
      </c>
      <c r="D2563" t="str">
        <f>IF(B2563="*","*",_xlfn.XLOOKUP(B2563,'RES TECH'!M:M,'RES TECH'!L:L))</f>
        <v>RESAPAHINewSCEUE</v>
      </c>
      <c r="E2563">
        <f>IF(B2563="*","*",_xlfn.XLOOKUP(B2563,'RES TECH'!M:M,'RES TECH'!O:O))</f>
        <v>2020</v>
      </c>
      <c r="F2563" s="12">
        <f>IF(B2563="*","*",_xlfn.XLOOKUP(B2563,'RES TECH'!M:M,'RES TECH'!Y:Y))</f>
        <v>16</v>
      </c>
      <c r="G2563" s="12">
        <f>IF(B2563="*","*",_xlfn.XLOOKUP(B2563,'RES TECH'!M:M,'RES TECH'!V:V))</f>
        <v>0.6</v>
      </c>
      <c r="H2563">
        <f>IF(B2563="*","*",_xlfn.XLOOKUP(B2563,'RES TECH'!M:M,'RES TECH'!AA:AA))</f>
        <v>31.536000000000001</v>
      </c>
      <c r="I2563" s="12">
        <f>IF(B2563="*","*",_xlfn.XLOOKUP(B2563,'RES TECH'!M:M,'RES TECH'!Z:Z))</f>
        <v>6.1608679451578198E-2</v>
      </c>
      <c r="J2563" s="12">
        <f>IF(B2563="*","*",_xlfn.XLOOKUP(B2563,'RES TECH'!M:M,'RES TECH'!S:S))</f>
        <v>2999.507657483503</v>
      </c>
      <c r="K2563" s="12">
        <f t="shared" si="78"/>
        <v>149.97538287417515</v>
      </c>
      <c r="L2563" s="12">
        <f t="shared" si="79"/>
        <v>7.498769143708758</v>
      </c>
      <c r="M2563">
        <f>IF(B2563="*","*",IF(_xlfn.XLOOKUP(B2563,'RES TECH'!$M:$M,'RES TECH'!$C:$C)="Low Income",IF(G2563&gt;1,IF(G2563&gt;3,0.3,0.24),0.12),IF(_xlfn.XLOOKUP(B2563,'RES TECH'!$M:$M,'RES TECH'!$C:$C)="Lower-middle Income",IF(G2563&gt;1,IF(G2563&gt;3,0.23,0.18),0.09),IF(_xlfn.XLOOKUP(B2563,'RES TECH'!$M:$M,'RES TECH'!$C:$C)="Upper-middle Income",IF(G2563&gt;1,IF(G2563&gt;3,0.15,0.12),0.06),IF(_xlfn.XLOOKUP(B2563,'RES TECH'!$M:$M,'RES TECH'!$C:$C)="High Income",IF(G2563&gt;1,IF(G2563&gt;3,0.08,0.06),0.03))))))</f>
        <v>0.03</v>
      </c>
    </row>
    <row r="2564" spans="2:13" x14ac:dyDescent="0.25">
      <c r="B2564" t="str">
        <f>IF('RES TECH'!N2560=1,'RES TECH'!M2560,"*")</f>
        <v>RESAPAHINewSCAHP1ELC20</v>
      </c>
      <c r="C2564" t="str">
        <f>IF(B2564="*","*",_xlfn.XLOOKUP(B2564,'RES TECH'!M:M,'RES TECH'!K:K))</f>
        <v>RESELC</v>
      </c>
      <c r="D2564" t="str">
        <f>IF(B2564="*","*",_xlfn.XLOOKUP(B2564,'RES TECH'!M:M,'RES TECH'!L:L))</f>
        <v>RESAPAHINewSCEUE</v>
      </c>
      <c r="E2564">
        <f>IF(B2564="*","*",_xlfn.XLOOKUP(B2564,'RES TECH'!M:M,'RES TECH'!O:O))</f>
        <v>2020</v>
      </c>
      <c r="F2564" s="12">
        <f>IF(B2564="*","*",_xlfn.XLOOKUP(B2564,'RES TECH'!M:M,'RES TECH'!Y:Y))</f>
        <v>16</v>
      </c>
      <c r="G2564" s="12">
        <f>IF(B2564="*","*",_xlfn.XLOOKUP(B2564,'RES TECH'!M:M,'RES TECH'!V:V))</f>
        <v>4.1031652989449006</v>
      </c>
      <c r="H2564">
        <f>IF(B2564="*","*",_xlfn.XLOOKUP(B2564,'RES TECH'!M:M,'RES TECH'!AA:AA))</f>
        <v>31.536000000000001</v>
      </c>
      <c r="I2564" s="12">
        <f>IF(B2564="*","*",_xlfn.XLOOKUP(B2564,'RES TECH'!M:M,'RES TECH'!Z:Z))</f>
        <v>6.1608679451578198E-2</v>
      </c>
      <c r="J2564" s="12">
        <f>IF(B2564="*","*",_xlfn.XLOOKUP(B2564,'RES TECH'!M:M,'RES TECH'!S:S))</f>
        <v>1069.6773631466911</v>
      </c>
      <c r="K2564" s="12">
        <f t="shared" si="78"/>
        <v>53.483868157334555</v>
      </c>
      <c r="L2564" s="12">
        <f t="shared" si="79"/>
        <v>2.6741934078667278</v>
      </c>
      <c r="M2564">
        <f>IF(B2564="*","*",IF(_xlfn.XLOOKUP(B2564,'RES TECH'!$M:$M,'RES TECH'!$C:$C)="Low Income",IF(G2564&gt;1,IF(G2564&gt;3,0.3,0.24),0.12),IF(_xlfn.XLOOKUP(B2564,'RES TECH'!$M:$M,'RES TECH'!$C:$C)="Lower-middle Income",IF(G2564&gt;1,IF(G2564&gt;3,0.23,0.18),0.09),IF(_xlfn.XLOOKUP(B2564,'RES TECH'!$M:$M,'RES TECH'!$C:$C)="Upper-middle Income",IF(G2564&gt;1,IF(G2564&gt;3,0.15,0.12),0.06),IF(_xlfn.XLOOKUP(B2564,'RES TECH'!$M:$M,'RES TECH'!$C:$C)="High Income",IF(G2564&gt;1,IF(G2564&gt;3,0.08,0.06),0.03))))))</f>
        <v>0.08</v>
      </c>
    </row>
    <row r="2565" spans="2:13" x14ac:dyDescent="0.25">
      <c r="B2565" t="str">
        <f>IF('RES TECH'!N2561=1,'RES TECH'!M2561,"*")</f>
        <v>RESAPAHINewSCAHP1ELC23</v>
      </c>
      <c r="C2565" t="str">
        <f>IF(B2565="*","*",_xlfn.XLOOKUP(B2565,'RES TECH'!M:M,'RES TECH'!K:K))</f>
        <v>RESELC</v>
      </c>
      <c r="D2565" t="str">
        <f>IF(B2565="*","*",_xlfn.XLOOKUP(B2565,'RES TECH'!M:M,'RES TECH'!L:L))</f>
        <v>RESAPAHINewSCEUE</v>
      </c>
      <c r="E2565">
        <f>IF(B2565="*","*",_xlfn.XLOOKUP(B2565,'RES TECH'!M:M,'RES TECH'!O:O))</f>
        <v>2023</v>
      </c>
      <c r="F2565" s="12">
        <f>IF(B2565="*","*",_xlfn.XLOOKUP(B2565,'RES TECH'!M:M,'RES TECH'!Y:Y))</f>
        <v>16</v>
      </c>
      <c r="G2565" s="12">
        <f>IF(B2565="*","*",_xlfn.XLOOKUP(B2565,'RES TECH'!M:M,'RES TECH'!V:V))</f>
        <v>4.1031652989449006</v>
      </c>
      <c r="H2565">
        <f>IF(B2565="*","*",_xlfn.XLOOKUP(B2565,'RES TECH'!M:M,'RES TECH'!AA:AA))</f>
        <v>31.536000000000001</v>
      </c>
      <c r="I2565" s="12">
        <f>IF(B2565="*","*",_xlfn.XLOOKUP(B2565,'RES TECH'!M:M,'RES TECH'!Z:Z))</f>
        <v>6.1608679451578198E-2</v>
      </c>
      <c r="J2565" s="12">
        <f>IF(B2565="*","*",_xlfn.XLOOKUP(B2565,'RES TECH'!M:M,'RES TECH'!S:S))</f>
        <v>1069.6773631466911</v>
      </c>
      <c r="K2565" s="12">
        <f t="shared" si="78"/>
        <v>53.483868157334555</v>
      </c>
      <c r="L2565" s="12">
        <f t="shared" si="79"/>
        <v>2.6741934078667278</v>
      </c>
      <c r="M2565">
        <f>IF(B2565="*","*",IF(_xlfn.XLOOKUP(B2565,'RES TECH'!$M:$M,'RES TECH'!$C:$C)="Low Income",IF(G2565&gt;1,IF(G2565&gt;3,0.3,0.24),0.12),IF(_xlfn.XLOOKUP(B2565,'RES TECH'!$M:$M,'RES TECH'!$C:$C)="Lower-middle Income",IF(G2565&gt;1,IF(G2565&gt;3,0.23,0.18),0.09),IF(_xlfn.XLOOKUP(B2565,'RES TECH'!$M:$M,'RES TECH'!$C:$C)="Upper-middle Income",IF(G2565&gt;1,IF(G2565&gt;3,0.15,0.12),0.06),IF(_xlfn.XLOOKUP(B2565,'RES TECH'!$M:$M,'RES TECH'!$C:$C)="High Income",IF(G2565&gt;1,IF(G2565&gt;3,0.08,0.06),0.03))))))</f>
        <v>0.08</v>
      </c>
    </row>
    <row r="2566" spans="2:13" x14ac:dyDescent="0.25">
      <c r="B2566" t="str">
        <f>IF('RES TECH'!N2562=1,'RES TECH'!M2562,"*")</f>
        <v>RESAPAHINewSCAHP2ELC20</v>
      </c>
      <c r="C2566" t="str">
        <f>IF(B2566="*","*",_xlfn.XLOOKUP(B2566,'RES TECH'!M:M,'RES TECH'!K:K))</f>
        <v>RESELC</v>
      </c>
      <c r="D2566" t="str">
        <f>IF(B2566="*","*",_xlfn.XLOOKUP(B2566,'RES TECH'!M:M,'RES TECH'!L:L))</f>
        <v>RESAPAHINewSCEUE</v>
      </c>
      <c r="E2566">
        <f>IF(B2566="*","*",_xlfn.XLOOKUP(B2566,'RES TECH'!M:M,'RES TECH'!O:O))</f>
        <v>2020</v>
      </c>
      <c r="F2566" s="12">
        <f>IF(B2566="*","*",_xlfn.XLOOKUP(B2566,'RES TECH'!M:M,'RES TECH'!Y:Y))</f>
        <v>16</v>
      </c>
      <c r="G2566" s="12">
        <f>IF(B2566="*","*",_xlfn.XLOOKUP(B2566,'RES TECH'!M:M,'RES TECH'!V:V))</f>
        <v>4.484173505275499</v>
      </c>
      <c r="H2566">
        <f>IF(B2566="*","*",_xlfn.XLOOKUP(B2566,'RES TECH'!M:M,'RES TECH'!AA:AA))</f>
        <v>31.536000000000001</v>
      </c>
      <c r="I2566" s="12">
        <f>IF(B2566="*","*",_xlfn.XLOOKUP(B2566,'RES TECH'!M:M,'RES TECH'!Z:Z))</f>
        <v>6.1608679451578198E-2</v>
      </c>
      <c r="J2566" s="12">
        <f>IF(B2566="*","*",_xlfn.XLOOKUP(B2566,'RES TECH'!M:M,'RES TECH'!S:S))</f>
        <v>1124.8153715563139</v>
      </c>
      <c r="K2566" s="12">
        <f t="shared" si="78"/>
        <v>56.2407685778157</v>
      </c>
      <c r="L2566" s="12">
        <f t="shared" si="79"/>
        <v>2.8120384288907854</v>
      </c>
      <c r="M2566">
        <f>IF(B2566="*","*",IF(_xlfn.XLOOKUP(B2566,'RES TECH'!$M:$M,'RES TECH'!$C:$C)="Low Income",IF(G2566&gt;1,IF(G2566&gt;3,0.3,0.24),0.12),IF(_xlfn.XLOOKUP(B2566,'RES TECH'!$M:$M,'RES TECH'!$C:$C)="Lower-middle Income",IF(G2566&gt;1,IF(G2566&gt;3,0.23,0.18),0.09),IF(_xlfn.XLOOKUP(B2566,'RES TECH'!$M:$M,'RES TECH'!$C:$C)="Upper-middle Income",IF(G2566&gt;1,IF(G2566&gt;3,0.15,0.12),0.06),IF(_xlfn.XLOOKUP(B2566,'RES TECH'!$M:$M,'RES TECH'!$C:$C)="High Income",IF(G2566&gt;1,IF(G2566&gt;3,0.08,0.06),0.03))))))</f>
        <v>0.08</v>
      </c>
    </row>
    <row r="2567" spans="2:13" x14ac:dyDescent="0.25">
      <c r="B2567" t="str">
        <f>IF('RES TECH'!N2563=1,'RES TECH'!M2563,"*")</f>
        <v>RESAPAHINewSCAHP2ELC23</v>
      </c>
      <c r="C2567" t="str">
        <f>IF(B2567="*","*",_xlfn.XLOOKUP(B2567,'RES TECH'!M:M,'RES TECH'!K:K))</f>
        <v>RESELC</v>
      </c>
      <c r="D2567" t="str">
        <f>IF(B2567="*","*",_xlfn.XLOOKUP(B2567,'RES TECH'!M:M,'RES TECH'!L:L))</f>
        <v>RESAPAHINewSCEUE</v>
      </c>
      <c r="E2567">
        <f>IF(B2567="*","*",_xlfn.XLOOKUP(B2567,'RES TECH'!M:M,'RES TECH'!O:O))</f>
        <v>2023</v>
      </c>
      <c r="F2567" s="12">
        <f>IF(B2567="*","*",_xlfn.XLOOKUP(B2567,'RES TECH'!M:M,'RES TECH'!Y:Y))</f>
        <v>16</v>
      </c>
      <c r="G2567" s="12">
        <f>IF(B2567="*","*",_xlfn.XLOOKUP(B2567,'RES TECH'!M:M,'RES TECH'!V:V))</f>
        <v>4.6307151230949586</v>
      </c>
      <c r="H2567">
        <f>IF(B2567="*","*",_xlfn.XLOOKUP(B2567,'RES TECH'!M:M,'RES TECH'!AA:AA))</f>
        <v>31.536000000000001</v>
      </c>
      <c r="I2567" s="12">
        <f>IF(B2567="*","*",_xlfn.XLOOKUP(B2567,'RES TECH'!M:M,'RES TECH'!Z:Z))</f>
        <v>6.1608679451578198E-2</v>
      </c>
      <c r="J2567" s="12">
        <f>IF(B2567="*","*",_xlfn.XLOOKUP(B2567,'RES TECH'!M:M,'RES TECH'!S:S))</f>
        <v>1135.8429732382381</v>
      </c>
      <c r="K2567" s="12">
        <f t="shared" ref="K2567:K2630" si="80">IF(B2567="*","*",5%*J2567)</f>
        <v>56.792148661911909</v>
      </c>
      <c r="L2567" s="12">
        <f t="shared" ref="L2567:L2630" si="81">IF(B2567="*","*",5%*K2567)</f>
        <v>2.8396074330955958</v>
      </c>
      <c r="M2567">
        <f>IF(B2567="*","*",IF(_xlfn.XLOOKUP(B2567,'RES TECH'!$M:$M,'RES TECH'!$C:$C)="Low Income",IF(G2567&gt;1,IF(G2567&gt;3,0.3,0.24),0.12),IF(_xlfn.XLOOKUP(B2567,'RES TECH'!$M:$M,'RES TECH'!$C:$C)="Lower-middle Income",IF(G2567&gt;1,IF(G2567&gt;3,0.23,0.18),0.09),IF(_xlfn.XLOOKUP(B2567,'RES TECH'!$M:$M,'RES TECH'!$C:$C)="Upper-middle Income",IF(G2567&gt;1,IF(G2567&gt;3,0.15,0.12),0.06),IF(_xlfn.XLOOKUP(B2567,'RES TECH'!$M:$M,'RES TECH'!$C:$C)="High Income",IF(G2567&gt;1,IF(G2567&gt;3,0.08,0.06),0.03))))))</f>
        <v>0.08</v>
      </c>
    </row>
    <row r="2568" spans="2:13" x14ac:dyDescent="0.25">
      <c r="B2568" t="str">
        <f>IF('RES TECH'!N2564=1,'RES TECH'!M2564,"*")</f>
        <v>RESAPAHINewSCAHP3ELC20</v>
      </c>
      <c r="C2568" t="str">
        <f>IF(B2568="*","*",_xlfn.XLOOKUP(B2568,'RES TECH'!M:M,'RES TECH'!K:K))</f>
        <v>RESELC</v>
      </c>
      <c r="D2568" t="str">
        <f>IF(B2568="*","*",_xlfn.XLOOKUP(B2568,'RES TECH'!M:M,'RES TECH'!L:L))</f>
        <v>RESAPAHINewSCEUE</v>
      </c>
      <c r="E2568">
        <f>IF(B2568="*","*",_xlfn.XLOOKUP(B2568,'RES TECH'!M:M,'RES TECH'!O:O))</f>
        <v>2020</v>
      </c>
      <c r="F2568" s="12">
        <f>IF(B2568="*","*",_xlfn.XLOOKUP(B2568,'RES TECH'!M:M,'RES TECH'!Y:Y))</f>
        <v>16</v>
      </c>
      <c r="G2568" s="12">
        <f>IF(B2568="*","*",_xlfn.XLOOKUP(B2568,'RES TECH'!M:M,'RES TECH'!V:V))</f>
        <v>4.3962485345838216</v>
      </c>
      <c r="H2568">
        <f>IF(B2568="*","*",_xlfn.XLOOKUP(B2568,'RES TECH'!M:M,'RES TECH'!AA:AA))</f>
        <v>31.536000000000001</v>
      </c>
      <c r="I2568" s="12">
        <f>IF(B2568="*","*",_xlfn.XLOOKUP(B2568,'RES TECH'!M:M,'RES TECH'!Z:Z))</f>
        <v>6.1608679451578198E-2</v>
      </c>
      <c r="J2568" s="12">
        <f>IF(B2568="*","*",_xlfn.XLOOKUP(B2568,'RES TECH'!M:M,'RES TECH'!S:S))</f>
        <v>1091.73256651054</v>
      </c>
      <c r="K2568" s="12">
        <f t="shared" si="80"/>
        <v>54.586628325527002</v>
      </c>
      <c r="L2568" s="12">
        <f t="shared" si="81"/>
        <v>2.7293314162763505</v>
      </c>
      <c r="M2568">
        <f>IF(B2568="*","*",IF(_xlfn.XLOOKUP(B2568,'RES TECH'!$M:$M,'RES TECH'!$C:$C)="Low Income",IF(G2568&gt;1,IF(G2568&gt;3,0.3,0.24),0.12),IF(_xlfn.XLOOKUP(B2568,'RES TECH'!$M:$M,'RES TECH'!$C:$C)="Lower-middle Income",IF(G2568&gt;1,IF(G2568&gt;3,0.23,0.18),0.09),IF(_xlfn.XLOOKUP(B2568,'RES TECH'!$M:$M,'RES TECH'!$C:$C)="Upper-middle Income",IF(G2568&gt;1,IF(G2568&gt;3,0.15,0.12),0.06),IF(_xlfn.XLOOKUP(B2568,'RES TECH'!$M:$M,'RES TECH'!$C:$C)="High Income",IF(G2568&gt;1,IF(G2568&gt;3,0.08,0.06),0.03))))))</f>
        <v>0.08</v>
      </c>
    </row>
    <row r="2569" spans="2:13" x14ac:dyDescent="0.25">
      <c r="B2569" t="str">
        <f>IF('RES TECH'!N2565=1,'RES TECH'!M2565,"*")</f>
        <v>RESAPAHINewSCAHP3ELC22</v>
      </c>
      <c r="C2569" t="str">
        <f>IF(B2569="*","*",_xlfn.XLOOKUP(B2569,'RES TECH'!M:M,'RES TECH'!K:K))</f>
        <v>RESELC</v>
      </c>
      <c r="D2569" t="str">
        <f>IF(B2569="*","*",_xlfn.XLOOKUP(B2569,'RES TECH'!M:M,'RES TECH'!L:L))</f>
        <v>RESAPAHINewSCEUE</v>
      </c>
      <c r="E2569">
        <f>IF(B2569="*","*",_xlfn.XLOOKUP(B2569,'RES TECH'!M:M,'RES TECH'!O:O))</f>
        <v>2022</v>
      </c>
      <c r="F2569" s="12">
        <f>IF(B2569="*","*",_xlfn.XLOOKUP(B2569,'RES TECH'!M:M,'RES TECH'!Y:Y))</f>
        <v>16</v>
      </c>
      <c r="G2569" s="12">
        <f>IF(B2569="*","*",_xlfn.XLOOKUP(B2569,'RES TECH'!M:M,'RES TECH'!V:V))</f>
        <v>4.3962485345838216</v>
      </c>
      <c r="H2569">
        <f>IF(B2569="*","*",_xlfn.XLOOKUP(B2569,'RES TECH'!M:M,'RES TECH'!AA:AA))</f>
        <v>31.536000000000001</v>
      </c>
      <c r="I2569" s="12">
        <f>IF(B2569="*","*",_xlfn.XLOOKUP(B2569,'RES TECH'!M:M,'RES TECH'!Z:Z))</f>
        <v>6.1608679451578198E-2</v>
      </c>
      <c r="J2569" s="12">
        <f>IF(B2569="*","*",_xlfn.XLOOKUP(B2569,'RES TECH'!M:M,'RES TECH'!S:S))</f>
        <v>1091.73256651054</v>
      </c>
      <c r="K2569" s="12">
        <f t="shared" si="80"/>
        <v>54.586628325527002</v>
      </c>
      <c r="L2569" s="12">
        <f t="shared" si="81"/>
        <v>2.7293314162763505</v>
      </c>
      <c r="M2569">
        <f>IF(B2569="*","*",IF(_xlfn.XLOOKUP(B2569,'RES TECH'!$M:$M,'RES TECH'!$C:$C)="Low Income",IF(G2569&gt;1,IF(G2569&gt;3,0.3,0.24),0.12),IF(_xlfn.XLOOKUP(B2569,'RES TECH'!$M:$M,'RES TECH'!$C:$C)="Lower-middle Income",IF(G2569&gt;1,IF(G2569&gt;3,0.23,0.18),0.09),IF(_xlfn.XLOOKUP(B2569,'RES TECH'!$M:$M,'RES TECH'!$C:$C)="Upper-middle Income",IF(G2569&gt;1,IF(G2569&gt;3,0.15,0.12),0.06),IF(_xlfn.XLOOKUP(B2569,'RES TECH'!$M:$M,'RES TECH'!$C:$C)="High Income",IF(G2569&gt;1,IF(G2569&gt;3,0.08,0.06),0.03))))))</f>
        <v>0.08</v>
      </c>
    </row>
    <row r="2570" spans="2:13" x14ac:dyDescent="0.25">
      <c r="B2570" t="str">
        <f>IF('RES TECH'!N2566=1,'RES TECH'!M2566,"*")</f>
        <v>RESAPAHINewSCAHP3ELC23</v>
      </c>
      <c r="C2570" t="str">
        <f>IF(B2570="*","*",_xlfn.XLOOKUP(B2570,'RES TECH'!M:M,'RES TECH'!K:K))</f>
        <v>RESELC</v>
      </c>
      <c r="D2570" t="str">
        <f>IF(B2570="*","*",_xlfn.XLOOKUP(B2570,'RES TECH'!M:M,'RES TECH'!L:L))</f>
        <v>RESAPAHINewSCEUE</v>
      </c>
      <c r="E2570">
        <f>IF(B2570="*","*",_xlfn.XLOOKUP(B2570,'RES TECH'!M:M,'RES TECH'!O:O))</f>
        <v>2023</v>
      </c>
      <c r="F2570" s="12">
        <f>IF(B2570="*","*",_xlfn.XLOOKUP(B2570,'RES TECH'!M:M,'RES TECH'!Y:Y))</f>
        <v>16</v>
      </c>
      <c r="G2570" s="12">
        <f>IF(B2570="*","*",_xlfn.XLOOKUP(B2570,'RES TECH'!M:M,'RES TECH'!V:V))</f>
        <v>4.6893317702227444</v>
      </c>
      <c r="H2570">
        <f>IF(B2570="*","*",_xlfn.XLOOKUP(B2570,'RES TECH'!M:M,'RES TECH'!AA:AA))</f>
        <v>31.536000000000001</v>
      </c>
      <c r="I2570" s="12">
        <f>IF(B2570="*","*",_xlfn.XLOOKUP(B2570,'RES TECH'!M:M,'RES TECH'!Z:Z))</f>
        <v>6.1608679451578198E-2</v>
      </c>
      <c r="J2570" s="12">
        <f>IF(B2570="*","*",_xlfn.XLOOKUP(B2570,'RES TECH'!M:M,'RES TECH'!S:S))</f>
        <v>1181.639954340819</v>
      </c>
      <c r="K2570" s="12">
        <f t="shared" si="80"/>
        <v>59.081997717040956</v>
      </c>
      <c r="L2570" s="12">
        <f t="shared" si="81"/>
        <v>2.954099885852048</v>
      </c>
      <c r="M2570">
        <f>IF(B2570="*","*",IF(_xlfn.XLOOKUP(B2570,'RES TECH'!$M:$M,'RES TECH'!$C:$C)="Low Income",IF(G2570&gt;1,IF(G2570&gt;3,0.3,0.24),0.12),IF(_xlfn.XLOOKUP(B2570,'RES TECH'!$M:$M,'RES TECH'!$C:$C)="Lower-middle Income",IF(G2570&gt;1,IF(G2570&gt;3,0.23,0.18),0.09),IF(_xlfn.XLOOKUP(B2570,'RES TECH'!$M:$M,'RES TECH'!$C:$C)="Upper-middle Income",IF(G2570&gt;1,IF(G2570&gt;3,0.15,0.12),0.06),IF(_xlfn.XLOOKUP(B2570,'RES TECH'!$M:$M,'RES TECH'!$C:$C)="High Income",IF(G2570&gt;1,IF(G2570&gt;3,0.08,0.06),0.03))))))</f>
        <v>0.08</v>
      </c>
    </row>
    <row r="2571" spans="2:13" x14ac:dyDescent="0.25">
      <c r="B2571" t="str">
        <f>IF('RES TECH'!N2567=1,'RES TECH'!M2567,"*")</f>
        <v>RESAPAHINewSCAHP4ELC20</v>
      </c>
      <c r="C2571" t="str">
        <f>IF(B2571="*","*",_xlfn.XLOOKUP(B2571,'RES TECH'!M:M,'RES TECH'!K:K))</f>
        <v>RESELC</v>
      </c>
      <c r="D2571" t="str">
        <f>IF(B2571="*","*",_xlfn.XLOOKUP(B2571,'RES TECH'!M:M,'RES TECH'!L:L))</f>
        <v>RESAPAHINewSCEUE</v>
      </c>
      <c r="E2571">
        <f>IF(B2571="*","*",_xlfn.XLOOKUP(B2571,'RES TECH'!M:M,'RES TECH'!O:O))</f>
        <v>2020</v>
      </c>
      <c r="F2571" s="12">
        <f>IF(B2571="*","*",_xlfn.XLOOKUP(B2571,'RES TECH'!M:M,'RES TECH'!Y:Y))</f>
        <v>16</v>
      </c>
      <c r="G2571" s="12">
        <f>IF(B2571="*","*",_xlfn.XLOOKUP(B2571,'RES TECH'!M:M,'RES TECH'!V:V))</f>
        <v>5.5685814771395066</v>
      </c>
      <c r="H2571">
        <f>IF(B2571="*","*",_xlfn.XLOOKUP(B2571,'RES TECH'!M:M,'RES TECH'!AA:AA))</f>
        <v>31.536000000000001</v>
      </c>
      <c r="I2571" s="12">
        <f>IF(B2571="*","*",_xlfn.XLOOKUP(B2571,'RES TECH'!M:M,'RES TECH'!Z:Z))</f>
        <v>6.1608679451578198E-2</v>
      </c>
      <c r="J2571" s="12">
        <f>IF(B2571="*","*",_xlfn.XLOOKUP(B2571,'RES TECH'!M:M,'RES TECH'!S:S))</f>
        <v>1345.3674051948069</v>
      </c>
      <c r="K2571" s="12">
        <f t="shared" si="80"/>
        <v>67.268370259740351</v>
      </c>
      <c r="L2571" s="12">
        <f t="shared" si="81"/>
        <v>3.3634185129870176</v>
      </c>
      <c r="M2571">
        <f>IF(B2571="*","*",IF(_xlfn.XLOOKUP(B2571,'RES TECH'!$M:$M,'RES TECH'!$C:$C)="Low Income",IF(G2571&gt;1,IF(G2571&gt;3,0.3,0.24),0.12),IF(_xlfn.XLOOKUP(B2571,'RES TECH'!$M:$M,'RES TECH'!$C:$C)="Lower-middle Income",IF(G2571&gt;1,IF(G2571&gt;3,0.23,0.18),0.09),IF(_xlfn.XLOOKUP(B2571,'RES TECH'!$M:$M,'RES TECH'!$C:$C)="Upper-middle Income",IF(G2571&gt;1,IF(G2571&gt;3,0.15,0.12),0.06),IF(_xlfn.XLOOKUP(B2571,'RES TECH'!$M:$M,'RES TECH'!$C:$C)="High Income",IF(G2571&gt;1,IF(G2571&gt;3,0.08,0.06),0.03))))))</f>
        <v>0.08</v>
      </c>
    </row>
    <row r="2572" spans="2:13" x14ac:dyDescent="0.25">
      <c r="B2572" t="str">
        <f>IF('RES TECH'!N2568=1,'RES TECH'!M2568,"*")</f>
        <v>RESAPAHINewSCAHP4ELC22</v>
      </c>
      <c r="C2572" t="str">
        <f>IF(B2572="*","*",_xlfn.XLOOKUP(B2572,'RES TECH'!M:M,'RES TECH'!K:K))</f>
        <v>RESELC</v>
      </c>
      <c r="D2572" t="str">
        <f>IF(B2572="*","*",_xlfn.XLOOKUP(B2572,'RES TECH'!M:M,'RES TECH'!L:L))</f>
        <v>RESAPAHINewSCEUE</v>
      </c>
      <c r="E2572">
        <f>IF(B2572="*","*",_xlfn.XLOOKUP(B2572,'RES TECH'!M:M,'RES TECH'!O:O))</f>
        <v>2022</v>
      </c>
      <c r="F2572" s="12">
        <f>IF(B2572="*","*",_xlfn.XLOOKUP(B2572,'RES TECH'!M:M,'RES TECH'!Y:Y))</f>
        <v>16</v>
      </c>
      <c r="G2572" s="12">
        <f>IF(B2572="*","*",_xlfn.XLOOKUP(B2572,'RES TECH'!M:M,'RES TECH'!V:V))</f>
        <v>5.8616647127784294</v>
      </c>
      <c r="H2572">
        <f>IF(B2572="*","*",_xlfn.XLOOKUP(B2572,'RES TECH'!M:M,'RES TECH'!AA:AA))</f>
        <v>31.536000000000001</v>
      </c>
      <c r="I2572" s="12">
        <f>IF(B2572="*","*",_xlfn.XLOOKUP(B2572,'RES TECH'!M:M,'RES TECH'!Z:Z))</f>
        <v>6.1608679451578198E-2</v>
      </c>
      <c r="J2572" s="12">
        <f>IF(B2572="*","*",_xlfn.XLOOKUP(B2572,'RES TECH'!M:M,'RES TECH'!S:S))</f>
        <v>1416.1762159945331</v>
      </c>
      <c r="K2572" s="12">
        <f t="shared" si="80"/>
        <v>70.808810799726658</v>
      </c>
      <c r="L2572" s="12">
        <f t="shared" si="81"/>
        <v>3.5404405399863332</v>
      </c>
      <c r="M2572">
        <f>IF(B2572="*","*",IF(_xlfn.XLOOKUP(B2572,'RES TECH'!$M:$M,'RES TECH'!$C:$C)="Low Income",IF(G2572&gt;1,IF(G2572&gt;3,0.3,0.24),0.12),IF(_xlfn.XLOOKUP(B2572,'RES TECH'!$M:$M,'RES TECH'!$C:$C)="Lower-middle Income",IF(G2572&gt;1,IF(G2572&gt;3,0.23,0.18),0.09),IF(_xlfn.XLOOKUP(B2572,'RES TECH'!$M:$M,'RES TECH'!$C:$C)="Upper-middle Income",IF(G2572&gt;1,IF(G2572&gt;3,0.15,0.12),0.06),IF(_xlfn.XLOOKUP(B2572,'RES TECH'!$M:$M,'RES TECH'!$C:$C)="High Income",IF(G2572&gt;1,IF(G2572&gt;3,0.08,0.06),0.03))))))</f>
        <v>0.08</v>
      </c>
    </row>
    <row r="2573" spans="2:13" x14ac:dyDescent="0.25">
      <c r="B2573" t="str">
        <f>IF('RES TECH'!N2569=1,'RES TECH'!M2569,"*")</f>
        <v>RESAPAHINewSCGHP1ELC20</v>
      </c>
      <c r="C2573" t="str">
        <f>IF(B2573="*","*",_xlfn.XLOOKUP(B2573,'RES TECH'!M:M,'RES TECH'!K:K))</f>
        <v>RESELC</v>
      </c>
      <c r="D2573" t="str">
        <f>IF(B2573="*","*",_xlfn.XLOOKUP(B2573,'RES TECH'!M:M,'RES TECH'!L:L))</f>
        <v>RESAPAHINewSCEUE</v>
      </c>
      <c r="E2573">
        <f>IF(B2573="*","*",_xlfn.XLOOKUP(B2573,'RES TECH'!M:M,'RES TECH'!O:O))</f>
        <v>2020</v>
      </c>
      <c r="F2573" s="12">
        <f>IF(B2573="*","*",_xlfn.XLOOKUP(B2573,'RES TECH'!M:M,'RES TECH'!Y:Y))</f>
        <v>15</v>
      </c>
      <c r="G2573" s="12">
        <f>IF(B2573="*","*",_xlfn.XLOOKUP(B2573,'RES TECH'!M:M,'RES TECH'!V:V))</f>
        <v>4.1348973607038122</v>
      </c>
      <c r="H2573">
        <f>IF(B2573="*","*",_xlfn.XLOOKUP(B2573,'RES TECH'!M:M,'RES TECH'!AA:AA))</f>
        <v>31.536000000000001</v>
      </c>
      <c r="I2573" s="12">
        <f>IF(B2573="*","*",_xlfn.XLOOKUP(B2573,'RES TECH'!M:M,'RES TECH'!Z:Z))</f>
        <v>6.1608679451578198E-2</v>
      </c>
      <c r="J2573" s="12">
        <f>IF(B2573="*","*",_xlfn.XLOOKUP(B2573,'RES TECH'!M:M,'RES TECH'!S:S))</f>
        <v>3440.6117247604889</v>
      </c>
      <c r="K2573" s="12">
        <f t="shared" si="80"/>
        <v>172.03058623802445</v>
      </c>
      <c r="L2573" s="12">
        <f t="shared" si="81"/>
        <v>8.6015293119012224</v>
      </c>
      <c r="M2573">
        <f>IF(B2573="*","*",IF(_xlfn.XLOOKUP(B2573,'RES TECH'!$M:$M,'RES TECH'!$C:$C)="Low Income",IF(G2573&gt;1,IF(G2573&gt;3,0.3,0.24),0.12),IF(_xlfn.XLOOKUP(B2573,'RES TECH'!$M:$M,'RES TECH'!$C:$C)="Lower-middle Income",IF(G2573&gt;1,IF(G2573&gt;3,0.23,0.18),0.09),IF(_xlfn.XLOOKUP(B2573,'RES TECH'!$M:$M,'RES TECH'!$C:$C)="Upper-middle Income",IF(G2573&gt;1,IF(G2573&gt;3,0.15,0.12),0.06),IF(_xlfn.XLOOKUP(B2573,'RES TECH'!$M:$M,'RES TECH'!$C:$C)="High Income",IF(G2573&gt;1,IF(G2573&gt;3,0.08,0.06),0.03))))))</f>
        <v>0.08</v>
      </c>
    </row>
    <row r="2574" spans="2:13" x14ac:dyDescent="0.25">
      <c r="B2574" t="str">
        <f>IF('RES TECH'!N2570=1,'RES TECH'!M2570,"*")</f>
        <v>RESAPAHINewSCGHP2ELC20</v>
      </c>
      <c r="C2574" t="str">
        <f>IF(B2574="*","*",_xlfn.XLOOKUP(B2574,'RES TECH'!M:M,'RES TECH'!K:K))</f>
        <v>RESELC</v>
      </c>
      <c r="D2574" t="str">
        <f>IF(B2574="*","*",_xlfn.XLOOKUP(B2574,'RES TECH'!M:M,'RES TECH'!L:L))</f>
        <v>RESAPAHINewSCEUE</v>
      </c>
      <c r="E2574">
        <f>IF(B2574="*","*",_xlfn.XLOOKUP(B2574,'RES TECH'!M:M,'RES TECH'!O:O))</f>
        <v>2020</v>
      </c>
      <c r="F2574" s="12">
        <f>IF(B2574="*","*",_xlfn.XLOOKUP(B2574,'RES TECH'!M:M,'RES TECH'!Y:Y))</f>
        <v>15</v>
      </c>
      <c r="G2574" s="12">
        <f>IF(B2574="*","*",_xlfn.XLOOKUP(B2574,'RES TECH'!M:M,'RES TECH'!V:V))</f>
        <v>5.0733137829912023</v>
      </c>
      <c r="H2574">
        <f>IF(B2574="*","*",_xlfn.XLOOKUP(B2574,'RES TECH'!M:M,'RES TECH'!AA:AA))</f>
        <v>31.536000000000001</v>
      </c>
      <c r="I2574" s="12">
        <f>IF(B2574="*","*",_xlfn.XLOOKUP(B2574,'RES TECH'!M:M,'RES TECH'!Z:Z))</f>
        <v>6.1608679451578198E-2</v>
      </c>
      <c r="J2574" s="12">
        <f>IF(B2574="*","*",_xlfn.XLOOKUP(B2574,'RES TECH'!M:M,'RES TECH'!S:S))</f>
        <v>3561.9153432616599</v>
      </c>
      <c r="K2574" s="12">
        <f t="shared" si="80"/>
        <v>178.095767163083</v>
      </c>
      <c r="L2574" s="12">
        <f t="shared" si="81"/>
        <v>8.9047883581541498</v>
      </c>
      <c r="M2574">
        <f>IF(B2574="*","*",IF(_xlfn.XLOOKUP(B2574,'RES TECH'!$M:$M,'RES TECH'!$C:$C)="Low Income",IF(G2574&gt;1,IF(G2574&gt;3,0.3,0.24),0.12),IF(_xlfn.XLOOKUP(B2574,'RES TECH'!$M:$M,'RES TECH'!$C:$C)="Lower-middle Income",IF(G2574&gt;1,IF(G2574&gt;3,0.23,0.18),0.09),IF(_xlfn.XLOOKUP(B2574,'RES TECH'!$M:$M,'RES TECH'!$C:$C)="Upper-middle Income",IF(G2574&gt;1,IF(G2574&gt;3,0.15,0.12),0.06),IF(_xlfn.XLOOKUP(B2574,'RES TECH'!$M:$M,'RES TECH'!$C:$C)="High Income",IF(G2574&gt;1,IF(G2574&gt;3,0.08,0.06),0.03))))))</f>
        <v>0.08</v>
      </c>
    </row>
    <row r="2575" spans="2:13" x14ac:dyDescent="0.25">
      <c r="B2575" t="str">
        <f>IF('RES TECH'!N2571=1,'RES TECH'!M2571,"*")</f>
        <v>*</v>
      </c>
      <c r="C2575" t="str">
        <f>IF(B2575="*","*",_xlfn.XLOOKUP(B2575,'RES TECH'!M:M,'RES TECH'!K:K))</f>
        <v>*</v>
      </c>
      <c r="D2575" t="str">
        <f>IF(B2575="*","*",_xlfn.XLOOKUP(B2575,'RES TECH'!M:M,'RES TECH'!L:L))</f>
        <v>*</v>
      </c>
      <c r="E2575" t="str">
        <f>IF(B2575="*","*",_xlfn.XLOOKUP(B2575,'RES TECH'!M:M,'RES TECH'!O:O))</f>
        <v>*</v>
      </c>
      <c r="F2575" s="12" t="str">
        <f>IF(B2575="*","*",_xlfn.XLOOKUP(B2575,'RES TECH'!M:M,'RES TECH'!Y:Y))</f>
        <v>*</v>
      </c>
      <c r="G2575" s="12" t="str">
        <f>IF(B2575="*","*",_xlfn.XLOOKUP(B2575,'RES TECH'!M:M,'RES TECH'!V:V))</f>
        <v>*</v>
      </c>
      <c r="H2575" t="str">
        <f>IF(B2575="*","*",_xlfn.XLOOKUP(B2575,'RES TECH'!M:M,'RES TECH'!AA:AA))</f>
        <v>*</v>
      </c>
      <c r="I2575" s="12" t="str">
        <f>IF(B2575="*","*",_xlfn.XLOOKUP(B2575,'RES TECH'!M:M,'RES TECH'!Z:Z))</f>
        <v>*</v>
      </c>
      <c r="J2575" s="12" t="str">
        <f>IF(B2575="*","*",_xlfn.XLOOKUP(B2575,'RES TECH'!M:M,'RES TECH'!S:S))</f>
        <v>*</v>
      </c>
      <c r="K2575" s="12" t="str">
        <f t="shared" si="80"/>
        <v>*</v>
      </c>
      <c r="L2575" s="12" t="str">
        <f t="shared" si="81"/>
        <v>*</v>
      </c>
      <c r="M2575" t="str">
        <f>IF(B2575="*","*",IF(_xlfn.XLOOKUP(B2575,'RES TECH'!$M:$M,'RES TECH'!$C:$C)="Low Income",IF(G2575&gt;1,IF(G2575&gt;3,0.3,0.24),0.12),IF(_xlfn.XLOOKUP(B2575,'RES TECH'!$M:$M,'RES TECH'!$C:$C)="Lower-middle Income",IF(G2575&gt;1,IF(G2575&gt;3,0.23,0.18),0.09),IF(_xlfn.XLOOKUP(B2575,'RES TECH'!$M:$M,'RES TECH'!$C:$C)="Upper-middle Income",IF(G2575&gt;1,IF(G2575&gt;3,0.15,0.12),0.06),IF(_xlfn.XLOOKUP(B2575,'RES TECH'!$M:$M,'RES TECH'!$C:$C)="High Income",IF(G2575&gt;1,IF(G2575&gt;3,0.08,0.06),0.03))))))</f>
        <v>*</v>
      </c>
    </row>
    <row r="2576" spans="2:13" x14ac:dyDescent="0.25">
      <c r="B2576" t="str">
        <f>IF('RES TECH'!N2572=1,'RES TECH'!M2572,"*")</f>
        <v>RESAPAHINewSCGHP3ELC20</v>
      </c>
      <c r="C2576" t="str">
        <f>IF(B2576="*","*",_xlfn.XLOOKUP(B2576,'RES TECH'!M:M,'RES TECH'!K:K))</f>
        <v>RESELC</v>
      </c>
      <c r="D2576" t="str">
        <f>IF(B2576="*","*",_xlfn.XLOOKUP(B2576,'RES TECH'!M:M,'RES TECH'!L:L))</f>
        <v>RESAPAHINewSCEUE</v>
      </c>
      <c r="E2576">
        <f>IF(B2576="*","*",_xlfn.XLOOKUP(B2576,'RES TECH'!M:M,'RES TECH'!O:O))</f>
        <v>2020</v>
      </c>
      <c r="F2576" s="12">
        <f>IF(B2576="*","*",_xlfn.XLOOKUP(B2576,'RES TECH'!M:M,'RES TECH'!Y:Y))</f>
        <v>15</v>
      </c>
      <c r="G2576" s="12">
        <f>IF(B2576="*","*",_xlfn.XLOOKUP(B2576,'RES TECH'!M:M,'RES TECH'!V:V))</f>
        <v>5.0146627565982396</v>
      </c>
      <c r="H2576">
        <f>IF(B2576="*","*",_xlfn.XLOOKUP(B2576,'RES TECH'!M:M,'RES TECH'!AA:AA))</f>
        <v>31.536000000000001</v>
      </c>
      <c r="I2576" s="12">
        <f>IF(B2576="*","*",_xlfn.XLOOKUP(B2576,'RES TECH'!M:M,'RES TECH'!Z:Z))</f>
        <v>6.1608679451578198E-2</v>
      </c>
      <c r="J2576" s="12">
        <f>IF(B2576="*","*",_xlfn.XLOOKUP(B2576,'RES TECH'!M:M,'RES TECH'!S:S))</f>
        <v>3561.9153432616599</v>
      </c>
      <c r="K2576" s="12">
        <f t="shared" si="80"/>
        <v>178.095767163083</v>
      </c>
      <c r="L2576" s="12">
        <f t="shared" si="81"/>
        <v>8.9047883581541498</v>
      </c>
      <c r="M2576">
        <f>IF(B2576="*","*",IF(_xlfn.XLOOKUP(B2576,'RES TECH'!$M:$M,'RES TECH'!$C:$C)="Low Income",IF(G2576&gt;1,IF(G2576&gt;3,0.3,0.24),0.12),IF(_xlfn.XLOOKUP(B2576,'RES TECH'!$M:$M,'RES TECH'!$C:$C)="Lower-middle Income",IF(G2576&gt;1,IF(G2576&gt;3,0.23,0.18),0.09),IF(_xlfn.XLOOKUP(B2576,'RES TECH'!$M:$M,'RES TECH'!$C:$C)="Upper-middle Income",IF(G2576&gt;1,IF(G2576&gt;3,0.15,0.12),0.06),IF(_xlfn.XLOOKUP(B2576,'RES TECH'!$M:$M,'RES TECH'!$C:$C)="High Income",IF(G2576&gt;1,IF(G2576&gt;3,0.08,0.06),0.03))))))</f>
        <v>0.08</v>
      </c>
    </row>
    <row r="2577" spans="2:13" x14ac:dyDescent="0.25">
      <c r="B2577" t="str">
        <f>IF('RES TECH'!N2573=1,'RES TECH'!M2573,"*")</f>
        <v>RESAPAHINewSCGHP3ELC22</v>
      </c>
      <c r="C2577" t="str">
        <f>IF(B2577="*","*",_xlfn.XLOOKUP(B2577,'RES TECH'!M:M,'RES TECH'!K:K))</f>
        <v>RESELC</v>
      </c>
      <c r="D2577" t="str">
        <f>IF(B2577="*","*",_xlfn.XLOOKUP(B2577,'RES TECH'!M:M,'RES TECH'!L:L))</f>
        <v>RESAPAHINewSCEUE</v>
      </c>
      <c r="E2577">
        <f>IF(B2577="*","*",_xlfn.XLOOKUP(B2577,'RES TECH'!M:M,'RES TECH'!O:O))</f>
        <v>2022</v>
      </c>
      <c r="F2577" s="12">
        <f>IF(B2577="*","*",_xlfn.XLOOKUP(B2577,'RES TECH'!M:M,'RES TECH'!Y:Y))</f>
        <v>15</v>
      </c>
      <c r="G2577" s="12">
        <f>IF(B2577="*","*",_xlfn.XLOOKUP(B2577,'RES TECH'!M:M,'RES TECH'!V:V))</f>
        <v>5.0146627565982396</v>
      </c>
      <c r="H2577">
        <f>IF(B2577="*","*",_xlfn.XLOOKUP(B2577,'RES TECH'!M:M,'RES TECH'!AA:AA))</f>
        <v>31.536000000000001</v>
      </c>
      <c r="I2577" s="12">
        <f>IF(B2577="*","*",_xlfn.XLOOKUP(B2577,'RES TECH'!M:M,'RES TECH'!Z:Z))</f>
        <v>6.1608679451578198E-2</v>
      </c>
      <c r="J2577" s="12">
        <f>IF(B2577="*","*",_xlfn.XLOOKUP(B2577,'RES TECH'!M:M,'RES TECH'!S:S))</f>
        <v>3561.9153432616599</v>
      </c>
      <c r="K2577" s="12">
        <f t="shared" si="80"/>
        <v>178.095767163083</v>
      </c>
      <c r="L2577" s="12">
        <f t="shared" si="81"/>
        <v>8.9047883581541498</v>
      </c>
      <c r="M2577">
        <f>IF(B2577="*","*",IF(_xlfn.XLOOKUP(B2577,'RES TECH'!$M:$M,'RES TECH'!$C:$C)="Low Income",IF(G2577&gt;1,IF(G2577&gt;3,0.3,0.24),0.12),IF(_xlfn.XLOOKUP(B2577,'RES TECH'!$M:$M,'RES TECH'!$C:$C)="Lower-middle Income",IF(G2577&gt;1,IF(G2577&gt;3,0.23,0.18),0.09),IF(_xlfn.XLOOKUP(B2577,'RES TECH'!$M:$M,'RES TECH'!$C:$C)="Upper-middle Income",IF(G2577&gt;1,IF(G2577&gt;3,0.15,0.12),0.06),IF(_xlfn.XLOOKUP(B2577,'RES TECH'!$M:$M,'RES TECH'!$C:$C)="High Income",IF(G2577&gt;1,IF(G2577&gt;3,0.08,0.06),0.03))))))</f>
        <v>0.08</v>
      </c>
    </row>
    <row r="2578" spans="2:13" x14ac:dyDescent="0.25">
      <c r="B2578" t="str">
        <f>IF('RES TECH'!N2574=1,'RES TECH'!M2574,"*")</f>
        <v>RESAPAHINewSCGHP3ELC23</v>
      </c>
      <c r="C2578" t="str">
        <f>IF(B2578="*","*",_xlfn.XLOOKUP(B2578,'RES TECH'!M:M,'RES TECH'!K:K))</f>
        <v>RESELC</v>
      </c>
      <c r="D2578" t="str">
        <f>IF(B2578="*","*",_xlfn.XLOOKUP(B2578,'RES TECH'!M:M,'RES TECH'!L:L))</f>
        <v>RESAPAHINewSCEUE</v>
      </c>
      <c r="E2578">
        <f>IF(B2578="*","*",_xlfn.XLOOKUP(B2578,'RES TECH'!M:M,'RES TECH'!O:O))</f>
        <v>2023</v>
      </c>
      <c r="F2578" s="12">
        <f>IF(B2578="*","*",_xlfn.XLOOKUP(B2578,'RES TECH'!M:M,'RES TECH'!Y:Y))</f>
        <v>15</v>
      </c>
      <c r="G2578" s="12">
        <f>IF(B2578="*","*",_xlfn.XLOOKUP(B2578,'RES TECH'!M:M,'RES TECH'!V:V))</f>
        <v>5.0146627565982396</v>
      </c>
      <c r="H2578">
        <f>IF(B2578="*","*",_xlfn.XLOOKUP(B2578,'RES TECH'!M:M,'RES TECH'!AA:AA))</f>
        <v>31.536000000000001</v>
      </c>
      <c r="I2578" s="12">
        <f>IF(B2578="*","*",_xlfn.XLOOKUP(B2578,'RES TECH'!M:M,'RES TECH'!Z:Z))</f>
        <v>6.1608679451578198E-2</v>
      </c>
      <c r="J2578" s="12">
        <f>IF(B2578="*","*",_xlfn.XLOOKUP(B2578,'RES TECH'!M:M,'RES TECH'!S:S))</f>
        <v>3561.9153432616599</v>
      </c>
      <c r="K2578" s="12">
        <f t="shared" si="80"/>
        <v>178.095767163083</v>
      </c>
      <c r="L2578" s="12">
        <f t="shared" si="81"/>
        <v>8.9047883581541498</v>
      </c>
      <c r="M2578">
        <f>IF(B2578="*","*",IF(_xlfn.XLOOKUP(B2578,'RES TECH'!$M:$M,'RES TECH'!$C:$C)="Low Income",IF(G2578&gt;1,IF(G2578&gt;3,0.3,0.24),0.12),IF(_xlfn.XLOOKUP(B2578,'RES TECH'!$M:$M,'RES TECH'!$C:$C)="Lower-middle Income",IF(G2578&gt;1,IF(G2578&gt;3,0.23,0.18),0.09),IF(_xlfn.XLOOKUP(B2578,'RES TECH'!$M:$M,'RES TECH'!$C:$C)="Upper-middle Income",IF(G2578&gt;1,IF(G2578&gt;3,0.15,0.12),0.06),IF(_xlfn.XLOOKUP(B2578,'RES TECH'!$M:$M,'RES TECH'!$C:$C)="High Income",IF(G2578&gt;1,IF(G2578&gt;3,0.08,0.06),0.03))))))</f>
        <v>0.08</v>
      </c>
    </row>
    <row r="2579" spans="2:13" x14ac:dyDescent="0.25">
      <c r="B2579" t="str">
        <f>IF('RES TECH'!N2575=1,'RES TECH'!M2575,"*")</f>
        <v>RESAPAHINewSCGHP3ELC24</v>
      </c>
      <c r="C2579" t="str">
        <f>IF(B2579="*","*",_xlfn.XLOOKUP(B2579,'RES TECH'!M:M,'RES TECH'!K:K))</f>
        <v>RESELC</v>
      </c>
      <c r="D2579" t="str">
        <f>IF(B2579="*","*",_xlfn.XLOOKUP(B2579,'RES TECH'!M:M,'RES TECH'!L:L))</f>
        <v>RESAPAHINewSCEUE</v>
      </c>
      <c r="E2579">
        <f>IF(B2579="*","*",_xlfn.XLOOKUP(B2579,'RES TECH'!M:M,'RES TECH'!O:O))</f>
        <v>2024</v>
      </c>
      <c r="F2579" s="12">
        <f>IF(B2579="*","*",_xlfn.XLOOKUP(B2579,'RES TECH'!M:M,'RES TECH'!Y:Y))</f>
        <v>15</v>
      </c>
      <c r="G2579" s="12">
        <f>IF(B2579="*","*",_xlfn.XLOOKUP(B2579,'RES TECH'!M:M,'RES TECH'!V:V))</f>
        <v>5.0146627565982396</v>
      </c>
      <c r="H2579">
        <f>IF(B2579="*","*",_xlfn.XLOOKUP(B2579,'RES TECH'!M:M,'RES TECH'!AA:AA))</f>
        <v>31.536000000000001</v>
      </c>
      <c r="I2579" s="12">
        <f>IF(B2579="*","*",_xlfn.XLOOKUP(B2579,'RES TECH'!M:M,'RES TECH'!Z:Z))</f>
        <v>6.1608679451578198E-2</v>
      </c>
      <c r="J2579" s="12">
        <f>IF(B2579="*","*",_xlfn.XLOOKUP(B2579,'RES TECH'!M:M,'RES TECH'!S:S))</f>
        <v>3561.9153432616599</v>
      </c>
      <c r="K2579" s="12">
        <f t="shared" si="80"/>
        <v>178.095767163083</v>
      </c>
      <c r="L2579" s="12">
        <f t="shared" si="81"/>
        <v>8.9047883581541498</v>
      </c>
      <c r="M2579">
        <f>IF(B2579="*","*",IF(_xlfn.XLOOKUP(B2579,'RES TECH'!$M:$M,'RES TECH'!$C:$C)="Low Income",IF(G2579&gt;1,IF(G2579&gt;3,0.3,0.24),0.12),IF(_xlfn.XLOOKUP(B2579,'RES TECH'!$M:$M,'RES TECH'!$C:$C)="Lower-middle Income",IF(G2579&gt;1,IF(G2579&gt;3,0.23,0.18),0.09),IF(_xlfn.XLOOKUP(B2579,'RES TECH'!$M:$M,'RES TECH'!$C:$C)="Upper-middle Income",IF(G2579&gt;1,IF(G2579&gt;3,0.15,0.12),0.06),IF(_xlfn.XLOOKUP(B2579,'RES TECH'!$M:$M,'RES TECH'!$C:$C)="High Income",IF(G2579&gt;1,IF(G2579&gt;3,0.08,0.06),0.03))))))</f>
        <v>0.08</v>
      </c>
    </row>
    <row r="2580" spans="2:13" x14ac:dyDescent="0.25">
      <c r="B2580" t="str">
        <f>IF('RES TECH'!N2576=1,'RES TECH'!M2576,"*")</f>
        <v>*</v>
      </c>
      <c r="C2580" t="str">
        <f>IF(B2580="*","*",_xlfn.XLOOKUP(B2580,'RES TECH'!M:M,'RES TECH'!K:K))</f>
        <v>*</v>
      </c>
      <c r="D2580" t="str">
        <f>IF(B2580="*","*",_xlfn.XLOOKUP(B2580,'RES TECH'!M:M,'RES TECH'!L:L))</f>
        <v>*</v>
      </c>
      <c r="E2580" t="str">
        <f>IF(B2580="*","*",_xlfn.XLOOKUP(B2580,'RES TECH'!M:M,'RES TECH'!O:O))</f>
        <v>*</v>
      </c>
      <c r="F2580" s="12" t="str">
        <f>IF(B2580="*","*",_xlfn.XLOOKUP(B2580,'RES TECH'!M:M,'RES TECH'!Y:Y))</f>
        <v>*</v>
      </c>
      <c r="G2580" s="12" t="str">
        <f>IF(B2580="*","*",_xlfn.XLOOKUP(B2580,'RES TECH'!M:M,'RES TECH'!V:V))</f>
        <v>*</v>
      </c>
      <c r="H2580" t="str">
        <f>IF(B2580="*","*",_xlfn.XLOOKUP(B2580,'RES TECH'!M:M,'RES TECH'!AA:AA))</f>
        <v>*</v>
      </c>
      <c r="I2580" s="12" t="str">
        <f>IF(B2580="*","*",_xlfn.XLOOKUP(B2580,'RES TECH'!M:M,'RES TECH'!Z:Z))</f>
        <v>*</v>
      </c>
      <c r="J2580" s="12" t="str">
        <f>IF(B2580="*","*",_xlfn.XLOOKUP(B2580,'RES TECH'!M:M,'RES TECH'!S:S))</f>
        <v>*</v>
      </c>
      <c r="K2580" s="12" t="str">
        <f t="shared" si="80"/>
        <v>*</v>
      </c>
      <c r="L2580" s="12" t="str">
        <f t="shared" si="81"/>
        <v>*</v>
      </c>
      <c r="M2580" t="str">
        <f>IF(B2580="*","*",IF(_xlfn.XLOOKUP(B2580,'RES TECH'!$M:$M,'RES TECH'!$C:$C)="Low Income",IF(G2580&gt;1,IF(G2580&gt;3,0.3,0.24),0.12),IF(_xlfn.XLOOKUP(B2580,'RES TECH'!$M:$M,'RES TECH'!$C:$C)="Lower-middle Income",IF(G2580&gt;1,IF(G2580&gt;3,0.23,0.18),0.09),IF(_xlfn.XLOOKUP(B2580,'RES TECH'!$M:$M,'RES TECH'!$C:$C)="Upper-middle Income",IF(G2580&gt;1,IF(G2580&gt;3,0.15,0.12),0.06),IF(_xlfn.XLOOKUP(B2580,'RES TECH'!$M:$M,'RES TECH'!$C:$C)="High Income",IF(G2580&gt;1,IF(G2580&gt;3,0.08,0.06),0.03))))))</f>
        <v>*</v>
      </c>
    </row>
    <row r="2581" spans="2:13" x14ac:dyDescent="0.25">
      <c r="B2581" t="str">
        <f>IF('RES TECH'!N2577=1,'RES TECH'!M2577,"*")</f>
        <v>RESAPAHINewSCGHP4ELC20</v>
      </c>
      <c r="C2581" t="str">
        <f>IF(B2581="*","*",_xlfn.XLOOKUP(B2581,'RES TECH'!M:M,'RES TECH'!K:K))</f>
        <v>RESELC</v>
      </c>
      <c r="D2581" t="str">
        <f>IF(B2581="*","*",_xlfn.XLOOKUP(B2581,'RES TECH'!M:M,'RES TECH'!L:L))</f>
        <v>RESAPAHINewSCEUE</v>
      </c>
      <c r="E2581">
        <f>IF(B2581="*","*",_xlfn.XLOOKUP(B2581,'RES TECH'!M:M,'RES TECH'!O:O))</f>
        <v>2020</v>
      </c>
      <c r="F2581" s="12">
        <f>IF(B2581="*","*",_xlfn.XLOOKUP(B2581,'RES TECH'!M:M,'RES TECH'!Y:Y))</f>
        <v>15</v>
      </c>
      <c r="G2581" s="12">
        <f>IF(B2581="*","*",_xlfn.XLOOKUP(B2581,'RES TECH'!M:M,'RES TECH'!V:V))</f>
        <v>6.5689149560117297</v>
      </c>
      <c r="H2581">
        <f>IF(B2581="*","*",_xlfn.XLOOKUP(B2581,'RES TECH'!M:M,'RES TECH'!AA:AA))</f>
        <v>31.536000000000001</v>
      </c>
      <c r="I2581" s="12">
        <f>IF(B2581="*","*",_xlfn.XLOOKUP(B2581,'RES TECH'!M:M,'RES TECH'!Z:Z))</f>
        <v>6.1608679451578198E-2</v>
      </c>
      <c r="J2581" s="12">
        <f>IF(B2581="*","*",_xlfn.XLOOKUP(B2581,'RES TECH'!M:M,'RES TECH'!S:S))</f>
        <v>3760.4121735363042</v>
      </c>
      <c r="K2581" s="12">
        <f t="shared" si="80"/>
        <v>188.02060867681521</v>
      </c>
      <c r="L2581" s="12">
        <f t="shared" si="81"/>
        <v>9.4010304338407611</v>
      </c>
      <c r="M2581">
        <f>IF(B2581="*","*",IF(_xlfn.XLOOKUP(B2581,'RES TECH'!$M:$M,'RES TECH'!$C:$C)="Low Income",IF(G2581&gt;1,IF(G2581&gt;3,0.3,0.24),0.12),IF(_xlfn.XLOOKUP(B2581,'RES TECH'!$M:$M,'RES TECH'!$C:$C)="Lower-middle Income",IF(G2581&gt;1,IF(G2581&gt;3,0.23,0.18),0.09),IF(_xlfn.XLOOKUP(B2581,'RES TECH'!$M:$M,'RES TECH'!$C:$C)="Upper-middle Income",IF(G2581&gt;1,IF(G2581&gt;3,0.15,0.12),0.06),IF(_xlfn.XLOOKUP(B2581,'RES TECH'!$M:$M,'RES TECH'!$C:$C)="High Income",IF(G2581&gt;1,IF(G2581&gt;3,0.08,0.06),0.03))))))</f>
        <v>0.08</v>
      </c>
    </row>
    <row r="2582" spans="2:13" x14ac:dyDescent="0.25">
      <c r="B2582" t="str">
        <f>IF('RES TECH'!N2578=1,'RES TECH'!M2578,"*")</f>
        <v>RESAPAHINewSCGHP4ELC22</v>
      </c>
      <c r="C2582" t="str">
        <f>IF(B2582="*","*",_xlfn.XLOOKUP(B2582,'RES TECH'!M:M,'RES TECH'!K:K))</f>
        <v>RESELC</v>
      </c>
      <c r="D2582" t="str">
        <f>IF(B2582="*","*",_xlfn.XLOOKUP(B2582,'RES TECH'!M:M,'RES TECH'!L:L))</f>
        <v>RESAPAHINewSCEUE</v>
      </c>
      <c r="E2582">
        <f>IF(B2582="*","*",_xlfn.XLOOKUP(B2582,'RES TECH'!M:M,'RES TECH'!O:O))</f>
        <v>2022</v>
      </c>
      <c r="F2582" s="12">
        <f>IF(B2582="*","*",_xlfn.XLOOKUP(B2582,'RES TECH'!M:M,'RES TECH'!Y:Y))</f>
        <v>15</v>
      </c>
      <c r="G2582" s="12">
        <f>IF(B2582="*","*",_xlfn.XLOOKUP(B2582,'RES TECH'!M:M,'RES TECH'!V:V))</f>
        <v>6.5689149560117297</v>
      </c>
      <c r="H2582">
        <f>IF(B2582="*","*",_xlfn.XLOOKUP(B2582,'RES TECH'!M:M,'RES TECH'!AA:AA))</f>
        <v>31.536000000000001</v>
      </c>
      <c r="I2582" s="12">
        <f>IF(B2582="*","*",_xlfn.XLOOKUP(B2582,'RES TECH'!M:M,'RES TECH'!Z:Z))</f>
        <v>6.1608679451578198E-2</v>
      </c>
      <c r="J2582" s="12">
        <f>IF(B2582="*","*",_xlfn.XLOOKUP(B2582,'RES TECH'!M:M,'RES TECH'!S:S))</f>
        <v>3760.4121735363042</v>
      </c>
      <c r="K2582" s="12">
        <f t="shared" si="80"/>
        <v>188.02060867681521</v>
      </c>
      <c r="L2582" s="12">
        <f t="shared" si="81"/>
        <v>9.4010304338407611</v>
      </c>
      <c r="M2582">
        <f>IF(B2582="*","*",IF(_xlfn.XLOOKUP(B2582,'RES TECH'!$M:$M,'RES TECH'!$C:$C)="Low Income",IF(G2582&gt;1,IF(G2582&gt;3,0.3,0.24),0.12),IF(_xlfn.XLOOKUP(B2582,'RES TECH'!$M:$M,'RES TECH'!$C:$C)="Lower-middle Income",IF(G2582&gt;1,IF(G2582&gt;3,0.23,0.18),0.09),IF(_xlfn.XLOOKUP(B2582,'RES TECH'!$M:$M,'RES TECH'!$C:$C)="Upper-middle Income",IF(G2582&gt;1,IF(G2582&gt;3,0.15,0.12),0.06),IF(_xlfn.XLOOKUP(B2582,'RES TECH'!$M:$M,'RES TECH'!$C:$C)="High Income",IF(G2582&gt;1,IF(G2582&gt;3,0.08,0.06),0.03))))))</f>
        <v>0.08</v>
      </c>
    </row>
    <row r="2583" spans="2:13" x14ac:dyDescent="0.25">
      <c r="B2583" t="str">
        <f>IF('RES TECH'!N2579=1,'RES TECH'!M2579,"*")</f>
        <v>RESAPAHINewSCGHP4ELC23</v>
      </c>
      <c r="C2583" t="str">
        <f>IF(B2583="*","*",_xlfn.XLOOKUP(B2583,'RES TECH'!M:M,'RES TECH'!K:K))</f>
        <v>RESELC</v>
      </c>
      <c r="D2583" t="str">
        <f>IF(B2583="*","*",_xlfn.XLOOKUP(B2583,'RES TECH'!M:M,'RES TECH'!L:L))</f>
        <v>RESAPAHINewSCEUE</v>
      </c>
      <c r="E2583">
        <f>IF(B2583="*","*",_xlfn.XLOOKUP(B2583,'RES TECH'!M:M,'RES TECH'!O:O))</f>
        <v>2023</v>
      </c>
      <c r="F2583" s="12">
        <f>IF(B2583="*","*",_xlfn.XLOOKUP(B2583,'RES TECH'!M:M,'RES TECH'!Y:Y))</f>
        <v>15</v>
      </c>
      <c r="G2583" s="12">
        <f>IF(B2583="*","*",_xlfn.XLOOKUP(B2583,'RES TECH'!M:M,'RES TECH'!V:V))</f>
        <v>6.5689149560117297</v>
      </c>
      <c r="H2583">
        <f>IF(B2583="*","*",_xlfn.XLOOKUP(B2583,'RES TECH'!M:M,'RES TECH'!AA:AA))</f>
        <v>31.536000000000001</v>
      </c>
      <c r="I2583" s="12">
        <f>IF(B2583="*","*",_xlfn.XLOOKUP(B2583,'RES TECH'!M:M,'RES TECH'!Z:Z))</f>
        <v>6.1608679451578198E-2</v>
      </c>
      <c r="J2583" s="12">
        <f>IF(B2583="*","*",_xlfn.XLOOKUP(B2583,'RES TECH'!M:M,'RES TECH'!S:S))</f>
        <v>3760.4121735363042</v>
      </c>
      <c r="K2583" s="12">
        <f t="shared" si="80"/>
        <v>188.02060867681521</v>
      </c>
      <c r="L2583" s="12">
        <f t="shared" si="81"/>
        <v>9.4010304338407611</v>
      </c>
      <c r="M2583">
        <f>IF(B2583="*","*",IF(_xlfn.XLOOKUP(B2583,'RES TECH'!$M:$M,'RES TECH'!$C:$C)="Low Income",IF(G2583&gt;1,IF(G2583&gt;3,0.3,0.24),0.12),IF(_xlfn.XLOOKUP(B2583,'RES TECH'!$M:$M,'RES TECH'!$C:$C)="Lower-middle Income",IF(G2583&gt;1,IF(G2583&gt;3,0.23,0.18),0.09),IF(_xlfn.XLOOKUP(B2583,'RES TECH'!$M:$M,'RES TECH'!$C:$C)="Upper-middle Income",IF(G2583&gt;1,IF(G2583&gt;3,0.15,0.12),0.06),IF(_xlfn.XLOOKUP(B2583,'RES TECH'!$M:$M,'RES TECH'!$C:$C)="High Income",IF(G2583&gt;1,IF(G2583&gt;3,0.08,0.06),0.03))))))</f>
        <v>0.08</v>
      </c>
    </row>
    <row r="2584" spans="2:13" x14ac:dyDescent="0.25">
      <c r="B2584" t="str">
        <f>IF('RES TECH'!N2580=1,'RES TECH'!M2580,"*")</f>
        <v>RESAPAHINewSCGHP4ELC24</v>
      </c>
      <c r="C2584" t="str">
        <f>IF(B2584="*","*",_xlfn.XLOOKUP(B2584,'RES TECH'!M:M,'RES TECH'!K:K))</f>
        <v>RESELC</v>
      </c>
      <c r="D2584" t="str">
        <f>IF(B2584="*","*",_xlfn.XLOOKUP(B2584,'RES TECH'!M:M,'RES TECH'!L:L))</f>
        <v>RESAPAHINewSCEUE</v>
      </c>
      <c r="E2584">
        <f>IF(B2584="*","*",_xlfn.XLOOKUP(B2584,'RES TECH'!M:M,'RES TECH'!O:O))</f>
        <v>2024</v>
      </c>
      <c r="F2584" s="12">
        <f>IF(B2584="*","*",_xlfn.XLOOKUP(B2584,'RES TECH'!M:M,'RES TECH'!Y:Y))</f>
        <v>15</v>
      </c>
      <c r="G2584" s="12">
        <f>IF(B2584="*","*",_xlfn.XLOOKUP(B2584,'RES TECH'!M:M,'RES TECH'!V:V))</f>
        <v>6.5689149560117297</v>
      </c>
      <c r="H2584">
        <f>IF(B2584="*","*",_xlfn.XLOOKUP(B2584,'RES TECH'!M:M,'RES TECH'!AA:AA))</f>
        <v>31.536000000000001</v>
      </c>
      <c r="I2584" s="12">
        <f>IF(B2584="*","*",_xlfn.XLOOKUP(B2584,'RES TECH'!M:M,'RES TECH'!Z:Z))</f>
        <v>6.1608679451578198E-2</v>
      </c>
      <c r="J2584" s="12">
        <f>IF(B2584="*","*",_xlfn.XLOOKUP(B2584,'RES TECH'!M:M,'RES TECH'!S:S))</f>
        <v>3760.4121735363042</v>
      </c>
      <c r="K2584" s="12">
        <f t="shared" si="80"/>
        <v>188.02060867681521</v>
      </c>
      <c r="L2584" s="12">
        <f t="shared" si="81"/>
        <v>9.4010304338407611</v>
      </c>
      <c r="M2584">
        <f>IF(B2584="*","*",IF(_xlfn.XLOOKUP(B2584,'RES TECH'!$M:$M,'RES TECH'!$C:$C)="Low Income",IF(G2584&gt;1,IF(G2584&gt;3,0.3,0.24),0.12),IF(_xlfn.XLOOKUP(B2584,'RES TECH'!$M:$M,'RES TECH'!$C:$C)="Lower-middle Income",IF(G2584&gt;1,IF(G2584&gt;3,0.23,0.18),0.09),IF(_xlfn.XLOOKUP(B2584,'RES TECH'!$M:$M,'RES TECH'!$C:$C)="Upper-middle Income",IF(G2584&gt;1,IF(G2584&gt;3,0.15,0.12),0.06),IF(_xlfn.XLOOKUP(B2584,'RES TECH'!$M:$M,'RES TECH'!$C:$C)="High Income",IF(G2584&gt;1,IF(G2584&gt;3,0.08,0.06),0.03))))))</f>
        <v>0.08</v>
      </c>
    </row>
    <row r="2585" spans="2:13" x14ac:dyDescent="0.25">
      <c r="B2585" t="str">
        <f>IF('RES TECH'!N2581=1,'RES TECH'!M2581,"*")</f>
        <v>RESAPAHINewSCRAC1ELC20</v>
      </c>
      <c r="C2585" t="str">
        <f>IF(B2585="*","*",_xlfn.XLOOKUP(B2585,'RES TECH'!M:M,'RES TECH'!K:K))</f>
        <v>RESELC</v>
      </c>
      <c r="D2585" t="str">
        <f>IF(B2585="*","*",_xlfn.XLOOKUP(B2585,'RES TECH'!M:M,'RES TECH'!L:L))</f>
        <v>RESAPAHINewSCEUE</v>
      </c>
      <c r="E2585">
        <f>IF(B2585="*","*",_xlfn.XLOOKUP(B2585,'RES TECH'!M:M,'RES TECH'!O:O))</f>
        <v>2020</v>
      </c>
      <c r="F2585" s="12">
        <f>IF(B2585="*","*",_xlfn.XLOOKUP(B2585,'RES TECH'!M:M,'RES TECH'!Y:Y))</f>
        <v>10</v>
      </c>
      <c r="G2585" s="12">
        <f>IF(B2585="*","*",_xlfn.XLOOKUP(B2585,'RES TECH'!M:M,'RES TECH'!V:V))</f>
        <v>3.1946072684642441</v>
      </c>
      <c r="H2585">
        <f>IF(B2585="*","*",_xlfn.XLOOKUP(B2585,'RES TECH'!M:M,'RES TECH'!AA:AA))</f>
        <v>31.536000000000001</v>
      </c>
      <c r="I2585" s="12">
        <f>IF(B2585="*","*",_xlfn.XLOOKUP(B2585,'RES TECH'!M:M,'RES TECH'!Z:Z))</f>
        <v>6.1608679451578198E-2</v>
      </c>
      <c r="J2585" s="12">
        <f>IF(B2585="*","*",_xlfn.XLOOKUP(B2585,'RES TECH'!M:M,'RES TECH'!S:S))</f>
        <v>273.48452171173119</v>
      </c>
      <c r="K2585" s="12">
        <f t="shared" si="80"/>
        <v>13.674226085586561</v>
      </c>
      <c r="L2585" s="12">
        <f t="shared" si="81"/>
        <v>0.68371130427932814</v>
      </c>
      <c r="M2585">
        <f>IF(B2585="*","*",IF(_xlfn.XLOOKUP(B2585,'RES TECH'!$M:$M,'RES TECH'!$C:$C)="Low Income",IF(G2585&gt;1,IF(G2585&gt;3,0.3,0.24),0.12),IF(_xlfn.XLOOKUP(B2585,'RES TECH'!$M:$M,'RES TECH'!$C:$C)="Lower-middle Income",IF(G2585&gt;1,IF(G2585&gt;3,0.23,0.18),0.09),IF(_xlfn.XLOOKUP(B2585,'RES TECH'!$M:$M,'RES TECH'!$C:$C)="Upper-middle Income",IF(G2585&gt;1,IF(G2585&gt;3,0.15,0.12),0.06),IF(_xlfn.XLOOKUP(B2585,'RES TECH'!$M:$M,'RES TECH'!$C:$C)="High Income",IF(G2585&gt;1,IF(G2585&gt;3,0.08,0.06),0.03))))))</f>
        <v>0.08</v>
      </c>
    </row>
    <row r="2586" spans="2:13" x14ac:dyDescent="0.25">
      <c r="B2586" t="str">
        <f>IF('RES TECH'!N2582=1,'RES TECH'!M2582,"*")</f>
        <v>RESAPAHINewSCRAC2ELC20</v>
      </c>
      <c r="C2586" t="str">
        <f>IF(B2586="*","*",_xlfn.XLOOKUP(B2586,'RES TECH'!M:M,'RES TECH'!K:K))</f>
        <v>RESELC</v>
      </c>
      <c r="D2586" t="str">
        <f>IF(B2586="*","*",_xlfn.XLOOKUP(B2586,'RES TECH'!M:M,'RES TECH'!L:L))</f>
        <v>RESAPAHINewSCEUE</v>
      </c>
      <c r="E2586">
        <f>IF(B2586="*","*",_xlfn.XLOOKUP(B2586,'RES TECH'!M:M,'RES TECH'!O:O))</f>
        <v>2020</v>
      </c>
      <c r="F2586" s="12">
        <f>IF(B2586="*","*",_xlfn.XLOOKUP(B2586,'RES TECH'!M:M,'RES TECH'!Y:Y))</f>
        <v>10</v>
      </c>
      <c r="G2586" s="12">
        <f>IF(B2586="*","*",_xlfn.XLOOKUP(B2586,'RES TECH'!M:M,'RES TECH'!V:V))</f>
        <v>3.5169988276670581</v>
      </c>
      <c r="H2586">
        <f>IF(B2586="*","*",_xlfn.XLOOKUP(B2586,'RES TECH'!M:M,'RES TECH'!AA:AA))</f>
        <v>31.536000000000001</v>
      </c>
      <c r="I2586" s="12">
        <f>IF(B2586="*","*",_xlfn.XLOOKUP(B2586,'RES TECH'!M:M,'RES TECH'!Z:Z))</f>
        <v>6.1608679451578198E-2</v>
      </c>
      <c r="J2586" s="12">
        <f>IF(B2586="*","*",_xlfn.XLOOKUP(B2586,'RES TECH'!M:M,'RES TECH'!S:S))</f>
        <v>282.30660305727088</v>
      </c>
      <c r="K2586" s="12">
        <f t="shared" si="80"/>
        <v>14.115330152863544</v>
      </c>
      <c r="L2586" s="12">
        <f t="shared" si="81"/>
        <v>0.70576650764317728</v>
      </c>
      <c r="M2586">
        <f>IF(B2586="*","*",IF(_xlfn.XLOOKUP(B2586,'RES TECH'!$M:$M,'RES TECH'!$C:$C)="Low Income",IF(G2586&gt;1,IF(G2586&gt;3,0.3,0.24),0.12),IF(_xlfn.XLOOKUP(B2586,'RES TECH'!$M:$M,'RES TECH'!$C:$C)="Lower-middle Income",IF(G2586&gt;1,IF(G2586&gt;3,0.23,0.18),0.09),IF(_xlfn.XLOOKUP(B2586,'RES TECH'!$M:$M,'RES TECH'!$C:$C)="Upper-middle Income",IF(G2586&gt;1,IF(G2586&gt;3,0.15,0.12),0.06),IF(_xlfn.XLOOKUP(B2586,'RES TECH'!$M:$M,'RES TECH'!$C:$C)="High Income",IF(G2586&gt;1,IF(G2586&gt;3,0.08,0.06),0.03))))))</f>
        <v>0.08</v>
      </c>
    </row>
    <row r="2587" spans="2:13" x14ac:dyDescent="0.25">
      <c r="B2587" t="str">
        <f>IF('RES TECH'!N2583=1,'RES TECH'!M2583,"*")</f>
        <v>RESAPAHINewSCRAC2ELC30</v>
      </c>
      <c r="C2587" t="str">
        <f>IF(B2587="*","*",_xlfn.XLOOKUP(B2587,'RES TECH'!M:M,'RES TECH'!K:K))</f>
        <v>RESELC</v>
      </c>
      <c r="D2587" t="str">
        <f>IF(B2587="*","*",_xlfn.XLOOKUP(B2587,'RES TECH'!M:M,'RES TECH'!L:L))</f>
        <v>RESAPAHINewSCEUE</v>
      </c>
      <c r="E2587">
        <f>IF(B2587="*","*",_xlfn.XLOOKUP(B2587,'RES TECH'!M:M,'RES TECH'!O:O))</f>
        <v>2030</v>
      </c>
      <c r="F2587" s="12">
        <f>IF(B2587="*","*",_xlfn.XLOOKUP(B2587,'RES TECH'!M:M,'RES TECH'!Y:Y))</f>
        <v>10</v>
      </c>
      <c r="G2587" s="12">
        <f>IF(B2587="*","*",_xlfn.XLOOKUP(B2587,'RES TECH'!M:M,'RES TECH'!V:V))</f>
        <v>3.5902696365767879</v>
      </c>
      <c r="H2587">
        <f>IF(B2587="*","*",_xlfn.XLOOKUP(B2587,'RES TECH'!M:M,'RES TECH'!AA:AA))</f>
        <v>31.536000000000001</v>
      </c>
      <c r="I2587" s="12">
        <f>IF(B2587="*","*",_xlfn.XLOOKUP(B2587,'RES TECH'!M:M,'RES TECH'!Z:Z))</f>
        <v>6.1608679451578198E-2</v>
      </c>
      <c r="J2587" s="12">
        <f>IF(B2587="*","*",_xlfn.XLOOKUP(B2587,'RES TECH'!M:M,'RES TECH'!S:S))</f>
        <v>282.30660305727088</v>
      </c>
      <c r="K2587" s="12">
        <f t="shared" si="80"/>
        <v>14.115330152863544</v>
      </c>
      <c r="L2587" s="12">
        <f t="shared" si="81"/>
        <v>0.70576650764317728</v>
      </c>
      <c r="M2587">
        <f>IF(B2587="*","*",IF(_xlfn.XLOOKUP(B2587,'RES TECH'!$M:$M,'RES TECH'!$C:$C)="Low Income",IF(G2587&gt;1,IF(G2587&gt;3,0.3,0.24),0.12),IF(_xlfn.XLOOKUP(B2587,'RES TECH'!$M:$M,'RES TECH'!$C:$C)="Lower-middle Income",IF(G2587&gt;1,IF(G2587&gt;3,0.23,0.18),0.09),IF(_xlfn.XLOOKUP(B2587,'RES TECH'!$M:$M,'RES TECH'!$C:$C)="Upper-middle Income",IF(G2587&gt;1,IF(G2587&gt;3,0.15,0.12),0.06),IF(_xlfn.XLOOKUP(B2587,'RES TECH'!$M:$M,'RES TECH'!$C:$C)="High Income",IF(G2587&gt;1,IF(G2587&gt;3,0.08,0.06),0.03))))))</f>
        <v>0.08</v>
      </c>
    </row>
    <row r="2588" spans="2:13" x14ac:dyDescent="0.25">
      <c r="B2588" t="str">
        <f>IF('RES TECH'!N2584=1,'RES TECH'!M2584,"*")</f>
        <v>RESAPAHINewSCRAC2ELC40</v>
      </c>
      <c r="C2588" t="str">
        <f>IF(B2588="*","*",_xlfn.XLOOKUP(B2588,'RES TECH'!M:M,'RES TECH'!K:K))</f>
        <v>RESELC</v>
      </c>
      <c r="D2588" t="str">
        <f>IF(B2588="*","*",_xlfn.XLOOKUP(B2588,'RES TECH'!M:M,'RES TECH'!L:L))</f>
        <v>RESAPAHINewSCEUE</v>
      </c>
      <c r="E2588">
        <f>IF(B2588="*","*",_xlfn.XLOOKUP(B2588,'RES TECH'!M:M,'RES TECH'!O:O))</f>
        <v>2040</v>
      </c>
      <c r="F2588" s="12">
        <f>IF(B2588="*","*",_xlfn.XLOOKUP(B2588,'RES TECH'!M:M,'RES TECH'!Y:Y))</f>
        <v>10</v>
      </c>
      <c r="G2588" s="12">
        <f>IF(B2588="*","*",_xlfn.XLOOKUP(B2588,'RES TECH'!M:M,'RES TECH'!V:V))</f>
        <v>3.6635404454865181</v>
      </c>
      <c r="H2588">
        <f>IF(B2588="*","*",_xlfn.XLOOKUP(B2588,'RES TECH'!M:M,'RES TECH'!AA:AA))</f>
        <v>31.536000000000001</v>
      </c>
      <c r="I2588" s="12">
        <f>IF(B2588="*","*",_xlfn.XLOOKUP(B2588,'RES TECH'!M:M,'RES TECH'!Z:Z))</f>
        <v>6.1608679451578198E-2</v>
      </c>
      <c r="J2588" s="12">
        <f>IF(B2588="*","*",_xlfn.XLOOKUP(B2588,'RES TECH'!M:M,'RES TECH'!S:S))</f>
        <v>282.30660305727088</v>
      </c>
      <c r="K2588" s="12">
        <f t="shared" si="80"/>
        <v>14.115330152863544</v>
      </c>
      <c r="L2588" s="12">
        <f t="shared" si="81"/>
        <v>0.70576650764317728</v>
      </c>
      <c r="M2588">
        <f>IF(B2588="*","*",IF(_xlfn.XLOOKUP(B2588,'RES TECH'!$M:$M,'RES TECH'!$C:$C)="Low Income",IF(G2588&gt;1,IF(G2588&gt;3,0.3,0.24),0.12),IF(_xlfn.XLOOKUP(B2588,'RES TECH'!$M:$M,'RES TECH'!$C:$C)="Lower-middle Income",IF(G2588&gt;1,IF(G2588&gt;3,0.23,0.18),0.09),IF(_xlfn.XLOOKUP(B2588,'RES TECH'!$M:$M,'RES TECH'!$C:$C)="Upper-middle Income",IF(G2588&gt;1,IF(G2588&gt;3,0.15,0.12),0.06),IF(_xlfn.XLOOKUP(B2588,'RES TECH'!$M:$M,'RES TECH'!$C:$C)="High Income",IF(G2588&gt;1,IF(G2588&gt;3,0.08,0.06),0.03))))))</f>
        <v>0.08</v>
      </c>
    </row>
    <row r="2589" spans="2:13" x14ac:dyDescent="0.25">
      <c r="B2589" t="str">
        <f>IF('RES TECH'!N2585=1,'RES TECH'!M2585,"*")</f>
        <v>RESAPAHINewSCRAC3ELC20</v>
      </c>
      <c r="C2589" t="str">
        <f>IF(B2589="*","*",_xlfn.XLOOKUP(B2589,'RES TECH'!M:M,'RES TECH'!K:K))</f>
        <v>RESELC</v>
      </c>
      <c r="D2589" t="str">
        <f>IF(B2589="*","*",_xlfn.XLOOKUP(B2589,'RES TECH'!M:M,'RES TECH'!L:L))</f>
        <v>RESAPAHINewSCEUE</v>
      </c>
      <c r="E2589">
        <f>IF(B2589="*","*",_xlfn.XLOOKUP(B2589,'RES TECH'!M:M,'RES TECH'!O:O))</f>
        <v>2020</v>
      </c>
      <c r="F2589" s="12">
        <f>IF(B2589="*","*",_xlfn.XLOOKUP(B2589,'RES TECH'!M:M,'RES TECH'!Y:Y))</f>
        <v>10</v>
      </c>
      <c r="G2589" s="12">
        <f>IF(B2589="*","*",_xlfn.XLOOKUP(B2589,'RES TECH'!M:M,'RES TECH'!V:V))</f>
        <v>3.5169988276670581</v>
      </c>
      <c r="H2589">
        <f>IF(B2589="*","*",_xlfn.XLOOKUP(B2589,'RES TECH'!M:M,'RES TECH'!AA:AA))</f>
        <v>31.536000000000001</v>
      </c>
      <c r="I2589" s="12">
        <f>IF(B2589="*","*",_xlfn.XLOOKUP(B2589,'RES TECH'!M:M,'RES TECH'!Z:Z))</f>
        <v>6.1608679451578198E-2</v>
      </c>
      <c r="J2589" s="12">
        <f>IF(B2589="*","*",_xlfn.XLOOKUP(B2589,'RES TECH'!M:M,'RES TECH'!S:S))</f>
        <v>282.30660305727088</v>
      </c>
      <c r="K2589" s="12">
        <f t="shared" si="80"/>
        <v>14.115330152863544</v>
      </c>
      <c r="L2589" s="12">
        <f t="shared" si="81"/>
        <v>0.70576650764317728</v>
      </c>
      <c r="M2589">
        <f>IF(B2589="*","*",IF(_xlfn.XLOOKUP(B2589,'RES TECH'!$M:$M,'RES TECH'!$C:$C)="Low Income",IF(G2589&gt;1,IF(G2589&gt;3,0.3,0.24),0.12),IF(_xlfn.XLOOKUP(B2589,'RES TECH'!$M:$M,'RES TECH'!$C:$C)="Lower-middle Income",IF(G2589&gt;1,IF(G2589&gt;3,0.23,0.18),0.09),IF(_xlfn.XLOOKUP(B2589,'RES TECH'!$M:$M,'RES TECH'!$C:$C)="Upper-middle Income",IF(G2589&gt;1,IF(G2589&gt;3,0.15,0.12),0.06),IF(_xlfn.XLOOKUP(B2589,'RES TECH'!$M:$M,'RES TECH'!$C:$C)="High Income",IF(G2589&gt;1,IF(G2589&gt;3,0.08,0.06),0.03))))))</f>
        <v>0.08</v>
      </c>
    </row>
    <row r="2590" spans="2:13" x14ac:dyDescent="0.25">
      <c r="B2590" t="str">
        <f>IF('RES TECH'!N2586=1,'RES TECH'!M2586,"*")</f>
        <v>RESAPAHINewSCRAC4ELC20</v>
      </c>
      <c r="C2590" t="str">
        <f>IF(B2590="*","*",_xlfn.XLOOKUP(B2590,'RES TECH'!M:M,'RES TECH'!K:K))</f>
        <v>RESELC</v>
      </c>
      <c r="D2590" t="str">
        <f>IF(B2590="*","*",_xlfn.XLOOKUP(B2590,'RES TECH'!M:M,'RES TECH'!L:L))</f>
        <v>RESAPAHINewSCEUE</v>
      </c>
      <c r="E2590">
        <f>IF(B2590="*","*",_xlfn.XLOOKUP(B2590,'RES TECH'!M:M,'RES TECH'!O:O))</f>
        <v>2020</v>
      </c>
      <c r="F2590" s="12">
        <f>IF(B2590="*","*",_xlfn.XLOOKUP(B2590,'RES TECH'!M:M,'RES TECH'!Y:Y))</f>
        <v>10</v>
      </c>
      <c r="G2590" s="12">
        <f>IF(B2590="*","*",_xlfn.XLOOKUP(B2590,'RES TECH'!M:M,'RES TECH'!V:V))</f>
        <v>3.6049237983587341</v>
      </c>
      <c r="H2590">
        <f>IF(B2590="*","*",_xlfn.XLOOKUP(B2590,'RES TECH'!M:M,'RES TECH'!AA:AA))</f>
        <v>31.536000000000001</v>
      </c>
      <c r="I2590" s="12">
        <f>IF(B2590="*","*",_xlfn.XLOOKUP(B2590,'RES TECH'!M:M,'RES TECH'!Z:Z))</f>
        <v>6.1608679451578198E-2</v>
      </c>
      <c r="J2590" s="12">
        <f>IF(B2590="*","*",_xlfn.XLOOKUP(B2590,'RES TECH'!M:M,'RES TECH'!S:S))</f>
        <v>310.97836743027489</v>
      </c>
      <c r="K2590" s="12">
        <f t="shared" si="80"/>
        <v>15.548918371513745</v>
      </c>
      <c r="L2590" s="12">
        <f t="shared" si="81"/>
        <v>0.77744591857568723</v>
      </c>
      <c r="M2590">
        <f>IF(B2590="*","*",IF(_xlfn.XLOOKUP(B2590,'RES TECH'!$M:$M,'RES TECH'!$C:$C)="Low Income",IF(G2590&gt;1,IF(G2590&gt;3,0.3,0.24),0.12),IF(_xlfn.XLOOKUP(B2590,'RES TECH'!$M:$M,'RES TECH'!$C:$C)="Lower-middle Income",IF(G2590&gt;1,IF(G2590&gt;3,0.23,0.18),0.09),IF(_xlfn.XLOOKUP(B2590,'RES TECH'!$M:$M,'RES TECH'!$C:$C)="Upper-middle Income",IF(G2590&gt;1,IF(G2590&gt;3,0.15,0.12),0.06),IF(_xlfn.XLOOKUP(B2590,'RES TECH'!$M:$M,'RES TECH'!$C:$C)="High Income",IF(G2590&gt;1,IF(G2590&gt;3,0.08,0.06),0.03))))))</f>
        <v>0.08</v>
      </c>
    </row>
    <row r="2591" spans="2:13" x14ac:dyDescent="0.25">
      <c r="B2591" t="str">
        <f>IF('RES TECH'!N2587=1,'RES TECH'!M2587,"*")</f>
        <v>RESAPAHINewSCRAC4ELC22</v>
      </c>
      <c r="C2591" t="str">
        <f>IF(B2591="*","*",_xlfn.XLOOKUP(B2591,'RES TECH'!M:M,'RES TECH'!K:K))</f>
        <v>RESELC</v>
      </c>
      <c r="D2591" t="str">
        <f>IF(B2591="*","*",_xlfn.XLOOKUP(B2591,'RES TECH'!M:M,'RES TECH'!L:L))</f>
        <v>RESAPAHINewSCEUE</v>
      </c>
      <c r="E2591">
        <f>IF(B2591="*","*",_xlfn.XLOOKUP(B2591,'RES TECH'!M:M,'RES TECH'!O:O))</f>
        <v>2022</v>
      </c>
      <c r="F2591" s="12">
        <f>IF(B2591="*","*",_xlfn.XLOOKUP(B2591,'RES TECH'!M:M,'RES TECH'!Y:Y))</f>
        <v>10</v>
      </c>
      <c r="G2591" s="12">
        <f>IF(B2591="*","*",_xlfn.XLOOKUP(B2591,'RES TECH'!M:M,'RES TECH'!V:V))</f>
        <v>3.6635404454865181</v>
      </c>
      <c r="H2591">
        <f>IF(B2591="*","*",_xlfn.XLOOKUP(B2591,'RES TECH'!M:M,'RES TECH'!AA:AA))</f>
        <v>31.536000000000001</v>
      </c>
      <c r="I2591" s="12">
        <f>IF(B2591="*","*",_xlfn.XLOOKUP(B2591,'RES TECH'!M:M,'RES TECH'!Z:Z))</f>
        <v>6.1608679451578198E-2</v>
      </c>
      <c r="J2591" s="12">
        <f>IF(B2591="*","*",_xlfn.XLOOKUP(B2591,'RES TECH'!M:M,'RES TECH'!S:S))</f>
        <v>310.97836743027489</v>
      </c>
      <c r="K2591" s="12">
        <f t="shared" si="80"/>
        <v>15.548918371513745</v>
      </c>
      <c r="L2591" s="12">
        <f t="shared" si="81"/>
        <v>0.77744591857568723</v>
      </c>
      <c r="M2591">
        <f>IF(B2591="*","*",IF(_xlfn.XLOOKUP(B2591,'RES TECH'!$M:$M,'RES TECH'!$C:$C)="Low Income",IF(G2591&gt;1,IF(G2591&gt;3,0.3,0.24),0.12),IF(_xlfn.XLOOKUP(B2591,'RES TECH'!$M:$M,'RES TECH'!$C:$C)="Lower-middle Income",IF(G2591&gt;1,IF(G2591&gt;3,0.23,0.18),0.09),IF(_xlfn.XLOOKUP(B2591,'RES TECH'!$M:$M,'RES TECH'!$C:$C)="Upper-middle Income",IF(G2591&gt;1,IF(G2591&gt;3,0.15,0.12),0.06),IF(_xlfn.XLOOKUP(B2591,'RES TECH'!$M:$M,'RES TECH'!$C:$C)="High Income",IF(G2591&gt;1,IF(G2591&gt;3,0.08,0.06),0.03))))))</f>
        <v>0.08</v>
      </c>
    </row>
    <row r="2592" spans="2:13" x14ac:dyDescent="0.25">
      <c r="B2592" t="str">
        <f>IF('RES TECH'!N2588=1,'RES TECH'!M2588,"*")</f>
        <v>RESAPAHINewSCRAC4ELC30</v>
      </c>
      <c r="C2592" t="str">
        <f>IF(B2592="*","*",_xlfn.XLOOKUP(B2592,'RES TECH'!M:M,'RES TECH'!K:K))</f>
        <v>RESELC</v>
      </c>
      <c r="D2592" t="str">
        <f>IF(B2592="*","*",_xlfn.XLOOKUP(B2592,'RES TECH'!M:M,'RES TECH'!L:L))</f>
        <v>RESAPAHINewSCEUE</v>
      </c>
      <c r="E2592">
        <f>IF(B2592="*","*",_xlfn.XLOOKUP(B2592,'RES TECH'!M:M,'RES TECH'!O:O))</f>
        <v>2030</v>
      </c>
      <c r="F2592" s="12">
        <f>IF(B2592="*","*",_xlfn.XLOOKUP(B2592,'RES TECH'!M:M,'RES TECH'!Y:Y))</f>
        <v>10</v>
      </c>
      <c r="G2592" s="12">
        <f>IF(B2592="*","*",_xlfn.XLOOKUP(B2592,'RES TECH'!M:M,'RES TECH'!V:V))</f>
        <v>3.8100820633059791</v>
      </c>
      <c r="H2592">
        <f>IF(B2592="*","*",_xlfn.XLOOKUP(B2592,'RES TECH'!M:M,'RES TECH'!AA:AA))</f>
        <v>31.536000000000001</v>
      </c>
      <c r="I2592" s="12">
        <f>IF(B2592="*","*",_xlfn.XLOOKUP(B2592,'RES TECH'!M:M,'RES TECH'!Z:Z))</f>
        <v>6.1608679451578198E-2</v>
      </c>
      <c r="J2592" s="12">
        <f>IF(B2592="*","*",_xlfn.XLOOKUP(B2592,'RES TECH'!M:M,'RES TECH'!S:S))</f>
        <v>310.97836743027489</v>
      </c>
      <c r="K2592" s="12">
        <f t="shared" si="80"/>
        <v>15.548918371513745</v>
      </c>
      <c r="L2592" s="12">
        <f t="shared" si="81"/>
        <v>0.77744591857568723</v>
      </c>
      <c r="M2592">
        <f>IF(B2592="*","*",IF(_xlfn.XLOOKUP(B2592,'RES TECH'!$M:$M,'RES TECH'!$C:$C)="Low Income",IF(G2592&gt;1,IF(G2592&gt;3,0.3,0.24),0.12),IF(_xlfn.XLOOKUP(B2592,'RES TECH'!$M:$M,'RES TECH'!$C:$C)="Lower-middle Income",IF(G2592&gt;1,IF(G2592&gt;3,0.23,0.18),0.09),IF(_xlfn.XLOOKUP(B2592,'RES TECH'!$M:$M,'RES TECH'!$C:$C)="Upper-middle Income",IF(G2592&gt;1,IF(G2592&gt;3,0.15,0.12),0.06),IF(_xlfn.XLOOKUP(B2592,'RES TECH'!$M:$M,'RES TECH'!$C:$C)="High Income",IF(G2592&gt;1,IF(G2592&gt;3,0.08,0.06),0.03))))))</f>
        <v>0.08</v>
      </c>
    </row>
    <row r="2593" spans="2:13" x14ac:dyDescent="0.25">
      <c r="B2593" t="str">
        <f>IF('RES TECH'!N2589=1,'RES TECH'!M2589,"*")</f>
        <v>RESAPAHINewSCRAC4ELC40</v>
      </c>
      <c r="C2593" t="str">
        <f>IF(B2593="*","*",_xlfn.XLOOKUP(B2593,'RES TECH'!M:M,'RES TECH'!K:K))</f>
        <v>RESELC</v>
      </c>
      <c r="D2593" t="str">
        <f>IF(B2593="*","*",_xlfn.XLOOKUP(B2593,'RES TECH'!M:M,'RES TECH'!L:L))</f>
        <v>RESAPAHINewSCEUE</v>
      </c>
      <c r="E2593">
        <f>IF(B2593="*","*",_xlfn.XLOOKUP(B2593,'RES TECH'!M:M,'RES TECH'!O:O))</f>
        <v>2040</v>
      </c>
      <c r="F2593" s="12">
        <f>IF(B2593="*","*",_xlfn.XLOOKUP(B2593,'RES TECH'!M:M,'RES TECH'!Y:Y))</f>
        <v>10</v>
      </c>
      <c r="G2593" s="12">
        <f>IF(B2593="*","*",_xlfn.XLOOKUP(B2593,'RES TECH'!M:M,'RES TECH'!V:V))</f>
        <v>3.9566236811254401</v>
      </c>
      <c r="H2593">
        <f>IF(B2593="*","*",_xlfn.XLOOKUP(B2593,'RES TECH'!M:M,'RES TECH'!AA:AA))</f>
        <v>31.536000000000001</v>
      </c>
      <c r="I2593" s="12">
        <f>IF(B2593="*","*",_xlfn.XLOOKUP(B2593,'RES TECH'!M:M,'RES TECH'!Z:Z))</f>
        <v>6.1608679451578198E-2</v>
      </c>
      <c r="J2593" s="12">
        <f>IF(B2593="*","*",_xlfn.XLOOKUP(B2593,'RES TECH'!M:M,'RES TECH'!S:S))</f>
        <v>310.97836743027489</v>
      </c>
      <c r="K2593" s="12">
        <f t="shared" si="80"/>
        <v>15.548918371513745</v>
      </c>
      <c r="L2593" s="12">
        <f t="shared" si="81"/>
        <v>0.77744591857568723</v>
      </c>
      <c r="M2593">
        <f>IF(B2593="*","*",IF(_xlfn.XLOOKUP(B2593,'RES TECH'!$M:$M,'RES TECH'!$C:$C)="Low Income",IF(G2593&gt;1,IF(G2593&gt;3,0.3,0.24),0.12),IF(_xlfn.XLOOKUP(B2593,'RES TECH'!$M:$M,'RES TECH'!$C:$C)="Lower-middle Income",IF(G2593&gt;1,IF(G2593&gt;3,0.23,0.18),0.09),IF(_xlfn.XLOOKUP(B2593,'RES TECH'!$M:$M,'RES TECH'!$C:$C)="Upper-middle Income",IF(G2593&gt;1,IF(G2593&gt;3,0.15,0.12),0.06),IF(_xlfn.XLOOKUP(B2593,'RES TECH'!$M:$M,'RES TECH'!$C:$C)="High Income",IF(G2593&gt;1,IF(G2593&gt;3,0.08,0.06),0.03))))))</f>
        <v>0.08</v>
      </c>
    </row>
    <row r="2594" spans="2:13" x14ac:dyDescent="0.25">
      <c r="B2594" t="str">
        <f>IF('RES TECH'!N2590=1,'RES TECH'!M2590,"*")</f>
        <v>RESAPAHINewSCCAC1ELC20</v>
      </c>
      <c r="C2594" t="str">
        <f>IF(B2594="*","*",_xlfn.XLOOKUP(B2594,'RES TECH'!M:M,'RES TECH'!K:K))</f>
        <v>RESELC</v>
      </c>
      <c r="D2594" t="str">
        <f>IF(B2594="*","*",_xlfn.XLOOKUP(B2594,'RES TECH'!M:M,'RES TECH'!L:L))</f>
        <v>RESAPAHINewSCEUE</v>
      </c>
      <c r="E2594">
        <f>IF(B2594="*","*",_xlfn.XLOOKUP(B2594,'RES TECH'!M:M,'RES TECH'!O:O))</f>
        <v>2020</v>
      </c>
      <c r="F2594" s="12">
        <f>IF(B2594="*","*",_xlfn.XLOOKUP(B2594,'RES TECH'!M:M,'RES TECH'!Y:Y))</f>
        <v>19</v>
      </c>
      <c r="G2594" s="12">
        <f>IF(B2594="*","*",_xlfn.XLOOKUP(B2594,'RES TECH'!M:M,'RES TECH'!V:V))</f>
        <v>3.8100820633059791</v>
      </c>
      <c r="H2594">
        <f>IF(B2594="*","*",_xlfn.XLOOKUP(B2594,'RES TECH'!M:M,'RES TECH'!AA:AA))</f>
        <v>31.536000000000001</v>
      </c>
      <c r="I2594" s="12">
        <f>IF(B2594="*","*",_xlfn.XLOOKUP(B2594,'RES TECH'!M:M,'RES TECH'!Z:Z))</f>
        <v>6.1608679451578198E-2</v>
      </c>
      <c r="J2594" s="12">
        <f>IF(B2594="*","*",_xlfn.XLOOKUP(B2594,'RES TECH'!M:M,'RES TECH'!S:S))</f>
        <v>1565.9194388333001</v>
      </c>
      <c r="K2594" s="12">
        <f t="shared" si="80"/>
        <v>78.295971941665016</v>
      </c>
      <c r="L2594" s="12">
        <f t="shared" si="81"/>
        <v>3.9147985970832511</v>
      </c>
      <c r="M2594">
        <f>IF(B2594="*","*",IF(_xlfn.XLOOKUP(B2594,'RES TECH'!$M:$M,'RES TECH'!$C:$C)="Low Income",IF(G2594&gt;1,IF(G2594&gt;3,0.3,0.24),0.12),IF(_xlfn.XLOOKUP(B2594,'RES TECH'!$M:$M,'RES TECH'!$C:$C)="Lower-middle Income",IF(G2594&gt;1,IF(G2594&gt;3,0.23,0.18),0.09),IF(_xlfn.XLOOKUP(B2594,'RES TECH'!$M:$M,'RES TECH'!$C:$C)="Upper-middle Income",IF(G2594&gt;1,IF(G2594&gt;3,0.15,0.12),0.06),IF(_xlfn.XLOOKUP(B2594,'RES TECH'!$M:$M,'RES TECH'!$C:$C)="High Income",IF(G2594&gt;1,IF(G2594&gt;3,0.08,0.06),0.03))))))</f>
        <v>0.08</v>
      </c>
    </row>
    <row r="2595" spans="2:13" x14ac:dyDescent="0.25">
      <c r="B2595" t="str">
        <f>IF('RES TECH'!N2591=1,'RES TECH'!M2591,"*")</f>
        <v>RESAPAHINewSCCAC1ELC23</v>
      </c>
      <c r="C2595" t="str">
        <f>IF(B2595="*","*",_xlfn.XLOOKUP(B2595,'RES TECH'!M:M,'RES TECH'!K:K))</f>
        <v>RESELC</v>
      </c>
      <c r="D2595" t="str">
        <f>IF(B2595="*","*",_xlfn.XLOOKUP(B2595,'RES TECH'!M:M,'RES TECH'!L:L))</f>
        <v>RESAPAHINewSCEUE</v>
      </c>
      <c r="E2595">
        <f>IF(B2595="*","*",_xlfn.XLOOKUP(B2595,'RES TECH'!M:M,'RES TECH'!O:O))</f>
        <v>2023</v>
      </c>
      <c r="F2595" s="12">
        <f>IF(B2595="*","*",_xlfn.XLOOKUP(B2595,'RES TECH'!M:M,'RES TECH'!Y:Y))</f>
        <v>19</v>
      </c>
      <c r="G2595" s="12">
        <f>IF(B2595="*","*",_xlfn.XLOOKUP(B2595,'RES TECH'!M:M,'RES TECH'!V:V))</f>
        <v>3.8100820633059791</v>
      </c>
      <c r="H2595">
        <f>IF(B2595="*","*",_xlfn.XLOOKUP(B2595,'RES TECH'!M:M,'RES TECH'!AA:AA))</f>
        <v>31.536000000000001</v>
      </c>
      <c r="I2595" s="12">
        <f>IF(B2595="*","*",_xlfn.XLOOKUP(B2595,'RES TECH'!M:M,'RES TECH'!Z:Z))</f>
        <v>6.1608679451578198E-2</v>
      </c>
      <c r="J2595" s="12">
        <f>IF(B2595="*","*",_xlfn.XLOOKUP(B2595,'RES TECH'!M:M,'RES TECH'!S:S))</f>
        <v>1565.9194388333001</v>
      </c>
      <c r="K2595" s="12">
        <f t="shared" si="80"/>
        <v>78.295971941665016</v>
      </c>
      <c r="L2595" s="12">
        <f t="shared" si="81"/>
        <v>3.9147985970832511</v>
      </c>
      <c r="M2595">
        <f>IF(B2595="*","*",IF(_xlfn.XLOOKUP(B2595,'RES TECH'!$M:$M,'RES TECH'!$C:$C)="Low Income",IF(G2595&gt;1,IF(G2595&gt;3,0.3,0.24),0.12),IF(_xlfn.XLOOKUP(B2595,'RES TECH'!$M:$M,'RES TECH'!$C:$C)="Lower-middle Income",IF(G2595&gt;1,IF(G2595&gt;3,0.23,0.18),0.09),IF(_xlfn.XLOOKUP(B2595,'RES TECH'!$M:$M,'RES TECH'!$C:$C)="Upper-middle Income",IF(G2595&gt;1,IF(G2595&gt;3,0.15,0.12),0.06),IF(_xlfn.XLOOKUP(B2595,'RES TECH'!$M:$M,'RES TECH'!$C:$C)="High Income",IF(G2595&gt;1,IF(G2595&gt;3,0.08,0.06),0.03))))))</f>
        <v>0.08</v>
      </c>
    </row>
    <row r="2596" spans="2:13" x14ac:dyDescent="0.25">
      <c r="B2596" t="str">
        <f>IF('RES TECH'!N2592=1,'RES TECH'!M2592,"*")</f>
        <v>RESAPAHINewSCCAC2ELC20</v>
      </c>
      <c r="C2596" t="str">
        <f>IF(B2596="*","*",_xlfn.XLOOKUP(B2596,'RES TECH'!M:M,'RES TECH'!K:K))</f>
        <v>RESELC</v>
      </c>
      <c r="D2596" t="str">
        <f>IF(B2596="*","*",_xlfn.XLOOKUP(B2596,'RES TECH'!M:M,'RES TECH'!L:L))</f>
        <v>RESAPAHINewSCEUE</v>
      </c>
      <c r="E2596">
        <f>IF(B2596="*","*",_xlfn.XLOOKUP(B2596,'RES TECH'!M:M,'RES TECH'!O:O))</f>
        <v>2020</v>
      </c>
      <c r="F2596" s="12">
        <f>IF(B2596="*","*",_xlfn.XLOOKUP(B2596,'RES TECH'!M:M,'RES TECH'!Y:Y))</f>
        <v>19</v>
      </c>
      <c r="G2596" s="12">
        <f>IF(B2596="*","*",_xlfn.XLOOKUP(B2596,'RES TECH'!M:M,'RES TECH'!V:V))</f>
        <v>4.0738569753810081</v>
      </c>
      <c r="H2596">
        <f>IF(B2596="*","*",_xlfn.XLOOKUP(B2596,'RES TECH'!M:M,'RES TECH'!AA:AA))</f>
        <v>31.536000000000001</v>
      </c>
      <c r="I2596" s="12">
        <f>IF(B2596="*","*",_xlfn.XLOOKUP(B2596,'RES TECH'!M:M,'RES TECH'!Z:Z))</f>
        <v>6.1608679451578198E-2</v>
      </c>
      <c r="J2596" s="12">
        <f>IF(B2596="*","*",_xlfn.XLOOKUP(B2596,'RES TECH'!M:M,'RES TECH'!S:S))</f>
        <v>1610.029845560998</v>
      </c>
      <c r="K2596" s="12">
        <f t="shared" si="80"/>
        <v>80.501492278049909</v>
      </c>
      <c r="L2596" s="12">
        <f t="shared" si="81"/>
        <v>4.025074613902496</v>
      </c>
      <c r="M2596">
        <f>IF(B2596="*","*",IF(_xlfn.XLOOKUP(B2596,'RES TECH'!$M:$M,'RES TECH'!$C:$C)="Low Income",IF(G2596&gt;1,IF(G2596&gt;3,0.3,0.24),0.12),IF(_xlfn.XLOOKUP(B2596,'RES TECH'!$M:$M,'RES TECH'!$C:$C)="Lower-middle Income",IF(G2596&gt;1,IF(G2596&gt;3,0.23,0.18),0.09),IF(_xlfn.XLOOKUP(B2596,'RES TECH'!$M:$M,'RES TECH'!$C:$C)="Upper-middle Income",IF(G2596&gt;1,IF(G2596&gt;3,0.15,0.12),0.06),IF(_xlfn.XLOOKUP(B2596,'RES TECH'!$M:$M,'RES TECH'!$C:$C)="High Income",IF(G2596&gt;1,IF(G2596&gt;3,0.08,0.06),0.03))))))</f>
        <v>0.08</v>
      </c>
    </row>
    <row r="2597" spans="2:13" x14ac:dyDescent="0.25">
      <c r="B2597" t="str">
        <f>IF('RES TECH'!N2593=1,'RES TECH'!M2593,"*")</f>
        <v>RESAPAHINewSCCAC2ELC23</v>
      </c>
      <c r="C2597" t="str">
        <f>IF(B2597="*","*",_xlfn.XLOOKUP(B2597,'RES TECH'!M:M,'RES TECH'!K:K))</f>
        <v>RESELC</v>
      </c>
      <c r="D2597" t="str">
        <f>IF(B2597="*","*",_xlfn.XLOOKUP(B2597,'RES TECH'!M:M,'RES TECH'!L:L))</f>
        <v>RESAPAHINewSCEUE</v>
      </c>
      <c r="E2597">
        <f>IF(B2597="*","*",_xlfn.XLOOKUP(B2597,'RES TECH'!M:M,'RES TECH'!O:O))</f>
        <v>2023</v>
      </c>
      <c r="F2597" s="12">
        <f>IF(B2597="*","*",_xlfn.XLOOKUP(B2597,'RES TECH'!M:M,'RES TECH'!Y:Y))</f>
        <v>19</v>
      </c>
      <c r="G2597" s="12">
        <f>IF(B2597="*","*",_xlfn.XLOOKUP(B2597,'RES TECH'!M:M,'RES TECH'!V:V))</f>
        <v>4.2203985932004704</v>
      </c>
      <c r="H2597">
        <f>IF(B2597="*","*",_xlfn.XLOOKUP(B2597,'RES TECH'!M:M,'RES TECH'!AA:AA))</f>
        <v>31.536000000000001</v>
      </c>
      <c r="I2597" s="12">
        <f>IF(B2597="*","*",_xlfn.XLOOKUP(B2597,'RES TECH'!M:M,'RES TECH'!Z:Z))</f>
        <v>6.1608679451578198E-2</v>
      </c>
      <c r="J2597" s="12">
        <f>IF(B2597="*","*",_xlfn.XLOOKUP(B2597,'RES TECH'!M:M,'RES TECH'!S:S))</f>
        <v>1632.0850489248469</v>
      </c>
      <c r="K2597" s="12">
        <f t="shared" si="80"/>
        <v>81.604252446242356</v>
      </c>
      <c r="L2597" s="12">
        <f t="shared" si="81"/>
        <v>4.0802126223121178</v>
      </c>
      <c r="M2597">
        <f>IF(B2597="*","*",IF(_xlfn.XLOOKUP(B2597,'RES TECH'!$M:$M,'RES TECH'!$C:$C)="Low Income",IF(G2597&gt;1,IF(G2597&gt;3,0.3,0.24),0.12),IF(_xlfn.XLOOKUP(B2597,'RES TECH'!$M:$M,'RES TECH'!$C:$C)="Lower-middle Income",IF(G2597&gt;1,IF(G2597&gt;3,0.23,0.18),0.09),IF(_xlfn.XLOOKUP(B2597,'RES TECH'!$M:$M,'RES TECH'!$C:$C)="Upper-middle Income",IF(G2597&gt;1,IF(G2597&gt;3,0.15,0.12),0.06),IF(_xlfn.XLOOKUP(B2597,'RES TECH'!$M:$M,'RES TECH'!$C:$C)="High Income",IF(G2597&gt;1,IF(G2597&gt;3,0.08,0.06),0.03))))))</f>
        <v>0.08</v>
      </c>
    </row>
    <row r="2598" spans="2:13" x14ac:dyDescent="0.25">
      <c r="B2598" t="str">
        <f>IF('RES TECH'!N2594=1,'RES TECH'!M2594,"*")</f>
        <v>RESAPAHINewSCCAC3ELC20</v>
      </c>
      <c r="C2598" t="str">
        <f>IF(B2598="*","*",_xlfn.XLOOKUP(B2598,'RES TECH'!M:M,'RES TECH'!K:K))</f>
        <v>RESELC</v>
      </c>
      <c r="D2598" t="str">
        <f>IF(B2598="*","*",_xlfn.XLOOKUP(B2598,'RES TECH'!M:M,'RES TECH'!L:L))</f>
        <v>RESAPAHINewSCEUE</v>
      </c>
      <c r="E2598">
        <f>IF(B2598="*","*",_xlfn.XLOOKUP(B2598,'RES TECH'!M:M,'RES TECH'!O:O))</f>
        <v>2020</v>
      </c>
      <c r="F2598" s="12">
        <f>IF(B2598="*","*",_xlfn.XLOOKUP(B2598,'RES TECH'!M:M,'RES TECH'!Y:Y))</f>
        <v>19</v>
      </c>
      <c r="G2598" s="12">
        <f>IF(B2598="*","*",_xlfn.XLOOKUP(B2598,'RES TECH'!M:M,'RES TECH'!V:V))</f>
        <v>4.3962485345838216</v>
      </c>
      <c r="H2598">
        <f>IF(B2598="*","*",_xlfn.XLOOKUP(B2598,'RES TECH'!M:M,'RES TECH'!AA:AA))</f>
        <v>31.536000000000001</v>
      </c>
      <c r="I2598" s="12">
        <f>IF(B2598="*","*",_xlfn.XLOOKUP(B2598,'RES TECH'!M:M,'RES TECH'!Z:Z))</f>
        <v>6.1608679451578198E-2</v>
      </c>
      <c r="J2598" s="12">
        <f>IF(B2598="*","*",_xlfn.XLOOKUP(B2598,'RES TECH'!M:M,'RES TECH'!S:S))</f>
        <v>1764.416269107943</v>
      </c>
      <c r="K2598" s="12">
        <f t="shared" si="80"/>
        <v>88.220813455397149</v>
      </c>
      <c r="L2598" s="12">
        <f t="shared" si="81"/>
        <v>4.4110406727698575</v>
      </c>
      <c r="M2598">
        <f>IF(B2598="*","*",IF(_xlfn.XLOOKUP(B2598,'RES TECH'!$M:$M,'RES TECH'!$C:$C)="Low Income",IF(G2598&gt;1,IF(G2598&gt;3,0.3,0.24),0.12),IF(_xlfn.XLOOKUP(B2598,'RES TECH'!$M:$M,'RES TECH'!$C:$C)="Lower-middle Income",IF(G2598&gt;1,IF(G2598&gt;3,0.23,0.18),0.09),IF(_xlfn.XLOOKUP(B2598,'RES TECH'!$M:$M,'RES TECH'!$C:$C)="Upper-middle Income",IF(G2598&gt;1,IF(G2598&gt;3,0.15,0.12),0.06),IF(_xlfn.XLOOKUP(B2598,'RES TECH'!$M:$M,'RES TECH'!$C:$C)="High Income",IF(G2598&gt;1,IF(G2598&gt;3,0.08,0.06),0.03))))))</f>
        <v>0.08</v>
      </c>
    </row>
    <row r="2599" spans="2:13" x14ac:dyDescent="0.25">
      <c r="B2599" t="str">
        <f>IF('RES TECH'!N2595=1,'RES TECH'!M2595,"*")</f>
        <v>RESAPAHINewSCCAC3ELC23</v>
      </c>
      <c r="C2599" t="str">
        <f>IF(B2599="*","*",_xlfn.XLOOKUP(B2599,'RES TECH'!M:M,'RES TECH'!K:K))</f>
        <v>RESELC</v>
      </c>
      <c r="D2599" t="str">
        <f>IF(B2599="*","*",_xlfn.XLOOKUP(B2599,'RES TECH'!M:M,'RES TECH'!L:L))</f>
        <v>RESAPAHINewSCEUE</v>
      </c>
      <c r="E2599">
        <f>IF(B2599="*","*",_xlfn.XLOOKUP(B2599,'RES TECH'!M:M,'RES TECH'!O:O))</f>
        <v>2023</v>
      </c>
      <c r="F2599" s="12">
        <f>IF(B2599="*","*",_xlfn.XLOOKUP(B2599,'RES TECH'!M:M,'RES TECH'!Y:Y))</f>
        <v>19</v>
      </c>
      <c r="G2599" s="12">
        <f>IF(B2599="*","*",_xlfn.XLOOKUP(B2599,'RES TECH'!M:M,'RES TECH'!V:V))</f>
        <v>4.6893317702227444</v>
      </c>
      <c r="H2599">
        <f>IF(B2599="*","*",_xlfn.XLOOKUP(B2599,'RES TECH'!M:M,'RES TECH'!AA:AA))</f>
        <v>31.536000000000001</v>
      </c>
      <c r="I2599" s="12">
        <f>IF(B2599="*","*",_xlfn.XLOOKUP(B2599,'RES TECH'!M:M,'RES TECH'!Z:Z))</f>
        <v>6.1608679451578198E-2</v>
      </c>
      <c r="J2599" s="12">
        <f>IF(B2599="*","*",_xlfn.XLOOKUP(B2599,'RES TECH'!M:M,'RES TECH'!S:S))</f>
        <v>1882.0440203818059</v>
      </c>
      <c r="K2599" s="12">
        <f t="shared" si="80"/>
        <v>94.102201019090302</v>
      </c>
      <c r="L2599" s="12">
        <f t="shared" si="81"/>
        <v>4.7051100509545156</v>
      </c>
      <c r="M2599">
        <f>IF(B2599="*","*",IF(_xlfn.XLOOKUP(B2599,'RES TECH'!$M:$M,'RES TECH'!$C:$C)="Low Income",IF(G2599&gt;1,IF(G2599&gt;3,0.3,0.24),0.12),IF(_xlfn.XLOOKUP(B2599,'RES TECH'!$M:$M,'RES TECH'!$C:$C)="Lower-middle Income",IF(G2599&gt;1,IF(G2599&gt;3,0.23,0.18),0.09),IF(_xlfn.XLOOKUP(B2599,'RES TECH'!$M:$M,'RES TECH'!$C:$C)="Upper-middle Income",IF(G2599&gt;1,IF(G2599&gt;3,0.15,0.12),0.06),IF(_xlfn.XLOOKUP(B2599,'RES TECH'!$M:$M,'RES TECH'!$C:$C)="High Income",IF(G2599&gt;1,IF(G2599&gt;3,0.08,0.06),0.03))))))</f>
        <v>0.08</v>
      </c>
    </row>
    <row r="2600" spans="2:13" x14ac:dyDescent="0.25">
      <c r="B2600" t="str">
        <f>IF('RES TECH'!N2596=1,'RES TECH'!M2596,"*")</f>
        <v>RESAPAHINewSCCAC4ELC20</v>
      </c>
      <c r="C2600" t="str">
        <f>IF(B2600="*","*",_xlfn.XLOOKUP(B2600,'RES TECH'!M:M,'RES TECH'!K:K))</f>
        <v>RESELC</v>
      </c>
      <c r="D2600" t="str">
        <f>IF(B2600="*","*",_xlfn.XLOOKUP(B2600,'RES TECH'!M:M,'RES TECH'!L:L))</f>
        <v>RESAPAHINewSCEUE</v>
      </c>
      <c r="E2600">
        <f>IF(B2600="*","*",_xlfn.XLOOKUP(B2600,'RES TECH'!M:M,'RES TECH'!O:O))</f>
        <v>2020</v>
      </c>
      <c r="F2600" s="12">
        <f>IF(B2600="*","*",_xlfn.XLOOKUP(B2600,'RES TECH'!M:M,'RES TECH'!Y:Y))</f>
        <v>19</v>
      </c>
      <c r="G2600" s="12">
        <f>IF(B2600="*","*",_xlfn.XLOOKUP(B2600,'RES TECH'!M:M,'RES TECH'!V:V))</f>
        <v>4.835873388042204</v>
      </c>
      <c r="H2600">
        <f>IF(B2600="*","*",_xlfn.XLOOKUP(B2600,'RES TECH'!M:M,'RES TECH'!AA:AA))</f>
        <v>31.536000000000001</v>
      </c>
      <c r="I2600" s="12">
        <f>IF(B2600="*","*",_xlfn.XLOOKUP(B2600,'RES TECH'!M:M,'RES TECH'!Z:Z))</f>
        <v>6.1608679451578198E-2</v>
      </c>
      <c r="J2600" s="12">
        <f>IF(B2600="*","*",_xlfn.XLOOKUP(B2600,'RES TECH'!M:M,'RES TECH'!S:S))</f>
        <v>2051.1339128379841</v>
      </c>
      <c r="K2600" s="12">
        <f t="shared" si="80"/>
        <v>102.55669564189921</v>
      </c>
      <c r="L2600" s="12">
        <f t="shared" si="81"/>
        <v>5.1278347820949612</v>
      </c>
      <c r="M2600">
        <f>IF(B2600="*","*",IF(_xlfn.XLOOKUP(B2600,'RES TECH'!$M:$M,'RES TECH'!$C:$C)="Low Income",IF(G2600&gt;1,IF(G2600&gt;3,0.3,0.24),0.12),IF(_xlfn.XLOOKUP(B2600,'RES TECH'!$M:$M,'RES TECH'!$C:$C)="Lower-middle Income",IF(G2600&gt;1,IF(G2600&gt;3,0.23,0.18),0.09),IF(_xlfn.XLOOKUP(B2600,'RES TECH'!$M:$M,'RES TECH'!$C:$C)="Upper-middle Income",IF(G2600&gt;1,IF(G2600&gt;3,0.15,0.12),0.06),IF(_xlfn.XLOOKUP(B2600,'RES TECH'!$M:$M,'RES TECH'!$C:$C)="High Income",IF(G2600&gt;1,IF(G2600&gt;3,0.08,0.06),0.03))))))</f>
        <v>0.08</v>
      </c>
    </row>
    <row r="2601" spans="2:13" x14ac:dyDescent="0.25">
      <c r="B2601" t="str">
        <f>IF('RES TECH'!N2597=1,'RES TECH'!M2597,"*")</f>
        <v>RESAPAHINewSCCAC4ELC22</v>
      </c>
      <c r="C2601" t="str">
        <f>IF(B2601="*","*",_xlfn.XLOOKUP(B2601,'RES TECH'!M:M,'RES TECH'!K:K))</f>
        <v>RESELC</v>
      </c>
      <c r="D2601" t="str">
        <f>IF(B2601="*","*",_xlfn.XLOOKUP(B2601,'RES TECH'!M:M,'RES TECH'!L:L))</f>
        <v>RESAPAHINewSCEUE</v>
      </c>
      <c r="E2601">
        <f>IF(B2601="*","*",_xlfn.XLOOKUP(B2601,'RES TECH'!M:M,'RES TECH'!O:O))</f>
        <v>2022</v>
      </c>
      <c r="F2601" s="12">
        <f>IF(B2601="*","*",_xlfn.XLOOKUP(B2601,'RES TECH'!M:M,'RES TECH'!Y:Y))</f>
        <v>19</v>
      </c>
      <c r="G2601" s="12">
        <f>IF(B2601="*","*",_xlfn.XLOOKUP(B2601,'RES TECH'!M:M,'RES TECH'!V:V))</f>
        <v>4.835873388042204</v>
      </c>
      <c r="H2601">
        <f>IF(B2601="*","*",_xlfn.XLOOKUP(B2601,'RES TECH'!M:M,'RES TECH'!AA:AA))</f>
        <v>31.536000000000001</v>
      </c>
      <c r="I2601" s="12">
        <f>IF(B2601="*","*",_xlfn.XLOOKUP(B2601,'RES TECH'!M:M,'RES TECH'!Z:Z))</f>
        <v>6.1608679451578198E-2</v>
      </c>
      <c r="J2601" s="12">
        <f>IF(B2601="*","*",_xlfn.XLOOKUP(B2601,'RES TECH'!M:M,'RES TECH'!S:S))</f>
        <v>2051.1339128379841</v>
      </c>
      <c r="K2601" s="12">
        <f t="shared" si="80"/>
        <v>102.55669564189921</v>
      </c>
      <c r="L2601" s="12">
        <f t="shared" si="81"/>
        <v>5.1278347820949612</v>
      </c>
      <c r="M2601">
        <f>IF(B2601="*","*",IF(_xlfn.XLOOKUP(B2601,'RES TECH'!$M:$M,'RES TECH'!$C:$C)="Low Income",IF(G2601&gt;1,IF(G2601&gt;3,0.3,0.24),0.12),IF(_xlfn.XLOOKUP(B2601,'RES TECH'!$M:$M,'RES TECH'!$C:$C)="Lower-middle Income",IF(G2601&gt;1,IF(G2601&gt;3,0.23,0.18),0.09),IF(_xlfn.XLOOKUP(B2601,'RES TECH'!$M:$M,'RES TECH'!$C:$C)="Upper-middle Income",IF(G2601&gt;1,IF(G2601&gt;3,0.15,0.12),0.06),IF(_xlfn.XLOOKUP(B2601,'RES TECH'!$M:$M,'RES TECH'!$C:$C)="High Income",IF(G2601&gt;1,IF(G2601&gt;3,0.08,0.06),0.03))))))</f>
        <v>0.08</v>
      </c>
    </row>
    <row r="2602" spans="2:13" x14ac:dyDescent="0.25">
      <c r="B2602" t="str">
        <f>IF('RES TECH'!N2598=1,'RES TECH'!M2598,"*")</f>
        <v>RESAPAHINewRETF1ELC20</v>
      </c>
      <c r="C2602" t="str">
        <f>IF(B2602="*","*",_xlfn.XLOOKUP(B2602,'RES TECH'!M:M,'RES TECH'!K:K))</f>
        <v>RESELC</v>
      </c>
      <c r="D2602" t="str">
        <f>IF(B2602="*","*",_xlfn.XLOOKUP(B2602,'RES TECH'!M:M,'RES TECH'!L:L))</f>
        <v>RESAPAHINewREEUE</v>
      </c>
      <c r="E2602">
        <f>IF(B2602="*","*",_xlfn.XLOOKUP(B2602,'RES TECH'!M:M,'RES TECH'!O:O))</f>
        <v>2020</v>
      </c>
      <c r="F2602" s="12">
        <f>IF(B2602="*","*",_xlfn.XLOOKUP(B2602,'RES TECH'!M:M,'RES TECH'!Y:Y))</f>
        <v>17</v>
      </c>
      <c r="G2602" s="12">
        <f>IF(B2602="*","*",_xlfn.XLOOKUP(B2602,'RES TECH'!M:M,'RES TECH'!V:V))</f>
        <v>1.1306815642458099</v>
      </c>
      <c r="H2602">
        <f>IF(B2602="*","*",_xlfn.XLOOKUP(B2602,'RES TECH'!M:M,'RES TECH'!AA:AA))</f>
        <v>1</v>
      </c>
      <c r="I2602" s="12">
        <f>IF(B2602="*","*",_xlfn.XLOOKUP(B2602,'RES TECH'!M:M,'RES TECH'!Z:Z))</f>
        <v>0.65</v>
      </c>
      <c r="J2602" s="12">
        <f>IF(B2602="*","*",_xlfn.XLOOKUP(B2602,'RES TECH'!M:M,'RES TECH'!S:S))</f>
        <v>394.31737857996848</v>
      </c>
      <c r="K2602" s="12">
        <f t="shared" si="80"/>
        <v>19.715868928998425</v>
      </c>
      <c r="L2602" s="12">
        <f t="shared" si="81"/>
        <v>0.98579344644992128</v>
      </c>
      <c r="M2602">
        <f>IF(B2602="*","*",IF(_xlfn.XLOOKUP(B2602,'RES TECH'!$M:$M,'RES TECH'!$C:$C)="Low Income",IF(G2602&gt;1,IF(G2602&gt;3,0.3,0.24),0.12),IF(_xlfn.XLOOKUP(B2602,'RES TECH'!$M:$M,'RES TECH'!$C:$C)="Lower-middle Income",IF(G2602&gt;1,IF(G2602&gt;3,0.23,0.18),0.09),IF(_xlfn.XLOOKUP(B2602,'RES TECH'!$M:$M,'RES TECH'!$C:$C)="Upper-middle Income",IF(G2602&gt;1,IF(G2602&gt;3,0.15,0.12),0.06),IF(_xlfn.XLOOKUP(B2602,'RES TECH'!$M:$M,'RES TECH'!$C:$C)="High Income",IF(G2602&gt;1,IF(G2602&gt;3,0.08,0.06),0.03))))))</f>
        <v>0.06</v>
      </c>
    </row>
    <row r="2603" spans="2:13" x14ac:dyDescent="0.25">
      <c r="B2603" t="str">
        <f>IF('RES TECH'!N2599=1,'RES TECH'!M2599,"*")</f>
        <v>RESAPAHINewRETF2ELC20</v>
      </c>
      <c r="C2603" t="str">
        <f>IF(B2603="*","*",_xlfn.XLOOKUP(B2603,'RES TECH'!M:M,'RES TECH'!K:K))</f>
        <v>RESELC</v>
      </c>
      <c r="D2603" t="str">
        <f>IF(B2603="*","*",_xlfn.XLOOKUP(B2603,'RES TECH'!M:M,'RES TECH'!L:L))</f>
        <v>RESAPAHINewREEUE</v>
      </c>
      <c r="E2603">
        <f>IF(B2603="*","*",_xlfn.XLOOKUP(B2603,'RES TECH'!M:M,'RES TECH'!O:O))</f>
        <v>2020</v>
      </c>
      <c r="F2603" s="12">
        <f>IF(B2603="*","*",_xlfn.XLOOKUP(B2603,'RES TECH'!M:M,'RES TECH'!Y:Y))</f>
        <v>17</v>
      </c>
      <c r="G2603" s="12">
        <f>IF(B2603="*","*",_xlfn.XLOOKUP(B2603,'RES TECH'!M:M,'RES TECH'!V:V))</f>
        <v>1.08659217877095</v>
      </c>
      <c r="H2603">
        <f>IF(B2603="*","*",_xlfn.XLOOKUP(B2603,'RES TECH'!M:M,'RES TECH'!AA:AA))</f>
        <v>1</v>
      </c>
      <c r="I2603" s="12">
        <f>IF(B2603="*","*",_xlfn.XLOOKUP(B2603,'RES TECH'!M:M,'RES TECH'!Z:Z))</f>
        <v>0.65</v>
      </c>
      <c r="J2603" s="12">
        <f>IF(B2603="*","*",_xlfn.XLOOKUP(B2603,'RES TECH'!M:M,'RES TECH'!S:S))</f>
        <v>422.48290562139482</v>
      </c>
      <c r="K2603" s="12">
        <f t="shared" si="80"/>
        <v>21.124145281069744</v>
      </c>
      <c r="L2603" s="12">
        <f t="shared" si="81"/>
        <v>1.0562072640534872</v>
      </c>
      <c r="M2603">
        <f>IF(B2603="*","*",IF(_xlfn.XLOOKUP(B2603,'RES TECH'!$M:$M,'RES TECH'!$C:$C)="Low Income",IF(G2603&gt;1,IF(G2603&gt;3,0.3,0.24),0.12),IF(_xlfn.XLOOKUP(B2603,'RES TECH'!$M:$M,'RES TECH'!$C:$C)="Lower-middle Income",IF(G2603&gt;1,IF(G2603&gt;3,0.23,0.18),0.09),IF(_xlfn.XLOOKUP(B2603,'RES TECH'!$M:$M,'RES TECH'!$C:$C)="Upper-middle Income",IF(G2603&gt;1,IF(G2603&gt;3,0.15,0.12),0.06),IF(_xlfn.XLOOKUP(B2603,'RES TECH'!$M:$M,'RES TECH'!$C:$C)="High Income",IF(G2603&gt;1,IF(G2603&gt;3,0.08,0.06),0.03))))))</f>
        <v>0.06</v>
      </c>
    </row>
    <row r="2604" spans="2:13" x14ac:dyDescent="0.25">
      <c r="B2604" t="str">
        <f>IF('RES TECH'!N2600=1,'RES TECH'!M2600,"*")</f>
        <v>RESAPAHINewRETF3ELC20</v>
      </c>
      <c r="C2604" t="str">
        <f>IF(B2604="*","*",_xlfn.XLOOKUP(B2604,'RES TECH'!M:M,'RES TECH'!K:K))</f>
        <v>RESELC</v>
      </c>
      <c r="D2604" t="str">
        <f>IF(B2604="*","*",_xlfn.XLOOKUP(B2604,'RES TECH'!M:M,'RES TECH'!L:L))</f>
        <v>RESAPAHINewREEUE</v>
      </c>
      <c r="E2604">
        <f>IF(B2604="*","*",_xlfn.XLOOKUP(B2604,'RES TECH'!M:M,'RES TECH'!O:O))</f>
        <v>2020</v>
      </c>
      <c r="F2604" s="12">
        <f>IF(B2604="*","*",_xlfn.XLOOKUP(B2604,'RES TECH'!M:M,'RES TECH'!Y:Y))</f>
        <v>17</v>
      </c>
      <c r="G2604" s="12">
        <f>IF(B2604="*","*",_xlfn.XLOOKUP(B2604,'RES TECH'!M:M,'RES TECH'!V:V))</f>
        <v>1.0176134078212291</v>
      </c>
      <c r="H2604">
        <f>IF(B2604="*","*",_xlfn.XLOOKUP(B2604,'RES TECH'!M:M,'RES TECH'!AA:AA))</f>
        <v>1</v>
      </c>
      <c r="I2604" s="12">
        <f>IF(B2604="*","*",_xlfn.XLOOKUP(B2604,'RES TECH'!M:M,'RES TECH'!Z:Z))</f>
        <v>0.65</v>
      </c>
      <c r="J2604" s="12">
        <f>IF(B2604="*","*",_xlfn.XLOOKUP(B2604,'RES TECH'!M:M,'RES TECH'!S:S))</f>
        <v>478.81395970424751</v>
      </c>
      <c r="K2604" s="12">
        <f t="shared" si="80"/>
        <v>23.940697985212378</v>
      </c>
      <c r="L2604" s="12">
        <f t="shared" si="81"/>
        <v>1.197034899260619</v>
      </c>
      <c r="M2604">
        <f>IF(B2604="*","*",IF(_xlfn.XLOOKUP(B2604,'RES TECH'!$M:$M,'RES TECH'!$C:$C)="Low Income",IF(G2604&gt;1,IF(G2604&gt;3,0.3,0.24),0.12),IF(_xlfn.XLOOKUP(B2604,'RES TECH'!$M:$M,'RES TECH'!$C:$C)="Lower-middle Income",IF(G2604&gt;1,IF(G2604&gt;3,0.23,0.18),0.09),IF(_xlfn.XLOOKUP(B2604,'RES TECH'!$M:$M,'RES TECH'!$C:$C)="Upper-middle Income",IF(G2604&gt;1,IF(G2604&gt;3,0.15,0.12),0.06),IF(_xlfn.XLOOKUP(B2604,'RES TECH'!$M:$M,'RES TECH'!$C:$C)="High Income",IF(G2604&gt;1,IF(G2604&gt;3,0.08,0.06),0.03))))))</f>
        <v>0.06</v>
      </c>
    </row>
    <row r="2605" spans="2:13" x14ac:dyDescent="0.25">
      <c r="B2605" t="str">
        <f>IF('RES TECH'!N2601=1,'RES TECH'!M2601,"*")</f>
        <v>RESAPAHINewRETF4ELC20</v>
      </c>
      <c r="C2605" t="str">
        <f>IF(B2605="*","*",_xlfn.XLOOKUP(B2605,'RES TECH'!M:M,'RES TECH'!K:K))</f>
        <v>RESELC</v>
      </c>
      <c r="D2605" t="str">
        <f>IF(B2605="*","*",_xlfn.XLOOKUP(B2605,'RES TECH'!M:M,'RES TECH'!L:L))</f>
        <v>RESAPAHINewREEUE</v>
      </c>
      <c r="E2605">
        <f>IF(B2605="*","*",_xlfn.XLOOKUP(B2605,'RES TECH'!M:M,'RES TECH'!O:O))</f>
        <v>2020</v>
      </c>
      <c r="F2605" s="12">
        <f>IF(B2605="*","*",_xlfn.XLOOKUP(B2605,'RES TECH'!M:M,'RES TECH'!Y:Y))</f>
        <v>17</v>
      </c>
      <c r="G2605" s="12">
        <f>IF(B2605="*","*",_xlfn.XLOOKUP(B2605,'RES TECH'!M:M,'RES TECH'!V:V))</f>
        <v>1</v>
      </c>
      <c r="H2605">
        <f>IF(B2605="*","*",_xlfn.XLOOKUP(B2605,'RES TECH'!M:M,'RES TECH'!AA:AA))</f>
        <v>1</v>
      </c>
      <c r="I2605" s="12">
        <f>IF(B2605="*","*",_xlfn.XLOOKUP(B2605,'RES TECH'!M:M,'RES TECH'!Z:Z))</f>
        <v>0.65</v>
      </c>
      <c r="J2605" s="12">
        <f>IF(B2605="*","*",_xlfn.XLOOKUP(B2605,'RES TECH'!M:M,'RES TECH'!S:S))</f>
        <v>495.71327592910319</v>
      </c>
      <c r="K2605" s="12">
        <f t="shared" si="80"/>
        <v>24.785663796455161</v>
      </c>
      <c r="L2605" s="12">
        <f t="shared" si="81"/>
        <v>1.2392831898227581</v>
      </c>
      <c r="M2605">
        <f>IF(B2605="*","*",IF(_xlfn.XLOOKUP(B2605,'RES TECH'!$M:$M,'RES TECH'!$C:$C)="Low Income",IF(G2605&gt;1,IF(G2605&gt;3,0.3,0.24),0.12),IF(_xlfn.XLOOKUP(B2605,'RES TECH'!$M:$M,'RES TECH'!$C:$C)="Lower-middle Income",IF(G2605&gt;1,IF(G2605&gt;3,0.23,0.18),0.09),IF(_xlfn.XLOOKUP(B2605,'RES TECH'!$M:$M,'RES TECH'!$C:$C)="Upper-middle Income",IF(G2605&gt;1,IF(G2605&gt;3,0.15,0.12),0.06),IF(_xlfn.XLOOKUP(B2605,'RES TECH'!$M:$M,'RES TECH'!$C:$C)="High Income",IF(G2605&gt;1,IF(G2605&gt;3,0.08,0.06),0.03))))))</f>
        <v>0.03</v>
      </c>
    </row>
    <row r="2606" spans="2:13" x14ac:dyDescent="0.25">
      <c r="B2606" t="str">
        <f>IF('RES TECH'!N2602=1,'RES TECH'!M2602,"*")</f>
        <v>RESAPAHINewRESF1ELC20</v>
      </c>
      <c r="C2606" t="str">
        <f>IF(B2606="*","*",_xlfn.XLOOKUP(B2606,'RES TECH'!M:M,'RES TECH'!K:K))</f>
        <v>RESELC</v>
      </c>
      <c r="D2606" t="str">
        <f>IF(B2606="*","*",_xlfn.XLOOKUP(B2606,'RES TECH'!M:M,'RES TECH'!L:L))</f>
        <v>RESAPAHINewREEUE</v>
      </c>
      <c r="E2606">
        <f>IF(B2606="*","*",_xlfn.XLOOKUP(B2606,'RES TECH'!M:M,'RES TECH'!O:O))</f>
        <v>2020</v>
      </c>
      <c r="F2606" s="12">
        <f>IF(B2606="*","*",_xlfn.XLOOKUP(B2606,'RES TECH'!M:M,'RES TECH'!Y:Y))</f>
        <v>17</v>
      </c>
      <c r="G2606" s="12">
        <f>IF(B2606="*","*",_xlfn.XLOOKUP(B2606,'RES TECH'!M:M,'RES TECH'!V:V))</f>
        <v>1.9699050279329611</v>
      </c>
      <c r="H2606">
        <f>IF(B2606="*","*",_xlfn.XLOOKUP(B2606,'RES TECH'!M:M,'RES TECH'!AA:AA))</f>
        <v>1</v>
      </c>
      <c r="I2606" s="12">
        <f>IF(B2606="*","*",_xlfn.XLOOKUP(B2606,'RES TECH'!M:M,'RES TECH'!Z:Z))</f>
        <v>0.65</v>
      </c>
      <c r="J2606" s="12">
        <f>IF(B2606="*","*",_xlfn.XLOOKUP(B2606,'RES TECH'!M:M,'RES TECH'!S:S))</f>
        <v>737.93680848536962</v>
      </c>
      <c r="K2606" s="12">
        <f t="shared" si="80"/>
        <v>36.896840424268483</v>
      </c>
      <c r="L2606" s="12">
        <f t="shared" si="81"/>
        <v>1.8448420212134242</v>
      </c>
      <c r="M2606">
        <f>IF(B2606="*","*",IF(_xlfn.XLOOKUP(B2606,'RES TECH'!$M:$M,'RES TECH'!$C:$C)="Low Income",IF(G2606&gt;1,IF(G2606&gt;3,0.3,0.24),0.12),IF(_xlfn.XLOOKUP(B2606,'RES TECH'!$M:$M,'RES TECH'!$C:$C)="Lower-middle Income",IF(G2606&gt;1,IF(G2606&gt;3,0.23,0.18),0.09),IF(_xlfn.XLOOKUP(B2606,'RES TECH'!$M:$M,'RES TECH'!$C:$C)="Upper-middle Income",IF(G2606&gt;1,IF(G2606&gt;3,0.15,0.12),0.06),IF(_xlfn.XLOOKUP(B2606,'RES TECH'!$M:$M,'RES TECH'!$C:$C)="High Income",IF(G2606&gt;1,IF(G2606&gt;3,0.08,0.06),0.03))))))</f>
        <v>0.06</v>
      </c>
    </row>
    <row r="2607" spans="2:13" x14ac:dyDescent="0.25">
      <c r="B2607" t="str">
        <f>IF('RES TECH'!N2603=1,'RES TECH'!M2603,"*")</f>
        <v>RESAPAHINewRESF2ELC20</v>
      </c>
      <c r="C2607" t="str">
        <f>IF(B2607="*","*",_xlfn.XLOOKUP(B2607,'RES TECH'!M:M,'RES TECH'!K:K))</f>
        <v>RESELC</v>
      </c>
      <c r="D2607" t="str">
        <f>IF(B2607="*","*",_xlfn.XLOOKUP(B2607,'RES TECH'!M:M,'RES TECH'!L:L))</f>
        <v>RESAPAHINewREEUE</v>
      </c>
      <c r="E2607">
        <f>IF(B2607="*","*",_xlfn.XLOOKUP(B2607,'RES TECH'!M:M,'RES TECH'!O:O))</f>
        <v>2020</v>
      </c>
      <c r="F2607" s="12">
        <f>IF(B2607="*","*",_xlfn.XLOOKUP(B2607,'RES TECH'!M:M,'RES TECH'!Y:Y))</f>
        <v>17</v>
      </c>
      <c r="G2607" s="12">
        <f>IF(B2607="*","*",_xlfn.XLOOKUP(B2607,'RES TECH'!M:M,'RES TECH'!V:V))</f>
        <v>1.8743016759776541</v>
      </c>
      <c r="H2607">
        <f>IF(B2607="*","*",_xlfn.XLOOKUP(B2607,'RES TECH'!M:M,'RES TECH'!AA:AA))</f>
        <v>1</v>
      </c>
      <c r="I2607" s="12">
        <f>IF(B2607="*","*",_xlfn.XLOOKUP(B2607,'RES TECH'!M:M,'RES TECH'!Z:Z))</f>
        <v>0.65</v>
      </c>
      <c r="J2607" s="12">
        <f>IF(B2607="*","*",_xlfn.XLOOKUP(B2607,'RES TECH'!M:M,'RES TECH'!S:S))</f>
        <v>799.90096797650745</v>
      </c>
      <c r="K2607" s="12">
        <f t="shared" si="80"/>
        <v>39.995048398825375</v>
      </c>
      <c r="L2607" s="12">
        <f t="shared" si="81"/>
        <v>1.9997524199412688</v>
      </c>
      <c r="M2607">
        <f>IF(B2607="*","*",IF(_xlfn.XLOOKUP(B2607,'RES TECH'!$M:$M,'RES TECH'!$C:$C)="Low Income",IF(G2607&gt;1,IF(G2607&gt;3,0.3,0.24),0.12),IF(_xlfn.XLOOKUP(B2607,'RES TECH'!$M:$M,'RES TECH'!$C:$C)="Lower-middle Income",IF(G2607&gt;1,IF(G2607&gt;3,0.23,0.18),0.09),IF(_xlfn.XLOOKUP(B2607,'RES TECH'!$M:$M,'RES TECH'!$C:$C)="Upper-middle Income",IF(G2607&gt;1,IF(G2607&gt;3,0.15,0.12),0.06),IF(_xlfn.XLOOKUP(B2607,'RES TECH'!$M:$M,'RES TECH'!$C:$C)="High Income",IF(G2607&gt;1,IF(G2607&gt;3,0.08,0.06),0.03))))))</f>
        <v>0.06</v>
      </c>
    </row>
    <row r="2608" spans="2:13" x14ac:dyDescent="0.25">
      <c r="B2608" t="str">
        <f>IF('RES TECH'!N2604=1,'RES TECH'!M2604,"*")</f>
        <v>RESAPAHINewRESF3ELC20</v>
      </c>
      <c r="C2608" t="str">
        <f>IF(B2608="*","*",_xlfn.XLOOKUP(B2608,'RES TECH'!M:M,'RES TECH'!K:K))</f>
        <v>RESELC</v>
      </c>
      <c r="D2608" t="str">
        <f>IF(B2608="*","*",_xlfn.XLOOKUP(B2608,'RES TECH'!M:M,'RES TECH'!L:L))</f>
        <v>RESAPAHINewREEUE</v>
      </c>
      <c r="E2608">
        <f>IF(B2608="*","*",_xlfn.XLOOKUP(B2608,'RES TECH'!M:M,'RES TECH'!O:O))</f>
        <v>2020</v>
      </c>
      <c r="F2608" s="12">
        <f>IF(B2608="*","*",_xlfn.XLOOKUP(B2608,'RES TECH'!M:M,'RES TECH'!Y:Y))</f>
        <v>17</v>
      </c>
      <c r="G2608" s="12">
        <f>IF(B2608="*","*",_xlfn.XLOOKUP(B2608,'RES TECH'!M:M,'RES TECH'!V:V))</f>
        <v>1.772914525139665</v>
      </c>
      <c r="H2608">
        <f>IF(B2608="*","*",_xlfn.XLOOKUP(B2608,'RES TECH'!M:M,'RES TECH'!AA:AA))</f>
        <v>1</v>
      </c>
      <c r="I2608" s="12">
        <f>IF(B2608="*","*",_xlfn.XLOOKUP(B2608,'RES TECH'!M:M,'RES TECH'!Z:Z))</f>
        <v>0.65</v>
      </c>
      <c r="J2608" s="12">
        <f>IF(B2608="*","*",_xlfn.XLOOKUP(B2608,'RES TECH'!M:M,'RES TECH'!S:S))</f>
        <v>873.13133828421587</v>
      </c>
      <c r="K2608" s="12">
        <f t="shared" si="80"/>
        <v>43.656566914210799</v>
      </c>
      <c r="L2608" s="12">
        <f t="shared" si="81"/>
        <v>2.18282834571054</v>
      </c>
      <c r="M2608">
        <f>IF(B2608="*","*",IF(_xlfn.XLOOKUP(B2608,'RES TECH'!$M:$M,'RES TECH'!$C:$C)="Low Income",IF(G2608&gt;1,IF(G2608&gt;3,0.3,0.24),0.12),IF(_xlfn.XLOOKUP(B2608,'RES TECH'!$M:$M,'RES TECH'!$C:$C)="Lower-middle Income",IF(G2608&gt;1,IF(G2608&gt;3,0.23,0.18),0.09),IF(_xlfn.XLOOKUP(B2608,'RES TECH'!$M:$M,'RES TECH'!$C:$C)="Upper-middle Income",IF(G2608&gt;1,IF(G2608&gt;3,0.15,0.12),0.06),IF(_xlfn.XLOOKUP(B2608,'RES TECH'!$M:$M,'RES TECH'!$C:$C)="High Income",IF(G2608&gt;1,IF(G2608&gt;3,0.08,0.06),0.03))))))</f>
        <v>0.06</v>
      </c>
    </row>
    <row r="2609" spans="2:13" x14ac:dyDescent="0.25">
      <c r="B2609" t="str">
        <f>IF('RES TECH'!N2605=1,'RES TECH'!M2605,"*")</f>
        <v>RESAPAHINewRESF4ELC20</v>
      </c>
      <c r="C2609" t="str">
        <f>IF(B2609="*","*",_xlfn.XLOOKUP(B2609,'RES TECH'!M:M,'RES TECH'!K:K))</f>
        <v>RESELC</v>
      </c>
      <c r="D2609" t="str">
        <f>IF(B2609="*","*",_xlfn.XLOOKUP(B2609,'RES TECH'!M:M,'RES TECH'!L:L))</f>
        <v>RESAPAHINewREEUE</v>
      </c>
      <c r="E2609">
        <f>IF(B2609="*","*",_xlfn.XLOOKUP(B2609,'RES TECH'!M:M,'RES TECH'!O:O))</f>
        <v>2020</v>
      </c>
      <c r="F2609" s="12">
        <f>IF(B2609="*","*",_xlfn.XLOOKUP(B2609,'RES TECH'!M:M,'RES TECH'!Y:Y))</f>
        <v>17</v>
      </c>
      <c r="G2609" s="12">
        <f>IF(B2609="*","*",_xlfn.XLOOKUP(B2609,'RES TECH'!M:M,'RES TECH'!V:V))</f>
        <v>1.4217877094972069</v>
      </c>
      <c r="H2609">
        <f>IF(B2609="*","*",_xlfn.XLOOKUP(B2609,'RES TECH'!M:M,'RES TECH'!AA:AA))</f>
        <v>1</v>
      </c>
      <c r="I2609" s="12">
        <f>IF(B2609="*","*",_xlfn.XLOOKUP(B2609,'RES TECH'!M:M,'RES TECH'!Z:Z))</f>
        <v>0.65</v>
      </c>
      <c r="J2609" s="12">
        <f>IF(B2609="*","*",_xlfn.XLOOKUP(B2609,'RES TECH'!M:M,'RES TECH'!S:S))</f>
        <v>1115.3548708404819</v>
      </c>
      <c r="K2609" s="12">
        <f t="shared" si="80"/>
        <v>55.7677435420241</v>
      </c>
      <c r="L2609" s="12">
        <f t="shared" si="81"/>
        <v>2.788387177101205</v>
      </c>
      <c r="M2609">
        <f>IF(B2609="*","*",IF(_xlfn.XLOOKUP(B2609,'RES TECH'!$M:$M,'RES TECH'!$C:$C)="Low Income",IF(G2609&gt;1,IF(G2609&gt;3,0.3,0.24),0.12),IF(_xlfn.XLOOKUP(B2609,'RES TECH'!$M:$M,'RES TECH'!$C:$C)="Lower-middle Income",IF(G2609&gt;1,IF(G2609&gt;3,0.23,0.18),0.09),IF(_xlfn.XLOOKUP(B2609,'RES TECH'!$M:$M,'RES TECH'!$C:$C)="Upper-middle Income",IF(G2609&gt;1,IF(G2609&gt;3,0.15,0.12),0.06),IF(_xlfn.XLOOKUP(B2609,'RES TECH'!$M:$M,'RES TECH'!$C:$C)="High Income",IF(G2609&gt;1,IF(G2609&gt;3,0.08,0.06),0.03))))))</f>
        <v>0.06</v>
      </c>
    </row>
    <row r="2610" spans="2:13" x14ac:dyDescent="0.25">
      <c r="B2610" t="str">
        <f>IF('RES TECH'!N2606=1,'RES TECH'!M2606,"*")</f>
        <v>RESAPAHINewREBF1ELC20</v>
      </c>
      <c r="C2610" t="str">
        <f>IF(B2610="*","*",_xlfn.XLOOKUP(B2610,'RES TECH'!M:M,'RES TECH'!K:K))</f>
        <v>RESELC</v>
      </c>
      <c r="D2610" t="str">
        <f>IF(B2610="*","*",_xlfn.XLOOKUP(B2610,'RES TECH'!M:M,'RES TECH'!L:L))</f>
        <v>RESAPAHINewREEUE</v>
      </c>
      <c r="E2610">
        <f>IF(B2610="*","*",_xlfn.XLOOKUP(B2610,'RES TECH'!M:M,'RES TECH'!O:O))</f>
        <v>2020</v>
      </c>
      <c r="F2610" s="12">
        <f>IF(B2610="*","*",_xlfn.XLOOKUP(B2610,'RES TECH'!M:M,'RES TECH'!Y:Y))</f>
        <v>17</v>
      </c>
      <c r="G2610" s="12">
        <f>IF(B2610="*","*",_xlfn.XLOOKUP(B2610,'RES TECH'!M:M,'RES TECH'!V:V))</f>
        <v>1.4540502793296091</v>
      </c>
      <c r="H2610">
        <f>IF(B2610="*","*",_xlfn.XLOOKUP(B2610,'RES TECH'!M:M,'RES TECH'!AA:AA))</f>
        <v>1</v>
      </c>
      <c r="I2610" s="12">
        <f>IF(B2610="*","*",_xlfn.XLOOKUP(B2610,'RES TECH'!M:M,'RES TECH'!Z:Z))</f>
        <v>0.65</v>
      </c>
      <c r="J2610" s="12">
        <f>IF(B2610="*","*",_xlfn.XLOOKUP(B2610,'RES TECH'!M:M,'RES TECH'!S:S))</f>
        <v>580.20985705338228</v>
      </c>
      <c r="K2610" s="12">
        <f t="shared" si="80"/>
        <v>29.010492852669117</v>
      </c>
      <c r="L2610" s="12">
        <f t="shared" si="81"/>
        <v>1.4505246426334559</v>
      </c>
      <c r="M2610">
        <f>IF(B2610="*","*",IF(_xlfn.XLOOKUP(B2610,'RES TECH'!$M:$M,'RES TECH'!$C:$C)="Low Income",IF(G2610&gt;1,IF(G2610&gt;3,0.3,0.24),0.12),IF(_xlfn.XLOOKUP(B2610,'RES TECH'!$M:$M,'RES TECH'!$C:$C)="Lower-middle Income",IF(G2610&gt;1,IF(G2610&gt;3,0.23,0.18),0.09),IF(_xlfn.XLOOKUP(B2610,'RES TECH'!$M:$M,'RES TECH'!$C:$C)="Upper-middle Income",IF(G2610&gt;1,IF(G2610&gt;3,0.15,0.12),0.06),IF(_xlfn.XLOOKUP(B2610,'RES TECH'!$M:$M,'RES TECH'!$C:$C)="High Income",IF(G2610&gt;1,IF(G2610&gt;3,0.08,0.06),0.03))))))</f>
        <v>0.06</v>
      </c>
    </row>
    <row r="2611" spans="2:13" x14ac:dyDescent="0.25">
      <c r="B2611" t="str">
        <f>IF('RES TECH'!N2607=1,'RES TECH'!M2607,"*")</f>
        <v>RESAPAHINewREBF2ELC20</v>
      </c>
      <c r="C2611" t="str">
        <f>IF(B2611="*","*",_xlfn.XLOOKUP(B2611,'RES TECH'!M:M,'RES TECH'!K:K))</f>
        <v>RESELC</v>
      </c>
      <c r="D2611" t="str">
        <f>IF(B2611="*","*",_xlfn.XLOOKUP(B2611,'RES TECH'!M:M,'RES TECH'!L:L))</f>
        <v>RESAPAHINewREEUE</v>
      </c>
      <c r="E2611">
        <f>IF(B2611="*","*",_xlfn.XLOOKUP(B2611,'RES TECH'!M:M,'RES TECH'!O:O))</f>
        <v>2020</v>
      </c>
      <c r="F2611" s="12">
        <f>IF(B2611="*","*",_xlfn.XLOOKUP(B2611,'RES TECH'!M:M,'RES TECH'!Y:Y))</f>
        <v>17</v>
      </c>
      <c r="G2611" s="12">
        <f>IF(B2611="*","*",_xlfn.XLOOKUP(B2611,'RES TECH'!M:M,'RES TECH'!V:V))</f>
        <v>1.3407821229050281</v>
      </c>
      <c r="H2611">
        <f>IF(B2611="*","*",_xlfn.XLOOKUP(B2611,'RES TECH'!M:M,'RES TECH'!AA:AA))</f>
        <v>1</v>
      </c>
      <c r="I2611" s="12">
        <f>IF(B2611="*","*",_xlfn.XLOOKUP(B2611,'RES TECH'!M:M,'RES TECH'!Z:Z))</f>
        <v>0.65</v>
      </c>
      <c r="J2611" s="12">
        <f>IF(B2611="*","*",_xlfn.XLOOKUP(B2611,'RES TECH'!M:M,'RES TECH'!S:S))</f>
        <v>630.90780572794961</v>
      </c>
      <c r="K2611" s="12">
        <f t="shared" si="80"/>
        <v>31.545390286397481</v>
      </c>
      <c r="L2611" s="12">
        <f t="shared" si="81"/>
        <v>1.5772695143198741</v>
      </c>
      <c r="M2611">
        <f>IF(B2611="*","*",IF(_xlfn.XLOOKUP(B2611,'RES TECH'!$M:$M,'RES TECH'!$C:$C)="Low Income",IF(G2611&gt;1,IF(G2611&gt;3,0.3,0.24),0.12),IF(_xlfn.XLOOKUP(B2611,'RES TECH'!$M:$M,'RES TECH'!$C:$C)="Lower-middle Income",IF(G2611&gt;1,IF(G2611&gt;3,0.23,0.18),0.09),IF(_xlfn.XLOOKUP(B2611,'RES TECH'!$M:$M,'RES TECH'!$C:$C)="Upper-middle Income",IF(G2611&gt;1,IF(G2611&gt;3,0.15,0.12),0.06),IF(_xlfn.XLOOKUP(B2611,'RES TECH'!$M:$M,'RES TECH'!$C:$C)="High Income",IF(G2611&gt;1,IF(G2611&gt;3,0.08,0.06),0.03))))))</f>
        <v>0.06</v>
      </c>
    </row>
    <row r="2612" spans="2:13" x14ac:dyDescent="0.25">
      <c r="B2612" t="str">
        <f>IF('RES TECH'!N2608=1,'RES TECH'!M2608,"*")</f>
        <v>RESAPAHINewREBF3ELC20</v>
      </c>
      <c r="C2612" t="str">
        <f>IF(B2612="*","*",_xlfn.XLOOKUP(B2612,'RES TECH'!M:M,'RES TECH'!K:K))</f>
        <v>RESELC</v>
      </c>
      <c r="D2612" t="str">
        <f>IF(B2612="*","*",_xlfn.XLOOKUP(B2612,'RES TECH'!M:M,'RES TECH'!L:L))</f>
        <v>RESAPAHINewREEUE</v>
      </c>
      <c r="E2612">
        <f>IF(B2612="*","*",_xlfn.XLOOKUP(B2612,'RES TECH'!M:M,'RES TECH'!O:O))</f>
        <v>2020</v>
      </c>
      <c r="F2612" s="12">
        <f>IF(B2612="*","*",_xlfn.XLOOKUP(B2612,'RES TECH'!M:M,'RES TECH'!Y:Y))</f>
        <v>17</v>
      </c>
      <c r="G2612" s="12">
        <f>IF(B2612="*","*",_xlfn.XLOOKUP(B2612,'RES TECH'!M:M,'RES TECH'!V:V))</f>
        <v>1.310055865921788</v>
      </c>
      <c r="H2612">
        <f>IF(B2612="*","*",_xlfn.XLOOKUP(B2612,'RES TECH'!M:M,'RES TECH'!AA:AA))</f>
        <v>1</v>
      </c>
      <c r="I2612" s="12">
        <f>IF(B2612="*","*",_xlfn.XLOOKUP(B2612,'RES TECH'!M:M,'RES TECH'!Z:Z))</f>
        <v>0.65</v>
      </c>
      <c r="J2612" s="12">
        <f>IF(B2612="*","*",_xlfn.XLOOKUP(B2612,'RES TECH'!M:M,'RES TECH'!S:S))</f>
        <v>653.44022736109059</v>
      </c>
      <c r="K2612" s="12">
        <f t="shared" si="80"/>
        <v>32.672011368054534</v>
      </c>
      <c r="L2612" s="12">
        <f t="shared" si="81"/>
        <v>1.6336005684027268</v>
      </c>
      <c r="M2612">
        <f>IF(B2612="*","*",IF(_xlfn.XLOOKUP(B2612,'RES TECH'!$M:$M,'RES TECH'!$C:$C)="Low Income",IF(G2612&gt;1,IF(G2612&gt;3,0.3,0.24),0.12),IF(_xlfn.XLOOKUP(B2612,'RES TECH'!$M:$M,'RES TECH'!$C:$C)="Lower-middle Income",IF(G2612&gt;1,IF(G2612&gt;3,0.23,0.18),0.09),IF(_xlfn.XLOOKUP(B2612,'RES TECH'!$M:$M,'RES TECH'!$C:$C)="Upper-middle Income",IF(G2612&gt;1,IF(G2612&gt;3,0.15,0.12),0.06),IF(_xlfn.XLOOKUP(B2612,'RES TECH'!$M:$M,'RES TECH'!$C:$C)="High Income",IF(G2612&gt;1,IF(G2612&gt;3,0.08,0.06),0.03))))))</f>
        <v>0.06</v>
      </c>
    </row>
    <row r="2613" spans="2:13" x14ac:dyDescent="0.25">
      <c r="B2613" t="str">
        <f>IF('RES TECH'!N2609=1,'RES TECH'!M2609,"*")</f>
        <v>RESAPAHINewREBF4ELC20</v>
      </c>
      <c r="C2613" t="str">
        <f>IF(B2613="*","*",_xlfn.XLOOKUP(B2613,'RES TECH'!M:M,'RES TECH'!K:K))</f>
        <v>RESELC</v>
      </c>
      <c r="D2613" t="str">
        <f>IF(B2613="*","*",_xlfn.XLOOKUP(B2613,'RES TECH'!M:M,'RES TECH'!L:L))</f>
        <v>RESAPAHINewREEUE</v>
      </c>
      <c r="E2613">
        <f>IF(B2613="*","*",_xlfn.XLOOKUP(B2613,'RES TECH'!M:M,'RES TECH'!O:O))</f>
        <v>2020</v>
      </c>
      <c r="F2613" s="12">
        <f>IF(B2613="*","*",_xlfn.XLOOKUP(B2613,'RES TECH'!M:M,'RES TECH'!Y:Y))</f>
        <v>17</v>
      </c>
      <c r="G2613" s="12">
        <f>IF(B2613="*","*",_xlfn.XLOOKUP(B2613,'RES TECH'!M:M,'RES TECH'!V:V))</f>
        <v>1.310055865921788</v>
      </c>
      <c r="H2613">
        <f>IF(B2613="*","*",_xlfn.XLOOKUP(B2613,'RES TECH'!M:M,'RES TECH'!AA:AA))</f>
        <v>1</v>
      </c>
      <c r="I2613" s="12">
        <f>IF(B2613="*","*",_xlfn.XLOOKUP(B2613,'RES TECH'!M:M,'RES TECH'!Z:Z))</f>
        <v>0.65</v>
      </c>
      <c r="J2613" s="12">
        <f>IF(B2613="*","*",_xlfn.XLOOKUP(B2613,'RES TECH'!M:M,'RES TECH'!S:S))</f>
        <v>653.44022736109059</v>
      </c>
      <c r="K2613" s="12">
        <f t="shared" si="80"/>
        <v>32.672011368054534</v>
      </c>
      <c r="L2613" s="12">
        <f t="shared" si="81"/>
        <v>1.6336005684027268</v>
      </c>
      <c r="M2613">
        <f>IF(B2613="*","*",IF(_xlfn.XLOOKUP(B2613,'RES TECH'!$M:$M,'RES TECH'!$C:$C)="Low Income",IF(G2613&gt;1,IF(G2613&gt;3,0.3,0.24),0.12),IF(_xlfn.XLOOKUP(B2613,'RES TECH'!$M:$M,'RES TECH'!$C:$C)="Lower-middle Income",IF(G2613&gt;1,IF(G2613&gt;3,0.23,0.18),0.09),IF(_xlfn.XLOOKUP(B2613,'RES TECH'!$M:$M,'RES TECH'!$C:$C)="Upper-middle Income",IF(G2613&gt;1,IF(G2613&gt;3,0.15,0.12),0.06),IF(_xlfn.XLOOKUP(B2613,'RES TECH'!$M:$M,'RES TECH'!$C:$C)="High Income",IF(G2613&gt;1,IF(G2613&gt;3,0.08,0.06),0.03))))))</f>
        <v>0.06</v>
      </c>
    </row>
    <row r="2614" spans="2:13" x14ac:dyDescent="0.25">
      <c r="B2614" t="str">
        <f>IF('RES TECH'!N2610=1,'RES TECH'!M2610,"*")</f>
        <v>RESAPAHINewFRC1ELC20</v>
      </c>
      <c r="C2614" t="str">
        <f>IF(B2614="*","*",_xlfn.XLOOKUP(B2614,'RES TECH'!M:M,'RES TECH'!K:K))</f>
        <v>RESELC</v>
      </c>
      <c r="D2614" t="str">
        <f>IF(B2614="*","*",_xlfn.XLOOKUP(B2614,'RES TECH'!M:M,'RES TECH'!L:L))</f>
        <v>RESAPAHINewFREUE</v>
      </c>
      <c r="E2614">
        <f>IF(B2614="*","*",_xlfn.XLOOKUP(B2614,'RES TECH'!M:M,'RES TECH'!O:O))</f>
        <v>2020</v>
      </c>
      <c r="F2614" s="12">
        <f>IF(B2614="*","*",_xlfn.XLOOKUP(B2614,'RES TECH'!M:M,'RES TECH'!Y:Y))</f>
        <v>22</v>
      </c>
      <c r="G2614" s="12">
        <f>IF(B2614="*","*",_xlfn.XLOOKUP(B2614,'RES TECH'!M:M,'RES TECH'!V:V))</f>
        <v>1.0918399999999999</v>
      </c>
      <c r="H2614">
        <f>IF(B2614="*","*",_xlfn.XLOOKUP(B2614,'RES TECH'!M:M,'RES TECH'!AA:AA))</f>
        <v>1</v>
      </c>
      <c r="I2614" s="12">
        <f>IF(B2614="*","*",_xlfn.XLOOKUP(B2614,'RES TECH'!M:M,'RES TECH'!Z:Z))</f>
        <v>0.65</v>
      </c>
      <c r="J2614" s="12">
        <f>IF(B2614="*","*",_xlfn.XLOOKUP(B2614,'RES TECH'!M:M,'RES TECH'!S:S))</f>
        <v>5727.7951298569787</v>
      </c>
      <c r="K2614" s="12">
        <f t="shared" si="80"/>
        <v>286.38975649284896</v>
      </c>
      <c r="L2614" s="12">
        <f t="shared" si="81"/>
        <v>14.319487824642449</v>
      </c>
      <c r="M2614">
        <f>IF(B2614="*","*",IF(_xlfn.XLOOKUP(B2614,'RES TECH'!$M:$M,'RES TECH'!$C:$C)="Low Income",IF(G2614&gt;1,IF(G2614&gt;3,0.3,0.24),0.12),IF(_xlfn.XLOOKUP(B2614,'RES TECH'!$M:$M,'RES TECH'!$C:$C)="Lower-middle Income",IF(G2614&gt;1,IF(G2614&gt;3,0.23,0.18),0.09),IF(_xlfn.XLOOKUP(B2614,'RES TECH'!$M:$M,'RES TECH'!$C:$C)="Upper-middle Income",IF(G2614&gt;1,IF(G2614&gt;3,0.15,0.12),0.06),IF(_xlfn.XLOOKUP(B2614,'RES TECH'!$M:$M,'RES TECH'!$C:$C)="High Income",IF(G2614&gt;1,IF(G2614&gt;3,0.08,0.06),0.03))))))</f>
        <v>0.06</v>
      </c>
    </row>
    <row r="2615" spans="2:13" x14ac:dyDescent="0.25">
      <c r="B2615" t="str">
        <f>IF('RES TECH'!N2611=1,'RES TECH'!M2611,"*")</f>
        <v>RESAPAHINewFRC2ELC20</v>
      </c>
      <c r="C2615" t="str">
        <f>IF(B2615="*","*",_xlfn.XLOOKUP(B2615,'RES TECH'!M:M,'RES TECH'!K:K))</f>
        <v>RESELC</v>
      </c>
      <c r="D2615" t="str">
        <f>IF(B2615="*","*",_xlfn.XLOOKUP(B2615,'RES TECH'!M:M,'RES TECH'!L:L))</f>
        <v>RESAPAHINewFREUE</v>
      </c>
      <c r="E2615">
        <f>IF(B2615="*","*",_xlfn.XLOOKUP(B2615,'RES TECH'!M:M,'RES TECH'!O:O))</f>
        <v>2020</v>
      </c>
      <c r="F2615" s="12">
        <f>IF(B2615="*","*",_xlfn.XLOOKUP(B2615,'RES TECH'!M:M,'RES TECH'!Y:Y))</f>
        <v>22</v>
      </c>
      <c r="G2615" s="12">
        <f>IF(B2615="*","*",_xlfn.XLOOKUP(B2615,'RES TECH'!M:M,'RES TECH'!V:V))</f>
        <v>1.08</v>
      </c>
      <c r="H2615">
        <f>IF(B2615="*","*",_xlfn.XLOOKUP(B2615,'RES TECH'!M:M,'RES TECH'!AA:AA))</f>
        <v>1</v>
      </c>
      <c r="I2615" s="12">
        <f>IF(B2615="*","*",_xlfn.XLOOKUP(B2615,'RES TECH'!M:M,'RES TECH'!Z:Z))</f>
        <v>0.65</v>
      </c>
      <c r="J2615" s="12">
        <f>IF(B2615="*","*",_xlfn.XLOOKUP(B2615,'RES TECH'!M:M,'RES TECH'!S:S))</f>
        <v>5727.7951298569787</v>
      </c>
      <c r="K2615" s="12">
        <f t="shared" si="80"/>
        <v>286.38975649284896</v>
      </c>
      <c r="L2615" s="12">
        <f t="shared" si="81"/>
        <v>14.319487824642449</v>
      </c>
      <c r="M2615">
        <f>IF(B2615="*","*",IF(_xlfn.XLOOKUP(B2615,'RES TECH'!$M:$M,'RES TECH'!$C:$C)="Low Income",IF(G2615&gt;1,IF(G2615&gt;3,0.3,0.24),0.12),IF(_xlfn.XLOOKUP(B2615,'RES TECH'!$M:$M,'RES TECH'!$C:$C)="Lower-middle Income",IF(G2615&gt;1,IF(G2615&gt;3,0.23,0.18),0.09),IF(_xlfn.XLOOKUP(B2615,'RES TECH'!$M:$M,'RES TECH'!$C:$C)="Upper-middle Income",IF(G2615&gt;1,IF(G2615&gt;3,0.15,0.12),0.06),IF(_xlfn.XLOOKUP(B2615,'RES TECH'!$M:$M,'RES TECH'!$C:$C)="High Income",IF(G2615&gt;1,IF(G2615&gt;3,0.08,0.06),0.03))))))</f>
        <v>0.06</v>
      </c>
    </row>
    <row r="2616" spans="2:13" x14ac:dyDescent="0.25">
      <c r="B2616" t="str">
        <f>IF('RES TECH'!N2612=1,'RES TECH'!M2612,"*")</f>
        <v>RESAPAHINewFRC3ELC20</v>
      </c>
      <c r="C2616" t="str">
        <f>IF(B2616="*","*",_xlfn.XLOOKUP(B2616,'RES TECH'!M:M,'RES TECH'!K:K))</f>
        <v>RESELC</v>
      </c>
      <c r="D2616" t="str">
        <f>IF(B2616="*","*",_xlfn.XLOOKUP(B2616,'RES TECH'!M:M,'RES TECH'!L:L))</f>
        <v>RESAPAHINewFREUE</v>
      </c>
      <c r="E2616">
        <f>IF(B2616="*","*",_xlfn.XLOOKUP(B2616,'RES TECH'!M:M,'RES TECH'!O:O))</f>
        <v>2020</v>
      </c>
      <c r="F2616" s="12">
        <f>IF(B2616="*","*",_xlfn.XLOOKUP(B2616,'RES TECH'!M:M,'RES TECH'!Y:Y))</f>
        <v>22</v>
      </c>
      <c r="G2616" s="12">
        <f>IF(B2616="*","*",_xlfn.XLOOKUP(B2616,'RES TECH'!M:M,'RES TECH'!V:V))</f>
        <v>1.0072727272727271</v>
      </c>
      <c r="H2616">
        <f>IF(B2616="*","*",_xlfn.XLOOKUP(B2616,'RES TECH'!M:M,'RES TECH'!AA:AA))</f>
        <v>1</v>
      </c>
      <c r="I2616" s="12">
        <f>IF(B2616="*","*",_xlfn.XLOOKUP(B2616,'RES TECH'!M:M,'RES TECH'!Z:Z))</f>
        <v>0.65</v>
      </c>
      <c r="J2616" s="12">
        <f>IF(B2616="*","*",_xlfn.XLOOKUP(B2616,'RES TECH'!M:M,'RES TECH'!S:S))</f>
        <v>6300.5746428426773</v>
      </c>
      <c r="K2616" s="12">
        <f t="shared" si="80"/>
        <v>315.02873214213389</v>
      </c>
      <c r="L2616" s="12">
        <f t="shared" si="81"/>
        <v>15.751436607106696</v>
      </c>
      <c r="M2616">
        <f>IF(B2616="*","*",IF(_xlfn.XLOOKUP(B2616,'RES TECH'!$M:$M,'RES TECH'!$C:$C)="Low Income",IF(G2616&gt;1,IF(G2616&gt;3,0.3,0.24),0.12),IF(_xlfn.XLOOKUP(B2616,'RES TECH'!$M:$M,'RES TECH'!$C:$C)="Lower-middle Income",IF(G2616&gt;1,IF(G2616&gt;3,0.23,0.18),0.09),IF(_xlfn.XLOOKUP(B2616,'RES TECH'!$M:$M,'RES TECH'!$C:$C)="Upper-middle Income",IF(G2616&gt;1,IF(G2616&gt;3,0.15,0.12),0.06),IF(_xlfn.XLOOKUP(B2616,'RES TECH'!$M:$M,'RES TECH'!$C:$C)="High Income",IF(G2616&gt;1,IF(G2616&gt;3,0.08,0.06),0.03))))))</f>
        <v>0.06</v>
      </c>
    </row>
    <row r="2617" spans="2:13" x14ac:dyDescent="0.25">
      <c r="B2617" t="str">
        <f>IF('RES TECH'!N2613=1,'RES TECH'!M2613,"*")</f>
        <v>RESAPAHINewFRC4ELC20</v>
      </c>
      <c r="C2617" t="str">
        <f>IF(B2617="*","*",_xlfn.XLOOKUP(B2617,'RES TECH'!M:M,'RES TECH'!K:K))</f>
        <v>RESELC</v>
      </c>
      <c r="D2617" t="str">
        <f>IF(B2617="*","*",_xlfn.XLOOKUP(B2617,'RES TECH'!M:M,'RES TECH'!L:L))</f>
        <v>RESAPAHINewFREUE</v>
      </c>
      <c r="E2617">
        <f>IF(B2617="*","*",_xlfn.XLOOKUP(B2617,'RES TECH'!M:M,'RES TECH'!O:O))</f>
        <v>2020</v>
      </c>
      <c r="F2617" s="12">
        <f>IF(B2617="*","*",_xlfn.XLOOKUP(B2617,'RES TECH'!M:M,'RES TECH'!Y:Y))</f>
        <v>22</v>
      </c>
      <c r="G2617" s="12">
        <f>IF(B2617="*","*",_xlfn.XLOOKUP(B2617,'RES TECH'!M:M,'RES TECH'!V:V))</f>
        <v>1</v>
      </c>
      <c r="H2617">
        <f>IF(B2617="*","*",_xlfn.XLOOKUP(B2617,'RES TECH'!M:M,'RES TECH'!AA:AA))</f>
        <v>1</v>
      </c>
      <c r="I2617" s="12">
        <f>IF(B2617="*","*",_xlfn.XLOOKUP(B2617,'RES TECH'!M:M,'RES TECH'!Z:Z))</f>
        <v>0.65</v>
      </c>
      <c r="J2617" s="12">
        <f>IF(B2617="*","*",_xlfn.XLOOKUP(B2617,'RES TECH'!M:M,'RES TECH'!S:S))</f>
        <v>6186.0187402455367</v>
      </c>
      <c r="K2617" s="12">
        <f t="shared" si="80"/>
        <v>309.30093701227685</v>
      </c>
      <c r="L2617" s="12">
        <f t="shared" si="81"/>
        <v>15.465046850613843</v>
      </c>
      <c r="M2617">
        <f>IF(B2617="*","*",IF(_xlfn.XLOOKUP(B2617,'RES TECH'!$M:$M,'RES TECH'!$C:$C)="Low Income",IF(G2617&gt;1,IF(G2617&gt;3,0.3,0.24),0.12),IF(_xlfn.XLOOKUP(B2617,'RES TECH'!$M:$M,'RES TECH'!$C:$C)="Lower-middle Income",IF(G2617&gt;1,IF(G2617&gt;3,0.23,0.18),0.09),IF(_xlfn.XLOOKUP(B2617,'RES TECH'!$M:$M,'RES TECH'!$C:$C)="Upper-middle Income",IF(G2617&gt;1,IF(G2617&gt;3,0.15,0.12),0.06),IF(_xlfn.XLOOKUP(B2617,'RES TECH'!$M:$M,'RES TECH'!$C:$C)="High Income",IF(G2617&gt;1,IF(G2617&gt;3,0.08,0.06),0.03))))))</f>
        <v>0.03</v>
      </c>
    </row>
    <row r="2618" spans="2:13" x14ac:dyDescent="0.25">
      <c r="B2618" t="str">
        <f>IF('RES TECH'!N2614=1,'RES TECH'!M2614,"*")</f>
        <v>RESAPAHINewFRU1ELC20</v>
      </c>
      <c r="C2618" t="str">
        <f>IF(B2618="*","*",_xlfn.XLOOKUP(B2618,'RES TECH'!M:M,'RES TECH'!K:K))</f>
        <v>RESELC</v>
      </c>
      <c r="D2618" t="str">
        <f>IF(B2618="*","*",_xlfn.XLOOKUP(B2618,'RES TECH'!M:M,'RES TECH'!L:L))</f>
        <v>RESAPAHINewFREUE</v>
      </c>
      <c r="E2618">
        <f>IF(B2618="*","*",_xlfn.XLOOKUP(B2618,'RES TECH'!M:M,'RES TECH'!O:O))</f>
        <v>2020</v>
      </c>
      <c r="F2618" s="12">
        <f>IF(B2618="*","*",_xlfn.XLOOKUP(B2618,'RES TECH'!M:M,'RES TECH'!Y:Y))</f>
        <v>22</v>
      </c>
      <c r="G2618" s="12">
        <f>IF(B2618="*","*",_xlfn.XLOOKUP(B2618,'RES TECH'!M:M,'RES TECH'!V:V))</f>
        <v>1.736065454545455</v>
      </c>
      <c r="H2618">
        <f>IF(B2618="*","*",_xlfn.XLOOKUP(B2618,'RES TECH'!M:M,'RES TECH'!AA:AA))</f>
        <v>1</v>
      </c>
      <c r="I2618" s="12">
        <f>IF(B2618="*","*",_xlfn.XLOOKUP(B2618,'RES TECH'!M:M,'RES TECH'!Z:Z))</f>
        <v>0.65</v>
      </c>
      <c r="J2618" s="12">
        <f>IF(B2618="*","*",_xlfn.XLOOKUP(B2618,'RES TECH'!M:M,'RES TECH'!S:S))</f>
        <v>7904.3572792026307</v>
      </c>
      <c r="K2618" s="12">
        <f t="shared" si="80"/>
        <v>395.21786396013158</v>
      </c>
      <c r="L2618" s="12">
        <f t="shared" si="81"/>
        <v>19.760893198006581</v>
      </c>
      <c r="M2618">
        <f>IF(B2618="*","*",IF(_xlfn.XLOOKUP(B2618,'RES TECH'!$M:$M,'RES TECH'!$C:$C)="Low Income",IF(G2618&gt;1,IF(G2618&gt;3,0.3,0.24),0.12),IF(_xlfn.XLOOKUP(B2618,'RES TECH'!$M:$M,'RES TECH'!$C:$C)="Lower-middle Income",IF(G2618&gt;1,IF(G2618&gt;3,0.23,0.18),0.09),IF(_xlfn.XLOOKUP(B2618,'RES TECH'!$M:$M,'RES TECH'!$C:$C)="Upper-middle Income",IF(G2618&gt;1,IF(G2618&gt;3,0.15,0.12),0.06),IF(_xlfn.XLOOKUP(B2618,'RES TECH'!$M:$M,'RES TECH'!$C:$C)="High Income",IF(G2618&gt;1,IF(G2618&gt;3,0.08,0.06),0.03))))))</f>
        <v>0.06</v>
      </c>
    </row>
    <row r="2619" spans="2:13" x14ac:dyDescent="0.25">
      <c r="B2619" t="str">
        <f>IF('RES TECH'!N2615=1,'RES TECH'!M2615,"*")</f>
        <v>RESAPAHINewFRU2ELC20</v>
      </c>
      <c r="C2619" t="str">
        <f>IF(B2619="*","*",_xlfn.XLOOKUP(B2619,'RES TECH'!M:M,'RES TECH'!K:K))</f>
        <v>RESELC</v>
      </c>
      <c r="D2619" t="str">
        <f>IF(B2619="*","*",_xlfn.XLOOKUP(B2619,'RES TECH'!M:M,'RES TECH'!L:L))</f>
        <v>RESAPAHINewFREUE</v>
      </c>
      <c r="E2619">
        <f>IF(B2619="*","*",_xlfn.XLOOKUP(B2619,'RES TECH'!M:M,'RES TECH'!O:O))</f>
        <v>2020</v>
      </c>
      <c r="F2619" s="12">
        <f>IF(B2619="*","*",_xlfn.XLOOKUP(B2619,'RES TECH'!M:M,'RES TECH'!Y:Y))</f>
        <v>22</v>
      </c>
      <c r="G2619" s="12">
        <f>IF(B2619="*","*",_xlfn.XLOOKUP(B2619,'RES TECH'!M:M,'RES TECH'!V:V))</f>
        <v>1.621818181818182</v>
      </c>
      <c r="H2619">
        <f>IF(B2619="*","*",_xlfn.XLOOKUP(B2619,'RES TECH'!M:M,'RES TECH'!AA:AA))</f>
        <v>1</v>
      </c>
      <c r="I2619" s="12">
        <f>IF(B2619="*","*",_xlfn.XLOOKUP(B2619,'RES TECH'!M:M,'RES TECH'!Z:Z))</f>
        <v>0.65</v>
      </c>
      <c r="J2619" s="12">
        <f>IF(B2619="*","*",_xlfn.XLOOKUP(B2619,'RES TECH'!M:M,'RES TECH'!S:S))</f>
        <v>8591.6926947854681</v>
      </c>
      <c r="K2619" s="12">
        <f t="shared" si="80"/>
        <v>429.58463473927344</v>
      </c>
      <c r="L2619" s="12">
        <f t="shared" si="81"/>
        <v>21.479231736963673</v>
      </c>
      <c r="M2619">
        <f>IF(B2619="*","*",IF(_xlfn.XLOOKUP(B2619,'RES TECH'!$M:$M,'RES TECH'!$C:$C)="Low Income",IF(G2619&gt;1,IF(G2619&gt;3,0.3,0.24),0.12),IF(_xlfn.XLOOKUP(B2619,'RES TECH'!$M:$M,'RES TECH'!$C:$C)="Lower-middle Income",IF(G2619&gt;1,IF(G2619&gt;3,0.23,0.18),0.09),IF(_xlfn.XLOOKUP(B2619,'RES TECH'!$M:$M,'RES TECH'!$C:$C)="Upper-middle Income",IF(G2619&gt;1,IF(G2619&gt;3,0.15,0.12),0.06),IF(_xlfn.XLOOKUP(B2619,'RES TECH'!$M:$M,'RES TECH'!$C:$C)="High Income",IF(G2619&gt;1,IF(G2619&gt;3,0.08,0.06),0.03))))))</f>
        <v>0.06</v>
      </c>
    </row>
    <row r="2620" spans="2:13" x14ac:dyDescent="0.25">
      <c r="B2620" t="str">
        <f>IF('RES TECH'!N2616=1,'RES TECH'!M2616,"*")</f>
        <v>RESAPAHINewFRU3ELC20</v>
      </c>
      <c r="C2620" t="str">
        <f>IF(B2620="*","*",_xlfn.XLOOKUP(B2620,'RES TECH'!M:M,'RES TECH'!K:K))</f>
        <v>RESELC</v>
      </c>
      <c r="D2620" t="str">
        <f>IF(B2620="*","*",_xlfn.XLOOKUP(B2620,'RES TECH'!M:M,'RES TECH'!L:L))</f>
        <v>RESAPAHINewFREUE</v>
      </c>
      <c r="E2620">
        <f>IF(B2620="*","*",_xlfn.XLOOKUP(B2620,'RES TECH'!M:M,'RES TECH'!O:O))</f>
        <v>2020</v>
      </c>
      <c r="F2620" s="12">
        <f>IF(B2620="*","*",_xlfn.XLOOKUP(B2620,'RES TECH'!M:M,'RES TECH'!Y:Y))</f>
        <v>22</v>
      </c>
      <c r="G2620" s="12">
        <f>IF(B2620="*","*",_xlfn.XLOOKUP(B2620,'RES TECH'!M:M,'RES TECH'!V:V))</f>
        <v>1.5624589090909089</v>
      </c>
      <c r="H2620">
        <f>IF(B2620="*","*",_xlfn.XLOOKUP(B2620,'RES TECH'!M:M,'RES TECH'!AA:AA))</f>
        <v>1</v>
      </c>
      <c r="I2620" s="12">
        <f>IF(B2620="*","*",_xlfn.XLOOKUP(B2620,'RES TECH'!M:M,'RES TECH'!Z:Z))</f>
        <v>0.65</v>
      </c>
      <c r="J2620" s="12">
        <f>IF(B2620="*","*",_xlfn.XLOOKUP(B2620,'RES TECH'!M:M,'RES TECH'!S:S))</f>
        <v>9049.916305174027</v>
      </c>
      <c r="K2620" s="12">
        <f t="shared" si="80"/>
        <v>452.49581525870138</v>
      </c>
      <c r="L2620" s="12">
        <f t="shared" si="81"/>
        <v>22.624790762935071</v>
      </c>
      <c r="M2620">
        <f>IF(B2620="*","*",IF(_xlfn.XLOOKUP(B2620,'RES TECH'!$M:$M,'RES TECH'!$C:$C)="Low Income",IF(G2620&gt;1,IF(G2620&gt;3,0.3,0.24),0.12),IF(_xlfn.XLOOKUP(B2620,'RES TECH'!$M:$M,'RES TECH'!$C:$C)="Lower-middle Income",IF(G2620&gt;1,IF(G2620&gt;3,0.23,0.18),0.09),IF(_xlfn.XLOOKUP(B2620,'RES TECH'!$M:$M,'RES TECH'!$C:$C)="Upper-middle Income",IF(G2620&gt;1,IF(G2620&gt;3,0.15,0.12),0.06),IF(_xlfn.XLOOKUP(B2620,'RES TECH'!$M:$M,'RES TECH'!$C:$C)="High Income",IF(G2620&gt;1,IF(G2620&gt;3,0.08,0.06),0.03))))))</f>
        <v>0.06</v>
      </c>
    </row>
    <row r="2621" spans="2:13" x14ac:dyDescent="0.25">
      <c r="B2621" t="str">
        <f>IF('RES TECH'!N2617=1,'RES TECH'!M2617,"*")</f>
        <v>RESAPAHINewFRU4ELC20</v>
      </c>
      <c r="C2621" t="str">
        <f>IF(B2621="*","*",_xlfn.XLOOKUP(B2621,'RES TECH'!M:M,'RES TECH'!K:K))</f>
        <v>RESELC</v>
      </c>
      <c r="D2621" t="str">
        <f>IF(B2621="*","*",_xlfn.XLOOKUP(B2621,'RES TECH'!M:M,'RES TECH'!L:L))</f>
        <v>RESAPAHINewFREUE</v>
      </c>
      <c r="E2621">
        <f>IF(B2621="*","*",_xlfn.XLOOKUP(B2621,'RES TECH'!M:M,'RES TECH'!O:O))</f>
        <v>2020</v>
      </c>
      <c r="F2621" s="12">
        <f>IF(B2621="*","*",_xlfn.XLOOKUP(B2621,'RES TECH'!M:M,'RES TECH'!Y:Y))</f>
        <v>22</v>
      </c>
      <c r="G2621" s="12">
        <f>IF(B2621="*","*",_xlfn.XLOOKUP(B2621,'RES TECH'!M:M,'RES TECH'!V:V))</f>
        <v>1.5236363636363639</v>
      </c>
      <c r="H2621">
        <f>IF(B2621="*","*",_xlfn.XLOOKUP(B2621,'RES TECH'!M:M,'RES TECH'!AA:AA))</f>
        <v>1</v>
      </c>
      <c r="I2621" s="12">
        <f>IF(B2621="*","*",_xlfn.XLOOKUP(B2621,'RES TECH'!M:M,'RES TECH'!Z:Z))</f>
        <v>0.65</v>
      </c>
      <c r="J2621" s="12">
        <f>IF(B2621="*","*",_xlfn.XLOOKUP(B2621,'RES TECH'!M:M,'RES TECH'!S:S))</f>
        <v>9279.0281103683064</v>
      </c>
      <c r="K2621" s="12">
        <f t="shared" si="80"/>
        <v>463.95140551841536</v>
      </c>
      <c r="L2621" s="12">
        <f t="shared" si="81"/>
        <v>23.197570275920768</v>
      </c>
      <c r="M2621">
        <f>IF(B2621="*","*",IF(_xlfn.XLOOKUP(B2621,'RES TECH'!$M:$M,'RES TECH'!$C:$C)="Low Income",IF(G2621&gt;1,IF(G2621&gt;3,0.3,0.24),0.12),IF(_xlfn.XLOOKUP(B2621,'RES TECH'!$M:$M,'RES TECH'!$C:$C)="Lower-middle Income",IF(G2621&gt;1,IF(G2621&gt;3,0.23,0.18),0.09),IF(_xlfn.XLOOKUP(B2621,'RES TECH'!$M:$M,'RES TECH'!$C:$C)="Upper-middle Income",IF(G2621&gt;1,IF(G2621&gt;3,0.15,0.12),0.06),IF(_xlfn.XLOOKUP(B2621,'RES TECH'!$M:$M,'RES TECH'!$C:$C)="High Income",IF(G2621&gt;1,IF(G2621&gt;3,0.08,0.06),0.03))))))</f>
        <v>0.06</v>
      </c>
    </row>
    <row r="2622" spans="2:13" x14ac:dyDescent="0.25">
      <c r="B2622" t="str">
        <f>IF('RES TECH'!N2618=1,'RES TECH'!M2618,"*")</f>
        <v>RESAPAHINewCK2NGA20</v>
      </c>
      <c r="C2622" t="str">
        <f>IF(B2622="*","*",_xlfn.XLOOKUP(B2622,'RES TECH'!M:M,'RES TECH'!K:K))</f>
        <v>RESNGA</v>
      </c>
      <c r="D2622" t="str">
        <f>IF(B2622="*","*",_xlfn.XLOOKUP(B2622,'RES TECH'!M:M,'RES TECH'!L:L))</f>
        <v>RESAPAHINewCKEUE</v>
      </c>
      <c r="E2622">
        <f>IF(B2622="*","*",_xlfn.XLOOKUP(B2622,'RES TECH'!M:M,'RES TECH'!O:O))</f>
        <v>2020</v>
      </c>
      <c r="F2622" s="12">
        <f>IF(B2622="*","*",_xlfn.XLOOKUP(B2622,'RES TECH'!M:M,'RES TECH'!Y:Y))</f>
        <v>13</v>
      </c>
      <c r="G2622" s="12">
        <f>IF(B2622="*","*",_xlfn.XLOOKUP(B2622,'RES TECH'!M:M,'RES TECH'!V:V))</f>
        <v>0.45</v>
      </c>
      <c r="H2622">
        <f>IF(B2622="*","*",_xlfn.XLOOKUP(B2622,'RES TECH'!M:M,'RES TECH'!AA:AA))</f>
        <v>1</v>
      </c>
      <c r="I2622" s="12">
        <f>IF(B2622="*","*",_xlfn.XLOOKUP(B2622,'RES TECH'!M:M,'RES TECH'!Z:Z))</f>
        <v>9.0000000000000011E-2</v>
      </c>
      <c r="J2622" s="12">
        <f>IF(B2622="*","*",_xlfn.XLOOKUP(B2622,'RES TECH'!M:M,'RES TECH'!S:S))</f>
        <v>14.71513759567447</v>
      </c>
      <c r="K2622" s="12">
        <f t="shared" si="80"/>
        <v>0.73575687978372351</v>
      </c>
      <c r="L2622" s="12">
        <f t="shared" si="81"/>
        <v>3.6787843989186178E-2</v>
      </c>
      <c r="M2622">
        <f>IF(B2622="*","*",IF(_xlfn.XLOOKUP(B2622,'RES TECH'!$M:$M,'RES TECH'!$C:$C)="Low Income",IF(G2622&gt;1,IF(G2622&gt;3,0.3,0.24),0.12),IF(_xlfn.XLOOKUP(B2622,'RES TECH'!$M:$M,'RES TECH'!$C:$C)="Lower-middle Income",IF(G2622&gt;1,IF(G2622&gt;3,0.23,0.18),0.09),IF(_xlfn.XLOOKUP(B2622,'RES TECH'!$M:$M,'RES TECH'!$C:$C)="Upper-middle Income",IF(G2622&gt;1,IF(G2622&gt;3,0.15,0.12),0.06),IF(_xlfn.XLOOKUP(B2622,'RES TECH'!$M:$M,'RES TECH'!$C:$C)="High Income",IF(G2622&gt;1,IF(G2622&gt;3,0.08,0.06),0.03))))))</f>
        <v>0.03</v>
      </c>
    </row>
    <row r="2623" spans="2:13" x14ac:dyDescent="0.25">
      <c r="B2623" t="str">
        <f>IF('RES TECH'!N2619=1,'RES TECH'!M2619,"*")</f>
        <v>RESAPAHINewCK4NGA20</v>
      </c>
      <c r="C2623" t="str">
        <f>IF(B2623="*","*",_xlfn.XLOOKUP(B2623,'RES TECH'!M:M,'RES TECH'!K:K))</f>
        <v>RESNGA</v>
      </c>
      <c r="D2623" t="str">
        <f>IF(B2623="*","*",_xlfn.XLOOKUP(B2623,'RES TECH'!M:M,'RES TECH'!L:L))</f>
        <v>RESAPAHINewCKEUE</v>
      </c>
      <c r="E2623">
        <f>IF(B2623="*","*",_xlfn.XLOOKUP(B2623,'RES TECH'!M:M,'RES TECH'!O:O))</f>
        <v>2020</v>
      </c>
      <c r="F2623" s="12">
        <f>IF(B2623="*","*",_xlfn.XLOOKUP(B2623,'RES TECH'!M:M,'RES TECH'!Y:Y))</f>
        <v>13</v>
      </c>
      <c r="G2623" s="12">
        <f>IF(B2623="*","*",_xlfn.XLOOKUP(B2623,'RES TECH'!M:M,'RES TECH'!V:V))</f>
        <v>0.52</v>
      </c>
      <c r="H2623">
        <f>IF(B2623="*","*",_xlfn.XLOOKUP(B2623,'RES TECH'!M:M,'RES TECH'!AA:AA))</f>
        <v>1</v>
      </c>
      <c r="I2623" s="12">
        <f>IF(B2623="*","*",_xlfn.XLOOKUP(B2623,'RES TECH'!M:M,'RES TECH'!Z:Z))</f>
        <v>9.0000000000000011E-2</v>
      </c>
      <c r="J2623" s="12">
        <f>IF(B2623="*","*",_xlfn.XLOOKUP(B2623,'RES TECH'!M:M,'RES TECH'!S:S))</f>
        <v>17.004158999446059</v>
      </c>
      <c r="K2623" s="12">
        <f t="shared" si="80"/>
        <v>0.85020794997230298</v>
      </c>
      <c r="L2623" s="12">
        <f t="shared" si="81"/>
        <v>4.2510397498615154E-2</v>
      </c>
      <c r="M2623">
        <f>IF(B2623="*","*",IF(_xlfn.XLOOKUP(B2623,'RES TECH'!$M:$M,'RES TECH'!$C:$C)="Low Income",IF(G2623&gt;1,IF(G2623&gt;3,0.3,0.24),0.12),IF(_xlfn.XLOOKUP(B2623,'RES TECH'!$M:$M,'RES TECH'!$C:$C)="Lower-middle Income",IF(G2623&gt;1,IF(G2623&gt;3,0.23,0.18),0.09),IF(_xlfn.XLOOKUP(B2623,'RES TECH'!$M:$M,'RES TECH'!$C:$C)="Upper-middle Income",IF(G2623&gt;1,IF(G2623&gt;3,0.15,0.12),0.06),IF(_xlfn.XLOOKUP(B2623,'RES TECH'!$M:$M,'RES TECH'!$C:$C)="High Income",IF(G2623&gt;1,IF(G2623&gt;3,0.08,0.06),0.03))))))</f>
        <v>0.03</v>
      </c>
    </row>
    <row r="2624" spans="2:13" x14ac:dyDescent="0.25">
      <c r="B2624" t="str">
        <f>IF('RES TECH'!N2620=1,'RES TECH'!M2620,"*")</f>
        <v>RESAPAHINewCK2LPG20</v>
      </c>
      <c r="C2624" t="str">
        <f>IF(B2624="*","*",_xlfn.XLOOKUP(B2624,'RES TECH'!M:M,'RES TECH'!K:K))</f>
        <v>RESLPG</v>
      </c>
      <c r="D2624" t="str">
        <f>IF(B2624="*","*",_xlfn.XLOOKUP(B2624,'RES TECH'!M:M,'RES TECH'!L:L))</f>
        <v>RESAPAHINewCKEUE</v>
      </c>
      <c r="E2624">
        <f>IF(B2624="*","*",_xlfn.XLOOKUP(B2624,'RES TECH'!M:M,'RES TECH'!O:O))</f>
        <v>2020</v>
      </c>
      <c r="F2624" s="12">
        <f>IF(B2624="*","*",_xlfn.XLOOKUP(B2624,'RES TECH'!M:M,'RES TECH'!Y:Y))</f>
        <v>13</v>
      </c>
      <c r="G2624" s="12">
        <f>IF(B2624="*","*",_xlfn.XLOOKUP(B2624,'RES TECH'!M:M,'RES TECH'!V:V))</f>
        <v>0.45</v>
      </c>
      <c r="H2624">
        <f>IF(B2624="*","*",_xlfn.XLOOKUP(B2624,'RES TECH'!M:M,'RES TECH'!AA:AA))</f>
        <v>1</v>
      </c>
      <c r="I2624" s="12">
        <f>IF(B2624="*","*",_xlfn.XLOOKUP(B2624,'RES TECH'!M:M,'RES TECH'!Z:Z))</f>
        <v>9.0000000000000011E-2</v>
      </c>
      <c r="J2624" s="12">
        <f>IF(B2624="*","*",_xlfn.XLOOKUP(B2624,'RES TECH'!M:M,'RES TECH'!S:S))</f>
        <v>14.71513759567447</v>
      </c>
      <c r="K2624" s="12">
        <f t="shared" si="80"/>
        <v>0.73575687978372351</v>
      </c>
      <c r="L2624" s="12">
        <f t="shared" si="81"/>
        <v>3.6787843989186178E-2</v>
      </c>
      <c r="M2624">
        <f>IF(B2624="*","*",IF(_xlfn.XLOOKUP(B2624,'RES TECH'!$M:$M,'RES TECH'!$C:$C)="Low Income",IF(G2624&gt;1,IF(G2624&gt;3,0.3,0.24),0.12),IF(_xlfn.XLOOKUP(B2624,'RES TECH'!$M:$M,'RES TECH'!$C:$C)="Lower-middle Income",IF(G2624&gt;1,IF(G2624&gt;3,0.23,0.18),0.09),IF(_xlfn.XLOOKUP(B2624,'RES TECH'!$M:$M,'RES TECH'!$C:$C)="Upper-middle Income",IF(G2624&gt;1,IF(G2624&gt;3,0.15,0.12),0.06),IF(_xlfn.XLOOKUP(B2624,'RES TECH'!$M:$M,'RES TECH'!$C:$C)="High Income",IF(G2624&gt;1,IF(G2624&gt;3,0.08,0.06),0.03))))))</f>
        <v>0.03</v>
      </c>
    </row>
    <row r="2625" spans="2:13" x14ac:dyDescent="0.25">
      <c r="B2625" t="str">
        <f>IF('RES TECH'!N2621=1,'RES TECH'!M2621,"*")</f>
        <v>RESAPAHINewCK4LPG20</v>
      </c>
      <c r="C2625" t="str">
        <f>IF(B2625="*","*",_xlfn.XLOOKUP(B2625,'RES TECH'!M:M,'RES TECH'!K:K))</f>
        <v>RESLPG</v>
      </c>
      <c r="D2625" t="str">
        <f>IF(B2625="*","*",_xlfn.XLOOKUP(B2625,'RES TECH'!M:M,'RES TECH'!L:L))</f>
        <v>RESAPAHINewCKEUE</v>
      </c>
      <c r="E2625">
        <f>IF(B2625="*","*",_xlfn.XLOOKUP(B2625,'RES TECH'!M:M,'RES TECH'!O:O))</f>
        <v>2020</v>
      </c>
      <c r="F2625" s="12">
        <f>IF(B2625="*","*",_xlfn.XLOOKUP(B2625,'RES TECH'!M:M,'RES TECH'!Y:Y))</f>
        <v>13</v>
      </c>
      <c r="G2625" s="12">
        <f>IF(B2625="*","*",_xlfn.XLOOKUP(B2625,'RES TECH'!M:M,'RES TECH'!V:V))</f>
        <v>0.52</v>
      </c>
      <c r="H2625">
        <f>IF(B2625="*","*",_xlfn.XLOOKUP(B2625,'RES TECH'!M:M,'RES TECH'!AA:AA))</f>
        <v>1</v>
      </c>
      <c r="I2625" s="12">
        <f>IF(B2625="*","*",_xlfn.XLOOKUP(B2625,'RES TECH'!M:M,'RES TECH'!Z:Z))</f>
        <v>9.0000000000000011E-2</v>
      </c>
      <c r="J2625" s="12">
        <f>IF(B2625="*","*",_xlfn.XLOOKUP(B2625,'RES TECH'!M:M,'RES TECH'!S:S))</f>
        <v>17.004158999446059</v>
      </c>
      <c r="K2625" s="12">
        <f t="shared" si="80"/>
        <v>0.85020794997230298</v>
      </c>
      <c r="L2625" s="12">
        <f t="shared" si="81"/>
        <v>4.2510397498615154E-2</v>
      </c>
      <c r="M2625">
        <f>IF(B2625="*","*",IF(_xlfn.XLOOKUP(B2625,'RES TECH'!$M:$M,'RES TECH'!$C:$C)="Low Income",IF(G2625&gt;1,IF(G2625&gt;3,0.3,0.24),0.12),IF(_xlfn.XLOOKUP(B2625,'RES TECH'!$M:$M,'RES TECH'!$C:$C)="Lower-middle Income",IF(G2625&gt;1,IF(G2625&gt;3,0.23,0.18),0.09),IF(_xlfn.XLOOKUP(B2625,'RES TECH'!$M:$M,'RES TECH'!$C:$C)="Upper-middle Income",IF(G2625&gt;1,IF(G2625&gt;3,0.15,0.12),0.06),IF(_xlfn.XLOOKUP(B2625,'RES TECH'!$M:$M,'RES TECH'!$C:$C)="High Income",IF(G2625&gt;1,IF(G2625&gt;3,0.08,0.06),0.03))))))</f>
        <v>0.03</v>
      </c>
    </row>
    <row r="2626" spans="2:13" x14ac:dyDescent="0.25">
      <c r="B2626" t="str">
        <f>IF('RES TECH'!N2622=1,'RES TECH'!M2622,"*")</f>
        <v>RESAPAHINewCK2ELC20</v>
      </c>
      <c r="C2626" t="str">
        <f>IF(B2626="*","*",_xlfn.XLOOKUP(B2626,'RES TECH'!M:M,'RES TECH'!K:K))</f>
        <v>RESELC</v>
      </c>
      <c r="D2626" t="str">
        <f>IF(B2626="*","*",_xlfn.XLOOKUP(B2626,'RES TECH'!M:M,'RES TECH'!L:L))</f>
        <v>RESAPAHINewCKEUE</v>
      </c>
      <c r="E2626">
        <f>IF(B2626="*","*",_xlfn.XLOOKUP(B2626,'RES TECH'!M:M,'RES TECH'!O:O))</f>
        <v>2020</v>
      </c>
      <c r="F2626" s="12">
        <f>IF(B2626="*","*",_xlfn.XLOOKUP(B2626,'RES TECH'!M:M,'RES TECH'!Y:Y))</f>
        <v>16</v>
      </c>
      <c r="G2626" s="12">
        <f>IF(B2626="*","*",_xlfn.XLOOKUP(B2626,'RES TECH'!M:M,'RES TECH'!V:V))</f>
        <v>0.9</v>
      </c>
      <c r="H2626">
        <f>IF(B2626="*","*",_xlfn.XLOOKUP(B2626,'RES TECH'!M:M,'RES TECH'!AA:AA))</f>
        <v>1</v>
      </c>
      <c r="I2626" s="12">
        <f>IF(B2626="*","*",_xlfn.XLOOKUP(B2626,'RES TECH'!M:M,'RES TECH'!Z:Z))</f>
        <v>9.0000000000000011E-2</v>
      </c>
      <c r="J2626" s="12">
        <f>IF(B2626="*","*",_xlfn.XLOOKUP(B2626,'RES TECH'!M:M,'RES TECH'!S:S))</f>
        <v>30.623394455863099</v>
      </c>
      <c r="K2626" s="12">
        <f t="shared" si="80"/>
        <v>1.5311697227931551</v>
      </c>
      <c r="L2626" s="12">
        <f t="shared" si="81"/>
        <v>7.6558486139657767E-2</v>
      </c>
      <c r="M2626">
        <f>IF(B2626="*","*",IF(_xlfn.XLOOKUP(B2626,'RES TECH'!$M:$M,'RES TECH'!$C:$C)="Low Income",IF(G2626&gt;1,IF(G2626&gt;3,0.3,0.24),0.12),IF(_xlfn.XLOOKUP(B2626,'RES TECH'!$M:$M,'RES TECH'!$C:$C)="Lower-middle Income",IF(G2626&gt;1,IF(G2626&gt;3,0.23,0.18),0.09),IF(_xlfn.XLOOKUP(B2626,'RES TECH'!$M:$M,'RES TECH'!$C:$C)="Upper-middle Income",IF(G2626&gt;1,IF(G2626&gt;3,0.15,0.12),0.06),IF(_xlfn.XLOOKUP(B2626,'RES TECH'!$M:$M,'RES TECH'!$C:$C)="High Income",IF(G2626&gt;1,IF(G2626&gt;3,0.08,0.06),0.03))))))</f>
        <v>0.03</v>
      </c>
    </row>
    <row r="2627" spans="2:13" x14ac:dyDescent="0.25">
      <c r="B2627" t="str">
        <f>IF('RES TECH'!N2623=1,'RES TECH'!M2623,"*")</f>
        <v>RESAPAHINewCWF4ELC30</v>
      </c>
      <c r="C2627" t="str">
        <f>IF(B2627="*","*",_xlfn.XLOOKUP(B2627,'RES TECH'!M:M,'RES TECH'!K:K))</f>
        <v>RESELC</v>
      </c>
      <c r="D2627" t="str">
        <f>IF(B2627="*","*",_xlfn.XLOOKUP(B2627,'RES TECH'!M:M,'RES TECH'!L:L))</f>
        <v>RESAPAHINewCWEUE</v>
      </c>
      <c r="E2627">
        <f>IF(B2627="*","*",_xlfn.XLOOKUP(B2627,'RES TECH'!M:M,'RES TECH'!O:O))</f>
        <v>2030</v>
      </c>
      <c r="F2627" s="12">
        <f>IF(B2627="*","*",_xlfn.XLOOKUP(B2627,'RES TECH'!M:M,'RES TECH'!Y:Y))</f>
        <v>12</v>
      </c>
      <c r="G2627" s="12">
        <f>IF(B2627="*","*",_xlfn.XLOOKUP(B2627,'RES TECH'!M:M,'RES TECH'!V:V))</f>
        <v>2.333333333333333</v>
      </c>
      <c r="H2627">
        <f>IF(B2627="*","*",_xlfn.XLOOKUP(B2627,'RES TECH'!M:M,'RES TECH'!AA:AA))</f>
        <v>1</v>
      </c>
      <c r="I2627" s="12">
        <f>IF(B2627="*","*",_xlfn.XLOOKUP(B2627,'RES TECH'!M:M,'RES TECH'!Z:Z))</f>
        <v>0.02</v>
      </c>
      <c r="J2627" s="12">
        <f>IF(B2627="*","*",_xlfn.XLOOKUP(B2627,'RES TECH'!M:M,'RES TECH'!S:S))</f>
        <v>711.06032069083892</v>
      </c>
      <c r="K2627" s="12">
        <f t="shared" si="80"/>
        <v>35.553016034541947</v>
      </c>
      <c r="L2627" s="12">
        <f t="shared" si="81"/>
        <v>1.7776508017270976</v>
      </c>
      <c r="M2627">
        <f>IF(B2627="*","*",IF(_xlfn.XLOOKUP(B2627,'RES TECH'!$M:$M,'RES TECH'!$C:$C)="Low Income",IF(G2627&gt;1,IF(G2627&gt;3,0.3,0.24),0.12),IF(_xlfn.XLOOKUP(B2627,'RES TECH'!$M:$M,'RES TECH'!$C:$C)="Lower-middle Income",IF(G2627&gt;1,IF(G2627&gt;3,0.23,0.18),0.09),IF(_xlfn.XLOOKUP(B2627,'RES TECH'!$M:$M,'RES TECH'!$C:$C)="Upper-middle Income",IF(G2627&gt;1,IF(G2627&gt;3,0.15,0.12),0.06),IF(_xlfn.XLOOKUP(B2627,'RES TECH'!$M:$M,'RES TECH'!$C:$C)="High Income",IF(G2627&gt;1,IF(G2627&gt;3,0.08,0.06),0.03))))))</f>
        <v>0.06</v>
      </c>
    </row>
    <row r="2628" spans="2:13" x14ac:dyDescent="0.25">
      <c r="B2628" t="str">
        <f>IF('RES TECH'!N2624=1,'RES TECH'!M2624,"*")</f>
        <v>RESAPAHINewCWT1ELC20</v>
      </c>
      <c r="C2628" t="str">
        <f>IF(B2628="*","*",_xlfn.XLOOKUP(B2628,'RES TECH'!M:M,'RES TECH'!K:K))</f>
        <v>RESELC</v>
      </c>
      <c r="D2628" t="str">
        <f>IF(B2628="*","*",_xlfn.XLOOKUP(B2628,'RES TECH'!M:M,'RES TECH'!L:L))</f>
        <v>RESAPAHINewCWEUE</v>
      </c>
      <c r="E2628">
        <f>IF(B2628="*","*",_xlfn.XLOOKUP(B2628,'RES TECH'!M:M,'RES TECH'!O:O))</f>
        <v>2020</v>
      </c>
      <c r="F2628" s="12">
        <f>IF(B2628="*","*",_xlfn.XLOOKUP(B2628,'RES TECH'!M:M,'RES TECH'!Y:Y))</f>
        <v>12</v>
      </c>
      <c r="G2628" s="12">
        <f>IF(B2628="*","*",_xlfn.XLOOKUP(B2628,'RES TECH'!M:M,'RES TECH'!V:V))</f>
        <v>2.166666666666667</v>
      </c>
      <c r="H2628">
        <f>IF(B2628="*","*",_xlfn.XLOOKUP(B2628,'RES TECH'!M:M,'RES TECH'!AA:AA))</f>
        <v>1</v>
      </c>
      <c r="I2628" s="12">
        <f>IF(B2628="*","*",_xlfn.XLOOKUP(B2628,'RES TECH'!M:M,'RES TECH'!Z:Z))</f>
        <v>0.02</v>
      </c>
      <c r="J2628" s="12">
        <f>IF(B2628="*","*",_xlfn.XLOOKUP(B2628,'RES TECH'!M:M,'RES TECH'!S:S))</f>
        <v>342.36237662892239</v>
      </c>
      <c r="K2628" s="12">
        <f t="shared" si="80"/>
        <v>17.118118831446122</v>
      </c>
      <c r="L2628" s="12">
        <f t="shared" si="81"/>
        <v>0.85590594157230615</v>
      </c>
      <c r="M2628">
        <f>IF(B2628="*","*",IF(_xlfn.XLOOKUP(B2628,'RES TECH'!$M:$M,'RES TECH'!$C:$C)="Low Income",IF(G2628&gt;1,IF(G2628&gt;3,0.3,0.24),0.12),IF(_xlfn.XLOOKUP(B2628,'RES TECH'!$M:$M,'RES TECH'!$C:$C)="Lower-middle Income",IF(G2628&gt;1,IF(G2628&gt;3,0.23,0.18),0.09),IF(_xlfn.XLOOKUP(B2628,'RES TECH'!$M:$M,'RES TECH'!$C:$C)="Upper-middle Income",IF(G2628&gt;1,IF(G2628&gt;3,0.15,0.12),0.06),IF(_xlfn.XLOOKUP(B2628,'RES TECH'!$M:$M,'RES TECH'!$C:$C)="High Income",IF(G2628&gt;1,IF(G2628&gt;3,0.08,0.06),0.03))))))</f>
        <v>0.06</v>
      </c>
    </row>
    <row r="2629" spans="2:13" x14ac:dyDescent="0.25">
      <c r="B2629" t="str">
        <f>IF('RES TECH'!N2625=1,'RES TECH'!M2625,"*")</f>
        <v>*</v>
      </c>
      <c r="C2629" t="str">
        <f>IF(B2629="*","*",_xlfn.XLOOKUP(B2629,'RES TECH'!M:M,'RES TECH'!K:K))</f>
        <v>*</v>
      </c>
      <c r="D2629" t="str">
        <f>IF(B2629="*","*",_xlfn.XLOOKUP(B2629,'RES TECH'!M:M,'RES TECH'!L:L))</f>
        <v>*</v>
      </c>
      <c r="E2629" t="str">
        <f>IF(B2629="*","*",_xlfn.XLOOKUP(B2629,'RES TECH'!M:M,'RES TECH'!O:O))</f>
        <v>*</v>
      </c>
      <c r="F2629" s="12" t="str">
        <f>IF(B2629="*","*",_xlfn.XLOOKUP(B2629,'RES TECH'!M:M,'RES TECH'!Y:Y))</f>
        <v>*</v>
      </c>
      <c r="G2629" s="12" t="str">
        <f>IF(B2629="*","*",_xlfn.XLOOKUP(B2629,'RES TECH'!M:M,'RES TECH'!V:V))</f>
        <v>*</v>
      </c>
      <c r="H2629" t="str">
        <f>IF(B2629="*","*",_xlfn.XLOOKUP(B2629,'RES TECH'!M:M,'RES TECH'!AA:AA))</f>
        <v>*</v>
      </c>
      <c r="I2629" s="12" t="str">
        <f>IF(B2629="*","*",_xlfn.XLOOKUP(B2629,'RES TECH'!M:M,'RES TECH'!Z:Z))</f>
        <v>*</v>
      </c>
      <c r="J2629" s="12" t="str">
        <f>IF(B2629="*","*",_xlfn.XLOOKUP(B2629,'RES TECH'!M:M,'RES TECH'!S:S))</f>
        <v>*</v>
      </c>
      <c r="K2629" s="12" t="str">
        <f t="shared" si="80"/>
        <v>*</v>
      </c>
      <c r="L2629" s="12" t="str">
        <f t="shared" si="81"/>
        <v>*</v>
      </c>
      <c r="M2629" t="str">
        <f>IF(B2629="*","*",IF(_xlfn.XLOOKUP(B2629,'RES TECH'!$M:$M,'RES TECH'!$C:$C)="Low Income",IF(G2629&gt;1,IF(G2629&gt;3,0.3,0.24),0.12),IF(_xlfn.XLOOKUP(B2629,'RES TECH'!$M:$M,'RES TECH'!$C:$C)="Lower-middle Income",IF(G2629&gt;1,IF(G2629&gt;3,0.23,0.18),0.09),IF(_xlfn.XLOOKUP(B2629,'RES TECH'!$M:$M,'RES TECH'!$C:$C)="Upper-middle Income",IF(G2629&gt;1,IF(G2629&gt;3,0.15,0.12),0.06),IF(_xlfn.XLOOKUP(B2629,'RES TECH'!$M:$M,'RES TECH'!$C:$C)="High Income",IF(G2629&gt;1,IF(G2629&gt;3,0.08,0.06),0.03))))))</f>
        <v>*</v>
      </c>
    </row>
    <row r="2630" spans="2:13" x14ac:dyDescent="0.25">
      <c r="B2630" t="str">
        <f>IF('RES TECH'!N2626=1,'RES TECH'!M2626,"*")</f>
        <v>RESAPAHINewCWT2ELC20</v>
      </c>
      <c r="C2630" t="str">
        <f>IF(B2630="*","*",_xlfn.XLOOKUP(B2630,'RES TECH'!M:M,'RES TECH'!K:K))</f>
        <v>RESELC</v>
      </c>
      <c r="D2630" t="str">
        <f>IF(B2630="*","*",_xlfn.XLOOKUP(B2630,'RES TECH'!M:M,'RES TECH'!L:L))</f>
        <v>RESAPAHINewCWEUE</v>
      </c>
      <c r="E2630">
        <f>IF(B2630="*","*",_xlfn.XLOOKUP(B2630,'RES TECH'!M:M,'RES TECH'!O:O))</f>
        <v>2020</v>
      </c>
      <c r="F2630" s="12">
        <f>IF(B2630="*","*",_xlfn.XLOOKUP(B2630,'RES TECH'!M:M,'RES TECH'!Y:Y))</f>
        <v>12</v>
      </c>
      <c r="G2630" s="12">
        <f>IF(B2630="*","*",_xlfn.XLOOKUP(B2630,'RES TECH'!M:M,'RES TECH'!V:V))</f>
        <v>2.166666666666667</v>
      </c>
      <c r="H2630">
        <f>IF(B2630="*","*",_xlfn.XLOOKUP(B2630,'RES TECH'!M:M,'RES TECH'!AA:AA))</f>
        <v>1</v>
      </c>
      <c r="I2630" s="12">
        <f>IF(B2630="*","*",_xlfn.XLOOKUP(B2630,'RES TECH'!M:M,'RES TECH'!Z:Z))</f>
        <v>0.02</v>
      </c>
      <c r="J2630" s="12">
        <f>IF(B2630="*","*",_xlfn.XLOOKUP(B2630,'RES TECH'!M:M,'RES TECH'!S:S))</f>
        <v>342.36237662892239</v>
      </c>
      <c r="K2630" s="12">
        <f t="shared" si="80"/>
        <v>17.118118831446122</v>
      </c>
      <c r="L2630" s="12">
        <f t="shared" si="81"/>
        <v>0.85590594157230615</v>
      </c>
      <c r="M2630">
        <f>IF(B2630="*","*",IF(_xlfn.XLOOKUP(B2630,'RES TECH'!$M:$M,'RES TECH'!$C:$C)="Low Income",IF(G2630&gt;1,IF(G2630&gt;3,0.3,0.24),0.12),IF(_xlfn.XLOOKUP(B2630,'RES TECH'!$M:$M,'RES TECH'!$C:$C)="Lower-middle Income",IF(G2630&gt;1,IF(G2630&gt;3,0.23,0.18),0.09),IF(_xlfn.XLOOKUP(B2630,'RES TECH'!$M:$M,'RES TECH'!$C:$C)="Upper-middle Income",IF(G2630&gt;1,IF(G2630&gt;3,0.15,0.12),0.06),IF(_xlfn.XLOOKUP(B2630,'RES TECH'!$M:$M,'RES TECH'!$C:$C)="High Income",IF(G2630&gt;1,IF(G2630&gt;3,0.08,0.06),0.03))))))</f>
        <v>0.06</v>
      </c>
    </row>
    <row r="2631" spans="2:13" x14ac:dyDescent="0.25">
      <c r="B2631" t="str">
        <f>IF('RES TECH'!N2627=1,'RES TECH'!M2627,"*")</f>
        <v>RESAPAHINewCWT3ELC20</v>
      </c>
      <c r="C2631" t="str">
        <f>IF(B2631="*","*",_xlfn.XLOOKUP(B2631,'RES TECH'!M:M,'RES TECH'!K:K))</f>
        <v>RESELC</v>
      </c>
      <c r="D2631" t="str">
        <f>IF(B2631="*","*",_xlfn.XLOOKUP(B2631,'RES TECH'!M:M,'RES TECH'!L:L))</f>
        <v>RESAPAHINewCWEUE</v>
      </c>
      <c r="E2631">
        <f>IF(B2631="*","*",_xlfn.XLOOKUP(B2631,'RES TECH'!M:M,'RES TECH'!O:O))</f>
        <v>2020</v>
      </c>
      <c r="F2631" s="12">
        <f>IF(B2631="*","*",_xlfn.XLOOKUP(B2631,'RES TECH'!M:M,'RES TECH'!Y:Y))</f>
        <v>12</v>
      </c>
      <c r="G2631" s="12">
        <f>IF(B2631="*","*",_xlfn.XLOOKUP(B2631,'RES TECH'!M:M,'RES TECH'!V:V))</f>
        <v>1.25</v>
      </c>
      <c r="H2631">
        <f>IF(B2631="*","*",_xlfn.XLOOKUP(B2631,'RES TECH'!M:M,'RES TECH'!AA:AA))</f>
        <v>1</v>
      </c>
      <c r="I2631" s="12">
        <f>IF(B2631="*","*",_xlfn.XLOOKUP(B2631,'RES TECH'!M:M,'RES TECH'!Z:Z))</f>
        <v>0.02</v>
      </c>
      <c r="J2631" s="12">
        <f>IF(B2631="*","*",_xlfn.XLOOKUP(B2631,'RES TECH'!M:M,'RES TECH'!S:S))</f>
        <v>500.37578122688672</v>
      </c>
      <c r="K2631" s="12">
        <f t="shared" ref="K2631:K2694" si="82">IF(B2631="*","*",5%*J2631)</f>
        <v>25.018789061344336</v>
      </c>
      <c r="L2631" s="12">
        <f t="shared" ref="L2631:L2694" si="83">IF(B2631="*","*",5%*K2631)</f>
        <v>1.2509394530672169</v>
      </c>
      <c r="M2631">
        <f>IF(B2631="*","*",IF(_xlfn.XLOOKUP(B2631,'RES TECH'!$M:$M,'RES TECH'!$C:$C)="Low Income",IF(G2631&gt;1,IF(G2631&gt;3,0.3,0.24),0.12),IF(_xlfn.XLOOKUP(B2631,'RES TECH'!$M:$M,'RES TECH'!$C:$C)="Lower-middle Income",IF(G2631&gt;1,IF(G2631&gt;3,0.23,0.18),0.09),IF(_xlfn.XLOOKUP(B2631,'RES TECH'!$M:$M,'RES TECH'!$C:$C)="Upper-middle Income",IF(G2631&gt;1,IF(G2631&gt;3,0.15,0.12),0.06),IF(_xlfn.XLOOKUP(B2631,'RES TECH'!$M:$M,'RES TECH'!$C:$C)="High Income",IF(G2631&gt;1,IF(G2631&gt;3,0.08,0.06),0.03))))))</f>
        <v>0.06</v>
      </c>
    </row>
    <row r="2632" spans="2:13" x14ac:dyDescent="0.25">
      <c r="B2632" t="str">
        <f>IF('RES TECH'!N2628=1,'RES TECH'!M2628,"*")</f>
        <v>RESAPAHINewCWT4ELC20</v>
      </c>
      <c r="C2632" t="str">
        <f>IF(B2632="*","*",_xlfn.XLOOKUP(B2632,'RES TECH'!M:M,'RES TECH'!K:K))</f>
        <v>RESELC</v>
      </c>
      <c r="D2632" t="str">
        <f>IF(B2632="*","*",_xlfn.XLOOKUP(B2632,'RES TECH'!M:M,'RES TECH'!L:L))</f>
        <v>RESAPAHINewCWEUE</v>
      </c>
      <c r="E2632">
        <f>IF(B2632="*","*",_xlfn.XLOOKUP(B2632,'RES TECH'!M:M,'RES TECH'!O:O))</f>
        <v>2020</v>
      </c>
      <c r="F2632" s="12">
        <f>IF(B2632="*","*",_xlfn.XLOOKUP(B2632,'RES TECH'!M:M,'RES TECH'!Y:Y))</f>
        <v>12</v>
      </c>
      <c r="G2632" s="12">
        <f>IF(B2632="*","*",_xlfn.XLOOKUP(B2632,'RES TECH'!M:M,'RES TECH'!V:V))</f>
        <v>1</v>
      </c>
      <c r="H2632">
        <f>IF(B2632="*","*",_xlfn.XLOOKUP(B2632,'RES TECH'!M:M,'RES TECH'!AA:AA))</f>
        <v>1</v>
      </c>
      <c r="I2632" s="12">
        <f>IF(B2632="*","*",_xlfn.XLOOKUP(B2632,'RES TECH'!M:M,'RES TECH'!Z:Z))</f>
        <v>0.02</v>
      </c>
      <c r="J2632" s="12">
        <f>IF(B2632="*","*",_xlfn.XLOOKUP(B2632,'RES TECH'!M:M,'RES TECH'!S:S))</f>
        <v>592.55026724236586</v>
      </c>
      <c r="K2632" s="12">
        <f t="shared" si="82"/>
        <v>29.627513362118293</v>
      </c>
      <c r="L2632" s="12">
        <f t="shared" si="83"/>
        <v>1.4813756681059147</v>
      </c>
      <c r="M2632">
        <f>IF(B2632="*","*",IF(_xlfn.XLOOKUP(B2632,'RES TECH'!$M:$M,'RES TECH'!$C:$C)="Low Income",IF(G2632&gt;1,IF(G2632&gt;3,0.3,0.24),0.12),IF(_xlfn.XLOOKUP(B2632,'RES TECH'!$M:$M,'RES TECH'!$C:$C)="Lower-middle Income",IF(G2632&gt;1,IF(G2632&gt;3,0.23,0.18),0.09),IF(_xlfn.XLOOKUP(B2632,'RES TECH'!$M:$M,'RES TECH'!$C:$C)="Upper-middle Income",IF(G2632&gt;1,IF(G2632&gt;3,0.15,0.12),0.06),IF(_xlfn.XLOOKUP(B2632,'RES TECH'!$M:$M,'RES TECH'!$C:$C)="High Income",IF(G2632&gt;1,IF(G2632&gt;3,0.08,0.06),0.03))))))</f>
        <v>0.03</v>
      </c>
    </row>
    <row r="2633" spans="2:13" x14ac:dyDescent="0.25">
      <c r="B2633" t="str">
        <f>IF('RES TECH'!N2629=1,'RES TECH'!M2629,"*")</f>
        <v>RESAPAHINewCWF1ELC20</v>
      </c>
      <c r="C2633" t="str">
        <f>IF(B2633="*","*",_xlfn.XLOOKUP(B2633,'RES TECH'!M:M,'RES TECH'!K:K))</f>
        <v>RESELC</v>
      </c>
      <c r="D2633" t="str">
        <f>IF(B2633="*","*",_xlfn.XLOOKUP(B2633,'RES TECH'!M:M,'RES TECH'!L:L))</f>
        <v>RESAPAHINewCWEUE</v>
      </c>
      <c r="E2633">
        <f>IF(B2633="*","*",_xlfn.XLOOKUP(B2633,'RES TECH'!M:M,'RES TECH'!O:O))</f>
        <v>2020</v>
      </c>
      <c r="F2633" s="12">
        <f>IF(B2633="*","*",_xlfn.XLOOKUP(B2633,'RES TECH'!M:M,'RES TECH'!Y:Y))</f>
        <v>12</v>
      </c>
      <c r="G2633" s="12">
        <f>IF(B2633="*","*",_xlfn.XLOOKUP(B2633,'RES TECH'!M:M,'RES TECH'!V:V))</f>
        <v>1.25</v>
      </c>
      <c r="H2633">
        <f>IF(B2633="*","*",_xlfn.XLOOKUP(B2633,'RES TECH'!M:M,'RES TECH'!AA:AA))</f>
        <v>1</v>
      </c>
      <c r="I2633" s="12">
        <f>IF(B2633="*","*",_xlfn.XLOOKUP(B2633,'RES TECH'!M:M,'RES TECH'!Z:Z))</f>
        <v>0.02</v>
      </c>
      <c r="J2633" s="12">
        <f>IF(B2633="*","*",_xlfn.XLOOKUP(B2633,'RES TECH'!M:M,'RES TECH'!S:S))</f>
        <v>500.37578122688672</v>
      </c>
      <c r="K2633" s="12">
        <f t="shared" si="82"/>
        <v>25.018789061344336</v>
      </c>
      <c r="L2633" s="12">
        <f t="shared" si="83"/>
        <v>1.2509394530672169</v>
      </c>
      <c r="M2633">
        <f>IF(B2633="*","*",IF(_xlfn.XLOOKUP(B2633,'RES TECH'!$M:$M,'RES TECH'!$C:$C)="Low Income",IF(G2633&gt;1,IF(G2633&gt;3,0.3,0.24),0.12),IF(_xlfn.XLOOKUP(B2633,'RES TECH'!$M:$M,'RES TECH'!$C:$C)="Lower-middle Income",IF(G2633&gt;1,IF(G2633&gt;3,0.23,0.18),0.09),IF(_xlfn.XLOOKUP(B2633,'RES TECH'!$M:$M,'RES TECH'!$C:$C)="Upper-middle Income",IF(G2633&gt;1,IF(G2633&gt;3,0.15,0.12),0.06),IF(_xlfn.XLOOKUP(B2633,'RES TECH'!$M:$M,'RES TECH'!$C:$C)="High Income",IF(G2633&gt;1,IF(G2633&gt;3,0.08,0.06),0.03))))))</f>
        <v>0.06</v>
      </c>
    </row>
    <row r="2634" spans="2:13" x14ac:dyDescent="0.25">
      <c r="B2634" t="str">
        <f>IF('RES TECH'!N2630=1,'RES TECH'!M2630,"*")</f>
        <v>RESAPAHINewCWF2ELC20</v>
      </c>
      <c r="C2634" t="str">
        <f>IF(B2634="*","*",_xlfn.XLOOKUP(B2634,'RES TECH'!M:M,'RES TECH'!K:K))</f>
        <v>RESELC</v>
      </c>
      <c r="D2634" t="str">
        <f>IF(B2634="*","*",_xlfn.XLOOKUP(B2634,'RES TECH'!M:M,'RES TECH'!L:L))</f>
        <v>RESAPAHINewCWEUE</v>
      </c>
      <c r="E2634">
        <f>IF(B2634="*","*",_xlfn.XLOOKUP(B2634,'RES TECH'!M:M,'RES TECH'!O:O))</f>
        <v>2020</v>
      </c>
      <c r="F2634" s="12">
        <f>IF(B2634="*","*",_xlfn.XLOOKUP(B2634,'RES TECH'!M:M,'RES TECH'!Y:Y))</f>
        <v>12</v>
      </c>
      <c r="G2634" s="12">
        <f>IF(B2634="*","*",_xlfn.XLOOKUP(B2634,'RES TECH'!M:M,'RES TECH'!V:V))</f>
        <v>1.75</v>
      </c>
      <c r="H2634">
        <f>IF(B2634="*","*",_xlfn.XLOOKUP(B2634,'RES TECH'!M:M,'RES TECH'!AA:AA))</f>
        <v>1</v>
      </c>
      <c r="I2634" s="12">
        <f>IF(B2634="*","*",_xlfn.XLOOKUP(B2634,'RES TECH'!M:M,'RES TECH'!Z:Z))</f>
        <v>0.02</v>
      </c>
      <c r="J2634" s="12">
        <f>IF(B2634="*","*",_xlfn.XLOOKUP(B2634,'RES TECH'!M:M,'RES TECH'!S:S))</f>
        <v>526.71134865988074</v>
      </c>
      <c r="K2634" s="12">
        <f t="shared" si="82"/>
        <v>26.33556743299404</v>
      </c>
      <c r="L2634" s="12">
        <f t="shared" si="83"/>
        <v>1.3167783716497021</v>
      </c>
      <c r="M2634">
        <f>IF(B2634="*","*",IF(_xlfn.XLOOKUP(B2634,'RES TECH'!$M:$M,'RES TECH'!$C:$C)="Low Income",IF(G2634&gt;1,IF(G2634&gt;3,0.3,0.24),0.12),IF(_xlfn.XLOOKUP(B2634,'RES TECH'!$M:$M,'RES TECH'!$C:$C)="Lower-middle Income",IF(G2634&gt;1,IF(G2634&gt;3,0.23,0.18),0.09),IF(_xlfn.XLOOKUP(B2634,'RES TECH'!$M:$M,'RES TECH'!$C:$C)="Upper-middle Income",IF(G2634&gt;1,IF(G2634&gt;3,0.15,0.12),0.06),IF(_xlfn.XLOOKUP(B2634,'RES TECH'!$M:$M,'RES TECH'!$C:$C)="High Income",IF(G2634&gt;1,IF(G2634&gt;3,0.08,0.06),0.03))))))</f>
        <v>0.06</v>
      </c>
    </row>
    <row r="2635" spans="2:13" x14ac:dyDescent="0.25">
      <c r="B2635" t="str">
        <f>IF('RES TECH'!N2631=1,'RES TECH'!M2631,"*")</f>
        <v>RESAPAHINewCWF2ELC30</v>
      </c>
      <c r="C2635" t="str">
        <f>IF(B2635="*","*",_xlfn.XLOOKUP(B2635,'RES TECH'!M:M,'RES TECH'!K:K))</f>
        <v>RESELC</v>
      </c>
      <c r="D2635" t="str">
        <f>IF(B2635="*","*",_xlfn.XLOOKUP(B2635,'RES TECH'!M:M,'RES TECH'!L:L))</f>
        <v>RESAPAHINewCWEUE</v>
      </c>
      <c r="E2635">
        <f>IF(B2635="*","*",_xlfn.XLOOKUP(B2635,'RES TECH'!M:M,'RES TECH'!O:O))</f>
        <v>2030</v>
      </c>
      <c r="F2635" s="12">
        <f>IF(B2635="*","*",_xlfn.XLOOKUP(B2635,'RES TECH'!M:M,'RES TECH'!Y:Y))</f>
        <v>12</v>
      </c>
      <c r="G2635" s="12">
        <f>IF(B2635="*","*",_xlfn.XLOOKUP(B2635,'RES TECH'!M:M,'RES TECH'!V:V))</f>
        <v>1.416666666666667</v>
      </c>
      <c r="H2635">
        <f>IF(B2635="*","*",_xlfn.XLOOKUP(B2635,'RES TECH'!M:M,'RES TECH'!AA:AA))</f>
        <v>1</v>
      </c>
      <c r="I2635" s="12">
        <f>IF(B2635="*","*",_xlfn.XLOOKUP(B2635,'RES TECH'!M:M,'RES TECH'!Z:Z))</f>
        <v>0.02</v>
      </c>
      <c r="J2635" s="12">
        <f>IF(B2635="*","*",_xlfn.XLOOKUP(B2635,'RES TECH'!M:M,'RES TECH'!S:S))</f>
        <v>553.04691609287477</v>
      </c>
      <c r="K2635" s="12">
        <f t="shared" si="82"/>
        <v>27.65234580464374</v>
      </c>
      <c r="L2635" s="12">
        <f t="shared" si="83"/>
        <v>1.3826172902321872</v>
      </c>
      <c r="M2635">
        <f>IF(B2635="*","*",IF(_xlfn.XLOOKUP(B2635,'RES TECH'!$M:$M,'RES TECH'!$C:$C)="Low Income",IF(G2635&gt;1,IF(G2635&gt;3,0.3,0.24),0.12),IF(_xlfn.XLOOKUP(B2635,'RES TECH'!$M:$M,'RES TECH'!$C:$C)="Lower-middle Income",IF(G2635&gt;1,IF(G2635&gt;3,0.23,0.18),0.09),IF(_xlfn.XLOOKUP(B2635,'RES TECH'!$M:$M,'RES TECH'!$C:$C)="Upper-middle Income",IF(G2635&gt;1,IF(G2635&gt;3,0.15,0.12),0.06),IF(_xlfn.XLOOKUP(B2635,'RES TECH'!$M:$M,'RES TECH'!$C:$C)="High Income",IF(G2635&gt;1,IF(G2635&gt;3,0.08,0.06),0.03))))))</f>
        <v>0.06</v>
      </c>
    </row>
    <row r="2636" spans="2:13" x14ac:dyDescent="0.25">
      <c r="B2636" t="str">
        <f>IF('RES TECH'!N2632=1,'RES TECH'!M2632,"*")</f>
        <v>RESAPAHINewCWF3ELC20</v>
      </c>
      <c r="C2636" t="str">
        <f>IF(B2636="*","*",_xlfn.XLOOKUP(B2636,'RES TECH'!M:M,'RES TECH'!K:K))</f>
        <v>RESELC</v>
      </c>
      <c r="D2636" t="str">
        <f>IF(B2636="*","*",_xlfn.XLOOKUP(B2636,'RES TECH'!M:M,'RES TECH'!L:L))</f>
        <v>RESAPAHINewCWEUE</v>
      </c>
      <c r="E2636">
        <f>IF(B2636="*","*",_xlfn.XLOOKUP(B2636,'RES TECH'!M:M,'RES TECH'!O:O))</f>
        <v>2020</v>
      </c>
      <c r="F2636" s="12">
        <f>IF(B2636="*","*",_xlfn.XLOOKUP(B2636,'RES TECH'!M:M,'RES TECH'!Y:Y))</f>
        <v>12</v>
      </c>
      <c r="G2636" s="12">
        <f>IF(B2636="*","*",_xlfn.XLOOKUP(B2636,'RES TECH'!M:M,'RES TECH'!V:V))</f>
        <v>2.416666666666667</v>
      </c>
      <c r="H2636">
        <f>IF(B2636="*","*",_xlfn.XLOOKUP(B2636,'RES TECH'!M:M,'RES TECH'!AA:AA))</f>
        <v>1</v>
      </c>
      <c r="I2636" s="12">
        <f>IF(B2636="*","*",_xlfn.XLOOKUP(B2636,'RES TECH'!M:M,'RES TECH'!Z:Z))</f>
        <v>0.02</v>
      </c>
      <c r="J2636" s="12">
        <f>IF(B2636="*","*",_xlfn.XLOOKUP(B2636,'RES TECH'!M:M,'RES TECH'!S:S))</f>
        <v>500.37578122688672</v>
      </c>
      <c r="K2636" s="12">
        <f t="shared" si="82"/>
        <v>25.018789061344336</v>
      </c>
      <c r="L2636" s="12">
        <f t="shared" si="83"/>
        <v>1.2509394530672169</v>
      </c>
      <c r="M2636">
        <f>IF(B2636="*","*",IF(_xlfn.XLOOKUP(B2636,'RES TECH'!$M:$M,'RES TECH'!$C:$C)="Low Income",IF(G2636&gt;1,IF(G2636&gt;3,0.3,0.24),0.12),IF(_xlfn.XLOOKUP(B2636,'RES TECH'!$M:$M,'RES TECH'!$C:$C)="Lower-middle Income",IF(G2636&gt;1,IF(G2636&gt;3,0.23,0.18),0.09),IF(_xlfn.XLOOKUP(B2636,'RES TECH'!$M:$M,'RES TECH'!$C:$C)="Upper-middle Income",IF(G2636&gt;1,IF(G2636&gt;3,0.15,0.12),0.06),IF(_xlfn.XLOOKUP(B2636,'RES TECH'!$M:$M,'RES TECH'!$C:$C)="High Income",IF(G2636&gt;1,IF(G2636&gt;3,0.08,0.06),0.03))))))</f>
        <v>0.06</v>
      </c>
    </row>
    <row r="2637" spans="2:13" x14ac:dyDescent="0.25">
      <c r="B2637" t="str">
        <f>IF('RES TECH'!N2633=1,'RES TECH'!M2633,"*")</f>
        <v>*</v>
      </c>
      <c r="C2637" t="str">
        <f>IF(B2637="*","*",_xlfn.XLOOKUP(B2637,'RES TECH'!M:M,'RES TECH'!K:K))</f>
        <v>*</v>
      </c>
      <c r="D2637" t="str">
        <f>IF(B2637="*","*",_xlfn.XLOOKUP(B2637,'RES TECH'!M:M,'RES TECH'!L:L))</f>
        <v>*</v>
      </c>
      <c r="E2637" t="str">
        <f>IF(B2637="*","*",_xlfn.XLOOKUP(B2637,'RES TECH'!M:M,'RES TECH'!O:O))</f>
        <v>*</v>
      </c>
      <c r="F2637" s="12" t="str">
        <f>IF(B2637="*","*",_xlfn.XLOOKUP(B2637,'RES TECH'!M:M,'RES TECH'!Y:Y))</f>
        <v>*</v>
      </c>
      <c r="G2637" s="12" t="str">
        <f>IF(B2637="*","*",_xlfn.XLOOKUP(B2637,'RES TECH'!M:M,'RES TECH'!V:V))</f>
        <v>*</v>
      </c>
      <c r="H2637" t="str">
        <f>IF(B2637="*","*",_xlfn.XLOOKUP(B2637,'RES TECH'!M:M,'RES TECH'!AA:AA))</f>
        <v>*</v>
      </c>
      <c r="I2637" s="12" t="str">
        <f>IF(B2637="*","*",_xlfn.XLOOKUP(B2637,'RES TECH'!M:M,'RES TECH'!Z:Z))</f>
        <v>*</v>
      </c>
      <c r="J2637" s="12" t="str">
        <f>IF(B2637="*","*",_xlfn.XLOOKUP(B2637,'RES TECH'!M:M,'RES TECH'!S:S))</f>
        <v>*</v>
      </c>
      <c r="K2637" s="12" t="str">
        <f t="shared" si="82"/>
        <v>*</v>
      </c>
      <c r="L2637" s="12" t="str">
        <f t="shared" si="83"/>
        <v>*</v>
      </c>
      <c r="M2637" t="str">
        <f>IF(B2637="*","*",IF(_xlfn.XLOOKUP(B2637,'RES TECH'!$M:$M,'RES TECH'!$C:$C)="Low Income",IF(G2637&gt;1,IF(G2637&gt;3,0.3,0.24),0.12),IF(_xlfn.XLOOKUP(B2637,'RES TECH'!$M:$M,'RES TECH'!$C:$C)="Lower-middle Income",IF(G2637&gt;1,IF(G2637&gt;3,0.23,0.18),0.09),IF(_xlfn.XLOOKUP(B2637,'RES TECH'!$M:$M,'RES TECH'!$C:$C)="Upper-middle Income",IF(G2637&gt;1,IF(G2637&gt;3,0.15,0.12),0.06),IF(_xlfn.XLOOKUP(B2637,'RES TECH'!$M:$M,'RES TECH'!$C:$C)="High Income",IF(G2637&gt;1,IF(G2637&gt;3,0.08,0.06),0.03))))))</f>
        <v>*</v>
      </c>
    </row>
    <row r="2638" spans="2:13" x14ac:dyDescent="0.25">
      <c r="B2638" t="str">
        <f>IF('RES TECH'!N2634=1,'RES TECH'!M2634,"*")</f>
        <v>RESAPAHINewCWF4ELC20</v>
      </c>
      <c r="C2638" t="str">
        <f>IF(B2638="*","*",_xlfn.XLOOKUP(B2638,'RES TECH'!M:M,'RES TECH'!K:K))</f>
        <v>RESELC</v>
      </c>
      <c r="D2638" t="str">
        <f>IF(B2638="*","*",_xlfn.XLOOKUP(B2638,'RES TECH'!M:M,'RES TECH'!L:L))</f>
        <v>RESAPAHINewCWEUE</v>
      </c>
      <c r="E2638">
        <f>IF(B2638="*","*",_xlfn.XLOOKUP(B2638,'RES TECH'!M:M,'RES TECH'!O:O))</f>
        <v>2020</v>
      </c>
      <c r="F2638" s="12">
        <f>IF(B2638="*","*",_xlfn.XLOOKUP(B2638,'RES TECH'!M:M,'RES TECH'!Y:Y))</f>
        <v>12</v>
      </c>
      <c r="G2638" s="12">
        <f>IF(B2638="*","*",_xlfn.XLOOKUP(B2638,'RES TECH'!M:M,'RES TECH'!V:V))</f>
        <v>1.416666666666667</v>
      </c>
      <c r="H2638">
        <f>IF(B2638="*","*",_xlfn.XLOOKUP(B2638,'RES TECH'!M:M,'RES TECH'!AA:AA))</f>
        <v>1</v>
      </c>
      <c r="I2638" s="12">
        <f>IF(B2638="*","*",_xlfn.XLOOKUP(B2638,'RES TECH'!M:M,'RES TECH'!Z:Z))</f>
        <v>0.02</v>
      </c>
      <c r="J2638" s="12">
        <f>IF(B2638="*","*",_xlfn.XLOOKUP(B2638,'RES TECH'!M:M,'RES TECH'!S:S))</f>
        <v>553.04691609287477</v>
      </c>
      <c r="K2638" s="12">
        <f t="shared" si="82"/>
        <v>27.65234580464374</v>
      </c>
      <c r="L2638" s="12">
        <f t="shared" si="83"/>
        <v>1.3826172902321872</v>
      </c>
      <c r="M2638">
        <f>IF(B2638="*","*",IF(_xlfn.XLOOKUP(B2638,'RES TECH'!$M:$M,'RES TECH'!$C:$C)="Low Income",IF(G2638&gt;1,IF(G2638&gt;3,0.3,0.24),0.12),IF(_xlfn.XLOOKUP(B2638,'RES TECH'!$M:$M,'RES TECH'!$C:$C)="Lower-middle Income",IF(G2638&gt;1,IF(G2638&gt;3,0.23,0.18),0.09),IF(_xlfn.XLOOKUP(B2638,'RES TECH'!$M:$M,'RES TECH'!$C:$C)="Upper-middle Income",IF(G2638&gt;1,IF(G2638&gt;3,0.15,0.12),0.06),IF(_xlfn.XLOOKUP(B2638,'RES TECH'!$M:$M,'RES TECH'!$C:$C)="High Income",IF(G2638&gt;1,IF(G2638&gt;3,0.08,0.06),0.03))))))</f>
        <v>0.06</v>
      </c>
    </row>
    <row r="2639" spans="2:13" x14ac:dyDescent="0.25">
      <c r="B2639" t="str">
        <f>IF('RES TECH'!N2635=1,'RES TECH'!M2635,"*")</f>
        <v>RESAPAHINewCD1NGA20</v>
      </c>
      <c r="C2639" t="str">
        <f>IF(B2639="*","*",_xlfn.XLOOKUP(B2639,'RES TECH'!M:M,'RES TECH'!K:K))</f>
        <v>RESNGA</v>
      </c>
      <c r="D2639" t="str">
        <f>IF(B2639="*","*",_xlfn.XLOOKUP(B2639,'RES TECH'!M:M,'RES TECH'!L:L))</f>
        <v>RESAPAHINewCDEUE</v>
      </c>
      <c r="E2639">
        <f>IF(B2639="*","*",_xlfn.XLOOKUP(B2639,'RES TECH'!M:M,'RES TECH'!O:O))</f>
        <v>2020</v>
      </c>
      <c r="F2639" s="12">
        <f>IF(B2639="*","*",_xlfn.XLOOKUP(B2639,'RES TECH'!M:M,'RES TECH'!Y:Y))</f>
        <v>14</v>
      </c>
      <c r="G2639" s="12">
        <f>IF(B2639="*","*",_xlfn.XLOOKUP(B2639,'RES TECH'!M:M,'RES TECH'!V:V))</f>
        <v>1</v>
      </c>
      <c r="H2639">
        <f>IF(B2639="*","*",_xlfn.XLOOKUP(B2639,'RES TECH'!M:M,'RES TECH'!AA:AA))</f>
        <v>1</v>
      </c>
      <c r="I2639" s="12">
        <f>IF(B2639="*","*",_xlfn.XLOOKUP(B2639,'RES TECH'!M:M,'RES TECH'!Z:Z))</f>
        <v>0.02</v>
      </c>
      <c r="J2639" s="12">
        <f>IF(B2639="*","*",_xlfn.XLOOKUP(B2639,'RES TECH'!M:M,'RES TECH'!S:S))</f>
        <v>26.77765425356241</v>
      </c>
      <c r="K2639" s="12">
        <f t="shared" si="82"/>
        <v>1.3388827126781206</v>
      </c>
      <c r="L2639" s="12">
        <f t="shared" si="83"/>
        <v>6.6944135633906041E-2</v>
      </c>
      <c r="M2639">
        <f>IF(B2639="*","*",IF(_xlfn.XLOOKUP(B2639,'RES TECH'!$M:$M,'RES TECH'!$C:$C)="Low Income",IF(G2639&gt;1,IF(G2639&gt;3,0.3,0.24),0.12),IF(_xlfn.XLOOKUP(B2639,'RES TECH'!$M:$M,'RES TECH'!$C:$C)="Lower-middle Income",IF(G2639&gt;1,IF(G2639&gt;3,0.23,0.18),0.09),IF(_xlfn.XLOOKUP(B2639,'RES TECH'!$M:$M,'RES TECH'!$C:$C)="Upper-middle Income",IF(G2639&gt;1,IF(G2639&gt;3,0.15,0.12),0.06),IF(_xlfn.XLOOKUP(B2639,'RES TECH'!$M:$M,'RES TECH'!$C:$C)="High Income",IF(G2639&gt;1,IF(G2639&gt;3,0.08,0.06),0.03))))))</f>
        <v>0.03</v>
      </c>
    </row>
    <row r="2640" spans="2:13" x14ac:dyDescent="0.25">
      <c r="B2640" t="str">
        <f>IF('RES TECH'!N2636=1,'RES TECH'!M2636,"*")</f>
        <v>RESAPAHINewCD2NGA20</v>
      </c>
      <c r="C2640" t="str">
        <f>IF(B2640="*","*",_xlfn.XLOOKUP(B2640,'RES TECH'!M:M,'RES TECH'!K:K))</f>
        <v>RESNGA</v>
      </c>
      <c r="D2640" t="str">
        <f>IF(B2640="*","*",_xlfn.XLOOKUP(B2640,'RES TECH'!M:M,'RES TECH'!L:L))</f>
        <v>RESAPAHINewCDEUE</v>
      </c>
      <c r="E2640">
        <f>IF(B2640="*","*",_xlfn.XLOOKUP(B2640,'RES TECH'!M:M,'RES TECH'!O:O))</f>
        <v>2020</v>
      </c>
      <c r="F2640" s="12">
        <f>IF(B2640="*","*",_xlfn.XLOOKUP(B2640,'RES TECH'!M:M,'RES TECH'!Y:Y))</f>
        <v>14</v>
      </c>
      <c r="G2640" s="12">
        <f>IF(B2640="*","*",_xlfn.XLOOKUP(B2640,'RES TECH'!M:M,'RES TECH'!V:V))</f>
        <v>1.0060606060606061</v>
      </c>
      <c r="H2640">
        <f>IF(B2640="*","*",_xlfn.XLOOKUP(B2640,'RES TECH'!M:M,'RES TECH'!AA:AA))</f>
        <v>1</v>
      </c>
      <c r="I2640" s="12">
        <f>IF(B2640="*","*",_xlfn.XLOOKUP(B2640,'RES TECH'!M:M,'RES TECH'!Z:Z))</f>
        <v>0.02</v>
      </c>
      <c r="J2640" s="12">
        <f>IF(B2640="*","*",_xlfn.XLOOKUP(B2640,'RES TECH'!M:M,'RES TECH'!S:S))</f>
        <v>27.189618165155679</v>
      </c>
      <c r="K2640" s="12">
        <f t="shared" si="82"/>
        <v>1.3594809082577841</v>
      </c>
      <c r="L2640" s="12">
        <f t="shared" si="83"/>
        <v>6.7974045412889206E-2</v>
      </c>
      <c r="M2640">
        <f>IF(B2640="*","*",IF(_xlfn.XLOOKUP(B2640,'RES TECH'!$M:$M,'RES TECH'!$C:$C)="Low Income",IF(G2640&gt;1,IF(G2640&gt;3,0.3,0.24),0.12),IF(_xlfn.XLOOKUP(B2640,'RES TECH'!$M:$M,'RES TECH'!$C:$C)="Lower-middle Income",IF(G2640&gt;1,IF(G2640&gt;3,0.23,0.18),0.09),IF(_xlfn.XLOOKUP(B2640,'RES TECH'!$M:$M,'RES TECH'!$C:$C)="Upper-middle Income",IF(G2640&gt;1,IF(G2640&gt;3,0.15,0.12),0.06),IF(_xlfn.XLOOKUP(B2640,'RES TECH'!$M:$M,'RES TECH'!$C:$C)="High Income",IF(G2640&gt;1,IF(G2640&gt;3,0.08,0.06),0.03))))))</f>
        <v>0.06</v>
      </c>
    </row>
    <row r="2641" spans="2:13" x14ac:dyDescent="0.25">
      <c r="B2641" t="str">
        <f>IF('RES TECH'!N2637=1,'RES TECH'!M2637,"*")</f>
        <v>RESAPAHINewCD3NGA20</v>
      </c>
      <c r="C2641" t="str">
        <f>IF(B2641="*","*",_xlfn.XLOOKUP(B2641,'RES TECH'!M:M,'RES TECH'!K:K))</f>
        <v>RESNGA</v>
      </c>
      <c r="D2641" t="str">
        <f>IF(B2641="*","*",_xlfn.XLOOKUP(B2641,'RES TECH'!M:M,'RES TECH'!L:L))</f>
        <v>RESAPAHINewCDEUE</v>
      </c>
      <c r="E2641">
        <f>IF(B2641="*","*",_xlfn.XLOOKUP(B2641,'RES TECH'!M:M,'RES TECH'!O:O))</f>
        <v>2020</v>
      </c>
      <c r="F2641" s="12">
        <f>IF(B2641="*","*",_xlfn.XLOOKUP(B2641,'RES TECH'!M:M,'RES TECH'!Y:Y))</f>
        <v>14</v>
      </c>
      <c r="G2641" s="12">
        <f>IF(B2641="*","*",_xlfn.XLOOKUP(B2641,'RES TECH'!M:M,'RES TECH'!V:V))</f>
        <v>1.0545454545454549</v>
      </c>
      <c r="H2641">
        <f>IF(B2641="*","*",_xlfn.XLOOKUP(B2641,'RES TECH'!M:M,'RES TECH'!AA:AA))</f>
        <v>1</v>
      </c>
      <c r="I2641" s="12">
        <f>IF(B2641="*","*",_xlfn.XLOOKUP(B2641,'RES TECH'!M:M,'RES TECH'!Z:Z))</f>
        <v>0.02</v>
      </c>
      <c r="J2641" s="12">
        <f>IF(B2641="*","*",_xlfn.XLOOKUP(B2641,'RES TECH'!M:M,'RES TECH'!S:S))</f>
        <v>28.49996120925957</v>
      </c>
      <c r="K2641" s="12">
        <f t="shared" si="82"/>
        <v>1.4249980604629786</v>
      </c>
      <c r="L2641" s="12">
        <f t="shared" si="83"/>
        <v>7.1249903023148931E-2</v>
      </c>
      <c r="M2641">
        <f>IF(B2641="*","*",IF(_xlfn.XLOOKUP(B2641,'RES TECH'!$M:$M,'RES TECH'!$C:$C)="Low Income",IF(G2641&gt;1,IF(G2641&gt;3,0.3,0.24),0.12),IF(_xlfn.XLOOKUP(B2641,'RES TECH'!$M:$M,'RES TECH'!$C:$C)="Lower-middle Income",IF(G2641&gt;1,IF(G2641&gt;3,0.23,0.18),0.09),IF(_xlfn.XLOOKUP(B2641,'RES TECH'!$M:$M,'RES TECH'!$C:$C)="Upper-middle Income",IF(G2641&gt;1,IF(G2641&gt;3,0.15,0.12),0.06),IF(_xlfn.XLOOKUP(B2641,'RES TECH'!$M:$M,'RES TECH'!$C:$C)="High Income",IF(G2641&gt;1,IF(G2641&gt;3,0.08,0.06),0.03))))))</f>
        <v>0.06</v>
      </c>
    </row>
    <row r="2642" spans="2:13" x14ac:dyDescent="0.25">
      <c r="B2642" t="str">
        <f>IF('RES TECH'!N2638=1,'RES TECH'!M2638,"*")</f>
        <v>RESAPAHINewCD4NGA20</v>
      </c>
      <c r="C2642" t="str">
        <f>IF(B2642="*","*",_xlfn.XLOOKUP(B2642,'RES TECH'!M:M,'RES TECH'!K:K))</f>
        <v>RESNGA</v>
      </c>
      <c r="D2642" t="str">
        <f>IF(B2642="*","*",_xlfn.XLOOKUP(B2642,'RES TECH'!M:M,'RES TECH'!L:L))</f>
        <v>RESAPAHINewCDEUE</v>
      </c>
      <c r="E2642">
        <f>IF(B2642="*","*",_xlfn.XLOOKUP(B2642,'RES TECH'!M:M,'RES TECH'!O:O))</f>
        <v>2020</v>
      </c>
      <c r="F2642" s="12">
        <f>IF(B2642="*","*",_xlfn.XLOOKUP(B2642,'RES TECH'!M:M,'RES TECH'!Y:Y))</f>
        <v>14</v>
      </c>
      <c r="G2642" s="12">
        <f>IF(B2642="*","*",_xlfn.XLOOKUP(B2642,'RES TECH'!M:M,'RES TECH'!V:V))</f>
        <v>1.0575757575757581</v>
      </c>
      <c r="H2642">
        <f>IF(B2642="*","*",_xlfn.XLOOKUP(B2642,'RES TECH'!M:M,'RES TECH'!AA:AA))</f>
        <v>1</v>
      </c>
      <c r="I2642" s="12">
        <f>IF(B2642="*","*",_xlfn.XLOOKUP(B2642,'RES TECH'!M:M,'RES TECH'!Z:Z))</f>
        <v>0.02</v>
      </c>
      <c r="J2642" s="12">
        <f>IF(B2642="*","*",_xlfn.XLOOKUP(B2642,'RES TECH'!M:M,'RES TECH'!S:S))</f>
        <v>31.721221192681629</v>
      </c>
      <c r="K2642" s="12">
        <f t="shared" si="82"/>
        <v>1.5860610596340816</v>
      </c>
      <c r="L2642" s="12">
        <f t="shared" si="83"/>
        <v>7.9303052981704092E-2</v>
      </c>
      <c r="M2642">
        <f>IF(B2642="*","*",IF(_xlfn.XLOOKUP(B2642,'RES TECH'!$M:$M,'RES TECH'!$C:$C)="Low Income",IF(G2642&gt;1,IF(G2642&gt;3,0.3,0.24),0.12),IF(_xlfn.XLOOKUP(B2642,'RES TECH'!$M:$M,'RES TECH'!$C:$C)="Lower-middle Income",IF(G2642&gt;1,IF(G2642&gt;3,0.23,0.18),0.09),IF(_xlfn.XLOOKUP(B2642,'RES TECH'!$M:$M,'RES TECH'!$C:$C)="Upper-middle Income",IF(G2642&gt;1,IF(G2642&gt;3,0.15,0.12),0.06),IF(_xlfn.XLOOKUP(B2642,'RES TECH'!$M:$M,'RES TECH'!$C:$C)="High Income",IF(G2642&gt;1,IF(G2642&gt;3,0.08,0.06),0.03))))))</f>
        <v>0.06</v>
      </c>
    </row>
    <row r="2643" spans="2:13" x14ac:dyDescent="0.25">
      <c r="B2643" t="str">
        <f>IF('RES TECH'!N2639=1,'RES TECH'!M2639,"*")</f>
        <v>RESAPAHINewCD4NGA30</v>
      </c>
      <c r="C2643" t="str">
        <f>IF(B2643="*","*",_xlfn.XLOOKUP(B2643,'RES TECH'!M:M,'RES TECH'!K:K))</f>
        <v>RESNGA</v>
      </c>
      <c r="D2643" t="str">
        <f>IF(B2643="*","*",_xlfn.XLOOKUP(B2643,'RES TECH'!M:M,'RES TECH'!L:L))</f>
        <v>RESAPAHINewCDEUE</v>
      </c>
      <c r="E2643">
        <f>IF(B2643="*","*",_xlfn.XLOOKUP(B2643,'RES TECH'!M:M,'RES TECH'!O:O))</f>
        <v>2030</v>
      </c>
      <c r="F2643" s="12">
        <f>IF(B2643="*","*",_xlfn.XLOOKUP(B2643,'RES TECH'!M:M,'RES TECH'!Y:Y))</f>
        <v>14</v>
      </c>
      <c r="G2643" s="12">
        <f>IF(B2643="*","*",_xlfn.XLOOKUP(B2643,'RES TECH'!M:M,'RES TECH'!V:V))</f>
        <v>1.093939393939394</v>
      </c>
      <c r="H2643">
        <f>IF(B2643="*","*",_xlfn.XLOOKUP(B2643,'RES TECH'!M:M,'RES TECH'!AA:AA))</f>
        <v>1</v>
      </c>
      <c r="I2643" s="12">
        <f>IF(B2643="*","*",_xlfn.XLOOKUP(B2643,'RES TECH'!M:M,'RES TECH'!Z:Z))</f>
        <v>0.02</v>
      </c>
      <c r="J2643" s="12">
        <f>IF(B2643="*","*",_xlfn.XLOOKUP(B2643,'RES TECH'!M:M,'RES TECH'!S:S))</f>
        <v>33.369076839054699</v>
      </c>
      <c r="K2643" s="12">
        <f t="shared" si="82"/>
        <v>1.6684538419527351</v>
      </c>
      <c r="L2643" s="12">
        <f t="shared" si="83"/>
        <v>8.3422692097636753E-2</v>
      </c>
      <c r="M2643">
        <f>IF(B2643="*","*",IF(_xlfn.XLOOKUP(B2643,'RES TECH'!$M:$M,'RES TECH'!$C:$C)="Low Income",IF(G2643&gt;1,IF(G2643&gt;3,0.3,0.24),0.12),IF(_xlfn.XLOOKUP(B2643,'RES TECH'!$M:$M,'RES TECH'!$C:$C)="Lower-middle Income",IF(G2643&gt;1,IF(G2643&gt;3,0.23,0.18),0.09),IF(_xlfn.XLOOKUP(B2643,'RES TECH'!$M:$M,'RES TECH'!$C:$C)="Upper-middle Income",IF(G2643&gt;1,IF(G2643&gt;3,0.15,0.12),0.06),IF(_xlfn.XLOOKUP(B2643,'RES TECH'!$M:$M,'RES TECH'!$C:$C)="High Income",IF(G2643&gt;1,IF(G2643&gt;3,0.08,0.06),0.03))))))</f>
        <v>0.06</v>
      </c>
    </row>
    <row r="2644" spans="2:13" x14ac:dyDescent="0.25">
      <c r="B2644" t="str">
        <f>IF('RES TECH'!N2640=1,'RES TECH'!M2640,"*")</f>
        <v>RESAPAHINewCD1ELC20</v>
      </c>
      <c r="C2644" t="str">
        <f>IF(B2644="*","*",_xlfn.XLOOKUP(B2644,'RES TECH'!M:M,'RES TECH'!K:K))</f>
        <v>RESELC</v>
      </c>
      <c r="D2644" t="str">
        <f>IF(B2644="*","*",_xlfn.XLOOKUP(B2644,'RES TECH'!M:M,'RES TECH'!L:L))</f>
        <v>RESAPAHINewCDEUE</v>
      </c>
      <c r="E2644">
        <f>IF(B2644="*","*",_xlfn.XLOOKUP(B2644,'RES TECH'!M:M,'RES TECH'!O:O))</f>
        <v>2020</v>
      </c>
      <c r="F2644" s="12">
        <f>IF(B2644="*","*",_xlfn.XLOOKUP(B2644,'RES TECH'!M:M,'RES TECH'!Y:Y))</f>
        <v>14</v>
      </c>
      <c r="G2644" s="12">
        <f>IF(B2644="*","*",_xlfn.XLOOKUP(B2644,'RES TECH'!M:M,'RES TECH'!V:V))</f>
        <v>1.1303030303030299</v>
      </c>
      <c r="H2644">
        <f>IF(B2644="*","*",_xlfn.XLOOKUP(B2644,'RES TECH'!M:M,'RES TECH'!AA:AA))</f>
        <v>1</v>
      </c>
      <c r="I2644" s="12">
        <f>IF(B2644="*","*",_xlfn.XLOOKUP(B2644,'RES TECH'!M:M,'RES TECH'!Z:Z))</f>
        <v>0.02</v>
      </c>
      <c r="J2644" s="12">
        <f>IF(B2644="*","*",_xlfn.XLOOKUP(B2644,'RES TECH'!M:M,'RES TECH'!S:S))</f>
        <v>21.834087314443199</v>
      </c>
      <c r="K2644" s="12">
        <f t="shared" si="82"/>
        <v>1.0917043657221599</v>
      </c>
      <c r="L2644" s="12">
        <f t="shared" si="83"/>
        <v>5.4585218286107996E-2</v>
      </c>
      <c r="M2644">
        <f>IF(B2644="*","*",IF(_xlfn.XLOOKUP(B2644,'RES TECH'!$M:$M,'RES TECH'!$C:$C)="Low Income",IF(G2644&gt;1,IF(G2644&gt;3,0.3,0.24),0.12),IF(_xlfn.XLOOKUP(B2644,'RES TECH'!$M:$M,'RES TECH'!$C:$C)="Lower-middle Income",IF(G2644&gt;1,IF(G2644&gt;3,0.23,0.18),0.09),IF(_xlfn.XLOOKUP(B2644,'RES TECH'!$M:$M,'RES TECH'!$C:$C)="Upper-middle Income",IF(G2644&gt;1,IF(G2644&gt;3,0.15,0.12),0.06),IF(_xlfn.XLOOKUP(B2644,'RES TECH'!$M:$M,'RES TECH'!$C:$C)="High Income",IF(G2644&gt;1,IF(G2644&gt;3,0.08,0.06),0.03))))))</f>
        <v>0.06</v>
      </c>
    </row>
    <row r="2645" spans="2:13" x14ac:dyDescent="0.25">
      <c r="B2645" t="str">
        <f>IF('RES TECH'!N2641=1,'RES TECH'!M2641,"*")</f>
        <v>RESAPAHINewCD2ELC20</v>
      </c>
      <c r="C2645" t="str">
        <f>IF(B2645="*","*",_xlfn.XLOOKUP(B2645,'RES TECH'!M:M,'RES TECH'!K:K))</f>
        <v>RESELC</v>
      </c>
      <c r="D2645" t="str">
        <f>IF(B2645="*","*",_xlfn.XLOOKUP(B2645,'RES TECH'!M:M,'RES TECH'!L:L))</f>
        <v>RESAPAHINewCDEUE</v>
      </c>
      <c r="E2645">
        <f>IF(B2645="*","*",_xlfn.XLOOKUP(B2645,'RES TECH'!M:M,'RES TECH'!O:O))</f>
        <v>2020</v>
      </c>
      <c r="F2645" s="12">
        <f>IF(B2645="*","*",_xlfn.XLOOKUP(B2645,'RES TECH'!M:M,'RES TECH'!Y:Y))</f>
        <v>14</v>
      </c>
      <c r="G2645" s="12">
        <f>IF(B2645="*","*",_xlfn.XLOOKUP(B2645,'RES TECH'!M:M,'RES TECH'!V:V))</f>
        <v>1.133333333333334</v>
      </c>
      <c r="H2645">
        <f>IF(B2645="*","*",_xlfn.XLOOKUP(B2645,'RES TECH'!M:M,'RES TECH'!AA:AA))</f>
        <v>1</v>
      </c>
      <c r="I2645" s="12">
        <f>IF(B2645="*","*",_xlfn.XLOOKUP(B2645,'RES TECH'!M:M,'RES TECH'!Z:Z))</f>
        <v>0.02</v>
      </c>
      <c r="J2645" s="12">
        <f>IF(B2645="*","*",_xlfn.XLOOKUP(B2645,'RES TECH'!M:M,'RES TECH'!S:S))</f>
        <v>22.24605122603646</v>
      </c>
      <c r="K2645" s="12">
        <f t="shared" si="82"/>
        <v>1.1123025613018231</v>
      </c>
      <c r="L2645" s="12">
        <f t="shared" si="83"/>
        <v>5.5615128065091161E-2</v>
      </c>
      <c r="M2645">
        <f>IF(B2645="*","*",IF(_xlfn.XLOOKUP(B2645,'RES TECH'!$M:$M,'RES TECH'!$C:$C)="Low Income",IF(G2645&gt;1,IF(G2645&gt;3,0.3,0.24),0.12),IF(_xlfn.XLOOKUP(B2645,'RES TECH'!$M:$M,'RES TECH'!$C:$C)="Lower-middle Income",IF(G2645&gt;1,IF(G2645&gt;3,0.23,0.18),0.09),IF(_xlfn.XLOOKUP(B2645,'RES TECH'!$M:$M,'RES TECH'!$C:$C)="Upper-middle Income",IF(G2645&gt;1,IF(G2645&gt;3,0.15,0.12),0.06),IF(_xlfn.XLOOKUP(B2645,'RES TECH'!$M:$M,'RES TECH'!$C:$C)="High Income",IF(G2645&gt;1,IF(G2645&gt;3,0.08,0.06),0.03))))))</f>
        <v>0.06</v>
      </c>
    </row>
    <row r="2646" spans="2:13" x14ac:dyDescent="0.25">
      <c r="B2646" t="str">
        <f>IF('RES TECH'!N2642=1,'RES TECH'!M2642,"*")</f>
        <v>RESAPAHINewCD3ELC20</v>
      </c>
      <c r="C2646" t="str">
        <f>IF(B2646="*","*",_xlfn.XLOOKUP(B2646,'RES TECH'!M:M,'RES TECH'!K:K))</f>
        <v>RESELC</v>
      </c>
      <c r="D2646" t="str">
        <f>IF(B2646="*","*",_xlfn.XLOOKUP(B2646,'RES TECH'!M:M,'RES TECH'!L:L))</f>
        <v>RESAPAHINewCDEUE</v>
      </c>
      <c r="E2646">
        <f>IF(B2646="*","*",_xlfn.XLOOKUP(B2646,'RES TECH'!M:M,'RES TECH'!O:O))</f>
        <v>2020</v>
      </c>
      <c r="F2646" s="12">
        <f>IF(B2646="*","*",_xlfn.XLOOKUP(B2646,'RES TECH'!M:M,'RES TECH'!Y:Y))</f>
        <v>14</v>
      </c>
      <c r="G2646" s="12">
        <f>IF(B2646="*","*",_xlfn.XLOOKUP(B2646,'RES TECH'!M:M,'RES TECH'!V:V))</f>
        <v>1.1909090909090909</v>
      </c>
      <c r="H2646">
        <f>IF(B2646="*","*",_xlfn.XLOOKUP(B2646,'RES TECH'!M:M,'RES TECH'!AA:AA))</f>
        <v>1</v>
      </c>
      <c r="I2646" s="12">
        <f>IF(B2646="*","*",_xlfn.XLOOKUP(B2646,'RES TECH'!M:M,'RES TECH'!Z:Z))</f>
        <v>0.02</v>
      </c>
      <c r="J2646" s="12">
        <f>IF(B2646="*","*",_xlfn.XLOOKUP(B2646,'RES TECH'!M:M,'RES TECH'!S:S))</f>
        <v>23.376198213455432</v>
      </c>
      <c r="K2646" s="12">
        <f t="shared" si="82"/>
        <v>1.1688099106727716</v>
      </c>
      <c r="L2646" s="12">
        <f t="shared" si="83"/>
        <v>5.8440495533638587E-2</v>
      </c>
      <c r="M2646">
        <f>IF(B2646="*","*",IF(_xlfn.XLOOKUP(B2646,'RES TECH'!$M:$M,'RES TECH'!$C:$C)="Low Income",IF(G2646&gt;1,IF(G2646&gt;3,0.3,0.24),0.12),IF(_xlfn.XLOOKUP(B2646,'RES TECH'!$M:$M,'RES TECH'!$C:$C)="Lower-middle Income",IF(G2646&gt;1,IF(G2646&gt;3,0.23,0.18),0.09),IF(_xlfn.XLOOKUP(B2646,'RES TECH'!$M:$M,'RES TECH'!$C:$C)="Upper-middle Income",IF(G2646&gt;1,IF(G2646&gt;3,0.15,0.12),0.06),IF(_xlfn.XLOOKUP(B2646,'RES TECH'!$M:$M,'RES TECH'!$C:$C)="High Income",IF(G2646&gt;1,IF(G2646&gt;3,0.08,0.06),0.03))))))</f>
        <v>0.06</v>
      </c>
    </row>
    <row r="2647" spans="2:13" x14ac:dyDescent="0.25">
      <c r="B2647" t="str">
        <f>IF('RES TECH'!N2643=1,'RES TECH'!M2643,"*")</f>
        <v>RESAPAHINewCD4ELC20</v>
      </c>
      <c r="C2647" t="str">
        <f>IF(B2647="*","*",_xlfn.XLOOKUP(B2647,'RES TECH'!M:M,'RES TECH'!K:K))</f>
        <v>RESELC</v>
      </c>
      <c r="D2647" t="str">
        <f>IF(B2647="*","*",_xlfn.XLOOKUP(B2647,'RES TECH'!M:M,'RES TECH'!L:L))</f>
        <v>RESAPAHINewCDEUE</v>
      </c>
      <c r="E2647">
        <f>IF(B2647="*","*",_xlfn.XLOOKUP(B2647,'RES TECH'!M:M,'RES TECH'!O:O))</f>
        <v>2020</v>
      </c>
      <c r="F2647" s="12">
        <f>IF(B2647="*","*",_xlfn.XLOOKUP(B2647,'RES TECH'!M:M,'RES TECH'!Y:Y))</f>
        <v>14</v>
      </c>
      <c r="G2647" s="12">
        <f>IF(B2647="*","*",_xlfn.XLOOKUP(B2647,'RES TECH'!M:M,'RES TECH'!V:V))</f>
        <v>1.363636363636364</v>
      </c>
      <c r="H2647">
        <f>IF(B2647="*","*",_xlfn.XLOOKUP(B2647,'RES TECH'!M:M,'RES TECH'!AA:AA))</f>
        <v>1</v>
      </c>
      <c r="I2647" s="12">
        <f>IF(B2647="*","*",_xlfn.XLOOKUP(B2647,'RES TECH'!M:M,'RES TECH'!Z:Z))</f>
        <v>0.02</v>
      </c>
      <c r="J2647" s="12">
        <f>IF(B2647="*","*",_xlfn.XLOOKUP(B2647,'RES TECH'!M:M,'RES TECH'!S:S))</f>
        <v>31.721221192681629</v>
      </c>
      <c r="K2647" s="12">
        <f t="shared" si="82"/>
        <v>1.5860610596340816</v>
      </c>
      <c r="L2647" s="12">
        <f t="shared" si="83"/>
        <v>7.9303052981704092E-2</v>
      </c>
      <c r="M2647">
        <f>IF(B2647="*","*",IF(_xlfn.XLOOKUP(B2647,'RES TECH'!$M:$M,'RES TECH'!$C:$C)="Low Income",IF(G2647&gt;1,IF(G2647&gt;3,0.3,0.24),0.12),IF(_xlfn.XLOOKUP(B2647,'RES TECH'!$M:$M,'RES TECH'!$C:$C)="Lower-middle Income",IF(G2647&gt;1,IF(G2647&gt;3,0.23,0.18),0.09),IF(_xlfn.XLOOKUP(B2647,'RES TECH'!$M:$M,'RES TECH'!$C:$C)="Upper-middle Income",IF(G2647&gt;1,IF(G2647&gt;3,0.15,0.12),0.06),IF(_xlfn.XLOOKUP(B2647,'RES TECH'!$M:$M,'RES TECH'!$C:$C)="High Income",IF(G2647&gt;1,IF(G2647&gt;3,0.08,0.06),0.03))))))</f>
        <v>0.06</v>
      </c>
    </row>
    <row r="2648" spans="2:13" x14ac:dyDescent="0.25">
      <c r="B2648" t="str">
        <f>IF('RES TECH'!N2644=1,'RES TECH'!M2644,"*")</f>
        <v>RESHOUHINewWH1NGA20</v>
      </c>
      <c r="C2648" t="str">
        <f>IF(B2648="*","*",_xlfn.XLOOKUP(B2648,'RES TECH'!M:M,'RES TECH'!K:K))</f>
        <v>RESNGA</v>
      </c>
      <c r="D2648" t="str">
        <f>IF(B2648="*","*",_xlfn.XLOOKUP(B2648,'RES TECH'!M:M,'RES TECH'!L:L))</f>
        <v>RESHOUHINewWHEUE</v>
      </c>
      <c r="E2648">
        <f>IF(B2648="*","*",_xlfn.XLOOKUP(B2648,'RES TECH'!M:M,'RES TECH'!O:O))</f>
        <v>2020</v>
      </c>
      <c r="F2648" s="12">
        <f>IF(B2648="*","*",_xlfn.XLOOKUP(B2648,'RES TECH'!M:M,'RES TECH'!Y:Y))</f>
        <v>14</v>
      </c>
      <c r="G2648" s="12">
        <f>IF(B2648="*","*",_xlfn.XLOOKUP(B2648,'RES TECH'!M:M,'RES TECH'!V:V))</f>
        <v>0.61014999999999997</v>
      </c>
      <c r="H2648">
        <f>IF(B2648="*","*",_xlfn.XLOOKUP(B2648,'RES TECH'!M:M,'RES TECH'!AA:AA))</f>
        <v>31.536000000000001</v>
      </c>
      <c r="I2648" s="12">
        <f>IF(B2648="*","*",_xlfn.XLOOKUP(B2648,'RES TECH'!M:M,'RES TECH'!Z:Z))</f>
        <v>0.24</v>
      </c>
      <c r="J2648" s="12">
        <f>IF(B2648="*","*",_xlfn.XLOOKUP(B2648,'RES TECH'!M:M,'RES TECH'!S:S))</f>
        <v>851.77746601005958</v>
      </c>
      <c r="K2648" s="12">
        <f t="shared" si="82"/>
        <v>42.588873300502982</v>
      </c>
      <c r="L2648" s="12">
        <f t="shared" si="83"/>
        <v>2.1294436650251494</v>
      </c>
      <c r="M2648">
        <f>IF(B2648="*","*",IF(_xlfn.XLOOKUP(B2648,'RES TECH'!$M:$M,'RES TECH'!$C:$C)="Low Income",IF(G2648&gt;1,IF(G2648&gt;3,0.3,0.24),0.12),IF(_xlfn.XLOOKUP(B2648,'RES TECH'!$M:$M,'RES TECH'!$C:$C)="Lower-middle Income",IF(G2648&gt;1,IF(G2648&gt;3,0.23,0.18),0.09),IF(_xlfn.XLOOKUP(B2648,'RES TECH'!$M:$M,'RES TECH'!$C:$C)="Upper-middle Income",IF(G2648&gt;1,IF(G2648&gt;3,0.15,0.12),0.06),IF(_xlfn.XLOOKUP(B2648,'RES TECH'!$M:$M,'RES TECH'!$C:$C)="High Income",IF(G2648&gt;1,IF(G2648&gt;3,0.08,0.06),0.03))))))</f>
        <v>0.03</v>
      </c>
    </row>
    <row r="2649" spans="2:13" x14ac:dyDescent="0.25">
      <c r="B2649" t="str">
        <f>IF('RES TECH'!N2645=1,'RES TECH'!M2645,"*")</f>
        <v>RESHOUHINewWH2NGA20</v>
      </c>
      <c r="C2649" t="str">
        <f>IF(B2649="*","*",_xlfn.XLOOKUP(B2649,'RES TECH'!M:M,'RES TECH'!K:K))</f>
        <v>RESNGA</v>
      </c>
      <c r="D2649" t="str">
        <f>IF(B2649="*","*",_xlfn.XLOOKUP(B2649,'RES TECH'!M:M,'RES TECH'!L:L))</f>
        <v>RESHOUHINewWHEUE</v>
      </c>
      <c r="E2649">
        <f>IF(B2649="*","*",_xlfn.XLOOKUP(B2649,'RES TECH'!M:M,'RES TECH'!O:O))</f>
        <v>2020</v>
      </c>
      <c r="F2649" s="12">
        <f>IF(B2649="*","*",_xlfn.XLOOKUP(B2649,'RES TECH'!M:M,'RES TECH'!Y:Y))</f>
        <v>14</v>
      </c>
      <c r="G2649" s="12">
        <f>IF(B2649="*","*",_xlfn.XLOOKUP(B2649,'RES TECH'!M:M,'RES TECH'!V:V))</f>
        <v>0.63</v>
      </c>
      <c r="H2649">
        <f>IF(B2649="*","*",_xlfn.XLOOKUP(B2649,'RES TECH'!M:M,'RES TECH'!AA:AA))</f>
        <v>31.536000000000001</v>
      </c>
      <c r="I2649" s="12">
        <f>IF(B2649="*","*",_xlfn.XLOOKUP(B2649,'RES TECH'!M:M,'RES TECH'!Z:Z))</f>
        <v>0.24</v>
      </c>
      <c r="J2649" s="12">
        <f>IF(B2649="*","*",_xlfn.XLOOKUP(B2649,'RES TECH'!M:M,'RES TECH'!S:S))</f>
        <v>898.45020387362456</v>
      </c>
      <c r="K2649" s="12">
        <f t="shared" si="82"/>
        <v>44.922510193681234</v>
      </c>
      <c r="L2649" s="12">
        <f t="shared" si="83"/>
        <v>2.2461255096840618</v>
      </c>
      <c r="M2649">
        <f>IF(B2649="*","*",IF(_xlfn.XLOOKUP(B2649,'RES TECH'!$M:$M,'RES TECH'!$C:$C)="Low Income",IF(G2649&gt;1,IF(G2649&gt;3,0.3,0.24),0.12),IF(_xlfn.XLOOKUP(B2649,'RES TECH'!$M:$M,'RES TECH'!$C:$C)="Lower-middle Income",IF(G2649&gt;1,IF(G2649&gt;3,0.23,0.18),0.09),IF(_xlfn.XLOOKUP(B2649,'RES TECH'!$M:$M,'RES TECH'!$C:$C)="Upper-middle Income",IF(G2649&gt;1,IF(G2649&gt;3,0.15,0.12),0.06),IF(_xlfn.XLOOKUP(B2649,'RES TECH'!$M:$M,'RES TECH'!$C:$C)="High Income",IF(G2649&gt;1,IF(G2649&gt;3,0.08,0.06),0.03))))))</f>
        <v>0.03</v>
      </c>
    </row>
    <row r="2650" spans="2:13" x14ac:dyDescent="0.25">
      <c r="B2650" t="str">
        <f>IF('RES TECH'!N2646=1,'RES TECH'!M2646,"*")</f>
        <v>RESHOUHINewWH3NGA20</v>
      </c>
      <c r="C2650" t="str">
        <f>IF(B2650="*","*",_xlfn.XLOOKUP(B2650,'RES TECH'!M:M,'RES TECH'!K:K))</f>
        <v>RESNGA</v>
      </c>
      <c r="D2650" t="str">
        <f>IF(B2650="*","*",_xlfn.XLOOKUP(B2650,'RES TECH'!M:M,'RES TECH'!L:L))</f>
        <v>RESHOUHINewWHEUE</v>
      </c>
      <c r="E2650">
        <f>IF(B2650="*","*",_xlfn.XLOOKUP(B2650,'RES TECH'!M:M,'RES TECH'!O:O))</f>
        <v>2020</v>
      </c>
      <c r="F2650" s="12">
        <f>IF(B2650="*","*",_xlfn.XLOOKUP(B2650,'RES TECH'!M:M,'RES TECH'!Y:Y))</f>
        <v>14</v>
      </c>
      <c r="G2650" s="12">
        <f>IF(B2650="*","*",_xlfn.XLOOKUP(B2650,'RES TECH'!M:M,'RES TECH'!V:V))</f>
        <v>0.66</v>
      </c>
      <c r="H2650">
        <f>IF(B2650="*","*",_xlfn.XLOOKUP(B2650,'RES TECH'!M:M,'RES TECH'!AA:AA))</f>
        <v>31.536000000000001</v>
      </c>
      <c r="I2650" s="12">
        <f>IF(B2650="*","*",_xlfn.XLOOKUP(B2650,'RES TECH'!M:M,'RES TECH'!Z:Z))</f>
        <v>0.24</v>
      </c>
      <c r="J2650" s="12">
        <f>IF(B2650="*","*",_xlfn.XLOOKUP(B2650,'RES TECH'!M:M,'RES TECH'!S:S))</f>
        <v>945.12294173718942</v>
      </c>
      <c r="K2650" s="12">
        <f t="shared" si="82"/>
        <v>47.256147086859471</v>
      </c>
      <c r="L2650" s="12">
        <f t="shared" si="83"/>
        <v>2.3628073543429737</v>
      </c>
      <c r="M2650">
        <f>IF(B2650="*","*",IF(_xlfn.XLOOKUP(B2650,'RES TECH'!$M:$M,'RES TECH'!$C:$C)="Low Income",IF(G2650&gt;1,IF(G2650&gt;3,0.3,0.24),0.12),IF(_xlfn.XLOOKUP(B2650,'RES TECH'!$M:$M,'RES TECH'!$C:$C)="Lower-middle Income",IF(G2650&gt;1,IF(G2650&gt;3,0.23,0.18),0.09),IF(_xlfn.XLOOKUP(B2650,'RES TECH'!$M:$M,'RES TECH'!$C:$C)="Upper-middle Income",IF(G2650&gt;1,IF(G2650&gt;3,0.15,0.12),0.06),IF(_xlfn.XLOOKUP(B2650,'RES TECH'!$M:$M,'RES TECH'!$C:$C)="High Income",IF(G2650&gt;1,IF(G2650&gt;3,0.08,0.06),0.03))))))</f>
        <v>0.03</v>
      </c>
    </row>
    <row r="2651" spans="2:13" x14ac:dyDescent="0.25">
      <c r="B2651" t="str">
        <f>IF('RES TECH'!N2647=1,'RES TECH'!M2647,"*")</f>
        <v>RESHOUHINewWH3NGA23</v>
      </c>
      <c r="C2651" t="str">
        <f>IF(B2651="*","*",_xlfn.XLOOKUP(B2651,'RES TECH'!M:M,'RES TECH'!K:K))</f>
        <v>RESNGA</v>
      </c>
      <c r="D2651" t="str">
        <f>IF(B2651="*","*",_xlfn.XLOOKUP(B2651,'RES TECH'!M:M,'RES TECH'!L:L))</f>
        <v>RESHOUHINewWHEUE</v>
      </c>
      <c r="E2651">
        <f>IF(B2651="*","*",_xlfn.XLOOKUP(B2651,'RES TECH'!M:M,'RES TECH'!O:O))</f>
        <v>2023</v>
      </c>
      <c r="F2651" s="12">
        <f>IF(B2651="*","*",_xlfn.XLOOKUP(B2651,'RES TECH'!M:M,'RES TECH'!Y:Y))</f>
        <v>14</v>
      </c>
      <c r="G2651" s="12">
        <f>IF(B2651="*","*",_xlfn.XLOOKUP(B2651,'RES TECH'!M:M,'RES TECH'!V:V))</f>
        <v>0.83499999999999996</v>
      </c>
      <c r="H2651">
        <f>IF(B2651="*","*",_xlfn.XLOOKUP(B2651,'RES TECH'!M:M,'RES TECH'!AA:AA))</f>
        <v>31.536000000000001</v>
      </c>
      <c r="I2651" s="12">
        <f>IF(B2651="*","*",_xlfn.XLOOKUP(B2651,'RES TECH'!M:M,'RES TECH'!Z:Z))</f>
        <v>0.24</v>
      </c>
      <c r="J2651" s="12">
        <f>IF(B2651="*","*",_xlfn.XLOOKUP(B2651,'RES TECH'!M:M,'RES TECH'!S:S))</f>
        <v>1479.482574776986</v>
      </c>
      <c r="K2651" s="12">
        <f t="shared" si="82"/>
        <v>73.974128738849302</v>
      </c>
      <c r="L2651" s="12">
        <f t="shared" si="83"/>
        <v>3.6987064369424654</v>
      </c>
      <c r="M2651">
        <f>IF(B2651="*","*",IF(_xlfn.XLOOKUP(B2651,'RES TECH'!$M:$M,'RES TECH'!$C:$C)="Low Income",IF(G2651&gt;1,IF(G2651&gt;3,0.3,0.24),0.12),IF(_xlfn.XLOOKUP(B2651,'RES TECH'!$M:$M,'RES TECH'!$C:$C)="Lower-middle Income",IF(G2651&gt;1,IF(G2651&gt;3,0.23,0.18),0.09),IF(_xlfn.XLOOKUP(B2651,'RES TECH'!$M:$M,'RES TECH'!$C:$C)="Upper-middle Income",IF(G2651&gt;1,IF(G2651&gt;3,0.15,0.12),0.06),IF(_xlfn.XLOOKUP(B2651,'RES TECH'!$M:$M,'RES TECH'!$C:$C)="High Income",IF(G2651&gt;1,IF(G2651&gt;3,0.08,0.06),0.03))))))</f>
        <v>0.03</v>
      </c>
    </row>
    <row r="2652" spans="2:13" x14ac:dyDescent="0.25">
      <c r="B2652" t="str">
        <f>IF('RES TECH'!N2648=1,'RES TECH'!M2648,"*")</f>
        <v>*</v>
      </c>
      <c r="C2652" t="str">
        <f>IF(B2652="*","*",_xlfn.XLOOKUP(B2652,'RES TECH'!M:M,'RES TECH'!K:K))</f>
        <v>*</v>
      </c>
      <c r="D2652" t="str">
        <f>IF(B2652="*","*",_xlfn.XLOOKUP(B2652,'RES TECH'!M:M,'RES TECH'!L:L))</f>
        <v>*</v>
      </c>
      <c r="E2652" t="str">
        <f>IF(B2652="*","*",_xlfn.XLOOKUP(B2652,'RES TECH'!M:M,'RES TECH'!O:O))</f>
        <v>*</v>
      </c>
      <c r="F2652" s="12" t="str">
        <f>IF(B2652="*","*",_xlfn.XLOOKUP(B2652,'RES TECH'!M:M,'RES TECH'!Y:Y))</f>
        <v>*</v>
      </c>
      <c r="G2652" s="12" t="str">
        <f>IF(B2652="*","*",_xlfn.XLOOKUP(B2652,'RES TECH'!M:M,'RES TECH'!V:V))</f>
        <v>*</v>
      </c>
      <c r="H2652" t="str">
        <f>IF(B2652="*","*",_xlfn.XLOOKUP(B2652,'RES TECH'!M:M,'RES TECH'!AA:AA))</f>
        <v>*</v>
      </c>
      <c r="I2652" s="12" t="str">
        <f>IF(B2652="*","*",_xlfn.XLOOKUP(B2652,'RES TECH'!M:M,'RES TECH'!Z:Z))</f>
        <v>*</v>
      </c>
      <c r="J2652" s="12" t="str">
        <f>IF(B2652="*","*",_xlfn.XLOOKUP(B2652,'RES TECH'!M:M,'RES TECH'!S:S))</f>
        <v>*</v>
      </c>
      <c r="K2652" s="12" t="str">
        <f t="shared" si="82"/>
        <v>*</v>
      </c>
      <c r="L2652" s="12" t="str">
        <f t="shared" si="83"/>
        <v>*</v>
      </c>
      <c r="M2652" t="str">
        <f>IF(B2652="*","*",IF(_xlfn.XLOOKUP(B2652,'RES TECH'!$M:$M,'RES TECH'!$C:$C)="Low Income",IF(G2652&gt;1,IF(G2652&gt;3,0.3,0.24),0.12),IF(_xlfn.XLOOKUP(B2652,'RES TECH'!$M:$M,'RES TECH'!$C:$C)="Lower-middle Income",IF(G2652&gt;1,IF(G2652&gt;3,0.23,0.18),0.09),IF(_xlfn.XLOOKUP(B2652,'RES TECH'!$M:$M,'RES TECH'!$C:$C)="Upper-middle Income",IF(G2652&gt;1,IF(G2652&gt;3,0.15,0.12),0.06),IF(_xlfn.XLOOKUP(B2652,'RES TECH'!$M:$M,'RES TECH'!$C:$C)="High Income",IF(G2652&gt;1,IF(G2652&gt;3,0.08,0.06),0.03))))))</f>
        <v>*</v>
      </c>
    </row>
    <row r="2653" spans="2:13" x14ac:dyDescent="0.25">
      <c r="B2653" t="str">
        <f>IF('RES TECH'!N2649=1,'RES TECH'!M2649,"*")</f>
        <v>RESHOUHINewWH4NGA20</v>
      </c>
      <c r="C2653" t="str">
        <f>IF(B2653="*","*",_xlfn.XLOOKUP(B2653,'RES TECH'!M:M,'RES TECH'!K:K))</f>
        <v>RESNGA</v>
      </c>
      <c r="D2653" t="str">
        <f>IF(B2653="*","*",_xlfn.XLOOKUP(B2653,'RES TECH'!M:M,'RES TECH'!L:L))</f>
        <v>RESHOUHINewWHEUE</v>
      </c>
      <c r="E2653">
        <f>IF(B2653="*","*",_xlfn.XLOOKUP(B2653,'RES TECH'!M:M,'RES TECH'!O:O))</f>
        <v>2020</v>
      </c>
      <c r="F2653" s="12">
        <f>IF(B2653="*","*",_xlfn.XLOOKUP(B2653,'RES TECH'!M:M,'RES TECH'!Y:Y))</f>
        <v>14</v>
      </c>
      <c r="G2653" s="12">
        <f>IF(B2653="*","*",_xlfn.XLOOKUP(B2653,'RES TECH'!M:M,'RES TECH'!V:V))</f>
        <v>0.81</v>
      </c>
      <c r="H2653">
        <f>IF(B2653="*","*",_xlfn.XLOOKUP(B2653,'RES TECH'!M:M,'RES TECH'!AA:AA))</f>
        <v>31.536000000000001</v>
      </c>
      <c r="I2653" s="12">
        <f>IF(B2653="*","*",_xlfn.XLOOKUP(B2653,'RES TECH'!M:M,'RES TECH'!Z:Z))</f>
        <v>0.24</v>
      </c>
      <c r="J2653" s="12">
        <f>IF(B2653="*","*",_xlfn.XLOOKUP(B2653,'RES TECH'!M:M,'RES TECH'!S:S))</f>
        <v>1435.186689304621</v>
      </c>
      <c r="K2653" s="12">
        <f t="shared" si="82"/>
        <v>71.759334465231049</v>
      </c>
      <c r="L2653" s="12">
        <f t="shared" si="83"/>
        <v>3.5879667232615526</v>
      </c>
      <c r="M2653">
        <f>IF(B2653="*","*",IF(_xlfn.XLOOKUP(B2653,'RES TECH'!$M:$M,'RES TECH'!$C:$C)="Low Income",IF(G2653&gt;1,IF(G2653&gt;3,0.3,0.24),0.12),IF(_xlfn.XLOOKUP(B2653,'RES TECH'!$M:$M,'RES TECH'!$C:$C)="Lower-middle Income",IF(G2653&gt;1,IF(G2653&gt;3,0.23,0.18),0.09),IF(_xlfn.XLOOKUP(B2653,'RES TECH'!$M:$M,'RES TECH'!$C:$C)="Upper-middle Income",IF(G2653&gt;1,IF(G2653&gt;3,0.15,0.12),0.06),IF(_xlfn.XLOOKUP(B2653,'RES TECH'!$M:$M,'RES TECH'!$C:$C)="High Income",IF(G2653&gt;1,IF(G2653&gt;3,0.08,0.06),0.03))))))</f>
        <v>0.03</v>
      </c>
    </row>
    <row r="2654" spans="2:13" x14ac:dyDescent="0.25">
      <c r="B2654" t="str">
        <f>IF('RES TECH'!N2650=1,'RES TECH'!M2650,"*")</f>
        <v>RESHOUHINewWH4NGA22</v>
      </c>
      <c r="C2654" t="str">
        <f>IF(B2654="*","*",_xlfn.XLOOKUP(B2654,'RES TECH'!M:M,'RES TECH'!K:K))</f>
        <v>RESNGA</v>
      </c>
      <c r="D2654" t="str">
        <f>IF(B2654="*","*",_xlfn.XLOOKUP(B2654,'RES TECH'!M:M,'RES TECH'!L:L))</f>
        <v>RESHOUHINewWHEUE</v>
      </c>
      <c r="E2654">
        <f>IF(B2654="*","*",_xlfn.XLOOKUP(B2654,'RES TECH'!M:M,'RES TECH'!O:O))</f>
        <v>2022</v>
      </c>
      <c r="F2654" s="12">
        <f>IF(B2654="*","*",_xlfn.XLOOKUP(B2654,'RES TECH'!M:M,'RES TECH'!Y:Y))</f>
        <v>14</v>
      </c>
      <c r="G2654" s="12">
        <f>IF(B2654="*","*",_xlfn.XLOOKUP(B2654,'RES TECH'!M:M,'RES TECH'!V:V))</f>
        <v>0.81</v>
      </c>
      <c r="H2654">
        <f>IF(B2654="*","*",_xlfn.XLOOKUP(B2654,'RES TECH'!M:M,'RES TECH'!AA:AA))</f>
        <v>31.536000000000001</v>
      </c>
      <c r="I2654" s="12">
        <f>IF(B2654="*","*",_xlfn.XLOOKUP(B2654,'RES TECH'!M:M,'RES TECH'!Z:Z))</f>
        <v>0.24</v>
      </c>
      <c r="J2654" s="12">
        <f>IF(B2654="*","*",_xlfn.XLOOKUP(B2654,'RES TECH'!M:M,'RES TECH'!S:S))</f>
        <v>1435.186689304621</v>
      </c>
      <c r="K2654" s="12">
        <f t="shared" si="82"/>
        <v>71.759334465231049</v>
      </c>
      <c r="L2654" s="12">
        <f t="shared" si="83"/>
        <v>3.5879667232615526</v>
      </c>
      <c r="M2654">
        <f>IF(B2654="*","*",IF(_xlfn.XLOOKUP(B2654,'RES TECH'!$M:$M,'RES TECH'!$C:$C)="Low Income",IF(G2654&gt;1,IF(G2654&gt;3,0.3,0.24),0.12),IF(_xlfn.XLOOKUP(B2654,'RES TECH'!$M:$M,'RES TECH'!$C:$C)="Lower-middle Income",IF(G2654&gt;1,IF(G2654&gt;3,0.23,0.18),0.09),IF(_xlfn.XLOOKUP(B2654,'RES TECH'!$M:$M,'RES TECH'!$C:$C)="Upper-middle Income",IF(G2654&gt;1,IF(G2654&gt;3,0.15,0.12),0.06),IF(_xlfn.XLOOKUP(B2654,'RES TECH'!$M:$M,'RES TECH'!$C:$C)="High Income",IF(G2654&gt;1,IF(G2654&gt;3,0.08,0.06),0.03))))))</f>
        <v>0.03</v>
      </c>
    </row>
    <row r="2655" spans="2:13" x14ac:dyDescent="0.25">
      <c r="B2655" t="str">
        <f>IF('RES TECH'!N2651=1,'RES TECH'!M2651,"*")</f>
        <v>RESHOUHINewWH1ELC20</v>
      </c>
      <c r="C2655" t="str">
        <f>IF(B2655="*","*",_xlfn.XLOOKUP(B2655,'RES TECH'!M:M,'RES TECH'!K:K))</f>
        <v>RESELC</v>
      </c>
      <c r="D2655" t="str">
        <f>IF(B2655="*","*",_xlfn.XLOOKUP(B2655,'RES TECH'!M:M,'RES TECH'!L:L))</f>
        <v>RESHOUHINewWHEUE</v>
      </c>
      <c r="E2655">
        <f>IF(B2655="*","*",_xlfn.XLOOKUP(B2655,'RES TECH'!M:M,'RES TECH'!O:O))</f>
        <v>2020</v>
      </c>
      <c r="F2655" s="12">
        <f>IF(B2655="*","*",_xlfn.XLOOKUP(B2655,'RES TECH'!M:M,'RES TECH'!Y:Y))</f>
        <v>14</v>
      </c>
      <c r="G2655" s="12">
        <f>IF(B2655="*","*",_xlfn.XLOOKUP(B2655,'RES TECH'!M:M,'RES TECH'!V:V))</f>
        <v>0.91554999999999997</v>
      </c>
      <c r="H2655">
        <f>IF(B2655="*","*",_xlfn.XLOOKUP(B2655,'RES TECH'!M:M,'RES TECH'!AA:AA))</f>
        <v>31.536000000000001</v>
      </c>
      <c r="I2655" s="12">
        <f>IF(B2655="*","*",_xlfn.XLOOKUP(B2655,'RES TECH'!M:M,'RES TECH'!Z:Z))</f>
        <v>0.24</v>
      </c>
      <c r="J2655" s="12">
        <f>IF(B2655="*","*",_xlfn.XLOOKUP(B2655,'RES TECH'!M:M,'RES TECH'!S:S))</f>
        <v>361.71371844262808</v>
      </c>
      <c r="K2655" s="12">
        <f t="shared" si="82"/>
        <v>18.085685922131404</v>
      </c>
      <c r="L2655" s="12">
        <f t="shared" si="83"/>
        <v>0.90428429610657024</v>
      </c>
      <c r="M2655">
        <f>IF(B2655="*","*",IF(_xlfn.XLOOKUP(B2655,'RES TECH'!$M:$M,'RES TECH'!$C:$C)="Low Income",IF(G2655&gt;1,IF(G2655&gt;3,0.3,0.24),0.12),IF(_xlfn.XLOOKUP(B2655,'RES TECH'!$M:$M,'RES TECH'!$C:$C)="Lower-middle Income",IF(G2655&gt;1,IF(G2655&gt;3,0.23,0.18),0.09),IF(_xlfn.XLOOKUP(B2655,'RES TECH'!$M:$M,'RES TECH'!$C:$C)="Upper-middle Income",IF(G2655&gt;1,IF(G2655&gt;3,0.15,0.12),0.06),IF(_xlfn.XLOOKUP(B2655,'RES TECH'!$M:$M,'RES TECH'!$C:$C)="High Income",IF(G2655&gt;1,IF(G2655&gt;3,0.08,0.06),0.03))))))</f>
        <v>0.03</v>
      </c>
    </row>
    <row r="2656" spans="2:13" x14ac:dyDescent="0.25">
      <c r="B2656" t="str">
        <f>IF('RES TECH'!N2652=1,'RES TECH'!M2652,"*")</f>
        <v>RESHOUHINewWH2ELC20</v>
      </c>
      <c r="C2656" t="str">
        <f>IF(B2656="*","*",_xlfn.XLOOKUP(B2656,'RES TECH'!M:M,'RES TECH'!K:K))</f>
        <v>RESELC</v>
      </c>
      <c r="D2656" t="str">
        <f>IF(B2656="*","*",_xlfn.XLOOKUP(B2656,'RES TECH'!M:M,'RES TECH'!L:L))</f>
        <v>RESHOUHINewWHEUE</v>
      </c>
      <c r="E2656">
        <f>IF(B2656="*","*",_xlfn.XLOOKUP(B2656,'RES TECH'!M:M,'RES TECH'!O:O))</f>
        <v>2020</v>
      </c>
      <c r="F2656" s="12">
        <f>IF(B2656="*","*",_xlfn.XLOOKUP(B2656,'RES TECH'!M:M,'RES TECH'!Y:Y))</f>
        <v>14</v>
      </c>
      <c r="G2656" s="12">
        <f>IF(B2656="*","*",_xlfn.XLOOKUP(B2656,'RES TECH'!M:M,'RES TECH'!V:V))</f>
        <v>0.93</v>
      </c>
      <c r="H2656">
        <f>IF(B2656="*","*",_xlfn.XLOOKUP(B2656,'RES TECH'!M:M,'RES TECH'!AA:AA))</f>
        <v>31.536000000000001</v>
      </c>
      <c r="I2656" s="12">
        <f>IF(B2656="*","*",_xlfn.XLOOKUP(B2656,'RES TECH'!M:M,'RES TECH'!Z:Z))</f>
        <v>0.24</v>
      </c>
      <c r="J2656" s="12">
        <f>IF(B2656="*","*",_xlfn.XLOOKUP(B2656,'RES TECH'!M:M,'RES TECH'!S:S))</f>
        <v>396.71827184030178</v>
      </c>
      <c r="K2656" s="12">
        <f t="shared" si="82"/>
        <v>19.835913592015089</v>
      </c>
      <c r="L2656" s="12">
        <f t="shared" si="83"/>
        <v>0.99179567960075454</v>
      </c>
      <c r="M2656">
        <f>IF(B2656="*","*",IF(_xlfn.XLOOKUP(B2656,'RES TECH'!$M:$M,'RES TECH'!$C:$C)="Low Income",IF(G2656&gt;1,IF(G2656&gt;3,0.3,0.24),0.12),IF(_xlfn.XLOOKUP(B2656,'RES TECH'!$M:$M,'RES TECH'!$C:$C)="Lower-middle Income",IF(G2656&gt;1,IF(G2656&gt;3,0.23,0.18),0.09),IF(_xlfn.XLOOKUP(B2656,'RES TECH'!$M:$M,'RES TECH'!$C:$C)="Upper-middle Income",IF(G2656&gt;1,IF(G2656&gt;3,0.15,0.12),0.06),IF(_xlfn.XLOOKUP(B2656,'RES TECH'!$M:$M,'RES TECH'!$C:$C)="High Income",IF(G2656&gt;1,IF(G2656&gt;3,0.08,0.06),0.03))))))</f>
        <v>0.03</v>
      </c>
    </row>
    <row r="2657" spans="2:13" x14ac:dyDescent="0.25">
      <c r="B2657" t="str">
        <f>IF('RES TECH'!N2653=1,'RES TECH'!M2653,"*")</f>
        <v>RESHOUHINewWH4ELC20</v>
      </c>
      <c r="C2657" t="str">
        <f>IF(B2657="*","*",_xlfn.XLOOKUP(B2657,'RES TECH'!M:M,'RES TECH'!K:K))</f>
        <v>RESELC</v>
      </c>
      <c r="D2657" t="str">
        <f>IF(B2657="*","*",_xlfn.XLOOKUP(B2657,'RES TECH'!M:M,'RES TECH'!L:L))</f>
        <v>RESHOUHINewWHEUE</v>
      </c>
      <c r="E2657">
        <f>IF(B2657="*","*",_xlfn.XLOOKUP(B2657,'RES TECH'!M:M,'RES TECH'!O:O))</f>
        <v>2020</v>
      </c>
      <c r="F2657" s="12">
        <f>IF(B2657="*","*",_xlfn.XLOOKUP(B2657,'RES TECH'!M:M,'RES TECH'!Y:Y))</f>
        <v>14</v>
      </c>
      <c r="G2657" s="12">
        <f>IF(B2657="*","*",_xlfn.XLOOKUP(B2657,'RES TECH'!M:M,'RES TECH'!V:V))</f>
        <v>0.95</v>
      </c>
      <c r="H2657">
        <f>IF(B2657="*","*",_xlfn.XLOOKUP(B2657,'RES TECH'!M:M,'RES TECH'!AA:AA))</f>
        <v>31.536000000000001</v>
      </c>
      <c r="I2657" s="12">
        <f>IF(B2657="*","*",_xlfn.XLOOKUP(B2657,'RES TECH'!M:M,'RES TECH'!Z:Z))</f>
        <v>0.24</v>
      </c>
      <c r="J2657" s="12">
        <f>IF(B2657="*","*",_xlfn.XLOOKUP(B2657,'RES TECH'!M:M,'RES TECH'!S:S))</f>
        <v>571.74103882867018</v>
      </c>
      <c r="K2657" s="12">
        <f t="shared" si="82"/>
        <v>28.587051941433511</v>
      </c>
      <c r="L2657" s="12">
        <f t="shared" si="83"/>
        <v>1.4293525970716756</v>
      </c>
      <c r="M2657">
        <f>IF(B2657="*","*",IF(_xlfn.XLOOKUP(B2657,'RES TECH'!$M:$M,'RES TECH'!$C:$C)="Low Income",IF(G2657&gt;1,IF(G2657&gt;3,0.3,0.24),0.12),IF(_xlfn.XLOOKUP(B2657,'RES TECH'!$M:$M,'RES TECH'!$C:$C)="Lower-middle Income",IF(G2657&gt;1,IF(G2657&gt;3,0.23,0.18),0.09),IF(_xlfn.XLOOKUP(B2657,'RES TECH'!$M:$M,'RES TECH'!$C:$C)="Upper-middle Income",IF(G2657&gt;1,IF(G2657&gt;3,0.15,0.12),0.06),IF(_xlfn.XLOOKUP(B2657,'RES TECH'!$M:$M,'RES TECH'!$C:$C)="High Income",IF(G2657&gt;1,IF(G2657&gt;3,0.08,0.06),0.03))))))</f>
        <v>0.03</v>
      </c>
    </row>
    <row r="2658" spans="2:13" x14ac:dyDescent="0.25">
      <c r="B2658" t="str">
        <f>IF('RES TECH'!N2654=1,'RES TECH'!M2654,"*")</f>
        <v>RESHOUHINewWH5ELC20</v>
      </c>
      <c r="C2658" t="str">
        <f>IF(B2658="*","*",_xlfn.XLOOKUP(B2658,'RES TECH'!M:M,'RES TECH'!K:K))</f>
        <v>RESELC</v>
      </c>
      <c r="D2658" t="str">
        <f>IF(B2658="*","*",_xlfn.XLOOKUP(B2658,'RES TECH'!M:M,'RES TECH'!L:L))</f>
        <v>RESHOUHINewWHEUE</v>
      </c>
      <c r="E2658">
        <f>IF(B2658="*","*",_xlfn.XLOOKUP(B2658,'RES TECH'!M:M,'RES TECH'!O:O))</f>
        <v>2020</v>
      </c>
      <c r="F2658" s="12">
        <f>IF(B2658="*","*",_xlfn.XLOOKUP(B2658,'RES TECH'!M:M,'RES TECH'!Y:Y))</f>
        <v>14</v>
      </c>
      <c r="G2658" s="12">
        <f>IF(B2658="*","*",_xlfn.XLOOKUP(B2658,'RES TECH'!M:M,'RES TECH'!V:V))</f>
        <v>3.28</v>
      </c>
      <c r="H2658">
        <f>IF(B2658="*","*",_xlfn.XLOOKUP(B2658,'RES TECH'!M:M,'RES TECH'!AA:AA))</f>
        <v>31.536000000000001</v>
      </c>
      <c r="I2658" s="12">
        <f>IF(B2658="*","*",_xlfn.XLOOKUP(B2658,'RES TECH'!M:M,'RES TECH'!Z:Z))</f>
        <v>0.24</v>
      </c>
      <c r="J2658" s="12">
        <f>IF(B2658="*","*",_xlfn.XLOOKUP(B2658,'RES TECH'!M:M,'RES TECH'!S:S))</f>
        <v>968.45931066897185</v>
      </c>
      <c r="K2658" s="12">
        <f t="shared" si="82"/>
        <v>48.422965533448597</v>
      </c>
      <c r="L2658" s="12">
        <f t="shared" si="83"/>
        <v>2.4211482766724299</v>
      </c>
      <c r="M2658">
        <f>IF(B2658="*","*",IF(_xlfn.XLOOKUP(B2658,'RES TECH'!$M:$M,'RES TECH'!$C:$C)="Low Income",IF(G2658&gt;1,IF(G2658&gt;3,0.3,0.24),0.12),IF(_xlfn.XLOOKUP(B2658,'RES TECH'!$M:$M,'RES TECH'!$C:$C)="Lower-middle Income",IF(G2658&gt;1,IF(G2658&gt;3,0.23,0.18),0.09),IF(_xlfn.XLOOKUP(B2658,'RES TECH'!$M:$M,'RES TECH'!$C:$C)="Upper-middle Income",IF(G2658&gt;1,IF(G2658&gt;3,0.15,0.12),0.06),IF(_xlfn.XLOOKUP(B2658,'RES TECH'!$M:$M,'RES TECH'!$C:$C)="High Income",IF(G2658&gt;1,IF(G2658&gt;3,0.08,0.06),0.03))))))</f>
        <v>0.08</v>
      </c>
    </row>
    <row r="2659" spans="2:13" x14ac:dyDescent="0.25">
      <c r="B2659" t="str">
        <f>IF('RES TECH'!N2655=1,'RES TECH'!M2655,"*")</f>
        <v>RESHOUHINewWH5ELC22</v>
      </c>
      <c r="C2659" t="str">
        <f>IF(B2659="*","*",_xlfn.XLOOKUP(B2659,'RES TECH'!M:M,'RES TECH'!K:K))</f>
        <v>RESELC</v>
      </c>
      <c r="D2659" t="str">
        <f>IF(B2659="*","*",_xlfn.XLOOKUP(B2659,'RES TECH'!M:M,'RES TECH'!L:L))</f>
        <v>RESHOUHINewWHEUE</v>
      </c>
      <c r="E2659">
        <f>IF(B2659="*","*",_xlfn.XLOOKUP(B2659,'RES TECH'!M:M,'RES TECH'!O:O))</f>
        <v>2022</v>
      </c>
      <c r="F2659" s="12">
        <f>IF(B2659="*","*",_xlfn.XLOOKUP(B2659,'RES TECH'!M:M,'RES TECH'!Y:Y))</f>
        <v>14</v>
      </c>
      <c r="G2659" s="12">
        <f>IF(B2659="*","*",_xlfn.XLOOKUP(B2659,'RES TECH'!M:M,'RES TECH'!V:V))</f>
        <v>3.28</v>
      </c>
      <c r="H2659">
        <f>IF(B2659="*","*",_xlfn.XLOOKUP(B2659,'RES TECH'!M:M,'RES TECH'!AA:AA))</f>
        <v>31.536000000000001</v>
      </c>
      <c r="I2659" s="12">
        <f>IF(B2659="*","*",_xlfn.XLOOKUP(B2659,'RES TECH'!M:M,'RES TECH'!Z:Z))</f>
        <v>0.24</v>
      </c>
      <c r="J2659" s="12">
        <f>IF(B2659="*","*",_xlfn.XLOOKUP(B2659,'RES TECH'!M:M,'RES TECH'!S:S))</f>
        <v>968.45931066897185</v>
      </c>
      <c r="K2659" s="12">
        <f t="shared" si="82"/>
        <v>48.422965533448597</v>
      </c>
      <c r="L2659" s="12">
        <f t="shared" si="83"/>
        <v>2.4211482766724299</v>
      </c>
      <c r="M2659">
        <f>IF(B2659="*","*",IF(_xlfn.XLOOKUP(B2659,'RES TECH'!$M:$M,'RES TECH'!$C:$C)="Low Income",IF(G2659&gt;1,IF(G2659&gt;3,0.3,0.24),0.12),IF(_xlfn.XLOOKUP(B2659,'RES TECH'!$M:$M,'RES TECH'!$C:$C)="Lower-middle Income",IF(G2659&gt;1,IF(G2659&gt;3,0.23,0.18),0.09),IF(_xlfn.XLOOKUP(B2659,'RES TECH'!$M:$M,'RES TECH'!$C:$C)="Upper-middle Income",IF(G2659&gt;1,IF(G2659&gt;3,0.15,0.12),0.06),IF(_xlfn.XLOOKUP(B2659,'RES TECH'!$M:$M,'RES TECH'!$C:$C)="High Income",IF(G2659&gt;1,IF(G2659&gt;3,0.08,0.06),0.03))))))</f>
        <v>0.08</v>
      </c>
    </row>
    <row r="2660" spans="2:13" x14ac:dyDescent="0.25">
      <c r="B2660" t="str">
        <f>IF('RES TECH'!N2656=1,'RES TECH'!M2656,"*")</f>
        <v>RESHOUHINewWH6ELC20</v>
      </c>
      <c r="C2660" t="str">
        <f>IF(B2660="*","*",_xlfn.XLOOKUP(B2660,'RES TECH'!M:M,'RES TECH'!K:K))</f>
        <v>RESELC</v>
      </c>
      <c r="D2660" t="str">
        <f>IF(B2660="*","*",_xlfn.XLOOKUP(B2660,'RES TECH'!M:M,'RES TECH'!L:L))</f>
        <v>RESHOUHINewWHEUE</v>
      </c>
      <c r="E2660">
        <f>IF(B2660="*","*",_xlfn.XLOOKUP(B2660,'RES TECH'!M:M,'RES TECH'!O:O))</f>
        <v>2020</v>
      </c>
      <c r="F2660" s="12">
        <f>IF(B2660="*","*",_xlfn.XLOOKUP(B2660,'RES TECH'!M:M,'RES TECH'!Y:Y))</f>
        <v>14</v>
      </c>
      <c r="G2660" s="12">
        <f>IF(B2660="*","*",_xlfn.XLOOKUP(B2660,'RES TECH'!M:M,'RES TECH'!V:V))</f>
        <v>2</v>
      </c>
      <c r="H2660">
        <f>IF(B2660="*","*",_xlfn.XLOOKUP(B2660,'RES TECH'!M:M,'RES TECH'!AA:AA))</f>
        <v>31.536000000000001</v>
      </c>
      <c r="I2660" s="12">
        <f>IF(B2660="*","*",_xlfn.XLOOKUP(B2660,'RES TECH'!M:M,'RES TECH'!Z:Z))</f>
        <v>0.24</v>
      </c>
      <c r="J2660" s="12">
        <f>IF(B2660="*","*",_xlfn.XLOOKUP(B2660,'RES TECH'!M:M,'RES TECH'!S:S))</f>
        <v>886.7820194077334</v>
      </c>
      <c r="K2660" s="12">
        <f t="shared" si="82"/>
        <v>44.339100970386674</v>
      </c>
      <c r="L2660" s="12">
        <f t="shared" si="83"/>
        <v>2.2169550485193339</v>
      </c>
      <c r="M2660">
        <f>IF(B2660="*","*",IF(_xlfn.XLOOKUP(B2660,'RES TECH'!$M:$M,'RES TECH'!$C:$C)="Low Income",IF(G2660&gt;1,IF(G2660&gt;3,0.3,0.24),0.12),IF(_xlfn.XLOOKUP(B2660,'RES TECH'!$M:$M,'RES TECH'!$C:$C)="Lower-middle Income",IF(G2660&gt;1,IF(G2660&gt;3,0.23,0.18),0.09),IF(_xlfn.XLOOKUP(B2660,'RES TECH'!$M:$M,'RES TECH'!$C:$C)="Upper-middle Income",IF(G2660&gt;1,IF(G2660&gt;3,0.15,0.12),0.06),IF(_xlfn.XLOOKUP(B2660,'RES TECH'!$M:$M,'RES TECH'!$C:$C)="High Income",IF(G2660&gt;1,IF(G2660&gt;3,0.08,0.06),0.03))))))</f>
        <v>0.06</v>
      </c>
    </row>
    <row r="2661" spans="2:13" x14ac:dyDescent="0.25">
      <c r="B2661" t="str">
        <f>IF('RES TECH'!N2657=1,'RES TECH'!M2657,"*")</f>
        <v>RESHOUHINewWH6ELC22</v>
      </c>
      <c r="C2661" t="str">
        <f>IF(B2661="*","*",_xlfn.XLOOKUP(B2661,'RES TECH'!M:M,'RES TECH'!K:K))</f>
        <v>RESELC</v>
      </c>
      <c r="D2661" t="str">
        <f>IF(B2661="*","*",_xlfn.XLOOKUP(B2661,'RES TECH'!M:M,'RES TECH'!L:L))</f>
        <v>RESHOUHINewWHEUE</v>
      </c>
      <c r="E2661">
        <f>IF(B2661="*","*",_xlfn.XLOOKUP(B2661,'RES TECH'!M:M,'RES TECH'!O:O))</f>
        <v>2022</v>
      </c>
      <c r="F2661" s="12">
        <f>IF(B2661="*","*",_xlfn.XLOOKUP(B2661,'RES TECH'!M:M,'RES TECH'!Y:Y))</f>
        <v>14</v>
      </c>
      <c r="G2661" s="12">
        <f>IF(B2661="*","*",_xlfn.XLOOKUP(B2661,'RES TECH'!M:M,'RES TECH'!V:V))</f>
        <v>3.3</v>
      </c>
      <c r="H2661">
        <f>IF(B2661="*","*",_xlfn.XLOOKUP(B2661,'RES TECH'!M:M,'RES TECH'!AA:AA))</f>
        <v>31.536000000000001</v>
      </c>
      <c r="I2661" s="12">
        <f>IF(B2661="*","*",_xlfn.XLOOKUP(B2661,'RES TECH'!M:M,'RES TECH'!Z:Z))</f>
        <v>0.24</v>
      </c>
      <c r="J2661" s="12">
        <f>IF(B2661="*","*",_xlfn.XLOOKUP(B2661,'RES TECH'!M:M,'RES TECH'!S:S))</f>
        <v>1073.801652114553</v>
      </c>
      <c r="K2661" s="12">
        <f t="shared" si="82"/>
        <v>53.690082605727653</v>
      </c>
      <c r="L2661" s="12">
        <f t="shared" si="83"/>
        <v>2.684504130286383</v>
      </c>
      <c r="M2661">
        <f>IF(B2661="*","*",IF(_xlfn.XLOOKUP(B2661,'RES TECH'!$M:$M,'RES TECH'!$C:$C)="Low Income",IF(G2661&gt;1,IF(G2661&gt;3,0.3,0.24),0.12),IF(_xlfn.XLOOKUP(B2661,'RES TECH'!$M:$M,'RES TECH'!$C:$C)="Lower-middle Income",IF(G2661&gt;1,IF(G2661&gt;3,0.23,0.18),0.09),IF(_xlfn.XLOOKUP(B2661,'RES TECH'!$M:$M,'RES TECH'!$C:$C)="Upper-middle Income",IF(G2661&gt;1,IF(G2661&gt;3,0.15,0.12),0.06),IF(_xlfn.XLOOKUP(B2661,'RES TECH'!$M:$M,'RES TECH'!$C:$C)="High Income",IF(G2661&gt;1,IF(G2661&gt;3,0.08,0.06),0.03))))))</f>
        <v>0.08</v>
      </c>
    </row>
    <row r="2662" spans="2:13" x14ac:dyDescent="0.25">
      <c r="B2662" t="str">
        <f>IF('RES TECH'!N2658=1,'RES TECH'!M2658,"*")</f>
        <v>RESHOUHINewWH7ELC20</v>
      </c>
      <c r="C2662" t="str">
        <f>IF(B2662="*","*",_xlfn.XLOOKUP(B2662,'RES TECH'!M:M,'RES TECH'!K:K))</f>
        <v>RESELC</v>
      </c>
      <c r="D2662" t="str">
        <f>IF(B2662="*","*",_xlfn.XLOOKUP(B2662,'RES TECH'!M:M,'RES TECH'!L:L))</f>
        <v>RESHOUHINewWHEUE</v>
      </c>
      <c r="E2662">
        <f>IF(B2662="*","*",_xlfn.XLOOKUP(B2662,'RES TECH'!M:M,'RES TECH'!O:O))</f>
        <v>2020</v>
      </c>
      <c r="F2662" s="12">
        <f>IF(B2662="*","*",_xlfn.XLOOKUP(B2662,'RES TECH'!M:M,'RES TECH'!Y:Y))</f>
        <v>14</v>
      </c>
      <c r="G2662" s="12">
        <f>IF(B2662="*","*",_xlfn.XLOOKUP(B2662,'RES TECH'!M:M,'RES TECH'!V:V))</f>
        <v>3.55</v>
      </c>
      <c r="H2662">
        <f>IF(B2662="*","*",_xlfn.XLOOKUP(B2662,'RES TECH'!M:M,'RES TECH'!AA:AA))</f>
        <v>31.536000000000001</v>
      </c>
      <c r="I2662" s="12">
        <f>IF(B2662="*","*",_xlfn.XLOOKUP(B2662,'RES TECH'!M:M,'RES TECH'!Z:Z))</f>
        <v>0.24</v>
      </c>
      <c r="J2662" s="12">
        <f>IF(B2662="*","*",_xlfn.XLOOKUP(B2662,'RES TECH'!M:M,'RES TECH'!S:S))</f>
        <v>1155.1502621232321</v>
      </c>
      <c r="K2662" s="12">
        <f t="shared" si="82"/>
        <v>57.75751310616161</v>
      </c>
      <c r="L2662" s="12">
        <f t="shared" si="83"/>
        <v>2.8878756553080809</v>
      </c>
      <c r="M2662">
        <f>IF(B2662="*","*",IF(_xlfn.XLOOKUP(B2662,'RES TECH'!$M:$M,'RES TECH'!$C:$C)="Low Income",IF(G2662&gt;1,IF(G2662&gt;3,0.3,0.24),0.12),IF(_xlfn.XLOOKUP(B2662,'RES TECH'!$M:$M,'RES TECH'!$C:$C)="Lower-middle Income",IF(G2662&gt;1,IF(G2662&gt;3,0.23,0.18),0.09),IF(_xlfn.XLOOKUP(B2662,'RES TECH'!$M:$M,'RES TECH'!$C:$C)="Upper-middle Income",IF(G2662&gt;1,IF(G2662&gt;3,0.15,0.12),0.06),IF(_xlfn.XLOOKUP(B2662,'RES TECH'!$M:$M,'RES TECH'!$C:$C)="High Income",IF(G2662&gt;1,IF(G2662&gt;3,0.08,0.06),0.03))))))</f>
        <v>0.08</v>
      </c>
    </row>
    <row r="2663" spans="2:13" x14ac:dyDescent="0.25">
      <c r="B2663" t="str">
        <f>IF('RES TECH'!N2659=1,'RES TECH'!M2659,"*")</f>
        <v>RESHOUHINewWH7ELC22</v>
      </c>
      <c r="C2663" t="str">
        <f>IF(B2663="*","*",_xlfn.XLOOKUP(B2663,'RES TECH'!M:M,'RES TECH'!K:K))</f>
        <v>RESELC</v>
      </c>
      <c r="D2663" t="str">
        <f>IF(B2663="*","*",_xlfn.XLOOKUP(B2663,'RES TECH'!M:M,'RES TECH'!L:L))</f>
        <v>RESHOUHINewWHEUE</v>
      </c>
      <c r="E2663">
        <f>IF(B2663="*","*",_xlfn.XLOOKUP(B2663,'RES TECH'!M:M,'RES TECH'!O:O))</f>
        <v>2022</v>
      </c>
      <c r="F2663" s="12">
        <f>IF(B2663="*","*",_xlfn.XLOOKUP(B2663,'RES TECH'!M:M,'RES TECH'!Y:Y))</f>
        <v>14</v>
      </c>
      <c r="G2663" s="12">
        <f>IF(B2663="*","*",_xlfn.XLOOKUP(B2663,'RES TECH'!M:M,'RES TECH'!V:V))</f>
        <v>3.55</v>
      </c>
      <c r="H2663">
        <f>IF(B2663="*","*",_xlfn.XLOOKUP(B2663,'RES TECH'!M:M,'RES TECH'!AA:AA))</f>
        <v>31.536000000000001</v>
      </c>
      <c r="I2663" s="12">
        <f>IF(B2663="*","*",_xlfn.XLOOKUP(B2663,'RES TECH'!M:M,'RES TECH'!Z:Z))</f>
        <v>0.24</v>
      </c>
      <c r="J2663" s="12">
        <f>IF(B2663="*","*",_xlfn.XLOOKUP(B2663,'RES TECH'!M:M,'RES TECH'!S:S))</f>
        <v>1155.1502621232321</v>
      </c>
      <c r="K2663" s="12">
        <f t="shared" si="82"/>
        <v>57.75751310616161</v>
      </c>
      <c r="L2663" s="12">
        <f t="shared" si="83"/>
        <v>2.8878756553080809</v>
      </c>
      <c r="M2663">
        <f>IF(B2663="*","*",IF(_xlfn.XLOOKUP(B2663,'RES TECH'!$M:$M,'RES TECH'!$C:$C)="Low Income",IF(G2663&gt;1,IF(G2663&gt;3,0.3,0.24),0.12),IF(_xlfn.XLOOKUP(B2663,'RES TECH'!$M:$M,'RES TECH'!$C:$C)="Lower-middle Income",IF(G2663&gt;1,IF(G2663&gt;3,0.23,0.18),0.09),IF(_xlfn.XLOOKUP(B2663,'RES TECH'!$M:$M,'RES TECH'!$C:$C)="Upper-middle Income",IF(G2663&gt;1,IF(G2663&gt;3,0.15,0.12),0.06),IF(_xlfn.XLOOKUP(B2663,'RES TECH'!$M:$M,'RES TECH'!$C:$C)="High Income",IF(G2663&gt;1,IF(G2663&gt;3,0.08,0.06),0.03))))))</f>
        <v>0.08</v>
      </c>
    </row>
    <row r="2664" spans="2:13" x14ac:dyDescent="0.25">
      <c r="B2664" t="str">
        <f>IF('RES TECH'!N2660=1,'RES TECH'!M2660,"*")</f>
        <v>RESHOUHINewWH1FOI20</v>
      </c>
      <c r="C2664" t="str">
        <f>IF(B2664="*","*",_xlfn.XLOOKUP(B2664,'RES TECH'!M:M,'RES TECH'!K:K))</f>
        <v>RESFOI</v>
      </c>
      <c r="D2664" t="str">
        <f>IF(B2664="*","*",_xlfn.XLOOKUP(B2664,'RES TECH'!M:M,'RES TECH'!L:L))</f>
        <v>RESHOUHINewWHEUE</v>
      </c>
      <c r="E2664">
        <f>IF(B2664="*","*",_xlfn.XLOOKUP(B2664,'RES TECH'!M:M,'RES TECH'!O:O))</f>
        <v>2020</v>
      </c>
      <c r="F2664" s="12">
        <f>IF(B2664="*","*",_xlfn.XLOOKUP(B2664,'RES TECH'!M:M,'RES TECH'!Y:Y))</f>
        <v>14</v>
      </c>
      <c r="G2664" s="12">
        <f>IF(B2664="*","*",_xlfn.XLOOKUP(B2664,'RES TECH'!M:M,'RES TECH'!V:V))</f>
        <v>0.63670000000000004</v>
      </c>
      <c r="H2664">
        <f>IF(B2664="*","*",_xlfn.XLOOKUP(B2664,'RES TECH'!M:M,'RES TECH'!AA:AA))</f>
        <v>31.536000000000001</v>
      </c>
      <c r="I2664" s="12">
        <f>IF(B2664="*","*",_xlfn.XLOOKUP(B2664,'RES TECH'!M:M,'RES TECH'!Z:Z))</f>
        <v>0.24</v>
      </c>
      <c r="J2664" s="12">
        <f>IF(B2664="*","*",_xlfn.XLOOKUP(B2664,'RES TECH'!M:M,'RES TECH'!S:S))</f>
        <v>1120.1457087255581</v>
      </c>
      <c r="K2664" s="12">
        <f t="shared" si="82"/>
        <v>56.007285436277904</v>
      </c>
      <c r="L2664" s="12">
        <f t="shared" si="83"/>
        <v>2.8003642718138955</v>
      </c>
      <c r="M2664">
        <f>IF(B2664="*","*",IF(_xlfn.XLOOKUP(B2664,'RES TECH'!$M:$M,'RES TECH'!$C:$C)="Low Income",IF(G2664&gt;1,IF(G2664&gt;3,0.3,0.24),0.12),IF(_xlfn.XLOOKUP(B2664,'RES TECH'!$M:$M,'RES TECH'!$C:$C)="Lower-middle Income",IF(G2664&gt;1,IF(G2664&gt;3,0.23,0.18),0.09),IF(_xlfn.XLOOKUP(B2664,'RES TECH'!$M:$M,'RES TECH'!$C:$C)="Upper-middle Income",IF(G2664&gt;1,IF(G2664&gt;3,0.15,0.12),0.06),IF(_xlfn.XLOOKUP(B2664,'RES TECH'!$M:$M,'RES TECH'!$C:$C)="High Income",IF(G2664&gt;1,IF(G2664&gt;3,0.08,0.06),0.03))))))</f>
        <v>0.03</v>
      </c>
    </row>
    <row r="2665" spans="2:13" x14ac:dyDescent="0.25">
      <c r="B2665" t="str">
        <f>IF('RES TECH'!N2661=1,'RES TECH'!M2661,"*")</f>
        <v>RESHOUHINewWH2FOI20</v>
      </c>
      <c r="C2665" t="str">
        <f>IF(B2665="*","*",_xlfn.XLOOKUP(B2665,'RES TECH'!M:M,'RES TECH'!K:K))</f>
        <v>RESFOI</v>
      </c>
      <c r="D2665" t="str">
        <f>IF(B2665="*","*",_xlfn.XLOOKUP(B2665,'RES TECH'!M:M,'RES TECH'!L:L))</f>
        <v>RESHOUHINewWHEUE</v>
      </c>
      <c r="E2665">
        <f>IF(B2665="*","*",_xlfn.XLOOKUP(B2665,'RES TECH'!M:M,'RES TECH'!O:O))</f>
        <v>2020</v>
      </c>
      <c r="F2665" s="12">
        <f>IF(B2665="*","*",_xlfn.XLOOKUP(B2665,'RES TECH'!M:M,'RES TECH'!Y:Y))</f>
        <v>14</v>
      </c>
      <c r="G2665" s="12">
        <f>IF(B2665="*","*",_xlfn.XLOOKUP(B2665,'RES TECH'!M:M,'RES TECH'!V:V))</f>
        <v>0.67</v>
      </c>
      <c r="H2665">
        <f>IF(B2665="*","*",_xlfn.XLOOKUP(B2665,'RES TECH'!M:M,'RES TECH'!AA:AA))</f>
        <v>31.536000000000001</v>
      </c>
      <c r="I2665" s="12">
        <f>IF(B2665="*","*",_xlfn.XLOOKUP(B2665,'RES TECH'!M:M,'RES TECH'!Z:Z))</f>
        <v>0.24</v>
      </c>
      <c r="J2665" s="12">
        <f>IF(B2665="*","*",_xlfn.XLOOKUP(B2665,'RES TECH'!M:M,'RES TECH'!S:S))</f>
        <v>1190.154815520905</v>
      </c>
      <c r="K2665" s="12">
        <f t="shared" si="82"/>
        <v>59.507740776045253</v>
      </c>
      <c r="L2665" s="12">
        <f t="shared" si="83"/>
        <v>2.9753870388022627</v>
      </c>
      <c r="M2665">
        <f>IF(B2665="*","*",IF(_xlfn.XLOOKUP(B2665,'RES TECH'!$M:$M,'RES TECH'!$C:$C)="Low Income",IF(G2665&gt;1,IF(G2665&gt;3,0.3,0.24),0.12),IF(_xlfn.XLOOKUP(B2665,'RES TECH'!$M:$M,'RES TECH'!$C:$C)="Lower-middle Income",IF(G2665&gt;1,IF(G2665&gt;3,0.23,0.18),0.09),IF(_xlfn.XLOOKUP(B2665,'RES TECH'!$M:$M,'RES TECH'!$C:$C)="Upper-middle Income",IF(G2665&gt;1,IF(G2665&gt;3,0.15,0.12),0.06),IF(_xlfn.XLOOKUP(B2665,'RES TECH'!$M:$M,'RES TECH'!$C:$C)="High Income",IF(G2665&gt;1,IF(G2665&gt;3,0.08,0.06),0.03))))))</f>
        <v>0.03</v>
      </c>
    </row>
    <row r="2666" spans="2:13" x14ac:dyDescent="0.25">
      <c r="B2666" t="str">
        <f>IF('RES TECH'!N2662=1,'RES TECH'!M2662,"*")</f>
        <v>RESHOUHINewWH4FOI20</v>
      </c>
      <c r="C2666" t="str">
        <f>IF(B2666="*","*",_xlfn.XLOOKUP(B2666,'RES TECH'!M:M,'RES TECH'!K:K))</f>
        <v>RESFOI</v>
      </c>
      <c r="D2666" t="str">
        <f>IF(B2666="*","*",_xlfn.XLOOKUP(B2666,'RES TECH'!M:M,'RES TECH'!L:L))</f>
        <v>RESHOUHINewWHEUE</v>
      </c>
      <c r="E2666">
        <f>IF(B2666="*","*",_xlfn.XLOOKUP(B2666,'RES TECH'!M:M,'RES TECH'!O:O))</f>
        <v>2020</v>
      </c>
      <c r="F2666" s="12">
        <f>IF(B2666="*","*",_xlfn.XLOOKUP(B2666,'RES TECH'!M:M,'RES TECH'!Y:Y))</f>
        <v>14</v>
      </c>
      <c r="G2666" s="12">
        <f>IF(B2666="*","*",_xlfn.XLOOKUP(B2666,'RES TECH'!M:M,'RES TECH'!V:V))</f>
        <v>0.69</v>
      </c>
      <c r="H2666">
        <f>IF(B2666="*","*",_xlfn.XLOOKUP(B2666,'RES TECH'!M:M,'RES TECH'!AA:AA))</f>
        <v>31.536000000000001</v>
      </c>
      <c r="I2666" s="12">
        <f>IF(B2666="*","*",_xlfn.XLOOKUP(B2666,'RES TECH'!M:M,'RES TECH'!Z:Z))</f>
        <v>0.24</v>
      </c>
      <c r="J2666" s="12">
        <f>IF(B2666="*","*",_xlfn.XLOOKUP(B2666,'RES TECH'!M:M,'RES TECH'!S:S))</f>
        <v>1178.486631055014</v>
      </c>
      <c r="K2666" s="12">
        <f t="shared" si="82"/>
        <v>58.924331552750701</v>
      </c>
      <c r="L2666" s="12">
        <f t="shared" si="83"/>
        <v>2.9462165776375353</v>
      </c>
      <c r="M2666">
        <f>IF(B2666="*","*",IF(_xlfn.XLOOKUP(B2666,'RES TECH'!$M:$M,'RES TECH'!$C:$C)="Low Income",IF(G2666&gt;1,IF(G2666&gt;3,0.3,0.24),0.12),IF(_xlfn.XLOOKUP(B2666,'RES TECH'!$M:$M,'RES TECH'!$C:$C)="Lower-middle Income",IF(G2666&gt;1,IF(G2666&gt;3,0.23,0.18),0.09),IF(_xlfn.XLOOKUP(B2666,'RES TECH'!$M:$M,'RES TECH'!$C:$C)="Upper-middle Income",IF(G2666&gt;1,IF(G2666&gt;3,0.15,0.12),0.06),IF(_xlfn.XLOOKUP(B2666,'RES TECH'!$M:$M,'RES TECH'!$C:$C)="High Income",IF(G2666&gt;1,IF(G2666&gt;3,0.08,0.06),0.03))))))</f>
        <v>0.03</v>
      </c>
    </row>
    <row r="2667" spans="2:13" x14ac:dyDescent="0.25">
      <c r="B2667" t="str">
        <f>IF('RES TECH'!N2663=1,'RES TECH'!M2663,"*")</f>
        <v>RESHOUHINewWH1LPG20</v>
      </c>
      <c r="C2667" t="str">
        <f>IF(B2667="*","*",_xlfn.XLOOKUP(B2667,'RES TECH'!M:M,'RES TECH'!K:K))</f>
        <v>RESLPG</v>
      </c>
      <c r="D2667" t="str">
        <f>IF(B2667="*","*",_xlfn.XLOOKUP(B2667,'RES TECH'!M:M,'RES TECH'!L:L))</f>
        <v>RESHOUHINewWHEUE</v>
      </c>
      <c r="E2667">
        <f>IF(B2667="*","*",_xlfn.XLOOKUP(B2667,'RES TECH'!M:M,'RES TECH'!O:O))</f>
        <v>2020</v>
      </c>
      <c r="F2667" s="12">
        <f>IF(B2667="*","*",_xlfn.XLOOKUP(B2667,'RES TECH'!M:M,'RES TECH'!Y:Y))</f>
        <v>14</v>
      </c>
      <c r="G2667" s="12">
        <f>IF(B2667="*","*",_xlfn.XLOOKUP(B2667,'RES TECH'!M:M,'RES TECH'!V:V))</f>
        <v>0.61014999999999997</v>
      </c>
      <c r="H2667">
        <f>IF(B2667="*","*",_xlfn.XLOOKUP(B2667,'RES TECH'!M:M,'RES TECH'!AA:AA))</f>
        <v>31.536000000000001</v>
      </c>
      <c r="I2667" s="12">
        <f>IF(B2667="*","*",_xlfn.XLOOKUP(B2667,'RES TECH'!M:M,'RES TECH'!Z:Z))</f>
        <v>0.24</v>
      </c>
      <c r="J2667" s="12">
        <f>IF(B2667="*","*",_xlfn.XLOOKUP(B2667,'RES TECH'!M:M,'RES TECH'!S:S))</f>
        <v>851.77746601005958</v>
      </c>
      <c r="K2667" s="12">
        <f t="shared" si="82"/>
        <v>42.588873300502982</v>
      </c>
      <c r="L2667" s="12">
        <f t="shared" si="83"/>
        <v>2.1294436650251494</v>
      </c>
      <c r="M2667">
        <f>IF(B2667="*","*",IF(_xlfn.XLOOKUP(B2667,'RES TECH'!$M:$M,'RES TECH'!$C:$C)="Low Income",IF(G2667&gt;1,IF(G2667&gt;3,0.3,0.24),0.12),IF(_xlfn.XLOOKUP(B2667,'RES TECH'!$M:$M,'RES TECH'!$C:$C)="Lower-middle Income",IF(G2667&gt;1,IF(G2667&gt;3,0.23,0.18),0.09),IF(_xlfn.XLOOKUP(B2667,'RES TECH'!$M:$M,'RES TECH'!$C:$C)="Upper-middle Income",IF(G2667&gt;1,IF(G2667&gt;3,0.15,0.12),0.06),IF(_xlfn.XLOOKUP(B2667,'RES TECH'!$M:$M,'RES TECH'!$C:$C)="High Income",IF(G2667&gt;1,IF(G2667&gt;3,0.08,0.06),0.03))))))</f>
        <v>0.03</v>
      </c>
    </row>
    <row r="2668" spans="2:13" x14ac:dyDescent="0.25">
      <c r="B2668" t="str">
        <f>IF('RES TECH'!N2664=1,'RES TECH'!M2664,"*")</f>
        <v>RESHOUHINewWH2LPG20</v>
      </c>
      <c r="C2668" t="str">
        <f>IF(B2668="*","*",_xlfn.XLOOKUP(B2668,'RES TECH'!M:M,'RES TECH'!K:K))</f>
        <v>RESLPG</v>
      </c>
      <c r="D2668" t="str">
        <f>IF(B2668="*","*",_xlfn.XLOOKUP(B2668,'RES TECH'!M:M,'RES TECH'!L:L))</f>
        <v>RESHOUHINewWHEUE</v>
      </c>
      <c r="E2668">
        <f>IF(B2668="*","*",_xlfn.XLOOKUP(B2668,'RES TECH'!M:M,'RES TECH'!O:O))</f>
        <v>2020</v>
      </c>
      <c r="F2668" s="12">
        <f>IF(B2668="*","*",_xlfn.XLOOKUP(B2668,'RES TECH'!M:M,'RES TECH'!Y:Y))</f>
        <v>14</v>
      </c>
      <c r="G2668" s="12">
        <f>IF(B2668="*","*",_xlfn.XLOOKUP(B2668,'RES TECH'!M:M,'RES TECH'!V:V))</f>
        <v>0.63</v>
      </c>
      <c r="H2668">
        <f>IF(B2668="*","*",_xlfn.XLOOKUP(B2668,'RES TECH'!M:M,'RES TECH'!AA:AA))</f>
        <v>31.536000000000001</v>
      </c>
      <c r="I2668" s="12">
        <f>IF(B2668="*","*",_xlfn.XLOOKUP(B2668,'RES TECH'!M:M,'RES TECH'!Z:Z))</f>
        <v>0.24</v>
      </c>
      <c r="J2668" s="12">
        <f>IF(B2668="*","*",_xlfn.XLOOKUP(B2668,'RES TECH'!M:M,'RES TECH'!S:S))</f>
        <v>898.45020387362456</v>
      </c>
      <c r="K2668" s="12">
        <f t="shared" si="82"/>
        <v>44.922510193681234</v>
      </c>
      <c r="L2668" s="12">
        <f t="shared" si="83"/>
        <v>2.2461255096840618</v>
      </c>
      <c r="M2668">
        <f>IF(B2668="*","*",IF(_xlfn.XLOOKUP(B2668,'RES TECH'!$M:$M,'RES TECH'!$C:$C)="Low Income",IF(G2668&gt;1,IF(G2668&gt;3,0.3,0.24),0.12),IF(_xlfn.XLOOKUP(B2668,'RES TECH'!$M:$M,'RES TECH'!$C:$C)="Lower-middle Income",IF(G2668&gt;1,IF(G2668&gt;3,0.23,0.18),0.09),IF(_xlfn.XLOOKUP(B2668,'RES TECH'!$M:$M,'RES TECH'!$C:$C)="Upper-middle Income",IF(G2668&gt;1,IF(G2668&gt;3,0.15,0.12),0.06),IF(_xlfn.XLOOKUP(B2668,'RES TECH'!$M:$M,'RES TECH'!$C:$C)="High Income",IF(G2668&gt;1,IF(G2668&gt;3,0.08,0.06),0.03))))))</f>
        <v>0.03</v>
      </c>
    </row>
    <row r="2669" spans="2:13" x14ac:dyDescent="0.25">
      <c r="B2669" t="str">
        <f>IF('RES TECH'!N2665=1,'RES TECH'!M2665,"*")</f>
        <v>RESHOUHINewWH3LPG20</v>
      </c>
      <c r="C2669" t="str">
        <f>IF(B2669="*","*",_xlfn.XLOOKUP(B2669,'RES TECH'!M:M,'RES TECH'!K:K))</f>
        <v>RESLPG</v>
      </c>
      <c r="D2669" t="str">
        <f>IF(B2669="*","*",_xlfn.XLOOKUP(B2669,'RES TECH'!M:M,'RES TECH'!L:L))</f>
        <v>RESHOUHINewWHEUE</v>
      </c>
      <c r="E2669">
        <f>IF(B2669="*","*",_xlfn.XLOOKUP(B2669,'RES TECH'!M:M,'RES TECH'!O:O))</f>
        <v>2020</v>
      </c>
      <c r="F2669" s="12">
        <f>IF(B2669="*","*",_xlfn.XLOOKUP(B2669,'RES TECH'!M:M,'RES TECH'!Y:Y))</f>
        <v>14</v>
      </c>
      <c r="G2669" s="12">
        <f>IF(B2669="*","*",_xlfn.XLOOKUP(B2669,'RES TECH'!M:M,'RES TECH'!V:V))</f>
        <v>0.66</v>
      </c>
      <c r="H2669">
        <f>IF(B2669="*","*",_xlfn.XLOOKUP(B2669,'RES TECH'!M:M,'RES TECH'!AA:AA))</f>
        <v>31.536000000000001</v>
      </c>
      <c r="I2669" s="12">
        <f>IF(B2669="*","*",_xlfn.XLOOKUP(B2669,'RES TECH'!M:M,'RES TECH'!Z:Z))</f>
        <v>0.24</v>
      </c>
      <c r="J2669" s="12">
        <f>IF(B2669="*","*",_xlfn.XLOOKUP(B2669,'RES TECH'!M:M,'RES TECH'!S:S))</f>
        <v>945.12294173718942</v>
      </c>
      <c r="K2669" s="12">
        <f t="shared" si="82"/>
        <v>47.256147086859471</v>
      </c>
      <c r="L2669" s="12">
        <f t="shared" si="83"/>
        <v>2.3628073543429737</v>
      </c>
      <c r="M2669">
        <f>IF(B2669="*","*",IF(_xlfn.XLOOKUP(B2669,'RES TECH'!$M:$M,'RES TECH'!$C:$C)="Low Income",IF(G2669&gt;1,IF(G2669&gt;3,0.3,0.24),0.12),IF(_xlfn.XLOOKUP(B2669,'RES TECH'!$M:$M,'RES TECH'!$C:$C)="Lower-middle Income",IF(G2669&gt;1,IF(G2669&gt;3,0.23,0.18),0.09),IF(_xlfn.XLOOKUP(B2669,'RES TECH'!$M:$M,'RES TECH'!$C:$C)="Upper-middle Income",IF(G2669&gt;1,IF(G2669&gt;3,0.15,0.12),0.06),IF(_xlfn.XLOOKUP(B2669,'RES TECH'!$M:$M,'RES TECH'!$C:$C)="High Income",IF(G2669&gt;1,IF(G2669&gt;3,0.08,0.06),0.03))))))</f>
        <v>0.03</v>
      </c>
    </row>
    <row r="2670" spans="2:13" x14ac:dyDescent="0.25">
      <c r="B2670" t="str">
        <f>IF('RES TECH'!N2666=1,'RES TECH'!M2666,"*")</f>
        <v>RESHOUHINewWH3LPG23</v>
      </c>
      <c r="C2670" t="str">
        <f>IF(B2670="*","*",_xlfn.XLOOKUP(B2670,'RES TECH'!M:M,'RES TECH'!K:K))</f>
        <v>RESLPG</v>
      </c>
      <c r="D2670" t="str">
        <f>IF(B2670="*","*",_xlfn.XLOOKUP(B2670,'RES TECH'!M:M,'RES TECH'!L:L))</f>
        <v>RESHOUHINewWHEUE</v>
      </c>
      <c r="E2670">
        <f>IF(B2670="*","*",_xlfn.XLOOKUP(B2670,'RES TECH'!M:M,'RES TECH'!O:O))</f>
        <v>2023</v>
      </c>
      <c r="F2670" s="12">
        <f>IF(B2670="*","*",_xlfn.XLOOKUP(B2670,'RES TECH'!M:M,'RES TECH'!Y:Y))</f>
        <v>14</v>
      </c>
      <c r="G2670" s="12">
        <f>IF(B2670="*","*",_xlfn.XLOOKUP(B2670,'RES TECH'!M:M,'RES TECH'!V:V))</f>
        <v>0.83499999999999996</v>
      </c>
      <c r="H2670">
        <f>IF(B2670="*","*",_xlfn.XLOOKUP(B2670,'RES TECH'!M:M,'RES TECH'!AA:AA))</f>
        <v>31.536000000000001</v>
      </c>
      <c r="I2670" s="12">
        <f>IF(B2670="*","*",_xlfn.XLOOKUP(B2670,'RES TECH'!M:M,'RES TECH'!Z:Z))</f>
        <v>0.24</v>
      </c>
      <c r="J2670" s="12">
        <f>IF(B2670="*","*",_xlfn.XLOOKUP(B2670,'RES TECH'!M:M,'RES TECH'!S:S))</f>
        <v>1479.482574776986</v>
      </c>
      <c r="K2670" s="12">
        <f t="shared" si="82"/>
        <v>73.974128738849302</v>
      </c>
      <c r="L2670" s="12">
        <f t="shared" si="83"/>
        <v>3.6987064369424654</v>
      </c>
      <c r="M2670">
        <f>IF(B2670="*","*",IF(_xlfn.XLOOKUP(B2670,'RES TECH'!$M:$M,'RES TECH'!$C:$C)="Low Income",IF(G2670&gt;1,IF(G2670&gt;3,0.3,0.24),0.12),IF(_xlfn.XLOOKUP(B2670,'RES TECH'!$M:$M,'RES TECH'!$C:$C)="Lower-middle Income",IF(G2670&gt;1,IF(G2670&gt;3,0.23,0.18),0.09),IF(_xlfn.XLOOKUP(B2670,'RES TECH'!$M:$M,'RES TECH'!$C:$C)="Upper-middle Income",IF(G2670&gt;1,IF(G2670&gt;3,0.15,0.12),0.06),IF(_xlfn.XLOOKUP(B2670,'RES TECH'!$M:$M,'RES TECH'!$C:$C)="High Income",IF(G2670&gt;1,IF(G2670&gt;3,0.08,0.06),0.03))))))</f>
        <v>0.03</v>
      </c>
    </row>
    <row r="2671" spans="2:13" x14ac:dyDescent="0.25">
      <c r="B2671" t="str">
        <f>IF('RES TECH'!N2667=1,'RES TECH'!M2667,"*")</f>
        <v>*</v>
      </c>
      <c r="C2671" t="str">
        <f>IF(B2671="*","*",_xlfn.XLOOKUP(B2671,'RES TECH'!M:M,'RES TECH'!K:K))</f>
        <v>*</v>
      </c>
      <c r="D2671" t="str">
        <f>IF(B2671="*","*",_xlfn.XLOOKUP(B2671,'RES TECH'!M:M,'RES TECH'!L:L))</f>
        <v>*</v>
      </c>
      <c r="E2671" t="str">
        <f>IF(B2671="*","*",_xlfn.XLOOKUP(B2671,'RES TECH'!M:M,'RES TECH'!O:O))</f>
        <v>*</v>
      </c>
      <c r="F2671" s="12" t="str">
        <f>IF(B2671="*","*",_xlfn.XLOOKUP(B2671,'RES TECH'!M:M,'RES TECH'!Y:Y))</f>
        <v>*</v>
      </c>
      <c r="G2671" s="12" t="str">
        <f>IF(B2671="*","*",_xlfn.XLOOKUP(B2671,'RES TECH'!M:M,'RES TECH'!V:V))</f>
        <v>*</v>
      </c>
      <c r="H2671" t="str">
        <f>IF(B2671="*","*",_xlfn.XLOOKUP(B2671,'RES TECH'!M:M,'RES TECH'!AA:AA))</f>
        <v>*</v>
      </c>
      <c r="I2671" s="12" t="str">
        <f>IF(B2671="*","*",_xlfn.XLOOKUP(B2671,'RES TECH'!M:M,'RES TECH'!Z:Z))</f>
        <v>*</v>
      </c>
      <c r="J2671" s="12" t="str">
        <f>IF(B2671="*","*",_xlfn.XLOOKUP(B2671,'RES TECH'!M:M,'RES TECH'!S:S))</f>
        <v>*</v>
      </c>
      <c r="K2671" s="12" t="str">
        <f t="shared" si="82"/>
        <v>*</v>
      </c>
      <c r="L2671" s="12" t="str">
        <f t="shared" si="83"/>
        <v>*</v>
      </c>
      <c r="M2671" t="str">
        <f>IF(B2671="*","*",IF(_xlfn.XLOOKUP(B2671,'RES TECH'!$M:$M,'RES TECH'!$C:$C)="Low Income",IF(G2671&gt;1,IF(G2671&gt;3,0.3,0.24),0.12),IF(_xlfn.XLOOKUP(B2671,'RES TECH'!$M:$M,'RES TECH'!$C:$C)="Lower-middle Income",IF(G2671&gt;1,IF(G2671&gt;3,0.23,0.18),0.09),IF(_xlfn.XLOOKUP(B2671,'RES TECH'!$M:$M,'RES TECH'!$C:$C)="Upper-middle Income",IF(G2671&gt;1,IF(G2671&gt;3,0.15,0.12),0.06),IF(_xlfn.XLOOKUP(B2671,'RES TECH'!$M:$M,'RES TECH'!$C:$C)="High Income",IF(G2671&gt;1,IF(G2671&gt;3,0.08,0.06),0.03))))))</f>
        <v>*</v>
      </c>
    </row>
    <row r="2672" spans="2:13" x14ac:dyDescent="0.25">
      <c r="B2672" t="str">
        <f>IF('RES TECH'!N2668=1,'RES TECH'!M2668,"*")</f>
        <v>RESHOUHINewWH4LPG20</v>
      </c>
      <c r="C2672" t="str">
        <f>IF(B2672="*","*",_xlfn.XLOOKUP(B2672,'RES TECH'!M:M,'RES TECH'!K:K))</f>
        <v>RESLPG</v>
      </c>
      <c r="D2672" t="str">
        <f>IF(B2672="*","*",_xlfn.XLOOKUP(B2672,'RES TECH'!M:M,'RES TECH'!L:L))</f>
        <v>RESHOUHINewWHEUE</v>
      </c>
      <c r="E2672">
        <f>IF(B2672="*","*",_xlfn.XLOOKUP(B2672,'RES TECH'!M:M,'RES TECH'!O:O))</f>
        <v>2020</v>
      </c>
      <c r="F2672" s="12">
        <f>IF(B2672="*","*",_xlfn.XLOOKUP(B2672,'RES TECH'!M:M,'RES TECH'!Y:Y))</f>
        <v>14</v>
      </c>
      <c r="G2672" s="12">
        <f>IF(B2672="*","*",_xlfn.XLOOKUP(B2672,'RES TECH'!M:M,'RES TECH'!V:V))</f>
        <v>0.81</v>
      </c>
      <c r="H2672">
        <f>IF(B2672="*","*",_xlfn.XLOOKUP(B2672,'RES TECH'!M:M,'RES TECH'!AA:AA))</f>
        <v>31.536000000000001</v>
      </c>
      <c r="I2672" s="12">
        <f>IF(B2672="*","*",_xlfn.XLOOKUP(B2672,'RES TECH'!M:M,'RES TECH'!Z:Z))</f>
        <v>0.24</v>
      </c>
      <c r="J2672" s="12">
        <f>IF(B2672="*","*",_xlfn.XLOOKUP(B2672,'RES TECH'!M:M,'RES TECH'!S:S))</f>
        <v>1435.186689304621</v>
      </c>
      <c r="K2672" s="12">
        <f t="shared" si="82"/>
        <v>71.759334465231049</v>
      </c>
      <c r="L2672" s="12">
        <f t="shared" si="83"/>
        <v>3.5879667232615526</v>
      </c>
      <c r="M2672">
        <f>IF(B2672="*","*",IF(_xlfn.XLOOKUP(B2672,'RES TECH'!$M:$M,'RES TECH'!$C:$C)="Low Income",IF(G2672&gt;1,IF(G2672&gt;3,0.3,0.24),0.12),IF(_xlfn.XLOOKUP(B2672,'RES TECH'!$M:$M,'RES TECH'!$C:$C)="Lower-middle Income",IF(G2672&gt;1,IF(G2672&gt;3,0.23,0.18),0.09),IF(_xlfn.XLOOKUP(B2672,'RES TECH'!$M:$M,'RES TECH'!$C:$C)="Upper-middle Income",IF(G2672&gt;1,IF(G2672&gt;3,0.15,0.12),0.06),IF(_xlfn.XLOOKUP(B2672,'RES TECH'!$M:$M,'RES TECH'!$C:$C)="High Income",IF(G2672&gt;1,IF(G2672&gt;3,0.08,0.06),0.03))))))</f>
        <v>0.03</v>
      </c>
    </row>
    <row r="2673" spans="2:13" x14ac:dyDescent="0.25">
      <c r="B2673" t="str">
        <f>IF('RES TECH'!N2669=1,'RES TECH'!M2669,"*")</f>
        <v>*</v>
      </c>
      <c r="C2673" t="str">
        <f>IF(B2673="*","*",_xlfn.XLOOKUP(B2673,'RES TECH'!M:M,'RES TECH'!K:K))</f>
        <v>*</v>
      </c>
      <c r="D2673" t="str">
        <f>IF(B2673="*","*",_xlfn.XLOOKUP(B2673,'RES TECH'!M:M,'RES TECH'!L:L))</f>
        <v>*</v>
      </c>
      <c r="E2673" t="str">
        <f>IF(B2673="*","*",_xlfn.XLOOKUP(B2673,'RES TECH'!M:M,'RES TECH'!O:O))</f>
        <v>*</v>
      </c>
      <c r="F2673" s="12" t="str">
        <f>IF(B2673="*","*",_xlfn.XLOOKUP(B2673,'RES TECH'!M:M,'RES TECH'!Y:Y))</f>
        <v>*</v>
      </c>
      <c r="G2673" s="12" t="str">
        <f>IF(B2673="*","*",_xlfn.XLOOKUP(B2673,'RES TECH'!M:M,'RES TECH'!V:V))</f>
        <v>*</v>
      </c>
      <c r="H2673" t="str">
        <f>IF(B2673="*","*",_xlfn.XLOOKUP(B2673,'RES TECH'!M:M,'RES TECH'!AA:AA))</f>
        <v>*</v>
      </c>
      <c r="I2673" s="12" t="str">
        <f>IF(B2673="*","*",_xlfn.XLOOKUP(B2673,'RES TECH'!M:M,'RES TECH'!Z:Z))</f>
        <v>*</v>
      </c>
      <c r="J2673" s="12" t="str">
        <f>IF(B2673="*","*",_xlfn.XLOOKUP(B2673,'RES TECH'!M:M,'RES TECH'!S:S))</f>
        <v>*</v>
      </c>
      <c r="K2673" s="12" t="str">
        <f t="shared" si="82"/>
        <v>*</v>
      </c>
      <c r="L2673" s="12" t="str">
        <f t="shared" si="83"/>
        <v>*</v>
      </c>
      <c r="M2673" t="str">
        <f>IF(B2673="*","*",IF(_xlfn.XLOOKUP(B2673,'RES TECH'!$M:$M,'RES TECH'!$C:$C)="Low Income",IF(G2673&gt;1,IF(G2673&gt;3,0.3,0.24),0.12),IF(_xlfn.XLOOKUP(B2673,'RES TECH'!$M:$M,'RES TECH'!$C:$C)="Lower-middle Income",IF(G2673&gt;1,IF(G2673&gt;3,0.23,0.18),0.09),IF(_xlfn.XLOOKUP(B2673,'RES TECH'!$M:$M,'RES TECH'!$C:$C)="Upper-middle Income",IF(G2673&gt;1,IF(G2673&gt;3,0.15,0.12),0.06),IF(_xlfn.XLOOKUP(B2673,'RES TECH'!$M:$M,'RES TECH'!$C:$C)="High Income",IF(G2673&gt;1,IF(G2673&gt;3,0.08,0.06),0.03))))))</f>
        <v>*</v>
      </c>
    </row>
    <row r="2674" spans="2:13" x14ac:dyDescent="0.25">
      <c r="B2674" t="str">
        <f>IF('RES TECH'!N2670=1,'RES TECH'!M2670,"*")</f>
        <v>RESHOUHINewWH2SOL20</v>
      </c>
      <c r="C2674" t="str">
        <f>IF(B2674="*","*",_xlfn.XLOOKUP(B2674,'RES TECH'!M:M,'RES TECH'!K:K))</f>
        <v>RESSOL</v>
      </c>
      <c r="D2674" t="str">
        <f>IF(B2674="*","*",_xlfn.XLOOKUP(B2674,'RES TECH'!M:M,'RES TECH'!L:L))</f>
        <v>RESHOUHINewWHEUE</v>
      </c>
      <c r="E2674">
        <f>IF(B2674="*","*",_xlfn.XLOOKUP(B2674,'RES TECH'!M:M,'RES TECH'!O:O))</f>
        <v>2020</v>
      </c>
      <c r="F2674" s="12">
        <f>IF(B2674="*","*",_xlfn.XLOOKUP(B2674,'RES TECH'!M:M,'RES TECH'!Y:Y))</f>
        <v>23</v>
      </c>
      <c r="G2674" s="12">
        <f>IF(B2674="*","*",_xlfn.XLOOKUP(B2674,'RES TECH'!M:M,'RES TECH'!V:V))</f>
        <v>1</v>
      </c>
      <c r="H2674">
        <f>IF(B2674="*","*",_xlfn.XLOOKUP(B2674,'RES TECH'!M:M,'RES TECH'!AA:AA))</f>
        <v>31.536000000000001</v>
      </c>
      <c r="I2674" s="12">
        <f>IF(B2674="*","*",_xlfn.XLOOKUP(B2674,'RES TECH'!M:M,'RES TECH'!Z:Z))</f>
        <v>0.24</v>
      </c>
      <c r="J2674" s="12">
        <f>IF(B2674="*","*",_xlfn.XLOOKUP(B2674,'RES TECH'!M:M,'RES TECH'!S:S))</f>
        <v>5134.0011649921407</v>
      </c>
      <c r="K2674" s="12">
        <f t="shared" si="82"/>
        <v>256.70005824960703</v>
      </c>
      <c r="L2674" s="12">
        <f t="shared" si="83"/>
        <v>12.835002912480352</v>
      </c>
      <c r="M2674">
        <f>IF(B2674="*","*",IF(_xlfn.XLOOKUP(B2674,'RES TECH'!$M:$M,'RES TECH'!$C:$C)="Low Income",IF(G2674&gt;1,IF(G2674&gt;3,0.3,0.24),0.12),IF(_xlfn.XLOOKUP(B2674,'RES TECH'!$M:$M,'RES TECH'!$C:$C)="Lower-middle Income",IF(G2674&gt;1,IF(G2674&gt;3,0.23,0.18),0.09),IF(_xlfn.XLOOKUP(B2674,'RES TECH'!$M:$M,'RES TECH'!$C:$C)="Upper-middle Income",IF(G2674&gt;1,IF(G2674&gt;3,0.15,0.12),0.06),IF(_xlfn.XLOOKUP(B2674,'RES TECH'!$M:$M,'RES TECH'!$C:$C)="High Income",IF(G2674&gt;1,IF(G2674&gt;3,0.08,0.06),0.03))))))</f>
        <v>0.03</v>
      </c>
    </row>
    <row r="2675" spans="2:13" x14ac:dyDescent="0.25">
      <c r="B2675" t="str">
        <f>IF('RES TECH'!N2671=1,'RES TECH'!M2671,"*")</f>
        <v>RESHOUHINewWH2SOL23</v>
      </c>
      <c r="C2675" t="str">
        <f>IF(B2675="*","*",_xlfn.XLOOKUP(B2675,'RES TECH'!M:M,'RES TECH'!K:K))</f>
        <v>RESSOL</v>
      </c>
      <c r="D2675" t="str">
        <f>IF(B2675="*","*",_xlfn.XLOOKUP(B2675,'RES TECH'!M:M,'RES TECH'!L:L))</f>
        <v>RESHOUHINewWHEUE</v>
      </c>
      <c r="E2675">
        <f>IF(B2675="*","*",_xlfn.XLOOKUP(B2675,'RES TECH'!M:M,'RES TECH'!O:O))</f>
        <v>2023</v>
      </c>
      <c r="F2675" s="12">
        <f>IF(B2675="*","*",_xlfn.XLOOKUP(B2675,'RES TECH'!M:M,'RES TECH'!Y:Y))</f>
        <v>23</v>
      </c>
      <c r="G2675" s="12">
        <f>IF(B2675="*","*",_xlfn.XLOOKUP(B2675,'RES TECH'!M:M,'RES TECH'!V:V))</f>
        <v>1</v>
      </c>
      <c r="H2675">
        <f>IF(B2675="*","*",_xlfn.XLOOKUP(B2675,'RES TECH'!M:M,'RES TECH'!AA:AA))</f>
        <v>31.536000000000001</v>
      </c>
      <c r="I2675" s="12">
        <f>IF(B2675="*","*",_xlfn.XLOOKUP(B2675,'RES TECH'!M:M,'RES TECH'!Z:Z))</f>
        <v>0.24</v>
      </c>
      <c r="J2675" s="12">
        <f>IF(B2675="*","*",_xlfn.XLOOKUP(B2675,'RES TECH'!M:M,'RES TECH'!S:S))</f>
        <v>5134.0011649921407</v>
      </c>
      <c r="K2675" s="12">
        <f t="shared" si="82"/>
        <v>256.70005824960703</v>
      </c>
      <c r="L2675" s="12">
        <f t="shared" si="83"/>
        <v>12.835002912480352</v>
      </c>
      <c r="M2675">
        <f>IF(B2675="*","*",IF(_xlfn.XLOOKUP(B2675,'RES TECH'!$M:$M,'RES TECH'!$C:$C)="Low Income",IF(G2675&gt;1,IF(G2675&gt;3,0.3,0.24),0.12),IF(_xlfn.XLOOKUP(B2675,'RES TECH'!$M:$M,'RES TECH'!$C:$C)="Lower-middle Income",IF(G2675&gt;1,IF(G2675&gt;3,0.23,0.18),0.09),IF(_xlfn.XLOOKUP(B2675,'RES TECH'!$M:$M,'RES TECH'!$C:$C)="Upper-middle Income",IF(G2675&gt;1,IF(G2675&gt;3,0.15,0.12),0.06),IF(_xlfn.XLOOKUP(B2675,'RES TECH'!$M:$M,'RES TECH'!$C:$C)="High Income",IF(G2675&gt;1,IF(G2675&gt;3,0.08,0.06),0.03))))))</f>
        <v>0.03</v>
      </c>
    </row>
    <row r="2676" spans="2:13" x14ac:dyDescent="0.25">
      <c r="B2676" t="str">
        <f>IF('RES TECH'!N2672=1,'RES TECH'!M2672,"*")</f>
        <v>RESHOUHINewWH2SOL24</v>
      </c>
      <c r="C2676" t="str">
        <f>IF(B2676="*","*",_xlfn.XLOOKUP(B2676,'RES TECH'!M:M,'RES TECH'!K:K))</f>
        <v>RESSOL</v>
      </c>
      <c r="D2676" t="str">
        <f>IF(B2676="*","*",_xlfn.XLOOKUP(B2676,'RES TECH'!M:M,'RES TECH'!L:L))</f>
        <v>RESHOUHINewWHEUE</v>
      </c>
      <c r="E2676">
        <f>IF(B2676="*","*",_xlfn.XLOOKUP(B2676,'RES TECH'!M:M,'RES TECH'!O:O))</f>
        <v>2024</v>
      </c>
      <c r="F2676" s="12">
        <f>IF(B2676="*","*",_xlfn.XLOOKUP(B2676,'RES TECH'!M:M,'RES TECH'!Y:Y))</f>
        <v>23</v>
      </c>
      <c r="G2676" s="12">
        <f>IF(B2676="*","*",_xlfn.XLOOKUP(B2676,'RES TECH'!M:M,'RES TECH'!V:V))</f>
        <v>1</v>
      </c>
      <c r="H2676">
        <f>IF(B2676="*","*",_xlfn.XLOOKUP(B2676,'RES TECH'!M:M,'RES TECH'!AA:AA))</f>
        <v>31.536000000000001</v>
      </c>
      <c r="I2676" s="12">
        <f>IF(B2676="*","*",_xlfn.XLOOKUP(B2676,'RES TECH'!M:M,'RES TECH'!Z:Z))</f>
        <v>0.24</v>
      </c>
      <c r="J2676" s="12">
        <f>IF(B2676="*","*",_xlfn.XLOOKUP(B2676,'RES TECH'!M:M,'RES TECH'!S:S))</f>
        <v>5134.0011649921407</v>
      </c>
      <c r="K2676" s="12">
        <f t="shared" si="82"/>
        <v>256.70005824960703</v>
      </c>
      <c r="L2676" s="12">
        <f t="shared" si="83"/>
        <v>12.835002912480352</v>
      </c>
      <c r="M2676">
        <f>IF(B2676="*","*",IF(_xlfn.XLOOKUP(B2676,'RES TECH'!$M:$M,'RES TECH'!$C:$C)="Low Income",IF(G2676&gt;1,IF(G2676&gt;3,0.3,0.24),0.12),IF(_xlfn.XLOOKUP(B2676,'RES TECH'!$M:$M,'RES TECH'!$C:$C)="Lower-middle Income",IF(G2676&gt;1,IF(G2676&gt;3,0.23,0.18),0.09),IF(_xlfn.XLOOKUP(B2676,'RES TECH'!$M:$M,'RES TECH'!$C:$C)="Upper-middle Income",IF(G2676&gt;1,IF(G2676&gt;3,0.15,0.12),0.06),IF(_xlfn.XLOOKUP(B2676,'RES TECH'!$M:$M,'RES TECH'!$C:$C)="High Income",IF(G2676&gt;1,IF(G2676&gt;3,0.08,0.06),0.03))))))</f>
        <v>0.03</v>
      </c>
    </row>
    <row r="2677" spans="2:13" x14ac:dyDescent="0.25">
      <c r="B2677" t="str">
        <f>IF('RES TECH'!N2673=1,'RES TECH'!M2673,"*")</f>
        <v>RESHOUHINewSHAHP1ELC20</v>
      </c>
      <c r="C2677" t="str">
        <f>IF(B2677="*","*",_xlfn.XLOOKUP(B2677,'RES TECH'!M:M,'RES TECH'!K:K))</f>
        <v>RESELC</v>
      </c>
      <c r="D2677" t="str">
        <f>IF(B2677="*","*",_xlfn.XLOOKUP(B2677,'RES TECH'!M:M,'RES TECH'!L:L))</f>
        <v>RESHOUHINewSHEUE</v>
      </c>
      <c r="E2677">
        <f>IF(B2677="*","*",_xlfn.XLOOKUP(B2677,'RES TECH'!M:M,'RES TECH'!O:O))</f>
        <v>2020</v>
      </c>
      <c r="F2677" s="12">
        <f>IF(B2677="*","*",_xlfn.XLOOKUP(B2677,'RES TECH'!M:M,'RES TECH'!Y:Y))</f>
        <v>16</v>
      </c>
      <c r="G2677" s="12">
        <f>IF(B2677="*","*",_xlfn.XLOOKUP(B2677,'RES TECH'!M:M,'RES TECH'!V:V))</f>
        <v>2.4032825322391562</v>
      </c>
      <c r="H2677">
        <f>IF(B2677="*","*",_xlfn.XLOOKUP(B2677,'RES TECH'!M:M,'RES TECH'!AA:AA))</f>
        <v>31.536000000000001</v>
      </c>
      <c r="I2677" s="12">
        <f>IF(B2677="*","*",_xlfn.XLOOKUP(B2677,'RES TECH'!M:M,'RES TECH'!Z:Z))</f>
        <v>7.9105094690167521E-2</v>
      </c>
      <c r="J2677" s="12">
        <f>IF(B2677="*","*",_xlfn.XLOOKUP(B2677,'RES TECH'!M:M,'RES TECH'!S:S))</f>
        <v>134.15360541972399</v>
      </c>
      <c r="K2677" s="12">
        <f t="shared" si="82"/>
        <v>6.7076802709861996</v>
      </c>
      <c r="L2677" s="12">
        <f t="shared" si="83"/>
        <v>0.33538401354931002</v>
      </c>
      <c r="M2677">
        <f>IF(B2677="*","*",IF(_xlfn.XLOOKUP(B2677,'RES TECH'!$M:$M,'RES TECH'!$C:$C)="Low Income",IF(G2677&gt;1,IF(G2677&gt;3,0.3,0.24),0.12),IF(_xlfn.XLOOKUP(B2677,'RES TECH'!$M:$M,'RES TECH'!$C:$C)="Lower-middle Income",IF(G2677&gt;1,IF(G2677&gt;3,0.23,0.18),0.09),IF(_xlfn.XLOOKUP(B2677,'RES TECH'!$M:$M,'RES TECH'!$C:$C)="Upper-middle Income",IF(G2677&gt;1,IF(G2677&gt;3,0.15,0.12),0.06),IF(_xlfn.XLOOKUP(B2677,'RES TECH'!$M:$M,'RES TECH'!$C:$C)="High Income",IF(G2677&gt;1,IF(G2677&gt;3,0.08,0.06),0.03))))))</f>
        <v>0.06</v>
      </c>
    </row>
    <row r="2678" spans="2:13" x14ac:dyDescent="0.25">
      <c r="B2678" t="str">
        <f>IF('RES TECH'!N2674=1,'RES TECH'!M2674,"*")</f>
        <v>RESHOUHINewSHAHP1ELC23</v>
      </c>
      <c r="C2678" t="str">
        <f>IF(B2678="*","*",_xlfn.XLOOKUP(B2678,'RES TECH'!M:M,'RES TECH'!K:K))</f>
        <v>RESELC</v>
      </c>
      <c r="D2678" t="str">
        <f>IF(B2678="*","*",_xlfn.XLOOKUP(B2678,'RES TECH'!M:M,'RES TECH'!L:L))</f>
        <v>RESHOUHINewSHEUE</v>
      </c>
      <c r="E2678">
        <f>IF(B2678="*","*",_xlfn.XLOOKUP(B2678,'RES TECH'!M:M,'RES TECH'!O:O))</f>
        <v>2023</v>
      </c>
      <c r="F2678" s="12">
        <f>IF(B2678="*","*",_xlfn.XLOOKUP(B2678,'RES TECH'!M:M,'RES TECH'!Y:Y))</f>
        <v>16</v>
      </c>
      <c r="G2678" s="12">
        <f>IF(B2678="*","*",_xlfn.XLOOKUP(B2678,'RES TECH'!M:M,'RES TECH'!V:V))</f>
        <v>2.4032825322391562</v>
      </c>
      <c r="H2678">
        <f>IF(B2678="*","*",_xlfn.XLOOKUP(B2678,'RES TECH'!M:M,'RES TECH'!AA:AA))</f>
        <v>31.536000000000001</v>
      </c>
      <c r="I2678" s="12">
        <f>IF(B2678="*","*",_xlfn.XLOOKUP(B2678,'RES TECH'!M:M,'RES TECH'!Z:Z))</f>
        <v>7.9105094690167521E-2</v>
      </c>
      <c r="J2678" s="12">
        <f>IF(B2678="*","*",_xlfn.XLOOKUP(B2678,'RES TECH'!M:M,'RES TECH'!S:S))</f>
        <v>134.15360541972399</v>
      </c>
      <c r="K2678" s="12">
        <f t="shared" si="82"/>
        <v>6.7076802709861996</v>
      </c>
      <c r="L2678" s="12">
        <f t="shared" si="83"/>
        <v>0.33538401354931002</v>
      </c>
      <c r="M2678">
        <f>IF(B2678="*","*",IF(_xlfn.XLOOKUP(B2678,'RES TECH'!$M:$M,'RES TECH'!$C:$C)="Low Income",IF(G2678&gt;1,IF(G2678&gt;3,0.3,0.24),0.12),IF(_xlfn.XLOOKUP(B2678,'RES TECH'!$M:$M,'RES TECH'!$C:$C)="Lower-middle Income",IF(G2678&gt;1,IF(G2678&gt;3,0.23,0.18),0.09),IF(_xlfn.XLOOKUP(B2678,'RES TECH'!$M:$M,'RES TECH'!$C:$C)="Upper-middle Income",IF(G2678&gt;1,IF(G2678&gt;3,0.15,0.12),0.06),IF(_xlfn.XLOOKUP(B2678,'RES TECH'!$M:$M,'RES TECH'!$C:$C)="High Income",IF(G2678&gt;1,IF(G2678&gt;3,0.08,0.06),0.03))))))</f>
        <v>0.06</v>
      </c>
    </row>
    <row r="2679" spans="2:13" x14ac:dyDescent="0.25">
      <c r="B2679" t="str">
        <f>IF('RES TECH'!N2675=1,'RES TECH'!M2675,"*")</f>
        <v>RESHOUHINewSHAHP2ELC20</v>
      </c>
      <c r="C2679" t="str">
        <f>IF(B2679="*","*",_xlfn.XLOOKUP(B2679,'RES TECH'!M:M,'RES TECH'!K:K))</f>
        <v>RESELC</v>
      </c>
      <c r="D2679" t="str">
        <f>IF(B2679="*","*",_xlfn.XLOOKUP(B2679,'RES TECH'!M:M,'RES TECH'!L:L))</f>
        <v>RESHOUHINewSHEUE</v>
      </c>
      <c r="E2679">
        <f>IF(B2679="*","*",_xlfn.XLOOKUP(B2679,'RES TECH'!M:M,'RES TECH'!O:O))</f>
        <v>2020</v>
      </c>
      <c r="F2679" s="12">
        <f>IF(B2679="*","*",_xlfn.XLOOKUP(B2679,'RES TECH'!M:M,'RES TECH'!Y:Y))</f>
        <v>16</v>
      </c>
      <c r="G2679" s="12">
        <f>IF(B2679="*","*",_xlfn.XLOOKUP(B2679,'RES TECH'!M:M,'RES TECH'!V:V))</f>
        <v>2.5205158264947238</v>
      </c>
      <c r="H2679">
        <f>IF(B2679="*","*",_xlfn.XLOOKUP(B2679,'RES TECH'!M:M,'RES TECH'!AA:AA))</f>
        <v>31.536000000000001</v>
      </c>
      <c r="I2679" s="12">
        <f>IF(B2679="*","*",_xlfn.XLOOKUP(B2679,'RES TECH'!M:M,'RES TECH'!Z:Z))</f>
        <v>7.9105094690167521E-2</v>
      </c>
      <c r="J2679" s="12">
        <f>IF(B2679="*","*",_xlfn.XLOOKUP(B2679,'RES TECH'!M:M,'RES TECH'!S:S))</f>
        <v>141.06873971970981</v>
      </c>
      <c r="K2679" s="12">
        <f t="shared" si="82"/>
        <v>7.0534369859854911</v>
      </c>
      <c r="L2679" s="12">
        <f t="shared" si="83"/>
        <v>0.35267184929927459</v>
      </c>
      <c r="M2679">
        <f>IF(B2679="*","*",IF(_xlfn.XLOOKUP(B2679,'RES TECH'!$M:$M,'RES TECH'!$C:$C)="Low Income",IF(G2679&gt;1,IF(G2679&gt;3,0.3,0.24),0.12),IF(_xlfn.XLOOKUP(B2679,'RES TECH'!$M:$M,'RES TECH'!$C:$C)="Lower-middle Income",IF(G2679&gt;1,IF(G2679&gt;3,0.23,0.18),0.09),IF(_xlfn.XLOOKUP(B2679,'RES TECH'!$M:$M,'RES TECH'!$C:$C)="Upper-middle Income",IF(G2679&gt;1,IF(G2679&gt;3,0.15,0.12),0.06),IF(_xlfn.XLOOKUP(B2679,'RES TECH'!$M:$M,'RES TECH'!$C:$C)="High Income",IF(G2679&gt;1,IF(G2679&gt;3,0.08,0.06),0.03))))))</f>
        <v>0.06</v>
      </c>
    </row>
    <row r="2680" spans="2:13" x14ac:dyDescent="0.25">
      <c r="B2680" t="str">
        <f>IF('RES TECH'!N2676=1,'RES TECH'!M2676,"*")</f>
        <v>RESHOUHINewSHAHP2ELC23</v>
      </c>
      <c r="C2680" t="str">
        <f>IF(B2680="*","*",_xlfn.XLOOKUP(B2680,'RES TECH'!M:M,'RES TECH'!K:K))</f>
        <v>RESELC</v>
      </c>
      <c r="D2680" t="str">
        <f>IF(B2680="*","*",_xlfn.XLOOKUP(B2680,'RES TECH'!M:M,'RES TECH'!L:L))</f>
        <v>RESHOUHINewSHEUE</v>
      </c>
      <c r="E2680">
        <f>IF(B2680="*","*",_xlfn.XLOOKUP(B2680,'RES TECH'!M:M,'RES TECH'!O:O))</f>
        <v>2023</v>
      </c>
      <c r="F2680" s="12">
        <f>IF(B2680="*","*",_xlfn.XLOOKUP(B2680,'RES TECH'!M:M,'RES TECH'!Y:Y))</f>
        <v>16</v>
      </c>
      <c r="G2680" s="12">
        <f>IF(B2680="*","*",_xlfn.XLOOKUP(B2680,'RES TECH'!M:M,'RES TECH'!V:V))</f>
        <v>2.5791324736225092</v>
      </c>
      <c r="H2680">
        <f>IF(B2680="*","*",_xlfn.XLOOKUP(B2680,'RES TECH'!M:M,'RES TECH'!AA:AA))</f>
        <v>31.536000000000001</v>
      </c>
      <c r="I2680" s="12">
        <f>IF(B2680="*","*",_xlfn.XLOOKUP(B2680,'RES TECH'!M:M,'RES TECH'!Z:Z))</f>
        <v>7.9105094690167521E-2</v>
      </c>
      <c r="J2680" s="12">
        <f>IF(B2680="*","*",_xlfn.XLOOKUP(B2680,'RES TECH'!M:M,'RES TECH'!S:S))</f>
        <v>142.45176657970691</v>
      </c>
      <c r="K2680" s="12">
        <f t="shared" si="82"/>
        <v>7.122588328985346</v>
      </c>
      <c r="L2680" s="12">
        <f t="shared" si="83"/>
        <v>0.35612941644926732</v>
      </c>
      <c r="M2680">
        <f>IF(B2680="*","*",IF(_xlfn.XLOOKUP(B2680,'RES TECH'!$M:$M,'RES TECH'!$C:$C)="Low Income",IF(G2680&gt;1,IF(G2680&gt;3,0.3,0.24),0.12),IF(_xlfn.XLOOKUP(B2680,'RES TECH'!$M:$M,'RES TECH'!$C:$C)="Lower-middle Income",IF(G2680&gt;1,IF(G2680&gt;3,0.23,0.18),0.09),IF(_xlfn.XLOOKUP(B2680,'RES TECH'!$M:$M,'RES TECH'!$C:$C)="Upper-middle Income",IF(G2680&gt;1,IF(G2680&gt;3,0.15,0.12),0.06),IF(_xlfn.XLOOKUP(B2680,'RES TECH'!$M:$M,'RES TECH'!$C:$C)="High Income",IF(G2680&gt;1,IF(G2680&gt;3,0.08,0.06),0.03))))))</f>
        <v>0.06</v>
      </c>
    </row>
    <row r="2681" spans="2:13" x14ac:dyDescent="0.25">
      <c r="B2681" t="str">
        <f>IF('RES TECH'!N2677=1,'RES TECH'!M2677,"*")</f>
        <v>RESHOUHINewSHAHP3ELC20</v>
      </c>
      <c r="C2681" t="str">
        <f>IF(B2681="*","*",_xlfn.XLOOKUP(B2681,'RES TECH'!M:M,'RES TECH'!K:K))</f>
        <v>RESELC</v>
      </c>
      <c r="D2681" t="str">
        <f>IF(B2681="*","*",_xlfn.XLOOKUP(B2681,'RES TECH'!M:M,'RES TECH'!L:L))</f>
        <v>RESHOUHINewSHEUE</v>
      </c>
      <c r="E2681">
        <f>IF(B2681="*","*",_xlfn.XLOOKUP(B2681,'RES TECH'!M:M,'RES TECH'!O:O))</f>
        <v>2020</v>
      </c>
      <c r="F2681" s="12">
        <f>IF(B2681="*","*",_xlfn.XLOOKUP(B2681,'RES TECH'!M:M,'RES TECH'!Y:Y))</f>
        <v>16</v>
      </c>
      <c r="G2681" s="12">
        <f>IF(B2681="*","*",_xlfn.XLOOKUP(B2681,'RES TECH'!M:M,'RES TECH'!V:V))</f>
        <v>2.4912075029308318</v>
      </c>
      <c r="H2681">
        <f>IF(B2681="*","*",_xlfn.XLOOKUP(B2681,'RES TECH'!M:M,'RES TECH'!AA:AA))</f>
        <v>31.536000000000001</v>
      </c>
      <c r="I2681" s="12">
        <f>IF(B2681="*","*",_xlfn.XLOOKUP(B2681,'RES TECH'!M:M,'RES TECH'!Z:Z))</f>
        <v>7.9105094690167521E-2</v>
      </c>
      <c r="J2681" s="12">
        <f>IF(B2681="*","*",_xlfn.XLOOKUP(B2681,'RES TECH'!M:M,'RES TECH'!S:S))</f>
        <v>136.91965913971831</v>
      </c>
      <c r="K2681" s="12">
        <f t="shared" si="82"/>
        <v>6.8459829569859156</v>
      </c>
      <c r="L2681" s="12">
        <f t="shared" si="83"/>
        <v>0.34229914784929583</v>
      </c>
      <c r="M2681">
        <f>IF(B2681="*","*",IF(_xlfn.XLOOKUP(B2681,'RES TECH'!$M:$M,'RES TECH'!$C:$C)="Low Income",IF(G2681&gt;1,IF(G2681&gt;3,0.3,0.24),0.12),IF(_xlfn.XLOOKUP(B2681,'RES TECH'!$M:$M,'RES TECH'!$C:$C)="Lower-middle Income",IF(G2681&gt;1,IF(G2681&gt;3,0.23,0.18),0.09),IF(_xlfn.XLOOKUP(B2681,'RES TECH'!$M:$M,'RES TECH'!$C:$C)="Upper-middle Income",IF(G2681&gt;1,IF(G2681&gt;3,0.15,0.12),0.06),IF(_xlfn.XLOOKUP(B2681,'RES TECH'!$M:$M,'RES TECH'!$C:$C)="High Income",IF(G2681&gt;1,IF(G2681&gt;3,0.08,0.06),0.03))))))</f>
        <v>0.06</v>
      </c>
    </row>
    <row r="2682" spans="2:13" x14ac:dyDescent="0.25">
      <c r="B2682" t="str">
        <f>IF('RES TECH'!N2678=1,'RES TECH'!M2678,"*")</f>
        <v>RESHOUHINewSHAHP3ELC22</v>
      </c>
      <c r="C2682" t="str">
        <f>IF(B2682="*","*",_xlfn.XLOOKUP(B2682,'RES TECH'!M:M,'RES TECH'!K:K))</f>
        <v>RESELC</v>
      </c>
      <c r="D2682" t="str">
        <f>IF(B2682="*","*",_xlfn.XLOOKUP(B2682,'RES TECH'!M:M,'RES TECH'!L:L))</f>
        <v>RESHOUHINewSHEUE</v>
      </c>
      <c r="E2682">
        <f>IF(B2682="*","*",_xlfn.XLOOKUP(B2682,'RES TECH'!M:M,'RES TECH'!O:O))</f>
        <v>2022</v>
      </c>
      <c r="F2682" s="12">
        <f>IF(B2682="*","*",_xlfn.XLOOKUP(B2682,'RES TECH'!M:M,'RES TECH'!Y:Y))</f>
        <v>16</v>
      </c>
      <c r="G2682" s="12">
        <f>IF(B2682="*","*",_xlfn.XLOOKUP(B2682,'RES TECH'!M:M,'RES TECH'!V:V))</f>
        <v>2.4912075029308318</v>
      </c>
      <c r="H2682">
        <f>IF(B2682="*","*",_xlfn.XLOOKUP(B2682,'RES TECH'!M:M,'RES TECH'!AA:AA))</f>
        <v>31.536000000000001</v>
      </c>
      <c r="I2682" s="12">
        <f>IF(B2682="*","*",_xlfn.XLOOKUP(B2682,'RES TECH'!M:M,'RES TECH'!Z:Z))</f>
        <v>7.9105094690167521E-2</v>
      </c>
      <c r="J2682" s="12">
        <f>IF(B2682="*","*",_xlfn.XLOOKUP(B2682,'RES TECH'!M:M,'RES TECH'!S:S))</f>
        <v>136.91965913971831</v>
      </c>
      <c r="K2682" s="12">
        <f t="shared" si="82"/>
        <v>6.8459829569859156</v>
      </c>
      <c r="L2682" s="12">
        <f t="shared" si="83"/>
        <v>0.34229914784929583</v>
      </c>
      <c r="M2682">
        <f>IF(B2682="*","*",IF(_xlfn.XLOOKUP(B2682,'RES TECH'!$M:$M,'RES TECH'!$C:$C)="Low Income",IF(G2682&gt;1,IF(G2682&gt;3,0.3,0.24),0.12),IF(_xlfn.XLOOKUP(B2682,'RES TECH'!$M:$M,'RES TECH'!$C:$C)="Lower-middle Income",IF(G2682&gt;1,IF(G2682&gt;3,0.23,0.18),0.09),IF(_xlfn.XLOOKUP(B2682,'RES TECH'!$M:$M,'RES TECH'!$C:$C)="Upper-middle Income",IF(G2682&gt;1,IF(G2682&gt;3,0.15,0.12),0.06),IF(_xlfn.XLOOKUP(B2682,'RES TECH'!$M:$M,'RES TECH'!$C:$C)="High Income",IF(G2682&gt;1,IF(G2682&gt;3,0.08,0.06),0.03))))))</f>
        <v>0.06</v>
      </c>
    </row>
    <row r="2683" spans="2:13" x14ac:dyDescent="0.25">
      <c r="B2683" t="str">
        <f>IF('RES TECH'!N2679=1,'RES TECH'!M2679,"*")</f>
        <v>RESHOUHINewSHAHP3ELC23</v>
      </c>
      <c r="C2683" t="str">
        <f>IF(B2683="*","*",_xlfn.XLOOKUP(B2683,'RES TECH'!M:M,'RES TECH'!K:K))</f>
        <v>RESELC</v>
      </c>
      <c r="D2683" t="str">
        <f>IF(B2683="*","*",_xlfn.XLOOKUP(B2683,'RES TECH'!M:M,'RES TECH'!L:L))</f>
        <v>RESHOUHINewSHEUE</v>
      </c>
      <c r="E2683">
        <f>IF(B2683="*","*",_xlfn.XLOOKUP(B2683,'RES TECH'!M:M,'RES TECH'!O:O))</f>
        <v>2023</v>
      </c>
      <c r="F2683" s="12">
        <f>IF(B2683="*","*",_xlfn.XLOOKUP(B2683,'RES TECH'!M:M,'RES TECH'!Y:Y))</f>
        <v>16</v>
      </c>
      <c r="G2683" s="12">
        <f>IF(B2683="*","*",_xlfn.XLOOKUP(B2683,'RES TECH'!M:M,'RES TECH'!V:V))</f>
        <v>2.6963657678780768</v>
      </c>
      <c r="H2683">
        <f>IF(B2683="*","*",_xlfn.XLOOKUP(B2683,'RES TECH'!M:M,'RES TECH'!AA:AA))</f>
        <v>31.536000000000001</v>
      </c>
      <c r="I2683" s="12">
        <f>IF(B2683="*","*",_xlfn.XLOOKUP(B2683,'RES TECH'!M:M,'RES TECH'!Z:Z))</f>
        <v>7.9105094690167521E-2</v>
      </c>
      <c r="J2683" s="12">
        <f>IF(B2683="*","*",_xlfn.XLOOKUP(B2683,'RES TECH'!M:M,'RES TECH'!S:S))</f>
        <v>148.19539577475391</v>
      </c>
      <c r="K2683" s="12">
        <f t="shared" si="82"/>
        <v>7.4097697887376954</v>
      </c>
      <c r="L2683" s="12">
        <f t="shared" si="83"/>
        <v>0.37048848943688478</v>
      </c>
      <c r="M2683">
        <f>IF(B2683="*","*",IF(_xlfn.XLOOKUP(B2683,'RES TECH'!$M:$M,'RES TECH'!$C:$C)="Low Income",IF(G2683&gt;1,IF(G2683&gt;3,0.3,0.24),0.12),IF(_xlfn.XLOOKUP(B2683,'RES TECH'!$M:$M,'RES TECH'!$C:$C)="Lower-middle Income",IF(G2683&gt;1,IF(G2683&gt;3,0.23,0.18),0.09),IF(_xlfn.XLOOKUP(B2683,'RES TECH'!$M:$M,'RES TECH'!$C:$C)="Upper-middle Income",IF(G2683&gt;1,IF(G2683&gt;3,0.15,0.12),0.06),IF(_xlfn.XLOOKUP(B2683,'RES TECH'!$M:$M,'RES TECH'!$C:$C)="High Income",IF(G2683&gt;1,IF(G2683&gt;3,0.08,0.06),0.03))))))</f>
        <v>0.06</v>
      </c>
    </row>
    <row r="2684" spans="2:13" x14ac:dyDescent="0.25">
      <c r="B2684" t="str">
        <f>IF('RES TECH'!N2680=1,'RES TECH'!M2680,"*")</f>
        <v>RESHOUHINewSHAHP4ELC20</v>
      </c>
      <c r="C2684" t="str">
        <f>IF(B2684="*","*",_xlfn.XLOOKUP(B2684,'RES TECH'!M:M,'RES TECH'!K:K))</f>
        <v>RESELC</v>
      </c>
      <c r="D2684" t="str">
        <f>IF(B2684="*","*",_xlfn.XLOOKUP(B2684,'RES TECH'!M:M,'RES TECH'!L:L))</f>
        <v>RESHOUHINewSHEUE</v>
      </c>
      <c r="E2684">
        <f>IF(B2684="*","*",_xlfn.XLOOKUP(B2684,'RES TECH'!M:M,'RES TECH'!O:O))</f>
        <v>2020</v>
      </c>
      <c r="F2684" s="12">
        <f>IF(B2684="*","*",_xlfn.XLOOKUP(B2684,'RES TECH'!M:M,'RES TECH'!Y:Y))</f>
        <v>16</v>
      </c>
      <c r="G2684" s="12">
        <f>IF(B2684="*","*",_xlfn.XLOOKUP(B2684,'RES TECH'!M:M,'RES TECH'!V:V))</f>
        <v>2.6377491207502932</v>
      </c>
      <c r="H2684">
        <f>IF(B2684="*","*",_xlfn.XLOOKUP(B2684,'RES TECH'!M:M,'RES TECH'!AA:AA))</f>
        <v>31.536000000000001</v>
      </c>
      <c r="I2684" s="12">
        <f>IF(B2684="*","*",_xlfn.XLOOKUP(B2684,'RES TECH'!M:M,'RES TECH'!Z:Z))</f>
        <v>7.9105094690167521E-2</v>
      </c>
      <c r="J2684" s="12">
        <f>IF(B2684="*","*",_xlfn.XLOOKUP(B2684,'RES TECH'!M:M,'RES TECH'!S:S))</f>
        <v>168.7292769196529</v>
      </c>
      <c r="K2684" s="12">
        <f t="shared" si="82"/>
        <v>8.4364638459826455</v>
      </c>
      <c r="L2684" s="12">
        <f t="shared" si="83"/>
        <v>0.42182319229913229</v>
      </c>
      <c r="M2684">
        <f>IF(B2684="*","*",IF(_xlfn.XLOOKUP(B2684,'RES TECH'!$M:$M,'RES TECH'!$C:$C)="Low Income",IF(G2684&gt;1,IF(G2684&gt;3,0.3,0.24),0.12),IF(_xlfn.XLOOKUP(B2684,'RES TECH'!$M:$M,'RES TECH'!$C:$C)="Lower-middle Income",IF(G2684&gt;1,IF(G2684&gt;3,0.23,0.18),0.09),IF(_xlfn.XLOOKUP(B2684,'RES TECH'!$M:$M,'RES TECH'!$C:$C)="Upper-middle Income",IF(G2684&gt;1,IF(G2684&gt;3,0.15,0.12),0.06),IF(_xlfn.XLOOKUP(B2684,'RES TECH'!$M:$M,'RES TECH'!$C:$C)="High Income",IF(G2684&gt;1,IF(G2684&gt;3,0.08,0.06),0.03))))))</f>
        <v>0.06</v>
      </c>
    </row>
    <row r="2685" spans="2:13" x14ac:dyDescent="0.25">
      <c r="B2685" t="str">
        <f>IF('RES TECH'!N2681=1,'RES TECH'!M2681,"*")</f>
        <v>RESHOUHINewSHAHP4ELC22</v>
      </c>
      <c r="C2685" t="str">
        <f>IF(B2685="*","*",_xlfn.XLOOKUP(B2685,'RES TECH'!M:M,'RES TECH'!K:K))</f>
        <v>RESELC</v>
      </c>
      <c r="D2685" t="str">
        <f>IF(B2685="*","*",_xlfn.XLOOKUP(B2685,'RES TECH'!M:M,'RES TECH'!L:L))</f>
        <v>RESHOUHINewSHEUE</v>
      </c>
      <c r="E2685">
        <f>IF(B2685="*","*",_xlfn.XLOOKUP(B2685,'RES TECH'!M:M,'RES TECH'!O:O))</f>
        <v>2022</v>
      </c>
      <c r="F2685" s="12">
        <f>IF(B2685="*","*",_xlfn.XLOOKUP(B2685,'RES TECH'!M:M,'RES TECH'!Y:Y))</f>
        <v>16</v>
      </c>
      <c r="G2685" s="12">
        <f>IF(B2685="*","*",_xlfn.XLOOKUP(B2685,'RES TECH'!M:M,'RES TECH'!V:V))</f>
        <v>2.9308323563892151</v>
      </c>
      <c r="H2685">
        <f>IF(B2685="*","*",_xlfn.XLOOKUP(B2685,'RES TECH'!M:M,'RES TECH'!AA:AA))</f>
        <v>31.536000000000001</v>
      </c>
      <c r="I2685" s="12">
        <f>IF(B2685="*","*",_xlfn.XLOOKUP(B2685,'RES TECH'!M:M,'RES TECH'!Z:Z))</f>
        <v>7.9105094690167521E-2</v>
      </c>
      <c r="J2685" s="12">
        <f>IF(B2685="*","*",_xlfn.XLOOKUP(B2685,'RES TECH'!M:M,'RES TECH'!S:S))</f>
        <v>177.60976517858199</v>
      </c>
      <c r="K2685" s="12">
        <f t="shared" si="82"/>
        <v>8.8804882589291001</v>
      </c>
      <c r="L2685" s="12">
        <f t="shared" si="83"/>
        <v>0.444024412946455</v>
      </c>
      <c r="M2685">
        <f>IF(B2685="*","*",IF(_xlfn.XLOOKUP(B2685,'RES TECH'!$M:$M,'RES TECH'!$C:$C)="Low Income",IF(G2685&gt;1,IF(G2685&gt;3,0.3,0.24),0.12),IF(_xlfn.XLOOKUP(B2685,'RES TECH'!$M:$M,'RES TECH'!$C:$C)="Lower-middle Income",IF(G2685&gt;1,IF(G2685&gt;3,0.23,0.18),0.09),IF(_xlfn.XLOOKUP(B2685,'RES TECH'!$M:$M,'RES TECH'!$C:$C)="Upper-middle Income",IF(G2685&gt;1,IF(G2685&gt;3,0.15,0.12),0.06),IF(_xlfn.XLOOKUP(B2685,'RES TECH'!$M:$M,'RES TECH'!$C:$C)="High Income",IF(G2685&gt;1,IF(G2685&gt;3,0.08,0.06),0.03))))))</f>
        <v>0.06</v>
      </c>
    </row>
    <row r="2686" spans="2:13" x14ac:dyDescent="0.25">
      <c r="B2686" t="str">
        <f>IF('RES TECH'!N2682=1,'RES TECH'!M2682,"*")</f>
        <v>RESHOUHINewSHGHP1ELC20</v>
      </c>
      <c r="C2686" t="str">
        <f>IF(B2686="*","*",_xlfn.XLOOKUP(B2686,'RES TECH'!M:M,'RES TECH'!K:K))</f>
        <v>RESELC</v>
      </c>
      <c r="D2686" t="str">
        <f>IF(B2686="*","*",_xlfn.XLOOKUP(B2686,'RES TECH'!M:M,'RES TECH'!L:L))</f>
        <v>RESHOUHINewSHEUE</v>
      </c>
      <c r="E2686">
        <f>IF(B2686="*","*",_xlfn.XLOOKUP(B2686,'RES TECH'!M:M,'RES TECH'!O:O))</f>
        <v>2020</v>
      </c>
      <c r="F2686" s="12">
        <f>IF(B2686="*","*",_xlfn.XLOOKUP(B2686,'RES TECH'!M:M,'RES TECH'!Y:Y))</f>
        <v>15</v>
      </c>
      <c r="G2686" s="12">
        <f>IF(B2686="*","*",_xlfn.XLOOKUP(B2686,'RES TECH'!M:M,'RES TECH'!V:V))</f>
        <v>3.2</v>
      </c>
      <c r="H2686">
        <f>IF(B2686="*","*",_xlfn.XLOOKUP(B2686,'RES TECH'!M:M,'RES TECH'!AA:AA))</f>
        <v>31.536000000000001</v>
      </c>
      <c r="I2686" s="12">
        <f>IF(B2686="*","*",_xlfn.XLOOKUP(B2686,'RES TECH'!M:M,'RES TECH'!Z:Z))</f>
        <v>7.9105094690167521E-2</v>
      </c>
      <c r="J2686" s="12">
        <f>IF(B2686="*","*",_xlfn.XLOOKUP(B2686,'RES TECH'!M:M,'RES TECH'!S:S))</f>
        <v>431.50438031911222</v>
      </c>
      <c r="K2686" s="12">
        <f t="shared" si="82"/>
        <v>21.575219015955611</v>
      </c>
      <c r="L2686" s="12">
        <f t="shared" si="83"/>
        <v>1.0787609507977807</v>
      </c>
      <c r="M2686">
        <f>IF(B2686="*","*",IF(_xlfn.XLOOKUP(B2686,'RES TECH'!$M:$M,'RES TECH'!$C:$C)="Low Income",IF(G2686&gt;1,IF(G2686&gt;3,0.3,0.24),0.12),IF(_xlfn.XLOOKUP(B2686,'RES TECH'!$M:$M,'RES TECH'!$C:$C)="Lower-middle Income",IF(G2686&gt;1,IF(G2686&gt;3,0.23,0.18),0.09),IF(_xlfn.XLOOKUP(B2686,'RES TECH'!$M:$M,'RES TECH'!$C:$C)="Upper-middle Income",IF(G2686&gt;1,IF(G2686&gt;3,0.15,0.12),0.06),IF(_xlfn.XLOOKUP(B2686,'RES TECH'!$M:$M,'RES TECH'!$C:$C)="High Income",IF(G2686&gt;1,IF(G2686&gt;3,0.08,0.06),0.03))))))</f>
        <v>0.08</v>
      </c>
    </row>
    <row r="2687" spans="2:13" x14ac:dyDescent="0.25">
      <c r="B2687" t="str">
        <f>IF('RES TECH'!N2683=1,'RES TECH'!M2683,"*")</f>
        <v>RESHOUHINewSHGHP2ELC20</v>
      </c>
      <c r="C2687" t="str">
        <f>IF(B2687="*","*",_xlfn.XLOOKUP(B2687,'RES TECH'!M:M,'RES TECH'!K:K))</f>
        <v>RESELC</v>
      </c>
      <c r="D2687" t="str">
        <f>IF(B2687="*","*",_xlfn.XLOOKUP(B2687,'RES TECH'!M:M,'RES TECH'!L:L))</f>
        <v>RESHOUHINewSHEUE</v>
      </c>
      <c r="E2687">
        <f>IF(B2687="*","*",_xlfn.XLOOKUP(B2687,'RES TECH'!M:M,'RES TECH'!O:O))</f>
        <v>2020</v>
      </c>
      <c r="F2687" s="12">
        <f>IF(B2687="*","*",_xlfn.XLOOKUP(B2687,'RES TECH'!M:M,'RES TECH'!Y:Y))</f>
        <v>15</v>
      </c>
      <c r="G2687" s="12">
        <f>IF(B2687="*","*",_xlfn.XLOOKUP(B2687,'RES TECH'!M:M,'RES TECH'!V:V))</f>
        <v>3.7</v>
      </c>
      <c r="H2687">
        <f>IF(B2687="*","*",_xlfn.XLOOKUP(B2687,'RES TECH'!M:M,'RES TECH'!AA:AA))</f>
        <v>31.536000000000001</v>
      </c>
      <c r="I2687" s="12">
        <f>IF(B2687="*","*",_xlfn.XLOOKUP(B2687,'RES TECH'!M:M,'RES TECH'!Z:Z))</f>
        <v>7.9105094690167521E-2</v>
      </c>
      <c r="J2687" s="12">
        <f>IF(B2687="*","*",_xlfn.XLOOKUP(B2687,'RES TECH'!M:M,'RES TECH'!S:S))</f>
        <v>446.71767577908088</v>
      </c>
      <c r="K2687" s="12">
        <f t="shared" si="82"/>
        <v>22.335883788954046</v>
      </c>
      <c r="L2687" s="12">
        <f t="shared" si="83"/>
        <v>1.1167941894477023</v>
      </c>
      <c r="M2687">
        <f>IF(B2687="*","*",IF(_xlfn.XLOOKUP(B2687,'RES TECH'!$M:$M,'RES TECH'!$C:$C)="Low Income",IF(G2687&gt;1,IF(G2687&gt;3,0.3,0.24),0.12),IF(_xlfn.XLOOKUP(B2687,'RES TECH'!$M:$M,'RES TECH'!$C:$C)="Lower-middle Income",IF(G2687&gt;1,IF(G2687&gt;3,0.23,0.18),0.09),IF(_xlfn.XLOOKUP(B2687,'RES TECH'!$M:$M,'RES TECH'!$C:$C)="Upper-middle Income",IF(G2687&gt;1,IF(G2687&gt;3,0.15,0.12),0.06),IF(_xlfn.XLOOKUP(B2687,'RES TECH'!$M:$M,'RES TECH'!$C:$C)="High Income",IF(G2687&gt;1,IF(G2687&gt;3,0.08,0.06),0.03))))))</f>
        <v>0.08</v>
      </c>
    </row>
    <row r="2688" spans="2:13" x14ac:dyDescent="0.25">
      <c r="B2688" t="str">
        <f>IF('RES TECH'!N2684=1,'RES TECH'!M2684,"*")</f>
        <v>*</v>
      </c>
      <c r="C2688" t="str">
        <f>IF(B2688="*","*",_xlfn.XLOOKUP(B2688,'RES TECH'!M:M,'RES TECH'!K:K))</f>
        <v>*</v>
      </c>
      <c r="D2688" t="str">
        <f>IF(B2688="*","*",_xlfn.XLOOKUP(B2688,'RES TECH'!M:M,'RES TECH'!L:L))</f>
        <v>*</v>
      </c>
      <c r="E2688" t="str">
        <f>IF(B2688="*","*",_xlfn.XLOOKUP(B2688,'RES TECH'!M:M,'RES TECH'!O:O))</f>
        <v>*</v>
      </c>
      <c r="F2688" s="12" t="str">
        <f>IF(B2688="*","*",_xlfn.XLOOKUP(B2688,'RES TECH'!M:M,'RES TECH'!Y:Y))</f>
        <v>*</v>
      </c>
      <c r="G2688" s="12" t="str">
        <f>IF(B2688="*","*",_xlfn.XLOOKUP(B2688,'RES TECH'!M:M,'RES TECH'!V:V))</f>
        <v>*</v>
      </c>
      <c r="H2688" t="str">
        <f>IF(B2688="*","*",_xlfn.XLOOKUP(B2688,'RES TECH'!M:M,'RES TECH'!AA:AA))</f>
        <v>*</v>
      </c>
      <c r="I2688" s="12" t="str">
        <f>IF(B2688="*","*",_xlfn.XLOOKUP(B2688,'RES TECH'!M:M,'RES TECH'!Z:Z))</f>
        <v>*</v>
      </c>
      <c r="J2688" s="12" t="str">
        <f>IF(B2688="*","*",_xlfn.XLOOKUP(B2688,'RES TECH'!M:M,'RES TECH'!S:S))</f>
        <v>*</v>
      </c>
      <c r="K2688" s="12" t="str">
        <f t="shared" si="82"/>
        <v>*</v>
      </c>
      <c r="L2688" s="12" t="str">
        <f t="shared" si="83"/>
        <v>*</v>
      </c>
      <c r="M2688" t="str">
        <f>IF(B2688="*","*",IF(_xlfn.XLOOKUP(B2688,'RES TECH'!$M:$M,'RES TECH'!$C:$C)="Low Income",IF(G2688&gt;1,IF(G2688&gt;3,0.3,0.24),0.12),IF(_xlfn.XLOOKUP(B2688,'RES TECH'!$M:$M,'RES TECH'!$C:$C)="Lower-middle Income",IF(G2688&gt;1,IF(G2688&gt;3,0.23,0.18),0.09),IF(_xlfn.XLOOKUP(B2688,'RES TECH'!$M:$M,'RES TECH'!$C:$C)="Upper-middle Income",IF(G2688&gt;1,IF(G2688&gt;3,0.15,0.12),0.06),IF(_xlfn.XLOOKUP(B2688,'RES TECH'!$M:$M,'RES TECH'!$C:$C)="High Income",IF(G2688&gt;1,IF(G2688&gt;3,0.08,0.06),0.03))))))</f>
        <v>*</v>
      </c>
    </row>
    <row r="2689" spans="2:13" x14ac:dyDescent="0.25">
      <c r="B2689" t="str">
        <f>IF('RES TECH'!N2685=1,'RES TECH'!M2685,"*")</f>
        <v>RESHOUHINewSHGHP3ELC20</v>
      </c>
      <c r="C2689" t="str">
        <f>IF(B2689="*","*",_xlfn.XLOOKUP(B2689,'RES TECH'!M:M,'RES TECH'!K:K))</f>
        <v>RESELC</v>
      </c>
      <c r="D2689" t="str">
        <f>IF(B2689="*","*",_xlfn.XLOOKUP(B2689,'RES TECH'!M:M,'RES TECH'!L:L))</f>
        <v>RESHOUHINewSHEUE</v>
      </c>
      <c r="E2689">
        <f>IF(B2689="*","*",_xlfn.XLOOKUP(B2689,'RES TECH'!M:M,'RES TECH'!O:O))</f>
        <v>2020</v>
      </c>
      <c r="F2689" s="12">
        <f>IF(B2689="*","*",_xlfn.XLOOKUP(B2689,'RES TECH'!M:M,'RES TECH'!Y:Y))</f>
        <v>15</v>
      </c>
      <c r="G2689" s="12">
        <f>IF(B2689="*","*",_xlfn.XLOOKUP(B2689,'RES TECH'!M:M,'RES TECH'!V:V))</f>
        <v>3.6</v>
      </c>
      <c r="H2689">
        <f>IF(B2689="*","*",_xlfn.XLOOKUP(B2689,'RES TECH'!M:M,'RES TECH'!AA:AA))</f>
        <v>31.536000000000001</v>
      </c>
      <c r="I2689" s="12">
        <f>IF(B2689="*","*",_xlfn.XLOOKUP(B2689,'RES TECH'!M:M,'RES TECH'!Z:Z))</f>
        <v>7.9105094690167521E-2</v>
      </c>
      <c r="J2689" s="12">
        <f>IF(B2689="*","*",_xlfn.XLOOKUP(B2689,'RES TECH'!M:M,'RES TECH'!S:S))</f>
        <v>446.71767577908088</v>
      </c>
      <c r="K2689" s="12">
        <f t="shared" si="82"/>
        <v>22.335883788954046</v>
      </c>
      <c r="L2689" s="12">
        <f t="shared" si="83"/>
        <v>1.1167941894477023</v>
      </c>
      <c r="M2689">
        <f>IF(B2689="*","*",IF(_xlfn.XLOOKUP(B2689,'RES TECH'!$M:$M,'RES TECH'!$C:$C)="Low Income",IF(G2689&gt;1,IF(G2689&gt;3,0.3,0.24),0.12),IF(_xlfn.XLOOKUP(B2689,'RES TECH'!$M:$M,'RES TECH'!$C:$C)="Lower-middle Income",IF(G2689&gt;1,IF(G2689&gt;3,0.23,0.18),0.09),IF(_xlfn.XLOOKUP(B2689,'RES TECH'!$M:$M,'RES TECH'!$C:$C)="Upper-middle Income",IF(G2689&gt;1,IF(G2689&gt;3,0.15,0.12),0.06),IF(_xlfn.XLOOKUP(B2689,'RES TECH'!$M:$M,'RES TECH'!$C:$C)="High Income",IF(G2689&gt;1,IF(G2689&gt;3,0.08,0.06),0.03))))))</f>
        <v>0.08</v>
      </c>
    </row>
    <row r="2690" spans="2:13" x14ac:dyDescent="0.25">
      <c r="B2690" t="str">
        <f>IF('RES TECH'!N2686=1,'RES TECH'!M2686,"*")</f>
        <v>RESHOUHINewSHGHP3ELC22</v>
      </c>
      <c r="C2690" t="str">
        <f>IF(B2690="*","*",_xlfn.XLOOKUP(B2690,'RES TECH'!M:M,'RES TECH'!K:K))</f>
        <v>RESELC</v>
      </c>
      <c r="D2690" t="str">
        <f>IF(B2690="*","*",_xlfn.XLOOKUP(B2690,'RES TECH'!M:M,'RES TECH'!L:L))</f>
        <v>RESHOUHINewSHEUE</v>
      </c>
      <c r="E2690">
        <f>IF(B2690="*","*",_xlfn.XLOOKUP(B2690,'RES TECH'!M:M,'RES TECH'!O:O))</f>
        <v>2022</v>
      </c>
      <c r="F2690" s="12">
        <f>IF(B2690="*","*",_xlfn.XLOOKUP(B2690,'RES TECH'!M:M,'RES TECH'!Y:Y))</f>
        <v>15</v>
      </c>
      <c r="G2690" s="12">
        <f>IF(B2690="*","*",_xlfn.XLOOKUP(B2690,'RES TECH'!M:M,'RES TECH'!V:V))</f>
        <v>3.6</v>
      </c>
      <c r="H2690">
        <f>IF(B2690="*","*",_xlfn.XLOOKUP(B2690,'RES TECH'!M:M,'RES TECH'!AA:AA))</f>
        <v>31.536000000000001</v>
      </c>
      <c r="I2690" s="12">
        <f>IF(B2690="*","*",_xlfn.XLOOKUP(B2690,'RES TECH'!M:M,'RES TECH'!Z:Z))</f>
        <v>7.9105094690167521E-2</v>
      </c>
      <c r="J2690" s="12">
        <f>IF(B2690="*","*",_xlfn.XLOOKUP(B2690,'RES TECH'!M:M,'RES TECH'!S:S))</f>
        <v>446.71767577908088</v>
      </c>
      <c r="K2690" s="12">
        <f t="shared" si="82"/>
        <v>22.335883788954046</v>
      </c>
      <c r="L2690" s="12">
        <f t="shared" si="83"/>
        <v>1.1167941894477023</v>
      </c>
      <c r="M2690">
        <f>IF(B2690="*","*",IF(_xlfn.XLOOKUP(B2690,'RES TECH'!$M:$M,'RES TECH'!$C:$C)="Low Income",IF(G2690&gt;1,IF(G2690&gt;3,0.3,0.24),0.12),IF(_xlfn.XLOOKUP(B2690,'RES TECH'!$M:$M,'RES TECH'!$C:$C)="Lower-middle Income",IF(G2690&gt;1,IF(G2690&gt;3,0.23,0.18),0.09),IF(_xlfn.XLOOKUP(B2690,'RES TECH'!$M:$M,'RES TECH'!$C:$C)="Upper-middle Income",IF(G2690&gt;1,IF(G2690&gt;3,0.15,0.12),0.06),IF(_xlfn.XLOOKUP(B2690,'RES TECH'!$M:$M,'RES TECH'!$C:$C)="High Income",IF(G2690&gt;1,IF(G2690&gt;3,0.08,0.06),0.03))))))</f>
        <v>0.08</v>
      </c>
    </row>
    <row r="2691" spans="2:13" x14ac:dyDescent="0.25">
      <c r="B2691" t="str">
        <f>IF('RES TECH'!N2687=1,'RES TECH'!M2687,"*")</f>
        <v>RESHOUHINewSHGHP3ELC23</v>
      </c>
      <c r="C2691" t="str">
        <f>IF(B2691="*","*",_xlfn.XLOOKUP(B2691,'RES TECH'!M:M,'RES TECH'!K:K))</f>
        <v>RESELC</v>
      </c>
      <c r="D2691" t="str">
        <f>IF(B2691="*","*",_xlfn.XLOOKUP(B2691,'RES TECH'!M:M,'RES TECH'!L:L))</f>
        <v>RESHOUHINewSHEUE</v>
      </c>
      <c r="E2691">
        <f>IF(B2691="*","*",_xlfn.XLOOKUP(B2691,'RES TECH'!M:M,'RES TECH'!O:O))</f>
        <v>2023</v>
      </c>
      <c r="F2691" s="12">
        <f>IF(B2691="*","*",_xlfn.XLOOKUP(B2691,'RES TECH'!M:M,'RES TECH'!Y:Y))</f>
        <v>15</v>
      </c>
      <c r="G2691" s="12">
        <f>IF(B2691="*","*",_xlfn.XLOOKUP(B2691,'RES TECH'!M:M,'RES TECH'!V:V))</f>
        <v>3.6</v>
      </c>
      <c r="H2691">
        <f>IF(B2691="*","*",_xlfn.XLOOKUP(B2691,'RES TECH'!M:M,'RES TECH'!AA:AA))</f>
        <v>31.536000000000001</v>
      </c>
      <c r="I2691" s="12">
        <f>IF(B2691="*","*",_xlfn.XLOOKUP(B2691,'RES TECH'!M:M,'RES TECH'!Z:Z))</f>
        <v>7.9105094690167521E-2</v>
      </c>
      <c r="J2691" s="12">
        <f>IF(B2691="*","*",_xlfn.XLOOKUP(B2691,'RES TECH'!M:M,'RES TECH'!S:S))</f>
        <v>446.71767577908088</v>
      </c>
      <c r="K2691" s="12">
        <f t="shared" si="82"/>
        <v>22.335883788954046</v>
      </c>
      <c r="L2691" s="12">
        <f t="shared" si="83"/>
        <v>1.1167941894477023</v>
      </c>
      <c r="M2691">
        <f>IF(B2691="*","*",IF(_xlfn.XLOOKUP(B2691,'RES TECH'!$M:$M,'RES TECH'!$C:$C)="Low Income",IF(G2691&gt;1,IF(G2691&gt;3,0.3,0.24),0.12),IF(_xlfn.XLOOKUP(B2691,'RES TECH'!$M:$M,'RES TECH'!$C:$C)="Lower-middle Income",IF(G2691&gt;1,IF(G2691&gt;3,0.23,0.18),0.09),IF(_xlfn.XLOOKUP(B2691,'RES TECH'!$M:$M,'RES TECH'!$C:$C)="Upper-middle Income",IF(G2691&gt;1,IF(G2691&gt;3,0.15,0.12),0.06),IF(_xlfn.XLOOKUP(B2691,'RES TECH'!$M:$M,'RES TECH'!$C:$C)="High Income",IF(G2691&gt;1,IF(G2691&gt;3,0.08,0.06),0.03))))))</f>
        <v>0.08</v>
      </c>
    </row>
    <row r="2692" spans="2:13" x14ac:dyDescent="0.25">
      <c r="B2692" t="str">
        <f>IF('RES TECH'!N2688=1,'RES TECH'!M2688,"*")</f>
        <v>RESHOUHINewSHGHP3ELC24</v>
      </c>
      <c r="C2692" t="str">
        <f>IF(B2692="*","*",_xlfn.XLOOKUP(B2692,'RES TECH'!M:M,'RES TECH'!K:K))</f>
        <v>RESELC</v>
      </c>
      <c r="D2692" t="str">
        <f>IF(B2692="*","*",_xlfn.XLOOKUP(B2692,'RES TECH'!M:M,'RES TECH'!L:L))</f>
        <v>RESHOUHINewSHEUE</v>
      </c>
      <c r="E2692">
        <f>IF(B2692="*","*",_xlfn.XLOOKUP(B2692,'RES TECH'!M:M,'RES TECH'!O:O))</f>
        <v>2024</v>
      </c>
      <c r="F2692" s="12">
        <f>IF(B2692="*","*",_xlfn.XLOOKUP(B2692,'RES TECH'!M:M,'RES TECH'!Y:Y))</f>
        <v>15</v>
      </c>
      <c r="G2692" s="12">
        <f>IF(B2692="*","*",_xlfn.XLOOKUP(B2692,'RES TECH'!M:M,'RES TECH'!V:V))</f>
        <v>3.6</v>
      </c>
      <c r="H2692">
        <f>IF(B2692="*","*",_xlfn.XLOOKUP(B2692,'RES TECH'!M:M,'RES TECH'!AA:AA))</f>
        <v>31.536000000000001</v>
      </c>
      <c r="I2692" s="12">
        <f>IF(B2692="*","*",_xlfn.XLOOKUP(B2692,'RES TECH'!M:M,'RES TECH'!Z:Z))</f>
        <v>7.9105094690167521E-2</v>
      </c>
      <c r="J2692" s="12">
        <f>IF(B2692="*","*",_xlfn.XLOOKUP(B2692,'RES TECH'!M:M,'RES TECH'!S:S))</f>
        <v>446.71767577908088</v>
      </c>
      <c r="K2692" s="12">
        <f t="shared" si="82"/>
        <v>22.335883788954046</v>
      </c>
      <c r="L2692" s="12">
        <f t="shared" si="83"/>
        <v>1.1167941894477023</v>
      </c>
      <c r="M2692">
        <f>IF(B2692="*","*",IF(_xlfn.XLOOKUP(B2692,'RES TECH'!$M:$M,'RES TECH'!$C:$C)="Low Income",IF(G2692&gt;1,IF(G2692&gt;3,0.3,0.24),0.12),IF(_xlfn.XLOOKUP(B2692,'RES TECH'!$M:$M,'RES TECH'!$C:$C)="Lower-middle Income",IF(G2692&gt;1,IF(G2692&gt;3,0.23,0.18),0.09),IF(_xlfn.XLOOKUP(B2692,'RES TECH'!$M:$M,'RES TECH'!$C:$C)="Upper-middle Income",IF(G2692&gt;1,IF(G2692&gt;3,0.15,0.12),0.06),IF(_xlfn.XLOOKUP(B2692,'RES TECH'!$M:$M,'RES TECH'!$C:$C)="High Income",IF(G2692&gt;1,IF(G2692&gt;3,0.08,0.06),0.03))))))</f>
        <v>0.08</v>
      </c>
    </row>
    <row r="2693" spans="2:13" x14ac:dyDescent="0.25">
      <c r="B2693" t="str">
        <f>IF('RES TECH'!N2689=1,'RES TECH'!M2689,"*")</f>
        <v>*</v>
      </c>
      <c r="C2693" t="str">
        <f>IF(B2693="*","*",_xlfn.XLOOKUP(B2693,'RES TECH'!M:M,'RES TECH'!K:K))</f>
        <v>*</v>
      </c>
      <c r="D2693" t="str">
        <f>IF(B2693="*","*",_xlfn.XLOOKUP(B2693,'RES TECH'!M:M,'RES TECH'!L:L))</f>
        <v>*</v>
      </c>
      <c r="E2693" t="str">
        <f>IF(B2693="*","*",_xlfn.XLOOKUP(B2693,'RES TECH'!M:M,'RES TECH'!O:O))</f>
        <v>*</v>
      </c>
      <c r="F2693" s="12" t="str">
        <f>IF(B2693="*","*",_xlfn.XLOOKUP(B2693,'RES TECH'!M:M,'RES TECH'!Y:Y))</f>
        <v>*</v>
      </c>
      <c r="G2693" s="12" t="str">
        <f>IF(B2693="*","*",_xlfn.XLOOKUP(B2693,'RES TECH'!M:M,'RES TECH'!V:V))</f>
        <v>*</v>
      </c>
      <c r="H2693" t="str">
        <f>IF(B2693="*","*",_xlfn.XLOOKUP(B2693,'RES TECH'!M:M,'RES TECH'!AA:AA))</f>
        <v>*</v>
      </c>
      <c r="I2693" s="12" t="str">
        <f>IF(B2693="*","*",_xlfn.XLOOKUP(B2693,'RES TECH'!M:M,'RES TECH'!Z:Z))</f>
        <v>*</v>
      </c>
      <c r="J2693" s="12" t="str">
        <f>IF(B2693="*","*",_xlfn.XLOOKUP(B2693,'RES TECH'!M:M,'RES TECH'!S:S))</f>
        <v>*</v>
      </c>
      <c r="K2693" s="12" t="str">
        <f t="shared" si="82"/>
        <v>*</v>
      </c>
      <c r="L2693" s="12" t="str">
        <f t="shared" si="83"/>
        <v>*</v>
      </c>
      <c r="M2693" t="str">
        <f>IF(B2693="*","*",IF(_xlfn.XLOOKUP(B2693,'RES TECH'!$M:$M,'RES TECH'!$C:$C)="Low Income",IF(G2693&gt;1,IF(G2693&gt;3,0.3,0.24),0.12),IF(_xlfn.XLOOKUP(B2693,'RES TECH'!$M:$M,'RES TECH'!$C:$C)="Lower-middle Income",IF(G2693&gt;1,IF(G2693&gt;3,0.23,0.18),0.09),IF(_xlfn.XLOOKUP(B2693,'RES TECH'!$M:$M,'RES TECH'!$C:$C)="Upper-middle Income",IF(G2693&gt;1,IF(G2693&gt;3,0.15,0.12),0.06),IF(_xlfn.XLOOKUP(B2693,'RES TECH'!$M:$M,'RES TECH'!$C:$C)="High Income",IF(G2693&gt;1,IF(G2693&gt;3,0.08,0.06),0.03))))))</f>
        <v>*</v>
      </c>
    </row>
    <row r="2694" spans="2:13" x14ac:dyDescent="0.25">
      <c r="B2694" t="str">
        <f>IF('RES TECH'!N2690=1,'RES TECH'!M2690,"*")</f>
        <v>RESHOUHINewSHGHP4ELC20</v>
      </c>
      <c r="C2694" t="str">
        <f>IF(B2694="*","*",_xlfn.XLOOKUP(B2694,'RES TECH'!M:M,'RES TECH'!K:K))</f>
        <v>RESELC</v>
      </c>
      <c r="D2694" t="str">
        <f>IF(B2694="*","*",_xlfn.XLOOKUP(B2694,'RES TECH'!M:M,'RES TECH'!L:L))</f>
        <v>RESHOUHINewSHEUE</v>
      </c>
      <c r="E2694">
        <f>IF(B2694="*","*",_xlfn.XLOOKUP(B2694,'RES TECH'!M:M,'RES TECH'!O:O))</f>
        <v>2020</v>
      </c>
      <c r="F2694" s="12">
        <f>IF(B2694="*","*",_xlfn.XLOOKUP(B2694,'RES TECH'!M:M,'RES TECH'!Y:Y))</f>
        <v>15</v>
      </c>
      <c r="G2694" s="12">
        <f>IF(B2694="*","*",_xlfn.XLOOKUP(B2694,'RES TECH'!M:M,'RES TECH'!V:V))</f>
        <v>4.5</v>
      </c>
      <c r="H2694">
        <f>IF(B2694="*","*",_xlfn.XLOOKUP(B2694,'RES TECH'!M:M,'RES TECH'!AA:AA))</f>
        <v>31.536000000000001</v>
      </c>
      <c r="I2694" s="12">
        <f>IF(B2694="*","*",_xlfn.XLOOKUP(B2694,'RES TECH'!M:M,'RES TECH'!Z:Z))</f>
        <v>7.9105094690167521E-2</v>
      </c>
      <c r="J2694" s="12">
        <f>IF(B2694="*","*",_xlfn.XLOOKUP(B2694,'RES TECH'!M:M,'RES TECH'!S:S))</f>
        <v>471.61215925902968</v>
      </c>
      <c r="K2694" s="12">
        <f t="shared" si="82"/>
        <v>23.580607962951486</v>
      </c>
      <c r="L2694" s="12">
        <f t="shared" si="83"/>
        <v>1.1790303981475743</v>
      </c>
      <c r="M2694">
        <f>IF(B2694="*","*",IF(_xlfn.XLOOKUP(B2694,'RES TECH'!$M:$M,'RES TECH'!$C:$C)="Low Income",IF(G2694&gt;1,IF(G2694&gt;3,0.3,0.24),0.12),IF(_xlfn.XLOOKUP(B2694,'RES TECH'!$M:$M,'RES TECH'!$C:$C)="Lower-middle Income",IF(G2694&gt;1,IF(G2694&gt;3,0.23,0.18),0.09),IF(_xlfn.XLOOKUP(B2694,'RES TECH'!$M:$M,'RES TECH'!$C:$C)="Upper-middle Income",IF(G2694&gt;1,IF(G2694&gt;3,0.15,0.12),0.06),IF(_xlfn.XLOOKUP(B2694,'RES TECH'!$M:$M,'RES TECH'!$C:$C)="High Income",IF(G2694&gt;1,IF(G2694&gt;3,0.08,0.06),0.03))))))</f>
        <v>0.08</v>
      </c>
    </row>
    <row r="2695" spans="2:13" x14ac:dyDescent="0.25">
      <c r="B2695" t="str">
        <f>IF('RES TECH'!N2691=1,'RES TECH'!M2691,"*")</f>
        <v>RESHOUHINewSHGHP4ELC22</v>
      </c>
      <c r="C2695" t="str">
        <f>IF(B2695="*","*",_xlfn.XLOOKUP(B2695,'RES TECH'!M:M,'RES TECH'!K:K))</f>
        <v>RESELC</v>
      </c>
      <c r="D2695" t="str">
        <f>IF(B2695="*","*",_xlfn.XLOOKUP(B2695,'RES TECH'!M:M,'RES TECH'!L:L))</f>
        <v>RESHOUHINewSHEUE</v>
      </c>
      <c r="E2695">
        <f>IF(B2695="*","*",_xlfn.XLOOKUP(B2695,'RES TECH'!M:M,'RES TECH'!O:O))</f>
        <v>2022</v>
      </c>
      <c r="F2695" s="12">
        <f>IF(B2695="*","*",_xlfn.XLOOKUP(B2695,'RES TECH'!M:M,'RES TECH'!Y:Y))</f>
        <v>15</v>
      </c>
      <c r="G2695" s="12">
        <f>IF(B2695="*","*",_xlfn.XLOOKUP(B2695,'RES TECH'!M:M,'RES TECH'!V:V))</f>
        <v>4.5</v>
      </c>
      <c r="H2695">
        <f>IF(B2695="*","*",_xlfn.XLOOKUP(B2695,'RES TECH'!M:M,'RES TECH'!AA:AA))</f>
        <v>31.536000000000001</v>
      </c>
      <c r="I2695" s="12">
        <f>IF(B2695="*","*",_xlfn.XLOOKUP(B2695,'RES TECH'!M:M,'RES TECH'!Z:Z))</f>
        <v>7.9105094690167521E-2</v>
      </c>
      <c r="J2695" s="12">
        <f>IF(B2695="*","*",_xlfn.XLOOKUP(B2695,'RES TECH'!M:M,'RES TECH'!S:S))</f>
        <v>471.61215925902968</v>
      </c>
      <c r="K2695" s="12">
        <f t="shared" ref="K2695:K2758" si="84">IF(B2695="*","*",5%*J2695)</f>
        <v>23.580607962951486</v>
      </c>
      <c r="L2695" s="12">
        <f t="shared" ref="L2695:L2758" si="85">IF(B2695="*","*",5%*K2695)</f>
        <v>1.1790303981475743</v>
      </c>
      <c r="M2695">
        <f>IF(B2695="*","*",IF(_xlfn.XLOOKUP(B2695,'RES TECH'!$M:$M,'RES TECH'!$C:$C)="Low Income",IF(G2695&gt;1,IF(G2695&gt;3,0.3,0.24),0.12),IF(_xlfn.XLOOKUP(B2695,'RES TECH'!$M:$M,'RES TECH'!$C:$C)="Lower-middle Income",IF(G2695&gt;1,IF(G2695&gt;3,0.23,0.18),0.09),IF(_xlfn.XLOOKUP(B2695,'RES TECH'!$M:$M,'RES TECH'!$C:$C)="Upper-middle Income",IF(G2695&gt;1,IF(G2695&gt;3,0.15,0.12),0.06),IF(_xlfn.XLOOKUP(B2695,'RES TECH'!$M:$M,'RES TECH'!$C:$C)="High Income",IF(G2695&gt;1,IF(G2695&gt;3,0.08,0.06),0.03))))))</f>
        <v>0.08</v>
      </c>
    </row>
    <row r="2696" spans="2:13" x14ac:dyDescent="0.25">
      <c r="B2696" t="str">
        <f>IF('RES TECH'!N2692=1,'RES TECH'!M2692,"*")</f>
        <v>RESHOUHINewSHGHP4ELC23</v>
      </c>
      <c r="C2696" t="str">
        <f>IF(B2696="*","*",_xlfn.XLOOKUP(B2696,'RES TECH'!M:M,'RES TECH'!K:K))</f>
        <v>RESELC</v>
      </c>
      <c r="D2696" t="str">
        <f>IF(B2696="*","*",_xlfn.XLOOKUP(B2696,'RES TECH'!M:M,'RES TECH'!L:L))</f>
        <v>RESHOUHINewSHEUE</v>
      </c>
      <c r="E2696">
        <f>IF(B2696="*","*",_xlfn.XLOOKUP(B2696,'RES TECH'!M:M,'RES TECH'!O:O))</f>
        <v>2023</v>
      </c>
      <c r="F2696" s="12">
        <f>IF(B2696="*","*",_xlfn.XLOOKUP(B2696,'RES TECH'!M:M,'RES TECH'!Y:Y))</f>
        <v>15</v>
      </c>
      <c r="G2696" s="12">
        <f>IF(B2696="*","*",_xlfn.XLOOKUP(B2696,'RES TECH'!M:M,'RES TECH'!V:V))</f>
        <v>4.5</v>
      </c>
      <c r="H2696">
        <f>IF(B2696="*","*",_xlfn.XLOOKUP(B2696,'RES TECH'!M:M,'RES TECH'!AA:AA))</f>
        <v>31.536000000000001</v>
      </c>
      <c r="I2696" s="12">
        <f>IF(B2696="*","*",_xlfn.XLOOKUP(B2696,'RES TECH'!M:M,'RES TECH'!Z:Z))</f>
        <v>7.9105094690167521E-2</v>
      </c>
      <c r="J2696" s="12">
        <f>IF(B2696="*","*",_xlfn.XLOOKUP(B2696,'RES TECH'!M:M,'RES TECH'!S:S))</f>
        <v>471.61215925902968</v>
      </c>
      <c r="K2696" s="12">
        <f t="shared" si="84"/>
        <v>23.580607962951486</v>
      </c>
      <c r="L2696" s="12">
        <f t="shared" si="85"/>
        <v>1.1790303981475743</v>
      </c>
      <c r="M2696">
        <f>IF(B2696="*","*",IF(_xlfn.XLOOKUP(B2696,'RES TECH'!$M:$M,'RES TECH'!$C:$C)="Low Income",IF(G2696&gt;1,IF(G2696&gt;3,0.3,0.24),0.12),IF(_xlfn.XLOOKUP(B2696,'RES TECH'!$M:$M,'RES TECH'!$C:$C)="Lower-middle Income",IF(G2696&gt;1,IF(G2696&gt;3,0.23,0.18),0.09),IF(_xlfn.XLOOKUP(B2696,'RES TECH'!$M:$M,'RES TECH'!$C:$C)="Upper-middle Income",IF(G2696&gt;1,IF(G2696&gt;3,0.15,0.12),0.06),IF(_xlfn.XLOOKUP(B2696,'RES TECH'!$M:$M,'RES TECH'!$C:$C)="High Income",IF(G2696&gt;1,IF(G2696&gt;3,0.08,0.06),0.03))))))</f>
        <v>0.08</v>
      </c>
    </row>
    <row r="2697" spans="2:13" x14ac:dyDescent="0.25">
      <c r="B2697" t="str">
        <f>IF('RES TECH'!N2693=1,'RES TECH'!M2693,"*")</f>
        <v>RESHOUHINewSHGHP4ELC24</v>
      </c>
      <c r="C2697" t="str">
        <f>IF(B2697="*","*",_xlfn.XLOOKUP(B2697,'RES TECH'!M:M,'RES TECH'!K:K))</f>
        <v>RESELC</v>
      </c>
      <c r="D2697" t="str">
        <f>IF(B2697="*","*",_xlfn.XLOOKUP(B2697,'RES TECH'!M:M,'RES TECH'!L:L))</f>
        <v>RESHOUHINewSHEUE</v>
      </c>
      <c r="E2697">
        <f>IF(B2697="*","*",_xlfn.XLOOKUP(B2697,'RES TECH'!M:M,'RES TECH'!O:O))</f>
        <v>2024</v>
      </c>
      <c r="F2697" s="12">
        <f>IF(B2697="*","*",_xlfn.XLOOKUP(B2697,'RES TECH'!M:M,'RES TECH'!Y:Y))</f>
        <v>15</v>
      </c>
      <c r="G2697" s="12">
        <f>IF(B2697="*","*",_xlfn.XLOOKUP(B2697,'RES TECH'!M:M,'RES TECH'!V:V))</f>
        <v>4.5</v>
      </c>
      <c r="H2697">
        <f>IF(B2697="*","*",_xlfn.XLOOKUP(B2697,'RES TECH'!M:M,'RES TECH'!AA:AA))</f>
        <v>31.536000000000001</v>
      </c>
      <c r="I2697" s="12">
        <f>IF(B2697="*","*",_xlfn.XLOOKUP(B2697,'RES TECH'!M:M,'RES TECH'!Z:Z))</f>
        <v>7.9105094690167521E-2</v>
      </c>
      <c r="J2697" s="12">
        <f>IF(B2697="*","*",_xlfn.XLOOKUP(B2697,'RES TECH'!M:M,'RES TECH'!S:S))</f>
        <v>471.61215925902968</v>
      </c>
      <c r="K2697" s="12">
        <f t="shared" si="84"/>
        <v>23.580607962951486</v>
      </c>
      <c r="L2697" s="12">
        <f t="shared" si="85"/>
        <v>1.1790303981475743</v>
      </c>
      <c r="M2697">
        <f>IF(B2697="*","*",IF(_xlfn.XLOOKUP(B2697,'RES TECH'!$M:$M,'RES TECH'!$C:$C)="Low Income",IF(G2697&gt;1,IF(G2697&gt;3,0.3,0.24),0.12),IF(_xlfn.XLOOKUP(B2697,'RES TECH'!$M:$M,'RES TECH'!$C:$C)="Lower-middle Income",IF(G2697&gt;1,IF(G2697&gt;3,0.23,0.18),0.09),IF(_xlfn.XLOOKUP(B2697,'RES TECH'!$M:$M,'RES TECH'!$C:$C)="Upper-middle Income",IF(G2697&gt;1,IF(G2697&gt;3,0.15,0.12),0.06),IF(_xlfn.XLOOKUP(B2697,'RES TECH'!$M:$M,'RES TECH'!$C:$C)="High Income",IF(G2697&gt;1,IF(G2697&gt;3,0.08,0.06),0.03))))))</f>
        <v>0.08</v>
      </c>
    </row>
    <row r="2698" spans="2:13" x14ac:dyDescent="0.25">
      <c r="B2698" t="str">
        <f>IF('RES TECH'!N2694=1,'RES TECH'!M2694,"*")</f>
        <v>RESHOUHINewSHRAD2ELC20</v>
      </c>
      <c r="C2698" t="str">
        <f>IF(B2698="*","*",_xlfn.XLOOKUP(B2698,'RES TECH'!M:M,'RES TECH'!K:K))</f>
        <v>RESELC</v>
      </c>
      <c r="D2698" t="str">
        <f>IF(B2698="*","*",_xlfn.XLOOKUP(B2698,'RES TECH'!M:M,'RES TECH'!L:L))</f>
        <v>RESHOUHINewSHEUE</v>
      </c>
      <c r="E2698">
        <f>IF(B2698="*","*",_xlfn.XLOOKUP(B2698,'RES TECH'!M:M,'RES TECH'!O:O))</f>
        <v>2020</v>
      </c>
      <c r="F2698" s="12">
        <f>IF(B2698="*","*",_xlfn.XLOOKUP(B2698,'RES TECH'!M:M,'RES TECH'!Y:Y))</f>
        <v>23</v>
      </c>
      <c r="G2698" s="12">
        <f>IF(B2698="*","*",_xlfn.XLOOKUP(B2698,'RES TECH'!M:M,'RES TECH'!V:V))</f>
        <v>0.98</v>
      </c>
      <c r="H2698">
        <f>IF(B2698="*","*",_xlfn.XLOOKUP(B2698,'RES TECH'!M:M,'RES TECH'!AA:AA))</f>
        <v>31.536000000000001</v>
      </c>
      <c r="I2698" s="12">
        <f>IF(B2698="*","*",_xlfn.XLOOKUP(B2698,'RES TECH'!M:M,'RES TECH'!Z:Z))</f>
        <v>7.9105094690167521E-2</v>
      </c>
      <c r="J2698" s="12">
        <f>IF(B2698="*","*",_xlfn.XLOOKUP(B2698,'RES TECH'!M:M,'RES TECH'!S:S))</f>
        <v>60.853181839874807</v>
      </c>
      <c r="K2698" s="12">
        <f t="shared" si="84"/>
        <v>3.0426590919937406</v>
      </c>
      <c r="L2698" s="12">
        <f t="shared" si="85"/>
        <v>0.15213295459968704</v>
      </c>
      <c r="M2698">
        <f>IF(B2698="*","*",IF(_xlfn.XLOOKUP(B2698,'RES TECH'!$M:$M,'RES TECH'!$C:$C)="Low Income",IF(G2698&gt;1,IF(G2698&gt;3,0.3,0.24),0.12),IF(_xlfn.XLOOKUP(B2698,'RES TECH'!$M:$M,'RES TECH'!$C:$C)="Lower-middle Income",IF(G2698&gt;1,IF(G2698&gt;3,0.23,0.18),0.09),IF(_xlfn.XLOOKUP(B2698,'RES TECH'!$M:$M,'RES TECH'!$C:$C)="Upper-middle Income",IF(G2698&gt;1,IF(G2698&gt;3,0.15,0.12),0.06),IF(_xlfn.XLOOKUP(B2698,'RES TECH'!$M:$M,'RES TECH'!$C:$C)="High Income",IF(G2698&gt;1,IF(G2698&gt;3,0.08,0.06),0.03))))))</f>
        <v>0.03</v>
      </c>
    </row>
    <row r="2699" spans="2:13" x14ac:dyDescent="0.25">
      <c r="B2699" t="str">
        <f>IF('RES TECH'!N2695=1,'RES TECH'!M2695,"*")</f>
        <v>RESHOUHINewSHFUR1NGA20</v>
      </c>
      <c r="C2699" t="str">
        <f>IF(B2699="*","*",_xlfn.XLOOKUP(B2699,'RES TECH'!M:M,'RES TECH'!K:K))</f>
        <v>RESNGA</v>
      </c>
      <c r="D2699" t="str">
        <f>IF(B2699="*","*",_xlfn.XLOOKUP(B2699,'RES TECH'!M:M,'RES TECH'!L:L))</f>
        <v>RESHOUHINewSHEUE</v>
      </c>
      <c r="E2699">
        <f>IF(B2699="*","*",_xlfn.XLOOKUP(B2699,'RES TECH'!M:M,'RES TECH'!O:O))</f>
        <v>2020</v>
      </c>
      <c r="F2699" s="12">
        <f>IF(B2699="*","*",_xlfn.XLOOKUP(B2699,'RES TECH'!M:M,'RES TECH'!Y:Y))</f>
        <v>22</v>
      </c>
      <c r="G2699" s="12">
        <f>IF(B2699="*","*",_xlfn.XLOOKUP(B2699,'RES TECH'!M:M,'RES TECH'!V:V))</f>
        <v>0.8</v>
      </c>
      <c r="H2699">
        <f>IF(B2699="*","*",_xlfn.XLOOKUP(B2699,'RES TECH'!M:M,'RES TECH'!AA:AA))</f>
        <v>31.536000000000001</v>
      </c>
      <c r="I2699" s="12">
        <f>IF(B2699="*","*",_xlfn.XLOOKUP(B2699,'RES TECH'!M:M,'RES TECH'!Z:Z))</f>
        <v>7.9105094690167521E-2</v>
      </c>
      <c r="J2699" s="12">
        <f>IF(B2699="*","*",_xlfn.XLOOKUP(B2699,'RES TECH'!M:M,'RES TECH'!S:S))</f>
        <v>113.4082025197667</v>
      </c>
      <c r="K2699" s="12">
        <f t="shared" si="84"/>
        <v>5.6704101259883357</v>
      </c>
      <c r="L2699" s="12">
        <f t="shared" si="85"/>
        <v>0.28352050629941677</v>
      </c>
      <c r="M2699">
        <f>IF(B2699="*","*",IF(_xlfn.XLOOKUP(B2699,'RES TECH'!$M:$M,'RES TECH'!$C:$C)="Low Income",IF(G2699&gt;1,IF(G2699&gt;3,0.3,0.24),0.12),IF(_xlfn.XLOOKUP(B2699,'RES TECH'!$M:$M,'RES TECH'!$C:$C)="Lower-middle Income",IF(G2699&gt;1,IF(G2699&gt;3,0.23,0.18),0.09),IF(_xlfn.XLOOKUP(B2699,'RES TECH'!$M:$M,'RES TECH'!$C:$C)="Upper-middle Income",IF(G2699&gt;1,IF(G2699&gt;3,0.15,0.12),0.06),IF(_xlfn.XLOOKUP(B2699,'RES TECH'!$M:$M,'RES TECH'!$C:$C)="High Income",IF(G2699&gt;1,IF(G2699&gt;3,0.08,0.06),0.03))))))</f>
        <v>0.03</v>
      </c>
    </row>
    <row r="2700" spans="2:13" x14ac:dyDescent="0.25">
      <c r="B2700" t="str">
        <f>IF('RES TECH'!N2696=1,'RES TECH'!M2696,"*")</f>
        <v>*</v>
      </c>
      <c r="C2700" t="str">
        <f>IF(B2700="*","*",_xlfn.XLOOKUP(B2700,'RES TECH'!M:M,'RES TECH'!K:K))</f>
        <v>*</v>
      </c>
      <c r="D2700" t="str">
        <f>IF(B2700="*","*",_xlfn.XLOOKUP(B2700,'RES TECH'!M:M,'RES TECH'!L:L))</f>
        <v>*</v>
      </c>
      <c r="E2700" t="str">
        <f>IF(B2700="*","*",_xlfn.XLOOKUP(B2700,'RES TECH'!M:M,'RES TECH'!O:O))</f>
        <v>*</v>
      </c>
      <c r="F2700" s="12" t="str">
        <f>IF(B2700="*","*",_xlfn.XLOOKUP(B2700,'RES TECH'!M:M,'RES TECH'!Y:Y))</f>
        <v>*</v>
      </c>
      <c r="G2700" s="12" t="str">
        <f>IF(B2700="*","*",_xlfn.XLOOKUP(B2700,'RES TECH'!M:M,'RES TECH'!V:V))</f>
        <v>*</v>
      </c>
      <c r="H2700" t="str">
        <f>IF(B2700="*","*",_xlfn.XLOOKUP(B2700,'RES TECH'!M:M,'RES TECH'!AA:AA))</f>
        <v>*</v>
      </c>
      <c r="I2700" s="12" t="str">
        <f>IF(B2700="*","*",_xlfn.XLOOKUP(B2700,'RES TECH'!M:M,'RES TECH'!Z:Z))</f>
        <v>*</v>
      </c>
      <c r="J2700" s="12" t="str">
        <f>IF(B2700="*","*",_xlfn.XLOOKUP(B2700,'RES TECH'!M:M,'RES TECH'!S:S))</f>
        <v>*</v>
      </c>
      <c r="K2700" s="12" t="str">
        <f t="shared" si="84"/>
        <v>*</v>
      </c>
      <c r="L2700" s="12" t="str">
        <f t="shared" si="85"/>
        <v>*</v>
      </c>
      <c r="M2700" t="str">
        <f>IF(B2700="*","*",IF(_xlfn.XLOOKUP(B2700,'RES TECH'!$M:$M,'RES TECH'!$C:$C)="Low Income",IF(G2700&gt;1,IF(G2700&gt;3,0.3,0.24),0.12),IF(_xlfn.XLOOKUP(B2700,'RES TECH'!$M:$M,'RES TECH'!$C:$C)="Lower-middle Income",IF(G2700&gt;1,IF(G2700&gt;3,0.23,0.18),0.09),IF(_xlfn.XLOOKUP(B2700,'RES TECH'!$M:$M,'RES TECH'!$C:$C)="Upper-middle Income",IF(G2700&gt;1,IF(G2700&gt;3,0.15,0.12),0.06),IF(_xlfn.XLOOKUP(B2700,'RES TECH'!$M:$M,'RES TECH'!$C:$C)="High Income",IF(G2700&gt;1,IF(G2700&gt;3,0.08,0.06),0.03))))))</f>
        <v>*</v>
      </c>
    </row>
    <row r="2701" spans="2:13" x14ac:dyDescent="0.25">
      <c r="B2701" t="str">
        <f>IF('RES TECH'!N2697=1,'RES TECH'!M2697,"*")</f>
        <v>RESHOUHINewSHFUR2NGA20</v>
      </c>
      <c r="C2701" t="str">
        <f>IF(B2701="*","*",_xlfn.XLOOKUP(B2701,'RES TECH'!M:M,'RES TECH'!K:K))</f>
        <v>RESNGA</v>
      </c>
      <c r="D2701" t="str">
        <f>IF(B2701="*","*",_xlfn.XLOOKUP(B2701,'RES TECH'!M:M,'RES TECH'!L:L))</f>
        <v>RESHOUHINewSHEUE</v>
      </c>
      <c r="E2701">
        <f>IF(B2701="*","*",_xlfn.XLOOKUP(B2701,'RES TECH'!M:M,'RES TECH'!O:O))</f>
        <v>2020</v>
      </c>
      <c r="F2701" s="12">
        <f>IF(B2701="*","*",_xlfn.XLOOKUP(B2701,'RES TECH'!M:M,'RES TECH'!Y:Y))</f>
        <v>22</v>
      </c>
      <c r="G2701" s="12">
        <f>IF(B2701="*","*",_xlfn.XLOOKUP(B2701,'RES TECH'!M:M,'RES TECH'!V:V))</f>
        <v>0.92</v>
      </c>
      <c r="H2701">
        <f>IF(B2701="*","*",_xlfn.XLOOKUP(B2701,'RES TECH'!M:M,'RES TECH'!AA:AA))</f>
        <v>31.536000000000001</v>
      </c>
      <c r="I2701" s="12">
        <f>IF(B2701="*","*",_xlfn.XLOOKUP(B2701,'RES TECH'!M:M,'RES TECH'!Z:Z))</f>
        <v>7.9105094690167521E-2</v>
      </c>
      <c r="J2701" s="12">
        <f>IF(B2701="*","*",_xlfn.XLOOKUP(B2701,'RES TECH'!M:M,'RES TECH'!S:S))</f>
        <v>144.38800418370289</v>
      </c>
      <c r="K2701" s="12">
        <f t="shared" si="84"/>
        <v>7.219400209185145</v>
      </c>
      <c r="L2701" s="12">
        <f t="shared" si="85"/>
        <v>0.36097001045925725</v>
      </c>
      <c r="M2701">
        <f>IF(B2701="*","*",IF(_xlfn.XLOOKUP(B2701,'RES TECH'!$M:$M,'RES TECH'!$C:$C)="Low Income",IF(G2701&gt;1,IF(G2701&gt;3,0.3,0.24),0.12),IF(_xlfn.XLOOKUP(B2701,'RES TECH'!$M:$M,'RES TECH'!$C:$C)="Lower-middle Income",IF(G2701&gt;1,IF(G2701&gt;3,0.23,0.18),0.09),IF(_xlfn.XLOOKUP(B2701,'RES TECH'!$M:$M,'RES TECH'!$C:$C)="Upper-middle Income",IF(G2701&gt;1,IF(G2701&gt;3,0.15,0.12),0.06),IF(_xlfn.XLOOKUP(B2701,'RES TECH'!$M:$M,'RES TECH'!$C:$C)="High Income",IF(G2701&gt;1,IF(G2701&gt;3,0.08,0.06),0.03))))))</f>
        <v>0.03</v>
      </c>
    </row>
    <row r="2702" spans="2:13" x14ac:dyDescent="0.25">
      <c r="B2702" t="str">
        <f>IF('RES TECH'!N2698=1,'RES TECH'!M2698,"*")</f>
        <v>RESHOUHINewSHFUR3NGA20</v>
      </c>
      <c r="C2702" t="str">
        <f>IF(B2702="*","*",_xlfn.XLOOKUP(B2702,'RES TECH'!M:M,'RES TECH'!K:K))</f>
        <v>RESNGA</v>
      </c>
      <c r="D2702" t="str">
        <f>IF(B2702="*","*",_xlfn.XLOOKUP(B2702,'RES TECH'!M:M,'RES TECH'!L:L))</f>
        <v>RESHOUHINewSHEUE</v>
      </c>
      <c r="E2702">
        <f>IF(B2702="*","*",_xlfn.XLOOKUP(B2702,'RES TECH'!M:M,'RES TECH'!O:O))</f>
        <v>2020</v>
      </c>
      <c r="F2702" s="12">
        <f>IF(B2702="*","*",_xlfn.XLOOKUP(B2702,'RES TECH'!M:M,'RES TECH'!Y:Y))</f>
        <v>22</v>
      </c>
      <c r="G2702" s="12">
        <f>IF(B2702="*","*",_xlfn.XLOOKUP(B2702,'RES TECH'!M:M,'RES TECH'!V:V))</f>
        <v>0.95</v>
      </c>
      <c r="H2702">
        <f>IF(B2702="*","*",_xlfn.XLOOKUP(B2702,'RES TECH'!M:M,'RES TECH'!AA:AA))</f>
        <v>31.536000000000001</v>
      </c>
      <c r="I2702" s="12">
        <f>IF(B2702="*","*",_xlfn.XLOOKUP(B2702,'RES TECH'!M:M,'RES TECH'!Z:Z))</f>
        <v>7.9105094690167521E-2</v>
      </c>
      <c r="J2702" s="12">
        <f>IF(B2702="*","*",_xlfn.XLOOKUP(B2702,'RES TECH'!M:M,'RES TECH'!S:S))</f>
        <v>151.57974385568821</v>
      </c>
      <c r="K2702" s="12">
        <f t="shared" si="84"/>
        <v>7.5789871927844104</v>
      </c>
      <c r="L2702" s="12">
        <f t="shared" si="85"/>
        <v>0.37894935963922055</v>
      </c>
      <c r="M2702">
        <f>IF(B2702="*","*",IF(_xlfn.XLOOKUP(B2702,'RES TECH'!$M:$M,'RES TECH'!$C:$C)="Low Income",IF(G2702&gt;1,IF(G2702&gt;3,0.3,0.24),0.12),IF(_xlfn.XLOOKUP(B2702,'RES TECH'!$M:$M,'RES TECH'!$C:$C)="Lower-middle Income",IF(G2702&gt;1,IF(G2702&gt;3,0.23,0.18),0.09),IF(_xlfn.XLOOKUP(B2702,'RES TECH'!$M:$M,'RES TECH'!$C:$C)="Upper-middle Income",IF(G2702&gt;1,IF(G2702&gt;3,0.15,0.12),0.06),IF(_xlfn.XLOOKUP(B2702,'RES TECH'!$M:$M,'RES TECH'!$C:$C)="High Income",IF(G2702&gt;1,IF(G2702&gt;3,0.08,0.06),0.03))))))</f>
        <v>0.03</v>
      </c>
    </row>
    <row r="2703" spans="2:13" x14ac:dyDescent="0.25">
      <c r="B2703" t="str">
        <f>IF('RES TECH'!N2699=1,'RES TECH'!M2699,"*")</f>
        <v>RESHOUHINewSHFUR3NGA22</v>
      </c>
      <c r="C2703" t="str">
        <f>IF(B2703="*","*",_xlfn.XLOOKUP(B2703,'RES TECH'!M:M,'RES TECH'!K:K))</f>
        <v>RESNGA</v>
      </c>
      <c r="D2703" t="str">
        <f>IF(B2703="*","*",_xlfn.XLOOKUP(B2703,'RES TECH'!M:M,'RES TECH'!L:L))</f>
        <v>RESHOUHINewSHEUE</v>
      </c>
      <c r="E2703">
        <f>IF(B2703="*","*",_xlfn.XLOOKUP(B2703,'RES TECH'!M:M,'RES TECH'!O:O))</f>
        <v>2022</v>
      </c>
      <c r="F2703" s="12">
        <f>IF(B2703="*","*",_xlfn.XLOOKUP(B2703,'RES TECH'!M:M,'RES TECH'!Y:Y))</f>
        <v>22</v>
      </c>
      <c r="G2703" s="12">
        <f>IF(B2703="*","*",_xlfn.XLOOKUP(B2703,'RES TECH'!M:M,'RES TECH'!V:V))</f>
        <v>0.95</v>
      </c>
      <c r="H2703">
        <f>IF(B2703="*","*",_xlfn.XLOOKUP(B2703,'RES TECH'!M:M,'RES TECH'!AA:AA))</f>
        <v>31.536000000000001</v>
      </c>
      <c r="I2703" s="12">
        <f>IF(B2703="*","*",_xlfn.XLOOKUP(B2703,'RES TECH'!M:M,'RES TECH'!Z:Z))</f>
        <v>7.9105094690167521E-2</v>
      </c>
      <c r="J2703" s="12">
        <f>IF(B2703="*","*",_xlfn.XLOOKUP(B2703,'RES TECH'!M:M,'RES TECH'!S:S))</f>
        <v>151.57974385568821</v>
      </c>
      <c r="K2703" s="12">
        <f t="shared" si="84"/>
        <v>7.5789871927844104</v>
      </c>
      <c r="L2703" s="12">
        <f t="shared" si="85"/>
        <v>0.37894935963922055</v>
      </c>
      <c r="M2703">
        <f>IF(B2703="*","*",IF(_xlfn.XLOOKUP(B2703,'RES TECH'!$M:$M,'RES TECH'!$C:$C)="Low Income",IF(G2703&gt;1,IF(G2703&gt;3,0.3,0.24),0.12),IF(_xlfn.XLOOKUP(B2703,'RES TECH'!$M:$M,'RES TECH'!$C:$C)="Lower-middle Income",IF(G2703&gt;1,IF(G2703&gt;3,0.23,0.18),0.09),IF(_xlfn.XLOOKUP(B2703,'RES TECH'!$M:$M,'RES TECH'!$C:$C)="Upper-middle Income",IF(G2703&gt;1,IF(G2703&gt;3,0.15,0.12),0.06),IF(_xlfn.XLOOKUP(B2703,'RES TECH'!$M:$M,'RES TECH'!$C:$C)="High Income",IF(G2703&gt;1,IF(G2703&gt;3,0.08,0.06),0.03))))))</f>
        <v>0.03</v>
      </c>
    </row>
    <row r="2704" spans="2:13" x14ac:dyDescent="0.25">
      <c r="B2704" t="str">
        <f>IF('RES TECH'!N2700=1,'RES TECH'!M2700,"*")</f>
        <v>RESHOUHINewSHFUR4NGA20</v>
      </c>
      <c r="C2704" t="str">
        <f>IF(B2704="*","*",_xlfn.XLOOKUP(B2704,'RES TECH'!M:M,'RES TECH'!K:K))</f>
        <v>RESNGA</v>
      </c>
      <c r="D2704" t="str">
        <f>IF(B2704="*","*",_xlfn.XLOOKUP(B2704,'RES TECH'!M:M,'RES TECH'!L:L))</f>
        <v>RESHOUHINewSHEUE</v>
      </c>
      <c r="E2704">
        <f>IF(B2704="*","*",_xlfn.XLOOKUP(B2704,'RES TECH'!M:M,'RES TECH'!O:O))</f>
        <v>2020</v>
      </c>
      <c r="F2704" s="12">
        <f>IF(B2704="*","*",_xlfn.XLOOKUP(B2704,'RES TECH'!M:M,'RES TECH'!Y:Y))</f>
        <v>22</v>
      </c>
      <c r="G2704" s="12">
        <f>IF(B2704="*","*",_xlfn.XLOOKUP(B2704,'RES TECH'!M:M,'RES TECH'!V:V))</f>
        <v>0.99</v>
      </c>
      <c r="H2704">
        <f>IF(B2704="*","*",_xlfn.XLOOKUP(B2704,'RES TECH'!M:M,'RES TECH'!AA:AA))</f>
        <v>31.536000000000001</v>
      </c>
      <c r="I2704" s="12">
        <f>IF(B2704="*","*",_xlfn.XLOOKUP(B2704,'RES TECH'!M:M,'RES TECH'!Z:Z))</f>
        <v>7.9105094690167521E-2</v>
      </c>
      <c r="J2704" s="12">
        <f>IF(B2704="*","*",_xlfn.XLOOKUP(B2704,'RES TECH'!M:M,'RES TECH'!S:S))</f>
        <v>168.176066175654</v>
      </c>
      <c r="K2704" s="12">
        <f t="shared" si="84"/>
        <v>8.4088033087826997</v>
      </c>
      <c r="L2704" s="12">
        <f t="shared" si="85"/>
        <v>0.42044016543913498</v>
      </c>
      <c r="M2704">
        <f>IF(B2704="*","*",IF(_xlfn.XLOOKUP(B2704,'RES TECH'!$M:$M,'RES TECH'!$C:$C)="Low Income",IF(G2704&gt;1,IF(G2704&gt;3,0.3,0.24),0.12),IF(_xlfn.XLOOKUP(B2704,'RES TECH'!$M:$M,'RES TECH'!$C:$C)="Lower-middle Income",IF(G2704&gt;1,IF(G2704&gt;3,0.23,0.18),0.09),IF(_xlfn.XLOOKUP(B2704,'RES TECH'!$M:$M,'RES TECH'!$C:$C)="Upper-middle Income",IF(G2704&gt;1,IF(G2704&gt;3,0.15,0.12),0.06),IF(_xlfn.XLOOKUP(B2704,'RES TECH'!$M:$M,'RES TECH'!$C:$C)="High Income",IF(G2704&gt;1,IF(G2704&gt;3,0.08,0.06),0.03))))))</f>
        <v>0.03</v>
      </c>
    </row>
    <row r="2705" spans="2:13" x14ac:dyDescent="0.25">
      <c r="B2705" t="str">
        <f>IF('RES TECH'!N2701=1,'RES TECH'!M2701,"*")</f>
        <v>RESHOUHINewSHFUR4NGA22</v>
      </c>
      <c r="C2705" t="str">
        <f>IF(B2705="*","*",_xlfn.XLOOKUP(B2705,'RES TECH'!M:M,'RES TECH'!K:K))</f>
        <v>RESNGA</v>
      </c>
      <c r="D2705" t="str">
        <f>IF(B2705="*","*",_xlfn.XLOOKUP(B2705,'RES TECH'!M:M,'RES TECH'!L:L))</f>
        <v>RESHOUHINewSHEUE</v>
      </c>
      <c r="E2705">
        <f>IF(B2705="*","*",_xlfn.XLOOKUP(B2705,'RES TECH'!M:M,'RES TECH'!O:O))</f>
        <v>2022</v>
      </c>
      <c r="F2705" s="12">
        <f>IF(B2705="*","*",_xlfn.XLOOKUP(B2705,'RES TECH'!M:M,'RES TECH'!Y:Y))</f>
        <v>22</v>
      </c>
      <c r="G2705" s="12">
        <f>IF(B2705="*","*",_xlfn.XLOOKUP(B2705,'RES TECH'!M:M,'RES TECH'!V:V))</f>
        <v>0.99</v>
      </c>
      <c r="H2705">
        <f>IF(B2705="*","*",_xlfn.XLOOKUP(B2705,'RES TECH'!M:M,'RES TECH'!AA:AA))</f>
        <v>31.536000000000001</v>
      </c>
      <c r="I2705" s="12">
        <f>IF(B2705="*","*",_xlfn.XLOOKUP(B2705,'RES TECH'!M:M,'RES TECH'!Z:Z))</f>
        <v>7.9105094690167521E-2</v>
      </c>
      <c r="J2705" s="12">
        <f>IF(B2705="*","*",_xlfn.XLOOKUP(B2705,'RES TECH'!M:M,'RES TECH'!S:S))</f>
        <v>168.176066175654</v>
      </c>
      <c r="K2705" s="12">
        <f t="shared" si="84"/>
        <v>8.4088033087826997</v>
      </c>
      <c r="L2705" s="12">
        <f t="shared" si="85"/>
        <v>0.42044016543913498</v>
      </c>
      <c r="M2705">
        <f>IF(B2705="*","*",IF(_xlfn.XLOOKUP(B2705,'RES TECH'!$M:$M,'RES TECH'!$C:$C)="Low Income",IF(G2705&gt;1,IF(G2705&gt;3,0.3,0.24),0.12),IF(_xlfn.XLOOKUP(B2705,'RES TECH'!$M:$M,'RES TECH'!$C:$C)="Lower-middle Income",IF(G2705&gt;1,IF(G2705&gt;3,0.23,0.18),0.09),IF(_xlfn.XLOOKUP(B2705,'RES TECH'!$M:$M,'RES TECH'!$C:$C)="Upper-middle Income",IF(G2705&gt;1,IF(G2705&gt;3,0.15,0.12),0.06),IF(_xlfn.XLOOKUP(B2705,'RES TECH'!$M:$M,'RES TECH'!$C:$C)="High Income",IF(G2705&gt;1,IF(G2705&gt;3,0.08,0.06),0.03))))))</f>
        <v>0.03</v>
      </c>
    </row>
    <row r="2706" spans="2:13" x14ac:dyDescent="0.25">
      <c r="B2706" t="str">
        <f>IF('RES TECH'!N2702=1,'RES TECH'!M2702,"*")</f>
        <v>RESHOUHINewSHRAD1NGA20</v>
      </c>
      <c r="C2706" t="str">
        <f>IF(B2706="*","*",_xlfn.XLOOKUP(B2706,'RES TECH'!M:M,'RES TECH'!K:K))</f>
        <v>RESNGA</v>
      </c>
      <c r="D2706" t="str">
        <f>IF(B2706="*","*",_xlfn.XLOOKUP(B2706,'RES TECH'!M:M,'RES TECH'!L:L))</f>
        <v>RESHOUHINewSHEUE</v>
      </c>
      <c r="E2706">
        <f>IF(B2706="*","*",_xlfn.XLOOKUP(B2706,'RES TECH'!M:M,'RES TECH'!O:O))</f>
        <v>2020</v>
      </c>
      <c r="F2706" s="12">
        <f>IF(B2706="*","*",_xlfn.XLOOKUP(B2706,'RES TECH'!M:M,'RES TECH'!Y:Y))</f>
        <v>26</v>
      </c>
      <c r="G2706" s="12">
        <f>IF(B2706="*","*",_xlfn.XLOOKUP(B2706,'RES TECH'!M:M,'RES TECH'!V:V))</f>
        <v>0.82</v>
      </c>
      <c r="H2706">
        <f>IF(B2706="*","*",_xlfn.XLOOKUP(B2706,'RES TECH'!M:M,'RES TECH'!AA:AA))</f>
        <v>31.536000000000001</v>
      </c>
      <c r="I2706" s="12">
        <f>IF(B2706="*","*",_xlfn.XLOOKUP(B2706,'RES TECH'!M:M,'RES TECH'!Z:Z))</f>
        <v>7.9105094690167521E-2</v>
      </c>
      <c r="J2706" s="12">
        <f>IF(B2706="*","*",_xlfn.XLOOKUP(B2706,'RES TECH'!M:M,'RES TECH'!S:S))</f>
        <v>396.92870881918338</v>
      </c>
      <c r="K2706" s="12">
        <f t="shared" si="84"/>
        <v>19.846435440959169</v>
      </c>
      <c r="L2706" s="12">
        <f t="shared" si="85"/>
        <v>0.99232177204795846</v>
      </c>
      <c r="M2706">
        <f>IF(B2706="*","*",IF(_xlfn.XLOOKUP(B2706,'RES TECH'!$M:$M,'RES TECH'!$C:$C)="Low Income",IF(G2706&gt;1,IF(G2706&gt;3,0.3,0.24),0.12),IF(_xlfn.XLOOKUP(B2706,'RES TECH'!$M:$M,'RES TECH'!$C:$C)="Lower-middle Income",IF(G2706&gt;1,IF(G2706&gt;3,0.23,0.18),0.09),IF(_xlfn.XLOOKUP(B2706,'RES TECH'!$M:$M,'RES TECH'!$C:$C)="Upper-middle Income",IF(G2706&gt;1,IF(G2706&gt;3,0.15,0.12),0.06),IF(_xlfn.XLOOKUP(B2706,'RES TECH'!$M:$M,'RES TECH'!$C:$C)="High Income",IF(G2706&gt;1,IF(G2706&gt;3,0.08,0.06),0.03))))))</f>
        <v>0.03</v>
      </c>
    </row>
    <row r="2707" spans="2:13" x14ac:dyDescent="0.25">
      <c r="B2707" t="str">
        <f>IF('RES TECH'!N2703=1,'RES TECH'!M2703,"*")</f>
        <v>RESHOUHINewSHRAD1NGA21</v>
      </c>
      <c r="C2707" t="str">
        <f>IF(B2707="*","*",_xlfn.XLOOKUP(B2707,'RES TECH'!M:M,'RES TECH'!K:K))</f>
        <v>RESNGA</v>
      </c>
      <c r="D2707" t="str">
        <f>IF(B2707="*","*",_xlfn.XLOOKUP(B2707,'RES TECH'!M:M,'RES TECH'!L:L))</f>
        <v>RESHOUHINewSHEUE</v>
      </c>
      <c r="E2707">
        <f>IF(B2707="*","*",_xlfn.XLOOKUP(B2707,'RES TECH'!M:M,'RES TECH'!O:O))</f>
        <v>2021</v>
      </c>
      <c r="F2707" s="12">
        <f>IF(B2707="*","*",_xlfn.XLOOKUP(B2707,'RES TECH'!M:M,'RES TECH'!Y:Y))</f>
        <v>26</v>
      </c>
      <c r="G2707" s="12">
        <f>IF(B2707="*","*",_xlfn.XLOOKUP(B2707,'RES TECH'!M:M,'RES TECH'!V:V))</f>
        <v>0.84</v>
      </c>
      <c r="H2707">
        <f>IF(B2707="*","*",_xlfn.XLOOKUP(B2707,'RES TECH'!M:M,'RES TECH'!AA:AA))</f>
        <v>31.536000000000001</v>
      </c>
      <c r="I2707" s="12">
        <f>IF(B2707="*","*",_xlfn.XLOOKUP(B2707,'RES TECH'!M:M,'RES TECH'!Z:Z))</f>
        <v>7.9105094690167521E-2</v>
      </c>
      <c r="J2707" s="12">
        <f>IF(B2707="*","*",_xlfn.XLOOKUP(B2707,'RES TECH'!M:M,'RES TECH'!S:S))</f>
        <v>406.60989683916341</v>
      </c>
      <c r="K2707" s="12">
        <f t="shared" si="84"/>
        <v>20.330494841958171</v>
      </c>
      <c r="L2707" s="12">
        <f t="shared" si="85"/>
        <v>1.0165247420979087</v>
      </c>
      <c r="M2707">
        <f>IF(B2707="*","*",IF(_xlfn.XLOOKUP(B2707,'RES TECH'!$M:$M,'RES TECH'!$C:$C)="Low Income",IF(G2707&gt;1,IF(G2707&gt;3,0.3,0.24),0.12),IF(_xlfn.XLOOKUP(B2707,'RES TECH'!$M:$M,'RES TECH'!$C:$C)="Lower-middle Income",IF(G2707&gt;1,IF(G2707&gt;3,0.23,0.18),0.09),IF(_xlfn.XLOOKUP(B2707,'RES TECH'!$M:$M,'RES TECH'!$C:$C)="Upper-middle Income",IF(G2707&gt;1,IF(G2707&gt;3,0.15,0.12),0.06),IF(_xlfn.XLOOKUP(B2707,'RES TECH'!$M:$M,'RES TECH'!$C:$C)="High Income",IF(G2707&gt;1,IF(G2707&gt;3,0.08,0.06),0.03))))))</f>
        <v>0.03</v>
      </c>
    </row>
    <row r="2708" spans="2:13" x14ac:dyDescent="0.25">
      <c r="B2708" t="str">
        <f>IF('RES TECH'!N2704=1,'RES TECH'!M2704,"*")</f>
        <v>*</v>
      </c>
      <c r="C2708" t="str">
        <f>IF(B2708="*","*",_xlfn.XLOOKUP(B2708,'RES TECH'!M:M,'RES TECH'!K:K))</f>
        <v>*</v>
      </c>
      <c r="D2708" t="str">
        <f>IF(B2708="*","*",_xlfn.XLOOKUP(B2708,'RES TECH'!M:M,'RES TECH'!L:L))</f>
        <v>*</v>
      </c>
      <c r="E2708" t="str">
        <f>IF(B2708="*","*",_xlfn.XLOOKUP(B2708,'RES TECH'!M:M,'RES TECH'!O:O))</f>
        <v>*</v>
      </c>
      <c r="F2708" s="12" t="str">
        <f>IF(B2708="*","*",_xlfn.XLOOKUP(B2708,'RES TECH'!M:M,'RES TECH'!Y:Y))</f>
        <v>*</v>
      </c>
      <c r="G2708" s="12" t="str">
        <f>IF(B2708="*","*",_xlfn.XLOOKUP(B2708,'RES TECH'!M:M,'RES TECH'!V:V))</f>
        <v>*</v>
      </c>
      <c r="H2708" t="str">
        <f>IF(B2708="*","*",_xlfn.XLOOKUP(B2708,'RES TECH'!M:M,'RES TECH'!AA:AA))</f>
        <v>*</v>
      </c>
      <c r="I2708" s="12" t="str">
        <f>IF(B2708="*","*",_xlfn.XLOOKUP(B2708,'RES TECH'!M:M,'RES TECH'!Z:Z))</f>
        <v>*</v>
      </c>
      <c r="J2708" s="12" t="str">
        <f>IF(B2708="*","*",_xlfn.XLOOKUP(B2708,'RES TECH'!M:M,'RES TECH'!S:S))</f>
        <v>*</v>
      </c>
      <c r="K2708" s="12" t="str">
        <f t="shared" si="84"/>
        <v>*</v>
      </c>
      <c r="L2708" s="12" t="str">
        <f t="shared" si="85"/>
        <v>*</v>
      </c>
      <c r="M2708" t="str">
        <f>IF(B2708="*","*",IF(_xlfn.XLOOKUP(B2708,'RES TECH'!$M:$M,'RES TECH'!$C:$C)="Low Income",IF(G2708&gt;1,IF(G2708&gt;3,0.3,0.24),0.12),IF(_xlfn.XLOOKUP(B2708,'RES TECH'!$M:$M,'RES TECH'!$C:$C)="Lower-middle Income",IF(G2708&gt;1,IF(G2708&gt;3,0.23,0.18),0.09),IF(_xlfn.XLOOKUP(B2708,'RES TECH'!$M:$M,'RES TECH'!$C:$C)="Upper-middle Income",IF(G2708&gt;1,IF(G2708&gt;3,0.15,0.12),0.06),IF(_xlfn.XLOOKUP(B2708,'RES TECH'!$M:$M,'RES TECH'!$C:$C)="High Income",IF(G2708&gt;1,IF(G2708&gt;3,0.08,0.06),0.03))))))</f>
        <v>*</v>
      </c>
    </row>
    <row r="2709" spans="2:13" x14ac:dyDescent="0.25">
      <c r="B2709" t="str">
        <f>IF('RES TECH'!N2705=1,'RES TECH'!M2705,"*")</f>
        <v>RESHOUHINewSHRAD2NGA20</v>
      </c>
      <c r="C2709" t="str">
        <f>IF(B2709="*","*",_xlfn.XLOOKUP(B2709,'RES TECH'!M:M,'RES TECH'!K:K))</f>
        <v>RESNGA</v>
      </c>
      <c r="D2709" t="str">
        <f>IF(B2709="*","*",_xlfn.XLOOKUP(B2709,'RES TECH'!M:M,'RES TECH'!L:L))</f>
        <v>RESHOUHINewSHEUE</v>
      </c>
      <c r="E2709">
        <f>IF(B2709="*","*",_xlfn.XLOOKUP(B2709,'RES TECH'!M:M,'RES TECH'!O:O))</f>
        <v>2020</v>
      </c>
      <c r="F2709" s="12">
        <f>IF(B2709="*","*",_xlfn.XLOOKUP(B2709,'RES TECH'!M:M,'RES TECH'!Y:Y))</f>
        <v>26</v>
      </c>
      <c r="G2709" s="12">
        <f>IF(B2709="*","*",_xlfn.XLOOKUP(B2709,'RES TECH'!M:M,'RES TECH'!V:V))</f>
        <v>0.82</v>
      </c>
      <c r="H2709">
        <f>IF(B2709="*","*",_xlfn.XLOOKUP(B2709,'RES TECH'!M:M,'RES TECH'!AA:AA))</f>
        <v>31.536000000000001</v>
      </c>
      <c r="I2709" s="12">
        <f>IF(B2709="*","*",_xlfn.XLOOKUP(B2709,'RES TECH'!M:M,'RES TECH'!Z:Z))</f>
        <v>7.9105094690167521E-2</v>
      </c>
      <c r="J2709" s="12">
        <f>IF(B2709="*","*",_xlfn.XLOOKUP(B2709,'RES TECH'!M:M,'RES TECH'!S:S))</f>
        <v>396.92870881918338</v>
      </c>
      <c r="K2709" s="12">
        <f t="shared" si="84"/>
        <v>19.846435440959169</v>
      </c>
      <c r="L2709" s="12">
        <f t="shared" si="85"/>
        <v>0.99232177204795846</v>
      </c>
      <c r="M2709">
        <f>IF(B2709="*","*",IF(_xlfn.XLOOKUP(B2709,'RES TECH'!$M:$M,'RES TECH'!$C:$C)="Low Income",IF(G2709&gt;1,IF(G2709&gt;3,0.3,0.24),0.12),IF(_xlfn.XLOOKUP(B2709,'RES TECH'!$M:$M,'RES TECH'!$C:$C)="Lower-middle Income",IF(G2709&gt;1,IF(G2709&gt;3,0.23,0.18),0.09),IF(_xlfn.XLOOKUP(B2709,'RES TECH'!$M:$M,'RES TECH'!$C:$C)="Upper-middle Income",IF(G2709&gt;1,IF(G2709&gt;3,0.15,0.12),0.06),IF(_xlfn.XLOOKUP(B2709,'RES TECH'!$M:$M,'RES TECH'!$C:$C)="High Income",IF(G2709&gt;1,IF(G2709&gt;3,0.08,0.06),0.03))))))</f>
        <v>0.03</v>
      </c>
    </row>
    <row r="2710" spans="2:13" x14ac:dyDescent="0.25">
      <c r="B2710" t="str">
        <f>IF('RES TECH'!N2706=1,'RES TECH'!M2706,"*")</f>
        <v>RESHOUHINewSHRAD3NGA20</v>
      </c>
      <c r="C2710" t="str">
        <f>IF(B2710="*","*",_xlfn.XLOOKUP(B2710,'RES TECH'!M:M,'RES TECH'!K:K))</f>
        <v>RESNGA</v>
      </c>
      <c r="D2710" t="str">
        <f>IF(B2710="*","*",_xlfn.XLOOKUP(B2710,'RES TECH'!M:M,'RES TECH'!L:L))</f>
        <v>RESHOUHINewSHEUE</v>
      </c>
      <c r="E2710">
        <f>IF(B2710="*","*",_xlfn.XLOOKUP(B2710,'RES TECH'!M:M,'RES TECH'!O:O))</f>
        <v>2020</v>
      </c>
      <c r="F2710" s="12">
        <f>IF(B2710="*","*",_xlfn.XLOOKUP(B2710,'RES TECH'!M:M,'RES TECH'!Y:Y))</f>
        <v>26</v>
      </c>
      <c r="G2710" s="12">
        <f>IF(B2710="*","*",_xlfn.XLOOKUP(B2710,'RES TECH'!M:M,'RES TECH'!V:V))</f>
        <v>0.9</v>
      </c>
      <c r="H2710">
        <f>IF(B2710="*","*",_xlfn.XLOOKUP(B2710,'RES TECH'!M:M,'RES TECH'!AA:AA))</f>
        <v>31.536000000000001</v>
      </c>
      <c r="I2710" s="12">
        <f>IF(B2710="*","*",_xlfn.XLOOKUP(B2710,'RES TECH'!M:M,'RES TECH'!Z:Z))</f>
        <v>7.9105094690167521E-2</v>
      </c>
      <c r="J2710" s="12">
        <f>IF(B2710="*","*",_xlfn.XLOOKUP(B2710,'RES TECH'!M:M,'RES TECH'!S:S))</f>
        <v>435.65346089910372</v>
      </c>
      <c r="K2710" s="12">
        <f t="shared" si="84"/>
        <v>21.782673044955189</v>
      </c>
      <c r="L2710" s="12">
        <f t="shared" si="85"/>
        <v>1.0891336522477595</v>
      </c>
      <c r="M2710">
        <f>IF(B2710="*","*",IF(_xlfn.XLOOKUP(B2710,'RES TECH'!$M:$M,'RES TECH'!$C:$C)="Low Income",IF(G2710&gt;1,IF(G2710&gt;3,0.3,0.24),0.12),IF(_xlfn.XLOOKUP(B2710,'RES TECH'!$M:$M,'RES TECH'!$C:$C)="Lower-middle Income",IF(G2710&gt;1,IF(G2710&gt;3,0.23,0.18),0.09),IF(_xlfn.XLOOKUP(B2710,'RES TECH'!$M:$M,'RES TECH'!$C:$C)="Upper-middle Income",IF(G2710&gt;1,IF(G2710&gt;3,0.15,0.12),0.06),IF(_xlfn.XLOOKUP(B2710,'RES TECH'!$M:$M,'RES TECH'!$C:$C)="High Income",IF(G2710&gt;1,IF(G2710&gt;3,0.08,0.06),0.03))))))</f>
        <v>0.03</v>
      </c>
    </row>
    <row r="2711" spans="2:13" x14ac:dyDescent="0.25">
      <c r="B2711" t="str">
        <f>IF('RES TECH'!N2707=1,'RES TECH'!M2707,"*")</f>
        <v>RESHOUHINewSHRAD4NGA20</v>
      </c>
      <c r="C2711" t="str">
        <f>IF(B2711="*","*",_xlfn.XLOOKUP(B2711,'RES TECH'!M:M,'RES TECH'!K:K))</f>
        <v>RESNGA</v>
      </c>
      <c r="D2711" t="str">
        <f>IF(B2711="*","*",_xlfn.XLOOKUP(B2711,'RES TECH'!M:M,'RES TECH'!L:L))</f>
        <v>RESHOUHINewSHEUE</v>
      </c>
      <c r="E2711">
        <f>IF(B2711="*","*",_xlfn.XLOOKUP(B2711,'RES TECH'!M:M,'RES TECH'!O:O))</f>
        <v>2020</v>
      </c>
      <c r="F2711" s="12">
        <f>IF(B2711="*","*",_xlfn.XLOOKUP(B2711,'RES TECH'!M:M,'RES TECH'!Y:Y))</f>
        <v>26</v>
      </c>
      <c r="G2711" s="12">
        <f>IF(B2711="*","*",_xlfn.XLOOKUP(B2711,'RES TECH'!M:M,'RES TECH'!V:V))</f>
        <v>0.97</v>
      </c>
      <c r="H2711">
        <f>IF(B2711="*","*",_xlfn.XLOOKUP(B2711,'RES TECH'!M:M,'RES TECH'!AA:AA))</f>
        <v>31.536000000000001</v>
      </c>
      <c r="I2711" s="12">
        <f>IF(B2711="*","*",_xlfn.XLOOKUP(B2711,'RES TECH'!M:M,'RES TECH'!Z:Z))</f>
        <v>7.9105094690167521E-2</v>
      </c>
      <c r="J2711" s="12">
        <f>IF(B2711="*","*",_xlfn.XLOOKUP(B2711,'RES TECH'!M:M,'RES TECH'!S:S))</f>
        <v>493.74058901898422</v>
      </c>
      <c r="K2711" s="12">
        <f t="shared" si="84"/>
        <v>24.687029450949211</v>
      </c>
      <c r="L2711" s="12">
        <f t="shared" si="85"/>
        <v>1.2343514725474607</v>
      </c>
      <c r="M2711">
        <f>IF(B2711="*","*",IF(_xlfn.XLOOKUP(B2711,'RES TECH'!$M:$M,'RES TECH'!$C:$C)="Low Income",IF(G2711&gt;1,IF(G2711&gt;3,0.3,0.24),0.12),IF(_xlfn.XLOOKUP(B2711,'RES TECH'!$M:$M,'RES TECH'!$C:$C)="Lower-middle Income",IF(G2711&gt;1,IF(G2711&gt;3,0.23,0.18),0.09),IF(_xlfn.XLOOKUP(B2711,'RES TECH'!$M:$M,'RES TECH'!$C:$C)="Upper-middle Income",IF(G2711&gt;1,IF(G2711&gt;3,0.15,0.12),0.06),IF(_xlfn.XLOOKUP(B2711,'RES TECH'!$M:$M,'RES TECH'!$C:$C)="High Income",IF(G2711&gt;1,IF(G2711&gt;3,0.08,0.06),0.03))))))</f>
        <v>0.03</v>
      </c>
    </row>
    <row r="2712" spans="2:13" x14ac:dyDescent="0.25">
      <c r="B2712" t="str">
        <f>IF('RES TECH'!N2708=1,'RES TECH'!M2708,"*")</f>
        <v>RESHOUHINewSHRAD4NGA22</v>
      </c>
      <c r="C2712" t="str">
        <f>IF(B2712="*","*",_xlfn.XLOOKUP(B2712,'RES TECH'!M:M,'RES TECH'!K:K))</f>
        <v>RESNGA</v>
      </c>
      <c r="D2712" t="str">
        <f>IF(B2712="*","*",_xlfn.XLOOKUP(B2712,'RES TECH'!M:M,'RES TECH'!L:L))</f>
        <v>RESHOUHINewSHEUE</v>
      </c>
      <c r="E2712">
        <f>IF(B2712="*","*",_xlfn.XLOOKUP(B2712,'RES TECH'!M:M,'RES TECH'!O:O))</f>
        <v>2022</v>
      </c>
      <c r="F2712" s="12">
        <f>IF(B2712="*","*",_xlfn.XLOOKUP(B2712,'RES TECH'!M:M,'RES TECH'!Y:Y))</f>
        <v>26</v>
      </c>
      <c r="G2712" s="12">
        <f>IF(B2712="*","*",_xlfn.XLOOKUP(B2712,'RES TECH'!M:M,'RES TECH'!V:V))</f>
        <v>0.97</v>
      </c>
      <c r="H2712">
        <f>IF(B2712="*","*",_xlfn.XLOOKUP(B2712,'RES TECH'!M:M,'RES TECH'!AA:AA))</f>
        <v>31.536000000000001</v>
      </c>
      <c r="I2712" s="12">
        <f>IF(B2712="*","*",_xlfn.XLOOKUP(B2712,'RES TECH'!M:M,'RES TECH'!Z:Z))</f>
        <v>7.9105094690167521E-2</v>
      </c>
      <c r="J2712" s="12">
        <f>IF(B2712="*","*",_xlfn.XLOOKUP(B2712,'RES TECH'!M:M,'RES TECH'!S:S))</f>
        <v>493.74058901898422</v>
      </c>
      <c r="K2712" s="12">
        <f t="shared" si="84"/>
        <v>24.687029450949211</v>
      </c>
      <c r="L2712" s="12">
        <f t="shared" si="85"/>
        <v>1.2343514725474607</v>
      </c>
      <c r="M2712">
        <f>IF(B2712="*","*",IF(_xlfn.XLOOKUP(B2712,'RES TECH'!$M:$M,'RES TECH'!$C:$C)="Low Income",IF(G2712&gt;1,IF(G2712&gt;3,0.3,0.24),0.12),IF(_xlfn.XLOOKUP(B2712,'RES TECH'!$M:$M,'RES TECH'!$C:$C)="Lower-middle Income",IF(G2712&gt;1,IF(G2712&gt;3,0.23,0.18),0.09),IF(_xlfn.XLOOKUP(B2712,'RES TECH'!$M:$M,'RES TECH'!$C:$C)="Upper-middle Income",IF(G2712&gt;1,IF(G2712&gt;3,0.15,0.12),0.06),IF(_xlfn.XLOOKUP(B2712,'RES TECH'!$M:$M,'RES TECH'!$C:$C)="High Income",IF(G2712&gt;1,IF(G2712&gt;3,0.08,0.06),0.03))))))</f>
        <v>0.03</v>
      </c>
    </row>
    <row r="2713" spans="2:13" x14ac:dyDescent="0.25">
      <c r="B2713" t="str">
        <f>IF('RES TECH'!N2709=1,'RES TECH'!M2709,"*")</f>
        <v>RESHOUHINewSHFUR1KER20</v>
      </c>
      <c r="C2713" t="str">
        <f>IF(B2713="*","*",_xlfn.XLOOKUP(B2713,'RES TECH'!M:M,'RES TECH'!K:K))</f>
        <v>RESKER</v>
      </c>
      <c r="D2713" t="str">
        <f>IF(B2713="*","*",_xlfn.XLOOKUP(B2713,'RES TECH'!M:M,'RES TECH'!L:L))</f>
        <v>RESHOUHINewSHEUE</v>
      </c>
      <c r="E2713">
        <f>IF(B2713="*","*",_xlfn.XLOOKUP(B2713,'RES TECH'!M:M,'RES TECH'!O:O))</f>
        <v>2020</v>
      </c>
      <c r="F2713" s="12">
        <f>IF(B2713="*","*",_xlfn.XLOOKUP(B2713,'RES TECH'!M:M,'RES TECH'!Y:Y))</f>
        <v>27</v>
      </c>
      <c r="G2713" s="12">
        <f>IF(B2713="*","*",_xlfn.XLOOKUP(B2713,'RES TECH'!M:M,'RES TECH'!V:V))</f>
        <v>0.83</v>
      </c>
      <c r="H2713">
        <f>IF(B2713="*","*",_xlfn.XLOOKUP(B2713,'RES TECH'!M:M,'RES TECH'!AA:AA))</f>
        <v>31.536000000000001</v>
      </c>
      <c r="I2713" s="12">
        <f>IF(B2713="*","*",_xlfn.XLOOKUP(B2713,'RES TECH'!M:M,'RES TECH'!Z:Z))</f>
        <v>7.9105094690167521E-2</v>
      </c>
      <c r="J2713" s="12">
        <f>IF(B2713="*","*",_xlfn.XLOOKUP(B2713,'RES TECH'!M:M,'RES TECH'!S:S))</f>
        <v>228.19943189953051</v>
      </c>
      <c r="K2713" s="12">
        <f t="shared" si="84"/>
        <v>11.409971594976525</v>
      </c>
      <c r="L2713" s="12">
        <f t="shared" si="85"/>
        <v>0.57049857974882634</v>
      </c>
      <c r="M2713">
        <f>IF(B2713="*","*",IF(_xlfn.XLOOKUP(B2713,'RES TECH'!$M:$M,'RES TECH'!$C:$C)="Low Income",IF(G2713&gt;1,IF(G2713&gt;3,0.3,0.24),0.12),IF(_xlfn.XLOOKUP(B2713,'RES TECH'!$M:$M,'RES TECH'!$C:$C)="Lower-middle Income",IF(G2713&gt;1,IF(G2713&gt;3,0.23,0.18),0.09),IF(_xlfn.XLOOKUP(B2713,'RES TECH'!$M:$M,'RES TECH'!$C:$C)="Upper-middle Income",IF(G2713&gt;1,IF(G2713&gt;3,0.15,0.12),0.06),IF(_xlfn.XLOOKUP(B2713,'RES TECH'!$M:$M,'RES TECH'!$C:$C)="High Income",IF(G2713&gt;1,IF(G2713&gt;3,0.08,0.06),0.03))))))</f>
        <v>0.03</v>
      </c>
    </row>
    <row r="2714" spans="2:13" x14ac:dyDescent="0.25">
      <c r="B2714" t="str">
        <f>IF('RES TECH'!N2710=1,'RES TECH'!M2710,"*")</f>
        <v>*</v>
      </c>
      <c r="C2714" t="str">
        <f>IF(B2714="*","*",_xlfn.XLOOKUP(B2714,'RES TECH'!M:M,'RES TECH'!K:K))</f>
        <v>*</v>
      </c>
      <c r="D2714" t="str">
        <f>IF(B2714="*","*",_xlfn.XLOOKUP(B2714,'RES TECH'!M:M,'RES TECH'!L:L))</f>
        <v>*</v>
      </c>
      <c r="E2714" t="str">
        <f>IF(B2714="*","*",_xlfn.XLOOKUP(B2714,'RES TECH'!M:M,'RES TECH'!O:O))</f>
        <v>*</v>
      </c>
      <c r="F2714" s="12" t="str">
        <f>IF(B2714="*","*",_xlfn.XLOOKUP(B2714,'RES TECH'!M:M,'RES TECH'!Y:Y))</f>
        <v>*</v>
      </c>
      <c r="G2714" s="12" t="str">
        <f>IF(B2714="*","*",_xlfn.XLOOKUP(B2714,'RES TECH'!M:M,'RES TECH'!V:V))</f>
        <v>*</v>
      </c>
      <c r="H2714" t="str">
        <f>IF(B2714="*","*",_xlfn.XLOOKUP(B2714,'RES TECH'!M:M,'RES TECH'!AA:AA))</f>
        <v>*</v>
      </c>
      <c r="I2714" s="12" t="str">
        <f>IF(B2714="*","*",_xlfn.XLOOKUP(B2714,'RES TECH'!M:M,'RES TECH'!Z:Z))</f>
        <v>*</v>
      </c>
      <c r="J2714" s="12" t="str">
        <f>IF(B2714="*","*",_xlfn.XLOOKUP(B2714,'RES TECH'!M:M,'RES TECH'!S:S))</f>
        <v>*</v>
      </c>
      <c r="K2714" s="12" t="str">
        <f t="shared" si="84"/>
        <v>*</v>
      </c>
      <c r="L2714" s="12" t="str">
        <f t="shared" si="85"/>
        <v>*</v>
      </c>
      <c r="M2714" t="str">
        <f>IF(B2714="*","*",IF(_xlfn.XLOOKUP(B2714,'RES TECH'!$M:$M,'RES TECH'!$C:$C)="Low Income",IF(G2714&gt;1,IF(G2714&gt;3,0.3,0.24),0.12),IF(_xlfn.XLOOKUP(B2714,'RES TECH'!$M:$M,'RES TECH'!$C:$C)="Lower-middle Income",IF(G2714&gt;1,IF(G2714&gt;3,0.23,0.18),0.09),IF(_xlfn.XLOOKUP(B2714,'RES TECH'!$M:$M,'RES TECH'!$C:$C)="Upper-middle Income",IF(G2714&gt;1,IF(G2714&gt;3,0.15,0.12),0.06),IF(_xlfn.XLOOKUP(B2714,'RES TECH'!$M:$M,'RES TECH'!$C:$C)="High Income",IF(G2714&gt;1,IF(G2714&gt;3,0.08,0.06),0.03))))))</f>
        <v>*</v>
      </c>
    </row>
    <row r="2715" spans="2:13" x14ac:dyDescent="0.25">
      <c r="B2715" t="str">
        <f>IF('RES TECH'!N2711=1,'RES TECH'!M2711,"*")</f>
        <v>RESHOUHINewSHFUR2KER20</v>
      </c>
      <c r="C2715" t="str">
        <f>IF(B2715="*","*",_xlfn.XLOOKUP(B2715,'RES TECH'!M:M,'RES TECH'!K:K))</f>
        <v>RESKER</v>
      </c>
      <c r="D2715" t="str">
        <f>IF(B2715="*","*",_xlfn.XLOOKUP(B2715,'RES TECH'!M:M,'RES TECH'!L:L))</f>
        <v>RESHOUHINewSHEUE</v>
      </c>
      <c r="E2715">
        <f>IF(B2715="*","*",_xlfn.XLOOKUP(B2715,'RES TECH'!M:M,'RES TECH'!O:O))</f>
        <v>2020</v>
      </c>
      <c r="F2715" s="12">
        <f>IF(B2715="*","*",_xlfn.XLOOKUP(B2715,'RES TECH'!M:M,'RES TECH'!Y:Y))</f>
        <v>27</v>
      </c>
      <c r="G2715" s="12">
        <f>IF(B2715="*","*",_xlfn.XLOOKUP(B2715,'RES TECH'!M:M,'RES TECH'!V:V))</f>
        <v>0.83</v>
      </c>
      <c r="H2715">
        <f>IF(B2715="*","*",_xlfn.XLOOKUP(B2715,'RES TECH'!M:M,'RES TECH'!AA:AA))</f>
        <v>31.536000000000001</v>
      </c>
      <c r="I2715" s="12">
        <f>IF(B2715="*","*",_xlfn.XLOOKUP(B2715,'RES TECH'!M:M,'RES TECH'!Z:Z))</f>
        <v>7.9105094690167521E-2</v>
      </c>
      <c r="J2715" s="12">
        <f>IF(B2715="*","*",_xlfn.XLOOKUP(B2715,'RES TECH'!M:M,'RES TECH'!S:S))</f>
        <v>228.19943189953051</v>
      </c>
      <c r="K2715" s="12">
        <f t="shared" si="84"/>
        <v>11.409971594976525</v>
      </c>
      <c r="L2715" s="12">
        <f t="shared" si="85"/>
        <v>0.57049857974882634</v>
      </c>
      <c r="M2715">
        <f>IF(B2715="*","*",IF(_xlfn.XLOOKUP(B2715,'RES TECH'!$M:$M,'RES TECH'!$C:$C)="Low Income",IF(G2715&gt;1,IF(G2715&gt;3,0.3,0.24),0.12),IF(_xlfn.XLOOKUP(B2715,'RES TECH'!$M:$M,'RES TECH'!$C:$C)="Lower-middle Income",IF(G2715&gt;1,IF(G2715&gt;3,0.23,0.18),0.09),IF(_xlfn.XLOOKUP(B2715,'RES TECH'!$M:$M,'RES TECH'!$C:$C)="Upper-middle Income",IF(G2715&gt;1,IF(G2715&gt;3,0.15,0.12),0.06),IF(_xlfn.XLOOKUP(B2715,'RES TECH'!$M:$M,'RES TECH'!$C:$C)="High Income",IF(G2715&gt;1,IF(G2715&gt;3,0.08,0.06),0.03))))))</f>
        <v>0.03</v>
      </c>
    </row>
    <row r="2716" spans="2:13" x14ac:dyDescent="0.25">
      <c r="B2716" t="str">
        <f>IF('RES TECH'!N2712=1,'RES TECH'!M2712,"*")</f>
        <v>RESHOUHINewSHFUR3KER20</v>
      </c>
      <c r="C2716" t="str">
        <f>IF(B2716="*","*",_xlfn.XLOOKUP(B2716,'RES TECH'!M:M,'RES TECH'!K:K))</f>
        <v>RESKER</v>
      </c>
      <c r="D2716" t="str">
        <f>IF(B2716="*","*",_xlfn.XLOOKUP(B2716,'RES TECH'!M:M,'RES TECH'!L:L))</f>
        <v>RESHOUHINewSHEUE</v>
      </c>
      <c r="E2716">
        <f>IF(B2716="*","*",_xlfn.XLOOKUP(B2716,'RES TECH'!M:M,'RES TECH'!O:O))</f>
        <v>2020</v>
      </c>
      <c r="F2716" s="12">
        <f>IF(B2716="*","*",_xlfn.XLOOKUP(B2716,'RES TECH'!M:M,'RES TECH'!Y:Y))</f>
        <v>27</v>
      </c>
      <c r="G2716" s="12">
        <f>IF(B2716="*","*",_xlfn.XLOOKUP(B2716,'RES TECH'!M:M,'RES TECH'!V:V))</f>
        <v>0.85</v>
      </c>
      <c r="H2716">
        <f>IF(B2716="*","*",_xlfn.XLOOKUP(B2716,'RES TECH'!M:M,'RES TECH'!AA:AA))</f>
        <v>31.536000000000001</v>
      </c>
      <c r="I2716" s="12">
        <f>IF(B2716="*","*",_xlfn.XLOOKUP(B2716,'RES TECH'!M:M,'RES TECH'!Z:Z))</f>
        <v>7.9105094690167521E-2</v>
      </c>
      <c r="J2716" s="12">
        <f>IF(B2716="*","*",_xlfn.XLOOKUP(B2716,'RES TECH'!M:M,'RES TECH'!S:S))</f>
        <v>240.64667363950491</v>
      </c>
      <c r="K2716" s="12">
        <f t="shared" si="84"/>
        <v>12.032333681975246</v>
      </c>
      <c r="L2716" s="12">
        <f t="shared" si="85"/>
        <v>0.60161668409876234</v>
      </c>
      <c r="M2716">
        <f>IF(B2716="*","*",IF(_xlfn.XLOOKUP(B2716,'RES TECH'!$M:$M,'RES TECH'!$C:$C)="Low Income",IF(G2716&gt;1,IF(G2716&gt;3,0.3,0.24),0.12),IF(_xlfn.XLOOKUP(B2716,'RES TECH'!$M:$M,'RES TECH'!$C:$C)="Lower-middle Income",IF(G2716&gt;1,IF(G2716&gt;3,0.23,0.18),0.09),IF(_xlfn.XLOOKUP(B2716,'RES TECH'!$M:$M,'RES TECH'!$C:$C)="Upper-middle Income",IF(G2716&gt;1,IF(G2716&gt;3,0.15,0.12),0.06),IF(_xlfn.XLOOKUP(B2716,'RES TECH'!$M:$M,'RES TECH'!$C:$C)="High Income",IF(G2716&gt;1,IF(G2716&gt;3,0.08,0.06),0.03))))))</f>
        <v>0.03</v>
      </c>
    </row>
    <row r="2717" spans="2:13" x14ac:dyDescent="0.25">
      <c r="B2717" t="str">
        <f>IF('RES TECH'!N2713=1,'RES TECH'!M2713,"*")</f>
        <v>*</v>
      </c>
      <c r="C2717" t="str">
        <f>IF(B2717="*","*",_xlfn.XLOOKUP(B2717,'RES TECH'!M:M,'RES TECH'!K:K))</f>
        <v>*</v>
      </c>
      <c r="D2717" t="str">
        <f>IF(B2717="*","*",_xlfn.XLOOKUP(B2717,'RES TECH'!M:M,'RES TECH'!L:L))</f>
        <v>*</v>
      </c>
      <c r="E2717" t="str">
        <f>IF(B2717="*","*",_xlfn.XLOOKUP(B2717,'RES TECH'!M:M,'RES TECH'!O:O))</f>
        <v>*</v>
      </c>
      <c r="F2717" s="12" t="str">
        <f>IF(B2717="*","*",_xlfn.XLOOKUP(B2717,'RES TECH'!M:M,'RES TECH'!Y:Y))</f>
        <v>*</v>
      </c>
      <c r="G2717" s="12" t="str">
        <f>IF(B2717="*","*",_xlfn.XLOOKUP(B2717,'RES TECH'!M:M,'RES TECH'!V:V))</f>
        <v>*</v>
      </c>
      <c r="H2717" t="str">
        <f>IF(B2717="*","*",_xlfn.XLOOKUP(B2717,'RES TECH'!M:M,'RES TECH'!AA:AA))</f>
        <v>*</v>
      </c>
      <c r="I2717" s="12" t="str">
        <f>IF(B2717="*","*",_xlfn.XLOOKUP(B2717,'RES TECH'!M:M,'RES TECH'!Z:Z))</f>
        <v>*</v>
      </c>
      <c r="J2717" s="12" t="str">
        <f>IF(B2717="*","*",_xlfn.XLOOKUP(B2717,'RES TECH'!M:M,'RES TECH'!S:S))</f>
        <v>*</v>
      </c>
      <c r="K2717" s="12" t="str">
        <f t="shared" si="84"/>
        <v>*</v>
      </c>
      <c r="L2717" s="12" t="str">
        <f t="shared" si="85"/>
        <v>*</v>
      </c>
      <c r="M2717" t="str">
        <f>IF(B2717="*","*",IF(_xlfn.XLOOKUP(B2717,'RES TECH'!$M:$M,'RES TECH'!$C:$C)="Low Income",IF(G2717&gt;1,IF(G2717&gt;3,0.3,0.24),0.12),IF(_xlfn.XLOOKUP(B2717,'RES TECH'!$M:$M,'RES TECH'!$C:$C)="Lower-middle Income",IF(G2717&gt;1,IF(G2717&gt;3,0.23,0.18),0.09),IF(_xlfn.XLOOKUP(B2717,'RES TECH'!$M:$M,'RES TECH'!$C:$C)="Upper-middle Income",IF(G2717&gt;1,IF(G2717&gt;3,0.15,0.12),0.06),IF(_xlfn.XLOOKUP(B2717,'RES TECH'!$M:$M,'RES TECH'!$C:$C)="High Income",IF(G2717&gt;1,IF(G2717&gt;3,0.08,0.06),0.03))))))</f>
        <v>*</v>
      </c>
    </row>
    <row r="2718" spans="2:13" x14ac:dyDescent="0.25">
      <c r="B2718" t="str">
        <f>IF('RES TECH'!N2714=1,'RES TECH'!M2714,"*")</f>
        <v>RESHOUHINewSHFUR4KER20</v>
      </c>
      <c r="C2718" t="str">
        <f>IF(B2718="*","*",_xlfn.XLOOKUP(B2718,'RES TECH'!M:M,'RES TECH'!K:K))</f>
        <v>RESKER</v>
      </c>
      <c r="D2718" t="str">
        <f>IF(B2718="*","*",_xlfn.XLOOKUP(B2718,'RES TECH'!M:M,'RES TECH'!L:L))</f>
        <v>RESHOUHINewSHEUE</v>
      </c>
      <c r="E2718">
        <f>IF(B2718="*","*",_xlfn.XLOOKUP(B2718,'RES TECH'!M:M,'RES TECH'!O:O))</f>
        <v>2020</v>
      </c>
      <c r="F2718" s="12">
        <f>IF(B2718="*","*",_xlfn.XLOOKUP(B2718,'RES TECH'!M:M,'RES TECH'!Y:Y))</f>
        <v>27</v>
      </c>
      <c r="G2718" s="12">
        <f>IF(B2718="*","*",_xlfn.XLOOKUP(B2718,'RES TECH'!M:M,'RES TECH'!V:V))</f>
        <v>0.97</v>
      </c>
      <c r="H2718">
        <f>IF(B2718="*","*",_xlfn.XLOOKUP(B2718,'RES TECH'!M:M,'RES TECH'!AA:AA))</f>
        <v>31.536000000000001</v>
      </c>
      <c r="I2718" s="12">
        <f>IF(B2718="*","*",_xlfn.XLOOKUP(B2718,'RES TECH'!M:M,'RES TECH'!Z:Z))</f>
        <v>7.9105094690167521E-2</v>
      </c>
      <c r="J2718" s="12">
        <f>IF(B2718="*","*",_xlfn.XLOOKUP(B2718,'RES TECH'!M:M,'RES TECH'!S:S))</f>
        <v>356.82092987926592</v>
      </c>
      <c r="K2718" s="12">
        <f t="shared" si="84"/>
        <v>17.841046493963297</v>
      </c>
      <c r="L2718" s="12">
        <f t="shared" si="85"/>
        <v>0.89205232469816487</v>
      </c>
      <c r="M2718">
        <f>IF(B2718="*","*",IF(_xlfn.XLOOKUP(B2718,'RES TECH'!$M:$M,'RES TECH'!$C:$C)="Low Income",IF(G2718&gt;1,IF(G2718&gt;3,0.3,0.24),0.12),IF(_xlfn.XLOOKUP(B2718,'RES TECH'!$M:$M,'RES TECH'!$C:$C)="Lower-middle Income",IF(G2718&gt;1,IF(G2718&gt;3,0.23,0.18),0.09),IF(_xlfn.XLOOKUP(B2718,'RES TECH'!$M:$M,'RES TECH'!$C:$C)="Upper-middle Income",IF(G2718&gt;1,IF(G2718&gt;3,0.15,0.12),0.06),IF(_xlfn.XLOOKUP(B2718,'RES TECH'!$M:$M,'RES TECH'!$C:$C)="High Income",IF(G2718&gt;1,IF(G2718&gt;3,0.08,0.06),0.03))))))</f>
        <v>0.03</v>
      </c>
    </row>
    <row r="2719" spans="2:13" x14ac:dyDescent="0.25">
      <c r="B2719" t="str">
        <f>IF('RES TECH'!N2715=1,'RES TECH'!M2715,"*")</f>
        <v>RESHOUHINewSHFUR1LPG20</v>
      </c>
      <c r="C2719" t="str">
        <f>IF(B2719="*","*",_xlfn.XLOOKUP(B2719,'RES TECH'!M:M,'RES TECH'!K:K))</f>
        <v>RESLPG</v>
      </c>
      <c r="D2719" t="str">
        <f>IF(B2719="*","*",_xlfn.XLOOKUP(B2719,'RES TECH'!M:M,'RES TECH'!L:L))</f>
        <v>RESHOUHINewSHEUE</v>
      </c>
      <c r="E2719">
        <f>IF(B2719="*","*",_xlfn.XLOOKUP(B2719,'RES TECH'!M:M,'RES TECH'!O:O))</f>
        <v>2020</v>
      </c>
      <c r="F2719" s="12">
        <f>IF(B2719="*","*",_xlfn.XLOOKUP(B2719,'RES TECH'!M:M,'RES TECH'!Y:Y))</f>
        <v>22</v>
      </c>
      <c r="G2719" s="12">
        <f>IF(B2719="*","*",_xlfn.XLOOKUP(B2719,'RES TECH'!M:M,'RES TECH'!V:V))</f>
        <v>0.8</v>
      </c>
      <c r="H2719">
        <f>IF(B2719="*","*",_xlfn.XLOOKUP(B2719,'RES TECH'!M:M,'RES TECH'!AA:AA))</f>
        <v>31.536000000000001</v>
      </c>
      <c r="I2719" s="12">
        <f>IF(B2719="*","*",_xlfn.XLOOKUP(B2719,'RES TECH'!M:M,'RES TECH'!Z:Z))</f>
        <v>7.9105094690167521E-2</v>
      </c>
      <c r="J2719" s="12">
        <f>IF(B2719="*","*",_xlfn.XLOOKUP(B2719,'RES TECH'!M:M,'RES TECH'!S:S))</f>
        <v>113.4082025197667</v>
      </c>
      <c r="K2719" s="12">
        <f t="shared" si="84"/>
        <v>5.6704101259883357</v>
      </c>
      <c r="L2719" s="12">
        <f t="shared" si="85"/>
        <v>0.28352050629941677</v>
      </c>
      <c r="M2719">
        <f>IF(B2719="*","*",IF(_xlfn.XLOOKUP(B2719,'RES TECH'!$M:$M,'RES TECH'!$C:$C)="Low Income",IF(G2719&gt;1,IF(G2719&gt;3,0.3,0.24),0.12),IF(_xlfn.XLOOKUP(B2719,'RES TECH'!$M:$M,'RES TECH'!$C:$C)="Lower-middle Income",IF(G2719&gt;1,IF(G2719&gt;3,0.23,0.18),0.09),IF(_xlfn.XLOOKUP(B2719,'RES TECH'!$M:$M,'RES TECH'!$C:$C)="Upper-middle Income",IF(G2719&gt;1,IF(G2719&gt;3,0.15,0.12),0.06),IF(_xlfn.XLOOKUP(B2719,'RES TECH'!$M:$M,'RES TECH'!$C:$C)="High Income",IF(G2719&gt;1,IF(G2719&gt;3,0.08,0.06),0.03))))))</f>
        <v>0.03</v>
      </c>
    </row>
    <row r="2720" spans="2:13" x14ac:dyDescent="0.25">
      <c r="B2720" t="str">
        <f>IF('RES TECH'!N2716=1,'RES TECH'!M2716,"*")</f>
        <v>*</v>
      </c>
      <c r="C2720" t="str">
        <f>IF(B2720="*","*",_xlfn.XLOOKUP(B2720,'RES TECH'!M:M,'RES TECH'!K:K))</f>
        <v>*</v>
      </c>
      <c r="D2720" t="str">
        <f>IF(B2720="*","*",_xlfn.XLOOKUP(B2720,'RES TECH'!M:M,'RES TECH'!L:L))</f>
        <v>*</v>
      </c>
      <c r="E2720" t="str">
        <f>IF(B2720="*","*",_xlfn.XLOOKUP(B2720,'RES TECH'!M:M,'RES TECH'!O:O))</f>
        <v>*</v>
      </c>
      <c r="F2720" s="12" t="str">
        <f>IF(B2720="*","*",_xlfn.XLOOKUP(B2720,'RES TECH'!M:M,'RES TECH'!Y:Y))</f>
        <v>*</v>
      </c>
      <c r="G2720" s="12" t="str">
        <f>IF(B2720="*","*",_xlfn.XLOOKUP(B2720,'RES TECH'!M:M,'RES TECH'!V:V))</f>
        <v>*</v>
      </c>
      <c r="H2720" t="str">
        <f>IF(B2720="*","*",_xlfn.XLOOKUP(B2720,'RES TECH'!M:M,'RES TECH'!AA:AA))</f>
        <v>*</v>
      </c>
      <c r="I2720" s="12" t="str">
        <f>IF(B2720="*","*",_xlfn.XLOOKUP(B2720,'RES TECH'!M:M,'RES TECH'!Z:Z))</f>
        <v>*</v>
      </c>
      <c r="J2720" s="12" t="str">
        <f>IF(B2720="*","*",_xlfn.XLOOKUP(B2720,'RES TECH'!M:M,'RES TECH'!S:S))</f>
        <v>*</v>
      </c>
      <c r="K2720" s="12" t="str">
        <f t="shared" si="84"/>
        <v>*</v>
      </c>
      <c r="L2720" s="12" t="str">
        <f t="shared" si="85"/>
        <v>*</v>
      </c>
      <c r="M2720" t="str">
        <f>IF(B2720="*","*",IF(_xlfn.XLOOKUP(B2720,'RES TECH'!$M:$M,'RES TECH'!$C:$C)="Low Income",IF(G2720&gt;1,IF(G2720&gt;3,0.3,0.24),0.12),IF(_xlfn.XLOOKUP(B2720,'RES TECH'!$M:$M,'RES TECH'!$C:$C)="Lower-middle Income",IF(G2720&gt;1,IF(G2720&gt;3,0.23,0.18),0.09),IF(_xlfn.XLOOKUP(B2720,'RES TECH'!$M:$M,'RES TECH'!$C:$C)="Upper-middle Income",IF(G2720&gt;1,IF(G2720&gt;3,0.15,0.12),0.06),IF(_xlfn.XLOOKUP(B2720,'RES TECH'!$M:$M,'RES TECH'!$C:$C)="High Income",IF(G2720&gt;1,IF(G2720&gt;3,0.08,0.06),0.03))))))</f>
        <v>*</v>
      </c>
    </row>
    <row r="2721" spans="2:13" x14ac:dyDescent="0.25">
      <c r="B2721" t="str">
        <f>IF('RES TECH'!N2717=1,'RES TECH'!M2717,"*")</f>
        <v>RESHOUHINewSHFUR2LPG20</v>
      </c>
      <c r="C2721" t="str">
        <f>IF(B2721="*","*",_xlfn.XLOOKUP(B2721,'RES TECH'!M:M,'RES TECH'!K:K))</f>
        <v>RESLPG</v>
      </c>
      <c r="D2721" t="str">
        <f>IF(B2721="*","*",_xlfn.XLOOKUP(B2721,'RES TECH'!M:M,'RES TECH'!L:L))</f>
        <v>RESHOUHINewSHEUE</v>
      </c>
      <c r="E2721">
        <f>IF(B2721="*","*",_xlfn.XLOOKUP(B2721,'RES TECH'!M:M,'RES TECH'!O:O))</f>
        <v>2020</v>
      </c>
      <c r="F2721" s="12">
        <f>IF(B2721="*","*",_xlfn.XLOOKUP(B2721,'RES TECH'!M:M,'RES TECH'!Y:Y))</f>
        <v>22</v>
      </c>
      <c r="G2721" s="12">
        <f>IF(B2721="*","*",_xlfn.XLOOKUP(B2721,'RES TECH'!M:M,'RES TECH'!V:V))</f>
        <v>0.92</v>
      </c>
      <c r="H2721">
        <f>IF(B2721="*","*",_xlfn.XLOOKUP(B2721,'RES TECH'!M:M,'RES TECH'!AA:AA))</f>
        <v>31.536000000000001</v>
      </c>
      <c r="I2721" s="12">
        <f>IF(B2721="*","*",_xlfn.XLOOKUP(B2721,'RES TECH'!M:M,'RES TECH'!Z:Z))</f>
        <v>7.9105094690167521E-2</v>
      </c>
      <c r="J2721" s="12">
        <f>IF(B2721="*","*",_xlfn.XLOOKUP(B2721,'RES TECH'!M:M,'RES TECH'!S:S))</f>
        <v>144.38800418370289</v>
      </c>
      <c r="K2721" s="12">
        <f t="shared" si="84"/>
        <v>7.219400209185145</v>
      </c>
      <c r="L2721" s="12">
        <f t="shared" si="85"/>
        <v>0.36097001045925725</v>
      </c>
      <c r="M2721">
        <f>IF(B2721="*","*",IF(_xlfn.XLOOKUP(B2721,'RES TECH'!$M:$M,'RES TECH'!$C:$C)="Low Income",IF(G2721&gt;1,IF(G2721&gt;3,0.3,0.24),0.12),IF(_xlfn.XLOOKUP(B2721,'RES TECH'!$M:$M,'RES TECH'!$C:$C)="Lower-middle Income",IF(G2721&gt;1,IF(G2721&gt;3,0.23,0.18),0.09),IF(_xlfn.XLOOKUP(B2721,'RES TECH'!$M:$M,'RES TECH'!$C:$C)="Upper-middle Income",IF(G2721&gt;1,IF(G2721&gt;3,0.15,0.12),0.06),IF(_xlfn.XLOOKUP(B2721,'RES TECH'!$M:$M,'RES TECH'!$C:$C)="High Income",IF(G2721&gt;1,IF(G2721&gt;3,0.08,0.06),0.03))))))</f>
        <v>0.03</v>
      </c>
    </row>
    <row r="2722" spans="2:13" x14ac:dyDescent="0.25">
      <c r="B2722" t="str">
        <f>IF('RES TECH'!N2718=1,'RES TECH'!M2718,"*")</f>
        <v>RESHOUHINewSHFUR3LPG20</v>
      </c>
      <c r="C2722" t="str">
        <f>IF(B2722="*","*",_xlfn.XLOOKUP(B2722,'RES TECH'!M:M,'RES TECH'!K:K))</f>
        <v>RESLPG</v>
      </c>
      <c r="D2722" t="str">
        <f>IF(B2722="*","*",_xlfn.XLOOKUP(B2722,'RES TECH'!M:M,'RES TECH'!L:L))</f>
        <v>RESHOUHINewSHEUE</v>
      </c>
      <c r="E2722">
        <f>IF(B2722="*","*",_xlfn.XLOOKUP(B2722,'RES TECH'!M:M,'RES TECH'!O:O))</f>
        <v>2020</v>
      </c>
      <c r="F2722" s="12">
        <f>IF(B2722="*","*",_xlfn.XLOOKUP(B2722,'RES TECH'!M:M,'RES TECH'!Y:Y))</f>
        <v>22</v>
      </c>
      <c r="G2722" s="12">
        <f>IF(B2722="*","*",_xlfn.XLOOKUP(B2722,'RES TECH'!M:M,'RES TECH'!V:V))</f>
        <v>0.95</v>
      </c>
      <c r="H2722">
        <f>IF(B2722="*","*",_xlfn.XLOOKUP(B2722,'RES TECH'!M:M,'RES TECH'!AA:AA))</f>
        <v>31.536000000000001</v>
      </c>
      <c r="I2722" s="12">
        <f>IF(B2722="*","*",_xlfn.XLOOKUP(B2722,'RES TECH'!M:M,'RES TECH'!Z:Z))</f>
        <v>7.9105094690167521E-2</v>
      </c>
      <c r="J2722" s="12">
        <f>IF(B2722="*","*",_xlfn.XLOOKUP(B2722,'RES TECH'!M:M,'RES TECH'!S:S))</f>
        <v>151.57974385568821</v>
      </c>
      <c r="K2722" s="12">
        <f t="shared" si="84"/>
        <v>7.5789871927844104</v>
      </c>
      <c r="L2722" s="12">
        <f t="shared" si="85"/>
        <v>0.37894935963922055</v>
      </c>
      <c r="M2722">
        <f>IF(B2722="*","*",IF(_xlfn.XLOOKUP(B2722,'RES TECH'!$M:$M,'RES TECH'!$C:$C)="Low Income",IF(G2722&gt;1,IF(G2722&gt;3,0.3,0.24),0.12),IF(_xlfn.XLOOKUP(B2722,'RES TECH'!$M:$M,'RES TECH'!$C:$C)="Lower-middle Income",IF(G2722&gt;1,IF(G2722&gt;3,0.23,0.18),0.09),IF(_xlfn.XLOOKUP(B2722,'RES TECH'!$M:$M,'RES TECH'!$C:$C)="Upper-middle Income",IF(G2722&gt;1,IF(G2722&gt;3,0.15,0.12),0.06),IF(_xlfn.XLOOKUP(B2722,'RES TECH'!$M:$M,'RES TECH'!$C:$C)="High Income",IF(G2722&gt;1,IF(G2722&gt;3,0.08,0.06),0.03))))))</f>
        <v>0.03</v>
      </c>
    </row>
    <row r="2723" spans="2:13" x14ac:dyDescent="0.25">
      <c r="B2723" t="str">
        <f>IF('RES TECH'!N2719=1,'RES TECH'!M2719,"*")</f>
        <v>RESHOUHINewSHFUR3LPG22</v>
      </c>
      <c r="C2723" t="str">
        <f>IF(B2723="*","*",_xlfn.XLOOKUP(B2723,'RES TECH'!M:M,'RES TECH'!K:K))</f>
        <v>RESLPG</v>
      </c>
      <c r="D2723" t="str">
        <f>IF(B2723="*","*",_xlfn.XLOOKUP(B2723,'RES TECH'!M:M,'RES TECH'!L:L))</f>
        <v>RESHOUHINewSHEUE</v>
      </c>
      <c r="E2723">
        <f>IF(B2723="*","*",_xlfn.XLOOKUP(B2723,'RES TECH'!M:M,'RES TECH'!O:O))</f>
        <v>2022</v>
      </c>
      <c r="F2723" s="12">
        <f>IF(B2723="*","*",_xlfn.XLOOKUP(B2723,'RES TECH'!M:M,'RES TECH'!Y:Y))</f>
        <v>22</v>
      </c>
      <c r="G2723" s="12">
        <f>IF(B2723="*","*",_xlfn.XLOOKUP(B2723,'RES TECH'!M:M,'RES TECH'!V:V))</f>
        <v>0.95</v>
      </c>
      <c r="H2723">
        <f>IF(B2723="*","*",_xlfn.XLOOKUP(B2723,'RES TECH'!M:M,'RES TECH'!AA:AA))</f>
        <v>31.536000000000001</v>
      </c>
      <c r="I2723" s="12">
        <f>IF(B2723="*","*",_xlfn.XLOOKUP(B2723,'RES TECH'!M:M,'RES TECH'!Z:Z))</f>
        <v>7.9105094690167521E-2</v>
      </c>
      <c r="J2723" s="12">
        <f>IF(B2723="*","*",_xlfn.XLOOKUP(B2723,'RES TECH'!M:M,'RES TECH'!S:S))</f>
        <v>151.57974385568821</v>
      </c>
      <c r="K2723" s="12">
        <f t="shared" si="84"/>
        <v>7.5789871927844104</v>
      </c>
      <c r="L2723" s="12">
        <f t="shared" si="85"/>
        <v>0.37894935963922055</v>
      </c>
      <c r="M2723">
        <f>IF(B2723="*","*",IF(_xlfn.XLOOKUP(B2723,'RES TECH'!$M:$M,'RES TECH'!$C:$C)="Low Income",IF(G2723&gt;1,IF(G2723&gt;3,0.3,0.24),0.12),IF(_xlfn.XLOOKUP(B2723,'RES TECH'!$M:$M,'RES TECH'!$C:$C)="Lower-middle Income",IF(G2723&gt;1,IF(G2723&gt;3,0.23,0.18),0.09),IF(_xlfn.XLOOKUP(B2723,'RES TECH'!$M:$M,'RES TECH'!$C:$C)="Upper-middle Income",IF(G2723&gt;1,IF(G2723&gt;3,0.15,0.12),0.06),IF(_xlfn.XLOOKUP(B2723,'RES TECH'!$M:$M,'RES TECH'!$C:$C)="High Income",IF(G2723&gt;1,IF(G2723&gt;3,0.08,0.06),0.03))))))</f>
        <v>0.03</v>
      </c>
    </row>
    <row r="2724" spans="2:13" x14ac:dyDescent="0.25">
      <c r="B2724" t="str">
        <f>IF('RES TECH'!N2720=1,'RES TECH'!M2720,"*")</f>
        <v>RESHOUHINewSHFUR4LPG20</v>
      </c>
      <c r="C2724" t="str">
        <f>IF(B2724="*","*",_xlfn.XLOOKUP(B2724,'RES TECH'!M:M,'RES TECH'!K:K))</f>
        <v>RESLPG</v>
      </c>
      <c r="D2724" t="str">
        <f>IF(B2724="*","*",_xlfn.XLOOKUP(B2724,'RES TECH'!M:M,'RES TECH'!L:L))</f>
        <v>RESHOUHINewSHEUE</v>
      </c>
      <c r="E2724">
        <f>IF(B2724="*","*",_xlfn.XLOOKUP(B2724,'RES TECH'!M:M,'RES TECH'!O:O))</f>
        <v>2020</v>
      </c>
      <c r="F2724" s="12">
        <f>IF(B2724="*","*",_xlfn.XLOOKUP(B2724,'RES TECH'!M:M,'RES TECH'!Y:Y))</f>
        <v>22</v>
      </c>
      <c r="G2724" s="12">
        <f>IF(B2724="*","*",_xlfn.XLOOKUP(B2724,'RES TECH'!M:M,'RES TECH'!V:V))</f>
        <v>0.99</v>
      </c>
      <c r="H2724">
        <f>IF(B2724="*","*",_xlfn.XLOOKUP(B2724,'RES TECH'!M:M,'RES TECH'!AA:AA))</f>
        <v>31.536000000000001</v>
      </c>
      <c r="I2724" s="12">
        <f>IF(B2724="*","*",_xlfn.XLOOKUP(B2724,'RES TECH'!M:M,'RES TECH'!Z:Z))</f>
        <v>7.9105094690167521E-2</v>
      </c>
      <c r="J2724" s="12">
        <f>IF(B2724="*","*",_xlfn.XLOOKUP(B2724,'RES TECH'!M:M,'RES TECH'!S:S))</f>
        <v>168.176066175654</v>
      </c>
      <c r="K2724" s="12">
        <f t="shared" si="84"/>
        <v>8.4088033087826997</v>
      </c>
      <c r="L2724" s="12">
        <f t="shared" si="85"/>
        <v>0.42044016543913498</v>
      </c>
      <c r="M2724">
        <f>IF(B2724="*","*",IF(_xlfn.XLOOKUP(B2724,'RES TECH'!$M:$M,'RES TECH'!$C:$C)="Low Income",IF(G2724&gt;1,IF(G2724&gt;3,0.3,0.24),0.12),IF(_xlfn.XLOOKUP(B2724,'RES TECH'!$M:$M,'RES TECH'!$C:$C)="Lower-middle Income",IF(G2724&gt;1,IF(G2724&gt;3,0.23,0.18),0.09),IF(_xlfn.XLOOKUP(B2724,'RES TECH'!$M:$M,'RES TECH'!$C:$C)="Upper-middle Income",IF(G2724&gt;1,IF(G2724&gt;3,0.15,0.12),0.06),IF(_xlfn.XLOOKUP(B2724,'RES TECH'!$M:$M,'RES TECH'!$C:$C)="High Income",IF(G2724&gt;1,IF(G2724&gt;3,0.08,0.06),0.03))))))</f>
        <v>0.03</v>
      </c>
    </row>
    <row r="2725" spans="2:13" x14ac:dyDescent="0.25">
      <c r="B2725" t="str">
        <f>IF('RES TECH'!N2721=1,'RES TECH'!M2721,"*")</f>
        <v>RESHOUHINewSHFUR4LPG22</v>
      </c>
      <c r="C2725" t="str">
        <f>IF(B2725="*","*",_xlfn.XLOOKUP(B2725,'RES TECH'!M:M,'RES TECH'!K:K))</f>
        <v>RESLPG</v>
      </c>
      <c r="D2725" t="str">
        <f>IF(B2725="*","*",_xlfn.XLOOKUP(B2725,'RES TECH'!M:M,'RES TECH'!L:L))</f>
        <v>RESHOUHINewSHEUE</v>
      </c>
      <c r="E2725">
        <f>IF(B2725="*","*",_xlfn.XLOOKUP(B2725,'RES TECH'!M:M,'RES TECH'!O:O))</f>
        <v>2022</v>
      </c>
      <c r="F2725" s="12">
        <f>IF(B2725="*","*",_xlfn.XLOOKUP(B2725,'RES TECH'!M:M,'RES TECH'!Y:Y))</f>
        <v>22</v>
      </c>
      <c r="G2725" s="12">
        <f>IF(B2725="*","*",_xlfn.XLOOKUP(B2725,'RES TECH'!M:M,'RES TECH'!V:V))</f>
        <v>0.99</v>
      </c>
      <c r="H2725">
        <f>IF(B2725="*","*",_xlfn.XLOOKUP(B2725,'RES TECH'!M:M,'RES TECH'!AA:AA))</f>
        <v>31.536000000000001</v>
      </c>
      <c r="I2725" s="12">
        <f>IF(B2725="*","*",_xlfn.XLOOKUP(B2725,'RES TECH'!M:M,'RES TECH'!Z:Z))</f>
        <v>7.9105094690167521E-2</v>
      </c>
      <c r="J2725" s="12">
        <f>IF(B2725="*","*",_xlfn.XLOOKUP(B2725,'RES TECH'!M:M,'RES TECH'!S:S))</f>
        <v>168.176066175654</v>
      </c>
      <c r="K2725" s="12">
        <f t="shared" si="84"/>
        <v>8.4088033087826997</v>
      </c>
      <c r="L2725" s="12">
        <f t="shared" si="85"/>
        <v>0.42044016543913498</v>
      </c>
      <c r="M2725">
        <f>IF(B2725="*","*",IF(_xlfn.XLOOKUP(B2725,'RES TECH'!$M:$M,'RES TECH'!$C:$C)="Low Income",IF(G2725&gt;1,IF(G2725&gt;3,0.3,0.24),0.12),IF(_xlfn.XLOOKUP(B2725,'RES TECH'!$M:$M,'RES TECH'!$C:$C)="Lower-middle Income",IF(G2725&gt;1,IF(G2725&gt;3,0.23,0.18),0.09),IF(_xlfn.XLOOKUP(B2725,'RES TECH'!$M:$M,'RES TECH'!$C:$C)="Upper-middle Income",IF(G2725&gt;1,IF(G2725&gt;3,0.15,0.12),0.06),IF(_xlfn.XLOOKUP(B2725,'RES TECH'!$M:$M,'RES TECH'!$C:$C)="High Income",IF(G2725&gt;1,IF(G2725&gt;3,0.08,0.06),0.03))))))</f>
        <v>0.03</v>
      </c>
    </row>
    <row r="2726" spans="2:13" x14ac:dyDescent="0.25">
      <c r="B2726" t="str">
        <f>IF('RES TECH'!N2722=1,'RES TECH'!M2722,"*")</f>
        <v>RESHOUHINewSHFUR1FOI20</v>
      </c>
      <c r="C2726" t="str">
        <f>IF(B2726="*","*",_xlfn.XLOOKUP(B2726,'RES TECH'!M:M,'RES TECH'!K:K))</f>
        <v>RESFOI</v>
      </c>
      <c r="D2726" t="str">
        <f>IF(B2726="*","*",_xlfn.XLOOKUP(B2726,'RES TECH'!M:M,'RES TECH'!L:L))</f>
        <v>RESHOUHINewSHEUE</v>
      </c>
      <c r="E2726">
        <f>IF(B2726="*","*",_xlfn.XLOOKUP(B2726,'RES TECH'!M:M,'RES TECH'!O:O))</f>
        <v>2020</v>
      </c>
      <c r="F2726" s="12">
        <f>IF(B2726="*","*",_xlfn.XLOOKUP(B2726,'RES TECH'!M:M,'RES TECH'!Y:Y))</f>
        <v>27</v>
      </c>
      <c r="G2726" s="12">
        <f>IF(B2726="*","*",_xlfn.XLOOKUP(B2726,'RES TECH'!M:M,'RES TECH'!V:V))</f>
        <v>0.83</v>
      </c>
      <c r="H2726">
        <f>IF(B2726="*","*",_xlfn.XLOOKUP(B2726,'RES TECH'!M:M,'RES TECH'!AA:AA))</f>
        <v>31.536000000000001</v>
      </c>
      <c r="I2726" s="12">
        <f>IF(B2726="*","*",_xlfn.XLOOKUP(B2726,'RES TECH'!M:M,'RES TECH'!Z:Z))</f>
        <v>7.9105094690167521E-2</v>
      </c>
      <c r="J2726" s="12">
        <f>IF(B2726="*","*",_xlfn.XLOOKUP(B2726,'RES TECH'!M:M,'RES TECH'!S:S))</f>
        <v>228.19943189953051</v>
      </c>
      <c r="K2726" s="12">
        <f t="shared" si="84"/>
        <v>11.409971594976525</v>
      </c>
      <c r="L2726" s="12">
        <f t="shared" si="85"/>
        <v>0.57049857974882634</v>
      </c>
      <c r="M2726">
        <f>IF(B2726="*","*",IF(_xlfn.XLOOKUP(B2726,'RES TECH'!$M:$M,'RES TECH'!$C:$C)="Low Income",IF(G2726&gt;1,IF(G2726&gt;3,0.3,0.24),0.12),IF(_xlfn.XLOOKUP(B2726,'RES TECH'!$M:$M,'RES TECH'!$C:$C)="Lower-middle Income",IF(G2726&gt;1,IF(G2726&gt;3,0.23,0.18),0.09),IF(_xlfn.XLOOKUP(B2726,'RES TECH'!$M:$M,'RES TECH'!$C:$C)="Upper-middle Income",IF(G2726&gt;1,IF(G2726&gt;3,0.15,0.12),0.06),IF(_xlfn.XLOOKUP(B2726,'RES TECH'!$M:$M,'RES TECH'!$C:$C)="High Income",IF(G2726&gt;1,IF(G2726&gt;3,0.08,0.06),0.03))))))</f>
        <v>0.03</v>
      </c>
    </row>
    <row r="2727" spans="2:13" x14ac:dyDescent="0.25">
      <c r="B2727" t="str">
        <f>IF('RES TECH'!N2723=1,'RES TECH'!M2723,"*")</f>
        <v>RESHOUHINewSHFUR2FOI20</v>
      </c>
      <c r="C2727" t="str">
        <f>IF(B2727="*","*",_xlfn.XLOOKUP(B2727,'RES TECH'!M:M,'RES TECH'!K:K))</f>
        <v>RESFOI</v>
      </c>
      <c r="D2727" t="str">
        <f>IF(B2727="*","*",_xlfn.XLOOKUP(B2727,'RES TECH'!M:M,'RES TECH'!L:L))</f>
        <v>RESHOUHINewSHEUE</v>
      </c>
      <c r="E2727">
        <f>IF(B2727="*","*",_xlfn.XLOOKUP(B2727,'RES TECH'!M:M,'RES TECH'!O:O))</f>
        <v>2020</v>
      </c>
      <c r="F2727" s="12">
        <f>IF(B2727="*","*",_xlfn.XLOOKUP(B2727,'RES TECH'!M:M,'RES TECH'!Y:Y))</f>
        <v>27</v>
      </c>
      <c r="G2727" s="12">
        <f>IF(B2727="*","*",_xlfn.XLOOKUP(B2727,'RES TECH'!M:M,'RES TECH'!V:V))</f>
        <v>0.83</v>
      </c>
      <c r="H2727">
        <f>IF(B2727="*","*",_xlfn.XLOOKUP(B2727,'RES TECH'!M:M,'RES TECH'!AA:AA))</f>
        <v>31.536000000000001</v>
      </c>
      <c r="I2727" s="12">
        <f>IF(B2727="*","*",_xlfn.XLOOKUP(B2727,'RES TECH'!M:M,'RES TECH'!Z:Z))</f>
        <v>7.9105094690167521E-2</v>
      </c>
      <c r="J2727" s="12">
        <f>IF(B2727="*","*",_xlfn.XLOOKUP(B2727,'RES TECH'!M:M,'RES TECH'!S:S))</f>
        <v>228.19943189953051</v>
      </c>
      <c r="K2727" s="12">
        <f t="shared" si="84"/>
        <v>11.409971594976525</v>
      </c>
      <c r="L2727" s="12">
        <f t="shared" si="85"/>
        <v>0.57049857974882634</v>
      </c>
      <c r="M2727">
        <f>IF(B2727="*","*",IF(_xlfn.XLOOKUP(B2727,'RES TECH'!$M:$M,'RES TECH'!$C:$C)="Low Income",IF(G2727&gt;1,IF(G2727&gt;3,0.3,0.24),0.12),IF(_xlfn.XLOOKUP(B2727,'RES TECH'!$M:$M,'RES TECH'!$C:$C)="Lower-middle Income",IF(G2727&gt;1,IF(G2727&gt;3,0.23,0.18),0.09),IF(_xlfn.XLOOKUP(B2727,'RES TECH'!$M:$M,'RES TECH'!$C:$C)="Upper-middle Income",IF(G2727&gt;1,IF(G2727&gt;3,0.15,0.12),0.06),IF(_xlfn.XLOOKUP(B2727,'RES TECH'!$M:$M,'RES TECH'!$C:$C)="High Income",IF(G2727&gt;1,IF(G2727&gt;3,0.08,0.06),0.03))))))</f>
        <v>0.03</v>
      </c>
    </row>
    <row r="2728" spans="2:13" x14ac:dyDescent="0.25">
      <c r="B2728" t="str">
        <f>IF('RES TECH'!N2724=1,'RES TECH'!M2724,"*")</f>
        <v>RESHOUHINewSHFUR2FOI22</v>
      </c>
      <c r="C2728" t="str">
        <f>IF(B2728="*","*",_xlfn.XLOOKUP(B2728,'RES TECH'!M:M,'RES TECH'!K:K))</f>
        <v>RESFOI</v>
      </c>
      <c r="D2728" t="str">
        <f>IF(B2728="*","*",_xlfn.XLOOKUP(B2728,'RES TECH'!M:M,'RES TECH'!L:L))</f>
        <v>RESHOUHINewSHEUE</v>
      </c>
      <c r="E2728">
        <f>IF(B2728="*","*",_xlfn.XLOOKUP(B2728,'RES TECH'!M:M,'RES TECH'!O:O))</f>
        <v>2022</v>
      </c>
      <c r="F2728" s="12">
        <f>IF(B2728="*","*",_xlfn.XLOOKUP(B2728,'RES TECH'!M:M,'RES TECH'!Y:Y))</f>
        <v>27</v>
      </c>
      <c r="G2728" s="12">
        <f>IF(B2728="*","*",_xlfn.XLOOKUP(B2728,'RES TECH'!M:M,'RES TECH'!V:V))</f>
        <v>0.84</v>
      </c>
      <c r="H2728">
        <f>IF(B2728="*","*",_xlfn.XLOOKUP(B2728,'RES TECH'!M:M,'RES TECH'!AA:AA))</f>
        <v>31.536000000000001</v>
      </c>
      <c r="I2728" s="12">
        <f>IF(B2728="*","*",_xlfn.XLOOKUP(B2728,'RES TECH'!M:M,'RES TECH'!Z:Z))</f>
        <v>7.9105094690167521E-2</v>
      </c>
      <c r="J2728" s="12">
        <f>IF(B2728="*","*",_xlfn.XLOOKUP(B2728,'RES TECH'!M:M,'RES TECH'!S:S))</f>
        <v>233.73153933951909</v>
      </c>
      <c r="K2728" s="12">
        <f t="shared" si="84"/>
        <v>11.686576966975956</v>
      </c>
      <c r="L2728" s="12">
        <f t="shared" si="85"/>
        <v>0.58432884834879784</v>
      </c>
      <c r="M2728">
        <f>IF(B2728="*","*",IF(_xlfn.XLOOKUP(B2728,'RES TECH'!$M:$M,'RES TECH'!$C:$C)="Low Income",IF(G2728&gt;1,IF(G2728&gt;3,0.3,0.24),0.12),IF(_xlfn.XLOOKUP(B2728,'RES TECH'!$M:$M,'RES TECH'!$C:$C)="Lower-middle Income",IF(G2728&gt;1,IF(G2728&gt;3,0.23,0.18),0.09),IF(_xlfn.XLOOKUP(B2728,'RES TECH'!$M:$M,'RES TECH'!$C:$C)="Upper-middle Income",IF(G2728&gt;1,IF(G2728&gt;3,0.15,0.12),0.06),IF(_xlfn.XLOOKUP(B2728,'RES TECH'!$M:$M,'RES TECH'!$C:$C)="High Income",IF(G2728&gt;1,IF(G2728&gt;3,0.08,0.06),0.03))))))</f>
        <v>0.03</v>
      </c>
    </row>
    <row r="2729" spans="2:13" x14ac:dyDescent="0.25">
      <c r="B2729" t="str">
        <f>IF('RES TECH'!N2725=1,'RES TECH'!M2725,"*")</f>
        <v>RESHOUHINewSHFUR3FOI20</v>
      </c>
      <c r="C2729" t="str">
        <f>IF(B2729="*","*",_xlfn.XLOOKUP(B2729,'RES TECH'!M:M,'RES TECH'!K:K))</f>
        <v>RESFOI</v>
      </c>
      <c r="D2729" t="str">
        <f>IF(B2729="*","*",_xlfn.XLOOKUP(B2729,'RES TECH'!M:M,'RES TECH'!L:L))</f>
        <v>RESHOUHINewSHEUE</v>
      </c>
      <c r="E2729">
        <f>IF(B2729="*","*",_xlfn.XLOOKUP(B2729,'RES TECH'!M:M,'RES TECH'!O:O))</f>
        <v>2020</v>
      </c>
      <c r="F2729" s="12">
        <f>IF(B2729="*","*",_xlfn.XLOOKUP(B2729,'RES TECH'!M:M,'RES TECH'!Y:Y))</f>
        <v>27</v>
      </c>
      <c r="G2729" s="12">
        <f>IF(B2729="*","*",_xlfn.XLOOKUP(B2729,'RES TECH'!M:M,'RES TECH'!V:V))</f>
        <v>0.85</v>
      </c>
      <c r="H2729">
        <f>IF(B2729="*","*",_xlfn.XLOOKUP(B2729,'RES TECH'!M:M,'RES TECH'!AA:AA))</f>
        <v>31.536000000000001</v>
      </c>
      <c r="I2729" s="12">
        <f>IF(B2729="*","*",_xlfn.XLOOKUP(B2729,'RES TECH'!M:M,'RES TECH'!Z:Z))</f>
        <v>7.9105094690167521E-2</v>
      </c>
      <c r="J2729" s="12">
        <f>IF(B2729="*","*",_xlfn.XLOOKUP(B2729,'RES TECH'!M:M,'RES TECH'!S:S))</f>
        <v>240.64667363950491</v>
      </c>
      <c r="K2729" s="12">
        <f t="shared" si="84"/>
        <v>12.032333681975246</v>
      </c>
      <c r="L2729" s="12">
        <f t="shared" si="85"/>
        <v>0.60161668409876234</v>
      </c>
      <c r="M2729">
        <f>IF(B2729="*","*",IF(_xlfn.XLOOKUP(B2729,'RES TECH'!$M:$M,'RES TECH'!$C:$C)="Low Income",IF(G2729&gt;1,IF(G2729&gt;3,0.3,0.24),0.12),IF(_xlfn.XLOOKUP(B2729,'RES TECH'!$M:$M,'RES TECH'!$C:$C)="Lower-middle Income",IF(G2729&gt;1,IF(G2729&gt;3,0.23,0.18),0.09),IF(_xlfn.XLOOKUP(B2729,'RES TECH'!$M:$M,'RES TECH'!$C:$C)="Upper-middle Income",IF(G2729&gt;1,IF(G2729&gt;3,0.15,0.12),0.06),IF(_xlfn.XLOOKUP(B2729,'RES TECH'!$M:$M,'RES TECH'!$C:$C)="High Income",IF(G2729&gt;1,IF(G2729&gt;3,0.08,0.06),0.03))))))</f>
        <v>0.03</v>
      </c>
    </row>
    <row r="2730" spans="2:13" x14ac:dyDescent="0.25">
      <c r="B2730" t="str">
        <f>IF('RES TECH'!N2726=1,'RES TECH'!M2726,"*")</f>
        <v>RESHOUHINewSHFUR4FOI20</v>
      </c>
      <c r="C2730" t="str">
        <f>IF(B2730="*","*",_xlfn.XLOOKUP(B2730,'RES TECH'!M:M,'RES TECH'!K:K))</f>
        <v>RESFOI</v>
      </c>
      <c r="D2730" t="str">
        <f>IF(B2730="*","*",_xlfn.XLOOKUP(B2730,'RES TECH'!M:M,'RES TECH'!L:L))</f>
        <v>RESHOUHINewSHEUE</v>
      </c>
      <c r="E2730">
        <f>IF(B2730="*","*",_xlfn.XLOOKUP(B2730,'RES TECH'!M:M,'RES TECH'!O:O))</f>
        <v>2020</v>
      </c>
      <c r="F2730" s="12">
        <f>IF(B2730="*","*",_xlfn.XLOOKUP(B2730,'RES TECH'!M:M,'RES TECH'!Y:Y))</f>
        <v>27</v>
      </c>
      <c r="G2730" s="12">
        <f>IF(B2730="*","*",_xlfn.XLOOKUP(B2730,'RES TECH'!M:M,'RES TECH'!V:V))</f>
        <v>0.97</v>
      </c>
      <c r="H2730">
        <f>IF(B2730="*","*",_xlfn.XLOOKUP(B2730,'RES TECH'!M:M,'RES TECH'!AA:AA))</f>
        <v>31.536000000000001</v>
      </c>
      <c r="I2730" s="12">
        <f>IF(B2730="*","*",_xlfn.XLOOKUP(B2730,'RES TECH'!M:M,'RES TECH'!Z:Z))</f>
        <v>7.9105094690167521E-2</v>
      </c>
      <c r="J2730" s="12">
        <f>IF(B2730="*","*",_xlfn.XLOOKUP(B2730,'RES TECH'!M:M,'RES TECH'!S:S))</f>
        <v>356.82092987926592</v>
      </c>
      <c r="K2730" s="12">
        <f t="shared" si="84"/>
        <v>17.841046493963297</v>
      </c>
      <c r="L2730" s="12">
        <f t="shared" si="85"/>
        <v>0.89205232469816487</v>
      </c>
      <c r="M2730">
        <f>IF(B2730="*","*",IF(_xlfn.XLOOKUP(B2730,'RES TECH'!$M:$M,'RES TECH'!$C:$C)="Low Income",IF(G2730&gt;1,IF(G2730&gt;3,0.3,0.24),0.12),IF(_xlfn.XLOOKUP(B2730,'RES TECH'!$M:$M,'RES TECH'!$C:$C)="Lower-middle Income",IF(G2730&gt;1,IF(G2730&gt;3,0.23,0.18),0.09),IF(_xlfn.XLOOKUP(B2730,'RES TECH'!$M:$M,'RES TECH'!$C:$C)="Upper-middle Income",IF(G2730&gt;1,IF(G2730&gt;3,0.15,0.12),0.06),IF(_xlfn.XLOOKUP(B2730,'RES TECH'!$M:$M,'RES TECH'!$C:$C)="High Income",IF(G2730&gt;1,IF(G2730&gt;3,0.08,0.06),0.03))))))</f>
        <v>0.03</v>
      </c>
    </row>
    <row r="2731" spans="2:13" x14ac:dyDescent="0.25">
      <c r="B2731" t="str">
        <f>IF('RES TECH'!N2727=1,'RES TECH'!M2727,"*")</f>
        <v>RESHOUHINewSHFUR4FOI22</v>
      </c>
      <c r="C2731" t="str">
        <f>IF(B2731="*","*",_xlfn.XLOOKUP(B2731,'RES TECH'!M:M,'RES TECH'!K:K))</f>
        <v>RESFOI</v>
      </c>
      <c r="D2731" t="str">
        <f>IF(B2731="*","*",_xlfn.XLOOKUP(B2731,'RES TECH'!M:M,'RES TECH'!L:L))</f>
        <v>RESHOUHINewSHEUE</v>
      </c>
      <c r="E2731">
        <f>IF(B2731="*","*",_xlfn.XLOOKUP(B2731,'RES TECH'!M:M,'RES TECH'!O:O))</f>
        <v>2022</v>
      </c>
      <c r="F2731" s="12">
        <f>IF(B2731="*","*",_xlfn.XLOOKUP(B2731,'RES TECH'!M:M,'RES TECH'!Y:Y))</f>
        <v>27</v>
      </c>
      <c r="G2731" s="12">
        <f>IF(B2731="*","*",_xlfn.XLOOKUP(B2731,'RES TECH'!M:M,'RES TECH'!V:V))</f>
        <v>0.97</v>
      </c>
      <c r="H2731">
        <f>IF(B2731="*","*",_xlfn.XLOOKUP(B2731,'RES TECH'!M:M,'RES TECH'!AA:AA))</f>
        <v>31.536000000000001</v>
      </c>
      <c r="I2731" s="12">
        <f>IF(B2731="*","*",_xlfn.XLOOKUP(B2731,'RES TECH'!M:M,'RES TECH'!Z:Z))</f>
        <v>7.9105094690167521E-2</v>
      </c>
      <c r="J2731" s="12">
        <f>IF(B2731="*","*",_xlfn.XLOOKUP(B2731,'RES TECH'!M:M,'RES TECH'!S:S))</f>
        <v>356.82092987926592</v>
      </c>
      <c r="K2731" s="12">
        <f t="shared" si="84"/>
        <v>17.841046493963297</v>
      </c>
      <c r="L2731" s="12">
        <f t="shared" si="85"/>
        <v>0.89205232469816487</v>
      </c>
      <c r="M2731">
        <f>IF(B2731="*","*",IF(_xlfn.XLOOKUP(B2731,'RES TECH'!$M:$M,'RES TECH'!$C:$C)="Low Income",IF(G2731&gt;1,IF(G2731&gt;3,0.3,0.24),0.12),IF(_xlfn.XLOOKUP(B2731,'RES TECH'!$M:$M,'RES TECH'!$C:$C)="Lower-middle Income",IF(G2731&gt;1,IF(G2731&gt;3,0.23,0.18),0.09),IF(_xlfn.XLOOKUP(B2731,'RES TECH'!$M:$M,'RES TECH'!$C:$C)="Upper-middle Income",IF(G2731&gt;1,IF(G2731&gt;3,0.15,0.12),0.06),IF(_xlfn.XLOOKUP(B2731,'RES TECH'!$M:$M,'RES TECH'!$C:$C)="High Income",IF(G2731&gt;1,IF(G2731&gt;3,0.08,0.06),0.03))))))</f>
        <v>0.03</v>
      </c>
    </row>
    <row r="2732" spans="2:13" x14ac:dyDescent="0.25">
      <c r="B2732" t="str">
        <f>IF('RES TECH'!N2728=1,'RES TECH'!M2728,"*")</f>
        <v>RESHOUHINewSHRAD1FOI20</v>
      </c>
      <c r="C2732" t="str">
        <f>IF(B2732="*","*",_xlfn.XLOOKUP(B2732,'RES TECH'!M:M,'RES TECH'!K:K))</f>
        <v>RESFOI</v>
      </c>
      <c r="D2732" t="str">
        <f>IF(B2732="*","*",_xlfn.XLOOKUP(B2732,'RES TECH'!M:M,'RES TECH'!L:L))</f>
        <v>RESHOUHINewSHEUE</v>
      </c>
      <c r="E2732">
        <f>IF(B2732="*","*",_xlfn.XLOOKUP(B2732,'RES TECH'!M:M,'RES TECH'!O:O))</f>
        <v>2020</v>
      </c>
      <c r="F2732" s="12">
        <f>IF(B2732="*","*",_xlfn.XLOOKUP(B2732,'RES TECH'!M:M,'RES TECH'!Y:Y))</f>
        <v>24</v>
      </c>
      <c r="G2732" s="12">
        <f>IF(B2732="*","*",_xlfn.XLOOKUP(B2732,'RES TECH'!M:M,'RES TECH'!V:V))</f>
        <v>0.84</v>
      </c>
      <c r="H2732">
        <f>IF(B2732="*","*",_xlfn.XLOOKUP(B2732,'RES TECH'!M:M,'RES TECH'!AA:AA))</f>
        <v>31.536000000000001</v>
      </c>
      <c r="I2732" s="12">
        <f>IF(B2732="*","*",_xlfn.XLOOKUP(B2732,'RES TECH'!M:M,'RES TECH'!Z:Z))</f>
        <v>7.9105094690167521E-2</v>
      </c>
      <c r="J2732" s="12">
        <f>IF(B2732="*","*",_xlfn.XLOOKUP(B2732,'RES TECH'!M:M,'RES TECH'!S:S))</f>
        <v>504.80480389896138</v>
      </c>
      <c r="K2732" s="12">
        <f t="shared" si="84"/>
        <v>25.240240194948072</v>
      </c>
      <c r="L2732" s="12">
        <f t="shared" si="85"/>
        <v>1.2620120097474037</v>
      </c>
      <c r="M2732">
        <f>IF(B2732="*","*",IF(_xlfn.XLOOKUP(B2732,'RES TECH'!$M:$M,'RES TECH'!$C:$C)="Low Income",IF(G2732&gt;1,IF(G2732&gt;3,0.3,0.24),0.12),IF(_xlfn.XLOOKUP(B2732,'RES TECH'!$M:$M,'RES TECH'!$C:$C)="Lower-middle Income",IF(G2732&gt;1,IF(G2732&gt;3,0.23,0.18),0.09),IF(_xlfn.XLOOKUP(B2732,'RES TECH'!$M:$M,'RES TECH'!$C:$C)="Upper-middle Income",IF(G2732&gt;1,IF(G2732&gt;3,0.15,0.12),0.06),IF(_xlfn.XLOOKUP(B2732,'RES TECH'!$M:$M,'RES TECH'!$C:$C)="High Income",IF(G2732&gt;1,IF(G2732&gt;3,0.08,0.06),0.03))))))</f>
        <v>0.03</v>
      </c>
    </row>
    <row r="2733" spans="2:13" x14ac:dyDescent="0.25">
      <c r="B2733" t="str">
        <f>IF('RES TECH'!N2729=1,'RES TECH'!M2729,"*")</f>
        <v>RESHOUHINewSHRAD1FOI22</v>
      </c>
      <c r="C2733" t="str">
        <f>IF(B2733="*","*",_xlfn.XLOOKUP(B2733,'RES TECH'!M:M,'RES TECH'!K:K))</f>
        <v>RESFOI</v>
      </c>
      <c r="D2733" t="str">
        <f>IF(B2733="*","*",_xlfn.XLOOKUP(B2733,'RES TECH'!M:M,'RES TECH'!L:L))</f>
        <v>RESHOUHINewSHEUE</v>
      </c>
      <c r="E2733">
        <f>IF(B2733="*","*",_xlfn.XLOOKUP(B2733,'RES TECH'!M:M,'RES TECH'!O:O))</f>
        <v>2022</v>
      </c>
      <c r="F2733" s="12">
        <f>IF(B2733="*","*",_xlfn.XLOOKUP(B2733,'RES TECH'!M:M,'RES TECH'!Y:Y))</f>
        <v>24</v>
      </c>
      <c r="G2733" s="12">
        <f>IF(B2733="*","*",_xlfn.XLOOKUP(B2733,'RES TECH'!M:M,'RES TECH'!V:V))</f>
        <v>0.86</v>
      </c>
      <c r="H2733">
        <f>IF(B2733="*","*",_xlfn.XLOOKUP(B2733,'RES TECH'!M:M,'RES TECH'!AA:AA))</f>
        <v>31.536000000000001</v>
      </c>
      <c r="I2733" s="12">
        <f>IF(B2733="*","*",_xlfn.XLOOKUP(B2733,'RES TECH'!M:M,'RES TECH'!Z:Z))</f>
        <v>7.9105094690167521E-2</v>
      </c>
      <c r="J2733" s="12">
        <f>IF(B2733="*","*",_xlfn.XLOOKUP(B2733,'RES TECH'!M:M,'RES TECH'!S:S))</f>
        <v>521.40112621892729</v>
      </c>
      <c r="K2733" s="12">
        <f t="shared" si="84"/>
        <v>26.070056310946367</v>
      </c>
      <c r="L2733" s="12">
        <f t="shared" si="85"/>
        <v>1.3035028155473185</v>
      </c>
      <c r="M2733">
        <f>IF(B2733="*","*",IF(_xlfn.XLOOKUP(B2733,'RES TECH'!$M:$M,'RES TECH'!$C:$C)="Low Income",IF(G2733&gt;1,IF(G2733&gt;3,0.3,0.24),0.12),IF(_xlfn.XLOOKUP(B2733,'RES TECH'!$M:$M,'RES TECH'!$C:$C)="Lower-middle Income",IF(G2733&gt;1,IF(G2733&gt;3,0.23,0.18),0.09),IF(_xlfn.XLOOKUP(B2733,'RES TECH'!$M:$M,'RES TECH'!$C:$C)="Upper-middle Income",IF(G2733&gt;1,IF(G2733&gt;3,0.15,0.12),0.06),IF(_xlfn.XLOOKUP(B2733,'RES TECH'!$M:$M,'RES TECH'!$C:$C)="High Income",IF(G2733&gt;1,IF(G2733&gt;3,0.08,0.06),0.03))))))</f>
        <v>0.03</v>
      </c>
    </row>
    <row r="2734" spans="2:13" x14ac:dyDescent="0.25">
      <c r="B2734" t="str">
        <f>IF('RES TECH'!N2730=1,'RES TECH'!M2730,"*")</f>
        <v>RESHOUHINewSHRAD2FOI20</v>
      </c>
      <c r="C2734" t="str">
        <f>IF(B2734="*","*",_xlfn.XLOOKUP(B2734,'RES TECH'!M:M,'RES TECH'!K:K))</f>
        <v>RESFOI</v>
      </c>
      <c r="D2734" t="str">
        <f>IF(B2734="*","*",_xlfn.XLOOKUP(B2734,'RES TECH'!M:M,'RES TECH'!L:L))</f>
        <v>RESHOUHINewSHEUE</v>
      </c>
      <c r="E2734">
        <f>IF(B2734="*","*",_xlfn.XLOOKUP(B2734,'RES TECH'!M:M,'RES TECH'!O:O))</f>
        <v>2020</v>
      </c>
      <c r="F2734" s="12">
        <f>IF(B2734="*","*",_xlfn.XLOOKUP(B2734,'RES TECH'!M:M,'RES TECH'!Y:Y))</f>
        <v>24</v>
      </c>
      <c r="G2734" s="12">
        <f>IF(B2734="*","*",_xlfn.XLOOKUP(B2734,'RES TECH'!M:M,'RES TECH'!V:V))</f>
        <v>0.84</v>
      </c>
      <c r="H2734">
        <f>IF(B2734="*","*",_xlfn.XLOOKUP(B2734,'RES TECH'!M:M,'RES TECH'!AA:AA))</f>
        <v>31.536000000000001</v>
      </c>
      <c r="I2734" s="12">
        <f>IF(B2734="*","*",_xlfn.XLOOKUP(B2734,'RES TECH'!M:M,'RES TECH'!Z:Z))</f>
        <v>7.9105094690167521E-2</v>
      </c>
      <c r="J2734" s="12">
        <f>IF(B2734="*","*",_xlfn.XLOOKUP(B2734,'RES TECH'!M:M,'RES TECH'!S:S))</f>
        <v>504.80480389896138</v>
      </c>
      <c r="K2734" s="12">
        <f t="shared" si="84"/>
        <v>25.240240194948072</v>
      </c>
      <c r="L2734" s="12">
        <f t="shared" si="85"/>
        <v>1.2620120097474037</v>
      </c>
      <c r="M2734">
        <f>IF(B2734="*","*",IF(_xlfn.XLOOKUP(B2734,'RES TECH'!$M:$M,'RES TECH'!$C:$C)="Low Income",IF(G2734&gt;1,IF(G2734&gt;3,0.3,0.24),0.12),IF(_xlfn.XLOOKUP(B2734,'RES TECH'!$M:$M,'RES TECH'!$C:$C)="Lower-middle Income",IF(G2734&gt;1,IF(G2734&gt;3,0.23,0.18),0.09),IF(_xlfn.XLOOKUP(B2734,'RES TECH'!$M:$M,'RES TECH'!$C:$C)="Upper-middle Income",IF(G2734&gt;1,IF(G2734&gt;3,0.15,0.12),0.06),IF(_xlfn.XLOOKUP(B2734,'RES TECH'!$M:$M,'RES TECH'!$C:$C)="High Income",IF(G2734&gt;1,IF(G2734&gt;3,0.08,0.06),0.03))))))</f>
        <v>0.03</v>
      </c>
    </row>
    <row r="2735" spans="2:13" x14ac:dyDescent="0.25">
      <c r="B2735" t="str">
        <f>IF('RES TECH'!N2731=1,'RES TECH'!M2731,"*")</f>
        <v>RESHOUHINewSHRAD2FOI22</v>
      </c>
      <c r="C2735" t="str">
        <f>IF(B2735="*","*",_xlfn.XLOOKUP(B2735,'RES TECH'!M:M,'RES TECH'!K:K))</f>
        <v>RESFOI</v>
      </c>
      <c r="D2735" t="str">
        <f>IF(B2735="*","*",_xlfn.XLOOKUP(B2735,'RES TECH'!M:M,'RES TECH'!L:L))</f>
        <v>RESHOUHINewSHEUE</v>
      </c>
      <c r="E2735">
        <f>IF(B2735="*","*",_xlfn.XLOOKUP(B2735,'RES TECH'!M:M,'RES TECH'!O:O))</f>
        <v>2022</v>
      </c>
      <c r="F2735" s="12">
        <f>IF(B2735="*","*",_xlfn.XLOOKUP(B2735,'RES TECH'!M:M,'RES TECH'!Y:Y))</f>
        <v>24</v>
      </c>
      <c r="G2735" s="12">
        <f>IF(B2735="*","*",_xlfn.XLOOKUP(B2735,'RES TECH'!M:M,'RES TECH'!V:V))</f>
        <v>0.86</v>
      </c>
      <c r="H2735">
        <f>IF(B2735="*","*",_xlfn.XLOOKUP(B2735,'RES TECH'!M:M,'RES TECH'!AA:AA))</f>
        <v>31.536000000000001</v>
      </c>
      <c r="I2735" s="12">
        <f>IF(B2735="*","*",_xlfn.XLOOKUP(B2735,'RES TECH'!M:M,'RES TECH'!Z:Z))</f>
        <v>7.9105094690167521E-2</v>
      </c>
      <c r="J2735" s="12">
        <f>IF(B2735="*","*",_xlfn.XLOOKUP(B2735,'RES TECH'!M:M,'RES TECH'!S:S))</f>
        <v>521.40112621892729</v>
      </c>
      <c r="K2735" s="12">
        <f t="shared" si="84"/>
        <v>26.070056310946367</v>
      </c>
      <c r="L2735" s="12">
        <f t="shared" si="85"/>
        <v>1.3035028155473185</v>
      </c>
      <c r="M2735">
        <f>IF(B2735="*","*",IF(_xlfn.XLOOKUP(B2735,'RES TECH'!$M:$M,'RES TECH'!$C:$C)="Low Income",IF(G2735&gt;1,IF(G2735&gt;3,0.3,0.24),0.12),IF(_xlfn.XLOOKUP(B2735,'RES TECH'!$M:$M,'RES TECH'!$C:$C)="Lower-middle Income",IF(G2735&gt;1,IF(G2735&gt;3,0.23,0.18),0.09),IF(_xlfn.XLOOKUP(B2735,'RES TECH'!$M:$M,'RES TECH'!$C:$C)="Upper-middle Income",IF(G2735&gt;1,IF(G2735&gt;3,0.15,0.12),0.06),IF(_xlfn.XLOOKUP(B2735,'RES TECH'!$M:$M,'RES TECH'!$C:$C)="High Income",IF(G2735&gt;1,IF(G2735&gt;3,0.08,0.06),0.03))))))</f>
        <v>0.03</v>
      </c>
    </row>
    <row r="2736" spans="2:13" x14ac:dyDescent="0.25">
      <c r="B2736" t="str">
        <f>IF('RES TECH'!N2732=1,'RES TECH'!M2732,"*")</f>
        <v>RESHOUHINewSHRAD3FOI20</v>
      </c>
      <c r="C2736" t="str">
        <f>IF(B2736="*","*",_xlfn.XLOOKUP(B2736,'RES TECH'!M:M,'RES TECH'!K:K))</f>
        <v>RESFOI</v>
      </c>
      <c r="D2736" t="str">
        <f>IF(B2736="*","*",_xlfn.XLOOKUP(B2736,'RES TECH'!M:M,'RES TECH'!L:L))</f>
        <v>RESHOUHINewSHEUE</v>
      </c>
      <c r="E2736">
        <f>IF(B2736="*","*",_xlfn.XLOOKUP(B2736,'RES TECH'!M:M,'RES TECH'!O:O))</f>
        <v>2020</v>
      </c>
      <c r="F2736" s="12">
        <f>IF(B2736="*","*",_xlfn.XLOOKUP(B2736,'RES TECH'!M:M,'RES TECH'!Y:Y))</f>
        <v>24</v>
      </c>
      <c r="G2736" s="12">
        <f>IF(B2736="*","*",_xlfn.XLOOKUP(B2736,'RES TECH'!M:M,'RES TECH'!V:V))</f>
        <v>0.87</v>
      </c>
      <c r="H2736">
        <f>IF(B2736="*","*",_xlfn.XLOOKUP(B2736,'RES TECH'!M:M,'RES TECH'!AA:AA))</f>
        <v>31.536000000000001</v>
      </c>
      <c r="I2736" s="12">
        <f>IF(B2736="*","*",_xlfn.XLOOKUP(B2736,'RES TECH'!M:M,'RES TECH'!Z:Z))</f>
        <v>7.9105094690167521E-2</v>
      </c>
      <c r="J2736" s="12">
        <f>IF(B2736="*","*",_xlfn.XLOOKUP(B2736,'RES TECH'!M:M,'RES TECH'!S:S))</f>
        <v>521.40112621892729</v>
      </c>
      <c r="K2736" s="12">
        <f t="shared" si="84"/>
        <v>26.070056310946367</v>
      </c>
      <c r="L2736" s="12">
        <f t="shared" si="85"/>
        <v>1.3035028155473185</v>
      </c>
      <c r="M2736">
        <f>IF(B2736="*","*",IF(_xlfn.XLOOKUP(B2736,'RES TECH'!$M:$M,'RES TECH'!$C:$C)="Low Income",IF(G2736&gt;1,IF(G2736&gt;3,0.3,0.24),0.12),IF(_xlfn.XLOOKUP(B2736,'RES TECH'!$M:$M,'RES TECH'!$C:$C)="Lower-middle Income",IF(G2736&gt;1,IF(G2736&gt;3,0.23,0.18),0.09),IF(_xlfn.XLOOKUP(B2736,'RES TECH'!$M:$M,'RES TECH'!$C:$C)="Upper-middle Income",IF(G2736&gt;1,IF(G2736&gt;3,0.15,0.12),0.06),IF(_xlfn.XLOOKUP(B2736,'RES TECH'!$M:$M,'RES TECH'!$C:$C)="High Income",IF(G2736&gt;1,IF(G2736&gt;3,0.08,0.06),0.03))))))</f>
        <v>0.03</v>
      </c>
    </row>
    <row r="2737" spans="2:13" x14ac:dyDescent="0.25">
      <c r="B2737" t="str">
        <f>IF('RES TECH'!N2733=1,'RES TECH'!M2733,"*")</f>
        <v>RESHOUHINewSHRAD4FOI20</v>
      </c>
      <c r="C2737" t="str">
        <f>IF(B2737="*","*",_xlfn.XLOOKUP(B2737,'RES TECH'!M:M,'RES TECH'!K:K))</f>
        <v>RESFOI</v>
      </c>
      <c r="D2737" t="str">
        <f>IF(B2737="*","*",_xlfn.XLOOKUP(B2737,'RES TECH'!M:M,'RES TECH'!L:L))</f>
        <v>RESHOUHINewSHEUE</v>
      </c>
      <c r="E2737">
        <f>IF(B2737="*","*",_xlfn.XLOOKUP(B2737,'RES TECH'!M:M,'RES TECH'!O:O))</f>
        <v>2020</v>
      </c>
      <c r="F2737" s="12">
        <f>IF(B2737="*","*",_xlfn.XLOOKUP(B2737,'RES TECH'!M:M,'RES TECH'!Y:Y))</f>
        <v>24</v>
      </c>
      <c r="G2737" s="12">
        <f>IF(B2737="*","*",_xlfn.XLOOKUP(B2737,'RES TECH'!M:M,'RES TECH'!V:V))</f>
        <v>0.9</v>
      </c>
      <c r="H2737">
        <f>IF(B2737="*","*",_xlfn.XLOOKUP(B2737,'RES TECH'!M:M,'RES TECH'!AA:AA))</f>
        <v>31.536000000000001</v>
      </c>
      <c r="I2737" s="12">
        <f>IF(B2737="*","*",_xlfn.XLOOKUP(B2737,'RES TECH'!M:M,'RES TECH'!Z:Z))</f>
        <v>7.9105094690167521E-2</v>
      </c>
      <c r="J2737" s="12">
        <f>IF(B2737="*","*",_xlfn.XLOOKUP(B2737,'RES TECH'!M:M,'RES TECH'!S:S))</f>
        <v>633.42630187869679</v>
      </c>
      <c r="K2737" s="12">
        <f t="shared" si="84"/>
        <v>31.67131509393484</v>
      </c>
      <c r="L2737" s="12">
        <f t="shared" si="85"/>
        <v>1.5835657546967421</v>
      </c>
      <c r="M2737">
        <f>IF(B2737="*","*",IF(_xlfn.XLOOKUP(B2737,'RES TECH'!$M:$M,'RES TECH'!$C:$C)="Low Income",IF(G2737&gt;1,IF(G2737&gt;3,0.3,0.24),0.12),IF(_xlfn.XLOOKUP(B2737,'RES TECH'!$M:$M,'RES TECH'!$C:$C)="Lower-middle Income",IF(G2737&gt;1,IF(G2737&gt;3,0.23,0.18),0.09),IF(_xlfn.XLOOKUP(B2737,'RES TECH'!$M:$M,'RES TECH'!$C:$C)="Upper-middle Income",IF(G2737&gt;1,IF(G2737&gt;3,0.15,0.12),0.06),IF(_xlfn.XLOOKUP(B2737,'RES TECH'!$M:$M,'RES TECH'!$C:$C)="High Income",IF(G2737&gt;1,IF(G2737&gt;3,0.08,0.06),0.03))))))</f>
        <v>0.03</v>
      </c>
    </row>
    <row r="2738" spans="2:13" x14ac:dyDescent="0.25">
      <c r="B2738" t="str">
        <f>IF('RES TECH'!N2734=1,'RES TECH'!M2734,"*")</f>
        <v>*</v>
      </c>
      <c r="C2738" t="str">
        <f>IF(B2738="*","*",_xlfn.XLOOKUP(B2738,'RES TECH'!M:M,'RES TECH'!K:K))</f>
        <v>*</v>
      </c>
      <c r="D2738" t="str">
        <f>IF(B2738="*","*",_xlfn.XLOOKUP(B2738,'RES TECH'!M:M,'RES TECH'!L:L))</f>
        <v>*</v>
      </c>
      <c r="E2738" t="str">
        <f>IF(B2738="*","*",_xlfn.XLOOKUP(B2738,'RES TECH'!M:M,'RES TECH'!O:O))</f>
        <v>*</v>
      </c>
      <c r="F2738" s="12" t="str">
        <f>IF(B2738="*","*",_xlfn.XLOOKUP(B2738,'RES TECH'!M:M,'RES TECH'!Y:Y))</f>
        <v>*</v>
      </c>
      <c r="G2738" s="12" t="str">
        <f>IF(B2738="*","*",_xlfn.XLOOKUP(B2738,'RES TECH'!M:M,'RES TECH'!V:V))</f>
        <v>*</v>
      </c>
      <c r="H2738" t="str">
        <f>IF(B2738="*","*",_xlfn.XLOOKUP(B2738,'RES TECH'!M:M,'RES TECH'!AA:AA))</f>
        <v>*</v>
      </c>
      <c r="I2738" s="12" t="str">
        <f>IF(B2738="*","*",_xlfn.XLOOKUP(B2738,'RES TECH'!M:M,'RES TECH'!Z:Z))</f>
        <v>*</v>
      </c>
      <c r="J2738" s="12" t="str">
        <f>IF(B2738="*","*",_xlfn.XLOOKUP(B2738,'RES TECH'!M:M,'RES TECH'!S:S))</f>
        <v>*</v>
      </c>
      <c r="K2738" s="12" t="str">
        <f t="shared" si="84"/>
        <v>*</v>
      </c>
      <c r="L2738" s="12" t="str">
        <f t="shared" si="85"/>
        <v>*</v>
      </c>
      <c r="M2738" t="str">
        <f>IF(B2738="*","*",IF(_xlfn.XLOOKUP(B2738,'RES TECH'!$M:$M,'RES TECH'!$C:$C)="Low Income",IF(G2738&gt;1,IF(G2738&gt;3,0.3,0.24),0.12),IF(_xlfn.XLOOKUP(B2738,'RES TECH'!$M:$M,'RES TECH'!$C:$C)="Lower-middle Income",IF(G2738&gt;1,IF(G2738&gt;3,0.23,0.18),0.09),IF(_xlfn.XLOOKUP(B2738,'RES TECH'!$M:$M,'RES TECH'!$C:$C)="Upper-middle Income",IF(G2738&gt;1,IF(G2738&gt;3,0.15,0.12),0.06),IF(_xlfn.XLOOKUP(B2738,'RES TECH'!$M:$M,'RES TECH'!$C:$C)="High Income",IF(G2738&gt;1,IF(G2738&gt;3,0.08,0.06),0.03))))))</f>
        <v>*</v>
      </c>
    </row>
    <row r="2739" spans="2:13" x14ac:dyDescent="0.25">
      <c r="B2739" t="str">
        <f>IF('RES TECH'!N2735=1,'RES TECH'!M2735,"*")</f>
        <v>RESHOUHINewSCAHP2NGA20</v>
      </c>
      <c r="C2739" t="str">
        <f>IF(B2739="*","*",_xlfn.XLOOKUP(B2739,'RES TECH'!M:M,'RES TECH'!K:K))</f>
        <v>RESNGA</v>
      </c>
      <c r="D2739" t="str">
        <f>IF(B2739="*","*",_xlfn.XLOOKUP(B2739,'RES TECH'!M:M,'RES TECH'!L:L))</f>
        <v>RESHOUHINewSCEUE</v>
      </c>
      <c r="E2739">
        <f>IF(B2739="*","*",_xlfn.XLOOKUP(B2739,'RES TECH'!M:M,'RES TECH'!O:O))</f>
        <v>2020</v>
      </c>
      <c r="F2739" s="12">
        <f>IF(B2739="*","*",_xlfn.XLOOKUP(B2739,'RES TECH'!M:M,'RES TECH'!Y:Y))</f>
        <v>16</v>
      </c>
      <c r="G2739" s="12">
        <f>IF(B2739="*","*",_xlfn.XLOOKUP(B2739,'RES TECH'!M:M,'RES TECH'!V:V))</f>
        <v>0.6</v>
      </c>
      <c r="H2739">
        <f>IF(B2739="*","*",_xlfn.XLOOKUP(B2739,'RES TECH'!M:M,'RES TECH'!AA:AA))</f>
        <v>31.536000000000001</v>
      </c>
      <c r="I2739" s="12">
        <f>IF(B2739="*","*",_xlfn.XLOOKUP(B2739,'RES TECH'!M:M,'RES TECH'!Z:Z))</f>
        <v>7.2863694504238907E-2</v>
      </c>
      <c r="J2739" s="12">
        <f>IF(B2739="*","*",_xlfn.XLOOKUP(B2739,'RES TECH'!M:M,'RES TECH'!S:S))</f>
        <v>1108.4169722739509</v>
      </c>
      <c r="K2739" s="12">
        <f t="shared" si="84"/>
        <v>55.420848613697551</v>
      </c>
      <c r="L2739" s="12">
        <f t="shared" si="85"/>
        <v>2.7710424306848775</v>
      </c>
      <c r="M2739">
        <f>IF(B2739="*","*",IF(_xlfn.XLOOKUP(B2739,'RES TECH'!$M:$M,'RES TECH'!$C:$C)="Low Income",IF(G2739&gt;1,IF(G2739&gt;3,0.3,0.24),0.12),IF(_xlfn.XLOOKUP(B2739,'RES TECH'!$M:$M,'RES TECH'!$C:$C)="Lower-middle Income",IF(G2739&gt;1,IF(G2739&gt;3,0.23,0.18),0.09),IF(_xlfn.XLOOKUP(B2739,'RES TECH'!$M:$M,'RES TECH'!$C:$C)="Upper-middle Income",IF(G2739&gt;1,IF(G2739&gt;3,0.15,0.12),0.06),IF(_xlfn.XLOOKUP(B2739,'RES TECH'!$M:$M,'RES TECH'!$C:$C)="High Income",IF(G2739&gt;1,IF(G2739&gt;3,0.08,0.06),0.03))))))</f>
        <v>0.03</v>
      </c>
    </row>
    <row r="2740" spans="2:13" x14ac:dyDescent="0.25">
      <c r="B2740" t="str">
        <f>IF('RES TECH'!N2736=1,'RES TECH'!M2736,"*")</f>
        <v>RESHOUHINewSCAHP1ELC20</v>
      </c>
      <c r="C2740" t="str">
        <f>IF(B2740="*","*",_xlfn.XLOOKUP(B2740,'RES TECH'!M:M,'RES TECH'!K:K))</f>
        <v>RESELC</v>
      </c>
      <c r="D2740" t="str">
        <f>IF(B2740="*","*",_xlfn.XLOOKUP(B2740,'RES TECH'!M:M,'RES TECH'!L:L))</f>
        <v>RESHOUHINewSCEUE</v>
      </c>
      <c r="E2740">
        <f>IF(B2740="*","*",_xlfn.XLOOKUP(B2740,'RES TECH'!M:M,'RES TECH'!O:O))</f>
        <v>2020</v>
      </c>
      <c r="F2740" s="12">
        <f>IF(B2740="*","*",_xlfn.XLOOKUP(B2740,'RES TECH'!M:M,'RES TECH'!Y:Y))</f>
        <v>16</v>
      </c>
      <c r="G2740" s="12">
        <f>IF(B2740="*","*",_xlfn.XLOOKUP(B2740,'RES TECH'!M:M,'RES TECH'!V:V))</f>
        <v>4.1031652989449006</v>
      </c>
      <c r="H2740">
        <f>IF(B2740="*","*",_xlfn.XLOOKUP(B2740,'RES TECH'!M:M,'RES TECH'!AA:AA))</f>
        <v>31.536000000000001</v>
      </c>
      <c r="I2740" s="12">
        <f>IF(B2740="*","*",_xlfn.XLOOKUP(B2740,'RES TECH'!M:M,'RES TECH'!Z:Z))</f>
        <v>7.2863694504238907E-2</v>
      </c>
      <c r="J2740" s="12">
        <f>IF(B2740="*","*",_xlfn.XLOOKUP(B2740,'RES TECH'!M:M,'RES TECH'!S:S))</f>
        <v>395.28105261240148</v>
      </c>
      <c r="K2740" s="12">
        <f t="shared" si="84"/>
        <v>19.764052630620075</v>
      </c>
      <c r="L2740" s="12">
        <f t="shared" si="85"/>
        <v>0.98820263153100374</v>
      </c>
      <c r="M2740">
        <f>IF(B2740="*","*",IF(_xlfn.XLOOKUP(B2740,'RES TECH'!$M:$M,'RES TECH'!$C:$C)="Low Income",IF(G2740&gt;1,IF(G2740&gt;3,0.3,0.24),0.12),IF(_xlfn.XLOOKUP(B2740,'RES TECH'!$M:$M,'RES TECH'!$C:$C)="Lower-middle Income",IF(G2740&gt;1,IF(G2740&gt;3,0.23,0.18),0.09),IF(_xlfn.XLOOKUP(B2740,'RES TECH'!$M:$M,'RES TECH'!$C:$C)="Upper-middle Income",IF(G2740&gt;1,IF(G2740&gt;3,0.15,0.12),0.06),IF(_xlfn.XLOOKUP(B2740,'RES TECH'!$M:$M,'RES TECH'!$C:$C)="High Income",IF(G2740&gt;1,IF(G2740&gt;3,0.08,0.06),0.03))))))</f>
        <v>0.08</v>
      </c>
    </row>
    <row r="2741" spans="2:13" x14ac:dyDescent="0.25">
      <c r="B2741" t="str">
        <f>IF('RES TECH'!N2737=1,'RES TECH'!M2737,"*")</f>
        <v>RESHOUHINewSCAHP1ELC23</v>
      </c>
      <c r="C2741" t="str">
        <f>IF(B2741="*","*",_xlfn.XLOOKUP(B2741,'RES TECH'!M:M,'RES TECH'!K:K))</f>
        <v>RESELC</v>
      </c>
      <c r="D2741" t="str">
        <f>IF(B2741="*","*",_xlfn.XLOOKUP(B2741,'RES TECH'!M:M,'RES TECH'!L:L))</f>
        <v>RESHOUHINewSCEUE</v>
      </c>
      <c r="E2741">
        <f>IF(B2741="*","*",_xlfn.XLOOKUP(B2741,'RES TECH'!M:M,'RES TECH'!O:O))</f>
        <v>2023</v>
      </c>
      <c r="F2741" s="12">
        <f>IF(B2741="*","*",_xlfn.XLOOKUP(B2741,'RES TECH'!M:M,'RES TECH'!Y:Y))</f>
        <v>16</v>
      </c>
      <c r="G2741" s="12">
        <f>IF(B2741="*","*",_xlfn.XLOOKUP(B2741,'RES TECH'!M:M,'RES TECH'!V:V))</f>
        <v>4.1031652989449006</v>
      </c>
      <c r="H2741">
        <f>IF(B2741="*","*",_xlfn.XLOOKUP(B2741,'RES TECH'!M:M,'RES TECH'!AA:AA))</f>
        <v>31.536000000000001</v>
      </c>
      <c r="I2741" s="12">
        <f>IF(B2741="*","*",_xlfn.XLOOKUP(B2741,'RES TECH'!M:M,'RES TECH'!Z:Z))</f>
        <v>7.2863694504238907E-2</v>
      </c>
      <c r="J2741" s="12">
        <f>IF(B2741="*","*",_xlfn.XLOOKUP(B2741,'RES TECH'!M:M,'RES TECH'!S:S))</f>
        <v>395.28105261240148</v>
      </c>
      <c r="K2741" s="12">
        <f t="shared" si="84"/>
        <v>19.764052630620075</v>
      </c>
      <c r="L2741" s="12">
        <f t="shared" si="85"/>
        <v>0.98820263153100374</v>
      </c>
      <c r="M2741">
        <f>IF(B2741="*","*",IF(_xlfn.XLOOKUP(B2741,'RES TECH'!$M:$M,'RES TECH'!$C:$C)="Low Income",IF(G2741&gt;1,IF(G2741&gt;3,0.3,0.24),0.12),IF(_xlfn.XLOOKUP(B2741,'RES TECH'!$M:$M,'RES TECH'!$C:$C)="Lower-middle Income",IF(G2741&gt;1,IF(G2741&gt;3,0.23,0.18),0.09),IF(_xlfn.XLOOKUP(B2741,'RES TECH'!$M:$M,'RES TECH'!$C:$C)="Upper-middle Income",IF(G2741&gt;1,IF(G2741&gt;3,0.15,0.12),0.06),IF(_xlfn.XLOOKUP(B2741,'RES TECH'!$M:$M,'RES TECH'!$C:$C)="High Income",IF(G2741&gt;1,IF(G2741&gt;3,0.08,0.06),0.03))))))</f>
        <v>0.08</v>
      </c>
    </row>
    <row r="2742" spans="2:13" x14ac:dyDescent="0.25">
      <c r="B2742" t="str">
        <f>IF('RES TECH'!N2738=1,'RES TECH'!M2738,"*")</f>
        <v>RESHOUHINewSCAHP2ELC20</v>
      </c>
      <c r="C2742" t="str">
        <f>IF(B2742="*","*",_xlfn.XLOOKUP(B2742,'RES TECH'!M:M,'RES TECH'!K:K))</f>
        <v>RESELC</v>
      </c>
      <c r="D2742" t="str">
        <f>IF(B2742="*","*",_xlfn.XLOOKUP(B2742,'RES TECH'!M:M,'RES TECH'!L:L))</f>
        <v>RESHOUHINewSCEUE</v>
      </c>
      <c r="E2742">
        <f>IF(B2742="*","*",_xlfn.XLOOKUP(B2742,'RES TECH'!M:M,'RES TECH'!O:O))</f>
        <v>2020</v>
      </c>
      <c r="F2742" s="12">
        <f>IF(B2742="*","*",_xlfn.XLOOKUP(B2742,'RES TECH'!M:M,'RES TECH'!Y:Y))</f>
        <v>16</v>
      </c>
      <c r="G2742" s="12">
        <f>IF(B2742="*","*",_xlfn.XLOOKUP(B2742,'RES TECH'!M:M,'RES TECH'!V:V))</f>
        <v>4.484173505275499</v>
      </c>
      <c r="H2742">
        <f>IF(B2742="*","*",_xlfn.XLOOKUP(B2742,'RES TECH'!M:M,'RES TECH'!AA:AA))</f>
        <v>31.536000000000001</v>
      </c>
      <c r="I2742" s="12">
        <f>IF(B2742="*","*",_xlfn.XLOOKUP(B2742,'RES TECH'!M:M,'RES TECH'!Z:Z))</f>
        <v>7.2863694504238907E-2</v>
      </c>
      <c r="J2742" s="12">
        <f>IF(B2742="*","*",_xlfn.XLOOKUP(B2742,'RES TECH'!M:M,'RES TECH'!S:S))</f>
        <v>415.65636460273151</v>
      </c>
      <c r="K2742" s="12">
        <f t="shared" si="84"/>
        <v>20.782818230136577</v>
      </c>
      <c r="L2742" s="12">
        <f t="shared" si="85"/>
        <v>1.0391409115068289</v>
      </c>
      <c r="M2742">
        <f>IF(B2742="*","*",IF(_xlfn.XLOOKUP(B2742,'RES TECH'!$M:$M,'RES TECH'!$C:$C)="Low Income",IF(G2742&gt;1,IF(G2742&gt;3,0.3,0.24),0.12),IF(_xlfn.XLOOKUP(B2742,'RES TECH'!$M:$M,'RES TECH'!$C:$C)="Lower-middle Income",IF(G2742&gt;1,IF(G2742&gt;3,0.23,0.18),0.09),IF(_xlfn.XLOOKUP(B2742,'RES TECH'!$M:$M,'RES TECH'!$C:$C)="Upper-middle Income",IF(G2742&gt;1,IF(G2742&gt;3,0.15,0.12),0.06),IF(_xlfn.XLOOKUP(B2742,'RES TECH'!$M:$M,'RES TECH'!$C:$C)="High Income",IF(G2742&gt;1,IF(G2742&gt;3,0.08,0.06),0.03))))))</f>
        <v>0.08</v>
      </c>
    </row>
    <row r="2743" spans="2:13" x14ac:dyDescent="0.25">
      <c r="B2743" t="str">
        <f>IF('RES TECH'!N2739=1,'RES TECH'!M2739,"*")</f>
        <v>RESHOUHINewSCAHP2ELC23</v>
      </c>
      <c r="C2743" t="str">
        <f>IF(B2743="*","*",_xlfn.XLOOKUP(B2743,'RES TECH'!M:M,'RES TECH'!K:K))</f>
        <v>RESELC</v>
      </c>
      <c r="D2743" t="str">
        <f>IF(B2743="*","*",_xlfn.XLOOKUP(B2743,'RES TECH'!M:M,'RES TECH'!L:L))</f>
        <v>RESHOUHINewSCEUE</v>
      </c>
      <c r="E2743">
        <f>IF(B2743="*","*",_xlfn.XLOOKUP(B2743,'RES TECH'!M:M,'RES TECH'!O:O))</f>
        <v>2023</v>
      </c>
      <c r="F2743" s="12">
        <f>IF(B2743="*","*",_xlfn.XLOOKUP(B2743,'RES TECH'!M:M,'RES TECH'!Y:Y))</f>
        <v>16</v>
      </c>
      <c r="G2743" s="12">
        <f>IF(B2743="*","*",_xlfn.XLOOKUP(B2743,'RES TECH'!M:M,'RES TECH'!V:V))</f>
        <v>4.6307151230949586</v>
      </c>
      <c r="H2743">
        <f>IF(B2743="*","*",_xlfn.XLOOKUP(B2743,'RES TECH'!M:M,'RES TECH'!AA:AA))</f>
        <v>31.536000000000001</v>
      </c>
      <c r="I2743" s="12">
        <f>IF(B2743="*","*",_xlfn.XLOOKUP(B2743,'RES TECH'!M:M,'RES TECH'!Z:Z))</f>
        <v>7.2863694504238907E-2</v>
      </c>
      <c r="J2743" s="12">
        <f>IF(B2743="*","*",_xlfn.XLOOKUP(B2743,'RES TECH'!M:M,'RES TECH'!S:S))</f>
        <v>419.73142700079751</v>
      </c>
      <c r="K2743" s="12">
        <f t="shared" si="84"/>
        <v>20.986571350039878</v>
      </c>
      <c r="L2743" s="12">
        <f t="shared" si="85"/>
        <v>1.0493285675019939</v>
      </c>
      <c r="M2743">
        <f>IF(B2743="*","*",IF(_xlfn.XLOOKUP(B2743,'RES TECH'!$M:$M,'RES TECH'!$C:$C)="Low Income",IF(G2743&gt;1,IF(G2743&gt;3,0.3,0.24),0.12),IF(_xlfn.XLOOKUP(B2743,'RES TECH'!$M:$M,'RES TECH'!$C:$C)="Lower-middle Income",IF(G2743&gt;1,IF(G2743&gt;3,0.23,0.18),0.09),IF(_xlfn.XLOOKUP(B2743,'RES TECH'!$M:$M,'RES TECH'!$C:$C)="Upper-middle Income",IF(G2743&gt;1,IF(G2743&gt;3,0.15,0.12),0.06),IF(_xlfn.XLOOKUP(B2743,'RES TECH'!$M:$M,'RES TECH'!$C:$C)="High Income",IF(G2743&gt;1,IF(G2743&gt;3,0.08,0.06),0.03))))))</f>
        <v>0.08</v>
      </c>
    </row>
    <row r="2744" spans="2:13" x14ac:dyDescent="0.25">
      <c r="B2744" t="str">
        <f>IF('RES TECH'!N2740=1,'RES TECH'!M2740,"*")</f>
        <v>RESHOUHINewSCAHP3ELC20</v>
      </c>
      <c r="C2744" t="str">
        <f>IF(B2744="*","*",_xlfn.XLOOKUP(B2744,'RES TECH'!M:M,'RES TECH'!K:K))</f>
        <v>RESELC</v>
      </c>
      <c r="D2744" t="str">
        <f>IF(B2744="*","*",_xlfn.XLOOKUP(B2744,'RES TECH'!M:M,'RES TECH'!L:L))</f>
        <v>RESHOUHINewSCEUE</v>
      </c>
      <c r="E2744">
        <f>IF(B2744="*","*",_xlfn.XLOOKUP(B2744,'RES TECH'!M:M,'RES TECH'!O:O))</f>
        <v>2020</v>
      </c>
      <c r="F2744" s="12">
        <f>IF(B2744="*","*",_xlfn.XLOOKUP(B2744,'RES TECH'!M:M,'RES TECH'!Y:Y))</f>
        <v>16</v>
      </c>
      <c r="G2744" s="12">
        <f>IF(B2744="*","*",_xlfn.XLOOKUP(B2744,'RES TECH'!M:M,'RES TECH'!V:V))</f>
        <v>4.3962485345838216</v>
      </c>
      <c r="H2744">
        <f>IF(B2744="*","*",_xlfn.XLOOKUP(B2744,'RES TECH'!M:M,'RES TECH'!AA:AA))</f>
        <v>31.536000000000001</v>
      </c>
      <c r="I2744" s="12">
        <f>IF(B2744="*","*",_xlfn.XLOOKUP(B2744,'RES TECH'!M:M,'RES TECH'!Z:Z))</f>
        <v>7.2863694504238907E-2</v>
      </c>
      <c r="J2744" s="12">
        <f>IF(B2744="*","*",_xlfn.XLOOKUP(B2744,'RES TECH'!M:M,'RES TECH'!S:S))</f>
        <v>403.43117740853347</v>
      </c>
      <c r="K2744" s="12">
        <f t="shared" si="84"/>
        <v>20.171558870426676</v>
      </c>
      <c r="L2744" s="12">
        <f t="shared" si="85"/>
        <v>1.0085779435213338</v>
      </c>
      <c r="M2744">
        <f>IF(B2744="*","*",IF(_xlfn.XLOOKUP(B2744,'RES TECH'!$M:$M,'RES TECH'!$C:$C)="Low Income",IF(G2744&gt;1,IF(G2744&gt;3,0.3,0.24),0.12),IF(_xlfn.XLOOKUP(B2744,'RES TECH'!$M:$M,'RES TECH'!$C:$C)="Lower-middle Income",IF(G2744&gt;1,IF(G2744&gt;3,0.23,0.18),0.09),IF(_xlfn.XLOOKUP(B2744,'RES TECH'!$M:$M,'RES TECH'!$C:$C)="Upper-middle Income",IF(G2744&gt;1,IF(G2744&gt;3,0.15,0.12),0.06),IF(_xlfn.XLOOKUP(B2744,'RES TECH'!$M:$M,'RES TECH'!$C:$C)="High Income",IF(G2744&gt;1,IF(G2744&gt;3,0.08,0.06),0.03))))))</f>
        <v>0.08</v>
      </c>
    </row>
    <row r="2745" spans="2:13" x14ac:dyDescent="0.25">
      <c r="B2745" t="str">
        <f>IF('RES TECH'!N2741=1,'RES TECH'!M2741,"*")</f>
        <v>RESHOUHINewSCAHP3ELC22</v>
      </c>
      <c r="C2745" t="str">
        <f>IF(B2745="*","*",_xlfn.XLOOKUP(B2745,'RES TECH'!M:M,'RES TECH'!K:K))</f>
        <v>RESELC</v>
      </c>
      <c r="D2745" t="str">
        <f>IF(B2745="*","*",_xlfn.XLOOKUP(B2745,'RES TECH'!M:M,'RES TECH'!L:L))</f>
        <v>RESHOUHINewSCEUE</v>
      </c>
      <c r="E2745">
        <f>IF(B2745="*","*",_xlfn.XLOOKUP(B2745,'RES TECH'!M:M,'RES TECH'!O:O))</f>
        <v>2022</v>
      </c>
      <c r="F2745" s="12">
        <f>IF(B2745="*","*",_xlfn.XLOOKUP(B2745,'RES TECH'!M:M,'RES TECH'!Y:Y))</f>
        <v>16</v>
      </c>
      <c r="G2745" s="12">
        <f>IF(B2745="*","*",_xlfn.XLOOKUP(B2745,'RES TECH'!M:M,'RES TECH'!V:V))</f>
        <v>4.3962485345838216</v>
      </c>
      <c r="H2745">
        <f>IF(B2745="*","*",_xlfn.XLOOKUP(B2745,'RES TECH'!M:M,'RES TECH'!AA:AA))</f>
        <v>31.536000000000001</v>
      </c>
      <c r="I2745" s="12">
        <f>IF(B2745="*","*",_xlfn.XLOOKUP(B2745,'RES TECH'!M:M,'RES TECH'!Z:Z))</f>
        <v>7.2863694504238907E-2</v>
      </c>
      <c r="J2745" s="12">
        <f>IF(B2745="*","*",_xlfn.XLOOKUP(B2745,'RES TECH'!M:M,'RES TECH'!S:S))</f>
        <v>403.43117740853347</v>
      </c>
      <c r="K2745" s="12">
        <f t="shared" si="84"/>
        <v>20.171558870426676</v>
      </c>
      <c r="L2745" s="12">
        <f t="shared" si="85"/>
        <v>1.0085779435213338</v>
      </c>
      <c r="M2745">
        <f>IF(B2745="*","*",IF(_xlfn.XLOOKUP(B2745,'RES TECH'!$M:$M,'RES TECH'!$C:$C)="Low Income",IF(G2745&gt;1,IF(G2745&gt;3,0.3,0.24),0.12),IF(_xlfn.XLOOKUP(B2745,'RES TECH'!$M:$M,'RES TECH'!$C:$C)="Lower-middle Income",IF(G2745&gt;1,IF(G2745&gt;3,0.23,0.18),0.09),IF(_xlfn.XLOOKUP(B2745,'RES TECH'!$M:$M,'RES TECH'!$C:$C)="Upper-middle Income",IF(G2745&gt;1,IF(G2745&gt;3,0.15,0.12),0.06),IF(_xlfn.XLOOKUP(B2745,'RES TECH'!$M:$M,'RES TECH'!$C:$C)="High Income",IF(G2745&gt;1,IF(G2745&gt;3,0.08,0.06),0.03))))))</f>
        <v>0.08</v>
      </c>
    </row>
    <row r="2746" spans="2:13" x14ac:dyDescent="0.25">
      <c r="B2746" t="str">
        <f>IF('RES TECH'!N2742=1,'RES TECH'!M2742,"*")</f>
        <v>RESHOUHINewSCAHP3ELC23</v>
      </c>
      <c r="C2746" t="str">
        <f>IF(B2746="*","*",_xlfn.XLOOKUP(B2746,'RES TECH'!M:M,'RES TECH'!K:K))</f>
        <v>RESELC</v>
      </c>
      <c r="D2746" t="str">
        <f>IF(B2746="*","*",_xlfn.XLOOKUP(B2746,'RES TECH'!M:M,'RES TECH'!L:L))</f>
        <v>RESHOUHINewSCEUE</v>
      </c>
      <c r="E2746">
        <f>IF(B2746="*","*",_xlfn.XLOOKUP(B2746,'RES TECH'!M:M,'RES TECH'!O:O))</f>
        <v>2023</v>
      </c>
      <c r="F2746" s="12">
        <f>IF(B2746="*","*",_xlfn.XLOOKUP(B2746,'RES TECH'!M:M,'RES TECH'!Y:Y))</f>
        <v>16</v>
      </c>
      <c r="G2746" s="12">
        <f>IF(B2746="*","*",_xlfn.XLOOKUP(B2746,'RES TECH'!M:M,'RES TECH'!V:V))</f>
        <v>4.6893317702227444</v>
      </c>
      <c r="H2746">
        <f>IF(B2746="*","*",_xlfn.XLOOKUP(B2746,'RES TECH'!M:M,'RES TECH'!AA:AA))</f>
        <v>31.536000000000001</v>
      </c>
      <c r="I2746" s="12">
        <f>IF(B2746="*","*",_xlfn.XLOOKUP(B2746,'RES TECH'!M:M,'RES TECH'!Z:Z))</f>
        <v>7.2863694504238907E-2</v>
      </c>
      <c r="J2746" s="12">
        <f>IF(B2746="*","*",_xlfn.XLOOKUP(B2746,'RES TECH'!M:M,'RES TECH'!S:S))</f>
        <v>436.65492143041268</v>
      </c>
      <c r="K2746" s="12">
        <f t="shared" si="84"/>
        <v>21.832746071520635</v>
      </c>
      <c r="L2746" s="12">
        <f t="shared" si="85"/>
        <v>1.0916373035760318</v>
      </c>
      <c r="M2746">
        <f>IF(B2746="*","*",IF(_xlfn.XLOOKUP(B2746,'RES TECH'!$M:$M,'RES TECH'!$C:$C)="Low Income",IF(G2746&gt;1,IF(G2746&gt;3,0.3,0.24),0.12),IF(_xlfn.XLOOKUP(B2746,'RES TECH'!$M:$M,'RES TECH'!$C:$C)="Lower-middle Income",IF(G2746&gt;1,IF(G2746&gt;3,0.23,0.18),0.09),IF(_xlfn.XLOOKUP(B2746,'RES TECH'!$M:$M,'RES TECH'!$C:$C)="Upper-middle Income",IF(G2746&gt;1,IF(G2746&gt;3,0.15,0.12),0.06),IF(_xlfn.XLOOKUP(B2746,'RES TECH'!$M:$M,'RES TECH'!$C:$C)="High Income",IF(G2746&gt;1,IF(G2746&gt;3,0.08,0.06),0.03))))))</f>
        <v>0.08</v>
      </c>
    </row>
    <row r="2747" spans="2:13" x14ac:dyDescent="0.25">
      <c r="B2747" t="str">
        <f>IF('RES TECH'!N2743=1,'RES TECH'!M2743,"*")</f>
        <v>RESHOUHINewSCAHP4ELC20</v>
      </c>
      <c r="C2747" t="str">
        <f>IF(B2747="*","*",_xlfn.XLOOKUP(B2747,'RES TECH'!M:M,'RES TECH'!K:K))</f>
        <v>RESELC</v>
      </c>
      <c r="D2747" t="str">
        <f>IF(B2747="*","*",_xlfn.XLOOKUP(B2747,'RES TECH'!M:M,'RES TECH'!L:L))</f>
        <v>RESHOUHINewSCEUE</v>
      </c>
      <c r="E2747">
        <f>IF(B2747="*","*",_xlfn.XLOOKUP(B2747,'RES TECH'!M:M,'RES TECH'!O:O))</f>
        <v>2020</v>
      </c>
      <c r="F2747" s="12">
        <f>IF(B2747="*","*",_xlfn.XLOOKUP(B2747,'RES TECH'!M:M,'RES TECH'!Y:Y))</f>
        <v>16</v>
      </c>
      <c r="G2747" s="12">
        <f>IF(B2747="*","*",_xlfn.XLOOKUP(B2747,'RES TECH'!M:M,'RES TECH'!V:V))</f>
        <v>5.5685814771395066</v>
      </c>
      <c r="H2747">
        <f>IF(B2747="*","*",_xlfn.XLOOKUP(B2747,'RES TECH'!M:M,'RES TECH'!AA:AA))</f>
        <v>31.536000000000001</v>
      </c>
      <c r="I2747" s="12">
        <f>IF(B2747="*","*",_xlfn.XLOOKUP(B2747,'RES TECH'!M:M,'RES TECH'!Z:Z))</f>
        <v>7.2863694504238907E-2</v>
      </c>
      <c r="J2747" s="12">
        <f>IF(B2747="*","*",_xlfn.XLOOKUP(B2747,'RES TECH'!M:M,'RES TECH'!S:S))</f>
        <v>497.15761256405142</v>
      </c>
      <c r="K2747" s="12">
        <f t="shared" si="84"/>
        <v>24.857880628202572</v>
      </c>
      <c r="L2747" s="12">
        <f t="shared" si="85"/>
        <v>1.2428940314101287</v>
      </c>
      <c r="M2747">
        <f>IF(B2747="*","*",IF(_xlfn.XLOOKUP(B2747,'RES TECH'!$M:$M,'RES TECH'!$C:$C)="Low Income",IF(G2747&gt;1,IF(G2747&gt;3,0.3,0.24),0.12),IF(_xlfn.XLOOKUP(B2747,'RES TECH'!$M:$M,'RES TECH'!$C:$C)="Lower-middle Income",IF(G2747&gt;1,IF(G2747&gt;3,0.23,0.18),0.09),IF(_xlfn.XLOOKUP(B2747,'RES TECH'!$M:$M,'RES TECH'!$C:$C)="Upper-middle Income",IF(G2747&gt;1,IF(G2747&gt;3,0.15,0.12),0.06),IF(_xlfn.XLOOKUP(B2747,'RES TECH'!$M:$M,'RES TECH'!$C:$C)="High Income",IF(G2747&gt;1,IF(G2747&gt;3,0.08,0.06),0.03))))))</f>
        <v>0.08</v>
      </c>
    </row>
    <row r="2748" spans="2:13" x14ac:dyDescent="0.25">
      <c r="B2748" t="str">
        <f>IF('RES TECH'!N2744=1,'RES TECH'!M2744,"*")</f>
        <v>RESHOUHINewSCAHP4ELC22</v>
      </c>
      <c r="C2748" t="str">
        <f>IF(B2748="*","*",_xlfn.XLOOKUP(B2748,'RES TECH'!M:M,'RES TECH'!K:K))</f>
        <v>RESELC</v>
      </c>
      <c r="D2748" t="str">
        <f>IF(B2748="*","*",_xlfn.XLOOKUP(B2748,'RES TECH'!M:M,'RES TECH'!L:L))</f>
        <v>RESHOUHINewSCEUE</v>
      </c>
      <c r="E2748">
        <f>IF(B2748="*","*",_xlfn.XLOOKUP(B2748,'RES TECH'!M:M,'RES TECH'!O:O))</f>
        <v>2022</v>
      </c>
      <c r="F2748" s="12">
        <f>IF(B2748="*","*",_xlfn.XLOOKUP(B2748,'RES TECH'!M:M,'RES TECH'!Y:Y))</f>
        <v>16</v>
      </c>
      <c r="G2748" s="12">
        <f>IF(B2748="*","*",_xlfn.XLOOKUP(B2748,'RES TECH'!M:M,'RES TECH'!V:V))</f>
        <v>5.8616647127784294</v>
      </c>
      <c r="H2748">
        <f>IF(B2748="*","*",_xlfn.XLOOKUP(B2748,'RES TECH'!M:M,'RES TECH'!AA:AA))</f>
        <v>31.536000000000001</v>
      </c>
      <c r="I2748" s="12">
        <f>IF(B2748="*","*",_xlfn.XLOOKUP(B2748,'RES TECH'!M:M,'RES TECH'!Z:Z))</f>
        <v>7.2863694504238907E-2</v>
      </c>
      <c r="J2748" s="12">
        <f>IF(B2748="*","*",_xlfn.XLOOKUP(B2748,'RES TECH'!M:M,'RES TECH'!S:S))</f>
        <v>523.32380269900148</v>
      </c>
      <c r="K2748" s="12">
        <f t="shared" si="84"/>
        <v>26.166190134950075</v>
      </c>
      <c r="L2748" s="12">
        <f t="shared" si="85"/>
        <v>1.3083095067475039</v>
      </c>
      <c r="M2748">
        <f>IF(B2748="*","*",IF(_xlfn.XLOOKUP(B2748,'RES TECH'!$M:$M,'RES TECH'!$C:$C)="Low Income",IF(G2748&gt;1,IF(G2748&gt;3,0.3,0.24),0.12),IF(_xlfn.XLOOKUP(B2748,'RES TECH'!$M:$M,'RES TECH'!$C:$C)="Lower-middle Income",IF(G2748&gt;1,IF(G2748&gt;3,0.23,0.18),0.09),IF(_xlfn.XLOOKUP(B2748,'RES TECH'!$M:$M,'RES TECH'!$C:$C)="Upper-middle Income",IF(G2748&gt;1,IF(G2748&gt;3,0.15,0.12),0.06),IF(_xlfn.XLOOKUP(B2748,'RES TECH'!$M:$M,'RES TECH'!$C:$C)="High Income",IF(G2748&gt;1,IF(G2748&gt;3,0.08,0.06),0.03))))))</f>
        <v>0.08</v>
      </c>
    </row>
    <row r="2749" spans="2:13" x14ac:dyDescent="0.25">
      <c r="B2749" t="str">
        <f>IF('RES TECH'!N2745=1,'RES TECH'!M2745,"*")</f>
        <v>RESHOUHINewSCGHP1ELC20</v>
      </c>
      <c r="C2749" t="str">
        <f>IF(B2749="*","*",_xlfn.XLOOKUP(B2749,'RES TECH'!M:M,'RES TECH'!K:K))</f>
        <v>RESELC</v>
      </c>
      <c r="D2749" t="str">
        <f>IF(B2749="*","*",_xlfn.XLOOKUP(B2749,'RES TECH'!M:M,'RES TECH'!L:L))</f>
        <v>RESHOUHINewSCEUE</v>
      </c>
      <c r="E2749">
        <f>IF(B2749="*","*",_xlfn.XLOOKUP(B2749,'RES TECH'!M:M,'RES TECH'!O:O))</f>
        <v>2020</v>
      </c>
      <c r="F2749" s="12">
        <f>IF(B2749="*","*",_xlfn.XLOOKUP(B2749,'RES TECH'!M:M,'RES TECH'!Y:Y))</f>
        <v>15</v>
      </c>
      <c r="G2749" s="12">
        <f>IF(B2749="*","*",_xlfn.XLOOKUP(B2749,'RES TECH'!M:M,'RES TECH'!V:V))</f>
        <v>4.1348973607038122</v>
      </c>
      <c r="H2749">
        <f>IF(B2749="*","*",_xlfn.XLOOKUP(B2749,'RES TECH'!M:M,'RES TECH'!AA:AA))</f>
        <v>31.536000000000001</v>
      </c>
      <c r="I2749" s="12">
        <f>IF(B2749="*","*",_xlfn.XLOOKUP(B2749,'RES TECH'!M:M,'RES TECH'!Z:Z))</f>
        <v>7.2863694504238907E-2</v>
      </c>
      <c r="J2749" s="12">
        <f>IF(B2749="*","*",_xlfn.XLOOKUP(B2749,'RES TECH'!M:M,'RES TECH'!S:S))</f>
        <v>1271.4194681965901</v>
      </c>
      <c r="K2749" s="12">
        <f t="shared" si="84"/>
        <v>63.570973409829506</v>
      </c>
      <c r="L2749" s="12">
        <f t="shared" si="85"/>
        <v>3.1785486704914754</v>
      </c>
      <c r="M2749">
        <f>IF(B2749="*","*",IF(_xlfn.XLOOKUP(B2749,'RES TECH'!$M:$M,'RES TECH'!$C:$C)="Low Income",IF(G2749&gt;1,IF(G2749&gt;3,0.3,0.24),0.12),IF(_xlfn.XLOOKUP(B2749,'RES TECH'!$M:$M,'RES TECH'!$C:$C)="Lower-middle Income",IF(G2749&gt;1,IF(G2749&gt;3,0.23,0.18),0.09),IF(_xlfn.XLOOKUP(B2749,'RES TECH'!$M:$M,'RES TECH'!$C:$C)="Upper-middle Income",IF(G2749&gt;1,IF(G2749&gt;3,0.15,0.12),0.06),IF(_xlfn.XLOOKUP(B2749,'RES TECH'!$M:$M,'RES TECH'!$C:$C)="High Income",IF(G2749&gt;1,IF(G2749&gt;3,0.08,0.06),0.03))))))</f>
        <v>0.08</v>
      </c>
    </row>
    <row r="2750" spans="2:13" x14ac:dyDescent="0.25">
      <c r="B2750" t="str">
        <f>IF('RES TECH'!N2746=1,'RES TECH'!M2746,"*")</f>
        <v>RESHOUHINewSCGHP2ELC20</v>
      </c>
      <c r="C2750" t="str">
        <f>IF(B2750="*","*",_xlfn.XLOOKUP(B2750,'RES TECH'!M:M,'RES TECH'!K:K))</f>
        <v>RESELC</v>
      </c>
      <c r="D2750" t="str">
        <f>IF(B2750="*","*",_xlfn.XLOOKUP(B2750,'RES TECH'!M:M,'RES TECH'!L:L))</f>
        <v>RESHOUHINewSCEUE</v>
      </c>
      <c r="E2750">
        <f>IF(B2750="*","*",_xlfn.XLOOKUP(B2750,'RES TECH'!M:M,'RES TECH'!O:O))</f>
        <v>2020</v>
      </c>
      <c r="F2750" s="12">
        <f>IF(B2750="*","*",_xlfn.XLOOKUP(B2750,'RES TECH'!M:M,'RES TECH'!Y:Y))</f>
        <v>15</v>
      </c>
      <c r="G2750" s="12">
        <f>IF(B2750="*","*",_xlfn.XLOOKUP(B2750,'RES TECH'!M:M,'RES TECH'!V:V))</f>
        <v>5.0733137829912023</v>
      </c>
      <c r="H2750">
        <f>IF(B2750="*","*",_xlfn.XLOOKUP(B2750,'RES TECH'!M:M,'RES TECH'!AA:AA))</f>
        <v>31.536000000000001</v>
      </c>
      <c r="I2750" s="12">
        <f>IF(B2750="*","*",_xlfn.XLOOKUP(B2750,'RES TECH'!M:M,'RES TECH'!Z:Z))</f>
        <v>7.2863694504238907E-2</v>
      </c>
      <c r="J2750" s="12">
        <f>IF(B2750="*","*",_xlfn.XLOOKUP(B2750,'RES TECH'!M:M,'RES TECH'!S:S))</f>
        <v>1316.245154575317</v>
      </c>
      <c r="K2750" s="12">
        <f t="shared" si="84"/>
        <v>65.812257728765857</v>
      </c>
      <c r="L2750" s="12">
        <f t="shared" si="85"/>
        <v>3.2906128864382929</v>
      </c>
      <c r="M2750">
        <f>IF(B2750="*","*",IF(_xlfn.XLOOKUP(B2750,'RES TECH'!$M:$M,'RES TECH'!$C:$C)="Low Income",IF(G2750&gt;1,IF(G2750&gt;3,0.3,0.24),0.12),IF(_xlfn.XLOOKUP(B2750,'RES TECH'!$M:$M,'RES TECH'!$C:$C)="Lower-middle Income",IF(G2750&gt;1,IF(G2750&gt;3,0.23,0.18),0.09),IF(_xlfn.XLOOKUP(B2750,'RES TECH'!$M:$M,'RES TECH'!$C:$C)="Upper-middle Income",IF(G2750&gt;1,IF(G2750&gt;3,0.15,0.12),0.06),IF(_xlfn.XLOOKUP(B2750,'RES TECH'!$M:$M,'RES TECH'!$C:$C)="High Income",IF(G2750&gt;1,IF(G2750&gt;3,0.08,0.06),0.03))))))</f>
        <v>0.08</v>
      </c>
    </row>
    <row r="2751" spans="2:13" x14ac:dyDescent="0.25">
      <c r="B2751" t="str">
        <f>IF('RES TECH'!N2747=1,'RES TECH'!M2747,"*")</f>
        <v>*</v>
      </c>
      <c r="C2751" t="str">
        <f>IF(B2751="*","*",_xlfn.XLOOKUP(B2751,'RES TECH'!M:M,'RES TECH'!K:K))</f>
        <v>*</v>
      </c>
      <c r="D2751" t="str">
        <f>IF(B2751="*","*",_xlfn.XLOOKUP(B2751,'RES TECH'!M:M,'RES TECH'!L:L))</f>
        <v>*</v>
      </c>
      <c r="E2751" t="str">
        <f>IF(B2751="*","*",_xlfn.XLOOKUP(B2751,'RES TECH'!M:M,'RES TECH'!O:O))</f>
        <v>*</v>
      </c>
      <c r="F2751" s="12" t="str">
        <f>IF(B2751="*","*",_xlfn.XLOOKUP(B2751,'RES TECH'!M:M,'RES TECH'!Y:Y))</f>
        <v>*</v>
      </c>
      <c r="G2751" s="12" t="str">
        <f>IF(B2751="*","*",_xlfn.XLOOKUP(B2751,'RES TECH'!M:M,'RES TECH'!V:V))</f>
        <v>*</v>
      </c>
      <c r="H2751" t="str">
        <f>IF(B2751="*","*",_xlfn.XLOOKUP(B2751,'RES TECH'!M:M,'RES TECH'!AA:AA))</f>
        <v>*</v>
      </c>
      <c r="I2751" s="12" t="str">
        <f>IF(B2751="*","*",_xlfn.XLOOKUP(B2751,'RES TECH'!M:M,'RES TECH'!Z:Z))</f>
        <v>*</v>
      </c>
      <c r="J2751" s="12" t="str">
        <f>IF(B2751="*","*",_xlfn.XLOOKUP(B2751,'RES TECH'!M:M,'RES TECH'!S:S))</f>
        <v>*</v>
      </c>
      <c r="K2751" s="12" t="str">
        <f t="shared" si="84"/>
        <v>*</v>
      </c>
      <c r="L2751" s="12" t="str">
        <f t="shared" si="85"/>
        <v>*</v>
      </c>
      <c r="M2751" t="str">
        <f>IF(B2751="*","*",IF(_xlfn.XLOOKUP(B2751,'RES TECH'!$M:$M,'RES TECH'!$C:$C)="Low Income",IF(G2751&gt;1,IF(G2751&gt;3,0.3,0.24),0.12),IF(_xlfn.XLOOKUP(B2751,'RES TECH'!$M:$M,'RES TECH'!$C:$C)="Lower-middle Income",IF(G2751&gt;1,IF(G2751&gt;3,0.23,0.18),0.09),IF(_xlfn.XLOOKUP(B2751,'RES TECH'!$M:$M,'RES TECH'!$C:$C)="Upper-middle Income",IF(G2751&gt;1,IF(G2751&gt;3,0.15,0.12),0.06),IF(_xlfn.XLOOKUP(B2751,'RES TECH'!$M:$M,'RES TECH'!$C:$C)="High Income",IF(G2751&gt;1,IF(G2751&gt;3,0.08,0.06),0.03))))))</f>
        <v>*</v>
      </c>
    </row>
    <row r="2752" spans="2:13" x14ac:dyDescent="0.25">
      <c r="B2752" t="str">
        <f>IF('RES TECH'!N2748=1,'RES TECH'!M2748,"*")</f>
        <v>RESHOUHINewSCGHP3ELC20</v>
      </c>
      <c r="C2752" t="str">
        <f>IF(B2752="*","*",_xlfn.XLOOKUP(B2752,'RES TECH'!M:M,'RES TECH'!K:K))</f>
        <v>RESELC</v>
      </c>
      <c r="D2752" t="str">
        <f>IF(B2752="*","*",_xlfn.XLOOKUP(B2752,'RES TECH'!M:M,'RES TECH'!L:L))</f>
        <v>RESHOUHINewSCEUE</v>
      </c>
      <c r="E2752">
        <f>IF(B2752="*","*",_xlfn.XLOOKUP(B2752,'RES TECH'!M:M,'RES TECH'!O:O))</f>
        <v>2020</v>
      </c>
      <c r="F2752" s="12">
        <f>IF(B2752="*","*",_xlfn.XLOOKUP(B2752,'RES TECH'!M:M,'RES TECH'!Y:Y))</f>
        <v>15</v>
      </c>
      <c r="G2752" s="12">
        <f>IF(B2752="*","*",_xlfn.XLOOKUP(B2752,'RES TECH'!M:M,'RES TECH'!V:V))</f>
        <v>5.0146627565982396</v>
      </c>
      <c r="H2752">
        <f>IF(B2752="*","*",_xlfn.XLOOKUP(B2752,'RES TECH'!M:M,'RES TECH'!AA:AA))</f>
        <v>31.536000000000001</v>
      </c>
      <c r="I2752" s="12">
        <f>IF(B2752="*","*",_xlfn.XLOOKUP(B2752,'RES TECH'!M:M,'RES TECH'!Z:Z))</f>
        <v>7.2863694504238907E-2</v>
      </c>
      <c r="J2752" s="12">
        <f>IF(B2752="*","*",_xlfn.XLOOKUP(B2752,'RES TECH'!M:M,'RES TECH'!S:S))</f>
        <v>1316.245154575317</v>
      </c>
      <c r="K2752" s="12">
        <f t="shared" si="84"/>
        <v>65.812257728765857</v>
      </c>
      <c r="L2752" s="12">
        <f t="shared" si="85"/>
        <v>3.2906128864382929</v>
      </c>
      <c r="M2752">
        <f>IF(B2752="*","*",IF(_xlfn.XLOOKUP(B2752,'RES TECH'!$M:$M,'RES TECH'!$C:$C)="Low Income",IF(G2752&gt;1,IF(G2752&gt;3,0.3,0.24),0.12),IF(_xlfn.XLOOKUP(B2752,'RES TECH'!$M:$M,'RES TECH'!$C:$C)="Lower-middle Income",IF(G2752&gt;1,IF(G2752&gt;3,0.23,0.18),0.09),IF(_xlfn.XLOOKUP(B2752,'RES TECH'!$M:$M,'RES TECH'!$C:$C)="Upper-middle Income",IF(G2752&gt;1,IF(G2752&gt;3,0.15,0.12),0.06),IF(_xlfn.XLOOKUP(B2752,'RES TECH'!$M:$M,'RES TECH'!$C:$C)="High Income",IF(G2752&gt;1,IF(G2752&gt;3,0.08,0.06),0.03))))))</f>
        <v>0.08</v>
      </c>
    </row>
    <row r="2753" spans="2:13" x14ac:dyDescent="0.25">
      <c r="B2753" t="str">
        <f>IF('RES TECH'!N2749=1,'RES TECH'!M2749,"*")</f>
        <v>RESHOUHINewSCGHP3ELC22</v>
      </c>
      <c r="C2753" t="str">
        <f>IF(B2753="*","*",_xlfn.XLOOKUP(B2753,'RES TECH'!M:M,'RES TECH'!K:K))</f>
        <v>RESELC</v>
      </c>
      <c r="D2753" t="str">
        <f>IF(B2753="*","*",_xlfn.XLOOKUP(B2753,'RES TECH'!M:M,'RES TECH'!L:L))</f>
        <v>RESHOUHINewSCEUE</v>
      </c>
      <c r="E2753">
        <f>IF(B2753="*","*",_xlfn.XLOOKUP(B2753,'RES TECH'!M:M,'RES TECH'!O:O))</f>
        <v>2022</v>
      </c>
      <c r="F2753" s="12">
        <f>IF(B2753="*","*",_xlfn.XLOOKUP(B2753,'RES TECH'!M:M,'RES TECH'!Y:Y))</f>
        <v>15</v>
      </c>
      <c r="G2753" s="12">
        <f>IF(B2753="*","*",_xlfn.XLOOKUP(B2753,'RES TECH'!M:M,'RES TECH'!V:V))</f>
        <v>5.0146627565982396</v>
      </c>
      <c r="H2753">
        <f>IF(B2753="*","*",_xlfn.XLOOKUP(B2753,'RES TECH'!M:M,'RES TECH'!AA:AA))</f>
        <v>31.536000000000001</v>
      </c>
      <c r="I2753" s="12">
        <f>IF(B2753="*","*",_xlfn.XLOOKUP(B2753,'RES TECH'!M:M,'RES TECH'!Z:Z))</f>
        <v>7.2863694504238907E-2</v>
      </c>
      <c r="J2753" s="12">
        <f>IF(B2753="*","*",_xlfn.XLOOKUP(B2753,'RES TECH'!M:M,'RES TECH'!S:S))</f>
        <v>1316.245154575317</v>
      </c>
      <c r="K2753" s="12">
        <f t="shared" si="84"/>
        <v>65.812257728765857</v>
      </c>
      <c r="L2753" s="12">
        <f t="shared" si="85"/>
        <v>3.2906128864382929</v>
      </c>
      <c r="M2753">
        <f>IF(B2753="*","*",IF(_xlfn.XLOOKUP(B2753,'RES TECH'!$M:$M,'RES TECH'!$C:$C)="Low Income",IF(G2753&gt;1,IF(G2753&gt;3,0.3,0.24),0.12),IF(_xlfn.XLOOKUP(B2753,'RES TECH'!$M:$M,'RES TECH'!$C:$C)="Lower-middle Income",IF(G2753&gt;1,IF(G2753&gt;3,0.23,0.18),0.09),IF(_xlfn.XLOOKUP(B2753,'RES TECH'!$M:$M,'RES TECH'!$C:$C)="Upper-middle Income",IF(G2753&gt;1,IF(G2753&gt;3,0.15,0.12),0.06),IF(_xlfn.XLOOKUP(B2753,'RES TECH'!$M:$M,'RES TECH'!$C:$C)="High Income",IF(G2753&gt;1,IF(G2753&gt;3,0.08,0.06),0.03))))))</f>
        <v>0.08</v>
      </c>
    </row>
    <row r="2754" spans="2:13" x14ac:dyDescent="0.25">
      <c r="B2754" t="str">
        <f>IF('RES TECH'!N2750=1,'RES TECH'!M2750,"*")</f>
        <v>RESHOUHINewSCGHP3ELC23</v>
      </c>
      <c r="C2754" t="str">
        <f>IF(B2754="*","*",_xlfn.XLOOKUP(B2754,'RES TECH'!M:M,'RES TECH'!K:K))</f>
        <v>RESELC</v>
      </c>
      <c r="D2754" t="str">
        <f>IF(B2754="*","*",_xlfn.XLOOKUP(B2754,'RES TECH'!M:M,'RES TECH'!L:L))</f>
        <v>RESHOUHINewSCEUE</v>
      </c>
      <c r="E2754">
        <f>IF(B2754="*","*",_xlfn.XLOOKUP(B2754,'RES TECH'!M:M,'RES TECH'!O:O))</f>
        <v>2023</v>
      </c>
      <c r="F2754" s="12">
        <f>IF(B2754="*","*",_xlfn.XLOOKUP(B2754,'RES TECH'!M:M,'RES TECH'!Y:Y))</f>
        <v>15</v>
      </c>
      <c r="G2754" s="12">
        <f>IF(B2754="*","*",_xlfn.XLOOKUP(B2754,'RES TECH'!M:M,'RES TECH'!V:V))</f>
        <v>5.0146627565982396</v>
      </c>
      <c r="H2754">
        <f>IF(B2754="*","*",_xlfn.XLOOKUP(B2754,'RES TECH'!M:M,'RES TECH'!AA:AA))</f>
        <v>31.536000000000001</v>
      </c>
      <c r="I2754" s="12">
        <f>IF(B2754="*","*",_xlfn.XLOOKUP(B2754,'RES TECH'!M:M,'RES TECH'!Z:Z))</f>
        <v>7.2863694504238907E-2</v>
      </c>
      <c r="J2754" s="12">
        <f>IF(B2754="*","*",_xlfn.XLOOKUP(B2754,'RES TECH'!M:M,'RES TECH'!S:S))</f>
        <v>1316.245154575317</v>
      </c>
      <c r="K2754" s="12">
        <f t="shared" si="84"/>
        <v>65.812257728765857</v>
      </c>
      <c r="L2754" s="12">
        <f t="shared" si="85"/>
        <v>3.2906128864382929</v>
      </c>
      <c r="M2754">
        <f>IF(B2754="*","*",IF(_xlfn.XLOOKUP(B2754,'RES TECH'!$M:$M,'RES TECH'!$C:$C)="Low Income",IF(G2754&gt;1,IF(G2754&gt;3,0.3,0.24),0.12),IF(_xlfn.XLOOKUP(B2754,'RES TECH'!$M:$M,'RES TECH'!$C:$C)="Lower-middle Income",IF(G2754&gt;1,IF(G2754&gt;3,0.23,0.18),0.09),IF(_xlfn.XLOOKUP(B2754,'RES TECH'!$M:$M,'RES TECH'!$C:$C)="Upper-middle Income",IF(G2754&gt;1,IF(G2754&gt;3,0.15,0.12),0.06),IF(_xlfn.XLOOKUP(B2754,'RES TECH'!$M:$M,'RES TECH'!$C:$C)="High Income",IF(G2754&gt;1,IF(G2754&gt;3,0.08,0.06),0.03))))))</f>
        <v>0.08</v>
      </c>
    </row>
    <row r="2755" spans="2:13" x14ac:dyDescent="0.25">
      <c r="B2755" t="str">
        <f>IF('RES TECH'!N2751=1,'RES TECH'!M2751,"*")</f>
        <v>RESHOUHINewSCGHP3ELC24</v>
      </c>
      <c r="C2755" t="str">
        <f>IF(B2755="*","*",_xlfn.XLOOKUP(B2755,'RES TECH'!M:M,'RES TECH'!K:K))</f>
        <v>RESELC</v>
      </c>
      <c r="D2755" t="str">
        <f>IF(B2755="*","*",_xlfn.XLOOKUP(B2755,'RES TECH'!M:M,'RES TECH'!L:L))</f>
        <v>RESHOUHINewSCEUE</v>
      </c>
      <c r="E2755">
        <f>IF(B2755="*","*",_xlfn.XLOOKUP(B2755,'RES TECH'!M:M,'RES TECH'!O:O))</f>
        <v>2024</v>
      </c>
      <c r="F2755" s="12">
        <f>IF(B2755="*","*",_xlfn.XLOOKUP(B2755,'RES TECH'!M:M,'RES TECH'!Y:Y))</f>
        <v>15</v>
      </c>
      <c r="G2755" s="12">
        <f>IF(B2755="*","*",_xlfn.XLOOKUP(B2755,'RES TECH'!M:M,'RES TECH'!V:V))</f>
        <v>5.0146627565982396</v>
      </c>
      <c r="H2755">
        <f>IF(B2755="*","*",_xlfn.XLOOKUP(B2755,'RES TECH'!M:M,'RES TECH'!AA:AA))</f>
        <v>31.536000000000001</v>
      </c>
      <c r="I2755" s="12">
        <f>IF(B2755="*","*",_xlfn.XLOOKUP(B2755,'RES TECH'!M:M,'RES TECH'!Z:Z))</f>
        <v>7.2863694504238907E-2</v>
      </c>
      <c r="J2755" s="12">
        <f>IF(B2755="*","*",_xlfn.XLOOKUP(B2755,'RES TECH'!M:M,'RES TECH'!S:S))</f>
        <v>1316.245154575317</v>
      </c>
      <c r="K2755" s="12">
        <f t="shared" si="84"/>
        <v>65.812257728765857</v>
      </c>
      <c r="L2755" s="12">
        <f t="shared" si="85"/>
        <v>3.2906128864382929</v>
      </c>
      <c r="M2755">
        <f>IF(B2755="*","*",IF(_xlfn.XLOOKUP(B2755,'RES TECH'!$M:$M,'RES TECH'!$C:$C)="Low Income",IF(G2755&gt;1,IF(G2755&gt;3,0.3,0.24),0.12),IF(_xlfn.XLOOKUP(B2755,'RES TECH'!$M:$M,'RES TECH'!$C:$C)="Lower-middle Income",IF(G2755&gt;1,IF(G2755&gt;3,0.23,0.18),0.09),IF(_xlfn.XLOOKUP(B2755,'RES TECH'!$M:$M,'RES TECH'!$C:$C)="Upper-middle Income",IF(G2755&gt;1,IF(G2755&gt;3,0.15,0.12),0.06),IF(_xlfn.XLOOKUP(B2755,'RES TECH'!$M:$M,'RES TECH'!$C:$C)="High Income",IF(G2755&gt;1,IF(G2755&gt;3,0.08,0.06),0.03))))))</f>
        <v>0.08</v>
      </c>
    </row>
    <row r="2756" spans="2:13" x14ac:dyDescent="0.25">
      <c r="B2756" t="str">
        <f>IF('RES TECH'!N2752=1,'RES TECH'!M2752,"*")</f>
        <v>*</v>
      </c>
      <c r="C2756" t="str">
        <f>IF(B2756="*","*",_xlfn.XLOOKUP(B2756,'RES TECH'!M:M,'RES TECH'!K:K))</f>
        <v>*</v>
      </c>
      <c r="D2756" t="str">
        <f>IF(B2756="*","*",_xlfn.XLOOKUP(B2756,'RES TECH'!M:M,'RES TECH'!L:L))</f>
        <v>*</v>
      </c>
      <c r="E2756" t="str">
        <f>IF(B2756="*","*",_xlfn.XLOOKUP(B2756,'RES TECH'!M:M,'RES TECH'!O:O))</f>
        <v>*</v>
      </c>
      <c r="F2756" s="12" t="str">
        <f>IF(B2756="*","*",_xlfn.XLOOKUP(B2756,'RES TECH'!M:M,'RES TECH'!Y:Y))</f>
        <v>*</v>
      </c>
      <c r="G2756" s="12" t="str">
        <f>IF(B2756="*","*",_xlfn.XLOOKUP(B2756,'RES TECH'!M:M,'RES TECH'!V:V))</f>
        <v>*</v>
      </c>
      <c r="H2756" t="str">
        <f>IF(B2756="*","*",_xlfn.XLOOKUP(B2756,'RES TECH'!M:M,'RES TECH'!AA:AA))</f>
        <v>*</v>
      </c>
      <c r="I2756" s="12" t="str">
        <f>IF(B2756="*","*",_xlfn.XLOOKUP(B2756,'RES TECH'!M:M,'RES TECH'!Z:Z))</f>
        <v>*</v>
      </c>
      <c r="J2756" s="12" t="str">
        <f>IF(B2756="*","*",_xlfn.XLOOKUP(B2756,'RES TECH'!M:M,'RES TECH'!S:S))</f>
        <v>*</v>
      </c>
      <c r="K2756" s="12" t="str">
        <f t="shared" si="84"/>
        <v>*</v>
      </c>
      <c r="L2756" s="12" t="str">
        <f t="shared" si="85"/>
        <v>*</v>
      </c>
      <c r="M2756" t="str">
        <f>IF(B2756="*","*",IF(_xlfn.XLOOKUP(B2756,'RES TECH'!$M:$M,'RES TECH'!$C:$C)="Low Income",IF(G2756&gt;1,IF(G2756&gt;3,0.3,0.24),0.12),IF(_xlfn.XLOOKUP(B2756,'RES TECH'!$M:$M,'RES TECH'!$C:$C)="Lower-middle Income",IF(G2756&gt;1,IF(G2756&gt;3,0.23,0.18),0.09),IF(_xlfn.XLOOKUP(B2756,'RES TECH'!$M:$M,'RES TECH'!$C:$C)="Upper-middle Income",IF(G2756&gt;1,IF(G2756&gt;3,0.15,0.12),0.06),IF(_xlfn.XLOOKUP(B2756,'RES TECH'!$M:$M,'RES TECH'!$C:$C)="High Income",IF(G2756&gt;1,IF(G2756&gt;3,0.08,0.06),0.03))))))</f>
        <v>*</v>
      </c>
    </row>
    <row r="2757" spans="2:13" x14ac:dyDescent="0.25">
      <c r="B2757" t="str">
        <f>IF('RES TECH'!N2753=1,'RES TECH'!M2753,"*")</f>
        <v>RESHOUHINewSCGHP4ELC20</v>
      </c>
      <c r="C2757" t="str">
        <f>IF(B2757="*","*",_xlfn.XLOOKUP(B2757,'RES TECH'!M:M,'RES TECH'!K:K))</f>
        <v>RESELC</v>
      </c>
      <c r="D2757" t="str">
        <f>IF(B2757="*","*",_xlfn.XLOOKUP(B2757,'RES TECH'!M:M,'RES TECH'!L:L))</f>
        <v>RESHOUHINewSCEUE</v>
      </c>
      <c r="E2757">
        <f>IF(B2757="*","*",_xlfn.XLOOKUP(B2757,'RES TECH'!M:M,'RES TECH'!O:O))</f>
        <v>2020</v>
      </c>
      <c r="F2757" s="12">
        <f>IF(B2757="*","*",_xlfn.XLOOKUP(B2757,'RES TECH'!M:M,'RES TECH'!Y:Y))</f>
        <v>15</v>
      </c>
      <c r="G2757" s="12">
        <f>IF(B2757="*","*",_xlfn.XLOOKUP(B2757,'RES TECH'!M:M,'RES TECH'!V:V))</f>
        <v>6.5689149560117297</v>
      </c>
      <c r="H2757">
        <f>IF(B2757="*","*",_xlfn.XLOOKUP(B2757,'RES TECH'!M:M,'RES TECH'!AA:AA))</f>
        <v>31.536000000000001</v>
      </c>
      <c r="I2757" s="12">
        <f>IF(B2757="*","*",_xlfn.XLOOKUP(B2757,'RES TECH'!M:M,'RES TECH'!Z:Z))</f>
        <v>7.2863694504238907E-2</v>
      </c>
      <c r="J2757" s="12">
        <f>IF(B2757="*","*",_xlfn.XLOOKUP(B2757,'RES TECH'!M:M,'RES TECH'!S:S))</f>
        <v>1389.5962777405041</v>
      </c>
      <c r="K2757" s="12">
        <f t="shared" si="84"/>
        <v>69.479813887025202</v>
      </c>
      <c r="L2757" s="12">
        <f t="shared" si="85"/>
        <v>3.4739906943512602</v>
      </c>
      <c r="M2757">
        <f>IF(B2757="*","*",IF(_xlfn.XLOOKUP(B2757,'RES TECH'!$M:$M,'RES TECH'!$C:$C)="Low Income",IF(G2757&gt;1,IF(G2757&gt;3,0.3,0.24),0.12),IF(_xlfn.XLOOKUP(B2757,'RES TECH'!$M:$M,'RES TECH'!$C:$C)="Lower-middle Income",IF(G2757&gt;1,IF(G2757&gt;3,0.23,0.18),0.09),IF(_xlfn.XLOOKUP(B2757,'RES TECH'!$M:$M,'RES TECH'!$C:$C)="Upper-middle Income",IF(G2757&gt;1,IF(G2757&gt;3,0.15,0.12),0.06),IF(_xlfn.XLOOKUP(B2757,'RES TECH'!$M:$M,'RES TECH'!$C:$C)="High Income",IF(G2757&gt;1,IF(G2757&gt;3,0.08,0.06),0.03))))))</f>
        <v>0.08</v>
      </c>
    </row>
    <row r="2758" spans="2:13" x14ac:dyDescent="0.25">
      <c r="B2758" t="str">
        <f>IF('RES TECH'!N2754=1,'RES TECH'!M2754,"*")</f>
        <v>RESHOUHINewSCGHP4ELC22</v>
      </c>
      <c r="C2758" t="str">
        <f>IF(B2758="*","*",_xlfn.XLOOKUP(B2758,'RES TECH'!M:M,'RES TECH'!K:K))</f>
        <v>RESELC</v>
      </c>
      <c r="D2758" t="str">
        <f>IF(B2758="*","*",_xlfn.XLOOKUP(B2758,'RES TECH'!M:M,'RES TECH'!L:L))</f>
        <v>RESHOUHINewSCEUE</v>
      </c>
      <c r="E2758">
        <f>IF(B2758="*","*",_xlfn.XLOOKUP(B2758,'RES TECH'!M:M,'RES TECH'!O:O))</f>
        <v>2022</v>
      </c>
      <c r="F2758" s="12">
        <f>IF(B2758="*","*",_xlfn.XLOOKUP(B2758,'RES TECH'!M:M,'RES TECH'!Y:Y))</f>
        <v>15</v>
      </c>
      <c r="G2758" s="12">
        <f>IF(B2758="*","*",_xlfn.XLOOKUP(B2758,'RES TECH'!M:M,'RES TECH'!V:V))</f>
        <v>6.5689149560117297</v>
      </c>
      <c r="H2758">
        <f>IF(B2758="*","*",_xlfn.XLOOKUP(B2758,'RES TECH'!M:M,'RES TECH'!AA:AA))</f>
        <v>31.536000000000001</v>
      </c>
      <c r="I2758" s="12">
        <f>IF(B2758="*","*",_xlfn.XLOOKUP(B2758,'RES TECH'!M:M,'RES TECH'!Z:Z))</f>
        <v>7.2863694504238907E-2</v>
      </c>
      <c r="J2758" s="12">
        <f>IF(B2758="*","*",_xlfn.XLOOKUP(B2758,'RES TECH'!M:M,'RES TECH'!S:S))</f>
        <v>1389.5962777405041</v>
      </c>
      <c r="K2758" s="12">
        <f t="shared" si="84"/>
        <v>69.479813887025202</v>
      </c>
      <c r="L2758" s="12">
        <f t="shared" si="85"/>
        <v>3.4739906943512602</v>
      </c>
      <c r="M2758">
        <f>IF(B2758="*","*",IF(_xlfn.XLOOKUP(B2758,'RES TECH'!$M:$M,'RES TECH'!$C:$C)="Low Income",IF(G2758&gt;1,IF(G2758&gt;3,0.3,0.24),0.12),IF(_xlfn.XLOOKUP(B2758,'RES TECH'!$M:$M,'RES TECH'!$C:$C)="Lower-middle Income",IF(G2758&gt;1,IF(G2758&gt;3,0.23,0.18),0.09),IF(_xlfn.XLOOKUP(B2758,'RES TECH'!$M:$M,'RES TECH'!$C:$C)="Upper-middle Income",IF(G2758&gt;1,IF(G2758&gt;3,0.15,0.12),0.06),IF(_xlfn.XLOOKUP(B2758,'RES TECH'!$M:$M,'RES TECH'!$C:$C)="High Income",IF(G2758&gt;1,IF(G2758&gt;3,0.08,0.06),0.03))))))</f>
        <v>0.08</v>
      </c>
    </row>
    <row r="2759" spans="2:13" x14ac:dyDescent="0.25">
      <c r="B2759" t="str">
        <f>IF('RES TECH'!N2755=1,'RES TECH'!M2755,"*")</f>
        <v>RESHOUHINewSCGHP4ELC23</v>
      </c>
      <c r="C2759" t="str">
        <f>IF(B2759="*","*",_xlfn.XLOOKUP(B2759,'RES TECH'!M:M,'RES TECH'!K:K))</f>
        <v>RESELC</v>
      </c>
      <c r="D2759" t="str">
        <f>IF(B2759="*","*",_xlfn.XLOOKUP(B2759,'RES TECH'!M:M,'RES TECH'!L:L))</f>
        <v>RESHOUHINewSCEUE</v>
      </c>
      <c r="E2759">
        <f>IF(B2759="*","*",_xlfn.XLOOKUP(B2759,'RES TECH'!M:M,'RES TECH'!O:O))</f>
        <v>2023</v>
      </c>
      <c r="F2759" s="12">
        <f>IF(B2759="*","*",_xlfn.XLOOKUP(B2759,'RES TECH'!M:M,'RES TECH'!Y:Y))</f>
        <v>15</v>
      </c>
      <c r="G2759" s="12">
        <f>IF(B2759="*","*",_xlfn.XLOOKUP(B2759,'RES TECH'!M:M,'RES TECH'!V:V))</f>
        <v>6.5689149560117297</v>
      </c>
      <c r="H2759">
        <f>IF(B2759="*","*",_xlfn.XLOOKUP(B2759,'RES TECH'!M:M,'RES TECH'!AA:AA))</f>
        <v>31.536000000000001</v>
      </c>
      <c r="I2759" s="12">
        <f>IF(B2759="*","*",_xlfn.XLOOKUP(B2759,'RES TECH'!M:M,'RES TECH'!Z:Z))</f>
        <v>7.2863694504238907E-2</v>
      </c>
      <c r="J2759" s="12">
        <f>IF(B2759="*","*",_xlfn.XLOOKUP(B2759,'RES TECH'!M:M,'RES TECH'!S:S))</f>
        <v>1389.5962777405041</v>
      </c>
      <c r="K2759" s="12">
        <f t="shared" ref="K2759:K2822" si="86">IF(B2759="*","*",5%*J2759)</f>
        <v>69.479813887025202</v>
      </c>
      <c r="L2759" s="12">
        <f t="shared" ref="L2759:L2822" si="87">IF(B2759="*","*",5%*K2759)</f>
        <v>3.4739906943512602</v>
      </c>
      <c r="M2759">
        <f>IF(B2759="*","*",IF(_xlfn.XLOOKUP(B2759,'RES TECH'!$M:$M,'RES TECH'!$C:$C)="Low Income",IF(G2759&gt;1,IF(G2759&gt;3,0.3,0.24),0.12),IF(_xlfn.XLOOKUP(B2759,'RES TECH'!$M:$M,'RES TECH'!$C:$C)="Lower-middle Income",IF(G2759&gt;1,IF(G2759&gt;3,0.23,0.18),0.09),IF(_xlfn.XLOOKUP(B2759,'RES TECH'!$M:$M,'RES TECH'!$C:$C)="Upper-middle Income",IF(G2759&gt;1,IF(G2759&gt;3,0.15,0.12),0.06),IF(_xlfn.XLOOKUP(B2759,'RES TECH'!$M:$M,'RES TECH'!$C:$C)="High Income",IF(G2759&gt;1,IF(G2759&gt;3,0.08,0.06),0.03))))))</f>
        <v>0.08</v>
      </c>
    </row>
    <row r="2760" spans="2:13" x14ac:dyDescent="0.25">
      <c r="B2760" t="str">
        <f>IF('RES TECH'!N2756=1,'RES TECH'!M2756,"*")</f>
        <v>RESHOUHINewSCGHP4ELC24</v>
      </c>
      <c r="C2760" t="str">
        <f>IF(B2760="*","*",_xlfn.XLOOKUP(B2760,'RES TECH'!M:M,'RES TECH'!K:K))</f>
        <v>RESELC</v>
      </c>
      <c r="D2760" t="str">
        <f>IF(B2760="*","*",_xlfn.XLOOKUP(B2760,'RES TECH'!M:M,'RES TECH'!L:L))</f>
        <v>RESHOUHINewSCEUE</v>
      </c>
      <c r="E2760">
        <f>IF(B2760="*","*",_xlfn.XLOOKUP(B2760,'RES TECH'!M:M,'RES TECH'!O:O))</f>
        <v>2024</v>
      </c>
      <c r="F2760" s="12">
        <f>IF(B2760="*","*",_xlfn.XLOOKUP(B2760,'RES TECH'!M:M,'RES TECH'!Y:Y))</f>
        <v>15</v>
      </c>
      <c r="G2760" s="12">
        <f>IF(B2760="*","*",_xlfn.XLOOKUP(B2760,'RES TECH'!M:M,'RES TECH'!V:V))</f>
        <v>6.5689149560117297</v>
      </c>
      <c r="H2760">
        <f>IF(B2760="*","*",_xlfn.XLOOKUP(B2760,'RES TECH'!M:M,'RES TECH'!AA:AA))</f>
        <v>31.536000000000001</v>
      </c>
      <c r="I2760" s="12">
        <f>IF(B2760="*","*",_xlfn.XLOOKUP(B2760,'RES TECH'!M:M,'RES TECH'!Z:Z))</f>
        <v>7.2863694504238907E-2</v>
      </c>
      <c r="J2760" s="12">
        <f>IF(B2760="*","*",_xlfn.XLOOKUP(B2760,'RES TECH'!M:M,'RES TECH'!S:S))</f>
        <v>1389.5962777405041</v>
      </c>
      <c r="K2760" s="12">
        <f t="shared" si="86"/>
        <v>69.479813887025202</v>
      </c>
      <c r="L2760" s="12">
        <f t="shared" si="87"/>
        <v>3.4739906943512602</v>
      </c>
      <c r="M2760">
        <f>IF(B2760="*","*",IF(_xlfn.XLOOKUP(B2760,'RES TECH'!$M:$M,'RES TECH'!$C:$C)="Low Income",IF(G2760&gt;1,IF(G2760&gt;3,0.3,0.24),0.12),IF(_xlfn.XLOOKUP(B2760,'RES TECH'!$M:$M,'RES TECH'!$C:$C)="Lower-middle Income",IF(G2760&gt;1,IF(G2760&gt;3,0.23,0.18),0.09),IF(_xlfn.XLOOKUP(B2760,'RES TECH'!$M:$M,'RES TECH'!$C:$C)="Upper-middle Income",IF(G2760&gt;1,IF(G2760&gt;3,0.15,0.12),0.06),IF(_xlfn.XLOOKUP(B2760,'RES TECH'!$M:$M,'RES TECH'!$C:$C)="High Income",IF(G2760&gt;1,IF(G2760&gt;3,0.08,0.06),0.03))))))</f>
        <v>0.08</v>
      </c>
    </row>
    <row r="2761" spans="2:13" x14ac:dyDescent="0.25">
      <c r="B2761" t="str">
        <f>IF('RES TECH'!N2757=1,'RES TECH'!M2757,"*")</f>
        <v>RESHOUHINewSCRAC1ELC20</v>
      </c>
      <c r="C2761" t="str">
        <f>IF(B2761="*","*",_xlfn.XLOOKUP(B2761,'RES TECH'!M:M,'RES TECH'!K:K))</f>
        <v>RESELC</v>
      </c>
      <c r="D2761" t="str">
        <f>IF(B2761="*","*",_xlfn.XLOOKUP(B2761,'RES TECH'!M:M,'RES TECH'!L:L))</f>
        <v>RESHOUHINewSCEUE</v>
      </c>
      <c r="E2761">
        <f>IF(B2761="*","*",_xlfn.XLOOKUP(B2761,'RES TECH'!M:M,'RES TECH'!O:O))</f>
        <v>2020</v>
      </c>
      <c r="F2761" s="12">
        <f>IF(B2761="*","*",_xlfn.XLOOKUP(B2761,'RES TECH'!M:M,'RES TECH'!Y:Y))</f>
        <v>10</v>
      </c>
      <c r="G2761" s="12">
        <f>IF(B2761="*","*",_xlfn.XLOOKUP(B2761,'RES TECH'!M:M,'RES TECH'!V:V))</f>
        <v>3.1946072684642441</v>
      </c>
      <c r="H2761">
        <f>IF(B2761="*","*",_xlfn.XLOOKUP(B2761,'RES TECH'!M:M,'RES TECH'!AA:AA))</f>
        <v>31.536000000000001</v>
      </c>
      <c r="I2761" s="12">
        <f>IF(B2761="*","*",_xlfn.XLOOKUP(B2761,'RES TECH'!M:M,'RES TECH'!Z:Z))</f>
        <v>7.2863694504238907E-2</v>
      </c>
      <c r="J2761" s="12">
        <f>IF(B2761="*","*",_xlfn.XLOOKUP(B2761,'RES TECH'!M:M,'RES TECH'!S:S))</f>
        <v>101.06154747203669</v>
      </c>
      <c r="K2761" s="12">
        <f t="shared" si="86"/>
        <v>5.0530773736018348</v>
      </c>
      <c r="L2761" s="12">
        <f t="shared" si="87"/>
        <v>0.25265386868009176</v>
      </c>
      <c r="M2761">
        <f>IF(B2761="*","*",IF(_xlfn.XLOOKUP(B2761,'RES TECH'!$M:$M,'RES TECH'!$C:$C)="Low Income",IF(G2761&gt;1,IF(G2761&gt;3,0.3,0.24),0.12),IF(_xlfn.XLOOKUP(B2761,'RES TECH'!$M:$M,'RES TECH'!$C:$C)="Lower-middle Income",IF(G2761&gt;1,IF(G2761&gt;3,0.23,0.18),0.09),IF(_xlfn.XLOOKUP(B2761,'RES TECH'!$M:$M,'RES TECH'!$C:$C)="Upper-middle Income",IF(G2761&gt;1,IF(G2761&gt;3,0.15,0.12),0.06),IF(_xlfn.XLOOKUP(B2761,'RES TECH'!$M:$M,'RES TECH'!$C:$C)="High Income",IF(G2761&gt;1,IF(G2761&gt;3,0.08,0.06),0.03))))))</f>
        <v>0.08</v>
      </c>
    </row>
    <row r="2762" spans="2:13" x14ac:dyDescent="0.25">
      <c r="B2762" t="str">
        <f>IF('RES TECH'!N2758=1,'RES TECH'!M2758,"*")</f>
        <v>RESHOUHINewSCRAC2ELC20</v>
      </c>
      <c r="C2762" t="str">
        <f>IF(B2762="*","*",_xlfn.XLOOKUP(B2762,'RES TECH'!M:M,'RES TECH'!K:K))</f>
        <v>RESELC</v>
      </c>
      <c r="D2762" t="str">
        <f>IF(B2762="*","*",_xlfn.XLOOKUP(B2762,'RES TECH'!M:M,'RES TECH'!L:L))</f>
        <v>RESHOUHINewSCEUE</v>
      </c>
      <c r="E2762">
        <f>IF(B2762="*","*",_xlfn.XLOOKUP(B2762,'RES TECH'!M:M,'RES TECH'!O:O))</f>
        <v>2020</v>
      </c>
      <c r="F2762" s="12">
        <f>IF(B2762="*","*",_xlfn.XLOOKUP(B2762,'RES TECH'!M:M,'RES TECH'!Y:Y))</f>
        <v>10</v>
      </c>
      <c r="G2762" s="12">
        <f>IF(B2762="*","*",_xlfn.XLOOKUP(B2762,'RES TECH'!M:M,'RES TECH'!V:V))</f>
        <v>3.5169988276670581</v>
      </c>
      <c r="H2762">
        <f>IF(B2762="*","*",_xlfn.XLOOKUP(B2762,'RES TECH'!M:M,'RES TECH'!AA:AA))</f>
        <v>31.536000000000001</v>
      </c>
      <c r="I2762" s="12">
        <f>IF(B2762="*","*",_xlfn.XLOOKUP(B2762,'RES TECH'!M:M,'RES TECH'!Z:Z))</f>
        <v>7.2863694504238907E-2</v>
      </c>
      <c r="J2762" s="12">
        <f>IF(B2762="*","*",_xlfn.XLOOKUP(B2762,'RES TECH'!M:M,'RES TECH'!S:S))</f>
        <v>104.3215973904895</v>
      </c>
      <c r="K2762" s="12">
        <f t="shared" si="86"/>
        <v>5.2160798695244752</v>
      </c>
      <c r="L2762" s="12">
        <f t="shared" si="87"/>
        <v>0.26080399347622379</v>
      </c>
      <c r="M2762">
        <f>IF(B2762="*","*",IF(_xlfn.XLOOKUP(B2762,'RES TECH'!$M:$M,'RES TECH'!$C:$C)="Low Income",IF(G2762&gt;1,IF(G2762&gt;3,0.3,0.24),0.12),IF(_xlfn.XLOOKUP(B2762,'RES TECH'!$M:$M,'RES TECH'!$C:$C)="Lower-middle Income",IF(G2762&gt;1,IF(G2762&gt;3,0.23,0.18),0.09),IF(_xlfn.XLOOKUP(B2762,'RES TECH'!$M:$M,'RES TECH'!$C:$C)="Upper-middle Income",IF(G2762&gt;1,IF(G2762&gt;3,0.15,0.12),0.06),IF(_xlfn.XLOOKUP(B2762,'RES TECH'!$M:$M,'RES TECH'!$C:$C)="High Income",IF(G2762&gt;1,IF(G2762&gt;3,0.08,0.06),0.03))))))</f>
        <v>0.08</v>
      </c>
    </row>
    <row r="2763" spans="2:13" x14ac:dyDescent="0.25">
      <c r="B2763" t="str">
        <f>IF('RES TECH'!N2759=1,'RES TECH'!M2759,"*")</f>
        <v>RESHOUHINewSCRAC2ELC30</v>
      </c>
      <c r="C2763" t="str">
        <f>IF(B2763="*","*",_xlfn.XLOOKUP(B2763,'RES TECH'!M:M,'RES TECH'!K:K))</f>
        <v>RESELC</v>
      </c>
      <c r="D2763" t="str">
        <f>IF(B2763="*","*",_xlfn.XLOOKUP(B2763,'RES TECH'!M:M,'RES TECH'!L:L))</f>
        <v>RESHOUHINewSCEUE</v>
      </c>
      <c r="E2763">
        <f>IF(B2763="*","*",_xlfn.XLOOKUP(B2763,'RES TECH'!M:M,'RES TECH'!O:O))</f>
        <v>2030</v>
      </c>
      <c r="F2763" s="12">
        <f>IF(B2763="*","*",_xlfn.XLOOKUP(B2763,'RES TECH'!M:M,'RES TECH'!Y:Y))</f>
        <v>10</v>
      </c>
      <c r="G2763" s="12">
        <f>IF(B2763="*","*",_xlfn.XLOOKUP(B2763,'RES TECH'!M:M,'RES TECH'!V:V))</f>
        <v>3.5902696365767879</v>
      </c>
      <c r="H2763">
        <f>IF(B2763="*","*",_xlfn.XLOOKUP(B2763,'RES TECH'!M:M,'RES TECH'!AA:AA))</f>
        <v>31.536000000000001</v>
      </c>
      <c r="I2763" s="12">
        <f>IF(B2763="*","*",_xlfn.XLOOKUP(B2763,'RES TECH'!M:M,'RES TECH'!Z:Z))</f>
        <v>7.2863694504238907E-2</v>
      </c>
      <c r="J2763" s="12">
        <f>IF(B2763="*","*",_xlfn.XLOOKUP(B2763,'RES TECH'!M:M,'RES TECH'!S:S))</f>
        <v>104.3215973904895</v>
      </c>
      <c r="K2763" s="12">
        <f t="shared" si="86"/>
        <v>5.2160798695244752</v>
      </c>
      <c r="L2763" s="12">
        <f t="shared" si="87"/>
        <v>0.26080399347622379</v>
      </c>
      <c r="M2763">
        <f>IF(B2763="*","*",IF(_xlfn.XLOOKUP(B2763,'RES TECH'!$M:$M,'RES TECH'!$C:$C)="Low Income",IF(G2763&gt;1,IF(G2763&gt;3,0.3,0.24),0.12),IF(_xlfn.XLOOKUP(B2763,'RES TECH'!$M:$M,'RES TECH'!$C:$C)="Lower-middle Income",IF(G2763&gt;1,IF(G2763&gt;3,0.23,0.18),0.09),IF(_xlfn.XLOOKUP(B2763,'RES TECH'!$M:$M,'RES TECH'!$C:$C)="Upper-middle Income",IF(G2763&gt;1,IF(G2763&gt;3,0.15,0.12),0.06),IF(_xlfn.XLOOKUP(B2763,'RES TECH'!$M:$M,'RES TECH'!$C:$C)="High Income",IF(G2763&gt;1,IF(G2763&gt;3,0.08,0.06),0.03))))))</f>
        <v>0.08</v>
      </c>
    </row>
    <row r="2764" spans="2:13" x14ac:dyDescent="0.25">
      <c r="B2764" t="str">
        <f>IF('RES TECH'!N2760=1,'RES TECH'!M2760,"*")</f>
        <v>RESHOUHINewSCRAC2ELC40</v>
      </c>
      <c r="C2764" t="str">
        <f>IF(B2764="*","*",_xlfn.XLOOKUP(B2764,'RES TECH'!M:M,'RES TECH'!K:K))</f>
        <v>RESELC</v>
      </c>
      <c r="D2764" t="str">
        <f>IF(B2764="*","*",_xlfn.XLOOKUP(B2764,'RES TECH'!M:M,'RES TECH'!L:L))</f>
        <v>RESHOUHINewSCEUE</v>
      </c>
      <c r="E2764">
        <f>IF(B2764="*","*",_xlfn.XLOOKUP(B2764,'RES TECH'!M:M,'RES TECH'!O:O))</f>
        <v>2040</v>
      </c>
      <c r="F2764" s="12">
        <f>IF(B2764="*","*",_xlfn.XLOOKUP(B2764,'RES TECH'!M:M,'RES TECH'!Y:Y))</f>
        <v>10</v>
      </c>
      <c r="G2764" s="12">
        <f>IF(B2764="*","*",_xlfn.XLOOKUP(B2764,'RES TECH'!M:M,'RES TECH'!V:V))</f>
        <v>3.6635404454865181</v>
      </c>
      <c r="H2764">
        <f>IF(B2764="*","*",_xlfn.XLOOKUP(B2764,'RES TECH'!M:M,'RES TECH'!AA:AA))</f>
        <v>31.536000000000001</v>
      </c>
      <c r="I2764" s="12">
        <f>IF(B2764="*","*",_xlfn.XLOOKUP(B2764,'RES TECH'!M:M,'RES TECH'!Z:Z))</f>
        <v>7.2863694504238907E-2</v>
      </c>
      <c r="J2764" s="12">
        <f>IF(B2764="*","*",_xlfn.XLOOKUP(B2764,'RES TECH'!M:M,'RES TECH'!S:S))</f>
        <v>104.3215973904895</v>
      </c>
      <c r="K2764" s="12">
        <f t="shared" si="86"/>
        <v>5.2160798695244752</v>
      </c>
      <c r="L2764" s="12">
        <f t="shared" si="87"/>
        <v>0.26080399347622379</v>
      </c>
      <c r="M2764">
        <f>IF(B2764="*","*",IF(_xlfn.XLOOKUP(B2764,'RES TECH'!$M:$M,'RES TECH'!$C:$C)="Low Income",IF(G2764&gt;1,IF(G2764&gt;3,0.3,0.24),0.12),IF(_xlfn.XLOOKUP(B2764,'RES TECH'!$M:$M,'RES TECH'!$C:$C)="Lower-middle Income",IF(G2764&gt;1,IF(G2764&gt;3,0.23,0.18),0.09),IF(_xlfn.XLOOKUP(B2764,'RES TECH'!$M:$M,'RES TECH'!$C:$C)="Upper-middle Income",IF(G2764&gt;1,IF(G2764&gt;3,0.15,0.12),0.06),IF(_xlfn.XLOOKUP(B2764,'RES TECH'!$M:$M,'RES TECH'!$C:$C)="High Income",IF(G2764&gt;1,IF(G2764&gt;3,0.08,0.06),0.03))))))</f>
        <v>0.08</v>
      </c>
    </row>
    <row r="2765" spans="2:13" x14ac:dyDescent="0.25">
      <c r="B2765" t="str">
        <f>IF('RES TECH'!N2761=1,'RES TECH'!M2761,"*")</f>
        <v>RESHOUHINewSCRAC3ELC20</v>
      </c>
      <c r="C2765" t="str">
        <f>IF(B2765="*","*",_xlfn.XLOOKUP(B2765,'RES TECH'!M:M,'RES TECH'!K:K))</f>
        <v>RESELC</v>
      </c>
      <c r="D2765" t="str">
        <f>IF(B2765="*","*",_xlfn.XLOOKUP(B2765,'RES TECH'!M:M,'RES TECH'!L:L))</f>
        <v>RESHOUHINewSCEUE</v>
      </c>
      <c r="E2765">
        <f>IF(B2765="*","*",_xlfn.XLOOKUP(B2765,'RES TECH'!M:M,'RES TECH'!O:O))</f>
        <v>2020</v>
      </c>
      <c r="F2765" s="12">
        <f>IF(B2765="*","*",_xlfn.XLOOKUP(B2765,'RES TECH'!M:M,'RES TECH'!Y:Y))</f>
        <v>10</v>
      </c>
      <c r="G2765" s="12">
        <f>IF(B2765="*","*",_xlfn.XLOOKUP(B2765,'RES TECH'!M:M,'RES TECH'!V:V))</f>
        <v>3.5169988276670581</v>
      </c>
      <c r="H2765">
        <f>IF(B2765="*","*",_xlfn.XLOOKUP(B2765,'RES TECH'!M:M,'RES TECH'!AA:AA))</f>
        <v>31.536000000000001</v>
      </c>
      <c r="I2765" s="12">
        <f>IF(B2765="*","*",_xlfn.XLOOKUP(B2765,'RES TECH'!M:M,'RES TECH'!Z:Z))</f>
        <v>7.2863694504238907E-2</v>
      </c>
      <c r="J2765" s="12">
        <f>IF(B2765="*","*",_xlfn.XLOOKUP(B2765,'RES TECH'!M:M,'RES TECH'!S:S))</f>
        <v>104.3215973904895</v>
      </c>
      <c r="K2765" s="12">
        <f t="shared" si="86"/>
        <v>5.2160798695244752</v>
      </c>
      <c r="L2765" s="12">
        <f t="shared" si="87"/>
        <v>0.26080399347622379</v>
      </c>
      <c r="M2765">
        <f>IF(B2765="*","*",IF(_xlfn.XLOOKUP(B2765,'RES TECH'!$M:$M,'RES TECH'!$C:$C)="Low Income",IF(G2765&gt;1,IF(G2765&gt;3,0.3,0.24),0.12),IF(_xlfn.XLOOKUP(B2765,'RES TECH'!$M:$M,'RES TECH'!$C:$C)="Lower-middle Income",IF(G2765&gt;1,IF(G2765&gt;3,0.23,0.18),0.09),IF(_xlfn.XLOOKUP(B2765,'RES TECH'!$M:$M,'RES TECH'!$C:$C)="Upper-middle Income",IF(G2765&gt;1,IF(G2765&gt;3,0.15,0.12),0.06),IF(_xlfn.XLOOKUP(B2765,'RES TECH'!$M:$M,'RES TECH'!$C:$C)="High Income",IF(G2765&gt;1,IF(G2765&gt;3,0.08,0.06),0.03))))))</f>
        <v>0.08</v>
      </c>
    </row>
    <row r="2766" spans="2:13" x14ac:dyDescent="0.25">
      <c r="B2766" t="str">
        <f>IF('RES TECH'!N2762=1,'RES TECH'!M2762,"*")</f>
        <v>RESHOUHINewSCRAC4ELC20</v>
      </c>
      <c r="C2766" t="str">
        <f>IF(B2766="*","*",_xlfn.XLOOKUP(B2766,'RES TECH'!M:M,'RES TECH'!K:K))</f>
        <v>RESELC</v>
      </c>
      <c r="D2766" t="str">
        <f>IF(B2766="*","*",_xlfn.XLOOKUP(B2766,'RES TECH'!M:M,'RES TECH'!L:L))</f>
        <v>RESHOUHINewSCEUE</v>
      </c>
      <c r="E2766">
        <f>IF(B2766="*","*",_xlfn.XLOOKUP(B2766,'RES TECH'!M:M,'RES TECH'!O:O))</f>
        <v>2020</v>
      </c>
      <c r="F2766" s="12">
        <f>IF(B2766="*","*",_xlfn.XLOOKUP(B2766,'RES TECH'!M:M,'RES TECH'!Y:Y))</f>
        <v>10</v>
      </c>
      <c r="G2766" s="12">
        <f>IF(B2766="*","*",_xlfn.XLOOKUP(B2766,'RES TECH'!M:M,'RES TECH'!V:V))</f>
        <v>3.6049237983587341</v>
      </c>
      <c r="H2766">
        <f>IF(B2766="*","*",_xlfn.XLOOKUP(B2766,'RES TECH'!M:M,'RES TECH'!AA:AA))</f>
        <v>31.536000000000001</v>
      </c>
      <c r="I2766" s="12">
        <f>IF(B2766="*","*",_xlfn.XLOOKUP(B2766,'RES TECH'!M:M,'RES TECH'!Z:Z))</f>
        <v>7.2863694504238907E-2</v>
      </c>
      <c r="J2766" s="12">
        <f>IF(B2766="*","*",_xlfn.XLOOKUP(B2766,'RES TECH'!M:M,'RES TECH'!S:S))</f>
        <v>114.9167596254611</v>
      </c>
      <c r="K2766" s="12">
        <f t="shared" si="86"/>
        <v>5.7458379812730556</v>
      </c>
      <c r="L2766" s="12">
        <f t="shared" si="87"/>
        <v>0.28729189906365277</v>
      </c>
      <c r="M2766">
        <f>IF(B2766="*","*",IF(_xlfn.XLOOKUP(B2766,'RES TECH'!$M:$M,'RES TECH'!$C:$C)="Low Income",IF(G2766&gt;1,IF(G2766&gt;3,0.3,0.24),0.12),IF(_xlfn.XLOOKUP(B2766,'RES TECH'!$M:$M,'RES TECH'!$C:$C)="Lower-middle Income",IF(G2766&gt;1,IF(G2766&gt;3,0.23,0.18),0.09),IF(_xlfn.XLOOKUP(B2766,'RES TECH'!$M:$M,'RES TECH'!$C:$C)="Upper-middle Income",IF(G2766&gt;1,IF(G2766&gt;3,0.15,0.12),0.06),IF(_xlfn.XLOOKUP(B2766,'RES TECH'!$M:$M,'RES TECH'!$C:$C)="High Income",IF(G2766&gt;1,IF(G2766&gt;3,0.08,0.06),0.03))))))</f>
        <v>0.08</v>
      </c>
    </row>
    <row r="2767" spans="2:13" x14ac:dyDescent="0.25">
      <c r="B2767" t="str">
        <f>IF('RES TECH'!N2763=1,'RES TECH'!M2763,"*")</f>
        <v>RESHOUHINewSCRAC4ELC22</v>
      </c>
      <c r="C2767" t="str">
        <f>IF(B2767="*","*",_xlfn.XLOOKUP(B2767,'RES TECH'!M:M,'RES TECH'!K:K))</f>
        <v>RESELC</v>
      </c>
      <c r="D2767" t="str">
        <f>IF(B2767="*","*",_xlfn.XLOOKUP(B2767,'RES TECH'!M:M,'RES TECH'!L:L))</f>
        <v>RESHOUHINewSCEUE</v>
      </c>
      <c r="E2767">
        <f>IF(B2767="*","*",_xlfn.XLOOKUP(B2767,'RES TECH'!M:M,'RES TECH'!O:O))</f>
        <v>2022</v>
      </c>
      <c r="F2767" s="12">
        <f>IF(B2767="*","*",_xlfn.XLOOKUP(B2767,'RES TECH'!M:M,'RES TECH'!Y:Y))</f>
        <v>10</v>
      </c>
      <c r="G2767" s="12">
        <f>IF(B2767="*","*",_xlfn.XLOOKUP(B2767,'RES TECH'!M:M,'RES TECH'!V:V))</f>
        <v>3.6635404454865181</v>
      </c>
      <c r="H2767">
        <f>IF(B2767="*","*",_xlfn.XLOOKUP(B2767,'RES TECH'!M:M,'RES TECH'!AA:AA))</f>
        <v>31.536000000000001</v>
      </c>
      <c r="I2767" s="12">
        <f>IF(B2767="*","*",_xlfn.XLOOKUP(B2767,'RES TECH'!M:M,'RES TECH'!Z:Z))</f>
        <v>7.2863694504238907E-2</v>
      </c>
      <c r="J2767" s="12">
        <f>IF(B2767="*","*",_xlfn.XLOOKUP(B2767,'RES TECH'!M:M,'RES TECH'!S:S))</f>
        <v>114.9167596254611</v>
      </c>
      <c r="K2767" s="12">
        <f t="shared" si="86"/>
        <v>5.7458379812730556</v>
      </c>
      <c r="L2767" s="12">
        <f t="shared" si="87"/>
        <v>0.28729189906365277</v>
      </c>
      <c r="M2767">
        <f>IF(B2767="*","*",IF(_xlfn.XLOOKUP(B2767,'RES TECH'!$M:$M,'RES TECH'!$C:$C)="Low Income",IF(G2767&gt;1,IF(G2767&gt;3,0.3,0.24),0.12),IF(_xlfn.XLOOKUP(B2767,'RES TECH'!$M:$M,'RES TECH'!$C:$C)="Lower-middle Income",IF(G2767&gt;1,IF(G2767&gt;3,0.23,0.18),0.09),IF(_xlfn.XLOOKUP(B2767,'RES TECH'!$M:$M,'RES TECH'!$C:$C)="Upper-middle Income",IF(G2767&gt;1,IF(G2767&gt;3,0.15,0.12),0.06),IF(_xlfn.XLOOKUP(B2767,'RES TECH'!$M:$M,'RES TECH'!$C:$C)="High Income",IF(G2767&gt;1,IF(G2767&gt;3,0.08,0.06),0.03))))))</f>
        <v>0.08</v>
      </c>
    </row>
    <row r="2768" spans="2:13" x14ac:dyDescent="0.25">
      <c r="B2768" t="str">
        <f>IF('RES TECH'!N2764=1,'RES TECH'!M2764,"*")</f>
        <v>RESHOUHINewSCRAC4ELC30</v>
      </c>
      <c r="C2768" t="str">
        <f>IF(B2768="*","*",_xlfn.XLOOKUP(B2768,'RES TECH'!M:M,'RES TECH'!K:K))</f>
        <v>RESELC</v>
      </c>
      <c r="D2768" t="str">
        <f>IF(B2768="*","*",_xlfn.XLOOKUP(B2768,'RES TECH'!M:M,'RES TECH'!L:L))</f>
        <v>RESHOUHINewSCEUE</v>
      </c>
      <c r="E2768">
        <f>IF(B2768="*","*",_xlfn.XLOOKUP(B2768,'RES TECH'!M:M,'RES TECH'!O:O))</f>
        <v>2030</v>
      </c>
      <c r="F2768" s="12">
        <f>IF(B2768="*","*",_xlfn.XLOOKUP(B2768,'RES TECH'!M:M,'RES TECH'!Y:Y))</f>
        <v>10</v>
      </c>
      <c r="G2768" s="12">
        <f>IF(B2768="*","*",_xlfn.XLOOKUP(B2768,'RES TECH'!M:M,'RES TECH'!V:V))</f>
        <v>3.8100820633059791</v>
      </c>
      <c r="H2768">
        <f>IF(B2768="*","*",_xlfn.XLOOKUP(B2768,'RES TECH'!M:M,'RES TECH'!AA:AA))</f>
        <v>31.536000000000001</v>
      </c>
      <c r="I2768" s="12">
        <f>IF(B2768="*","*",_xlfn.XLOOKUP(B2768,'RES TECH'!M:M,'RES TECH'!Z:Z))</f>
        <v>7.2863694504238907E-2</v>
      </c>
      <c r="J2768" s="12">
        <f>IF(B2768="*","*",_xlfn.XLOOKUP(B2768,'RES TECH'!M:M,'RES TECH'!S:S))</f>
        <v>114.9167596254611</v>
      </c>
      <c r="K2768" s="12">
        <f t="shared" si="86"/>
        <v>5.7458379812730556</v>
      </c>
      <c r="L2768" s="12">
        <f t="shared" si="87"/>
        <v>0.28729189906365277</v>
      </c>
      <c r="M2768">
        <f>IF(B2768="*","*",IF(_xlfn.XLOOKUP(B2768,'RES TECH'!$M:$M,'RES TECH'!$C:$C)="Low Income",IF(G2768&gt;1,IF(G2768&gt;3,0.3,0.24),0.12),IF(_xlfn.XLOOKUP(B2768,'RES TECH'!$M:$M,'RES TECH'!$C:$C)="Lower-middle Income",IF(G2768&gt;1,IF(G2768&gt;3,0.23,0.18),0.09),IF(_xlfn.XLOOKUP(B2768,'RES TECH'!$M:$M,'RES TECH'!$C:$C)="Upper-middle Income",IF(G2768&gt;1,IF(G2768&gt;3,0.15,0.12),0.06),IF(_xlfn.XLOOKUP(B2768,'RES TECH'!$M:$M,'RES TECH'!$C:$C)="High Income",IF(G2768&gt;1,IF(G2768&gt;3,0.08,0.06),0.03))))))</f>
        <v>0.08</v>
      </c>
    </row>
    <row r="2769" spans="2:13" x14ac:dyDescent="0.25">
      <c r="B2769" t="str">
        <f>IF('RES TECH'!N2765=1,'RES TECH'!M2765,"*")</f>
        <v>RESHOUHINewSCRAC4ELC40</v>
      </c>
      <c r="C2769" t="str">
        <f>IF(B2769="*","*",_xlfn.XLOOKUP(B2769,'RES TECH'!M:M,'RES TECH'!K:K))</f>
        <v>RESELC</v>
      </c>
      <c r="D2769" t="str">
        <f>IF(B2769="*","*",_xlfn.XLOOKUP(B2769,'RES TECH'!M:M,'RES TECH'!L:L))</f>
        <v>RESHOUHINewSCEUE</v>
      </c>
      <c r="E2769">
        <f>IF(B2769="*","*",_xlfn.XLOOKUP(B2769,'RES TECH'!M:M,'RES TECH'!O:O))</f>
        <v>2040</v>
      </c>
      <c r="F2769" s="12">
        <f>IF(B2769="*","*",_xlfn.XLOOKUP(B2769,'RES TECH'!M:M,'RES TECH'!Y:Y))</f>
        <v>10</v>
      </c>
      <c r="G2769" s="12">
        <f>IF(B2769="*","*",_xlfn.XLOOKUP(B2769,'RES TECH'!M:M,'RES TECH'!V:V))</f>
        <v>3.9566236811254401</v>
      </c>
      <c r="H2769">
        <f>IF(B2769="*","*",_xlfn.XLOOKUP(B2769,'RES TECH'!M:M,'RES TECH'!AA:AA))</f>
        <v>31.536000000000001</v>
      </c>
      <c r="I2769" s="12">
        <f>IF(B2769="*","*",_xlfn.XLOOKUP(B2769,'RES TECH'!M:M,'RES TECH'!Z:Z))</f>
        <v>7.2863694504238907E-2</v>
      </c>
      <c r="J2769" s="12">
        <f>IF(B2769="*","*",_xlfn.XLOOKUP(B2769,'RES TECH'!M:M,'RES TECH'!S:S))</f>
        <v>114.9167596254611</v>
      </c>
      <c r="K2769" s="12">
        <f t="shared" si="86"/>
        <v>5.7458379812730556</v>
      </c>
      <c r="L2769" s="12">
        <f t="shared" si="87"/>
        <v>0.28729189906365277</v>
      </c>
      <c r="M2769">
        <f>IF(B2769="*","*",IF(_xlfn.XLOOKUP(B2769,'RES TECH'!$M:$M,'RES TECH'!$C:$C)="Low Income",IF(G2769&gt;1,IF(G2769&gt;3,0.3,0.24),0.12),IF(_xlfn.XLOOKUP(B2769,'RES TECH'!$M:$M,'RES TECH'!$C:$C)="Lower-middle Income",IF(G2769&gt;1,IF(G2769&gt;3,0.23,0.18),0.09),IF(_xlfn.XLOOKUP(B2769,'RES TECH'!$M:$M,'RES TECH'!$C:$C)="Upper-middle Income",IF(G2769&gt;1,IF(G2769&gt;3,0.15,0.12),0.06),IF(_xlfn.XLOOKUP(B2769,'RES TECH'!$M:$M,'RES TECH'!$C:$C)="High Income",IF(G2769&gt;1,IF(G2769&gt;3,0.08,0.06),0.03))))))</f>
        <v>0.08</v>
      </c>
    </row>
    <row r="2770" spans="2:13" x14ac:dyDescent="0.25">
      <c r="B2770" t="str">
        <f>IF('RES TECH'!N2766=1,'RES TECH'!M2766,"*")</f>
        <v>RESHOUHINewSCCAC1ELC20</v>
      </c>
      <c r="C2770" t="str">
        <f>IF(B2770="*","*",_xlfn.XLOOKUP(B2770,'RES TECH'!M:M,'RES TECH'!K:K))</f>
        <v>RESELC</v>
      </c>
      <c r="D2770" t="str">
        <f>IF(B2770="*","*",_xlfn.XLOOKUP(B2770,'RES TECH'!M:M,'RES TECH'!L:L))</f>
        <v>RESHOUHINewSCEUE</v>
      </c>
      <c r="E2770">
        <f>IF(B2770="*","*",_xlfn.XLOOKUP(B2770,'RES TECH'!M:M,'RES TECH'!O:O))</f>
        <v>2020</v>
      </c>
      <c r="F2770" s="12">
        <f>IF(B2770="*","*",_xlfn.XLOOKUP(B2770,'RES TECH'!M:M,'RES TECH'!Y:Y))</f>
        <v>19</v>
      </c>
      <c r="G2770" s="12">
        <f>IF(B2770="*","*",_xlfn.XLOOKUP(B2770,'RES TECH'!M:M,'RES TECH'!V:V))</f>
        <v>3.8100820633059791</v>
      </c>
      <c r="H2770">
        <f>IF(B2770="*","*",_xlfn.XLOOKUP(B2770,'RES TECH'!M:M,'RES TECH'!AA:AA))</f>
        <v>31.536000000000001</v>
      </c>
      <c r="I2770" s="12">
        <f>IF(B2770="*","*",_xlfn.XLOOKUP(B2770,'RES TECH'!M:M,'RES TECH'!Z:Z))</f>
        <v>7.2863694504238907E-2</v>
      </c>
      <c r="J2770" s="12">
        <f>IF(B2770="*","*",_xlfn.XLOOKUP(B2770,'RES TECH'!M:M,'RES TECH'!S:S))</f>
        <v>578.65886052537132</v>
      </c>
      <c r="K2770" s="12">
        <f t="shared" si="86"/>
        <v>28.932943026268568</v>
      </c>
      <c r="L2770" s="12">
        <f t="shared" si="87"/>
        <v>1.4466471513134285</v>
      </c>
      <c r="M2770">
        <f>IF(B2770="*","*",IF(_xlfn.XLOOKUP(B2770,'RES TECH'!$M:$M,'RES TECH'!$C:$C)="Low Income",IF(G2770&gt;1,IF(G2770&gt;3,0.3,0.24),0.12),IF(_xlfn.XLOOKUP(B2770,'RES TECH'!$M:$M,'RES TECH'!$C:$C)="Lower-middle Income",IF(G2770&gt;1,IF(G2770&gt;3,0.23,0.18),0.09),IF(_xlfn.XLOOKUP(B2770,'RES TECH'!$M:$M,'RES TECH'!$C:$C)="Upper-middle Income",IF(G2770&gt;1,IF(G2770&gt;3,0.15,0.12),0.06),IF(_xlfn.XLOOKUP(B2770,'RES TECH'!$M:$M,'RES TECH'!$C:$C)="High Income",IF(G2770&gt;1,IF(G2770&gt;3,0.08,0.06),0.03))))))</f>
        <v>0.08</v>
      </c>
    </row>
    <row r="2771" spans="2:13" x14ac:dyDescent="0.25">
      <c r="B2771" t="str">
        <f>IF('RES TECH'!N2767=1,'RES TECH'!M2767,"*")</f>
        <v>RESHOUHINewSCCAC1ELC23</v>
      </c>
      <c r="C2771" t="str">
        <f>IF(B2771="*","*",_xlfn.XLOOKUP(B2771,'RES TECH'!M:M,'RES TECH'!K:K))</f>
        <v>RESELC</v>
      </c>
      <c r="D2771" t="str">
        <f>IF(B2771="*","*",_xlfn.XLOOKUP(B2771,'RES TECH'!M:M,'RES TECH'!L:L))</f>
        <v>RESHOUHINewSCEUE</v>
      </c>
      <c r="E2771">
        <f>IF(B2771="*","*",_xlfn.XLOOKUP(B2771,'RES TECH'!M:M,'RES TECH'!O:O))</f>
        <v>2023</v>
      </c>
      <c r="F2771" s="12">
        <f>IF(B2771="*","*",_xlfn.XLOOKUP(B2771,'RES TECH'!M:M,'RES TECH'!Y:Y))</f>
        <v>19</v>
      </c>
      <c r="G2771" s="12">
        <f>IF(B2771="*","*",_xlfn.XLOOKUP(B2771,'RES TECH'!M:M,'RES TECH'!V:V))</f>
        <v>3.8100820633059791</v>
      </c>
      <c r="H2771">
        <f>IF(B2771="*","*",_xlfn.XLOOKUP(B2771,'RES TECH'!M:M,'RES TECH'!AA:AA))</f>
        <v>31.536000000000001</v>
      </c>
      <c r="I2771" s="12">
        <f>IF(B2771="*","*",_xlfn.XLOOKUP(B2771,'RES TECH'!M:M,'RES TECH'!Z:Z))</f>
        <v>7.2863694504238907E-2</v>
      </c>
      <c r="J2771" s="12">
        <f>IF(B2771="*","*",_xlfn.XLOOKUP(B2771,'RES TECH'!M:M,'RES TECH'!S:S))</f>
        <v>578.65886052537132</v>
      </c>
      <c r="K2771" s="12">
        <f t="shared" si="86"/>
        <v>28.932943026268568</v>
      </c>
      <c r="L2771" s="12">
        <f t="shared" si="87"/>
        <v>1.4466471513134285</v>
      </c>
      <c r="M2771">
        <f>IF(B2771="*","*",IF(_xlfn.XLOOKUP(B2771,'RES TECH'!$M:$M,'RES TECH'!$C:$C)="Low Income",IF(G2771&gt;1,IF(G2771&gt;3,0.3,0.24),0.12),IF(_xlfn.XLOOKUP(B2771,'RES TECH'!$M:$M,'RES TECH'!$C:$C)="Lower-middle Income",IF(G2771&gt;1,IF(G2771&gt;3,0.23,0.18),0.09),IF(_xlfn.XLOOKUP(B2771,'RES TECH'!$M:$M,'RES TECH'!$C:$C)="Upper-middle Income",IF(G2771&gt;1,IF(G2771&gt;3,0.15,0.12),0.06),IF(_xlfn.XLOOKUP(B2771,'RES TECH'!$M:$M,'RES TECH'!$C:$C)="High Income",IF(G2771&gt;1,IF(G2771&gt;3,0.08,0.06),0.03))))))</f>
        <v>0.08</v>
      </c>
    </row>
    <row r="2772" spans="2:13" x14ac:dyDescent="0.25">
      <c r="B2772" t="str">
        <f>IF('RES TECH'!N2768=1,'RES TECH'!M2768,"*")</f>
        <v>RESHOUHINewSCCAC2ELC20</v>
      </c>
      <c r="C2772" t="str">
        <f>IF(B2772="*","*",_xlfn.XLOOKUP(B2772,'RES TECH'!M:M,'RES TECH'!K:K))</f>
        <v>RESELC</v>
      </c>
      <c r="D2772" t="str">
        <f>IF(B2772="*","*",_xlfn.XLOOKUP(B2772,'RES TECH'!M:M,'RES TECH'!L:L))</f>
        <v>RESHOUHINewSCEUE</v>
      </c>
      <c r="E2772">
        <f>IF(B2772="*","*",_xlfn.XLOOKUP(B2772,'RES TECH'!M:M,'RES TECH'!O:O))</f>
        <v>2020</v>
      </c>
      <c r="F2772" s="12">
        <f>IF(B2772="*","*",_xlfn.XLOOKUP(B2772,'RES TECH'!M:M,'RES TECH'!Y:Y))</f>
        <v>19</v>
      </c>
      <c r="G2772" s="12">
        <f>IF(B2772="*","*",_xlfn.XLOOKUP(B2772,'RES TECH'!M:M,'RES TECH'!V:V))</f>
        <v>4.0738569753810081</v>
      </c>
      <c r="H2772">
        <f>IF(B2772="*","*",_xlfn.XLOOKUP(B2772,'RES TECH'!M:M,'RES TECH'!AA:AA))</f>
        <v>31.536000000000001</v>
      </c>
      <c r="I2772" s="12">
        <f>IF(B2772="*","*",_xlfn.XLOOKUP(B2772,'RES TECH'!M:M,'RES TECH'!Z:Z))</f>
        <v>7.2863694504238907E-2</v>
      </c>
      <c r="J2772" s="12">
        <f>IF(B2772="*","*",_xlfn.XLOOKUP(B2772,'RES TECH'!M:M,'RES TECH'!S:S))</f>
        <v>594.9591101176353</v>
      </c>
      <c r="K2772" s="12">
        <f t="shared" si="86"/>
        <v>29.747955505881766</v>
      </c>
      <c r="L2772" s="12">
        <f t="shared" si="87"/>
        <v>1.4873977752940883</v>
      </c>
      <c r="M2772">
        <f>IF(B2772="*","*",IF(_xlfn.XLOOKUP(B2772,'RES TECH'!$M:$M,'RES TECH'!$C:$C)="Low Income",IF(G2772&gt;1,IF(G2772&gt;3,0.3,0.24),0.12),IF(_xlfn.XLOOKUP(B2772,'RES TECH'!$M:$M,'RES TECH'!$C:$C)="Lower-middle Income",IF(G2772&gt;1,IF(G2772&gt;3,0.23,0.18),0.09),IF(_xlfn.XLOOKUP(B2772,'RES TECH'!$M:$M,'RES TECH'!$C:$C)="Upper-middle Income",IF(G2772&gt;1,IF(G2772&gt;3,0.15,0.12),0.06),IF(_xlfn.XLOOKUP(B2772,'RES TECH'!$M:$M,'RES TECH'!$C:$C)="High Income",IF(G2772&gt;1,IF(G2772&gt;3,0.08,0.06),0.03))))))</f>
        <v>0.08</v>
      </c>
    </row>
    <row r="2773" spans="2:13" x14ac:dyDescent="0.25">
      <c r="B2773" t="str">
        <f>IF('RES TECH'!N2769=1,'RES TECH'!M2769,"*")</f>
        <v>RESHOUHINewSCCAC2ELC23</v>
      </c>
      <c r="C2773" t="str">
        <f>IF(B2773="*","*",_xlfn.XLOOKUP(B2773,'RES TECH'!M:M,'RES TECH'!K:K))</f>
        <v>RESELC</v>
      </c>
      <c r="D2773" t="str">
        <f>IF(B2773="*","*",_xlfn.XLOOKUP(B2773,'RES TECH'!M:M,'RES TECH'!L:L))</f>
        <v>RESHOUHINewSCEUE</v>
      </c>
      <c r="E2773">
        <f>IF(B2773="*","*",_xlfn.XLOOKUP(B2773,'RES TECH'!M:M,'RES TECH'!O:O))</f>
        <v>2023</v>
      </c>
      <c r="F2773" s="12">
        <f>IF(B2773="*","*",_xlfn.XLOOKUP(B2773,'RES TECH'!M:M,'RES TECH'!Y:Y))</f>
        <v>19</v>
      </c>
      <c r="G2773" s="12">
        <f>IF(B2773="*","*",_xlfn.XLOOKUP(B2773,'RES TECH'!M:M,'RES TECH'!V:V))</f>
        <v>4.2203985932004704</v>
      </c>
      <c r="H2773">
        <f>IF(B2773="*","*",_xlfn.XLOOKUP(B2773,'RES TECH'!M:M,'RES TECH'!AA:AA))</f>
        <v>31.536000000000001</v>
      </c>
      <c r="I2773" s="12">
        <f>IF(B2773="*","*",_xlfn.XLOOKUP(B2773,'RES TECH'!M:M,'RES TECH'!Z:Z))</f>
        <v>7.2863694504238907E-2</v>
      </c>
      <c r="J2773" s="12">
        <f>IF(B2773="*","*",_xlfn.XLOOKUP(B2773,'RES TECH'!M:M,'RES TECH'!S:S))</f>
        <v>603.10923491376718</v>
      </c>
      <c r="K2773" s="12">
        <f t="shared" si="86"/>
        <v>30.15546174568836</v>
      </c>
      <c r="L2773" s="12">
        <f t="shared" si="87"/>
        <v>1.5077730872844182</v>
      </c>
      <c r="M2773">
        <f>IF(B2773="*","*",IF(_xlfn.XLOOKUP(B2773,'RES TECH'!$M:$M,'RES TECH'!$C:$C)="Low Income",IF(G2773&gt;1,IF(G2773&gt;3,0.3,0.24),0.12),IF(_xlfn.XLOOKUP(B2773,'RES TECH'!$M:$M,'RES TECH'!$C:$C)="Lower-middle Income",IF(G2773&gt;1,IF(G2773&gt;3,0.23,0.18),0.09),IF(_xlfn.XLOOKUP(B2773,'RES TECH'!$M:$M,'RES TECH'!$C:$C)="Upper-middle Income",IF(G2773&gt;1,IF(G2773&gt;3,0.15,0.12),0.06),IF(_xlfn.XLOOKUP(B2773,'RES TECH'!$M:$M,'RES TECH'!$C:$C)="High Income",IF(G2773&gt;1,IF(G2773&gt;3,0.08,0.06),0.03))))))</f>
        <v>0.08</v>
      </c>
    </row>
    <row r="2774" spans="2:13" x14ac:dyDescent="0.25">
      <c r="B2774" t="str">
        <f>IF('RES TECH'!N2770=1,'RES TECH'!M2770,"*")</f>
        <v>RESHOUHINewSCCAC3ELC20</v>
      </c>
      <c r="C2774" t="str">
        <f>IF(B2774="*","*",_xlfn.XLOOKUP(B2774,'RES TECH'!M:M,'RES TECH'!K:K))</f>
        <v>RESELC</v>
      </c>
      <c r="D2774" t="str">
        <f>IF(B2774="*","*",_xlfn.XLOOKUP(B2774,'RES TECH'!M:M,'RES TECH'!L:L))</f>
        <v>RESHOUHINewSCEUE</v>
      </c>
      <c r="E2774">
        <f>IF(B2774="*","*",_xlfn.XLOOKUP(B2774,'RES TECH'!M:M,'RES TECH'!O:O))</f>
        <v>2020</v>
      </c>
      <c r="F2774" s="12">
        <f>IF(B2774="*","*",_xlfn.XLOOKUP(B2774,'RES TECH'!M:M,'RES TECH'!Y:Y))</f>
        <v>19</v>
      </c>
      <c r="G2774" s="12">
        <f>IF(B2774="*","*",_xlfn.XLOOKUP(B2774,'RES TECH'!M:M,'RES TECH'!V:V))</f>
        <v>4.3962485345838216</v>
      </c>
      <c r="H2774">
        <f>IF(B2774="*","*",_xlfn.XLOOKUP(B2774,'RES TECH'!M:M,'RES TECH'!AA:AA))</f>
        <v>31.536000000000001</v>
      </c>
      <c r="I2774" s="12">
        <f>IF(B2774="*","*",_xlfn.XLOOKUP(B2774,'RES TECH'!M:M,'RES TECH'!Z:Z))</f>
        <v>7.2863694504238907E-2</v>
      </c>
      <c r="J2774" s="12">
        <f>IF(B2774="*","*",_xlfn.XLOOKUP(B2774,'RES TECH'!M:M,'RES TECH'!S:S))</f>
        <v>652.00998369055924</v>
      </c>
      <c r="K2774" s="12">
        <f t="shared" si="86"/>
        <v>32.600499184527962</v>
      </c>
      <c r="L2774" s="12">
        <f t="shared" si="87"/>
        <v>1.6300249592263982</v>
      </c>
      <c r="M2774">
        <f>IF(B2774="*","*",IF(_xlfn.XLOOKUP(B2774,'RES TECH'!$M:$M,'RES TECH'!$C:$C)="Low Income",IF(G2774&gt;1,IF(G2774&gt;3,0.3,0.24),0.12),IF(_xlfn.XLOOKUP(B2774,'RES TECH'!$M:$M,'RES TECH'!$C:$C)="Lower-middle Income",IF(G2774&gt;1,IF(G2774&gt;3,0.23,0.18),0.09),IF(_xlfn.XLOOKUP(B2774,'RES TECH'!$M:$M,'RES TECH'!$C:$C)="Upper-middle Income",IF(G2774&gt;1,IF(G2774&gt;3,0.15,0.12),0.06),IF(_xlfn.XLOOKUP(B2774,'RES TECH'!$M:$M,'RES TECH'!$C:$C)="High Income",IF(G2774&gt;1,IF(G2774&gt;3,0.08,0.06),0.03))))))</f>
        <v>0.08</v>
      </c>
    </row>
    <row r="2775" spans="2:13" x14ac:dyDescent="0.25">
      <c r="B2775" t="str">
        <f>IF('RES TECH'!N2771=1,'RES TECH'!M2771,"*")</f>
        <v>RESHOUHINewSCCAC3ELC23</v>
      </c>
      <c r="C2775" t="str">
        <f>IF(B2775="*","*",_xlfn.XLOOKUP(B2775,'RES TECH'!M:M,'RES TECH'!K:K))</f>
        <v>RESELC</v>
      </c>
      <c r="D2775" t="str">
        <f>IF(B2775="*","*",_xlfn.XLOOKUP(B2775,'RES TECH'!M:M,'RES TECH'!L:L))</f>
        <v>RESHOUHINewSCEUE</v>
      </c>
      <c r="E2775">
        <f>IF(B2775="*","*",_xlfn.XLOOKUP(B2775,'RES TECH'!M:M,'RES TECH'!O:O))</f>
        <v>2023</v>
      </c>
      <c r="F2775" s="12">
        <f>IF(B2775="*","*",_xlfn.XLOOKUP(B2775,'RES TECH'!M:M,'RES TECH'!Y:Y))</f>
        <v>19</v>
      </c>
      <c r="G2775" s="12">
        <f>IF(B2775="*","*",_xlfn.XLOOKUP(B2775,'RES TECH'!M:M,'RES TECH'!V:V))</f>
        <v>4.6893317702227444</v>
      </c>
      <c r="H2775">
        <f>IF(B2775="*","*",_xlfn.XLOOKUP(B2775,'RES TECH'!M:M,'RES TECH'!AA:AA))</f>
        <v>31.536000000000001</v>
      </c>
      <c r="I2775" s="12">
        <f>IF(B2775="*","*",_xlfn.XLOOKUP(B2775,'RES TECH'!M:M,'RES TECH'!Z:Z))</f>
        <v>7.2863694504238907E-2</v>
      </c>
      <c r="J2775" s="12">
        <f>IF(B2775="*","*",_xlfn.XLOOKUP(B2775,'RES TECH'!M:M,'RES TECH'!S:S))</f>
        <v>695.47731593659671</v>
      </c>
      <c r="K2775" s="12">
        <f t="shared" si="86"/>
        <v>34.773865796829838</v>
      </c>
      <c r="L2775" s="12">
        <f t="shared" si="87"/>
        <v>1.738693289841492</v>
      </c>
      <c r="M2775">
        <f>IF(B2775="*","*",IF(_xlfn.XLOOKUP(B2775,'RES TECH'!$M:$M,'RES TECH'!$C:$C)="Low Income",IF(G2775&gt;1,IF(G2775&gt;3,0.3,0.24),0.12),IF(_xlfn.XLOOKUP(B2775,'RES TECH'!$M:$M,'RES TECH'!$C:$C)="Lower-middle Income",IF(G2775&gt;1,IF(G2775&gt;3,0.23,0.18),0.09),IF(_xlfn.XLOOKUP(B2775,'RES TECH'!$M:$M,'RES TECH'!$C:$C)="Upper-middle Income",IF(G2775&gt;1,IF(G2775&gt;3,0.15,0.12),0.06),IF(_xlfn.XLOOKUP(B2775,'RES TECH'!$M:$M,'RES TECH'!$C:$C)="High Income",IF(G2775&gt;1,IF(G2775&gt;3,0.08,0.06),0.03))))))</f>
        <v>0.08</v>
      </c>
    </row>
    <row r="2776" spans="2:13" x14ac:dyDescent="0.25">
      <c r="B2776" t="str">
        <f>IF('RES TECH'!N2772=1,'RES TECH'!M2772,"*")</f>
        <v>RESHOUHINewSCCAC4ELC20</v>
      </c>
      <c r="C2776" t="str">
        <f>IF(B2776="*","*",_xlfn.XLOOKUP(B2776,'RES TECH'!M:M,'RES TECH'!K:K))</f>
        <v>RESELC</v>
      </c>
      <c r="D2776" t="str">
        <f>IF(B2776="*","*",_xlfn.XLOOKUP(B2776,'RES TECH'!M:M,'RES TECH'!L:L))</f>
        <v>RESHOUHINewSCEUE</v>
      </c>
      <c r="E2776">
        <f>IF(B2776="*","*",_xlfn.XLOOKUP(B2776,'RES TECH'!M:M,'RES TECH'!O:O))</f>
        <v>2020</v>
      </c>
      <c r="F2776" s="12">
        <f>IF(B2776="*","*",_xlfn.XLOOKUP(B2776,'RES TECH'!M:M,'RES TECH'!Y:Y))</f>
        <v>19</v>
      </c>
      <c r="G2776" s="12">
        <f>IF(B2776="*","*",_xlfn.XLOOKUP(B2776,'RES TECH'!M:M,'RES TECH'!V:V))</f>
        <v>4.835873388042204</v>
      </c>
      <c r="H2776">
        <f>IF(B2776="*","*",_xlfn.XLOOKUP(B2776,'RES TECH'!M:M,'RES TECH'!AA:AA))</f>
        <v>31.536000000000001</v>
      </c>
      <c r="I2776" s="12">
        <f>IF(B2776="*","*",_xlfn.XLOOKUP(B2776,'RES TECH'!M:M,'RES TECH'!Z:Z))</f>
        <v>7.2863694504238907E-2</v>
      </c>
      <c r="J2776" s="12">
        <f>IF(B2776="*","*",_xlfn.XLOOKUP(B2776,'RES TECH'!M:M,'RES TECH'!S:S))</f>
        <v>757.96160604027511</v>
      </c>
      <c r="K2776" s="12">
        <f t="shared" si="86"/>
        <v>37.89808030201376</v>
      </c>
      <c r="L2776" s="12">
        <f t="shared" si="87"/>
        <v>1.8949040151006882</v>
      </c>
      <c r="M2776">
        <f>IF(B2776="*","*",IF(_xlfn.XLOOKUP(B2776,'RES TECH'!$M:$M,'RES TECH'!$C:$C)="Low Income",IF(G2776&gt;1,IF(G2776&gt;3,0.3,0.24),0.12),IF(_xlfn.XLOOKUP(B2776,'RES TECH'!$M:$M,'RES TECH'!$C:$C)="Lower-middle Income",IF(G2776&gt;1,IF(G2776&gt;3,0.23,0.18),0.09),IF(_xlfn.XLOOKUP(B2776,'RES TECH'!$M:$M,'RES TECH'!$C:$C)="Upper-middle Income",IF(G2776&gt;1,IF(G2776&gt;3,0.15,0.12),0.06),IF(_xlfn.XLOOKUP(B2776,'RES TECH'!$M:$M,'RES TECH'!$C:$C)="High Income",IF(G2776&gt;1,IF(G2776&gt;3,0.08,0.06),0.03))))))</f>
        <v>0.08</v>
      </c>
    </row>
    <row r="2777" spans="2:13" x14ac:dyDescent="0.25">
      <c r="B2777" t="str">
        <f>IF('RES TECH'!N2773=1,'RES TECH'!M2773,"*")</f>
        <v>RESHOUHINewSCCAC4ELC22</v>
      </c>
      <c r="C2777" t="str">
        <f>IF(B2777="*","*",_xlfn.XLOOKUP(B2777,'RES TECH'!M:M,'RES TECH'!K:K))</f>
        <v>RESELC</v>
      </c>
      <c r="D2777" t="str">
        <f>IF(B2777="*","*",_xlfn.XLOOKUP(B2777,'RES TECH'!M:M,'RES TECH'!L:L))</f>
        <v>RESHOUHINewSCEUE</v>
      </c>
      <c r="E2777">
        <f>IF(B2777="*","*",_xlfn.XLOOKUP(B2777,'RES TECH'!M:M,'RES TECH'!O:O))</f>
        <v>2022</v>
      </c>
      <c r="F2777" s="12">
        <f>IF(B2777="*","*",_xlfn.XLOOKUP(B2777,'RES TECH'!M:M,'RES TECH'!Y:Y))</f>
        <v>19</v>
      </c>
      <c r="G2777" s="12">
        <f>IF(B2777="*","*",_xlfn.XLOOKUP(B2777,'RES TECH'!M:M,'RES TECH'!V:V))</f>
        <v>4.835873388042204</v>
      </c>
      <c r="H2777">
        <f>IF(B2777="*","*",_xlfn.XLOOKUP(B2777,'RES TECH'!M:M,'RES TECH'!AA:AA))</f>
        <v>31.536000000000001</v>
      </c>
      <c r="I2777" s="12">
        <f>IF(B2777="*","*",_xlfn.XLOOKUP(B2777,'RES TECH'!M:M,'RES TECH'!Z:Z))</f>
        <v>7.2863694504238907E-2</v>
      </c>
      <c r="J2777" s="12">
        <f>IF(B2777="*","*",_xlfn.XLOOKUP(B2777,'RES TECH'!M:M,'RES TECH'!S:S))</f>
        <v>757.96160604027511</v>
      </c>
      <c r="K2777" s="12">
        <f t="shared" si="86"/>
        <v>37.89808030201376</v>
      </c>
      <c r="L2777" s="12">
        <f t="shared" si="87"/>
        <v>1.8949040151006882</v>
      </c>
      <c r="M2777">
        <f>IF(B2777="*","*",IF(_xlfn.XLOOKUP(B2777,'RES TECH'!$M:$M,'RES TECH'!$C:$C)="Low Income",IF(G2777&gt;1,IF(G2777&gt;3,0.3,0.24),0.12),IF(_xlfn.XLOOKUP(B2777,'RES TECH'!$M:$M,'RES TECH'!$C:$C)="Lower-middle Income",IF(G2777&gt;1,IF(G2777&gt;3,0.23,0.18),0.09),IF(_xlfn.XLOOKUP(B2777,'RES TECH'!$M:$M,'RES TECH'!$C:$C)="Upper-middle Income",IF(G2777&gt;1,IF(G2777&gt;3,0.15,0.12),0.06),IF(_xlfn.XLOOKUP(B2777,'RES TECH'!$M:$M,'RES TECH'!$C:$C)="High Income",IF(G2777&gt;1,IF(G2777&gt;3,0.08,0.06),0.03))))))</f>
        <v>0.08</v>
      </c>
    </row>
    <row r="2778" spans="2:13" x14ac:dyDescent="0.25">
      <c r="B2778" t="str">
        <f>IF('RES TECH'!N2774=1,'RES TECH'!M2774,"*")</f>
        <v>RESHOUHINewRETF1ELC20</v>
      </c>
      <c r="C2778" t="str">
        <f>IF(B2778="*","*",_xlfn.XLOOKUP(B2778,'RES TECH'!M:M,'RES TECH'!K:K))</f>
        <v>RESELC</v>
      </c>
      <c r="D2778" t="str">
        <f>IF(B2778="*","*",_xlfn.XLOOKUP(B2778,'RES TECH'!M:M,'RES TECH'!L:L))</f>
        <v>RESHOUHINewREEUE</v>
      </c>
      <c r="E2778">
        <f>IF(B2778="*","*",_xlfn.XLOOKUP(B2778,'RES TECH'!M:M,'RES TECH'!O:O))</f>
        <v>2020</v>
      </c>
      <c r="F2778" s="12">
        <f>IF(B2778="*","*",_xlfn.XLOOKUP(B2778,'RES TECH'!M:M,'RES TECH'!Y:Y))</f>
        <v>17</v>
      </c>
      <c r="G2778" s="12">
        <f>IF(B2778="*","*",_xlfn.XLOOKUP(B2778,'RES TECH'!M:M,'RES TECH'!V:V))</f>
        <v>1.1306815642458099</v>
      </c>
      <c r="H2778">
        <f>IF(B2778="*","*",_xlfn.XLOOKUP(B2778,'RES TECH'!M:M,'RES TECH'!AA:AA))</f>
        <v>1</v>
      </c>
      <c r="I2778" s="12">
        <f>IF(B2778="*","*",_xlfn.XLOOKUP(B2778,'RES TECH'!M:M,'RES TECH'!Z:Z))</f>
        <v>0.65</v>
      </c>
      <c r="J2778" s="12">
        <f>IF(B2778="*","*",_xlfn.XLOOKUP(B2778,'RES TECH'!M:M,'RES TECH'!S:S))</f>
        <v>164.4827354341293</v>
      </c>
      <c r="K2778" s="12">
        <f t="shared" si="86"/>
        <v>8.2241367717064655</v>
      </c>
      <c r="L2778" s="12">
        <f t="shared" si="87"/>
        <v>0.41120683858532331</v>
      </c>
      <c r="M2778">
        <f>IF(B2778="*","*",IF(_xlfn.XLOOKUP(B2778,'RES TECH'!$M:$M,'RES TECH'!$C:$C)="Low Income",IF(G2778&gt;1,IF(G2778&gt;3,0.3,0.24),0.12),IF(_xlfn.XLOOKUP(B2778,'RES TECH'!$M:$M,'RES TECH'!$C:$C)="Lower-middle Income",IF(G2778&gt;1,IF(G2778&gt;3,0.23,0.18),0.09),IF(_xlfn.XLOOKUP(B2778,'RES TECH'!$M:$M,'RES TECH'!$C:$C)="Upper-middle Income",IF(G2778&gt;1,IF(G2778&gt;3,0.15,0.12),0.06),IF(_xlfn.XLOOKUP(B2778,'RES TECH'!$M:$M,'RES TECH'!$C:$C)="High Income",IF(G2778&gt;1,IF(G2778&gt;3,0.08,0.06),0.03))))))</f>
        <v>0.06</v>
      </c>
    </row>
    <row r="2779" spans="2:13" x14ac:dyDescent="0.25">
      <c r="B2779" t="str">
        <f>IF('RES TECH'!N2775=1,'RES TECH'!M2775,"*")</f>
        <v>RESHOUHINewRETF2ELC20</v>
      </c>
      <c r="C2779" t="str">
        <f>IF(B2779="*","*",_xlfn.XLOOKUP(B2779,'RES TECH'!M:M,'RES TECH'!K:K))</f>
        <v>RESELC</v>
      </c>
      <c r="D2779" t="str">
        <f>IF(B2779="*","*",_xlfn.XLOOKUP(B2779,'RES TECH'!M:M,'RES TECH'!L:L))</f>
        <v>RESHOUHINewREEUE</v>
      </c>
      <c r="E2779">
        <f>IF(B2779="*","*",_xlfn.XLOOKUP(B2779,'RES TECH'!M:M,'RES TECH'!O:O))</f>
        <v>2020</v>
      </c>
      <c r="F2779" s="12">
        <f>IF(B2779="*","*",_xlfn.XLOOKUP(B2779,'RES TECH'!M:M,'RES TECH'!Y:Y))</f>
        <v>17</v>
      </c>
      <c r="G2779" s="12">
        <f>IF(B2779="*","*",_xlfn.XLOOKUP(B2779,'RES TECH'!M:M,'RES TECH'!V:V))</f>
        <v>1.08659217877095</v>
      </c>
      <c r="H2779">
        <f>IF(B2779="*","*",_xlfn.XLOOKUP(B2779,'RES TECH'!M:M,'RES TECH'!AA:AA))</f>
        <v>1</v>
      </c>
      <c r="I2779" s="12">
        <f>IF(B2779="*","*",_xlfn.XLOOKUP(B2779,'RES TECH'!M:M,'RES TECH'!Z:Z))</f>
        <v>0.65</v>
      </c>
      <c r="J2779" s="12">
        <f>IF(B2779="*","*",_xlfn.XLOOKUP(B2779,'RES TECH'!M:M,'RES TECH'!S:S))</f>
        <v>176.23150225085291</v>
      </c>
      <c r="K2779" s="12">
        <f t="shared" si="86"/>
        <v>8.8115751125426467</v>
      </c>
      <c r="L2779" s="12">
        <f t="shared" si="87"/>
        <v>0.44057875562713233</v>
      </c>
      <c r="M2779">
        <f>IF(B2779="*","*",IF(_xlfn.XLOOKUP(B2779,'RES TECH'!$M:$M,'RES TECH'!$C:$C)="Low Income",IF(G2779&gt;1,IF(G2779&gt;3,0.3,0.24),0.12),IF(_xlfn.XLOOKUP(B2779,'RES TECH'!$M:$M,'RES TECH'!$C:$C)="Lower-middle Income",IF(G2779&gt;1,IF(G2779&gt;3,0.23,0.18),0.09),IF(_xlfn.XLOOKUP(B2779,'RES TECH'!$M:$M,'RES TECH'!$C:$C)="Upper-middle Income",IF(G2779&gt;1,IF(G2779&gt;3,0.15,0.12),0.06),IF(_xlfn.XLOOKUP(B2779,'RES TECH'!$M:$M,'RES TECH'!$C:$C)="High Income",IF(G2779&gt;1,IF(G2779&gt;3,0.08,0.06),0.03))))))</f>
        <v>0.06</v>
      </c>
    </row>
    <row r="2780" spans="2:13" x14ac:dyDescent="0.25">
      <c r="B2780" t="str">
        <f>IF('RES TECH'!N2776=1,'RES TECH'!M2776,"*")</f>
        <v>RESHOUHINewRETF3ELC20</v>
      </c>
      <c r="C2780" t="str">
        <f>IF(B2780="*","*",_xlfn.XLOOKUP(B2780,'RES TECH'!M:M,'RES TECH'!K:K))</f>
        <v>RESELC</v>
      </c>
      <c r="D2780" t="str">
        <f>IF(B2780="*","*",_xlfn.XLOOKUP(B2780,'RES TECH'!M:M,'RES TECH'!L:L))</f>
        <v>RESHOUHINewREEUE</v>
      </c>
      <c r="E2780">
        <f>IF(B2780="*","*",_xlfn.XLOOKUP(B2780,'RES TECH'!M:M,'RES TECH'!O:O))</f>
        <v>2020</v>
      </c>
      <c r="F2780" s="12">
        <f>IF(B2780="*","*",_xlfn.XLOOKUP(B2780,'RES TECH'!M:M,'RES TECH'!Y:Y))</f>
        <v>17</v>
      </c>
      <c r="G2780" s="12">
        <f>IF(B2780="*","*",_xlfn.XLOOKUP(B2780,'RES TECH'!M:M,'RES TECH'!V:V))</f>
        <v>1.0176134078212291</v>
      </c>
      <c r="H2780">
        <f>IF(B2780="*","*",_xlfn.XLOOKUP(B2780,'RES TECH'!M:M,'RES TECH'!AA:AA))</f>
        <v>1</v>
      </c>
      <c r="I2780" s="12">
        <f>IF(B2780="*","*",_xlfn.XLOOKUP(B2780,'RES TECH'!M:M,'RES TECH'!Z:Z))</f>
        <v>0.65</v>
      </c>
      <c r="J2780" s="12">
        <f>IF(B2780="*","*",_xlfn.XLOOKUP(B2780,'RES TECH'!M:M,'RES TECH'!S:S))</f>
        <v>199.72903588429989</v>
      </c>
      <c r="K2780" s="12">
        <f t="shared" si="86"/>
        <v>9.9864517942149948</v>
      </c>
      <c r="L2780" s="12">
        <f t="shared" si="87"/>
        <v>0.49932258971074978</v>
      </c>
      <c r="M2780">
        <f>IF(B2780="*","*",IF(_xlfn.XLOOKUP(B2780,'RES TECH'!$M:$M,'RES TECH'!$C:$C)="Low Income",IF(G2780&gt;1,IF(G2780&gt;3,0.3,0.24),0.12),IF(_xlfn.XLOOKUP(B2780,'RES TECH'!$M:$M,'RES TECH'!$C:$C)="Lower-middle Income",IF(G2780&gt;1,IF(G2780&gt;3,0.23,0.18),0.09),IF(_xlfn.XLOOKUP(B2780,'RES TECH'!$M:$M,'RES TECH'!$C:$C)="Upper-middle Income",IF(G2780&gt;1,IF(G2780&gt;3,0.15,0.12),0.06),IF(_xlfn.XLOOKUP(B2780,'RES TECH'!$M:$M,'RES TECH'!$C:$C)="High Income",IF(G2780&gt;1,IF(G2780&gt;3,0.08,0.06),0.03))))))</f>
        <v>0.06</v>
      </c>
    </row>
    <row r="2781" spans="2:13" x14ac:dyDescent="0.25">
      <c r="B2781" t="str">
        <f>IF('RES TECH'!N2777=1,'RES TECH'!M2777,"*")</f>
        <v>RESHOUHINewRETF4ELC20</v>
      </c>
      <c r="C2781" t="str">
        <f>IF(B2781="*","*",_xlfn.XLOOKUP(B2781,'RES TECH'!M:M,'RES TECH'!K:K))</f>
        <v>RESELC</v>
      </c>
      <c r="D2781" t="str">
        <f>IF(B2781="*","*",_xlfn.XLOOKUP(B2781,'RES TECH'!M:M,'RES TECH'!L:L))</f>
        <v>RESHOUHINewREEUE</v>
      </c>
      <c r="E2781">
        <f>IF(B2781="*","*",_xlfn.XLOOKUP(B2781,'RES TECH'!M:M,'RES TECH'!O:O))</f>
        <v>2020</v>
      </c>
      <c r="F2781" s="12">
        <f>IF(B2781="*","*",_xlfn.XLOOKUP(B2781,'RES TECH'!M:M,'RES TECH'!Y:Y))</f>
        <v>17</v>
      </c>
      <c r="G2781" s="12">
        <f>IF(B2781="*","*",_xlfn.XLOOKUP(B2781,'RES TECH'!M:M,'RES TECH'!V:V))</f>
        <v>1</v>
      </c>
      <c r="H2781">
        <f>IF(B2781="*","*",_xlfn.XLOOKUP(B2781,'RES TECH'!M:M,'RES TECH'!AA:AA))</f>
        <v>1</v>
      </c>
      <c r="I2781" s="12">
        <f>IF(B2781="*","*",_xlfn.XLOOKUP(B2781,'RES TECH'!M:M,'RES TECH'!Z:Z))</f>
        <v>0.65</v>
      </c>
      <c r="J2781" s="12">
        <f>IF(B2781="*","*",_xlfn.XLOOKUP(B2781,'RES TECH'!M:M,'RES TECH'!S:S))</f>
        <v>206.77829597433399</v>
      </c>
      <c r="K2781" s="12">
        <f t="shared" si="86"/>
        <v>10.338914798716701</v>
      </c>
      <c r="L2781" s="12">
        <f t="shared" si="87"/>
        <v>0.51694573993583504</v>
      </c>
      <c r="M2781">
        <f>IF(B2781="*","*",IF(_xlfn.XLOOKUP(B2781,'RES TECH'!$M:$M,'RES TECH'!$C:$C)="Low Income",IF(G2781&gt;1,IF(G2781&gt;3,0.3,0.24),0.12),IF(_xlfn.XLOOKUP(B2781,'RES TECH'!$M:$M,'RES TECH'!$C:$C)="Lower-middle Income",IF(G2781&gt;1,IF(G2781&gt;3,0.23,0.18),0.09),IF(_xlfn.XLOOKUP(B2781,'RES TECH'!$M:$M,'RES TECH'!$C:$C)="Upper-middle Income",IF(G2781&gt;1,IF(G2781&gt;3,0.15,0.12),0.06),IF(_xlfn.XLOOKUP(B2781,'RES TECH'!$M:$M,'RES TECH'!$C:$C)="High Income",IF(G2781&gt;1,IF(G2781&gt;3,0.08,0.06),0.03))))))</f>
        <v>0.03</v>
      </c>
    </row>
    <row r="2782" spans="2:13" x14ac:dyDescent="0.25">
      <c r="B2782" t="str">
        <f>IF('RES TECH'!N2778=1,'RES TECH'!M2778,"*")</f>
        <v>RESHOUHINewRESF1ELC20</v>
      </c>
      <c r="C2782" t="str">
        <f>IF(B2782="*","*",_xlfn.XLOOKUP(B2782,'RES TECH'!M:M,'RES TECH'!K:K))</f>
        <v>RESELC</v>
      </c>
      <c r="D2782" t="str">
        <f>IF(B2782="*","*",_xlfn.XLOOKUP(B2782,'RES TECH'!M:M,'RES TECH'!L:L))</f>
        <v>RESHOUHINewREEUE</v>
      </c>
      <c r="E2782">
        <f>IF(B2782="*","*",_xlfn.XLOOKUP(B2782,'RES TECH'!M:M,'RES TECH'!O:O))</f>
        <v>2020</v>
      </c>
      <c r="F2782" s="12">
        <f>IF(B2782="*","*",_xlfn.XLOOKUP(B2782,'RES TECH'!M:M,'RES TECH'!Y:Y))</f>
        <v>17</v>
      </c>
      <c r="G2782" s="12">
        <f>IF(B2782="*","*",_xlfn.XLOOKUP(B2782,'RES TECH'!M:M,'RES TECH'!V:V))</f>
        <v>1.9699050279329611</v>
      </c>
      <c r="H2782">
        <f>IF(B2782="*","*",_xlfn.XLOOKUP(B2782,'RES TECH'!M:M,'RES TECH'!AA:AA))</f>
        <v>1</v>
      </c>
      <c r="I2782" s="12">
        <f>IF(B2782="*","*",_xlfn.XLOOKUP(B2782,'RES TECH'!M:M,'RES TECH'!Z:Z))</f>
        <v>0.65</v>
      </c>
      <c r="J2782" s="12">
        <f>IF(B2782="*","*",_xlfn.XLOOKUP(B2782,'RES TECH'!M:M,'RES TECH'!S:S))</f>
        <v>307.81769059815628</v>
      </c>
      <c r="K2782" s="12">
        <f t="shared" si="86"/>
        <v>15.390884529907815</v>
      </c>
      <c r="L2782" s="12">
        <f t="shared" si="87"/>
        <v>0.76954422649539078</v>
      </c>
      <c r="M2782">
        <f>IF(B2782="*","*",IF(_xlfn.XLOOKUP(B2782,'RES TECH'!$M:$M,'RES TECH'!$C:$C)="Low Income",IF(G2782&gt;1,IF(G2782&gt;3,0.3,0.24),0.12),IF(_xlfn.XLOOKUP(B2782,'RES TECH'!$M:$M,'RES TECH'!$C:$C)="Lower-middle Income",IF(G2782&gt;1,IF(G2782&gt;3,0.23,0.18),0.09),IF(_xlfn.XLOOKUP(B2782,'RES TECH'!$M:$M,'RES TECH'!$C:$C)="Upper-middle Income",IF(G2782&gt;1,IF(G2782&gt;3,0.15,0.12),0.06),IF(_xlfn.XLOOKUP(B2782,'RES TECH'!$M:$M,'RES TECH'!$C:$C)="High Income",IF(G2782&gt;1,IF(G2782&gt;3,0.08,0.06),0.03))))))</f>
        <v>0.06</v>
      </c>
    </row>
    <row r="2783" spans="2:13" x14ac:dyDescent="0.25">
      <c r="B2783" t="str">
        <f>IF('RES TECH'!N2779=1,'RES TECH'!M2779,"*")</f>
        <v>RESHOUHINewRESF2ELC20</v>
      </c>
      <c r="C2783" t="str">
        <f>IF(B2783="*","*",_xlfn.XLOOKUP(B2783,'RES TECH'!M:M,'RES TECH'!K:K))</f>
        <v>RESELC</v>
      </c>
      <c r="D2783" t="str">
        <f>IF(B2783="*","*",_xlfn.XLOOKUP(B2783,'RES TECH'!M:M,'RES TECH'!L:L))</f>
        <v>RESHOUHINewREEUE</v>
      </c>
      <c r="E2783">
        <f>IF(B2783="*","*",_xlfn.XLOOKUP(B2783,'RES TECH'!M:M,'RES TECH'!O:O))</f>
        <v>2020</v>
      </c>
      <c r="F2783" s="12">
        <f>IF(B2783="*","*",_xlfn.XLOOKUP(B2783,'RES TECH'!M:M,'RES TECH'!Y:Y))</f>
        <v>17</v>
      </c>
      <c r="G2783" s="12">
        <f>IF(B2783="*","*",_xlfn.XLOOKUP(B2783,'RES TECH'!M:M,'RES TECH'!V:V))</f>
        <v>1.8743016759776541</v>
      </c>
      <c r="H2783">
        <f>IF(B2783="*","*",_xlfn.XLOOKUP(B2783,'RES TECH'!M:M,'RES TECH'!AA:AA))</f>
        <v>1</v>
      </c>
      <c r="I2783" s="12">
        <f>IF(B2783="*","*",_xlfn.XLOOKUP(B2783,'RES TECH'!M:M,'RES TECH'!Z:Z))</f>
        <v>0.65</v>
      </c>
      <c r="J2783" s="12">
        <f>IF(B2783="*","*",_xlfn.XLOOKUP(B2783,'RES TECH'!M:M,'RES TECH'!S:S))</f>
        <v>333.66497759494803</v>
      </c>
      <c r="K2783" s="12">
        <f t="shared" si="86"/>
        <v>16.683248879747403</v>
      </c>
      <c r="L2783" s="12">
        <f t="shared" si="87"/>
        <v>0.83416244398737016</v>
      </c>
      <c r="M2783">
        <f>IF(B2783="*","*",IF(_xlfn.XLOOKUP(B2783,'RES TECH'!$M:$M,'RES TECH'!$C:$C)="Low Income",IF(G2783&gt;1,IF(G2783&gt;3,0.3,0.24),0.12),IF(_xlfn.XLOOKUP(B2783,'RES TECH'!$M:$M,'RES TECH'!$C:$C)="Lower-middle Income",IF(G2783&gt;1,IF(G2783&gt;3,0.23,0.18),0.09),IF(_xlfn.XLOOKUP(B2783,'RES TECH'!$M:$M,'RES TECH'!$C:$C)="Upper-middle Income",IF(G2783&gt;1,IF(G2783&gt;3,0.15,0.12),0.06),IF(_xlfn.XLOOKUP(B2783,'RES TECH'!$M:$M,'RES TECH'!$C:$C)="High Income",IF(G2783&gt;1,IF(G2783&gt;3,0.08,0.06),0.03))))))</f>
        <v>0.06</v>
      </c>
    </row>
    <row r="2784" spans="2:13" x14ac:dyDescent="0.25">
      <c r="B2784" t="str">
        <f>IF('RES TECH'!N2780=1,'RES TECH'!M2780,"*")</f>
        <v>RESHOUHINewRESF3ELC20</v>
      </c>
      <c r="C2784" t="str">
        <f>IF(B2784="*","*",_xlfn.XLOOKUP(B2784,'RES TECH'!M:M,'RES TECH'!K:K))</f>
        <v>RESELC</v>
      </c>
      <c r="D2784" t="str">
        <f>IF(B2784="*","*",_xlfn.XLOOKUP(B2784,'RES TECH'!M:M,'RES TECH'!L:L))</f>
        <v>RESHOUHINewREEUE</v>
      </c>
      <c r="E2784">
        <f>IF(B2784="*","*",_xlfn.XLOOKUP(B2784,'RES TECH'!M:M,'RES TECH'!O:O))</f>
        <v>2020</v>
      </c>
      <c r="F2784" s="12">
        <f>IF(B2784="*","*",_xlfn.XLOOKUP(B2784,'RES TECH'!M:M,'RES TECH'!Y:Y))</f>
        <v>17</v>
      </c>
      <c r="G2784" s="12">
        <f>IF(B2784="*","*",_xlfn.XLOOKUP(B2784,'RES TECH'!M:M,'RES TECH'!V:V))</f>
        <v>1.772914525139665</v>
      </c>
      <c r="H2784">
        <f>IF(B2784="*","*",_xlfn.XLOOKUP(B2784,'RES TECH'!M:M,'RES TECH'!AA:AA))</f>
        <v>1</v>
      </c>
      <c r="I2784" s="12">
        <f>IF(B2784="*","*",_xlfn.XLOOKUP(B2784,'RES TECH'!M:M,'RES TECH'!Z:Z))</f>
        <v>0.65</v>
      </c>
      <c r="J2784" s="12">
        <f>IF(B2784="*","*",_xlfn.XLOOKUP(B2784,'RES TECH'!M:M,'RES TECH'!S:S))</f>
        <v>364.21177131842921</v>
      </c>
      <c r="K2784" s="12">
        <f t="shared" si="86"/>
        <v>18.210588565921462</v>
      </c>
      <c r="L2784" s="12">
        <f t="shared" si="87"/>
        <v>0.9105294282960732</v>
      </c>
      <c r="M2784">
        <f>IF(B2784="*","*",IF(_xlfn.XLOOKUP(B2784,'RES TECH'!$M:$M,'RES TECH'!$C:$C)="Low Income",IF(G2784&gt;1,IF(G2784&gt;3,0.3,0.24),0.12),IF(_xlfn.XLOOKUP(B2784,'RES TECH'!$M:$M,'RES TECH'!$C:$C)="Lower-middle Income",IF(G2784&gt;1,IF(G2784&gt;3,0.23,0.18),0.09),IF(_xlfn.XLOOKUP(B2784,'RES TECH'!$M:$M,'RES TECH'!$C:$C)="Upper-middle Income",IF(G2784&gt;1,IF(G2784&gt;3,0.15,0.12),0.06),IF(_xlfn.XLOOKUP(B2784,'RES TECH'!$M:$M,'RES TECH'!$C:$C)="High Income",IF(G2784&gt;1,IF(G2784&gt;3,0.08,0.06),0.03))))))</f>
        <v>0.06</v>
      </c>
    </row>
    <row r="2785" spans="2:13" x14ac:dyDescent="0.25">
      <c r="B2785" t="str">
        <f>IF('RES TECH'!N2781=1,'RES TECH'!M2781,"*")</f>
        <v>RESHOUHINewRESF4ELC20</v>
      </c>
      <c r="C2785" t="str">
        <f>IF(B2785="*","*",_xlfn.XLOOKUP(B2785,'RES TECH'!M:M,'RES TECH'!K:K))</f>
        <v>RESELC</v>
      </c>
      <c r="D2785" t="str">
        <f>IF(B2785="*","*",_xlfn.XLOOKUP(B2785,'RES TECH'!M:M,'RES TECH'!L:L))</f>
        <v>RESHOUHINewREEUE</v>
      </c>
      <c r="E2785">
        <f>IF(B2785="*","*",_xlfn.XLOOKUP(B2785,'RES TECH'!M:M,'RES TECH'!O:O))</f>
        <v>2020</v>
      </c>
      <c r="F2785" s="12">
        <f>IF(B2785="*","*",_xlfn.XLOOKUP(B2785,'RES TECH'!M:M,'RES TECH'!Y:Y))</f>
        <v>17</v>
      </c>
      <c r="G2785" s="12">
        <f>IF(B2785="*","*",_xlfn.XLOOKUP(B2785,'RES TECH'!M:M,'RES TECH'!V:V))</f>
        <v>1.4217877094972069</v>
      </c>
      <c r="H2785">
        <f>IF(B2785="*","*",_xlfn.XLOOKUP(B2785,'RES TECH'!M:M,'RES TECH'!AA:AA))</f>
        <v>1</v>
      </c>
      <c r="I2785" s="12">
        <f>IF(B2785="*","*",_xlfn.XLOOKUP(B2785,'RES TECH'!M:M,'RES TECH'!Z:Z))</f>
        <v>0.65</v>
      </c>
      <c r="J2785" s="12">
        <f>IF(B2785="*","*",_xlfn.XLOOKUP(B2785,'RES TECH'!M:M,'RES TECH'!S:S))</f>
        <v>465.25116594225148</v>
      </c>
      <c r="K2785" s="12">
        <f t="shared" si="86"/>
        <v>23.262558297112577</v>
      </c>
      <c r="L2785" s="12">
        <f t="shared" si="87"/>
        <v>1.1631279148556288</v>
      </c>
      <c r="M2785">
        <f>IF(B2785="*","*",IF(_xlfn.XLOOKUP(B2785,'RES TECH'!$M:$M,'RES TECH'!$C:$C)="Low Income",IF(G2785&gt;1,IF(G2785&gt;3,0.3,0.24),0.12),IF(_xlfn.XLOOKUP(B2785,'RES TECH'!$M:$M,'RES TECH'!$C:$C)="Lower-middle Income",IF(G2785&gt;1,IF(G2785&gt;3,0.23,0.18),0.09),IF(_xlfn.XLOOKUP(B2785,'RES TECH'!$M:$M,'RES TECH'!$C:$C)="Upper-middle Income",IF(G2785&gt;1,IF(G2785&gt;3,0.15,0.12),0.06),IF(_xlfn.XLOOKUP(B2785,'RES TECH'!$M:$M,'RES TECH'!$C:$C)="High Income",IF(G2785&gt;1,IF(G2785&gt;3,0.08,0.06),0.03))))))</f>
        <v>0.06</v>
      </c>
    </row>
    <row r="2786" spans="2:13" x14ac:dyDescent="0.25">
      <c r="B2786" t="str">
        <f>IF('RES TECH'!N2782=1,'RES TECH'!M2782,"*")</f>
        <v>RESHOUHINewREBF1ELC20</v>
      </c>
      <c r="C2786" t="str">
        <f>IF(B2786="*","*",_xlfn.XLOOKUP(B2786,'RES TECH'!M:M,'RES TECH'!K:K))</f>
        <v>RESELC</v>
      </c>
      <c r="D2786" t="str">
        <f>IF(B2786="*","*",_xlfn.XLOOKUP(B2786,'RES TECH'!M:M,'RES TECH'!L:L))</f>
        <v>RESHOUHINewREEUE</v>
      </c>
      <c r="E2786">
        <f>IF(B2786="*","*",_xlfn.XLOOKUP(B2786,'RES TECH'!M:M,'RES TECH'!O:O))</f>
        <v>2020</v>
      </c>
      <c r="F2786" s="12">
        <f>IF(B2786="*","*",_xlfn.XLOOKUP(B2786,'RES TECH'!M:M,'RES TECH'!Y:Y))</f>
        <v>17</v>
      </c>
      <c r="G2786" s="12">
        <f>IF(B2786="*","*",_xlfn.XLOOKUP(B2786,'RES TECH'!M:M,'RES TECH'!V:V))</f>
        <v>1.4540502793296091</v>
      </c>
      <c r="H2786">
        <f>IF(B2786="*","*",_xlfn.XLOOKUP(B2786,'RES TECH'!M:M,'RES TECH'!AA:AA))</f>
        <v>1</v>
      </c>
      <c r="I2786" s="12">
        <f>IF(B2786="*","*",_xlfn.XLOOKUP(B2786,'RES TECH'!M:M,'RES TECH'!Z:Z))</f>
        <v>0.65</v>
      </c>
      <c r="J2786" s="12">
        <f>IF(B2786="*","*",_xlfn.XLOOKUP(B2786,'RES TECH'!M:M,'RES TECH'!S:S))</f>
        <v>242.02459642450461</v>
      </c>
      <c r="K2786" s="12">
        <f t="shared" si="86"/>
        <v>12.101229821225232</v>
      </c>
      <c r="L2786" s="12">
        <f t="shared" si="87"/>
        <v>0.60506149106126161</v>
      </c>
      <c r="M2786">
        <f>IF(B2786="*","*",IF(_xlfn.XLOOKUP(B2786,'RES TECH'!$M:$M,'RES TECH'!$C:$C)="Low Income",IF(G2786&gt;1,IF(G2786&gt;3,0.3,0.24),0.12),IF(_xlfn.XLOOKUP(B2786,'RES TECH'!$M:$M,'RES TECH'!$C:$C)="Lower-middle Income",IF(G2786&gt;1,IF(G2786&gt;3,0.23,0.18),0.09),IF(_xlfn.XLOOKUP(B2786,'RES TECH'!$M:$M,'RES TECH'!$C:$C)="Upper-middle Income",IF(G2786&gt;1,IF(G2786&gt;3,0.15,0.12),0.06),IF(_xlfn.XLOOKUP(B2786,'RES TECH'!$M:$M,'RES TECH'!$C:$C)="High Income",IF(G2786&gt;1,IF(G2786&gt;3,0.08,0.06),0.03))))))</f>
        <v>0.06</v>
      </c>
    </row>
    <row r="2787" spans="2:13" x14ac:dyDescent="0.25">
      <c r="B2787" t="str">
        <f>IF('RES TECH'!N2783=1,'RES TECH'!M2783,"*")</f>
        <v>RESHOUHINewREBF2ELC20</v>
      </c>
      <c r="C2787" t="str">
        <f>IF(B2787="*","*",_xlfn.XLOOKUP(B2787,'RES TECH'!M:M,'RES TECH'!K:K))</f>
        <v>RESELC</v>
      </c>
      <c r="D2787" t="str">
        <f>IF(B2787="*","*",_xlfn.XLOOKUP(B2787,'RES TECH'!M:M,'RES TECH'!L:L))</f>
        <v>RESHOUHINewREEUE</v>
      </c>
      <c r="E2787">
        <f>IF(B2787="*","*",_xlfn.XLOOKUP(B2787,'RES TECH'!M:M,'RES TECH'!O:O))</f>
        <v>2020</v>
      </c>
      <c r="F2787" s="12">
        <f>IF(B2787="*","*",_xlfn.XLOOKUP(B2787,'RES TECH'!M:M,'RES TECH'!Y:Y))</f>
        <v>17</v>
      </c>
      <c r="G2787" s="12">
        <f>IF(B2787="*","*",_xlfn.XLOOKUP(B2787,'RES TECH'!M:M,'RES TECH'!V:V))</f>
        <v>1.3407821229050281</v>
      </c>
      <c r="H2787">
        <f>IF(B2787="*","*",_xlfn.XLOOKUP(B2787,'RES TECH'!M:M,'RES TECH'!AA:AA))</f>
        <v>1</v>
      </c>
      <c r="I2787" s="12">
        <f>IF(B2787="*","*",_xlfn.XLOOKUP(B2787,'RES TECH'!M:M,'RES TECH'!Z:Z))</f>
        <v>0.65</v>
      </c>
      <c r="J2787" s="12">
        <f>IF(B2787="*","*",_xlfn.XLOOKUP(B2787,'RES TECH'!M:M,'RES TECH'!S:S))</f>
        <v>263.1723766946069</v>
      </c>
      <c r="K2787" s="12">
        <f t="shared" si="86"/>
        <v>13.158618834730346</v>
      </c>
      <c r="L2787" s="12">
        <f t="shared" si="87"/>
        <v>0.65793094173651734</v>
      </c>
      <c r="M2787">
        <f>IF(B2787="*","*",IF(_xlfn.XLOOKUP(B2787,'RES TECH'!$M:$M,'RES TECH'!$C:$C)="Low Income",IF(G2787&gt;1,IF(G2787&gt;3,0.3,0.24),0.12),IF(_xlfn.XLOOKUP(B2787,'RES TECH'!$M:$M,'RES TECH'!$C:$C)="Lower-middle Income",IF(G2787&gt;1,IF(G2787&gt;3,0.23,0.18),0.09),IF(_xlfn.XLOOKUP(B2787,'RES TECH'!$M:$M,'RES TECH'!$C:$C)="Upper-middle Income",IF(G2787&gt;1,IF(G2787&gt;3,0.15,0.12),0.06),IF(_xlfn.XLOOKUP(B2787,'RES TECH'!$M:$M,'RES TECH'!$C:$C)="High Income",IF(G2787&gt;1,IF(G2787&gt;3,0.08,0.06),0.03))))))</f>
        <v>0.06</v>
      </c>
    </row>
    <row r="2788" spans="2:13" x14ac:dyDescent="0.25">
      <c r="B2788" t="str">
        <f>IF('RES TECH'!N2784=1,'RES TECH'!M2784,"*")</f>
        <v>RESHOUHINewREBF3ELC20</v>
      </c>
      <c r="C2788" t="str">
        <f>IF(B2788="*","*",_xlfn.XLOOKUP(B2788,'RES TECH'!M:M,'RES TECH'!K:K))</f>
        <v>RESELC</v>
      </c>
      <c r="D2788" t="str">
        <f>IF(B2788="*","*",_xlfn.XLOOKUP(B2788,'RES TECH'!M:M,'RES TECH'!L:L))</f>
        <v>RESHOUHINewREEUE</v>
      </c>
      <c r="E2788">
        <f>IF(B2788="*","*",_xlfn.XLOOKUP(B2788,'RES TECH'!M:M,'RES TECH'!O:O))</f>
        <v>2020</v>
      </c>
      <c r="F2788" s="12">
        <f>IF(B2788="*","*",_xlfn.XLOOKUP(B2788,'RES TECH'!M:M,'RES TECH'!Y:Y))</f>
        <v>17</v>
      </c>
      <c r="G2788" s="12">
        <f>IF(B2788="*","*",_xlfn.XLOOKUP(B2788,'RES TECH'!M:M,'RES TECH'!V:V))</f>
        <v>1.310055865921788</v>
      </c>
      <c r="H2788">
        <f>IF(B2788="*","*",_xlfn.XLOOKUP(B2788,'RES TECH'!M:M,'RES TECH'!AA:AA))</f>
        <v>1</v>
      </c>
      <c r="I2788" s="12">
        <f>IF(B2788="*","*",_xlfn.XLOOKUP(B2788,'RES TECH'!M:M,'RES TECH'!Z:Z))</f>
        <v>0.65</v>
      </c>
      <c r="J2788" s="12">
        <f>IF(B2788="*","*",_xlfn.XLOOKUP(B2788,'RES TECH'!M:M,'RES TECH'!S:S))</f>
        <v>272.57139014798571</v>
      </c>
      <c r="K2788" s="12">
        <f t="shared" si="86"/>
        <v>13.628569507399286</v>
      </c>
      <c r="L2788" s="12">
        <f t="shared" si="87"/>
        <v>0.68142847536996431</v>
      </c>
      <c r="M2788">
        <f>IF(B2788="*","*",IF(_xlfn.XLOOKUP(B2788,'RES TECH'!$M:$M,'RES TECH'!$C:$C)="Low Income",IF(G2788&gt;1,IF(G2788&gt;3,0.3,0.24),0.12),IF(_xlfn.XLOOKUP(B2788,'RES TECH'!$M:$M,'RES TECH'!$C:$C)="Lower-middle Income",IF(G2788&gt;1,IF(G2788&gt;3,0.23,0.18),0.09),IF(_xlfn.XLOOKUP(B2788,'RES TECH'!$M:$M,'RES TECH'!$C:$C)="Upper-middle Income",IF(G2788&gt;1,IF(G2788&gt;3,0.15,0.12),0.06),IF(_xlfn.XLOOKUP(B2788,'RES TECH'!$M:$M,'RES TECH'!$C:$C)="High Income",IF(G2788&gt;1,IF(G2788&gt;3,0.08,0.06),0.03))))))</f>
        <v>0.06</v>
      </c>
    </row>
    <row r="2789" spans="2:13" x14ac:dyDescent="0.25">
      <c r="B2789" t="str">
        <f>IF('RES TECH'!N2785=1,'RES TECH'!M2785,"*")</f>
        <v>RESHOUHINewREBF4ELC20</v>
      </c>
      <c r="C2789" t="str">
        <f>IF(B2789="*","*",_xlfn.XLOOKUP(B2789,'RES TECH'!M:M,'RES TECH'!K:K))</f>
        <v>RESELC</v>
      </c>
      <c r="D2789" t="str">
        <f>IF(B2789="*","*",_xlfn.XLOOKUP(B2789,'RES TECH'!M:M,'RES TECH'!L:L))</f>
        <v>RESHOUHINewREEUE</v>
      </c>
      <c r="E2789">
        <f>IF(B2789="*","*",_xlfn.XLOOKUP(B2789,'RES TECH'!M:M,'RES TECH'!O:O))</f>
        <v>2020</v>
      </c>
      <c r="F2789" s="12">
        <f>IF(B2789="*","*",_xlfn.XLOOKUP(B2789,'RES TECH'!M:M,'RES TECH'!Y:Y))</f>
        <v>17</v>
      </c>
      <c r="G2789" s="12">
        <f>IF(B2789="*","*",_xlfn.XLOOKUP(B2789,'RES TECH'!M:M,'RES TECH'!V:V))</f>
        <v>1.310055865921788</v>
      </c>
      <c r="H2789">
        <f>IF(B2789="*","*",_xlfn.XLOOKUP(B2789,'RES TECH'!M:M,'RES TECH'!AA:AA))</f>
        <v>1</v>
      </c>
      <c r="I2789" s="12">
        <f>IF(B2789="*","*",_xlfn.XLOOKUP(B2789,'RES TECH'!M:M,'RES TECH'!Z:Z))</f>
        <v>0.65</v>
      </c>
      <c r="J2789" s="12">
        <f>IF(B2789="*","*",_xlfn.XLOOKUP(B2789,'RES TECH'!M:M,'RES TECH'!S:S))</f>
        <v>272.57139014798571</v>
      </c>
      <c r="K2789" s="12">
        <f t="shared" si="86"/>
        <v>13.628569507399286</v>
      </c>
      <c r="L2789" s="12">
        <f t="shared" si="87"/>
        <v>0.68142847536996431</v>
      </c>
      <c r="M2789">
        <f>IF(B2789="*","*",IF(_xlfn.XLOOKUP(B2789,'RES TECH'!$M:$M,'RES TECH'!$C:$C)="Low Income",IF(G2789&gt;1,IF(G2789&gt;3,0.3,0.24),0.12),IF(_xlfn.XLOOKUP(B2789,'RES TECH'!$M:$M,'RES TECH'!$C:$C)="Lower-middle Income",IF(G2789&gt;1,IF(G2789&gt;3,0.23,0.18),0.09),IF(_xlfn.XLOOKUP(B2789,'RES TECH'!$M:$M,'RES TECH'!$C:$C)="Upper-middle Income",IF(G2789&gt;1,IF(G2789&gt;3,0.15,0.12),0.06),IF(_xlfn.XLOOKUP(B2789,'RES TECH'!$M:$M,'RES TECH'!$C:$C)="High Income",IF(G2789&gt;1,IF(G2789&gt;3,0.08,0.06),0.03))))))</f>
        <v>0.06</v>
      </c>
    </row>
    <row r="2790" spans="2:13" x14ac:dyDescent="0.25">
      <c r="B2790" t="str">
        <f>IF('RES TECH'!N2786=1,'RES TECH'!M2786,"*")</f>
        <v>RESHOUHINewFRC1ELC20</v>
      </c>
      <c r="C2790" t="str">
        <f>IF(B2790="*","*",_xlfn.XLOOKUP(B2790,'RES TECH'!M:M,'RES TECH'!K:K))</f>
        <v>RESELC</v>
      </c>
      <c r="D2790" t="str">
        <f>IF(B2790="*","*",_xlfn.XLOOKUP(B2790,'RES TECH'!M:M,'RES TECH'!L:L))</f>
        <v>RESHOUHINewFREUE</v>
      </c>
      <c r="E2790">
        <f>IF(B2790="*","*",_xlfn.XLOOKUP(B2790,'RES TECH'!M:M,'RES TECH'!O:O))</f>
        <v>2020</v>
      </c>
      <c r="F2790" s="12">
        <f>IF(B2790="*","*",_xlfn.XLOOKUP(B2790,'RES TECH'!M:M,'RES TECH'!Y:Y))</f>
        <v>22</v>
      </c>
      <c r="G2790" s="12">
        <f>IF(B2790="*","*",_xlfn.XLOOKUP(B2790,'RES TECH'!M:M,'RES TECH'!V:V))</f>
        <v>1.0918399999999999</v>
      </c>
      <c r="H2790">
        <f>IF(B2790="*","*",_xlfn.XLOOKUP(B2790,'RES TECH'!M:M,'RES TECH'!AA:AA))</f>
        <v>1</v>
      </c>
      <c r="I2790" s="12">
        <f>IF(B2790="*","*",_xlfn.XLOOKUP(B2790,'RES TECH'!M:M,'RES TECH'!Z:Z))</f>
        <v>0.65</v>
      </c>
      <c r="J2790" s="12">
        <f>IF(B2790="*","*",_xlfn.XLOOKUP(B2790,'RES TECH'!M:M,'RES TECH'!S:S))</f>
        <v>802.70719224912625</v>
      </c>
      <c r="K2790" s="12">
        <f t="shared" si="86"/>
        <v>40.135359612456313</v>
      </c>
      <c r="L2790" s="12">
        <f t="shared" si="87"/>
        <v>2.0067679806228158</v>
      </c>
      <c r="M2790">
        <f>IF(B2790="*","*",IF(_xlfn.XLOOKUP(B2790,'RES TECH'!$M:$M,'RES TECH'!$C:$C)="Low Income",IF(G2790&gt;1,IF(G2790&gt;3,0.3,0.24),0.12),IF(_xlfn.XLOOKUP(B2790,'RES TECH'!$M:$M,'RES TECH'!$C:$C)="Lower-middle Income",IF(G2790&gt;1,IF(G2790&gt;3,0.23,0.18),0.09),IF(_xlfn.XLOOKUP(B2790,'RES TECH'!$M:$M,'RES TECH'!$C:$C)="Upper-middle Income",IF(G2790&gt;1,IF(G2790&gt;3,0.15,0.12),0.06),IF(_xlfn.XLOOKUP(B2790,'RES TECH'!$M:$M,'RES TECH'!$C:$C)="High Income",IF(G2790&gt;1,IF(G2790&gt;3,0.08,0.06),0.03))))))</f>
        <v>0.06</v>
      </c>
    </row>
    <row r="2791" spans="2:13" x14ac:dyDescent="0.25">
      <c r="B2791" t="str">
        <f>IF('RES TECH'!N2787=1,'RES TECH'!M2787,"*")</f>
        <v>RESHOUHINewFRC2ELC20</v>
      </c>
      <c r="C2791" t="str">
        <f>IF(B2791="*","*",_xlfn.XLOOKUP(B2791,'RES TECH'!M:M,'RES TECH'!K:K))</f>
        <v>RESELC</v>
      </c>
      <c r="D2791" t="str">
        <f>IF(B2791="*","*",_xlfn.XLOOKUP(B2791,'RES TECH'!M:M,'RES TECH'!L:L))</f>
        <v>RESHOUHINewFREUE</v>
      </c>
      <c r="E2791">
        <f>IF(B2791="*","*",_xlfn.XLOOKUP(B2791,'RES TECH'!M:M,'RES TECH'!O:O))</f>
        <v>2020</v>
      </c>
      <c r="F2791" s="12">
        <f>IF(B2791="*","*",_xlfn.XLOOKUP(B2791,'RES TECH'!M:M,'RES TECH'!Y:Y))</f>
        <v>22</v>
      </c>
      <c r="G2791" s="12">
        <f>IF(B2791="*","*",_xlfn.XLOOKUP(B2791,'RES TECH'!M:M,'RES TECH'!V:V))</f>
        <v>1.08</v>
      </c>
      <c r="H2791">
        <f>IF(B2791="*","*",_xlfn.XLOOKUP(B2791,'RES TECH'!M:M,'RES TECH'!AA:AA))</f>
        <v>1</v>
      </c>
      <c r="I2791" s="12">
        <f>IF(B2791="*","*",_xlfn.XLOOKUP(B2791,'RES TECH'!M:M,'RES TECH'!Z:Z))</f>
        <v>0.65</v>
      </c>
      <c r="J2791" s="12">
        <f>IF(B2791="*","*",_xlfn.XLOOKUP(B2791,'RES TECH'!M:M,'RES TECH'!S:S))</f>
        <v>802.70719224912625</v>
      </c>
      <c r="K2791" s="12">
        <f t="shared" si="86"/>
        <v>40.135359612456313</v>
      </c>
      <c r="L2791" s="12">
        <f t="shared" si="87"/>
        <v>2.0067679806228158</v>
      </c>
      <c r="M2791">
        <f>IF(B2791="*","*",IF(_xlfn.XLOOKUP(B2791,'RES TECH'!$M:$M,'RES TECH'!$C:$C)="Low Income",IF(G2791&gt;1,IF(G2791&gt;3,0.3,0.24),0.12),IF(_xlfn.XLOOKUP(B2791,'RES TECH'!$M:$M,'RES TECH'!$C:$C)="Lower-middle Income",IF(G2791&gt;1,IF(G2791&gt;3,0.23,0.18),0.09),IF(_xlfn.XLOOKUP(B2791,'RES TECH'!$M:$M,'RES TECH'!$C:$C)="Upper-middle Income",IF(G2791&gt;1,IF(G2791&gt;3,0.15,0.12),0.06),IF(_xlfn.XLOOKUP(B2791,'RES TECH'!$M:$M,'RES TECH'!$C:$C)="High Income",IF(G2791&gt;1,IF(G2791&gt;3,0.08,0.06),0.03))))))</f>
        <v>0.06</v>
      </c>
    </row>
    <row r="2792" spans="2:13" x14ac:dyDescent="0.25">
      <c r="B2792" t="str">
        <f>IF('RES TECH'!N2788=1,'RES TECH'!M2788,"*")</f>
        <v>RESHOUHINewFRC3ELC20</v>
      </c>
      <c r="C2792" t="str">
        <f>IF(B2792="*","*",_xlfn.XLOOKUP(B2792,'RES TECH'!M:M,'RES TECH'!K:K))</f>
        <v>RESELC</v>
      </c>
      <c r="D2792" t="str">
        <f>IF(B2792="*","*",_xlfn.XLOOKUP(B2792,'RES TECH'!M:M,'RES TECH'!L:L))</f>
        <v>RESHOUHINewFREUE</v>
      </c>
      <c r="E2792">
        <f>IF(B2792="*","*",_xlfn.XLOOKUP(B2792,'RES TECH'!M:M,'RES TECH'!O:O))</f>
        <v>2020</v>
      </c>
      <c r="F2792" s="12">
        <f>IF(B2792="*","*",_xlfn.XLOOKUP(B2792,'RES TECH'!M:M,'RES TECH'!Y:Y))</f>
        <v>22</v>
      </c>
      <c r="G2792" s="12">
        <f>IF(B2792="*","*",_xlfn.XLOOKUP(B2792,'RES TECH'!M:M,'RES TECH'!V:V))</f>
        <v>1.0072727272727271</v>
      </c>
      <c r="H2792">
        <f>IF(B2792="*","*",_xlfn.XLOOKUP(B2792,'RES TECH'!M:M,'RES TECH'!AA:AA))</f>
        <v>1</v>
      </c>
      <c r="I2792" s="12">
        <f>IF(B2792="*","*",_xlfn.XLOOKUP(B2792,'RES TECH'!M:M,'RES TECH'!Z:Z))</f>
        <v>0.65</v>
      </c>
      <c r="J2792" s="12">
        <f>IF(B2792="*","*",_xlfn.XLOOKUP(B2792,'RES TECH'!M:M,'RES TECH'!S:S))</f>
        <v>882.97791147403893</v>
      </c>
      <c r="K2792" s="12">
        <f t="shared" si="86"/>
        <v>44.14889557370195</v>
      </c>
      <c r="L2792" s="12">
        <f t="shared" si="87"/>
        <v>2.2074447786850975</v>
      </c>
      <c r="M2792">
        <f>IF(B2792="*","*",IF(_xlfn.XLOOKUP(B2792,'RES TECH'!$M:$M,'RES TECH'!$C:$C)="Low Income",IF(G2792&gt;1,IF(G2792&gt;3,0.3,0.24),0.12),IF(_xlfn.XLOOKUP(B2792,'RES TECH'!$M:$M,'RES TECH'!$C:$C)="Lower-middle Income",IF(G2792&gt;1,IF(G2792&gt;3,0.23,0.18),0.09),IF(_xlfn.XLOOKUP(B2792,'RES TECH'!$M:$M,'RES TECH'!$C:$C)="Upper-middle Income",IF(G2792&gt;1,IF(G2792&gt;3,0.15,0.12),0.06),IF(_xlfn.XLOOKUP(B2792,'RES TECH'!$M:$M,'RES TECH'!$C:$C)="High Income",IF(G2792&gt;1,IF(G2792&gt;3,0.08,0.06),0.03))))))</f>
        <v>0.06</v>
      </c>
    </row>
    <row r="2793" spans="2:13" x14ac:dyDescent="0.25">
      <c r="B2793" t="str">
        <f>IF('RES TECH'!N2789=1,'RES TECH'!M2789,"*")</f>
        <v>RESHOUHINewFRC4ELC20</v>
      </c>
      <c r="C2793" t="str">
        <f>IF(B2793="*","*",_xlfn.XLOOKUP(B2793,'RES TECH'!M:M,'RES TECH'!K:K))</f>
        <v>RESELC</v>
      </c>
      <c r="D2793" t="str">
        <f>IF(B2793="*","*",_xlfn.XLOOKUP(B2793,'RES TECH'!M:M,'RES TECH'!L:L))</f>
        <v>RESHOUHINewFREUE</v>
      </c>
      <c r="E2793">
        <f>IF(B2793="*","*",_xlfn.XLOOKUP(B2793,'RES TECH'!M:M,'RES TECH'!O:O))</f>
        <v>2020</v>
      </c>
      <c r="F2793" s="12">
        <f>IF(B2793="*","*",_xlfn.XLOOKUP(B2793,'RES TECH'!M:M,'RES TECH'!Y:Y))</f>
        <v>22</v>
      </c>
      <c r="G2793" s="12">
        <f>IF(B2793="*","*",_xlfn.XLOOKUP(B2793,'RES TECH'!M:M,'RES TECH'!V:V))</f>
        <v>1</v>
      </c>
      <c r="H2793">
        <f>IF(B2793="*","*",_xlfn.XLOOKUP(B2793,'RES TECH'!M:M,'RES TECH'!AA:AA))</f>
        <v>1</v>
      </c>
      <c r="I2793" s="12">
        <f>IF(B2793="*","*",_xlfn.XLOOKUP(B2793,'RES TECH'!M:M,'RES TECH'!Z:Z))</f>
        <v>0.65</v>
      </c>
      <c r="J2793" s="12">
        <f>IF(B2793="*","*",_xlfn.XLOOKUP(B2793,'RES TECH'!M:M,'RES TECH'!S:S))</f>
        <v>866.92376762905633</v>
      </c>
      <c r="K2793" s="12">
        <f t="shared" si="86"/>
        <v>43.346188381452819</v>
      </c>
      <c r="L2793" s="12">
        <f t="shared" si="87"/>
        <v>2.167309419072641</v>
      </c>
      <c r="M2793">
        <f>IF(B2793="*","*",IF(_xlfn.XLOOKUP(B2793,'RES TECH'!$M:$M,'RES TECH'!$C:$C)="Low Income",IF(G2793&gt;1,IF(G2793&gt;3,0.3,0.24),0.12),IF(_xlfn.XLOOKUP(B2793,'RES TECH'!$M:$M,'RES TECH'!$C:$C)="Lower-middle Income",IF(G2793&gt;1,IF(G2793&gt;3,0.23,0.18),0.09),IF(_xlfn.XLOOKUP(B2793,'RES TECH'!$M:$M,'RES TECH'!$C:$C)="Upper-middle Income",IF(G2793&gt;1,IF(G2793&gt;3,0.15,0.12),0.06),IF(_xlfn.XLOOKUP(B2793,'RES TECH'!$M:$M,'RES TECH'!$C:$C)="High Income",IF(G2793&gt;1,IF(G2793&gt;3,0.08,0.06),0.03))))))</f>
        <v>0.03</v>
      </c>
    </row>
    <row r="2794" spans="2:13" x14ac:dyDescent="0.25">
      <c r="B2794" t="str">
        <f>IF('RES TECH'!N2790=1,'RES TECH'!M2790,"*")</f>
        <v>RESHOUHINewFRU1ELC20</v>
      </c>
      <c r="C2794" t="str">
        <f>IF(B2794="*","*",_xlfn.XLOOKUP(B2794,'RES TECH'!M:M,'RES TECH'!K:K))</f>
        <v>RESELC</v>
      </c>
      <c r="D2794" t="str">
        <f>IF(B2794="*","*",_xlfn.XLOOKUP(B2794,'RES TECH'!M:M,'RES TECH'!L:L))</f>
        <v>RESHOUHINewFREUE</v>
      </c>
      <c r="E2794">
        <f>IF(B2794="*","*",_xlfn.XLOOKUP(B2794,'RES TECH'!M:M,'RES TECH'!O:O))</f>
        <v>2020</v>
      </c>
      <c r="F2794" s="12">
        <f>IF(B2794="*","*",_xlfn.XLOOKUP(B2794,'RES TECH'!M:M,'RES TECH'!Y:Y))</f>
        <v>22</v>
      </c>
      <c r="G2794" s="12">
        <f>IF(B2794="*","*",_xlfn.XLOOKUP(B2794,'RES TECH'!M:M,'RES TECH'!V:V))</f>
        <v>1.736065454545455</v>
      </c>
      <c r="H2794">
        <f>IF(B2794="*","*",_xlfn.XLOOKUP(B2794,'RES TECH'!M:M,'RES TECH'!AA:AA))</f>
        <v>1</v>
      </c>
      <c r="I2794" s="12">
        <f>IF(B2794="*","*",_xlfn.XLOOKUP(B2794,'RES TECH'!M:M,'RES TECH'!Z:Z))</f>
        <v>0.65</v>
      </c>
      <c r="J2794" s="12">
        <f>IF(B2794="*","*",_xlfn.XLOOKUP(B2794,'RES TECH'!M:M,'RES TECH'!S:S))</f>
        <v>1107.7359253037939</v>
      </c>
      <c r="K2794" s="12">
        <f t="shared" si="86"/>
        <v>55.386796265189702</v>
      </c>
      <c r="L2794" s="12">
        <f t="shared" si="87"/>
        <v>2.7693398132594851</v>
      </c>
      <c r="M2794">
        <f>IF(B2794="*","*",IF(_xlfn.XLOOKUP(B2794,'RES TECH'!$M:$M,'RES TECH'!$C:$C)="Low Income",IF(G2794&gt;1,IF(G2794&gt;3,0.3,0.24),0.12),IF(_xlfn.XLOOKUP(B2794,'RES TECH'!$M:$M,'RES TECH'!$C:$C)="Lower-middle Income",IF(G2794&gt;1,IF(G2794&gt;3,0.23,0.18),0.09),IF(_xlfn.XLOOKUP(B2794,'RES TECH'!$M:$M,'RES TECH'!$C:$C)="Upper-middle Income",IF(G2794&gt;1,IF(G2794&gt;3,0.15,0.12),0.06),IF(_xlfn.XLOOKUP(B2794,'RES TECH'!$M:$M,'RES TECH'!$C:$C)="High Income",IF(G2794&gt;1,IF(G2794&gt;3,0.08,0.06),0.03))))))</f>
        <v>0.06</v>
      </c>
    </row>
    <row r="2795" spans="2:13" x14ac:dyDescent="0.25">
      <c r="B2795" t="str">
        <f>IF('RES TECH'!N2791=1,'RES TECH'!M2791,"*")</f>
        <v>RESHOUHINewFRU2ELC20</v>
      </c>
      <c r="C2795" t="str">
        <f>IF(B2795="*","*",_xlfn.XLOOKUP(B2795,'RES TECH'!M:M,'RES TECH'!K:K))</f>
        <v>RESELC</v>
      </c>
      <c r="D2795" t="str">
        <f>IF(B2795="*","*",_xlfn.XLOOKUP(B2795,'RES TECH'!M:M,'RES TECH'!L:L))</f>
        <v>RESHOUHINewFREUE</v>
      </c>
      <c r="E2795">
        <f>IF(B2795="*","*",_xlfn.XLOOKUP(B2795,'RES TECH'!M:M,'RES TECH'!O:O))</f>
        <v>2020</v>
      </c>
      <c r="F2795" s="12">
        <f>IF(B2795="*","*",_xlfn.XLOOKUP(B2795,'RES TECH'!M:M,'RES TECH'!Y:Y))</f>
        <v>22</v>
      </c>
      <c r="G2795" s="12">
        <f>IF(B2795="*","*",_xlfn.XLOOKUP(B2795,'RES TECH'!M:M,'RES TECH'!V:V))</f>
        <v>1.621818181818182</v>
      </c>
      <c r="H2795">
        <f>IF(B2795="*","*",_xlfn.XLOOKUP(B2795,'RES TECH'!M:M,'RES TECH'!AA:AA))</f>
        <v>1</v>
      </c>
      <c r="I2795" s="12">
        <f>IF(B2795="*","*",_xlfn.XLOOKUP(B2795,'RES TECH'!M:M,'RES TECH'!Z:Z))</f>
        <v>0.65</v>
      </c>
      <c r="J2795" s="12">
        <f>IF(B2795="*","*",_xlfn.XLOOKUP(B2795,'RES TECH'!M:M,'RES TECH'!S:S))</f>
        <v>1204.0607883736891</v>
      </c>
      <c r="K2795" s="12">
        <f t="shared" si="86"/>
        <v>60.203039418684455</v>
      </c>
      <c r="L2795" s="12">
        <f t="shared" si="87"/>
        <v>3.0101519709342228</v>
      </c>
      <c r="M2795">
        <f>IF(B2795="*","*",IF(_xlfn.XLOOKUP(B2795,'RES TECH'!$M:$M,'RES TECH'!$C:$C)="Low Income",IF(G2795&gt;1,IF(G2795&gt;3,0.3,0.24),0.12),IF(_xlfn.XLOOKUP(B2795,'RES TECH'!$M:$M,'RES TECH'!$C:$C)="Lower-middle Income",IF(G2795&gt;1,IF(G2795&gt;3,0.23,0.18),0.09),IF(_xlfn.XLOOKUP(B2795,'RES TECH'!$M:$M,'RES TECH'!$C:$C)="Upper-middle Income",IF(G2795&gt;1,IF(G2795&gt;3,0.15,0.12),0.06),IF(_xlfn.XLOOKUP(B2795,'RES TECH'!$M:$M,'RES TECH'!$C:$C)="High Income",IF(G2795&gt;1,IF(G2795&gt;3,0.08,0.06),0.03))))))</f>
        <v>0.06</v>
      </c>
    </row>
    <row r="2796" spans="2:13" x14ac:dyDescent="0.25">
      <c r="B2796" t="str">
        <f>IF('RES TECH'!N2792=1,'RES TECH'!M2792,"*")</f>
        <v>RESHOUHINewFRU3ELC20</v>
      </c>
      <c r="C2796" t="str">
        <f>IF(B2796="*","*",_xlfn.XLOOKUP(B2796,'RES TECH'!M:M,'RES TECH'!K:K))</f>
        <v>RESELC</v>
      </c>
      <c r="D2796" t="str">
        <f>IF(B2796="*","*",_xlfn.XLOOKUP(B2796,'RES TECH'!M:M,'RES TECH'!L:L))</f>
        <v>RESHOUHINewFREUE</v>
      </c>
      <c r="E2796">
        <f>IF(B2796="*","*",_xlfn.XLOOKUP(B2796,'RES TECH'!M:M,'RES TECH'!O:O))</f>
        <v>2020</v>
      </c>
      <c r="F2796" s="12">
        <f>IF(B2796="*","*",_xlfn.XLOOKUP(B2796,'RES TECH'!M:M,'RES TECH'!Y:Y))</f>
        <v>22</v>
      </c>
      <c r="G2796" s="12">
        <f>IF(B2796="*","*",_xlfn.XLOOKUP(B2796,'RES TECH'!M:M,'RES TECH'!V:V))</f>
        <v>1.5624589090909089</v>
      </c>
      <c r="H2796">
        <f>IF(B2796="*","*",_xlfn.XLOOKUP(B2796,'RES TECH'!M:M,'RES TECH'!AA:AA))</f>
        <v>1</v>
      </c>
      <c r="I2796" s="12">
        <f>IF(B2796="*","*",_xlfn.XLOOKUP(B2796,'RES TECH'!M:M,'RES TECH'!Z:Z))</f>
        <v>0.65</v>
      </c>
      <c r="J2796" s="12">
        <f>IF(B2796="*","*",_xlfn.XLOOKUP(B2796,'RES TECH'!M:M,'RES TECH'!S:S))</f>
        <v>1268.27736375362</v>
      </c>
      <c r="K2796" s="12">
        <f t="shared" si="86"/>
        <v>63.413868187681004</v>
      </c>
      <c r="L2796" s="12">
        <f t="shared" si="87"/>
        <v>3.1706934093840502</v>
      </c>
      <c r="M2796">
        <f>IF(B2796="*","*",IF(_xlfn.XLOOKUP(B2796,'RES TECH'!$M:$M,'RES TECH'!$C:$C)="Low Income",IF(G2796&gt;1,IF(G2796&gt;3,0.3,0.24),0.12),IF(_xlfn.XLOOKUP(B2796,'RES TECH'!$M:$M,'RES TECH'!$C:$C)="Lower-middle Income",IF(G2796&gt;1,IF(G2796&gt;3,0.23,0.18),0.09),IF(_xlfn.XLOOKUP(B2796,'RES TECH'!$M:$M,'RES TECH'!$C:$C)="Upper-middle Income",IF(G2796&gt;1,IF(G2796&gt;3,0.15,0.12),0.06),IF(_xlfn.XLOOKUP(B2796,'RES TECH'!$M:$M,'RES TECH'!$C:$C)="High Income",IF(G2796&gt;1,IF(G2796&gt;3,0.08,0.06),0.03))))))</f>
        <v>0.06</v>
      </c>
    </row>
    <row r="2797" spans="2:13" x14ac:dyDescent="0.25">
      <c r="B2797" t="str">
        <f>IF('RES TECH'!N2793=1,'RES TECH'!M2793,"*")</f>
        <v>RESHOUHINewFRU4ELC20</v>
      </c>
      <c r="C2797" t="str">
        <f>IF(B2797="*","*",_xlfn.XLOOKUP(B2797,'RES TECH'!M:M,'RES TECH'!K:K))</f>
        <v>RESELC</v>
      </c>
      <c r="D2797" t="str">
        <f>IF(B2797="*","*",_xlfn.XLOOKUP(B2797,'RES TECH'!M:M,'RES TECH'!L:L))</f>
        <v>RESHOUHINewFREUE</v>
      </c>
      <c r="E2797">
        <f>IF(B2797="*","*",_xlfn.XLOOKUP(B2797,'RES TECH'!M:M,'RES TECH'!O:O))</f>
        <v>2020</v>
      </c>
      <c r="F2797" s="12">
        <f>IF(B2797="*","*",_xlfn.XLOOKUP(B2797,'RES TECH'!M:M,'RES TECH'!Y:Y))</f>
        <v>22</v>
      </c>
      <c r="G2797" s="12">
        <f>IF(B2797="*","*",_xlfn.XLOOKUP(B2797,'RES TECH'!M:M,'RES TECH'!V:V))</f>
        <v>1.5236363636363639</v>
      </c>
      <c r="H2797">
        <f>IF(B2797="*","*",_xlfn.XLOOKUP(B2797,'RES TECH'!M:M,'RES TECH'!AA:AA))</f>
        <v>1</v>
      </c>
      <c r="I2797" s="12">
        <f>IF(B2797="*","*",_xlfn.XLOOKUP(B2797,'RES TECH'!M:M,'RES TECH'!Z:Z))</f>
        <v>0.65</v>
      </c>
      <c r="J2797" s="12">
        <f>IF(B2797="*","*",_xlfn.XLOOKUP(B2797,'RES TECH'!M:M,'RES TECH'!S:S))</f>
        <v>1300.385651443584</v>
      </c>
      <c r="K2797" s="12">
        <f t="shared" si="86"/>
        <v>65.019282572179208</v>
      </c>
      <c r="L2797" s="12">
        <f t="shared" si="87"/>
        <v>3.2509641286089606</v>
      </c>
      <c r="M2797">
        <f>IF(B2797="*","*",IF(_xlfn.XLOOKUP(B2797,'RES TECH'!$M:$M,'RES TECH'!$C:$C)="Low Income",IF(G2797&gt;1,IF(G2797&gt;3,0.3,0.24),0.12),IF(_xlfn.XLOOKUP(B2797,'RES TECH'!$M:$M,'RES TECH'!$C:$C)="Lower-middle Income",IF(G2797&gt;1,IF(G2797&gt;3,0.23,0.18),0.09),IF(_xlfn.XLOOKUP(B2797,'RES TECH'!$M:$M,'RES TECH'!$C:$C)="Upper-middle Income",IF(G2797&gt;1,IF(G2797&gt;3,0.15,0.12),0.06),IF(_xlfn.XLOOKUP(B2797,'RES TECH'!$M:$M,'RES TECH'!$C:$C)="High Income",IF(G2797&gt;1,IF(G2797&gt;3,0.08,0.06),0.03))))))</f>
        <v>0.06</v>
      </c>
    </row>
    <row r="2798" spans="2:13" x14ac:dyDescent="0.25">
      <c r="B2798" t="str">
        <f>IF('RES TECH'!N2794=1,'RES TECH'!M2794,"*")</f>
        <v>RESHOUHINewCK2NGA20</v>
      </c>
      <c r="C2798" t="str">
        <f>IF(B2798="*","*",_xlfn.XLOOKUP(B2798,'RES TECH'!M:M,'RES TECH'!K:K))</f>
        <v>RESNGA</v>
      </c>
      <c r="D2798" t="str">
        <f>IF(B2798="*","*",_xlfn.XLOOKUP(B2798,'RES TECH'!M:M,'RES TECH'!L:L))</f>
        <v>RESHOUHINewCKEUE</v>
      </c>
      <c r="E2798">
        <f>IF(B2798="*","*",_xlfn.XLOOKUP(B2798,'RES TECH'!M:M,'RES TECH'!O:O))</f>
        <v>2020</v>
      </c>
      <c r="F2798" s="12">
        <f>IF(B2798="*","*",_xlfn.XLOOKUP(B2798,'RES TECH'!M:M,'RES TECH'!Y:Y))</f>
        <v>13</v>
      </c>
      <c r="G2798" s="12">
        <f>IF(B2798="*","*",_xlfn.XLOOKUP(B2798,'RES TECH'!M:M,'RES TECH'!V:V))</f>
        <v>0.45</v>
      </c>
      <c r="H2798">
        <f>IF(B2798="*","*",_xlfn.XLOOKUP(B2798,'RES TECH'!M:M,'RES TECH'!AA:AA))</f>
        <v>1</v>
      </c>
      <c r="I2798" s="12">
        <f>IF(B2798="*","*",_xlfn.XLOOKUP(B2798,'RES TECH'!M:M,'RES TECH'!Z:Z))</f>
        <v>9.0000000000000011E-2</v>
      </c>
      <c r="J2798" s="12">
        <f>IF(B2798="*","*",_xlfn.XLOOKUP(B2798,'RES TECH'!M:M,'RES TECH'!S:S))</f>
        <v>17.073409032389819</v>
      </c>
      <c r="K2798" s="12">
        <f t="shared" si="86"/>
        <v>0.85367045161949096</v>
      </c>
      <c r="L2798" s="12">
        <f t="shared" si="87"/>
        <v>4.2683522580974548E-2</v>
      </c>
      <c r="M2798">
        <f>IF(B2798="*","*",IF(_xlfn.XLOOKUP(B2798,'RES TECH'!$M:$M,'RES TECH'!$C:$C)="Low Income",IF(G2798&gt;1,IF(G2798&gt;3,0.3,0.24),0.12),IF(_xlfn.XLOOKUP(B2798,'RES TECH'!$M:$M,'RES TECH'!$C:$C)="Lower-middle Income",IF(G2798&gt;1,IF(G2798&gt;3,0.23,0.18),0.09),IF(_xlfn.XLOOKUP(B2798,'RES TECH'!$M:$M,'RES TECH'!$C:$C)="Upper-middle Income",IF(G2798&gt;1,IF(G2798&gt;3,0.15,0.12),0.06),IF(_xlfn.XLOOKUP(B2798,'RES TECH'!$M:$M,'RES TECH'!$C:$C)="High Income",IF(G2798&gt;1,IF(G2798&gt;3,0.08,0.06),0.03))))))</f>
        <v>0.03</v>
      </c>
    </row>
    <row r="2799" spans="2:13" x14ac:dyDescent="0.25">
      <c r="B2799" t="str">
        <f>IF('RES TECH'!N2795=1,'RES TECH'!M2795,"*")</f>
        <v>RESHOUHINewCK4NGA20</v>
      </c>
      <c r="C2799" t="str">
        <f>IF(B2799="*","*",_xlfn.XLOOKUP(B2799,'RES TECH'!M:M,'RES TECH'!K:K))</f>
        <v>RESNGA</v>
      </c>
      <c r="D2799" t="str">
        <f>IF(B2799="*","*",_xlfn.XLOOKUP(B2799,'RES TECH'!M:M,'RES TECH'!L:L))</f>
        <v>RESHOUHINewCKEUE</v>
      </c>
      <c r="E2799">
        <f>IF(B2799="*","*",_xlfn.XLOOKUP(B2799,'RES TECH'!M:M,'RES TECH'!O:O))</f>
        <v>2020</v>
      </c>
      <c r="F2799" s="12">
        <f>IF(B2799="*","*",_xlfn.XLOOKUP(B2799,'RES TECH'!M:M,'RES TECH'!Y:Y))</f>
        <v>13</v>
      </c>
      <c r="G2799" s="12">
        <f>IF(B2799="*","*",_xlfn.XLOOKUP(B2799,'RES TECH'!M:M,'RES TECH'!V:V))</f>
        <v>0.52</v>
      </c>
      <c r="H2799">
        <f>IF(B2799="*","*",_xlfn.XLOOKUP(B2799,'RES TECH'!M:M,'RES TECH'!AA:AA))</f>
        <v>1</v>
      </c>
      <c r="I2799" s="12">
        <f>IF(B2799="*","*",_xlfn.XLOOKUP(B2799,'RES TECH'!M:M,'RES TECH'!Z:Z))</f>
        <v>9.0000000000000011E-2</v>
      </c>
      <c r="J2799" s="12">
        <f>IF(B2799="*","*",_xlfn.XLOOKUP(B2799,'RES TECH'!M:M,'RES TECH'!S:S))</f>
        <v>19.729272659650459</v>
      </c>
      <c r="K2799" s="12">
        <f t="shared" si="86"/>
        <v>0.98646363298252293</v>
      </c>
      <c r="L2799" s="12">
        <f t="shared" si="87"/>
        <v>4.9323181649126149E-2</v>
      </c>
      <c r="M2799">
        <f>IF(B2799="*","*",IF(_xlfn.XLOOKUP(B2799,'RES TECH'!$M:$M,'RES TECH'!$C:$C)="Low Income",IF(G2799&gt;1,IF(G2799&gt;3,0.3,0.24),0.12),IF(_xlfn.XLOOKUP(B2799,'RES TECH'!$M:$M,'RES TECH'!$C:$C)="Lower-middle Income",IF(G2799&gt;1,IF(G2799&gt;3,0.23,0.18),0.09),IF(_xlfn.XLOOKUP(B2799,'RES TECH'!$M:$M,'RES TECH'!$C:$C)="Upper-middle Income",IF(G2799&gt;1,IF(G2799&gt;3,0.15,0.12),0.06),IF(_xlfn.XLOOKUP(B2799,'RES TECH'!$M:$M,'RES TECH'!$C:$C)="High Income",IF(G2799&gt;1,IF(G2799&gt;3,0.08,0.06),0.03))))))</f>
        <v>0.03</v>
      </c>
    </row>
    <row r="2800" spans="2:13" x14ac:dyDescent="0.25">
      <c r="B2800" t="str">
        <f>IF('RES TECH'!N2796=1,'RES TECH'!M2796,"*")</f>
        <v>RESHOUHINewCK2LPG20</v>
      </c>
      <c r="C2800" t="str">
        <f>IF(B2800="*","*",_xlfn.XLOOKUP(B2800,'RES TECH'!M:M,'RES TECH'!K:K))</f>
        <v>RESLPG</v>
      </c>
      <c r="D2800" t="str">
        <f>IF(B2800="*","*",_xlfn.XLOOKUP(B2800,'RES TECH'!M:M,'RES TECH'!L:L))</f>
        <v>RESHOUHINewCKEUE</v>
      </c>
      <c r="E2800">
        <f>IF(B2800="*","*",_xlfn.XLOOKUP(B2800,'RES TECH'!M:M,'RES TECH'!O:O))</f>
        <v>2020</v>
      </c>
      <c r="F2800" s="12">
        <f>IF(B2800="*","*",_xlfn.XLOOKUP(B2800,'RES TECH'!M:M,'RES TECH'!Y:Y))</f>
        <v>13</v>
      </c>
      <c r="G2800" s="12">
        <f>IF(B2800="*","*",_xlfn.XLOOKUP(B2800,'RES TECH'!M:M,'RES TECH'!V:V))</f>
        <v>0.45</v>
      </c>
      <c r="H2800">
        <f>IF(B2800="*","*",_xlfn.XLOOKUP(B2800,'RES TECH'!M:M,'RES TECH'!AA:AA))</f>
        <v>1</v>
      </c>
      <c r="I2800" s="12">
        <f>IF(B2800="*","*",_xlfn.XLOOKUP(B2800,'RES TECH'!M:M,'RES TECH'!Z:Z))</f>
        <v>9.0000000000000011E-2</v>
      </c>
      <c r="J2800" s="12">
        <f>IF(B2800="*","*",_xlfn.XLOOKUP(B2800,'RES TECH'!M:M,'RES TECH'!S:S))</f>
        <v>17.073409032389819</v>
      </c>
      <c r="K2800" s="12">
        <f t="shared" si="86"/>
        <v>0.85367045161949096</v>
      </c>
      <c r="L2800" s="12">
        <f t="shared" si="87"/>
        <v>4.2683522580974548E-2</v>
      </c>
      <c r="M2800">
        <f>IF(B2800="*","*",IF(_xlfn.XLOOKUP(B2800,'RES TECH'!$M:$M,'RES TECH'!$C:$C)="Low Income",IF(G2800&gt;1,IF(G2800&gt;3,0.3,0.24),0.12),IF(_xlfn.XLOOKUP(B2800,'RES TECH'!$M:$M,'RES TECH'!$C:$C)="Lower-middle Income",IF(G2800&gt;1,IF(G2800&gt;3,0.23,0.18),0.09),IF(_xlfn.XLOOKUP(B2800,'RES TECH'!$M:$M,'RES TECH'!$C:$C)="Upper-middle Income",IF(G2800&gt;1,IF(G2800&gt;3,0.15,0.12),0.06),IF(_xlfn.XLOOKUP(B2800,'RES TECH'!$M:$M,'RES TECH'!$C:$C)="High Income",IF(G2800&gt;1,IF(G2800&gt;3,0.08,0.06),0.03))))))</f>
        <v>0.03</v>
      </c>
    </row>
    <row r="2801" spans="2:13" x14ac:dyDescent="0.25">
      <c r="B2801" t="str">
        <f>IF('RES TECH'!N2797=1,'RES TECH'!M2797,"*")</f>
        <v>RESHOUHINewCK4LPG20</v>
      </c>
      <c r="C2801" t="str">
        <f>IF(B2801="*","*",_xlfn.XLOOKUP(B2801,'RES TECH'!M:M,'RES TECH'!K:K))</f>
        <v>RESLPG</v>
      </c>
      <c r="D2801" t="str">
        <f>IF(B2801="*","*",_xlfn.XLOOKUP(B2801,'RES TECH'!M:M,'RES TECH'!L:L))</f>
        <v>RESHOUHINewCKEUE</v>
      </c>
      <c r="E2801">
        <f>IF(B2801="*","*",_xlfn.XLOOKUP(B2801,'RES TECH'!M:M,'RES TECH'!O:O))</f>
        <v>2020</v>
      </c>
      <c r="F2801" s="12">
        <f>IF(B2801="*","*",_xlfn.XLOOKUP(B2801,'RES TECH'!M:M,'RES TECH'!Y:Y))</f>
        <v>13</v>
      </c>
      <c r="G2801" s="12">
        <f>IF(B2801="*","*",_xlfn.XLOOKUP(B2801,'RES TECH'!M:M,'RES TECH'!V:V))</f>
        <v>0.52</v>
      </c>
      <c r="H2801">
        <f>IF(B2801="*","*",_xlfn.XLOOKUP(B2801,'RES TECH'!M:M,'RES TECH'!AA:AA))</f>
        <v>1</v>
      </c>
      <c r="I2801" s="12">
        <f>IF(B2801="*","*",_xlfn.XLOOKUP(B2801,'RES TECH'!M:M,'RES TECH'!Z:Z))</f>
        <v>9.0000000000000011E-2</v>
      </c>
      <c r="J2801" s="12">
        <f>IF(B2801="*","*",_xlfn.XLOOKUP(B2801,'RES TECH'!M:M,'RES TECH'!S:S))</f>
        <v>19.729272659650459</v>
      </c>
      <c r="K2801" s="12">
        <f t="shared" si="86"/>
        <v>0.98646363298252293</v>
      </c>
      <c r="L2801" s="12">
        <f t="shared" si="87"/>
        <v>4.9323181649126149E-2</v>
      </c>
      <c r="M2801">
        <f>IF(B2801="*","*",IF(_xlfn.XLOOKUP(B2801,'RES TECH'!$M:$M,'RES TECH'!$C:$C)="Low Income",IF(G2801&gt;1,IF(G2801&gt;3,0.3,0.24),0.12),IF(_xlfn.XLOOKUP(B2801,'RES TECH'!$M:$M,'RES TECH'!$C:$C)="Lower-middle Income",IF(G2801&gt;1,IF(G2801&gt;3,0.23,0.18),0.09),IF(_xlfn.XLOOKUP(B2801,'RES TECH'!$M:$M,'RES TECH'!$C:$C)="Upper-middle Income",IF(G2801&gt;1,IF(G2801&gt;3,0.15,0.12),0.06),IF(_xlfn.XLOOKUP(B2801,'RES TECH'!$M:$M,'RES TECH'!$C:$C)="High Income",IF(G2801&gt;1,IF(G2801&gt;3,0.08,0.06),0.03))))))</f>
        <v>0.03</v>
      </c>
    </row>
    <row r="2802" spans="2:13" x14ac:dyDescent="0.25">
      <c r="B2802" t="str">
        <f>IF('RES TECH'!N2798=1,'RES TECH'!M2798,"*")</f>
        <v>RESHOUHINewCK2ELC20</v>
      </c>
      <c r="C2802" t="str">
        <f>IF(B2802="*","*",_xlfn.XLOOKUP(B2802,'RES TECH'!M:M,'RES TECH'!K:K))</f>
        <v>RESELC</v>
      </c>
      <c r="D2802" t="str">
        <f>IF(B2802="*","*",_xlfn.XLOOKUP(B2802,'RES TECH'!M:M,'RES TECH'!L:L))</f>
        <v>RESHOUHINewCKEUE</v>
      </c>
      <c r="E2802">
        <f>IF(B2802="*","*",_xlfn.XLOOKUP(B2802,'RES TECH'!M:M,'RES TECH'!O:O))</f>
        <v>2020</v>
      </c>
      <c r="F2802" s="12">
        <f>IF(B2802="*","*",_xlfn.XLOOKUP(B2802,'RES TECH'!M:M,'RES TECH'!Y:Y))</f>
        <v>16</v>
      </c>
      <c r="G2802" s="12">
        <f>IF(B2802="*","*",_xlfn.XLOOKUP(B2802,'RES TECH'!M:M,'RES TECH'!V:V))</f>
        <v>0.9</v>
      </c>
      <c r="H2802">
        <f>IF(B2802="*","*",_xlfn.XLOOKUP(B2802,'RES TECH'!M:M,'RES TECH'!AA:AA))</f>
        <v>1</v>
      </c>
      <c r="I2802" s="12">
        <f>IF(B2802="*","*",_xlfn.XLOOKUP(B2802,'RES TECH'!M:M,'RES TECH'!Z:Z))</f>
        <v>9.0000000000000011E-2</v>
      </c>
      <c r="J2802" s="12">
        <f>IF(B2802="*","*",_xlfn.XLOOKUP(B2802,'RES TECH'!M:M,'RES TECH'!S:S))</f>
        <v>35.531148526865302</v>
      </c>
      <c r="K2802" s="12">
        <f t="shared" si="86"/>
        <v>1.7765574263432651</v>
      </c>
      <c r="L2802" s="12">
        <f t="shared" si="87"/>
        <v>8.8827871317163257E-2</v>
      </c>
      <c r="M2802">
        <f>IF(B2802="*","*",IF(_xlfn.XLOOKUP(B2802,'RES TECH'!$M:$M,'RES TECH'!$C:$C)="Low Income",IF(G2802&gt;1,IF(G2802&gt;3,0.3,0.24),0.12),IF(_xlfn.XLOOKUP(B2802,'RES TECH'!$M:$M,'RES TECH'!$C:$C)="Lower-middle Income",IF(G2802&gt;1,IF(G2802&gt;3,0.23,0.18),0.09),IF(_xlfn.XLOOKUP(B2802,'RES TECH'!$M:$M,'RES TECH'!$C:$C)="Upper-middle Income",IF(G2802&gt;1,IF(G2802&gt;3,0.15,0.12),0.06),IF(_xlfn.XLOOKUP(B2802,'RES TECH'!$M:$M,'RES TECH'!$C:$C)="High Income",IF(G2802&gt;1,IF(G2802&gt;3,0.08,0.06),0.03))))))</f>
        <v>0.03</v>
      </c>
    </row>
    <row r="2803" spans="2:13" x14ac:dyDescent="0.25">
      <c r="B2803" t="str">
        <f>IF('RES TECH'!N2799=1,'RES TECH'!M2799,"*")</f>
        <v>RESHOUHINewCWF4ELC30</v>
      </c>
      <c r="C2803" t="str">
        <f>IF(B2803="*","*",_xlfn.XLOOKUP(B2803,'RES TECH'!M:M,'RES TECH'!K:K))</f>
        <v>RESELC</v>
      </c>
      <c r="D2803" t="str">
        <f>IF(B2803="*","*",_xlfn.XLOOKUP(B2803,'RES TECH'!M:M,'RES TECH'!L:L))</f>
        <v>RESHOUHINewCWEUE</v>
      </c>
      <c r="E2803">
        <f>IF(B2803="*","*",_xlfn.XLOOKUP(B2803,'RES TECH'!M:M,'RES TECH'!O:O))</f>
        <v>2030</v>
      </c>
      <c r="F2803" s="12">
        <f>IF(B2803="*","*",_xlfn.XLOOKUP(B2803,'RES TECH'!M:M,'RES TECH'!Y:Y))</f>
        <v>12</v>
      </c>
      <c r="G2803" s="12">
        <f>IF(B2803="*","*",_xlfn.XLOOKUP(B2803,'RES TECH'!M:M,'RES TECH'!V:V))</f>
        <v>2.333333333333333</v>
      </c>
      <c r="H2803">
        <f>IF(B2803="*","*",_xlfn.XLOOKUP(B2803,'RES TECH'!M:M,'RES TECH'!AA:AA))</f>
        <v>1</v>
      </c>
      <c r="I2803" s="12">
        <f>IF(B2803="*","*",_xlfn.XLOOKUP(B2803,'RES TECH'!M:M,'RES TECH'!Z:Z))</f>
        <v>0.02</v>
      </c>
      <c r="J2803" s="12">
        <f>IF(B2803="*","*",_xlfn.XLOOKUP(B2803,'RES TECH'!M:M,'RES TECH'!S:S))</f>
        <v>138.6480535193638</v>
      </c>
      <c r="K2803" s="12">
        <f t="shared" si="86"/>
        <v>6.9324026759681905</v>
      </c>
      <c r="L2803" s="12">
        <f t="shared" si="87"/>
        <v>0.34662013379840956</v>
      </c>
      <c r="M2803">
        <f>IF(B2803="*","*",IF(_xlfn.XLOOKUP(B2803,'RES TECH'!$M:$M,'RES TECH'!$C:$C)="Low Income",IF(G2803&gt;1,IF(G2803&gt;3,0.3,0.24),0.12),IF(_xlfn.XLOOKUP(B2803,'RES TECH'!$M:$M,'RES TECH'!$C:$C)="Lower-middle Income",IF(G2803&gt;1,IF(G2803&gt;3,0.23,0.18),0.09),IF(_xlfn.XLOOKUP(B2803,'RES TECH'!$M:$M,'RES TECH'!$C:$C)="Upper-middle Income",IF(G2803&gt;1,IF(G2803&gt;3,0.15,0.12),0.06),IF(_xlfn.XLOOKUP(B2803,'RES TECH'!$M:$M,'RES TECH'!$C:$C)="High Income",IF(G2803&gt;1,IF(G2803&gt;3,0.08,0.06),0.03))))))</f>
        <v>0.06</v>
      </c>
    </row>
    <row r="2804" spans="2:13" x14ac:dyDescent="0.25">
      <c r="B2804" t="str">
        <f>IF('RES TECH'!N2800=1,'RES TECH'!M2800,"*")</f>
        <v>RESHOUHINewCWT1ELC20</v>
      </c>
      <c r="C2804" t="str">
        <f>IF(B2804="*","*",_xlfn.XLOOKUP(B2804,'RES TECH'!M:M,'RES TECH'!K:K))</f>
        <v>RESELC</v>
      </c>
      <c r="D2804" t="str">
        <f>IF(B2804="*","*",_xlfn.XLOOKUP(B2804,'RES TECH'!M:M,'RES TECH'!L:L))</f>
        <v>RESHOUHINewCWEUE</v>
      </c>
      <c r="E2804">
        <f>IF(B2804="*","*",_xlfn.XLOOKUP(B2804,'RES TECH'!M:M,'RES TECH'!O:O))</f>
        <v>2020</v>
      </c>
      <c r="F2804" s="12">
        <f>IF(B2804="*","*",_xlfn.XLOOKUP(B2804,'RES TECH'!M:M,'RES TECH'!Y:Y))</f>
        <v>12</v>
      </c>
      <c r="G2804" s="12">
        <f>IF(B2804="*","*",_xlfn.XLOOKUP(B2804,'RES TECH'!M:M,'RES TECH'!V:V))</f>
        <v>2.166666666666667</v>
      </c>
      <c r="H2804">
        <f>IF(B2804="*","*",_xlfn.XLOOKUP(B2804,'RES TECH'!M:M,'RES TECH'!AA:AA))</f>
        <v>1</v>
      </c>
      <c r="I2804" s="12">
        <f>IF(B2804="*","*",_xlfn.XLOOKUP(B2804,'RES TECH'!M:M,'RES TECH'!Z:Z))</f>
        <v>0.02</v>
      </c>
      <c r="J2804" s="12">
        <f>IF(B2804="*","*",_xlfn.XLOOKUP(B2804,'RES TECH'!M:M,'RES TECH'!S:S))</f>
        <v>66.756470213027001</v>
      </c>
      <c r="K2804" s="12">
        <f t="shared" si="86"/>
        <v>3.3378235106513503</v>
      </c>
      <c r="L2804" s="12">
        <f t="shared" si="87"/>
        <v>0.16689117553256752</v>
      </c>
      <c r="M2804">
        <f>IF(B2804="*","*",IF(_xlfn.XLOOKUP(B2804,'RES TECH'!$M:$M,'RES TECH'!$C:$C)="Low Income",IF(G2804&gt;1,IF(G2804&gt;3,0.3,0.24),0.12),IF(_xlfn.XLOOKUP(B2804,'RES TECH'!$M:$M,'RES TECH'!$C:$C)="Lower-middle Income",IF(G2804&gt;1,IF(G2804&gt;3,0.23,0.18),0.09),IF(_xlfn.XLOOKUP(B2804,'RES TECH'!$M:$M,'RES TECH'!$C:$C)="Upper-middle Income",IF(G2804&gt;1,IF(G2804&gt;3,0.15,0.12),0.06),IF(_xlfn.XLOOKUP(B2804,'RES TECH'!$M:$M,'RES TECH'!$C:$C)="High Income",IF(G2804&gt;1,IF(G2804&gt;3,0.08,0.06),0.03))))))</f>
        <v>0.06</v>
      </c>
    </row>
    <row r="2805" spans="2:13" x14ac:dyDescent="0.25">
      <c r="B2805" t="str">
        <f>IF('RES TECH'!N2801=1,'RES TECH'!M2801,"*")</f>
        <v>*</v>
      </c>
      <c r="C2805" t="str">
        <f>IF(B2805="*","*",_xlfn.XLOOKUP(B2805,'RES TECH'!M:M,'RES TECH'!K:K))</f>
        <v>*</v>
      </c>
      <c r="D2805" t="str">
        <f>IF(B2805="*","*",_xlfn.XLOOKUP(B2805,'RES TECH'!M:M,'RES TECH'!L:L))</f>
        <v>*</v>
      </c>
      <c r="E2805" t="str">
        <f>IF(B2805="*","*",_xlfn.XLOOKUP(B2805,'RES TECH'!M:M,'RES TECH'!O:O))</f>
        <v>*</v>
      </c>
      <c r="F2805" s="12" t="str">
        <f>IF(B2805="*","*",_xlfn.XLOOKUP(B2805,'RES TECH'!M:M,'RES TECH'!Y:Y))</f>
        <v>*</v>
      </c>
      <c r="G2805" s="12" t="str">
        <f>IF(B2805="*","*",_xlfn.XLOOKUP(B2805,'RES TECH'!M:M,'RES TECH'!V:V))</f>
        <v>*</v>
      </c>
      <c r="H2805" t="str">
        <f>IF(B2805="*","*",_xlfn.XLOOKUP(B2805,'RES TECH'!M:M,'RES TECH'!AA:AA))</f>
        <v>*</v>
      </c>
      <c r="I2805" s="12" t="str">
        <f>IF(B2805="*","*",_xlfn.XLOOKUP(B2805,'RES TECH'!M:M,'RES TECH'!Z:Z))</f>
        <v>*</v>
      </c>
      <c r="J2805" s="12" t="str">
        <f>IF(B2805="*","*",_xlfn.XLOOKUP(B2805,'RES TECH'!M:M,'RES TECH'!S:S))</f>
        <v>*</v>
      </c>
      <c r="K2805" s="12" t="str">
        <f t="shared" si="86"/>
        <v>*</v>
      </c>
      <c r="L2805" s="12" t="str">
        <f t="shared" si="87"/>
        <v>*</v>
      </c>
      <c r="M2805" t="str">
        <f>IF(B2805="*","*",IF(_xlfn.XLOOKUP(B2805,'RES TECH'!$M:$M,'RES TECH'!$C:$C)="Low Income",IF(G2805&gt;1,IF(G2805&gt;3,0.3,0.24),0.12),IF(_xlfn.XLOOKUP(B2805,'RES TECH'!$M:$M,'RES TECH'!$C:$C)="Lower-middle Income",IF(G2805&gt;1,IF(G2805&gt;3,0.23,0.18),0.09),IF(_xlfn.XLOOKUP(B2805,'RES TECH'!$M:$M,'RES TECH'!$C:$C)="Upper-middle Income",IF(G2805&gt;1,IF(G2805&gt;3,0.15,0.12),0.06),IF(_xlfn.XLOOKUP(B2805,'RES TECH'!$M:$M,'RES TECH'!$C:$C)="High Income",IF(G2805&gt;1,IF(G2805&gt;3,0.08,0.06),0.03))))))</f>
        <v>*</v>
      </c>
    </row>
    <row r="2806" spans="2:13" x14ac:dyDescent="0.25">
      <c r="B2806" t="str">
        <f>IF('RES TECH'!N2802=1,'RES TECH'!M2802,"*")</f>
        <v>RESHOUHINewCWT2ELC20</v>
      </c>
      <c r="C2806" t="str">
        <f>IF(B2806="*","*",_xlfn.XLOOKUP(B2806,'RES TECH'!M:M,'RES TECH'!K:K))</f>
        <v>RESELC</v>
      </c>
      <c r="D2806" t="str">
        <f>IF(B2806="*","*",_xlfn.XLOOKUP(B2806,'RES TECH'!M:M,'RES TECH'!L:L))</f>
        <v>RESHOUHINewCWEUE</v>
      </c>
      <c r="E2806">
        <f>IF(B2806="*","*",_xlfn.XLOOKUP(B2806,'RES TECH'!M:M,'RES TECH'!O:O))</f>
        <v>2020</v>
      </c>
      <c r="F2806" s="12">
        <f>IF(B2806="*","*",_xlfn.XLOOKUP(B2806,'RES TECH'!M:M,'RES TECH'!Y:Y))</f>
        <v>12</v>
      </c>
      <c r="G2806" s="12">
        <f>IF(B2806="*","*",_xlfn.XLOOKUP(B2806,'RES TECH'!M:M,'RES TECH'!V:V))</f>
        <v>2.166666666666667</v>
      </c>
      <c r="H2806">
        <f>IF(B2806="*","*",_xlfn.XLOOKUP(B2806,'RES TECH'!M:M,'RES TECH'!AA:AA))</f>
        <v>1</v>
      </c>
      <c r="I2806" s="12">
        <f>IF(B2806="*","*",_xlfn.XLOOKUP(B2806,'RES TECH'!M:M,'RES TECH'!Z:Z))</f>
        <v>0.02</v>
      </c>
      <c r="J2806" s="12">
        <f>IF(B2806="*","*",_xlfn.XLOOKUP(B2806,'RES TECH'!M:M,'RES TECH'!S:S))</f>
        <v>66.756470213027001</v>
      </c>
      <c r="K2806" s="12">
        <f t="shared" si="86"/>
        <v>3.3378235106513503</v>
      </c>
      <c r="L2806" s="12">
        <f t="shared" si="87"/>
        <v>0.16689117553256752</v>
      </c>
      <c r="M2806">
        <f>IF(B2806="*","*",IF(_xlfn.XLOOKUP(B2806,'RES TECH'!$M:$M,'RES TECH'!$C:$C)="Low Income",IF(G2806&gt;1,IF(G2806&gt;3,0.3,0.24),0.12),IF(_xlfn.XLOOKUP(B2806,'RES TECH'!$M:$M,'RES TECH'!$C:$C)="Lower-middle Income",IF(G2806&gt;1,IF(G2806&gt;3,0.23,0.18),0.09),IF(_xlfn.XLOOKUP(B2806,'RES TECH'!$M:$M,'RES TECH'!$C:$C)="Upper-middle Income",IF(G2806&gt;1,IF(G2806&gt;3,0.15,0.12),0.06),IF(_xlfn.XLOOKUP(B2806,'RES TECH'!$M:$M,'RES TECH'!$C:$C)="High Income",IF(G2806&gt;1,IF(G2806&gt;3,0.08,0.06),0.03))))))</f>
        <v>0.06</v>
      </c>
    </row>
    <row r="2807" spans="2:13" x14ac:dyDescent="0.25">
      <c r="B2807" t="str">
        <f>IF('RES TECH'!N2803=1,'RES TECH'!M2803,"*")</f>
        <v>RESHOUHINewCWT3ELC20</v>
      </c>
      <c r="C2807" t="str">
        <f>IF(B2807="*","*",_xlfn.XLOOKUP(B2807,'RES TECH'!M:M,'RES TECH'!K:K))</f>
        <v>RESELC</v>
      </c>
      <c r="D2807" t="str">
        <f>IF(B2807="*","*",_xlfn.XLOOKUP(B2807,'RES TECH'!M:M,'RES TECH'!L:L))</f>
        <v>RESHOUHINewCWEUE</v>
      </c>
      <c r="E2807">
        <f>IF(B2807="*","*",_xlfn.XLOOKUP(B2807,'RES TECH'!M:M,'RES TECH'!O:O))</f>
        <v>2020</v>
      </c>
      <c r="F2807" s="12">
        <f>IF(B2807="*","*",_xlfn.XLOOKUP(B2807,'RES TECH'!M:M,'RES TECH'!Y:Y))</f>
        <v>12</v>
      </c>
      <c r="G2807" s="12">
        <f>IF(B2807="*","*",_xlfn.XLOOKUP(B2807,'RES TECH'!M:M,'RES TECH'!V:V))</f>
        <v>1.25</v>
      </c>
      <c r="H2807">
        <f>IF(B2807="*","*",_xlfn.XLOOKUP(B2807,'RES TECH'!M:M,'RES TECH'!AA:AA))</f>
        <v>1</v>
      </c>
      <c r="I2807" s="12">
        <f>IF(B2807="*","*",_xlfn.XLOOKUP(B2807,'RES TECH'!M:M,'RES TECH'!Z:Z))</f>
        <v>0.02</v>
      </c>
      <c r="J2807" s="12">
        <f>IF(B2807="*","*",_xlfn.XLOOKUP(B2807,'RES TECH'!M:M,'RES TECH'!S:S))</f>
        <v>97.567148772885631</v>
      </c>
      <c r="K2807" s="12">
        <f t="shared" si="86"/>
        <v>4.8783574386442821</v>
      </c>
      <c r="L2807" s="12">
        <f t="shared" si="87"/>
        <v>0.24391787193221412</v>
      </c>
      <c r="M2807">
        <f>IF(B2807="*","*",IF(_xlfn.XLOOKUP(B2807,'RES TECH'!$M:$M,'RES TECH'!$C:$C)="Low Income",IF(G2807&gt;1,IF(G2807&gt;3,0.3,0.24),0.12),IF(_xlfn.XLOOKUP(B2807,'RES TECH'!$M:$M,'RES TECH'!$C:$C)="Lower-middle Income",IF(G2807&gt;1,IF(G2807&gt;3,0.23,0.18),0.09),IF(_xlfn.XLOOKUP(B2807,'RES TECH'!$M:$M,'RES TECH'!$C:$C)="Upper-middle Income",IF(G2807&gt;1,IF(G2807&gt;3,0.15,0.12),0.06),IF(_xlfn.XLOOKUP(B2807,'RES TECH'!$M:$M,'RES TECH'!$C:$C)="High Income",IF(G2807&gt;1,IF(G2807&gt;3,0.08,0.06),0.03))))))</f>
        <v>0.06</v>
      </c>
    </row>
    <row r="2808" spans="2:13" x14ac:dyDescent="0.25">
      <c r="B2808" t="str">
        <f>IF('RES TECH'!N2804=1,'RES TECH'!M2804,"*")</f>
        <v>RESHOUHINewCWT4ELC20</v>
      </c>
      <c r="C2808" t="str">
        <f>IF(B2808="*","*",_xlfn.XLOOKUP(B2808,'RES TECH'!M:M,'RES TECH'!K:K))</f>
        <v>RESELC</v>
      </c>
      <c r="D2808" t="str">
        <f>IF(B2808="*","*",_xlfn.XLOOKUP(B2808,'RES TECH'!M:M,'RES TECH'!L:L))</f>
        <v>RESHOUHINewCWEUE</v>
      </c>
      <c r="E2808">
        <f>IF(B2808="*","*",_xlfn.XLOOKUP(B2808,'RES TECH'!M:M,'RES TECH'!O:O))</f>
        <v>2020</v>
      </c>
      <c r="F2808" s="12">
        <f>IF(B2808="*","*",_xlfn.XLOOKUP(B2808,'RES TECH'!M:M,'RES TECH'!Y:Y))</f>
        <v>12</v>
      </c>
      <c r="G2808" s="12">
        <f>IF(B2808="*","*",_xlfn.XLOOKUP(B2808,'RES TECH'!M:M,'RES TECH'!V:V))</f>
        <v>1</v>
      </c>
      <c r="H2808">
        <f>IF(B2808="*","*",_xlfn.XLOOKUP(B2808,'RES TECH'!M:M,'RES TECH'!AA:AA))</f>
        <v>1</v>
      </c>
      <c r="I2808" s="12">
        <f>IF(B2808="*","*",_xlfn.XLOOKUP(B2808,'RES TECH'!M:M,'RES TECH'!Z:Z))</f>
        <v>0.02</v>
      </c>
      <c r="J2808" s="12">
        <f>IF(B2808="*","*",_xlfn.XLOOKUP(B2808,'RES TECH'!M:M,'RES TECH'!S:S))</f>
        <v>115.54004459946979</v>
      </c>
      <c r="K2808" s="12">
        <f t="shared" si="86"/>
        <v>5.7770022299734904</v>
      </c>
      <c r="L2808" s="12">
        <f t="shared" si="87"/>
        <v>0.28885011149867451</v>
      </c>
      <c r="M2808">
        <f>IF(B2808="*","*",IF(_xlfn.XLOOKUP(B2808,'RES TECH'!$M:$M,'RES TECH'!$C:$C)="Low Income",IF(G2808&gt;1,IF(G2808&gt;3,0.3,0.24),0.12),IF(_xlfn.XLOOKUP(B2808,'RES TECH'!$M:$M,'RES TECH'!$C:$C)="Lower-middle Income",IF(G2808&gt;1,IF(G2808&gt;3,0.23,0.18),0.09),IF(_xlfn.XLOOKUP(B2808,'RES TECH'!$M:$M,'RES TECH'!$C:$C)="Upper-middle Income",IF(G2808&gt;1,IF(G2808&gt;3,0.15,0.12),0.06),IF(_xlfn.XLOOKUP(B2808,'RES TECH'!$M:$M,'RES TECH'!$C:$C)="High Income",IF(G2808&gt;1,IF(G2808&gt;3,0.08,0.06),0.03))))))</f>
        <v>0.03</v>
      </c>
    </row>
    <row r="2809" spans="2:13" x14ac:dyDescent="0.25">
      <c r="B2809" t="str">
        <f>IF('RES TECH'!N2805=1,'RES TECH'!M2805,"*")</f>
        <v>RESHOUHINewCWF1ELC20</v>
      </c>
      <c r="C2809" t="str">
        <f>IF(B2809="*","*",_xlfn.XLOOKUP(B2809,'RES TECH'!M:M,'RES TECH'!K:K))</f>
        <v>RESELC</v>
      </c>
      <c r="D2809" t="str">
        <f>IF(B2809="*","*",_xlfn.XLOOKUP(B2809,'RES TECH'!M:M,'RES TECH'!L:L))</f>
        <v>RESHOUHINewCWEUE</v>
      </c>
      <c r="E2809">
        <f>IF(B2809="*","*",_xlfn.XLOOKUP(B2809,'RES TECH'!M:M,'RES TECH'!O:O))</f>
        <v>2020</v>
      </c>
      <c r="F2809" s="12">
        <f>IF(B2809="*","*",_xlfn.XLOOKUP(B2809,'RES TECH'!M:M,'RES TECH'!Y:Y))</f>
        <v>12</v>
      </c>
      <c r="G2809" s="12">
        <f>IF(B2809="*","*",_xlfn.XLOOKUP(B2809,'RES TECH'!M:M,'RES TECH'!V:V))</f>
        <v>1.25</v>
      </c>
      <c r="H2809">
        <f>IF(B2809="*","*",_xlfn.XLOOKUP(B2809,'RES TECH'!M:M,'RES TECH'!AA:AA))</f>
        <v>1</v>
      </c>
      <c r="I2809" s="12">
        <f>IF(B2809="*","*",_xlfn.XLOOKUP(B2809,'RES TECH'!M:M,'RES TECH'!Z:Z))</f>
        <v>0.02</v>
      </c>
      <c r="J2809" s="12">
        <f>IF(B2809="*","*",_xlfn.XLOOKUP(B2809,'RES TECH'!M:M,'RES TECH'!S:S))</f>
        <v>97.567148772885631</v>
      </c>
      <c r="K2809" s="12">
        <f t="shared" si="86"/>
        <v>4.8783574386442821</v>
      </c>
      <c r="L2809" s="12">
        <f t="shared" si="87"/>
        <v>0.24391787193221412</v>
      </c>
      <c r="M2809">
        <f>IF(B2809="*","*",IF(_xlfn.XLOOKUP(B2809,'RES TECH'!$M:$M,'RES TECH'!$C:$C)="Low Income",IF(G2809&gt;1,IF(G2809&gt;3,0.3,0.24),0.12),IF(_xlfn.XLOOKUP(B2809,'RES TECH'!$M:$M,'RES TECH'!$C:$C)="Lower-middle Income",IF(G2809&gt;1,IF(G2809&gt;3,0.23,0.18),0.09),IF(_xlfn.XLOOKUP(B2809,'RES TECH'!$M:$M,'RES TECH'!$C:$C)="Upper-middle Income",IF(G2809&gt;1,IF(G2809&gt;3,0.15,0.12),0.06),IF(_xlfn.XLOOKUP(B2809,'RES TECH'!$M:$M,'RES TECH'!$C:$C)="High Income",IF(G2809&gt;1,IF(G2809&gt;3,0.08,0.06),0.03))))))</f>
        <v>0.06</v>
      </c>
    </row>
    <row r="2810" spans="2:13" x14ac:dyDescent="0.25">
      <c r="B2810" t="str">
        <f>IF('RES TECH'!N2806=1,'RES TECH'!M2806,"*")</f>
        <v>RESHOUHINewCWF2ELC20</v>
      </c>
      <c r="C2810" t="str">
        <f>IF(B2810="*","*",_xlfn.XLOOKUP(B2810,'RES TECH'!M:M,'RES TECH'!K:K))</f>
        <v>RESELC</v>
      </c>
      <c r="D2810" t="str">
        <f>IF(B2810="*","*",_xlfn.XLOOKUP(B2810,'RES TECH'!M:M,'RES TECH'!L:L))</f>
        <v>RESHOUHINewCWEUE</v>
      </c>
      <c r="E2810">
        <f>IF(B2810="*","*",_xlfn.XLOOKUP(B2810,'RES TECH'!M:M,'RES TECH'!O:O))</f>
        <v>2020</v>
      </c>
      <c r="F2810" s="12">
        <f>IF(B2810="*","*",_xlfn.XLOOKUP(B2810,'RES TECH'!M:M,'RES TECH'!Y:Y))</f>
        <v>12</v>
      </c>
      <c r="G2810" s="12">
        <f>IF(B2810="*","*",_xlfn.XLOOKUP(B2810,'RES TECH'!M:M,'RES TECH'!V:V))</f>
        <v>1.75</v>
      </c>
      <c r="H2810">
        <f>IF(B2810="*","*",_xlfn.XLOOKUP(B2810,'RES TECH'!M:M,'RES TECH'!AA:AA))</f>
        <v>1</v>
      </c>
      <c r="I2810" s="12">
        <f>IF(B2810="*","*",_xlfn.XLOOKUP(B2810,'RES TECH'!M:M,'RES TECH'!Z:Z))</f>
        <v>0.02</v>
      </c>
      <c r="J2810" s="12">
        <f>IF(B2810="*","*",_xlfn.XLOOKUP(B2810,'RES TECH'!M:M,'RES TECH'!S:S))</f>
        <v>102.7022618661954</v>
      </c>
      <c r="K2810" s="12">
        <f t="shared" si="86"/>
        <v>5.1351130933097702</v>
      </c>
      <c r="L2810" s="12">
        <f t="shared" si="87"/>
        <v>0.2567556546654885</v>
      </c>
      <c r="M2810">
        <f>IF(B2810="*","*",IF(_xlfn.XLOOKUP(B2810,'RES TECH'!$M:$M,'RES TECH'!$C:$C)="Low Income",IF(G2810&gt;1,IF(G2810&gt;3,0.3,0.24),0.12),IF(_xlfn.XLOOKUP(B2810,'RES TECH'!$M:$M,'RES TECH'!$C:$C)="Lower-middle Income",IF(G2810&gt;1,IF(G2810&gt;3,0.23,0.18),0.09),IF(_xlfn.XLOOKUP(B2810,'RES TECH'!$M:$M,'RES TECH'!$C:$C)="Upper-middle Income",IF(G2810&gt;1,IF(G2810&gt;3,0.15,0.12),0.06),IF(_xlfn.XLOOKUP(B2810,'RES TECH'!$M:$M,'RES TECH'!$C:$C)="High Income",IF(G2810&gt;1,IF(G2810&gt;3,0.08,0.06),0.03))))))</f>
        <v>0.06</v>
      </c>
    </row>
    <row r="2811" spans="2:13" x14ac:dyDescent="0.25">
      <c r="B2811" t="str">
        <f>IF('RES TECH'!N2807=1,'RES TECH'!M2807,"*")</f>
        <v>RESHOUHINewCWF2ELC30</v>
      </c>
      <c r="C2811" t="str">
        <f>IF(B2811="*","*",_xlfn.XLOOKUP(B2811,'RES TECH'!M:M,'RES TECH'!K:K))</f>
        <v>RESELC</v>
      </c>
      <c r="D2811" t="str">
        <f>IF(B2811="*","*",_xlfn.XLOOKUP(B2811,'RES TECH'!M:M,'RES TECH'!L:L))</f>
        <v>RESHOUHINewCWEUE</v>
      </c>
      <c r="E2811">
        <f>IF(B2811="*","*",_xlfn.XLOOKUP(B2811,'RES TECH'!M:M,'RES TECH'!O:O))</f>
        <v>2030</v>
      </c>
      <c r="F2811" s="12">
        <f>IF(B2811="*","*",_xlfn.XLOOKUP(B2811,'RES TECH'!M:M,'RES TECH'!Y:Y))</f>
        <v>12</v>
      </c>
      <c r="G2811" s="12">
        <f>IF(B2811="*","*",_xlfn.XLOOKUP(B2811,'RES TECH'!M:M,'RES TECH'!V:V))</f>
        <v>1.416666666666667</v>
      </c>
      <c r="H2811">
        <f>IF(B2811="*","*",_xlfn.XLOOKUP(B2811,'RES TECH'!M:M,'RES TECH'!AA:AA))</f>
        <v>1</v>
      </c>
      <c r="I2811" s="12">
        <f>IF(B2811="*","*",_xlfn.XLOOKUP(B2811,'RES TECH'!M:M,'RES TECH'!Z:Z))</f>
        <v>0.02</v>
      </c>
      <c r="J2811" s="12">
        <f>IF(B2811="*","*",_xlfn.XLOOKUP(B2811,'RES TECH'!M:M,'RES TECH'!S:S))</f>
        <v>107.8373749595052</v>
      </c>
      <c r="K2811" s="12">
        <f t="shared" si="86"/>
        <v>5.3918687479752601</v>
      </c>
      <c r="L2811" s="12">
        <f t="shared" si="87"/>
        <v>0.26959343739876301</v>
      </c>
      <c r="M2811">
        <f>IF(B2811="*","*",IF(_xlfn.XLOOKUP(B2811,'RES TECH'!$M:$M,'RES TECH'!$C:$C)="Low Income",IF(G2811&gt;1,IF(G2811&gt;3,0.3,0.24),0.12),IF(_xlfn.XLOOKUP(B2811,'RES TECH'!$M:$M,'RES TECH'!$C:$C)="Lower-middle Income",IF(G2811&gt;1,IF(G2811&gt;3,0.23,0.18),0.09),IF(_xlfn.XLOOKUP(B2811,'RES TECH'!$M:$M,'RES TECH'!$C:$C)="Upper-middle Income",IF(G2811&gt;1,IF(G2811&gt;3,0.15,0.12),0.06),IF(_xlfn.XLOOKUP(B2811,'RES TECH'!$M:$M,'RES TECH'!$C:$C)="High Income",IF(G2811&gt;1,IF(G2811&gt;3,0.08,0.06),0.03))))))</f>
        <v>0.06</v>
      </c>
    </row>
    <row r="2812" spans="2:13" x14ac:dyDescent="0.25">
      <c r="B2812" t="str">
        <f>IF('RES TECH'!N2808=1,'RES TECH'!M2808,"*")</f>
        <v>RESHOUHINewCWF3ELC20</v>
      </c>
      <c r="C2812" t="str">
        <f>IF(B2812="*","*",_xlfn.XLOOKUP(B2812,'RES TECH'!M:M,'RES TECH'!K:K))</f>
        <v>RESELC</v>
      </c>
      <c r="D2812" t="str">
        <f>IF(B2812="*","*",_xlfn.XLOOKUP(B2812,'RES TECH'!M:M,'RES TECH'!L:L))</f>
        <v>RESHOUHINewCWEUE</v>
      </c>
      <c r="E2812">
        <f>IF(B2812="*","*",_xlfn.XLOOKUP(B2812,'RES TECH'!M:M,'RES TECH'!O:O))</f>
        <v>2020</v>
      </c>
      <c r="F2812" s="12">
        <f>IF(B2812="*","*",_xlfn.XLOOKUP(B2812,'RES TECH'!M:M,'RES TECH'!Y:Y))</f>
        <v>12</v>
      </c>
      <c r="G2812" s="12">
        <f>IF(B2812="*","*",_xlfn.XLOOKUP(B2812,'RES TECH'!M:M,'RES TECH'!V:V))</f>
        <v>2.416666666666667</v>
      </c>
      <c r="H2812">
        <f>IF(B2812="*","*",_xlfn.XLOOKUP(B2812,'RES TECH'!M:M,'RES TECH'!AA:AA))</f>
        <v>1</v>
      </c>
      <c r="I2812" s="12">
        <f>IF(B2812="*","*",_xlfn.XLOOKUP(B2812,'RES TECH'!M:M,'RES TECH'!Z:Z))</f>
        <v>0.02</v>
      </c>
      <c r="J2812" s="12">
        <f>IF(B2812="*","*",_xlfn.XLOOKUP(B2812,'RES TECH'!M:M,'RES TECH'!S:S))</f>
        <v>97.567148772885631</v>
      </c>
      <c r="K2812" s="12">
        <f t="shared" si="86"/>
        <v>4.8783574386442821</v>
      </c>
      <c r="L2812" s="12">
        <f t="shared" si="87"/>
        <v>0.24391787193221412</v>
      </c>
      <c r="M2812">
        <f>IF(B2812="*","*",IF(_xlfn.XLOOKUP(B2812,'RES TECH'!$M:$M,'RES TECH'!$C:$C)="Low Income",IF(G2812&gt;1,IF(G2812&gt;3,0.3,0.24),0.12),IF(_xlfn.XLOOKUP(B2812,'RES TECH'!$M:$M,'RES TECH'!$C:$C)="Lower-middle Income",IF(G2812&gt;1,IF(G2812&gt;3,0.23,0.18),0.09),IF(_xlfn.XLOOKUP(B2812,'RES TECH'!$M:$M,'RES TECH'!$C:$C)="Upper-middle Income",IF(G2812&gt;1,IF(G2812&gt;3,0.15,0.12),0.06),IF(_xlfn.XLOOKUP(B2812,'RES TECH'!$M:$M,'RES TECH'!$C:$C)="High Income",IF(G2812&gt;1,IF(G2812&gt;3,0.08,0.06),0.03))))))</f>
        <v>0.06</v>
      </c>
    </row>
    <row r="2813" spans="2:13" x14ac:dyDescent="0.25">
      <c r="B2813" t="str">
        <f>IF('RES TECH'!N2809=1,'RES TECH'!M2809,"*")</f>
        <v>*</v>
      </c>
      <c r="C2813" t="str">
        <f>IF(B2813="*","*",_xlfn.XLOOKUP(B2813,'RES TECH'!M:M,'RES TECH'!K:K))</f>
        <v>*</v>
      </c>
      <c r="D2813" t="str">
        <f>IF(B2813="*","*",_xlfn.XLOOKUP(B2813,'RES TECH'!M:M,'RES TECH'!L:L))</f>
        <v>*</v>
      </c>
      <c r="E2813" t="str">
        <f>IF(B2813="*","*",_xlfn.XLOOKUP(B2813,'RES TECH'!M:M,'RES TECH'!O:O))</f>
        <v>*</v>
      </c>
      <c r="F2813" s="12" t="str">
        <f>IF(B2813="*","*",_xlfn.XLOOKUP(B2813,'RES TECH'!M:M,'RES TECH'!Y:Y))</f>
        <v>*</v>
      </c>
      <c r="G2813" s="12" t="str">
        <f>IF(B2813="*","*",_xlfn.XLOOKUP(B2813,'RES TECH'!M:M,'RES TECH'!V:V))</f>
        <v>*</v>
      </c>
      <c r="H2813" t="str">
        <f>IF(B2813="*","*",_xlfn.XLOOKUP(B2813,'RES TECH'!M:M,'RES TECH'!AA:AA))</f>
        <v>*</v>
      </c>
      <c r="I2813" s="12" t="str">
        <f>IF(B2813="*","*",_xlfn.XLOOKUP(B2813,'RES TECH'!M:M,'RES TECH'!Z:Z))</f>
        <v>*</v>
      </c>
      <c r="J2813" s="12" t="str">
        <f>IF(B2813="*","*",_xlfn.XLOOKUP(B2813,'RES TECH'!M:M,'RES TECH'!S:S))</f>
        <v>*</v>
      </c>
      <c r="K2813" s="12" t="str">
        <f t="shared" si="86"/>
        <v>*</v>
      </c>
      <c r="L2813" s="12" t="str">
        <f t="shared" si="87"/>
        <v>*</v>
      </c>
      <c r="M2813" t="str">
        <f>IF(B2813="*","*",IF(_xlfn.XLOOKUP(B2813,'RES TECH'!$M:$M,'RES TECH'!$C:$C)="Low Income",IF(G2813&gt;1,IF(G2813&gt;3,0.3,0.24),0.12),IF(_xlfn.XLOOKUP(B2813,'RES TECH'!$M:$M,'RES TECH'!$C:$C)="Lower-middle Income",IF(G2813&gt;1,IF(G2813&gt;3,0.23,0.18),0.09),IF(_xlfn.XLOOKUP(B2813,'RES TECH'!$M:$M,'RES TECH'!$C:$C)="Upper-middle Income",IF(G2813&gt;1,IF(G2813&gt;3,0.15,0.12),0.06),IF(_xlfn.XLOOKUP(B2813,'RES TECH'!$M:$M,'RES TECH'!$C:$C)="High Income",IF(G2813&gt;1,IF(G2813&gt;3,0.08,0.06),0.03))))))</f>
        <v>*</v>
      </c>
    </row>
    <row r="2814" spans="2:13" x14ac:dyDescent="0.25">
      <c r="B2814" t="str">
        <f>IF('RES TECH'!N2810=1,'RES TECH'!M2810,"*")</f>
        <v>RESHOUHINewCWF4ELC20</v>
      </c>
      <c r="C2814" t="str">
        <f>IF(B2814="*","*",_xlfn.XLOOKUP(B2814,'RES TECH'!M:M,'RES TECH'!K:K))</f>
        <v>RESELC</v>
      </c>
      <c r="D2814" t="str">
        <f>IF(B2814="*","*",_xlfn.XLOOKUP(B2814,'RES TECH'!M:M,'RES TECH'!L:L))</f>
        <v>RESHOUHINewCWEUE</v>
      </c>
      <c r="E2814">
        <f>IF(B2814="*","*",_xlfn.XLOOKUP(B2814,'RES TECH'!M:M,'RES TECH'!O:O))</f>
        <v>2020</v>
      </c>
      <c r="F2814" s="12">
        <f>IF(B2814="*","*",_xlfn.XLOOKUP(B2814,'RES TECH'!M:M,'RES TECH'!Y:Y))</f>
        <v>12</v>
      </c>
      <c r="G2814" s="12">
        <f>IF(B2814="*","*",_xlfn.XLOOKUP(B2814,'RES TECH'!M:M,'RES TECH'!V:V))</f>
        <v>1.416666666666667</v>
      </c>
      <c r="H2814">
        <f>IF(B2814="*","*",_xlfn.XLOOKUP(B2814,'RES TECH'!M:M,'RES TECH'!AA:AA))</f>
        <v>1</v>
      </c>
      <c r="I2814" s="12">
        <f>IF(B2814="*","*",_xlfn.XLOOKUP(B2814,'RES TECH'!M:M,'RES TECH'!Z:Z))</f>
        <v>0.02</v>
      </c>
      <c r="J2814" s="12">
        <f>IF(B2814="*","*",_xlfn.XLOOKUP(B2814,'RES TECH'!M:M,'RES TECH'!S:S))</f>
        <v>107.8373749595052</v>
      </c>
      <c r="K2814" s="12">
        <f t="shared" si="86"/>
        <v>5.3918687479752601</v>
      </c>
      <c r="L2814" s="12">
        <f t="shared" si="87"/>
        <v>0.26959343739876301</v>
      </c>
      <c r="M2814">
        <f>IF(B2814="*","*",IF(_xlfn.XLOOKUP(B2814,'RES TECH'!$M:$M,'RES TECH'!$C:$C)="Low Income",IF(G2814&gt;1,IF(G2814&gt;3,0.3,0.24),0.12),IF(_xlfn.XLOOKUP(B2814,'RES TECH'!$M:$M,'RES TECH'!$C:$C)="Lower-middle Income",IF(G2814&gt;1,IF(G2814&gt;3,0.23,0.18),0.09),IF(_xlfn.XLOOKUP(B2814,'RES TECH'!$M:$M,'RES TECH'!$C:$C)="Upper-middle Income",IF(G2814&gt;1,IF(G2814&gt;3,0.15,0.12),0.06),IF(_xlfn.XLOOKUP(B2814,'RES TECH'!$M:$M,'RES TECH'!$C:$C)="High Income",IF(G2814&gt;1,IF(G2814&gt;3,0.08,0.06),0.03))))))</f>
        <v>0.06</v>
      </c>
    </row>
    <row r="2815" spans="2:13" x14ac:dyDescent="0.25">
      <c r="B2815" t="str">
        <f>IF('RES TECH'!N2811=1,'RES TECH'!M2811,"*")</f>
        <v>RESHOUHINewCD1NGA20</v>
      </c>
      <c r="C2815" t="str">
        <f>IF(B2815="*","*",_xlfn.XLOOKUP(B2815,'RES TECH'!M:M,'RES TECH'!K:K))</f>
        <v>RESNGA</v>
      </c>
      <c r="D2815" t="str">
        <f>IF(B2815="*","*",_xlfn.XLOOKUP(B2815,'RES TECH'!M:M,'RES TECH'!L:L))</f>
        <v>RESHOUHINewCDEUE</v>
      </c>
      <c r="E2815">
        <f>IF(B2815="*","*",_xlfn.XLOOKUP(B2815,'RES TECH'!M:M,'RES TECH'!O:O))</f>
        <v>2020</v>
      </c>
      <c r="F2815" s="12">
        <f>IF(B2815="*","*",_xlfn.XLOOKUP(B2815,'RES TECH'!M:M,'RES TECH'!Y:Y))</f>
        <v>14</v>
      </c>
      <c r="G2815" s="12">
        <f>IF(B2815="*","*",_xlfn.XLOOKUP(B2815,'RES TECH'!M:M,'RES TECH'!V:V))</f>
        <v>1</v>
      </c>
      <c r="H2815">
        <f>IF(B2815="*","*",_xlfn.XLOOKUP(B2815,'RES TECH'!M:M,'RES TECH'!AA:AA))</f>
        <v>1</v>
      </c>
      <c r="I2815" s="12">
        <f>IF(B2815="*","*",_xlfn.XLOOKUP(B2815,'RES TECH'!M:M,'RES TECH'!Z:Z))</f>
        <v>0.02</v>
      </c>
      <c r="J2815" s="12">
        <f>IF(B2815="*","*",_xlfn.XLOOKUP(B2815,'RES TECH'!M:M,'RES TECH'!S:S))</f>
        <v>5.2514965999585872</v>
      </c>
      <c r="K2815" s="12">
        <f t="shared" si="86"/>
        <v>0.26257482999792936</v>
      </c>
      <c r="L2815" s="12">
        <f t="shared" si="87"/>
        <v>1.3128741499896469E-2</v>
      </c>
      <c r="M2815">
        <f>IF(B2815="*","*",IF(_xlfn.XLOOKUP(B2815,'RES TECH'!$M:$M,'RES TECH'!$C:$C)="Low Income",IF(G2815&gt;1,IF(G2815&gt;3,0.3,0.24),0.12),IF(_xlfn.XLOOKUP(B2815,'RES TECH'!$M:$M,'RES TECH'!$C:$C)="Lower-middle Income",IF(G2815&gt;1,IF(G2815&gt;3,0.23,0.18),0.09),IF(_xlfn.XLOOKUP(B2815,'RES TECH'!$M:$M,'RES TECH'!$C:$C)="Upper-middle Income",IF(G2815&gt;1,IF(G2815&gt;3,0.15,0.12),0.06),IF(_xlfn.XLOOKUP(B2815,'RES TECH'!$M:$M,'RES TECH'!$C:$C)="High Income",IF(G2815&gt;1,IF(G2815&gt;3,0.08,0.06),0.03))))))</f>
        <v>0.03</v>
      </c>
    </row>
    <row r="2816" spans="2:13" x14ac:dyDescent="0.25">
      <c r="B2816" t="str">
        <f>IF('RES TECH'!N2812=1,'RES TECH'!M2812,"*")</f>
        <v>RESHOUHINewCD2NGA20</v>
      </c>
      <c r="C2816" t="str">
        <f>IF(B2816="*","*",_xlfn.XLOOKUP(B2816,'RES TECH'!M:M,'RES TECH'!K:K))</f>
        <v>RESNGA</v>
      </c>
      <c r="D2816" t="str">
        <f>IF(B2816="*","*",_xlfn.XLOOKUP(B2816,'RES TECH'!M:M,'RES TECH'!L:L))</f>
        <v>RESHOUHINewCDEUE</v>
      </c>
      <c r="E2816">
        <f>IF(B2816="*","*",_xlfn.XLOOKUP(B2816,'RES TECH'!M:M,'RES TECH'!O:O))</f>
        <v>2020</v>
      </c>
      <c r="F2816" s="12">
        <f>IF(B2816="*","*",_xlfn.XLOOKUP(B2816,'RES TECH'!M:M,'RES TECH'!Y:Y))</f>
        <v>14</v>
      </c>
      <c r="G2816" s="12">
        <f>IF(B2816="*","*",_xlfn.XLOOKUP(B2816,'RES TECH'!M:M,'RES TECH'!V:V))</f>
        <v>1.0060606060606061</v>
      </c>
      <c r="H2816">
        <f>IF(B2816="*","*",_xlfn.XLOOKUP(B2816,'RES TECH'!M:M,'RES TECH'!AA:AA))</f>
        <v>1</v>
      </c>
      <c r="I2816" s="12">
        <f>IF(B2816="*","*",_xlfn.XLOOKUP(B2816,'RES TECH'!M:M,'RES TECH'!Z:Z))</f>
        <v>0.02</v>
      </c>
      <c r="J2816" s="12">
        <f>IF(B2816="*","*",_xlfn.XLOOKUP(B2816,'RES TECH'!M:M,'RES TECH'!S:S))</f>
        <v>5.3322888553425658</v>
      </c>
      <c r="K2816" s="12">
        <f t="shared" si="86"/>
        <v>0.26661444276712831</v>
      </c>
      <c r="L2816" s="12">
        <f t="shared" si="87"/>
        <v>1.3330722138356416E-2</v>
      </c>
      <c r="M2816">
        <f>IF(B2816="*","*",IF(_xlfn.XLOOKUP(B2816,'RES TECH'!$M:$M,'RES TECH'!$C:$C)="Low Income",IF(G2816&gt;1,IF(G2816&gt;3,0.3,0.24),0.12),IF(_xlfn.XLOOKUP(B2816,'RES TECH'!$M:$M,'RES TECH'!$C:$C)="Lower-middle Income",IF(G2816&gt;1,IF(G2816&gt;3,0.23,0.18),0.09),IF(_xlfn.XLOOKUP(B2816,'RES TECH'!$M:$M,'RES TECH'!$C:$C)="Upper-middle Income",IF(G2816&gt;1,IF(G2816&gt;3,0.15,0.12),0.06),IF(_xlfn.XLOOKUP(B2816,'RES TECH'!$M:$M,'RES TECH'!$C:$C)="High Income",IF(G2816&gt;1,IF(G2816&gt;3,0.08,0.06),0.03))))))</f>
        <v>0.06</v>
      </c>
    </row>
    <row r="2817" spans="2:13" x14ac:dyDescent="0.25">
      <c r="B2817" t="str">
        <f>IF('RES TECH'!N2813=1,'RES TECH'!M2813,"*")</f>
        <v>RESHOUHINewCD3NGA20</v>
      </c>
      <c r="C2817" t="str">
        <f>IF(B2817="*","*",_xlfn.XLOOKUP(B2817,'RES TECH'!M:M,'RES TECH'!K:K))</f>
        <v>RESNGA</v>
      </c>
      <c r="D2817" t="str">
        <f>IF(B2817="*","*",_xlfn.XLOOKUP(B2817,'RES TECH'!M:M,'RES TECH'!L:L))</f>
        <v>RESHOUHINewCDEUE</v>
      </c>
      <c r="E2817">
        <f>IF(B2817="*","*",_xlfn.XLOOKUP(B2817,'RES TECH'!M:M,'RES TECH'!O:O))</f>
        <v>2020</v>
      </c>
      <c r="F2817" s="12">
        <f>IF(B2817="*","*",_xlfn.XLOOKUP(B2817,'RES TECH'!M:M,'RES TECH'!Y:Y))</f>
        <v>14</v>
      </c>
      <c r="G2817" s="12">
        <f>IF(B2817="*","*",_xlfn.XLOOKUP(B2817,'RES TECH'!M:M,'RES TECH'!V:V))</f>
        <v>1.0545454545454549</v>
      </c>
      <c r="H2817">
        <f>IF(B2817="*","*",_xlfn.XLOOKUP(B2817,'RES TECH'!M:M,'RES TECH'!AA:AA))</f>
        <v>1</v>
      </c>
      <c r="I2817" s="12">
        <f>IF(B2817="*","*",_xlfn.XLOOKUP(B2817,'RES TECH'!M:M,'RES TECH'!Z:Z))</f>
        <v>0.02</v>
      </c>
      <c r="J2817" s="12">
        <f>IF(B2817="*","*",_xlfn.XLOOKUP(B2817,'RES TECH'!M:M,'RES TECH'!S:S))</f>
        <v>5.5892666315036541</v>
      </c>
      <c r="K2817" s="12">
        <f t="shared" si="86"/>
        <v>0.27946333157518272</v>
      </c>
      <c r="L2817" s="12">
        <f t="shared" si="87"/>
        <v>1.3973166578759137E-2</v>
      </c>
      <c r="M2817">
        <f>IF(B2817="*","*",IF(_xlfn.XLOOKUP(B2817,'RES TECH'!$M:$M,'RES TECH'!$C:$C)="Low Income",IF(G2817&gt;1,IF(G2817&gt;3,0.3,0.24),0.12),IF(_xlfn.XLOOKUP(B2817,'RES TECH'!$M:$M,'RES TECH'!$C:$C)="Lower-middle Income",IF(G2817&gt;1,IF(G2817&gt;3,0.23,0.18),0.09),IF(_xlfn.XLOOKUP(B2817,'RES TECH'!$M:$M,'RES TECH'!$C:$C)="Upper-middle Income",IF(G2817&gt;1,IF(G2817&gt;3,0.15,0.12),0.06),IF(_xlfn.XLOOKUP(B2817,'RES TECH'!$M:$M,'RES TECH'!$C:$C)="High Income",IF(G2817&gt;1,IF(G2817&gt;3,0.08,0.06),0.03))))))</f>
        <v>0.06</v>
      </c>
    </row>
    <row r="2818" spans="2:13" x14ac:dyDescent="0.25">
      <c r="B2818" t="str">
        <f>IF('RES TECH'!N2814=1,'RES TECH'!M2814,"*")</f>
        <v>RESHOUHINewCD4NGA20</v>
      </c>
      <c r="C2818" t="str">
        <f>IF(B2818="*","*",_xlfn.XLOOKUP(B2818,'RES TECH'!M:M,'RES TECH'!K:K))</f>
        <v>RESNGA</v>
      </c>
      <c r="D2818" t="str">
        <f>IF(B2818="*","*",_xlfn.XLOOKUP(B2818,'RES TECH'!M:M,'RES TECH'!L:L))</f>
        <v>RESHOUHINewCDEUE</v>
      </c>
      <c r="E2818">
        <f>IF(B2818="*","*",_xlfn.XLOOKUP(B2818,'RES TECH'!M:M,'RES TECH'!O:O))</f>
        <v>2020</v>
      </c>
      <c r="F2818" s="12">
        <f>IF(B2818="*","*",_xlfn.XLOOKUP(B2818,'RES TECH'!M:M,'RES TECH'!Y:Y))</f>
        <v>14</v>
      </c>
      <c r="G2818" s="12">
        <f>IF(B2818="*","*",_xlfn.XLOOKUP(B2818,'RES TECH'!M:M,'RES TECH'!V:V))</f>
        <v>1.0575757575757581</v>
      </c>
      <c r="H2818">
        <f>IF(B2818="*","*",_xlfn.XLOOKUP(B2818,'RES TECH'!M:M,'RES TECH'!AA:AA))</f>
        <v>1</v>
      </c>
      <c r="I2818" s="12">
        <f>IF(B2818="*","*",_xlfn.XLOOKUP(B2818,'RES TECH'!M:M,'RES TECH'!Z:Z))</f>
        <v>0.02</v>
      </c>
      <c r="J2818" s="12">
        <f>IF(B2818="*","*",_xlfn.XLOOKUP(B2818,'RES TECH'!M:M,'RES TECH'!S:S))</f>
        <v>6.2210036645663269</v>
      </c>
      <c r="K2818" s="12">
        <f t="shared" si="86"/>
        <v>0.31105018322831635</v>
      </c>
      <c r="L2818" s="12">
        <f t="shared" si="87"/>
        <v>1.5552509161415817E-2</v>
      </c>
      <c r="M2818">
        <f>IF(B2818="*","*",IF(_xlfn.XLOOKUP(B2818,'RES TECH'!$M:$M,'RES TECH'!$C:$C)="Low Income",IF(G2818&gt;1,IF(G2818&gt;3,0.3,0.24),0.12),IF(_xlfn.XLOOKUP(B2818,'RES TECH'!$M:$M,'RES TECH'!$C:$C)="Lower-middle Income",IF(G2818&gt;1,IF(G2818&gt;3,0.23,0.18),0.09),IF(_xlfn.XLOOKUP(B2818,'RES TECH'!$M:$M,'RES TECH'!$C:$C)="Upper-middle Income",IF(G2818&gt;1,IF(G2818&gt;3,0.15,0.12),0.06),IF(_xlfn.XLOOKUP(B2818,'RES TECH'!$M:$M,'RES TECH'!$C:$C)="High Income",IF(G2818&gt;1,IF(G2818&gt;3,0.08,0.06),0.03))))))</f>
        <v>0.06</v>
      </c>
    </row>
    <row r="2819" spans="2:13" x14ac:dyDescent="0.25">
      <c r="B2819" t="str">
        <f>IF('RES TECH'!N2815=1,'RES TECH'!M2815,"*")</f>
        <v>RESHOUHINewCD4NGA30</v>
      </c>
      <c r="C2819" t="str">
        <f>IF(B2819="*","*",_xlfn.XLOOKUP(B2819,'RES TECH'!M:M,'RES TECH'!K:K))</f>
        <v>RESNGA</v>
      </c>
      <c r="D2819" t="str">
        <f>IF(B2819="*","*",_xlfn.XLOOKUP(B2819,'RES TECH'!M:M,'RES TECH'!L:L))</f>
        <v>RESHOUHINewCDEUE</v>
      </c>
      <c r="E2819">
        <f>IF(B2819="*","*",_xlfn.XLOOKUP(B2819,'RES TECH'!M:M,'RES TECH'!O:O))</f>
        <v>2030</v>
      </c>
      <c r="F2819" s="12">
        <f>IF(B2819="*","*",_xlfn.XLOOKUP(B2819,'RES TECH'!M:M,'RES TECH'!Y:Y))</f>
        <v>14</v>
      </c>
      <c r="G2819" s="12">
        <f>IF(B2819="*","*",_xlfn.XLOOKUP(B2819,'RES TECH'!M:M,'RES TECH'!V:V))</f>
        <v>1.093939393939394</v>
      </c>
      <c r="H2819">
        <f>IF(B2819="*","*",_xlfn.XLOOKUP(B2819,'RES TECH'!M:M,'RES TECH'!AA:AA))</f>
        <v>1</v>
      </c>
      <c r="I2819" s="12">
        <f>IF(B2819="*","*",_xlfn.XLOOKUP(B2819,'RES TECH'!M:M,'RES TECH'!Z:Z))</f>
        <v>0.02</v>
      </c>
      <c r="J2819" s="12">
        <f>IF(B2819="*","*",_xlfn.XLOOKUP(B2819,'RES TECH'!M:M,'RES TECH'!S:S))</f>
        <v>6.5441726861022396</v>
      </c>
      <c r="K2819" s="12">
        <f t="shared" si="86"/>
        <v>0.32720863430511199</v>
      </c>
      <c r="L2819" s="12">
        <f t="shared" si="87"/>
        <v>1.6360431715255599E-2</v>
      </c>
      <c r="M2819">
        <f>IF(B2819="*","*",IF(_xlfn.XLOOKUP(B2819,'RES TECH'!$M:$M,'RES TECH'!$C:$C)="Low Income",IF(G2819&gt;1,IF(G2819&gt;3,0.3,0.24),0.12),IF(_xlfn.XLOOKUP(B2819,'RES TECH'!$M:$M,'RES TECH'!$C:$C)="Lower-middle Income",IF(G2819&gt;1,IF(G2819&gt;3,0.23,0.18),0.09),IF(_xlfn.XLOOKUP(B2819,'RES TECH'!$M:$M,'RES TECH'!$C:$C)="Upper-middle Income",IF(G2819&gt;1,IF(G2819&gt;3,0.15,0.12),0.06),IF(_xlfn.XLOOKUP(B2819,'RES TECH'!$M:$M,'RES TECH'!$C:$C)="High Income",IF(G2819&gt;1,IF(G2819&gt;3,0.08,0.06),0.03))))))</f>
        <v>0.06</v>
      </c>
    </row>
    <row r="2820" spans="2:13" x14ac:dyDescent="0.25">
      <c r="B2820" t="str">
        <f>IF('RES TECH'!N2816=1,'RES TECH'!M2816,"*")</f>
        <v>RESHOUHINewCD1ELC20</v>
      </c>
      <c r="C2820" t="str">
        <f>IF(B2820="*","*",_xlfn.XLOOKUP(B2820,'RES TECH'!M:M,'RES TECH'!K:K))</f>
        <v>RESELC</v>
      </c>
      <c r="D2820" t="str">
        <f>IF(B2820="*","*",_xlfn.XLOOKUP(B2820,'RES TECH'!M:M,'RES TECH'!L:L))</f>
        <v>RESHOUHINewCDEUE</v>
      </c>
      <c r="E2820">
        <f>IF(B2820="*","*",_xlfn.XLOOKUP(B2820,'RES TECH'!M:M,'RES TECH'!O:O))</f>
        <v>2020</v>
      </c>
      <c r="F2820" s="12">
        <f>IF(B2820="*","*",_xlfn.XLOOKUP(B2820,'RES TECH'!M:M,'RES TECH'!Y:Y))</f>
        <v>14</v>
      </c>
      <c r="G2820" s="12">
        <f>IF(B2820="*","*",_xlfn.XLOOKUP(B2820,'RES TECH'!M:M,'RES TECH'!V:V))</f>
        <v>1.1303030303030299</v>
      </c>
      <c r="H2820">
        <f>IF(B2820="*","*",_xlfn.XLOOKUP(B2820,'RES TECH'!M:M,'RES TECH'!AA:AA))</f>
        <v>1</v>
      </c>
      <c r="I2820" s="12">
        <f>IF(B2820="*","*",_xlfn.XLOOKUP(B2820,'RES TECH'!M:M,'RES TECH'!Z:Z))</f>
        <v>0.02</v>
      </c>
      <c r="J2820" s="12">
        <f>IF(B2820="*","*",_xlfn.XLOOKUP(B2820,'RES TECH'!M:M,'RES TECH'!S:S))</f>
        <v>4.2819895353508484</v>
      </c>
      <c r="K2820" s="12">
        <f t="shared" si="86"/>
        <v>0.21409947676754243</v>
      </c>
      <c r="L2820" s="12">
        <f t="shared" si="87"/>
        <v>1.0704973838377123E-2</v>
      </c>
      <c r="M2820">
        <f>IF(B2820="*","*",IF(_xlfn.XLOOKUP(B2820,'RES TECH'!$M:$M,'RES TECH'!$C:$C)="Low Income",IF(G2820&gt;1,IF(G2820&gt;3,0.3,0.24),0.12),IF(_xlfn.XLOOKUP(B2820,'RES TECH'!$M:$M,'RES TECH'!$C:$C)="Lower-middle Income",IF(G2820&gt;1,IF(G2820&gt;3,0.23,0.18),0.09),IF(_xlfn.XLOOKUP(B2820,'RES TECH'!$M:$M,'RES TECH'!$C:$C)="Upper-middle Income",IF(G2820&gt;1,IF(G2820&gt;3,0.15,0.12),0.06),IF(_xlfn.XLOOKUP(B2820,'RES TECH'!$M:$M,'RES TECH'!$C:$C)="High Income",IF(G2820&gt;1,IF(G2820&gt;3,0.08,0.06),0.03))))))</f>
        <v>0.06</v>
      </c>
    </row>
    <row r="2821" spans="2:13" x14ac:dyDescent="0.25">
      <c r="B2821" t="str">
        <f>IF('RES TECH'!N2817=1,'RES TECH'!M2817,"*")</f>
        <v>RESHOUHINewCD2ELC20</v>
      </c>
      <c r="C2821" t="str">
        <f>IF(B2821="*","*",_xlfn.XLOOKUP(B2821,'RES TECH'!M:M,'RES TECH'!K:K))</f>
        <v>RESELC</v>
      </c>
      <c r="D2821" t="str">
        <f>IF(B2821="*","*",_xlfn.XLOOKUP(B2821,'RES TECH'!M:M,'RES TECH'!L:L))</f>
        <v>RESHOUHINewCDEUE</v>
      </c>
      <c r="E2821">
        <f>IF(B2821="*","*",_xlfn.XLOOKUP(B2821,'RES TECH'!M:M,'RES TECH'!O:O))</f>
        <v>2020</v>
      </c>
      <c r="F2821" s="12">
        <f>IF(B2821="*","*",_xlfn.XLOOKUP(B2821,'RES TECH'!M:M,'RES TECH'!Y:Y))</f>
        <v>14</v>
      </c>
      <c r="G2821" s="12">
        <f>IF(B2821="*","*",_xlfn.XLOOKUP(B2821,'RES TECH'!M:M,'RES TECH'!V:V))</f>
        <v>1.133333333333334</v>
      </c>
      <c r="H2821">
        <f>IF(B2821="*","*",_xlfn.XLOOKUP(B2821,'RES TECH'!M:M,'RES TECH'!AA:AA))</f>
        <v>1</v>
      </c>
      <c r="I2821" s="12">
        <f>IF(B2821="*","*",_xlfn.XLOOKUP(B2821,'RES TECH'!M:M,'RES TECH'!Z:Z))</f>
        <v>0.02</v>
      </c>
      <c r="J2821" s="12">
        <f>IF(B2821="*","*",_xlfn.XLOOKUP(B2821,'RES TECH'!M:M,'RES TECH'!S:S))</f>
        <v>4.3627817907348261</v>
      </c>
      <c r="K2821" s="12">
        <f t="shared" si="86"/>
        <v>0.21813908953674133</v>
      </c>
      <c r="L2821" s="12">
        <f t="shared" si="87"/>
        <v>1.0906954476837066E-2</v>
      </c>
      <c r="M2821">
        <f>IF(B2821="*","*",IF(_xlfn.XLOOKUP(B2821,'RES TECH'!$M:$M,'RES TECH'!$C:$C)="Low Income",IF(G2821&gt;1,IF(G2821&gt;3,0.3,0.24),0.12),IF(_xlfn.XLOOKUP(B2821,'RES TECH'!$M:$M,'RES TECH'!$C:$C)="Lower-middle Income",IF(G2821&gt;1,IF(G2821&gt;3,0.23,0.18),0.09),IF(_xlfn.XLOOKUP(B2821,'RES TECH'!$M:$M,'RES TECH'!$C:$C)="Upper-middle Income",IF(G2821&gt;1,IF(G2821&gt;3,0.15,0.12),0.06),IF(_xlfn.XLOOKUP(B2821,'RES TECH'!$M:$M,'RES TECH'!$C:$C)="High Income",IF(G2821&gt;1,IF(G2821&gt;3,0.08,0.06),0.03))))))</f>
        <v>0.06</v>
      </c>
    </row>
    <row r="2822" spans="2:13" x14ac:dyDescent="0.25">
      <c r="B2822" t="str">
        <f>IF('RES TECH'!N2818=1,'RES TECH'!M2818,"*")</f>
        <v>RESHOUHINewCD3ELC20</v>
      </c>
      <c r="C2822" t="str">
        <f>IF(B2822="*","*",_xlfn.XLOOKUP(B2822,'RES TECH'!M:M,'RES TECH'!K:K))</f>
        <v>RESELC</v>
      </c>
      <c r="D2822" t="str">
        <f>IF(B2822="*","*",_xlfn.XLOOKUP(B2822,'RES TECH'!M:M,'RES TECH'!L:L))</f>
        <v>RESHOUHINewCDEUE</v>
      </c>
      <c r="E2822">
        <f>IF(B2822="*","*",_xlfn.XLOOKUP(B2822,'RES TECH'!M:M,'RES TECH'!O:O))</f>
        <v>2020</v>
      </c>
      <c r="F2822" s="12">
        <f>IF(B2822="*","*",_xlfn.XLOOKUP(B2822,'RES TECH'!M:M,'RES TECH'!Y:Y))</f>
        <v>14</v>
      </c>
      <c r="G2822" s="12">
        <f>IF(B2822="*","*",_xlfn.XLOOKUP(B2822,'RES TECH'!M:M,'RES TECH'!V:V))</f>
        <v>1.1909090909090909</v>
      </c>
      <c r="H2822">
        <f>IF(B2822="*","*",_xlfn.XLOOKUP(B2822,'RES TECH'!M:M,'RES TECH'!AA:AA))</f>
        <v>1</v>
      </c>
      <c r="I2822" s="12">
        <f>IF(B2822="*","*",_xlfn.XLOOKUP(B2822,'RES TECH'!M:M,'RES TECH'!Z:Z))</f>
        <v>0.02</v>
      </c>
      <c r="J2822" s="12">
        <f>IF(B2822="*","*",_xlfn.XLOOKUP(B2822,'RES TECH'!M:M,'RES TECH'!S:S))</f>
        <v>4.5844204378577178</v>
      </c>
      <c r="K2822" s="12">
        <f t="shared" si="86"/>
        <v>0.2292210218928859</v>
      </c>
      <c r="L2822" s="12">
        <f t="shared" si="87"/>
        <v>1.1461051094644296E-2</v>
      </c>
      <c r="M2822">
        <f>IF(B2822="*","*",IF(_xlfn.XLOOKUP(B2822,'RES TECH'!$M:$M,'RES TECH'!$C:$C)="Low Income",IF(G2822&gt;1,IF(G2822&gt;3,0.3,0.24),0.12),IF(_xlfn.XLOOKUP(B2822,'RES TECH'!$M:$M,'RES TECH'!$C:$C)="Lower-middle Income",IF(G2822&gt;1,IF(G2822&gt;3,0.23,0.18),0.09),IF(_xlfn.XLOOKUP(B2822,'RES TECH'!$M:$M,'RES TECH'!$C:$C)="Upper-middle Income",IF(G2822&gt;1,IF(G2822&gt;3,0.15,0.12),0.06),IF(_xlfn.XLOOKUP(B2822,'RES TECH'!$M:$M,'RES TECH'!$C:$C)="High Income",IF(G2822&gt;1,IF(G2822&gt;3,0.08,0.06),0.03))))))</f>
        <v>0.06</v>
      </c>
    </row>
    <row r="2823" spans="2:13" x14ac:dyDescent="0.25">
      <c r="B2823" t="str">
        <f>IF('RES TECH'!N2819=1,'RES TECH'!M2819,"*")</f>
        <v>RESHOUHINewCD4ELC20</v>
      </c>
      <c r="C2823" t="str">
        <f>IF(B2823="*","*",_xlfn.XLOOKUP(B2823,'RES TECH'!M:M,'RES TECH'!K:K))</f>
        <v>RESELC</v>
      </c>
      <c r="D2823" t="str">
        <f>IF(B2823="*","*",_xlfn.XLOOKUP(B2823,'RES TECH'!M:M,'RES TECH'!L:L))</f>
        <v>RESHOUHINewCDEUE</v>
      </c>
      <c r="E2823">
        <f>IF(B2823="*","*",_xlfn.XLOOKUP(B2823,'RES TECH'!M:M,'RES TECH'!O:O))</f>
        <v>2020</v>
      </c>
      <c r="F2823" s="12">
        <f>IF(B2823="*","*",_xlfn.XLOOKUP(B2823,'RES TECH'!M:M,'RES TECH'!Y:Y))</f>
        <v>14</v>
      </c>
      <c r="G2823" s="12">
        <f>IF(B2823="*","*",_xlfn.XLOOKUP(B2823,'RES TECH'!M:M,'RES TECH'!V:V))</f>
        <v>1.363636363636364</v>
      </c>
      <c r="H2823">
        <f>IF(B2823="*","*",_xlfn.XLOOKUP(B2823,'RES TECH'!M:M,'RES TECH'!AA:AA))</f>
        <v>1</v>
      </c>
      <c r="I2823" s="12">
        <f>IF(B2823="*","*",_xlfn.XLOOKUP(B2823,'RES TECH'!M:M,'RES TECH'!Z:Z))</f>
        <v>0.02</v>
      </c>
      <c r="J2823" s="12">
        <f>IF(B2823="*","*",_xlfn.XLOOKUP(B2823,'RES TECH'!M:M,'RES TECH'!S:S))</f>
        <v>6.2210036645663269</v>
      </c>
      <c r="K2823" s="12">
        <f t="shared" ref="K2823:K2886" si="88">IF(B2823="*","*",5%*J2823)</f>
        <v>0.31105018322831635</v>
      </c>
      <c r="L2823" s="12">
        <f t="shared" ref="L2823:L2886" si="89">IF(B2823="*","*",5%*K2823)</f>
        <v>1.5552509161415817E-2</v>
      </c>
      <c r="M2823">
        <f>IF(B2823="*","*",IF(_xlfn.XLOOKUP(B2823,'RES TECH'!$M:$M,'RES TECH'!$C:$C)="Low Income",IF(G2823&gt;1,IF(G2823&gt;3,0.3,0.24),0.12),IF(_xlfn.XLOOKUP(B2823,'RES TECH'!$M:$M,'RES TECH'!$C:$C)="Lower-middle Income",IF(G2823&gt;1,IF(G2823&gt;3,0.23,0.18),0.09),IF(_xlfn.XLOOKUP(B2823,'RES TECH'!$M:$M,'RES TECH'!$C:$C)="Upper-middle Income",IF(G2823&gt;1,IF(G2823&gt;3,0.15,0.12),0.06),IF(_xlfn.XLOOKUP(B2823,'RES TECH'!$M:$M,'RES TECH'!$C:$C)="High Income",IF(G2823&gt;1,IF(G2823&gt;3,0.08,0.06),0.03))))))</f>
        <v>0.06</v>
      </c>
    </row>
    <row r="2824" spans="2:13" x14ac:dyDescent="0.25">
      <c r="B2824" t="str">
        <f>IF('RES TECH'!N2820=1,'RES TECH'!M2820,"*")</f>
        <v>*</v>
      </c>
      <c r="C2824" t="str">
        <f>IF(B2824="*","*",_xlfn.XLOOKUP(B2824,'RES TECH'!M:M,'RES TECH'!K:K))</f>
        <v>*</v>
      </c>
      <c r="D2824" t="str">
        <f>IF(B2824="*","*",_xlfn.XLOOKUP(B2824,'RES TECH'!M:M,'RES TECH'!L:L))</f>
        <v>*</v>
      </c>
      <c r="E2824" t="str">
        <f>IF(B2824="*","*",_xlfn.XLOOKUP(B2824,'RES TECH'!M:M,'RES TECH'!O:O))</f>
        <v>*</v>
      </c>
      <c r="F2824" s="12" t="str">
        <f>IF(B2824="*","*",_xlfn.XLOOKUP(B2824,'RES TECH'!M:M,'RES TECH'!Y:Y))</f>
        <v>*</v>
      </c>
      <c r="G2824" s="12" t="str">
        <f>IF(B2824="*","*",_xlfn.XLOOKUP(B2824,'RES TECH'!M:M,'RES TECH'!V:V))</f>
        <v>*</v>
      </c>
      <c r="H2824" t="str">
        <f>IF(B2824="*","*",_xlfn.XLOOKUP(B2824,'RES TECH'!M:M,'RES TECH'!AA:AA))</f>
        <v>*</v>
      </c>
      <c r="I2824" s="12" t="str">
        <f>IF(B2824="*","*",_xlfn.XLOOKUP(B2824,'RES TECH'!M:M,'RES TECH'!Z:Z))</f>
        <v>*</v>
      </c>
      <c r="J2824" s="12" t="str">
        <f>IF(B2824="*","*",_xlfn.XLOOKUP(B2824,'RES TECH'!M:M,'RES TECH'!S:S))</f>
        <v>*</v>
      </c>
      <c r="K2824" s="12" t="str">
        <f t="shared" si="88"/>
        <v>*</v>
      </c>
      <c r="L2824" s="12" t="str">
        <f t="shared" si="89"/>
        <v>*</v>
      </c>
      <c r="M2824" t="str">
        <f>IF(B2824="*","*",IF(_xlfn.XLOOKUP(B2824,'RES TECH'!$M:$M,'RES TECH'!$C:$C)="Low Income",IF(G2824&gt;1,IF(G2824&gt;3,0.3,0.24),0.12),IF(_xlfn.XLOOKUP(B2824,'RES TECH'!$M:$M,'RES TECH'!$C:$C)="Lower-middle Income",IF(G2824&gt;1,IF(G2824&gt;3,0.23,0.18),0.09),IF(_xlfn.XLOOKUP(B2824,'RES TECH'!$M:$M,'RES TECH'!$C:$C)="Upper-middle Income",IF(G2824&gt;1,IF(G2824&gt;3,0.15,0.12),0.06),IF(_xlfn.XLOOKUP(B2824,'RES TECH'!$M:$M,'RES TECH'!$C:$C)="High Income",IF(G2824&gt;1,IF(G2824&gt;3,0.08,0.06),0.03))))))</f>
        <v>*</v>
      </c>
    </row>
    <row r="2825" spans="2:13" x14ac:dyDescent="0.25">
      <c r="B2825" t="str">
        <f>IF('RES TECH'!N2821=1,'RES TECH'!M2821,"*")</f>
        <v>*</v>
      </c>
      <c r="C2825" t="str">
        <f>IF(B2825="*","*",_xlfn.XLOOKUP(B2825,'RES TECH'!M:M,'RES TECH'!K:K))</f>
        <v>*</v>
      </c>
      <c r="D2825" t="str">
        <f>IF(B2825="*","*",_xlfn.XLOOKUP(B2825,'RES TECH'!M:M,'RES TECH'!L:L))</f>
        <v>*</v>
      </c>
      <c r="E2825" t="str">
        <f>IF(B2825="*","*",_xlfn.XLOOKUP(B2825,'RES TECH'!M:M,'RES TECH'!O:O))</f>
        <v>*</v>
      </c>
      <c r="F2825" s="12" t="str">
        <f>IF(B2825="*","*",_xlfn.XLOOKUP(B2825,'RES TECH'!M:M,'RES TECH'!Y:Y))</f>
        <v>*</v>
      </c>
      <c r="G2825" s="12" t="str">
        <f>IF(B2825="*","*",_xlfn.XLOOKUP(B2825,'RES TECH'!M:M,'RES TECH'!V:V))</f>
        <v>*</v>
      </c>
      <c r="H2825" t="str">
        <f>IF(B2825="*","*",_xlfn.XLOOKUP(B2825,'RES TECH'!M:M,'RES TECH'!AA:AA))</f>
        <v>*</v>
      </c>
      <c r="I2825" s="12" t="str">
        <f>IF(B2825="*","*",_xlfn.XLOOKUP(B2825,'RES TECH'!M:M,'RES TECH'!Z:Z))</f>
        <v>*</v>
      </c>
      <c r="J2825" s="12" t="str">
        <f>IF(B2825="*","*",_xlfn.XLOOKUP(B2825,'RES TECH'!M:M,'RES TECH'!S:S))</f>
        <v>*</v>
      </c>
      <c r="K2825" s="12" t="str">
        <f t="shared" si="88"/>
        <v>*</v>
      </c>
      <c r="L2825" s="12" t="str">
        <f t="shared" si="89"/>
        <v>*</v>
      </c>
      <c r="M2825" t="str">
        <f>IF(B2825="*","*",IF(_xlfn.XLOOKUP(B2825,'RES TECH'!$M:$M,'RES TECH'!$C:$C)="Low Income",IF(G2825&gt;1,IF(G2825&gt;3,0.3,0.24),0.12),IF(_xlfn.XLOOKUP(B2825,'RES TECH'!$M:$M,'RES TECH'!$C:$C)="Lower-middle Income",IF(G2825&gt;1,IF(G2825&gt;3,0.23,0.18),0.09),IF(_xlfn.XLOOKUP(B2825,'RES TECH'!$M:$M,'RES TECH'!$C:$C)="Upper-middle Income",IF(G2825&gt;1,IF(G2825&gt;3,0.15,0.12),0.06),IF(_xlfn.XLOOKUP(B2825,'RES TECH'!$M:$M,'RES TECH'!$C:$C)="High Income",IF(G2825&gt;1,IF(G2825&gt;3,0.08,0.06),0.03))))))</f>
        <v>*</v>
      </c>
    </row>
    <row r="2826" spans="2:13" x14ac:dyDescent="0.25">
      <c r="B2826" t="str">
        <f>IF('RES TECH'!N2822=1,'RES TECH'!M2822,"*")</f>
        <v>RESAPALOOldLTHALELC20</v>
      </c>
      <c r="C2826" t="str">
        <f>IF(B2826="*","*",_xlfn.XLOOKUP(B2826,'RES TECH'!M:M,'RES TECH'!K:K))</f>
        <v>RESELC</v>
      </c>
      <c r="D2826" t="str">
        <f>IF(B2826="*","*",_xlfn.XLOOKUP(B2826,'RES TECH'!M:M,'RES TECH'!L:L))</f>
        <v>RESAPALOOldLTEUE</v>
      </c>
      <c r="E2826">
        <f>IF(B2826="*","*",_xlfn.XLOOKUP(B2826,'RES TECH'!M:M,'RES TECH'!O:O))</f>
        <v>2020</v>
      </c>
      <c r="F2826" s="12">
        <f>IF(B2826="*","*",_xlfn.XLOOKUP(B2826,'RES TECH'!M:M,'RES TECH'!Y:Y))</f>
        <v>1</v>
      </c>
      <c r="G2826" s="12">
        <f>IF(B2826="*","*",_xlfn.XLOOKUP(B2826,'RES TECH'!M:M,'RES TECH'!V:V))</f>
        <v>15.7</v>
      </c>
      <c r="H2826">
        <f>IF(B2826="*","*",_xlfn.XLOOKUP(B2826,'RES TECH'!M:M,'RES TECH'!AA:AA))</f>
        <v>1</v>
      </c>
      <c r="I2826" s="12">
        <f>IF(B2826="*","*",_xlfn.XLOOKUP(B2826,'RES TECH'!M:M,'RES TECH'!Z:Z))</f>
        <v>0.31570170998387043</v>
      </c>
      <c r="J2826" s="12">
        <f>IF(B2826="*","*",_xlfn.XLOOKUP(B2826,'RES TECH'!M:M,'RES TECH'!S:S))</f>
        <v>54.789510017900277</v>
      </c>
      <c r="K2826" s="12">
        <f t="shared" si="88"/>
        <v>2.739475500895014</v>
      </c>
      <c r="L2826" s="12">
        <f t="shared" si="89"/>
        <v>0.1369737750447507</v>
      </c>
      <c r="M2826">
        <f>IF(B2826="*","*",IF(_xlfn.XLOOKUP(B2826,'RES TECH'!$M:$M,'RES TECH'!$C:$C)="Low Income",IF(G2826&gt;1,IF(G2826&gt;3,0.3,0.24),0.12),IF(_xlfn.XLOOKUP(B2826,'RES TECH'!$M:$M,'RES TECH'!$C:$C)="Lower-middle Income",IF(G2826&gt;1,IF(G2826&gt;3,0.23,0.18),0.09),IF(_xlfn.XLOOKUP(B2826,'RES TECH'!$M:$M,'RES TECH'!$C:$C)="Upper-middle Income",IF(G2826&gt;1,IF(G2826&gt;3,0.15,0.12),0.06),IF(_xlfn.XLOOKUP(B2826,'RES TECH'!$M:$M,'RES TECH'!$C:$C)="High Income",IF(G2826&gt;1,IF(G2826&gt;3,0.08,0.06),0.03))))))</f>
        <v>0.3</v>
      </c>
    </row>
    <row r="2827" spans="2:13" x14ac:dyDescent="0.25">
      <c r="B2827" t="str">
        <f>IF('RES TECH'!N2823=1,'RES TECH'!M2823,"*")</f>
        <v>RESAPALOOldLTHALELC22</v>
      </c>
      <c r="C2827" t="str">
        <f>IF(B2827="*","*",_xlfn.XLOOKUP(B2827,'RES TECH'!M:M,'RES TECH'!K:K))</f>
        <v>RESELC</v>
      </c>
      <c r="D2827" t="str">
        <f>IF(B2827="*","*",_xlfn.XLOOKUP(B2827,'RES TECH'!M:M,'RES TECH'!L:L))</f>
        <v>RESAPALOOldLTEUE</v>
      </c>
      <c r="E2827">
        <f>IF(B2827="*","*",_xlfn.XLOOKUP(B2827,'RES TECH'!M:M,'RES TECH'!O:O))</f>
        <v>2022</v>
      </c>
      <c r="F2827" s="12">
        <f>IF(B2827="*","*",_xlfn.XLOOKUP(B2827,'RES TECH'!M:M,'RES TECH'!Y:Y))</f>
        <v>1</v>
      </c>
      <c r="G2827" s="12">
        <f>IF(B2827="*","*",_xlfn.XLOOKUP(B2827,'RES TECH'!M:M,'RES TECH'!V:V))</f>
        <v>15.7</v>
      </c>
      <c r="H2827">
        <f>IF(B2827="*","*",_xlfn.XLOOKUP(B2827,'RES TECH'!M:M,'RES TECH'!AA:AA))</f>
        <v>1</v>
      </c>
      <c r="I2827" s="12">
        <f>IF(B2827="*","*",_xlfn.XLOOKUP(B2827,'RES TECH'!M:M,'RES TECH'!Z:Z))</f>
        <v>0.31570170998387043</v>
      </c>
      <c r="J2827" s="12">
        <f>IF(B2827="*","*",_xlfn.XLOOKUP(B2827,'RES TECH'!M:M,'RES TECH'!S:S))</f>
        <v>87.555197279426636</v>
      </c>
      <c r="K2827" s="12">
        <f t="shared" si="88"/>
        <v>4.377759863971332</v>
      </c>
      <c r="L2827" s="12">
        <f t="shared" si="89"/>
        <v>0.21888799319856661</v>
      </c>
      <c r="M2827">
        <f>IF(B2827="*","*",IF(_xlfn.XLOOKUP(B2827,'RES TECH'!$M:$M,'RES TECH'!$C:$C)="Low Income",IF(G2827&gt;1,IF(G2827&gt;3,0.3,0.24),0.12),IF(_xlfn.XLOOKUP(B2827,'RES TECH'!$M:$M,'RES TECH'!$C:$C)="Lower-middle Income",IF(G2827&gt;1,IF(G2827&gt;3,0.23,0.18),0.09),IF(_xlfn.XLOOKUP(B2827,'RES TECH'!$M:$M,'RES TECH'!$C:$C)="Upper-middle Income",IF(G2827&gt;1,IF(G2827&gt;3,0.15,0.12),0.06),IF(_xlfn.XLOOKUP(B2827,'RES TECH'!$M:$M,'RES TECH'!$C:$C)="High Income",IF(G2827&gt;1,IF(G2827&gt;3,0.08,0.06),0.03))))))</f>
        <v>0.3</v>
      </c>
    </row>
    <row r="2828" spans="2:13" x14ac:dyDescent="0.25">
      <c r="B2828" t="str">
        <f>IF('RES TECH'!N2824=1,'RES TECH'!M2824,"*")</f>
        <v>*</v>
      </c>
      <c r="C2828" t="str">
        <f>IF(B2828="*","*",_xlfn.XLOOKUP(B2828,'RES TECH'!M:M,'RES TECH'!K:K))</f>
        <v>*</v>
      </c>
      <c r="D2828" t="str">
        <f>IF(B2828="*","*",_xlfn.XLOOKUP(B2828,'RES TECH'!M:M,'RES TECH'!L:L))</f>
        <v>*</v>
      </c>
      <c r="E2828" t="str">
        <f>IF(B2828="*","*",_xlfn.XLOOKUP(B2828,'RES TECH'!M:M,'RES TECH'!O:O))</f>
        <v>*</v>
      </c>
      <c r="F2828" s="12" t="str">
        <f>IF(B2828="*","*",_xlfn.XLOOKUP(B2828,'RES TECH'!M:M,'RES TECH'!Y:Y))</f>
        <v>*</v>
      </c>
      <c r="G2828" s="12" t="str">
        <f>IF(B2828="*","*",_xlfn.XLOOKUP(B2828,'RES TECH'!M:M,'RES TECH'!V:V))</f>
        <v>*</v>
      </c>
      <c r="H2828" t="str">
        <f>IF(B2828="*","*",_xlfn.XLOOKUP(B2828,'RES TECH'!M:M,'RES TECH'!AA:AA))</f>
        <v>*</v>
      </c>
      <c r="I2828" s="12" t="str">
        <f>IF(B2828="*","*",_xlfn.XLOOKUP(B2828,'RES TECH'!M:M,'RES TECH'!Z:Z))</f>
        <v>*</v>
      </c>
      <c r="J2828" s="12" t="str">
        <f>IF(B2828="*","*",_xlfn.XLOOKUP(B2828,'RES TECH'!M:M,'RES TECH'!S:S))</f>
        <v>*</v>
      </c>
      <c r="K2828" s="12" t="str">
        <f t="shared" si="88"/>
        <v>*</v>
      </c>
      <c r="L2828" s="12" t="str">
        <f t="shared" si="89"/>
        <v>*</v>
      </c>
      <c r="M2828" t="str">
        <f>IF(B2828="*","*",IF(_xlfn.XLOOKUP(B2828,'RES TECH'!$M:$M,'RES TECH'!$C:$C)="Low Income",IF(G2828&gt;1,IF(G2828&gt;3,0.3,0.24),0.12),IF(_xlfn.XLOOKUP(B2828,'RES TECH'!$M:$M,'RES TECH'!$C:$C)="Lower-middle Income",IF(G2828&gt;1,IF(G2828&gt;3,0.23,0.18),0.09),IF(_xlfn.XLOOKUP(B2828,'RES TECH'!$M:$M,'RES TECH'!$C:$C)="Upper-middle Income",IF(G2828&gt;1,IF(G2828&gt;3,0.15,0.12),0.06),IF(_xlfn.XLOOKUP(B2828,'RES TECH'!$M:$M,'RES TECH'!$C:$C)="High Income",IF(G2828&gt;1,IF(G2828&gt;3,0.08,0.06),0.03))))))</f>
        <v>*</v>
      </c>
    </row>
    <row r="2829" spans="2:13" x14ac:dyDescent="0.25">
      <c r="B2829" t="str">
        <f>IF('RES TECH'!N2825=1,'RES TECH'!M2825,"*")</f>
        <v>RESAPALOOldLTCFLELCELC20</v>
      </c>
      <c r="C2829" t="str">
        <f>IF(B2829="*","*",_xlfn.XLOOKUP(B2829,'RES TECH'!M:M,'RES TECH'!K:K))</f>
        <v>RESELC</v>
      </c>
      <c r="D2829" t="str">
        <f>IF(B2829="*","*",_xlfn.XLOOKUP(B2829,'RES TECH'!M:M,'RES TECH'!L:L))</f>
        <v>RESAPALOOldLTEUE</v>
      </c>
      <c r="E2829">
        <f>IF(B2829="*","*",_xlfn.XLOOKUP(B2829,'RES TECH'!M:M,'RES TECH'!O:O))</f>
        <v>2020</v>
      </c>
      <c r="F2829" s="12">
        <f>IF(B2829="*","*",_xlfn.XLOOKUP(B2829,'RES TECH'!M:M,'RES TECH'!Y:Y))</f>
        <v>4</v>
      </c>
      <c r="G2829" s="12">
        <f>IF(B2829="*","*",_xlfn.XLOOKUP(B2829,'RES TECH'!M:M,'RES TECH'!V:V))</f>
        <v>59.066666666666663</v>
      </c>
      <c r="H2829">
        <f>IF(B2829="*","*",_xlfn.XLOOKUP(B2829,'RES TECH'!M:M,'RES TECH'!AA:AA))</f>
        <v>1</v>
      </c>
      <c r="I2829" s="12">
        <f>IF(B2829="*","*",_xlfn.XLOOKUP(B2829,'RES TECH'!M:M,'RES TECH'!Z:Z))</f>
        <v>0.31570170998387043</v>
      </c>
      <c r="J2829" s="12">
        <f>IF(B2829="*","*",_xlfn.XLOOKUP(B2829,'RES TECH'!M:M,'RES TECH'!S:S))</f>
        <v>52.529117673240627</v>
      </c>
      <c r="K2829" s="12">
        <f t="shared" si="88"/>
        <v>2.6264558836620315</v>
      </c>
      <c r="L2829" s="12">
        <f t="shared" si="89"/>
        <v>0.13132279418310158</v>
      </c>
      <c r="M2829">
        <f>IF(B2829="*","*",IF(_xlfn.XLOOKUP(B2829,'RES TECH'!$M:$M,'RES TECH'!$C:$C)="Low Income",IF(G2829&gt;1,IF(G2829&gt;3,0.3,0.24),0.12),IF(_xlfn.XLOOKUP(B2829,'RES TECH'!$M:$M,'RES TECH'!$C:$C)="Lower-middle Income",IF(G2829&gt;1,IF(G2829&gt;3,0.23,0.18),0.09),IF(_xlfn.XLOOKUP(B2829,'RES TECH'!$M:$M,'RES TECH'!$C:$C)="Upper-middle Income",IF(G2829&gt;1,IF(G2829&gt;3,0.15,0.12),0.06),IF(_xlfn.XLOOKUP(B2829,'RES TECH'!$M:$M,'RES TECH'!$C:$C)="High Income",IF(G2829&gt;1,IF(G2829&gt;3,0.08,0.06),0.03))))))</f>
        <v>0.3</v>
      </c>
    </row>
    <row r="2830" spans="2:13" x14ac:dyDescent="0.25">
      <c r="B2830" t="str">
        <f>IF('RES TECH'!N2826=1,'RES TECH'!M2826,"*")</f>
        <v>RESAPALOOldLTCFLELCELC22</v>
      </c>
      <c r="C2830" t="str">
        <f>IF(B2830="*","*",_xlfn.XLOOKUP(B2830,'RES TECH'!M:M,'RES TECH'!K:K))</f>
        <v>RESELC</v>
      </c>
      <c r="D2830" t="str">
        <f>IF(B2830="*","*",_xlfn.XLOOKUP(B2830,'RES TECH'!M:M,'RES TECH'!L:L))</f>
        <v>RESAPALOOldLTEUE</v>
      </c>
      <c r="E2830">
        <f>IF(B2830="*","*",_xlfn.XLOOKUP(B2830,'RES TECH'!M:M,'RES TECH'!O:O))</f>
        <v>2022</v>
      </c>
      <c r="F2830" s="12">
        <f>IF(B2830="*","*",_xlfn.XLOOKUP(B2830,'RES TECH'!M:M,'RES TECH'!Y:Y))</f>
        <v>4</v>
      </c>
      <c r="G2830" s="12">
        <f>IF(B2830="*","*",_xlfn.XLOOKUP(B2830,'RES TECH'!M:M,'RES TECH'!V:V))</f>
        <v>65.8</v>
      </c>
      <c r="H2830">
        <f>IF(B2830="*","*",_xlfn.XLOOKUP(B2830,'RES TECH'!M:M,'RES TECH'!AA:AA))</f>
        <v>1</v>
      </c>
      <c r="I2830" s="12">
        <f>IF(B2830="*","*",_xlfn.XLOOKUP(B2830,'RES TECH'!M:M,'RES TECH'!Z:Z))</f>
        <v>0.31570170998387043</v>
      </c>
      <c r="J2830" s="12">
        <f>IF(B2830="*","*",_xlfn.XLOOKUP(B2830,'RES TECH'!M:M,'RES TECH'!S:S))</f>
        <v>63.791072452385542</v>
      </c>
      <c r="K2830" s="12">
        <f t="shared" si="88"/>
        <v>3.1895536226192771</v>
      </c>
      <c r="L2830" s="12">
        <f t="shared" si="89"/>
        <v>0.15947768113096386</v>
      </c>
      <c r="M2830">
        <f>IF(B2830="*","*",IF(_xlfn.XLOOKUP(B2830,'RES TECH'!$M:$M,'RES TECH'!$C:$C)="Low Income",IF(G2830&gt;1,IF(G2830&gt;3,0.3,0.24),0.12),IF(_xlfn.XLOOKUP(B2830,'RES TECH'!$M:$M,'RES TECH'!$C:$C)="Lower-middle Income",IF(G2830&gt;1,IF(G2830&gt;3,0.23,0.18),0.09),IF(_xlfn.XLOOKUP(B2830,'RES TECH'!$M:$M,'RES TECH'!$C:$C)="Upper-middle Income",IF(G2830&gt;1,IF(G2830&gt;3,0.15,0.12),0.06),IF(_xlfn.XLOOKUP(B2830,'RES TECH'!$M:$M,'RES TECH'!$C:$C)="High Income",IF(G2830&gt;1,IF(G2830&gt;3,0.08,0.06),0.03))))))</f>
        <v>0.3</v>
      </c>
    </row>
    <row r="2831" spans="2:13" x14ac:dyDescent="0.25">
      <c r="B2831" t="str">
        <f>IF('RES TECH'!N2827=1,'RES TECH'!M2827,"*")</f>
        <v>RESAPALOOldLTCFLELCELC30</v>
      </c>
      <c r="C2831" t="str">
        <f>IF(B2831="*","*",_xlfn.XLOOKUP(B2831,'RES TECH'!M:M,'RES TECH'!K:K))</f>
        <v>RESELC</v>
      </c>
      <c r="D2831" t="str">
        <f>IF(B2831="*","*",_xlfn.XLOOKUP(B2831,'RES TECH'!M:M,'RES TECH'!L:L))</f>
        <v>RESAPALOOldLTEUE</v>
      </c>
      <c r="E2831">
        <f>IF(B2831="*","*",_xlfn.XLOOKUP(B2831,'RES TECH'!M:M,'RES TECH'!O:O))</f>
        <v>2030</v>
      </c>
      <c r="F2831" s="12">
        <f>IF(B2831="*","*",_xlfn.XLOOKUP(B2831,'RES TECH'!M:M,'RES TECH'!Y:Y))</f>
        <v>4</v>
      </c>
      <c r="G2831" s="12">
        <f>IF(B2831="*","*",_xlfn.XLOOKUP(B2831,'RES TECH'!M:M,'RES TECH'!V:V))</f>
        <v>68.5</v>
      </c>
      <c r="H2831">
        <f>IF(B2831="*","*",_xlfn.XLOOKUP(B2831,'RES TECH'!M:M,'RES TECH'!AA:AA))</f>
        <v>1</v>
      </c>
      <c r="I2831" s="12">
        <f>IF(B2831="*","*",_xlfn.XLOOKUP(B2831,'RES TECH'!M:M,'RES TECH'!Z:Z))</f>
        <v>0.31570170998387043</v>
      </c>
      <c r="J2831" s="12">
        <f>IF(B2831="*","*",_xlfn.XLOOKUP(B2831,'RES TECH'!M:M,'RES TECH'!S:S))</f>
        <v>61.270634970729667</v>
      </c>
      <c r="K2831" s="12">
        <f t="shared" si="88"/>
        <v>3.0635317485364837</v>
      </c>
      <c r="L2831" s="12">
        <f t="shared" si="89"/>
        <v>0.15317658742682419</v>
      </c>
      <c r="M2831">
        <f>IF(B2831="*","*",IF(_xlfn.XLOOKUP(B2831,'RES TECH'!$M:$M,'RES TECH'!$C:$C)="Low Income",IF(G2831&gt;1,IF(G2831&gt;3,0.3,0.24),0.12),IF(_xlfn.XLOOKUP(B2831,'RES TECH'!$M:$M,'RES TECH'!$C:$C)="Lower-middle Income",IF(G2831&gt;1,IF(G2831&gt;3,0.23,0.18),0.09),IF(_xlfn.XLOOKUP(B2831,'RES TECH'!$M:$M,'RES TECH'!$C:$C)="Upper-middle Income",IF(G2831&gt;1,IF(G2831&gt;3,0.15,0.12),0.06),IF(_xlfn.XLOOKUP(B2831,'RES TECH'!$M:$M,'RES TECH'!$C:$C)="High Income",IF(G2831&gt;1,IF(G2831&gt;3,0.08,0.06),0.03))))))</f>
        <v>0.3</v>
      </c>
    </row>
    <row r="2832" spans="2:13" x14ac:dyDescent="0.25">
      <c r="B2832" t="str">
        <f>IF('RES TECH'!N2828=1,'RES TECH'!M2828,"*")</f>
        <v>RESAPALOOldLTCFLELCELC40</v>
      </c>
      <c r="C2832" t="str">
        <f>IF(B2832="*","*",_xlfn.XLOOKUP(B2832,'RES TECH'!M:M,'RES TECH'!K:K))</f>
        <v>RESELC</v>
      </c>
      <c r="D2832" t="str">
        <f>IF(B2832="*","*",_xlfn.XLOOKUP(B2832,'RES TECH'!M:M,'RES TECH'!L:L))</f>
        <v>RESAPALOOldLTEUE</v>
      </c>
      <c r="E2832">
        <f>IF(B2832="*","*",_xlfn.XLOOKUP(B2832,'RES TECH'!M:M,'RES TECH'!O:O))</f>
        <v>2040</v>
      </c>
      <c r="F2832" s="12">
        <f>IF(B2832="*","*",_xlfn.XLOOKUP(B2832,'RES TECH'!M:M,'RES TECH'!Y:Y))</f>
        <v>4</v>
      </c>
      <c r="G2832" s="12">
        <f>IF(B2832="*","*",_xlfn.XLOOKUP(B2832,'RES TECH'!M:M,'RES TECH'!V:V))</f>
        <v>72</v>
      </c>
      <c r="H2832">
        <f>IF(B2832="*","*",_xlfn.XLOOKUP(B2832,'RES TECH'!M:M,'RES TECH'!AA:AA))</f>
        <v>1</v>
      </c>
      <c r="I2832" s="12">
        <f>IF(B2832="*","*",_xlfn.XLOOKUP(B2832,'RES TECH'!M:M,'RES TECH'!Z:Z))</f>
        <v>0.31570170998387043</v>
      </c>
      <c r="J2832" s="12">
        <f>IF(B2832="*","*",_xlfn.XLOOKUP(B2832,'RES TECH'!M:M,'RES TECH'!S:S))</f>
        <v>58.270114159234588</v>
      </c>
      <c r="K2832" s="12">
        <f t="shared" si="88"/>
        <v>2.9135057079617295</v>
      </c>
      <c r="L2832" s="12">
        <f t="shared" si="89"/>
        <v>0.14567528539808647</v>
      </c>
      <c r="M2832">
        <f>IF(B2832="*","*",IF(_xlfn.XLOOKUP(B2832,'RES TECH'!$M:$M,'RES TECH'!$C:$C)="Low Income",IF(G2832&gt;1,IF(G2832&gt;3,0.3,0.24),0.12),IF(_xlfn.XLOOKUP(B2832,'RES TECH'!$M:$M,'RES TECH'!$C:$C)="Lower-middle Income",IF(G2832&gt;1,IF(G2832&gt;3,0.23,0.18),0.09),IF(_xlfn.XLOOKUP(B2832,'RES TECH'!$M:$M,'RES TECH'!$C:$C)="Upper-middle Income",IF(G2832&gt;1,IF(G2832&gt;3,0.15,0.12),0.06),IF(_xlfn.XLOOKUP(B2832,'RES TECH'!$M:$M,'RES TECH'!$C:$C)="High Income",IF(G2832&gt;1,IF(G2832&gt;3,0.08,0.06),0.03))))))</f>
        <v>0.3</v>
      </c>
    </row>
    <row r="2833" spans="2:13" x14ac:dyDescent="0.25">
      <c r="B2833" t="str">
        <f>IF('RES TECH'!N2829=1,'RES TECH'!M2829,"*")</f>
        <v>*</v>
      </c>
      <c r="C2833" t="str">
        <f>IF(B2833="*","*",_xlfn.XLOOKUP(B2833,'RES TECH'!M:M,'RES TECH'!K:K))</f>
        <v>*</v>
      </c>
      <c r="D2833" t="str">
        <f>IF(B2833="*","*",_xlfn.XLOOKUP(B2833,'RES TECH'!M:M,'RES TECH'!L:L))</f>
        <v>*</v>
      </c>
      <c r="E2833" t="str">
        <f>IF(B2833="*","*",_xlfn.XLOOKUP(B2833,'RES TECH'!M:M,'RES TECH'!O:O))</f>
        <v>*</v>
      </c>
      <c r="F2833" s="12" t="str">
        <f>IF(B2833="*","*",_xlfn.XLOOKUP(B2833,'RES TECH'!M:M,'RES TECH'!Y:Y))</f>
        <v>*</v>
      </c>
      <c r="G2833" s="12" t="str">
        <f>IF(B2833="*","*",_xlfn.XLOOKUP(B2833,'RES TECH'!M:M,'RES TECH'!V:V))</f>
        <v>*</v>
      </c>
      <c r="H2833" t="str">
        <f>IF(B2833="*","*",_xlfn.XLOOKUP(B2833,'RES TECH'!M:M,'RES TECH'!AA:AA))</f>
        <v>*</v>
      </c>
      <c r="I2833" s="12" t="str">
        <f>IF(B2833="*","*",_xlfn.XLOOKUP(B2833,'RES TECH'!M:M,'RES TECH'!Z:Z))</f>
        <v>*</v>
      </c>
      <c r="J2833" s="12" t="str">
        <f>IF(B2833="*","*",_xlfn.XLOOKUP(B2833,'RES TECH'!M:M,'RES TECH'!S:S))</f>
        <v>*</v>
      </c>
      <c r="K2833" s="12" t="str">
        <f t="shared" si="88"/>
        <v>*</v>
      </c>
      <c r="L2833" s="12" t="str">
        <f t="shared" si="89"/>
        <v>*</v>
      </c>
      <c r="M2833" t="str">
        <f>IF(B2833="*","*",IF(_xlfn.XLOOKUP(B2833,'RES TECH'!$M:$M,'RES TECH'!$C:$C)="Low Income",IF(G2833&gt;1,IF(G2833&gt;3,0.3,0.24),0.12),IF(_xlfn.XLOOKUP(B2833,'RES TECH'!$M:$M,'RES TECH'!$C:$C)="Lower-middle Income",IF(G2833&gt;1,IF(G2833&gt;3,0.23,0.18),0.09),IF(_xlfn.XLOOKUP(B2833,'RES TECH'!$M:$M,'RES TECH'!$C:$C)="Upper-middle Income",IF(G2833&gt;1,IF(G2833&gt;3,0.15,0.12),0.06),IF(_xlfn.XLOOKUP(B2833,'RES TECH'!$M:$M,'RES TECH'!$C:$C)="High Income",IF(G2833&gt;1,IF(G2833&gt;3,0.08,0.06),0.03))))))</f>
        <v>*</v>
      </c>
    </row>
    <row r="2834" spans="2:13" x14ac:dyDescent="0.25">
      <c r="B2834" t="str">
        <f>IF('RES TECH'!N2830=1,'RES TECH'!M2830,"*")</f>
        <v>*</v>
      </c>
      <c r="C2834" t="str">
        <f>IF(B2834="*","*",_xlfn.XLOOKUP(B2834,'RES TECH'!M:M,'RES TECH'!K:K))</f>
        <v>*</v>
      </c>
      <c r="D2834" t="str">
        <f>IF(B2834="*","*",_xlfn.XLOOKUP(B2834,'RES TECH'!M:M,'RES TECH'!L:L))</f>
        <v>*</v>
      </c>
      <c r="E2834" t="str">
        <f>IF(B2834="*","*",_xlfn.XLOOKUP(B2834,'RES TECH'!M:M,'RES TECH'!O:O))</f>
        <v>*</v>
      </c>
      <c r="F2834" s="12" t="str">
        <f>IF(B2834="*","*",_xlfn.XLOOKUP(B2834,'RES TECH'!M:M,'RES TECH'!Y:Y))</f>
        <v>*</v>
      </c>
      <c r="G2834" s="12" t="str">
        <f>IF(B2834="*","*",_xlfn.XLOOKUP(B2834,'RES TECH'!M:M,'RES TECH'!V:V))</f>
        <v>*</v>
      </c>
      <c r="H2834" t="str">
        <f>IF(B2834="*","*",_xlfn.XLOOKUP(B2834,'RES TECH'!M:M,'RES TECH'!AA:AA))</f>
        <v>*</v>
      </c>
      <c r="I2834" s="12" t="str">
        <f>IF(B2834="*","*",_xlfn.XLOOKUP(B2834,'RES TECH'!M:M,'RES TECH'!Z:Z))</f>
        <v>*</v>
      </c>
      <c r="J2834" s="12" t="str">
        <f>IF(B2834="*","*",_xlfn.XLOOKUP(B2834,'RES TECH'!M:M,'RES TECH'!S:S))</f>
        <v>*</v>
      </c>
      <c r="K2834" s="12" t="str">
        <f t="shared" si="88"/>
        <v>*</v>
      </c>
      <c r="L2834" s="12" t="str">
        <f t="shared" si="89"/>
        <v>*</v>
      </c>
      <c r="M2834" t="str">
        <f>IF(B2834="*","*",IF(_xlfn.XLOOKUP(B2834,'RES TECH'!$M:$M,'RES TECH'!$C:$C)="Low Income",IF(G2834&gt;1,IF(G2834&gt;3,0.3,0.24),0.12),IF(_xlfn.XLOOKUP(B2834,'RES TECH'!$M:$M,'RES TECH'!$C:$C)="Lower-middle Income",IF(G2834&gt;1,IF(G2834&gt;3,0.23,0.18),0.09),IF(_xlfn.XLOOKUP(B2834,'RES TECH'!$M:$M,'RES TECH'!$C:$C)="Upper-middle Income",IF(G2834&gt;1,IF(G2834&gt;3,0.15,0.12),0.06),IF(_xlfn.XLOOKUP(B2834,'RES TECH'!$M:$M,'RES TECH'!$C:$C)="High Income",IF(G2834&gt;1,IF(G2834&gt;3,0.08,0.06),0.03))))))</f>
        <v>*</v>
      </c>
    </row>
    <row r="2835" spans="2:13" x14ac:dyDescent="0.25">
      <c r="B2835" t="str">
        <f>IF('RES TECH'!N2831=1,'RES TECH'!M2831,"*")</f>
        <v>*</v>
      </c>
      <c r="C2835" t="str">
        <f>IF(B2835="*","*",_xlfn.XLOOKUP(B2835,'RES TECH'!M:M,'RES TECH'!K:K))</f>
        <v>*</v>
      </c>
      <c r="D2835" t="str">
        <f>IF(B2835="*","*",_xlfn.XLOOKUP(B2835,'RES TECH'!M:M,'RES TECH'!L:L))</f>
        <v>*</v>
      </c>
      <c r="E2835" t="str">
        <f>IF(B2835="*","*",_xlfn.XLOOKUP(B2835,'RES TECH'!M:M,'RES TECH'!O:O))</f>
        <v>*</v>
      </c>
      <c r="F2835" s="12" t="str">
        <f>IF(B2835="*","*",_xlfn.XLOOKUP(B2835,'RES TECH'!M:M,'RES TECH'!Y:Y))</f>
        <v>*</v>
      </c>
      <c r="G2835" s="12" t="str">
        <f>IF(B2835="*","*",_xlfn.XLOOKUP(B2835,'RES TECH'!M:M,'RES TECH'!V:V))</f>
        <v>*</v>
      </c>
      <c r="H2835" t="str">
        <f>IF(B2835="*","*",_xlfn.XLOOKUP(B2835,'RES TECH'!M:M,'RES TECH'!AA:AA))</f>
        <v>*</v>
      </c>
      <c r="I2835" s="12" t="str">
        <f>IF(B2835="*","*",_xlfn.XLOOKUP(B2835,'RES TECH'!M:M,'RES TECH'!Z:Z))</f>
        <v>*</v>
      </c>
      <c r="J2835" s="12" t="str">
        <f>IF(B2835="*","*",_xlfn.XLOOKUP(B2835,'RES TECH'!M:M,'RES TECH'!S:S))</f>
        <v>*</v>
      </c>
      <c r="K2835" s="12" t="str">
        <f t="shared" si="88"/>
        <v>*</v>
      </c>
      <c r="L2835" s="12" t="str">
        <f t="shared" si="89"/>
        <v>*</v>
      </c>
      <c r="M2835" t="str">
        <f>IF(B2835="*","*",IF(_xlfn.XLOOKUP(B2835,'RES TECH'!$M:$M,'RES TECH'!$C:$C)="Low Income",IF(G2835&gt;1,IF(G2835&gt;3,0.3,0.24),0.12),IF(_xlfn.XLOOKUP(B2835,'RES TECH'!$M:$M,'RES TECH'!$C:$C)="Lower-middle Income",IF(G2835&gt;1,IF(G2835&gt;3,0.23,0.18),0.09),IF(_xlfn.XLOOKUP(B2835,'RES TECH'!$M:$M,'RES TECH'!$C:$C)="Upper-middle Income",IF(G2835&gt;1,IF(G2835&gt;3,0.15,0.12),0.06),IF(_xlfn.XLOOKUP(B2835,'RES TECH'!$M:$M,'RES TECH'!$C:$C)="High Income",IF(G2835&gt;1,IF(G2835&gt;3,0.08,0.06),0.03))))))</f>
        <v>*</v>
      </c>
    </row>
    <row r="2836" spans="2:13" x14ac:dyDescent="0.25">
      <c r="B2836" t="str">
        <f>IF('RES TECH'!N2832=1,'RES TECH'!M2832,"*")</f>
        <v>*</v>
      </c>
      <c r="C2836" t="str">
        <f>IF(B2836="*","*",_xlfn.XLOOKUP(B2836,'RES TECH'!M:M,'RES TECH'!K:K))</f>
        <v>*</v>
      </c>
      <c r="D2836" t="str">
        <f>IF(B2836="*","*",_xlfn.XLOOKUP(B2836,'RES TECH'!M:M,'RES TECH'!L:L))</f>
        <v>*</v>
      </c>
      <c r="E2836" t="str">
        <f>IF(B2836="*","*",_xlfn.XLOOKUP(B2836,'RES TECH'!M:M,'RES TECH'!O:O))</f>
        <v>*</v>
      </c>
      <c r="F2836" s="12" t="str">
        <f>IF(B2836="*","*",_xlfn.XLOOKUP(B2836,'RES TECH'!M:M,'RES TECH'!Y:Y))</f>
        <v>*</v>
      </c>
      <c r="G2836" s="12" t="str">
        <f>IF(B2836="*","*",_xlfn.XLOOKUP(B2836,'RES TECH'!M:M,'RES TECH'!V:V))</f>
        <v>*</v>
      </c>
      <c r="H2836" t="str">
        <f>IF(B2836="*","*",_xlfn.XLOOKUP(B2836,'RES TECH'!M:M,'RES TECH'!AA:AA))</f>
        <v>*</v>
      </c>
      <c r="I2836" s="12" t="str">
        <f>IF(B2836="*","*",_xlfn.XLOOKUP(B2836,'RES TECH'!M:M,'RES TECH'!Z:Z))</f>
        <v>*</v>
      </c>
      <c r="J2836" s="12" t="str">
        <f>IF(B2836="*","*",_xlfn.XLOOKUP(B2836,'RES TECH'!M:M,'RES TECH'!S:S))</f>
        <v>*</v>
      </c>
      <c r="K2836" s="12" t="str">
        <f t="shared" si="88"/>
        <v>*</v>
      </c>
      <c r="L2836" s="12" t="str">
        <f t="shared" si="89"/>
        <v>*</v>
      </c>
      <c r="M2836" t="str">
        <f>IF(B2836="*","*",IF(_xlfn.XLOOKUP(B2836,'RES TECH'!$M:$M,'RES TECH'!$C:$C)="Low Income",IF(G2836&gt;1,IF(G2836&gt;3,0.3,0.24),0.12),IF(_xlfn.XLOOKUP(B2836,'RES TECH'!$M:$M,'RES TECH'!$C:$C)="Lower-middle Income",IF(G2836&gt;1,IF(G2836&gt;3,0.23,0.18),0.09),IF(_xlfn.XLOOKUP(B2836,'RES TECH'!$M:$M,'RES TECH'!$C:$C)="Upper-middle Income",IF(G2836&gt;1,IF(G2836&gt;3,0.15,0.12),0.06),IF(_xlfn.XLOOKUP(B2836,'RES TECH'!$M:$M,'RES TECH'!$C:$C)="High Income",IF(G2836&gt;1,IF(G2836&gt;3,0.08,0.06),0.03))))))</f>
        <v>*</v>
      </c>
    </row>
    <row r="2837" spans="2:13" x14ac:dyDescent="0.25">
      <c r="B2837" t="str">
        <f>IF('RES TECH'!N2833=1,'RES TECH'!M2833,"*")</f>
        <v>*</v>
      </c>
      <c r="C2837" t="str">
        <f>IF(B2837="*","*",_xlfn.XLOOKUP(B2837,'RES TECH'!M:M,'RES TECH'!K:K))</f>
        <v>*</v>
      </c>
      <c r="D2837" t="str">
        <f>IF(B2837="*","*",_xlfn.XLOOKUP(B2837,'RES TECH'!M:M,'RES TECH'!L:L))</f>
        <v>*</v>
      </c>
      <c r="E2837" t="str">
        <f>IF(B2837="*","*",_xlfn.XLOOKUP(B2837,'RES TECH'!M:M,'RES TECH'!O:O))</f>
        <v>*</v>
      </c>
      <c r="F2837" s="12" t="str">
        <f>IF(B2837="*","*",_xlfn.XLOOKUP(B2837,'RES TECH'!M:M,'RES TECH'!Y:Y))</f>
        <v>*</v>
      </c>
      <c r="G2837" s="12" t="str">
        <f>IF(B2837="*","*",_xlfn.XLOOKUP(B2837,'RES TECH'!M:M,'RES TECH'!V:V))</f>
        <v>*</v>
      </c>
      <c r="H2837" t="str">
        <f>IF(B2837="*","*",_xlfn.XLOOKUP(B2837,'RES TECH'!M:M,'RES TECH'!AA:AA))</f>
        <v>*</v>
      </c>
      <c r="I2837" s="12" t="str">
        <f>IF(B2837="*","*",_xlfn.XLOOKUP(B2837,'RES TECH'!M:M,'RES TECH'!Z:Z))</f>
        <v>*</v>
      </c>
      <c r="J2837" s="12" t="str">
        <f>IF(B2837="*","*",_xlfn.XLOOKUP(B2837,'RES TECH'!M:M,'RES TECH'!S:S))</f>
        <v>*</v>
      </c>
      <c r="K2837" s="12" t="str">
        <f t="shared" si="88"/>
        <v>*</v>
      </c>
      <c r="L2837" s="12" t="str">
        <f t="shared" si="89"/>
        <v>*</v>
      </c>
      <c r="M2837" t="str">
        <f>IF(B2837="*","*",IF(_xlfn.XLOOKUP(B2837,'RES TECH'!$M:$M,'RES TECH'!$C:$C)="Low Income",IF(G2837&gt;1,IF(G2837&gt;3,0.3,0.24),0.12),IF(_xlfn.XLOOKUP(B2837,'RES TECH'!$M:$M,'RES TECH'!$C:$C)="Lower-middle Income",IF(G2837&gt;1,IF(G2837&gt;3,0.23,0.18),0.09),IF(_xlfn.XLOOKUP(B2837,'RES TECH'!$M:$M,'RES TECH'!$C:$C)="Upper-middle Income",IF(G2837&gt;1,IF(G2837&gt;3,0.15,0.12),0.06),IF(_xlfn.XLOOKUP(B2837,'RES TECH'!$M:$M,'RES TECH'!$C:$C)="High Income",IF(G2837&gt;1,IF(G2837&gt;3,0.08,0.06),0.03))))))</f>
        <v>*</v>
      </c>
    </row>
    <row r="2838" spans="2:13" x14ac:dyDescent="0.25">
      <c r="B2838" t="str">
        <f>IF('RES TECH'!N2834=1,'RES TECH'!M2834,"*")</f>
        <v>RESAPALOOldLTLEDELCELC20</v>
      </c>
      <c r="C2838" t="str">
        <f>IF(B2838="*","*",_xlfn.XLOOKUP(B2838,'RES TECH'!M:M,'RES TECH'!K:K))</f>
        <v>RESELC</v>
      </c>
      <c r="D2838" t="str">
        <f>IF(B2838="*","*",_xlfn.XLOOKUP(B2838,'RES TECH'!M:M,'RES TECH'!L:L))</f>
        <v>RESAPALOOldLTEUE</v>
      </c>
      <c r="E2838">
        <f>IF(B2838="*","*",_xlfn.XLOOKUP(B2838,'RES TECH'!M:M,'RES TECH'!O:O))</f>
        <v>2020</v>
      </c>
      <c r="F2838" s="12">
        <f>IF(B2838="*","*",_xlfn.XLOOKUP(B2838,'RES TECH'!M:M,'RES TECH'!Y:Y))</f>
        <v>12</v>
      </c>
      <c r="G2838" s="12">
        <f>IF(B2838="*","*",_xlfn.XLOOKUP(B2838,'RES TECH'!M:M,'RES TECH'!V:V))</f>
        <v>79.849999999999994</v>
      </c>
      <c r="H2838">
        <f>IF(B2838="*","*",_xlfn.XLOOKUP(B2838,'RES TECH'!M:M,'RES TECH'!AA:AA))</f>
        <v>1</v>
      </c>
      <c r="I2838" s="12">
        <f>IF(B2838="*","*",_xlfn.XLOOKUP(B2838,'RES TECH'!M:M,'RES TECH'!Z:Z))</f>
        <v>0.31570170998387043</v>
      </c>
      <c r="J2838" s="12">
        <f>IF(B2838="*","*",_xlfn.XLOOKUP(B2838,'RES TECH'!M:M,'RES TECH'!S:S))</f>
        <v>240.22169616829669</v>
      </c>
      <c r="K2838" s="12">
        <f t="shared" si="88"/>
        <v>12.011084808414836</v>
      </c>
      <c r="L2838" s="12">
        <f t="shared" si="89"/>
        <v>0.60055424042074179</v>
      </c>
      <c r="M2838">
        <f>IF(B2838="*","*",IF(_xlfn.XLOOKUP(B2838,'RES TECH'!$M:$M,'RES TECH'!$C:$C)="Low Income",IF(G2838&gt;1,IF(G2838&gt;3,0.3,0.24),0.12),IF(_xlfn.XLOOKUP(B2838,'RES TECH'!$M:$M,'RES TECH'!$C:$C)="Lower-middle Income",IF(G2838&gt;1,IF(G2838&gt;3,0.23,0.18),0.09),IF(_xlfn.XLOOKUP(B2838,'RES TECH'!$M:$M,'RES TECH'!$C:$C)="Upper-middle Income",IF(G2838&gt;1,IF(G2838&gt;3,0.15,0.12),0.06),IF(_xlfn.XLOOKUP(B2838,'RES TECH'!$M:$M,'RES TECH'!$C:$C)="High Income",IF(G2838&gt;1,IF(G2838&gt;3,0.08,0.06),0.03))))))</f>
        <v>0.3</v>
      </c>
    </row>
    <row r="2839" spans="2:13" x14ac:dyDescent="0.25">
      <c r="B2839" t="str">
        <f>IF('RES TECH'!N2835=1,'RES TECH'!M2835,"*")</f>
        <v>RESAPALOOldLTLEDELCELC21</v>
      </c>
      <c r="C2839" t="str">
        <f>IF(B2839="*","*",_xlfn.XLOOKUP(B2839,'RES TECH'!M:M,'RES TECH'!K:K))</f>
        <v>RESELC</v>
      </c>
      <c r="D2839" t="str">
        <f>IF(B2839="*","*",_xlfn.XLOOKUP(B2839,'RES TECH'!M:M,'RES TECH'!L:L))</f>
        <v>RESAPALOOldLTEUE</v>
      </c>
      <c r="E2839">
        <f>IF(B2839="*","*",_xlfn.XLOOKUP(B2839,'RES TECH'!M:M,'RES TECH'!O:O))</f>
        <v>2021</v>
      </c>
      <c r="F2839" s="12">
        <f>IF(B2839="*","*",_xlfn.XLOOKUP(B2839,'RES TECH'!M:M,'RES TECH'!Y:Y))</f>
        <v>10</v>
      </c>
      <c r="G2839" s="12">
        <f>IF(B2839="*","*",_xlfn.XLOOKUP(B2839,'RES TECH'!M:M,'RES TECH'!V:V))</f>
        <v>97.949999999999989</v>
      </c>
      <c r="H2839">
        <f>IF(B2839="*","*",_xlfn.XLOOKUP(B2839,'RES TECH'!M:M,'RES TECH'!AA:AA))</f>
        <v>1</v>
      </c>
      <c r="I2839" s="12">
        <f>IF(B2839="*","*",_xlfn.XLOOKUP(B2839,'RES TECH'!M:M,'RES TECH'!Z:Z))</f>
        <v>0.31570170998387043</v>
      </c>
      <c r="J2839" s="12">
        <f>IF(B2839="*","*",_xlfn.XLOOKUP(B2839,'RES TECH'!M:M,'RES TECH'!S:S))</f>
        <v>97.876988870969754</v>
      </c>
      <c r="K2839" s="12">
        <f t="shared" si="88"/>
        <v>4.8938494435484881</v>
      </c>
      <c r="L2839" s="12">
        <f t="shared" si="89"/>
        <v>0.2446924721774244</v>
      </c>
      <c r="M2839">
        <f>IF(B2839="*","*",IF(_xlfn.XLOOKUP(B2839,'RES TECH'!$M:$M,'RES TECH'!$C:$C)="Low Income",IF(G2839&gt;1,IF(G2839&gt;3,0.3,0.24),0.12),IF(_xlfn.XLOOKUP(B2839,'RES TECH'!$M:$M,'RES TECH'!$C:$C)="Lower-middle Income",IF(G2839&gt;1,IF(G2839&gt;3,0.23,0.18),0.09),IF(_xlfn.XLOOKUP(B2839,'RES TECH'!$M:$M,'RES TECH'!$C:$C)="Upper-middle Income",IF(G2839&gt;1,IF(G2839&gt;3,0.15,0.12),0.06),IF(_xlfn.XLOOKUP(B2839,'RES TECH'!$M:$M,'RES TECH'!$C:$C)="High Income",IF(G2839&gt;1,IF(G2839&gt;3,0.08,0.06),0.03))))))</f>
        <v>0.3</v>
      </c>
    </row>
    <row r="2840" spans="2:13" x14ac:dyDescent="0.25">
      <c r="B2840" t="str">
        <f>IF('RES TECH'!N2836=1,'RES TECH'!M2836,"*")</f>
        <v>RESAPALOOldLTLEDELCELC22</v>
      </c>
      <c r="C2840" t="str">
        <f>IF(B2840="*","*",_xlfn.XLOOKUP(B2840,'RES TECH'!M:M,'RES TECH'!K:K))</f>
        <v>RESELC</v>
      </c>
      <c r="D2840" t="str">
        <f>IF(B2840="*","*",_xlfn.XLOOKUP(B2840,'RES TECH'!M:M,'RES TECH'!L:L))</f>
        <v>RESAPALOOldLTEUE</v>
      </c>
      <c r="E2840">
        <f>IF(B2840="*","*",_xlfn.XLOOKUP(B2840,'RES TECH'!M:M,'RES TECH'!O:O))</f>
        <v>2022</v>
      </c>
      <c r="F2840" s="12">
        <f>IF(B2840="*","*",_xlfn.XLOOKUP(B2840,'RES TECH'!M:M,'RES TECH'!Y:Y))</f>
        <v>10</v>
      </c>
      <c r="G2840" s="12">
        <f>IF(B2840="*","*",_xlfn.XLOOKUP(B2840,'RES TECH'!M:M,'RES TECH'!V:V))</f>
        <v>100.22499999999999</v>
      </c>
      <c r="H2840">
        <f>IF(B2840="*","*",_xlfn.XLOOKUP(B2840,'RES TECH'!M:M,'RES TECH'!AA:AA))</f>
        <v>1</v>
      </c>
      <c r="I2840" s="12">
        <f>IF(B2840="*","*",_xlfn.XLOOKUP(B2840,'RES TECH'!M:M,'RES TECH'!Z:Z))</f>
        <v>0.31570170998387043</v>
      </c>
      <c r="J2840" s="12">
        <f>IF(B2840="*","*",_xlfn.XLOOKUP(B2840,'RES TECH'!M:M,'RES TECH'!S:S))</f>
        <v>71.89247864342228</v>
      </c>
      <c r="K2840" s="12">
        <f t="shared" si="88"/>
        <v>3.594623932171114</v>
      </c>
      <c r="L2840" s="12">
        <f t="shared" si="89"/>
        <v>0.17973119660855572</v>
      </c>
      <c r="M2840">
        <f>IF(B2840="*","*",IF(_xlfn.XLOOKUP(B2840,'RES TECH'!$M:$M,'RES TECH'!$C:$C)="Low Income",IF(G2840&gt;1,IF(G2840&gt;3,0.3,0.24),0.12),IF(_xlfn.XLOOKUP(B2840,'RES TECH'!$M:$M,'RES TECH'!$C:$C)="Lower-middle Income",IF(G2840&gt;1,IF(G2840&gt;3,0.23,0.18),0.09),IF(_xlfn.XLOOKUP(B2840,'RES TECH'!$M:$M,'RES TECH'!$C:$C)="Upper-middle Income",IF(G2840&gt;1,IF(G2840&gt;3,0.15,0.12),0.06),IF(_xlfn.XLOOKUP(B2840,'RES TECH'!$M:$M,'RES TECH'!$C:$C)="High Income",IF(G2840&gt;1,IF(G2840&gt;3,0.08,0.06),0.03))))))</f>
        <v>0.3</v>
      </c>
    </row>
    <row r="2841" spans="2:13" x14ac:dyDescent="0.25">
      <c r="B2841" t="str">
        <f>IF('RES TECH'!N2837=1,'RES TECH'!M2837,"*")</f>
        <v>RESAPALOOldLTLEDELCELC23</v>
      </c>
      <c r="C2841" t="str">
        <f>IF(B2841="*","*",_xlfn.XLOOKUP(B2841,'RES TECH'!M:M,'RES TECH'!K:K))</f>
        <v>RESELC</v>
      </c>
      <c r="D2841" t="str">
        <f>IF(B2841="*","*",_xlfn.XLOOKUP(B2841,'RES TECH'!M:M,'RES TECH'!L:L))</f>
        <v>RESAPALOOldLTEUE</v>
      </c>
      <c r="E2841">
        <f>IF(B2841="*","*",_xlfn.XLOOKUP(B2841,'RES TECH'!M:M,'RES TECH'!O:O))</f>
        <v>2023</v>
      </c>
      <c r="F2841" s="12">
        <f>IF(B2841="*","*",_xlfn.XLOOKUP(B2841,'RES TECH'!M:M,'RES TECH'!Y:Y))</f>
        <v>10</v>
      </c>
      <c r="G2841" s="12">
        <f>IF(B2841="*","*",_xlfn.XLOOKUP(B2841,'RES TECH'!M:M,'RES TECH'!V:V))</f>
        <v>102.65</v>
      </c>
      <c r="H2841">
        <f>IF(B2841="*","*",_xlfn.XLOOKUP(B2841,'RES TECH'!M:M,'RES TECH'!AA:AA))</f>
        <v>1</v>
      </c>
      <c r="I2841" s="12">
        <f>IF(B2841="*","*",_xlfn.XLOOKUP(B2841,'RES TECH'!M:M,'RES TECH'!Z:Z))</f>
        <v>0.31570170998387043</v>
      </c>
      <c r="J2841" s="12">
        <f>IF(B2841="*","*",_xlfn.XLOOKUP(B2841,'RES TECH'!M:M,'RES TECH'!S:S))</f>
        <v>70.572249486364427</v>
      </c>
      <c r="K2841" s="12">
        <f t="shared" si="88"/>
        <v>3.5286124743182214</v>
      </c>
      <c r="L2841" s="12">
        <f t="shared" si="89"/>
        <v>0.17643062371591109</v>
      </c>
      <c r="M2841">
        <f>IF(B2841="*","*",IF(_xlfn.XLOOKUP(B2841,'RES TECH'!$M:$M,'RES TECH'!$C:$C)="Low Income",IF(G2841&gt;1,IF(G2841&gt;3,0.3,0.24),0.12),IF(_xlfn.XLOOKUP(B2841,'RES TECH'!$M:$M,'RES TECH'!$C:$C)="Lower-middle Income",IF(G2841&gt;1,IF(G2841&gt;3,0.23,0.18),0.09),IF(_xlfn.XLOOKUP(B2841,'RES TECH'!$M:$M,'RES TECH'!$C:$C)="Upper-middle Income",IF(G2841&gt;1,IF(G2841&gt;3,0.15,0.12),0.06),IF(_xlfn.XLOOKUP(B2841,'RES TECH'!$M:$M,'RES TECH'!$C:$C)="High Income",IF(G2841&gt;1,IF(G2841&gt;3,0.08,0.06),0.03))))))</f>
        <v>0.3</v>
      </c>
    </row>
    <row r="2842" spans="2:13" x14ac:dyDescent="0.25">
      <c r="B2842" t="str">
        <f>IF('RES TECH'!N2838=1,'RES TECH'!M2838,"*")</f>
        <v>RESAPALOOldLTLEDELCELC24</v>
      </c>
      <c r="C2842" t="str">
        <f>IF(B2842="*","*",_xlfn.XLOOKUP(B2842,'RES TECH'!M:M,'RES TECH'!K:K))</f>
        <v>RESELC</v>
      </c>
      <c r="D2842" t="str">
        <f>IF(B2842="*","*",_xlfn.XLOOKUP(B2842,'RES TECH'!M:M,'RES TECH'!L:L))</f>
        <v>RESAPALOOldLTEUE</v>
      </c>
      <c r="E2842">
        <f>IF(B2842="*","*",_xlfn.XLOOKUP(B2842,'RES TECH'!M:M,'RES TECH'!O:O))</f>
        <v>2024</v>
      </c>
      <c r="F2842" s="12">
        <f>IF(B2842="*","*",_xlfn.XLOOKUP(B2842,'RES TECH'!M:M,'RES TECH'!Y:Y))</f>
        <v>10</v>
      </c>
      <c r="G2842" s="12">
        <f>IF(B2842="*","*",_xlfn.XLOOKUP(B2842,'RES TECH'!M:M,'RES TECH'!V:V))</f>
        <v>105.05</v>
      </c>
      <c r="H2842">
        <f>IF(B2842="*","*",_xlfn.XLOOKUP(B2842,'RES TECH'!M:M,'RES TECH'!AA:AA))</f>
        <v>1</v>
      </c>
      <c r="I2842" s="12">
        <f>IF(B2842="*","*",_xlfn.XLOOKUP(B2842,'RES TECH'!M:M,'RES TECH'!Z:Z))</f>
        <v>0.31570170998387043</v>
      </c>
      <c r="J2842" s="12">
        <f>IF(B2842="*","*",_xlfn.XLOOKUP(B2842,'RES TECH'!M:M,'RES TECH'!S:S))</f>
        <v>69.852124491605622</v>
      </c>
      <c r="K2842" s="12">
        <f t="shared" si="88"/>
        <v>3.4926062245802814</v>
      </c>
      <c r="L2842" s="12">
        <f t="shared" si="89"/>
        <v>0.17463031122901407</v>
      </c>
      <c r="M2842">
        <f>IF(B2842="*","*",IF(_xlfn.XLOOKUP(B2842,'RES TECH'!$M:$M,'RES TECH'!$C:$C)="Low Income",IF(G2842&gt;1,IF(G2842&gt;3,0.3,0.24),0.12),IF(_xlfn.XLOOKUP(B2842,'RES TECH'!$M:$M,'RES TECH'!$C:$C)="Lower-middle Income",IF(G2842&gt;1,IF(G2842&gt;3,0.23,0.18),0.09),IF(_xlfn.XLOOKUP(B2842,'RES TECH'!$M:$M,'RES TECH'!$C:$C)="Upper-middle Income",IF(G2842&gt;1,IF(G2842&gt;3,0.15,0.12),0.06),IF(_xlfn.XLOOKUP(B2842,'RES TECH'!$M:$M,'RES TECH'!$C:$C)="High Income",IF(G2842&gt;1,IF(G2842&gt;3,0.08,0.06),0.03))))))</f>
        <v>0.3</v>
      </c>
    </row>
    <row r="2843" spans="2:13" x14ac:dyDescent="0.25">
      <c r="B2843" t="str">
        <f>IF('RES TECH'!N2839=1,'RES TECH'!M2839,"*")</f>
        <v>RESAPALOOldLTLEDELCELC25</v>
      </c>
      <c r="C2843" t="str">
        <f>IF(B2843="*","*",_xlfn.XLOOKUP(B2843,'RES TECH'!M:M,'RES TECH'!K:K))</f>
        <v>RESELC</v>
      </c>
      <c r="D2843" t="str">
        <f>IF(B2843="*","*",_xlfn.XLOOKUP(B2843,'RES TECH'!M:M,'RES TECH'!L:L))</f>
        <v>RESAPALOOldLTEUE</v>
      </c>
      <c r="E2843">
        <f>IF(B2843="*","*",_xlfn.XLOOKUP(B2843,'RES TECH'!M:M,'RES TECH'!O:O))</f>
        <v>2025</v>
      </c>
      <c r="F2843" s="12">
        <f>IF(B2843="*","*",_xlfn.XLOOKUP(B2843,'RES TECH'!M:M,'RES TECH'!Y:Y))</f>
        <v>10</v>
      </c>
      <c r="G2843" s="12">
        <f>IF(B2843="*","*",_xlfn.XLOOKUP(B2843,'RES TECH'!M:M,'RES TECH'!V:V))</f>
        <v>107.47499999999999</v>
      </c>
      <c r="H2843">
        <f>IF(B2843="*","*",_xlfn.XLOOKUP(B2843,'RES TECH'!M:M,'RES TECH'!AA:AA))</f>
        <v>1</v>
      </c>
      <c r="I2843" s="12">
        <f>IF(B2843="*","*",_xlfn.XLOOKUP(B2843,'RES TECH'!M:M,'RES TECH'!Z:Z))</f>
        <v>0.31570170998387043</v>
      </c>
      <c r="J2843" s="12">
        <f>IF(B2843="*","*",_xlfn.XLOOKUP(B2843,'RES TECH'!M:M,'RES TECH'!S:S))</f>
        <v>68.021806796593609</v>
      </c>
      <c r="K2843" s="12">
        <f t="shared" si="88"/>
        <v>3.4010903398296808</v>
      </c>
      <c r="L2843" s="12">
        <f t="shared" si="89"/>
        <v>0.17005451699148405</v>
      </c>
      <c r="M2843">
        <f>IF(B2843="*","*",IF(_xlfn.XLOOKUP(B2843,'RES TECH'!$M:$M,'RES TECH'!$C:$C)="Low Income",IF(G2843&gt;1,IF(G2843&gt;3,0.3,0.24),0.12),IF(_xlfn.XLOOKUP(B2843,'RES TECH'!$M:$M,'RES TECH'!$C:$C)="Lower-middle Income",IF(G2843&gt;1,IF(G2843&gt;3,0.23,0.18),0.09),IF(_xlfn.XLOOKUP(B2843,'RES TECH'!$M:$M,'RES TECH'!$C:$C)="Upper-middle Income",IF(G2843&gt;1,IF(G2843&gt;3,0.15,0.12),0.06),IF(_xlfn.XLOOKUP(B2843,'RES TECH'!$M:$M,'RES TECH'!$C:$C)="High Income",IF(G2843&gt;1,IF(G2843&gt;3,0.08,0.06),0.03))))))</f>
        <v>0.3</v>
      </c>
    </row>
    <row r="2844" spans="2:13" x14ac:dyDescent="0.25">
      <c r="B2844" t="str">
        <f>IF('RES TECH'!N2840=1,'RES TECH'!M2840,"*")</f>
        <v>RESAPALOOldLTLEDELCELC30</v>
      </c>
      <c r="C2844" t="str">
        <f>IF(B2844="*","*",_xlfn.XLOOKUP(B2844,'RES TECH'!M:M,'RES TECH'!K:K))</f>
        <v>RESELC</v>
      </c>
      <c r="D2844" t="str">
        <f>IF(B2844="*","*",_xlfn.XLOOKUP(B2844,'RES TECH'!M:M,'RES TECH'!L:L))</f>
        <v>RESAPALOOldLTEUE</v>
      </c>
      <c r="E2844">
        <f>IF(B2844="*","*",_xlfn.XLOOKUP(B2844,'RES TECH'!M:M,'RES TECH'!O:O))</f>
        <v>2030</v>
      </c>
      <c r="F2844" s="12">
        <f>IF(B2844="*","*",_xlfn.XLOOKUP(B2844,'RES TECH'!M:M,'RES TECH'!Y:Y))</f>
        <v>10</v>
      </c>
      <c r="G2844" s="12">
        <f>IF(B2844="*","*",_xlfn.XLOOKUP(B2844,'RES TECH'!M:M,'RES TECH'!V:V))</f>
        <v>119.575</v>
      </c>
      <c r="H2844">
        <f>IF(B2844="*","*",_xlfn.XLOOKUP(B2844,'RES TECH'!M:M,'RES TECH'!AA:AA))</f>
        <v>1</v>
      </c>
      <c r="I2844" s="12">
        <f>IF(B2844="*","*",_xlfn.XLOOKUP(B2844,'RES TECH'!M:M,'RES TECH'!Z:Z))</f>
        <v>0.31570170998387043</v>
      </c>
      <c r="J2844" s="12">
        <f>IF(B2844="*","*",_xlfn.XLOOKUP(B2844,'RES TECH'!M:M,'RES TECH'!S:S))</f>
        <v>61.630697468109091</v>
      </c>
      <c r="K2844" s="12">
        <f t="shared" si="88"/>
        <v>3.0815348734054546</v>
      </c>
      <c r="L2844" s="12">
        <f t="shared" si="89"/>
        <v>0.15407674367027274</v>
      </c>
      <c r="M2844">
        <f>IF(B2844="*","*",IF(_xlfn.XLOOKUP(B2844,'RES TECH'!$M:$M,'RES TECH'!$C:$C)="Low Income",IF(G2844&gt;1,IF(G2844&gt;3,0.3,0.24),0.12),IF(_xlfn.XLOOKUP(B2844,'RES TECH'!$M:$M,'RES TECH'!$C:$C)="Lower-middle Income",IF(G2844&gt;1,IF(G2844&gt;3,0.23,0.18),0.09),IF(_xlfn.XLOOKUP(B2844,'RES TECH'!$M:$M,'RES TECH'!$C:$C)="Upper-middle Income",IF(G2844&gt;1,IF(G2844&gt;3,0.15,0.12),0.06),IF(_xlfn.XLOOKUP(B2844,'RES TECH'!$M:$M,'RES TECH'!$C:$C)="High Income",IF(G2844&gt;1,IF(G2844&gt;3,0.08,0.06),0.03))))))</f>
        <v>0.3</v>
      </c>
    </row>
    <row r="2845" spans="2:13" x14ac:dyDescent="0.25">
      <c r="B2845" t="str">
        <f>IF('RES TECH'!N2841=1,'RES TECH'!M2841,"*")</f>
        <v>RESAPALOOldLTLEDELCELC40</v>
      </c>
      <c r="C2845" t="str">
        <f>IF(B2845="*","*",_xlfn.XLOOKUP(B2845,'RES TECH'!M:M,'RES TECH'!K:K))</f>
        <v>RESELC</v>
      </c>
      <c r="D2845" t="str">
        <f>IF(B2845="*","*",_xlfn.XLOOKUP(B2845,'RES TECH'!M:M,'RES TECH'!L:L))</f>
        <v>RESAPALOOldLTEUE</v>
      </c>
      <c r="E2845">
        <f>IF(B2845="*","*",_xlfn.XLOOKUP(B2845,'RES TECH'!M:M,'RES TECH'!O:O))</f>
        <v>2040</v>
      </c>
      <c r="F2845" s="12">
        <f>IF(B2845="*","*",_xlfn.XLOOKUP(B2845,'RES TECH'!M:M,'RES TECH'!Y:Y))</f>
        <v>10</v>
      </c>
      <c r="G2845" s="12">
        <f>IF(B2845="*","*",_xlfn.XLOOKUP(B2845,'RES TECH'!M:M,'RES TECH'!V:V))</f>
        <v>144.42500000000001</v>
      </c>
      <c r="H2845">
        <f>IF(B2845="*","*",_xlfn.XLOOKUP(B2845,'RES TECH'!M:M,'RES TECH'!AA:AA))</f>
        <v>1</v>
      </c>
      <c r="I2845" s="12">
        <f>IF(B2845="*","*",_xlfn.XLOOKUP(B2845,'RES TECH'!M:M,'RES TECH'!Z:Z))</f>
        <v>0.31570170998387043</v>
      </c>
      <c r="J2845" s="12">
        <f>IF(B2845="*","*",_xlfn.XLOOKUP(B2845,'RES TECH'!M:M,'RES TECH'!S:S))</f>
        <v>57.519983956360811</v>
      </c>
      <c r="K2845" s="12">
        <f t="shared" si="88"/>
        <v>2.8759991978180408</v>
      </c>
      <c r="L2845" s="12">
        <f t="shared" si="89"/>
        <v>0.14379995989090205</v>
      </c>
      <c r="M2845">
        <f>IF(B2845="*","*",IF(_xlfn.XLOOKUP(B2845,'RES TECH'!$M:$M,'RES TECH'!$C:$C)="Low Income",IF(G2845&gt;1,IF(G2845&gt;3,0.3,0.24),0.12),IF(_xlfn.XLOOKUP(B2845,'RES TECH'!$M:$M,'RES TECH'!$C:$C)="Lower-middle Income",IF(G2845&gt;1,IF(G2845&gt;3,0.23,0.18),0.09),IF(_xlfn.XLOOKUP(B2845,'RES TECH'!$M:$M,'RES TECH'!$C:$C)="Upper-middle Income",IF(G2845&gt;1,IF(G2845&gt;3,0.15,0.12),0.06),IF(_xlfn.XLOOKUP(B2845,'RES TECH'!$M:$M,'RES TECH'!$C:$C)="High Income",IF(G2845&gt;1,IF(G2845&gt;3,0.08,0.06),0.03))))))</f>
        <v>0.3</v>
      </c>
    </row>
    <row r="2846" spans="2:13" x14ac:dyDescent="0.25">
      <c r="B2846" t="str">
        <f>IF('RES TECH'!N2842=1,'RES TECH'!M2842,"*")</f>
        <v>RESAPALOOldLTINCELCELC20</v>
      </c>
      <c r="C2846" t="str">
        <f>IF(B2846="*","*",_xlfn.XLOOKUP(B2846,'RES TECH'!M:M,'RES TECH'!K:K))</f>
        <v>RESELC</v>
      </c>
      <c r="D2846" t="str">
        <f>IF(B2846="*","*",_xlfn.XLOOKUP(B2846,'RES TECH'!M:M,'RES TECH'!L:L))</f>
        <v>RESAPALOOldLTEUE</v>
      </c>
      <c r="E2846">
        <f>IF(B2846="*","*",_xlfn.XLOOKUP(B2846,'RES TECH'!M:M,'RES TECH'!O:O))</f>
        <v>2020</v>
      </c>
      <c r="F2846" s="12">
        <f>IF(B2846="*","*",_xlfn.XLOOKUP(B2846,'RES TECH'!M:M,'RES TECH'!Y:Y))</f>
        <v>1</v>
      </c>
      <c r="G2846" s="12">
        <f>IF(B2846="*","*",_xlfn.XLOOKUP(B2846,'RES TECH'!M:M,'RES TECH'!V:V))</f>
        <v>12.7</v>
      </c>
      <c r="H2846">
        <f>IF(B2846="*","*",_xlfn.XLOOKUP(B2846,'RES TECH'!M:M,'RES TECH'!AA:AA))</f>
        <v>1</v>
      </c>
      <c r="I2846" s="12">
        <f>IF(B2846="*","*",_xlfn.XLOOKUP(B2846,'RES TECH'!M:M,'RES TECH'!Z:Z))</f>
        <v>0.31570170998387043</v>
      </c>
      <c r="J2846" s="12">
        <f>IF(B2846="*","*",_xlfn.XLOOKUP(B2846,'RES TECH'!M:M,'RES TECH'!S:S))</f>
        <v>26.644624806076369</v>
      </c>
      <c r="K2846" s="12">
        <f t="shared" si="88"/>
        <v>1.3322312403038186</v>
      </c>
      <c r="L2846" s="12">
        <f t="shared" si="89"/>
        <v>6.6611562015190931E-2</v>
      </c>
      <c r="M2846">
        <f>IF(B2846="*","*",IF(_xlfn.XLOOKUP(B2846,'RES TECH'!$M:$M,'RES TECH'!$C:$C)="Low Income",IF(G2846&gt;1,IF(G2846&gt;3,0.3,0.24),0.12),IF(_xlfn.XLOOKUP(B2846,'RES TECH'!$M:$M,'RES TECH'!$C:$C)="Lower-middle Income",IF(G2846&gt;1,IF(G2846&gt;3,0.23,0.18),0.09),IF(_xlfn.XLOOKUP(B2846,'RES TECH'!$M:$M,'RES TECH'!$C:$C)="Upper-middle Income",IF(G2846&gt;1,IF(G2846&gt;3,0.15,0.12),0.06),IF(_xlfn.XLOOKUP(B2846,'RES TECH'!$M:$M,'RES TECH'!$C:$C)="High Income",IF(G2846&gt;1,IF(G2846&gt;3,0.08,0.06),0.03))))))</f>
        <v>0.3</v>
      </c>
    </row>
    <row r="2847" spans="2:13" x14ac:dyDescent="0.25">
      <c r="B2847" t="str">
        <f>IF('RES TECH'!N2843=1,'RES TECH'!M2843,"*")</f>
        <v>RESAPALOOldLTINCELCELC22</v>
      </c>
      <c r="C2847" t="str">
        <f>IF(B2847="*","*",_xlfn.XLOOKUP(B2847,'RES TECH'!M:M,'RES TECH'!K:K))</f>
        <v>RESELC</v>
      </c>
      <c r="D2847" t="str">
        <f>IF(B2847="*","*",_xlfn.XLOOKUP(B2847,'RES TECH'!M:M,'RES TECH'!L:L))</f>
        <v>RESAPALOOldLTEUE</v>
      </c>
      <c r="E2847">
        <f>IF(B2847="*","*",_xlfn.XLOOKUP(B2847,'RES TECH'!M:M,'RES TECH'!O:O))</f>
        <v>2022</v>
      </c>
      <c r="F2847" s="12">
        <f>IF(B2847="*","*",_xlfn.XLOOKUP(B2847,'RES TECH'!M:M,'RES TECH'!Y:Y))</f>
        <v>1</v>
      </c>
      <c r="G2847" s="12">
        <f>IF(B2847="*","*",_xlfn.XLOOKUP(B2847,'RES TECH'!M:M,'RES TECH'!V:V))</f>
        <v>9.3000000000000007</v>
      </c>
      <c r="H2847">
        <f>IF(B2847="*","*",_xlfn.XLOOKUP(B2847,'RES TECH'!M:M,'RES TECH'!AA:AA))</f>
        <v>1</v>
      </c>
      <c r="I2847" s="12">
        <f>IF(B2847="*","*",_xlfn.XLOOKUP(B2847,'RES TECH'!M:M,'RES TECH'!Z:Z))</f>
        <v>0.31570170998387043</v>
      </c>
      <c r="J2847" s="12">
        <f>IF(B2847="*","*",_xlfn.XLOOKUP(B2847,'RES TECH'!M:M,'RES TECH'!S:S))</f>
        <v>44.407708010127287</v>
      </c>
      <c r="K2847" s="12">
        <f t="shared" si="88"/>
        <v>2.2203854005063643</v>
      </c>
      <c r="L2847" s="12">
        <f t="shared" si="89"/>
        <v>0.11101927002531822</v>
      </c>
      <c r="M2847">
        <f>IF(B2847="*","*",IF(_xlfn.XLOOKUP(B2847,'RES TECH'!$M:$M,'RES TECH'!$C:$C)="Low Income",IF(G2847&gt;1,IF(G2847&gt;3,0.3,0.24),0.12),IF(_xlfn.XLOOKUP(B2847,'RES TECH'!$M:$M,'RES TECH'!$C:$C)="Lower-middle Income",IF(G2847&gt;1,IF(G2847&gt;3,0.23,0.18),0.09),IF(_xlfn.XLOOKUP(B2847,'RES TECH'!$M:$M,'RES TECH'!$C:$C)="Upper-middle Income",IF(G2847&gt;1,IF(G2847&gt;3,0.15,0.12),0.06),IF(_xlfn.XLOOKUP(B2847,'RES TECH'!$M:$M,'RES TECH'!$C:$C)="High Income",IF(G2847&gt;1,IF(G2847&gt;3,0.08,0.06),0.03))))))</f>
        <v>0.3</v>
      </c>
    </row>
    <row r="2848" spans="2:13" x14ac:dyDescent="0.25">
      <c r="B2848" t="str">
        <f>IF('RES TECH'!N2844=1,'RES TECH'!M2844,"*")</f>
        <v>RESAPALOOldLTFLUT12ELC20</v>
      </c>
      <c r="C2848" t="str">
        <f>IF(B2848="*","*",_xlfn.XLOOKUP(B2848,'RES TECH'!M:M,'RES TECH'!K:K))</f>
        <v>RESELC</v>
      </c>
      <c r="D2848" t="str">
        <f>IF(B2848="*","*",_xlfn.XLOOKUP(B2848,'RES TECH'!M:M,'RES TECH'!L:L))</f>
        <v>RESAPALOOldLTEUE</v>
      </c>
      <c r="E2848">
        <f>IF(B2848="*","*",_xlfn.XLOOKUP(B2848,'RES TECH'!M:M,'RES TECH'!O:O))</f>
        <v>2020</v>
      </c>
      <c r="F2848" s="12">
        <f>IF(B2848="*","*",_xlfn.XLOOKUP(B2848,'RES TECH'!M:M,'RES TECH'!Y:Y))</f>
        <v>6</v>
      </c>
      <c r="G2848" s="12">
        <f>IF(B2848="*","*",_xlfn.XLOOKUP(B2848,'RES TECH'!M:M,'RES TECH'!V:V))</f>
        <v>71.5</v>
      </c>
      <c r="H2848">
        <f>IF(B2848="*","*",_xlfn.XLOOKUP(B2848,'RES TECH'!M:M,'RES TECH'!AA:AA))</f>
        <v>1</v>
      </c>
      <c r="I2848" s="12">
        <f>IF(B2848="*","*",_xlfn.XLOOKUP(B2848,'RES TECH'!M:M,'RES TECH'!Z:Z))</f>
        <v>0.31570170998387043</v>
      </c>
      <c r="J2848" s="12">
        <f>IF(B2848="*","*",_xlfn.XLOOKUP(B2848,'RES TECH'!M:M,'RES TECH'!S:S))</f>
        <v>13.20229157057838</v>
      </c>
      <c r="K2848" s="12">
        <f t="shared" si="88"/>
        <v>0.66011457852891908</v>
      </c>
      <c r="L2848" s="12">
        <f t="shared" si="89"/>
        <v>3.3005728926445953E-2</v>
      </c>
      <c r="M2848">
        <f>IF(B2848="*","*",IF(_xlfn.XLOOKUP(B2848,'RES TECH'!$M:$M,'RES TECH'!$C:$C)="Low Income",IF(G2848&gt;1,IF(G2848&gt;3,0.3,0.24),0.12),IF(_xlfn.XLOOKUP(B2848,'RES TECH'!$M:$M,'RES TECH'!$C:$C)="Lower-middle Income",IF(G2848&gt;1,IF(G2848&gt;3,0.23,0.18),0.09),IF(_xlfn.XLOOKUP(B2848,'RES TECH'!$M:$M,'RES TECH'!$C:$C)="Upper-middle Income",IF(G2848&gt;1,IF(G2848&gt;3,0.15,0.12),0.06),IF(_xlfn.XLOOKUP(B2848,'RES TECH'!$M:$M,'RES TECH'!$C:$C)="High Income",IF(G2848&gt;1,IF(G2848&gt;3,0.08,0.06),0.03))))))</f>
        <v>0.3</v>
      </c>
    </row>
    <row r="2849" spans="2:13" x14ac:dyDescent="0.25">
      <c r="B2849" t="str">
        <f>IF('RES TECH'!N2845=1,'RES TECH'!M2845,"*")</f>
        <v>*</v>
      </c>
      <c r="C2849" t="str">
        <f>IF(B2849="*","*",_xlfn.XLOOKUP(B2849,'RES TECH'!M:M,'RES TECH'!K:K))</f>
        <v>*</v>
      </c>
      <c r="D2849" t="str">
        <f>IF(B2849="*","*",_xlfn.XLOOKUP(B2849,'RES TECH'!M:M,'RES TECH'!L:L))</f>
        <v>*</v>
      </c>
      <c r="E2849" t="str">
        <f>IF(B2849="*","*",_xlfn.XLOOKUP(B2849,'RES TECH'!M:M,'RES TECH'!O:O))</f>
        <v>*</v>
      </c>
      <c r="F2849" s="12" t="str">
        <f>IF(B2849="*","*",_xlfn.XLOOKUP(B2849,'RES TECH'!M:M,'RES TECH'!Y:Y))</f>
        <v>*</v>
      </c>
      <c r="G2849" s="12" t="str">
        <f>IF(B2849="*","*",_xlfn.XLOOKUP(B2849,'RES TECH'!M:M,'RES TECH'!V:V))</f>
        <v>*</v>
      </c>
      <c r="H2849" t="str">
        <f>IF(B2849="*","*",_xlfn.XLOOKUP(B2849,'RES TECH'!M:M,'RES TECH'!AA:AA))</f>
        <v>*</v>
      </c>
      <c r="I2849" s="12" t="str">
        <f>IF(B2849="*","*",_xlfn.XLOOKUP(B2849,'RES TECH'!M:M,'RES TECH'!Z:Z))</f>
        <v>*</v>
      </c>
      <c r="J2849" s="12" t="str">
        <f>IF(B2849="*","*",_xlfn.XLOOKUP(B2849,'RES TECH'!M:M,'RES TECH'!S:S))</f>
        <v>*</v>
      </c>
      <c r="K2849" s="12" t="str">
        <f t="shared" si="88"/>
        <v>*</v>
      </c>
      <c r="L2849" s="12" t="str">
        <f t="shared" si="89"/>
        <v>*</v>
      </c>
      <c r="M2849" t="str">
        <f>IF(B2849="*","*",IF(_xlfn.XLOOKUP(B2849,'RES TECH'!$M:$M,'RES TECH'!$C:$C)="Low Income",IF(G2849&gt;1,IF(G2849&gt;3,0.3,0.24),0.12),IF(_xlfn.XLOOKUP(B2849,'RES TECH'!$M:$M,'RES TECH'!$C:$C)="Lower-middle Income",IF(G2849&gt;1,IF(G2849&gt;3,0.23,0.18),0.09),IF(_xlfn.XLOOKUP(B2849,'RES TECH'!$M:$M,'RES TECH'!$C:$C)="Upper-middle Income",IF(G2849&gt;1,IF(G2849&gt;3,0.15,0.12),0.06),IF(_xlfn.XLOOKUP(B2849,'RES TECH'!$M:$M,'RES TECH'!$C:$C)="High Income",IF(G2849&gt;1,IF(G2849&gt;3,0.08,0.06),0.03))))))</f>
        <v>*</v>
      </c>
    </row>
    <row r="2850" spans="2:13" x14ac:dyDescent="0.25">
      <c r="B2850" t="str">
        <f>IF('RES TECH'!N2846=1,'RES TECH'!M2846,"*")</f>
        <v>RESAPALOOldLTFLUT8ELC20</v>
      </c>
      <c r="C2850" t="str">
        <f>IF(B2850="*","*",_xlfn.XLOOKUP(B2850,'RES TECH'!M:M,'RES TECH'!K:K))</f>
        <v>RESELC</v>
      </c>
      <c r="D2850" t="str">
        <f>IF(B2850="*","*",_xlfn.XLOOKUP(B2850,'RES TECH'!M:M,'RES TECH'!L:L))</f>
        <v>RESAPALOOldLTEUE</v>
      </c>
      <c r="E2850">
        <f>IF(B2850="*","*",_xlfn.XLOOKUP(B2850,'RES TECH'!M:M,'RES TECH'!O:O))</f>
        <v>2020</v>
      </c>
      <c r="F2850" s="12">
        <f>IF(B2850="*","*",_xlfn.XLOOKUP(B2850,'RES TECH'!M:M,'RES TECH'!Y:Y))</f>
        <v>8</v>
      </c>
      <c r="G2850" s="12">
        <f>IF(B2850="*","*",_xlfn.XLOOKUP(B2850,'RES TECH'!M:M,'RES TECH'!V:V))</f>
        <v>90</v>
      </c>
      <c r="H2850">
        <f>IF(B2850="*","*",_xlfn.XLOOKUP(B2850,'RES TECH'!M:M,'RES TECH'!AA:AA))</f>
        <v>1</v>
      </c>
      <c r="I2850" s="12">
        <f>IF(B2850="*","*",_xlfn.XLOOKUP(B2850,'RES TECH'!M:M,'RES TECH'!Z:Z))</f>
        <v>0.31570170998387043</v>
      </c>
      <c r="J2850" s="12">
        <f>IF(B2850="*","*",_xlfn.XLOOKUP(B2850,'RES TECH'!M:M,'RES TECH'!S:S))</f>
        <v>78.49362442871147</v>
      </c>
      <c r="K2850" s="12">
        <f t="shared" si="88"/>
        <v>3.9246812214355735</v>
      </c>
      <c r="L2850" s="12">
        <f t="shared" si="89"/>
        <v>0.19623406107177868</v>
      </c>
      <c r="M2850">
        <f>IF(B2850="*","*",IF(_xlfn.XLOOKUP(B2850,'RES TECH'!$M:$M,'RES TECH'!$C:$C)="Low Income",IF(G2850&gt;1,IF(G2850&gt;3,0.3,0.24),0.12),IF(_xlfn.XLOOKUP(B2850,'RES TECH'!$M:$M,'RES TECH'!$C:$C)="Lower-middle Income",IF(G2850&gt;1,IF(G2850&gt;3,0.23,0.18),0.09),IF(_xlfn.XLOOKUP(B2850,'RES TECH'!$M:$M,'RES TECH'!$C:$C)="Upper-middle Income",IF(G2850&gt;1,IF(G2850&gt;3,0.15,0.12),0.06),IF(_xlfn.XLOOKUP(B2850,'RES TECH'!$M:$M,'RES TECH'!$C:$C)="High Income",IF(G2850&gt;1,IF(G2850&gt;3,0.08,0.06),0.03))))))</f>
        <v>0.3</v>
      </c>
    </row>
    <row r="2851" spans="2:13" x14ac:dyDescent="0.25">
      <c r="B2851" t="str">
        <f>IF('RES TECH'!N2847=1,'RES TECH'!M2847,"*")</f>
        <v>RESAPALOOldLTFLUT8ELC22</v>
      </c>
      <c r="C2851" t="str">
        <f>IF(B2851="*","*",_xlfn.XLOOKUP(B2851,'RES TECH'!M:M,'RES TECH'!K:K))</f>
        <v>RESELC</v>
      </c>
      <c r="D2851" t="str">
        <f>IF(B2851="*","*",_xlfn.XLOOKUP(B2851,'RES TECH'!M:M,'RES TECH'!L:L))</f>
        <v>RESAPALOOldLTEUE</v>
      </c>
      <c r="E2851">
        <f>IF(B2851="*","*",_xlfn.XLOOKUP(B2851,'RES TECH'!M:M,'RES TECH'!O:O))</f>
        <v>2022</v>
      </c>
      <c r="F2851" s="12">
        <f>IF(B2851="*","*",_xlfn.XLOOKUP(B2851,'RES TECH'!M:M,'RES TECH'!Y:Y))</f>
        <v>12</v>
      </c>
      <c r="G2851" s="12">
        <f>IF(B2851="*","*",_xlfn.XLOOKUP(B2851,'RES TECH'!M:M,'RES TECH'!V:V))</f>
        <v>89.2</v>
      </c>
      <c r="H2851">
        <f>IF(B2851="*","*",_xlfn.XLOOKUP(B2851,'RES TECH'!M:M,'RES TECH'!AA:AA))</f>
        <v>1</v>
      </c>
      <c r="I2851" s="12">
        <f>IF(B2851="*","*",_xlfn.XLOOKUP(B2851,'RES TECH'!M:M,'RES TECH'!Z:Z))</f>
        <v>0.31570170998387043</v>
      </c>
      <c r="J2851" s="12">
        <f>IF(B2851="*","*",_xlfn.XLOOKUP(B2851,'RES TECH'!M:M,'RES TECH'!S:S))</f>
        <v>48.968499643599813</v>
      </c>
      <c r="K2851" s="12">
        <f t="shared" si="88"/>
        <v>2.4484249821799908</v>
      </c>
      <c r="L2851" s="12">
        <f t="shared" si="89"/>
        <v>0.12242124910899954</v>
      </c>
      <c r="M2851">
        <f>IF(B2851="*","*",IF(_xlfn.XLOOKUP(B2851,'RES TECH'!$M:$M,'RES TECH'!$C:$C)="Low Income",IF(G2851&gt;1,IF(G2851&gt;3,0.3,0.24),0.12),IF(_xlfn.XLOOKUP(B2851,'RES TECH'!$M:$M,'RES TECH'!$C:$C)="Lower-middle Income",IF(G2851&gt;1,IF(G2851&gt;3,0.23,0.18),0.09),IF(_xlfn.XLOOKUP(B2851,'RES TECH'!$M:$M,'RES TECH'!$C:$C)="Upper-middle Income",IF(G2851&gt;1,IF(G2851&gt;3,0.15,0.12),0.06),IF(_xlfn.XLOOKUP(B2851,'RES TECH'!$M:$M,'RES TECH'!$C:$C)="High Income",IF(G2851&gt;1,IF(G2851&gt;3,0.08,0.06),0.03))))))</f>
        <v>0.3</v>
      </c>
    </row>
    <row r="2852" spans="2:13" x14ac:dyDescent="0.25">
      <c r="B2852" t="str">
        <f>IF('RES TECH'!N2848=1,'RES TECH'!M2848,"*")</f>
        <v>RESAPALOOldLTFLUT8ELC30</v>
      </c>
      <c r="C2852" t="str">
        <f>IF(B2852="*","*",_xlfn.XLOOKUP(B2852,'RES TECH'!M:M,'RES TECH'!K:K))</f>
        <v>RESELC</v>
      </c>
      <c r="D2852" t="str">
        <f>IF(B2852="*","*",_xlfn.XLOOKUP(B2852,'RES TECH'!M:M,'RES TECH'!L:L))</f>
        <v>RESAPALOOldLTEUE</v>
      </c>
      <c r="E2852">
        <f>IF(B2852="*","*",_xlfn.XLOOKUP(B2852,'RES TECH'!M:M,'RES TECH'!O:O))</f>
        <v>2030</v>
      </c>
      <c r="F2852" s="12">
        <f>IF(B2852="*","*",_xlfn.XLOOKUP(B2852,'RES TECH'!M:M,'RES TECH'!Y:Y))</f>
        <v>12</v>
      </c>
      <c r="G2852" s="12">
        <f>IF(B2852="*","*",_xlfn.XLOOKUP(B2852,'RES TECH'!M:M,'RES TECH'!V:V))</f>
        <v>89.2</v>
      </c>
      <c r="H2852">
        <f>IF(B2852="*","*",_xlfn.XLOOKUP(B2852,'RES TECH'!M:M,'RES TECH'!AA:AA))</f>
        <v>1</v>
      </c>
      <c r="I2852" s="12">
        <f>IF(B2852="*","*",_xlfn.XLOOKUP(B2852,'RES TECH'!M:M,'RES TECH'!Z:Z))</f>
        <v>0.31570170998387043</v>
      </c>
      <c r="J2852" s="12">
        <f>IF(B2852="*","*",_xlfn.XLOOKUP(B2852,'RES TECH'!M:M,'RES TECH'!S:S))</f>
        <v>47.048166324242963</v>
      </c>
      <c r="K2852" s="12">
        <f t="shared" si="88"/>
        <v>2.3524083162121481</v>
      </c>
      <c r="L2852" s="12">
        <f t="shared" si="89"/>
        <v>0.11762041581060741</v>
      </c>
      <c r="M2852">
        <f>IF(B2852="*","*",IF(_xlfn.XLOOKUP(B2852,'RES TECH'!$M:$M,'RES TECH'!$C:$C)="Low Income",IF(G2852&gt;1,IF(G2852&gt;3,0.3,0.24),0.12),IF(_xlfn.XLOOKUP(B2852,'RES TECH'!$M:$M,'RES TECH'!$C:$C)="Lower-middle Income",IF(G2852&gt;1,IF(G2852&gt;3,0.23,0.18),0.09),IF(_xlfn.XLOOKUP(B2852,'RES TECH'!$M:$M,'RES TECH'!$C:$C)="Upper-middle Income",IF(G2852&gt;1,IF(G2852&gt;3,0.15,0.12),0.06),IF(_xlfn.XLOOKUP(B2852,'RES TECH'!$M:$M,'RES TECH'!$C:$C)="High Income",IF(G2852&gt;1,IF(G2852&gt;3,0.08,0.06),0.03))))))</f>
        <v>0.3</v>
      </c>
    </row>
    <row r="2853" spans="2:13" x14ac:dyDescent="0.25">
      <c r="B2853" t="str">
        <f>IF('RES TECH'!N2849=1,'RES TECH'!M2849,"*")</f>
        <v>RESAPALOOldLTFLUT8ELC40</v>
      </c>
      <c r="C2853" t="str">
        <f>IF(B2853="*","*",_xlfn.XLOOKUP(B2853,'RES TECH'!M:M,'RES TECH'!K:K))</f>
        <v>RESELC</v>
      </c>
      <c r="D2853" t="str">
        <f>IF(B2853="*","*",_xlfn.XLOOKUP(B2853,'RES TECH'!M:M,'RES TECH'!L:L))</f>
        <v>RESAPALOOldLTEUE</v>
      </c>
      <c r="E2853">
        <f>IF(B2853="*","*",_xlfn.XLOOKUP(B2853,'RES TECH'!M:M,'RES TECH'!O:O))</f>
        <v>2040</v>
      </c>
      <c r="F2853" s="12">
        <f>IF(B2853="*","*",_xlfn.XLOOKUP(B2853,'RES TECH'!M:M,'RES TECH'!Y:Y))</f>
        <v>12</v>
      </c>
      <c r="G2853" s="12">
        <f>IF(B2853="*","*",_xlfn.XLOOKUP(B2853,'RES TECH'!M:M,'RES TECH'!V:V))</f>
        <v>89.2</v>
      </c>
      <c r="H2853">
        <f>IF(B2853="*","*",_xlfn.XLOOKUP(B2853,'RES TECH'!M:M,'RES TECH'!AA:AA))</f>
        <v>1</v>
      </c>
      <c r="I2853" s="12">
        <f>IF(B2853="*","*",_xlfn.XLOOKUP(B2853,'RES TECH'!M:M,'RES TECH'!Z:Z))</f>
        <v>0.31570170998387043</v>
      </c>
      <c r="J2853" s="12">
        <f>IF(B2853="*","*",_xlfn.XLOOKUP(B2853,'RES TECH'!M:M,'RES TECH'!S:S))</f>
        <v>44.76777050750669</v>
      </c>
      <c r="K2853" s="12">
        <f t="shared" si="88"/>
        <v>2.2383885253753344</v>
      </c>
      <c r="L2853" s="12">
        <f t="shared" si="89"/>
        <v>0.11191942626876672</v>
      </c>
      <c r="M2853">
        <f>IF(B2853="*","*",IF(_xlfn.XLOOKUP(B2853,'RES TECH'!$M:$M,'RES TECH'!$C:$C)="Low Income",IF(G2853&gt;1,IF(G2853&gt;3,0.3,0.24),0.12),IF(_xlfn.XLOOKUP(B2853,'RES TECH'!$M:$M,'RES TECH'!$C:$C)="Lower-middle Income",IF(G2853&gt;1,IF(G2853&gt;3,0.23,0.18),0.09),IF(_xlfn.XLOOKUP(B2853,'RES TECH'!$M:$M,'RES TECH'!$C:$C)="Upper-middle Income",IF(G2853&gt;1,IF(G2853&gt;3,0.15,0.12),0.06),IF(_xlfn.XLOOKUP(B2853,'RES TECH'!$M:$M,'RES TECH'!$C:$C)="High Income",IF(G2853&gt;1,IF(G2853&gt;3,0.08,0.06),0.03))))))</f>
        <v>0.3</v>
      </c>
    </row>
    <row r="2854" spans="2:13" x14ac:dyDescent="0.25">
      <c r="B2854" t="str">
        <f>IF('RES TECH'!N2850=1,'RES TECH'!M2850,"*")</f>
        <v>*</v>
      </c>
      <c r="C2854" t="str">
        <f>IF(B2854="*","*",_xlfn.XLOOKUP(B2854,'RES TECH'!M:M,'RES TECH'!K:K))</f>
        <v>*</v>
      </c>
      <c r="D2854" t="str">
        <f>IF(B2854="*","*",_xlfn.XLOOKUP(B2854,'RES TECH'!M:M,'RES TECH'!L:L))</f>
        <v>*</v>
      </c>
      <c r="E2854" t="str">
        <f>IF(B2854="*","*",_xlfn.XLOOKUP(B2854,'RES TECH'!M:M,'RES TECH'!O:O))</f>
        <v>*</v>
      </c>
      <c r="F2854" s="12" t="str">
        <f>IF(B2854="*","*",_xlfn.XLOOKUP(B2854,'RES TECH'!M:M,'RES TECH'!Y:Y))</f>
        <v>*</v>
      </c>
      <c r="G2854" s="12" t="str">
        <f>IF(B2854="*","*",_xlfn.XLOOKUP(B2854,'RES TECH'!M:M,'RES TECH'!V:V))</f>
        <v>*</v>
      </c>
      <c r="H2854" t="str">
        <f>IF(B2854="*","*",_xlfn.XLOOKUP(B2854,'RES TECH'!M:M,'RES TECH'!AA:AA))</f>
        <v>*</v>
      </c>
      <c r="I2854" s="12" t="str">
        <f>IF(B2854="*","*",_xlfn.XLOOKUP(B2854,'RES TECH'!M:M,'RES TECH'!Z:Z))</f>
        <v>*</v>
      </c>
      <c r="J2854" s="12" t="str">
        <f>IF(B2854="*","*",_xlfn.XLOOKUP(B2854,'RES TECH'!M:M,'RES TECH'!S:S))</f>
        <v>*</v>
      </c>
      <c r="K2854" s="12" t="str">
        <f t="shared" si="88"/>
        <v>*</v>
      </c>
      <c r="L2854" s="12" t="str">
        <f t="shared" si="89"/>
        <v>*</v>
      </c>
      <c r="M2854" t="str">
        <f>IF(B2854="*","*",IF(_xlfn.XLOOKUP(B2854,'RES TECH'!$M:$M,'RES TECH'!$C:$C)="Low Income",IF(G2854&gt;1,IF(G2854&gt;3,0.3,0.24),0.12),IF(_xlfn.XLOOKUP(B2854,'RES TECH'!$M:$M,'RES TECH'!$C:$C)="Lower-middle Income",IF(G2854&gt;1,IF(G2854&gt;3,0.23,0.18),0.09),IF(_xlfn.XLOOKUP(B2854,'RES TECH'!$M:$M,'RES TECH'!$C:$C)="Upper-middle Income",IF(G2854&gt;1,IF(G2854&gt;3,0.15,0.12),0.06),IF(_xlfn.XLOOKUP(B2854,'RES TECH'!$M:$M,'RES TECH'!$C:$C)="High Income",IF(G2854&gt;1,IF(G2854&gt;3,0.08,0.06),0.03))))))</f>
        <v>*</v>
      </c>
    </row>
    <row r="2855" spans="2:13" x14ac:dyDescent="0.25">
      <c r="B2855" t="str">
        <f>IF('RES TECH'!N2851=1,'RES TECH'!M2851,"*")</f>
        <v>RESHOULOOldLTHALELC20</v>
      </c>
      <c r="C2855" t="str">
        <f>IF(B2855="*","*",_xlfn.XLOOKUP(B2855,'RES TECH'!M:M,'RES TECH'!K:K))</f>
        <v>RESELC</v>
      </c>
      <c r="D2855" t="str">
        <f>IF(B2855="*","*",_xlfn.XLOOKUP(B2855,'RES TECH'!M:M,'RES TECH'!L:L))</f>
        <v>RESHOULOOldLTEUE</v>
      </c>
      <c r="E2855">
        <f>IF(B2855="*","*",_xlfn.XLOOKUP(B2855,'RES TECH'!M:M,'RES TECH'!O:O))</f>
        <v>2020</v>
      </c>
      <c r="F2855" s="12">
        <f>IF(B2855="*","*",_xlfn.XLOOKUP(B2855,'RES TECH'!M:M,'RES TECH'!Y:Y))</f>
        <v>1</v>
      </c>
      <c r="G2855" s="12">
        <f>IF(B2855="*","*",_xlfn.XLOOKUP(B2855,'RES TECH'!M:M,'RES TECH'!V:V))</f>
        <v>15.7</v>
      </c>
      <c r="H2855">
        <f>IF(B2855="*","*",_xlfn.XLOOKUP(B2855,'RES TECH'!M:M,'RES TECH'!AA:AA))</f>
        <v>1</v>
      </c>
      <c r="I2855" s="12">
        <f>IF(B2855="*","*",_xlfn.XLOOKUP(B2855,'RES TECH'!M:M,'RES TECH'!Z:Z))</f>
        <v>0.3147059442655511</v>
      </c>
      <c r="J2855" s="12">
        <f>IF(B2855="*","*",_xlfn.XLOOKUP(B2855,'RES TECH'!M:M,'RES TECH'!S:S))</f>
        <v>42.98604066261624</v>
      </c>
      <c r="K2855" s="12">
        <f t="shared" si="88"/>
        <v>2.1493020331308119</v>
      </c>
      <c r="L2855" s="12">
        <f t="shared" si="89"/>
        <v>0.10746510165654061</v>
      </c>
      <c r="M2855">
        <f>IF(B2855="*","*",IF(_xlfn.XLOOKUP(B2855,'RES TECH'!$M:$M,'RES TECH'!$C:$C)="Low Income",IF(G2855&gt;1,IF(G2855&gt;3,0.3,0.24),0.12),IF(_xlfn.XLOOKUP(B2855,'RES TECH'!$M:$M,'RES TECH'!$C:$C)="Lower-middle Income",IF(G2855&gt;1,IF(G2855&gt;3,0.23,0.18),0.09),IF(_xlfn.XLOOKUP(B2855,'RES TECH'!$M:$M,'RES TECH'!$C:$C)="Upper-middle Income",IF(G2855&gt;1,IF(G2855&gt;3,0.15,0.12),0.06),IF(_xlfn.XLOOKUP(B2855,'RES TECH'!$M:$M,'RES TECH'!$C:$C)="High Income",IF(G2855&gt;1,IF(G2855&gt;3,0.08,0.06),0.03))))))</f>
        <v>0.3</v>
      </c>
    </row>
    <row r="2856" spans="2:13" x14ac:dyDescent="0.25">
      <c r="B2856" t="str">
        <f>IF('RES TECH'!N2852=1,'RES TECH'!M2852,"*")</f>
        <v>RESHOULOOldLTHALELC22</v>
      </c>
      <c r="C2856" t="str">
        <f>IF(B2856="*","*",_xlfn.XLOOKUP(B2856,'RES TECH'!M:M,'RES TECH'!K:K))</f>
        <v>RESELC</v>
      </c>
      <c r="D2856" t="str">
        <f>IF(B2856="*","*",_xlfn.XLOOKUP(B2856,'RES TECH'!M:M,'RES TECH'!L:L))</f>
        <v>RESHOULOOldLTEUE</v>
      </c>
      <c r="E2856">
        <f>IF(B2856="*","*",_xlfn.XLOOKUP(B2856,'RES TECH'!M:M,'RES TECH'!O:O))</f>
        <v>2022</v>
      </c>
      <c r="F2856" s="12">
        <f>IF(B2856="*","*",_xlfn.XLOOKUP(B2856,'RES TECH'!M:M,'RES TECH'!Y:Y))</f>
        <v>1</v>
      </c>
      <c r="G2856" s="12">
        <f>IF(B2856="*","*",_xlfn.XLOOKUP(B2856,'RES TECH'!M:M,'RES TECH'!V:V))</f>
        <v>15.7</v>
      </c>
      <c r="H2856">
        <f>IF(B2856="*","*",_xlfn.XLOOKUP(B2856,'RES TECH'!M:M,'RES TECH'!AA:AA))</f>
        <v>1</v>
      </c>
      <c r="I2856" s="12">
        <f>IF(B2856="*","*",_xlfn.XLOOKUP(B2856,'RES TECH'!M:M,'RES TECH'!Z:Z))</f>
        <v>0.3147059442655511</v>
      </c>
      <c r="J2856" s="12">
        <f>IF(B2856="*","*",_xlfn.XLOOKUP(B2856,'RES TECH'!M:M,'RES TECH'!S:S))</f>
        <v>68.692917115834732</v>
      </c>
      <c r="K2856" s="12">
        <f t="shared" si="88"/>
        <v>3.4346458557917368</v>
      </c>
      <c r="L2856" s="12">
        <f t="shared" si="89"/>
        <v>0.17173229278958685</v>
      </c>
      <c r="M2856">
        <f>IF(B2856="*","*",IF(_xlfn.XLOOKUP(B2856,'RES TECH'!$M:$M,'RES TECH'!$C:$C)="Low Income",IF(G2856&gt;1,IF(G2856&gt;3,0.3,0.24),0.12),IF(_xlfn.XLOOKUP(B2856,'RES TECH'!$M:$M,'RES TECH'!$C:$C)="Lower-middle Income",IF(G2856&gt;1,IF(G2856&gt;3,0.23,0.18),0.09),IF(_xlfn.XLOOKUP(B2856,'RES TECH'!$M:$M,'RES TECH'!$C:$C)="Upper-middle Income",IF(G2856&gt;1,IF(G2856&gt;3,0.15,0.12),0.06),IF(_xlfn.XLOOKUP(B2856,'RES TECH'!$M:$M,'RES TECH'!$C:$C)="High Income",IF(G2856&gt;1,IF(G2856&gt;3,0.08,0.06),0.03))))))</f>
        <v>0.3</v>
      </c>
    </row>
    <row r="2857" spans="2:13" x14ac:dyDescent="0.25">
      <c r="B2857" t="str">
        <f>IF('RES TECH'!N2853=1,'RES TECH'!M2853,"*")</f>
        <v>*</v>
      </c>
      <c r="C2857" t="str">
        <f>IF(B2857="*","*",_xlfn.XLOOKUP(B2857,'RES TECH'!M:M,'RES TECH'!K:K))</f>
        <v>*</v>
      </c>
      <c r="D2857" t="str">
        <f>IF(B2857="*","*",_xlfn.XLOOKUP(B2857,'RES TECH'!M:M,'RES TECH'!L:L))</f>
        <v>*</v>
      </c>
      <c r="E2857" t="str">
        <f>IF(B2857="*","*",_xlfn.XLOOKUP(B2857,'RES TECH'!M:M,'RES TECH'!O:O))</f>
        <v>*</v>
      </c>
      <c r="F2857" s="12" t="str">
        <f>IF(B2857="*","*",_xlfn.XLOOKUP(B2857,'RES TECH'!M:M,'RES TECH'!Y:Y))</f>
        <v>*</v>
      </c>
      <c r="G2857" s="12" t="str">
        <f>IF(B2857="*","*",_xlfn.XLOOKUP(B2857,'RES TECH'!M:M,'RES TECH'!V:V))</f>
        <v>*</v>
      </c>
      <c r="H2857" t="str">
        <f>IF(B2857="*","*",_xlfn.XLOOKUP(B2857,'RES TECH'!M:M,'RES TECH'!AA:AA))</f>
        <v>*</v>
      </c>
      <c r="I2857" s="12" t="str">
        <f>IF(B2857="*","*",_xlfn.XLOOKUP(B2857,'RES TECH'!M:M,'RES TECH'!Z:Z))</f>
        <v>*</v>
      </c>
      <c r="J2857" s="12" t="str">
        <f>IF(B2857="*","*",_xlfn.XLOOKUP(B2857,'RES TECH'!M:M,'RES TECH'!S:S))</f>
        <v>*</v>
      </c>
      <c r="K2857" s="12" t="str">
        <f t="shared" si="88"/>
        <v>*</v>
      </c>
      <c r="L2857" s="12" t="str">
        <f t="shared" si="89"/>
        <v>*</v>
      </c>
      <c r="M2857" t="str">
        <f>IF(B2857="*","*",IF(_xlfn.XLOOKUP(B2857,'RES TECH'!$M:$M,'RES TECH'!$C:$C)="Low Income",IF(G2857&gt;1,IF(G2857&gt;3,0.3,0.24),0.12),IF(_xlfn.XLOOKUP(B2857,'RES TECH'!$M:$M,'RES TECH'!$C:$C)="Lower-middle Income",IF(G2857&gt;1,IF(G2857&gt;3,0.23,0.18),0.09),IF(_xlfn.XLOOKUP(B2857,'RES TECH'!$M:$M,'RES TECH'!$C:$C)="Upper-middle Income",IF(G2857&gt;1,IF(G2857&gt;3,0.15,0.12),0.06),IF(_xlfn.XLOOKUP(B2857,'RES TECH'!$M:$M,'RES TECH'!$C:$C)="High Income",IF(G2857&gt;1,IF(G2857&gt;3,0.08,0.06),0.03))))))</f>
        <v>*</v>
      </c>
    </row>
    <row r="2858" spans="2:13" x14ac:dyDescent="0.25">
      <c r="B2858" t="str">
        <f>IF('RES TECH'!N2854=1,'RES TECH'!M2854,"*")</f>
        <v>RESHOULOOldLTCFLELCELC20</v>
      </c>
      <c r="C2858" t="str">
        <f>IF(B2858="*","*",_xlfn.XLOOKUP(B2858,'RES TECH'!M:M,'RES TECH'!K:K))</f>
        <v>RESELC</v>
      </c>
      <c r="D2858" t="str">
        <f>IF(B2858="*","*",_xlfn.XLOOKUP(B2858,'RES TECH'!M:M,'RES TECH'!L:L))</f>
        <v>RESHOULOOldLTEUE</v>
      </c>
      <c r="E2858">
        <f>IF(B2858="*","*",_xlfn.XLOOKUP(B2858,'RES TECH'!M:M,'RES TECH'!O:O))</f>
        <v>2020</v>
      </c>
      <c r="F2858" s="12">
        <f>IF(B2858="*","*",_xlfn.XLOOKUP(B2858,'RES TECH'!M:M,'RES TECH'!Y:Y))</f>
        <v>4</v>
      </c>
      <c r="G2858" s="12">
        <f>IF(B2858="*","*",_xlfn.XLOOKUP(B2858,'RES TECH'!M:M,'RES TECH'!V:V))</f>
        <v>59.066666666666663</v>
      </c>
      <c r="H2858">
        <f>IF(B2858="*","*",_xlfn.XLOOKUP(B2858,'RES TECH'!M:M,'RES TECH'!AA:AA))</f>
        <v>1</v>
      </c>
      <c r="I2858" s="12">
        <f>IF(B2858="*","*",_xlfn.XLOOKUP(B2858,'RES TECH'!M:M,'RES TECH'!Z:Z))</f>
        <v>0.3147059442655511</v>
      </c>
      <c r="J2858" s="12">
        <f>IF(B2858="*","*",_xlfn.XLOOKUP(B2858,'RES TECH'!M:M,'RES TECH'!S:S))</f>
        <v>41.212611456747076</v>
      </c>
      <c r="K2858" s="12">
        <f t="shared" si="88"/>
        <v>2.0606305728373537</v>
      </c>
      <c r="L2858" s="12">
        <f t="shared" si="89"/>
        <v>0.1030315286418677</v>
      </c>
      <c r="M2858">
        <f>IF(B2858="*","*",IF(_xlfn.XLOOKUP(B2858,'RES TECH'!$M:$M,'RES TECH'!$C:$C)="Low Income",IF(G2858&gt;1,IF(G2858&gt;3,0.3,0.24),0.12),IF(_xlfn.XLOOKUP(B2858,'RES TECH'!$M:$M,'RES TECH'!$C:$C)="Lower-middle Income",IF(G2858&gt;1,IF(G2858&gt;3,0.23,0.18),0.09),IF(_xlfn.XLOOKUP(B2858,'RES TECH'!$M:$M,'RES TECH'!$C:$C)="Upper-middle Income",IF(G2858&gt;1,IF(G2858&gt;3,0.15,0.12),0.06),IF(_xlfn.XLOOKUP(B2858,'RES TECH'!$M:$M,'RES TECH'!$C:$C)="High Income",IF(G2858&gt;1,IF(G2858&gt;3,0.08,0.06),0.03))))))</f>
        <v>0.3</v>
      </c>
    </row>
    <row r="2859" spans="2:13" x14ac:dyDescent="0.25">
      <c r="B2859" t="str">
        <f>IF('RES TECH'!N2855=1,'RES TECH'!M2855,"*")</f>
        <v>RESHOULOOldLTCFLELCELC22</v>
      </c>
      <c r="C2859" t="str">
        <f>IF(B2859="*","*",_xlfn.XLOOKUP(B2859,'RES TECH'!M:M,'RES TECH'!K:K))</f>
        <v>RESELC</v>
      </c>
      <c r="D2859" t="str">
        <f>IF(B2859="*","*",_xlfn.XLOOKUP(B2859,'RES TECH'!M:M,'RES TECH'!L:L))</f>
        <v>RESHOULOOldLTEUE</v>
      </c>
      <c r="E2859">
        <f>IF(B2859="*","*",_xlfn.XLOOKUP(B2859,'RES TECH'!M:M,'RES TECH'!O:O))</f>
        <v>2022</v>
      </c>
      <c r="F2859" s="12">
        <f>IF(B2859="*","*",_xlfn.XLOOKUP(B2859,'RES TECH'!M:M,'RES TECH'!Y:Y))</f>
        <v>4</v>
      </c>
      <c r="G2859" s="12">
        <f>IF(B2859="*","*",_xlfn.XLOOKUP(B2859,'RES TECH'!M:M,'RES TECH'!V:V))</f>
        <v>65.8</v>
      </c>
      <c r="H2859">
        <f>IF(B2859="*","*",_xlfn.XLOOKUP(B2859,'RES TECH'!M:M,'RES TECH'!AA:AA))</f>
        <v>1</v>
      </c>
      <c r="I2859" s="12">
        <f>IF(B2859="*","*",_xlfn.XLOOKUP(B2859,'RES TECH'!M:M,'RES TECH'!Z:Z))</f>
        <v>0.3147059442655511</v>
      </c>
      <c r="J2859" s="12">
        <f>IF(B2859="*","*",_xlfn.XLOOKUP(B2859,'RES TECH'!M:M,'RES TECH'!S:S))</f>
        <v>50.048369358555391</v>
      </c>
      <c r="K2859" s="12">
        <f t="shared" si="88"/>
        <v>2.5024184679277699</v>
      </c>
      <c r="L2859" s="12">
        <f t="shared" si="89"/>
        <v>0.1251209233963885</v>
      </c>
      <c r="M2859">
        <f>IF(B2859="*","*",IF(_xlfn.XLOOKUP(B2859,'RES TECH'!$M:$M,'RES TECH'!$C:$C)="Low Income",IF(G2859&gt;1,IF(G2859&gt;3,0.3,0.24),0.12),IF(_xlfn.XLOOKUP(B2859,'RES TECH'!$M:$M,'RES TECH'!$C:$C)="Lower-middle Income",IF(G2859&gt;1,IF(G2859&gt;3,0.23,0.18),0.09),IF(_xlfn.XLOOKUP(B2859,'RES TECH'!$M:$M,'RES TECH'!$C:$C)="Upper-middle Income",IF(G2859&gt;1,IF(G2859&gt;3,0.15,0.12),0.06),IF(_xlfn.XLOOKUP(B2859,'RES TECH'!$M:$M,'RES TECH'!$C:$C)="High Income",IF(G2859&gt;1,IF(G2859&gt;3,0.08,0.06),0.03))))))</f>
        <v>0.3</v>
      </c>
    </row>
    <row r="2860" spans="2:13" x14ac:dyDescent="0.25">
      <c r="B2860" t="str">
        <f>IF('RES TECH'!N2856=1,'RES TECH'!M2856,"*")</f>
        <v>RESHOULOOldLTCFLELCELC30</v>
      </c>
      <c r="C2860" t="str">
        <f>IF(B2860="*","*",_xlfn.XLOOKUP(B2860,'RES TECH'!M:M,'RES TECH'!K:K))</f>
        <v>RESELC</v>
      </c>
      <c r="D2860" t="str">
        <f>IF(B2860="*","*",_xlfn.XLOOKUP(B2860,'RES TECH'!M:M,'RES TECH'!L:L))</f>
        <v>RESHOULOOldLTEUE</v>
      </c>
      <c r="E2860">
        <f>IF(B2860="*","*",_xlfn.XLOOKUP(B2860,'RES TECH'!M:M,'RES TECH'!O:O))</f>
        <v>2030</v>
      </c>
      <c r="F2860" s="12">
        <f>IF(B2860="*","*",_xlfn.XLOOKUP(B2860,'RES TECH'!M:M,'RES TECH'!Y:Y))</f>
        <v>4</v>
      </c>
      <c r="G2860" s="12">
        <f>IF(B2860="*","*",_xlfn.XLOOKUP(B2860,'RES TECH'!M:M,'RES TECH'!V:V))</f>
        <v>68.5</v>
      </c>
      <c r="H2860">
        <f>IF(B2860="*","*",_xlfn.XLOOKUP(B2860,'RES TECH'!M:M,'RES TECH'!AA:AA))</f>
        <v>1</v>
      </c>
      <c r="I2860" s="12">
        <f>IF(B2860="*","*",_xlfn.XLOOKUP(B2860,'RES TECH'!M:M,'RES TECH'!Z:Z))</f>
        <v>0.3147059442655511</v>
      </c>
      <c r="J2860" s="12">
        <f>IF(B2860="*","*",_xlfn.XLOOKUP(B2860,'RES TECH'!M:M,'RES TECH'!S:S))</f>
        <v>48.070917323692427</v>
      </c>
      <c r="K2860" s="12">
        <f t="shared" si="88"/>
        <v>2.4035458661846216</v>
      </c>
      <c r="L2860" s="12">
        <f t="shared" si="89"/>
        <v>0.12017729330923109</v>
      </c>
      <c r="M2860">
        <f>IF(B2860="*","*",IF(_xlfn.XLOOKUP(B2860,'RES TECH'!$M:$M,'RES TECH'!$C:$C)="Low Income",IF(G2860&gt;1,IF(G2860&gt;3,0.3,0.24),0.12),IF(_xlfn.XLOOKUP(B2860,'RES TECH'!$M:$M,'RES TECH'!$C:$C)="Lower-middle Income",IF(G2860&gt;1,IF(G2860&gt;3,0.23,0.18),0.09),IF(_xlfn.XLOOKUP(B2860,'RES TECH'!$M:$M,'RES TECH'!$C:$C)="Upper-middle Income",IF(G2860&gt;1,IF(G2860&gt;3,0.15,0.12),0.06),IF(_xlfn.XLOOKUP(B2860,'RES TECH'!$M:$M,'RES TECH'!$C:$C)="High Income",IF(G2860&gt;1,IF(G2860&gt;3,0.08,0.06),0.03))))))</f>
        <v>0.3</v>
      </c>
    </row>
    <row r="2861" spans="2:13" x14ac:dyDescent="0.25">
      <c r="B2861" t="str">
        <f>IF('RES TECH'!N2857=1,'RES TECH'!M2857,"*")</f>
        <v>RESHOULOOldLTCFLELCELC40</v>
      </c>
      <c r="C2861" t="str">
        <f>IF(B2861="*","*",_xlfn.XLOOKUP(B2861,'RES TECH'!M:M,'RES TECH'!K:K))</f>
        <v>RESELC</v>
      </c>
      <c r="D2861" t="str">
        <f>IF(B2861="*","*",_xlfn.XLOOKUP(B2861,'RES TECH'!M:M,'RES TECH'!L:L))</f>
        <v>RESHOULOOldLTEUE</v>
      </c>
      <c r="E2861">
        <f>IF(B2861="*","*",_xlfn.XLOOKUP(B2861,'RES TECH'!M:M,'RES TECH'!O:O))</f>
        <v>2040</v>
      </c>
      <c r="F2861" s="12">
        <f>IF(B2861="*","*",_xlfn.XLOOKUP(B2861,'RES TECH'!M:M,'RES TECH'!Y:Y))</f>
        <v>4</v>
      </c>
      <c r="G2861" s="12">
        <f>IF(B2861="*","*",_xlfn.XLOOKUP(B2861,'RES TECH'!M:M,'RES TECH'!V:V))</f>
        <v>72</v>
      </c>
      <c r="H2861">
        <f>IF(B2861="*","*",_xlfn.XLOOKUP(B2861,'RES TECH'!M:M,'RES TECH'!AA:AA))</f>
        <v>1</v>
      </c>
      <c r="I2861" s="12">
        <f>IF(B2861="*","*",_xlfn.XLOOKUP(B2861,'RES TECH'!M:M,'RES TECH'!Z:Z))</f>
        <v>0.3147059442655511</v>
      </c>
      <c r="J2861" s="12">
        <f>IF(B2861="*","*",_xlfn.XLOOKUP(B2861,'RES TECH'!M:M,'RES TECH'!S:S))</f>
        <v>45.716807758379389</v>
      </c>
      <c r="K2861" s="12">
        <f t="shared" si="88"/>
        <v>2.2858403879189697</v>
      </c>
      <c r="L2861" s="12">
        <f t="shared" si="89"/>
        <v>0.11429201939594849</v>
      </c>
      <c r="M2861">
        <f>IF(B2861="*","*",IF(_xlfn.XLOOKUP(B2861,'RES TECH'!$M:$M,'RES TECH'!$C:$C)="Low Income",IF(G2861&gt;1,IF(G2861&gt;3,0.3,0.24),0.12),IF(_xlfn.XLOOKUP(B2861,'RES TECH'!$M:$M,'RES TECH'!$C:$C)="Lower-middle Income",IF(G2861&gt;1,IF(G2861&gt;3,0.23,0.18),0.09),IF(_xlfn.XLOOKUP(B2861,'RES TECH'!$M:$M,'RES TECH'!$C:$C)="Upper-middle Income",IF(G2861&gt;1,IF(G2861&gt;3,0.15,0.12),0.06),IF(_xlfn.XLOOKUP(B2861,'RES TECH'!$M:$M,'RES TECH'!$C:$C)="High Income",IF(G2861&gt;1,IF(G2861&gt;3,0.08,0.06),0.03))))))</f>
        <v>0.3</v>
      </c>
    </row>
    <row r="2862" spans="2:13" x14ac:dyDescent="0.25">
      <c r="B2862" t="str">
        <f>IF('RES TECH'!N2858=1,'RES TECH'!M2858,"*")</f>
        <v>*</v>
      </c>
      <c r="C2862" t="str">
        <f>IF(B2862="*","*",_xlfn.XLOOKUP(B2862,'RES TECH'!M:M,'RES TECH'!K:K))</f>
        <v>*</v>
      </c>
      <c r="D2862" t="str">
        <f>IF(B2862="*","*",_xlfn.XLOOKUP(B2862,'RES TECH'!M:M,'RES TECH'!L:L))</f>
        <v>*</v>
      </c>
      <c r="E2862" t="str">
        <f>IF(B2862="*","*",_xlfn.XLOOKUP(B2862,'RES TECH'!M:M,'RES TECH'!O:O))</f>
        <v>*</v>
      </c>
      <c r="F2862" s="12" t="str">
        <f>IF(B2862="*","*",_xlfn.XLOOKUP(B2862,'RES TECH'!M:M,'RES TECH'!Y:Y))</f>
        <v>*</v>
      </c>
      <c r="G2862" s="12" t="str">
        <f>IF(B2862="*","*",_xlfn.XLOOKUP(B2862,'RES TECH'!M:M,'RES TECH'!V:V))</f>
        <v>*</v>
      </c>
      <c r="H2862" t="str">
        <f>IF(B2862="*","*",_xlfn.XLOOKUP(B2862,'RES TECH'!M:M,'RES TECH'!AA:AA))</f>
        <v>*</v>
      </c>
      <c r="I2862" s="12" t="str">
        <f>IF(B2862="*","*",_xlfn.XLOOKUP(B2862,'RES TECH'!M:M,'RES TECH'!Z:Z))</f>
        <v>*</v>
      </c>
      <c r="J2862" s="12" t="str">
        <f>IF(B2862="*","*",_xlfn.XLOOKUP(B2862,'RES TECH'!M:M,'RES TECH'!S:S))</f>
        <v>*</v>
      </c>
      <c r="K2862" s="12" t="str">
        <f t="shared" si="88"/>
        <v>*</v>
      </c>
      <c r="L2862" s="12" t="str">
        <f t="shared" si="89"/>
        <v>*</v>
      </c>
      <c r="M2862" t="str">
        <f>IF(B2862="*","*",IF(_xlfn.XLOOKUP(B2862,'RES TECH'!$M:$M,'RES TECH'!$C:$C)="Low Income",IF(G2862&gt;1,IF(G2862&gt;3,0.3,0.24),0.12),IF(_xlfn.XLOOKUP(B2862,'RES TECH'!$M:$M,'RES TECH'!$C:$C)="Lower-middle Income",IF(G2862&gt;1,IF(G2862&gt;3,0.23,0.18),0.09),IF(_xlfn.XLOOKUP(B2862,'RES TECH'!$M:$M,'RES TECH'!$C:$C)="Upper-middle Income",IF(G2862&gt;1,IF(G2862&gt;3,0.15,0.12),0.06),IF(_xlfn.XLOOKUP(B2862,'RES TECH'!$M:$M,'RES TECH'!$C:$C)="High Income",IF(G2862&gt;1,IF(G2862&gt;3,0.08,0.06),0.03))))))</f>
        <v>*</v>
      </c>
    </row>
    <row r="2863" spans="2:13" x14ac:dyDescent="0.25">
      <c r="B2863" t="str">
        <f>IF('RES TECH'!N2859=1,'RES TECH'!M2859,"*")</f>
        <v>*</v>
      </c>
      <c r="C2863" t="str">
        <f>IF(B2863="*","*",_xlfn.XLOOKUP(B2863,'RES TECH'!M:M,'RES TECH'!K:K))</f>
        <v>*</v>
      </c>
      <c r="D2863" t="str">
        <f>IF(B2863="*","*",_xlfn.XLOOKUP(B2863,'RES TECH'!M:M,'RES TECH'!L:L))</f>
        <v>*</v>
      </c>
      <c r="E2863" t="str">
        <f>IF(B2863="*","*",_xlfn.XLOOKUP(B2863,'RES TECH'!M:M,'RES TECH'!O:O))</f>
        <v>*</v>
      </c>
      <c r="F2863" s="12" t="str">
        <f>IF(B2863="*","*",_xlfn.XLOOKUP(B2863,'RES TECH'!M:M,'RES TECH'!Y:Y))</f>
        <v>*</v>
      </c>
      <c r="G2863" s="12" t="str">
        <f>IF(B2863="*","*",_xlfn.XLOOKUP(B2863,'RES TECH'!M:M,'RES TECH'!V:V))</f>
        <v>*</v>
      </c>
      <c r="H2863" t="str">
        <f>IF(B2863="*","*",_xlfn.XLOOKUP(B2863,'RES TECH'!M:M,'RES TECH'!AA:AA))</f>
        <v>*</v>
      </c>
      <c r="I2863" s="12" t="str">
        <f>IF(B2863="*","*",_xlfn.XLOOKUP(B2863,'RES TECH'!M:M,'RES TECH'!Z:Z))</f>
        <v>*</v>
      </c>
      <c r="J2863" s="12" t="str">
        <f>IF(B2863="*","*",_xlfn.XLOOKUP(B2863,'RES TECH'!M:M,'RES TECH'!S:S))</f>
        <v>*</v>
      </c>
      <c r="K2863" s="12" t="str">
        <f t="shared" si="88"/>
        <v>*</v>
      </c>
      <c r="L2863" s="12" t="str">
        <f t="shared" si="89"/>
        <v>*</v>
      </c>
      <c r="M2863" t="str">
        <f>IF(B2863="*","*",IF(_xlfn.XLOOKUP(B2863,'RES TECH'!$M:$M,'RES TECH'!$C:$C)="Low Income",IF(G2863&gt;1,IF(G2863&gt;3,0.3,0.24),0.12),IF(_xlfn.XLOOKUP(B2863,'RES TECH'!$M:$M,'RES TECH'!$C:$C)="Lower-middle Income",IF(G2863&gt;1,IF(G2863&gt;3,0.23,0.18),0.09),IF(_xlfn.XLOOKUP(B2863,'RES TECH'!$M:$M,'RES TECH'!$C:$C)="Upper-middle Income",IF(G2863&gt;1,IF(G2863&gt;3,0.15,0.12),0.06),IF(_xlfn.XLOOKUP(B2863,'RES TECH'!$M:$M,'RES TECH'!$C:$C)="High Income",IF(G2863&gt;1,IF(G2863&gt;3,0.08,0.06),0.03))))))</f>
        <v>*</v>
      </c>
    </row>
    <row r="2864" spans="2:13" x14ac:dyDescent="0.25">
      <c r="B2864" t="str">
        <f>IF('RES TECH'!N2860=1,'RES TECH'!M2860,"*")</f>
        <v>*</v>
      </c>
      <c r="C2864" t="str">
        <f>IF(B2864="*","*",_xlfn.XLOOKUP(B2864,'RES TECH'!M:M,'RES TECH'!K:K))</f>
        <v>*</v>
      </c>
      <c r="D2864" t="str">
        <f>IF(B2864="*","*",_xlfn.XLOOKUP(B2864,'RES TECH'!M:M,'RES TECH'!L:L))</f>
        <v>*</v>
      </c>
      <c r="E2864" t="str">
        <f>IF(B2864="*","*",_xlfn.XLOOKUP(B2864,'RES TECH'!M:M,'RES TECH'!O:O))</f>
        <v>*</v>
      </c>
      <c r="F2864" s="12" t="str">
        <f>IF(B2864="*","*",_xlfn.XLOOKUP(B2864,'RES TECH'!M:M,'RES TECH'!Y:Y))</f>
        <v>*</v>
      </c>
      <c r="G2864" s="12" t="str">
        <f>IF(B2864="*","*",_xlfn.XLOOKUP(B2864,'RES TECH'!M:M,'RES TECH'!V:V))</f>
        <v>*</v>
      </c>
      <c r="H2864" t="str">
        <f>IF(B2864="*","*",_xlfn.XLOOKUP(B2864,'RES TECH'!M:M,'RES TECH'!AA:AA))</f>
        <v>*</v>
      </c>
      <c r="I2864" s="12" t="str">
        <f>IF(B2864="*","*",_xlfn.XLOOKUP(B2864,'RES TECH'!M:M,'RES TECH'!Z:Z))</f>
        <v>*</v>
      </c>
      <c r="J2864" s="12" t="str">
        <f>IF(B2864="*","*",_xlfn.XLOOKUP(B2864,'RES TECH'!M:M,'RES TECH'!S:S))</f>
        <v>*</v>
      </c>
      <c r="K2864" s="12" t="str">
        <f t="shared" si="88"/>
        <v>*</v>
      </c>
      <c r="L2864" s="12" t="str">
        <f t="shared" si="89"/>
        <v>*</v>
      </c>
      <c r="M2864" t="str">
        <f>IF(B2864="*","*",IF(_xlfn.XLOOKUP(B2864,'RES TECH'!$M:$M,'RES TECH'!$C:$C)="Low Income",IF(G2864&gt;1,IF(G2864&gt;3,0.3,0.24),0.12),IF(_xlfn.XLOOKUP(B2864,'RES TECH'!$M:$M,'RES TECH'!$C:$C)="Lower-middle Income",IF(G2864&gt;1,IF(G2864&gt;3,0.23,0.18),0.09),IF(_xlfn.XLOOKUP(B2864,'RES TECH'!$M:$M,'RES TECH'!$C:$C)="Upper-middle Income",IF(G2864&gt;1,IF(G2864&gt;3,0.15,0.12),0.06),IF(_xlfn.XLOOKUP(B2864,'RES TECH'!$M:$M,'RES TECH'!$C:$C)="High Income",IF(G2864&gt;1,IF(G2864&gt;3,0.08,0.06),0.03))))))</f>
        <v>*</v>
      </c>
    </row>
    <row r="2865" spans="2:13" x14ac:dyDescent="0.25">
      <c r="B2865" t="str">
        <f>IF('RES TECH'!N2861=1,'RES TECH'!M2861,"*")</f>
        <v>*</v>
      </c>
      <c r="C2865" t="str">
        <f>IF(B2865="*","*",_xlfn.XLOOKUP(B2865,'RES TECH'!M:M,'RES TECH'!K:K))</f>
        <v>*</v>
      </c>
      <c r="D2865" t="str">
        <f>IF(B2865="*","*",_xlfn.XLOOKUP(B2865,'RES TECH'!M:M,'RES TECH'!L:L))</f>
        <v>*</v>
      </c>
      <c r="E2865" t="str">
        <f>IF(B2865="*","*",_xlfn.XLOOKUP(B2865,'RES TECH'!M:M,'RES TECH'!O:O))</f>
        <v>*</v>
      </c>
      <c r="F2865" s="12" t="str">
        <f>IF(B2865="*","*",_xlfn.XLOOKUP(B2865,'RES TECH'!M:M,'RES TECH'!Y:Y))</f>
        <v>*</v>
      </c>
      <c r="G2865" s="12" t="str">
        <f>IF(B2865="*","*",_xlfn.XLOOKUP(B2865,'RES TECH'!M:M,'RES TECH'!V:V))</f>
        <v>*</v>
      </c>
      <c r="H2865" t="str">
        <f>IF(B2865="*","*",_xlfn.XLOOKUP(B2865,'RES TECH'!M:M,'RES TECH'!AA:AA))</f>
        <v>*</v>
      </c>
      <c r="I2865" s="12" t="str">
        <f>IF(B2865="*","*",_xlfn.XLOOKUP(B2865,'RES TECH'!M:M,'RES TECH'!Z:Z))</f>
        <v>*</v>
      </c>
      <c r="J2865" s="12" t="str">
        <f>IF(B2865="*","*",_xlfn.XLOOKUP(B2865,'RES TECH'!M:M,'RES TECH'!S:S))</f>
        <v>*</v>
      </c>
      <c r="K2865" s="12" t="str">
        <f t="shared" si="88"/>
        <v>*</v>
      </c>
      <c r="L2865" s="12" t="str">
        <f t="shared" si="89"/>
        <v>*</v>
      </c>
      <c r="M2865" t="str">
        <f>IF(B2865="*","*",IF(_xlfn.XLOOKUP(B2865,'RES TECH'!$M:$M,'RES TECH'!$C:$C)="Low Income",IF(G2865&gt;1,IF(G2865&gt;3,0.3,0.24),0.12),IF(_xlfn.XLOOKUP(B2865,'RES TECH'!$M:$M,'RES TECH'!$C:$C)="Lower-middle Income",IF(G2865&gt;1,IF(G2865&gt;3,0.23,0.18),0.09),IF(_xlfn.XLOOKUP(B2865,'RES TECH'!$M:$M,'RES TECH'!$C:$C)="Upper-middle Income",IF(G2865&gt;1,IF(G2865&gt;3,0.15,0.12),0.06),IF(_xlfn.XLOOKUP(B2865,'RES TECH'!$M:$M,'RES TECH'!$C:$C)="High Income",IF(G2865&gt;1,IF(G2865&gt;3,0.08,0.06),0.03))))))</f>
        <v>*</v>
      </c>
    </row>
    <row r="2866" spans="2:13" x14ac:dyDescent="0.25">
      <c r="B2866" t="str">
        <f>IF('RES TECH'!N2862=1,'RES TECH'!M2862,"*")</f>
        <v>*</v>
      </c>
      <c r="C2866" t="str">
        <f>IF(B2866="*","*",_xlfn.XLOOKUP(B2866,'RES TECH'!M:M,'RES TECH'!K:K))</f>
        <v>*</v>
      </c>
      <c r="D2866" t="str">
        <f>IF(B2866="*","*",_xlfn.XLOOKUP(B2866,'RES TECH'!M:M,'RES TECH'!L:L))</f>
        <v>*</v>
      </c>
      <c r="E2866" t="str">
        <f>IF(B2866="*","*",_xlfn.XLOOKUP(B2866,'RES TECH'!M:M,'RES TECH'!O:O))</f>
        <v>*</v>
      </c>
      <c r="F2866" s="12" t="str">
        <f>IF(B2866="*","*",_xlfn.XLOOKUP(B2866,'RES TECH'!M:M,'RES TECH'!Y:Y))</f>
        <v>*</v>
      </c>
      <c r="G2866" s="12" t="str">
        <f>IF(B2866="*","*",_xlfn.XLOOKUP(B2866,'RES TECH'!M:M,'RES TECH'!V:V))</f>
        <v>*</v>
      </c>
      <c r="H2866" t="str">
        <f>IF(B2866="*","*",_xlfn.XLOOKUP(B2866,'RES TECH'!M:M,'RES TECH'!AA:AA))</f>
        <v>*</v>
      </c>
      <c r="I2866" s="12" t="str">
        <f>IF(B2866="*","*",_xlfn.XLOOKUP(B2866,'RES TECH'!M:M,'RES TECH'!Z:Z))</f>
        <v>*</v>
      </c>
      <c r="J2866" s="12" t="str">
        <f>IF(B2866="*","*",_xlfn.XLOOKUP(B2866,'RES TECH'!M:M,'RES TECH'!S:S))</f>
        <v>*</v>
      </c>
      <c r="K2866" s="12" t="str">
        <f t="shared" si="88"/>
        <v>*</v>
      </c>
      <c r="L2866" s="12" t="str">
        <f t="shared" si="89"/>
        <v>*</v>
      </c>
      <c r="M2866" t="str">
        <f>IF(B2866="*","*",IF(_xlfn.XLOOKUP(B2866,'RES TECH'!$M:$M,'RES TECH'!$C:$C)="Low Income",IF(G2866&gt;1,IF(G2866&gt;3,0.3,0.24),0.12),IF(_xlfn.XLOOKUP(B2866,'RES TECH'!$M:$M,'RES TECH'!$C:$C)="Lower-middle Income",IF(G2866&gt;1,IF(G2866&gt;3,0.23,0.18),0.09),IF(_xlfn.XLOOKUP(B2866,'RES TECH'!$M:$M,'RES TECH'!$C:$C)="Upper-middle Income",IF(G2866&gt;1,IF(G2866&gt;3,0.15,0.12),0.06),IF(_xlfn.XLOOKUP(B2866,'RES TECH'!$M:$M,'RES TECH'!$C:$C)="High Income",IF(G2866&gt;1,IF(G2866&gt;3,0.08,0.06),0.03))))))</f>
        <v>*</v>
      </c>
    </row>
    <row r="2867" spans="2:13" x14ac:dyDescent="0.25">
      <c r="B2867" t="str">
        <f>IF('RES TECH'!N2863=1,'RES TECH'!M2863,"*")</f>
        <v>RESHOULOOldLTLEDELCELC20</v>
      </c>
      <c r="C2867" t="str">
        <f>IF(B2867="*","*",_xlfn.XLOOKUP(B2867,'RES TECH'!M:M,'RES TECH'!K:K))</f>
        <v>RESELC</v>
      </c>
      <c r="D2867" t="str">
        <f>IF(B2867="*","*",_xlfn.XLOOKUP(B2867,'RES TECH'!M:M,'RES TECH'!L:L))</f>
        <v>RESHOULOOldLTEUE</v>
      </c>
      <c r="E2867">
        <f>IF(B2867="*","*",_xlfn.XLOOKUP(B2867,'RES TECH'!M:M,'RES TECH'!O:O))</f>
        <v>2020</v>
      </c>
      <c r="F2867" s="12">
        <f>IF(B2867="*","*",_xlfn.XLOOKUP(B2867,'RES TECH'!M:M,'RES TECH'!Y:Y))</f>
        <v>12</v>
      </c>
      <c r="G2867" s="12">
        <f>IF(B2867="*","*",_xlfn.XLOOKUP(B2867,'RES TECH'!M:M,'RES TECH'!V:V))</f>
        <v>79.849999999999994</v>
      </c>
      <c r="H2867">
        <f>IF(B2867="*","*",_xlfn.XLOOKUP(B2867,'RES TECH'!M:M,'RES TECH'!AA:AA))</f>
        <v>1</v>
      </c>
      <c r="I2867" s="12">
        <f>IF(B2867="*","*",_xlfn.XLOOKUP(B2867,'RES TECH'!M:M,'RES TECH'!Z:Z))</f>
        <v>0.3147059442655511</v>
      </c>
      <c r="J2867" s="12">
        <f>IF(B2867="*","*",_xlfn.XLOOKUP(B2867,'RES TECH'!M:M,'RES TECH'!S:S))</f>
        <v>188.47001179896259</v>
      </c>
      <c r="K2867" s="12">
        <f t="shared" si="88"/>
        <v>9.4235005899481301</v>
      </c>
      <c r="L2867" s="12">
        <f t="shared" si="89"/>
        <v>0.47117502949740653</v>
      </c>
      <c r="M2867">
        <f>IF(B2867="*","*",IF(_xlfn.XLOOKUP(B2867,'RES TECH'!$M:$M,'RES TECH'!$C:$C)="Low Income",IF(G2867&gt;1,IF(G2867&gt;3,0.3,0.24),0.12),IF(_xlfn.XLOOKUP(B2867,'RES TECH'!$M:$M,'RES TECH'!$C:$C)="Lower-middle Income",IF(G2867&gt;1,IF(G2867&gt;3,0.23,0.18),0.09),IF(_xlfn.XLOOKUP(B2867,'RES TECH'!$M:$M,'RES TECH'!$C:$C)="Upper-middle Income",IF(G2867&gt;1,IF(G2867&gt;3,0.15,0.12),0.06),IF(_xlfn.XLOOKUP(B2867,'RES TECH'!$M:$M,'RES TECH'!$C:$C)="High Income",IF(G2867&gt;1,IF(G2867&gt;3,0.08,0.06),0.03))))))</f>
        <v>0.3</v>
      </c>
    </row>
    <row r="2868" spans="2:13" x14ac:dyDescent="0.25">
      <c r="B2868" t="str">
        <f>IF('RES TECH'!N2864=1,'RES TECH'!M2864,"*")</f>
        <v>RESHOULOOldLTLEDELCELC21</v>
      </c>
      <c r="C2868" t="str">
        <f>IF(B2868="*","*",_xlfn.XLOOKUP(B2868,'RES TECH'!M:M,'RES TECH'!K:K))</f>
        <v>RESELC</v>
      </c>
      <c r="D2868" t="str">
        <f>IF(B2868="*","*",_xlfn.XLOOKUP(B2868,'RES TECH'!M:M,'RES TECH'!L:L))</f>
        <v>RESHOULOOldLTEUE</v>
      </c>
      <c r="E2868">
        <f>IF(B2868="*","*",_xlfn.XLOOKUP(B2868,'RES TECH'!M:M,'RES TECH'!O:O))</f>
        <v>2021</v>
      </c>
      <c r="F2868" s="12">
        <f>IF(B2868="*","*",_xlfn.XLOOKUP(B2868,'RES TECH'!M:M,'RES TECH'!Y:Y))</f>
        <v>11</v>
      </c>
      <c r="G2868" s="12">
        <f>IF(B2868="*","*",_xlfn.XLOOKUP(B2868,'RES TECH'!M:M,'RES TECH'!V:V))</f>
        <v>97.949999999999989</v>
      </c>
      <c r="H2868">
        <f>IF(B2868="*","*",_xlfn.XLOOKUP(B2868,'RES TECH'!M:M,'RES TECH'!AA:AA))</f>
        <v>1</v>
      </c>
      <c r="I2868" s="12">
        <f>IF(B2868="*","*",_xlfn.XLOOKUP(B2868,'RES TECH'!M:M,'RES TECH'!Z:Z))</f>
        <v>0.3147059442655511</v>
      </c>
      <c r="J2868" s="12">
        <f>IF(B2868="*","*",_xlfn.XLOOKUP(B2868,'RES TECH'!M:M,'RES TECH'!S:S))</f>
        <v>76.791054020511638</v>
      </c>
      <c r="K2868" s="12">
        <f t="shared" si="88"/>
        <v>3.8395527010255819</v>
      </c>
      <c r="L2868" s="12">
        <f t="shared" si="89"/>
        <v>0.1919776350512791</v>
      </c>
      <c r="M2868">
        <f>IF(B2868="*","*",IF(_xlfn.XLOOKUP(B2868,'RES TECH'!$M:$M,'RES TECH'!$C:$C)="Low Income",IF(G2868&gt;1,IF(G2868&gt;3,0.3,0.24),0.12),IF(_xlfn.XLOOKUP(B2868,'RES TECH'!$M:$M,'RES TECH'!$C:$C)="Lower-middle Income",IF(G2868&gt;1,IF(G2868&gt;3,0.23,0.18),0.09),IF(_xlfn.XLOOKUP(B2868,'RES TECH'!$M:$M,'RES TECH'!$C:$C)="Upper-middle Income",IF(G2868&gt;1,IF(G2868&gt;3,0.15,0.12),0.06),IF(_xlfn.XLOOKUP(B2868,'RES TECH'!$M:$M,'RES TECH'!$C:$C)="High Income",IF(G2868&gt;1,IF(G2868&gt;3,0.08,0.06),0.03))))))</f>
        <v>0.3</v>
      </c>
    </row>
    <row r="2869" spans="2:13" x14ac:dyDescent="0.25">
      <c r="B2869" t="str">
        <f>IF('RES TECH'!N2865=1,'RES TECH'!M2865,"*")</f>
        <v>RESHOULOOldLTLEDELCELC22</v>
      </c>
      <c r="C2869" t="str">
        <f>IF(B2869="*","*",_xlfn.XLOOKUP(B2869,'RES TECH'!M:M,'RES TECH'!K:K))</f>
        <v>RESELC</v>
      </c>
      <c r="D2869" t="str">
        <f>IF(B2869="*","*",_xlfn.XLOOKUP(B2869,'RES TECH'!M:M,'RES TECH'!L:L))</f>
        <v>RESHOULOOldLTEUE</v>
      </c>
      <c r="E2869">
        <f>IF(B2869="*","*",_xlfn.XLOOKUP(B2869,'RES TECH'!M:M,'RES TECH'!O:O))</f>
        <v>2022</v>
      </c>
      <c r="F2869" s="12">
        <f>IF(B2869="*","*",_xlfn.XLOOKUP(B2869,'RES TECH'!M:M,'RES TECH'!Y:Y))</f>
        <v>10</v>
      </c>
      <c r="G2869" s="12">
        <f>IF(B2869="*","*",_xlfn.XLOOKUP(B2869,'RES TECH'!M:M,'RES TECH'!V:V))</f>
        <v>100.22499999999999</v>
      </c>
      <c r="H2869">
        <f>IF(B2869="*","*",_xlfn.XLOOKUP(B2869,'RES TECH'!M:M,'RES TECH'!AA:AA))</f>
        <v>1</v>
      </c>
      <c r="I2869" s="12">
        <f>IF(B2869="*","*",_xlfn.XLOOKUP(B2869,'RES TECH'!M:M,'RES TECH'!Z:Z))</f>
        <v>0.3147059442655511</v>
      </c>
      <c r="J2869" s="12">
        <f>IF(B2869="*","*",_xlfn.XLOOKUP(B2869,'RES TECH'!M:M,'RES TECH'!S:S))</f>
        <v>56.40446518490063</v>
      </c>
      <c r="K2869" s="12">
        <f t="shared" si="88"/>
        <v>2.8202232592450316</v>
      </c>
      <c r="L2869" s="12">
        <f t="shared" si="89"/>
        <v>0.14101116296225158</v>
      </c>
      <c r="M2869">
        <f>IF(B2869="*","*",IF(_xlfn.XLOOKUP(B2869,'RES TECH'!$M:$M,'RES TECH'!$C:$C)="Low Income",IF(G2869&gt;1,IF(G2869&gt;3,0.3,0.24),0.12),IF(_xlfn.XLOOKUP(B2869,'RES TECH'!$M:$M,'RES TECH'!$C:$C)="Lower-middle Income",IF(G2869&gt;1,IF(G2869&gt;3,0.23,0.18),0.09),IF(_xlfn.XLOOKUP(B2869,'RES TECH'!$M:$M,'RES TECH'!$C:$C)="Upper-middle Income",IF(G2869&gt;1,IF(G2869&gt;3,0.15,0.12),0.06),IF(_xlfn.XLOOKUP(B2869,'RES TECH'!$M:$M,'RES TECH'!$C:$C)="High Income",IF(G2869&gt;1,IF(G2869&gt;3,0.08,0.06),0.03))))))</f>
        <v>0.3</v>
      </c>
    </row>
    <row r="2870" spans="2:13" x14ac:dyDescent="0.25">
      <c r="B2870" t="str">
        <f>IF('RES TECH'!N2866=1,'RES TECH'!M2866,"*")</f>
        <v>RESHOULOOldLTLEDELCELC23</v>
      </c>
      <c r="C2870" t="str">
        <f>IF(B2870="*","*",_xlfn.XLOOKUP(B2870,'RES TECH'!M:M,'RES TECH'!K:K))</f>
        <v>RESELC</v>
      </c>
      <c r="D2870" t="str">
        <f>IF(B2870="*","*",_xlfn.XLOOKUP(B2870,'RES TECH'!M:M,'RES TECH'!L:L))</f>
        <v>RESHOULOOldLTEUE</v>
      </c>
      <c r="E2870">
        <f>IF(B2870="*","*",_xlfn.XLOOKUP(B2870,'RES TECH'!M:M,'RES TECH'!O:O))</f>
        <v>2023</v>
      </c>
      <c r="F2870" s="12">
        <f>IF(B2870="*","*",_xlfn.XLOOKUP(B2870,'RES TECH'!M:M,'RES TECH'!Y:Y))</f>
        <v>10</v>
      </c>
      <c r="G2870" s="12">
        <f>IF(B2870="*","*",_xlfn.XLOOKUP(B2870,'RES TECH'!M:M,'RES TECH'!V:V))</f>
        <v>102.65</v>
      </c>
      <c r="H2870">
        <f>IF(B2870="*","*",_xlfn.XLOOKUP(B2870,'RES TECH'!M:M,'RES TECH'!AA:AA))</f>
        <v>1</v>
      </c>
      <c r="I2870" s="12">
        <f>IF(B2870="*","*",_xlfn.XLOOKUP(B2870,'RES TECH'!M:M,'RES TECH'!Z:Z))</f>
        <v>0.3147059442655511</v>
      </c>
      <c r="J2870" s="12">
        <f>IF(B2870="*","*",_xlfn.XLOOKUP(B2870,'RES TECH'!M:M,'RES TECH'!S:S))</f>
        <v>55.368656976162868</v>
      </c>
      <c r="K2870" s="12">
        <f t="shared" si="88"/>
        <v>2.7684328488081436</v>
      </c>
      <c r="L2870" s="12">
        <f t="shared" si="89"/>
        <v>0.13842164244040719</v>
      </c>
      <c r="M2870">
        <f>IF(B2870="*","*",IF(_xlfn.XLOOKUP(B2870,'RES TECH'!$M:$M,'RES TECH'!$C:$C)="Low Income",IF(G2870&gt;1,IF(G2870&gt;3,0.3,0.24),0.12),IF(_xlfn.XLOOKUP(B2870,'RES TECH'!$M:$M,'RES TECH'!$C:$C)="Lower-middle Income",IF(G2870&gt;1,IF(G2870&gt;3,0.23,0.18),0.09),IF(_xlfn.XLOOKUP(B2870,'RES TECH'!$M:$M,'RES TECH'!$C:$C)="Upper-middle Income",IF(G2870&gt;1,IF(G2870&gt;3,0.15,0.12),0.06),IF(_xlfn.XLOOKUP(B2870,'RES TECH'!$M:$M,'RES TECH'!$C:$C)="High Income",IF(G2870&gt;1,IF(G2870&gt;3,0.08,0.06),0.03))))))</f>
        <v>0.3</v>
      </c>
    </row>
    <row r="2871" spans="2:13" x14ac:dyDescent="0.25">
      <c r="B2871" t="str">
        <f>IF('RES TECH'!N2867=1,'RES TECH'!M2867,"*")</f>
        <v>RESHOULOOldLTLEDELCELC24</v>
      </c>
      <c r="C2871" t="str">
        <f>IF(B2871="*","*",_xlfn.XLOOKUP(B2871,'RES TECH'!M:M,'RES TECH'!K:K))</f>
        <v>RESELC</v>
      </c>
      <c r="D2871" t="str">
        <f>IF(B2871="*","*",_xlfn.XLOOKUP(B2871,'RES TECH'!M:M,'RES TECH'!L:L))</f>
        <v>RESHOULOOldLTEUE</v>
      </c>
      <c r="E2871">
        <f>IF(B2871="*","*",_xlfn.XLOOKUP(B2871,'RES TECH'!M:M,'RES TECH'!O:O))</f>
        <v>2024</v>
      </c>
      <c r="F2871" s="12">
        <f>IF(B2871="*","*",_xlfn.XLOOKUP(B2871,'RES TECH'!M:M,'RES TECH'!Y:Y))</f>
        <v>10</v>
      </c>
      <c r="G2871" s="12">
        <f>IF(B2871="*","*",_xlfn.XLOOKUP(B2871,'RES TECH'!M:M,'RES TECH'!V:V))</f>
        <v>105.05</v>
      </c>
      <c r="H2871">
        <f>IF(B2871="*","*",_xlfn.XLOOKUP(B2871,'RES TECH'!M:M,'RES TECH'!AA:AA))</f>
        <v>1</v>
      </c>
      <c r="I2871" s="12">
        <f>IF(B2871="*","*",_xlfn.XLOOKUP(B2871,'RES TECH'!M:M,'RES TECH'!Z:Z))</f>
        <v>0.3147059442655511</v>
      </c>
      <c r="J2871" s="12">
        <f>IF(B2871="*","*",_xlfn.XLOOKUP(B2871,'RES TECH'!M:M,'RES TECH'!S:S))</f>
        <v>54.803670680487762</v>
      </c>
      <c r="K2871" s="12">
        <f t="shared" si="88"/>
        <v>2.7401835340243883</v>
      </c>
      <c r="L2871" s="12">
        <f t="shared" si="89"/>
        <v>0.13700917670121943</v>
      </c>
      <c r="M2871">
        <f>IF(B2871="*","*",IF(_xlfn.XLOOKUP(B2871,'RES TECH'!$M:$M,'RES TECH'!$C:$C)="Low Income",IF(G2871&gt;1,IF(G2871&gt;3,0.3,0.24),0.12),IF(_xlfn.XLOOKUP(B2871,'RES TECH'!$M:$M,'RES TECH'!$C:$C)="Lower-middle Income",IF(G2871&gt;1,IF(G2871&gt;3,0.23,0.18),0.09),IF(_xlfn.XLOOKUP(B2871,'RES TECH'!$M:$M,'RES TECH'!$C:$C)="Upper-middle Income",IF(G2871&gt;1,IF(G2871&gt;3,0.15,0.12),0.06),IF(_xlfn.XLOOKUP(B2871,'RES TECH'!$M:$M,'RES TECH'!$C:$C)="High Income",IF(G2871&gt;1,IF(G2871&gt;3,0.08,0.06),0.03))))))</f>
        <v>0.3</v>
      </c>
    </row>
    <row r="2872" spans="2:13" x14ac:dyDescent="0.25">
      <c r="B2872" t="str">
        <f>IF('RES TECH'!N2868=1,'RES TECH'!M2868,"*")</f>
        <v>RESHOULOOldLTLEDELCELC25</v>
      </c>
      <c r="C2872" t="str">
        <f>IF(B2872="*","*",_xlfn.XLOOKUP(B2872,'RES TECH'!M:M,'RES TECH'!K:K))</f>
        <v>RESELC</v>
      </c>
      <c r="D2872" t="str">
        <f>IF(B2872="*","*",_xlfn.XLOOKUP(B2872,'RES TECH'!M:M,'RES TECH'!L:L))</f>
        <v>RESHOULOOldLTEUE</v>
      </c>
      <c r="E2872">
        <f>IF(B2872="*","*",_xlfn.XLOOKUP(B2872,'RES TECH'!M:M,'RES TECH'!O:O))</f>
        <v>2025</v>
      </c>
      <c r="F2872" s="12">
        <f>IF(B2872="*","*",_xlfn.XLOOKUP(B2872,'RES TECH'!M:M,'RES TECH'!Y:Y))</f>
        <v>10</v>
      </c>
      <c r="G2872" s="12">
        <f>IF(B2872="*","*",_xlfn.XLOOKUP(B2872,'RES TECH'!M:M,'RES TECH'!V:V))</f>
        <v>107.47499999999999</v>
      </c>
      <c r="H2872">
        <f>IF(B2872="*","*",_xlfn.XLOOKUP(B2872,'RES TECH'!M:M,'RES TECH'!AA:AA))</f>
        <v>1</v>
      </c>
      <c r="I2872" s="12">
        <f>IF(B2872="*","*",_xlfn.XLOOKUP(B2872,'RES TECH'!M:M,'RES TECH'!Z:Z))</f>
        <v>0.3147059442655511</v>
      </c>
      <c r="J2872" s="12">
        <f>IF(B2872="*","*",_xlfn.XLOOKUP(B2872,'RES TECH'!M:M,'RES TECH'!S:S))</f>
        <v>53.367663845646781</v>
      </c>
      <c r="K2872" s="12">
        <f t="shared" si="88"/>
        <v>2.6683831922823393</v>
      </c>
      <c r="L2872" s="12">
        <f t="shared" si="89"/>
        <v>0.13341915961411696</v>
      </c>
      <c r="M2872">
        <f>IF(B2872="*","*",IF(_xlfn.XLOOKUP(B2872,'RES TECH'!$M:$M,'RES TECH'!$C:$C)="Low Income",IF(G2872&gt;1,IF(G2872&gt;3,0.3,0.24),0.12),IF(_xlfn.XLOOKUP(B2872,'RES TECH'!$M:$M,'RES TECH'!$C:$C)="Lower-middle Income",IF(G2872&gt;1,IF(G2872&gt;3,0.23,0.18),0.09),IF(_xlfn.XLOOKUP(B2872,'RES TECH'!$M:$M,'RES TECH'!$C:$C)="Upper-middle Income",IF(G2872&gt;1,IF(G2872&gt;3,0.15,0.12),0.06),IF(_xlfn.XLOOKUP(B2872,'RES TECH'!$M:$M,'RES TECH'!$C:$C)="High Income",IF(G2872&gt;1,IF(G2872&gt;3,0.08,0.06),0.03))))))</f>
        <v>0.3</v>
      </c>
    </row>
    <row r="2873" spans="2:13" x14ac:dyDescent="0.25">
      <c r="B2873" t="str">
        <f>IF('RES TECH'!N2869=1,'RES TECH'!M2869,"*")</f>
        <v>RESHOULOOldLTLEDELCELC30</v>
      </c>
      <c r="C2873" t="str">
        <f>IF(B2873="*","*",_xlfn.XLOOKUP(B2873,'RES TECH'!M:M,'RES TECH'!K:K))</f>
        <v>RESELC</v>
      </c>
      <c r="D2873" t="str">
        <f>IF(B2873="*","*",_xlfn.XLOOKUP(B2873,'RES TECH'!M:M,'RES TECH'!L:L))</f>
        <v>RESHOULOOldLTEUE</v>
      </c>
      <c r="E2873">
        <f>IF(B2873="*","*",_xlfn.XLOOKUP(B2873,'RES TECH'!M:M,'RES TECH'!O:O))</f>
        <v>2030</v>
      </c>
      <c r="F2873" s="12">
        <f>IF(B2873="*","*",_xlfn.XLOOKUP(B2873,'RES TECH'!M:M,'RES TECH'!Y:Y))</f>
        <v>10</v>
      </c>
      <c r="G2873" s="12">
        <f>IF(B2873="*","*",_xlfn.XLOOKUP(B2873,'RES TECH'!M:M,'RES TECH'!V:V))</f>
        <v>119.575</v>
      </c>
      <c r="H2873">
        <f>IF(B2873="*","*",_xlfn.XLOOKUP(B2873,'RES TECH'!M:M,'RES TECH'!AA:AA))</f>
        <v>1</v>
      </c>
      <c r="I2873" s="12">
        <f>IF(B2873="*","*",_xlfn.XLOOKUP(B2873,'RES TECH'!M:M,'RES TECH'!Z:Z))</f>
        <v>0.3147059442655511</v>
      </c>
      <c r="J2873" s="12">
        <f>IF(B2873="*","*",_xlfn.XLOOKUP(B2873,'RES TECH'!M:M,'RES TECH'!S:S))</f>
        <v>48.353410471530012</v>
      </c>
      <c r="K2873" s="12">
        <f t="shared" si="88"/>
        <v>2.4176705235765006</v>
      </c>
      <c r="L2873" s="12">
        <f t="shared" si="89"/>
        <v>0.12088352617882503</v>
      </c>
      <c r="M2873">
        <f>IF(B2873="*","*",IF(_xlfn.XLOOKUP(B2873,'RES TECH'!$M:$M,'RES TECH'!$C:$C)="Low Income",IF(G2873&gt;1,IF(G2873&gt;3,0.3,0.24),0.12),IF(_xlfn.XLOOKUP(B2873,'RES TECH'!$M:$M,'RES TECH'!$C:$C)="Lower-middle Income",IF(G2873&gt;1,IF(G2873&gt;3,0.23,0.18),0.09),IF(_xlfn.XLOOKUP(B2873,'RES TECH'!$M:$M,'RES TECH'!$C:$C)="Upper-middle Income",IF(G2873&gt;1,IF(G2873&gt;3,0.15,0.12),0.06),IF(_xlfn.XLOOKUP(B2873,'RES TECH'!$M:$M,'RES TECH'!$C:$C)="High Income",IF(G2873&gt;1,IF(G2873&gt;3,0.08,0.06),0.03))))))</f>
        <v>0.3</v>
      </c>
    </row>
    <row r="2874" spans="2:13" x14ac:dyDescent="0.25">
      <c r="B2874" t="str">
        <f>IF('RES TECH'!N2870=1,'RES TECH'!M2870,"*")</f>
        <v>RESHOULOOldLTLEDELCELC40</v>
      </c>
      <c r="C2874" t="str">
        <f>IF(B2874="*","*",_xlfn.XLOOKUP(B2874,'RES TECH'!M:M,'RES TECH'!K:K))</f>
        <v>RESELC</v>
      </c>
      <c r="D2874" t="str">
        <f>IF(B2874="*","*",_xlfn.XLOOKUP(B2874,'RES TECH'!M:M,'RES TECH'!L:L))</f>
        <v>RESHOULOOldLTEUE</v>
      </c>
      <c r="E2874">
        <f>IF(B2874="*","*",_xlfn.XLOOKUP(B2874,'RES TECH'!M:M,'RES TECH'!O:O))</f>
        <v>2040</v>
      </c>
      <c r="F2874" s="12">
        <f>IF(B2874="*","*",_xlfn.XLOOKUP(B2874,'RES TECH'!M:M,'RES TECH'!Y:Y))</f>
        <v>10</v>
      </c>
      <c r="G2874" s="12">
        <f>IF(B2874="*","*",_xlfn.XLOOKUP(B2874,'RES TECH'!M:M,'RES TECH'!V:V))</f>
        <v>144.42500000000001</v>
      </c>
      <c r="H2874">
        <f>IF(B2874="*","*",_xlfn.XLOOKUP(B2874,'RES TECH'!M:M,'RES TECH'!AA:AA))</f>
        <v>1</v>
      </c>
      <c r="I2874" s="12">
        <f>IF(B2874="*","*",_xlfn.XLOOKUP(B2874,'RES TECH'!M:M,'RES TECH'!Z:Z))</f>
        <v>0.3147059442655511</v>
      </c>
      <c r="J2874" s="12">
        <f>IF(B2874="*","*",_xlfn.XLOOKUP(B2874,'RES TECH'!M:M,'RES TECH'!S:S))</f>
        <v>45.128280367051119</v>
      </c>
      <c r="K2874" s="12">
        <f t="shared" si="88"/>
        <v>2.2564140183525558</v>
      </c>
      <c r="L2874" s="12">
        <f t="shared" si="89"/>
        <v>0.1128207009176278</v>
      </c>
      <c r="M2874">
        <f>IF(B2874="*","*",IF(_xlfn.XLOOKUP(B2874,'RES TECH'!$M:$M,'RES TECH'!$C:$C)="Low Income",IF(G2874&gt;1,IF(G2874&gt;3,0.3,0.24),0.12),IF(_xlfn.XLOOKUP(B2874,'RES TECH'!$M:$M,'RES TECH'!$C:$C)="Lower-middle Income",IF(G2874&gt;1,IF(G2874&gt;3,0.23,0.18),0.09),IF(_xlfn.XLOOKUP(B2874,'RES TECH'!$M:$M,'RES TECH'!$C:$C)="Upper-middle Income",IF(G2874&gt;1,IF(G2874&gt;3,0.15,0.12),0.06),IF(_xlfn.XLOOKUP(B2874,'RES TECH'!$M:$M,'RES TECH'!$C:$C)="High Income",IF(G2874&gt;1,IF(G2874&gt;3,0.08,0.06),0.03))))))</f>
        <v>0.3</v>
      </c>
    </row>
    <row r="2875" spans="2:13" x14ac:dyDescent="0.25">
      <c r="B2875" t="str">
        <f>IF('RES TECH'!N2871=1,'RES TECH'!M2871,"*")</f>
        <v>RESHOULOOldLTINCELCELC20</v>
      </c>
      <c r="C2875" t="str">
        <f>IF(B2875="*","*",_xlfn.XLOOKUP(B2875,'RES TECH'!M:M,'RES TECH'!K:K))</f>
        <v>RESELC</v>
      </c>
      <c r="D2875" t="str">
        <f>IF(B2875="*","*",_xlfn.XLOOKUP(B2875,'RES TECH'!M:M,'RES TECH'!L:L))</f>
        <v>RESHOULOOldLTEUE</v>
      </c>
      <c r="E2875">
        <f>IF(B2875="*","*",_xlfn.XLOOKUP(B2875,'RES TECH'!M:M,'RES TECH'!O:O))</f>
        <v>2020</v>
      </c>
      <c r="F2875" s="12">
        <f>IF(B2875="*","*",_xlfn.XLOOKUP(B2875,'RES TECH'!M:M,'RES TECH'!Y:Y))</f>
        <v>1</v>
      </c>
      <c r="G2875" s="12">
        <f>IF(B2875="*","*",_xlfn.XLOOKUP(B2875,'RES TECH'!M:M,'RES TECH'!V:V))</f>
        <v>12.7</v>
      </c>
      <c r="H2875">
        <f>IF(B2875="*","*",_xlfn.XLOOKUP(B2875,'RES TECH'!M:M,'RES TECH'!AA:AA))</f>
        <v>1</v>
      </c>
      <c r="I2875" s="12">
        <f>IF(B2875="*","*",_xlfn.XLOOKUP(B2875,'RES TECH'!M:M,'RES TECH'!Z:Z))</f>
        <v>0.3147059442655511</v>
      </c>
      <c r="J2875" s="12">
        <f>IF(B2875="*","*",_xlfn.XLOOKUP(B2875,'RES TECH'!M:M,'RES TECH'!S:S))</f>
        <v>20.90449293997986</v>
      </c>
      <c r="K2875" s="12">
        <f t="shared" si="88"/>
        <v>1.045224646998993</v>
      </c>
      <c r="L2875" s="12">
        <f t="shared" si="89"/>
        <v>5.226123234994965E-2</v>
      </c>
      <c r="M2875">
        <f>IF(B2875="*","*",IF(_xlfn.XLOOKUP(B2875,'RES TECH'!$M:$M,'RES TECH'!$C:$C)="Low Income",IF(G2875&gt;1,IF(G2875&gt;3,0.3,0.24),0.12),IF(_xlfn.XLOOKUP(B2875,'RES TECH'!$M:$M,'RES TECH'!$C:$C)="Lower-middle Income",IF(G2875&gt;1,IF(G2875&gt;3,0.23,0.18),0.09),IF(_xlfn.XLOOKUP(B2875,'RES TECH'!$M:$M,'RES TECH'!$C:$C)="Upper-middle Income",IF(G2875&gt;1,IF(G2875&gt;3,0.15,0.12),0.06),IF(_xlfn.XLOOKUP(B2875,'RES TECH'!$M:$M,'RES TECH'!$C:$C)="High Income",IF(G2875&gt;1,IF(G2875&gt;3,0.08,0.06),0.03))))))</f>
        <v>0.3</v>
      </c>
    </row>
    <row r="2876" spans="2:13" x14ac:dyDescent="0.25">
      <c r="B2876" t="str">
        <f>IF('RES TECH'!N2872=1,'RES TECH'!M2872,"*")</f>
        <v>RESHOULOOldLTINCELCELC22</v>
      </c>
      <c r="C2876" t="str">
        <f>IF(B2876="*","*",_xlfn.XLOOKUP(B2876,'RES TECH'!M:M,'RES TECH'!K:K))</f>
        <v>RESELC</v>
      </c>
      <c r="D2876" t="str">
        <f>IF(B2876="*","*",_xlfn.XLOOKUP(B2876,'RES TECH'!M:M,'RES TECH'!L:L))</f>
        <v>RESHOULOOldLTEUE</v>
      </c>
      <c r="E2876">
        <f>IF(B2876="*","*",_xlfn.XLOOKUP(B2876,'RES TECH'!M:M,'RES TECH'!O:O))</f>
        <v>2022</v>
      </c>
      <c r="F2876" s="12">
        <f>IF(B2876="*","*",_xlfn.XLOOKUP(B2876,'RES TECH'!M:M,'RES TECH'!Y:Y))</f>
        <v>1</v>
      </c>
      <c r="G2876" s="12">
        <f>IF(B2876="*","*",_xlfn.XLOOKUP(B2876,'RES TECH'!M:M,'RES TECH'!V:V))</f>
        <v>9.3000000000000007</v>
      </c>
      <c r="H2876">
        <f>IF(B2876="*","*",_xlfn.XLOOKUP(B2876,'RES TECH'!M:M,'RES TECH'!AA:AA))</f>
        <v>1</v>
      </c>
      <c r="I2876" s="12">
        <f>IF(B2876="*","*",_xlfn.XLOOKUP(B2876,'RES TECH'!M:M,'RES TECH'!Z:Z))</f>
        <v>0.3147059442655511</v>
      </c>
      <c r="J2876" s="12">
        <f>IF(B2876="*","*",_xlfn.XLOOKUP(B2876,'RES TECH'!M:M,'RES TECH'!S:S))</f>
        <v>34.84082156663311</v>
      </c>
      <c r="K2876" s="12">
        <f t="shared" si="88"/>
        <v>1.7420410783316556</v>
      </c>
      <c r="L2876" s="12">
        <f t="shared" si="89"/>
        <v>8.7102053916582781E-2</v>
      </c>
      <c r="M2876">
        <f>IF(B2876="*","*",IF(_xlfn.XLOOKUP(B2876,'RES TECH'!$M:$M,'RES TECH'!$C:$C)="Low Income",IF(G2876&gt;1,IF(G2876&gt;3,0.3,0.24),0.12),IF(_xlfn.XLOOKUP(B2876,'RES TECH'!$M:$M,'RES TECH'!$C:$C)="Lower-middle Income",IF(G2876&gt;1,IF(G2876&gt;3,0.23,0.18),0.09),IF(_xlfn.XLOOKUP(B2876,'RES TECH'!$M:$M,'RES TECH'!$C:$C)="Upper-middle Income",IF(G2876&gt;1,IF(G2876&gt;3,0.15,0.12),0.06),IF(_xlfn.XLOOKUP(B2876,'RES TECH'!$M:$M,'RES TECH'!$C:$C)="High Income",IF(G2876&gt;1,IF(G2876&gt;3,0.08,0.06),0.03))))))</f>
        <v>0.3</v>
      </c>
    </row>
    <row r="2877" spans="2:13" x14ac:dyDescent="0.25">
      <c r="B2877" t="str">
        <f>IF('RES TECH'!N2873=1,'RES TECH'!M2873,"*")</f>
        <v>RESHOULOOldLTFLUT12ELC20</v>
      </c>
      <c r="C2877" t="str">
        <f>IF(B2877="*","*",_xlfn.XLOOKUP(B2877,'RES TECH'!M:M,'RES TECH'!K:K))</f>
        <v>RESELC</v>
      </c>
      <c r="D2877" t="str">
        <f>IF(B2877="*","*",_xlfn.XLOOKUP(B2877,'RES TECH'!M:M,'RES TECH'!L:L))</f>
        <v>RESHOULOOldLTEUE</v>
      </c>
      <c r="E2877">
        <f>IF(B2877="*","*",_xlfn.XLOOKUP(B2877,'RES TECH'!M:M,'RES TECH'!O:O))</f>
        <v>2020</v>
      </c>
      <c r="F2877" s="12">
        <f>IF(B2877="*","*",_xlfn.XLOOKUP(B2877,'RES TECH'!M:M,'RES TECH'!Y:Y))</f>
        <v>6</v>
      </c>
      <c r="G2877" s="12">
        <f>IF(B2877="*","*",_xlfn.XLOOKUP(B2877,'RES TECH'!M:M,'RES TECH'!V:V))</f>
        <v>71.5</v>
      </c>
      <c r="H2877">
        <f>IF(B2877="*","*",_xlfn.XLOOKUP(B2877,'RES TECH'!M:M,'RES TECH'!AA:AA))</f>
        <v>1</v>
      </c>
      <c r="I2877" s="12">
        <f>IF(B2877="*","*",_xlfn.XLOOKUP(B2877,'RES TECH'!M:M,'RES TECH'!Z:Z))</f>
        <v>0.3147059442655511</v>
      </c>
      <c r="J2877" s="12">
        <f>IF(B2877="*","*",_xlfn.XLOOKUP(B2877,'RES TECH'!M:M,'RES TECH'!S:S))</f>
        <v>10.35808208737741</v>
      </c>
      <c r="K2877" s="12">
        <f t="shared" si="88"/>
        <v>0.51790410436887047</v>
      </c>
      <c r="L2877" s="12">
        <f t="shared" si="89"/>
        <v>2.5895205218443525E-2</v>
      </c>
      <c r="M2877">
        <f>IF(B2877="*","*",IF(_xlfn.XLOOKUP(B2877,'RES TECH'!$M:$M,'RES TECH'!$C:$C)="Low Income",IF(G2877&gt;1,IF(G2877&gt;3,0.3,0.24),0.12),IF(_xlfn.XLOOKUP(B2877,'RES TECH'!$M:$M,'RES TECH'!$C:$C)="Lower-middle Income",IF(G2877&gt;1,IF(G2877&gt;3,0.23,0.18),0.09),IF(_xlfn.XLOOKUP(B2877,'RES TECH'!$M:$M,'RES TECH'!$C:$C)="Upper-middle Income",IF(G2877&gt;1,IF(G2877&gt;3,0.15,0.12),0.06),IF(_xlfn.XLOOKUP(B2877,'RES TECH'!$M:$M,'RES TECH'!$C:$C)="High Income",IF(G2877&gt;1,IF(G2877&gt;3,0.08,0.06),0.03))))))</f>
        <v>0.3</v>
      </c>
    </row>
    <row r="2878" spans="2:13" x14ac:dyDescent="0.25">
      <c r="B2878" t="str">
        <f>IF('RES TECH'!N2874=1,'RES TECH'!M2874,"*")</f>
        <v>*</v>
      </c>
      <c r="C2878" t="str">
        <f>IF(B2878="*","*",_xlfn.XLOOKUP(B2878,'RES TECH'!M:M,'RES TECH'!K:K))</f>
        <v>*</v>
      </c>
      <c r="D2878" t="str">
        <f>IF(B2878="*","*",_xlfn.XLOOKUP(B2878,'RES TECH'!M:M,'RES TECH'!L:L))</f>
        <v>*</v>
      </c>
      <c r="E2878" t="str">
        <f>IF(B2878="*","*",_xlfn.XLOOKUP(B2878,'RES TECH'!M:M,'RES TECH'!O:O))</f>
        <v>*</v>
      </c>
      <c r="F2878" s="12" t="str">
        <f>IF(B2878="*","*",_xlfn.XLOOKUP(B2878,'RES TECH'!M:M,'RES TECH'!Y:Y))</f>
        <v>*</v>
      </c>
      <c r="G2878" s="12" t="str">
        <f>IF(B2878="*","*",_xlfn.XLOOKUP(B2878,'RES TECH'!M:M,'RES TECH'!V:V))</f>
        <v>*</v>
      </c>
      <c r="H2878" t="str">
        <f>IF(B2878="*","*",_xlfn.XLOOKUP(B2878,'RES TECH'!M:M,'RES TECH'!AA:AA))</f>
        <v>*</v>
      </c>
      <c r="I2878" s="12" t="str">
        <f>IF(B2878="*","*",_xlfn.XLOOKUP(B2878,'RES TECH'!M:M,'RES TECH'!Z:Z))</f>
        <v>*</v>
      </c>
      <c r="J2878" s="12" t="str">
        <f>IF(B2878="*","*",_xlfn.XLOOKUP(B2878,'RES TECH'!M:M,'RES TECH'!S:S))</f>
        <v>*</v>
      </c>
      <c r="K2878" s="12" t="str">
        <f t="shared" si="88"/>
        <v>*</v>
      </c>
      <c r="L2878" s="12" t="str">
        <f t="shared" si="89"/>
        <v>*</v>
      </c>
      <c r="M2878" t="str">
        <f>IF(B2878="*","*",IF(_xlfn.XLOOKUP(B2878,'RES TECH'!$M:$M,'RES TECH'!$C:$C)="Low Income",IF(G2878&gt;1,IF(G2878&gt;3,0.3,0.24),0.12),IF(_xlfn.XLOOKUP(B2878,'RES TECH'!$M:$M,'RES TECH'!$C:$C)="Lower-middle Income",IF(G2878&gt;1,IF(G2878&gt;3,0.23,0.18),0.09),IF(_xlfn.XLOOKUP(B2878,'RES TECH'!$M:$M,'RES TECH'!$C:$C)="Upper-middle Income",IF(G2878&gt;1,IF(G2878&gt;3,0.15,0.12),0.06),IF(_xlfn.XLOOKUP(B2878,'RES TECH'!$M:$M,'RES TECH'!$C:$C)="High Income",IF(G2878&gt;1,IF(G2878&gt;3,0.08,0.06),0.03))))))</f>
        <v>*</v>
      </c>
    </row>
    <row r="2879" spans="2:13" x14ac:dyDescent="0.25">
      <c r="B2879" t="str">
        <f>IF('RES TECH'!N2875=1,'RES TECH'!M2875,"*")</f>
        <v>RESHOULOOldLTFLUT8ELC20</v>
      </c>
      <c r="C2879" t="str">
        <f>IF(B2879="*","*",_xlfn.XLOOKUP(B2879,'RES TECH'!M:M,'RES TECH'!K:K))</f>
        <v>RESELC</v>
      </c>
      <c r="D2879" t="str">
        <f>IF(B2879="*","*",_xlfn.XLOOKUP(B2879,'RES TECH'!M:M,'RES TECH'!L:L))</f>
        <v>RESHOULOOldLTEUE</v>
      </c>
      <c r="E2879">
        <f>IF(B2879="*","*",_xlfn.XLOOKUP(B2879,'RES TECH'!M:M,'RES TECH'!O:O))</f>
        <v>2020</v>
      </c>
      <c r="F2879" s="12">
        <f>IF(B2879="*","*",_xlfn.XLOOKUP(B2879,'RES TECH'!M:M,'RES TECH'!Y:Y))</f>
        <v>8</v>
      </c>
      <c r="G2879" s="12">
        <f>IF(B2879="*","*",_xlfn.XLOOKUP(B2879,'RES TECH'!M:M,'RES TECH'!V:V))</f>
        <v>90</v>
      </c>
      <c r="H2879">
        <f>IF(B2879="*","*",_xlfn.XLOOKUP(B2879,'RES TECH'!M:M,'RES TECH'!AA:AA))</f>
        <v>1</v>
      </c>
      <c r="I2879" s="12">
        <f>IF(B2879="*","*",_xlfn.XLOOKUP(B2879,'RES TECH'!M:M,'RES TECH'!Z:Z))</f>
        <v>0.3147059442655511</v>
      </c>
      <c r="J2879" s="12">
        <f>IF(B2879="*","*",_xlfn.XLOOKUP(B2879,'RES TECH'!M:M,'RES TECH'!S:S))</f>
        <v>61.583506228589343</v>
      </c>
      <c r="K2879" s="12">
        <f t="shared" si="88"/>
        <v>3.0791753114294673</v>
      </c>
      <c r="L2879" s="12">
        <f t="shared" si="89"/>
        <v>0.15395876557147337</v>
      </c>
      <c r="M2879">
        <f>IF(B2879="*","*",IF(_xlfn.XLOOKUP(B2879,'RES TECH'!$M:$M,'RES TECH'!$C:$C)="Low Income",IF(G2879&gt;1,IF(G2879&gt;3,0.3,0.24),0.12),IF(_xlfn.XLOOKUP(B2879,'RES TECH'!$M:$M,'RES TECH'!$C:$C)="Lower-middle Income",IF(G2879&gt;1,IF(G2879&gt;3,0.23,0.18),0.09),IF(_xlfn.XLOOKUP(B2879,'RES TECH'!$M:$M,'RES TECH'!$C:$C)="Upper-middle Income",IF(G2879&gt;1,IF(G2879&gt;3,0.15,0.12),0.06),IF(_xlfn.XLOOKUP(B2879,'RES TECH'!$M:$M,'RES TECH'!$C:$C)="High Income",IF(G2879&gt;1,IF(G2879&gt;3,0.08,0.06),0.03))))))</f>
        <v>0.3</v>
      </c>
    </row>
    <row r="2880" spans="2:13" x14ac:dyDescent="0.25">
      <c r="B2880" t="str">
        <f>IF('RES TECH'!N2876=1,'RES TECH'!M2876,"*")</f>
        <v>RESHOULOOldLTFLUT8ELC22</v>
      </c>
      <c r="C2880" t="str">
        <f>IF(B2880="*","*",_xlfn.XLOOKUP(B2880,'RES TECH'!M:M,'RES TECH'!K:K))</f>
        <v>RESELC</v>
      </c>
      <c r="D2880" t="str">
        <f>IF(B2880="*","*",_xlfn.XLOOKUP(B2880,'RES TECH'!M:M,'RES TECH'!L:L))</f>
        <v>RESHOULOOldLTEUE</v>
      </c>
      <c r="E2880">
        <f>IF(B2880="*","*",_xlfn.XLOOKUP(B2880,'RES TECH'!M:M,'RES TECH'!O:O))</f>
        <v>2022</v>
      </c>
      <c r="F2880" s="12">
        <f>IF(B2880="*","*",_xlfn.XLOOKUP(B2880,'RES TECH'!M:M,'RES TECH'!Y:Y))</f>
        <v>12</v>
      </c>
      <c r="G2880" s="12">
        <f>IF(B2880="*","*",_xlfn.XLOOKUP(B2880,'RES TECH'!M:M,'RES TECH'!V:V))</f>
        <v>89.2</v>
      </c>
      <c r="H2880">
        <f>IF(B2880="*","*",_xlfn.XLOOKUP(B2880,'RES TECH'!M:M,'RES TECH'!AA:AA))</f>
        <v>1</v>
      </c>
      <c r="I2880" s="12">
        <f>IF(B2880="*","*",_xlfn.XLOOKUP(B2880,'RES TECH'!M:M,'RES TECH'!Z:Z))</f>
        <v>0.3147059442655511</v>
      </c>
      <c r="J2880" s="12">
        <f>IF(B2880="*","*",_xlfn.XLOOKUP(B2880,'RES TECH'!M:M,'RES TECH'!S:S))</f>
        <v>38.419068105908927</v>
      </c>
      <c r="K2880" s="12">
        <f t="shared" si="88"/>
        <v>1.9209534052954464</v>
      </c>
      <c r="L2880" s="12">
        <f t="shared" si="89"/>
        <v>9.6047670264772331E-2</v>
      </c>
      <c r="M2880">
        <f>IF(B2880="*","*",IF(_xlfn.XLOOKUP(B2880,'RES TECH'!$M:$M,'RES TECH'!$C:$C)="Low Income",IF(G2880&gt;1,IF(G2880&gt;3,0.3,0.24),0.12),IF(_xlfn.XLOOKUP(B2880,'RES TECH'!$M:$M,'RES TECH'!$C:$C)="Lower-middle Income",IF(G2880&gt;1,IF(G2880&gt;3,0.23,0.18),0.09),IF(_xlfn.XLOOKUP(B2880,'RES TECH'!$M:$M,'RES TECH'!$C:$C)="Upper-middle Income",IF(G2880&gt;1,IF(G2880&gt;3,0.15,0.12),0.06),IF(_xlfn.XLOOKUP(B2880,'RES TECH'!$M:$M,'RES TECH'!$C:$C)="High Income",IF(G2880&gt;1,IF(G2880&gt;3,0.08,0.06),0.03))))))</f>
        <v>0.3</v>
      </c>
    </row>
    <row r="2881" spans="2:13" x14ac:dyDescent="0.25">
      <c r="B2881" t="str">
        <f>IF('RES TECH'!N2877=1,'RES TECH'!M2877,"*")</f>
        <v>RESHOULOOldLTFLUT8ELC30</v>
      </c>
      <c r="C2881" t="str">
        <f>IF(B2881="*","*",_xlfn.XLOOKUP(B2881,'RES TECH'!M:M,'RES TECH'!K:K))</f>
        <v>RESELC</v>
      </c>
      <c r="D2881" t="str">
        <f>IF(B2881="*","*",_xlfn.XLOOKUP(B2881,'RES TECH'!M:M,'RES TECH'!L:L))</f>
        <v>RESHOULOOldLTEUE</v>
      </c>
      <c r="E2881">
        <f>IF(B2881="*","*",_xlfn.XLOOKUP(B2881,'RES TECH'!M:M,'RES TECH'!O:O))</f>
        <v>2030</v>
      </c>
      <c r="F2881" s="12">
        <f>IF(B2881="*","*",_xlfn.XLOOKUP(B2881,'RES TECH'!M:M,'RES TECH'!Y:Y))</f>
        <v>12</v>
      </c>
      <c r="G2881" s="12">
        <f>IF(B2881="*","*",_xlfn.XLOOKUP(B2881,'RES TECH'!M:M,'RES TECH'!V:V))</f>
        <v>89.2</v>
      </c>
      <c r="H2881">
        <f>IF(B2881="*","*",_xlfn.XLOOKUP(B2881,'RES TECH'!M:M,'RES TECH'!AA:AA))</f>
        <v>1</v>
      </c>
      <c r="I2881" s="12">
        <f>IF(B2881="*","*",_xlfn.XLOOKUP(B2881,'RES TECH'!M:M,'RES TECH'!Z:Z))</f>
        <v>0.3147059442655511</v>
      </c>
      <c r="J2881" s="12">
        <f>IF(B2881="*","*",_xlfn.XLOOKUP(B2881,'RES TECH'!M:M,'RES TECH'!S:S))</f>
        <v>36.912437984108593</v>
      </c>
      <c r="K2881" s="12">
        <f t="shared" si="88"/>
        <v>1.8456218992054296</v>
      </c>
      <c r="L2881" s="12">
        <f t="shared" si="89"/>
        <v>9.2281094960271481E-2</v>
      </c>
      <c r="M2881">
        <f>IF(B2881="*","*",IF(_xlfn.XLOOKUP(B2881,'RES TECH'!$M:$M,'RES TECH'!$C:$C)="Low Income",IF(G2881&gt;1,IF(G2881&gt;3,0.3,0.24),0.12),IF(_xlfn.XLOOKUP(B2881,'RES TECH'!$M:$M,'RES TECH'!$C:$C)="Lower-middle Income",IF(G2881&gt;1,IF(G2881&gt;3,0.23,0.18),0.09),IF(_xlfn.XLOOKUP(B2881,'RES TECH'!$M:$M,'RES TECH'!$C:$C)="Upper-middle Income",IF(G2881&gt;1,IF(G2881&gt;3,0.15,0.12),0.06),IF(_xlfn.XLOOKUP(B2881,'RES TECH'!$M:$M,'RES TECH'!$C:$C)="High Income",IF(G2881&gt;1,IF(G2881&gt;3,0.08,0.06),0.03))))))</f>
        <v>0.3</v>
      </c>
    </row>
    <row r="2882" spans="2:13" x14ac:dyDescent="0.25">
      <c r="B2882" t="str">
        <f>IF('RES TECH'!N2878=1,'RES TECH'!M2878,"*")</f>
        <v>RESHOULOOldLTFLUT8ELC40</v>
      </c>
      <c r="C2882" t="str">
        <f>IF(B2882="*","*",_xlfn.XLOOKUP(B2882,'RES TECH'!M:M,'RES TECH'!K:K))</f>
        <v>RESELC</v>
      </c>
      <c r="D2882" t="str">
        <f>IF(B2882="*","*",_xlfn.XLOOKUP(B2882,'RES TECH'!M:M,'RES TECH'!L:L))</f>
        <v>RESHOULOOldLTEUE</v>
      </c>
      <c r="E2882">
        <f>IF(B2882="*","*",_xlfn.XLOOKUP(B2882,'RES TECH'!M:M,'RES TECH'!O:O))</f>
        <v>2040</v>
      </c>
      <c r="F2882" s="12">
        <f>IF(B2882="*","*",_xlfn.XLOOKUP(B2882,'RES TECH'!M:M,'RES TECH'!Y:Y))</f>
        <v>12</v>
      </c>
      <c r="G2882" s="12">
        <f>IF(B2882="*","*",_xlfn.XLOOKUP(B2882,'RES TECH'!M:M,'RES TECH'!V:V))</f>
        <v>89.2</v>
      </c>
      <c r="H2882">
        <f>IF(B2882="*","*",_xlfn.XLOOKUP(B2882,'RES TECH'!M:M,'RES TECH'!AA:AA))</f>
        <v>1</v>
      </c>
      <c r="I2882" s="12">
        <f>IF(B2882="*","*",_xlfn.XLOOKUP(B2882,'RES TECH'!M:M,'RES TECH'!Z:Z))</f>
        <v>0.3147059442655511</v>
      </c>
      <c r="J2882" s="12">
        <f>IF(B2882="*","*",_xlfn.XLOOKUP(B2882,'RES TECH'!M:M,'RES TECH'!S:S))</f>
        <v>35.123314714470673</v>
      </c>
      <c r="K2882" s="12">
        <f t="shared" si="88"/>
        <v>1.7561657357235338</v>
      </c>
      <c r="L2882" s="12">
        <f t="shared" si="89"/>
        <v>8.7808286786176692E-2</v>
      </c>
      <c r="M2882">
        <f>IF(B2882="*","*",IF(_xlfn.XLOOKUP(B2882,'RES TECH'!$M:$M,'RES TECH'!$C:$C)="Low Income",IF(G2882&gt;1,IF(G2882&gt;3,0.3,0.24),0.12),IF(_xlfn.XLOOKUP(B2882,'RES TECH'!$M:$M,'RES TECH'!$C:$C)="Lower-middle Income",IF(G2882&gt;1,IF(G2882&gt;3,0.23,0.18),0.09),IF(_xlfn.XLOOKUP(B2882,'RES TECH'!$M:$M,'RES TECH'!$C:$C)="Upper-middle Income",IF(G2882&gt;1,IF(G2882&gt;3,0.15,0.12),0.06),IF(_xlfn.XLOOKUP(B2882,'RES TECH'!$M:$M,'RES TECH'!$C:$C)="High Income",IF(G2882&gt;1,IF(G2882&gt;3,0.08,0.06),0.03))))))</f>
        <v>0.3</v>
      </c>
    </row>
    <row r="2883" spans="2:13" x14ac:dyDescent="0.25">
      <c r="B2883" t="str">
        <f>IF('RES TECH'!N2879=1,'RES TECH'!M2879,"*")</f>
        <v>*</v>
      </c>
      <c r="C2883" t="str">
        <f>IF(B2883="*","*",_xlfn.XLOOKUP(B2883,'RES TECH'!M:M,'RES TECH'!K:K))</f>
        <v>*</v>
      </c>
      <c r="D2883" t="str">
        <f>IF(B2883="*","*",_xlfn.XLOOKUP(B2883,'RES TECH'!M:M,'RES TECH'!L:L))</f>
        <v>*</v>
      </c>
      <c r="E2883" t="str">
        <f>IF(B2883="*","*",_xlfn.XLOOKUP(B2883,'RES TECH'!M:M,'RES TECH'!O:O))</f>
        <v>*</v>
      </c>
      <c r="F2883" s="12" t="str">
        <f>IF(B2883="*","*",_xlfn.XLOOKUP(B2883,'RES TECH'!M:M,'RES TECH'!Y:Y))</f>
        <v>*</v>
      </c>
      <c r="G2883" s="12" t="str">
        <f>IF(B2883="*","*",_xlfn.XLOOKUP(B2883,'RES TECH'!M:M,'RES TECH'!V:V))</f>
        <v>*</v>
      </c>
      <c r="H2883" t="str">
        <f>IF(B2883="*","*",_xlfn.XLOOKUP(B2883,'RES TECH'!M:M,'RES TECH'!AA:AA))</f>
        <v>*</v>
      </c>
      <c r="I2883" s="12" t="str">
        <f>IF(B2883="*","*",_xlfn.XLOOKUP(B2883,'RES TECH'!M:M,'RES TECH'!Z:Z))</f>
        <v>*</v>
      </c>
      <c r="J2883" s="12" t="str">
        <f>IF(B2883="*","*",_xlfn.XLOOKUP(B2883,'RES TECH'!M:M,'RES TECH'!S:S))</f>
        <v>*</v>
      </c>
      <c r="K2883" s="12" t="str">
        <f t="shared" si="88"/>
        <v>*</v>
      </c>
      <c r="L2883" s="12" t="str">
        <f t="shared" si="89"/>
        <v>*</v>
      </c>
      <c r="M2883" t="str">
        <f>IF(B2883="*","*",IF(_xlfn.XLOOKUP(B2883,'RES TECH'!$M:$M,'RES TECH'!$C:$C)="Low Income",IF(G2883&gt;1,IF(G2883&gt;3,0.3,0.24),0.12),IF(_xlfn.XLOOKUP(B2883,'RES TECH'!$M:$M,'RES TECH'!$C:$C)="Lower-middle Income",IF(G2883&gt;1,IF(G2883&gt;3,0.23,0.18),0.09),IF(_xlfn.XLOOKUP(B2883,'RES TECH'!$M:$M,'RES TECH'!$C:$C)="Upper-middle Income",IF(G2883&gt;1,IF(G2883&gt;3,0.15,0.12),0.06),IF(_xlfn.XLOOKUP(B2883,'RES TECH'!$M:$M,'RES TECH'!$C:$C)="High Income",IF(G2883&gt;1,IF(G2883&gt;3,0.08,0.06),0.03))))))</f>
        <v>*</v>
      </c>
    </row>
    <row r="2884" spans="2:13" x14ac:dyDescent="0.25">
      <c r="B2884" t="str">
        <f>IF('RES TECH'!N2880=1,'RES TECH'!M2880,"*")</f>
        <v>RESAPALMOldLTHALELC20</v>
      </c>
      <c r="C2884" t="str">
        <f>IF(B2884="*","*",_xlfn.XLOOKUP(B2884,'RES TECH'!M:M,'RES TECH'!K:K))</f>
        <v>RESELC</v>
      </c>
      <c r="D2884" t="str">
        <f>IF(B2884="*","*",_xlfn.XLOOKUP(B2884,'RES TECH'!M:M,'RES TECH'!L:L))</f>
        <v>RESAPALMOldLTEUE</v>
      </c>
      <c r="E2884">
        <f>IF(B2884="*","*",_xlfn.XLOOKUP(B2884,'RES TECH'!M:M,'RES TECH'!O:O))</f>
        <v>2020</v>
      </c>
      <c r="F2884" s="12">
        <f>IF(B2884="*","*",_xlfn.XLOOKUP(B2884,'RES TECH'!M:M,'RES TECH'!Y:Y))</f>
        <v>1</v>
      </c>
      <c r="G2884" s="12">
        <f>IF(B2884="*","*",_xlfn.XLOOKUP(B2884,'RES TECH'!M:M,'RES TECH'!V:V))</f>
        <v>15.7</v>
      </c>
      <c r="H2884">
        <f>IF(B2884="*","*",_xlfn.XLOOKUP(B2884,'RES TECH'!M:M,'RES TECH'!AA:AA))</f>
        <v>1</v>
      </c>
      <c r="I2884" s="12">
        <f>IF(B2884="*","*",_xlfn.XLOOKUP(B2884,'RES TECH'!M:M,'RES TECH'!Z:Z))</f>
        <v>0.29704003815000068</v>
      </c>
      <c r="J2884" s="12">
        <f>IF(B2884="*","*",_xlfn.XLOOKUP(B2884,'RES TECH'!M:M,'RES TECH'!S:S))</f>
        <v>38.093813203324331</v>
      </c>
      <c r="K2884" s="12">
        <f t="shared" si="88"/>
        <v>1.9046906601662166</v>
      </c>
      <c r="L2884" s="12">
        <f t="shared" si="89"/>
        <v>9.5234533008310834E-2</v>
      </c>
      <c r="M2884">
        <f>IF(B2884="*","*",IF(_xlfn.XLOOKUP(B2884,'RES TECH'!$M:$M,'RES TECH'!$C:$C)="Low Income",IF(G2884&gt;1,IF(G2884&gt;3,0.3,0.24),0.12),IF(_xlfn.XLOOKUP(B2884,'RES TECH'!$M:$M,'RES TECH'!$C:$C)="Lower-middle Income",IF(G2884&gt;1,IF(G2884&gt;3,0.23,0.18),0.09),IF(_xlfn.XLOOKUP(B2884,'RES TECH'!$M:$M,'RES TECH'!$C:$C)="Upper-middle Income",IF(G2884&gt;1,IF(G2884&gt;3,0.15,0.12),0.06),IF(_xlfn.XLOOKUP(B2884,'RES TECH'!$M:$M,'RES TECH'!$C:$C)="High Income",IF(G2884&gt;1,IF(G2884&gt;3,0.08,0.06),0.03))))))</f>
        <v>0.23</v>
      </c>
    </row>
    <row r="2885" spans="2:13" x14ac:dyDescent="0.25">
      <c r="B2885" t="str">
        <f>IF('RES TECH'!N2881=1,'RES TECH'!M2881,"*")</f>
        <v>RESAPALMOldLTHALELC22</v>
      </c>
      <c r="C2885" t="str">
        <f>IF(B2885="*","*",_xlfn.XLOOKUP(B2885,'RES TECH'!M:M,'RES TECH'!K:K))</f>
        <v>RESELC</v>
      </c>
      <c r="D2885" t="str">
        <f>IF(B2885="*","*",_xlfn.XLOOKUP(B2885,'RES TECH'!M:M,'RES TECH'!L:L))</f>
        <v>RESAPALMOldLTEUE</v>
      </c>
      <c r="E2885">
        <f>IF(B2885="*","*",_xlfn.XLOOKUP(B2885,'RES TECH'!M:M,'RES TECH'!O:O))</f>
        <v>2022</v>
      </c>
      <c r="F2885" s="12">
        <f>IF(B2885="*","*",_xlfn.XLOOKUP(B2885,'RES TECH'!M:M,'RES TECH'!Y:Y))</f>
        <v>1</v>
      </c>
      <c r="G2885" s="12">
        <f>IF(B2885="*","*",_xlfn.XLOOKUP(B2885,'RES TECH'!M:M,'RES TECH'!V:V))</f>
        <v>15.7</v>
      </c>
      <c r="H2885">
        <f>IF(B2885="*","*",_xlfn.XLOOKUP(B2885,'RES TECH'!M:M,'RES TECH'!AA:AA))</f>
        <v>1</v>
      </c>
      <c r="I2885" s="12">
        <f>IF(B2885="*","*",_xlfn.XLOOKUP(B2885,'RES TECH'!M:M,'RES TECH'!Z:Z))</f>
        <v>0.29704003815000068</v>
      </c>
      <c r="J2885" s="12">
        <f>IF(B2885="*","*",_xlfn.XLOOKUP(B2885,'RES TECH'!M:M,'RES TECH'!S:S))</f>
        <v>60.874998317251048</v>
      </c>
      <c r="K2885" s="12">
        <f t="shared" si="88"/>
        <v>3.0437499158625525</v>
      </c>
      <c r="L2885" s="12">
        <f t="shared" si="89"/>
        <v>0.15218749579312763</v>
      </c>
      <c r="M2885">
        <f>IF(B2885="*","*",IF(_xlfn.XLOOKUP(B2885,'RES TECH'!$M:$M,'RES TECH'!$C:$C)="Low Income",IF(G2885&gt;1,IF(G2885&gt;3,0.3,0.24),0.12),IF(_xlfn.XLOOKUP(B2885,'RES TECH'!$M:$M,'RES TECH'!$C:$C)="Lower-middle Income",IF(G2885&gt;1,IF(G2885&gt;3,0.23,0.18),0.09),IF(_xlfn.XLOOKUP(B2885,'RES TECH'!$M:$M,'RES TECH'!$C:$C)="Upper-middle Income",IF(G2885&gt;1,IF(G2885&gt;3,0.15,0.12),0.06),IF(_xlfn.XLOOKUP(B2885,'RES TECH'!$M:$M,'RES TECH'!$C:$C)="High Income",IF(G2885&gt;1,IF(G2885&gt;3,0.08,0.06),0.03))))))</f>
        <v>0.23</v>
      </c>
    </row>
    <row r="2886" spans="2:13" x14ac:dyDescent="0.25">
      <c r="B2886" t="str">
        <f>IF('RES TECH'!N2882=1,'RES TECH'!M2882,"*")</f>
        <v>*</v>
      </c>
      <c r="C2886" t="str">
        <f>IF(B2886="*","*",_xlfn.XLOOKUP(B2886,'RES TECH'!M:M,'RES TECH'!K:K))</f>
        <v>*</v>
      </c>
      <c r="D2886" t="str">
        <f>IF(B2886="*","*",_xlfn.XLOOKUP(B2886,'RES TECH'!M:M,'RES TECH'!L:L))</f>
        <v>*</v>
      </c>
      <c r="E2886" t="str">
        <f>IF(B2886="*","*",_xlfn.XLOOKUP(B2886,'RES TECH'!M:M,'RES TECH'!O:O))</f>
        <v>*</v>
      </c>
      <c r="F2886" s="12" t="str">
        <f>IF(B2886="*","*",_xlfn.XLOOKUP(B2886,'RES TECH'!M:M,'RES TECH'!Y:Y))</f>
        <v>*</v>
      </c>
      <c r="G2886" s="12" t="str">
        <f>IF(B2886="*","*",_xlfn.XLOOKUP(B2886,'RES TECH'!M:M,'RES TECH'!V:V))</f>
        <v>*</v>
      </c>
      <c r="H2886" t="str">
        <f>IF(B2886="*","*",_xlfn.XLOOKUP(B2886,'RES TECH'!M:M,'RES TECH'!AA:AA))</f>
        <v>*</v>
      </c>
      <c r="I2886" s="12" t="str">
        <f>IF(B2886="*","*",_xlfn.XLOOKUP(B2886,'RES TECH'!M:M,'RES TECH'!Z:Z))</f>
        <v>*</v>
      </c>
      <c r="J2886" s="12" t="str">
        <f>IF(B2886="*","*",_xlfn.XLOOKUP(B2886,'RES TECH'!M:M,'RES TECH'!S:S))</f>
        <v>*</v>
      </c>
      <c r="K2886" s="12" t="str">
        <f t="shared" si="88"/>
        <v>*</v>
      </c>
      <c r="L2886" s="12" t="str">
        <f t="shared" si="89"/>
        <v>*</v>
      </c>
      <c r="M2886" t="str">
        <f>IF(B2886="*","*",IF(_xlfn.XLOOKUP(B2886,'RES TECH'!$M:$M,'RES TECH'!$C:$C)="Low Income",IF(G2886&gt;1,IF(G2886&gt;3,0.3,0.24),0.12),IF(_xlfn.XLOOKUP(B2886,'RES TECH'!$M:$M,'RES TECH'!$C:$C)="Lower-middle Income",IF(G2886&gt;1,IF(G2886&gt;3,0.23,0.18),0.09),IF(_xlfn.XLOOKUP(B2886,'RES TECH'!$M:$M,'RES TECH'!$C:$C)="Upper-middle Income",IF(G2886&gt;1,IF(G2886&gt;3,0.15,0.12),0.06),IF(_xlfn.XLOOKUP(B2886,'RES TECH'!$M:$M,'RES TECH'!$C:$C)="High Income",IF(G2886&gt;1,IF(G2886&gt;3,0.08,0.06),0.03))))))</f>
        <v>*</v>
      </c>
    </row>
    <row r="2887" spans="2:13" x14ac:dyDescent="0.25">
      <c r="B2887" t="str">
        <f>IF('RES TECH'!N2883=1,'RES TECH'!M2883,"*")</f>
        <v>RESAPALMOldLTCFLELCELC20</v>
      </c>
      <c r="C2887" t="str">
        <f>IF(B2887="*","*",_xlfn.XLOOKUP(B2887,'RES TECH'!M:M,'RES TECH'!K:K))</f>
        <v>RESELC</v>
      </c>
      <c r="D2887" t="str">
        <f>IF(B2887="*","*",_xlfn.XLOOKUP(B2887,'RES TECH'!M:M,'RES TECH'!L:L))</f>
        <v>RESAPALMOldLTEUE</v>
      </c>
      <c r="E2887">
        <f>IF(B2887="*","*",_xlfn.XLOOKUP(B2887,'RES TECH'!M:M,'RES TECH'!O:O))</f>
        <v>2020</v>
      </c>
      <c r="F2887" s="12">
        <f>IF(B2887="*","*",_xlfn.XLOOKUP(B2887,'RES TECH'!M:M,'RES TECH'!Y:Y))</f>
        <v>4</v>
      </c>
      <c r="G2887" s="12">
        <f>IF(B2887="*","*",_xlfn.XLOOKUP(B2887,'RES TECH'!M:M,'RES TECH'!V:V))</f>
        <v>59.066666666666663</v>
      </c>
      <c r="H2887">
        <f>IF(B2887="*","*",_xlfn.XLOOKUP(B2887,'RES TECH'!M:M,'RES TECH'!AA:AA))</f>
        <v>1</v>
      </c>
      <c r="I2887" s="12">
        <f>IF(B2887="*","*",_xlfn.XLOOKUP(B2887,'RES TECH'!M:M,'RES TECH'!Z:Z))</f>
        <v>0.29704003815000068</v>
      </c>
      <c r="J2887" s="12">
        <f>IF(B2887="*","*",_xlfn.XLOOKUP(B2887,'RES TECH'!M:M,'RES TECH'!S:S))</f>
        <v>36.52221740486663</v>
      </c>
      <c r="K2887" s="12">
        <f t="shared" ref="K2887:K2950" si="90">IF(B2887="*","*",5%*J2887)</f>
        <v>1.8261108702433315</v>
      </c>
      <c r="L2887" s="12">
        <f t="shared" ref="L2887:L2950" si="91">IF(B2887="*","*",5%*K2887)</f>
        <v>9.1305543512166576E-2</v>
      </c>
      <c r="M2887">
        <f>IF(B2887="*","*",IF(_xlfn.XLOOKUP(B2887,'RES TECH'!$M:$M,'RES TECH'!$C:$C)="Low Income",IF(G2887&gt;1,IF(G2887&gt;3,0.3,0.24),0.12),IF(_xlfn.XLOOKUP(B2887,'RES TECH'!$M:$M,'RES TECH'!$C:$C)="Lower-middle Income",IF(G2887&gt;1,IF(G2887&gt;3,0.23,0.18),0.09),IF(_xlfn.XLOOKUP(B2887,'RES TECH'!$M:$M,'RES TECH'!$C:$C)="Upper-middle Income",IF(G2887&gt;1,IF(G2887&gt;3,0.15,0.12),0.06),IF(_xlfn.XLOOKUP(B2887,'RES TECH'!$M:$M,'RES TECH'!$C:$C)="High Income",IF(G2887&gt;1,IF(G2887&gt;3,0.08,0.06),0.03))))))</f>
        <v>0.23</v>
      </c>
    </row>
    <row r="2888" spans="2:13" x14ac:dyDescent="0.25">
      <c r="B2888" t="str">
        <f>IF('RES TECH'!N2884=1,'RES TECH'!M2884,"*")</f>
        <v>RESAPALMOldLTCFLELCELC22</v>
      </c>
      <c r="C2888" t="str">
        <f>IF(B2888="*","*",_xlfn.XLOOKUP(B2888,'RES TECH'!M:M,'RES TECH'!K:K))</f>
        <v>RESELC</v>
      </c>
      <c r="D2888" t="str">
        <f>IF(B2888="*","*",_xlfn.XLOOKUP(B2888,'RES TECH'!M:M,'RES TECH'!L:L))</f>
        <v>RESAPALMOldLTEUE</v>
      </c>
      <c r="E2888">
        <f>IF(B2888="*","*",_xlfn.XLOOKUP(B2888,'RES TECH'!M:M,'RES TECH'!O:O))</f>
        <v>2022</v>
      </c>
      <c r="F2888" s="12">
        <f>IF(B2888="*","*",_xlfn.XLOOKUP(B2888,'RES TECH'!M:M,'RES TECH'!Y:Y))</f>
        <v>4</v>
      </c>
      <c r="G2888" s="12">
        <f>IF(B2888="*","*",_xlfn.XLOOKUP(B2888,'RES TECH'!M:M,'RES TECH'!V:V))</f>
        <v>65.8</v>
      </c>
      <c r="H2888">
        <f>IF(B2888="*","*",_xlfn.XLOOKUP(B2888,'RES TECH'!M:M,'RES TECH'!AA:AA))</f>
        <v>1</v>
      </c>
      <c r="I2888" s="12">
        <f>IF(B2888="*","*",_xlfn.XLOOKUP(B2888,'RES TECH'!M:M,'RES TECH'!Z:Z))</f>
        <v>0.29704003815000068</v>
      </c>
      <c r="J2888" s="12">
        <f>IF(B2888="*","*",_xlfn.XLOOKUP(B2888,'RES TECH'!M:M,'RES TECH'!S:S))</f>
        <v>44.352380542315188</v>
      </c>
      <c r="K2888" s="12">
        <f t="shared" si="90"/>
        <v>2.2176190271157594</v>
      </c>
      <c r="L2888" s="12">
        <f t="shared" si="91"/>
        <v>0.11088095135578797</v>
      </c>
      <c r="M2888">
        <f>IF(B2888="*","*",IF(_xlfn.XLOOKUP(B2888,'RES TECH'!$M:$M,'RES TECH'!$C:$C)="Low Income",IF(G2888&gt;1,IF(G2888&gt;3,0.3,0.24),0.12),IF(_xlfn.XLOOKUP(B2888,'RES TECH'!$M:$M,'RES TECH'!$C:$C)="Lower-middle Income",IF(G2888&gt;1,IF(G2888&gt;3,0.23,0.18),0.09),IF(_xlfn.XLOOKUP(B2888,'RES TECH'!$M:$M,'RES TECH'!$C:$C)="Upper-middle Income",IF(G2888&gt;1,IF(G2888&gt;3,0.15,0.12),0.06),IF(_xlfn.XLOOKUP(B2888,'RES TECH'!$M:$M,'RES TECH'!$C:$C)="High Income",IF(G2888&gt;1,IF(G2888&gt;3,0.08,0.06),0.03))))))</f>
        <v>0.23</v>
      </c>
    </row>
    <row r="2889" spans="2:13" x14ac:dyDescent="0.25">
      <c r="B2889" t="str">
        <f>IF('RES TECH'!N2885=1,'RES TECH'!M2885,"*")</f>
        <v>RESAPALMOldLTCFLELCELC30</v>
      </c>
      <c r="C2889" t="str">
        <f>IF(B2889="*","*",_xlfn.XLOOKUP(B2889,'RES TECH'!M:M,'RES TECH'!K:K))</f>
        <v>RESELC</v>
      </c>
      <c r="D2889" t="str">
        <f>IF(B2889="*","*",_xlfn.XLOOKUP(B2889,'RES TECH'!M:M,'RES TECH'!L:L))</f>
        <v>RESAPALMOldLTEUE</v>
      </c>
      <c r="E2889">
        <f>IF(B2889="*","*",_xlfn.XLOOKUP(B2889,'RES TECH'!M:M,'RES TECH'!O:O))</f>
        <v>2030</v>
      </c>
      <c r="F2889" s="12">
        <f>IF(B2889="*","*",_xlfn.XLOOKUP(B2889,'RES TECH'!M:M,'RES TECH'!Y:Y))</f>
        <v>4</v>
      </c>
      <c r="G2889" s="12">
        <f>IF(B2889="*","*",_xlfn.XLOOKUP(B2889,'RES TECH'!M:M,'RES TECH'!V:V))</f>
        <v>68.5</v>
      </c>
      <c r="H2889">
        <f>IF(B2889="*","*",_xlfn.XLOOKUP(B2889,'RES TECH'!M:M,'RES TECH'!AA:AA))</f>
        <v>1</v>
      </c>
      <c r="I2889" s="12">
        <f>IF(B2889="*","*",_xlfn.XLOOKUP(B2889,'RES TECH'!M:M,'RES TECH'!Z:Z))</f>
        <v>0.29704003815000068</v>
      </c>
      <c r="J2889" s="12">
        <f>IF(B2889="*","*",_xlfn.XLOOKUP(B2889,'RES TECH'!M:M,'RES TECH'!S:S))</f>
        <v>42.599981687397758</v>
      </c>
      <c r="K2889" s="12">
        <f t="shared" si="90"/>
        <v>2.1299990843698882</v>
      </c>
      <c r="L2889" s="12">
        <f t="shared" si="91"/>
        <v>0.10649995421849441</v>
      </c>
      <c r="M2889">
        <f>IF(B2889="*","*",IF(_xlfn.XLOOKUP(B2889,'RES TECH'!$M:$M,'RES TECH'!$C:$C)="Low Income",IF(G2889&gt;1,IF(G2889&gt;3,0.3,0.24),0.12),IF(_xlfn.XLOOKUP(B2889,'RES TECH'!$M:$M,'RES TECH'!$C:$C)="Lower-middle Income",IF(G2889&gt;1,IF(G2889&gt;3,0.23,0.18),0.09),IF(_xlfn.XLOOKUP(B2889,'RES TECH'!$M:$M,'RES TECH'!$C:$C)="Upper-middle Income",IF(G2889&gt;1,IF(G2889&gt;3,0.15,0.12),0.06),IF(_xlfn.XLOOKUP(B2889,'RES TECH'!$M:$M,'RES TECH'!$C:$C)="High Income",IF(G2889&gt;1,IF(G2889&gt;3,0.08,0.06),0.03))))))</f>
        <v>0.23</v>
      </c>
    </row>
    <row r="2890" spans="2:13" x14ac:dyDescent="0.25">
      <c r="B2890" t="str">
        <f>IF('RES TECH'!N2886=1,'RES TECH'!M2886,"*")</f>
        <v>RESAPALMOldLTCFLELCELC40</v>
      </c>
      <c r="C2890" t="str">
        <f>IF(B2890="*","*",_xlfn.XLOOKUP(B2890,'RES TECH'!M:M,'RES TECH'!K:K))</f>
        <v>RESELC</v>
      </c>
      <c r="D2890" t="str">
        <f>IF(B2890="*","*",_xlfn.XLOOKUP(B2890,'RES TECH'!M:M,'RES TECH'!L:L))</f>
        <v>RESAPALMOldLTEUE</v>
      </c>
      <c r="E2890">
        <f>IF(B2890="*","*",_xlfn.XLOOKUP(B2890,'RES TECH'!M:M,'RES TECH'!O:O))</f>
        <v>2040</v>
      </c>
      <c r="F2890" s="12">
        <f>IF(B2890="*","*",_xlfn.XLOOKUP(B2890,'RES TECH'!M:M,'RES TECH'!Y:Y))</f>
        <v>4</v>
      </c>
      <c r="G2890" s="12">
        <f>IF(B2890="*","*",_xlfn.XLOOKUP(B2890,'RES TECH'!M:M,'RES TECH'!V:V))</f>
        <v>72</v>
      </c>
      <c r="H2890">
        <f>IF(B2890="*","*",_xlfn.XLOOKUP(B2890,'RES TECH'!M:M,'RES TECH'!AA:AA))</f>
        <v>1</v>
      </c>
      <c r="I2890" s="12">
        <f>IF(B2890="*","*",_xlfn.XLOOKUP(B2890,'RES TECH'!M:M,'RES TECH'!Z:Z))</f>
        <v>0.29704003815000068</v>
      </c>
      <c r="J2890" s="12">
        <f>IF(B2890="*","*",_xlfn.XLOOKUP(B2890,'RES TECH'!M:M,'RES TECH'!S:S))</f>
        <v>40.51379257440081</v>
      </c>
      <c r="K2890" s="12">
        <f t="shared" si="90"/>
        <v>2.0256896287200408</v>
      </c>
      <c r="L2890" s="12">
        <f t="shared" si="91"/>
        <v>0.10128448143600205</v>
      </c>
      <c r="M2890">
        <f>IF(B2890="*","*",IF(_xlfn.XLOOKUP(B2890,'RES TECH'!$M:$M,'RES TECH'!$C:$C)="Low Income",IF(G2890&gt;1,IF(G2890&gt;3,0.3,0.24),0.12),IF(_xlfn.XLOOKUP(B2890,'RES TECH'!$M:$M,'RES TECH'!$C:$C)="Lower-middle Income",IF(G2890&gt;1,IF(G2890&gt;3,0.23,0.18),0.09),IF(_xlfn.XLOOKUP(B2890,'RES TECH'!$M:$M,'RES TECH'!$C:$C)="Upper-middle Income",IF(G2890&gt;1,IF(G2890&gt;3,0.15,0.12),0.06),IF(_xlfn.XLOOKUP(B2890,'RES TECH'!$M:$M,'RES TECH'!$C:$C)="High Income",IF(G2890&gt;1,IF(G2890&gt;3,0.08,0.06),0.03))))))</f>
        <v>0.23</v>
      </c>
    </row>
    <row r="2891" spans="2:13" x14ac:dyDescent="0.25">
      <c r="B2891" t="str">
        <f>IF('RES TECH'!N2887=1,'RES TECH'!M2887,"*")</f>
        <v>*</v>
      </c>
      <c r="C2891" t="str">
        <f>IF(B2891="*","*",_xlfn.XLOOKUP(B2891,'RES TECH'!M:M,'RES TECH'!K:K))</f>
        <v>*</v>
      </c>
      <c r="D2891" t="str">
        <f>IF(B2891="*","*",_xlfn.XLOOKUP(B2891,'RES TECH'!M:M,'RES TECH'!L:L))</f>
        <v>*</v>
      </c>
      <c r="E2891" t="str">
        <f>IF(B2891="*","*",_xlfn.XLOOKUP(B2891,'RES TECH'!M:M,'RES TECH'!O:O))</f>
        <v>*</v>
      </c>
      <c r="F2891" s="12" t="str">
        <f>IF(B2891="*","*",_xlfn.XLOOKUP(B2891,'RES TECH'!M:M,'RES TECH'!Y:Y))</f>
        <v>*</v>
      </c>
      <c r="G2891" s="12" t="str">
        <f>IF(B2891="*","*",_xlfn.XLOOKUP(B2891,'RES TECH'!M:M,'RES TECH'!V:V))</f>
        <v>*</v>
      </c>
      <c r="H2891" t="str">
        <f>IF(B2891="*","*",_xlfn.XLOOKUP(B2891,'RES TECH'!M:M,'RES TECH'!AA:AA))</f>
        <v>*</v>
      </c>
      <c r="I2891" s="12" t="str">
        <f>IF(B2891="*","*",_xlfn.XLOOKUP(B2891,'RES TECH'!M:M,'RES TECH'!Z:Z))</f>
        <v>*</v>
      </c>
      <c r="J2891" s="12" t="str">
        <f>IF(B2891="*","*",_xlfn.XLOOKUP(B2891,'RES TECH'!M:M,'RES TECH'!S:S))</f>
        <v>*</v>
      </c>
      <c r="K2891" s="12" t="str">
        <f t="shared" si="90"/>
        <v>*</v>
      </c>
      <c r="L2891" s="12" t="str">
        <f t="shared" si="91"/>
        <v>*</v>
      </c>
      <c r="M2891" t="str">
        <f>IF(B2891="*","*",IF(_xlfn.XLOOKUP(B2891,'RES TECH'!$M:$M,'RES TECH'!$C:$C)="Low Income",IF(G2891&gt;1,IF(G2891&gt;3,0.3,0.24),0.12),IF(_xlfn.XLOOKUP(B2891,'RES TECH'!$M:$M,'RES TECH'!$C:$C)="Lower-middle Income",IF(G2891&gt;1,IF(G2891&gt;3,0.23,0.18),0.09),IF(_xlfn.XLOOKUP(B2891,'RES TECH'!$M:$M,'RES TECH'!$C:$C)="Upper-middle Income",IF(G2891&gt;1,IF(G2891&gt;3,0.15,0.12),0.06),IF(_xlfn.XLOOKUP(B2891,'RES TECH'!$M:$M,'RES TECH'!$C:$C)="High Income",IF(G2891&gt;1,IF(G2891&gt;3,0.08,0.06),0.03))))))</f>
        <v>*</v>
      </c>
    </row>
    <row r="2892" spans="2:13" x14ac:dyDescent="0.25">
      <c r="B2892" t="str">
        <f>IF('RES TECH'!N2888=1,'RES TECH'!M2888,"*")</f>
        <v>*</v>
      </c>
      <c r="C2892" t="str">
        <f>IF(B2892="*","*",_xlfn.XLOOKUP(B2892,'RES TECH'!M:M,'RES TECH'!K:K))</f>
        <v>*</v>
      </c>
      <c r="D2892" t="str">
        <f>IF(B2892="*","*",_xlfn.XLOOKUP(B2892,'RES TECH'!M:M,'RES TECH'!L:L))</f>
        <v>*</v>
      </c>
      <c r="E2892" t="str">
        <f>IF(B2892="*","*",_xlfn.XLOOKUP(B2892,'RES TECH'!M:M,'RES TECH'!O:O))</f>
        <v>*</v>
      </c>
      <c r="F2892" s="12" t="str">
        <f>IF(B2892="*","*",_xlfn.XLOOKUP(B2892,'RES TECH'!M:M,'RES TECH'!Y:Y))</f>
        <v>*</v>
      </c>
      <c r="G2892" s="12" t="str">
        <f>IF(B2892="*","*",_xlfn.XLOOKUP(B2892,'RES TECH'!M:M,'RES TECH'!V:V))</f>
        <v>*</v>
      </c>
      <c r="H2892" t="str">
        <f>IF(B2892="*","*",_xlfn.XLOOKUP(B2892,'RES TECH'!M:M,'RES TECH'!AA:AA))</f>
        <v>*</v>
      </c>
      <c r="I2892" s="12" t="str">
        <f>IF(B2892="*","*",_xlfn.XLOOKUP(B2892,'RES TECH'!M:M,'RES TECH'!Z:Z))</f>
        <v>*</v>
      </c>
      <c r="J2892" s="12" t="str">
        <f>IF(B2892="*","*",_xlfn.XLOOKUP(B2892,'RES TECH'!M:M,'RES TECH'!S:S))</f>
        <v>*</v>
      </c>
      <c r="K2892" s="12" t="str">
        <f t="shared" si="90"/>
        <v>*</v>
      </c>
      <c r="L2892" s="12" t="str">
        <f t="shared" si="91"/>
        <v>*</v>
      </c>
      <c r="M2892" t="str">
        <f>IF(B2892="*","*",IF(_xlfn.XLOOKUP(B2892,'RES TECH'!$M:$M,'RES TECH'!$C:$C)="Low Income",IF(G2892&gt;1,IF(G2892&gt;3,0.3,0.24),0.12),IF(_xlfn.XLOOKUP(B2892,'RES TECH'!$M:$M,'RES TECH'!$C:$C)="Lower-middle Income",IF(G2892&gt;1,IF(G2892&gt;3,0.23,0.18),0.09),IF(_xlfn.XLOOKUP(B2892,'RES TECH'!$M:$M,'RES TECH'!$C:$C)="Upper-middle Income",IF(G2892&gt;1,IF(G2892&gt;3,0.15,0.12),0.06),IF(_xlfn.XLOOKUP(B2892,'RES TECH'!$M:$M,'RES TECH'!$C:$C)="High Income",IF(G2892&gt;1,IF(G2892&gt;3,0.08,0.06),0.03))))))</f>
        <v>*</v>
      </c>
    </row>
    <row r="2893" spans="2:13" x14ac:dyDescent="0.25">
      <c r="B2893" t="str">
        <f>IF('RES TECH'!N2889=1,'RES TECH'!M2889,"*")</f>
        <v>*</v>
      </c>
      <c r="C2893" t="str">
        <f>IF(B2893="*","*",_xlfn.XLOOKUP(B2893,'RES TECH'!M:M,'RES TECH'!K:K))</f>
        <v>*</v>
      </c>
      <c r="D2893" t="str">
        <f>IF(B2893="*","*",_xlfn.XLOOKUP(B2893,'RES TECH'!M:M,'RES TECH'!L:L))</f>
        <v>*</v>
      </c>
      <c r="E2893" t="str">
        <f>IF(B2893="*","*",_xlfn.XLOOKUP(B2893,'RES TECH'!M:M,'RES TECH'!O:O))</f>
        <v>*</v>
      </c>
      <c r="F2893" s="12" t="str">
        <f>IF(B2893="*","*",_xlfn.XLOOKUP(B2893,'RES TECH'!M:M,'RES TECH'!Y:Y))</f>
        <v>*</v>
      </c>
      <c r="G2893" s="12" t="str">
        <f>IF(B2893="*","*",_xlfn.XLOOKUP(B2893,'RES TECH'!M:M,'RES TECH'!V:V))</f>
        <v>*</v>
      </c>
      <c r="H2893" t="str">
        <f>IF(B2893="*","*",_xlfn.XLOOKUP(B2893,'RES TECH'!M:M,'RES TECH'!AA:AA))</f>
        <v>*</v>
      </c>
      <c r="I2893" s="12" t="str">
        <f>IF(B2893="*","*",_xlfn.XLOOKUP(B2893,'RES TECH'!M:M,'RES TECH'!Z:Z))</f>
        <v>*</v>
      </c>
      <c r="J2893" s="12" t="str">
        <f>IF(B2893="*","*",_xlfn.XLOOKUP(B2893,'RES TECH'!M:M,'RES TECH'!S:S))</f>
        <v>*</v>
      </c>
      <c r="K2893" s="12" t="str">
        <f t="shared" si="90"/>
        <v>*</v>
      </c>
      <c r="L2893" s="12" t="str">
        <f t="shared" si="91"/>
        <v>*</v>
      </c>
      <c r="M2893" t="str">
        <f>IF(B2893="*","*",IF(_xlfn.XLOOKUP(B2893,'RES TECH'!$M:$M,'RES TECH'!$C:$C)="Low Income",IF(G2893&gt;1,IF(G2893&gt;3,0.3,0.24),0.12),IF(_xlfn.XLOOKUP(B2893,'RES TECH'!$M:$M,'RES TECH'!$C:$C)="Lower-middle Income",IF(G2893&gt;1,IF(G2893&gt;3,0.23,0.18),0.09),IF(_xlfn.XLOOKUP(B2893,'RES TECH'!$M:$M,'RES TECH'!$C:$C)="Upper-middle Income",IF(G2893&gt;1,IF(G2893&gt;3,0.15,0.12),0.06),IF(_xlfn.XLOOKUP(B2893,'RES TECH'!$M:$M,'RES TECH'!$C:$C)="High Income",IF(G2893&gt;1,IF(G2893&gt;3,0.08,0.06),0.03))))))</f>
        <v>*</v>
      </c>
    </row>
    <row r="2894" spans="2:13" x14ac:dyDescent="0.25">
      <c r="B2894" t="str">
        <f>IF('RES TECH'!N2890=1,'RES TECH'!M2890,"*")</f>
        <v>*</v>
      </c>
      <c r="C2894" t="str">
        <f>IF(B2894="*","*",_xlfn.XLOOKUP(B2894,'RES TECH'!M:M,'RES TECH'!K:K))</f>
        <v>*</v>
      </c>
      <c r="D2894" t="str">
        <f>IF(B2894="*","*",_xlfn.XLOOKUP(B2894,'RES TECH'!M:M,'RES TECH'!L:L))</f>
        <v>*</v>
      </c>
      <c r="E2894" t="str">
        <f>IF(B2894="*","*",_xlfn.XLOOKUP(B2894,'RES TECH'!M:M,'RES TECH'!O:O))</f>
        <v>*</v>
      </c>
      <c r="F2894" s="12" t="str">
        <f>IF(B2894="*","*",_xlfn.XLOOKUP(B2894,'RES TECH'!M:M,'RES TECH'!Y:Y))</f>
        <v>*</v>
      </c>
      <c r="G2894" s="12" t="str">
        <f>IF(B2894="*","*",_xlfn.XLOOKUP(B2894,'RES TECH'!M:M,'RES TECH'!V:V))</f>
        <v>*</v>
      </c>
      <c r="H2894" t="str">
        <f>IF(B2894="*","*",_xlfn.XLOOKUP(B2894,'RES TECH'!M:M,'RES TECH'!AA:AA))</f>
        <v>*</v>
      </c>
      <c r="I2894" s="12" t="str">
        <f>IF(B2894="*","*",_xlfn.XLOOKUP(B2894,'RES TECH'!M:M,'RES TECH'!Z:Z))</f>
        <v>*</v>
      </c>
      <c r="J2894" s="12" t="str">
        <f>IF(B2894="*","*",_xlfn.XLOOKUP(B2894,'RES TECH'!M:M,'RES TECH'!S:S))</f>
        <v>*</v>
      </c>
      <c r="K2894" s="12" t="str">
        <f t="shared" si="90"/>
        <v>*</v>
      </c>
      <c r="L2894" s="12" t="str">
        <f t="shared" si="91"/>
        <v>*</v>
      </c>
      <c r="M2894" t="str">
        <f>IF(B2894="*","*",IF(_xlfn.XLOOKUP(B2894,'RES TECH'!$M:$M,'RES TECH'!$C:$C)="Low Income",IF(G2894&gt;1,IF(G2894&gt;3,0.3,0.24),0.12),IF(_xlfn.XLOOKUP(B2894,'RES TECH'!$M:$M,'RES TECH'!$C:$C)="Lower-middle Income",IF(G2894&gt;1,IF(G2894&gt;3,0.23,0.18),0.09),IF(_xlfn.XLOOKUP(B2894,'RES TECH'!$M:$M,'RES TECH'!$C:$C)="Upper-middle Income",IF(G2894&gt;1,IF(G2894&gt;3,0.15,0.12),0.06),IF(_xlfn.XLOOKUP(B2894,'RES TECH'!$M:$M,'RES TECH'!$C:$C)="High Income",IF(G2894&gt;1,IF(G2894&gt;3,0.08,0.06),0.03))))))</f>
        <v>*</v>
      </c>
    </row>
    <row r="2895" spans="2:13" x14ac:dyDescent="0.25">
      <c r="B2895" t="str">
        <f>IF('RES TECH'!N2891=1,'RES TECH'!M2891,"*")</f>
        <v>*</v>
      </c>
      <c r="C2895" t="str">
        <f>IF(B2895="*","*",_xlfn.XLOOKUP(B2895,'RES TECH'!M:M,'RES TECH'!K:K))</f>
        <v>*</v>
      </c>
      <c r="D2895" t="str">
        <f>IF(B2895="*","*",_xlfn.XLOOKUP(B2895,'RES TECH'!M:M,'RES TECH'!L:L))</f>
        <v>*</v>
      </c>
      <c r="E2895" t="str">
        <f>IF(B2895="*","*",_xlfn.XLOOKUP(B2895,'RES TECH'!M:M,'RES TECH'!O:O))</f>
        <v>*</v>
      </c>
      <c r="F2895" s="12" t="str">
        <f>IF(B2895="*","*",_xlfn.XLOOKUP(B2895,'RES TECH'!M:M,'RES TECH'!Y:Y))</f>
        <v>*</v>
      </c>
      <c r="G2895" s="12" t="str">
        <f>IF(B2895="*","*",_xlfn.XLOOKUP(B2895,'RES TECH'!M:M,'RES TECH'!V:V))</f>
        <v>*</v>
      </c>
      <c r="H2895" t="str">
        <f>IF(B2895="*","*",_xlfn.XLOOKUP(B2895,'RES TECH'!M:M,'RES TECH'!AA:AA))</f>
        <v>*</v>
      </c>
      <c r="I2895" s="12" t="str">
        <f>IF(B2895="*","*",_xlfn.XLOOKUP(B2895,'RES TECH'!M:M,'RES TECH'!Z:Z))</f>
        <v>*</v>
      </c>
      <c r="J2895" s="12" t="str">
        <f>IF(B2895="*","*",_xlfn.XLOOKUP(B2895,'RES TECH'!M:M,'RES TECH'!S:S))</f>
        <v>*</v>
      </c>
      <c r="K2895" s="12" t="str">
        <f t="shared" si="90"/>
        <v>*</v>
      </c>
      <c r="L2895" s="12" t="str">
        <f t="shared" si="91"/>
        <v>*</v>
      </c>
      <c r="M2895" t="str">
        <f>IF(B2895="*","*",IF(_xlfn.XLOOKUP(B2895,'RES TECH'!$M:$M,'RES TECH'!$C:$C)="Low Income",IF(G2895&gt;1,IF(G2895&gt;3,0.3,0.24),0.12),IF(_xlfn.XLOOKUP(B2895,'RES TECH'!$M:$M,'RES TECH'!$C:$C)="Lower-middle Income",IF(G2895&gt;1,IF(G2895&gt;3,0.23,0.18),0.09),IF(_xlfn.XLOOKUP(B2895,'RES TECH'!$M:$M,'RES TECH'!$C:$C)="Upper-middle Income",IF(G2895&gt;1,IF(G2895&gt;3,0.15,0.12),0.06),IF(_xlfn.XLOOKUP(B2895,'RES TECH'!$M:$M,'RES TECH'!$C:$C)="High Income",IF(G2895&gt;1,IF(G2895&gt;3,0.08,0.06),0.03))))))</f>
        <v>*</v>
      </c>
    </row>
    <row r="2896" spans="2:13" x14ac:dyDescent="0.25">
      <c r="B2896" t="str">
        <f>IF('RES TECH'!N2892=1,'RES TECH'!M2892,"*")</f>
        <v>RESAPALMOldLTLEDELCELC20</v>
      </c>
      <c r="C2896" t="str">
        <f>IF(B2896="*","*",_xlfn.XLOOKUP(B2896,'RES TECH'!M:M,'RES TECH'!K:K))</f>
        <v>RESELC</v>
      </c>
      <c r="D2896" t="str">
        <f>IF(B2896="*","*",_xlfn.XLOOKUP(B2896,'RES TECH'!M:M,'RES TECH'!L:L))</f>
        <v>RESAPALMOldLTEUE</v>
      </c>
      <c r="E2896">
        <f>IF(B2896="*","*",_xlfn.XLOOKUP(B2896,'RES TECH'!M:M,'RES TECH'!O:O))</f>
        <v>2020</v>
      </c>
      <c r="F2896" s="12">
        <f>IF(B2896="*","*",_xlfn.XLOOKUP(B2896,'RES TECH'!M:M,'RES TECH'!Y:Y))</f>
        <v>13</v>
      </c>
      <c r="G2896" s="12">
        <f>IF(B2896="*","*",_xlfn.XLOOKUP(B2896,'RES TECH'!M:M,'RES TECH'!V:V))</f>
        <v>79.849999999999994</v>
      </c>
      <c r="H2896">
        <f>IF(B2896="*","*",_xlfn.XLOOKUP(B2896,'RES TECH'!M:M,'RES TECH'!AA:AA))</f>
        <v>1</v>
      </c>
      <c r="I2896" s="12">
        <f>IF(B2896="*","*",_xlfn.XLOOKUP(B2896,'RES TECH'!M:M,'RES TECH'!Z:Z))</f>
        <v>0.29704003815000068</v>
      </c>
      <c r="J2896" s="12">
        <f>IF(B2896="*","*",_xlfn.XLOOKUP(B2896,'RES TECH'!M:M,'RES TECH'!S:S))</f>
        <v>167.02030038653601</v>
      </c>
      <c r="K2896" s="12">
        <f t="shared" si="90"/>
        <v>8.3510150193268</v>
      </c>
      <c r="L2896" s="12">
        <f t="shared" si="91"/>
        <v>0.41755075096634003</v>
      </c>
      <c r="M2896">
        <f>IF(B2896="*","*",IF(_xlfn.XLOOKUP(B2896,'RES TECH'!$M:$M,'RES TECH'!$C:$C)="Low Income",IF(G2896&gt;1,IF(G2896&gt;3,0.3,0.24),0.12),IF(_xlfn.XLOOKUP(B2896,'RES TECH'!$M:$M,'RES TECH'!$C:$C)="Lower-middle Income",IF(G2896&gt;1,IF(G2896&gt;3,0.23,0.18),0.09),IF(_xlfn.XLOOKUP(B2896,'RES TECH'!$M:$M,'RES TECH'!$C:$C)="Upper-middle Income",IF(G2896&gt;1,IF(G2896&gt;3,0.15,0.12),0.06),IF(_xlfn.XLOOKUP(B2896,'RES TECH'!$M:$M,'RES TECH'!$C:$C)="High Income",IF(G2896&gt;1,IF(G2896&gt;3,0.08,0.06),0.03))))))</f>
        <v>0.23</v>
      </c>
    </row>
    <row r="2897" spans="2:13" x14ac:dyDescent="0.25">
      <c r="B2897" t="str">
        <f>IF('RES TECH'!N2893=1,'RES TECH'!M2893,"*")</f>
        <v>RESAPALMOldLTLEDELCELC21</v>
      </c>
      <c r="C2897" t="str">
        <f>IF(B2897="*","*",_xlfn.XLOOKUP(B2897,'RES TECH'!M:M,'RES TECH'!K:K))</f>
        <v>RESELC</v>
      </c>
      <c r="D2897" t="str">
        <f>IF(B2897="*","*",_xlfn.XLOOKUP(B2897,'RES TECH'!M:M,'RES TECH'!L:L))</f>
        <v>RESAPALMOldLTEUE</v>
      </c>
      <c r="E2897">
        <f>IF(B2897="*","*",_xlfn.XLOOKUP(B2897,'RES TECH'!M:M,'RES TECH'!O:O))</f>
        <v>2021</v>
      </c>
      <c r="F2897" s="12">
        <f>IF(B2897="*","*",_xlfn.XLOOKUP(B2897,'RES TECH'!M:M,'RES TECH'!Y:Y))</f>
        <v>11</v>
      </c>
      <c r="G2897" s="12">
        <f>IF(B2897="*","*",_xlfn.XLOOKUP(B2897,'RES TECH'!M:M,'RES TECH'!V:V))</f>
        <v>97.949999999999989</v>
      </c>
      <c r="H2897">
        <f>IF(B2897="*","*",_xlfn.XLOOKUP(B2897,'RES TECH'!M:M,'RES TECH'!AA:AA))</f>
        <v>1</v>
      </c>
      <c r="I2897" s="12">
        <f>IF(B2897="*","*",_xlfn.XLOOKUP(B2897,'RES TECH'!M:M,'RES TECH'!Z:Z))</f>
        <v>0.29704003815000068</v>
      </c>
      <c r="J2897" s="12">
        <f>IF(B2897="*","*",_xlfn.XLOOKUP(B2897,'RES TECH'!M:M,'RES TECH'!S:S))</f>
        <v>68.051488865960579</v>
      </c>
      <c r="K2897" s="12">
        <f t="shared" si="90"/>
        <v>3.4025744432980289</v>
      </c>
      <c r="L2897" s="12">
        <f t="shared" si="91"/>
        <v>0.17012872216490146</v>
      </c>
      <c r="M2897">
        <f>IF(B2897="*","*",IF(_xlfn.XLOOKUP(B2897,'RES TECH'!$M:$M,'RES TECH'!$C:$C)="Low Income",IF(G2897&gt;1,IF(G2897&gt;3,0.3,0.24),0.12),IF(_xlfn.XLOOKUP(B2897,'RES TECH'!$M:$M,'RES TECH'!$C:$C)="Lower-middle Income",IF(G2897&gt;1,IF(G2897&gt;3,0.23,0.18),0.09),IF(_xlfn.XLOOKUP(B2897,'RES TECH'!$M:$M,'RES TECH'!$C:$C)="Upper-middle Income",IF(G2897&gt;1,IF(G2897&gt;3,0.15,0.12),0.06),IF(_xlfn.XLOOKUP(B2897,'RES TECH'!$M:$M,'RES TECH'!$C:$C)="High Income",IF(G2897&gt;1,IF(G2897&gt;3,0.08,0.06),0.03))))))</f>
        <v>0.23</v>
      </c>
    </row>
    <row r="2898" spans="2:13" x14ac:dyDescent="0.25">
      <c r="B2898" t="str">
        <f>IF('RES TECH'!N2894=1,'RES TECH'!M2894,"*")</f>
        <v>RESAPALMOldLTLEDELCELC22</v>
      </c>
      <c r="C2898" t="str">
        <f>IF(B2898="*","*",_xlfn.XLOOKUP(B2898,'RES TECH'!M:M,'RES TECH'!K:K))</f>
        <v>RESELC</v>
      </c>
      <c r="D2898" t="str">
        <f>IF(B2898="*","*",_xlfn.XLOOKUP(B2898,'RES TECH'!M:M,'RES TECH'!L:L))</f>
        <v>RESAPALMOldLTEUE</v>
      </c>
      <c r="E2898">
        <f>IF(B2898="*","*",_xlfn.XLOOKUP(B2898,'RES TECH'!M:M,'RES TECH'!O:O))</f>
        <v>2022</v>
      </c>
      <c r="F2898" s="12">
        <f>IF(B2898="*","*",_xlfn.XLOOKUP(B2898,'RES TECH'!M:M,'RES TECH'!Y:Y))</f>
        <v>11</v>
      </c>
      <c r="G2898" s="12">
        <f>IF(B2898="*","*",_xlfn.XLOOKUP(B2898,'RES TECH'!M:M,'RES TECH'!V:V))</f>
        <v>100.22499999999999</v>
      </c>
      <c r="H2898">
        <f>IF(B2898="*","*",_xlfn.XLOOKUP(B2898,'RES TECH'!M:M,'RES TECH'!AA:AA))</f>
        <v>1</v>
      </c>
      <c r="I2898" s="12">
        <f>IF(B2898="*","*",_xlfn.XLOOKUP(B2898,'RES TECH'!M:M,'RES TECH'!Z:Z))</f>
        <v>0.29704003815000068</v>
      </c>
      <c r="J2898" s="12">
        <f>IF(B2898="*","*",_xlfn.XLOOKUP(B2898,'RES TECH'!M:M,'RES TECH'!S:S))</f>
        <v>49.985091147406983</v>
      </c>
      <c r="K2898" s="12">
        <f t="shared" si="90"/>
        <v>2.4992545573703495</v>
      </c>
      <c r="L2898" s="12">
        <f t="shared" si="91"/>
        <v>0.12496272786851748</v>
      </c>
      <c r="M2898">
        <f>IF(B2898="*","*",IF(_xlfn.XLOOKUP(B2898,'RES TECH'!$M:$M,'RES TECH'!$C:$C)="Low Income",IF(G2898&gt;1,IF(G2898&gt;3,0.3,0.24),0.12),IF(_xlfn.XLOOKUP(B2898,'RES TECH'!$M:$M,'RES TECH'!$C:$C)="Lower-middle Income",IF(G2898&gt;1,IF(G2898&gt;3,0.23,0.18),0.09),IF(_xlfn.XLOOKUP(B2898,'RES TECH'!$M:$M,'RES TECH'!$C:$C)="Upper-middle Income",IF(G2898&gt;1,IF(G2898&gt;3,0.15,0.12),0.06),IF(_xlfn.XLOOKUP(B2898,'RES TECH'!$M:$M,'RES TECH'!$C:$C)="High Income",IF(G2898&gt;1,IF(G2898&gt;3,0.08,0.06),0.03))))))</f>
        <v>0.23</v>
      </c>
    </row>
    <row r="2899" spans="2:13" x14ac:dyDescent="0.25">
      <c r="B2899" t="str">
        <f>IF('RES TECH'!N2895=1,'RES TECH'!M2895,"*")</f>
        <v>RESAPALMOldLTLEDELCELC23</v>
      </c>
      <c r="C2899" t="str">
        <f>IF(B2899="*","*",_xlfn.XLOOKUP(B2899,'RES TECH'!M:M,'RES TECH'!K:K))</f>
        <v>RESELC</v>
      </c>
      <c r="D2899" t="str">
        <f>IF(B2899="*","*",_xlfn.XLOOKUP(B2899,'RES TECH'!M:M,'RES TECH'!L:L))</f>
        <v>RESAPALMOldLTEUE</v>
      </c>
      <c r="E2899">
        <f>IF(B2899="*","*",_xlfn.XLOOKUP(B2899,'RES TECH'!M:M,'RES TECH'!O:O))</f>
        <v>2023</v>
      </c>
      <c r="F2899" s="12">
        <f>IF(B2899="*","*",_xlfn.XLOOKUP(B2899,'RES TECH'!M:M,'RES TECH'!Y:Y))</f>
        <v>11</v>
      </c>
      <c r="G2899" s="12">
        <f>IF(B2899="*","*",_xlfn.XLOOKUP(B2899,'RES TECH'!M:M,'RES TECH'!V:V))</f>
        <v>102.65</v>
      </c>
      <c r="H2899">
        <f>IF(B2899="*","*",_xlfn.XLOOKUP(B2899,'RES TECH'!M:M,'RES TECH'!AA:AA))</f>
        <v>1</v>
      </c>
      <c r="I2899" s="12">
        <f>IF(B2899="*","*",_xlfn.XLOOKUP(B2899,'RES TECH'!M:M,'RES TECH'!Z:Z))</f>
        <v>0.29704003815000068</v>
      </c>
      <c r="J2899" s="12">
        <f>IF(B2899="*","*",_xlfn.XLOOKUP(B2899,'RES TECH'!M:M,'RES TECH'!S:S))</f>
        <v>49.067167937688303</v>
      </c>
      <c r="K2899" s="12">
        <f t="shared" si="90"/>
        <v>2.4533583968844153</v>
      </c>
      <c r="L2899" s="12">
        <f t="shared" si="91"/>
        <v>0.12266791984422076</v>
      </c>
      <c r="M2899">
        <f>IF(B2899="*","*",IF(_xlfn.XLOOKUP(B2899,'RES TECH'!$M:$M,'RES TECH'!$C:$C)="Low Income",IF(G2899&gt;1,IF(G2899&gt;3,0.3,0.24),0.12),IF(_xlfn.XLOOKUP(B2899,'RES TECH'!$M:$M,'RES TECH'!$C:$C)="Lower-middle Income",IF(G2899&gt;1,IF(G2899&gt;3,0.23,0.18),0.09),IF(_xlfn.XLOOKUP(B2899,'RES TECH'!$M:$M,'RES TECH'!$C:$C)="Upper-middle Income",IF(G2899&gt;1,IF(G2899&gt;3,0.15,0.12),0.06),IF(_xlfn.XLOOKUP(B2899,'RES TECH'!$M:$M,'RES TECH'!$C:$C)="High Income",IF(G2899&gt;1,IF(G2899&gt;3,0.08,0.06),0.03))))))</f>
        <v>0.23</v>
      </c>
    </row>
    <row r="2900" spans="2:13" x14ac:dyDescent="0.25">
      <c r="B2900" t="str">
        <f>IF('RES TECH'!N2896=1,'RES TECH'!M2896,"*")</f>
        <v>RESAPALMOldLTLEDELCELC24</v>
      </c>
      <c r="C2900" t="str">
        <f>IF(B2900="*","*",_xlfn.XLOOKUP(B2900,'RES TECH'!M:M,'RES TECH'!K:K))</f>
        <v>RESELC</v>
      </c>
      <c r="D2900" t="str">
        <f>IF(B2900="*","*",_xlfn.XLOOKUP(B2900,'RES TECH'!M:M,'RES TECH'!L:L))</f>
        <v>RESAPALMOldLTEUE</v>
      </c>
      <c r="E2900">
        <f>IF(B2900="*","*",_xlfn.XLOOKUP(B2900,'RES TECH'!M:M,'RES TECH'!O:O))</f>
        <v>2024</v>
      </c>
      <c r="F2900" s="12">
        <f>IF(B2900="*","*",_xlfn.XLOOKUP(B2900,'RES TECH'!M:M,'RES TECH'!Y:Y))</f>
        <v>11</v>
      </c>
      <c r="G2900" s="12">
        <f>IF(B2900="*","*",_xlfn.XLOOKUP(B2900,'RES TECH'!M:M,'RES TECH'!V:V))</f>
        <v>105.05</v>
      </c>
      <c r="H2900">
        <f>IF(B2900="*","*",_xlfn.XLOOKUP(B2900,'RES TECH'!M:M,'RES TECH'!AA:AA))</f>
        <v>1</v>
      </c>
      <c r="I2900" s="12">
        <f>IF(B2900="*","*",_xlfn.XLOOKUP(B2900,'RES TECH'!M:M,'RES TECH'!Z:Z))</f>
        <v>0.29704003815000068</v>
      </c>
      <c r="J2900" s="12">
        <f>IF(B2900="*","*",_xlfn.XLOOKUP(B2900,'RES TECH'!M:M,'RES TECH'!S:S))</f>
        <v>48.566482550569042</v>
      </c>
      <c r="K2900" s="12">
        <f t="shared" si="90"/>
        <v>2.4283241275284522</v>
      </c>
      <c r="L2900" s="12">
        <f t="shared" si="91"/>
        <v>0.12141620637642261</v>
      </c>
      <c r="M2900">
        <f>IF(B2900="*","*",IF(_xlfn.XLOOKUP(B2900,'RES TECH'!$M:$M,'RES TECH'!$C:$C)="Low Income",IF(G2900&gt;1,IF(G2900&gt;3,0.3,0.24),0.12),IF(_xlfn.XLOOKUP(B2900,'RES TECH'!$M:$M,'RES TECH'!$C:$C)="Lower-middle Income",IF(G2900&gt;1,IF(G2900&gt;3,0.23,0.18),0.09),IF(_xlfn.XLOOKUP(B2900,'RES TECH'!$M:$M,'RES TECH'!$C:$C)="Upper-middle Income",IF(G2900&gt;1,IF(G2900&gt;3,0.15,0.12),0.06),IF(_xlfn.XLOOKUP(B2900,'RES TECH'!$M:$M,'RES TECH'!$C:$C)="High Income",IF(G2900&gt;1,IF(G2900&gt;3,0.08,0.06),0.03))))))</f>
        <v>0.23</v>
      </c>
    </row>
    <row r="2901" spans="2:13" x14ac:dyDescent="0.25">
      <c r="B2901" t="str">
        <f>IF('RES TECH'!N2897=1,'RES TECH'!M2897,"*")</f>
        <v>RESAPALMOldLTLEDELCELC25</v>
      </c>
      <c r="C2901" t="str">
        <f>IF(B2901="*","*",_xlfn.XLOOKUP(B2901,'RES TECH'!M:M,'RES TECH'!K:K))</f>
        <v>RESELC</v>
      </c>
      <c r="D2901" t="str">
        <f>IF(B2901="*","*",_xlfn.XLOOKUP(B2901,'RES TECH'!M:M,'RES TECH'!L:L))</f>
        <v>RESAPALMOldLTEUE</v>
      </c>
      <c r="E2901">
        <f>IF(B2901="*","*",_xlfn.XLOOKUP(B2901,'RES TECH'!M:M,'RES TECH'!O:O))</f>
        <v>2025</v>
      </c>
      <c r="F2901" s="12">
        <f>IF(B2901="*","*",_xlfn.XLOOKUP(B2901,'RES TECH'!M:M,'RES TECH'!Y:Y))</f>
        <v>11</v>
      </c>
      <c r="G2901" s="12">
        <f>IF(B2901="*","*",_xlfn.XLOOKUP(B2901,'RES TECH'!M:M,'RES TECH'!V:V))</f>
        <v>107.47499999999999</v>
      </c>
      <c r="H2901">
        <f>IF(B2901="*","*",_xlfn.XLOOKUP(B2901,'RES TECH'!M:M,'RES TECH'!AA:AA))</f>
        <v>1</v>
      </c>
      <c r="I2901" s="12">
        <f>IF(B2901="*","*",_xlfn.XLOOKUP(B2901,'RES TECH'!M:M,'RES TECH'!Z:Z))</f>
        <v>0.29704003815000068</v>
      </c>
      <c r="J2901" s="12">
        <f>IF(B2901="*","*",_xlfn.XLOOKUP(B2901,'RES TECH'!M:M,'RES TECH'!S:S))</f>
        <v>47.293907191640891</v>
      </c>
      <c r="K2901" s="12">
        <f t="shared" si="90"/>
        <v>2.3646953595820448</v>
      </c>
      <c r="L2901" s="12">
        <f t="shared" si="91"/>
        <v>0.11823476797910225</v>
      </c>
      <c r="M2901">
        <f>IF(B2901="*","*",IF(_xlfn.XLOOKUP(B2901,'RES TECH'!$M:$M,'RES TECH'!$C:$C)="Low Income",IF(G2901&gt;1,IF(G2901&gt;3,0.3,0.24),0.12),IF(_xlfn.XLOOKUP(B2901,'RES TECH'!$M:$M,'RES TECH'!$C:$C)="Lower-middle Income",IF(G2901&gt;1,IF(G2901&gt;3,0.23,0.18),0.09),IF(_xlfn.XLOOKUP(B2901,'RES TECH'!$M:$M,'RES TECH'!$C:$C)="Upper-middle Income",IF(G2901&gt;1,IF(G2901&gt;3,0.15,0.12),0.06),IF(_xlfn.XLOOKUP(B2901,'RES TECH'!$M:$M,'RES TECH'!$C:$C)="High Income",IF(G2901&gt;1,IF(G2901&gt;3,0.08,0.06),0.03))))))</f>
        <v>0.23</v>
      </c>
    </row>
    <row r="2902" spans="2:13" x14ac:dyDescent="0.25">
      <c r="B2902" t="str">
        <f>IF('RES TECH'!N2898=1,'RES TECH'!M2898,"*")</f>
        <v>RESAPALMOldLTLEDELCELC30</v>
      </c>
      <c r="C2902" t="str">
        <f>IF(B2902="*","*",_xlfn.XLOOKUP(B2902,'RES TECH'!M:M,'RES TECH'!K:K))</f>
        <v>RESELC</v>
      </c>
      <c r="D2902" t="str">
        <f>IF(B2902="*","*",_xlfn.XLOOKUP(B2902,'RES TECH'!M:M,'RES TECH'!L:L))</f>
        <v>RESAPALMOldLTEUE</v>
      </c>
      <c r="E2902">
        <f>IF(B2902="*","*",_xlfn.XLOOKUP(B2902,'RES TECH'!M:M,'RES TECH'!O:O))</f>
        <v>2030</v>
      </c>
      <c r="F2902" s="12">
        <f>IF(B2902="*","*",_xlfn.XLOOKUP(B2902,'RES TECH'!M:M,'RES TECH'!Y:Y))</f>
        <v>11</v>
      </c>
      <c r="G2902" s="12">
        <f>IF(B2902="*","*",_xlfn.XLOOKUP(B2902,'RES TECH'!M:M,'RES TECH'!V:V))</f>
        <v>119.575</v>
      </c>
      <c r="H2902">
        <f>IF(B2902="*","*",_xlfn.XLOOKUP(B2902,'RES TECH'!M:M,'RES TECH'!AA:AA))</f>
        <v>1</v>
      </c>
      <c r="I2902" s="12">
        <f>IF(B2902="*","*",_xlfn.XLOOKUP(B2902,'RES TECH'!M:M,'RES TECH'!Z:Z))</f>
        <v>0.29704003815000068</v>
      </c>
      <c r="J2902" s="12">
        <f>IF(B2902="*","*",_xlfn.XLOOKUP(B2902,'RES TECH'!M:M,'RES TECH'!S:S))</f>
        <v>42.850324380957403</v>
      </c>
      <c r="K2902" s="12">
        <f t="shared" si="90"/>
        <v>2.1425162190478702</v>
      </c>
      <c r="L2902" s="12">
        <f t="shared" si="91"/>
        <v>0.10712581095239351</v>
      </c>
      <c r="M2902">
        <f>IF(B2902="*","*",IF(_xlfn.XLOOKUP(B2902,'RES TECH'!$M:$M,'RES TECH'!$C:$C)="Low Income",IF(G2902&gt;1,IF(G2902&gt;3,0.3,0.24),0.12),IF(_xlfn.XLOOKUP(B2902,'RES TECH'!$M:$M,'RES TECH'!$C:$C)="Lower-middle Income",IF(G2902&gt;1,IF(G2902&gt;3,0.23,0.18),0.09),IF(_xlfn.XLOOKUP(B2902,'RES TECH'!$M:$M,'RES TECH'!$C:$C)="Upper-middle Income",IF(G2902&gt;1,IF(G2902&gt;3,0.15,0.12),0.06),IF(_xlfn.XLOOKUP(B2902,'RES TECH'!$M:$M,'RES TECH'!$C:$C)="High Income",IF(G2902&gt;1,IF(G2902&gt;3,0.08,0.06),0.03))))))</f>
        <v>0.23</v>
      </c>
    </row>
    <row r="2903" spans="2:13" x14ac:dyDescent="0.25">
      <c r="B2903" t="str">
        <f>IF('RES TECH'!N2899=1,'RES TECH'!M2899,"*")</f>
        <v>RESAPALMOldLTLEDELCELC40</v>
      </c>
      <c r="C2903" t="str">
        <f>IF(B2903="*","*",_xlfn.XLOOKUP(B2903,'RES TECH'!M:M,'RES TECH'!K:K))</f>
        <v>RESELC</v>
      </c>
      <c r="D2903" t="str">
        <f>IF(B2903="*","*",_xlfn.XLOOKUP(B2903,'RES TECH'!M:M,'RES TECH'!L:L))</f>
        <v>RESAPALMOldLTEUE</v>
      </c>
      <c r="E2903">
        <f>IF(B2903="*","*",_xlfn.XLOOKUP(B2903,'RES TECH'!M:M,'RES TECH'!O:O))</f>
        <v>2040</v>
      </c>
      <c r="F2903" s="12">
        <f>IF(B2903="*","*",_xlfn.XLOOKUP(B2903,'RES TECH'!M:M,'RES TECH'!Y:Y))</f>
        <v>11</v>
      </c>
      <c r="G2903" s="12">
        <f>IF(B2903="*","*",_xlfn.XLOOKUP(B2903,'RES TECH'!M:M,'RES TECH'!V:V))</f>
        <v>144.42500000000001</v>
      </c>
      <c r="H2903">
        <f>IF(B2903="*","*",_xlfn.XLOOKUP(B2903,'RES TECH'!M:M,'RES TECH'!AA:AA))</f>
        <v>1</v>
      </c>
      <c r="I2903" s="12">
        <f>IF(B2903="*","*",_xlfn.XLOOKUP(B2903,'RES TECH'!M:M,'RES TECH'!Z:Z))</f>
        <v>0.29704003815000068</v>
      </c>
      <c r="J2903" s="12">
        <f>IF(B2903="*","*",_xlfn.XLOOKUP(B2903,'RES TECH'!M:M,'RES TECH'!S:S))</f>
        <v>39.992245296151573</v>
      </c>
      <c r="K2903" s="12">
        <f t="shared" si="90"/>
        <v>1.9996122648075787</v>
      </c>
      <c r="L2903" s="12">
        <f t="shared" si="91"/>
        <v>9.9980613240378935E-2</v>
      </c>
      <c r="M2903">
        <f>IF(B2903="*","*",IF(_xlfn.XLOOKUP(B2903,'RES TECH'!$M:$M,'RES TECH'!$C:$C)="Low Income",IF(G2903&gt;1,IF(G2903&gt;3,0.3,0.24),0.12),IF(_xlfn.XLOOKUP(B2903,'RES TECH'!$M:$M,'RES TECH'!$C:$C)="Lower-middle Income",IF(G2903&gt;1,IF(G2903&gt;3,0.23,0.18),0.09),IF(_xlfn.XLOOKUP(B2903,'RES TECH'!$M:$M,'RES TECH'!$C:$C)="Upper-middle Income",IF(G2903&gt;1,IF(G2903&gt;3,0.15,0.12),0.06),IF(_xlfn.XLOOKUP(B2903,'RES TECH'!$M:$M,'RES TECH'!$C:$C)="High Income",IF(G2903&gt;1,IF(G2903&gt;3,0.08,0.06),0.03))))))</f>
        <v>0.23</v>
      </c>
    </row>
    <row r="2904" spans="2:13" x14ac:dyDescent="0.25">
      <c r="B2904" t="str">
        <f>IF('RES TECH'!N2900=1,'RES TECH'!M2900,"*")</f>
        <v>RESAPALMOldLTINCELCELC20</v>
      </c>
      <c r="C2904" t="str">
        <f>IF(B2904="*","*",_xlfn.XLOOKUP(B2904,'RES TECH'!M:M,'RES TECH'!K:K))</f>
        <v>RESELC</v>
      </c>
      <c r="D2904" t="str">
        <f>IF(B2904="*","*",_xlfn.XLOOKUP(B2904,'RES TECH'!M:M,'RES TECH'!L:L))</f>
        <v>RESAPALMOldLTEUE</v>
      </c>
      <c r="E2904">
        <f>IF(B2904="*","*",_xlfn.XLOOKUP(B2904,'RES TECH'!M:M,'RES TECH'!O:O))</f>
        <v>2020</v>
      </c>
      <c r="F2904" s="12">
        <f>IF(B2904="*","*",_xlfn.XLOOKUP(B2904,'RES TECH'!M:M,'RES TECH'!Y:Y))</f>
        <v>1</v>
      </c>
      <c r="G2904" s="12">
        <f>IF(B2904="*","*",_xlfn.XLOOKUP(B2904,'RES TECH'!M:M,'RES TECH'!V:V))</f>
        <v>12.7</v>
      </c>
      <c r="H2904">
        <f>IF(B2904="*","*",_xlfn.XLOOKUP(B2904,'RES TECH'!M:M,'RES TECH'!AA:AA))</f>
        <v>1</v>
      </c>
      <c r="I2904" s="12">
        <f>IF(B2904="*","*",_xlfn.XLOOKUP(B2904,'RES TECH'!M:M,'RES TECH'!Z:Z))</f>
        <v>0.29704003815000068</v>
      </c>
      <c r="J2904" s="12">
        <f>IF(B2904="*","*",_xlfn.XLOOKUP(B2904,'RES TECH'!M:M,'RES TECH'!S:S))</f>
        <v>18.525359323412928</v>
      </c>
      <c r="K2904" s="12">
        <f t="shared" si="90"/>
        <v>0.92626796617064644</v>
      </c>
      <c r="L2904" s="12">
        <f t="shared" si="91"/>
        <v>4.6313398308532323E-2</v>
      </c>
      <c r="M2904">
        <f>IF(B2904="*","*",IF(_xlfn.XLOOKUP(B2904,'RES TECH'!$M:$M,'RES TECH'!$C:$C)="Low Income",IF(G2904&gt;1,IF(G2904&gt;3,0.3,0.24),0.12),IF(_xlfn.XLOOKUP(B2904,'RES TECH'!$M:$M,'RES TECH'!$C:$C)="Lower-middle Income",IF(G2904&gt;1,IF(G2904&gt;3,0.23,0.18),0.09),IF(_xlfn.XLOOKUP(B2904,'RES TECH'!$M:$M,'RES TECH'!$C:$C)="Upper-middle Income",IF(G2904&gt;1,IF(G2904&gt;3,0.15,0.12),0.06),IF(_xlfn.XLOOKUP(B2904,'RES TECH'!$M:$M,'RES TECH'!$C:$C)="High Income",IF(G2904&gt;1,IF(G2904&gt;3,0.08,0.06),0.03))))))</f>
        <v>0.23</v>
      </c>
    </row>
    <row r="2905" spans="2:13" x14ac:dyDescent="0.25">
      <c r="B2905" t="str">
        <f>IF('RES TECH'!N2901=1,'RES TECH'!M2901,"*")</f>
        <v>RESAPALMOldLTINCELCELC22</v>
      </c>
      <c r="C2905" t="str">
        <f>IF(B2905="*","*",_xlfn.XLOOKUP(B2905,'RES TECH'!M:M,'RES TECH'!K:K))</f>
        <v>RESELC</v>
      </c>
      <c r="D2905" t="str">
        <f>IF(B2905="*","*",_xlfn.XLOOKUP(B2905,'RES TECH'!M:M,'RES TECH'!L:L))</f>
        <v>RESAPALMOldLTEUE</v>
      </c>
      <c r="E2905">
        <f>IF(B2905="*","*",_xlfn.XLOOKUP(B2905,'RES TECH'!M:M,'RES TECH'!O:O))</f>
        <v>2022</v>
      </c>
      <c r="F2905" s="12">
        <f>IF(B2905="*","*",_xlfn.XLOOKUP(B2905,'RES TECH'!M:M,'RES TECH'!Y:Y))</f>
        <v>1</v>
      </c>
      <c r="G2905" s="12">
        <f>IF(B2905="*","*",_xlfn.XLOOKUP(B2905,'RES TECH'!M:M,'RES TECH'!V:V))</f>
        <v>9.3000000000000007</v>
      </c>
      <c r="H2905">
        <f>IF(B2905="*","*",_xlfn.XLOOKUP(B2905,'RES TECH'!M:M,'RES TECH'!AA:AA))</f>
        <v>1</v>
      </c>
      <c r="I2905" s="12">
        <f>IF(B2905="*","*",_xlfn.XLOOKUP(B2905,'RES TECH'!M:M,'RES TECH'!Z:Z))</f>
        <v>0.29704003815000068</v>
      </c>
      <c r="J2905" s="12">
        <f>IF(B2905="*","*",_xlfn.XLOOKUP(B2905,'RES TECH'!M:M,'RES TECH'!S:S))</f>
        <v>30.875598872354889</v>
      </c>
      <c r="K2905" s="12">
        <f t="shared" si="90"/>
        <v>1.5437799436177446</v>
      </c>
      <c r="L2905" s="12">
        <f t="shared" si="91"/>
        <v>7.7188997180887231E-2</v>
      </c>
      <c r="M2905">
        <f>IF(B2905="*","*",IF(_xlfn.XLOOKUP(B2905,'RES TECH'!$M:$M,'RES TECH'!$C:$C)="Low Income",IF(G2905&gt;1,IF(G2905&gt;3,0.3,0.24),0.12),IF(_xlfn.XLOOKUP(B2905,'RES TECH'!$M:$M,'RES TECH'!$C:$C)="Lower-middle Income",IF(G2905&gt;1,IF(G2905&gt;3,0.23,0.18),0.09),IF(_xlfn.XLOOKUP(B2905,'RES TECH'!$M:$M,'RES TECH'!$C:$C)="Upper-middle Income",IF(G2905&gt;1,IF(G2905&gt;3,0.15,0.12),0.06),IF(_xlfn.XLOOKUP(B2905,'RES TECH'!$M:$M,'RES TECH'!$C:$C)="High Income",IF(G2905&gt;1,IF(G2905&gt;3,0.08,0.06),0.03))))))</f>
        <v>0.23</v>
      </c>
    </row>
    <row r="2906" spans="2:13" x14ac:dyDescent="0.25">
      <c r="B2906" t="str">
        <f>IF('RES TECH'!N2902=1,'RES TECH'!M2902,"*")</f>
        <v>RESAPALMOldLTFLUT12ELC20</v>
      </c>
      <c r="C2906" t="str">
        <f>IF(B2906="*","*",_xlfn.XLOOKUP(B2906,'RES TECH'!M:M,'RES TECH'!K:K))</f>
        <v>RESELC</v>
      </c>
      <c r="D2906" t="str">
        <f>IF(B2906="*","*",_xlfn.XLOOKUP(B2906,'RES TECH'!M:M,'RES TECH'!L:L))</f>
        <v>RESAPALMOldLTEUE</v>
      </c>
      <c r="E2906">
        <f>IF(B2906="*","*",_xlfn.XLOOKUP(B2906,'RES TECH'!M:M,'RES TECH'!O:O))</f>
        <v>2020</v>
      </c>
      <c r="F2906" s="12">
        <f>IF(B2906="*","*",_xlfn.XLOOKUP(B2906,'RES TECH'!M:M,'RES TECH'!Y:Y))</f>
        <v>6</v>
      </c>
      <c r="G2906" s="12">
        <f>IF(B2906="*","*",_xlfn.XLOOKUP(B2906,'RES TECH'!M:M,'RES TECH'!V:V))</f>
        <v>71.5</v>
      </c>
      <c r="H2906">
        <f>IF(B2906="*","*",_xlfn.XLOOKUP(B2906,'RES TECH'!M:M,'RES TECH'!AA:AA))</f>
        <v>1</v>
      </c>
      <c r="I2906" s="12">
        <f>IF(B2906="*","*",_xlfn.XLOOKUP(B2906,'RES TECH'!M:M,'RES TECH'!Z:Z))</f>
        <v>0.29704003815000068</v>
      </c>
      <c r="J2906" s="12">
        <f>IF(B2906="*","*",_xlfn.XLOOKUP(B2906,'RES TECH'!M:M,'RES TECH'!S:S))</f>
        <v>9.1792320971865884</v>
      </c>
      <c r="K2906" s="12">
        <f t="shared" si="90"/>
        <v>0.45896160485932946</v>
      </c>
      <c r="L2906" s="12">
        <f t="shared" si="91"/>
        <v>2.2948080242966476E-2</v>
      </c>
      <c r="M2906">
        <f>IF(B2906="*","*",IF(_xlfn.XLOOKUP(B2906,'RES TECH'!$M:$M,'RES TECH'!$C:$C)="Low Income",IF(G2906&gt;1,IF(G2906&gt;3,0.3,0.24),0.12),IF(_xlfn.XLOOKUP(B2906,'RES TECH'!$M:$M,'RES TECH'!$C:$C)="Lower-middle Income",IF(G2906&gt;1,IF(G2906&gt;3,0.23,0.18),0.09),IF(_xlfn.XLOOKUP(B2906,'RES TECH'!$M:$M,'RES TECH'!$C:$C)="Upper-middle Income",IF(G2906&gt;1,IF(G2906&gt;3,0.15,0.12),0.06),IF(_xlfn.XLOOKUP(B2906,'RES TECH'!$M:$M,'RES TECH'!$C:$C)="High Income",IF(G2906&gt;1,IF(G2906&gt;3,0.08,0.06),0.03))))))</f>
        <v>0.23</v>
      </c>
    </row>
    <row r="2907" spans="2:13" x14ac:dyDescent="0.25">
      <c r="B2907" t="str">
        <f>IF('RES TECH'!N2903=1,'RES TECH'!M2903,"*")</f>
        <v>*</v>
      </c>
      <c r="C2907" t="str">
        <f>IF(B2907="*","*",_xlfn.XLOOKUP(B2907,'RES TECH'!M:M,'RES TECH'!K:K))</f>
        <v>*</v>
      </c>
      <c r="D2907" t="str">
        <f>IF(B2907="*","*",_xlfn.XLOOKUP(B2907,'RES TECH'!M:M,'RES TECH'!L:L))</f>
        <v>*</v>
      </c>
      <c r="E2907" t="str">
        <f>IF(B2907="*","*",_xlfn.XLOOKUP(B2907,'RES TECH'!M:M,'RES TECH'!O:O))</f>
        <v>*</v>
      </c>
      <c r="F2907" s="12" t="str">
        <f>IF(B2907="*","*",_xlfn.XLOOKUP(B2907,'RES TECH'!M:M,'RES TECH'!Y:Y))</f>
        <v>*</v>
      </c>
      <c r="G2907" s="12" t="str">
        <f>IF(B2907="*","*",_xlfn.XLOOKUP(B2907,'RES TECH'!M:M,'RES TECH'!V:V))</f>
        <v>*</v>
      </c>
      <c r="H2907" t="str">
        <f>IF(B2907="*","*",_xlfn.XLOOKUP(B2907,'RES TECH'!M:M,'RES TECH'!AA:AA))</f>
        <v>*</v>
      </c>
      <c r="I2907" s="12" t="str">
        <f>IF(B2907="*","*",_xlfn.XLOOKUP(B2907,'RES TECH'!M:M,'RES TECH'!Z:Z))</f>
        <v>*</v>
      </c>
      <c r="J2907" s="12" t="str">
        <f>IF(B2907="*","*",_xlfn.XLOOKUP(B2907,'RES TECH'!M:M,'RES TECH'!S:S))</f>
        <v>*</v>
      </c>
      <c r="K2907" s="12" t="str">
        <f t="shared" si="90"/>
        <v>*</v>
      </c>
      <c r="L2907" s="12" t="str">
        <f t="shared" si="91"/>
        <v>*</v>
      </c>
      <c r="M2907" t="str">
        <f>IF(B2907="*","*",IF(_xlfn.XLOOKUP(B2907,'RES TECH'!$M:$M,'RES TECH'!$C:$C)="Low Income",IF(G2907&gt;1,IF(G2907&gt;3,0.3,0.24),0.12),IF(_xlfn.XLOOKUP(B2907,'RES TECH'!$M:$M,'RES TECH'!$C:$C)="Lower-middle Income",IF(G2907&gt;1,IF(G2907&gt;3,0.23,0.18),0.09),IF(_xlfn.XLOOKUP(B2907,'RES TECH'!$M:$M,'RES TECH'!$C:$C)="Upper-middle Income",IF(G2907&gt;1,IF(G2907&gt;3,0.15,0.12),0.06),IF(_xlfn.XLOOKUP(B2907,'RES TECH'!$M:$M,'RES TECH'!$C:$C)="High Income",IF(G2907&gt;1,IF(G2907&gt;3,0.08,0.06),0.03))))))</f>
        <v>*</v>
      </c>
    </row>
    <row r="2908" spans="2:13" x14ac:dyDescent="0.25">
      <c r="B2908" t="str">
        <f>IF('RES TECH'!N2904=1,'RES TECH'!M2904,"*")</f>
        <v>RESAPALMOldLTFLUT8ELC20</v>
      </c>
      <c r="C2908" t="str">
        <f>IF(B2908="*","*",_xlfn.XLOOKUP(B2908,'RES TECH'!M:M,'RES TECH'!K:K))</f>
        <v>RESELC</v>
      </c>
      <c r="D2908" t="str">
        <f>IF(B2908="*","*",_xlfn.XLOOKUP(B2908,'RES TECH'!M:M,'RES TECH'!L:L))</f>
        <v>RESAPALMOldLTEUE</v>
      </c>
      <c r="E2908">
        <f>IF(B2908="*","*",_xlfn.XLOOKUP(B2908,'RES TECH'!M:M,'RES TECH'!O:O))</f>
        <v>2020</v>
      </c>
      <c r="F2908" s="12">
        <f>IF(B2908="*","*",_xlfn.XLOOKUP(B2908,'RES TECH'!M:M,'RES TECH'!Y:Y))</f>
        <v>9</v>
      </c>
      <c r="G2908" s="12">
        <f>IF(B2908="*","*",_xlfn.XLOOKUP(B2908,'RES TECH'!M:M,'RES TECH'!V:V))</f>
        <v>90</v>
      </c>
      <c r="H2908">
        <f>IF(B2908="*","*",_xlfn.XLOOKUP(B2908,'RES TECH'!M:M,'RES TECH'!AA:AA))</f>
        <v>1</v>
      </c>
      <c r="I2908" s="12">
        <f>IF(B2908="*","*",_xlfn.XLOOKUP(B2908,'RES TECH'!M:M,'RES TECH'!Z:Z))</f>
        <v>0.29704003815000068</v>
      </c>
      <c r="J2908" s="12">
        <f>IF(B2908="*","*",_xlfn.XLOOKUP(B2908,'RES TECH'!M:M,'RES TECH'!S:S))</f>
        <v>54.574707196000261</v>
      </c>
      <c r="K2908" s="12">
        <f t="shared" si="90"/>
        <v>2.7287353598000132</v>
      </c>
      <c r="L2908" s="12">
        <f t="shared" si="91"/>
        <v>0.13643676799000068</v>
      </c>
      <c r="M2908">
        <f>IF(B2908="*","*",IF(_xlfn.XLOOKUP(B2908,'RES TECH'!$M:$M,'RES TECH'!$C:$C)="Low Income",IF(G2908&gt;1,IF(G2908&gt;3,0.3,0.24),0.12),IF(_xlfn.XLOOKUP(B2908,'RES TECH'!$M:$M,'RES TECH'!$C:$C)="Lower-middle Income",IF(G2908&gt;1,IF(G2908&gt;3,0.23,0.18),0.09),IF(_xlfn.XLOOKUP(B2908,'RES TECH'!$M:$M,'RES TECH'!$C:$C)="Upper-middle Income",IF(G2908&gt;1,IF(G2908&gt;3,0.15,0.12),0.06),IF(_xlfn.XLOOKUP(B2908,'RES TECH'!$M:$M,'RES TECH'!$C:$C)="High Income",IF(G2908&gt;1,IF(G2908&gt;3,0.08,0.06),0.03))))))</f>
        <v>0.23</v>
      </c>
    </row>
    <row r="2909" spans="2:13" x14ac:dyDescent="0.25">
      <c r="B2909" t="str">
        <f>IF('RES TECH'!N2905=1,'RES TECH'!M2905,"*")</f>
        <v>RESAPALMOldLTFLUT8ELC22</v>
      </c>
      <c r="C2909" t="str">
        <f>IF(B2909="*","*",_xlfn.XLOOKUP(B2909,'RES TECH'!M:M,'RES TECH'!K:K))</f>
        <v>RESELC</v>
      </c>
      <c r="D2909" t="str">
        <f>IF(B2909="*","*",_xlfn.XLOOKUP(B2909,'RES TECH'!M:M,'RES TECH'!L:L))</f>
        <v>RESAPALMOldLTEUE</v>
      </c>
      <c r="E2909">
        <f>IF(B2909="*","*",_xlfn.XLOOKUP(B2909,'RES TECH'!M:M,'RES TECH'!O:O))</f>
        <v>2022</v>
      </c>
      <c r="F2909" s="12">
        <f>IF(B2909="*","*",_xlfn.XLOOKUP(B2909,'RES TECH'!M:M,'RES TECH'!Y:Y))</f>
        <v>12</v>
      </c>
      <c r="G2909" s="12">
        <f>IF(B2909="*","*",_xlfn.XLOOKUP(B2909,'RES TECH'!M:M,'RES TECH'!V:V))</f>
        <v>89.2</v>
      </c>
      <c r="H2909">
        <f>IF(B2909="*","*",_xlfn.XLOOKUP(B2909,'RES TECH'!M:M,'RES TECH'!AA:AA))</f>
        <v>1</v>
      </c>
      <c r="I2909" s="12">
        <f>IF(B2909="*","*",_xlfn.XLOOKUP(B2909,'RES TECH'!M:M,'RES TECH'!Z:Z))</f>
        <v>0.29704003815000068</v>
      </c>
      <c r="J2909" s="12">
        <f>IF(B2909="*","*",_xlfn.XLOOKUP(B2909,'RES TECH'!M:M,'RES TECH'!S:S))</f>
        <v>34.04660632411025</v>
      </c>
      <c r="K2909" s="12">
        <f t="shared" si="90"/>
        <v>1.7023303162055126</v>
      </c>
      <c r="L2909" s="12">
        <f t="shared" si="91"/>
        <v>8.5116515810275628E-2</v>
      </c>
      <c r="M2909">
        <f>IF(B2909="*","*",IF(_xlfn.XLOOKUP(B2909,'RES TECH'!$M:$M,'RES TECH'!$C:$C)="Low Income",IF(G2909&gt;1,IF(G2909&gt;3,0.3,0.24),0.12),IF(_xlfn.XLOOKUP(B2909,'RES TECH'!$M:$M,'RES TECH'!$C:$C)="Lower-middle Income",IF(G2909&gt;1,IF(G2909&gt;3,0.23,0.18),0.09),IF(_xlfn.XLOOKUP(B2909,'RES TECH'!$M:$M,'RES TECH'!$C:$C)="Upper-middle Income",IF(G2909&gt;1,IF(G2909&gt;3,0.15,0.12),0.06),IF(_xlfn.XLOOKUP(B2909,'RES TECH'!$M:$M,'RES TECH'!$C:$C)="High Income",IF(G2909&gt;1,IF(G2909&gt;3,0.08,0.06),0.03))))))</f>
        <v>0.23</v>
      </c>
    </row>
    <row r="2910" spans="2:13" x14ac:dyDescent="0.25">
      <c r="B2910" t="str">
        <f>IF('RES TECH'!N2906=1,'RES TECH'!M2906,"*")</f>
        <v>RESAPALMOldLTFLUT8ELC30</v>
      </c>
      <c r="C2910" t="str">
        <f>IF(B2910="*","*",_xlfn.XLOOKUP(B2910,'RES TECH'!M:M,'RES TECH'!K:K))</f>
        <v>RESELC</v>
      </c>
      <c r="D2910" t="str">
        <f>IF(B2910="*","*",_xlfn.XLOOKUP(B2910,'RES TECH'!M:M,'RES TECH'!L:L))</f>
        <v>RESAPALMOldLTEUE</v>
      </c>
      <c r="E2910">
        <f>IF(B2910="*","*",_xlfn.XLOOKUP(B2910,'RES TECH'!M:M,'RES TECH'!O:O))</f>
        <v>2030</v>
      </c>
      <c r="F2910" s="12">
        <f>IF(B2910="*","*",_xlfn.XLOOKUP(B2910,'RES TECH'!M:M,'RES TECH'!Y:Y))</f>
        <v>12</v>
      </c>
      <c r="G2910" s="12">
        <f>IF(B2910="*","*",_xlfn.XLOOKUP(B2910,'RES TECH'!M:M,'RES TECH'!V:V))</f>
        <v>89.2</v>
      </c>
      <c r="H2910">
        <f>IF(B2910="*","*",_xlfn.XLOOKUP(B2910,'RES TECH'!M:M,'RES TECH'!AA:AA))</f>
        <v>1</v>
      </c>
      <c r="I2910" s="12">
        <f>IF(B2910="*","*",_xlfn.XLOOKUP(B2910,'RES TECH'!M:M,'RES TECH'!Z:Z))</f>
        <v>0.29704003815000068</v>
      </c>
      <c r="J2910" s="12">
        <f>IF(B2910="*","*",_xlfn.XLOOKUP(B2910,'RES TECH'!M:M,'RES TECH'!S:S))</f>
        <v>32.711445291792209</v>
      </c>
      <c r="K2910" s="12">
        <f t="shared" si="90"/>
        <v>1.6355722645896105</v>
      </c>
      <c r="L2910" s="12">
        <f t="shared" si="91"/>
        <v>8.1778613229480532E-2</v>
      </c>
      <c r="M2910">
        <f>IF(B2910="*","*",IF(_xlfn.XLOOKUP(B2910,'RES TECH'!$M:$M,'RES TECH'!$C:$C)="Low Income",IF(G2910&gt;1,IF(G2910&gt;3,0.3,0.24),0.12),IF(_xlfn.XLOOKUP(B2910,'RES TECH'!$M:$M,'RES TECH'!$C:$C)="Lower-middle Income",IF(G2910&gt;1,IF(G2910&gt;3,0.23,0.18),0.09),IF(_xlfn.XLOOKUP(B2910,'RES TECH'!$M:$M,'RES TECH'!$C:$C)="Upper-middle Income",IF(G2910&gt;1,IF(G2910&gt;3,0.15,0.12),0.06),IF(_xlfn.XLOOKUP(B2910,'RES TECH'!$M:$M,'RES TECH'!$C:$C)="High Income",IF(G2910&gt;1,IF(G2910&gt;3,0.08,0.06),0.03))))))</f>
        <v>0.23</v>
      </c>
    </row>
    <row r="2911" spans="2:13" x14ac:dyDescent="0.25">
      <c r="B2911" t="str">
        <f>IF('RES TECH'!N2907=1,'RES TECH'!M2907,"*")</f>
        <v>RESAPALMOldLTFLUT8ELC40</v>
      </c>
      <c r="C2911" t="str">
        <f>IF(B2911="*","*",_xlfn.XLOOKUP(B2911,'RES TECH'!M:M,'RES TECH'!K:K))</f>
        <v>RESELC</v>
      </c>
      <c r="D2911" t="str">
        <f>IF(B2911="*","*",_xlfn.XLOOKUP(B2911,'RES TECH'!M:M,'RES TECH'!L:L))</f>
        <v>RESAPALMOldLTEUE</v>
      </c>
      <c r="E2911">
        <f>IF(B2911="*","*",_xlfn.XLOOKUP(B2911,'RES TECH'!M:M,'RES TECH'!O:O))</f>
        <v>2040</v>
      </c>
      <c r="F2911" s="12">
        <f>IF(B2911="*","*",_xlfn.XLOOKUP(B2911,'RES TECH'!M:M,'RES TECH'!Y:Y))</f>
        <v>12</v>
      </c>
      <c r="G2911" s="12">
        <f>IF(B2911="*","*",_xlfn.XLOOKUP(B2911,'RES TECH'!M:M,'RES TECH'!V:V))</f>
        <v>89.2</v>
      </c>
      <c r="H2911">
        <f>IF(B2911="*","*",_xlfn.XLOOKUP(B2911,'RES TECH'!M:M,'RES TECH'!AA:AA))</f>
        <v>1</v>
      </c>
      <c r="I2911" s="12">
        <f>IF(B2911="*","*",_xlfn.XLOOKUP(B2911,'RES TECH'!M:M,'RES TECH'!Z:Z))</f>
        <v>0.29704003815000068</v>
      </c>
      <c r="J2911" s="12">
        <f>IF(B2911="*","*",_xlfn.XLOOKUP(B2911,'RES TECH'!M:M,'RES TECH'!S:S))</f>
        <v>31.12594156591452</v>
      </c>
      <c r="K2911" s="12">
        <f t="shared" si="90"/>
        <v>1.5562970782957262</v>
      </c>
      <c r="L2911" s="12">
        <f t="shared" si="91"/>
        <v>7.7814853914786319E-2</v>
      </c>
      <c r="M2911">
        <f>IF(B2911="*","*",IF(_xlfn.XLOOKUP(B2911,'RES TECH'!$M:$M,'RES TECH'!$C:$C)="Low Income",IF(G2911&gt;1,IF(G2911&gt;3,0.3,0.24),0.12),IF(_xlfn.XLOOKUP(B2911,'RES TECH'!$M:$M,'RES TECH'!$C:$C)="Lower-middle Income",IF(G2911&gt;1,IF(G2911&gt;3,0.23,0.18),0.09),IF(_xlfn.XLOOKUP(B2911,'RES TECH'!$M:$M,'RES TECH'!$C:$C)="Upper-middle Income",IF(G2911&gt;1,IF(G2911&gt;3,0.15,0.12),0.06),IF(_xlfn.XLOOKUP(B2911,'RES TECH'!$M:$M,'RES TECH'!$C:$C)="High Income",IF(G2911&gt;1,IF(G2911&gt;3,0.08,0.06),0.03))))))</f>
        <v>0.23</v>
      </c>
    </row>
    <row r="2912" spans="2:13" x14ac:dyDescent="0.25">
      <c r="B2912" t="str">
        <f>IF('RES TECH'!N2908=1,'RES TECH'!M2908,"*")</f>
        <v>*</v>
      </c>
      <c r="C2912" t="str">
        <f>IF(B2912="*","*",_xlfn.XLOOKUP(B2912,'RES TECH'!M:M,'RES TECH'!K:K))</f>
        <v>*</v>
      </c>
      <c r="D2912" t="str">
        <f>IF(B2912="*","*",_xlfn.XLOOKUP(B2912,'RES TECH'!M:M,'RES TECH'!L:L))</f>
        <v>*</v>
      </c>
      <c r="E2912" t="str">
        <f>IF(B2912="*","*",_xlfn.XLOOKUP(B2912,'RES TECH'!M:M,'RES TECH'!O:O))</f>
        <v>*</v>
      </c>
      <c r="F2912" s="12" t="str">
        <f>IF(B2912="*","*",_xlfn.XLOOKUP(B2912,'RES TECH'!M:M,'RES TECH'!Y:Y))</f>
        <v>*</v>
      </c>
      <c r="G2912" s="12" t="str">
        <f>IF(B2912="*","*",_xlfn.XLOOKUP(B2912,'RES TECH'!M:M,'RES TECH'!V:V))</f>
        <v>*</v>
      </c>
      <c r="H2912" t="str">
        <f>IF(B2912="*","*",_xlfn.XLOOKUP(B2912,'RES TECH'!M:M,'RES TECH'!AA:AA))</f>
        <v>*</v>
      </c>
      <c r="I2912" s="12" t="str">
        <f>IF(B2912="*","*",_xlfn.XLOOKUP(B2912,'RES TECH'!M:M,'RES TECH'!Z:Z))</f>
        <v>*</v>
      </c>
      <c r="J2912" s="12" t="str">
        <f>IF(B2912="*","*",_xlfn.XLOOKUP(B2912,'RES TECH'!M:M,'RES TECH'!S:S))</f>
        <v>*</v>
      </c>
      <c r="K2912" s="12" t="str">
        <f t="shared" si="90"/>
        <v>*</v>
      </c>
      <c r="L2912" s="12" t="str">
        <f t="shared" si="91"/>
        <v>*</v>
      </c>
      <c r="M2912" t="str">
        <f>IF(B2912="*","*",IF(_xlfn.XLOOKUP(B2912,'RES TECH'!$M:$M,'RES TECH'!$C:$C)="Low Income",IF(G2912&gt;1,IF(G2912&gt;3,0.3,0.24),0.12),IF(_xlfn.XLOOKUP(B2912,'RES TECH'!$M:$M,'RES TECH'!$C:$C)="Lower-middle Income",IF(G2912&gt;1,IF(G2912&gt;3,0.23,0.18),0.09),IF(_xlfn.XLOOKUP(B2912,'RES TECH'!$M:$M,'RES TECH'!$C:$C)="Upper-middle Income",IF(G2912&gt;1,IF(G2912&gt;3,0.15,0.12),0.06),IF(_xlfn.XLOOKUP(B2912,'RES TECH'!$M:$M,'RES TECH'!$C:$C)="High Income",IF(G2912&gt;1,IF(G2912&gt;3,0.08,0.06),0.03))))))</f>
        <v>*</v>
      </c>
    </row>
    <row r="2913" spans="2:13" x14ac:dyDescent="0.25">
      <c r="B2913" t="str">
        <f>IF('RES TECH'!N2909=1,'RES TECH'!M2909,"*")</f>
        <v>RESHOULMOldLTHALELC20</v>
      </c>
      <c r="C2913" t="str">
        <f>IF(B2913="*","*",_xlfn.XLOOKUP(B2913,'RES TECH'!M:M,'RES TECH'!K:K))</f>
        <v>RESELC</v>
      </c>
      <c r="D2913" t="str">
        <f>IF(B2913="*","*",_xlfn.XLOOKUP(B2913,'RES TECH'!M:M,'RES TECH'!L:L))</f>
        <v>RESHOULMOldLTEUE</v>
      </c>
      <c r="E2913">
        <f>IF(B2913="*","*",_xlfn.XLOOKUP(B2913,'RES TECH'!M:M,'RES TECH'!O:O))</f>
        <v>2020</v>
      </c>
      <c r="F2913" s="12">
        <f>IF(B2913="*","*",_xlfn.XLOOKUP(B2913,'RES TECH'!M:M,'RES TECH'!Y:Y))</f>
        <v>1</v>
      </c>
      <c r="G2913" s="12">
        <f>IF(B2913="*","*",_xlfn.XLOOKUP(B2913,'RES TECH'!M:M,'RES TECH'!V:V))</f>
        <v>15.7</v>
      </c>
      <c r="H2913">
        <f>IF(B2913="*","*",_xlfn.XLOOKUP(B2913,'RES TECH'!M:M,'RES TECH'!AA:AA))</f>
        <v>1</v>
      </c>
      <c r="I2913" s="12">
        <f>IF(B2913="*","*",_xlfn.XLOOKUP(B2913,'RES TECH'!M:M,'RES TECH'!Z:Z))</f>
        <v>0.3042078488582064</v>
      </c>
      <c r="J2913" s="12">
        <f>IF(B2913="*","*",_xlfn.XLOOKUP(B2913,'RES TECH'!M:M,'RES TECH'!S:S))</f>
        <v>40.745598552869772</v>
      </c>
      <c r="K2913" s="12">
        <f t="shared" si="90"/>
        <v>2.0372799276434885</v>
      </c>
      <c r="L2913" s="12">
        <f t="shared" si="91"/>
        <v>0.10186399638217443</v>
      </c>
      <c r="M2913">
        <f>IF(B2913="*","*",IF(_xlfn.XLOOKUP(B2913,'RES TECH'!$M:$M,'RES TECH'!$C:$C)="Low Income",IF(G2913&gt;1,IF(G2913&gt;3,0.3,0.24),0.12),IF(_xlfn.XLOOKUP(B2913,'RES TECH'!$M:$M,'RES TECH'!$C:$C)="Lower-middle Income",IF(G2913&gt;1,IF(G2913&gt;3,0.23,0.18),0.09),IF(_xlfn.XLOOKUP(B2913,'RES TECH'!$M:$M,'RES TECH'!$C:$C)="Upper-middle Income",IF(G2913&gt;1,IF(G2913&gt;3,0.15,0.12),0.06),IF(_xlfn.XLOOKUP(B2913,'RES TECH'!$M:$M,'RES TECH'!$C:$C)="High Income",IF(G2913&gt;1,IF(G2913&gt;3,0.08,0.06),0.03))))))</f>
        <v>0.23</v>
      </c>
    </row>
    <row r="2914" spans="2:13" x14ac:dyDescent="0.25">
      <c r="B2914" t="str">
        <f>IF('RES TECH'!N2910=1,'RES TECH'!M2910,"*")</f>
        <v>RESHOULMOldLTHALELC22</v>
      </c>
      <c r="C2914" t="str">
        <f>IF(B2914="*","*",_xlfn.XLOOKUP(B2914,'RES TECH'!M:M,'RES TECH'!K:K))</f>
        <v>RESELC</v>
      </c>
      <c r="D2914" t="str">
        <f>IF(B2914="*","*",_xlfn.XLOOKUP(B2914,'RES TECH'!M:M,'RES TECH'!L:L))</f>
        <v>RESHOULMOldLTEUE</v>
      </c>
      <c r="E2914">
        <f>IF(B2914="*","*",_xlfn.XLOOKUP(B2914,'RES TECH'!M:M,'RES TECH'!O:O))</f>
        <v>2022</v>
      </c>
      <c r="F2914" s="12">
        <f>IF(B2914="*","*",_xlfn.XLOOKUP(B2914,'RES TECH'!M:M,'RES TECH'!Y:Y))</f>
        <v>1</v>
      </c>
      <c r="G2914" s="12">
        <f>IF(B2914="*","*",_xlfn.XLOOKUP(B2914,'RES TECH'!M:M,'RES TECH'!V:V))</f>
        <v>15.7</v>
      </c>
      <c r="H2914">
        <f>IF(B2914="*","*",_xlfn.XLOOKUP(B2914,'RES TECH'!M:M,'RES TECH'!AA:AA))</f>
        <v>1</v>
      </c>
      <c r="I2914" s="12">
        <f>IF(B2914="*","*",_xlfn.XLOOKUP(B2914,'RES TECH'!M:M,'RES TECH'!Z:Z))</f>
        <v>0.3042078488582064</v>
      </c>
      <c r="J2914" s="12">
        <f>IF(B2914="*","*",_xlfn.XLOOKUP(B2914,'RES TECH'!M:M,'RES TECH'!S:S))</f>
        <v>65.112626822165382</v>
      </c>
      <c r="K2914" s="12">
        <f t="shared" si="90"/>
        <v>3.2556313411082693</v>
      </c>
      <c r="L2914" s="12">
        <f t="shared" si="91"/>
        <v>0.16278156705541347</v>
      </c>
      <c r="M2914">
        <f>IF(B2914="*","*",IF(_xlfn.XLOOKUP(B2914,'RES TECH'!$M:$M,'RES TECH'!$C:$C)="Low Income",IF(G2914&gt;1,IF(G2914&gt;3,0.3,0.24),0.12),IF(_xlfn.XLOOKUP(B2914,'RES TECH'!$M:$M,'RES TECH'!$C:$C)="Lower-middle Income",IF(G2914&gt;1,IF(G2914&gt;3,0.23,0.18),0.09),IF(_xlfn.XLOOKUP(B2914,'RES TECH'!$M:$M,'RES TECH'!$C:$C)="Upper-middle Income",IF(G2914&gt;1,IF(G2914&gt;3,0.15,0.12),0.06),IF(_xlfn.XLOOKUP(B2914,'RES TECH'!$M:$M,'RES TECH'!$C:$C)="High Income",IF(G2914&gt;1,IF(G2914&gt;3,0.08,0.06),0.03))))))</f>
        <v>0.23</v>
      </c>
    </row>
    <row r="2915" spans="2:13" x14ac:dyDescent="0.25">
      <c r="B2915" t="str">
        <f>IF('RES TECH'!N2911=1,'RES TECH'!M2911,"*")</f>
        <v>*</v>
      </c>
      <c r="C2915" t="str">
        <f>IF(B2915="*","*",_xlfn.XLOOKUP(B2915,'RES TECH'!M:M,'RES TECH'!K:K))</f>
        <v>*</v>
      </c>
      <c r="D2915" t="str">
        <f>IF(B2915="*","*",_xlfn.XLOOKUP(B2915,'RES TECH'!M:M,'RES TECH'!L:L))</f>
        <v>*</v>
      </c>
      <c r="E2915" t="str">
        <f>IF(B2915="*","*",_xlfn.XLOOKUP(B2915,'RES TECH'!M:M,'RES TECH'!O:O))</f>
        <v>*</v>
      </c>
      <c r="F2915" s="12" t="str">
        <f>IF(B2915="*","*",_xlfn.XLOOKUP(B2915,'RES TECH'!M:M,'RES TECH'!Y:Y))</f>
        <v>*</v>
      </c>
      <c r="G2915" s="12" t="str">
        <f>IF(B2915="*","*",_xlfn.XLOOKUP(B2915,'RES TECH'!M:M,'RES TECH'!V:V))</f>
        <v>*</v>
      </c>
      <c r="H2915" t="str">
        <f>IF(B2915="*","*",_xlfn.XLOOKUP(B2915,'RES TECH'!M:M,'RES TECH'!AA:AA))</f>
        <v>*</v>
      </c>
      <c r="I2915" s="12" t="str">
        <f>IF(B2915="*","*",_xlfn.XLOOKUP(B2915,'RES TECH'!M:M,'RES TECH'!Z:Z))</f>
        <v>*</v>
      </c>
      <c r="J2915" s="12" t="str">
        <f>IF(B2915="*","*",_xlfn.XLOOKUP(B2915,'RES TECH'!M:M,'RES TECH'!S:S))</f>
        <v>*</v>
      </c>
      <c r="K2915" s="12" t="str">
        <f t="shared" si="90"/>
        <v>*</v>
      </c>
      <c r="L2915" s="12" t="str">
        <f t="shared" si="91"/>
        <v>*</v>
      </c>
      <c r="M2915" t="str">
        <f>IF(B2915="*","*",IF(_xlfn.XLOOKUP(B2915,'RES TECH'!$M:$M,'RES TECH'!$C:$C)="Low Income",IF(G2915&gt;1,IF(G2915&gt;3,0.3,0.24),0.12),IF(_xlfn.XLOOKUP(B2915,'RES TECH'!$M:$M,'RES TECH'!$C:$C)="Lower-middle Income",IF(G2915&gt;1,IF(G2915&gt;3,0.23,0.18),0.09),IF(_xlfn.XLOOKUP(B2915,'RES TECH'!$M:$M,'RES TECH'!$C:$C)="Upper-middle Income",IF(G2915&gt;1,IF(G2915&gt;3,0.15,0.12),0.06),IF(_xlfn.XLOOKUP(B2915,'RES TECH'!$M:$M,'RES TECH'!$C:$C)="High Income",IF(G2915&gt;1,IF(G2915&gt;3,0.08,0.06),0.03))))))</f>
        <v>*</v>
      </c>
    </row>
    <row r="2916" spans="2:13" x14ac:dyDescent="0.25">
      <c r="B2916" t="str">
        <f>IF('RES TECH'!N2912=1,'RES TECH'!M2912,"*")</f>
        <v>RESHOULMOldLTCFLELCELC20</v>
      </c>
      <c r="C2916" t="str">
        <f>IF(B2916="*","*",_xlfn.XLOOKUP(B2916,'RES TECH'!M:M,'RES TECH'!K:K))</f>
        <v>RESELC</v>
      </c>
      <c r="D2916" t="str">
        <f>IF(B2916="*","*",_xlfn.XLOOKUP(B2916,'RES TECH'!M:M,'RES TECH'!L:L))</f>
        <v>RESHOULMOldLTEUE</v>
      </c>
      <c r="E2916">
        <f>IF(B2916="*","*",_xlfn.XLOOKUP(B2916,'RES TECH'!M:M,'RES TECH'!O:O))</f>
        <v>2020</v>
      </c>
      <c r="F2916" s="12">
        <f>IF(B2916="*","*",_xlfn.XLOOKUP(B2916,'RES TECH'!M:M,'RES TECH'!Y:Y))</f>
        <v>4</v>
      </c>
      <c r="G2916" s="12">
        <f>IF(B2916="*","*",_xlfn.XLOOKUP(B2916,'RES TECH'!M:M,'RES TECH'!V:V))</f>
        <v>59.066666666666663</v>
      </c>
      <c r="H2916">
        <f>IF(B2916="*","*",_xlfn.XLOOKUP(B2916,'RES TECH'!M:M,'RES TECH'!AA:AA))</f>
        <v>1</v>
      </c>
      <c r="I2916" s="12">
        <f>IF(B2916="*","*",_xlfn.XLOOKUP(B2916,'RES TECH'!M:M,'RES TECH'!Z:Z))</f>
        <v>0.3042078488582064</v>
      </c>
      <c r="J2916" s="12">
        <f>IF(B2916="*","*",_xlfn.XLOOKUP(B2916,'RES TECH'!M:M,'RES TECH'!S:S))</f>
        <v>39.064600876172321</v>
      </c>
      <c r="K2916" s="12">
        <f t="shared" si="90"/>
        <v>1.9532300438086161</v>
      </c>
      <c r="L2916" s="12">
        <f t="shared" si="91"/>
        <v>9.7661502190430807E-2</v>
      </c>
      <c r="M2916">
        <f>IF(B2916="*","*",IF(_xlfn.XLOOKUP(B2916,'RES TECH'!$M:$M,'RES TECH'!$C:$C)="Low Income",IF(G2916&gt;1,IF(G2916&gt;3,0.3,0.24),0.12),IF(_xlfn.XLOOKUP(B2916,'RES TECH'!$M:$M,'RES TECH'!$C:$C)="Lower-middle Income",IF(G2916&gt;1,IF(G2916&gt;3,0.23,0.18),0.09),IF(_xlfn.XLOOKUP(B2916,'RES TECH'!$M:$M,'RES TECH'!$C:$C)="Upper-middle Income",IF(G2916&gt;1,IF(G2916&gt;3,0.15,0.12),0.06),IF(_xlfn.XLOOKUP(B2916,'RES TECH'!$M:$M,'RES TECH'!$C:$C)="High Income",IF(G2916&gt;1,IF(G2916&gt;3,0.08,0.06),0.03))))))</f>
        <v>0.23</v>
      </c>
    </row>
    <row r="2917" spans="2:13" x14ac:dyDescent="0.25">
      <c r="B2917" t="str">
        <f>IF('RES TECH'!N2913=1,'RES TECH'!M2913,"*")</f>
        <v>RESHOULMOldLTCFLELCELC22</v>
      </c>
      <c r="C2917" t="str">
        <f>IF(B2917="*","*",_xlfn.XLOOKUP(B2917,'RES TECH'!M:M,'RES TECH'!K:K))</f>
        <v>RESELC</v>
      </c>
      <c r="D2917" t="str">
        <f>IF(B2917="*","*",_xlfn.XLOOKUP(B2917,'RES TECH'!M:M,'RES TECH'!L:L))</f>
        <v>RESHOULMOldLTEUE</v>
      </c>
      <c r="E2917">
        <f>IF(B2917="*","*",_xlfn.XLOOKUP(B2917,'RES TECH'!M:M,'RES TECH'!O:O))</f>
        <v>2022</v>
      </c>
      <c r="F2917" s="12">
        <f>IF(B2917="*","*",_xlfn.XLOOKUP(B2917,'RES TECH'!M:M,'RES TECH'!Y:Y))</f>
        <v>4</v>
      </c>
      <c r="G2917" s="12">
        <f>IF(B2917="*","*",_xlfn.XLOOKUP(B2917,'RES TECH'!M:M,'RES TECH'!V:V))</f>
        <v>65.8</v>
      </c>
      <c r="H2917">
        <f>IF(B2917="*","*",_xlfn.XLOOKUP(B2917,'RES TECH'!M:M,'RES TECH'!AA:AA))</f>
        <v>1</v>
      </c>
      <c r="I2917" s="12">
        <f>IF(B2917="*","*",_xlfn.XLOOKUP(B2917,'RES TECH'!M:M,'RES TECH'!Z:Z))</f>
        <v>0.3042078488582064</v>
      </c>
      <c r="J2917" s="12">
        <f>IF(B2917="*","*",_xlfn.XLOOKUP(B2917,'RES TECH'!M:M,'RES TECH'!S:S))</f>
        <v>47.43983708839054</v>
      </c>
      <c r="K2917" s="12">
        <f t="shared" si="90"/>
        <v>2.3719918544195271</v>
      </c>
      <c r="L2917" s="12">
        <f t="shared" si="91"/>
        <v>0.11859959272097637</v>
      </c>
      <c r="M2917">
        <f>IF(B2917="*","*",IF(_xlfn.XLOOKUP(B2917,'RES TECH'!$M:$M,'RES TECH'!$C:$C)="Low Income",IF(G2917&gt;1,IF(G2917&gt;3,0.3,0.24),0.12),IF(_xlfn.XLOOKUP(B2917,'RES TECH'!$M:$M,'RES TECH'!$C:$C)="Lower-middle Income",IF(G2917&gt;1,IF(G2917&gt;3,0.23,0.18),0.09),IF(_xlfn.XLOOKUP(B2917,'RES TECH'!$M:$M,'RES TECH'!$C:$C)="Upper-middle Income",IF(G2917&gt;1,IF(G2917&gt;3,0.15,0.12),0.06),IF(_xlfn.XLOOKUP(B2917,'RES TECH'!$M:$M,'RES TECH'!$C:$C)="High Income",IF(G2917&gt;1,IF(G2917&gt;3,0.08,0.06),0.03))))))</f>
        <v>0.23</v>
      </c>
    </row>
    <row r="2918" spans="2:13" x14ac:dyDescent="0.25">
      <c r="B2918" t="str">
        <f>IF('RES TECH'!N2914=1,'RES TECH'!M2914,"*")</f>
        <v>RESHOULMOldLTCFLELCELC30</v>
      </c>
      <c r="C2918" t="str">
        <f>IF(B2918="*","*",_xlfn.XLOOKUP(B2918,'RES TECH'!M:M,'RES TECH'!K:K))</f>
        <v>RESELC</v>
      </c>
      <c r="D2918" t="str">
        <f>IF(B2918="*","*",_xlfn.XLOOKUP(B2918,'RES TECH'!M:M,'RES TECH'!L:L))</f>
        <v>RESHOULMOldLTEUE</v>
      </c>
      <c r="E2918">
        <f>IF(B2918="*","*",_xlfn.XLOOKUP(B2918,'RES TECH'!M:M,'RES TECH'!O:O))</f>
        <v>2030</v>
      </c>
      <c r="F2918" s="12">
        <f>IF(B2918="*","*",_xlfn.XLOOKUP(B2918,'RES TECH'!M:M,'RES TECH'!Y:Y))</f>
        <v>4</v>
      </c>
      <c r="G2918" s="12">
        <f>IF(B2918="*","*",_xlfn.XLOOKUP(B2918,'RES TECH'!M:M,'RES TECH'!V:V))</f>
        <v>68.5</v>
      </c>
      <c r="H2918">
        <f>IF(B2918="*","*",_xlfn.XLOOKUP(B2918,'RES TECH'!M:M,'RES TECH'!AA:AA))</f>
        <v>1</v>
      </c>
      <c r="I2918" s="12">
        <f>IF(B2918="*","*",_xlfn.XLOOKUP(B2918,'RES TECH'!M:M,'RES TECH'!Z:Z))</f>
        <v>0.3042078488582064</v>
      </c>
      <c r="J2918" s="12">
        <f>IF(B2918="*","*",_xlfn.XLOOKUP(B2918,'RES TECH'!M:M,'RES TECH'!S:S))</f>
        <v>45.56545029844473</v>
      </c>
      <c r="K2918" s="12">
        <f t="shared" si="90"/>
        <v>2.2782725149222367</v>
      </c>
      <c r="L2918" s="12">
        <f t="shared" si="91"/>
        <v>0.11391362574611184</v>
      </c>
      <c r="M2918">
        <f>IF(B2918="*","*",IF(_xlfn.XLOOKUP(B2918,'RES TECH'!$M:$M,'RES TECH'!$C:$C)="Low Income",IF(G2918&gt;1,IF(G2918&gt;3,0.3,0.24),0.12),IF(_xlfn.XLOOKUP(B2918,'RES TECH'!$M:$M,'RES TECH'!$C:$C)="Lower-middle Income",IF(G2918&gt;1,IF(G2918&gt;3,0.23,0.18),0.09),IF(_xlfn.XLOOKUP(B2918,'RES TECH'!$M:$M,'RES TECH'!$C:$C)="Upper-middle Income",IF(G2918&gt;1,IF(G2918&gt;3,0.15,0.12),0.06),IF(_xlfn.XLOOKUP(B2918,'RES TECH'!$M:$M,'RES TECH'!$C:$C)="High Income",IF(G2918&gt;1,IF(G2918&gt;3,0.08,0.06),0.03))))))</f>
        <v>0.23</v>
      </c>
    </row>
    <row r="2919" spans="2:13" x14ac:dyDescent="0.25">
      <c r="B2919" t="str">
        <f>IF('RES TECH'!N2915=1,'RES TECH'!M2915,"*")</f>
        <v>RESHOULMOldLTCFLELCELC40</v>
      </c>
      <c r="C2919" t="str">
        <f>IF(B2919="*","*",_xlfn.XLOOKUP(B2919,'RES TECH'!M:M,'RES TECH'!K:K))</f>
        <v>RESELC</v>
      </c>
      <c r="D2919" t="str">
        <f>IF(B2919="*","*",_xlfn.XLOOKUP(B2919,'RES TECH'!M:M,'RES TECH'!L:L))</f>
        <v>RESHOULMOldLTEUE</v>
      </c>
      <c r="E2919">
        <f>IF(B2919="*","*",_xlfn.XLOOKUP(B2919,'RES TECH'!M:M,'RES TECH'!O:O))</f>
        <v>2040</v>
      </c>
      <c r="F2919" s="12">
        <f>IF(B2919="*","*",_xlfn.XLOOKUP(B2919,'RES TECH'!M:M,'RES TECH'!Y:Y))</f>
        <v>4</v>
      </c>
      <c r="G2919" s="12">
        <f>IF(B2919="*","*",_xlfn.XLOOKUP(B2919,'RES TECH'!M:M,'RES TECH'!V:V))</f>
        <v>72</v>
      </c>
      <c r="H2919">
        <f>IF(B2919="*","*",_xlfn.XLOOKUP(B2919,'RES TECH'!M:M,'RES TECH'!AA:AA))</f>
        <v>1</v>
      </c>
      <c r="I2919" s="12">
        <f>IF(B2919="*","*",_xlfn.XLOOKUP(B2919,'RES TECH'!M:M,'RES TECH'!Z:Z))</f>
        <v>0.3042078488582064</v>
      </c>
      <c r="J2919" s="12">
        <f>IF(B2919="*","*",_xlfn.XLOOKUP(B2919,'RES TECH'!M:M,'RES TECH'!S:S))</f>
        <v>43.334037453271137</v>
      </c>
      <c r="K2919" s="12">
        <f t="shared" si="90"/>
        <v>2.1667018726635567</v>
      </c>
      <c r="L2919" s="12">
        <f t="shared" si="91"/>
        <v>0.10833509363317784</v>
      </c>
      <c r="M2919">
        <f>IF(B2919="*","*",IF(_xlfn.XLOOKUP(B2919,'RES TECH'!$M:$M,'RES TECH'!$C:$C)="Low Income",IF(G2919&gt;1,IF(G2919&gt;3,0.3,0.24),0.12),IF(_xlfn.XLOOKUP(B2919,'RES TECH'!$M:$M,'RES TECH'!$C:$C)="Lower-middle Income",IF(G2919&gt;1,IF(G2919&gt;3,0.23,0.18),0.09),IF(_xlfn.XLOOKUP(B2919,'RES TECH'!$M:$M,'RES TECH'!$C:$C)="Upper-middle Income",IF(G2919&gt;1,IF(G2919&gt;3,0.15,0.12),0.06),IF(_xlfn.XLOOKUP(B2919,'RES TECH'!$M:$M,'RES TECH'!$C:$C)="High Income",IF(G2919&gt;1,IF(G2919&gt;3,0.08,0.06),0.03))))))</f>
        <v>0.23</v>
      </c>
    </row>
    <row r="2920" spans="2:13" x14ac:dyDescent="0.25">
      <c r="B2920" t="str">
        <f>IF('RES TECH'!N2916=1,'RES TECH'!M2916,"*")</f>
        <v>*</v>
      </c>
      <c r="C2920" t="str">
        <f>IF(B2920="*","*",_xlfn.XLOOKUP(B2920,'RES TECH'!M:M,'RES TECH'!K:K))</f>
        <v>*</v>
      </c>
      <c r="D2920" t="str">
        <f>IF(B2920="*","*",_xlfn.XLOOKUP(B2920,'RES TECH'!M:M,'RES TECH'!L:L))</f>
        <v>*</v>
      </c>
      <c r="E2920" t="str">
        <f>IF(B2920="*","*",_xlfn.XLOOKUP(B2920,'RES TECH'!M:M,'RES TECH'!O:O))</f>
        <v>*</v>
      </c>
      <c r="F2920" s="12" t="str">
        <f>IF(B2920="*","*",_xlfn.XLOOKUP(B2920,'RES TECH'!M:M,'RES TECH'!Y:Y))</f>
        <v>*</v>
      </c>
      <c r="G2920" s="12" t="str">
        <f>IF(B2920="*","*",_xlfn.XLOOKUP(B2920,'RES TECH'!M:M,'RES TECH'!V:V))</f>
        <v>*</v>
      </c>
      <c r="H2920" t="str">
        <f>IF(B2920="*","*",_xlfn.XLOOKUP(B2920,'RES TECH'!M:M,'RES TECH'!AA:AA))</f>
        <v>*</v>
      </c>
      <c r="I2920" s="12" t="str">
        <f>IF(B2920="*","*",_xlfn.XLOOKUP(B2920,'RES TECH'!M:M,'RES TECH'!Z:Z))</f>
        <v>*</v>
      </c>
      <c r="J2920" s="12" t="str">
        <f>IF(B2920="*","*",_xlfn.XLOOKUP(B2920,'RES TECH'!M:M,'RES TECH'!S:S))</f>
        <v>*</v>
      </c>
      <c r="K2920" s="12" t="str">
        <f t="shared" si="90"/>
        <v>*</v>
      </c>
      <c r="L2920" s="12" t="str">
        <f t="shared" si="91"/>
        <v>*</v>
      </c>
      <c r="M2920" t="str">
        <f>IF(B2920="*","*",IF(_xlfn.XLOOKUP(B2920,'RES TECH'!$M:$M,'RES TECH'!$C:$C)="Low Income",IF(G2920&gt;1,IF(G2920&gt;3,0.3,0.24),0.12),IF(_xlfn.XLOOKUP(B2920,'RES TECH'!$M:$M,'RES TECH'!$C:$C)="Lower-middle Income",IF(G2920&gt;1,IF(G2920&gt;3,0.23,0.18),0.09),IF(_xlfn.XLOOKUP(B2920,'RES TECH'!$M:$M,'RES TECH'!$C:$C)="Upper-middle Income",IF(G2920&gt;1,IF(G2920&gt;3,0.15,0.12),0.06),IF(_xlfn.XLOOKUP(B2920,'RES TECH'!$M:$M,'RES TECH'!$C:$C)="High Income",IF(G2920&gt;1,IF(G2920&gt;3,0.08,0.06),0.03))))))</f>
        <v>*</v>
      </c>
    </row>
    <row r="2921" spans="2:13" x14ac:dyDescent="0.25">
      <c r="B2921" t="str">
        <f>IF('RES TECH'!N2917=1,'RES TECH'!M2917,"*")</f>
        <v>*</v>
      </c>
      <c r="C2921" t="str">
        <f>IF(B2921="*","*",_xlfn.XLOOKUP(B2921,'RES TECH'!M:M,'RES TECH'!K:K))</f>
        <v>*</v>
      </c>
      <c r="D2921" t="str">
        <f>IF(B2921="*","*",_xlfn.XLOOKUP(B2921,'RES TECH'!M:M,'RES TECH'!L:L))</f>
        <v>*</v>
      </c>
      <c r="E2921" t="str">
        <f>IF(B2921="*","*",_xlfn.XLOOKUP(B2921,'RES TECH'!M:M,'RES TECH'!O:O))</f>
        <v>*</v>
      </c>
      <c r="F2921" s="12" t="str">
        <f>IF(B2921="*","*",_xlfn.XLOOKUP(B2921,'RES TECH'!M:M,'RES TECH'!Y:Y))</f>
        <v>*</v>
      </c>
      <c r="G2921" s="12" t="str">
        <f>IF(B2921="*","*",_xlfn.XLOOKUP(B2921,'RES TECH'!M:M,'RES TECH'!V:V))</f>
        <v>*</v>
      </c>
      <c r="H2921" t="str">
        <f>IF(B2921="*","*",_xlfn.XLOOKUP(B2921,'RES TECH'!M:M,'RES TECH'!AA:AA))</f>
        <v>*</v>
      </c>
      <c r="I2921" s="12" t="str">
        <f>IF(B2921="*","*",_xlfn.XLOOKUP(B2921,'RES TECH'!M:M,'RES TECH'!Z:Z))</f>
        <v>*</v>
      </c>
      <c r="J2921" s="12" t="str">
        <f>IF(B2921="*","*",_xlfn.XLOOKUP(B2921,'RES TECH'!M:M,'RES TECH'!S:S))</f>
        <v>*</v>
      </c>
      <c r="K2921" s="12" t="str">
        <f t="shared" si="90"/>
        <v>*</v>
      </c>
      <c r="L2921" s="12" t="str">
        <f t="shared" si="91"/>
        <v>*</v>
      </c>
      <c r="M2921" t="str">
        <f>IF(B2921="*","*",IF(_xlfn.XLOOKUP(B2921,'RES TECH'!$M:$M,'RES TECH'!$C:$C)="Low Income",IF(G2921&gt;1,IF(G2921&gt;3,0.3,0.24),0.12),IF(_xlfn.XLOOKUP(B2921,'RES TECH'!$M:$M,'RES TECH'!$C:$C)="Lower-middle Income",IF(G2921&gt;1,IF(G2921&gt;3,0.23,0.18),0.09),IF(_xlfn.XLOOKUP(B2921,'RES TECH'!$M:$M,'RES TECH'!$C:$C)="Upper-middle Income",IF(G2921&gt;1,IF(G2921&gt;3,0.15,0.12),0.06),IF(_xlfn.XLOOKUP(B2921,'RES TECH'!$M:$M,'RES TECH'!$C:$C)="High Income",IF(G2921&gt;1,IF(G2921&gt;3,0.08,0.06),0.03))))))</f>
        <v>*</v>
      </c>
    </row>
    <row r="2922" spans="2:13" x14ac:dyDescent="0.25">
      <c r="B2922" t="str">
        <f>IF('RES TECH'!N2918=1,'RES TECH'!M2918,"*")</f>
        <v>*</v>
      </c>
      <c r="C2922" t="str">
        <f>IF(B2922="*","*",_xlfn.XLOOKUP(B2922,'RES TECH'!M:M,'RES TECH'!K:K))</f>
        <v>*</v>
      </c>
      <c r="D2922" t="str">
        <f>IF(B2922="*","*",_xlfn.XLOOKUP(B2922,'RES TECH'!M:M,'RES TECH'!L:L))</f>
        <v>*</v>
      </c>
      <c r="E2922" t="str">
        <f>IF(B2922="*","*",_xlfn.XLOOKUP(B2922,'RES TECH'!M:M,'RES TECH'!O:O))</f>
        <v>*</v>
      </c>
      <c r="F2922" s="12" t="str">
        <f>IF(B2922="*","*",_xlfn.XLOOKUP(B2922,'RES TECH'!M:M,'RES TECH'!Y:Y))</f>
        <v>*</v>
      </c>
      <c r="G2922" s="12" t="str">
        <f>IF(B2922="*","*",_xlfn.XLOOKUP(B2922,'RES TECH'!M:M,'RES TECH'!V:V))</f>
        <v>*</v>
      </c>
      <c r="H2922" t="str">
        <f>IF(B2922="*","*",_xlfn.XLOOKUP(B2922,'RES TECH'!M:M,'RES TECH'!AA:AA))</f>
        <v>*</v>
      </c>
      <c r="I2922" s="12" t="str">
        <f>IF(B2922="*","*",_xlfn.XLOOKUP(B2922,'RES TECH'!M:M,'RES TECH'!Z:Z))</f>
        <v>*</v>
      </c>
      <c r="J2922" s="12" t="str">
        <f>IF(B2922="*","*",_xlfn.XLOOKUP(B2922,'RES TECH'!M:M,'RES TECH'!S:S))</f>
        <v>*</v>
      </c>
      <c r="K2922" s="12" t="str">
        <f t="shared" si="90"/>
        <v>*</v>
      </c>
      <c r="L2922" s="12" t="str">
        <f t="shared" si="91"/>
        <v>*</v>
      </c>
      <c r="M2922" t="str">
        <f>IF(B2922="*","*",IF(_xlfn.XLOOKUP(B2922,'RES TECH'!$M:$M,'RES TECH'!$C:$C)="Low Income",IF(G2922&gt;1,IF(G2922&gt;3,0.3,0.24),0.12),IF(_xlfn.XLOOKUP(B2922,'RES TECH'!$M:$M,'RES TECH'!$C:$C)="Lower-middle Income",IF(G2922&gt;1,IF(G2922&gt;3,0.23,0.18),0.09),IF(_xlfn.XLOOKUP(B2922,'RES TECH'!$M:$M,'RES TECH'!$C:$C)="Upper-middle Income",IF(G2922&gt;1,IF(G2922&gt;3,0.15,0.12),0.06),IF(_xlfn.XLOOKUP(B2922,'RES TECH'!$M:$M,'RES TECH'!$C:$C)="High Income",IF(G2922&gt;1,IF(G2922&gt;3,0.08,0.06),0.03))))))</f>
        <v>*</v>
      </c>
    </row>
    <row r="2923" spans="2:13" x14ac:dyDescent="0.25">
      <c r="B2923" t="str">
        <f>IF('RES TECH'!N2919=1,'RES TECH'!M2919,"*")</f>
        <v>*</v>
      </c>
      <c r="C2923" t="str">
        <f>IF(B2923="*","*",_xlfn.XLOOKUP(B2923,'RES TECH'!M:M,'RES TECH'!K:K))</f>
        <v>*</v>
      </c>
      <c r="D2923" t="str">
        <f>IF(B2923="*","*",_xlfn.XLOOKUP(B2923,'RES TECH'!M:M,'RES TECH'!L:L))</f>
        <v>*</v>
      </c>
      <c r="E2923" t="str">
        <f>IF(B2923="*","*",_xlfn.XLOOKUP(B2923,'RES TECH'!M:M,'RES TECH'!O:O))</f>
        <v>*</v>
      </c>
      <c r="F2923" s="12" t="str">
        <f>IF(B2923="*","*",_xlfn.XLOOKUP(B2923,'RES TECH'!M:M,'RES TECH'!Y:Y))</f>
        <v>*</v>
      </c>
      <c r="G2923" s="12" t="str">
        <f>IF(B2923="*","*",_xlfn.XLOOKUP(B2923,'RES TECH'!M:M,'RES TECH'!V:V))</f>
        <v>*</v>
      </c>
      <c r="H2923" t="str">
        <f>IF(B2923="*","*",_xlfn.XLOOKUP(B2923,'RES TECH'!M:M,'RES TECH'!AA:AA))</f>
        <v>*</v>
      </c>
      <c r="I2923" s="12" t="str">
        <f>IF(B2923="*","*",_xlfn.XLOOKUP(B2923,'RES TECH'!M:M,'RES TECH'!Z:Z))</f>
        <v>*</v>
      </c>
      <c r="J2923" s="12" t="str">
        <f>IF(B2923="*","*",_xlfn.XLOOKUP(B2923,'RES TECH'!M:M,'RES TECH'!S:S))</f>
        <v>*</v>
      </c>
      <c r="K2923" s="12" t="str">
        <f t="shared" si="90"/>
        <v>*</v>
      </c>
      <c r="L2923" s="12" t="str">
        <f t="shared" si="91"/>
        <v>*</v>
      </c>
      <c r="M2923" t="str">
        <f>IF(B2923="*","*",IF(_xlfn.XLOOKUP(B2923,'RES TECH'!$M:$M,'RES TECH'!$C:$C)="Low Income",IF(G2923&gt;1,IF(G2923&gt;3,0.3,0.24),0.12),IF(_xlfn.XLOOKUP(B2923,'RES TECH'!$M:$M,'RES TECH'!$C:$C)="Lower-middle Income",IF(G2923&gt;1,IF(G2923&gt;3,0.23,0.18),0.09),IF(_xlfn.XLOOKUP(B2923,'RES TECH'!$M:$M,'RES TECH'!$C:$C)="Upper-middle Income",IF(G2923&gt;1,IF(G2923&gt;3,0.15,0.12),0.06),IF(_xlfn.XLOOKUP(B2923,'RES TECH'!$M:$M,'RES TECH'!$C:$C)="High Income",IF(G2923&gt;1,IF(G2923&gt;3,0.08,0.06),0.03))))))</f>
        <v>*</v>
      </c>
    </row>
    <row r="2924" spans="2:13" x14ac:dyDescent="0.25">
      <c r="B2924" t="str">
        <f>IF('RES TECH'!N2920=1,'RES TECH'!M2920,"*")</f>
        <v>*</v>
      </c>
      <c r="C2924" t="str">
        <f>IF(B2924="*","*",_xlfn.XLOOKUP(B2924,'RES TECH'!M:M,'RES TECH'!K:K))</f>
        <v>*</v>
      </c>
      <c r="D2924" t="str">
        <f>IF(B2924="*","*",_xlfn.XLOOKUP(B2924,'RES TECH'!M:M,'RES TECH'!L:L))</f>
        <v>*</v>
      </c>
      <c r="E2924" t="str">
        <f>IF(B2924="*","*",_xlfn.XLOOKUP(B2924,'RES TECH'!M:M,'RES TECH'!O:O))</f>
        <v>*</v>
      </c>
      <c r="F2924" s="12" t="str">
        <f>IF(B2924="*","*",_xlfn.XLOOKUP(B2924,'RES TECH'!M:M,'RES TECH'!Y:Y))</f>
        <v>*</v>
      </c>
      <c r="G2924" s="12" t="str">
        <f>IF(B2924="*","*",_xlfn.XLOOKUP(B2924,'RES TECH'!M:M,'RES TECH'!V:V))</f>
        <v>*</v>
      </c>
      <c r="H2924" t="str">
        <f>IF(B2924="*","*",_xlfn.XLOOKUP(B2924,'RES TECH'!M:M,'RES TECH'!AA:AA))</f>
        <v>*</v>
      </c>
      <c r="I2924" s="12" t="str">
        <f>IF(B2924="*","*",_xlfn.XLOOKUP(B2924,'RES TECH'!M:M,'RES TECH'!Z:Z))</f>
        <v>*</v>
      </c>
      <c r="J2924" s="12" t="str">
        <f>IF(B2924="*","*",_xlfn.XLOOKUP(B2924,'RES TECH'!M:M,'RES TECH'!S:S))</f>
        <v>*</v>
      </c>
      <c r="K2924" s="12" t="str">
        <f t="shared" si="90"/>
        <v>*</v>
      </c>
      <c r="L2924" s="12" t="str">
        <f t="shared" si="91"/>
        <v>*</v>
      </c>
      <c r="M2924" t="str">
        <f>IF(B2924="*","*",IF(_xlfn.XLOOKUP(B2924,'RES TECH'!$M:$M,'RES TECH'!$C:$C)="Low Income",IF(G2924&gt;1,IF(G2924&gt;3,0.3,0.24),0.12),IF(_xlfn.XLOOKUP(B2924,'RES TECH'!$M:$M,'RES TECH'!$C:$C)="Lower-middle Income",IF(G2924&gt;1,IF(G2924&gt;3,0.23,0.18),0.09),IF(_xlfn.XLOOKUP(B2924,'RES TECH'!$M:$M,'RES TECH'!$C:$C)="Upper-middle Income",IF(G2924&gt;1,IF(G2924&gt;3,0.15,0.12),0.06),IF(_xlfn.XLOOKUP(B2924,'RES TECH'!$M:$M,'RES TECH'!$C:$C)="High Income",IF(G2924&gt;1,IF(G2924&gt;3,0.08,0.06),0.03))))))</f>
        <v>*</v>
      </c>
    </row>
    <row r="2925" spans="2:13" x14ac:dyDescent="0.25">
      <c r="B2925" t="str">
        <f>IF('RES TECH'!N2921=1,'RES TECH'!M2921,"*")</f>
        <v>RESHOULMOldLTLEDELCELC20</v>
      </c>
      <c r="C2925" t="str">
        <f>IF(B2925="*","*",_xlfn.XLOOKUP(B2925,'RES TECH'!M:M,'RES TECH'!K:K))</f>
        <v>RESELC</v>
      </c>
      <c r="D2925" t="str">
        <f>IF(B2925="*","*",_xlfn.XLOOKUP(B2925,'RES TECH'!M:M,'RES TECH'!L:L))</f>
        <v>RESHOULMOldLTEUE</v>
      </c>
      <c r="E2925">
        <f>IF(B2925="*","*",_xlfn.XLOOKUP(B2925,'RES TECH'!M:M,'RES TECH'!O:O))</f>
        <v>2020</v>
      </c>
      <c r="F2925" s="12">
        <f>IF(B2925="*","*",_xlfn.XLOOKUP(B2925,'RES TECH'!M:M,'RES TECH'!Y:Y))</f>
        <v>13</v>
      </c>
      <c r="G2925" s="12">
        <f>IF(B2925="*","*",_xlfn.XLOOKUP(B2925,'RES TECH'!M:M,'RES TECH'!V:V))</f>
        <v>79.849999999999994</v>
      </c>
      <c r="H2925">
        <f>IF(B2925="*","*",_xlfn.XLOOKUP(B2925,'RES TECH'!M:M,'RES TECH'!AA:AA))</f>
        <v>1</v>
      </c>
      <c r="I2925" s="12">
        <f>IF(B2925="*","*",_xlfn.XLOOKUP(B2925,'RES TECH'!M:M,'RES TECH'!Z:Z))</f>
        <v>0.3042078488582064</v>
      </c>
      <c r="J2925" s="12">
        <f>IF(B2925="*","*",_xlfn.XLOOKUP(B2925,'RES TECH'!M:M,'RES TECH'!S:S))</f>
        <v>178.6469123845977</v>
      </c>
      <c r="K2925" s="12">
        <f t="shared" si="90"/>
        <v>8.9323456192298849</v>
      </c>
      <c r="L2925" s="12">
        <f t="shared" si="91"/>
        <v>0.44661728096149428</v>
      </c>
      <c r="M2925">
        <f>IF(B2925="*","*",IF(_xlfn.XLOOKUP(B2925,'RES TECH'!$M:$M,'RES TECH'!$C:$C)="Low Income",IF(G2925&gt;1,IF(G2925&gt;3,0.3,0.24),0.12),IF(_xlfn.XLOOKUP(B2925,'RES TECH'!$M:$M,'RES TECH'!$C:$C)="Lower-middle Income",IF(G2925&gt;1,IF(G2925&gt;3,0.23,0.18),0.09),IF(_xlfn.XLOOKUP(B2925,'RES TECH'!$M:$M,'RES TECH'!$C:$C)="Upper-middle Income",IF(G2925&gt;1,IF(G2925&gt;3,0.15,0.12),0.06),IF(_xlfn.XLOOKUP(B2925,'RES TECH'!$M:$M,'RES TECH'!$C:$C)="High Income",IF(G2925&gt;1,IF(G2925&gt;3,0.08,0.06),0.03))))))</f>
        <v>0.23</v>
      </c>
    </row>
    <row r="2926" spans="2:13" x14ac:dyDescent="0.25">
      <c r="B2926" t="str">
        <f>IF('RES TECH'!N2922=1,'RES TECH'!M2922,"*")</f>
        <v>RESHOULMOldLTLEDELCELC21</v>
      </c>
      <c r="C2926" t="str">
        <f>IF(B2926="*","*",_xlfn.XLOOKUP(B2926,'RES TECH'!M:M,'RES TECH'!K:K))</f>
        <v>RESELC</v>
      </c>
      <c r="D2926" t="str">
        <f>IF(B2926="*","*",_xlfn.XLOOKUP(B2926,'RES TECH'!M:M,'RES TECH'!L:L))</f>
        <v>RESHOULMOldLTEUE</v>
      </c>
      <c r="E2926">
        <f>IF(B2926="*","*",_xlfn.XLOOKUP(B2926,'RES TECH'!M:M,'RES TECH'!O:O))</f>
        <v>2021</v>
      </c>
      <c r="F2926" s="12">
        <f>IF(B2926="*","*",_xlfn.XLOOKUP(B2926,'RES TECH'!M:M,'RES TECH'!Y:Y))</f>
        <v>11</v>
      </c>
      <c r="G2926" s="12">
        <f>IF(B2926="*","*",_xlfn.XLOOKUP(B2926,'RES TECH'!M:M,'RES TECH'!V:V))</f>
        <v>97.949999999999989</v>
      </c>
      <c r="H2926">
        <f>IF(B2926="*","*",_xlfn.XLOOKUP(B2926,'RES TECH'!M:M,'RES TECH'!AA:AA))</f>
        <v>1</v>
      </c>
      <c r="I2926" s="12">
        <f>IF(B2926="*","*",_xlfn.XLOOKUP(B2926,'RES TECH'!M:M,'RES TECH'!Z:Z))</f>
        <v>0.3042078488582064</v>
      </c>
      <c r="J2926" s="12">
        <f>IF(B2926="*","*",_xlfn.XLOOKUP(B2926,'RES TECH'!M:M,'RES TECH'!S:S))</f>
        <v>72.788687009562551</v>
      </c>
      <c r="K2926" s="12">
        <f t="shared" si="90"/>
        <v>3.6394343504781279</v>
      </c>
      <c r="L2926" s="12">
        <f t="shared" si="91"/>
        <v>0.1819717175239064</v>
      </c>
      <c r="M2926">
        <f>IF(B2926="*","*",IF(_xlfn.XLOOKUP(B2926,'RES TECH'!$M:$M,'RES TECH'!$C:$C)="Low Income",IF(G2926&gt;1,IF(G2926&gt;3,0.3,0.24),0.12),IF(_xlfn.XLOOKUP(B2926,'RES TECH'!$M:$M,'RES TECH'!$C:$C)="Lower-middle Income",IF(G2926&gt;1,IF(G2926&gt;3,0.23,0.18),0.09),IF(_xlfn.XLOOKUP(B2926,'RES TECH'!$M:$M,'RES TECH'!$C:$C)="Upper-middle Income",IF(G2926&gt;1,IF(G2926&gt;3,0.15,0.12),0.06),IF(_xlfn.XLOOKUP(B2926,'RES TECH'!$M:$M,'RES TECH'!$C:$C)="High Income",IF(G2926&gt;1,IF(G2926&gt;3,0.08,0.06),0.03))))))</f>
        <v>0.23</v>
      </c>
    </row>
    <row r="2927" spans="2:13" x14ac:dyDescent="0.25">
      <c r="B2927" t="str">
        <f>IF('RES TECH'!N2923=1,'RES TECH'!M2923,"*")</f>
        <v>RESHOULMOldLTLEDELCELC22</v>
      </c>
      <c r="C2927" t="str">
        <f>IF(B2927="*","*",_xlfn.XLOOKUP(B2927,'RES TECH'!M:M,'RES TECH'!K:K))</f>
        <v>RESELC</v>
      </c>
      <c r="D2927" t="str">
        <f>IF(B2927="*","*",_xlfn.XLOOKUP(B2927,'RES TECH'!M:M,'RES TECH'!L:L))</f>
        <v>RESHOULMOldLTEUE</v>
      </c>
      <c r="E2927">
        <f>IF(B2927="*","*",_xlfn.XLOOKUP(B2927,'RES TECH'!M:M,'RES TECH'!O:O))</f>
        <v>2022</v>
      </c>
      <c r="F2927" s="12">
        <f>IF(B2927="*","*",_xlfn.XLOOKUP(B2927,'RES TECH'!M:M,'RES TECH'!Y:Y))</f>
        <v>10</v>
      </c>
      <c r="G2927" s="12">
        <f>IF(B2927="*","*",_xlfn.XLOOKUP(B2927,'RES TECH'!M:M,'RES TECH'!V:V))</f>
        <v>100.22499999999999</v>
      </c>
      <c r="H2927">
        <f>IF(B2927="*","*",_xlfn.XLOOKUP(B2927,'RES TECH'!M:M,'RES TECH'!AA:AA))</f>
        <v>1</v>
      </c>
      <c r="I2927" s="12">
        <f>IF(B2927="*","*",_xlfn.XLOOKUP(B2927,'RES TECH'!M:M,'RES TECH'!Z:Z))</f>
        <v>0.3042078488582064</v>
      </c>
      <c r="J2927" s="12">
        <f>IF(B2927="*","*",_xlfn.XLOOKUP(B2927,'RES TECH'!M:M,'RES TECH'!S:S))</f>
        <v>53.464651770359247</v>
      </c>
      <c r="K2927" s="12">
        <f t="shared" si="90"/>
        <v>2.6732325885179624</v>
      </c>
      <c r="L2927" s="12">
        <f t="shared" si="91"/>
        <v>0.13366162942589813</v>
      </c>
      <c r="M2927">
        <f>IF(B2927="*","*",IF(_xlfn.XLOOKUP(B2927,'RES TECH'!$M:$M,'RES TECH'!$C:$C)="Low Income",IF(G2927&gt;1,IF(G2927&gt;3,0.3,0.24),0.12),IF(_xlfn.XLOOKUP(B2927,'RES TECH'!$M:$M,'RES TECH'!$C:$C)="Lower-middle Income",IF(G2927&gt;1,IF(G2927&gt;3,0.23,0.18),0.09),IF(_xlfn.XLOOKUP(B2927,'RES TECH'!$M:$M,'RES TECH'!$C:$C)="Upper-middle Income",IF(G2927&gt;1,IF(G2927&gt;3,0.15,0.12),0.06),IF(_xlfn.XLOOKUP(B2927,'RES TECH'!$M:$M,'RES TECH'!$C:$C)="High Income",IF(G2927&gt;1,IF(G2927&gt;3,0.08,0.06),0.03))))))</f>
        <v>0.23</v>
      </c>
    </row>
    <row r="2928" spans="2:13" x14ac:dyDescent="0.25">
      <c r="B2928" t="str">
        <f>IF('RES TECH'!N2924=1,'RES TECH'!M2924,"*")</f>
        <v>RESHOULMOldLTLEDELCELC23</v>
      </c>
      <c r="C2928" t="str">
        <f>IF(B2928="*","*",_xlfn.XLOOKUP(B2928,'RES TECH'!M:M,'RES TECH'!K:K))</f>
        <v>RESELC</v>
      </c>
      <c r="D2928" t="str">
        <f>IF(B2928="*","*",_xlfn.XLOOKUP(B2928,'RES TECH'!M:M,'RES TECH'!L:L))</f>
        <v>RESHOULMOldLTEUE</v>
      </c>
      <c r="E2928">
        <f>IF(B2928="*","*",_xlfn.XLOOKUP(B2928,'RES TECH'!M:M,'RES TECH'!O:O))</f>
        <v>2023</v>
      </c>
      <c r="F2928" s="12">
        <f>IF(B2928="*","*",_xlfn.XLOOKUP(B2928,'RES TECH'!M:M,'RES TECH'!Y:Y))</f>
        <v>10</v>
      </c>
      <c r="G2928" s="12">
        <f>IF(B2928="*","*",_xlfn.XLOOKUP(B2928,'RES TECH'!M:M,'RES TECH'!V:V))</f>
        <v>102.65</v>
      </c>
      <c r="H2928">
        <f>IF(B2928="*","*",_xlfn.XLOOKUP(B2928,'RES TECH'!M:M,'RES TECH'!AA:AA))</f>
        <v>1</v>
      </c>
      <c r="I2928" s="12">
        <f>IF(B2928="*","*",_xlfn.XLOOKUP(B2928,'RES TECH'!M:M,'RES TECH'!Z:Z))</f>
        <v>0.3042078488582064</v>
      </c>
      <c r="J2928" s="12">
        <f>IF(B2928="*","*",_xlfn.XLOOKUP(B2928,'RES TECH'!M:M,'RES TECH'!S:S))</f>
        <v>52.482830118482852</v>
      </c>
      <c r="K2928" s="12">
        <f t="shared" si="90"/>
        <v>2.6241415059241429</v>
      </c>
      <c r="L2928" s="12">
        <f t="shared" si="91"/>
        <v>0.13120707529620715</v>
      </c>
      <c r="M2928">
        <f>IF(B2928="*","*",IF(_xlfn.XLOOKUP(B2928,'RES TECH'!$M:$M,'RES TECH'!$C:$C)="Low Income",IF(G2928&gt;1,IF(G2928&gt;3,0.3,0.24),0.12),IF(_xlfn.XLOOKUP(B2928,'RES TECH'!$M:$M,'RES TECH'!$C:$C)="Lower-middle Income",IF(G2928&gt;1,IF(G2928&gt;3,0.23,0.18),0.09),IF(_xlfn.XLOOKUP(B2928,'RES TECH'!$M:$M,'RES TECH'!$C:$C)="Upper-middle Income",IF(G2928&gt;1,IF(G2928&gt;3,0.15,0.12),0.06),IF(_xlfn.XLOOKUP(B2928,'RES TECH'!$M:$M,'RES TECH'!$C:$C)="High Income",IF(G2928&gt;1,IF(G2928&gt;3,0.08,0.06),0.03))))))</f>
        <v>0.23</v>
      </c>
    </row>
    <row r="2929" spans="2:13" x14ac:dyDescent="0.25">
      <c r="B2929" t="str">
        <f>IF('RES TECH'!N2925=1,'RES TECH'!M2925,"*")</f>
        <v>RESHOULMOldLTLEDELCELC24</v>
      </c>
      <c r="C2929" t="str">
        <f>IF(B2929="*","*",_xlfn.XLOOKUP(B2929,'RES TECH'!M:M,'RES TECH'!K:K))</f>
        <v>RESELC</v>
      </c>
      <c r="D2929" t="str">
        <f>IF(B2929="*","*",_xlfn.XLOOKUP(B2929,'RES TECH'!M:M,'RES TECH'!L:L))</f>
        <v>RESHOULMOldLTEUE</v>
      </c>
      <c r="E2929">
        <f>IF(B2929="*","*",_xlfn.XLOOKUP(B2929,'RES TECH'!M:M,'RES TECH'!O:O))</f>
        <v>2024</v>
      </c>
      <c r="F2929" s="12">
        <f>IF(B2929="*","*",_xlfn.XLOOKUP(B2929,'RES TECH'!M:M,'RES TECH'!Y:Y))</f>
        <v>10</v>
      </c>
      <c r="G2929" s="12">
        <f>IF(B2929="*","*",_xlfn.XLOOKUP(B2929,'RES TECH'!M:M,'RES TECH'!V:V))</f>
        <v>105.05</v>
      </c>
      <c r="H2929">
        <f>IF(B2929="*","*",_xlfn.XLOOKUP(B2929,'RES TECH'!M:M,'RES TECH'!AA:AA))</f>
        <v>1</v>
      </c>
      <c r="I2929" s="12">
        <f>IF(B2929="*","*",_xlfn.XLOOKUP(B2929,'RES TECH'!M:M,'RES TECH'!Z:Z))</f>
        <v>0.3042078488582064</v>
      </c>
      <c r="J2929" s="12">
        <f>IF(B2929="*","*",_xlfn.XLOOKUP(B2929,'RES TECH'!M:M,'RES TECH'!S:S))</f>
        <v>51.9472910356412</v>
      </c>
      <c r="K2929" s="12">
        <f t="shared" si="90"/>
        <v>2.5973645517820603</v>
      </c>
      <c r="L2929" s="12">
        <f t="shared" si="91"/>
        <v>0.12986822758910302</v>
      </c>
      <c r="M2929">
        <f>IF(B2929="*","*",IF(_xlfn.XLOOKUP(B2929,'RES TECH'!$M:$M,'RES TECH'!$C:$C)="Low Income",IF(G2929&gt;1,IF(G2929&gt;3,0.3,0.24),0.12),IF(_xlfn.XLOOKUP(B2929,'RES TECH'!$M:$M,'RES TECH'!$C:$C)="Lower-middle Income",IF(G2929&gt;1,IF(G2929&gt;3,0.23,0.18),0.09),IF(_xlfn.XLOOKUP(B2929,'RES TECH'!$M:$M,'RES TECH'!$C:$C)="Upper-middle Income",IF(G2929&gt;1,IF(G2929&gt;3,0.15,0.12),0.06),IF(_xlfn.XLOOKUP(B2929,'RES TECH'!$M:$M,'RES TECH'!$C:$C)="High Income",IF(G2929&gt;1,IF(G2929&gt;3,0.08,0.06),0.03))))))</f>
        <v>0.23</v>
      </c>
    </row>
    <row r="2930" spans="2:13" x14ac:dyDescent="0.25">
      <c r="B2930" t="str">
        <f>IF('RES TECH'!N2926=1,'RES TECH'!M2926,"*")</f>
        <v>RESHOULMOldLTLEDELCELC25</v>
      </c>
      <c r="C2930" t="str">
        <f>IF(B2930="*","*",_xlfn.XLOOKUP(B2930,'RES TECH'!M:M,'RES TECH'!K:K))</f>
        <v>RESELC</v>
      </c>
      <c r="D2930" t="str">
        <f>IF(B2930="*","*",_xlfn.XLOOKUP(B2930,'RES TECH'!M:M,'RES TECH'!L:L))</f>
        <v>RESHOULMOldLTEUE</v>
      </c>
      <c r="E2930">
        <f>IF(B2930="*","*",_xlfn.XLOOKUP(B2930,'RES TECH'!M:M,'RES TECH'!O:O))</f>
        <v>2025</v>
      </c>
      <c r="F2930" s="12">
        <f>IF(B2930="*","*",_xlfn.XLOOKUP(B2930,'RES TECH'!M:M,'RES TECH'!Y:Y))</f>
        <v>10</v>
      </c>
      <c r="G2930" s="12">
        <f>IF(B2930="*","*",_xlfn.XLOOKUP(B2930,'RES TECH'!M:M,'RES TECH'!V:V))</f>
        <v>107.47499999999999</v>
      </c>
      <c r="H2930">
        <f>IF(B2930="*","*",_xlfn.XLOOKUP(B2930,'RES TECH'!M:M,'RES TECH'!AA:AA))</f>
        <v>1</v>
      </c>
      <c r="I2930" s="12">
        <f>IF(B2930="*","*",_xlfn.XLOOKUP(B2930,'RES TECH'!M:M,'RES TECH'!Z:Z))</f>
        <v>0.3042078488582064</v>
      </c>
      <c r="J2930" s="12">
        <f>IF(B2930="*","*",_xlfn.XLOOKUP(B2930,'RES TECH'!M:M,'RES TECH'!S:S))</f>
        <v>50.586129200085303</v>
      </c>
      <c r="K2930" s="12">
        <f t="shared" si="90"/>
        <v>2.5293064600042654</v>
      </c>
      <c r="L2930" s="12">
        <f t="shared" si="91"/>
        <v>0.12646532300021326</v>
      </c>
      <c r="M2930">
        <f>IF(B2930="*","*",IF(_xlfn.XLOOKUP(B2930,'RES TECH'!$M:$M,'RES TECH'!$C:$C)="Low Income",IF(G2930&gt;1,IF(G2930&gt;3,0.3,0.24),0.12),IF(_xlfn.XLOOKUP(B2930,'RES TECH'!$M:$M,'RES TECH'!$C:$C)="Lower-middle Income",IF(G2930&gt;1,IF(G2930&gt;3,0.23,0.18),0.09),IF(_xlfn.XLOOKUP(B2930,'RES TECH'!$M:$M,'RES TECH'!$C:$C)="Upper-middle Income",IF(G2930&gt;1,IF(G2930&gt;3,0.15,0.12),0.06),IF(_xlfn.XLOOKUP(B2930,'RES TECH'!$M:$M,'RES TECH'!$C:$C)="High Income",IF(G2930&gt;1,IF(G2930&gt;3,0.08,0.06),0.03))))))</f>
        <v>0.23</v>
      </c>
    </row>
    <row r="2931" spans="2:13" x14ac:dyDescent="0.25">
      <c r="B2931" t="str">
        <f>IF('RES TECH'!N2927=1,'RES TECH'!M2927,"*")</f>
        <v>RESHOULMOldLTLEDELCELC30</v>
      </c>
      <c r="C2931" t="str">
        <f>IF(B2931="*","*",_xlfn.XLOOKUP(B2931,'RES TECH'!M:M,'RES TECH'!K:K))</f>
        <v>RESELC</v>
      </c>
      <c r="D2931" t="str">
        <f>IF(B2931="*","*",_xlfn.XLOOKUP(B2931,'RES TECH'!M:M,'RES TECH'!L:L))</f>
        <v>RESHOULMOldLTEUE</v>
      </c>
      <c r="E2931">
        <f>IF(B2931="*","*",_xlfn.XLOOKUP(B2931,'RES TECH'!M:M,'RES TECH'!O:O))</f>
        <v>2030</v>
      </c>
      <c r="F2931" s="12">
        <f>IF(B2931="*","*",_xlfn.XLOOKUP(B2931,'RES TECH'!M:M,'RES TECH'!Y:Y))</f>
        <v>10</v>
      </c>
      <c r="G2931" s="12">
        <f>IF(B2931="*","*",_xlfn.XLOOKUP(B2931,'RES TECH'!M:M,'RES TECH'!V:V))</f>
        <v>119.575</v>
      </c>
      <c r="H2931">
        <f>IF(B2931="*","*",_xlfn.XLOOKUP(B2931,'RES TECH'!M:M,'RES TECH'!AA:AA))</f>
        <v>1</v>
      </c>
      <c r="I2931" s="12">
        <f>IF(B2931="*","*",_xlfn.XLOOKUP(B2931,'RES TECH'!M:M,'RES TECH'!Z:Z))</f>
        <v>0.3042078488582064</v>
      </c>
      <c r="J2931" s="12">
        <f>IF(B2931="*","*",_xlfn.XLOOKUP(B2931,'RES TECH'!M:M,'RES TECH'!S:S))</f>
        <v>45.833219839865563</v>
      </c>
      <c r="K2931" s="12">
        <f t="shared" si="90"/>
        <v>2.2916609919932784</v>
      </c>
      <c r="L2931" s="12">
        <f t="shared" si="91"/>
        <v>0.11458304959966392</v>
      </c>
      <c r="M2931">
        <f>IF(B2931="*","*",IF(_xlfn.XLOOKUP(B2931,'RES TECH'!$M:$M,'RES TECH'!$C:$C)="Low Income",IF(G2931&gt;1,IF(G2931&gt;3,0.3,0.24),0.12),IF(_xlfn.XLOOKUP(B2931,'RES TECH'!$M:$M,'RES TECH'!$C:$C)="Lower-middle Income",IF(G2931&gt;1,IF(G2931&gt;3,0.23,0.18),0.09),IF(_xlfn.XLOOKUP(B2931,'RES TECH'!$M:$M,'RES TECH'!$C:$C)="Upper-middle Income",IF(G2931&gt;1,IF(G2931&gt;3,0.15,0.12),0.06),IF(_xlfn.XLOOKUP(B2931,'RES TECH'!$M:$M,'RES TECH'!$C:$C)="High Income",IF(G2931&gt;1,IF(G2931&gt;3,0.08,0.06),0.03))))))</f>
        <v>0.23</v>
      </c>
    </row>
    <row r="2932" spans="2:13" x14ac:dyDescent="0.25">
      <c r="B2932" t="str">
        <f>IF('RES TECH'!N2928=1,'RES TECH'!M2928,"*")</f>
        <v>RESHOULMOldLTLEDELCELC40</v>
      </c>
      <c r="C2932" t="str">
        <f>IF(B2932="*","*",_xlfn.XLOOKUP(B2932,'RES TECH'!M:M,'RES TECH'!K:K))</f>
        <v>RESELC</v>
      </c>
      <c r="D2932" t="str">
        <f>IF(B2932="*","*",_xlfn.XLOOKUP(B2932,'RES TECH'!M:M,'RES TECH'!L:L))</f>
        <v>RESHOULMOldLTEUE</v>
      </c>
      <c r="E2932">
        <f>IF(B2932="*","*",_xlfn.XLOOKUP(B2932,'RES TECH'!M:M,'RES TECH'!O:O))</f>
        <v>2040</v>
      </c>
      <c r="F2932" s="12">
        <f>IF(B2932="*","*",_xlfn.XLOOKUP(B2932,'RES TECH'!M:M,'RES TECH'!Y:Y))</f>
        <v>10</v>
      </c>
      <c r="G2932" s="12">
        <f>IF(B2932="*","*",_xlfn.XLOOKUP(B2932,'RES TECH'!M:M,'RES TECH'!V:V))</f>
        <v>144.42500000000001</v>
      </c>
      <c r="H2932">
        <f>IF(B2932="*","*",_xlfn.XLOOKUP(B2932,'RES TECH'!M:M,'RES TECH'!AA:AA))</f>
        <v>1</v>
      </c>
      <c r="I2932" s="12">
        <f>IF(B2932="*","*",_xlfn.XLOOKUP(B2932,'RES TECH'!M:M,'RES TECH'!Z:Z))</f>
        <v>0.3042078488582064</v>
      </c>
      <c r="J2932" s="12">
        <f>IF(B2932="*","*",_xlfn.XLOOKUP(B2932,'RES TECH'!M:M,'RES TECH'!S:S))</f>
        <v>42.776184241977738</v>
      </c>
      <c r="K2932" s="12">
        <f t="shared" si="90"/>
        <v>2.1388092120988871</v>
      </c>
      <c r="L2932" s="12">
        <f t="shared" si="91"/>
        <v>0.10694046060494436</v>
      </c>
      <c r="M2932">
        <f>IF(B2932="*","*",IF(_xlfn.XLOOKUP(B2932,'RES TECH'!$M:$M,'RES TECH'!$C:$C)="Low Income",IF(G2932&gt;1,IF(G2932&gt;3,0.3,0.24),0.12),IF(_xlfn.XLOOKUP(B2932,'RES TECH'!$M:$M,'RES TECH'!$C:$C)="Lower-middle Income",IF(G2932&gt;1,IF(G2932&gt;3,0.23,0.18),0.09),IF(_xlfn.XLOOKUP(B2932,'RES TECH'!$M:$M,'RES TECH'!$C:$C)="Upper-middle Income",IF(G2932&gt;1,IF(G2932&gt;3,0.15,0.12),0.06),IF(_xlfn.XLOOKUP(B2932,'RES TECH'!$M:$M,'RES TECH'!$C:$C)="High Income",IF(G2932&gt;1,IF(G2932&gt;3,0.08,0.06),0.03))))))</f>
        <v>0.23</v>
      </c>
    </row>
    <row r="2933" spans="2:13" x14ac:dyDescent="0.25">
      <c r="B2933" t="str">
        <f>IF('RES TECH'!N2929=1,'RES TECH'!M2929,"*")</f>
        <v>RESHOULMOldLTINCELCELC20</v>
      </c>
      <c r="C2933" t="str">
        <f>IF(B2933="*","*",_xlfn.XLOOKUP(B2933,'RES TECH'!M:M,'RES TECH'!K:K))</f>
        <v>RESELC</v>
      </c>
      <c r="D2933" t="str">
        <f>IF(B2933="*","*",_xlfn.XLOOKUP(B2933,'RES TECH'!M:M,'RES TECH'!L:L))</f>
        <v>RESHOULMOldLTEUE</v>
      </c>
      <c r="E2933">
        <f>IF(B2933="*","*",_xlfn.XLOOKUP(B2933,'RES TECH'!M:M,'RES TECH'!O:O))</f>
        <v>2020</v>
      </c>
      <c r="F2933" s="12">
        <f>IF(B2933="*","*",_xlfn.XLOOKUP(B2933,'RES TECH'!M:M,'RES TECH'!Y:Y))</f>
        <v>1</v>
      </c>
      <c r="G2933" s="12">
        <f>IF(B2933="*","*",_xlfn.XLOOKUP(B2933,'RES TECH'!M:M,'RES TECH'!V:V))</f>
        <v>12.7</v>
      </c>
      <c r="H2933">
        <f>IF(B2933="*","*",_xlfn.XLOOKUP(B2933,'RES TECH'!M:M,'RES TECH'!AA:AA))</f>
        <v>1</v>
      </c>
      <c r="I2933" s="12">
        <f>IF(B2933="*","*",_xlfn.XLOOKUP(B2933,'RES TECH'!M:M,'RES TECH'!Z:Z))</f>
        <v>0.3042078488582064</v>
      </c>
      <c r="J2933" s="12">
        <f>IF(B2933="*","*",_xlfn.XLOOKUP(B2933,'RES TECH'!M:M,'RES TECH'!S:S))</f>
        <v>19.814946065141491</v>
      </c>
      <c r="K2933" s="12">
        <f t="shared" si="90"/>
        <v>0.99074730325707461</v>
      </c>
      <c r="L2933" s="12">
        <f t="shared" si="91"/>
        <v>4.953736516285373E-2</v>
      </c>
      <c r="M2933">
        <f>IF(B2933="*","*",IF(_xlfn.XLOOKUP(B2933,'RES TECH'!$M:$M,'RES TECH'!$C:$C)="Low Income",IF(G2933&gt;1,IF(G2933&gt;3,0.3,0.24),0.12),IF(_xlfn.XLOOKUP(B2933,'RES TECH'!$M:$M,'RES TECH'!$C:$C)="Lower-middle Income",IF(G2933&gt;1,IF(G2933&gt;3,0.23,0.18),0.09),IF(_xlfn.XLOOKUP(B2933,'RES TECH'!$M:$M,'RES TECH'!$C:$C)="Upper-middle Income",IF(G2933&gt;1,IF(G2933&gt;3,0.15,0.12),0.06),IF(_xlfn.XLOOKUP(B2933,'RES TECH'!$M:$M,'RES TECH'!$C:$C)="High Income",IF(G2933&gt;1,IF(G2933&gt;3,0.08,0.06),0.03))))))</f>
        <v>0.23</v>
      </c>
    </row>
    <row r="2934" spans="2:13" x14ac:dyDescent="0.25">
      <c r="B2934" t="str">
        <f>IF('RES TECH'!N2930=1,'RES TECH'!M2930,"*")</f>
        <v>RESHOULMOldLTINCELCELC22</v>
      </c>
      <c r="C2934" t="str">
        <f>IF(B2934="*","*",_xlfn.XLOOKUP(B2934,'RES TECH'!M:M,'RES TECH'!K:K))</f>
        <v>RESELC</v>
      </c>
      <c r="D2934" t="str">
        <f>IF(B2934="*","*",_xlfn.XLOOKUP(B2934,'RES TECH'!M:M,'RES TECH'!L:L))</f>
        <v>RESHOULMOldLTEUE</v>
      </c>
      <c r="E2934">
        <f>IF(B2934="*","*",_xlfn.XLOOKUP(B2934,'RES TECH'!M:M,'RES TECH'!O:O))</f>
        <v>2022</v>
      </c>
      <c r="F2934" s="12">
        <f>IF(B2934="*","*",_xlfn.XLOOKUP(B2934,'RES TECH'!M:M,'RES TECH'!Y:Y))</f>
        <v>1</v>
      </c>
      <c r="G2934" s="12">
        <f>IF(B2934="*","*",_xlfn.XLOOKUP(B2934,'RES TECH'!M:M,'RES TECH'!V:V))</f>
        <v>9.3000000000000007</v>
      </c>
      <c r="H2934">
        <f>IF(B2934="*","*",_xlfn.XLOOKUP(B2934,'RES TECH'!M:M,'RES TECH'!AA:AA))</f>
        <v>1</v>
      </c>
      <c r="I2934" s="12">
        <f>IF(B2934="*","*",_xlfn.XLOOKUP(B2934,'RES TECH'!M:M,'RES TECH'!Z:Z))</f>
        <v>0.3042078488582064</v>
      </c>
      <c r="J2934" s="12">
        <f>IF(B2934="*","*",_xlfn.XLOOKUP(B2934,'RES TECH'!M:M,'RES TECH'!S:S))</f>
        <v>33.024910108569138</v>
      </c>
      <c r="K2934" s="12">
        <f t="shared" si="90"/>
        <v>1.6512455054284569</v>
      </c>
      <c r="L2934" s="12">
        <f t="shared" si="91"/>
        <v>8.2562275271422847E-2</v>
      </c>
      <c r="M2934">
        <f>IF(B2934="*","*",IF(_xlfn.XLOOKUP(B2934,'RES TECH'!$M:$M,'RES TECH'!$C:$C)="Low Income",IF(G2934&gt;1,IF(G2934&gt;3,0.3,0.24),0.12),IF(_xlfn.XLOOKUP(B2934,'RES TECH'!$M:$M,'RES TECH'!$C:$C)="Lower-middle Income",IF(G2934&gt;1,IF(G2934&gt;3,0.23,0.18),0.09),IF(_xlfn.XLOOKUP(B2934,'RES TECH'!$M:$M,'RES TECH'!$C:$C)="Upper-middle Income",IF(G2934&gt;1,IF(G2934&gt;3,0.15,0.12),0.06),IF(_xlfn.XLOOKUP(B2934,'RES TECH'!$M:$M,'RES TECH'!$C:$C)="High Income",IF(G2934&gt;1,IF(G2934&gt;3,0.08,0.06),0.03))))))</f>
        <v>0.23</v>
      </c>
    </row>
    <row r="2935" spans="2:13" x14ac:dyDescent="0.25">
      <c r="B2935" t="str">
        <f>IF('RES TECH'!N2931=1,'RES TECH'!M2931,"*")</f>
        <v>RESHOULMOldLTFLUT12ELC20</v>
      </c>
      <c r="C2935" t="str">
        <f>IF(B2935="*","*",_xlfn.XLOOKUP(B2935,'RES TECH'!M:M,'RES TECH'!K:K))</f>
        <v>RESELC</v>
      </c>
      <c r="D2935" t="str">
        <f>IF(B2935="*","*",_xlfn.XLOOKUP(B2935,'RES TECH'!M:M,'RES TECH'!L:L))</f>
        <v>RESHOULMOldLTEUE</v>
      </c>
      <c r="E2935">
        <f>IF(B2935="*","*",_xlfn.XLOOKUP(B2935,'RES TECH'!M:M,'RES TECH'!O:O))</f>
        <v>2020</v>
      </c>
      <c r="F2935" s="12">
        <f>IF(B2935="*","*",_xlfn.XLOOKUP(B2935,'RES TECH'!M:M,'RES TECH'!Y:Y))</f>
        <v>6</v>
      </c>
      <c r="G2935" s="12">
        <f>IF(B2935="*","*",_xlfn.XLOOKUP(B2935,'RES TECH'!M:M,'RES TECH'!V:V))</f>
        <v>71.5</v>
      </c>
      <c r="H2935">
        <f>IF(B2935="*","*",_xlfn.XLOOKUP(B2935,'RES TECH'!M:M,'RES TECH'!AA:AA))</f>
        <v>1</v>
      </c>
      <c r="I2935" s="12">
        <f>IF(B2935="*","*",_xlfn.XLOOKUP(B2935,'RES TECH'!M:M,'RES TECH'!Z:Z))</f>
        <v>0.3042078488582064</v>
      </c>
      <c r="J2935" s="12">
        <f>IF(B2935="*","*",_xlfn.XLOOKUP(B2935,'RES TECH'!M:M,'RES TECH'!S:S))</f>
        <v>9.8182165187638013</v>
      </c>
      <c r="K2935" s="12">
        <f t="shared" si="90"/>
        <v>0.49091082593819008</v>
      </c>
      <c r="L2935" s="12">
        <f t="shared" si="91"/>
        <v>2.4545541296909505E-2</v>
      </c>
      <c r="M2935">
        <f>IF(B2935="*","*",IF(_xlfn.XLOOKUP(B2935,'RES TECH'!$M:$M,'RES TECH'!$C:$C)="Low Income",IF(G2935&gt;1,IF(G2935&gt;3,0.3,0.24),0.12),IF(_xlfn.XLOOKUP(B2935,'RES TECH'!$M:$M,'RES TECH'!$C:$C)="Lower-middle Income",IF(G2935&gt;1,IF(G2935&gt;3,0.23,0.18),0.09),IF(_xlfn.XLOOKUP(B2935,'RES TECH'!$M:$M,'RES TECH'!$C:$C)="Upper-middle Income",IF(G2935&gt;1,IF(G2935&gt;3,0.15,0.12),0.06),IF(_xlfn.XLOOKUP(B2935,'RES TECH'!$M:$M,'RES TECH'!$C:$C)="High Income",IF(G2935&gt;1,IF(G2935&gt;3,0.08,0.06),0.03))))))</f>
        <v>0.23</v>
      </c>
    </row>
    <row r="2936" spans="2:13" x14ac:dyDescent="0.25">
      <c r="B2936" t="str">
        <f>IF('RES TECH'!N2932=1,'RES TECH'!M2932,"*")</f>
        <v>*</v>
      </c>
      <c r="C2936" t="str">
        <f>IF(B2936="*","*",_xlfn.XLOOKUP(B2936,'RES TECH'!M:M,'RES TECH'!K:K))</f>
        <v>*</v>
      </c>
      <c r="D2936" t="str">
        <f>IF(B2936="*","*",_xlfn.XLOOKUP(B2936,'RES TECH'!M:M,'RES TECH'!L:L))</f>
        <v>*</v>
      </c>
      <c r="E2936" t="str">
        <f>IF(B2936="*","*",_xlfn.XLOOKUP(B2936,'RES TECH'!M:M,'RES TECH'!O:O))</f>
        <v>*</v>
      </c>
      <c r="F2936" s="12" t="str">
        <f>IF(B2936="*","*",_xlfn.XLOOKUP(B2936,'RES TECH'!M:M,'RES TECH'!Y:Y))</f>
        <v>*</v>
      </c>
      <c r="G2936" s="12" t="str">
        <f>IF(B2936="*","*",_xlfn.XLOOKUP(B2936,'RES TECH'!M:M,'RES TECH'!V:V))</f>
        <v>*</v>
      </c>
      <c r="H2936" t="str">
        <f>IF(B2936="*","*",_xlfn.XLOOKUP(B2936,'RES TECH'!M:M,'RES TECH'!AA:AA))</f>
        <v>*</v>
      </c>
      <c r="I2936" s="12" t="str">
        <f>IF(B2936="*","*",_xlfn.XLOOKUP(B2936,'RES TECH'!M:M,'RES TECH'!Z:Z))</f>
        <v>*</v>
      </c>
      <c r="J2936" s="12" t="str">
        <f>IF(B2936="*","*",_xlfn.XLOOKUP(B2936,'RES TECH'!M:M,'RES TECH'!S:S))</f>
        <v>*</v>
      </c>
      <c r="K2936" s="12" t="str">
        <f t="shared" si="90"/>
        <v>*</v>
      </c>
      <c r="L2936" s="12" t="str">
        <f t="shared" si="91"/>
        <v>*</v>
      </c>
      <c r="M2936" t="str">
        <f>IF(B2936="*","*",IF(_xlfn.XLOOKUP(B2936,'RES TECH'!$M:$M,'RES TECH'!$C:$C)="Low Income",IF(G2936&gt;1,IF(G2936&gt;3,0.3,0.24),0.12),IF(_xlfn.XLOOKUP(B2936,'RES TECH'!$M:$M,'RES TECH'!$C:$C)="Lower-middle Income",IF(G2936&gt;1,IF(G2936&gt;3,0.23,0.18),0.09),IF(_xlfn.XLOOKUP(B2936,'RES TECH'!$M:$M,'RES TECH'!$C:$C)="Upper-middle Income",IF(G2936&gt;1,IF(G2936&gt;3,0.15,0.12),0.06),IF(_xlfn.XLOOKUP(B2936,'RES TECH'!$M:$M,'RES TECH'!$C:$C)="High Income",IF(G2936&gt;1,IF(G2936&gt;3,0.08,0.06),0.03))))))</f>
        <v>*</v>
      </c>
    </row>
    <row r="2937" spans="2:13" x14ac:dyDescent="0.25">
      <c r="B2937" t="str">
        <f>IF('RES TECH'!N2933=1,'RES TECH'!M2933,"*")</f>
        <v>RESHOULMOldLTFLUT8ELC20</v>
      </c>
      <c r="C2937" t="str">
        <f>IF(B2937="*","*",_xlfn.XLOOKUP(B2937,'RES TECH'!M:M,'RES TECH'!K:K))</f>
        <v>RESELC</v>
      </c>
      <c r="D2937" t="str">
        <f>IF(B2937="*","*",_xlfn.XLOOKUP(B2937,'RES TECH'!M:M,'RES TECH'!L:L))</f>
        <v>RESHOULMOldLTEUE</v>
      </c>
      <c r="E2937">
        <f>IF(B2937="*","*",_xlfn.XLOOKUP(B2937,'RES TECH'!M:M,'RES TECH'!O:O))</f>
        <v>2020</v>
      </c>
      <c r="F2937" s="12">
        <f>IF(B2937="*","*",_xlfn.XLOOKUP(B2937,'RES TECH'!M:M,'RES TECH'!Y:Y))</f>
        <v>8</v>
      </c>
      <c r="G2937" s="12">
        <f>IF(B2937="*","*",_xlfn.XLOOKUP(B2937,'RES TECH'!M:M,'RES TECH'!V:V))</f>
        <v>90</v>
      </c>
      <c r="H2937">
        <f>IF(B2937="*","*",_xlfn.XLOOKUP(B2937,'RES TECH'!M:M,'RES TECH'!AA:AA))</f>
        <v>1</v>
      </c>
      <c r="I2937" s="12">
        <f>IF(B2937="*","*",_xlfn.XLOOKUP(B2937,'RES TECH'!M:M,'RES TECH'!Z:Z))</f>
        <v>0.3042078488582064</v>
      </c>
      <c r="J2937" s="12">
        <f>IF(B2937="*","*",_xlfn.XLOOKUP(B2937,'RES TECH'!M:M,'RES TECH'!S:S))</f>
        <v>58.373760029741128</v>
      </c>
      <c r="K2937" s="12">
        <f t="shared" si="90"/>
        <v>2.9186880014870566</v>
      </c>
      <c r="L2937" s="12">
        <f t="shared" si="91"/>
        <v>0.14593440007435285</v>
      </c>
      <c r="M2937">
        <f>IF(B2937="*","*",IF(_xlfn.XLOOKUP(B2937,'RES TECH'!$M:$M,'RES TECH'!$C:$C)="Low Income",IF(G2937&gt;1,IF(G2937&gt;3,0.3,0.24),0.12),IF(_xlfn.XLOOKUP(B2937,'RES TECH'!$M:$M,'RES TECH'!$C:$C)="Lower-middle Income",IF(G2937&gt;1,IF(G2937&gt;3,0.23,0.18),0.09),IF(_xlfn.XLOOKUP(B2937,'RES TECH'!$M:$M,'RES TECH'!$C:$C)="Upper-middle Income",IF(G2937&gt;1,IF(G2937&gt;3,0.15,0.12),0.06),IF(_xlfn.XLOOKUP(B2937,'RES TECH'!$M:$M,'RES TECH'!$C:$C)="High Income",IF(G2937&gt;1,IF(G2937&gt;3,0.08,0.06),0.03))))))</f>
        <v>0.23</v>
      </c>
    </row>
    <row r="2938" spans="2:13" x14ac:dyDescent="0.25">
      <c r="B2938" t="str">
        <f>IF('RES TECH'!N2934=1,'RES TECH'!M2934,"*")</f>
        <v>RESHOULMOldLTFLUT8ELC22</v>
      </c>
      <c r="C2938" t="str">
        <f>IF(B2938="*","*",_xlfn.XLOOKUP(B2938,'RES TECH'!M:M,'RES TECH'!K:K))</f>
        <v>RESELC</v>
      </c>
      <c r="D2938" t="str">
        <f>IF(B2938="*","*",_xlfn.XLOOKUP(B2938,'RES TECH'!M:M,'RES TECH'!L:L))</f>
        <v>RESHOULMOldLTEUE</v>
      </c>
      <c r="E2938">
        <f>IF(B2938="*","*",_xlfn.XLOOKUP(B2938,'RES TECH'!M:M,'RES TECH'!O:O))</f>
        <v>2022</v>
      </c>
      <c r="F2938" s="12">
        <f>IF(B2938="*","*",_xlfn.XLOOKUP(B2938,'RES TECH'!M:M,'RES TECH'!Y:Y))</f>
        <v>12</v>
      </c>
      <c r="G2938" s="12">
        <f>IF(B2938="*","*",_xlfn.XLOOKUP(B2938,'RES TECH'!M:M,'RES TECH'!V:V))</f>
        <v>89.2</v>
      </c>
      <c r="H2938">
        <f>IF(B2938="*","*",_xlfn.XLOOKUP(B2938,'RES TECH'!M:M,'RES TECH'!AA:AA))</f>
        <v>1</v>
      </c>
      <c r="I2938" s="12">
        <f>IF(B2938="*","*",_xlfn.XLOOKUP(B2938,'RES TECH'!M:M,'RES TECH'!Z:Z))</f>
        <v>0.3042078488582064</v>
      </c>
      <c r="J2938" s="12">
        <f>IF(B2938="*","*",_xlfn.XLOOKUP(B2938,'RES TECH'!M:M,'RES TECH'!S:S))</f>
        <v>36.416657633233001</v>
      </c>
      <c r="K2938" s="12">
        <f t="shared" si="90"/>
        <v>1.8208328816616501</v>
      </c>
      <c r="L2938" s="12">
        <f t="shared" si="91"/>
        <v>9.1041644083082518E-2</v>
      </c>
      <c r="M2938">
        <f>IF(B2938="*","*",IF(_xlfn.XLOOKUP(B2938,'RES TECH'!$M:$M,'RES TECH'!$C:$C)="Low Income",IF(G2938&gt;1,IF(G2938&gt;3,0.3,0.24),0.12),IF(_xlfn.XLOOKUP(B2938,'RES TECH'!$M:$M,'RES TECH'!$C:$C)="Lower-middle Income",IF(G2938&gt;1,IF(G2938&gt;3,0.23,0.18),0.09),IF(_xlfn.XLOOKUP(B2938,'RES TECH'!$M:$M,'RES TECH'!$C:$C)="Upper-middle Income",IF(G2938&gt;1,IF(G2938&gt;3,0.15,0.12),0.06),IF(_xlfn.XLOOKUP(B2938,'RES TECH'!$M:$M,'RES TECH'!$C:$C)="High Income",IF(G2938&gt;1,IF(G2938&gt;3,0.08,0.06),0.03))))))</f>
        <v>0.23</v>
      </c>
    </row>
    <row r="2939" spans="2:13" x14ac:dyDescent="0.25">
      <c r="B2939" t="str">
        <f>IF('RES TECH'!N2935=1,'RES TECH'!M2935,"*")</f>
        <v>RESHOULMOldLTFLUT8ELC30</v>
      </c>
      <c r="C2939" t="str">
        <f>IF(B2939="*","*",_xlfn.XLOOKUP(B2939,'RES TECH'!M:M,'RES TECH'!K:K))</f>
        <v>RESELC</v>
      </c>
      <c r="D2939" t="str">
        <f>IF(B2939="*","*",_xlfn.XLOOKUP(B2939,'RES TECH'!M:M,'RES TECH'!L:L))</f>
        <v>RESHOULMOldLTEUE</v>
      </c>
      <c r="E2939">
        <f>IF(B2939="*","*",_xlfn.XLOOKUP(B2939,'RES TECH'!M:M,'RES TECH'!O:O))</f>
        <v>2030</v>
      </c>
      <c r="F2939" s="12">
        <f>IF(B2939="*","*",_xlfn.XLOOKUP(B2939,'RES TECH'!M:M,'RES TECH'!Y:Y))</f>
        <v>12</v>
      </c>
      <c r="G2939" s="12">
        <f>IF(B2939="*","*",_xlfn.XLOOKUP(B2939,'RES TECH'!M:M,'RES TECH'!V:V))</f>
        <v>89.2</v>
      </c>
      <c r="H2939">
        <f>IF(B2939="*","*",_xlfn.XLOOKUP(B2939,'RES TECH'!M:M,'RES TECH'!AA:AA))</f>
        <v>1</v>
      </c>
      <c r="I2939" s="12">
        <f>IF(B2939="*","*",_xlfn.XLOOKUP(B2939,'RES TECH'!M:M,'RES TECH'!Z:Z))</f>
        <v>0.3042078488582064</v>
      </c>
      <c r="J2939" s="12">
        <f>IF(B2939="*","*",_xlfn.XLOOKUP(B2939,'RES TECH'!M:M,'RES TECH'!S:S))</f>
        <v>34.988553412321913</v>
      </c>
      <c r="K2939" s="12">
        <f t="shared" si="90"/>
        <v>1.7494276706160958</v>
      </c>
      <c r="L2939" s="12">
        <f t="shared" si="91"/>
        <v>8.7471383530804803E-2</v>
      </c>
      <c r="M2939">
        <f>IF(B2939="*","*",IF(_xlfn.XLOOKUP(B2939,'RES TECH'!$M:$M,'RES TECH'!$C:$C)="Low Income",IF(G2939&gt;1,IF(G2939&gt;3,0.3,0.24),0.12),IF(_xlfn.XLOOKUP(B2939,'RES TECH'!$M:$M,'RES TECH'!$C:$C)="Lower-middle Income",IF(G2939&gt;1,IF(G2939&gt;3,0.23,0.18),0.09),IF(_xlfn.XLOOKUP(B2939,'RES TECH'!$M:$M,'RES TECH'!$C:$C)="Upper-middle Income",IF(G2939&gt;1,IF(G2939&gt;3,0.15,0.12),0.06),IF(_xlfn.XLOOKUP(B2939,'RES TECH'!$M:$M,'RES TECH'!$C:$C)="High Income",IF(G2939&gt;1,IF(G2939&gt;3,0.08,0.06),0.03))))))</f>
        <v>0.23</v>
      </c>
    </row>
    <row r="2940" spans="2:13" x14ac:dyDescent="0.25">
      <c r="B2940" t="str">
        <f>IF('RES TECH'!N2936=1,'RES TECH'!M2936,"*")</f>
        <v>RESHOULMOldLTFLUT8ELC40</v>
      </c>
      <c r="C2940" t="str">
        <f>IF(B2940="*","*",_xlfn.XLOOKUP(B2940,'RES TECH'!M:M,'RES TECH'!K:K))</f>
        <v>RESELC</v>
      </c>
      <c r="D2940" t="str">
        <f>IF(B2940="*","*",_xlfn.XLOOKUP(B2940,'RES TECH'!M:M,'RES TECH'!L:L))</f>
        <v>RESHOULMOldLTEUE</v>
      </c>
      <c r="E2940">
        <f>IF(B2940="*","*",_xlfn.XLOOKUP(B2940,'RES TECH'!M:M,'RES TECH'!O:O))</f>
        <v>2040</v>
      </c>
      <c r="F2940" s="12">
        <f>IF(B2940="*","*",_xlfn.XLOOKUP(B2940,'RES TECH'!M:M,'RES TECH'!Y:Y))</f>
        <v>12</v>
      </c>
      <c r="G2940" s="12">
        <f>IF(B2940="*","*",_xlfn.XLOOKUP(B2940,'RES TECH'!M:M,'RES TECH'!V:V))</f>
        <v>89.2</v>
      </c>
      <c r="H2940">
        <f>IF(B2940="*","*",_xlfn.XLOOKUP(B2940,'RES TECH'!M:M,'RES TECH'!AA:AA))</f>
        <v>1</v>
      </c>
      <c r="I2940" s="12">
        <f>IF(B2940="*","*",_xlfn.XLOOKUP(B2940,'RES TECH'!M:M,'RES TECH'!Z:Z))</f>
        <v>0.3042078488582064</v>
      </c>
      <c r="J2940" s="12">
        <f>IF(B2940="*","*",_xlfn.XLOOKUP(B2940,'RES TECH'!M:M,'RES TECH'!S:S))</f>
        <v>33.292679649989978</v>
      </c>
      <c r="K2940" s="12">
        <f t="shared" si="90"/>
        <v>1.6646339824994989</v>
      </c>
      <c r="L2940" s="12">
        <f t="shared" si="91"/>
        <v>8.3231699124974953E-2</v>
      </c>
      <c r="M2940">
        <f>IF(B2940="*","*",IF(_xlfn.XLOOKUP(B2940,'RES TECH'!$M:$M,'RES TECH'!$C:$C)="Low Income",IF(G2940&gt;1,IF(G2940&gt;3,0.3,0.24),0.12),IF(_xlfn.XLOOKUP(B2940,'RES TECH'!$M:$M,'RES TECH'!$C:$C)="Lower-middle Income",IF(G2940&gt;1,IF(G2940&gt;3,0.23,0.18),0.09),IF(_xlfn.XLOOKUP(B2940,'RES TECH'!$M:$M,'RES TECH'!$C:$C)="Upper-middle Income",IF(G2940&gt;1,IF(G2940&gt;3,0.15,0.12),0.06),IF(_xlfn.XLOOKUP(B2940,'RES TECH'!$M:$M,'RES TECH'!$C:$C)="High Income",IF(G2940&gt;1,IF(G2940&gt;3,0.08,0.06),0.03))))))</f>
        <v>0.23</v>
      </c>
    </row>
    <row r="2941" spans="2:13" x14ac:dyDescent="0.25">
      <c r="B2941" t="str">
        <f>IF('RES TECH'!N2937=1,'RES TECH'!M2937,"*")</f>
        <v>*</v>
      </c>
      <c r="C2941" t="str">
        <f>IF(B2941="*","*",_xlfn.XLOOKUP(B2941,'RES TECH'!M:M,'RES TECH'!K:K))</f>
        <v>*</v>
      </c>
      <c r="D2941" t="str">
        <f>IF(B2941="*","*",_xlfn.XLOOKUP(B2941,'RES TECH'!M:M,'RES TECH'!L:L))</f>
        <v>*</v>
      </c>
      <c r="E2941" t="str">
        <f>IF(B2941="*","*",_xlfn.XLOOKUP(B2941,'RES TECH'!M:M,'RES TECH'!O:O))</f>
        <v>*</v>
      </c>
      <c r="F2941" s="12" t="str">
        <f>IF(B2941="*","*",_xlfn.XLOOKUP(B2941,'RES TECH'!M:M,'RES TECH'!Y:Y))</f>
        <v>*</v>
      </c>
      <c r="G2941" s="12" t="str">
        <f>IF(B2941="*","*",_xlfn.XLOOKUP(B2941,'RES TECH'!M:M,'RES TECH'!V:V))</f>
        <v>*</v>
      </c>
      <c r="H2941" t="str">
        <f>IF(B2941="*","*",_xlfn.XLOOKUP(B2941,'RES TECH'!M:M,'RES TECH'!AA:AA))</f>
        <v>*</v>
      </c>
      <c r="I2941" s="12" t="str">
        <f>IF(B2941="*","*",_xlfn.XLOOKUP(B2941,'RES TECH'!M:M,'RES TECH'!Z:Z))</f>
        <v>*</v>
      </c>
      <c r="J2941" s="12" t="str">
        <f>IF(B2941="*","*",_xlfn.XLOOKUP(B2941,'RES TECH'!M:M,'RES TECH'!S:S))</f>
        <v>*</v>
      </c>
      <c r="K2941" s="12" t="str">
        <f t="shared" si="90"/>
        <v>*</v>
      </c>
      <c r="L2941" s="12" t="str">
        <f t="shared" si="91"/>
        <v>*</v>
      </c>
      <c r="M2941" t="str">
        <f>IF(B2941="*","*",IF(_xlfn.XLOOKUP(B2941,'RES TECH'!$M:$M,'RES TECH'!$C:$C)="Low Income",IF(G2941&gt;1,IF(G2941&gt;3,0.3,0.24),0.12),IF(_xlfn.XLOOKUP(B2941,'RES TECH'!$M:$M,'RES TECH'!$C:$C)="Lower-middle Income",IF(G2941&gt;1,IF(G2941&gt;3,0.23,0.18),0.09),IF(_xlfn.XLOOKUP(B2941,'RES TECH'!$M:$M,'RES TECH'!$C:$C)="Upper-middle Income",IF(G2941&gt;1,IF(G2941&gt;3,0.15,0.12),0.06),IF(_xlfn.XLOOKUP(B2941,'RES TECH'!$M:$M,'RES TECH'!$C:$C)="High Income",IF(G2941&gt;1,IF(G2941&gt;3,0.08,0.06),0.03))))))</f>
        <v>*</v>
      </c>
    </row>
    <row r="2942" spans="2:13" x14ac:dyDescent="0.25">
      <c r="B2942" t="str">
        <f>IF('RES TECH'!N2938=1,'RES TECH'!M2938,"*")</f>
        <v>RESAPAUMOldLTHALELC20</v>
      </c>
      <c r="C2942" t="str">
        <f>IF(B2942="*","*",_xlfn.XLOOKUP(B2942,'RES TECH'!M:M,'RES TECH'!K:K))</f>
        <v>RESELC</v>
      </c>
      <c r="D2942" t="str">
        <f>IF(B2942="*","*",_xlfn.XLOOKUP(B2942,'RES TECH'!M:M,'RES TECH'!L:L))</f>
        <v>RESAPAUMOldLTEUE</v>
      </c>
      <c r="E2942">
        <f>IF(B2942="*","*",_xlfn.XLOOKUP(B2942,'RES TECH'!M:M,'RES TECH'!O:O))</f>
        <v>2020</v>
      </c>
      <c r="F2942" s="12">
        <f>IF(B2942="*","*",_xlfn.XLOOKUP(B2942,'RES TECH'!M:M,'RES TECH'!Y:Y))</f>
        <v>1</v>
      </c>
      <c r="G2942" s="12">
        <f>IF(B2942="*","*",_xlfn.XLOOKUP(B2942,'RES TECH'!M:M,'RES TECH'!V:V))</f>
        <v>15.7</v>
      </c>
      <c r="H2942">
        <f>IF(B2942="*","*",_xlfn.XLOOKUP(B2942,'RES TECH'!M:M,'RES TECH'!AA:AA))</f>
        <v>1</v>
      </c>
      <c r="I2942" s="12">
        <f>IF(B2942="*","*",_xlfn.XLOOKUP(B2942,'RES TECH'!M:M,'RES TECH'!Z:Z))</f>
        <v>0.31173327880439028</v>
      </c>
      <c r="J2942" s="12">
        <f>IF(B2942="*","*",_xlfn.XLOOKUP(B2942,'RES TECH'!M:M,'RES TECH'!S:S))</f>
        <v>43.353259925815763</v>
      </c>
      <c r="K2942" s="12">
        <f t="shared" si="90"/>
        <v>2.1676629962907881</v>
      </c>
      <c r="L2942" s="12">
        <f t="shared" si="91"/>
        <v>0.10838314981453941</v>
      </c>
      <c r="M2942">
        <f>IF(B2942="*","*",IF(_xlfn.XLOOKUP(B2942,'RES TECH'!$M:$M,'RES TECH'!$C:$C)="Low Income",IF(G2942&gt;1,IF(G2942&gt;3,0.3,0.24),0.12),IF(_xlfn.XLOOKUP(B2942,'RES TECH'!$M:$M,'RES TECH'!$C:$C)="Lower-middle Income",IF(G2942&gt;1,IF(G2942&gt;3,0.23,0.18),0.09),IF(_xlfn.XLOOKUP(B2942,'RES TECH'!$M:$M,'RES TECH'!$C:$C)="Upper-middle Income",IF(G2942&gt;1,IF(G2942&gt;3,0.15,0.12),0.06),IF(_xlfn.XLOOKUP(B2942,'RES TECH'!$M:$M,'RES TECH'!$C:$C)="High Income",IF(G2942&gt;1,IF(G2942&gt;3,0.08,0.06),0.03))))))</f>
        <v>0.15</v>
      </c>
    </row>
    <row r="2943" spans="2:13" x14ac:dyDescent="0.25">
      <c r="B2943" t="str">
        <f>IF('RES TECH'!N2939=1,'RES TECH'!M2939,"*")</f>
        <v>RESAPAUMOldLTHALELC22</v>
      </c>
      <c r="C2943" t="str">
        <f>IF(B2943="*","*",_xlfn.XLOOKUP(B2943,'RES TECH'!M:M,'RES TECH'!K:K))</f>
        <v>RESELC</v>
      </c>
      <c r="D2943" t="str">
        <f>IF(B2943="*","*",_xlfn.XLOOKUP(B2943,'RES TECH'!M:M,'RES TECH'!L:L))</f>
        <v>RESAPAUMOldLTEUE</v>
      </c>
      <c r="E2943">
        <f>IF(B2943="*","*",_xlfn.XLOOKUP(B2943,'RES TECH'!M:M,'RES TECH'!O:O))</f>
        <v>2022</v>
      </c>
      <c r="F2943" s="12">
        <f>IF(B2943="*","*",_xlfn.XLOOKUP(B2943,'RES TECH'!M:M,'RES TECH'!Y:Y))</f>
        <v>1</v>
      </c>
      <c r="G2943" s="12">
        <f>IF(B2943="*","*",_xlfn.XLOOKUP(B2943,'RES TECH'!M:M,'RES TECH'!V:V))</f>
        <v>15.7</v>
      </c>
      <c r="H2943">
        <f>IF(B2943="*","*",_xlfn.XLOOKUP(B2943,'RES TECH'!M:M,'RES TECH'!AA:AA))</f>
        <v>1</v>
      </c>
      <c r="I2943" s="12">
        <f>IF(B2943="*","*",_xlfn.XLOOKUP(B2943,'RES TECH'!M:M,'RES TECH'!Z:Z))</f>
        <v>0.31173327880439028</v>
      </c>
      <c r="J2943" s="12">
        <f>IF(B2943="*","*",_xlfn.XLOOKUP(B2943,'RES TECH'!M:M,'RES TECH'!S:S))</f>
        <v>69.279743955931224</v>
      </c>
      <c r="K2943" s="12">
        <f t="shared" si="90"/>
        <v>3.4639871977965613</v>
      </c>
      <c r="L2943" s="12">
        <f t="shared" si="91"/>
        <v>0.17319935988982807</v>
      </c>
      <c r="M2943">
        <f>IF(B2943="*","*",IF(_xlfn.XLOOKUP(B2943,'RES TECH'!$M:$M,'RES TECH'!$C:$C)="Low Income",IF(G2943&gt;1,IF(G2943&gt;3,0.3,0.24),0.12),IF(_xlfn.XLOOKUP(B2943,'RES TECH'!$M:$M,'RES TECH'!$C:$C)="Lower-middle Income",IF(G2943&gt;1,IF(G2943&gt;3,0.23,0.18),0.09),IF(_xlfn.XLOOKUP(B2943,'RES TECH'!$M:$M,'RES TECH'!$C:$C)="Upper-middle Income",IF(G2943&gt;1,IF(G2943&gt;3,0.15,0.12),0.06),IF(_xlfn.XLOOKUP(B2943,'RES TECH'!$M:$M,'RES TECH'!$C:$C)="High Income",IF(G2943&gt;1,IF(G2943&gt;3,0.08,0.06),0.03))))))</f>
        <v>0.15</v>
      </c>
    </row>
    <row r="2944" spans="2:13" x14ac:dyDescent="0.25">
      <c r="B2944" t="str">
        <f>IF('RES TECH'!N2940=1,'RES TECH'!M2940,"*")</f>
        <v>*</v>
      </c>
      <c r="C2944" t="str">
        <f>IF(B2944="*","*",_xlfn.XLOOKUP(B2944,'RES TECH'!M:M,'RES TECH'!K:K))</f>
        <v>*</v>
      </c>
      <c r="D2944" t="str">
        <f>IF(B2944="*","*",_xlfn.XLOOKUP(B2944,'RES TECH'!M:M,'RES TECH'!L:L))</f>
        <v>*</v>
      </c>
      <c r="E2944" t="str">
        <f>IF(B2944="*","*",_xlfn.XLOOKUP(B2944,'RES TECH'!M:M,'RES TECH'!O:O))</f>
        <v>*</v>
      </c>
      <c r="F2944" s="12" t="str">
        <f>IF(B2944="*","*",_xlfn.XLOOKUP(B2944,'RES TECH'!M:M,'RES TECH'!Y:Y))</f>
        <v>*</v>
      </c>
      <c r="G2944" s="12" t="str">
        <f>IF(B2944="*","*",_xlfn.XLOOKUP(B2944,'RES TECH'!M:M,'RES TECH'!V:V))</f>
        <v>*</v>
      </c>
      <c r="H2944" t="str">
        <f>IF(B2944="*","*",_xlfn.XLOOKUP(B2944,'RES TECH'!M:M,'RES TECH'!AA:AA))</f>
        <v>*</v>
      </c>
      <c r="I2944" s="12" t="str">
        <f>IF(B2944="*","*",_xlfn.XLOOKUP(B2944,'RES TECH'!M:M,'RES TECH'!Z:Z))</f>
        <v>*</v>
      </c>
      <c r="J2944" s="12" t="str">
        <f>IF(B2944="*","*",_xlfn.XLOOKUP(B2944,'RES TECH'!M:M,'RES TECH'!S:S))</f>
        <v>*</v>
      </c>
      <c r="K2944" s="12" t="str">
        <f t="shared" si="90"/>
        <v>*</v>
      </c>
      <c r="L2944" s="12" t="str">
        <f t="shared" si="91"/>
        <v>*</v>
      </c>
      <c r="M2944" t="str">
        <f>IF(B2944="*","*",IF(_xlfn.XLOOKUP(B2944,'RES TECH'!$M:$M,'RES TECH'!$C:$C)="Low Income",IF(G2944&gt;1,IF(G2944&gt;3,0.3,0.24),0.12),IF(_xlfn.XLOOKUP(B2944,'RES TECH'!$M:$M,'RES TECH'!$C:$C)="Lower-middle Income",IF(G2944&gt;1,IF(G2944&gt;3,0.23,0.18),0.09),IF(_xlfn.XLOOKUP(B2944,'RES TECH'!$M:$M,'RES TECH'!$C:$C)="Upper-middle Income",IF(G2944&gt;1,IF(G2944&gt;3,0.15,0.12),0.06),IF(_xlfn.XLOOKUP(B2944,'RES TECH'!$M:$M,'RES TECH'!$C:$C)="High Income",IF(G2944&gt;1,IF(G2944&gt;3,0.08,0.06),0.03))))))</f>
        <v>*</v>
      </c>
    </row>
    <row r="2945" spans="2:13" x14ac:dyDescent="0.25">
      <c r="B2945" t="str">
        <f>IF('RES TECH'!N2941=1,'RES TECH'!M2941,"*")</f>
        <v>RESAPAUMOldLTCFLELCELC20</v>
      </c>
      <c r="C2945" t="str">
        <f>IF(B2945="*","*",_xlfn.XLOOKUP(B2945,'RES TECH'!M:M,'RES TECH'!K:K))</f>
        <v>RESELC</v>
      </c>
      <c r="D2945" t="str">
        <f>IF(B2945="*","*",_xlfn.XLOOKUP(B2945,'RES TECH'!M:M,'RES TECH'!L:L))</f>
        <v>RESAPAUMOldLTEUE</v>
      </c>
      <c r="E2945">
        <f>IF(B2945="*","*",_xlfn.XLOOKUP(B2945,'RES TECH'!M:M,'RES TECH'!O:O))</f>
        <v>2020</v>
      </c>
      <c r="F2945" s="12">
        <f>IF(B2945="*","*",_xlfn.XLOOKUP(B2945,'RES TECH'!M:M,'RES TECH'!Y:Y))</f>
        <v>4</v>
      </c>
      <c r="G2945" s="12">
        <f>IF(B2945="*","*",_xlfn.XLOOKUP(B2945,'RES TECH'!M:M,'RES TECH'!V:V))</f>
        <v>59.066666666666663</v>
      </c>
      <c r="H2945">
        <f>IF(B2945="*","*",_xlfn.XLOOKUP(B2945,'RES TECH'!M:M,'RES TECH'!AA:AA))</f>
        <v>1</v>
      </c>
      <c r="I2945" s="12">
        <f>IF(B2945="*","*",_xlfn.XLOOKUP(B2945,'RES TECH'!M:M,'RES TECH'!Z:Z))</f>
        <v>0.31173327880439028</v>
      </c>
      <c r="J2945" s="12">
        <f>IF(B2945="*","*",_xlfn.XLOOKUP(B2945,'RES TECH'!M:M,'RES TECH'!S:S))</f>
        <v>41.564680746693021</v>
      </c>
      <c r="K2945" s="12">
        <f t="shared" si="90"/>
        <v>2.0782340373346511</v>
      </c>
      <c r="L2945" s="12">
        <f t="shared" si="91"/>
        <v>0.10391170186673256</v>
      </c>
      <c r="M2945">
        <f>IF(B2945="*","*",IF(_xlfn.XLOOKUP(B2945,'RES TECH'!$M:$M,'RES TECH'!$C:$C)="Low Income",IF(G2945&gt;1,IF(G2945&gt;3,0.3,0.24),0.12),IF(_xlfn.XLOOKUP(B2945,'RES TECH'!$M:$M,'RES TECH'!$C:$C)="Lower-middle Income",IF(G2945&gt;1,IF(G2945&gt;3,0.23,0.18),0.09),IF(_xlfn.XLOOKUP(B2945,'RES TECH'!$M:$M,'RES TECH'!$C:$C)="Upper-middle Income",IF(G2945&gt;1,IF(G2945&gt;3,0.15,0.12),0.06),IF(_xlfn.XLOOKUP(B2945,'RES TECH'!$M:$M,'RES TECH'!$C:$C)="High Income",IF(G2945&gt;1,IF(G2945&gt;3,0.08,0.06),0.03))))))</f>
        <v>0.15</v>
      </c>
    </row>
    <row r="2946" spans="2:13" x14ac:dyDescent="0.25">
      <c r="B2946" t="str">
        <f>IF('RES TECH'!N2942=1,'RES TECH'!M2942,"*")</f>
        <v>RESAPAUMOldLTCFLELCELC22</v>
      </c>
      <c r="C2946" t="str">
        <f>IF(B2946="*","*",_xlfn.XLOOKUP(B2946,'RES TECH'!M:M,'RES TECH'!K:K))</f>
        <v>RESELC</v>
      </c>
      <c r="D2946" t="str">
        <f>IF(B2946="*","*",_xlfn.XLOOKUP(B2946,'RES TECH'!M:M,'RES TECH'!L:L))</f>
        <v>RESAPAUMOldLTEUE</v>
      </c>
      <c r="E2946">
        <f>IF(B2946="*","*",_xlfn.XLOOKUP(B2946,'RES TECH'!M:M,'RES TECH'!O:O))</f>
        <v>2022</v>
      </c>
      <c r="F2946" s="12">
        <f>IF(B2946="*","*",_xlfn.XLOOKUP(B2946,'RES TECH'!M:M,'RES TECH'!Y:Y))</f>
        <v>4</v>
      </c>
      <c r="G2946" s="12">
        <f>IF(B2946="*","*",_xlfn.XLOOKUP(B2946,'RES TECH'!M:M,'RES TECH'!V:V))</f>
        <v>65.8</v>
      </c>
      <c r="H2946">
        <f>IF(B2946="*","*",_xlfn.XLOOKUP(B2946,'RES TECH'!M:M,'RES TECH'!AA:AA))</f>
        <v>1</v>
      </c>
      <c r="I2946" s="12">
        <f>IF(B2946="*","*",_xlfn.XLOOKUP(B2946,'RES TECH'!M:M,'RES TECH'!Z:Z))</f>
        <v>0.31173327880439028</v>
      </c>
      <c r="J2946" s="12">
        <f>IF(B2946="*","*",_xlfn.XLOOKUP(B2946,'RES TECH'!M:M,'RES TECH'!S:S))</f>
        <v>50.475920373649693</v>
      </c>
      <c r="K2946" s="12">
        <f t="shared" si="90"/>
        <v>2.5237960186824848</v>
      </c>
      <c r="L2946" s="12">
        <f t="shared" si="91"/>
        <v>0.12618980093412424</v>
      </c>
      <c r="M2946">
        <f>IF(B2946="*","*",IF(_xlfn.XLOOKUP(B2946,'RES TECH'!$M:$M,'RES TECH'!$C:$C)="Low Income",IF(G2946&gt;1,IF(G2946&gt;3,0.3,0.24),0.12),IF(_xlfn.XLOOKUP(B2946,'RES TECH'!$M:$M,'RES TECH'!$C:$C)="Lower-middle Income",IF(G2946&gt;1,IF(G2946&gt;3,0.23,0.18),0.09),IF(_xlfn.XLOOKUP(B2946,'RES TECH'!$M:$M,'RES TECH'!$C:$C)="Upper-middle Income",IF(G2946&gt;1,IF(G2946&gt;3,0.15,0.12),0.06),IF(_xlfn.XLOOKUP(B2946,'RES TECH'!$M:$M,'RES TECH'!$C:$C)="High Income",IF(G2946&gt;1,IF(G2946&gt;3,0.08,0.06),0.03))))))</f>
        <v>0.15</v>
      </c>
    </row>
    <row r="2947" spans="2:13" x14ac:dyDescent="0.25">
      <c r="B2947" t="str">
        <f>IF('RES TECH'!N2943=1,'RES TECH'!M2943,"*")</f>
        <v>RESAPAUMOldLTCFLELCELC30</v>
      </c>
      <c r="C2947" t="str">
        <f>IF(B2947="*","*",_xlfn.XLOOKUP(B2947,'RES TECH'!M:M,'RES TECH'!K:K))</f>
        <v>RESELC</v>
      </c>
      <c r="D2947" t="str">
        <f>IF(B2947="*","*",_xlfn.XLOOKUP(B2947,'RES TECH'!M:M,'RES TECH'!L:L))</f>
        <v>RESAPAUMOldLTEUE</v>
      </c>
      <c r="E2947">
        <f>IF(B2947="*","*",_xlfn.XLOOKUP(B2947,'RES TECH'!M:M,'RES TECH'!O:O))</f>
        <v>2030</v>
      </c>
      <c r="F2947" s="12">
        <f>IF(B2947="*","*",_xlfn.XLOOKUP(B2947,'RES TECH'!M:M,'RES TECH'!Y:Y))</f>
        <v>4</v>
      </c>
      <c r="G2947" s="12">
        <f>IF(B2947="*","*",_xlfn.XLOOKUP(B2947,'RES TECH'!M:M,'RES TECH'!V:V))</f>
        <v>68.5</v>
      </c>
      <c r="H2947">
        <f>IF(B2947="*","*",_xlfn.XLOOKUP(B2947,'RES TECH'!M:M,'RES TECH'!AA:AA))</f>
        <v>1</v>
      </c>
      <c r="I2947" s="12">
        <f>IF(B2947="*","*",_xlfn.XLOOKUP(B2947,'RES TECH'!M:M,'RES TECH'!Z:Z))</f>
        <v>0.31173327880439028</v>
      </c>
      <c r="J2947" s="12">
        <f>IF(B2947="*","*",_xlfn.XLOOKUP(B2947,'RES TECH'!M:M,'RES TECH'!S:S))</f>
        <v>48.481575448256187</v>
      </c>
      <c r="K2947" s="12">
        <f t="shared" si="90"/>
        <v>2.4240787724128094</v>
      </c>
      <c r="L2947" s="12">
        <f t="shared" si="91"/>
        <v>0.12120393862064048</v>
      </c>
      <c r="M2947">
        <f>IF(B2947="*","*",IF(_xlfn.XLOOKUP(B2947,'RES TECH'!$M:$M,'RES TECH'!$C:$C)="Low Income",IF(G2947&gt;1,IF(G2947&gt;3,0.3,0.24),0.12),IF(_xlfn.XLOOKUP(B2947,'RES TECH'!$M:$M,'RES TECH'!$C:$C)="Lower-middle Income",IF(G2947&gt;1,IF(G2947&gt;3,0.23,0.18),0.09),IF(_xlfn.XLOOKUP(B2947,'RES TECH'!$M:$M,'RES TECH'!$C:$C)="Upper-middle Income",IF(G2947&gt;1,IF(G2947&gt;3,0.15,0.12),0.06),IF(_xlfn.XLOOKUP(B2947,'RES TECH'!$M:$M,'RES TECH'!$C:$C)="High Income",IF(G2947&gt;1,IF(G2947&gt;3,0.08,0.06),0.03))))))</f>
        <v>0.15</v>
      </c>
    </row>
    <row r="2948" spans="2:13" x14ac:dyDescent="0.25">
      <c r="B2948" t="str">
        <f>IF('RES TECH'!N2944=1,'RES TECH'!M2944,"*")</f>
        <v>RESAPAUMOldLTCFLELCELC40</v>
      </c>
      <c r="C2948" t="str">
        <f>IF(B2948="*","*",_xlfn.XLOOKUP(B2948,'RES TECH'!M:M,'RES TECH'!K:K))</f>
        <v>RESELC</v>
      </c>
      <c r="D2948" t="str">
        <f>IF(B2948="*","*",_xlfn.XLOOKUP(B2948,'RES TECH'!M:M,'RES TECH'!L:L))</f>
        <v>RESAPAUMOldLTEUE</v>
      </c>
      <c r="E2948">
        <f>IF(B2948="*","*",_xlfn.XLOOKUP(B2948,'RES TECH'!M:M,'RES TECH'!O:O))</f>
        <v>2040</v>
      </c>
      <c r="F2948" s="12">
        <f>IF(B2948="*","*",_xlfn.XLOOKUP(B2948,'RES TECH'!M:M,'RES TECH'!Y:Y))</f>
        <v>4</v>
      </c>
      <c r="G2948" s="12">
        <f>IF(B2948="*","*",_xlfn.XLOOKUP(B2948,'RES TECH'!M:M,'RES TECH'!V:V))</f>
        <v>72</v>
      </c>
      <c r="H2948">
        <f>IF(B2948="*","*",_xlfn.XLOOKUP(B2948,'RES TECH'!M:M,'RES TECH'!AA:AA))</f>
        <v>1</v>
      </c>
      <c r="I2948" s="12">
        <f>IF(B2948="*","*",_xlfn.XLOOKUP(B2948,'RES TECH'!M:M,'RES TECH'!Z:Z))</f>
        <v>0.31173327880439028</v>
      </c>
      <c r="J2948" s="12">
        <f>IF(B2948="*","*",_xlfn.XLOOKUP(B2948,'RES TECH'!M:M,'RES TECH'!S:S))</f>
        <v>46.10735529897822</v>
      </c>
      <c r="K2948" s="12">
        <f t="shared" si="90"/>
        <v>2.3053677649489113</v>
      </c>
      <c r="L2948" s="12">
        <f t="shared" si="91"/>
        <v>0.11526838824744556</v>
      </c>
      <c r="M2948">
        <f>IF(B2948="*","*",IF(_xlfn.XLOOKUP(B2948,'RES TECH'!$M:$M,'RES TECH'!$C:$C)="Low Income",IF(G2948&gt;1,IF(G2948&gt;3,0.3,0.24),0.12),IF(_xlfn.XLOOKUP(B2948,'RES TECH'!$M:$M,'RES TECH'!$C:$C)="Lower-middle Income",IF(G2948&gt;1,IF(G2948&gt;3,0.23,0.18),0.09),IF(_xlfn.XLOOKUP(B2948,'RES TECH'!$M:$M,'RES TECH'!$C:$C)="Upper-middle Income",IF(G2948&gt;1,IF(G2948&gt;3,0.15,0.12),0.06),IF(_xlfn.XLOOKUP(B2948,'RES TECH'!$M:$M,'RES TECH'!$C:$C)="High Income",IF(G2948&gt;1,IF(G2948&gt;3,0.08,0.06),0.03))))))</f>
        <v>0.15</v>
      </c>
    </row>
    <row r="2949" spans="2:13" x14ac:dyDescent="0.25">
      <c r="B2949" t="str">
        <f>IF('RES TECH'!N2945=1,'RES TECH'!M2945,"*")</f>
        <v>*</v>
      </c>
      <c r="C2949" t="str">
        <f>IF(B2949="*","*",_xlfn.XLOOKUP(B2949,'RES TECH'!M:M,'RES TECH'!K:K))</f>
        <v>*</v>
      </c>
      <c r="D2949" t="str">
        <f>IF(B2949="*","*",_xlfn.XLOOKUP(B2949,'RES TECH'!M:M,'RES TECH'!L:L))</f>
        <v>*</v>
      </c>
      <c r="E2949" t="str">
        <f>IF(B2949="*","*",_xlfn.XLOOKUP(B2949,'RES TECH'!M:M,'RES TECH'!O:O))</f>
        <v>*</v>
      </c>
      <c r="F2949" s="12" t="str">
        <f>IF(B2949="*","*",_xlfn.XLOOKUP(B2949,'RES TECH'!M:M,'RES TECH'!Y:Y))</f>
        <v>*</v>
      </c>
      <c r="G2949" s="12" t="str">
        <f>IF(B2949="*","*",_xlfn.XLOOKUP(B2949,'RES TECH'!M:M,'RES TECH'!V:V))</f>
        <v>*</v>
      </c>
      <c r="H2949" t="str">
        <f>IF(B2949="*","*",_xlfn.XLOOKUP(B2949,'RES TECH'!M:M,'RES TECH'!AA:AA))</f>
        <v>*</v>
      </c>
      <c r="I2949" s="12" t="str">
        <f>IF(B2949="*","*",_xlfn.XLOOKUP(B2949,'RES TECH'!M:M,'RES TECH'!Z:Z))</f>
        <v>*</v>
      </c>
      <c r="J2949" s="12" t="str">
        <f>IF(B2949="*","*",_xlfn.XLOOKUP(B2949,'RES TECH'!M:M,'RES TECH'!S:S))</f>
        <v>*</v>
      </c>
      <c r="K2949" s="12" t="str">
        <f t="shared" si="90"/>
        <v>*</v>
      </c>
      <c r="L2949" s="12" t="str">
        <f t="shared" si="91"/>
        <v>*</v>
      </c>
      <c r="M2949" t="str">
        <f>IF(B2949="*","*",IF(_xlfn.XLOOKUP(B2949,'RES TECH'!$M:$M,'RES TECH'!$C:$C)="Low Income",IF(G2949&gt;1,IF(G2949&gt;3,0.3,0.24),0.12),IF(_xlfn.XLOOKUP(B2949,'RES TECH'!$M:$M,'RES TECH'!$C:$C)="Lower-middle Income",IF(G2949&gt;1,IF(G2949&gt;3,0.23,0.18),0.09),IF(_xlfn.XLOOKUP(B2949,'RES TECH'!$M:$M,'RES TECH'!$C:$C)="Upper-middle Income",IF(G2949&gt;1,IF(G2949&gt;3,0.15,0.12),0.06),IF(_xlfn.XLOOKUP(B2949,'RES TECH'!$M:$M,'RES TECH'!$C:$C)="High Income",IF(G2949&gt;1,IF(G2949&gt;3,0.08,0.06),0.03))))))</f>
        <v>*</v>
      </c>
    </row>
    <row r="2950" spans="2:13" x14ac:dyDescent="0.25">
      <c r="B2950" t="str">
        <f>IF('RES TECH'!N2946=1,'RES TECH'!M2946,"*")</f>
        <v>*</v>
      </c>
      <c r="C2950" t="str">
        <f>IF(B2950="*","*",_xlfn.XLOOKUP(B2950,'RES TECH'!M:M,'RES TECH'!K:K))</f>
        <v>*</v>
      </c>
      <c r="D2950" t="str">
        <f>IF(B2950="*","*",_xlfn.XLOOKUP(B2950,'RES TECH'!M:M,'RES TECH'!L:L))</f>
        <v>*</v>
      </c>
      <c r="E2950" t="str">
        <f>IF(B2950="*","*",_xlfn.XLOOKUP(B2950,'RES TECH'!M:M,'RES TECH'!O:O))</f>
        <v>*</v>
      </c>
      <c r="F2950" s="12" t="str">
        <f>IF(B2950="*","*",_xlfn.XLOOKUP(B2950,'RES TECH'!M:M,'RES TECH'!Y:Y))</f>
        <v>*</v>
      </c>
      <c r="G2950" s="12" t="str">
        <f>IF(B2950="*","*",_xlfn.XLOOKUP(B2950,'RES TECH'!M:M,'RES TECH'!V:V))</f>
        <v>*</v>
      </c>
      <c r="H2950" t="str">
        <f>IF(B2950="*","*",_xlfn.XLOOKUP(B2950,'RES TECH'!M:M,'RES TECH'!AA:AA))</f>
        <v>*</v>
      </c>
      <c r="I2950" s="12" t="str">
        <f>IF(B2950="*","*",_xlfn.XLOOKUP(B2950,'RES TECH'!M:M,'RES TECH'!Z:Z))</f>
        <v>*</v>
      </c>
      <c r="J2950" s="12" t="str">
        <f>IF(B2950="*","*",_xlfn.XLOOKUP(B2950,'RES TECH'!M:M,'RES TECH'!S:S))</f>
        <v>*</v>
      </c>
      <c r="K2950" s="12" t="str">
        <f t="shared" si="90"/>
        <v>*</v>
      </c>
      <c r="L2950" s="12" t="str">
        <f t="shared" si="91"/>
        <v>*</v>
      </c>
      <c r="M2950" t="str">
        <f>IF(B2950="*","*",IF(_xlfn.XLOOKUP(B2950,'RES TECH'!$M:$M,'RES TECH'!$C:$C)="Low Income",IF(G2950&gt;1,IF(G2950&gt;3,0.3,0.24),0.12),IF(_xlfn.XLOOKUP(B2950,'RES TECH'!$M:$M,'RES TECH'!$C:$C)="Lower-middle Income",IF(G2950&gt;1,IF(G2950&gt;3,0.23,0.18),0.09),IF(_xlfn.XLOOKUP(B2950,'RES TECH'!$M:$M,'RES TECH'!$C:$C)="Upper-middle Income",IF(G2950&gt;1,IF(G2950&gt;3,0.15,0.12),0.06),IF(_xlfn.XLOOKUP(B2950,'RES TECH'!$M:$M,'RES TECH'!$C:$C)="High Income",IF(G2950&gt;1,IF(G2950&gt;3,0.08,0.06),0.03))))))</f>
        <v>*</v>
      </c>
    </row>
    <row r="2951" spans="2:13" x14ac:dyDescent="0.25">
      <c r="B2951" t="str">
        <f>IF('RES TECH'!N2947=1,'RES TECH'!M2947,"*")</f>
        <v>*</v>
      </c>
      <c r="C2951" t="str">
        <f>IF(B2951="*","*",_xlfn.XLOOKUP(B2951,'RES TECH'!M:M,'RES TECH'!K:K))</f>
        <v>*</v>
      </c>
      <c r="D2951" t="str">
        <f>IF(B2951="*","*",_xlfn.XLOOKUP(B2951,'RES TECH'!M:M,'RES TECH'!L:L))</f>
        <v>*</v>
      </c>
      <c r="E2951" t="str">
        <f>IF(B2951="*","*",_xlfn.XLOOKUP(B2951,'RES TECH'!M:M,'RES TECH'!O:O))</f>
        <v>*</v>
      </c>
      <c r="F2951" s="12" t="str">
        <f>IF(B2951="*","*",_xlfn.XLOOKUP(B2951,'RES TECH'!M:M,'RES TECH'!Y:Y))</f>
        <v>*</v>
      </c>
      <c r="G2951" s="12" t="str">
        <f>IF(B2951="*","*",_xlfn.XLOOKUP(B2951,'RES TECH'!M:M,'RES TECH'!V:V))</f>
        <v>*</v>
      </c>
      <c r="H2951" t="str">
        <f>IF(B2951="*","*",_xlfn.XLOOKUP(B2951,'RES TECH'!M:M,'RES TECH'!AA:AA))</f>
        <v>*</v>
      </c>
      <c r="I2951" s="12" t="str">
        <f>IF(B2951="*","*",_xlfn.XLOOKUP(B2951,'RES TECH'!M:M,'RES TECH'!Z:Z))</f>
        <v>*</v>
      </c>
      <c r="J2951" s="12" t="str">
        <f>IF(B2951="*","*",_xlfn.XLOOKUP(B2951,'RES TECH'!M:M,'RES TECH'!S:S))</f>
        <v>*</v>
      </c>
      <c r="K2951" s="12" t="str">
        <f t="shared" ref="K2951:K3014" si="92">IF(B2951="*","*",5%*J2951)</f>
        <v>*</v>
      </c>
      <c r="L2951" s="12" t="str">
        <f t="shared" ref="L2951:L3014" si="93">IF(B2951="*","*",5%*K2951)</f>
        <v>*</v>
      </c>
      <c r="M2951" t="str">
        <f>IF(B2951="*","*",IF(_xlfn.XLOOKUP(B2951,'RES TECH'!$M:$M,'RES TECH'!$C:$C)="Low Income",IF(G2951&gt;1,IF(G2951&gt;3,0.3,0.24),0.12),IF(_xlfn.XLOOKUP(B2951,'RES TECH'!$M:$M,'RES TECH'!$C:$C)="Lower-middle Income",IF(G2951&gt;1,IF(G2951&gt;3,0.23,0.18),0.09),IF(_xlfn.XLOOKUP(B2951,'RES TECH'!$M:$M,'RES TECH'!$C:$C)="Upper-middle Income",IF(G2951&gt;1,IF(G2951&gt;3,0.15,0.12),0.06),IF(_xlfn.XLOOKUP(B2951,'RES TECH'!$M:$M,'RES TECH'!$C:$C)="High Income",IF(G2951&gt;1,IF(G2951&gt;3,0.08,0.06),0.03))))))</f>
        <v>*</v>
      </c>
    </row>
    <row r="2952" spans="2:13" x14ac:dyDescent="0.25">
      <c r="B2952" t="str">
        <f>IF('RES TECH'!N2948=1,'RES TECH'!M2948,"*")</f>
        <v>*</v>
      </c>
      <c r="C2952" t="str">
        <f>IF(B2952="*","*",_xlfn.XLOOKUP(B2952,'RES TECH'!M:M,'RES TECH'!K:K))</f>
        <v>*</v>
      </c>
      <c r="D2952" t="str">
        <f>IF(B2952="*","*",_xlfn.XLOOKUP(B2952,'RES TECH'!M:M,'RES TECH'!L:L))</f>
        <v>*</v>
      </c>
      <c r="E2952" t="str">
        <f>IF(B2952="*","*",_xlfn.XLOOKUP(B2952,'RES TECH'!M:M,'RES TECH'!O:O))</f>
        <v>*</v>
      </c>
      <c r="F2952" s="12" t="str">
        <f>IF(B2952="*","*",_xlfn.XLOOKUP(B2952,'RES TECH'!M:M,'RES TECH'!Y:Y))</f>
        <v>*</v>
      </c>
      <c r="G2952" s="12" t="str">
        <f>IF(B2952="*","*",_xlfn.XLOOKUP(B2952,'RES TECH'!M:M,'RES TECH'!V:V))</f>
        <v>*</v>
      </c>
      <c r="H2952" t="str">
        <f>IF(B2952="*","*",_xlfn.XLOOKUP(B2952,'RES TECH'!M:M,'RES TECH'!AA:AA))</f>
        <v>*</v>
      </c>
      <c r="I2952" s="12" t="str">
        <f>IF(B2952="*","*",_xlfn.XLOOKUP(B2952,'RES TECH'!M:M,'RES TECH'!Z:Z))</f>
        <v>*</v>
      </c>
      <c r="J2952" s="12" t="str">
        <f>IF(B2952="*","*",_xlfn.XLOOKUP(B2952,'RES TECH'!M:M,'RES TECH'!S:S))</f>
        <v>*</v>
      </c>
      <c r="K2952" s="12" t="str">
        <f t="shared" si="92"/>
        <v>*</v>
      </c>
      <c r="L2952" s="12" t="str">
        <f t="shared" si="93"/>
        <v>*</v>
      </c>
      <c r="M2952" t="str">
        <f>IF(B2952="*","*",IF(_xlfn.XLOOKUP(B2952,'RES TECH'!$M:$M,'RES TECH'!$C:$C)="Low Income",IF(G2952&gt;1,IF(G2952&gt;3,0.3,0.24),0.12),IF(_xlfn.XLOOKUP(B2952,'RES TECH'!$M:$M,'RES TECH'!$C:$C)="Lower-middle Income",IF(G2952&gt;1,IF(G2952&gt;3,0.23,0.18),0.09),IF(_xlfn.XLOOKUP(B2952,'RES TECH'!$M:$M,'RES TECH'!$C:$C)="Upper-middle Income",IF(G2952&gt;1,IF(G2952&gt;3,0.15,0.12),0.06),IF(_xlfn.XLOOKUP(B2952,'RES TECH'!$M:$M,'RES TECH'!$C:$C)="High Income",IF(G2952&gt;1,IF(G2952&gt;3,0.08,0.06),0.03))))))</f>
        <v>*</v>
      </c>
    </row>
    <row r="2953" spans="2:13" x14ac:dyDescent="0.25">
      <c r="B2953" t="str">
        <f>IF('RES TECH'!N2949=1,'RES TECH'!M2949,"*")</f>
        <v>*</v>
      </c>
      <c r="C2953" t="str">
        <f>IF(B2953="*","*",_xlfn.XLOOKUP(B2953,'RES TECH'!M:M,'RES TECH'!K:K))</f>
        <v>*</v>
      </c>
      <c r="D2953" t="str">
        <f>IF(B2953="*","*",_xlfn.XLOOKUP(B2953,'RES TECH'!M:M,'RES TECH'!L:L))</f>
        <v>*</v>
      </c>
      <c r="E2953" t="str">
        <f>IF(B2953="*","*",_xlfn.XLOOKUP(B2953,'RES TECH'!M:M,'RES TECH'!O:O))</f>
        <v>*</v>
      </c>
      <c r="F2953" s="12" t="str">
        <f>IF(B2953="*","*",_xlfn.XLOOKUP(B2953,'RES TECH'!M:M,'RES TECH'!Y:Y))</f>
        <v>*</v>
      </c>
      <c r="G2953" s="12" t="str">
        <f>IF(B2953="*","*",_xlfn.XLOOKUP(B2953,'RES TECH'!M:M,'RES TECH'!V:V))</f>
        <v>*</v>
      </c>
      <c r="H2953" t="str">
        <f>IF(B2953="*","*",_xlfn.XLOOKUP(B2953,'RES TECH'!M:M,'RES TECH'!AA:AA))</f>
        <v>*</v>
      </c>
      <c r="I2953" s="12" t="str">
        <f>IF(B2953="*","*",_xlfn.XLOOKUP(B2953,'RES TECH'!M:M,'RES TECH'!Z:Z))</f>
        <v>*</v>
      </c>
      <c r="J2953" s="12" t="str">
        <f>IF(B2953="*","*",_xlfn.XLOOKUP(B2953,'RES TECH'!M:M,'RES TECH'!S:S))</f>
        <v>*</v>
      </c>
      <c r="K2953" s="12" t="str">
        <f t="shared" si="92"/>
        <v>*</v>
      </c>
      <c r="L2953" s="12" t="str">
        <f t="shared" si="93"/>
        <v>*</v>
      </c>
      <c r="M2953" t="str">
        <f>IF(B2953="*","*",IF(_xlfn.XLOOKUP(B2953,'RES TECH'!$M:$M,'RES TECH'!$C:$C)="Low Income",IF(G2953&gt;1,IF(G2953&gt;3,0.3,0.24),0.12),IF(_xlfn.XLOOKUP(B2953,'RES TECH'!$M:$M,'RES TECH'!$C:$C)="Lower-middle Income",IF(G2953&gt;1,IF(G2953&gt;3,0.23,0.18),0.09),IF(_xlfn.XLOOKUP(B2953,'RES TECH'!$M:$M,'RES TECH'!$C:$C)="Upper-middle Income",IF(G2953&gt;1,IF(G2953&gt;3,0.15,0.12),0.06),IF(_xlfn.XLOOKUP(B2953,'RES TECH'!$M:$M,'RES TECH'!$C:$C)="High Income",IF(G2953&gt;1,IF(G2953&gt;3,0.08,0.06),0.03))))))</f>
        <v>*</v>
      </c>
    </row>
    <row r="2954" spans="2:13" x14ac:dyDescent="0.25">
      <c r="B2954" t="str">
        <f>IF('RES TECH'!N2950=1,'RES TECH'!M2950,"*")</f>
        <v>RESAPAUMOldLTLEDELCELC20</v>
      </c>
      <c r="C2954" t="str">
        <f>IF(B2954="*","*",_xlfn.XLOOKUP(B2954,'RES TECH'!M:M,'RES TECH'!K:K))</f>
        <v>RESELC</v>
      </c>
      <c r="D2954" t="str">
        <f>IF(B2954="*","*",_xlfn.XLOOKUP(B2954,'RES TECH'!M:M,'RES TECH'!L:L))</f>
        <v>RESAPAUMOldLTEUE</v>
      </c>
      <c r="E2954">
        <f>IF(B2954="*","*",_xlfn.XLOOKUP(B2954,'RES TECH'!M:M,'RES TECH'!O:O))</f>
        <v>2020</v>
      </c>
      <c r="F2954" s="12">
        <f>IF(B2954="*","*",_xlfn.XLOOKUP(B2954,'RES TECH'!M:M,'RES TECH'!Y:Y))</f>
        <v>12</v>
      </c>
      <c r="G2954" s="12">
        <f>IF(B2954="*","*",_xlfn.XLOOKUP(B2954,'RES TECH'!M:M,'RES TECH'!V:V))</f>
        <v>79.849999999999994</v>
      </c>
      <c r="H2954">
        <f>IF(B2954="*","*",_xlfn.XLOOKUP(B2954,'RES TECH'!M:M,'RES TECH'!AA:AA))</f>
        <v>1</v>
      </c>
      <c r="I2954" s="12">
        <f>IF(B2954="*","*",_xlfn.XLOOKUP(B2954,'RES TECH'!M:M,'RES TECH'!Z:Z))</f>
        <v>0.31173327880439028</v>
      </c>
      <c r="J2954" s="12">
        <f>IF(B2954="*","*",_xlfn.XLOOKUP(B2954,'RES TECH'!M:M,'RES TECH'!S:S))</f>
        <v>190.08006515119439</v>
      </c>
      <c r="K2954" s="12">
        <f t="shared" si="92"/>
        <v>9.5040032575597202</v>
      </c>
      <c r="L2954" s="12">
        <f t="shared" si="93"/>
        <v>0.47520016287798605</v>
      </c>
      <c r="M2954">
        <f>IF(B2954="*","*",IF(_xlfn.XLOOKUP(B2954,'RES TECH'!$M:$M,'RES TECH'!$C:$C)="Low Income",IF(G2954&gt;1,IF(G2954&gt;3,0.3,0.24),0.12),IF(_xlfn.XLOOKUP(B2954,'RES TECH'!$M:$M,'RES TECH'!$C:$C)="Lower-middle Income",IF(G2954&gt;1,IF(G2954&gt;3,0.23,0.18),0.09),IF(_xlfn.XLOOKUP(B2954,'RES TECH'!$M:$M,'RES TECH'!$C:$C)="Upper-middle Income",IF(G2954&gt;1,IF(G2954&gt;3,0.15,0.12),0.06),IF(_xlfn.XLOOKUP(B2954,'RES TECH'!$M:$M,'RES TECH'!$C:$C)="High Income",IF(G2954&gt;1,IF(G2954&gt;3,0.08,0.06),0.03))))))</f>
        <v>0.15</v>
      </c>
    </row>
    <row r="2955" spans="2:13" x14ac:dyDescent="0.25">
      <c r="B2955" t="str">
        <f>IF('RES TECH'!N2951=1,'RES TECH'!M2951,"*")</f>
        <v>RESAPAUMOldLTLEDELCELC21</v>
      </c>
      <c r="C2955" t="str">
        <f>IF(B2955="*","*",_xlfn.XLOOKUP(B2955,'RES TECH'!M:M,'RES TECH'!K:K))</f>
        <v>RESELC</v>
      </c>
      <c r="D2955" t="str">
        <f>IF(B2955="*","*",_xlfn.XLOOKUP(B2955,'RES TECH'!M:M,'RES TECH'!L:L))</f>
        <v>RESAPAUMOldLTEUE</v>
      </c>
      <c r="E2955">
        <f>IF(B2955="*","*",_xlfn.XLOOKUP(B2955,'RES TECH'!M:M,'RES TECH'!O:O))</f>
        <v>2021</v>
      </c>
      <c r="F2955" s="12">
        <f>IF(B2955="*","*",_xlfn.XLOOKUP(B2955,'RES TECH'!M:M,'RES TECH'!Y:Y))</f>
        <v>11</v>
      </c>
      <c r="G2955" s="12">
        <f>IF(B2955="*","*",_xlfn.XLOOKUP(B2955,'RES TECH'!M:M,'RES TECH'!V:V))</f>
        <v>97.949999999999989</v>
      </c>
      <c r="H2955">
        <f>IF(B2955="*","*",_xlfn.XLOOKUP(B2955,'RES TECH'!M:M,'RES TECH'!AA:AA))</f>
        <v>1</v>
      </c>
      <c r="I2955" s="12">
        <f>IF(B2955="*","*",_xlfn.XLOOKUP(B2955,'RES TECH'!M:M,'RES TECH'!Z:Z))</f>
        <v>0.31173327880439028</v>
      </c>
      <c r="J2955" s="12">
        <f>IF(B2955="*","*",_xlfn.XLOOKUP(B2955,'RES TECH'!M:M,'RES TECH'!S:S))</f>
        <v>77.44706126944746</v>
      </c>
      <c r="K2955" s="12">
        <f t="shared" si="92"/>
        <v>3.8723530634723731</v>
      </c>
      <c r="L2955" s="12">
        <f t="shared" si="93"/>
        <v>0.19361765317361868</v>
      </c>
      <c r="M2955">
        <f>IF(B2955="*","*",IF(_xlfn.XLOOKUP(B2955,'RES TECH'!$M:$M,'RES TECH'!$C:$C)="Low Income",IF(G2955&gt;1,IF(G2955&gt;3,0.3,0.24),0.12),IF(_xlfn.XLOOKUP(B2955,'RES TECH'!$M:$M,'RES TECH'!$C:$C)="Lower-middle Income",IF(G2955&gt;1,IF(G2955&gt;3,0.23,0.18),0.09),IF(_xlfn.XLOOKUP(B2955,'RES TECH'!$M:$M,'RES TECH'!$C:$C)="Upper-middle Income",IF(G2955&gt;1,IF(G2955&gt;3,0.15,0.12),0.06),IF(_xlfn.XLOOKUP(B2955,'RES TECH'!$M:$M,'RES TECH'!$C:$C)="High Income",IF(G2955&gt;1,IF(G2955&gt;3,0.08,0.06),0.03))))))</f>
        <v>0.15</v>
      </c>
    </row>
    <row r="2956" spans="2:13" x14ac:dyDescent="0.25">
      <c r="B2956" t="str">
        <f>IF('RES TECH'!N2952=1,'RES TECH'!M2952,"*")</f>
        <v>RESAPAUMOldLTLEDELCELC22</v>
      </c>
      <c r="C2956" t="str">
        <f>IF(B2956="*","*",_xlfn.XLOOKUP(B2956,'RES TECH'!M:M,'RES TECH'!K:K))</f>
        <v>RESELC</v>
      </c>
      <c r="D2956" t="str">
        <f>IF(B2956="*","*",_xlfn.XLOOKUP(B2956,'RES TECH'!M:M,'RES TECH'!L:L))</f>
        <v>RESAPAUMOldLTEUE</v>
      </c>
      <c r="E2956">
        <f>IF(B2956="*","*",_xlfn.XLOOKUP(B2956,'RES TECH'!M:M,'RES TECH'!O:O))</f>
        <v>2022</v>
      </c>
      <c r="F2956" s="12">
        <f>IF(B2956="*","*",_xlfn.XLOOKUP(B2956,'RES TECH'!M:M,'RES TECH'!Y:Y))</f>
        <v>10</v>
      </c>
      <c r="G2956" s="12">
        <f>IF(B2956="*","*",_xlfn.XLOOKUP(B2956,'RES TECH'!M:M,'RES TECH'!V:V))</f>
        <v>100.22499999999999</v>
      </c>
      <c r="H2956">
        <f>IF(B2956="*","*",_xlfn.XLOOKUP(B2956,'RES TECH'!M:M,'RES TECH'!AA:AA))</f>
        <v>1</v>
      </c>
      <c r="I2956" s="12">
        <f>IF(B2956="*","*",_xlfn.XLOOKUP(B2956,'RES TECH'!M:M,'RES TECH'!Z:Z))</f>
        <v>0.31173327880439028</v>
      </c>
      <c r="J2956" s="12">
        <f>IF(B2956="*","*",_xlfn.XLOOKUP(B2956,'RES TECH'!M:M,'RES TECH'!S:S))</f>
        <v>56.886314776700218</v>
      </c>
      <c r="K2956" s="12">
        <f t="shared" si="92"/>
        <v>2.8443157388350109</v>
      </c>
      <c r="L2956" s="12">
        <f t="shared" si="93"/>
        <v>0.14221578694175055</v>
      </c>
      <c r="M2956">
        <f>IF(B2956="*","*",IF(_xlfn.XLOOKUP(B2956,'RES TECH'!$M:$M,'RES TECH'!$C:$C)="Low Income",IF(G2956&gt;1,IF(G2956&gt;3,0.3,0.24),0.12),IF(_xlfn.XLOOKUP(B2956,'RES TECH'!$M:$M,'RES TECH'!$C:$C)="Lower-middle Income",IF(G2956&gt;1,IF(G2956&gt;3,0.23,0.18),0.09),IF(_xlfn.XLOOKUP(B2956,'RES TECH'!$M:$M,'RES TECH'!$C:$C)="Upper-middle Income",IF(G2956&gt;1,IF(G2956&gt;3,0.15,0.12),0.06),IF(_xlfn.XLOOKUP(B2956,'RES TECH'!$M:$M,'RES TECH'!$C:$C)="High Income",IF(G2956&gt;1,IF(G2956&gt;3,0.08,0.06),0.03))))))</f>
        <v>0.15</v>
      </c>
    </row>
    <row r="2957" spans="2:13" x14ac:dyDescent="0.25">
      <c r="B2957" t="str">
        <f>IF('RES TECH'!N2953=1,'RES TECH'!M2953,"*")</f>
        <v>RESAPAUMOldLTLEDELCELC23</v>
      </c>
      <c r="C2957" t="str">
        <f>IF(B2957="*","*",_xlfn.XLOOKUP(B2957,'RES TECH'!M:M,'RES TECH'!K:K))</f>
        <v>RESELC</v>
      </c>
      <c r="D2957" t="str">
        <f>IF(B2957="*","*",_xlfn.XLOOKUP(B2957,'RES TECH'!M:M,'RES TECH'!L:L))</f>
        <v>RESAPAUMOldLTEUE</v>
      </c>
      <c r="E2957">
        <f>IF(B2957="*","*",_xlfn.XLOOKUP(B2957,'RES TECH'!M:M,'RES TECH'!O:O))</f>
        <v>2023</v>
      </c>
      <c r="F2957" s="12">
        <f>IF(B2957="*","*",_xlfn.XLOOKUP(B2957,'RES TECH'!M:M,'RES TECH'!Y:Y))</f>
        <v>10</v>
      </c>
      <c r="G2957" s="12">
        <f>IF(B2957="*","*",_xlfn.XLOOKUP(B2957,'RES TECH'!M:M,'RES TECH'!V:V))</f>
        <v>102.65</v>
      </c>
      <c r="H2957">
        <f>IF(B2957="*","*",_xlfn.XLOOKUP(B2957,'RES TECH'!M:M,'RES TECH'!AA:AA))</f>
        <v>1</v>
      </c>
      <c r="I2957" s="12">
        <f>IF(B2957="*","*",_xlfn.XLOOKUP(B2957,'RES TECH'!M:M,'RES TECH'!Z:Z))</f>
        <v>0.31173327880439028</v>
      </c>
      <c r="J2957" s="12">
        <f>IF(B2957="*","*",_xlfn.XLOOKUP(B2957,'RES TECH'!M:M,'RES TECH'!S:S))</f>
        <v>55.841657911017897</v>
      </c>
      <c r="K2957" s="12">
        <f t="shared" si="92"/>
        <v>2.7920828955508949</v>
      </c>
      <c r="L2957" s="12">
        <f t="shared" si="93"/>
        <v>0.13960414477754476</v>
      </c>
      <c r="M2957">
        <f>IF(B2957="*","*",IF(_xlfn.XLOOKUP(B2957,'RES TECH'!$M:$M,'RES TECH'!$C:$C)="Low Income",IF(G2957&gt;1,IF(G2957&gt;3,0.3,0.24),0.12),IF(_xlfn.XLOOKUP(B2957,'RES TECH'!$M:$M,'RES TECH'!$C:$C)="Lower-middle Income",IF(G2957&gt;1,IF(G2957&gt;3,0.23,0.18),0.09),IF(_xlfn.XLOOKUP(B2957,'RES TECH'!$M:$M,'RES TECH'!$C:$C)="Upper-middle Income",IF(G2957&gt;1,IF(G2957&gt;3,0.15,0.12),0.06),IF(_xlfn.XLOOKUP(B2957,'RES TECH'!$M:$M,'RES TECH'!$C:$C)="High Income",IF(G2957&gt;1,IF(G2957&gt;3,0.08,0.06),0.03))))))</f>
        <v>0.15</v>
      </c>
    </row>
    <row r="2958" spans="2:13" x14ac:dyDescent="0.25">
      <c r="B2958" t="str">
        <f>IF('RES TECH'!N2954=1,'RES TECH'!M2954,"*")</f>
        <v>RESAPAUMOldLTLEDELCELC24</v>
      </c>
      <c r="C2958" t="str">
        <f>IF(B2958="*","*",_xlfn.XLOOKUP(B2958,'RES TECH'!M:M,'RES TECH'!K:K))</f>
        <v>RESELC</v>
      </c>
      <c r="D2958" t="str">
        <f>IF(B2958="*","*",_xlfn.XLOOKUP(B2958,'RES TECH'!M:M,'RES TECH'!L:L))</f>
        <v>RESAPAUMOldLTEUE</v>
      </c>
      <c r="E2958">
        <f>IF(B2958="*","*",_xlfn.XLOOKUP(B2958,'RES TECH'!M:M,'RES TECH'!O:O))</f>
        <v>2024</v>
      </c>
      <c r="F2958" s="12">
        <f>IF(B2958="*","*",_xlfn.XLOOKUP(B2958,'RES TECH'!M:M,'RES TECH'!Y:Y))</f>
        <v>10</v>
      </c>
      <c r="G2958" s="12">
        <f>IF(B2958="*","*",_xlfn.XLOOKUP(B2958,'RES TECH'!M:M,'RES TECH'!V:V))</f>
        <v>105.05</v>
      </c>
      <c r="H2958">
        <f>IF(B2958="*","*",_xlfn.XLOOKUP(B2958,'RES TECH'!M:M,'RES TECH'!AA:AA))</f>
        <v>1</v>
      </c>
      <c r="I2958" s="12">
        <f>IF(B2958="*","*",_xlfn.XLOOKUP(B2958,'RES TECH'!M:M,'RES TECH'!Z:Z))</f>
        <v>0.31173327880439028</v>
      </c>
      <c r="J2958" s="12">
        <f>IF(B2958="*","*",_xlfn.XLOOKUP(B2958,'RES TECH'!M:M,'RES TECH'!S:S))</f>
        <v>55.271845075191187</v>
      </c>
      <c r="K2958" s="12">
        <f t="shared" si="92"/>
        <v>2.7635922537595596</v>
      </c>
      <c r="L2958" s="12">
        <f t="shared" si="93"/>
        <v>0.13817961268797799</v>
      </c>
      <c r="M2958">
        <f>IF(B2958="*","*",IF(_xlfn.XLOOKUP(B2958,'RES TECH'!$M:$M,'RES TECH'!$C:$C)="Low Income",IF(G2958&gt;1,IF(G2958&gt;3,0.3,0.24),0.12),IF(_xlfn.XLOOKUP(B2958,'RES TECH'!$M:$M,'RES TECH'!$C:$C)="Lower-middle Income",IF(G2958&gt;1,IF(G2958&gt;3,0.23,0.18),0.09),IF(_xlfn.XLOOKUP(B2958,'RES TECH'!$M:$M,'RES TECH'!$C:$C)="Upper-middle Income",IF(G2958&gt;1,IF(G2958&gt;3,0.15,0.12),0.06),IF(_xlfn.XLOOKUP(B2958,'RES TECH'!$M:$M,'RES TECH'!$C:$C)="High Income",IF(G2958&gt;1,IF(G2958&gt;3,0.08,0.06),0.03))))))</f>
        <v>0.15</v>
      </c>
    </row>
    <row r="2959" spans="2:13" x14ac:dyDescent="0.25">
      <c r="B2959" t="str">
        <f>IF('RES TECH'!N2955=1,'RES TECH'!M2955,"*")</f>
        <v>RESAPAUMOldLTLEDELCELC25</v>
      </c>
      <c r="C2959" t="str">
        <f>IF(B2959="*","*",_xlfn.XLOOKUP(B2959,'RES TECH'!M:M,'RES TECH'!K:K))</f>
        <v>RESELC</v>
      </c>
      <c r="D2959" t="str">
        <f>IF(B2959="*","*",_xlfn.XLOOKUP(B2959,'RES TECH'!M:M,'RES TECH'!L:L))</f>
        <v>RESAPAUMOldLTEUE</v>
      </c>
      <c r="E2959">
        <f>IF(B2959="*","*",_xlfn.XLOOKUP(B2959,'RES TECH'!M:M,'RES TECH'!O:O))</f>
        <v>2025</v>
      </c>
      <c r="F2959" s="12">
        <f>IF(B2959="*","*",_xlfn.XLOOKUP(B2959,'RES TECH'!M:M,'RES TECH'!Y:Y))</f>
        <v>10</v>
      </c>
      <c r="G2959" s="12">
        <f>IF(B2959="*","*",_xlfn.XLOOKUP(B2959,'RES TECH'!M:M,'RES TECH'!V:V))</f>
        <v>107.47499999999999</v>
      </c>
      <c r="H2959">
        <f>IF(B2959="*","*",_xlfn.XLOOKUP(B2959,'RES TECH'!M:M,'RES TECH'!AA:AA))</f>
        <v>1</v>
      </c>
      <c r="I2959" s="12">
        <f>IF(B2959="*","*",_xlfn.XLOOKUP(B2959,'RES TECH'!M:M,'RES TECH'!Z:Z))</f>
        <v>0.31173327880439028</v>
      </c>
      <c r="J2959" s="12">
        <f>IF(B2959="*","*",_xlfn.XLOOKUP(B2959,'RES TECH'!M:M,'RES TECH'!S:S))</f>
        <v>53.823570784131618</v>
      </c>
      <c r="K2959" s="12">
        <f t="shared" si="92"/>
        <v>2.691178539206581</v>
      </c>
      <c r="L2959" s="12">
        <f t="shared" si="93"/>
        <v>0.13455892696032906</v>
      </c>
      <c r="M2959">
        <f>IF(B2959="*","*",IF(_xlfn.XLOOKUP(B2959,'RES TECH'!$M:$M,'RES TECH'!$C:$C)="Low Income",IF(G2959&gt;1,IF(G2959&gt;3,0.3,0.24),0.12),IF(_xlfn.XLOOKUP(B2959,'RES TECH'!$M:$M,'RES TECH'!$C:$C)="Lower-middle Income",IF(G2959&gt;1,IF(G2959&gt;3,0.23,0.18),0.09),IF(_xlfn.XLOOKUP(B2959,'RES TECH'!$M:$M,'RES TECH'!$C:$C)="Upper-middle Income",IF(G2959&gt;1,IF(G2959&gt;3,0.15,0.12),0.06),IF(_xlfn.XLOOKUP(B2959,'RES TECH'!$M:$M,'RES TECH'!$C:$C)="High Income",IF(G2959&gt;1,IF(G2959&gt;3,0.08,0.06),0.03))))))</f>
        <v>0.15</v>
      </c>
    </row>
    <row r="2960" spans="2:13" x14ac:dyDescent="0.25">
      <c r="B2960" t="str">
        <f>IF('RES TECH'!N2956=1,'RES TECH'!M2956,"*")</f>
        <v>RESAPAUMOldLTLEDELCELC30</v>
      </c>
      <c r="C2960" t="str">
        <f>IF(B2960="*","*",_xlfn.XLOOKUP(B2960,'RES TECH'!M:M,'RES TECH'!K:K))</f>
        <v>RESELC</v>
      </c>
      <c r="D2960" t="str">
        <f>IF(B2960="*","*",_xlfn.XLOOKUP(B2960,'RES TECH'!M:M,'RES TECH'!L:L))</f>
        <v>RESAPAUMOldLTEUE</v>
      </c>
      <c r="E2960">
        <f>IF(B2960="*","*",_xlfn.XLOOKUP(B2960,'RES TECH'!M:M,'RES TECH'!O:O))</f>
        <v>2030</v>
      </c>
      <c r="F2960" s="12">
        <f>IF(B2960="*","*",_xlfn.XLOOKUP(B2960,'RES TECH'!M:M,'RES TECH'!Y:Y))</f>
        <v>10</v>
      </c>
      <c r="G2960" s="12">
        <f>IF(B2960="*","*",_xlfn.XLOOKUP(B2960,'RES TECH'!M:M,'RES TECH'!V:V))</f>
        <v>119.575</v>
      </c>
      <c r="H2960">
        <f>IF(B2960="*","*",_xlfn.XLOOKUP(B2960,'RES TECH'!M:M,'RES TECH'!AA:AA))</f>
        <v>1</v>
      </c>
      <c r="I2960" s="12">
        <f>IF(B2960="*","*",_xlfn.XLOOKUP(B2960,'RES TECH'!M:M,'RES TECH'!Z:Z))</f>
        <v>0.31173327880439028</v>
      </c>
      <c r="J2960" s="12">
        <f>IF(B2960="*","*",_xlfn.XLOOKUP(B2960,'RES TECH'!M:M,'RES TECH'!S:S))</f>
        <v>48.766481866169563</v>
      </c>
      <c r="K2960" s="12">
        <f t="shared" si="92"/>
        <v>2.4383240933084784</v>
      </c>
      <c r="L2960" s="12">
        <f t="shared" si="93"/>
        <v>0.12191620466542392</v>
      </c>
      <c r="M2960">
        <f>IF(B2960="*","*",IF(_xlfn.XLOOKUP(B2960,'RES TECH'!$M:$M,'RES TECH'!$C:$C)="Low Income",IF(G2960&gt;1,IF(G2960&gt;3,0.3,0.24),0.12),IF(_xlfn.XLOOKUP(B2960,'RES TECH'!$M:$M,'RES TECH'!$C:$C)="Lower-middle Income",IF(G2960&gt;1,IF(G2960&gt;3,0.23,0.18),0.09),IF(_xlfn.XLOOKUP(B2960,'RES TECH'!$M:$M,'RES TECH'!$C:$C)="Upper-middle Income",IF(G2960&gt;1,IF(G2960&gt;3,0.15,0.12),0.06),IF(_xlfn.XLOOKUP(B2960,'RES TECH'!$M:$M,'RES TECH'!$C:$C)="High Income",IF(G2960&gt;1,IF(G2960&gt;3,0.08,0.06),0.03))))))</f>
        <v>0.15</v>
      </c>
    </row>
    <row r="2961" spans="2:13" x14ac:dyDescent="0.25">
      <c r="B2961" t="str">
        <f>IF('RES TECH'!N2957=1,'RES TECH'!M2957,"*")</f>
        <v>RESAPAUMOldLTLEDELCELC40</v>
      </c>
      <c r="C2961" t="str">
        <f>IF(B2961="*","*",_xlfn.XLOOKUP(B2961,'RES TECH'!M:M,'RES TECH'!K:K))</f>
        <v>RESELC</v>
      </c>
      <c r="D2961" t="str">
        <f>IF(B2961="*","*",_xlfn.XLOOKUP(B2961,'RES TECH'!M:M,'RES TECH'!L:L))</f>
        <v>RESAPAUMOldLTEUE</v>
      </c>
      <c r="E2961">
        <f>IF(B2961="*","*",_xlfn.XLOOKUP(B2961,'RES TECH'!M:M,'RES TECH'!O:O))</f>
        <v>2040</v>
      </c>
      <c r="F2961" s="12">
        <f>IF(B2961="*","*",_xlfn.XLOOKUP(B2961,'RES TECH'!M:M,'RES TECH'!Y:Y))</f>
        <v>10</v>
      </c>
      <c r="G2961" s="12">
        <f>IF(B2961="*","*",_xlfn.XLOOKUP(B2961,'RES TECH'!M:M,'RES TECH'!V:V))</f>
        <v>144.42500000000001</v>
      </c>
      <c r="H2961">
        <f>IF(B2961="*","*",_xlfn.XLOOKUP(B2961,'RES TECH'!M:M,'RES TECH'!AA:AA))</f>
        <v>1</v>
      </c>
      <c r="I2961" s="12">
        <f>IF(B2961="*","*",_xlfn.XLOOKUP(B2961,'RES TECH'!M:M,'RES TECH'!Z:Z))</f>
        <v>0.31173327880439028</v>
      </c>
      <c r="J2961" s="12">
        <f>IF(B2961="*","*",_xlfn.XLOOKUP(B2961,'RES TECH'!M:M,'RES TECH'!S:S))</f>
        <v>45.513800261658723</v>
      </c>
      <c r="K2961" s="12">
        <f t="shared" si="92"/>
        <v>2.2756900130829361</v>
      </c>
      <c r="L2961" s="12">
        <f t="shared" si="93"/>
        <v>0.1137845006541468</v>
      </c>
      <c r="M2961">
        <f>IF(B2961="*","*",IF(_xlfn.XLOOKUP(B2961,'RES TECH'!$M:$M,'RES TECH'!$C:$C)="Low Income",IF(G2961&gt;1,IF(G2961&gt;3,0.3,0.24),0.12),IF(_xlfn.XLOOKUP(B2961,'RES TECH'!$M:$M,'RES TECH'!$C:$C)="Lower-middle Income",IF(G2961&gt;1,IF(G2961&gt;3,0.23,0.18),0.09),IF(_xlfn.XLOOKUP(B2961,'RES TECH'!$M:$M,'RES TECH'!$C:$C)="Upper-middle Income",IF(G2961&gt;1,IF(G2961&gt;3,0.15,0.12),0.06),IF(_xlfn.XLOOKUP(B2961,'RES TECH'!$M:$M,'RES TECH'!$C:$C)="High Income",IF(G2961&gt;1,IF(G2961&gt;3,0.08,0.06),0.03))))))</f>
        <v>0.15</v>
      </c>
    </row>
    <row r="2962" spans="2:13" x14ac:dyDescent="0.25">
      <c r="B2962" t="str">
        <f>IF('RES TECH'!N2958=1,'RES TECH'!M2958,"*")</f>
        <v>RESAPAUMOldLTINCELCELC20</v>
      </c>
      <c r="C2962" t="str">
        <f>IF(B2962="*","*",_xlfn.XLOOKUP(B2962,'RES TECH'!M:M,'RES TECH'!K:K))</f>
        <v>RESELC</v>
      </c>
      <c r="D2962" t="str">
        <f>IF(B2962="*","*",_xlfn.XLOOKUP(B2962,'RES TECH'!M:M,'RES TECH'!L:L))</f>
        <v>RESAPAUMOldLTEUE</v>
      </c>
      <c r="E2962">
        <f>IF(B2962="*","*",_xlfn.XLOOKUP(B2962,'RES TECH'!M:M,'RES TECH'!O:O))</f>
        <v>2020</v>
      </c>
      <c r="F2962" s="12">
        <f>IF(B2962="*","*",_xlfn.XLOOKUP(B2962,'RES TECH'!M:M,'RES TECH'!Y:Y))</f>
        <v>1</v>
      </c>
      <c r="G2962" s="12">
        <f>IF(B2962="*","*",_xlfn.XLOOKUP(B2962,'RES TECH'!M:M,'RES TECH'!V:V))</f>
        <v>12.7</v>
      </c>
      <c r="H2962">
        <f>IF(B2962="*","*",_xlfn.XLOOKUP(B2962,'RES TECH'!M:M,'RES TECH'!AA:AA))</f>
        <v>1</v>
      </c>
      <c r="I2962" s="12">
        <f>IF(B2962="*","*",_xlfn.XLOOKUP(B2962,'RES TECH'!M:M,'RES TECH'!Z:Z))</f>
        <v>0.31173327880439028</v>
      </c>
      <c r="J2962" s="12">
        <f>IF(B2962="*","*",_xlfn.XLOOKUP(B2962,'RES TECH'!M:M,'RES TECH'!S:S))</f>
        <v>21.083074925588392</v>
      </c>
      <c r="K2962" s="12">
        <f t="shared" si="92"/>
        <v>1.0541537462794197</v>
      </c>
      <c r="L2962" s="12">
        <f t="shared" si="93"/>
        <v>5.2707687313970991E-2</v>
      </c>
      <c r="M2962">
        <f>IF(B2962="*","*",IF(_xlfn.XLOOKUP(B2962,'RES TECH'!$M:$M,'RES TECH'!$C:$C)="Low Income",IF(G2962&gt;1,IF(G2962&gt;3,0.3,0.24),0.12),IF(_xlfn.XLOOKUP(B2962,'RES TECH'!$M:$M,'RES TECH'!$C:$C)="Lower-middle Income",IF(G2962&gt;1,IF(G2962&gt;3,0.23,0.18),0.09),IF(_xlfn.XLOOKUP(B2962,'RES TECH'!$M:$M,'RES TECH'!$C:$C)="Upper-middle Income",IF(G2962&gt;1,IF(G2962&gt;3,0.15,0.12),0.06),IF(_xlfn.XLOOKUP(B2962,'RES TECH'!$M:$M,'RES TECH'!$C:$C)="High Income",IF(G2962&gt;1,IF(G2962&gt;3,0.08,0.06),0.03))))))</f>
        <v>0.15</v>
      </c>
    </row>
    <row r="2963" spans="2:13" x14ac:dyDescent="0.25">
      <c r="B2963" t="str">
        <f>IF('RES TECH'!N2959=1,'RES TECH'!M2959,"*")</f>
        <v>RESAPAUMOldLTINCELCELC22</v>
      </c>
      <c r="C2963" t="str">
        <f>IF(B2963="*","*",_xlfn.XLOOKUP(B2963,'RES TECH'!M:M,'RES TECH'!K:K))</f>
        <v>RESELC</v>
      </c>
      <c r="D2963" t="str">
        <f>IF(B2963="*","*",_xlfn.XLOOKUP(B2963,'RES TECH'!M:M,'RES TECH'!L:L))</f>
        <v>RESAPAUMOldLTEUE</v>
      </c>
      <c r="E2963">
        <f>IF(B2963="*","*",_xlfn.XLOOKUP(B2963,'RES TECH'!M:M,'RES TECH'!O:O))</f>
        <v>2022</v>
      </c>
      <c r="F2963" s="12">
        <f>IF(B2963="*","*",_xlfn.XLOOKUP(B2963,'RES TECH'!M:M,'RES TECH'!Y:Y))</f>
        <v>1</v>
      </c>
      <c r="G2963" s="12">
        <f>IF(B2963="*","*",_xlfn.XLOOKUP(B2963,'RES TECH'!M:M,'RES TECH'!V:V))</f>
        <v>9.3000000000000007</v>
      </c>
      <c r="H2963">
        <f>IF(B2963="*","*",_xlfn.XLOOKUP(B2963,'RES TECH'!M:M,'RES TECH'!AA:AA))</f>
        <v>1</v>
      </c>
      <c r="I2963" s="12">
        <f>IF(B2963="*","*",_xlfn.XLOOKUP(B2963,'RES TECH'!M:M,'RES TECH'!Z:Z))</f>
        <v>0.31173327880439028</v>
      </c>
      <c r="J2963" s="12">
        <f>IF(B2963="*","*",_xlfn.XLOOKUP(B2963,'RES TECH'!M:M,'RES TECH'!S:S))</f>
        <v>35.138458209314003</v>
      </c>
      <c r="K2963" s="12">
        <f t="shared" si="92"/>
        <v>1.7569229104657003</v>
      </c>
      <c r="L2963" s="12">
        <f t="shared" si="93"/>
        <v>8.7846145523285013E-2</v>
      </c>
      <c r="M2963">
        <f>IF(B2963="*","*",IF(_xlfn.XLOOKUP(B2963,'RES TECH'!$M:$M,'RES TECH'!$C:$C)="Low Income",IF(G2963&gt;1,IF(G2963&gt;3,0.3,0.24),0.12),IF(_xlfn.XLOOKUP(B2963,'RES TECH'!$M:$M,'RES TECH'!$C:$C)="Lower-middle Income",IF(G2963&gt;1,IF(G2963&gt;3,0.23,0.18),0.09),IF(_xlfn.XLOOKUP(B2963,'RES TECH'!$M:$M,'RES TECH'!$C:$C)="Upper-middle Income",IF(G2963&gt;1,IF(G2963&gt;3,0.15,0.12),0.06),IF(_xlfn.XLOOKUP(B2963,'RES TECH'!$M:$M,'RES TECH'!$C:$C)="High Income",IF(G2963&gt;1,IF(G2963&gt;3,0.08,0.06),0.03))))))</f>
        <v>0.15</v>
      </c>
    </row>
    <row r="2964" spans="2:13" x14ac:dyDescent="0.25">
      <c r="B2964" t="str">
        <f>IF('RES TECH'!N2960=1,'RES TECH'!M2960,"*")</f>
        <v>RESAPAUMOldLTFLUT12ELC20</v>
      </c>
      <c r="C2964" t="str">
        <f>IF(B2964="*","*",_xlfn.XLOOKUP(B2964,'RES TECH'!M:M,'RES TECH'!K:K))</f>
        <v>RESELC</v>
      </c>
      <c r="D2964" t="str">
        <f>IF(B2964="*","*",_xlfn.XLOOKUP(B2964,'RES TECH'!M:M,'RES TECH'!L:L))</f>
        <v>RESAPAUMOldLTEUE</v>
      </c>
      <c r="E2964">
        <f>IF(B2964="*","*",_xlfn.XLOOKUP(B2964,'RES TECH'!M:M,'RES TECH'!O:O))</f>
        <v>2020</v>
      </c>
      <c r="F2964" s="12">
        <f>IF(B2964="*","*",_xlfn.XLOOKUP(B2964,'RES TECH'!M:M,'RES TECH'!Y:Y))</f>
        <v>6</v>
      </c>
      <c r="G2964" s="12">
        <f>IF(B2964="*","*",_xlfn.XLOOKUP(B2964,'RES TECH'!M:M,'RES TECH'!V:V))</f>
        <v>71.5</v>
      </c>
      <c r="H2964">
        <f>IF(B2964="*","*",_xlfn.XLOOKUP(B2964,'RES TECH'!M:M,'RES TECH'!AA:AA))</f>
        <v>1</v>
      </c>
      <c r="I2964" s="12">
        <f>IF(B2964="*","*",_xlfn.XLOOKUP(B2964,'RES TECH'!M:M,'RES TECH'!Z:Z))</f>
        <v>0.31173327880439028</v>
      </c>
      <c r="J2964" s="12">
        <f>IF(B2964="*","*",_xlfn.XLOOKUP(B2964,'RES TECH'!M:M,'RES TECH'!S:S))</f>
        <v>10.44656865682308</v>
      </c>
      <c r="K2964" s="12">
        <f t="shared" si="92"/>
        <v>0.52232843284115404</v>
      </c>
      <c r="L2964" s="12">
        <f t="shared" si="93"/>
        <v>2.6116421642057703E-2</v>
      </c>
      <c r="M2964">
        <f>IF(B2964="*","*",IF(_xlfn.XLOOKUP(B2964,'RES TECH'!$M:$M,'RES TECH'!$C:$C)="Low Income",IF(G2964&gt;1,IF(G2964&gt;3,0.3,0.24),0.12),IF(_xlfn.XLOOKUP(B2964,'RES TECH'!$M:$M,'RES TECH'!$C:$C)="Lower-middle Income",IF(G2964&gt;1,IF(G2964&gt;3,0.23,0.18),0.09),IF(_xlfn.XLOOKUP(B2964,'RES TECH'!$M:$M,'RES TECH'!$C:$C)="Upper-middle Income",IF(G2964&gt;1,IF(G2964&gt;3,0.15,0.12),0.06),IF(_xlfn.XLOOKUP(B2964,'RES TECH'!$M:$M,'RES TECH'!$C:$C)="High Income",IF(G2964&gt;1,IF(G2964&gt;3,0.08,0.06),0.03))))))</f>
        <v>0.15</v>
      </c>
    </row>
    <row r="2965" spans="2:13" x14ac:dyDescent="0.25">
      <c r="B2965" t="str">
        <f>IF('RES TECH'!N2961=1,'RES TECH'!M2961,"*")</f>
        <v>*</v>
      </c>
      <c r="C2965" t="str">
        <f>IF(B2965="*","*",_xlfn.XLOOKUP(B2965,'RES TECH'!M:M,'RES TECH'!K:K))</f>
        <v>*</v>
      </c>
      <c r="D2965" t="str">
        <f>IF(B2965="*","*",_xlfn.XLOOKUP(B2965,'RES TECH'!M:M,'RES TECH'!L:L))</f>
        <v>*</v>
      </c>
      <c r="E2965" t="str">
        <f>IF(B2965="*","*",_xlfn.XLOOKUP(B2965,'RES TECH'!M:M,'RES TECH'!O:O))</f>
        <v>*</v>
      </c>
      <c r="F2965" s="12" t="str">
        <f>IF(B2965="*","*",_xlfn.XLOOKUP(B2965,'RES TECH'!M:M,'RES TECH'!Y:Y))</f>
        <v>*</v>
      </c>
      <c r="G2965" s="12" t="str">
        <f>IF(B2965="*","*",_xlfn.XLOOKUP(B2965,'RES TECH'!M:M,'RES TECH'!V:V))</f>
        <v>*</v>
      </c>
      <c r="H2965" t="str">
        <f>IF(B2965="*","*",_xlfn.XLOOKUP(B2965,'RES TECH'!M:M,'RES TECH'!AA:AA))</f>
        <v>*</v>
      </c>
      <c r="I2965" s="12" t="str">
        <f>IF(B2965="*","*",_xlfn.XLOOKUP(B2965,'RES TECH'!M:M,'RES TECH'!Z:Z))</f>
        <v>*</v>
      </c>
      <c r="J2965" s="12" t="str">
        <f>IF(B2965="*","*",_xlfn.XLOOKUP(B2965,'RES TECH'!M:M,'RES TECH'!S:S))</f>
        <v>*</v>
      </c>
      <c r="K2965" s="12" t="str">
        <f t="shared" si="92"/>
        <v>*</v>
      </c>
      <c r="L2965" s="12" t="str">
        <f t="shared" si="93"/>
        <v>*</v>
      </c>
      <c r="M2965" t="str">
        <f>IF(B2965="*","*",IF(_xlfn.XLOOKUP(B2965,'RES TECH'!$M:$M,'RES TECH'!$C:$C)="Low Income",IF(G2965&gt;1,IF(G2965&gt;3,0.3,0.24),0.12),IF(_xlfn.XLOOKUP(B2965,'RES TECH'!$M:$M,'RES TECH'!$C:$C)="Lower-middle Income",IF(G2965&gt;1,IF(G2965&gt;3,0.23,0.18),0.09),IF(_xlfn.XLOOKUP(B2965,'RES TECH'!$M:$M,'RES TECH'!$C:$C)="Upper-middle Income",IF(G2965&gt;1,IF(G2965&gt;3,0.15,0.12),0.06),IF(_xlfn.XLOOKUP(B2965,'RES TECH'!$M:$M,'RES TECH'!$C:$C)="High Income",IF(G2965&gt;1,IF(G2965&gt;3,0.08,0.06),0.03))))))</f>
        <v>*</v>
      </c>
    </row>
    <row r="2966" spans="2:13" x14ac:dyDescent="0.25">
      <c r="B2966" t="str">
        <f>IF('RES TECH'!N2962=1,'RES TECH'!M2962,"*")</f>
        <v>RESAPAUMOldLTFLUT8ELC20</v>
      </c>
      <c r="C2966" t="str">
        <f>IF(B2966="*","*",_xlfn.XLOOKUP(B2966,'RES TECH'!M:M,'RES TECH'!K:K))</f>
        <v>RESELC</v>
      </c>
      <c r="D2966" t="str">
        <f>IF(B2966="*","*",_xlfn.XLOOKUP(B2966,'RES TECH'!M:M,'RES TECH'!L:L))</f>
        <v>RESAPAUMOldLTEUE</v>
      </c>
      <c r="E2966">
        <f>IF(B2966="*","*",_xlfn.XLOOKUP(B2966,'RES TECH'!M:M,'RES TECH'!O:O))</f>
        <v>2020</v>
      </c>
      <c r="F2966" s="12">
        <f>IF(B2966="*","*",_xlfn.XLOOKUP(B2966,'RES TECH'!M:M,'RES TECH'!Y:Y))</f>
        <v>8</v>
      </c>
      <c r="G2966" s="12">
        <f>IF(B2966="*","*",_xlfn.XLOOKUP(B2966,'RES TECH'!M:M,'RES TECH'!V:V))</f>
        <v>90</v>
      </c>
      <c r="H2966">
        <f>IF(B2966="*","*",_xlfn.XLOOKUP(B2966,'RES TECH'!M:M,'RES TECH'!AA:AA))</f>
        <v>1</v>
      </c>
      <c r="I2966" s="12">
        <f>IF(B2966="*","*",_xlfn.XLOOKUP(B2966,'RES TECH'!M:M,'RES TECH'!Z:Z))</f>
        <v>0.31173327880439028</v>
      </c>
      <c r="J2966" s="12">
        <f>IF(B2966="*","*",_xlfn.XLOOKUP(B2966,'RES TECH'!M:M,'RES TECH'!S:S))</f>
        <v>62.109599105111748</v>
      </c>
      <c r="K2966" s="12">
        <f t="shared" si="92"/>
        <v>3.1054799552555874</v>
      </c>
      <c r="L2966" s="12">
        <f t="shared" si="93"/>
        <v>0.15527399776277939</v>
      </c>
      <c r="M2966">
        <f>IF(B2966="*","*",IF(_xlfn.XLOOKUP(B2966,'RES TECH'!$M:$M,'RES TECH'!$C:$C)="Low Income",IF(G2966&gt;1,IF(G2966&gt;3,0.3,0.24),0.12),IF(_xlfn.XLOOKUP(B2966,'RES TECH'!$M:$M,'RES TECH'!$C:$C)="Lower-middle Income",IF(G2966&gt;1,IF(G2966&gt;3,0.23,0.18),0.09),IF(_xlfn.XLOOKUP(B2966,'RES TECH'!$M:$M,'RES TECH'!$C:$C)="Upper-middle Income",IF(G2966&gt;1,IF(G2966&gt;3,0.15,0.12),0.06),IF(_xlfn.XLOOKUP(B2966,'RES TECH'!$M:$M,'RES TECH'!$C:$C)="High Income",IF(G2966&gt;1,IF(G2966&gt;3,0.08,0.06),0.03))))))</f>
        <v>0.15</v>
      </c>
    </row>
    <row r="2967" spans="2:13" x14ac:dyDescent="0.25">
      <c r="B2967" t="str">
        <f>IF('RES TECH'!N2963=1,'RES TECH'!M2963,"*")</f>
        <v>RESAPAUMOldLTFLUT8ELC22</v>
      </c>
      <c r="C2967" t="str">
        <f>IF(B2967="*","*",_xlfn.XLOOKUP(B2967,'RES TECH'!M:M,'RES TECH'!K:K))</f>
        <v>RESELC</v>
      </c>
      <c r="D2967" t="str">
        <f>IF(B2967="*","*",_xlfn.XLOOKUP(B2967,'RES TECH'!M:M,'RES TECH'!L:L))</f>
        <v>RESAPAUMOldLTEUE</v>
      </c>
      <c r="E2967">
        <f>IF(B2967="*","*",_xlfn.XLOOKUP(B2967,'RES TECH'!M:M,'RES TECH'!O:O))</f>
        <v>2022</v>
      </c>
      <c r="F2967" s="12">
        <f>IF(B2967="*","*",_xlfn.XLOOKUP(B2967,'RES TECH'!M:M,'RES TECH'!Y:Y))</f>
        <v>12</v>
      </c>
      <c r="G2967" s="12">
        <f>IF(B2967="*","*",_xlfn.XLOOKUP(B2967,'RES TECH'!M:M,'RES TECH'!V:V))</f>
        <v>89.2</v>
      </c>
      <c r="H2967">
        <f>IF(B2967="*","*",_xlfn.XLOOKUP(B2967,'RES TECH'!M:M,'RES TECH'!AA:AA))</f>
        <v>1</v>
      </c>
      <c r="I2967" s="12">
        <f>IF(B2967="*","*",_xlfn.XLOOKUP(B2967,'RES TECH'!M:M,'RES TECH'!Z:Z))</f>
        <v>0.31173327880439028</v>
      </c>
      <c r="J2967" s="12">
        <f>IF(B2967="*","*",_xlfn.XLOOKUP(B2967,'RES TECH'!M:M,'RES TECH'!S:S))</f>
        <v>38.74727283621651</v>
      </c>
      <c r="K2967" s="12">
        <f t="shared" si="92"/>
        <v>1.9373636418108255</v>
      </c>
      <c r="L2967" s="12">
        <f t="shared" si="93"/>
        <v>9.686818209054128E-2</v>
      </c>
      <c r="M2967">
        <f>IF(B2967="*","*",IF(_xlfn.XLOOKUP(B2967,'RES TECH'!$M:$M,'RES TECH'!$C:$C)="Low Income",IF(G2967&gt;1,IF(G2967&gt;3,0.3,0.24),0.12),IF(_xlfn.XLOOKUP(B2967,'RES TECH'!$M:$M,'RES TECH'!$C:$C)="Lower-middle Income",IF(G2967&gt;1,IF(G2967&gt;3,0.23,0.18),0.09),IF(_xlfn.XLOOKUP(B2967,'RES TECH'!$M:$M,'RES TECH'!$C:$C)="Upper-middle Income",IF(G2967&gt;1,IF(G2967&gt;3,0.15,0.12),0.06),IF(_xlfn.XLOOKUP(B2967,'RES TECH'!$M:$M,'RES TECH'!$C:$C)="High Income",IF(G2967&gt;1,IF(G2967&gt;3,0.08,0.06),0.03))))))</f>
        <v>0.15</v>
      </c>
    </row>
    <row r="2968" spans="2:13" x14ac:dyDescent="0.25">
      <c r="B2968" t="str">
        <f>IF('RES TECH'!N2964=1,'RES TECH'!M2964,"*")</f>
        <v>RESAPAUMOldLTFLUT8ELC30</v>
      </c>
      <c r="C2968" t="str">
        <f>IF(B2968="*","*",_xlfn.XLOOKUP(B2968,'RES TECH'!M:M,'RES TECH'!K:K))</f>
        <v>RESELC</v>
      </c>
      <c r="D2968" t="str">
        <f>IF(B2968="*","*",_xlfn.XLOOKUP(B2968,'RES TECH'!M:M,'RES TECH'!L:L))</f>
        <v>RESAPAUMOldLTEUE</v>
      </c>
      <c r="E2968">
        <f>IF(B2968="*","*",_xlfn.XLOOKUP(B2968,'RES TECH'!M:M,'RES TECH'!O:O))</f>
        <v>2030</v>
      </c>
      <c r="F2968" s="12">
        <f>IF(B2968="*","*",_xlfn.XLOOKUP(B2968,'RES TECH'!M:M,'RES TECH'!Y:Y))</f>
        <v>12</v>
      </c>
      <c r="G2968" s="12">
        <f>IF(B2968="*","*",_xlfn.XLOOKUP(B2968,'RES TECH'!M:M,'RES TECH'!V:V))</f>
        <v>89.2</v>
      </c>
      <c r="H2968">
        <f>IF(B2968="*","*",_xlfn.XLOOKUP(B2968,'RES TECH'!M:M,'RES TECH'!AA:AA))</f>
        <v>1</v>
      </c>
      <c r="I2968" s="12">
        <f>IF(B2968="*","*",_xlfn.XLOOKUP(B2968,'RES TECH'!M:M,'RES TECH'!Z:Z))</f>
        <v>0.31173327880439028</v>
      </c>
      <c r="J2968" s="12">
        <f>IF(B2968="*","*",_xlfn.XLOOKUP(B2968,'RES TECH'!M:M,'RES TECH'!S:S))</f>
        <v>37.227771940678601</v>
      </c>
      <c r="K2968" s="12">
        <f t="shared" si="92"/>
        <v>1.8613885970339301</v>
      </c>
      <c r="L2968" s="12">
        <f t="shared" si="93"/>
        <v>9.3069429851696514E-2</v>
      </c>
      <c r="M2968">
        <f>IF(B2968="*","*",IF(_xlfn.XLOOKUP(B2968,'RES TECH'!$M:$M,'RES TECH'!$C:$C)="Low Income",IF(G2968&gt;1,IF(G2968&gt;3,0.3,0.24),0.12),IF(_xlfn.XLOOKUP(B2968,'RES TECH'!$M:$M,'RES TECH'!$C:$C)="Lower-middle Income",IF(G2968&gt;1,IF(G2968&gt;3,0.23,0.18),0.09),IF(_xlfn.XLOOKUP(B2968,'RES TECH'!$M:$M,'RES TECH'!$C:$C)="Upper-middle Income",IF(G2968&gt;1,IF(G2968&gt;3,0.15,0.12),0.06),IF(_xlfn.XLOOKUP(B2968,'RES TECH'!$M:$M,'RES TECH'!$C:$C)="High Income",IF(G2968&gt;1,IF(G2968&gt;3,0.08,0.06),0.03))))))</f>
        <v>0.15</v>
      </c>
    </row>
    <row r="2969" spans="2:13" x14ac:dyDescent="0.25">
      <c r="B2969" t="str">
        <f>IF('RES TECH'!N2965=1,'RES TECH'!M2965,"*")</f>
        <v>RESAPAUMOldLTFLUT8ELC40</v>
      </c>
      <c r="C2969" t="str">
        <f>IF(B2969="*","*",_xlfn.XLOOKUP(B2969,'RES TECH'!M:M,'RES TECH'!K:K))</f>
        <v>RESELC</v>
      </c>
      <c r="D2969" t="str">
        <f>IF(B2969="*","*",_xlfn.XLOOKUP(B2969,'RES TECH'!M:M,'RES TECH'!L:L))</f>
        <v>RESAPAUMOldLTEUE</v>
      </c>
      <c r="E2969">
        <f>IF(B2969="*","*",_xlfn.XLOOKUP(B2969,'RES TECH'!M:M,'RES TECH'!O:O))</f>
        <v>2040</v>
      </c>
      <c r="F2969" s="12">
        <f>IF(B2969="*","*",_xlfn.XLOOKUP(B2969,'RES TECH'!M:M,'RES TECH'!Y:Y))</f>
        <v>12</v>
      </c>
      <c r="G2969" s="12">
        <f>IF(B2969="*","*",_xlfn.XLOOKUP(B2969,'RES TECH'!M:M,'RES TECH'!V:V))</f>
        <v>89.2</v>
      </c>
      <c r="H2969">
        <f>IF(B2969="*","*",_xlfn.XLOOKUP(B2969,'RES TECH'!M:M,'RES TECH'!AA:AA))</f>
        <v>1</v>
      </c>
      <c r="I2969" s="12">
        <f>IF(B2969="*","*",_xlfn.XLOOKUP(B2969,'RES TECH'!M:M,'RES TECH'!Z:Z))</f>
        <v>0.31173327880439028</v>
      </c>
      <c r="J2969" s="12">
        <f>IF(B2969="*","*",_xlfn.XLOOKUP(B2969,'RES TECH'!M:M,'RES TECH'!S:S))</f>
        <v>35.42336462722735</v>
      </c>
      <c r="K2969" s="12">
        <f t="shared" si="92"/>
        <v>1.7711682313613677</v>
      </c>
      <c r="L2969" s="12">
        <f t="shared" si="93"/>
        <v>8.8558411568068388E-2</v>
      </c>
      <c r="M2969">
        <f>IF(B2969="*","*",IF(_xlfn.XLOOKUP(B2969,'RES TECH'!$M:$M,'RES TECH'!$C:$C)="Low Income",IF(G2969&gt;1,IF(G2969&gt;3,0.3,0.24),0.12),IF(_xlfn.XLOOKUP(B2969,'RES TECH'!$M:$M,'RES TECH'!$C:$C)="Lower-middle Income",IF(G2969&gt;1,IF(G2969&gt;3,0.23,0.18),0.09),IF(_xlfn.XLOOKUP(B2969,'RES TECH'!$M:$M,'RES TECH'!$C:$C)="Upper-middle Income",IF(G2969&gt;1,IF(G2969&gt;3,0.15,0.12),0.06),IF(_xlfn.XLOOKUP(B2969,'RES TECH'!$M:$M,'RES TECH'!$C:$C)="High Income",IF(G2969&gt;1,IF(G2969&gt;3,0.08,0.06),0.03))))))</f>
        <v>0.15</v>
      </c>
    </row>
    <row r="2970" spans="2:13" x14ac:dyDescent="0.25">
      <c r="B2970" t="str">
        <f>IF('RES TECH'!N2966=1,'RES TECH'!M2966,"*")</f>
        <v>*</v>
      </c>
      <c r="C2970" t="str">
        <f>IF(B2970="*","*",_xlfn.XLOOKUP(B2970,'RES TECH'!M:M,'RES TECH'!K:K))</f>
        <v>*</v>
      </c>
      <c r="D2970" t="str">
        <f>IF(B2970="*","*",_xlfn.XLOOKUP(B2970,'RES TECH'!M:M,'RES TECH'!L:L))</f>
        <v>*</v>
      </c>
      <c r="E2970" t="str">
        <f>IF(B2970="*","*",_xlfn.XLOOKUP(B2970,'RES TECH'!M:M,'RES TECH'!O:O))</f>
        <v>*</v>
      </c>
      <c r="F2970" s="12" t="str">
        <f>IF(B2970="*","*",_xlfn.XLOOKUP(B2970,'RES TECH'!M:M,'RES TECH'!Y:Y))</f>
        <v>*</v>
      </c>
      <c r="G2970" s="12" t="str">
        <f>IF(B2970="*","*",_xlfn.XLOOKUP(B2970,'RES TECH'!M:M,'RES TECH'!V:V))</f>
        <v>*</v>
      </c>
      <c r="H2970" t="str">
        <f>IF(B2970="*","*",_xlfn.XLOOKUP(B2970,'RES TECH'!M:M,'RES TECH'!AA:AA))</f>
        <v>*</v>
      </c>
      <c r="I2970" s="12" t="str">
        <f>IF(B2970="*","*",_xlfn.XLOOKUP(B2970,'RES TECH'!M:M,'RES TECH'!Z:Z))</f>
        <v>*</v>
      </c>
      <c r="J2970" s="12" t="str">
        <f>IF(B2970="*","*",_xlfn.XLOOKUP(B2970,'RES TECH'!M:M,'RES TECH'!S:S))</f>
        <v>*</v>
      </c>
      <c r="K2970" s="12" t="str">
        <f t="shared" si="92"/>
        <v>*</v>
      </c>
      <c r="L2970" s="12" t="str">
        <f t="shared" si="93"/>
        <v>*</v>
      </c>
      <c r="M2970" t="str">
        <f>IF(B2970="*","*",IF(_xlfn.XLOOKUP(B2970,'RES TECH'!$M:$M,'RES TECH'!$C:$C)="Low Income",IF(G2970&gt;1,IF(G2970&gt;3,0.3,0.24),0.12),IF(_xlfn.XLOOKUP(B2970,'RES TECH'!$M:$M,'RES TECH'!$C:$C)="Lower-middle Income",IF(G2970&gt;1,IF(G2970&gt;3,0.23,0.18),0.09),IF(_xlfn.XLOOKUP(B2970,'RES TECH'!$M:$M,'RES TECH'!$C:$C)="Upper-middle Income",IF(G2970&gt;1,IF(G2970&gt;3,0.15,0.12),0.06),IF(_xlfn.XLOOKUP(B2970,'RES TECH'!$M:$M,'RES TECH'!$C:$C)="High Income",IF(G2970&gt;1,IF(G2970&gt;3,0.08,0.06),0.03))))))</f>
        <v>*</v>
      </c>
    </row>
    <row r="2971" spans="2:13" x14ac:dyDescent="0.25">
      <c r="B2971" t="str">
        <f>IF('RES TECH'!N2967=1,'RES TECH'!M2967,"*")</f>
        <v>RESHOUUMOldLTHALELC20</v>
      </c>
      <c r="C2971" t="str">
        <f>IF(B2971="*","*",_xlfn.XLOOKUP(B2971,'RES TECH'!M:M,'RES TECH'!K:K))</f>
        <v>RESELC</v>
      </c>
      <c r="D2971" t="str">
        <f>IF(B2971="*","*",_xlfn.XLOOKUP(B2971,'RES TECH'!M:M,'RES TECH'!L:L))</f>
        <v>RESHOUUMOldLTEUE</v>
      </c>
      <c r="E2971">
        <f>IF(B2971="*","*",_xlfn.XLOOKUP(B2971,'RES TECH'!M:M,'RES TECH'!O:O))</f>
        <v>2020</v>
      </c>
      <c r="F2971" s="12">
        <f>IF(B2971="*","*",_xlfn.XLOOKUP(B2971,'RES TECH'!M:M,'RES TECH'!Y:Y))</f>
        <v>1</v>
      </c>
      <c r="G2971" s="12">
        <f>IF(B2971="*","*",_xlfn.XLOOKUP(B2971,'RES TECH'!M:M,'RES TECH'!V:V))</f>
        <v>15.7</v>
      </c>
      <c r="H2971">
        <f>IF(B2971="*","*",_xlfn.XLOOKUP(B2971,'RES TECH'!M:M,'RES TECH'!AA:AA))</f>
        <v>1</v>
      </c>
      <c r="I2971" s="12">
        <f>IF(B2971="*","*",_xlfn.XLOOKUP(B2971,'RES TECH'!M:M,'RES TECH'!Z:Z))</f>
        <v>0.28949688942237772</v>
      </c>
      <c r="J2971" s="12">
        <f>IF(B2971="*","*",_xlfn.XLOOKUP(B2971,'RES TECH'!M:M,'RES TECH'!S:S))</f>
        <v>33.950812446558643</v>
      </c>
      <c r="K2971" s="12">
        <f t="shared" si="92"/>
        <v>1.6975406223279323</v>
      </c>
      <c r="L2971" s="12">
        <f t="shared" si="93"/>
        <v>8.487703111639662E-2</v>
      </c>
      <c r="M2971">
        <f>IF(B2971="*","*",IF(_xlfn.XLOOKUP(B2971,'RES TECH'!$M:$M,'RES TECH'!$C:$C)="Low Income",IF(G2971&gt;1,IF(G2971&gt;3,0.3,0.24),0.12),IF(_xlfn.XLOOKUP(B2971,'RES TECH'!$M:$M,'RES TECH'!$C:$C)="Lower-middle Income",IF(G2971&gt;1,IF(G2971&gt;3,0.23,0.18),0.09),IF(_xlfn.XLOOKUP(B2971,'RES TECH'!$M:$M,'RES TECH'!$C:$C)="Upper-middle Income",IF(G2971&gt;1,IF(G2971&gt;3,0.15,0.12),0.06),IF(_xlfn.XLOOKUP(B2971,'RES TECH'!$M:$M,'RES TECH'!$C:$C)="High Income",IF(G2971&gt;1,IF(G2971&gt;3,0.08,0.06),0.03))))))</f>
        <v>0.15</v>
      </c>
    </row>
    <row r="2972" spans="2:13" x14ac:dyDescent="0.25">
      <c r="B2972" t="str">
        <f>IF('RES TECH'!N2968=1,'RES TECH'!M2968,"*")</f>
        <v>RESHOUUMOldLTHALELC22</v>
      </c>
      <c r="C2972" t="str">
        <f>IF(B2972="*","*",_xlfn.XLOOKUP(B2972,'RES TECH'!M:M,'RES TECH'!K:K))</f>
        <v>RESELC</v>
      </c>
      <c r="D2972" t="str">
        <f>IF(B2972="*","*",_xlfn.XLOOKUP(B2972,'RES TECH'!M:M,'RES TECH'!L:L))</f>
        <v>RESHOUUMOldLTEUE</v>
      </c>
      <c r="E2972">
        <f>IF(B2972="*","*",_xlfn.XLOOKUP(B2972,'RES TECH'!M:M,'RES TECH'!O:O))</f>
        <v>2022</v>
      </c>
      <c r="F2972" s="12">
        <f>IF(B2972="*","*",_xlfn.XLOOKUP(B2972,'RES TECH'!M:M,'RES TECH'!Y:Y))</f>
        <v>1</v>
      </c>
      <c r="G2972" s="12">
        <f>IF(B2972="*","*",_xlfn.XLOOKUP(B2972,'RES TECH'!M:M,'RES TECH'!V:V))</f>
        <v>15.7</v>
      </c>
      <c r="H2972">
        <f>IF(B2972="*","*",_xlfn.XLOOKUP(B2972,'RES TECH'!M:M,'RES TECH'!AA:AA))</f>
        <v>1</v>
      </c>
      <c r="I2972" s="12">
        <f>IF(B2972="*","*",_xlfn.XLOOKUP(B2972,'RES TECH'!M:M,'RES TECH'!Z:Z))</f>
        <v>0.28949688942237772</v>
      </c>
      <c r="J2972" s="12">
        <f>IF(B2972="*","*",_xlfn.XLOOKUP(B2972,'RES TECH'!M:M,'RES TECH'!S:S))</f>
        <v>54.254365125442582</v>
      </c>
      <c r="K2972" s="12">
        <f t="shared" si="92"/>
        <v>2.7127182562721295</v>
      </c>
      <c r="L2972" s="12">
        <f t="shared" si="93"/>
        <v>0.13563591281360649</v>
      </c>
      <c r="M2972">
        <f>IF(B2972="*","*",IF(_xlfn.XLOOKUP(B2972,'RES TECH'!$M:$M,'RES TECH'!$C:$C)="Low Income",IF(G2972&gt;1,IF(G2972&gt;3,0.3,0.24),0.12),IF(_xlfn.XLOOKUP(B2972,'RES TECH'!$M:$M,'RES TECH'!$C:$C)="Lower-middle Income",IF(G2972&gt;1,IF(G2972&gt;3,0.23,0.18),0.09),IF(_xlfn.XLOOKUP(B2972,'RES TECH'!$M:$M,'RES TECH'!$C:$C)="Upper-middle Income",IF(G2972&gt;1,IF(G2972&gt;3,0.15,0.12),0.06),IF(_xlfn.XLOOKUP(B2972,'RES TECH'!$M:$M,'RES TECH'!$C:$C)="High Income",IF(G2972&gt;1,IF(G2972&gt;3,0.08,0.06),0.03))))))</f>
        <v>0.15</v>
      </c>
    </row>
    <row r="2973" spans="2:13" x14ac:dyDescent="0.25">
      <c r="B2973" t="str">
        <f>IF('RES TECH'!N2969=1,'RES TECH'!M2969,"*")</f>
        <v>*</v>
      </c>
      <c r="C2973" t="str">
        <f>IF(B2973="*","*",_xlfn.XLOOKUP(B2973,'RES TECH'!M:M,'RES TECH'!K:K))</f>
        <v>*</v>
      </c>
      <c r="D2973" t="str">
        <f>IF(B2973="*","*",_xlfn.XLOOKUP(B2973,'RES TECH'!M:M,'RES TECH'!L:L))</f>
        <v>*</v>
      </c>
      <c r="E2973" t="str">
        <f>IF(B2973="*","*",_xlfn.XLOOKUP(B2973,'RES TECH'!M:M,'RES TECH'!O:O))</f>
        <v>*</v>
      </c>
      <c r="F2973" s="12" t="str">
        <f>IF(B2973="*","*",_xlfn.XLOOKUP(B2973,'RES TECH'!M:M,'RES TECH'!Y:Y))</f>
        <v>*</v>
      </c>
      <c r="G2973" s="12" t="str">
        <f>IF(B2973="*","*",_xlfn.XLOOKUP(B2973,'RES TECH'!M:M,'RES TECH'!V:V))</f>
        <v>*</v>
      </c>
      <c r="H2973" t="str">
        <f>IF(B2973="*","*",_xlfn.XLOOKUP(B2973,'RES TECH'!M:M,'RES TECH'!AA:AA))</f>
        <v>*</v>
      </c>
      <c r="I2973" s="12" t="str">
        <f>IF(B2973="*","*",_xlfn.XLOOKUP(B2973,'RES TECH'!M:M,'RES TECH'!Z:Z))</f>
        <v>*</v>
      </c>
      <c r="J2973" s="12" t="str">
        <f>IF(B2973="*","*",_xlfn.XLOOKUP(B2973,'RES TECH'!M:M,'RES TECH'!S:S))</f>
        <v>*</v>
      </c>
      <c r="K2973" s="12" t="str">
        <f t="shared" si="92"/>
        <v>*</v>
      </c>
      <c r="L2973" s="12" t="str">
        <f t="shared" si="93"/>
        <v>*</v>
      </c>
      <c r="M2973" t="str">
        <f>IF(B2973="*","*",IF(_xlfn.XLOOKUP(B2973,'RES TECH'!$M:$M,'RES TECH'!$C:$C)="Low Income",IF(G2973&gt;1,IF(G2973&gt;3,0.3,0.24),0.12),IF(_xlfn.XLOOKUP(B2973,'RES TECH'!$M:$M,'RES TECH'!$C:$C)="Lower-middle Income",IF(G2973&gt;1,IF(G2973&gt;3,0.23,0.18),0.09),IF(_xlfn.XLOOKUP(B2973,'RES TECH'!$M:$M,'RES TECH'!$C:$C)="Upper-middle Income",IF(G2973&gt;1,IF(G2973&gt;3,0.15,0.12),0.06),IF(_xlfn.XLOOKUP(B2973,'RES TECH'!$M:$M,'RES TECH'!$C:$C)="High Income",IF(G2973&gt;1,IF(G2973&gt;3,0.08,0.06),0.03))))))</f>
        <v>*</v>
      </c>
    </row>
    <row r="2974" spans="2:13" x14ac:dyDescent="0.25">
      <c r="B2974" t="str">
        <f>IF('RES TECH'!N2970=1,'RES TECH'!M2970,"*")</f>
        <v>RESHOUUMOldLTCFLELCELC20</v>
      </c>
      <c r="C2974" t="str">
        <f>IF(B2974="*","*",_xlfn.XLOOKUP(B2974,'RES TECH'!M:M,'RES TECH'!K:K))</f>
        <v>RESELC</v>
      </c>
      <c r="D2974" t="str">
        <f>IF(B2974="*","*",_xlfn.XLOOKUP(B2974,'RES TECH'!M:M,'RES TECH'!L:L))</f>
        <v>RESHOUUMOldLTEUE</v>
      </c>
      <c r="E2974">
        <f>IF(B2974="*","*",_xlfn.XLOOKUP(B2974,'RES TECH'!M:M,'RES TECH'!O:O))</f>
        <v>2020</v>
      </c>
      <c r="F2974" s="12">
        <f>IF(B2974="*","*",_xlfn.XLOOKUP(B2974,'RES TECH'!M:M,'RES TECH'!Y:Y))</f>
        <v>4</v>
      </c>
      <c r="G2974" s="12">
        <f>IF(B2974="*","*",_xlfn.XLOOKUP(B2974,'RES TECH'!M:M,'RES TECH'!V:V))</f>
        <v>59.066666666666663</v>
      </c>
      <c r="H2974">
        <f>IF(B2974="*","*",_xlfn.XLOOKUP(B2974,'RES TECH'!M:M,'RES TECH'!AA:AA))</f>
        <v>1</v>
      </c>
      <c r="I2974" s="12">
        <f>IF(B2974="*","*",_xlfn.XLOOKUP(B2974,'RES TECH'!M:M,'RES TECH'!Z:Z))</f>
        <v>0.28949688942237772</v>
      </c>
      <c r="J2974" s="12">
        <f>IF(B2974="*","*",_xlfn.XLOOKUP(B2974,'RES TECH'!M:M,'RES TECH'!S:S))</f>
        <v>32.55014000900438</v>
      </c>
      <c r="K2974" s="12">
        <f t="shared" si="92"/>
        <v>1.627507000450219</v>
      </c>
      <c r="L2974" s="12">
        <f t="shared" si="93"/>
        <v>8.1375350022510951E-2</v>
      </c>
      <c r="M2974">
        <f>IF(B2974="*","*",IF(_xlfn.XLOOKUP(B2974,'RES TECH'!$M:$M,'RES TECH'!$C:$C)="Low Income",IF(G2974&gt;1,IF(G2974&gt;3,0.3,0.24),0.12),IF(_xlfn.XLOOKUP(B2974,'RES TECH'!$M:$M,'RES TECH'!$C:$C)="Lower-middle Income",IF(G2974&gt;1,IF(G2974&gt;3,0.23,0.18),0.09),IF(_xlfn.XLOOKUP(B2974,'RES TECH'!$M:$M,'RES TECH'!$C:$C)="Upper-middle Income",IF(G2974&gt;1,IF(G2974&gt;3,0.15,0.12),0.06),IF(_xlfn.XLOOKUP(B2974,'RES TECH'!$M:$M,'RES TECH'!$C:$C)="High Income",IF(G2974&gt;1,IF(G2974&gt;3,0.08,0.06),0.03))))))</f>
        <v>0.15</v>
      </c>
    </row>
    <row r="2975" spans="2:13" x14ac:dyDescent="0.25">
      <c r="B2975" t="str">
        <f>IF('RES TECH'!N2971=1,'RES TECH'!M2971,"*")</f>
        <v>RESHOUUMOldLTCFLELCELC22</v>
      </c>
      <c r="C2975" t="str">
        <f>IF(B2975="*","*",_xlfn.XLOOKUP(B2975,'RES TECH'!M:M,'RES TECH'!K:K))</f>
        <v>RESELC</v>
      </c>
      <c r="D2975" t="str">
        <f>IF(B2975="*","*",_xlfn.XLOOKUP(B2975,'RES TECH'!M:M,'RES TECH'!L:L))</f>
        <v>RESHOUUMOldLTEUE</v>
      </c>
      <c r="E2975">
        <f>IF(B2975="*","*",_xlfn.XLOOKUP(B2975,'RES TECH'!M:M,'RES TECH'!O:O))</f>
        <v>2022</v>
      </c>
      <c r="F2975" s="12">
        <f>IF(B2975="*","*",_xlfn.XLOOKUP(B2975,'RES TECH'!M:M,'RES TECH'!Y:Y))</f>
        <v>5</v>
      </c>
      <c r="G2975" s="12">
        <f>IF(B2975="*","*",_xlfn.XLOOKUP(B2975,'RES TECH'!M:M,'RES TECH'!V:V))</f>
        <v>65.8</v>
      </c>
      <c r="H2975">
        <f>IF(B2975="*","*",_xlfn.XLOOKUP(B2975,'RES TECH'!M:M,'RES TECH'!AA:AA))</f>
        <v>1</v>
      </c>
      <c r="I2975" s="12">
        <f>IF(B2975="*","*",_xlfn.XLOOKUP(B2975,'RES TECH'!M:M,'RES TECH'!Z:Z))</f>
        <v>0.28949688942237772</v>
      </c>
      <c r="J2975" s="12">
        <f>IF(B2975="*","*",_xlfn.XLOOKUP(B2975,'RES TECH'!M:M,'RES TECH'!S:S))</f>
        <v>39.528711534164117</v>
      </c>
      <c r="K2975" s="12">
        <f t="shared" si="92"/>
        <v>1.976435576708206</v>
      </c>
      <c r="L2975" s="12">
        <f t="shared" si="93"/>
        <v>9.8821778835410309E-2</v>
      </c>
      <c r="M2975">
        <f>IF(B2975="*","*",IF(_xlfn.XLOOKUP(B2975,'RES TECH'!$M:$M,'RES TECH'!$C:$C)="Low Income",IF(G2975&gt;1,IF(G2975&gt;3,0.3,0.24),0.12),IF(_xlfn.XLOOKUP(B2975,'RES TECH'!$M:$M,'RES TECH'!$C:$C)="Lower-middle Income",IF(G2975&gt;1,IF(G2975&gt;3,0.23,0.18),0.09),IF(_xlfn.XLOOKUP(B2975,'RES TECH'!$M:$M,'RES TECH'!$C:$C)="Upper-middle Income",IF(G2975&gt;1,IF(G2975&gt;3,0.15,0.12),0.06),IF(_xlfn.XLOOKUP(B2975,'RES TECH'!$M:$M,'RES TECH'!$C:$C)="High Income",IF(G2975&gt;1,IF(G2975&gt;3,0.08,0.06),0.03))))))</f>
        <v>0.15</v>
      </c>
    </row>
    <row r="2976" spans="2:13" x14ac:dyDescent="0.25">
      <c r="B2976" t="str">
        <f>IF('RES TECH'!N2972=1,'RES TECH'!M2972,"*")</f>
        <v>RESHOUUMOldLTCFLELCELC30</v>
      </c>
      <c r="C2976" t="str">
        <f>IF(B2976="*","*",_xlfn.XLOOKUP(B2976,'RES TECH'!M:M,'RES TECH'!K:K))</f>
        <v>RESELC</v>
      </c>
      <c r="D2976" t="str">
        <f>IF(B2976="*","*",_xlfn.XLOOKUP(B2976,'RES TECH'!M:M,'RES TECH'!L:L))</f>
        <v>RESHOUUMOldLTEUE</v>
      </c>
      <c r="E2976">
        <f>IF(B2976="*","*",_xlfn.XLOOKUP(B2976,'RES TECH'!M:M,'RES TECH'!O:O))</f>
        <v>2030</v>
      </c>
      <c r="F2976" s="12">
        <f>IF(B2976="*","*",_xlfn.XLOOKUP(B2976,'RES TECH'!M:M,'RES TECH'!Y:Y))</f>
        <v>5</v>
      </c>
      <c r="G2976" s="12">
        <f>IF(B2976="*","*",_xlfn.XLOOKUP(B2976,'RES TECH'!M:M,'RES TECH'!V:V))</f>
        <v>68.5</v>
      </c>
      <c r="H2976">
        <f>IF(B2976="*","*",_xlfn.XLOOKUP(B2976,'RES TECH'!M:M,'RES TECH'!AA:AA))</f>
        <v>1</v>
      </c>
      <c r="I2976" s="12">
        <f>IF(B2976="*","*",_xlfn.XLOOKUP(B2976,'RES TECH'!M:M,'RES TECH'!Z:Z))</f>
        <v>0.28949688942237772</v>
      </c>
      <c r="J2976" s="12">
        <f>IF(B2976="*","*",_xlfn.XLOOKUP(B2976,'RES TECH'!M:M,'RES TECH'!S:S))</f>
        <v>37.966899789634603</v>
      </c>
      <c r="K2976" s="12">
        <f t="shared" si="92"/>
        <v>1.8983449894817301</v>
      </c>
      <c r="L2976" s="12">
        <f t="shared" si="93"/>
        <v>9.4917249474086515E-2</v>
      </c>
      <c r="M2976">
        <f>IF(B2976="*","*",IF(_xlfn.XLOOKUP(B2976,'RES TECH'!$M:$M,'RES TECH'!$C:$C)="Low Income",IF(G2976&gt;1,IF(G2976&gt;3,0.3,0.24),0.12),IF(_xlfn.XLOOKUP(B2976,'RES TECH'!$M:$M,'RES TECH'!$C:$C)="Lower-middle Income",IF(G2976&gt;1,IF(G2976&gt;3,0.23,0.18),0.09),IF(_xlfn.XLOOKUP(B2976,'RES TECH'!$M:$M,'RES TECH'!$C:$C)="Upper-middle Income",IF(G2976&gt;1,IF(G2976&gt;3,0.15,0.12),0.06),IF(_xlfn.XLOOKUP(B2976,'RES TECH'!$M:$M,'RES TECH'!$C:$C)="High Income",IF(G2976&gt;1,IF(G2976&gt;3,0.08,0.06),0.03))))))</f>
        <v>0.15</v>
      </c>
    </row>
    <row r="2977" spans="2:13" x14ac:dyDescent="0.25">
      <c r="B2977" t="str">
        <f>IF('RES TECH'!N2973=1,'RES TECH'!M2973,"*")</f>
        <v>RESHOUUMOldLTCFLELCELC40</v>
      </c>
      <c r="C2977" t="str">
        <f>IF(B2977="*","*",_xlfn.XLOOKUP(B2977,'RES TECH'!M:M,'RES TECH'!K:K))</f>
        <v>RESELC</v>
      </c>
      <c r="D2977" t="str">
        <f>IF(B2977="*","*",_xlfn.XLOOKUP(B2977,'RES TECH'!M:M,'RES TECH'!L:L))</f>
        <v>RESHOUUMOldLTEUE</v>
      </c>
      <c r="E2977">
        <f>IF(B2977="*","*",_xlfn.XLOOKUP(B2977,'RES TECH'!M:M,'RES TECH'!O:O))</f>
        <v>2040</v>
      </c>
      <c r="F2977" s="12">
        <f>IF(B2977="*","*",_xlfn.XLOOKUP(B2977,'RES TECH'!M:M,'RES TECH'!Y:Y))</f>
        <v>5</v>
      </c>
      <c r="G2977" s="12">
        <f>IF(B2977="*","*",_xlfn.XLOOKUP(B2977,'RES TECH'!M:M,'RES TECH'!V:V))</f>
        <v>72</v>
      </c>
      <c r="H2977">
        <f>IF(B2977="*","*",_xlfn.XLOOKUP(B2977,'RES TECH'!M:M,'RES TECH'!AA:AA))</f>
        <v>1</v>
      </c>
      <c r="I2977" s="12">
        <f>IF(B2977="*","*",_xlfn.XLOOKUP(B2977,'RES TECH'!M:M,'RES TECH'!Z:Z))</f>
        <v>0.28949688942237772</v>
      </c>
      <c r="J2977" s="12">
        <f>IF(B2977="*","*",_xlfn.XLOOKUP(B2977,'RES TECH'!M:M,'RES TECH'!S:S))</f>
        <v>36.107600093766109</v>
      </c>
      <c r="K2977" s="12">
        <f t="shared" si="92"/>
        <v>1.8053800046883055</v>
      </c>
      <c r="L2977" s="12">
        <f t="shared" si="93"/>
        <v>9.0269000234415281E-2</v>
      </c>
      <c r="M2977">
        <f>IF(B2977="*","*",IF(_xlfn.XLOOKUP(B2977,'RES TECH'!$M:$M,'RES TECH'!$C:$C)="Low Income",IF(G2977&gt;1,IF(G2977&gt;3,0.3,0.24),0.12),IF(_xlfn.XLOOKUP(B2977,'RES TECH'!$M:$M,'RES TECH'!$C:$C)="Lower-middle Income",IF(G2977&gt;1,IF(G2977&gt;3,0.23,0.18),0.09),IF(_xlfn.XLOOKUP(B2977,'RES TECH'!$M:$M,'RES TECH'!$C:$C)="Upper-middle Income",IF(G2977&gt;1,IF(G2977&gt;3,0.15,0.12),0.06),IF(_xlfn.XLOOKUP(B2977,'RES TECH'!$M:$M,'RES TECH'!$C:$C)="High Income",IF(G2977&gt;1,IF(G2977&gt;3,0.08,0.06),0.03))))))</f>
        <v>0.15</v>
      </c>
    </row>
    <row r="2978" spans="2:13" x14ac:dyDescent="0.25">
      <c r="B2978" t="str">
        <f>IF('RES TECH'!N2974=1,'RES TECH'!M2974,"*")</f>
        <v>*</v>
      </c>
      <c r="C2978" t="str">
        <f>IF(B2978="*","*",_xlfn.XLOOKUP(B2978,'RES TECH'!M:M,'RES TECH'!K:K))</f>
        <v>*</v>
      </c>
      <c r="D2978" t="str">
        <f>IF(B2978="*","*",_xlfn.XLOOKUP(B2978,'RES TECH'!M:M,'RES TECH'!L:L))</f>
        <v>*</v>
      </c>
      <c r="E2978" t="str">
        <f>IF(B2978="*","*",_xlfn.XLOOKUP(B2978,'RES TECH'!M:M,'RES TECH'!O:O))</f>
        <v>*</v>
      </c>
      <c r="F2978" s="12" t="str">
        <f>IF(B2978="*","*",_xlfn.XLOOKUP(B2978,'RES TECH'!M:M,'RES TECH'!Y:Y))</f>
        <v>*</v>
      </c>
      <c r="G2978" s="12" t="str">
        <f>IF(B2978="*","*",_xlfn.XLOOKUP(B2978,'RES TECH'!M:M,'RES TECH'!V:V))</f>
        <v>*</v>
      </c>
      <c r="H2978" t="str">
        <f>IF(B2978="*","*",_xlfn.XLOOKUP(B2978,'RES TECH'!M:M,'RES TECH'!AA:AA))</f>
        <v>*</v>
      </c>
      <c r="I2978" s="12" t="str">
        <f>IF(B2978="*","*",_xlfn.XLOOKUP(B2978,'RES TECH'!M:M,'RES TECH'!Z:Z))</f>
        <v>*</v>
      </c>
      <c r="J2978" s="12" t="str">
        <f>IF(B2978="*","*",_xlfn.XLOOKUP(B2978,'RES TECH'!M:M,'RES TECH'!S:S))</f>
        <v>*</v>
      </c>
      <c r="K2978" s="12" t="str">
        <f t="shared" si="92"/>
        <v>*</v>
      </c>
      <c r="L2978" s="12" t="str">
        <f t="shared" si="93"/>
        <v>*</v>
      </c>
      <c r="M2978" t="str">
        <f>IF(B2978="*","*",IF(_xlfn.XLOOKUP(B2978,'RES TECH'!$M:$M,'RES TECH'!$C:$C)="Low Income",IF(G2978&gt;1,IF(G2978&gt;3,0.3,0.24),0.12),IF(_xlfn.XLOOKUP(B2978,'RES TECH'!$M:$M,'RES TECH'!$C:$C)="Lower-middle Income",IF(G2978&gt;1,IF(G2978&gt;3,0.23,0.18),0.09),IF(_xlfn.XLOOKUP(B2978,'RES TECH'!$M:$M,'RES TECH'!$C:$C)="Upper-middle Income",IF(G2978&gt;1,IF(G2978&gt;3,0.15,0.12),0.06),IF(_xlfn.XLOOKUP(B2978,'RES TECH'!$M:$M,'RES TECH'!$C:$C)="High Income",IF(G2978&gt;1,IF(G2978&gt;3,0.08,0.06),0.03))))))</f>
        <v>*</v>
      </c>
    </row>
    <row r="2979" spans="2:13" x14ac:dyDescent="0.25">
      <c r="B2979" t="str">
        <f>IF('RES TECH'!N2975=1,'RES TECH'!M2975,"*")</f>
        <v>*</v>
      </c>
      <c r="C2979" t="str">
        <f>IF(B2979="*","*",_xlfn.XLOOKUP(B2979,'RES TECH'!M:M,'RES TECH'!K:K))</f>
        <v>*</v>
      </c>
      <c r="D2979" t="str">
        <f>IF(B2979="*","*",_xlfn.XLOOKUP(B2979,'RES TECH'!M:M,'RES TECH'!L:L))</f>
        <v>*</v>
      </c>
      <c r="E2979" t="str">
        <f>IF(B2979="*","*",_xlfn.XLOOKUP(B2979,'RES TECH'!M:M,'RES TECH'!O:O))</f>
        <v>*</v>
      </c>
      <c r="F2979" s="12" t="str">
        <f>IF(B2979="*","*",_xlfn.XLOOKUP(B2979,'RES TECH'!M:M,'RES TECH'!Y:Y))</f>
        <v>*</v>
      </c>
      <c r="G2979" s="12" t="str">
        <f>IF(B2979="*","*",_xlfn.XLOOKUP(B2979,'RES TECH'!M:M,'RES TECH'!V:V))</f>
        <v>*</v>
      </c>
      <c r="H2979" t="str">
        <f>IF(B2979="*","*",_xlfn.XLOOKUP(B2979,'RES TECH'!M:M,'RES TECH'!AA:AA))</f>
        <v>*</v>
      </c>
      <c r="I2979" s="12" t="str">
        <f>IF(B2979="*","*",_xlfn.XLOOKUP(B2979,'RES TECH'!M:M,'RES TECH'!Z:Z))</f>
        <v>*</v>
      </c>
      <c r="J2979" s="12" t="str">
        <f>IF(B2979="*","*",_xlfn.XLOOKUP(B2979,'RES TECH'!M:M,'RES TECH'!S:S))</f>
        <v>*</v>
      </c>
      <c r="K2979" s="12" t="str">
        <f t="shared" si="92"/>
        <v>*</v>
      </c>
      <c r="L2979" s="12" t="str">
        <f t="shared" si="93"/>
        <v>*</v>
      </c>
      <c r="M2979" t="str">
        <f>IF(B2979="*","*",IF(_xlfn.XLOOKUP(B2979,'RES TECH'!$M:$M,'RES TECH'!$C:$C)="Low Income",IF(G2979&gt;1,IF(G2979&gt;3,0.3,0.24),0.12),IF(_xlfn.XLOOKUP(B2979,'RES TECH'!$M:$M,'RES TECH'!$C:$C)="Lower-middle Income",IF(G2979&gt;1,IF(G2979&gt;3,0.23,0.18),0.09),IF(_xlfn.XLOOKUP(B2979,'RES TECH'!$M:$M,'RES TECH'!$C:$C)="Upper-middle Income",IF(G2979&gt;1,IF(G2979&gt;3,0.15,0.12),0.06),IF(_xlfn.XLOOKUP(B2979,'RES TECH'!$M:$M,'RES TECH'!$C:$C)="High Income",IF(G2979&gt;1,IF(G2979&gt;3,0.08,0.06),0.03))))))</f>
        <v>*</v>
      </c>
    </row>
    <row r="2980" spans="2:13" x14ac:dyDescent="0.25">
      <c r="B2980" t="str">
        <f>IF('RES TECH'!N2976=1,'RES TECH'!M2976,"*")</f>
        <v>*</v>
      </c>
      <c r="C2980" t="str">
        <f>IF(B2980="*","*",_xlfn.XLOOKUP(B2980,'RES TECH'!M:M,'RES TECH'!K:K))</f>
        <v>*</v>
      </c>
      <c r="D2980" t="str">
        <f>IF(B2980="*","*",_xlfn.XLOOKUP(B2980,'RES TECH'!M:M,'RES TECH'!L:L))</f>
        <v>*</v>
      </c>
      <c r="E2980" t="str">
        <f>IF(B2980="*","*",_xlfn.XLOOKUP(B2980,'RES TECH'!M:M,'RES TECH'!O:O))</f>
        <v>*</v>
      </c>
      <c r="F2980" s="12" t="str">
        <f>IF(B2980="*","*",_xlfn.XLOOKUP(B2980,'RES TECH'!M:M,'RES TECH'!Y:Y))</f>
        <v>*</v>
      </c>
      <c r="G2980" s="12" t="str">
        <f>IF(B2980="*","*",_xlfn.XLOOKUP(B2980,'RES TECH'!M:M,'RES TECH'!V:V))</f>
        <v>*</v>
      </c>
      <c r="H2980" t="str">
        <f>IF(B2980="*","*",_xlfn.XLOOKUP(B2980,'RES TECH'!M:M,'RES TECH'!AA:AA))</f>
        <v>*</v>
      </c>
      <c r="I2980" s="12" t="str">
        <f>IF(B2980="*","*",_xlfn.XLOOKUP(B2980,'RES TECH'!M:M,'RES TECH'!Z:Z))</f>
        <v>*</v>
      </c>
      <c r="J2980" s="12" t="str">
        <f>IF(B2980="*","*",_xlfn.XLOOKUP(B2980,'RES TECH'!M:M,'RES TECH'!S:S))</f>
        <v>*</v>
      </c>
      <c r="K2980" s="12" t="str">
        <f t="shared" si="92"/>
        <v>*</v>
      </c>
      <c r="L2980" s="12" t="str">
        <f t="shared" si="93"/>
        <v>*</v>
      </c>
      <c r="M2980" t="str">
        <f>IF(B2980="*","*",IF(_xlfn.XLOOKUP(B2980,'RES TECH'!$M:$M,'RES TECH'!$C:$C)="Low Income",IF(G2980&gt;1,IF(G2980&gt;3,0.3,0.24),0.12),IF(_xlfn.XLOOKUP(B2980,'RES TECH'!$M:$M,'RES TECH'!$C:$C)="Lower-middle Income",IF(G2980&gt;1,IF(G2980&gt;3,0.23,0.18),0.09),IF(_xlfn.XLOOKUP(B2980,'RES TECH'!$M:$M,'RES TECH'!$C:$C)="Upper-middle Income",IF(G2980&gt;1,IF(G2980&gt;3,0.15,0.12),0.06),IF(_xlfn.XLOOKUP(B2980,'RES TECH'!$M:$M,'RES TECH'!$C:$C)="High Income",IF(G2980&gt;1,IF(G2980&gt;3,0.08,0.06),0.03))))))</f>
        <v>*</v>
      </c>
    </row>
    <row r="2981" spans="2:13" x14ac:dyDescent="0.25">
      <c r="B2981" t="str">
        <f>IF('RES TECH'!N2977=1,'RES TECH'!M2977,"*")</f>
        <v>*</v>
      </c>
      <c r="C2981" t="str">
        <f>IF(B2981="*","*",_xlfn.XLOOKUP(B2981,'RES TECH'!M:M,'RES TECH'!K:K))</f>
        <v>*</v>
      </c>
      <c r="D2981" t="str">
        <f>IF(B2981="*","*",_xlfn.XLOOKUP(B2981,'RES TECH'!M:M,'RES TECH'!L:L))</f>
        <v>*</v>
      </c>
      <c r="E2981" t="str">
        <f>IF(B2981="*","*",_xlfn.XLOOKUP(B2981,'RES TECH'!M:M,'RES TECH'!O:O))</f>
        <v>*</v>
      </c>
      <c r="F2981" s="12" t="str">
        <f>IF(B2981="*","*",_xlfn.XLOOKUP(B2981,'RES TECH'!M:M,'RES TECH'!Y:Y))</f>
        <v>*</v>
      </c>
      <c r="G2981" s="12" t="str">
        <f>IF(B2981="*","*",_xlfn.XLOOKUP(B2981,'RES TECH'!M:M,'RES TECH'!V:V))</f>
        <v>*</v>
      </c>
      <c r="H2981" t="str">
        <f>IF(B2981="*","*",_xlfn.XLOOKUP(B2981,'RES TECH'!M:M,'RES TECH'!AA:AA))</f>
        <v>*</v>
      </c>
      <c r="I2981" s="12" t="str">
        <f>IF(B2981="*","*",_xlfn.XLOOKUP(B2981,'RES TECH'!M:M,'RES TECH'!Z:Z))</f>
        <v>*</v>
      </c>
      <c r="J2981" s="12" t="str">
        <f>IF(B2981="*","*",_xlfn.XLOOKUP(B2981,'RES TECH'!M:M,'RES TECH'!S:S))</f>
        <v>*</v>
      </c>
      <c r="K2981" s="12" t="str">
        <f t="shared" si="92"/>
        <v>*</v>
      </c>
      <c r="L2981" s="12" t="str">
        <f t="shared" si="93"/>
        <v>*</v>
      </c>
      <c r="M2981" t="str">
        <f>IF(B2981="*","*",IF(_xlfn.XLOOKUP(B2981,'RES TECH'!$M:$M,'RES TECH'!$C:$C)="Low Income",IF(G2981&gt;1,IF(G2981&gt;3,0.3,0.24),0.12),IF(_xlfn.XLOOKUP(B2981,'RES TECH'!$M:$M,'RES TECH'!$C:$C)="Lower-middle Income",IF(G2981&gt;1,IF(G2981&gt;3,0.23,0.18),0.09),IF(_xlfn.XLOOKUP(B2981,'RES TECH'!$M:$M,'RES TECH'!$C:$C)="Upper-middle Income",IF(G2981&gt;1,IF(G2981&gt;3,0.15,0.12),0.06),IF(_xlfn.XLOOKUP(B2981,'RES TECH'!$M:$M,'RES TECH'!$C:$C)="High Income",IF(G2981&gt;1,IF(G2981&gt;3,0.08,0.06),0.03))))))</f>
        <v>*</v>
      </c>
    </row>
    <row r="2982" spans="2:13" x14ac:dyDescent="0.25">
      <c r="B2982" t="str">
        <f>IF('RES TECH'!N2978=1,'RES TECH'!M2978,"*")</f>
        <v>*</v>
      </c>
      <c r="C2982" t="str">
        <f>IF(B2982="*","*",_xlfn.XLOOKUP(B2982,'RES TECH'!M:M,'RES TECH'!K:K))</f>
        <v>*</v>
      </c>
      <c r="D2982" t="str">
        <f>IF(B2982="*","*",_xlfn.XLOOKUP(B2982,'RES TECH'!M:M,'RES TECH'!L:L))</f>
        <v>*</v>
      </c>
      <c r="E2982" t="str">
        <f>IF(B2982="*","*",_xlfn.XLOOKUP(B2982,'RES TECH'!M:M,'RES TECH'!O:O))</f>
        <v>*</v>
      </c>
      <c r="F2982" s="12" t="str">
        <f>IF(B2982="*","*",_xlfn.XLOOKUP(B2982,'RES TECH'!M:M,'RES TECH'!Y:Y))</f>
        <v>*</v>
      </c>
      <c r="G2982" s="12" t="str">
        <f>IF(B2982="*","*",_xlfn.XLOOKUP(B2982,'RES TECH'!M:M,'RES TECH'!V:V))</f>
        <v>*</v>
      </c>
      <c r="H2982" t="str">
        <f>IF(B2982="*","*",_xlfn.XLOOKUP(B2982,'RES TECH'!M:M,'RES TECH'!AA:AA))</f>
        <v>*</v>
      </c>
      <c r="I2982" s="12" t="str">
        <f>IF(B2982="*","*",_xlfn.XLOOKUP(B2982,'RES TECH'!M:M,'RES TECH'!Z:Z))</f>
        <v>*</v>
      </c>
      <c r="J2982" s="12" t="str">
        <f>IF(B2982="*","*",_xlfn.XLOOKUP(B2982,'RES TECH'!M:M,'RES TECH'!S:S))</f>
        <v>*</v>
      </c>
      <c r="K2982" s="12" t="str">
        <f t="shared" si="92"/>
        <v>*</v>
      </c>
      <c r="L2982" s="12" t="str">
        <f t="shared" si="93"/>
        <v>*</v>
      </c>
      <c r="M2982" t="str">
        <f>IF(B2982="*","*",IF(_xlfn.XLOOKUP(B2982,'RES TECH'!$M:$M,'RES TECH'!$C:$C)="Low Income",IF(G2982&gt;1,IF(G2982&gt;3,0.3,0.24),0.12),IF(_xlfn.XLOOKUP(B2982,'RES TECH'!$M:$M,'RES TECH'!$C:$C)="Lower-middle Income",IF(G2982&gt;1,IF(G2982&gt;3,0.23,0.18),0.09),IF(_xlfn.XLOOKUP(B2982,'RES TECH'!$M:$M,'RES TECH'!$C:$C)="Upper-middle Income",IF(G2982&gt;1,IF(G2982&gt;3,0.15,0.12),0.06),IF(_xlfn.XLOOKUP(B2982,'RES TECH'!$M:$M,'RES TECH'!$C:$C)="High Income",IF(G2982&gt;1,IF(G2982&gt;3,0.08,0.06),0.03))))))</f>
        <v>*</v>
      </c>
    </row>
    <row r="2983" spans="2:13" x14ac:dyDescent="0.25">
      <c r="B2983" t="str">
        <f>IF('RES TECH'!N2979=1,'RES TECH'!M2979,"*")</f>
        <v>RESHOUUMOldLTLEDELCELC20</v>
      </c>
      <c r="C2983" t="str">
        <f>IF(B2983="*","*",_xlfn.XLOOKUP(B2983,'RES TECH'!M:M,'RES TECH'!K:K))</f>
        <v>RESELC</v>
      </c>
      <c r="D2983" t="str">
        <f>IF(B2983="*","*",_xlfn.XLOOKUP(B2983,'RES TECH'!M:M,'RES TECH'!L:L))</f>
        <v>RESHOUUMOldLTEUE</v>
      </c>
      <c r="E2983">
        <f>IF(B2983="*","*",_xlfn.XLOOKUP(B2983,'RES TECH'!M:M,'RES TECH'!O:O))</f>
        <v>2020</v>
      </c>
      <c r="F2983" s="12">
        <f>IF(B2983="*","*",_xlfn.XLOOKUP(B2983,'RES TECH'!M:M,'RES TECH'!Y:Y))</f>
        <v>13</v>
      </c>
      <c r="G2983" s="12">
        <f>IF(B2983="*","*",_xlfn.XLOOKUP(B2983,'RES TECH'!M:M,'RES TECH'!V:V))</f>
        <v>79.849999999999994</v>
      </c>
      <c r="H2983">
        <f>IF(B2983="*","*",_xlfn.XLOOKUP(B2983,'RES TECH'!M:M,'RES TECH'!AA:AA))</f>
        <v>1</v>
      </c>
      <c r="I2983" s="12">
        <f>IF(B2983="*","*",_xlfn.XLOOKUP(B2983,'RES TECH'!M:M,'RES TECH'!Z:Z))</f>
        <v>0.28949688942237772</v>
      </c>
      <c r="J2983" s="12">
        <f>IF(B2983="*","*",_xlfn.XLOOKUP(B2983,'RES TECH'!M:M,'RES TECH'!S:S))</f>
        <v>148.85553365123141</v>
      </c>
      <c r="K2983" s="12">
        <f t="shared" si="92"/>
        <v>7.4427766825615711</v>
      </c>
      <c r="L2983" s="12">
        <f t="shared" si="93"/>
        <v>0.37213883412807858</v>
      </c>
      <c r="M2983">
        <f>IF(B2983="*","*",IF(_xlfn.XLOOKUP(B2983,'RES TECH'!$M:$M,'RES TECH'!$C:$C)="Low Income",IF(G2983&gt;1,IF(G2983&gt;3,0.3,0.24),0.12),IF(_xlfn.XLOOKUP(B2983,'RES TECH'!$M:$M,'RES TECH'!$C:$C)="Lower-middle Income",IF(G2983&gt;1,IF(G2983&gt;3,0.23,0.18),0.09),IF(_xlfn.XLOOKUP(B2983,'RES TECH'!$M:$M,'RES TECH'!$C:$C)="Upper-middle Income",IF(G2983&gt;1,IF(G2983&gt;3,0.15,0.12),0.06),IF(_xlfn.XLOOKUP(B2983,'RES TECH'!$M:$M,'RES TECH'!$C:$C)="High Income",IF(G2983&gt;1,IF(G2983&gt;3,0.08,0.06),0.03))))))</f>
        <v>0.15</v>
      </c>
    </row>
    <row r="2984" spans="2:13" x14ac:dyDescent="0.25">
      <c r="B2984" t="str">
        <f>IF('RES TECH'!N2980=1,'RES TECH'!M2980,"*")</f>
        <v>RESHOUUMOldLTLEDELCELC21</v>
      </c>
      <c r="C2984" t="str">
        <f>IF(B2984="*","*",_xlfn.XLOOKUP(B2984,'RES TECH'!M:M,'RES TECH'!K:K))</f>
        <v>RESELC</v>
      </c>
      <c r="D2984" t="str">
        <f>IF(B2984="*","*",_xlfn.XLOOKUP(B2984,'RES TECH'!M:M,'RES TECH'!L:L))</f>
        <v>RESHOUUMOldLTEUE</v>
      </c>
      <c r="E2984">
        <f>IF(B2984="*","*",_xlfn.XLOOKUP(B2984,'RES TECH'!M:M,'RES TECH'!O:O))</f>
        <v>2021</v>
      </c>
      <c r="F2984" s="12">
        <f>IF(B2984="*","*",_xlfn.XLOOKUP(B2984,'RES TECH'!M:M,'RES TECH'!Y:Y))</f>
        <v>11</v>
      </c>
      <c r="G2984" s="12">
        <f>IF(B2984="*","*",_xlfn.XLOOKUP(B2984,'RES TECH'!M:M,'RES TECH'!V:V))</f>
        <v>97.949999999999989</v>
      </c>
      <c r="H2984">
        <f>IF(B2984="*","*",_xlfn.XLOOKUP(B2984,'RES TECH'!M:M,'RES TECH'!AA:AA))</f>
        <v>1</v>
      </c>
      <c r="I2984" s="12">
        <f>IF(B2984="*","*",_xlfn.XLOOKUP(B2984,'RES TECH'!M:M,'RES TECH'!Z:Z))</f>
        <v>0.28949688942237772</v>
      </c>
      <c r="J2984" s="12">
        <f>IF(B2984="*","*",_xlfn.XLOOKUP(B2984,'RES TECH'!M:M,'RES TECH'!S:S))</f>
        <v>60.650356079230193</v>
      </c>
      <c r="K2984" s="12">
        <f t="shared" si="92"/>
        <v>3.0325178039615097</v>
      </c>
      <c r="L2984" s="12">
        <f t="shared" si="93"/>
        <v>0.15162589019807549</v>
      </c>
      <c r="M2984">
        <f>IF(B2984="*","*",IF(_xlfn.XLOOKUP(B2984,'RES TECH'!$M:$M,'RES TECH'!$C:$C)="Low Income",IF(G2984&gt;1,IF(G2984&gt;3,0.3,0.24),0.12),IF(_xlfn.XLOOKUP(B2984,'RES TECH'!$M:$M,'RES TECH'!$C:$C)="Lower-middle Income",IF(G2984&gt;1,IF(G2984&gt;3,0.23,0.18),0.09),IF(_xlfn.XLOOKUP(B2984,'RES TECH'!$M:$M,'RES TECH'!$C:$C)="Upper-middle Income",IF(G2984&gt;1,IF(G2984&gt;3,0.15,0.12),0.06),IF(_xlfn.XLOOKUP(B2984,'RES TECH'!$M:$M,'RES TECH'!$C:$C)="High Income",IF(G2984&gt;1,IF(G2984&gt;3,0.08,0.06),0.03))))))</f>
        <v>0.15</v>
      </c>
    </row>
    <row r="2985" spans="2:13" x14ac:dyDescent="0.25">
      <c r="B2985" t="str">
        <f>IF('RES TECH'!N2981=1,'RES TECH'!M2981,"*")</f>
        <v>RESHOUUMOldLTLEDELCELC22</v>
      </c>
      <c r="C2985" t="str">
        <f>IF(B2985="*","*",_xlfn.XLOOKUP(B2985,'RES TECH'!M:M,'RES TECH'!K:K))</f>
        <v>RESELC</v>
      </c>
      <c r="D2985" t="str">
        <f>IF(B2985="*","*",_xlfn.XLOOKUP(B2985,'RES TECH'!M:M,'RES TECH'!L:L))</f>
        <v>RESHOUUMOldLTEUE</v>
      </c>
      <c r="E2985">
        <f>IF(B2985="*","*",_xlfn.XLOOKUP(B2985,'RES TECH'!M:M,'RES TECH'!O:O))</f>
        <v>2022</v>
      </c>
      <c r="F2985" s="12">
        <f>IF(B2985="*","*",_xlfn.XLOOKUP(B2985,'RES TECH'!M:M,'RES TECH'!Y:Y))</f>
        <v>11</v>
      </c>
      <c r="G2985" s="12">
        <f>IF(B2985="*","*",_xlfn.XLOOKUP(B2985,'RES TECH'!M:M,'RES TECH'!V:V))</f>
        <v>100.22499999999999</v>
      </c>
      <c r="H2985">
        <f>IF(B2985="*","*",_xlfn.XLOOKUP(B2985,'RES TECH'!M:M,'RES TECH'!AA:AA))</f>
        <v>1</v>
      </c>
      <c r="I2985" s="12">
        <f>IF(B2985="*","*",_xlfn.XLOOKUP(B2985,'RES TECH'!M:M,'RES TECH'!Z:Z))</f>
        <v>0.28949688942237772</v>
      </c>
      <c r="J2985" s="12">
        <f>IF(B2985="*","*",_xlfn.XLOOKUP(B2985,'RES TECH'!M:M,'RES TECH'!S:S))</f>
        <v>44.548820713009057</v>
      </c>
      <c r="K2985" s="12">
        <f t="shared" si="92"/>
        <v>2.227441035650453</v>
      </c>
      <c r="L2985" s="12">
        <f t="shared" si="93"/>
        <v>0.11137205178252266</v>
      </c>
      <c r="M2985">
        <f>IF(B2985="*","*",IF(_xlfn.XLOOKUP(B2985,'RES TECH'!$M:$M,'RES TECH'!$C:$C)="Low Income",IF(G2985&gt;1,IF(G2985&gt;3,0.3,0.24),0.12),IF(_xlfn.XLOOKUP(B2985,'RES TECH'!$M:$M,'RES TECH'!$C:$C)="Lower-middle Income",IF(G2985&gt;1,IF(G2985&gt;3,0.23,0.18),0.09),IF(_xlfn.XLOOKUP(B2985,'RES TECH'!$M:$M,'RES TECH'!$C:$C)="Upper-middle Income",IF(G2985&gt;1,IF(G2985&gt;3,0.15,0.12),0.06),IF(_xlfn.XLOOKUP(B2985,'RES TECH'!$M:$M,'RES TECH'!$C:$C)="High Income",IF(G2985&gt;1,IF(G2985&gt;3,0.08,0.06),0.03))))))</f>
        <v>0.15</v>
      </c>
    </row>
    <row r="2986" spans="2:13" x14ac:dyDescent="0.25">
      <c r="B2986" t="str">
        <f>IF('RES TECH'!N2982=1,'RES TECH'!M2982,"*")</f>
        <v>RESHOUUMOldLTLEDELCELC23</v>
      </c>
      <c r="C2986" t="str">
        <f>IF(B2986="*","*",_xlfn.XLOOKUP(B2986,'RES TECH'!M:M,'RES TECH'!K:K))</f>
        <v>RESELC</v>
      </c>
      <c r="D2986" t="str">
        <f>IF(B2986="*","*",_xlfn.XLOOKUP(B2986,'RES TECH'!M:M,'RES TECH'!L:L))</f>
        <v>RESHOUUMOldLTEUE</v>
      </c>
      <c r="E2986">
        <f>IF(B2986="*","*",_xlfn.XLOOKUP(B2986,'RES TECH'!M:M,'RES TECH'!O:O))</f>
        <v>2023</v>
      </c>
      <c r="F2986" s="12">
        <f>IF(B2986="*","*",_xlfn.XLOOKUP(B2986,'RES TECH'!M:M,'RES TECH'!Y:Y))</f>
        <v>11</v>
      </c>
      <c r="G2986" s="12">
        <f>IF(B2986="*","*",_xlfn.XLOOKUP(B2986,'RES TECH'!M:M,'RES TECH'!V:V))</f>
        <v>102.65</v>
      </c>
      <c r="H2986">
        <f>IF(B2986="*","*",_xlfn.XLOOKUP(B2986,'RES TECH'!M:M,'RES TECH'!AA:AA))</f>
        <v>1</v>
      </c>
      <c r="I2986" s="12">
        <f>IF(B2986="*","*",_xlfn.XLOOKUP(B2986,'RES TECH'!M:M,'RES TECH'!Z:Z))</f>
        <v>0.28949688942237772</v>
      </c>
      <c r="J2986" s="12">
        <f>IF(B2986="*","*",_xlfn.XLOOKUP(B2986,'RES TECH'!M:M,'RES TECH'!S:S))</f>
        <v>43.730728846826914</v>
      </c>
      <c r="K2986" s="12">
        <f t="shared" si="92"/>
        <v>2.1865364423413456</v>
      </c>
      <c r="L2986" s="12">
        <f t="shared" si="93"/>
        <v>0.10932682211706729</v>
      </c>
      <c r="M2986">
        <f>IF(B2986="*","*",IF(_xlfn.XLOOKUP(B2986,'RES TECH'!$M:$M,'RES TECH'!$C:$C)="Low Income",IF(G2986&gt;1,IF(G2986&gt;3,0.3,0.24),0.12),IF(_xlfn.XLOOKUP(B2986,'RES TECH'!$M:$M,'RES TECH'!$C:$C)="Lower-middle Income",IF(G2986&gt;1,IF(G2986&gt;3,0.23,0.18),0.09),IF(_xlfn.XLOOKUP(B2986,'RES TECH'!$M:$M,'RES TECH'!$C:$C)="Upper-middle Income",IF(G2986&gt;1,IF(G2986&gt;3,0.15,0.12),0.06),IF(_xlfn.XLOOKUP(B2986,'RES TECH'!$M:$M,'RES TECH'!$C:$C)="High Income",IF(G2986&gt;1,IF(G2986&gt;3,0.08,0.06),0.03))))))</f>
        <v>0.15</v>
      </c>
    </row>
    <row r="2987" spans="2:13" x14ac:dyDescent="0.25">
      <c r="B2987" t="str">
        <f>IF('RES TECH'!N2983=1,'RES TECH'!M2983,"*")</f>
        <v>RESHOUUMOldLTLEDELCELC24</v>
      </c>
      <c r="C2987" t="str">
        <f>IF(B2987="*","*",_xlfn.XLOOKUP(B2987,'RES TECH'!M:M,'RES TECH'!K:K))</f>
        <v>RESELC</v>
      </c>
      <c r="D2987" t="str">
        <f>IF(B2987="*","*",_xlfn.XLOOKUP(B2987,'RES TECH'!M:M,'RES TECH'!L:L))</f>
        <v>RESHOUUMOldLTEUE</v>
      </c>
      <c r="E2987">
        <f>IF(B2987="*","*",_xlfn.XLOOKUP(B2987,'RES TECH'!M:M,'RES TECH'!O:O))</f>
        <v>2024</v>
      </c>
      <c r="F2987" s="12">
        <f>IF(B2987="*","*",_xlfn.XLOOKUP(B2987,'RES TECH'!M:M,'RES TECH'!Y:Y))</f>
        <v>11</v>
      </c>
      <c r="G2987" s="12">
        <f>IF(B2987="*","*",_xlfn.XLOOKUP(B2987,'RES TECH'!M:M,'RES TECH'!V:V))</f>
        <v>105.05</v>
      </c>
      <c r="H2987">
        <f>IF(B2987="*","*",_xlfn.XLOOKUP(B2987,'RES TECH'!M:M,'RES TECH'!AA:AA))</f>
        <v>1</v>
      </c>
      <c r="I2987" s="12">
        <f>IF(B2987="*","*",_xlfn.XLOOKUP(B2987,'RES TECH'!M:M,'RES TECH'!Z:Z))</f>
        <v>0.28949688942237772</v>
      </c>
      <c r="J2987" s="12">
        <f>IF(B2987="*","*",_xlfn.XLOOKUP(B2987,'RES TECH'!M:M,'RES TECH'!S:S))</f>
        <v>43.28449691981848</v>
      </c>
      <c r="K2987" s="12">
        <f t="shared" si="92"/>
        <v>2.1642248459909239</v>
      </c>
      <c r="L2987" s="12">
        <f t="shared" si="93"/>
        <v>0.10821124229954621</v>
      </c>
      <c r="M2987">
        <f>IF(B2987="*","*",IF(_xlfn.XLOOKUP(B2987,'RES TECH'!$M:$M,'RES TECH'!$C:$C)="Low Income",IF(G2987&gt;1,IF(G2987&gt;3,0.3,0.24),0.12),IF(_xlfn.XLOOKUP(B2987,'RES TECH'!$M:$M,'RES TECH'!$C:$C)="Lower-middle Income",IF(G2987&gt;1,IF(G2987&gt;3,0.23,0.18),0.09),IF(_xlfn.XLOOKUP(B2987,'RES TECH'!$M:$M,'RES TECH'!$C:$C)="Upper-middle Income",IF(G2987&gt;1,IF(G2987&gt;3,0.15,0.12),0.06),IF(_xlfn.XLOOKUP(B2987,'RES TECH'!$M:$M,'RES TECH'!$C:$C)="High Income",IF(G2987&gt;1,IF(G2987&gt;3,0.08,0.06),0.03))))))</f>
        <v>0.15</v>
      </c>
    </row>
    <row r="2988" spans="2:13" x14ac:dyDescent="0.25">
      <c r="B2988" t="str">
        <f>IF('RES TECH'!N2984=1,'RES TECH'!M2984,"*")</f>
        <v>RESHOUUMOldLTLEDELCELC25</v>
      </c>
      <c r="C2988" t="str">
        <f>IF(B2988="*","*",_xlfn.XLOOKUP(B2988,'RES TECH'!M:M,'RES TECH'!K:K))</f>
        <v>RESELC</v>
      </c>
      <c r="D2988" t="str">
        <f>IF(B2988="*","*",_xlfn.XLOOKUP(B2988,'RES TECH'!M:M,'RES TECH'!L:L))</f>
        <v>RESHOUUMOldLTEUE</v>
      </c>
      <c r="E2988">
        <f>IF(B2988="*","*",_xlfn.XLOOKUP(B2988,'RES TECH'!M:M,'RES TECH'!O:O))</f>
        <v>2025</v>
      </c>
      <c r="F2988" s="12">
        <f>IF(B2988="*","*",_xlfn.XLOOKUP(B2988,'RES TECH'!M:M,'RES TECH'!Y:Y))</f>
        <v>11</v>
      </c>
      <c r="G2988" s="12">
        <f>IF(B2988="*","*",_xlfn.XLOOKUP(B2988,'RES TECH'!M:M,'RES TECH'!V:V))</f>
        <v>107.47499999999999</v>
      </c>
      <c r="H2988">
        <f>IF(B2988="*","*",_xlfn.XLOOKUP(B2988,'RES TECH'!M:M,'RES TECH'!AA:AA))</f>
        <v>1</v>
      </c>
      <c r="I2988" s="12">
        <f>IF(B2988="*","*",_xlfn.XLOOKUP(B2988,'RES TECH'!M:M,'RES TECH'!Z:Z))</f>
        <v>0.28949688942237772</v>
      </c>
      <c r="J2988" s="12">
        <f>IF(B2988="*","*",_xlfn.XLOOKUP(B2988,'RES TECH'!M:M,'RES TECH'!S:S))</f>
        <v>42.150324105338697</v>
      </c>
      <c r="K2988" s="12">
        <f t="shared" si="92"/>
        <v>2.1075162052669349</v>
      </c>
      <c r="L2988" s="12">
        <f t="shared" si="93"/>
        <v>0.10537581026334675</v>
      </c>
      <c r="M2988">
        <f>IF(B2988="*","*",IF(_xlfn.XLOOKUP(B2988,'RES TECH'!$M:$M,'RES TECH'!$C:$C)="Low Income",IF(G2988&gt;1,IF(G2988&gt;3,0.3,0.24),0.12),IF(_xlfn.XLOOKUP(B2988,'RES TECH'!$M:$M,'RES TECH'!$C:$C)="Lower-middle Income",IF(G2988&gt;1,IF(G2988&gt;3,0.23,0.18),0.09),IF(_xlfn.XLOOKUP(B2988,'RES TECH'!$M:$M,'RES TECH'!$C:$C)="Upper-middle Income",IF(G2988&gt;1,IF(G2988&gt;3,0.15,0.12),0.06),IF(_xlfn.XLOOKUP(B2988,'RES TECH'!$M:$M,'RES TECH'!$C:$C)="High Income",IF(G2988&gt;1,IF(G2988&gt;3,0.08,0.06),0.03))))))</f>
        <v>0.15</v>
      </c>
    </row>
    <row r="2989" spans="2:13" x14ac:dyDescent="0.25">
      <c r="B2989" t="str">
        <f>IF('RES TECH'!N2985=1,'RES TECH'!M2985,"*")</f>
        <v>RESHOUUMOldLTLEDELCELC30</v>
      </c>
      <c r="C2989" t="str">
        <f>IF(B2989="*","*",_xlfn.XLOOKUP(B2989,'RES TECH'!M:M,'RES TECH'!K:K))</f>
        <v>RESELC</v>
      </c>
      <c r="D2989" t="str">
        <f>IF(B2989="*","*",_xlfn.XLOOKUP(B2989,'RES TECH'!M:M,'RES TECH'!L:L))</f>
        <v>RESHOUUMOldLTEUE</v>
      </c>
      <c r="E2989">
        <f>IF(B2989="*","*",_xlfn.XLOOKUP(B2989,'RES TECH'!M:M,'RES TECH'!O:O))</f>
        <v>2030</v>
      </c>
      <c r="F2989" s="12">
        <f>IF(B2989="*","*",_xlfn.XLOOKUP(B2989,'RES TECH'!M:M,'RES TECH'!Y:Y))</f>
        <v>11</v>
      </c>
      <c r="G2989" s="12">
        <f>IF(B2989="*","*",_xlfn.XLOOKUP(B2989,'RES TECH'!M:M,'RES TECH'!V:V))</f>
        <v>119.575</v>
      </c>
      <c r="H2989">
        <f>IF(B2989="*","*",_xlfn.XLOOKUP(B2989,'RES TECH'!M:M,'RES TECH'!AA:AA))</f>
        <v>1</v>
      </c>
      <c r="I2989" s="12">
        <f>IF(B2989="*","*",_xlfn.XLOOKUP(B2989,'RES TECH'!M:M,'RES TECH'!Z:Z))</f>
        <v>0.28949688942237772</v>
      </c>
      <c r="J2989" s="12">
        <f>IF(B2989="*","*",_xlfn.XLOOKUP(B2989,'RES TECH'!M:M,'RES TECH'!S:S))</f>
        <v>38.190015753138823</v>
      </c>
      <c r="K2989" s="12">
        <f t="shared" si="92"/>
        <v>1.9095007876569412</v>
      </c>
      <c r="L2989" s="12">
        <f t="shared" si="93"/>
        <v>9.5475039382847071E-2</v>
      </c>
      <c r="M2989">
        <f>IF(B2989="*","*",IF(_xlfn.XLOOKUP(B2989,'RES TECH'!$M:$M,'RES TECH'!$C:$C)="Low Income",IF(G2989&gt;1,IF(G2989&gt;3,0.3,0.24),0.12),IF(_xlfn.XLOOKUP(B2989,'RES TECH'!$M:$M,'RES TECH'!$C:$C)="Lower-middle Income",IF(G2989&gt;1,IF(G2989&gt;3,0.23,0.18),0.09),IF(_xlfn.XLOOKUP(B2989,'RES TECH'!$M:$M,'RES TECH'!$C:$C)="Upper-middle Income",IF(G2989&gt;1,IF(G2989&gt;3,0.15,0.12),0.06),IF(_xlfn.XLOOKUP(B2989,'RES TECH'!$M:$M,'RES TECH'!$C:$C)="High Income",IF(G2989&gt;1,IF(G2989&gt;3,0.08,0.06),0.03))))))</f>
        <v>0.15</v>
      </c>
    </row>
    <row r="2990" spans="2:13" x14ac:dyDescent="0.25">
      <c r="B2990" t="str">
        <f>IF('RES TECH'!N2986=1,'RES TECH'!M2986,"*")</f>
        <v>RESHOUUMOldLTLEDELCELC40</v>
      </c>
      <c r="C2990" t="str">
        <f>IF(B2990="*","*",_xlfn.XLOOKUP(B2990,'RES TECH'!M:M,'RES TECH'!K:K))</f>
        <v>RESELC</v>
      </c>
      <c r="D2990" t="str">
        <f>IF(B2990="*","*",_xlfn.XLOOKUP(B2990,'RES TECH'!M:M,'RES TECH'!L:L))</f>
        <v>RESHOUUMOldLTEUE</v>
      </c>
      <c r="E2990">
        <f>IF(B2990="*","*",_xlfn.XLOOKUP(B2990,'RES TECH'!M:M,'RES TECH'!O:O))</f>
        <v>2040</v>
      </c>
      <c r="F2990" s="12">
        <f>IF(B2990="*","*",_xlfn.XLOOKUP(B2990,'RES TECH'!M:M,'RES TECH'!Y:Y))</f>
        <v>11</v>
      </c>
      <c r="G2990" s="12">
        <f>IF(B2990="*","*",_xlfn.XLOOKUP(B2990,'RES TECH'!M:M,'RES TECH'!V:V))</f>
        <v>144.42500000000001</v>
      </c>
      <c r="H2990">
        <f>IF(B2990="*","*",_xlfn.XLOOKUP(B2990,'RES TECH'!M:M,'RES TECH'!AA:AA))</f>
        <v>1</v>
      </c>
      <c r="I2990" s="12">
        <f>IF(B2990="*","*",_xlfn.XLOOKUP(B2990,'RES TECH'!M:M,'RES TECH'!Z:Z))</f>
        <v>0.28949688942237772</v>
      </c>
      <c r="J2990" s="12">
        <f>IF(B2990="*","*",_xlfn.XLOOKUP(B2990,'RES TECH'!M:M,'RES TECH'!S:S))</f>
        <v>35.642775169798973</v>
      </c>
      <c r="K2990" s="12">
        <f t="shared" si="92"/>
        <v>1.7821387584899488</v>
      </c>
      <c r="L2990" s="12">
        <f t="shared" si="93"/>
        <v>8.9106937924497448E-2</v>
      </c>
      <c r="M2990">
        <f>IF(B2990="*","*",IF(_xlfn.XLOOKUP(B2990,'RES TECH'!$M:$M,'RES TECH'!$C:$C)="Low Income",IF(G2990&gt;1,IF(G2990&gt;3,0.3,0.24),0.12),IF(_xlfn.XLOOKUP(B2990,'RES TECH'!$M:$M,'RES TECH'!$C:$C)="Lower-middle Income",IF(G2990&gt;1,IF(G2990&gt;3,0.23,0.18),0.09),IF(_xlfn.XLOOKUP(B2990,'RES TECH'!$M:$M,'RES TECH'!$C:$C)="Upper-middle Income",IF(G2990&gt;1,IF(G2990&gt;3,0.15,0.12),0.06),IF(_xlfn.XLOOKUP(B2990,'RES TECH'!$M:$M,'RES TECH'!$C:$C)="High Income",IF(G2990&gt;1,IF(G2990&gt;3,0.08,0.06),0.03))))))</f>
        <v>0.15</v>
      </c>
    </row>
    <row r="2991" spans="2:13" x14ac:dyDescent="0.25">
      <c r="B2991" t="str">
        <f>IF('RES TECH'!N2987=1,'RES TECH'!M2987,"*")</f>
        <v>RESHOUUMOldLTINCELCELC20</v>
      </c>
      <c r="C2991" t="str">
        <f>IF(B2991="*","*",_xlfn.XLOOKUP(B2991,'RES TECH'!M:M,'RES TECH'!K:K))</f>
        <v>RESELC</v>
      </c>
      <c r="D2991" t="str">
        <f>IF(B2991="*","*",_xlfn.XLOOKUP(B2991,'RES TECH'!M:M,'RES TECH'!L:L))</f>
        <v>RESHOUUMOldLTEUE</v>
      </c>
      <c r="E2991">
        <f>IF(B2991="*","*",_xlfn.XLOOKUP(B2991,'RES TECH'!M:M,'RES TECH'!O:O))</f>
        <v>2020</v>
      </c>
      <c r="F2991" s="12">
        <f>IF(B2991="*","*",_xlfn.XLOOKUP(B2991,'RES TECH'!M:M,'RES TECH'!Y:Y))</f>
        <v>1</v>
      </c>
      <c r="G2991" s="12">
        <f>IF(B2991="*","*",_xlfn.XLOOKUP(B2991,'RES TECH'!M:M,'RES TECH'!V:V))</f>
        <v>12.7</v>
      </c>
      <c r="H2991">
        <f>IF(B2991="*","*",_xlfn.XLOOKUP(B2991,'RES TECH'!M:M,'RES TECH'!AA:AA))</f>
        <v>1</v>
      </c>
      <c r="I2991" s="12">
        <f>IF(B2991="*","*",_xlfn.XLOOKUP(B2991,'RES TECH'!M:M,'RES TECH'!Z:Z))</f>
        <v>0.28949688942237772</v>
      </c>
      <c r="J2991" s="12">
        <f>IF(B2991="*","*",_xlfn.XLOOKUP(B2991,'RES TECH'!M:M,'RES TECH'!S:S))</f>
        <v>16.5105812993122</v>
      </c>
      <c r="K2991" s="12">
        <f t="shared" si="92"/>
        <v>0.82552906496561007</v>
      </c>
      <c r="L2991" s="12">
        <f t="shared" si="93"/>
        <v>4.1276453248280505E-2</v>
      </c>
      <c r="M2991">
        <f>IF(B2991="*","*",IF(_xlfn.XLOOKUP(B2991,'RES TECH'!$M:$M,'RES TECH'!$C:$C)="Low Income",IF(G2991&gt;1,IF(G2991&gt;3,0.3,0.24),0.12),IF(_xlfn.XLOOKUP(B2991,'RES TECH'!$M:$M,'RES TECH'!$C:$C)="Lower-middle Income",IF(G2991&gt;1,IF(G2991&gt;3,0.23,0.18),0.09),IF(_xlfn.XLOOKUP(B2991,'RES TECH'!$M:$M,'RES TECH'!$C:$C)="Upper-middle Income",IF(G2991&gt;1,IF(G2991&gt;3,0.15,0.12),0.06),IF(_xlfn.XLOOKUP(B2991,'RES TECH'!$M:$M,'RES TECH'!$C:$C)="High Income",IF(G2991&gt;1,IF(G2991&gt;3,0.08,0.06),0.03))))))</f>
        <v>0.15</v>
      </c>
    </row>
    <row r="2992" spans="2:13" x14ac:dyDescent="0.25">
      <c r="B2992" t="str">
        <f>IF('RES TECH'!N2988=1,'RES TECH'!M2988,"*")</f>
        <v>RESHOUUMOldLTINCELCELC22</v>
      </c>
      <c r="C2992" t="str">
        <f>IF(B2992="*","*",_xlfn.XLOOKUP(B2992,'RES TECH'!M:M,'RES TECH'!K:K))</f>
        <v>RESELC</v>
      </c>
      <c r="D2992" t="str">
        <f>IF(B2992="*","*",_xlfn.XLOOKUP(B2992,'RES TECH'!M:M,'RES TECH'!L:L))</f>
        <v>RESHOUUMOldLTEUE</v>
      </c>
      <c r="E2992">
        <f>IF(B2992="*","*",_xlfn.XLOOKUP(B2992,'RES TECH'!M:M,'RES TECH'!O:O))</f>
        <v>2022</v>
      </c>
      <c r="F2992" s="12">
        <f>IF(B2992="*","*",_xlfn.XLOOKUP(B2992,'RES TECH'!M:M,'RES TECH'!Y:Y))</f>
        <v>1</v>
      </c>
      <c r="G2992" s="12">
        <f>IF(B2992="*","*",_xlfn.XLOOKUP(B2992,'RES TECH'!M:M,'RES TECH'!V:V))</f>
        <v>9.3000000000000007</v>
      </c>
      <c r="H2992">
        <f>IF(B2992="*","*",_xlfn.XLOOKUP(B2992,'RES TECH'!M:M,'RES TECH'!AA:AA))</f>
        <v>1</v>
      </c>
      <c r="I2992" s="12">
        <f>IF(B2992="*","*",_xlfn.XLOOKUP(B2992,'RES TECH'!M:M,'RES TECH'!Z:Z))</f>
        <v>0.28949688942237772</v>
      </c>
      <c r="J2992" s="12">
        <f>IF(B2992="*","*",_xlfn.XLOOKUP(B2992,'RES TECH'!M:M,'RES TECH'!S:S))</f>
        <v>27.517635498853672</v>
      </c>
      <c r="K2992" s="12">
        <f t="shared" si="92"/>
        <v>1.3758817749426837</v>
      </c>
      <c r="L2992" s="12">
        <f t="shared" si="93"/>
        <v>6.8794088747134191E-2</v>
      </c>
      <c r="M2992">
        <f>IF(B2992="*","*",IF(_xlfn.XLOOKUP(B2992,'RES TECH'!$M:$M,'RES TECH'!$C:$C)="Low Income",IF(G2992&gt;1,IF(G2992&gt;3,0.3,0.24),0.12),IF(_xlfn.XLOOKUP(B2992,'RES TECH'!$M:$M,'RES TECH'!$C:$C)="Lower-middle Income",IF(G2992&gt;1,IF(G2992&gt;3,0.23,0.18),0.09),IF(_xlfn.XLOOKUP(B2992,'RES TECH'!$M:$M,'RES TECH'!$C:$C)="Upper-middle Income",IF(G2992&gt;1,IF(G2992&gt;3,0.15,0.12),0.06),IF(_xlfn.XLOOKUP(B2992,'RES TECH'!$M:$M,'RES TECH'!$C:$C)="High Income",IF(G2992&gt;1,IF(G2992&gt;3,0.08,0.06),0.03))))))</f>
        <v>0.15</v>
      </c>
    </row>
    <row r="2993" spans="2:13" x14ac:dyDescent="0.25">
      <c r="B2993" t="str">
        <f>IF('RES TECH'!N2989=1,'RES TECH'!M2989,"*")</f>
        <v>RESHOUUMOldLTFLUT12ELC20</v>
      </c>
      <c r="C2993" t="str">
        <f>IF(B2993="*","*",_xlfn.XLOOKUP(B2993,'RES TECH'!M:M,'RES TECH'!K:K))</f>
        <v>RESELC</v>
      </c>
      <c r="D2993" t="str">
        <f>IF(B2993="*","*",_xlfn.XLOOKUP(B2993,'RES TECH'!M:M,'RES TECH'!L:L))</f>
        <v>RESHOUUMOldLTEUE</v>
      </c>
      <c r="E2993">
        <f>IF(B2993="*","*",_xlfn.XLOOKUP(B2993,'RES TECH'!M:M,'RES TECH'!O:O))</f>
        <v>2020</v>
      </c>
      <c r="F2993" s="12">
        <f>IF(B2993="*","*",_xlfn.XLOOKUP(B2993,'RES TECH'!M:M,'RES TECH'!Y:Y))</f>
        <v>6</v>
      </c>
      <c r="G2993" s="12">
        <f>IF(B2993="*","*",_xlfn.XLOOKUP(B2993,'RES TECH'!M:M,'RES TECH'!V:V))</f>
        <v>71.5</v>
      </c>
      <c r="H2993">
        <f>IF(B2993="*","*",_xlfn.XLOOKUP(B2993,'RES TECH'!M:M,'RES TECH'!AA:AA))</f>
        <v>1</v>
      </c>
      <c r="I2993" s="12">
        <f>IF(B2993="*","*",_xlfn.XLOOKUP(B2993,'RES TECH'!M:M,'RES TECH'!Z:Z))</f>
        <v>0.28949688942237772</v>
      </c>
      <c r="J2993" s="12">
        <f>IF(B2993="*","*",_xlfn.XLOOKUP(B2993,'RES TECH'!M:M,'RES TECH'!S:S))</f>
        <v>8.1809186618213623</v>
      </c>
      <c r="K2993" s="12">
        <f t="shared" si="92"/>
        <v>0.40904593309106813</v>
      </c>
      <c r="L2993" s="12">
        <f t="shared" si="93"/>
        <v>2.0452296654553406E-2</v>
      </c>
      <c r="M2993">
        <f>IF(B2993="*","*",IF(_xlfn.XLOOKUP(B2993,'RES TECH'!$M:$M,'RES TECH'!$C:$C)="Low Income",IF(G2993&gt;1,IF(G2993&gt;3,0.3,0.24),0.12),IF(_xlfn.XLOOKUP(B2993,'RES TECH'!$M:$M,'RES TECH'!$C:$C)="Lower-middle Income",IF(G2993&gt;1,IF(G2993&gt;3,0.23,0.18),0.09),IF(_xlfn.XLOOKUP(B2993,'RES TECH'!$M:$M,'RES TECH'!$C:$C)="Upper-middle Income",IF(G2993&gt;1,IF(G2993&gt;3,0.15,0.12),0.06),IF(_xlfn.XLOOKUP(B2993,'RES TECH'!$M:$M,'RES TECH'!$C:$C)="High Income",IF(G2993&gt;1,IF(G2993&gt;3,0.08,0.06),0.03))))))</f>
        <v>0.15</v>
      </c>
    </row>
    <row r="2994" spans="2:13" x14ac:dyDescent="0.25">
      <c r="B2994" t="str">
        <f>IF('RES TECH'!N2990=1,'RES TECH'!M2990,"*")</f>
        <v>*</v>
      </c>
      <c r="C2994" t="str">
        <f>IF(B2994="*","*",_xlfn.XLOOKUP(B2994,'RES TECH'!M:M,'RES TECH'!K:K))</f>
        <v>*</v>
      </c>
      <c r="D2994" t="str">
        <f>IF(B2994="*","*",_xlfn.XLOOKUP(B2994,'RES TECH'!M:M,'RES TECH'!L:L))</f>
        <v>*</v>
      </c>
      <c r="E2994" t="str">
        <f>IF(B2994="*","*",_xlfn.XLOOKUP(B2994,'RES TECH'!M:M,'RES TECH'!O:O))</f>
        <v>*</v>
      </c>
      <c r="F2994" s="12" t="str">
        <f>IF(B2994="*","*",_xlfn.XLOOKUP(B2994,'RES TECH'!M:M,'RES TECH'!Y:Y))</f>
        <v>*</v>
      </c>
      <c r="G2994" s="12" t="str">
        <f>IF(B2994="*","*",_xlfn.XLOOKUP(B2994,'RES TECH'!M:M,'RES TECH'!V:V))</f>
        <v>*</v>
      </c>
      <c r="H2994" t="str">
        <f>IF(B2994="*","*",_xlfn.XLOOKUP(B2994,'RES TECH'!M:M,'RES TECH'!AA:AA))</f>
        <v>*</v>
      </c>
      <c r="I2994" s="12" t="str">
        <f>IF(B2994="*","*",_xlfn.XLOOKUP(B2994,'RES TECH'!M:M,'RES TECH'!Z:Z))</f>
        <v>*</v>
      </c>
      <c r="J2994" s="12" t="str">
        <f>IF(B2994="*","*",_xlfn.XLOOKUP(B2994,'RES TECH'!M:M,'RES TECH'!S:S))</f>
        <v>*</v>
      </c>
      <c r="K2994" s="12" t="str">
        <f t="shared" si="92"/>
        <v>*</v>
      </c>
      <c r="L2994" s="12" t="str">
        <f t="shared" si="93"/>
        <v>*</v>
      </c>
      <c r="M2994" t="str">
        <f>IF(B2994="*","*",IF(_xlfn.XLOOKUP(B2994,'RES TECH'!$M:$M,'RES TECH'!$C:$C)="Low Income",IF(G2994&gt;1,IF(G2994&gt;3,0.3,0.24),0.12),IF(_xlfn.XLOOKUP(B2994,'RES TECH'!$M:$M,'RES TECH'!$C:$C)="Lower-middle Income",IF(G2994&gt;1,IF(G2994&gt;3,0.23,0.18),0.09),IF(_xlfn.XLOOKUP(B2994,'RES TECH'!$M:$M,'RES TECH'!$C:$C)="Upper-middle Income",IF(G2994&gt;1,IF(G2994&gt;3,0.15,0.12),0.06),IF(_xlfn.XLOOKUP(B2994,'RES TECH'!$M:$M,'RES TECH'!$C:$C)="High Income",IF(G2994&gt;1,IF(G2994&gt;3,0.08,0.06),0.03))))))</f>
        <v>*</v>
      </c>
    </row>
    <row r="2995" spans="2:13" x14ac:dyDescent="0.25">
      <c r="B2995" t="str">
        <f>IF('RES TECH'!N2991=1,'RES TECH'!M2991,"*")</f>
        <v>RESHOUUMOldLTFLUT8ELC20</v>
      </c>
      <c r="C2995" t="str">
        <f>IF(B2995="*","*",_xlfn.XLOOKUP(B2995,'RES TECH'!M:M,'RES TECH'!K:K))</f>
        <v>RESELC</v>
      </c>
      <c r="D2995" t="str">
        <f>IF(B2995="*","*",_xlfn.XLOOKUP(B2995,'RES TECH'!M:M,'RES TECH'!L:L))</f>
        <v>RESHOUUMOldLTEUE</v>
      </c>
      <c r="E2995">
        <f>IF(B2995="*","*",_xlfn.XLOOKUP(B2995,'RES TECH'!M:M,'RES TECH'!O:O))</f>
        <v>2020</v>
      </c>
      <c r="F2995" s="12">
        <f>IF(B2995="*","*",_xlfn.XLOOKUP(B2995,'RES TECH'!M:M,'RES TECH'!Y:Y))</f>
        <v>9</v>
      </c>
      <c r="G2995" s="12">
        <f>IF(B2995="*","*",_xlfn.XLOOKUP(B2995,'RES TECH'!M:M,'RES TECH'!V:V))</f>
        <v>90</v>
      </c>
      <c r="H2995">
        <f>IF(B2995="*","*",_xlfn.XLOOKUP(B2995,'RES TECH'!M:M,'RES TECH'!AA:AA))</f>
        <v>1</v>
      </c>
      <c r="I2995" s="12">
        <f>IF(B2995="*","*",_xlfn.XLOOKUP(B2995,'RES TECH'!M:M,'RES TECH'!Z:Z))</f>
        <v>0.28949688942237772</v>
      </c>
      <c r="J2995" s="12">
        <f>IF(B2995="*","*",_xlfn.XLOOKUP(B2995,'RES TECH'!M:M,'RES TECH'!S:S))</f>
        <v>48.639280043919733</v>
      </c>
      <c r="K2995" s="12">
        <f t="shared" si="92"/>
        <v>2.4319640021959867</v>
      </c>
      <c r="L2995" s="12">
        <f t="shared" si="93"/>
        <v>0.12159820010979934</v>
      </c>
      <c r="M2995">
        <f>IF(B2995="*","*",IF(_xlfn.XLOOKUP(B2995,'RES TECH'!$M:$M,'RES TECH'!$C:$C)="Low Income",IF(G2995&gt;1,IF(G2995&gt;3,0.3,0.24),0.12),IF(_xlfn.XLOOKUP(B2995,'RES TECH'!$M:$M,'RES TECH'!$C:$C)="Lower-middle Income",IF(G2995&gt;1,IF(G2995&gt;3,0.23,0.18),0.09),IF(_xlfn.XLOOKUP(B2995,'RES TECH'!$M:$M,'RES TECH'!$C:$C)="Upper-middle Income",IF(G2995&gt;1,IF(G2995&gt;3,0.15,0.12),0.06),IF(_xlfn.XLOOKUP(B2995,'RES TECH'!$M:$M,'RES TECH'!$C:$C)="High Income",IF(G2995&gt;1,IF(G2995&gt;3,0.08,0.06),0.03))))))</f>
        <v>0.15</v>
      </c>
    </row>
    <row r="2996" spans="2:13" x14ac:dyDescent="0.25">
      <c r="B2996" t="str">
        <f>IF('RES TECH'!N2992=1,'RES TECH'!M2992,"*")</f>
        <v>RESHOUUMOldLTFLUT8ELC22</v>
      </c>
      <c r="C2996" t="str">
        <f>IF(B2996="*","*",_xlfn.XLOOKUP(B2996,'RES TECH'!M:M,'RES TECH'!K:K))</f>
        <v>RESELC</v>
      </c>
      <c r="D2996" t="str">
        <f>IF(B2996="*","*",_xlfn.XLOOKUP(B2996,'RES TECH'!M:M,'RES TECH'!L:L))</f>
        <v>RESHOUUMOldLTEUE</v>
      </c>
      <c r="E2996">
        <f>IF(B2996="*","*",_xlfn.XLOOKUP(B2996,'RES TECH'!M:M,'RES TECH'!O:O))</f>
        <v>2022</v>
      </c>
      <c r="F2996" s="12">
        <f>IF(B2996="*","*",_xlfn.XLOOKUP(B2996,'RES TECH'!M:M,'RES TECH'!Y:Y))</f>
        <v>13</v>
      </c>
      <c r="G2996" s="12">
        <f>IF(B2996="*","*",_xlfn.XLOOKUP(B2996,'RES TECH'!M:M,'RES TECH'!V:V))</f>
        <v>89.2</v>
      </c>
      <c r="H2996">
        <f>IF(B2996="*","*",_xlfn.XLOOKUP(B2996,'RES TECH'!M:M,'RES TECH'!AA:AA))</f>
        <v>1</v>
      </c>
      <c r="I2996" s="12">
        <f>IF(B2996="*","*",_xlfn.XLOOKUP(B2996,'RES TECH'!M:M,'RES TECH'!Z:Z))</f>
        <v>0.28949688942237772</v>
      </c>
      <c r="J2996" s="12">
        <f>IF(B2996="*","*",_xlfn.XLOOKUP(B2996,'RES TECH'!M:M,'RES TECH'!S:S))</f>
        <v>30.343771036573781</v>
      </c>
      <c r="K2996" s="12">
        <f t="shared" si="92"/>
        <v>1.5171885518286892</v>
      </c>
      <c r="L2996" s="12">
        <f t="shared" si="93"/>
        <v>7.5859427591434464E-2</v>
      </c>
      <c r="M2996">
        <f>IF(B2996="*","*",IF(_xlfn.XLOOKUP(B2996,'RES TECH'!$M:$M,'RES TECH'!$C:$C)="Low Income",IF(G2996&gt;1,IF(G2996&gt;3,0.3,0.24),0.12),IF(_xlfn.XLOOKUP(B2996,'RES TECH'!$M:$M,'RES TECH'!$C:$C)="Lower-middle Income",IF(G2996&gt;1,IF(G2996&gt;3,0.23,0.18),0.09),IF(_xlfn.XLOOKUP(B2996,'RES TECH'!$M:$M,'RES TECH'!$C:$C)="Upper-middle Income",IF(G2996&gt;1,IF(G2996&gt;3,0.15,0.12),0.06),IF(_xlfn.XLOOKUP(B2996,'RES TECH'!$M:$M,'RES TECH'!$C:$C)="High Income",IF(G2996&gt;1,IF(G2996&gt;3,0.08,0.06),0.03))))))</f>
        <v>0.15</v>
      </c>
    </row>
    <row r="2997" spans="2:13" x14ac:dyDescent="0.25">
      <c r="B2997" t="str">
        <f>IF('RES TECH'!N2993=1,'RES TECH'!M2993,"*")</f>
        <v>RESHOUUMOldLTFLUT8ELC30</v>
      </c>
      <c r="C2997" t="str">
        <f>IF(B2997="*","*",_xlfn.XLOOKUP(B2997,'RES TECH'!M:M,'RES TECH'!K:K))</f>
        <v>RESELC</v>
      </c>
      <c r="D2997" t="str">
        <f>IF(B2997="*","*",_xlfn.XLOOKUP(B2997,'RES TECH'!M:M,'RES TECH'!L:L))</f>
        <v>RESHOUUMOldLTEUE</v>
      </c>
      <c r="E2997">
        <f>IF(B2997="*","*",_xlfn.XLOOKUP(B2997,'RES TECH'!M:M,'RES TECH'!O:O))</f>
        <v>2030</v>
      </c>
      <c r="F2997" s="12">
        <f>IF(B2997="*","*",_xlfn.XLOOKUP(B2997,'RES TECH'!M:M,'RES TECH'!Y:Y))</f>
        <v>13</v>
      </c>
      <c r="G2997" s="12">
        <f>IF(B2997="*","*",_xlfn.XLOOKUP(B2997,'RES TECH'!M:M,'RES TECH'!V:V))</f>
        <v>89.2</v>
      </c>
      <c r="H2997">
        <f>IF(B2997="*","*",_xlfn.XLOOKUP(B2997,'RES TECH'!M:M,'RES TECH'!AA:AA))</f>
        <v>1</v>
      </c>
      <c r="I2997" s="12">
        <f>IF(B2997="*","*",_xlfn.XLOOKUP(B2997,'RES TECH'!M:M,'RES TECH'!Z:Z))</f>
        <v>0.28949688942237772</v>
      </c>
      <c r="J2997" s="12">
        <f>IF(B2997="*","*",_xlfn.XLOOKUP(B2997,'RES TECH'!M:M,'RES TECH'!S:S))</f>
        <v>29.153819231217941</v>
      </c>
      <c r="K2997" s="12">
        <f t="shared" si="92"/>
        <v>1.4576909615608971</v>
      </c>
      <c r="L2997" s="12">
        <f t="shared" si="93"/>
        <v>7.2884548078044856E-2</v>
      </c>
      <c r="M2997">
        <f>IF(B2997="*","*",IF(_xlfn.XLOOKUP(B2997,'RES TECH'!$M:$M,'RES TECH'!$C:$C)="Low Income",IF(G2997&gt;1,IF(G2997&gt;3,0.3,0.24),0.12),IF(_xlfn.XLOOKUP(B2997,'RES TECH'!$M:$M,'RES TECH'!$C:$C)="Lower-middle Income",IF(G2997&gt;1,IF(G2997&gt;3,0.23,0.18),0.09),IF(_xlfn.XLOOKUP(B2997,'RES TECH'!$M:$M,'RES TECH'!$C:$C)="Upper-middle Income",IF(G2997&gt;1,IF(G2997&gt;3,0.15,0.12),0.06),IF(_xlfn.XLOOKUP(B2997,'RES TECH'!$M:$M,'RES TECH'!$C:$C)="High Income",IF(G2997&gt;1,IF(G2997&gt;3,0.08,0.06),0.03))))))</f>
        <v>0.15</v>
      </c>
    </row>
    <row r="2998" spans="2:13" x14ac:dyDescent="0.25">
      <c r="B2998" t="str">
        <f>IF('RES TECH'!N2994=1,'RES TECH'!M2994,"*")</f>
        <v>RESHOUUMOldLTFLUT8ELC40</v>
      </c>
      <c r="C2998" t="str">
        <f>IF(B2998="*","*",_xlfn.XLOOKUP(B2998,'RES TECH'!M:M,'RES TECH'!K:K))</f>
        <v>RESELC</v>
      </c>
      <c r="D2998" t="str">
        <f>IF(B2998="*","*",_xlfn.XLOOKUP(B2998,'RES TECH'!M:M,'RES TECH'!L:L))</f>
        <v>RESHOUUMOldLTEUE</v>
      </c>
      <c r="E2998">
        <f>IF(B2998="*","*",_xlfn.XLOOKUP(B2998,'RES TECH'!M:M,'RES TECH'!O:O))</f>
        <v>2040</v>
      </c>
      <c r="F2998" s="12">
        <f>IF(B2998="*","*",_xlfn.XLOOKUP(B2998,'RES TECH'!M:M,'RES TECH'!Y:Y))</f>
        <v>13</v>
      </c>
      <c r="G2998" s="12">
        <f>IF(B2998="*","*",_xlfn.XLOOKUP(B2998,'RES TECH'!M:M,'RES TECH'!V:V))</f>
        <v>89.2</v>
      </c>
      <c r="H2998">
        <f>IF(B2998="*","*",_xlfn.XLOOKUP(B2998,'RES TECH'!M:M,'RES TECH'!AA:AA))</f>
        <v>1</v>
      </c>
      <c r="I2998" s="12">
        <f>IF(B2998="*","*",_xlfn.XLOOKUP(B2998,'RES TECH'!M:M,'RES TECH'!Z:Z))</f>
        <v>0.28949688942237772</v>
      </c>
      <c r="J2998" s="12">
        <f>IF(B2998="*","*",_xlfn.XLOOKUP(B2998,'RES TECH'!M:M,'RES TECH'!S:S))</f>
        <v>27.740751462357888</v>
      </c>
      <c r="K2998" s="12">
        <f t="shared" si="92"/>
        <v>1.3870375731178946</v>
      </c>
      <c r="L2998" s="12">
        <f t="shared" si="93"/>
        <v>6.9351878655894733E-2</v>
      </c>
      <c r="M2998">
        <f>IF(B2998="*","*",IF(_xlfn.XLOOKUP(B2998,'RES TECH'!$M:$M,'RES TECH'!$C:$C)="Low Income",IF(G2998&gt;1,IF(G2998&gt;3,0.3,0.24),0.12),IF(_xlfn.XLOOKUP(B2998,'RES TECH'!$M:$M,'RES TECH'!$C:$C)="Lower-middle Income",IF(G2998&gt;1,IF(G2998&gt;3,0.23,0.18),0.09),IF(_xlfn.XLOOKUP(B2998,'RES TECH'!$M:$M,'RES TECH'!$C:$C)="Upper-middle Income",IF(G2998&gt;1,IF(G2998&gt;3,0.15,0.12),0.06),IF(_xlfn.XLOOKUP(B2998,'RES TECH'!$M:$M,'RES TECH'!$C:$C)="High Income",IF(G2998&gt;1,IF(G2998&gt;3,0.08,0.06),0.03))))))</f>
        <v>0.15</v>
      </c>
    </row>
    <row r="2999" spans="2:13" x14ac:dyDescent="0.25">
      <c r="B2999" t="str">
        <f>IF('RES TECH'!N2995=1,'RES TECH'!M2995,"*")</f>
        <v>*</v>
      </c>
      <c r="C2999" t="str">
        <f>IF(B2999="*","*",_xlfn.XLOOKUP(B2999,'RES TECH'!M:M,'RES TECH'!K:K))</f>
        <v>*</v>
      </c>
      <c r="D2999" t="str">
        <f>IF(B2999="*","*",_xlfn.XLOOKUP(B2999,'RES TECH'!M:M,'RES TECH'!L:L))</f>
        <v>*</v>
      </c>
      <c r="E2999" t="str">
        <f>IF(B2999="*","*",_xlfn.XLOOKUP(B2999,'RES TECH'!M:M,'RES TECH'!O:O))</f>
        <v>*</v>
      </c>
      <c r="F2999" s="12" t="str">
        <f>IF(B2999="*","*",_xlfn.XLOOKUP(B2999,'RES TECH'!M:M,'RES TECH'!Y:Y))</f>
        <v>*</v>
      </c>
      <c r="G2999" s="12" t="str">
        <f>IF(B2999="*","*",_xlfn.XLOOKUP(B2999,'RES TECH'!M:M,'RES TECH'!V:V))</f>
        <v>*</v>
      </c>
      <c r="H2999" t="str">
        <f>IF(B2999="*","*",_xlfn.XLOOKUP(B2999,'RES TECH'!M:M,'RES TECH'!AA:AA))</f>
        <v>*</v>
      </c>
      <c r="I2999" s="12" t="str">
        <f>IF(B2999="*","*",_xlfn.XLOOKUP(B2999,'RES TECH'!M:M,'RES TECH'!Z:Z))</f>
        <v>*</v>
      </c>
      <c r="J2999" s="12" t="str">
        <f>IF(B2999="*","*",_xlfn.XLOOKUP(B2999,'RES TECH'!M:M,'RES TECH'!S:S))</f>
        <v>*</v>
      </c>
      <c r="K2999" s="12" t="str">
        <f t="shared" si="92"/>
        <v>*</v>
      </c>
      <c r="L2999" s="12" t="str">
        <f t="shared" si="93"/>
        <v>*</v>
      </c>
      <c r="M2999" t="str">
        <f>IF(B2999="*","*",IF(_xlfn.XLOOKUP(B2999,'RES TECH'!$M:$M,'RES TECH'!$C:$C)="Low Income",IF(G2999&gt;1,IF(G2999&gt;3,0.3,0.24),0.12),IF(_xlfn.XLOOKUP(B2999,'RES TECH'!$M:$M,'RES TECH'!$C:$C)="Lower-middle Income",IF(G2999&gt;1,IF(G2999&gt;3,0.23,0.18),0.09),IF(_xlfn.XLOOKUP(B2999,'RES TECH'!$M:$M,'RES TECH'!$C:$C)="Upper-middle Income",IF(G2999&gt;1,IF(G2999&gt;3,0.15,0.12),0.06),IF(_xlfn.XLOOKUP(B2999,'RES TECH'!$M:$M,'RES TECH'!$C:$C)="High Income",IF(G2999&gt;1,IF(G2999&gt;3,0.08,0.06),0.03))))))</f>
        <v>*</v>
      </c>
    </row>
    <row r="3000" spans="2:13" x14ac:dyDescent="0.25">
      <c r="B3000" t="str">
        <f>IF('RES TECH'!N2996=1,'RES TECH'!M2996,"*")</f>
        <v>RESAPAHIOldLTHALELC20</v>
      </c>
      <c r="C3000" t="str">
        <f>IF(B3000="*","*",_xlfn.XLOOKUP(B3000,'RES TECH'!M:M,'RES TECH'!K:K))</f>
        <v>RESELC</v>
      </c>
      <c r="D3000" t="str">
        <f>IF(B3000="*","*",_xlfn.XLOOKUP(B3000,'RES TECH'!M:M,'RES TECH'!L:L))</f>
        <v>RESAPAHIOldLTEUE</v>
      </c>
      <c r="E3000">
        <f>IF(B3000="*","*",_xlfn.XLOOKUP(B3000,'RES TECH'!M:M,'RES TECH'!O:O))</f>
        <v>2020</v>
      </c>
      <c r="F3000" s="12">
        <f>IF(B3000="*","*",_xlfn.XLOOKUP(B3000,'RES TECH'!M:M,'RES TECH'!Y:Y))</f>
        <v>1</v>
      </c>
      <c r="G3000" s="12">
        <f>IF(B3000="*","*",_xlfn.XLOOKUP(B3000,'RES TECH'!M:M,'RES TECH'!V:V))</f>
        <v>15.7</v>
      </c>
      <c r="H3000">
        <f>IF(B3000="*","*",_xlfn.XLOOKUP(B3000,'RES TECH'!M:M,'RES TECH'!AA:AA))</f>
        <v>1</v>
      </c>
      <c r="I3000" s="12">
        <f>IF(B3000="*","*",_xlfn.XLOOKUP(B3000,'RES TECH'!M:M,'RES TECH'!Z:Z))</f>
        <v>0.28084699848584482</v>
      </c>
      <c r="J3000" s="12">
        <f>IF(B3000="*","*",_xlfn.XLOOKUP(B3000,'RES TECH'!M:M,'RES TECH'!S:S))</f>
        <v>29.780057025312189</v>
      </c>
      <c r="K3000" s="12">
        <f t="shared" si="92"/>
        <v>1.4890028512656095</v>
      </c>
      <c r="L3000" s="12">
        <f t="shared" si="93"/>
        <v>7.4450142563280475E-2</v>
      </c>
      <c r="M3000">
        <f>IF(B3000="*","*",IF(_xlfn.XLOOKUP(B3000,'RES TECH'!$M:$M,'RES TECH'!$C:$C)="Low Income",IF(G3000&gt;1,IF(G3000&gt;3,0.3,0.24),0.12),IF(_xlfn.XLOOKUP(B3000,'RES TECH'!$M:$M,'RES TECH'!$C:$C)="Lower-middle Income",IF(G3000&gt;1,IF(G3000&gt;3,0.23,0.18),0.09),IF(_xlfn.XLOOKUP(B3000,'RES TECH'!$M:$M,'RES TECH'!$C:$C)="Upper-middle Income",IF(G3000&gt;1,IF(G3000&gt;3,0.15,0.12),0.06),IF(_xlfn.XLOOKUP(B3000,'RES TECH'!$M:$M,'RES TECH'!$C:$C)="High Income",IF(G3000&gt;1,IF(G3000&gt;3,0.08,0.06),0.03))))))</f>
        <v>0.08</v>
      </c>
    </row>
    <row r="3001" spans="2:13" x14ac:dyDescent="0.25">
      <c r="B3001" t="str">
        <f>IF('RES TECH'!N2997=1,'RES TECH'!M2997,"*")</f>
        <v>RESAPAHIOldLTHALELC22</v>
      </c>
      <c r="C3001" t="str">
        <f>IF(B3001="*","*",_xlfn.XLOOKUP(B3001,'RES TECH'!M:M,'RES TECH'!K:K))</f>
        <v>RESELC</v>
      </c>
      <c r="D3001" t="str">
        <f>IF(B3001="*","*",_xlfn.XLOOKUP(B3001,'RES TECH'!M:M,'RES TECH'!L:L))</f>
        <v>RESAPAHIOldLTEUE</v>
      </c>
      <c r="E3001">
        <f>IF(B3001="*","*",_xlfn.XLOOKUP(B3001,'RES TECH'!M:M,'RES TECH'!O:O))</f>
        <v>2022</v>
      </c>
      <c r="F3001" s="12">
        <f>IF(B3001="*","*",_xlfn.XLOOKUP(B3001,'RES TECH'!M:M,'RES TECH'!Y:Y))</f>
        <v>1</v>
      </c>
      <c r="G3001" s="12">
        <f>IF(B3001="*","*",_xlfn.XLOOKUP(B3001,'RES TECH'!M:M,'RES TECH'!V:V))</f>
        <v>15.7</v>
      </c>
      <c r="H3001">
        <f>IF(B3001="*","*",_xlfn.XLOOKUP(B3001,'RES TECH'!M:M,'RES TECH'!AA:AA))</f>
        <v>1</v>
      </c>
      <c r="I3001" s="12">
        <f>IF(B3001="*","*",_xlfn.XLOOKUP(B3001,'RES TECH'!M:M,'RES TECH'!Z:Z))</f>
        <v>0.28084699848584482</v>
      </c>
      <c r="J3001" s="12">
        <f>IF(B3001="*","*",_xlfn.XLOOKUP(B3001,'RES TECH'!M:M,'RES TECH'!S:S))</f>
        <v>47.58937918940908</v>
      </c>
      <c r="K3001" s="12">
        <f t="shared" si="92"/>
        <v>2.3794689594704539</v>
      </c>
      <c r="L3001" s="12">
        <f t="shared" si="93"/>
        <v>0.1189734479735227</v>
      </c>
      <c r="M3001">
        <f>IF(B3001="*","*",IF(_xlfn.XLOOKUP(B3001,'RES TECH'!$M:$M,'RES TECH'!$C:$C)="Low Income",IF(G3001&gt;1,IF(G3001&gt;3,0.3,0.24),0.12),IF(_xlfn.XLOOKUP(B3001,'RES TECH'!$M:$M,'RES TECH'!$C:$C)="Lower-middle Income",IF(G3001&gt;1,IF(G3001&gt;3,0.23,0.18),0.09),IF(_xlfn.XLOOKUP(B3001,'RES TECH'!$M:$M,'RES TECH'!$C:$C)="Upper-middle Income",IF(G3001&gt;1,IF(G3001&gt;3,0.15,0.12),0.06),IF(_xlfn.XLOOKUP(B3001,'RES TECH'!$M:$M,'RES TECH'!$C:$C)="High Income",IF(G3001&gt;1,IF(G3001&gt;3,0.08,0.06),0.03))))))</f>
        <v>0.08</v>
      </c>
    </row>
    <row r="3002" spans="2:13" x14ac:dyDescent="0.25">
      <c r="B3002" t="str">
        <f>IF('RES TECH'!N2998=1,'RES TECH'!M2998,"*")</f>
        <v>*</v>
      </c>
      <c r="C3002" t="str">
        <f>IF(B3002="*","*",_xlfn.XLOOKUP(B3002,'RES TECH'!M:M,'RES TECH'!K:K))</f>
        <v>*</v>
      </c>
      <c r="D3002" t="str">
        <f>IF(B3002="*","*",_xlfn.XLOOKUP(B3002,'RES TECH'!M:M,'RES TECH'!L:L))</f>
        <v>*</v>
      </c>
      <c r="E3002" t="str">
        <f>IF(B3002="*","*",_xlfn.XLOOKUP(B3002,'RES TECH'!M:M,'RES TECH'!O:O))</f>
        <v>*</v>
      </c>
      <c r="F3002" s="12" t="str">
        <f>IF(B3002="*","*",_xlfn.XLOOKUP(B3002,'RES TECH'!M:M,'RES TECH'!Y:Y))</f>
        <v>*</v>
      </c>
      <c r="G3002" s="12" t="str">
        <f>IF(B3002="*","*",_xlfn.XLOOKUP(B3002,'RES TECH'!M:M,'RES TECH'!V:V))</f>
        <v>*</v>
      </c>
      <c r="H3002" t="str">
        <f>IF(B3002="*","*",_xlfn.XLOOKUP(B3002,'RES TECH'!M:M,'RES TECH'!AA:AA))</f>
        <v>*</v>
      </c>
      <c r="I3002" s="12" t="str">
        <f>IF(B3002="*","*",_xlfn.XLOOKUP(B3002,'RES TECH'!M:M,'RES TECH'!Z:Z))</f>
        <v>*</v>
      </c>
      <c r="J3002" s="12" t="str">
        <f>IF(B3002="*","*",_xlfn.XLOOKUP(B3002,'RES TECH'!M:M,'RES TECH'!S:S))</f>
        <v>*</v>
      </c>
      <c r="K3002" s="12" t="str">
        <f t="shared" si="92"/>
        <v>*</v>
      </c>
      <c r="L3002" s="12" t="str">
        <f t="shared" si="93"/>
        <v>*</v>
      </c>
      <c r="M3002" t="str">
        <f>IF(B3002="*","*",IF(_xlfn.XLOOKUP(B3002,'RES TECH'!$M:$M,'RES TECH'!$C:$C)="Low Income",IF(G3002&gt;1,IF(G3002&gt;3,0.3,0.24),0.12),IF(_xlfn.XLOOKUP(B3002,'RES TECH'!$M:$M,'RES TECH'!$C:$C)="Lower-middle Income",IF(G3002&gt;1,IF(G3002&gt;3,0.23,0.18),0.09),IF(_xlfn.XLOOKUP(B3002,'RES TECH'!$M:$M,'RES TECH'!$C:$C)="Upper-middle Income",IF(G3002&gt;1,IF(G3002&gt;3,0.15,0.12),0.06),IF(_xlfn.XLOOKUP(B3002,'RES TECH'!$M:$M,'RES TECH'!$C:$C)="High Income",IF(G3002&gt;1,IF(G3002&gt;3,0.08,0.06),0.03))))))</f>
        <v>*</v>
      </c>
    </row>
    <row r="3003" spans="2:13" x14ac:dyDescent="0.25">
      <c r="B3003" t="str">
        <f>IF('RES TECH'!N2999=1,'RES TECH'!M2999,"*")</f>
        <v>RESAPAHIOldLTCFLELCELC20</v>
      </c>
      <c r="C3003" t="str">
        <f>IF(B3003="*","*",_xlfn.XLOOKUP(B3003,'RES TECH'!M:M,'RES TECH'!K:K))</f>
        <v>RESELC</v>
      </c>
      <c r="D3003" t="str">
        <f>IF(B3003="*","*",_xlfn.XLOOKUP(B3003,'RES TECH'!M:M,'RES TECH'!L:L))</f>
        <v>RESAPAHIOldLTEUE</v>
      </c>
      <c r="E3003">
        <f>IF(B3003="*","*",_xlfn.XLOOKUP(B3003,'RES TECH'!M:M,'RES TECH'!O:O))</f>
        <v>2020</v>
      </c>
      <c r="F3003" s="12">
        <f>IF(B3003="*","*",_xlfn.XLOOKUP(B3003,'RES TECH'!M:M,'RES TECH'!Y:Y))</f>
        <v>4</v>
      </c>
      <c r="G3003" s="12">
        <f>IF(B3003="*","*",_xlfn.XLOOKUP(B3003,'RES TECH'!M:M,'RES TECH'!V:V))</f>
        <v>59.066666666666663</v>
      </c>
      <c r="H3003">
        <f>IF(B3003="*","*",_xlfn.XLOOKUP(B3003,'RES TECH'!M:M,'RES TECH'!AA:AA))</f>
        <v>1</v>
      </c>
      <c r="I3003" s="12">
        <f>IF(B3003="*","*",_xlfn.XLOOKUP(B3003,'RES TECH'!M:M,'RES TECH'!Z:Z))</f>
        <v>0.28084699848584482</v>
      </c>
      <c r="J3003" s="12">
        <f>IF(B3003="*","*",_xlfn.XLOOKUP(B3003,'RES TECH'!M:M,'RES TECH'!S:S))</f>
        <v>28.55145299323468</v>
      </c>
      <c r="K3003" s="12">
        <f t="shared" si="92"/>
        <v>1.427572649661734</v>
      </c>
      <c r="L3003" s="12">
        <f t="shared" si="93"/>
        <v>7.1378632483086707E-2</v>
      </c>
      <c r="M3003">
        <f>IF(B3003="*","*",IF(_xlfn.XLOOKUP(B3003,'RES TECH'!$M:$M,'RES TECH'!$C:$C)="Low Income",IF(G3003&gt;1,IF(G3003&gt;3,0.3,0.24),0.12),IF(_xlfn.XLOOKUP(B3003,'RES TECH'!$M:$M,'RES TECH'!$C:$C)="Lower-middle Income",IF(G3003&gt;1,IF(G3003&gt;3,0.23,0.18),0.09),IF(_xlfn.XLOOKUP(B3003,'RES TECH'!$M:$M,'RES TECH'!$C:$C)="Upper-middle Income",IF(G3003&gt;1,IF(G3003&gt;3,0.15,0.12),0.06),IF(_xlfn.XLOOKUP(B3003,'RES TECH'!$M:$M,'RES TECH'!$C:$C)="High Income",IF(G3003&gt;1,IF(G3003&gt;3,0.08,0.06),0.03))))))</f>
        <v>0.08</v>
      </c>
    </row>
    <row r="3004" spans="2:13" x14ac:dyDescent="0.25">
      <c r="B3004" t="str">
        <f>IF('RES TECH'!N3000=1,'RES TECH'!M3000,"*")</f>
        <v>RESAPAHIOldLTCFLELCELC22</v>
      </c>
      <c r="C3004" t="str">
        <f>IF(B3004="*","*",_xlfn.XLOOKUP(B3004,'RES TECH'!M:M,'RES TECH'!K:K))</f>
        <v>RESELC</v>
      </c>
      <c r="D3004" t="str">
        <f>IF(B3004="*","*",_xlfn.XLOOKUP(B3004,'RES TECH'!M:M,'RES TECH'!L:L))</f>
        <v>RESAPAHIOldLTEUE</v>
      </c>
      <c r="E3004">
        <f>IF(B3004="*","*",_xlfn.XLOOKUP(B3004,'RES TECH'!M:M,'RES TECH'!O:O))</f>
        <v>2022</v>
      </c>
      <c r="F3004" s="12">
        <f>IF(B3004="*","*",_xlfn.XLOOKUP(B3004,'RES TECH'!M:M,'RES TECH'!Y:Y))</f>
        <v>5</v>
      </c>
      <c r="G3004" s="12">
        <f>IF(B3004="*","*",_xlfn.XLOOKUP(B3004,'RES TECH'!M:M,'RES TECH'!V:V))</f>
        <v>65.8</v>
      </c>
      <c r="H3004">
        <f>IF(B3004="*","*",_xlfn.XLOOKUP(B3004,'RES TECH'!M:M,'RES TECH'!AA:AA))</f>
        <v>1</v>
      </c>
      <c r="I3004" s="12">
        <f>IF(B3004="*","*",_xlfn.XLOOKUP(B3004,'RES TECH'!M:M,'RES TECH'!Z:Z))</f>
        <v>0.28084699848584482</v>
      </c>
      <c r="J3004" s="12">
        <f>IF(B3004="*","*",_xlfn.XLOOKUP(B3004,'RES TECH'!M:M,'RES TECH'!S:S))</f>
        <v>34.672727949514631</v>
      </c>
      <c r="K3004" s="12">
        <f t="shared" si="92"/>
        <v>1.7336363974757316</v>
      </c>
      <c r="L3004" s="12">
        <f t="shared" si="93"/>
        <v>8.6681819873786592E-2</v>
      </c>
      <c r="M3004">
        <f>IF(B3004="*","*",IF(_xlfn.XLOOKUP(B3004,'RES TECH'!$M:$M,'RES TECH'!$C:$C)="Low Income",IF(G3004&gt;1,IF(G3004&gt;3,0.3,0.24),0.12),IF(_xlfn.XLOOKUP(B3004,'RES TECH'!$M:$M,'RES TECH'!$C:$C)="Lower-middle Income",IF(G3004&gt;1,IF(G3004&gt;3,0.23,0.18),0.09),IF(_xlfn.XLOOKUP(B3004,'RES TECH'!$M:$M,'RES TECH'!$C:$C)="Upper-middle Income",IF(G3004&gt;1,IF(G3004&gt;3,0.15,0.12),0.06),IF(_xlfn.XLOOKUP(B3004,'RES TECH'!$M:$M,'RES TECH'!$C:$C)="High Income",IF(G3004&gt;1,IF(G3004&gt;3,0.08,0.06),0.03))))))</f>
        <v>0.08</v>
      </c>
    </row>
    <row r="3005" spans="2:13" x14ac:dyDescent="0.25">
      <c r="B3005" t="str">
        <f>IF('RES TECH'!N3001=1,'RES TECH'!M3001,"*")</f>
        <v>RESAPAHIOldLTCFLELCELC30</v>
      </c>
      <c r="C3005" t="str">
        <f>IF(B3005="*","*",_xlfn.XLOOKUP(B3005,'RES TECH'!M:M,'RES TECH'!K:K))</f>
        <v>RESELC</v>
      </c>
      <c r="D3005" t="str">
        <f>IF(B3005="*","*",_xlfn.XLOOKUP(B3005,'RES TECH'!M:M,'RES TECH'!L:L))</f>
        <v>RESAPAHIOldLTEUE</v>
      </c>
      <c r="E3005">
        <f>IF(B3005="*","*",_xlfn.XLOOKUP(B3005,'RES TECH'!M:M,'RES TECH'!O:O))</f>
        <v>2030</v>
      </c>
      <c r="F3005" s="12">
        <f>IF(B3005="*","*",_xlfn.XLOOKUP(B3005,'RES TECH'!M:M,'RES TECH'!Y:Y))</f>
        <v>5</v>
      </c>
      <c r="G3005" s="12">
        <f>IF(B3005="*","*",_xlfn.XLOOKUP(B3005,'RES TECH'!M:M,'RES TECH'!V:V))</f>
        <v>68.5</v>
      </c>
      <c r="H3005">
        <f>IF(B3005="*","*",_xlfn.XLOOKUP(B3005,'RES TECH'!M:M,'RES TECH'!AA:AA))</f>
        <v>1</v>
      </c>
      <c r="I3005" s="12">
        <f>IF(B3005="*","*",_xlfn.XLOOKUP(B3005,'RES TECH'!M:M,'RES TECH'!Z:Z))</f>
        <v>0.28084699848584482</v>
      </c>
      <c r="J3005" s="12">
        <f>IF(B3005="*","*",_xlfn.XLOOKUP(B3005,'RES TECH'!M:M,'RES TECH'!S:S))</f>
        <v>33.302780090737947</v>
      </c>
      <c r="K3005" s="12">
        <f t="shared" si="92"/>
        <v>1.6651390045368974</v>
      </c>
      <c r="L3005" s="12">
        <f t="shared" si="93"/>
        <v>8.3256950226844872E-2</v>
      </c>
      <c r="M3005">
        <f>IF(B3005="*","*",IF(_xlfn.XLOOKUP(B3005,'RES TECH'!$M:$M,'RES TECH'!$C:$C)="Low Income",IF(G3005&gt;1,IF(G3005&gt;3,0.3,0.24),0.12),IF(_xlfn.XLOOKUP(B3005,'RES TECH'!$M:$M,'RES TECH'!$C:$C)="Lower-middle Income",IF(G3005&gt;1,IF(G3005&gt;3,0.23,0.18),0.09),IF(_xlfn.XLOOKUP(B3005,'RES TECH'!$M:$M,'RES TECH'!$C:$C)="Upper-middle Income",IF(G3005&gt;1,IF(G3005&gt;3,0.15,0.12),0.06),IF(_xlfn.XLOOKUP(B3005,'RES TECH'!$M:$M,'RES TECH'!$C:$C)="High Income",IF(G3005&gt;1,IF(G3005&gt;3,0.08,0.06),0.03))))))</f>
        <v>0.08</v>
      </c>
    </row>
    <row r="3006" spans="2:13" x14ac:dyDescent="0.25">
      <c r="B3006" t="str">
        <f>IF('RES TECH'!N3002=1,'RES TECH'!M3002,"*")</f>
        <v>RESAPAHIOldLTCFLELCELC40</v>
      </c>
      <c r="C3006" t="str">
        <f>IF(B3006="*","*",_xlfn.XLOOKUP(B3006,'RES TECH'!M:M,'RES TECH'!K:K))</f>
        <v>RESELC</v>
      </c>
      <c r="D3006" t="str">
        <f>IF(B3006="*","*",_xlfn.XLOOKUP(B3006,'RES TECH'!M:M,'RES TECH'!L:L))</f>
        <v>RESAPAHIOldLTEUE</v>
      </c>
      <c r="E3006">
        <f>IF(B3006="*","*",_xlfn.XLOOKUP(B3006,'RES TECH'!M:M,'RES TECH'!O:O))</f>
        <v>2040</v>
      </c>
      <c r="F3006" s="12">
        <f>IF(B3006="*","*",_xlfn.XLOOKUP(B3006,'RES TECH'!M:M,'RES TECH'!Y:Y))</f>
        <v>5</v>
      </c>
      <c r="G3006" s="12">
        <f>IF(B3006="*","*",_xlfn.XLOOKUP(B3006,'RES TECH'!M:M,'RES TECH'!V:V))</f>
        <v>72</v>
      </c>
      <c r="H3006">
        <f>IF(B3006="*","*",_xlfn.XLOOKUP(B3006,'RES TECH'!M:M,'RES TECH'!AA:AA))</f>
        <v>1</v>
      </c>
      <c r="I3006" s="12">
        <f>IF(B3006="*","*",_xlfn.XLOOKUP(B3006,'RES TECH'!M:M,'RES TECH'!Z:Z))</f>
        <v>0.28084699848584482</v>
      </c>
      <c r="J3006" s="12">
        <f>IF(B3006="*","*",_xlfn.XLOOKUP(B3006,'RES TECH'!M:M,'RES TECH'!S:S))</f>
        <v>31.671889782670469</v>
      </c>
      <c r="K3006" s="12">
        <f t="shared" si="92"/>
        <v>1.5835944891335236</v>
      </c>
      <c r="L3006" s="12">
        <f t="shared" si="93"/>
        <v>7.917972445667619E-2</v>
      </c>
      <c r="M3006">
        <f>IF(B3006="*","*",IF(_xlfn.XLOOKUP(B3006,'RES TECH'!$M:$M,'RES TECH'!$C:$C)="Low Income",IF(G3006&gt;1,IF(G3006&gt;3,0.3,0.24),0.12),IF(_xlfn.XLOOKUP(B3006,'RES TECH'!$M:$M,'RES TECH'!$C:$C)="Lower-middle Income",IF(G3006&gt;1,IF(G3006&gt;3,0.23,0.18),0.09),IF(_xlfn.XLOOKUP(B3006,'RES TECH'!$M:$M,'RES TECH'!$C:$C)="Upper-middle Income",IF(G3006&gt;1,IF(G3006&gt;3,0.15,0.12),0.06),IF(_xlfn.XLOOKUP(B3006,'RES TECH'!$M:$M,'RES TECH'!$C:$C)="High Income",IF(G3006&gt;1,IF(G3006&gt;3,0.08,0.06),0.03))))))</f>
        <v>0.08</v>
      </c>
    </row>
    <row r="3007" spans="2:13" x14ac:dyDescent="0.25">
      <c r="B3007" t="str">
        <f>IF('RES TECH'!N3003=1,'RES TECH'!M3003,"*")</f>
        <v>*</v>
      </c>
      <c r="C3007" t="str">
        <f>IF(B3007="*","*",_xlfn.XLOOKUP(B3007,'RES TECH'!M:M,'RES TECH'!K:K))</f>
        <v>*</v>
      </c>
      <c r="D3007" t="str">
        <f>IF(B3007="*","*",_xlfn.XLOOKUP(B3007,'RES TECH'!M:M,'RES TECH'!L:L))</f>
        <v>*</v>
      </c>
      <c r="E3007" t="str">
        <f>IF(B3007="*","*",_xlfn.XLOOKUP(B3007,'RES TECH'!M:M,'RES TECH'!O:O))</f>
        <v>*</v>
      </c>
      <c r="F3007" s="12" t="str">
        <f>IF(B3007="*","*",_xlfn.XLOOKUP(B3007,'RES TECH'!M:M,'RES TECH'!Y:Y))</f>
        <v>*</v>
      </c>
      <c r="G3007" s="12" t="str">
        <f>IF(B3007="*","*",_xlfn.XLOOKUP(B3007,'RES TECH'!M:M,'RES TECH'!V:V))</f>
        <v>*</v>
      </c>
      <c r="H3007" t="str">
        <f>IF(B3007="*","*",_xlfn.XLOOKUP(B3007,'RES TECH'!M:M,'RES TECH'!AA:AA))</f>
        <v>*</v>
      </c>
      <c r="I3007" s="12" t="str">
        <f>IF(B3007="*","*",_xlfn.XLOOKUP(B3007,'RES TECH'!M:M,'RES TECH'!Z:Z))</f>
        <v>*</v>
      </c>
      <c r="J3007" s="12" t="str">
        <f>IF(B3007="*","*",_xlfn.XLOOKUP(B3007,'RES TECH'!M:M,'RES TECH'!S:S))</f>
        <v>*</v>
      </c>
      <c r="K3007" s="12" t="str">
        <f t="shared" si="92"/>
        <v>*</v>
      </c>
      <c r="L3007" s="12" t="str">
        <f t="shared" si="93"/>
        <v>*</v>
      </c>
      <c r="M3007" t="str">
        <f>IF(B3007="*","*",IF(_xlfn.XLOOKUP(B3007,'RES TECH'!$M:$M,'RES TECH'!$C:$C)="Low Income",IF(G3007&gt;1,IF(G3007&gt;3,0.3,0.24),0.12),IF(_xlfn.XLOOKUP(B3007,'RES TECH'!$M:$M,'RES TECH'!$C:$C)="Lower-middle Income",IF(G3007&gt;1,IF(G3007&gt;3,0.23,0.18),0.09),IF(_xlfn.XLOOKUP(B3007,'RES TECH'!$M:$M,'RES TECH'!$C:$C)="Upper-middle Income",IF(G3007&gt;1,IF(G3007&gt;3,0.15,0.12),0.06),IF(_xlfn.XLOOKUP(B3007,'RES TECH'!$M:$M,'RES TECH'!$C:$C)="High Income",IF(G3007&gt;1,IF(G3007&gt;3,0.08,0.06),0.03))))))</f>
        <v>*</v>
      </c>
    </row>
    <row r="3008" spans="2:13" x14ac:dyDescent="0.25">
      <c r="B3008" t="str">
        <f>IF('RES TECH'!N3004=1,'RES TECH'!M3004,"*")</f>
        <v>*</v>
      </c>
      <c r="C3008" t="str">
        <f>IF(B3008="*","*",_xlfn.XLOOKUP(B3008,'RES TECH'!M:M,'RES TECH'!K:K))</f>
        <v>*</v>
      </c>
      <c r="D3008" t="str">
        <f>IF(B3008="*","*",_xlfn.XLOOKUP(B3008,'RES TECH'!M:M,'RES TECH'!L:L))</f>
        <v>*</v>
      </c>
      <c r="E3008" t="str">
        <f>IF(B3008="*","*",_xlfn.XLOOKUP(B3008,'RES TECH'!M:M,'RES TECH'!O:O))</f>
        <v>*</v>
      </c>
      <c r="F3008" s="12" t="str">
        <f>IF(B3008="*","*",_xlfn.XLOOKUP(B3008,'RES TECH'!M:M,'RES TECH'!Y:Y))</f>
        <v>*</v>
      </c>
      <c r="G3008" s="12" t="str">
        <f>IF(B3008="*","*",_xlfn.XLOOKUP(B3008,'RES TECH'!M:M,'RES TECH'!V:V))</f>
        <v>*</v>
      </c>
      <c r="H3008" t="str">
        <f>IF(B3008="*","*",_xlfn.XLOOKUP(B3008,'RES TECH'!M:M,'RES TECH'!AA:AA))</f>
        <v>*</v>
      </c>
      <c r="I3008" s="12" t="str">
        <f>IF(B3008="*","*",_xlfn.XLOOKUP(B3008,'RES TECH'!M:M,'RES TECH'!Z:Z))</f>
        <v>*</v>
      </c>
      <c r="J3008" s="12" t="str">
        <f>IF(B3008="*","*",_xlfn.XLOOKUP(B3008,'RES TECH'!M:M,'RES TECH'!S:S))</f>
        <v>*</v>
      </c>
      <c r="K3008" s="12" t="str">
        <f t="shared" si="92"/>
        <v>*</v>
      </c>
      <c r="L3008" s="12" t="str">
        <f t="shared" si="93"/>
        <v>*</v>
      </c>
      <c r="M3008" t="str">
        <f>IF(B3008="*","*",IF(_xlfn.XLOOKUP(B3008,'RES TECH'!$M:$M,'RES TECH'!$C:$C)="Low Income",IF(G3008&gt;1,IF(G3008&gt;3,0.3,0.24),0.12),IF(_xlfn.XLOOKUP(B3008,'RES TECH'!$M:$M,'RES TECH'!$C:$C)="Lower-middle Income",IF(G3008&gt;1,IF(G3008&gt;3,0.23,0.18),0.09),IF(_xlfn.XLOOKUP(B3008,'RES TECH'!$M:$M,'RES TECH'!$C:$C)="Upper-middle Income",IF(G3008&gt;1,IF(G3008&gt;3,0.15,0.12),0.06),IF(_xlfn.XLOOKUP(B3008,'RES TECH'!$M:$M,'RES TECH'!$C:$C)="High Income",IF(G3008&gt;1,IF(G3008&gt;3,0.08,0.06),0.03))))))</f>
        <v>*</v>
      </c>
    </row>
    <row r="3009" spans="2:13" x14ac:dyDescent="0.25">
      <c r="B3009" t="str">
        <f>IF('RES TECH'!N3005=1,'RES TECH'!M3005,"*")</f>
        <v>*</v>
      </c>
      <c r="C3009" t="str">
        <f>IF(B3009="*","*",_xlfn.XLOOKUP(B3009,'RES TECH'!M:M,'RES TECH'!K:K))</f>
        <v>*</v>
      </c>
      <c r="D3009" t="str">
        <f>IF(B3009="*","*",_xlfn.XLOOKUP(B3009,'RES TECH'!M:M,'RES TECH'!L:L))</f>
        <v>*</v>
      </c>
      <c r="E3009" t="str">
        <f>IF(B3009="*","*",_xlfn.XLOOKUP(B3009,'RES TECH'!M:M,'RES TECH'!O:O))</f>
        <v>*</v>
      </c>
      <c r="F3009" s="12" t="str">
        <f>IF(B3009="*","*",_xlfn.XLOOKUP(B3009,'RES TECH'!M:M,'RES TECH'!Y:Y))</f>
        <v>*</v>
      </c>
      <c r="G3009" s="12" t="str">
        <f>IF(B3009="*","*",_xlfn.XLOOKUP(B3009,'RES TECH'!M:M,'RES TECH'!V:V))</f>
        <v>*</v>
      </c>
      <c r="H3009" t="str">
        <f>IF(B3009="*","*",_xlfn.XLOOKUP(B3009,'RES TECH'!M:M,'RES TECH'!AA:AA))</f>
        <v>*</v>
      </c>
      <c r="I3009" s="12" t="str">
        <f>IF(B3009="*","*",_xlfn.XLOOKUP(B3009,'RES TECH'!M:M,'RES TECH'!Z:Z))</f>
        <v>*</v>
      </c>
      <c r="J3009" s="12" t="str">
        <f>IF(B3009="*","*",_xlfn.XLOOKUP(B3009,'RES TECH'!M:M,'RES TECH'!S:S))</f>
        <v>*</v>
      </c>
      <c r="K3009" s="12" t="str">
        <f t="shared" si="92"/>
        <v>*</v>
      </c>
      <c r="L3009" s="12" t="str">
        <f t="shared" si="93"/>
        <v>*</v>
      </c>
      <c r="M3009" t="str">
        <f>IF(B3009="*","*",IF(_xlfn.XLOOKUP(B3009,'RES TECH'!$M:$M,'RES TECH'!$C:$C)="Low Income",IF(G3009&gt;1,IF(G3009&gt;3,0.3,0.24),0.12),IF(_xlfn.XLOOKUP(B3009,'RES TECH'!$M:$M,'RES TECH'!$C:$C)="Lower-middle Income",IF(G3009&gt;1,IF(G3009&gt;3,0.23,0.18),0.09),IF(_xlfn.XLOOKUP(B3009,'RES TECH'!$M:$M,'RES TECH'!$C:$C)="Upper-middle Income",IF(G3009&gt;1,IF(G3009&gt;3,0.15,0.12),0.06),IF(_xlfn.XLOOKUP(B3009,'RES TECH'!$M:$M,'RES TECH'!$C:$C)="High Income",IF(G3009&gt;1,IF(G3009&gt;3,0.08,0.06),0.03))))))</f>
        <v>*</v>
      </c>
    </row>
    <row r="3010" spans="2:13" x14ac:dyDescent="0.25">
      <c r="B3010" t="str">
        <f>IF('RES TECH'!N3006=1,'RES TECH'!M3006,"*")</f>
        <v>*</v>
      </c>
      <c r="C3010" t="str">
        <f>IF(B3010="*","*",_xlfn.XLOOKUP(B3010,'RES TECH'!M:M,'RES TECH'!K:K))</f>
        <v>*</v>
      </c>
      <c r="D3010" t="str">
        <f>IF(B3010="*","*",_xlfn.XLOOKUP(B3010,'RES TECH'!M:M,'RES TECH'!L:L))</f>
        <v>*</v>
      </c>
      <c r="E3010" t="str">
        <f>IF(B3010="*","*",_xlfn.XLOOKUP(B3010,'RES TECH'!M:M,'RES TECH'!O:O))</f>
        <v>*</v>
      </c>
      <c r="F3010" s="12" t="str">
        <f>IF(B3010="*","*",_xlfn.XLOOKUP(B3010,'RES TECH'!M:M,'RES TECH'!Y:Y))</f>
        <v>*</v>
      </c>
      <c r="G3010" s="12" t="str">
        <f>IF(B3010="*","*",_xlfn.XLOOKUP(B3010,'RES TECH'!M:M,'RES TECH'!V:V))</f>
        <v>*</v>
      </c>
      <c r="H3010" t="str">
        <f>IF(B3010="*","*",_xlfn.XLOOKUP(B3010,'RES TECH'!M:M,'RES TECH'!AA:AA))</f>
        <v>*</v>
      </c>
      <c r="I3010" s="12" t="str">
        <f>IF(B3010="*","*",_xlfn.XLOOKUP(B3010,'RES TECH'!M:M,'RES TECH'!Z:Z))</f>
        <v>*</v>
      </c>
      <c r="J3010" s="12" t="str">
        <f>IF(B3010="*","*",_xlfn.XLOOKUP(B3010,'RES TECH'!M:M,'RES TECH'!S:S))</f>
        <v>*</v>
      </c>
      <c r="K3010" s="12" t="str">
        <f t="shared" si="92"/>
        <v>*</v>
      </c>
      <c r="L3010" s="12" t="str">
        <f t="shared" si="93"/>
        <v>*</v>
      </c>
      <c r="M3010" t="str">
        <f>IF(B3010="*","*",IF(_xlfn.XLOOKUP(B3010,'RES TECH'!$M:$M,'RES TECH'!$C:$C)="Low Income",IF(G3010&gt;1,IF(G3010&gt;3,0.3,0.24),0.12),IF(_xlfn.XLOOKUP(B3010,'RES TECH'!$M:$M,'RES TECH'!$C:$C)="Lower-middle Income",IF(G3010&gt;1,IF(G3010&gt;3,0.23,0.18),0.09),IF(_xlfn.XLOOKUP(B3010,'RES TECH'!$M:$M,'RES TECH'!$C:$C)="Upper-middle Income",IF(G3010&gt;1,IF(G3010&gt;3,0.15,0.12),0.06),IF(_xlfn.XLOOKUP(B3010,'RES TECH'!$M:$M,'RES TECH'!$C:$C)="High Income",IF(G3010&gt;1,IF(G3010&gt;3,0.08,0.06),0.03))))))</f>
        <v>*</v>
      </c>
    </row>
    <row r="3011" spans="2:13" x14ac:dyDescent="0.25">
      <c r="B3011" t="str">
        <f>IF('RES TECH'!N3007=1,'RES TECH'!M3007,"*")</f>
        <v>*</v>
      </c>
      <c r="C3011" t="str">
        <f>IF(B3011="*","*",_xlfn.XLOOKUP(B3011,'RES TECH'!M:M,'RES TECH'!K:K))</f>
        <v>*</v>
      </c>
      <c r="D3011" t="str">
        <f>IF(B3011="*","*",_xlfn.XLOOKUP(B3011,'RES TECH'!M:M,'RES TECH'!L:L))</f>
        <v>*</v>
      </c>
      <c r="E3011" t="str">
        <f>IF(B3011="*","*",_xlfn.XLOOKUP(B3011,'RES TECH'!M:M,'RES TECH'!O:O))</f>
        <v>*</v>
      </c>
      <c r="F3011" s="12" t="str">
        <f>IF(B3011="*","*",_xlfn.XLOOKUP(B3011,'RES TECH'!M:M,'RES TECH'!Y:Y))</f>
        <v>*</v>
      </c>
      <c r="G3011" s="12" t="str">
        <f>IF(B3011="*","*",_xlfn.XLOOKUP(B3011,'RES TECH'!M:M,'RES TECH'!V:V))</f>
        <v>*</v>
      </c>
      <c r="H3011" t="str">
        <f>IF(B3011="*","*",_xlfn.XLOOKUP(B3011,'RES TECH'!M:M,'RES TECH'!AA:AA))</f>
        <v>*</v>
      </c>
      <c r="I3011" s="12" t="str">
        <f>IF(B3011="*","*",_xlfn.XLOOKUP(B3011,'RES TECH'!M:M,'RES TECH'!Z:Z))</f>
        <v>*</v>
      </c>
      <c r="J3011" s="12" t="str">
        <f>IF(B3011="*","*",_xlfn.XLOOKUP(B3011,'RES TECH'!M:M,'RES TECH'!S:S))</f>
        <v>*</v>
      </c>
      <c r="K3011" s="12" t="str">
        <f t="shared" si="92"/>
        <v>*</v>
      </c>
      <c r="L3011" s="12" t="str">
        <f t="shared" si="93"/>
        <v>*</v>
      </c>
      <c r="M3011" t="str">
        <f>IF(B3011="*","*",IF(_xlfn.XLOOKUP(B3011,'RES TECH'!$M:$M,'RES TECH'!$C:$C)="Low Income",IF(G3011&gt;1,IF(G3011&gt;3,0.3,0.24),0.12),IF(_xlfn.XLOOKUP(B3011,'RES TECH'!$M:$M,'RES TECH'!$C:$C)="Lower-middle Income",IF(G3011&gt;1,IF(G3011&gt;3,0.23,0.18),0.09),IF(_xlfn.XLOOKUP(B3011,'RES TECH'!$M:$M,'RES TECH'!$C:$C)="Upper-middle Income",IF(G3011&gt;1,IF(G3011&gt;3,0.15,0.12),0.06),IF(_xlfn.XLOOKUP(B3011,'RES TECH'!$M:$M,'RES TECH'!$C:$C)="High Income",IF(G3011&gt;1,IF(G3011&gt;3,0.08,0.06),0.03))))))</f>
        <v>*</v>
      </c>
    </row>
    <row r="3012" spans="2:13" x14ac:dyDescent="0.25">
      <c r="B3012" t="str">
        <f>IF('RES TECH'!N3008=1,'RES TECH'!M3008,"*")</f>
        <v>RESAPAHIOldLTLEDELCELC20</v>
      </c>
      <c r="C3012" t="str">
        <f>IF(B3012="*","*",_xlfn.XLOOKUP(B3012,'RES TECH'!M:M,'RES TECH'!K:K))</f>
        <v>RESELC</v>
      </c>
      <c r="D3012" t="str">
        <f>IF(B3012="*","*",_xlfn.XLOOKUP(B3012,'RES TECH'!M:M,'RES TECH'!L:L))</f>
        <v>RESAPAHIOldLTEUE</v>
      </c>
      <c r="E3012">
        <f>IF(B3012="*","*",_xlfn.XLOOKUP(B3012,'RES TECH'!M:M,'RES TECH'!O:O))</f>
        <v>2020</v>
      </c>
      <c r="F3012" s="12">
        <f>IF(B3012="*","*",_xlfn.XLOOKUP(B3012,'RES TECH'!M:M,'RES TECH'!Y:Y))</f>
        <v>14</v>
      </c>
      <c r="G3012" s="12">
        <f>IF(B3012="*","*",_xlfn.XLOOKUP(B3012,'RES TECH'!M:M,'RES TECH'!V:V))</f>
        <v>79.849999999999994</v>
      </c>
      <c r="H3012">
        <f>IF(B3012="*","*",_xlfn.XLOOKUP(B3012,'RES TECH'!M:M,'RES TECH'!AA:AA))</f>
        <v>1</v>
      </c>
      <c r="I3012" s="12">
        <f>IF(B3012="*","*",_xlfn.XLOOKUP(B3012,'RES TECH'!M:M,'RES TECH'!Z:Z))</f>
        <v>0.28084699848584482</v>
      </c>
      <c r="J3012" s="12">
        <f>IF(B3012="*","*",_xlfn.XLOOKUP(B3012,'RES TECH'!M:M,'RES TECH'!S:S))</f>
        <v>130.5690780638825</v>
      </c>
      <c r="K3012" s="12">
        <f t="shared" si="92"/>
        <v>6.5284539031941256</v>
      </c>
      <c r="L3012" s="12">
        <f t="shared" si="93"/>
        <v>0.32642269515970629</v>
      </c>
      <c r="M3012">
        <f>IF(B3012="*","*",IF(_xlfn.XLOOKUP(B3012,'RES TECH'!$M:$M,'RES TECH'!$C:$C)="Low Income",IF(G3012&gt;1,IF(G3012&gt;3,0.3,0.24),0.12),IF(_xlfn.XLOOKUP(B3012,'RES TECH'!$M:$M,'RES TECH'!$C:$C)="Lower-middle Income",IF(G3012&gt;1,IF(G3012&gt;3,0.23,0.18),0.09),IF(_xlfn.XLOOKUP(B3012,'RES TECH'!$M:$M,'RES TECH'!$C:$C)="Upper-middle Income",IF(G3012&gt;1,IF(G3012&gt;3,0.15,0.12),0.06),IF(_xlfn.XLOOKUP(B3012,'RES TECH'!$M:$M,'RES TECH'!$C:$C)="High Income",IF(G3012&gt;1,IF(G3012&gt;3,0.08,0.06),0.03))))))</f>
        <v>0.08</v>
      </c>
    </row>
    <row r="3013" spans="2:13" x14ac:dyDescent="0.25">
      <c r="B3013" t="str">
        <f>IF('RES TECH'!N3009=1,'RES TECH'!M3009,"*")</f>
        <v>RESAPAHIOldLTLEDELCELC21</v>
      </c>
      <c r="C3013" t="str">
        <f>IF(B3013="*","*",_xlfn.XLOOKUP(B3013,'RES TECH'!M:M,'RES TECH'!K:K))</f>
        <v>RESELC</v>
      </c>
      <c r="D3013" t="str">
        <f>IF(B3013="*","*",_xlfn.XLOOKUP(B3013,'RES TECH'!M:M,'RES TECH'!L:L))</f>
        <v>RESAPAHIOldLTEUE</v>
      </c>
      <c r="E3013">
        <f>IF(B3013="*","*",_xlfn.XLOOKUP(B3013,'RES TECH'!M:M,'RES TECH'!O:O))</f>
        <v>2021</v>
      </c>
      <c r="F3013" s="12">
        <f>IF(B3013="*","*",_xlfn.XLOOKUP(B3013,'RES TECH'!M:M,'RES TECH'!Y:Y))</f>
        <v>12</v>
      </c>
      <c r="G3013" s="12">
        <f>IF(B3013="*","*",_xlfn.XLOOKUP(B3013,'RES TECH'!M:M,'RES TECH'!V:V))</f>
        <v>97.949999999999989</v>
      </c>
      <c r="H3013">
        <f>IF(B3013="*","*",_xlfn.XLOOKUP(B3013,'RES TECH'!M:M,'RES TECH'!AA:AA))</f>
        <v>1</v>
      </c>
      <c r="I3013" s="12">
        <f>IF(B3013="*","*",_xlfn.XLOOKUP(B3013,'RES TECH'!M:M,'RES TECH'!Z:Z))</f>
        <v>0.28084699848584482</v>
      </c>
      <c r="J3013" s="12">
        <f>IF(B3013="*","*",_xlfn.XLOOKUP(B3013,'RES TECH'!M:M,'RES TECH'!S:S))</f>
        <v>53.199641849161218</v>
      </c>
      <c r="K3013" s="12">
        <f t="shared" si="92"/>
        <v>2.6599820924580611</v>
      </c>
      <c r="L3013" s="12">
        <f t="shared" si="93"/>
        <v>0.13299910462290307</v>
      </c>
      <c r="M3013">
        <f>IF(B3013="*","*",IF(_xlfn.XLOOKUP(B3013,'RES TECH'!$M:$M,'RES TECH'!$C:$C)="Low Income",IF(G3013&gt;1,IF(G3013&gt;3,0.3,0.24),0.12),IF(_xlfn.XLOOKUP(B3013,'RES TECH'!$M:$M,'RES TECH'!$C:$C)="Lower-middle Income",IF(G3013&gt;1,IF(G3013&gt;3,0.23,0.18),0.09),IF(_xlfn.XLOOKUP(B3013,'RES TECH'!$M:$M,'RES TECH'!$C:$C)="Upper-middle Income",IF(G3013&gt;1,IF(G3013&gt;3,0.15,0.12),0.06),IF(_xlfn.XLOOKUP(B3013,'RES TECH'!$M:$M,'RES TECH'!$C:$C)="High Income",IF(G3013&gt;1,IF(G3013&gt;3,0.08,0.06),0.03))))))</f>
        <v>0.08</v>
      </c>
    </row>
    <row r="3014" spans="2:13" x14ac:dyDescent="0.25">
      <c r="B3014" t="str">
        <f>IF('RES TECH'!N3010=1,'RES TECH'!M3010,"*")</f>
        <v>RESAPAHIOldLTLEDELCELC22</v>
      </c>
      <c r="C3014" t="str">
        <f>IF(B3014="*","*",_xlfn.XLOOKUP(B3014,'RES TECH'!M:M,'RES TECH'!K:K))</f>
        <v>RESELC</v>
      </c>
      <c r="D3014" t="str">
        <f>IF(B3014="*","*",_xlfn.XLOOKUP(B3014,'RES TECH'!M:M,'RES TECH'!L:L))</f>
        <v>RESAPAHIOldLTEUE</v>
      </c>
      <c r="E3014">
        <f>IF(B3014="*","*",_xlfn.XLOOKUP(B3014,'RES TECH'!M:M,'RES TECH'!O:O))</f>
        <v>2022</v>
      </c>
      <c r="F3014" s="12">
        <f>IF(B3014="*","*",_xlfn.XLOOKUP(B3014,'RES TECH'!M:M,'RES TECH'!Y:Y))</f>
        <v>11</v>
      </c>
      <c r="G3014" s="12">
        <f>IF(B3014="*","*",_xlfn.XLOOKUP(B3014,'RES TECH'!M:M,'RES TECH'!V:V))</f>
        <v>100.22499999999999</v>
      </c>
      <c r="H3014">
        <f>IF(B3014="*","*",_xlfn.XLOOKUP(B3014,'RES TECH'!M:M,'RES TECH'!AA:AA))</f>
        <v>1</v>
      </c>
      <c r="I3014" s="12">
        <f>IF(B3014="*","*",_xlfn.XLOOKUP(B3014,'RES TECH'!M:M,'RES TECH'!Z:Z))</f>
        <v>0.28084699848584482</v>
      </c>
      <c r="J3014" s="12">
        <f>IF(B3014="*","*",_xlfn.XLOOKUP(B3014,'RES TECH'!M:M,'RES TECH'!S:S))</f>
        <v>39.076131781296837</v>
      </c>
      <c r="K3014" s="12">
        <f t="shared" si="92"/>
        <v>1.9538065890648419</v>
      </c>
      <c r="L3014" s="12">
        <f t="shared" si="93"/>
        <v>9.7690329453242103E-2</v>
      </c>
      <c r="M3014">
        <f>IF(B3014="*","*",IF(_xlfn.XLOOKUP(B3014,'RES TECH'!$M:$M,'RES TECH'!$C:$C)="Low Income",IF(G3014&gt;1,IF(G3014&gt;3,0.3,0.24),0.12),IF(_xlfn.XLOOKUP(B3014,'RES TECH'!$M:$M,'RES TECH'!$C:$C)="Lower-middle Income",IF(G3014&gt;1,IF(G3014&gt;3,0.23,0.18),0.09),IF(_xlfn.XLOOKUP(B3014,'RES TECH'!$M:$M,'RES TECH'!$C:$C)="Upper-middle Income",IF(G3014&gt;1,IF(G3014&gt;3,0.15,0.12),0.06),IF(_xlfn.XLOOKUP(B3014,'RES TECH'!$M:$M,'RES TECH'!$C:$C)="High Income",IF(G3014&gt;1,IF(G3014&gt;3,0.08,0.06),0.03))))))</f>
        <v>0.08</v>
      </c>
    </row>
    <row r="3015" spans="2:13" x14ac:dyDescent="0.25">
      <c r="B3015" t="str">
        <f>IF('RES TECH'!N3011=1,'RES TECH'!M3011,"*")</f>
        <v>RESAPAHIOldLTLEDELCELC23</v>
      </c>
      <c r="C3015" t="str">
        <f>IF(B3015="*","*",_xlfn.XLOOKUP(B3015,'RES TECH'!M:M,'RES TECH'!K:K))</f>
        <v>RESELC</v>
      </c>
      <c r="D3015" t="str">
        <f>IF(B3015="*","*",_xlfn.XLOOKUP(B3015,'RES TECH'!M:M,'RES TECH'!L:L))</f>
        <v>RESAPAHIOldLTEUE</v>
      </c>
      <c r="E3015">
        <f>IF(B3015="*","*",_xlfn.XLOOKUP(B3015,'RES TECH'!M:M,'RES TECH'!O:O))</f>
        <v>2023</v>
      </c>
      <c r="F3015" s="12">
        <f>IF(B3015="*","*",_xlfn.XLOOKUP(B3015,'RES TECH'!M:M,'RES TECH'!Y:Y))</f>
        <v>11</v>
      </c>
      <c r="G3015" s="12">
        <f>IF(B3015="*","*",_xlfn.XLOOKUP(B3015,'RES TECH'!M:M,'RES TECH'!V:V))</f>
        <v>102.65</v>
      </c>
      <c r="H3015">
        <f>IF(B3015="*","*",_xlfn.XLOOKUP(B3015,'RES TECH'!M:M,'RES TECH'!AA:AA))</f>
        <v>1</v>
      </c>
      <c r="I3015" s="12">
        <f>IF(B3015="*","*",_xlfn.XLOOKUP(B3015,'RES TECH'!M:M,'RES TECH'!Z:Z))</f>
        <v>0.28084699848584482</v>
      </c>
      <c r="J3015" s="12">
        <f>IF(B3015="*","*",_xlfn.XLOOKUP(B3015,'RES TECH'!M:M,'RES TECH'!S:S))</f>
        <v>38.358540045747127</v>
      </c>
      <c r="K3015" s="12">
        <f t="shared" ref="K3015:K3078" si="94">IF(B3015="*","*",5%*J3015)</f>
        <v>1.9179270022873565</v>
      </c>
      <c r="L3015" s="12">
        <f t="shared" ref="L3015:L3078" si="95">IF(B3015="*","*",5%*K3015)</f>
        <v>9.5896350114367826E-2</v>
      </c>
      <c r="M3015">
        <f>IF(B3015="*","*",IF(_xlfn.XLOOKUP(B3015,'RES TECH'!$M:$M,'RES TECH'!$C:$C)="Low Income",IF(G3015&gt;1,IF(G3015&gt;3,0.3,0.24),0.12),IF(_xlfn.XLOOKUP(B3015,'RES TECH'!$M:$M,'RES TECH'!$C:$C)="Lower-middle Income",IF(G3015&gt;1,IF(G3015&gt;3,0.23,0.18),0.09),IF(_xlfn.XLOOKUP(B3015,'RES TECH'!$M:$M,'RES TECH'!$C:$C)="Upper-middle Income",IF(G3015&gt;1,IF(G3015&gt;3,0.15,0.12),0.06),IF(_xlfn.XLOOKUP(B3015,'RES TECH'!$M:$M,'RES TECH'!$C:$C)="High Income",IF(G3015&gt;1,IF(G3015&gt;3,0.08,0.06),0.03))))))</f>
        <v>0.08</v>
      </c>
    </row>
    <row r="3016" spans="2:13" x14ac:dyDescent="0.25">
      <c r="B3016" t="str">
        <f>IF('RES TECH'!N3012=1,'RES TECH'!M3012,"*")</f>
        <v>RESAPAHIOldLTLEDELCELC24</v>
      </c>
      <c r="C3016" t="str">
        <f>IF(B3016="*","*",_xlfn.XLOOKUP(B3016,'RES TECH'!M:M,'RES TECH'!K:K))</f>
        <v>RESELC</v>
      </c>
      <c r="D3016" t="str">
        <f>IF(B3016="*","*",_xlfn.XLOOKUP(B3016,'RES TECH'!M:M,'RES TECH'!L:L))</f>
        <v>RESAPAHIOldLTEUE</v>
      </c>
      <c r="E3016">
        <f>IF(B3016="*","*",_xlfn.XLOOKUP(B3016,'RES TECH'!M:M,'RES TECH'!O:O))</f>
        <v>2024</v>
      </c>
      <c r="F3016" s="12">
        <f>IF(B3016="*","*",_xlfn.XLOOKUP(B3016,'RES TECH'!M:M,'RES TECH'!Y:Y))</f>
        <v>11</v>
      </c>
      <c r="G3016" s="12">
        <f>IF(B3016="*","*",_xlfn.XLOOKUP(B3016,'RES TECH'!M:M,'RES TECH'!V:V))</f>
        <v>105.05</v>
      </c>
      <c r="H3016">
        <f>IF(B3016="*","*",_xlfn.XLOOKUP(B3016,'RES TECH'!M:M,'RES TECH'!AA:AA))</f>
        <v>1</v>
      </c>
      <c r="I3016" s="12">
        <f>IF(B3016="*","*",_xlfn.XLOOKUP(B3016,'RES TECH'!M:M,'RES TECH'!Z:Z))</f>
        <v>0.28084699848584482</v>
      </c>
      <c r="J3016" s="12">
        <f>IF(B3016="*","*",_xlfn.XLOOKUP(B3016,'RES TECH'!M:M,'RES TECH'!S:S))</f>
        <v>37.967126371810942</v>
      </c>
      <c r="K3016" s="12">
        <f t="shared" si="94"/>
        <v>1.8983563185905472</v>
      </c>
      <c r="L3016" s="12">
        <f t="shared" si="95"/>
        <v>9.491781592952736E-2</v>
      </c>
      <c r="M3016">
        <f>IF(B3016="*","*",IF(_xlfn.XLOOKUP(B3016,'RES TECH'!$M:$M,'RES TECH'!$C:$C)="Low Income",IF(G3016&gt;1,IF(G3016&gt;3,0.3,0.24),0.12),IF(_xlfn.XLOOKUP(B3016,'RES TECH'!$M:$M,'RES TECH'!$C:$C)="Lower-middle Income",IF(G3016&gt;1,IF(G3016&gt;3,0.23,0.18),0.09),IF(_xlfn.XLOOKUP(B3016,'RES TECH'!$M:$M,'RES TECH'!$C:$C)="Upper-middle Income",IF(G3016&gt;1,IF(G3016&gt;3,0.15,0.12),0.06),IF(_xlfn.XLOOKUP(B3016,'RES TECH'!$M:$M,'RES TECH'!$C:$C)="High Income",IF(G3016&gt;1,IF(G3016&gt;3,0.08,0.06),0.03))))))</f>
        <v>0.08</v>
      </c>
    </row>
    <row r="3017" spans="2:13" x14ac:dyDescent="0.25">
      <c r="B3017" t="str">
        <f>IF('RES TECH'!N3013=1,'RES TECH'!M3013,"*")</f>
        <v>RESAPAHIOldLTLEDELCELC25</v>
      </c>
      <c r="C3017" t="str">
        <f>IF(B3017="*","*",_xlfn.XLOOKUP(B3017,'RES TECH'!M:M,'RES TECH'!K:K))</f>
        <v>RESELC</v>
      </c>
      <c r="D3017" t="str">
        <f>IF(B3017="*","*",_xlfn.XLOOKUP(B3017,'RES TECH'!M:M,'RES TECH'!L:L))</f>
        <v>RESAPAHIOldLTEUE</v>
      </c>
      <c r="E3017">
        <f>IF(B3017="*","*",_xlfn.XLOOKUP(B3017,'RES TECH'!M:M,'RES TECH'!O:O))</f>
        <v>2025</v>
      </c>
      <c r="F3017" s="12">
        <f>IF(B3017="*","*",_xlfn.XLOOKUP(B3017,'RES TECH'!M:M,'RES TECH'!Y:Y))</f>
        <v>11</v>
      </c>
      <c r="G3017" s="12">
        <f>IF(B3017="*","*",_xlfn.XLOOKUP(B3017,'RES TECH'!M:M,'RES TECH'!V:V))</f>
        <v>107.47499999999999</v>
      </c>
      <c r="H3017">
        <f>IF(B3017="*","*",_xlfn.XLOOKUP(B3017,'RES TECH'!M:M,'RES TECH'!AA:AA))</f>
        <v>1</v>
      </c>
      <c r="I3017" s="12">
        <f>IF(B3017="*","*",_xlfn.XLOOKUP(B3017,'RES TECH'!M:M,'RES TECH'!Z:Z))</f>
        <v>0.28084699848584482</v>
      </c>
      <c r="J3017" s="12">
        <f>IF(B3017="*","*",_xlfn.XLOOKUP(B3017,'RES TECH'!M:M,'RES TECH'!S:S))</f>
        <v>36.97228328388978</v>
      </c>
      <c r="K3017" s="12">
        <f t="shared" si="94"/>
        <v>1.8486141641944891</v>
      </c>
      <c r="L3017" s="12">
        <f t="shared" si="95"/>
        <v>9.243070820972446E-2</v>
      </c>
      <c r="M3017">
        <f>IF(B3017="*","*",IF(_xlfn.XLOOKUP(B3017,'RES TECH'!$M:$M,'RES TECH'!$C:$C)="Low Income",IF(G3017&gt;1,IF(G3017&gt;3,0.3,0.24),0.12),IF(_xlfn.XLOOKUP(B3017,'RES TECH'!$M:$M,'RES TECH'!$C:$C)="Lower-middle Income",IF(G3017&gt;1,IF(G3017&gt;3,0.23,0.18),0.09),IF(_xlfn.XLOOKUP(B3017,'RES TECH'!$M:$M,'RES TECH'!$C:$C)="Upper-middle Income",IF(G3017&gt;1,IF(G3017&gt;3,0.15,0.12),0.06),IF(_xlfn.XLOOKUP(B3017,'RES TECH'!$M:$M,'RES TECH'!$C:$C)="High Income",IF(G3017&gt;1,IF(G3017&gt;3,0.08,0.06),0.03))))))</f>
        <v>0.08</v>
      </c>
    </row>
    <row r="3018" spans="2:13" x14ac:dyDescent="0.25">
      <c r="B3018" t="str">
        <f>IF('RES TECH'!N3014=1,'RES TECH'!M3014,"*")</f>
        <v>RESAPAHIOldLTLEDELCELC30</v>
      </c>
      <c r="C3018" t="str">
        <f>IF(B3018="*","*",_xlfn.XLOOKUP(B3018,'RES TECH'!M:M,'RES TECH'!K:K))</f>
        <v>RESELC</v>
      </c>
      <c r="D3018" t="str">
        <f>IF(B3018="*","*",_xlfn.XLOOKUP(B3018,'RES TECH'!M:M,'RES TECH'!L:L))</f>
        <v>RESAPAHIOldLTEUE</v>
      </c>
      <c r="E3018">
        <f>IF(B3018="*","*",_xlfn.XLOOKUP(B3018,'RES TECH'!M:M,'RES TECH'!O:O))</f>
        <v>2030</v>
      </c>
      <c r="F3018" s="12">
        <f>IF(B3018="*","*",_xlfn.XLOOKUP(B3018,'RES TECH'!M:M,'RES TECH'!Y:Y))</f>
        <v>11</v>
      </c>
      <c r="G3018" s="12">
        <f>IF(B3018="*","*",_xlfn.XLOOKUP(B3018,'RES TECH'!M:M,'RES TECH'!V:V))</f>
        <v>119.575</v>
      </c>
      <c r="H3018">
        <f>IF(B3018="*","*",_xlfn.XLOOKUP(B3018,'RES TECH'!M:M,'RES TECH'!AA:AA))</f>
        <v>1</v>
      </c>
      <c r="I3018" s="12">
        <f>IF(B3018="*","*",_xlfn.XLOOKUP(B3018,'RES TECH'!M:M,'RES TECH'!Z:Z))</f>
        <v>0.28084699848584482</v>
      </c>
      <c r="J3018" s="12">
        <f>IF(B3018="*","*",_xlfn.XLOOKUP(B3018,'RES TECH'!M:M,'RES TECH'!S:S))</f>
        <v>33.498486927706047</v>
      </c>
      <c r="K3018" s="12">
        <f t="shared" si="94"/>
        <v>1.6749243463853025</v>
      </c>
      <c r="L3018" s="12">
        <f t="shared" si="95"/>
        <v>8.3746217319265126E-2</v>
      </c>
      <c r="M3018">
        <f>IF(B3018="*","*",IF(_xlfn.XLOOKUP(B3018,'RES TECH'!$M:$M,'RES TECH'!$C:$C)="Low Income",IF(G3018&gt;1,IF(G3018&gt;3,0.3,0.24),0.12),IF(_xlfn.XLOOKUP(B3018,'RES TECH'!$M:$M,'RES TECH'!$C:$C)="Lower-middle Income",IF(G3018&gt;1,IF(G3018&gt;3,0.23,0.18),0.09),IF(_xlfn.XLOOKUP(B3018,'RES TECH'!$M:$M,'RES TECH'!$C:$C)="Upper-middle Income",IF(G3018&gt;1,IF(G3018&gt;3,0.15,0.12),0.06),IF(_xlfn.XLOOKUP(B3018,'RES TECH'!$M:$M,'RES TECH'!$C:$C)="High Income",IF(G3018&gt;1,IF(G3018&gt;3,0.08,0.06),0.03))))))</f>
        <v>0.08</v>
      </c>
    </row>
    <row r="3019" spans="2:13" x14ac:dyDescent="0.25">
      <c r="B3019" t="str">
        <f>IF('RES TECH'!N3015=1,'RES TECH'!M3015,"*")</f>
        <v>RESAPAHIOldLTLEDELCELC40</v>
      </c>
      <c r="C3019" t="str">
        <f>IF(B3019="*","*",_xlfn.XLOOKUP(B3019,'RES TECH'!M:M,'RES TECH'!K:K))</f>
        <v>RESELC</v>
      </c>
      <c r="D3019" t="str">
        <f>IF(B3019="*","*",_xlfn.XLOOKUP(B3019,'RES TECH'!M:M,'RES TECH'!L:L))</f>
        <v>RESAPAHIOldLTEUE</v>
      </c>
      <c r="E3019">
        <f>IF(B3019="*","*",_xlfn.XLOOKUP(B3019,'RES TECH'!M:M,'RES TECH'!O:O))</f>
        <v>2040</v>
      </c>
      <c r="F3019" s="12">
        <f>IF(B3019="*","*",_xlfn.XLOOKUP(B3019,'RES TECH'!M:M,'RES TECH'!Y:Y))</f>
        <v>11</v>
      </c>
      <c r="G3019" s="12">
        <f>IF(B3019="*","*",_xlfn.XLOOKUP(B3019,'RES TECH'!M:M,'RES TECH'!V:V))</f>
        <v>144.42500000000001</v>
      </c>
      <c r="H3019">
        <f>IF(B3019="*","*",_xlfn.XLOOKUP(B3019,'RES TECH'!M:M,'RES TECH'!AA:AA))</f>
        <v>1</v>
      </c>
      <c r="I3019" s="12">
        <f>IF(B3019="*","*",_xlfn.XLOOKUP(B3019,'RES TECH'!M:M,'RES TECH'!Z:Z))</f>
        <v>0.28084699848584482</v>
      </c>
      <c r="J3019" s="12">
        <f>IF(B3019="*","*",_xlfn.XLOOKUP(B3019,'RES TECH'!M:M,'RES TECH'!S:S))</f>
        <v>31.2641672056536</v>
      </c>
      <c r="K3019" s="12">
        <f t="shared" si="94"/>
        <v>1.5632083602826801</v>
      </c>
      <c r="L3019" s="12">
        <f t="shared" si="95"/>
        <v>7.8160418014134009E-2</v>
      </c>
      <c r="M3019">
        <f>IF(B3019="*","*",IF(_xlfn.XLOOKUP(B3019,'RES TECH'!$M:$M,'RES TECH'!$C:$C)="Low Income",IF(G3019&gt;1,IF(G3019&gt;3,0.3,0.24),0.12),IF(_xlfn.XLOOKUP(B3019,'RES TECH'!$M:$M,'RES TECH'!$C:$C)="Lower-middle Income",IF(G3019&gt;1,IF(G3019&gt;3,0.23,0.18),0.09),IF(_xlfn.XLOOKUP(B3019,'RES TECH'!$M:$M,'RES TECH'!$C:$C)="Upper-middle Income",IF(G3019&gt;1,IF(G3019&gt;3,0.15,0.12),0.06),IF(_xlfn.XLOOKUP(B3019,'RES TECH'!$M:$M,'RES TECH'!$C:$C)="High Income",IF(G3019&gt;1,IF(G3019&gt;3,0.08,0.06),0.03))))))</f>
        <v>0.08</v>
      </c>
    </row>
    <row r="3020" spans="2:13" x14ac:dyDescent="0.25">
      <c r="B3020" t="str">
        <f>IF('RES TECH'!N3016=1,'RES TECH'!M3016,"*")</f>
        <v>RESAPAHIOldLTINCELCELC20</v>
      </c>
      <c r="C3020" t="str">
        <f>IF(B3020="*","*",_xlfn.XLOOKUP(B3020,'RES TECH'!M:M,'RES TECH'!K:K))</f>
        <v>RESELC</v>
      </c>
      <c r="D3020" t="str">
        <f>IF(B3020="*","*",_xlfn.XLOOKUP(B3020,'RES TECH'!M:M,'RES TECH'!L:L))</f>
        <v>RESAPAHIOldLTEUE</v>
      </c>
      <c r="E3020">
        <f>IF(B3020="*","*",_xlfn.XLOOKUP(B3020,'RES TECH'!M:M,'RES TECH'!O:O))</f>
        <v>2020</v>
      </c>
      <c r="F3020" s="12">
        <f>IF(B3020="*","*",_xlfn.XLOOKUP(B3020,'RES TECH'!M:M,'RES TECH'!Y:Y))</f>
        <v>1</v>
      </c>
      <c r="G3020" s="12">
        <f>IF(B3020="*","*",_xlfn.XLOOKUP(B3020,'RES TECH'!M:M,'RES TECH'!V:V))</f>
        <v>12.7</v>
      </c>
      <c r="H3020">
        <f>IF(B3020="*","*",_xlfn.XLOOKUP(B3020,'RES TECH'!M:M,'RES TECH'!AA:AA))</f>
        <v>1</v>
      </c>
      <c r="I3020" s="12">
        <f>IF(B3020="*","*",_xlfn.XLOOKUP(B3020,'RES TECH'!M:M,'RES TECH'!Z:Z))</f>
        <v>0.28084699848584482</v>
      </c>
      <c r="J3020" s="12">
        <f>IF(B3020="*","*",_xlfn.XLOOKUP(B3020,'RES TECH'!M:M,'RES TECH'!S:S))</f>
        <v>14.48230593563923</v>
      </c>
      <c r="K3020" s="12">
        <f t="shared" si="94"/>
        <v>0.72411529678196151</v>
      </c>
      <c r="L3020" s="12">
        <f t="shared" si="95"/>
        <v>3.6205764839098077E-2</v>
      </c>
      <c r="M3020">
        <f>IF(B3020="*","*",IF(_xlfn.XLOOKUP(B3020,'RES TECH'!$M:$M,'RES TECH'!$C:$C)="Low Income",IF(G3020&gt;1,IF(G3020&gt;3,0.3,0.24),0.12),IF(_xlfn.XLOOKUP(B3020,'RES TECH'!$M:$M,'RES TECH'!$C:$C)="Lower-middle Income",IF(G3020&gt;1,IF(G3020&gt;3,0.23,0.18),0.09),IF(_xlfn.XLOOKUP(B3020,'RES TECH'!$M:$M,'RES TECH'!$C:$C)="Upper-middle Income",IF(G3020&gt;1,IF(G3020&gt;3,0.15,0.12),0.06),IF(_xlfn.XLOOKUP(B3020,'RES TECH'!$M:$M,'RES TECH'!$C:$C)="High Income",IF(G3020&gt;1,IF(G3020&gt;3,0.08,0.06),0.03))))))</f>
        <v>0.08</v>
      </c>
    </row>
    <row r="3021" spans="2:13" x14ac:dyDescent="0.25">
      <c r="B3021" t="str">
        <f>IF('RES TECH'!N3017=1,'RES TECH'!M3017,"*")</f>
        <v>RESAPAHIOldLTINCELCELC22</v>
      </c>
      <c r="C3021" t="str">
        <f>IF(B3021="*","*",_xlfn.XLOOKUP(B3021,'RES TECH'!M:M,'RES TECH'!K:K))</f>
        <v>RESELC</v>
      </c>
      <c r="D3021" t="str">
        <f>IF(B3021="*","*",_xlfn.XLOOKUP(B3021,'RES TECH'!M:M,'RES TECH'!L:L))</f>
        <v>RESAPAHIOldLTEUE</v>
      </c>
      <c r="E3021">
        <f>IF(B3021="*","*",_xlfn.XLOOKUP(B3021,'RES TECH'!M:M,'RES TECH'!O:O))</f>
        <v>2022</v>
      </c>
      <c r="F3021" s="12">
        <f>IF(B3021="*","*",_xlfn.XLOOKUP(B3021,'RES TECH'!M:M,'RES TECH'!Y:Y))</f>
        <v>1</v>
      </c>
      <c r="G3021" s="12">
        <f>IF(B3021="*","*",_xlfn.XLOOKUP(B3021,'RES TECH'!M:M,'RES TECH'!V:V))</f>
        <v>9.3000000000000007</v>
      </c>
      <c r="H3021">
        <f>IF(B3021="*","*",_xlfn.XLOOKUP(B3021,'RES TECH'!M:M,'RES TECH'!AA:AA))</f>
        <v>1</v>
      </c>
      <c r="I3021" s="12">
        <f>IF(B3021="*","*",_xlfn.XLOOKUP(B3021,'RES TECH'!M:M,'RES TECH'!Z:Z))</f>
        <v>0.28084699848584482</v>
      </c>
      <c r="J3021" s="12">
        <f>IF(B3021="*","*",_xlfn.XLOOKUP(B3021,'RES TECH'!M:M,'RES TECH'!S:S))</f>
        <v>24.137176559398711</v>
      </c>
      <c r="K3021" s="12">
        <f t="shared" si="94"/>
        <v>1.2068588279699357</v>
      </c>
      <c r="L3021" s="12">
        <f t="shared" si="95"/>
        <v>6.0342941398496788E-2</v>
      </c>
      <c r="M3021">
        <f>IF(B3021="*","*",IF(_xlfn.XLOOKUP(B3021,'RES TECH'!$M:$M,'RES TECH'!$C:$C)="Low Income",IF(G3021&gt;1,IF(G3021&gt;3,0.3,0.24),0.12),IF(_xlfn.XLOOKUP(B3021,'RES TECH'!$M:$M,'RES TECH'!$C:$C)="Lower-middle Income",IF(G3021&gt;1,IF(G3021&gt;3,0.23,0.18),0.09),IF(_xlfn.XLOOKUP(B3021,'RES TECH'!$M:$M,'RES TECH'!$C:$C)="Upper-middle Income",IF(G3021&gt;1,IF(G3021&gt;3,0.15,0.12),0.06),IF(_xlfn.XLOOKUP(B3021,'RES TECH'!$M:$M,'RES TECH'!$C:$C)="High Income",IF(G3021&gt;1,IF(G3021&gt;3,0.08,0.06),0.03))))))</f>
        <v>0.08</v>
      </c>
    </row>
    <row r="3022" spans="2:13" x14ac:dyDescent="0.25">
      <c r="B3022" t="str">
        <f>IF('RES TECH'!N3018=1,'RES TECH'!M3018,"*")</f>
        <v>RESAPAHIOldLTFLUT12ELC20</v>
      </c>
      <c r="C3022" t="str">
        <f>IF(B3022="*","*",_xlfn.XLOOKUP(B3022,'RES TECH'!M:M,'RES TECH'!K:K))</f>
        <v>RESELC</v>
      </c>
      <c r="D3022" t="str">
        <f>IF(B3022="*","*",_xlfn.XLOOKUP(B3022,'RES TECH'!M:M,'RES TECH'!L:L))</f>
        <v>RESAPAHIOldLTEUE</v>
      </c>
      <c r="E3022">
        <f>IF(B3022="*","*",_xlfn.XLOOKUP(B3022,'RES TECH'!M:M,'RES TECH'!O:O))</f>
        <v>2020</v>
      </c>
      <c r="F3022" s="12">
        <f>IF(B3022="*","*",_xlfn.XLOOKUP(B3022,'RES TECH'!M:M,'RES TECH'!Y:Y))</f>
        <v>7</v>
      </c>
      <c r="G3022" s="12">
        <f>IF(B3022="*","*",_xlfn.XLOOKUP(B3022,'RES TECH'!M:M,'RES TECH'!V:V))</f>
        <v>71.5</v>
      </c>
      <c r="H3022">
        <f>IF(B3022="*","*",_xlfn.XLOOKUP(B3022,'RES TECH'!M:M,'RES TECH'!AA:AA))</f>
        <v>1</v>
      </c>
      <c r="I3022" s="12">
        <f>IF(B3022="*","*",_xlfn.XLOOKUP(B3022,'RES TECH'!M:M,'RES TECH'!Z:Z))</f>
        <v>0.28084699848584482</v>
      </c>
      <c r="J3022" s="12">
        <f>IF(B3022="*","*",_xlfn.XLOOKUP(B3022,'RES TECH'!M:M,'RES TECH'!S:S))</f>
        <v>7.1759173554969147</v>
      </c>
      <c r="K3022" s="12">
        <f t="shared" si="94"/>
        <v>0.35879586777484573</v>
      </c>
      <c r="L3022" s="12">
        <f t="shared" si="95"/>
        <v>1.7939793388742287E-2</v>
      </c>
      <c r="M3022">
        <f>IF(B3022="*","*",IF(_xlfn.XLOOKUP(B3022,'RES TECH'!$M:$M,'RES TECH'!$C:$C)="Low Income",IF(G3022&gt;1,IF(G3022&gt;3,0.3,0.24),0.12),IF(_xlfn.XLOOKUP(B3022,'RES TECH'!$M:$M,'RES TECH'!$C:$C)="Lower-middle Income",IF(G3022&gt;1,IF(G3022&gt;3,0.23,0.18),0.09),IF(_xlfn.XLOOKUP(B3022,'RES TECH'!$M:$M,'RES TECH'!$C:$C)="Upper-middle Income",IF(G3022&gt;1,IF(G3022&gt;3,0.15,0.12),0.06),IF(_xlfn.XLOOKUP(B3022,'RES TECH'!$M:$M,'RES TECH'!$C:$C)="High Income",IF(G3022&gt;1,IF(G3022&gt;3,0.08,0.06),0.03))))))</f>
        <v>0.08</v>
      </c>
    </row>
    <row r="3023" spans="2:13" x14ac:dyDescent="0.25">
      <c r="B3023" t="str">
        <f>IF('RES TECH'!N3019=1,'RES TECH'!M3019,"*")</f>
        <v>*</v>
      </c>
      <c r="C3023" t="str">
        <f>IF(B3023="*","*",_xlfn.XLOOKUP(B3023,'RES TECH'!M:M,'RES TECH'!K:K))</f>
        <v>*</v>
      </c>
      <c r="D3023" t="str">
        <f>IF(B3023="*","*",_xlfn.XLOOKUP(B3023,'RES TECH'!M:M,'RES TECH'!L:L))</f>
        <v>*</v>
      </c>
      <c r="E3023" t="str">
        <f>IF(B3023="*","*",_xlfn.XLOOKUP(B3023,'RES TECH'!M:M,'RES TECH'!O:O))</f>
        <v>*</v>
      </c>
      <c r="F3023" s="12" t="str">
        <f>IF(B3023="*","*",_xlfn.XLOOKUP(B3023,'RES TECH'!M:M,'RES TECH'!Y:Y))</f>
        <v>*</v>
      </c>
      <c r="G3023" s="12" t="str">
        <f>IF(B3023="*","*",_xlfn.XLOOKUP(B3023,'RES TECH'!M:M,'RES TECH'!V:V))</f>
        <v>*</v>
      </c>
      <c r="H3023" t="str">
        <f>IF(B3023="*","*",_xlfn.XLOOKUP(B3023,'RES TECH'!M:M,'RES TECH'!AA:AA))</f>
        <v>*</v>
      </c>
      <c r="I3023" s="12" t="str">
        <f>IF(B3023="*","*",_xlfn.XLOOKUP(B3023,'RES TECH'!M:M,'RES TECH'!Z:Z))</f>
        <v>*</v>
      </c>
      <c r="J3023" s="12" t="str">
        <f>IF(B3023="*","*",_xlfn.XLOOKUP(B3023,'RES TECH'!M:M,'RES TECH'!S:S))</f>
        <v>*</v>
      </c>
      <c r="K3023" s="12" t="str">
        <f t="shared" si="94"/>
        <v>*</v>
      </c>
      <c r="L3023" s="12" t="str">
        <f t="shared" si="95"/>
        <v>*</v>
      </c>
      <c r="M3023" t="str">
        <f>IF(B3023="*","*",IF(_xlfn.XLOOKUP(B3023,'RES TECH'!$M:$M,'RES TECH'!$C:$C)="Low Income",IF(G3023&gt;1,IF(G3023&gt;3,0.3,0.24),0.12),IF(_xlfn.XLOOKUP(B3023,'RES TECH'!$M:$M,'RES TECH'!$C:$C)="Lower-middle Income",IF(G3023&gt;1,IF(G3023&gt;3,0.23,0.18),0.09),IF(_xlfn.XLOOKUP(B3023,'RES TECH'!$M:$M,'RES TECH'!$C:$C)="Upper-middle Income",IF(G3023&gt;1,IF(G3023&gt;3,0.15,0.12),0.06),IF(_xlfn.XLOOKUP(B3023,'RES TECH'!$M:$M,'RES TECH'!$C:$C)="High Income",IF(G3023&gt;1,IF(G3023&gt;3,0.08,0.06),0.03))))))</f>
        <v>*</v>
      </c>
    </row>
    <row r="3024" spans="2:13" x14ac:dyDescent="0.25">
      <c r="B3024" t="str">
        <f>IF('RES TECH'!N3020=1,'RES TECH'!M3020,"*")</f>
        <v>RESAPAHIOldLTFLUT8ELC20</v>
      </c>
      <c r="C3024" t="str">
        <f>IF(B3024="*","*",_xlfn.XLOOKUP(B3024,'RES TECH'!M:M,'RES TECH'!K:K))</f>
        <v>RESELC</v>
      </c>
      <c r="D3024" t="str">
        <f>IF(B3024="*","*",_xlfn.XLOOKUP(B3024,'RES TECH'!M:M,'RES TECH'!L:L))</f>
        <v>RESAPAHIOldLTEUE</v>
      </c>
      <c r="E3024">
        <f>IF(B3024="*","*",_xlfn.XLOOKUP(B3024,'RES TECH'!M:M,'RES TECH'!O:O))</f>
        <v>2020</v>
      </c>
      <c r="F3024" s="12">
        <f>IF(B3024="*","*",_xlfn.XLOOKUP(B3024,'RES TECH'!M:M,'RES TECH'!Y:Y))</f>
        <v>9</v>
      </c>
      <c r="G3024" s="12">
        <f>IF(B3024="*","*",_xlfn.XLOOKUP(B3024,'RES TECH'!M:M,'RES TECH'!V:V))</f>
        <v>90</v>
      </c>
      <c r="H3024">
        <f>IF(B3024="*","*",_xlfn.XLOOKUP(B3024,'RES TECH'!M:M,'RES TECH'!AA:AA))</f>
        <v>1</v>
      </c>
      <c r="I3024" s="12">
        <f>IF(B3024="*","*",_xlfn.XLOOKUP(B3024,'RES TECH'!M:M,'RES TECH'!Z:Z))</f>
        <v>0.28084699848584482</v>
      </c>
      <c r="J3024" s="12">
        <f>IF(B3024="*","*",_xlfn.XLOOKUP(B3024,'RES TECH'!M:M,'RES TECH'!S:S))</f>
        <v>42.664090459045283</v>
      </c>
      <c r="K3024" s="12">
        <f t="shared" si="94"/>
        <v>2.1332045229522643</v>
      </c>
      <c r="L3024" s="12">
        <f t="shared" si="95"/>
        <v>0.10666022614761322</v>
      </c>
      <c r="M3024">
        <f>IF(B3024="*","*",IF(_xlfn.XLOOKUP(B3024,'RES TECH'!$M:$M,'RES TECH'!$C:$C)="Low Income",IF(G3024&gt;1,IF(G3024&gt;3,0.3,0.24),0.12),IF(_xlfn.XLOOKUP(B3024,'RES TECH'!$M:$M,'RES TECH'!$C:$C)="Lower-middle Income",IF(G3024&gt;1,IF(G3024&gt;3,0.23,0.18),0.09),IF(_xlfn.XLOOKUP(B3024,'RES TECH'!$M:$M,'RES TECH'!$C:$C)="Upper-middle Income",IF(G3024&gt;1,IF(G3024&gt;3,0.15,0.12),0.06),IF(_xlfn.XLOOKUP(B3024,'RES TECH'!$M:$M,'RES TECH'!$C:$C)="High Income",IF(G3024&gt;1,IF(G3024&gt;3,0.08,0.06),0.03))))))</f>
        <v>0.08</v>
      </c>
    </row>
    <row r="3025" spans="2:13" x14ac:dyDescent="0.25">
      <c r="B3025" t="str">
        <f>IF('RES TECH'!N3021=1,'RES TECH'!M3021,"*")</f>
        <v>RESAPAHIOldLTFLUT8ELC22</v>
      </c>
      <c r="C3025" t="str">
        <f>IF(B3025="*","*",_xlfn.XLOOKUP(B3025,'RES TECH'!M:M,'RES TECH'!K:K))</f>
        <v>RESELC</v>
      </c>
      <c r="D3025" t="str">
        <f>IF(B3025="*","*",_xlfn.XLOOKUP(B3025,'RES TECH'!M:M,'RES TECH'!L:L))</f>
        <v>RESAPAHIOldLTEUE</v>
      </c>
      <c r="E3025">
        <f>IF(B3025="*","*",_xlfn.XLOOKUP(B3025,'RES TECH'!M:M,'RES TECH'!O:O))</f>
        <v>2022</v>
      </c>
      <c r="F3025" s="12">
        <f>IF(B3025="*","*",_xlfn.XLOOKUP(B3025,'RES TECH'!M:M,'RES TECH'!Y:Y))</f>
        <v>13</v>
      </c>
      <c r="G3025" s="12">
        <f>IF(B3025="*","*",_xlfn.XLOOKUP(B3025,'RES TECH'!M:M,'RES TECH'!V:V))</f>
        <v>89.2</v>
      </c>
      <c r="H3025">
        <f>IF(B3025="*","*",_xlfn.XLOOKUP(B3025,'RES TECH'!M:M,'RES TECH'!AA:AA))</f>
        <v>1</v>
      </c>
      <c r="I3025" s="12">
        <f>IF(B3025="*","*",_xlfn.XLOOKUP(B3025,'RES TECH'!M:M,'RES TECH'!Z:Z))</f>
        <v>0.28084699848584482</v>
      </c>
      <c r="J3025" s="12">
        <f>IF(B3025="*","*",_xlfn.XLOOKUP(B3025,'RES TECH'!M:M,'RES TECH'!S:S))</f>
        <v>26.616129827661279</v>
      </c>
      <c r="K3025" s="12">
        <f t="shared" si="94"/>
        <v>1.3308064913830639</v>
      </c>
      <c r="L3025" s="12">
        <f t="shared" si="95"/>
        <v>6.6540324569153195E-2</v>
      </c>
      <c r="M3025">
        <f>IF(B3025="*","*",IF(_xlfn.XLOOKUP(B3025,'RES TECH'!$M:$M,'RES TECH'!$C:$C)="Low Income",IF(G3025&gt;1,IF(G3025&gt;3,0.3,0.24),0.12),IF(_xlfn.XLOOKUP(B3025,'RES TECH'!$M:$M,'RES TECH'!$C:$C)="Lower-middle Income",IF(G3025&gt;1,IF(G3025&gt;3,0.23,0.18),0.09),IF(_xlfn.XLOOKUP(B3025,'RES TECH'!$M:$M,'RES TECH'!$C:$C)="Upper-middle Income",IF(G3025&gt;1,IF(G3025&gt;3,0.15,0.12),0.06),IF(_xlfn.XLOOKUP(B3025,'RES TECH'!$M:$M,'RES TECH'!$C:$C)="High Income",IF(G3025&gt;1,IF(G3025&gt;3,0.08,0.06),0.03))))))</f>
        <v>0.08</v>
      </c>
    </row>
    <row r="3026" spans="2:13" x14ac:dyDescent="0.25">
      <c r="B3026" t="str">
        <f>IF('RES TECH'!N3022=1,'RES TECH'!M3022,"*")</f>
        <v>RESAPAHIOldLTFLUT8ELC30</v>
      </c>
      <c r="C3026" t="str">
        <f>IF(B3026="*","*",_xlfn.XLOOKUP(B3026,'RES TECH'!M:M,'RES TECH'!K:K))</f>
        <v>RESELC</v>
      </c>
      <c r="D3026" t="str">
        <f>IF(B3026="*","*",_xlfn.XLOOKUP(B3026,'RES TECH'!M:M,'RES TECH'!L:L))</f>
        <v>RESAPAHIOldLTEUE</v>
      </c>
      <c r="E3026">
        <f>IF(B3026="*","*",_xlfn.XLOOKUP(B3026,'RES TECH'!M:M,'RES TECH'!O:O))</f>
        <v>2030</v>
      </c>
      <c r="F3026" s="12">
        <f>IF(B3026="*","*",_xlfn.XLOOKUP(B3026,'RES TECH'!M:M,'RES TECH'!Y:Y))</f>
        <v>13</v>
      </c>
      <c r="G3026" s="12">
        <f>IF(B3026="*","*",_xlfn.XLOOKUP(B3026,'RES TECH'!M:M,'RES TECH'!V:V))</f>
        <v>89.2</v>
      </c>
      <c r="H3026">
        <f>IF(B3026="*","*",_xlfn.XLOOKUP(B3026,'RES TECH'!M:M,'RES TECH'!AA:AA))</f>
        <v>1</v>
      </c>
      <c r="I3026" s="12">
        <f>IF(B3026="*","*",_xlfn.XLOOKUP(B3026,'RES TECH'!M:M,'RES TECH'!Z:Z))</f>
        <v>0.28084699848584482</v>
      </c>
      <c r="J3026" s="12">
        <f>IF(B3026="*","*",_xlfn.XLOOKUP(B3026,'RES TECH'!M:M,'RES TECH'!S:S))</f>
        <v>25.572360030498089</v>
      </c>
      <c r="K3026" s="12">
        <f t="shared" si="94"/>
        <v>1.2786180015249045</v>
      </c>
      <c r="L3026" s="12">
        <f t="shared" si="95"/>
        <v>6.3930900076245231E-2</v>
      </c>
      <c r="M3026">
        <f>IF(B3026="*","*",IF(_xlfn.XLOOKUP(B3026,'RES TECH'!$M:$M,'RES TECH'!$C:$C)="Low Income",IF(G3026&gt;1,IF(G3026&gt;3,0.3,0.24),0.12),IF(_xlfn.XLOOKUP(B3026,'RES TECH'!$M:$M,'RES TECH'!$C:$C)="Lower-middle Income",IF(G3026&gt;1,IF(G3026&gt;3,0.23,0.18),0.09),IF(_xlfn.XLOOKUP(B3026,'RES TECH'!$M:$M,'RES TECH'!$C:$C)="Upper-middle Income",IF(G3026&gt;1,IF(G3026&gt;3,0.15,0.12),0.06),IF(_xlfn.XLOOKUP(B3026,'RES TECH'!$M:$M,'RES TECH'!$C:$C)="High Income",IF(G3026&gt;1,IF(G3026&gt;3,0.08,0.06),0.03))))))</f>
        <v>0.08</v>
      </c>
    </row>
    <row r="3027" spans="2:13" x14ac:dyDescent="0.25">
      <c r="B3027" t="str">
        <f>IF('RES TECH'!N3023=1,'RES TECH'!M3023,"*")</f>
        <v>RESAPAHIOldLTFLUT8ELC40</v>
      </c>
      <c r="C3027" t="str">
        <f>IF(B3027="*","*",_xlfn.XLOOKUP(B3027,'RES TECH'!M:M,'RES TECH'!K:K))</f>
        <v>RESELC</v>
      </c>
      <c r="D3027" t="str">
        <f>IF(B3027="*","*",_xlfn.XLOOKUP(B3027,'RES TECH'!M:M,'RES TECH'!L:L))</f>
        <v>RESAPAHIOldLTEUE</v>
      </c>
      <c r="E3027">
        <f>IF(B3027="*","*",_xlfn.XLOOKUP(B3027,'RES TECH'!M:M,'RES TECH'!O:O))</f>
        <v>2040</v>
      </c>
      <c r="F3027" s="12">
        <f>IF(B3027="*","*",_xlfn.XLOOKUP(B3027,'RES TECH'!M:M,'RES TECH'!Y:Y))</f>
        <v>13</v>
      </c>
      <c r="G3027" s="12">
        <f>IF(B3027="*","*",_xlfn.XLOOKUP(B3027,'RES TECH'!M:M,'RES TECH'!V:V))</f>
        <v>89.2</v>
      </c>
      <c r="H3027">
        <f>IF(B3027="*","*",_xlfn.XLOOKUP(B3027,'RES TECH'!M:M,'RES TECH'!AA:AA))</f>
        <v>1</v>
      </c>
      <c r="I3027" s="12">
        <f>IF(B3027="*","*",_xlfn.XLOOKUP(B3027,'RES TECH'!M:M,'RES TECH'!Z:Z))</f>
        <v>0.28084699848584482</v>
      </c>
      <c r="J3027" s="12">
        <f>IF(B3027="*","*",_xlfn.XLOOKUP(B3027,'RES TECH'!M:M,'RES TECH'!S:S))</f>
        <v>24.33288339636681</v>
      </c>
      <c r="K3027" s="12">
        <f t="shared" si="94"/>
        <v>1.2166441698183406</v>
      </c>
      <c r="L3027" s="12">
        <f t="shared" si="95"/>
        <v>6.0832208490917028E-2</v>
      </c>
      <c r="M3027">
        <f>IF(B3027="*","*",IF(_xlfn.XLOOKUP(B3027,'RES TECH'!$M:$M,'RES TECH'!$C:$C)="Low Income",IF(G3027&gt;1,IF(G3027&gt;3,0.3,0.24),0.12),IF(_xlfn.XLOOKUP(B3027,'RES TECH'!$M:$M,'RES TECH'!$C:$C)="Lower-middle Income",IF(G3027&gt;1,IF(G3027&gt;3,0.23,0.18),0.09),IF(_xlfn.XLOOKUP(B3027,'RES TECH'!$M:$M,'RES TECH'!$C:$C)="Upper-middle Income",IF(G3027&gt;1,IF(G3027&gt;3,0.15,0.12),0.06),IF(_xlfn.XLOOKUP(B3027,'RES TECH'!$M:$M,'RES TECH'!$C:$C)="High Income",IF(G3027&gt;1,IF(G3027&gt;3,0.08,0.06),0.03))))))</f>
        <v>0.08</v>
      </c>
    </row>
    <row r="3028" spans="2:13" x14ac:dyDescent="0.25">
      <c r="B3028" t="str">
        <f>IF('RES TECH'!N3024=1,'RES TECH'!M3024,"*")</f>
        <v>*</v>
      </c>
      <c r="C3028" t="str">
        <f>IF(B3028="*","*",_xlfn.XLOOKUP(B3028,'RES TECH'!M:M,'RES TECH'!K:K))</f>
        <v>*</v>
      </c>
      <c r="D3028" t="str">
        <f>IF(B3028="*","*",_xlfn.XLOOKUP(B3028,'RES TECH'!M:M,'RES TECH'!L:L))</f>
        <v>*</v>
      </c>
      <c r="E3028" t="str">
        <f>IF(B3028="*","*",_xlfn.XLOOKUP(B3028,'RES TECH'!M:M,'RES TECH'!O:O))</f>
        <v>*</v>
      </c>
      <c r="F3028" s="12" t="str">
        <f>IF(B3028="*","*",_xlfn.XLOOKUP(B3028,'RES TECH'!M:M,'RES TECH'!Y:Y))</f>
        <v>*</v>
      </c>
      <c r="G3028" s="12" t="str">
        <f>IF(B3028="*","*",_xlfn.XLOOKUP(B3028,'RES TECH'!M:M,'RES TECH'!V:V))</f>
        <v>*</v>
      </c>
      <c r="H3028" t="str">
        <f>IF(B3028="*","*",_xlfn.XLOOKUP(B3028,'RES TECH'!M:M,'RES TECH'!AA:AA))</f>
        <v>*</v>
      </c>
      <c r="I3028" s="12" t="str">
        <f>IF(B3028="*","*",_xlfn.XLOOKUP(B3028,'RES TECH'!M:M,'RES TECH'!Z:Z))</f>
        <v>*</v>
      </c>
      <c r="J3028" s="12" t="str">
        <f>IF(B3028="*","*",_xlfn.XLOOKUP(B3028,'RES TECH'!M:M,'RES TECH'!S:S))</f>
        <v>*</v>
      </c>
      <c r="K3028" s="12" t="str">
        <f t="shared" si="94"/>
        <v>*</v>
      </c>
      <c r="L3028" s="12" t="str">
        <f t="shared" si="95"/>
        <v>*</v>
      </c>
      <c r="M3028" t="str">
        <f>IF(B3028="*","*",IF(_xlfn.XLOOKUP(B3028,'RES TECH'!$M:$M,'RES TECH'!$C:$C)="Low Income",IF(G3028&gt;1,IF(G3028&gt;3,0.3,0.24),0.12),IF(_xlfn.XLOOKUP(B3028,'RES TECH'!$M:$M,'RES TECH'!$C:$C)="Lower-middle Income",IF(G3028&gt;1,IF(G3028&gt;3,0.23,0.18),0.09),IF(_xlfn.XLOOKUP(B3028,'RES TECH'!$M:$M,'RES TECH'!$C:$C)="Upper-middle Income",IF(G3028&gt;1,IF(G3028&gt;3,0.15,0.12),0.06),IF(_xlfn.XLOOKUP(B3028,'RES TECH'!$M:$M,'RES TECH'!$C:$C)="High Income",IF(G3028&gt;1,IF(G3028&gt;3,0.08,0.06),0.03))))))</f>
        <v>*</v>
      </c>
    </row>
    <row r="3029" spans="2:13" x14ac:dyDescent="0.25">
      <c r="B3029" t="str">
        <f>IF('RES TECH'!N3025=1,'RES TECH'!M3025,"*")</f>
        <v>RESHOUHIOldLTHALELC20</v>
      </c>
      <c r="C3029" t="str">
        <f>IF(B3029="*","*",_xlfn.XLOOKUP(B3029,'RES TECH'!M:M,'RES TECH'!K:K))</f>
        <v>RESELC</v>
      </c>
      <c r="D3029" t="str">
        <f>IF(B3029="*","*",_xlfn.XLOOKUP(B3029,'RES TECH'!M:M,'RES TECH'!L:L))</f>
        <v>RESHOUHIOldLTEUE</v>
      </c>
      <c r="E3029">
        <f>IF(B3029="*","*",_xlfn.XLOOKUP(B3029,'RES TECH'!M:M,'RES TECH'!O:O))</f>
        <v>2020</v>
      </c>
      <c r="F3029" s="12">
        <f>IF(B3029="*","*",_xlfn.XLOOKUP(B3029,'RES TECH'!M:M,'RES TECH'!Y:Y))</f>
        <v>1</v>
      </c>
      <c r="G3029" s="12">
        <f>IF(B3029="*","*",_xlfn.XLOOKUP(B3029,'RES TECH'!M:M,'RES TECH'!V:V))</f>
        <v>15.7</v>
      </c>
      <c r="H3029">
        <f>IF(B3029="*","*",_xlfn.XLOOKUP(B3029,'RES TECH'!M:M,'RES TECH'!AA:AA))</f>
        <v>1</v>
      </c>
      <c r="I3029" s="12">
        <f>IF(B3029="*","*",_xlfn.XLOOKUP(B3029,'RES TECH'!M:M,'RES TECH'!Z:Z))</f>
        <v>0.31944737730523498</v>
      </c>
      <c r="J3029" s="12">
        <f>IF(B3029="*","*",_xlfn.XLOOKUP(B3029,'RES TECH'!M:M,'RES TECH'!S:S))</f>
        <v>26.610070036405268</v>
      </c>
      <c r="K3029" s="12">
        <f t="shared" si="94"/>
        <v>1.3305035018202636</v>
      </c>
      <c r="L3029" s="12">
        <f t="shared" si="95"/>
        <v>6.6525175091013175E-2</v>
      </c>
      <c r="M3029">
        <f>IF(B3029="*","*",IF(_xlfn.XLOOKUP(B3029,'RES TECH'!$M:$M,'RES TECH'!$C:$C)="Low Income",IF(G3029&gt;1,IF(G3029&gt;3,0.3,0.24),0.12),IF(_xlfn.XLOOKUP(B3029,'RES TECH'!$M:$M,'RES TECH'!$C:$C)="Lower-middle Income",IF(G3029&gt;1,IF(G3029&gt;3,0.23,0.18),0.09),IF(_xlfn.XLOOKUP(B3029,'RES TECH'!$M:$M,'RES TECH'!$C:$C)="Upper-middle Income",IF(G3029&gt;1,IF(G3029&gt;3,0.15,0.12),0.06),IF(_xlfn.XLOOKUP(B3029,'RES TECH'!$M:$M,'RES TECH'!$C:$C)="High Income",IF(G3029&gt;1,IF(G3029&gt;3,0.08,0.06),0.03))))))</f>
        <v>0.08</v>
      </c>
    </row>
    <row r="3030" spans="2:13" x14ac:dyDescent="0.25">
      <c r="B3030" t="str">
        <f>IF('RES TECH'!N3026=1,'RES TECH'!M3026,"*")</f>
        <v>RESHOUHIOldLTHALELC22</v>
      </c>
      <c r="C3030" t="str">
        <f>IF(B3030="*","*",_xlfn.XLOOKUP(B3030,'RES TECH'!M:M,'RES TECH'!K:K))</f>
        <v>RESELC</v>
      </c>
      <c r="D3030" t="str">
        <f>IF(B3030="*","*",_xlfn.XLOOKUP(B3030,'RES TECH'!M:M,'RES TECH'!L:L))</f>
        <v>RESHOUHIOldLTEUE</v>
      </c>
      <c r="E3030">
        <f>IF(B3030="*","*",_xlfn.XLOOKUP(B3030,'RES TECH'!M:M,'RES TECH'!O:O))</f>
        <v>2022</v>
      </c>
      <c r="F3030" s="12">
        <f>IF(B3030="*","*",_xlfn.XLOOKUP(B3030,'RES TECH'!M:M,'RES TECH'!Y:Y))</f>
        <v>1</v>
      </c>
      <c r="G3030" s="12">
        <f>IF(B3030="*","*",_xlfn.XLOOKUP(B3030,'RES TECH'!M:M,'RES TECH'!V:V))</f>
        <v>15.7</v>
      </c>
      <c r="H3030">
        <f>IF(B3030="*","*",_xlfn.XLOOKUP(B3030,'RES TECH'!M:M,'RES TECH'!AA:AA))</f>
        <v>1</v>
      </c>
      <c r="I3030" s="12">
        <f>IF(B3030="*","*",_xlfn.XLOOKUP(B3030,'RES TECH'!M:M,'RES TECH'!Z:Z))</f>
        <v>0.31944737730523498</v>
      </c>
      <c r="J3030" s="12">
        <f>IF(B3030="*","*",_xlfn.XLOOKUP(B3030,'RES TECH'!M:M,'RES TECH'!S:S))</f>
        <v>42.523649707683781</v>
      </c>
      <c r="K3030" s="12">
        <f t="shared" si="94"/>
        <v>2.1261824853841893</v>
      </c>
      <c r="L3030" s="12">
        <f t="shared" si="95"/>
        <v>0.10630912426920947</v>
      </c>
      <c r="M3030">
        <f>IF(B3030="*","*",IF(_xlfn.XLOOKUP(B3030,'RES TECH'!$M:$M,'RES TECH'!$C:$C)="Low Income",IF(G3030&gt;1,IF(G3030&gt;3,0.3,0.24),0.12),IF(_xlfn.XLOOKUP(B3030,'RES TECH'!$M:$M,'RES TECH'!$C:$C)="Lower-middle Income",IF(G3030&gt;1,IF(G3030&gt;3,0.23,0.18),0.09),IF(_xlfn.XLOOKUP(B3030,'RES TECH'!$M:$M,'RES TECH'!$C:$C)="Upper-middle Income",IF(G3030&gt;1,IF(G3030&gt;3,0.15,0.12),0.06),IF(_xlfn.XLOOKUP(B3030,'RES TECH'!$M:$M,'RES TECH'!$C:$C)="High Income",IF(G3030&gt;1,IF(G3030&gt;3,0.08,0.06),0.03))))))</f>
        <v>0.08</v>
      </c>
    </row>
    <row r="3031" spans="2:13" x14ac:dyDescent="0.25">
      <c r="B3031" t="str">
        <f>IF('RES TECH'!N3027=1,'RES TECH'!M3027,"*")</f>
        <v>*</v>
      </c>
      <c r="C3031" t="str">
        <f>IF(B3031="*","*",_xlfn.XLOOKUP(B3031,'RES TECH'!M:M,'RES TECH'!K:K))</f>
        <v>*</v>
      </c>
      <c r="D3031" t="str">
        <f>IF(B3031="*","*",_xlfn.XLOOKUP(B3031,'RES TECH'!M:M,'RES TECH'!L:L))</f>
        <v>*</v>
      </c>
      <c r="E3031" t="str">
        <f>IF(B3031="*","*",_xlfn.XLOOKUP(B3031,'RES TECH'!M:M,'RES TECH'!O:O))</f>
        <v>*</v>
      </c>
      <c r="F3031" s="12" t="str">
        <f>IF(B3031="*","*",_xlfn.XLOOKUP(B3031,'RES TECH'!M:M,'RES TECH'!Y:Y))</f>
        <v>*</v>
      </c>
      <c r="G3031" s="12" t="str">
        <f>IF(B3031="*","*",_xlfn.XLOOKUP(B3031,'RES TECH'!M:M,'RES TECH'!V:V))</f>
        <v>*</v>
      </c>
      <c r="H3031" t="str">
        <f>IF(B3031="*","*",_xlfn.XLOOKUP(B3031,'RES TECH'!M:M,'RES TECH'!AA:AA))</f>
        <v>*</v>
      </c>
      <c r="I3031" s="12" t="str">
        <f>IF(B3031="*","*",_xlfn.XLOOKUP(B3031,'RES TECH'!M:M,'RES TECH'!Z:Z))</f>
        <v>*</v>
      </c>
      <c r="J3031" s="12" t="str">
        <f>IF(B3031="*","*",_xlfn.XLOOKUP(B3031,'RES TECH'!M:M,'RES TECH'!S:S))</f>
        <v>*</v>
      </c>
      <c r="K3031" s="12" t="str">
        <f t="shared" si="94"/>
        <v>*</v>
      </c>
      <c r="L3031" s="12" t="str">
        <f t="shared" si="95"/>
        <v>*</v>
      </c>
      <c r="M3031" t="str">
        <f>IF(B3031="*","*",IF(_xlfn.XLOOKUP(B3031,'RES TECH'!$M:$M,'RES TECH'!$C:$C)="Low Income",IF(G3031&gt;1,IF(G3031&gt;3,0.3,0.24),0.12),IF(_xlfn.XLOOKUP(B3031,'RES TECH'!$M:$M,'RES TECH'!$C:$C)="Lower-middle Income",IF(G3031&gt;1,IF(G3031&gt;3,0.23,0.18),0.09),IF(_xlfn.XLOOKUP(B3031,'RES TECH'!$M:$M,'RES TECH'!$C:$C)="Upper-middle Income",IF(G3031&gt;1,IF(G3031&gt;3,0.15,0.12),0.06),IF(_xlfn.XLOOKUP(B3031,'RES TECH'!$M:$M,'RES TECH'!$C:$C)="High Income",IF(G3031&gt;1,IF(G3031&gt;3,0.08,0.06),0.03))))))</f>
        <v>*</v>
      </c>
    </row>
    <row r="3032" spans="2:13" x14ac:dyDescent="0.25">
      <c r="B3032" t="str">
        <f>IF('RES TECH'!N3028=1,'RES TECH'!M3028,"*")</f>
        <v>RESHOUHIOldLTCFLELCELC20</v>
      </c>
      <c r="C3032" t="str">
        <f>IF(B3032="*","*",_xlfn.XLOOKUP(B3032,'RES TECH'!M:M,'RES TECH'!K:K))</f>
        <v>RESELC</v>
      </c>
      <c r="D3032" t="str">
        <f>IF(B3032="*","*",_xlfn.XLOOKUP(B3032,'RES TECH'!M:M,'RES TECH'!L:L))</f>
        <v>RESHOUHIOldLTEUE</v>
      </c>
      <c r="E3032">
        <f>IF(B3032="*","*",_xlfn.XLOOKUP(B3032,'RES TECH'!M:M,'RES TECH'!O:O))</f>
        <v>2020</v>
      </c>
      <c r="F3032" s="12">
        <f>IF(B3032="*","*",_xlfn.XLOOKUP(B3032,'RES TECH'!M:M,'RES TECH'!Y:Y))</f>
        <v>4</v>
      </c>
      <c r="G3032" s="12">
        <f>IF(B3032="*","*",_xlfn.XLOOKUP(B3032,'RES TECH'!M:M,'RES TECH'!V:V))</f>
        <v>59.066666666666663</v>
      </c>
      <c r="H3032">
        <f>IF(B3032="*","*",_xlfn.XLOOKUP(B3032,'RES TECH'!M:M,'RES TECH'!AA:AA))</f>
        <v>1</v>
      </c>
      <c r="I3032" s="12">
        <f>IF(B3032="*","*",_xlfn.XLOOKUP(B3032,'RES TECH'!M:M,'RES TECH'!Z:Z))</f>
        <v>0.31944737730523498</v>
      </c>
      <c r="J3032" s="12">
        <f>IF(B3032="*","*",_xlfn.XLOOKUP(B3032,'RES TECH'!M:M,'RES TECH'!S:S))</f>
        <v>25.51224677458935</v>
      </c>
      <c r="K3032" s="12">
        <f t="shared" si="94"/>
        <v>1.2756123387294676</v>
      </c>
      <c r="L3032" s="12">
        <f t="shared" si="95"/>
        <v>6.3780616936473383E-2</v>
      </c>
      <c r="M3032">
        <f>IF(B3032="*","*",IF(_xlfn.XLOOKUP(B3032,'RES TECH'!$M:$M,'RES TECH'!$C:$C)="Low Income",IF(G3032&gt;1,IF(G3032&gt;3,0.3,0.24),0.12),IF(_xlfn.XLOOKUP(B3032,'RES TECH'!$M:$M,'RES TECH'!$C:$C)="Lower-middle Income",IF(G3032&gt;1,IF(G3032&gt;3,0.23,0.18),0.09),IF(_xlfn.XLOOKUP(B3032,'RES TECH'!$M:$M,'RES TECH'!$C:$C)="Upper-middle Income",IF(G3032&gt;1,IF(G3032&gt;3,0.15,0.12),0.06),IF(_xlfn.XLOOKUP(B3032,'RES TECH'!$M:$M,'RES TECH'!$C:$C)="High Income",IF(G3032&gt;1,IF(G3032&gt;3,0.08,0.06),0.03))))))</f>
        <v>0.08</v>
      </c>
    </row>
    <row r="3033" spans="2:13" x14ac:dyDescent="0.25">
      <c r="B3033" t="str">
        <f>IF('RES TECH'!N3029=1,'RES TECH'!M3029,"*")</f>
        <v>RESHOUHIOldLTCFLELCELC22</v>
      </c>
      <c r="C3033" t="str">
        <f>IF(B3033="*","*",_xlfn.XLOOKUP(B3033,'RES TECH'!M:M,'RES TECH'!K:K))</f>
        <v>RESELC</v>
      </c>
      <c r="D3033" t="str">
        <f>IF(B3033="*","*",_xlfn.XLOOKUP(B3033,'RES TECH'!M:M,'RES TECH'!L:L))</f>
        <v>RESHOUHIOldLTEUE</v>
      </c>
      <c r="E3033">
        <f>IF(B3033="*","*",_xlfn.XLOOKUP(B3033,'RES TECH'!M:M,'RES TECH'!O:O))</f>
        <v>2022</v>
      </c>
      <c r="F3033" s="12">
        <f>IF(B3033="*","*",_xlfn.XLOOKUP(B3033,'RES TECH'!M:M,'RES TECH'!Y:Y))</f>
        <v>4</v>
      </c>
      <c r="G3033" s="12">
        <f>IF(B3033="*","*",_xlfn.XLOOKUP(B3033,'RES TECH'!M:M,'RES TECH'!V:V))</f>
        <v>65.8</v>
      </c>
      <c r="H3033">
        <f>IF(B3033="*","*",_xlfn.XLOOKUP(B3033,'RES TECH'!M:M,'RES TECH'!AA:AA))</f>
        <v>1</v>
      </c>
      <c r="I3033" s="12">
        <f>IF(B3033="*","*",_xlfn.XLOOKUP(B3033,'RES TECH'!M:M,'RES TECH'!Z:Z))</f>
        <v>0.31944737730523498</v>
      </c>
      <c r="J3033" s="12">
        <f>IF(B3033="*","*",_xlfn.XLOOKUP(B3033,'RES TECH'!M:M,'RES TECH'!S:S))</f>
        <v>30.981932583459809</v>
      </c>
      <c r="K3033" s="12">
        <f t="shared" si="94"/>
        <v>1.5490966291729906</v>
      </c>
      <c r="L3033" s="12">
        <f t="shared" si="95"/>
        <v>7.7454831458649537E-2</v>
      </c>
      <c r="M3033">
        <f>IF(B3033="*","*",IF(_xlfn.XLOOKUP(B3033,'RES TECH'!$M:$M,'RES TECH'!$C:$C)="Low Income",IF(G3033&gt;1,IF(G3033&gt;3,0.3,0.24),0.12),IF(_xlfn.XLOOKUP(B3033,'RES TECH'!$M:$M,'RES TECH'!$C:$C)="Lower-middle Income",IF(G3033&gt;1,IF(G3033&gt;3,0.23,0.18),0.09),IF(_xlfn.XLOOKUP(B3033,'RES TECH'!$M:$M,'RES TECH'!$C:$C)="Upper-middle Income",IF(G3033&gt;1,IF(G3033&gt;3,0.15,0.12),0.06),IF(_xlfn.XLOOKUP(B3033,'RES TECH'!$M:$M,'RES TECH'!$C:$C)="High Income",IF(G3033&gt;1,IF(G3033&gt;3,0.08,0.06),0.03))))))</f>
        <v>0.08</v>
      </c>
    </row>
    <row r="3034" spans="2:13" x14ac:dyDescent="0.25">
      <c r="B3034" t="str">
        <f>IF('RES TECH'!N3030=1,'RES TECH'!M3030,"*")</f>
        <v>RESHOUHIOldLTCFLELCELC30</v>
      </c>
      <c r="C3034" t="str">
        <f>IF(B3034="*","*",_xlfn.XLOOKUP(B3034,'RES TECH'!M:M,'RES TECH'!K:K))</f>
        <v>RESELC</v>
      </c>
      <c r="D3034" t="str">
        <f>IF(B3034="*","*",_xlfn.XLOOKUP(B3034,'RES TECH'!M:M,'RES TECH'!L:L))</f>
        <v>RESHOUHIOldLTEUE</v>
      </c>
      <c r="E3034">
        <f>IF(B3034="*","*",_xlfn.XLOOKUP(B3034,'RES TECH'!M:M,'RES TECH'!O:O))</f>
        <v>2030</v>
      </c>
      <c r="F3034" s="12">
        <f>IF(B3034="*","*",_xlfn.XLOOKUP(B3034,'RES TECH'!M:M,'RES TECH'!Y:Y))</f>
        <v>4</v>
      </c>
      <c r="G3034" s="12">
        <f>IF(B3034="*","*",_xlfn.XLOOKUP(B3034,'RES TECH'!M:M,'RES TECH'!V:V))</f>
        <v>68.5</v>
      </c>
      <c r="H3034">
        <f>IF(B3034="*","*",_xlfn.XLOOKUP(B3034,'RES TECH'!M:M,'RES TECH'!AA:AA))</f>
        <v>1</v>
      </c>
      <c r="I3034" s="12">
        <f>IF(B3034="*","*",_xlfn.XLOOKUP(B3034,'RES TECH'!M:M,'RES TECH'!Z:Z))</f>
        <v>0.31944737730523498</v>
      </c>
      <c r="J3034" s="12">
        <f>IF(B3034="*","*",_xlfn.XLOOKUP(B3034,'RES TECH'!M:M,'RES TECH'!S:S))</f>
        <v>29.757811070284539</v>
      </c>
      <c r="K3034" s="12">
        <f t="shared" si="94"/>
        <v>1.4878905535142271</v>
      </c>
      <c r="L3034" s="12">
        <f t="shared" si="95"/>
        <v>7.439452767571135E-2</v>
      </c>
      <c r="M3034">
        <f>IF(B3034="*","*",IF(_xlfn.XLOOKUP(B3034,'RES TECH'!$M:$M,'RES TECH'!$C:$C)="Low Income",IF(G3034&gt;1,IF(G3034&gt;3,0.3,0.24),0.12),IF(_xlfn.XLOOKUP(B3034,'RES TECH'!$M:$M,'RES TECH'!$C:$C)="Lower-middle Income",IF(G3034&gt;1,IF(G3034&gt;3,0.23,0.18),0.09),IF(_xlfn.XLOOKUP(B3034,'RES TECH'!$M:$M,'RES TECH'!$C:$C)="Upper-middle Income",IF(G3034&gt;1,IF(G3034&gt;3,0.15,0.12),0.06),IF(_xlfn.XLOOKUP(B3034,'RES TECH'!$M:$M,'RES TECH'!$C:$C)="High Income",IF(G3034&gt;1,IF(G3034&gt;3,0.08,0.06),0.03))))))</f>
        <v>0.08</v>
      </c>
    </row>
    <row r="3035" spans="2:13" x14ac:dyDescent="0.25">
      <c r="B3035" t="str">
        <f>IF('RES TECH'!N3031=1,'RES TECH'!M3031,"*")</f>
        <v>RESHOUHIOldLTCFLELCELC40</v>
      </c>
      <c r="C3035" t="str">
        <f>IF(B3035="*","*",_xlfn.XLOOKUP(B3035,'RES TECH'!M:M,'RES TECH'!K:K))</f>
        <v>RESELC</v>
      </c>
      <c r="D3035" t="str">
        <f>IF(B3035="*","*",_xlfn.XLOOKUP(B3035,'RES TECH'!M:M,'RES TECH'!L:L))</f>
        <v>RESHOUHIOldLTEUE</v>
      </c>
      <c r="E3035">
        <f>IF(B3035="*","*",_xlfn.XLOOKUP(B3035,'RES TECH'!M:M,'RES TECH'!O:O))</f>
        <v>2040</v>
      </c>
      <c r="F3035" s="12">
        <f>IF(B3035="*","*",_xlfn.XLOOKUP(B3035,'RES TECH'!M:M,'RES TECH'!Y:Y))</f>
        <v>4</v>
      </c>
      <c r="G3035" s="12">
        <f>IF(B3035="*","*",_xlfn.XLOOKUP(B3035,'RES TECH'!M:M,'RES TECH'!V:V))</f>
        <v>72</v>
      </c>
      <c r="H3035">
        <f>IF(B3035="*","*",_xlfn.XLOOKUP(B3035,'RES TECH'!M:M,'RES TECH'!AA:AA))</f>
        <v>1</v>
      </c>
      <c r="I3035" s="12">
        <f>IF(B3035="*","*",_xlfn.XLOOKUP(B3035,'RES TECH'!M:M,'RES TECH'!Z:Z))</f>
        <v>0.31944737730523498</v>
      </c>
      <c r="J3035" s="12">
        <f>IF(B3035="*","*",_xlfn.XLOOKUP(B3035,'RES TECH'!M:M,'RES TECH'!S:S))</f>
        <v>28.3005235545997</v>
      </c>
      <c r="K3035" s="12">
        <f t="shared" si="94"/>
        <v>1.4150261777299851</v>
      </c>
      <c r="L3035" s="12">
        <f t="shared" si="95"/>
        <v>7.0751308886499262E-2</v>
      </c>
      <c r="M3035">
        <f>IF(B3035="*","*",IF(_xlfn.XLOOKUP(B3035,'RES TECH'!$M:$M,'RES TECH'!$C:$C)="Low Income",IF(G3035&gt;1,IF(G3035&gt;3,0.3,0.24),0.12),IF(_xlfn.XLOOKUP(B3035,'RES TECH'!$M:$M,'RES TECH'!$C:$C)="Lower-middle Income",IF(G3035&gt;1,IF(G3035&gt;3,0.23,0.18),0.09),IF(_xlfn.XLOOKUP(B3035,'RES TECH'!$M:$M,'RES TECH'!$C:$C)="Upper-middle Income",IF(G3035&gt;1,IF(G3035&gt;3,0.15,0.12),0.06),IF(_xlfn.XLOOKUP(B3035,'RES TECH'!$M:$M,'RES TECH'!$C:$C)="High Income",IF(G3035&gt;1,IF(G3035&gt;3,0.08,0.06),0.03))))))</f>
        <v>0.08</v>
      </c>
    </row>
    <row r="3036" spans="2:13" x14ac:dyDescent="0.25">
      <c r="B3036" t="str">
        <f>IF('RES TECH'!N3032=1,'RES TECH'!M3032,"*")</f>
        <v>*</v>
      </c>
      <c r="C3036" t="str">
        <f>IF(B3036="*","*",_xlfn.XLOOKUP(B3036,'RES TECH'!M:M,'RES TECH'!K:K))</f>
        <v>*</v>
      </c>
      <c r="D3036" t="str">
        <f>IF(B3036="*","*",_xlfn.XLOOKUP(B3036,'RES TECH'!M:M,'RES TECH'!L:L))</f>
        <v>*</v>
      </c>
      <c r="E3036" t="str">
        <f>IF(B3036="*","*",_xlfn.XLOOKUP(B3036,'RES TECH'!M:M,'RES TECH'!O:O))</f>
        <v>*</v>
      </c>
      <c r="F3036" s="12" t="str">
        <f>IF(B3036="*","*",_xlfn.XLOOKUP(B3036,'RES TECH'!M:M,'RES TECH'!Y:Y))</f>
        <v>*</v>
      </c>
      <c r="G3036" s="12" t="str">
        <f>IF(B3036="*","*",_xlfn.XLOOKUP(B3036,'RES TECH'!M:M,'RES TECH'!V:V))</f>
        <v>*</v>
      </c>
      <c r="H3036" t="str">
        <f>IF(B3036="*","*",_xlfn.XLOOKUP(B3036,'RES TECH'!M:M,'RES TECH'!AA:AA))</f>
        <v>*</v>
      </c>
      <c r="I3036" s="12" t="str">
        <f>IF(B3036="*","*",_xlfn.XLOOKUP(B3036,'RES TECH'!M:M,'RES TECH'!Z:Z))</f>
        <v>*</v>
      </c>
      <c r="J3036" s="12" t="str">
        <f>IF(B3036="*","*",_xlfn.XLOOKUP(B3036,'RES TECH'!M:M,'RES TECH'!S:S))</f>
        <v>*</v>
      </c>
      <c r="K3036" s="12" t="str">
        <f t="shared" si="94"/>
        <v>*</v>
      </c>
      <c r="L3036" s="12" t="str">
        <f t="shared" si="95"/>
        <v>*</v>
      </c>
      <c r="M3036" t="str">
        <f>IF(B3036="*","*",IF(_xlfn.XLOOKUP(B3036,'RES TECH'!$M:$M,'RES TECH'!$C:$C)="Low Income",IF(G3036&gt;1,IF(G3036&gt;3,0.3,0.24),0.12),IF(_xlfn.XLOOKUP(B3036,'RES TECH'!$M:$M,'RES TECH'!$C:$C)="Lower-middle Income",IF(G3036&gt;1,IF(G3036&gt;3,0.23,0.18),0.09),IF(_xlfn.XLOOKUP(B3036,'RES TECH'!$M:$M,'RES TECH'!$C:$C)="Upper-middle Income",IF(G3036&gt;1,IF(G3036&gt;3,0.15,0.12),0.06),IF(_xlfn.XLOOKUP(B3036,'RES TECH'!$M:$M,'RES TECH'!$C:$C)="High Income",IF(G3036&gt;1,IF(G3036&gt;3,0.08,0.06),0.03))))))</f>
        <v>*</v>
      </c>
    </row>
    <row r="3037" spans="2:13" x14ac:dyDescent="0.25">
      <c r="B3037" t="str">
        <f>IF('RES TECH'!N3033=1,'RES TECH'!M3033,"*")</f>
        <v>*</v>
      </c>
      <c r="C3037" t="str">
        <f>IF(B3037="*","*",_xlfn.XLOOKUP(B3037,'RES TECH'!M:M,'RES TECH'!K:K))</f>
        <v>*</v>
      </c>
      <c r="D3037" t="str">
        <f>IF(B3037="*","*",_xlfn.XLOOKUP(B3037,'RES TECH'!M:M,'RES TECH'!L:L))</f>
        <v>*</v>
      </c>
      <c r="E3037" t="str">
        <f>IF(B3037="*","*",_xlfn.XLOOKUP(B3037,'RES TECH'!M:M,'RES TECH'!O:O))</f>
        <v>*</v>
      </c>
      <c r="F3037" s="12" t="str">
        <f>IF(B3037="*","*",_xlfn.XLOOKUP(B3037,'RES TECH'!M:M,'RES TECH'!Y:Y))</f>
        <v>*</v>
      </c>
      <c r="G3037" s="12" t="str">
        <f>IF(B3037="*","*",_xlfn.XLOOKUP(B3037,'RES TECH'!M:M,'RES TECH'!V:V))</f>
        <v>*</v>
      </c>
      <c r="H3037" t="str">
        <f>IF(B3037="*","*",_xlfn.XLOOKUP(B3037,'RES TECH'!M:M,'RES TECH'!AA:AA))</f>
        <v>*</v>
      </c>
      <c r="I3037" s="12" t="str">
        <f>IF(B3037="*","*",_xlfn.XLOOKUP(B3037,'RES TECH'!M:M,'RES TECH'!Z:Z))</f>
        <v>*</v>
      </c>
      <c r="J3037" s="12" t="str">
        <f>IF(B3037="*","*",_xlfn.XLOOKUP(B3037,'RES TECH'!M:M,'RES TECH'!S:S))</f>
        <v>*</v>
      </c>
      <c r="K3037" s="12" t="str">
        <f t="shared" si="94"/>
        <v>*</v>
      </c>
      <c r="L3037" s="12" t="str">
        <f t="shared" si="95"/>
        <v>*</v>
      </c>
      <c r="M3037" t="str">
        <f>IF(B3037="*","*",IF(_xlfn.XLOOKUP(B3037,'RES TECH'!$M:$M,'RES TECH'!$C:$C)="Low Income",IF(G3037&gt;1,IF(G3037&gt;3,0.3,0.24),0.12),IF(_xlfn.XLOOKUP(B3037,'RES TECH'!$M:$M,'RES TECH'!$C:$C)="Lower-middle Income",IF(G3037&gt;1,IF(G3037&gt;3,0.23,0.18),0.09),IF(_xlfn.XLOOKUP(B3037,'RES TECH'!$M:$M,'RES TECH'!$C:$C)="Upper-middle Income",IF(G3037&gt;1,IF(G3037&gt;3,0.15,0.12),0.06),IF(_xlfn.XLOOKUP(B3037,'RES TECH'!$M:$M,'RES TECH'!$C:$C)="High Income",IF(G3037&gt;1,IF(G3037&gt;3,0.08,0.06),0.03))))))</f>
        <v>*</v>
      </c>
    </row>
    <row r="3038" spans="2:13" x14ac:dyDescent="0.25">
      <c r="B3038" t="str">
        <f>IF('RES TECH'!N3034=1,'RES TECH'!M3034,"*")</f>
        <v>*</v>
      </c>
      <c r="C3038" t="str">
        <f>IF(B3038="*","*",_xlfn.XLOOKUP(B3038,'RES TECH'!M:M,'RES TECH'!K:K))</f>
        <v>*</v>
      </c>
      <c r="D3038" t="str">
        <f>IF(B3038="*","*",_xlfn.XLOOKUP(B3038,'RES TECH'!M:M,'RES TECH'!L:L))</f>
        <v>*</v>
      </c>
      <c r="E3038" t="str">
        <f>IF(B3038="*","*",_xlfn.XLOOKUP(B3038,'RES TECH'!M:M,'RES TECH'!O:O))</f>
        <v>*</v>
      </c>
      <c r="F3038" s="12" t="str">
        <f>IF(B3038="*","*",_xlfn.XLOOKUP(B3038,'RES TECH'!M:M,'RES TECH'!Y:Y))</f>
        <v>*</v>
      </c>
      <c r="G3038" s="12" t="str">
        <f>IF(B3038="*","*",_xlfn.XLOOKUP(B3038,'RES TECH'!M:M,'RES TECH'!V:V))</f>
        <v>*</v>
      </c>
      <c r="H3038" t="str">
        <f>IF(B3038="*","*",_xlfn.XLOOKUP(B3038,'RES TECH'!M:M,'RES TECH'!AA:AA))</f>
        <v>*</v>
      </c>
      <c r="I3038" s="12" t="str">
        <f>IF(B3038="*","*",_xlfn.XLOOKUP(B3038,'RES TECH'!M:M,'RES TECH'!Z:Z))</f>
        <v>*</v>
      </c>
      <c r="J3038" s="12" t="str">
        <f>IF(B3038="*","*",_xlfn.XLOOKUP(B3038,'RES TECH'!M:M,'RES TECH'!S:S))</f>
        <v>*</v>
      </c>
      <c r="K3038" s="12" t="str">
        <f t="shared" si="94"/>
        <v>*</v>
      </c>
      <c r="L3038" s="12" t="str">
        <f t="shared" si="95"/>
        <v>*</v>
      </c>
      <c r="M3038" t="str">
        <f>IF(B3038="*","*",IF(_xlfn.XLOOKUP(B3038,'RES TECH'!$M:$M,'RES TECH'!$C:$C)="Low Income",IF(G3038&gt;1,IF(G3038&gt;3,0.3,0.24),0.12),IF(_xlfn.XLOOKUP(B3038,'RES TECH'!$M:$M,'RES TECH'!$C:$C)="Lower-middle Income",IF(G3038&gt;1,IF(G3038&gt;3,0.23,0.18),0.09),IF(_xlfn.XLOOKUP(B3038,'RES TECH'!$M:$M,'RES TECH'!$C:$C)="Upper-middle Income",IF(G3038&gt;1,IF(G3038&gt;3,0.15,0.12),0.06),IF(_xlfn.XLOOKUP(B3038,'RES TECH'!$M:$M,'RES TECH'!$C:$C)="High Income",IF(G3038&gt;1,IF(G3038&gt;3,0.08,0.06),0.03))))))</f>
        <v>*</v>
      </c>
    </row>
    <row r="3039" spans="2:13" x14ac:dyDescent="0.25">
      <c r="B3039" t="str">
        <f>IF('RES TECH'!N3035=1,'RES TECH'!M3035,"*")</f>
        <v>*</v>
      </c>
      <c r="C3039" t="str">
        <f>IF(B3039="*","*",_xlfn.XLOOKUP(B3039,'RES TECH'!M:M,'RES TECH'!K:K))</f>
        <v>*</v>
      </c>
      <c r="D3039" t="str">
        <f>IF(B3039="*","*",_xlfn.XLOOKUP(B3039,'RES TECH'!M:M,'RES TECH'!L:L))</f>
        <v>*</v>
      </c>
      <c r="E3039" t="str">
        <f>IF(B3039="*","*",_xlfn.XLOOKUP(B3039,'RES TECH'!M:M,'RES TECH'!O:O))</f>
        <v>*</v>
      </c>
      <c r="F3039" s="12" t="str">
        <f>IF(B3039="*","*",_xlfn.XLOOKUP(B3039,'RES TECH'!M:M,'RES TECH'!Y:Y))</f>
        <v>*</v>
      </c>
      <c r="G3039" s="12" t="str">
        <f>IF(B3039="*","*",_xlfn.XLOOKUP(B3039,'RES TECH'!M:M,'RES TECH'!V:V))</f>
        <v>*</v>
      </c>
      <c r="H3039" t="str">
        <f>IF(B3039="*","*",_xlfn.XLOOKUP(B3039,'RES TECH'!M:M,'RES TECH'!AA:AA))</f>
        <v>*</v>
      </c>
      <c r="I3039" s="12" t="str">
        <f>IF(B3039="*","*",_xlfn.XLOOKUP(B3039,'RES TECH'!M:M,'RES TECH'!Z:Z))</f>
        <v>*</v>
      </c>
      <c r="J3039" s="12" t="str">
        <f>IF(B3039="*","*",_xlfn.XLOOKUP(B3039,'RES TECH'!M:M,'RES TECH'!S:S))</f>
        <v>*</v>
      </c>
      <c r="K3039" s="12" t="str">
        <f t="shared" si="94"/>
        <v>*</v>
      </c>
      <c r="L3039" s="12" t="str">
        <f t="shared" si="95"/>
        <v>*</v>
      </c>
      <c r="M3039" t="str">
        <f>IF(B3039="*","*",IF(_xlfn.XLOOKUP(B3039,'RES TECH'!$M:$M,'RES TECH'!$C:$C)="Low Income",IF(G3039&gt;1,IF(G3039&gt;3,0.3,0.24),0.12),IF(_xlfn.XLOOKUP(B3039,'RES TECH'!$M:$M,'RES TECH'!$C:$C)="Lower-middle Income",IF(G3039&gt;1,IF(G3039&gt;3,0.23,0.18),0.09),IF(_xlfn.XLOOKUP(B3039,'RES TECH'!$M:$M,'RES TECH'!$C:$C)="Upper-middle Income",IF(G3039&gt;1,IF(G3039&gt;3,0.15,0.12),0.06),IF(_xlfn.XLOOKUP(B3039,'RES TECH'!$M:$M,'RES TECH'!$C:$C)="High Income",IF(G3039&gt;1,IF(G3039&gt;3,0.08,0.06),0.03))))))</f>
        <v>*</v>
      </c>
    </row>
    <row r="3040" spans="2:13" x14ac:dyDescent="0.25">
      <c r="B3040" t="str">
        <f>IF('RES TECH'!N3036=1,'RES TECH'!M3036,"*")</f>
        <v>*</v>
      </c>
      <c r="C3040" t="str">
        <f>IF(B3040="*","*",_xlfn.XLOOKUP(B3040,'RES TECH'!M:M,'RES TECH'!K:K))</f>
        <v>*</v>
      </c>
      <c r="D3040" t="str">
        <f>IF(B3040="*","*",_xlfn.XLOOKUP(B3040,'RES TECH'!M:M,'RES TECH'!L:L))</f>
        <v>*</v>
      </c>
      <c r="E3040" t="str">
        <f>IF(B3040="*","*",_xlfn.XLOOKUP(B3040,'RES TECH'!M:M,'RES TECH'!O:O))</f>
        <v>*</v>
      </c>
      <c r="F3040" s="12" t="str">
        <f>IF(B3040="*","*",_xlfn.XLOOKUP(B3040,'RES TECH'!M:M,'RES TECH'!Y:Y))</f>
        <v>*</v>
      </c>
      <c r="G3040" s="12" t="str">
        <f>IF(B3040="*","*",_xlfn.XLOOKUP(B3040,'RES TECH'!M:M,'RES TECH'!V:V))</f>
        <v>*</v>
      </c>
      <c r="H3040" t="str">
        <f>IF(B3040="*","*",_xlfn.XLOOKUP(B3040,'RES TECH'!M:M,'RES TECH'!AA:AA))</f>
        <v>*</v>
      </c>
      <c r="I3040" s="12" t="str">
        <f>IF(B3040="*","*",_xlfn.XLOOKUP(B3040,'RES TECH'!M:M,'RES TECH'!Z:Z))</f>
        <v>*</v>
      </c>
      <c r="J3040" s="12" t="str">
        <f>IF(B3040="*","*",_xlfn.XLOOKUP(B3040,'RES TECH'!M:M,'RES TECH'!S:S))</f>
        <v>*</v>
      </c>
      <c r="K3040" s="12" t="str">
        <f t="shared" si="94"/>
        <v>*</v>
      </c>
      <c r="L3040" s="12" t="str">
        <f t="shared" si="95"/>
        <v>*</v>
      </c>
      <c r="M3040" t="str">
        <f>IF(B3040="*","*",IF(_xlfn.XLOOKUP(B3040,'RES TECH'!$M:$M,'RES TECH'!$C:$C)="Low Income",IF(G3040&gt;1,IF(G3040&gt;3,0.3,0.24),0.12),IF(_xlfn.XLOOKUP(B3040,'RES TECH'!$M:$M,'RES TECH'!$C:$C)="Lower-middle Income",IF(G3040&gt;1,IF(G3040&gt;3,0.23,0.18),0.09),IF(_xlfn.XLOOKUP(B3040,'RES TECH'!$M:$M,'RES TECH'!$C:$C)="Upper-middle Income",IF(G3040&gt;1,IF(G3040&gt;3,0.15,0.12),0.06),IF(_xlfn.XLOOKUP(B3040,'RES TECH'!$M:$M,'RES TECH'!$C:$C)="High Income",IF(G3040&gt;1,IF(G3040&gt;3,0.08,0.06),0.03))))))</f>
        <v>*</v>
      </c>
    </row>
    <row r="3041" spans="2:13" x14ac:dyDescent="0.25">
      <c r="B3041" t="str">
        <f>IF('RES TECH'!N3037=1,'RES TECH'!M3037,"*")</f>
        <v>RESHOUHIOldLTLEDELCELC20</v>
      </c>
      <c r="C3041" t="str">
        <f>IF(B3041="*","*",_xlfn.XLOOKUP(B3041,'RES TECH'!M:M,'RES TECH'!K:K))</f>
        <v>RESELC</v>
      </c>
      <c r="D3041" t="str">
        <f>IF(B3041="*","*",_xlfn.XLOOKUP(B3041,'RES TECH'!M:M,'RES TECH'!L:L))</f>
        <v>RESHOUHIOldLTEUE</v>
      </c>
      <c r="E3041">
        <f>IF(B3041="*","*",_xlfn.XLOOKUP(B3041,'RES TECH'!M:M,'RES TECH'!O:O))</f>
        <v>2020</v>
      </c>
      <c r="F3041" s="12">
        <f>IF(B3041="*","*",_xlfn.XLOOKUP(B3041,'RES TECH'!M:M,'RES TECH'!Y:Y))</f>
        <v>12</v>
      </c>
      <c r="G3041" s="12">
        <f>IF(B3041="*","*",_xlfn.XLOOKUP(B3041,'RES TECH'!M:M,'RES TECH'!V:V))</f>
        <v>79.849999999999994</v>
      </c>
      <c r="H3041">
        <f>IF(B3041="*","*",_xlfn.XLOOKUP(B3041,'RES TECH'!M:M,'RES TECH'!AA:AA))</f>
        <v>1</v>
      </c>
      <c r="I3041" s="12">
        <f>IF(B3041="*","*",_xlfn.XLOOKUP(B3041,'RES TECH'!M:M,'RES TECH'!Z:Z))</f>
        <v>0.31944737730523498</v>
      </c>
      <c r="J3041" s="12">
        <f>IF(B3041="*","*",_xlfn.XLOOKUP(B3041,'RES TECH'!M:M,'RES TECH'!S:S))</f>
        <v>116.6704385057287</v>
      </c>
      <c r="K3041" s="12">
        <f t="shared" si="94"/>
        <v>5.8335219252864352</v>
      </c>
      <c r="L3041" s="12">
        <f t="shared" si="95"/>
        <v>0.29167609626432178</v>
      </c>
      <c r="M3041">
        <f>IF(B3041="*","*",IF(_xlfn.XLOOKUP(B3041,'RES TECH'!$M:$M,'RES TECH'!$C:$C)="Low Income",IF(G3041&gt;1,IF(G3041&gt;3,0.3,0.24),0.12),IF(_xlfn.XLOOKUP(B3041,'RES TECH'!$M:$M,'RES TECH'!$C:$C)="Lower-middle Income",IF(G3041&gt;1,IF(G3041&gt;3,0.23,0.18),0.09),IF(_xlfn.XLOOKUP(B3041,'RES TECH'!$M:$M,'RES TECH'!$C:$C)="Upper-middle Income",IF(G3041&gt;1,IF(G3041&gt;3,0.15,0.12),0.06),IF(_xlfn.XLOOKUP(B3041,'RES TECH'!$M:$M,'RES TECH'!$C:$C)="High Income",IF(G3041&gt;1,IF(G3041&gt;3,0.08,0.06),0.03))))))</f>
        <v>0.08</v>
      </c>
    </row>
    <row r="3042" spans="2:13" x14ac:dyDescent="0.25">
      <c r="B3042" t="str">
        <f>IF('RES TECH'!N3038=1,'RES TECH'!M3038,"*")</f>
        <v>RESHOUHIOldLTLEDELCELC21</v>
      </c>
      <c r="C3042" t="str">
        <f>IF(B3042="*","*",_xlfn.XLOOKUP(B3042,'RES TECH'!M:M,'RES TECH'!K:K))</f>
        <v>RESELC</v>
      </c>
      <c r="D3042" t="str">
        <f>IF(B3042="*","*",_xlfn.XLOOKUP(B3042,'RES TECH'!M:M,'RES TECH'!L:L))</f>
        <v>RESHOUHIOldLTEUE</v>
      </c>
      <c r="E3042">
        <f>IF(B3042="*","*",_xlfn.XLOOKUP(B3042,'RES TECH'!M:M,'RES TECH'!O:O))</f>
        <v>2021</v>
      </c>
      <c r="F3042" s="12">
        <f>IF(B3042="*","*",_xlfn.XLOOKUP(B3042,'RES TECH'!M:M,'RES TECH'!Y:Y))</f>
        <v>10</v>
      </c>
      <c r="G3042" s="12">
        <f>IF(B3042="*","*",_xlfn.XLOOKUP(B3042,'RES TECH'!M:M,'RES TECH'!V:V))</f>
        <v>97.949999999999989</v>
      </c>
      <c r="H3042">
        <f>IF(B3042="*","*",_xlfn.XLOOKUP(B3042,'RES TECH'!M:M,'RES TECH'!AA:AA))</f>
        <v>1</v>
      </c>
      <c r="I3042" s="12">
        <f>IF(B3042="*","*",_xlfn.XLOOKUP(B3042,'RES TECH'!M:M,'RES TECH'!Z:Z))</f>
        <v>0.31944737730523498</v>
      </c>
      <c r="J3042" s="12">
        <f>IF(B3042="*","*",_xlfn.XLOOKUP(B3042,'RES TECH'!M:M,'RES TECH'!S:S))</f>
        <v>47.536718761639648</v>
      </c>
      <c r="K3042" s="12">
        <f t="shared" si="94"/>
        <v>2.3768359380819826</v>
      </c>
      <c r="L3042" s="12">
        <f t="shared" si="95"/>
        <v>0.11884179690409913</v>
      </c>
      <c r="M3042">
        <f>IF(B3042="*","*",IF(_xlfn.XLOOKUP(B3042,'RES TECH'!$M:$M,'RES TECH'!$C:$C)="Low Income",IF(G3042&gt;1,IF(G3042&gt;3,0.3,0.24),0.12),IF(_xlfn.XLOOKUP(B3042,'RES TECH'!$M:$M,'RES TECH'!$C:$C)="Lower-middle Income",IF(G3042&gt;1,IF(G3042&gt;3,0.23,0.18),0.09),IF(_xlfn.XLOOKUP(B3042,'RES TECH'!$M:$M,'RES TECH'!$C:$C)="Upper-middle Income",IF(G3042&gt;1,IF(G3042&gt;3,0.15,0.12),0.06),IF(_xlfn.XLOOKUP(B3042,'RES TECH'!$M:$M,'RES TECH'!$C:$C)="High Income",IF(G3042&gt;1,IF(G3042&gt;3,0.08,0.06),0.03))))))</f>
        <v>0.08</v>
      </c>
    </row>
    <row r="3043" spans="2:13" x14ac:dyDescent="0.25">
      <c r="B3043" t="str">
        <f>IF('RES TECH'!N3039=1,'RES TECH'!M3039,"*")</f>
        <v>RESHOUHIOldLTLEDELCELC22</v>
      </c>
      <c r="C3043" t="str">
        <f>IF(B3043="*","*",_xlfn.XLOOKUP(B3043,'RES TECH'!M:M,'RES TECH'!K:K))</f>
        <v>RESELC</v>
      </c>
      <c r="D3043" t="str">
        <f>IF(B3043="*","*",_xlfn.XLOOKUP(B3043,'RES TECH'!M:M,'RES TECH'!L:L))</f>
        <v>RESHOUHIOldLTEUE</v>
      </c>
      <c r="E3043">
        <f>IF(B3043="*","*",_xlfn.XLOOKUP(B3043,'RES TECH'!M:M,'RES TECH'!O:O))</f>
        <v>2022</v>
      </c>
      <c r="F3043" s="12">
        <f>IF(B3043="*","*",_xlfn.XLOOKUP(B3043,'RES TECH'!M:M,'RES TECH'!Y:Y))</f>
        <v>10</v>
      </c>
      <c r="G3043" s="12">
        <f>IF(B3043="*","*",_xlfn.XLOOKUP(B3043,'RES TECH'!M:M,'RES TECH'!V:V))</f>
        <v>100.22499999999999</v>
      </c>
      <c r="H3043">
        <f>IF(B3043="*","*",_xlfn.XLOOKUP(B3043,'RES TECH'!M:M,'RES TECH'!AA:AA))</f>
        <v>1</v>
      </c>
      <c r="I3043" s="12">
        <f>IF(B3043="*","*",_xlfn.XLOOKUP(B3043,'RES TECH'!M:M,'RES TECH'!Z:Z))</f>
        <v>0.31944737730523498</v>
      </c>
      <c r="J3043" s="12">
        <f>IF(B3043="*","*",_xlfn.XLOOKUP(B3043,'RES TECH'!M:M,'RES TECH'!S:S))</f>
        <v>34.91660887580889</v>
      </c>
      <c r="K3043" s="12">
        <f t="shared" si="94"/>
        <v>1.7458304437904446</v>
      </c>
      <c r="L3043" s="12">
        <f t="shared" si="95"/>
        <v>8.7291522189522242E-2</v>
      </c>
      <c r="M3043">
        <f>IF(B3043="*","*",IF(_xlfn.XLOOKUP(B3043,'RES TECH'!$M:$M,'RES TECH'!$C:$C)="Low Income",IF(G3043&gt;1,IF(G3043&gt;3,0.3,0.24),0.12),IF(_xlfn.XLOOKUP(B3043,'RES TECH'!$M:$M,'RES TECH'!$C:$C)="Lower-middle Income",IF(G3043&gt;1,IF(G3043&gt;3,0.23,0.18),0.09),IF(_xlfn.XLOOKUP(B3043,'RES TECH'!$M:$M,'RES TECH'!$C:$C)="Upper-middle Income",IF(G3043&gt;1,IF(G3043&gt;3,0.15,0.12),0.06),IF(_xlfn.XLOOKUP(B3043,'RES TECH'!$M:$M,'RES TECH'!$C:$C)="High Income",IF(G3043&gt;1,IF(G3043&gt;3,0.08,0.06),0.03))))))</f>
        <v>0.08</v>
      </c>
    </row>
    <row r="3044" spans="2:13" x14ac:dyDescent="0.25">
      <c r="B3044" t="str">
        <f>IF('RES TECH'!N3040=1,'RES TECH'!M3040,"*")</f>
        <v>RESHOUHIOldLTLEDELCELC23</v>
      </c>
      <c r="C3044" t="str">
        <f>IF(B3044="*","*",_xlfn.XLOOKUP(B3044,'RES TECH'!M:M,'RES TECH'!K:K))</f>
        <v>RESELC</v>
      </c>
      <c r="D3044" t="str">
        <f>IF(B3044="*","*",_xlfn.XLOOKUP(B3044,'RES TECH'!M:M,'RES TECH'!L:L))</f>
        <v>RESHOUHIOldLTEUE</v>
      </c>
      <c r="E3044">
        <f>IF(B3044="*","*",_xlfn.XLOOKUP(B3044,'RES TECH'!M:M,'RES TECH'!O:O))</f>
        <v>2023</v>
      </c>
      <c r="F3044" s="12">
        <f>IF(B3044="*","*",_xlfn.XLOOKUP(B3044,'RES TECH'!M:M,'RES TECH'!Y:Y))</f>
        <v>10</v>
      </c>
      <c r="G3044" s="12">
        <f>IF(B3044="*","*",_xlfn.XLOOKUP(B3044,'RES TECH'!M:M,'RES TECH'!V:V))</f>
        <v>102.65</v>
      </c>
      <c r="H3044">
        <f>IF(B3044="*","*",_xlfn.XLOOKUP(B3044,'RES TECH'!M:M,'RES TECH'!AA:AA))</f>
        <v>1</v>
      </c>
      <c r="I3044" s="12">
        <f>IF(B3044="*","*",_xlfn.XLOOKUP(B3044,'RES TECH'!M:M,'RES TECH'!Z:Z))</f>
        <v>0.31944737730523498</v>
      </c>
      <c r="J3044" s="12">
        <f>IF(B3044="*","*",_xlfn.XLOOKUP(B3044,'RES TECH'!M:M,'RES TECH'!S:S))</f>
        <v>34.27540236890755</v>
      </c>
      <c r="K3044" s="12">
        <f t="shared" si="94"/>
        <v>1.7137701184453775</v>
      </c>
      <c r="L3044" s="12">
        <f t="shared" si="95"/>
        <v>8.5688505922268884E-2</v>
      </c>
      <c r="M3044">
        <f>IF(B3044="*","*",IF(_xlfn.XLOOKUP(B3044,'RES TECH'!$M:$M,'RES TECH'!$C:$C)="Low Income",IF(G3044&gt;1,IF(G3044&gt;3,0.3,0.24),0.12),IF(_xlfn.XLOOKUP(B3044,'RES TECH'!$M:$M,'RES TECH'!$C:$C)="Lower-middle Income",IF(G3044&gt;1,IF(G3044&gt;3,0.23,0.18),0.09),IF(_xlfn.XLOOKUP(B3044,'RES TECH'!$M:$M,'RES TECH'!$C:$C)="Upper-middle Income",IF(G3044&gt;1,IF(G3044&gt;3,0.15,0.12),0.06),IF(_xlfn.XLOOKUP(B3044,'RES TECH'!$M:$M,'RES TECH'!$C:$C)="High Income",IF(G3044&gt;1,IF(G3044&gt;3,0.08,0.06),0.03))))))</f>
        <v>0.08</v>
      </c>
    </row>
    <row r="3045" spans="2:13" x14ac:dyDescent="0.25">
      <c r="B3045" t="str">
        <f>IF('RES TECH'!N3041=1,'RES TECH'!M3041,"*")</f>
        <v>RESHOUHIOldLTLEDELCELC24</v>
      </c>
      <c r="C3045" t="str">
        <f>IF(B3045="*","*",_xlfn.XLOOKUP(B3045,'RES TECH'!M:M,'RES TECH'!K:K))</f>
        <v>RESELC</v>
      </c>
      <c r="D3045" t="str">
        <f>IF(B3045="*","*",_xlfn.XLOOKUP(B3045,'RES TECH'!M:M,'RES TECH'!L:L))</f>
        <v>RESHOUHIOldLTEUE</v>
      </c>
      <c r="E3045">
        <f>IF(B3045="*","*",_xlfn.XLOOKUP(B3045,'RES TECH'!M:M,'RES TECH'!O:O))</f>
        <v>2024</v>
      </c>
      <c r="F3045" s="12">
        <f>IF(B3045="*","*",_xlfn.XLOOKUP(B3045,'RES TECH'!M:M,'RES TECH'!Y:Y))</f>
        <v>10</v>
      </c>
      <c r="G3045" s="12">
        <f>IF(B3045="*","*",_xlfn.XLOOKUP(B3045,'RES TECH'!M:M,'RES TECH'!V:V))</f>
        <v>105.05</v>
      </c>
      <c r="H3045">
        <f>IF(B3045="*","*",_xlfn.XLOOKUP(B3045,'RES TECH'!M:M,'RES TECH'!AA:AA))</f>
        <v>1</v>
      </c>
      <c r="I3045" s="12">
        <f>IF(B3045="*","*",_xlfn.XLOOKUP(B3045,'RES TECH'!M:M,'RES TECH'!Z:Z))</f>
        <v>0.31944737730523498</v>
      </c>
      <c r="J3045" s="12">
        <f>IF(B3045="*","*",_xlfn.XLOOKUP(B3045,'RES TECH'!M:M,'RES TECH'!S:S))</f>
        <v>33.925653365143198</v>
      </c>
      <c r="K3045" s="12">
        <f t="shared" si="94"/>
        <v>1.6962826682571599</v>
      </c>
      <c r="L3045" s="12">
        <f t="shared" si="95"/>
        <v>8.4814133412857998E-2</v>
      </c>
      <c r="M3045">
        <f>IF(B3045="*","*",IF(_xlfn.XLOOKUP(B3045,'RES TECH'!$M:$M,'RES TECH'!$C:$C)="Low Income",IF(G3045&gt;1,IF(G3045&gt;3,0.3,0.24),0.12),IF(_xlfn.XLOOKUP(B3045,'RES TECH'!$M:$M,'RES TECH'!$C:$C)="Lower-middle Income",IF(G3045&gt;1,IF(G3045&gt;3,0.23,0.18),0.09),IF(_xlfn.XLOOKUP(B3045,'RES TECH'!$M:$M,'RES TECH'!$C:$C)="Upper-middle Income",IF(G3045&gt;1,IF(G3045&gt;3,0.15,0.12),0.06),IF(_xlfn.XLOOKUP(B3045,'RES TECH'!$M:$M,'RES TECH'!$C:$C)="High Income",IF(G3045&gt;1,IF(G3045&gt;3,0.08,0.06),0.03))))))</f>
        <v>0.08</v>
      </c>
    </row>
    <row r="3046" spans="2:13" x14ac:dyDescent="0.25">
      <c r="B3046" t="str">
        <f>IF('RES TECH'!N3042=1,'RES TECH'!M3042,"*")</f>
        <v>RESHOUHIOldLTLEDELCELC25</v>
      </c>
      <c r="C3046" t="str">
        <f>IF(B3046="*","*",_xlfn.XLOOKUP(B3046,'RES TECH'!M:M,'RES TECH'!K:K))</f>
        <v>RESELC</v>
      </c>
      <c r="D3046" t="str">
        <f>IF(B3046="*","*",_xlfn.XLOOKUP(B3046,'RES TECH'!M:M,'RES TECH'!L:L))</f>
        <v>RESHOUHIOldLTEUE</v>
      </c>
      <c r="E3046">
        <f>IF(B3046="*","*",_xlfn.XLOOKUP(B3046,'RES TECH'!M:M,'RES TECH'!O:O))</f>
        <v>2025</v>
      </c>
      <c r="F3046" s="12">
        <f>IF(B3046="*","*",_xlfn.XLOOKUP(B3046,'RES TECH'!M:M,'RES TECH'!Y:Y))</f>
        <v>10</v>
      </c>
      <c r="G3046" s="12">
        <f>IF(B3046="*","*",_xlfn.XLOOKUP(B3046,'RES TECH'!M:M,'RES TECH'!V:V))</f>
        <v>107.47499999999999</v>
      </c>
      <c r="H3046">
        <f>IF(B3046="*","*",_xlfn.XLOOKUP(B3046,'RES TECH'!M:M,'RES TECH'!AA:AA))</f>
        <v>1</v>
      </c>
      <c r="I3046" s="12">
        <f>IF(B3046="*","*",_xlfn.XLOOKUP(B3046,'RES TECH'!M:M,'RES TECH'!Z:Z))</f>
        <v>0.31944737730523498</v>
      </c>
      <c r="J3046" s="12">
        <f>IF(B3046="*","*",_xlfn.XLOOKUP(B3046,'RES TECH'!M:M,'RES TECH'!S:S))</f>
        <v>33.036707980575443</v>
      </c>
      <c r="K3046" s="12">
        <f t="shared" si="94"/>
        <v>1.6518353990287722</v>
      </c>
      <c r="L3046" s="12">
        <f t="shared" si="95"/>
        <v>8.2591769951438618E-2</v>
      </c>
      <c r="M3046">
        <f>IF(B3046="*","*",IF(_xlfn.XLOOKUP(B3046,'RES TECH'!$M:$M,'RES TECH'!$C:$C)="Low Income",IF(G3046&gt;1,IF(G3046&gt;3,0.3,0.24),0.12),IF(_xlfn.XLOOKUP(B3046,'RES TECH'!$M:$M,'RES TECH'!$C:$C)="Lower-middle Income",IF(G3046&gt;1,IF(G3046&gt;3,0.23,0.18),0.09),IF(_xlfn.XLOOKUP(B3046,'RES TECH'!$M:$M,'RES TECH'!$C:$C)="Upper-middle Income",IF(G3046&gt;1,IF(G3046&gt;3,0.15,0.12),0.06),IF(_xlfn.XLOOKUP(B3046,'RES TECH'!$M:$M,'RES TECH'!$C:$C)="High Income",IF(G3046&gt;1,IF(G3046&gt;3,0.08,0.06),0.03))))))</f>
        <v>0.08</v>
      </c>
    </row>
    <row r="3047" spans="2:13" x14ac:dyDescent="0.25">
      <c r="B3047" t="str">
        <f>IF('RES TECH'!N3043=1,'RES TECH'!M3043,"*")</f>
        <v>RESHOUHIOldLTLEDELCELC30</v>
      </c>
      <c r="C3047" t="str">
        <f>IF(B3047="*","*",_xlfn.XLOOKUP(B3047,'RES TECH'!M:M,'RES TECH'!K:K))</f>
        <v>RESELC</v>
      </c>
      <c r="D3047" t="str">
        <f>IF(B3047="*","*",_xlfn.XLOOKUP(B3047,'RES TECH'!M:M,'RES TECH'!L:L))</f>
        <v>RESHOUHIOldLTEUE</v>
      </c>
      <c r="E3047">
        <f>IF(B3047="*","*",_xlfn.XLOOKUP(B3047,'RES TECH'!M:M,'RES TECH'!O:O))</f>
        <v>2030</v>
      </c>
      <c r="F3047" s="12">
        <f>IF(B3047="*","*",_xlfn.XLOOKUP(B3047,'RES TECH'!M:M,'RES TECH'!Y:Y))</f>
        <v>10</v>
      </c>
      <c r="G3047" s="12">
        <f>IF(B3047="*","*",_xlfn.XLOOKUP(B3047,'RES TECH'!M:M,'RES TECH'!V:V))</f>
        <v>119.575</v>
      </c>
      <c r="H3047">
        <f>IF(B3047="*","*",_xlfn.XLOOKUP(B3047,'RES TECH'!M:M,'RES TECH'!AA:AA))</f>
        <v>1</v>
      </c>
      <c r="I3047" s="12">
        <f>IF(B3047="*","*",_xlfn.XLOOKUP(B3047,'RES TECH'!M:M,'RES TECH'!Z:Z))</f>
        <v>0.31944737730523498</v>
      </c>
      <c r="J3047" s="12">
        <f>IF(B3047="*","*",_xlfn.XLOOKUP(B3047,'RES TECH'!M:M,'RES TECH'!S:S))</f>
        <v>29.932685572166729</v>
      </c>
      <c r="K3047" s="12">
        <f t="shared" si="94"/>
        <v>1.4966342786083366</v>
      </c>
      <c r="L3047" s="12">
        <f t="shared" si="95"/>
        <v>7.4831713930416835E-2</v>
      </c>
      <c r="M3047">
        <f>IF(B3047="*","*",IF(_xlfn.XLOOKUP(B3047,'RES TECH'!$M:$M,'RES TECH'!$C:$C)="Low Income",IF(G3047&gt;1,IF(G3047&gt;3,0.3,0.24),0.12),IF(_xlfn.XLOOKUP(B3047,'RES TECH'!$M:$M,'RES TECH'!$C:$C)="Lower-middle Income",IF(G3047&gt;1,IF(G3047&gt;3,0.23,0.18),0.09),IF(_xlfn.XLOOKUP(B3047,'RES TECH'!$M:$M,'RES TECH'!$C:$C)="Upper-middle Income",IF(G3047&gt;1,IF(G3047&gt;3,0.15,0.12),0.06),IF(_xlfn.XLOOKUP(B3047,'RES TECH'!$M:$M,'RES TECH'!$C:$C)="High Income",IF(G3047&gt;1,IF(G3047&gt;3,0.08,0.06),0.03))))))</f>
        <v>0.08</v>
      </c>
    </row>
    <row r="3048" spans="2:13" x14ac:dyDescent="0.25">
      <c r="B3048" t="str">
        <f>IF('RES TECH'!N3044=1,'RES TECH'!M3044,"*")</f>
        <v>RESHOUHIOldLTLEDELCELC40</v>
      </c>
      <c r="C3048" t="str">
        <f>IF(B3048="*","*",_xlfn.XLOOKUP(B3048,'RES TECH'!M:M,'RES TECH'!K:K))</f>
        <v>RESELC</v>
      </c>
      <c r="D3048" t="str">
        <f>IF(B3048="*","*",_xlfn.XLOOKUP(B3048,'RES TECH'!M:M,'RES TECH'!L:L))</f>
        <v>RESHOUHIOldLTEUE</v>
      </c>
      <c r="E3048">
        <f>IF(B3048="*","*",_xlfn.XLOOKUP(B3048,'RES TECH'!M:M,'RES TECH'!O:O))</f>
        <v>2040</v>
      </c>
      <c r="F3048" s="12">
        <f>IF(B3048="*","*",_xlfn.XLOOKUP(B3048,'RES TECH'!M:M,'RES TECH'!Y:Y))</f>
        <v>10</v>
      </c>
      <c r="G3048" s="12">
        <f>IF(B3048="*","*",_xlfn.XLOOKUP(B3048,'RES TECH'!M:M,'RES TECH'!V:V))</f>
        <v>144.42500000000001</v>
      </c>
      <c r="H3048">
        <f>IF(B3048="*","*",_xlfn.XLOOKUP(B3048,'RES TECH'!M:M,'RES TECH'!AA:AA))</f>
        <v>1</v>
      </c>
      <c r="I3048" s="12">
        <f>IF(B3048="*","*",_xlfn.XLOOKUP(B3048,'RES TECH'!M:M,'RES TECH'!Z:Z))</f>
        <v>0.31944737730523498</v>
      </c>
      <c r="J3048" s="12">
        <f>IF(B3048="*","*",_xlfn.XLOOKUP(B3048,'RES TECH'!M:M,'RES TECH'!S:S))</f>
        <v>27.936201675678479</v>
      </c>
      <c r="K3048" s="12">
        <f t="shared" si="94"/>
        <v>1.3968100837839241</v>
      </c>
      <c r="L3048" s="12">
        <f t="shared" si="95"/>
        <v>6.9840504189196212E-2</v>
      </c>
      <c r="M3048">
        <f>IF(B3048="*","*",IF(_xlfn.XLOOKUP(B3048,'RES TECH'!$M:$M,'RES TECH'!$C:$C)="Low Income",IF(G3048&gt;1,IF(G3048&gt;3,0.3,0.24),0.12),IF(_xlfn.XLOOKUP(B3048,'RES TECH'!$M:$M,'RES TECH'!$C:$C)="Lower-middle Income",IF(G3048&gt;1,IF(G3048&gt;3,0.23,0.18),0.09),IF(_xlfn.XLOOKUP(B3048,'RES TECH'!$M:$M,'RES TECH'!$C:$C)="Upper-middle Income",IF(G3048&gt;1,IF(G3048&gt;3,0.15,0.12),0.06),IF(_xlfn.XLOOKUP(B3048,'RES TECH'!$M:$M,'RES TECH'!$C:$C)="High Income",IF(G3048&gt;1,IF(G3048&gt;3,0.08,0.06),0.03))))))</f>
        <v>0.08</v>
      </c>
    </row>
    <row r="3049" spans="2:13" x14ac:dyDescent="0.25">
      <c r="B3049" t="str">
        <f>IF('RES TECH'!N3045=1,'RES TECH'!M3045,"*")</f>
        <v>RESHOUHIOldLTINCELCELC20</v>
      </c>
      <c r="C3049" t="str">
        <f>IF(B3049="*","*",_xlfn.XLOOKUP(B3049,'RES TECH'!M:M,'RES TECH'!K:K))</f>
        <v>RESELC</v>
      </c>
      <c r="D3049" t="str">
        <f>IF(B3049="*","*",_xlfn.XLOOKUP(B3049,'RES TECH'!M:M,'RES TECH'!L:L))</f>
        <v>RESHOUHIOldLTEUE</v>
      </c>
      <c r="E3049">
        <f>IF(B3049="*","*",_xlfn.XLOOKUP(B3049,'RES TECH'!M:M,'RES TECH'!O:O))</f>
        <v>2020</v>
      </c>
      <c r="F3049" s="12">
        <f>IF(B3049="*","*",_xlfn.XLOOKUP(B3049,'RES TECH'!M:M,'RES TECH'!Y:Y))</f>
        <v>1</v>
      </c>
      <c r="G3049" s="12">
        <f>IF(B3049="*","*",_xlfn.XLOOKUP(B3049,'RES TECH'!M:M,'RES TECH'!V:V))</f>
        <v>12.7</v>
      </c>
      <c r="H3049">
        <f>IF(B3049="*","*",_xlfn.XLOOKUP(B3049,'RES TECH'!M:M,'RES TECH'!AA:AA))</f>
        <v>1</v>
      </c>
      <c r="I3049" s="12">
        <f>IF(B3049="*","*",_xlfn.XLOOKUP(B3049,'RES TECH'!M:M,'RES TECH'!Z:Z))</f>
        <v>0.31944737730523498</v>
      </c>
      <c r="J3049" s="12">
        <f>IF(B3049="*","*",_xlfn.XLOOKUP(B3049,'RES TECH'!M:M,'RES TECH'!S:S))</f>
        <v>12.94071313928143</v>
      </c>
      <c r="K3049" s="12">
        <f t="shared" si="94"/>
        <v>0.6470356569640715</v>
      </c>
      <c r="L3049" s="12">
        <f t="shared" si="95"/>
        <v>3.2351782848203579E-2</v>
      </c>
      <c r="M3049">
        <f>IF(B3049="*","*",IF(_xlfn.XLOOKUP(B3049,'RES TECH'!$M:$M,'RES TECH'!$C:$C)="Low Income",IF(G3049&gt;1,IF(G3049&gt;3,0.3,0.24),0.12),IF(_xlfn.XLOOKUP(B3049,'RES TECH'!$M:$M,'RES TECH'!$C:$C)="Lower-middle Income",IF(G3049&gt;1,IF(G3049&gt;3,0.23,0.18),0.09),IF(_xlfn.XLOOKUP(B3049,'RES TECH'!$M:$M,'RES TECH'!$C:$C)="Upper-middle Income",IF(G3049&gt;1,IF(G3049&gt;3,0.15,0.12),0.06),IF(_xlfn.XLOOKUP(B3049,'RES TECH'!$M:$M,'RES TECH'!$C:$C)="High Income",IF(G3049&gt;1,IF(G3049&gt;3,0.08,0.06),0.03))))))</f>
        <v>0.08</v>
      </c>
    </row>
    <row r="3050" spans="2:13" x14ac:dyDescent="0.25">
      <c r="B3050" t="str">
        <f>IF('RES TECH'!N3046=1,'RES TECH'!M3046,"*")</f>
        <v>RESHOUHIOldLTINCELCELC22</v>
      </c>
      <c r="C3050" t="str">
        <f>IF(B3050="*","*",_xlfn.XLOOKUP(B3050,'RES TECH'!M:M,'RES TECH'!K:K))</f>
        <v>RESELC</v>
      </c>
      <c r="D3050" t="str">
        <f>IF(B3050="*","*",_xlfn.XLOOKUP(B3050,'RES TECH'!M:M,'RES TECH'!L:L))</f>
        <v>RESHOUHIOldLTEUE</v>
      </c>
      <c r="E3050">
        <f>IF(B3050="*","*",_xlfn.XLOOKUP(B3050,'RES TECH'!M:M,'RES TECH'!O:O))</f>
        <v>2022</v>
      </c>
      <c r="F3050" s="12">
        <f>IF(B3050="*","*",_xlfn.XLOOKUP(B3050,'RES TECH'!M:M,'RES TECH'!Y:Y))</f>
        <v>1</v>
      </c>
      <c r="G3050" s="12">
        <f>IF(B3050="*","*",_xlfn.XLOOKUP(B3050,'RES TECH'!M:M,'RES TECH'!V:V))</f>
        <v>9.3000000000000007</v>
      </c>
      <c r="H3050">
        <f>IF(B3050="*","*",_xlfn.XLOOKUP(B3050,'RES TECH'!M:M,'RES TECH'!AA:AA))</f>
        <v>1</v>
      </c>
      <c r="I3050" s="12">
        <f>IF(B3050="*","*",_xlfn.XLOOKUP(B3050,'RES TECH'!M:M,'RES TECH'!Z:Z))</f>
        <v>0.31944737730523498</v>
      </c>
      <c r="J3050" s="12">
        <f>IF(B3050="*","*",_xlfn.XLOOKUP(B3050,'RES TECH'!M:M,'RES TECH'!S:S))</f>
        <v>21.56785523213571</v>
      </c>
      <c r="K3050" s="12">
        <f t="shared" si="94"/>
        <v>1.0783927616067854</v>
      </c>
      <c r="L3050" s="12">
        <f t="shared" si="95"/>
        <v>5.3919638080339276E-2</v>
      </c>
      <c r="M3050">
        <f>IF(B3050="*","*",IF(_xlfn.XLOOKUP(B3050,'RES TECH'!$M:$M,'RES TECH'!$C:$C)="Low Income",IF(G3050&gt;1,IF(G3050&gt;3,0.3,0.24),0.12),IF(_xlfn.XLOOKUP(B3050,'RES TECH'!$M:$M,'RES TECH'!$C:$C)="Lower-middle Income",IF(G3050&gt;1,IF(G3050&gt;3,0.23,0.18),0.09),IF(_xlfn.XLOOKUP(B3050,'RES TECH'!$M:$M,'RES TECH'!$C:$C)="Upper-middle Income",IF(G3050&gt;1,IF(G3050&gt;3,0.15,0.12),0.06),IF(_xlfn.XLOOKUP(B3050,'RES TECH'!$M:$M,'RES TECH'!$C:$C)="High Income",IF(G3050&gt;1,IF(G3050&gt;3,0.08,0.06),0.03))))))</f>
        <v>0.08</v>
      </c>
    </row>
    <row r="3051" spans="2:13" x14ac:dyDescent="0.25">
      <c r="B3051" t="str">
        <f>IF('RES TECH'!N3047=1,'RES TECH'!M3047,"*")</f>
        <v>RESHOUHIOldLTFLUT12ELC20</v>
      </c>
      <c r="C3051" t="str">
        <f>IF(B3051="*","*",_xlfn.XLOOKUP(B3051,'RES TECH'!M:M,'RES TECH'!K:K))</f>
        <v>RESELC</v>
      </c>
      <c r="D3051" t="str">
        <f>IF(B3051="*","*",_xlfn.XLOOKUP(B3051,'RES TECH'!M:M,'RES TECH'!L:L))</f>
        <v>RESHOUHIOldLTEUE</v>
      </c>
      <c r="E3051">
        <f>IF(B3051="*","*",_xlfn.XLOOKUP(B3051,'RES TECH'!M:M,'RES TECH'!O:O))</f>
        <v>2020</v>
      </c>
      <c r="F3051" s="12">
        <f>IF(B3051="*","*",_xlfn.XLOOKUP(B3051,'RES TECH'!M:M,'RES TECH'!Y:Y))</f>
        <v>6</v>
      </c>
      <c r="G3051" s="12">
        <f>IF(B3051="*","*",_xlfn.XLOOKUP(B3051,'RES TECH'!M:M,'RES TECH'!V:V))</f>
        <v>71.5</v>
      </c>
      <c r="H3051">
        <f>IF(B3051="*","*",_xlfn.XLOOKUP(B3051,'RES TECH'!M:M,'RES TECH'!AA:AA))</f>
        <v>1</v>
      </c>
      <c r="I3051" s="12">
        <f>IF(B3051="*","*",_xlfn.XLOOKUP(B3051,'RES TECH'!M:M,'RES TECH'!Z:Z))</f>
        <v>0.31944737730523498</v>
      </c>
      <c r="J3051" s="12">
        <f>IF(B3051="*","*",_xlfn.XLOOKUP(B3051,'RES TECH'!M:M,'RES TECH'!S:S))</f>
        <v>6.4120650690133187</v>
      </c>
      <c r="K3051" s="12">
        <f t="shared" si="94"/>
        <v>0.32060325345066598</v>
      </c>
      <c r="L3051" s="12">
        <f t="shared" si="95"/>
        <v>1.60301626725333E-2</v>
      </c>
      <c r="M3051">
        <f>IF(B3051="*","*",IF(_xlfn.XLOOKUP(B3051,'RES TECH'!$M:$M,'RES TECH'!$C:$C)="Low Income",IF(G3051&gt;1,IF(G3051&gt;3,0.3,0.24),0.12),IF(_xlfn.XLOOKUP(B3051,'RES TECH'!$M:$M,'RES TECH'!$C:$C)="Lower-middle Income",IF(G3051&gt;1,IF(G3051&gt;3,0.23,0.18),0.09),IF(_xlfn.XLOOKUP(B3051,'RES TECH'!$M:$M,'RES TECH'!$C:$C)="Upper-middle Income",IF(G3051&gt;1,IF(G3051&gt;3,0.15,0.12),0.06),IF(_xlfn.XLOOKUP(B3051,'RES TECH'!$M:$M,'RES TECH'!$C:$C)="High Income",IF(G3051&gt;1,IF(G3051&gt;3,0.08,0.06),0.03))))))</f>
        <v>0.08</v>
      </c>
    </row>
    <row r="3052" spans="2:13" x14ac:dyDescent="0.25">
      <c r="B3052" t="str">
        <f>IF('RES TECH'!N3048=1,'RES TECH'!M3048,"*")</f>
        <v>*</v>
      </c>
      <c r="C3052" t="str">
        <f>IF(B3052="*","*",_xlfn.XLOOKUP(B3052,'RES TECH'!M:M,'RES TECH'!K:K))</f>
        <v>*</v>
      </c>
      <c r="D3052" t="str">
        <f>IF(B3052="*","*",_xlfn.XLOOKUP(B3052,'RES TECH'!M:M,'RES TECH'!L:L))</f>
        <v>*</v>
      </c>
      <c r="E3052" t="str">
        <f>IF(B3052="*","*",_xlfn.XLOOKUP(B3052,'RES TECH'!M:M,'RES TECH'!O:O))</f>
        <v>*</v>
      </c>
      <c r="F3052" s="12" t="str">
        <f>IF(B3052="*","*",_xlfn.XLOOKUP(B3052,'RES TECH'!M:M,'RES TECH'!Y:Y))</f>
        <v>*</v>
      </c>
      <c r="G3052" s="12" t="str">
        <f>IF(B3052="*","*",_xlfn.XLOOKUP(B3052,'RES TECH'!M:M,'RES TECH'!V:V))</f>
        <v>*</v>
      </c>
      <c r="H3052" t="str">
        <f>IF(B3052="*","*",_xlfn.XLOOKUP(B3052,'RES TECH'!M:M,'RES TECH'!AA:AA))</f>
        <v>*</v>
      </c>
      <c r="I3052" s="12" t="str">
        <f>IF(B3052="*","*",_xlfn.XLOOKUP(B3052,'RES TECH'!M:M,'RES TECH'!Z:Z))</f>
        <v>*</v>
      </c>
      <c r="J3052" s="12" t="str">
        <f>IF(B3052="*","*",_xlfn.XLOOKUP(B3052,'RES TECH'!M:M,'RES TECH'!S:S))</f>
        <v>*</v>
      </c>
      <c r="K3052" s="12" t="str">
        <f t="shared" si="94"/>
        <v>*</v>
      </c>
      <c r="L3052" s="12" t="str">
        <f t="shared" si="95"/>
        <v>*</v>
      </c>
      <c r="M3052" t="str">
        <f>IF(B3052="*","*",IF(_xlfn.XLOOKUP(B3052,'RES TECH'!$M:$M,'RES TECH'!$C:$C)="Low Income",IF(G3052&gt;1,IF(G3052&gt;3,0.3,0.24),0.12),IF(_xlfn.XLOOKUP(B3052,'RES TECH'!$M:$M,'RES TECH'!$C:$C)="Lower-middle Income",IF(G3052&gt;1,IF(G3052&gt;3,0.23,0.18),0.09),IF(_xlfn.XLOOKUP(B3052,'RES TECH'!$M:$M,'RES TECH'!$C:$C)="Upper-middle Income",IF(G3052&gt;1,IF(G3052&gt;3,0.15,0.12),0.06),IF(_xlfn.XLOOKUP(B3052,'RES TECH'!$M:$M,'RES TECH'!$C:$C)="High Income",IF(G3052&gt;1,IF(G3052&gt;3,0.08,0.06),0.03))))))</f>
        <v>*</v>
      </c>
    </row>
    <row r="3053" spans="2:13" x14ac:dyDescent="0.25">
      <c r="B3053" t="str">
        <f>IF('RES TECH'!N3049=1,'RES TECH'!M3049,"*")</f>
        <v>RESHOUHIOldLTFLUT8ELC20</v>
      </c>
      <c r="C3053" t="str">
        <f>IF(B3053="*","*",_xlfn.XLOOKUP(B3053,'RES TECH'!M:M,'RES TECH'!K:K))</f>
        <v>RESELC</v>
      </c>
      <c r="D3053" t="str">
        <f>IF(B3053="*","*",_xlfn.XLOOKUP(B3053,'RES TECH'!M:M,'RES TECH'!L:L))</f>
        <v>RESHOUHIOldLTEUE</v>
      </c>
      <c r="E3053">
        <f>IF(B3053="*","*",_xlfn.XLOOKUP(B3053,'RES TECH'!M:M,'RES TECH'!O:O))</f>
        <v>2020</v>
      </c>
      <c r="F3053" s="12">
        <f>IF(B3053="*","*",_xlfn.XLOOKUP(B3053,'RES TECH'!M:M,'RES TECH'!Y:Y))</f>
        <v>8</v>
      </c>
      <c r="G3053" s="12">
        <f>IF(B3053="*","*",_xlfn.XLOOKUP(B3053,'RES TECH'!M:M,'RES TECH'!V:V))</f>
        <v>90</v>
      </c>
      <c r="H3053">
        <f>IF(B3053="*","*",_xlfn.XLOOKUP(B3053,'RES TECH'!M:M,'RES TECH'!AA:AA))</f>
        <v>1</v>
      </c>
      <c r="I3053" s="12">
        <f>IF(B3053="*","*",_xlfn.XLOOKUP(B3053,'RES TECH'!M:M,'RES TECH'!Z:Z))</f>
        <v>0.31944737730523498</v>
      </c>
      <c r="J3053" s="12">
        <f>IF(B3053="*","*",_xlfn.XLOOKUP(B3053,'RES TECH'!M:M,'RES TECH'!S:S))</f>
        <v>38.122641410315538</v>
      </c>
      <c r="K3053" s="12">
        <f t="shared" si="94"/>
        <v>1.9061320705157769</v>
      </c>
      <c r="L3053" s="12">
        <f t="shared" si="95"/>
        <v>9.5306603525788847E-2</v>
      </c>
      <c r="M3053">
        <f>IF(B3053="*","*",IF(_xlfn.XLOOKUP(B3053,'RES TECH'!$M:$M,'RES TECH'!$C:$C)="Low Income",IF(G3053&gt;1,IF(G3053&gt;3,0.3,0.24),0.12),IF(_xlfn.XLOOKUP(B3053,'RES TECH'!$M:$M,'RES TECH'!$C:$C)="Lower-middle Income",IF(G3053&gt;1,IF(G3053&gt;3,0.23,0.18),0.09),IF(_xlfn.XLOOKUP(B3053,'RES TECH'!$M:$M,'RES TECH'!$C:$C)="Upper-middle Income",IF(G3053&gt;1,IF(G3053&gt;3,0.15,0.12),0.06),IF(_xlfn.XLOOKUP(B3053,'RES TECH'!$M:$M,'RES TECH'!$C:$C)="High Income",IF(G3053&gt;1,IF(G3053&gt;3,0.08,0.06),0.03))))))</f>
        <v>0.08</v>
      </c>
    </row>
    <row r="3054" spans="2:13" x14ac:dyDescent="0.25">
      <c r="B3054" t="str">
        <f>IF('RES TECH'!N3050=1,'RES TECH'!M3050,"*")</f>
        <v>RESHOUHIOldLTFLUT8ELC22</v>
      </c>
      <c r="C3054" t="str">
        <f>IF(B3054="*","*",_xlfn.XLOOKUP(B3054,'RES TECH'!M:M,'RES TECH'!K:K))</f>
        <v>RESELC</v>
      </c>
      <c r="D3054" t="str">
        <f>IF(B3054="*","*",_xlfn.XLOOKUP(B3054,'RES TECH'!M:M,'RES TECH'!L:L))</f>
        <v>RESHOUHIOldLTEUE</v>
      </c>
      <c r="E3054">
        <f>IF(B3054="*","*",_xlfn.XLOOKUP(B3054,'RES TECH'!M:M,'RES TECH'!O:O))</f>
        <v>2022</v>
      </c>
      <c r="F3054" s="12">
        <f>IF(B3054="*","*",_xlfn.XLOOKUP(B3054,'RES TECH'!M:M,'RES TECH'!Y:Y))</f>
        <v>12</v>
      </c>
      <c r="G3054" s="12">
        <f>IF(B3054="*","*",_xlfn.XLOOKUP(B3054,'RES TECH'!M:M,'RES TECH'!V:V))</f>
        <v>89.2</v>
      </c>
      <c r="H3054">
        <f>IF(B3054="*","*",_xlfn.XLOOKUP(B3054,'RES TECH'!M:M,'RES TECH'!AA:AA))</f>
        <v>1</v>
      </c>
      <c r="I3054" s="12">
        <f>IF(B3054="*","*",_xlfn.XLOOKUP(B3054,'RES TECH'!M:M,'RES TECH'!Z:Z))</f>
        <v>0.31944737730523498</v>
      </c>
      <c r="J3054" s="12">
        <f>IF(B3054="*","*",_xlfn.XLOOKUP(B3054,'RES TECH'!M:M,'RES TECH'!S:S))</f>
        <v>23.782932255976672</v>
      </c>
      <c r="K3054" s="12">
        <f t="shared" si="94"/>
        <v>1.1891466127988337</v>
      </c>
      <c r="L3054" s="12">
        <f t="shared" si="95"/>
        <v>5.9457330639941686E-2</v>
      </c>
      <c r="M3054">
        <f>IF(B3054="*","*",IF(_xlfn.XLOOKUP(B3054,'RES TECH'!$M:$M,'RES TECH'!$C:$C)="Low Income",IF(G3054&gt;1,IF(G3054&gt;3,0.3,0.24),0.12),IF(_xlfn.XLOOKUP(B3054,'RES TECH'!$M:$M,'RES TECH'!$C:$C)="Lower-middle Income",IF(G3054&gt;1,IF(G3054&gt;3,0.23,0.18),0.09),IF(_xlfn.XLOOKUP(B3054,'RES TECH'!$M:$M,'RES TECH'!$C:$C)="Upper-middle Income",IF(G3054&gt;1,IF(G3054&gt;3,0.15,0.12),0.06),IF(_xlfn.XLOOKUP(B3054,'RES TECH'!$M:$M,'RES TECH'!$C:$C)="High Income",IF(G3054&gt;1,IF(G3054&gt;3,0.08,0.06),0.03))))))</f>
        <v>0.08</v>
      </c>
    </row>
    <row r="3055" spans="2:13" x14ac:dyDescent="0.25">
      <c r="B3055" t="str">
        <f>IF('RES TECH'!N3051=1,'RES TECH'!M3051,"*")</f>
        <v>RESHOUHIOldLTFLUT8ELC30</v>
      </c>
      <c r="C3055" t="str">
        <f>IF(B3055="*","*",_xlfn.XLOOKUP(B3055,'RES TECH'!M:M,'RES TECH'!K:K))</f>
        <v>RESELC</v>
      </c>
      <c r="D3055" t="str">
        <f>IF(B3055="*","*",_xlfn.XLOOKUP(B3055,'RES TECH'!M:M,'RES TECH'!L:L))</f>
        <v>RESHOUHIOldLTEUE</v>
      </c>
      <c r="E3055">
        <f>IF(B3055="*","*",_xlfn.XLOOKUP(B3055,'RES TECH'!M:M,'RES TECH'!O:O))</f>
        <v>2030</v>
      </c>
      <c r="F3055" s="12">
        <f>IF(B3055="*","*",_xlfn.XLOOKUP(B3055,'RES TECH'!M:M,'RES TECH'!Y:Y))</f>
        <v>12</v>
      </c>
      <c r="G3055" s="12">
        <f>IF(B3055="*","*",_xlfn.XLOOKUP(B3055,'RES TECH'!M:M,'RES TECH'!V:V))</f>
        <v>89.2</v>
      </c>
      <c r="H3055">
        <f>IF(B3055="*","*",_xlfn.XLOOKUP(B3055,'RES TECH'!M:M,'RES TECH'!AA:AA))</f>
        <v>1</v>
      </c>
      <c r="I3055" s="12">
        <f>IF(B3055="*","*",_xlfn.XLOOKUP(B3055,'RES TECH'!M:M,'RES TECH'!Z:Z))</f>
        <v>0.31944737730523498</v>
      </c>
      <c r="J3055" s="12">
        <f>IF(B3055="*","*",_xlfn.XLOOKUP(B3055,'RES TECH'!M:M,'RES TECH'!S:S))</f>
        <v>22.85026824593837</v>
      </c>
      <c r="K3055" s="12">
        <f t="shared" si="94"/>
        <v>1.1425134122969185</v>
      </c>
      <c r="L3055" s="12">
        <f t="shared" si="95"/>
        <v>5.7125670614845928E-2</v>
      </c>
      <c r="M3055">
        <f>IF(B3055="*","*",IF(_xlfn.XLOOKUP(B3055,'RES TECH'!$M:$M,'RES TECH'!$C:$C)="Low Income",IF(G3055&gt;1,IF(G3055&gt;3,0.3,0.24),0.12),IF(_xlfn.XLOOKUP(B3055,'RES TECH'!$M:$M,'RES TECH'!$C:$C)="Lower-middle Income",IF(G3055&gt;1,IF(G3055&gt;3,0.23,0.18),0.09),IF(_xlfn.XLOOKUP(B3055,'RES TECH'!$M:$M,'RES TECH'!$C:$C)="Upper-middle Income",IF(G3055&gt;1,IF(G3055&gt;3,0.15,0.12),0.06),IF(_xlfn.XLOOKUP(B3055,'RES TECH'!$M:$M,'RES TECH'!$C:$C)="High Income",IF(G3055&gt;1,IF(G3055&gt;3,0.08,0.06),0.03))))))</f>
        <v>0.08</v>
      </c>
    </row>
    <row r="3056" spans="2:13" x14ac:dyDescent="0.25">
      <c r="B3056" t="str">
        <f>IF('RES TECH'!N3052=1,'RES TECH'!M3052,"*")</f>
        <v>RESHOUHIOldLTFLUT8ELC40</v>
      </c>
      <c r="C3056" t="str">
        <f>IF(B3056="*","*",_xlfn.XLOOKUP(B3056,'RES TECH'!M:M,'RES TECH'!K:K))</f>
        <v>RESELC</v>
      </c>
      <c r="D3056" t="str">
        <f>IF(B3056="*","*",_xlfn.XLOOKUP(B3056,'RES TECH'!M:M,'RES TECH'!L:L))</f>
        <v>RESHOUHIOldLTEUE</v>
      </c>
      <c r="E3056">
        <f>IF(B3056="*","*",_xlfn.XLOOKUP(B3056,'RES TECH'!M:M,'RES TECH'!O:O))</f>
        <v>2040</v>
      </c>
      <c r="F3056" s="12">
        <f>IF(B3056="*","*",_xlfn.XLOOKUP(B3056,'RES TECH'!M:M,'RES TECH'!Y:Y))</f>
        <v>12</v>
      </c>
      <c r="G3056" s="12">
        <f>IF(B3056="*","*",_xlfn.XLOOKUP(B3056,'RES TECH'!M:M,'RES TECH'!V:V))</f>
        <v>89.2</v>
      </c>
      <c r="H3056">
        <f>IF(B3056="*","*",_xlfn.XLOOKUP(B3056,'RES TECH'!M:M,'RES TECH'!AA:AA))</f>
        <v>1</v>
      </c>
      <c r="I3056" s="12">
        <f>IF(B3056="*","*",_xlfn.XLOOKUP(B3056,'RES TECH'!M:M,'RES TECH'!Z:Z))</f>
        <v>0.31944737730523498</v>
      </c>
      <c r="J3056" s="12">
        <f>IF(B3056="*","*",_xlfn.XLOOKUP(B3056,'RES TECH'!M:M,'RES TECH'!S:S))</f>
        <v>21.742729734017889</v>
      </c>
      <c r="K3056" s="12">
        <f t="shared" si="94"/>
        <v>1.0871364867008946</v>
      </c>
      <c r="L3056" s="12">
        <f t="shared" si="95"/>
        <v>5.4356824335044733E-2</v>
      </c>
      <c r="M3056">
        <f>IF(B3056="*","*",IF(_xlfn.XLOOKUP(B3056,'RES TECH'!$M:$M,'RES TECH'!$C:$C)="Low Income",IF(G3056&gt;1,IF(G3056&gt;3,0.3,0.24),0.12),IF(_xlfn.XLOOKUP(B3056,'RES TECH'!$M:$M,'RES TECH'!$C:$C)="Lower-middle Income",IF(G3056&gt;1,IF(G3056&gt;3,0.23,0.18),0.09),IF(_xlfn.XLOOKUP(B3056,'RES TECH'!$M:$M,'RES TECH'!$C:$C)="Upper-middle Income",IF(G3056&gt;1,IF(G3056&gt;3,0.15,0.12),0.06),IF(_xlfn.XLOOKUP(B3056,'RES TECH'!$M:$M,'RES TECH'!$C:$C)="High Income",IF(G3056&gt;1,IF(G3056&gt;3,0.08,0.06),0.03))))))</f>
        <v>0.08</v>
      </c>
    </row>
    <row r="3057" spans="2:13" x14ac:dyDescent="0.25">
      <c r="B3057" t="str">
        <f>IF('RES TECH'!N3053=1,'RES TECH'!M3053,"*")</f>
        <v>*</v>
      </c>
      <c r="C3057" t="str">
        <f>IF(B3057="*","*",_xlfn.XLOOKUP(B3057,'RES TECH'!M:M,'RES TECH'!K:K))</f>
        <v>*</v>
      </c>
      <c r="D3057" t="str">
        <f>IF(B3057="*","*",_xlfn.XLOOKUP(B3057,'RES TECH'!M:M,'RES TECH'!L:L))</f>
        <v>*</v>
      </c>
      <c r="E3057" t="str">
        <f>IF(B3057="*","*",_xlfn.XLOOKUP(B3057,'RES TECH'!M:M,'RES TECH'!O:O))</f>
        <v>*</v>
      </c>
      <c r="F3057" s="12" t="str">
        <f>IF(B3057="*","*",_xlfn.XLOOKUP(B3057,'RES TECH'!M:M,'RES TECH'!Y:Y))</f>
        <v>*</v>
      </c>
      <c r="G3057" s="12" t="str">
        <f>IF(B3057="*","*",_xlfn.XLOOKUP(B3057,'RES TECH'!M:M,'RES TECH'!V:V))</f>
        <v>*</v>
      </c>
      <c r="H3057" t="str">
        <f>IF(B3057="*","*",_xlfn.XLOOKUP(B3057,'RES TECH'!M:M,'RES TECH'!AA:AA))</f>
        <v>*</v>
      </c>
      <c r="I3057" s="12" t="str">
        <f>IF(B3057="*","*",_xlfn.XLOOKUP(B3057,'RES TECH'!M:M,'RES TECH'!Z:Z))</f>
        <v>*</v>
      </c>
      <c r="J3057" s="12" t="str">
        <f>IF(B3057="*","*",_xlfn.XLOOKUP(B3057,'RES TECH'!M:M,'RES TECH'!S:S))</f>
        <v>*</v>
      </c>
      <c r="K3057" s="12" t="str">
        <f t="shared" si="94"/>
        <v>*</v>
      </c>
      <c r="L3057" s="12" t="str">
        <f t="shared" si="95"/>
        <v>*</v>
      </c>
      <c r="M3057" t="str">
        <f>IF(B3057="*","*",IF(_xlfn.XLOOKUP(B3057,'RES TECH'!$M:$M,'RES TECH'!$C:$C)="Low Income",IF(G3057&gt;1,IF(G3057&gt;3,0.3,0.24),0.12),IF(_xlfn.XLOOKUP(B3057,'RES TECH'!$M:$M,'RES TECH'!$C:$C)="Lower-middle Income",IF(G3057&gt;1,IF(G3057&gt;3,0.23,0.18),0.09),IF(_xlfn.XLOOKUP(B3057,'RES TECH'!$M:$M,'RES TECH'!$C:$C)="Upper-middle Income",IF(G3057&gt;1,IF(G3057&gt;3,0.15,0.12),0.06),IF(_xlfn.XLOOKUP(B3057,'RES TECH'!$M:$M,'RES TECH'!$C:$C)="High Income",IF(G3057&gt;1,IF(G3057&gt;3,0.08,0.06),0.03))))))</f>
        <v>*</v>
      </c>
    </row>
    <row r="3058" spans="2:13" x14ac:dyDescent="0.25">
      <c r="B3058" t="str">
        <f>IF('RES TECH'!N3054=1,'RES TECH'!M3054,"*")</f>
        <v>*</v>
      </c>
      <c r="C3058" t="str">
        <f>IF(B3058="*","*",_xlfn.XLOOKUP(B3058,'RES TECH'!M:M,'RES TECH'!K:K))</f>
        <v>*</v>
      </c>
      <c r="D3058" t="str">
        <f>IF(B3058="*","*",_xlfn.XLOOKUP(B3058,'RES TECH'!M:M,'RES TECH'!L:L))</f>
        <v>*</v>
      </c>
      <c r="E3058" t="str">
        <f>IF(B3058="*","*",_xlfn.XLOOKUP(B3058,'RES TECH'!M:M,'RES TECH'!O:O))</f>
        <v>*</v>
      </c>
      <c r="F3058" s="12" t="str">
        <f>IF(B3058="*","*",_xlfn.XLOOKUP(B3058,'RES TECH'!M:M,'RES TECH'!Y:Y))</f>
        <v>*</v>
      </c>
      <c r="G3058" s="12" t="str">
        <f>IF(B3058="*","*",_xlfn.XLOOKUP(B3058,'RES TECH'!M:M,'RES TECH'!V:V))</f>
        <v>*</v>
      </c>
      <c r="H3058" t="str">
        <f>IF(B3058="*","*",_xlfn.XLOOKUP(B3058,'RES TECH'!M:M,'RES TECH'!AA:AA))</f>
        <v>*</v>
      </c>
      <c r="I3058" s="12" t="str">
        <f>IF(B3058="*","*",_xlfn.XLOOKUP(B3058,'RES TECH'!M:M,'RES TECH'!Z:Z))</f>
        <v>*</v>
      </c>
      <c r="J3058" s="12" t="str">
        <f>IF(B3058="*","*",_xlfn.XLOOKUP(B3058,'RES TECH'!M:M,'RES TECH'!S:S))</f>
        <v>*</v>
      </c>
      <c r="K3058" s="12" t="str">
        <f t="shared" si="94"/>
        <v>*</v>
      </c>
      <c r="L3058" s="12" t="str">
        <f t="shared" si="95"/>
        <v>*</v>
      </c>
      <c r="M3058" t="str">
        <f>IF(B3058="*","*",IF(_xlfn.XLOOKUP(B3058,'RES TECH'!$M:$M,'RES TECH'!$C:$C)="Low Income",IF(G3058&gt;1,IF(G3058&gt;3,0.3,0.24),0.12),IF(_xlfn.XLOOKUP(B3058,'RES TECH'!$M:$M,'RES TECH'!$C:$C)="Lower-middle Income",IF(G3058&gt;1,IF(G3058&gt;3,0.23,0.18),0.09),IF(_xlfn.XLOOKUP(B3058,'RES TECH'!$M:$M,'RES TECH'!$C:$C)="Upper-middle Income",IF(G3058&gt;1,IF(G3058&gt;3,0.15,0.12),0.06),IF(_xlfn.XLOOKUP(B3058,'RES TECH'!$M:$M,'RES TECH'!$C:$C)="High Income",IF(G3058&gt;1,IF(G3058&gt;3,0.08,0.06),0.03))))))</f>
        <v>*</v>
      </c>
    </row>
    <row r="3059" spans="2:13" x14ac:dyDescent="0.25">
      <c r="B3059" t="str">
        <f>IF('RES TECH'!N3055=1,'RES TECH'!M3055,"*")</f>
        <v>RESAPALONewLTHALELC20</v>
      </c>
      <c r="C3059" t="str">
        <f>IF(B3059="*","*",_xlfn.XLOOKUP(B3059,'RES TECH'!M:M,'RES TECH'!K:K))</f>
        <v>RESELC</v>
      </c>
      <c r="D3059" t="str">
        <f>IF(B3059="*","*",_xlfn.XLOOKUP(B3059,'RES TECH'!M:M,'RES TECH'!L:L))</f>
        <v>RESAPALONewLTEUE</v>
      </c>
      <c r="E3059">
        <f>IF(B3059="*","*",_xlfn.XLOOKUP(B3059,'RES TECH'!M:M,'RES TECH'!O:O))</f>
        <v>2020</v>
      </c>
      <c r="F3059" s="12">
        <f>IF(B3059="*","*",_xlfn.XLOOKUP(B3059,'RES TECH'!M:M,'RES TECH'!Y:Y))</f>
        <v>1</v>
      </c>
      <c r="G3059" s="12">
        <f>IF(B3059="*","*",_xlfn.XLOOKUP(B3059,'RES TECH'!M:M,'RES TECH'!V:V))</f>
        <v>15.7</v>
      </c>
      <c r="H3059">
        <f>IF(B3059="*","*",_xlfn.XLOOKUP(B3059,'RES TECH'!M:M,'RES TECH'!AA:AA))</f>
        <v>1</v>
      </c>
      <c r="I3059" s="12">
        <f>IF(B3059="*","*",_xlfn.XLOOKUP(B3059,'RES TECH'!M:M,'RES TECH'!Z:Z))</f>
        <v>0.31570170998387043</v>
      </c>
      <c r="J3059" s="12">
        <f>IF(B3059="*","*",_xlfn.XLOOKUP(B3059,'RES TECH'!M:M,'RES TECH'!S:S))</f>
        <v>54.789510017900277</v>
      </c>
      <c r="K3059" s="12">
        <f t="shared" si="94"/>
        <v>2.739475500895014</v>
      </c>
      <c r="L3059" s="12">
        <f t="shared" si="95"/>
        <v>0.1369737750447507</v>
      </c>
      <c r="M3059">
        <f>IF(B3059="*","*",IF(_xlfn.XLOOKUP(B3059,'RES TECH'!$M:$M,'RES TECH'!$C:$C)="Low Income",IF(G3059&gt;1,IF(G3059&gt;3,0.3,0.24),0.12),IF(_xlfn.XLOOKUP(B3059,'RES TECH'!$M:$M,'RES TECH'!$C:$C)="Lower-middle Income",IF(G3059&gt;1,IF(G3059&gt;3,0.23,0.18),0.09),IF(_xlfn.XLOOKUP(B3059,'RES TECH'!$M:$M,'RES TECH'!$C:$C)="Upper-middle Income",IF(G3059&gt;1,IF(G3059&gt;3,0.15,0.12),0.06),IF(_xlfn.XLOOKUP(B3059,'RES TECH'!$M:$M,'RES TECH'!$C:$C)="High Income",IF(G3059&gt;1,IF(G3059&gt;3,0.08,0.06),0.03))))))</f>
        <v>0.3</v>
      </c>
    </row>
    <row r="3060" spans="2:13" x14ac:dyDescent="0.25">
      <c r="B3060" t="str">
        <f>IF('RES TECH'!N3056=1,'RES TECH'!M3056,"*")</f>
        <v>RESAPALONewLTHALELC22</v>
      </c>
      <c r="C3060" t="str">
        <f>IF(B3060="*","*",_xlfn.XLOOKUP(B3060,'RES TECH'!M:M,'RES TECH'!K:K))</f>
        <v>RESELC</v>
      </c>
      <c r="D3060" t="str">
        <f>IF(B3060="*","*",_xlfn.XLOOKUP(B3060,'RES TECH'!M:M,'RES TECH'!L:L))</f>
        <v>RESAPALONewLTEUE</v>
      </c>
      <c r="E3060">
        <f>IF(B3060="*","*",_xlfn.XLOOKUP(B3060,'RES TECH'!M:M,'RES TECH'!O:O))</f>
        <v>2022</v>
      </c>
      <c r="F3060" s="12">
        <f>IF(B3060="*","*",_xlfn.XLOOKUP(B3060,'RES TECH'!M:M,'RES TECH'!Y:Y))</f>
        <v>1</v>
      </c>
      <c r="G3060" s="12">
        <f>IF(B3060="*","*",_xlfn.XLOOKUP(B3060,'RES TECH'!M:M,'RES TECH'!V:V))</f>
        <v>15.7</v>
      </c>
      <c r="H3060">
        <f>IF(B3060="*","*",_xlfn.XLOOKUP(B3060,'RES TECH'!M:M,'RES TECH'!AA:AA))</f>
        <v>1</v>
      </c>
      <c r="I3060" s="12">
        <f>IF(B3060="*","*",_xlfn.XLOOKUP(B3060,'RES TECH'!M:M,'RES TECH'!Z:Z))</f>
        <v>0.31570170998387043</v>
      </c>
      <c r="J3060" s="12">
        <f>IF(B3060="*","*",_xlfn.XLOOKUP(B3060,'RES TECH'!M:M,'RES TECH'!S:S))</f>
        <v>87.555197279426636</v>
      </c>
      <c r="K3060" s="12">
        <f t="shared" si="94"/>
        <v>4.377759863971332</v>
      </c>
      <c r="L3060" s="12">
        <f t="shared" si="95"/>
        <v>0.21888799319856661</v>
      </c>
      <c r="M3060">
        <f>IF(B3060="*","*",IF(_xlfn.XLOOKUP(B3060,'RES TECH'!$M:$M,'RES TECH'!$C:$C)="Low Income",IF(G3060&gt;1,IF(G3060&gt;3,0.3,0.24),0.12),IF(_xlfn.XLOOKUP(B3060,'RES TECH'!$M:$M,'RES TECH'!$C:$C)="Lower-middle Income",IF(G3060&gt;1,IF(G3060&gt;3,0.23,0.18),0.09),IF(_xlfn.XLOOKUP(B3060,'RES TECH'!$M:$M,'RES TECH'!$C:$C)="Upper-middle Income",IF(G3060&gt;1,IF(G3060&gt;3,0.15,0.12),0.06),IF(_xlfn.XLOOKUP(B3060,'RES TECH'!$M:$M,'RES TECH'!$C:$C)="High Income",IF(G3060&gt;1,IF(G3060&gt;3,0.08,0.06),0.03))))))</f>
        <v>0.3</v>
      </c>
    </row>
    <row r="3061" spans="2:13" x14ac:dyDescent="0.25">
      <c r="B3061" t="str">
        <f>IF('RES TECH'!N3057=1,'RES TECH'!M3057,"*")</f>
        <v>*</v>
      </c>
      <c r="C3061" t="str">
        <f>IF(B3061="*","*",_xlfn.XLOOKUP(B3061,'RES TECH'!M:M,'RES TECH'!K:K))</f>
        <v>*</v>
      </c>
      <c r="D3061" t="str">
        <f>IF(B3061="*","*",_xlfn.XLOOKUP(B3061,'RES TECH'!M:M,'RES TECH'!L:L))</f>
        <v>*</v>
      </c>
      <c r="E3061" t="str">
        <f>IF(B3061="*","*",_xlfn.XLOOKUP(B3061,'RES TECH'!M:M,'RES TECH'!O:O))</f>
        <v>*</v>
      </c>
      <c r="F3061" s="12" t="str">
        <f>IF(B3061="*","*",_xlfn.XLOOKUP(B3061,'RES TECH'!M:M,'RES TECH'!Y:Y))</f>
        <v>*</v>
      </c>
      <c r="G3061" s="12" t="str">
        <f>IF(B3061="*","*",_xlfn.XLOOKUP(B3061,'RES TECH'!M:M,'RES TECH'!V:V))</f>
        <v>*</v>
      </c>
      <c r="H3061" t="str">
        <f>IF(B3061="*","*",_xlfn.XLOOKUP(B3061,'RES TECH'!M:M,'RES TECH'!AA:AA))</f>
        <v>*</v>
      </c>
      <c r="I3061" s="12" t="str">
        <f>IF(B3061="*","*",_xlfn.XLOOKUP(B3061,'RES TECH'!M:M,'RES TECH'!Z:Z))</f>
        <v>*</v>
      </c>
      <c r="J3061" s="12" t="str">
        <f>IF(B3061="*","*",_xlfn.XLOOKUP(B3061,'RES TECH'!M:M,'RES TECH'!S:S))</f>
        <v>*</v>
      </c>
      <c r="K3061" s="12" t="str">
        <f t="shared" si="94"/>
        <v>*</v>
      </c>
      <c r="L3061" s="12" t="str">
        <f t="shared" si="95"/>
        <v>*</v>
      </c>
      <c r="M3061" t="str">
        <f>IF(B3061="*","*",IF(_xlfn.XLOOKUP(B3061,'RES TECH'!$M:$M,'RES TECH'!$C:$C)="Low Income",IF(G3061&gt;1,IF(G3061&gt;3,0.3,0.24),0.12),IF(_xlfn.XLOOKUP(B3061,'RES TECH'!$M:$M,'RES TECH'!$C:$C)="Lower-middle Income",IF(G3061&gt;1,IF(G3061&gt;3,0.23,0.18),0.09),IF(_xlfn.XLOOKUP(B3061,'RES TECH'!$M:$M,'RES TECH'!$C:$C)="Upper-middle Income",IF(G3061&gt;1,IF(G3061&gt;3,0.15,0.12),0.06),IF(_xlfn.XLOOKUP(B3061,'RES TECH'!$M:$M,'RES TECH'!$C:$C)="High Income",IF(G3061&gt;1,IF(G3061&gt;3,0.08,0.06),0.03))))))</f>
        <v>*</v>
      </c>
    </row>
    <row r="3062" spans="2:13" x14ac:dyDescent="0.25">
      <c r="B3062" t="str">
        <f>IF('RES TECH'!N3058=1,'RES TECH'!M3058,"*")</f>
        <v>RESAPALONewLTCFLELCELC20</v>
      </c>
      <c r="C3062" t="str">
        <f>IF(B3062="*","*",_xlfn.XLOOKUP(B3062,'RES TECH'!M:M,'RES TECH'!K:K))</f>
        <v>RESELC</v>
      </c>
      <c r="D3062" t="str">
        <f>IF(B3062="*","*",_xlfn.XLOOKUP(B3062,'RES TECH'!M:M,'RES TECH'!L:L))</f>
        <v>RESAPALONewLTEUE</v>
      </c>
      <c r="E3062">
        <f>IF(B3062="*","*",_xlfn.XLOOKUP(B3062,'RES TECH'!M:M,'RES TECH'!O:O))</f>
        <v>2020</v>
      </c>
      <c r="F3062" s="12">
        <f>IF(B3062="*","*",_xlfn.XLOOKUP(B3062,'RES TECH'!M:M,'RES TECH'!Y:Y))</f>
        <v>4</v>
      </c>
      <c r="G3062" s="12">
        <f>IF(B3062="*","*",_xlfn.XLOOKUP(B3062,'RES TECH'!M:M,'RES TECH'!V:V))</f>
        <v>59.066666666666663</v>
      </c>
      <c r="H3062">
        <f>IF(B3062="*","*",_xlfn.XLOOKUP(B3062,'RES TECH'!M:M,'RES TECH'!AA:AA))</f>
        <v>1</v>
      </c>
      <c r="I3062" s="12">
        <f>IF(B3062="*","*",_xlfn.XLOOKUP(B3062,'RES TECH'!M:M,'RES TECH'!Z:Z))</f>
        <v>0.31570170998387043</v>
      </c>
      <c r="J3062" s="12">
        <f>IF(B3062="*","*",_xlfn.XLOOKUP(B3062,'RES TECH'!M:M,'RES TECH'!S:S))</f>
        <v>52.529117673240627</v>
      </c>
      <c r="K3062" s="12">
        <f t="shared" si="94"/>
        <v>2.6264558836620315</v>
      </c>
      <c r="L3062" s="12">
        <f t="shared" si="95"/>
        <v>0.13132279418310158</v>
      </c>
      <c r="M3062">
        <f>IF(B3062="*","*",IF(_xlfn.XLOOKUP(B3062,'RES TECH'!$M:$M,'RES TECH'!$C:$C)="Low Income",IF(G3062&gt;1,IF(G3062&gt;3,0.3,0.24),0.12),IF(_xlfn.XLOOKUP(B3062,'RES TECH'!$M:$M,'RES TECH'!$C:$C)="Lower-middle Income",IF(G3062&gt;1,IF(G3062&gt;3,0.23,0.18),0.09),IF(_xlfn.XLOOKUP(B3062,'RES TECH'!$M:$M,'RES TECH'!$C:$C)="Upper-middle Income",IF(G3062&gt;1,IF(G3062&gt;3,0.15,0.12),0.06),IF(_xlfn.XLOOKUP(B3062,'RES TECH'!$M:$M,'RES TECH'!$C:$C)="High Income",IF(G3062&gt;1,IF(G3062&gt;3,0.08,0.06),0.03))))))</f>
        <v>0.3</v>
      </c>
    </row>
    <row r="3063" spans="2:13" x14ac:dyDescent="0.25">
      <c r="B3063" t="str">
        <f>IF('RES TECH'!N3059=1,'RES TECH'!M3059,"*")</f>
        <v>RESAPALONewLTCFLELCELC22</v>
      </c>
      <c r="C3063" t="str">
        <f>IF(B3063="*","*",_xlfn.XLOOKUP(B3063,'RES TECH'!M:M,'RES TECH'!K:K))</f>
        <v>RESELC</v>
      </c>
      <c r="D3063" t="str">
        <f>IF(B3063="*","*",_xlfn.XLOOKUP(B3063,'RES TECH'!M:M,'RES TECH'!L:L))</f>
        <v>RESAPALONewLTEUE</v>
      </c>
      <c r="E3063">
        <f>IF(B3063="*","*",_xlfn.XLOOKUP(B3063,'RES TECH'!M:M,'RES TECH'!O:O))</f>
        <v>2022</v>
      </c>
      <c r="F3063" s="12">
        <f>IF(B3063="*","*",_xlfn.XLOOKUP(B3063,'RES TECH'!M:M,'RES TECH'!Y:Y))</f>
        <v>4</v>
      </c>
      <c r="G3063" s="12">
        <f>IF(B3063="*","*",_xlfn.XLOOKUP(B3063,'RES TECH'!M:M,'RES TECH'!V:V))</f>
        <v>65.8</v>
      </c>
      <c r="H3063">
        <f>IF(B3063="*","*",_xlfn.XLOOKUP(B3063,'RES TECH'!M:M,'RES TECH'!AA:AA))</f>
        <v>1</v>
      </c>
      <c r="I3063" s="12">
        <f>IF(B3063="*","*",_xlfn.XLOOKUP(B3063,'RES TECH'!M:M,'RES TECH'!Z:Z))</f>
        <v>0.31570170998387043</v>
      </c>
      <c r="J3063" s="12">
        <f>IF(B3063="*","*",_xlfn.XLOOKUP(B3063,'RES TECH'!M:M,'RES TECH'!S:S))</f>
        <v>63.791072452385542</v>
      </c>
      <c r="K3063" s="12">
        <f t="shared" si="94"/>
        <v>3.1895536226192771</v>
      </c>
      <c r="L3063" s="12">
        <f t="shared" si="95"/>
        <v>0.15947768113096386</v>
      </c>
      <c r="M3063">
        <f>IF(B3063="*","*",IF(_xlfn.XLOOKUP(B3063,'RES TECH'!$M:$M,'RES TECH'!$C:$C)="Low Income",IF(G3063&gt;1,IF(G3063&gt;3,0.3,0.24),0.12),IF(_xlfn.XLOOKUP(B3063,'RES TECH'!$M:$M,'RES TECH'!$C:$C)="Lower-middle Income",IF(G3063&gt;1,IF(G3063&gt;3,0.23,0.18),0.09),IF(_xlfn.XLOOKUP(B3063,'RES TECH'!$M:$M,'RES TECH'!$C:$C)="Upper-middle Income",IF(G3063&gt;1,IF(G3063&gt;3,0.15,0.12),0.06),IF(_xlfn.XLOOKUP(B3063,'RES TECH'!$M:$M,'RES TECH'!$C:$C)="High Income",IF(G3063&gt;1,IF(G3063&gt;3,0.08,0.06),0.03))))))</f>
        <v>0.3</v>
      </c>
    </row>
    <row r="3064" spans="2:13" x14ac:dyDescent="0.25">
      <c r="B3064" t="str">
        <f>IF('RES TECH'!N3060=1,'RES TECH'!M3060,"*")</f>
        <v>RESAPALONewLTCFLELCELC30</v>
      </c>
      <c r="C3064" t="str">
        <f>IF(B3064="*","*",_xlfn.XLOOKUP(B3064,'RES TECH'!M:M,'RES TECH'!K:K))</f>
        <v>RESELC</v>
      </c>
      <c r="D3064" t="str">
        <f>IF(B3064="*","*",_xlfn.XLOOKUP(B3064,'RES TECH'!M:M,'RES TECH'!L:L))</f>
        <v>RESAPALONewLTEUE</v>
      </c>
      <c r="E3064">
        <f>IF(B3064="*","*",_xlfn.XLOOKUP(B3064,'RES TECH'!M:M,'RES TECH'!O:O))</f>
        <v>2030</v>
      </c>
      <c r="F3064" s="12">
        <f>IF(B3064="*","*",_xlfn.XLOOKUP(B3064,'RES TECH'!M:M,'RES TECH'!Y:Y))</f>
        <v>4</v>
      </c>
      <c r="G3064" s="12">
        <f>IF(B3064="*","*",_xlfn.XLOOKUP(B3064,'RES TECH'!M:M,'RES TECH'!V:V))</f>
        <v>68.5</v>
      </c>
      <c r="H3064">
        <f>IF(B3064="*","*",_xlfn.XLOOKUP(B3064,'RES TECH'!M:M,'RES TECH'!AA:AA))</f>
        <v>1</v>
      </c>
      <c r="I3064" s="12">
        <f>IF(B3064="*","*",_xlfn.XLOOKUP(B3064,'RES TECH'!M:M,'RES TECH'!Z:Z))</f>
        <v>0.31570170998387043</v>
      </c>
      <c r="J3064" s="12">
        <f>IF(B3064="*","*",_xlfn.XLOOKUP(B3064,'RES TECH'!M:M,'RES TECH'!S:S))</f>
        <v>61.270634970729667</v>
      </c>
      <c r="K3064" s="12">
        <f t="shared" si="94"/>
        <v>3.0635317485364837</v>
      </c>
      <c r="L3064" s="12">
        <f t="shared" si="95"/>
        <v>0.15317658742682419</v>
      </c>
      <c r="M3064">
        <f>IF(B3064="*","*",IF(_xlfn.XLOOKUP(B3064,'RES TECH'!$M:$M,'RES TECH'!$C:$C)="Low Income",IF(G3064&gt;1,IF(G3064&gt;3,0.3,0.24),0.12),IF(_xlfn.XLOOKUP(B3064,'RES TECH'!$M:$M,'RES TECH'!$C:$C)="Lower-middle Income",IF(G3064&gt;1,IF(G3064&gt;3,0.23,0.18),0.09),IF(_xlfn.XLOOKUP(B3064,'RES TECH'!$M:$M,'RES TECH'!$C:$C)="Upper-middle Income",IF(G3064&gt;1,IF(G3064&gt;3,0.15,0.12),0.06),IF(_xlfn.XLOOKUP(B3064,'RES TECH'!$M:$M,'RES TECH'!$C:$C)="High Income",IF(G3064&gt;1,IF(G3064&gt;3,0.08,0.06),0.03))))))</f>
        <v>0.3</v>
      </c>
    </row>
    <row r="3065" spans="2:13" x14ac:dyDescent="0.25">
      <c r="B3065" t="str">
        <f>IF('RES TECH'!N3061=1,'RES TECH'!M3061,"*")</f>
        <v>RESAPALONewLTCFLELCELC40</v>
      </c>
      <c r="C3065" t="str">
        <f>IF(B3065="*","*",_xlfn.XLOOKUP(B3065,'RES TECH'!M:M,'RES TECH'!K:K))</f>
        <v>RESELC</v>
      </c>
      <c r="D3065" t="str">
        <f>IF(B3065="*","*",_xlfn.XLOOKUP(B3065,'RES TECH'!M:M,'RES TECH'!L:L))</f>
        <v>RESAPALONewLTEUE</v>
      </c>
      <c r="E3065">
        <f>IF(B3065="*","*",_xlfn.XLOOKUP(B3065,'RES TECH'!M:M,'RES TECH'!O:O))</f>
        <v>2040</v>
      </c>
      <c r="F3065" s="12">
        <f>IF(B3065="*","*",_xlfn.XLOOKUP(B3065,'RES TECH'!M:M,'RES TECH'!Y:Y))</f>
        <v>4</v>
      </c>
      <c r="G3065" s="12">
        <f>IF(B3065="*","*",_xlfn.XLOOKUP(B3065,'RES TECH'!M:M,'RES TECH'!V:V))</f>
        <v>72</v>
      </c>
      <c r="H3065">
        <f>IF(B3065="*","*",_xlfn.XLOOKUP(B3065,'RES TECH'!M:M,'RES TECH'!AA:AA))</f>
        <v>1</v>
      </c>
      <c r="I3065" s="12">
        <f>IF(B3065="*","*",_xlfn.XLOOKUP(B3065,'RES TECH'!M:M,'RES TECH'!Z:Z))</f>
        <v>0.31570170998387043</v>
      </c>
      <c r="J3065" s="12">
        <f>IF(B3065="*","*",_xlfn.XLOOKUP(B3065,'RES TECH'!M:M,'RES TECH'!S:S))</f>
        <v>58.270114159234588</v>
      </c>
      <c r="K3065" s="12">
        <f t="shared" si="94"/>
        <v>2.9135057079617295</v>
      </c>
      <c r="L3065" s="12">
        <f t="shared" si="95"/>
        <v>0.14567528539808647</v>
      </c>
      <c r="M3065">
        <f>IF(B3065="*","*",IF(_xlfn.XLOOKUP(B3065,'RES TECH'!$M:$M,'RES TECH'!$C:$C)="Low Income",IF(G3065&gt;1,IF(G3065&gt;3,0.3,0.24),0.12),IF(_xlfn.XLOOKUP(B3065,'RES TECH'!$M:$M,'RES TECH'!$C:$C)="Lower-middle Income",IF(G3065&gt;1,IF(G3065&gt;3,0.23,0.18),0.09),IF(_xlfn.XLOOKUP(B3065,'RES TECH'!$M:$M,'RES TECH'!$C:$C)="Upper-middle Income",IF(G3065&gt;1,IF(G3065&gt;3,0.15,0.12),0.06),IF(_xlfn.XLOOKUP(B3065,'RES TECH'!$M:$M,'RES TECH'!$C:$C)="High Income",IF(G3065&gt;1,IF(G3065&gt;3,0.08,0.06),0.03))))))</f>
        <v>0.3</v>
      </c>
    </row>
    <row r="3066" spans="2:13" x14ac:dyDescent="0.25">
      <c r="B3066" t="str">
        <f>IF('RES TECH'!N3062=1,'RES TECH'!M3062,"*")</f>
        <v>*</v>
      </c>
      <c r="C3066" t="str">
        <f>IF(B3066="*","*",_xlfn.XLOOKUP(B3066,'RES TECH'!M:M,'RES TECH'!K:K))</f>
        <v>*</v>
      </c>
      <c r="D3066" t="str">
        <f>IF(B3066="*","*",_xlfn.XLOOKUP(B3066,'RES TECH'!M:M,'RES TECH'!L:L))</f>
        <v>*</v>
      </c>
      <c r="E3066" t="str">
        <f>IF(B3066="*","*",_xlfn.XLOOKUP(B3066,'RES TECH'!M:M,'RES TECH'!O:O))</f>
        <v>*</v>
      </c>
      <c r="F3066" s="12" t="str">
        <f>IF(B3066="*","*",_xlfn.XLOOKUP(B3066,'RES TECH'!M:M,'RES TECH'!Y:Y))</f>
        <v>*</v>
      </c>
      <c r="G3066" s="12" t="str">
        <f>IF(B3066="*","*",_xlfn.XLOOKUP(B3066,'RES TECH'!M:M,'RES TECH'!V:V))</f>
        <v>*</v>
      </c>
      <c r="H3066" t="str">
        <f>IF(B3066="*","*",_xlfn.XLOOKUP(B3066,'RES TECH'!M:M,'RES TECH'!AA:AA))</f>
        <v>*</v>
      </c>
      <c r="I3066" s="12" t="str">
        <f>IF(B3066="*","*",_xlfn.XLOOKUP(B3066,'RES TECH'!M:M,'RES TECH'!Z:Z))</f>
        <v>*</v>
      </c>
      <c r="J3066" s="12" t="str">
        <f>IF(B3066="*","*",_xlfn.XLOOKUP(B3066,'RES TECH'!M:M,'RES TECH'!S:S))</f>
        <v>*</v>
      </c>
      <c r="K3066" s="12" t="str">
        <f t="shared" si="94"/>
        <v>*</v>
      </c>
      <c r="L3066" s="12" t="str">
        <f t="shared" si="95"/>
        <v>*</v>
      </c>
      <c r="M3066" t="str">
        <f>IF(B3066="*","*",IF(_xlfn.XLOOKUP(B3066,'RES TECH'!$M:$M,'RES TECH'!$C:$C)="Low Income",IF(G3066&gt;1,IF(G3066&gt;3,0.3,0.24),0.12),IF(_xlfn.XLOOKUP(B3066,'RES TECH'!$M:$M,'RES TECH'!$C:$C)="Lower-middle Income",IF(G3066&gt;1,IF(G3066&gt;3,0.23,0.18),0.09),IF(_xlfn.XLOOKUP(B3066,'RES TECH'!$M:$M,'RES TECH'!$C:$C)="Upper-middle Income",IF(G3066&gt;1,IF(G3066&gt;3,0.15,0.12),0.06),IF(_xlfn.XLOOKUP(B3066,'RES TECH'!$M:$M,'RES TECH'!$C:$C)="High Income",IF(G3066&gt;1,IF(G3066&gt;3,0.08,0.06),0.03))))))</f>
        <v>*</v>
      </c>
    </row>
    <row r="3067" spans="2:13" x14ac:dyDescent="0.25">
      <c r="B3067" t="str">
        <f>IF('RES TECH'!N3063=1,'RES TECH'!M3063,"*")</f>
        <v>*</v>
      </c>
      <c r="C3067" t="str">
        <f>IF(B3067="*","*",_xlfn.XLOOKUP(B3067,'RES TECH'!M:M,'RES TECH'!K:K))</f>
        <v>*</v>
      </c>
      <c r="D3067" t="str">
        <f>IF(B3067="*","*",_xlfn.XLOOKUP(B3067,'RES TECH'!M:M,'RES TECH'!L:L))</f>
        <v>*</v>
      </c>
      <c r="E3067" t="str">
        <f>IF(B3067="*","*",_xlfn.XLOOKUP(B3067,'RES TECH'!M:M,'RES TECH'!O:O))</f>
        <v>*</v>
      </c>
      <c r="F3067" s="12" t="str">
        <f>IF(B3067="*","*",_xlfn.XLOOKUP(B3067,'RES TECH'!M:M,'RES TECH'!Y:Y))</f>
        <v>*</v>
      </c>
      <c r="G3067" s="12" t="str">
        <f>IF(B3067="*","*",_xlfn.XLOOKUP(B3067,'RES TECH'!M:M,'RES TECH'!V:V))</f>
        <v>*</v>
      </c>
      <c r="H3067" t="str">
        <f>IF(B3067="*","*",_xlfn.XLOOKUP(B3067,'RES TECH'!M:M,'RES TECH'!AA:AA))</f>
        <v>*</v>
      </c>
      <c r="I3067" s="12" t="str">
        <f>IF(B3067="*","*",_xlfn.XLOOKUP(B3067,'RES TECH'!M:M,'RES TECH'!Z:Z))</f>
        <v>*</v>
      </c>
      <c r="J3067" s="12" t="str">
        <f>IF(B3067="*","*",_xlfn.XLOOKUP(B3067,'RES TECH'!M:M,'RES TECH'!S:S))</f>
        <v>*</v>
      </c>
      <c r="K3067" s="12" t="str">
        <f t="shared" si="94"/>
        <v>*</v>
      </c>
      <c r="L3067" s="12" t="str">
        <f t="shared" si="95"/>
        <v>*</v>
      </c>
      <c r="M3067" t="str">
        <f>IF(B3067="*","*",IF(_xlfn.XLOOKUP(B3067,'RES TECH'!$M:$M,'RES TECH'!$C:$C)="Low Income",IF(G3067&gt;1,IF(G3067&gt;3,0.3,0.24),0.12),IF(_xlfn.XLOOKUP(B3067,'RES TECH'!$M:$M,'RES TECH'!$C:$C)="Lower-middle Income",IF(G3067&gt;1,IF(G3067&gt;3,0.23,0.18),0.09),IF(_xlfn.XLOOKUP(B3067,'RES TECH'!$M:$M,'RES TECH'!$C:$C)="Upper-middle Income",IF(G3067&gt;1,IF(G3067&gt;3,0.15,0.12),0.06),IF(_xlfn.XLOOKUP(B3067,'RES TECH'!$M:$M,'RES TECH'!$C:$C)="High Income",IF(G3067&gt;1,IF(G3067&gt;3,0.08,0.06),0.03))))))</f>
        <v>*</v>
      </c>
    </row>
    <row r="3068" spans="2:13" x14ac:dyDescent="0.25">
      <c r="B3068" t="str">
        <f>IF('RES TECH'!N3064=1,'RES TECH'!M3064,"*")</f>
        <v>*</v>
      </c>
      <c r="C3068" t="str">
        <f>IF(B3068="*","*",_xlfn.XLOOKUP(B3068,'RES TECH'!M:M,'RES TECH'!K:K))</f>
        <v>*</v>
      </c>
      <c r="D3068" t="str">
        <f>IF(B3068="*","*",_xlfn.XLOOKUP(B3068,'RES TECH'!M:M,'RES TECH'!L:L))</f>
        <v>*</v>
      </c>
      <c r="E3068" t="str">
        <f>IF(B3068="*","*",_xlfn.XLOOKUP(B3068,'RES TECH'!M:M,'RES TECH'!O:O))</f>
        <v>*</v>
      </c>
      <c r="F3068" s="12" t="str">
        <f>IF(B3068="*","*",_xlfn.XLOOKUP(B3068,'RES TECH'!M:M,'RES TECH'!Y:Y))</f>
        <v>*</v>
      </c>
      <c r="G3068" s="12" t="str">
        <f>IF(B3068="*","*",_xlfn.XLOOKUP(B3068,'RES TECH'!M:M,'RES TECH'!V:V))</f>
        <v>*</v>
      </c>
      <c r="H3068" t="str">
        <f>IF(B3068="*","*",_xlfn.XLOOKUP(B3068,'RES TECH'!M:M,'RES TECH'!AA:AA))</f>
        <v>*</v>
      </c>
      <c r="I3068" s="12" t="str">
        <f>IF(B3068="*","*",_xlfn.XLOOKUP(B3068,'RES TECH'!M:M,'RES TECH'!Z:Z))</f>
        <v>*</v>
      </c>
      <c r="J3068" s="12" t="str">
        <f>IF(B3068="*","*",_xlfn.XLOOKUP(B3068,'RES TECH'!M:M,'RES TECH'!S:S))</f>
        <v>*</v>
      </c>
      <c r="K3068" s="12" t="str">
        <f t="shared" si="94"/>
        <v>*</v>
      </c>
      <c r="L3068" s="12" t="str">
        <f t="shared" si="95"/>
        <v>*</v>
      </c>
      <c r="M3068" t="str">
        <f>IF(B3068="*","*",IF(_xlfn.XLOOKUP(B3068,'RES TECH'!$M:$M,'RES TECH'!$C:$C)="Low Income",IF(G3068&gt;1,IF(G3068&gt;3,0.3,0.24),0.12),IF(_xlfn.XLOOKUP(B3068,'RES TECH'!$M:$M,'RES TECH'!$C:$C)="Lower-middle Income",IF(G3068&gt;1,IF(G3068&gt;3,0.23,0.18),0.09),IF(_xlfn.XLOOKUP(B3068,'RES TECH'!$M:$M,'RES TECH'!$C:$C)="Upper-middle Income",IF(G3068&gt;1,IF(G3068&gt;3,0.15,0.12),0.06),IF(_xlfn.XLOOKUP(B3068,'RES TECH'!$M:$M,'RES TECH'!$C:$C)="High Income",IF(G3068&gt;1,IF(G3068&gt;3,0.08,0.06),0.03))))))</f>
        <v>*</v>
      </c>
    </row>
    <row r="3069" spans="2:13" x14ac:dyDescent="0.25">
      <c r="B3069" t="str">
        <f>IF('RES TECH'!N3065=1,'RES TECH'!M3065,"*")</f>
        <v>*</v>
      </c>
      <c r="C3069" t="str">
        <f>IF(B3069="*","*",_xlfn.XLOOKUP(B3069,'RES TECH'!M:M,'RES TECH'!K:K))</f>
        <v>*</v>
      </c>
      <c r="D3069" t="str">
        <f>IF(B3069="*","*",_xlfn.XLOOKUP(B3069,'RES TECH'!M:M,'RES TECH'!L:L))</f>
        <v>*</v>
      </c>
      <c r="E3069" t="str">
        <f>IF(B3069="*","*",_xlfn.XLOOKUP(B3069,'RES TECH'!M:M,'RES TECH'!O:O))</f>
        <v>*</v>
      </c>
      <c r="F3069" s="12" t="str">
        <f>IF(B3069="*","*",_xlfn.XLOOKUP(B3069,'RES TECH'!M:M,'RES TECH'!Y:Y))</f>
        <v>*</v>
      </c>
      <c r="G3069" s="12" t="str">
        <f>IF(B3069="*","*",_xlfn.XLOOKUP(B3069,'RES TECH'!M:M,'RES TECH'!V:V))</f>
        <v>*</v>
      </c>
      <c r="H3069" t="str">
        <f>IF(B3069="*","*",_xlfn.XLOOKUP(B3069,'RES TECH'!M:M,'RES TECH'!AA:AA))</f>
        <v>*</v>
      </c>
      <c r="I3069" s="12" t="str">
        <f>IF(B3069="*","*",_xlfn.XLOOKUP(B3069,'RES TECH'!M:M,'RES TECH'!Z:Z))</f>
        <v>*</v>
      </c>
      <c r="J3069" s="12" t="str">
        <f>IF(B3069="*","*",_xlfn.XLOOKUP(B3069,'RES TECH'!M:M,'RES TECH'!S:S))</f>
        <v>*</v>
      </c>
      <c r="K3069" s="12" t="str">
        <f t="shared" si="94"/>
        <v>*</v>
      </c>
      <c r="L3069" s="12" t="str">
        <f t="shared" si="95"/>
        <v>*</v>
      </c>
      <c r="M3069" t="str">
        <f>IF(B3069="*","*",IF(_xlfn.XLOOKUP(B3069,'RES TECH'!$M:$M,'RES TECH'!$C:$C)="Low Income",IF(G3069&gt;1,IF(G3069&gt;3,0.3,0.24),0.12),IF(_xlfn.XLOOKUP(B3069,'RES TECH'!$M:$M,'RES TECH'!$C:$C)="Lower-middle Income",IF(G3069&gt;1,IF(G3069&gt;3,0.23,0.18),0.09),IF(_xlfn.XLOOKUP(B3069,'RES TECH'!$M:$M,'RES TECH'!$C:$C)="Upper-middle Income",IF(G3069&gt;1,IF(G3069&gt;3,0.15,0.12),0.06),IF(_xlfn.XLOOKUP(B3069,'RES TECH'!$M:$M,'RES TECH'!$C:$C)="High Income",IF(G3069&gt;1,IF(G3069&gt;3,0.08,0.06),0.03))))))</f>
        <v>*</v>
      </c>
    </row>
    <row r="3070" spans="2:13" x14ac:dyDescent="0.25">
      <c r="B3070" t="str">
        <f>IF('RES TECH'!N3066=1,'RES TECH'!M3066,"*")</f>
        <v>*</v>
      </c>
      <c r="C3070" t="str">
        <f>IF(B3070="*","*",_xlfn.XLOOKUP(B3070,'RES TECH'!M:M,'RES TECH'!K:K))</f>
        <v>*</v>
      </c>
      <c r="D3070" t="str">
        <f>IF(B3070="*","*",_xlfn.XLOOKUP(B3070,'RES TECH'!M:M,'RES TECH'!L:L))</f>
        <v>*</v>
      </c>
      <c r="E3070" t="str">
        <f>IF(B3070="*","*",_xlfn.XLOOKUP(B3070,'RES TECH'!M:M,'RES TECH'!O:O))</f>
        <v>*</v>
      </c>
      <c r="F3070" s="12" t="str">
        <f>IF(B3070="*","*",_xlfn.XLOOKUP(B3070,'RES TECH'!M:M,'RES TECH'!Y:Y))</f>
        <v>*</v>
      </c>
      <c r="G3070" s="12" t="str">
        <f>IF(B3070="*","*",_xlfn.XLOOKUP(B3070,'RES TECH'!M:M,'RES TECH'!V:V))</f>
        <v>*</v>
      </c>
      <c r="H3070" t="str">
        <f>IF(B3070="*","*",_xlfn.XLOOKUP(B3070,'RES TECH'!M:M,'RES TECH'!AA:AA))</f>
        <v>*</v>
      </c>
      <c r="I3070" s="12" t="str">
        <f>IF(B3070="*","*",_xlfn.XLOOKUP(B3070,'RES TECH'!M:M,'RES TECH'!Z:Z))</f>
        <v>*</v>
      </c>
      <c r="J3070" s="12" t="str">
        <f>IF(B3070="*","*",_xlfn.XLOOKUP(B3070,'RES TECH'!M:M,'RES TECH'!S:S))</f>
        <v>*</v>
      </c>
      <c r="K3070" s="12" t="str">
        <f t="shared" si="94"/>
        <v>*</v>
      </c>
      <c r="L3070" s="12" t="str">
        <f t="shared" si="95"/>
        <v>*</v>
      </c>
      <c r="M3070" t="str">
        <f>IF(B3070="*","*",IF(_xlfn.XLOOKUP(B3070,'RES TECH'!$M:$M,'RES TECH'!$C:$C)="Low Income",IF(G3070&gt;1,IF(G3070&gt;3,0.3,0.24),0.12),IF(_xlfn.XLOOKUP(B3070,'RES TECH'!$M:$M,'RES TECH'!$C:$C)="Lower-middle Income",IF(G3070&gt;1,IF(G3070&gt;3,0.23,0.18),0.09),IF(_xlfn.XLOOKUP(B3070,'RES TECH'!$M:$M,'RES TECH'!$C:$C)="Upper-middle Income",IF(G3070&gt;1,IF(G3070&gt;3,0.15,0.12),0.06),IF(_xlfn.XLOOKUP(B3070,'RES TECH'!$M:$M,'RES TECH'!$C:$C)="High Income",IF(G3070&gt;1,IF(G3070&gt;3,0.08,0.06),0.03))))))</f>
        <v>*</v>
      </c>
    </row>
    <row r="3071" spans="2:13" x14ac:dyDescent="0.25">
      <c r="B3071" t="str">
        <f>IF('RES TECH'!N3067=1,'RES TECH'!M3067,"*")</f>
        <v>RESAPALONewLTLEDELCELC20</v>
      </c>
      <c r="C3071" t="str">
        <f>IF(B3071="*","*",_xlfn.XLOOKUP(B3071,'RES TECH'!M:M,'RES TECH'!K:K))</f>
        <v>RESELC</v>
      </c>
      <c r="D3071" t="str">
        <f>IF(B3071="*","*",_xlfn.XLOOKUP(B3071,'RES TECH'!M:M,'RES TECH'!L:L))</f>
        <v>RESAPALONewLTEUE</v>
      </c>
      <c r="E3071">
        <f>IF(B3071="*","*",_xlfn.XLOOKUP(B3071,'RES TECH'!M:M,'RES TECH'!O:O))</f>
        <v>2020</v>
      </c>
      <c r="F3071" s="12">
        <f>IF(B3071="*","*",_xlfn.XLOOKUP(B3071,'RES TECH'!M:M,'RES TECH'!Y:Y))</f>
        <v>12</v>
      </c>
      <c r="G3071" s="12">
        <f>IF(B3071="*","*",_xlfn.XLOOKUP(B3071,'RES TECH'!M:M,'RES TECH'!V:V))</f>
        <v>79.849999999999994</v>
      </c>
      <c r="H3071">
        <f>IF(B3071="*","*",_xlfn.XLOOKUP(B3071,'RES TECH'!M:M,'RES TECH'!AA:AA))</f>
        <v>1</v>
      </c>
      <c r="I3071" s="12">
        <f>IF(B3071="*","*",_xlfn.XLOOKUP(B3071,'RES TECH'!M:M,'RES TECH'!Z:Z))</f>
        <v>0.31570170998387043</v>
      </c>
      <c r="J3071" s="12">
        <f>IF(B3071="*","*",_xlfn.XLOOKUP(B3071,'RES TECH'!M:M,'RES TECH'!S:S))</f>
        <v>240.22169616829669</v>
      </c>
      <c r="K3071" s="12">
        <f t="shared" si="94"/>
        <v>12.011084808414836</v>
      </c>
      <c r="L3071" s="12">
        <f t="shared" si="95"/>
        <v>0.60055424042074179</v>
      </c>
      <c r="M3071">
        <f>IF(B3071="*","*",IF(_xlfn.XLOOKUP(B3071,'RES TECH'!$M:$M,'RES TECH'!$C:$C)="Low Income",IF(G3071&gt;1,IF(G3071&gt;3,0.3,0.24),0.12),IF(_xlfn.XLOOKUP(B3071,'RES TECH'!$M:$M,'RES TECH'!$C:$C)="Lower-middle Income",IF(G3071&gt;1,IF(G3071&gt;3,0.23,0.18),0.09),IF(_xlfn.XLOOKUP(B3071,'RES TECH'!$M:$M,'RES TECH'!$C:$C)="Upper-middle Income",IF(G3071&gt;1,IF(G3071&gt;3,0.15,0.12),0.06),IF(_xlfn.XLOOKUP(B3071,'RES TECH'!$M:$M,'RES TECH'!$C:$C)="High Income",IF(G3071&gt;1,IF(G3071&gt;3,0.08,0.06),0.03))))))</f>
        <v>0.3</v>
      </c>
    </row>
    <row r="3072" spans="2:13" x14ac:dyDescent="0.25">
      <c r="B3072" t="str">
        <f>IF('RES TECH'!N3068=1,'RES TECH'!M3068,"*")</f>
        <v>RESAPALONewLTLEDELCELC21</v>
      </c>
      <c r="C3072" t="str">
        <f>IF(B3072="*","*",_xlfn.XLOOKUP(B3072,'RES TECH'!M:M,'RES TECH'!K:K))</f>
        <v>RESELC</v>
      </c>
      <c r="D3072" t="str">
        <f>IF(B3072="*","*",_xlfn.XLOOKUP(B3072,'RES TECH'!M:M,'RES TECH'!L:L))</f>
        <v>RESAPALONewLTEUE</v>
      </c>
      <c r="E3072">
        <f>IF(B3072="*","*",_xlfn.XLOOKUP(B3072,'RES TECH'!M:M,'RES TECH'!O:O))</f>
        <v>2021</v>
      </c>
      <c r="F3072" s="12">
        <f>IF(B3072="*","*",_xlfn.XLOOKUP(B3072,'RES TECH'!M:M,'RES TECH'!Y:Y))</f>
        <v>10</v>
      </c>
      <c r="G3072" s="12">
        <f>IF(B3072="*","*",_xlfn.XLOOKUP(B3072,'RES TECH'!M:M,'RES TECH'!V:V))</f>
        <v>97.949999999999989</v>
      </c>
      <c r="H3072">
        <f>IF(B3072="*","*",_xlfn.XLOOKUP(B3072,'RES TECH'!M:M,'RES TECH'!AA:AA))</f>
        <v>1</v>
      </c>
      <c r="I3072" s="12">
        <f>IF(B3072="*","*",_xlfn.XLOOKUP(B3072,'RES TECH'!M:M,'RES TECH'!Z:Z))</f>
        <v>0.31570170998387043</v>
      </c>
      <c r="J3072" s="12">
        <f>IF(B3072="*","*",_xlfn.XLOOKUP(B3072,'RES TECH'!M:M,'RES TECH'!S:S))</f>
        <v>97.876988870969754</v>
      </c>
      <c r="K3072" s="12">
        <f t="shared" si="94"/>
        <v>4.8938494435484881</v>
      </c>
      <c r="L3072" s="12">
        <f t="shared" si="95"/>
        <v>0.2446924721774244</v>
      </c>
      <c r="M3072">
        <f>IF(B3072="*","*",IF(_xlfn.XLOOKUP(B3072,'RES TECH'!$M:$M,'RES TECH'!$C:$C)="Low Income",IF(G3072&gt;1,IF(G3072&gt;3,0.3,0.24),0.12),IF(_xlfn.XLOOKUP(B3072,'RES TECH'!$M:$M,'RES TECH'!$C:$C)="Lower-middle Income",IF(G3072&gt;1,IF(G3072&gt;3,0.23,0.18),0.09),IF(_xlfn.XLOOKUP(B3072,'RES TECH'!$M:$M,'RES TECH'!$C:$C)="Upper-middle Income",IF(G3072&gt;1,IF(G3072&gt;3,0.15,0.12),0.06),IF(_xlfn.XLOOKUP(B3072,'RES TECH'!$M:$M,'RES TECH'!$C:$C)="High Income",IF(G3072&gt;1,IF(G3072&gt;3,0.08,0.06),0.03))))))</f>
        <v>0.3</v>
      </c>
    </row>
    <row r="3073" spans="2:13" x14ac:dyDescent="0.25">
      <c r="B3073" t="str">
        <f>IF('RES TECH'!N3069=1,'RES TECH'!M3069,"*")</f>
        <v>RESAPALONewLTLEDELCELC22</v>
      </c>
      <c r="C3073" t="str">
        <f>IF(B3073="*","*",_xlfn.XLOOKUP(B3073,'RES TECH'!M:M,'RES TECH'!K:K))</f>
        <v>RESELC</v>
      </c>
      <c r="D3073" t="str">
        <f>IF(B3073="*","*",_xlfn.XLOOKUP(B3073,'RES TECH'!M:M,'RES TECH'!L:L))</f>
        <v>RESAPALONewLTEUE</v>
      </c>
      <c r="E3073">
        <f>IF(B3073="*","*",_xlfn.XLOOKUP(B3073,'RES TECH'!M:M,'RES TECH'!O:O))</f>
        <v>2022</v>
      </c>
      <c r="F3073" s="12">
        <f>IF(B3073="*","*",_xlfn.XLOOKUP(B3073,'RES TECH'!M:M,'RES TECH'!Y:Y))</f>
        <v>10</v>
      </c>
      <c r="G3073" s="12">
        <f>IF(B3073="*","*",_xlfn.XLOOKUP(B3073,'RES TECH'!M:M,'RES TECH'!V:V))</f>
        <v>100.22499999999999</v>
      </c>
      <c r="H3073">
        <f>IF(B3073="*","*",_xlfn.XLOOKUP(B3073,'RES TECH'!M:M,'RES TECH'!AA:AA))</f>
        <v>1</v>
      </c>
      <c r="I3073" s="12">
        <f>IF(B3073="*","*",_xlfn.XLOOKUP(B3073,'RES TECH'!M:M,'RES TECH'!Z:Z))</f>
        <v>0.31570170998387043</v>
      </c>
      <c r="J3073" s="12">
        <f>IF(B3073="*","*",_xlfn.XLOOKUP(B3073,'RES TECH'!M:M,'RES TECH'!S:S))</f>
        <v>71.89247864342228</v>
      </c>
      <c r="K3073" s="12">
        <f t="shared" si="94"/>
        <v>3.594623932171114</v>
      </c>
      <c r="L3073" s="12">
        <f t="shared" si="95"/>
        <v>0.17973119660855572</v>
      </c>
      <c r="M3073">
        <f>IF(B3073="*","*",IF(_xlfn.XLOOKUP(B3073,'RES TECH'!$M:$M,'RES TECH'!$C:$C)="Low Income",IF(G3073&gt;1,IF(G3073&gt;3,0.3,0.24),0.12),IF(_xlfn.XLOOKUP(B3073,'RES TECH'!$M:$M,'RES TECH'!$C:$C)="Lower-middle Income",IF(G3073&gt;1,IF(G3073&gt;3,0.23,0.18),0.09),IF(_xlfn.XLOOKUP(B3073,'RES TECH'!$M:$M,'RES TECH'!$C:$C)="Upper-middle Income",IF(G3073&gt;1,IF(G3073&gt;3,0.15,0.12),0.06),IF(_xlfn.XLOOKUP(B3073,'RES TECH'!$M:$M,'RES TECH'!$C:$C)="High Income",IF(G3073&gt;1,IF(G3073&gt;3,0.08,0.06),0.03))))))</f>
        <v>0.3</v>
      </c>
    </row>
    <row r="3074" spans="2:13" x14ac:dyDescent="0.25">
      <c r="B3074" t="str">
        <f>IF('RES TECH'!N3070=1,'RES TECH'!M3070,"*")</f>
        <v>RESAPALONewLTLEDELCELC23</v>
      </c>
      <c r="C3074" t="str">
        <f>IF(B3074="*","*",_xlfn.XLOOKUP(B3074,'RES TECH'!M:M,'RES TECH'!K:K))</f>
        <v>RESELC</v>
      </c>
      <c r="D3074" t="str">
        <f>IF(B3074="*","*",_xlfn.XLOOKUP(B3074,'RES TECH'!M:M,'RES TECH'!L:L))</f>
        <v>RESAPALONewLTEUE</v>
      </c>
      <c r="E3074">
        <f>IF(B3074="*","*",_xlfn.XLOOKUP(B3074,'RES TECH'!M:M,'RES TECH'!O:O))</f>
        <v>2023</v>
      </c>
      <c r="F3074" s="12">
        <f>IF(B3074="*","*",_xlfn.XLOOKUP(B3074,'RES TECH'!M:M,'RES TECH'!Y:Y))</f>
        <v>10</v>
      </c>
      <c r="G3074" s="12">
        <f>IF(B3074="*","*",_xlfn.XLOOKUP(B3074,'RES TECH'!M:M,'RES TECH'!V:V))</f>
        <v>102.65</v>
      </c>
      <c r="H3074">
        <f>IF(B3074="*","*",_xlfn.XLOOKUP(B3074,'RES TECH'!M:M,'RES TECH'!AA:AA))</f>
        <v>1</v>
      </c>
      <c r="I3074" s="12">
        <f>IF(B3074="*","*",_xlfn.XLOOKUP(B3074,'RES TECH'!M:M,'RES TECH'!Z:Z))</f>
        <v>0.31570170998387043</v>
      </c>
      <c r="J3074" s="12">
        <f>IF(B3074="*","*",_xlfn.XLOOKUP(B3074,'RES TECH'!M:M,'RES TECH'!S:S))</f>
        <v>70.572249486364427</v>
      </c>
      <c r="K3074" s="12">
        <f t="shared" si="94"/>
        <v>3.5286124743182214</v>
      </c>
      <c r="L3074" s="12">
        <f t="shared" si="95"/>
        <v>0.17643062371591109</v>
      </c>
      <c r="M3074">
        <f>IF(B3074="*","*",IF(_xlfn.XLOOKUP(B3074,'RES TECH'!$M:$M,'RES TECH'!$C:$C)="Low Income",IF(G3074&gt;1,IF(G3074&gt;3,0.3,0.24),0.12),IF(_xlfn.XLOOKUP(B3074,'RES TECH'!$M:$M,'RES TECH'!$C:$C)="Lower-middle Income",IF(G3074&gt;1,IF(G3074&gt;3,0.23,0.18),0.09),IF(_xlfn.XLOOKUP(B3074,'RES TECH'!$M:$M,'RES TECH'!$C:$C)="Upper-middle Income",IF(G3074&gt;1,IF(G3074&gt;3,0.15,0.12),0.06),IF(_xlfn.XLOOKUP(B3074,'RES TECH'!$M:$M,'RES TECH'!$C:$C)="High Income",IF(G3074&gt;1,IF(G3074&gt;3,0.08,0.06),0.03))))))</f>
        <v>0.3</v>
      </c>
    </row>
    <row r="3075" spans="2:13" x14ac:dyDescent="0.25">
      <c r="B3075" t="str">
        <f>IF('RES TECH'!N3071=1,'RES TECH'!M3071,"*")</f>
        <v>RESAPALONewLTLEDELCELC24</v>
      </c>
      <c r="C3075" t="str">
        <f>IF(B3075="*","*",_xlfn.XLOOKUP(B3075,'RES TECH'!M:M,'RES TECH'!K:K))</f>
        <v>RESELC</v>
      </c>
      <c r="D3075" t="str">
        <f>IF(B3075="*","*",_xlfn.XLOOKUP(B3075,'RES TECH'!M:M,'RES TECH'!L:L))</f>
        <v>RESAPALONewLTEUE</v>
      </c>
      <c r="E3075">
        <f>IF(B3075="*","*",_xlfn.XLOOKUP(B3075,'RES TECH'!M:M,'RES TECH'!O:O))</f>
        <v>2024</v>
      </c>
      <c r="F3075" s="12">
        <f>IF(B3075="*","*",_xlfn.XLOOKUP(B3075,'RES TECH'!M:M,'RES TECH'!Y:Y))</f>
        <v>10</v>
      </c>
      <c r="G3075" s="12">
        <f>IF(B3075="*","*",_xlfn.XLOOKUP(B3075,'RES TECH'!M:M,'RES TECH'!V:V))</f>
        <v>105.05</v>
      </c>
      <c r="H3075">
        <f>IF(B3075="*","*",_xlfn.XLOOKUP(B3075,'RES TECH'!M:M,'RES TECH'!AA:AA))</f>
        <v>1</v>
      </c>
      <c r="I3075" s="12">
        <f>IF(B3075="*","*",_xlfn.XLOOKUP(B3075,'RES TECH'!M:M,'RES TECH'!Z:Z))</f>
        <v>0.31570170998387043</v>
      </c>
      <c r="J3075" s="12">
        <f>IF(B3075="*","*",_xlfn.XLOOKUP(B3075,'RES TECH'!M:M,'RES TECH'!S:S))</f>
        <v>69.852124491605622</v>
      </c>
      <c r="K3075" s="12">
        <f t="shared" si="94"/>
        <v>3.4926062245802814</v>
      </c>
      <c r="L3075" s="12">
        <f t="shared" si="95"/>
        <v>0.17463031122901407</v>
      </c>
      <c r="M3075">
        <f>IF(B3075="*","*",IF(_xlfn.XLOOKUP(B3075,'RES TECH'!$M:$M,'RES TECH'!$C:$C)="Low Income",IF(G3075&gt;1,IF(G3075&gt;3,0.3,0.24),0.12),IF(_xlfn.XLOOKUP(B3075,'RES TECH'!$M:$M,'RES TECH'!$C:$C)="Lower-middle Income",IF(G3075&gt;1,IF(G3075&gt;3,0.23,0.18),0.09),IF(_xlfn.XLOOKUP(B3075,'RES TECH'!$M:$M,'RES TECH'!$C:$C)="Upper-middle Income",IF(G3075&gt;1,IF(G3075&gt;3,0.15,0.12),0.06),IF(_xlfn.XLOOKUP(B3075,'RES TECH'!$M:$M,'RES TECH'!$C:$C)="High Income",IF(G3075&gt;1,IF(G3075&gt;3,0.08,0.06),0.03))))))</f>
        <v>0.3</v>
      </c>
    </row>
    <row r="3076" spans="2:13" x14ac:dyDescent="0.25">
      <c r="B3076" t="str">
        <f>IF('RES TECH'!N3072=1,'RES TECH'!M3072,"*")</f>
        <v>RESAPALONewLTLEDELCELC25</v>
      </c>
      <c r="C3076" t="str">
        <f>IF(B3076="*","*",_xlfn.XLOOKUP(B3076,'RES TECH'!M:M,'RES TECH'!K:K))</f>
        <v>RESELC</v>
      </c>
      <c r="D3076" t="str">
        <f>IF(B3076="*","*",_xlfn.XLOOKUP(B3076,'RES TECH'!M:M,'RES TECH'!L:L))</f>
        <v>RESAPALONewLTEUE</v>
      </c>
      <c r="E3076">
        <f>IF(B3076="*","*",_xlfn.XLOOKUP(B3076,'RES TECH'!M:M,'RES TECH'!O:O))</f>
        <v>2025</v>
      </c>
      <c r="F3076" s="12">
        <f>IF(B3076="*","*",_xlfn.XLOOKUP(B3076,'RES TECH'!M:M,'RES TECH'!Y:Y))</f>
        <v>10</v>
      </c>
      <c r="G3076" s="12">
        <f>IF(B3076="*","*",_xlfn.XLOOKUP(B3076,'RES TECH'!M:M,'RES TECH'!V:V))</f>
        <v>107.47499999999999</v>
      </c>
      <c r="H3076">
        <f>IF(B3076="*","*",_xlfn.XLOOKUP(B3076,'RES TECH'!M:M,'RES TECH'!AA:AA))</f>
        <v>1</v>
      </c>
      <c r="I3076" s="12">
        <f>IF(B3076="*","*",_xlfn.XLOOKUP(B3076,'RES TECH'!M:M,'RES TECH'!Z:Z))</f>
        <v>0.31570170998387043</v>
      </c>
      <c r="J3076" s="12">
        <f>IF(B3076="*","*",_xlfn.XLOOKUP(B3076,'RES TECH'!M:M,'RES TECH'!S:S))</f>
        <v>68.021806796593609</v>
      </c>
      <c r="K3076" s="12">
        <f t="shared" si="94"/>
        <v>3.4010903398296808</v>
      </c>
      <c r="L3076" s="12">
        <f t="shared" si="95"/>
        <v>0.17005451699148405</v>
      </c>
      <c r="M3076">
        <f>IF(B3076="*","*",IF(_xlfn.XLOOKUP(B3076,'RES TECH'!$M:$M,'RES TECH'!$C:$C)="Low Income",IF(G3076&gt;1,IF(G3076&gt;3,0.3,0.24),0.12),IF(_xlfn.XLOOKUP(B3076,'RES TECH'!$M:$M,'RES TECH'!$C:$C)="Lower-middle Income",IF(G3076&gt;1,IF(G3076&gt;3,0.23,0.18),0.09),IF(_xlfn.XLOOKUP(B3076,'RES TECH'!$M:$M,'RES TECH'!$C:$C)="Upper-middle Income",IF(G3076&gt;1,IF(G3076&gt;3,0.15,0.12),0.06),IF(_xlfn.XLOOKUP(B3076,'RES TECH'!$M:$M,'RES TECH'!$C:$C)="High Income",IF(G3076&gt;1,IF(G3076&gt;3,0.08,0.06),0.03))))))</f>
        <v>0.3</v>
      </c>
    </row>
    <row r="3077" spans="2:13" x14ac:dyDescent="0.25">
      <c r="B3077" t="str">
        <f>IF('RES TECH'!N3073=1,'RES TECH'!M3073,"*")</f>
        <v>RESAPALONewLTLEDELCELC30</v>
      </c>
      <c r="C3077" t="str">
        <f>IF(B3077="*","*",_xlfn.XLOOKUP(B3077,'RES TECH'!M:M,'RES TECH'!K:K))</f>
        <v>RESELC</v>
      </c>
      <c r="D3077" t="str">
        <f>IF(B3077="*","*",_xlfn.XLOOKUP(B3077,'RES TECH'!M:M,'RES TECH'!L:L))</f>
        <v>RESAPALONewLTEUE</v>
      </c>
      <c r="E3077">
        <f>IF(B3077="*","*",_xlfn.XLOOKUP(B3077,'RES TECH'!M:M,'RES TECH'!O:O))</f>
        <v>2030</v>
      </c>
      <c r="F3077" s="12">
        <f>IF(B3077="*","*",_xlfn.XLOOKUP(B3077,'RES TECH'!M:M,'RES TECH'!Y:Y))</f>
        <v>10</v>
      </c>
      <c r="G3077" s="12">
        <f>IF(B3077="*","*",_xlfn.XLOOKUP(B3077,'RES TECH'!M:M,'RES TECH'!V:V))</f>
        <v>119.575</v>
      </c>
      <c r="H3077">
        <f>IF(B3077="*","*",_xlfn.XLOOKUP(B3077,'RES TECH'!M:M,'RES TECH'!AA:AA))</f>
        <v>1</v>
      </c>
      <c r="I3077" s="12">
        <f>IF(B3077="*","*",_xlfn.XLOOKUP(B3077,'RES TECH'!M:M,'RES TECH'!Z:Z))</f>
        <v>0.31570170998387043</v>
      </c>
      <c r="J3077" s="12">
        <f>IF(B3077="*","*",_xlfn.XLOOKUP(B3077,'RES TECH'!M:M,'RES TECH'!S:S))</f>
        <v>61.630697468109091</v>
      </c>
      <c r="K3077" s="12">
        <f t="shared" si="94"/>
        <v>3.0815348734054546</v>
      </c>
      <c r="L3077" s="12">
        <f t="shared" si="95"/>
        <v>0.15407674367027274</v>
      </c>
      <c r="M3077">
        <f>IF(B3077="*","*",IF(_xlfn.XLOOKUP(B3077,'RES TECH'!$M:$M,'RES TECH'!$C:$C)="Low Income",IF(G3077&gt;1,IF(G3077&gt;3,0.3,0.24),0.12),IF(_xlfn.XLOOKUP(B3077,'RES TECH'!$M:$M,'RES TECH'!$C:$C)="Lower-middle Income",IF(G3077&gt;1,IF(G3077&gt;3,0.23,0.18),0.09),IF(_xlfn.XLOOKUP(B3077,'RES TECH'!$M:$M,'RES TECH'!$C:$C)="Upper-middle Income",IF(G3077&gt;1,IF(G3077&gt;3,0.15,0.12),0.06),IF(_xlfn.XLOOKUP(B3077,'RES TECH'!$M:$M,'RES TECH'!$C:$C)="High Income",IF(G3077&gt;1,IF(G3077&gt;3,0.08,0.06),0.03))))))</f>
        <v>0.3</v>
      </c>
    </row>
    <row r="3078" spans="2:13" x14ac:dyDescent="0.25">
      <c r="B3078" t="str">
        <f>IF('RES TECH'!N3074=1,'RES TECH'!M3074,"*")</f>
        <v>RESAPALONewLTLEDELCELC40</v>
      </c>
      <c r="C3078" t="str">
        <f>IF(B3078="*","*",_xlfn.XLOOKUP(B3078,'RES TECH'!M:M,'RES TECH'!K:K))</f>
        <v>RESELC</v>
      </c>
      <c r="D3078" t="str">
        <f>IF(B3078="*","*",_xlfn.XLOOKUP(B3078,'RES TECH'!M:M,'RES TECH'!L:L))</f>
        <v>RESAPALONewLTEUE</v>
      </c>
      <c r="E3078">
        <f>IF(B3078="*","*",_xlfn.XLOOKUP(B3078,'RES TECH'!M:M,'RES TECH'!O:O))</f>
        <v>2040</v>
      </c>
      <c r="F3078" s="12">
        <f>IF(B3078="*","*",_xlfn.XLOOKUP(B3078,'RES TECH'!M:M,'RES TECH'!Y:Y))</f>
        <v>10</v>
      </c>
      <c r="G3078" s="12">
        <f>IF(B3078="*","*",_xlfn.XLOOKUP(B3078,'RES TECH'!M:M,'RES TECH'!V:V))</f>
        <v>144.42500000000001</v>
      </c>
      <c r="H3078">
        <f>IF(B3078="*","*",_xlfn.XLOOKUP(B3078,'RES TECH'!M:M,'RES TECH'!AA:AA))</f>
        <v>1</v>
      </c>
      <c r="I3078" s="12">
        <f>IF(B3078="*","*",_xlfn.XLOOKUP(B3078,'RES TECH'!M:M,'RES TECH'!Z:Z))</f>
        <v>0.31570170998387043</v>
      </c>
      <c r="J3078" s="12">
        <f>IF(B3078="*","*",_xlfn.XLOOKUP(B3078,'RES TECH'!M:M,'RES TECH'!S:S))</f>
        <v>57.519983956360811</v>
      </c>
      <c r="K3078" s="12">
        <f t="shared" si="94"/>
        <v>2.8759991978180408</v>
      </c>
      <c r="L3078" s="12">
        <f t="shared" si="95"/>
        <v>0.14379995989090205</v>
      </c>
      <c r="M3078">
        <f>IF(B3078="*","*",IF(_xlfn.XLOOKUP(B3078,'RES TECH'!$M:$M,'RES TECH'!$C:$C)="Low Income",IF(G3078&gt;1,IF(G3078&gt;3,0.3,0.24),0.12),IF(_xlfn.XLOOKUP(B3078,'RES TECH'!$M:$M,'RES TECH'!$C:$C)="Lower-middle Income",IF(G3078&gt;1,IF(G3078&gt;3,0.23,0.18),0.09),IF(_xlfn.XLOOKUP(B3078,'RES TECH'!$M:$M,'RES TECH'!$C:$C)="Upper-middle Income",IF(G3078&gt;1,IF(G3078&gt;3,0.15,0.12),0.06),IF(_xlfn.XLOOKUP(B3078,'RES TECH'!$M:$M,'RES TECH'!$C:$C)="High Income",IF(G3078&gt;1,IF(G3078&gt;3,0.08,0.06),0.03))))))</f>
        <v>0.3</v>
      </c>
    </row>
    <row r="3079" spans="2:13" x14ac:dyDescent="0.25">
      <c r="B3079" t="str">
        <f>IF('RES TECH'!N3075=1,'RES TECH'!M3075,"*")</f>
        <v>RESAPALONewLTINCELCELC20</v>
      </c>
      <c r="C3079" t="str">
        <f>IF(B3079="*","*",_xlfn.XLOOKUP(B3079,'RES TECH'!M:M,'RES TECH'!K:K))</f>
        <v>RESELC</v>
      </c>
      <c r="D3079" t="str">
        <f>IF(B3079="*","*",_xlfn.XLOOKUP(B3079,'RES TECH'!M:M,'RES TECH'!L:L))</f>
        <v>RESAPALONewLTEUE</v>
      </c>
      <c r="E3079">
        <f>IF(B3079="*","*",_xlfn.XLOOKUP(B3079,'RES TECH'!M:M,'RES TECH'!O:O))</f>
        <v>2020</v>
      </c>
      <c r="F3079" s="12">
        <f>IF(B3079="*","*",_xlfn.XLOOKUP(B3079,'RES TECH'!M:M,'RES TECH'!Y:Y))</f>
        <v>1</v>
      </c>
      <c r="G3079" s="12">
        <f>IF(B3079="*","*",_xlfn.XLOOKUP(B3079,'RES TECH'!M:M,'RES TECH'!V:V))</f>
        <v>12.7</v>
      </c>
      <c r="H3079">
        <f>IF(B3079="*","*",_xlfn.XLOOKUP(B3079,'RES TECH'!M:M,'RES TECH'!AA:AA))</f>
        <v>1</v>
      </c>
      <c r="I3079" s="12">
        <f>IF(B3079="*","*",_xlfn.XLOOKUP(B3079,'RES TECH'!M:M,'RES TECH'!Z:Z))</f>
        <v>0.31570170998387043</v>
      </c>
      <c r="J3079" s="12">
        <f>IF(B3079="*","*",_xlfn.XLOOKUP(B3079,'RES TECH'!M:M,'RES TECH'!S:S))</f>
        <v>26.644624806076369</v>
      </c>
      <c r="K3079" s="12">
        <f t="shared" ref="K3079:K3142" si="96">IF(B3079="*","*",5%*J3079)</f>
        <v>1.3322312403038186</v>
      </c>
      <c r="L3079" s="12">
        <f t="shared" ref="L3079:L3142" si="97">IF(B3079="*","*",5%*K3079)</f>
        <v>6.6611562015190931E-2</v>
      </c>
      <c r="M3079">
        <f>IF(B3079="*","*",IF(_xlfn.XLOOKUP(B3079,'RES TECH'!$M:$M,'RES TECH'!$C:$C)="Low Income",IF(G3079&gt;1,IF(G3079&gt;3,0.3,0.24),0.12),IF(_xlfn.XLOOKUP(B3079,'RES TECH'!$M:$M,'RES TECH'!$C:$C)="Lower-middle Income",IF(G3079&gt;1,IF(G3079&gt;3,0.23,0.18),0.09),IF(_xlfn.XLOOKUP(B3079,'RES TECH'!$M:$M,'RES TECH'!$C:$C)="Upper-middle Income",IF(G3079&gt;1,IF(G3079&gt;3,0.15,0.12),0.06),IF(_xlfn.XLOOKUP(B3079,'RES TECH'!$M:$M,'RES TECH'!$C:$C)="High Income",IF(G3079&gt;1,IF(G3079&gt;3,0.08,0.06),0.03))))))</f>
        <v>0.3</v>
      </c>
    </row>
    <row r="3080" spans="2:13" x14ac:dyDescent="0.25">
      <c r="B3080" t="str">
        <f>IF('RES TECH'!N3076=1,'RES TECH'!M3076,"*")</f>
        <v>RESAPALONewLTINCELCELC22</v>
      </c>
      <c r="C3080" t="str">
        <f>IF(B3080="*","*",_xlfn.XLOOKUP(B3080,'RES TECH'!M:M,'RES TECH'!K:K))</f>
        <v>RESELC</v>
      </c>
      <c r="D3080" t="str">
        <f>IF(B3080="*","*",_xlfn.XLOOKUP(B3080,'RES TECH'!M:M,'RES TECH'!L:L))</f>
        <v>RESAPALONewLTEUE</v>
      </c>
      <c r="E3080">
        <f>IF(B3080="*","*",_xlfn.XLOOKUP(B3080,'RES TECH'!M:M,'RES TECH'!O:O))</f>
        <v>2022</v>
      </c>
      <c r="F3080" s="12">
        <f>IF(B3080="*","*",_xlfn.XLOOKUP(B3080,'RES TECH'!M:M,'RES TECH'!Y:Y))</f>
        <v>1</v>
      </c>
      <c r="G3080" s="12">
        <f>IF(B3080="*","*",_xlfn.XLOOKUP(B3080,'RES TECH'!M:M,'RES TECH'!V:V))</f>
        <v>9.3000000000000007</v>
      </c>
      <c r="H3080">
        <f>IF(B3080="*","*",_xlfn.XLOOKUP(B3080,'RES TECH'!M:M,'RES TECH'!AA:AA))</f>
        <v>1</v>
      </c>
      <c r="I3080" s="12">
        <f>IF(B3080="*","*",_xlfn.XLOOKUP(B3080,'RES TECH'!M:M,'RES TECH'!Z:Z))</f>
        <v>0.31570170998387043</v>
      </c>
      <c r="J3080" s="12">
        <f>IF(B3080="*","*",_xlfn.XLOOKUP(B3080,'RES TECH'!M:M,'RES TECH'!S:S))</f>
        <v>44.407708010127287</v>
      </c>
      <c r="K3080" s="12">
        <f t="shared" si="96"/>
        <v>2.2203854005063643</v>
      </c>
      <c r="L3080" s="12">
        <f t="shared" si="97"/>
        <v>0.11101927002531822</v>
      </c>
      <c r="M3080">
        <f>IF(B3080="*","*",IF(_xlfn.XLOOKUP(B3080,'RES TECH'!$M:$M,'RES TECH'!$C:$C)="Low Income",IF(G3080&gt;1,IF(G3080&gt;3,0.3,0.24),0.12),IF(_xlfn.XLOOKUP(B3080,'RES TECH'!$M:$M,'RES TECH'!$C:$C)="Lower-middle Income",IF(G3080&gt;1,IF(G3080&gt;3,0.23,0.18),0.09),IF(_xlfn.XLOOKUP(B3080,'RES TECH'!$M:$M,'RES TECH'!$C:$C)="Upper-middle Income",IF(G3080&gt;1,IF(G3080&gt;3,0.15,0.12),0.06),IF(_xlfn.XLOOKUP(B3080,'RES TECH'!$M:$M,'RES TECH'!$C:$C)="High Income",IF(G3080&gt;1,IF(G3080&gt;3,0.08,0.06),0.03))))))</f>
        <v>0.3</v>
      </c>
    </row>
    <row r="3081" spans="2:13" x14ac:dyDescent="0.25">
      <c r="B3081" t="str">
        <f>IF('RES TECH'!N3077=1,'RES TECH'!M3077,"*")</f>
        <v>RESAPALONewLTFLUT12ELC20</v>
      </c>
      <c r="C3081" t="str">
        <f>IF(B3081="*","*",_xlfn.XLOOKUP(B3081,'RES TECH'!M:M,'RES TECH'!K:K))</f>
        <v>RESELC</v>
      </c>
      <c r="D3081" t="str">
        <f>IF(B3081="*","*",_xlfn.XLOOKUP(B3081,'RES TECH'!M:M,'RES TECH'!L:L))</f>
        <v>RESAPALONewLTEUE</v>
      </c>
      <c r="E3081">
        <f>IF(B3081="*","*",_xlfn.XLOOKUP(B3081,'RES TECH'!M:M,'RES TECH'!O:O))</f>
        <v>2020</v>
      </c>
      <c r="F3081" s="12">
        <f>IF(B3081="*","*",_xlfn.XLOOKUP(B3081,'RES TECH'!M:M,'RES TECH'!Y:Y))</f>
        <v>6</v>
      </c>
      <c r="G3081" s="12">
        <f>IF(B3081="*","*",_xlfn.XLOOKUP(B3081,'RES TECH'!M:M,'RES TECH'!V:V))</f>
        <v>71.5</v>
      </c>
      <c r="H3081">
        <f>IF(B3081="*","*",_xlfn.XLOOKUP(B3081,'RES TECH'!M:M,'RES TECH'!AA:AA))</f>
        <v>1</v>
      </c>
      <c r="I3081" s="12">
        <f>IF(B3081="*","*",_xlfn.XLOOKUP(B3081,'RES TECH'!M:M,'RES TECH'!Z:Z))</f>
        <v>0.31570170998387043</v>
      </c>
      <c r="J3081" s="12">
        <f>IF(B3081="*","*",_xlfn.XLOOKUP(B3081,'RES TECH'!M:M,'RES TECH'!S:S))</f>
        <v>13.20229157057838</v>
      </c>
      <c r="K3081" s="12">
        <f t="shared" si="96"/>
        <v>0.66011457852891908</v>
      </c>
      <c r="L3081" s="12">
        <f t="shared" si="97"/>
        <v>3.3005728926445953E-2</v>
      </c>
      <c r="M3081">
        <f>IF(B3081="*","*",IF(_xlfn.XLOOKUP(B3081,'RES TECH'!$M:$M,'RES TECH'!$C:$C)="Low Income",IF(G3081&gt;1,IF(G3081&gt;3,0.3,0.24),0.12),IF(_xlfn.XLOOKUP(B3081,'RES TECH'!$M:$M,'RES TECH'!$C:$C)="Lower-middle Income",IF(G3081&gt;1,IF(G3081&gt;3,0.23,0.18),0.09),IF(_xlfn.XLOOKUP(B3081,'RES TECH'!$M:$M,'RES TECH'!$C:$C)="Upper-middle Income",IF(G3081&gt;1,IF(G3081&gt;3,0.15,0.12),0.06),IF(_xlfn.XLOOKUP(B3081,'RES TECH'!$M:$M,'RES TECH'!$C:$C)="High Income",IF(G3081&gt;1,IF(G3081&gt;3,0.08,0.06),0.03))))))</f>
        <v>0.3</v>
      </c>
    </row>
    <row r="3082" spans="2:13" x14ac:dyDescent="0.25">
      <c r="B3082" t="str">
        <f>IF('RES TECH'!N3078=1,'RES TECH'!M3078,"*")</f>
        <v>*</v>
      </c>
      <c r="C3082" t="str">
        <f>IF(B3082="*","*",_xlfn.XLOOKUP(B3082,'RES TECH'!M:M,'RES TECH'!K:K))</f>
        <v>*</v>
      </c>
      <c r="D3082" t="str">
        <f>IF(B3082="*","*",_xlfn.XLOOKUP(B3082,'RES TECH'!M:M,'RES TECH'!L:L))</f>
        <v>*</v>
      </c>
      <c r="E3082" t="str">
        <f>IF(B3082="*","*",_xlfn.XLOOKUP(B3082,'RES TECH'!M:M,'RES TECH'!O:O))</f>
        <v>*</v>
      </c>
      <c r="F3082" s="12" t="str">
        <f>IF(B3082="*","*",_xlfn.XLOOKUP(B3082,'RES TECH'!M:M,'RES TECH'!Y:Y))</f>
        <v>*</v>
      </c>
      <c r="G3082" s="12" t="str">
        <f>IF(B3082="*","*",_xlfn.XLOOKUP(B3082,'RES TECH'!M:M,'RES TECH'!V:V))</f>
        <v>*</v>
      </c>
      <c r="H3082" t="str">
        <f>IF(B3082="*","*",_xlfn.XLOOKUP(B3082,'RES TECH'!M:M,'RES TECH'!AA:AA))</f>
        <v>*</v>
      </c>
      <c r="I3082" s="12" t="str">
        <f>IF(B3082="*","*",_xlfn.XLOOKUP(B3082,'RES TECH'!M:M,'RES TECH'!Z:Z))</f>
        <v>*</v>
      </c>
      <c r="J3082" s="12" t="str">
        <f>IF(B3082="*","*",_xlfn.XLOOKUP(B3082,'RES TECH'!M:M,'RES TECH'!S:S))</f>
        <v>*</v>
      </c>
      <c r="K3082" s="12" t="str">
        <f t="shared" si="96"/>
        <v>*</v>
      </c>
      <c r="L3082" s="12" t="str">
        <f t="shared" si="97"/>
        <v>*</v>
      </c>
      <c r="M3082" t="str">
        <f>IF(B3082="*","*",IF(_xlfn.XLOOKUP(B3082,'RES TECH'!$M:$M,'RES TECH'!$C:$C)="Low Income",IF(G3082&gt;1,IF(G3082&gt;3,0.3,0.24),0.12),IF(_xlfn.XLOOKUP(B3082,'RES TECH'!$M:$M,'RES TECH'!$C:$C)="Lower-middle Income",IF(G3082&gt;1,IF(G3082&gt;3,0.23,0.18),0.09),IF(_xlfn.XLOOKUP(B3082,'RES TECH'!$M:$M,'RES TECH'!$C:$C)="Upper-middle Income",IF(G3082&gt;1,IF(G3082&gt;3,0.15,0.12),0.06),IF(_xlfn.XLOOKUP(B3082,'RES TECH'!$M:$M,'RES TECH'!$C:$C)="High Income",IF(G3082&gt;1,IF(G3082&gt;3,0.08,0.06),0.03))))))</f>
        <v>*</v>
      </c>
    </row>
    <row r="3083" spans="2:13" x14ac:dyDescent="0.25">
      <c r="B3083" t="str">
        <f>IF('RES TECH'!N3079=1,'RES TECH'!M3079,"*")</f>
        <v>RESAPALONewLTFLUT8ELC20</v>
      </c>
      <c r="C3083" t="str">
        <f>IF(B3083="*","*",_xlfn.XLOOKUP(B3083,'RES TECH'!M:M,'RES TECH'!K:K))</f>
        <v>RESELC</v>
      </c>
      <c r="D3083" t="str">
        <f>IF(B3083="*","*",_xlfn.XLOOKUP(B3083,'RES TECH'!M:M,'RES TECH'!L:L))</f>
        <v>RESAPALONewLTEUE</v>
      </c>
      <c r="E3083">
        <f>IF(B3083="*","*",_xlfn.XLOOKUP(B3083,'RES TECH'!M:M,'RES TECH'!O:O))</f>
        <v>2020</v>
      </c>
      <c r="F3083" s="12">
        <f>IF(B3083="*","*",_xlfn.XLOOKUP(B3083,'RES TECH'!M:M,'RES TECH'!Y:Y))</f>
        <v>8</v>
      </c>
      <c r="G3083" s="12">
        <f>IF(B3083="*","*",_xlfn.XLOOKUP(B3083,'RES TECH'!M:M,'RES TECH'!V:V))</f>
        <v>90</v>
      </c>
      <c r="H3083">
        <f>IF(B3083="*","*",_xlfn.XLOOKUP(B3083,'RES TECH'!M:M,'RES TECH'!AA:AA))</f>
        <v>1</v>
      </c>
      <c r="I3083" s="12">
        <f>IF(B3083="*","*",_xlfn.XLOOKUP(B3083,'RES TECH'!M:M,'RES TECH'!Z:Z))</f>
        <v>0.31570170998387043</v>
      </c>
      <c r="J3083" s="12">
        <f>IF(B3083="*","*",_xlfn.XLOOKUP(B3083,'RES TECH'!M:M,'RES TECH'!S:S))</f>
        <v>78.49362442871147</v>
      </c>
      <c r="K3083" s="12">
        <f t="shared" si="96"/>
        <v>3.9246812214355735</v>
      </c>
      <c r="L3083" s="12">
        <f t="shared" si="97"/>
        <v>0.19623406107177868</v>
      </c>
      <c r="M3083">
        <f>IF(B3083="*","*",IF(_xlfn.XLOOKUP(B3083,'RES TECH'!$M:$M,'RES TECH'!$C:$C)="Low Income",IF(G3083&gt;1,IF(G3083&gt;3,0.3,0.24),0.12),IF(_xlfn.XLOOKUP(B3083,'RES TECH'!$M:$M,'RES TECH'!$C:$C)="Lower-middle Income",IF(G3083&gt;1,IF(G3083&gt;3,0.23,0.18),0.09),IF(_xlfn.XLOOKUP(B3083,'RES TECH'!$M:$M,'RES TECH'!$C:$C)="Upper-middle Income",IF(G3083&gt;1,IF(G3083&gt;3,0.15,0.12),0.06),IF(_xlfn.XLOOKUP(B3083,'RES TECH'!$M:$M,'RES TECH'!$C:$C)="High Income",IF(G3083&gt;1,IF(G3083&gt;3,0.08,0.06),0.03))))))</f>
        <v>0.3</v>
      </c>
    </row>
    <row r="3084" spans="2:13" x14ac:dyDescent="0.25">
      <c r="B3084" t="str">
        <f>IF('RES TECH'!N3080=1,'RES TECH'!M3080,"*")</f>
        <v>RESAPALONewLTFLUT8ELC22</v>
      </c>
      <c r="C3084" t="str">
        <f>IF(B3084="*","*",_xlfn.XLOOKUP(B3084,'RES TECH'!M:M,'RES TECH'!K:K))</f>
        <v>RESELC</v>
      </c>
      <c r="D3084" t="str">
        <f>IF(B3084="*","*",_xlfn.XLOOKUP(B3084,'RES TECH'!M:M,'RES TECH'!L:L))</f>
        <v>RESAPALONewLTEUE</v>
      </c>
      <c r="E3084">
        <f>IF(B3084="*","*",_xlfn.XLOOKUP(B3084,'RES TECH'!M:M,'RES TECH'!O:O))</f>
        <v>2022</v>
      </c>
      <c r="F3084" s="12">
        <f>IF(B3084="*","*",_xlfn.XLOOKUP(B3084,'RES TECH'!M:M,'RES TECH'!Y:Y))</f>
        <v>12</v>
      </c>
      <c r="G3084" s="12">
        <f>IF(B3084="*","*",_xlfn.XLOOKUP(B3084,'RES TECH'!M:M,'RES TECH'!V:V))</f>
        <v>89.2</v>
      </c>
      <c r="H3084">
        <f>IF(B3084="*","*",_xlfn.XLOOKUP(B3084,'RES TECH'!M:M,'RES TECH'!AA:AA))</f>
        <v>1</v>
      </c>
      <c r="I3084" s="12">
        <f>IF(B3084="*","*",_xlfn.XLOOKUP(B3084,'RES TECH'!M:M,'RES TECH'!Z:Z))</f>
        <v>0.31570170998387043</v>
      </c>
      <c r="J3084" s="12">
        <f>IF(B3084="*","*",_xlfn.XLOOKUP(B3084,'RES TECH'!M:M,'RES TECH'!S:S))</f>
        <v>48.968499643599813</v>
      </c>
      <c r="K3084" s="12">
        <f t="shared" si="96"/>
        <v>2.4484249821799908</v>
      </c>
      <c r="L3084" s="12">
        <f t="shared" si="97"/>
        <v>0.12242124910899954</v>
      </c>
      <c r="M3084">
        <f>IF(B3084="*","*",IF(_xlfn.XLOOKUP(B3084,'RES TECH'!$M:$M,'RES TECH'!$C:$C)="Low Income",IF(G3084&gt;1,IF(G3084&gt;3,0.3,0.24),0.12),IF(_xlfn.XLOOKUP(B3084,'RES TECH'!$M:$M,'RES TECH'!$C:$C)="Lower-middle Income",IF(G3084&gt;1,IF(G3084&gt;3,0.23,0.18),0.09),IF(_xlfn.XLOOKUP(B3084,'RES TECH'!$M:$M,'RES TECH'!$C:$C)="Upper-middle Income",IF(G3084&gt;1,IF(G3084&gt;3,0.15,0.12),0.06),IF(_xlfn.XLOOKUP(B3084,'RES TECH'!$M:$M,'RES TECH'!$C:$C)="High Income",IF(G3084&gt;1,IF(G3084&gt;3,0.08,0.06),0.03))))))</f>
        <v>0.3</v>
      </c>
    </row>
    <row r="3085" spans="2:13" x14ac:dyDescent="0.25">
      <c r="B3085" t="str">
        <f>IF('RES TECH'!N3081=1,'RES TECH'!M3081,"*")</f>
        <v>RESAPALONewLTFLUT8ELC30</v>
      </c>
      <c r="C3085" t="str">
        <f>IF(B3085="*","*",_xlfn.XLOOKUP(B3085,'RES TECH'!M:M,'RES TECH'!K:K))</f>
        <v>RESELC</v>
      </c>
      <c r="D3085" t="str">
        <f>IF(B3085="*","*",_xlfn.XLOOKUP(B3085,'RES TECH'!M:M,'RES TECH'!L:L))</f>
        <v>RESAPALONewLTEUE</v>
      </c>
      <c r="E3085">
        <f>IF(B3085="*","*",_xlfn.XLOOKUP(B3085,'RES TECH'!M:M,'RES TECH'!O:O))</f>
        <v>2030</v>
      </c>
      <c r="F3085" s="12">
        <f>IF(B3085="*","*",_xlfn.XLOOKUP(B3085,'RES TECH'!M:M,'RES TECH'!Y:Y))</f>
        <v>12</v>
      </c>
      <c r="G3085" s="12">
        <f>IF(B3085="*","*",_xlfn.XLOOKUP(B3085,'RES TECH'!M:M,'RES TECH'!V:V))</f>
        <v>89.2</v>
      </c>
      <c r="H3085">
        <f>IF(B3085="*","*",_xlfn.XLOOKUP(B3085,'RES TECH'!M:M,'RES TECH'!AA:AA))</f>
        <v>1</v>
      </c>
      <c r="I3085" s="12">
        <f>IF(B3085="*","*",_xlfn.XLOOKUP(B3085,'RES TECH'!M:M,'RES TECH'!Z:Z))</f>
        <v>0.31570170998387043</v>
      </c>
      <c r="J3085" s="12">
        <f>IF(B3085="*","*",_xlfn.XLOOKUP(B3085,'RES TECH'!M:M,'RES TECH'!S:S))</f>
        <v>47.048166324242963</v>
      </c>
      <c r="K3085" s="12">
        <f t="shared" si="96"/>
        <v>2.3524083162121481</v>
      </c>
      <c r="L3085" s="12">
        <f t="shared" si="97"/>
        <v>0.11762041581060741</v>
      </c>
      <c r="M3085">
        <f>IF(B3085="*","*",IF(_xlfn.XLOOKUP(B3085,'RES TECH'!$M:$M,'RES TECH'!$C:$C)="Low Income",IF(G3085&gt;1,IF(G3085&gt;3,0.3,0.24),0.12),IF(_xlfn.XLOOKUP(B3085,'RES TECH'!$M:$M,'RES TECH'!$C:$C)="Lower-middle Income",IF(G3085&gt;1,IF(G3085&gt;3,0.23,0.18),0.09),IF(_xlfn.XLOOKUP(B3085,'RES TECH'!$M:$M,'RES TECH'!$C:$C)="Upper-middle Income",IF(G3085&gt;1,IF(G3085&gt;3,0.15,0.12),0.06),IF(_xlfn.XLOOKUP(B3085,'RES TECH'!$M:$M,'RES TECH'!$C:$C)="High Income",IF(G3085&gt;1,IF(G3085&gt;3,0.08,0.06),0.03))))))</f>
        <v>0.3</v>
      </c>
    </row>
    <row r="3086" spans="2:13" x14ac:dyDescent="0.25">
      <c r="B3086" t="str">
        <f>IF('RES TECH'!N3082=1,'RES TECH'!M3082,"*")</f>
        <v>RESAPALONewLTFLUT8ELC40</v>
      </c>
      <c r="C3086" t="str">
        <f>IF(B3086="*","*",_xlfn.XLOOKUP(B3086,'RES TECH'!M:M,'RES TECH'!K:K))</f>
        <v>RESELC</v>
      </c>
      <c r="D3086" t="str">
        <f>IF(B3086="*","*",_xlfn.XLOOKUP(B3086,'RES TECH'!M:M,'RES TECH'!L:L))</f>
        <v>RESAPALONewLTEUE</v>
      </c>
      <c r="E3086">
        <f>IF(B3086="*","*",_xlfn.XLOOKUP(B3086,'RES TECH'!M:M,'RES TECH'!O:O))</f>
        <v>2040</v>
      </c>
      <c r="F3086" s="12">
        <f>IF(B3086="*","*",_xlfn.XLOOKUP(B3086,'RES TECH'!M:M,'RES TECH'!Y:Y))</f>
        <v>12</v>
      </c>
      <c r="G3086" s="12">
        <f>IF(B3086="*","*",_xlfn.XLOOKUP(B3086,'RES TECH'!M:M,'RES TECH'!V:V))</f>
        <v>89.2</v>
      </c>
      <c r="H3086">
        <f>IF(B3086="*","*",_xlfn.XLOOKUP(B3086,'RES TECH'!M:M,'RES TECH'!AA:AA))</f>
        <v>1</v>
      </c>
      <c r="I3086" s="12">
        <f>IF(B3086="*","*",_xlfn.XLOOKUP(B3086,'RES TECH'!M:M,'RES TECH'!Z:Z))</f>
        <v>0.31570170998387043</v>
      </c>
      <c r="J3086" s="12">
        <f>IF(B3086="*","*",_xlfn.XLOOKUP(B3086,'RES TECH'!M:M,'RES TECH'!S:S))</f>
        <v>44.76777050750669</v>
      </c>
      <c r="K3086" s="12">
        <f t="shared" si="96"/>
        <v>2.2383885253753344</v>
      </c>
      <c r="L3086" s="12">
        <f t="shared" si="97"/>
        <v>0.11191942626876672</v>
      </c>
      <c r="M3086">
        <f>IF(B3086="*","*",IF(_xlfn.XLOOKUP(B3086,'RES TECH'!$M:$M,'RES TECH'!$C:$C)="Low Income",IF(G3086&gt;1,IF(G3086&gt;3,0.3,0.24),0.12),IF(_xlfn.XLOOKUP(B3086,'RES TECH'!$M:$M,'RES TECH'!$C:$C)="Lower-middle Income",IF(G3086&gt;1,IF(G3086&gt;3,0.23,0.18),0.09),IF(_xlfn.XLOOKUP(B3086,'RES TECH'!$M:$M,'RES TECH'!$C:$C)="Upper-middle Income",IF(G3086&gt;1,IF(G3086&gt;3,0.15,0.12),0.06),IF(_xlfn.XLOOKUP(B3086,'RES TECH'!$M:$M,'RES TECH'!$C:$C)="High Income",IF(G3086&gt;1,IF(G3086&gt;3,0.08,0.06),0.03))))))</f>
        <v>0.3</v>
      </c>
    </row>
    <row r="3087" spans="2:13" x14ac:dyDescent="0.25">
      <c r="B3087" t="str">
        <f>IF('RES TECH'!N3083=1,'RES TECH'!M3083,"*")</f>
        <v>*</v>
      </c>
      <c r="C3087" t="str">
        <f>IF(B3087="*","*",_xlfn.XLOOKUP(B3087,'RES TECH'!M:M,'RES TECH'!K:K))</f>
        <v>*</v>
      </c>
      <c r="D3087" t="str">
        <f>IF(B3087="*","*",_xlfn.XLOOKUP(B3087,'RES TECH'!M:M,'RES TECH'!L:L))</f>
        <v>*</v>
      </c>
      <c r="E3087" t="str">
        <f>IF(B3087="*","*",_xlfn.XLOOKUP(B3087,'RES TECH'!M:M,'RES TECH'!O:O))</f>
        <v>*</v>
      </c>
      <c r="F3087" s="12" t="str">
        <f>IF(B3087="*","*",_xlfn.XLOOKUP(B3087,'RES TECH'!M:M,'RES TECH'!Y:Y))</f>
        <v>*</v>
      </c>
      <c r="G3087" s="12" t="str">
        <f>IF(B3087="*","*",_xlfn.XLOOKUP(B3087,'RES TECH'!M:M,'RES TECH'!V:V))</f>
        <v>*</v>
      </c>
      <c r="H3087" t="str">
        <f>IF(B3087="*","*",_xlfn.XLOOKUP(B3087,'RES TECH'!M:M,'RES TECH'!AA:AA))</f>
        <v>*</v>
      </c>
      <c r="I3087" s="12" t="str">
        <f>IF(B3087="*","*",_xlfn.XLOOKUP(B3087,'RES TECH'!M:M,'RES TECH'!Z:Z))</f>
        <v>*</v>
      </c>
      <c r="J3087" s="12" t="str">
        <f>IF(B3087="*","*",_xlfn.XLOOKUP(B3087,'RES TECH'!M:M,'RES TECH'!S:S))</f>
        <v>*</v>
      </c>
      <c r="K3087" s="12" t="str">
        <f t="shared" si="96"/>
        <v>*</v>
      </c>
      <c r="L3087" s="12" t="str">
        <f t="shared" si="97"/>
        <v>*</v>
      </c>
      <c r="M3087" t="str">
        <f>IF(B3087="*","*",IF(_xlfn.XLOOKUP(B3087,'RES TECH'!$M:$M,'RES TECH'!$C:$C)="Low Income",IF(G3087&gt;1,IF(G3087&gt;3,0.3,0.24),0.12),IF(_xlfn.XLOOKUP(B3087,'RES TECH'!$M:$M,'RES TECH'!$C:$C)="Lower-middle Income",IF(G3087&gt;1,IF(G3087&gt;3,0.23,0.18),0.09),IF(_xlfn.XLOOKUP(B3087,'RES TECH'!$M:$M,'RES TECH'!$C:$C)="Upper-middle Income",IF(G3087&gt;1,IF(G3087&gt;3,0.15,0.12),0.06),IF(_xlfn.XLOOKUP(B3087,'RES TECH'!$M:$M,'RES TECH'!$C:$C)="High Income",IF(G3087&gt;1,IF(G3087&gt;3,0.08,0.06),0.03))))))</f>
        <v>*</v>
      </c>
    </row>
    <row r="3088" spans="2:13" x14ac:dyDescent="0.25">
      <c r="B3088" t="str">
        <f>IF('RES TECH'!N3084=1,'RES TECH'!M3084,"*")</f>
        <v>RESHOULONewLTHALELC20</v>
      </c>
      <c r="C3088" t="str">
        <f>IF(B3088="*","*",_xlfn.XLOOKUP(B3088,'RES TECH'!M:M,'RES TECH'!K:K))</f>
        <v>RESELC</v>
      </c>
      <c r="D3088" t="str">
        <f>IF(B3088="*","*",_xlfn.XLOOKUP(B3088,'RES TECH'!M:M,'RES TECH'!L:L))</f>
        <v>RESHOULONewLTEUE</v>
      </c>
      <c r="E3088">
        <f>IF(B3088="*","*",_xlfn.XLOOKUP(B3088,'RES TECH'!M:M,'RES TECH'!O:O))</f>
        <v>2020</v>
      </c>
      <c r="F3088" s="12">
        <f>IF(B3088="*","*",_xlfn.XLOOKUP(B3088,'RES TECH'!M:M,'RES TECH'!Y:Y))</f>
        <v>1</v>
      </c>
      <c r="G3088" s="12">
        <f>IF(B3088="*","*",_xlfn.XLOOKUP(B3088,'RES TECH'!M:M,'RES TECH'!V:V))</f>
        <v>15.7</v>
      </c>
      <c r="H3088">
        <f>IF(B3088="*","*",_xlfn.XLOOKUP(B3088,'RES TECH'!M:M,'RES TECH'!AA:AA))</f>
        <v>1</v>
      </c>
      <c r="I3088" s="12">
        <f>IF(B3088="*","*",_xlfn.XLOOKUP(B3088,'RES TECH'!M:M,'RES TECH'!Z:Z))</f>
        <v>0.3147059442655511</v>
      </c>
      <c r="J3088" s="12">
        <f>IF(B3088="*","*",_xlfn.XLOOKUP(B3088,'RES TECH'!M:M,'RES TECH'!S:S))</f>
        <v>42.98604066261624</v>
      </c>
      <c r="K3088" s="12">
        <f t="shared" si="96"/>
        <v>2.1493020331308119</v>
      </c>
      <c r="L3088" s="12">
        <f t="shared" si="97"/>
        <v>0.10746510165654061</v>
      </c>
      <c r="M3088">
        <f>IF(B3088="*","*",IF(_xlfn.XLOOKUP(B3088,'RES TECH'!$M:$M,'RES TECH'!$C:$C)="Low Income",IF(G3088&gt;1,IF(G3088&gt;3,0.3,0.24),0.12),IF(_xlfn.XLOOKUP(B3088,'RES TECH'!$M:$M,'RES TECH'!$C:$C)="Lower-middle Income",IF(G3088&gt;1,IF(G3088&gt;3,0.23,0.18),0.09),IF(_xlfn.XLOOKUP(B3088,'RES TECH'!$M:$M,'RES TECH'!$C:$C)="Upper-middle Income",IF(G3088&gt;1,IF(G3088&gt;3,0.15,0.12),0.06),IF(_xlfn.XLOOKUP(B3088,'RES TECH'!$M:$M,'RES TECH'!$C:$C)="High Income",IF(G3088&gt;1,IF(G3088&gt;3,0.08,0.06),0.03))))))</f>
        <v>0.3</v>
      </c>
    </row>
    <row r="3089" spans="2:13" x14ac:dyDescent="0.25">
      <c r="B3089" t="str">
        <f>IF('RES TECH'!N3085=1,'RES TECH'!M3085,"*")</f>
        <v>RESHOULONewLTHALELC22</v>
      </c>
      <c r="C3089" t="str">
        <f>IF(B3089="*","*",_xlfn.XLOOKUP(B3089,'RES TECH'!M:M,'RES TECH'!K:K))</f>
        <v>RESELC</v>
      </c>
      <c r="D3089" t="str">
        <f>IF(B3089="*","*",_xlfn.XLOOKUP(B3089,'RES TECH'!M:M,'RES TECH'!L:L))</f>
        <v>RESHOULONewLTEUE</v>
      </c>
      <c r="E3089">
        <f>IF(B3089="*","*",_xlfn.XLOOKUP(B3089,'RES TECH'!M:M,'RES TECH'!O:O))</f>
        <v>2022</v>
      </c>
      <c r="F3089" s="12">
        <f>IF(B3089="*","*",_xlfn.XLOOKUP(B3089,'RES TECH'!M:M,'RES TECH'!Y:Y))</f>
        <v>1</v>
      </c>
      <c r="G3089" s="12">
        <f>IF(B3089="*","*",_xlfn.XLOOKUP(B3089,'RES TECH'!M:M,'RES TECH'!V:V))</f>
        <v>15.7</v>
      </c>
      <c r="H3089">
        <f>IF(B3089="*","*",_xlfn.XLOOKUP(B3089,'RES TECH'!M:M,'RES TECH'!AA:AA))</f>
        <v>1</v>
      </c>
      <c r="I3089" s="12">
        <f>IF(B3089="*","*",_xlfn.XLOOKUP(B3089,'RES TECH'!M:M,'RES TECH'!Z:Z))</f>
        <v>0.3147059442655511</v>
      </c>
      <c r="J3089" s="12">
        <f>IF(B3089="*","*",_xlfn.XLOOKUP(B3089,'RES TECH'!M:M,'RES TECH'!S:S))</f>
        <v>68.692917115834732</v>
      </c>
      <c r="K3089" s="12">
        <f t="shared" si="96"/>
        <v>3.4346458557917368</v>
      </c>
      <c r="L3089" s="12">
        <f t="shared" si="97"/>
        <v>0.17173229278958685</v>
      </c>
      <c r="M3089">
        <f>IF(B3089="*","*",IF(_xlfn.XLOOKUP(B3089,'RES TECH'!$M:$M,'RES TECH'!$C:$C)="Low Income",IF(G3089&gt;1,IF(G3089&gt;3,0.3,0.24),0.12),IF(_xlfn.XLOOKUP(B3089,'RES TECH'!$M:$M,'RES TECH'!$C:$C)="Lower-middle Income",IF(G3089&gt;1,IF(G3089&gt;3,0.23,0.18),0.09),IF(_xlfn.XLOOKUP(B3089,'RES TECH'!$M:$M,'RES TECH'!$C:$C)="Upper-middle Income",IF(G3089&gt;1,IF(G3089&gt;3,0.15,0.12),0.06),IF(_xlfn.XLOOKUP(B3089,'RES TECH'!$M:$M,'RES TECH'!$C:$C)="High Income",IF(G3089&gt;1,IF(G3089&gt;3,0.08,0.06),0.03))))))</f>
        <v>0.3</v>
      </c>
    </row>
    <row r="3090" spans="2:13" x14ac:dyDescent="0.25">
      <c r="B3090" t="str">
        <f>IF('RES TECH'!N3086=1,'RES TECH'!M3086,"*")</f>
        <v>*</v>
      </c>
      <c r="C3090" t="str">
        <f>IF(B3090="*","*",_xlfn.XLOOKUP(B3090,'RES TECH'!M:M,'RES TECH'!K:K))</f>
        <v>*</v>
      </c>
      <c r="D3090" t="str">
        <f>IF(B3090="*","*",_xlfn.XLOOKUP(B3090,'RES TECH'!M:M,'RES TECH'!L:L))</f>
        <v>*</v>
      </c>
      <c r="E3090" t="str">
        <f>IF(B3090="*","*",_xlfn.XLOOKUP(B3090,'RES TECH'!M:M,'RES TECH'!O:O))</f>
        <v>*</v>
      </c>
      <c r="F3090" s="12" t="str">
        <f>IF(B3090="*","*",_xlfn.XLOOKUP(B3090,'RES TECH'!M:M,'RES TECH'!Y:Y))</f>
        <v>*</v>
      </c>
      <c r="G3090" s="12" t="str">
        <f>IF(B3090="*","*",_xlfn.XLOOKUP(B3090,'RES TECH'!M:M,'RES TECH'!V:V))</f>
        <v>*</v>
      </c>
      <c r="H3090" t="str">
        <f>IF(B3090="*","*",_xlfn.XLOOKUP(B3090,'RES TECH'!M:M,'RES TECH'!AA:AA))</f>
        <v>*</v>
      </c>
      <c r="I3090" s="12" t="str">
        <f>IF(B3090="*","*",_xlfn.XLOOKUP(B3090,'RES TECH'!M:M,'RES TECH'!Z:Z))</f>
        <v>*</v>
      </c>
      <c r="J3090" s="12" t="str">
        <f>IF(B3090="*","*",_xlfn.XLOOKUP(B3090,'RES TECH'!M:M,'RES TECH'!S:S))</f>
        <v>*</v>
      </c>
      <c r="K3090" s="12" t="str">
        <f t="shared" si="96"/>
        <v>*</v>
      </c>
      <c r="L3090" s="12" t="str">
        <f t="shared" si="97"/>
        <v>*</v>
      </c>
      <c r="M3090" t="str">
        <f>IF(B3090="*","*",IF(_xlfn.XLOOKUP(B3090,'RES TECH'!$M:$M,'RES TECH'!$C:$C)="Low Income",IF(G3090&gt;1,IF(G3090&gt;3,0.3,0.24),0.12),IF(_xlfn.XLOOKUP(B3090,'RES TECH'!$M:$M,'RES TECH'!$C:$C)="Lower-middle Income",IF(G3090&gt;1,IF(G3090&gt;3,0.23,0.18),0.09),IF(_xlfn.XLOOKUP(B3090,'RES TECH'!$M:$M,'RES TECH'!$C:$C)="Upper-middle Income",IF(G3090&gt;1,IF(G3090&gt;3,0.15,0.12),0.06),IF(_xlfn.XLOOKUP(B3090,'RES TECH'!$M:$M,'RES TECH'!$C:$C)="High Income",IF(G3090&gt;1,IF(G3090&gt;3,0.08,0.06),0.03))))))</f>
        <v>*</v>
      </c>
    </row>
    <row r="3091" spans="2:13" x14ac:dyDescent="0.25">
      <c r="B3091" t="str">
        <f>IF('RES TECH'!N3087=1,'RES TECH'!M3087,"*")</f>
        <v>RESHOULONewLTCFLELCELC20</v>
      </c>
      <c r="C3091" t="str">
        <f>IF(B3091="*","*",_xlfn.XLOOKUP(B3091,'RES TECH'!M:M,'RES TECH'!K:K))</f>
        <v>RESELC</v>
      </c>
      <c r="D3091" t="str">
        <f>IF(B3091="*","*",_xlfn.XLOOKUP(B3091,'RES TECH'!M:M,'RES TECH'!L:L))</f>
        <v>RESHOULONewLTEUE</v>
      </c>
      <c r="E3091">
        <f>IF(B3091="*","*",_xlfn.XLOOKUP(B3091,'RES TECH'!M:M,'RES TECH'!O:O))</f>
        <v>2020</v>
      </c>
      <c r="F3091" s="12">
        <f>IF(B3091="*","*",_xlfn.XLOOKUP(B3091,'RES TECH'!M:M,'RES TECH'!Y:Y))</f>
        <v>4</v>
      </c>
      <c r="G3091" s="12">
        <f>IF(B3091="*","*",_xlfn.XLOOKUP(B3091,'RES TECH'!M:M,'RES TECH'!V:V))</f>
        <v>59.066666666666663</v>
      </c>
      <c r="H3091">
        <f>IF(B3091="*","*",_xlfn.XLOOKUP(B3091,'RES TECH'!M:M,'RES TECH'!AA:AA))</f>
        <v>1</v>
      </c>
      <c r="I3091" s="12">
        <f>IF(B3091="*","*",_xlfn.XLOOKUP(B3091,'RES TECH'!M:M,'RES TECH'!Z:Z))</f>
        <v>0.3147059442655511</v>
      </c>
      <c r="J3091" s="12">
        <f>IF(B3091="*","*",_xlfn.XLOOKUP(B3091,'RES TECH'!M:M,'RES TECH'!S:S))</f>
        <v>41.212611456747076</v>
      </c>
      <c r="K3091" s="12">
        <f t="shared" si="96"/>
        <v>2.0606305728373537</v>
      </c>
      <c r="L3091" s="12">
        <f t="shared" si="97"/>
        <v>0.1030315286418677</v>
      </c>
      <c r="M3091">
        <f>IF(B3091="*","*",IF(_xlfn.XLOOKUP(B3091,'RES TECH'!$M:$M,'RES TECH'!$C:$C)="Low Income",IF(G3091&gt;1,IF(G3091&gt;3,0.3,0.24),0.12),IF(_xlfn.XLOOKUP(B3091,'RES TECH'!$M:$M,'RES TECH'!$C:$C)="Lower-middle Income",IF(G3091&gt;1,IF(G3091&gt;3,0.23,0.18),0.09),IF(_xlfn.XLOOKUP(B3091,'RES TECH'!$M:$M,'RES TECH'!$C:$C)="Upper-middle Income",IF(G3091&gt;1,IF(G3091&gt;3,0.15,0.12),0.06),IF(_xlfn.XLOOKUP(B3091,'RES TECH'!$M:$M,'RES TECH'!$C:$C)="High Income",IF(G3091&gt;1,IF(G3091&gt;3,0.08,0.06),0.03))))))</f>
        <v>0.3</v>
      </c>
    </row>
    <row r="3092" spans="2:13" x14ac:dyDescent="0.25">
      <c r="B3092" t="str">
        <f>IF('RES TECH'!N3088=1,'RES TECH'!M3088,"*")</f>
        <v>RESHOULONewLTCFLELCELC22</v>
      </c>
      <c r="C3092" t="str">
        <f>IF(B3092="*","*",_xlfn.XLOOKUP(B3092,'RES TECH'!M:M,'RES TECH'!K:K))</f>
        <v>RESELC</v>
      </c>
      <c r="D3092" t="str">
        <f>IF(B3092="*","*",_xlfn.XLOOKUP(B3092,'RES TECH'!M:M,'RES TECH'!L:L))</f>
        <v>RESHOULONewLTEUE</v>
      </c>
      <c r="E3092">
        <f>IF(B3092="*","*",_xlfn.XLOOKUP(B3092,'RES TECH'!M:M,'RES TECH'!O:O))</f>
        <v>2022</v>
      </c>
      <c r="F3092" s="12">
        <f>IF(B3092="*","*",_xlfn.XLOOKUP(B3092,'RES TECH'!M:M,'RES TECH'!Y:Y))</f>
        <v>4</v>
      </c>
      <c r="G3092" s="12">
        <f>IF(B3092="*","*",_xlfn.XLOOKUP(B3092,'RES TECH'!M:M,'RES TECH'!V:V))</f>
        <v>65.8</v>
      </c>
      <c r="H3092">
        <f>IF(B3092="*","*",_xlfn.XLOOKUP(B3092,'RES TECH'!M:M,'RES TECH'!AA:AA))</f>
        <v>1</v>
      </c>
      <c r="I3092" s="12">
        <f>IF(B3092="*","*",_xlfn.XLOOKUP(B3092,'RES TECH'!M:M,'RES TECH'!Z:Z))</f>
        <v>0.3147059442655511</v>
      </c>
      <c r="J3092" s="12">
        <f>IF(B3092="*","*",_xlfn.XLOOKUP(B3092,'RES TECH'!M:M,'RES TECH'!S:S))</f>
        <v>50.048369358555391</v>
      </c>
      <c r="K3092" s="12">
        <f t="shared" si="96"/>
        <v>2.5024184679277699</v>
      </c>
      <c r="L3092" s="12">
        <f t="shared" si="97"/>
        <v>0.1251209233963885</v>
      </c>
      <c r="M3092">
        <f>IF(B3092="*","*",IF(_xlfn.XLOOKUP(B3092,'RES TECH'!$M:$M,'RES TECH'!$C:$C)="Low Income",IF(G3092&gt;1,IF(G3092&gt;3,0.3,0.24),0.12),IF(_xlfn.XLOOKUP(B3092,'RES TECH'!$M:$M,'RES TECH'!$C:$C)="Lower-middle Income",IF(G3092&gt;1,IF(G3092&gt;3,0.23,0.18),0.09),IF(_xlfn.XLOOKUP(B3092,'RES TECH'!$M:$M,'RES TECH'!$C:$C)="Upper-middle Income",IF(G3092&gt;1,IF(G3092&gt;3,0.15,0.12),0.06),IF(_xlfn.XLOOKUP(B3092,'RES TECH'!$M:$M,'RES TECH'!$C:$C)="High Income",IF(G3092&gt;1,IF(G3092&gt;3,0.08,0.06),0.03))))))</f>
        <v>0.3</v>
      </c>
    </row>
    <row r="3093" spans="2:13" x14ac:dyDescent="0.25">
      <c r="B3093" t="str">
        <f>IF('RES TECH'!N3089=1,'RES TECH'!M3089,"*")</f>
        <v>RESHOULONewLTCFLELCELC30</v>
      </c>
      <c r="C3093" t="str">
        <f>IF(B3093="*","*",_xlfn.XLOOKUP(B3093,'RES TECH'!M:M,'RES TECH'!K:K))</f>
        <v>RESELC</v>
      </c>
      <c r="D3093" t="str">
        <f>IF(B3093="*","*",_xlfn.XLOOKUP(B3093,'RES TECH'!M:M,'RES TECH'!L:L))</f>
        <v>RESHOULONewLTEUE</v>
      </c>
      <c r="E3093">
        <f>IF(B3093="*","*",_xlfn.XLOOKUP(B3093,'RES TECH'!M:M,'RES TECH'!O:O))</f>
        <v>2030</v>
      </c>
      <c r="F3093" s="12">
        <f>IF(B3093="*","*",_xlfn.XLOOKUP(B3093,'RES TECH'!M:M,'RES TECH'!Y:Y))</f>
        <v>4</v>
      </c>
      <c r="G3093" s="12">
        <f>IF(B3093="*","*",_xlfn.XLOOKUP(B3093,'RES TECH'!M:M,'RES TECH'!V:V))</f>
        <v>68.5</v>
      </c>
      <c r="H3093">
        <f>IF(B3093="*","*",_xlfn.XLOOKUP(B3093,'RES TECH'!M:M,'RES TECH'!AA:AA))</f>
        <v>1</v>
      </c>
      <c r="I3093" s="12">
        <f>IF(B3093="*","*",_xlfn.XLOOKUP(B3093,'RES TECH'!M:M,'RES TECH'!Z:Z))</f>
        <v>0.3147059442655511</v>
      </c>
      <c r="J3093" s="12">
        <f>IF(B3093="*","*",_xlfn.XLOOKUP(B3093,'RES TECH'!M:M,'RES TECH'!S:S))</f>
        <v>48.070917323692427</v>
      </c>
      <c r="K3093" s="12">
        <f t="shared" si="96"/>
        <v>2.4035458661846216</v>
      </c>
      <c r="L3093" s="12">
        <f t="shared" si="97"/>
        <v>0.12017729330923109</v>
      </c>
      <c r="M3093">
        <f>IF(B3093="*","*",IF(_xlfn.XLOOKUP(B3093,'RES TECH'!$M:$M,'RES TECH'!$C:$C)="Low Income",IF(G3093&gt;1,IF(G3093&gt;3,0.3,0.24),0.12),IF(_xlfn.XLOOKUP(B3093,'RES TECH'!$M:$M,'RES TECH'!$C:$C)="Lower-middle Income",IF(G3093&gt;1,IF(G3093&gt;3,0.23,0.18),0.09),IF(_xlfn.XLOOKUP(B3093,'RES TECH'!$M:$M,'RES TECH'!$C:$C)="Upper-middle Income",IF(G3093&gt;1,IF(G3093&gt;3,0.15,0.12),0.06),IF(_xlfn.XLOOKUP(B3093,'RES TECH'!$M:$M,'RES TECH'!$C:$C)="High Income",IF(G3093&gt;1,IF(G3093&gt;3,0.08,0.06),0.03))))))</f>
        <v>0.3</v>
      </c>
    </row>
    <row r="3094" spans="2:13" x14ac:dyDescent="0.25">
      <c r="B3094" t="str">
        <f>IF('RES TECH'!N3090=1,'RES TECH'!M3090,"*")</f>
        <v>RESHOULONewLTCFLELCELC40</v>
      </c>
      <c r="C3094" t="str">
        <f>IF(B3094="*","*",_xlfn.XLOOKUP(B3094,'RES TECH'!M:M,'RES TECH'!K:K))</f>
        <v>RESELC</v>
      </c>
      <c r="D3094" t="str">
        <f>IF(B3094="*","*",_xlfn.XLOOKUP(B3094,'RES TECH'!M:M,'RES TECH'!L:L))</f>
        <v>RESHOULONewLTEUE</v>
      </c>
      <c r="E3094">
        <f>IF(B3094="*","*",_xlfn.XLOOKUP(B3094,'RES TECH'!M:M,'RES TECH'!O:O))</f>
        <v>2040</v>
      </c>
      <c r="F3094" s="12">
        <f>IF(B3094="*","*",_xlfn.XLOOKUP(B3094,'RES TECH'!M:M,'RES TECH'!Y:Y))</f>
        <v>4</v>
      </c>
      <c r="G3094" s="12">
        <f>IF(B3094="*","*",_xlfn.XLOOKUP(B3094,'RES TECH'!M:M,'RES TECH'!V:V))</f>
        <v>72</v>
      </c>
      <c r="H3094">
        <f>IF(B3094="*","*",_xlfn.XLOOKUP(B3094,'RES TECH'!M:M,'RES TECH'!AA:AA))</f>
        <v>1</v>
      </c>
      <c r="I3094" s="12">
        <f>IF(B3094="*","*",_xlfn.XLOOKUP(B3094,'RES TECH'!M:M,'RES TECH'!Z:Z))</f>
        <v>0.3147059442655511</v>
      </c>
      <c r="J3094" s="12">
        <f>IF(B3094="*","*",_xlfn.XLOOKUP(B3094,'RES TECH'!M:M,'RES TECH'!S:S))</f>
        <v>45.716807758379389</v>
      </c>
      <c r="K3094" s="12">
        <f t="shared" si="96"/>
        <v>2.2858403879189697</v>
      </c>
      <c r="L3094" s="12">
        <f t="shared" si="97"/>
        <v>0.11429201939594849</v>
      </c>
      <c r="M3094">
        <f>IF(B3094="*","*",IF(_xlfn.XLOOKUP(B3094,'RES TECH'!$M:$M,'RES TECH'!$C:$C)="Low Income",IF(G3094&gt;1,IF(G3094&gt;3,0.3,0.24),0.12),IF(_xlfn.XLOOKUP(B3094,'RES TECH'!$M:$M,'RES TECH'!$C:$C)="Lower-middle Income",IF(G3094&gt;1,IF(G3094&gt;3,0.23,0.18),0.09),IF(_xlfn.XLOOKUP(B3094,'RES TECH'!$M:$M,'RES TECH'!$C:$C)="Upper-middle Income",IF(G3094&gt;1,IF(G3094&gt;3,0.15,0.12),0.06),IF(_xlfn.XLOOKUP(B3094,'RES TECH'!$M:$M,'RES TECH'!$C:$C)="High Income",IF(G3094&gt;1,IF(G3094&gt;3,0.08,0.06),0.03))))))</f>
        <v>0.3</v>
      </c>
    </row>
    <row r="3095" spans="2:13" x14ac:dyDescent="0.25">
      <c r="B3095" t="str">
        <f>IF('RES TECH'!N3091=1,'RES TECH'!M3091,"*")</f>
        <v>*</v>
      </c>
      <c r="C3095" t="str">
        <f>IF(B3095="*","*",_xlfn.XLOOKUP(B3095,'RES TECH'!M:M,'RES TECH'!K:K))</f>
        <v>*</v>
      </c>
      <c r="D3095" t="str">
        <f>IF(B3095="*","*",_xlfn.XLOOKUP(B3095,'RES TECH'!M:M,'RES TECH'!L:L))</f>
        <v>*</v>
      </c>
      <c r="E3095" t="str">
        <f>IF(B3095="*","*",_xlfn.XLOOKUP(B3095,'RES TECH'!M:M,'RES TECH'!O:O))</f>
        <v>*</v>
      </c>
      <c r="F3095" s="12" t="str">
        <f>IF(B3095="*","*",_xlfn.XLOOKUP(B3095,'RES TECH'!M:M,'RES TECH'!Y:Y))</f>
        <v>*</v>
      </c>
      <c r="G3095" s="12" t="str">
        <f>IF(B3095="*","*",_xlfn.XLOOKUP(B3095,'RES TECH'!M:M,'RES TECH'!V:V))</f>
        <v>*</v>
      </c>
      <c r="H3095" t="str">
        <f>IF(B3095="*","*",_xlfn.XLOOKUP(B3095,'RES TECH'!M:M,'RES TECH'!AA:AA))</f>
        <v>*</v>
      </c>
      <c r="I3095" s="12" t="str">
        <f>IF(B3095="*","*",_xlfn.XLOOKUP(B3095,'RES TECH'!M:M,'RES TECH'!Z:Z))</f>
        <v>*</v>
      </c>
      <c r="J3095" s="12" t="str">
        <f>IF(B3095="*","*",_xlfn.XLOOKUP(B3095,'RES TECH'!M:M,'RES TECH'!S:S))</f>
        <v>*</v>
      </c>
      <c r="K3095" s="12" t="str">
        <f t="shared" si="96"/>
        <v>*</v>
      </c>
      <c r="L3095" s="12" t="str">
        <f t="shared" si="97"/>
        <v>*</v>
      </c>
      <c r="M3095" t="str">
        <f>IF(B3095="*","*",IF(_xlfn.XLOOKUP(B3095,'RES TECH'!$M:$M,'RES TECH'!$C:$C)="Low Income",IF(G3095&gt;1,IF(G3095&gt;3,0.3,0.24),0.12),IF(_xlfn.XLOOKUP(B3095,'RES TECH'!$M:$M,'RES TECH'!$C:$C)="Lower-middle Income",IF(G3095&gt;1,IF(G3095&gt;3,0.23,0.18),0.09),IF(_xlfn.XLOOKUP(B3095,'RES TECH'!$M:$M,'RES TECH'!$C:$C)="Upper-middle Income",IF(G3095&gt;1,IF(G3095&gt;3,0.15,0.12),0.06),IF(_xlfn.XLOOKUP(B3095,'RES TECH'!$M:$M,'RES TECH'!$C:$C)="High Income",IF(G3095&gt;1,IF(G3095&gt;3,0.08,0.06),0.03))))))</f>
        <v>*</v>
      </c>
    </row>
    <row r="3096" spans="2:13" x14ac:dyDescent="0.25">
      <c r="B3096" t="str">
        <f>IF('RES TECH'!N3092=1,'RES TECH'!M3092,"*")</f>
        <v>*</v>
      </c>
      <c r="C3096" t="str">
        <f>IF(B3096="*","*",_xlfn.XLOOKUP(B3096,'RES TECH'!M:M,'RES TECH'!K:K))</f>
        <v>*</v>
      </c>
      <c r="D3096" t="str">
        <f>IF(B3096="*","*",_xlfn.XLOOKUP(B3096,'RES TECH'!M:M,'RES TECH'!L:L))</f>
        <v>*</v>
      </c>
      <c r="E3096" t="str">
        <f>IF(B3096="*","*",_xlfn.XLOOKUP(B3096,'RES TECH'!M:M,'RES TECH'!O:O))</f>
        <v>*</v>
      </c>
      <c r="F3096" s="12" t="str">
        <f>IF(B3096="*","*",_xlfn.XLOOKUP(B3096,'RES TECH'!M:M,'RES TECH'!Y:Y))</f>
        <v>*</v>
      </c>
      <c r="G3096" s="12" t="str">
        <f>IF(B3096="*","*",_xlfn.XLOOKUP(B3096,'RES TECH'!M:M,'RES TECH'!V:V))</f>
        <v>*</v>
      </c>
      <c r="H3096" t="str">
        <f>IF(B3096="*","*",_xlfn.XLOOKUP(B3096,'RES TECH'!M:M,'RES TECH'!AA:AA))</f>
        <v>*</v>
      </c>
      <c r="I3096" s="12" t="str">
        <f>IF(B3096="*","*",_xlfn.XLOOKUP(B3096,'RES TECH'!M:M,'RES TECH'!Z:Z))</f>
        <v>*</v>
      </c>
      <c r="J3096" s="12" t="str">
        <f>IF(B3096="*","*",_xlfn.XLOOKUP(B3096,'RES TECH'!M:M,'RES TECH'!S:S))</f>
        <v>*</v>
      </c>
      <c r="K3096" s="12" t="str">
        <f t="shared" si="96"/>
        <v>*</v>
      </c>
      <c r="L3096" s="12" t="str">
        <f t="shared" si="97"/>
        <v>*</v>
      </c>
      <c r="M3096" t="str">
        <f>IF(B3096="*","*",IF(_xlfn.XLOOKUP(B3096,'RES TECH'!$M:$M,'RES TECH'!$C:$C)="Low Income",IF(G3096&gt;1,IF(G3096&gt;3,0.3,0.24),0.12),IF(_xlfn.XLOOKUP(B3096,'RES TECH'!$M:$M,'RES TECH'!$C:$C)="Lower-middle Income",IF(G3096&gt;1,IF(G3096&gt;3,0.23,0.18),0.09),IF(_xlfn.XLOOKUP(B3096,'RES TECH'!$M:$M,'RES TECH'!$C:$C)="Upper-middle Income",IF(G3096&gt;1,IF(G3096&gt;3,0.15,0.12),0.06),IF(_xlfn.XLOOKUP(B3096,'RES TECH'!$M:$M,'RES TECH'!$C:$C)="High Income",IF(G3096&gt;1,IF(G3096&gt;3,0.08,0.06),0.03))))))</f>
        <v>*</v>
      </c>
    </row>
    <row r="3097" spans="2:13" x14ac:dyDescent="0.25">
      <c r="B3097" t="str">
        <f>IF('RES TECH'!N3093=1,'RES TECH'!M3093,"*")</f>
        <v>*</v>
      </c>
      <c r="C3097" t="str">
        <f>IF(B3097="*","*",_xlfn.XLOOKUP(B3097,'RES TECH'!M:M,'RES TECH'!K:K))</f>
        <v>*</v>
      </c>
      <c r="D3097" t="str">
        <f>IF(B3097="*","*",_xlfn.XLOOKUP(B3097,'RES TECH'!M:M,'RES TECH'!L:L))</f>
        <v>*</v>
      </c>
      <c r="E3097" t="str">
        <f>IF(B3097="*","*",_xlfn.XLOOKUP(B3097,'RES TECH'!M:M,'RES TECH'!O:O))</f>
        <v>*</v>
      </c>
      <c r="F3097" s="12" t="str">
        <f>IF(B3097="*","*",_xlfn.XLOOKUP(B3097,'RES TECH'!M:M,'RES TECH'!Y:Y))</f>
        <v>*</v>
      </c>
      <c r="G3097" s="12" t="str">
        <f>IF(B3097="*","*",_xlfn.XLOOKUP(B3097,'RES TECH'!M:M,'RES TECH'!V:V))</f>
        <v>*</v>
      </c>
      <c r="H3097" t="str">
        <f>IF(B3097="*","*",_xlfn.XLOOKUP(B3097,'RES TECH'!M:M,'RES TECH'!AA:AA))</f>
        <v>*</v>
      </c>
      <c r="I3097" s="12" t="str">
        <f>IF(B3097="*","*",_xlfn.XLOOKUP(B3097,'RES TECH'!M:M,'RES TECH'!Z:Z))</f>
        <v>*</v>
      </c>
      <c r="J3097" s="12" t="str">
        <f>IF(B3097="*","*",_xlfn.XLOOKUP(B3097,'RES TECH'!M:M,'RES TECH'!S:S))</f>
        <v>*</v>
      </c>
      <c r="K3097" s="12" t="str">
        <f t="shared" si="96"/>
        <v>*</v>
      </c>
      <c r="L3097" s="12" t="str">
        <f t="shared" si="97"/>
        <v>*</v>
      </c>
      <c r="M3097" t="str">
        <f>IF(B3097="*","*",IF(_xlfn.XLOOKUP(B3097,'RES TECH'!$M:$M,'RES TECH'!$C:$C)="Low Income",IF(G3097&gt;1,IF(G3097&gt;3,0.3,0.24),0.12),IF(_xlfn.XLOOKUP(B3097,'RES TECH'!$M:$M,'RES TECH'!$C:$C)="Lower-middle Income",IF(G3097&gt;1,IF(G3097&gt;3,0.23,0.18),0.09),IF(_xlfn.XLOOKUP(B3097,'RES TECH'!$M:$M,'RES TECH'!$C:$C)="Upper-middle Income",IF(G3097&gt;1,IF(G3097&gt;3,0.15,0.12),0.06),IF(_xlfn.XLOOKUP(B3097,'RES TECH'!$M:$M,'RES TECH'!$C:$C)="High Income",IF(G3097&gt;1,IF(G3097&gt;3,0.08,0.06),0.03))))))</f>
        <v>*</v>
      </c>
    </row>
    <row r="3098" spans="2:13" x14ac:dyDescent="0.25">
      <c r="B3098" t="str">
        <f>IF('RES TECH'!N3094=1,'RES TECH'!M3094,"*")</f>
        <v>*</v>
      </c>
      <c r="C3098" t="str">
        <f>IF(B3098="*","*",_xlfn.XLOOKUP(B3098,'RES TECH'!M:M,'RES TECH'!K:K))</f>
        <v>*</v>
      </c>
      <c r="D3098" t="str">
        <f>IF(B3098="*","*",_xlfn.XLOOKUP(B3098,'RES TECH'!M:M,'RES TECH'!L:L))</f>
        <v>*</v>
      </c>
      <c r="E3098" t="str">
        <f>IF(B3098="*","*",_xlfn.XLOOKUP(B3098,'RES TECH'!M:M,'RES TECH'!O:O))</f>
        <v>*</v>
      </c>
      <c r="F3098" s="12" t="str">
        <f>IF(B3098="*","*",_xlfn.XLOOKUP(B3098,'RES TECH'!M:M,'RES TECH'!Y:Y))</f>
        <v>*</v>
      </c>
      <c r="G3098" s="12" t="str">
        <f>IF(B3098="*","*",_xlfn.XLOOKUP(B3098,'RES TECH'!M:M,'RES TECH'!V:V))</f>
        <v>*</v>
      </c>
      <c r="H3098" t="str">
        <f>IF(B3098="*","*",_xlfn.XLOOKUP(B3098,'RES TECH'!M:M,'RES TECH'!AA:AA))</f>
        <v>*</v>
      </c>
      <c r="I3098" s="12" t="str">
        <f>IF(B3098="*","*",_xlfn.XLOOKUP(B3098,'RES TECH'!M:M,'RES TECH'!Z:Z))</f>
        <v>*</v>
      </c>
      <c r="J3098" s="12" t="str">
        <f>IF(B3098="*","*",_xlfn.XLOOKUP(B3098,'RES TECH'!M:M,'RES TECH'!S:S))</f>
        <v>*</v>
      </c>
      <c r="K3098" s="12" t="str">
        <f t="shared" si="96"/>
        <v>*</v>
      </c>
      <c r="L3098" s="12" t="str">
        <f t="shared" si="97"/>
        <v>*</v>
      </c>
      <c r="M3098" t="str">
        <f>IF(B3098="*","*",IF(_xlfn.XLOOKUP(B3098,'RES TECH'!$M:$M,'RES TECH'!$C:$C)="Low Income",IF(G3098&gt;1,IF(G3098&gt;3,0.3,0.24),0.12),IF(_xlfn.XLOOKUP(B3098,'RES TECH'!$M:$M,'RES TECH'!$C:$C)="Lower-middle Income",IF(G3098&gt;1,IF(G3098&gt;3,0.23,0.18),0.09),IF(_xlfn.XLOOKUP(B3098,'RES TECH'!$M:$M,'RES TECH'!$C:$C)="Upper-middle Income",IF(G3098&gt;1,IF(G3098&gt;3,0.15,0.12),0.06),IF(_xlfn.XLOOKUP(B3098,'RES TECH'!$M:$M,'RES TECH'!$C:$C)="High Income",IF(G3098&gt;1,IF(G3098&gt;3,0.08,0.06),0.03))))))</f>
        <v>*</v>
      </c>
    </row>
    <row r="3099" spans="2:13" x14ac:dyDescent="0.25">
      <c r="B3099" t="str">
        <f>IF('RES TECH'!N3095=1,'RES TECH'!M3095,"*")</f>
        <v>*</v>
      </c>
      <c r="C3099" t="str">
        <f>IF(B3099="*","*",_xlfn.XLOOKUP(B3099,'RES TECH'!M:M,'RES TECH'!K:K))</f>
        <v>*</v>
      </c>
      <c r="D3099" t="str">
        <f>IF(B3099="*","*",_xlfn.XLOOKUP(B3099,'RES TECH'!M:M,'RES TECH'!L:L))</f>
        <v>*</v>
      </c>
      <c r="E3099" t="str">
        <f>IF(B3099="*","*",_xlfn.XLOOKUP(B3099,'RES TECH'!M:M,'RES TECH'!O:O))</f>
        <v>*</v>
      </c>
      <c r="F3099" s="12" t="str">
        <f>IF(B3099="*","*",_xlfn.XLOOKUP(B3099,'RES TECH'!M:M,'RES TECH'!Y:Y))</f>
        <v>*</v>
      </c>
      <c r="G3099" s="12" t="str">
        <f>IF(B3099="*","*",_xlfn.XLOOKUP(B3099,'RES TECH'!M:M,'RES TECH'!V:V))</f>
        <v>*</v>
      </c>
      <c r="H3099" t="str">
        <f>IF(B3099="*","*",_xlfn.XLOOKUP(B3099,'RES TECH'!M:M,'RES TECH'!AA:AA))</f>
        <v>*</v>
      </c>
      <c r="I3099" s="12" t="str">
        <f>IF(B3099="*","*",_xlfn.XLOOKUP(B3099,'RES TECH'!M:M,'RES TECH'!Z:Z))</f>
        <v>*</v>
      </c>
      <c r="J3099" s="12" t="str">
        <f>IF(B3099="*","*",_xlfn.XLOOKUP(B3099,'RES TECH'!M:M,'RES TECH'!S:S))</f>
        <v>*</v>
      </c>
      <c r="K3099" s="12" t="str">
        <f t="shared" si="96"/>
        <v>*</v>
      </c>
      <c r="L3099" s="12" t="str">
        <f t="shared" si="97"/>
        <v>*</v>
      </c>
      <c r="M3099" t="str">
        <f>IF(B3099="*","*",IF(_xlfn.XLOOKUP(B3099,'RES TECH'!$M:$M,'RES TECH'!$C:$C)="Low Income",IF(G3099&gt;1,IF(G3099&gt;3,0.3,0.24),0.12),IF(_xlfn.XLOOKUP(B3099,'RES TECH'!$M:$M,'RES TECH'!$C:$C)="Lower-middle Income",IF(G3099&gt;1,IF(G3099&gt;3,0.23,0.18),0.09),IF(_xlfn.XLOOKUP(B3099,'RES TECH'!$M:$M,'RES TECH'!$C:$C)="Upper-middle Income",IF(G3099&gt;1,IF(G3099&gt;3,0.15,0.12),0.06),IF(_xlfn.XLOOKUP(B3099,'RES TECH'!$M:$M,'RES TECH'!$C:$C)="High Income",IF(G3099&gt;1,IF(G3099&gt;3,0.08,0.06),0.03))))))</f>
        <v>*</v>
      </c>
    </row>
    <row r="3100" spans="2:13" x14ac:dyDescent="0.25">
      <c r="B3100" t="str">
        <f>IF('RES TECH'!N3096=1,'RES TECH'!M3096,"*")</f>
        <v>RESHOULONewLTLEDELCELC20</v>
      </c>
      <c r="C3100" t="str">
        <f>IF(B3100="*","*",_xlfn.XLOOKUP(B3100,'RES TECH'!M:M,'RES TECH'!K:K))</f>
        <v>RESELC</v>
      </c>
      <c r="D3100" t="str">
        <f>IF(B3100="*","*",_xlfn.XLOOKUP(B3100,'RES TECH'!M:M,'RES TECH'!L:L))</f>
        <v>RESHOULONewLTEUE</v>
      </c>
      <c r="E3100">
        <f>IF(B3100="*","*",_xlfn.XLOOKUP(B3100,'RES TECH'!M:M,'RES TECH'!O:O))</f>
        <v>2020</v>
      </c>
      <c r="F3100" s="12">
        <f>IF(B3100="*","*",_xlfn.XLOOKUP(B3100,'RES TECH'!M:M,'RES TECH'!Y:Y))</f>
        <v>12</v>
      </c>
      <c r="G3100" s="12">
        <f>IF(B3100="*","*",_xlfn.XLOOKUP(B3100,'RES TECH'!M:M,'RES TECH'!V:V))</f>
        <v>79.849999999999994</v>
      </c>
      <c r="H3100">
        <f>IF(B3100="*","*",_xlfn.XLOOKUP(B3100,'RES TECH'!M:M,'RES TECH'!AA:AA))</f>
        <v>1</v>
      </c>
      <c r="I3100" s="12">
        <f>IF(B3100="*","*",_xlfn.XLOOKUP(B3100,'RES TECH'!M:M,'RES TECH'!Z:Z))</f>
        <v>0.3147059442655511</v>
      </c>
      <c r="J3100" s="12">
        <f>IF(B3100="*","*",_xlfn.XLOOKUP(B3100,'RES TECH'!M:M,'RES TECH'!S:S))</f>
        <v>188.47001179896259</v>
      </c>
      <c r="K3100" s="12">
        <f t="shared" si="96"/>
        <v>9.4235005899481301</v>
      </c>
      <c r="L3100" s="12">
        <f t="shared" si="97"/>
        <v>0.47117502949740653</v>
      </c>
      <c r="M3100">
        <f>IF(B3100="*","*",IF(_xlfn.XLOOKUP(B3100,'RES TECH'!$M:$M,'RES TECH'!$C:$C)="Low Income",IF(G3100&gt;1,IF(G3100&gt;3,0.3,0.24),0.12),IF(_xlfn.XLOOKUP(B3100,'RES TECH'!$M:$M,'RES TECH'!$C:$C)="Lower-middle Income",IF(G3100&gt;1,IF(G3100&gt;3,0.23,0.18),0.09),IF(_xlfn.XLOOKUP(B3100,'RES TECH'!$M:$M,'RES TECH'!$C:$C)="Upper-middle Income",IF(G3100&gt;1,IF(G3100&gt;3,0.15,0.12),0.06),IF(_xlfn.XLOOKUP(B3100,'RES TECH'!$M:$M,'RES TECH'!$C:$C)="High Income",IF(G3100&gt;1,IF(G3100&gt;3,0.08,0.06),0.03))))))</f>
        <v>0.3</v>
      </c>
    </row>
    <row r="3101" spans="2:13" x14ac:dyDescent="0.25">
      <c r="B3101" t="str">
        <f>IF('RES TECH'!N3097=1,'RES TECH'!M3097,"*")</f>
        <v>RESHOULONewLTLEDELCELC21</v>
      </c>
      <c r="C3101" t="str">
        <f>IF(B3101="*","*",_xlfn.XLOOKUP(B3101,'RES TECH'!M:M,'RES TECH'!K:K))</f>
        <v>RESELC</v>
      </c>
      <c r="D3101" t="str">
        <f>IF(B3101="*","*",_xlfn.XLOOKUP(B3101,'RES TECH'!M:M,'RES TECH'!L:L))</f>
        <v>RESHOULONewLTEUE</v>
      </c>
      <c r="E3101">
        <f>IF(B3101="*","*",_xlfn.XLOOKUP(B3101,'RES TECH'!M:M,'RES TECH'!O:O))</f>
        <v>2021</v>
      </c>
      <c r="F3101" s="12">
        <f>IF(B3101="*","*",_xlfn.XLOOKUP(B3101,'RES TECH'!M:M,'RES TECH'!Y:Y))</f>
        <v>11</v>
      </c>
      <c r="G3101" s="12">
        <f>IF(B3101="*","*",_xlfn.XLOOKUP(B3101,'RES TECH'!M:M,'RES TECH'!V:V))</f>
        <v>97.949999999999989</v>
      </c>
      <c r="H3101">
        <f>IF(B3101="*","*",_xlfn.XLOOKUP(B3101,'RES TECH'!M:M,'RES TECH'!AA:AA))</f>
        <v>1</v>
      </c>
      <c r="I3101" s="12">
        <f>IF(B3101="*","*",_xlfn.XLOOKUP(B3101,'RES TECH'!M:M,'RES TECH'!Z:Z))</f>
        <v>0.3147059442655511</v>
      </c>
      <c r="J3101" s="12">
        <f>IF(B3101="*","*",_xlfn.XLOOKUP(B3101,'RES TECH'!M:M,'RES TECH'!S:S))</f>
        <v>76.791054020511638</v>
      </c>
      <c r="K3101" s="12">
        <f t="shared" si="96"/>
        <v>3.8395527010255819</v>
      </c>
      <c r="L3101" s="12">
        <f t="shared" si="97"/>
        <v>0.1919776350512791</v>
      </c>
      <c r="M3101">
        <f>IF(B3101="*","*",IF(_xlfn.XLOOKUP(B3101,'RES TECH'!$M:$M,'RES TECH'!$C:$C)="Low Income",IF(G3101&gt;1,IF(G3101&gt;3,0.3,0.24),0.12),IF(_xlfn.XLOOKUP(B3101,'RES TECH'!$M:$M,'RES TECH'!$C:$C)="Lower-middle Income",IF(G3101&gt;1,IF(G3101&gt;3,0.23,0.18),0.09),IF(_xlfn.XLOOKUP(B3101,'RES TECH'!$M:$M,'RES TECH'!$C:$C)="Upper-middle Income",IF(G3101&gt;1,IF(G3101&gt;3,0.15,0.12),0.06),IF(_xlfn.XLOOKUP(B3101,'RES TECH'!$M:$M,'RES TECH'!$C:$C)="High Income",IF(G3101&gt;1,IF(G3101&gt;3,0.08,0.06),0.03))))))</f>
        <v>0.3</v>
      </c>
    </row>
    <row r="3102" spans="2:13" x14ac:dyDescent="0.25">
      <c r="B3102" t="str">
        <f>IF('RES TECH'!N3098=1,'RES TECH'!M3098,"*")</f>
        <v>RESHOULONewLTLEDELCELC22</v>
      </c>
      <c r="C3102" t="str">
        <f>IF(B3102="*","*",_xlfn.XLOOKUP(B3102,'RES TECH'!M:M,'RES TECH'!K:K))</f>
        <v>RESELC</v>
      </c>
      <c r="D3102" t="str">
        <f>IF(B3102="*","*",_xlfn.XLOOKUP(B3102,'RES TECH'!M:M,'RES TECH'!L:L))</f>
        <v>RESHOULONewLTEUE</v>
      </c>
      <c r="E3102">
        <f>IF(B3102="*","*",_xlfn.XLOOKUP(B3102,'RES TECH'!M:M,'RES TECH'!O:O))</f>
        <v>2022</v>
      </c>
      <c r="F3102" s="12">
        <f>IF(B3102="*","*",_xlfn.XLOOKUP(B3102,'RES TECH'!M:M,'RES TECH'!Y:Y))</f>
        <v>10</v>
      </c>
      <c r="G3102" s="12">
        <f>IF(B3102="*","*",_xlfn.XLOOKUP(B3102,'RES TECH'!M:M,'RES TECH'!V:V))</f>
        <v>100.22499999999999</v>
      </c>
      <c r="H3102">
        <f>IF(B3102="*","*",_xlfn.XLOOKUP(B3102,'RES TECH'!M:M,'RES TECH'!AA:AA))</f>
        <v>1</v>
      </c>
      <c r="I3102" s="12">
        <f>IF(B3102="*","*",_xlfn.XLOOKUP(B3102,'RES TECH'!M:M,'RES TECH'!Z:Z))</f>
        <v>0.3147059442655511</v>
      </c>
      <c r="J3102" s="12">
        <f>IF(B3102="*","*",_xlfn.XLOOKUP(B3102,'RES TECH'!M:M,'RES TECH'!S:S))</f>
        <v>56.40446518490063</v>
      </c>
      <c r="K3102" s="12">
        <f t="shared" si="96"/>
        <v>2.8202232592450316</v>
      </c>
      <c r="L3102" s="12">
        <f t="shared" si="97"/>
        <v>0.14101116296225158</v>
      </c>
      <c r="M3102">
        <f>IF(B3102="*","*",IF(_xlfn.XLOOKUP(B3102,'RES TECH'!$M:$M,'RES TECH'!$C:$C)="Low Income",IF(G3102&gt;1,IF(G3102&gt;3,0.3,0.24),0.12),IF(_xlfn.XLOOKUP(B3102,'RES TECH'!$M:$M,'RES TECH'!$C:$C)="Lower-middle Income",IF(G3102&gt;1,IF(G3102&gt;3,0.23,0.18),0.09),IF(_xlfn.XLOOKUP(B3102,'RES TECH'!$M:$M,'RES TECH'!$C:$C)="Upper-middle Income",IF(G3102&gt;1,IF(G3102&gt;3,0.15,0.12),0.06),IF(_xlfn.XLOOKUP(B3102,'RES TECH'!$M:$M,'RES TECH'!$C:$C)="High Income",IF(G3102&gt;1,IF(G3102&gt;3,0.08,0.06),0.03))))))</f>
        <v>0.3</v>
      </c>
    </row>
    <row r="3103" spans="2:13" x14ac:dyDescent="0.25">
      <c r="B3103" t="str">
        <f>IF('RES TECH'!N3099=1,'RES TECH'!M3099,"*")</f>
        <v>RESHOULONewLTLEDELCELC23</v>
      </c>
      <c r="C3103" t="str">
        <f>IF(B3103="*","*",_xlfn.XLOOKUP(B3103,'RES TECH'!M:M,'RES TECH'!K:K))</f>
        <v>RESELC</v>
      </c>
      <c r="D3103" t="str">
        <f>IF(B3103="*","*",_xlfn.XLOOKUP(B3103,'RES TECH'!M:M,'RES TECH'!L:L))</f>
        <v>RESHOULONewLTEUE</v>
      </c>
      <c r="E3103">
        <f>IF(B3103="*","*",_xlfn.XLOOKUP(B3103,'RES TECH'!M:M,'RES TECH'!O:O))</f>
        <v>2023</v>
      </c>
      <c r="F3103" s="12">
        <f>IF(B3103="*","*",_xlfn.XLOOKUP(B3103,'RES TECH'!M:M,'RES TECH'!Y:Y))</f>
        <v>10</v>
      </c>
      <c r="G3103" s="12">
        <f>IF(B3103="*","*",_xlfn.XLOOKUP(B3103,'RES TECH'!M:M,'RES TECH'!V:V))</f>
        <v>102.65</v>
      </c>
      <c r="H3103">
        <f>IF(B3103="*","*",_xlfn.XLOOKUP(B3103,'RES TECH'!M:M,'RES TECH'!AA:AA))</f>
        <v>1</v>
      </c>
      <c r="I3103" s="12">
        <f>IF(B3103="*","*",_xlfn.XLOOKUP(B3103,'RES TECH'!M:M,'RES TECH'!Z:Z))</f>
        <v>0.3147059442655511</v>
      </c>
      <c r="J3103" s="12">
        <f>IF(B3103="*","*",_xlfn.XLOOKUP(B3103,'RES TECH'!M:M,'RES TECH'!S:S))</f>
        <v>55.368656976162868</v>
      </c>
      <c r="K3103" s="12">
        <f t="shared" si="96"/>
        <v>2.7684328488081436</v>
      </c>
      <c r="L3103" s="12">
        <f t="shared" si="97"/>
        <v>0.13842164244040719</v>
      </c>
      <c r="M3103">
        <f>IF(B3103="*","*",IF(_xlfn.XLOOKUP(B3103,'RES TECH'!$M:$M,'RES TECH'!$C:$C)="Low Income",IF(G3103&gt;1,IF(G3103&gt;3,0.3,0.24),0.12),IF(_xlfn.XLOOKUP(B3103,'RES TECH'!$M:$M,'RES TECH'!$C:$C)="Lower-middle Income",IF(G3103&gt;1,IF(G3103&gt;3,0.23,0.18),0.09),IF(_xlfn.XLOOKUP(B3103,'RES TECH'!$M:$M,'RES TECH'!$C:$C)="Upper-middle Income",IF(G3103&gt;1,IF(G3103&gt;3,0.15,0.12),0.06),IF(_xlfn.XLOOKUP(B3103,'RES TECH'!$M:$M,'RES TECH'!$C:$C)="High Income",IF(G3103&gt;1,IF(G3103&gt;3,0.08,0.06),0.03))))))</f>
        <v>0.3</v>
      </c>
    </row>
    <row r="3104" spans="2:13" x14ac:dyDescent="0.25">
      <c r="B3104" t="str">
        <f>IF('RES TECH'!N3100=1,'RES TECH'!M3100,"*")</f>
        <v>RESHOULONewLTLEDELCELC24</v>
      </c>
      <c r="C3104" t="str">
        <f>IF(B3104="*","*",_xlfn.XLOOKUP(B3104,'RES TECH'!M:M,'RES TECH'!K:K))</f>
        <v>RESELC</v>
      </c>
      <c r="D3104" t="str">
        <f>IF(B3104="*","*",_xlfn.XLOOKUP(B3104,'RES TECH'!M:M,'RES TECH'!L:L))</f>
        <v>RESHOULONewLTEUE</v>
      </c>
      <c r="E3104">
        <f>IF(B3104="*","*",_xlfn.XLOOKUP(B3104,'RES TECH'!M:M,'RES TECH'!O:O))</f>
        <v>2024</v>
      </c>
      <c r="F3104" s="12">
        <f>IF(B3104="*","*",_xlfn.XLOOKUP(B3104,'RES TECH'!M:M,'RES TECH'!Y:Y))</f>
        <v>10</v>
      </c>
      <c r="G3104" s="12">
        <f>IF(B3104="*","*",_xlfn.XLOOKUP(B3104,'RES TECH'!M:M,'RES TECH'!V:V))</f>
        <v>105.05</v>
      </c>
      <c r="H3104">
        <f>IF(B3104="*","*",_xlfn.XLOOKUP(B3104,'RES TECH'!M:M,'RES TECH'!AA:AA))</f>
        <v>1</v>
      </c>
      <c r="I3104" s="12">
        <f>IF(B3104="*","*",_xlfn.XLOOKUP(B3104,'RES TECH'!M:M,'RES TECH'!Z:Z))</f>
        <v>0.3147059442655511</v>
      </c>
      <c r="J3104" s="12">
        <f>IF(B3104="*","*",_xlfn.XLOOKUP(B3104,'RES TECH'!M:M,'RES TECH'!S:S))</f>
        <v>54.803670680487762</v>
      </c>
      <c r="K3104" s="12">
        <f t="shared" si="96"/>
        <v>2.7401835340243883</v>
      </c>
      <c r="L3104" s="12">
        <f t="shared" si="97"/>
        <v>0.13700917670121943</v>
      </c>
      <c r="M3104">
        <f>IF(B3104="*","*",IF(_xlfn.XLOOKUP(B3104,'RES TECH'!$M:$M,'RES TECH'!$C:$C)="Low Income",IF(G3104&gt;1,IF(G3104&gt;3,0.3,0.24),0.12),IF(_xlfn.XLOOKUP(B3104,'RES TECH'!$M:$M,'RES TECH'!$C:$C)="Lower-middle Income",IF(G3104&gt;1,IF(G3104&gt;3,0.23,0.18),0.09),IF(_xlfn.XLOOKUP(B3104,'RES TECH'!$M:$M,'RES TECH'!$C:$C)="Upper-middle Income",IF(G3104&gt;1,IF(G3104&gt;3,0.15,0.12),0.06),IF(_xlfn.XLOOKUP(B3104,'RES TECH'!$M:$M,'RES TECH'!$C:$C)="High Income",IF(G3104&gt;1,IF(G3104&gt;3,0.08,0.06),0.03))))))</f>
        <v>0.3</v>
      </c>
    </row>
    <row r="3105" spans="2:13" x14ac:dyDescent="0.25">
      <c r="B3105" t="str">
        <f>IF('RES TECH'!N3101=1,'RES TECH'!M3101,"*")</f>
        <v>RESHOULONewLTLEDELCELC25</v>
      </c>
      <c r="C3105" t="str">
        <f>IF(B3105="*","*",_xlfn.XLOOKUP(B3105,'RES TECH'!M:M,'RES TECH'!K:K))</f>
        <v>RESELC</v>
      </c>
      <c r="D3105" t="str">
        <f>IF(B3105="*","*",_xlfn.XLOOKUP(B3105,'RES TECH'!M:M,'RES TECH'!L:L))</f>
        <v>RESHOULONewLTEUE</v>
      </c>
      <c r="E3105">
        <f>IF(B3105="*","*",_xlfn.XLOOKUP(B3105,'RES TECH'!M:M,'RES TECH'!O:O))</f>
        <v>2025</v>
      </c>
      <c r="F3105" s="12">
        <f>IF(B3105="*","*",_xlfn.XLOOKUP(B3105,'RES TECH'!M:M,'RES TECH'!Y:Y))</f>
        <v>10</v>
      </c>
      <c r="G3105" s="12">
        <f>IF(B3105="*","*",_xlfn.XLOOKUP(B3105,'RES TECH'!M:M,'RES TECH'!V:V))</f>
        <v>107.47499999999999</v>
      </c>
      <c r="H3105">
        <f>IF(B3105="*","*",_xlfn.XLOOKUP(B3105,'RES TECH'!M:M,'RES TECH'!AA:AA))</f>
        <v>1</v>
      </c>
      <c r="I3105" s="12">
        <f>IF(B3105="*","*",_xlfn.XLOOKUP(B3105,'RES TECH'!M:M,'RES TECH'!Z:Z))</f>
        <v>0.3147059442655511</v>
      </c>
      <c r="J3105" s="12">
        <f>IF(B3105="*","*",_xlfn.XLOOKUP(B3105,'RES TECH'!M:M,'RES TECH'!S:S))</f>
        <v>53.367663845646781</v>
      </c>
      <c r="K3105" s="12">
        <f t="shared" si="96"/>
        <v>2.6683831922823393</v>
      </c>
      <c r="L3105" s="12">
        <f t="shared" si="97"/>
        <v>0.13341915961411696</v>
      </c>
      <c r="M3105">
        <f>IF(B3105="*","*",IF(_xlfn.XLOOKUP(B3105,'RES TECH'!$M:$M,'RES TECH'!$C:$C)="Low Income",IF(G3105&gt;1,IF(G3105&gt;3,0.3,0.24),0.12),IF(_xlfn.XLOOKUP(B3105,'RES TECH'!$M:$M,'RES TECH'!$C:$C)="Lower-middle Income",IF(G3105&gt;1,IF(G3105&gt;3,0.23,0.18),0.09),IF(_xlfn.XLOOKUP(B3105,'RES TECH'!$M:$M,'RES TECH'!$C:$C)="Upper-middle Income",IF(G3105&gt;1,IF(G3105&gt;3,0.15,0.12),0.06),IF(_xlfn.XLOOKUP(B3105,'RES TECH'!$M:$M,'RES TECH'!$C:$C)="High Income",IF(G3105&gt;1,IF(G3105&gt;3,0.08,0.06),0.03))))))</f>
        <v>0.3</v>
      </c>
    </row>
    <row r="3106" spans="2:13" x14ac:dyDescent="0.25">
      <c r="B3106" t="str">
        <f>IF('RES TECH'!N3102=1,'RES TECH'!M3102,"*")</f>
        <v>RESHOULONewLTLEDELCELC30</v>
      </c>
      <c r="C3106" t="str">
        <f>IF(B3106="*","*",_xlfn.XLOOKUP(B3106,'RES TECH'!M:M,'RES TECH'!K:K))</f>
        <v>RESELC</v>
      </c>
      <c r="D3106" t="str">
        <f>IF(B3106="*","*",_xlfn.XLOOKUP(B3106,'RES TECH'!M:M,'RES TECH'!L:L))</f>
        <v>RESHOULONewLTEUE</v>
      </c>
      <c r="E3106">
        <f>IF(B3106="*","*",_xlfn.XLOOKUP(B3106,'RES TECH'!M:M,'RES TECH'!O:O))</f>
        <v>2030</v>
      </c>
      <c r="F3106" s="12">
        <f>IF(B3106="*","*",_xlfn.XLOOKUP(B3106,'RES TECH'!M:M,'RES TECH'!Y:Y))</f>
        <v>10</v>
      </c>
      <c r="G3106" s="12">
        <f>IF(B3106="*","*",_xlfn.XLOOKUP(B3106,'RES TECH'!M:M,'RES TECH'!V:V))</f>
        <v>119.575</v>
      </c>
      <c r="H3106">
        <f>IF(B3106="*","*",_xlfn.XLOOKUP(B3106,'RES TECH'!M:M,'RES TECH'!AA:AA))</f>
        <v>1</v>
      </c>
      <c r="I3106" s="12">
        <f>IF(B3106="*","*",_xlfn.XLOOKUP(B3106,'RES TECH'!M:M,'RES TECH'!Z:Z))</f>
        <v>0.3147059442655511</v>
      </c>
      <c r="J3106" s="12">
        <f>IF(B3106="*","*",_xlfn.XLOOKUP(B3106,'RES TECH'!M:M,'RES TECH'!S:S))</f>
        <v>48.353410471530012</v>
      </c>
      <c r="K3106" s="12">
        <f t="shared" si="96"/>
        <v>2.4176705235765006</v>
      </c>
      <c r="L3106" s="12">
        <f t="shared" si="97"/>
        <v>0.12088352617882503</v>
      </c>
      <c r="M3106">
        <f>IF(B3106="*","*",IF(_xlfn.XLOOKUP(B3106,'RES TECH'!$M:$M,'RES TECH'!$C:$C)="Low Income",IF(G3106&gt;1,IF(G3106&gt;3,0.3,0.24),0.12),IF(_xlfn.XLOOKUP(B3106,'RES TECH'!$M:$M,'RES TECH'!$C:$C)="Lower-middle Income",IF(G3106&gt;1,IF(G3106&gt;3,0.23,0.18),0.09),IF(_xlfn.XLOOKUP(B3106,'RES TECH'!$M:$M,'RES TECH'!$C:$C)="Upper-middle Income",IF(G3106&gt;1,IF(G3106&gt;3,0.15,0.12),0.06),IF(_xlfn.XLOOKUP(B3106,'RES TECH'!$M:$M,'RES TECH'!$C:$C)="High Income",IF(G3106&gt;1,IF(G3106&gt;3,0.08,0.06),0.03))))))</f>
        <v>0.3</v>
      </c>
    </row>
    <row r="3107" spans="2:13" x14ac:dyDescent="0.25">
      <c r="B3107" t="str">
        <f>IF('RES TECH'!N3103=1,'RES TECH'!M3103,"*")</f>
        <v>RESHOULONewLTLEDELCELC40</v>
      </c>
      <c r="C3107" t="str">
        <f>IF(B3107="*","*",_xlfn.XLOOKUP(B3107,'RES TECH'!M:M,'RES TECH'!K:K))</f>
        <v>RESELC</v>
      </c>
      <c r="D3107" t="str">
        <f>IF(B3107="*","*",_xlfn.XLOOKUP(B3107,'RES TECH'!M:M,'RES TECH'!L:L))</f>
        <v>RESHOULONewLTEUE</v>
      </c>
      <c r="E3107">
        <f>IF(B3107="*","*",_xlfn.XLOOKUP(B3107,'RES TECH'!M:M,'RES TECH'!O:O))</f>
        <v>2040</v>
      </c>
      <c r="F3107" s="12">
        <f>IF(B3107="*","*",_xlfn.XLOOKUP(B3107,'RES TECH'!M:M,'RES TECH'!Y:Y))</f>
        <v>10</v>
      </c>
      <c r="G3107" s="12">
        <f>IF(B3107="*","*",_xlfn.XLOOKUP(B3107,'RES TECH'!M:M,'RES TECH'!V:V))</f>
        <v>144.42500000000001</v>
      </c>
      <c r="H3107">
        <f>IF(B3107="*","*",_xlfn.XLOOKUP(B3107,'RES TECH'!M:M,'RES TECH'!AA:AA))</f>
        <v>1</v>
      </c>
      <c r="I3107" s="12">
        <f>IF(B3107="*","*",_xlfn.XLOOKUP(B3107,'RES TECH'!M:M,'RES TECH'!Z:Z))</f>
        <v>0.3147059442655511</v>
      </c>
      <c r="J3107" s="12">
        <f>IF(B3107="*","*",_xlfn.XLOOKUP(B3107,'RES TECH'!M:M,'RES TECH'!S:S))</f>
        <v>45.128280367051119</v>
      </c>
      <c r="K3107" s="12">
        <f t="shared" si="96"/>
        <v>2.2564140183525558</v>
      </c>
      <c r="L3107" s="12">
        <f t="shared" si="97"/>
        <v>0.1128207009176278</v>
      </c>
      <c r="M3107">
        <f>IF(B3107="*","*",IF(_xlfn.XLOOKUP(B3107,'RES TECH'!$M:$M,'RES TECH'!$C:$C)="Low Income",IF(G3107&gt;1,IF(G3107&gt;3,0.3,0.24),0.12),IF(_xlfn.XLOOKUP(B3107,'RES TECH'!$M:$M,'RES TECH'!$C:$C)="Lower-middle Income",IF(G3107&gt;1,IF(G3107&gt;3,0.23,0.18),0.09),IF(_xlfn.XLOOKUP(B3107,'RES TECH'!$M:$M,'RES TECH'!$C:$C)="Upper-middle Income",IF(G3107&gt;1,IF(G3107&gt;3,0.15,0.12),0.06),IF(_xlfn.XLOOKUP(B3107,'RES TECH'!$M:$M,'RES TECH'!$C:$C)="High Income",IF(G3107&gt;1,IF(G3107&gt;3,0.08,0.06),0.03))))))</f>
        <v>0.3</v>
      </c>
    </row>
    <row r="3108" spans="2:13" x14ac:dyDescent="0.25">
      <c r="B3108" t="str">
        <f>IF('RES TECH'!N3104=1,'RES TECH'!M3104,"*")</f>
        <v>RESHOULONewLTINCELCELC20</v>
      </c>
      <c r="C3108" t="str">
        <f>IF(B3108="*","*",_xlfn.XLOOKUP(B3108,'RES TECH'!M:M,'RES TECH'!K:K))</f>
        <v>RESELC</v>
      </c>
      <c r="D3108" t="str">
        <f>IF(B3108="*","*",_xlfn.XLOOKUP(B3108,'RES TECH'!M:M,'RES TECH'!L:L))</f>
        <v>RESHOULONewLTEUE</v>
      </c>
      <c r="E3108">
        <f>IF(B3108="*","*",_xlfn.XLOOKUP(B3108,'RES TECH'!M:M,'RES TECH'!O:O))</f>
        <v>2020</v>
      </c>
      <c r="F3108" s="12">
        <f>IF(B3108="*","*",_xlfn.XLOOKUP(B3108,'RES TECH'!M:M,'RES TECH'!Y:Y))</f>
        <v>1</v>
      </c>
      <c r="G3108" s="12">
        <f>IF(B3108="*","*",_xlfn.XLOOKUP(B3108,'RES TECH'!M:M,'RES TECH'!V:V))</f>
        <v>12.7</v>
      </c>
      <c r="H3108">
        <f>IF(B3108="*","*",_xlfn.XLOOKUP(B3108,'RES TECH'!M:M,'RES TECH'!AA:AA))</f>
        <v>1</v>
      </c>
      <c r="I3108" s="12">
        <f>IF(B3108="*","*",_xlfn.XLOOKUP(B3108,'RES TECH'!M:M,'RES TECH'!Z:Z))</f>
        <v>0.3147059442655511</v>
      </c>
      <c r="J3108" s="12">
        <f>IF(B3108="*","*",_xlfn.XLOOKUP(B3108,'RES TECH'!M:M,'RES TECH'!S:S))</f>
        <v>20.90449293997986</v>
      </c>
      <c r="K3108" s="12">
        <f t="shared" si="96"/>
        <v>1.045224646998993</v>
      </c>
      <c r="L3108" s="12">
        <f t="shared" si="97"/>
        <v>5.226123234994965E-2</v>
      </c>
      <c r="M3108">
        <f>IF(B3108="*","*",IF(_xlfn.XLOOKUP(B3108,'RES TECH'!$M:$M,'RES TECH'!$C:$C)="Low Income",IF(G3108&gt;1,IF(G3108&gt;3,0.3,0.24),0.12),IF(_xlfn.XLOOKUP(B3108,'RES TECH'!$M:$M,'RES TECH'!$C:$C)="Lower-middle Income",IF(G3108&gt;1,IF(G3108&gt;3,0.23,0.18),0.09),IF(_xlfn.XLOOKUP(B3108,'RES TECH'!$M:$M,'RES TECH'!$C:$C)="Upper-middle Income",IF(G3108&gt;1,IF(G3108&gt;3,0.15,0.12),0.06),IF(_xlfn.XLOOKUP(B3108,'RES TECH'!$M:$M,'RES TECH'!$C:$C)="High Income",IF(G3108&gt;1,IF(G3108&gt;3,0.08,0.06),0.03))))))</f>
        <v>0.3</v>
      </c>
    </row>
    <row r="3109" spans="2:13" x14ac:dyDescent="0.25">
      <c r="B3109" t="str">
        <f>IF('RES TECH'!N3105=1,'RES TECH'!M3105,"*")</f>
        <v>RESHOULONewLTINCELCELC22</v>
      </c>
      <c r="C3109" t="str">
        <f>IF(B3109="*","*",_xlfn.XLOOKUP(B3109,'RES TECH'!M:M,'RES TECH'!K:K))</f>
        <v>RESELC</v>
      </c>
      <c r="D3109" t="str">
        <f>IF(B3109="*","*",_xlfn.XLOOKUP(B3109,'RES TECH'!M:M,'RES TECH'!L:L))</f>
        <v>RESHOULONewLTEUE</v>
      </c>
      <c r="E3109">
        <f>IF(B3109="*","*",_xlfn.XLOOKUP(B3109,'RES TECH'!M:M,'RES TECH'!O:O))</f>
        <v>2022</v>
      </c>
      <c r="F3109" s="12">
        <f>IF(B3109="*","*",_xlfn.XLOOKUP(B3109,'RES TECH'!M:M,'RES TECH'!Y:Y))</f>
        <v>1</v>
      </c>
      <c r="G3109" s="12">
        <f>IF(B3109="*","*",_xlfn.XLOOKUP(B3109,'RES TECH'!M:M,'RES TECH'!V:V))</f>
        <v>9.3000000000000007</v>
      </c>
      <c r="H3109">
        <f>IF(B3109="*","*",_xlfn.XLOOKUP(B3109,'RES TECH'!M:M,'RES TECH'!AA:AA))</f>
        <v>1</v>
      </c>
      <c r="I3109" s="12">
        <f>IF(B3109="*","*",_xlfn.XLOOKUP(B3109,'RES TECH'!M:M,'RES TECH'!Z:Z))</f>
        <v>0.3147059442655511</v>
      </c>
      <c r="J3109" s="12">
        <f>IF(B3109="*","*",_xlfn.XLOOKUP(B3109,'RES TECH'!M:M,'RES TECH'!S:S))</f>
        <v>34.84082156663311</v>
      </c>
      <c r="K3109" s="12">
        <f t="shared" si="96"/>
        <v>1.7420410783316556</v>
      </c>
      <c r="L3109" s="12">
        <f t="shared" si="97"/>
        <v>8.7102053916582781E-2</v>
      </c>
      <c r="M3109">
        <f>IF(B3109="*","*",IF(_xlfn.XLOOKUP(B3109,'RES TECH'!$M:$M,'RES TECH'!$C:$C)="Low Income",IF(G3109&gt;1,IF(G3109&gt;3,0.3,0.24),0.12),IF(_xlfn.XLOOKUP(B3109,'RES TECH'!$M:$M,'RES TECH'!$C:$C)="Lower-middle Income",IF(G3109&gt;1,IF(G3109&gt;3,0.23,0.18),0.09),IF(_xlfn.XLOOKUP(B3109,'RES TECH'!$M:$M,'RES TECH'!$C:$C)="Upper-middle Income",IF(G3109&gt;1,IF(G3109&gt;3,0.15,0.12),0.06),IF(_xlfn.XLOOKUP(B3109,'RES TECH'!$M:$M,'RES TECH'!$C:$C)="High Income",IF(G3109&gt;1,IF(G3109&gt;3,0.08,0.06),0.03))))))</f>
        <v>0.3</v>
      </c>
    </row>
    <row r="3110" spans="2:13" x14ac:dyDescent="0.25">
      <c r="B3110" t="str">
        <f>IF('RES TECH'!N3106=1,'RES TECH'!M3106,"*")</f>
        <v>RESHOULONewLTFLUT12ELC20</v>
      </c>
      <c r="C3110" t="str">
        <f>IF(B3110="*","*",_xlfn.XLOOKUP(B3110,'RES TECH'!M:M,'RES TECH'!K:K))</f>
        <v>RESELC</v>
      </c>
      <c r="D3110" t="str">
        <f>IF(B3110="*","*",_xlfn.XLOOKUP(B3110,'RES TECH'!M:M,'RES TECH'!L:L))</f>
        <v>RESHOULONewLTEUE</v>
      </c>
      <c r="E3110">
        <f>IF(B3110="*","*",_xlfn.XLOOKUP(B3110,'RES TECH'!M:M,'RES TECH'!O:O))</f>
        <v>2020</v>
      </c>
      <c r="F3110" s="12">
        <f>IF(B3110="*","*",_xlfn.XLOOKUP(B3110,'RES TECH'!M:M,'RES TECH'!Y:Y))</f>
        <v>6</v>
      </c>
      <c r="G3110" s="12">
        <f>IF(B3110="*","*",_xlfn.XLOOKUP(B3110,'RES TECH'!M:M,'RES TECH'!V:V))</f>
        <v>71.5</v>
      </c>
      <c r="H3110">
        <f>IF(B3110="*","*",_xlfn.XLOOKUP(B3110,'RES TECH'!M:M,'RES TECH'!AA:AA))</f>
        <v>1</v>
      </c>
      <c r="I3110" s="12">
        <f>IF(B3110="*","*",_xlfn.XLOOKUP(B3110,'RES TECH'!M:M,'RES TECH'!Z:Z))</f>
        <v>0.3147059442655511</v>
      </c>
      <c r="J3110" s="12">
        <f>IF(B3110="*","*",_xlfn.XLOOKUP(B3110,'RES TECH'!M:M,'RES TECH'!S:S))</f>
        <v>10.35808208737741</v>
      </c>
      <c r="K3110" s="12">
        <f t="shared" si="96"/>
        <v>0.51790410436887047</v>
      </c>
      <c r="L3110" s="12">
        <f t="shared" si="97"/>
        <v>2.5895205218443525E-2</v>
      </c>
      <c r="M3110">
        <f>IF(B3110="*","*",IF(_xlfn.XLOOKUP(B3110,'RES TECH'!$M:$M,'RES TECH'!$C:$C)="Low Income",IF(G3110&gt;1,IF(G3110&gt;3,0.3,0.24),0.12),IF(_xlfn.XLOOKUP(B3110,'RES TECH'!$M:$M,'RES TECH'!$C:$C)="Lower-middle Income",IF(G3110&gt;1,IF(G3110&gt;3,0.23,0.18),0.09),IF(_xlfn.XLOOKUP(B3110,'RES TECH'!$M:$M,'RES TECH'!$C:$C)="Upper-middle Income",IF(G3110&gt;1,IF(G3110&gt;3,0.15,0.12),0.06),IF(_xlfn.XLOOKUP(B3110,'RES TECH'!$M:$M,'RES TECH'!$C:$C)="High Income",IF(G3110&gt;1,IF(G3110&gt;3,0.08,0.06),0.03))))))</f>
        <v>0.3</v>
      </c>
    </row>
    <row r="3111" spans="2:13" x14ac:dyDescent="0.25">
      <c r="B3111" t="str">
        <f>IF('RES TECH'!N3107=1,'RES TECH'!M3107,"*")</f>
        <v>*</v>
      </c>
      <c r="C3111" t="str">
        <f>IF(B3111="*","*",_xlfn.XLOOKUP(B3111,'RES TECH'!M:M,'RES TECH'!K:K))</f>
        <v>*</v>
      </c>
      <c r="D3111" t="str">
        <f>IF(B3111="*","*",_xlfn.XLOOKUP(B3111,'RES TECH'!M:M,'RES TECH'!L:L))</f>
        <v>*</v>
      </c>
      <c r="E3111" t="str">
        <f>IF(B3111="*","*",_xlfn.XLOOKUP(B3111,'RES TECH'!M:M,'RES TECH'!O:O))</f>
        <v>*</v>
      </c>
      <c r="F3111" s="12" t="str">
        <f>IF(B3111="*","*",_xlfn.XLOOKUP(B3111,'RES TECH'!M:M,'RES TECH'!Y:Y))</f>
        <v>*</v>
      </c>
      <c r="G3111" s="12" t="str">
        <f>IF(B3111="*","*",_xlfn.XLOOKUP(B3111,'RES TECH'!M:M,'RES TECH'!V:V))</f>
        <v>*</v>
      </c>
      <c r="H3111" t="str">
        <f>IF(B3111="*","*",_xlfn.XLOOKUP(B3111,'RES TECH'!M:M,'RES TECH'!AA:AA))</f>
        <v>*</v>
      </c>
      <c r="I3111" s="12" t="str">
        <f>IF(B3111="*","*",_xlfn.XLOOKUP(B3111,'RES TECH'!M:M,'RES TECH'!Z:Z))</f>
        <v>*</v>
      </c>
      <c r="J3111" s="12" t="str">
        <f>IF(B3111="*","*",_xlfn.XLOOKUP(B3111,'RES TECH'!M:M,'RES TECH'!S:S))</f>
        <v>*</v>
      </c>
      <c r="K3111" s="12" t="str">
        <f t="shared" si="96"/>
        <v>*</v>
      </c>
      <c r="L3111" s="12" t="str">
        <f t="shared" si="97"/>
        <v>*</v>
      </c>
      <c r="M3111" t="str">
        <f>IF(B3111="*","*",IF(_xlfn.XLOOKUP(B3111,'RES TECH'!$M:$M,'RES TECH'!$C:$C)="Low Income",IF(G3111&gt;1,IF(G3111&gt;3,0.3,0.24),0.12),IF(_xlfn.XLOOKUP(B3111,'RES TECH'!$M:$M,'RES TECH'!$C:$C)="Lower-middle Income",IF(G3111&gt;1,IF(G3111&gt;3,0.23,0.18),0.09),IF(_xlfn.XLOOKUP(B3111,'RES TECH'!$M:$M,'RES TECH'!$C:$C)="Upper-middle Income",IF(G3111&gt;1,IF(G3111&gt;3,0.15,0.12),0.06),IF(_xlfn.XLOOKUP(B3111,'RES TECH'!$M:$M,'RES TECH'!$C:$C)="High Income",IF(G3111&gt;1,IF(G3111&gt;3,0.08,0.06),0.03))))))</f>
        <v>*</v>
      </c>
    </row>
    <row r="3112" spans="2:13" x14ac:dyDescent="0.25">
      <c r="B3112" t="str">
        <f>IF('RES TECH'!N3108=1,'RES TECH'!M3108,"*")</f>
        <v>RESHOULONewLTFLUT8ELC20</v>
      </c>
      <c r="C3112" t="str">
        <f>IF(B3112="*","*",_xlfn.XLOOKUP(B3112,'RES TECH'!M:M,'RES TECH'!K:K))</f>
        <v>RESELC</v>
      </c>
      <c r="D3112" t="str">
        <f>IF(B3112="*","*",_xlfn.XLOOKUP(B3112,'RES TECH'!M:M,'RES TECH'!L:L))</f>
        <v>RESHOULONewLTEUE</v>
      </c>
      <c r="E3112">
        <f>IF(B3112="*","*",_xlfn.XLOOKUP(B3112,'RES TECH'!M:M,'RES TECH'!O:O))</f>
        <v>2020</v>
      </c>
      <c r="F3112" s="12">
        <f>IF(B3112="*","*",_xlfn.XLOOKUP(B3112,'RES TECH'!M:M,'RES TECH'!Y:Y))</f>
        <v>8</v>
      </c>
      <c r="G3112" s="12">
        <f>IF(B3112="*","*",_xlfn.XLOOKUP(B3112,'RES TECH'!M:M,'RES TECH'!V:V))</f>
        <v>90</v>
      </c>
      <c r="H3112">
        <f>IF(B3112="*","*",_xlfn.XLOOKUP(B3112,'RES TECH'!M:M,'RES TECH'!AA:AA))</f>
        <v>1</v>
      </c>
      <c r="I3112" s="12">
        <f>IF(B3112="*","*",_xlfn.XLOOKUP(B3112,'RES TECH'!M:M,'RES TECH'!Z:Z))</f>
        <v>0.3147059442655511</v>
      </c>
      <c r="J3112" s="12">
        <f>IF(B3112="*","*",_xlfn.XLOOKUP(B3112,'RES TECH'!M:M,'RES TECH'!S:S))</f>
        <v>61.583506228589343</v>
      </c>
      <c r="K3112" s="12">
        <f t="shared" si="96"/>
        <v>3.0791753114294673</v>
      </c>
      <c r="L3112" s="12">
        <f t="shared" si="97"/>
        <v>0.15395876557147337</v>
      </c>
      <c r="M3112">
        <f>IF(B3112="*","*",IF(_xlfn.XLOOKUP(B3112,'RES TECH'!$M:$M,'RES TECH'!$C:$C)="Low Income",IF(G3112&gt;1,IF(G3112&gt;3,0.3,0.24),0.12),IF(_xlfn.XLOOKUP(B3112,'RES TECH'!$M:$M,'RES TECH'!$C:$C)="Lower-middle Income",IF(G3112&gt;1,IF(G3112&gt;3,0.23,0.18),0.09),IF(_xlfn.XLOOKUP(B3112,'RES TECH'!$M:$M,'RES TECH'!$C:$C)="Upper-middle Income",IF(G3112&gt;1,IF(G3112&gt;3,0.15,0.12),0.06),IF(_xlfn.XLOOKUP(B3112,'RES TECH'!$M:$M,'RES TECH'!$C:$C)="High Income",IF(G3112&gt;1,IF(G3112&gt;3,0.08,0.06),0.03))))))</f>
        <v>0.3</v>
      </c>
    </row>
    <row r="3113" spans="2:13" x14ac:dyDescent="0.25">
      <c r="B3113" t="str">
        <f>IF('RES TECH'!N3109=1,'RES TECH'!M3109,"*")</f>
        <v>RESHOULONewLTFLUT8ELC22</v>
      </c>
      <c r="C3113" t="str">
        <f>IF(B3113="*","*",_xlfn.XLOOKUP(B3113,'RES TECH'!M:M,'RES TECH'!K:K))</f>
        <v>RESELC</v>
      </c>
      <c r="D3113" t="str">
        <f>IF(B3113="*","*",_xlfn.XLOOKUP(B3113,'RES TECH'!M:M,'RES TECH'!L:L))</f>
        <v>RESHOULONewLTEUE</v>
      </c>
      <c r="E3113">
        <f>IF(B3113="*","*",_xlfn.XLOOKUP(B3113,'RES TECH'!M:M,'RES TECH'!O:O))</f>
        <v>2022</v>
      </c>
      <c r="F3113" s="12">
        <f>IF(B3113="*","*",_xlfn.XLOOKUP(B3113,'RES TECH'!M:M,'RES TECH'!Y:Y))</f>
        <v>12</v>
      </c>
      <c r="G3113" s="12">
        <f>IF(B3113="*","*",_xlfn.XLOOKUP(B3113,'RES TECH'!M:M,'RES TECH'!V:V))</f>
        <v>89.2</v>
      </c>
      <c r="H3113">
        <f>IF(B3113="*","*",_xlfn.XLOOKUP(B3113,'RES TECH'!M:M,'RES TECH'!AA:AA))</f>
        <v>1</v>
      </c>
      <c r="I3113" s="12">
        <f>IF(B3113="*","*",_xlfn.XLOOKUP(B3113,'RES TECH'!M:M,'RES TECH'!Z:Z))</f>
        <v>0.3147059442655511</v>
      </c>
      <c r="J3113" s="12">
        <f>IF(B3113="*","*",_xlfn.XLOOKUP(B3113,'RES TECH'!M:M,'RES TECH'!S:S))</f>
        <v>38.419068105908927</v>
      </c>
      <c r="K3113" s="12">
        <f t="shared" si="96"/>
        <v>1.9209534052954464</v>
      </c>
      <c r="L3113" s="12">
        <f t="shared" si="97"/>
        <v>9.6047670264772331E-2</v>
      </c>
      <c r="M3113">
        <f>IF(B3113="*","*",IF(_xlfn.XLOOKUP(B3113,'RES TECH'!$M:$M,'RES TECH'!$C:$C)="Low Income",IF(G3113&gt;1,IF(G3113&gt;3,0.3,0.24),0.12),IF(_xlfn.XLOOKUP(B3113,'RES TECH'!$M:$M,'RES TECH'!$C:$C)="Lower-middle Income",IF(G3113&gt;1,IF(G3113&gt;3,0.23,0.18),0.09),IF(_xlfn.XLOOKUP(B3113,'RES TECH'!$M:$M,'RES TECH'!$C:$C)="Upper-middle Income",IF(G3113&gt;1,IF(G3113&gt;3,0.15,0.12),0.06),IF(_xlfn.XLOOKUP(B3113,'RES TECH'!$M:$M,'RES TECH'!$C:$C)="High Income",IF(G3113&gt;1,IF(G3113&gt;3,0.08,0.06),0.03))))))</f>
        <v>0.3</v>
      </c>
    </row>
    <row r="3114" spans="2:13" x14ac:dyDescent="0.25">
      <c r="B3114" t="str">
        <f>IF('RES TECH'!N3110=1,'RES TECH'!M3110,"*")</f>
        <v>RESHOULONewLTFLUT8ELC30</v>
      </c>
      <c r="C3114" t="str">
        <f>IF(B3114="*","*",_xlfn.XLOOKUP(B3114,'RES TECH'!M:M,'RES TECH'!K:K))</f>
        <v>RESELC</v>
      </c>
      <c r="D3114" t="str">
        <f>IF(B3114="*","*",_xlfn.XLOOKUP(B3114,'RES TECH'!M:M,'RES TECH'!L:L))</f>
        <v>RESHOULONewLTEUE</v>
      </c>
      <c r="E3114">
        <f>IF(B3114="*","*",_xlfn.XLOOKUP(B3114,'RES TECH'!M:M,'RES TECH'!O:O))</f>
        <v>2030</v>
      </c>
      <c r="F3114" s="12">
        <f>IF(B3114="*","*",_xlfn.XLOOKUP(B3114,'RES TECH'!M:M,'RES TECH'!Y:Y))</f>
        <v>12</v>
      </c>
      <c r="G3114" s="12">
        <f>IF(B3114="*","*",_xlfn.XLOOKUP(B3114,'RES TECH'!M:M,'RES TECH'!V:V))</f>
        <v>89.2</v>
      </c>
      <c r="H3114">
        <f>IF(B3114="*","*",_xlfn.XLOOKUP(B3114,'RES TECH'!M:M,'RES TECH'!AA:AA))</f>
        <v>1</v>
      </c>
      <c r="I3114" s="12">
        <f>IF(B3114="*","*",_xlfn.XLOOKUP(B3114,'RES TECH'!M:M,'RES TECH'!Z:Z))</f>
        <v>0.3147059442655511</v>
      </c>
      <c r="J3114" s="12">
        <f>IF(B3114="*","*",_xlfn.XLOOKUP(B3114,'RES TECH'!M:M,'RES TECH'!S:S))</f>
        <v>36.912437984108593</v>
      </c>
      <c r="K3114" s="12">
        <f t="shared" si="96"/>
        <v>1.8456218992054296</v>
      </c>
      <c r="L3114" s="12">
        <f t="shared" si="97"/>
        <v>9.2281094960271481E-2</v>
      </c>
      <c r="M3114">
        <f>IF(B3114="*","*",IF(_xlfn.XLOOKUP(B3114,'RES TECH'!$M:$M,'RES TECH'!$C:$C)="Low Income",IF(G3114&gt;1,IF(G3114&gt;3,0.3,0.24),0.12),IF(_xlfn.XLOOKUP(B3114,'RES TECH'!$M:$M,'RES TECH'!$C:$C)="Lower-middle Income",IF(G3114&gt;1,IF(G3114&gt;3,0.23,0.18),0.09),IF(_xlfn.XLOOKUP(B3114,'RES TECH'!$M:$M,'RES TECH'!$C:$C)="Upper-middle Income",IF(G3114&gt;1,IF(G3114&gt;3,0.15,0.12),0.06),IF(_xlfn.XLOOKUP(B3114,'RES TECH'!$M:$M,'RES TECH'!$C:$C)="High Income",IF(G3114&gt;1,IF(G3114&gt;3,0.08,0.06),0.03))))))</f>
        <v>0.3</v>
      </c>
    </row>
    <row r="3115" spans="2:13" x14ac:dyDescent="0.25">
      <c r="B3115" t="str">
        <f>IF('RES TECH'!N3111=1,'RES TECH'!M3111,"*")</f>
        <v>RESHOULONewLTFLUT8ELC40</v>
      </c>
      <c r="C3115" t="str">
        <f>IF(B3115="*","*",_xlfn.XLOOKUP(B3115,'RES TECH'!M:M,'RES TECH'!K:K))</f>
        <v>RESELC</v>
      </c>
      <c r="D3115" t="str">
        <f>IF(B3115="*","*",_xlfn.XLOOKUP(B3115,'RES TECH'!M:M,'RES TECH'!L:L))</f>
        <v>RESHOULONewLTEUE</v>
      </c>
      <c r="E3115">
        <f>IF(B3115="*","*",_xlfn.XLOOKUP(B3115,'RES TECH'!M:M,'RES TECH'!O:O))</f>
        <v>2040</v>
      </c>
      <c r="F3115" s="12">
        <f>IF(B3115="*","*",_xlfn.XLOOKUP(B3115,'RES TECH'!M:M,'RES TECH'!Y:Y))</f>
        <v>12</v>
      </c>
      <c r="G3115" s="12">
        <f>IF(B3115="*","*",_xlfn.XLOOKUP(B3115,'RES TECH'!M:M,'RES TECH'!V:V))</f>
        <v>89.2</v>
      </c>
      <c r="H3115">
        <f>IF(B3115="*","*",_xlfn.XLOOKUP(B3115,'RES TECH'!M:M,'RES TECH'!AA:AA))</f>
        <v>1</v>
      </c>
      <c r="I3115" s="12">
        <f>IF(B3115="*","*",_xlfn.XLOOKUP(B3115,'RES TECH'!M:M,'RES TECH'!Z:Z))</f>
        <v>0.3147059442655511</v>
      </c>
      <c r="J3115" s="12">
        <f>IF(B3115="*","*",_xlfn.XLOOKUP(B3115,'RES TECH'!M:M,'RES TECH'!S:S))</f>
        <v>35.123314714470673</v>
      </c>
      <c r="K3115" s="12">
        <f t="shared" si="96"/>
        <v>1.7561657357235338</v>
      </c>
      <c r="L3115" s="12">
        <f t="shared" si="97"/>
        <v>8.7808286786176692E-2</v>
      </c>
      <c r="M3115">
        <f>IF(B3115="*","*",IF(_xlfn.XLOOKUP(B3115,'RES TECH'!$M:$M,'RES TECH'!$C:$C)="Low Income",IF(G3115&gt;1,IF(G3115&gt;3,0.3,0.24),0.12),IF(_xlfn.XLOOKUP(B3115,'RES TECH'!$M:$M,'RES TECH'!$C:$C)="Lower-middle Income",IF(G3115&gt;1,IF(G3115&gt;3,0.23,0.18),0.09),IF(_xlfn.XLOOKUP(B3115,'RES TECH'!$M:$M,'RES TECH'!$C:$C)="Upper-middle Income",IF(G3115&gt;1,IF(G3115&gt;3,0.15,0.12),0.06),IF(_xlfn.XLOOKUP(B3115,'RES TECH'!$M:$M,'RES TECH'!$C:$C)="High Income",IF(G3115&gt;1,IF(G3115&gt;3,0.08,0.06),0.03))))))</f>
        <v>0.3</v>
      </c>
    </row>
    <row r="3116" spans="2:13" x14ac:dyDescent="0.25">
      <c r="B3116" t="str">
        <f>IF('RES TECH'!N3112=1,'RES TECH'!M3112,"*")</f>
        <v>*</v>
      </c>
      <c r="C3116" t="str">
        <f>IF(B3116="*","*",_xlfn.XLOOKUP(B3116,'RES TECH'!M:M,'RES TECH'!K:K))</f>
        <v>*</v>
      </c>
      <c r="D3116" t="str">
        <f>IF(B3116="*","*",_xlfn.XLOOKUP(B3116,'RES TECH'!M:M,'RES TECH'!L:L))</f>
        <v>*</v>
      </c>
      <c r="E3116" t="str">
        <f>IF(B3116="*","*",_xlfn.XLOOKUP(B3116,'RES TECH'!M:M,'RES TECH'!O:O))</f>
        <v>*</v>
      </c>
      <c r="F3116" s="12" t="str">
        <f>IF(B3116="*","*",_xlfn.XLOOKUP(B3116,'RES TECH'!M:M,'RES TECH'!Y:Y))</f>
        <v>*</v>
      </c>
      <c r="G3116" s="12" t="str">
        <f>IF(B3116="*","*",_xlfn.XLOOKUP(B3116,'RES TECH'!M:M,'RES TECH'!V:V))</f>
        <v>*</v>
      </c>
      <c r="H3116" t="str">
        <f>IF(B3116="*","*",_xlfn.XLOOKUP(B3116,'RES TECH'!M:M,'RES TECH'!AA:AA))</f>
        <v>*</v>
      </c>
      <c r="I3116" s="12" t="str">
        <f>IF(B3116="*","*",_xlfn.XLOOKUP(B3116,'RES TECH'!M:M,'RES TECH'!Z:Z))</f>
        <v>*</v>
      </c>
      <c r="J3116" s="12" t="str">
        <f>IF(B3116="*","*",_xlfn.XLOOKUP(B3116,'RES TECH'!M:M,'RES TECH'!S:S))</f>
        <v>*</v>
      </c>
      <c r="K3116" s="12" t="str">
        <f t="shared" si="96"/>
        <v>*</v>
      </c>
      <c r="L3116" s="12" t="str">
        <f t="shared" si="97"/>
        <v>*</v>
      </c>
      <c r="M3116" t="str">
        <f>IF(B3116="*","*",IF(_xlfn.XLOOKUP(B3116,'RES TECH'!$M:$M,'RES TECH'!$C:$C)="Low Income",IF(G3116&gt;1,IF(G3116&gt;3,0.3,0.24),0.12),IF(_xlfn.XLOOKUP(B3116,'RES TECH'!$M:$M,'RES TECH'!$C:$C)="Lower-middle Income",IF(G3116&gt;1,IF(G3116&gt;3,0.23,0.18),0.09),IF(_xlfn.XLOOKUP(B3116,'RES TECH'!$M:$M,'RES TECH'!$C:$C)="Upper-middle Income",IF(G3116&gt;1,IF(G3116&gt;3,0.15,0.12),0.06),IF(_xlfn.XLOOKUP(B3116,'RES TECH'!$M:$M,'RES TECH'!$C:$C)="High Income",IF(G3116&gt;1,IF(G3116&gt;3,0.08,0.06),0.03))))))</f>
        <v>*</v>
      </c>
    </row>
    <row r="3117" spans="2:13" x14ac:dyDescent="0.25">
      <c r="B3117" t="str">
        <f>IF('RES TECH'!N3113=1,'RES TECH'!M3113,"*")</f>
        <v>RESAPALMNewLTHALELC20</v>
      </c>
      <c r="C3117" t="str">
        <f>IF(B3117="*","*",_xlfn.XLOOKUP(B3117,'RES TECH'!M:M,'RES TECH'!K:K))</f>
        <v>RESELC</v>
      </c>
      <c r="D3117" t="str">
        <f>IF(B3117="*","*",_xlfn.XLOOKUP(B3117,'RES TECH'!M:M,'RES TECH'!L:L))</f>
        <v>RESAPALMNewLTEUE</v>
      </c>
      <c r="E3117">
        <f>IF(B3117="*","*",_xlfn.XLOOKUP(B3117,'RES TECH'!M:M,'RES TECH'!O:O))</f>
        <v>2020</v>
      </c>
      <c r="F3117" s="12">
        <f>IF(B3117="*","*",_xlfn.XLOOKUP(B3117,'RES TECH'!M:M,'RES TECH'!Y:Y))</f>
        <v>1</v>
      </c>
      <c r="G3117" s="12">
        <f>IF(B3117="*","*",_xlfn.XLOOKUP(B3117,'RES TECH'!M:M,'RES TECH'!V:V))</f>
        <v>15.7</v>
      </c>
      <c r="H3117">
        <f>IF(B3117="*","*",_xlfn.XLOOKUP(B3117,'RES TECH'!M:M,'RES TECH'!AA:AA))</f>
        <v>1</v>
      </c>
      <c r="I3117" s="12">
        <f>IF(B3117="*","*",_xlfn.XLOOKUP(B3117,'RES TECH'!M:M,'RES TECH'!Z:Z))</f>
        <v>0.29704003815000068</v>
      </c>
      <c r="J3117" s="12">
        <f>IF(B3117="*","*",_xlfn.XLOOKUP(B3117,'RES TECH'!M:M,'RES TECH'!S:S))</f>
        <v>38.093813203324331</v>
      </c>
      <c r="K3117" s="12">
        <f t="shared" si="96"/>
        <v>1.9046906601662166</v>
      </c>
      <c r="L3117" s="12">
        <f t="shared" si="97"/>
        <v>9.5234533008310834E-2</v>
      </c>
      <c r="M3117">
        <f>IF(B3117="*","*",IF(_xlfn.XLOOKUP(B3117,'RES TECH'!$M:$M,'RES TECH'!$C:$C)="Low Income",IF(G3117&gt;1,IF(G3117&gt;3,0.3,0.24),0.12),IF(_xlfn.XLOOKUP(B3117,'RES TECH'!$M:$M,'RES TECH'!$C:$C)="Lower-middle Income",IF(G3117&gt;1,IF(G3117&gt;3,0.23,0.18),0.09),IF(_xlfn.XLOOKUP(B3117,'RES TECH'!$M:$M,'RES TECH'!$C:$C)="Upper-middle Income",IF(G3117&gt;1,IF(G3117&gt;3,0.15,0.12),0.06),IF(_xlfn.XLOOKUP(B3117,'RES TECH'!$M:$M,'RES TECH'!$C:$C)="High Income",IF(G3117&gt;1,IF(G3117&gt;3,0.08,0.06),0.03))))))</f>
        <v>0.23</v>
      </c>
    </row>
    <row r="3118" spans="2:13" x14ac:dyDescent="0.25">
      <c r="B3118" t="str">
        <f>IF('RES TECH'!N3114=1,'RES TECH'!M3114,"*")</f>
        <v>RESAPALMNewLTHALELC22</v>
      </c>
      <c r="C3118" t="str">
        <f>IF(B3118="*","*",_xlfn.XLOOKUP(B3118,'RES TECH'!M:M,'RES TECH'!K:K))</f>
        <v>RESELC</v>
      </c>
      <c r="D3118" t="str">
        <f>IF(B3118="*","*",_xlfn.XLOOKUP(B3118,'RES TECH'!M:M,'RES TECH'!L:L))</f>
        <v>RESAPALMNewLTEUE</v>
      </c>
      <c r="E3118">
        <f>IF(B3118="*","*",_xlfn.XLOOKUP(B3118,'RES TECH'!M:M,'RES TECH'!O:O))</f>
        <v>2022</v>
      </c>
      <c r="F3118" s="12">
        <f>IF(B3118="*","*",_xlfn.XLOOKUP(B3118,'RES TECH'!M:M,'RES TECH'!Y:Y))</f>
        <v>1</v>
      </c>
      <c r="G3118" s="12">
        <f>IF(B3118="*","*",_xlfn.XLOOKUP(B3118,'RES TECH'!M:M,'RES TECH'!V:V))</f>
        <v>15.7</v>
      </c>
      <c r="H3118">
        <f>IF(B3118="*","*",_xlfn.XLOOKUP(B3118,'RES TECH'!M:M,'RES TECH'!AA:AA))</f>
        <v>1</v>
      </c>
      <c r="I3118" s="12">
        <f>IF(B3118="*","*",_xlfn.XLOOKUP(B3118,'RES TECH'!M:M,'RES TECH'!Z:Z))</f>
        <v>0.29704003815000068</v>
      </c>
      <c r="J3118" s="12">
        <f>IF(B3118="*","*",_xlfn.XLOOKUP(B3118,'RES TECH'!M:M,'RES TECH'!S:S))</f>
        <v>60.874998317251048</v>
      </c>
      <c r="K3118" s="12">
        <f t="shared" si="96"/>
        <v>3.0437499158625525</v>
      </c>
      <c r="L3118" s="12">
        <f t="shared" si="97"/>
        <v>0.15218749579312763</v>
      </c>
      <c r="M3118">
        <f>IF(B3118="*","*",IF(_xlfn.XLOOKUP(B3118,'RES TECH'!$M:$M,'RES TECH'!$C:$C)="Low Income",IF(G3118&gt;1,IF(G3118&gt;3,0.3,0.24),0.12),IF(_xlfn.XLOOKUP(B3118,'RES TECH'!$M:$M,'RES TECH'!$C:$C)="Lower-middle Income",IF(G3118&gt;1,IF(G3118&gt;3,0.23,0.18),0.09),IF(_xlfn.XLOOKUP(B3118,'RES TECH'!$M:$M,'RES TECH'!$C:$C)="Upper-middle Income",IF(G3118&gt;1,IF(G3118&gt;3,0.15,0.12),0.06),IF(_xlfn.XLOOKUP(B3118,'RES TECH'!$M:$M,'RES TECH'!$C:$C)="High Income",IF(G3118&gt;1,IF(G3118&gt;3,0.08,0.06),0.03))))))</f>
        <v>0.23</v>
      </c>
    </row>
    <row r="3119" spans="2:13" x14ac:dyDescent="0.25">
      <c r="B3119" t="str">
        <f>IF('RES TECH'!N3115=1,'RES TECH'!M3115,"*")</f>
        <v>*</v>
      </c>
      <c r="C3119" t="str">
        <f>IF(B3119="*","*",_xlfn.XLOOKUP(B3119,'RES TECH'!M:M,'RES TECH'!K:K))</f>
        <v>*</v>
      </c>
      <c r="D3119" t="str">
        <f>IF(B3119="*","*",_xlfn.XLOOKUP(B3119,'RES TECH'!M:M,'RES TECH'!L:L))</f>
        <v>*</v>
      </c>
      <c r="E3119" t="str">
        <f>IF(B3119="*","*",_xlfn.XLOOKUP(B3119,'RES TECH'!M:M,'RES TECH'!O:O))</f>
        <v>*</v>
      </c>
      <c r="F3119" s="12" t="str">
        <f>IF(B3119="*","*",_xlfn.XLOOKUP(B3119,'RES TECH'!M:M,'RES TECH'!Y:Y))</f>
        <v>*</v>
      </c>
      <c r="G3119" s="12" t="str">
        <f>IF(B3119="*","*",_xlfn.XLOOKUP(B3119,'RES TECH'!M:M,'RES TECH'!V:V))</f>
        <v>*</v>
      </c>
      <c r="H3119" t="str">
        <f>IF(B3119="*","*",_xlfn.XLOOKUP(B3119,'RES TECH'!M:M,'RES TECH'!AA:AA))</f>
        <v>*</v>
      </c>
      <c r="I3119" s="12" t="str">
        <f>IF(B3119="*","*",_xlfn.XLOOKUP(B3119,'RES TECH'!M:M,'RES TECH'!Z:Z))</f>
        <v>*</v>
      </c>
      <c r="J3119" s="12" t="str">
        <f>IF(B3119="*","*",_xlfn.XLOOKUP(B3119,'RES TECH'!M:M,'RES TECH'!S:S))</f>
        <v>*</v>
      </c>
      <c r="K3119" s="12" t="str">
        <f t="shared" si="96"/>
        <v>*</v>
      </c>
      <c r="L3119" s="12" t="str">
        <f t="shared" si="97"/>
        <v>*</v>
      </c>
      <c r="M3119" t="str">
        <f>IF(B3119="*","*",IF(_xlfn.XLOOKUP(B3119,'RES TECH'!$M:$M,'RES TECH'!$C:$C)="Low Income",IF(G3119&gt;1,IF(G3119&gt;3,0.3,0.24),0.12),IF(_xlfn.XLOOKUP(B3119,'RES TECH'!$M:$M,'RES TECH'!$C:$C)="Lower-middle Income",IF(G3119&gt;1,IF(G3119&gt;3,0.23,0.18),0.09),IF(_xlfn.XLOOKUP(B3119,'RES TECH'!$M:$M,'RES TECH'!$C:$C)="Upper-middle Income",IF(G3119&gt;1,IF(G3119&gt;3,0.15,0.12),0.06),IF(_xlfn.XLOOKUP(B3119,'RES TECH'!$M:$M,'RES TECH'!$C:$C)="High Income",IF(G3119&gt;1,IF(G3119&gt;3,0.08,0.06),0.03))))))</f>
        <v>*</v>
      </c>
    </row>
    <row r="3120" spans="2:13" x14ac:dyDescent="0.25">
      <c r="B3120" t="str">
        <f>IF('RES TECH'!N3116=1,'RES TECH'!M3116,"*")</f>
        <v>RESAPALMNewLTCFLELCELC20</v>
      </c>
      <c r="C3120" t="str">
        <f>IF(B3120="*","*",_xlfn.XLOOKUP(B3120,'RES TECH'!M:M,'RES TECH'!K:K))</f>
        <v>RESELC</v>
      </c>
      <c r="D3120" t="str">
        <f>IF(B3120="*","*",_xlfn.XLOOKUP(B3120,'RES TECH'!M:M,'RES TECH'!L:L))</f>
        <v>RESAPALMNewLTEUE</v>
      </c>
      <c r="E3120">
        <f>IF(B3120="*","*",_xlfn.XLOOKUP(B3120,'RES TECH'!M:M,'RES TECH'!O:O))</f>
        <v>2020</v>
      </c>
      <c r="F3120" s="12">
        <f>IF(B3120="*","*",_xlfn.XLOOKUP(B3120,'RES TECH'!M:M,'RES TECH'!Y:Y))</f>
        <v>4</v>
      </c>
      <c r="G3120" s="12">
        <f>IF(B3120="*","*",_xlfn.XLOOKUP(B3120,'RES TECH'!M:M,'RES TECH'!V:V))</f>
        <v>59.066666666666663</v>
      </c>
      <c r="H3120">
        <f>IF(B3120="*","*",_xlfn.XLOOKUP(B3120,'RES TECH'!M:M,'RES TECH'!AA:AA))</f>
        <v>1</v>
      </c>
      <c r="I3120" s="12">
        <f>IF(B3120="*","*",_xlfn.XLOOKUP(B3120,'RES TECH'!M:M,'RES TECH'!Z:Z))</f>
        <v>0.29704003815000068</v>
      </c>
      <c r="J3120" s="12">
        <f>IF(B3120="*","*",_xlfn.XLOOKUP(B3120,'RES TECH'!M:M,'RES TECH'!S:S))</f>
        <v>36.52221740486663</v>
      </c>
      <c r="K3120" s="12">
        <f t="shared" si="96"/>
        <v>1.8261108702433315</v>
      </c>
      <c r="L3120" s="12">
        <f t="shared" si="97"/>
        <v>9.1305543512166576E-2</v>
      </c>
      <c r="M3120">
        <f>IF(B3120="*","*",IF(_xlfn.XLOOKUP(B3120,'RES TECH'!$M:$M,'RES TECH'!$C:$C)="Low Income",IF(G3120&gt;1,IF(G3120&gt;3,0.3,0.24),0.12),IF(_xlfn.XLOOKUP(B3120,'RES TECH'!$M:$M,'RES TECH'!$C:$C)="Lower-middle Income",IF(G3120&gt;1,IF(G3120&gt;3,0.23,0.18),0.09),IF(_xlfn.XLOOKUP(B3120,'RES TECH'!$M:$M,'RES TECH'!$C:$C)="Upper-middle Income",IF(G3120&gt;1,IF(G3120&gt;3,0.15,0.12),0.06),IF(_xlfn.XLOOKUP(B3120,'RES TECH'!$M:$M,'RES TECH'!$C:$C)="High Income",IF(G3120&gt;1,IF(G3120&gt;3,0.08,0.06),0.03))))))</f>
        <v>0.23</v>
      </c>
    </row>
    <row r="3121" spans="2:13" x14ac:dyDescent="0.25">
      <c r="B3121" t="str">
        <f>IF('RES TECH'!N3117=1,'RES TECH'!M3117,"*")</f>
        <v>RESAPALMNewLTCFLELCELC22</v>
      </c>
      <c r="C3121" t="str">
        <f>IF(B3121="*","*",_xlfn.XLOOKUP(B3121,'RES TECH'!M:M,'RES TECH'!K:K))</f>
        <v>RESELC</v>
      </c>
      <c r="D3121" t="str">
        <f>IF(B3121="*","*",_xlfn.XLOOKUP(B3121,'RES TECH'!M:M,'RES TECH'!L:L))</f>
        <v>RESAPALMNewLTEUE</v>
      </c>
      <c r="E3121">
        <f>IF(B3121="*","*",_xlfn.XLOOKUP(B3121,'RES TECH'!M:M,'RES TECH'!O:O))</f>
        <v>2022</v>
      </c>
      <c r="F3121" s="12">
        <f>IF(B3121="*","*",_xlfn.XLOOKUP(B3121,'RES TECH'!M:M,'RES TECH'!Y:Y))</f>
        <v>4</v>
      </c>
      <c r="G3121" s="12">
        <f>IF(B3121="*","*",_xlfn.XLOOKUP(B3121,'RES TECH'!M:M,'RES TECH'!V:V))</f>
        <v>65.8</v>
      </c>
      <c r="H3121">
        <f>IF(B3121="*","*",_xlfn.XLOOKUP(B3121,'RES TECH'!M:M,'RES TECH'!AA:AA))</f>
        <v>1</v>
      </c>
      <c r="I3121" s="12">
        <f>IF(B3121="*","*",_xlfn.XLOOKUP(B3121,'RES TECH'!M:M,'RES TECH'!Z:Z))</f>
        <v>0.29704003815000068</v>
      </c>
      <c r="J3121" s="12">
        <f>IF(B3121="*","*",_xlfn.XLOOKUP(B3121,'RES TECH'!M:M,'RES TECH'!S:S))</f>
        <v>44.352380542315188</v>
      </c>
      <c r="K3121" s="12">
        <f t="shared" si="96"/>
        <v>2.2176190271157594</v>
      </c>
      <c r="L3121" s="12">
        <f t="shared" si="97"/>
        <v>0.11088095135578797</v>
      </c>
      <c r="M3121">
        <f>IF(B3121="*","*",IF(_xlfn.XLOOKUP(B3121,'RES TECH'!$M:$M,'RES TECH'!$C:$C)="Low Income",IF(G3121&gt;1,IF(G3121&gt;3,0.3,0.24),0.12),IF(_xlfn.XLOOKUP(B3121,'RES TECH'!$M:$M,'RES TECH'!$C:$C)="Lower-middle Income",IF(G3121&gt;1,IF(G3121&gt;3,0.23,0.18),0.09),IF(_xlfn.XLOOKUP(B3121,'RES TECH'!$M:$M,'RES TECH'!$C:$C)="Upper-middle Income",IF(G3121&gt;1,IF(G3121&gt;3,0.15,0.12),0.06),IF(_xlfn.XLOOKUP(B3121,'RES TECH'!$M:$M,'RES TECH'!$C:$C)="High Income",IF(G3121&gt;1,IF(G3121&gt;3,0.08,0.06),0.03))))))</f>
        <v>0.23</v>
      </c>
    </row>
    <row r="3122" spans="2:13" x14ac:dyDescent="0.25">
      <c r="B3122" t="str">
        <f>IF('RES TECH'!N3118=1,'RES TECH'!M3118,"*")</f>
        <v>RESAPALMNewLTCFLELCELC30</v>
      </c>
      <c r="C3122" t="str">
        <f>IF(B3122="*","*",_xlfn.XLOOKUP(B3122,'RES TECH'!M:M,'RES TECH'!K:K))</f>
        <v>RESELC</v>
      </c>
      <c r="D3122" t="str">
        <f>IF(B3122="*","*",_xlfn.XLOOKUP(B3122,'RES TECH'!M:M,'RES TECH'!L:L))</f>
        <v>RESAPALMNewLTEUE</v>
      </c>
      <c r="E3122">
        <f>IF(B3122="*","*",_xlfn.XLOOKUP(B3122,'RES TECH'!M:M,'RES TECH'!O:O))</f>
        <v>2030</v>
      </c>
      <c r="F3122" s="12">
        <f>IF(B3122="*","*",_xlfn.XLOOKUP(B3122,'RES TECH'!M:M,'RES TECH'!Y:Y))</f>
        <v>4</v>
      </c>
      <c r="G3122" s="12">
        <f>IF(B3122="*","*",_xlfn.XLOOKUP(B3122,'RES TECH'!M:M,'RES TECH'!V:V))</f>
        <v>68.5</v>
      </c>
      <c r="H3122">
        <f>IF(B3122="*","*",_xlfn.XLOOKUP(B3122,'RES TECH'!M:M,'RES TECH'!AA:AA))</f>
        <v>1</v>
      </c>
      <c r="I3122" s="12">
        <f>IF(B3122="*","*",_xlfn.XLOOKUP(B3122,'RES TECH'!M:M,'RES TECH'!Z:Z))</f>
        <v>0.29704003815000068</v>
      </c>
      <c r="J3122" s="12">
        <f>IF(B3122="*","*",_xlfn.XLOOKUP(B3122,'RES TECH'!M:M,'RES TECH'!S:S))</f>
        <v>42.599981687397758</v>
      </c>
      <c r="K3122" s="12">
        <f t="shared" si="96"/>
        <v>2.1299990843698882</v>
      </c>
      <c r="L3122" s="12">
        <f t="shared" si="97"/>
        <v>0.10649995421849441</v>
      </c>
      <c r="M3122">
        <f>IF(B3122="*","*",IF(_xlfn.XLOOKUP(B3122,'RES TECH'!$M:$M,'RES TECH'!$C:$C)="Low Income",IF(G3122&gt;1,IF(G3122&gt;3,0.3,0.24),0.12),IF(_xlfn.XLOOKUP(B3122,'RES TECH'!$M:$M,'RES TECH'!$C:$C)="Lower-middle Income",IF(G3122&gt;1,IF(G3122&gt;3,0.23,0.18),0.09),IF(_xlfn.XLOOKUP(B3122,'RES TECH'!$M:$M,'RES TECH'!$C:$C)="Upper-middle Income",IF(G3122&gt;1,IF(G3122&gt;3,0.15,0.12),0.06),IF(_xlfn.XLOOKUP(B3122,'RES TECH'!$M:$M,'RES TECH'!$C:$C)="High Income",IF(G3122&gt;1,IF(G3122&gt;3,0.08,0.06),0.03))))))</f>
        <v>0.23</v>
      </c>
    </row>
    <row r="3123" spans="2:13" x14ac:dyDescent="0.25">
      <c r="B3123" t="str">
        <f>IF('RES TECH'!N3119=1,'RES TECH'!M3119,"*")</f>
        <v>RESAPALMNewLTCFLELCELC40</v>
      </c>
      <c r="C3123" t="str">
        <f>IF(B3123="*","*",_xlfn.XLOOKUP(B3123,'RES TECH'!M:M,'RES TECH'!K:K))</f>
        <v>RESELC</v>
      </c>
      <c r="D3123" t="str">
        <f>IF(B3123="*","*",_xlfn.XLOOKUP(B3123,'RES TECH'!M:M,'RES TECH'!L:L))</f>
        <v>RESAPALMNewLTEUE</v>
      </c>
      <c r="E3123">
        <f>IF(B3123="*","*",_xlfn.XLOOKUP(B3123,'RES TECH'!M:M,'RES TECH'!O:O))</f>
        <v>2040</v>
      </c>
      <c r="F3123" s="12">
        <f>IF(B3123="*","*",_xlfn.XLOOKUP(B3123,'RES TECH'!M:M,'RES TECH'!Y:Y))</f>
        <v>4</v>
      </c>
      <c r="G3123" s="12">
        <f>IF(B3123="*","*",_xlfn.XLOOKUP(B3123,'RES TECH'!M:M,'RES TECH'!V:V))</f>
        <v>72</v>
      </c>
      <c r="H3123">
        <f>IF(B3123="*","*",_xlfn.XLOOKUP(B3123,'RES TECH'!M:M,'RES TECH'!AA:AA))</f>
        <v>1</v>
      </c>
      <c r="I3123" s="12">
        <f>IF(B3123="*","*",_xlfn.XLOOKUP(B3123,'RES TECH'!M:M,'RES TECH'!Z:Z))</f>
        <v>0.29704003815000068</v>
      </c>
      <c r="J3123" s="12">
        <f>IF(B3123="*","*",_xlfn.XLOOKUP(B3123,'RES TECH'!M:M,'RES TECH'!S:S))</f>
        <v>40.51379257440081</v>
      </c>
      <c r="K3123" s="12">
        <f t="shared" si="96"/>
        <v>2.0256896287200408</v>
      </c>
      <c r="L3123" s="12">
        <f t="shared" si="97"/>
        <v>0.10128448143600205</v>
      </c>
      <c r="M3123">
        <f>IF(B3123="*","*",IF(_xlfn.XLOOKUP(B3123,'RES TECH'!$M:$M,'RES TECH'!$C:$C)="Low Income",IF(G3123&gt;1,IF(G3123&gt;3,0.3,0.24),0.12),IF(_xlfn.XLOOKUP(B3123,'RES TECH'!$M:$M,'RES TECH'!$C:$C)="Lower-middle Income",IF(G3123&gt;1,IF(G3123&gt;3,0.23,0.18),0.09),IF(_xlfn.XLOOKUP(B3123,'RES TECH'!$M:$M,'RES TECH'!$C:$C)="Upper-middle Income",IF(G3123&gt;1,IF(G3123&gt;3,0.15,0.12),0.06),IF(_xlfn.XLOOKUP(B3123,'RES TECH'!$M:$M,'RES TECH'!$C:$C)="High Income",IF(G3123&gt;1,IF(G3123&gt;3,0.08,0.06),0.03))))))</f>
        <v>0.23</v>
      </c>
    </row>
    <row r="3124" spans="2:13" x14ac:dyDescent="0.25">
      <c r="B3124" t="str">
        <f>IF('RES TECH'!N3120=1,'RES TECH'!M3120,"*")</f>
        <v>*</v>
      </c>
      <c r="C3124" t="str">
        <f>IF(B3124="*","*",_xlfn.XLOOKUP(B3124,'RES TECH'!M:M,'RES TECH'!K:K))</f>
        <v>*</v>
      </c>
      <c r="D3124" t="str">
        <f>IF(B3124="*","*",_xlfn.XLOOKUP(B3124,'RES TECH'!M:M,'RES TECH'!L:L))</f>
        <v>*</v>
      </c>
      <c r="E3124" t="str">
        <f>IF(B3124="*","*",_xlfn.XLOOKUP(B3124,'RES TECH'!M:M,'RES TECH'!O:O))</f>
        <v>*</v>
      </c>
      <c r="F3124" s="12" t="str">
        <f>IF(B3124="*","*",_xlfn.XLOOKUP(B3124,'RES TECH'!M:M,'RES TECH'!Y:Y))</f>
        <v>*</v>
      </c>
      <c r="G3124" s="12" t="str">
        <f>IF(B3124="*","*",_xlfn.XLOOKUP(B3124,'RES TECH'!M:M,'RES TECH'!V:V))</f>
        <v>*</v>
      </c>
      <c r="H3124" t="str">
        <f>IF(B3124="*","*",_xlfn.XLOOKUP(B3124,'RES TECH'!M:M,'RES TECH'!AA:AA))</f>
        <v>*</v>
      </c>
      <c r="I3124" s="12" t="str">
        <f>IF(B3124="*","*",_xlfn.XLOOKUP(B3124,'RES TECH'!M:M,'RES TECH'!Z:Z))</f>
        <v>*</v>
      </c>
      <c r="J3124" s="12" t="str">
        <f>IF(B3124="*","*",_xlfn.XLOOKUP(B3124,'RES TECH'!M:M,'RES TECH'!S:S))</f>
        <v>*</v>
      </c>
      <c r="K3124" s="12" t="str">
        <f t="shared" si="96"/>
        <v>*</v>
      </c>
      <c r="L3124" s="12" t="str">
        <f t="shared" si="97"/>
        <v>*</v>
      </c>
      <c r="M3124" t="str">
        <f>IF(B3124="*","*",IF(_xlfn.XLOOKUP(B3124,'RES TECH'!$M:$M,'RES TECH'!$C:$C)="Low Income",IF(G3124&gt;1,IF(G3124&gt;3,0.3,0.24),0.12),IF(_xlfn.XLOOKUP(B3124,'RES TECH'!$M:$M,'RES TECH'!$C:$C)="Lower-middle Income",IF(G3124&gt;1,IF(G3124&gt;3,0.23,0.18),0.09),IF(_xlfn.XLOOKUP(B3124,'RES TECH'!$M:$M,'RES TECH'!$C:$C)="Upper-middle Income",IF(G3124&gt;1,IF(G3124&gt;3,0.15,0.12),0.06),IF(_xlfn.XLOOKUP(B3124,'RES TECH'!$M:$M,'RES TECH'!$C:$C)="High Income",IF(G3124&gt;1,IF(G3124&gt;3,0.08,0.06),0.03))))))</f>
        <v>*</v>
      </c>
    </row>
    <row r="3125" spans="2:13" x14ac:dyDescent="0.25">
      <c r="B3125" t="str">
        <f>IF('RES TECH'!N3121=1,'RES TECH'!M3121,"*")</f>
        <v>*</v>
      </c>
      <c r="C3125" t="str">
        <f>IF(B3125="*","*",_xlfn.XLOOKUP(B3125,'RES TECH'!M:M,'RES TECH'!K:K))</f>
        <v>*</v>
      </c>
      <c r="D3125" t="str">
        <f>IF(B3125="*","*",_xlfn.XLOOKUP(B3125,'RES TECH'!M:M,'RES TECH'!L:L))</f>
        <v>*</v>
      </c>
      <c r="E3125" t="str">
        <f>IF(B3125="*","*",_xlfn.XLOOKUP(B3125,'RES TECH'!M:M,'RES TECH'!O:O))</f>
        <v>*</v>
      </c>
      <c r="F3125" s="12" t="str">
        <f>IF(B3125="*","*",_xlfn.XLOOKUP(B3125,'RES TECH'!M:M,'RES TECH'!Y:Y))</f>
        <v>*</v>
      </c>
      <c r="G3125" s="12" t="str">
        <f>IF(B3125="*","*",_xlfn.XLOOKUP(B3125,'RES TECH'!M:M,'RES TECH'!V:V))</f>
        <v>*</v>
      </c>
      <c r="H3125" t="str">
        <f>IF(B3125="*","*",_xlfn.XLOOKUP(B3125,'RES TECH'!M:M,'RES TECH'!AA:AA))</f>
        <v>*</v>
      </c>
      <c r="I3125" s="12" t="str">
        <f>IF(B3125="*","*",_xlfn.XLOOKUP(B3125,'RES TECH'!M:M,'RES TECH'!Z:Z))</f>
        <v>*</v>
      </c>
      <c r="J3125" s="12" t="str">
        <f>IF(B3125="*","*",_xlfn.XLOOKUP(B3125,'RES TECH'!M:M,'RES TECH'!S:S))</f>
        <v>*</v>
      </c>
      <c r="K3125" s="12" t="str">
        <f t="shared" si="96"/>
        <v>*</v>
      </c>
      <c r="L3125" s="12" t="str">
        <f t="shared" si="97"/>
        <v>*</v>
      </c>
      <c r="M3125" t="str">
        <f>IF(B3125="*","*",IF(_xlfn.XLOOKUP(B3125,'RES TECH'!$M:$M,'RES TECH'!$C:$C)="Low Income",IF(G3125&gt;1,IF(G3125&gt;3,0.3,0.24),0.12),IF(_xlfn.XLOOKUP(B3125,'RES TECH'!$M:$M,'RES TECH'!$C:$C)="Lower-middle Income",IF(G3125&gt;1,IF(G3125&gt;3,0.23,0.18),0.09),IF(_xlfn.XLOOKUP(B3125,'RES TECH'!$M:$M,'RES TECH'!$C:$C)="Upper-middle Income",IF(G3125&gt;1,IF(G3125&gt;3,0.15,0.12),0.06),IF(_xlfn.XLOOKUP(B3125,'RES TECH'!$M:$M,'RES TECH'!$C:$C)="High Income",IF(G3125&gt;1,IF(G3125&gt;3,0.08,0.06),0.03))))))</f>
        <v>*</v>
      </c>
    </row>
    <row r="3126" spans="2:13" x14ac:dyDescent="0.25">
      <c r="B3126" t="str">
        <f>IF('RES TECH'!N3122=1,'RES TECH'!M3122,"*")</f>
        <v>*</v>
      </c>
      <c r="C3126" t="str">
        <f>IF(B3126="*","*",_xlfn.XLOOKUP(B3126,'RES TECH'!M:M,'RES TECH'!K:K))</f>
        <v>*</v>
      </c>
      <c r="D3126" t="str">
        <f>IF(B3126="*","*",_xlfn.XLOOKUP(B3126,'RES TECH'!M:M,'RES TECH'!L:L))</f>
        <v>*</v>
      </c>
      <c r="E3126" t="str">
        <f>IF(B3126="*","*",_xlfn.XLOOKUP(B3126,'RES TECH'!M:M,'RES TECH'!O:O))</f>
        <v>*</v>
      </c>
      <c r="F3126" s="12" t="str">
        <f>IF(B3126="*","*",_xlfn.XLOOKUP(B3126,'RES TECH'!M:M,'RES TECH'!Y:Y))</f>
        <v>*</v>
      </c>
      <c r="G3126" s="12" t="str">
        <f>IF(B3126="*","*",_xlfn.XLOOKUP(B3126,'RES TECH'!M:M,'RES TECH'!V:V))</f>
        <v>*</v>
      </c>
      <c r="H3126" t="str">
        <f>IF(B3126="*","*",_xlfn.XLOOKUP(B3126,'RES TECH'!M:M,'RES TECH'!AA:AA))</f>
        <v>*</v>
      </c>
      <c r="I3126" s="12" t="str">
        <f>IF(B3126="*","*",_xlfn.XLOOKUP(B3126,'RES TECH'!M:M,'RES TECH'!Z:Z))</f>
        <v>*</v>
      </c>
      <c r="J3126" s="12" t="str">
        <f>IF(B3126="*","*",_xlfn.XLOOKUP(B3126,'RES TECH'!M:M,'RES TECH'!S:S))</f>
        <v>*</v>
      </c>
      <c r="K3126" s="12" t="str">
        <f t="shared" si="96"/>
        <v>*</v>
      </c>
      <c r="L3126" s="12" t="str">
        <f t="shared" si="97"/>
        <v>*</v>
      </c>
      <c r="M3126" t="str">
        <f>IF(B3126="*","*",IF(_xlfn.XLOOKUP(B3126,'RES TECH'!$M:$M,'RES TECH'!$C:$C)="Low Income",IF(G3126&gt;1,IF(G3126&gt;3,0.3,0.24),0.12),IF(_xlfn.XLOOKUP(B3126,'RES TECH'!$M:$M,'RES TECH'!$C:$C)="Lower-middle Income",IF(G3126&gt;1,IF(G3126&gt;3,0.23,0.18),0.09),IF(_xlfn.XLOOKUP(B3126,'RES TECH'!$M:$M,'RES TECH'!$C:$C)="Upper-middle Income",IF(G3126&gt;1,IF(G3126&gt;3,0.15,0.12),0.06),IF(_xlfn.XLOOKUP(B3126,'RES TECH'!$M:$M,'RES TECH'!$C:$C)="High Income",IF(G3126&gt;1,IF(G3126&gt;3,0.08,0.06),0.03))))))</f>
        <v>*</v>
      </c>
    </row>
    <row r="3127" spans="2:13" x14ac:dyDescent="0.25">
      <c r="B3127" t="str">
        <f>IF('RES TECH'!N3123=1,'RES TECH'!M3123,"*")</f>
        <v>*</v>
      </c>
      <c r="C3127" t="str">
        <f>IF(B3127="*","*",_xlfn.XLOOKUP(B3127,'RES TECH'!M:M,'RES TECH'!K:K))</f>
        <v>*</v>
      </c>
      <c r="D3127" t="str">
        <f>IF(B3127="*","*",_xlfn.XLOOKUP(B3127,'RES TECH'!M:M,'RES TECH'!L:L))</f>
        <v>*</v>
      </c>
      <c r="E3127" t="str">
        <f>IF(B3127="*","*",_xlfn.XLOOKUP(B3127,'RES TECH'!M:M,'RES TECH'!O:O))</f>
        <v>*</v>
      </c>
      <c r="F3127" s="12" t="str">
        <f>IF(B3127="*","*",_xlfn.XLOOKUP(B3127,'RES TECH'!M:M,'RES TECH'!Y:Y))</f>
        <v>*</v>
      </c>
      <c r="G3127" s="12" t="str">
        <f>IF(B3127="*","*",_xlfn.XLOOKUP(B3127,'RES TECH'!M:M,'RES TECH'!V:V))</f>
        <v>*</v>
      </c>
      <c r="H3127" t="str">
        <f>IF(B3127="*","*",_xlfn.XLOOKUP(B3127,'RES TECH'!M:M,'RES TECH'!AA:AA))</f>
        <v>*</v>
      </c>
      <c r="I3127" s="12" t="str">
        <f>IF(B3127="*","*",_xlfn.XLOOKUP(B3127,'RES TECH'!M:M,'RES TECH'!Z:Z))</f>
        <v>*</v>
      </c>
      <c r="J3127" s="12" t="str">
        <f>IF(B3127="*","*",_xlfn.XLOOKUP(B3127,'RES TECH'!M:M,'RES TECH'!S:S))</f>
        <v>*</v>
      </c>
      <c r="K3127" s="12" t="str">
        <f t="shared" si="96"/>
        <v>*</v>
      </c>
      <c r="L3127" s="12" t="str">
        <f t="shared" si="97"/>
        <v>*</v>
      </c>
      <c r="M3127" t="str">
        <f>IF(B3127="*","*",IF(_xlfn.XLOOKUP(B3127,'RES TECH'!$M:$M,'RES TECH'!$C:$C)="Low Income",IF(G3127&gt;1,IF(G3127&gt;3,0.3,0.24),0.12),IF(_xlfn.XLOOKUP(B3127,'RES TECH'!$M:$M,'RES TECH'!$C:$C)="Lower-middle Income",IF(G3127&gt;1,IF(G3127&gt;3,0.23,0.18),0.09),IF(_xlfn.XLOOKUP(B3127,'RES TECH'!$M:$M,'RES TECH'!$C:$C)="Upper-middle Income",IF(G3127&gt;1,IF(G3127&gt;3,0.15,0.12),0.06),IF(_xlfn.XLOOKUP(B3127,'RES TECH'!$M:$M,'RES TECH'!$C:$C)="High Income",IF(G3127&gt;1,IF(G3127&gt;3,0.08,0.06),0.03))))))</f>
        <v>*</v>
      </c>
    </row>
    <row r="3128" spans="2:13" x14ac:dyDescent="0.25">
      <c r="B3128" t="str">
        <f>IF('RES TECH'!N3124=1,'RES TECH'!M3124,"*")</f>
        <v>*</v>
      </c>
      <c r="C3128" t="str">
        <f>IF(B3128="*","*",_xlfn.XLOOKUP(B3128,'RES TECH'!M:M,'RES TECH'!K:K))</f>
        <v>*</v>
      </c>
      <c r="D3128" t="str">
        <f>IF(B3128="*","*",_xlfn.XLOOKUP(B3128,'RES TECH'!M:M,'RES TECH'!L:L))</f>
        <v>*</v>
      </c>
      <c r="E3128" t="str">
        <f>IF(B3128="*","*",_xlfn.XLOOKUP(B3128,'RES TECH'!M:M,'RES TECH'!O:O))</f>
        <v>*</v>
      </c>
      <c r="F3128" s="12" t="str">
        <f>IF(B3128="*","*",_xlfn.XLOOKUP(B3128,'RES TECH'!M:M,'RES TECH'!Y:Y))</f>
        <v>*</v>
      </c>
      <c r="G3128" s="12" t="str">
        <f>IF(B3128="*","*",_xlfn.XLOOKUP(B3128,'RES TECH'!M:M,'RES TECH'!V:V))</f>
        <v>*</v>
      </c>
      <c r="H3128" t="str">
        <f>IF(B3128="*","*",_xlfn.XLOOKUP(B3128,'RES TECH'!M:M,'RES TECH'!AA:AA))</f>
        <v>*</v>
      </c>
      <c r="I3128" s="12" t="str">
        <f>IF(B3128="*","*",_xlfn.XLOOKUP(B3128,'RES TECH'!M:M,'RES TECH'!Z:Z))</f>
        <v>*</v>
      </c>
      <c r="J3128" s="12" t="str">
        <f>IF(B3128="*","*",_xlfn.XLOOKUP(B3128,'RES TECH'!M:M,'RES TECH'!S:S))</f>
        <v>*</v>
      </c>
      <c r="K3128" s="12" t="str">
        <f t="shared" si="96"/>
        <v>*</v>
      </c>
      <c r="L3128" s="12" t="str">
        <f t="shared" si="97"/>
        <v>*</v>
      </c>
      <c r="M3128" t="str">
        <f>IF(B3128="*","*",IF(_xlfn.XLOOKUP(B3128,'RES TECH'!$M:$M,'RES TECH'!$C:$C)="Low Income",IF(G3128&gt;1,IF(G3128&gt;3,0.3,0.24),0.12),IF(_xlfn.XLOOKUP(B3128,'RES TECH'!$M:$M,'RES TECH'!$C:$C)="Lower-middle Income",IF(G3128&gt;1,IF(G3128&gt;3,0.23,0.18),0.09),IF(_xlfn.XLOOKUP(B3128,'RES TECH'!$M:$M,'RES TECH'!$C:$C)="Upper-middle Income",IF(G3128&gt;1,IF(G3128&gt;3,0.15,0.12),0.06),IF(_xlfn.XLOOKUP(B3128,'RES TECH'!$M:$M,'RES TECH'!$C:$C)="High Income",IF(G3128&gt;1,IF(G3128&gt;3,0.08,0.06),0.03))))))</f>
        <v>*</v>
      </c>
    </row>
    <row r="3129" spans="2:13" x14ac:dyDescent="0.25">
      <c r="B3129" t="str">
        <f>IF('RES TECH'!N3125=1,'RES TECH'!M3125,"*")</f>
        <v>RESAPALMNewLTLEDELCELC20</v>
      </c>
      <c r="C3129" t="str">
        <f>IF(B3129="*","*",_xlfn.XLOOKUP(B3129,'RES TECH'!M:M,'RES TECH'!K:K))</f>
        <v>RESELC</v>
      </c>
      <c r="D3129" t="str">
        <f>IF(B3129="*","*",_xlfn.XLOOKUP(B3129,'RES TECH'!M:M,'RES TECH'!L:L))</f>
        <v>RESAPALMNewLTEUE</v>
      </c>
      <c r="E3129">
        <f>IF(B3129="*","*",_xlfn.XLOOKUP(B3129,'RES TECH'!M:M,'RES TECH'!O:O))</f>
        <v>2020</v>
      </c>
      <c r="F3129" s="12">
        <f>IF(B3129="*","*",_xlfn.XLOOKUP(B3129,'RES TECH'!M:M,'RES TECH'!Y:Y))</f>
        <v>13</v>
      </c>
      <c r="G3129" s="12">
        <f>IF(B3129="*","*",_xlfn.XLOOKUP(B3129,'RES TECH'!M:M,'RES TECH'!V:V))</f>
        <v>79.849999999999994</v>
      </c>
      <c r="H3129">
        <f>IF(B3129="*","*",_xlfn.XLOOKUP(B3129,'RES TECH'!M:M,'RES TECH'!AA:AA))</f>
        <v>1</v>
      </c>
      <c r="I3129" s="12">
        <f>IF(B3129="*","*",_xlfn.XLOOKUP(B3129,'RES TECH'!M:M,'RES TECH'!Z:Z))</f>
        <v>0.29704003815000068</v>
      </c>
      <c r="J3129" s="12">
        <f>IF(B3129="*","*",_xlfn.XLOOKUP(B3129,'RES TECH'!M:M,'RES TECH'!S:S))</f>
        <v>167.02030038653601</v>
      </c>
      <c r="K3129" s="12">
        <f t="shared" si="96"/>
        <v>8.3510150193268</v>
      </c>
      <c r="L3129" s="12">
        <f t="shared" si="97"/>
        <v>0.41755075096634003</v>
      </c>
      <c r="M3129">
        <f>IF(B3129="*","*",IF(_xlfn.XLOOKUP(B3129,'RES TECH'!$M:$M,'RES TECH'!$C:$C)="Low Income",IF(G3129&gt;1,IF(G3129&gt;3,0.3,0.24),0.12),IF(_xlfn.XLOOKUP(B3129,'RES TECH'!$M:$M,'RES TECH'!$C:$C)="Lower-middle Income",IF(G3129&gt;1,IF(G3129&gt;3,0.23,0.18),0.09),IF(_xlfn.XLOOKUP(B3129,'RES TECH'!$M:$M,'RES TECH'!$C:$C)="Upper-middle Income",IF(G3129&gt;1,IF(G3129&gt;3,0.15,0.12),0.06),IF(_xlfn.XLOOKUP(B3129,'RES TECH'!$M:$M,'RES TECH'!$C:$C)="High Income",IF(G3129&gt;1,IF(G3129&gt;3,0.08,0.06),0.03))))))</f>
        <v>0.23</v>
      </c>
    </row>
    <row r="3130" spans="2:13" x14ac:dyDescent="0.25">
      <c r="B3130" t="str">
        <f>IF('RES TECH'!N3126=1,'RES TECH'!M3126,"*")</f>
        <v>RESAPALMNewLTLEDELCELC21</v>
      </c>
      <c r="C3130" t="str">
        <f>IF(B3130="*","*",_xlfn.XLOOKUP(B3130,'RES TECH'!M:M,'RES TECH'!K:K))</f>
        <v>RESELC</v>
      </c>
      <c r="D3130" t="str">
        <f>IF(B3130="*","*",_xlfn.XLOOKUP(B3130,'RES TECH'!M:M,'RES TECH'!L:L))</f>
        <v>RESAPALMNewLTEUE</v>
      </c>
      <c r="E3130">
        <f>IF(B3130="*","*",_xlfn.XLOOKUP(B3130,'RES TECH'!M:M,'RES TECH'!O:O))</f>
        <v>2021</v>
      </c>
      <c r="F3130" s="12">
        <f>IF(B3130="*","*",_xlfn.XLOOKUP(B3130,'RES TECH'!M:M,'RES TECH'!Y:Y))</f>
        <v>11</v>
      </c>
      <c r="G3130" s="12">
        <f>IF(B3130="*","*",_xlfn.XLOOKUP(B3130,'RES TECH'!M:M,'RES TECH'!V:V))</f>
        <v>97.949999999999989</v>
      </c>
      <c r="H3130">
        <f>IF(B3130="*","*",_xlfn.XLOOKUP(B3130,'RES TECH'!M:M,'RES TECH'!AA:AA))</f>
        <v>1</v>
      </c>
      <c r="I3130" s="12">
        <f>IF(B3130="*","*",_xlfn.XLOOKUP(B3130,'RES TECH'!M:M,'RES TECH'!Z:Z))</f>
        <v>0.29704003815000068</v>
      </c>
      <c r="J3130" s="12">
        <f>IF(B3130="*","*",_xlfn.XLOOKUP(B3130,'RES TECH'!M:M,'RES TECH'!S:S))</f>
        <v>68.051488865960579</v>
      </c>
      <c r="K3130" s="12">
        <f t="shared" si="96"/>
        <v>3.4025744432980289</v>
      </c>
      <c r="L3130" s="12">
        <f t="shared" si="97"/>
        <v>0.17012872216490146</v>
      </c>
      <c r="M3130">
        <f>IF(B3130="*","*",IF(_xlfn.XLOOKUP(B3130,'RES TECH'!$M:$M,'RES TECH'!$C:$C)="Low Income",IF(G3130&gt;1,IF(G3130&gt;3,0.3,0.24),0.12),IF(_xlfn.XLOOKUP(B3130,'RES TECH'!$M:$M,'RES TECH'!$C:$C)="Lower-middle Income",IF(G3130&gt;1,IF(G3130&gt;3,0.23,0.18),0.09),IF(_xlfn.XLOOKUP(B3130,'RES TECH'!$M:$M,'RES TECH'!$C:$C)="Upper-middle Income",IF(G3130&gt;1,IF(G3130&gt;3,0.15,0.12),0.06),IF(_xlfn.XLOOKUP(B3130,'RES TECH'!$M:$M,'RES TECH'!$C:$C)="High Income",IF(G3130&gt;1,IF(G3130&gt;3,0.08,0.06),0.03))))))</f>
        <v>0.23</v>
      </c>
    </row>
    <row r="3131" spans="2:13" x14ac:dyDescent="0.25">
      <c r="B3131" t="str">
        <f>IF('RES TECH'!N3127=1,'RES TECH'!M3127,"*")</f>
        <v>RESAPALMNewLTLEDELCELC22</v>
      </c>
      <c r="C3131" t="str">
        <f>IF(B3131="*","*",_xlfn.XLOOKUP(B3131,'RES TECH'!M:M,'RES TECH'!K:K))</f>
        <v>RESELC</v>
      </c>
      <c r="D3131" t="str">
        <f>IF(B3131="*","*",_xlfn.XLOOKUP(B3131,'RES TECH'!M:M,'RES TECH'!L:L))</f>
        <v>RESAPALMNewLTEUE</v>
      </c>
      <c r="E3131">
        <f>IF(B3131="*","*",_xlfn.XLOOKUP(B3131,'RES TECH'!M:M,'RES TECH'!O:O))</f>
        <v>2022</v>
      </c>
      <c r="F3131" s="12">
        <f>IF(B3131="*","*",_xlfn.XLOOKUP(B3131,'RES TECH'!M:M,'RES TECH'!Y:Y))</f>
        <v>11</v>
      </c>
      <c r="G3131" s="12">
        <f>IF(B3131="*","*",_xlfn.XLOOKUP(B3131,'RES TECH'!M:M,'RES TECH'!V:V))</f>
        <v>100.22499999999999</v>
      </c>
      <c r="H3131">
        <f>IF(B3131="*","*",_xlfn.XLOOKUP(B3131,'RES TECH'!M:M,'RES TECH'!AA:AA))</f>
        <v>1</v>
      </c>
      <c r="I3131" s="12">
        <f>IF(B3131="*","*",_xlfn.XLOOKUP(B3131,'RES TECH'!M:M,'RES TECH'!Z:Z))</f>
        <v>0.29704003815000068</v>
      </c>
      <c r="J3131" s="12">
        <f>IF(B3131="*","*",_xlfn.XLOOKUP(B3131,'RES TECH'!M:M,'RES TECH'!S:S))</f>
        <v>49.985091147406983</v>
      </c>
      <c r="K3131" s="12">
        <f t="shared" si="96"/>
        <v>2.4992545573703495</v>
      </c>
      <c r="L3131" s="12">
        <f t="shared" si="97"/>
        <v>0.12496272786851748</v>
      </c>
      <c r="M3131">
        <f>IF(B3131="*","*",IF(_xlfn.XLOOKUP(B3131,'RES TECH'!$M:$M,'RES TECH'!$C:$C)="Low Income",IF(G3131&gt;1,IF(G3131&gt;3,0.3,0.24),0.12),IF(_xlfn.XLOOKUP(B3131,'RES TECH'!$M:$M,'RES TECH'!$C:$C)="Lower-middle Income",IF(G3131&gt;1,IF(G3131&gt;3,0.23,0.18),0.09),IF(_xlfn.XLOOKUP(B3131,'RES TECH'!$M:$M,'RES TECH'!$C:$C)="Upper-middle Income",IF(G3131&gt;1,IF(G3131&gt;3,0.15,0.12),0.06),IF(_xlfn.XLOOKUP(B3131,'RES TECH'!$M:$M,'RES TECH'!$C:$C)="High Income",IF(G3131&gt;1,IF(G3131&gt;3,0.08,0.06),0.03))))))</f>
        <v>0.23</v>
      </c>
    </row>
    <row r="3132" spans="2:13" x14ac:dyDescent="0.25">
      <c r="B3132" t="str">
        <f>IF('RES TECH'!N3128=1,'RES TECH'!M3128,"*")</f>
        <v>RESAPALMNewLTLEDELCELC23</v>
      </c>
      <c r="C3132" t="str">
        <f>IF(B3132="*","*",_xlfn.XLOOKUP(B3132,'RES TECH'!M:M,'RES TECH'!K:K))</f>
        <v>RESELC</v>
      </c>
      <c r="D3132" t="str">
        <f>IF(B3132="*","*",_xlfn.XLOOKUP(B3132,'RES TECH'!M:M,'RES TECH'!L:L))</f>
        <v>RESAPALMNewLTEUE</v>
      </c>
      <c r="E3132">
        <f>IF(B3132="*","*",_xlfn.XLOOKUP(B3132,'RES TECH'!M:M,'RES TECH'!O:O))</f>
        <v>2023</v>
      </c>
      <c r="F3132" s="12">
        <f>IF(B3132="*","*",_xlfn.XLOOKUP(B3132,'RES TECH'!M:M,'RES TECH'!Y:Y))</f>
        <v>11</v>
      </c>
      <c r="G3132" s="12">
        <f>IF(B3132="*","*",_xlfn.XLOOKUP(B3132,'RES TECH'!M:M,'RES TECH'!V:V))</f>
        <v>102.65</v>
      </c>
      <c r="H3132">
        <f>IF(B3132="*","*",_xlfn.XLOOKUP(B3132,'RES TECH'!M:M,'RES TECH'!AA:AA))</f>
        <v>1</v>
      </c>
      <c r="I3132" s="12">
        <f>IF(B3132="*","*",_xlfn.XLOOKUP(B3132,'RES TECH'!M:M,'RES TECH'!Z:Z))</f>
        <v>0.29704003815000068</v>
      </c>
      <c r="J3132" s="12">
        <f>IF(B3132="*","*",_xlfn.XLOOKUP(B3132,'RES TECH'!M:M,'RES TECH'!S:S))</f>
        <v>49.067167937688303</v>
      </c>
      <c r="K3132" s="12">
        <f t="shared" si="96"/>
        <v>2.4533583968844153</v>
      </c>
      <c r="L3132" s="12">
        <f t="shared" si="97"/>
        <v>0.12266791984422076</v>
      </c>
      <c r="M3132">
        <f>IF(B3132="*","*",IF(_xlfn.XLOOKUP(B3132,'RES TECH'!$M:$M,'RES TECH'!$C:$C)="Low Income",IF(G3132&gt;1,IF(G3132&gt;3,0.3,0.24),0.12),IF(_xlfn.XLOOKUP(B3132,'RES TECH'!$M:$M,'RES TECH'!$C:$C)="Lower-middle Income",IF(G3132&gt;1,IF(G3132&gt;3,0.23,0.18),0.09),IF(_xlfn.XLOOKUP(B3132,'RES TECH'!$M:$M,'RES TECH'!$C:$C)="Upper-middle Income",IF(G3132&gt;1,IF(G3132&gt;3,0.15,0.12),0.06),IF(_xlfn.XLOOKUP(B3132,'RES TECH'!$M:$M,'RES TECH'!$C:$C)="High Income",IF(G3132&gt;1,IF(G3132&gt;3,0.08,0.06),0.03))))))</f>
        <v>0.23</v>
      </c>
    </row>
    <row r="3133" spans="2:13" x14ac:dyDescent="0.25">
      <c r="B3133" t="str">
        <f>IF('RES TECH'!N3129=1,'RES TECH'!M3129,"*")</f>
        <v>RESAPALMNewLTLEDELCELC24</v>
      </c>
      <c r="C3133" t="str">
        <f>IF(B3133="*","*",_xlfn.XLOOKUP(B3133,'RES TECH'!M:M,'RES TECH'!K:K))</f>
        <v>RESELC</v>
      </c>
      <c r="D3133" t="str">
        <f>IF(B3133="*","*",_xlfn.XLOOKUP(B3133,'RES TECH'!M:M,'RES TECH'!L:L))</f>
        <v>RESAPALMNewLTEUE</v>
      </c>
      <c r="E3133">
        <f>IF(B3133="*","*",_xlfn.XLOOKUP(B3133,'RES TECH'!M:M,'RES TECH'!O:O))</f>
        <v>2024</v>
      </c>
      <c r="F3133" s="12">
        <f>IF(B3133="*","*",_xlfn.XLOOKUP(B3133,'RES TECH'!M:M,'RES TECH'!Y:Y))</f>
        <v>11</v>
      </c>
      <c r="G3133" s="12">
        <f>IF(B3133="*","*",_xlfn.XLOOKUP(B3133,'RES TECH'!M:M,'RES TECH'!V:V))</f>
        <v>105.05</v>
      </c>
      <c r="H3133">
        <f>IF(B3133="*","*",_xlfn.XLOOKUP(B3133,'RES TECH'!M:M,'RES TECH'!AA:AA))</f>
        <v>1</v>
      </c>
      <c r="I3133" s="12">
        <f>IF(B3133="*","*",_xlfn.XLOOKUP(B3133,'RES TECH'!M:M,'RES TECH'!Z:Z))</f>
        <v>0.29704003815000068</v>
      </c>
      <c r="J3133" s="12">
        <f>IF(B3133="*","*",_xlfn.XLOOKUP(B3133,'RES TECH'!M:M,'RES TECH'!S:S))</f>
        <v>48.566482550569042</v>
      </c>
      <c r="K3133" s="12">
        <f t="shared" si="96"/>
        <v>2.4283241275284522</v>
      </c>
      <c r="L3133" s="12">
        <f t="shared" si="97"/>
        <v>0.12141620637642261</v>
      </c>
      <c r="M3133">
        <f>IF(B3133="*","*",IF(_xlfn.XLOOKUP(B3133,'RES TECH'!$M:$M,'RES TECH'!$C:$C)="Low Income",IF(G3133&gt;1,IF(G3133&gt;3,0.3,0.24),0.12),IF(_xlfn.XLOOKUP(B3133,'RES TECH'!$M:$M,'RES TECH'!$C:$C)="Lower-middle Income",IF(G3133&gt;1,IF(G3133&gt;3,0.23,0.18),0.09),IF(_xlfn.XLOOKUP(B3133,'RES TECH'!$M:$M,'RES TECH'!$C:$C)="Upper-middle Income",IF(G3133&gt;1,IF(G3133&gt;3,0.15,0.12),0.06),IF(_xlfn.XLOOKUP(B3133,'RES TECH'!$M:$M,'RES TECH'!$C:$C)="High Income",IF(G3133&gt;1,IF(G3133&gt;3,0.08,0.06),0.03))))))</f>
        <v>0.23</v>
      </c>
    </row>
    <row r="3134" spans="2:13" x14ac:dyDescent="0.25">
      <c r="B3134" t="str">
        <f>IF('RES TECH'!N3130=1,'RES TECH'!M3130,"*")</f>
        <v>RESAPALMNewLTLEDELCELC25</v>
      </c>
      <c r="C3134" t="str">
        <f>IF(B3134="*","*",_xlfn.XLOOKUP(B3134,'RES TECH'!M:M,'RES TECH'!K:K))</f>
        <v>RESELC</v>
      </c>
      <c r="D3134" t="str">
        <f>IF(B3134="*","*",_xlfn.XLOOKUP(B3134,'RES TECH'!M:M,'RES TECH'!L:L))</f>
        <v>RESAPALMNewLTEUE</v>
      </c>
      <c r="E3134">
        <f>IF(B3134="*","*",_xlfn.XLOOKUP(B3134,'RES TECH'!M:M,'RES TECH'!O:O))</f>
        <v>2025</v>
      </c>
      <c r="F3134" s="12">
        <f>IF(B3134="*","*",_xlfn.XLOOKUP(B3134,'RES TECH'!M:M,'RES TECH'!Y:Y))</f>
        <v>11</v>
      </c>
      <c r="G3134" s="12">
        <f>IF(B3134="*","*",_xlfn.XLOOKUP(B3134,'RES TECH'!M:M,'RES TECH'!V:V))</f>
        <v>107.47499999999999</v>
      </c>
      <c r="H3134">
        <f>IF(B3134="*","*",_xlfn.XLOOKUP(B3134,'RES TECH'!M:M,'RES TECH'!AA:AA))</f>
        <v>1</v>
      </c>
      <c r="I3134" s="12">
        <f>IF(B3134="*","*",_xlfn.XLOOKUP(B3134,'RES TECH'!M:M,'RES TECH'!Z:Z))</f>
        <v>0.29704003815000068</v>
      </c>
      <c r="J3134" s="12">
        <f>IF(B3134="*","*",_xlfn.XLOOKUP(B3134,'RES TECH'!M:M,'RES TECH'!S:S))</f>
        <v>47.293907191640891</v>
      </c>
      <c r="K3134" s="12">
        <f t="shared" si="96"/>
        <v>2.3646953595820448</v>
      </c>
      <c r="L3134" s="12">
        <f t="shared" si="97"/>
        <v>0.11823476797910225</v>
      </c>
      <c r="M3134">
        <f>IF(B3134="*","*",IF(_xlfn.XLOOKUP(B3134,'RES TECH'!$M:$M,'RES TECH'!$C:$C)="Low Income",IF(G3134&gt;1,IF(G3134&gt;3,0.3,0.24),0.12),IF(_xlfn.XLOOKUP(B3134,'RES TECH'!$M:$M,'RES TECH'!$C:$C)="Lower-middle Income",IF(G3134&gt;1,IF(G3134&gt;3,0.23,0.18),0.09),IF(_xlfn.XLOOKUP(B3134,'RES TECH'!$M:$M,'RES TECH'!$C:$C)="Upper-middle Income",IF(G3134&gt;1,IF(G3134&gt;3,0.15,0.12),0.06),IF(_xlfn.XLOOKUP(B3134,'RES TECH'!$M:$M,'RES TECH'!$C:$C)="High Income",IF(G3134&gt;1,IF(G3134&gt;3,0.08,0.06),0.03))))))</f>
        <v>0.23</v>
      </c>
    </row>
    <row r="3135" spans="2:13" x14ac:dyDescent="0.25">
      <c r="B3135" t="str">
        <f>IF('RES TECH'!N3131=1,'RES TECH'!M3131,"*")</f>
        <v>RESAPALMNewLTLEDELCELC30</v>
      </c>
      <c r="C3135" t="str">
        <f>IF(B3135="*","*",_xlfn.XLOOKUP(B3135,'RES TECH'!M:M,'RES TECH'!K:K))</f>
        <v>RESELC</v>
      </c>
      <c r="D3135" t="str">
        <f>IF(B3135="*","*",_xlfn.XLOOKUP(B3135,'RES TECH'!M:M,'RES TECH'!L:L))</f>
        <v>RESAPALMNewLTEUE</v>
      </c>
      <c r="E3135">
        <f>IF(B3135="*","*",_xlfn.XLOOKUP(B3135,'RES TECH'!M:M,'RES TECH'!O:O))</f>
        <v>2030</v>
      </c>
      <c r="F3135" s="12">
        <f>IF(B3135="*","*",_xlfn.XLOOKUP(B3135,'RES TECH'!M:M,'RES TECH'!Y:Y))</f>
        <v>11</v>
      </c>
      <c r="G3135" s="12">
        <f>IF(B3135="*","*",_xlfn.XLOOKUP(B3135,'RES TECH'!M:M,'RES TECH'!V:V))</f>
        <v>119.575</v>
      </c>
      <c r="H3135">
        <f>IF(B3135="*","*",_xlfn.XLOOKUP(B3135,'RES TECH'!M:M,'RES TECH'!AA:AA))</f>
        <v>1</v>
      </c>
      <c r="I3135" s="12">
        <f>IF(B3135="*","*",_xlfn.XLOOKUP(B3135,'RES TECH'!M:M,'RES TECH'!Z:Z))</f>
        <v>0.29704003815000068</v>
      </c>
      <c r="J3135" s="12">
        <f>IF(B3135="*","*",_xlfn.XLOOKUP(B3135,'RES TECH'!M:M,'RES TECH'!S:S))</f>
        <v>42.850324380957403</v>
      </c>
      <c r="K3135" s="12">
        <f t="shared" si="96"/>
        <v>2.1425162190478702</v>
      </c>
      <c r="L3135" s="12">
        <f t="shared" si="97"/>
        <v>0.10712581095239351</v>
      </c>
      <c r="M3135">
        <f>IF(B3135="*","*",IF(_xlfn.XLOOKUP(B3135,'RES TECH'!$M:$M,'RES TECH'!$C:$C)="Low Income",IF(G3135&gt;1,IF(G3135&gt;3,0.3,0.24),0.12),IF(_xlfn.XLOOKUP(B3135,'RES TECH'!$M:$M,'RES TECH'!$C:$C)="Lower-middle Income",IF(G3135&gt;1,IF(G3135&gt;3,0.23,0.18),0.09),IF(_xlfn.XLOOKUP(B3135,'RES TECH'!$M:$M,'RES TECH'!$C:$C)="Upper-middle Income",IF(G3135&gt;1,IF(G3135&gt;3,0.15,0.12),0.06),IF(_xlfn.XLOOKUP(B3135,'RES TECH'!$M:$M,'RES TECH'!$C:$C)="High Income",IF(G3135&gt;1,IF(G3135&gt;3,0.08,0.06),0.03))))))</f>
        <v>0.23</v>
      </c>
    </row>
    <row r="3136" spans="2:13" x14ac:dyDescent="0.25">
      <c r="B3136" t="str">
        <f>IF('RES TECH'!N3132=1,'RES TECH'!M3132,"*")</f>
        <v>RESAPALMNewLTLEDELCELC40</v>
      </c>
      <c r="C3136" t="str">
        <f>IF(B3136="*","*",_xlfn.XLOOKUP(B3136,'RES TECH'!M:M,'RES TECH'!K:K))</f>
        <v>RESELC</v>
      </c>
      <c r="D3136" t="str">
        <f>IF(B3136="*","*",_xlfn.XLOOKUP(B3136,'RES TECH'!M:M,'RES TECH'!L:L))</f>
        <v>RESAPALMNewLTEUE</v>
      </c>
      <c r="E3136">
        <f>IF(B3136="*","*",_xlfn.XLOOKUP(B3136,'RES TECH'!M:M,'RES TECH'!O:O))</f>
        <v>2040</v>
      </c>
      <c r="F3136" s="12">
        <f>IF(B3136="*","*",_xlfn.XLOOKUP(B3136,'RES TECH'!M:M,'RES TECH'!Y:Y))</f>
        <v>11</v>
      </c>
      <c r="G3136" s="12">
        <f>IF(B3136="*","*",_xlfn.XLOOKUP(B3136,'RES TECH'!M:M,'RES TECH'!V:V))</f>
        <v>144.42500000000001</v>
      </c>
      <c r="H3136">
        <f>IF(B3136="*","*",_xlfn.XLOOKUP(B3136,'RES TECH'!M:M,'RES TECH'!AA:AA))</f>
        <v>1</v>
      </c>
      <c r="I3136" s="12">
        <f>IF(B3136="*","*",_xlfn.XLOOKUP(B3136,'RES TECH'!M:M,'RES TECH'!Z:Z))</f>
        <v>0.29704003815000068</v>
      </c>
      <c r="J3136" s="12">
        <f>IF(B3136="*","*",_xlfn.XLOOKUP(B3136,'RES TECH'!M:M,'RES TECH'!S:S))</f>
        <v>39.992245296151573</v>
      </c>
      <c r="K3136" s="12">
        <f t="shared" si="96"/>
        <v>1.9996122648075787</v>
      </c>
      <c r="L3136" s="12">
        <f t="shared" si="97"/>
        <v>9.9980613240378935E-2</v>
      </c>
      <c r="M3136">
        <f>IF(B3136="*","*",IF(_xlfn.XLOOKUP(B3136,'RES TECH'!$M:$M,'RES TECH'!$C:$C)="Low Income",IF(G3136&gt;1,IF(G3136&gt;3,0.3,0.24),0.12),IF(_xlfn.XLOOKUP(B3136,'RES TECH'!$M:$M,'RES TECH'!$C:$C)="Lower-middle Income",IF(G3136&gt;1,IF(G3136&gt;3,0.23,0.18),0.09),IF(_xlfn.XLOOKUP(B3136,'RES TECH'!$M:$M,'RES TECH'!$C:$C)="Upper-middle Income",IF(G3136&gt;1,IF(G3136&gt;3,0.15,0.12),0.06),IF(_xlfn.XLOOKUP(B3136,'RES TECH'!$M:$M,'RES TECH'!$C:$C)="High Income",IF(G3136&gt;1,IF(G3136&gt;3,0.08,0.06),0.03))))))</f>
        <v>0.23</v>
      </c>
    </row>
    <row r="3137" spans="2:13" x14ac:dyDescent="0.25">
      <c r="B3137" t="str">
        <f>IF('RES TECH'!N3133=1,'RES TECH'!M3133,"*")</f>
        <v>RESAPALMNewLTINCELCELC20</v>
      </c>
      <c r="C3137" t="str">
        <f>IF(B3137="*","*",_xlfn.XLOOKUP(B3137,'RES TECH'!M:M,'RES TECH'!K:K))</f>
        <v>RESELC</v>
      </c>
      <c r="D3137" t="str">
        <f>IF(B3137="*","*",_xlfn.XLOOKUP(B3137,'RES TECH'!M:M,'RES TECH'!L:L))</f>
        <v>RESAPALMNewLTEUE</v>
      </c>
      <c r="E3137">
        <f>IF(B3137="*","*",_xlfn.XLOOKUP(B3137,'RES TECH'!M:M,'RES TECH'!O:O))</f>
        <v>2020</v>
      </c>
      <c r="F3137" s="12">
        <f>IF(B3137="*","*",_xlfn.XLOOKUP(B3137,'RES TECH'!M:M,'RES TECH'!Y:Y))</f>
        <v>1</v>
      </c>
      <c r="G3137" s="12">
        <f>IF(B3137="*","*",_xlfn.XLOOKUP(B3137,'RES TECH'!M:M,'RES TECH'!V:V))</f>
        <v>12.7</v>
      </c>
      <c r="H3137">
        <f>IF(B3137="*","*",_xlfn.XLOOKUP(B3137,'RES TECH'!M:M,'RES TECH'!AA:AA))</f>
        <v>1</v>
      </c>
      <c r="I3137" s="12">
        <f>IF(B3137="*","*",_xlfn.XLOOKUP(B3137,'RES TECH'!M:M,'RES TECH'!Z:Z))</f>
        <v>0.29704003815000068</v>
      </c>
      <c r="J3137" s="12">
        <f>IF(B3137="*","*",_xlfn.XLOOKUP(B3137,'RES TECH'!M:M,'RES TECH'!S:S))</f>
        <v>18.525359323412928</v>
      </c>
      <c r="K3137" s="12">
        <f t="shared" si="96"/>
        <v>0.92626796617064644</v>
      </c>
      <c r="L3137" s="12">
        <f t="shared" si="97"/>
        <v>4.6313398308532323E-2</v>
      </c>
      <c r="M3137">
        <f>IF(B3137="*","*",IF(_xlfn.XLOOKUP(B3137,'RES TECH'!$M:$M,'RES TECH'!$C:$C)="Low Income",IF(G3137&gt;1,IF(G3137&gt;3,0.3,0.24),0.12),IF(_xlfn.XLOOKUP(B3137,'RES TECH'!$M:$M,'RES TECH'!$C:$C)="Lower-middle Income",IF(G3137&gt;1,IF(G3137&gt;3,0.23,0.18),0.09),IF(_xlfn.XLOOKUP(B3137,'RES TECH'!$M:$M,'RES TECH'!$C:$C)="Upper-middle Income",IF(G3137&gt;1,IF(G3137&gt;3,0.15,0.12),0.06),IF(_xlfn.XLOOKUP(B3137,'RES TECH'!$M:$M,'RES TECH'!$C:$C)="High Income",IF(G3137&gt;1,IF(G3137&gt;3,0.08,0.06),0.03))))))</f>
        <v>0.23</v>
      </c>
    </row>
    <row r="3138" spans="2:13" x14ac:dyDescent="0.25">
      <c r="B3138" t="str">
        <f>IF('RES TECH'!N3134=1,'RES TECH'!M3134,"*")</f>
        <v>RESAPALMNewLTINCELCELC22</v>
      </c>
      <c r="C3138" t="str">
        <f>IF(B3138="*","*",_xlfn.XLOOKUP(B3138,'RES TECH'!M:M,'RES TECH'!K:K))</f>
        <v>RESELC</v>
      </c>
      <c r="D3138" t="str">
        <f>IF(B3138="*","*",_xlfn.XLOOKUP(B3138,'RES TECH'!M:M,'RES TECH'!L:L))</f>
        <v>RESAPALMNewLTEUE</v>
      </c>
      <c r="E3138">
        <f>IF(B3138="*","*",_xlfn.XLOOKUP(B3138,'RES TECH'!M:M,'RES TECH'!O:O))</f>
        <v>2022</v>
      </c>
      <c r="F3138" s="12">
        <f>IF(B3138="*","*",_xlfn.XLOOKUP(B3138,'RES TECH'!M:M,'RES TECH'!Y:Y))</f>
        <v>1</v>
      </c>
      <c r="G3138" s="12">
        <f>IF(B3138="*","*",_xlfn.XLOOKUP(B3138,'RES TECH'!M:M,'RES TECH'!V:V))</f>
        <v>9.3000000000000007</v>
      </c>
      <c r="H3138">
        <f>IF(B3138="*","*",_xlfn.XLOOKUP(B3138,'RES TECH'!M:M,'RES TECH'!AA:AA))</f>
        <v>1</v>
      </c>
      <c r="I3138" s="12">
        <f>IF(B3138="*","*",_xlfn.XLOOKUP(B3138,'RES TECH'!M:M,'RES TECH'!Z:Z))</f>
        <v>0.29704003815000068</v>
      </c>
      <c r="J3138" s="12">
        <f>IF(B3138="*","*",_xlfn.XLOOKUP(B3138,'RES TECH'!M:M,'RES TECH'!S:S))</f>
        <v>30.875598872354889</v>
      </c>
      <c r="K3138" s="12">
        <f t="shared" si="96"/>
        <v>1.5437799436177446</v>
      </c>
      <c r="L3138" s="12">
        <f t="shared" si="97"/>
        <v>7.7188997180887231E-2</v>
      </c>
      <c r="M3138">
        <f>IF(B3138="*","*",IF(_xlfn.XLOOKUP(B3138,'RES TECH'!$M:$M,'RES TECH'!$C:$C)="Low Income",IF(G3138&gt;1,IF(G3138&gt;3,0.3,0.24),0.12),IF(_xlfn.XLOOKUP(B3138,'RES TECH'!$M:$M,'RES TECH'!$C:$C)="Lower-middle Income",IF(G3138&gt;1,IF(G3138&gt;3,0.23,0.18),0.09),IF(_xlfn.XLOOKUP(B3138,'RES TECH'!$M:$M,'RES TECH'!$C:$C)="Upper-middle Income",IF(G3138&gt;1,IF(G3138&gt;3,0.15,0.12),0.06),IF(_xlfn.XLOOKUP(B3138,'RES TECH'!$M:$M,'RES TECH'!$C:$C)="High Income",IF(G3138&gt;1,IF(G3138&gt;3,0.08,0.06),0.03))))))</f>
        <v>0.23</v>
      </c>
    </row>
    <row r="3139" spans="2:13" x14ac:dyDescent="0.25">
      <c r="B3139" t="str">
        <f>IF('RES TECH'!N3135=1,'RES TECH'!M3135,"*")</f>
        <v>RESAPALMNewLTFLUT12ELC20</v>
      </c>
      <c r="C3139" t="str">
        <f>IF(B3139="*","*",_xlfn.XLOOKUP(B3139,'RES TECH'!M:M,'RES TECH'!K:K))</f>
        <v>RESELC</v>
      </c>
      <c r="D3139" t="str">
        <f>IF(B3139="*","*",_xlfn.XLOOKUP(B3139,'RES TECH'!M:M,'RES TECH'!L:L))</f>
        <v>RESAPALMNewLTEUE</v>
      </c>
      <c r="E3139">
        <f>IF(B3139="*","*",_xlfn.XLOOKUP(B3139,'RES TECH'!M:M,'RES TECH'!O:O))</f>
        <v>2020</v>
      </c>
      <c r="F3139" s="12">
        <f>IF(B3139="*","*",_xlfn.XLOOKUP(B3139,'RES TECH'!M:M,'RES TECH'!Y:Y))</f>
        <v>6</v>
      </c>
      <c r="G3139" s="12">
        <f>IF(B3139="*","*",_xlfn.XLOOKUP(B3139,'RES TECH'!M:M,'RES TECH'!V:V))</f>
        <v>71.5</v>
      </c>
      <c r="H3139">
        <f>IF(B3139="*","*",_xlfn.XLOOKUP(B3139,'RES TECH'!M:M,'RES TECH'!AA:AA))</f>
        <v>1</v>
      </c>
      <c r="I3139" s="12">
        <f>IF(B3139="*","*",_xlfn.XLOOKUP(B3139,'RES TECH'!M:M,'RES TECH'!Z:Z))</f>
        <v>0.29704003815000068</v>
      </c>
      <c r="J3139" s="12">
        <f>IF(B3139="*","*",_xlfn.XLOOKUP(B3139,'RES TECH'!M:M,'RES TECH'!S:S))</f>
        <v>9.1792320971865884</v>
      </c>
      <c r="K3139" s="12">
        <f t="shared" si="96"/>
        <v>0.45896160485932946</v>
      </c>
      <c r="L3139" s="12">
        <f t="shared" si="97"/>
        <v>2.2948080242966476E-2</v>
      </c>
      <c r="M3139">
        <f>IF(B3139="*","*",IF(_xlfn.XLOOKUP(B3139,'RES TECH'!$M:$M,'RES TECH'!$C:$C)="Low Income",IF(G3139&gt;1,IF(G3139&gt;3,0.3,0.24),0.12),IF(_xlfn.XLOOKUP(B3139,'RES TECH'!$M:$M,'RES TECH'!$C:$C)="Lower-middle Income",IF(G3139&gt;1,IF(G3139&gt;3,0.23,0.18),0.09),IF(_xlfn.XLOOKUP(B3139,'RES TECH'!$M:$M,'RES TECH'!$C:$C)="Upper-middle Income",IF(G3139&gt;1,IF(G3139&gt;3,0.15,0.12),0.06),IF(_xlfn.XLOOKUP(B3139,'RES TECH'!$M:$M,'RES TECH'!$C:$C)="High Income",IF(G3139&gt;1,IF(G3139&gt;3,0.08,0.06),0.03))))))</f>
        <v>0.23</v>
      </c>
    </row>
    <row r="3140" spans="2:13" x14ac:dyDescent="0.25">
      <c r="B3140" t="str">
        <f>IF('RES TECH'!N3136=1,'RES TECH'!M3136,"*")</f>
        <v>*</v>
      </c>
      <c r="C3140" t="str">
        <f>IF(B3140="*","*",_xlfn.XLOOKUP(B3140,'RES TECH'!M:M,'RES TECH'!K:K))</f>
        <v>*</v>
      </c>
      <c r="D3140" t="str">
        <f>IF(B3140="*","*",_xlfn.XLOOKUP(B3140,'RES TECH'!M:M,'RES TECH'!L:L))</f>
        <v>*</v>
      </c>
      <c r="E3140" t="str">
        <f>IF(B3140="*","*",_xlfn.XLOOKUP(B3140,'RES TECH'!M:M,'RES TECH'!O:O))</f>
        <v>*</v>
      </c>
      <c r="F3140" s="12" t="str">
        <f>IF(B3140="*","*",_xlfn.XLOOKUP(B3140,'RES TECH'!M:M,'RES TECH'!Y:Y))</f>
        <v>*</v>
      </c>
      <c r="G3140" s="12" t="str">
        <f>IF(B3140="*","*",_xlfn.XLOOKUP(B3140,'RES TECH'!M:M,'RES TECH'!V:V))</f>
        <v>*</v>
      </c>
      <c r="H3140" t="str">
        <f>IF(B3140="*","*",_xlfn.XLOOKUP(B3140,'RES TECH'!M:M,'RES TECH'!AA:AA))</f>
        <v>*</v>
      </c>
      <c r="I3140" s="12" t="str">
        <f>IF(B3140="*","*",_xlfn.XLOOKUP(B3140,'RES TECH'!M:M,'RES TECH'!Z:Z))</f>
        <v>*</v>
      </c>
      <c r="J3140" s="12" t="str">
        <f>IF(B3140="*","*",_xlfn.XLOOKUP(B3140,'RES TECH'!M:M,'RES TECH'!S:S))</f>
        <v>*</v>
      </c>
      <c r="K3140" s="12" t="str">
        <f t="shared" si="96"/>
        <v>*</v>
      </c>
      <c r="L3140" s="12" t="str">
        <f t="shared" si="97"/>
        <v>*</v>
      </c>
      <c r="M3140" t="str">
        <f>IF(B3140="*","*",IF(_xlfn.XLOOKUP(B3140,'RES TECH'!$M:$M,'RES TECH'!$C:$C)="Low Income",IF(G3140&gt;1,IF(G3140&gt;3,0.3,0.24),0.12),IF(_xlfn.XLOOKUP(B3140,'RES TECH'!$M:$M,'RES TECH'!$C:$C)="Lower-middle Income",IF(G3140&gt;1,IF(G3140&gt;3,0.23,0.18),0.09),IF(_xlfn.XLOOKUP(B3140,'RES TECH'!$M:$M,'RES TECH'!$C:$C)="Upper-middle Income",IF(G3140&gt;1,IF(G3140&gt;3,0.15,0.12),0.06),IF(_xlfn.XLOOKUP(B3140,'RES TECH'!$M:$M,'RES TECH'!$C:$C)="High Income",IF(G3140&gt;1,IF(G3140&gt;3,0.08,0.06),0.03))))))</f>
        <v>*</v>
      </c>
    </row>
    <row r="3141" spans="2:13" x14ac:dyDescent="0.25">
      <c r="B3141" t="str">
        <f>IF('RES TECH'!N3137=1,'RES TECH'!M3137,"*")</f>
        <v>RESAPALMNewLTFLUT8ELC20</v>
      </c>
      <c r="C3141" t="str">
        <f>IF(B3141="*","*",_xlfn.XLOOKUP(B3141,'RES TECH'!M:M,'RES TECH'!K:K))</f>
        <v>RESELC</v>
      </c>
      <c r="D3141" t="str">
        <f>IF(B3141="*","*",_xlfn.XLOOKUP(B3141,'RES TECH'!M:M,'RES TECH'!L:L))</f>
        <v>RESAPALMNewLTEUE</v>
      </c>
      <c r="E3141">
        <f>IF(B3141="*","*",_xlfn.XLOOKUP(B3141,'RES TECH'!M:M,'RES TECH'!O:O))</f>
        <v>2020</v>
      </c>
      <c r="F3141" s="12">
        <f>IF(B3141="*","*",_xlfn.XLOOKUP(B3141,'RES TECH'!M:M,'RES TECH'!Y:Y))</f>
        <v>9</v>
      </c>
      <c r="G3141" s="12">
        <f>IF(B3141="*","*",_xlfn.XLOOKUP(B3141,'RES TECH'!M:M,'RES TECH'!V:V))</f>
        <v>90</v>
      </c>
      <c r="H3141">
        <f>IF(B3141="*","*",_xlfn.XLOOKUP(B3141,'RES TECH'!M:M,'RES TECH'!AA:AA))</f>
        <v>1</v>
      </c>
      <c r="I3141" s="12">
        <f>IF(B3141="*","*",_xlfn.XLOOKUP(B3141,'RES TECH'!M:M,'RES TECH'!Z:Z))</f>
        <v>0.29704003815000068</v>
      </c>
      <c r="J3141" s="12">
        <f>IF(B3141="*","*",_xlfn.XLOOKUP(B3141,'RES TECH'!M:M,'RES TECH'!S:S))</f>
        <v>54.574707196000261</v>
      </c>
      <c r="K3141" s="12">
        <f t="shared" si="96"/>
        <v>2.7287353598000132</v>
      </c>
      <c r="L3141" s="12">
        <f t="shared" si="97"/>
        <v>0.13643676799000068</v>
      </c>
      <c r="M3141">
        <f>IF(B3141="*","*",IF(_xlfn.XLOOKUP(B3141,'RES TECH'!$M:$M,'RES TECH'!$C:$C)="Low Income",IF(G3141&gt;1,IF(G3141&gt;3,0.3,0.24),0.12),IF(_xlfn.XLOOKUP(B3141,'RES TECH'!$M:$M,'RES TECH'!$C:$C)="Lower-middle Income",IF(G3141&gt;1,IF(G3141&gt;3,0.23,0.18),0.09),IF(_xlfn.XLOOKUP(B3141,'RES TECH'!$M:$M,'RES TECH'!$C:$C)="Upper-middle Income",IF(G3141&gt;1,IF(G3141&gt;3,0.15,0.12),0.06),IF(_xlfn.XLOOKUP(B3141,'RES TECH'!$M:$M,'RES TECH'!$C:$C)="High Income",IF(G3141&gt;1,IF(G3141&gt;3,0.08,0.06),0.03))))))</f>
        <v>0.23</v>
      </c>
    </row>
    <row r="3142" spans="2:13" x14ac:dyDescent="0.25">
      <c r="B3142" t="str">
        <f>IF('RES TECH'!N3138=1,'RES TECH'!M3138,"*")</f>
        <v>RESAPALMNewLTFLUT8ELC22</v>
      </c>
      <c r="C3142" t="str">
        <f>IF(B3142="*","*",_xlfn.XLOOKUP(B3142,'RES TECH'!M:M,'RES TECH'!K:K))</f>
        <v>RESELC</v>
      </c>
      <c r="D3142" t="str">
        <f>IF(B3142="*","*",_xlfn.XLOOKUP(B3142,'RES TECH'!M:M,'RES TECH'!L:L))</f>
        <v>RESAPALMNewLTEUE</v>
      </c>
      <c r="E3142">
        <f>IF(B3142="*","*",_xlfn.XLOOKUP(B3142,'RES TECH'!M:M,'RES TECH'!O:O))</f>
        <v>2022</v>
      </c>
      <c r="F3142" s="12">
        <f>IF(B3142="*","*",_xlfn.XLOOKUP(B3142,'RES TECH'!M:M,'RES TECH'!Y:Y))</f>
        <v>12</v>
      </c>
      <c r="G3142" s="12">
        <f>IF(B3142="*","*",_xlfn.XLOOKUP(B3142,'RES TECH'!M:M,'RES TECH'!V:V))</f>
        <v>89.2</v>
      </c>
      <c r="H3142">
        <f>IF(B3142="*","*",_xlfn.XLOOKUP(B3142,'RES TECH'!M:M,'RES TECH'!AA:AA))</f>
        <v>1</v>
      </c>
      <c r="I3142" s="12">
        <f>IF(B3142="*","*",_xlfn.XLOOKUP(B3142,'RES TECH'!M:M,'RES TECH'!Z:Z))</f>
        <v>0.29704003815000068</v>
      </c>
      <c r="J3142" s="12">
        <f>IF(B3142="*","*",_xlfn.XLOOKUP(B3142,'RES TECH'!M:M,'RES TECH'!S:S))</f>
        <v>34.04660632411025</v>
      </c>
      <c r="K3142" s="12">
        <f t="shared" si="96"/>
        <v>1.7023303162055126</v>
      </c>
      <c r="L3142" s="12">
        <f t="shared" si="97"/>
        <v>8.5116515810275628E-2</v>
      </c>
      <c r="M3142">
        <f>IF(B3142="*","*",IF(_xlfn.XLOOKUP(B3142,'RES TECH'!$M:$M,'RES TECH'!$C:$C)="Low Income",IF(G3142&gt;1,IF(G3142&gt;3,0.3,0.24),0.12),IF(_xlfn.XLOOKUP(B3142,'RES TECH'!$M:$M,'RES TECH'!$C:$C)="Lower-middle Income",IF(G3142&gt;1,IF(G3142&gt;3,0.23,0.18),0.09),IF(_xlfn.XLOOKUP(B3142,'RES TECH'!$M:$M,'RES TECH'!$C:$C)="Upper-middle Income",IF(G3142&gt;1,IF(G3142&gt;3,0.15,0.12),0.06),IF(_xlfn.XLOOKUP(B3142,'RES TECH'!$M:$M,'RES TECH'!$C:$C)="High Income",IF(G3142&gt;1,IF(G3142&gt;3,0.08,0.06),0.03))))))</f>
        <v>0.23</v>
      </c>
    </row>
    <row r="3143" spans="2:13" x14ac:dyDescent="0.25">
      <c r="B3143" t="str">
        <f>IF('RES TECH'!N3139=1,'RES TECH'!M3139,"*")</f>
        <v>RESAPALMNewLTFLUT8ELC30</v>
      </c>
      <c r="C3143" t="str">
        <f>IF(B3143="*","*",_xlfn.XLOOKUP(B3143,'RES TECH'!M:M,'RES TECH'!K:K))</f>
        <v>RESELC</v>
      </c>
      <c r="D3143" t="str">
        <f>IF(B3143="*","*",_xlfn.XLOOKUP(B3143,'RES TECH'!M:M,'RES TECH'!L:L))</f>
        <v>RESAPALMNewLTEUE</v>
      </c>
      <c r="E3143">
        <f>IF(B3143="*","*",_xlfn.XLOOKUP(B3143,'RES TECH'!M:M,'RES TECH'!O:O))</f>
        <v>2030</v>
      </c>
      <c r="F3143" s="12">
        <f>IF(B3143="*","*",_xlfn.XLOOKUP(B3143,'RES TECH'!M:M,'RES TECH'!Y:Y))</f>
        <v>12</v>
      </c>
      <c r="G3143" s="12">
        <f>IF(B3143="*","*",_xlfn.XLOOKUP(B3143,'RES TECH'!M:M,'RES TECH'!V:V))</f>
        <v>89.2</v>
      </c>
      <c r="H3143">
        <f>IF(B3143="*","*",_xlfn.XLOOKUP(B3143,'RES TECH'!M:M,'RES TECH'!AA:AA))</f>
        <v>1</v>
      </c>
      <c r="I3143" s="12">
        <f>IF(B3143="*","*",_xlfn.XLOOKUP(B3143,'RES TECH'!M:M,'RES TECH'!Z:Z))</f>
        <v>0.29704003815000068</v>
      </c>
      <c r="J3143" s="12">
        <f>IF(B3143="*","*",_xlfn.XLOOKUP(B3143,'RES TECH'!M:M,'RES TECH'!S:S))</f>
        <v>32.711445291792209</v>
      </c>
      <c r="K3143" s="12">
        <f t="shared" ref="K3143:K3206" si="98">IF(B3143="*","*",5%*J3143)</f>
        <v>1.6355722645896105</v>
      </c>
      <c r="L3143" s="12">
        <f t="shared" ref="L3143:L3206" si="99">IF(B3143="*","*",5%*K3143)</f>
        <v>8.1778613229480532E-2</v>
      </c>
      <c r="M3143">
        <f>IF(B3143="*","*",IF(_xlfn.XLOOKUP(B3143,'RES TECH'!$M:$M,'RES TECH'!$C:$C)="Low Income",IF(G3143&gt;1,IF(G3143&gt;3,0.3,0.24),0.12),IF(_xlfn.XLOOKUP(B3143,'RES TECH'!$M:$M,'RES TECH'!$C:$C)="Lower-middle Income",IF(G3143&gt;1,IF(G3143&gt;3,0.23,0.18),0.09),IF(_xlfn.XLOOKUP(B3143,'RES TECH'!$M:$M,'RES TECH'!$C:$C)="Upper-middle Income",IF(G3143&gt;1,IF(G3143&gt;3,0.15,0.12),0.06),IF(_xlfn.XLOOKUP(B3143,'RES TECH'!$M:$M,'RES TECH'!$C:$C)="High Income",IF(G3143&gt;1,IF(G3143&gt;3,0.08,0.06),0.03))))))</f>
        <v>0.23</v>
      </c>
    </row>
    <row r="3144" spans="2:13" x14ac:dyDescent="0.25">
      <c r="B3144" t="str">
        <f>IF('RES TECH'!N3140=1,'RES TECH'!M3140,"*")</f>
        <v>RESAPALMNewLTFLUT8ELC40</v>
      </c>
      <c r="C3144" t="str">
        <f>IF(B3144="*","*",_xlfn.XLOOKUP(B3144,'RES TECH'!M:M,'RES TECH'!K:K))</f>
        <v>RESELC</v>
      </c>
      <c r="D3144" t="str">
        <f>IF(B3144="*","*",_xlfn.XLOOKUP(B3144,'RES TECH'!M:M,'RES TECH'!L:L))</f>
        <v>RESAPALMNewLTEUE</v>
      </c>
      <c r="E3144">
        <f>IF(B3144="*","*",_xlfn.XLOOKUP(B3144,'RES TECH'!M:M,'RES TECH'!O:O))</f>
        <v>2040</v>
      </c>
      <c r="F3144" s="12">
        <f>IF(B3144="*","*",_xlfn.XLOOKUP(B3144,'RES TECH'!M:M,'RES TECH'!Y:Y))</f>
        <v>12</v>
      </c>
      <c r="G3144" s="12">
        <f>IF(B3144="*","*",_xlfn.XLOOKUP(B3144,'RES TECH'!M:M,'RES TECH'!V:V))</f>
        <v>89.2</v>
      </c>
      <c r="H3144">
        <f>IF(B3144="*","*",_xlfn.XLOOKUP(B3144,'RES TECH'!M:M,'RES TECH'!AA:AA))</f>
        <v>1</v>
      </c>
      <c r="I3144" s="12">
        <f>IF(B3144="*","*",_xlfn.XLOOKUP(B3144,'RES TECH'!M:M,'RES TECH'!Z:Z))</f>
        <v>0.29704003815000068</v>
      </c>
      <c r="J3144" s="12">
        <f>IF(B3144="*","*",_xlfn.XLOOKUP(B3144,'RES TECH'!M:M,'RES TECH'!S:S))</f>
        <v>31.12594156591452</v>
      </c>
      <c r="K3144" s="12">
        <f t="shared" si="98"/>
        <v>1.5562970782957262</v>
      </c>
      <c r="L3144" s="12">
        <f t="shared" si="99"/>
        <v>7.7814853914786319E-2</v>
      </c>
      <c r="M3144">
        <f>IF(B3144="*","*",IF(_xlfn.XLOOKUP(B3144,'RES TECH'!$M:$M,'RES TECH'!$C:$C)="Low Income",IF(G3144&gt;1,IF(G3144&gt;3,0.3,0.24),0.12),IF(_xlfn.XLOOKUP(B3144,'RES TECH'!$M:$M,'RES TECH'!$C:$C)="Lower-middle Income",IF(G3144&gt;1,IF(G3144&gt;3,0.23,0.18),0.09),IF(_xlfn.XLOOKUP(B3144,'RES TECH'!$M:$M,'RES TECH'!$C:$C)="Upper-middle Income",IF(G3144&gt;1,IF(G3144&gt;3,0.15,0.12),0.06),IF(_xlfn.XLOOKUP(B3144,'RES TECH'!$M:$M,'RES TECH'!$C:$C)="High Income",IF(G3144&gt;1,IF(G3144&gt;3,0.08,0.06),0.03))))))</f>
        <v>0.23</v>
      </c>
    </row>
    <row r="3145" spans="2:13" x14ac:dyDescent="0.25">
      <c r="B3145" t="str">
        <f>IF('RES TECH'!N3141=1,'RES TECH'!M3141,"*")</f>
        <v>*</v>
      </c>
      <c r="C3145" t="str">
        <f>IF(B3145="*","*",_xlfn.XLOOKUP(B3145,'RES TECH'!M:M,'RES TECH'!K:K))</f>
        <v>*</v>
      </c>
      <c r="D3145" t="str">
        <f>IF(B3145="*","*",_xlfn.XLOOKUP(B3145,'RES TECH'!M:M,'RES TECH'!L:L))</f>
        <v>*</v>
      </c>
      <c r="E3145" t="str">
        <f>IF(B3145="*","*",_xlfn.XLOOKUP(B3145,'RES TECH'!M:M,'RES TECH'!O:O))</f>
        <v>*</v>
      </c>
      <c r="F3145" s="12" t="str">
        <f>IF(B3145="*","*",_xlfn.XLOOKUP(B3145,'RES TECH'!M:M,'RES TECH'!Y:Y))</f>
        <v>*</v>
      </c>
      <c r="G3145" s="12" t="str">
        <f>IF(B3145="*","*",_xlfn.XLOOKUP(B3145,'RES TECH'!M:M,'RES TECH'!V:V))</f>
        <v>*</v>
      </c>
      <c r="H3145" t="str">
        <f>IF(B3145="*","*",_xlfn.XLOOKUP(B3145,'RES TECH'!M:M,'RES TECH'!AA:AA))</f>
        <v>*</v>
      </c>
      <c r="I3145" s="12" t="str">
        <f>IF(B3145="*","*",_xlfn.XLOOKUP(B3145,'RES TECH'!M:M,'RES TECH'!Z:Z))</f>
        <v>*</v>
      </c>
      <c r="J3145" s="12" t="str">
        <f>IF(B3145="*","*",_xlfn.XLOOKUP(B3145,'RES TECH'!M:M,'RES TECH'!S:S))</f>
        <v>*</v>
      </c>
      <c r="K3145" s="12" t="str">
        <f t="shared" si="98"/>
        <v>*</v>
      </c>
      <c r="L3145" s="12" t="str">
        <f t="shared" si="99"/>
        <v>*</v>
      </c>
      <c r="M3145" t="str">
        <f>IF(B3145="*","*",IF(_xlfn.XLOOKUP(B3145,'RES TECH'!$M:$M,'RES TECH'!$C:$C)="Low Income",IF(G3145&gt;1,IF(G3145&gt;3,0.3,0.24),0.12),IF(_xlfn.XLOOKUP(B3145,'RES TECH'!$M:$M,'RES TECH'!$C:$C)="Lower-middle Income",IF(G3145&gt;1,IF(G3145&gt;3,0.23,0.18),0.09),IF(_xlfn.XLOOKUP(B3145,'RES TECH'!$M:$M,'RES TECH'!$C:$C)="Upper-middle Income",IF(G3145&gt;1,IF(G3145&gt;3,0.15,0.12),0.06),IF(_xlfn.XLOOKUP(B3145,'RES TECH'!$M:$M,'RES TECH'!$C:$C)="High Income",IF(G3145&gt;1,IF(G3145&gt;3,0.08,0.06),0.03))))))</f>
        <v>*</v>
      </c>
    </row>
    <row r="3146" spans="2:13" x14ac:dyDescent="0.25">
      <c r="B3146" t="str">
        <f>IF('RES TECH'!N3142=1,'RES TECH'!M3142,"*")</f>
        <v>RESHOULMNewLTHALELC20</v>
      </c>
      <c r="C3146" t="str">
        <f>IF(B3146="*","*",_xlfn.XLOOKUP(B3146,'RES TECH'!M:M,'RES TECH'!K:K))</f>
        <v>RESELC</v>
      </c>
      <c r="D3146" t="str">
        <f>IF(B3146="*","*",_xlfn.XLOOKUP(B3146,'RES TECH'!M:M,'RES TECH'!L:L))</f>
        <v>RESHOULMNewLTEUE</v>
      </c>
      <c r="E3146">
        <f>IF(B3146="*","*",_xlfn.XLOOKUP(B3146,'RES TECH'!M:M,'RES TECH'!O:O))</f>
        <v>2020</v>
      </c>
      <c r="F3146" s="12">
        <f>IF(B3146="*","*",_xlfn.XLOOKUP(B3146,'RES TECH'!M:M,'RES TECH'!Y:Y))</f>
        <v>1</v>
      </c>
      <c r="G3146" s="12">
        <f>IF(B3146="*","*",_xlfn.XLOOKUP(B3146,'RES TECH'!M:M,'RES TECH'!V:V))</f>
        <v>15.7</v>
      </c>
      <c r="H3146">
        <f>IF(B3146="*","*",_xlfn.XLOOKUP(B3146,'RES TECH'!M:M,'RES TECH'!AA:AA))</f>
        <v>1</v>
      </c>
      <c r="I3146" s="12">
        <f>IF(B3146="*","*",_xlfn.XLOOKUP(B3146,'RES TECH'!M:M,'RES TECH'!Z:Z))</f>
        <v>0.3042078488582064</v>
      </c>
      <c r="J3146" s="12">
        <f>IF(B3146="*","*",_xlfn.XLOOKUP(B3146,'RES TECH'!M:M,'RES TECH'!S:S))</f>
        <v>40.745598552869772</v>
      </c>
      <c r="K3146" s="12">
        <f t="shared" si="98"/>
        <v>2.0372799276434885</v>
      </c>
      <c r="L3146" s="12">
        <f t="shared" si="99"/>
        <v>0.10186399638217443</v>
      </c>
      <c r="M3146">
        <f>IF(B3146="*","*",IF(_xlfn.XLOOKUP(B3146,'RES TECH'!$M:$M,'RES TECH'!$C:$C)="Low Income",IF(G3146&gt;1,IF(G3146&gt;3,0.3,0.24),0.12),IF(_xlfn.XLOOKUP(B3146,'RES TECH'!$M:$M,'RES TECH'!$C:$C)="Lower-middle Income",IF(G3146&gt;1,IF(G3146&gt;3,0.23,0.18),0.09),IF(_xlfn.XLOOKUP(B3146,'RES TECH'!$M:$M,'RES TECH'!$C:$C)="Upper-middle Income",IF(G3146&gt;1,IF(G3146&gt;3,0.15,0.12),0.06),IF(_xlfn.XLOOKUP(B3146,'RES TECH'!$M:$M,'RES TECH'!$C:$C)="High Income",IF(G3146&gt;1,IF(G3146&gt;3,0.08,0.06),0.03))))))</f>
        <v>0.23</v>
      </c>
    </row>
    <row r="3147" spans="2:13" x14ac:dyDescent="0.25">
      <c r="B3147" t="str">
        <f>IF('RES TECH'!N3143=1,'RES TECH'!M3143,"*")</f>
        <v>RESHOULMNewLTHALELC22</v>
      </c>
      <c r="C3147" t="str">
        <f>IF(B3147="*","*",_xlfn.XLOOKUP(B3147,'RES TECH'!M:M,'RES TECH'!K:K))</f>
        <v>RESELC</v>
      </c>
      <c r="D3147" t="str">
        <f>IF(B3147="*","*",_xlfn.XLOOKUP(B3147,'RES TECH'!M:M,'RES TECH'!L:L))</f>
        <v>RESHOULMNewLTEUE</v>
      </c>
      <c r="E3147">
        <f>IF(B3147="*","*",_xlfn.XLOOKUP(B3147,'RES TECH'!M:M,'RES TECH'!O:O))</f>
        <v>2022</v>
      </c>
      <c r="F3147" s="12">
        <f>IF(B3147="*","*",_xlfn.XLOOKUP(B3147,'RES TECH'!M:M,'RES TECH'!Y:Y))</f>
        <v>1</v>
      </c>
      <c r="G3147" s="12">
        <f>IF(B3147="*","*",_xlfn.XLOOKUP(B3147,'RES TECH'!M:M,'RES TECH'!V:V))</f>
        <v>15.7</v>
      </c>
      <c r="H3147">
        <f>IF(B3147="*","*",_xlfn.XLOOKUP(B3147,'RES TECH'!M:M,'RES TECH'!AA:AA))</f>
        <v>1</v>
      </c>
      <c r="I3147" s="12">
        <f>IF(B3147="*","*",_xlfn.XLOOKUP(B3147,'RES TECH'!M:M,'RES TECH'!Z:Z))</f>
        <v>0.3042078488582064</v>
      </c>
      <c r="J3147" s="12">
        <f>IF(B3147="*","*",_xlfn.XLOOKUP(B3147,'RES TECH'!M:M,'RES TECH'!S:S))</f>
        <v>65.112626822165382</v>
      </c>
      <c r="K3147" s="12">
        <f t="shared" si="98"/>
        <v>3.2556313411082693</v>
      </c>
      <c r="L3147" s="12">
        <f t="shared" si="99"/>
        <v>0.16278156705541347</v>
      </c>
      <c r="M3147">
        <f>IF(B3147="*","*",IF(_xlfn.XLOOKUP(B3147,'RES TECH'!$M:$M,'RES TECH'!$C:$C)="Low Income",IF(G3147&gt;1,IF(G3147&gt;3,0.3,0.24),0.12),IF(_xlfn.XLOOKUP(B3147,'RES TECH'!$M:$M,'RES TECH'!$C:$C)="Lower-middle Income",IF(G3147&gt;1,IF(G3147&gt;3,0.23,0.18),0.09),IF(_xlfn.XLOOKUP(B3147,'RES TECH'!$M:$M,'RES TECH'!$C:$C)="Upper-middle Income",IF(G3147&gt;1,IF(G3147&gt;3,0.15,0.12),0.06),IF(_xlfn.XLOOKUP(B3147,'RES TECH'!$M:$M,'RES TECH'!$C:$C)="High Income",IF(G3147&gt;1,IF(G3147&gt;3,0.08,0.06),0.03))))))</f>
        <v>0.23</v>
      </c>
    </row>
    <row r="3148" spans="2:13" x14ac:dyDescent="0.25">
      <c r="B3148" t="str">
        <f>IF('RES TECH'!N3144=1,'RES TECH'!M3144,"*")</f>
        <v>*</v>
      </c>
      <c r="C3148" t="str">
        <f>IF(B3148="*","*",_xlfn.XLOOKUP(B3148,'RES TECH'!M:M,'RES TECH'!K:K))</f>
        <v>*</v>
      </c>
      <c r="D3148" t="str">
        <f>IF(B3148="*","*",_xlfn.XLOOKUP(B3148,'RES TECH'!M:M,'RES TECH'!L:L))</f>
        <v>*</v>
      </c>
      <c r="E3148" t="str">
        <f>IF(B3148="*","*",_xlfn.XLOOKUP(B3148,'RES TECH'!M:M,'RES TECH'!O:O))</f>
        <v>*</v>
      </c>
      <c r="F3148" s="12" t="str">
        <f>IF(B3148="*","*",_xlfn.XLOOKUP(B3148,'RES TECH'!M:M,'RES TECH'!Y:Y))</f>
        <v>*</v>
      </c>
      <c r="G3148" s="12" t="str">
        <f>IF(B3148="*","*",_xlfn.XLOOKUP(B3148,'RES TECH'!M:M,'RES TECH'!V:V))</f>
        <v>*</v>
      </c>
      <c r="H3148" t="str">
        <f>IF(B3148="*","*",_xlfn.XLOOKUP(B3148,'RES TECH'!M:M,'RES TECH'!AA:AA))</f>
        <v>*</v>
      </c>
      <c r="I3148" s="12" t="str">
        <f>IF(B3148="*","*",_xlfn.XLOOKUP(B3148,'RES TECH'!M:M,'RES TECH'!Z:Z))</f>
        <v>*</v>
      </c>
      <c r="J3148" s="12" t="str">
        <f>IF(B3148="*","*",_xlfn.XLOOKUP(B3148,'RES TECH'!M:M,'RES TECH'!S:S))</f>
        <v>*</v>
      </c>
      <c r="K3148" s="12" t="str">
        <f t="shared" si="98"/>
        <v>*</v>
      </c>
      <c r="L3148" s="12" t="str">
        <f t="shared" si="99"/>
        <v>*</v>
      </c>
      <c r="M3148" t="str">
        <f>IF(B3148="*","*",IF(_xlfn.XLOOKUP(B3148,'RES TECH'!$M:$M,'RES TECH'!$C:$C)="Low Income",IF(G3148&gt;1,IF(G3148&gt;3,0.3,0.24),0.12),IF(_xlfn.XLOOKUP(B3148,'RES TECH'!$M:$M,'RES TECH'!$C:$C)="Lower-middle Income",IF(G3148&gt;1,IF(G3148&gt;3,0.23,0.18),0.09),IF(_xlfn.XLOOKUP(B3148,'RES TECH'!$M:$M,'RES TECH'!$C:$C)="Upper-middle Income",IF(G3148&gt;1,IF(G3148&gt;3,0.15,0.12),0.06),IF(_xlfn.XLOOKUP(B3148,'RES TECH'!$M:$M,'RES TECH'!$C:$C)="High Income",IF(G3148&gt;1,IF(G3148&gt;3,0.08,0.06),0.03))))))</f>
        <v>*</v>
      </c>
    </row>
    <row r="3149" spans="2:13" x14ac:dyDescent="0.25">
      <c r="B3149" t="str">
        <f>IF('RES TECH'!N3145=1,'RES TECH'!M3145,"*")</f>
        <v>RESHOULMNewLTCFLELCELC20</v>
      </c>
      <c r="C3149" t="str">
        <f>IF(B3149="*","*",_xlfn.XLOOKUP(B3149,'RES TECH'!M:M,'RES TECH'!K:K))</f>
        <v>RESELC</v>
      </c>
      <c r="D3149" t="str">
        <f>IF(B3149="*","*",_xlfn.XLOOKUP(B3149,'RES TECH'!M:M,'RES TECH'!L:L))</f>
        <v>RESHOULMNewLTEUE</v>
      </c>
      <c r="E3149">
        <f>IF(B3149="*","*",_xlfn.XLOOKUP(B3149,'RES TECH'!M:M,'RES TECH'!O:O))</f>
        <v>2020</v>
      </c>
      <c r="F3149" s="12">
        <f>IF(B3149="*","*",_xlfn.XLOOKUP(B3149,'RES TECH'!M:M,'RES TECH'!Y:Y))</f>
        <v>4</v>
      </c>
      <c r="G3149" s="12">
        <f>IF(B3149="*","*",_xlfn.XLOOKUP(B3149,'RES TECH'!M:M,'RES TECH'!V:V))</f>
        <v>59.066666666666663</v>
      </c>
      <c r="H3149">
        <f>IF(B3149="*","*",_xlfn.XLOOKUP(B3149,'RES TECH'!M:M,'RES TECH'!AA:AA))</f>
        <v>1</v>
      </c>
      <c r="I3149" s="12">
        <f>IF(B3149="*","*",_xlfn.XLOOKUP(B3149,'RES TECH'!M:M,'RES TECH'!Z:Z))</f>
        <v>0.3042078488582064</v>
      </c>
      <c r="J3149" s="12">
        <f>IF(B3149="*","*",_xlfn.XLOOKUP(B3149,'RES TECH'!M:M,'RES TECH'!S:S))</f>
        <v>39.064600876172321</v>
      </c>
      <c r="K3149" s="12">
        <f t="shared" si="98"/>
        <v>1.9532300438086161</v>
      </c>
      <c r="L3149" s="12">
        <f t="shared" si="99"/>
        <v>9.7661502190430807E-2</v>
      </c>
      <c r="M3149">
        <f>IF(B3149="*","*",IF(_xlfn.XLOOKUP(B3149,'RES TECH'!$M:$M,'RES TECH'!$C:$C)="Low Income",IF(G3149&gt;1,IF(G3149&gt;3,0.3,0.24),0.12),IF(_xlfn.XLOOKUP(B3149,'RES TECH'!$M:$M,'RES TECH'!$C:$C)="Lower-middle Income",IF(G3149&gt;1,IF(G3149&gt;3,0.23,0.18),0.09),IF(_xlfn.XLOOKUP(B3149,'RES TECH'!$M:$M,'RES TECH'!$C:$C)="Upper-middle Income",IF(G3149&gt;1,IF(G3149&gt;3,0.15,0.12),0.06),IF(_xlfn.XLOOKUP(B3149,'RES TECH'!$M:$M,'RES TECH'!$C:$C)="High Income",IF(G3149&gt;1,IF(G3149&gt;3,0.08,0.06),0.03))))))</f>
        <v>0.23</v>
      </c>
    </row>
    <row r="3150" spans="2:13" x14ac:dyDescent="0.25">
      <c r="B3150" t="str">
        <f>IF('RES TECH'!N3146=1,'RES TECH'!M3146,"*")</f>
        <v>RESHOULMNewLTCFLELCELC22</v>
      </c>
      <c r="C3150" t="str">
        <f>IF(B3150="*","*",_xlfn.XLOOKUP(B3150,'RES TECH'!M:M,'RES TECH'!K:K))</f>
        <v>RESELC</v>
      </c>
      <c r="D3150" t="str">
        <f>IF(B3150="*","*",_xlfn.XLOOKUP(B3150,'RES TECH'!M:M,'RES TECH'!L:L))</f>
        <v>RESHOULMNewLTEUE</v>
      </c>
      <c r="E3150">
        <f>IF(B3150="*","*",_xlfn.XLOOKUP(B3150,'RES TECH'!M:M,'RES TECH'!O:O))</f>
        <v>2022</v>
      </c>
      <c r="F3150" s="12">
        <f>IF(B3150="*","*",_xlfn.XLOOKUP(B3150,'RES TECH'!M:M,'RES TECH'!Y:Y))</f>
        <v>4</v>
      </c>
      <c r="G3150" s="12">
        <f>IF(B3150="*","*",_xlfn.XLOOKUP(B3150,'RES TECH'!M:M,'RES TECH'!V:V))</f>
        <v>65.8</v>
      </c>
      <c r="H3150">
        <f>IF(B3150="*","*",_xlfn.XLOOKUP(B3150,'RES TECH'!M:M,'RES TECH'!AA:AA))</f>
        <v>1</v>
      </c>
      <c r="I3150" s="12">
        <f>IF(B3150="*","*",_xlfn.XLOOKUP(B3150,'RES TECH'!M:M,'RES TECH'!Z:Z))</f>
        <v>0.3042078488582064</v>
      </c>
      <c r="J3150" s="12">
        <f>IF(B3150="*","*",_xlfn.XLOOKUP(B3150,'RES TECH'!M:M,'RES TECH'!S:S))</f>
        <v>47.43983708839054</v>
      </c>
      <c r="K3150" s="12">
        <f t="shared" si="98"/>
        <v>2.3719918544195271</v>
      </c>
      <c r="L3150" s="12">
        <f t="shared" si="99"/>
        <v>0.11859959272097637</v>
      </c>
      <c r="M3150">
        <f>IF(B3150="*","*",IF(_xlfn.XLOOKUP(B3150,'RES TECH'!$M:$M,'RES TECH'!$C:$C)="Low Income",IF(G3150&gt;1,IF(G3150&gt;3,0.3,0.24),0.12),IF(_xlfn.XLOOKUP(B3150,'RES TECH'!$M:$M,'RES TECH'!$C:$C)="Lower-middle Income",IF(G3150&gt;1,IF(G3150&gt;3,0.23,0.18),0.09),IF(_xlfn.XLOOKUP(B3150,'RES TECH'!$M:$M,'RES TECH'!$C:$C)="Upper-middle Income",IF(G3150&gt;1,IF(G3150&gt;3,0.15,0.12),0.06),IF(_xlfn.XLOOKUP(B3150,'RES TECH'!$M:$M,'RES TECH'!$C:$C)="High Income",IF(G3150&gt;1,IF(G3150&gt;3,0.08,0.06),0.03))))))</f>
        <v>0.23</v>
      </c>
    </row>
    <row r="3151" spans="2:13" x14ac:dyDescent="0.25">
      <c r="B3151" t="str">
        <f>IF('RES TECH'!N3147=1,'RES TECH'!M3147,"*")</f>
        <v>RESHOULMNewLTCFLELCELC30</v>
      </c>
      <c r="C3151" t="str">
        <f>IF(B3151="*","*",_xlfn.XLOOKUP(B3151,'RES TECH'!M:M,'RES TECH'!K:K))</f>
        <v>RESELC</v>
      </c>
      <c r="D3151" t="str">
        <f>IF(B3151="*","*",_xlfn.XLOOKUP(B3151,'RES TECH'!M:M,'RES TECH'!L:L))</f>
        <v>RESHOULMNewLTEUE</v>
      </c>
      <c r="E3151">
        <f>IF(B3151="*","*",_xlfn.XLOOKUP(B3151,'RES TECH'!M:M,'RES TECH'!O:O))</f>
        <v>2030</v>
      </c>
      <c r="F3151" s="12">
        <f>IF(B3151="*","*",_xlfn.XLOOKUP(B3151,'RES TECH'!M:M,'RES TECH'!Y:Y))</f>
        <v>4</v>
      </c>
      <c r="G3151" s="12">
        <f>IF(B3151="*","*",_xlfn.XLOOKUP(B3151,'RES TECH'!M:M,'RES TECH'!V:V))</f>
        <v>68.5</v>
      </c>
      <c r="H3151">
        <f>IF(B3151="*","*",_xlfn.XLOOKUP(B3151,'RES TECH'!M:M,'RES TECH'!AA:AA))</f>
        <v>1</v>
      </c>
      <c r="I3151" s="12">
        <f>IF(B3151="*","*",_xlfn.XLOOKUP(B3151,'RES TECH'!M:M,'RES TECH'!Z:Z))</f>
        <v>0.3042078488582064</v>
      </c>
      <c r="J3151" s="12">
        <f>IF(B3151="*","*",_xlfn.XLOOKUP(B3151,'RES TECH'!M:M,'RES TECH'!S:S))</f>
        <v>45.56545029844473</v>
      </c>
      <c r="K3151" s="12">
        <f t="shared" si="98"/>
        <v>2.2782725149222367</v>
      </c>
      <c r="L3151" s="12">
        <f t="shared" si="99"/>
        <v>0.11391362574611184</v>
      </c>
      <c r="M3151">
        <f>IF(B3151="*","*",IF(_xlfn.XLOOKUP(B3151,'RES TECH'!$M:$M,'RES TECH'!$C:$C)="Low Income",IF(G3151&gt;1,IF(G3151&gt;3,0.3,0.24),0.12),IF(_xlfn.XLOOKUP(B3151,'RES TECH'!$M:$M,'RES TECH'!$C:$C)="Lower-middle Income",IF(G3151&gt;1,IF(G3151&gt;3,0.23,0.18),0.09),IF(_xlfn.XLOOKUP(B3151,'RES TECH'!$M:$M,'RES TECH'!$C:$C)="Upper-middle Income",IF(G3151&gt;1,IF(G3151&gt;3,0.15,0.12),0.06),IF(_xlfn.XLOOKUP(B3151,'RES TECH'!$M:$M,'RES TECH'!$C:$C)="High Income",IF(G3151&gt;1,IF(G3151&gt;3,0.08,0.06),0.03))))))</f>
        <v>0.23</v>
      </c>
    </row>
    <row r="3152" spans="2:13" x14ac:dyDescent="0.25">
      <c r="B3152" t="str">
        <f>IF('RES TECH'!N3148=1,'RES TECH'!M3148,"*")</f>
        <v>RESHOULMNewLTCFLELCELC40</v>
      </c>
      <c r="C3152" t="str">
        <f>IF(B3152="*","*",_xlfn.XLOOKUP(B3152,'RES TECH'!M:M,'RES TECH'!K:K))</f>
        <v>RESELC</v>
      </c>
      <c r="D3152" t="str">
        <f>IF(B3152="*","*",_xlfn.XLOOKUP(B3152,'RES TECH'!M:M,'RES TECH'!L:L))</f>
        <v>RESHOULMNewLTEUE</v>
      </c>
      <c r="E3152">
        <f>IF(B3152="*","*",_xlfn.XLOOKUP(B3152,'RES TECH'!M:M,'RES TECH'!O:O))</f>
        <v>2040</v>
      </c>
      <c r="F3152" s="12">
        <f>IF(B3152="*","*",_xlfn.XLOOKUP(B3152,'RES TECH'!M:M,'RES TECH'!Y:Y))</f>
        <v>4</v>
      </c>
      <c r="G3152" s="12">
        <f>IF(B3152="*","*",_xlfn.XLOOKUP(B3152,'RES TECH'!M:M,'RES TECH'!V:V))</f>
        <v>72</v>
      </c>
      <c r="H3152">
        <f>IF(B3152="*","*",_xlfn.XLOOKUP(B3152,'RES TECH'!M:M,'RES TECH'!AA:AA))</f>
        <v>1</v>
      </c>
      <c r="I3152" s="12">
        <f>IF(B3152="*","*",_xlfn.XLOOKUP(B3152,'RES TECH'!M:M,'RES TECH'!Z:Z))</f>
        <v>0.3042078488582064</v>
      </c>
      <c r="J3152" s="12">
        <f>IF(B3152="*","*",_xlfn.XLOOKUP(B3152,'RES TECH'!M:M,'RES TECH'!S:S))</f>
        <v>43.334037453271137</v>
      </c>
      <c r="K3152" s="12">
        <f t="shared" si="98"/>
        <v>2.1667018726635567</v>
      </c>
      <c r="L3152" s="12">
        <f t="shared" si="99"/>
        <v>0.10833509363317784</v>
      </c>
      <c r="M3152">
        <f>IF(B3152="*","*",IF(_xlfn.XLOOKUP(B3152,'RES TECH'!$M:$M,'RES TECH'!$C:$C)="Low Income",IF(G3152&gt;1,IF(G3152&gt;3,0.3,0.24),0.12),IF(_xlfn.XLOOKUP(B3152,'RES TECH'!$M:$M,'RES TECH'!$C:$C)="Lower-middle Income",IF(G3152&gt;1,IF(G3152&gt;3,0.23,0.18),0.09),IF(_xlfn.XLOOKUP(B3152,'RES TECH'!$M:$M,'RES TECH'!$C:$C)="Upper-middle Income",IF(G3152&gt;1,IF(G3152&gt;3,0.15,0.12),0.06),IF(_xlfn.XLOOKUP(B3152,'RES TECH'!$M:$M,'RES TECH'!$C:$C)="High Income",IF(G3152&gt;1,IF(G3152&gt;3,0.08,0.06),0.03))))))</f>
        <v>0.23</v>
      </c>
    </row>
    <row r="3153" spans="2:13" x14ac:dyDescent="0.25">
      <c r="B3153" t="str">
        <f>IF('RES TECH'!N3149=1,'RES TECH'!M3149,"*")</f>
        <v>*</v>
      </c>
      <c r="C3153" t="str">
        <f>IF(B3153="*","*",_xlfn.XLOOKUP(B3153,'RES TECH'!M:M,'RES TECH'!K:K))</f>
        <v>*</v>
      </c>
      <c r="D3153" t="str">
        <f>IF(B3153="*","*",_xlfn.XLOOKUP(B3153,'RES TECH'!M:M,'RES TECH'!L:L))</f>
        <v>*</v>
      </c>
      <c r="E3153" t="str">
        <f>IF(B3153="*","*",_xlfn.XLOOKUP(B3153,'RES TECH'!M:M,'RES TECH'!O:O))</f>
        <v>*</v>
      </c>
      <c r="F3153" s="12" t="str">
        <f>IF(B3153="*","*",_xlfn.XLOOKUP(B3153,'RES TECH'!M:M,'RES TECH'!Y:Y))</f>
        <v>*</v>
      </c>
      <c r="G3153" s="12" t="str">
        <f>IF(B3153="*","*",_xlfn.XLOOKUP(B3153,'RES TECH'!M:M,'RES TECH'!V:V))</f>
        <v>*</v>
      </c>
      <c r="H3153" t="str">
        <f>IF(B3153="*","*",_xlfn.XLOOKUP(B3153,'RES TECH'!M:M,'RES TECH'!AA:AA))</f>
        <v>*</v>
      </c>
      <c r="I3153" s="12" t="str">
        <f>IF(B3153="*","*",_xlfn.XLOOKUP(B3153,'RES TECH'!M:M,'RES TECH'!Z:Z))</f>
        <v>*</v>
      </c>
      <c r="J3153" s="12" t="str">
        <f>IF(B3153="*","*",_xlfn.XLOOKUP(B3153,'RES TECH'!M:M,'RES TECH'!S:S))</f>
        <v>*</v>
      </c>
      <c r="K3153" s="12" t="str">
        <f t="shared" si="98"/>
        <v>*</v>
      </c>
      <c r="L3153" s="12" t="str">
        <f t="shared" si="99"/>
        <v>*</v>
      </c>
      <c r="M3153" t="str">
        <f>IF(B3153="*","*",IF(_xlfn.XLOOKUP(B3153,'RES TECH'!$M:$M,'RES TECH'!$C:$C)="Low Income",IF(G3153&gt;1,IF(G3153&gt;3,0.3,0.24),0.12),IF(_xlfn.XLOOKUP(B3153,'RES TECH'!$M:$M,'RES TECH'!$C:$C)="Lower-middle Income",IF(G3153&gt;1,IF(G3153&gt;3,0.23,0.18),0.09),IF(_xlfn.XLOOKUP(B3153,'RES TECH'!$M:$M,'RES TECH'!$C:$C)="Upper-middle Income",IF(G3153&gt;1,IF(G3153&gt;3,0.15,0.12),0.06),IF(_xlfn.XLOOKUP(B3153,'RES TECH'!$M:$M,'RES TECH'!$C:$C)="High Income",IF(G3153&gt;1,IF(G3153&gt;3,0.08,0.06),0.03))))))</f>
        <v>*</v>
      </c>
    </row>
    <row r="3154" spans="2:13" x14ac:dyDescent="0.25">
      <c r="B3154" t="str">
        <f>IF('RES TECH'!N3150=1,'RES TECH'!M3150,"*")</f>
        <v>*</v>
      </c>
      <c r="C3154" t="str">
        <f>IF(B3154="*","*",_xlfn.XLOOKUP(B3154,'RES TECH'!M:M,'RES TECH'!K:K))</f>
        <v>*</v>
      </c>
      <c r="D3154" t="str">
        <f>IF(B3154="*","*",_xlfn.XLOOKUP(B3154,'RES TECH'!M:M,'RES TECH'!L:L))</f>
        <v>*</v>
      </c>
      <c r="E3154" t="str">
        <f>IF(B3154="*","*",_xlfn.XLOOKUP(B3154,'RES TECH'!M:M,'RES TECH'!O:O))</f>
        <v>*</v>
      </c>
      <c r="F3154" s="12" t="str">
        <f>IF(B3154="*","*",_xlfn.XLOOKUP(B3154,'RES TECH'!M:M,'RES TECH'!Y:Y))</f>
        <v>*</v>
      </c>
      <c r="G3154" s="12" t="str">
        <f>IF(B3154="*","*",_xlfn.XLOOKUP(B3154,'RES TECH'!M:M,'RES TECH'!V:V))</f>
        <v>*</v>
      </c>
      <c r="H3154" t="str">
        <f>IF(B3154="*","*",_xlfn.XLOOKUP(B3154,'RES TECH'!M:M,'RES TECH'!AA:AA))</f>
        <v>*</v>
      </c>
      <c r="I3154" s="12" t="str">
        <f>IF(B3154="*","*",_xlfn.XLOOKUP(B3154,'RES TECH'!M:M,'RES TECH'!Z:Z))</f>
        <v>*</v>
      </c>
      <c r="J3154" s="12" t="str">
        <f>IF(B3154="*","*",_xlfn.XLOOKUP(B3154,'RES TECH'!M:M,'RES TECH'!S:S))</f>
        <v>*</v>
      </c>
      <c r="K3154" s="12" t="str">
        <f t="shared" si="98"/>
        <v>*</v>
      </c>
      <c r="L3154" s="12" t="str">
        <f t="shared" si="99"/>
        <v>*</v>
      </c>
      <c r="M3154" t="str">
        <f>IF(B3154="*","*",IF(_xlfn.XLOOKUP(B3154,'RES TECH'!$M:$M,'RES TECH'!$C:$C)="Low Income",IF(G3154&gt;1,IF(G3154&gt;3,0.3,0.24),0.12),IF(_xlfn.XLOOKUP(B3154,'RES TECH'!$M:$M,'RES TECH'!$C:$C)="Lower-middle Income",IF(G3154&gt;1,IF(G3154&gt;3,0.23,0.18),0.09),IF(_xlfn.XLOOKUP(B3154,'RES TECH'!$M:$M,'RES TECH'!$C:$C)="Upper-middle Income",IF(G3154&gt;1,IF(G3154&gt;3,0.15,0.12),0.06),IF(_xlfn.XLOOKUP(B3154,'RES TECH'!$M:$M,'RES TECH'!$C:$C)="High Income",IF(G3154&gt;1,IF(G3154&gt;3,0.08,0.06),0.03))))))</f>
        <v>*</v>
      </c>
    </row>
    <row r="3155" spans="2:13" x14ac:dyDescent="0.25">
      <c r="B3155" t="str">
        <f>IF('RES TECH'!N3151=1,'RES TECH'!M3151,"*")</f>
        <v>*</v>
      </c>
      <c r="C3155" t="str">
        <f>IF(B3155="*","*",_xlfn.XLOOKUP(B3155,'RES TECH'!M:M,'RES TECH'!K:K))</f>
        <v>*</v>
      </c>
      <c r="D3155" t="str">
        <f>IF(B3155="*","*",_xlfn.XLOOKUP(B3155,'RES TECH'!M:M,'RES TECH'!L:L))</f>
        <v>*</v>
      </c>
      <c r="E3155" t="str">
        <f>IF(B3155="*","*",_xlfn.XLOOKUP(B3155,'RES TECH'!M:M,'RES TECH'!O:O))</f>
        <v>*</v>
      </c>
      <c r="F3155" s="12" t="str">
        <f>IF(B3155="*","*",_xlfn.XLOOKUP(B3155,'RES TECH'!M:M,'RES TECH'!Y:Y))</f>
        <v>*</v>
      </c>
      <c r="G3155" s="12" t="str">
        <f>IF(B3155="*","*",_xlfn.XLOOKUP(B3155,'RES TECH'!M:M,'RES TECH'!V:V))</f>
        <v>*</v>
      </c>
      <c r="H3155" t="str">
        <f>IF(B3155="*","*",_xlfn.XLOOKUP(B3155,'RES TECH'!M:M,'RES TECH'!AA:AA))</f>
        <v>*</v>
      </c>
      <c r="I3155" s="12" t="str">
        <f>IF(B3155="*","*",_xlfn.XLOOKUP(B3155,'RES TECH'!M:M,'RES TECH'!Z:Z))</f>
        <v>*</v>
      </c>
      <c r="J3155" s="12" t="str">
        <f>IF(B3155="*","*",_xlfn.XLOOKUP(B3155,'RES TECH'!M:M,'RES TECH'!S:S))</f>
        <v>*</v>
      </c>
      <c r="K3155" s="12" t="str">
        <f t="shared" si="98"/>
        <v>*</v>
      </c>
      <c r="L3155" s="12" t="str">
        <f t="shared" si="99"/>
        <v>*</v>
      </c>
      <c r="M3155" t="str">
        <f>IF(B3155="*","*",IF(_xlfn.XLOOKUP(B3155,'RES TECH'!$M:$M,'RES TECH'!$C:$C)="Low Income",IF(G3155&gt;1,IF(G3155&gt;3,0.3,0.24),0.12),IF(_xlfn.XLOOKUP(B3155,'RES TECH'!$M:$M,'RES TECH'!$C:$C)="Lower-middle Income",IF(G3155&gt;1,IF(G3155&gt;3,0.23,0.18),0.09),IF(_xlfn.XLOOKUP(B3155,'RES TECH'!$M:$M,'RES TECH'!$C:$C)="Upper-middle Income",IF(G3155&gt;1,IF(G3155&gt;3,0.15,0.12),0.06),IF(_xlfn.XLOOKUP(B3155,'RES TECH'!$M:$M,'RES TECH'!$C:$C)="High Income",IF(G3155&gt;1,IF(G3155&gt;3,0.08,0.06),0.03))))))</f>
        <v>*</v>
      </c>
    </row>
    <row r="3156" spans="2:13" x14ac:dyDescent="0.25">
      <c r="B3156" t="str">
        <f>IF('RES TECH'!N3152=1,'RES TECH'!M3152,"*")</f>
        <v>*</v>
      </c>
      <c r="C3156" t="str">
        <f>IF(B3156="*","*",_xlfn.XLOOKUP(B3156,'RES TECH'!M:M,'RES TECH'!K:K))</f>
        <v>*</v>
      </c>
      <c r="D3156" t="str">
        <f>IF(B3156="*","*",_xlfn.XLOOKUP(B3156,'RES TECH'!M:M,'RES TECH'!L:L))</f>
        <v>*</v>
      </c>
      <c r="E3156" t="str">
        <f>IF(B3156="*","*",_xlfn.XLOOKUP(B3156,'RES TECH'!M:M,'RES TECH'!O:O))</f>
        <v>*</v>
      </c>
      <c r="F3156" s="12" t="str">
        <f>IF(B3156="*","*",_xlfn.XLOOKUP(B3156,'RES TECH'!M:M,'RES TECH'!Y:Y))</f>
        <v>*</v>
      </c>
      <c r="G3156" s="12" t="str">
        <f>IF(B3156="*","*",_xlfn.XLOOKUP(B3156,'RES TECH'!M:M,'RES TECH'!V:V))</f>
        <v>*</v>
      </c>
      <c r="H3156" t="str">
        <f>IF(B3156="*","*",_xlfn.XLOOKUP(B3156,'RES TECH'!M:M,'RES TECH'!AA:AA))</f>
        <v>*</v>
      </c>
      <c r="I3156" s="12" t="str">
        <f>IF(B3156="*","*",_xlfn.XLOOKUP(B3156,'RES TECH'!M:M,'RES TECH'!Z:Z))</f>
        <v>*</v>
      </c>
      <c r="J3156" s="12" t="str">
        <f>IF(B3156="*","*",_xlfn.XLOOKUP(B3156,'RES TECH'!M:M,'RES TECH'!S:S))</f>
        <v>*</v>
      </c>
      <c r="K3156" s="12" t="str">
        <f t="shared" si="98"/>
        <v>*</v>
      </c>
      <c r="L3156" s="12" t="str">
        <f t="shared" si="99"/>
        <v>*</v>
      </c>
      <c r="M3156" t="str">
        <f>IF(B3156="*","*",IF(_xlfn.XLOOKUP(B3156,'RES TECH'!$M:$M,'RES TECH'!$C:$C)="Low Income",IF(G3156&gt;1,IF(G3156&gt;3,0.3,0.24),0.12),IF(_xlfn.XLOOKUP(B3156,'RES TECH'!$M:$M,'RES TECH'!$C:$C)="Lower-middle Income",IF(G3156&gt;1,IF(G3156&gt;3,0.23,0.18),0.09),IF(_xlfn.XLOOKUP(B3156,'RES TECH'!$M:$M,'RES TECH'!$C:$C)="Upper-middle Income",IF(G3156&gt;1,IF(G3156&gt;3,0.15,0.12),0.06),IF(_xlfn.XLOOKUP(B3156,'RES TECH'!$M:$M,'RES TECH'!$C:$C)="High Income",IF(G3156&gt;1,IF(G3156&gt;3,0.08,0.06),0.03))))))</f>
        <v>*</v>
      </c>
    </row>
    <row r="3157" spans="2:13" x14ac:dyDescent="0.25">
      <c r="B3157" t="str">
        <f>IF('RES TECH'!N3153=1,'RES TECH'!M3153,"*")</f>
        <v>*</v>
      </c>
      <c r="C3157" t="str">
        <f>IF(B3157="*","*",_xlfn.XLOOKUP(B3157,'RES TECH'!M:M,'RES TECH'!K:K))</f>
        <v>*</v>
      </c>
      <c r="D3157" t="str">
        <f>IF(B3157="*","*",_xlfn.XLOOKUP(B3157,'RES TECH'!M:M,'RES TECH'!L:L))</f>
        <v>*</v>
      </c>
      <c r="E3157" t="str">
        <f>IF(B3157="*","*",_xlfn.XLOOKUP(B3157,'RES TECH'!M:M,'RES TECH'!O:O))</f>
        <v>*</v>
      </c>
      <c r="F3157" s="12" t="str">
        <f>IF(B3157="*","*",_xlfn.XLOOKUP(B3157,'RES TECH'!M:M,'RES TECH'!Y:Y))</f>
        <v>*</v>
      </c>
      <c r="G3157" s="12" t="str">
        <f>IF(B3157="*","*",_xlfn.XLOOKUP(B3157,'RES TECH'!M:M,'RES TECH'!V:V))</f>
        <v>*</v>
      </c>
      <c r="H3157" t="str">
        <f>IF(B3157="*","*",_xlfn.XLOOKUP(B3157,'RES TECH'!M:M,'RES TECH'!AA:AA))</f>
        <v>*</v>
      </c>
      <c r="I3157" s="12" t="str">
        <f>IF(B3157="*","*",_xlfn.XLOOKUP(B3157,'RES TECH'!M:M,'RES TECH'!Z:Z))</f>
        <v>*</v>
      </c>
      <c r="J3157" s="12" t="str">
        <f>IF(B3157="*","*",_xlfn.XLOOKUP(B3157,'RES TECH'!M:M,'RES TECH'!S:S))</f>
        <v>*</v>
      </c>
      <c r="K3157" s="12" t="str">
        <f t="shared" si="98"/>
        <v>*</v>
      </c>
      <c r="L3157" s="12" t="str">
        <f t="shared" si="99"/>
        <v>*</v>
      </c>
      <c r="M3157" t="str">
        <f>IF(B3157="*","*",IF(_xlfn.XLOOKUP(B3157,'RES TECH'!$M:$M,'RES TECH'!$C:$C)="Low Income",IF(G3157&gt;1,IF(G3157&gt;3,0.3,0.24),0.12),IF(_xlfn.XLOOKUP(B3157,'RES TECH'!$M:$M,'RES TECH'!$C:$C)="Lower-middle Income",IF(G3157&gt;1,IF(G3157&gt;3,0.23,0.18),0.09),IF(_xlfn.XLOOKUP(B3157,'RES TECH'!$M:$M,'RES TECH'!$C:$C)="Upper-middle Income",IF(G3157&gt;1,IF(G3157&gt;3,0.15,0.12),0.06),IF(_xlfn.XLOOKUP(B3157,'RES TECH'!$M:$M,'RES TECH'!$C:$C)="High Income",IF(G3157&gt;1,IF(G3157&gt;3,0.08,0.06),0.03))))))</f>
        <v>*</v>
      </c>
    </row>
    <row r="3158" spans="2:13" x14ac:dyDescent="0.25">
      <c r="B3158" t="str">
        <f>IF('RES TECH'!N3154=1,'RES TECH'!M3154,"*")</f>
        <v>RESHOULMNewLTLEDELCELC20</v>
      </c>
      <c r="C3158" t="str">
        <f>IF(B3158="*","*",_xlfn.XLOOKUP(B3158,'RES TECH'!M:M,'RES TECH'!K:K))</f>
        <v>RESELC</v>
      </c>
      <c r="D3158" t="str">
        <f>IF(B3158="*","*",_xlfn.XLOOKUP(B3158,'RES TECH'!M:M,'RES TECH'!L:L))</f>
        <v>RESHOULMNewLTEUE</v>
      </c>
      <c r="E3158">
        <f>IF(B3158="*","*",_xlfn.XLOOKUP(B3158,'RES TECH'!M:M,'RES TECH'!O:O))</f>
        <v>2020</v>
      </c>
      <c r="F3158" s="12">
        <f>IF(B3158="*","*",_xlfn.XLOOKUP(B3158,'RES TECH'!M:M,'RES TECH'!Y:Y))</f>
        <v>13</v>
      </c>
      <c r="G3158" s="12">
        <f>IF(B3158="*","*",_xlfn.XLOOKUP(B3158,'RES TECH'!M:M,'RES TECH'!V:V))</f>
        <v>79.849999999999994</v>
      </c>
      <c r="H3158">
        <f>IF(B3158="*","*",_xlfn.XLOOKUP(B3158,'RES TECH'!M:M,'RES TECH'!AA:AA))</f>
        <v>1</v>
      </c>
      <c r="I3158" s="12">
        <f>IF(B3158="*","*",_xlfn.XLOOKUP(B3158,'RES TECH'!M:M,'RES TECH'!Z:Z))</f>
        <v>0.3042078488582064</v>
      </c>
      <c r="J3158" s="12">
        <f>IF(B3158="*","*",_xlfn.XLOOKUP(B3158,'RES TECH'!M:M,'RES TECH'!S:S))</f>
        <v>178.6469123845977</v>
      </c>
      <c r="K3158" s="12">
        <f t="shared" si="98"/>
        <v>8.9323456192298849</v>
      </c>
      <c r="L3158" s="12">
        <f t="shared" si="99"/>
        <v>0.44661728096149428</v>
      </c>
      <c r="M3158">
        <f>IF(B3158="*","*",IF(_xlfn.XLOOKUP(B3158,'RES TECH'!$M:$M,'RES TECH'!$C:$C)="Low Income",IF(G3158&gt;1,IF(G3158&gt;3,0.3,0.24),0.12),IF(_xlfn.XLOOKUP(B3158,'RES TECH'!$M:$M,'RES TECH'!$C:$C)="Lower-middle Income",IF(G3158&gt;1,IF(G3158&gt;3,0.23,0.18),0.09),IF(_xlfn.XLOOKUP(B3158,'RES TECH'!$M:$M,'RES TECH'!$C:$C)="Upper-middle Income",IF(G3158&gt;1,IF(G3158&gt;3,0.15,0.12),0.06),IF(_xlfn.XLOOKUP(B3158,'RES TECH'!$M:$M,'RES TECH'!$C:$C)="High Income",IF(G3158&gt;1,IF(G3158&gt;3,0.08,0.06),0.03))))))</f>
        <v>0.23</v>
      </c>
    </row>
    <row r="3159" spans="2:13" x14ac:dyDescent="0.25">
      <c r="B3159" t="str">
        <f>IF('RES TECH'!N3155=1,'RES TECH'!M3155,"*")</f>
        <v>RESHOULMNewLTLEDELCELC21</v>
      </c>
      <c r="C3159" t="str">
        <f>IF(B3159="*","*",_xlfn.XLOOKUP(B3159,'RES TECH'!M:M,'RES TECH'!K:K))</f>
        <v>RESELC</v>
      </c>
      <c r="D3159" t="str">
        <f>IF(B3159="*","*",_xlfn.XLOOKUP(B3159,'RES TECH'!M:M,'RES TECH'!L:L))</f>
        <v>RESHOULMNewLTEUE</v>
      </c>
      <c r="E3159">
        <f>IF(B3159="*","*",_xlfn.XLOOKUP(B3159,'RES TECH'!M:M,'RES TECH'!O:O))</f>
        <v>2021</v>
      </c>
      <c r="F3159" s="12">
        <f>IF(B3159="*","*",_xlfn.XLOOKUP(B3159,'RES TECH'!M:M,'RES TECH'!Y:Y))</f>
        <v>11</v>
      </c>
      <c r="G3159" s="12">
        <f>IF(B3159="*","*",_xlfn.XLOOKUP(B3159,'RES TECH'!M:M,'RES TECH'!V:V))</f>
        <v>97.949999999999989</v>
      </c>
      <c r="H3159">
        <f>IF(B3159="*","*",_xlfn.XLOOKUP(B3159,'RES TECH'!M:M,'RES TECH'!AA:AA))</f>
        <v>1</v>
      </c>
      <c r="I3159" s="12">
        <f>IF(B3159="*","*",_xlfn.XLOOKUP(B3159,'RES TECH'!M:M,'RES TECH'!Z:Z))</f>
        <v>0.3042078488582064</v>
      </c>
      <c r="J3159" s="12">
        <f>IF(B3159="*","*",_xlfn.XLOOKUP(B3159,'RES TECH'!M:M,'RES TECH'!S:S))</f>
        <v>72.788687009562551</v>
      </c>
      <c r="K3159" s="12">
        <f t="shared" si="98"/>
        <v>3.6394343504781279</v>
      </c>
      <c r="L3159" s="12">
        <f t="shared" si="99"/>
        <v>0.1819717175239064</v>
      </c>
      <c r="M3159">
        <f>IF(B3159="*","*",IF(_xlfn.XLOOKUP(B3159,'RES TECH'!$M:$M,'RES TECH'!$C:$C)="Low Income",IF(G3159&gt;1,IF(G3159&gt;3,0.3,0.24),0.12),IF(_xlfn.XLOOKUP(B3159,'RES TECH'!$M:$M,'RES TECH'!$C:$C)="Lower-middle Income",IF(G3159&gt;1,IF(G3159&gt;3,0.23,0.18),0.09),IF(_xlfn.XLOOKUP(B3159,'RES TECH'!$M:$M,'RES TECH'!$C:$C)="Upper-middle Income",IF(G3159&gt;1,IF(G3159&gt;3,0.15,0.12),0.06),IF(_xlfn.XLOOKUP(B3159,'RES TECH'!$M:$M,'RES TECH'!$C:$C)="High Income",IF(G3159&gt;1,IF(G3159&gt;3,0.08,0.06),0.03))))))</f>
        <v>0.23</v>
      </c>
    </row>
    <row r="3160" spans="2:13" x14ac:dyDescent="0.25">
      <c r="B3160" t="str">
        <f>IF('RES TECH'!N3156=1,'RES TECH'!M3156,"*")</f>
        <v>RESHOULMNewLTLEDELCELC22</v>
      </c>
      <c r="C3160" t="str">
        <f>IF(B3160="*","*",_xlfn.XLOOKUP(B3160,'RES TECH'!M:M,'RES TECH'!K:K))</f>
        <v>RESELC</v>
      </c>
      <c r="D3160" t="str">
        <f>IF(B3160="*","*",_xlfn.XLOOKUP(B3160,'RES TECH'!M:M,'RES TECH'!L:L))</f>
        <v>RESHOULMNewLTEUE</v>
      </c>
      <c r="E3160">
        <f>IF(B3160="*","*",_xlfn.XLOOKUP(B3160,'RES TECH'!M:M,'RES TECH'!O:O))</f>
        <v>2022</v>
      </c>
      <c r="F3160" s="12">
        <f>IF(B3160="*","*",_xlfn.XLOOKUP(B3160,'RES TECH'!M:M,'RES TECH'!Y:Y))</f>
        <v>10</v>
      </c>
      <c r="G3160" s="12">
        <f>IF(B3160="*","*",_xlfn.XLOOKUP(B3160,'RES TECH'!M:M,'RES TECH'!V:V))</f>
        <v>100.22499999999999</v>
      </c>
      <c r="H3160">
        <f>IF(B3160="*","*",_xlfn.XLOOKUP(B3160,'RES TECH'!M:M,'RES TECH'!AA:AA))</f>
        <v>1</v>
      </c>
      <c r="I3160" s="12">
        <f>IF(B3160="*","*",_xlfn.XLOOKUP(B3160,'RES TECH'!M:M,'RES TECH'!Z:Z))</f>
        <v>0.3042078488582064</v>
      </c>
      <c r="J3160" s="12">
        <f>IF(B3160="*","*",_xlfn.XLOOKUP(B3160,'RES TECH'!M:M,'RES TECH'!S:S))</f>
        <v>53.464651770359247</v>
      </c>
      <c r="K3160" s="12">
        <f t="shared" si="98"/>
        <v>2.6732325885179624</v>
      </c>
      <c r="L3160" s="12">
        <f t="shared" si="99"/>
        <v>0.13366162942589813</v>
      </c>
      <c r="M3160">
        <f>IF(B3160="*","*",IF(_xlfn.XLOOKUP(B3160,'RES TECH'!$M:$M,'RES TECH'!$C:$C)="Low Income",IF(G3160&gt;1,IF(G3160&gt;3,0.3,0.24),0.12),IF(_xlfn.XLOOKUP(B3160,'RES TECH'!$M:$M,'RES TECH'!$C:$C)="Lower-middle Income",IF(G3160&gt;1,IF(G3160&gt;3,0.23,0.18),0.09),IF(_xlfn.XLOOKUP(B3160,'RES TECH'!$M:$M,'RES TECH'!$C:$C)="Upper-middle Income",IF(G3160&gt;1,IF(G3160&gt;3,0.15,0.12),0.06),IF(_xlfn.XLOOKUP(B3160,'RES TECH'!$M:$M,'RES TECH'!$C:$C)="High Income",IF(G3160&gt;1,IF(G3160&gt;3,0.08,0.06),0.03))))))</f>
        <v>0.23</v>
      </c>
    </row>
    <row r="3161" spans="2:13" x14ac:dyDescent="0.25">
      <c r="B3161" t="str">
        <f>IF('RES TECH'!N3157=1,'RES TECH'!M3157,"*")</f>
        <v>RESHOULMNewLTLEDELCELC23</v>
      </c>
      <c r="C3161" t="str">
        <f>IF(B3161="*","*",_xlfn.XLOOKUP(B3161,'RES TECH'!M:M,'RES TECH'!K:K))</f>
        <v>RESELC</v>
      </c>
      <c r="D3161" t="str">
        <f>IF(B3161="*","*",_xlfn.XLOOKUP(B3161,'RES TECH'!M:M,'RES TECH'!L:L))</f>
        <v>RESHOULMNewLTEUE</v>
      </c>
      <c r="E3161">
        <f>IF(B3161="*","*",_xlfn.XLOOKUP(B3161,'RES TECH'!M:M,'RES TECH'!O:O))</f>
        <v>2023</v>
      </c>
      <c r="F3161" s="12">
        <f>IF(B3161="*","*",_xlfn.XLOOKUP(B3161,'RES TECH'!M:M,'RES TECH'!Y:Y))</f>
        <v>10</v>
      </c>
      <c r="G3161" s="12">
        <f>IF(B3161="*","*",_xlfn.XLOOKUP(B3161,'RES TECH'!M:M,'RES TECH'!V:V))</f>
        <v>102.65</v>
      </c>
      <c r="H3161">
        <f>IF(B3161="*","*",_xlfn.XLOOKUP(B3161,'RES TECH'!M:M,'RES TECH'!AA:AA))</f>
        <v>1</v>
      </c>
      <c r="I3161" s="12">
        <f>IF(B3161="*","*",_xlfn.XLOOKUP(B3161,'RES TECH'!M:M,'RES TECH'!Z:Z))</f>
        <v>0.3042078488582064</v>
      </c>
      <c r="J3161" s="12">
        <f>IF(B3161="*","*",_xlfn.XLOOKUP(B3161,'RES TECH'!M:M,'RES TECH'!S:S))</f>
        <v>52.482830118482852</v>
      </c>
      <c r="K3161" s="12">
        <f t="shared" si="98"/>
        <v>2.6241415059241429</v>
      </c>
      <c r="L3161" s="12">
        <f t="shared" si="99"/>
        <v>0.13120707529620715</v>
      </c>
      <c r="M3161">
        <f>IF(B3161="*","*",IF(_xlfn.XLOOKUP(B3161,'RES TECH'!$M:$M,'RES TECH'!$C:$C)="Low Income",IF(G3161&gt;1,IF(G3161&gt;3,0.3,0.24),0.12),IF(_xlfn.XLOOKUP(B3161,'RES TECH'!$M:$M,'RES TECH'!$C:$C)="Lower-middle Income",IF(G3161&gt;1,IF(G3161&gt;3,0.23,0.18),0.09),IF(_xlfn.XLOOKUP(B3161,'RES TECH'!$M:$M,'RES TECH'!$C:$C)="Upper-middle Income",IF(G3161&gt;1,IF(G3161&gt;3,0.15,0.12),0.06),IF(_xlfn.XLOOKUP(B3161,'RES TECH'!$M:$M,'RES TECH'!$C:$C)="High Income",IF(G3161&gt;1,IF(G3161&gt;3,0.08,0.06),0.03))))))</f>
        <v>0.23</v>
      </c>
    </row>
    <row r="3162" spans="2:13" x14ac:dyDescent="0.25">
      <c r="B3162" t="str">
        <f>IF('RES TECH'!N3158=1,'RES TECH'!M3158,"*")</f>
        <v>RESHOULMNewLTLEDELCELC24</v>
      </c>
      <c r="C3162" t="str">
        <f>IF(B3162="*","*",_xlfn.XLOOKUP(B3162,'RES TECH'!M:M,'RES TECH'!K:K))</f>
        <v>RESELC</v>
      </c>
      <c r="D3162" t="str">
        <f>IF(B3162="*","*",_xlfn.XLOOKUP(B3162,'RES TECH'!M:M,'RES TECH'!L:L))</f>
        <v>RESHOULMNewLTEUE</v>
      </c>
      <c r="E3162">
        <f>IF(B3162="*","*",_xlfn.XLOOKUP(B3162,'RES TECH'!M:M,'RES TECH'!O:O))</f>
        <v>2024</v>
      </c>
      <c r="F3162" s="12">
        <f>IF(B3162="*","*",_xlfn.XLOOKUP(B3162,'RES TECH'!M:M,'RES TECH'!Y:Y))</f>
        <v>10</v>
      </c>
      <c r="G3162" s="12">
        <f>IF(B3162="*","*",_xlfn.XLOOKUP(B3162,'RES TECH'!M:M,'RES TECH'!V:V))</f>
        <v>105.05</v>
      </c>
      <c r="H3162">
        <f>IF(B3162="*","*",_xlfn.XLOOKUP(B3162,'RES TECH'!M:M,'RES TECH'!AA:AA))</f>
        <v>1</v>
      </c>
      <c r="I3162" s="12">
        <f>IF(B3162="*","*",_xlfn.XLOOKUP(B3162,'RES TECH'!M:M,'RES TECH'!Z:Z))</f>
        <v>0.3042078488582064</v>
      </c>
      <c r="J3162" s="12">
        <f>IF(B3162="*","*",_xlfn.XLOOKUP(B3162,'RES TECH'!M:M,'RES TECH'!S:S))</f>
        <v>51.9472910356412</v>
      </c>
      <c r="K3162" s="12">
        <f t="shared" si="98"/>
        <v>2.5973645517820603</v>
      </c>
      <c r="L3162" s="12">
        <f t="shared" si="99"/>
        <v>0.12986822758910302</v>
      </c>
      <c r="M3162">
        <f>IF(B3162="*","*",IF(_xlfn.XLOOKUP(B3162,'RES TECH'!$M:$M,'RES TECH'!$C:$C)="Low Income",IF(G3162&gt;1,IF(G3162&gt;3,0.3,0.24),0.12),IF(_xlfn.XLOOKUP(B3162,'RES TECH'!$M:$M,'RES TECH'!$C:$C)="Lower-middle Income",IF(G3162&gt;1,IF(G3162&gt;3,0.23,0.18),0.09),IF(_xlfn.XLOOKUP(B3162,'RES TECH'!$M:$M,'RES TECH'!$C:$C)="Upper-middle Income",IF(G3162&gt;1,IF(G3162&gt;3,0.15,0.12),0.06),IF(_xlfn.XLOOKUP(B3162,'RES TECH'!$M:$M,'RES TECH'!$C:$C)="High Income",IF(G3162&gt;1,IF(G3162&gt;3,0.08,0.06),0.03))))))</f>
        <v>0.23</v>
      </c>
    </row>
    <row r="3163" spans="2:13" x14ac:dyDescent="0.25">
      <c r="B3163" t="str">
        <f>IF('RES TECH'!N3159=1,'RES TECH'!M3159,"*")</f>
        <v>RESHOULMNewLTLEDELCELC25</v>
      </c>
      <c r="C3163" t="str">
        <f>IF(B3163="*","*",_xlfn.XLOOKUP(B3163,'RES TECH'!M:M,'RES TECH'!K:K))</f>
        <v>RESELC</v>
      </c>
      <c r="D3163" t="str">
        <f>IF(B3163="*","*",_xlfn.XLOOKUP(B3163,'RES TECH'!M:M,'RES TECH'!L:L))</f>
        <v>RESHOULMNewLTEUE</v>
      </c>
      <c r="E3163">
        <f>IF(B3163="*","*",_xlfn.XLOOKUP(B3163,'RES TECH'!M:M,'RES TECH'!O:O))</f>
        <v>2025</v>
      </c>
      <c r="F3163" s="12">
        <f>IF(B3163="*","*",_xlfn.XLOOKUP(B3163,'RES TECH'!M:M,'RES TECH'!Y:Y))</f>
        <v>10</v>
      </c>
      <c r="G3163" s="12">
        <f>IF(B3163="*","*",_xlfn.XLOOKUP(B3163,'RES TECH'!M:M,'RES TECH'!V:V))</f>
        <v>107.47499999999999</v>
      </c>
      <c r="H3163">
        <f>IF(B3163="*","*",_xlfn.XLOOKUP(B3163,'RES TECH'!M:M,'RES TECH'!AA:AA))</f>
        <v>1</v>
      </c>
      <c r="I3163" s="12">
        <f>IF(B3163="*","*",_xlfn.XLOOKUP(B3163,'RES TECH'!M:M,'RES TECH'!Z:Z))</f>
        <v>0.3042078488582064</v>
      </c>
      <c r="J3163" s="12">
        <f>IF(B3163="*","*",_xlfn.XLOOKUP(B3163,'RES TECH'!M:M,'RES TECH'!S:S))</f>
        <v>50.586129200085303</v>
      </c>
      <c r="K3163" s="12">
        <f t="shared" si="98"/>
        <v>2.5293064600042654</v>
      </c>
      <c r="L3163" s="12">
        <f t="shared" si="99"/>
        <v>0.12646532300021326</v>
      </c>
      <c r="M3163">
        <f>IF(B3163="*","*",IF(_xlfn.XLOOKUP(B3163,'RES TECH'!$M:$M,'RES TECH'!$C:$C)="Low Income",IF(G3163&gt;1,IF(G3163&gt;3,0.3,0.24),0.12),IF(_xlfn.XLOOKUP(B3163,'RES TECH'!$M:$M,'RES TECH'!$C:$C)="Lower-middle Income",IF(G3163&gt;1,IF(G3163&gt;3,0.23,0.18),0.09),IF(_xlfn.XLOOKUP(B3163,'RES TECH'!$M:$M,'RES TECH'!$C:$C)="Upper-middle Income",IF(G3163&gt;1,IF(G3163&gt;3,0.15,0.12),0.06),IF(_xlfn.XLOOKUP(B3163,'RES TECH'!$M:$M,'RES TECH'!$C:$C)="High Income",IF(G3163&gt;1,IF(G3163&gt;3,0.08,0.06),0.03))))))</f>
        <v>0.23</v>
      </c>
    </row>
    <row r="3164" spans="2:13" x14ac:dyDescent="0.25">
      <c r="B3164" t="str">
        <f>IF('RES TECH'!N3160=1,'RES TECH'!M3160,"*")</f>
        <v>RESHOULMNewLTLEDELCELC30</v>
      </c>
      <c r="C3164" t="str">
        <f>IF(B3164="*","*",_xlfn.XLOOKUP(B3164,'RES TECH'!M:M,'RES TECH'!K:K))</f>
        <v>RESELC</v>
      </c>
      <c r="D3164" t="str">
        <f>IF(B3164="*","*",_xlfn.XLOOKUP(B3164,'RES TECH'!M:M,'RES TECH'!L:L))</f>
        <v>RESHOULMNewLTEUE</v>
      </c>
      <c r="E3164">
        <f>IF(B3164="*","*",_xlfn.XLOOKUP(B3164,'RES TECH'!M:M,'RES TECH'!O:O))</f>
        <v>2030</v>
      </c>
      <c r="F3164" s="12">
        <f>IF(B3164="*","*",_xlfn.XLOOKUP(B3164,'RES TECH'!M:M,'RES TECH'!Y:Y))</f>
        <v>10</v>
      </c>
      <c r="G3164" s="12">
        <f>IF(B3164="*","*",_xlfn.XLOOKUP(B3164,'RES TECH'!M:M,'RES TECH'!V:V))</f>
        <v>119.575</v>
      </c>
      <c r="H3164">
        <f>IF(B3164="*","*",_xlfn.XLOOKUP(B3164,'RES TECH'!M:M,'RES TECH'!AA:AA))</f>
        <v>1</v>
      </c>
      <c r="I3164" s="12">
        <f>IF(B3164="*","*",_xlfn.XLOOKUP(B3164,'RES TECH'!M:M,'RES TECH'!Z:Z))</f>
        <v>0.3042078488582064</v>
      </c>
      <c r="J3164" s="12">
        <f>IF(B3164="*","*",_xlfn.XLOOKUP(B3164,'RES TECH'!M:M,'RES TECH'!S:S))</f>
        <v>45.833219839865563</v>
      </c>
      <c r="K3164" s="12">
        <f t="shared" si="98"/>
        <v>2.2916609919932784</v>
      </c>
      <c r="L3164" s="12">
        <f t="shared" si="99"/>
        <v>0.11458304959966392</v>
      </c>
      <c r="M3164">
        <f>IF(B3164="*","*",IF(_xlfn.XLOOKUP(B3164,'RES TECH'!$M:$M,'RES TECH'!$C:$C)="Low Income",IF(G3164&gt;1,IF(G3164&gt;3,0.3,0.24),0.12),IF(_xlfn.XLOOKUP(B3164,'RES TECH'!$M:$M,'RES TECH'!$C:$C)="Lower-middle Income",IF(G3164&gt;1,IF(G3164&gt;3,0.23,0.18),0.09),IF(_xlfn.XLOOKUP(B3164,'RES TECH'!$M:$M,'RES TECH'!$C:$C)="Upper-middle Income",IF(G3164&gt;1,IF(G3164&gt;3,0.15,0.12),0.06),IF(_xlfn.XLOOKUP(B3164,'RES TECH'!$M:$M,'RES TECH'!$C:$C)="High Income",IF(G3164&gt;1,IF(G3164&gt;3,0.08,0.06),0.03))))))</f>
        <v>0.23</v>
      </c>
    </row>
    <row r="3165" spans="2:13" x14ac:dyDescent="0.25">
      <c r="B3165" t="str">
        <f>IF('RES TECH'!N3161=1,'RES TECH'!M3161,"*")</f>
        <v>RESHOULMNewLTLEDELCELC40</v>
      </c>
      <c r="C3165" t="str">
        <f>IF(B3165="*","*",_xlfn.XLOOKUP(B3165,'RES TECH'!M:M,'RES TECH'!K:K))</f>
        <v>RESELC</v>
      </c>
      <c r="D3165" t="str">
        <f>IF(B3165="*","*",_xlfn.XLOOKUP(B3165,'RES TECH'!M:M,'RES TECH'!L:L))</f>
        <v>RESHOULMNewLTEUE</v>
      </c>
      <c r="E3165">
        <f>IF(B3165="*","*",_xlfn.XLOOKUP(B3165,'RES TECH'!M:M,'RES TECH'!O:O))</f>
        <v>2040</v>
      </c>
      <c r="F3165" s="12">
        <f>IF(B3165="*","*",_xlfn.XLOOKUP(B3165,'RES TECH'!M:M,'RES TECH'!Y:Y))</f>
        <v>10</v>
      </c>
      <c r="G3165" s="12">
        <f>IF(B3165="*","*",_xlfn.XLOOKUP(B3165,'RES TECH'!M:M,'RES TECH'!V:V))</f>
        <v>144.42500000000001</v>
      </c>
      <c r="H3165">
        <f>IF(B3165="*","*",_xlfn.XLOOKUP(B3165,'RES TECH'!M:M,'RES TECH'!AA:AA))</f>
        <v>1</v>
      </c>
      <c r="I3165" s="12">
        <f>IF(B3165="*","*",_xlfn.XLOOKUP(B3165,'RES TECH'!M:M,'RES TECH'!Z:Z))</f>
        <v>0.3042078488582064</v>
      </c>
      <c r="J3165" s="12">
        <f>IF(B3165="*","*",_xlfn.XLOOKUP(B3165,'RES TECH'!M:M,'RES TECH'!S:S))</f>
        <v>42.776184241977738</v>
      </c>
      <c r="K3165" s="12">
        <f t="shared" si="98"/>
        <v>2.1388092120988871</v>
      </c>
      <c r="L3165" s="12">
        <f t="shared" si="99"/>
        <v>0.10694046060494436</v>
      </c>
      <c r="M3165">
        <f>IF(B3165="*","*",IF(_xlfn.XLOOKUP(B3165,'RES TECH'!$M:$M,'RES TECH'!$C:$C)="Low Income",IF(G3165&gt;1,IF(G3165&gt;3,0.3,0.24),0.12),IF(_xlfn.XLOOKUP(B3165,'RES TECH'!$M:$M,'RES TECH'!$C:$C)="Lower-middle Income",IF(G3165&gt;1,IF(G3165&gt;3,0.23,0.18),0.09),IF(_xlfn.XLOOKUP(B3165,'RES TECH'!$M:$M,'RES TECH'!$C:$C)="Upper-middle Income",IF(G3165&gt;1,IF(G3165&gt;3,0.15,0.12),0.06),IF(_xlfn.XLOOKUP(B3165,'RES TECH'!$M:$M,'RES TECH'!$C:$C)="High Income",IF(G3165&gt;1,IF(G3165&gt;3,0.08,0.06),0.03))))))</f>
        <v>0.23</v>
      </c>
    </row>
    <row r="3166" spans="2:13" x14ac:dyDescent="0.25">
      <c r="B3166" t="str">
        <f>IF('RES TECH'!N3162=1,'RES TECH'!M3162,"*")</f>
        <v>RESHOULMNewLTINCELCELC20</v>
      </c>
      <c r="C3166" t="str">
        <f>IF(B3166="*","*",_xlfn.XLOOKUP(B3166,'RES TECH'!M:M,'RES TECH'!K:K))</f>
        <v>RESELC</v>
      </c>
      <c r="D3166" t="str">
        <f>IF(B3166="*","*",_xlfn.XLOOKUP(B3166,'RES TECH'!M:M,'RES TECH'!L:L))</f>
        <v>RESHOULMNewLTEUE</v>
      </c>
      <c r="E3166">
        <f>IF(B3166="*","*",_xlfn.XLOOKUP(B3166,'RES TECH'!M:M,'RES TECH'!O:O))</f>
        <v>2020</v>
      </c>
      <c r="F3166" s="12">
        <f>IF(B3166="*","*",_xlfn.XLOOKUP(B3166,'RES TECH'!M:M,'RES TECH'!Y:Y))</f>
        <v>1</v>
      </c>
      <c r="G3166" s="12">
        <f>IF(B3166="*","*",_xlfn.XLOOKUP(B3166,'RES TECH'!M:M,'RES TECH'!V:V))</f>
        <v>12.7</v>
      </c>
      <c r="H3166">
        <f>IF(B3166="*","*",_xlfn.XLOOKUP(B3166,'RES TECH'!M:M,'RES TECH'!AA:AA))</f>
        <v>1</v>
      </c>
      <c r="I3166" s="12">
        <f>IF(B3166="*","*",_xlfn.XLOOKUP(B3166,'RES TECH'!M:M,'RES TECH'!Z:Z))</f>
        <v>0.3042078488582064</v>
      </c>
      <c r="J3166" s="12">
        <f>IF(B3166="*","*",_xlfn.XLOOKUP(B3166,'RES TECH'!M:M,'RES TECH'!S:S))</f>
        <v>19.814946065141491</v>
      </c>
      <c r="K3166" s="12">
        <f t="shared" si="98"/>
        <v>0.99074730325707461</v>
      </c>
      <c r="L3166" s="12">
        <f t="shared" si="99"/>
        <v>4.953736516285373E-2</v>
      </c>
      <c r="M3166">
        <f>IF(B3166="*","*",IF(_xlfn.XLOOKUP(B3166,'RES TECH'!$M:$M,'RES TECH'!$C:$C)="Low Income",IF(G3166&gt;1,IF(G3166&gt;3,0.3,0.24),0.12),IF(_xlfn.XLOOKUP(B3166,'RES TECH'!$M:$M,'RES TECH'!$C:$C)="Lower-middle Income",IF(G3166&gt;1,IF(G3166&gt;3,0.23,0.18),0.09),IF(_xlfn.XLOOKUP(B3166,'RES TECH'!$M:$M,'RES TECH'!$C:$C)="Upper-middle Income",IF(G3166&gt;1,IF(G3166&gt;3,0.15,0.12),0.06),IF(_xlfn.XLOOKUP(B3166,'RES TECH'!$M:$M,'RES TECH'!$C:$C)="High Income",IF(G3166&gt;1,IF(G3166&gt;3,0.08,0.06),0.03))))))</f>
        <v>0.23</v>
      </c>
    </row>
    <row r="3167" spans="2:13" x14ac:dyDescent="0.25">
      <c r="B3167" t="str">
        <f>IF('RES TECH'!N3163=1,'RES TECH'!M3163,"*")</f>
        <v>RESHOULMNewLTINCELCELC22</v>
      </c>
      <c r="C3167" t="str">
        <f>IF(B3167="*","*",_xlfn.XLOOKUP(B3167,'RES TECH'!M:M,'RES TECH'!K:K))</f>
        <v>RESELC</v>
      </c>
      <c r="D3167" t="str">
        <f>IF(B3167="*","*",_xlfn.XLOOKUP(B3167,'RES TECH'!M:M,'RES TECH'!L:L))</f>
        <v>RESHOULMNewLTEUE</v>
      </c>
      <c r="E3167">
        <f>IF(B3167="*","*",_xlfn.XLOOKUP(B3167,'RES TECH'!M:M,'RES TECH'!O:O))</f>
        <v>2022</v>
      </c>
      <c r="F3167" s="12">
        <f>IF(B3167="*","*",_xlfn.XLOOKUP(B3167,'RES TECH'!M:M,'RES TECH'!Y:Y))</f>
        <v>1</v>
      </c>
      <c r="G3167" s="12">
        <f>IF(B3167="*","*",_xlfn.XLOOKUP(B3167,'RES TECH'!M:M,'RES TECH'!V:V))</f>
        <v>9.3000000000000007</v>
      </c>
      <c r="H3167">
        <f>IF(B3167="*","*",_xlfn.XLOOKUP(B3167,'RES TECH'!M:M,'RES TECH'!AA:AA))</f>
        <v>1</v>
      </c>
      <c r="I3167" s="12">
        <f>IF(B3167="*","*",_xlfn.XLOOKUP(B3167,'RES TECH'!M:M,'RES TECH'!Z:Z))</f>
        <v>0.3042078488582064</v>
      </c>
      <c r="J3167" s="12">
        <f>IF(B3167="*","*",_xlfn.XLOOKUP(B3167,'RES TECH'!M:M,'RES TECH'!S:S))</f>
        <v>33.024910108569138</v>
      </c>
      <c r="K3167" s="12">
        <f t="shared" si="98"/>
        <v>1.6512455054284569</v>
      </c>
      <c r="L3167" s="12">
        <f t="shared" si="99"/>
        <v>8.2562275271422847E-2</v>
      </c>
      <c r="M3167">
        <f>IF(B3167="*","*",IF(_xlfn.XLOOKUP(B3167,'RES TECH'!$M:$M,'RES TECH'!$C:$C)="Low Income",IF(G3167&gt;1,IF(G3167&gt;3,0.3,0.24),0.12),IF(_xlfn.XLOOKUP(B3167,'RES TECH'!$M:$M,'RES TECH'!$C:$C)="Lower-middle Income",IF(G3167&gt;1,IF(G3167&gt;3,0.23,0.18),0.09),IF(_xlfn.XLOOKUP(B3167,'RES TECH'!$M:$M,'RES TECH'!$C:$C)="Upper-middle Income",IF(G3167&gt;1,IF(G3167&gt;3,0.15,0.12),0.06),IF(_xlfn.XLOOKUP(B3167,'RES TECH'!$M:$M,'RES TECH'!$C:$C)="High Income",IF(G3167&gt;1,IF(G3167&gt;3,0.08,0.06),0.03))))))</f>
        <v>0.23</v>
      </c>
    </row>
    <row r="3168" spans="2:13" x14ac:dyDescent="0.25">
      <c r="B3168" t="str">
        <f>IF('RES TECH'!N3164=1,'RES TECH'!M3164,"*")</f>
        <v>RESHOULMNewLTFLUT12ELC20</v>
      </c>
      <c r="C3168" t="str">
        <f>IF(B3168="*","*",_xlfn.XLOOKUP(B3168,'RES TECH'!M:M,'RES TECH'!K:K))</f>
        <v>RESELC</v>
      </c>
      <c r="D3168" t="str">
        <f>IF(B3168="*","*",_xlfn.XLOOKUP(B3168,'RES TECH'!M:M,'RES TECH'!L:L))</f>
        <v>RESHOULMNewLTEUE</v>
      </c>
      <c r="E3168">
        <f>IF(B3168="*","*",_xlfn.XLOOKUP(B3168,'RES TECH'!M:M,'RES TECH'!O:O))</f>
        <v>2020</v>
      </c>
      <c r="F3168" s="12">
        <f>IF(B3168="*","*",_xlfn.XLOOKUP(B3168,'RES TECH'!M:M,'RES TECH'!Y:Y))</f>
        <v>6</v>
      </c>
      <c r="G3168" s="12">
        <f>IF(B3168="*","*",_xlfn.XLOOKUP(B3168,'RES TECH'!M:M,'RES TECH'!V:V))</f>
        <v>71.5</v>
      </c>
      <c r="H3168">
        <f>IF(B3168="*","*",_xlfn.XLOOKUP(B3168,'RES TECH'!M:M,'RES TECH'!AA:AA))</f>
        <v>1</v>
      </c>
      <c r="I3168" s="12">
        <f>IF(B3168="*","*",_xlfn.XLOOKUP(B3168,'RES TECH'!M:M,'RES TECH'!Z:Z))</f>
        <v>0.3042078488582064</v>
      </c>
      <c r="J3168" s="12">
        <f>IF(B3168="*","*",_xlfn.XLOOKUP(B3168,'RES TECH'!M:M,'RES TECH'!S:S))</f>
        <v>9.8182165187638013</v>
      </c>
      <c r="K3168" s="12">
        <f t="shared" si="98"/>
        <v>0.49091082593819008</v>
      </c>
      <c r="L3168" s="12">
        <f t="shared" si="99"/>
        <v>2.4545541296909505E-2</v>
      </c>
      <c r="M3168">
        <f>IF(B3168="*","*",IF(_xlfn.XLOOKUP(B3168,'RES TECH'!$M:$M,'RES TECH'!$C:$C)="Low Income",IF(G3168&gt;1,IF(G3168&gt;3,0.3,0.24),0.12),IF(_xlfn.XLOOKUP(B3168,'RES TECH'!$M:$M,'RES TECH'!$C:$C)="Lower-middle Income",IF(G3168&gt;1,IF(G3168&gt;3,0.23,0.18),0.09),IF(_xlfn.XLOOKUP(B3168,'RES TECH'!$M:$M,'RES TECH'!$C:$C)="Upper-middle Income",IF(G3168&gt;1,IF(G3168&gt;3,0.15,0.12),0.06),IF(_xlfn.XLOOKUP(B3168,'RES TECH'!$M:$M,'RES TECH'!$C:$C)="High Income",IF(G3168&gt;1,IF(G3168&gt;3,0.08,0.06),0.03))))))</f>
        <v>0.23</v>
      </c>
    </row>
    <row r="3169" spans="2:13" x14ac:dyDescent="0.25">
      <c r="B3169" t="str">
        <f>IF('RES TECH'!N3165=1,'RES TECH'!M3165,"*")</f>
        <v>*</v>
      </c>
      <c r="C3169" t="str">
        <f>IF(B3169="*","*",_xlfn.XLOOKUP(B3169,'RES TECH'!M:M,'RES TECH'!K:K))</f>
        <v>*</v>
      </c>
      <c r="D3169" t="str">
        <f>IF(B3169="*","*",_xlfn.XLOOKUP(B3169,'RES TECH'!M:M,'RES TECH'!L:L))</f>
        <v>*</v>
      </c>
      <c r="E3169" t="str">
        <f>IF(B3169="*","*",_xlfn.XLOOKUP(B3169,'RES TECH'!M:M,'RES TECH'!O:O))</f>
        <v>*</v>
      </c>
      <c r="F3169" s="12" t="str">
        <f>IF(B3169="*","*",_xlfn.XLOOKUP(B3169,'RES TECH'!M:M,'RES TECH'!Y:Y))</f>
        <v>*</v>
      </c>
      <c r="G3169" s="12" t="str">
        <f>IF(B3169="*","*",_xlfn.XLOOKUP(B3169,'RES TECH'!M:M,'RES TECH'!V:V))</f>
        <v>*</v>
      </c>
      <c r="H3169" t="str">
        <f>IF(B3169="*","*",_xlfn.XLOOKUP(B3169,'RES TECH'!M:M,'RES TECH'!AA:AA))</f>
        <v>*</v>
      </c>
      <c r="I3169" s="12" t="str">
        <f>IF(B3169="*","*",_xlfn.XLOOKUP(B3169,'RES TECH'!M:M,'RES TECH'!Z:Z))</f>
        <v>*</v>
      </c>
      <c r="J3169" s="12" t="str">
        <f>IF(B3169="*","*",_xlfn.XLOOKUP(B3169,'RES TECH'!M:M,'RES TECH'!S:S))</f>
        <v>*</v>
      </c>
      <c r="K3169" s="12" t="str">
        <f t="shared" si="98"/>
        <v>*</v>
      </c>
      <c r="L3169" s="12" t="str">
        <f t="shared" si="99"/>
        <v>*</v>
      </c>
      <c r="M3169" t="str">
        <f>IF(B3169="*","*",IF(_xlfn.XLOOKUP(B3169,'RES TECH'!$M:$M,'RES TECH'!$C:$C)="Low Income",IF(G3169&gt;1,IF(G3169&gt;3,0.3,0.24),0.12),IF(_xlfn.XLOOKUP(B3169,'RES TECH'!$M:$M,'RES TECH'!$C:$C)="Lower-middle Income",IF(G3169&gt;1,IF(G3169&gt;3,0.23,0.18),0.09),IF(_xlfn.XLOOKUP(B3169,'RES TECH'!$M:$M,'RES TECH'!$C:$C)="Upper-middle Income",IF(G3169&gt;1,IF(G3169&gt;3,0.15,0.12),0.06),IF(_xlfn.XLOOKUP(B3169,'RES TECH'!$M:$M,'RES TECH'!$C:$C)="High Income",IF(G3169&gt;1,IF(G3169&gt;3,0.08,0.06),0.03))))))</f>
        <v>*</v>
      </c>
    </row>
    <row r="3170" spans="2:13" x14ac:dyDescent="0.25">
      <c r="B3170" t="str">
        <f>IF('RES TECH'!N3166=1,'RES TECH'!M3166,"*")</f>
        <v>RESHOULMNewLTFLUT8ELC20</v>
      </c>
      <c r="C3170" t="str">
        <f>IF(B3170="*","*",_xlfn.XLOOKUP(B3170,'RES TECH'!M:M,'RES TECH'!K:K))</f>
        <v>RESELC</v>
      </c>
      <c r="D3170" t="str">
        <f>IF(B3170="*","*",_xlfn.XLOOKUP(B3170,'RES TECH'!M:M,'RES TECH'!L:L))</f>
        <v>RESHOULMNewLTEUE</v>
      </c>
      <c r="E3170">
        <f>IF(B3170="*","*",_xlfn.XLOOKUP(B3170,'RES TECH'!M:M,'RES TECH'!O:O))</f>
        <v>2020</v>
      </c>
      <c r="F3170" s="12">
        <f>IF(B3170="*","*",_xlfn.XLOOKUP(B3170,'RES TECH'!M:M,'RES TECH'!Y:Y))</f>
        <v>8</v>
      </c>
      <c r="G3170" s="12">
        <f>IF(B3170="*","*",_xlfn.XLOOKUP(B3170,'RES TECH'!M:M,'RES TECH'!V:V))</f>
        <v>90</v>
      </c>
      <c r="H3170">
        <f>IF(B3170="*","*",_xlfn.XLOOKUP(B3170,'RES TECH'!M:M,'RES TECH'!AA:AA))</f>
        <v>1</v>
      </c>
      <c r="I3170" s="12">
        <f>IF(B3170="*","*",_xlfn.XLOOKUP(B3170,'RES TECH'!M:M,'RES TECH'!Z:Z))</f>
        <v>0.3042078488582064</v>
      </c>
      <c r="J3170" s="12">
        <f>IF(B3170="*","*",_xlfn.XLOOKUP(B3170,'RES TECH'!M:M,'RES TECH'!S:S))</f>
        <v>58.373760029741128</v>
      </c>
      <c r="K3170" s="12">
        <f t="shared" si="98"/>
        <v>2.9186880014870566</v>
      </c>
      <c r="L3170" s="12">
        <f t="shared" si="99"/>
        <v>0.14593440007435285</v>
      </c>
      <c r="M3170">
        <f>IF(B3170="*","*",IF(_xlfn.XLOOKUP(B3170,'RES TECH'!$M:$M,'RES TECH'!$C:$C)="Low Income",IF(G3170&gt;1,IF(G3170&gt;3,0.3,0.24),0.12),IF(_xlfn.XLOOKUP(B3170,'RES TECH'!$M:$M,'RES TECH'!$C:$C)="Lower-middle Income",IF(G3170&gt;1,IF(G3170&gt;3,0.23,0.18),0.09),IF(_xlfn.XLOOKUP(B3170,'RES TECH'!$M:$M,'RES TECH'!$C:$C)="Upper-middle Income",IF(G3170&gt;1,IF(G3170&gt;3,0.15,0.12),0.06),IF(_xlfn.XLOOKUP(B3170,'RES TECH'!$M:$M,'RES TECH'!$C:$C)="High Income",IF(G3170&gt;1,IF(G3170&gt;3,0.08,0.06),0.03))))))</f>
        <v>0.23</v>
      </c>
    </row>
    <row r="3171" spans="2:13" x14ac:dyDescent="0.25">
      <c r="B3171" t="str">
        <f>IF('RES TECH'!N3167=1,'RES TECH'!M3167,"*")</f>
        <v>RESHOULMNewLTFLUT8ELC22</v>
      </c>
      <c r="C3171" t="str">
        <f>IF(B3171="*","*",_xlfn.XLOOKUP(B3171,'RES TECH'!M:M,'RES TECH'!K:K))</f>
        <v>RESELC</v>
      </c>
      <c r="D3171" t="str">
        <f>IF(B3171="*","*",_xlfn.XLOOKUP(B3171,'RES TECH'!M:M,'RES TECH'!L:L))</f>
        <v>RESHOULMNewLTEUE</v>
      </c>
      <c r="E3171">
        <f>IF(B3171="*","*",_xlfn.XLOOKUP(B3171,'RES TECH'!M:M,'RES TECH'!O:O))</f>
        <v>2022</v>
      </c>
      <c r="F3171" s="12">
        <f>IF(B3171="*","*",_xlfn.XLOOKUP(B3171,'RES TECH'!M:M,'RES TECH'!Y:Y))</f>
        <v>12</v>
      </c>
      <c r="G3171" s="12">
        <f>IF(B3171="*","*",_xlfn.XLOOKUP(B3171,'RES TECH'!M:M,'RES TECH'!V:V))</f>
        <v>89.2</v>
      </c>
      <c r="H3171">
        <f>IF(B3171="*","*",_xlfn.XLOOKUP(B3171,'RES TECH'!M:M,'RES TECH'!AA:AA))</f>
        <v>1</v>
      </c>
      <c r="I3171" s="12">
        <f>IF(B3171="*","*",_xlfn.XLOOKUP(B3171,'RES TECH'!M:M,'RES TECH'!Z:Z))</f>
        <v>0.3042078488582064</v>
      </c>
      <c r="J3171" s="12">
        <f>IF(B3171="*","*",_xlfn.XLOOKUP(B3171,'RES TECH'!M:M,'RES TECH'!S:S))</f>
        <v>36.416657633233001</v>
      </c>
      <c r="K3171" s="12">
        <f t="shared" si="98"/>
        <v>1.8208328816616501</v>
      </c>
      <c r="L3171" s="12">
        <f t="shared" si="99"/>
        <v>9.1041644083082518E-2</v>
      </c>
      <c r="M3171">
        <f>IF(B3171="*","*",IF(_xlfn.XLOOKUP(B3171,'RES TECH'!$M:$M,'RES TECH'!$C:$C)="Low Income",IF(G3171&gt;1,IF(G3171&gt;3,0.3,0.24),0.12),IF(_xlfn.XLOOKUP(B3171,'RES TECH'!$M:$M,'RES TECH'!$C:$C)="Lower-middle Income",IF(G3171&gt;1,IF(G3171&gt;3,0.23,0.18),0.09),IF(_xlfn.XLOOKUP(B3171,'RES TECH'!$M:$M,'RES TECH'!$C:$C)="Upper-middle Income",IF(G3171&gt;1,IF(G3171&gt;3,0.15,0.12),0.06),IF(_xlfn.XLOOKUP(B3171,'RES TECH'!$M:$M,'RES TECH'!$C:$C)="High Income",IF(G3171&gt;1,IF(G3171&gt;3,0.08,0.06),0.03))))))</f>
        <v>0.23</v>
      </c>
    </row>
    <row r="3172" spans="2:13" x14ac:dyDescent="0.25">
      <c r="B3172" t="str">
        <f>IF('RES TECH'!N3168=1,'RES TECH'!M3168,"*")</f>
        <v>RESHOULMNewLTFLUT8ELC30</v>
      </c>
      <c r="C3172" t="str">
        <f>IF(B3172="*","*",_xlfn.XLOOKUP(B3172,'RES TECH'!M:M,'RES TECH'!K:K))</f>
        <v>RESELC</v>
      </c>
      <c r="D3172" t="str">
        <f>IF(B3172="*","*",_xlfn.XLOOKUP(B3172,'RES TECH'!M:M,'RES TECH'!L:L))</f>
        <v>RESHOULMNewLTEUE</v>
      </c>
      <c r="E3172">
        <f>IF(B3172="*","*",_xlfn.XLOOKUP(B3172,'RES TECH'!M:M,'RES TECH'!O:O))</f>
        <v>2030</v>
      </c>
      <c r="F3172" s="12">
        <f>IF(B3172="*","*",_xlfn.XLOOKUP(B3172,'RES TECH'!M:M,'RES TECH'!Y:Y))</f>
        <v>12</v>
      </c>
      <c r="G3172" s="12">
        <f>IF(B3172="*","*",_xlfn.XLOOKUP(B3172,'RES TECH'!M:M,'RES TECH'!V:V))</f>
        <v>89.2</v>
      </c>
      <c r="H3172">
        <f>IF(B3172="*","*",_xlfn.XLOOKUP(B3172,'RES TECH'!M:M,'RES TECH'!AA:AA))</f>
        <v>1</v>
      </c>
      <c r="I3172" s="12">
        <f>IF(B3172="*","*",_xlfn.XLOOKUP(B3172,'RES TECH'!M:M,'RES TECH'!Z:Z))</f>
        <v>0.3042078488582064</v>
      </c>
      <c r="J3172" s="12">
        <f>IF(B3172="*","*",_xlfn.XLOOKUP(B3172,'RES TECH'!M:M,'RES TECH'!S:S))</f>
        <v>34.988553412321913</v>
      </c>
      <c r="K3172" s="12">
        <f t="shared" si="98"/>
        <v>1.7494276706160958</v>
      </c>
      <c r="L3172" s="12">
        <f t="shared" si="99"/>
        <v>8.7471383530804803E-2</v>
      </c>
      <c r="M3172">
        <f>IF(B3172="*","*",IF(_xlfn.XLOOKUP(B3172,'RES TECH'!$M:$M,'RES TECH'!$C:$C)="Low Income",IF(G3172&gt;1,IF(G3172&gt;3,0.3,0.24),0.12),IF(_xlfn.XLOOKUP(B3172,'RES TECH'!$M:$M,'RES TECH'!$C:$C)="Lower-middle Income",IF(G3172&gt;1,IF(G3172&gt;3,0.23,0.18),0.09),IF(_xlfn.XLOOKUP(B3172,'RES TECH'!$M:$M,'RES TECH'!$C:$C)="Upper-middle Income",IF(G3172&gt;1,IF(G3172&gt;3,0.15,0.12),0.06),IF(_xlfn.XLOOKUP(B3172,'RES TECH'!$M:$M,'RES TECH'!$C:$C)="High Income",IF(G3172&gt;1,IF(G3172&gt;3,0.08,0.06),0.03))))))</f>
        <v>0.23</v>
      </c>
    </row>
    <row r="3173" spans="2:13" x14ac:dyDescent="0.25">
      <c r="B3173" t="str">
        <f>IF('RES TECH'!N3169=1,'RES TECH'!M3169,"*")</f>
        <v>RESHOULMNewLTFLUT8ELC40</v>
      </c>
      <c r="C3173" t="str">
        <f>IF(B3173="*","*",_xlfn.XLOOKUP(B3173,'RES TECH'!M:M,'RES TECH'!K:K))</f>
        <v>RESELC</v>
      </c>
      <c r="D3173" t="str">
        <f>IF(B3173="*","*",_xlfn.XLOOKUP(B3173,'RES TECH'!M:M,'RES TECH'!L:L))</f>
        <v>RESHOULMNewLTEUE</v>
      </c>
      <c r="E3173">
        <f>IF(B3173="*","*",_xlfn.XLOOKUP(B3173,'RES TECH'!M:M,'RES TECH'!O:O))</f>
        <v>2040</v>
      </c>
      <c r="F3173" s="12">
        <f>IF(B3173="*","*",_xlfn.XLOOKUP(B3173,'RES TECH'!M:M,'RES TECH'!Y:Y))</f>
        <v>12</v>
      </c>
      <c r="G3173" s="12">
        <f>IF(B3173="*","*",_xlfn.XLOOKUP(B3173,'RES TECH'!M:M,'RES TECH'!V:V))</f>
        <v>89.2</v>
      </c>
      <c r="H3173">
        <f>IF(B3173="*","*",_xlfn.XLOOKUP(B3173,'RES TECH'!M:M,'RES TECH'!AA:AA))</f>
        <v>1</v>
      </c>
      <c r="I3173" s="12">
        <f>IF(B3173="*","*",_xlfn.XLOOKUP(B3173,'RES TECH'!M:M,'RES TECH'!Z:Z))</f>
        <v>0.3042078488582064</v>
      </c>
      <c r="J3173" s="12">
        <f>IF(B3173="*","*",_xlfn.XLOOKUP(B3173,'RES TECH'!M:M,'RES TECH'!S:S))</f>
        <v>33.292679649989978</v>
      </c>
      <c r="K3173" s="12">
        <f t="shared" si="98"/>
        <v>1.6646339824994989</v>
      </c>
      <c r="L3173" s="12">
        <f t="shared" si="99"/>
        <v>8.3231699124974953E-2</v>
      </c>
      <c r="M3173">
        <f>IF(B3173="*","*",IF(_xlfn.XLOOKUP(B3173,'RES TECH'!$M:$M,'RES TECH'!$C:$C)="Low Income",IF(G3173&gt;1,IF(G3173&gt;3,0.3,0.24),0.12),IF(_xlfn.XLOOKUP(B3173,'RES TECH'!$M:$M,'RES TECH'!$C:$C)="Lower-middle Income",IF(G3173&gt;1,IF(G3173&gt;3,0.23,0.18),0.09),IF(_xlfn.XLOOKUP(B3173,'RES TECH'!$M:$M,'RES TECH'!$C:$C)="Upper-middle Income",IF(G3173&gt;1,IF(G3173&gt;3,0.15,0.12),0.06),IF(_xlfn.XLOOKUP(B3173,'RES TECH'!$M:$M,'RES TECH'!$C:$C)="High Income",IF(G3173&gt;1,IF(G3173&gt;3,0.08,0.06),0.03))))))</f>
        <v>0.23</v>
      </c>
    </row>
    <row r="3174" spans="2:13" x14ac:dyDescent="0.25">
      <c r="B3174" t="str">
        <f>IF('RES TECH'!N3170=1,'RES TECH'!M3170,"*")</f>
        <v>*</v>
      </c>
      <c r="C3174" t="str">
        <f>IF(B3174="*","*",_xlfn.XLOOKUP(B3174,'RES TECH'!M:M,'RES TECH'!K:K))</f>
        <v>*</v>
      </c>
      <c r="D3174" t="str">
        <f>IF(B3174="*","*",_xlfn.XLOOKUP(B3174,'RES TECH'!M:M,'RES TECH'!L:L))</f>
        <v>*</v>
      </c>
      <c r="E3174" t="str">
        <f>IF(B3174="*","*",_xlfn.XLOOKUP(B3174,'RES TECH'!M:M,'RES TECH'!O:O))</f>
        <v>*</v>
      </c>
      <c r="F3174" s="12" t="str">
        <f>IF(B3174="*","*",_xlfn.XLOOKUP(B3174,'RES TECH'!M:M,'RES TECH'!Y:Y))</f>
        <v>*</v>
      </c>
      <c r="G3174" s="12" t="str">
        <f>IF(B3174="*","*",_xlfn.XLOOKUP(B3174,'RES TECH'!M:M,'RES TECH'!V:V))</f>
        <v>*</v>
      </c>
      <c r="H3174" t="str">
        <f>IF(B3174="*","*",_xlfn.XLOOKUP(B3174,'RES TECH'!M:M,'RES TECH'!AA:AA))</f>
        <v>*</v>
      </c>
      <c r="I3174" s="12" t="str">
        <f>IF(B3174="*","*",_xlfn.XLOOKUP(B3174,'RES TECH'!M:M,'RES TECH'!Z:Z))</f>
        <v>*</v>
      </c>
      <c r="J3174" s="12" t="str">
        <f>IF(B3174="*","*",_xlfn.XLOOKUP(B3174,'RES TECH'!M:M,'RES TECH'!S:S))</f>
        <v>*</v>
      </c>
      <c r="K3174" s="12" t="str">
        <f t="shared" si="98"/>
        <v>*</v>
      </c>
      <c r="L3174" s="12" t="str">
        <f t="shared" si="99"/>
        <v>*</v>
      </c>
      <c r="M3174" t="str">
        <f>IF(B3174="*","*",IF(_xlfn.XLOOKUP(B3174,'RES TECH'!$M:$M,'RES TECH'!$C:$C)="Low Income",IF(G3174&gt;1,IF(G3174&gt;3,0.3,0.24),0.12),IF(_xlfn.XLOOKUP(B3174,'RES TECH'!$M:$M,'RES TECH'!$C:$C)="Lower-middle Income",IF(G3174&gt;1,IF(G3174&gt;3,0.23,0.18),0.09),IF(_xlfn.XLOOKUP(B3174,'RES TECH'!$M:$M,'RES TECH'!$C:$C)="Upper-middle Income",IF(G3174&gt;1,IF(G3174&gt;3,0.15,0.12),0.06),IF(_xlfn.XLOOKUP(B3174,'RES TECH'!$M:$M,'RES TECH'!$C:$C)="High Income",IF(G3174&gt;1,IF(G3174&gt;3,0.08,0.06),0.03))))))</f>
        <v>*</v>
      </c>
    </row>
    <row r="3175" spans="2:13" x14ac:dyDescent="0.25">
      <c r="B3175" t="str">
        <f>IF('RES TECH'!N3171=1,'RES TECH'!M3171,"*")</f>
        <v>RESAPAUMNewLTHALELC20</v>
      </c>
      <c r="C3175" t="str">
        <f>IF(B3175="*","*",_xlfn.XLOOKUP(B3175,'RES TECH'!M:M,'RES TECH'!K:K))</f>
        <v>RESELC</v>
      </c>
      <c r="D3175" t="str">
        <f>IF(B3175="*","*",_xlfn.XLOOKUP(B3175,'RES TECH'!M:M,'RES TECH'!L:L))</f>
        <v>RESAPAUMNewLTEUE</v>
      </c>
      <c r="E3175">
        <f>IF(B3175="*","*",_xlfn.XLOOKUP(B3175,'RES TECH'!M:M,'RES TECH'!O:O))</f>
        <v>2020</v>
      </c>
      <c r="F3175" s="12">
        <f>IF(B3175="*","*",_xlfn.XLOOKUP(B3175,'RES TECH'!M:M,'RES TECH'!Y:Y))</f>
        <v>1</v>
      </c>
      <c r="G3175" s="12">
        <f>IF(B3175="*","*",_xlfn.XLOOKUP(B3175,'RES TECH'!M:M,'RES TECH'!V:V))</f>
        <v>15.7</v>
      </c>
      <c r="H3175">
        <f>IF(B3175="*","*",_xlfn.XLOOKUP(B3175,'RES TECH'!M:M,'RES TECH'!AA:AA))</f>
        <v>1</v>
      </c>
      <c r="I3175" s="12">
        <f>IF(B3175="*","*",_xlfn.XLOOKUP(B3175,'RES TECH'!M:M,'RES TECH'!Z:Z))</f>
        <v>0.31173327880439028</v>
      </c>
      <c r="J3175" s="12">
        <f>IF(B3175="*","*",_xlfn.XLOOKUP(B3175,'RES TECH'!M:M,'RES TECH'!S:S))</f>
        <v>43.353259925815763</v>
      </c>
      <c r="K3175" s="12">
        <f t="shared" si="98"/>
        <v>2.1676629962907881</v>
      </c>
      <c r="L3175" s="12">
        <f t="shared" si="99"/>
        <v>0.10838314981453941</v>
      </c>
      <c r="M3175">
        <f>IF(B3175="*","*",IF(_xlfn.XLOOKUP(B3175,'RES TECH'!$M:$M,'RES TECH'!$C:$C)="Low Income",IF(G3175&gt;1,IF(G3175&gt;3,0.3,0.24),0.12),IF(_xlfn.XLOOKUP(B3175,'RES TECH'!$M:$M,'RES TECH'!$C:$C)="Lower-middle Income",IF(G3175&gt;1,IF(G3175&gt;3,0.23,0.18),0.09),IF(_xlfn.XLOOKUP(B3175,'RES TECH'!$M:$M,'RES TECH'!$C:$C)="Upper-middle Income",IF(G3175&gt;1,IF(G3175&gt;3,0.15,0.12),0.06),IF(_xlfn.XLOOKUP(B3175,'RES TECH'!$M:$M,'RES TECH'!$C:$C)="High Income",IF(G3175&gt;1,IF(G3175&gt;3,0.08,0.06),0.03))))))</f>
        <v>0.15</v>
      </c>
    </row>
    <row r="3176" spans="2:13" x14ac:dyDescent="0.25">
      <c r="B3176" t="str">
        <f>IF('RES TECH'!N3172=1,'RES TECH'!M3172,"*")</f>
        <v>RESAPAUMNewLTHALELC22</v>
      </c>
      <c r="C3176" t="str">
        <f>IF(B3176="*","*",_xlfn.XLOOKUP(B3176,'RES TECH'!M:M,'RES TECH'!K:K))</f>
        <v>RESELC</v>
      </c>
      <c r="D3176" t="str">
        <f>IF(B3176="*","*",_xlfn.XLOOKUP(B3176,'RES TECH'!M:M,'RES TECH'!L:L))</f>
        <v>RESAPAUMNewLTEUE</v>
      </c>
      <c r="E3176">
        <f>IF(B3176="*","*",_xlfn.XLOOKUP(B3176,'RES TECH'!M:M,'RES TECH'!O:O))</f>
        <v>2022</v>
      </c>
      <c r="F3176" s="12">
        <f>IF(B3176="*","*",_xlfn.XLOOKUP(B3176,'RES TECH'!M:M,'RES TECH'!Y:Y))</f>
        <v>1</v>
      </c>
      <c r="G3176" s="12">
        <f>IF(B3176="*","*",_xlfn.XLOOKUP(B3176,'RES TECH'!M:M,'RES TECH'!V:V))</f>
        <v>15.7</v>
      </c>
      <c r="H3176">
        <f>IF(B3176="*","*",_xlfn.XLOOKUP(B3176,'RES TECH'!M:M,'RES TECH'!AA:AA))</f>
        <v>1</v>
      </c>
      <c r="I3176" s="12">
        <f>IF(B3176="*","*",_xlfn.XLOOKUP(B3176,'RES TECH'!M:M,'RES TECH'!Z:Z))</f>
        <v>0.31173327880439028</v>
      </c>
      <c r="J3176" s="12">
        <f>IF(B3176="*","*",_xlfn.XLOOKUP(B3176,'RES TECH'!M:M,'RES TECH'!S:S))</f>
        <v>69.279743955931224</v>
      </c>
      <c r="K3176" s="12">
        <f t="shared" si="98"/>
        <v>3.4639871977965613</v>
      </c>
      <c r="L3176" s="12">
        <f t="shared" si="99"/>
        <v>0.17319935988982807</v>
      </c>
      <c r="M3176">
        <f>IF(B3176="*","*",IF(_xlfn.XLOOKUP(B3176,'RES TECH'!$M:$M,'RES TECH'!$C:$C)="Low Income",IF(G3176&gt;1,IF(G3176&gt;3,0.3,0.24),0.12),IF(_xlfn.XLOOKUP(B3176,'RES TECH'!$M:$M,'RES TECH'!$C:$C)="Lower-middle Income",IF(G3176&gt;1,IF(G3176&gt;3,0.23,0.18),0.09),IF(_xlfn.XLOOKUP(B3176,'RES TECH'!$M:$M,'RES TECH'!$C:$C)="Upper-middle Income",IF(G3176&gt;1,IF(G3176&gt;3,0.15,0.12),0.06),IF(_xlfn.XLOOKUP(B3176,'RES TECH'!$M:$M,'RES TECH'!$C:$C)="High Income",IF(G3176&gt;1,IF(G3176&gt;3,0.08,0.06),0.03))))))</f>
        <v>0.15</v>
      </c>
    </row>
    <row r="3177" spans="2:13" x14ac:dyDescent="0.25">
      <c r="B3177" t="str">
        <f>IF('RES TECH'!N3173=1,'RES TECH'!M3173,"*")</f>
        <v>*</v>
      </c>
      <c r="C3177" t="str">
        <f>IF(B3177="*","*",_xlfn.XLOOKUP(B3177,'RES TECH'!M:M,'RES TECH'!K:K))</f>
        <v>*</v>
      </c>
      <c r="D3177" t="str">
        <f>IF(B3177="*","*",_xlfn.XLOOKUP(B3177,'RES TECH'!M:M,'RES TECH'!L:L))</f>
        <v>*</v>
      </c>
      <c r="E3177" t="str">
        <f>IF(B3177="*","*",_xlfn.XLOOKUP(B3177,'RES TECH'!M:M,'RES TECH'!O:O))</f>
        <v>*</v>
      </c>
      <c r="F3177" s="12" t="str">
        <f>IF(B3177="*","*",_xlfn.XLOOKUP(B3177,'RES TECH'!M:M,'RES TECH'!Y:Y))</f>
        <v>*</v>
      </c>
      <c r="G3177" s="12" t="str">
        <f>IF(B3177="*","*",_xlfn.XLOOKUP(B3177,'RES TECH'!M:M,'RES TECH'!V:V))</f>
        <v>*</v>
      </c>
      <c r="H3177" t="str">
        <f>IF(B3177="*","*",_xlfn.XLOOKUP(B3177,'RES TECH'!M:M,'RES TECH'!AA:AA))</f>
        <v>*</v>
      </c>
      <c r="I3177" s="12" t="str">
        <f>IF(B3177="*","*",_xlfn.XLOOKUP(B3177,'RES TECH'!M:M,'RES TECH'!Z:Z))</f>
        <v>*</v>
      </c>
      <c r="J3177" s="12" t="str">
        <f>IF(B3177="*","*",_xlfn.XLOOKUP(B3177,'RES TECH'!M:M,'RES TECH'!S:S))</f>
        <v>*</v>
      </c>
      <c r="K3177" s="12" t="str">
        <f t="shared" si="98"/>
        <v>*</v>
      </c>
      <c r="L3177" s="12" t="str">
        <f t="shared" si="99"/>
        <v>*</v>
      </c>
      <c r="M3177" t="str">
        <f>IF(B3177="*","*",IF(_xlfn.XLOOKUP(B3177,'RES TECH'!$M:$M,'RES TECH'!$C:$C)="Low Income",IF(G3177&gt;1,IF(G3177&gt;3,0.3,0.24),0.12),IF(_xlfn.XLOOKUP(B3177,'RES TECH'!$M:$M,'RES TECH'!$C:$C)="Lower-middle Income",IF(G3177&gt;1,IF(G3177&gt;3,0.23,0.18),0.09),IF(_xlfn.XLOOKUP(B3177,'RES TECH'!$M:$M,'RES TECH'!$C:$C)="Upper-middle Income",IF(G3177&gt;1,IF(G3177&gt;3,0.15,0.12),0.06),IF(_xlfn.XLOOKUP(B3177,'RES TECH'!$M:$M,'RES TECH'!$C:$C)="High Income",IF(G3177&gt;1,IF(G3177&gt;3,0.08,0.06),0.03))))))</f>
        <v>*</v>
      </c>
    </row>
    <row r="3178" spans="2:13" x14ac:dyDescent="0.25">
      <c r="B3178" t="str">
        <f>IF('RES TECH'!N3174=1,'RES TECH'!M3174,"*")</f>
        <v>RESAPAUMNewLTCFLELCELC20</v>
      </c>
      <c r="C3178" t="str">
        <f>IF(B3178="*","*",_xlfn.XLOOKUP(B3178,'RES TECH'!M:M,'RES TECH'!K:K))</f>
        <v>RESELC</v>
      </c>
      <c r="D3178" t="str">
        <f>IF(B3178="*","*",_xlfn.XLOOKUP(B3178,'RES TECH'!M:M,'RES TECH'!L:L))</f>
        <v>RESAPAUMNewLTEUE</v>
      </c>
      <c r="E3178">
        <f>IF(B3178="*","*",_xlfn.XLOOKUP(B3178,'RES TECH'!M:M,'RES TECH'!O:O))</f>
        <v>2020</v>
      </c>
      <c r="F3178" s="12">
        <f>IF(B3178="*","*",_xlfn.XLOOKUP(B3178,'RES TECH'!M:M,'RES TECH'!Y:Y))</f>
        <v>4</v>
      </c>
      <c r="G3178" s="12">
        <f>IF(B3178="*","*",_xlfn.XLOOKUP(B3178,'RES TECH'!M:M,'RES TECH'!V:V))</f>
        <v>59.066666666666663</v>
      </c>
      <c r="H3178">
        <f>IF(B3178="*","*",_xlfn.XLOOKUP(B3178,'RES TECH'!M:M,'RES TECH'!AA:AA))</f>
        <v>1</v>
      </c>
      <c r="I3178" s="12">
        <f>IF(B3178="*","*",_xlfn.XLOOKUP(B3178,'RES TECH'!M:M,'RES TECH'!Z:Z))</f>
        <v>0.31173327880439028</v>
      </c>
      <c r="J3178" s="12">
        <f>IF(B3178="*","*",_xlfn.XLOOKUP(B3178,'RES TECH'!M:M,'RES TECH'!S:S))</f>
        <v>41.564680746693021</v>
      </c>
      <c r="K3178" s="12">
        <f t="shared" si="98"/>
        <v>2.0782340373346511</v>
      </c>
      <c r="L3178" s="12">
        <f t="shared" si="99"/>
        <v>0.10391170186673256</v>
      </c>
      <c r="M3178">
        <f>IF(B3178="*","*",IF(_xlfn.XLOOKUP(B3178,'RES TECH'!$M:$M,'RES TECH'!$C:$C)="Low Income",IF(G3178&gt;1,IF(G3178&gt;3,0.3,0.24),0.12),IF(_xlfn.XLOOKUP(B3178,'RES TECH'!$M:$M,'RES TECH'!$C:$C)="Lower-middle Income",IF(G3178&gt;1,IF(G3178&gt;3,0.23,0.18),0.09),IF(_xlfn.XLOOKUP(B3178,'RES TECH'!$M:$M,'RES TECH'!$C:$C)="Upper-middle Income",IF(G3178&gt;1,IF(G3178&gt;3,0.15,0.12),0.06),IF(_xlfn.XLOOKUP(B3178,'RES TECH'!$M:$M,'RES TECH'!$C:$C)="High Income",IF(G3178&gt;1,IF(G3178&gt;3,0.08,0.06),0.03))))))</f>
        <v>0.15</v>
      </c>
    </row>
    <row r="3179" spans="2:13" x14ac:dyDescent="0.25">
      <c r="B3179" t="str">
        <f>IF('RES TECH'!N3175=1,'RES TECH'!M3175,"*")</f>
        <v>RESAPAUMNewLTCFLELCELC22</v>
      </c>
      <c r="C3179" t="str">
        <f>IF(B3179="*","*",_xlfn.XLOOKUP(B3179,'RES TECH'!M:M,'RES TECH'!K:K))</f>
        <v>RESELC</v>
      </c>
      <c r="D3179" t="str">
        <f>IF(B3179="*","*",_xlfn.XLOOKUP(B3179,'RES TECH'!M:M,'RES TECH'!L:L))</f>
        <v>RESAPAUMNewLTEUE</v>
      </c>
      <c r="E3179">
        <f>IF(B3179="*","*",_xlfn.XLOOKUP(B3179,'RES TECH'!M:M,'RES TECH'!O:O))</f>
        <v>2022</v>
      </c>
      <c r="F3179" s="12">
        <f>IF(B3179="*","*",_xlfn.XLOOKUP(B3179,'RES TECH'!M:M,'RES TECH'!Y:Y))</f>
        <v>4</v>
      </c>
      <c r="G3179" s="12">
        <f>IF(B3179="*","*",_xlfn.XLOOKUP(B3179,'RES TECH'!M:M,'RES TECH'!V:V))</f>
        <v>65.8</v>
      </c>
      <c r="H3179">
        <f>IF(B3179="*","*",_xlfn.XLOOKUP(B3179,'RES TECH'!M:M,'RES TECH'!AA:AA))</f>
        <v>1</v>
      </c>
      <c r="I3179" s="12">
        <f>IF(B3179="*","*",_xlfn.XLOOKUP(B3179,'RES TECH'!M:M,'RES TECH'!Z:Z))</f>
        <v>0.31173327880439028</v>
      </c>
      <c r="J3179" s="12">
        <f>IF(B3179="*","*",_xlfn.XLOOKUP(B3179,'RES TECH'!M:M,'RES TECH'!S:S))</f>
        <v>50.475920373649693</v>
      </c>
      <c r="K3179" s="12">
        <f t="shared" si="98"/>
        <v>2.5237960186824848</v>
      </c>
      <c r="L3179" s="12">
        <f t="shared" si="99"/>
        <v>0.12618980093412424</v>
      </c>
      <c r="M3179">
        <f>IF(B3179="*","*",IF(_xlfn.XLOOKUP(B3179,'RES TECH'!$M:$M,'RES TECH'!$C:$C)="Low Income",IF(G3179&gt;1,IF(G3179&gt;3,0.3,0.24),0.12),IF(_xlfn.XLOOKUP(B3179,'RES TECH'!$M:$M,'RES TECH'!$C:$C)="Lower-middle Income",IF(G3179&gt;1,IF(G3179&gt;3,0.23,0.18),0.09),IF(_xlfn.XLOOKUP(B3179,'RES TECH'!$M:$M,'RES TECH'!$C:$C)="Upper-middle Income",IF(G3179&gt;1,IF(G3179&gt;3,0.15,0.12),0.06),IF(_xlfn.XLOOKUP(B3179,'RES TECH'!$M:$M,'RES TECH'!$C:$C)="High Income",IF(G3179&gt;1,IF(G3179&gt;3,0.08,0.06),0.03))))))</f>
        <v>0.15</v>
      </c>
    </row>
    <row r="3180" spans="2:13" x14ac:dyDescent="0.25">
      <c r="B3180" t="str">
        <f>IF('RES TECH'!N3176=1,'RES TECH'!M3176,"*")</f>
        <v>RESAPAUMNewLTCFLELCELC30</v>
      </c>
      <c r="C3180" t="str">
        <f>IF(B3180="*","*",_xlfn.XLOOKUP(B3180,'RES TECH'!M:M,'RES TECH'!K:K))</f>
        <v>RESELC</v>
      </c>
      <c r="D3180" t="str">
        <f>IF(B3180="*","*",_xlfn.XLOOKUP(B3180,'RES TECH'!M:M,'RES TECH'!L:L))</f>
        <v>RESAPAUMNewLTEUE</v>
      </c>
      <c r="E3180">
        <f>IF(B3180="*","*",_xlfn.XLOOKUP(B3180,'RES TECH'!M:M,'RES TECH'!O:O))</f>
        <v>2030</v>
      </c>
      <c r="F3180" s="12">
        <f>IF(B3180="*","*",_xlfn.XLOOKUP(B3180,'RES TECH'!M:M,'RES TECH'!Y:Y))</f>
        <v>4</v>
      </c>
      <c r="G3180" s="12">
        <f>IF(B3180="*","*",_xlfn.XLOOKUP(B3180,'RES TECH'!M:M,'RES TECH'!V:V))</f>
        <v>68.5</v>
      </c>
      <c r="H3180">
        <f>IF(B3180="*","*",_xlfn.XLOOKUP(B3180,'RES TECH'!M:M,'RES TECH'!AA:AA))</f>
        <v>1</v>
      </c>
      <c r="I3180" s="12">
        <f>IF(B3180="*","*",_xlfn.XLOOKUP(B3180,'RES TECH'!M:M,'RES TECH'!Z:Z))</f>
        <v>0.31173327880439028</v>
      </c>
      <c r="J3180" s="12">
        <f>IF(B3180="*","*",_xlfn.XLOOKUP(B3180,'RES TECH'!M:M,'RES TECH'!S:S))</f>
        <v>48.481575448256187</v>
      </c>
      <c r="K3180" s="12">
        <f t="shared" si="98"/>
        <v>2.4240787724128094</v>
      </c>
      <c r="L3180" s="12">
        <f t="shared" si="99"/>
        <v>0.12120393862064048</v>
      </c>
      <c r="M3180">
        <f>IF(B3180="*","*",IF(_xlfn.XLOOKUP(B3180,'RES TECH'!$M:$M,'RES TECH'!$C:$C)="Low Income",IF(G3180&gt;1,IF(G3180&gt;3,0.3,0.24),0.12),IF(_xlfn.XLOOKUP(B3180,'RES TECH'!$M:$M,'RES TECH'!$C:$C)="Lower-middle Income",IF(G3180&gt;1,IF(G3180&gt;3,0.23,0.18),0.09),IF(_xlfn.XLOOKUP(B3180,'RES TECH'!$M:$M,'RES TECH'!$C:$C)="Upper-middle Income",IF(G3180&gt;1,IF(G3180&gt;3,0.15,0.12),0.06),IF(_xlfn.XLOOKUP(B3180,'RES TECH'!$M:$M,'RES TECH'!$C:$C)="High Income",IF(G3180&gt;1,IF(G3180&gt;3,0.08,0.06),0.03))))))</f>
        <v>0.15</v>
      </c>
    </row>
    <row r="3181" spans="2:13" x14ac:dyDescent="0.25">
      <c r="B3181" t="str">
        <f>IF('RES TECH'!N3177=1,'RES TECH'!M3177,"*")</f>
        <v>RESAPAUMNewLTCFLELCELC40</v>
      </c>
      <c r="C3181" t="str">
        <f>IF(B3181="*","*",_xlfn.XLOOKUP(B3181,'RES TECH'!M:M,'RES TECH'!K:K))</f>
        <v>RESELC</v>
      </c>
      <c r="D3181" t="str">
        <f>IF(B3181="*","*",_xlfn.XLOOKUP(B3181,'RES TECH'!M:M,'RES TECH'!L:L))</f>
        <v>RESAPAUMNewLTEUE</v>
      </c>
      <c r="E3181">
        <f>IF(B3181="*","*",_xlfn.XLOOKUP(B3181,'RES TECH'!M:M,'RES TECH'!O:O))</f>
        <v>2040</v>
      </c>
      <c r="F3181" s="12">
        <f>IF(B3181="*","*",_xlfn.XLOOKUP(B3181,'RES TECH'!M:M,'RES TECH'!Y:Y))</f>
        <v>4</v>
      </c>
      <c r="G3181" s="12">
        <f>IF(B3181="*","*",_xlfn.XLOOKUP(B3181,'RES TECH'!M:M,'RES TECH'!V:V))</f>
        <v>72</v>
      </c>
      <c r="H3181">
        <f>IF(B3181="*","*",_xlfn.XLOOKUP(B3181,'RES TECH'!M:M,'RES TECH'!AA:AA))</f>
        <v>1</v>
      </c>
      <c r="I3181" s="12">
        <f>IF(B3181="*","*",_xlfn.XLOOKUP(B3181,'RES TECH'!M:M,'RES TECH'!Z:Z))</f>
        <v>0.31173327880439028</v>
      </c>
      <c r="J3181" s="12">
        <f>IF(B3181="*","*",_xlfn.XLOOKUP(B3181,'RES TECH'!M:M,'RES TECH'!S:S))</f>
        <v>46.10735529897822</v>
      </c>
      <c r="K3181" s="12">
        <f t="shared" si="98"/>
        <v>2.3053677649489113</v>
      </c>
      <c r="L3181" s="12">
        <f t="shared" si="99"/>
        <v>0.11526838824744556</v>
      </c>
      <c r="M3181">
        <f>IF(B3181="*","*",IF(_xlfn.XLOOKUP(B3181,'RES TECH'!$M:$M,'RES TECH'!$C:$C)="Low Income",IF(G3181&gt;1,IF(G3181&gt;3,0.3,0.24),0.12),IF(_xlfn.XLOOKUP(B3181,'RES TECH'!$M:$M,'RES TECH'!$C:$C)="Lower-middle Income",IF(G3181&gt;1,IF(G3181&gt;3,0.23,0.18),0.09),IF(_xlfn.XLOOKUP(B3181,'RES TECH'!$M:$M,'RES TECH'!$C:$C)="Upper-middle Income",IF(G3181&gt;1,IF(G3181&gt;3,0.15,0.12),0.06),IF(_xlfn.XLOOKUP(B3181,'RES TECH'!$M:$M,'RES TECH'!$C:$C)="High Income",IF(G3181&gt;1,IF(G3181&gt;3,0.08,0.06),0.03))))))</f>
        <v>0.15</v>
      </c>
    </row>
    <row r="3182" spans="2:13" x14ac:dyDescent="0.25">
      <c r="B3182" t="str">
        <f>IF('RES TECH'!N3178=1,'RES TECH'!M3178,"*")</f>
        <v>*</v>
      </c>
      <c r="C3182" t="str">
        <f>IF(B3182="*","*",_xlfn.XLOOKUP(B3182,'RES TECH'!M:M,'RES TECH'!K:K))</f>
        <v>*</v>
      </c>
      <c r="D3182" t="str">
        <f>IF(B3182="*","*",_xlfn.XLOOKUP(B3182,'RES TECH'!M:M,'RES TECH'!L:L))</f>
        <v>*</v>
      </c>
      <c r="E3182" t="str">
        <f>IF(B3182="*","*",_xlfn.XLOOKUP(B3182,'RES TECH'!M:M,'RES TECH'!O:O))</f>
        <v>*</v>
      </c>
      <c r="F3182" s="12" t="str">
        <f>IF(B3182="*","*",_xlfn.XLOOKUP(B3182,'RES TECH'!M:M,'RES TECH'!Y:Y))</f>
        <v>*</v>
      </c>
      <c r="G3182" s="12" t="str">
        <f>IF(B3182="*","*",_xlfn.XLOOKUP(B3182,'RES TECH'!M:M,'RES TECH'!V:V))</f>
        <v>*</v>
      </c>
      <c r="H3182" t="str">
        <f>IF(B3182="*","*",_xlfn.XLOOKUP(B3182,'RES TECH'!M:M,'RES TECH'!AA:AA))</f>
        <v>*</v>
      </c>
      <c r="I3182" s="12" t="str">
        <f>IF(B3182="*","*",_xlfn.XLOOKUP(B3182,'RES TECH'!M:M,'RES TECH'!Z:Z))</f>
        <v>*</v>
      </c>
      <c r="J3182" s="12" t="str">
        <f>IF(B3182="*","*",_xlfn.XLOOKUP(B3182,'RES TECH'!M:M,'RES TECH'!S:S))</f>
        <v>*</v>
      </c>
      <c r="K3182" s="12" t="str">
        <f t="shared" si="98"/>
        <v>*</v>
      </c>
      <c r="L3182" s="12" t="str">
        <f t="shared" si="99"/>
        <v>*</v>
      </c>
      <c r="M3182" t="str">
        <f>IF(B3182="*","*",IF(_xlfn.XLOOKUP(B3182,'RES TECH'!$M:$M,'RES TECH'!$C:$C)="Low Income",IF(G3182&gt;1,IF(G3182&gt;3,0.3,0.24),0.12),IF(_xlfn.XLOOKUP(B3182,'RES TECH'!$M:$M,'RES TECH'!$C:$C)="Lower-middle Income",IF(G3182&gt;1,IF(G3182&gt;3,0.23,0.18),0.09),IF(_xlfn.XLOOKUP(B3182,'RES TECH'!$M:$M,'RES TECH'!$C:$C)="Upper-middle Income",IF(G3182&gt;1,IF(G3182&gt;3,0.15,0.12),0.06),IF(_xlfn.XLOOKUP(B3182,'RES TECH'!$M:$M,'RES TECH'!$C:$C)="High Income",IF(G3182&gt;1,IF(G3182&gt;3,0.08,0.06),0.03))))))</f>
        <v>*</v>
      </c>
    </row>
    <row r="3183" spans="2:13" x14ac:dyDescent="0.25">
      <c r="B3183" t="str">
        <f>IF('RES TECH'!N3179=1,'RES TECH'!M3179,"*")</f>
        <v>*</v>
      </c>
      <c r="C3183" t="str">
        <f>IF(B3183="*","*",_xlfn.XLOOKUP(B3183,'RES TECH'!M:M,'RES TECH'!K:K))</f>
        <v>*</v>
      </c>
      <c r="D3183" t="str">
        <f>IF(B3183="*","*",_xlfn.XLOOKUP(B3183,'RES TECH'!M:M,'RES TECH'!L:L))</f>
        <v>*</v>
      </c>
      <c r="E3183" t="str">
        <f>IF(B3183="*","*",_xlfn.XLOOKUP(B3183,'RES TECH'!M:M,'RES TECH'!O:O))</f>
        <v>*</v>
      </c>
      <c r="F3183" s="12" t="str">
        <f>IF(B3183="*","*",_xlfn.XLOOKUP(B3183,'RES TECH'!M:M,'RES TECH'!Y:Y))</f>
        <v>*</v>
      </c>
      <c r="G3183" s="12" t="str">
        <f>IF(B3183="*","*",_xlfn.XLOOKUP(B3183,'RES TECH'!M:M,'RES TECH'!V:V))</f>
        <v>*</v>
      </c>
      <c r="H3183" t="str">
        <f>IF(B3183="*","*",_xlfn.XLOOKUP(B3183,'RES TECH'!M:M,'RES TECH'!AA:AA))</f>
        <v>*</v>
      </c>
      <c r="I3183" s="12" t="str">
        <f>IF(B3183="*","*",_xlfn.XLOOKUP(B3183,'RES TECH'!M:M,'RES TECH'!Z:Z))</f>
        <v>*</v>
      </c>
      <c r="J3183" s="12" t="str">
        <f>IF(B3183="*","*",_xlfn.XLOOKUP(B3183,'RES TECH'!M:M,'RES TECH'!S:S))</f>
        <v>*</v>
      </c>
      <c r="K3183" s="12" t="str">
        <f t="shared" si="98"/>
        <v>*</v>
      </c>
      <c r="L3183" s="12" t="str">
        <f t="shared" si="99"/>
        <v>*</v>
      </c>
      <c r="M3183" t="str">
        <f>IF(B3183="*","*",IF(_xlfn.XLOOKUP(B3183,'RES TECH'!$M:$M,'RES TECH'!$C:$C)="Low Income",IF(G3183&gt;1,IF(G3183&gt;3,0.3,0.24),0.12),IF(_xlfn.XLOOKUP(B3183,'RES TECH'!$M:$M,'RES TECH'!$C:$C)="Lower-middle Income",IF(G3183&gt;1,IF(G3183&gt;3,0.23,0.18),0.09),IF(_xlfn.XLOOKUP(B3183,'RES TECH'!$M:$M,'RES TECH'!$C:$C)="Upper-middle Income",IF(G3183&gt;1,IF(G3183&gt;3,0.15,0.12),0.06),IF(_xlfn.XLOOKUP(B3183,'RES TECH'!$M:$M,'RES TECH'!$C:$C)="High Income",IF(G3183&gt;1,IF(G3183&gt;3,0.08,0.06),0.03))))))</f>
        <v>*</v>
      </c>
    </row>
    <row r="3184" spans="2:13" x14ac:dyDescent="0.25">
      <c r="B3184" t="str">
        <f>IF('RES TECH'!N3180=1,'RES TECH'!M3180,"*")</f>
        <v>*</v>
      </c>
      <c r="C3184" t="str">
        <f>IF(B3184="*","*",_xlfn.XLOOKUP(B3184,'RES TECH'!M:M,'RES TECH'!K:K))</f>
        <v>*</v>
      </c>
      <c r="D3184" t="str">
        <f>IF(B3184="*","*",_xlfn.XLOOKUP(B3184,'RES TECH'!M:M,'RES TECH'!L:L))</f>
        <v>*</v>
      </c>
      <c r="E3184" t="str">
        <f>IF(B3184="*","*",_xlfn.XLOOKUP(B3184,'RES TECH'!M:M,'RES TECH'!O:O))</f>
        <v>*</v>
      </c>
      <c r="F3184" s="12" t="str">
        <f>IF(B3184="*","*",_xlfn.XLOOKUP(B3184,'RES TECH'!M:M,'RES TECH'!Y:Y))</f>
        <v>*</v>
      </c>
      <c r="G3184" s="12" t="str">
        <f>IF(B3184="*","*",_xlfn.XLOOKUP(B3184,'RES TECH'!M:M,'RES TECH'!V:V))</f>
        <v>*</v>
      </c>
      <c r="H3184" t="str">
        <f>IF(B3184="*","*",_xlfn.XLOOKUP(B3184,'RES TECH'!M:M,'RES TECH'!AA:AA))</f>
        <v>*</v>
      </c>
      <c r="I3184" s="12" t="str">
        <f>IF(B3184="*","*",_xlfn.XLOOKUP(B3184,'RES TECH'!M:M,'RES TECH'!Z:Z))</f>
        <v>*</v>
      </c>
      <c r="J3184" s="12" t="str">
        <f>IF(B3184="*","*",_xlfn.XLOOKUP(B3184,'RES TECH'!M:M,'RES TECH'!S:S))</f>
        <v>*</v>
      </c>
      <c r="K3184" s="12" t="str">
        <f t="shared" si="98"/>
        <v>*</v>
      </c>
      <c r="L3184" s="12" t="str">
        <f t="shared" si="99"/>
        <v>*</v>
      </c>
      <c r="M3184" t="str">
        <f>IF(B3184="*","*",IF(_xlfn.XLOOKUP(B3184,'RES TECH'!$M:$M,'RES TECH'!$C:$C)="Low Income",IF(G3184&gt;1,IF(G3184&gt;3,0.3,0.24),0.12),IF(_xlfn.XLOOKUP(B3184,'RES TECH'!$M:$M,'RES TECH'!$C:$C)="Lower-middle Income",IF(G3184&gt;1,IF(G3184&gt;3,0.23,0.18),0.09),IF(_xlfn.XLOOKUP(B3184,'RES TECH'!$M:$M,'RES TECH'!$C:$C)="Upper-middle Income",IF(G3184&gt;1,IF(G3184&gt;3,0.15,0.12),0.06),IF(_xlfn.XLOOKUP(B3184,'RES TECH'!$M:$M,'RES TECH'!$C:$C)="High Income",IF(G3184&gt;1,IF(G3184&gt;3,0.08,0.06),0.03))))))</f>
        <v>*</v>
      </c>
    </row>
    <row r="3185" spans="2:13" x14ac:dyDescent="0.25">
      <c r="B3185" t="str">
        <f>IF('RES TECH'!N3181=1,'RES TECH'!M3181,"*")</f>
        <v>*</v>
      </c>
      <c r="C3185" t="str">
        <f>IF(B3185="*","*",_xlfn.XLOOKUP(B3185,'RES TECH'!M:M,'RES TECH'!K:K))</f>
        <v>*</v>
      </c>
      <c r="D3185" t="str">
        <f>IF(B3185="*","*",_xlfn.XLOOKUP(B3185,'RES TECH'!M:M,'RES TECH'!L:L))</f>
        <v>*</v>
      </c>
      <c r="E3185" t="str">
        <f>IF(B3185="*","*",_xlfn.XLOOKUP(B3185,'RES TECH'!M:M,'RES TECH'!O:O))</f>
        <v>*</v>
      </c>
      <c r="F3185" s="12" t="str">
        <f>IF(B3185="*","*",_xlfn.XLOOKUP(B3185,'RES TECH'!M:M,'RES TECH'!Y:Y))</f>
        <v>*</v>
      </c>
      <c r="G3185" s="12" t="str">
        <f>IF(B3185="*","*",_xlfn.XLOOKUP(B3185,'RES TECH'!M:M,'RES TECH'!V:V))</f>
        <v>*</v>
      </c>
      <c r="H3185" t="str">
        <f>IF(B3185="*","*",_xlfn.XLOOKUP(B3185,'RES TECH'!M:M,'RES TECH'!AA:AA))</f>
        <v>*</v>
      </c>
      <c r="I3185" s="12" t="str">
        <f>IF(B3185="*","*",_xlfn.XLOOKUP(B3185,'RES TECH'!M:M,'RES TECH'!Z:Z))</f>
        <v>*</v>
      </c>
      <c r="J3185" s="12" t="str">
        <f>IF(B3185="*","*",_xlfn.XLOOKUP(B3185,'RES TECH'!M:M,'RES TECH'!S:S))</f>
        <v>*</v>
      </c>
      <c r="K3185" s="12" t="str">
        <f t="shared" si="98"/>
        <v>*</v>
      </c>
      <c r="L3185" s="12" t="str">
        <f t="shared" si="99"/>
        <v>*</v>
      </c>
      <c r="M3185" t="str">
        <f>IF(B3185="*","*",IF(_xlfn.XLOOKUP(B3185,'RES TECH'!$M:$M,'RES TECH'!$C:$C)="Low Income",IF(G3185&gt;1,IF(G3185&gt;3,0.3,0.24),0.12),IF(_xlfn.XLOOKUP(B3185,'RES TECH'!$M:$M,'RES TECH'!$C:$C)="Lower-middle Income",IF(G3185&gt;1,IF(G3185&gt;3,0.23,0.18),0.09),IF(_xlfn.XLOOKUP(B3185,'RES TECH'!$M:$M,'RES TECH'!$C:$C)="Upper-middle Income",IF(G3185&gt;1,IF(G3185&gt;3,0.15,0.12),0.06),IF(_xlfn.XLOOKUP(B3185,'RES TECH'!$M:$M,'RES TECH'!$C:$C)="High Income",IF(G3185&gt;1,IF(G3185&gt;3,0.08,0.06),0.03))))))</f>
        <v>*</v>
      </c>
    </row>
    <row r="3186" spans="2:13" x14ac:dyDescent="0.25">
      <c r="B3186" t="str">
        <f>IF('RES TECH'!N3182=1,'RES TECH'!M3182,"*")</f>
        <v>*</v>
      </c>
      <c r="C3186" t="str">
        <f>IF(B3186="*","*",_xlfn.XLOOKUP(B3186,'RES TECH'!M:M,'RES TECH'!K:K))</f>
        <v>*</v>
      </c>
      <c r="D3186" t="str">
        <f>IF(B3186="*","*",_xlfn.XLOOKUP(B3186,'RES TECH'!M:M,'RES TECH'!L:L))</f>
        <v>*</v>
      </c>
      <c r="E3186" t="str">
        <f>IF(B3186="*","*",_xlfn.XLOOKUP(B3186,'RES TECH'!M:M,'RES TECH'!O:O))</f>
        <v>*</v>
      </c>
      <c r="F3186" s="12" t="str">
        <f>IF(B3186="*","*",_xlfn.XLOOKUP(B3186,'RES TECH'!M:M,'RES TECH'!Y:Y))</f>
        <v>*</v>
      </c>
      <c r="G3186" s="12" t="str">
        <f>IF(B3186="*","*",_xlfn.XLOOKUP(B3186,'RES TECH'!M:M,'RES TECH'!V:V))</f>
        <v>*</v>
      </c>
      <c r="H3186" t="str">
        <f>IF(B3186="*","*",_xlfn.XLOOKUP(B3186,'RES TECH'!M:M,'RES TECH'!AA:AA))</f>
        <v>*</v>
      </c>
      <c r="I3186" s="12" t="str">
        <f>IF(B3186="*","*",_xlfn.XLOOKUP(B3186,'RES TECH'!M:M,'RES TECH'!Z:Z))</f>
        <v>*</v>
      </c>
      <c r="J3186" s="12" t="str">
        <f>IF(B3186="*","*",_xlfn.XLOOKUP(B3186,'RES TECH'!M:M,'RES TECH'!S:S))</f>
        <v>*</v>
      </c>
      <c r="K3186" s="12" t="str">
        <f t="shared" si="98"/>
        <v>*</v>
      </c>
      <c r="L3186" s="12" t="str">
        <f t="shared" si="99"/>
        <v>*</v>
      </c>
      <c r="M3186" t="str">
        <f>IF(B3186="*","*",IF(_xlfn.XLOOKUP(B3186,'RES TECH'!$M:$M,'RES TECH'!$C:$C)="Low Income",IF(G3186&gt;1,IF(G3186&gt;3,0.3,0.24),0.12),IF(_xlfn.XLOOKUP(B3186,'RES TECH'!$M:$M,'RES TECH'!$C:$C)="Lower-middle Income",IF(G3186&gt;1,IF(G3186&gt;3,0.23,0.18),0.09),IF(_xlfn.XLOOKUP(B3186,'RES TECH'!$M:$M,'RES TECH'!$C:$C)="Upper-middle Income",IF(G3186&gt;1,IF(G3186&gt;3,0.15,0.12),0.06),IF(_xlfn.XLOOKUP(B3186,'RES TECH'!$M:$M,'RES TECH'!$C:$C)="High Income",IF(G3186&gt;1,IF(G3186&gt;3,0.08,0.06),0.03))))))</f>
        <v>*</v>
      </c>
    </row>
    <row r="3187" spans="2:13" x14ac:dyDescent="0.25">
      <c r="B3187" t="str">
        <f>IF('RES TECH'!N3183=1,'RES TECH'!M3183,"*")</f>
        <v>RESAPAUMNewLTLEDELCELC20</v>
      </c>
      <c r="C3187" t="str">
        <f>IF(B3187="*","*",_xlfn.XLOOKUP(B3187,'RES TECH'!M:M,'RES TECH'!K:K))</f>
        <v>RESELC</v>
      </c>
      <c r="D3187" t="str">
        <f>IF(B3187="*","*",_xlfn.XLOOKUP(B3187,'RES TECH'!M:M,'RES TECH'!L:L))</f>
        <v>RESAPAUMNewLTEUE</v>
      </c>
      <c r="E3187">
        <f>IF(B3187="*","*",_xlfn.XLOOKUP(B3187,'RES TECH'!M:M,'RES TECH'!O:O))</f>
        <v>2020</v>
      </c>
      <c r="F3187" s="12">
        <f>IF(B3187="*","*",_xlfn.XLOOKUP(B3187,'RES TECH'!M:M,'RES TECH'!Y:Y))</f>
        <v>12</v>
      </c>
      <c r="G3187" s="12">
        <f>IF(B3187="*","*",_xlfn.XLOOKUP(B3187,'RES TECH'!M:M,'RES TECH'!V:V))</f>
        <v>79.849999999999994</v>
      </c>
      <c r="H3187">
        <f>IF(B3187="*","*",_xlfn.XLOOKUP(B3187,'RES TECH'!M:M,'RES TECH'!AA:AA))</f>
        <v>1</v>
      </c>
      <c r="I3187" s="12">
        <f>IF(B3187="*","*",_xlfn.XLOOKUP(B3187,'RES TECH'!M:M,'RES TECH'!Z:Z))</f>
        <v>0.31173327880439028</v>
      </c>
      <c r="J3187" s="12">
        <f>IF(B3187="*","*",_xlfn.XLOOKUP(B3187,'RES TECH'!M:M,'RES TECH'!S:S))</f>
        <v>190.08006515119439</v>
      </c>
      <c r="K3187" s="12">
        <f t="shared" si="98"/>
        <v>9.5040032575597202</v>
      </c>
      <c r="L3187" s="12">
        <f t="shared" si="99"/>
        <v>0.47520016287798605</v>
      </c>
      <c r="M3187">
        <f>IF(B3187="*","*",IF(_xlfn.XLOOKUP(B3187,'RES TECH'!$M:$M,'RES TECH'!$C:$C)="Low Income",IF(G3187&gt;1,IF(G3187&gt;3,0.3,0.24),0.12),IF(_xlfn.XLOOKUP(B3187,'RES TECH'!$M:$M,'RES TECH'!$C:$C)="Lower-middle Income",IF(G3187&gt;1,IF(G3187&gt;3,0.23,0.18),0.09),IF(_xlfn.XLOOKUP(B3187,'RES TECH'!$M:$M,'RES TECH'!$C:$C)="Upper-middle Income",IF(G3187&gt;1,IF(G3187&gt;3,0.15,0.12),0.06),IF(_xlfn.XLOOKUP(B3187,'RES TECH'!$M:$M,'RES TECH'!$C:$C)="High Income",IF(G3187&gt;1,IF(G3187&gt;3,0.08,0.06),0.03))))))</f>
        <v>0.15</v>
      </c>
    </row>
    <row r="3188" spans="2:13" x14ac:dyDescent="0.25">
      <c r="B3188" t="str">
        <f>IF('RES TECH'!N3184=1,'RES TECH'!M3184,"*")</f>
        <v>RESAPAUMNewLTLEDELCELC21</v>
      </c>
      <c r="C3188" t="str">
        <f>IF(B3188="*","*",_xlfn.XLOOKUP(B3188,'RES TECH'!M:M,'RES TECH'!K:K))</f>
        <v>RESELC</v>
      </c>
      <c r="D3188" t="str">
        <f>IF(B3188="*","*",_xlfn.XLOOKUP(B3188,'RES TECH'!M:M,'RES TECH'!L:L))</f>
        <v>RESAPAUMNewLTEUE</v>
      </c>
      <c r="E3188">
        <f>IF(B3188="*","*",_xlfn.XLOOKUP(B3188,'RES TECH'!M:M,'RES TECH'!O:O))</f>
        <v>2021</v>
      </c>
      <c r="F3188" s="12">
        <f>IF(B3188="*","*",_xlfn.XLOOKUP(B3188,'RES TECH'!M:M,'RES TECH'!Y:Y))</f>
        <v>11</v>
      </c>
      <c r="G3188" s="12">
        <f>IF(B3188="*","*",_xlfn.XLOOKUP(B3188,'RES TECH'!M:M,'RES TECH'!V:V))</f>
        <v>97.949999999999989</v>
      </c>
      <c r="H3188">
        <f>IF(B3188="*","*",_xlfn.XLOOKUP(B3188,'RES TECH'!M:M,'RES TECH'!AA:AA))</f>
        <v>1</v>
      </c>
      <c r="I3188" s="12">
        <f>IF(B3188="*","*",_xlfn.XLOOKUP(B3188,'RES TECH'!M:M,'RES TECH'!Z:Z))</f>
        <v>0.31173327880439028</v>
      </c>
      <c r="J3188" s="12">
        <f>IF(B3188="*","*",_xlfn.XLOOKUP(B3188,'RES TECH'!M:M,'RES TECH'!S:S))</f>
        <v>77.44706126944746</v>
      </c>
      <c r="K3188" s="12">
        <f t="shared" si="98"/>
        <v>3.8723530634723731</v>
      </c>
      <c r="L3188" s="12">
        <f t="shared" si="99"/>
        <v>0.19361765317361868</v>
      </c>
      <c r="M3188">
        <f>IF(B3188="*","*",IF(_xlfn.XLOOKUP(B3188,'RES TECH'!$M:$M,'RES TECH'!$C:$C)="Low Income",IF(G3188&gt;1,IF(G3188&gt;3,0.3,0.24),0.12),IF(_xlfn.XLOOKUP(B3188,'RES TECH'!$M:$M,'RES TECH'!$C:$C)="Lower-middle Income",IF(G3188&gt;1,IF(G3188&gt;3,0.23,0.18),0.09),IF(_xlfn.XLOOKUP(B3188,'RES TECH'!$M:$M,'RES TECH'!$C:$C)="Upper-middle Income",IF(G3188&gt;1,IF(G3188&gt;3,0.15,0.12),0.06),IF(_xlfn.XLOOKUP(B3188,'RES TECH'!$M:$M,'RES TECH'!$C:$C)="High Income",IF(G3188&gt;1,IF(G3188&gt;3,0.08,0.06),0.03))))))</f>
        <v>0.15</v>
      </c>
    </row>
    <row r="3189" spans="2:13" x14ac:dyDescent="0.25">
      <c r="B3189" t="str">
        <f>IF('RES TECH'!N3185=1,'RES TECH'!M3185,"*")</f>
        <v>RESAPAUMNewLTLEDELCELC22</v>
      </c>
      <c r="C3189" t="str">
        <f>IF(B3189="*","*",_xlfn.XLOOKUP(B3189,'RES TECH'!M:M,'RES TECH'!K:K))</f>
        <v>RESELC</v>
      </c>
      <c r="D3189" t="str">
        <f>IF(B3189="*","*",_xlfn.XLOOKUP(B3189,'RES TECH'!M:M,'RES TECH'!L:L))</f>
        <v>RESAPAUMNewLTEUE</v>
      </c>
      <c r="E3189">
        <f>IF(B3189="*","*",_xlfn.XLOOKUP(B3189,'RES TECH'!M:M,'RES TECH'!O:O))</f>
        <v>2022</v>
      </c>
      <c r="F3189" s="12">
        <f>IF(B3189="*","*",_xlfn.XLOOKUP(B3189,'RES TECH'!M:M,'RES TECH'!Y:Y))</f>
        <v>10</v>
      </c>
      <c r="G3189" s="12">
        <f>IF(B3189="*","*",_xlfn.XLOOKUP(B3189,'RES TECH'!M:M,'RES TECH'!V:V))</f>
        <v>100.22499999999999</v>
      </c>
      <c r="H3189">
        <f>IF(B3189="*","*",_xlfn.XLOOKUP(B3189,'RES TECH'!M:M,'RES TECH'!AA:AA))</f>
        <v>1</v>
      </c>
      <c r="I3189" s="12">
        <f>IF(B3189="*","*",_xlfn.XLOOKUP(B3189,'RES TECH'!M:M,'RES TECH'!Z:Z))</f>
        <v>0.31173327880439028</v>
      </c>
      <c r="J3189" s="12">
        <f>IF(B3189="*","*",_xlfn.XLOOKUP(B3189,'RES TECH'!M:M,'RES TECH'!S:S))</f>
        <v>56.886314776700218</v>
      </c>
      <c r="K3189" s="12">
        <f t="shared" si="98"/>
        <v>2.8443157388350109</v>
      </c>
      <c r="L3189" s="12">
        <f t="shared" si="99"/>
        <v>0.14221578694175055</v>
      </c>
      <c r="M3189">
        <f>IF(B3189="*","*",IF(_xlfn.XLOOKUP(B3189,'RES TECH'!$M:$M,'RES TECH'!$C:$C)="Low Income",IF(G3189&gt;1,IF(G3189&gt;3,0.3,0.24),0.12),IF(_xlfn.XLOOKUP(B3189,'RES TECH'!$M:$M,'RES TECH'!$C:$C)="Lower-middle Income",IF(G3189&gt;1,IF(G3189&gt;3,0.23,0.18),0.09),IF(_xlfn.XLOOKUP(B3189,'RES TECH'!$M:$M,'RES TECH'!$C:$C)="Upper-middle Income",IF(G3189&gt;1,IF(G3189&gt;3,0.15,0.12),0.06),IF(_xlfn.XLOOKUP(B3189,'RES TECH'!$M:$M,'RES TECH'!$C:$C)="High Income",IF(G3189&gt;1,IF(G3189&gt;3,0.08,0.06),0.03))))))</f>
        <v>0.15</v>
      </c>
    </row>
    <row r="3190" spans="2:13" x14ac:dyDescent="0.25">
      <c r="B3190" t="str">
        <f>IF('RES TECH'!N3186=1,'RES TECH'!M3186,"*")</f>
        <v>RESAPAUMNewLTLEDELCELC23</v>
      </c>
      <c r="C3190" t="str">
        <f>IF(B3190="*","*",_xlfn.XLOOKUP(B3190,'RES TECH'!M:M,'RES TECH'!K:K))</f>
        <v>RESELC</v>
      </c>
      <c r="D3190" t="str">
        <f>IF(B3190="*","*",_xlfn.XLOOKUP(B3190,'RES TECH'!M:M,'RES TECH'!L:L))</f>
        <v>RESAPAUMNewLTEUE</v>
      </c>
      <c r="E3190">
        <f>IF(B3190="*","*",_xlfn.XLOOKUP(B3190,'RES TECH'!M:M,'RES TECH'!O:O))</f>
        <v>2023</v>
      </c>
      <c r="F3190" s="12">
        <f>IF(B3190="*","*",_xlfn.XLOOKUP(B3190,'RES TECH'!M:M,'RES TECH'!Y:Y))</f>
        <v>10</v>
      </c>
      <c r="G3190" s="12">
        <f>IF(B3190="*","*",_xlfn.XLOOKUP(B3190,'RES TECH'!M:M,'RES TECH'!V:V))</f>
        <v>102.65</v>
      </c>
      <c r="H3190">
        <f>IF(B3190="*","*",_xlfn.XLOOKUP(B3190,'RES TECH'!M:M,'RES TECH'!AA:AA))</f>
        <v>1</v>
      </c>
      <c r="I3190" s="12">
        <f>IF(B3190="*","*",_xlfn.XLOOKUP(B3190,'RES TECH'!M:M,'RES TECH'!Z:Z))</f>
        <v>0.31173327880439028</v>
      </c>
      <c r="J3190" s="12">
        <f>IF(B3190="*","*",_xlfn.XLOOKUP(B3190,'RES TECH'!M:M,'RES TECH'!S:S))</f>
        <v>55.841657911017897</v>
      </c>
      <c r="K3190" s="12">
        <f t="shared" si="98"/>
        <v>2.7920828955508949</v>
      </c>
      <c r="L3190" s="12">
        <f t="shared" si="99"/>
        <v>0.13960414477754476</v>
      </c>
      <c r="M3190">
        <f>IF(B3190="*","*",IF(_xlfn.XLOOKUP(B3190,'RES TECH'!$M:$M,'RES TECH'!$C:$C)="Low Income",IF(G3190&gt;1,IF(G3190&gt;3,0.3,0.24),0.12),IF(_xlfn.XLOOKUP(B3190,'RES TECH'!$M:$M,'RES TECH'!$C:$C)="Lower-middle Income",IF(G3190&gt;1,IF(G3190&gt;3,0.23,0.18),0.09),IF(_xlfn.XLOOKUP(B3190,'RES TECH'!$M:$M,'RES TECH'!$C:$C)="Upper-middle Income",IF(G3190&gt;1,IF(G3190&gt;3,0.15,0.12),0.06),IF(_xlfn.XLOOKUP(B3190,'RES TECH'!$M:$M,'RES TECH'!$C:$C)="High Income",IF(G3190&gt;1,IF(G3190&gt;3,0.08,0.06),0.03))))))</f>
        <v>0.15</v>
      </c>
    </row>
    <row r="3191" spans="2:13" x14ac:dyDescent="0.25">
      <c r="B3191" t="str">
        <f>IF('RES TECH'!N3187=1,'RES TECH'!M3187,"*")</f>
        <v>RESAPAUMNewLTLEDELCELC24</v>
      </c>
      <c r="C3191" t="str">
        <f>IF(B3191="*","*",_xlfn.XLOOKUP(B3191,'RES TECH'!M:M,'RES TECH'!K:K))</f>
        <v>RESELC</v>
      </c>
      <c r="D3191" t="str">
        <f>IF(B3191="*","*",_xlfn.XLOOKUP(B3191,'RES TECH'!M:M,'RES TECH'!L:L))</f>
        <v>RESAPAUMNewLTEUE</v>
      </c>
      <c r="E3191">
        <f>IF(B3191="*","*",_xlfn.XLOOKUP(B3191,'RES TECH'!M:M,'RES TECH'!O:O))</f>
        <v>2024</v>
      </c>
      <c r="F3191" s="12">
        <f>IF(B3191="*","*",_xlfn.XLOOKUP(B3191,'RES TECH'!M:M,'RES TECH'!Y:Y))</f>
        <v>10</v>
      </c>
      <c r="G3191" s="12">
        <f>IF(B3191="*","*",_xlfn.XLOOKUP(B3191,'RES TECH'!M:M,'RES TECH'!V:V))</f>
        <v>105.05</v>
      </c>
      <c r="H3191">
        <f>IF(B3191="*","*",_xlfn.XLOOKUP(B3191,'RES TECH'!M:M,'RES TECH'!AA:AA))</f>
        <v>1</v>
      </c>
      <c r="I3191" s="12">
        <f>IF(B3191="*","*",_xlfn.XLOOKUP(B3191,'RES TECH'!M:M,'RES TECH'!Z:Z))</f>
        <v>0.31173327880439028</v>
      </c>
      <c r="J3191" s="12">
        <f>IF(B3191="*","*",_xlfn.XLOOKUP(B3191,'RES TECH'!M:M,'RES TECH'!S:S))</f>
        <v>55.271845075191187</v>
      </c>
      <c r="K3191" s="12">
        <f t="shared" si="98"/>
        <v>2.7635922537595596</v>
      </c>
      <c r="L3191" s="12">
        <f t="shared" si="99"/>
        <v>0.13817961268797799</v>
      </c>
      <c r="M3191">
        <f>IF(B3191="*","*",IF(_xlfn.XLOOKUP(B3191,'RES TECH'!$M:$M,'RES TECH'!$C:$C)="Low Income",IF(G3191&gt;1,IF(G3191&gt;3,0.3,0.24),0.12),IF(_xlfn.XLOOKUP(B3191,'RES TECH'!$M:$M,'RES TECH'!$C:$C)="Lower-middle Income",IF(G3191&gt;1,IF(G3191&gt;3,0.23,0.18),0.09),IF(_xlfn.XLOOKUP(B3191,'RES TECH'!$M:$M,'RES TECH'!$C:$C)="Upper-middle Income",IF(G3191&gt;1,IF(G3191&gt;3,0.15,0.12),0.06),IF(_xlfn.XLOOKUP(B3191,'RES TECH'!$M:$M,'RES TECH'!$C:$C)="High Income",IF(G3191&gt;1,IF(G3191&gt;3,0.08,0.06),0.03))))))</f>
        <v>0.15</v>
      </c>
    </row>
    <row r="3192" spans="2:13" x14ac:dyDescent="0.25">
      <c r="B3192" t="str">
        <f>IF('RES TECH'!N3188=1,'RES TECH'!M3188,"*")</f>
        <v>RESAPAUMNewLTLEDELCELC25</v>
      </c>
      <c r="C3192" t="str">
        <f>IF(B3192="*","*",_xlfn.XLOOKUP(B3192,'RES TECH'!M:M,'RES TECH'!K:K))</f>
        <v>RESELC</v>
      </c>
      <c r="D3192" t="str">
        <f>IF(B3192="*","*",_xlfn.XLOOKUP(B3192,'RES TECH'!M:M,'RES TECH'!L:L))</f>
        <v>RESAPAUMNewLTEUE</v>
      </c>
      <c r="E3192">
        <f>IF(B3192="*","*",_xlfn.XLOOKUP(B3192,'RES TECH'!M:M,'RES TECH'!O:O))</f>
        <v>2025</v>
      </c>
      <c r="F3192" s="12">
        <f>IF(B3192="*","*",_xlfn.XLOOKUP(B3192,'RES TECH'!M:M,'RES TECH'!Y:Y))</f>
        <v>10</v>
      </c>
      <c r="G3192" s="12">
        <f>IF(B3192="*","*",_xlfn.XLOOKUP(B3192,'RES TECH'!M:M,'RES TECH'!V:V))</f>
        <v>107.47499999999999</v>
      </c>
      <c r="H3192">
        <f>IF(B3192="*","*",_xlfn.XLOOKUP(B3192,'RES TECH'!M:M,'RES TECH'!AA:AA))</f>
        <v>1</v>
      </c>
      <c r="I3192" s="12">
        <f>IF(B3192="*","*",_xlfn.XLOOKUP(B3192,'RES TECH'!M:M,'RES TECH'!Z:Z))</f>
        <v>0.31173327880439028</v>
      </c>
      <c r="J3192" s="12">
        <f>IF(B3192="*","*",_xlfn.XLOOKUP(B3192,'RES TECH'!M:M,'RES TECH'!S:S))</f>
        <v>53.823570784131618</v>
      </c>
      <c r="K3192" s="12">
        <f t="shared" si="98"/>
        <v>2.691178539206581</v>
      </c>
      <c r="L3192" s="12">
        <f t="shared" si="99"/>
        <v>0.13455892696032906</v>
      </c>
      <c r="M3192">
        <f>IF(B3192="*","*",IF(_xlfn.XLOOKUP(B3192,'RES TECH'!$M:$M,'RES TECH'!$C:$C)="Low Income",IF(G3192&gt;1,IF(G3192&gt;3,0.3,0.24),0.12),IF(_xlfn.XLOOKUP(B3192,'RES TECH'!$M:$M,'RES TECH'!$C:$C)="Lower-middle Income",IF(G3192&gt;1,IF(G3192&gt;3,0.23,0.18),0.09),IF(_xlfn.XLOOKUP(B3192,'RES TECH'!$M:$M,'RES TECH'!$C:$C)="Upper-middle Income",IF(G3192&gt;1,IF(G3192&gt;3,0.15,0.12),0.06),IF(_xlfn.XLOOKUP(B3192,'RES TECH'!$M:$M,'RES TECH'!$C:$C)="High Income",IF(G3192&gt;1,IF(G3192&gt;3,0.08,0.06),0.03))))))</f>
        <v>0.15</v>
      </c>
    </row>
    <row r="3193" spans="2:13" x14ac:dyDescent="0.25">
      <c r="B3193" t="str">
        <f>IF('RES TECH'!N3189=1,'RES TECH'!M3189,"*")</f>
        <v>RESAPAUMNewLTLEDELCELC30</v>
      </c>
      <c r="C3193" t="str">
        <f>IF(B3193="*","*",_xlfn.XLOOKUP(B3193,'RES TECH'!M:M,'RES TECH'!K:K))</f>
        <v>RESELC</v>
      </c>
      <c r="D3193" t="str">
        <f>IF(B3193="*","*",_xlfn.XLOOKUP(B3193,'RES TECH'!M:M,'RES TECH'!L:L))</f>
        <v>RESAPAUMNewLTEUE</v>
      </c>
      <c r="E3193">
        <f>IF(B3193="*","*",_xlfn.XLOOKUP(B3193,'RES TECH'!M:M,'RES TECH'!O:O))</f>
        <v>2030</v>
      </c>
      <c r="F3193" s="12">
        <f>IF(B3193="*","*",_xlfn.XLOOKUP(B3193,'RES TECH'!M:M,'RES TECH'!Y:Y))</f>
        <v>10</v>
      </c>
      <c r="G3193" s="12">
        <f>IF(B3193="*","*",_xlfn.XLOOKUP(B3193,'RES TECH'!M:M,'RES TECH'!V:V))</f>
        <v>119.575</v>
      </c>
      <c r="H3193">
        <f>IF(B3193="*","*",_xlfn.XLOOKUP(B3193,'RES TECH'!M:M,'RES TECH'!AA:AA))</f>
        <v>1</v>
      </c>
      <c r="I3193" s="12">
        <f>IF(B3193="*","*",_xlfn.XLOOKUP(B3193,'RES TECH'!M:M,'RES TECH'!Z:Z))</f>
        <v>0.31173327880439028</v>
      </c>
      <c r="J3193" s="12">
        <f>IF(B3193="*","*",_xlfn.XLOOKUP(B3193,'RES TECH'!M:M,'RES TECH'!S:S))</f>
        <v>48.766481866169563</v>
      </c>
      <c r="K3193" s="12">
        <f t="shared" si="98"/>
        <v>2.4383240933084784</v>
      </c>
      <c r="L3193" s="12">
        <f t="shared" si="99"/>
        <v>0.12191620466542392</v>
      </c>
      <c r="M3193">
        <f>IF(B3193="*","*",IF(_xlfn.XLOOKUP(B3193,'RES TECH'!$M:$M,'RES TECH'!$C:$C)="Low Income",IF(G3193&gt;1,IF(G3193&gt;3,0.3,0.24),0.12),IF(_xlfn.XLOOKUP(B3193,'RES TECH'!$M:$M,'RES TECH'!$C:$C)="Lower-middle Income",IF(G3193&gt;1,IF(G3193&gt;3,0.23,0.18),0.09),IF(_xlfn.XLOOKUP(B3193,'RES TECH'!$M:$M,'RES TECH'!$C:$C)="Upper-middle Income",IF(G3193&gt;1,IF(G3193&gt;3,0.15,0.12),0.06),IF(_xlfn.XLOOKUP(B3193,'RES TECH'!$M:$M,'RES TECH'!$C:$C)="High Income",IF(G3193&gt;1,IF(G3193&gt;3,0.08,0.06),0.03))))))</f>
        <v>0.15</v>
      </c>
    </row>
    <row r="3194" spans="2:13" x14ac:dyDescent="0.25">
      <c r="B3194" t="str">
        <f>IF('RES TECH'!N3190=1,'RES TECH'!M3190,"*")</f>
        <v>RESAPAUMNewLTLEDELCELC40</v>
      </c>
      <c r="C3194" t="str">
        <f>IF(B3194="*","*",_xlfn.XLOOKUP(B3194,'RES TECH'!M:M,'RES TECH'!K:K))</f>
        <v>RESELC</v>
      </c>
      <c r="D3194" t="str">
        <f>IF(B3194="*","*",_xlfn.XLOOKUP(B3194,'RES TECH'!M:M,'RES TECH'!L:L))</f>
        <v>RESAPAUMNewLTEUE</v>
      </c>
      <c r="E3194">
        <f>IF(B3194="*","*",_xlfn.XLOOKUP(B3194,'RES TECH'!M:M,'RES TECH'!O:O))</f>
        <v>2040</v>
      </c>
      <c r="F3194" s="12">
        <f>IF(B3194="*","*",_xlfn.XLOOKUP(B3194,'RES TECH'!M:M,'RES TECH'!Y:Y))</f>
        <v>10</v>
      </c>
      <c r="G3194" s="12">
        <f>IF(B3194="*","*",_xlfn.XLOOKUP(B3194,'RES TECH'!M:M,'RES TECH'!V:V))</f>
        <v>144.42500000000001</v>
      </c>
      <c r="H3194">
        <f>IF(B3194="*","*",_xlfn.XLOOKUP(B3194,'RES TECH'!M:M,'RES TECH'!AA:AA))</f>
        <v>1</v>
      </c>
      <c r="I3194" s="12">
        <f>IF(B3194="*","*",_xlfn.XLOOKUP(B3194,'RES TECH'!M:M,'RES TECH'!Z:Z))</f>
        <v>0.31173327880439028</v>
      </c>
      <c r="J3194" s="12">
        <f>IF(B3194="*","*",_xlfn.XLOOKUP(B3194,'RES TECH'!M:M,'RES TECH'!S:S))</f>
        <v>45.513800261658723</v>
      </c>
      <c r="K3194" s="12">
        <f t="shared" si="98"/>
        <v>2.2756900130829361</v>
      </c>
      <c r="L3194" s="12">
        <f t="shared" si="99"/>
        <v>0.1137845006541468</v>
      </c>
      <c r="M3194">
        <f>IF(B3194="*","*",IF(_xlfn.XLOOKUP(B3194,'RES TECH'!$M:$M,'RES TECH'!$C:$C)="Low Income",IF(G3194&gt;1,IF(G3194&gt;3,0.3,0.24),0.12),IF(_xlfn.XLOOKUP(B3194,'RES TECH'!$M:$M,'RES TECH'!$C:$C)="Lower-middle Income",IF(G3194&gt;1,IF(G3194&gt;3,0.23,0.18),0.09),IF(_xlfn.XLOOKUP(B3194,'RES TECH'!$M:$M,'RES TECH'!$C:$C)="Upper-middle Income",IF(G3194&gt;1,IF(G3194&gt;3,0.15,0.12),0.06),IF(_xlfn.XLOOKUP(B3194,'RES TECH'!$M:$M,'RES TECH'!$C:$C)="High Income",IF(G3194&gt;1,IF(G3194&gt;3,0.08,0.06),0.03))))))</f>
        <v>0.15</v>
      </c>
    </row>
    <row r="3195" spans="2:13" x14ac:dyDescent="0.25">
      <c r="B3195" t="str">
        <f>IF('RES TECH'!N3191=1,'RES TECH'!M3191,"*")</f>
        <v>RESAPAUMNewLTINCELCELC20</v>
      </c>
      <c r="C3195" t="str">
        <f>IF(B3195="*","*",_xlfn.XLOOKUP(B3195,'RES TECH'!M:M,'RES TECH'!K:K))</f>
        <v>RESELC</v>
      </c>
      <c r="D3195" t="str">
        <f>IF(B3195="*","*",_xlfn.XLOOKUP(B3195,'RES TECH'!M:M,'RES TECH'!L:L))</f>
        <v>RESAPAUMNewLTEUE</v>
      </c>
      <c r="E3195">
        <f>IF(B3195="*","*",_xlfn.XLOOKUP(B3195,'RES TECH'!M:M,'RES TECH'!O:O))</f>
        <v>2020</v>
      </c>
      <c r="F3195" s="12">
        <f>IF(B3195="*","*",_xlfn.XLOOKUP(B3195,'RES TECH'!M:M,'RES TECH'!Y:Y))</f>
        <v>1</v>
      </c>
      <c r="G3195" s="12">
        <f>IF(B3195="*","*",_xlfn.XLOOKUP(B3195,'RES TECH'!M:M,'RES TECH'!V:V))</f>
        <v>12.7</v>
      </c>
      <c r="H3195">
        <f>IF(B3195="*","*",_xlfn.XLOOKUP(B3195,'RES TECH'!M:M,'RES TECH'!AA:AA))</f>
        <v>1</v>
      </c>
      <c r="I3195" s="12">
        <f>IF(B3195="*","*",_xlfn.XLOOKUP(B3195,'RES TECH'!M:M,'RES TECH'!Z:Z))</f>
        <v>0.31173327880439028</v>
      </c>
      <c r="J3195" s="12">
        <f>IF(B3195="*","*",_xlfn.XLOOKUP(B3195,'RES TECH'!M:M,'RES TECH'!S:S))</f>
        <v>21.083074925588392</v>
      </c>
      <c r="K3195" s="12">
        <f t="shared" si="98"/>
        <v>1.0541537462794197</v>
      </c>
      <c r="L3195" s="12">
        <f t="shared" si="99"/>
        <v>5.2707687313970991E-2</v>
      </c>
      <c r="M3195">
        <f>IF(B3195="*","*",IF(_xlfn.XLOOKUP(B3195,'RES TECH'!$M:$M,'RES TECH'!$C:$C)="Low Income",IF(G3195&gt;1,IF(G3195&gt;3,0.3,0.24),0.12),IF(_xlfn.XLOOKUP(B3195,'RES TECH'!$M:$M,'RES TECH'!$C:$C)="Lower-middle Income",IF(G3195&gt;1,IF(G3195&gt;3,0.23,0.18),0.09),IF(_xlfn.XLOOKUP(B3195,'RES TECH'!$M:$M,'RES TECH'!$C:$C)="Upper-middle Income",IF(G3195&gt;1,IF(G3195&gt;3,0.15,0.12),0.06),IF(_xlfn.XLOOKUP(B3195,'RES TECH'!$M:$M,'RES TECH'!$C:$C)="High Income",IF(G3195&gt;1,IF(G3195&gt;3,0.08,0.06),0.03))))))</f>
        <v>0.15</v>
      </c>
    </row>
    <row r="3196" spans="2:13" x14ac:dyDescent="0.25">
      <c r="B3196" t="str">
        <f>IF('RES TECH'!N3192=1,'RES TECH'!M3192,"*")</f>
        <v>RESAPAUMNewLTINCELCELC22</v>
      </c>
      <c r="C3196" t="str">
        <f>IF(B3196="*","*",_xlfn.XLOOKUP(B3196,'RES TECH'!M:M,'RES TECH'!K:K))</f>
        <v>RESELC</v>
      </c>
      <c r="D3196" t="str">
        <f>IF(B3196="*","*",_xlfn.XLOOKUP(B3196,'RES TECH'!M:M,'RES TECH'!L:L))</f>
        <v>RESAPAUMNewLTEUE</v>
      </c>
      <c r="E3196">
        <f>IF(B3196="*","*",_xlfn.XLOOKUP(B3196,'RES TECH'!M:M,'RES TECH'!O:O))</f>
        <v>2022</v>
      </c>
      <c r="F3196" s="12">
        <f>IF(B3196="*","*",_xlfn.XLOOKUP(B3196,'RES TECH'!M:M,'RES TECH'!Y:Y))</f>
        <v>1</v>
      </c>
      <c r="G3196" s="12">
        <f>IF(B3196="*","*",_xlfn.XLOOKUP(B3196,'RES TECH'!M:M,'RES TECH'!V:V))</f>
        <v>9.3000000000000007</v>
      </c>
      <c r="H3196">
        <f>IF(B3196="*","*",_xlfn.XLOOKUP(B3196,'RES TECH'!M:M,'RES TECH'!AA:AA))</f>
        <v>1</v>
      </c>
      <c r="I3196" s="12">
        <f>IF(B3196="*","*",_xlfn.XLOOKUP(B3196,'RES TECH'!M:M,'RES TECH'!Z:Z))</f>
        <v>0.31173327880439028</v>
      </c>
      <c r="J3196" s="12">
        <f>IF(B3196="*","*",_xlfn.XLOOKUP(B3196,'RES TECH'!M:M,'RES TECH'!S:S))</f>
        <v>35.138458209314003</v>
      </c>
      <c r="K3196" s="12">
        <f t="shared" si="98"/>
        <v>1.7569229104657003</v>
      </c>
      <c r="L3196" s="12">
        <f t="shared" si="99"/>
        <v>8.7846145523285013E-2</v>
      </c>
      <c r="M3196">
        <f>IF(B3196="*","*",IF(_xlfn.XLOOKUP(B3196,'RES TECH'!$M:$M,'RES TECH'!$C:$C)="Low Income",IF(G3196&gt;1,IF(G3196&gt;3,0.3,0.24),0.12),IF(_xlfn.XLOOKUP(B3196,'RES TECH'!$M:$M,'RES TECH'!$C:$C)="Lower-middle Income",IF(G3196&gt;1,IF(G3196&gt;3,0.23,0.18),0.09),IF(_xlfn.XLOOKUP(B3196,'RES TECH'!$M:$M,'RES TECH'!$C:$C)="Upper-middle Income",IF(G3196&gt;1,IF(G3196&gt;3,0.15,0.12),0.06),IF(_xlfn.XLOOKUP(B3196,'RES TECH'!$M:$M,'RES TECH'!$C:$C)="High Income",IF(G3196&gt;1,IF(G3196&gt;3,0.08,0.06),0.03))))))</f>
        <v>0.15</v>
      </c>
    </row>
    <row r="3197" spans="2:13" x14ac:dyDescent="0.25">
      <c r="B3197" t="str">
        <f>IF('RES TECH'!N3193=1,'RES TECH'!M3193,"*")</f>
        <v>RESAPAUMNewLTFLUT12ELC20</v>
      </c>
      <c r="C3197" t="str">
        <f>IF(B3197="*","*",_xlfn.XLOOKUP(B3197,'RES TECH'!M:M,'RES TECH'!K:K))</f>
        <v>RESELC</v>
      </c>
      <c r="D3197" t="str">
        <f>IF(B3197="*","*",_xlfn.XLOOKUP(B3197,'RES TECH'!M:M,'RES TECH'!L:L))</f>
        <v>RESAPAUMNewLTEUE</v>
      </c>
      <c r="E3197">
        <f>IF(B3197="*","*",_xlfn.XLOOKUP(B3197,'RES TECH'!M:M,'RES TECH'!O:O))</f>
        <v>2020</v>
      </c>
      <c r="F3197" s="12">
        <f>IF(B3197="*","*",_xlfn.XLOOKUP(B3197,'RES TECH'!M:M,'RES TECH'!Y:Y))</f>
        <v>6</v>
      </c>
      <c r="G3197" s="12">
        <f>IF(B3197="*","*",_xlfn.XLOOKUP(B3197,'RES TECH'!M:M,'RES TECH'!V:V))</f>
        <v>71.5</v>
      </c>
      <c r="H3197">
        <f>IF(B3197="*","*",_xlfn.XLOOKUP(B3197,'RES TECH'!M:M,'RES TECH'!AA:AA))</f>
        <v>1</v>
      </c>
      <c r="I3197" s="12">
        <f>IF(B3197="*","*",_xlfn.XLOOKUP(B3197,'RES TECH'!M:M,'RES TECH'!Z:Z))</f>
        <v>0.31173327880439028</v>
      </c>
      <c r="J3197" s="12">
        <f>IF(B3197="*","*",_xlfn.XLOOKUP(B3197,'RES TECH'!M:M,'RES TECH'!S:S))</f>
        <v>10.44656865682308</v>
      </c>
      <c r="K3197" s="12">
        <f t="shared" si="98"/>
        <v>0.52232843284115404</v>
      </c>
      <c r="L3197" s="12">
        <f t="shared" si="99"/>
        <v>2.6116421642057703E-2</v>
      </c>
      <c r="M3197">
        <f>IF(B3197="*","*",IF(_xlfn.XLOOKUP(B3197,'RES TECH'!$M:$M,'RES TECH'!$C:$C)="Low Income",IF(G3197&gt;1,IF(G3197&gt;3,0.3,0.24),0.12),IF(_xlfn.XLOOKUP(B3197,'RES TECH'!$M:$M,'RES TECH'!$C:$C)="Lower-middle Income",IF(G3197&gt;1,IF(G3197&gt;3,0.23,0.18),0.09),IF(_xlfn.XLOOKUP(B3197,'RES TECH'!$M:$M,'RES TECH'!$C:$C)="Upper-middle Income",IF(G3197&gt;1,IF(G3197&gt;3,0.15,0.12),0.06),IF(_xlfn.XLOOKUP(B3197,'RES TECH'!$M:$M,'RES TECH'!$C:$C)="High Income",IF(G3197&gt;1,IF(G3197&gt;3,0.08,0.06),0.03))))))</f>
        <v>0.15</v>
      </c>
    </row>
    <row r="3198" spans="2:13" x14ac:dyDescent="0.25">
      <c r="B3198" t="str">
        <f>IF('RES TECH'!N3194=1,'RES TECH'!M3194,"*")</f>
        <v>*</v>
      </c>
      <c r="C3198" t="str">
        <f>IF(B3198="*","*",_xlfn.XLOOKUP(B3198,'RES TECH'!M:M,'RES TECH'!K:K))</f>
        <v>*</v>
      </c>
      <c r="D3198" t="str">
        <f>IF(B3198="*","*",_xlfn.XLOOKUP(B3198,'RES TECH'!M:M,'RES TECH'!L:L))</f>
        <v>*</v>
      </c>
      <c r="E3198" t="str">
        <f>IF(B3198="*","*",_xlfn.XLOOKUP(B3198,'RES TECH'!M:M,'RES TECH'!O:O))</f>
        <v>*</v>
      </c>
      <c r="F3198" s="12" t="str">
        <f>IF(B3198="*","*",_xlfn.XLOOKUP(B3198,'RES TECH'!M:M,'RES TECH'!Y:Y))</f>
        <v>*</v>
      </c>
      <c r="G3198" s="12" t="str">
        <f>IF(B3198="*","*",_xlfn.XLOOKUP(B3198,'RES TECH'!M:M,'RES TECH'!V:V))</f>
        <v>*</v>
      </c>
      <c r="H3198" t="str">
        <f>IF(B3198="*","*",_xlfn.XLOOKUP(B3198,'RES TECH'!M:M,'RES TECH'!AA:AA))</f>
        <v>*</v>
      </c>
      <c r="I3198" s="12" t="str">
        <f>IF(B3198="*","*",_xlfn.XLOOKUP(B3198,'RES TECH'!M:M,'RES TECH'!Z:Z))</f>
        <v>*</v>
      </c>
      <c r="J3198" s="12" t="str">
        <f>IF(B3198="*","*",_xlfn.XLOOKUP(B3198,'RES TECH'!M:M,'RES TECH'!S:S))</f>
        <v>*</v>
      </c>
      <c r="K3198" s="12" t="str">
        <f t="shared" si="98"/>
        <v>*</v>
      </c>
      <c r="L3198" s="12" t="str">
        <f t="shared" si="99"/>
        <v>*</v>
      </c>
      <c r="M3198" t="str">
        <f>IF(B3198="*","*",IF(_xlfn.XLOOKUP(B3198,'RES TECH'!$M:$M,'RES TECH'!$C:$C)="Low Income",IF(G3198&gt;1,IF(G3198&gt;3,0.3,0.24),0.12),IF(_xlfn.XLOOKUP(B3198,'RES TECH'!$M:$M,'RES TECH'!$C:$C)="Lower-middle Income",IF(G3198&gt;1,IF(G3198&gt;3,0.23,0.18),0.09),IF(_xlfn.XLOOKUP(B3198,'RES TECH'!$M:$M,'RES TECH'!$C:$C)="Upper-middle Income",IF(G3198&gt;1,IF(G3198&gt;3,0.15,0.12),0.06),IF(_xlfn.XLOOKUP(B3198,'RES TECH'!$M:$M,'RES TECH'!$C:$C)="High Income",IF(G3198&gt;1,IF(G3198&gt;3,0.08,0.06),0.03))))))</f>
        <v>*</v>
      </c>
    </row>
    <row r="3199" spans="2:13" x14ac:dyDescent="0.25">
      <c r="B3199" t="str">
        <f>IF('RES TECH'!N3195=1,'RES TECH'!M3195,"*")</f>
        <v>RESAPAUMNewLTFLUT8ELC20</v>
      </c>
      <c r="C3199" t="str">
        <f>IF(B3199="*","*",_xlfn.XLOOKUP(B3199,'RES TECH'!M:M,'RES TECH'!K:K))</f>
        <v>RESELC</v>
      </c>
      <c r="D3199" t="str">
        <f>IF(B3199="*","*",_xlfn.XLOOKUP(B3199,'RES TECH'!M:M,'RES TECH'!L:L))</f>
        <v>RESAPAUMNewLTEUE</v>
      </c>
      <c r="E3199">
        <f>IF(B3199="*","*",_xlfn.XLOOKUP(B3199,'RES TECH'!M:M,'RES TECH'!O:O))</f>
        <v>2020</v>
      </c>
      <c r="F3199" s="12">
        <f>IF(B3199="*","*",_xlfn.XLOOKUP(B3199,'RES TECH'!M:M,'RES TECH'!Y:Y))</f>
        <v>8</v>
      </c>
      <c r="G3199" s="12">
        <f>IF(B3199="*","*",_xlfn.XLOOKUP(B3199,'RES TECH'!M:M,'RES TECH'!V:V))</f>
        <v>90</v>
      </c>
      <c r="H3199">
        <f>IF(B3199="*","*",_xlfn.XLOOKUP(B3199,'RES TECH'!M:M,'RES TECH'!AA:AA))</f>
        <v>1</v>
      </c>
      <c r="I3199" s="12">
        <f>IF(B3199="*","*",_xlfn.XLOOKUP(B3199,'RES TECH'!M:M,'RES TECH'!Z:Z))</f>
        <v>0.31173327880439028</v>
      </c>
      <c r="J3199" s="12">
        <f>IF(B3199="*","*",_xlfn.XLOOKUP(B3199,'RES TECH'!M:M,'RES TECH'!S:S))</f>
        <v>62.109599105111748</v>
      </c>
      <c r="K3199" s="12">
        <f t="shared" si="98"/>
        <v>3.1054799552555874</v>
      </c>
      <c r="L3199" s="12">
        <f t="shared" si="99"/>
        <v>0.15527399776277939</v>
      </c>
      <c r="M3199">
        <f>IF(B3199="*","*",IF(_xlfn.XLOOKUP(B3199,'RES TECH'!$M:$M,'RES TECH'!$C:$C)="Low Income",IF(G3199&gt;1,IF(G3199&gt;3,0.3,0.24),0.12),IF(_xlfn.XLOOKUP(B3199,'RES TECH'!$M:$M,'RES TECH'!$C:$C)="Lower-middle Income",IF(G3199&gt;1,IF(G3199&gt;3,0.23,0.18),0.09),IF(_xlfn.XLOOKUP(B3199,'RES TECH'!$M:$M,'RES TECH'!$C:$C)="Upper-middle Income",IF(G3199&gt;1,IF(G3199&gt;3,0.15,0.12),0.06),IF(_xlfn.XLOOKUP(B3199,'RES TECH'!$M:$M,'RES TECH'!$C:$C)="High Income",IF(G3199&gt;1,IF(G3199&gt;3,0.08,0.06),0.03))))))</f>
        <v>0.15</v>
      </c>
    </row>
    <row r="3200" spans="2:13" x14ac:dyDescent="0.25">
      <c r="B3200" t="str">
        <f>IF('RES TECH'!N3196=1,'RES TECH'!M3196,"*")</f>
        <v>RESAPAUMNewLTFLUT8ELC22</v>
      </c>
      <c r="C3200" t="str">
        <f>IF(B3200="*","*",_xlfn.XLOOKUP(B3200,'RES TECH'!M:M,'RES TECH'!K:K))</f>
        <v>RESELC</v>
      </c>
      <c r="D3200" t="str">
        <f>IF(B3200="*","*",_xlfn.XLOOKUP(B3200,'RES TECH'!M:M,'RES TECH'!L:L))</f>
        <v>RESAPAUMNewLTEUE</v>
      </c>
      <c r="E3200">
        <f>IF(B3200="*","*",_xlfn.XLOOKUP(B3200,'RES TECH'!M:M,'RES TECH'!O:O))</f>
        <v>2022</v>
      </c>
      <c r="F3200" s="12">
        <f>IF(B3200="*","*",_xlfn.XLOOKUP(B3200,'RES TECH'!M:M,'RES TECH'!Y:Y))</f>
        <v>12</v>
      </c>
      <c r="G3200" s="12">
        <f>IF(B3200="*","*",_xlfn.XLOOKUP(B3200,'RES TECH'!M:M,'RES TECH'!V:V))</f>
        <v>89.2</v>
      </c>
      <c r="H3200">
        <f>IF(B3200="*","*",_xlfn.XLOOKUP(B3200,'RES TECH'!M:M,'RES TECH'!AA:AA))</f>
        <v>1</v>
      </c>
      <c r="I3200" s="12">
        <f>IF(B3200="*","*",_xlfn.XLOOKUP(B3200,'RES TECH'!M:M,'RES TECH'!Z:Z))</f>
        <v>0.31173327880439028</v>
      </c>
      <c r="J3200" s="12">
        <f>IF(B3200="*","*",_xlfn.XLOOKUP(B3200,'RES TECH'!M:M,'RES TECH'!S:S))</f>
        <v>38.74727283621651</v>
      </c>
      <c r="K3200" s="12">
        <f t="shared" si="98"/>
        <v>1.9373636418108255</v>
      </c>
      <c r="L3200" s="12">
        <f t="shared" si="99"/>
        <v>9.686818209054128E-2</v>
      </c>
      <c r="M3200">
        <f>IF(B3200="*","*",IF(_xlfn.XLOOKUP(B3200,'RES TECH'!$M:$M,'RES TECH'!$C:$C)="Low Income",IF(G3200&gt;1,IF(G3200&gt;3,0.3,0.24),0.12),IF(_xlfn.XLOOKUP(B3200,'RES TECH'!$M:$M,'RES TECH'!$C:$C)="Lower-middle Income",IF(G3200&gt;1,IF(G3200&gt;3,0.23,0.18),0.09),IF(_xlfn.XLOOKUP(B3200,'RES TECH'!$M:$M,'RES TECH'!$C:$C)="Upper-middle Income",IF(G3200&gt;1,IF(G3200&gt;3,0.15,0.12),0.06),IF(_xlfn.XLOOKUP(B3200,'RES TECH'!$M:$M,'RES TECH'!$C:$C)="High Income",IF(G3200&gt;1,IF(G3200&gt;3,0.08,0.06),0.03))))))</f>
        <v>0.15</v>
      </c>
    </row>
    <row r="3201" spans="2:13" x14ac:dyDescent="0.25">
      <c r="B3201" t="str">
        <f>IF('RES TECH'!N3197=1,'RES TECH'!M3197,"*")</f>
        <v>RESAPAUMNewLTFLUT8ELC30</v>
      </c>
      <c r="C3201" t="str">
        <f>IF(B3201="*","*",_xlfn.XLOOKUP(B3201,'RES TECH'!M:M,'RES TECH'!K:K))</f>
        <v>RESELC</v>
      </c>
      <c r="D3201" t="str">
        <f>IF(B3201="*","*",_xlfn.XLOOKUP(B3201,'RES TECH'!M:M,'RES TECH'!L:L))</f>
        <v>RESAPAUMNewLTEUE</v>
      </c>
      <c r="E3201">
        <f>IF(B3201="*","*",_xlfn.XLOOKUP(B3201,'RES TECH'!M:M,'RES TECH'!O:O))</f>
        <v>2030</v>
      </c>
      <c r="F3201" s="12">
        <f>IF(B3201="*","*",_xlfn.XLOOKUP(B3201,'RES TECH'!M:M,'RES TECH'!Y:Y))</f>
        <v>12</v>
      </c>
      <c r="G3201" s="12">
        <f>IF(B3201="*","*",_xlfn.XLOOKUP(B3201,'RES TECH'!M:M,'RES TECH'!V:V))</f>
        <v>89.2</v>
      </c>
      <c r="H3201">
        <f>IF(B3201="*","*",_xlfn.XLOOKUP(B3201,'RES TECH'!M:M,'RES TECH'!AA:AA))</f>
        <v>1</v>
      </c>
      <c r="I3201" s="12">
        <f>IF(B3201="*","*",_xlfn.XLOOKUP(B3201,'RES TECH'!M:M,'RES TECH'!Z:Z))</f>
        <v>0.31173327880439028</v>
      </c>
      <c r="J3201" s="12">
        <f>IF(B3201="*","*",_xlfn.XLOOKUP(B3201,'RES TECH'!M:M,'RES TECH'!S:S))</f>
        <v>37.227771940678601</v>
      </c>
      <c r="K3201" s="12">
        <f t="shared" si="98"/>
        <v>1.8613885970339301</v>
      </c>
      <c r="L3201" s="12">
        <f t="shared" si="99"/>
        <v>9.3069429851696514E-2</v>
      </c>
      <c r="M3201">
        <f>IF(B3201="*","*",IF(_xlfn.XLOOKUP(B3201,'RES TECH'!$M:$M,'RES TECH'!$C:$C)="Low Income",IF(G3201&gt;1,IF(G3201&gt;3,0.3,0.24),0.12),IF(_xlfn.XLOOKUP(B3201,'RES TECH'!$M:$M,'RES TECH'!$C:$C)="Lower-middle Income",IF(G3201&gt;1,IF(G3201&gt;3,0.23,0.18),0.09),IF(_xlfn.XLOOKUP(B3201,'RES TECH'!$M:$M,'RES TECH'!$C:$C)="Upper-middle Income",IF(G3201&gt;1,IF(G3201&gt;3,0.15,0.12),0.06),IF(_xlfn.XLOOKUP(B3201,'RES TECH'!$M:$M,'RES TECH'!$C:$C)="High Income",IF(G3201&gt;1,IF(G3201&gt;3,0.08,0.06),0.03))))))</f>
        <v>0.15</v>
      </c>
    </row>
    <row r="3202" spans="2:13" x14ac:dyDescent="0.25">
      <c r="B3202" t="str">
        <f>IF('RES TECH'!N3198=1,'RES TECH'!M3198,"*")</f>
        <v>RESAPAUMNewLTFLUT8ELC40</v>
      </c>
      <c r="C3202" t="str">
        <f>IF(B3202="*","*",_xlfn.XLOOKUP(B3202,'RES TECH'!M:M,'RES TECH'!K:K))</f>
        <v>RESELC</v>
      </c>
      <c r="D3202" t="str">
        <f>IF(B3202="*","*",_xlfn.XLOOKUP(B3202,'RES TECH'!M:M,'RES TECH'!L:L))</f>
        <v>RESAPAUMNewLTEUE</v>
      </c>
      <c r="E3202">
        <f>IF(B3202="*","*",_xlfn.XLOOKUP(B3202,'RES TECH'!M:M,'RES TECH'!O:O))</f>
        <v>2040</v>
      </c>
      <c r="F3202" s="12">
        <f>IF(B3202="*","*",_xlfn.XLOOKUP(B3202,'RES TECH'!M:M,'RES TECH'!Y:Y))</f>
        <v>12</v>
      </c>
      <c r="G3202" s="12">
        <f>IF(B3202="*","*",_xlfn.XLOOKUP(B3202,'RES TECH'!M:M,'RES TECH'!V:V))</f>
        <v>89.2</v>
      </c>
      <c r="H3202">
        <f>IF(B3202="*","*",_xlfn.XLOOKUP(B3202,'RES TECH'!M:M,'RES TECH'!AA:AA))</f>
        <v>1</v>
      </c>
      <c r="I3202" s="12">
        <f>IF(B3202="*","*",_xlfn.XLOOKUP(B3202,'RES TECH'!M:M,'RES TECH'!Z:Z))</f>
        <v>0.31173327880439028</v>
      </c>
      <c r="J3202" s="12">
        <f>IF(B3202="*","*",_xlfn.XLOOKUP(B3202,'RES TECH'!M:M,'RES TECH'!S:S))</f>
        <v>35.42336462722735</v>
      </c>
      <c r="K3202" s="12">
        <f t="shared" si="98"/>
        <v>1.7711682313613677</v>
      </c>
      <c r="L3202" s="12">
        <f t="shared" si="99"/>
        <v>8.8558411568068388E-2</v>
      </c>
      <c r="M3202">
        <f>IF(B3202="*","*",IF(_xlfn.XLOOKUP(B3202,'RES TECH'!$M:$M,'RES TECH'!$C:$C)="Low Income",IF(G3202&gt;1,IF(G3202&gt;3,0.3,0.24),0.12),IF(_xlfn.XLOOKUP(B3202,'RES TECH'!$M:$M,'RES TECH'!$C:$C)="Lower-middle Income",IF(G3202&gt;1,IF(G3202&gt;3,0.23,0.18),0.09),IF(_xlfn.XLOOKUP(B3202,'RES TECH'!$M:$M,'RES TECH'!$C:$C)="Upper-middle Income",IF(G3202&gt;1,IF(G3202&gt;3,0.15,0.12),0.06),IF(_xlfn.XLOOKUP(B3202,'RES TECH'!$M:$M,'RES TECH'!$C:$C)="High Income",IF(G3202&gt;1,IF(G3202&gt;3,0.08,0.06),0.03))))))</f>
        <v>0.15</v>
      </c>
    </row>
    <row r="3203" spans="2:13" x14ac:dyDescent="0.25">
      <c r="B3203" t="str">
        <f>IF('RES TECH'!N3199=1,'RES TECH'!M3199,"*")</f>
        <v>*</v>
      </c>
      <c r="C3203" t="str">
        <f>IF(B3203="*","*",_xlfn.XLOOKUP(B3203,'RES TECH'!M:M,'RES TECH'!K:K))</f>
        <v>*</v>
      </c>
      <c r="D3203" t="str">
        <f>IF(B3203="*","*",_xlfn.XLOOKUP(B3203,'RES TECH'!M:M,'RES TECH'!L:L))</f>
        <v>*</v>
      </c>
      <c r="E3203" t="str">
        <f>IF(B3203="*","*",_xlfn.XLOOKUP(B3203,'RES TECH'!M:M,'RES TECH'!O:O))</f>
        <v>*</v>
      </c>
      <c r="F3203" s="12" t="str">
        <f>IF(B3203="*","*",_xlfn.XLOOKUP(B3203,'RES TECH'!M:M,'RES TECH'!Y:Y))</f>
        <v>*</v>
      </c>
      <c r="G3203" s="12" t="str">
        <f>IF(B3203="*","*",_xlfn.XLOOKUP(B3203,'RES TECH'!M:M,'RES TECH'!V:V))</f>
        <v>*</v>
      </c>
      <c r="H3203" t="str">
        <f>IF(B3203="*","*",_xlfn.XLOOKUP(B3203,'RES TECH'!M:M,'RES TECH'!AA:AA))</f>
        <v>*</v>
      </c>
      <c r="I3203" s="12" t="str">
        <f>IF(B3203="*","*",_xlfn.XLOOKUP(B3203,'RES TECH'!M:M,'RES TECH'!Z:Z))</f>
        <v>*</v>
      </c>
      <c r="J3203" s="12" t="str">
        <f>IF(B3203="*","*",_xlfn.XLOOKUP(B3203,'RES TECH'!M:M,'RES TECH'!S:S))</f>
        <v>*</v>
      </c>
      <c r="K3203" s="12" t="str">
        <f t="shared" si="98"/>
        <v>*</v>
      </c>
      <c r="L3203" s="12" t="str">
        <f t="shared" si="99"/>
        <v>*</v>
      </c>
      <c r="M3203" t="str">
        <f>IF(B3203="*","*",IF(_xlfn.XLOOKUP(B3203,'RES TECH'!$M:$M,'RES TECH'!$C:$C)="Low Income",IF(G3203&gt;1,IF(G3203&gt;3,0.3,0.24),0.12),IF(_xlfn.XLOOKUP(B3203,'RES TECH'!$M:$M,'RES TECH'!$C:$C)="Lower-middle Income",IF(G3203&gt;1,IF(G3203&gt;3,0.23,0.18),0.09),IF(_xlfn.XLOOKUP(B3203,'RES TECH'!$M:$M,'RES TECH'!$C:$C)="Upper-middle Income",IF(G3203&gt;1,IF(G3203&gt;3,0.15,0.12),0.06),IF(_xlfn.XLOOKUP(B3203,'RES TECH'!$M:$M,'RES TECH'!$C:$C)="High Income",IF(G3203&gt;1,IF(G3203&gt;3,0.08,0.06),0.03))))))</f>
        <v>*</v>
      </c>
    </row>
    <row r="3204" spans="2:13" x14ac:dyDescent="0.25">
      <c r="B3204" t="str">
        <f>IF('RES TECH'!N3200=1,'RES TECH'!M3200,"*")</f>
        <v>RESHOUUMNewLTHALELC20</v>
      </c>
      <c r="C3204" t="str">
        <f>IF(B3204="*","*",_xlfn.XLOOKUP(B3204,'RES TECH'!M:M,'RES TECH'!K:K))</f>
        <v>RESELC</v>
      </c>
      <c r="D3204" t="str">
        <f>IF(B3204="*","*",_xlfn.XLOOKUP(B3204,'RES TECH'!M:M,'RES TECH'!L:L))</f>
        <v>RESHOUUMNewLTEUE</v>
      </c>
      <c r="E3204">
        <f>IF(B3204="*","*",_xlfn.XLOOKUP(B3204,'RES TECH'!M:M,'RES TECH'!O:O))</f>
        <v>2020</v>
      </c>
      <c r="F3204" s="12">
        <f>IF(B3204="*","*",_xlfn.XLOOKUP(B3204,'RES TECH'!M:M,'RES TECH'!Y:Y))</f>
        <v>1</v>
      </c>
      <c r="G3204" s="12">
        <f>IF(B3204="*","*",_xlfn.XLOOKUP(B3204,'RES TECH'!M:M,'RES TECH'!V:V))</f>
        <v>15.7</v>
      </c>
      <c r="H3204">
        <f>IF(B3204="*","*",_xlfn.XLOOKUP(B3204,'RES TECH'!M:M,'RES TECH'!AA:AA))</f>
        <v>1</v>
      </c>
      <c r="I3204" s="12">
        <f>IF(B3204="*","*",_xlfn.XLOOKUP(B3204,'RES TECH'!M:M,'RES TECH'!Z:Z))</f>
        <v>0.28949688942237772</v>
      </c>
      <c r="J3204" s="12">
        <f>IF(B3204="*","*",_xlfn.XLOOKUP(B3204,'RES TECH'!M:M,'RES TECH'!S:S))</f>
        <v>33.950812446558643</v>
      </c>
      <c r="K3204" s="12">
        <f t="shared" si="98"/>
        <v>1.6975406223279323</v>
      </c>
      <c r="L3204" s="12">
        <f t="shared" si="99"/>
        <v>8.487703111639662E-2</v>
      </c>
      <c r="M3204">
        <f>IF(B3204="*","*",IF(_xlfn.XLOOKUP(B3204,'RES TECH'!$M:$M,'RES TECH'!$C:$C)="Low Income",IF(G3204&gt;1,IF(G3204&gt;3,0.3,0.24),0.12),IF(_xlfn.XLOOKUP(B3204,'RES TECH'!$M:$M,'RES TECH'!$C:$C)="Lower-middle Income",IF(G3204&gt;1,IF(G3204&gt;3,0.23,0.18),0.09),IF(_xlfn.XLOOKUP(B3204,'RES TECH'!$M:$M,'RES TECH'!$C:$C)="Upper-middle Income",IF(G3204&gt;1,IF(G3204&gt;3,0.15,0.12),0.06),IF(_xlfn.XLOOKUP(B3204,'RES TECH'!$M:$M,'RES TECH'!$C:$C)="High Income",IF(G3204&gt;1,IF(G3204&gt;3,0.08,0.06),0.03))))))</f>
        <v>0.15</v>
      </c>
    </row>
    <row r="3205" spans="2:13" x14ac:dyDescent="0.25">
      <c r="B3205" t="str">
        <f>IF('RES TECH'!N3201=1,'RES TECH'!M3201,"*")</f>
        <v>RESHOUUMNewLTHALELC22</v>
      </c>
      <c r="C3205" t="str">
        <f>IF(B3205="*","*",_xlfn.XLOOKUP(B3205,'RES TECH'!M:M,'RES TECH'!K:K))</f>
        <v>RESELC</v>
      </c>
      <c r="D3205" t="str">
        <f>IF(B3205="*","*",_xlfn.XLOOKUP(B3205,'RES TECH'!M:M,'RES TECH'!L:L))</f>
        <v>RESHOUUMNewLTEUE</v>
      </c>
      <c r="E3205">
        <f>IF(B3205="*","*",_xlfn.XLOOKUP(B3205,'RES TECH'!M:M,'RES TECH'!O:O))</f>
        <v>2022</v>
      </c>
      <c r="F3205" s="12">
        <f>IF(B3205="*","*",_xlfn.XLOOKUP(B3205,'RES TECH'!M:M,'RES TECH'!Y:Y))</f>
        <v>1</v>
      </c>
      <c r="G3205" s="12">
        <f>IF(B3205="*","*",_xlfn.XLOOKUP(B3205,'RES TECH'!M:M,'RES TECH'!V:V))</f>
        <v>15.7</v>
      </c>
      <c r="H3205">
        <f>IF(B3205="*","*",_xlfn.XLOOKUP(B3205,'RES TECH'!M:M,'RES TECH'!AA:AA))</f>
        <v>1</v>
      </c>
      <c r="I3205" s="12">
        <f>IF(B3205="*","*",_xlfn.XLOOKUP(B3205,'RES TECH'!M:M,'RES TECH'!Z:Z))</f>
        <v>0.28949688942237772</v>
      </c>
      <c r="J3205" s="12">
        <f>IF(B3205="*","*",_xlfn.XLOOKUP(B3205,'RES TECH'!M:M,'RES TECH'!S:S))</f>
        <v>54.254365125442582</v>
      </c>
      <c r="K3205" s="12">
        <f t="shared" si="98"/>
        <v>2.7127182562721295</v>
      </c>
      <c r="L3205" s="12">
        <f t="shared" si="99"/>
        <v>0.13563591281360649</v>
      </c>
      <c r="M3205">
        <f>IF(B3205="*","*",IF(_xlfn.XLOOKUP(B3205,'RES TECH'!$M:$M,'RES TECH'!$C:$C)="Low Income",IF(G3205&gt;1,IF(G3205&gt;3,0.3,0.24),0.12),IF(_xlfn.XLOOKUP(B3205,'RES TECH'!$M:$M,'RES TECH'!$C:$C)="Lower-middle Income",IF(G3205&gt;1,IF(G3205&gt;3,0.23,0.18),0.09),IF(_xlfn.XLOOKUP(B3205,'RES TECH'!$M:$M,'RES TECH'!$C:$C)="Upper-middle Income",IF(G3205&gt;1,IF(G3205&gt;3,0.15,0.12),0.06),IF(_xlfn.XLOOKUP(B3205,'RES TECH'!$M:$M,'RES TECH'!$C:$C)="High Income",IF(G3205&gt;1,IF(G3205&gt;3,0.08,0.06),0.03))))))</f>
        <v>0.15</v>
      </c>
    </row>
    <row r="3206" spans="2:13" x14ac:dyDescent="0.25">
      <c r="B3206" t="str">
        <f>IF('RES TECH'!N3202=1,'RES TECH'!M3202,"*")</f>
        <v>*</v>
      </c>
      <c r="C3206" t="str">
        <f>IF(B3206="*","*",_xlfn.XLOOKUP(B3206,'RES TECH'!M:M,'RES TECH'!K:K))</f>
        <v>*</v>
      </c>
      <c r="D3206" t="str">
        <f>IF(B3206="*","*",_xlfn.XLOOKUP(B3206,'RES TECH'!M:M,'RES TECH'!L:L))</f>
        <v>*</v>
      </c>
      <c r="E3206" t="str">
        <f>IF(B3206="*","*",_xlfn.XLOOKUP(B3206,'RES TECH'!M:M,'RES TECH'!O:O))</f>
        <v>*</v>
      </c>
      <c r="F3206" s="12" t="str">
        <f>IF(B3206="*","*",_xlfn.XLOOKUP(B3206,'RES TECH'!M:M,'RES TECH'!Y:Y))</f>
        <v>*</v>
      </c>
      <c r="G3206" s="12" t="str">
        <f>IF(B3206="*","*",_xlfn.XLOOKUP(B3206,'RES TECH'!M:M,'RES TECH'!V:V))</f>
        <v>*</v>
      </c>
      <c r="H3206" t="str">
        <f>IF(B3206="*","*",_xlfn.XLOOKUP(B3206,'RES TECH'!M:M,'RES TECH'!AA:AA))</f>
        <v>*</v>
      </c>
      <c r="I3206" s="12" t="str">
        <f>IF(B3206="*","*",_xlfn.XLOOKUP(B3206,'RES TECH'!M:M,'RES TECH'!Z:Z))</f>
        <v>*</v>
      </c>
      <c r="J3206" s="12" t="str">
        <f>IF(B3206="*","*",_xlfn.XLOOKUP(B3206,'RES TECH'!M:M,'RES TECH'!S:S))</f>
        <v>*</v>
      </c>
      <c r="K3206" s="12" t="str">
        <f t="shared" si="98"/>
        <v>*</v>
      </c>
      <c r="L3206" s="12" t="str">
        <f t="shared" si="99"/>
        <v>*</v>
      </c>
      <c r="M3206" t="str">
        <f>IF(B3206="*","*",IF(_xlfn.XLOOKUP(B3206,'RES TECH'!$M:$M,'RES TECH'!$C:$C)="Low Income",IF(G3206&gt;1,IF(G3206&gt;3,0.3,0.24),0.12),IF(_xlfn.XLOOKUP(B3206,'RES TECH'!$M:$M,'RES TECH'!$C:$C)="Lower-middle Income",IF(G3206&gt;1,IF(G3206&gt;3,0.23,0.18),0.09),IF(_xlfn.XLOOKUP(B3206,'RES TECH'!$M:$M,'RES TECH'!$C:$C)="Upper-middle Income",IF(G3206&gt;1,IF(G3206&gt;3,0.15,0.12),0.06),IF(_xlfn.XLOOKUP(B3206,'RES TECH'!$M:$M,'RES TECH'!$C:$C)="High Income",IF(G3206&gt;1,IF(G3206&gt;3,0.08,0.06),0.03))))))</f>
        <v>*</v>
      </c>
    </row>
    <row r="3207" spans="2:13" x14ac:dyDescent="0.25">
      <c r="B3207" t="str">
        <f>IF('RES TECH'!N3203=1,'RES TECH'!M3203,"*")</f>
        <v>RESHOUUMNewLTCFLELCELC20</v>
      </c>
      <c r="C3207" t="str">
        <f>IF(B3207="*","*",_xlfn.XLOOKUP(B3207,'RES TECH'!M:M,'RES TECH'!K:K))</f>
        <v>RESELC</v>
      </c>
      <c r="D3207" t="str">
        <f>IF(B3207="*","*",_xlfn.XLOOKUP(B3207,'RES TECH'!M:M,'RES TECH'!L:L))</f>
        <v>RESHOUUMNewLTEUE</v>
      </c>
      <c r="E3207">
        <f>IF(B3207="*","*",_xlfn.XLOOKUP(B3207,'RES TECH'!M:M,'RES TECH'!O:O))</f>
        <v>2020</v>
      </c>
      <c r="F3207" s="12">
        <f>IF(B3207="*","*",_xlfn.XLOOKUP(B3207,'RES TECH'!M:M,'RES TECH'!Y:Y))</f>
        <v>4</v>
      </c>
      <c r="G3207" s="12">
        <f>IF(B3207="*","*",_xlfn.XLOOKUP(B3207,'RES TECH'!M:M,'RES TECH'!V:V))</f>
        <v>59.066666666666663</v>
      </c>
      <c r="H3207">
        <f>IF(B3207="*","*",_xlfn.XLOOKUP(B3207,'RES TECH'!M:M,'RES TECH'!AA:AA))</f>
        <v>1</v>
      </c>
      <c r="I3207" s="12">
        <f>IF(B3207="*","*",_xlfn.XLOOKUP(B3207,'RES TECH'!M:M,'RES TECH'!Z:Z))</f>
        <v>0.28949688942237772</v>
      </c>
      <c r="J3207" s="12">
        <f>IF(B3207="*","*",_xlfn.XLOOKUP(B3207,'RES TECH'!M:M,'RES TECH'!S:S))</f>
        <v>32.55014000900438</v>
      </c>
      <c r="K3207" s="12">
        <f t="shared" ref="K3207:K3270" si="100">IF(B3207="*","*",5%*J3207)</f>
        <v>1.627507000450219</v>
      </c>
      <c r="L3207" s="12">
        <f t="shared" ref="L3207:L3270" si="101">IF(B3207="*","*",5%*K3207)</f>
        <v>8.1375350022510951E-2</v>
      </c>
      <c r="M3207">
        <f>IF(B3207="*","*",IF(_xlfn.XLOOKUP(B3207,'RES TECH'!$M:$M,'RES TECH'!$C:$C)="Low Income",IF(G3207&gt;1,IF(G3207&gt;3,0.3,0.24),0.12),IF(_xlfn.XLOOKUP(B3207,'RES TECH'!$M:$M,'RES TECH'!$C:$C)="Lower-middle Income",IF(G3207&gt;1,IF(G3207&gt;3,0.23,0.18),0.09),IF(_xlfn.XLOOKUP(B3207,'RES TECH'!$M:$M,'RES TECH'!$C:$C)="Upper-middle Income",IF(G3207&gt;1,IF(G3207&gt;3,0.15,0.12),0.06),IF(_xlfn.XLOOKUP(B3207,'RES TECH'!$M:$M,'RES TECH'!$C:$C)="High Income",IF(G3207&gt;1,IF(G3207&gt;3,0.08,0.06),0.03))))))</f>
        <v>0.15</v>
      </c>
    </row>
    <row r="3208" spans="2:13" x14ac:dyDescent="0.25">
      <c r="B3208" t="str">
        <f>IF('RES TECH'!N3204=1,'RES TECH'!M3204,"*")</f>
        <v>RESHOUUMNewLTCFLELCELC22</v>
      </c>
      <c r="C3208" t="str">
        <f>IF(B3208="*","*",_xlfn.XLOOKUP(B3208,'RES TECH'!M:M,'RES TECH'!K:K))</f>
        <v>RESELC</v>
      </c>
      <c r="D3208" t="str">
        <f>IF(B3208="*","*",_xlfn.XLOOKUP(B3208,'RES TECH'!M:M,'RES TECH'!L:L))</f>
        <v>RESHOUUMNewLTEUE</v>
      </c>
      <c r="E3208">
        <f>IF(B3208="*","*",_xlfn.XLOOKUP(B3208,'RES TECH'!M:M,'RES TECH'!O:O))</f>
        <v>2022</v>
      </c>
      <c r="F3208" s="12">
        <f>IF(B3208="*","*",_xlfn.XLOOKUP(B3208,'RES TECH'!M:M,'RES TECH'!Y:Y))</f>
        <v>5</v>
      </c>
      <c r="G3208" s="12">
        <f>IF(B3208="*","*",_xlfn.XLOOKUP(B3208,'RES TECH'!M:M,'RES TECH'!V:V))</f>
        <v>65.8</v>
      </c>
      <c r="H3208">
        <f>IF(B3208="*","*",_xlfn.XLOOKUP(B3208,'RES TECH'!M:M,'RES TECH'!AA:AA))</f>
        <v>1</v>
      </c>
      <c r="I3208" s="12">
        <f>IF(B3208="*","*",_xlfn.XLOOKUP(B3208,'RES TECH'!M:M,'RES TECH'!Z:Z))</f>
        <v>0.28949688942237772</v>
      </c>
      <c r="J3208" s="12">
        <f>IF(B3208="*","*",_xlfn.XLOOKUP(B3208,'RES TECH'!M:M,'RES TECH'!S:S))</f>
        <v>39.528711534164117</v>
      </c>
      <c r="K3208" s="12">
        <f t="shared" si="100"/>
        <v>1.976435576708206</v>
      </c>
      <c r="L3208" s="12">
        <f t="shared" si="101"/>
        <v>9.8821778835410309E-2</v>
      </c>
      <c r="M3208">
        <f>IF(B3208="*","*",IF(_xlfn.XLOOKUP(B3208,'RES TECH'!$M:$M,'RES TECH'!$C:$C)="Low Income",IF(G3208&gt;1,IF(G3208&gt;3,0.3,0.24),0.12),IF(_xlfn.XLOOKUP(B3208,'RES TECH'!$M:$M,'RES TECH'!$C:$C)="Lower-middle Income",IF(G3208&gt;1,IF(G3208&gt;3,0.23,0.18),0.09),IF(_xlfn.XLOOKUP(B3208,'RES TECH'!$M:$M,'RES TECH'!$C:$C)="Upper-middle Income",IF(G3208&gt;1,IF(G3208&gt;3,0.15,0.12),0.06),IF(_xlfn.XLOOKUP(B3208,'RES TECH'!$M:$M,'RES TECH'!$C:$C)="High Income",IF(G3208&gt;1,IF(G3208&gt;3,0.08,0.06),0.03))))))</f>
        <v>0.15</v>
      </c>
    </row>
    <row r="3209" spans="2:13" x14ac:dyDescent="0.25">
      <c r="B3209" t="str">
        <f>IF('RES TECH'!N3205=1,'RES TECH'!M3205,"*")</f>
        <v>RESHOUUMNewLTCFLELCELC30</v>
      </c>
      <c r="C3209" t="str">
        <f>IF(B3209="*","*",_xlfn.XLOOKUP(B3209,'RES TECH'!M:M,'RES TECH'!K:K))</f>
        <v>RESELC</v>
      </c>
      <c r="D3209" t="str">
        <f>IF(B3209="*","*",_xlfn.XLOOKUP(B3209,'RES TECH'!M:M,'RES TECH'!L:L))</f>
        <v>RESHOUUMNewLTEUE</v>
      </c>
      <c r="E3209">
        <f>IF(B3209="*","*",_xlfn.XLOOKUP(B3209,'RES TECH'!M:M,'RES TECH'!O:O))</f>
        <v>2030</v>
      </c>
      <c r="F3209" s="12">
        <f>IF(B3209="*","*",_xlfn.XLOOKUP(B3209,'RES TECH'!M:M,'RES TECH'!Y:Y))</f>
        <v>5</v>
      </c>
      <c r="G3209" s="12">
        <f>IF(B3209="*","*",_xlfn.XLOOKUP(B3209,'RES TECH'!M:M,'RES TECH'!V:V))</f>
        <v>68.5</v>
      </c>
      <c r="H3209">
        <f>IF(B3209="*","*",_xlfn.XLOOKUP(B3209,'RES TECH'!M:M,'RES TECH'!AA:AA))</f>
        <v>1</v>
      </c>
      <c r="I3209" s="12">
        <f>IF(B3209="*","*",_xlfn.XLOOKUP(B3209,'RES TECH'!M:M,'RES TECH'!Z:Z))</f>
        <v>0.28949688942237772</v>
      </c>
      <c r="J3209" s="12">
        <f>IF(B3209="*","*",_xlfn.XLOOKUP(B3209,'RES TECH'!M:M,'RES TECH'!S:S))</f>
        <v>37.966899789634603</v>
      </c>
      <c r="K3209" s="12">
        <f t="shared" si="100"/>
        <v>1.8983449894817301</v>
      </c>
      <c r="L3209" s="12">
        <f t="shared" si="101"/>
        <v>9.4917249474086515E-2</v>
      </c>
      <c r="M3209">
        <f>IF(B3209="*","*",IF(_xlfn.XLOOKUP(B3209,'RES TECH'!$M:$M,'RES TECH'!$C:$C)="Low Income",IF(G3209&gt;1,IF(G3209&gt;3,0.3,0.24),0.12),IF(_xlfn.XLOOKUP(B3209,'RES TECH'!$M:$M,'RES TECH'!$C:$C)="Lower-middle Income",IF(G3209&gt;1,IF(G3209&gt;3,0.23,0.18),0.09),IF(_xlfn.XLOOKUP(B3209,'RES TECH'!$M:$M,'RES TECH'!$C:$C)="Upper-middle Income",IF(G3209&gt;1,IF(G3209&gt;3,0.15,0.12),0.06),IF(_xlfn.XLOOKUP(B3209,'RES TECH'!$M:$M,'RES TECH'!$C:$C)="High Income",IF(G3209&gt;1,IF(G3209&gt;3,0.08,0.06),0.03))))))</f>
        <v>0.15</v>
      </c>
    </row>
    <row r="3210" spans="2:13" x14ac:dyDescent="0.25">
      <c r="B3210" t="str">
        <f>IF('RES TECH'!N3206=1,'RES TECH'!M3206,"*")</f>
        <v>RESHOUUMNewLTCFLELCELC40</v>
      </c>
      <c r="C3210" t="str">
        <f>IF(B3210="*","*",_xlfn.XLOOKUP(B3210,'RES TECH'!M:M,'RES TECH'!K:K))</f>
        <v>RESELC</v>
      </c>
      <c r="D3210" t="str">
        <f>IF(B3210="*","*",_xlfn.XLOOKUP(B3210,'RES TECH'!M:M,'RES TECH'!L:L))</f>
        <v>RESHOUUMNewLTEUE</v>
      </c>
      <c r="E3210">
        <f>IF(B3210="*","*",_xlfn.XLOOKUP(B3210,'RES TECH'!M:M,'RES TECH'!O:O))</f>
        <v>2040</v>
      </c>
      <c r="F3210" s="12">
        <f>IF(B3210="*","*",_xlfn.XLOOKUP(B3210,'RES TECH'!M:M,'RES TECH'!Y:Y))</f>
        <v>5</v>
      </c>
      <c r="G3210" s="12">
        <f>IF(B3210="*","*",_xlfn.XLOOKUP(B3210,'RES TECH'!M:M,'RES TECH'!V:V))</f>
        <v>72</v>
      </c>
      <c r="H3210">
        <f>IF(B3210="*","*",_xlfn.XLOOKUP(B3210,'RES TECH'!M:M,'RES TECH'!AA:AA))</f>
        <v>1</v>
      </c>
      <c r="I3210" s="12">
        <f>IF(B3210="*","*",_xlfn.XLOOKUP(B3210,'RES TECH'!M:M,'RES TECH'!Z:Z))</f>
        <v>0.28949688942237772</v>
      </c>
      <c r="J3210" s="12">
        <f>IF(B3210="*","*",_xlfn.XLOOKUP(B3210,'RES TECH'!M:M,'RES TECH'!S:S))</f>
        <v>36.107600093766109</v>
      </c>
      <c r="K3210" s="12">
        <f t="shared" si="100"/>
        <v>1.8053800046883055</v>
      </c>
      <c r="L3210" s="12">
        <f t="shared" si="101"/>
        <v>9.0269000234415281E-2</v>
      </c>
      <c r="M3210">
        <f>IF(B3210="*","*",IF(_xlfn.XLOOKUP(B3210,'RES TECH'!$M:$M,'RES TECH'!$C:$C)="Low Income",IF(G3210&gt;1,IF(G3210&gt;3,0.3,0.24),0.12),IF(_xlfn.XLOOKUP(B3210,'RES TECH'!$M:$M,'RES TECH'!$C:$C)="Lower-middle Income",IF(G3210&gt;1,IF(G3210&gt;3,0.23,0.18),0.09),IF(_xlfn.XLOOKUP(B3210,'RES TECH'!$M:$M,'RES TECH'!$C:$C)="Upper-middle Income",IF(G3210&gt;1,IF(G3210&gt;3,0.15,0.12),0.06),IF(_xlfn.XLOOKUP(B3210,'RES TECH'!$M:$M,'RES TECH'!$C:$C)="High Income",IF(G3210&gt;1,IF(G3210&gt;3,0.08,0.06),0.03))))))</f>
        <v>0.15</v>
      </c>
    </row>
    <row r="3211" spans="2:13" x14ac:dyDescent="0.25">
      <c r="B3211" t="str">
        <f>IF('RES TECH'!N3207=1,'RES TECH'!M3207,"*")</f>
        <v>*</v>
      </c>
      <c r="C3211" t="str">
        <f>IF(B3211="*","*",_xlfn.XLOOKUP(B3211,'RES TECH'!M:M,'RES TECH'!K:K))</f>
        <v>*</v>
      </c>
      <c r="D3211" t="str">
        <f>IF(B3211="*","*",_xlfn.XLOOKUP(B3211,'RES TECH'!M:M,'RES TECH'!L:L))</f>
        <v>*</v>
      </c>
      <c r="E3211" t="str">
        <f>IF(B3211="*","*",_xlfn.XLOOKUP(B3211,'RES TECH'!M:M,'RES TECH'!O:O))</f>
        <v>*</v>
      </c>
      <c r="F3211" s="12" t="str">
        <f>IF(B3211="*","*",_xlfn.XLOOKUP(B3211,'RES TECH'!M:M,'RES TECH'!Y:Y))</f>
        <v>*</v>
      </c>
      <c r="G3211" s="12" t="str">
        <f>IF(B3211="*","*",_xlfn.XLOOKUP(B3211,'RES TECH'!M:M,'RES TECH'!V:V))</f>
        <v>*</v>
      </c>
      <c r="H3211" t="str">
        <f>IF(B3211="*","*",_xlfn.XLOOKUP(B3211,'RES TECH'!M:M,'RES TECH'!AA:AA))</f>
        <v>*</v>
      </c>
      <c r="I3211" s="12" t="str">
        <f>IF(B3211="*","*",_xlfn.XLOOKUP(B3211,'RES TECH'!M:M,'RES TECH'!Z:Z))</f>
        <v>*</v>
      </c>
      <c r="J3211" s="12" t="str">
        <f>IF(B3211="*","*",_xlfn.XLOOKUP(B3211,'RES TECH'!M:M,'RES TECH'!S:S))</f>
        <v>*</v>
      </c>
      <c r="K3211" s="12" t="str">
        <f t="shared" si="100"/>
        <v>*</v>
      </c>
      <c r="L3211" s="12" t="str">
        <f t="shared" si="101"/>
        <v>*</v>
      </c>
      <c r="M3211" t="str">
        <f>IF(B3211="*","*",IF(_xlfn.XLOOKUP(B3211,'RES TECH'!$M:$M,'RES TECH'!$C:$C)="Low Income",IF(G3211&gt;1,IF(G3211&gt;3,0.3,0.24),0.12),IF(_xlfn.XLOOKUP(B3211,'RES TECH'!$M:$M,'RES TECH'!$C:$C)="Lower-middle Income",IF(G3211&gt;1,IF(G3211&gt;3,0.23,0.18),0.09),IF(_xlfn.XLOOKUP(B3211,'RES TECH'!$M:$M,'RES TECH'!$C:$C)="Upper-middle Income",IF(G3211&gt;1,IF(G3211&gt;3,0.15,0.12),0.06),IF(_xlfn.XLOOKUP(B3211,'RES TECH'!$M:$M,'RES TECH'!$C:$C)="High Income",IF(G3211&gt;1,IF(G3211&gt;3,0.08,0.06),0.03))))))</f>
        <v>*</v>
      </c>
    </row>
    <row r="3212" spans="2:13" x14ac:dyDescent="0.25">
      <c r="B3212" t="str">
        <f>IF('RES TECH'!N3208=1,'RES TECH'!M3208,"*")</f>
        <v>*</v>
      </c>
      <c r="C3212" t="str">
        <f>IF(B3212="*","*",_xlfn.XLOOKUP(B3212,'RES TECH'!M:M,'RES TECH'!K:K))</f>
        <v>*</v>
      </c>
      <c r="D3212" t="str">
        <f>IF(B3212="*","*",_xlfn.XLOOKUP(B3212,'RES TECH'!M:M,'RES TECH'!L:L))</f>
        <v>*</v>
      </c>
      <c r="E3212" t="str">
        <f>IF(B3212="*","*",_xlfn.XLOOKUP(B3212,'RES TECH'!M:M,'RES TECH'!O:O))</f>
        <v>*</v>
      </c>
      <c r="F3212" s="12" t="str">
        <f>IF(B3212="*","*",_xlfn.XLOOKUP(B3212,'RES TECH'!M:M,'RES TECH'!Y:Y))</f>
        <v>*</v>
      </c>
      <c r="G3212" s="12" t="str">
        <f>IF(B3212="*","*",_xlfn.XLOOKUP(B3212,'RES TECH'!M:M,'RES TECH'!V:V))</f>
        <v>*</v>
      </c>
      <c r="H3212" t="str">
        <f>IF(B3212="*","*",_xlfn.XLOOKUP(B3212,'RES TECH'!M:M,'RES TECH'!AA:AA))</f>
        <v>*</v>
      </c>
      <c r="I3212" s="12" t="str">
        <f>IF(B3212="*","*",_xlfn.XLOOKUP(B3212,'RES TECH'!M:M,'RES TECH'!Z:Z))</f>
        <v>*</v>
      </c>
      <c r="J3212" s="12" t="str">
        <f>IF(B3212="*","*",_xlfn.XLOOKUP(B3212,'RES TECH'!M:M,'RES TECH'!S:S))</f>
        <v>*</v>
      </c>
      <c r="K3212" s="12" t="str">
        <f t="shared" si="100"/>
        <v>*</v>
      </c>
      <c r="L3212" s="12" t="str">
        <f t="shared" si="101"/>
        <v>*</v>
      </c>
      <c r="M3212" t="str">
        <f>IF(B3212="*","*",IF(_xlfn.XLOOKUP(B3212,'RES TECH'!$M:$M,'RES TECH'!$C:$C)="Low Income",IF(G3212&gt;1,IF(G3212&gt;3,0.3,0.24),0.12),IF(_xlfn.XLOOKUP(B3212,'RES TECH'!$M:$M,'RES TECH'!$C:$C)="Lower-middle Income",IF(G3212&gt;1,IF(G3212&gt;3,0.23,0.18),0.09),IF(_xlfn.XLOOKUP(B3212,'RES TECH'!$M:$M,'RES TECH'!$C:$C)="Upper-middle Income",IF(G3212&gt;1,IF(G3212&gt;3,0.15,0.12),0.06),IF(_xlfn.XLOOKUP(B3212,'RES TECH'!$M:$M,'RES TECH'!$C:$C)="High Income",IF(G3212&gt;1,IF(G3212&gt;3,0.08,0.06),0.03))))))</f>
        <v>*</v>
      </c>
    </row>
    <row r="3213" spans="2:13" x14ac:dyDescent="0.25">
      <c r="B3213" t="str">
        <f>IF('RES TECH'!N3209=1,'RES TECH'!M3209,"*")</f>
        <v>*</v>
      </c>
      <c r="C3213" t="str">
        <f>IF(B3213="*","*",_xlfn.XLOOKUP(B3213,'RES TECH'!M:M,'RES TECH'!K:K))</f>
        <v>*</v>
      </c>
      <c r="D3213" t="str">
        <f>IF(B3213="*","*",_xlfn.XLOOKUP(B3213,'RES TECH'!M:M,'RES TECH'!L:L))</f>
        <v>*</v>
      </c>
      <c r="E3213" t="str">
        <f>IF(B3213="*","*",_xlfn.XLOOKUP(B3213,'RES TECH'!M:M,'RES TECH'!O:O))</f>
        <v>*</v>
      </c>
      <c r="F3213" s="12" t="str">
        <f>IF(B3213="*","*",_xlfn.XLOOKUP(B3213,'RES TECH'!M:M,'RES TECH'!Y:Y))</f>
        <v>*</v>
      </c>
      <c r="G3213" s="12" t="str">
        <f>IF(B3213="*","*",_xlfn.XLOOKUP(B3213,'RES TECH'!M:M,'RES TECH'!V:V))</f>
        <v>*</v>
      </c>
      <c r="H3213" t="str">
        <f>IF(B3213="*","*",_xlfn.XLOOKUP(B3213,'RES TECH'!M:M,'RES TECH'!AA:AA))</f>
        <v>*</v>
      </c>
      <c r="I3213" s="12" t="str">
        <f>IF(B3213="*","*",_xlfn.XLOOKUP(B3213,'RES TECH'!M:M,'RES TECH'!Z:Z))</f>
        <v>*</v>
      </c>
      <c r="J3213" s="12" t="str">
        <f>IF(B3213="*","*",_xlfn.XLOOKUP(B3213,'RES TECH'!M:M,'RES TECH'!S:S))</f>
        <v>*</v>
      </c>
      <c r="K3213" s="12" t="str">
        <f t="shared" si="100"/>
        <v>*</v>
      </c>
      <c r="L3213" s="12" t="str">
        <f t="shared" si="101"/>
        <v>*</v>
      </c>
      <c r="M3213" t="str">
        <f>IF(B3213="*","*",IF(_xlfn.XLOOKUP(B3213,'RES TECH'!$M:$M,'RES TECH'!$C:$C)="Low Income",IF(G3213&gt;1,IF(G3213&gt;3,0.3,0.24),0.12),IF(_xlfn.XLOOKUP(B3213,'RES TECH'!$M:$M,'RES TECH'!$C:$C)="Lower-middle Income",IF(G3213&gt;1,IF(G3213&gt;3,0.23,0.18),0.09),IF(_xlfn.XLOOKUP(B3213,'RES TECH'!$M:$M,'RES TECH'!$C:$C)="Upper-middle Income",IF(G3213&gt;1,IF(G3213&gt;3,0.15,0.12),0.06),IF(_xlfn.XLOOKUP(B3213,'RES TECH'!$M:$M,'RES TECH'!$C:$C)="High Income",IF(G3213&gt;1,IF(G3213&gt;3,0.08,0.06),0.03))))))</f>
        <v>*</v>
      </c>
    </row>
    <row r="3214" spans="2:13" x14ac:dyDescent="0.25">
      <c r="B3214" t="str">
        <f>IF('RES TECH'!N3210=1,'RES TECH'!M3210,"*")</f>
        <v>*</v>
      </c>
      <c r="C3214" t="str">
        <f>IF(B3214="*","*",_xlfn.XLOOKUP(B3214,'RES TECH'!M:M,'RES TECH'!K:K))</f>
        <v>*</v>
      </c>
      <c r="D3214" t="str">
        <f>IF(B3214="*","*",_xlfn.XLOOKUP(B3214,'RES TECH'!M:M,'RES TECH'!L:L))</f>
        <v>*</v>
      </c>
      <c r="E3214" t="str">
        <f>IF(B3214="*","*",_xlfn.XLOOKUP(B3214,'RES TECH'!M:M,'RES TECH'!O:O))</f>
        <v>*</v>
      </c>
      <c r="F3214" s="12" t="str">
        <f>IF(B3214="*","*",_xlfn.XLOOKUP(B3214,'RES TECH'!M:M,'RES TECH'!Y:Y))</f>
        <v>*</v>
      </c>
      <c r="G3214" s="12" t="str">
        <f>IF(B3214="*","*",_xlfn.XLOOKUP(B3214,'RES TECH'!M:M,'RES TECH'!V:V))</f>
        <v>*</v>
      </c>
      <c r="H3214" t="str">
        <f>IF(B3214="*","*",_xlfn.XLOOKUP(B3214,'RES TECH'!M:M,'RES TECH'!AA:AA))</f>
        <v>*</v>
      </c>
      <c r="I3214" s="12" t="str">
        <f>IF(B3214="*","*",_xlfn.XLOOKUP(B3214,'RES TECH'!M:M,'RES TECH'!Z:Z))</f>
        <v>*</v>
      </c>
      <c r="J3214" s="12" t="str">
        <f>IF(B3214="*","*",_xlfn.XLOOKUP(B3214,'RES TECH'!M:M,'RES TECH'!S:S))</f>
        <v>*</v>
      </c>
      <c r="K3214" s="12" t="str">
        <f t="shared" si="100"/>
        <v>*</v>
      </c>
      <c r="L3214" s="12" t="str">
        <f t="shared" si="101"/>
        <v>*</v>
      </c>
      <c r="M3214" t="str">
        <f>IF(B3214="*","*",IF(_xlfn.XLOOKUP(B3214,'RES TECH'!$M:$M,'RES TECH'!$C:$C)="Low Income",IF(G3214&gt;1,IF(G3214&gt;3,0.3,0.24),0.12),IF(_xlfn.XLOOKUP(B3214,'RES TECH'!$M:$M,'RES TECH'!$C:$C)="Lower-middle Income",IF(G3214&gt;1,IF(G3214&gt;3,0.23,0.18),0.09),IF(_xlfn.XLOOKUP(B3214,'RES TECH'!$M:$M,'RES TECH'!$C:$C)="Upper-middle Income",IF(G3214&gt;1,IF(G3214&gt;3,0.15,0.12),0.06),IF(_xlfn.XLOOKUP(B3214,'RES TECH'!$M:$M,'RES TECH'!$C:$C)="High Income",IF(G3214&gt;1,IF(G3214&gt;3,0.08,0.06),0.03))))))</f>
        <v>*</v>
      </c>
    </row>
    <row r="3215" spans="2:13" x14ac:dyDescent="0.25">
      <c r="B3215" t="str">
        <f>IF('RES TECH'!N3211=1,'RES TECH'!M3211,"*")</f>
        <v>*</v>
      </c>
      <c r="C3215" t="str">
        <f>IF(B3215="*","*",_xlfn.XLOOKUP(B3215,'RES TECH'!M:M,'RES TECH'!K:K))</f>
        <v>*</v>
      </c>
      <c r="D3215" t="str">
        <f>IF(B3215="*","*",_xlfn.XLOOKUP(B3215,'RES TECH'!M:M,'RES TECH'!L:L))</f>
        <v>*</v>
      </c>
      <c r="E3215" t="str">
        <f>IF(B3215="*","*",_xlfn.XLOOKUP(B3215,'RES TECH'!M:M,'RES TECH'!O:O))</f>
        <v>*</v>
      </c>
      <c r="F3215" s="12" t="str">
        <f>IF(B3215="*","*",_xlfn.XLOOKUP(B3215,'RES TECH'!M:M,'RES TECH'!Y:Y))</f>
        <v>*</v>
      </c>
      <c r="G3215" s="12" t="str">
        <f>IF(B3215="*","*",_xlfn.XLOOKUP(B3215,'RES TECH'!M:M,'RES TECH'!V:V))</f>
        <v>*</v>
      </c>
      <c r="H3215" t="str">
        <f>IF(B3215="*","*",_xlfn.XLOOKUP(B3215,'RES TECH'!M:M,'RES TECH'!AA:AA))</f>
        <v>*</v>
      </c>
      <c r="I3215" s="12" t="str">
        <f>IF(B3215="*","*",_xlfn.XLOOKUP(B3215,'RES TECH'!M:M,'RES TECH'!Z:Z))</f>
        <v>*</v>
      </c>
      <c r="J3215" s="12" t="str">
        <f>IF(B3215="*","*",_xlfn.XLOOKUP(B3215,'RES TECH'!M:M,'RES TECH'!S:S))</f>
        <v>*</v>
      </c>
      <c r="K3215" s="12" t="str">
        <f t="shared" si="100"/>
        <v>*</v>
      </c>
      <c r="L3215" s="12" t="str">
        <f t="shared" si="101"/>
        <v>*</v>
      </c>
      <c r="M3215" t="str">
        <f>IF(B3215="*","*",IF(_xlfn.XLOOKUP(B3215,'RES TECH'!$M:$M,'RES TECH'!$C:$C)="Low Income",IF(G3215&gt;1,IF(G3215&gt;3,0.3,0.24),0.12),IF(_xlfn.XLOOKUP(B3215,'RES TECH'!$M:$M,'RES TECH'!$C:$C)="Lower-middle Income",IF(G3215&gt;1,IF(G3215&gt;3,0.23,0.18),0.09),IF(_xlfn.XLOOKUP(B3215,'RES TECH'!$M:$M,'RES TECH'!$C:$C)="Upper-middle Income",IF(G3215&gt;1,IF(G3215&gt;3,0.15,0.12),0.06),IF(_xlfn.XLOOKUP(B3215,'RES TECH'!$M:$M,'RES TECH'!$C:$C)="High Income",IF(G3215&gt;1,IF(G3215&gt;3,0.08,0.06),0.03))))))</f>
        <v>*</v>
      </c>
    </row>
    <row r="3216" spans="2:13" x14ac:dyDescent="0.25">
      <c r="B3216" t="str">
        <f>IF('RES TECH'!N3212=1,'RES TECH'!M3212,"*")</f>
        <v>RESHOUUMNewLTLEDELCELC20</v>
      </c>
      <c r="C3216" t="str">
        <f>IF(B3216="*","*",_xlfn.XLOOKUP(B3216,'RES TECH'!M:M,'RES TECH'!K:K))</f>
        <v>RESELC</v>
      </c>
      <c r="D3216" t="str">
        <f>IF(B3216="*","*",_xlfn.XLOOKUP(B3216,'RES TECH'!M:M,'RES TECH'!L:L))</f>
        <v>RESHOUUMNewLTEUE</v>
      </c>
      <c r="E3216">
        <f>IF(B3216="*","*",_xlfn.XLOOKUP(B3216,'RES TECH'!M:M,'RES TECH'!O:O))</f>
        <v>2020</v>
      </c>
      <c r="F3216" s="12">
        <f>IF(B3216="*","*",_xlfn.XLOOKUP(B3216,'RES TECH'!M:M,'RES TECH'!Y:Y))</f>
        <v>13</v>
      </c>
      <c r="G3216" s="12">
        <f>IF(B3216="*","*",_xlfn.XLOOKUP(B3216,'RES TECH'!M:M,'RES TECH'!V:V))</f>
        <v>79.849999999999994</v>
      </c>
      <c r="H3216">
        <f>IF(B3216="*","*",_xlfn.XLOOKUP(B3216,'RES TECH'!M:M,'RES TECH'!AA:AA))</f>
        <v>1</v>
      </c>
      <c r="I3216" s="12">
        <f>IF(B3216="*","*",_xlfn.XLOOKUP(B3216,'RES TECH'!M:M,'RES TECH'!Z:Z))</f>
        <v>0.28949688942237772</v>
      </c>
      <c r="J3216" s="12">
        <f>IF(B3216="*","*",_xlfn.XLOOKUP(B3216,'RES TECH'!M:M,'RES TECH'!S:S))</f>
        <v>148.85553365123141</v>
      </c>
      <c r="K3216" s="12">
        <f t="shared" si="100"/>
        <v>7.4427766825615711</v>
      </c>
      <c r="L3216" s="12">
        <f t="shared" si="101"/>
        <v>0.37213883412807858</v>
      </c>
      <c r="M3216">
        <f>IF(B3216="*","*",IF(_xlfn.XLOOKUP(B3216,'RES TECH'!$M:$M,'RES TECH'!$C:$C)="Low Income",IF(G3216&gt;1,IF(G3216&gt;3,0.3,0.24),0.12),IF(_xlfn.XLOOKUP(B3216,'RES TECH'!$M:$M,'RES TECH'!$C:$C)="Lower-middle Income",IF(G3216&gt;1,IF(G3216&gt;3,0.23,0.18),0.09),IF(_xlfn.XLOOKUP(B3216,'RES TECH'!$M:$M,'RES TECH'!$C:$C)="Upper-middle Income",IF(G3216&gt;1,IF(G3216&gt;3,0.15,0.12),0.06),IF(_xlfn.XLOOKUP(B3216,'RES TECH'!$M:$M,'RES TECH'!$C:$C)="High Income",IF(G3216&gt;1,IF(G3216&gt;3,0.08,0.06),0.03))))))</f>
        <v>0.15</v>
      </c>
    </row>
    <row r="3217" spans="2:13" x14ac:dyDescent="0.25">
      <c r="B3217" t="str">
        <f>IF('RES TECH'!N3213=1,'RES TECH'!M3213,"*")</f>
        <v>RESHOUUMNewLTLEDELCELC21</v>
      </c>
      <c r="C3217" t="str">
        <f>IF(B3217="*","*",_xlfn.XLOOKUP(B3217,'RES TECH'!M:M,'RES TECH'!K:K))</f>
        <v>RESELC</v>
      </c>
      <c r="D3217" t="str">
        <f>IF(B3217="*","*",_xlfn.XLOOKUP(B3217,'RES TECH'!M:M,'RES TECH'!L:L))</f>
        <v>RESHOUUMNewLTEUE</v>
      </c>
      <c r="E3217">
        <f>IF(B3217="*","*",_xlfn.XLOOKUP(B3217,'RES TECH'!M:M,'RES TECH'!O:O))</f>
        <v>2021</v>
      </c>
      <c r="F3217" s="12">
        <f>IF(B3217="*","*",_xlfn.XLOOKUP(B3217,'RES TECH'!M:M,'RES TECH'!Y:Y))</f>
        <v>11</v>
      </c>
      <c r="G3217" s="12">
        <f>IF(B3217="*","*",_xlfn.XLOOKUP(B3217,'RES TECH'!M:M,'RES TECH'!V:V))</f>
        <v>97.949999999999989</v>
      </c>
      <c r="H3217">
        <f>IF(B3217="*","*",_xlfn.XLOOKUP(B3217,'RES TECH'!M:M,'RES TECH'!AA:AA))</f>
        <v>1</v>
      </c>
      <c r="I3217" s="12">
        <f>IF(B3217="*","*",_xlfn.XLOOKUP(B3217,'RES TECH'!M:M,'RES TECH'!Z:Z))</f>
        <v>0.28949688942237772</v>
      </c>
      <c r="J3217" s="12">
        <f>IF(B3217="*","*",_xlfn.XLOOKUP(B3217,'RES TECH'!M:M,'RES TECH'!S:S))</f>
        <v>60.650356079230193</v>
      </c>
      <c r="K3217" s="12">
        <f t="shared" si="100"/>
        <v>3.0325178039615097</v>
      </c>
      <c r="L3217" s="12">
        <f t="shared" si="101"/>
        <v>0.15162589019807549</v>
      </c>
      <c r="M3217">
        <f>IF(B3217="*","*",IF(_xlfn.XLOOKUP(B3217,'RES TECH'!$M:$M,'RES TECH'!$C:$C)="Low Income",IF(G3217&gt;1,IF(G3217&gt;3,0.3,0.24),0.12),IF(_xlfn.XLOOKUP(B3217,'RES TECH'!$M:$M,'RES TECH'!$C:$C)="Lower-middle Income",IF(G3217&gt;1,IF(G3217&gt;3,0.23,0.18),0.09),IF(_xlfn.XLOOKUP(B3217,'RES TECH'!$M:$M,'RES TECH'!$C:$C)="Upper-middle Income",IF(G3217&gt;1,IF(G3217&gt;3,0.15,0.12),0.06),IF(_xlfn.XLOOKUP(B3217,'RES TECH'!$M:$M,'RES TECH'!$C:$C)="High Income",IF(G3217&gt;1,IF(G3217&gt;3,0.08,0.06),0.03))))))</f>
        <v>0.15</v>
      </c>
    </row>
    <row r="3218" spans="2:13" x14ac:dyDescent="0.25">
      <c r="B3218" t="str">
        <f>IF('RES TECH'!N3214=1,'RES TECH'!M3214,"*")</f>
        <v>RESHOUUMNewLTLEDELCELC22</v>
      </c>
      <c r="C3218" t="str">
        <f>IF(B3218="*","*",_xlfn.XLOOKUP(B3218,'RES TECH'!M:M,'RES TECH'!K:K))</f>
        <v>RESELC</v>
      </c>
      <c r="D3218" t="str">
        <f>IF(B3218="*","*",_xlfn.XLOOKUP(B3218,'RES TECH'!M:M,'RES TECH'!L:L))</f>
        <v>RESHOUUMNewLTEUE</v>
      </c>
      <c r="E3218">
        <f>IF(B3218="*","*",_xlfn.XLOOKUP(B3218,'RES TECH'!M:M,'RES TECH'!O:O))</f>
        <v>2022</v>
      </c>
      <c r="F3218" s="12">
        <f>IF(B3218="*","*",_xlfn.XLOOKUP(B3218,'RES TECH'!M:M,'RES TECH'!Y:Y))</f>
        <v>11</v>
      </c>
      <c r="G3218" s="12">
        <f>IF(B3218="*","*",_xlfn.XLOOKUP(B3218,'RES TECH'!M:M,'RES TECH'!V:V))</f>
        <v>100.22499999999999</v>
      </c>
      <c r="H3218">
        <f>IF(B3218="*","*",_xlfn.XLOOKUP(B3218,'RES TECH'!M:M,'RES TECH'!AA:AA))</f>
        <v>1</v>
      </c>
      <c r="I3218" s="12">
        <f>IF(B3218="*","*",_xlfn.XLOOKUP(B3218,'RES TECH'!M:M,'RES TECH'!Z:Z))</f>
        <v>0.28949688942237772</v>
      </c>
      <c r="J3218" s="12">
        <f>IF(B3218="*","*",_xlfn.XLOOKUP(B3218,'RES TECH'!M:M,'RES TECH'!S:S))</f>
        <v>44.548820713009057</v>
      </c>
      <c r="K3218" s="12">
        <f t="shared" si="100"/>
        <v>2.227441035650453</v>
      </c>
      <c r="L3218" s="12">
        <f t="shared" si="101"/>
        <v>0.11137205178252266</v>
      </c>
      <c r="M3218">
        <f>IF(B3218="*","*",IF(_xlfn.XLOOKUP(B3218,'RES TECH'!$M:$M,'RES TECH'!$C:$C)="Low Income",IF(G3218&gt;1,IF(G3218&gt;3,0.3,0.24),0.12),IF(_xlfn.XLOOKUP(B3218,'RES TECH'!$M:$M,'RES TECH'!$C:$C)="Lower-middle Income",IF(G3218&gt;1,IF(G3218&gt;3,0.23,0.18),0.09),IF(_xlfn.XLOOKUP(B3218,'RES TECH'!$M:$M,'RES TECH'!$C:$C)="Upper-middle Income",IF(G3218&gt;1,IF(G3218&gt;3,0.15,0.12),0.06),IF(_xlfn.XLOOKUP(B3218,'RES TECH'!$M:$M,'RES TECH'!$C:$C)="High Income",IF(G3218&gt;1,IF(G3218&gt;3,0.08,0.06),0.03))))))</f>
        <v>0.15</v>
      </c>
    </row>
    <row r="3219" spans="2:13" x14ac:dyDescent="0.25">
      <c r="B3219" t="str">
        <f>IF('RES TECH'!N3215=1,'RES TECH'!M3215,"*")</f>
        <v>RESHOUUMNewLTLEDELCELC23</v>
      </c>
      <c r="C3219" t="str">
        <f>IF(B3219="*","*",_xlfn.XLOOKUP(B3219,'RES TECH'!M:M,'RES TECH'!K:K))</f>
        <v>RESELC</v>
      </c>
      <c r="D3219" t="str">
        <f>IF(B3219="*","*",_xlfn.XLOOKUP(B3219,'RES TECH'!M:M,'RES TECH'!L:L))</f>
        <v>RESHOUUMNewLTEUE</v>
      </c>
      <c r="E3219">
        <f>IF(B3219="*","*",_xlfn.XLOOKUP(B3219,'RES TECH'!M:M,'RES TECH'!O:O))</f>
        <v>2023</v>
      </c>
      <c r="F3219" s="12">
        <f>IF(B3219="*","*",_xlfn.XLOOKUP(B3219,'RES TECH'!M:M,'RES TECH'!Y:Y))</f>
        <v>11</v>
      </c>
      <c r="G3219" s="12">
        <f>IF(B3219="*","*",_xlfn.XLOOKUP(B3219,'RES TECH'!M:M,'RES TECH'!V:V))</f>
        <v>102.65</v>
      </c>
      <c r="H3219">
        <f>IF(B3219="*","*",_xlfn.XLOOKUP(B3219,'RES TECH'!M:M,'RES TECH'!AA:AA))</f>
        <v>1</v>
      </c>
      <c r="I3219" s="12">
        <f>IF(B3219="*","*",_xlfn.XLOOKUP(B3219,'RES TECH'!M:M,'RES TECH'!Z:Z))</f>
        <v>0.28949688942237772</v>
      </c>
      <c r="J3219" s="12">
        <f>IF(B3219="*","*",_xlfn.XLOOKUP(B3219,'RES TECH'!M:M,'RES TECH'!S:S))</f>
        <v>43.730728846826914</v>
      </c>
      <c r="K3219" s="12">
        <f t="shared" si="100"/>
        <v>2.1865364423413456</v>
      </c>
      <c r="L3219" s="12">
        <f t="shared" si="101"/>
        <v>0.10932682211706729</v>
      </c>
      <c r="M3219">
        <f>IF(B3219="*","*",IF(_xlfn.XLOOKUP(B3219,'RES TECH'!$M:$M,'RES TECH'!$C:$C)="Low Income",IF(G3219&gt;1,IF(G3219&gt;3,0.3,0.24),0.12),IF(_xlfn.XLOOKUP(B3219,'RES TECH'!$M:$M,'RES TECH'!$C:$C)="Lower-middle Income",IF(G3219&gt;1,IF(G3219&gt;3,0.23,0.18),0.09),IF(_xlfn.XLOOKUP(B3219,'RES TECH'!$M:$M,'RES TECH'!$C:$C)="Upper-middle Income",IF(G3219&gt;1,IF(G3219&gt;3,0.15,0.12),0.06),IF(_xlfn.XLOOKUP(B3219,'RES TECH'!$M:$M,'RES TECH'!$C:$C)="High Income",IF(G3219&gt;1,IF(G3219&gt;3,0.08,0.06),0.03))))))</f>
        <v>0.15</v>
      </c>
    </row>
    <row r="3220" spans="2:13" x14ac:dyDescent="0.25">
      <c r="B3220" t="str">
        <f>IF('RES TECH'!N3216=1,'RES TECH'!M3216,"*")</f>
        <v>RESHOUUMNewLTLEDELCELC24</v>
      </c>
      <c r="C3220" t="str">
        <f>IF(B3220="*","*",_xlfn.XLOOKUP(B3220,'RES TECH'!M:M,'RES TECH'!K:K))</f>
        <v>RESELC</v>
      </c>
      <c r="D3220" t="str">
        <f>IF(B3220="*","*",_xlfn.XLOOKUP(B3220,'RES TECH'!M:M,'RES TECH'!L:L))</f>
        <v>RESHOUUMNewLTEUE</v>
      </c>
      <c r="E3220">
        <f>IF(B3220="*","*",_xlfn.XLOOKUP(B3220,'RES TECH'!M:M,'RES TECH'!O:O))</f>
        <v>2024</v>
      </c>
      <c r="F3220" s="12">
        <f>IF(B3220="*","*",_xlfn.XLOOKUP(B3220,'RES TECH'!M:M,'RES TECH'!Y:Y))</f>
        <v>11</v>
      </c>
      <c r="G3220" s="12">
        <f>IF(B3220="*","*",_xlfn.XLOOKUP(B3220,'RES TECH'!M:M,'RES TECH'!V:V))</f>
        <v>105.05</v>
      </c>
      <c r="H3220">
        <f>IF(B3220="*","*",_xlfn.XLOOKUP(B3220,'RES TECH'!M:M,'RES TECH'!AA:AA))</f>
        <v>1</v>
      </c>
      <c r="I3220" s="12">
        <f>IF(B3220="*","*",_xlfn.XLOOKUP(B3220,'RES TECH'!M:M,'RES TECH'!Z:Z))</f>
        <v>0.28949688942237772</v>
      </c>
      <c r="J3220" s="12">
        <f>IF(B3220="*","*",_xlfn.XLOOKUP(B3220,'RES TECH'!M:M,'RES TECH'!S:S))</f>
        <v>43.28449691981848</v>
      </c>
      <c r="K3220" s="12">
        <f t="shared" si="100"/>
        <v>2.1642248459909239</v>
      </c>
      <c r="L3220" s="12">
        <f t="shared" si="101"/>
        <v>0.10821124229954621</v>
      </c>
      <c r="M3220">
        <f>IF(B3220="*","*",IF(_xlfn.XLOOKUP(B3220,'RES TECH'!$M:$M,'RES TECH'!$C:$C)="Low Income",IF(G3220&gt;1,IF(G3220&gt;3,0.3,0.24),0.12),IF(_xlfn.XLOOKUP(B3220,'RES TECH'!$M:$M,'RES TECH'!$C:$C)="Lower-middle Income",IF(G3220&gt;1,IF(G3220&gt;3,0.23,0.18),0.09),IF(_xlfn.XLOOKUP(B3220,'RES TECH'!$M:$M,'RES TECH'!$C:$C)="Upper-middle Income",IF(G3220&gt;1,IF(G3220&gt;3,0.15,0.12),0.06),IF(_xlfn.XLOOKUP(B3220,'RES TECH'!$M:$M,'RES TECH'!$C:$C)="High Income",IF(G3220&gt;1,IF(G3220&gt;3,0.08,0.06),0.03))))))</f>
        <v>0.15</v>
      </c>
    </row>
    <row r="3221" spans="2:13" x14ac:dyDescent="0.25">
      <c r="B3221" t="str">
        <f>IF('RES TECH'!N3217=1,'RES TECH'!M3217,"*")</f>
        <v>RESHOUUMNewLTLEDELCELC25</v>
      </c>
      <c r="C3221" t="str">
        <f>IF(B3221="*","*",_xlfn.XLOOKUP(B3221,'RES TECH'!M:M,'RES TECH'!K:K))</f>
        <v>RESELC</v>
      </c>
      <c r="D3221" t="str">
        <f>IF(B3221="*","*",_xlfn.XLOOKUP(B3221,'RES TECH'!M:M,'RES TECH'!L:L))</f>
        <v>RESHOUUMNewLTEUE</v>
      </c>
      <c r="E3221">
        <f>IF(B3221="*","*",_xlfn.XLOOKUP(B3221,'RES TECH'!M:M,'RES TECH'!O:O))</f>
        <v>2025</v>
      </c>
      <c r="F3221" s="12">
        <f>IF(B3221="*","*",_xlfn.XLOOKUP(B3221,'RES TECH'!M:M,'RES TECH'!Y:Y))</f>
        <v>11</v>
      </c>
      <c r="G3221" s="12">
        <f>IF(B3221="*","*",_xlfn.XLOOKUP(B3221,'RES TECH'!M:M,'RES TECH'!V:V))</f>
        <v>107.47499999999999</v>
      </c>
      <c r="H3221">
        <f>IF(B3221="*","*",_xlfn.XLOOKUP(B3221,'RES TECH'!M:M,'RES TECH'!AA:AA))</f>
        <v>1</v>
      </c>
      <c r="I3221" s="12">
        <f>IF(B3221="*","*",_xlfn.XLOOKUP(B3221,'RES TECH'!M:M,'RES TECH'!Z:Z))</f>
        <v>0.28949688942237772</v>
      </c>
      <c r="J3221" s="12">
        <f>IF(B3221="*","*",_xlfn.XLOOKUP(B3221,'RES TECH'!M:M,'RES TECH'!S:S))</f>
        <v>42.150324105338697</v>
      </c>
      <c r="K3221" s="12">
        <f t="shared" si="100"/>
        <v>2.1075162052669349</v>
      </c>
      <c r="L3221" s="12">
        <f t="shared" si="101"/>
        <v>0.10537581026334675</v>
      </c>
      <c r="M3221">
        <f>IF(B3221="*","*",IF(_xlfn.XLOOKUP(B3221,'RES TECH'!$M:$M,'RES TECH'!$C:$C)="Low Income",IF(G3221&gt;1,IF(G3221&gt;3,0.3,0.24),0.12),IF(_xlfn.XLOOKUP(B3221,'RES TECH'!$M:$M,'RES TECH'!$C:$C)="Lower-middle Income",IF(G3221&gt;1,IF(G3221&gt;3,0.23,0.18),0.09),IF(_xlfn.XLOOKUP(B3221,'RES TECH'!$M:$M,'RES TECH'!$C:$C)="Upper-middle Income",IF(G3221&gt;1,IF(G3221&gt;3,0.15,0.12),0.06),IF(_xlfn.XLOOKUP(B3221,'RES TECH'!$M:$M,'RES TECH'!$C:$C)="High Income",IF(G3221&gt;1,IF(G3221&gt;3,0.08,0.06),0.03))))))</f>
        <v>0.15</v>
      </c>
    </row>
    <row r="3222" spans="2:13" x14ac:dyDescent="0.25">
      <c r="B3222" t="str">
        <f>IF('RES TECH'!N3218=1,'RES TECH'!M3218,"*")</f>
        <v>RESHOUUMNewLTLEDELCELC30</v>
      </c>
      <c r="C3222" t="str">
        <f>IF(B3222="*","*",_xlfn.XLOOKUP(B3222,'RES TECH'!M:M,'RES TECH'!K:K))</f>
        <v>RESELC</v>
      </c>
      <c r="D3222" t="str">
        <f>IF(B3222="*","*",_xlfn.XLOOKUP(B3222,'RES TECH'!M:M,'RES TECH'!L:L))</f>
        <v>RESHOUUMNewLTEUE</v>
      </c>
      <c r="E3222">
        <f>IF(B3222="*","*",_xlfn.XLOOKUP(B3222,'RES TECH'!M:M,'RES TECH'!O:O))</f>
        <v>2030</v>
      </c>
      <c r="F3222" s="12">
        <f>IF(B3222="*","*",_xlfn.XLOOKUP(B3222,'RES TECH'!M:M,'RES TECH'!Y:Y))</f>
        <v>11</v>
      </c>
      <c r="G3222" s="12">
        <f>IF(B3222="*","*",_xlfn.XLOOKUP(B3222,'RES TECH'!M:M,'RES TECH'!V:V))</f>
        <v>119.575</v>
      </c>
      <c r="H3222">
        <f>IF(B3222="*","*",_xlfn.XLOOKUP(B3222,'RES TECH'!M:M,'RES TECH'!AA:AA))</f>
        <v>1</v>
      </c>
      <c r="I3222" s="12">
        <f>IF(B3222="*","*",_xlfn.XLOOKUP(B3222,'RES TECH'!M:M,'RES TECH'!Z:Z))</f>
        <v>0.28949688942237772</v>
      </c>
      <c r="J3222" s="12">
        <f>IF(B3222="*","*",_xlfn.XLOOKUP(B3222,'RES TECH'!M:M,'RES TECH'!S:S))</f>
        <v>38.190015753138823</v>
      </c>
      <c r="K3222" s="12">
        <f t="shared" si="100"/>
        <v>1.9095007876569412</v>
      </c>
      <c r="L3222" s="12">
        <f t="shared" si="101"/>
        <v>9.5475039382847071E-2</v>
      </c>
      <c r="M3222">
        <f>IF(B3222="*","*",IF(_xlfn.XLOOKUP(B3222,'RES TECH'!$M:$M,'RES TECH'!$C:$C)="Low Income",IF(G3222&gt;1,IF(G3222&gt;3,0.3,0.24),0.12),IF(_xlfn.XLOOKUP(B3222,'RES TECH'!$M:$M,'RES TECH'!$C:$C)="Lower-middle Income",IF(G3222&gt;1,IF(G3222&gt;3,0.23,0.18),0.09),IF(_xlfn.XLOOKUP(B3222,'RES TECH'!$M:$M,'RES TECH'!$C:$C)="Upper-middle Income",IF(G3222&gt;1,IF(G3222&gt;3,0.15,0.12),0.06),IF(_xlfn.XLOOKUP(B3222,'RES TECH'!$M:$M,'RES TECH'!$C:$C)="High Income",IF(G3222&gt;1,IF(G3222&gt;3,0.08,0.06),0.03))))))</f>
        <v>0.15</v>
      </c>
    </row>
    <row r="3223" spans="2:13" x14ac:dyDescent="0.25">
      <c r="B3223" t="str">
        <f>IF('RES TECH'!N3219=1,'RES TECH'!M3219,"*")</f>
        <v>RESHOUUMNewLTLEDELCELC40</v>
      </c>
      <c r="C3223" t="str">
        <f>IF(B3223="*","*",_xlfn.XLOOKUP(B3223,'RES TECH'!M:M,'RES TECH'!K:K))</f>
        <v>RESELC</v>
      </c>
      <c r="D3223" t="str">
        <f>IF(B3223="*","*",_xlfn.XLOOKUP(B3223,'RES TECH'!M:M,'RES TECH'!L:L))</f>
        <v>RESHOUUMNewLTEUE</v>
      </c>
      <c r="E3223">
        <f>IF(B3223="*","*",_xlfn.XLOOKUP(B3223,'RES TECH'!M:M,'RES TECH'!O:O))</f>
        <v>2040</v>
      </c>
      <c r="F3223" s="12">
        <f>IF(B3223="*","*",_xlfn.XLOOKUP(B3223,'RES TECH'!M:M,'RES TECH'!Y:Y))</f>
        <v>11</v>
      </c>
      <c r="G3223" s="12">
        <f>IF(B3223="*","*",_xlfn.XLOOKUP(B3223,'RES TECH'!M:M,'RES TECH'!V:V))</f>
        <v>144.42500000000001</v>
      </c>
      <c r="H3223">
        <f>IF(B3223="*","*",_xlfn.XLOOKUP(B3223,'RES TECH'!M:M,'RES TECH'!AA:AA))</f>
        <v>1</v>
      </c>
      <c r="I3223" s="12">
        <f>IF(B3223="*","*",_xlfn.XLOOKUP(B3223,'RES TECH'!M:M,'RES TECH'!Z:Z))</f>
        <v>0.28949688942237772</v>
      </c>
      <c r="J3223" s="12">
        <f>IF(B3223="*","*",_xlfn.XLOOKUP(B3223,'RES TECH'!M:M,'RES TECH'!S:S))</f>
        <v>35.642775169798973</v>
      </c>
      <c r="K3223" s="12">
        <f t="shared" si="100"/>
        <v>1.7821387584899488</v>
      </c>
      <c r="L3223" s="12">
        <f t="shared" si="101"/>
        <v>8.9106937924497448E-2</v>
      </c>
      <c r="M3223">
        <f>IF(B3223="*","*",IF(_xlfn.XLOOKUP(B3223,'RES TECH'!$M:$M,'RES TECH'!$C:$C)="Low Income",IF(G3223&gt;1,IF(G3223&gt;3,0.3,0.24),0.12),IF(_xlfn.XLOOKUP(B3223,'RES TECH'!$M:$M,'RES TECH'!$C:$C)="Lower-middle Income",IF(G3223&gt;1,IF(G3223&gt;3,0.23,0.18),0.09),IF(_xlfn.XLOOKUP(B3223,'RES TECH'!$M:$M,'RES TECH'!$C:$C)="Upper-middle Income",IF(G3223&gt;1,IF(G3223&gt;3,0.15,0.12),0.06),IF(_xlfn.XLOOKUP(B3223,'RES TECH'!$M:$M,'RES TECH'!$C:$C)="High Income",IF(G3223&gt;1,IF(G3223&gt;3,0.08,0.06),0.03))))))</f>
        <v>0.15</v>
      </c>
    </row>
    <row r="3224" spans="2:13" x14ac:dyDescent="0.25">
      <c r="B3224" t="str">
        <f>IF('RES TECH'!N3220=1,'RES TECH'!M3220,"*")</f>
        <v>RESHOUUMNewLTINCELCELC20</v>
      </c>
      <c r="C3224" t="str">
        <f>IF(B3224="*","*",_xlfn.XLOOKUP(B3224,'RES TECH'!M:M,'RES TECH'!K:K))</f>
        <v>RESELC</v>
      </c>
      <c r="D3224" t="str">
        <f>IF(B3224="*","*",_xlfn.XLOOKUP(B3224,'RES TECH'!M:M,'RES TECH'!L:L))</f>
        <v>RESHOUUMNewLTEUE</v>
      </c>
      <c r="E3224">
        <f>IF(B3224="*","*",_xlfn.XLOOKUP(B3224,'RES TECH'!M:M,'RES TECH'!O:O))</f>
        <v>2020</v>
      </c>
      <c r="F3224" s="12">
        <f>IF(B3224="*","*",_xlfn.XLOOKUP(B3224,'RES TECH'!M:M,'RES TECH'!Y:Y))</f>
        <v>1</v>
      </c>
      <c r="G3224" s="12">
        <f>IF(B3224="*","*",_xlfn.XLOOKUP(B3224,'RES TECH'!M:M,'RES TECH'!V:V))</f>
        <v>12.7</v>
      </c>
      <c r="H3224">
        <f>IF(B3224="*","*",_xlfn.XLOOKUP(B3224,'RES TECH'!M:M,'RES TECH'!AA:AA))</f>
        <v>1</v>
      </c>
      <c r="I3224" s="12">
        <f>IF(B3224="*","*",_xlfn.XLOOKUP(B3224,'RES TECH'!M:M,'RES TECH'!Z:Z))</f>
        <v>0.28949688942237772</v>
      </c>
      <c r="J3224" s="12">
        <f>IF(B3224="*","*",_xlfn.XLOOKUP(B3224,'RES TECH'!M:M,'RES TECH'!S:S))</f>
        <v>16.5105812993122</v>
      </c>
      <c r="K3224" s="12">
        <f t="shared" si="100"/>
        <v>0.82552906496561007</v>
      </c>
      <c r="L3224" s="12">
        <f t="shared" si="101"/>
        <v>4.1276453248280505E-2</v>
      </c>
      <c r="M3224">
        <f>IF(B3224="*","*",IF(_xlfn.XLOOKUP(B3224,'RES TECH'!$M:$M,'RES TECH'!$C:$C)="Low Income",IF(G3224&gt;1,IF(G3224&gt;3,0.3,0.24),0.12),IF(_xlfn.XLOOKUP(B3224,'RES TECH'!$M:$M,'RES TECH'!$C:$C)="Lower-middle Income",IF(G3224&gt;1,IF(G3224&gt;3,0.23,0.18),0.09),IF(_xlfn.XLOOKUP(B3224,'RES TECH'!$M:$M,'RES TECH'!$C:$C)="Upper-middle Income",IF(G3224&gt;1,IF(G3224&gt;3,0.15,0.12),0.06),IF(_xlfn.XLOOKUP(B3224,'RES TECH'!$M:$M,'RES TECH'!$C:$C)="High Income",IF(G3224&gt;1,IF(G3224&gt;3,0.08,0.06),0.03))))))</f>
        <v>0.15</v>
      </c>
    </row>
    <row r="3225" spans="2:13" x14ac:dyDescent="0.25">
      <c r="B3225" t="str">
        <f>IF('RES TECH'!N3221=1,'RES TECH'!M3221,"*")</f>
        <v>RESHOUUMNewLTINCELCELC22</v>
      </c>
      <c r="C3225" t="str">
        <f>IF(B3225="*","*",_xlfn.XLOOKUP(B3225,'RES TECH'!M:M,'RES TECH'!K:K))</f>
        <v>RESELC</v>
      </c>
      <c r="D3225" t="str">
        <f>IF(B3225="*","*",_xlfn.XLOOKUP(B3225,'RES TECH'!M:M,'RES TECH'!L:L))</f>
        <v>RESHOUUMNewLTEUE</v>
      </c>
      <c r="E3225">
        <f>IF(B3225="*","*",_xlfn.XLOOKUP(B3225,'RES TECH'!M:M,'RES TECH'!O:O))</f>
        <v>2022</v>
      </c>
      <c r="F3225" s="12">
        <f>IF(B3225="*","*",_xlfn.XLOOKUP(B3225,'RES TECH'!M:M,'RES TECH'!Y:Y))</f>
        <v>1</v>
      </c>
      <c r="G3225" s="12">
        <f>IF(B3225="*","*",_xlfn.XLOOKUP(B3225,'RES TECH'!M:M,'RES TECH'!V:V))</f>
        <v>9.3000000000000007</v>
      </c>
      <c r="H3225">
        <f>IF(B3225="*","*",_xlfn.XLOOKUP(B3225,'RES TECH'!M:M,'RES TECH'!AA:AA))</f>
        <v>1</v>
      </c>
      <c r="I3225" s="12">
        <f>IF(B3225="*","*",_xlfn.XLOOKUP(B3225,'RES TECH'!M:M,'RES TECH'!Z:Z))</f>
        <v>0.28949688942237772</v>
      </c>
      <c r="J3225" s="12">
        <f>IF(B3225="*","*",_xlfn.XLOOKUP(B3225,'RES TECH'!M:M,'RES TECH'!S:S))</f>
        <v>27.517635498853672</v>
      </c>
      <c r="K3225" s="12">
        <f t="shared" si="100"/>
        <v>1.3758817749426837</v>
      </c>
      <c r="L3225" s="12">
        <f t="shared" si="101"/>
        <v>6.8794088747134191E-2</v>
      </c>
      <c r="M3225">
        <f>IF(B3225="*","*",IF(_xlfn.XLOOKUP(B3225,'RES TECH'!$M:$M,'RES TECH'!$C:$C)="Low Income",IF(G3225&gt;1,IF(G3225&gt;3,0.3,0.24),0.12),IF(_xlfn.XLOOKUP(B3225,'RES TECH'!$M:$M,'RES TECH'!$C:$C)="Lower-middle Income",IF(G3225&gt;1,IF(G3225&gt;3,0.23,0.18),0.09),IF(_xlfn.XLOOKUP(B3225,'RES TECH'!$M:$M,'RES TECH'!$C:$C)="Upper-middle Income",IF(G3225&gt;1,IF(G3225&gt;3,0.15,0.12),0.06),IF(_xlfn.XLOOKUP(B3225,'RES TECH'!$M:$M,'RES TECH'!$C:$C)="High Income",IF(G3225&gt;1,IF(G3225&gt;3,0.08,0.06),0.03))))))</f>
        <v>0.15</v>
      </c>
    </row>
    <row r="3226" spans="2:13" x14ac:dyDescent="0.25">
      <c r="B3226" t="str">
        <f>IF('RES TECH'!N3222=1,'RES TECH'!M3222,"*")</f>
        <v>RESHOUUMNewLTFLUT12ELC20</v>
      </c>
      <c r="C3226" t="str">
        <f>IF(B3226="*","*",_xlfn.XLOOKUP(B3226,'RES TECH'!M:M,'RES TECH'!K:K))</f>
        <v>RESELC</v>
      </c>
      <c r="D3226" t="str">
        <f>IF(B3226="*","*",_xlfn.XLOOKUP(B3226,'RES TECH'!M:M,'RES TECH'!L:L))</f>
        <v>RESHOUUMNewLTEUE</v>
      </c>
      <c r="E3226">
        <f>IF(B3226="*","*",_xlfn.XLOOKUP(B3226,'RES TECH'!M:M,'RES TECH'!O:O))</f>
        <v>2020</v>
      </c>
      <c r="F3226" s="12">
        <f>IF(B3226="*","*",_xlfn.XLOOKUP(B3226,'RES TECH'!M:M,'RES TECH'!Y:Y))</f>
        <v>6</v>
      </c>
      <c r="G3226" s="12">
        <f>IF(B3226="*","*",_xlfn.XLOOKUP(B3226,'RES TECH'!M:M,'RES TECH'!V:V))</f>
        <v>71.5</v>
      </c>
      <c r="H3226">
        <f>IF(B3226="*","*",_xlfn.XLOOKUP(B3226,'RES TECH'!M:M,'RES TECH'!AA:AA))</f>
        <v>1</v>
      </c>
      <c r="I3226" s="12">
        <f>IF(B3226="*","*",_xlfn.XLOOKUP(B3226,'RES TECH'!M:M,'RES TECH'!Z:Z))</f>
        <v>0.28949688942237772</v>
      </c>
      <c r="J3226" s="12">
        <f>IF(B3226="*","*",_xlfn.XLOOKUP(B3226,'RES TECH'!M:M,'RES TECH'!S:S))</f>
        <v>8.1809186618213623</v>
      </c>
      <c r="K3226" s="12">
        <f t="shared" si="100"/>
        <v>0.40904593309106813</v>
      </c>
      <c r="L3226" s="12">
        <f t="shared" si="101"/>
        <v>2.0452296654553406E-2</v>
      </c>
      <c r="M3226">
        <f>IF(B3226="*","*",IF(_xlfn.XLOOKUP(B3226,'RES TECH'!$M:$M,'RES TECH'!$C:$C)="Low Income",IF(G3226&gt;1,IF(G3226&gt;3,0.3,0.24),0.12),IF(_xlfn.XLOOKUP(B3226,'RES TECH'!$M:$M,'RES TECH'!$C:$C)="Lower-middle Income",IF(G3226&gt;1,IF(G3226&gt;3,0.23,0.18),0.09),IF(_xlfn.XLOOKUP(B3226,'RES TECH'!$M:$M,'RES TECH'!$C:$C)="Upper-middle Income",IF(G3226&gt;1,IF(G3226&gt;3,0.15,0.12),0.06),IF(_xlfn.XLOOKUP(B3226,'RES TECH'!$M:$M,'RES TECH'!$C:$C)="High Income",IF(G3226&gt;1,IF(G3226&gt;3,0.08,0.06),0.03))))))</f>
        <v>0.15</v>
      </c>
    </row>
    <row r="3227" spans="2:13" x14ac:dyDescent="0.25">
      <c r="B3227" t="str">
        <f>IF('RES TECH'!N3223=1,'RES TECH'!M3223,"*")</f>
        <v>*</v>
      </c>
      <c r="C3227" t="str">
        <f>IF(B3227="*","*",_xlfn.XLOOKUP(B3227,'RES TECH'!M:M,'RES TECH'!K:K))</f>
        <v>*</v>
      </c>
      <c r="D3227" t="str">
        <f>IF(B3227="*","*",_xlfn.XLOOKUP(B3227,'RES TECH'!M:M,'RES TECH'!L:L))</f>
        <v>*</v>
      </c>
      <c r="E3227" t="str">
        <f>IF(B3227="*","*",_xlfn.XLOOKUP(B3227,'RES TECH'!M:M,'RES TECH'!O:O))</f>
        <v>*</v>
      </c>
      <c r="F3227" s="12" t="str">
        <f>IF(B3227="*","*",_xlfn.XLOOKUP(B3227,'RES TECH'!M:M,'RES TECH'!Y:Y))</f>
        <v>*</v>
      </c>
      <c r="G3227" s="12" t="str">
        <f>IF(B3227="*","*",_xlfn.XLOOKUP(B3227,'RES TECH'!M:M,'RES TECH'!V:V))</f>
        <v>*</v>
      </c>
      <c r="H3227" t="str">
        <f>IF(B3227="*","*",_xlfn.XLOOKUP(B3227,'RES TECH'!M:M,'RES TECH'!AA:AA))</f>
        <v>*</v>
      </c>
      <c r="I3227" s="12" t="str">
        <f>IF(B3227="*","*",_xlfn.XLOOKUP(B3227,'RES TECH'!M:M,'RES TECH'!Z:Z))</f>
        <v>*</v>
      </c>
      <c r="J3227" s="12" t="str">
        <f>IF(B3227="*","*",_xlfn.XLOOKUP(B3227,'RES TECH'!M:M,'RES TECH'!S:S))</f>
        <v>*</v>
      </c>
      <c r="K3227" s="12" t="str">
        <f t="shared" si="100"/>
        <v>*</v>
      </c>
      <c r="L3227" s="12" t="str">
        <f t="shared" si="101"/>
        <v>*</v>
      </c>
      <c r="M3227" t="str">
        <f>IF(B3227="*","*",IF(_xlfn.XLOOKUP(B3227,'RES TECH'!$M:$M,'RES TECH'!$C:$C)="Low Income",IF(G3227&gt;1,IF(G3227&gt;3,0.3,0.24),0.12),IF(_xlfn.XLOOKUP(B3227,'RES TECH'!$M:$M,'RES TECH'!$C:$C)="Lower-middle Income",IF(G3227&gt;1,IF(G3227&gt;3,0.23,0.18),0.09),IF(_xlfn.XLOOKUP(B3227,'RES TECH'!$M:$M,'RES TECH'!$C:$C)="Upper-middle Income",IF(G3227&gt;1,IF(G3227&gt;3,0.15,0.12),0.06),IF(_xlfn.XLOOKUP(B3227,'RES TECH'!$M:$M,'RES TECH'!$C:$C)="High Income",IF(G3227&gt;1,IF(G3227&gt;3,0.08,0.06),0.03))))))</f>
        <v>*</v>
      </c>
    </row>
    <row r="3228" spans="2:13" x14ac:dyDescent="0.25">
      <c r="B3228" t="str">
        <f>IF('RES TECH'!N3224=1,'RES TECH'!M3224,"*")</f>
        <v>RESHOUUMNewLTFLUT8ELC20</v>
      </c>
      <c r="C3228" t="str">
        <f>IF(B3228="*","*",_xlfn.XLOOKUP(B3228,'RES TECH'!M:M,'RES TECH'!K:K))</f>
        <v>RESELC</v>
      </c>
      <c r="D3228" t="str">
        <f>IF(B3228="*","*",_xlfn.XLOOKUP(B3228,'RES TECH'!M:M,'RES TECH'!L:L))</f>
        <v>RESHOUUMNewLTEUE</v>
      </c>
      <c r="E3228">
        <f>IF(B3228="*","*",_xlfn.XLOOKUP(B3228,'RES TECH'!M:M,'RES TECH'!O:O))</f>
        <v>2020</v>
      </c>
      <c r="F3228" s="12">
        <f>IF(B3228="*","*",_xlfn.XLOOKUP(B3228,'RES TECH'!M:M,'RES TECH'!Y:Y))</f>
        <v>9</v>
      </c>
      <c r="G3228" s="12">
        <f>IF(B3228="*","*",_xlfn.XLOOKUP(B3228,'RES TECH'!M:M,'RES TECH'!V:V))</f>
        <v>90</v>
      </c>
      <c r="H3228">
        <f>IF(B3228="*","*",_xlfn.XLOOKUP(B3228,'RES TECH'!M:M,'RES TECH'!AA:AA))</f>
        <v>1</v>
      </c>
      <c r="I3228" s="12">
        <f>IF(B3228="*","*",_xlfn.XLOOKUP(B3228,'RES TECH'!M:M,'RES TECH'!Z:Z))</f>
        <v>0.28949688942237772</v>
      </c>
      <c r="J3228" s="12">
        <f>IF(B3228="*","*",_xlfn.XLOOKUP(B3228,'RES TECH'!M:M,'RES TECH'!S:S))</f>
        <v>48.639280043919733</v>
      </c>
      <c r="K3228" s="12">
        <f t="shared" si="100"/>
        <v>2.4319640021959867</v>
      </c>
      <c r="L3228" s="12">
        <f t="shared" si="101"/>
        <v>0.12159820010979934</v>
      </c>
      <c r="M3228">
        <f>IF(B3228="*","*",IF(_xlfn.XLOOKUP(B3228,'RES TECH'!$M:$M,'RES TECH'!$C:$C)="Low Income",IF(G3228&gt;1,IF(G3228&gt;3,0.3,0.24),0.12),IF(_xlfn.XLOOKUP(B3228,'RES TECH'!$M:$M,'RES TECH'!$C:$C)="Lower-middle Income",IF(G3228&gt;1,IF(G3228&gt;3,0.23,0.18),0.09),IF(_xlfn.XLOOKUP(B3228,'RES TECH'!$M:$M,'RES TECH'!$C:$C)="Upper-middle Income",IF(G3228&gt;1,IF(G3228&gt;3,0.15,0.12),0.06),IF(_xlfn.XLOOKUP(B3228,'RES TECH'!$M:$M,'RES TECH'!$C:$C)="High Income",IF(G3228&gt;1,IF(G3228&gt;3,0.08,0.06),0.03))))))</f>
        <v>0.15</v>
      </c>
    </row>
    <row r="3229" spans="2:13" x14ac:dyDescent="0.25">
      <c r="B3229" t="str">
        <f>IF('RES TECH'!N3225=1,'RES TECH'!M3225,"*")</f>
        <v>RESHOUUMNewLTFLUT8ELC22</v>
      </c>
      <c r="C3229" t="str">
        <f>IF(B3229="*","*",_xlfn.XLOOKUP(B3229,'RES TECH'!M:M,'RES TECH'!K:K))</f>
        <v>RESELC</v>
      </c>
      <c r="D3229" t="str">
        <f>IF(B3229="*","*",_xlfn.XLOOKUP(B3229,'RES TECH'!M:M,'RES TECH'!L:L))</f>
        <v>RESHOUUMNewLTEUE</v>
      </c>
      <c r="E3229">
        <f>IF(B3229="*","*",_xlfn.XLOOKUP(B3229,'RES TECH'!M:M,'RES TECH'!O:O))</f>
        <v>2022</v>
      </c>
      <c r="F3229" s="12">
        <f>IF(B3229="*","*",_xlfn.XLOOKUP(B3229,'RES TECH'!M:M,'RES TECH'!Y:Y))</f>
        <v>13</v>
      </c>
      <c r="G3229" s="12">
        <f>IF(B3229="*","*",_xlfn.XLOOKUP(B3229,'RES TECH'!M:M,'RES TECH'!V:V))</f>
        <v>89.2</v>
      </c>
      <c r="H3229">
        <f>IF(B3229="*","*",_xlfn.XLOOKUP(B3229,'RES TECH'!M:M,'RES TECH'!AA:AA))</f>
        <v>1</v>
      </c>
      <c r="I3229" s="12">
        <f>IF(B3229="*","*",_xlfn.XLOOKUP(B3229,'RES TECH'!M:M,'RES TECH'!Z:Z))</f>
        <v>0.28949688942237772</v>
      </c>
      <c r="J3229" s="12">
        <f>IF(B3229="*","*",_xlfn.XLOOKUP(B3229,'RES TECH'!M:M,'RES TECH'!S:S))</f>
        <v>30.343771036573781</v>
      </c>
      <c r="K3229" s="12">
        <f t="shared" si="100"/>
        <v>1.5171885518286892</v>
      </c>
      <c r="L3229" s="12">
        <f t="shared" si="101"/>
        <v>7.5859427591434464E-2</v>
      </c>
      <c r="M3229">
        <f>IF(B3229="*","*",IF(_xlfn.XLOOKUP(B3229,'RES TECH'!$M:$M,'RES TECH'!$C:$C)="Low Income",IF(G3229&gt;1,IF(G3229&gt;3,0.3,0.24),0.12),IF(_xlfn.XLOOKUP(B3229,'RES TECH'!$M:$M,'RES TECH'!$C:$C)="Lower-middle Income",IF(G3229&gt;1,IF(G3229&gt;3,0.23,0.18),0.09),IF(_xlfn.XLOOKUP(B3229,'RES TECH'!$M:$M,'RES TECH'!$C:$C)="Upper-middle Income",IF(G3229&gt;1,IF(G3229&gt;3,0.15,0.12),0.06),IF(_xlfn.XLOOKUP(B3229,'RES TECH'!$M:$M,'RES TECH'!$C:$C)="High Income",IF(G3229&gt;1,IF(G3229&gt;3,0.08,0.06),0.03))))))</f>
        <v>0.15</v>
      </c>
    </row>
    <row r="3230" spans="2:13" x14ac:dyDescent="0.25">
      <c r="B3230" t="str">
        <f>IF('RES TECH'!N3226=1,'RES TECH'!M3226,"*")</f>
        <v>RESHOUUMNewLTFLUT8ELC30</v>
      </c>
      <c r="C3230" t="str">
        <f>IF(B3230="*","*",_xlfn.XLOOKUP(B3230,'RES TECH'!M:M,'RES TECH'!K:K))</f>
        <v>RESELC</v>
      </c>
      <c r="D3230" t="str">
        <f>IF(B3230="*","*",_xlfn.XLOOKUP(B3230,'RES TECH'!M:M,'RES TECH'!L:L))</f>
        <v>RESHOUUMNewLTEUE</v>
      </c>
      <c r="E3230">
        <f>IF(B3230="*","*",_xlfn.XLOOKUP(B3230,'RES TECH'!M:M,'RES TECH'!O:O))</f>
        <v>2030</v>
      </c>
      <c r="F3230" s="12">
        <f>IF(B3230="*","*",_xlfn.XLOOKUP(B3230,'RES TECH'!M:M,'RES TECH'!Y:Y))</f>
        <v>13</v>
      </c>
      <c r="G3230" s="12">
        <f>IF(B3230="*","*",_xlfn.XLOOKUP(B3230,'RES TECH'!M:M,'RES TECH'!V:V))</f>
        <v>89.2</v>
      </c>
      <c r="H3230">
        <f>IF(B3230="*","*",_xlfn.XLOOKUP(B3230,'RES TECH'!M:M,'RES TECH'!AA:AA))</f>
        <v>1</v>
      </c>
      <c r="I3230" s="12">
        <f>IF(B3230="*","*",_xlfn.XLOOKUP(B3230,'RES TECH'!M:M,'RES TECH'!Z:Z))</f>
        <v>0.28949688942237772</v>
      </c>
      <c r="J3230" s="12">
        <f>IF(B3230="*","*",_xlfn.XLOOKUP(B3230,'RES TECH'!M:M,'RES TECH'!S:S))</f>
        <v>29.153819231217941</v>
      </c>
      <c r="K3230" s="12">
        <f t="shared" si="100"/>
        <v>1.4576909615608971</v>
      </c>
      <c r="L3230" s="12">
        <f t="shared" si="101"/>
        <v>7.2884548078044856E-2</v>
      </c>
      <c r="M3230">
        <f>IF(B3230="*","*",IF(_xlfn.XLOOKUP(B3230,'RES TECH'!$M:$M,'RES TECH'!$C:$C)="Low Income",IF(G3230&gt;1,IF(G3230&gt;3,0.3,0.24),0.12),IF(_xlfn.XLOOKUP(B3230,'RES TECH'!$M:$M,'RES TECH'!$C:$C)="Lower-middle Income",IF(G3230&gt;1,IF(G3230&gt;3,0.23,0.18),0.09),IF(_xlfn.XLOOKUP(B3230,'RES TECH'!$M:$M,'RES TECH'!$C:$C)="Upper-middle Income",IF(G3230&gt;1,IF(G3230&gt;3,0.15,0.12),0.06),IF(_xlfn.XLOOKUP(B3230,'RES TECH'!$M:$M,'RES TECH'!$C:$C)="High Income",IF(G3230&gt;1,IF(G3230&gt;3,0.08,0.06),0.03))))))</f>
        <v>0.15</v>
      </c>
    </row>
    <row r="3231" spans="2:13" x14ac:dyDescent="0.25">
      <c r="B3231" t="str">
        <f>IF('RES TECH'!N3227=1,'RES TECH'!M3227,"*")</f>
        <v>RESHOUUMNewLTFLUT8ELC40</v>
      </c>
      <c r="C3231" t="str">
        <f>IF(B3231="*","*",_xlfn.XLOOKUP(B3231,'RES TECH'!M:M,'RES TECH'!K:K))</f>
        <v>RESELC</v>
      </c>
      <c r="D3231" t="str">
        <f>IF(B3231="*","*",_xlfn.XLOOKUP(B3231,'RES TECH'!M:M,'RES TECH'!L:L))</f>
        <v>RESHOUUMNewLTEUE</v>
      </c>
      <c r="E3231">
        <f>IF(B3231="*","*",_xlfn.XLOOKUP(B3231,'RES TECH'!M:M,'RES TECH'!O:O))</f>
        <v>2040</v>
      </c>
      <c r="F3231" s="12">
        <f>IF(B3231="*","*",_xlfn.XLOOKUP(B3231,'RES TECH'!M:M,'RES TECH'!Y:Y))</f>
        <v>13</v>
      </c>
      <c r="G3231" s="12">
        <f>IF(B3231="*","*",_xlfn.XLOOKUP(B3231,'RES TECH'!M:M,'RES TECH'!V:V))</f>
        <v>89.2</v>
      </c>
      <c r="H3231">
        <f>IF(B3231="*","*",_xlfn.XLOOKUP(B3231,'RES TECH'!M:M,'RES TECH'!AA:AA))</f>
        <v>1</v>
      </c>
      <c r="I3231" s="12">
        <f>IF(B3231="*","*",_xlfn.XLOOKUP(B3231,'RES TECH'!M:M,'RES TECH'!Z:Z))</f>
        <v>0.28949688942237772</v>
      </c>
      <c r="J3231" s="12">
        <f>IF(B3231="*","*",_xlfn.XLOOKUP(B3231,'RES TECH'!M:M,'RES TECH'!S:S))</f>
        <v>27.740751462357888</v>
      </c>
      <c r="K3231" s="12">
        <f t="shared" si="100"/>
        <v>1.3870375731178946</v>
      </c>
      <c r="L3231" s="12">
        <f t="shared" si="101"/>
        <v>6.9351878655894733E-2</v>
      </c>
      <c r="M3231">
        <f>IF(B3231="*","*",IF(_xlfn.XLOOKUP(B3231,'RES TECH'!$M:$M,'RES TECH'!$C:$C)="Low Income",IF(G3231&gt;1,IF(G3231&gt;3,0.3,0.24),0.12),IF(_xlfn.XLOOKUP(B3231,'RES TECH'!$M:$M,'RES TECH'!$C:$C)="Lower-middle Income",IF(G3231&gt;1,IF(G3231&gt;3,0.23,0.18),0.09),IF(_xlfn.XLOOKUP(B3231,'RES TECH'!$M:$M,'RES TECH'!$C:$C)="Upper-middle Income",IF(G3231&gt;1,IF(G3231&gt;3,0.15,0.12),0.06),IF(_xlfn.XLOOKUP(B3231,'RES TECH'!$M:$M,'RES TECH'!$C:$C)="High Income",IF(G3231&gt;1,IF(G3231&gt;3,0.08,0.06),0.03))))))</f>
        <v>0.15</v>
      </c>
    </row>
    <row r="3232" spans="2:13" x14ac:dyDescent="0.25">
      <c r="B3232" t="str">
        <f>IF('RES TECH'!N3228=1,'RES TECH'!M3228,"*")</f>
        <v>*</v>
      </c>
      <c r="C3232" t="str">
        <f>IF(B3232="*","*",_xlfn.XLOOKUP(B3232,'RES TECH'!M:M,'RES TECH'!K:K))</f>
        <v>*</v>
      </c>
      <c r="D3232" t="str">
        <f>IF(B3232="*","*",_xlfn.XLOOKUP(B3232,'RES TECH'!M:M,'RES TECH'!L:L))</f>
        <v>*</v>
      </c>
      <c r="E3232" t="str">
        <f>IF(B3232="*","*",_xlfn.XLOOKUP(B3232,'RES TECH'!M:M,'RES TECH'!O:O))</f>
        <v>*</v>
      </c>
      <c r="F3232" s="12" t="str">
        <f>IF(B3232="*","*",_xlfn.XLOOKUP(B3232,'RES TECH'!M:M,'RES TECH'!Y:Y))</f>
        <v>*</v>
      </c>
      <c r="G3232" s="12" t="str">
        <f>IF(B3232="*","*",_xlfn.XLOOKUP(B3232,'RES TECH'!M:M,'RES TECH'!V:V))</f>
        <v>*</v>
      </c>
      <c r="H3232" t="str">
        <f>IF(B3232="*","*",_xlfn.XLOOKUP(B3232,'RES TECH'!M:M,'RES TECH'!AA:AA))</f>
        <v>*</v>
      </c>
      <c r="I3232" s="12" t="str">
        <f>IF(B3232="*","*",_xlfn.XLOOKUP(B3232,'RES TECH'!M:M,'RES TECH'!Z:Z))</f>
        <v>*</v>
      </c>
      <c r="J3232" s="12" t="str">
        <f>IF(B3232="*","*",_xlfn.XLOOKUP(B3232,'RES TECH'!M:M,'RES TECH'!S:S))</f>
        <v>*</v>
      </c>
      <c r="K3232" s="12" t="str">
        <f t="shared" si="100"/>
        <v>*</v>
      </c>
      <c r="L3232" s="12" t="str">
        <f t="shared" si="101"/>
        <v>*</v>
      </c>
      <c r="M3232" t="str">
        <f>IF(B3232="*","*",IF(_xlfn.XLOOKUP(B3232,'RES TECH'!$M:$M,'RES TECH'!$C:$C)="Low Income",IF(G3232&gt;1,IF(G3232&gt;3,0.3,0.24),0.12),IF(_xlfn.XLOOKUP(B3232,'RES TECH'!$M:$M,'RES TECH'!$C:$C)="Lower-middle Income",IF(G3232&gt;1,IF(G3232&gt;3,0.23,0.18),0.09),IF(_xlfn.XLOOKUP(B3232,'RES TECH'!$M:$M,'RES TECH'!$C:$C)="Upper-middle Income",IF(G3232&gt;1,IF(G3232&gt;3,0.15,0.12),0.06),IF(_xlfn.XLOOKUP(B3232,'RES TECH'!$M:$M,'RES TECH'!$C:$C)="High Income",IF(G3232&gt;1,IF(G3232&gt;3,0.08,0.06),0.03))))))</f>
        <v>*</v>
      </c>
    </row>
    <row r="3233" spans="2:13" x14ac:dyDescent="0.25">
      <c r="B3233" t="str">
        <f>IF('RES TECH'!N3229=1,'RES TECH'!M3229,"*")</f>
        <v>RESAPAHINewLTHALELC20</v>
      </c>
      <c r="C3233" t="str">
        <f>IF(B3233="*","*",_xlfn.XLOOKUP(B3233,'RES TECH'!M:M,'RES TECH'!K:K))</f>
        <v>RESELC</v>
      </c>
      <c r="D3233" t="str">
        <f>IF(B3233="*","*",_xlfn.XLOOKUP(B3233,'RES TECH'!M:M,'RES TECH'!L:L))</f>
        <v>RESAPAHINewLTEUE</v>
      </c>
      <c r="E3233">
        <f>IF(B3233="*","*",_xlfn.XLOOKUP(B3233,'RES TECH'!M:M,'RES TECH'!O:O))</f>
        <v>2020</v>
      </c>
      <c r="F3233" s="12">
        <f>IF(B3233="*","*",_xlfn.XLOOKUP(B3233,'RES TECH'!M:M,'RES TECH'!Y:Y))</f>
        <v>1</v>
      </c>
      <c r="G3233" s="12">
        <f>IF(B3233="*","*",_xlfn.XLOOKUP(B3233,'RES TECH'!M:M,'RES TECH'!V:V))</f>
        <v>15.7</v>
      </c>
      <c r="H3233">
        <f>IF(B3233="*","*",_xlfn.XLOOKUP(B3233,'RES TECH'!M:M,'RES TECH'!AA:AA))</f>
        <v>1</v>
      </c>
      <c r="I3233" s="12">
        <f>IF(B3233="*","*",_xlfn.XLOOKUP(B3233,'RES TECH'!M:M,'RES TECH'!Z:Z))</f>
        <v>0.28084699848584482</v>
      </c>
      <c r="J3233" s="12">
        <f>IF(B3233="*","*",_xlfn.XLOOKUP(B3233,'RES TECH'!M:M,'RES TECH'!S:S))</f>
        <v>29.780057025312189</v>
      </c>
      <c r="K3233" s="12">
        <f t="shared" si="100"/>
        <v>1.4890028512656095</v>
      </c>
      <c r="L3233" s="12">
        <f t="shared" si="101"/>
        <v>7.4450142563280475E-2</v>
      </c>
      <c r="M3233">
        <f>IF(B3233="*","*",IF(_xlfn.XLOOKUP(B3233,'RES TECH'!$M:$M,'RES TECH'!$C:$C)="Low Income",IF(G3233&gt;1,IF(G3233&gt;3,0.3,0.24),0.12),IF(_xlfn.XLOOKUP(B3233,'RES TECH'!$M:$M,'RES TECH'!$C:$C)="Lower-middle Income",IF(G3233&gt;1,IF(G3233&gt;3,0.23,0.18),0.09),IF(_xlfn.XLOOKUP(B3233,'RES TECH'!$M:$M,'RES TECH'!$C:$C)="Upper-middle Income",IF(G3233&gt;1,IF(G3233&gt;3,0.15,0.12),0.06),IF(_xlfn.XLOOKUP(B3233,'RES TECH'!$M:$M,'RES TECH'!$C:$C)="High Income",IF(G3233&gt;1,IF(G3233&gt;3,0.08,0.06),0.03))))))</f>
        <v>0.08</v>
      </c>
    </row>
    <row r="3234" spans="2:13" x14ac:dyDescent="0.25">
      <c r="B3234" t="str">
        <f>IF('RES TECH'!N3230=1,'RES TECH'!M3230,"*")</f>
        <v>RESAPAHINewLTHALELC22</v>
      </c>
      <c r="C3234" t="str">
        <f>IF(B3234="*","*",_xlfn.XLOOKUP(B3234,'RES TECH'!M:M,'RES TECH'!K:K))</f>
        <v>RESELC</v>
      </c>
      <c r="D3234" t="str">
        <f>IF(B3234="*","*",_xlfn.XLOOKUP(B3234,'RES TECH'!M:M,'RES TECH'!L:L))</f>
        <v>RESAPAHINewLTEUE</v>
      </c>
      <c r="E3234">
        <f>IF(B3234="*","*",_xlfn.XLOOKUP(B3234,'RES TECH'!M:M,'RES TECH'!O:O))</f>
        <v>2022</v>
      </c>
      <c r="F3234" s="12">
        <f>IF(B3234="*","*",_xlfn.XLOOKUP(B3234,'RES TECH'!M:M,'RES TECH'!Y:Y))</f>
        <v>1</v>
      </c>
      <c r="G3234" s="12">
        <f>IF(B3234="*","*",_xlfn.XLOOKUP(B3234,'RES TECH'!M:M,'RES TECH'!V:V))</f>
        <v>15.7</v>
      </c>
      <c r="H3234">
        <f>IF(B3234="*","*",_xlfn.XLOOKUP(B3234,'RES TECH'!M:M,'RES TECH'!AA:AA))</f>
        <v>1</v>
      </c>
      <c r="I3234" s="12">
        <f>IF(B3234="*","*",_xlfn.XLOOKUP(B3234,'RES TECH'!M:M,'RES TECH'!Z:Z))</f>
        <v>0.28084699848584482</v>
      </c>
      <c r="J3234" s="12">
        <f>IF(B3234="*","*",_xlfn.XLOOKUP(B3234,'RES TECH'!M:M,'RES TECH'!S:S))</f>
        <v>47.58937918940908</v>
      </c>
      <c r="K3234" s="12">
        <f t="shared" si="100"/>
        <v>2.3794689594704539</v>
      </c>
      <c r="L3234" s="12">
        <f t="shared" si="101"/>
        <v>0.1189734479735227</v>
      </c>
      <c r="M3234">
        <f>IF(B3234="*","*",IF(_xlfn.XLOOKUP(B3234,'RES TECH'!$M:$M,'RES TECH'!$C:$C)="Low Income",IF(G3234&gt;1,IF(G3234&gt;3,0.3,0.24),0.12),IF(_xlfn.XLOOKUP(B3234,'RES TECH'!$M:$M,'RES TECH'!$C:$C)="Lower-middle Income",IF(G3234&gt;1,IF(G3234&gt;3,0.23,0.18),0.09),IF(_xlfn.XLOOKUP(B3234,'RES TECH'!$M:$M,'RES TECH'!$C:$C)="Upper-middle Income",IF(G3234&gt;1,IF(G3234&gt;3,0.15,0.12),0.06),IF(_xlfn.XLOOKUP(B3234,'RES TECH'!$M:$M,'RES TECH'!$C:$C)="High Income",IF(G3234&gt;1,IF(G3234&gt;3,0.08,0.06),0.03))))))</f>
        <v>0.08</v>
      </c>
    </row>
    <row r="3235" spans="2:13" x14ac:dyDescent="0.25">
      <c r="B3235" t="str">
        <f>IF('RES TECH'!N3231=1,'RES TECH'!M3231,"*")</f>
        <v>*</v>
      </c>
      <c r="C3235" t="str">
        <f>IF(B3235="*","*",_xlfn.XLOOKUP(B3235,'RES TECH'!M:M,'RES TECH'!K:K))</f>
        <v>*</v>
      </c>
      <c r="D3235" t="str">
        <f>IF(B3235="*","*",_xlfn.XLOOKUP(B3235,'RES TECH'!M:M,'RES TECH'!L:L))</f>
        <v>*</v>
      </c>
      <c r="E3235" t="str">
        <f>IF(B3235="*","*",_xlfn.XLOOKUP(B3235,'RES TECH'!M:M,'RES TECH'!O:O))</f>
        <v>*</v>
      </c>
      <c r="F3235" s="12" t="str">
        <f>IF(B3235="*","*",_xlfn.XLOOKUP(B3235,'RES TECH'!M:M,'RES TECH'!Y:Y))</f>
        <v>*</v>
      </c>
      <c r="G3235" s="12" t="str">
        <f>IF(B3235="*","*",_xlfn.XLOOKUP(B3235,'RES TECH'!M:M,'RES TECH'!V:V))</f>
        <v>*</v>
      </c>
      <c r="H3235" t="str">
        <f>IF(B3235="*","*",_xlfn.XLOOKUP(B3235,'RES TECH'!M:M,'RES TECH'!AA:AA))</f>
        <v>*</v>
      </c>
      <c r="I3235" s="12" t="str">
        <f>IF(B3235="*","*",_xlfn.XLOOKUP(B3235,'RES TECH'!M:M,'RES TECH'!Z:Z))</f>
        <v>*</v>
      </c>
      <c r="J3235" s="12" t="str">
        <f>IF(B3235="*","*",_xlfn.XLOOKUP(B3235,'RES TECH'!M:M,'RES TECH'!S:S))</f>
        <v>*</v>
      </c>
      <c r="K3235" s="12" t="str">
        <f t="shared" si="100"/>
        <v>*</v>
      </c>
      <c r="L3235" s="12" t="str">
        <f t="shared" si="101"/>
        <v>*</v>
      </c>
      <c r="M3235" t="str">
        <f>IF(B3235="*","*",IF(_xlfn.XLOOKUP(B3235,'RES TECH'!$M:$M,'RES TECH'!$C:$C)="Low Income",IF(G3235&gt;1,IF(G3235&gt;3,0.3,0.24),0.12),IF(_xlfn.XLOOKUP(B3235,'RES TECH'!$M:$M,'RES TECH'!$C:$C)="Lower-middle Income",IF(G3235&gt;1,IF(G3235&gt;3,0.23,0.18),0.09),IF(_xlfn.XLOOKUP(B3235,'RES TECH'!$M:$M,'RES TECH'!$C:$C)="Upper-middle Income",IF(G3235&gt;1,IF(G3235&gt;3,0.15,0.12),0.06),IF(_xlfn.XLOOKUP(B3235,'RES TECH'!$M:$M,'RES TECH'!$C:$C)="High Income",IF(G3235&gt;1,IF(G3235&gt;3,0.08,0.06),0.03))))))</f>
        <v>*</v>
      </c>
    </row>
    <row r="3236" spans="2:13" x14ac:dyDescent="0.25">
      <c r="B3236" t="str">
        <f>IF('RES TECH'!N3232=1,'RES TECH'!M3232,"*")</f>
        <v>RESAPAHINewLTCFLELCELC20</v>
      </c>
      <c r="C3236" t="str">
        <f>IF(B3236="*","*",_xlfn.XLOOKUP(B3236,'RES TECH'!M:M,'RES TECH'!K:K))</f>
        <v>RESELC</v>
      </c>
      <c r="D3236" t="str">
        <f>IF(B3236="*","*",_xlfn.XLOOKUP(B3236,'RES TECH'!M:M,'RES TECH'!L:L))</f>
        <v>RESAPAHINewLTEUE</v>
      </c>
      <c r="E3236">
        <f>IF(B3236="*","*",_xlfn.XLOOKUP(B3236,'RES TECH'!M:M,'RES TECH'!O:O))</f>
        <v>2020</v>
      </c>
      <c r="F3236" s="12">
        <f>IF(B3236="*","*",_xlfn.XLOOKUP(B3236,'RES TECH'!M:M,'RES TECH'!Y:Y))</f>
        <v>4</v>
      </c>
      <c r="G3236" s="12">
        <f>IF(B3236="*","*",_xlfn.XLOOKUP(B3236,'RES TECH'!M:M,'RES TECH'!V:V))</f>
        <v>59.066666666666663</v>
      </c>
      <c r="H3236">
        <f>IF(B3236="*","*",_xlfn.XLOOKUP(B3236,'RES TECH'!M:M,'RES TECH'!AA:AA))</f>
        <v>1</v>
      </c>
      <c r="I3236" s="12">
        <f>IF(B3236="*","*",_xlfn.XLOOKUP(B3236,'RES TECH'!M:M,'RES TECH'!Z:Z))</f>
        <v>0.28084699848584482</v>
      </c>
      <c r="J3236" s="12">
        <f>IF(B3236="*","*",_xlfn.XLOOKUP(B3236,'RES TECH'!M:M,'RES TECH'!S:S))</f>
        <v>28.55145299323468</v>
      </c>
      <c r="K3236" s="12">
        <f t="shared" si="100"/>
        <v>1.427572649661734</v>
      </c>
      <c r="L3236" s="12">
        <f t="shared" si="101"/>
        <v>7.1378632483086707E-2</v>
      </c>
      <c r="M3236">
        <f>IF(B3236="*","*",IF(_xlfn.XLOOKUP(B3236,'RES TECH'!$M:$M,'RES TECH'!$C:$C)="Low Income",IF(G3236&gt;1,IF(G3236&gt;3,0.3,0.24),0.12),IF(_xlfn.XLOOKUP(B3236,'RES TECH'!$M:$M,'RES TECH'!$C:$C)="Lower-middle Income",IF(G3236&gt;1,IF(G3236&gt;3,0.23,0.18),0.09),IF(_xlfn.XLOOKUP(B3236,'RES TECH'!$M:$M,'RES TECH'!$C:$C)="Upper-middle Income",IF(G3236&gt;1,IF(G3236&gt;3,0.15,0.12),0.06),IF(_xlfn.XLOOKUP(B3236,'RES TECH'!$M:$M,'RES TECH'!$C:$C)="High Income",IF(G3236&gt;1,IF(G3236&gt;3,0.08,0.06),0.03))))))</f>
        <v>0.08</v>
      </c>
    </row>
    <row r="3237" spans="2:13" x14ac:dyDescent="0.25">
      <c r="B3237" t="str">
        <f>IF('RES TECH'!N3233=1,'RES TECH'!M3233,"*")</f>
        <v>RESAPAHINewLTCFLELCELC22</v>
      </c>
      <c r="C3237" t="str">
        <f>IF(B3237="*","*",_xlfn.XLOOKUP(B3237,'RES TECH'!M:M,'RES TECH'!K:K))</f>
        <v>RESELC</v>
      </c>
      <c r="D3237" t="str">
        <f>IF(B3237="*","*",_xlfn.XLOOKUP(B3237,'RES TECH'!M:M,'RES TECH'!L:L))</f>
        <v>RESAPAHINewLTEUE</v>
      </c>
      <c r="E3237">
        <f>IF(B3237="*","*",_xlfn.XLOOKUP(B3237,'RES TECH'!M:M,'RES TECH'!O:O))</f>
        <v>2022</v>
      </c>
      <c r="F3237" s="12">
        <f>IF(B3237="*","*",_xlfn.XLOOKUP(B3237,'RES TECH'!M:M,'RES TECH'!Y:Y))</f>
        <v>5</v>
      </c>
      <c r="G3237" s="12">
        <f>IF(B3237="*","*",_xlfn.XLOOKUP(B3237,'RES TECH'!M:M,'RES TECH'!V:V))</f>
        <v>65.8</v>
      </c>
      <c r="H3237">
        <f>IF(B3237="*","*",_xlfn.XLOOKUP(B3237,'RES TECH'!M:M,'RES TECH'!AA:AA))</f>
        <v>1</v>
      </c>
      <c r="I3237" s="12">
        <f>IF(B3237="*","*",_xlfn.XLOOKUP(B3237,'RES TECH'!M:M,'RES TECH'!Z:Z))</f>
        <v>0.28084699848584482</v>
      </c>
      <c r="J3237" s="12">
        <f>IF(B3237="*","*",_xlfn.XLOOKUP(B3237,'RES TECH'!M:M,'RES TECH'!S:S))</f>
        <v>34.672727949514631</v>
      </c>
      <c r="K3237" s="12">
        <f t="shared" si="100"/>
        <v>1.7336363974757316</v>
      </c>
      <c r="L3237" s="12">
        <f t="shared" si="101"/>
        <v>8.6681819873786592E-2</v>
      </c>
      <c r="M3237">
        <f>IF(B3237="*","*",IF(_xlfn.XLOOKUP(B3237,'RES TECH'!$M:$M,'RES TECH'!$C:$C)="Low Income",IF(G3237&gt;1,IF(G3237&gt;3,0.3,0.24),0.12),IF(_xlfn.XLOOKUP(B3237,'RES TECH'!$M:$M,'RES TECH'!$C:$C)="Lower-middle Income",IF(G3237&gt;1,IF(G3237&gt;3,0.23,0.18),0.09),IF(_xlfn.XLOOKUP(B3237,'RES TECH'!$M:$M,'RES TECH'!$C:$C)="Upper-middle Income",IF(G3237&gt;1,IF(G3237&gt;3,0.15,0.12),0.06),IF(_xlfn.XLOOKUP(B3237,'RES TECH'!$M:$M,'RES TECH'!$C:$C)="High Income",IF(G3237&gt;1,IF(G3237&gt;3,0.08,0.06),0.03))))))</f>
        <v>0.08</v>
      </c>
    </row>
    <row r="3238" spans="2:13" x14ac:dyDescent="0.25">
      <c r="B3238" t="str">
        <f>IF('RES TECH'!N3234=1,'RES TECH'!M3234,"*")</f>
        <v>RESAPAHINewLTCFLELCELC30</v>
      </c>
      <c r="C3238" t="str">
        <f>IF(B3238="*","*",_xlfn.XLOOKUP(B3238,'RES TECH'!M:M,'RES TECH'!K:K))</f>
        <v>RESELC</v>
      </c>
      <c r="D3238" t="str">
        <f>IF(B3238="*","*",_xlfn.XLOOKUP(B3238,'RES TECH'!M:M,'RES TECH'!L:L))</f>
        <v>RESAPAHINewLTEUE</v>
      </c>
      <c r="E3238">
        <f>IF(B3238="*","*",_xlfn.XLOOKUP(B3238,'RES TECH'!M:M,'RES TECH'!O:O))</f>
        <v>2030</v>
      </c>
      <c r="F3238" s="12">
        <f>IF(B3238="*","*",_xlfn.XLOOKUP(B3238,'RES TECH'!M:M,'RES TECH'!Y:Y))</f>
        <v>5</v>
      </c>
      <c r="G3238" s="12">
        <f>IF(B3238="*","*",_xlfn.XLOOKUP(B3238,'RES TECH'!M:M,'RES TECH'!V:V))</f>
        <v>68.5</v>
      </c>
      <c r="H3238">
        <f>IF(B3238="*","*",_xlfn.XLOOKUP(B3238,'RES TECH'!M:M,'RES TECH'!AA:AA))</f>
        <v>1</v>
      </c>
      <c r="I3238" s="12">
        <f>IF(B3238="*","*",_xlfn.XLOOKUP(B3238,'RES TECH'!M:M,'RES TECH'!Z:Z))</f>
        <v>0.28084699848584482</v>
      </c>
      <c r="J3238" s="12">
        <f>IF(B3238="*","*",_xlfn.XLOOKUP(B3238,'RES TECH'!M:M,'RES TECH'!S:S))</f>
        <v>33.302780090737947</v>
      </c>
      <c r="K3238" s="12">
        <f t="shared" si="100"/>
        <v>1.6651390045368974</v>
      </c>
      <c r="L3238" s="12">
        <f t="shared" si="101"/>
        <v>8.3256950226844872E-2</v>
      </c>
      <c r="M3238">
        <f>IF(B3238="*","*",IF(_xlfn.XLOOKUP(B3238,'RES TECH'!$M:$M,'RES TECH'!$C:$C)="Low Income",IF(G3238&gt;1,IF(G3238&gt;3,0.3,0.24),0.12),IF(_xlfn.XLOOKUP(B3238,'RES TECH'!$M:$M,'RES TECH'!$C:$C)="Lower-middle Income",IF(G3238&gt;1,IF(G3238&gt;3,0.23,0.18),0.09),IF(_xlfn.XLOOKUP(B3238,'RES TECH'!$M:$M,'RES TECH'!$C:$C)="Upper-middle Income",IF(G3238&gt;1,IF(G3238&gt;3,0.15,0.12),0.06),IF(_xlfn.XLOOKUP(B3238,'RES TECH'!$M:$M,'RES TECH'!$C:$C)="High Income",IF(G3238&gt;1,IF(G3238&gt;3,0.08,0.06),0.03))))))</f>
        <v>0.08</v>
      </c>
    </row>
    <row r="3239" spans="2:13" x14ac:dyDescent="0.25">
      <c r="B3239" t="str">
        <f>IF('RES TECH'!N3235=1,'RES TECH'!M3235,"*")</f>
        <v>RESAPAHINewLTCFLELCELC40</v>
      </c>
      <c r="C3239" t="str">
        <f>IF(B3239="*","*",_xlfn.XLOOKUP(B3239,'RES TECH'!M:M,'RES TECH'!K:K))</f>
        <v>RESELC</v>
      </c>
      <c r="D3239" t="str">
        <f>IF(B3239="*","*",_xlfn.XLOOKUP(B3239,'RES TECH'!M:M,'RES TECH'!L:L))</f>
        <v>RESAPAHINewLTEUE</v>
      </c>
      <c r="E3239">
        <f>IF(B3239="*","*",_xlfn.XLOOKUP(B3239,'RES TECH'!M:M,'RES TECH'!O:O))</f>
        <v>2040</v>
      </c>
      <c r="F3239" s="12">
        <f>IF(B3239="*","*",_xlfn.XLOOKUP(B3239,'RES TECH'!M:M,'RES TECH'!Y:Y))</f>
        <v>5</v>
      </c>
      <c r="G3239" s="12">
        <f>IF(B3239="*","*",_xlfn.XLOOKUP(B3239,'RES TECH'!M:M,'RES TECH'!V:V))</f>
        <v>72</v>
      </c>
      <c r="H3239">
        <f>IF(B3239="*","*",_xlfn.XLOOKUP(B3239,'RES TECH'!M:M,'RES TECH'!AA:AA))</f>
        <v>1</v>
      </c>
      <c r="I3239" s="12">
        <f>IF(B3239="*","*",_xlfn.XLOOKUP(B3239,'RES TECH'!M:M,'RES TECH'!Z:Z))</f>
        <v>0.28084699848584482</v>
      </c>
      <c r="J3239" s="12">
        <f>IF(B3239="*","*",_xlfn.XLOOKUP(B3239,'RES TECH'!M:M,'RES TECH'!S:S))</f>
        <v>31.671889782670469</v>
      </c>
      <c r="K3239" s="12">
        <f t="shared" si="100"/>
        <v>1.5835944891335236</v>
      </c>
      <c r="L3239" s="12">
        <f t="shared" si="101"/>
        <v>7.917972445667619E-2</v>
      </c>
      <c r="M3239">
        <f>IF(B3239="*","*",IF(_xlfn.XLOOKUP(B3239,'RES TECH'!$M:$M,'RES TECH'!$C:$C)="Low Income",IF(G3239&gt;1,IF(G3239&gt;3,0.3,0.24),0.12),IF(_xlfn.XLOOKUP(B3239,'RES TECH'!$M:$M,'RES TECH'!$C:$C)="Lower-middle Income",IF(G3239&gt;1,IF(G3239&gt;3,0.23,0.18),0.09),IF(_xlfn.XLOOKUP(B3239,'RES TECH'!$M:$M,'RES TECH'!$C:$C)="Upper-middle Income",IF(G3239&gt;1,IF(G3239&gt;3,0.15,0.12),0.06),IF(_xlfn.XLOOKUP(B3239,'RES TECH'!$M:$M,'RES TECH'!$C:$C)="High Income",IF(G3239&gt;1,IF(G3239&gt;3,0.08,0.06),0.03))))))</f>
        <v>0.08</v>
      </c>
    </row>
    <row r="3240" spans="2:13" x14ac:dyDescent="0.25">
      <c r="B3240" t="str">
        <f>IF('RES TECH'!N3236=1,'RES TECH'!M3236,"*")</f>
        <v>*</v>
      </c>
      <c r="C3240" t="str">
        <f>IF(B3240="*","*",_xlfn.XLOOKUP(B3240,'RES TECH'!M:M,'RES TECH'!K:K))</f>
        <v>*</v>
      </c>
      <c r="D3240" t="str">
        <f>IF(B3240="*","*",_xlfn.XLOOKUP(B3240,'RES TECH'!M:M,'RES TECH'!L:L))</f>
        <v>*</v>
      </c>
      <c r="E3240" t="str">
        <f>IF(B3240="*","*",_xlfn.XLOOKUP(B3240,'RES TECH'!M:M,'RES TECH'!O:O))</f>
        <v>*</v>
      </c>
      <c r="F3240" s="12" t="str">
        <f>IF(B3240="*","*",_xlfn.XLOOKUP(B3240,'RES TECH'!M:M,'RES TECH'!Y:Y))</f>
        <v>*</v>
      </c>
      <c r="G3240" s="12" t="str">
        <f>IF(B3240="*","*",_xlfn.XLOOKUP(B3240,'RES TECH'!M:M,'RES TECH'!V:V))</f>
        <v>*</v>
      </c>
      <c r="H3240" t="str">
        <f>IF(B3240="*","*",_xlfn.XLOOKUP(B3240,'RES TECH'!M:M,'RES TECH'!AA:AA))</f>
        <v>*</v>
      </c>
      <c r="I3240" s="12" t="str">
        <f>IF(B3240="*","*",_xlfn.XLOOKUP(B3240,'RES TECH'!M:M,'RES TECH'!Z:Z))</f>
        <v>*</v>
      </c>
      <c r="J3240" s="12" t="str">
        <f>IF(B3240="*","*",_xlfn.XLOOKUP(B3240,'RES TECH'!M:M,'RES TECH'!S:S))</f>
        <v>*</v>
      </c>
      <c r="K3240" s="12" t="str">
        <f t="shared" si="100"/>
        <v>*</v>
      </c>
      <c r="L3240" s="12" t="str">
        <f t="shared" si="101"/>
        <v>*</v>
      </c>
      <c r="M3240" t="str">
        <f>IF(B3240="*","*",IF(_xlfn.XLOOKUP(B3240,'RES TECH'!$M:$M,'RES TECH'!$C:$C)="Low Income",IF(G3240&gt;1,IF(G3240&gt;3,0.3,0.24),0.12),IF(_xlfn.XLOOKUP(B3240,'RES TECH'!$M:$M,'RES TECH'!$C:$C)="Lower-middle Income",IF(G3240&gt;1,IF(G3240&gt;3,0.23,0.18),0.09),IF(_xlfn.XLOOKUP(B3240,'RES TECH'!$M:$M,'RES TECH'!$C:$C)="Upper-middle Income",IF(G3240&gt;1,IF(G3240&gt;3,0.15,0.12),0.06),IF(_xlfn.XLOOKUP(B3240,'RES TECH'!$M:$M,'RES TECH'!$C:$C)="High Income",IF(G3240&gt;1,IF(G3240&gt;3,0.08,0.06),0.03))))))</f>
        <v>*</v>
      </c>
    </row>
    <row r="3241" spans="2:13" x14ac:dyDescent="0.25">
      <c r="B3241" t="str">
        <f>IF('RES TECH'!N3237=1,'RES TECH'!M3237,"*")</f>
        <v>*</v>
      </c>
      <c r="C3241" t="str">
        <f>IF(B3241="*","*",_xlfn.XLOOKUP(B3241,'RES TECH'!M:M,'RES TECH'!K:K))</f>
        <v>*</v>
      </c>
      <c r="D3241" t="str">
        <f>IF(B3241="*","*",_xlfn.XLOOKUP(B3241,'RES TECH'!M:M,'RES TECH'!L:L))</f>
        <v>*</v>
      </c>
      <c r="E3241" t="str">
        <f>IF(B3241="*","*",_xlfn.XLOOKUP(B3241,'RES TECH'!M:M,'RES TECH'!O:O))</f>
        <v>*</v>
      </c>
      <c r="F3241" s="12" t="str">
        <f>IF(B3241="*","*",_xlfn.XLOOKUP(B3241,'RES TECH'!M:M,'RES TECH'!Y:Y))</f>
        <v>*</v>
      </c>
      <c r="G3241" s="12" t="str">
        <f>IF(B3241="*","*",_xlfn.XLOOKUP(B3241,'RES TECH'!M:M,'RES TECH'!V:V))</f>
        <v>*</v>
      </c>
      <c r="H3241" t="str">
        <f>IF(B3241="*","*",_xlfn.XLOOKUP(B3241,'RES TECH'!M:M,'RES TECH'!AA:AA))</f>
        <v>*</v>
      </c>
      <c r="I3241" s="12" t="str">
        <f>IF(B3241="*","*",_xlfn.XLOOKUP(B3241,'RES TECH'!M:M,'RES TECH'!Z:Z))</f>
        <v>*</v>
      </c>
      <c r="J3241" s="12" t="str">
        <f>IF(B3241="*","*",_xlfn.XLOOKUP(B3241,'RES TECH'!M:M,'RES TECH'!S:S))</f>
        <v>*</v>
      </c>
      <c r="K3241" s="12" t="str">
        <f t="shared" si="100"/>
        <v>*</v>
      </c>
      <c r="L3241" s="12" t="str">
        <f t="shared" si="101"/>
        <v>*</v>
      </c>
      <c r="M3241" t="str">
        <f>IF(B3241="*","*",IF(_xlfn.XLOOKUP(B3241,'RES TECH'!$M:$M,'RES TECH'!$C:$C)="Low Income",IF(G3241&gt;1,IF(G3241&gt;3,0.3,0.24),0.12),IF(_xlfn.XLOOKUP(B3241,'RES TECH'!$M:$M,'RES TECH'!$C:$C)="Lower-middle Income",IF(G3241&gt;1,IF(G3241&gt;3,0.23,0.18),0.09),IF(_xlfn.XLOOKUP(B3241,'RES TECH'!$M:$M,'RES TECH'!$C:$C)="Upper-middle Income",IF(G3241&gt;1,IF(G3241&gt;3,0.15,0.12),0.06),IF(_xlfn.XLOOKUP(B3241,'RES TECH'!$M:$M,'RES TECH'!$C:$C)="High Income",IF(G3241&gt;1,IF(G3241&gt;3,0.08,0.06),0.03))))))</f>
        <v>*</v>
      </c>
    </row>
    <row r="3242" spans="2:13" x14ac:dyDescent="0.25">
      <c r="B3242" t="str">
        <f>IF('RES TECH'!N3238=1,'RES TECH'!M3238,"*")</f>
        <v>*</v>
      </c>
      <c r="C3242" t="str">
        <f>IF(B3242="*","*",_xlfn.XLOOKUP(B3242,'RES TECH'!M:M,'RES TECH'!K:K))</f>
        <v>*</v>
      </c>
      <c r="D3242" t="str">
        <f>IF(B3242="*","*",_xlfn.XLOOKUP(B3242,'RES TECH'!M:M,'RES TECH'!L:L))</f>
        <v>*</v>
      </c>
      <c r="E3242" t="str">
        <f>IF(B3242="*","*",_xlfn.XLOOKUP(B3242,'RES TECH'!M:M,'RES TECH'!O:O))</f>
        <v>*</v>
      </c>
      <c r="F3242" s="12" t="str">
        <f>IF(B3242="*","*",_xlfn.XLOOKUP(B3242,'RES TECH'!M:M,'RES TECH'!Y:Y))</f>
        <v>*</v>
      </c>
      <c r="G3242" s="12" t="str">
        <f>IF(B3242="*","*",_xlfn.XLOOKUP(B3242,'RES TECH'!M:M,'RES TECH'!V:V))</f>
        <v>*</v>
      </c>
      <c r="H3242" t="str">
        <f>IF(B3242="*","*",_xlfn.XLOOKUP(B3242,'RES TECH'!M:M,'RES TECH'!AA:AA))</f>
        <v>*</v>
      </c>
      <c r="I3242" s="12" t="str">
        <f>IF(B3242="*","*",_xlfn.XLOOKUP(B3242,'RES TECH'!M:M,'RES TECH'!Z:Z))</f>
        <v>*</v>
      </c>
      <c r="J3242" s="12" t="str">
        <f>IF(B3242="*","*",_xlfn.XLOOKUP(B3242,'RES TECH'!M:M,'RES TECH'!S:S))</f>
        <v>*</v>
      </c>
      <c r="K3242" s="12" t="str">
        <f t="shared" si="100"/>
        <v>*</v>
      </c>
      <c r="L3242" s="12" t="str">
        <f t="shared" si="101"/>
        <v>*</v>
      </c>
      <c r="M3242" t="str">
        <f>IF(B3242="*","*",IF(_xlfn.XLOOKUP(B3242,'RES TECH'!$M:$M,'RES TECH'!$C:$C)="Low Income",IF(G3242&gt;1,IF(G3242&gt;3,0.3,0.24),0.12),IF(_xlfn.XLOOKUP(B3242,'RES TECH'!$M:$M,'RES TECH'!$C:$C)="Lower-middle Income",IF(G3242&gt;1,IF(G3242&gt;3,0.23,0.18),0.09),IF(_xlfn.XLOOKUP(B3242,'RES TECH'!$M:$M,'RES TECH'!$C:$C)="Upper-middle Income",IF(G3242&gt;1,IF(G3242&gt;3,0.15,0.12),0.06),IF(_xlfn.XLOOKUP(B3242,'RES TECH'!$M:$M,'RES TECH'!$C:$C)="High Income",IF(G3242&gt;1,IF(G3242&gt;3,0.08,0.06),0.03))))))</f>
        <v>*</v>
      </c>
    </row>
    <row r="3243" spans="2:13" x14ac:dyDescent="0.25">
      <c r="B3243" t="str">
        <f>IF('RES TECH'!N3239=1,'RES TECH'!M3239,"*")</f>
        <v>*</v>
      </c>
      <c r="C3243" t="str">
        <f>IF(B3243="*","*",_xlfn.XLOOKUP(B3243,'RES TECH'!M:M,'RES TECH'!K:K))</f>
        <v>*</v>
      </c>
      <c r="D3243" t="str">
        <f>IF(B3243="*","*",_xlfn.XLOOKUP(B3243,'RES TECH'!M:M,'RES TECH'!L:L))</f>
        <v>*</v>
      </c>
      <c r="E3243" t="str">
        <f>IF(B3243="*","*",_xlfn.XLOOKUP(B3243,'RES TECH'!M:M,'RES TECH'!O:O))</f>
        <v>*</v>
      </c>
      <c r="F3243" s="12" t="str">
        <f>IF(B3243="*","*",_xlfn.XLOOKUP(B3243,'RES TECH'!M:M,'RES TECH'!Y:Y))</f>
        <v>*</v>
      </c>
      <c r="G3243" s="12" t="str">
        <f>IF(B3243="*","*",_xlfn.XLOOKUP(B3243,'RES TECH'!M:M,'RES TECH'!V:V))</f>
        <v>*</v>
      </c>
      <c r="H3243" t="str">
        <f>IF(B3243="*","*",_xlfn.XLOOKUP(B3243,'RES TECH'!M:M,'RES TECH'!AA:AA))</f>
        <v>*</v>
      </c>
      <c r="I3243" s="12" t="str">
        <f>IF(B3243="*","*",_xlfn.XLOOKUP(B3243,'RES TECH'!M:M,'RES TECH'!Z:Z))</f>
        <v>*</v>
      </c>
      <c r="J3243" s="12" t="str">
        <f>IF(B3243="*","*",_xlfn.XLOOKUP(B3243,'RES TECH'!M:M,'RES TECH'!S:S))</f>
        <v>*</v>
      </c>
      <c r="K3243" s="12" t="str">
        <f t="shared" si="100"/>
        <v>*</v>
      </c>
      <c r="L3243" s="12" t="str">
        <f t="shared" si="101"/>
        <v>*</v>
      </c>
      <c r="M3243" t="str">
        <f>IF(B3243="*","*",IF(_xlfn.XLOOKUP(B3243,'RES TECH'!$M:$M,'RES TECH'!$C:$C)="Low Income",IF(G3243&gt;1,IF(G3243&gt;3,0.3,0.24),0.12),IF(_xlfn.XLOOKUP(B3243,'RES TECH'!$M:$M,'RES TECH'!$C:$C)="Lower-middle Income",IF(G3243&gt;1,IF(G3243&gt;3,0.23,0.18),0.09),IF(_xlfn.XLOOKUP(B3243,'RES TECH'!$M:$M,'RES TECH'!$C:$C)="Upper-middle Income",IF(G3243&gt;1,IF(G3243&gt;3,0.15,0.12),0.06),IF(_xlfn.XLOOKUP(B3243,'RES TECH'!$M:$M,'RES TECH'!$C:$C)="High Income",IF(G3243&gt;1,IF(G3243&gt;3,0.08,0.06),0.03))))))</f>
        <v>*</v>
      </c>
    </row>
    <row r="3244" spans="2:13" x14ac:dyDescent="0.25">
      <c r="B3244" t="str">
        <f>IF('RES TECH'!N3240=1,'RES TECH'!M3240,"*")</f>
        <v>*</v>
      </c>
      <c r="C3244" t="str">
        <f>IF(B3244="*","*",_xlfn.XLOOKUP(B3244,'RES TECH'!M:M,'RES TECH'!K:K))</f>
        <v>*</v>
      </c>
      <c r="D3244" t="str">
        <f>IF(B3244="*","*",_xlfn.XLOOKUP(B3244,'RES TECH'!M:M,'RES TECH'!L:L))</f>
        <v>*</v>
      </c>
      <c r="E3244" t="str">
        <f>IF(B3244="*","*",_xlfn.XLOOKUP(B3244,'RES TECH'!M:M,'RES TECH'!O:O))</f>
        <v>*</v>
      </c>
      <c r="F3244" s="12" t="str">
        <f>IF(B3244="*","*",_xlfn.XLOOKUP(B3244,'RES TECH'!M:M,'RES TECH'!Y:Y))</f>
        <v>*</v>
      </c>
      <c r="G3244" s="12" t="str">
        <f>IF(B3244="*","*",_xlfn.XLOOKUP(B3244,'RES TECH'!M:M,'RES TECH'!V:V))</f>
        <v>*</v>
      </c>
      <c r="H3244" t="str">
        <f>IF(B3244="*","*",_xlfn.XLOOKUP(B3244,'RES TECH'!M:M,'RES TECH'!AA:AA))</f>
        <v>*</v>
      </c>
      <c r="I3244" s="12" t="str">
        <f>IF(B3244="*","*",_xlfn.XLOOKUP(B3244,'RES TECH'!M:M,'RES TECH'!Z:Z))</f>
        <v>*</v>
      </c>
      <c r="J3244" s="12" t="str">
        <f>IF(B3244="*","*",_xlfn.XLOOKUP(B3244,'RES TECH'!M:M,'RES TECH'!S:S))</f>
        <v>*</v>
      </c>
      <c r="K3244" s="12" t="str">
        <f t="shared" si="100"/>
        <v>*</v>
      </c>
      <c r="L3244" s="12" t="str">
        <f t="shared" si="101"/>
        <v>*</v>
      </c>
      <c r="M3244" t="str">
        <f>IF(B3244="*","*",IF(_xlfn.XLOOKUP(B3244,'RES TECH'!$M:$M,'RES TECH'!$C:$C)="Low Income",IF(G3244&gt;1,IF(G3244&gt;3,0.3,0.24),0.12),IF(_xlfn.XLOOKUP(B3244,'RES TECH'!$M:$M,'RES TECH'!$C:$C)="Lower-middle Income",IF(G3244&gt;1,IF(G3244&gt;3,0.23,0.18),0.09),IF(_xlfn.XLOOKUP(B3244,'RES TECH'!$M:$M,'RES TECH'!$C:$C)="Upper-middle Income",IF(G3244&gt;1,IF(G3244&gt;3,0.15,0.12),0.06),IF(_xlfn.XLOOKUP(B3244,'RES TECH'!$M:$M,'RES TECH'!$C:$C)="High Income",IF(G3244&gt;1,IF(G3244&gt;3,0.08,0.06),0.03))))))</f>
        <v>*</v>
      </c>
    </row>
    <row r="3245" spans="2:13" x14ac:dyDescent="0.25">
      <c r="B3245" t="str">
        <f>IF('RES TECH'!N3241=1,'RES TECH'!M3241,"*")</f>
        <v>RESAPAHINewLTLEDELCELC20</v>
      </c>
      <c r="C3245" t="str">
        <f>IF(B3245="*","*",_xlfn.XLOOKUP(B3245,'RES TECH'!M:M,'RES TECH'!K:K))</f>
        <v>RESELC</v>
      </c>
      <c r="D3245" t="str">
        <f>IF(B3245="*","*",_xlfn.XLOOKUP(B3245,'RES TECH'!M:M,'RES TECH'!L:L))</f>
        <v>RESAPAHINewLTEUE</v>
      </c>
      <c r="E3245">
        <f>IF(B3245="*","*",_xlfn.XLOOKUP(B3245,'RES TECH'!M:M,'RES TECH'!O:O))</f>
        <v>2020</v>
      </c>
      <c r="F3245" s="12">
        <f>IF(B3245="*","*",_xlfn.XLOOKUP(B3245,'RES TECH'!M:M,'RES TECH'!Y:Y))</f>
        <v>14</v>
      </c>
      <c r="G3245" s="12">
        <f>IF(B3245="*","*",_xlfn.XLOOKUP(B3245,'RES TECH'!M:M,'RES TECH'!V:V))</f>
        <v>79.849999999999994</v>
      </c>
      <c r="H3245">
        <f>IF(B3245="*","*",_xlfn.XLOOKUP(B3245,'RES TECH'!M:M,'RES TECH'!AA:AA))</f>
        <v>1</v>
      </c>
      <c r="I3245" s="12">
        <f>IF(B3245="*","*",_xlfn.XLOOKUP(B3245,'RES TECH'!M:M,'RES TECH'!Z:Z))</f>
        <v>0.28084699848584482</v>
      </c>
      <c r="J3245" s="12">
        <f>IF(B3245="*","*",_xlfn.XLOOKUP(B3245,'RES TECH'!M:M,'RES TECH'!S:S))</f>
        <v>130.5690780638825</v>
      </c>
      <c r="K3245" s="12">
        <f t="shared" si="100"/>
        <v>6.5284539031941256</v>
      </c>
      <c r="L3245" s="12">
        <f t="shared" si="101"/>
        <v>0.32642269515970629</v>
      </c>
      <c r="M3245">
        <f>IF(B3245="*","*",IF(_xlfn.XLOOKUP(B3245,'RES TECH'!$M:$M,'RES TECH'!$C:$C)="Low Income",IF(G3245&gt;1,IF(G3245&gt;3,0.3,0.24),0.12),IF(_xlfn.XLOOKUP(B3245,'RES TECH'!$M:$M,'RES TECH'!$C:$C)="Lower-middle Income",IF(G3245&gt;1,IF(G3245&gt;3,0.23,0.18),0.09),IF(_xlfn.XLOOKUP(B3245,'RES TECH'!$M:$M,'RES TECH'!$C:$C)="Upper-middle Income",IF(G3245&gt;1,IF(G3245&gt;3,0.15,0.12),0.06),IF(_xlfn.XLOOKUP(B3245,'RES TECH'!$M:$M,'RES TECH'!$C:$C)="High Income",IF(G3245&gt;1,IF(G3245&gt;3,0.08,0.06),0.03))))))</f>
        <v>0.08</v>
      </c>
    </row>
    <row r="3246" spans="2:13" x14ac:dyDescent="0.25">
      <c r="B3246" t="str">
        <f>IF('RES TECH'!N3242=1,'RES TECH'!M3242,"*")</f>
        <v>RESAPAHINewLTLEDELCELC21</v>
      </c>
      <c r="C3246" t="str">
        <f>IF(B3246="*","*",_xlfn.XLOOKUP(B3246,'RES TECH'!M:M,'RES TECH'!K:K))</f>
        <v>RESELC</v>
      </c>
      <c r="D3246" t="str">
        <f>IF(B3246="*","*",_xlfn.XLOOKUP(B3246,'RES TECH'!M:M,'RES TECH'!L:L))</f>
        <v>RESAPAHINewLTEUE</v>
      </c>
      <c r="E3246">
        <f>IF(B3246="*","*",_xlfn.XLOOKUP(B3246,'RES TECH'!M:M,'RES TECH'!O:O))</f>
        <v>2021</v>
      </c>
      <c r="F3246" s="12">
        <f>IF(B3246="*","*",_xlfn.XLOOKUP(B3246,'RES TECH'!M:M,'RES TECH'!Y:Y))</f>
        <v>12</v>
      </c>
      <c r="G3246" s="12">
        <f>IF(B3246="*","*",_xlfn.XLOOKUP(B3246,'RES TECH'!M:M,'RES TECH'!V:V))</f>
        <v>97.949999999999989</v>
      </c>
      <c r="H3246">
        <f>IF(B3246="*","*",_xlfn.XLOOKUP(B3246,'RES TECH'!M:M,'RES TECH'!AA:AA))</f>
        <v>1</v>
      </c>
      <c r="I3246" s="12">
        <f>IF(B3246="*","*",_xlfn.XLOOKUP(B3246,'RES TECH'!M:M,'RES TECH'!Z:Z))</f>
        <v>0.28084699848584482</v>
      </c>
      <c r="J3246" s="12">
        <f>IF(B3246="*","*",_xlfn.XLOOKUP(B3246,'RES TECH'!M:M,'RES TECH'!S:S))</f>
        <v>53.199641849161218</v>
      </c>
      <c r="K3246" s="12">
        <f t="shared" si="100"/>
        <v>2.6599820924580611</v>
      </c>
      <c r="L3246" s="12">
        <f t="shared" si="101"/>
        <v>0.13299910462290307</v>
      </c>
      <c r="M3246">
        <f>IF(B3246="*","*",IF(_xlfn.XLOOKUP(B3246,'RES TECH'!$M:$M,'RES TECH'!$C:$C)="Low Income",IF(G3246&gt;1,IF(G3246&gt;3,0.3,0.24),0.12),IF(_xlfn.XLOOKUP(B3246,'RES TECH'!$M:$M,'RES TECH'!$C:$C)="Lower-middle Income",IF(G3246&gt;1,IF(G3246&gt;3,0.23,0.18),0.09),IF(_xlfn.XLOOKUP(B3246,'RES TECH'!$M:$M,'RES TECH'!$C:$C)="Upper-middle Income",IF(G3246&gt;1,IF(G3246&gt;3,0.15,0.12),0.06),IF(_xlfn.XLOOKUP(B3246,'RES TECH'!$M:$M,'RES TECH'!$C:$C)="High Income",IF(G3246&gt;1,IF(G3246&gt;3,0.08,0.06),0.03))))))</f>
        <v>0.08</v>
      </c>
    </row>
    <row r="3247" spans="2:13" x14ac:dyDescent="0.25">
      <c r="B3247" t="str">
        <f>IF('RES TECH'!N3243=1,'RES TECH'!M3243,"*")</f>
        <v>RESAPAHINewLTLEDELCELC22</v>
      </c>
      <c r="C3247" t="str">
        <f>IF(B3247="*","*",_xlfn.XLOOKUP(B3247,'RES TECH'!M:M,'RES TECH'!K:K))</f>
        <v>RESELC</v>
      </c>
      <c r="D3247" t="str">
        <f>IF(B3247="*","*",_xlfn.XLOOKUP(B3247,'RES TECH'!M:M,'RES TECH'!L:L))</f>
        <v>RESAPAHINewLTEUE</v>
      </c>
      <c r="E3247">
        <f>IF(B3247="*","*",_xlfn.XLOOKUP(B3247,'RES TECH'!M:M,'RES TECH'!O:O))</f>
        <v>2022</v>
      </c>
      <c r="F3247" s="12">
        <f>IF(B3247="*","*",_xlfn.XLOOKUP(B3247,'RES TECH'!M:M,'RES TECH'!Y:Y))</f>
        <v>11</v>
      </c>
      <c r="G3247" s="12">
        <f>IF(B3247="*","*",_xlfn.XLOOKUP(B3247,'RES TECH'!M:M,'RES TECH'!V:V))</f>
        <v>100.22499999999999</v>
      </c>
      <c r="H3247">
        <f>IF(B3247="*","*",_xlfn.XLOOKUP(B3247,'RES TECH'!M:M,'RES TECH'!AA:AA))</f>
        <v>1</v>
      </c>
      <c r="I3247" s="12">
        <f>IF(B3247="*","*",_xlfn.XLOOKUP(B3247,'RES TECH'!M:M,'RES TECH'!Z:Z))</f>
        <v>0.28084699848584482</v>
      </c>
      <c r="J3247" s="12">
        <f>IF(B3247="*","*",_xlfn.XLOOKUP(B3247,'RES TECH'!M:M,'RES TECH'!S:S))</f>
        <v>39.076131781296837</v>
      </c>
      <c r="K3247" s="12">
        <f t="shared" si="100"/>
        <v>1.9538065890648419</v>
      </c>
      <c r="L3247" s="12">
        <f t="shared" si="101"/>
        <v>9.7690329453242103E-2</v>
      </c>
      <c r="M3247">
        <f>IF(B3247="*","*",IF(_xlfn.XLOOKUP(B3247,'RES TECH'!$M:$M,'RES TECH'!$C:$C)="Low Income",IF(G3247&gt;1,IF(G3247&gt;3,0.3,0.24),0.12),IF(_xlfn.XLOOKUP(B3247,'RES TECH'!$M:$M,'RES TECH'!$C:$C)="Lower-middle Income",IF(G3247&gt;1,IF(G3247&gt;3,0.23,0.18),0.09),IF(_xlfn.XLOOKUP(B3247,'RES TECH'!$M:$M,'RES TECH'!$C:$C)="Upper-middle Income",IF(G3247&gt;1,IF(G3247&gt;3,0.15,0.12),0.06),IF(_xlfn.XLOOKUP(B3247,'RES TECH'!$M:$M,'RES TECH'!$C:$C)="High Income",IF(G3247&gt;1,IF(G3247&gt;3,0.08,0.06),0.03))))))</f>
        <v>0.08</v>
      </c>
    </row>
    <row r="3248" spans="2:13" x14ac:dyDescent="0.25">
      <c r="B3248" t="str">
        <f>IF('RES TECH'!N3244=1,'RES TECH'!M3244,"*")</f>
        <v>RESAPAHINewLTLEDELCELC23</v>
      </c>
      <c r="C3248" t="str">
        <f>IF(B3248="*","*",_xlfn.XLOOKUP(B3248,'RES TECH'!M:M,'RES TECH'!K:K))</f>
        <v>RESELC</v>
      </c>
      <c r="D3248" t="str">
        <f>IF(B3248="*","*",_xlfn.XLOOKUP(B3248,'RES TECH'!M:M,'RES TECH'!L:L))</f>
        <v>RESAPAHINewLTEUE</v>
      </c>
      <c r="E3248">
        <f>IF(B3248="*","*",_xlfn.XLOOKUP(B3248,'RES TECH'!M:M,'RES TECH'!O:O))</f>
        <v>2023</v>
      </c>
      <c r="F3248" s="12">
        <f>IF(B3248="*","*",_xlfn.XLOOKUP(B3248,'RES TECH'!M:M,'RES TECH'!Y:Y))</f>
        <v>11</v>
      </c>
      <c r="G3248" s="12">
        <f>IF(B3248="*","*",_xlfn.XLOOKUP(B3248,'RES TECH'!M:M,'RES TECH'!V:V))</f>
        <v>102.65</v>
      </c>
      <c r="H3248">
        <f>IF(B3248="*","*",_xlfn.XLOOKUP(B3248,'RES TECH'!M:M,'RES TECH'!AA:AA))</f>
        <v>1</v>
      </c>
      <c r="I3248" s="12">
        <f>IF(B3248="*","*",_xlfn.XLOOKUP(B3248,'RES TECH'!M:M,'RES TECH'!Z:Z))</f>
        <v>0.28084699848584482</v>
      </c>
      <c r="J3248" s="12">
        <f>IF(B3248="*","*",_xlfn.XLOOKUP(B3248,'RES TECH'!M:M,'RES TECH'!S:S))</f>
        <v>38.358540045747127</v>
      </c>
      <c r="K3248" s="12">
        <f t="shared" si="100"/>
        <v>1.9179270022873565</v>
      </c>
      <c r="L3248" s="12">
        <f t="shared" si="101"/>
        <v>9.5896350114367826E-2</v>
      </c>
      <c r="M3248">
        <f>IF(B3248="*","*",IF(_xlfn.XLOOKUP(B3248,'RES TECH'!$M:$M,'RES TECH'!$C:$C)="Low Income",IF(G3248&gt;1,IF(G3248&gt;3,0.3,0.24),0.12),IF(_xlfn.XLOOKUP(B3248,'RES TECH'!$M:$M,'RES TECH'!$C:$C)="Lower-middle Income",IF(G3248&gt;1,IF(G3248&gt;3,0.23,0.18),0.09),IF(_xlfn.XLOOKUP(B3248,'RES TECH'!$M:$M,'RES TECH'!$C:$C)="Upper-middle Income",IF(G3248&gt;1,IF(G3248&gt;3,0.15,0.12),0.06),IF(_xlfn.XLOOKUP(B3248,'RES TECH'!$M:$M,'RES TECH'!$C:$C)="High Income",IF(G3248&gt;1,IF(G3248&gt;3,0.08,0.06),0.03))))))</f>
        <v>0.08</v>
      </c>
    </row>
    <row r="3249" spans="2:13" x14ac:dyDescent="0.25">
      <c r="B3249" t="str">
        <f>IF('RES TECH'!N3245=1,'RES TECH'!M3245,"*")</f>
        <v>RESAPAHINewLTLEDELCELC24</v>
      </c>
      <c r="C3249" t="str">
        <f>IF(B3249="*","*",_xlfn.XLOOKUP(B3249,'RES TECH'!M:M,'RES TECH'!K:K))</f>
        <v>RESELC</v>
      </c>
      <c r="D3249" t="str">
        <f>IF(B3249="*","*",_xlfn.XLOOKUP(B3249,'RES TECH'!M:M,'RES TECH'!L:L))</f>
        <v>RESAPAHINewLTEUE</v>
      </c>
      <c r="E3249">
        <f>IF(B3249="*","*",_xlfn.XLOOKUP(B3249,'RES TECH'!M:M,'RES TECH'!O:O))</f>
        <v>2024</v>
      </c>
      <c r="F3249" s="12">
        <f>IF(B3249="*","*",_xlfn.XLOOKUP(B3249,'RES TECH'!M:M,'RES TECH'!Y:Y))</f>
        <v>11</v>
      </c>
      <c r="G3249" s="12">
        <f>IF(B3249="*","*",_xlfn.XLOOKUP(B3249,'RES TECH'!M:M,'RES TECH'!V:V))</f>
        <v>105.05</v>
      </c>
      <c r="H3249">
        <f>IF(B3249="*","*",_xlfn.XLOOKUP(B3249,'RES TECH'!M:M,'RES TECH'!AA:AA))</f>
        <v>1</v>
      </c>
      <c r="I3249" s="12">
        <f>IF(B3249="*","*",_xlfn.XLOOKUP(B3249,'RES TECH'!M:M,'RES TECH'!Z:Z))</f>
        <v>0.28084699848584482</v>
      </c>
      <c r="J3249" s="12">
        <f>IF(B3249="*","*",_xlfn.XLOOKUP(B3249,'RES TECH'!M:M,'RES TECH'!S:S))</f>
        <v>37.967126371810942</v>
      </c>
      <c r="K3249" s="12">
        <f t="shared" si="100"/>
        <v>1.8983563185905472</v>
      </c>
      <c r="L3249" s="12">
        <f t="shared" si="101"/>
        <v>9.491781592952736E-2</v>
      </c>
      <c r="M3249">
        <f>IF(B3249="*","*",IF(_xlfn.XLOOKUP(B3249,'RES TECH'!$M:$M,'RES TECH'!$C:$C)="Low Income",IF(G3249&gt;1,IF(G3249&gt;3,0.3,0.24),0.12),IF(_xlfn.XLOOKUP(B3249,'RES TECH'!$M:$M,'RES TECH'!$C:$C)="Lower-middle Income",IF(G3249&gt;1,IF(G3249&gt;3,0.23,0.18),0.09),IF(_xlfn.XLOOKUP(B3249,'RES TECH'!$M:$M,'RES TECH'!$C:$C)="Upper-middle Income",IF(G3249&gt;1,IF(G3249&gt;3,0.15,0.12),0.06),IF(_xlfn.XLOOKUP(B3249,'RES TECH'!$M:$M,'RES TECH'!$C:$C)="High Income",IF(G3249&gt;1,IF(G3249&gt;3,0.08,0.06),0.03))))))</f>
        <v>0.08</v>
      </c>
    </row>
    <row r="3250" spans="2:13" x14ac:dyDescent="0.25">
      <c r="B3250" t="str">
        <f>IF('RES TECH'!N3246=1,'RES TECH'!M3246,"*")</f>
        <v>RESAPAHINewLTLEDELCELC25</v>
      </c>
      <c r="C3250" t="str">
        <f>IF(B3250="*","*",_xlfn.XLOOKUP(B3250,'RES TECH'!M:M,'RES TECH'!K:K))</f>
        <v>RESELC</v>
      </c>
      <c r="D3250" t="str">
        <f>IF(B3250="*","*",_xlfn.XLOOKUP(B3250,'RES TECH'!M:M,'RES TECH'!L:L))</f>
        <v>RESAPAHINewLTEUE</v>
      </c>
      <c r="E3250">
        <f>IF(B3250="*","*",_xlfn.XLOOKUP(B3250,'RES TECH'!M:M,'RES TECH'!O:O))</f>
        <v>2025</v>
      </c>
      <c r="F3250" s="12">
        <f>IF(B3250="*","*",_xlfn.XLOOKUP(B3250,'RES TECH'!M:M,'RES TECH'!Y:Y))</f>
        <v>11</v>
      </c>
      <c r="G3250" s="12">
        <f>IF(B3250="*","*",_xlfn.XLOOKUP(B3250,'RES TECH'!M:M,'RES TECH'!V:V))</f>
        <v>107.47499999999999</v>
      </c>
      <c r="H3250">
        <f>IF(B3250="*","*",_xlfn.XLOOKUP(B3250,'RES TECH'!M:M,'RES TECH'!AA:AA))</f>
        <v>1</v>
      </c>
      <c r="I3250" s="12">
        <f>IF(B3250="*","*",_xlfn.XLOOKUP(B3250,'RES TECH'!M:M,'RES TECH'!Z:Z))</f>
        <v>0.28084699848584482</v>
      </c>
      <c r="J3250" s="12">
        <f>IF(B3250="*","*",_xlfn.XLOOKUP(B3250,'RES TECH'!M:M,'RES TECH'!S:S))</f>
        <v>36.97228328388978</v>
      </c>
      <c r="K3250" s="12">
        <f t="shared" si="100"/>
        <v>1.8486141641944891</v>
      </c>
      <c r="L3250" s="12">
        <f t="shared" si="101"/>
        <v>9.243070820972446E-2</v>
      </c>
      <c r="M3250">
        <f>IF(B3250="*","*",IF(_xlfn.XLOOKUP(B3250,'RES TECH'!$M:$M,'RES TECH'!$C:$C)="Low Income",IF(G3250&gt;1,IF(G3250&gt;3,0.3,0.24),0.12),IF(_xlfn.XLOOKUP(B3250,'RES TECH'!$M:$M,'RES TECH'!$C:$C)="Lower-middle Income",IF(G3250&gt;1,IF(G3250&gt;3,0.23,0.18),0.09),IF(_xlfn.XLOOKUP(B3250,'RES TECH'!$M:$M,'RES TECH'!$C:$C)="Upper-middle Income",IF(G3250&gt;1,IF(G3250&gt;3,0.15,0.12),0.06),IF(_xlfn.XLOOKUP(B3250,'RES TECH'!$M:$M,'RES TECH'!$C:$C)="High Income",IF(G3250&gt;1,IF(G3250&gt;3,0.08,0.06),0.03))))))</f>
        <v>0.08</v>
      </c>
    </row>
    <row r="3251" spans="2:13" x14ac:dyDescent="0.25">
      <c r="B3251" t="str">
        <f>IF('RES TECH'!N3247=1,'RES TECH'!M3247,"*")</f>
        <v>RESAPAHINewLTLEDELCELC30</v>
      </c>
      <c r="C3251" t="str">
        <f>IF(B3251="*","*",_xlfn.XLOOKUP(B3251,'RES TECH'!M:M,'RES TECH'!K:K))</f>
        <v>RESELC</v>
      </c>
      <c r="D3251" t="str">
        <f>IF(B3251="*","*",_xlfn.XLOOKUP(B3251,'RES TECH'!M:M,'RES TECH'!L:L))</f>
        <v>RESAPAHINewLTEUE</v>
      </c>
      <c r="E3251">
        <f>IF(B3251="*","*",_xlfn.XLOOKUP(B3251,'RES TECH'!M:M,'RES TECH'!O:O))</f>
        <v>2030</v>
      </c>
      <c r="F3251" s="12">
        <f>IF(B3251="*","*",_xlfn.XLOOKUP(B3251,'RES TECH'!M:M,'RES TECH'!Y:Y))</f>
        <v>11</v>
      </c>
      <c r="G3251" s="12">
        <f>IF(B3251="*","*",_xlfn.XLOOKUP(B3251,'RES TECH'!M:M,'RES TECH'!V:V))</f>
        <v>119.575</v>
      </c>
      <c r="H3251">
        <f>IF(B3251="*","*",_xlfn.XLOOKUP(B3251,'RES TECH'!M:M,'RES TECH'!AA:AA))</f>
        <v>1</v>
      </c>
      <c r="I3251" s="12">
        <f>IF(B3251="*","*",_xlfn.XLOOKUP(B3251,'RES TECH'!M:M,'RES TECH'!Z:Z))</f>
        <v>0.28084699848584482</v>
      </c>
      <c r="J3251" s="12">
        <f>IF(B3251="*","*",_xlfn.XLOOKUP(B3251,'RES TECH'!M:M,'RES TECH'!S:S))</f>
        <v>33.498486927706047</v>
      </c>
      <c r="K3251" s="12">
        <f t="shared" si="100"/>
        <v>1.6749243463853025</v>
      </c>
      <c r="L3251" s="12">
        <f t="shared" si="101"/>
        <v>8.3746217319265126E-2</v>
      </c>
      <c r="M3251">
        <f>IF(B3251="*","*",IF(_xlfn.XLOOKUP(B3251,'RES TECH'!$M:$M,'RES TECH'!$C:$C)="Low Income",IF(G3251&gt;1,IF(G3251&gt;3,0.3,0.24),0.12),IF(_xlfn.XLOOKUP(B3251,'RES TECH'!$M:$M,'RES TECH'!$C:$C)="Lower-middle Income",IF(G3251&gt;1,IF(G3251&gt;3,0.23,0.18),0.09),IF(_xlfn.XLOOKUP(B3251,'RES TECH'!$M:$M,'RES TECH'!$C:$C)="Upper-middle Income",IF(G3251&gt;1,IF(G3251&gt;3,0.15,0.12),0.06),IF(_xlfn.XLOOKUP(B3251,'RES TECH'!$M:$M,'RES TECH'!$C:$C)="High Income",IF(G3251&gt;1,IF(G3251&gt;3,0.08,0.06),0.03))))))</f>
        <v>0.08</v>
      </c>
    </row>
    <row r="3252" spans="2:13" x14ac:dyDescent="0.25">
      <c r="B3252" t="str">
        <f>IF('RES TECH'!N3248=1,'RES TECH'!M3248,"*")</f>
        <v>RESAPAHINewLTLEDELCELC40</v>
      </c>
      <c r="C3252" t="str">
        <f>IF(B3252="*","*",_xlfn.XLOOKUP(B3252,'RES TECH'!M:M,'RES TECH'!K:K))</f>
        <v>RESELC</v>
      </c>
      <c r="D3252" t="str">
        <f>IF(B3252="*","*",_xlfn.XLOOKUP(B3252,'RES TECH'!M:M,'RES TECH'!L:L))</f>
        <v>RESAPAHINewLTEUE</v>
      </c>
      <c r="E3252">
        <f>IF(B3252="*","*",_xlfn.XLOOKUP(B3252,'RES TECH'!M:M,'RES TECH'!O:O))</f>
        <v>2040</v>
      </c>
      <c r="F3252" s="12">
        <f>IF(B3252="*","*",_xlfn.XLOOKUP(B3252,'RES TECH'!M:M,'RES TECH'!Y:Y))</f>
        <v>11</v>
      </c>
      <c r="G3252" s="12">
        <f>IF(B3252="*","*",_xlfn.XLOOKUP(B3252,'RES TECH'!M:M,'RES TECH'!V:V))</f>
        <v>144.42500000000001</v>
      </c>
      <c r="H3252">
        <f>IF(B3252="*","*",_xlfn.XLOOKUP(B3252,'RES TECH'!M:M,'RES TECH'!AA:AA))</f>
        <v>1</v>
      </c>
      <c r="I3252" s="12">
        <f>IF(B3252="*","*",_xlfn.XLOOKUP(B3252,'RES TECH'!M:M,'RES TECH'!Z:Z))</f>
        <v>0.28084699848584482</v>
      </c>
      <c r="J3252" s="12">
        <f>IF(B3252="*","*",_xlfn.XLOOKUP(B3252,'RES TECH'!M:M,'RES TECH'!S:S))</f>
        <v>31.2641672056536</v>
      </c>
      <c r="K3252" s="12">
        <f t="shared" si="100"/>
        <v>1.5632083602826801</v>
      </c>
      <c r="L3252" s="12">
        <f t="shared" si="101"/>
        <v>7.8160418014134009E-2</v>
      </c>
      <c r="M3252">
        <f>IF(B3252="*","*",IF(_xlfn.XLOOKUP(B3252,'RES TECH'!$M:$M,'RES TECH'!$C:$C)="Low Income",IF(G3252&gt;1,IF(G3252&gt;3,0.3,0.24),0.12),IF(_xlfn.XLOOKUP(B3252,'RES TECH'!$M:$M,'RES TECH'!$C:$C)="Lower-middle Income",IF(G3252&gt;1,IF(G3252&gt;3,0.23,0.18),0.09),IF(_xlfn.XLOOKUP(B3252,'RES TECH'!$M:$M,'RES TECH'!$C:$C)="Upper-middle Income",IF(G3252&gt;1,IF(G3252&gt;3,0.15,0.12),0.06),IF(_xlfn.XLOOKUP(B3252,'RES TECH'!$M:$M,'RES TECH'!$C:$C)="High Income",IF(G3252&gt;1,IF(G3252&gt;3,0.08,0.06),0.03))))))</f>
        <v>0.08</v>
      </c>
    </row>
    <row r="3253" spans="2:13" x14ac:dyDescent="0.25">
      <c r="B3253" t="str">
        <f>IF('RES TECH'!N3249=1,'RES TECH'!M3249,"*")</f>
        <v>RESAPAHINewLTINCELCELC20</v>
      </c>
      <c r="C3253" t="str">
        <f>IF(B3253="*","*",_xlfn.XLOOKUP(B3253,'RES TECH'!M:M,'RES TECH'!K:K))</f>
        <v>RESELC</v>
      </c>
      <c r="D3253" t="str">
        <f>IF(B3253="*","*",_xlfn.XLOOKUP(B3253,'RES TECH'!M:M,'RES TECH'!L:L))</f>
        <v>RESAPAHINewLTEUE</v>
      </c>
      <c r="E3253">
        <f>IF(B3253="*","*",_xlfn.XLOOKUP(B3253,'RES TECH'!M:M,'RES TECH'!O:O))</f>
        <v>2020</v>
      </c>
      <c r="F3253" s="12">
        <f>IF(B3253="*","*",_xlfn.XLOOKUP(B3253,'RES TECH'!M:M,'RES TECH'!Y:Y))</f>
        <v>1</v>
      </c>
      <c r="G3253" s="12">
        <f>IF(B3253="*","*",_xlfn.XLOOKUP(B3253,'RES TECH'!M:M,'RES TECH'!V:V))</f>
        <v>12.7</v>
      </c>
      <c r="H3253">
        <f>IF(B3253="*","*",_xlfn.XLOOKUP(B3253,'RES TECH'!M:M,'RES TECH'!AA:AA))</f>
        <v>1</v>
      </c>
      <c r="I3253" s="12">
        <f>IF(B3253="*","*",_xlfn.XLOOKUP(B3253,'RES TECH'!M:M,'RES TECH'!Z:Z))</f>
        <v>0.28084699848584482</v>
      </c>
      <c r="J3253" s="12">
        <f>IF(B3253="*","*",_xlfn.XLOOKUP(B3253,'RES TECH'!M:M,'RES TECH'!S:S))</f>
        <v>14.48230593563923</v>
      </c>
      <c r="K3253" s="12">
        <f t="shared" si="100"/>
        <v>0.72411529678196151</v>
      </c>
      <c r="L3253" s="12">
        <f t="shared" si="101"/>
        <v>3.6205764839098077E-2</v>
      </c>
      <c r="M3253">
        <f>IF(B3253="*","*",IF(_xlfn.XLOOKUP(B3253,'RES TECH'!$M:$M,'RES TECH'!$C:$C)="Low Income",IF(G3253&gt;1,IF(G3253&gt;3,0.3,0.24),0.12),IF(_xlfn.XLOOKUP(B3253,'RES TECH'!$M:$M,'RES TECH'!$C:$C)="Lower-middle Income",IF(G3253&gt;1,IF(G3253&gt;3,0.23,0.18),0.09),IF(_xlfn.XLOOKUP(B3253,'RES TECH'!$M:$M,'RES TECH'!$C:$C)="Upper-middle Income",IF(G3253&gt;1,IF(G3253&gt;3,0.15,0.12),0.06),IF(_xlfn.XLOOKUP(B3253,'RES TECH'!$M:$M,'RES TECH'!$C:$C)="High Income",IF(G3253&gt;1,IF(G3253&gt;3,0.08,0.06),0.03))))))</f>
        <v>0.08</v>
      </c>
    </row>
    <row r="3254" spans="2:13" x14ac:dyDescent="0.25">
      <c r="B3254" t="str">
        <f>IF('RES TECH'!N3250=1,'RES TECH'!M3250,"*")</f>
        <v>RESAPAHINewLTINCELCELC22</v>
      </c>
      <c r="C3254" t="str">
        <f>IF(B3254="*","*",_xlfn.XLOOKUP(B3254,'RES TECH'!M:M,'RES TECH'!K:K))</f>
        <v>RESELC</v>
      </c>
      <c r="D3254" t="str">
        <f>IF(B3254="*","*",_xlfn.XLOOKUP(B3254,'RES TECH'!M:M,'RES TECH'!L:L))</f>
        <v>RESAPAHINewLTEUE</v>
      </c>
      <c r="E3254">
        <f>IF(B3254="*","*",_xlfn.XLOOKUP(B3254,'RES TECH'!M:M,'RES TECH'!O:O))</f>
        <v>2022</v>
      </c>
      <c r="F3254" s="12">
        <f>IF(B3254="*","*",_xlfn.XLOOKUP(B3254,'RES TECH'!M:M,'RES TECH'!Y:Y))</f>
        <v>1</v>
      </c>
      <c r="G3254" s="12">
        <f>IF(B3254="*","*",_xlfn.XLOOKUP(B3254,'RES TECH'!M:M,'RES TECH'!V:V))</f>
        <v>9.3000000000000007</v>
      </c>
      <c r="H3254">
        <f>IF(B3254="*","*",_xlfn.XLOOKUP(B3254,'RES TECH'!M:M,'RES TECH'!AA:AA))</f>
        <v>1</v>
      </c>
      <c r="I3254" s="12">
        <f>IF(B3254="*","*",_xlfn.XLOOKUP(B3254,'RES TECH'!M:M,'RES TECH'!Z:Z))</f>
        <v>0.28084699848584482</v>
      </c>
      <c r="J3254" s="12">
        <f>IF(B3254="*","*",_xlfn.XLOOKUP(B3254,'RES TECH'!M:M,'RES TECH'!S:S))</f>
        <v>24.137176559398711</v>
      </c>
      <c r="K3254" s="12">
        <f t="shared" si="100"/>
        <v>1.2068588279699357</v>
      </c>
      <c r="L3254" s="12">
        <f t="shared" si="101"/>
        <v>6.0342941398496788E-2</v>
      </c>
      <c r="M3254">
        <f>IF(B3254="*","*",IF(_xlfn.XLOOKUP(B3254,'RES TECH'!$M:$M,'RES TECH'!$C:$C)="Low Income",IF(G3254&gt;1,IF(G3254&gt;3,0.3,0.24),0.12),IF(_xlfn.XLOOKUP(B3254,'RES TECH'!$M:$M,'RES TECH'!$C:$C)="Lower-middle Income",IF(G3254&gt;1,IF(G3254&gt;3,0.23,0.18),0.09),IF(_xlfn.XLOOKUP(B3254,'RES TECH'!$M:$M,'RES TECH'!$C:$C)="Upper-middle Income",IF(G3254&gt;1,IF(G3254&gt;3,0.15,0.12),0.06),IF(_xlfn.XLOOKUP(B3254,'RES TECH'!$M:$M,'RES TECH'!$C:$C)="High Income",IF(G3254&gt;1,IF(G3254&gt;3,0.08,0.06),0.03))))))</f>
        <v>0.08</v>
      </c>
    </row>
    <row r="3255" spans="2:13" x14ac:dyDescent="0.25">
      <c r="B3255" t="str">
        <f>IF('RES TECH'!N3251=1,'RES TECH'!M3251,"*")</f>
        <v>RESAPAHINewLTFLUT12ELC20</v>
      </c>
      <c r="C3255" t="str">
        <f>IF(B3255="*","*",_xlfn.XLOOKUP(B3255,'RES TECH'!M:M,'RES TECH'!K:K))</f>
        <v>RESELC</v>
      </c>
      <c r="D3255" t="str">
        <f>IF(B3255="*","*",_xlfn.XLOOKUP(B3255,'RES TECH'!M:M,'RES TECH'!L:L))</f>
        <v>RESAPAHINewLTEUE</v>
      </c>
      <c r="E3255">
        <f>IF(B3255="*","*",_xlfn.XLOOKUP(B3255,'RES TECH'!M:M,'RES TECH'!O:O))</f>
        <v>2020</v>
      </c>
      <c r="F3255" s="12">
        <f>IF(B3255="*","*",_xlfn.XLOOKUP(B3255,'RES TECH'!M:M,'RES TECH'!Y:Y))</f>
        <v>7</v>
      </c>
      <c r="G3255" s="12">
        <f>IF(B3255="*","*",_xlfn.XLOOKUP(B3255,'RES TECH'!M:M,'RES TECH'!V:V))</f>
        <v>71.5</v>
      </c>
      <c r="H3255">
        <f>IF(B3255="*","*",_xlfn.XLOOKUP(B3255,'RES TECH'!M:M,'RES TECH'!AA:AA))</f>
        <v>1</v>
      </c>
      <c r="I3255" s="12">
        <f>IF(B3255="*","*",_xlfn.XLOOKUP(B3255,'RES TECH'!M:M,'RES TECH'!Z:Z))</f>
        <v>0.28084699848584482</v>
      </c>
      <c r="J3255" s="12">
        <f>IF(B3255="*","*",_xlfn.XLOOKUP(B3255,'RES TECH'!M:M,'RES TECH'!S:S))</f>
        <v>7.1759173554969147</v>
      </c>
      <c r="K3255" s="12">
        <f t="shared" si="100"/>
        <v>0.35879586777484573</v>
      </c>
      <c r="L3255" s="12">
        <f t="shared" si="101"/>
        <v>1.7939793388742287E-2</v>
      </c>
      <c r="M3255">
        <f>IF(B3255="*","*",IF(_xlfn.XLOOKUP(B3255,'RES TECH'!$M:$M,'RES TECH'!$C:$C)="Low Income",IF(G3255&gt;1,IF(G3255&gt;3,0.3,0.24),0.12),IF(_xlfn.XLOOKUP(B3255,'RES TECH'!$M:$M,'RES TECH'!$C:$C)="Lower-middle Income",IF(G3255&gt;1,IF(G3255&gt;3,0.23,0.18),0.09),IF(_xlfn.XLOOKUP(B3255,'RES TECH'!$M:$M,'RES TECH'!$C:$C)="Upper-middle Income",IF(G3255&gt;1,IF(G3255&gt;3,0.15,0.12),0.06),IF(_xlfn.XLOOKUP(B3255,'RES TECH'!$M:$M,'RES TECH'!$C:$C)="High Income",IF(G3255&gt;1,IF(G3255&gt;3,0.08,0.06),0.03))))))</f>
        <v>0.08</v>
      </c>
    </row>
    <row r="3256" spans="2:13" x14ac:dyDescent="0.25">
      <c r="B3256" t="str">
        <f>IF('RES TECH'!N3252=1,'RES TECH'!M3252,"*")</f>
        <v>*</v>
      </c>
      <c r="C3256" t="str">
        <f>IF(B3256="*","*",_xlfn.XLOOKUP(B3256,'RES TECH'!M:M,'RES TECH'!K:K))</f>
        <v>*</v>
      </c>
      <c r="D3256" t="str">
        <f>IF(B3256="*","*",_xlfn.XLOOKUP(B3256,'RES TECH'!M:M,'RES TECH'!L:L))</f>
        <v>*</v>
      </c>
      <c r="E3256" t="str">
        <f>IF(B3256="*","*",_xlfn.XLOOKUP(B3256,'RES TECH'!M:M,'RES TECH'!O:O))</f>
        <v>*</v>
      </c>
      <c r="F3256" s="12" t="str">
        <f>IF(B3256="*","*",_xlfn.XLOOKUP(B3256,'RES TECH'!M:M,'RES TECH'!Y:Y))</f>
        <v>*</v>
      </c>
      <c r="G3256" s="12" t="str">
        <f>IF(B3256="*","*",_xlfn.XLOOKUP(B3256,'RES TECH'!M:M,'RES TECH'!V:V))</f>
        <v>*</v>
      </c>
      <c r="H3256" t="str">
        <f>IF(B3256="*","*",_xlfn.XLOOKUP(B3256,'RES TECH'!M:M,'RES TECH'!AA:AA))</f>
        <v>*</v>
      </c>
      <c r="I3256" s="12" t="str">
        <f>IF(B3256="*","*",_xlfn.XLOOKUP(B3256,'RES TECH'!M:M,'RES TECH'!Z:Z))</f>
        <v>*</v>
      </c>
      <c r="J3256" s="12" t="str">
        <f>IF(B3256="*","*",_xlfn.XLOOKUP(B3256,'RES TECH'!M:M,'RES TECH'!S:S))</f>
        <v>*</v>
      </c>
      <c r="K3256" s="12" t="str">
        <f t="shared" si="100"/>
        <v>*</v>
      </c>
      <c r="L3256" s="12" t="str">
        <f t="shared" si="101"/>
        <v>*</v>
      </c>
      <c r="M3256" t="str">
        <f>IF(B3256="*","*",IF(_xlfn.XLOOKUP(B3256,'RES TECH'!$M:$M,'RES TECH'!$C:$C)="Low Income",IF(G3256&gt;1,IF(G3256&gt;3,0.3,0.24),0.12),IF(_xlfn.XLOOKUP(B3256,'RES TECH'!$M:$M,'RES TECH'!$C:$C)="Lower-middle Income",IF(G3256&gt;1,IF(G3256&gt;3,0.23,0.18),0.09),IF(_xlfn.XLOOKUP(B3256,'RES TECH'!$M:$M,'RES TECH'!$C:$C)="Upper-middle Income",IF(G3256&gt;1,IF(G3256&gt;3,0.15,0.12),0.06),IF(_xlfn.XLOOKUP(B3256,'RES TECH'!$M:$M,'RES TECH'!$C:$C)="High Income",IF(G3256&gt;1,IF(G3256&gt;3,0.08,0.06),0.03))))))</f>
        <v>*</v>
      </c>
    </row>
    <row r="3257" spans="2:13" x14ac:dyDescent="0.25">
      <c r="B3257" t="str">
        <f>IF('RES TECH'!N3253=1,'RES TECH'!M3253,"*")</f>
        <v>RESAPAHINewLTFLUT8ELC20</v>
      </c>
      <c r="C3257" t="str">
        <f>IF(B3257="*","*",_xlfn.XLOOKUP(B3257,'RES TECH'!M:M,'RES TECH'!K:K))</f>
        <v>RESELC</v>
      </c>
      <c r="D3257" t="str">
        <f>IF(B3257="*","*",_xlfn.XLOOKUP(B3257,'RES TECH'!M:M,'RES TECH'!L:L))</f>
        <v>RESAPAHINewLTEUE</v>
      </c>
      <c r="E3257">
        <f>IF(B3257="*","*",_xlfn.XLOOKUP(B3257,'RES TECH'!M:M,'RES TECH'!O:O))</f>
        <v>2020</v>
      </c>
      <c r="F3257" s="12">
        <f>IF(B3257="*","*",_xlfn.XLOOKUP(B3257,'RES TECH'!M:M,'RES TECH'!Y:Y))</f>
        <v>9</v>
      </c>
      <c r="G3257" s="12">
        <f>IF(B3257="*","*",_xlfn.XLOOKUP(B3257,'RES TECH'!M:M,'RES TECH'!V:V))</f>
        <v>90</v>
      </c>
      <c r="H3257">
        <f>IF(B3257="*","*",_xlfn.XLOOKUP(B3257,'RES TECH'!M:M,'RES TECH'!AA:AA))</f>
        <v>1</v>
      </c>
      <c r="I3257" s="12">
        <f>IF(B3257="*","*",_xlfn.XLOOKUP(B3257,'RES TECH'!M:M,'RES TECH'!Z:Z))</f>
        <v>0.28084699848584482</v>
      </c>
      <c r="J3257" s="12">
        <f>IF(B3257="*","*",_xlfn.XLOOKUP(B3257,'RES TECH'!M:M,'RES TECH'!S:S))</f>
        <v>42.664090459045283</v>
      </c>
      <c r="K3257" s="12">
        <f t="shared" si="100"/>
        <v>2.1332045229522643</v>
      </c>
      <c r="L3257" s="12">
        <f t="shared" si="101"/>
        <v>0.10666022614761322</v>
      </c>
      <c r="M3257">
        <f>IF(B3257="*","*",IF(_xlfn.XLOOKUP(B3257,'RES TECH'!$M:$M,'RES TECH'!$C:$C)="Low Income",IF(G3257&gt;1,IF(G3257&gt;3,0.3,0.24),0.12),IF(_xlfn.XLOOKUP(B3257,'RES TECH'!$M:$M,'RES TECH'!$C:$C)="Lower-middle Income",IF(G3257&gt;1,IF(G3257&gt;3,0.23,0.18),0.09),IF(_xlfn.XLOOKUP(B3257,'RES TECH'!$M:$M,'RES TECH'!$C:$C)="Upper-middle Income",IF(G3257&gt;1,IF(G3257&gt;3,0.15,0.12),0.06),IF(_xlfn.XLOOKUP(B3257,'RES TECH'!$M:$M,'RES TECH'!$C:$C)="High Income",IF(G3257&gt;1,IF(G3257&gt;3,0.08,0.06),0.03))))))</f>
        <v>0.08</v>
      </c>
    </row>
    <row r="3258" spans="2:13" x14ac:dyDescent="0.25">
      <c r="B3258" t="str">
        <f>IF('RES TECH'!N3254=1,'RES TECH'!M3254,"*")</f>
        <v>RESAPAHINewLTFLUT8ELC22</v>
      </c>
      <c r="C3258" t="str">
        <f>IF(B3258="*","*",_xlfn.XLOOKUP(B3258,'RES TECH'!M:M,'RES TECH'!K:K))</f>
        <v>RESELC</v>
      </c>
      <c r="D3258" t="str">
        <f>IF(B3258="*","*",_xlfn.XLOOKUP(B3258,'RES TECH'!M:M,'RES TECH'!L:L))</f>
        <v>RESAPAHINewLTEUE</v>
      </c>
      <c r="E3258">
        <f>IF(B3258="*","*",_xlfn.XLOOKUP(B3258,'RES TECH'!M:M,'RES TECH'!O:O))</f>
        <v>2022</v>
      </c>
      <c r="F3258" s="12">
        <f>IF(B3258="*","*",_xlfn.XLOOKUP(B3258,'RES TECH'!M:M,'RES TECH'!Y:Y))</f>
        <v>13</v>
      </c>
      <c r="G3258" s="12">
        <f>IF(B3258="*","*",_xlfn.XLOOKUP(B3258,'RES TECH'!M:M,'RES TECH'!V:V))</f>
        <v>89.2</v>
      </c>
      <c r="H3258">
        <f>IF(B3258="*","*",_xlfn.XLOOKUP(B3258,'RES TECH'!M:M,'RES TECH'!AA:AA))</f>
        <v>1</v>
      </c>
      <c r="I3258" s="12">
        <f>IF(B3258="*","*",_xlfn.XLOOKUP(B3258,'RES TECH'!M:M,'RES TECH'!Z:Z))</f>
        <v>0.28084699848584482</v>
      </c>
      <c r="J3258" s="12">
        <f>IF(B3258="*","*",_xlfn.XLOOKUP(B3258,'RES TECH'!M:M,'RES TECH'!S:S))</f>
        <v>26.616129827661279</v>
      </c>
      <c r="K3258" s="12">
        <f t="shared" si="100"/>
        <v>1.3308064913830639</v>
      </c>
      <c r="L3258" s="12">
        <f t="shared" si="101"/>
        <v>6.6540324569153195E-2</v>
      </c>
      <c r="M3258">
        <f>IF(B3258="*","*",IF(_xlfn.XLOOKUP(B3258,'RES TECH'!$M:$M,'RES TECH'!$C:$C)="Low Income",IF(G3258&gt;1,IF(G3258&gt;3,0.3,0.24),0.12),IF(_xlfn.XLOOKUP(B3258,'RES TECH'!$M:$M,'RES TECH'!$C:$C)="Lower-middle Income",IF(G3258&gt;1,IF(G3258&gt;3,0.23,0.18),0.09),IF(_xlfn.XLOOKUP(B3258,'RES TECH'!$M:$M,'RES TECH'!$C:$C)="Upper-middle Income",IF(G3258&gt;1,IF(G3258&gt;3,0.15,0.12),0.06),IF(_xlfn.XLOOKUP(B3258,'RES TECH'!$M:$M,'RES TECH'!$C:$C)="High Income",IF(G3258&gt;1,IF(G3258&gt;3,0.08,0.06),0.03))))))</f>
        <v>0.08</v>
      </c>
    </row>
    <row r="3259" spans="2:13" x14ac:dyDescent="0.25">
      <c r="B3259" t="str">
        <f>IF('RES TECH'!N3255=1,'RES TECH'!M3255,"*")</f>
        <v>RESAPAHINewLTFLUT8ELC30</v>
      </c>
      <c r="C3259" t="str">
        <f>IF(B3259="*","*",_xlfn.XLOOKUP(B3259,'RES TECH'!M:M,'RES TECH'!K:K))</f>
        <v>RESELC</v>
      </c>
      <c r="D3259" t="str">
        <f>IF(B3259="*","*",_xlfn.XLOOKUP(B3259,'RES TECH'!M:M,'RES TECH'!L:L))</f>
        <v>RESAPAHINewLTEUE</v>
      </c>
      <c r="E3259">
        <f>IF(B3259="*","*",_xlfn.XLOOKUP(B3259,'RES TECH'!M:M,'RES TECH'!O:O))</f>
        <v>2030</v>
      </c>
      <c r="F3259" s="12">
        <f>IF(B3259="*","*",_xlfn.XLOOKUP(B3259,'RES TECH'!M:M,'RES TECH'!Y:Y))</f>
        <v>13</v>
      </c>
      <c r="G3259" s="12">
        <f>IF(B3259="*","*",_xlfn.XLOOKUP(B3259,'RES TECH'!M:M,'RES TECH'!V:V))</f>
        <v>89.2</v>
      </c>
      <c r="H3259">
        <f>IF(B3259="*","*",_xlfn.XLOOKUP(B3259,'RES TECH'!M:M,'RES TECH'!AA:AA))</f>
        <v>1</v>
      </c>
      <c r="I3259" s="12">
        <f>IF(B3259="*","*",_xlfn.XLOOKUP(B3259,'RES TECH'!M:M,'RES TECH'!Z:Z))</f>
        <v>0.28084699848584482</v>
      </c>
      <c r="J3259" s="12">
        <f>IF(B3259="*","*",_xlfn.XLOOKUP(B3259,'RES TECH'!M:M,'RES TECH'!S:S))</f>
        <v>25.572360030498089</v>
      </c>
      <c r="K3259" s="12">
        <f t="shared" si="100"/>
        <v>1.2786180015249045</v>
      </c>
      <c r="L3259" s="12">
        <f t="shared" si="101"/>
        <v>6.3930900076245231E-2</v>
      </c>
      <c r="M3259">
        <f>IF(B3259="*","*",IF(_xlfn.XLOOKUP(B3259,'RES TECH'!$M:$M,'RES TECH'!$C:$C)="Low Income",IF(G3259&gt;1,IF(G3259&gt;3,0.3,0.24),0.12),IF(_xlfn.XLOOKUP(B3259,'RES TECH'!$M:$M,'RES TECH'!$C:$C)="Lower-middle Income",IF(G3259&gt;1,IF(G3259&gt;3,0.23,0.18),0.09),IF(_xlfn.XLOOKUP(B3259,'RES TECH'!$M:$M,'RES TECH'!$C:$C)="Upper-middle Income",IF(G3259&gt;1,IF(G3259&gt;3,0.15,0.12),0.06),IF(_xlfn.XLOOKUP(B3259,'RES TECH'!$M:$M,'RES TECH'!$C:$C)="High Income",IF(G3259&gt;1,IF(G3259&gt;3,0.08,0.06),0.03))))))</f>
        <v>0.08</v>
      </c>
    </row>
    <row r="3260" spans="2:13" x14ac:dyDescent="0.25">
      <c r="B3260" t="str">
        <f>IF('RES TECH'!N3256=1,'RES TECH'!M3256,"*")</f>
        <v>RESAPAHINewLTFLUT8ELC40</v>
      </c>
      <c r="C3260" t="str">
        <f>IF(B3260="*","*",_xlfn.XLOOKUP(B3260,'RES TECH'!M:M,'RES TECH'!K:K))</f>
        <v>RESELC</v>
      </c>
      <c r="D3260" t="str">
        <f>IF(B3260="*","*",_xlfn.XLOOKUP(B3260,'RES TECH'!M:M,'RES TECH'!L:L))</f>
        <v>RESAPAHINewLTEUE</v>
      </c>
      <c r="E3260">
        <f>IF(B3260="*","*",_xlfn.XLOOKUP(B3260,'RES TECH'!M:M,'RES TECH'!O:O))</f>
        <v>2040</v>
      </c>
      <c r="F3260" s="12">
        <f>IF(B3260="*","*",_xlfn.XLOOKUP(B3260,'RES TECH'!M:M,'RES TECH'!Y:Y))</f>
        <v>13</v>
      </c>
      <c r="G3260" s="12">
        <f>IF(B3260="*","*",_xlfn.XLOOKUP(B3260,'RES TECH'!M:M,'RES TECH'!V:V))</f>
        <v>89.2</v>
      </c>
      <c r="H3260">
        <f>IF(B3260="*","*",_xlfn.XLOOKUP(B3260,'RES TECH'!M:M,'RES TECH'!AA:AA))</f>
        <v>1</v>
      </c>
      <c r="I3260" s="12">
        <f>IF(B3260="*","*",_xlfn.XLOOKUP(B3260,'RES TECH'!M:M,'RES TECH'!Z:Z))</f>
        <v>0.28084699848584482</v>
      </c>
      <c r="J3260" s="12">
        <f>IF(B3260="*","*",_xlfn.XLOOKUP(B3260,'RES TECH'!M:M,'RES TECH'!S:S))</f>
        <v>24.33288339636681</v>
      </c>
      <c r="K3260" s="12">
        <f t="shared" si="100"/>
        <v>1.2166441698183406</v>
      </c>
      <c r="L3260" s="12">
        <f t="shared" si="101"/>
        <v>6.0832208490917028E-2</v>
      </c>
      <c r="M3260">
        <f>IF(B3260="*","*",IF(_xlfn.XLOOKUP(B3260,'RES TECH'!$M:$M,'RES TECH'!$C:$C)="Low Income",IF(G3260&gt;1,IF(G3260&gt;3,0.3,0.24),0.12),IF(_xlfn.XLOOKUP(B3260,'RES TECH'!$M:$M,'RES TECH'!$C:$C)="Lower-middle Income",IF(G3260&gt;1,IF(G3260&gt;3,0.23,0.18),0.09),IF(_xlfn.XLOOKUP(B3260,'RES TECH'!$M:$M,'RES TECH'!$C:$C)="Upper-middle Income",IF(G3260&gt;1,IF(G3260&gt;3,0.15,0.12),0.06),IF(_xlfn.XLOOKUP(B3260,'RES TECH'!$M:$M,'RES TECH'!$C:$C)="High Income",IF(G3260&gt;1,IF(G3260&gt;3,0.08,0.06),0.03))))))</f>
        <v>0.08</v>
      </c>
    </row>
    <row r="3261" spans="2:13" x14ac:dyDescent="0.25">
      <c r="B3261" t="str">
        <f>IF('RES TECH'!N3257=1,'RES TECH'!M3257,"*")</f>
        <v>*</v>
      </c>
      <c r="C3261" t="str">
        <f>IF(B3261="*","*",_xlfn.XLOOKUP(B3261,'RES TECH'!M:M,'RES TECH'!K:K))</f>
        <v>*</v>
      </c>
      <c r="D3261" t="str">
        <f>IF(B3261="*","*",_xlfn.XLOOKUP(B3261,'RES TECH'!M:M,'RES TECH'!L:L))</f>
        <v>*</v>
      </c>
      <c r="E3261" t="str">
        <f>IF(B3261="*","*",_xlfn.XLOOKUP(B3261,'RES TECH'!M:M,'RES TECH'!O:O))</f>
        <v>*</v>
      </c>
      <c r="F3261" s="12" t="str">
        <f>IF(B3261="*","*",_xlfn.XLOOKUP(B3261,'RES TECH'!M:M,'RES TECH'!Y:Y))</f>
        <v>*</v>
      </c>
      <c r="G3261" s="12" t="str">
        <f>IF(B3261="*","*",_xlfn.XLOOKUP(B3261,'RES TECH'!M:M,'RES TECH'!V:V))</f>
        <v>*</v>
      </c>
      <c r="H3261" t="str">
        <f>IF(B3261="*","*",_xlfn.XLOOKUP(B3261,'RES TECH'!M:M,'RES TECH'!AA:AA))</f>
        <v>*</v>
      </c>
      <c r="I3261" s="12" t="str">
        <f>IF(B3261="*","*",_xlfn.XLOOKUP(B3261,'RES TECH'!M:M,'RES TECH'!Z:Z))</f>
        <v>*</v>
      </c>
      <c r="J3261" s="12" t="str">
        <f>IF(B3261="*","*",_xlfn.XLOOKUP(B3261,'RES TECH'!M:M,'RES TECH'!S:S))</f>
        <v>*</v>
      </c>
      <c r="K3261" s="12" t="str">
        <f t="shared" si="100"/>
        <v>*</v>
      </c>
      <c r="L3261" s="12" t="str">
        <f t="shared" si="101"/>
        <v>*</v>
      </c>
      <c r="M3261" t="str">
        <f>IF(B3261="*","*",IF(_xlfn.XLOOKUP(B3261,'RES TECH'!$M:$M,'RES TECH'!$C:$C)="Low Income",IF(G3261&gt;1,IF(G3261&gt;3,0.3,0.24),0.12),IF(_xlfn.XLOOKUP(B3261,'RES TECH'!$M:$M,'RES TECH'!$C:$C)="Lower-middle Income",IF(G3261&gt;1,IF(G3261&gt;3,0.23,0.18),0.09),IF(_xlfn.XLOOKUP(B3261,'RES TECH'!$M:$M,'RES TECH'!$C:$C)="Upper-middle Income",IF(G3261&gt;1,IF(G3261&gt;3,0.15,0.12),0.06),IF(_xlfn.XLOOKUP(B3261,'RES TECH'!$M:$M,'RES TECH'!$C:$C)="High Income",IF(G3261&gt;1,IF(G3261&gt;3,0.08,0.06),0.03))))))</f>
        <v>*</v>
      </c>
    </row>
    <row r="3262" spans="2:13" x14ac:dyDescent="0.25">
      <c r="B3262" t="str">
        <f>IF('RES TECH'!N3258=1,'RES TECH'!M3258,"*")</f>
        <v>RESHOUHINewLTHALELC20</v>
      </c>
      <c r="C3262" t="str">
        <f>IF(B3262="*","*",_xlfn.XLOOKUP(B3262,'RES TECH'!M:M,'RES TECH'!K:K))</f>
        <v>RESELC</v>
      </c>
      <c r="D3262" t="str">
        <f>IF(B3262="*","*",_xlfn.XLOOKUP(B3262,'RES TECH'!M:M,'RES TECH'!L:L))</f>
        <v>RESHOUHINewLTEUE</v>
      </c>
      <c r="E3262">
        <f>IF(B3262="*","*",_xlfn.XLOOKUP(B3262,'RES TECH'!M:M,'RES TECH'!O:O))</f>
        <v>2020</v>
      </c>
      <c r="F3262" s="12">
        <f>IF(B3262="*","*",_xlfn.XLOOKUP(B3262,'RES TECH'!M:M,'RES TECH'!Y:Y))</f>
        <v>1</v>
      </c>
      <c r="G3262" s="12">
        <f>IF(B3262="*","*",_xlfn.XLOOKUP(B3262,'RES TECH'!M:M,'RES TECH'!V:V))</f>
        <v>15.7</v>
      </c>
      <c r="H3262">
        <f>IF(B3262="*","*",_xlfn.XLOOKUP(B3262,'RES TECH'!M:M,'RES TECH'!AA:AA))</f>
        <v>1</v>
      </c>
      <c r="I3262" s="12">
        <f>IF(B3262="*","*",_xlfn.XLOOKUP(B3262,'RES TECH'!M:M,'RES TECH'!Z:Z))</f>
        <v>0.31944737730523498</v>
      </c>
      <c r="J3262" s="12">
        <f>IF(B3262="*","*",_xlfn.XLOOKUP(B3262,'RES TECH'!M:M,'RES TECH'!S:S))</f>
        <v>26.610070036405268</v>
      </c>
      <c r="K3262" s="12">
        <f t="shared" si="100"/>
        <v>1.3305035018202636</v>
      </c>
      <c r="L3262" s="12">
        <f t="shared" si="101"/>
        <v>6.6525175091013175E-2</v>
      </c>
      <c r="M3262">
        <f>IF(B3262="*","*",IF(_xlfn.XLOOKUP(B3262,'RES TECH'!$M:$M,'RES TECH'!$C:$C)="Low Income",IF(G3262&gt;1,IF(G3262&gt;3,0.3,0.24),0.12),IF(_xlfn.XLOOKUP(B3262,'RES TECH'!$M:$M,'RES TECH'!$C:$C)="Lower-middle Income",IF(G3262&gt;1,IF(G3262&gt;3,0.23,0.18),0.09),IF(_xlfn.XLOOKUP(B3262,'RES TECH'!$M:$M,'RES TECH'!$C:$C)="Upper-middle Income",IF(G3262&gt;1,IF(G3262&gt;3,0.15,0.12),0.06),IF(_xlfn.XLOOKUP(B3262,'RES TECH'!$M:$M,'RES TECH'!$C:$C)="High Income",IF(G3262&gt;1,IF(G3262&gt;3,0.08,0.06),0.03))))))</f>
        <v>0.08</v>
      </c>
    </row>
    <row r="3263" spans="2:13" x14ac:dyDescent="0.25">
      <c r="B3263" t="str">
        <f>IF('RES TECH'!N3259=1,'RES TECH'!M3259,"*")</f>
        <v>RESHOUHINewLTHALELC22</v>
      </c>
      <c r="C3263" t="str">
        <f>IF(B3263="*","*",_xlfn.XLOOKUP(B3263,'RES TECH'!M:M,'RES TECH'!K:K))</f>
        <v>RESELC</v>
      </c>
      <c r="D3263" t="str">
        <f>IF(B3263="*","*",_xlfn.XLOOKUP(B3263,'RES TECH'!M:M,'RES TECH'!L:L))</f>
        <v>RESHOUHINewLTEUE</v>
      </c>
      <c r="E3263">
        <f>IF(B3263="*","*",_xlfn.XLOOKUP(B3263,'RES TECH'!M:M,'RES TECH'!O:O))</f>
        <v>2022</v>
      </c>
      <c r="F3263" s="12">
        <f>IF(B3263="*","*",_xlfn.XLOOKUP(B3263,'RES TECH'!M:M,'RES TECH'!Y:Y))</f>
        <v>1</v>
      </c>
      <c r="G3263" s="12">
        <f>IF(B3263="*","*",_xlfn.XLOOKUP(B3263,'RES TECH'!M:M,'RES TECH'!V:V))</f>
        <v>15.7</v>
      </c>
      <c r="H3263">
        <f>IF(B3263="*","*",_xlfn.XLOOKUP(B3263,'RES TECH'!M:M,'RES TECH'!AA:AA))</f>
        <v>1</v>
      </c>
      <c r="I3263" s="12">
        <f>IF(B3263="*","*",_xlfn.XLOOKUP(B3263,'RES TECH'!M:M,'RES TECH'!Z:Z))</f>
        <v>0.31944737730523498</v>
      </c>
      <c r="J3263" s="12">
        <f>IF(B3263="*","*",_xlfn.XLOOKUP(B3263,'RES TECH'!M:M,'RES TECH'!S:S))</f>
        <v>42.523649707683781</v>
      </c>
      <c r="K3263" s="12">
        <f t="shared" si="100"/>
        <v>2.1261824853841893</v>
      </c>
      <c r="L3263" s="12">
        <f t="shared" si="101"/>
        <v>0.10630912426920947</v>
      </c>
      <c r="M3263">
        <f>IF(B3263="*","*",IF(_xlfn.XLOOKUP(B3263,'RES TECH'!$M:$M,'RES TECH'!$C:$C)="Low Income",IF(G3263&gt;1,IF(G3263&gt;3,0.3,0.24),0.12),IF(_xlfn.XLOOKUP(B3263,'RES TECH'!$M:$M,'RES TECH'!$C:$C)="Lower-middle Income",IF(G3263&gt;1,IF(G3263&gt;3,0.23,0.18),0.09),IF(_xlfn.XLOOKUP(B3263,'RES TECH'!$M:$M,'RES TECH'!$C:$C)="Upper-middle Income",IF(G3263&gt;1,IF(G3263&gt;3,0.15,0.12),0.06),IF(_xlfn.XLOOKUP(B3263,'RES TECH'!$M:$M,'RES TECH'!$C:$C)="High Income",IF(G3263&gt;1,IF(G3263&gt;3,0.08,0.06),0.03))))))</f>
        <v>0.08</v>
      </c>
    </row>
    <row r="3264" spans="2:13" x14ac:dyDescent="0.25">
      <c r="B3264" t="str">
        <f>IF('RES TECH'!N3260=1,'RES TECH'!M3260,"*")</f>
        <v>*</v>
      </c>
      <c r="C3264" t="str">
        <f>IF(B3264="*","*",_xlfn.XLOOKUP(B3264,'RES TECH'!M:M,'RES TECH'!K:K))</f>
        <v>*</v>
      </c>
      <c r="D3264" t="str">
        <f>IF(B3264="*","*",_xlfn.XLOOKUP(B3264,'RES TECH'!M:M,'RES TECH'!L:L))</f>
        <v>*</v>
      </c>
      <c r="E3264" t="str">
        <f>IF(B3264="*","*",_xlfn.XLOOKUP(B3264,'RES TECH'!M:M,'RES TECH'!O:O))</f>
        <v>*</v>
      </c>
      <c r="F3264" s="12" t="str">
        <f>IF(B3264="*","*",_xlfn.XLOOKUP(B3264,'RES TECH'!M:M,'RES TECH'!Y:Y))</f>
        <v>*</v>
      </c>
      <c r="G3264" s="12" t="str">
        <f>IF(B3264="*","*",_xlfn.XLOOKUP(B3264,'RES TECH'!M:M,'RES TECH'!V:V))</f>
        <v>*</v>
      </c>
      <c r="H3264" t="str">
        <f>IF(B3264="*","*",_xlfn.XLOOKUP(B3264,'RES TECH'!M:M,'RES TECH'!AA:AA))</f>
        <v>*</v>
      </c>
      <c r="I3264" s="12" t="str">
        <f>IF(B3264="*","*",_xlfn.XLOOKUP(B3264,'RES TECH'!M:M,'RES TECH'!Z:Z))</f>
        <v>*</v>
      </c>
      <c r="J3264" s="12" t="str">
        <f>IF(B3264="*","*",_xlfn.XLOOKUP(B3264,'RES TECH'!M:M,'RES TECH'!S:S))</f>
        <v>*</v>
      </c>
      <c r="K3264" s="12" t="str">
        <f t="shared" si="100"/>
        <v>*</v>
      </c>
      <c r="L3264" s="12" t="str">
        <f t="shared" si="101"/>
        <v>*</v>
      </c>
      <c r="M3264" t="str">
        <f>IF(B3264="*","*",IF(_xlfn.XLOOKUP(B3264,'RES TECH'!$M:$M,'RES TECH'!$C:$C)="Low Income",IF(G3264&gt;1,IF(G3264&gt;3,0.3,0.24),0.12),IF(_xlfn.XLOOKUP(B3264,'RES TECH'!$M:$M,'RES TECH'!$C:$C)="Lower-middle Income",IF(G3264&gt;1,IF(G3264&gt;3,0.23,0.18),0.09),IF(_xlfn.XLOOKUP(B3264,'RES TECH'!$M:$M,'RES TECH'!$C:$C)="Upper-middle Income",IF(G3264&gt;1,IF(G3264&gt;3,0.15,0.12),0.06),IF(_xlfn.XLOOKUP(B3264,'RES TECH'!$M:$M,'RES TECH'!$C:$C)="High Income",IF(G3264&gt;1,IF(G3264&gt;3,0.08,0.06),0.03))))))</f>
        <v>*</v>
      </c>
    </row>
    <row r="3265" spans="2:13" x14ac:dyDescent="0.25">
      <c r="B3265" t="str">
        <f>IF('RES TECH'!N3261=1,'RES TECH'!M3261,"*")</f>
        <v>RESHOUHINewLTCFLELCELC20</v>
      </c>
      <c r="C3265" t="str">
        <f>IF(B3265="*","*",_xlfn.XLOOKUP(B3265,'RES TECH'!M:M,'RES TECH'!K:K))</f>
        <v>RESELC</v>
      </c>
      <c r="D3265" t="str">
        <f>IF(B3265="*","*",_xlfn.XLOOKUP(B3265,'RES TECH'!M:M,'RES TECH'!L:L))</f>
        <v>RESHOUHINewLTEUE</v>
      </c>
      <c r="E3265">
        <f>IF(B3265="*","*",_xlfn.XLOOKUP(B3265,'RES TECH'!M:M,'RES TECH'!O:O))</f>
        <v>2020</v>
      </c>
      <c r="F3265" s="12">
        <f>IF(B3265="*","*",_xlfn.XLOOKUP(B3265,'RES TECH'!M:M,'RES TECH'!Y:Y))</f>
        <v>4</v>
      </c>
      <c r="G3265" s="12">
        <f>IF(B3265="*","*",_xlfn.XLOOKUP(B3265,'RES TECH'!M:M,'RES TECH'!V:V))</f>
        <v>59.066666666666663</v>
      </c>
      <c r="H3265">
        <f>IF(B3265="*","*",_xlfn.XLOOKUP(B3265,'RES TECH'!M:M,'RES TECH'!AA:AA))</f>
        <v>1</v>
      </c>
      <c r="I3265" s="12">
        <f>IF(B3265="*","*",_xlfn.XLOOKUP(B3265,'RES TECH'!M:M,'RES TECH'!Z:Z))</f>
        <v>0.31944737730523498</v>
      </c>
      <c r="J3265" s="12">
        <f>IF(B3265="*","*",_xlfn.XLOOKUP(B3265,'RES TECH'!M:M,'RES TECH'!S:S))</f>
        <v>25.51224677458935</v>
      </c>
      <c r="K3265" s="12">
        <f t="shared" si="100"/>
        <v>1.2756123387294676</v>
      </c>
      <c r="L3265" s="12">
        <f t="shared" si="101"/>
        <v>6.3780616936473383E-2</v>
      </c>
      <c r="M3265">
        <f>IF(B3265="*","*",IF(_xlfn.XLOOKUP(B3265,'RES TECH'!$M:$M,'RES TECH'!$C:$C)="Low Income",IF(G3265&gt;1,IF(G3265&gt;3,0.3,0.24),0.12),IF(_xlfn.XLOOKUP(B3265,'RES TECH'!$M:$M,'RES TECH'!$C:$C)="Lower-middle Income",IF(G3265&gt;1,IF(G3265&gt;3,0.23,0.18),0.09),IF(_xlfn.XLOOKUP(B3265,'RES TECH'!$M:$M,'RES TECH'!$C:$C)="Upper-middle Income",IF(G3265&gt;1,IF(G3265&gt;3,0.15,0.12),0.06),IF(_xlfn.XLOOKUP(B3265,'RES TECH'!$M:$M,'RES TECH'!$C:$C)="High Income",IF(G3265&gt;1,IF(G3265&gt;3,0.08,0.06),0.03))))))</f>
        <v>0.08</v>
      </c>
    </row>
    <row r="3266" spans="2:13" x14ac:dyDescent="0.25">
      <c r="B3266" t="str">
        <f>IF('RES TECH'!N3262=1,'RES TECH'!M3262,"*")</f>
        <v>RESHOUHINewLTCFLELCELC22</v>
      </c>
      <c r="C3266" t="str">
        <f>IF(B3266="*","*",_xlfn.XLOOKUP(B3266,'RES TECH'!M:M,'RES TECH'!K:K))</f>
        <v>RESELC</v>
      </c>
      <c r="D3266" t="str">
        <f>IF(B3266="*","*",_xlfn.XLOOKUP(B3266,'RES TECH'!M:M,'RES TECH'!L:L))</f>
        <v>RESHOUHINewLTEUE</v>
      </c>
      <c r="E3266">
        <f>IF(B3266="*","*",_xlfn.XLOOKUP(B3266,'RES TECH'!M:M,'RES TECH'!O:O))</f>
        <v>2022</v>
      </c>
      <c r="F3266" s="12">
        <f>IF(B3266="*","*",_xlfn.XLOOKUP(B3266,'RES TECH'!M:M,'RES TECH'!Y:Y))</f>
        <v>4</v>
      </c>
      <c r="G3266" s="12">
        <f>IF(B3266="*","*",_xlfn.XLOOKUP(B3266,'RES TECH'!M:M,'RES TECH'!V:V))</f>
        <v>65.8</v>
      </c>
      <c r="H3266">
        <f>IF(B3266="*","*",_xlfn.XLOOKUP(B3266,'RES TECH'!M:M,'RES TECH'!AA:AA))</f>
        <v>1</v>
      </c>
      <c r="I3266" s="12">
        <f>IF(B3266="*","*",_xlfn.XLOOKUP(B3266,'RES TECH'!M:M,'RES TECH'!Z:Z))</f>
        <v>0.31944737730523498</v>
      </c>
      <c r="J3266" s="12">
        <f>IF(B3266="*","*",_xlfn.XLOOKUP(B3266,'RES TECH'!M:M,'RES TECH'!S:S))</f>
        <v>30.981932583459809</v>
      </c>
      <c r="K3266" s="12">
        <f t="shared" si="100"/>
        <v>1.5490966291729906</v>
      </c>
      <c r="L3266" s="12">
        <f t="shared" si="101"/>
        <v>7.7454831458649537E-2</v>
      </c>
      <c r="M3266">
        <f>IF(B3266="*","*",IF(_xlfn.XLOOKUP(B3266,'RES TECH'!$M:$M,'RES TECH'!$C:$C)="Low Income",IF(G3266&gt;1,IF(G3266&gt;3,0.3,0.24),0.12),IF(_xlfn.XLOOKUP(B3266,'RES TECH'!$M:$M,'RES TECH'!$C:$C)="Lower-middle Income",IF(G3266&gt;1,IF(G3266&gt;3,0.23,0.18),0.09),IF(_xlfn.XLOOKUP(B3266,'RES TECH'!$M:$M,'RES TECH'!$C:$C)="Upper-middle Income",IF(G3266&gt;1,IF(G3266&gt;3,0.15,0.12),0.06),IF(_xlfn.XLOOKUP(B3266,'RES TECH'!$M:$M,'RES TECH'!$C:$C)="High Income",IF(G3266&gt;1,IF(G3266&gt;3,0.08,0.06),0.03))))))</f>
        <v>0.08</v>
      </c>
    </row>
    <row r="3267" spans="2:13" x14ac:dyDescent="0.25">
      <c r="B3267" t="str">
        <f>IF('RES TECH'!N3263=1,'RES TECH'!M3263,"*")</f>
        <v>RESHOUHINewLTCFLELCELC30</v>
      </c>
      <c r="C3267" t="str">
        <f>IF(B3267="*","*",_xlfn.XLOOKUP(B3267,'RES TECH'!M:M,'RES TECH'!K:K))</f>
        <v>RESELC</v>
      </c>
      <c r="D3267" t="str">
        <f>IF(B3267="*","*",_xlfn.XLOOKUP(B3267,'RES TECH'!M:M,'RES TECH'!L:L))</f>
        <v>RESHOUHINewLTEUE</v>
      </c>
      <c r="E3267">
        <f>IF(B3267="*","*",_xlfn.XLOOKUP(B3267,'RES TECH'!M:M,'RES TECH'!O:O))</f>
        <v>2030</v>
      </c>
      <c r="F3267" s="12">
        <f>IF(B3267="*","*",_xlfn.XLOOKUP(B3267,'RES TECH'!M:M,'RES TECH'!Y:Y))</f>
        <v>4</v>
      </c>
      <c r="G3267" s="12">
        <f>IF(B3267="*","*",_xlfn.XLOOKUP(B3267,'RES TECH'!M:M,'RES TECH'!V:V))</f>
        <v>68.5</v>
      </c>
      <c r="H3267">
        <f>IF(B3267="*","*",_xlfn.XLOOKUP(B3267,'RES TECH'!M:M,'RES TECH'!AA:AA))</f>
        <v>1</v>
      </c>
      <c r="I3267" s="12">
        <f>IF(B3267="*","*",_xlfn.XLOOKUP(B3267,'RES TECH'!M:M,'RES TECH'!Z:Z))</f>
        <v>0.31944737730523498</v>
      </c>
      <c r="J3267" s="12">
        <f>IF(B3267="*","*",_xlfn.XLOOKUP(B3267,'RES TECH'!M:M,'RES TECH'!S:S))</f>
        <v>29.757811070284539</v>
      </c>
      <c r="K3267" s="12">
        <f t="shared" si="100"/>
        <v>1.4878905535142271</v>
      </c>
      <c r="L3267" s="12">
        <f t="shared" si="101"/>
        <v>7.439452767571135E-2</v>
      </c>
      <c r="M3267">
        <f>IF(B3267="*","*",IF(_xlfn.XLOOKUP(B3267,'RES TECH'!$M:$M,'RES TECH'!$C:$C)="Low Income",IF(G3267&gt;1,IF(G3267&gt;3,0.3,0.24),0.12),IF(_xlfn.XLOOKUP(B3267,'RES TECH'!$M:$M,'RES TECH'!$C:$C)="Lower-middle Income",IF(G3267&gt;1,IF(G3267&gt;3,0.23,0.18),0.09),IF(_xlfn.XLOOKUP(B3267,'RES TECH'!$M:$M,'RES TECH'!$C:$C)="Upper-middle Income",IF(G3267&gt;1,IF(G3267&gt;3,0.15,0.12),0.06),IF(_xlfn.XLOOKUP(B3267,'RES TECH'!$M:$M,'RES TECH'!$C:$C)="High Income",IF(G3267&gt;1,IF(G3267&gt;3,0.08,0.06),0.03))))))</f>
        <v>0.08</v>
      </c>
    </row>
    <row r="3268" spans="2:13" x14ac:dyDescent="0.25">
      <c r="B3268" t="str">
        <f>IF('RES TECH'!N3264=1,'RES TECH'!M3264,"*")</f>
        <v>RESHOUHINewLTCFLELCELC40</v>
      </c>
      <c r="C3268" t="str">
        <f>IF(B3268="*","*",_xlfn.XLOOKUP(B3268,'RES TECH'!M:M,'RES TECH'!K:K))</f>
        <v>RESELC</v>
      </c>
      <c r="D3268" t="str">
        <f>IF(B3268="*","*",_xlfn.XLOOKUP(B3268,'RES TECH'!M:M,'RES TECH'!L:L))</f>
        <v>RESHOUHINewLTEUE</v>
      </c>
      <c r="E3268">
        <f>IF(B3268="*","*",_xlfn.XLOOKUP(B3268,'RES TECH'!M:M,'RES TECH'!O:O))</f>
        <v>2040</v>
      </c>
      <c r="F3268" s="12">
        <f>IF(B3268="*","*",_xlfn.XLOOKUP(B3268,'RES TECH'!M:M,'RES TECH'!Y:Y))</f>
        <v>4</v>
      </c>
      <c r="G3268" s="12">
        <f>IF(B3268="*","*",_xlfn.XLOOKUP(B3268,'RES TECH'!M:M,'RES TECH'!V:V))</f>
        <v>72</v>
      </c>
      <c r="H3268">
        <f>IF(B3268="*","*",_xlfn.XLOOKUP(B3268,'RES TECH'!M:M,'RES TECH'!AA:AA))</f>
        <v>1</v>
      </c>
      <c r="I3268" s="12">
        <f>IF(B3268="*","*",_xlfn.XLOOKUP(B3268,'RES TECH'!M:M,'RES TECH'!Z:Z))</f>
        <v>0.31944737730523498</v>
      </c>
      <c r="J3268" s="12">
        <f>IF(B3268="*","*",_xlfn.XLOOKUP(B3268,'RES TECH'!M:M,'RES TECH'!S:S))</f>
        <v>28.3005235545997</v>
      </c>
      <c r="K3268" s="12">
        <f t="shared" si="100"/>
        <v>1.4150261777299851</v>
      </c>
      <c r="L3268" s="12">
        <f t="shared" si="101"/>
        <v>7.0751308886499262E-2</v>
      </c>
      <c r="M3268">
        <f>IF(B3268="*","*",IF(_xlfn.XLOOKUP(B3268,'RES TECH'!$M:$M,'RES TECH'!$C:$C)="Low Income",IF(G3268&gt;1,IF(G3268&gt;3,0.3,0.24),0.12),IF(_xlfn.XLOOKUP(B3268,'RES TECH'!$M:$M,'RES TECH'!$C:$C)="Lower-middle Income",IF(G3268&gt;1,IF(G3268&gt;3,0.23,0.18),0.09),IF(_xlfn.XLOOKUP(B3268,'RES TECH'!$M:$M,'RES TECH'!$C:$C)="Upper-middle Income",IF(G3268&gt;1,IF(G3268&gt;3,0.15,0.12),0.06),IF(_xlfn.XLOOKUP(B3268,'RES TECH'!$M:$M,'RES TECH'!$C:$C)="High Income",IF(G3268&gt;1,IF(G3268&gt;3,0.08,0.06),0.03))))))</f>
        <v>0.08</v>
      </c>
    </row>
    <row r="3269" spans="2:13" x14ac:dyDescent="0.25">
      <c r="B3269" t="str">
        <f>IF('RES TECH'!N3265=1,'RES TECH'!M3265,"*")</f>
        <v>*</v>
      </c>
      <c r="C3269" t="str">
        <f>IF(B3269="*","*",_xlfn.XLOOKUP(B3269,'RES TECH'!M:M,'RES TECH'!K:K))</f>
        <v>*</v>
      </c>
      <c r="D3269" t="str">
        <f>IF(B3269="*","*",_xlfn.XLOOKUP(B3269,'RES TECH'!M:M,'RES TECH'!L:L))</f>
        <v>*</v>
      </c>
      <c r="E3269" t="str">
        <f>IF(B3269="*","*",_xlfn.XLOOKUP(B3269,'RES TECH'!M:M,'RES TECH'!O:O))</f>
        <v>*</v>
      </c>
      <c r="F3269" s="12" t="str">
        <f>IF(B3269="*","*",_xlfn.XLOOKUP(B3269,'RES TECH'!M:M,'RES TECH'!Y:Y))</f>
        <v>*</v>
      </c>
      <c r="G3269" s="12" t="str">
        <f>IF(B3269="*","*",_xlfn.XLOOKUP(B3269,'RES TECH'!M:M,'RES TECH'!V:V))</f>
        <v>*</v>
      </c>
      <c r="H3269" t="str">
        <f>IF(B3269="*","*",_xlfn.XLOOKUP(B3269,'RES TECH'!M:M,'RES TECH'!AA:AA))</f>
        <v>*</v>
      </c>
      <c r="I3269" s="12" t="str">
        <f>IF(B3269="*","*",_xlfn.XLOOKUP(B3269,'RES TECH'!M:M,'RES TECH'!Z:Z))</f>
        <v>*</v>
      </c>
      <c r="J3269" s="12" t="str">
        <f>IF(B3269="*","*",_xlfn.XLOOKUP(B3269,'RES TECH'!M:M,'RES TECH'!S:S))</f>
        <v>*</v>
      </c>
      <c r="K3269" s="12" t="str">
        <f t="shared" si="100"/>
        <v>*</v>
      </c>
      <c r="L3269" s="12" t="str">
        <f t="shared" si="101"/>
        <v>*</v>
      </c>
      <c r="M3269" t="str">
        <f>IF(B3269="*","*",IF(_xlfn.XLOOKUP(B3269,'RES TECH'!$M:$M,'RES TECH'!$C:$C)="Low Income",IF(G3269&gt;1,IF(G3269&gt;3,0.3,0.24),0.12),IF(_xlfn.XLOOKUP(B3269,'RES TECH'!$M:$M,'RES TECH'!$C:$C)="Lower-middle Income",IF(G3269&gt;1,IF(G3269&gt;3,0.23,0.18),0.09),IF(_xlfn.XLOOKUP(B3269,'RES TECH'!$M:$M,'RES TECH'!$C:$C)="Upper-middle Income",IF(G3269&gt;1,IF(G3269&gt;3,0.15,0.12),0.06),IF(_xlfn.XLOOKUP(B3269,'RES TECH'!$M:$M,'RES TECH'!$C:$C)="High Income",IF(G3269&gt;1,IF(G3269&gt;3,0.08,0.06),0.03))))))</f>
        <v>*</v>
      </c>
    </row>
    <row r="3270" spans="2:13" x14ac:dyDescent="0.25">
      <c r="B3270" t="str">
        <f>IF('RES TECH'!N3266=1,'RES TECH'!M3266,"*")</f>
        <v>*</v>
      </c>
      <c r="C3270" t="str">
        <f>IF(B3270="*","*",_xlfn.XLOOKUP(B3270,'RES TECH'!M:M,'RES TECH'!K:K))</f>
        <v>*</v>
      </c>
      <c r="D3270" t="str">
        <f>IF(B3270="*","*",_xlfn.XLOOKUP(B3270,'RES TECH'!M:M,'RES TECH'!L:L))</f>
        <v>*</v>
      </c>
      <c r="E3270" t="str">
        <f>IF(B3270="*","*",_xlfn.XLOOKUP(B3270,'RES TECH'!M:M,'RES TECH'!O:O))</f>
        <v>*</v>
      </c>
      <c r="F3270" s="12" t="str">
        <f>IF(B3270="*","*",_xlfn.XLOOKUP(B3270,'RES TECH'!M:M,'RES TECH'!Y:Y))</f>
        <v>*</v>
      </c>
      <c r="G3270" s="12" t="str">
        <f>IF(B3270="*","*",_xlfn.XLOOKUP(B3270,'RES TECH'!M:M,'RES TECH'!V:V))</f>
        <v>*</v>
      </c>
      <c r="H3270" t="str">
        <f>IF(B3270="*","*",_xlfn.XLOOKUP(B3270,'RES TECH'!M:M,'RES TECH'!AA:AA))</f>
        <v>*</v>
      </c>
      <c r="I3270" s="12" t="str">
        <f>IF(B3270="*","*",_xlfn.XLOOKUP(B3270,'RES TECH'!M:M,'RES TECH'!Z:Z))</f>
        <v>*</v>
      </c>
      <c r="J3270" s="12" t="str">
        <f>IF(B3270="*","*",_xlfn.XLOOKUP(B3270,'RES TECH'!M:M,'RES TECH'!S:S))</f>
        <v>*</v>
      </c>
      <c r="K3270" s="12" t="str">
        <f t="shared" si="100"/>
        <v>*</v>
      </c>
      <c r="L3270" s="12" t="str">
        <f t="shared" si="101"/>
        <v>*</v>
      </c>
      <c r="M3270" t="str">
        <f>IF(B3270="*","*",IF(_xlfn.XLOOKUP(B3270,'RES TECH'!$M:$M,'RES TECH'!$C:$C)="Low Income",IF(G3270&gt;1,IF(G3270&gt;3,0.3,0.24),0.12),IF(_xlfn.XLOOKUP(B3270,'RES TECH'!$M:$M,'RES TECH'!$C:$C)="Lower-middle Income",IF(G3270&gt;1,IF(G3270&gt;3,0.23,0.18),0.09),IF(_xlfn.XLOOKUP(B3270,'RES TECH'!$M:$M,'RES TECH'!$C:$C)="Upper-middle Income",IF(G3270&gt;1,IF(G3270&gt;3,0.15,0.12),0.06),IF(_xlfn.XLOOKUP(B3270,'RES TECH'!$M:$M,'RES TECH'!$C:$C)="High Income",IF(G3270&gt;1,IF(G3270&gt;3,0.08,0.06),0.03))))))</f>
        <v>*</v>
      </c>
    </row>
    <row r="3271" spans="2:13" x14ac:dyDescent="0.25">
      <c r="B3271" t="str">
        <f>IF('RES TECH'!N3267=1,'RES TECH'!M3267,"*")</f>
        <v>*</v>
      </c>
      <c r="C3271" t="str">
        <f>IF(B3271="*","*",_xlfn.XLOOKUP(B3271,'RES TECH'!M:M,'RES TECH'!K:K))</f>
        <v>*</v>
      </c>
      <c r="D3271" t="str">
        <f>IF(B3271="*","*",_xlfn.XLOOKUP(B3271,'RES TECH'!M:M,'RES TECH'!L:L))</f>
        <v>*</v>
      </c>
      <c r="E3271" t="str">
        <f>IF(B3271="*","*",_xlfn.XLOOKUP(B3271,'RES TECH'!M:M,'RES TECH'!O:O))</f>
        <v>*</v>
      </c>
      <c r="F3271" s="12" t="str">
        <f>IF(B3271="*","*",_xlfn.XLOOKUP(B3271,'RES TECH'!M:M,'RES TECH'!Y:Y))</f>
        <v>*</v>
      </c>
      <c r="G3271" s="12" t="str">
        <f>IF(B3271="*","*",_xlfn.XLOOKUP(B3271,'RES TECH'!M:M,'RES TECH'!V:V))</f>
        <v>*</v>
      </c>
      <c r="H3271" t="str">
        <f>IF(B3271="*","*",_xlfn.XLOOKUP(B3271,'RES TECH'!M:M,'RES TECH'!AA:AA))</f>
        <v>*</v>
      </c>
      <c r="I3271" s="12" t="str">
        <f>IF(B3271="*","*",_xlfn.XLOOKUP(B3271,'RES TECH'!M:M,'RES TECH'!Z:Z))</f>
        <v>*</v>
      </c>
      <c r="J3271" s="12" t="str">
        <f>IF(B3271="*","*",_xlfn.XLOOKUP(B3271,'RES TECH'!M:M,'RES TECH'!S:S))</f>
        <v>*</v>
      </c>
      <c r="K3271" s="12" t="str">
        <f t="shared" ref="K3271:K3334" si="102">IF(B3271="*","*",5%*J3271)</f>
        <v>*</v>
      </c>
      <c r="L3271" s="12" t="str">
        <f t="shared" ref="L3271:L3334" si="103">IF(B3271="*","*",5%*K3271)</f>
        <v>*</v>
      </c>
      <c r="M3271" t="str">
        <f>IF(B3271="*","*",IF(_xlfn.XLOOKUP(B3271,'RES TECH'!$M:$M,'RES TECH'!$C:$C)="Low Income",IF(G3271&gt;1,IF(G3271&gt;3,0.3,0.24),0.12),IF(_xlfn.XLOOKUP(B3271,'RES TECH'!$M:$M,'RES TECH'!$C:$C)="Lower-middle Income",IF(G3271&gt;1,IF(G3271&gt;3,0.23,0.18),0.09),IF(_xlfn.XLOOKUP(B3271,'RES TECH'!$M:$M,'RES TECH'!$C:$C)="Upper-middle Income",IF(G3271&gt;1,IF(G3271&gt;3,0.15,0.12),0.06),IF(_xlfn.XLOOKUP(B3271,'RES TECH'!$M:$M,'RES TECH'!$C:$C)="High Income",IF(G3271&gt;1,IF(G3271&gt;3,0.08,0.06),0.03))))))</f>
        <v>*</v>
      </c>
    </row>
    <row r="3272" spans="2:13" x14ac:dyDescent="0.25">
      <c r="B3272" t="str">
        <f>IF('RES TECH'!N3268=1,'RES TECH'!M3268,"*")</f>
        <v>*</v>
      </c>
      <c r="C3272" t="str">
        <f>IF(B3272="*","*",_xlfn.XLOOKUP(B3272,'RES TECH'!M:M,'RES TECH'!K:K))</f>
        <v>*</v>
      </c>
      <c r="D3272" t="str">
        <f>IF(B3272="*","*",_xlfn.XLOOKUP(B3272,'RES TECH'!M:M,'RES TECH'!L:L))</f>
        <v>*</v>
      </c>
      <c r="E3272" t="str">
        <f>IF(B3272="*","*",_xlfn.XLOOKUP(B3272,'RES TECH'!M:M,'RES TECH'!O:O))</f>
        <v>*</v>
      </c>
      <c r="F3272" s="12" t="str">
        <f>IF(B3272="*","*",_xlfn.XLOOKUP(B3272,'RES TECH'!M:M,'RES TECH'!Y:Y))</f>
        <v>*</v>
      </c>
      <c r="G3272" s="12" t="str">
        <f>IF(B3272="*","*",_xlfn.XLOOKUP(B3272,'RES TECH'!M:M,'RES TECH'!V:V))</f>
        <v>*</v>
      </c>
      <c r="H3272" t="str">
        <f>IF(B3272="*","*",_xlfn.XLOOKUP(B3272,'RES TECH'!M:M,'RES TECH'!AA:AA))</f>
        <v>*</v>
      </c>
      <c r="I3272" s="12" t="str">
        <f>IF(B3272="*","*",_xlfn.XLOOKUP(B3272,'RES TECH'!M:M,'RES TECH'!Z:Z))</f>
        <v>*</v>
      </c>
      <c r="J3272" s="12" t="str">
        <f>IF(B3272="*","*",_xlfn.XLOOKUP(B3272,'RES TECH'!M:M,'RES TECH'!S:S))</f>
        <v>*</v>
      </c>
      <c r="K3272" s="12" t="str">
        <f t="shared" si="102"/>
        <v>*</v>
      </c>
      <c r="L3272" s="12" t="str">
        <f t="shared" si="103"/>
        <v>*</v>
      </c>
      <c r="M3272" t="str">
        <f>IF(B3272="*","*",IF(_xlfn.XLOOKUP(B3272,'RES TECH'!$M:$M,'RES TECH'!$C:$C)="Low Income",IF(G3272&gt;1,IF(G3272&gt;3,0.3,0.24),0.12),IF(_xlfn.XLOOKUP(B3272,'RES TECH'!$M:$M,'RES TECH'!$C:$C)="Lower-middle Income",IF(G3272&gt;1,IF(G3272&gt;3,0.23,0.18),0.09),IF(_xlfn.XLOOKUP(B3272,'RES TECH'!$M:$M,'RES TECH'!$C:$C)="Upper-middle Income",IF(G3272&gt;1,IF(G3272&gt;3,0.15,0.12),0.06),IF(_xlfn.XLOOKUP(B3272,'RES TECH'!$M:$M,'RES TECH'!$C:$C)="High Income",IF(G3272&gt;1,IF(G3272&gt;3,0.08,0.06),0.03))))))</f>
        <v>*</v>
      </c>
    </row>
    <row r="3273" spans="2:13" x14ac:dyDescent="0.25">
      <c r="B3273" t="str">
        <f>IF('RES TECH'!N3269=1,'RES TECH'!M3269,"*")</f>
        <v>*</v>
      </c>
      <c r="C3273" t="str">
        <f>IF(B3273="*","*",_xlfn.XLOOKUP(B3273,'RES TECH'!M:M,'RES TECH'!K:K))</f>
        <v>*</v>
      </c>
      <c r="D3273" t="str">
        <f>IF(B3273="*","*",_xlfn.XLOOKUP(B3273,'RES TECH'!M:M,'RES TECH'!L:L))</f>
        <v>*</v>
      </c>
      <c r="E3273" t="str">
        <f>IF(B3273="*","*",_xlfn.XLOOKUP(B3273,'RES TECH'!M:M,'RES TECH'!O:O))</f>
        <v>*</v>
      </c>
      <c r="F3273" s="12" t="str">
        <f>IF(B3273="*","*",_xlfn.XLOOKUP(B3273,'RES TECH'!M:M,'RES TECH'!Y:Y))</f>
        <v>*</v>
      </c>
      <c r="G3273" s="12" t="str">
        <f>IF(B3273="*","*",_xlfn.XLOOKUP(B3273,'RES TECH'!M:M,'RES TECH'!V:V))</f>
        <v>*</v>
      </c>
      <c r="H3273" t="str">
        <f>IF(B3273="*","*",_xlfn.XLOOKUP(B3273,'RES TECH'!M:M,'RES TECH'!AA:AA))</f>
        <v>*</v>
      </c>
      <c r="I3273" s="12" t="str">
        <f>IF(B3273="*","*",_xlfn.XLOOKUP(B3273,'RES TECH'!M:M,'RES TECH'!Z:Z))</f>
        <v>*</v>
      </c>
      <c r="J3273" s="12" t="str">
        <f>IF(B3273="*","*",_xlfn.XLOOKUP(B3273,'RES TECH'!M:M,'RES TECH'!S:S))</f>
        <v>*</v>
      </c>
      <c r="K3273" s="12" t="str">
        <f t="shared" si="102"/>
        <v>*</v>
      </c>
      <c r="L3273" s="12" t="str">
        <f t="shared" si="103"/>
        <v>*</v>
      </c>
      <c r="M3273" t="str">
        <f>IF(B3273="*","*",IF(_xlfn.XLOOKUP(B3273,'RES TECH'!$M:$M,'RES TECH'!$C:$C)="Low Income",IF(G3273&gt;1,IF(G3273&gt;3,0.3,0.24),0.12),IF(_xlfn.XLOOKUP(B3273,'RES TECH'!$M:$M,'RES TECH'!$C:$C)="Lower-middle Income",IF(G3273&gt;1,IF(G3273&gt;3,0.23,0.18),0.09),IF(_xlfn.XLOOKUP(B3273,'RES TECH'!$M:$M,'RES TECH'!$C:$C)="Upper-middle Income",IF(G3273&gt;1,IF(G3273&gt;3,0.15,0.12),0.06),IF(_xlfn.XLOOKUP(B3273,'RES TECH'!$M:$M,'RES TECH'!$C:$C)="High Income",IF(G3273&gt;1,IF(G3273&gt;3,0.08,0.06),0.03))))))</f>
        <v>*</v>
      </c>
    </row>
    <row r="3274" spans="2:13" x14ac:dyDescent="0.25">
      <c r="B3274" t="str">
        <f>IF('RES TECH'!N3270=1,'RES TECH'!M3270,"*")</f>
        <v>RESHOUHINewLTLEDELCELC20</v>
      </c>
      <c r="C3274" t="str">
        <f>IF(B3274="*","*",_xlfn.XLOOKUP(B3274,'RES TECH'!M:M,'RES TECH'!K:K))</f>
        <v>RESELC</v>
      </c>
      <c r="D3274" t="str">
        <f>IF(B3274="*","*",_xlfn.XLOOKUP(B3274,'RES TECH'!M:M,'RES TECH'!L:L))</f>
        <v>RESHOUHINewLTEUE</v>
      </c>
      <c r="E3274">
        <f>IF(B3274="*","*",_xlfn.XLOOKUP(B3274,'RES TECH'!M:M,'RES TECH'!O:O))</f>
        <v>2020</v>
      </c>
      <c r="F3274" s="12">
        <f>IF(B3274="*","*",_xlfn.XLOOKUP(B3274,'RES TECH'!M:M,'RES TECH'!Y:Y))</f>
        <v>12</v>
      </c>
      <c r="G3274" s="12">
        <f>IF(B3274="*","*",_xlfn.XLOOKUP(B3274,'RES TECH'!M:M,'RES TECH'!V:V))</f>
        <v>79.849999999999994</v>
      </c>
      <c r="H3274">
        <f>IF(B3274="*","*",_xlfn.XLOOKUP(B3274,'RES TECH'!M:M,'RES TECH'!AA:AA))</f>
        <v>1</v>
      </c>
      <c r="I3274" s="12">
        <f>IF(B3274="*","*",_xlfn.XLOOKUP(B3274,'RES TECH'!M:M,'RES TECH'!Z:Z))</f>
        <v>0.31944737730523498</v>
      </c>
      <c r="J3274" s="12">
        <f>IF(B3274="*","*",_xlfn.XLOOKUP(B3274,'RES TECH'!M:M,'RES TECH'!S:S))</f>
        <v>116.6704385057287</v>
      </c>
      <c r="K3274" s="12">
        <f t="shared" si="102"/>
        <v>5.8335219252864352</v>
      </c>
      <c r="L3274" s="12">
        <f t="shared" si="103"/>
        <v>0.29167609626432178</v>
      </c>
      <c r="M3274">
        <f>IF(B3274="*","*",IF(_xlfn.XLOOKUP(B3274,'RES TECH'!$M:$M,'RES TECH'!$C:$C)="Low Income",IF(G3274&gt;1,IF(G3274&gt;3,0.3,0.24),0.12),IF(_xlfn.XLOOKUP(B3274,'RES TECH'!$M:$M,'RES TECH'!$C:$C)="Lower-middle Income",IF(G3274&gt;1,IF(G3274&gt;3,0.23,0.18),0.09),IF(_xlfn.XLOOKUP(B3274,'RES TECH'!$M:$M,'RES TECH'!$C:$C)="Upper-middle Income",IF(G3274&gt;1,IF(G3274&gt;3,0.15,0.12),0.06),IF(_xlfn.XLOOKUP(B3274,'RES TECH'!$M:$M,'RES TECH'!$C:$C)="High Income",IF(G3274&gt;1,IF(G3274&gt;3,0.08,0.06),0.03))))))</f>
        <v>0.08</v>
      </c>
    </row>
    <row r="3275" spans="2:13" x14ac:dyDescent="0.25">
      <c r="B3275" t="str">
        <f>IF('RES TECH'!N3271=1,'RES TECH'!M3271,"*")</f>
        <v>RESHOUHINewLTLEDELCELC21</v>
      </c>
      <c r="C3275" t="str">
        <f>IF(B3275="*","*",_xlfn.XLOOKUP(B3275,'RES TECH'!M:M,'RES TECH'!K:K))</f>
        <v>RESELC</v>
      </c>
      <c r="D3275" t="str">
        <f>IF(B3275="*","*",_xlfn.XLOOKUP(B3275,'RES TECH'!M:M,'RES TECH'!L:L))</f>
        <v>RESHOUHINewLTEUE</v>
      </c>
      <c r="E3275">
        <f>IF(B3275="*","*",_xlfn.XLOOKUP(B3275,'RES TECH'!M:M,'RES TECH'!O:O))</f>
        <v>2021</v>
      </c>
      <c r="F3275" s="12">
        <f>IF(B3275="*","*",_xlfn.XLOOKUP(B3275,'RES TECH'!M:M,'RES TECH'!Y:Y))</f>
        <v>10</v>
      </c>
      <c r="G3275" s="12">
        <f>IF(B3275="*","*",_xlfn.XLOOKUP(B3275,'RES TECH'!M:M,'RES TECH'!V:V))</f>
        <v>97.949999999999989</v>
      </c>
      <c r="H3275">
        <f>IF(B3275="*","*",_xlfn.XLOOKUP(B3275,'RES TECH'!M:M,'RES TECH'!AA:AA))</f>
        <v>1</v>
      </c>
      <c r="I3275" s="12">
        <f>IF(B3275="*","*",_xlfn.XLOOKUP(B3275,'RES TECH'!M:M,'RES TECH'!Z:Z))</f>
        <v>0.31944737730523498</v>
      </c>
      <c r="J3275" s="12">
        <f>IF(B3275="*","*",_xlfn.XLOOKUP(B3275,'RES TECH'!M:M,'RES TECH'!S:S))</f>
        <v>47.536718761639648</v>
      </c>
      <c r="K3275" s="12">
        <f t="shared" si="102"/>
        <v>2.3768359380819826</v>
      </c>
      <c r="L3275" s="12">
        <f t="shared" si="103"/>
        <v>0.11884179690409913</v>
      </c>
      <c r="M3275">
        <f>IF(B3275="*","*",IF(_xlfn.XLOOKUP(B3275,'RES TECH'!$M:$M,'RES TECH'!$C:$C)="Low Income",IF(G3275&gt;1,IF(G3275&gt;3,0.3,0.24),0.12),IF(_xlfn.XLOOKUP(B3275,'RES TECH'!$M:$M,'RES TECH'!$C:$C)="Lower-middle Income",IF(G3275&gt;1,IF(G3275&gt;3,0.23,0.18),0.09),IF(_xlfn.XLOOKUP(B3275,'RES TECH'!$M:$M,'RES TECH'!$C:$C)="Upper-middle Income",IF(G3275&gt;1,IF(G3275&gt;3,0.15,0.12),0.06),IF(_xlfn.XLOOKUP(B3275,'RES TECH'!$M:$M,'RES TECH'!$C:$C)="High Income",IF(G3275&gt;1,IF(G3275&gt;3,0.08,0.06),0.03))))))</f>
        <v>0.08</v>
      </c>
    </row>
    <row r="3276" spans="2:13" x14ac:dyDescent="0.25">
      <c r="B3276" t="str">
        <f>IF('RES TECH'!N3272=1,'RES TECH'!M3272,"*")</f>
        <v>RESHOUHINewLTLEDELCELC22</v>
      </c>
      <c r="C3276" t="str">
        <f>IF(B3276="*","*",_xlfn.XLOOKUP(B3276,'RES TECH'!M:M,'RES TECH'!K:K))</f>
        <v>RESELC</v>
      </c>
      <c r="D3276" t="str">
        <f>IF(B3276="*","*",_xlfn.XLOOKUP(B3276,'RES TECH'!M:M,'RES TECH'!L:L))</f>
        <v>RESHOUHINewLTEUE</v>
      </c>
      <c r="E3276">
        <f>IF(B3276="*","*",_xlfn.XLOOKUP(B3276,'RES TECH'!M:M,'RES TECH'!O:O))</f>
        <v>2022</v>
      </c>
      <c r="F3276" s="12">
        <f>IF(B3276="*","*",_xlfn.XLOOKUP(B3276,'RES TECH'!M:M,'RES TECH'!Y:Y))</f>
        <v>10</v>
      </c>
      <c r="G3276" s="12">
        <f>IF(B3276="*","*",_xlfn.XLOOKUP(B3276,'RES TECH'!M:M,'RES TECH'!V:V))</f>
        <v>100.22499999999999</v>
      </c>
      <c r="H3276">
        <f>IF(B3276="*","*",_xlfn.XLOOKUP(B3276,'RES TECH'!M:M,'RES TECH'!AA:AA))</f>
        <v>1</v>
      </c>
      <c r="I3276" s="12">
        <f>IF(B3276="*","*",_xlfn.XLOOKUP(B3276,'RES TECH'!M:M,'RES TECH'!Z:Z))</f>
        <v>0.31944737730523498</v>
      </c>
      <c r="J3276" s="12">
        <f>IF(B3276="*","*",_xlfn.XLOOKUP(B3276,'RES TECH'!M:M,'RES TECH'!S:S))</f>
        <v>34.91660887580889</v>
      </c>
      <c r="K3276" s="12">
        <f t="shared" si="102"/>
        <v>1.7458304437904446</v>
      </c>
      <c r="L3276" s="12">
        <f t="shared" si="103"/>
        <v>8.7291522189522242E-2</v>
      </c>
      <c r="M3276">
        <f>IF(B3276="*","*",IF(_xlfn.XLOOKUP(B3276,'RES TECH'!$M:$M,'RES TECH'!$C:$C)="Low Income",IF(G3276&gt;1,IF(G3276&gt;3,0.3,0.24),0.12),IF(_xlfn.XLOOKUP(B3276,'RES TECH'!$M:$M,'RES TECH'!$C:$C)="Lower-middle Income",IF(G3276&gt;1,IF(G3276&gt;3,0.23,0.18),0.09),IF(_xlfn.XLOOKUP(B3276,'RES TECH'!$M:$M,'RES TECH'!$C:$C)="Upper-middle Income",IF(G3276&gt;1,IF(G3276&gt;3,0.15,0.12),0.06),IF(_xlfn.XLOOKUP(B3276,'RES TECH'!$M:$M,'RES TECH'!$C:$C)="High Income",IF(G3276&gt;1,IF(G3276&gt;3,0.08,0.06),0.03))))))</f>
        <v>0.08</v>
      </c>
    </row>
    <row r="3277" spans="2:13" x14ac:dyDescent="0.25">
      <c r="B3277" t="str">
        <f>IF('RES TECH'!N3273=1,'RES TECH'!M3273,"*")</f>
        <v>RESHOUHINewLTLEDELCELC23</v>
      </c>
      <c r="C3277" t="str">
        <f>IF(B3277="*","*",_xlfn.XLOOKUP(B3277,'RES TECH'!M:M,'RES TECH'!K:K))</f>
        <v>RESELC</v>
      </c>
      <c r="D3277" t="str">
        <f>IF(B3277="*","*",_xlfn.XLOOKUP(B3277,'RES TECH'!M:M,'RES TECH'!L:L))</f>
        <v>RESHOUHINewLTEUE</v>
      </c>
      <c r="E3277">
        <f>IF(B3277="*","*",_xlfn.XLOOKUP(B3277,'RES TECH'!M:M,'RES TECH'!O:O))</f>
        <v>2023</v>
      </c>
      <c r="F3277" s="12">
        <f>IF(B3277="*","*",_xlfn.XLOOKUP(B3277,'RES TECH'!M:M,'RES TECH'!Y:Y))</f>
        <v>10</v>
      </c>
      <c r="G3277" s="12">
        <f>IF(B3277="*","*",_xlfn.XLOOKUP(B3277,'RES TECH'!M:M,'RES TECH'!V:V))</f>
        <v>102.65</v>
      </c>
      <c r="H3277">
        <f>IF(B3277="*","*",_xlfn.XLOOKUP(B3277,'RES TECH'!M:M,'RES TECH'!AA:AA))</f>
        <v>1</v>
      </c>
      <c r="I3277" s="12">
        <f>IF(B3277="*","*",_xlfn.XLOOKUP(B3277,'RES TECH'!M:M,'RES TECH'!Z:Z))</f>
        <v>0.31944737730523498</v>
      </c>
      <c r="J3277" s="12">
        <f>IF(B3277="*","*",_xlfn.XLOOKUP(B3277,'RES TECH'!M:M,'RES TECH'!S:S))</f>
        <v>34.27540236890755</v>
      </c>
      <c r="K3277" s="12">
        <f t="shared" si="102"/>
        <v>1.7137701184453775</v>
      </c>
      <c r="L3277" s="12">
        <f t="shared" si="103"/>
        <v>8.5688505922268884E-2</v>
      </c>
      <c r="M3277">
        <f>IF(B3277="*","*",IF(_xlfn.XLOOKUP(B3277,'RES TECH'!$M:$M,'RES TECH'!$C:$C)="Low Income",IF(G3277&gt;1,IF(G3277&gt;3,0.3,0.24),0.12),IF(_xlfn.XLOOKUP(B3277,'RES TECH'!$M:$M,'RES TECH'!$C:$C)="Lower-middle Income",IF(G3277&gt;1,IF(G3277&gt;3,0.23,0.18),0.09),IF(_xlfn.XLOOKUP(B3277,'RES TECH'!$M:$M,'RES TECH'!$C:$C)="Upper-middle Income",IF(G3277&gt;1,IF(G3277&gt;3,0.15,0.12),0.06),IF(_xlfn.XLOOKUP(B3277,'RES TECH'!$M:$M,'RES TECH'!$C:$C)="High Income",IF(G3277&gt;1,IF(G3277&gt;3,0.08,0.06),0.03))))))</f>
        <v>0.08</v>
      </c>
    </row>
    <row r="3278" spans="2:13" x14ac:dyDescent="0.25">
      <c r="B3278" t="str">
        <f>IF('RES TECH'!N3274=1,'RES TECH'!M3274,"*")</f>
        <v>RESHOUHINewLTLEDELCELC24</v>
      </c>
      <c r="C3278" t="str">
        <f>IF(B3278="*","*",_xlfn.XLOOKUP(B3278,'RES TECH'!M:M,'RES TECH'!K:K))</f>
        <v>RESELC</v>
      </c>
      <c r="D3278" t="str">
        <f>IF(B3278="*","*",_xlfn.XLOOKUP(B3278,'RES TECH'!M:M,'RES TECH'!L:L))</f>
        <v>RESHOUHINewLTEUE</v>
      </c>
      <c r="E3278">
        <f>IF(B3278="*","*",_xlfn.XLOOKUP(B3278,'RES TECH'!M:M,'RES TECH'!O:O))</f>
        <v>2024</v>
      </c>
      <c r="F3278" s="12">
        <f>IF(B3278="*","*",_xlfn.XLOOKUP(B3278,'RES TECH'!M:M,'RES TECH'!Y:Y))</f>
        <v>10</v>
      </c>
      <c r="G3278" s="12">
        <f>IF(B3278="*","*",_xlfn.XLOOKUP(B3278,'RES TECH'!M:M,'RES TECH'!V:V))</f>
        <v>105.05</v>
      </c>
      <c r="H3278">
        <f>IF(B3278="*","*",_xlfn.XLOOKUP(B3278,'RES TECH'!M:M,'RES TECH'!AA:AA))</f>
        <v>1</v>
      </c>
      <c r="I3278" s="12">
        <f>IF(B3278="*","*",_xlfn.XLOOKUP(B3278,'RES TECH'!M:M,'RES TECH'!Z:Z))</f>
        <v>0.31944737730523498</v>
      </c>
      <c r="J3278" s="12">
        <f>IF(B3278="*","*",_xlfn.XLOOKUP(B3278,'RES TECH'!M:M,'RES TECH'!S:S))</f>
        <v>33.925653365143198</v>
      </c>
      <c r="K3278" s="12">
        <f t="shared" si="102"/>
        <v>1.6962826682571599</v>
      </c>
      <c r="L3278" s="12">
        <f t="shared" si="103"/>
        <v>8.4814133412857998E-2</v>
      </c>
      <c r="M3278">
        <f>IF(B3278="*","*",IF(_xlfn.XLOOKUP(B3278,'RES TECH'!$M:$M,'RES TECH'!$C:$C)="Low Income",IF(G3278&gt;1,IF(G3278&gt;3,0.3,0.24),0.12),IF(_xlfn.XLOOKUP(B3278,'RES TECH'!$M:$M,'RES TECH'!$C:$C)="Lower-middle Income",IF(G3278&gt;1,IF(G3278&gt;3,0.23,0.18),0.09),IF(_xlfn.XLOOKUP(B3278,'RES TECH'!$M:$M,'RES TECH'!$C:$C)="Upper-middle Income",IF(G3278&gt;1,IF(G3278&gt;3,0.15,0.12),0.06),IF(_xlfn.XLOOKUP(B3278,'RES TECH'!$M:$M,'RES TECH'!$C:$C)="High Income",IF(G3278&gt;1,IF(G3278&gt;3,0.08,0.06),0.03))))))</f>
        <v>0.08</v>
      </c>
    </row>
    <row r="3279" spans="2:13" x14ac:dyDescent="0.25">
      <c r="B3279" t="str">
        <f>IF('RES TECH'!N3275=1,'RES TECH'!M3275,"*")</f>
        <v>RESHOUHINewLTLEDELCELC25</v>
      </c>
      <c r="C3279" t="str">
        <f>IF(B3279="*","*",_xlfn.XLOOKUP(B3279,'RES TECH'!M:M,'RES TECH'!K:K))</f>
        <v>RESELC</v>
      </c>
      <c r="D3279" t="str">
        <f>IF(B3279="*","*",_xlfn.XLOOKUP(B3279,'RES TECH'!M:M,'RES TECH'!L:L))</f>
        <v>RESHOUHINewLTEUE</v>
      </c>
      <c r="E3279">
        <f>IF(B3279="*","*",_xlfn.XLOOKUP(B3279,'RES TECH'!M:M,'RES TECH'!O:O))</f>
        <v>2025</v>
      </c>
      <c r="F3279" s="12">
        <f>IF(B3279="*","*",_xlfn.XLOOKUP(B3279,'RES TECH'!M:M,'RES TECH'!Y:Y))</f>
        <v>10</v>
      </c>
      <c r="G3279" s="12">
        <f>IF(B3279="*","*",_xlfn.XLOOKUP(B3279,'RES TECH'!M:M,'RES TECH'!V:V))</f>
        <v>107.47499999999999</v>
      </c>
      <c r="H3279">
        <f>IF(B3279="*","*",_xlfn.XLOOKUP(B3279,'RES TECH'!M:M,'RES TECH'!AA:AA))</f>
        <v>1</v>
      </c>
      <c r="I3279" s="12">
        <f>IF(B3279="*","*",_xlfn.XLOOKUP(B3279,'RES TECH'!M:M,'RES TECH'!Z:Z))</f>
        <v>0.31944737730523498</v>
      </c>
      <c r="J3279" s="12">
        <f>IF(B3279="*","*",_xlfn.XLOOKUP(B3279,'RES TECH'!M:M,'RES TECH'!S:S))</f>
        <v>33.036707980575443</v>
      </c>
      <c r="K3279" s="12">
        <f t="shared" si="102"/>
        <v>1.6518353990287722</v>
      </c>
      <c r="L3279" s="12">
        <f t="shared" si="103"/>
        <v>8.2591769951438618E-2</v>
      </c>
      <c r="M3279">
        <f>IF(B3279="*","*",IF(_xlfn.XLOOKUP(B3279,'RES TECH'!$M:$M,'RES TECH'!$C:$C)="Low Income",IF(G3279&gt;1,IF(G3279&gt;3,0.3,0.24),0.12),IF(_xlfn.XLOOKUP(B3279,'RES TECH'!$M:$M,'RES TECH'!$C:$C)="Lower-middle Income",IF(G3279&gt;1,IF(G3279&gt;3,0.23,0.18),0.09),IF(_xlfn.XLOOKUP(B3279,'RES TECH'!$M:$M,'RES TECH'!$C:$C)="Upper-middle Income",IF(G3279&gt;1,IF(G3279&gt;3,0.15,0.12),0.06),IF(_xlfn.XLOOKUP(B3279,'RES TECH'!$M:$M,'RES TECH'!$C:$C)="High Income",IF(G3279&gt;1,IF(G3279&gt;3,0.08,0.06),0.03))))))</f>
        <v>0.08</v>
      </c>
    </row>
    <row r="3280" spans="2:13" x14ac:dyDescent="0.25">
      <c r="B3280" t="str">
        <f>IF('RES TECH'!N3276=1,'RES TECH'!M3276,"*")</f>
        <v>RESHOUHINewLTLEDELCELC30</v>
      </c>
      <c r="C3280" t="str">
        <f>IF(B3280="*","*",_xlfn.XLOOKUP(B3280,'RES TECH'!M:M,'RES TECH'!K:K))</f>
        <v>RESELC</v>
      </c>
      <c r="D3280" t="str">
        <f>IF(B3280="*","*",_xlfn.XLOOKUP(B3280,'RES TECH'!M:M,'RES TECH'!L:L))</f>
        <v>RESHOUHINewLTEUE</v>
      </c>
      <c r="E3280">
        <f>IF(B3280="*","*",_xlfn.XLOOKUP(B3280,'RES TECH'!M:M,'RES TECH'!O:O))</f>
        <v>2030</v>
      </c>
      <c r="F3280" s="12">
        <f>IF(B3280="*","*",_xlfn.XLOOKUP(B3280,'RES TECH'!M:M,'RES TECH'!Y:Y))</f>
        <v>10</v>
      </c>
      <c r="G3280" s="12">
        <f>IF(B3280="*","*",_xlfn.XLOOKUP(B3280,'RES TECH'!M:M,'RES TECH'!V:V))</f>
        <v>119.575</v>
      </c>
      <c r="H3280">
        <f>IF(B3280="*","*",_xlfn.XLOOKUP(B3280,'RES TECH'!M:M,'RES TECH'!AA:AA))</f>
        <v>1</v>
      </c>
      <c r="I3280" s="12">
        <f>IF(B3280="*","*",_xlfn.XLOOKUP(B3280,'RES TECH'!M:M,'RES TECH'!Z:Z))</f>
        <v>0.31944737730523498</v>
      </c>
      <c r="J3280" s="12">
        <f>IF(B3280="*","*",_xlfn.XLOOKUP(B3280,'RES TECH'!M:M,'RES TECH'!S:S))</f>
        <v>29.932685572166729</v>
      </c>
      <c r="K3280" s="12">
        <f t="shared" si="102"/>
        <v>1.4966342786083366</v>
      </c>
      <c r="L3280" s="12">
        <f t="shared" si="103"/>
        <v>7.4831713930416835E-2</v>
      </c>
      <c r="M3280">
        <f>IF(B3280="*","*",IF(_xlfn.XLOOKUP(B3280,'RES TECH'!$M:$M,'RES TECH'!$C:$C)="Low Income",IF(G3280&gt;1,IF(G3280&gt;3,0.3,0.24),0.12),IF(_xlfn.XLOOKUP(B3280,'RES TECH'!$M:$M,'RES TECH'!$C:$C)="Lower-middle Income",IF(G3280&gt;1,IF(G3280&gt;3,0.23,0.18),0.09),IF(_xlfn.XLOOKUP(B3280,'RES TECH'!$M:$M,'RES TECH'!$C:$C)="Upper-middle Income",IF(G3280&gt;1,IF(G3280&gt;3,0.15,0.12),0.06),IF(_xlfn.XLOOKUP(B3280,'RES TECH'!$M:$M,'RES TECH'!$C:$C)="High Income",IF(G3280&gt;1,IF(G3280&gt;3,0.08,0.06),0.03))))))</f>
        <v>0.08</v>
      </c>
    </row>
    <row r="3281" spans="2:13" x14ac:dyDescent="0.25">
      <c r="B3281" t="str">
        <f>IF('RES TECH'!N3277=1,'RES TECH'!M3277,"*")</f>
        <v>RESHOUHINewLTLEDELCELC40</v>
      </c>
      <c r="C3281" t="str">
        <f>IF(B3281="*","*",_xlfn.XLOOKUP(B3281,'RES TECH'!M:M,'RES TECH'!K:K))</f>
        <v>RESELC</v>
      </c>
      <c r="D3281" t="str">
        <f>IF(B3281="*","*",_xlfn.XLOOKUP(B3281,'RES TECH'!M:M,'RES TECH'!L:L))</f>
        <v>RESHOUHINewLTEUE</v>
      </c>
      <c r="E3281">
        <f>IF(B3281="*","*",_xlfn.XLOOKUP(B3281,'RES TECH'!M:M,'RES TECH'!O:O))</f>
        <v>2040</v>
      </c>
      <c r="F3281" s="12">
        <f>IF(B3281="*","*",_xlfn.XLOOKUP(B3281,'RES TECH'!M:M,'RES TECH'!Y:Y))</f>
        <v>10</v>
      </c>
      <c r="G3281" s="12">
        <f>IF(B3281="*","*",_xlfn.XLOOKUP(B3281,'RES TECH'!M:M,'RES TECH'!V:V))</f>
        <v>144.42500000000001</v>
      </c>
      <c r="H3281">
        <f>IF(B3281="*","*",_xlfn.XLOOKUP(B3281,'RES TECH'!M:M,'RES TECH'!AA:AA))</f>
        <v>1</v>
      </c>
      <c r="I3281" s="12">
        <f>IF(B3281="*","*",_xlfn.XLOOKUP(B3281,'RES TECH'!M:M,'RES TECH'!Z:Z))</f>
        <v>0.31944737730523498</v>
      </c>
      <c r="J3281" s="12">
        <f>IF(B3281="*","*",_xlfn.XLOOKUP(B3281,'RES TECH'!M:M,'RES TECH'!S:S))</f>
        <v>27.936201675678479</v>
      </c>
      <c r="K3281" s="12">
        <f t="shared" si="102"/>
        <v>1.3968100837839241</v>
      </c>
      <c r="L3281" s="12">
        <f t="shared" si="103"/>
        <v>6.9840504189196212E-2</v>
      </c>
      <c r="M3281">
        <f>IF(B3281="*","*",IF(_xlfn.XLOOKUP(B3281,'RES TECH'!$M:$M,'RES TECH'!$C:$C)="Low Income",IF(G3281&gt;1,IF(G3281&gt;3,0.3,0.24),0.12),IF(_xlfn.XLOOKUP(B3281,'RES TECH'!$M:$M,'RES TECH'!$C:$C)="Lower-middle Income",IF(G3281&gt;1,IF(G3281&gt;3,0.23,0.18),0.09),IF(_xlfn.XLOOKUP(B3281,'RES TECH'!$M:$M,'RES TECH'!$C:$C)="Upper-middle Income",IF(G3281&gt;1,IF(G3281&gt;3,0.15,0.12),0.06),IF(_xlfn.XLOOKUP(B3281,'RES TECH'!$M:$M,'RES TECH'!$C:$C)="High Income",IF(G3281&gt;1,IF(G3281&gt;3,0.08,0.06),0.03))))))</f>
        <v>0.08</v>
      </c>
    </row>
    <row r="3282" spans="2:13" x14ac:dyDescent="0.25">
      <c r="B3282" t="str">
        <f>IF('RES TECH'!N3278=1,'RES TECH'!M3278,"*")</f>
        <v>RESHOUHINewLTINCELCELC20</v>
      </c>
      <c r="C3282" t="str">
        <f>IF(B3282="*","*",_xlfn.XLOOKUP(B3282,'RES TECH'!M:M,'RES TECH'!K:K))</f>
        <v>RESELC</v>
      </c>
      <c r="D3282" t="str">
        <f>IF(B3282="*","*",_xlfn.XLOOKUP(B3282,'RES TECH'!M:M,'RES TECH'!L:L))</f>
        <v>RESHOUHINewLTEUE</v>
      </c>
      <c r="E3282">
        <f>IF(B3282="*","*",_xlfn.XLOOKUP(B3282,'RES TECH'!M:M,'RES TECH'!O:O))</f>
        <v>2020</v>
      </c>
      <c r="F3282" s="12">
        <f>IF(B3282="*","*",_xlfn.XLOOKUP(B3282,'RES TECH'!M:M,'RES TECH'!Y:Y))</f>
        <v>1</v>
      </c>
      <c r="G3282" s="12">
        <f>IF(B3282="*","*",_xlfn.XLOOKUP(B3282,'RES TECH'!M:M,'RES TECH'!V:V))</f>
        <v>12.7</v>
      </c>
      <c r="H3282">
        <f>IF(B3282="*","*",_xlfn.XLOOKUP(B3282,'RES TECH'!M:M,'RES TECH'!AA:AA))</f>
        <v>1</v>
      </c>
      <c r="I3282" s="12">
        <f>IF(B3282="*","*",_xlfn.XLOOKUP(B3282,'RES TECH'!M:M,'RES TECH'!Z:Z))</f>
        <v>0.31944737730523498</v>
      </c>
      <c r="J3282" s="12">
        <f>IF(B3282="*","*",_xlfn.XLOOKUP(B3282,'RES TECH'!M:M,'RES TECH'!S:S))</f>
        <v>12.94071313928143</v>
      </c>
      <c r="K3282" s="12">
        <f t="shared" si="102"/>
        <v>0.6470356569640715</v>
      </c>
      <c r="L3282" s="12">
        <f t="shared" si="103"/>
        <v>3.2351782848203579E-2</v>
      </c>
      <c r="M3282">
        <f>IF(B3282="*","*",IF(_xlfn.XLOOKUP(B3282,'RES TECH'!$M:$M,'RES TECH'!$C:$C)="Low Income",IF(G3282&gt;1,IF(G3282&gt;3,0.3,0.24),0.12),IF(_xlfn.XLOOKUP(B3282,'RES TECH'!$M:$M,'RES TECH'!$C:$C)="Lower-middle Income",IF(G3282&gt;1,IF(G3282&gt;3,0.23,0.18),0.09),IF(_xlfn.XLOOKUP(B3282,'RES TECH'!$M:$M,'RES TECH'!$C:$C)="Upper-middle Income",IF(G3282&gt;1,IF(G3282&gt;3,0.15,0.12),0.06),IF(_xlfn.XLOOKUP(B3282,'RES TECH'!$M:$M,'RES TECH'!$C:$C)="High Income",IF(G3282&gt;1,IF(G3282&gt;3,0.08,0.06),0.03))))))</f>
        <v>0.08</v>
      </c>
    </row>
    <row r="3283" spans="2:13" x14ac:dyDescent="0.25">
      <c r="B3283" t="str">
        <f>IF('RES TECH'!N3279=1,'RES TECH'!M3279,"*")</f>
        <v>RESHOUHINewLTINCELCELC22</v>
      </c>
      <c r="C3283" t="str">
        <f>IF(B3283="*","*",_xlfn.XLOOKUP(B3283,'RES TECH'!M:M,'RES TECH'!K:K))</f>
        <v>RESELC</v>
      </c>
      <c r="D3283" t="str">
        <f>IF(B3283="*","*",_xlfn.XLOOKUP(B3283,'RES TECH'!M:M,'RES TECH'!L:L))</f>
        <v>RESHOUHINewLTEUE</v>
      </c>
      <c r="E3283">
        <f>IF(B3283="*","*",_xlfn.XLOOKUP(B3283,'RES TECH'!M:M,'RES TECH'!O:O))</f>
        <v>2022</v>
      </c>
      <c r="F3283" s="12">
        <f>IF(B3283="*","*",_xlfn.XLOOKUP(B3283,'RES TECH'!M:M,'RES TECH'!Y:Y))</f>
        <v>1</v>
      </c>
      <c r="G3283" s="12">
        <f>IF(B3283="*","*",_xlfn.XLOOKUP(B3283,'RES TECH'!M:M,'RES TECH'!V:V))</f>
        <v>9.3000000000000007</v>
      </c>
      <c r="H3283">
        <f>IF(B3283="*","*",_xlfn.XLOOKUP(B3283,'RES TECH'!M:M,'RES TECH'!AA:AA))</f>
        <v>1</v>
      </c>
      <c r="I3283" s="12">
        <f>IF(B3283="*","*",_xlfn.XLOOKUP(B3283,'RES TECH'!M:M,'RES TECH'!Z:Z))</f>
        <v>0.31944737730523498</v>
      </c>
      <c r="J3283" s="12">
        <f>IF(B3283="*","*",_xlfn.XLOOKUP(B3283,'RES TECH'!M:M,'RES TECH'!S:S))</f>
        <v>21.56785523213571</v>
      </c>
      <c r="K3283" s="12">
        <f t="shared" si="102"/>
        <v>1.0783927616067854</v>
      </c>
      <c r="L3283" s="12">
        <f t="shared" si="103"/>
        <v>5.3919638080339276E-2</v>
      </c>
      <c r="M3283">
        <f>IF(B3283="*","*",IF(_xlfn.XLOOKUP(B3283,'RES TECH'!$M:$M,'RES TECH'!$C:$C)="Low Income",IF(G3283&gt;1,IF(G3283&gt;3,0.3,0.24),0.12),IF(_xlfn.XLOOKUP(B3283,'RES TECH'!$M:$M,'RES TECH'!$C:$C)="Lower-middle Income",IF(G3283&gt;1,IF(G3283&gt;3,0.23,0.18),0.09),IF(_xlfn.XLOOKUP(B3283,'RES TECH'!$M:$M,'RES TECH'!$C:$C)="Upper-middle Income",IF(G3283&gt;1,IF(G3283&gt;3,0.15,0.12),0.06),IF(_xlfn.XLOOKUP(B3283,'RES TECH'!$M:$M,'RES TECH'!$C:$C)="High Income",IF(G3283&gt;1,IF(G3283&gt;3,0.08,0.06),0.03))))))</f>
        <v>0.08</v>
      </c>
    </row>
    <row r="3284" spans="2:13" x14ac:dyDescent="0.25">
      <c r="B3284" t="str">
        <f>IF('RES TECH'!N3280=1,'RES TECH'!M3280,"*")</f>
        <v>RESHOUHINewLTFLUT12ELC20</v>
      </c>
      <c r="C3284" t="str">
        <f>IF(B3284="*","*",_xlfn.XLOOKUP(B3284,'RES TECH'!M:M,'RES TECH'!K:K))</f>
        <v>RESELC</v>
      </c>
      <c r="D3284" t="str">
        <f>IF(B3284="*","*",_xlfn.XLOOKUP(B3284,'RES TECH'!M:M,'RES TECH'!L:L))</f>
        <v>RESHOUHINewLTEUE</v>
      </c>
      <c r="E3284">
        <f>IF(B3284="*","*",_xlfn.XLOOKUP(B3284,'RES TECH'!M:M,'RES TECH'!O:O))</f>
        <v>2020</v>
      </c>
      <c r="F3284" s="12">
        <f>IF(B3284="*","*",_xlfn.XLOOKUP(B3284,'RES TECH'!M:M,'RES TECH'!Y:Y))</f>
        <v>6</v>
      </c>
      <c r="G3284" s="12">
        <f>IF(B3284="*","*",_xlfn.XLOOKUP(B3284,'RES TECH'!M:M,'RES TECH'!V:V))</f>
        <v>71.5</v>
      </c>
      <c r="H3284">
        <f>IF(B3284="*","*",_xlfn.XLOOKUP(B3284,'RES TECH'!M:M,'RES TECH'!AA:AA))</f>
        <v>1</v>
      </c>
      <c r="I3284" s="12">
        <f>IF(B3284="*","*",_xlfn.XLOOKUP(B3284,'RES TECH'!M:M,'RES TECH'!Z:Z))</f>
        <v>0.31944737730523498</v>
      </c>
      <c r="J3284" s="12">
        <f>IF(B3284="*","*",_xlfn.XLOOKUP(B3284,'RES TECH'!M:M,'RES TECH'!S:S))</f>
        <v>6.4120650690133187</v>
      </c>
      <c r="K3284" s="12">
        <f t="shared" si="102"/>
        <v>0.32060325345066598</v>
      </c>
      <c r="L3284" s="12">
        <f t="shared" si="103"/>
        <v>1.60301626725333E-2</v>
      </c>
      <c r="M3284">
        <f>IF(B3284="*","*",IF(_xlfn.XLOOKUP(B3284,'RES TECH'!$M:$M,'RES TECH'!$C:$C)="Low Income",IF(G3284&gt;1,IF(G3284&gt;3,0.3,0.24),0.12),IF(_xlfn.XLOOKUP(B3284,'RES TECH'!$M:$M,'RES TECH'!$C:$C)="Lower-middle Income",IF(G3284&gt;1,IF(G3284&gt;3,0.23,0.18),0.09),IF(_xlfn.XLOOKUP(B3284,'RES TECH'!$M:$M,'RES TECH'!$C:$C)="Upper-middle Income",IF(G3284&gt;1,IF(G3284&gt;3,0.15,0.12),0.06),IF(_xlfn.XLOOKUP(B3284,'RES TECH'!$M:$M,'RES TECH'!$C:$C)="High Income",IF(G3284&gt;1,IF(G3284&gt;3,0.08,0.06),0.03))))))</f>
        <v>0.08</v>
      </c>
    </row>
    <row r="3285" spans="2:13" x14ac:dyDescent="0.25">
      <c r="B3285" t="str">
        <f>IF('RES TECH'!N3281=1,'RES TECH'!M3281,"*")</f>
        <v>*</v>
      </c>
      <c r="C3285" t="str">
        <f>IF(B3285="*","*",_xlfn.XLOOKUP(B3285,'RES TECH'!M:M,'RES TECH'!K:K))</f>
        <v>*</v>
      </c>
      <c r="D3285" t="str">
        <f>IF(B3285="*","*",_xlfn.XLOOKUP(B3285,'RES TECH'!M:M,'RES TECH'!L:L))</f>
        <v>*</v>
      </c>
      <c r="E3285" t="str">
        <f>IF(B3285="*","*",_xlfn.XLOOKUP(B3285,'RES TECH'!M:M,'RES TECH'!O:O))</f>
        <v>*</v>
      </c>
      <c r="F3285" s="12" t="str">
        <f>IF(B3285="*","*",_xlfn.XLOOKUP(B3285,'RES TECH'!M:M,'RES TECH'!Y:Y))</f>
        <v>*</v>
      </c>
      <c r="G3285" s="12" t="str">
        <f>IF(B3285="*","*",_xlfn.XLOOKUP(B3285,'RES TECH'!M:M,'RES TECH'!V:V))</f>
        <v>*</v>
      </c>
      <c r="H3285" t="str">
        <f>IF(B3285="*","*",_xlfn.XLOOKUP(B3285,'RES TECH'!M:M,'RES TECH'!AA:AA))</f>
        <v>*</v>
      </c>
      <c r="I3285" s="12" t="str">
        <f>IF(B3285="*","*",_xlfn.XLOOKUP(B3285,'RES TECH'!M:M,'RES TECH'!Z:Z))</f>
        <v>*</v>
      </c>
      <c r="J3285" s="12" t="str">
        <f>IF(B3285="*","*",_xlfn.XLOOKUP(B3285,'RES TECH'!M:M,'RES TECH'!S:S))</f>
        <v>*</v>
      </c>
      <c r="K3285" s="12" t="str">
        <f t="shared" si="102"/>
        <v>*</v>
      </c>
      <c r="L3285" s="12" t="str">
        <f t="shared" si="103"/>
        <v>*</v>
      </c>
      <c r="M3285" t="str">
        <f>IF(B3285="*","*",IF(_xlfn.XLOOKUP(B3285,'RES TECH'!$M:$M,'RES TECH'!$C:$C)="Low Income",IF(G3285&gt;1,IF(G3285&gt;3,0.3,0.24),0.12),IF(_xlfn.XLOOKUP(B3285,'RES TECH'!$M:$M,'RES TECH'!$C:$C)="Lower-middle Income",IF(G3285&gt;1,IF(G3285&gt;3,0.23,0.18),0.09),IF(_xlfn.XLOOKUP(B3285,'RES TECH'!$M:$M,'RES TECH'!$C:$C)="Upper-middle Income",IF(G3285&gt;1,IF(G3285&gt;3,0.15,0.12),0.06),IF(_xlfn.XLOOKUP(B3285,'RES TECH'!$M:$M,'RES TECH'!$C:$C)="High Income",IF(G3285&gt;1,IF(G3285&gt;3,0.08,0.06),0.03))))))</f>
        <v>*</v>
      </c>
    </row>
    <row r="3286" spans="2:13" x14ac:dyDescent="0.25">
      <c r="B3286" t="str">
        <f>IF('RES TECH'!N3282=1,'RES TECH'!M3282,"*")</f>
        <v>RESHOUHINewLTFLUT8ELC20</v>
      </c>
      <c r="C3286" t="str">
        <f>IF(B3286="*","*",_xlfn.XLOOKUP(B3286,'RES TECH'!M:M,'RES TECH'!K:K))</f>
        <v>RESELC</v>
      </c>
      <c r="D3286" t="str">
        <f>IF(B3286="*","*",_xlfn.XLOOKUP(B3286,'RES TECH'!M:M,'RES TECH'!L:L))</f>
        <v>RESHOUHINewLTEUE</v>
      </c>
      <c r="E3286">
        <f>IF(B3286="*","*",_xlfn.XLOOKUP(B3286,'RES TECH'!M:M,'RES TECH'!O:O))</f>
        <v>2020</v>
      </c>
      <c r="F3286" s="12">
        <f>IF(B3286="*","*",_xlfn.XLOOKUP(B3286,'RES TECH'!M:M,'RES TECH'!Y:Y))</f>
        <v>8</v>
      </c>
      <c r="G3286" s="12">
        <f>IF(B3286="*","*",_xlfn.XLOOKUP(B3286,'RES TECH'!M:M,'RES TECH'!V:V))</f>
        <v>90</v>
      </c>
      <c r="H3286">
        <f>IF(B3286="*","*",_xlfn.XLOOKUP(B3286,'RES TECH'!M:M,'RES TECH'!AA:AA))</f>
        <v>1</v>
      </c>
      <c r="I3286" s="12">
        <f>IF(B3286="*","*",_xlfn.XLOOKUP(B3286,'RES TECH'!M:M,'RES TECH'!Z:Z))</f>
        <v>0.31944737730523498</v>
      </c>
      <c r="J3286" s="12">
        <f>IF(B3286="*","*",_xlfn.XLOOKUP(B3286,'RES TECH'!M:M,'RES TECH'!S:S))</f>
        <v>38.122641410315538</v>
      </c>
      <c r="K3286" s="12">
        <f t="shared" si="102"/>
        <v>1.9061320705157769</v>
      </c>
      <c r="L3286" s="12">
        <f t="shared" si="103"/>
        <v>9.5306603525788847E-2</v>
      </c>
      <c r="M3286">
        <f>IF(B3286="*","*",IF(_xlfn.XLOOKUP(B3286,'RES TECH'!$M:$M,'RES TECH'!$C:$C)="Low Income",IF(G3286&gt;1,IF(G3286&gt;3,0.3,0.24),0.12),IF(_xlfn.XLOOKUP(B3286,'RES TECH'!$M:$M,'RES TECH'!$C:$C)="Lower-middle Income",IF(G3286&gt;1,IF(G3286&gt;3,0.23,0.18),0.09),IF(_xlfn.XLOOKUP(B3286,'RES TECH'!$M:$M,'RES TECH'!$C:$C)="Upper-middle Income",IF(G3286&gt;1,IF(G3286&gt;3,0.15,0.12),0.06),IF(_xlfn.XLOOKUP(B3286,'RES TECH'!$M:$M,'RES TECH'!$C:$C)="High Income",IF(G3286&gt;1,IF(G3286&gt;3,0.08,0.06),0.03))))))</f>
        <v>0.08</v>
      </c>
    </row>
    <row r="3287" spans="2:13" x14ac:dyDescent="0.25">
      <c r="B3287" t="str">
        <f>IF('RES TECH'!N3283=1,'RES TECH'!M3283,"*")</f>
        <v>RESHOUHINewLTFLUT8ELC22</v>
      </c>
      <c r="C3287" t="str">
        <f>IF(B3287="*","*",_xlfn.XLOOKUP(B3287,'RES TECH'!M:M,'RES TECH'!K:K))</f>
        <v>RESELC</v>
      </c>
      <c r="D3287" t="str">
        <f>IF(B3287="*","*",_xlfn.XLOOKUP(B3287,'RES TECH'!M:M,'RES TECH'!L:L))</f>
        <v>RESHOUHINewLTEUE</v>
      </c>
      <c r="E3287">
        <f>IF(B3287="*","*",_xlfn.XLOOKUP(B3287,'RES TECH'!M:M,'RES TECH'!O:O))</f>
        <v>2022</v>
      </c>
      <c r="F3287" s="12">
        <f>IF(B3287="*","*",_xlfn.XLOOKUP(B3287,'RES TECH'!M:M,'RES TECH'!Y:Y))</f>
        <v>12</v>
      </c>
      <c r="G3287" s="12">
        <f>IF(B3287="*","*",_xlfn.XLOOKUP(B3287,'RES TECH'!M:M,'RES TECH'!V:V))</f>
        <v>89.2</v>
      </c>
      <c r="H3287">
        <f>IF(B3287="*","*",_xlfn.XLOOKUP(B3287,'RES TECH'!M:M,'RES TECH'!AA:AA))</f>
        <v>1</v>
      </c>
      <c r="I3287" s="12">
        <f>IF(B3287="*","*",_xlfn.XLOOKUP(B3287,'RES TECH'!M:M,'RES TECH'!Z:Z))</f>
        <v>0.31944737730523498</v>
      </c>
      <c r="J3287" s="12">
        <f>IF(B3287="*","*",_xlfn.XLOOKUP(B3287,'RES TECH'!M:M,'RES TECH'!S:S))</f>
        <v>23.782932255976672</v>
      </c>
      <c r="K3287" s="12">
        <f t="shared" si="102"/>
        <v>1.1891466127988337</v>
      </c>
      <c r="L3287" s="12">
        <f t="shared" si="103"/>
        <v>5.9457330639941686E-2</v>
      </c>
      <c r="M3287">
        <f>IF(B3287="*","*",IF(_xlfn.XLOOKUP(B3287,'RES TECH'!$M:$M,'RES TECH'!$C:$C)="Low Income",IF(G3287&gt;1,IF(G3287&gt;3,0.3,0.24),0.12),IF(_xlfn.XLOOKUP(B3287,'RES TECH'!$M:$M,'RES TECH'!$C:$C)="Lower-middle Income",IF(G3287&gt;1,IF(G3287&gt;3,0.23,0.18),0.09),IF(_xlfn.XLOOKUP(B3287,'RES TECH'!$M:$M,'RES TECH'!$C:$C)="Upper-middle Income",IF(G3287&gt;1,IF(G3287&gt;3,0.15,0.12),0.06),IF(_xlfn.XLOOKUP(B3287,'RES TECH'!$M:$M,'RES TECH'!$C:$C)="High Income",IF(G3287&gt;1,IF(G3287&gt;3,0.08,0.06),0.03))))))</f>
        <v>0.08</v>
      </c>
    </row>
    <row r="3288" spans="2:13" x14ac:dyDescent="0.25">
      <c r="B3288" t="str">
        <f>IF('RES TECH'!N3284=1,'RES TECH'!M3284,"*")</f>
        <v>RESHOUHINewLTFLUT8ELC30</v>
      </c>
      <c r="C3288" t="str">
        <f>IF(B3288="*","*",_xlfn.XLOOKUP(B3288,'RES TECH'!M:M,'RES TECH'!K:K))</f>
        <v>RESELC</v>
      </c>
      <c r="D3288" t="str">
        <f>IF(B3288="*","*",_xlfn.XLOOKUP(B3288,'RES TECH'!M:M,'RES TECH'!L:L))</f>
        <v>RESHOUHINewLTEUE</v>
      </c>
      <c r="E3288">
        <f>IF(B3288="*","*",_xlfn.XLOOKUP(B3288,'RES TECH'!M:M,'RES TECH'!O:O))</f>
        <v>2030</v>
      </c>
      <c r="F3288" s="12">
        <f>IF(B3288="*","*",_xlfn.XLOOKUP(B3288,'RES TECH'!M:M,'RES TECH'!Y:Y))</f>
        <v>12</v>
      </c>
      <c r="G3288" s="12">
        <f>IF(B3288="*","*",_xlfn.XLOOKUP(B3288,'RES TECH'!M:M,'RES TECH'!V:V))</f>
        <v>89.2</v>
      </c>
      <c r="H3288">
        <f>IF(B3288="*","*",_xlfn.XLOOKUP(B3288,'RES TECH'!M:M,'RES TECH'!AA:AA))</f>
        <v>1</v>
      </c>
      <c r="I3288" s="12">
        <f>IF(B3288="*","*",_xlfn.XLOOKUP(B3288,'RES TECH'!M:M,'RES TECH'!Z:Z))</f>
        <v>0.31944737730523498</v>
      </c>
      <c r="J3288" s="12">
        <f>IF(B3288="*","*",_xlfn.XLOOKUP(B3288,'RES TECH'!M:M,'RES TECH'!S:S))</f>
        <v>22.85026824593837</v>
      </c>
      <c r="K3288" s="12">
        <f t="shared" si="102"/>
        <v>1.1425134122969185</v>
      </c>
      <c r="L3288" s="12">
        <f t="shared" si="103"/>
        <v>5.7125670614845928E-2</v>
      </c>
      <c r="M3288">
        <f>IF(B3288="*","*",IF(_xlfn.XLOOKUP(B3288,'RES TECH'!$M:$M,'RES TECH'!$C:$C)="Low Income",IF(G3288&gt;1,IF(G3288&gt;3,0.3,0.24),0.12),IF(_xlfn.XLOOKUP(B3288,'RES TECH'!$M:$M,'RES TECH'!$C:$C)="Lower-middle Income",IF(G3288&gt;1,IF(G3288&gt;3,0.23,0.18),0.09),IF(_xlfn.XLOOKUP(B3288,'RES TECH'!$M:$M,'RES TECH'!$C:$C)="Upper-middle Income",IF(G3288&gt;1,IF(G3288&gt;3,0.15,0.12),0.06),IF(_xlfn.XLOOKUP(B3288,'RES TECH'!$M:$M,'RES TECH'!$C:$C)="High Income",IF(G3288&gt;1,IF(G3288&gt;3,0.08,0.06),0.03))))))</f>
        <v>0.08</v>
      </c>
    </row>
    <row r="3289" spans="2:13" x14ac:dyDescent="0.25">
      <c r="B3289" t="str">
        <f>IF('RES TECH'!N3285=1,'RES TECH'!M3285,"*")</f>
        <v>RESHOUHINewLTFLUT8ELC40</v>
      </c>
      <c r="C3289" t="str">
        <f>IF(B3289="*","*",_xlfn.XLOOKUP(B3289,'RES TECH'!M:M,'RES TECH'!K:K))</f>
        <v>RESELC</v>
      </c>
      <c r="D3289" t="str">
        <f>IF(B3289="*","*",_xlfn.XLOOKUP(B3289,'RES TECH'!M:M,'RES TECH'!L:L))</f>
        <v>RESHOUHINewLTEUE</v>
      </c>
      <c r="E3289">
        <f>IF(B3289="*","*",_xlfn.XLOOKUP(B3289,'RES TECH'!M:M,'RES TECH'!O:O))</f>
        <v>2040</v>
      </c>
      <c r="F3289" s="12">
        <f>IF(B3289="*","*",_xlfn.XLOOKUP(B3289,'RES TECH'!M:M,'RES TECH'!Y:Y))</f>
        <v>12</v>
      </c>
      <c r="G3289" s="12">
        <f>IF(B3289="*","*",_xlfn.XLOOKUP(B3289,'RES TECH'!M:M,'RES TECH'!V:V))</f>
        <v>89.2</v>
      </c>
      <c r="H3289">
        <f>IF(B3289="*","*",_xlfn.XLOOKUP(B3289,'RES TECH'!M:M,'RES TECH'!AA:AA))</f>
        <v>1</v>
      </c>
      <c r="I3289" s="12">
        <f>IF(B3289="*","*",_xlfn.XLOOKUP(B3289,'RES TECH'!M:M,'RES TECH'!Z:Z))</f>
        <v>0.31944737730523498</v>
      </c>
      <c r="J3289" s="12">
        <f>IF(B3289="*","*",_xlfn.XLOOKUP(B3289,'RES TECH'!M:M,'RES TECH'!S:S))</f>
        <v>21.742729734017889</v>
      </c>
      <c r="K3289" s="12">
        <f t="shared" si="102"/>
        <v>1.0871364867008946</v>
      </c>
      <c r="L3289" s="12">
        <f t="shared" si="103"/>
        <v>5.4356824335044733E-2</v>
      </c>
      <c r="M3289">
        <f>IF(B3289="*","*",IF(_xlfn.XLOOKUP(B3289,'RES TECH'!$M:$M,'RES TECH'!$C:$C)="Low Income",IF(G3289&gt;1,IF(G3289&gt;3,0.3,0.24),0.12),IF(_xlfn.XLOOKUP(B3289,'RES TECH'!$M:$M,'RES TECH'!$C:$C)="Lower-middle Income",IF(G3289&gt;1,IF(G3289&gt;3,0.23,0.18),0.09),IF(_xlfn.XLOOKUP(B3289,'RES TECH'!$M:$M,'RES TECH'!$C:$C)="Upper-middle Income",IF(G3289&gt;1,IF(G3289&gt;3,0.15,0.12),0.06),IF(_xlfn.XLOOKUP(B3289,'RES TECH'!$M:$M,'RES TECH'!$C:$C)="High Income",IF(G3289&gt;1,IF(G3289&gt;3,0.08,0.06),0.03))))))</f>
        <v>0.08</v>
      </c>
    </row>
    <row r="3290" spans="2:13" x14ac:dyDescent="0.25">
      <c r="B3290" t="str">
        <f>IF('RES TECH'!N3286=1,'RES TECH'!M3286,"*")</f>
        <v>*</v>
      </c>
      <c r="C3290" t="str">
        <f>IF(B3290="*","*",_xlfn.XLOOKUP(B3290,'RES TECH'!M:M,'RES TECH'!K:K))</f>
        <v>*</v>
      </c>
      <c r="D3290" t="str">
        <f>IF(B3290="*","*",_xlfn.XLOOKUP(B3290,'RES TECH'!M:M,'RES TECH'!L:L))</f>
        <v>*</v>
      </c>
      <c r="E3290" t="str">
        <f>IF(B3290="*","*",_xlfn.XLOOKUP(B3290,'RES TECH'!M:M,'RES TECH'!O:O))</f>
        <v>*</v>
      </c>
      <c r="F3290" s="12" t="str">
        <f>IF(B3290="*","*",_xlfn.XLOOKUP(B3290,'RES TECH'!M:M,'RES TECH'!Y:Y))</f>
        <v>*</v>
      </c>
      <c r="G3290" s="12" t="str">
        <f>IF(B3290="*","*",_xlfn.XLOOKUP(B3290,'RES TECH'!M:M,'RES TECH'!V:V))</f>
        <v>*</v>
      </c>
      <c r="H3290" t="str">
        <f>IF(B3290="*","*",_xlfn.XLOOKUP(B3290,'RES TECH'!M:M,'RES TECH'!AA:AA))</f>
        <v>*</v>
      </c>
      <c r="I3290" s="12" t="str">
        <f>IF(B3290="*","*",_xlfn.XLOOKUP(B3290,'RES TECH'!M:M,'RES TECH'!Z:Z))</f>
        <v>*</v>
      </c>
      <c r="J3290" s="12" t="str">
        <f>IF(B3290="*","*",_xlfn.XLOOKUP(B3290,'RES TECH'!M:M,'RES TECH'!S:S))</f>
        <v>*</v>
      </c>
      <c r="K3290" s="12" t="str">
        <f t="shared" si="102"/>
        <v>*</v>
      </c>
      <c r="L3290" s="12" t="str">
        <f t="shared" si="103"/>
        <v>*</v>
      </c>
      <c r="M3290" t="str">
        <f>IF(B3290="*","*",IF(_xlfn.XLOOKUP(B3290,'RES TECH'!$M:$M,'RES TECH'!$C:$C)="Low Income",IF(G3290&gt;1,IF(G3290&gt;3,0.3,0.24),0.12),IF(_xlfn.XLOOKUP(B3290,'RES TECH'!$M:$M,'RES TECH'!$C:$C)="Lower-middle Income",IF(G3290&gt;1,IF(G3290&gt;3,0.23,0.18),0.09),IF(_xlfn.XLOOKUP(B3290,'RES TECH'!$M:$M,'RES TECH'!$C:$C)="Upper-middle Income",IF(G3290&gt;1,IF(G3290&gt;3,0.15,0.12),0.06),IF(_xlfn.XLOOKUP(B3290,'RES TECH'!$M:$M,'RES TECH'!$C:$C)="High Income",IF(G3290&gt;1,IF(G3290&gt;3,0.08,0.06),0.03))))))</f>
        <v>*</v>
      </c>
    </row>
    <row r="3291" spans="2:13" x14ac:dyDescent="0.25">
      <c r="B3291" t="str">
        <f>IF('RES TECH'!N3287=1,'RES TECH'!M3287,"*")</f>
        <v>RESAPALOOldOEELC20</v>
      </c>
      <c r="C3291" t="str">
        <f>IF(B3291="*","*",_xlfn.XLOOKUP(B3291,'RES TECH'!M:M,'RES TECH'!K:K))</f>
        <v>RESELC</v>
      </c>
      <c r="D3291" t="str">
        <f>IF(B3291="*","*",_xlfn.XLOOKUP(B3291,'RES TECH'!M:M,'RES TECH'!L:L))</f>
        <v>RESAPALOOldOEEUE</v>
      </c>
      <c r="E3291">
        <f>IF(B3291="*","*",_xlfn.XLOOKUP(B3291,'RES TECH'!M:M,'RES TECH'!O:O))</f>
        <v>2020</v>
      </c>
      <c r="F3291" s="12">
        <f>IF(B3291="*","*",_xlfn.XLOOKUP(B3291,'RES TECH'!M:M,'RES TECH'!Y:Y))</f>
        <v>20</v>
      </c>
      <c r="G3291" s="12">
        <f>IF(B3291="*","*",_xlfn.XLOOKUP(B3291,'RES TECH'!M:M,'RES TECH'!V:V))</f>
        <v>1</v>
      </c>
      <c r="H3291">
        <f>IF(B3291="*","*",_xlfn.XLOOKUP(B3291,'RES TECH'!M:M,'RES TECH'!AA:AA))</f>
        <v>1</v>
      </c>
      <c r="I3291" s="12">
        <f>IF(B3291="*","*",_xlfn.XLOOKUP(B3291,'RES TECH'!M:M,'RES TECH'!Z:Z))</f>
        <v>1</v>
      </c>
      <c r="J3291" s="12">
        <f>IF(B3291="*","*",_xlfn.XLOOKUP(B3291,'RES TECH'!M:M,'RES TECH'!S:S))</f>
        <v>100</v>
      </c>
      <c r="K3291" s="12">
        <f t="shared" si="102"/>
        <v>5</v>
      </c>
      <c r="L3291" s="12">
        <f t="shared" si="103"/>
        <v>0.25</v>
      </c>
      <c r="M3291">
        <f>IF(B3291="*","*",IF(_xlfn.XLOOKUP(B3291,'RES TECH'!$M:$M,'RES TECH'!$C:$C)="Low Income",IF(G3291&gt;1,IF(G3291&gt;3,0.3,0.24),0.12),IF(_xlfn.XLOOKUP(B3291,'RES TECH'!$M:$M,'RES TECH'!$C:$C)="Lower-middle Income",IF(G3291&gt;1,IF(G3291&gt;3,0.23,0.18),0.09),IF(_xlfn.XLOOKUP(B3291,'RES TECH'!$M:$M,'RES TECH'!$C:$C)="Upper-middle Income",IF(G3291&gt;1,IF(G3291&gt;3,0.15,0.12),0.06),IF(_xlfn.XLOOKUP(B3291,'RES TECH'!$M:$M,'RES TECH'!$C:$C)="High Income",IF(G3291&gt;1,IF(G3291&gt;3,0.08,0.06),0.03))))))</f>
        <v>0.12</v>
      </c>
    </row>
    <row r="3292" spans="2:13" x14ac:dyDescent="0.25">
      <c r="B3292" t="str">
        <f>IF('RES TECH'!N3288=1,'RES TECH'!M3288,"*")</f>
        <v>RESHOULOOldOEELC20</v>
      </c>
      <c r="C3292" t="str">
        <f>IF(B3292="*","*",_xlfn.XLOOKUP(B3292,'RES TECH'!M:M,'RES TECH'!K:K))</f>
        <v>RESELC</v>
      </c>
      <c r="D3292" t="str">
        <f>IF(B3292="*","*",_xlfn.XLOOKUP(B3292,'RES TECH'!M:M,'RES TECH'!L:L))</f>
        <v>RESHOULOOldOEEUE</v>
      </c>
      <c r="E3292">
        <f>IF(B3292="*","*",_xlfn.XLOOKUP(B3292,'RES TECH'!M:M,'RES TECH'!O:O))</f>
        <v>2020</v>
      </c>
      <c r="F3292" s="12">
        <f>IF(B3292="*","*",_xlfn.XLOOKUP(B3292,'RES TECH'!M:M,'RES TECH'!Y:Y))</f>
        <v>20</v>
      </c>
      <c r="G3292" s="12">
        <f>IF(B3292="*","*",_xlfn.XLOOKUP(B3292,'RES TECH'!M:M,'RES TECH'!V:V))</f>
        <v>1</v>
      </c>
      <c r="H3292">
        <f>IF(B3292="*","*",_xlfn.XLOOKUP(B3292,'RES TECH'!M:M,'RES TECH'!AA:AA))</f>
        <v>1</v>
      </c>
      <c r="I3292" s="12">
        <f>IF(B3292="*","*",_xlfn.XLOOKUP(B3292,'RES TECH'!M:M,'RES TECH'!Z:Z))</f>
        <v>1</v>
      </c>
      <c r="J3292" s="12">
        <f>IF(B3292="*","*",_xlfn.XLOOKUP(B3292,'RES TECH'!M:M,'RES TECH'!S:S))</f>
        <v>100</v>
      </c>
      <c r="K3292" s="12">
        <f t="shared" si="102"/>
        <v>5</v>
      </c>
      <c r="L3292" s="12">
        <f t="shared" si="103"/>
        <v>0.25</v>
      </c>
      <c r="M3292">
        <f>IF(B3292="*","*",IF(_xlfn.XLOOKUP(B3292,'RES TECH'!$M:$M,'RES TECH'!$C:$C)="Low Income",IF(G3292&gt;1,IF(G3292&gt;3,0.3,0.24),0.12),IF(_xlfn.XLOOKUP(B3292,'RES TECH'!$M:$M,'RES TECH'!$C:$C)="Lower-middle Income",IF(G3292&gt;1,IF(G3292&gt;3,0.23,0.18),0.09),IF(_xlfn.XLOOKUP(B3292,'RES TECH'!$M:$M,'RES TECH'!$C:$C)="Upper-middle Income",IF(G3292&gt;1,IF(G3292&gt;3,0.15,0.12),0.06),IF(_xlfn.XLOOKUP(B3292,'RES TECH'!$M:$M,'RES TECH'!$C:$C)="High Income",IF(G3292&gt;1,IF(G3292&gt;3,0.08,0.06),0.03))))))</f>
        <v>0.12</v>
      </c>
    </row>
    <row r="3293" spans="2:13" x14ac:dyDescent="0.25">
      <c r="B3293" t="str">
        <f>IF('RES TECH'!N3289=1,'RES TECH'!M3289,"*")</f>
        <v>RESAPALMOldOEELC20</v>
      </c>
      <c r="C3293" t="str">
        <f>IF(B3293="*","*",_xlfn.XLOOKUP(B3293,'RES TECH'!M:M,'RES TECH'!K:K))</f>
        <v>RESELC</v>
      </c>
      <c r="D3293" t="str">
        <f>IF(B3293="*","*",_xlfn.XLOOKUP(B3293,'RES TECH'!M:M,'RES TECH'!L:L))</f>
        <v>RESAPALMOldOEEUE</v>
      </c>
      <c r="E3293">
        <f>IF(B3293="*","*",_xlfn.XLOOKUP(B3293,'RES TECH'!M:M,'RES TECH'!O:O))</f>
        <v>2020</v>
      </c>
      <c r="F3293" s="12">
        <f>IF(B3293="*","*",_xlfn.XLOOKUP(B3293,'RES TECH'!M:M,'RES TECH'!Y:Y))</f>
        <v>20</v>
      </c>
      <c r="G3293" s="12">
        <f>IF(B3293="*","*",_xlfn.XLOOKUP(B3293,'RES TECH'!M:M,'RES TECH'!V:V))</f>
        <v>1</v>
      </c>
      <c r="H3293">
        <f>IF(B3293="*","*",_xlfn.XLOOKUP(B3293,'RES TECH'!M:M,'RES TECH'!AA:AA))</f>
        <v>1</v>
      </c>
      <c r="I3293" s="12">
        <f>IF(B3293="*","*",_xlfn.XLOOKUP(B3293,'RES TECH'!M:M,'RES TECH'!Z:Z))</f>
        <v>1</v>
      </c>
      <c r="J3293" s="12">
        <f>IF(B3293="*","*",_xlfn.XLOOKUP(B3293,'RES TECH'!M:M,'RES TECH'!S:S))</f>
        <v>100</v>
      </c>
      <c r="K3293" s="12">
        <f t="shared" si="102"/>
        <v>5</v>
      </c>
      <c r="L3293" s="12">
        <f t="shared" si="103"/>
        <v>0.25</v>
      </c>
      <c r="M3293">
        <f>IF(B3293="*","*",IF(_xlfn.XLOOKUP(B3293,'RES TECH'!$M:$M,'RES TECH'!$C:$C)="Low Income",IF(G3293&gt;1,IF(G3293&gt;3,0.3,0.24),0.12),IF(_xlfn.XLOOKUP(B3293,'RES TECH'!$M:$M,'RES TECH'!$C:$C)="Lower-middle Income",IF(G3293&gt;1,IF(G3293&gt;3,0.23,0.18),0.09),IF(_xlfn.XLOOKUP(B3293,'RES TECH'!$M:$M,'RES TECH'!$C:$C)="Upper-middle Income",IF(G3293&gt;1,IF(G3293&gt;3,0.15,0.12),0.06),IF(_xlfn.XLOOKUP(B3293,'RES TECH'!$M:$M,'RES TECH'!$C:$C)="High Income",IF(G3293&gt;1,IF(G3293&gt;3,0.08,0.06),0.03))))))</f>
        <v>0.09</v>
      </c>
    </row>
    <row r="3294" spans="2:13" x14ac:dyDescent="0.25">
      <c r="B3294" t="str">
        <f>IF('RES TECH'!N3290=1,'RES TECH'!M3290,"*")</f>
        <v>RESHOULMOldOEELC20</v>
      </c>
      <c r="C3294" t="str">
        <f>IF(B3294="*","*",_xlfn.XLOOKUP(B3294,'RES TECH'!M:M,'RES TECH'!K:K))</f>
        <v>RESELC</v>
      </c>
      <c r="D3294" t="str">
        <f>IF(B3294="*","*",_xlfn.XLOOKUP(B3294,'RES TECH'!M:M,'RES TECH'!L:L))</f>
        <v>RESHOULMOldOEEUE</v>
      </c>
      <c r="E3294">
        <f>IF(B3294="*","*",_xlfn.XLOOKUP(B3294,'RES TECH'!M:M,'RES TECH'!O:O))</f>
        <v>2020</v>
      </c>
      <c r="F3294" s="12">
        <f>IF(B3294="*","*",_xlfn.XLOOKUP(B3294,'RES TECH'!M:M,'RES TECH'!Y:Y))</f>
        <v>20</v>
      </c>
      <c r="G3294" s="12">
        <f>IF(B3294="*","*",_xlfn.XLOOKUP(B3294,'RES TECH'!M:M,'RES TECH'!V:V))</f>
        <v>1</v>
      </c>
      <c r="H3294">
        <f>IF(B3294="*","*",_xlfn.XLOOKUP(B3294,'RES TECH'!M:M,'RES TECH'!AA:AA))</f>
        <v>1</v>
      </c>
      <c r="I3294" s="12">
        <f>IF(B3294="*","*",_xlfn.XLOOKUP(B3294,'RES TECH'!M:M,'RES TECH'!Z:Z))</f>
        <v>1</v>
      </c>
      <c r="J3294" s="12">
        <f>IF(B3294="*","*",_xlfn.XLOOKUP(B3294,'RES TECH'!M:M,'RES TECH'!S:S))</f>
        <v>100</v>
      </c>
      <c r="K3294" s="12">
        <f t="shared" si="102"/>
        <v>5</v>
      </c>
      <c r="L3294" s="12">
        <f t="shared" si="103"/>
        <v>0.25</v>
      </c>
      <c r="M3294">
        <f>IF(B3294="*","*",IF(_xlfn.XLOOKUP(B3294,'RES TECH'!$M:$M,'RES TECH'!$C:$C)="Low Income",IF(G3294&gt;1,IF(G3294&gt;3,0.3,0.24),0.12),IF(_xlfn.XLOOKUP(B3294,'RES TECH'!$M:$M,'RES TECH'!$C:$C)="Lower-middle Income",IF(G3294&gt;1,IF(G3294&gt;3,0.23,0.18),0.09),IF(_xlfn.XLOOKUP(B3294,'RES TECH'!$M:$M,'RES TECH'!$C:$C)="Upper-middle Income",IF(G3294&gt;1,IF(G3294&gt;3,0.15,0.12),0.06),IF(_xlfn.XLOOKUP(B3294,'RES TECH'!$M:$M,'RES TECH'!$C:$C)="High Income",IF(G3294&gt;1,IF(G3294&gt;3,0.08,0.06),0.03))))))</f>
        <v>0.09</v>
      </c>
    </row>
    <row r="3295" spans="2:13" x14ac:dyDescent="0.25">
      <c r="B3295" t="str">
        <f>IF('RES TECH'!N3291=1,'RES TECH'!M3291,"*")</f>
        <v>RESAPAUMOldOEELC20</v>
      </c>
      <c r="C3295" t="str">
        <f>IF(B3295="*","*",_xlfn.XLOOKUP(B3295,'RES TECH'!M:M,'RES TECH'!K:K))</f>
        <v>RESELC</v>
      </c>
      <c r="D3295" t="str">
        <f>IF(B3295="*","*",_xlfn.XLOOKUP(B3295,'RES TECH'!M:M,'RES TECH'!L:L))</f>
        <v>RESAPAUMOldOEEUE</v>
      </c>
      <c r="E3295">
        <f>IF(B3295="*","*",_xlfn.XLOOKUP(B3295,'RES TECH'!M:M,'RES TECH'!O:O))</f>
        <v>2020</v>
      </c>
      <c r="F3295" s="12">
        <f>IF(B3295="*","*",_xlfn.XLOOKUP(B3295,'RES TECH'!M:M,'RES TECH'!Y:Y))</f>
        <v>20</v>
      </c>
      <c r="G3295" s="12">
        <f>IF(B3295="*","*",_xlfn.XLOOKUP(B3295,'RES TECH'!M:M,'RES TECH'!V:V))</f>
        <v>1</v>
      </c>
      <c r="H3295">
        <f>IF(B3295="*","*",_xlfn.XLOOKUP(B3295,'RES TECH'!M:M,'RES TECH'!AA:AA))</f>
        <v>1</v>
      </c>
      <c r="I3295" s="12">
        <f>IF(B3295="*","*",_xlfn.XLOOKUP(B3295,'RES TECH'!M:M,'RES TECH'!Z:Z))</f>
        <v>1</v>
      </c>
      <c r="J3295" s="12">
        <f>IF(B3295="*","*",_xlfn.XLOOKUP(B3295,'RES TECH'!M:M,'RES TECH'!S:S))</f>
        <v>100</v>
      </c>
      <c r="K3295" s="12">
        <f t="shared" si="102"/>
        <v>5</v>
      </c>
      <c r="L3295" s="12">
        <f t="shared" si="103"/>
        <v>0.25</v>
      </c>
      <c r="M3295">
        <f>IF(B3295="*","*",IF(_xlfn.XLOOKUP(B3295,'RES TECH'!$M:$M,'RES TECH'!$C:$C)="Low Income",IF(G3295&gt;1,IF(G3295&gt;3,0.3,0.24),0.12),IF(_xlfn.XLOOKUP(B3295,'RES TECH'!$M:$M,'RES TECH'!$C:$C)="Lower-middle Income",IF(G3295&gt;1,IF(G3295&gt;3,0.23,0.18),0.09),IF(_xlfn.XLOOKUP(B3295,'RES TECH'!$M:$M,'RES TECH'!$C:$C)="Upper-middle Income",IF(G3295&gt;1,IF(G3295&gt;3,0.15,0.12),0.06),IF(_xlfn.XLOOKUP(B3295,'RES TECH'!$M:$M,'RES TECH'!$C:$C)="High Income",IF(G3295&gt;1,IF(G3295&gt;3,0.08,0.06),0.03))))))</f>
        <v>0.06</v>
      </c>
    </row>
    <row r="3296" spans="2:13" x14ac:dyDescent="0.25">
      <c r="B3296" t="str">
        <f>IF('RES TECH'!N3292=1,'RES TECH'!M3292,"*")</f>
        <v>RESHOUUMOldOEELC20</v>
      </c>
      <c r="C3296" t="str">
        <f>IF(B3296="*","*",_xlfn.XLOOKUP(B3296,'RES TECH'!M:M,'RES TECH'!K:K))</f>
        <v>RESELC</v>
      </c>
      <c r="D3296" t="str">
        <f>IF(B3296="*","*",_xlfn.XLOOKUP(B3296,'RES TECH'!M:M,'RES TECH'!L:L))</f>
        <v>RESHOUUMOldOEEUE</v>
      </c>
      <c r="E3296">
        <f>IF(B3296="*","*",_xlfn.XLOOKUP(B3296,'RES TECH'!M:M,'RES TECH'!O:O))</f>
        <v>2020</v>
      </c>
      <c r="F3296" s="12">
        <f>IF(B3296="*","*",_xlfn.XLOOKUP(B3296,'RES TECH'!M:M,'RES TECH'!Y:Y))</f>
        <v>20</v>
      </c>
      <c r="G3296" s="12">
        <f>IF(B3296="*","*",_xlfn.XLOOKUP(B3296,'RES TECH'!M:M,'RES TECH'!V:V))</f>
        <v>1</v>
      </c>
      <c r="H3296">
        <f>IF(B3296="*","*",_xlfn.XLOOKUP(B3296,'RES TECH'!M:M,'RES TECH'!AA:AA))</f>
        <v>1</v>
      </c>
      <c r="I3296" s="12">
        <f>IF(B3296="*","*",_xlfn.XLOOKUP(B3296,'RES TECH'!M:M,'RES TECH'!Z:Z))</f>
        <v>1</v>
      </c>
      <c r="J3296" s="12">
        <f>IF(B3296="*","*",_xlfn.XLOOKUP(B3296,'RES TECH'!M:M,'RES TECH'!S:S))</f>
        <v>100</v>
      </c>
      <c r="K3296" s="12">
        <f t="shared" si="102"/>
        <v>5</v>
      </c>
      <c r="L3296" s="12">
        <f t="shared" si="103"/>
        <v>0.25</v>
      </c>
      <c r="M3296">
        <f>IF(B3296="*","*",IF(_xlfn.XLOOKUP(B3296,'RES TECH'!$M:$M,'RES TECH'!$C:$C)="Low Income",IF(G3296&gt;1,IF(G3296&gt;3,0.3,0.24),0.12),IF(_xlfn.XLOOKUP(B3296,'RES TECH'!$M:$M,'RES TECH'!$C:$C)="Lower-middle Income",IF(G3296&gt;1,IF(G3296&gt;3,0.23,0.18),0.09),IF(_xlfn.XLOOKUP(B3296,'RES TECH'!$M:$M,'RES TECH'!$C:$C)="Upper-middle Income",IF(G3296&gt;1,IF(G3296&gt;3,0.15,0.12),0.06),IF(_xlfn.XLOOKUP(B3296,'RES TECH'!$M:$M,'RES TECH'!$C:$C)="High Income",IF(G3296&gt;1,IF(G3296&gt;3,0.08,0.06),0.03))))))</f>
        <v>0.06</v>
      </c>
    </row>
    <row r="3297" spans="2:13" x14ac:dyDescent="0.25">
      <c r="B3297" t="str">
        <f>IF('RES TECH'!N3293=1,'RES TECH'!M3293,"*")</f>
        <v>RESAPAHIOldOEELC20</v>
      </c>
      <c r="C3297" t="str">
        <f>IF(B3297="*","*",_xlfn.XLOOKUP(B3297,'RES TECH'!M:M,'RES TECH'!K:K))</f>
        <v>RESELC</v>
      </c>
      <c r="D3297" t="str">
        <f>IF(B3297="*","*",_xlfn.XLOOKUP(B3297,'RES TECH'!M:M,'RES TECH'!L:L))</f>
        <v>RESAPAHIOldOEEUE</v>
      </c>
      <c r="E3297">
        <f>IF(B3297="*","*",_xlfn.XLOOKUP(B3297,'RES TECH'!M:M,'RES TECH'!O:O))</f>
        <v>2020</v>
      </c>
      <c r="F3297" s="12">
        <f>IF(B3297="*","*",_xlfn.XLOOKUP(B3297,'RES TECH'!M:M,'RES TECH'!Y:Y))</f>
        <v>20</v>
      </c>
      <c r="G3297" s="12">
        <f>IF(B3297="*","*",_xlfn.XLOOKUP(B3297,'RES TECH'!M:M,'RES TECH'!V:V))</f>
        <v>1</v>
      </c>
      <c r="H3297">
        <f>IF(B3297="*","*",_xlfn.XLOOKUP(B3297,'RES TECH'!M:M,'RES TECH'!AA:AA))</f>
        <v>1</v>
      </c>
      <c r="I3297" s="12">
        <f>IF(B3297="*","*",_xlfn.XLOOKUP(B3297,'RES TECH'!M:M,'RES TECH'!Z:Z))</f>
        <v>1</v>
      </c>
      <c r="J3297" s="12">
        <f>IF(B3297="*","*",_xlfn.XLOOKUP(B3297,'RES TECH'!M:M,'RES TECH'!S:S))</f>
        <v>100</v>
      </c>
      <c r="K3297" s="12">
        <f t="shared" si="102"/>
        <v>5</v>
      </c>
      <c r="L3297" s="12">
        <f t="shared" si="103"/>
        <v>0.25</v>
      </c>
      <c r="M3297">
        <f>IF(B3297="*","*",IF(_xlfn.XLOOKUP(B3297,'RES TECH'!$M:$M,'RES TECH'!$C:$C)="Low Income",IF(G3297&gt;1,IF(G3297&gt;3,0.3,0.24),0.12),IF(_xlfn.XLOOKUP(B3297,'RES TECH'!$M:$M,'RES TECH'!$C:$C)="Lower-middle Income",IF(G3297&gt;1,IF(G3297&gt;3,0.23,0.18),0.09),IF(_xlfn.XLOOKUP(B3297,'RES TECH'!$M:$M,'RES TECH'!$C:$C)="Upper-middle Income",IF(G3297&gt;1,IF(G3297&gt;3,0.15,0.12),0.06),IF(_xlfn.XLOOKUP(B3297,'RES TECH'!$M:$M,'RES TECH'!$C:$C)="High Income",IF(G3297&gt;1,IF(G3297&gt;3,0.08,0.06),0.03))))))</f>
        <v>0.03</v>
      </c>
    </row>
    <row r="3298" spans="2:13" x14ac:dyDescent="0.25">
      <c r="B3298" t="str">
        <f>IF('RES TECH'!N3294=1,'RES TECH'!M3294,"*")</f>
        <v>RESHOUHIOldOEELC20</v>
      </c>
      <c r="C3298" t="str">
        <f>IF(B3298="*","*",_xlfn.XLOOKUP(B3298,'RES TECH'!M:M,'RES TECH'!K:K))</f>
        <v>RESELC</v>
      </c>
      <c r="D3298" t="str">
        <f>IF(B3298="*","*",_xlfn.XLOOKUP(B3298,'RES TECH'!M:M,'RES TECH'!L:L))</f>
        <v>RESHOUHIOldOEEUE</v>
      </c>
      <c r="E3298">
        <f>IF(B3298="*","*",_xlfn.XLOOKUP(B3298,'RES TECH'!M:M,'RES TECH'!O:O))</f>
        <v>2020</v>
      </c>
      <c r="F3298" s="12">
        <f>IF(B3298="*","*",_xlfn.XLOOKUP(B3298,'RES TECH'!M:M,'RES TECH'!Y:Y))</f>
        <v>20</v>
      </c>
      <c r="G3298" s="12">
        <f>IF(B3298="*","*",_xlfn.XLOOKUP(B3298,'RES TECH'!M:M,'RES TECH'!V:V))</f>
        <v>1</v>
      </c>
      <c r="H3298">
        <f>IF(B3298="*","*",_xlfn.XLOOKUP(B3298,'RES TECH'!M:M,'RES TECH'!AA:AA))</f>
        <v>1</v>
      </c>
      <c r="I3298" s="12">
        <f>IF(B3298="*","*",_xlfn.XLOOKUP(B3298,'RES TECH'!M:M,'RES TECH'!Z:Z))</f>
        <v>1</v>
      </c>
      <c r="J3298" s="12">
        <f>IF(B3298="*","*",_xlfn.XLOOKUP(B3298,'RES TECH'!M:M,'RES TECH'!S:S))</f>
        <v>100</v>
      </c>
      <c r="K3298" s="12">
        <f t="shared" si="102"/>
        <v>5</v>
      </c>
      <c r="L3298" s="12">
        <f t="shared" si="103"/>
        <v>0.25</v>
      </c>
      <c r="M3298">
        <f>IF(B3298="*","*",IF(_xlfn.XLOOKUP(B3298,'RES TECH'!$M:$M,'RES TECH'!$C:$C)="Low Income",IF(G3298&gt;1,IF(G3298&gt;3,0.3,0.24),0.12),IF(_xlfn.XLOOKUP(B3298,'RES TECH'!$M:$M,'RES TECH'!$C:$C)="Lower-middle Income",IF(G3298&gt;1,IF(G3298&gt;3,0.23,0.18),0.09),IF(_xlfn.XLOOKUP(B3298,'RES TECH'!$M:$M,'RES TECH'!$C:$C)="Upper-middle Income",IF(G3298&gt;1,IF(G3298&gt;3,0.15,0.12),0.06),IF(_xlfn.XLOOKUP(B3298,'RES TECH'!$M:$M,'RES TECH'!$C:$C)="High Income",IF(G3298&gt;1,IF(G3298&gt;3,0.08,0.06),0.03))))))</f>
        <v>0.03</v>
      </c>
    </row>
    <row r="3299" spans="2:13" x14ac:dyDescent="0.25">
      <c r="B3299" t="str">
        <f>IF('RES TECH'!N3295=1,'RES TECH'!M3295,"*")</f>
        <v>RESAPALONewOEELC20</v>
      </c>
      <c r="C3299" t="str">
        <f>IF(B3299="*","*",_xlfn.XLOOKUP(B3299,'RES TECH'!M:M,'RES TECH'!K:K))</f>
        <v>RESELC</v>
      </c>
      <c r="D3299" t="str">
        <f>IF(B3299="*","*",_xlfn.XLOOKUP(B3299,'RES TECH'!M:M,'RES TECH'!L:L))</f>
        <v>RESAPALONewOEEUE</v>
      </c>
      <c r="E3299">
        <f>IF(B3299="*","*",_xlfn.XLOOKUP(B3299,'RES TECH'!M:M,'RES TECH'!O:O))</f>
        <v>2020</v>
      </c>
      <c r="F3299" s="12">
        <f>IF(B3299="*","*",_xlfn.XLOOKUP(B3299,'RES TECH'!M:M,'RES TECH'!Y:Y))</f>
        <v>20</v>
      </c>
      <c r="G3299" s="12">
        <f>IF(B3299="*","*",_xlfn.XLOOKUP(B3299,'RES TECH'!M:M,'RES TECH'!V:V))</f>
        <v>1</v>
      </c>
      <c r="H3299">
        <f>IF(B3299="*","*",_xlfn.XLOOKUP(B3299,'RES TECH'!M:M,'RES TECH'!AA:AA))</f>
        <v>1</v>
      </c>
      <c r="I3299" s="12">
        <f>IF(B3299="*","*",_xlfn.XLOOKUP(B3299,'RES TECH'!M:M,'RES TECH'!Z:Z))</f>
        <v>1</v>
      </c>
      <c r="J3299" s="12">
        <f>IF(B3299="*","*",_xlfn.XLOOKUP(B3299,'RES TECH'!M:M,'RES TECH'!S:S))</f>
        <v>100</v>
      </c>
      <c r="K3299" s="12">
        <f t="shared" si="102"/>
        <v>5</v>
      </c>
      <c r="L3299" s="12">
        <f t="shared" si="103"/>
        <v>0.25</v>
      </c>
      <c r="M3299">
        <f>IF(B3299="*","*",IF(_xlfn.XLOOKUP(B3299,'RES TECH'!$M:$M,'RES TECH'!$C:$C)="Low Income",IF(G3299&gt;1,IF(G3299&gt;3,0.3,0.24),0.12),IF(_xlfn.XLOOKUP(B3299,'RES TECH'!$M:$M,'RES TECH'!$C:$C)="Lower-middle Income",IF(G3299&gt;1,IF(G3299&gt;3,0.23,0.18),0.09),IF(_xlfn.XLOOKUP(B3299,'RES TECH'!$M:$M,'RES TECH'!$C:$C)="Upper-middle Income",IF(G3299&gt;1,IF(G3299&gt;3,0.15,0.12),0.06),IF(_xlfn.XLOOKUP(B3299,'RES TECH'!$M:$M,'RES TECH'!$C:$C)="High Income",IF(G3299&gt;1,IF(G3299&gt;3,0.08,0.06),0.03))))))</f>
        <v>0.12</v>
      </c>
    </row>
    <row r="3300" spans="2:13" x14ac:dyDescent="0.25">
      <c r="B3300" t="str">
        <f>IF('RES TECH'!N3296=1,'RES TECH'!M3296,"*")</f>
        <v>RESHOULONewOEELC20</v>
      </c>
      <c r="C3300" t="str">
        <f>IF(B3300="*","*",_xlfn.XLOOKUP(B3300,'RES TECH'!M:M,'RES TECH'!K:K))</f>
        <v>RESELC</v>
      </c>
      <c r="D3300" t="str">
        <f>IF(B3300="*","*",_xlfn.XLOOKUP(B3300,'RES TECH'!M:M,'RES TECH'!L:L))</f>
        <v>RESHOULONewOEEUE</v>
      </c>
      <c r="E3300">
        <f>IF(B3300="*","*",_xlfn.XLOOKUP(B3300,'RES TECH'!M:M,'RES TECH'!O:O))</f>
        <v>2020</v>
      </c>
      <c r="F3300" s="12">
        <f>IF(B3300="*","*",_xlfn.XLOOKUP(B3300,'RES TECH'!M:M,'RES TECH'!Y:Y))</f>
        <v>20</v>
      </c>
      <c r="G3300" s="12">
        <f>IF(B3300="*","*",_xlfn.XLOOKUP(B3300,'RES TECH'!M:M,'RES TECH'!V:V))</f>
        <v>1</v>
      </c>
      <c r="H3300">
        <f>IF(B3300="*","*",_xlfn.XLOOKUP(B3300,'RES TECH'!M:M,'RES TECH'!AA:AA))</f>
        <v>1</v>
      </c>
      <c r="I3300" s="12">
        <f>IF(B3300="*","*",_xlfn.XLOOKUP(B3300,'RES TECH'!M:M,'RES TECH'!Z:Z))</f>
        <v>1</v>
      </c>
      <c r="J3300" s="12">
        <f>IF(B3300="*","*",_xlfn.XLOOKUP(B3300,'RES TECH'!M:M,'RES TECH'!S:S))</f>
        <v>100</v>
      </c>
      <c r="K3300" s="12">
        <f t="shared" si="102"/>
        <v>5</v>
      </c>
      <c r="L3300" s="12">
        <f t="shared" si="103"/>
        <v>0.25</v>
      </c>
      <c r="M3300">
        <f>IF(B3300="*","*",IF(_xlfn.XLOOKUP(B3300,'RES TECH'!$M:$M,'RES TECH'!$C:$C)="Low Income",IF(G3300&gt;1,IF(G3300&gt;3,0.3,0.24),0.12),IF(_xlfn.XLOOKUP(B3300,'RES TECH'!$M:$M,'RES TECH'!$C:$C)="Lower-middle Income",IF(G3300&gt;1,IF(G3300&gt;3,0.23,0.18),0.09),IF(_xlfn.XLOOKUP(B3300,'RES TECH'!$M:$M,'RES TECH'!$C:$C)="Upper-middle Income",IF(G3300&gt;1,IF(G3300&gt;3,0.15,0.12),0.06),IF(_xlfn.XLOOKUP(B3300,'RES TECH'!$M:$M,'RES TECH'!$C:$C)="High Income",IF(G3300&gt;1,IF(G3300&gt;3,0.08,0.06),0.03))))))</f>
        <v>0.12</v>
      </c>
    </row>
    <row r="3301" spans="2:13" x14ac:dyDescent="0.25">
      <c r="B3301" t="str">
        <f>IF('RES TECH'!N3297=1,'RES TECH'!M3297,"*")</f>
        <v>RESAPALMNewOEELC20</v>
      </c>
      <c r="C3301" t="str">
        <f>IF(B3301="*","*",_xlfn.XLOOKUP(B3301,'RES TECH'!M:M,'RES TECH'!K:K))</f>
        <v>RESELC</v>
      </c>
      <c r="D3301" t="str">
        <f>IF(B3301="*","*",_xlfn.XLOOKUP(B3301,'RES TECH'!M:M,'RES TECH'!L:L))</f>
        <v>RESAPALMNewOEEUE</v>
      </c>
      <c r="E3301">
        <f>IF(B3301="*","*",_xlfn.XLOOKUP(B3301,'RES TECH'!M:M,'RES TECH'!O:O))</f>
        <v>2020</v>
      </c>
      <c r="F3301" s="12">
        <f>IF(B3301="*","*",_xlfn.XLOOKUP(B3301,'RES TECH'!M:M,'RES TECH'!Y:Y))</f>
        <v>20</v>
      </c>
      <c r="G3301" s="12">
        <f>IF(B3301="*","*",_xlfn.XLOOKUP(B3301,'RES TECH'!M:M,'RES TECH'!V:V))</f>
        <v>1</v>
      </c>
      <c r="H3301">
        <f>IF(B3301="*","*",_xlfn.XLOOKUP(B3301,'RES TECH'!M:M,'RES TECH'!AA:AA))</f>
        <v>1</v>
      </c>
      <c r="I3301" s="12">
        <f>IF(B3301="*","*",_xlfn.XLOOKUP(B3301,'RES TECH'!M:M,'RES TECH'!Z:Z))</f>
        <v>1</v>
      </c>
      <c r="J3301" s="12">
        <f>IF(B3301="*","*",_xlfn.XLOOKUP(B3301,'RES TECH'!M:M,'RES TECH'!S:S))</f>
        <v>100</v>
      </c>
      <c r="K3301" s="12">
        <f t="shared" si="102"/>
        <v>5</v>
      </c>
      <c r="L3301" s="12">
        <f t="shared" si="103"/>
        <v>0.25</v>
      </c>
      <c r="M3301">
        <f>IF(B3301="*","*",IF(_xlfn.XLOOKUP(B3301,'RES TECH'!$M:$M,'RES TECH'!$C:$C)="Low Income",IF(G3301&gt;1,IF(G3301&gt;3,0.3,0.24),0.12),IF(_xlfn.XLOOKUP(B3301,'RES TECH'!$M:$M,'RES TECH'!$C:$C)="Lower-middle Income",IF(G3301&gt;1,IF(G3301&gt;3,0.23,0.18),0.09),IF(_xlfn.XLOOKUP(B3301,'RES TECH'!$M:$M,'RES TECH'!$C:$C)="Upper-middle Income",IF(G3301&gt;1,IF(G3301&gt;3,0.15,0.12),0.06),IF(_xlfn.XLOOKUP(B3301,'RES TECH'!$M:$M,'RES TECH'!$C:$C)="High Income",IF(G3301&gt;1,IF(G3301&gt;3,0.08,0.06),0.03))))))</f>
        <v>0.09</v>
      </c>
    </row>
    <row r="3302" spans="2:13" x14ac:dyDescent="0.25">
      <c r="B3302" t="str">
        <f>IF('RES TECH'!N3298=1,'RES TECH'!M3298,"*")</f>
        <v>RESHOULMNewOEELC20</v>
      </c>
      <c r="C3302" t="str">
        <f>IF(B3302="*","*",_xlfn.XLOOKUP(B3302,'RES TECH'!M:M,'RES TECH'!K:K))</f>
        <v>RESELC</v>
      </c>
      <c r="D3302" t="str">
        <f>IF(B3302="*","*",_xlfn.XLOOKUP(B3302,'RES TECH'!M:M,'RES TECH'!L:L))</f>
        <v>RESHOULMNewOEEUE</v>
      </c>
      <c r="E3302">
        <f>IF(B3302="*","*",_xlfn.XLOOKUP(B3302,'RES TECH'!M:M,'RES TECH'!O:O))</f>
        <v>2020</v>
      </c>
      <c r="F3302" s="12">
        <f>IF(B3302="*","*",_xlfn.XLOOKUP(B3302,'RES TECH'!M:M,'RES TECH'!Y:Y))</f>
        <v>20</v>
      </c>
      <c r="G3302" s="12">
        <f>IF(B3302="*","*",_xlfn.XLOOKUP(B3302,'RES TECH'!M:M,'RES TECH'!V:V))</f>
        <v>1</v>
      </c>
      <c r="H3302">
        <f>IF(B3302="*","*",_xlfn.XLOOKUP(B3302,'RES TECH'!M:M,'RES TECH'!AA:AA))</f>
        <v>1</v>
      </c>
      <c r="I3302" s="12">
        <f>IF(B3302="*","*",_xlfn.XLOOKUP(B3302,'RES TECH'!M:M,'RES TECH'!Z:Z))</f>
        <v>1</v>
      </c>
      <c r="J3302" s="12">
        <f>IF(B3302="*","*",_xlfn.XLOOKUP(B3302,'RES TECH'!M:M,'RES TECH'!S:S))</f>
        <v>100</v>
      </c>
      <c r="K3302" s="12">
        <f t="shared" si="102"/>
        <v>5</v>
      </c>
      <c r="L3302" s="12">
        <f t="shared" si="103"/>
        <v>0.25</v>
      </c>
      <c r="M3302">
        <f>IF(B3302="*","*",IF(_xlfn.XLOOKUP(B3302,'RES TECH'!$M:$M,'RES TECH'!$C:$C)="Low Income",IF(G3302&gt;1,IF(G3302&gt;3,0.3,0.24),0.12),IF(_xlfn.XLOOKUP(B3302,'RES TECH'!$M:$M,'RES TECH'!$C:$C)="Lower-middle Income",IF(G3302&gt;1,IF(G3302&gt;3,0.23,0.18),0.09),IF(_xlfn.XLOOKUP(B3302,'RES TECH'!$M:$M,'RES TECH'!$C:$C)="Upper-middle Income",IF(G3302&gt;1,IF(G3302&gt;3,0.15,0.12),0.06),IF(_xlfn.XLOOKUP(B3302,'RES TECH'!$M:$M,'RES TECH'!$C:$C)="High Income",IF(G3302&gt;1,IF(G3302&gt;3,0.08,0.06),0.03))))))</f>
        <v>0.09</v>
      </c>
    </row>
    <row r="3303" spans="2:13" x14ac:dyDescent="0.25">
      <c r="B3303" t="str">
        <f>IF('RES TECH'!N3299=1,'RES TECH'!M3299,"*")</f>
        <v>RESAPAUMNewOEELC20</v>
      </c>
      <c r="C3303" t="str">
        <f>IF(B3303="*","*",_xlfn.XLOOKUP(B3303,'RES TECH'!M:M,'RES TECH'!K:K))</f>
        <v>RESELC</v>
      </c>
      <c r="D3303" t="str">
        <f>IF(B3303="*","*",_xlfn.XLOOKUP(B3303,'RES TECH'!M:M,'RES TECH'!L:L))</f>
        <v>RESAPAUMNewOEEUE</v>
      </c>
      <c r="E3303">
        <f>IF(B3303="*","*",_xlfn.XLOOKUP(B3303,'RES TECH'!M:M,'RES TECH'!O:O))</f>
        <v>2020</v>
      </c>
      <c r="F3303" s="12">
        <f>IF(B3303="*","*",_xlfn.XLOOKUP(B3303,'RES TECH'!M:M,'RES TECH'!Y:Y))</f>
        <v>20</v>
      </c>
      <c r="G3303" s="12">
        <f>IF(B3303="*","*",_xlfn.XLOOKUP(B3303,'RES TECH'!M:M,'RES TECH'!V:V))</f>
        <v>1</v>
      </c>
      <c r="H3303">
        <f>IF(B3303="*","*",_xlfn.XLOOKUP(B3303,'RES TECH'!M:M,'RES TECH'!AA:AA))</f>
        <v>1</v>
      </c>
      <c r="I3303" s="12">
        <f>IF(B3303="*","*",_xlfn.XLOOKUP(B3303,'RES TECH'!M:M,'RES TECH'!Z:Z))</f>
        <v>1</v>
      </c>
      <c r="J3303" s="12">
        <f>IF(B3303="*","*",_xlfn.XLOOKUP(B3303,'RES TECH'!M:M,'RES TECH'!S:S))</f>
        <v>100</v>
      </c>
      <c r="K3303" s="12">
        <f t="shared" si="102"/>
        <v>5</v>
      </c>
      <c r="L3303" s="12">
        <f t="shared" si="103"/>
        <v>0.25</v>
      </c>
      <c r="M3303">
        <f>IF(B3303="*","*",IF(_xlfn.XLOOKUP(B3303,'RES TECH'!$M:$M,'RES TECH'!$C:$C)="Low Income",IF(G3303&gt;1,IF(G3303&gt;3,0.3,0.24),0.12),IF(_xlfn.XLOOKUP(B3303,'RES TECH'!$M:$M,'RES TECH'!$C:$C)="Lower-middle Income",IF(G3303&gt;1,IF(G3303&gt;3,0.23,0.18),0.09),IF(_xlfn.XLOOKUP(B3303,'RES TECH'!$M:$M,'RES TECH'!$C:$C)="Upper-middle Income",IF(G3303&gt;1,IF(G3303&gt;3,0.15,0.12),0.06),IF(_xlfn.XLOOKUP(B3303,'RES TECH'!$M:$M,'RES TECH'!$C:$C)="High Income",IF(G3303&gt;1,IF(G3303&gt;3,0.08,0.06),0.03))))))</f>
        <v>0.06</v>
      </c>
    </row>
    <row r="3304" spans="2:13" x14ac:dyDescent="0.25">
      <c r="B3304" t="str">
        <f>IF('RES TECH'!N3300=1,'RES TECH'!M3300,"*")</f>
        <v>RESHOUUMNewOEELC20</v>
      </c>
      <c r="C3304" t="str">
        <f>IF(B3304="*","*",_xlfn.XLOOKUP(B3304,'RES TECH'!M:M,'RES TECH'!K:K))</f>
        <v>RESELC</v>
      </c>
      <c r="D3304" t="str">
        <f>IF(B3304="*","*",_xlfn.XLOOKUP(B3304,'RES TECH'!M:M,'RES TECH'!L:L))</f>
        <v>RESHOUUMNewOEEUE</v>
      </c>
      <c r="E3304">
        <f>IF(B3304="*","*",_xlfn.XLOOKUP(B3304,'RES TECH'!M:M,'RES TECH'!O:O))</f>
        <v>2020</v>
      </c>
      <c r="F3304" s="12">
        <f>IF(B3304="*","*",_xlfn.XLOOKUP(B3304,'RES TECH'!M:M,'RES TECH'!Y:Y))</f>
        <v>20</v>
      </c>
      <c r="G3304" s="12">
        <f>IF(B3304="*","*",_xlfn.XLOOKUP(B3304,'RES TECH'!M:M,'RES TECH'!V:V))</f>
        <v>1</v>
      </c>
      <c r="H3304">
        <f>IF(B3304="*","*",_xlfn.XLOOKUP(B3304,'RES TECH'!M:M,'RES TECH'!AA:AA))</f>
        <v>1</v>
      </c>
      <c r="I3304" s="12">
        <f>IF(B3304="*","*",_xlfn.XLOOKUP(B3304,'RES TECH'!M:M,'RES TECH'!Z:Z))</f>
        <v>1</v>
      </c>
      <c r="J3304" s="12">
        <f>IF(B3304="*","*",_xlfn.XLOOKUP(B3304,'RES TECH'!M:M,'RES TECH'!S:S))</f>
        <v>100</v>
      </c>
      <c r="K3304" s="12">
        <f t="shared" si="102"/>
        <v>5</v>
      </c>
      <c r="L3304" s="12">
        <f t="shared" si="103"/>
        <v>0.25</v>
      </c>
      <c r="M3304">
        <f>IF(B3304="*","*",IF(_xlfn.XLOOKUP(B3304,'RES TECH'!$M:$M,'RES TECH'!$C:$C)="Low Income",IF(G3304&gt;1,IF(G3304&gt;3,0.3,0.24),0.12),IF(_xlfn.XLOOKUP(B3304,'RES TECH'!$M:$M,'RES TECH'!$C:$C)="Lower-middle Income",IF(G3304&gt;1,IF(G3304&gt;3,0.23,0.18),0.09),IF(_xlfn.XLOOKUP(B3304,'RES TECH'!$M:$M,'RES TECH'!$C:$C)="Upper-middle Income",IF(G3304&gt;1,IF(G3304&gt;3,0.15,0.12),0.06),IF(_xlfn.XLOOKUP(B3304,'RES TECH'!$M:$M,'RES TECH'!$C:$C)="High Income",IF(G3304&gt;1,IF(G3304&gt;3,0.08,0.06),0.03))))))</f>
        <v>0.06</v>
      </c>
    </row>
    <row r="3305" spans="2:13" x14ac:dyDescent="0.25">
      <c r="B3305" t="str">
        <f>IF('RES TECH'!N3301=1,'RES TECH'!M3301,"*")</f>
        <v>RESAPAHINewOEELC20</v>
      </c>
      <c r="C3305" t="str">
        <f>IF(B3305="*","*",_xlfn.XLOOKUP(B3305,'RES TECH'!M:M,'RES TECH'!K:K))</f>
        <v>RESELC</v>
      </c>
      <c r="D3305" t="str">
        <f>IF(B3305="*","*",_xlfn.XLOOKUP(B3305,'RES TECH'!M:M,'RES TECH'!L:L))</f>
        <v>RESAPAHINewOEEUE</v>
      </c>
      <c r="E3305">
        <f>IF(B3305="*","*",_xlfn.XLOOKUP(B3305,'RES TECH'!M:M,'RES TECH'!O:O))</f>
        <v>2020</v>
      </c>
      <c r="F3305" s="12">
        <f>IF(B3305="*","*",_xlfn.XLOOKUP(B3305,'RES TECH'!M:M,'RES TECH'!Y:Y))</f>
        <v>20</v>
      </c>
      <c r="G3305" s="12">
        <f>IF(B3305="*","*",_xlfn.XLOOKUP(B3305,'RES TECH'!M:M,'RES TECH'!V:V))</f>
        <v>1</v>
      </c>
      <c r="H3305">
        <f>IF(B3305="*","*",_xlfn.XLOOKUP(B3305,'RES TECH'!M:M,'RES TECH'!AA:AA))</f>
        <v>1</v>
      </c>
      <c r="I3305" s="12">
        <f>IF(B3305="*","*",_xlfn.XLOOKUP(B3305,'RES TECH'!M:M,'RES TECH'!Z:Z))</f>
        <v>1</v>
      </c>
      <c r="J3305" s="12">
        <f>IF(B3305="*","*",_xlfn.XLOOKUP(B3305,'RES TECH'!M:M,'RES TECH'!S:S))</f>
        <v>100</v>
      </c>
      <c r="K3305" s="12">
        <f t="shared" si="102"/>
        <v>5</v>
      </c>
      <c r="L3305" s="12">
        <f t="shared" si="103"/>
        <v>0.25</v>
      </c>
      <c r="M3305">
        <f>IF(B3305="*","*",IF(_xlfn.XLOOKUP(B3305,'RES TECH'!$M:$M,'RES TECH'!$C:$C)="Low Income",IF(G3305&gt;1,IF(G3305&gt;3,0.3,0.24),0.12),IF(_xlfn.XLOOKUP(B3305,'RES TECH'!$M:$M,'RES TECH'!$C:$C)="Lower-middle Income",IF(G3305&gt;1,IF(G3305&gt;3,0.23,0.18),0.09),IF(_xlfn.XLOOKUP(B3305,'RES TECH'!$M:$M,'RES TECH'!$C:$C)="Upper-middle Income",IF(G3305&gt;1,IF(G3305&gt;3,0.15,0.12),0.06),IF(_xlfn.XLOOKUP(B3305,'RES TECH'!$M:$M,'RES TECH'!$C:$C)="High Income",IF(G3305&gt;1,IF(G3305&gt;3,0.08,0.06),0.03))))))</f>
        <v>0.03</v>
      </c>
    </row>
    <row r="3306" spans="2:13" x14ac:dyDescent="0.25">
      <c r="B3306" t="str">
        <f>IF('RES TECH'!N3302=1,'RES TECH'!M3302,"*")</f>
        <v>RESHOUHINewOEELC20</v>
      </c>
      <c r="C3306" t="str">
        <f>IF(B3306="*","*",_xlfn.XLOOKUP(B3306,'RES TECH'!M:M,'RES TECH'!K:K))</f>
        <v>RESELC</v>
      </c>
      <c r="D3306" t="str">
        <f>IF(B3306="*","*",_xlfn.XLOOKUP(B3306,'RES TECH'!M:M,'RES TECH'!L:L))</f>
        <v>RESHOUHINewOEEUE</v>
      </c>
      <c r="E3306">
        <f>IF(B3306="*","*",_xlfn.XLOOKUP(B3306,'RES TECH'!M:M,'RES TECH'!O:O))</f>
        <v>2020</v>
      </c>
      <c r="F3306" s="12">
        <f>IF(B3306="*","*",_xlfn.XLOOKUP(B3306,'RES TECH'!M:M,'RES TECH'!Y:Y))</f>
        <v>20</v>
      </c>
      <c r="G3306" s="12">
        <f>IF(B3306="*","*",_xlfn.XLOOKUP(B3306,'RES TECH'!M:M,'RES TECH'!V:V))</f>
        <v>1</v>
      </c>
      <c r="H3306">
        <f>IF(B3306="*","*",_xlfn.XLOOKUP(B3306,'RES TECH'!M:M,'RES TECH'!AA:AA))</f>
        <v>1</v>
      </c>
      <c r="I3306" s="12">
        <f>IF(B3306="*","*",_xlfn.XLOOKUP(B3306,'RES TECH'!M:M,'RES TECH'!Z:Z))</f>
        <v>1</v>
      </c>
      <c r="J3306" s="12">
        <f>IF(B3306="*","*",_xlfn.XLOOKUP(B3306,'RES TECH'!M:M,'RES TECH'!S:S))</f>
        <v>100</v>
      </c>
      <c r="K3306" s="12">
        <f t="shared" si="102"/>
        <v>5</v>
      </c>
      <c r="L3306" s="12">
        <f t="shared" si="103"/>
        <v>0.25</v>
      </c>
      <c r="M3306">
        <f>IF(B3306="*","*",IF(_xlfn.XLOOKUP(B3306,'RES TECH'!$M:$M,'RES TECH'!$C:$C)="Low Income",IF(G3306&gt;1,IF(G3306&gt;3,0.3,0.24),0.12),IF(_xlfn.XLOOKUP(B3306,'RES TECH'!$M:$M,'RES TECH'!$C:$C)="Lower-middle Income",IF(G3306&gt;1,IF(G3306&gt;3,0.23,0.18),0.09),IF(_xlfn.XLOOKUP(B3306,'RES TECH'!$M:$M,'RES TECH'!$C:$C)="Upper-middle Income",IF(G3306&gt;1,IF(G3306&gt;3,0.15,0.12),0.06),IF(_xlfn.XLOOKUP(B3306,'RES TECH'!$M:$M,'RES TECH'!$C:$C)="High Income",IF(G3306&gt;1,IF(G3306&gt;3,0.08,0.06),0.03))))))</f>
        <v>0.03</v>
      </c>
    </row>
    <row r="3307" spans="2:13" x14ac:dyDescent="0.25">
      <c r="B3307" t="str">
        <f>IF('RES TECH'!N3303=1,'RES TECH'!M3303,"*")</f>
        <v>RESAPALOOldOENGA20</v>
      </c>
      <c r="C3307" t="str">
        <f>IF(B3307="*","*",_xlfn.XLOOKUP(B3307,'RES TECH'!M:M,'RES TECH'!K:K))</f>
        <v>RESNGA</v>
      </c>
      <c r="D3307" t="str">
        <f>IF(B3307="*","*",_xlfn.XLOOKUP(B3307,'RES TECH'!M:M,'RES TECH'!L:L))</f>
        <v>RESAPALOOldOEEUE</v>
      </c>
      <c r="E3307">
        <f>IF(B3307="*","*",_xlfn.XLOOKUP(B3307,'RES TECH'!M:M,'RES TECH'!O:O))</f>
        <v>2020</v>
      </c>
      <c r="F3307" s="12">
        <f>IF(B3307="*","*",_xlfn.XLOOKUP(B3307,'RES TECH'!M:M,'RES TECH'!Y:Y))</f>
        <v>20</v>
      </c>
      <c r="G3307" s="12">
        <f>IF(B3307="*","*",_xlfn.XLOOKUP(B3307,'RES TECH'!M:M,'RES TECH'!V:V))</f>
        <v>1</v>
      </c>
      <c r="H3307">
        <f>IF(B3307="*","*",_xlfn.XLOOKUP(B3307,'RES TECH'!M:M,'RES TECH'!AA:AA))</f>
        <v>1</v>
      </c>
      <c r="I3307" s="12">
        <f>IF(B3307="*","*",_xlfn.XLOOKUP(B3307,'RES TECH'!M:M,'RES TECH'!Z:Z))</f>
        <v>1</v>
      </c>
      <c r="J3307" s="12">
        <f>IF(B3307="*","*",_xlfn.XLOOKUP(B3307,'RES TECH'!M:M,'RES TECH'!S:S))</f>
        <v>100</v>
      </c>
      <c r="K3307" s="12">
        <f t="shared" si="102"/>
        <v>5</v>
      </c>
      <c r="L3307" s="12">
        <f t="shared" si="103"/>
        <v>0.25</v>
      </c>
      <c r="M3307">
        <f>IF(B3307="*","*",IF(_xlfn.XLOOKUP(B3307,'RES TECH'!$M:$M,'RES TECH'!$C:$C)="Low Income",IF(G3307&gt;1,IF(G3307&gt;3,0.3,0.24),0.12),IF(_xlfn.XLOOKUP(B3307,'RES TECH'!$M:$M,'RES TECH'!$C:$C)="Lower-middle Income",IF(G3307&gt;1,IF(G3307&gt;3,0.23,0.18),0.09),IF(_xlfn.XLOOKUP(B3307,'RES TECH'!$M:$M,'RES TECH'!$C:$C)="Upper-middle Income",IF(G3307&gt;1,IF(G3307&gt;3,0.15,0.12),0.06),IF(_xlfn.XLOOKUP(B3307,'RES TECH'!$M:$M,'RES TECH'!$C:$C)="High Income",IF(G3307&gt;1,IF(G3307&gt;3,0.08,0.06),0.03))))))</f>
        <v>0.12</v>
      </c>
    </row>
    <row r="3308" spans="2:13" x14ac:dyDescent="0.25">
      <c r="B3308" t="str">
        <f>IF('RES TECH'!N3304=1,'RES TECH'!M3304,"*")</f>
        <v>RESHOULOOldOENGA20</v>
      </c>
      <c r="C3308" t="str">
        <f>IF(B3308="*","*",_xlfn.XLOOKUP(B3308,'RES TECH'!M:M,'RES TECH'!K:K))</f>
        <v>RESNGA</v>
      </c>
      <c r="D3308" t="str">
        <f>IF(B3308="*","*",_xlfn.XLOOKUP(B3308,'RES TECH'!M:M,'RES TECH'!L:L))</f>
        <v>RESHOULOOldOEEUE</v>
      </c>
      <c r="E3308">
        <f>IF(B3308="*","*",_xlfn.XLOOKUP(B3308,'RES TECH'!M:M,'RES TECH'!O:O))</f>
        <v>2020</v>
      </c>
      <c r="F3308" s="12">
        <f>IF(B3308="*","*",_xlfn.XLOOKUP(B3308,'RES TECH'!M:M,'RES TECH'!Y:Y))</f>
        <v>20</v>
      </c>
      <c r="G3308" s="12">
        <f>IF(B3308="*","*",_xlfn.XLOOKUP(B3308,'RES TECH'!M:M,'RES TECH'!V:V))</f>
        <v>1</v>
      </c>
      <c r="H3308">
        <f>IF(B3308="*","*",_xlfn.XLOOKUP(B3308,'RES TECH'!M:M,'RES TECH'!AA:AA))</f>
        <v>1</v>
      </c>
      <c r="I3308" s="12">
        <f>IF(B3308="*","*",_xlfn.XLOOKUP(B3308,'RES TECH'!M:M,'RES TECH'!Z:Z))</f>
        <v>1</v>
      </c>
      <c r="J3308" s="12">
        <f>IF(B3308="*","*",_xlfn.XLOOKUP(B3308,'RES TECH'!M:M,'RES TECH'!S:S))</f>
        <v>100</v>
      </c>
      <c r="K3308" s="12">
        <f t="shared" si="102"/>
        <v>5</v>
      </c>
      <c r="L3308" s="12">
        <f t="shared" si="103"/>
        <v>0.25</v>
      </c>
      <c r="M3308">
        <f>IF(B3308="*","*",IF(_xlfn.XLOOKUP(B3308,'RES TECH'!$M:$M,'RES TECH'!$C:$C)="Low Income",IF(G3308&gt;1,IF(G3308&gt;3,0.3,0.24),0.12),IF(_xlfn.XLOOKUP(B3308,'RES TECH'!$M:$M,'RES TECH'!$C:$C)="Lower-middle Income",IF(G3308&gt;1,IF(G3308&gt;3,0.23,0.18),0.09),IF(_xlfn.XLOOKUP(B3308,'RES TECH'!$M:$M,'RES TECH'!$C:$C)="Upper-middle Income",IF(G3308&gt;1,IF(G3308&gt;3,0.15,0.12),0.06),IF(_xlfn.XLOOKUP(B3308,'RES TECH'!$M:$M,'RES TECH'!$C:$C)="High Income",IF(G3308&gt;1,IF(G3308&gt;3,0.08,0.06),0.03))))))</f>
        <v>0.12</v>
      </c>
    </row>
    <row r="3309" spans="2:13" x14ac:dyDescent="0.25">
      <c r="B3309" t="str">
        <f>IF('RES TECH'!N3305=1,'RES TECH'!M3305,"*")</f>
        <v>RESAPALMOldOENGA20</v>
      </c>
      <c r="C3309" t="str">
        <f>IF(B3309="*","*",_xlfn.XLOOKUP(B3309,'RES TECH'!M:M,'RES TECH'!K:K))</f>
        <v>RESNGA</v>
      </c>
      <c r="D3309" t="str">
        <f>IF(B3309="*","*",_xlfn.XLOOKUP(B3309,'RES TECH'!M:M,'RES TECH'!L:L))</f>
        <v>RESAPALMOldOEEUE</v>
      </c>
      <c r="E3309">
        <f>IF(B3309="*","*",_xlfn.XLOOKUP(B3309,'RES TECH'!M:M,'RES TECH'!O:O))</f>
        <v>2020</v>
      </c>
      <c r="F3309" s="12">
        <f>IF(B3309="*","*",_xlfn.XLOOKUP(B3309,'RES TECH'!M:M,'RES TECH'!Y:Y))</f>
        <v>20</v>
      </c>
      <c r="G3309" s="12">
        <f>IF(B3309="*","*",_xlfn.XLOOKUP(B3309,'RES TECH'!M:M,'RES TECH'!V:V))</f>
        <v>1</v>
      </c>
      <c r="H3309">
        <f>IF(B3309="*","*",_xlfn.XLOOKUP(B3309,'RES TECH'!M:M,'RES TECH'!AA:AA))</f>
        <v>1</v>
      </c>
      <c r="I3309" s="12">
        <f>IF(B3309="*","*",_xlfn.XLOOKUP(B3309,'RES TECH'!M:M,'RES TECH'!Z:Z))</f>
        <v>1</v>
      </c>
      <c r="J3309" s="12">
        <f>IF(B3309="*","*",_xlfn.XLOOKUP(B3309,'RES TECH'!M:M,'RES TECH'!S:S))</f>
        <v>100</v>
      </c>
      <c r="K3309" s="12">
        <f t="shared" si="102"/>
        <v>5</v>
      </c>
      <c r="L3309" s="12">
        <f t="shared" si="103"/>
        <v>0.25</v>
      </c>
      <c r="M3309">
        <f>IF(B3309="*","*",IF(_xlfn.XLOOKUP(B3309,'RES TECH'!$M:$M,'RES TECH'!$C:$C)="Low Income",IF(G3309&gt;1,IF(G3309&gt;3,0.3,0.24),0.12),IF(_xlfn.XLOOKUP(B3309,'RES TECH'!$M:$M,'RES TECH'!$C:$C)="Lower-middle Income",IF(G3309&gt;1,IF(G3309&gt;3,0.23,0.18),0.09),IF(_xlfn.XLOOKUP(B3309,'RES TECH'!$M:$M,'RES TECH'!$C:$C)="Upper-middle Income",IF(G3309&gt;1,IF(G3309&gt;3,0.15,0.12),0.06),IF(_xlfn.XLOOKUP(B3309,'RES TECH'!$M:$M,'RES TECH'!$C:$C)="High Income",IF(G3309&gt;1,IF(G3309&gt;3,0.08,0.06),0.03))))))</f>
        <v>0.09</v>
      </c>
    </row>
    <row r="3310" spans="2:13" x14ac:dyDescent="0.25">
      <c r="B3310" t="str">
        <f>IF('RES TECH'!N3306=1,'RES TECH'!M3306,"*")</f>
        <v>RESHOULMOldOENGA20</v>
      </c>
      <c r="C3310" t="str">
        <f>IF(B3310="*","*",_xlfn.XLOOKUP(B3310,'RES TECH'!M:M,'RES TECH'!K:K))</f>
        <v>RESNGA</v>
      </c>
      <c r="D3310" t="str">
        <f>IF(B3310="*","*",_xlfn.XLOOKUP(B3310,'RES TECH'!M:M,'RES TECH'!L:L))</f>
        <v>RESHOULMOldOEEUE</v>
      </c>
      <c r="E3310">
        <f>IF(B3310="*","*",_xlfn.XLOOKUP(B3310,'RES TECH'!M:M,'RES TECH'!O:O))</f>
        <v>2020</v>
      </c>
      <c r="F3310" s="12">
        <f>IF(B3310="*","*",_xlfn.XLOOKUP(B3310,'RES TECH'!M:M,'RES TECH'!Y:Y))</f>
        <v>20</v>
      </c>
      <c r="G3310" s="12">
        <f>IF(B3310="*","*",_xlfn.XLOOKUP(B3310,'RES TECH'!M:M,'RES TECH'!V:V))</f>
        <v>1</v>
      </c>
      <c r="H3310">
        <f>IF(B3310="*","*",_xlfn.XLOOKUP(B3310,'RES TECH'!M:M,'RES TECH'!AA:AA))</f>
        <v>1</v>
      </c>
      <c r="I3310" s="12">
        <f>IF(B3310="*","*",_xlfn.XLOOKUP(B3310,'RES TECH'!M:M,'RES TECH'!Z:Z))</f>
        <v>1</v>
      </c>
      <c r="J3310" s="12">
        <f>IF(B3310="*","*",_xlfn.XLOOKUP(B3310,'RES TECH'!M:M,'RES TECH'!S:S))</f>
        <v>100</v>
      </c>
      <c r="K3310" s="12">
        <f t="shared" si="102"/>
        <v>5</v>
      </c>
      <c r="L3310" s="12">
        <f t="shared" si="103"/>
        <v>0.25</v>
      </c>
      <c r="M3310">
        <f>IF(B3310="*","*",IF(_xlfn.XLOOKUP(B3310,'RES TECH'!$M:$M,'RES TECH'!$C:$C)="Low Income",IF(G3310&gt;1,IF(G3310&gt;3,0.3,0.24),0.12),IF(_xlfn.XLOOKUP(B3310,'RES TECH'!$M:$M,'RES TECH'!$C:$C)="Lower-middle Income",IF(G3310&gt;1,IF(G3310&gt;3,0.23,0.18),0.09),IF(_xlfn.XLOOKUP(B3310,'RES TECH'!$M:$M,'RES TECH'!$C:$C)="Upper-middle Income",IF(G3310&gt;1,IF(G3310&gt;3,0.15,0.12),0.06),IF(_xlfn.XLOOKUP(B3310,'RES TECH'!$M:$M,'RES TECH'!$C:$C)="High Income",IF(G3310&gt;1,IF(G3310&gt;3,0.08,0.06),0.03))))))</f>
        <v>0.09</v>
      </c>
    </row>
    <row r="3311" spans="2:13" x14ac:dyDescent="0.25">
      <c r="B3311" t="str">
        <f>IF('RES TECH'!N3307=1,'RES TECH'!M3307,"*")</f>
        <v>RESAPAUMOldOENGA20</v>
      </c>
      <c r="C3311" t="str">
        <f>IF(B3311="*","*",_xlfn.XLOOKUP(B3311,'RES TECH'!M:M,'RES TECH'!K:K))</f>
        <v>RESNGA</v>
      </c>
      <c r="D3311" t="str">
        <f>IF(B3311="*","*",_xlfn.XLOOKUP(B3311,'RES TECH'!M:M,'RES TECH'!L:L))</f>
        <v>RESAPAUMOldOEEUE</v>
      </c>
      <c r="E3311">
        <f>IF(B3311="*","*",_xlfn.XLOOKUP(B3311,'RES TECH'!M:M,'RES TECH'!O:O))</f>
        <v>2020</v>
      </c>
      <c r="F3311" s="12">
        <f>IF(B3311="*","*",_xlfn.XLOOKUP(B3311,'RES TECH'!M:M,'RES TECH'!Y:Y))</f>
        <v>20</v>
      </c>
      <c r="G3311" s="12">
        <f>IF(B3311="*","*",_xlfn.XLOOKUP(B3311,'RES TECH'!M:M,'RES TECH'!V:V))</f>
        <v>1</v>
      </c>
      <c r="H3311">
        <f>IF(B3311="*","*",_xlfn.XLOOKUP(B3311,'RES TECH'!M:M,'RES TECH'!AA:AA))</f>
        <v>1</v>
      </c>
      <c r="I3311" s="12">
        <f>IF(B3311="*","*",_xlfn.XLOOKUP(B3311,'RES TECH'!M:M,'RES TECH'!Z:Z))</f>
        <v>1</v>
      </c>
      <c r="J3311" s="12">
        <f>IF(B3311="*","*",_xlfn.XLOOKUP(B3311,'RES TECH'!M:M,'RES TECH'!S:S))</f>
        <v>100</v>
      </c>
      <c r="K3311" s="12">
        <f t="shared" si="102"/>
        <v>5</v>
      </c>
      <c r="L3311" s="12">
        <f t="shared" si="103"/>
        <v>0.25</v>
      </c>
      <c r="M3311">
        <f>IF(B3311="*","*",IF(_xlfn.XLOOKUP(B3311,'RES TECH'!$M:$M,'RES TECH'!$C:$C)="Low Income",IF(G3311&gt;1,IF(G3311&gt;3,0.3,0.24),0.12),IF(_xlfn.XLOOKUP(B3311,'RES TECH'!$M:$M,'RES TECH'!$C:$C)="Lower-middle Income",IF(G3311&gt;1,IF(G3311&gt;3,0.23,0.18),0.09),IF(_xlfn.XLOOKUP(B3311,'RES TECH'!$M:$M,'RES TECH'!$C:$C)="Upper-middle Income",IF(G3311&gt;1,IF(G3311&gt;3,0.15,0.12),0.06),IF(_xlfn.XLOOKUP(B3311,'RES TECH'!$M:$M,'RES TECH'!$C:$C)="High Income",IF(G3311&gt;1,IF(G3311&gt;3,0.08,0.06),0.03))))))</f>
        <v>0.06</v>
      </c>
    </row>
    <row r="3312" spans="2:13" x14ac:dyDescent="0.25">
      <c r="B3312" t="str">
        <f>IF('RES TECH'!N3308=1,'RES TECH'!M3308,"*")</f>
        <v>RESHOUUMOldOENGA20</v>
      </c>
      <c r="C3312" t="str">
        <f>IF(B3312="*","*",_xlfn.XLOOKUP(B3312,'RES TECH'!M:M,'RES TECH'!K:K))</f>
        <v>RESNGA</v>
      </c>
      <c r="D3312" t="str">
        <f>IF(B3312="*","*",_xlfn.XLOOKUP(B3312,'RES TECH'!M:M,'RES TECH'!L:L))</f>
        <v>RESHOUUMOldOEEUE</v>
      </c>
      <c r="E3312">
        <f>IF(B3312="*","*",_xlfn.XLOOKUP(B3312,'RES TECH'!M:M,'RES TECH'!O:O))</f>
        <v>2020</v>
      </c>
      <c r="F3312" s="12">
        <f>IF(B3312="*","*",_xlfn.XLOOKUP(B3312,'RES TECH'!M:M,'RES TECH'!Y:Y))</f>
        <v>20</v>
      </c>
      <c r="G3312" s="12">
        <f>IF(B3312="*","*",_xlfn.XLOOKUP(B3312,'RES TECH'!M:M,'RES TECH'!V:V))</f>
        <v>1</v>
      </c>
      <c r="H3312">
        <f>IF(B3312="*","*",_xlfn.XLOOKUP(B3312,'RES TECH'!M:M,'RES TECH'!AA:AA))</f>
        <v>1</v>
      </c>
      <c r="I3312" s="12">
        <f>IF(B3312="*","*",_xlfn.XLOOKUP(B3312,'RES TECH'!M:M,'RES TECH'!Z:Z))</f>
        <v>1</v>
      </c>
      <c r="J3312" s="12">
        <f>IF(B3312="*","*",_xlfn.XLOOKUP(B3312,'RES TECH'!M:M,'RES TECH'!S:S))</f>
        <v>100</v>
      </c>
      <c r="K3312" s="12">
        <f t="shared" si="102"/>
        <v>5</v>
      </c>
      <c r="L3312" s="12">
        <f t="shared" si="103"/>
        <v>0.25</v>
      </c>
      <c r="M3312">
        <f>IF(B3312="*","*",IF(_xlfn.XLOOKUP(B3312,'RES TECH'!$M:$M,'RES TECH'!$C:$C)="Low Income",IF(G3312&gt;1,IF(G3312&gt;3,0.3,0.24),0.12),IF(_xlfn.XLOOKUP(B3312,'RES TECH'!$M:$M,'RES TECH'!$C:$C)="Lower-middle Income",IF(G3312&gt;1,IF(G3312&gt;3,0.23,0.18),0.09),IF(_xlfn.XLOOKUP(B3312,'RES TECH'!$M:$M,'RES TECH'!$C:$C)="Upper-middle Income",IF(G3312&gt;1,IF(G3312&gt;3,0.15,0.12),0.06),IF(_xlfn.XLOOKUP(B3312,'RES TECH'!$M:$M,'RES TECH'!$C:$C)="High Income",IF(G3312&gt;1,IF(G3312&gt;3,0.08,0.06),0.03))))))</f>
        <v>0.06</v>
      </c>
    </row>
    <row r="3313" spans="2:13" x14ac:dyDescent="0.25">
      <c r="B3313" t="str">
        <f>IF('RES TECH'!N3309=1,'RES TECH'!M3309,"*")</f>
        <v>RESAPAHIOldOENGA20</v>
      </c>
      <c r="C3313" t="str">
        <f>IF(B3313="*","*",_xlfn.XLOOKUP(B3313,'RES TECH'!M:M,'RES TECH'!K:K))</f>
        <v>RESNGA</v>
      </c>
      <c r="D3313" t="str">
        <f>IF(B3313="*","*",_xlfn.XLOOKUP(B3313,'RES TECH'!M:M,'RES TECH'!L:L))</f>
        <v>RESAPAHIOldOEEUE</v>
      </c>
      <c r="E3313">
        <f>IF(B3313="*","*",_xlfn.XLOOKUP(B3313,'RES TECH'!M:M,'RES TECH'!O:O))</f>
        <v>2020</v>
      </c>
      <c r="F3313" s="12">
        <f>IF(B3313="*","*",_xlfn.XLOOKUP(B3313,'RES TECH'!M:M,'RES TECH'!Y:Y))</f>
        <v>20</v>
      </c>
      <c r="G3313" s="12">
        <f>IF(B3313="*","*",_xlfn.XLOOKUP(B3313,'RES TECH'!M:M,'RES TECH'!V:V))</f>
        <v>1</v>
      </c>
      <c r="H3313">
        <f>IF(B3313="*","*",_xlfn.XLOOKUP(B3313,'RES TECH'!M:M,'RES TECH'!AA:AA))</f>
        <v>1</v>
      </c>
      <c r="I3313" s="12">
        <f>IF(B3313="*","*",_xlfn.XLOOKUP(B3313,'RES TECH'!M:M,'RES TECH'!Z:Z))</f>
        <v>1</v>
      </c>
      <c r="J3313" s="12">
        <f>IF(B3313="*","*",_xlfn.XLOOKUP(B3313,'RES TECH'!M:M,'RES TECH'!S:S))</f>
        <v>100</v>
      </c>
      <c r="K3313" s="12">
        <f t="shared" si="102"/>
        <v>5</v>
      </c>
      <c r="L3313" s="12">
        <f t="shared" si="103"/>
        <v>0.25</v>
      </c>
      <c r="M3313">
        <f>IF(B3313="*","*",IF(_xlfn.XLOOKUP(B3313,'RES TECH'!$M:$M,'RES TECH'!$C:$C)="Low Income",IF(G3313&gt;1,IF(G3313&gt;3,0.3,0.24),0.12),IF(_xlfn.XLOOKUP(B3313,'RES TECH'!$M:$M,'RES TECH'!$C:$C)="Lower-middle Income",IF(G3313&gt;1,IF(G3313&gt;3,0.23,0.18),0.09),IF(_xlfn.XLOOKUP(B3313,'RES TECH'!$M:$M,'RES TECH'!$C:$C)="Upper-middle Income",IF(G3313&gt;1,IF(G3313&gt;3,0.15,0.12),0.06),IF(_xlfn.XLOOKUP(B3313,'RES TECH'!$M:$M,'RES TECH'!$C:$C)="High Income",IF(G3313&gt;1,IF(G3313&gt;3,0.08,0.06),0.03))))))</f>
        <v>0.03</v>
      </c>
    </row>
    <row r="3314" spans="2:13" x14ac:dyDescent="0.25">
      <c r="B3314" t="str">
        <f>IF('RES TECH'!N3310=1,'RES TECH'!M3310,"*")</f>
        <v>RESHOUHIOldOENGA20</v>
      </c>
      <c r="C3314" t="str">
        <f>IF(B3314="*","*",_xlfn.XLOOKUP(B3314,'RES TECH'!M:M,'RES TECH'!K:K))</f>
        <v>RESNGA</v>
      </c>
      <c r="D3314" t="str">
        <f>IF(B3314="*","*",_xlfn.XLOOKUP(B3314,'RES TECH'!M:M,'RES TECH'!L:L))</f>
        <v>RESHOUHIOldOEEUE</v>
      </c>
      <c r="E3314">
        <f>IF(B3314="*","*",_xlfn.XLOOKUP(B3314,'RES TECH'!M:M,'RES TECH'!O:O))</f>
        <v>2020</v>
      </c>
      <c r="F3314" s="12">
        <f>IF(B3314="*","*",_xlfn.XLOOKUP(B3314,'RES TECH'!M:M,'RES TECH'!Y:Y))</f>
        <v>20</v>
      </c>
      <c r="G3314" s="12">
        <f>IF(B3314="*","*",_xlfn.XLOOKUP(B3314,'RES TECH'!M:M,'RES TECH'!V:V))</f>
        <v>1</v>
      </c>
      <c r="H3314">
        <f>IF(B3314="*","*",_xlfn.XLOOKUP(B3314,'RES TECH'!M:M,'RES TECH'!AA:AA))</f>
        <v>1</v>
      </c>
      <c r="I3314" s="12">
        <f>IF(B3314="*","*",_xlfn.XLOOKUP(B3314,'RES TECH'!M:M,'RES TECH'!Z:Z))</f>
        <v>1</v>
      </c>
      <c r="J3314" s="12">
        <f>IF(B3314="*","*",_xlfn.XLOOKUP(B3314,'RES TECH'!M:M,'RES TECH'!S:S))</f>
        <v>100</v>
      </c>
      <c r="K3314" s="12">
        <f t="shared" si="102"/>
        <v>5</v>
      </c>
      <c r="L3314" s="12">
        <f t="shared" si="103"/>
        <v>0.25</v>
      </c>
      <c r="M3314">
        <f>IF(B3314="*","*",IF(_xlfn.XLOOKUP(B3314,'RES TECH'!$M:$M,'RES TECH'!$C:$C)="Low Income",IF(G3314&gt;1,IF(G3314&gt;3,0.3,0.24),0.12),IF(_xlfn.XLOOKUP(B3314,'RES TECH'!$M:$M,'RES TECH'!$C:$C)="Lower-middle Income",IF(G3314&gt;1,IF(G3314&gt;3,0.23,0.18),0.09),IF(_xlfn.XLOOKUP(B3314,'RES TECH'!$M:$M,'RES TECH'!$C:$C)="Upper-middle Income",IF(G3314&gt;1,IF(G3314&gt;3,0.15,0.12),0.06),IF(_xlfn.XLOOKUP(B3314,'RES TECH'!$M:$M,'RES TECH'!$C:$C)="High Income",IF(G3314&gt;1,IF(G3314&gt;3,0.08,0.06),0.03))))))</f>
        <v>0.03</v>
      </c>
    </row>
    <row r="3315" spans="2:13" x14ac:dyDescent="0.25">
      <c r="B3315" t="str">
        <f>IF('RES TECH'!N3311=1,'RES TECH'!M3311,"*")</f>
        <v>RESAPALONewOENGA20</v>
      </c>
      <c r="C3315" t="str">
        <f>IF(B3315="*","*",_xlfn.XLOOKUP(B3315,'RES TECH'!M:M,'RES TECH'!K:K))</f>
        <v>RESNGA</v>
      </c>
      <c r="D3315" t="str">
        <f>IF(B3315="*","*",_xlfn.XLOOKUP(B3315,'RES TECH'!M:M,'RES TECH'!L:L))</f>
        <v>RESAPALONewOEEUE</v>
      </c>
      <c r="E3315">
        <f>IF(B3315="*","*",_xlfn.XLOOKUP(B3315,'RES TECH'!M:M,'RES TECH'!O:O))</f>
        <v>2020</v>
      </c>
      <c r="F3315" s="12">
        <f>IF(B3315="*","*",_xlfn.XLOOKUP(B3315,'RES TECH'!M:M,'RES TECH'!Y:Y))</f>
        <v>20</v>
      </c>
      <c r="G3315" s="12">
        <f>IF(B3315="*","*",_xlfn.XLOOKUP(B3315,'RES TECH'!M:M,'RES TECH'!V:V))</f>
        <v>1</v>
      </c>
      <c r="H3315">
        <f>IF(B3315="*","*",_xlfn.XLOOKUP(B3315,'RES TECH'!M:M,'RES TECH'!AA:AA))</f>
        <v>1</v>
      </c>
      <c r="I3315" s="12">
        <f>IF(B3315="*","*",_xlfn.XLOOKUP(B3315,'RES TECH'!M:M,'RES TECH'!Z:Z))</f>
        <v>1</v>
      </c>
      <c r="J3315" s="12">
        <f>IF(B3315="*","*",_xlfn.XLOOKUP(B3315,'RES TECH'!M:M,'RES TECH'!S:S))</f>
        <v>100</v>
      </c>
      <c r="K3315" s="12">
        <f t="shared" si="102"/>
        <v>5</v>
      </c>
      <c r="L3315" s="12">
        <f t="shared" si="103"/>
        <v>0.25</v>
      </c>
      <c r="M3315">
        <f>IF(B3315="*","*",IF(_xlfn.XLOOKUP(B3315,'RES TECH'!$M:$M,'RES TECH'!$C:$C)="Low Income",IF(G3315&gt;1,IF(G3315&gt;3,0.3,0.24),0.12),IF(_xlfn.XLOOKUP(B3315,'RES TECH'!$M:$M,'RES TECH'!$C:$C)="Lower-middle Income",IF(G3315&gt;1,IF(G3315&gt;3,0.23,0.18),0.09),IF(_xlfn.XLOOKUP(B3315,'RES TECH'!$M:$M,'RES TECH'!$C:$C)="Upper-middle Income",IF(G3315&gt;1,IF(G3315&gt;3,0.15,0.12),0.06),IF(_xlfn.XLOOKUP(B3315,'RES TECH'!$M:$M,'RES TECH'!$C:$C)="High Income",IF(G3315&gt;1,IF(G3315&gt;3,0.08,0.06),0.03))))))</f>
        <v>0.12</v>
      </c>
    </row>
    <row r="3316" spans="2:13" x14ac:dyDescent="0.25">
      <c r="B3316" t="str">
        <f>IF('RES TECH'!N3312=1,'RES TECH'!M3312,"*")</f>
        <v>RESHOULONewOENGA20</v>
      </c>
      <c r="C3316" t="str">
        <f>IF(B3316="*","*",_xlfn.XLOOKUP(B3316,'RES TECH'!M:M,'RES TECH'!K:K))</f>
        <v>RESNGA</v>
      </c>
      <c r="D3316" t="str">
        <f>IF(B3316="*","*",_xlfn.XLOOKUP(B3316,'RES TECH'!M:M,'RES TECH'!L:L))</f>
        <v>RESHOULONewOEEUE</v>
      </c>
      <c r="E3316">
        <f>IF(B3316="*","*",_xlfn.XLOOKUP(B3316,'RES TECH'!M:M,'RES TECH'!O:O))</f>
        <v>2020</v>
      </c>
      <c r="F3316" s="12">
        <f>IF(B3316="*","*",_xlfn.XLOOKUP(B3316,'RES TECH'!M:M,'RES TECH'!Y:Y))</f>
        <v>20</v>
      </c>
      <c r="G3316" s="12">
        <f>IF(B3316="*","*",_xlfn.XLOOKUP(B3316,'RES TECH'!M:M,'RES TECH'!V:V))</f>
        <v>1</v>
      </c>
      <c r="H3316">
        <f>IF(B3316="*","*",_xlfn.XLOOKUP(B3316,'RES TECH'!M:M,'RES TECH'!AA:AA))</f>
        <v>1</v>
      </c>
      <c r="I3316" s="12">
        <f>IF(B3316="*","*",_xlfn.XLOOKUP(B3316,'RES TECH'!M:M,'RES TECH'!Z:Z))</f>
        <v>1</v>
      </c>
      <c r="J3316" s="12">
        <f>IF(B3316="*","*",_xlfn.XLOOKUP(B3316,'RES TECH'!M:M,'RES TECH'!S:S))</f>
        <v>100</v>
      </c>
      <c r="K3316" s="12">
        <f t="shared" si="102"/>
        <v>5</v>
      </c>
      <c r="L3316" s="12">
        <f t="shared" si="103"/>
        <v>0.25</v>
      </c>
      <c r="M3316">
        <f>IF(B3316="*","*",IF(_xlfn.XLOOKUP(B3316,'RES TECH'!$M:$M,'RES TECH'!$C:$C)="Low Income",IF(G3316&gt;1,IF(G3316&gt;3,0.3,0.24),0.12),IF(_xlfn.XLOOKUP(B3316,'RES TECH'!$M:$M,'RES TECH'!$C:$C)="Lower-middle Income",IF(G3316&gt;1,IF(G3316&gt;3,0.23,0.18),0.09),IF(_xlfn.XLOOKUP(B3316,'RES TECH'!$M:$M,'RES TECH'!$C:$C)="Upper-middle Income",IF(G3316&gt;1,IF(G3316&gt;3,0.15,0.12),0.06),IF(_xlfn.XLOOKUP(B3316,'RES TECH'!$M:$M,'RES TECH'!$C:$C)="High Income",IF(G3316&gt;1,IF(G3316&gt;3,0.08,0.06),0.03))))))</f>
        <v>0.12</v>
      </c>
    </row>
    <row r="3317" spans="2:13" x14ac:dyDescent="0.25">
      <c r="B3317" t="str">
        <f>IF('RES TECH'!N3313=1,'RES TECH'!M3313,"*")</f>
        <v>RESAPALMNewOENGA20</v>
      </c>
      <c r="C3317" t="str">
        <f>IF(B3317="*","*",_xlfn.XLOOKUP(B3317,'RES TECH'!M:M,'RES TECH'!K:K))</f>
        <v>RESNGA</v>
      </c>
      <c r="D3317" t="str">
        <f>IF(B3317="*","*",_xlfn.XLOOKUP(B3317,'RES TECH'!M:M,'RES TECH'!L:L))</f>
        <v>RESAPALMNewOEEUE</v>
      </c>
      <c r="E3317">
        <f>IF(B3317="*","*",_xlfn.XLOOKUP(B3317,'RES TECH'!M:M,'RES TECH'!O:O))</f>
        <v>2020</v>
      </c>
      <c r="F3317" s="12">
        <f>IF(B3317="*","*",_xlfn.XLOOKUP(B3317,'RES TECH'!M:M,'RES TECH'!Y:Y))</f>
        <v>20</v>
      </c>
      <c r="G3317" s="12">
        <f>IF(B3317="*","*",_xlfn.XLOOKUP(B3317,'RES TECH'!M:M,'RES TECH'!V:V))</f>
        <v>1</v>
      </c>
      <c r="H3317">
        <f>IF(B3317="*","*",_xlfn.XLOOKUP(B3317,'RES TECH'!M:M,'RES TECH'!AA:AA))</f>
        <v>1</v>
      </c>
      <c r="I3317" s="12">
        <f>IF(B3317="*","*",_xlfn.XLOOKUP(B3317,'RES TECH'!M:M,'RES TECH'!Z:Z))</f>
        <v>1</v>
      </c>
      <c r="J3317" s="12">
        <f>IF(B3317="*","*",_xlfn.XLOOKUP(B3317,'RES TECH'!M:M,'RES TECH'!S:S))</f>
        <v>100</v>
      </c>
      <c r="K3317" s="12">
        <f t="shared" si="102"/>
        <v>5</v>
      </c>
      <c r="L3317" s="12">
        <f t="shared" si="103"/>
        <v>0.25</v>
      </c>
      <c r="M3317">
        <f>IF(B3317="*","*",IF(_xlfn.XLOOKUP(B3317,'RES TECH'!$M:$M,'RES TECH'!$C:$C)="Low Income",IF(G3317&gt;1,IF(G3317&gt;3,0.3,0.24),0.12),IF(_xlfn.XLOOKUP(B3317,'RES TECH'!$M:$M,'RES TECH'!$C:$C)="Lower-middle Income",IF(G3317&gt;1,IF(G3317&gt;3,0.23,0.18),0.09),IF(_xlfn.XLOOKUP(B3317,'RES TECH'!$M:$M,'RES TECH'!$C:$C)="Upper-middle Income",IF(G3317&gt;1,IF(G3317&gt;3,0.15,0.12),0.06),IF(_xlfn.XLOOKUP(B3317,'RES TECH'!$M:$M,'RES TECH'!$C:$C)="High Income",IF(G3317&gt;1,IF(G3317&gt;3,0.08,0.06),0.03))))))</f>
        <v>0.09</v>
      </c>
    </row>
    <row r="3318" spans="2:13" x14ac:dyDescent="0.25">
      <c r="B3318" t="str">
        <f>IF('RES TECH'!N3314=1,'RES TECH'!M3314,"*")</f>
        <v>RESHOULMNewOENGA20</v>
      </c>
      <c r="C3318" t="str">
        <f>IF(B3318="*","*",_xlfn.XLOOKUP(B3318,'RES TECH'!M:M,'RES TECH'!K:K))</f>
        <v>RESNGA</v>
      </c>
      <c r="D3318" t="str">
        <f>IF(B3318="*","*",_xlfn.XLOOKUP(B3318,'RES TECH'!M:M,'RES TECH'!L:L))</f>
        <v>RESHOULMNewOEEUE</v>
      </c>
      <c r="E3318">
        <f>IF(B3318="*","*",_xlfn.XLOOKUP(B3318,'RES TECH'!M:M,'RES TECH'!O:O))</f>
        <v>2020</v>
      </c>
      <c r="F3318" s="12">
        <f>IF(B3318="*","*",_xlfn.XLOOKUP(B3318,'RES TECH'!M:M,'RES TECH'!Y:Y))</f>
        <v>20</v>
      </c>
      <c r="G3318" s="12">
        <f>IF(B3318="*","*",_xlfn.XLOOKUP(B3318,'RES TECH'!M:M,'RES TECH'!V:V))</f>
        <v>1</v>
      </c>
      <c r="H3318">
        <f>IF(B3318="*","*",_xlfn.XLOOKUP(B3318,'RES TECH'!M:M,'RES TECH'!AA:AA))</f>
        <v>1</v>
      </c>
      <c r="I3318" s="12">
        <f>IF(B3318="*","*",_xlfn.XLOOKUP(B3318,'RES TECH'!M:M,'RES TECH'!Z:Z))</f>
        <v>1</v>
      </c>
      <c r="J3318" s="12">
        <f>IF(B3318="*","*",_xlfn.XLOOKUP(B3318,'RES TECH'!M:M,'RES TECH'!S:S))</f>
        <v>100</v>
      </c>
      <c r="K3318" s="12">
        <f t="shared" si="102"/>
        <v>5</v>
      </c>
      <c r="L3318" s="12">
        <f t="shared" si="103"/>
        <v>0.25</v>
      </c>
      <c r="M3318">
        <f>IF(B3318="*","*",IF(_xlfn.XLOOKUP(B3318,'RES TECH'!$M:$M,'RES TECH'!$C:$C)="Low Income",IF(G3318&gt;1,IF(G3318&gt;3,0.3,0.24),0.12),IF(_xlfn.XLOOKUP(B3318,'RES TECH'!$M:$M,'RES TECH'!$C:$C)="Lower-middle Income",IF(G3318&gt;1,IF(G3318&gt;3,0.23,0.18),0.09),IF(_xlfn.XLOOKUP(B3318,'RES TECH'!$M:$M,'RES TECH'!$C:$C)="Upper-middle Income",IF(G3318&gt;1,IF(G3318&gt;3,0.15,0.12),0.06),IF(_xlfn.XLOOKUP(B3318,'RES TECH'!$M:$M,'RES TECH'!$C:$C)="High Income",IF(G3318&gt;1,IF(G3318&gt;3,0.08,0.06),0.03))))))</f>
        <v>0.09</v>
      </c>
    </row>
    <row r="3319" spans="2:13" x14ac:dyDescent="0.25">
      <c r="B3319" t="str">
        <f>IF('RES TECH'!N3315=1,'RES TECH'!M3315,"*")</f>
        <v>RESAPAUMNewOENGA20</v>
      </c>
      <c r="C3319" t="str">
        <f>IF(B3319="*","*",_xlfn.XLOOKUP(B3319,'RES TECH'!M:M,'RES TECH'!K:K))</f>
        <v>RESNGA</v>
      </c>
      <c r="D3319" t="str">
        <f>IF(B3319="*","*",_xlfn.XLOOKUP(B3319,'RES TECH'!M:M,'RES TECH'!L:L))</f>
        <v>RESAPAUMNewOEEUE</v>
      </c>
      <c r="E3319">
        <f>IF(B3319="*","*",_xlfn.XLOOKUP(B3319,'RES TECH'!M:M,'RES TECH'!O:O))</f>
        <v>2020</v>
      </c>
      <c r="F3319" s="12">
        <f>IF(B3319="*","*",_xlfn.XLOOKUP(B3319,'RES TECH'!M:M,'RES TECH'!Y:Y))</f>
        <v>20</v>
      </c>
      <c r="G3319" s="12">
        <f>IF(B3319="*","*",_xlfn.XLOOKUP(B3319,'RES TECH'!M:M,'RES TECH'!V:V))</f>
        <v>1</v>
      </c>
      <c r="H3319">
        <f>IF(B3319="*","*",_xlfn.XLOOKUP(B3319,'RES TECH'!M:M,'RES TECH'!AA:AA))</f>
        <v>1</v>
      </c>
      <c r="I3319" s="12">
        <f>IF(B3319="*","*",_xlfn.XLOOKUP(B3319,'RES TECH'!M:M,'RES TECH'!Z:Z))</f>
        <v>1</v>
      </c>
      <c r="J3319" s="12">
        <f>IF(B3319="*","*",_xlfn.XLOOKUP(B3319,'RES TECH'!M:M,'RES TECH'!S:S))</f>
        <v>100</v>
      </c>
      <c r="K3319" s="12">
        <f t="shared" si="102"/>
        <v>5</v>
      </c>
      <c r="L3319" s="12">
        <f t="shared" si="103"/>
        <v>0.25</v>
      </c>
      <c r="M3319">
        <f>IF(B3319="*","*",IF(_xlfn.XLOOKUP(B3319,'RES TECH'!$M:$M,'RES TECH'!$C:$C)="Low Income",IF(G3319&gt;1,IF(G3319&gt;3,0.3,0.24),0.12),IF(_xlfn.XLOOKUP(B3319,'RES TECH'!$M:$M,'RES TECH'!$C:$C)="Lower-middle Income",IF(G3319&gt;1,IF(G3319&gt;3,0.23,0.18),0.09),IF(_xlfn.XLOOKUP(B3319,'RES TECH'!$M:$M,'RES TECH'!$C:$C)="Upper-middle Income",IF(G3319&gt;1,IF(G3319&gt;3,0.15,0.12),0.06),IF(_xlfn.XLOOKUP(B3319,'RES TECH'!$M:$M,'RES TECH'!$C:$C)="High Income",IF(G3319&gt;1,IF(G3319&gt;3,0.08,0.06),0.03))))))</f>
        <v>0.06</v>
      </c>
    </row>
    <row r="3320" spans="2:13" x14ac:dyDescent="0.25">
      <c r="B3320" t="str">
        <f>IF('RES TECH'!N3316=1,'RES TECH'!M3316,"*")</f>
        <v>RESHOUUMNewOENGA20</v>
      </c>
      <c r="C3320" t="str">
        <f>IF(B3320="*","*",_xlfn.XLOOKUP(B3320,'RES TECH'!M:M,'RES TECH'!K:K))</f>
        <v>RESNGA</v>
      </c>
      <c r="D3320" t="str">
        <f>IF(B3320="*","*",_xlfn.XLOOKUP(B3320,'RES TECH'!M:M,'RES TECH'!L:L))</f>
        <v>RESHOUUMNewOEEUE</v>
      </c>
      <c r="E3320">
        <f>IF(B3320="*","*",_xlfn.XLOOKUP(B3320,'RES TECH'!M:M,'RES TECH'!O:O))</f>
        <v>2020</v>
      </c>
      <c r="F3320" s="12">
        <f>IF(B3320="*","*",_xlfn.XLOOKUP(B3320,'RES TECH'!M:M,'RES TECH'!Y:Y))</f>
        <v>20</v>
      </c>
      <c r="G3320" s="12">
        <f>IF(B3320="*","*",_xlfn.XLOOKUP(B3320,'RES TECH'!M:M,'RES TECH'!V:V))</f>
        <v>1</v>
      </c>
      <c r="H3320">
        <f>IF(B3320="*","*",_xlfn.XLOOKUP(B3320,'RES TECH'!M:M,'RES TECH'!AA:AA))</f>
        <v>1</v>
      </c>
      <c r="I3320" s="12">
        <f>IF(B3320="*","*",_xlfn.XLOOKUP(B3320,'RES TECH'!M:M,'RES TECH'!Z:Z))</f>
        <v>1</v>
      </c>
      <c r="J3320" s="12">
        <f>IF(B3320="*","*",_xlfn.XLOOKUP(B3320,'RES TECH'!M:M,'RES TECH'!S:S))</f>
        <v>100</v>
      </c>
      <c r="K3320" s="12">
        <f t="shared" si="102"/>
        <v>5</v>
      </c>
      <c r="L3320" s="12">
        <f t="shared" si="103"/>
        <v>0.25</v>
      </c>
      <c r="M3320">
        <f>IF(B3320="*","*",IF(_xlfn.XLOOKUP(B3320,'RES TECH'!$M:$M,'RES TECH'!$C:$C)="Low Income",IF(G3320&gt;1,IF(G3320&gt;3,0.3,0.24),0.12),IF(_xlfn.XLOOKUP(B3320,'RES TECH'!$M:$M,'RES TECH'!$C:$C)="Lower-middle Income",IF(G3320&gt;1,IF(G3320&gt;3,0.23,0.18),0.09),IF(_xlfn.XLOOKUP(B3320,'RES TECH'!$M:$M,'RES TECH'!$C:$C)="Upper-middle Income",IF(G3320&gt;1,IF(G3320&gt;3,0.15,0.12),0.06),IF(_xlfn.XLOOKUP(B3320,'RES TECH'!$M:$M,'RES TECH'!$C:$C)="High Income",IF(G3320&gt;1,IF(G3320&gt;3,0.08,0.06),0.03))))))</f>
        <v>0.06</v>
      </c>
    </row>
    <row r="3321" spans="2:13" x14ac:dyDescent="0.25">
      <c r="B3321" t="str">
        <f>IF('RES TECH'!N3317=1,'RES TECH'!M3317,"*")</f>
        <v>RESAPAHINewOENGA20</v>
      </c>
      <c r="C3321" t="str">
        <f>IF(B3321="*","*",_xlfn.XLOOKUP(B3321,'RES TECH'!M:M,'RES TECH'!K:K))</f>
        <v>RESNGA</v>
      </c>
      <c r="D3321" t="str">
        <f>IF(B3321="*","*",_xlfn.XLOOKUP(B3321,'RES TECH'!M:M,'RES TECH'!L:L))</f>
        <v>RESAPAHINewOEEUE</v>
      </c>
      <c r="E3321">
        <f>IF(B3321="*","*",_xlfn.XLOOKUP(B3321,'RES TECH'!M:M,'RES TECH'!O:O))</f>
        <v>2020</v>
      </c>
      <c r="F3321" s="12">
        <f>IF(B3321="*","*",_xlfn.XLOOKUP(B3321,'RES TECH'!M:M,'RES TECH'!Y:Y))</f>
        <v>20</v>
      </c>
      <c r="G3321" s="12">
        <f>IF(B3321="*","*",_xlfn.XLOOKUP(B3321,'RES TECH'!M:M,'RES TECH'!V:V))</f>
        <v>1</v>
      </c>
      <c r="H3321">
        <f>IF(B3321="*","*",_xlfn.XLOOKUP(B3321,'RES TECH'!M:M,'RES TECH'!AA:AA))</f>
        <v>1</v>
      </c>
      <c r="I3321" s="12">
        <f>IF(B3321="*","*",_xlfn.XLOOKUP(B3321,'RES TECH'!M:M,'RES TECH'!Z:Z))</f>
        <v>1</v>
      </c>
      <c r="J3321" s="12">
        <f>IF(B3321="*","*",_xlfn.XLOOKUP(B3321,'RES TECH'!M:M,'RES TECH'!S:S))</f>
        <v>100</v>
      </c>
      <c r="K3321" s="12">
        <f t="shared" si="102"/>
        <v>5</v>
      </c>
      <c r="L3321" s="12">
        <f t="shared" si="103"/>
        <v>0.25</v>
      </c>
      <c r="M3321">
        <f>IF(B3321="*","*",IF(_xlfn.XLOOKUP(B3321,'RES TECH'!$M:$M,'RES TECH'!$C:$C)="Low Income",IF(G3321&gt;1,IF(G3321&gt;3,0.3,0.24),0.12),IF(_xlfn.XLOOKUP(B3321,'RES TECH'!$M:$M,'RES TECH'!$C:$C)="Lower-middle Income",IF(G3321&gt;1,IF(G3321&gt;3,0.23,0.18),0.09),IF(_xlfn.XLOOKUP(B3321,'RES TECH'!$M:$M,'RES TECH'!$C:$C)="Upper-middle Income",IF(G3321&gt;1,IF(G3321&gt;3,0.15,0.12),0.06),IF(_xlfn.XLOOKUP(B3321,'RES TECH'!$M:$M,'RES TECH'!$C:$C)="High Income",IF(G3321&gt;1,IF(G3321&gt;3,0.08,0.06),0.03))))))</f>
        <v>0.03</v>
      </c>
    </row>
    <row r="3322" spans="2:13" x14ac:dyDescent="0.25">
      <c r="B3322" t="str">
        <f>IF('RES TECH'!N3318=1,'RES TECH'!M3318,"*")</f>
        <v>RESHOUHINewOENGA20</v>
      </c>
      <c r="C3322" t="str">
        <f>IF(B3322="*","*",_xlfn.XLOOKUP(B3322,'RES TECH'!M:M,'RES TECH'!K:K))</f>
        <v>RESNGA</v>
      </c>
      <c r="D3322" t="str">
        <f>IF(B3322="*","*",_xlfn.XLOOKUP(B3322,'RES TECH'!M:M,'RES TECH'!L:L))</f>
        <v>RESHOUHINewOEEUE</v>
      </c>
      <c r="E3322">
        <f>IF(B3322="*","*",_xlfn.XLOOKUP(B3322,'RES TECH'!M:M,'RES TECH'!O:O))</f>
        <v>2020</v>
      </c>
      <c r="F3322" s="12">
        <f>IF(B3322="*","*",_xlfn.XLOOKUP(B3322,'RES TECH'!M:M,'RES TECH'!Y:Y))</f>
        <v>20</v>
      </c>
      <c r="G3322" s="12">
        <f>IF(B3322="*","*",_xlfn.XLOOKUP(B3322,'RES TECH'!M:M,'RES TECH'!V:V))</f>
        <v>1</v>
      </c>
      <c r="H3322">
        <f>IF(B3322="*","*",_xlfn.XLOOKUP(B3322,'RES TECH'!M:M,'RES TECH'!AA:AA))</f>
        <v>1</v>
      </c>
      <c r="I3322" s="12">
        <f>IF(B3322="*","*",_xlfn.XLOOKUP(B3322,'RES TECH'!M:M,'RES TECH'!Z:Z))</f>
        <v>1</v>
      </c>
      <c r="J3322" s="12">
        <f>IF(B3322="*","*",_xlfn.XLOOKUP(B3322,'RES TECH'!M:M,'RES TECH'!S:S))</f>
        <v>100</v>
      </c>
      <c r="K3322" s="12">
        <f t="shared" si="102"/>
        <v>5</v>
      </c>
      <c r="L3322" s="12">
        <f t="shared" si="103"/>
        <v>0.25</v>
      </c>
      <c r="M3322">
        <f>IF(B3322="*","*",IF(_xlfn.XLOOKUP(B3322,'RES TECH'!$M:$M,'RES TECH'!$C:$C)="Low Income",IF(G3322&gt;1,IF(G3322&gt;3,0.3,0.24),0.12),IF(_xlfn.XLOOKUP(B3322,'RES TECH'!$M:$M,'RES TECH'!$C:$C)="Lower-middle Income",IF(G3322&gt;1,IF(G3322&gt;3,0.23,0.18),0.09),IF(_xlfn.XLOOKUP(B3322,'RES TECH'!$M:$M,'RES TECH'!$C:$C)="Upper-middle Income",IF(G3322&gt;1,IF(G3322&gt;3,0.15,0.12),0.06),IF(_xlfn.XLOOKUP(B3322,'RES TECH'!$M:$M,'RES TECH'!$C:$C)="High Income",IF(G3322&gt;1,IF(G3322&gt;3,0.08,0.06),0.03))))))</f>
        <v>0.03</v>
      </c>
    </row>
    <row r="3323" spans="2:13" x14ac:dyDescent="0.25">
      <c r="F3323" s="12"/>
      <c r="G3323" s="12"/>
      <c r="I3323" s="12"/>
      <c r="J3323" s="12"/>
      <c r="K3323" s="12"/>
      <c r="L3323" s="12"/>
    </row>
    <row r="3324" spans="2:13" x14ac:dyDescent="0.25">
      <c r="F3324" s="12"/>
      <c r="G3324" s="12"/>
      <c r="I3324" s="12"/>
      <c r="J3324" s="12"/>
      <c r="K3324" s="12"/>
      <c r="L3324" s="12"/>
    </row>
    <row r="3325" spans="2:13" x14ac:dyDescent="0.25">
      <c r="F3325" s="12"/>
      <c r="G3325" s="12"/>
      <c r="I3325" s="12"/>
      <c r="J3325" s="12"/>
      <c r="K3325" s="12"/>
      <c r="L3325" s="12"/>
    </row>
    <row r="3326" spans="2:13" x14ac:dyDescent="0.25">
      <c r="F3326" s="12"/>
      <c r="G3326" s="12"/>
      <c r="I3326" s="12"/>
      <c r="J3326" s="12"/>
      <c r="K3326" s="12"/>
      <c r="L3326" s="12"/>
    </row>
    <row r="3327" spans="2:13" x14ac:dyDescent="0.25">
      <c r="F3327" s="12"/>
      <c r="G3327" s="12"/>
      <c r="I3327" s="12"/>
      <c r="J3327" s="12"/>
      <c r="K3327" s="12"/>
      <c r="L3327" s="12"/>
    </row>
    <row r="3328" spans="2:13" x14ac:dyDescent="0.25">
      <c r="F3328" s="12"/>
      <c r="G3328" s="12"/>
      <c r="I3328" s="12"/>
      <c r="J3328" s="12"/>
      <c r="K3328" s="12"/>
      <c r="L3328" s="12"/>
    </row>
    <row r="3329" spans="6:12" x14ac:dyDescent="0.25">
      <c r="F3329" s="12"/>
      <c r="G3329" s="12"/>
      <c r="I3329" s="12"/>
      <c r="J3329" s="12"/>
      <c r="K3329" s="12"/>
      <c r="L3329" s="12"/>
    </row>
    <row r="3330" spans="6:12" x14ac:dyDescent="0.25">
      <c r="F3330" s="12"/>
      <c r="G3330" s="12"/>
      <c r="I3330" s="12"/>
      <c r="J3330" s="12"/>
      <c r="K3330" s="12"/>
      <c r="L3330" s="12"/>
    </row>
    <row r="3331" spans="6:12" x14ac:dyDescent="0.25">
      <c r="F3331" s="12"/>
      <c r="G3331" s="12"/>
      <c r="I3331" s="12"/>
      <c r="J3331" s="12"/>
      <c r="K3331" s="12"/>
      <c r="L3331" s="12"/>
    </row>
    <row r="3332" spans="6:12" x14ac:dyDescent="0.25">
      <c r="F3332" s="12"/>
      <c r="G3332" s="12"/>
      <c r="I3332" s="12"/>
      <c r="J3332" s="12"/>
      <c r="K3332" s="12"/>
      <c r="L3332" s="12"/>
    </row>
    <row r="3333" spans="6:12" x14ac:dyDescent="0.25">
      <c r="F3333" s="12"/>
      <c r="G3333" s="12"/>
      <c r="I3333" s="12"/>
      <c r="J3333" s="12"/>
      <c r="K3333" s="12"/>
      <c r="L3333" s="12"/>
    </row>
    <row r="3334" spans="6:12" x14ac:dyDescent="0.25">
      <c r="F3334" s="12"/>
      <c r="G3334" s="12"/>
      <c r="I3334" s="12"/>
      <c r="J3334" s="12"/>
      <c r="K3334" s="12"/>
      <c r="L3334" s="12"/>
    </row>
    <row r="3335" spans="6:12" x14ac:dyDescent="0.25">
      <c r="F3335" s="12"/>
      <c r="G3335" s="12"/>
      <c r="I3335" s="12"/>
      <c r="J3335" s="12"/>
      <c r="K3335" s="12"/>
      <c r="L3335" s="12"/>
    </row>
    <row r="3336" spans="6:12" x14ac:dyDescent="0.25">
      <c r="F3336" s="12"/>
      <c r="G3336" s="12"/>
      <c r="I3336" s="12"/>
      <c r="J3336" s="12"/>
      <c r="K3336" s="12"/>
      <c r="L3336" s="12"/>
    </row>
    <row r="3337" spans="6:12" x14ac:dyDescent="0.25">
      <c r="F3337" s="12"/>
      <c r="G3337" s="12"/>
      <c r="I3337" s="12"/>
      <c r="J3337" s="12"/>
      <c r="K3337" s="12"/>
      <c r="L3337" s="12"/>
    </row>
    <row r="3338" spans="6:12" x14ac:dyDescent="0.25">
      <c r="F3338" s="12"/>
      <c r="G3338" s="12"/>
      <c r="I3338" s="12"/>
      <c r="J3338" s="12"/>
      <c r="K3338" s="12"/>
      <c r="L3338" s="12"/>
    </row>
    <row r="3339" spans="6:12" x14ac:dyDescent="0.25">
      <c r="F3339" s="12"/>
      <c r="G3339" s="12"/>
      <c r="I3339" s="12"/>
      <c r="J3339" s="12"/>
      <c r="K3339" s="12"/>
      <c r="L3339" s="12"/>
    </row>
    <row r="3340" spans="6:12" x14ac:dyDescent="0.25">
      <c r="F3340" s="12"/>
      <c r="G3340" s="12"/>
      <c r="I3340" s="12"/>
      <c r="J3340" s="12"/>
      <c r="K3340" s="12"/>
      <c r="L3340" s="12"/>
    </row>
    <row r="3341" spans="6:12" x14ac:dyDescent="0.25">
      <c r="F3341" s="12"/>
      <c r="G3341" s="12"/>
      <c r="I3341" s="12"/>
      <c r="J3341" s="12"/>
      <c r="K3341" s="12"/>
      <c r="L3341" s="12"/>
    </row>
    <row r="3342" spans="6:12" x14ac:dyDescent="0.25">
      <c r="F3342" s="12"/>
      <c r="G3342" s="12"/>
      <c r="I3342" s="12"/>
      <c r="J3342" s="12"/>
      <c r="K3342" s="12"/>
      <c r="L3342" s="12"/>
    </row>
    <row r="3343" spans="6:12" x14ac:dyDescent="0.25">
      <c r="F3343" s="12"/>
      <c r="G3343" s="12"/>
      <c r="I3343" s="12"/>
      <c r="J3343" s="12"/>
      <c r="K3343" s="12"/>
      <c r="L3343" s="12"/>
    </row>
    <row r="3344" spans="6:12" x14ac:dyDescent="0.25">
      <c r="F3344" s="12"/>
      <c r="G3344" s="12"/>
      <c r="I3344" s="12"/>
      <c r="J3344" s="12"/>
      <c r="K3344" s="12"/>
      <c r="L3344" s="12"/>
    </row>
    <row r="3345" spans="6:12" x14ac:dyDescent="0.25">
      <c r="F3345" s="12"/>
      <c r="G3345" s="12"/>
      <c r="I3345" s="12"/>
      <c r="J3345" s="12"/>
      <c r="K3345" s="12"/>
      <c r="L3345" s="12"/>
    </row>
    <row r="3346" spans="6:12" x14ac:dyDescent="0.25">
      <c r="F3346" s="12"/>
      <c r="G3346" s="12"/>
      <c r="I3346" s="12"/>
      <c r="J3346" s="12"/>
      <c r="K3346" s="12"/>
      <c r="L3346" s="12"/>
    </row>
    <row r="3347" spans="6:12" x14ac:dyDescent="0.25">
      <c r="F3347" s="12"/>
      <c r="G3347" s="12"/>
      <c r="I3347" s="12"/>
      <c r="J3347" s="12"/>
      <c r="K3347" s="12"/>
      <c r="L3347" s="12"/>
    </row>
    <row r="3348" spans="6:12" x14ac:dyDescent="0.25">
      <c r="F3348" s="12"/>
      <c r="G3348" s="12"/>
      <c r="I3348" s="12"/>
      <c r="J3348" s="12"/>
      <c r="K3348" s="12"/>
      <c r="L3348" s="12"/>
    </row>
    <row r="3349" spans="6:12" x14ac:dyDescent="0.25">
      <c r="F3349" s="12"/>
      <c r="G3349" s="12"/>
      <c r="I3349" s="12"/>
      <c r="J3349" s="12"/>
      <c r="K3349" s="12"/>
      <c r="L3349" s="12"/>
    </row>
    <row r="3350" spans="6:12" x14ac:dyDescent="0.25">
      <c r="F3350" s="12"/>
      <c r="G3350" s="12"/>
      <c r="I3350" s="12"/>
      <c r="J3350" s="12"/>
      <c r="K3350" s="12"/>
      <c r="L3350" s="12"/>
    </row>
    <row r="3351" spans="6:12" x14ac:dyDescent="0.25">
      <c r="F3351" s="12"/>
      <c r="G3351" s="12"/>
      <c r="I3351" s="12"/>
      <c r="J3351" s="12"/>
      <c r="K3351" s="12"/>
      <c r="L3351" s="12"/>
    </row>
    <row r="3352" spans="6:12" x14ac:dyDescent="0.25">
      <c r="F3352" s="12"/>
      <c r="G3352" s="12"/>
      <c r="I3352" s="12"/>
      <c r="J3352" s="12"/>
      <c r="K3352" s="12"/>
      <c r="L3352" s="12"/>
    </row>
    <row r="3353" spans="6:12" x14ac:dyDescent="0.25">
      <c r="F3353" s="12"/>
      <c r="G3353" s="12"/>
      <c r="I3353" s="12"/>
      <c r="J3353" s="12"/>
      <c r="K3353" s="12"/>
      <c r="L3353" s="12"/>
    </row>
    <row r="3354" spans="6:12" x14ac:dyDescent="0.25">
      <c r="F3354" s="12"/>
      <c r="G3354" s="12"/>
      <c r="I3354" s="12"/>
      <c r="J3354" s="12"/>
      <c r="K3354" s="12"/>
      <c r="L3354" s="12"/>
    </row>
    <row r="3355" spans="6:12" x14ac:dyDescent="0.25">
      <c r="F3355" s="12"/>
      <c r="G3355" s="12"/>
      <c r="I3355" s="12"/>
      <c r="J3355" s="12"/>
      <c r="K3355" s="12"/>
      <c r="L3355" s="12"/>
    </row>
    <row r="3356" spans="6:12" x14ac:dyDescent="0.25">
      <c r="F3356" s="12"/>
      <c r="G3356" s="12"/>
      <c r="I3356" s="12"/>
      <c r="J3356" s="12"/>
      <c r="K3356" s="12"/>
      <c r="L3356" s="12"/>
    </row>
    <row r="3357" spans="6:12" x14ac:dyDescent="0.25">
      <c r="F3357" s="12"/>
      <c r="G3357" s="12"/>
      <c r="I3357" s="12"/>
      <c r="J3357" s="12"/>
      <c r="K3357" s="12"/>
      <c r="L3357" s="12"/>
    </row>
    <row r="3358" spans="6:12" x14ac:dyDescent="0.25">
      <c r="F3358" s="12"/>
      <c r="G3358" s="12"/>
      <c r="I3358" s="12"/>
      <c r="J3358" s="12"/>
      <c r="K3358" s="12"/>
      <c r="L3358" s="12"/>
    </row>
    <row r="3359" spans="6:12" x14ac:dyDescent="0.25">
      <c r="F3359" s="12"/>
      <c r="G3359" s="12"/>
      <c r="I3359" s="12"/>
      <c r="J3359" s="12"/>
      <c r="K3359" s="12"/>
      <c r="L3359" s="12"/>
    </row>
    <row r="3360" spans="6:12" x14ac:dyDescent="0.25">
      <c r="F3360" s="12"/>
      <c r="G3360" s="12"/>
      <c r="I3360" s="12"/>
      <c r="J3360" s="12"/>
      <c r="K3360" s="12"/>
      <c r="L3360" s="12"/>
    </row>
    <row r="3361" spans="6:12" x14ac:dyDescent="0.25">
      <c r="F3361" s="12"/>
      <c r="G3361" s="12"/>
      <c r="I3361" s="12"/>
      <c r="J3361" s="12"/>
      <c r="K3361" s="12"/>
      <c r="L3361" s="12"/>
    </row>
    <row r="3362" spans="6:12" x14ac:dyDescent="0.25">
      <c r="F3362" s="12"/>
      <c r="G3362" s="12"/>
      <c r="I3362" s="12"/>
      <c r="J3362" s="12"/>
      <c r="K3362" s="12"/>
      <c r="L3362" s="12"/>
    </row>
    <row r="3363" spans="6:12" x14ac:dyDescent="0.25">
      <c r="F3363" s="12"/>
      <c r="G3363" s="12"/>
      <c r="I3363" s="12"/>
      <c r="J3363" s="12"/>
      <c r="K3363" s="12"/>
      <c r="L3363" s="12"/>
    </row>
    <row r="3364" spans="6:12" x14ac:dyDescent="0.25">
      <c r="F3364" s="12"/>
      <c r="G3364" s="12"/>
      <c r="I3364" s="12"/>
      <c r="J3364" s="12"/>
      <c r="K3364" s="12"/>
      <c r="L3364" s="12"/>
    </row>
    <row r="3365" spans="6:12" x14ac:dyDescent="0.25">
      <c r="F3365" s="12"/>
      <c r="G3365" s="12"/>
      <c r="I3365" s="12"/>
      <c r="J3365" s="12"/>
      <c r="K3365" s="12"/>
      <c r="L3365" s="12"/>
    </row>
    <row r="3366" spans="6:12" x14ac:dyDescent="0.25">
      <c r="F3366" s="12"/>
      <c r="G3366" s="12"/>
      <c r="I3366" s="12"/>
      <c r="J3366" s="12"/>
      <c r="K3366" s="12"/>
      <c r="L3366" s="12"/>
    </row>
    <row r="3367" spans="6:12" x14ac:dyDescent="0.25">
      <c r="F3367" s="12"/>
      <c r="G3367" s="12"/>
      <c r="I3367" s="12"/>
      <c r="J3367" s="12"/>
      <c r="K3367" s="12"/>
      <c r="L3367" s="12"/>
    </row>
    <row r="3368" spans="6:12" x14ac:dyDescent="0.25">
      <c r="F3368" s="12"/>
      <c r="G3368" s="12"/>
      <c r="I3368" s="12"/>
      <c r="J3368" s="12"/>
      <c r="K3368" s="12"/>
      <c r="L3368" s="12"/>
    </row>
    <row r="3369" spans="6:12" x14ac:dyDescent="0.25">
      <c r="F3369" s="12"/>
      <c r="G3369" s="12"/>
      <c r="I3369" s="12"/>
      <c r="J3369" s="12"/>
      <c r="K3369" s="12"/>
      <c r="L3369" s="12"/>
    </row>
    <row r="3370" spans="6:12" x14ac:dyDescent="0.25">
      <c r="F3370" s="12"/>
      <c r="G3370" s="12"/>
      <c r="I3370" s="12"/>
      <c r="J3370" s="12"/>
      <c r="K3370" s="12"/>
      <c r="L3370" s="12"/>
    </row>
    <row r="3371" spans="6:12" x14ac:dyDescent="0.25">
      <c r="F3371" s="12"/>
      <c r="G3371" s="12"/>
      <c r="I3371" s="12"/>
      <c r="J3371" s="12"/>
      <c r="K3371" s="12"/>
      <c r="L3371" s="12"/>
    </row>
    <row r="3372" spans="6:12" x14ac:dyDescent="0.25">
      <c r="F3372" s="12"/>
      <c r="G3372" s="12"/>
      <c r="I3372" s="12"/>
      <c r="J3372" s="12"/>
      <c r="K3372" s="12"/>
      <c r="L3372" s="12"/>
    </row>
    <row r="3373" spans="6:12" x14ac:dyDescent="0.25">
      <c r="F3373" s="12"/>
      <c r="G3373" s="12"/>
      <c r="I3373" s="12"/>
      <c r="J3373" s="12"/>
      <c r="K3373" s="12"/>
      <c r="L3373" s="12"/>
    </row>
    <row r="3374" spans="6:12" x14ac:dyDescent="0.25">
      <c r="F3374" s="12"/>
      <c r="G3374" s="12"/>
      <c r="I3374" s="12"/>
      <c r="J3374" s="12"/>
      <c r="K3374" s="12"/>
      <c r="L3374" s="12"/>
    </row>
    <row r="3375" spans="6:12" x14ac:dyDescent="0.25">
      <c r="F3375" s="12"/>
      <c r="G3375" s="12"/>
      <c r="I3375" s="12"/>
      <c r="J3375" s="12"/>
      <c r="K3375" s="12"/>
      <c r="L3375" s="12"/>
    </row>
    <row r="3376" spans="6:12" x14ac:dyDescent="0.25">
      <c r="F3376" s="12"/>
      <c r="G3376" s="12"/>
      <c r="I3376" s="12"/>
      <c r="J3376" s="12"/>
      <c r="K3376" s="12"/>
      <c r="L3376" s="12"/>
    </row>
    <row r="3377" spans="6:12" x14ac:dyDescent="0.25">
      <c r="F3377" s="12"/>
      <c r="G3377" s="12"/>
      <c r="I3377" s="12"/>
      <c r="J3377" s="12"/>
      <c r="K3377" s="12"/>
      <c r="L3377" s="12"/>
    </row>
    <row r="3378" spans="6:12" x14ac:dyDescent="0.25">
      <c r="F3378" s="12"/>
      <c r="G3378" s="12"/>
      <c r="I3378" s="12"/>
      <c r="J3378" s="12"/>
      <c r="K3378" s="12"/>
      <c r="L3378" s="12"/>
    </row>
    <row r="3379" spans="6:12" x14ac:dyDescent="0.25">
      <c r="F3379" s="12"/>
      <c r="G3379" s="12"/>
      <c r="I3379" s="12"/>
      <c r="J3379" s="12"/>
      <c r="K3379" s="12"/>
      <c r="L3379" s="12"/>
    </row>
    <row r="3380" spans="6:12" x14ac:dyDescent="0.25">
      <c r="F3380" s="12"/>
      <c r="G3380" s="12"/>
      <c r="I3380" s="12"/>
      <c r="J3380" s="12"/>
      <c r="K3380" s="12"/>
      <c r="L3380" s="12"/>
    </row>
    <row r="3381" spans="6:12" x14ac:dyDescent="0.25">
      <c r="F3381" s="12"/>
      <c r="G3381" s="12"/>
      <c r="I3381" s="12"/>
      <c r="J3381" s="12"/>
      <c r="K3381" s="12"/>
      <c r="L3381" s="12"/>
    </row>
    <row r="3382" spans="6:12" x14ac:dyDescent="0.25">
      <c r="F3382" s="12"/>
      <c r="G3382" s="12"/>
      <c r="I3382" s="12"/>
      <c r="J3382" s="12"/>
      <c r="K3382" s="12"/>
      <c r="L3382" s="12"/>
    </row>
    <row r="3383" spans="6:12" x14ac:dyDescent="0.25">
      <c r="F3383" s="12"/>
      <c r="G3383" s="12"/>
      <c r="I3383" s="12"/>
      <c r="J3383" s="12"/>
      <c r="K3383" s="12"/>
      <c r="L3383" s="12"/>
    </row>
    <row r="3384" spans="6:12" x14ac:dyDescent="0.25">
      <c r="F3384" s="12"/>
      <c r="G3384" s="12"/>
      <c r="I3384" s="12"/>
      <c r="J3384" s="12"/>
      <c r="K3384" s="12"/>
      <c r="L3384" s="12"/>
    </row>
    <row r="3385" spans="6:12" x14ac:dyDescent="0.25">
      <c r="F3385" s="12"/>
      <c r="G3385" s="12"/>
      <c r="I3385" s="12"/>
      <c r="J3385" s="12"/>
      <c r="K3385" s="12"/>
      <c r="L3385" s="12"/>
    </row>
    <row r="3386" spans="6:12" x14ac:dyDescent="0.25">
      <c r="F3386" s="12"/>
      <c r="G3386" s="12"/>
      <c r="I3386" s="12"/>
      <c r="J3386" s="12"/>
      <c r="K3386" s="12"/>
      <c r="L3386" s="12"/>
    </row>
    <row r="3387" spans="6:12" x14ac:dyDescent="0.25">
      <c r="F3387" s="12"/>
      <c r="G3387" s="12"/>
      <c r="I3387" s="12"/>
      <c r="J3387" s="12"/>
      <c r="K3387" s="12"/>
      <c r="L3387" s="12"/>
    </row>
    <row r="3388" spans="6:12" x14ac:dyDescent="0.25">
      <c r="F3388" s="12"/>
      <c r="G3388" s="12"/>
      <c r="I3388" s="12"/>
      <c r="J3388" s="12"/>
      <c r="K3388" s="12"/>
      <c r="L3388" s="12"/>
    </row>
    <row r="3389" spans="6:12" x14ac:dyDescent="0.25">
      <c r="F3389" s="12"/>
      <c r="G3389" s="12"/>
      <c r="I3389" s="12"/>
      <c r="J3389" s="12"/>
      <c r="K3389" s="12"/>
      <c r="L3389" s="12"/>
    </row>
    <row r="3390" spans="6:12" x14ac:dyDescent="0.25">
      <c r="F3390" s="12"/>
      <c r="G3390" s="12"/>
      <c r="I3390" s="12"/>
      <c r="J3390" s="12"/>
      <c r="K3390" s="12"/>
      <c r="L3390" s="12"/>
    </row>
    <row r="3391" spans="6:12" x14ac:dyDescent="0.25">
      <c r="F3391" s="12"/>
      <c r="G3391" s="12"/>
      <c r="I3391" s="12"/>
      <c r="J3391" s="12"/>
      <c r="K3391" s="12"/>
      <c r="L3391" s="12"/>
    </row>
    <row r="3392" spans="6:12" x14ac:dyDescent="0.25">
      <c r="F3392" s="12"/>
      <c r="G3392" s="12"/>
      <c r="I3392" s="12"/>
      <c r="J3392" s="12"/>
      <c r="K3392" s="12"/>
      <c r="L3392" s="12"/>
    </row>
    <row r="3393" spans="6:12" x14ac:dyDescent="0.25">
      <c r="F3393" s="12"/>
      <c r="G3393" s="12"/>
      <c r="I3393" s="12"/>
      <c r="J3393" s="12"/>
      <c r="K3393" s="12"/>
      <c r="L3393" s="12"/>
    </row>
    <row r="3394" spans="6:12" x14ac:dyDescent="0.25">
      <c r="F3394" s="12"/>
      <c r="G3394" s="12"/>
      <c r="I3394" s="12"/>
      <c r="J3394" s="12"/>
      <c r="K3394" s="12"/>
      <c r="L3394" s="12"/>
    </row>
    <row r="3395" spans="6:12" x14ac:dyDescent="0.25">
      <c r="F3395" s="12"/>
      <c r="G3395" s="12"/>
      <c r="I3395" s="12"/>
      <c r="J3395" s="12"/>
      <c r="K3395" s="12"/>
      <c r="L3395" s="12"/>
    </row>
    <row r="3396" spans="6:12" x14ac:dyDescent="0.25">
      <c r="F3396" s="12"/>
      <c r="G3396" s="12"/>
      <c r="I3396" s="12"/>
      <c r="J3396" s="12"/>
      <c r="K3396" s="12"/>
      <c r="L3396" s="12"/>
    </row>
    <row r="3397" spans="6:12" x14ac:dyDescent="0.25">
      <c r="F3397" s="12"/>
      <c r="G3397" s="12"/>
      <c r="I3397" s="12"/>
      <c r="J3397" s="12"/>
      <c r="K3397" s="12"/>
      <c r="L3397" s="12"/>
    </row>
    <row r="3398" spans="6:12" x14ac:dyDescent="0.25">
      <c r="F3398" s="12"/>
      <c r="G3398" s="12"/>
      <c r="I3398" s="12"/>
      <c r="J3398" s="12"/>
      <c r="K3398" s="12"/>
      <c r="L3398" s="12"/>
    </row>
    <row r="3399" spans="6:12" x14ac:dyDescent="0.25">
      <c r="F3399" s="12"/>
      <c r="G3399" s="12"/>
      <c r="I3399" s="12"/>
      <c r="J3399" s="12"/>
      <c r="K3399" s="12"/>
      <c r="L3399" s="12"/>
    </row>
    <row r="3400" spans="6:12" x14ac:dyDescent="0.25">
      <c r="F3400" s="12"/>
      <c r="G3400" s="12"/>
      <c r="I3400" s="12"/>
      <c r="J3400" s="12"/>
      <c r="K3400" s="12"/>
      <c r="L3400" s="12"/>
    </row>
    <row r="3401" spans="6:12" x14ac:dyDescent="0.25">
      <c r="F3401" s="12"/>
      <c r="G3401" s="12"/>
      <c r="I3401" s="12"/>
      <c r="J3401" s="12"/>
      <c r="K3401" s="12"/>
      <c r="L3401" s="12"/>
    </row>
    <row r="3402" spans="6:12" x14ac:dyDescent="0.25">
      <c r="F3402" s="12"/>
      <c r="G3402" s="12"/>
      <c r="I3402" s="12"/>
      <c r="J3402" s="12"/>
      <c r="K3402" s="12"/>
      <c r="L3402" s="12"/>
    </row>
    <row r="3403" spans="6:12" x14ac:dyDescent="0.25">
      <c r="F3403" s="12"/>
      <c r="G3403" s="12"/>
      <c r="I3403" s="12"/>
      <c r="J3403" s="12"/>
      <c r="K3403" s="12"/>
      <c r="L3403" s="12"/>
    </row>
    <row r="3404" spans="6:12" x14ac:dyDescent="0.25">
      <c r="F3404" s="12"/>
      <c r="G3404" s="12"/>
      <c r="I3404" s="12"/>
      <c r="J3404" s="12"/>
      <c r="K3404" s="12"/>
      <c r="L3404" s="12"/>
    </row>
    <row r="3405" spans="6:12" x14ac:dyDescent="0.25">
      <c r="F3405" s="12"/>
      <c r="G3405" s="12"/>
      <c r="I3405" s="12"/>
      <c r="J3405" s="12"/>
      <c r="K3405" s="12"/>
      <c r="L3405" s="12"/>
    </row>
    <row r="3406" spans="6:12" x14ac:dyDescent="0.25">
      <c r="F3406" s="12"/>
      <c r="G3406" s="12"/>
      <c r="I3406" s="12"/>
      <c r="J3406" s="12"/>
      <c r="K3406" s="12"/>
      <c r="L3406" s="12"/>
    </row>
    <row r="3407" spans="6:12" x14ac:dyDescent="0.25">
      <c r="F3407" s="12"/>
      <c r="G3407" s="12"/>
      <c r="I3407" s="12"/>
      <c r="J3407" s="12"/>
      <c r="K3407" s="12"/>
      <c r="L3407" s="12"/>
    </row>
    <row r="3408" spans="6:12" x14ac:dyDescent="0.25">
      <c r="F3408" s="12"/>
      <c r="G3408" s="12"/>
      <c r="I3408" s="12"/>
      <c r="J3408" s="12"/>
      <c r="K3408" s="12"/>
      <c r="L3408" s="12"/>
    </row>
    <row r="3409" spans="6:12" x14ac:dyDescent="0.25">
      <c r="F3409" s="12"/>
      <c r="G3409" s="12"/>
      <c r="I3409" s="12"/>
      <c r="J3409" s="12"/>
      <c r="K3409" s="12"/>
      <c r="L3409" s="12"/>
    </row>
    <row r="3410" spans="6:12" x14ac:dyDescent="0.25">
      <c r="F3410" s="12"/>
      <c r="G3410" s="12"/>
      <c r="I3410" s="12"/>
      <c r="J3410" s="12"/>
      <c r="K3410" s="12"/>
      <c r="L3410" s="12"/>
    </row>
    <row r="3411" spans="6:12" x14ac:dyDescent="0.25">
      <c r="F3411" s="12"/>
      <c r="G3411" s="12"/>
      <c r="I3411" s="12"/>
      <c r="J3411" s="12"/>
      <c r="K3411" s="12"/>
      <c r="L3411" s="12"/>
    </row>
    <row r="3412" spans="6:12" x14ac:dyDescent="0.25">
      <c r="F3412" s="12"/>
      <c r="G3412" s="12"/>
      <c r="I3412" s="12"/>
      <c r="J3412" s="12"/>
      <c r="K3412" s="12"/>
      <c r="L3412" s="12"/>
    </row>
    <row r="3413" spans="6:12" x14ac:dyDescent="0.25">
      <c r="F3413" s="12"/>
      <c r="G3413" s="12"/>
      <c r="I3413" s="12"/>
      <c r="J3413" s="12"/>
      <c r="K3413" s="12"/>
      <c r="L3413" s="12"/>
    </row>
    <row r="3414" spans="6:12" x14ac:dyDescent="0.25">
      <c r="F3414" s="12"/>
      <c r="G3414" s="12"/>
      <c r="I3414" s="12"/>
      <c r="J3414" s="12"/>
      <c r="K3414" s="12"/>
      <c r="L3414" s="12"/>
    </row>
    <row r="3415" spans="6:12" x14ac:dyDescent="0.25">
      <c r="F3415" s="12"/>
      <c r="G3415" s="12"/>
      <c r="I3415" s="12"/>
      <c r="J3415" s="12"/>
      <c r="K3415" s="12"/>
      <c r="L3415" s="12"/>
    </row>
    <row r="3416" spans="6:12" x14ac:dyDescent="0.25">
      <c r="F3416" s="12"/>
      <c r="G3416" s="12"/>
      <c r="I3416" s="12"/>
      <c r="J3416" s="12"/>
      <c r="K3416" s="12"/>
      <c r="L3416" s="12"/>
    </row>
    <row r="3417" spans="6:12" x14ac:dyDescent="0.25">
      <c r="F3417" s="12"/>
      <c r="G3417" s="12"/>
      <c r="I3417" s="12"/>
      <c r="J3417" s="12"/>
      <c r="K3417" s="12"/>
      <c r="L3417" s="12"/>
    </row>
    <row r="3418" spans="6:12" x14ac:dyDescent="0.25">
      <c r="F3418" s="12"/>
      <c r="G3418" s="12"/>
      <c r="I3418" s="12"/>
      <c r="J3418" s="12"/>
      <c r="K3418" s="12"/>
      <c r="L3418" s="12"/>
    </row>
    <row r="3419" spans="6:12" x14ac:dyDescent="0.25">
      <c r="F3419" s="12"/>
      <c r="G3419" s="12"/>
      <c r="I3419" s="12"/>
      <c r="J3419" s="12"/>
      <c r="K3419" s="12"/>
      <c r="L3419" s="12"/>
    </row>
    <row r="3420" spans="6:12" x14ac:dyDescent="0.25">
      <c r="F3420" s="12"/>
      <c r="G3420" s="12"/>
      <c r="I3420" s="12"/>
      <c r="J3420" s="12"/>
      <c r="K3420" s="12"/>
      <c r="L3420" s="12"/>
    </row>
    <row r="3421" spans="6:12" x14ac:dyDescent="0.25">
      <c r="F3421" s="12"/>
      <c r="G3421" s="12"/>
      <c r="I3421" s="12"/>
      <c r="J3421" s="12"/>
      <c r="K3421" s="12"/>
      <c r="L3421" s="12"/>
    </row>
    <row r="3422" spans="6:12" x14ac:dyDescent="0.25">
      <c r="F3422" s="12"/>
      <c r="G3422" s="12"/>
      <c r="I3422" s="12"/>
      <c r="J3422" s="12"/>
      <c r="K3422" s="12"/>
      <c r="L3422" s="12"/>
    </row>
    <row r="3423" spans="6:12" x14ac:dyDescent="0.25">
      <c r="F3423" s="12"/>
      <c r="G3423" s="12"/>
      <c r="I3423" s="12"/>
      <c r="J3423" s="12"/>
      <c r="K3423" s="12"/>
      <c r="L3423" s="12"/>
    </row>
    <row r="3424" spans="6:12" x14ac:dyDescent="0.25">
      <c r="F3424" s="12"/>
      <c r="G3424" s="12"/>
      <c r="I3424" s="12"/>
      <c r="J3424" s="12"/>
      <c r="K3424" s="12"/>
      <c r="L3424" s="12"/>
    </row>
    <row r="3425" spans="6:12" x14ac:dyDescent="0.25">
      <c r="F3425" s="12"/>
      <c r="G3425" s="12"/>
      <c r="I3425" s="12"/>
      <c r="J3425" s="12"/>
      <c r="K3425" s="12"/>
      <c r="L3425" s="12"/>
    </row>
    <row r="3426" spans="6:12" x14ac:dyDescent="0.25">
      <c r="F3426" s="12"/>
      <c r="G3426" s="12"/>
      <c r="I3426" s="12"/>
      <c r="J3426" s="12"/>
      <c r="K3426" s="12"/>
      <c r="L3426" s="12"/>
    </row>
    <row r="3427" spans="6:12" x14ac:dyDescent="0.25">
      <c r="F3427" s="12"/>
      <c r="G3427" s="12"/>
      <c r="I3427" s="12"/>
      <c r="J3427" s="12"/>
      <c r="K3427" s="12"/>
      <c r="L3427" s="12"/>
    </row>
    <row r="3428" spans="6:12" x14ac:dyDescent="0.25">
      <c r="F3428" s="12"/>
      <c r="G3428" s="12"/>
      <c r="I3428" s="12"/>
      <c r="J3428" s="12"/>
      <c r="K3428" s="12"/>
      <c r="L3428" s="12"/>
    </row>
    <row r="3429" spans="6:12" x14ac:dyDescent="0.25">
      <c r="F3429" s="12"/>
      <c r="G3429" s="12"/>
      <c r="I3429" s="12"/>
      <c r="J3429" s="12"/>
      <c r="K3429" s="12"/>
      <c r="L3429" s="12"/>
    </row>
    <row r="3430" spans="6:12" x14ac:dyDescent="0.25">
      <c r="F3430" s="12"/>
      <c r="G3430" s="12"/>
      <c r="I3430" s="12"/>
      <c r="J3430" s="12"/>
      <c r="K3430" s="12"/>
      <c r="L3430" s="12"/>
    </row>
    <row r="3431" spans="6:12" x14ac:dyDescent="0.25">
      <c r="F3431" s="12"/>
      <c r="G3431" s="12"/>
      <c r="I3431" s="12"/>
      <c r="J3431" s="12"/>
      <c r="K3431" s="12"/>
      <c r="L3431" s="12"/>
    </row>
    <row r="3432" spans="6:12" x14ac:dyDescent="0.25">
      <c r="F3432" s="12"/>
      <c r="G3432" s="12"/>
      <c r="I3432" s="12"/>
      <c r="J3432" s="12"/>
      <c r="K3432" s="12"/>
      <c r="L3432" s="12"/>
    </row>
    <row r="3433" spans="6:12" x14ac:dyDescent="0.25">
      <c r="F3433" s="12"/>
      <c r="G3433" s="12"/>
      <c r="I3433" s="12"/>
      <c r="J3433" s="12"/>
      <c r="K3433" s="12"/>
      <c r="L3433" s="12"/>
    </row>
    <row r="3434" spans="6:12" x14ac:dyDescent="0.25">
      <c r="F3434" s="12"/>
      <c r="G3434" s="12"/>
      <c r="I3434" s="12"/>
      <c r="J3434" s="12"/>
      <c r="K3434" s="12"/>
      <c r="L3434" s="12"/>
    </row>
    <row r="3435" spans="6:12" x14ac:dyDescent="0.25">
      <c r="F3435" s="12"/>
      <c r="G3435" s="12"/>
      <c r="I3435" s="12"/>
      <c r="J3435" s="12"/>
      <c r="K3435" s="12"/>
      <c r="L3435" s="12"/>
    </row>
    <row r="3436" spans="6:12" x14ac:dyDescent="0.25">
      <c r="F3436" s="12"/>
      <c r="G3436" s="12"/>
      <c r="I3436" s="12"/>
      <c r="J3436" s="12"/>
      <c r="K3436" s="12"/>
      <c r="L3436" s="12"/>
    </row>
    <row r="3437" spans="6:12" x14ac:dyDescent="0.25">
      <c r="F3437" s="12"/>
      <c r="G3437" s="12"/>
      <c r="I3437" s="12"/>
      <c r="J3437" s="12"/>
      <c r="K3437" s="12"/>
      <c r="L3437" s="12"/>
    </row>
    <row r="3438" spans="6:12" x14ac:dyDescent="0.25">
      <c r="F3438" s="12"/>
      <c r="G3438" s="12"/>
      <c r="I3438" s="12"/>
      <c r="J3438" s="12"/>
      <c r="K3438" s="12"/>
      <c r="L3438" s="12"/>
    </row>
    <row r="3439" spans="6:12" x14ac:dyDescent="0.25">
      <c r="F3439" s="12"/>
      <c r="G3439" s="12"/>
      <c r="I3439" s="12"/>
      <c r="J3439" s="12"/>
      <c r="K3439" s="12"/>
      <c r="L3439" s="12"/>
    </row>
    <row r="3440" spans="6:12" x14ac:dyDescent="0.25">
      <c r="F3440" s="12"/>
      <c r="G3440" s="12"/>
      <c r="I3440" s="12"/>
      <c r="J3440" s="12"/>
      <c r="K3440" s="12"/>
      <c r="L3440" s="12"/>
    </row>
    <row r="3441" spans="6:12" x14ac:dyDescent="0.25">
      <c r="F3441" s="12"/>
      <c r="G3441" s="12"/>
      <c r="I3441" s="12"/>
      <c r="J3441" s="12"/>
      <c r="K3441" s="12"/>
      <c r="L3441" s="12"/>
    </row>
  </sheetData>
  <autoFilter ref="B5:M3322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J3321"/>
  <sheetViews>
    <sheetView workbookViewId="0">
      <selection activeCell="H41" sqref="H41"/>
    </sheetView>
  </sheetViews>
  <sheetFormatPr defaultRowHeight="15" x14ac:dyDescent="0.25"/>
  <cols>
    <col min="2" max="2" width="28.85546875" bestFit="1" customWidth="1"/>
    <col min="3" max="3" width="9.28515625" bestFit="1" customWidth="1"/>
    <col min="4" max="4" width="11" bestFit="1" customWidth="1"/>
    <col min="6" max="6" width="28.85546875" bestFit="1" customWidth="1"/>
  </cols>
  <sheetData>
    <row r="3" spans="2:10" x14ac:dyDescent="0.25">
      <c r="D3" s="9" t="s">
        <v>3531</v>
      </c>
      <c r="H3" s="9" t="s">
        <v>3531</v>
      </c>
    </row>
    <row r="4" spans="2:10" x14ac:dyDescent="0.25">
      <c r="B4" s="10" t="s">
        <v>3501</v>
      </c>
      <c r="C4" s="10" t="s">
        <v>3532</v>
      </c>
      <c r="D4" s="10" t="s">
        <v>3549</v>
      </c>
      <c r="F4" s="10" t="s">
        <v>3501</v>
      </c>
      <c r="G4" s="10" t="s">
        <v>3532</v>
      </c>
      <c r="H4" s="10" t="s">
        <v>3550</v>
      </c>
      <c r="I4" s="10" t="s">
        <v>3551</v>
      </c>
      <c r="J4" s="10" t="s">
        <v>3552</v>
      </c>
    </row>
    <row r="5" spans="2:10" ht="15.75" customHeight="1" thickBot="1" x14ac:dyDescent="0.3">
      <c r="B5" s="11" t="s">
        <v>1706</v>
      </c>
      <c r="C5" s="11"/>
      <c r="D5" s="11"/>
      <c r="F5" s="11" t="s">
        <v>1706</v>
      </c>
      <c r="G5" s="11"/>
      <c r="H5" s="11"/>
      <c r="I5" s="11"/>
      <c r="J5" s="11"/>
    </row>
    <row r="6" spans="2:10" x14ac:dyDescent="0.25">
      <c r="B6" t="str">
        <f>IF('TECH RES'!C7="RESNGA",'TECH RES'!B7,"*")</f>
        <v>RESAPALOOldWH1NGA20</v>
      </c>
      <c r="C6" t="str">
        <f t="shared" ref="C6:C69" si="0">IF(B6="*","*","RESNGA")</f>
        <v>RESNGA</v>
      </c>
      <c r="D6">
        <f t="shared" ref="D6:D69" si="1">IF(B6="*","*",1)</f>
        <v>1</v>
      </c>
      <c r="F6" t="str">
        <f>IF('TECH RES'!C7="RESNGA",'TECH RES'!B7,"*")</f>
        <v>RESAPALOOldWH1NGA20</v>
      </c>
      <c r="G6" t="str">
        <f t="shared" ref="G6:G69" si="2">IF(F6="*","*","RESRNG")</f>
        <v>RESRNG</v>
      </c>
      <c r="H6">
        <f t="shared" ref="H6:H69" si="3">IF(F6="*","*",0)</f>
        <v>0</v>
      </c>
      <c r="I6">
        <f t="shared" ref="I6:I69" si="4">IF(G6="*","*",1)</f>
        <v>1</v>
      </c>
      <c r="J6">
        <f t="shared" ref="J6:J69" si="5">IF(H6="*","*",1)</f>
        <v>1</v>
      </c>
    </row>
    <row r="7" spans="2:10" x14ac:dyDescent="0.25">
      <c r="B7" t="str">
        <f>IF('TECH RES'!C8="RESNGA",'TECH RES'!B8,"*")</f>
        <v>RESAPALOOldWH2NGA20</v>
      </c>
      <c r="C7" t="str">
        <f t="shared" si="0"/>
        <v>RESNGA</v>
      </c>
      <c r="D7">
        <f t="shared" si="1"/>
        <v>1</v>
      </c>
      <c r="F7" t="str">
        <f>IF('TECH RES'!C8="RESNGA",'TECH RES'!B8,"*")</f>
        <v>RESAPALOOldWH2NGA20</v>
      </c>
      <c r="G7" t="str">
        <f t="shared" si="2"/>
        <v>RESRNG</v>
      </c>
      <c r="H7">
        <f t="shared" si="3"/>
        <v>0</v>
      </c>
      <c r="I7">
        <f t="shared" si="4"/>
        <v>1</v>
      </c>
      <c r="J7">
        <f t="shared" si="5"/>
        <v>1</v>
      </c>
    </row>
    <row r="8" spans="2:10" x14ac:dyDescent="0.25">
      <c r="B8" t="str">
        <f>IF('TECH RES'!C9="RESNGA",'TECH RES'!B9,"*")</f>
        <v>RESAPALOOldWH3NGA20</v>
      </c>
      <c r="C8" t="str">
        <f t="shared" si="0"/>
        <v>RESNGA</v>
      </c>
      <c r="D8">
        <f t="shared" si="1"/>
        <v>1</v>
      </c>
      <c r="F8" t="str">
        <f>IF('TECH RES'!C9="RESNGA",'TECH RES'!B9,"*")</f>
        <v>RESAPALOOldWH3NGA20</v>
      </c>
      <c r="G8" t="str">
        <f t="shared" si="2"/>
        <v>RESRNG</v>
      </c>
      <c r="H8">
        <f t="shared" si="3"/>
        <v>0</v>
      </c>
      <c r="I8">
        <f t="shared" si="4"/>
        <v>1</v>
      </c>
      <c r="J8">
        <f t="shared" si="5"/>
        <v>1</v>
      </c>
    </row>
    <row r="9" spans="2:10" x14ac:dyDescent="0.25">
      <c r="B9" t="str">
        <f>IF('TECH RES'!C10="RESNGA",'TECH RES'!B10,"*")</f>
        <v>RESAPALOOldWH3NGA23</v>
      </c>
      <c r="C9" t="str">
        <f t="shared" si="0"/>
        <v>RESNGA</v>
      </c>
      <c r="D9">
        <f t="shared" si="1"/>
        <v>1</v>
      </c>
      <c r="F9" t="str">
        <f>IF('TECH RES'!C10="RESNGA",'TECH RES'!B10,"*")</f>
        <v>RESAPALOOldWH3NGA23</v>
      </c>
      <c r="G9" t="str">
        <f t="shared" si="2"/>
        <v>RESRNG</v>
      </c>
      <c r="H9">
        <f t="shared" si="3"/>
        <v>0</v>
      </c>
      <c r="I9">
        <f t="shared" si="4"/>
        <v>1</v>
      </c>
      <c r="J9">
        <f t="shared" si="5"/>
        <v>1</v>
      </c>
    </row>
    <row r="10" spans="2:10" x14ac:dyDescent="0.25">
      <c r="B10" t="str">
        <f>IF('TECH RES'!C11="RESNGA",'TECH RES'!B11,"*")</f>
        <v>*</v>
      </c>
      <c r="C10" t="str">
        <f t="shared" si="0"/>
        <v>*</v>
      </c>
      <c r="D10" t="str">
        <f t="shared" si="1"/>
        <v>*</v>
      </c>
      <c r="F10" t="str">
        <f>IF('TECH RES'!C11="RESNGA",'TECH RES'!B11,"*")</f>
        <v>*</v>
      </c>
      <c r="G10" t="str">
        <f t="shared" si="2"/>
        <v>*</v>
      </c>
      <c r="H10" t="str">
        <f t="shared" si="3"/>
        <v>*</v>
      </c>
      <c r="I10" t="str">
        <f t="shared" si="4"/>
        <v>*</v>
      </c>
      <c r="J10" t="str">
        <f t="shared" si="5"/>
        <v>*</v>
      </c>
    </row>
    <row r="11" spans="2:10" x14ac:dyDescent="0.25">
      <c r="B11" t="str">
        <f>IF('TECH RES'!C12="RESNGA",'TECH RES'!B12,"*")</f>
        <v>RESAPALOOldWH4NGA20</v>
      </c>
      <c r="C11" t="str">
        <f t="shared" si="0"/>
        <v>RESNGA</v>
      </c>
      <c r="D11">
        <f t="shared" si="1"/>
        <v>1</v>
      </c>
      <c r="F11" t="str">
        <f>IF('TECH RES'!C12="RESNGA",'TECH RES'!B12,"*")</f>
        <v>RESAPALOOldWH4NGA20</v>
      </c>
      <c r="G11" t="str">
        <f t="shared" si="2"/>
        <v>RESRNG</v>
      </c>
      <c r="H11">
        <f t="shared" si="3"/>
        <v>0</v>
      </c>
      <c r="I11">
        <f t="shared" si="4"/>
        <v>1</v>
      </c>
      <c r="J11">
        <f t="shared" si="5"/>
        <v>1</v>
      </c>
    </row>
    <row r="12" spans="2:10" x14ac:dyDescent="0.25">
      <c r="B12" t="str">
        <f>IF('TECH RES'!C13="RESNGA",'TECH RES'!B13,"*")</f>
        <v>RESAPALOOldWH4NGA22</v>
      </c>
      <c r="C12" t="str">
        <f t="shared" si="0"/>
        <v>RESNGA</v>
      </c>
      <c r="D12">
        <f t="shared" si="1"/>
        <v>1</v>
      </c>
      <c r="F12" t="str">
        <f>IF('TECH RES'!C13="RESNGA",'TECH RES'!B13,"*")</f>
        <v>RESAPALOOldWH4NGA22</v>
      </c>
      <c r="G12" t="str">
        <f t="shared" si="2"/>
        <v>RESRNG</v>
      </c>
      <c r="H12">
        <f t="shared" si="3"/>
        <v>0</v>
      </c>
      <c r="I12">
        <f t="shared" si="4"/>
        <v>1</v>
      </c>
      <c r="J12">
        <f t="shared" si="5"/>
        <v>1</v>
      </c>
    </row>
    <row r="13" spans="2:10" x14ac:dyDescent="0.25">
      <c r="B13" t="str">
        <f>IF('TECH RES'!C14="RESNGA",'TECH RES'!B14,"*")</f>
        <v>*</v>
      </c>
      <c r="C13" t="str">
        <f t="shared" si="0"/>
        <v>*</v>
      </c>
      <c r="D13" t="str">
        <f t="shared" si="1"/>
        <v>*</v>
      </c>
      <c r="F13" t="str">
        <f>IF('TECH RES'!C14="RESNGA",'TECH RES'!B14,"*")</f>
        <v>*</v>
      </c>
      <c r="G13" t="str">
        <f t="shared" si="2"/>
        <v>*</v>
      </c>
      <c r="H13" t="str">
        <f t="shared" si="3"/>
        <v>*</v>
      </c>
      <c r="I13" t="str">
        <f t="shared" si="4"/>
        <v>*</v>
      </c>
      <c r="J13" t="str">
        <f t="shared" si="5"/>
        <v>*</v>
      </c>
    </row>
    <row r="14" spans="2:10" x14ac:dyDescent="0.25">
      <c r="B14" t="str">
        <f>IF('TECH RES'!C15="RESNGA",'TECH RES'!B15,"*")</f>
        <v>*</v>
      </c>
      <c r="C14" t="str">
        <f t="shared" si="0"/>
        <v>*</v>
      </c>
      <c r="D14" t="str">
        <f t="shared" si="1"/>
        <v>*</v>
      </c>
      <c r="F14" t="str">
        <f>IF('TECH RES'!C15="RESNGA",'TECH RES'!B15,"*")</f>
        <v>*</v>
      </c>
      <c r="G14" t="str">
        <f t="shared" si="2"/>
        <v>*</v>
      </c>
      <c r="H14" t="str">
        <f t="shared" si="3"/>
        <v>*</v>
      </c>
      <c r="I14" t="str">
        <f t="shared" si="4"/>
        <v>*</v>
      </c>
      <c r="J14" t="str">
        <f t="shared" si="5"/>
        <v>*</v>
      </c>
    </row>
    <row r="15" spans="2:10" x14ac:dyDescent="0.25">
      <c r="B15" t="str">
        <f>IF('TECH RES'!C16="RESNGA",'TECH RES'!B16,"*")</f>
        <v>*</v>
      </c>
      <c r="C15" t="str">
        <f t="shared" si="0"/>
        <v>*</v>
      </c>
      <c r="D15" t="str">
        <f t="shared" si="1"/>
        <v>*</v>
      </c>
      <c r="F15" t="str">
        <f>IF('TECH RES'!C16="RESNGA",'TECH RES'!B16,"*")</f>
        <v>*</v>
      </c>
      <c r="G15" t="str">
        <f t="shared" si="2"/>
        <v>*</v>
      </c>
      <c r="H15" t="str">
        <f t="shared" si="3"/>
        <v>*</v>
      </c>
      <c r="I15" t="str">
        <f t="shared" si="4"/>
        <v>*</v>
      </c>
      <c r="J15" t="str">
        <f t="shared" si="5"/>
        <v>*</v>
      </c>
    </row>
    <row r="16" spans="2:10" x14ac:dyDescent="0.25">
      <c r="B16" t="str">
        <f>IF('TECH RES'!C17="RESNGA",'TECH RES'!B17,"*")</f>
        <v>*</v>
      </c>
      <c r="C16" t="str">
        <f t="shared" si="0"/>
        <v>*</v>
      </c>
      <c r="D16" t="str">
        <f t="shared" si="1"/>
        <v>*</v>
      </c>
      <c r="F16" t="str">
        <f>IF('TECH RES'!C17="RESNGA",'TECH RES'!B17,"*")</f>
        <v>*</v>
      </c>
      <c r="G16" t="str">
        <f t="shared" si="2"/>
        <v>*</v>
      </c>
      <c r="H16" t="str">
        <f t="shared" si="3"/>
        <v>*</v>
      </c>
      <c r="I16" t="str">
        <f t="shared" si="4"/>
        <v>*</v>
      </c>
      <c r="J16" t="str">
        <f t="shared" si="5"/>
        <v>*</v>
      </c>
    </row>
    <row r="17" spans="2:10" x14ac:dyDescent="0.25">
      <c r="B17" t="str">
        <f>IF('TECH RES'!C18="RESNGA",'TECH RES'!B18,"*")</f>
        <v>*</v>
      </c>
      <c r="C17" t="str">
        <f t="shared" si="0"/>
        <v>*</v>
      </c>
      <c r="D17" t="str">
        <f t="shared" si="1"/>
        <v>*</v>
      </c>
      <c r="F17" t="str">
        <f>IF('TECH RES'!C18="RESNGA",'TECH RES'!B18,"*")</f>
        <v>*</v>
      </c>
      <c r="G17" t="str">
        <f t="shared" si="2"/>
        <v>*</v>
      </c>
      <c r="H17" t="str">
        <f t="shared" si="3"/>
        <v>*</v>
      </c>
      <c r="I17" t="str">
        <f t="shared" si="4"/>
        <v>*</v>
      </c>
      <c r="J17" t="str">
        <f t="shared" si="5"/>
        <v>*</v>
      </c>
    </row>
    <row r="18" spans="2:10" x14ac:dyDescent="0.25">
      <c r="B18" t="str">
        <f>IF('TECH RES'!C19="RESNGA",'TECH RES'!B19,"*")</f>
        <v>*</v>
      </c>
      <c r="C18" t="str">
        <f t="shared" si="0"/>
        <v>*</v>
      </c>
      <c r="D18" t="str">
        <f t="shared" si="1"/>
        <v>*</v>
      </c>
      <c r="F18" t="str">
        <f>IF('TECH RES'!C19="RESNGA",'TECH RES'!B19,"*")</f>
        <v>*</v>
      </c>
      <c r="G18" t="str">
        <f t="shared" si="2"/>
        <v>*</v>
      </c>
      <c r="H18" t="str">
        <f t="shared" si="3"/>
        <v>*</v>
      </c>
      <c r="I18" t="str">
        <f t="shared" si="4"/>
        <v>*</v>
      </c>
      <c r="J18" t="str">
        <f t="shared" si="5"/>
        <v>*</v>
      </c>
    </row>
    <row r="19" spans="2:10" x14ac:dyDescent="0.25">
      <c r="B19" t="str">
        <f>IF('TECH RES'!C20="RESNGA",'TECH RES'!B20,"*")</f>
        <v>*</v>
      </c>
      <c r="C19" t="str">
        <f t="shared" si="0"/>
        <v>*</v>
      </c>
      <c r="D19" t="str">
        <f t="shared" si="1"/>
        <v>*</v>
      </c>
      <c r="F19" t="str">
        <f>IF('TECH RES'!C20="RESNGA",'TECH RES'!B20,"*")</f>
        <v>*</v>
      </c>
      <c r="G19" t="str">
        <f t="shared" si="2"/>
        <v>*</v>
      </c>
      <c r="H19" t="str">
        <f t="shared" si="3"/>
        <v>*</v>
      </c>
      <c r="I19" t="str">
        <f t="shared" si="4"/>
        <v>*</v>
      </c>
      <c r="J19" t="str">
        <f t="shared" si="5"/>
        <v>*</v>
      </c>
    </row>
    <row r="20" spans="2:10" x14ac:dyDescent="0.25">
      <c r="B20" t="str">
        <f>IF('TECH RES'!C21="RESNGA",'TECH RES'!B21,"*")</f>
        <v>*</v>
      </c>
      <c r="C20" t="str">
        <f t="shared" si="0"/>
        <v>*</v>
      </c>
      <c r="D20" t="str">
        <f t="shared" si="1"/>
        <v>*</v>
      </c>
      <c r="F20" t="str">
        <f>IF('TECH RES'!C21="RESNGA",'TECH RES'!B21,"*")</f>
        <v>*</v>
      </c>
      <c r="G20" t="str">
        <f t="shared" si="2"/>
        <v>*</v>
      </c>
      <c r="H20" t="str">
        <f t="shared" si="3"/>
        <v>*</v>
      </c>
      <c r="I20" t="str">
        <f t="shared" si="4"/>
        <v>*</v>
      </c>
      <c r="J20" t="str">
        <f t="shared" si="5"/>
        <v>*</v>
      </c>
    </row>
    <row r="21" spans="2:10" x14ac:dyDescent="0.25">
      <c r="B21" t="str">
        <f>IF('TECH RES'!C22="RESNGA",'TECH RES'!B22,"*")</f>
        <v>*</v>
      </c>
      <c r="C21" t="str">
        <f t="shared" si="0"/>
        <v>*</v>
      </c>
      <c r="D21" t="str">
        <f t="shared" si="1"/>
        <v>*</v>
      </c>
      <c r="F21" t="str">
        <f>IF('TECH RES'!C22="RESNGA",'TECH RES'!B22,"*")</f>
        <v>*</v>
      </c>
      <c r="G21" t="str">
        <f t="shared" si="2"/>
        <v>*</v>
      </c>
      <c r="H21" t="str">
        <f t="shared" si="3"/>
        <v>*</v>
      </c>
      <c r="I21" t="str">
        <f t="shared" si="4"/>
        <v>*</v>
      </c>
      <c r="J21" t="str">
        <f t="shared" si="5"/>
        <v>*</v>
      </c>
    </row>
    <row r="22" spans="2:10" x14ac:dyDescent="0.25">
      <c r="B22" t="str">
        <f>IF('TECH RES'!C23="RESNGA",'TECH RES'!B23,"*")</f>
        <v>*</v>
      </c>
      <c r="C22" t="str">
        <f t="shared" si="0"/>
        <v>*</v>
      </c>
      <c r="D22" t="str">
        <f t="shared" si="1"/>
        <v>*</v>
      </c>
      <c r="F22" t="str">
        <f>IF('TECH RES'!C23="RESNGA",'TECH RES'!B23,"*")</f>
        <v>*</v>
      </c>
      <c r="G22" t="str">
        <f t="shared" si="2"/>
        <v>*</v>
      </c>
      <c r="H22" t="str">
        <f t="shared" si="3"/>
        <v>*</v>
      </c>
      <c r="I22" t="str">
        <f t="shared" si="4"/>
        <v>*</v>
      </c>
      <c r="J22" t="str">
        <f t="shared" si="5"/>
        <v>*</v>
      </c>
    </row>
    <row r="23" spans="2:10" x14ac:dyDescent="0.25">
      <c r="B23" t="str">
        <f>IF('TECH RES'!C24="RESNGA",'TECH RES'!B24,"*")</f>
        <v>*</v>
      </c>
      <c r="C23" t="str">
        <f t="shared" si="0"/>
        <v>*</v>
      </c>
      <c r="D23" t="str">
        <f t="shared" si="1"/>
        <v>*</v>
      </c>
      <c r="F23" t="str">
        <f>IF('TECH RES'!C24="RESNGA",'TECH RES'!B24,"*")</f>
        <v>*</v>
      </c>
      <c r="G23" t="str">
        <f t="shared" si="2"/>
        <v>*</v>
      </c>
      <c r="H23" t="str">
        <f t="shared" si="3"/>
        <v>*</v>
      </c>
      <c r="I23" t="str">
        <f t="shared" si="4"/>
        <v>*</v>
      </c>
      <c r="J23" t="str">
        <f t="shared" si="5"/>
        <v>*</v>
      </c>
    </row>
    <row r="24" spans="2:10" x14ac:dyDescent="0.25">
      <c r="B24" t="str">
        <f>IF('TECH RES'!C25="RESNGA",'TECH RES'!B25,"*")</f>
        <v>*</v>
      </c>
      <c r="C24" t="str">
        <f t="shared" si="0"/>
        <v>*</v>
      </c>
      <c r="D24" t="str">
        <f t="shared" si="1"/>
        <v>*</v>
      </c>
      <c r="F24" t="str">
        <f>IF('TECH RES'!C25="RESNGA",'TECH RES'!B25,"*")</f>
        <v>*</v>
      </c>
      <c r="G24" t="str">
        <f t="shared" si="2"/>
        <v>*</v>
      </c>
      <c r="H24" t="str">
        <f t="shared" si="3"/>
        <v>*</v>
      </c>
      <c r="I24" t="str">
        <f t="shared" si="4"/>
        <v>*</v>
      </c>
      <c r="J24" t="str">
        <f t="shared" si="5"/>
        <v>*</v>
      </c>
    </row>
    <row r="25" spans="2:10" x14ac:dyDescent="0.25">
      <c r="B25" t="str">
        <f>IF('TECH RES'!C26="RESNGA",'TECH RES'!B26,"*")</f>
        <v>*</v>
      </c>
      <c r="C25" t="str">
        <f t="shared" si="0"/>
        <v>*</v>
      </c>
      <c r="D25" t="str">
        <f t="shared" si="1"/>
        <v>*</v>
      </c>
      <c r="F25" t="str">
        <f>IF('TECH RES'!C26="RESNGA",'TECH RES'!B26,"*")</f>
        <v>*</v>
      </c>
      <c r="G25" t="str">
        <f t="shared" si="2"/>
        <v>*</v>
      </c>
      <c r="H25" t="str">
        <f t="shared" si="3"/>
        <v>*</v>
      </c>
      <c r="I25" t="str">
        <f t="shared" si="4"/>
        <v>*</v>
      </c>
      <c r="J25" t="str">
        <f t="shared" si="5"/>
        <v>*</v>
      </c>
    </row>
    <row r="26" spans="2:10" x14ac:dyDescent="0.25">
      <c r="B26" t="str">
        <f>IF('TECH RES'!C27="RESNGA",'TECH RES'!B27,"*")</f>
        <v>*</v>
      </c>
      <c r="C26" t="str">
        <f t="shared" si="0"/>
        <v>*</v>
      </c>
      <c r="D26" t="str">
        <f t="shared" si="1"/>
        <v>*</v>
      </c>
      <c r="F26" t="str">
        <f>IF('TECH RES'!C27="RESNGA",'TECH RES'!B27,"*")</f>
        <v>*</v>
      </c>
      <c r="G26" t="str">
        <f t="shared" si="2"/>
        <v>*</v>
      </c>
      <c r="H26" t="str">
        <f t="shared" si="3"/>
        <v>*</v>
      </c>
      <c r="I26" t="str">
        <f t="shared" si="4"/>
        <v>*</v>
      </c>
      <c r="J26" t="str">
        <f t="shared" si="5"/>
        <v>*</v>
      </c>
    </row>
    <row r="27" spans="2:10" x14ac:dyDescent="0.25">
      <c r="B27" t="str">
        <f>IF('TECH RES'!C28="RESNGA",'TECH RES'!B28,"*")</f>
        <v>*</v>
      </c>
      <c r="C27" t="str">
        <f t="shared" si="0"/>
        <v>*</v>
      </c>
      <c r="D27" t="str">
        <f t="shared" si="1"/>
        <v>*</v>
      </c>
      <c r="F27" t="str">
        <f>IF('TECH RES'!C28="RESNGA",'TECH RES'!B28,"*")</f>
        <v>*</v>
      </c>
      <c r="G27" t="str">
        <f t="shared" si="2"/>
        <v>*</v>
      </c>
      <c r="H27" t="str">
        <f t="shared" si="3"/>
        <v>*</v>
      </c>
      <c r="I27" t="str">
        <f t="shared" si="4"/>
        <v>*</v>
      </c>
      <c r="J27" t="str">
        <f t="shared" si="5"/>
        <v>*</v>
      </c>
    </row>
    <row r="28" spans="2:10" x14ac:dyDescent="0.25">
      <c r="B28" t="str">
        <f>IF('TECH RES'!C29="RESNGA",'TECH RES'!B29,"*")</f>
        <v>*</v>
      </c>
      <c r="C28" t="str">
        <f t="shared" si="0"/>
        <v>*</v>
      </c>
      <c r="D28" t="str">
        <f t="shared" si="1"/>
        <v>*</v>
      </c>
      <c r="F28" t="str">
        <f>IF('TECH RES'!C29="RESNGA",'TECH RES'!B29,"*")</f>
        <v>*</v>
      </c>
      <c r="G28" t="str">
        <f t="shared" si="2"/>
        <v>*</v>
      </c>
      <c r="H28" t="str">
        <f t="shared" si="3"/>
        <v>*</v>
      </c>
      <c r="I28" t="str">
        <f t="shared" si="4"/>
        <v>*</v>
      </c>
      <c r="J28" t="str">
        <f t="shared" si="5"/>
        <v>*</v>
      </c>
    </row>
    <row r="29" spans="2:10" x14ac:dyDescent="0.25">
      <c r="B29" t="str">
        <f>IF('TECH RES'!C30="RESNGA",'TECH RES'!B30,"*")</f>
        <v>*</v>
      </c>
      <c r="C29" t="str">
        <f t="shared" si="0"/>
        <v>*</v>
      </c>
      <c r="D29" t="str">
        <f t="shared" si="1"/>
        <v>*</v>
      </c>
      <c r="F29" t="str">
        <f>IF('TECH RES'!C30="RESNGA",'TECH RES'!B30,"*")</f>
        <v>*</v>
      </c>
      <c r="G29" t="str">
        <f t="shared" si="2"/>
        <v>*</v>
      </c>
      <c r="H29" t="str">
        <f t="shared" si="3"/>
        <v>*</v>
      </c>
      <c r="I29" t="str">
        <f t="shared" si="4"/>
        <v>*</v>
      </c>
      <c r="J29" t="str">
        <f t="shared" si="5"/>
        <v>*</v>
      </c>
    </row>
    <row r="30" spans="2:10" x14ac:dyDescent="0.25">
      <c r="B30" t="str">
        <f>IF('TECH RES'!C31="RESNGA",'TECH RES'!B31,"*")</f>
        <v>*</v>
      </c>
      <c r="C30" t="str">
        <f t="shared" si="0"/>
        <v>*</v>
      </c>
      <c r="D30" t="str">
        <f t="shared" si="1"/>
        <v>*</v>
      </c>
      <c r="F30" t="str">
        <f>IF('TECH RES'!C31="RESNGA",'TECH RES'!B31,"*")</f>
        <v>*</v>
      </c>
      <c r="G30" t="str">
        <f t="shared" si="2"/>
        <v>*</v>
      </c>
      <c r="H30" t="str">
        <f t="shared" si="3"/>
        <v>*</v>
      </c>
      <c r="I30" t="str">
        <f t="shared" si="4"/>
        <v>*</v>
      </c>
      <c r="J30" t="str">
        <f t="shared" si="5"/>
        <v>*</v>
      </c>
    </row>
    <row r="31" spans="2:10" x14ac:dyDescent="0.25">
      <c r="B31" t="str">
        <f>IF('TECH RES'!C32="RESNGA",'TECH RES'!B32,"*")</f>
        <v>*</v>
      </c>
      <c r="C31" t="str">
        <f t="shared" si="0"/>
        <v>*</v>
      </c>
      <c r="D31" t="str">
        <f t="shared" si="1"/>
        <v>*</v>
      </c>
      <c r="F31" t="str">
        <f>IF('TECH RES'!C32="RESNGA",'TECH RES'!B32,"*")</f>
        <v>*</v>
      </c>
      <c r="G31" t="str">
        <f t="shared" si="2"/>
        <v>*</v>
      </c>
      <c r="H31" t="str">
        <f t="shared" si="3"/>
        <v>*</v>
      </c>
      <c r="I31" t="str">
        <f t="shared" si="4"/>
        <v>*</v>
      </c>
      <c r="J31" t="str">
        <f t="shared" si="5"/>
        <v>*</v>
      </c>
    </row>
    <row r="32" spans="2:10" x14ac:dyDescent="0.25">
      <c r="B32" t="str">
        <f>IF('TECH RES'!C33="RESNGA",'TECH RES'!B33,"*")</f>
        <v>*</v>
      </c>
      <c r="C32" t="str">
        <f t="shared" si="0"/>
        <v>*</v>
      </c>
      <c r="D32" t="str">
        <f t="shared" si="1"/>
        <v>*</v>
      </c>
      <c r="F32" t="str">
        <f>IF('TECH RES'!C33="RESNGA",'TECH RES'!B33,"*")</f>
        <v>*</v>
      </c>
      <c r="G32" t="str">
        <f t="shared" si="2"/>
        <v>*</v>
      </c>
      <c r="H32" t="str">
        <f t="shared" si="3"/>
        <v>*</v>
      </c>
      <c r="I32" t="str">
        <f t="shared" si="4"/>
        <v>*</v>
      </c>
      <c r="J32" t="str">
        <f t="shared" si="5"/>
        <v>*</v>
      </c>
    </row>
    <row r="33" spans="2:10" x14ac:dyDescent="0.25">
      <c r="B33" t="str">
        <f>IF('TECH RES'!C34="RESNGA",'TECH RES'!B34,"*")</f>
        <v>*</v>
      </c>
      <c r="C33" t="str">
        <f t="shared" si="0"/>
        <v>*</v>
      </c>
      <c r="D33" t="str">
        <f t="shared" si="1"/>
        <v>*</v>
      </c>
      <c r="F33" t="str">
        <f>IF('TECH RES'!C34="RESNGA",'TECH RES'!B34,"*")</f>
        <v>*</v>
      </c>
      <c r="G33" t="str">
        <f t="shared" si="2"/>
        <v>*</v>
      </c>
      <c r="H33" t="str">
        <f t="shared" si="3"/>
        <v>*</v>
      </c>
      <c r="I33" t="str">
        <f t="shared" si="4"/>
        <v>*</v>
      </c>
      <c r="J33" t="str">
        <f t="shared" si="5"/>
        <v>*</v>
      </c>
    </row>
    <row r="34" spans="2:10" x14ac:dyDescent="0.25">
      <c r="B34" t="str">
        <f>IF('TECH RES'!C35="RESNGA",'TECH RES'!B35,"*")</f>
        <v>*</v>
      </c>
      <c r="C34" t="str">
        <f t="shared" si="0"/>
        <v>*</v>
      </c>
      <c r="D34" t="str">
        <f t="shared" si="1"/>
        <v>*</v>
      </c>
      <c r="F34" t="str">
        <f>IF('TECH RES'!C35="RESNGA",'TECH RES'!B35,"*")</f>
        <v>*</v>
      </c>
      <c r="G34" t="str">
        <f t="shared" si="2"/>
        <v>*</v>
      </c>
      <c r="H34" t="str">
        <f t="shared" si="3"/>
        <v>*</v>
      </c>
      <c r="I34" t="str">
        <f t="shared" si="4"/>
        <v>*</v>
      </c>
      <c r="J34" t="str">
        <f t="shared" si="5"/>
        <v>*</v>
      </c>
    </row>
    <row r="35" spans="2:10" x14ac:dyDescent="0.25">
      <c r="B35" t="str">
        <f>IF('TECH RES'!C36="RESNGA",'TECH RES'!B36,"*")</f>
        <v>*</v>
      </c>
      <c r="C35" t="str">
        <f t="shared" si="0"/>
        <v>*</v>
      </c>
      <c r="D35" t="str">
        <f t="shared" si="1"/>
        <v>*</v>
      </c>
      <c r="F35" t="str">
        <f>IF('TECH RES'!C36="RESNGA",'TECH RES'!B36,"*")</f>
        <v>*</v>
      </c>
      <c r="G35" t="str">
        <f t="shared" si="2"/>
        <v>*</v>
      </c>
      <c r="H35" t="str">
        <f t="shared" si="3"/>
        <v>*</v>
      </c>
      <c r="I35" t="str">
        <f t="shared" si="4"/>
        <v>*</v>
      </c>
      <c r="J35" t="str">
        <f t="shared" si="5"/>
        <v>*</v>
      </c>
    </row>
    <row r="36" spans="2:10" x14ac:dyDescent="0.25">
      <c r="B36" t="str">
        <f>IF('TECH RES'!C37="RESNGA",'TECH RES'!B37,"*")</f>
        <v>*</v>
      </c>
      <c r="C36" t="str">
        <f t="shared" si="0"/>
        <v>*</v>
      </c>
      <c r="D36" t="str">
        <f t="shared" si="1"/>
        <v>*</v>
      </c>
      <c r="F36" t="str">
        <f>IF('TECH RES'!C37="RESNGA",'TECH RES'!B37,"*")</f>
        <v>*</v>
      </c>
      <c r="G36" t="str">
        <f t="shared" si="2"/>
        <v>*</v>
      </c>
      <c r="H36" t="str">
        <f t="shared" si="3"/>
        <v>*</v>
      </c>
      <c r="I36" t="str">
        <f t="shared" si="4"/>
        <v>*</v>
      </c>
      <c r="J36" t="str">
        <f t="shared" si="5"/>
        <v>*</v>
      </c>
    </row>
    <row r="37" spans="2:10" x14ac:dyDescent="0.25">
      <c r="B37" t="str">
        <f>IF('TECH RES'!C38="RESNGA",'TECH RES'!B38,"*")</f>
        <v>*</v>
      </c>
      <c r="C37" t="str">
        <f t="shared" si="0"/>
        <v>*</v>
      </c>
      <c r="D37" t="str">
        <f t="shared" si="1"/>
        <v>*</v>
      </c>
      <c r="F37" t="str">
        <f>IF('TECH RES'!C38="RESNGA",'TECH RES'!B38,"*")</f>
        <v>*</v>
      </c>
      <c r="G37" t="str">
        <f t="shared" si="2"/>
        <v>*</v>
      </c>
      <c r="H37" t="str">
        <f t="shared" si="3"/>
        <v>*</v>
      </c>
      <c r="I37" t="str">
        <f t="shared" si="4"/>
        <v>*</v>
      </c>
      <c r="J37" t="str">
        <f t="shared" si="5"/>
        <v>*</v>
      </c>
    </row>
    <row r="38" spans="2:10" x14ac:dyDescent="0.25">
      <c r="B38" t="str">
        <f>IF('TECH RES'!C39="RESNGA",'TECH RES'!B39,"*")</f>
        <v>*</v>
      </c>
      <c r="C38" t="str">
        <f t="shared" si="0"/>
        <v>*</v>
      </c>
      <c r="D38" t="str">
        <f t="shared" si="1"/>
        <v>*</v>
      </c>
      <c r="F38" t="str">
        <f>IF('TECH RES'!C39="RESNGA",'TECH RES'!B39,"*")</f>
        <v>*</v>
      </c>
      <c r="G38" t="str">
        <f t="shared" si="2"/>
        <v>*</v>
      </c>
      <c r="H38" t="str">
        <f t="shared" si="3"/>
        <v>*</v>
      </c>
      <c r="I38" t="str">
        <f t="shared" si="4"/>
        <v>*</v>
      </c>
      <c r="J38" t="str">
        <f t="shared" si="5"/>
        <v>*</v>
      </c>
    </row>
    <row r="39" spans="2:10" x14ac:dyDescent="0.25">
      <c r="B39" t="str">
        <f>IF('TECH RES'!C40="RESNGA",'TECH RES'!B40,"*")</f>
        <v>*</v>
      </c>
      <c r="C39" t="str">
        <f t="shared" si="0"/>
        <v>*</v>
      </c>
      <c r="D39" t="str">
        <f t="shared" si="1"/>
        <v>*</v>
      </c>
      <c r="F39" t="str">
        <f>IF('TECH RES'!C40="RESNGA",'TECH RES'!B40,"*")</f>
        <v>*</v>
      </c>
      <c r="G39" t="str">
        <f t="shared" si="2"/>
        <v>*</v>
      </c>
      <c r="H39" t="str">
        <f t="shared" si="3"/>
        <v>*</v>
      </c>
      <c r="I39" t="str">
        <f t="shared" si="4"/>
        <v>*</v>
      </c>
      <c r="J39" t="str">
        <f t="shared" si="5"/>
        <v>*</v>
      </c>
    </row>
    <row r="40" spans="2:10" x14ac:dyDescent="0.25">
      <c r="B40" t="str">
        <f>IF('TECH RES'!C41="RESNGA",'TECH RES'!B41,"*")</f>
        <v>*</v>
      </c>
      <c r="C40" t="str">
        <f t="shared" si="0"/>
        <v>*</v>
      </c>
      <c r="D40" t="str">
        <f t="shared" si="1"/>
        <v>*</v>
      </c>
      <c r="F40" t="str">
        <f>IF('TECH RES'!C41="RESNGA",'TECH RES'!B41,"*")</f>
        <v>*</v>
      </c>
      <c r="G40" t="str">
        <f t="shared" si="2"/>
        <v>*</v>
      </c>
      <c r="H40" t="str">
        <f t="shared" si="3"/>
        <v>*</v>
      </c>
      <c r="I40" t="str">
        <f t="shared" si="4"/>
        <v>*</v>
      </c>
      <c r="J40" t="str">
        <f t="shared" si="5"/>
        <v>*</v>
      </c>
    </row>
    <row r="41" spans="2:10" x14ac:dyDescent="0.25">
      <c r="B41" t="str">
        <f>IF('TECH RES'!C42="RESNGA",'TECH RES'!B42,"*")</f>
        <v>*</v>
      </c>
      <c r="C41" t="str">
        <f t="shared" si="0"/>
        <v>*</v>
      </c>
      <c r="D41" t="str">
        <f t="shared" si="1"/>
        <v>*</v>
      </c>
      <c r="F41" t="str">
        <f>IF('TECH RES'!C42="RESNGA",'TECH RES'!B42,"*")</f>
        <v>*</v>
      </c>
      <c r="G41" t="str">
        <f t="shared" si="2"/>
        <v>*</v>
      </c>
      <c r="H41" t="str">
        <f t="shared" si="3"/>
        <v>*</v>
      </c>
      <c r="I41" t="str">
        <f t="shared" si="4"/>
        <v>*</v>
      </c>
      <c r="J41" t="str">
        <f t="shared" si="5"/>
        <v>*</v>
      </c>
    </row>
    <row r="42" spans="2:10" x14ac:dyDescent="0.25">
      <c r="B42" t="str">
        <f>IF('TECH RES'!C43="RESNGA",'TECH RES'!B43,"*")</f>
        <v>*</v>
      </c>
      <c r="C42" t="str">
        <f t="shared" si="0"/>
        <v>*</v>
      </c>
      <c r="D42" t="str">
        <f t="shared" si="1"/>
        <v>*</v>
      </c>
      <c r="F42" t="str">
        <f>IF('TECH RES'!C43="RESNGA",'TECH RES'!B43,"*")</f>
        <v>*</v>
      </c>
      <c r="G42" t="str">
        <f t="shared" si="2"/>
        <v>*</v>
      </c>
      <c r="H42" t="str">
        <f t="shared" si="3"/>
        <v>*</v>
      </c>
      <c r="I42" t="str">
        <f t="shared" si="4"/>
        <v>*</v>
      </c>
      <c r="J42" t="str">
        <f t="shared" si="5"/>
        <v>*</v>
      </c>
    </row>
    <row r="43" spans="2:10" x14ac:dyDescent="0.25">
      <c r="B43" t="str">
        <f>IF('TECH RES'!C44="RESNGA",'TECH RES'!B44,"*")</f>
        <v>*</v>
      </c>
      <c r="C43" t="str">
        <f t="shared" si="0"/>
        <v>*</v>
      </c>
      <c r="D43" t="str">
        <f t="shared" si="1"/>
        <v>*</v>
      </c>
      <c r="F43" t="str">
        <f>IF('TECH RES'!C44="RESNGA",'TECH RES'!B44,"*")</f>
        <v>*</v>
      </c>
      <c r="G43" t="str">
        <f t="shared" si="2"/>
        <v>*</v>
      </c>
      <c r="H43" t="str">
        <f t="shared" si="3"/>
        <v>*</v>
      </c>
      <c r="I43" t="str">
        <f t="shared" si="4"/>
        <v>*</v>
      </c>
      <c r="J43" t="str">
        <f t="shared" si="5"/>
        <v>*</v>
      </c>
    </row>
    <row r="44" spans="2:10" x14ac:dyDescent="0.25">
      <c r="B44" t="str">
        <f>IF('TECH RES'!C45="RESNGA",'TECH RES'!B45,"*")</f>
        <v>*</v>
      </c>
      <c r="C44" t="str">
        <f t="shared" si="0"/>
        <v>*</v>
      </c>
      <c r="D44" t="str">
        <f t="shared" si="1"/>
        <v>*</v>
      </c>
      <c r="F44" t="str">
        <f>IF('TECH RES'!C45="RESNGA",'TECH RES'!B45,"*")</f>
        <v>*</v>
      </c>
      <c r="G44" t="str">
        <f t="shared" si="2"/>
        <v>*</v>
      </c>
      <c r="H44" t="str">
        <f t="shared" si="3"/>
        <v>*</v>
      </c>
      <c r="I44" t="str">
        <f t="shared" si="4"/>
        <v>*</v>
      </c>
      <c r="J44" t="str">
        <f t="shared" si="5"/>
        <v>*</v>
      </c>
    </row>
    <row r="45" spans="2:10" x14ac:dyDescent="0.25">
      <c r="B45" t="str">
        <f>IF('TECH RES'!C46="RESNGA",'TECH RES'!B46,"*")</f>
        <v>*</v>
      </c>
      <c r="C45" t="str">
        <f t="shared" si="0"/>
        <v>*</v>
      </c>
      <c r="D45" t="str">
        <f t="shared" si="1"/>
        <v>*</v>
      </c>
      <c r="F45" t="str">
        <f>IF('TECH RES'!C46="RESNGA",'TECH RES'!B46,"*")</f>
        <v>*</v>
      </c>
      <c r="G45" t="str">
        <f t="shared" si="2"/>
        <v>*</v>
      </c>
      <c r="H45" t="str">
        <f t="shared" si="3"/>
        <v>*</v>
      </c>
      <c r="I45" t="str">
        <f t="shared" si="4"/>
        <v>*</v>
      </c>
      <c r="J45" t="str">
        <f t="shared" si="5"/>
        <v>*</v>
      </c>
    </row>
    <row r="46" spans="2:10" x14ac:dyDescent="0.25">
      <c r="B46" t="str">
        <f>IF('TECH RES'!C47="RESNGA",'TECH RES'!B47,"*")</f>
        <v>*</v>
      </c>
      <c r="C46" t="str">
        <f t="shared" si="0"/>
        <v>*</v>
      </c>
      <c r="D46" t="str">
        <f t="shared" si="1"/>
        <v>*</v>
      </c>
      <c r="F46" t="str">
        <f>IF('TECH RES'!C47="RESNGA",'TECH RES'!B47,"*")</f>
        <v>*</v>
      </c>
      <c r="G46" t="str">
        <f t="shared" si="2"/>
        <v>*</v>
      </c>
      <c r="H46" t="str">
        <f t="shared" si="3"/>
        <v>*</v>
      </c>
      <c r="I46" t="str">
        <f t="shared" si="4"/>
        <v>*</v>
      </c>
      <c r="J46" t="str">
        <f t="shared" si="5"/>
        <v>*</v>
      </c>
    </row>
    <row r="47" spans="2:10" x14ac:dyDescent="0.25">
      <c r="B47" t="str">
        <f>IF('TECH RES'!C48="RESNGA",'TECH RES'!B48,"*")</f>
        <v>*</v>
      </c>
      <c r="C47" t="str">
        <f t="shared" si="0"/>
        <v>*</v>
      </c>
      <c r="D47" t="str">
        <f t="shared" si="1"/>
        <v>*</v>
      </c>
      <c r="F47" t="str">
        <f>IF('TECH RES'!C48="RESNGA",'TECH RES'!B48,"*")</f>
        <v>*</v>
      </c>
      <c r="G47" t="str">
        <f t="shared" si="2"/>
        <v>*</v>
      </c>
      <c r="H47" t="str">
        <f t="shared" si="3"/>
        <v>*</v>
      </c>
      <c r="I47" t="str">
        <f t="shared" si="4"/>
        <v>*</v>
      </c>
      <c r="J47" t="str">
        <f t="shared" si="5"/>
        <v>*</v>
      </c>
    </row>
    <row r="48" spans="2:10" x14ac:dyDescent="0.25">
      <c r="B48" t="str">
        <f>IF('TECH RES'!C49="RESNGA",'TECH RES'!B49,"*")</f>
        <v>*</v>
      </c>
      <c r="C48" t="str">
        <f t="shared" si="0"/>
        <v>*</v>
      </c>
      <c r="D48" t="str">
        <f t="shared" si="1"/>
        <v>*</v>
      </c>
      <c r="F48" t="str">
        <f>IF('TECH RES'!C49="RESNGA",'TECH RES'!B49,"*")</f>
        <v>*</v>
      </c>
      <c r="G48" t="str">
        <f t="shared" si="2"/>
        <v>*</v>
      </c>
      <c r="H48" t="str">
        <f t="shared" si="3"/>
        <v>*</v>
      </c>
      <c r="I48" t="str">
        <f t="shared" si="4"/>
        <v>*</v>
      </c>
      <c r="J48" t="str">
        <f t="shared" si="5"/>
        <v>*</v>
      </c>
    </row>
    <row r="49" spans="2:10" x14ac:dyDescent="0.25">
      <c r="B49" t="str">
        <f>IF('TECH RES'!C50="RESNGA",'TECH RES'!B50,"*")</f>
        <v>*</v>
      </c>
      <c r="C49" t="str">
        <f t="shared" si="0"/>
        <v>*</v>
      </c>
      <c r="D49" t="str">
        <f t="shared" si="1"/>
        <v>*</v>
      </c>
      <c r="F49" t="str">
        <f>IF('TECH RES'!C50="RESNGA",'TECH RES'!B50,"*")</f>
        <v>*</v>
      </c>
      <c r="G49" t="str">
        <f t="shared" si="2"/>
        <v>*</v>
      </c>
      <c r="H49" t="str">
        <f t="shared" si="3"/>
        <v>*</v>
      </c>
      <c r="I49" t="str">
        <f t="shared" si="4"/>
        <v>*</v>
      </c>
      <c r="J49" t="str">
        <f t="shared" si="5"/>
        <v>*</v>
      </c>
    </row>
    <row r="50" spans="2:10" x14ac:dyDescent="0.25">
      <c r="B50" t="str">
        <f>IF('TECH RES'!C51="RESNGA",'TECH RES'!B51,"*")</f>
        <v>*</v>
      </c>
      <c r="C50" t="str">
        <f t="shared" si="0"/>
        <v>*</v>
      </c>
      <c r="D50" t="str">
        <f t="shared" si="1"/>
        <v>*</v>
      </c>
      <c r="F50" t="str">
        <f>IF('TECH RES'!C51="RESNGA",'TECH RES'!B51,"*")</f>
        <v>*</v>
      </c>
      <c r="G50" t="str">
        <f t="shared" si="2"/>
        <v>*</v>
      </c>
      <c r="H50" t="str">
        <f t="shared" si="3"/>
        <v>*</v>
      </c>
      <c r="I50" t="str">
        <f t="shared" si="4"/>
        <v>*</v>
      </c>
      <c r="J50" t="str">
        <f t="shared" si="5"/>
        <v>*</v>
      </c>
    </row>
    <row r="51" spans="2:10" x14ac:dyDescent="0.25">
      <c r="B51" t="str">
        <f>IF('TECH RES'!C52="RESNGA",'TECH RES'!B52,"*")</f>
        <v>*</v>
      </c>
      <c r="C51" t="str">
        <f t="shared" si="0"/>
        <v>*</v>
      </c>
      <c r="D51" t="str">
        <f t="shared" si="1"/>
        <v>*</v>
      </c>
      <c r="F51" t="str">
        <f>IF('TECH RES'!C52="RESNGA",'TECH RES'!B52,"*")</f>
        <v>*</v>
      </c>
      <c r="G51" t="str">
        <f t="shared" si="2"/>
        <v>*</v>
      </c>
      <c r="H51" t="str">
        <f t="shared" si="3"/>
        <v>*</v>
      </c>
      <c r="I51" t="str">
        <f t="shared" si="4"/>
        <v>*</v>
      </c>
      <c r="J51" t="str">
        <f t="shared" si="5"/>
        <v>*</v>
      </c>
    </row>
    <row r="52" spans="2:10" x14ac:dyDescent="0.25">
      <c r="B52" t="str">
        <f>IF('TECH RES'!C53="RESNGA",'TECH RES'!B53,"*")</f>
        <v>*</v>
      </c>
      <c r="C52" t="str">
        <f t="shared" si="0"/>
        <v>*</v>
      </c>
      <c r="D52" t="str">
        <f t="shared" si="1"/>
        <v>*</v>
      </c>
      <c r="F52" t="str">
        <f>IF('TECH RES'!C53="RESNGA",'TECH RES'!B53,"*")</f>
        <v>*</v>
      </c>
      <c r="G52" t="str">
        <f t="shared" si="2"/>
        <v>*</v>
      </c>
      <c r="H52" t="str">
        <f t="shared" si="3"/>
        <v>*</v>
      </c>
      <c r="I52" t="str">
        <f t="shared" si="4"/>
        <v>*</v>
      </c>
      <c r="J52" t="str">
        <f t="shared" si="5"/>
        <v>*</v>
      </c>
    </row>
    <row r="53" spans="2:10" x14ac:dyDescent="0.25">
      <c r="B53" t="str">
        <f>IF('TECH RES'!C54="RESNGA",'TECH RES'!B54,"*")</f>
        <v>*</v>
      </c>
      <c r="C53" t="str">
        <f t="shared" si="0"/>
        <v>*</v>
      </c>
      <c r="D53" t="str">
        <f t="shared" si="1"/>
        <v>*</v>
      </c>
      <c r="F53" t="str">
        <f>IF('TECH RES'!C54="RESNGA",'TECH RES'!B54,"*")</f>
        <v>*</v>
      </c>
      <c r="G53" t="str">
        <f t="shared" si="2"/>
        <v>*</v>
      </c>
      <c r="H53" t="str">
        <f t="shared" si="3"/>
        <v>*</v>
      </c>
      <c r="I53" t="str">
        <f t="shared" si="4"/>
        <v>*</v>
      </c>
      <c r="J53" t="str">
        <f t="shared" si="5"/>
        <v>*</v>
      </c>
    </row>
    <row r="54" spans="2:10" x14ac:dyDescent="0.25">
      <c r="B54" t="str">
        <f>IF('TECH RES'!C55="RESNGA",'TECH RES'!B55,"*")</f>
        <v>*</v>
      </c>
      <c r="C54" t="str">
        <f t="shared" si="0"/>
        <v>*</v>
      </c>
      <c r="D54" t="str">
        <f t="shared" si="1"/>
        <v>*</v>
      </c>
      <c r="F54" t="str">
        <f>IF('TECH RES'!C55="RESNGA",'TECH RES'!B55,"*")</f>
        <v>*</v>
      </c>
      <c r="G54" t="str">
        <f t="shared" si="2"/>
        <v>*</v>
      </c>
      <c r="H54" t="str">
        <f t="shared" si="3"/>
        <v>*</v>
      </c>
      <c r="I54" t="str">
        <f t="shared" si="4"/>
        <v>*</v>
      </c>
      <c r="J54" t="str">
        <f t="shared" si="5"/>
        <v>*</v>
      </c>
    </row>
    <row r="55" spans="2:10" x14ac:dyDescent="0.25">
      <c r="B55" t="str">
        <f>IF('TECH RES'!C56="RESNGA",'TECH RES'!B56,"*")</f>
        <v>*</v>
      </c>
      <c r="C55" t="str">
        <f t="shared" si="0"/>
        <v>*</v>
      </c>
      <c r="D55" t="str">
        <f t="shared" si="1"/>
        <v>*</v>
      </c>
      <c r="F55" t="str">
        <f>IF('TECH RES'!C56="RESNGA",'TECH RES'!B56,"*")</f>
        <v>*</v>
      </c>
      <c r="G55" t="str">
        <f t="shared" si="2"/>
        <v>*</v>
      </c>
      <c r="H55" t="str">
        <f t="shared" si="3"/>
        <v>*</v>
      </c>
      <c r="I55" t="str">
        <f t="shared" si="4"/>
        <v>*</v>
      </c>
      <c r="J55" t="str">
        <f t="shared" si="5"/>
        <v>*</v>
      </c>
    </row>
    <row r="56" spans="2:10" x14ac:dyDescent="0.25">
      <c r="B56" t="str">
        <f>IF('TECH RES'!C57="RESNGA",'TECH RES'!B57,"*")</f>
        <v>*</v>
      </c>
      <c r="C56" t="str">
        <f t="shared" si="0"/>
        <v>*</v>
      </c>
      <c r="D56" t="str">
        <f t="shared" si="1"/>
        <v>*</v>
      </c>
      <c r="F56" t="str">
        <f>IF('TECH RES'!C57="RESNGA",'TECH RES'!B57,"*")</f>
        <v>*</v>
      </c>
      <c r="G56" t="str">
        <f t="shared" si="2"/>
        <v>*</v>
      </c>
      <c r="H56" t="str">
        <f t="shared" si="3"/>
        <v>*</v>
      </c>
      <c r="I56" t="str">
        <f t="shared" si="4"/>
        <v>*</v>
      </c>
      <c r="J56" t="str">
        <f t="shared" si="5"/>
        <v>*</v>
      </c>
    </row>
    <row r="57" spans="2:10" x14ac:dyDescent="0.25">
      <c r="B57" t="str">
        <f>IF('TECH RES'!C58="RESNGA",'TECH RES'!B58,"*")</f>
        <v>RESAPALOOldSHFUR1NGA20</v>
      </c>
      <c r="C57" t="str">
        <f t="shared" si="0"/>
        <v>RESNGA</v>
      </c>
      <c r="D57">
        <f t="shared" si="1"/>
        <v>1</v>
      </c>
      <c r="F57" t="str">
        <f>IF('TECH RES'!C58="RESNGA",'TECH RES'!B58,"*")</f>
        <v>RESAPALOOldSHFUR1NGA20</v>
      </c>
      <c r="G57" t="str">
        <f t="shared" si="2"/>
        <v>RESRNG</v>
      </c>
      <c r="H57">
        <f t="shared" si="3"/>
        <v>0</v>
      </c>
      <c r="I57">
        <f t="shared" si="4"/>
        <v>1</v>
      </c>
      <c r="J57">
        <f t="shared" si="5"/>
        <v>1</v>
      </c>
    </row>
    <row r="58" spans="2:10" x14ac:dyDescent="0.25">
      <c r="B58" t="str">
        <f>IF('TECH RES'!C59="RESNGA",'TECH RES'!B59,"*")</f>
        <v>*</v>
      </c>
      <c r="C58" t="str">
        <f t="shared" si="0"/>
        <v>*</v>
      </c>
      <c r="D58" t="str">
        <f t="shared" si="1"/>
        <v>*</v>
      </c>
      <c r="F58" t="str">
        <f>IF('TECH RES'!C59="RESNGA",'TECH RES'!B59,"*")</f>
        <v>*</v>
      </c>
      <c r="G58" t="str">
        <f t="shared" si="2"/>
        <v>*</v>
      </c>
      <c r="H58" t="str">
        <f t="shared" si="3"/>
        <v>*</v>
      </c>
      <c r="I58" t="str">
        <f t="shared" si="4"/>
        <v>*</v>
      </c>
      <c r="J58" t="str">
        <f t="shared" si="5"/>
        <v>*</v>
      </c>
    </row>
    <row r="59" spans="2:10" x14ac:dyDescent="0.25">
      <c r="B59" t="str">
        <f>IF('TECH RES'!C60="RESNGA",'TECH RES'!B60,"*")</f>
        <v>RESAPALOOldSHFUR2NGA20</v>
      </c>
      <c r="C59" t="str">
        <f t="shared" si="0"/>
        <v>RESNGA</v>
      </c>
      <c r="D59">
        <f t="shared" si="1"/>
        <v>1</v>
      </c>
      <c r="F59" t="str">
        <f>IF('TECH RES'!C60="RESNGA",'TECH RES'!B60,"*")</f>
        <v>RESAPALOOldSHFUR2NGA20</v>
      </c>
      <c r="G59" t="str">
        <f t="shared" si="2"/>
        <v>RESRNG</v>
      </c>
      <c r="H59">
        <f t="shared" si="3"/>
        <v>0</v>
      </c>
      <c r="I59">
        <f t="shared" si="4"/>
        <v>1</v>
      </c>
      <c r="J59">
        <f t="shared" si="5"/>
        <v>1</v>
      </c>
    </row>
    <row r="60" spans="2:10" x14ac:dyDescent="0.25">
      <c r="B60" t="str">
        <f>IF('TECH RES'!C61="RESNGA",'TECH RES'!B61,"*")</f>
        <v>RESAPALOOldSHFUR3NGA20</v>
      </c>
      <c r="C60" t="str">
        <f t="shared" si="0"/>
        <v>RESNGA</v>
      </c>
      <c r="D60">
        <f t="shared" si="1"/>
        <v>1</v>
      </c>
      <c r="F60" t="str">
        <f>IF('TECH RES'!C61="RESNGA",'TECH RES'!B61,"*")</f>
        <v>RESAPALOOldSHFUR3NGA20</v>
      </c>
      <c r="G60" t="str">
        <f t="shared" si="2"/>
        <v>RESRNG</v>
      </c>
      <c r="H60">
        <f t="shared" si="3"/>
        <v>0</v>
      </c>
      <c r="I60">
        <f t="shared" si="4"/>
        <v>1</v>
      </c>
      <c r="J60">
        <f t="shared" si="5"/>
        <v>1</v>
      </c>
    </row>
    <row r="61" spans="2:10" x14ac:dyDescent="0.25">
      <c r="B61" t="str">
        <f>IF('TECH RES'!C62="RESNGA",'TECH RES'!B62,"*")</f>
        <v>RESAPALOOldSHFUR3NGA22</v>
      </c>
      <c r="C61" t="str">
        <f t="shared" si="0"/>
        <v>RESNGA</v>
      </c>
      <c r="D61">
        <f t="shared" si="1"/>
        <v>1</v>
      </c>
      <c r="F61" t="str">
        <f>IF('TECH RES'!C62="RESNGA",'TECH RES'!B62,"*")</f>
        <v>RESAPALOOldSHFUR3NGA22</v>
      </c>
      <c r="G61" t="str">
        <f t="shared" si="2"/>
        <v>RESRNG</v>
      </c>
      <c r="H61">
        <f t="shared" si="3"/>
        <v>0</v>
      </c>
      <c r="I61">
        <f t="shared" si="4"/>
        <v>1</v>
      </c>
      <c r="J61">
        <f t="shared" si="5"/>
        <v>1</v>
      </c>
    </row>
    <row r="62" spans="2:10" x14ac:dyDescent="0.25">
      <c r="B62" t="str">
        <f>IF('TECH RES'!C63="RESNGA",'TECH RES'!B63,"*")</f>
        <v>RESAPALOOldSHFUR4NGA20</v>
      </c>
      <c r="C62" t="str">
        <f t="shared" si="0"/>
        <v>RESNGA</v>
      </c>
      <c r="D62">
        <f t="shared" si="1"/>
        <v>1</v>
      </c>
      <c r="F62" t="str">
        <f>IF('TECH RES'!C63="RESNGA",'TECH RES'!B63,"*")</f>
        <v>RESAPALOOldSHFUR4NGA20</v>
      </c>
      <c r="G62" t="str">
        <f t="shared" si="2"/>
        <v>RESRNG</v>
      </c>
      <c r="H62">
        <f t="shared" si="3"/>
        <v>0</v>
      </c>
      <c r="I62">
        <f t="shared" si="4"/>
        <v>1</v>
      </c>
      <c r="J62">
        <f t="shared" si="5"/>
        <v>1</v>
      </c>
    </row>
    <row r="63" spans="2:10" x14ac:dyDescent="0.25">
      <c r="B63" t="str">
        <f>IF('TECH RES'!C64="RESNGA",'TECH RES'!B64,"*")</f>
        <v>RESAPALOOldSHFUR4NGA22</v>
      </c>
      <c r="C63" t="str">
        <f t="shared" si="0"/>
        <v>RESNGA</v>
      </c>
      <c r="D63">
        <f t="shared" si="1"/>
        <v>1</v>
      </c>
      <c r="F63" t="str">
        <f>IF('TECH RES'!C64="RESNGA",'TECH RES'!B64,"*")</f>
        <v>RESAPALOOldSHFUR4NGA22</v>
      </c>
      <c r="G63" t="str">
        <f t="shared" si="2"/>
        <v>RESRNG</v>
      </c>
      <c r="H63">
        <f t="shared" si="3"/>
        <v>0</v>
      </c>
      <c r="I63">
        <f t="shared" si="4"/>
        <v>1</v>
      </c>
      <c r="J63">
        <f t="shared" si="5"/>
        <v>1</v>
      </c>
    </row>
    <row r="64" spans="2:10" x14ac:dyDescent="0.25">
      <c r="B64" t="str">
        <f>IF('TECH RES'!C65="RESNGA",'TECH RES'!B65,"*")</f>
        <v>RESAPALOOldSHRAD1NGA20</v>
      </c>
      <c r="C64" t="str">
        <f t="shared" si="0"/>
        <v>RESNGA</v>
      </c>
      <c r="D64">
        <f t="shared" si="1"/>
        <v>1</v>
      </c>
      <c r="F64" t="str">
        <f>IF('TECH RES'!C65="RESNGA",'TECH RES'!B65,"*")</f>
        <v>RESAPALOOldSHRAD1NGA20</v>
      </c>
      <c r="G64" t="str">
        <f t="shared" si="2"/>
        <v>RESRNG</v>
      </c>
      <c r="H64">
        <f t="shared" si="3"/>
        <v>0</v>
      </c>
      <c r="I64">
        <f t="shared" si="4"/>
        <v>1</v>
      </c>
      <c r="J64">
        <f t="shared" si="5"/>
        <v>1</v>
      </c>
    </row>
    <row r="65" spans="2:10" x14ac:dyDescent="0.25">
      <c r="B65" t="str">
        <f>IF('TECH RES'!C66="RESNGA",'TECH RES'!B66,"*")</f>
        <v>RESAPALOOldSHRAD1NGA21</v>
      </c>
      <c r="C65" t="str">
        <f t="shared" si="0"/>
        <v>RESNGA</v>
      </c>
      <c r="D65">
        <f t="shared" si="1"/>
        <v>1</v>
      </c>
      <c r="F65" t="str">
        <f>IF('TECH RES'!C66="RESNGA",'TECH RES'!B66,"*")</f>
        <v>RESAPALOOldSHRAD1NGA21</v>
      </c>
      <c r="G65" t="str">
        <f t="shared" si="2"/>
        <v>RESRNG</v>
      </c>
      <c r="H65">
        <f t="shared" si="3"/>
        <v>0</v>
      </c>
      <c r="I65">
        <f t="shared" si="4"/>
        <v>1</v>
      </c>
      <c r="J65">
        <f t="shared" si="5"/>
        <v>1</v>
      </c>
    </row>
    <row r="66" spans="2:10" x14ac:dyDescent="0.25">
      <c r="B66" t="str">
        <f>IF('TECH RES'!C67="RESNGA",'TECH RES'!B67,"*")</f>
        <v>*</v>
      </c>
      <c r="C66" t="str">
        <f t="shared" si="0"/>
        <v>*</v>
      </c>
      <c r="D66" t="str">
        <f t="shared" si="1"/>
        <v>*</v>
      </c>
      <c r="F66" t="str">
        <f>IF('TECH RES'!C67="RESNGA",'TECH RES'!B67,"*")</f>
        <v>*</v>
      </c>
      <c r="G66" t="str">
        <f t="shared" si="2"/>
        <v>*</v>
      </c>
      <c r="H66" t="str">
        <f t="shared" si="3"/>
        <v>*</v>
      </c>
      <c r="I66" t="str">
        <f t="shared" si="4"/>
        <v>*</v>
      </c>
      <c r="J66" t="str">
        <f t="shared" si="5"/>
        <v>*</v>
      </c>
    </row>
    <row r="67" spans="2:10" x14ac:dyDescent="0.25">
      <c r="B67" t="str">
        <f>IF('TECH RES'!C68="RESNGA",'TECH RES'!B68,"*")</f>
        <v>RESAPALOOldSHRAD2NGA20</v>
      </c>
      <c r="C67" t="str">
        <f t="shared" si="0"/>
        <v>RESNGA</v>
      </c>
      <c r="D67">
        <f t="shared" si="1"/>
        <v>1</v>
      </c>
      <c r="F67" t="str">
        <f>IF('TECH RES'!C68="RESNGA",'TECH RES'!B68,"*")</f>
        <v>RESAPALOOldSHRAD2NGA20</v>
      </c>
      <c r="G67" t="str">
        <f t="shared" si="2"/>
        <v>RESRNG</v>
      </c>
      <c r="H67">
        <f t="shared" si="3"/>
        <v>0</v>
      </c>
      <c r="I67">
        <f t="shared" si="4"/>
        <v>1</v>
      </c>
      <c r="J67">
        <f t="shared" si="5"/>
        <v>1</v>
      </c>
    </row>
    <row r="68" spans="2:10" x14ac:dyDescent="0.25">
      <c r="B68" t="str">
        <f>IF('TECH RES'!C69="RESNGA",'TECH RES'!B69,"*")</f>
        <v>RESAPALOOldSHRAD3NGA20</v>
      </c>
      <c r="C68" t="str">
        <f t="shared" si="0"/>
        <v>RESNGA</v>
      </c>
      <c r="D68">
        <f t="shared" si="1"/>
        <v>1</v>
      </c>
      <c r="F68" t="str">
        <f>IF('TECH RES'!C69="RESNGA",'TECH RES'!B69,"*")</f>
        <v>RESAPALOOldSHRAD3NGA20</v>
      </c>
      <c r="G68" t="str">
        <f t="shared" si="2"/>
        <v>RESRNG</v>
      </c>
      <c r="H68">
        <f t="shared" si="3"/>
        <v>0</v>
      </c>
      <c r="I68">
        <f t="shared" si="4"/>
        <v>1</v>
      </c>
      <c r="J68">
        <f t="shared" si="5"/>
        <v>1</v>
      </c>
    </row>
    <row r="69" spans="2:10" x14ac:dyDescent="0.25">
      <c r="B69" t="str">
        <f>IF('TECH RES'!C70="RESNGA",'TECH RES'!B70,"*")</f>
        <v>RESAPALOOldSHRAD4NGA20</v>
      </c>
      <c r="C69" t="str">
        <f t="shared" si="0"/>
        <v>RESNGA</v>
      </c>
      <c r="D69">
        <f t="shared" si="1"/>
        <v>1</v>
      </c>
      <c r="F69" t="str">
        <f>IF('TECH RES'!C70="RESNGA",'TECH RES'!B70,"*")</f>
        <v>RESAPALOOldSHRAD4NGA20</v>
      </c>
      <c r="G69" t="str">
        <f t="shared" si="2"/>
        <v>RESRNG</v>
      </c>
      <c r="H69">
        <f t="shared" si="3"/>
        <v>0</v>
      </c>
      <c r="I69">
        <f t="shared" si="4"/>
        <v>1</v>
      </c>
      <c r="J69">
        <f t="shared" si="5"/>
        <v>1</v>
      </c>
    </row>
    <row r="70" spans="2:10" x14ac:dyDescent="0.25">
      <c r="B70" t="str">
        <f>IF('TECH RES'!C71="RESNGA",'TECH RES'!B71,"*")</f>
        <v>RESAPALOOldSHRAD4NGA22</v>
      </c>
      <c r="C70" t="str">
        <f t="shared" ref="C70:C133" si="6">IF(B70="*","*","RESNGA")</f>
        <v>RESNGA</v>
      </c>
      <c r="D70">
        <f t="shared" ref="D70:D133" si="7">IF(B70="*","*",1)</f>
        <v>1</v>
      </c>
      <c r="F70" t="str">
        <f>IF('TECH RES'!C71="RESNGA",'TECH RES'!B71,"*")</f>
        <v>RESAPALOOldSHRAD4NGA22</v>
      </c>
      <c r="G70" t="str">
        <f t="shared" ref="G70:G133" si="8">IF(F70="*","*","RESRNG")</f>
        <v>RESRNG</v>
      </c>
      <c r="H70">
        <f t="shared" ref="H70:H133" si="9">IF(F70="*","*",0)</f>
        <v>0</v>
      </c>
      <c r="I70">
        <f t="shared" ref="I70:I133" si="10">IF(G70="*","*",1)</f>
        <v>1</v>
      </c>
      <c r="J70">
        <f t="shared" ref="J70:J133" si="11">IF(H70="*","*",1)</f>
        <v>1</v>
      </c>
    </row>
    <row r="71" spans="2:10" x14ac:dyDescent="0.25">
      <c r="B71" t="str">
        <f>IF('TECH RES'!C72="RESNGA",'TECH RES'!B72,"*")</f>
        <v>*</v>
      </c>
      <c r="C71" t="str">
        <f t="shared" si="6"/>
        <v>*</v>
      </c>
      <c r="D71" t="str">
        <f t="shared" si="7"/>
        <v>*</v>
      </c>
      <c r="F71" t="str">
        <f>IF('TECH RES'!C72="RESNGA",'TECH RES'!B72,"*")</f>
        <v>*</v>
      </c>
      <c r="G71" t="str">
        <f t="shared" si="8"/>
        <v>*</v>
      </c>
      <c r="H71" t="str">
        <f t="shared" si="9"/>
        <v>*</v>
      </c>
      <c r="I71" t="str">
        <f t="shared" si="10"/>
        <v>*</v>
      </c>
      <c r="J71" t="str">
        <f t="shared" si="11"/>
        <v>*</v>
      </c>
    </row>
    <row r="72" spans="2:10" x14ac:dyDescent="0.25">
      <c r="B72" t="str">
        <f>IF('TECH RES'!C73="RESNGA",'TECH RES'!B73,"*")</f>
        <v>*</v>
      </c>
      <c r="C72" t="str">
        <f t="shared" si="6"/>
        <v>*</v>
      </c>
      <c r="D72" t="str">
        <f t="shared" si="7"/>
        <v>*</v>
      </c>
      <c r="F72" t="str">
        <f>IF('TECH RES'!C73="RESNGA",'TECH RES'!B73,"*")</f>
        <v>*</v>
      </c>
      <c r="G72" t="str">
        <f t="shared" si="8"/>
        <v>*</v>
      </c>
      <c r="H72" t="str">
        <f t="shared" si="9"/>
        <v>*</v>
      </c>
      <c r="I72" t="str">
        <f t="shared" si="10"/>
        <v>*</v>
      </c>
      <c r="J72" t="str">
        <f t="shared" si="11"/>
        <v>*</v>
      </c>
    </row>
    <row r="73" spans="2:10" x14ac:dyDescent="0.25">
      <c r="B73" t="str">
        <f>IF('TECH RES'!C74="RESNGA",'TECH RES'!B74,"*")</f>
        <v>*</v>
      </c>
      <c r="C73" t="str">
        <f t="shared" si="6"/>
        <v>*</v>
      </c>
      <c r="D73" t="str">
        <f t="shared" si="7"/>
        <v>*</v>
      </c>
      <c r="F73" t="str">
        <f>IF('TECH RES'!C74="RESNGA",'TECH RES'!B74,"*")</f>
        <v>*</v>
      </c>
      <c r="G73" t="str">
        <f t="shared" si="8"/>
        <v>*</v>
      </c>
      <c r="H73" t="str">
        <f t="shared" si="9"/>
        <v>*</v>
      </c>
      <c r="I73" t="str">
        <f t="shared" si="10"/>
        <v>*</v>
      </c>
      <c r="J73" t="str">
        <f t="shared" si="11"/>
        <v>*</v>
      </c>
    </row>
    <row r="74" spans="2:10" x14ac:dyDescent="0.25">
      <c r="B74" t="str">
        <f>IF('TECH RES'!C75="RESNGA",'TECH RES'!B75,"*")</f>
        <v>*</v>
      </c>
      <c r="C74" t="str">
        <f t="shared" si="6"/>
        <v>*</v>
      </c>
      <c r="D74" t="str">
        <f t="shared" si="7"/>
        <v>*</v>
      </c>
      <c r="F74" t="str">
        <f>IF('TECH RES'!C75="RESNGA",'TECH RES'!B75,"*")</f>
        <v>*</v>
      </c>
      <c r="G74" t="str">
        <f t="shared" si="8"/>
        <v>*</v>
      </c>
      <c r="H74" t="str">
        <f t="shared" si="9"/>
        <v>*</v>
      </c>
      <c r="I74" t="str">
        <f t="shared" si="10"/>
        <v>*</v>
      </c>
      <c r="J74" t="str">
        <f t="shared" si="11"/>
        <v>*</v>
      </c>
    </row>
    <row r="75" spans="2:10" x14ac:dyDescent="0.25">
      <c r="B75" t="str">
        <f>IF('TECH RES'!C76="RESNGA",'TECH RES'!B76,"*")</f>
        <v>*</v>
      </c>
      <c r="C75" t="str">
        <f t="shared" si="6"/>
        <v>*</v>
      </c>
      <c r="D75" t="str">
        <f t="shared" si="7"/>
        <v>*</v>
      </c>
      <c r="F75" t="str">
        <f>IF('TECH RES'!C76="RESNGA",'TECH RES'!B76,"*")</f>
        <v>*</v>
      </c>
      <c r="G75" t="str">
        <f t="shared" si="8"/>
        <v>*</v>
      </c>
      <c r="H75" t="str">
        <f t="shared" si="9"/>
        <v>*</v>
      </c>
      <c r="I75" t="str">
        <f t="shared" si="10"/>
        <v>*</v>
      </c>
      <c r="J75" t="str">
        <f t="shared" si="11"/>
        <v>*</v>
      </c>
    </row>
    <row r="76" spans="2:10" x14ac:dyDescent="0.25">
      <c r="B76" t="str">
        <f>IF('TECH RES'!C77="RESNGA",'TECH RES'!B77,"*")</f>
        <v>*</v>
      </c>
      <c r="C76" t="str">
        <f t="shared" si="6"/>
        <v>*</v>
      </c>
      <c r="D76" t="str">
        <f t="shared" si="7"/>
        <v>*</v>
      </c>
      <c r="F76" t="str">
        <f>IF('TECH RES'!C77="RESNGA",'TECH RES'!B77,"*")</f>
        <v>*</v>
      </c>
      <c r="G76" t="str">
        <f t="shared" si="8"/>
        <v>*</v>
      </c>
      <c r="H76" t="str">
        <f t="shared" si="9"/>
        <v>*</v>
      </c>
      <c r="I76" t="str">
        <f t="shared" si="10"/>
        <v>*</v>
      </c>
      <c r="J76" t="str">
        <f t="shared" si="11"/>
        <v>*</v>
      </c>
    </row>
    <row r="77" spans="2:10" x14ac:dyDescent="0.25">
      <c r="B77" t="str">
        <f>IF('TECH RES'!C78="RESNGA",'TECH RES'!B78,"*")</f>
        <v>*</v>
      </c>
      <c r="C77" t="str">
        <f t="shared" si="6"/>
        <v>*</v>
      </c>
      <c r="D77" t="str">
        <f t="shared" si="7"/>
        <v>*</v>
      </c>
      <c r="F77" t="str">
        <f>IF('TECH RES'!C78="RESNGA",'TECH RES'!B78,"*")</f>
        <v>*</v>
      </c>
      <c r="G77" t="str">
        <f t="shared" si="8"/>
        <v>*</v>
      </c>
      <c r="H77" t="str">
        <f t="shared" si="9"/>
        <v>*</v>
      </c>
      <c r="I77" t="str">
        <f t="shared" si="10"/>
        <v>*</v>
      </c>
      <c r="J77" t="str">
        <f t="shared" si="11"/>
        <v>*</v>
      </c>
    </row>
    <row r="78" spans="2:10" x14ac:dyDescent="0.25">
      <c r="B78" t="str">
        <f>IF('TECH RES'!C79="RESNGA",'TECH RES'!B79,"*")</f>
        <v>*</v>
      </c>
      <c r="C78" t="str">
        <f t="shared" si="6"/>
        <v>*</v>
      </c>
      <c r="D78" t="str">
        <f t="shared" si="7"/>
        <v>*</v>
      </c>
      <c r="F78" t="str">
        <f>IF('TECH RES'!C79="RESNGA",'TECH RES'!B79,"*")</f>
        <v>*</v>
      </c>
      <c r="G78" t="str">
        <f t="shared" si="8"/>
        <v>*</v>
      </c>
      <c r="H78" t="str">
        <f t="shared" si="9"/>
        <v>*</v>
      </c>
      <c r="I78" t="str">
        <f t="shared" si="10"/>
        <v>*</v>
      </c>
      <c r="J78" t="str">
        <f t="shared" si="11"/>
        <v>*</v>
      </c>
    </row>
    <row r="79" spans="2:10" x14ac:dyDescent="0.25">
      <c r="B79" t="str">
        <f>IF('TECH RES'!C80="RESNGA",'TECH RES'!B80,"*")</f>
        <v>*</v>
      </c>
      <c r="C79" t="str">
        <f t="shared" si="6"/>
        <v>*</v>
      </c>
      <c r="D79" t="str">
        <f t="shared" si="7"/>
        <v>*</v>
      </c>
      <c r="F79" t="str">
        <f>IF('TECH RES'!C80="RESNGA",'TECH RES'!B80,"*")</f>
        <v>*</v>
      </c>
      <c r="G79" t="str">
        <f t="shared" si="8"/>
        <v>*</v>
      </c>
      <c r="H79" t="str">
        <f t="shared" si="9"/>
        <v>*</v>
      </c>
      <c r="I79" t="str">
        <f t="shared" si="10"/>
        <v>*</v>
      </c>
      <c r="J79" t="str">
        <f t="shared" si="11"/>
        <v>*</v>
      </c>
    </row>
    <row r="80" spans="2:10" x14ac:dyDescent="0.25">
      <c r="B80" t="str">
        <f>IF('TECH RES'!C81="RESNGA",'TECH RES'!B81,"*")</f>
        <v>*</v>
      </c>
      <c r="C80" t="str">
        <f t="shared" si="6"/>
        <v>*</v>
      </c>
      <c r="D80" t="str">
        <f t="shared" si="7"/>
        <v>*</v>
      </c>
      <c r="F80" t="str">
        <f>IF('TECH RES'!C81="RESNGA",'TECH RES'!B81,"*")</f>
        <v>*</v>
      </c>
      <c r="G80" t="str">
        <f t="shared" si="8"/>
        <v>*</v>
      </c>
      <c r="H80" t="str">
        <f t="shared" si="9"/>
        <v>*</v>
      </c>
      <c r="I80" t="str">
        <f t="shared" si="10"/>
        <v>*</v>
      </c>
      <c r="J80" t="str">
        <f t="shared" si="11"/>
        <v>*</v>
      </c>
    </row>
    <row r="81" spans="2:10" x14ac:dyDescent="0.25">
      <c r="B81" t="str">
        <f>IF('TECH RES'!C82="RESNGA",'TECH RES'!B82,"*")</f>
        <v>*</v>
      </c>
      <c r="C81" t="str">
        <f t="shared" si="6"/>
        <v>*</v>
      </c>
      <c r="D81" t="str">
        <f t="shared" si="7"/>
        <v>*</v>
      </c>
      <c r="F81" t="str">
        <f>IF('TECH RES'!C82="RESNGA",'TECH RES'!B82,"*")</f>
        <v>*</v>
      </c>
      <c r="G81" t="str">
        <f t="shared" si="8"/>
        <v>*</v>
      </c>
      <c r="H81" t="str">
        <f t="shared" si="9"/>
        <v>*</v>
      </c>
      <c r="I81" t="str">
        <f t="shared" si="10"/>
        <v>*</v>
      </c>
      <c r="J81" t="str">
        <f t="shared" si="11"/>
        <v>*</v>
      </c>
    </row>
    <row r="82" spans="2:10" x14ac:dyDescent="0.25">
      <c r="B82" t="str">
        <f>IF('TECH RES'!C83="RESNGA",'TECH RES'!B83,"*")</f>
        <v>*</v>
      </c>
      <c r="C82" t="str">
        <f t="shared" si="6"/>
        <v>*</v>
      </c>
      <c r="D82" t="str">
        <f t="shared" si="7"/>
        <v>*</v>
      </c>
      <c r="F82" t="str">
        <f>IF('TECH RES'!C83="RESNGA",'TECH RES'!B83,"*")</f>
        <v>*</v>
      </c>
      <c r="G82" t="str">
        <f t="shared" si="8"/>
        <v>*</v>
      </c>
      <c r="H82" t="str">
        <f t="shared" si="9"/>
        <v>*</v>
      </c>
      <c r="I82" t="str">
        <f t="shared" si="10"/>
        <v>*</v>
      </c>
      <c r="J82" t="str">
        <f t="shared" si="11"/>
        <v>*</v>
      </c>
    </row>
    <row r="83" spans="2:10" x14ac:dyDescent="0.25">
      <c r="B83" t="str">
        <f>IF('TECH RES'!C84="RESNGA",'TECH RES'!B84,"*")</f>
        <v>*</v>
      </c>
      <c r="C83" t="str">
        <f t="shared" si="6"/>
        <v>*</v>
      </c>
      <c r="D83" t="str">
        <f t="shared" si="7"/>
        <v>*</v>
      </c>
      <c r="F83" t="str">
        <f>IF('TECH RES'!C84="RESNGA",'TECH RES'!B84,"*")</f>
        <v>*</v>
      </c>
      <c r="G83" t="str">
        <f t="shared" si="8"/>
        <v>*</v>
      </c>
      <c r="H83" t="str">
        <f t="shared" si="9"/>
        <v>*</v>
      </c>
      <c r="I83" t="str">
        <f t="shared" si="10"/>
        <v>*</v>
      </c>
      <c r="J83" t="str">
        <f t="shared" si="11"/>
        <v>*</v>
      </c>
    </row>
    <row r="84" spans="2:10" x14ac:dyDescent="0.25">
      <c r="B84" t="str">
        <f>IF('TECH RES'!C85="RESNGA",'TECH RES'!B85,"*")</f>
        <v>*</v>
      </c>
      <c r="C84" t="str">
        <f t="shared" si="6"/>
        <v>*</v>
      </c>
      <c r="D84" t="str">
        <f t="shared" si="7"/>
        <v>*</v>
      </c>
      <c r="F84" t="str">
        <f>IF('TECH RES'!C85="RESNGA",'TECH RES'!B85,"*")</f>
        <v>*</v>
      </c>
      <c r="G84" t="str">
        <f t="shared" si="8"/>
        <v>*</v>
      </c>
      <c r="H84" t="str">
        <f t="shared" si="9"/>
        <v>*</v>
      </c>
      <c r="I84" t="str">
        <f t="shared" si="10"/>
        <v>*</v>
      </c>
      <c r="J84" t="str">
        <f t="shared" si="11"/>
        <v>*</v>
      </c>
    </row>
    <row r="85" spans="2:10" x14ac:dyDescent="0.25">
      <c r="B85" t="str">
        <f>IF('TECH RES'!C86="RESNGA",'TECH RES'!B86,"*")</f>
        <v>*</v>
      </c>
      <c r="C85" t="str">
        <f t="shared" si="6"/>
        <v>*</v>
      </c>
      <c r="D85" t="str">
        <f t="shared" si="7"/>
        <v>*</v>
      </c>
      <c r="F85" t="str">
        <f>IF('TECH RES'!C86="RESNGA",'TECH RES'!B86,"*")</f>
        <v>*</v>
      </c>
      <c r="G85" t="str">
        <f t="shared" si="8"/>
        <v>*</v>
      </c>
      <c r="H85" t="str">
        <f t="shared" si="9"/>
        <v>*</v>
      </c>
      <c r="I85" t="str">
        <f t="shared" si="10"/>
        <v>*</v>
      </c>
      <c r="J85" t="str">
        <f t="shared" si="11"/>
        <v>*</v>
      </c>
    </row>
    <row r="86" spans="2:10" x14ac:dyDescent="0.25">
      <c r="B86" t="str">
        <f>IF('TECH RES'!C87="RESNGA",'TECH RES'!B87,"*")</f>
        <v>*</v>
      </c>
      <c r="C86" t="str">
        <f t="shared" si="6"/>
        <v>*</v>
      </c>
      <c r="D86" t="str">
        <f t="shared" si="7"/>
        <v>*</v>
      </c>
      <c r="F86" t="str">
        <f>IF('TECH RES'!C87="RESNGA",'TECH RES'!B87,"*")</f>
        <v>*</v>
      </c>
      <c r="G86" t="str">
        <f t="shared" si="8"/>
        <v>*</v>
      </c>
      <c r="H86" t="str">
        <f t="shared" si="9"/>
        <v>*</v>
      </c>
      <c r="I86" t="str">
        <f t="shared" si="10"/>
        <v>*</v>
      </c>
      <c r="J86" t="str">
        <f t="shared" si="11"/>
        <v>*</v>
      </c>
    </row>
    <row r="87" spans="2:10" x14ac:dyDescent="0.25">
      <c r="B87" t="str">
        <f>IF('TECH RES'!C88="RESNGA",'TECH RES'!B88,"*")</f>
        <v>*</v>
      </c>
      <c r="C87" t="str">
        <f t="shared" si="6"/>
        <v>*</v>
      </c>
      <c r="D87" t="str">
        <f t="shared" si="7"/>
        <v>*</v>
      </c>
      <c r="F87" t="str">
        <f>IF('TECH RES'!C88="RESNGA",'TECH RES'!B88,"*")</f>
        <v>*</v>
      </c>
      <c r="G87" t="str">
        <f t="shared" si="8"/>
        <v>*</v>
      </c>
      <c r="H87" t="str">
        <f t="shared" si="9"/>
        <v>*</v>
      </c>
      <c r="I87" t="str">
        <f t="shared" si="10"/>
        <v>*</v>
      </c>
      <c r="J87" t="str">
        <f t="shared" si="11"/>
        <v>*</v>
      </c>
    </row>
    <row r="88" spans="2:10" x14ac:dyDescent="0.25">
      <c r="B88" t="str">
        <f>IF('TECH RES'!C89="RESNGA",'TECH RES'!B89,"*")</f>
        <v>*</v>
      </c>
      <c r="C88" t="str">
        <f t="shared" si="6"/>
        <v>*</v>
      </c>
      <c r="D88" t="str">
        <f t="shared" si="7"/>
        <v>*</v>
      </c>
      <c r="F88" t="str">
        <f>IF('TECH RES'!C89="RESNGA",'TECH RES'!B89,"*")</f>
        <v>*</v>
      </c>
      <c r="G88" t="str">
        <f t="shared" si="8"/>
        <v>*</v>
      </c>
      <c r="H88" t="str">
        <f t="shared" si="9"/>
        <v>*</v>
      </c>
      <c r="I88" t="str">
        <f t="shared" si="10"/>
        <v>*</v>
      </c>
      <c r="J88" t="str">
        <f t="shared" si="11"/>
        <v>*</v>
      </c>
    </row>
    <row r="89" spans="2:10" x14ac:dyDescent="0.25">
      <c r="B89" t="str">
        <f>IF('TECH RES'!C90="RESNGA",'TECH RES'!B90,"*")</f>
        <v>*</v>
      </c>
      <c r="C89" t="str">
        <f t="shared" si="6"/>
        <v>*</v>
      </c>
      <c r="D89" t="str">
        <f t="shared" si="7"/>
        <v>*</v>
      </c>
      <c r="F89" t="str">
        <f>IF('TECH RES'!C90="RESNGA",'TECH RES'!B90,"*")</f>
        <v>*</v>
      </c>
      <c r="G89" t="str">
        <f t="shared" si="8"/>
        <v>*</v>
      </c>
      <c r="H89" t="str">
        <f t="shared" si="9"/>
        <v>*</v>
      </c>
      <c r="I89" t="str">
        <f t="shared" si="10"/>
        <v>*</v>
      </c>
      <c r="J89" t="str">
        <f t="shared" si="11"/>
        <v>*</v>
      </c>
    </row>
    <row r="90" spans="2:10" x14ac:dyDescent="0.25">
      <c r="B90" t="str">
        <f>IF('TECH RES'!C91="RESNGA",'TECH RES'!B91,"*")</f>
        <v>*</v>
      </c>
      <c r="C90" t="str">
        <f t="shared" si="6"/>
        <v>*</v>
      </c>
      <c r="D90" t="str">
        <f t="shared" si="7"/>
        <v>*</v>
      </c>
      <c r="F90" t="str">
        <f>IF('TECH RES'!C91="RESNGA",'TECH RES'!B91,"*")</f>
        <v>*</v>
      </c>
      <c r="G90" t="str">
        <f t="shared" si="8"/>
        <v>*</v>
      </c>
      <c r="H90" t="str">
        <f t="shared" si="9"/>
        <v>*</v>
      </c>
      <c r="I90" t="str">
        <f t="shared" si="10"/>
        <v>*</v>
      </c>
      <c r="J90" t="str">
        <f t="shared" si="11"/>
        <v>*</v>
      </c>
    </row>
    <row r="91" spans="2:10" x14ac:dyDescent="0.25">
      <c r="B91" t="str">
        <f>IF('TECH RES'!C92="RESNGA",'TECH RES'!B92,"*")</f>
        <v>*</v>
      </c>
      <c r="C91" t="str">
        <f t="shared" si="6"/>
        <v>*</v>
      </c>
      <c r="D91" t="str">
        <f t="shared" si="7"/>
        <v>*</v>
      </c>
      <c r="F91" t="str">
        <f>IF('TECH RES'!C92="RESNGA",'TECH RES'!B92,"*")</f>
        <v>*</v>
      </c>
      <c r="G91" t="str">
        <f t="shared" si="8"/>
        <v>*</v>
      </c>
      <c r="H91" t="str">
        <f t="shared" si="9"/>
        <v>*</v>
      </c>
      <c r="I91" t="str">
        <f t="shared" si="10"/>
        <v>*</v>
      </c>
      <c r="J91" t="str">
        <f t="shared" si="11"/>
        <v>*</v>
      </c>
    </row>
    <row r="92" spans="2:10" x14ac:dyDescent="0.25">
      <c r="B92" t="str">
        <f>IF('TECH RES'!C93="RESNGA",'TECH RES'!B93,"*")</f>
        <v>*</v>
      </c>
      <c r="C92" t="str">
        <f t="shared" si="6"/>
        <v>*</v>
      </c>
      <c r="D92" t="str">
        <f t="shared" si="7"/>
        <v>*</v>
      </c>
      <c r="F92" t="str">
        <f>IF('TECH RES'!C93="RESNGA",'TECH RES'!B93,"*")</f>
        <v>*</v>
      </c>
      <c r="G92" t="str">
        <f t="shared" si="8"/>
        <v>*</v>
      </c>
      <c r="H92" t="str">
        <f t="shared" si="9"/>
        <v>*</v>
      </c>
      <c r="I92" t="str">
        <f t="shared" si="10"/>
        <v>*</v>
      </c>
      <c r="J92" t="str">
        <f t="shared" si="11"/>
        <v>*</v>
      </c>
    </row>
    <row r="93" spans="2:10" x14ac:dyDescent="0.25">
      <c r="B93" t="str">
        <f>IF('TECH RES'!C94="RESNGA",'TECH RES'!B94,"*")</f>
        <v>*</v>
      </c>
      <c r="C93" t="str">
        <f t="shared" si="6"/>
        <v>*</v>
      </c>
      <c r="D93" t="str">
        <f t="shared" si="7"/>
        <v>*</v>
      </c>
      <c r="F93" t="str">
        <f>IF('TECH RES'!C94="RESNGA",'TECH RES'!B94,"*")</f>
        <v>*</v>
      </c>
      <c r="G93" t="str">
        <f t="shared" si="8"/>
        <v>*</v>
      </c>
      <c r="H93" t="str">
        <f t="shared" si="9"/>
        <v>*</v>
      </c>
      <c r="I93" t="str">
        <f t="shared" si="10"/>
        <v>*</v>
      </c>
      <c r="J93" t="str">
        <f t="shared" si="11"/>
        <v>*</v>
      </c>
    </row>
    <row r="94" spans="2:10" x14ac:dyDescent="0.25">
      <c r="B94" t="str">
        <f>IF('TECH RES'!C95="RESNGA",'TECH RES'!B95,"*")</f>
        <v>*</v>
      </c>
      <c r="C94" t="str">
        <f t="shared" si="6"/>
        <v>*</v>
      </c>
      <c r="D94" t="str">
        <f t="shared" si="7"/>
        <v>*</v>
      </c>
      <c r="F94" t="str">
        <f>IF('TECH RES'!C95="RESNGA",'TECH RES'!B95,"*")</f>
        <v>*</v>
      </c>
      <c r="G94" t="str">
        <f t="shared" si="8"/>
        <v>*</v>
      </c>
      <c r="H94" t="str">
        <f t="shared" si="9"/>
        <v>*</v>
      </c>
      <c r="I94" t="str">
        <f t="shared" si="10"/>
        <v>*</v>
      </c>
      <c r="J94" t="str">
        <f t="shared" si="11"/>
        <v>*</v>
      </c>
    </row>
    <row r="95" spans="2:10" x14ac:dyDescent="0.25">
      <c r="B95" t="str">
        <f>IF('TECH RES'!C96="RESNGA",'TECH RES'!B96,"*")</f>
        <v>*</v>
      </c>
      <c r="C95" t="str">
        <f t="shared" si="6"/>
        <v>*</v>
      </c>
      <c r="D95" t="str">
        <f t="shared" si="7"/>
        <v>*</v>
      </c>
      <c r="F95" t="str">
        <f>IF('TECH RES'!C96="RESNGA",'TECH RES'!B96,"*")</f>
        <v>*</v>
      </c>
      <c r="G95" t="str">
        <f t="shared" si="8"/>
        <v>*</v>
      </c>
      <c r="H95" t="str">
        <f t="shared" si="9"/>
        <v>*</v>
      </c>
      <c r="I95" t="str">
        <f t="shared" si="10"/>
        <v>*</v>
      </c>
      <c r="J95" t="str">
        <f t="shared" si="11"/>
        <v>*</v>
      </c>
    </row>
    <row r="96" spans="2:10" x14ac:dyDescent="0.25">
      <c r="B96" t="str">
        <f>IF('TECH RES'!C97="RESNGA",'TECH RES'!B97,"*")</f>
        <v>*</v>
      </c>
      <c r="C96" t="str">
        <f t="shared" si="6"/>
        <v>*</v>
      </c>
      <c r="D96" t="str">
        <f t="shared" si="7"/>
        <v>*</v>
      </c>
      <c r="F96" t="str">
        <f>IF('TECH RES'!C97="RESNGA",'TECH RES'!B97,"*")</f>
        <v>*</v>
      </c>
      <c r="G96" t="str">
        <f t="shared" si="8"/>
        <v>*</v>
      </c>
      <c r="H96" t="str">
        <f t="shared" si="9"/>
        <v>*</v>
      </c>
      <c r="I96" t="str">
        <f t="shared" si="10"/>
        <v>*</v>
      </c>
      <c r="J96" t="str">
        <f t="shared" si="11"/>
        <v>*</v>
      </c>
    </row>
    <row r="97" spans="2:10" x14ac:dyDescent="0.25">
      <c r="B97" t="str">
        <f>IF('TECH RES'!C98="RESNGA",'TECH RES'!B98,"*")</f>
        <v>RESAPALOOldSCAHP2NGA20</v>
      </c>
      <c r="C97" t="str">
        <f t="shared" si="6"/>
        <v>RESNGA</v>
      </c>
      <c r="D97">
        <f t="shared" si="7"/>
        <v>1</v>
      </c>
      <c r="F97" t="str">
        <f>IF('TECH RES'!C98="RESNGA",'TECH RES'!B98,"*")</f>
        <v>RESAPALOOldSCAHP2NGA20</v>
      </c>
      <c r="G97" t="str">
        <f t="shared" si="8"/>
        <v>RESRNG</v>
      </c>
      <c r="H97">
        <f t="shared" si="9"/>
        <v>0</v>
      </c>
      <c r="I97">
        <f t="shared" si="10"/>
        <v>1</v>
      </c>
      <c r="J97">
        <f t="shared" si="11"/>
        <v>1</v>
      </c>
    </row>
    <row r="98" spans="2:10" x14ac:dyDescent="0.25">
      <c r="B98" t="str">
        <f>IF('TECH RES'!C99="RESNGA",'TECH RES'!B99,"*")</f>
        <v>*</v>
      </c>
      <c r="C98" t="str">
        <f t="shared" si="6"/>
        <v>*</v>
      </c>
      <c r="D98" t="str">
        <f t="shared" si="7"/>
        <v>*</v>
      </c>
      <c r="F98" t="str">
        <f>IF('TECH RES'!C99="RESNGA",'TECH RES'!B99,"*")</f>
        <v>*</v>
      </c>
      <c r="G98" t="str">
        <f t="shared" si="8"/>
        <v>*</v>
      </c>
      <c r="H98" t="str">
        <f t="shared" si="9"/>
        <v>*</v>
      </c>
      <c r="I98" t="str">
        <f t="shared" si="10"/>
        <v>*</v>
      </c>
      <c r="J98" t="str">
        <f t="shared" si="11"/>
        <v>*</v>
      </c>
    </row>
    <row r="99" spans="2:10" x14ac:dyDescent="0.25">
      <c r="B99" t="str">
        <f>IF('TECH RES'!C100="RESNGA",'TECH RES'!B100,"*")</f>
        <v>*</v>
      </c>
      <c r="C99" t="str">
        <f t="shared" si="6"/>
        <v>*</v>
      </c>
      <c r="D99" t="str">
        <f t="shared" si="7"/>
        <v>*</v>
      </c>
      <c r="F99" t="str">
        <f>IF('TECH RES'!C100="RESNGA",'TECH RES'!B100,"*")</f>
        <v>*</v>
      </c>
      <c r="G99" t="str">
        <f t="shared" si="8"/>
        <v>*</v>
      </c>
      <c r="H99" t="str">
        <f t="shared" si="9"/>
        <v>*</v>
      </c>
      <c r="I99" t="str">
        <f t="shared" si="10"/>
        <v>*</v>
      </c>
      <c r="J99" t="str">
        <f t="shared" si="11"/>
        <v>*</v>
      </c>
    </row>
    <row r="100" spans="2:10" x14ac:dyDescent="0.25">
      <c r="B100" t="str">
        <f>IF('TECH RES'!C101="RESNGA",'TECH RES'!B101,"*")</f>
        <v>*</v>
      </c>
      <c r="C100" t="str">
        <f t="shared" si="6"/>
        <v>*</v>
      </c>
      <c r="D100" t="str">
        <f t="shared" si="7"/>
        <v>*</v>
      </c>
      <c r="F100" t="str">
        <f>IF('TECH RES'!C101="RESNGA",'TECH RES'!B101,"*")</f>
        <v>*</v>
      </c>
      <c r="G100" t="str">
        <f t="shared" si="8"/>
        <v>*</v>
      </c>
      <c r="H100" t="str">
        <f t="shared" si="9"/>
        <v>*</v>
      </c>
      <c r="I100" t="str">
        <f t="shared" si="10"/>
        <v>*</v>
      </c>
      <c r="J100" t="str">
        <f t="shared" si="11"/>
        <v>*</v>
      </c>
    </row>
    <row r="101" spans="2:10" x14ac:dyDescent="0.25">
      <c r="B101" t="str">
        <f>IF('TECH RES'!C102="RESNGA",'TECH RES'!B102,"*")</f>
        <v>*</v>
      </c>
      <c r="C101" t="str">
        <f t="shared" si="6"/>
        <v>*</v>
      </c>
      <c r="D101" t="str">
        <f t="shared" si="7"/>
        <v>*</v>
      </c>
      <c r="F101" t="str">
        <f>IF('TECH RES'!C102="RESNGA",'TECH RES'!B102,"*")</f>
        <v>*</v>
      </c>
      <c r="G101" t="str">
        <f t="shared" si="8"/>
        <v>*</v>
      </c>
      <c r="H101" t="str">
        <f t="shared" si="9"/>
        <v>*</v>
      </c>
      <c r="I101" t="str">
        <f t="shared" si="10"/>
        <v>*</v>
      </c>
      <c r="J101" t="str">
        <f t="shared" si="11"/>
        <v>*</v>
      </c>
    </row>
    <row r="102" spans="2:10" x14ac:dyDescent="0.25">
      <c r="B102" t="str">
        <f>IF('TECH RES'!C103="RESNGA",'TECH RES'!B103,"*")</f>
        <v>*</v>
      </c>
      <c r="C102" t="str">
        <f t="shared" si="6"/>
        <v>*</v>
      </c>
      <c r="D102" t="str">
        <f t="shared" si="7"/>
        <v>*</v>
      </c>
      <c r="F102" t="str">
        <f>IF('TECH RES'!C103="RESNGA",'TECH RES'!B103,"*")</f>
        <v>*</v>
      </c>
      <c r="G102" t="str">
        <f t="shared" si="8"/>
        <v>*</v>
      </c>
      <c r="H102" t="str">
        <f t="shared" si="9"/>
        <v>*</v>
      </c>
      <c r="I102" t="str">
        <f t="shared" si="10"/>
        <v>*</v>
      </c>
      <c r="J102" t="str">
        <f t="shared" si="11"/>
        <v>*</v>
      </c>
    </row>
    <row r="103" spans="2:10" x14ac:dyDescent="0.25">
      <c r="B103" t="str">
        <f>IF('TECH RES'!C104="RESNGA",'TECH RES'!B104,"*")</f>
        <v>*</v>
      </c>
      <c r="C103" t="str">
        <f t="shared" si="6"/>
        <v>*</v>
      </c>
      <c r="D103" t="str">
        <f t="shared" si="7"/>
        <v>*</v>
      </c>
      <c r="F103" t="str">
        <f>IF('TECH RES'!C104="RESNGA",'TECH RES'!B104,"*")</f>
        <v>*</v>
      </c>
      <c r="G103" t="str">
        <f t="shared" si="8"/>
        <v>*</v>
      </c>
      <c r="H103" t="str">
        <f t="shared" si="9"/>
        <v>*</v>
      </c>
      <c r="I103" t="str">
        <f t="shared" si="10"/>
        <v>*</v>
      </c>
      <c r="J103" t="str">
        <f t="shared" si="11"/>
        <v>*</v>
      </c>
    </row>
    <row r="104" spans="2:10" x14ac:dyDescent="0.25">
      <c r="B104" t="str">
        <f>IF('TECH RES'!C105="RESNGA",'TECH RES'!B105,"*")</f>
        <v>*</v>
      </c>
      <c r="C104" t="str">
        <f t="shared" si="6"/>
        <v>*</v>
      </c>
      <c r="D104" t="str">
        <f t="shared" si="7"/>
        <v>*</v>
      </c>
      <c r="F104" t="str">
        <f>IF('TECH RES'!C105="RESNGA",'TECH RES'!B105,"*")</f>
        <v>*</v>
      </c>
      <c r="G104" t="str">
        <f t="shared" si="8"/>
        <v>*</v>
      </c>
      <c r="H104" t="str">
        <f t="shared" si="9"/>
        <v>*</v>
      </c>
      <c r="I104" t="str">
        <f t="shared" si="10"/>
        <v>*</v>
      </c>
      <c r="J104" t="str">
        <f t="shared" si="11"/>
        <v>*</v>
      </c>
    </row>
    <row r="105" spans="2:10" x14ac:dyDescent="0.25">
      <c r="B105" t="str">
        <f>IF('TECH RES'!C106="RESNGA",'TECH RES'!B106,"*")</f>
        <v>*</v>
      </c>
      <c r="C105" t="str">
        <f t="shared" si="6"/>
        <v>*</v>
      </c>
      <c r="D105" t="str">
        <f t="shared" si="7"/>
        <v>*</v>
      </c>
      <c r="F105" t="str">
        <f>IF('TECH RES'!C106="RESNGA",'TECH RES'!B106,"*")</f>
        <v>*</v>
      </c>
      <c r="G105" t="str">
        <f t="shared" si="8"/>
        <v>*</v>
      </c>
      <c r="H105" t="str">
        <f t="shared" si="9"/>
        <v>*</v>
      </c>
      <c r="I105" t="str">
        <f t="shared" si="10"/>
        <v>*</v>
      </c>
      <c r="J105" t="str">
        <f t="shared" si="11"/>
        <v>*</v>
      </c>
    </row>
    <row r="106" spans="2:10" x14ac:dyDescent="0.25">
      <c r="B106" t="str">
        <f>IF('TECH RES'!C107="RESNGA",'TECH RES'!B107,"*")</f>
        <v>*</v>
      </c>
      <c r="C106" t="str">
        <f t="shared" si="6"/>
        <v>*</v>
      </c>
      <c r="D106" t="str">
        <f t="shared" si="7"/>
        <v>*</v>
      </c>
      <c r="F106" t="str">
        <f>IF('TECH RES'!C107="RESNGA",'TECH RES'!B107,"*")</f>
        <v>*</v>
      </c>
      <c r="G106" t="str">
        <f t="shared" si="8"/>
        <v>*</v>
      </c>
      <c r="H106" t="str">
        <f t="shared" si="9"/>
        <v>*</v>
      </c>
      <c r="I106" t="str">
        <f t="shared" si="10"/>
        <v>*</v>
      </c>
      <c r="J106" t="str">
        <f t="shared" si="11"/>
        <v>*</v>
      </c>
    </row>
    <row r="107" spans="2:10" x14ac:dyDescent="0.25">
      <c r="B107" t="str">
        <f>IF('TECH RES'!C108="RESNGA",'TECH RES'!B108,"*")</f>
        <v>*</v>
      </c>
      <c r="C107" t="str">
        <f t="shared" si="6"/>
        <v>*</v>
      </c>
      <c r="D107" t="str">
        <f t="shared" si="7"/>
        <v>*</v>
      </c>
      <c r="F107" t="str">
        <f>IF('TECH RES'!C108="RESNGA",'TECH RES'!B108,"*")</f>
        <v>*</v>
      </c>
      <c r="G107" t="str">
        <f t="shared" si="8"/>
        <v>*</v>
      </c>
      <c r="H107" t="str">
        <f t="shared" si="9"/>
        <v>*</v>
      </c>
      <c r="I107" t="str">
        <f t="shared" si="10"/>
        <v>*</v>
      </c>
      <c r="J107" t="str">
        <f t="shared" si="11"/>
        <v>*</v>
      </c>
    </row>
    <row r="108" spans="2:10" x14ac:dyDescent="0.25">
      <c r="B108" t="str">
        <f>IF('TECH RES'!C109="RESNGA",'TECH RES'!B109,"*")</f>
        <v>*</v>
      </c>
      <c r="C108" t="str">
        <f t="shared" si="6"/>
        <v>*</v>
      </c>
      <c r="D108" t="str">
        <f t="shared" si="7"/>
        <v>*</v>
      </c>
      <c r="F108" t="str">
        <f>IF('TECH RES'!C109="RESNGA",'TECH RES'!B109,"*")</f>
        <v>*</v>
      </c>
      <c r="G108" t="str">
        <f t="shared" si="8"/>
        <v>*</v>
      </c>
      <c r="H108" t="str">
        <f t="shared" si="9"/>
        <v>*</v>
      </c>
      <c r="I108" t="str">
        <f t="shared" si="10"/>
        <v>*</v>
      </c>
      <c r="J108" t="str">
        <f t="shared" si="11"/>
        <v>*</v>
      </c>
    </row>
    <row r="109" spans="2:10" x14ac:dyDescent="0.25">
      <c r="B109" t="str">
        <f>IF('TECH RES'!C110="RESNGA",'TECH RES'!B110,"*")</f>
        <v>*</v>
      </c>
      <c r="C109" t="str">
        <f t="shared" si="6"/>
        <v>*</v>
      </c>
      <c r="D109" t="str">
        <f t="shared" si="7"/>
        <v>*</v>
      </c>
      <c r="F109" t="str">
        <f>IF('TECH RES'!C110="RESNGA",'TECH RES'!B110,"*")</f>
        <v>*</v>
      </c>
      <c r="G109" t="str">
        <f t="shared" si="8"/>
        <v>*</v>
      </c>
      <c r="H109" t="str">
        <f t="shared" si="9"/>
        <v>*</v>
      </c>
      <c r="I109" t="str">
        <f t="shared" si="10"/>
        <v>*</v>
      </c>
      <c r="J109" t="str">
        <f t="shared" si="11"/>
        <v>*</v>
      </c>
    </row>
    <row r="110" spans="2:10" x14ac:dyDescent="0.25">
      <c r="B110" t="str">
        <f>IF('TECH RES'!C111="RESNGA",'TECH RES'!B111,"*")</f>
        <v>*</v>
      </c>
      <c r="C110" t="str">
        <f t="shared" si="6"/>
        <v>*</v>
      </c>
      <c r="D110" t="str">
        <f t="shared" si="7"/>
        <v>*</v>
      </c>
      <c r="F110" t="str">
        <f>IF('TECH RES'!C111="RESNGA",'TECH RES'!B111,"*")</f>
        <v>*</v>
      </c>
      <c r="G110" t="str">
        <f t="shared" si="8"/>
        <v>*</v>
      </c>
      <c r="H110" t="str">
        <f t="shared" si="9"/>
        <v>*</v>
      </c>
      <c r="I110" t="str">
        <f t="shared" si="10"/>
        <v>*</v>
      </c>
      <c r="J110" t="str">
        <f t="shared" si="11"/>
        <v>*</v>
      </c>
    </row>
    <row r="111" spans="2:10" x14ac:dyDescent="0.25">
      <c r="B111" t="str">
        <f>IF('TECH RES'!C112="RESNGA",'TECH RES'!B112,"*")</f>
        <v>*</v>
      </c>
      <c r="C111" t="str">
        <f t="shared" si="6"/>
        <v>*</v>
      </c>
      <c r="D111" t="str">
        <f t="shared" si="7"/>
        <v>*</v>
      </c>
      <c r="F111" t="str">
        <f>IF('TECH RES'!C112="RESNGA",'TECH RES'!B112,"*")</f>
        <v>*</v>
      </c>
      <c r="G111" t="str">
        <f t="shared" si="8"/>
        <v>*</v>
      </c>
      <c r="H111" t="str">
        <f t="shared" si="9"/>
        <v>*</v>
      </c>
      <c r="I111" t="str">
        <f t="shared" si="10"/>
        <v>*</v>
      </c>
      <c r="J111" t="str">
        <f t="shared" si="11"/>
        <v>*</v>
      </c>
    </row>
    <row r="112" spans="2:10" x14ac:dyDescent="0.25">
      <c r="B112" t="str">
        <f>IF('TECH RES'!C113="RESNGA",'TECH RES'!B113,"*")</f>
        <v>*</v>
      </c>
      <c r="C112" t="str">
        <f t="shared" si="6"/>
        <v>*</v>
      </c>
      <c r="D112" t="str">
        <f t="shared" si="7"/>
        <v>*</v>
      </c>
      <c r="F112" t="str">
        <f>IF('TECH RES'!C113="RESNGA",'TECH RES'!B113,"*")</f>
        <v>*</v>
      </c>
      <c r="G112" t="str">
        <f t="shared" si="8"/>
        <v>*</v>
      </c>
      <c r="H112" t="str">
        <f t="shared" si="9"/>
        <v>*</v>
      </c>
      <c r="I112" t="str">
        <f t="shared" si="10"/>
        <v>*</v>
      </c>
      <c r="J112" t="str">
        <f t="shared" si="11"/>
        <v>*</v>
      </c>
    </row>
    <row r="113" spans="2:10" x14ac:dyDescent="0.25">
      <c r="B113" t="str">
        <f>IF('TECH RES'!C114="RESNGA",'TECH RES'!B114,"*")</f>
        <v>*</v>
      </c>
      <c r="C113" t="str">
        <f t="shared" si="6"/>
        <v>*</v>
      </c>
      <c r="D113" t="str">
        <f t="shared" si="7"/>
        <v>*</v>
      </c>
      <c r="F113" t="str">
        <f>IF('TECH RES'!C114="RESNGA",'TECH RES'!B114,"*")</f>
        <v>*</v>
      </c>
      <c r="G113" t="str">
        <f t="shared" si="8"/>
        <v>*</v>
      </c>
      <c r="H113" t="str">
        <f t="shared" si="9"/>
        <v>*</v>
      </c>
      <c r="I113" t="str">
        <f t="shared" si="10"/>
        <v>*</v>
      </c>
      <c r="J113" t="str">
        <f t="shared" si="11"/>
        <v>*</v>
      </c>
    </row>
    <row r="114" spans="2:10" x14ac:dyDescent="0.25">
      <c r="B114" t="str">
        <f>IF('TECH RES'!C115="RESNGA",'TECH RES'!B115,"*")</f>
        <v>*</v>
      </c>
      <c r="C114" t="str">
        <f t="shared" si="6"/>
        <v>*</v>
      </c>
      <c r="D114" t="str">
        <f t="shared" si="7"/>
        <v>*</v>
      </c>
      <c r="F114" t="str">
        <f>IF('TECH RES'!C115="RESNGA",'TECH RES'!B115,"*")</f>
        <v>*</v>
      </c>
      <c r="G114" t="str">
        <f t="shared" si="8"/>
        <v>*</v>
      </c>
      <c r="H114" t="str">
        <f t="shared" si="9"/>
        <v>*</v>
      </c>
      <c r="I114" t="str">
        <f t="shared" si="10"/>
        <v>*</v>
      </c>
      <c r="J114" t="str">
        <f t="shared" si="11"/>
        <v>*</v>
      </c>
    </row>
    <row r="115" spans="2:10" x14ac:dyDescent="0.25">
      <c r="B115" t="str">
        <f>IF('TECH RES'!C116="RESNGA",'TECH RES'!B116,"*")</f>
        <v>*</v>
      </c>
      <c r="C115" t="str">
        <f t="shared" si="6"/>
        <v>*</v>
      </c>
      <c r="D115" t="str">
        <f t="shared" si="7"/>
        <v>*</v>
      </c>
      <c r="F115" t="str">
        <f>IF('TECH RES'!C116="RESNGA",'TECH RES'!B116,"*")</f>
        <v>*</v>
      </c>
      <c r="G115" t="str">
        <f t="shared" si="8"/>
        <v>*</v>
      </c>
      <c r="H115" t="str">
        <f t="shared" si="9"/>
        <v>*</v>
      </c>
      <c r="I115" t="str">
        <f t="shared" si="10"/>
        <v>*</v>
      </c>
      <c r="J115" t="str">
        <f t="shared" si="11"/>
        <v>*</v>
      </c>
    </row>
    <row r="116" spans="2:10" x14ac:dyDescent="0.25">
      <c r="B116" t="str">
        <f>IF('TECH RES'!C117="RESNGA",'TECH RES'!B117,"*")</f>
        <v>*</v>
      </c>
      <c r="C116" t="str">
        <f t="shared" si="6"/>
        <v>*</v>
      </c>
      <c r="D116" t="str">
        <f t="shared" si="7"/>
        <v>*</v>
      </c>
      <c r="F116" t="str">
        <f>IF('TECH RES'!C117="RESNGA",'TECH RES'!B117,"*")</f>
        <v>*</v>
      </c>
      <c r="G116" t="str">
        <f t="shared" si="8"/>
        <v>*</v>
      </c>
      <c r="H116" t="str">
        <f t="shared" si="9"/>
        <v>*</v>
      </c>
      <c r="I116" t="str">
        <f t="shared" si="10"/>
        <v>*</v>
      </c>
      <c r="J116" t="str">
        <f t="shared" si="11"/>
        <v>*</v>
      </c>
    </row>
    <row r="117" spans="2:10" x14ac:dyDescent="0.25">
      <c r="B117" t="str">
        <f>IF('TECH RES'!C118="RESNGA",'TECH RES'!B118,"*")</f>
        <v>*</v>
      </c>
      <c r="C117" t="str">
        <f t="shared" si="6"/>
        <v>*</v>
      </c>
      <c r="D117" t="str">
        <f t="shared" si="7"/>
        <v>*</v>
      </c>
      <c r="F117" t="str">
        <f>IF('TECH RES'!C118="RESNGA",'TECH RES'!B118,"*")</f>
        <v>*</v>
      </c>
      <c r="G117" t="str">
        <f t="shared" si="8"/>
        <v>*</v>
      </c>
      <c r="H117" t="str">
        <f t="shared" si="9"/>
        <v>*</v>
      </c>
      <c r="I117" t="str">
        <f t="shared" si="10"/>
        <v>*</v>
      </c>
      <c r="J117" t="str">
        <f t="shared" si="11"/>
        <v>*</v>
      </c>
    </row>
    <row r="118" spans="2:10" x14ac:dyDescent="0.25">
      <c r="B118" t="str">
        <f>IF('TECH RES'!C119="RESNGA",'TECH RES'!B119,"*")</f>
        <v>*</v>
      </c>
      <c r="C118" t="str">
        <f t="shared" si="6"/>
        <v>*</v>
      </c>
      <c r="D118" t="str">
        <f t="shared" si="7"/>
        <v>*</v>
      </c>
      <c r="F118" t="str">
        <f>IF('TECH RES'!C119="RESNGA",'TECH RES'!B119,"*")</f>
        <v>*</v>
      </c>
      <c r="G118" t="str">
        <f t="shared" si="8"/>
        <v>*</v>
      </c>
      <c r="H118" t="str">
        <f t="shared" si="9"/>
        <v>*</v>
      </c>
      <c r="I118" t="str">
        <f t="shared" si="10"/>
        <v>*</v>
      </c>
      <c r="J118" t="str">
        <f t="shared" si="11"/>
        <v>*</v>
      </c>
    </row>
    <row r="119" spans="2:10" x14ac:dyDescent="0.25">
      <c r="B119" t="str">
        <f>IF('TECH RES'!C120="RESNGA",'TECH RES'!B120,"*")</f>
        <v>*</v>
      </c>
      <c r="C119" t="str">
        <f t="shared" si="6"/>
        <v>*</v>
      </c>
      <c r="D119" t="str">
        <f t="shared" si="7"/>
        <v>*</v>
      </c>
      <c r="F119" t="str">
        <f>IF('TECH RES'!C120="RESNGA",'TECH RES'!B120,"*")</f>
        <v>*</v>
      </c>
      <c r="G119" t="str">
        <f t="shared" si="8"/>
        <v>*</v>
      </c>
      <c r="H119" t="str">
        <f t="shared" si="9"/>
        <v>*</v>
      </c>
      <c r="I119" t="str">
        <f t="shared" si="10"/>
        <v>*</v>
      </c>
      <c r="J119" t="str">
        <f t="shared" si="11"/>
        <v>*</v>
      </c>
    </row>
    <row r="120" spans="2:10" x14ac:dyDescent="0.25">
      <c r="B120" t="str">
        <f>IF('TECH RES'!C121="RESNGA",'TECH RES'!B121,"*")</f>
        <v>*</v>
      </c>
      <c r="C120" t="str">
        <f t="shared" si="6"/>
        <v>*</v>
      </c>
      <c r="D120" t="str">
        <f t="shared" si="7"/>
        <v>*</v>
      </c>
      <c r="F120" t="str">
        <f>IF('TECH RES'!C121="RESNGA",'TECH RES'!B121,"*")</f>
        <v>*</v>
      </c>
      <c r="G120" t="str">
        <f t="shared" si="8"/>
        <v>*</v>
      </c>
      <c r="H120" t="str">
        <f t="shared" si="9"/>
        <v>*</v>
      </c>
      <c r="I120" t="str">
        <f t="shared" si="10"/>
        <v>*</v>
      </c>
      <c r="J120" t="str">
        <f t="shared" si="11"/>
        <v>*</v>
      </c>
    </row>
    <row r="121" spans="2:10" x14ac:dyDescent="0.25">
      <c r="B121" t="str">
        <f>IF('TECH RES'!C122="RESNGA",'TECH RES'!B122,"*")</f>
        <v>*</v>
      </c>
      <c r="C121" t="str">
        <f t="shared" si="6"/>
        <v>*</v>
      </c>
      <c r="D121" t="str">
        <f t="shared" si="7"/>
        <v>*</v>
      </c>
      <c r="F121" t="str">
        <f>IF('TECH RES'!C122="RESNGA",'TECH RES'!B122,"*")</f>
        <v>*</v>
      </c>
      <c r="G121" t="str">
        <f t="shared" si="8"/>
        <v>*</v>
      </c>
      <c r="H121" t="str">
        <f t="shared" si="9"/>
        <v>*</v>
      </c>
      <c r="I121" t="str">
        <f t="shared" si="10"/>
        <v>*</v>
      </c>
      <c r="J121" t="str">
        <f t="shared" si="11"/>
        <v>*</v>
      </c>
    </row>
    <row r="122" spans="2:10" x14ac:dyDescent="0.25">
      <c r="B122" t="str">
        <f>IF('TECH RES'!C123="RESNGA",'TECH RES'!B123,"*")</f>
        <v>*</v>
      </c>
      <c r="C122" t="str">
        <f t="shared" si="6"/>
        <v>*</v>
      </c>
      <c r="D122" t="str">
        <f t="shared" si="7"/>
        <v>*</v>
      </c>
      <c r="F122" t="str">
        <f>IF('TECH RES'!C123="RESNGA",'TECH RES'!B123,"*")</f>
        <v>*</v>
      </c>
      <c r="G122" t="str">
        <f t="shared" si="8"/>
        <v>*</v>
      </c>
      <c r="H122" t="str">
        <f t="shared" si="9"/>
        <v>*</v>
      </c>
      <c r="I122" t="str">
        <f t="shared" si="10"/>
        <v>*</v>
      </c>
      <c r="J122" t="str">
        <f t="shared" si="11"/>
        <v>*</v>
      </c>
    </row>
    <row r="123" spans="2:10" x14ac:dyDescent="0.25">
      <c r="B123" t="str">
        <f>IF('TECH RES'!C124="RESNGA",'TECH RES'!B124,"*")</f>
        <v>*</v>
      </c>
      <c r="C123" t="str">
        <f t="shared" si="6"/>
        <v>*</v>
      </c>
      <c r="D123" t="str">
        <f t="shared" si="7"/>
        <v>*</v>
      </c>
      <c r="F123" t="str">
        <f>IF('TECH RES'!C124="RESNGA",'TECH RES'!B124,"*")</f>
        <v>*</v>
      </c>
      <c r="G123" t="str">
        <f t="shared" si="8"/>
        <v>*</v>
      </c>
      <c r="H123" t="str">
        <f t="shared" si="9"/>
        <v>*</v>
      </c>
      <c r="I123" t="str">
        <f t="shared" si="10"/>
        <v>*</v>
      </c>
      <c r="J123" t="str">
        <f t="shared" si="11"/>
        <v>*</v>
      </c>
    </row>
    <row r="124" spans="2:10" x14ac:dyDescent="0.25">
      <c r="B124" t="str">
        <f>IF('TECH RES'!C125="RESNGA",'TECH RES'!B125,"*")</f>
        <v>*</v>
      </c>
      <c r="C124" t="str">
        <f t="shared" si="6"/>
        <v>*</v>
      </c>
      <c r="D124" t="str">
        <f t="shared" si="7"/>
        <v>*</v>
      </c>
      <c r="F124" t="str">
        <f>IF('TECH RES'!C125="RESNGA",'TECH RES'!B125,"*")</f>
        <v>*</v>
      </c>
      <c r="G124" t="str">
        <f t="shared" si="8"/>
        <v>*</v>
      </c>
      <c r="H124" t="str">
        <f t="shared" si="9"/>
        <v>*</v>
      </c>
      <c r="I124" t="str">
        <f t="shared" si="10"/>
        <v>*</v>
      </c>
      <c r="J124" t="str">
        <f t="shared" si="11"/>
        <v>*</v>
      </c>
    </row>
    <row r="125" spans="2:10" x14ac:dyDescent="0.25">
      <c r="B125" t="str">
        <f>IF('TECH RES'!C126="RESNGA",'TECH RES'!B126,"*")</f>
        <v>*</v>
      </c>
      <c r="C125" t="str">
        <f t="shared" si="6"/>
        <v>*</v>
      </c>
      <c r="D125" t="str">
        <f t="shared" si="7"/>
        <v>*</v>
      </c>
      <c r="F125" t="str">
        <f>IF('TECH RES'!C126="RESNGA",'TECH RES'!B126,"*")</f>
        <v>*</v>
      </c>
      <c r="G125" t="str">
        <f t="shared" si="8"/>
        <v>*</v>
      </c>
      <c r="H125" t="str">
        <f t="shared" si="9"/>
        <v>*</v>
      </c>
      <c r="I125" t="str">
        <f t="shared" si="10"/>
        <v>*</v>
      </c>
      <c r="J125" t="str">
        <f t="shared" si="11"/>
        <v>*</v>
      </c>
    </row>
    <row r="126" spans="2:10" x14ac:dyDescent="0.25">
      <c r="B126" t="str">
        <f>IF('TECH RES'!C127="RESNGA",'TECH RES'!B127,"*")</f>
        <v>*</v>
      </c>
      <c r="C126" t="str">
        <f t="shared" si="6"/>
        <v>*</v>
      </c>
      <c r="D126" t="str">
        <f t="shared" si="7"/>
        <v>*</v>
      </c>
      <c r="F126" t="str">
        <f>IF('TECH RES'!C127="RESNGA",'TECH RES'!B127,"*")</f>
        <v>*</v>
      </c>
      <c r="G126" t="str">
        <f t="shared" si="8"/>
        <v>*</v>
      </c>
      <c r="H126" t="str">
        <f t="shared" si="9"/>
        <v>*</v>
      </c>
      <c r="I126" t="str">
        <f t="shared" si="10"/>
        <v>*</v>
      </c>
      <c r="J126" t="str">
        <f t="shared" si="11"/>
        <v>*</v>
      </c>
    </row>
    <row r="127" spans="2:10" x14ac:dyDescent="0.25">
      <c r="B127" t="str">
        <f>IF('TECH RES'!C128="RESNGA",'TECH RES'!B128,"*")</f>
        <v>*</v>
      </c>
      <c r="C127" t="str">
        <f t="shared" si="6"/>
        <v>*</v>
      </c>
      <c r="D127" t="str">
        <f t="shared" si="7"/>
        <v>*</v>
      </c>
      <c r="F127" t="str">
        <f>IF('TECH RES'!C128="RESNGA",'TECH RES'!B128,"*")</f>
        <v>*</v>
      </c>
      <c r="G127" t="str">
        <f t="shared" si="8"/>
        <v>*</v>
      </c>
      <c r="H127" t="str">
        <f t="shared" si="9"/>
        <v>*</v>
      </c>
      <c r="I127" t="str">
        <f t="shared" si="10"/>
        <v>*</v>
      </c>
      <c r="J127" t="str">
        <f t="shared" si="11"/>
        <v>*</v>
      </c>
    </row>
    <row r="128" spans="2:10" x14ac:dyDescent="0.25">
      <c r="B128" t="str">
        <f>IF('TECH RES'!C129="RESNGA",'TECH RES'!B129,"*")</f>
        <v>*</v>
      </c>
      <c r="C128" t="str">
        <f t="shared" si="6"/>
        <v>*</v>
      </c>
      <c r="D128" t="str">
        <f t="shared" si="7"/>
        <v>*</v>
      </c>
      <c r="F128" t="str">
        <f>IF('TECH RES'!C129="RESNGA",'TECH RES'!B129,"*")</f>
        <v>*</v>
      </c>
      <c r="G128" t="str">
        <f t="shared" si="8"/>
        <v>*</v>
      </c>
      <c r="H128" t="str">
        <f t="shared" si="9"/>
        <v>*</v>
      </c>
      <c r="I128" t="str">
        <f t="shared" si="10"/>
        <v>*</v>
      </c>
      <c r="J128" t="str">
        <f t="shared" si="11"/>
        <v>*</v>
      </c>
    </row>
    <row r="129" spans="2:10" x14ac:dyDescent="0.25">
      <c r="B129" t="str">
        <f>IF('TECH RES'!C130="RESNGA",'TECH RES'!B130,"*")</f>
        <v>*</v>
      </c>
      <c r="C129" t="str">
        <f t="shared" si="6"/>
        <v>*</v>
      </c>
      <c r="D129" t="str">
        <f t="shared" si="7"/>
        <v>*</v>
      </c>
      <c r="F129" t="str">
        <f>IF('TECH RES'!C130="RESNGA",'TECH RES'!B130,"*")</f>
        <v>*</v>
      </c>
      <c r="G129" t="str">
        <f t="shared" si="8"/>
        <v>*</v>
      </c>
      <c r="H129" t="str">
        <f t="shared" si="9"/>
        <v>*</v>
      </c>
      <c r="I129" t="str">
        <f t="shared" si="10"/>
        <v>*</v>
      </c>
      <c r="J129" t="str">
        <f t="shared" si="11"/>
        <v>*</v>
      </c>
    </row>
    <row r="130" spans="2:10" x14ac:dyDescent="0.25">
      <c r="B130" t="str">
        <f>IF('TECH RES'!C131="RESNGA",'TECH RES'!B131,"*")</f>
        <v>*</v>
      </c>
      <c r="C130" t="str">
        <f t="shared" si="6"/>
        <v>*</v>
      </c>
      <c r="D130" t="str">
        <f t="shared" si="7"/>
        <v>*</v>
      </c>
      <c r="F130" t="str">
        <f>IF('TECH RES'!C131="RESNGA",'TECH RES'!B131,"*")</f>
        <v>*</v>
      </c>
      <c r="G130" t="str">
        <f t="shared" si="8"/>
        <v>*</v>
      </c>
      <c r="H130" t="str">
        <f t="shared" si="9"/>
        <v>*</v>
      </c>
      <c r="I130" t="str">
        <f t="shared" si="10"/>
        <v>*</v>
      </c>
      <c r="J130" t="str">
        <f t="shared" si="11"/>
        <v>*</v>
      </c>
    </row>
    <row r="131" spans="2:10" x14ac:dyDescent="0.25">
      <c r="B131" t="str">
        <f>IF('TECH RES'!C132="RESNGA",'TECH RES'!B132,"*")</f>
        <v>*</v>
      </c>
      <c r="C131" t="str">
        <f t="shared" si="6"/>
        <v>*</v>
      </c>
      <c r="D131" t="str">
        <f t="shared" si="7"/>
        <v>*</v>
      </c>
      <c r="F131" t="str">
        <f>IF('TECH RES'!C132="RESNGA",'TECH RES'!B132,"*")</f>
        <v>*</v>
      </c>
      <c r="G131" t="str">
        <f t="shared" si="8"/>
        <v>*</v>
      </c>
      <c r="H131" t="str">
        <f t="shared" si="9"/>
        <v>*</v>
      </c>
      <c r="I131" t="str">
        <f t="shared" si="10"/>
        <v>*</v>
      </c>
      <c r="J131" t="str">
        <f t="shared" si="11"/>
        <v>*</v>
      </c>
    </row>
    <row r="132" spans="2:10" x14ac:dyDescent="0.25">
      <c r="B132" t="str">
        <f>IF('TECH RES'!C133="RESNGA",'TECH RES'!B133,"*")</f>
        <v>*</v>
      </c>
      <c r="C132" t="str">
        <f t="shared" si="6"/>
        <v>*</v>
      </c>
      <c r="D132" t="str">
        <f t="shared" si="7"/>
        <v>*</v>
      </c>
      <c r="F132" t="str">
        <f>IF('TECH RES'!C133="RESNGA",'TECH RES'!B133,"*")</f>
        <v>*</v>
      </c>
      <c r="G132" t="str">
        <f t="shared" si="8"/>
        <v>*</v>
      </c>
      <c r="H132" t="str">
        <f t="shared" si="9"/>
        <v>*</v>
      </c>
      <c r="I132" t="str">
        <f t="shared" si="10"/>
        <v>*</v>
      </c>
      <c r="J132" t="str">
        <f t="shared" si="11"/>
        <v>*</v>
      </c>
    </row>
    <row r="133" spans="2:10" x14ac:dyDescent="0.25">
      <c r="B133" t="str">
        <f>IF('TECH RES'!C134="RESNGA",'TECH RES'!B134,"*")</f>
        <v>*</v>
      </c>
      <c r="C133" t="str">
        <f t="shared" si="6"/>
        <v>*</v>
      </c>
      <c r="D133" t="str">
        <f t="shared" si="7"/>
        <v>*</v>
      </c>
      <c r="F133" t="str">
        <f>IF('TECH RES'!C134="RESNGA",'TECH RES'!B134,"*")</f>
        <v>*</v>
      </c>
      <c r="G133" t="str">
        <f t="shared" si="8"/>
        <v>*</v>
      </c>
      <c r="H133" t="str">
        <f t="shared" si="9"/>
        <v>*</v>
      </c>
      <c r="I133" t="str">
        <f t="shared" si="10"/>
        <v>*</v>
      </c>
      <c r="J133" t="str">
        <f t="shared" si="11"/>
        <v>*</v>
      </c>
    </row>
    <row r="134" spans="2:10" x14ac:dyDescent="0.25">
      <c r="B134" t="str">
        <f>IF('TECH RES'!C135="RESNGA",'TECH RES'!B135,"*")</f>
        <v>*</v>
      </c>
      <c r="C134" t="str">
        <f t="shared" ref="C134:C197" si="12">IF(B134="*","*","RESNGA")</f>
        <v>*</v>
      </c>
      <c r="D134" t="str">
        <f t="shared" ref="D134:D197" si="13">IF(B134="*","*",1)</f>
        <v>*</v>
      </c>
      <c r="F134" t="str">
        <f>IF('TECH RES'!C135="RESNGA",'TECH RES'!B135,"*")</f>
        <v>*</v>
      </c>
      <c r="G134" t="str">
        <f t="shared" ref="G134:G197" si="14">IF(F134="*","*","RESRNG")</f>
        <v>*</v>
      </c>
      <c r="H134" t="str">
        <f t="shared" ref="H134:H197" si="15">IF(F134="*","*",0)</f>
        <v>*</v>
      </c>
      <c r="I134" t="str">
        <f t="shared" ref="I134:I197" si="16">IF(G134="*","*",1)</f>
        <v>*</v>
      </c>
      <c r="J134" t="str">
        <f t="shared" ref="J134:J197" si="17">IF(H134="*","*",1)</f>
        <v>*</v>
      </c>
    </row>
    <row r="135" spans="2:10" x14ac:dyDescent="0.25">
      <c r="B135" t="str">
        <f>IF('TECH RES'!C136="RESNGA",'TECH RES'!B136,"*")</f>
        <v>*</v>
      </c>
      <c r="C135" t="str">
        <f t="shared" si="12"/>
        <v>*</v>
      </c>
      <c r="D135" t="str">
        <f t="shared" si="13"/>
        <v>*</v>
      </c>
      <c r="F135" t="str">
        <f>IF('TECH RES'!C136="RESNGA",'TECH RES'!B136,"*")</f>
        <v>*</v>
      </c>
      <c r="G135" t="str">
        <f t="shared" si="14"/>
        <v>*</v>
      </c>
      <c r="H135" t="str">
        <f t="shared" si="15"/>
        <v>*</v>
      </c>
      <c r="I135" t="str">
        <f t="shared" si="16"/>
        <v>*</v>
      </c>
      <c r="J135" t="str">
        <f t="shared" si="17"/>
        <v>*</v>
      </c>
    </row>
    <row r="136" spans="2:10" x14ac:dyDescent="0.25">
      <c r="B136" t="str">
        <f>IF('TECH RES'!C137="RESNGA",'TECH RES'!B137,"*")</f>
        <v>*</v>
      </c>
      <c r="C136" t="str">
        <f t="shared" si="12"/>
        <v>*</v>
      </c>
      <c r="D136" t="str">
        <f t="shared" si="13"/>
        <v>*</v>
      </c>
      <c r="F136" t="str">
        <f>IF('TECH RES'!C137="RESNGA",'TECH RES'!B137,"*")</f>
        <v>*</v>
      </c>
      <c r="G136" t="str">
        <f t="shared" si="14"/>
        <v>*</v>
      </c>
      <c r="H136" t="str">
        <f t="shared" si="15"/>
        <v>*</v>
      </c>
      <c r="I136" t="str">
        <f t="shared" si="16"/>
        <v>*</v>
      </c>
      <c r="J136" t="str">
        <f t="shared" si="17"/>
        <v>*</v>
      </c>
    </row>
    <row r="137" spans="2:10" x14ac:dyDescent="0.25">
      <c r="B137" t="str">
        <f>IF('TECH RES'!C138="RESNGA",'TECH RES'!B138,"*")</f>
        <v>*</v>
      </c>
      <c r="C137" t="str">
        <f t="shared" si="12"/>
        <v>*</v>
      </c>
      <c r="D137" t="str">
        <f t="shared" si="13"/>
        <v>*</v>
      </c>
      <c r="F137" t="str">
        <f>IF('TECH RES'!C138="RESNGA",'TECH RES'!B138,"*")</f>
        <v>*</v>
      </c>
      <c r="G137" t="str">
        <f t="shared" si="14"/>
        <v>*</v>
      </c>
      <c r="H137" t="str">
        <f t="shared" si="15"/>
        <v>*</v>
      </c>
      <c r="I137" t="str">
        <f t="shared" si="16"/>
        <v>*</v>
      </c>
      <c r="J137" t="str">
        <f t="shared" si="17"/>
        <v>*</v>
      </c>
    </row>
    <row r="138" spans="2:10" x14ac:dyDescent="0.25">
      <c r="B138" t="str">
        <f>IF('TECH RES'!C139="RESNGA",'TECH RES'!B139,"*")</f>
        <v>*</v>
      </c>
      <c r="C138" t="str">
        <f t="shared" si="12"/>
        <v>*</v>
      </c>
      <c r="D138" t="str">
        <f t="shared" si="13"/>
        <v>*</v>
      </c>
      <c r="F138" t="str">
        <f>IF('TECH RES'!C139="RESNGA",'TECH RES'!B139,"*")</f>
        <v>*</v>
      </c>
      <c r="G138" t="str">
        <f t="shared" si="14"/>
        <v>*</v>
      </c>
      <c r="H138" t="str">
        <f t="shared" si="15"/>
        <v>*</v>
      </c>
      <c r="I138" t="str">
        <f t="shared" si="16"/>
        <v>*</v>
      </c>
      <c r="J138" t="str">
        <f t="shared" si="17"/>
        <v>*</v>
      </c>
    </row>
    <row r="139" spans="2:10" x14ac:dyDescent="0.25">
      <c r="B139" t="str">
        <f>IF('TECH RES'!C140="RESNGA",'TECH RES'!B140,"*")</f>
        <v>*</v>
      </c>
      <c r="C139" t="str">
        <f t="shared" si="12"/>
        <v>*</v>
      </c>
      <c r="D139" t="str">
        <f t="shared" si="13"/>
        <v>*</v>
      </c>
      <c r="F139" t="str">
        <f>IF('TECH RES'!C140="RESNGA",'TECH RES'!B140,"*")</f>
        <v>*</v>
      </c>
      <c r="G139" t="str">
        <f t="shared" si="14"/>
        <v>*</v>
      </c>
      <c r="H139" t="str">
        <f t="shared" si="15"/>
        <v>*</v>
      </c>
      <c r="I139" t="str">
        <f t="shared" si="16"/>
        <v>*</v>
      </c>
      <c r="J139" t="str">
        <f t="shared" si="17"/>
        <v>*</v>
      </c>
    </row>
    <row r="140" spans="2:10" x14ac:dyDescent="0.25">
      <c r="B140" t="str">
        <f>IF('TECH RES'!C141="RESNGA",'TECH RES'!B141,"*")</f>
        <v>*</v>
      </c>
      <c r="C140" t="str">
        <f t="shared" si="12"/>
        <v>*</v>
      </c>
      <c r="D140" t="str">
        <f t="shared" si="13"/>
        <v>*</v>
      </c>
      <c r="F140" t="str">
        <f>IF('TECH RES'!C141="RESNGA",'TECH RES'!B141,"*")</f>
        <v>*</v>
      </c>
      <c r="G140" t="str">
        <f t="shared" si="14"/>
        <v>*</v>
      </c>
      <c r="H140" t="str">
        <f t="shared" si="15"/>
        <v>*</v>
      </c>
      <c r="I140" t="str">
        <f t="shared" si="16"/>
        <v>*</v>
      </c>
      <c r="J140" t="str">
        <f t="shared" si="17"/>
        <v>*</v>
      </c>
    </row>
    <row r="141" spans="2:10" x14ac:dyDescent="0.25">
      <c r="B141" t="str">
        <f>IF('TECH RES'!C142="RESNGA",'TECH RES'!B142,"*")</f>
        <v>*</v>
      </c>
      <c r="C141" t="str">
        <f t="shared" si="12"/>
        <v>*</v>
      </c>
      <c r="D141" t="str">
        <f t="shared" si="13"/>
        <v>*</v>
      </c>
      <c r="F141" t="str">
        <f>IF('TECH RES'!C142="RESNGA",'TECH RES'!B142,"*")</f>
        <v>*</v>
      </c>
      <c r="G141" t="str">
        <f t="shared" si="14"/>
        <v>*</v>
      </c>
      <c r="H141" t="str">
        <f t="shared" si="15"/>
        <v>*</v>
      </c>
      <c r="I141" t="str">
        <f t="shared" si="16"/>
        <v>*</v>
      </c>
      <c r="J141" t="str">
        <f t="shared" si="17"/>
        <v>*</v>
      </c>
    </row>
    <row r="142" spans="2:10" x14ac:dyDescent="0.25">
      <c r="B142" t="str">
        <f>IF('TECH RES'!C143="RESNGA",'TECH RES'!B143,"*")</f>
        <v>*</v>
      </c>
      <c r="C142" t="str">
        <f t="shared" si="12"/>
        <v>*</v>
      </c>
      <c r="D142" t="str">
        <f t="shared" si="13"/>
        <v>*</v>
      </c>
      <c r="F142" t="str">
        <f>IF('TECH RES'!C143="RESNGA",'TECH RES'!B143,"*")</f>
        <v>*</v>
      </c>
      <c r="G142" t="str">
        <f t="shared" si="14"/>
        <v>*</v>
      </c>
      <c r="H142" t="str">
        <f t="shared" si="15"/>
        <v>*</v>
      </c>
      <c r="I142" t="str">
        <f t="shared" si="16"/>
        <v>*</v>
      </c>
      <c r="J142" t="str">
        <f t="shared" si="17"/>
        <v>*</v>
      </c>
    </row>
    <row r="143" spans="2:10" x14ac:dyDescent="0.25">
      <c r="B143" t="str">
        <f>IF('TECH RES'!C144="RESNGA",'TECH RES'!B144,"*")</f>
        <v>*</v>
      </c>
      <c r="C143" t="str">
        <f t="shared" si="12"/>
        <v>*</v>
      </c>
      <c r="D143" t="str">
        <f t="shared" si="13"/>
        <v>*</v>
      </c>
      <c r="F143" t="str">
        <f>IF('TECH RES'!C144="RESNGA",'TECH RES'!B144,"*")</f>
        <v>*</v>
      </c>
      <c r="G143" t="str">
        <f t="shared" si="14"/>
        <v>*</v>
      </c>
      <c r="H143" t="str">
        <f t="shared" si="15"/>
        <v>*</v>
      </c>
      <c r="I143" t="str">
        <f t="shared" si="16"/>
        <v>*</v>
      </c>
      <c r="J143" t="str">
        <f t="shared" si="17"/>
        <v>*</v>
      </c>
    </row>
    <row r="144" spans="2:10" x14ac:dyDescent="0.25">
      <c r="B144" t="str">
        <f>IF('TECH RES'!C145="RESNGA",'TECH RES'!B145,"*")</f>
        <v>*</v>
      </c>
      <c r="C144" t="str">
        <f t="shared" si="12"/>
        <v>*</v>
      </c>
      <c r="D144" t="str">
        <f t="shared" si="13"/>
        <v>*</v>
      </c>
      <c r="F144" t="str">
        <f>IF('TECH RES'!C145="RESNGA",'TECH RES'!B145,"*")</f>
        <v>*</v>
      </c>
      <c r="G144" t="str">
        <f t="shared" si="14"/>
        <v>*</v>
      </c>
      <c r="H144" t="str">
        <f t="shared" si="15"/>
        <v>*</v>
      </c>
      <c r="I144" t="str">
        <f t="shared" si="16"/>
        <v>*</v>
      </c>
      <c r="J144" t="str">
        <f t="shared" si="17"/>
        <v>*</v>
      </c>
    </row>
    <row r="145" spans="2:10" x14ac:dyDescent="0.25">
      <c r="B145" t="str">
        <f>IF('TECH RES'!C146="RESNGA",'TECH RES'!B146,"*")</f>
        <v>*</v>
      </c>
      <c r="C145" t="str">
        <f t="shared" si="12"/>
        <v>*</v>
      </c>
      <c r="D145" t="str">
        <f t="shared" si="13"/>
        <v>*</v>
      </c>
      <c r="F145" t="str">
        <f>IF('TECH RES'!C146="RESNGA",'TECH RES'!B146,"*")</f>
        <v>*</v>
      </c>
      <c r="G145" t="str">
        <f t="shared" si="14"/>
        <v>*</v>
      </c>
      <c r="H145" t="str">
        <f t="shared" si="15"/>
        <v>*</v>
      </c>
      <c r="I145" t="str">
        <f t="shared" si="16"/>
        <v>*</v>
      </c>
      <c r="J145" t="str">
        <f t="shared" si="17"/>
        <v>*</v>
      </c>
    </row>
    <row r="146" spans="2:10" x14ac:dyDescent="0.25">
      <c r="B146" t="str">
        <f>IF('TECH RES'!C147="RESNGA",'TECH RES'!B147,"*")</f>
        <v>*</v>
      </c>
      <c r="C146" t="str">
        <f t="shared" si="12"/>
        <v>*</v>
      </c>
      <c r="D146" t="str">
        <f t="shared" si="13"/>
        <v>*</v>
      </c>
      <c r="F146" t="str">
        <f>IF('TECH RES'!C147="RESNGA",'TECH RES'!B147,"*")</f>
        <v>*</v>
      </c>
      <c r="G146" t="str">
        <f t="shared" si="14"/>
        <v>*</v>
      </c>
      <c r="H146" t="str">
        <f t="shared" si="15"/>
        <v>*</v>
      </c>
      <c r="I146" t="str">
        <f t="shared" si="16"/>
        <v>*</v>
      </c>
      <c r="J146" t="str">
        <f t="shared" si="17"/>
        <v>*</v>
      </c>
    </row>
    <row r="147" spans="2:10" x14ac:dyDescent="0.25">
      <c r="B147" t="str">
        <f>IF('TECH RES'!C148="RESNGA",'TECH RES'!B148,"*")</f>
        <v>*</v>
      </c>
      <c r="C147" t="str">
        <f t="shared" si="12"/>
        <v>*</v>
      </c>
      <c r="D147" t="str">
        <f t="shared" si="13"/>
        <v>*</v>
      </c>
      <c r="F147" t="str">
        <f>IF('TECH RES'!C148="RESNGA",'TECH RES'!B148,"*")</f>
        <v>*</v>
      </c>
      <c r="G147" t="str">
        <f t="shared" si="14"/>
        <v>*</v>
      </c>
      <c r="H147" t="str">
        <f t="shared" si="15"/>
        <v>*</v>
      </c>
      <c r="I147" t="str">
        <f t="shared" si="16"/>
        <v>*</v>
      </c>
      <c r="J147" t="str">
        <f t="shared" si="17"/>
        <v>*</v>
      </c>
    </row>
    <row r="148" spans="2:10" x14ac:dyDescent="0.25">
      <c r="B148" t="str">
        <f>IF('TECH RES'!C149="RESNGA",'TECH RES'!B149,"*")</f>
        <v>*</v>
      </c>
      <c r="C148" t="str">
        <f t="shared" si="12"/>
        <v>*</v>
      </c>
      <c r="D148" t="str">
        <f t="shared" si="13"/>
        <v>*</v>
      </c>
      <c r="F148" t="str">
        <f>IF('TECH RES'!C149="RESNGA",'TECH RES'!B149,"*")</f>
        <v>*</v>
      </c>
      <c r="G148" t="str">
        <f t="shared" si="14"/>
        <v>*</v>
      </c>
      <c r="H148" t="str">
        <f t="shared" si="15"/>
        <v>*</v>
      </c>
      <c r="I148" t="str">
        <f t="shared" si="16"/>
        <v>*</v>
      </c>
      <c r="J148" t="str">
        <f t="shared" si="17"/>
        <v>*</v>
      </c>
    </row>
    <row r="149" spans="2:10" x14ac:dyDescent="0.25">
      <c r="B149" t="str">
        <f>IF('TECH RES'!C150="RESNGA",'TECH RES'!B150,"*")</f>
        <v>*</v>
      </c>
      <c r="C149" t="str">
        <f t="shared" si="12"/>
        <v>*</v>
      </c>
      <c r="D149" t="str">
        <f t="shared" si="13"/>
        <v>*</v>
      </c>
      <c r="F149" t="str">
        <f>IF('TECH RES'!C150="RESNGA",'TECH RES'!B150,"*")</f>
        <v>*</v>
      </c>
      <c r="G149" t="str">
        <f t="shared" si="14"/>
        <v>*</v>
      </c>
      <c r="H149" t="str">
        <f t="shared" si="15"/>
        <v>*</v>
      </c>
      <c r="I149" t="str">
        <f t="shared" si="16"/>
        <v>*</v>
      </c>
      <c r="J149" t="str">
        <f t="shared" si="17"/>
        <v>*</v>
      </c>
    </row>
    <row r="150" spans="2:10" x14ac:dyDescent="0.25">
      <c r="B150" t="str">
        <f>IF('TECH RES'!C151="RESNGA",'TECH RES'!B151,"*")</f>
        <v>*</v>
      </c>
      <c r="C150" t="str">
        <f t="shared" si="12"/>
        <v>*</v>
      </c>
      <c r="D150" t="str">
        <f t="shared" si="13"/>
        <v>*</v>
      </c>
      <c r="F150" t="str">
        <f>IF('TECH RES'!C151="RESNGA",'TECH RES'!B151,"*")</f>
        <v>*</v>
      </c>
      <c r="G150" t="str">
        <f t="shared" si="14"/>
        <v>*</v>
      </c>
      <c r="H150" t="str">
        <f t="shared" si="15"/>
        <v>*</v>
      </c>
      <c r="I150" t="str">
        <f t="shared" si="16"/>
        <v>*</v>
      </c>
      <c r="J150" t="str">
        <f t="shared" si="17"/>
        <v>*</v>
      </c>
    </row>
    <row r="151" spans="2:10" x14ac:dyDescent="0.25">
      <c r="B151" t="str">
        <f>IF('TECH RES'!C152="RESNGA",'TECH RES'!B152,"*")</f>
        <v>*</v>
      </c>
      <c r="C151" t="str">
        <f t="shared" si="12"/>
        <v>*</v>
      </c>
      <c r="D151" t="str">
        <f t="shared" si="13"/>
        <v>*</v>
      </c>
      <c r="F151" t="str">
        <f>IF('TECH RES'!C152="RESNGA",'TECH RES'!B152,"*")</f>
        <v>*</v>
      </c>
      <c r="G151" t="str">
        <f t="shared" si="14"/>
        <v>*</v>
      </c>
      <c r="H151" t="str">
        <f t="shared" si="15"/>
        <v>*</v>
      </c>
      <c r="I151" t="str">
        <f t="shared" si="16"/>
        <v>*</v>
      </c>
      <c r="J151" t="str">
        <f t="shared" si="17"/>
        <v>*</v>
      </c>
    </row>
    <row r="152" spans="2:10" x14ac:dyDescent="0.25">
      <c r="B152" t="str">
        <f>IF('TECH RES'!C153="RESNGA",'TECH RES'!B153,"*")</f>
        <v>*</v>
      </c>
      <c r="C152" t="str">
        <f t="shared" si="12"/>
        <v>*</v>
      </c>
      <c r="D152" t="str">
        <f t="shared" si="13"/>
        <v>*</v>
      </c>
      <c r="F152" t="str">
        <f>IF('TECH RES'!C153="RESNGA",'TECH RES'!B153,"*")</f>
        <v>*</v>
      </c>
      <c r="G152" t="str">
        <f t="shared" si="14"/>
        <v>*</v>
      </c>
      <c r="H152" t="str">
        <f t="shared" si="15"/>
        <v>*</v>
      </c>
      <c r="I152" t="str">
        <f t="shared" si="16"/>
        <v>*</v>
      </c>
      <c r="J152" t="str">
        <f t="shared" si="17"/>
        <v>*</v>
      </c>
    </row>
    <row r="153" spans="2:10" x14ac:dyDescent="0.25">
      <c r="B153" t="str">
        <f>IF('TECH RES'!C154="RESNGA",'TECH RES'!B154,"*")</f>
        <v>*</v>
      </c>
      <c r="C153" t="str">
        <f t="shared" si="12"/>
        <v>*</v>
      </c>
      <c r="D153" t="str">
        <f t="shared" si="13"/>
        <v>*</v>
      </c>
      <c r="F153" t="str">
        <f>IF('TECH RES'!C154="RESNGA",'TECH RES'!B154,"*")</f>
        <v>*</v>
      </c>
      <c r="G153" t="str">
        <f t="shared" si="14"/>
        <v>*</v>
      </c>
      <c r="H153" t="str">
        <f t="shared" si="15"/>
        <v>*</v>
      </c>
      <c r="I153" t="str">
        <f t="shared" si="16"/>
        <v>*</v>
      </c>
      <c r="J153" t="str">
        <f t="shared" si="17"/>
        <v>*</v>
      </c>
    </row>
    <row r="154" spans="2:10" x14ac:dyDescent="0.25">
      <c r="B154" t="str">
        <f>IF('TECH RES'!C155="RESNGA",'TECH RES'!B155,"*")</f>
        <v>*</v>
      </c>
      <c r="C154" t="str">
        <f t="shared" si="12"/>
        <v>*</v>
      </c>
      <c r="D154" t="str">
        <f t="shared" si="13"/>
        <v>*</v>
      </c>
      <c r="F154" t="str">
        <f>IF('TECH RES'!C155="RESNGA",'TECH RES'!B155,"*")</f>
        <v>*</v>
      </c>
      <c r="G154" t="str">
        <f t="shared" si="14"/>
        <v>*</v>
      </c>
      <c r="H154" t="str">
        <f t="shared" si="15"/>
        <v>*</v>
      </c>
      <c r="I154" t="str">
        <f t="shared" si="16"/>
        <v>*</v>
      </c>
      <c r="J154" t="str">
        <f t="shared" si="17"/>
        <v>*</v>
      </c>
    </row>
    <row r="155" spans="2:10" x14ac:dyDescent="0.25">
      <c r="B155" t="str">
        <f>IF('TECH RES'!C156="RESNGA",'TECH RES'!B156,"*")</f>
        <v>*</v>
      </c>
      <c r="C155" t="str">
        <f t="shared" si="12"/>
        <v>*</v>
      </c>
      <c r="D155" t="str">
        <f t="shared" si="13"/>
        <v>*</v>
      </c>
      <c r="F155" t="str">
        <f>IF('TECH RES'!C156="RESNGA",'TECH RES'!B156,"*")</f>
        <v>*</v>
      </c>
      <c r="G155" t="str">
        <f t="shared" si="14"/>
        <v>*</v>
      </c>
      <c r="H155" t="str">
        <f t="shared" si="15"/>
        <v>*</v>
      </c>
      <c r="I155" t="str">
        <f t="shared" si="16"/>
        <v>*</v>
      </c>
      <c r="J155" t="str">
        <f t="shared" si="17"/>
        <v>*</v>
      </c>
    </row>
    <row r="156" spans="2:10" x14ac:dyDescent="0.25">
      <c r="B156" t="str">
        <f>IF('TECH RES'!C157="RESNGA",'TECH RES'!B157,"*")</f>
        <v>RESAPALOOldCK2NGA20</v>
      </c>
      <c r="C156" t="str">
        <f t="shared" si="12"/>
        <v>RESNGA</v>
      </c>
      <c r="D156">
        <f t="shared" si="13"/>
        <v>1</v>
      </c>
      <c r="F156" t="str">
        <f>IF('TECH RES'!C157="RESNGA",'TECH RES'!B157,"*")</f>
        <v>RESAPALOOldCK2NGA20</v>
      </c>
      <c r="G156" t="str">
        <f t="shared" si="14"/>
        <v>RESRNG</v>
      </c>
      <c r="H156">
        <f t="shared" si="15"/>
        <v>0</v>
      </c>
      <c r="I156">
        <f t="shared" si="16"/>
        <v>1</v>
      </c>
      <c r="J156">
        <f t="shared" si="17"/>
        <v>1</v>
      </c>
    </row>
    <row r="157" spans="2:10" x14ac:dyDescent="0.25">
      <c r="B157" t="str">
        <f>IF('TECH RES'!C158="RESNGA",'TECH RES'!B158,"*")</f>
        <v>RESAPALOOldCK4NGA20</v>
      </c>
      <c r="C157" t="str">
        <f t="shared" si="12"/>
        <v>RESNGA</v>
      </c>
      <c r="D157">
        <f t="shared" si="13"/>
        <v>1</v>
      </c>
      <c r="F157" t="str">
        <f>IF('TECH RES'!C158="RESNGA",'TECH RES'!B158,"*")</f>
        <v>RESAPALOOldCK4NGA20</v>
      </c>
      <c r="G157" t="str">
        <f t="shared" si="14"/>
        <v>RESRNG</v>
      </c>
      <c r="H157">
        <f t="shared" si="15"/>
        <v>0</v>
      </c>
      <c r="I157">
        <f t="shared" si="16"/>
        <v>1</v>
      </c>
      <c r="J157">
        <f t="shared" si="17"/>
        <v>1</v>
      </c>
    </row>
    <row r="158" spans="2:10" x14ac:dyDescent="0.25">
      <c r="B158" t="str">
        <f>IF('TECH RES'!C159="RESNGA",'TECH RES'!B159,"*")</f>
        <v>*</v>
      </c>
      <c r="C158" t="str">
        <f t="shared" si="12"/>
        <v>*</v>
      </c>
      <c r="D158" t="str">
        <f t="shared" si="13"/>
        <v>*</v>
      </c>
      <c r="F158" t="str">
        <f>IF('TECH RES'!C159="RESNGA",'TECH RES'!B159,"*")</f>
        <v>*</v>
      </c>
      <c r="G158" t="str">
        <f t="shared" si="14"/>
        <v>*</v>
      </c>
      <c r="H158" t="str">
        <f t="shared" si="15"/>
        <v>*</v>
      </c>
      <c r="I158" t="str">
        <f t="shared" si="16"/>
        <v>*</v>
      </c>
      <c r="J158" t="str">
        <f t="shared" si="17"/>
        <v>*</v>
      </c>
    </row>
    <row r="159" spans="2:10" x14ac:dyDescent="0.25">
      <c r="B159" t="str">
        <f>IF('TECH RES'!C160="RESNGA",'TECH RES'!B160,"*")</f>
        <v>*</v>
      </c>
      <c r="C159" t="str">
        <f t="shared" si="12"/>
        <v>*</v>
      </c>
      <c r="D159" t="str">
        <f t="shared" si="13"/>
        <v>*</v>
      </c>
      <c r="F159" t="str">
        <f>IF('TECH RES'!C160="RESNGA",'TECH RES'!B160,"*")</f>
        <v>*</v>
      </c>
      <c r="G159" t="str">
        <f t="shared" si="14"/>
        <v>*</v>
      </c>
      <c r="H159" t="str">
        <f t="shared" si="15"/>
        <v>*</v>
      </c>
      <c r="I159" t="str">
        <f t="shared" si="16"/>
        <v>*</v>
      </c>
      <c r="J159" t="str">
        <f t="shared" si="17"/>
        <v>*</v>
      </c>
    </row>
    <row r="160" spans="2:10" x14ac:dyDescent="0.25">
      <c r="B160" t="str">
        <f>IF('TECH RES'!C161="RESNGA",'TECH RES'!B161,"*")</f>
        <v>*</v>
      </c>
      <c r="C160" t="str">
        <f t="shared" si="12"/>
        <v>*</v>
      </c>
      <c r="D160" t="str">
        <f t="shared" si="13"/>
        <v>*</v>
      </c>
      <c r="F160" t="str">
        <f>IF('TECH RES'!C161="RESNGA",'TECH RES'!B161,"*")</f>
        <v>*</v>
      </c>
      <c r="G160" t="str">
        <f t="shared" si="14"/>
        <v>*</v>
      </c>
      <c r="H160" t="str">
        <f t="shared" si="15"/>
        <v>*</v>
      </c>
      <c r="I160" t="str">
        <f t="shared" si="16"/>
        <v>*</v>
      </c>
      <c r="J160" t="str">
        <f t="shared" si="17"/>
        <v>*</v>
      </c>
    </row>
    <row r="161" spans="2:10" x14ac:dyDescent="0.25">
      <c r="B161" t="str">
        <f>IF('TECH RES'!C162="RESNGA",'TECH RES'!B162,"*")</f>
        <v>*</v>
      </c>
      <c r="C161" t="str">
        <f t="shared" si="12"/>
        <v>*</v>
      </c>
      <c r="D161" t="str">
        <f t="shared" si="13"/>
        <v>*</v>
      </c>
      <c r="F161" t="str">
        <f>IF('TECH RES'!C162="RESNGA",'TECH RES'!B162,"*")</f>
        <v>*</v>
      </c>
      <c r="G161" t="str">
        <f t="shared" si="14"/>
        <v>*</v>
      </c>
      <c r="H161" t="str">
        <f t="shared" si="15"/>
        <v>*</v>
      </c>
      <c r="I161" t="str">
        <f t="shared" si="16"/>
        <v>*</v>
      </c>
      <c r="J161" t="str">
        <f t="shared" si="17"/>
        <v>*</v>
      </c>
    </row>
    <row r="162" spans="2:10" x14ac:dyDescent="0.25">
      <c r="B162" t="str">
        <f>IF('TECH RES'!C163="RESNGA",'TECH RES'!B163,"*")</f>
        <v>*</v>
      </c>
      <c r="C162" t="str">
        <f t="shared" si="12"/>
        <v>*</v>
      </c>
      <c r="D162" t="str">
        <f t="shared" si="13"/>
        <v>*</v>
      </c>
      <c r="F162" t="str">
        <f>IF('TECH RES'!C163="RESNGA",'TECH RES'!B163,"*")</f>
        <v>*</v>
      </c>
      <c r="G162" t="str">
        <f t="shared" si="14"/>
        <v>*</v>
      </c>
      <c r="H162" t="str">
        <f t="shared" si="15"/>
        <v>*</v>
      </c>
      <c r="I162" t="str">
        <f t="shared" si="16"/>
        <v>*</v>
      </c>
      <c r="J162" t="str">
        <f t="shared" si="17"/>
        <v>*</v>
      </c>
    </row>
    <row r="163" spans="2:10" x14ac:dyDescent="0.25">
      <c r="B163" t="str">
        <f>IF('TECH RES'!C164="RESNGA",'TECH RES'!B164,"*")</f>
        <v>*</v>
      </c>
      <c r="C163" t="str">
        <f t="shared" si="12"/>
        <v>*</v>
      </c>
      <c r="D163" t="str">
        <f t="shared" si="13"/>
        <v>*</v>
      </c>
      <c r="F163" t="str">
        <f>IF('TECH RES'!C164="RESNGA",'TECH RES'!B164,"*")</f>
        <v>*</v>
      </c>
      <c r="G163" t="str">
        <f t="shared" si="14"/>
        <v>*</v>
      </c>
      <c r="H163" t="str">
        <f t="shared" si="15"/>
        <v>*</v>
      </c>
      <c r="I163" t="str">
        <f t="shared" si="16"/>
        <v>*</v>
      </c>
      <c r="J163" t="str">
        <f t="shared" si="17"/>
        <v>*</v>
      </c>
    </row>
    <row r="164" spans="2:10" x14ac:dyDescent="0.25">
      <c r="B164" t="str">
        <f>IF('TECH RES'!C165="RESNGA",'TECH RES'!B165,"*")</f>
        <v>*</v>
      </c>
      <c r="C164" t="str">
        <f t="shared" si="12"/>
        <v>*</v>
      </c>
      <c r="D164" t="str">
        <f t="shared" si="13"/>
        <v>*</v>
      </c>
      <c r="F164" t="str">
        <f>IF('TECH RES'!C165="RESNGA",'TECH RES'!B165,"*")</f>
        <v>*</v>
      </c>
      <c r="G164" t="str">
        <f t="shared" si="14"/>
        <v>*</v>
      </c>
      <c r="H164" t="str">
        <f t="shared" si="15"/>
        <v>*</v>
      </c>
      <c r="I164" t="str">
        <f t="shared" si="16"/>
        <v>*</v>
      </c>
      <c r="J164" t="str">
        <f t="shared" si="17"/>
        <v>*</v>
      </c>
    </row>
    <row r="165" spans="2:10" x14ac:dyDescent="0.25">
      <c r="B165" t="str">
        <f>IF('TECH RES'!C166="RESNGA",'TECH RES'!B166,"*")</f>
        <v>*</v>
      </c>
      <c r="C165" t="str">
        <f t="shared" si="12"/>
        <v>*</v>
      </c>
      <c r="D165" t="str">
        <f t="shared" si="13"/>
        <v>*</v>
      </c>
      <c r="F165" t="str">
        <f>IF('TECH RES'!C166="RESNGA",'TECH RES'!B166,"*")</f>
        <v>*</v>
      </c>
      <c r="G165" t="str">
        <f t="shared" si="14"/>
        <v>*</v>
      </c>
      <c r="H165" t="str">
        <f t="shared" si="15"/>
        <v>*</v>
      </c>
      <c r="I165" t="str">
        <f t="shared" si="16"/>
        <v>*</v>
      </c>
      <c r="J165" t="str">
        <f t="shared" si="17"/>
        <v>*</v>
      </c>
    </row>
    <row r="166" spans="2:10" x14ac:dyDescent="0.25">
      <c r="B166" t="str">
        <f>IF('TECH RES'!C167="RESNGA",'TECH RES'!B167,"*")</f>
        <v>*</v>
      </c>
      <c r="C166" t="str">
        <f t="shared" si="12"/>
        <v>*</v>
      </c>
      <c r="D166" t="str">
        <f t="shared" si="13"/>
        <v>*</v>
      </c>
      <c r="F166" t="str">
        <f>IF('TECH RES'!C167="RESNGA",'TECH RES'!B167,"*")</f>
        <v>*</v>
      </c>
      <c r="G166" t="str">
        <f t="shared" si="14"/>
        <v>*</v>
      </c>
      <c r="H166" t="str">
        <f t="shared" si="15"/>
        <v>*</v>
      </c>
      <c r="I166" t="str">
        <f t="shared" si="16"/>
        <v>*</v>
      </c>
      <c r="J166" t="str">
        <f t="shared" si="17"/>
        <v>*</v>
      </c>
    </row>
    <row r="167" spans="2:10" x14ac:dyDescent="0.25">
      <c r="B167" t="str">
        <f>IF('TECH RES'!C168="RESNGA",'TECH RES'!B168,"*")</f>
        <v>*</v>
      </c>
      <c r="C167" t="str">
        <f t="shared" si="12"/>
        <v>*</v>
      </c>
      <c r="D167" t="str">
        <f t="shared" si="13"/>
        <v>*</v>
      </c>
      <c r="F167" t="str">
        <f>IF('TECH RES'!C168="RESNGA",'TECH RES'!B168,"*")</f>
        <v>*</v>
      </c>
      <c r="G167" t="str">
        <f t="shared" si="14"/>
        <v>*</v>
      </c>
      <c r="H167" t="str">
        <f t="shared" si="15"/>
        <v>*</v>
      </c>
      <c r="I167" t="str">
        <f t="shared" si="16"/>
        <v>*</v>
      </c>
      <c r="J167" t="str">
        <f t="shared" si="17"/>
        <v>*</v>
      </c>
    </row>
    <row r="168" spans="2:10" x14ac:dyDescent="0.25">
      <c r="B168" t="str">
        <f>IF('TECH RES'!C169="RESNGA",'TECH RES'!B169,"*")</f>
        <v>*</v>
      </c>
      <c r="C168" t="str">
        <f t="shared" si="12"/>
        <v>*</v>
      </c>
      <c r="D168" t="str">
        <f t="shared" si="13"/>
        <v>*</v>
      </c>
      <c r="F168" t="str">
        <f>IF('TECH RES'!C169="RESNGA",'TECH RES'!B169,"*")</f>
        <v>*</v>
      </c>
      <c r="G168" t="str">
        <f t="shared" si="14"/>
        <v>*</v>
      </c>
      <c r="H168" t="str">
        <f t="shared" si="15"/>
        <v>*</v>
      </c>
      <c r="I168" t="str">
        <f t="shared" si="16"/>
        <v>*</v>
      </c>
      <c r="J168" t="str">
        <f t="shared" si="17"/>
        <v>*</v>
      </c>
    </row>
    <row r="169" spans="2:10" x14ac:dyDescent="0.25">
      <c r="B169" t="str">
        <f>IF('TECH RES'!C170="RESNGA",'TECH RES'!B170,"*")</f>
        <v>*</v>
      </c>
      <c r="C169" t="str">
        <f t="shared" si="12"/>
        <v>*</v>
      </c>
      <c r="D169" t="str">
        <f t="shared" si="13"/>
        <v>*</v>
      </c>
      <c r="F169" t="str">
        <f>IF('TECH RES'!C170="RESNGA",'TECH RES'!B170,"*")</f>
        <v>*</v>
      </c>
      <c r="G169" t="str">
        <f t="shared" si="14"/>
        <v>*</v>
      </c>
      <c r="H169" t="str">
        <f t="shared" si="15"/>
        <v>*</v>
      </c>
      <c r="I169" t="str">
        <f t="shared" si="16"/>
        <v>*</v>
      </c>
      <c r="J169" t="str">
        <f t="shared" si="17"/>
        <v>*</v>
      </c>
    </row>
    <row r="170" spans="2:10" x14ac:dyDescent="0.25">
      <c r="B170" t="str">
        <f>IF('TECH RES'!C171="RESNGA",'TECH RES'!B171,"*")</f>
        <v>*</v>
      </c>
      <c r="C170" t="str">
        <f t="shared" si="12"/>
        <v>*</v>
      </c>
      <c r="D170" t="str">
        <f t="shared" si="13"/>
        <v>*</v>
      </c>
      <c r="F170" t="str">
        <f>IF('TECH RES'!C171="RESNGA",'TECH RES'!B171,"*")</f>
        <v>*</v>
      </c>
      <c r="G170" t="str">
        <f t="shared" si="14"/>
        <v>*</v>
      </c>
      <c r="H170" t="str">
        <f t="shared" si="15"/>
        <v>*</v>
      </c>
      <c r="I170" t="str">
        <f t="shared" si="16"/>
        <v>*</v>
      </c>
      <c r="J170" t="str">
        <f t="shared" si="17"/>
        <v>*</v>
      </c>
    </row>
    <row r="171" spans="2:10" x14ac:dyDescent="0.25">
      <c r="B171" t="str">
        <f>IF('TECH RES'!C172="RESNGA",'TECH RES'!B172,"*")</f>
        <v>*</v>
      </c>
      <c r="C171" t="str">
        <f t="shared" si="12"/>
        <v>*</v>
      </c>
      <c r="D171" t="str">
        <f t="shared" si="13"/>
        <v>*</v>
      </c>
      <c r="F171" t="str">
        <f>IF('TECH RES'!C172="RESNGA",'TECH RES'!B172,"*")</f>
        <v>*</v>
      </c>
      <c r="G171" t="str">
        <f t="shared" si="14"/>
        <v>*</v>
      </c>
      <c r="H171" t="str">
        <f t="shared" si="15"/>
        <v>*</v>
      </c>
      <c r="I171" t="str">
        <f t="shared" si="16"/>
        <v>*</v>
      </c>
      <c r="J171" t="str">
        <f t="shared" si="17"/>
        <v>*</v>
      </c>
    </row>
    <row r="172" spans="2:10" x14ac:dyDescent="0.25">
      <c r="B172" t="str">
        <f>IF('TECH RES'!C173="RESNGA",'TECH RES'!B173,"*")</f>
        <v>*</v>
      </c>
      <c r="C172" t="str">
        <f t="shared" si="12"/>
        <v>*</v>
      </c>
      <c r="D172" t="str">
        <f t="shared" si="13"/>
        <v>*</v>
      </c>
      <c r="F172" t="str">
        <f>IF('TECH RES'!C173="RESNGA",'TECH RES'!B173,"*")</f>
        <v>*</v>
      </c>
      <c r="G172" t="str">
        <f t="shared" si="14"/>
        <v>*</v>
      </c>
      <c r="H172" t="str">
        <f t="shared" si="15"/>
        <v>*</v>
      </c>
      <c r="I172" t="str">
        <f t="shared" si="16"/>
        <v>*</v>
      </c>
      <c r="J172" t="str">
        <f t="shared" si="17"/>
        <v>*</v>
      </c>
    </row>
    <row r="173" spans="2:10" x14ac:dyDescent="0.25">
      <c r="B173" t="str">
        <f>IF('TECH RES'!C174="RESNGA",'TECH RES'!B174,"*")</f>
        <v>RESAPALOOldCD1NGA20</v>
      </c>
      <c r="C173" t="str">
        <f t="shared" si="12"/>
        <v>RESNGA</v>
      </c>
      <c r="D173">
        <f t="shared" si="13"/>
        <v>1</v>
      </c>
      <c r="F173" t="str">
        <f>IF('TECH RES'!C174="RESNGA",'TECH RES'!B174,"*")</f>
        <v>RESAPALOOldCD1NGA20</v>
      </c>
      <c r="G173" t="str">
        <f t="shared" si="14"/>
        <v>RESRNG</v>
      </c>
      <c r="H173">
        <f t="shared" si="15"/>
        <v>0</v>
      </c>
      <c r="I173">
        <f t="shared" si="16"/>
        <v>1</v>
      </c>
      <c r="J173">
        <f t="shared" si="17"/>
        <v>1</v>
      </c>
    </row>
    <row r="174" spans="2:10" x14ac:dyDescent="0.25">
      <c r="B174" t="str">
        <f>IF('TECH RES'!C175="RESNGA",'TECH RES'!B175,"*")</f>
        <v>RESAPALOOldCD2NGA20</v>
      </c>
      <c r="C174" t="str">
        <f t="shared" si="12"/>
        <v>RESNGA</v>
      </c>
      <c r="D174">
        <f t="shared" si="13"/>
        <v>1</v>
      </c>
      <c r="F174" t="str">
        <f>IF('TECH RES'!C175="RESNGA",'TECH RES'!B175,"*")</f>
        <v>RESAPALOOldCD2NGA20</v>
      </c>
      <c r="G174" t="str">
        <f t="shared" si="14"/>
        <v>RESRNG</v>
      </c>
      <c r="H174">
        <f t="shared" si="15"/>
        <v>0</v>
      </c>
      <c r="I174">
        <f t="shared" si="16"/>
        <v>1</v>
      </c>
      <c r="J174">
        <f t="shared" si="17"/>
        <v>1</v>
      </c>
    </row>
    <row r="175" spans="2:10" x14ac:dyDescent="0.25">
      <c r="B175" t="str">
        <f>IF('TECH RES'!C176="RESNGA",'TECH RES'!B176,"*")</f>
        <v>RESAPALOOldCD3NGA20</v>
      </c>
      <c r="C175" t="str">
        <f t="shared" si="12"/>
        <v>RESNGA</v>
      </c>
      <c r="D175">
        <f t="shared" si="13"/>
        <v>1</v>
      </c>
      <c r="F175" t="str">
        <f>IF('TECH RES'!C176="RESNGA",'TECH RES'!B176,"*")</f>
        <v>RESAPALOOldCD3NGA20</v>
      </c>
      <c r="G175" t="str">
        <f t="shared" si="14"/>
        <v>RESRNG</v>
      </c>
      <c r="H175">
        <f t="shared" si="15"/>
        <v>0</v>
      </c>
      <c r="I175">
        <f t="shared" si="16"/>
        <v>1</v>
      </c>
      <c r="J175">
        <f t="shared" si="17"/>
        <v>1</v>
      </c>
    </row>
    <row r="176" spans="2:10" x14ac:dyDescent="0.25">
      <c r="B176" t="str">
        <f>IF('TECH RES'!C177="RESNGA",'TECH RES'!B177,"*")</f>
        <v>RESAPALOOldCD4NGA20</v>
      </c>
      <c r="C176" t="str">
        <f t="shared" si="12"/>
        <v>RESNGA</v>
      </c>
      <c r="D176">
        <f t="shared" si="13"/>
        <v>1</v>
      </c>
      <c r="F176" t="str">
        <f>IF('TECH RES'!C177="RESNGA",'TECH RES'!B177,"*")</f>
        <v>RESAPALOOldCD4NGA20</v>
      </c>
      <c r="G176" t="str">
        <f t="shared" si="14"/>
        <v>RESRNG</v>
      </c>
      <c r="H176">
        <f t="shared" si="15"/>
        <v>0</v>
      </c>
      <c r="I176">
        <f t="shared" si="16"/>
        <v>1</v>
      </c>
      <c r="J176">
        <f t="shared" si="17"/>
        <v>1</v>
      </c>
    </row>
    <row r="177" spans="2:10" x14ac:dyDescent="0.25">
      <c r="B177" t="str">
        <f>IF('TECH RES'!C178="RESNGA",'TECH RES'!B178,"*")</f>
        <v>RESAPALOOldCD4NGA30</v>
      </c>
      <c r="C177" t="str">
        <f t="shared" si="12"/>
        <v>RESNGA</v>
      </c>
      <c r="D177">
        <f t="shared" si="13"/>
        <v>1</v>
      </c>
      <c r="F177" t="str">
        <f>IF('TECH RES'!C178="RESNGA",'TECH RES'!B178,"*")</f>
        <v>RESAPALOOldCD4NGA30</v>
      </c>
      <c r="G177" t="str">
        <f t="shared" si="14"/>
        <v>RESRNG</v>
      </c>
      <c r="H177">
        <f t="shared" si="15"/>
        <v>0</v>
      </c>
      <c r="I177">
        <f t="shared" si="16"/>
        <v>1</v>
      </c>
      <c r="J177">
        <f t="shared" si="17"/>
        <v>1</v>
      </c>
    </row>
    <row r="178" spans="2:10" x14ac:dyDescent="0.25">
      <c r="B178" t="str">
        <f>IF('TECH RES'!C179="RESNGA",'TECH RES'!B179,"*")</f>
        <v>*</v>
      </c>
      <c r="C178" t="str">
        <f t="shared" si="12"/>
        <v>*</v>
      </c>
      <c r="D178" t="str">
        <f t="shared" si="13"/>
        <v>*</v>
      </c>
      <c r="F178" t="str">
        <f>IF('TECH RES'!C179="RESNGA",'TECH RES'!B179,"*")</f>
        <v>*</v>
      </c>
      <c r="G178" t="str">
        <f t="shared" si="14"/>
        <v>*</v>
      </c>
      <c r="H178" t="str">
        <f t="shared" si="15"/>
        <v>*</v>
      </c>
      <c r="I178" t="str">
        <f t="shared" si="16"/>
        <v>*</v>
      </c>
      <c r="J178" t="str">
        <f t="shared" si="17"/>
        <v>*</v>
      </c>
    </row>
    <row r="179" spans="2:10" x14ac:dyDescent="0.25">
      <c r="B179" t="str">
        <f>IF('TECH RES'!C180="RESNGA",'TECH RES'!B180,"*")</f>
        <v>*</v>
      </c>
      <c r="C179" t="str">
        <f t="shared" si="12"/>
        <v>*</v>
      </c>
      <c r="D179" t="str">
        <f t="shared" si="13"/>
        <v>*</v>
      </c>
      <c r="F179" t="str">
        <f>IF('TECH RES'!C180="RESNGA",'TECH RES'!B180,"*")</f>
        <v>*</v>
      </c>
      <c r="G179" t="str">
        <f t="shared" si="14"/>
        <v>*</v>
      </c>
      <c r="H179" t="str">
        <f t="shared" si="15"/>
        <v>*</v>
      </c>
      <c r="I179" t="str">
        <f t="shared" si="16"/>
        <v>*</v>
      </c>
      <c r="J179" t="str">
        <f t="shared" si="17"/>
        <v>*</v>
      </c>
    </row>
    <row r="180" spans="2:10" x14ac:dyDescent="0.25">
      <c r="B180" t="str">
        <f>IF('TECH RES'!C181="RESNGA",'TECH RES'!B181,"*")</f>
        <v>*</v>
      </c>
      <c r="C180" t="str">
        <f t="shared" si="12"/>
        <v>*</v>
      </c>
      <c r="D180" t="str">
        <f t="shared" si="13"/>
        <v>*</v>
      </c>
      <c r="F180" t="str">
        <f>IF('TECH RES'!C181="RESNGA",'TECH RES'!B181,"*")</f>
        <v>*</v>
      </c>
      <c r="G180" t="str">
        <f t="shared" si="14"/>
        <v>*</v>
      </c>
      <c r="H180" t="str">
        <f t="shared" si="15"/>
        <v>*</v>
      </c>
      <c r="I180" t="str">
        <f t="shared" si="16"/>
        <v>*</v>
      </c>
      <c r="J180" t="str">
        <f t="shared" si="17"/>
        <v>*</v>
      </c>
    </row>
    <row r="181" spans="2:10" x14ac:dyDescent="0.25">
      <c r="B181" t="str">
        <f>IF('TECH RES'!C182="RESNGA",'TECH RES'!B182,"*")</f>
        <v>*</v>
      </c>
      <c r="C181" t="str">
        <f t="shared" si="12"/>
        <v>*</v>
      </c>
      <c r="D181" t="str">
        <f t="shared" si="13"/>
        <v>*</v>
      </c>
      <c r="F181" t="str">
        <f>IF('TECH RES'!C182="RESNGA",'TECH RES'!B182,"*")</f>
        <v>*</v>
      </c>
      <c r="G181" t="str">
        <f t="shared" si="14"/>
        <v>*</v>
      </c>
      <c r="H181" t="str">
        <f t="shared" si="15"/>
        <v>*</v>
      </c>
      <c r="I181" t="str">
        <f t="shared" si="16"/>
        <v>*</v>
      </c>
      <c r="J181" t="str">
        <f t="shared" si="17"/>
        <v>*</v>
      </c>
    </row>
    <row r="182" spans="2:10" x14ac:dyDescent="0.25">
      <c r="B182" t="str">
        <f>IF('TECH RES'!C183="RESNGA",'TECH RES'!B183,"*")</f>
        <v>RESHOULOOldWH1NGA20</v>
      </c>
      <c r="C182" t="str">
        <f t="shared" si="12"/>
        <v>RESNGA</v>
      </c>
      <c r="D182">
        <f t="shared" si="13"/>
        <v>1</v>
      </c>
      <c r="F182" t="str">
        <f>IF('TECH RES'!C183="RESNGA",'TECH RES'!B183,"*")</f>
        <v>RESHOULOOldWH1NGA20</v>
      </c>
      <c r="G182" t="str">
        <f t="shared" si="14"/>
        <v>RESRNG</v>
      </c>
      <c r="H182">
        <f t="shared" si="15"/>
        <v>0</v>
      </c>
      <c r="I182">
        <f t="shared" si="16"/>
        <v>1</v>
      </c>
      <c r="J182">
        <f t="shared" si="17"/>
        <v>1</v>
      </c>
    </row>
    <row r="183" spans="2:10" x14ac:dyDescent="0.25">
      <c r="B183" t="str">
        <f>IF('TECH RES'!C184="RESNGA",'TECH RES'!B184,"*")</f>
        <v>RESHOULOOldWH2NGA20</v>
      </c>
      <c r="C183" t="str">
        <f t="shared" si="12"/>
        <v>RESNGA</v>
      </c>
      <c r="D183">
        <f t="shared" si="13"/>
        <v>1</v>
      </c>
      <c r="F183" t="str">
        <f>IF('TECH RES'!C184="RESNGA",'TECH RES'!B184,"*")</f>
        <v>RESHOULOOldWH2NGA20</v>
      </c>
      <c r="G183" t="str">
        <f t="shared" si="14"/>
        <v>RESRNG</v>
      </c>
      <c r="H183">
        <f t="shared" si="15"/>
        <v>0</v>
      </c>
      <c r="I183">
        <f t="shared" si="16"/>
        <v>1</v>
      </c>
      <c r="J183">
        <f t="shared" si="17"/>
        <v>1</v>
      </c>
    </row>
    <row r="184" spans="2:10" x14ac:dyDescent="0.25">
      <c r="B184" t="str">
        <f>IF('TECH RES'!C185="RESNGA",'TECH RES'!B185,"*")</f>
        <v>RESHOULOOldWH3NGA20</v>
      </c>
      <c r="C184" t="str">
        <f t="shared" si="12"/>
        <v>RESNGA</v>
      </c>
      <c r="D184">
        <f t="shared" si="13"/>
        <v>1</v>
      </c>
      <c r="F184" t="str">
        <f>IF('TECH RES'!C185="RESNGA",'TECH RES'!B185,"*")</f>
        <v>RESHOULOOldWH3NGA20</v>
      </c>
      <c r="G184" t="str">
        <f t="shared" si="14"/>
        <v>RESRNG</v>
      </c>
      <c r="H184">
        <f t="shared" si="15"/>
        <v>0</v>
      </c>
      <c r="I184">
        <f t="shared" si="16"/>
        <v>1</v>
      </c>
      <c r="J184">
        <f t="shared" si="17"/>
        <v>1</v>
      </c>
    </row>
    <row r="185" spans="2:10" x14ac:dyDescent="0.25">
      <c r="B185" t="str">
        <f>IF('TECH RES'!C186="RESNGA",'TECH RES'!B186,"*")</f>
        <v>RESHOULOOldWH3NGA23</v>
      </c>
      <c r="C185" t="str">
        <f t="shared" si="12"/>
        <v>RESNGA</v>
      </c>
      <c r="D185">
        <f t="shared" si="13"/>
        <v>1</v>
      </c>
      <c r="F185" t="str">
        <f>IF('TECH RES'!C186="RESNGA",'TECH RES'!B186,"*")</f>
        <v>RESHOULOOldWH3NGA23</v>
      </c>
      <c r="G185" t="str">
        <f t="shared" si="14"/>
        <v>RESRNG</v>
      </c>
      <c r="H185">
        <f t="shared" si="15"/>
        <v>0</v>
      </c>
      <c r="I185">
        <f t="shared" si="16"/>
        <v>1</v>
      </c>
      <c r="J185">
        <f t="shared" si="17"/>
        <v>1</v>
      </c>
    </row>
    <row r="186" spans="2:10" x14ac:dyDescent="0.25">
      <c r="B186" t="str">
        <f>IF('TECH RES'!C187="RESNGA",'TECH RES'!B187,"*")</f>
        <v>*</v>
      </c>
      <c r="C186" t="str">
        <f t="shared" si="12"/>
        <v>*</v>
      </c>
      <c r="D186" t="str">
        <f t="shared" si="13"/>
        <v>*</v>
      </c>
      <c r="F186" t="str">
        <f>IF('TECH RES'!C187="RESNGA",'TECH RES'!B187,"*")</f>
        <v>*</v>
      </c>
      <c r="G186" t="str">
        <f t="shared" si="14"/>
        <v>*</v>
      </c>
      <c r="H186" t="str">
        <f t="shared" si="15"/>
        <v>*</v>
      </c>
      <c r="I186" t="str">
        <f t="shared" si="16"/>
        <v>*</v>
      </c>
      <c r="J186" t="str">
        <f t="shared" si="17"/>
        <v>*</v>
      </c>
    </row>
    <row r="187" spans="2:10" x14ac:dyDescent="0.25">
      <c r="B187" t="str">
        <f>IF('TECH RES'!C188="RESNGA",'TECH RES'!B188,"*")</f>
        <v>RESHOULOOldWH4NGA20</v>
      </c>
      <c r="C187" t="str">
        <f t="shared" si="12"/>
        <v>RESNGA</v>
      </c>
      <c r="D187">
        <f t="shared" si="13"/>
        <v>1</v>
      </c>
      <c r="F187" t="str">
        <f>IF('TECH RES'!C188="RESNGA",'TECH RES'!B188,"*")</f>
        <v>RESHOULOOldWH4NGA20</v>
      </c>
      <c r="G187" t="str">
        <f t="shared" si="14"/>
        <v>RESRNG</v>
      </c>
      <c r="H187">
        <f t="shared" si="15"/>
        <v>0</v>
      </c>
      <c r="I187">
        <f t="shared" si="16"/>
        <v>1</v>
      </c>
      <c r="J187">
        <f t="shared" si="17"/>
        <v>1</v>
      </c>
    </row>
    <row r="188" spans="2:10" x14ac:dyDescent="0.25">
      <c r="B188" t="str">
        <f>IF('TECH RES'!C189="RESNGA",'TECH RES'!B189,"*")</f>
        <v>RESHOULOOldWH4NGA22</v>
      </c>
      <c r="C188" t="str">
        <f t="shared" si="12"/>
        <v>RESNGA</v>
      </c>
      <c r="D188">
        <f t="shared" si="13"/>
        <v>1</v>
      </c>
      <c r="F188" t="str">
        <f>IF('TECH RES'!C189="RESNGA",'TECH RES'!B189,"*")</f>
        <v>RESHOULOOldWH4NGA22</v>
      </c>
      <c r="G188" t="str">
        <f t="shared" si="14"/>
        <v>RESRNG</v>
      </c>
      <c r="H188">
        <f t="shared" si="15"/>
        <v>0</v>
      </c>
      <c r="I188">
        <f t="shared" si="16"/>
        <v>1</v>
      </c>
      <c r="J188">
        <f t="shared" si="17"/>
        <v>1</v>
      </c>
    </row>
    <row r="189" spans="2:10" x14ac:dyDescent="0.25">
      <c r="B189" t="str">
        <f>IF('TECH RES'!C190="RESNGA",'TECH RES'!B190,"*")</f>
        <v>*</v>
      </c>
      <c r="C189" t="str">
        <f t="shared" si="12"/>
        <v>*</v>
      </c>
      <c r="D189" t="str">
        <f t="shared" si="13"/>
        <v>*</v>
      </c>
      <c r="F189" t="str">
        <f>IF('TECH RES'!C190="RESNGA",'TECH RES'!B190,"*")</f>
        <v>*</v>
      </c>
      <c r="G189" t="str">
        <f t="shared" si="14"/>
        <v>*</v>
      </c>
      <c r="H189" t="str">
        <f t="shared" si="15"/>
        <v>*</v>
      </c>
      <c r="I189" t="str">
        <f t="shared" si="16"/>
        <v>*</v>
      </c>
      <c r="J189" t="str">
        <f t="shared" si="17"/>
        <v>*</v>
      </c>
    </row>
    <row r="190" spans="2:10" x14ac:dyDescent="0.25">
      <c r="B190" t="str">
        <f>IF('TECH RES'!C191="RESNGA",'TECH RES'!B191,"*")</f>
        <v>*</v>
      </c>
      <c r="C190" t="str">
        <f t="shared" si="12"/>
        <v>*</v>
      </c>
      <c r="D190" t="str">
        <f t="shared" si="13"/>
        <v>*</v>
      </c>
      <c r="F190" t="str">
        <f>IF('TECH RES'!C191="RESNGA",'TECH RES'!B191,"*")</f>
        <v>*</v>
      </c>
      <c r="G190" t="str">
        <f t="shared" si="14"/>
        <v>*</v>
      </c>
      <c r="H190" t="str">
        <f t="shared" si="15"/>
        <v>*</v>
      </c>
      <c r="I190" t="str">
        <f t="shared" si="16"/>
        <v>*</v>
      </c>
      <c r="J190" t="str">
        <f t="shared" si="17"/>
        <v>*</v>
      </c>
    </row>
    <row r="191" spans="2:10" x14ac:dyDescent="0.25">
      <c r="B191" t="str">
        <f>IF('TECH RES'!C192="RESNGA",'TECH RES'!B192,"*")</f>
        <v>*</v>
      </c>
      <c r="C191" t="str">
        <f t="shared" si="12"/>
        <v>*</v>
      </c>
      <c r="D191" t="str">
        <f t="shared" si="13"/>
        <v>*</v>
      </c>
      <c r="F191" t="str">
        <f>IF('TECH RES'!C192="RESNGA",'TECH RES'!B192,"*")</f>
        <v>*</v>
      </c>
      <c r="G191" t="str">
        <f t="shared" si="14"/>
        <v>*</v>
      </c>
      <c r="H191" t="str">
        <f t="shared" si="15"/>
        <v>*</v>
      </c>
      <c r="I191" t="str">
        <f t="shared" si="16"/>
        <v>*</v>
      </c>
      <c r="J191" t="str">
        <f t="shared" si="17"/>
        <v>*</v>
      </c>
    </row>
    <row r="192" spans="2:10" x14ac:dyDescent="0.25">
      <c r="B192" t="str">
        <f>IF('TECH RES'!C193="RESNGA",'TECH RES'!B193,"*")</f>
        <v>*</v>
      </c>
      <c r="C192" t="str">
        <f t="shared" si="12"/>
        <v>*</v>
      </c>
      <c r="D192" t="str">
        <f t="shared" si="13"/>
        <v>*</v>
      </c>
      <c r="F192" t="str">
        <f>IF('TECH RES'!C193="RESNGA",'TECH RES'!B193,"*")</f>
        <v>*</v>
      </c>
      <c r="G192" t="str">
        <f t="shared" si="14"/>
        <v>*</v>
      </c>
      <c r="H192" t="str">
        <f t="shared" si="15"/>
        <v>*</v>
      </c>
      <c r="I192" t="str">
        <f t="shared" si="16"/>
        <v>*</v>
      </c>
      <c r="J192" t="str">
        <f t="shared" si="17"/>
        <v>*</v>
      </c>
    </row>
    <row r="193" spans="2:10" x14ac:dyDescent="0.25">
      <c r="B193" t="str">
        <f>IF('TECH RES'!C194="RESNGA",'TECH RES'!B194,"*")</f>
        <v>*</v>
      </c>
      <c r="C193" t="str">
        <f t="shared" si="12"/>
        <v>*</v>
      </c>
      <c r="D193" t="str">
        <f t="shared" si="13"/>
        <v>*</v>
      </c>
      <c r="F193" t="str">
        <f>IF('TECH RES'!C194="RESNGA",'TECH RES'!B194,"*")</f>
        <v>*</v>
      </c>
      <c r="G193" t="str">
        <f t="shared" si="14"/>
        <v>*</v>
      </c>
      <c r="H193" t="str">
        <f t="shared" si="15"/>
        <v>*</v>
      </c>
      <c r="I193" t="str">
        <f t="shared" si="16"/>
        <v>*</v>
      </c>
      <c r="J193" t="str">
        <f t="shared" si="17"/>
        <v>*</v>
      </c>
    </row>
    <row r="194" spans="2:10" x14ac:dyDescent="0.25">
      <c r="B194" t="str">
        <f>IF('TECH RES'!C195="RESNGA",'TECH RES'!B195,"*")</f>
        <v>*</v>
      </c>
      <c r="C194" t="str">
        <f t="shared" si="12"/>
        <v>*</v>
      </c>
      <c r="D194" t="str">
        <f t="shared" si="13"/>
        <v>*</v>
      </c>
      <c r="F194" t="str">
        <f>IF('TECH RES'!C195="RESNGA",'TECH RES'!B195,"*")</f>
        <v>*</v>
      </c>
      <c r="G194" t="str">
        <f t="shared" si="14"/>
        <v>*</v>
      </c>
      <c r="H194" t="str">
        <f t="shared" si="15"/>
        <v>*</v>
      </c>
      <c r="I194" t="str">
        <f t="shared" si="16"/>
        <v>*</v>
      </c>
      <c r="J194" t="str">
        <f t="shared" si="17"/>
        <v>*</v>
      </c>
    </row>
    <row r="195" spans="2:10" x14ac:dyDescent="0.25">
      <c r="B195" t="str">
        <f>IF('TECH RES'!C196="RESNGA",'TECH RES'!B196,"*")</f>
        <v>*</v>
      </c>
      <c r="C195" t="str">
        <f t="shared" si="12"/>
        <v>*</v>
      </c>
      <c r="D195" t="str">
        <f t="shared" si="13"/>
        <v>*</v>
      </c>
      <c r="F195" t="str">
        <f>IF('TECH RES'!C196="RESNGA",'TECH RES'!B196,"*")</f>
        <v>*</v>
      </c>
      <c r="G195" t="str">
        <f t="shared" si="14"/>
        <v>*</v>
      </c>
      <c r="H195" t="str">
        <f t="shared" si="15"/>
        <v>*</v>
      </c>
      <c r="I195" t="str">
        <f t="shared" si="16"/>
        <v>*</v>
      </c>
      <c r="J195" t="str">
        <f t="shared" si="17"/>
        <v>*</v>
      </c>
    </row>
    <row r="196" spans="2:10" x14ac:dyDescent="0.25">
      <c r="B196" t="str">
        <f>IF('TECH RES'!C197="RESNGA",'TECH RES'!B197,"*")</f>
        <v>*</v>
      </c>
      <c r="C196" t="str">
        <f t="shared" si="12"/>
        <v>*</v>
      </c>
      <c r="D196" t="str">
        <f t="shared" si="13"/>
        <v>*</v>
      </c>
      <c r="F196" t="str">
        <f>IF('TECH RES'!C197="RESNGA",'TECH RES'!B197,"*")</f>
        <v>*</v>
      </c>
      <c r="G196" t="str">
        <f t="shared" si="14"/>
        <v>*</v>
      </c>
      <c r="H196" t="str">
        <f t="shared" si="15"/>
        <v>*</v>
      </c>
      <c r="I196" t="str">
        <f t="shared" si="16"/>
        <v>*</v>
      </c>
      <c r="J196" t="str">
        <f t="shared" si="17"/>
        <v>*</v>
      </c>
    </row>
    <row r="197" spans="2:10" x14ac:dyDescent="0.25">
      <c r="B197" t="str">
        <f>IF('TECH RES'!C198="RESNGA",'TECH RES'!B198,"*")</f>
        <v>*</v>
      </c>
      <c r="C197" t="str">
        <f t="shared" si="12"/>
        <v>*</v>
      </c>
      <c r="D197" t="str">
        <f t="shared" si="13"/>
        <v>*</v>
      </c>
      <c r="F197" t="str">
        <f>IF('TECH RES'!C198="RESNGA",'TECH RES'!B198,"*")</f>
        <v>*</v>
      </c>
      <c r="G197" t="str">
        <f t="shared" si="14"/>
        <v>*</v>
      </c>
      <c r="H197" t="str">
        <f t="shared" si="15"/>
        <v>*</v>
      </c>
      <c r="I197" t="str">
        <f t="shared" si="16"/>
        <v>*</v>
      </c>
      <c r="J197" t="str">
        <f t="shared" si="17"/>
        <v>*</v>
      </c>
    </row>
    <row r="198" spans="2:10" x14ac:dyDescent="0.25">
      <c r="B198" t="str">
        <f>IF('TECH RES'!C199="RESNGA",'TECH RES'!B199,"*")</f>
        <v>*</v>
      </c>
      <c r="C198" t="str">
        <f t="shared" ref="C198:C261" si="18">IF(B198="*","*","RESNGA")</f>
        <v>*</v>
      </c>
      <c r="D198" t="str">
        <f t="shared" ref="D198:D261" si="19">IF(B198="*","*",1)</f>
        <v>*</v>
      </c>
      <c r="F198" t="str">
        <f>IF('TECH RES'!C199="RESNGA",'TECH RES'!B199,"*")</f>
        <v>*</v>
      </c>
      <c r="G198" t="str">
        <f t="shared" ref="G198:G261" si="20">IF(F198="*","*","RESRNG")</f>
        <v>*</v>
      </c>
      <c r="H198" t="str">
        <f t="shared" ref="H198:H261" si="21">IF(F198="*","*",0)</f>
        <v>*</v>
      </c>
      <c r="I198" t="str">
        <f t="shared" ref="I198:I261" si="22">IF(G198="*","*",1)</f>
        <v>*</v>
      </c>
      <c r="J198" t="str">
        <f t="shared" ref="J198:J261" si="23">IF(H198="*","*",1)</f>
        <v>*</v>
      </c>
    </row>
    <row r="199" spans="2:10" x14ac:dyDescent="0.25">
      <c r="B199" t="str">
        <f>IF('TECH RES'!C200="RESNGA",'TECH RES'!B200,"*")</f>
        <v>*</v>
      </c>
      <c r="C199" t="str">
        <f t="shared" si="18"/>
        <v>*</v>
      </c>
      <c r="D199" t="str">
        <f t="shared" si="19"/>
        <v>*</v>
      </c>
      <c r="F199" t="str">
        <f>IF('TECH RES'!C200="RESNGA",'TECH RES'!B200,"*")</f>
        <v>*</v>
      </c>
      <c r="G199" t="str">
        <f t="shared" si="20"/>
        <v>*</v>
      </c>
      <c r="H199" t="str">
        <f t="shared" si="21"/>
        <v>*</v>
      </c>
      <c r="I199" t="str">
        <f t="shared" si="22"/>
        <v>*</v>
      </c>
      <c r="J199" t="str">
        <f t="shared" si="23"/>
        <v>*</v>
      </c>
    </row>
    <row r="200" spans="2:10" x14ac:dyDescent="0.25">
      <c r="B200" t="str">
        <f>IF('TECH RES'!C201="RESNGA",'TECH RES'!B201,"*")</f>
        <v>*</v>
      </c>
      <c r="C200" t="str">
        <f t="shared" si="18"/>
        <v>*</v>
      </c>
      <c r="D200" t="str">
        <f t="shared" si="19"/>
        <v>*</v>
      </c>
      <c r="F200" t="str">
        <f>IF('TECH RES'!C201="RESNGA",'TECH RES'!B201,"*")</f>
        <v>*</v>
      </c>
      <c r="G200" t="str">
        <f t="shared" si="20"/>
        <v>*</v>
      </c>
      <c r="H200" t="str">
        <f t="shared" si="21"/>
        <v>*</v>
      </c>
      <c r="I200" t="str">
        <f t="shared" si="22"/>
        <v>*</v>
      </c>
      <c r="J200" t="str">
        <f t="shared" si="23"/>
        <v>*</v>
      </c>
    </row>
    <row r="201" spans="2:10" x14ac:dyDescent="0.25">
      <c r="B201" t="str">
        <f>IF('TECH RES'!C202="RESNGA",'TECH RES'!B202,"*")</f>
        <v>*</v>
      </c>
      <c r="C201" t="str">
        <f t="shared" si="18"/>
        <v>*</v>
      </c>
      <c r="D201" t="str">
        <f t="shared" si="19"/>
        <v>*</v>
      </c>
      <c r="F201" t="str">
        <f>IF('TECH RES'!C202="RESNGA",'TECH RES'!B202,"*")</f>
        <v>*</v>
      </c>
      <c r="G201" t="str">
        <f t="shared" si="20"/>
        <v>*</v>
      </c>
      <c r="H201" t="str">
        <f t="shared" si="21"/>
        <v>*</v>
      </c>
      <c r="I201" t="str">
        <f t="shared" si="22"/>
        <v>*</v>
      </c>
      <c r="J201" t="str">
        <f t="shared" si="23"/>
        <v>*</v>
      </c>
    </row>
    <row r="202" spans="2:10" x14ac:dyDescent="0.25">
      <c r="B202" t="str">
        <f>IF('TECH RES'!C203="RESNGA",'TECH RES'!B203,"*")</f>
        <v>*</v>
      </c>
      <c r="C202" t="str">
        <f t="shared" si="18"/>
        <v>*</v>
      </c>
      <c r="D202" t="str">
        <f t="shared" si="19"/>
        <v>*</v>
      </c>
      <c r="F202" t="str">
        <f>IF('TECH RES'!C203="RESNGA",'TECH RES'!B203,"*")</f>
        <v>*</v>
      </c>
      <c r="G202" t="str">
        <f t="shared" si="20"/>
        <v>*</v>
      </c>
      <c r="H202" t="str">
        <f t="shared" si="21"/>
        <v>*</v>
      </c>
      <c r="I202" t="str">
        <f t="shared" si="22"/>
        <v>*</v>
      </c>
      <c r="J202" t="str">
        <f t="shared" si="23"/>
        <v>*</v>
      </c>
    </row>
    <row r="203" spans="2:10" x14ac:dyDescent="0.25">
      <c r="B203" t="str">
        <f>IF('TECH RES'!C204="RESNGA",'TECH RES'!B204,"*")</f>
        <v>*</v>
      </c>
      <c r="C203" t="str">
        <f t="shared" si="18"/>
        <v>*</v>
      </c>
      <c r="D203" t="str">
        <f t="shared" si="19"/>
        <v>*</v>
      </c>
      <c r="F203" t="str">
        <f>IF('TECH RES'!C204="RESNGA",'TECH RES'!B204,"*")</f>
        <v>*</v>
      </c>
      <c r="G203" t="str">
        <f t="shared" si="20"/>
        <v>*</v>
      </c>
      <c r="H203" t="str">
        <f t="shared" si="21"/>
        <v>*</v>
      </c>
      <c r="I203" t="str">
        <f t="shared" si="22"/>
        <v>*</v>
      </c>
      <c r="J203" t="str">
        <f t="shared" si="23"/>
        <v>*</v>
      </c>
    </row>
    <row r="204" spans="2:10" x14ac:dyDescent="0.25">
      <c r="B204" t="str">
        <f>IF('TECH RES'!C205="RESNGA",'TECH RES'!B205,"*")</f>
        <v>*</v>
      </c>
      <c r="C204" t="str">
        <f t="shared" si="18"/>
        <v>*</v>
      </c>
      <c r="D204" t="str">
        <f t="shared" si="19"/>
        <v>*</v>
      </c>
      <c r="F204" t="str">
        <f>IF('TECH RES'!C205="RESNGA",'TECH RES'!B205,"*")</f>
        <v>*</v>
      </c>
      <c r="G204" t="str">
        <f t="shared" si="20"/>
        <v>*</v>
      </c>
      <c r="H204" t="str">
        <f t="shared" si="21"/>
        <v>*</v>
      </c>
      <c r="I204" t="str">
        <f t="shared" si="22"/>
        <v>*</v>
      </c>
      <c r="J204" t="str">
        <f t="shared" si="23"/>
        <v>*</v>
      </c>
    </row>
    <row r="205" spans="2:10" x14ac:dyDescent="0.25">
      <c r="B205" t="str">
        <f>IF('TECH RES'!C206="RESNGA",'TECH RES'!B206,"*")</f>
        <v>*</v>
      </c>
      <c r="C205" t="str">
        <f t="shared" si="18"/>
        <v>*</v>
      </c>
      <c r="D205" t="str">
        <f t="shared" si="19"/>
        <v>*</v>
      </c>
      <c r="F205" t="str">
        <f>IF('TECH RES'!C206="RESNGA",'TECH RES'!B206,"*")</f>
        <v>*</v>
      </c>
      <c r="G205" t="str">
        <f t="shared" si="20"/>
        <v>*</v>
      </c>
      <c r="H205" t="str">
        <f t="shared" si="21"/>
        <v>*</v>
      </c>
      <c r="I205" t="str">
        <f t="shared" si="22"/>
        <v>*</v>
      </c>
      <c r="J205" t="str">
        <f t="shared" si="23"/>
        <v>*</v>
      </c>
    </row>
    <row r="206" spans="2:10" x14ac:dyDescent="0.25">
      <c r="B206" t="str">
        <f>IF('TECH RES'!C207="RESNGA",'TECH RES'!B207,"*")</f>
        <v>*</v>
      </c>
      <c r="C206" t="str">
        <f t="shared" si="18"/>
        <v>*</v>
      </c>
      <c r="D206" t="str">
        <f t="shared" si="19"/>
        <v>*</v>
      </c>
      <c r="F206" t="str">
        <f>IF('TECH RES'!C207="RESNGA",'TECH RES'!B207,"*")</f>
        <v>*</v>
      </c>
      <c r="G206" t="str">
        <f t="shared" si="20"/>
        <v>*</v>
      </c>
      <c r="H206" t="str">
        <f t="shared" si="21"/>
        <v>*</v>
      </c>
      <c r="I206" t="str">
        <f t="shared" si="22"/>
        <v>*</v>
      </c>
      <c r="J206" t="str">
        <f t="shared" si="23"/>
        <v>*</v>
      </c>
    </row>
    <row r="207" spans="2:10" x14ac:dyDescent="0.25">
      <c r="B207" t="str">
        <f>IF('TECH RES'!C208="RESNGA",'TECH RES'!B208,"*")</f>
        <v>*</v>
      </c>
      <c r="C207" t="str">
        <f t="shared" si="18"/>
        <v>*</v>
      </c>
      <c r="D207" t="str">
        <f t="shared" si="19"/>
        <v>*</v>
      </c>
      <c r="F207" t="str">
        <f>IF('TECH RES'!C208="RESNGA",'TECH RES'!B208,"*")</f>
        <v>*</v>
      </c>
      <c r="G207" t="str">
        <f t="shared" si="20"/>
        <v>*</v>
      </c>
      <c r="H207" t="str">
        <f t="shared" si="21"/>
        <v>*</v>
      </c>
      <c r="I207" t="str">
        <f t="shared" si="22"/>
        <v>*</v>
      </c>
      <c r="J207" t="str">
        <f t="shared" si="23"/>
        <v>*</v>
      </c>
    </row>
    <row r="208" spans="2:10" x14ac:dyDescent="0.25">
      <c r="B208" t="str">
        <f>IF('TECH RES'!C209="RESNGA",'TECH RES'!B209,"*")</f>
        <v>*</v>
      </c>
      <c r="C208" t="str">
        <f t="shared" si="18"/>
        <v>*</v>
      </c>
      <c r="D208" t="str">
        <f t="shared" si="19"/>
        <v>*</v>
      </c>
      <c r="F208" t="str">
        <f>IF('TECH RES'!C209="RESNGA",'TECH RES'!B209,"*")</f>
        <v>*</v>
      </c>
      <c r="G208" t="str">
        <f t="shared" si="20"/>
        <v>*</v>
      </c>
      <c r="H208" t="str">
        <f t="shared" si="21"/>
        <v>*</v>
      </c>
      <c r="I208" t="str">
        <f t="shared" si="22"/>
        <v>*</v>
      </c>
      <c r="J208" t="str">
        <f t="shared" si="23"/>
        <v>*</v>
      </c>
    </row>
    <row r="209" spans="2:10" x14ac:dyDescent="0.25">
      <c r="B209" t="str">
        <f>IF('TECH RES'!C210="RESNGA",'TECH RES'!B210,"*")</f>
        <v>*</v>
      </c>
      <c r="C209" t="str">
        <f t="shared" si="18"/>
        <v>*</v>
      </c>
      <c r="D209" t="str">
        <f t="shared" si="19"/>
        <v>*</v>
      </c>
      <c r="F209" t="str">
        <f>IF('TECH RES'!C210="RESNGA",'TECH RES'!B210,"*")</f>
        <v>*</v>
      </c>
      <c r="G209" t="str">
        <f t="shared" si="20"/>
        <v>*</v>
      </c>
      <c r="H209" t="str">
        <f t="shared" si="21"/>
        <v>*</v>
      </c>
      <c r="I209" t="str">
        <f t="shared" si="22"/>
        <v>*</v>
      </c>
      <c r="J209" t="str">
        <f t="shared" si="23"/>
        <v>*</v>
      </c>
    </row>
    <row r="210" spans="2:10" x14ac:dyDescent="0.25">
      <c r="B210" t="str">
        <f>IF('TECH RES'!C211="RESNGA",'TECH RES'!B211,"*")</f>
        <v>*</v>
      </c>
      <c r="C210" t="str">
        <f t="shared" si="18"/>
        <v>*</v>
      </c>
      <c r="D210" t="str">
        <f t="shared" si="19"/>
        <v>*</v>
      </c>
      <c r="F210" t="str">
        <f>IF('TECH RES'!C211="RESNGA",'TECH RES'!B211,"*")</f>
        <v>*</v>
      </c>
      <c r="G210" t="str">
        <f t="shared" si="20"/>
        <v>*</v>
      </c>
      <c r="H210" t="str">
        <f t="shared" si="21"/>
        <v>*</v>
      </c>
      <c r="I210" t="str">
        <f t="shared" si="22"/>
        <v>*</v>
      </c>
      <c r="J210" t="str">
        <f t="shared" si="23"/>
        <v>*</v>
      </c>
    </row>
    <row r="211" spans="2:10" x14ac:dyDescent="0.25">
      <c r="B211" t="str">
        <f>IF('TECH RES'!C212="RESNGA",'TECH RES'!B212,"*")</f>
        <v>*</v>
      </c>
      <c r="C211" t="str">
        <f t="shared" si="18"/>
        <v>*</v>
      </c>
      <c r="D211" t="str">
        <f t="shared" si="19"/>
        <v>*</v>
      </c>
      <c r="F211" t="str">
        <f>IF('TECH RES'!C212="RESNGA",'TECH RES'!B212,"*")</f>
        <v>*</v>
      </c>
      <c r="G211" t="str">
        <f t="shared" si="20"/>
        <v>*</v>
      </c>
      <c r="H211" t="str">
        <f t="shared" si="21"/>
        <v>*</v>
      </c>
      <c r="I211" t="str">
        <f t="shared" si="22"/>
        <v>*</v>
      </c>
      <c r="J211" t="str">
        <f t="shared" si="23"/>
        <v>*</v>
      </c>
    </row>
    <row r="212" spans="2:10" x14ac:dyDescent="0.25">
      <c r="B212" t="str">
        <f>IF('TECH RES'!C213="RESNGA",'TECH RES'!B213,"*")</f>
        <v>*</v>
      </c>
      <c r="C212" t="str">
        <f t="shared" si="18"/>
        <v>*</v>
      </c>
      <c r="D212" t="str">
        <f t="shared" si="19"/>
        <v>*</v>
      </c>
      <c r="F212" t="str">
        <f>IF('TECH RES'!C213="RESNGA",'TECH RES'!B213,"*")</f>
        <v>*</v>
      </c>
      <c r="G212" t="str">
        <f t="shared" si="20"/>
        <v>*</v>
      </c>
      <c r="H212" t="str">
        <f t="shared" si="21"/>
        <v>*</v>
      </c>
      <c r="I212" t="str">
        <f t="shared" si="22"/>
        <v>*</v>
      </c>
      <c r="J212" t="str">
        <f t="shared" si="23"/>
        <v>*</v>
      </c>
    </row>
    <row r="213" spans="2:10" x14ac:dyDescent="0.25">
      <c r="B213" t="str">
        <f>IF('TECH RES'!C214="RESNGA",'TECH RES'!B214,"*")</f>
        <v>*</v>
      </c>
      <c r="C213" t="str">
        <f t="shared" si="18"/>
        <v>*</v>
      </c>
      <c r="D213" t="str">
        <f t="shared" si="19"/>
        <v>*</v>
      </c>
      <c r="F213" t="str">
        <f>IF('TECH RES'!C214="RESNGA",'TECH RES'!B214,"*")</f>
        <v>*</v>
      </c>
      <c r="G213" t="str">
        <f t="shared" si="20"/>
        <v>*</v>
      </c>
      <c r="H213" t="str">
        <f t="shared" si="21"/>
        <v>*</v>
      </c>
      <c r="I213" t="str">
        <f t="shared" si="22"/>
        <v>*</v>
      </c>
      <c r="J213" t="str">
        <f t="shared" si="23"/>
        <v>*</v>
      </c>
    </row>
    <row r="214" spans="2:10" x14ac:dyDescent="0.25">
      <c r="B214" t="str">
        <f>IF('TECH RES'!C215="RESNGA",'TECH RES'!B215,"*")</f>
        <v>*</v>
      </c>
      <c r="C214" t="str">
        <f t="shared" si="18"/>
        <v>*</v>
      </c>
      <c r="D214" t="str">
        <f t="shared" si="19"/>
        <v>*</v>
      </c>
      <c r="F214" t="str">
        <f>IF('TECH RES'!C215="RESNGA",'TECH RES'!B215,"*")</f>
        <v>*</v>
      </c>
      <c r="G214" t="str">
        <f t="shared" si="20"/>
        <v>*</v>
      </c>
      <c r="H214" t="str">
        <f t="shared" si="21"/>
        <v>*</v>
      </c>
      <c r="I214" t="str">
        <f t="shared" si="22"/>
        <v>*</v>
      </c>
      <c r="J214" t="str">
        <f t="shared" si="23"/>
        <v>*</v>
      </c>
    </row>
    <row r="215" spans="2:10" x14ac:dyDescent="0.25">
      <c r="B215" t="str">
        <f>IF('TECH RES'!C216="RESNGA",'TECH RES'!B216,"*")</f>
        <v>*</v>
      </c>
      <c r="C215" t="str">
        <f t="shared" si="18"/>
        <v>*</v>
      </c>
      <c r="D215" t="str">
        <f t="shared" si="19"/>
        <v>*</v>
      </c>
      <c r="F215" t="str">
        <f>IF('TECH RES'!C216="RESNGA",'TECH RES'!B216,"*")</f>
        <v>*</v>
      </c>
      <c r="G215" t="str">
        <f t="shared" si="20"/>
        <v>*</v>
      </c>
      <c r="H215" t="str">
        <f t="shared" si="21"/>
        <v>*</v>
      </c>
      <c r="I215" t="str">
        <f t="shared" si="22"/>
        <v>*</v>
      </c>
      <c r="J215" t="str">
        <f t="shared" si="23"/>
        <v>*</v>
      </c>
    </row>
    <row r="216" spans="2:10" x14ac:dyDescent="0.25">
      <c r="B216" t="str">
        <f>IF('TECH RES'!C217="RESNGA",'TECH RES'!B217,"*")</f>
        <v>*</v>
      </c>
      <c r="C216" t="str">
        <f t="shared" si="18"/>
        <v>*</v>
      </c>
      <c r="D216" t="str">
        <f t="shared" si="19"/>
        <v>*</v>
      </c>
      <c r="F216" t="str">
        <f>IF('TECH RES'!C217="RESNGA",'TECH RES'!B217,"*")</f>
        <v>*</v>
      </c>
      <c r="G216" t="str">
        <f t="shared" si="20"/>
        <v>*</v>
      </c>
      <c r="H216" t="str">
        <f t="shared" si="21"/>
        <v>*</v>
      </c>
      <c r="I216" t="str">
        <f t="shared" si="22"/>
        <v>*</v>
      </c>
      <c r="J216" t="str">
        <f t="shared" si="23"/>
        <v>*</v>
      </c>
    </row>
    <row r="217" spans="2:10" x14ac:dyDescent="0.25">
      <c r="B217" t="str">
        <f>IF('TECH RES'!C218="RESNGA",'TECH RES'!B218,"*")</f>
        <v>*</v>
      </c>
      <c r="C217" t="str">
        <f t="shared" si="18"/>
        <v>*</v>
      </c>
      <c r="D217" t="str">
        <f t="shared" si="19"/>
        <v>*</v>
      </c>
      <c r="F217" t="str">
        <f>IF('TECH RES'!C218="RESNGA",'TECH RES'!B218,"*")</f>
        <v>*</v>
      </c>
      <c r="G217" t="str">
        <f t="shared" si="20"/>
        <v>*</v>
      </c>
      <c r="H217" t="str">
        <f t="shared" si="21"/>
        <v>*</v>
      </c>
      <c r="I217" t="str">
        <f t="shared" si="22"/>
        <v>*</v>
      </c>
      <c r="J217" t="str">
        <f t="shared" si="23"/>
        <v>*</v>
      </c>
    </row>
    <row r="218" spans="2:10" x14ac:dyDescent="0.25">
      <c r="B218" t="str">
        <f>IF('TECH RES'!C219="RESNGA",'TECH RES'!B219,"*")</f>
        <v>*</v>
      </c>
      <c r="C218" t="str">
        <f t="shared" si="18"/>
        <v>*</v>
      </c>
      <c r="D218" t="str">
        <f t="shared" si="19"/>
        <v>*</v>
      </c>
      <c r="F218" t="str">
        <f>IF('TECH RES'!C219="RESNGA",'TECH RES'!B219,"*")</f>
        <v>*</v>
      </c>
      <c r="G218" t="str">
        <f t="shared" si="20"/>
        <v>*</v>
      </c>
      <c r="H218" t="str">
        <f t="shared" si="21"/>
        <v>*</v>
      </c>
      <c r="I218" t="str">
        <f t="shared" si="22"/>
        <v>*</v>
      </c>
      <c r="J218" t="str">
        <f t="shared" si="23"/>
        <v>*</v>
      </c>
    </row>
    <row r="219" spans="2:10" x14ac:dyDescent="0.25">
      <c r="B219" t="str">
        <f>IF('TECH RES'!C220="RESNGA",'TECH RES'!B220,"*")</f>
        <v>*</v>
      </c>
      <c r="C219" t="str">
        <f t="shared" si="18"/>
        <v>*</v>
      </c>
      <c r="D219" t="str">
        <f t="shared" si="19"/>
        <v>*</v>
      </c>
      <c r="F219" t="str">
        <f>IF('TECH RES'!C220="RESNGA",'TECH RES'!B220,"*")</f>
        <v>*</v>
      </c>
      <c r="G219" t="str">
        <f t="shared" si="20"/>
        <v>*</v>
      </c>
      <c r="H219" t="str">
        <f t="shared" si="21"/>
        <v>*</v>
      </c>
      <c r="I219" t="str">
        <f t="shared" si="22"/>
        <v>*</v>
      </c>
      <c r="J219" t="str">
        <f t="shared" si="23"/>
        <v>*</v>
      </c>
    </row>
    <row r="220" spans="2:10" x14ac:dyDescent="0.25">
      <c r="B220" t="str">
        <f>IF('TECH RES'!C221="RESNGA",'TECH RES'!B221,"*")</f>
        <v>*</v>
      </c>
      <c r="C220" t="str">
        <f t="shared" si="18"/>
        <v>*</v>
      </c>
      <c r="D220" t="str">
        <f t="shared" si="19"/>
        <v>*</v>
      </c>
      <c r="F220" t="str">
        <f>IF('TECH RES'!C221="RESNGA",'TECH RES'!B221,"*")</f>
        <v>*</v>
      </c>
      <c r="G220" t="str">
        <f t="shared" si="20"/>
        <v>*</v>
      </c>
      <c r="H220" t="str">
        <f t="shared" si="21"/>
        <v>*</v>
      </c>
      <c r="I220" t="str">
        <f t="shared" si="22"/>
        <v>*</v>
      </c>
      <c r="J220" t="str">
        <f t="shared" si="23"/>
        <v>*</v>
      </c>
    </row>
    <row r="221" spans="2:10" x14ac:dyDescent="0.25">
      <c r="B221" t="str">
        <f>IF('TECH RES'!C222="RESNGA",'TECH RES'!B222,"*")</f>
        <v>*</v>
      </c>
      <c r="C221" t="str">
        <f t="shared" si="18"/>
        <v>*</v>
      </c>
      <c r="D221" t="str">
        <f t="shared" si="19"/>
        <v>*</v>
      </c>
      <c r="F221" t="str">
        <f>IF('TECH RES'!C222="RESNGA",'TECH RES'!B222,"*")</f>
        <v>*</v>
      </c>
      <c r="G221" t="str">
        <f t="shared" si="20"/>
        <v>*</v>
      </c>
      <c r="H221" t="str">
        <f t="shared" si="21"/>
        <v>*</v>
      </c>
      <c r="I221" t="str">
        <f t="shared" si="22"/>
        <v>*</v>
      </c>
      <c r="J221" t="str">
        <f t="shared" si="23"/>
        <v>*</v>
      </c>
    </row>
    <row r="222" spans="2:10" x14ac:dyDescent="0.25">
      <c r="B222" t="str">
        <f>IF('TECH RES'!C223="RESNGA",'TECH RES'!B223,"*")</f>
        <v>*</v>
      </c>
      <c r="C222" t="str">
        <f t="shared" si="18"/>
        <v>*</v>
      </c>
      <c r="D222" t="str">
        <f t="shared" si="19"/>
        <v>*</v>
      </c>
      <c r="F222" t="str">
        <f>IF('TECH RES'!C223="RESNGA",'TECH RES'!B223,"*")</f>
        <v>*</v>
      </c>
      <c r="G222" t="str">
        <f t="shared" si="20"/>
        <v>*</v>
      </c>
      <c r="H222" t="str">
        <f t="shared" si="21"/>
        <v>*</v>
      </c>
      <c r="I222" t="str">
        <f t="shared" si="22"/>
        <v>*</v>
      </c>
      <c r="J222" t="str">
        <f t="shared" si="23"/>
        <v>*</v>
      </c>
    </row>
    <row r="223" spans="2:10" x14ac:dyDescent="0.25">
      <c r="B223" t="str">
        <f>IF('TECH RES'!C224="RESNGA",'TECH RES'!B224,"*")</f>
        <v>*</v>
      </c>
      <c r="C223" t="str">
        <f t="shared" si="18"/>
        <v>*</v>
      </c>
      <c r="D223" t="str">
        <f t="shared" si="19"/>
        <v>*</v>
      </c>
      <c r="F223" t="str">
        <f>IF('TECH RES'!C224="RESNGA",'TECH RES'!B224,"*")</f>
        <v>*</v>
      </c>
      <c r="G223" t="str">
        <f t="shared" si="20"/>
        <v>*</v>
      </c>
      <c r="H223" t="str">
        <f t="shared" si="21"/>
        <v>*</v>
      </c>
      <c r="I223" t="str">
        <f t="shared" si="22"/>
        <v>*</v>
      </c>
      <c r="J223" t="str">
        <f t="shared" si="23"/>
        <v>*</v>
      </c>
    </row>
    <row r="224" spans="2:10" x14ac:dyDescent="0.25">
      <c r="B224" t="str">
        <f>IF('TECH RES'!C225="RESNGA",'TECH RES'!B225,"*")</f>
        <v>*</v>
      </c>
      <c r="C224" t="str">
        <f t="shared" si="18"/>
        <v>*</v>
      </c>
      <c r="D224" t="str">
        <f t="shared" si="19"/>
        <v>*</v>
      </c>
      <c r="F224" t="str">
        <f>IF('TECH RES'!C225="RESNGA",'TECH RES'!B225,"*")</f>
        <v>*</v>
      </c>
      <c r="G224" t="str">
        <f t="shared" si="20"/>
        <v>*</v>
      </c>
      <c r="H224" t="str">
        <f t="shared" si="21"/>
        <v>*</v>
      </c>
      <c r="I224" t="str">
        <f t="shared" si="22"/>
        <v>*</v>
      </c>
      <c r="J224" t="str">
        <f t="shared" si="23"/>
        <v>*</v>
      </c>
    </row>
    <row r="225" spans="2:10" x14ac:dyDescent="0.25">
      <c r="B225" t="str">
        <f>IF('TECH RES'!C226="RESNGA",'TECH RES'!B226,"*")</f>
        <v>*</v>
      </c>
      <c r="C225" t="str">
        <f t="shared" si="18"/>
        <v>*</v>
      </c>
      <c r="D225" t="str">
        <f t="shared" si="19"/>
        <v>*</v>
      </c>
      <c r="F225" t="str">
        <f>IF('TECH RES'!C226="RESNGA",'TECH RES'!B226,"*")</f>
        <v>*</v>
      </c>
      <c r="G225" t="str">
        <f t="shared" si="20"/>
        <v>*</v>
      </c>
      <c r="H225" t="str">
        <f t="shared" si="21"/>
        <v>*</v>
      </c>
      <c r="I225" t="str">
        <f t="shared" si="22"/>
        <v>*</v>
      </c>
      <c r="J225" t="str">
        <f t="shared" si="23"/>
        <v>*</v>
      </c>
    </row>
    <row r="226" spans="2:10" x14ac:dyDescent="0.25">
      <c r="B226" t="str">
        <f>IF('TECH RES'!C227="RESNGA",'TECH RES'!B227,"*")</f>
        <v>*</v>
      </c>
      <c r="C226" t="str">
        <f t="shared" si="18"/>
        <v>*</v>
      </c>
      <c r="D226" t="str">
        <f t="shared" si="19"/>
        <v>*</v>
      </c>
      <c r="F226" t="str">
        <f>IF('TECH RES'!C227="RESNGA",'TECH RES'!B227,"*")</f>
        <v>*</v>
      </c>
      <c r="G226" t="str">
        <f t="shared" si="20"/>
        <v>*</v>
      </c>
      <c r="H226" t="str">
        <f t="shared" si="21"/>
        <v>*</v>
      </c>
      <c r="I226" t="str">
        <f t="shared" si="22"/>
        <v>*</v>
      </c>
      <c r="J226" t="str">
        <f t="shared" si="23"/>
        <v>*</v>
      </c>
    </row>
    <row r="227" spans="2:10" x14ac:dyDescent="0.25">
      <c r="B227" t="str">
        <f>IF('TECH RES'!C228="RESNGA",'TECH RES'!B228,"*")</f>
        <v>*</v>
      </c>
      <c r="C227" t="str">
        <f t="shared" si="18"/>
        <v>*</v>
      </c>
      <c r="D227" t="str">
        <f t="shared" si="19"/>
        <v>*</v>
      </c>
      <c r="F227" t="str">
        <f>IF('TECH RES'!C228="RESNGA",'TECH RES'!B228,"*")</f>
        <v>*</v>
      </c>
      <c r="G227" t="str">
        <f t="shared" si="20"/>
        <v>*</v>
      </c>
      <c r="H227" t="str">
        <f t="shared" si="21"/>
        <v>*</v>
      </c>
      <c r="I227" t="str">
        <f t="shared" si="22"/>
        <v>*</v>
      </c>
      <c r="J227" t="str">
        <f t="shared" si="23"/>
        <v>*</v>
      </c>
    </row>
    <row r="228" spans="2:10" x14ac:dyDescent="0.25">
      <c r="B228" t="str">
        <f>IF('TECH RES'!C229="RESNGA",'TECH RES'!B229,"*")</f>
        <v>*</v>
      </c>
      <c r="C228" t="str">
        <f t="shared" si="18"/>
        <v>*</v>
      </c>
      <c r="D228" t="str">
        <f t="shared" si="19"/>
        <v>*</v>
      </c>
      <c r="F228" t="str">
        <f>IF('TECH RES'!C229="RESNGA",'TECH RES'!B229,"*")</f>
        <v>*</v>
      </c>
      <c r="G228" t="str">
        <f t="shared" si="20"/>
        <v>*</v>
      </c>
      <c r="H228" t="str">
        <f t="shared" si="21"/>
        <v>*</v>
      </c>
      <c r="I228" t="str">
        <f t="shared" si="22"/>
        <v>*</v>
      </c>
      <c r="J228" t="str">
        <f t="shared" si="23"/>
        <v>*</v>
      </c>
    </row>
    <row r="229" spans="2:10" x14ac:dyDescent="0.25">
      <c r="B229" t="str">
        <f>IF('TECH RES'!C230="RESNGA",'TECH RES'!B230,"*")</f>
        <v>*</v>
      </c>
      <c r="C229" t="str">
        <f t="shared" si="18"/>
        <v>*</v>
      </c>
      <c r="D229" t="str">
        <f t="shared" si="19"/>
        <v>*</v>
      </c>
      <c r="F229" t="str">
        <f>IF('TECH RES'!C230="RESNGA",'TECH RES'!B230,"*")</f>
        <v>*</v>
      </c>
      <c r="G229" t="str">
        <f t="shared" si="20"/>
        <v>*</v>
      </c>
      <c r="H229" t="str">
        <f t="shared" si="21"/>
        <v>*</v>
      </c>
      <c r="I229" t="str">
        <f t="shared" si="22"/>
        <v>*</v>
      </c>
      <c r="J229" t="str">
        <f t="shared" si="23"/>
        <v>*</v>
      </c>
    </row>
    <row r="230" spans="2:10" x14ac:dyDescent="0.25">
      <c r="B230" t="str">
        <f>IF('TECH RES'!C231="RESNGA",'TECH RES'!B231,"*")</f>
        <v>*</v>
      </c>
      <c r="C230" t="str">
        <f t="shared" si="18"/>
        <v>*</v>
      </c>
      <c r="D230" t="str">
        <f t="shared" si="19"/>
        <v>*</v>
      </c>
      <c r="F230" t="str">
        <f>IF('TECH RES'!C231="RESNGA",'TECH RES'!B231,"*")</f>
        <v>*</v>
      </c>
      <c r="G230" t="str">
        <f t="shared" si="20"/>
        <v>*</v>
      </c>
      <c r="H230" t="str">
        <f t="shared" si="21"/>
        <v>*</v>
      </c>
      <c r="I230" t="str">
        <f t="shared" si="22"/>
        <v>*</v>
      </c>
      <c r="J230" t="str">
        <f t="shared" si="23"/>
        <v>*</v>
      </c>
    </row>
    <row r="231" spans="2:10" x14ac:dyDescent="0.25">
      <c r="B231" t="str">
        <f>IF('TECH RES'!C232="RESNGA",'TECH RES'!B232,"*")</f>
        <v>*</v>
      </c>
      <c r="C231" t="str">
        <f t="shared" si="18"/>
        <v>*</v>
      </c>
      <c r="D231" t="str">
        <f t="shared" si="19"/>
        <v>*</v>
      </c>
      <c r="F231" t="str">
        <f>IF('TECH RES'!C232="RESNGA",'TECH RES'!B232,"*")</f>
        <v>*</v>
      </c>
      <c r="G231" t="str">
        <f t="shared" si="20"/>
        <v>*</v>
      </c>
      <c r="H231" t="str">
        <f t="shared" si="21"/>
        <v>*</v>
      </c>
      <c r="I231" t="str">
        <f t="shared" si="22"/>
        <v>*</v>
      </c>
      <c r="J231" t="str">
        <f t="shared" si="23"/>
        <v>*</v>
      </c>
    </row>
    <row r="232" spans="2:10" x14ac:dyDescent="0.25">
      <c r="B232" t="str">
        <f>IF('TECH RES'!C233="RESNGA",'TECH RES'!B233,"*")</f>
        <v>*</v>
      </c>
      <c r="C232" t="str">
        <f t="shared" si="18"/>
        <v>*</v>
      </c>
      <c r="D232" t="str">
        <f t="shared" si="19"/>
        <v>*</v>
      </c>
      <c r="F232" t="str">
        <f>IF('TECH RES'!C233="RESNGA",'TECH RES'!B233,"*")</f>
        <v>*</v>
      </c>
      <c r="G232" t="str">
        <f t="shared" si="20"/>
        <v>*</v>
      </c>
      <c r="H232" t="str">
        <f t="shared" si="21"/>
        <v>*</v>
      </c>
      <c r="I232" t="str">
        <f t="shared" si="22"/>
        <v>*</v>
      </c>
      <c r="J232" t="str">
        <f t="shared" si="23"/>
        <v>*</v>
      </c>
    </row>
    <row r="233" spans="2:10" x14ac:dyDescent="0.25">
      <c r="B233" t="str">
        <f>IF('TECH RES'!C234="RESNGA",'TECH RES'!B234,"*")</f>
        <v>RESHOULOOldSHFUR1NGA20</v>
      </c>
      <c r="C233" t="str">
        <f t="shared" si="18"/>
        <v>RESNGA</v>
      </c>
      <c r="D233">
        <f t="shared" si="19"/>
        <v>1</v>
      </c>
      <c r="F233" t="str">
        <f>IF('TECH RES'!C234="RESNGA",'TECH RES'!B234,"*")</f>
        <v>RESHOULOOldSHFUR1NGA20</v>
      </c>
      <c r="G233" t="str">
        <f t="shared" si="20"/>
        <v>RESRNG</v>
      </c>
      <c r="H233">
        <f t="shared" si="21"/>
        <v>0</v>
      </c>
      <c r="I233">
        <f t="shared" si="22"/>
        <v>1</v>
      </c>
      <c r="J233">
        <f t="shared" si="23"/>
        <v>1</v>
      </c>
    </row>
    <row r="234" spans="2:10" x14ac:dyDescent="0.25">
      <c r="B234" t="str">
        <f>IF('TECH RES'!C235="RESNGA",'TECH RES'!B235,"*")</f>
        <v>*</v>
      </c>
      <c r="C234" t="str">
        <f t="shared" si="18"/>
        <v>*</v>
      </c>
      <c r="D234" t="str">
        <f t="shared" si="19"/>
        <v>*</v>
      </c>
      <c r="F234" t="str">
        <f>IF('TECH RES'!C235="RESNGA",'TECH RES'!B235,"*")</f>
        <v>*</v>
      </c>
      <c r="G234" t="str">
        <f t="shared" si="20"/>
        <v>*</v>
      </c>
      <c r="H234" t="str">
        <f t="shared" si="21"/>
        <v>*</v>
      </c>
      <c r="I234" t="str">
        <f t="shared" si="22"/>
        <v>*</v>
      </c>
      <c r="J234" t="str">
        <f t="shared" si="23"/>
        <v>*</v>
      </c>
    </row>
    <row r="235" spans="2:10" x14ac:dyDescent="0.25">
      <c r="B235" t="str">
        <f>IF('TECH RES'!C236="RESNGA",'TECH RES'!B236,"*")</f>
        <v>RESHOULOOldSHFUR2NGA20</v>
      </c>
      <c r="C235" t="str">
        <f t="shared" si="18"/>
        <v>RESNGA</v>
      </c>
      <c r="D235">
        <f t="shared" si="19"/>
        <v>1</v>
      </c>
      <c r="F235" t="str">
        <f>IF('TECH RES'!C236="RESNGA",'TECH RES'!B236,"*")</f>
        <v>RESHOULOOldSHFUR2NGA20</v>
      </c>
      <c r="G235" t="str">
        <f t="shared" si="20"/>
        <v>RESRNG</v>
      </c>
      <c r="H235">
        <f t="shared" si="21"/>
        <v>0</v>
      </c>
      <c r="I235">
        <f t="shared" si="22"/>
        <v>1</v>
      </c>
      <c r="J235">
        <f t="shared" si="23"/>
        <v>1</v>
      </c>
    </row>
    <row r="236" spans="2:10" x14ac:dyDescent="0.25">
      <c r="B236" t="str">
        <f>IF('TECH RES'!C237="RESNGA",'TECH RES'!B237,"*")</f>
        <v>RESHOULOOldSHFUR3NGA20</v>
      </c>
      <c r="C236" t="str">
        <f t="shared" si="18"/>
        <v>RESNGA</v>
      </c>
      <c r="D236">
        <f t="shared" si="19"/>
        <v>1</v>
      </c>
      <c r="F236" t="str">
        <f>IF('TECH RES'!C237="RESNGA",'TECH RES'!B237,"*")</f>
        <v>RESHOULOOldSHFUR3NGA20</v>
      </c>
      <c r="G236" t="str">
        <f t="shared" si="20"/>
        <v>RESRNG</v>
      </c>
      <c r="H236">
        <f t="shared" si="21"/>
        <v>0</v>
      </c>
      <c r="I236">
        <f t="shared" si="22"/>
        <v>1</v>
      </c>
      <c r="J236">
        <f t="shared" si="23"/>
        <v>1</v>
      </c>
    </row>
    <row r="237" spans="2:10" x14ac:dyDescent="0.25">
      <c r="B237" t="str">
        <f>IF('TECH RES'!C238="RESNGA",'TECH RES'!B238,"*")</f>
        <v>RESHOULOOldSHFUR3NGA22</v>
      </c>
      <c r="C237" t="str">
        <f t="shared" si="18"/>
        <v>RESNGA</v>
      </c>
      <c r="D237">
        <f t="shared" si="19"/>
        <v>1</v>
      </c>
      <c r="F237" t="str">
        <f>IF('TECH RES'!C238="RESNGA",'TECH RES'!B238,"*")</f>
        <v>RESHOULOOldSHFUR3NGA22</v>
      </c>
      <c r="G237" t="str">
        <f t="shared" si="20"/>
        <v>RESRNG</v>
      </c>
      <c r="H237">
        <f t="shared" si="21"/>
        <v>0</v>
      </c>
      <c r="I237">
        <f t="shared" si="22"/>
        <v>1</v>
      </c>
      <c r="J237">
        <f t="shared" si="23"/>
        <v>1</v>
      </c>
    </row>
    <row r="238" spans="2:10" x14ac:dyDescent="0.25">
      <c r="B238" t="str">
        <f>IF('TECH RES'!C239="RESNGA",'TECH RES'!B239,"*")</f>
        <v>RESHOULOOldSHFUR4NGA20</v>
      </c>
      <c r="C238" t="str">
        <f t="shared" si="18"/>
        <v>RESNGA</v>
      </c>
      <c r="D238">
        <f t="shared" si="19"/>
        <v>1</v>
      </c>
      <c r="F238" t="str">
        <f>IF('TECH RES'!C239="RESNGA",'TECH RES'!B239,"*")</f>
        <v>RESHOULOOldSHFUR4NGA20</v>
      </c>
      <c r="G238" t="str">
        <f t="shared" si="20"/>
        <v>RESRNG</v>
      </c>
      <c r="H238">
        <f t="shared" si="21"/>
        <v>0</v>
      </c>
      <c r="I238">
        <f t="shared" si="22"/>
        <v>1</v>
      </c>
      <c r="J238">
        <f t="shared" si="23"/>
        <v>1</v>
      </c>
    </row>
    <row r="239" spans="2:10" x14ac:dyDescent="0.25">
      <c r="B239" t="str">
        <f>IF('TECH RES'!C240="RESNGA",'TECH RES'!B240,"*")</f>
        <v>RESHOULOOldSHFUR4NGA22</v>
      </c>
      <c r="C239" t="str">
        <f t="shared" si="18"/>
        <v>RESNGA</v>
      </c>
      <c r="D239">
        <f t="shared" si="19"/>
        <v>1</v>
      </c>
      <c r="F239" t="str">
        <f>IF('TECH RES'!C240="RESNGA",'TECH RES'!B240,"*")</f>
        <v>RESHOULOOldSHFUR4NGA22</v>
      </c>
      <c r="G239" t="str">
        <f t="shared" si="20"/>
        <v>RESRNG</v>
      </c>
      <c r="H239">
        <f t="shared" si="21"/>
        <v>0</v>
      </c>
      <c r="I239">
        <f t="shared" si="22"/>
        <v>1</v>
      </c>
      <c r="J239">
        <f t="shared" si="23"/>
        <v>1</v>
      </c>
    </row>
    <row r="240" spans="2:10" x14ac:dyDescent="0.25">
      <c r="B240" t="str">
        <f>IF('TECH RES'!C241="RESNGA",'TECH RES'!B241,"*")</f>
        <v>RESHOULOOldSHRAD1NGA20</v>
      </c>
      <c r="C240" t="str">
        <f t="shared" si="18"/>
        <v>RESNGA</v>
      </c>
      <c r="D240">
        <f t="shared" si="19"/>
        <v>1</v>
      </c>
      <c r="F240" t="str">
        <f>IF('TECH RES'!C241="RESNGA",'TECH RES'!B241,"*")</f>
        <v>RESHOULOOldSHRAD1NGA20</v>
      </c>
      <c r="G240" t="str">
        <f t="shared" si="20"/>
        <v>RESRNG</v>
      </c>
      <c r="H240">
        <f t="shared" si="21"/>
        <v>0</v>
      </c>
      <c r="I240">
        <f t="shared" si="22"/>
        <v>1</v>
      </c>
      <c r="J240">
        <f t="shared" si="23"/>
        <v>1</v>
      </c>
    </row>
    <row r="241" spans="2:10" x14ac:dyDescent="0.25">
      <c r="B241" t="str">
        <f>IF('TECH RES'!C242="RESNGA",'TECH RES'!B242,"*")</f>
        <v>RESHOULOOldSHRAD1NGA21</v>
      </c>
      <c r="C241" t="str">
        <f t="shared" si="18"/>
        <v>RESNGA</v>
      </c>
      <c r="D241">
        <f t="shared" si="19"/>
        <v>1</v>
      </c>
      <c r="F241" t="str">
        <f>IF('TECH RES'!C242="RESNGA",'TECH RES'!B242,"*")</f>
        <v>RESHOULOOldSHRAD1NGA21</v>
      </c>
      <c r="G241" t="str">
        <f t="shared" si="20"/>
        <v>RESRNG</v>
      </c>
      <c r="H241">
        <f t="shared" si="21"/>
        <v>0</v>
      </c>
      <c r="I241">
        <f t="shared" si="22"/>
        <v>1</v>
      </c>
      <c r="J241">
        <f t="shared" si="23"/>
        <v>1</v>
      </c>
    </row>
    <row r="242" spans="2:10" x14ac:dyDescent="0.25">
      <c r="B242" t="str">
        <f>IF('TECH RES'!C243="RESNGA",'TECH RES'!B243,"*")</f>
        <v>*</v>
      </c>
      <c r="C242" t="str">
        <f t="shared" si="18"/>
        <v>*</v>
      </c>
      <c r="D242" t="str">
        <f t="shared" si="19"/>
        <v>*</v>
      </c>
      <c r="F242" t="str">
        <f>IF('TECH RES'!C243="RESNGA",'TECH RES'!B243,"*")</f>
        <v>*</v>
      </c>
      <c r="G242" t="str">
        <f t="shared" si="20"/>
        <v>*</v>
      </c>
      <c r="H242" t="str">
        <f t="shared" si="21"/>
        <v>*</v>
      </c>
      <c r="I242" t="str">
        <f t="shared" si="22"/>
        <v>*</v>
      </c>
      <c r="J242" t="str">
        <f t="shared" si="23"/>
        <v>*</v>
      </c>
    </row>
    <row r="243" spans="2:10" x14ac:dyDescent="0.25">
      <c r="B243" t="str">
        <f>IF('TECH RES'!C244="RESNGA",'TECH RES'!B244,"*")</f>
        <v>RESHOULOOldSHRAD2NGA20</v>
      </c>
      <c r="C243" t="str">
        <f t="shared" si="18"/>
        <v>RESNGA</v>
      </c>
      <c r="D243">
        <f t="shared" si="19"/>
        <v>1</v>
      </c>
      <c r="F243" t="str">
        <f>IF('TECH RES'!C244="RESNGA",'TECH RES'!B244,"*")</f>
        <v>RESHOULOOldSHRAD2NGA20</v>
      </c>
      <c r="G243" t="str">
        <f t="shared" si="20"/>
        <v>RESRNG</v>
      </c>
      <c r="H243">
        <f t="shared" si="21"/>
        <v>0</v>
      </c>
      <c r="I243">
        <f t="shared" si="22"/>
        <v>1</v>
      </c>
      <c r="J243">
        <f t="shared" si="23"/>
        <v>1</v>
      </c>
    </row>
    <row r="244" spans="2:10" x14ac:dyDescent="0.25">
      <c r="B244" t="str">
        <f>IF('TECH RES'!C245="RESNGA",'TECH RES'!B245,"*")</f>
        <v>RESHOULOOldSHRAD3NGA20</v>
      </c>
      <c r="C244" t="str">
        <f t="shared" si="18"/>
        <v>RESNGA</v>
      </c>
      <c r="D244">
        <f t="shared" si="19"/>
        <v>1</v>
      </c>
      <c r="F244" t="str">
        <f>IF('TECH RES'!C245="RESNGA",'TECH RES'!B245,"*")</f>
        <v>RESHOULOOldSHRAD3NGA20</v>
      </c>
      <c r="G244" t="str">
        <f t="shared" si="20"/>
        <v>RESRNG</v>
      </c>
      <c r="H244">
        <f t="shared" si="21"/>
        <v>0</v>
      </c>
      <c r="I244">
        <f t="shared" si="22"/>
        <v>1</v>
      </c>
      <c r="J244">
        <f t="shared" si="23"/>
        <v>1</v>
      </c>
    </row>
    <row r="245" spans="2:10" x14ac:dyDescent="0.25">
      <c r="B245" t="str">
        <f>IF('TECH RES'!C246="RESNGA",'TECH RES'!B246,"*")</f>
        <v>RESHOULOOldSHRAD4NGA20</v>
      </c>
      <c r="C245" t="str">
        <f t="shared" si="18"/>
        <v>RESNGA</v>
      </c>
      <c r="D245">
        <f t="shared" si="19"/>
        <v>1</v>
      </c>
      <c r="F245" t="str">
        <f>IF('TECH RES'!C246="RESNGA",'TECH RES'!B246,"*")</f>
        <v>RESHOULOOldSHRAD4NGA20</v>
      </c>
      <c r="G245" t="str">
        <f t="shared" si="20"/>
        <v>RESRNG</v>
      </c>
      <c r="H245">
        <f t="shared" si="21"/>
        <v>0</v>
      </c>
      <c r="I245">
        <f t="shared" si="22"/>
        <v>1</v>
      </c>
      <c r="J245">
        <f t="shared" si="23"/>
        <v>1</v>
      </c>
    </row>
    <row r="246" spans="2:10" x14ac:dyDescent="0.25">
      <c r="B246" t="str">
        <f>IF('TECH RES'!C247="RESNGA",'TECH RES'!B247,"*")</f>
        <v>RESHOULOOldSHRAD4NGA22</v>
      </c>
      <c r="C246" t="str">
        <f t="shared" si="18"/>
        <v>RESNGA</v>
      </c>
      <c r="D246">
        <f t="shared" si="19"/>
        <v>1</v>
      </c>
      <c r="F246" t="str">
        <f>IF('TECH RES'!C247="RESNGA",'TECH RES'!B247,"*")</f>
        <v>RESHOULOOldSHRAD4NGA22</v>
      </c>
      <c r="G246" t="str">
        <f t="shared" si="20"/>
        <v>RESRNG</v>
      </c>
      <c r="H246">
        <f t="shared" si="21"/>
        <v>0</v>
      </c>
      <c r="I246">
        <f t="shared" si="22"/>
        <v>1</v>
      </c>
      <c r="J246">
        <f t="shared" si="23"/>
        <v>1</v>
      </c>
    </row>
    <row r="247" spans="2:10" x14ac:dyDescent="0.25">
      <c r="B247" t="str">
        <f>IF('TECH RES'!C248="RESNGA",'TECH RES'!B248,"*")</f>
        <v>*</v>
      </c>
      <c r="C247" t="str">
        <f t="shared" si="18"/>
        <v>*</v>
      </c>
      <c r="D247" t="str">
        <f t="shared" si="19"/>
        <v>*</v>
      </c>
      <c r="F247" t="str">
        <f>IF('TECH RES'!C248="RESNGA",'TECH RES'!B248,"*")</f>
        <v>*</v>
      </c>
      <c r="G247" t="str">
        <f t="shared" si="20"/>
        <v>*</v>
      </c>
      <c r="H247" t="str">
        <f t="shared" si="21"/>
        <v>*</v>
      </c>
      <c r="I247" t="str">
        <f t="shared" si="22"/>
        <v>*</v>
      </c>
      <c r="J247" t="str">
        <f t="shared" si="23"/>
        <v>*</v>
      </c>
    </row>
    <row r="248" spans="2:10" x14ac:dyDescent="0.25">
      <c r="B248" t="str">
        <f>IF('TECH RES'!C249="RESNGA",'TECH RES'!B249,"*")</f>
        <v>*</v>
      </c>
      <c r="C248" t="str">
        <f t="shared" si="18"/>
        <v>*</v>
      </c>
      <c r="D248" t="str">
        <f t="shared" si="19"/>
        <v>*</v>
      </c>
      <c r="F248" t="str">
        <f>IF('TECH RES'!C249="RESNGA",'TECH RES'!B249,"*")</f>
        <v>*</v>
      </c>
      <c r="G248" t="str">
        <f t="shared" si="20"/>
        <v>*</v>
      </c>
      <c r="H248" t="str">
        <f t="shared" si="21"/>
        <v>*</v>
      </c>
      <c r="I248" t="str">
        <f t="shared" si="22"/>
        <v>*</v>
      </c>
      <c r="J248" t="str">
        <f t="shared" si="23"/>
        <v>*</v>
      </c>
    </row>
    <row r="249" spans="2:10" x14ac:dyDescent="0.25">
      <c r="B249" t="str">
        <f>IF('TECH RES'!C250="RESNGA",'TECH RES'!B250,"*")</f>
        <v>*</v>
      </c>
      <c r="C249" t="str">
        <f t="shared" si="18"/>
        <v>*</v>
      </c>
      <c r="D249" t="str">
        <f t="shared" si="19"/>
        <v>*</v>
      </c>
      <c r="F249" t="str">
        <f>IF('TECH RES'!C250="RESNGA",'TECH RES'!B250,"*")</f>
        <v>*</v>
      </c>
      <c r="G249" t="str">
        <f t="shared" si="20"/>
        <v>*</v>
      </c>
      <c r="H249" t="str">
        <f t="shared" si="21"/>
        <v>*</v>
      </c>
      <c r="I249" t="str">
        <f t="shared" si="22"/>
        <v>*</v>
      </c>
      <c r="J249" t="str">
        <f t="shared" si="23"/>
        <v>*</v>
      </c>
    </row>
    <row r="250" spans="2:10" x14ac:dyDescent="0.25">
      <c r="B250" t="str">
        <f>IF('TECH RES'!C251="RESNGA",'TECH RES'!B251,"*")</f>
        <v>*</v>
      </c>
      <c r="C250" t="str">
        <f t="shared" si="18"/>
        <v>*</v>
      </c>
      <c r="D250" t="str">
        <f t="shared" si="19"/>
        <v>*</v>
      </c>
      <c r="F250" t="str">
        <f>IF('TECH RES'!C251="RESNGA",'TECH RES'!B251,"*")</f>
        <v>*</v>
      </c>
      <c r="G250" t="str">
        <f t="shared" si="20"/>
        <v>*</v>
      </c>
      <c r="H250" t="str">
        <f t="shared" si="21"/>
        <v>*</v>
      </c>
      <c r="I250" t="str">
        <f t="shared" si="22"/>
        <v>*</v>
      </c>
      <c r="J250" t="str">
        <f t="shared" si="23"/>
        <v>*</v>
      </c>
    </row>
    <row r="251" spans="2:10" x14ac:dyDescent="0.25">
      <c r="B251" t="str">
        <f>IF('TECH RES'!C252="RESNGA",'TECH RES'!B252,"*")</f>
        <v>*</v>
      </c>
      <c r="C251" t="str">
        <f t="shared" si="18"/>
        <v>*</v>
      </c>
      <c r="D251" t="str">
        <f t="shared" si="19"/>
        <v>*</v>
      </c>
      <c r="F251" t="str">
        <f>IF('TECH RES'!C252="RESNGA",'TECH RES'!B252,"*")</f>
        <v>*</v>
      </c>
      <c r="G251" t="str">
        <f t="shared" si="20"/>
        <v>*</v>
      </c>
      <c r="H251" t="str">
        <f t="shared" si="21"/>
        <v>*</v>
      </c>
      <c r="I251" t="str">
        <f t="shared" si="22"/>
        <v>*</v>
      </c>
      <c r="J251" t="str">
        <f t="shared" si="23"/>
        <v>*</v>
      </c>
    </row>
    <row r="252" spans="2:10" x14ac:dyDescent="0.25">
      <c r="B252" t="str">
        <f>IF('TECH RES'!C253="RESNGA",'TECH RES'!B253,"*")</f>
        <v>*</v>
      </c>
      <c r="C252" t="str">
        <f t="shared" si="18"/>
        <v>*</v>
      </c>
      <c r="D252" t="str">
        <f t="shared" si="19"/>
        <v>*</v>
      </c>
      <c r="F252" t="str">
        <f>IF('TECH RES'!C253="RESNGA",'TECH RES'!B253,"*")</f>
        <v>*</v>
      </c>
      <c r="G252" t="str">
        <f t="shared" si="20"/>
        <v>*</v>
      </c>
      <c r="H252" t="str">
        <f t="shared" si="21"/>
        <v>*</v>
      </c>
      <c r="I252" t="str">
        <f t="shared" si="22"/>
        <v>*</v>
      </c>
      <c r="J252" t="str">
        <f t="shared" si="23"/>
        <v>*</v>
      </c>
    </row>
    <row r="253" spans="2:10" x14ac:dyDescent="0.25">
      <c r="B253" t="str">
        <f>IF('TECH RES'!C254="RESNGA",'TECH RES'!B254,"*")</f>
        <v>*</v>
      </c>
      <c r="C253" t="str">
        <f t="shared" si="18"/>
        <v>*</v>
      </c>
      <c r="D253" t="str">
        <f t="shared" si="19"/>
        <v>*</v>
      </c>
      <c r="F253" t="str">
        <f>IF('TECH RES'!C254="RESNGA",'TECH RES'!B254,"*")</f>
        <v>*</v>
      </c>
      <c r="G253" t="str">
        <f t="shared" si="20"/>
        <v>*</v>
      </c>
      <c r="H253" t="str">
        <f t="shared" si="21"/>
        <v>*</v>
      </c>
      <c r="I253" t="str">
        <f t="shared" si="22"/>
        <v>*</v>
      </c>
      <c r="J253" t="str">
        <f t="shared" si="23"/>
        <v>*</v>
      </c>
    </row>
    <row r="254" spans="2:10" x14ac:dyDescent="0.25">
      <c r="B254" t="str">
        <f>IF('TECH RES'!C255="RESNGA",'TECH RES'!B255,"*")</f>
        <v>*</v>
      </c>
      <c r="C254" t="str">
        <f t="shared" si="18"/>
        <v>*</v>
      </c>
      <c r="D254" t="str">
        <f t="shared" si="19"/>
        <v>*</v>
      </c>
      <c r="F254" t="str">
        <f>IF('TECH RES'!C255="RESNGA",'TECH RES'!B255,"*")</f>
        <v>*</v>
      </c>
      <c r="G254" t="str">
        <f t="shared" si="20"/>
        <v>*</v>
      </c>
      <c r="H254" t="str">
        <f t="shared" si="21"/>
        <v>*</v>
      </c>
      <c r="I254" t="str">
        <f t="shared" si="22"/>
        <v>*</v>
      </c>
      <c r="J254" t="str">
        <f t="shared" si="23"/>
        <v>*</v>
      </c>
    </row>
    <row r="255" spans="2:10" x14ac:dyDescent="0.25">
      <c r="B255" t="str">
        <f>IF('TECH RES'!C256="RESNGA",'TECH RES'!B256,"*")</f>
        <v>*</v>
      </c>
      <c r="C255" t="str">
        <f t="shared" si="18"/>
        <v>*</v>
      </c>
      <c r="D255" t="str">
        <f t="shared" si="19"/>
        <v>*</v>
      </c>
      <c r="F255" t="str">
        <f>IF('TECH RES'!C256="RESNGA",'TECH RES'!B256,"*")</f>
        <v>*</v>
      </c>
      <c r="G255" t="str">
        <f t="shared" si="20"/>
        <v>*</v>
      </c>
      <c r="H255" t="str">
        <f t="shared" si="21"/>
        <v>*</v>
      </c>
      <c r="I255" t="str">
        <f t="shared" si="22"/>
        <v>*</v>
      </c>
      <c r="J255" t="str">
        <f t="shared" si="23"/>
        <v>*</v>
      </c>
    </row>
    <row r="256" spans="2:10" x14ac:dyDescent="0.25">
      <c r="B256" t="str">
        <f>IF('TECH RES'!C257="RESNGA",'TECH RES'!B257,"*")</f>
        <v>*</v>
      </c>
      <c r="C256" t="str">
        <f t="shared" si="18"/>
        <v>*</v>
      </c>
      <c r="D256" t="str">
        <f t="shared" si="19"/>
        <v>*</v>
      </c>
      <c r="F256" t="str">
        <f>IF('TECH RES'!C257="RESNGA",'TECH RES'!B257,"*")</f>
        <v>*</v>
      </c>
      <c r="G256" t="str">
        <f t="shared" si="20"/>
        <v>*</v>
      </c>
      <c r="H256" t="str">
        <f t="shared" si="21"/>
        <v>*</v>
      </c>
      <c r="I256" t="str">
        <f t="shared" si="22"/>
        <v>*</v>
      </c>
      <c r="J256" t="str">
        <f t="shared" si="23"/>
        <v>*</v>
      </c>
    </row>
    <row r="257" spans="2:10" x14ac:dyDescent="0.25">
      <c r="B257" t="str">
        <f>IF('TECH RES'!C258="RESNGA",'TECH RES'!B258,"*")</f>
        <v>*</v>
      </c>
      <c r="C257" t="str">
        <f t="shared" si="18"/>
        <v>*</v>
      </c>
      <c r="D257" t="str">
        <f t="shared" si="19"/>
        <v>*</v>
      </c>
      <c r="F257" t="str">
        <f>IF('TECH RES'!C258="RESNGA",'TECH RES'!B258,"*")</f>
        <v>*</v>
      </c>
      <c r="G257" t="str">
        <f t="shared" si="20"/>
        <v>*</v>
      </c>
      <c r="H257" t="str">
        <f t="shared" si="21"/>
        <v>*</v>
      </c>
      <c r="I257" t="str">
        <f t="shared" si="22"/>
        <v>*</v>
      </c>
      <c r="J257" t="str">
        <f t="shared" si="23"/>
        <v>*</v>
      </c>
    </row>
    <row r="258" spans="2:10" x14ac:dyDescent="0.25">
      <c r="B258" t="str">
        <f>IF('TECH RES'!C259="RESNGA",'TECH RES'!B259,"*")</f>
        <v>*</v>
      </c>
      <c r="C258" t="str">
        <f t="shared" si="18"/>
        <v>*</v>
      </c>
      <c r="D258" t="str">
        <f t="shared" si="19"/>
        <v>*</v>
      </c>
      <c r="F258" t="str">
        <f>IF('TECH RES'!C259="RESNGA",'TECH RES'!B259,"*")</f>
        <v>*</v>
      </c>
      <c r="G258" t="str">
        <f t="shared" si="20"/>
        <v>*</v>
      </c>
      <c r="H258" t="str">
        <f t="shared" si="21"/>
        <v>*</v>
      </c>
      <c r="I258" t="str">
        <f t="shared" si="22"/>
        <v>*</v>
      </c>
      <c r="J258" t="str">
        <f t="shared" si="23"/>
        <v>*</v>
      </c>
    </row>
    <row r="259" spans="2:10" x14ac:dyDescent="0.25">
      <c r="B259" t="str">
        <f>IF('TECH RES'!C260="RESNGA",'TECH RES'!B260,"*")</f>
        <v>*</v>
      </c>
      <c r="C259" t="str">
        <f t="shared" si="18"/>
        <v>*</v>
      </c>
      <c r="D259" t="str">
        <f t="shared" si="19"/>
        <v>*</v>
      </c>
      <c r="F259" t="str">
        <f>IF('TECH RES'!C260="RESNGA",'TECH RES'!B260,"*")</f>
        <v>*</v>
      </c>
      <c r="G259" t="str">
        <f t="shared" si="20"/>
        <v>*</v>
      </c>
      <c r="H259" t="str">
        <f t="shared" si="21"/>
        <v>*</v>
      </c>
      <c r="I259" t="str">
        <f t="shared" si="22"/>
        <v>*</v>
      </c>
      <c r="J259" t="str">
        <f t="shared" si="23"/>
        <v>*</v>
      </c>
    </row>
    <row r="260" spans="2:10" x14ac:dyDescent="0.25">
      <c r="B260" t="str">
        <f>IF('TECH RES'!C261="RESNGA",'TECH RES'!B261,"*")</f>
        <v>*</v>
      </c>
      <c r="C260" t="str">
        <f t="shared" si="18"/>
        <v>*</v>
      </c>
      <c r="D260" t="str">
        <f t="shared" si="19"/>
        <v>*</v>
      </c>
      <c r="F260" t="str">
        <f>IF('TECH RES'!C261="RESNGA",'TECH RES'!B261,"*")</f>
        <v>*</v>
      </c>
      <c r="G260" t="str">
        <f t="shared" si="20"/>
        <v>*</v>
      </c>
      <c r="H260" t="str">
        <f t="shared" si="21"/>
        <v>*</v>
      </c>
      <c r="I260" t="str">
        <f t="shared" si="22"/>
        <v>*</v>
      </c>
      <c r="J260" t="str">
        <f t="shared" si="23"/>
        <v>*</v>
      </c>
    </row>
    <row r="261" spans="2:10" x14ac:dyDescent="0.25">
      <c r="B261" t="str">
        <f>IF('TECH RES'!C262="RESNGA",'TECH RES'!B262,"*")</f>
        <v>*</v>
      </c>
      <c r="C261" t="str">
        <f t="shared" si="18"/>
        <v>*</v>
      </c>
      <c r="D261" t="str">
        <f t="shared" si="19"/>
        <v>*</v>
      </c>
      <c r="F261" t="str">
        <f>IF('TECH RES'!C262="RESNGA",'TECH RES'!B262,"*")</f>
        <v>*</v>
      </c>
      <c r="G261" t="str">
        <f t="shared" si="20"/>
        <v>*</v>
      </c>
      <c r="H261" t="str">
        <f t="shared" si="21"/>
        <v>*</v>
      </c>
      <c r="I261" t="str">
        <f t="shared" si="22"/>
        <v>*</v>
      </c>
      <c r="J261" t="str">
        <f t="shared" si="23"/>
        <v>*</v>
      </c>
    </row>
    <row r="262" spans="2:10" x14ac:dyDescent="0.25">
      <c r="B262" t="str">
        <f>IF('TECH RES'!C263="RESNGA",'TECH RES'!B263,"*")</f>
        <v>*</v>
      </c>
      <c r="C262" t="str">
        <f t="shared" ref="C262:C325" si="24">IF(B262="*","*","RESNGA")</f>
        <v>*</v>
      </c>
      <c r="D262" t="str">
        <f t="shared" ref="D262:D325" si="25">IF(B262="*","*",1)</f>
        <v>*</v>
      </c>
      <c r="F262" t="str">
        <f>IF('TECH RES'!C263="RESNGA",'TECH RES'!B263,"*")</f>
        <v>*</v>
      </c>
      <c r="G262" t="str">
        <f t="shared" ref="G262:G325" si="26">IF(F262="*","*","RESRNG")</f>
        <v>*</v>
      </c>
      <c r="H262" t="str">
        <f t="shared" ref="H262:H325" si="27">IF(F262="*","*",0)</f>
        <v>*</v>
      </c>
      <c r="I262" t="str">
        <f t="shared" ref="I262:I325" si="28">IF(G262="*","*",1)</f>
        <v>*</v>
      </c>
      <c r="J262" t="str">
        <f t="shared" ref="J262:J325" si="29">IF(H262="*","*",1)</f>
        <v>*</v>
      </c>
    </row>
    <row r="263" spans="2:10" x14ac:dyDescent="0.25">
      <c r="B263" t="str">
        <f>IF('TECH RES'!C264="RESNGA",'TECH RES'!B264,"*")</f>
        <v>*</v>
      </c>
      <c r="C263" t="str">
        <f t="shared" si="24"/>
        <v>*</v>
      </c>
      <c r="D263" t="str">
        <f t="shared" si="25"/>
        <v>*</v>
      </c>
      <c r="F263" t="str">
        <f>IF('TECH RES'!C264="RESNGA",'TECH RES'!B264,"*")</f>
        <v>*</v>
      </c>
      <c r="G263" t="str">
        <f t="shared" si="26"/>
        <v>*</v>
      </c>
      <c r="H263" t="str">
        <f t="shared" si="27"/>
        <v>*</v>
      </c>
      <c r="I263" t="str">
        <f t="shared" si="28"/>
        <v>*</v>
      </c>
      <c r="J263" t="str">
        <f t="shared" si="29"/>
        <v>*</v>
      </c>
    </row>
    <row r="264" spans="2:10" x14ac:dyDescent="0.25">
      <c r="B264" t="str">
        <f>IF('TECH RES'!C265="RESNGA",'TECH RES'!B265,"*")</f>
        <v>*</v>
      </c>
      <c r="C264" t="str">
        <f t="shared" si="24"/>
        <v>*</v>
      </c>
      <c r="D264" t="str">
        <f t="shared" si="25"/>
        <v>*</v>
      </c>
      <c r="F264" t="str">
        <f>IF('TECH RES'!C265="RESNGA",'TECH RES'!B265,"*")</f>
        <v>*</v>
      </c>
      <c r="G264" t="str">
        <f t="shared" si="26"/>
        <v>*</v>
      </c>
      <c r="H264" t="str">
        <f t="shared" si="27"/>
        <v>*</v>
      </c>
      <c r="I264" t="str">
        <f t="shared" si="28"/>
        <v>*</v>
      </c>
      <c r="J264" t="str">
        <f t="shared" si="29"/>
        <v>*</v>
      </c>
    </row>
    <row r="265" spans="2:10" x14ac:dyDescent="0.25">
      <c r="B265" t="str">
        <f>IF('TECH RES'!C266="RESNGA",'TECH RES'!B266,"*")</f>
        <v>*</v>
      </c>
      <c r="C265" t="str">
        <f t="shared" si="24"/>
        <v>*</v>
      </c>
      <c r="D265" t="str">
        <f t="shared" si="25"/>
        <v>*</v>
      </c>
      <c r="F265" t="str">
        <f>IF('TECH RES'!C266="RESNGA",'TECH RES'!B266,"*")</f>
        <v>*</v>
      </c>
      <c r="G265" t="str">
        <f t="shared" si="26"/>
        <v>*</v>
      </c>
      <c r="H265" t="str">
        <f t="shared" si="27"/>
        <v>*</v>
      </c>
      <c r="I265" t="str">
        <f t="shared" si="28"/>
        <v>*</v>
      </c>
      <c r="J265" t="str">
        <f t="shared" si="29"/>
        <v>*</v>
      </c>
    </row>
    <row r="266" spans="2:10" x14ac:dyDescent="0.25">
      <c r="B266" t="str">
        <f>IF('TECH RES'!C267="RESNGA",'TECH RES'!B267,"*")</f>
        <v>*</v>
      </c>
      <c r="C266" t="str">
        <f t="shared" si="24"/>
        <v>*</v>
      </c>
      <c r="D266" t="str">
        <f t="shared" si="25"/>
        <v>*</v>
      </c>
      <c r="F266" t="str">
        <f>IF('TECH RES'!C267="RESNGA",'TECH RES'!B267,"*")</f>
        <v>*</v>
      </c>
      <c r="G266" t="str">
        <f t="shared" si="26"/>
        <v>*</v>
      </c>
      <c r="H266" t="str">
        <f t="shared" si="27"/>
        <v>*</v>
      </c>
      <c r="I266" t="str">
        <f t="shared" si="28"/>
        <v>*</v>
      </c>
      <c r="J266" t="str">
        <f t="shared" si="29"/>
        <v>*</v>
      </c>
    </row>
    <row r="267" spans="2:10" x14ac:dyDescent="0.25">
      <c r="B267" t="str">
        <f>IF('TECH RES'!C268="RESNGA",'TECH RES'!B268,"*")</f>
        <v>*</v>
      </c>
      <c r="C267" t="str">
        <f t="shared" si="24"/>
        <v>*</v>
      </c>
      <c r="D267" t="str">
        <f t="shared" si="25"/>
        <v>*</v>
      </c>
      <c r="F267" t="str">
        <f>IF('TECH RES'!C268="RESNGA",'TECH RES'!B268,"*")</f>
        <v>*</v>
      </c>
      <c r="G267" t="str">
        <f t="shared" si="26"/>
        <v>*</v>
      </c>
      <c r="H267" t="str">
        <f t="shared" si="27"/>
        <v>*</v>
      </c>
      <c r="I267" t="str">
        <f t="shared" si="28"/>
        <v>*</v>
      </c>
      <c r="J267" t="str">
        <f t="shared" si="29"/>
        <v>*</v>
      </c>
    </row>
    <row r="268" spans="2:10" x14ac:dyDescent="0.25">
      <c r="B268" t="str">
        <f>IF('TECH RES'!C269="RESNGA",'TECH RES'!B269,"*")</f>
        <v>*</v>
      </c>
      <c r="C268" t="str">
        <f t="shared" si="24"/>
        <v>*</v>
      </c>
      <c r="D268" t="str">
        <f t="shared" si="25"/>
        <v>*</v>
      </c>
      <c r="F268" t="str">
        <f>IF('TECH RES'!C269="RESNGA",'TECH RES'!B269,"*")</f>
        <v>*</v>
      </c>
      <c r="G268" t="str">
        <f t="shared" si="26"/>
        <v>*</v>
      </c>
      <c r="H268" t="str">
        <f t="shared" si="27"/>
        <v>*</v>
      </c>
      <c r="I268" t="str">
        <f t="shared" si="28"/>
        <v>*</v>
      </c>
      <c r="J268" t="str">
        <f t="shared" si="29"/>
        <v>*</v>
      </c>
    </row>
    <row r="269" spans="2:10" x14ac:dyDescent="0.25">
      <c r="B269" t="str">
        <f>IF('TECH RES'!C270="RESNGA",'TECH RES'!B270,"*")</f>
        <v>*</v>
      </c>
      <c r="C269" t="str">
        <f t="shared" si="24"/>
        <v>*</v>
      </c>
      <c r="D269" t="str">
        <f t="shared" si="25"/>
        <v>*</v>
      </c>
      <c r="F269" t="str">
        <f>IF('TECH RES'!C270="RESNGA",'TECH RES'!B270,"*")</f>
        <v>*</v>
      </c>
      <c r="G269" t="str">
        <f t="shared" si="26"/>
        <v>*</v>
      </c>
      <c r="H269" t="str">
        <f t="shared" si="27"/>
        <v>*</v>
      </c>
      <c r="I269" t="str">
        <f t="shared" si="28"/>
        <v>*</v>
      </c>
      <c r="J269" t="str">
        <f t="shared" si="29"/>
        <v>*</v>
      </c>
    </row>
    <row r="270" spans="2:10" x14ac:dyDescent="0.25">
      <c r="B270" t="str">
        <f>IF('TECH RES'!C271="RESNGA",'TECH RES'!B271,"*")</f>
        <v>*</v>
      </c>
      <c r="C270" t="str">
        <f t="shared" si="24"/>
        <v>*</v>
      </c>
      <c r="D270" t="str">
        <f t="shared" si="25"/>
        <v>*</v>
      </c>
      <c r="F270" t="str">
        <f>IF('TECH RES'!C271="RESNGA",'TECH RES'!B271,"*")</f>
        <v>*</v>
      </c>
      <c r="G270" t="str">
        <f t="shared" si="26"/>
        <v>*</v>
      </c>
      <c r="H270" t="str">
        <f t="shared" si="27"/>
        <v>*</v>
      </c>
      <c r="I270" t="str">
        <f t="shared" si="28"/>
        <v>*</v>
      </c>
      <c r="J270" t="str">
        <f t="shared" si="29"/>
        <v>*</v>
      </c>
    </row>
    <row r="271" spans="2:10" x14ac:dyDescent="0.25">
      <c r="B271" t="str">
        <f>IF('TECH RES'!C272="RESNGA",'TECH RES'!B272,"*")</f>
        <v>*</v>
      </c>
      <c r="C271" t="str">
        <f t="shared" si="24"/>
        <v>*</v>
      </c>
      <c r="D271" t="str">
        <f t="shared" si="25"/>
        <v>*</v>
      </c>
      <c r="F271" t="str">
        <f>IF('TECH RES'!C272="RESNGA",'TECH RES'!B272,"*")</f>
        <v>*</v>
      </c>
      <c r="G271" t="str">
        <f t="shared" si="26"/>
        <v>*</v>
      </c>
      <c r="H271" t="str">
        <f t="shared" si="27"/>
        <v>*</v>
      </c>
      <c r="I271" t="str">
        <f t="shared" si="28"/>
        <v>*</v>
      </c>
      <c r="J271" t="str">
        <f t="shared" si="29"/>
        <v>*</v>
      </c>
    </row>
    <row r="272" spans="2:10" x14ac:dyDescent="0.25">
      <c r="B272" t="str">
        <f>IF('TECH RES'!C273="RESNGA",'TECH RES'!B273,"*")</f>
        <v>*</v>
      </c>
      <c r="C272" t="str">
        <f t="shared" si="24"/>
        <v>*</v>
      </c>
      <c r="D272" t="str">
        <f t="shared" si="25"/>
        <v>*</v>
      </c>
      <c r="F272" t="str">
        <f>IF('TECH RES'!C273="RESNGA",'TECH RES'!B273,"*")</f>
        <v>*</v>
      </c>
      <c r="G272" t="str">
        <f t="shared" si="26"/>
        <v>*</v>
      </c>
      <c r="H272" t="str">
        <f t="shared" si="27"/>
        <v>*</v>
      </c>
      <c r="I272" t="str">
        <f t="shared" si="28"/>
        <v>*</v>
      </c>
      <c r="J272" t="str">
        <f t="shared" si="29"/>
        <v>*</v>
      </c>
    </row>
    <row r="273" spans="2:10" x14ac:dyDescent="0.25">
      <c r="B273" t="str">
        <f>IF('TECH RES'!C274="RESNGA",'TECH RES'!B274,"*")</f>
        <v>RESHOULOOldSCAHP2NGA20</v>
      </c>
      <c r="C273" t="str">
        <f t="shared" si="24"/>
        <v>RESNGA</v>
      </c>
      <c r="D273">
        <f t="shared" si="25"/>
        <v>1</v>
      </c>
      <c r="F273" t="str">
        <f>IF('TECH RES'!C274="RESNGA",'TECH RES'!B274,"*")</f>
        <v>RESHOULOOldSCAHP2NGA20</v>
      </c>
      <c r="G273" t="str">
        <f t="shared" si="26"/>
        <v>RESRNG</v>
      </c>
      <c r="H273">
        <f t="shared" si="27"/>
        <v>0</v>
      </c>
      <c r="I273">
        <f t="shared" si="28"/>
        <v>1</v>
      </c>
      <c r="J273">
        <f t="shared" si="29"/>
        <v>1</v>
      </c>
    </row>
    <row r="274" spans="2:10" x14ac:dyDescent="0.25">
      <c r="B274" t="str">
        <f>IF('TECH RES'!C275="RESNGA",'TECH RES'!B275,"*")</f>
        <v>*</v>
      </c>
      <c r="C274" t="str">
        <f t="shared" si="24"/>
        <v>*</v>
      </c>
      <c r="D274" t="str">
        <f t="shared" si="25"/>
        <v>*</v>
      </c>
      <c r="F274" t="str">
        <f>IF('TECH RES'!C275="RESNGA",'TECH RES'!B275,"*")</f>
        <v>*</v>
      </c>
      <c r="G274" t="str">
        <f t="shared" si="26"/>
        <v>*</v>
      </c>
      <c r="H274" t="str">
        <f t="shared" si="27"/>
        <v>*</v>
      </c>
      <c r="I274" t="str">
        <f t="shared" si="28"/>
        <v>*</v>
      </c>
      <c r="J274" t="str">
        <f t="shared" si="29"/>
        <v>*</v>
      </c>
    </row>
    <row r="275" spans="2:10" x14ac:dyDescent="0.25">
      <c r="B275" t="str">
        <f>IF('TECH RES'!C276="RESNGA",'TECH RES'!B276,"*")</f>
        <v>*</v>
      </c>
      <c r="C275" t="str">
        <f t="shared" si="24"/>
        <v>*</v>
      </c>
      <c r="D275" t="str">
        <f t="shared" si="25"/>
        <v>*</v>
      </c>
      <c r="F275" t="str">
        <f>IF('TECH RES'!C276="RESNGA",'TECH RES'!B276,"*")</f>
        <v>*</v>
      </c>
      <c r="G275" t="str">
        <f t="shared" si="26"/>
        <v>*</v>
      </c>
      <c r="H275" t="str">
        <f t="shared" si="27"/>
        <v>*</v>
      </c>
      <c r="I275" t="str">
        <f t="shared" si="28"/>
        <v>*</v>
      </c>
      <c r="J275" t="str">
        <f t="shared" si="29"/>
        <v>*</v>
      </c>
    </row>
    <row r="276" spans="2:10" x14ac:dyDescent="0.25">
      <c r="B276" t="str">
        <f>IF('TECH RES'!C277="RESNGA",'TECH RES'!B277,"*")</f>
        <v>*</v>
      </c>
      <c r="C276" t="str">
        <f t="shared" si="24"/>
        <v>*</v>
      </c>
      <c r="D276" t="str">
        <f t="shared" si="25"/>
        <v>*</v>
      </c>
      <c r="F276" t="str">
        <f>IF('TECH RES'!C277="RESNGA",'TECH RES'!B277,"*")</f>
        <v>*</v>
      </c>
      <c r="G276" t="str">
        <f t="shared" si="26"/>
        <v>*</v>
      </c>
      <c r="H276" t="str">
        <f t="shared" si="27"/>
        <v>*</v>
      </c>
      <c r="I276" t="str">
        <f t="shared" si="28"/>
        <v>*</v>
      </c>
      <c r="J276" t="str">
        <f t="shared" si="29"/>
        <v>*</v>
      </c>
    </row>
    <row r="277" spans="2:10" x14ac:dyDescent="0.25">
      <c r="B277" t="str">
        <f>IF('TECH RES'!C278="RESNGA",'TECH RES'!B278,"*")</f>
        <v>*</v>
      </c>
      <c r="C277" t="str">
        <f t="shared" si="24"/>
        <v>*</v>
      </c>
      <c r="D277" t="str">
        <f t="shared" si="25"/>
        <v>*</v>
      </c>
      <c r="F277" t="str">
        <f>IF('TECH RES'!C278="RESNGA",'TECH RES'!B278,"*")</f>
        <v>*</v>
      </c>
      <c r="G277" t="str">
        <f t="shared" si="26"/>
        <v>*</v>
      </c>
      <c r="H277" t="str">
        <f t="shared" si="27"/>
        <v>*</v>
      </c>
      <c r="I277" t="str">
        <f t="shared" si="28"/>
        <v>*</v>
      </c>
      <c r="J277" t="str">
        <f t="shared" si="29"/>
        <v>*</v>
      </c>
    </row>
    <row r="278" spans="2:10" x14ac:dyDescent="0.25">
      <c r="B278" t="str">
        <f>IF('TECH RES'!C279="RESNGA",'TECH RES'!B279,"*")</f>
        <v>*</v>
      </c>
      <c r="C278" t="str">
        <f t="shared" si="24"/>
        <v>*</v>
      </c>
      <c r="D278" t="str">
        <f t="shared" si="25"/>
        <v>*</v>
      </c>
      <c r="F278" t="str">
        <f>IF('TECH RES'!C279="RESNGA",'TECH RES'!B279,"*")</f>
        <v>*</v>
      </c>
      <c r="G278" t="str">
        <f t="shared" si="26"/>
        <v>*</v>
      </c>
      <c r="H278" t="str">
        <f t="shared" si="27"/>
        <v>*</v>
      </c>
      <c r="I278" t="str">
        <f t="shared" si="28"/>
        <v>*</v>
      </c>
      <c r="J278" t="str">
        <f t="shared" si="29"/>
        <v>*</v>
      </c>
    </row>
    <row r="279" spans="2:10" x14ac:dyDescent="0.25">
      <c r="B279" t="str">
        <f>IF('TECH RES'!C280="RESNGA",'TECH RES'!B280,"*")</f>
        <v>*</v>
      </c>
      <c r="C279" t="str">
        <f t="shared" si="24"/>
        <v>*</v>
      </c>
      <c r="D279" t="str">
        <f t="shared" si="25"/>
        <v>*</v>
      </c>
      <c r="F279" t="str">
        <f>IF('TECH RES'!C280="RESNGA",'TECH RES'!B280,"*")</f>
        <v>*</v>
      </c>
      <c r="G279" t="str">
        <f t="shared" si="26"/>
        <v>*</v>
      </c>
      <c r="H279" t="str">
        <f t="shared" si="27"/>
        <v>*</v>
      </c>
      <c r="I279" t="str">
        <f t="shared" si="28"/>
        <v>*</v>
      </c>
      <c r="J279" t="str">
        <f t="shared" si="29"/>
        <v>*</v>
      </c>
    </row>
    <row r="280" spans="2:10" x14ac:dyDescent="0.25">
      <c r="B280" t="str">
        <f>IF('TECH RES'!C281="RESNGA",'TECH RES'!B281,"*")</f>
        <v>*</v>
      </c>
      <c r="C280" t="str">
        <f t="shared" si="24"/>
        <v>*</v>
      </c>
      <c r="D280" t="str">
        <f t="shared" si="25"/>
        <v>*</v>
      </c>
      <c r="F280" t="str">
        <f>IF('TECH RES'!C281="RESNGA",'TECH RES'!B281,"*")</f>
        <v>*</v>
      </c>
      <c r="G280" t="str">
        <f t="shared" si="26"/>
        <v>*</v>
      </c>
      <c r="H280" t="str">
        <f t="shared" si="27"/>
        <v>*</v>
      </c>
      <c r="I280" t="str">
        <f t="shared" si="28"/>
        <v>*</v>
      </c>
      <c r="J280" t="str">
        <f t="shared" si="29"/>
        <v>*</v>
      </c>
    </row>
    <row r="281" spans="2:10" x14ac:dyDescent="0.25">
      <c r="B281" t="str">
        <f>IF('TECH RES'!C282="RESNGA",'TECH RES'!B282,"*")</f>
        <v>*</v>
      </c>
      <c r="C281" t="str">
        <f t="shared" si="24"/>
        <v>*</v>
      </c>
      <c r="D281" t="str">
        <f t="shared" si="25"/>
        <v>*</v>
      </c>
      <c r="F281" t="str">
        <f>IF('TECH RES'!C282="RESNGA",'TECH RES'!B282,"*")</f>
        <v>*</v>
      </c>
      <c r="G281" t="str">
        <f t="shared" si="26"/>
        <v>*</v>
      </c>
      <c r="H281" t="str">
        <f t="shared" si="27"/>
        <v>*</v>
      </c>
      <c r="I281" t="str">
        <f t="shared" si="28"/>
        <v>*</v>
      </c>
      <c r="J281" t="str">
        <f t="shared" si="29"/>
        <v>*</v>
      </c>
    </row>
    <row r="282" spans="2:10" x14ac:dyDescent="0.25">
      <c r="B282" t="str">
        <f>IF('TECH RES'!C283="RESNGA",'TECH RES'!B283,"*")</f>
        <v>*</v>
      </c>
      <c r="C282" t="str">
        <f t="shared" si="24"/>
        <v>*</v>
      </c>
      <c r="D282" t="str">
        <f t="shared" si="25"/>
        <v>*</v>
      </c>
      <c r="F282" t="str">
        <f>IF('TECH RES'!C283="RESNGA",'TECH RES'!B283,"*")</f>
        <v>*</v>
      </c>
      <c r="G282" t="str">
        <f t="shared" si="26"/>
        <v>*</v>
      </c>
      <c r="H282" t="str">
        <f t="shared" si="27"/>
        <v>*</v>
      </c>
      <c r="I282" t="str">
        <f t="shared" si="28"/>
        <v>*</v>
      </c>
      <c r="J282" t="str">
        <f t="shared" si="29"/>
        <v>*</v>
      </c>
    </row>
    <row r="283" spans="2:10" x14ac:dyDescent="0.25">
      <c r="B283" t="str">
        <f>IF('TECH RES'!C284="RESNGA",'TECH RES'!B284,"*")</f>
        <v>*</v>
      </c>
      <c r="C283" t="str">
        <f t="shared" si="24"/>
        <v>*</v>
      </c>
      <c r="D283" t="str">
        <f t="shared" si="25"/>
        <v>*</v>
      </c>
      <c r="F283" t="str">
        <f>IF('TECH RES'!C284="RESNGA",'TECH RES'!B284,"*")</f>
        <v>*</v>
      </c>
      <c r="G283" t="str">
        <f t="shared" si="26"/>
        <v>*</v>
      </c>
      <c r="H283" t="str">
        <f t="shared" si="27"/>
        <v>*</v>
      </c>
      <c r="I283" t="str">
        <f t="shared" si="28"/>
        <v>*</v>
      </c>
      <c r="J283" t="str">
        <f t="shared" si="29"/>
        <v>*</v>
      </c>
    </row>
    <row r="284" spans="2:10" x14ac:dyDescent="0.25">
      <c r="B284" t="str">
        <f>IF('TECH RES'!C285="RESNGA",'TECH RES'!B285,"*")</f>
        <v>*</v>
      </c>
      <c r="C284" t="str">
        <f t="shared" si="24"/>
        <v>*</v>
      </c>
      <c r="D284" t="str">
        <f t="shared" si="25"/>
        <v>*</v>
      </c>
      <c r="F284" t="str">
        <f>IF('TECH RES'!C285="RESNGA",'TECH RES'!B285,"*")</f>
        <v>*</v>
      </c>
      <c r="G284" t="str">
        <f t="shared" si="26"/>
        <v>*</v>
      </c>
      <c r="H284" t="str">
        <f t="shared" si="27"/>
        <v>*</v>
      </c>
      <c r="I284" t="str">
        <f t="shared" si="28"/>
        <v>*</v>
      </c>
      <c r="J284" t="str">
        <f t="shared" si="29"/>
        <v>*</v>
      </c>
    </row>
    <row r="285" spans="2:10" x14ac:dyDescent="0.25">
      <c r="B285" t="str">
        <f>IF('TECH RES'!C286="RESNGA",'TECH RES'!B286,"*")</f>
        <v>*</v>
      </c>
      <c r="C285" t="str">
        <f t="shared" si="24"/>
        <v>*</v>
      </c>
      <c r="D285" t="str">
        <f t="shared" si="25"/>
        <v>*</v>
      </c>
      <c r="F285" t="str">
        <f>IF('TECH RES'!C286="RESNGA",'TECH RES'!B286,"*")</f>
        <v>*</v>
      </c>
      <c r="G285" t="str">
        <f t="shared" si="26"/>
        <v>*</v>
      </c>
      <c r="H285" t="str">
        <f t="shared" si="27"/>
        <v>*</v>
      </c>
      <c r="I285" t="str">
        <f t="shared" si="28"/>
        <v>*</v>
      </c>
      <c r="J285" t="str">
        <f t="shared" si="29"/>
        <v>*</v>
      </c>
    </row>
    <row r="286" spans="2:10" x14ac:dyDescent="0.25">
      <c r="B286" t="str">
        <f>IF('TECH RES'!C287="RESNGA",'TECH RES'!B287,"*")</f>
        <v>*</v>
      </c>
      <c r="C286" t="str">
        <f t="shared" si="24"/>
        <v>*</v>
      </c>
      <c r="D286" t="str">
        <f t="shared" si="25"/>
        <v>*</v>
      </c>
      <c r="F286" t="str">
        <f>IF('TECH RES'!C287="RESNGA",'TECH RES'!B287,"*")</f>
        <v>*</v>
      </c>
      <c r="G286" t="str">
        <f t="shared" si="26"/>
        <v>*</v>
      </c>
      <c r="H286" t="str">
        <f t="shared" si="27"/>
        <v>*</v>
      </c>
      <c r="I286" t="str">
        <f t="shared" si="28"/>
        <v>*</v>
      </c>
      <c r="J286" t="str">
        <f t="shared" si="29"/>
        <v>*</v>
      </c>
    </row>
    <row r="287" spans="2:10" x14ac:dyDescent="0.25">
      <c r="B287" t="str">
        <f>IF('TECH RES'!C288="RESNGA",'TECH RES'!B288,"*")</f>
        <v>*</v>
      </c>
      <c r="C287" t="str">
        <f t="shared" si="24"/>
        <v>*</v>
      </c>
      <c r="D287" t="str">
        <f t="shared" si="25"/>
        <v>*</v>
      </c>
      <c r="F287" t="str">
        <f>IF('TECH RES'!C288="RESNGA",'TECH RES'!B288,"*")</f>
        <v>*</v>
      </c>
      <c r="G287" t="str">
        <f t="shared" si="26"/>
        <v>*</v>
      </c>
      <c r="H287" t="str">
        <f t="shared" si="27"/>
        <v>*</v>
      </c>
      <c r="I287" t="str">
        <f t="shared" si="28"/>
        <v>*</v>
      </c>
      <c r="J287" t="str">
        <f t="shared" si="29"/>
        <v>*</v>
      </c>
    </row>
    <row r="288" spans="2:10" x14ac:dyDescent="0.25">
      <c r="B288" t="str">
        <f>IF('TECH RES'!C289="RESNGA",'TECH RES'!B289,"*")</f>
        <v>*</v>
      </c>
      <c r="C288" t="str">
        <f t="shared" si="24"/>
        <v>*</v>
      </c>
      <c r="D288" t="str">
        <f t="shared" si="25"/>
        <v>*</v>
      </c>
      <c r="F288" t="str">
        <f>IF('TECH RES'!C289="RESNGA",'TECH RES'!B289,"*")</f>
        <v>*</v>
      </c>
      <c r="G288" t="str">
        <f t="shared" si="26"/>
        <v>*</v>
      </c>
      <c r="H288" t="str">
        <f t="shared" si="27"/>
        <v>*</v>
      </c>
      <c r="I288" t="str">
        <f t="shared" si="28"/>
        <v>*</v>
      </c>
      <c r="J288" t="str">
        <f t="shared" si="29"/>
        <v>*</v>
      </c>
    </row>
    <row r="289" spans="2:10" x14ac:dyDescent="0.25">
      <c r="B289" t="str">
        <f>IF('TECH RES'!C290="RESNGA",'TECH RES'!B290,"*")</f>
        <v>*</v>
      </c>
      <c r="C289" t="str">
        <f t="shared" si="24"/>
        <v>*</v>
      </c>
      <c r="D289" t="str">
        <f t="shared" si="25"/>
        <v>*</v>
      </c>
      <c r="F289" t="str">
        <f>IF('TECH RES'!C290="RESNGA",'TECH RES'!B290,"*")</f>
        <v>*</v>
      </c>
      <c r="G289" t="str">
        <f t="shared" si="26"/>
        <v>*</v>
      </c>
      <c r="H289" t="str">
        <f t="shared" si="27"/>
        <v>*</v>
      </c>
      <c r="I289" t="str">
        <f t="shared" si="28"/>
        <v>*</v>
      </c>
      <c r="J289" t="str">
        <f t="shared" si="29"/>
        <v>*</v>
      </c>
    </row>
    <row r="290" spans="2:10" x14ac:dyDescent="0.25">
      <c r="B290" t="str">
        <f>IF('TECH RES'!C291="RESNGA",'TECH RES'!B291,"*")</f>
        <v>*</v>
      </c>
      <c r="C290" t="str">
        <f t="shared" si="24"/>
        <v>*</v>
      </c>
      <c r="D290" t="str">
        <f t="shared" si="25"/>
        <v>*</v>
      </c>
      <c r="F290" t="str">
        <f>IF('TECH RES'!C291="RESNGA",'TECH RES'!B291,"*")</f>
        <v>*</v>
      </c>
      <c r="G290" t="str">
        <f t="shared" si="26"/>
        <v>*</v>
      </c>
      <c r="H290" t="str">
        <f t="shared" si="27"/>
        <v>*</v>
      </c>
      <c r="I290" t="str">
        <f t="shared" si="28"/>
        <v>*</v>
      </c>
      <c r="J290" t="str">
        <f t="shared" si="29"/>
        <v>*</v>
      </c>
    </row>
    <row r="291" spans="2:10" x14ac:dyDescent="0.25">
      <c r="B291" t="str">
        <f>IF('TECH RES'!C292="RESNGA",'TECH RES'!B292,"*")</f>
        <v>*</v>
      </c>
      <c r="C291" t="str">
        <f t="shared" si="24"/>
        <v>*</v>
      </c>
      <c r="D291" t="str">
        <f t="shared" si="25"/>
        <v>*</v>
      </c>
      <c r="F291" t="str">
        <f>IF('TECH RES'!C292="RESNGA",'TECH RES'!B292,"*")</f>
        <v>*</v>
      </c>
      <c r="G291" t="str">
        <f t="shared" si="26"/>
        <v>*</v>
      </c>
      <c r="H291" t="str">
        <f t="shared" si="27"/>
        <v>*</v>
      </c>
      <c r="I291" t="str">
        <f t="shared" si="28"/>
        <v>*</v>
      </c>
      <c r="J291" t="str">
        <f t="shared" si="29"/>
        <v>*</v>
      </c>
    </row>
    <row r="292" spans="2:10" x14ac:dyDescent="0.25">
      <c r="B292" t="str">
        <f>IF('TECH RES'!C293="RESNGA",'TECH RES'!B293,"*")</f>
        <v>*</v>
      </c>
      <c r="C292" t="str">
        <f t="shared" si="24"/>
        <v>*</v>
      </c>
      <c r="D292" t="str">
        <f t="shared" si="25"/>
        <v>*</v>
      </c>
      <c r="F292" t="str">
        <f>IF('TECH RES'!C293="RESNGA",'TECH RES'!B293,"*")</f>
        <v>*</v>
      </c>
      <c r="G292" t="str">
        <f t="shared" si="26"/>
        <v>*</v>
      </c>
      <c r="H292" t="str">
        <f t="shared" si="27"/>
        <v>*</v>
      </c>
      <c r="I292" t="str">
        <f t="shared" si="28"/>
        <v>*</v>
      </c>
      <c r="J292" t="str">
        <f t="shared" si="29"/>
        <v>*</v>
      </c>
    </row>
    <row r="293" spans="2:10" x14ac:dyDescent="0.25">
      <c r="B293" t="str">
        <f>IF('TECH RES'!C294="RESNGA",'TECH RES'!B294,"*")</f>
        <v>*</v>
      </c>
      <c r="C293" t="str">
        <f t="shared" si="24"/>
        <v>*</v>
      </c>
      <c r="D293" t="str">
        <f t="shared" si="25"/>
        <v>*</v>
      </c>
      <c r="F293" t="str">
        <f>IF('TECH RES'!C294="RESNGA",'TECH RES'!B294,"*")</f>
        <v>*</v>
      </c>
      <c r="G293" t="str">
        <f t="shared" si="26"/>
        <v>*</v>
      </c>
      <c r="H293" t="str">
        <f t="shared" si="27"/>
        <v>*</v>
      </c>
      <c r="I293" t="str">
        <f t="shared" si="28"/>
        <v>*</v>
      </c>
      <c r="J293" t="str">
        <f t="shared" si="29"/>
        <v>*</v>
      </c>
    </row>
    <row r="294" spans="2:10" x14ac:dyDescent="0.25">
      <c r="B294" t="str">
        <f>IF('TECH RES'!C295="RESNGA",'TECH RES'!B295,"*")</f>
        <v>*</v>
      </c>
      <c r="C294" t="str">
        <f t="shared" si="24"/>
        <v>*</v>
      </c>
      <c r="D294" t="str">
        <f t="shared" si="25"/>
        <v>*</v>
      </c>
      <c r="F294" t="str">
        <f>IF('TECH RES'!C295="RESNGA",'TECH RES'!B295,"*")</f>
        <v>*</v>
      </c>
      <c r="G294" t="str">
        <f t="shared" si="26"/>
        <v>*</v>
      </c>
      <c r="H294" t="str">
        <f t="shared" si="27"/>
        <v>*</v>
      </c>
      <c r="I294" t="str">
        <f t="shared" si="28"/>
        <v>*</v>
      </c>
      <c r="J294" t="str">
        <f t="shared" si="29"/>
        <v>*</v>
      </c>
    </row>
    <row r="295" spans="2:10" x14ac:dyDescent="0.25">
      <c r="B295" t="str">
        <f>IF('TECH RES'!C296="RESNGA",'TECH RES'!B296,"*")</f>
        <v>*</v>
      </c>
      <c r="C295" t="str">
        <f t="shared" si="24"/>
        <v>*</v>
      </c>
      <c r="D295" t="str">
        <f t="shared" si="25"/>
        <v>*</v>
      </c>
      <c r="F295" t="str">
        <f>IF('TECH RES'!C296="RESNGA",'TECH RES'!B296,"*")</f>
        <v>*</v>
      </c>
      <c r="G295" t="str">
        <f t="shared" si="26"/>
        <v>*</v>
      </c>
      <c r="H295" t="str">
        <f t="shared" si="27"/>
        <v>*</v>
      </c>
      <c r="I295" t="str">
        <f t="shared" si="28"/>
        <v>*</v>
      </c>
      <c r="J295" t="str">
        <f t="shared" si="29"/>
        <v>*</v>
      </c>
    </row>
    <row r="296" spans="2:10" x14ac:dyDescent="0.25">
      <c r="B296" t="str">
        <f>IF('TECH RES'!C297="RESNGA",'TECH RES'!B297,"*")</f>
        <v>*</v>
      </c>
      <c r="C296" t="str">
        <f t="shared" si="24"/>
        <v>*</v>
      </c>
      <c r="D296" t="str">
        <f t="shared" si="25"/>
        <v>*</v>
      </c>
      <c r="F296" t="str">
        <f>IF('TECH RES'!C297="RESNGA",'TECH RES'!B297,"*")</f>
        <v>*</v>
      </c>
      <c r="G296" t="str">
        <f t="shared" si="26"/>
        <v>*</v>
      </c>
      <c r="H296" t="str">
        <f t="shared" si="27"/>
        <v>*</v>
      </c>
      <c r="I296" t="str">
        <f t="shared" si="28"/>
        <v>*</v>
      </c>
      <c r="J296" t="str">
        <f t="shared" si="29"/>
        <v>*</v>
      </c>
    </row>
    <row r="297" spans="2:10" x14ac:dyDescent="0.25">
      <c r="B297" t="str">
        <f>IF('TECH RES'!C298="RESNGA",'TECH RES'!B298,"*")</f>
        <v>*</v>
      </c>
      <c r="C297" t="str">
        <f t="shared" si="24"/>
        <v>*</v>
      </c>
      <c r="D297" t="str">
        <f t="shared" si="25"/>
        <v>*</v>
      </c>
      <c r="F297" t="str">
        <f>IF('TECH RES'!C298="RESNGA",'TECH RES'!B298,"*")</f>
        <v>*</v>
      </c>
      <c r="G297" t="str">
        <f t="shared" si="26"/>
        <v>*</v>
      </c>
      <c r="H297" t="str">
        <f t="shared" si="27"/>
        <v>*</v>
      </c>
      <c r="I297" t="str">
        <f t="shared" si="28"/>
        <v>*</v>
      </c>
      <c r="J297" t="str">
        <f t="shared" si="29"/>
        <v>*</v>
      </c>
    </row>
    <row r="298" spans="2:10" x14ac:dyDescent="0.25">
      <c r="B298" t="str">
        <f>IF('TECH RES'!C299="RESNGA",'TECH RES'!B299,"*")</f>
        <v>*</v>
      </c>
      <c r="C298" t="str">
        <f t="shared" si="24"/>
        <v>*</v>
      </c>
      <c r="D298" t="str">
        <f t="shared" si="25"/>
        <v>*</v>
      </c>
      <c r="F298" t="str">
        <f>IF('TECH RES'!C299="RESNGA",'TECH RES'!B299,"*")</f>
        <v>*</v>
      </c>
      <c r="G298" t="str">
        <f t="shared" si="26"/>
        <v>*</v>
      </c>
      <c r="H298" t="str">
        <f t="shared" si="27"/>
        <v>*</v>
      </c>
      <c r="I298" t="str">
        <f t="shared" si="28"/>
        <v>*</v>
      </c>
      <c r="J298" t="str">
        <f t="shared" si="29"/>
        <v>*</v>
      </c>
    </row>
    <row r="299" spans="2:10" x14ac:dyDescent="0.25">
      <c r="B299" t="str">
        <f>IF('TECH RES'!C300="RESNGA",'TECH RES'!B300,"*")</f>
        <v>*</v>
      </c>
      <c r="C299" t="str">
        <f t="shared" si="24"/>
        <v>*</v>
      </c>
      <c r="D299" t="str">
        <f t="shared" si="25"/>
        <v>*</v>
      </c>
      <c r="F299" t="str">
        <f>IF('TECH RES'!C300="RESNGA",'TECH RES'!B300,"*")</f>
        <v>*</v>
      </c>
      <c r="G299" t="str">
        <f t="shared" si="26"/>
        <v>*</v>
      </c>
      <c r="H299" t="str">
        <f t="shared" si="27"/>
        <v>*</v>
      </c>
      <c r="I299" t="str">
        <f t="shared" si="28"/>
        <v>*</v>
      </c>
      <c r="J299" t="str">
        <f t="shared" si="29"/>
        <v>*</v>
      </c>
    </row>
    <row r="300" spans="2:10" x14ac:dyDescent="0.25">
      <c r="B300" t="str">
        <f>IF('TECH RES'!C301="RESNGA",'TECH RES'!B301,"*")</f>
        <v>*</v>
      </c>
      <c r="C300" t="str">
        <f t="shared" si="24"/>
        <v>*</v>
      </c>
      <c r="D300" t="str">
        <f t="shared" si="25"/>
        <v>*</v>
      </c>
      <c r="F300" t="str">
        <f>IF('TECH RES'!C301="RESNGA",'TECH RES'!B301,"*")</f>
        <v>*</v>
      </c>
      <c r="G300" t="str">
        <f t="shared" si="26"/>
        <v>*</v>
      </c>
      <c r="H300" t="str">
        <f t="shared" si="27"/>
        <v>*</v>
      </c>
      <c r="I300" t="str">
        <f t="shared" si="28"/>
        <v>*</v>
      </c>
      <c r="J300" t="str">
        <f t="shared" si="29"/>
        <v>*</v>
      </c>
    </row>
    <row r="301" spans="2:10" x14ac:dyDescent="0.25">
      <c r="B301" t="str">
        <f>IF('TECH RES'!C302="RESNGA",'TECH RES'!B302,"*")</f>
        <v>*</v>
      </c>
      <c r="C301" t="str">
        <f t="shared" si="24"/>
        <v>*</v>
      </c>
      <c r="D301" t="str">
        <f t="shared" si="25"/>
        <v>*</v>
      </c>
      <c r="F301" t="str">
        <f>IF('TECH RES'!C302="RESNGA",'TECH RES'!B302,"*")</f>
        <v>*</v>
      </c>
      <c r="G301" t="str">
        <f t="shared" si="26"/>
        <v>*</v>
      </c>
      <c r="H301" t="str">
        <f t="shared" si="27"/>
        <v>*</v>
      </c>
      <c r="I301" t="str">
        <f t="shared" si="28"/>
        <v>*</v>
      </c>
      <c r="J301" t="str">
        <f t="shared" si="29"/>
        <v>*</v>
      </c>
    </row>
    <row r="302" spans="2:10" x14ac:dyDescent="0.25">
      <c r="B302" t="str">
        <f>IF('TECH RES'!C303="RESNGA",'TECH RES'!B303,"*")</f>
        <v>*</v>
      </c>
      <c r="C302" t="str">
        <f t="shared" si="24"/>
        <v>*</v>
      </c>
      <c r="D302" t="str">
        <f t="shared" si="25"/>
        <v>*</v>
      </c>
      <c r="F302" t="str">
        <f>IF('TECH RES'!C303="RESNGA",'TECH RES'!B303,"*")</f>
        <v>*</v>
      </c>
      <c r="G302" t="str">
        <f t="shared" si="26"/>
        <v>*</v>
      </c>
      <c r="H302" t="str">
        <f t="shared" si="27"/>
        <v>*</v>
      </c>
      <c r="I302" t="str">
        <f t="shared" si="28"/>
        <v>*</v>
      </c>
      <c r="J302" t="str">
        <f t="shared" si="29"/>
        <v>*</v>
      </c>
    </row>
    <row r="303" spans="2:10" x14ac:dyDescent="0.25">
      <c r="B303" t="str">
        <f>IF('TECH RES'!C304="RESNGA",'TECH RES'!B304,"*")</f>
        <v>*</v>
      </c>
      <c r="C303" t="str">
        <f t="shared" si="24"/>
        <v>*</v>
      </c>
      <c r="D303" t="str">
        <f t="shared" si="25"/>
        <v>*</v>
      </c>
      <c r="F303" t="str">
        <f>IF('TECH RES'!C304="RESNGA",'TECH RES'!B304,"*")</f>
        <v>*</v>
      </c>
      <c r="G303" t="str">
        <f t="shared" si="26"/>
        <v>*</v>
      </c>
      <c r="H303" t="str">
        <f t="shared" si="27"/>
        <v>*</v>
      </c>
      <c r="I303" t="str">
        <f t="shared" si="28"/>
        <v>*</v>
      </c>
      <c r="J303" t="str">
        <f t="shared" si="29"/>
        <v>*</v>
      </c>
    </row>
    <row r="304" spans="2:10" x14ac:dyDescent="0.25">
      <c r="B304" t="str">
        <f>IF('TECH RES'!C305="RESNGA",'TECH RES'!B305,"*")</f>
        <v>*</v>
      </c>
      <c r="C304" t="str">
        <f t="shared" si="24"/>
        <v>*</v>
      </c>
      <c r="D304" t="str">
        <f t="shared" si="25"/>
        <v>*</v>
      </c>
      <c r="F304" t="str">
        <f>IF('TECH RES'!C305="RESNGA",'TECH RES'!B305,"*")</f>
        <v>*</v>
      </c>
      <c r="G304" t="str">
        <f t="shared" si="26"/>
        <v>*</v>
      </c>
      <c r="H304" t="str">
        <f t="shared" si="27"/>
        <v>*</v>
      </c>
      <c r="I304" t="str">
        <f t="shared" si="28"/>
        <v>*</v>
      </c>
      <c r="J304" t="str">
        <f t="shared" si="29"/>
        <v>*</v>
      </c>
    </row>
    <row r="305" spans="2:10" x14ac:dyDescent="0.25">
      <c r="B305" t="str">
        <f>IF('TECH RES'!C306="RESNGA",'TECH RES'!B306,"*")</f>
        <v>*</v>
      </c>
      <c r="C305" t="str">
        <f t="shared" si="24"/>
        <v>*</v>
      </c>
      <c r="D305" t="str">
        <f t="shared" si="25"/>
        <v>*</v>
      </c>
      <c r="F305" t="str">
        <f>IF('TECH RES'!C306="RESNGA",'TECH RES'!B306,"*")</f>
        <v>*</v>
      </c>
      <c r="G305" t="str">
        <f t="shared" si="26"/>
        <v>*</v>
      </c>
      <c r="H305" t="str">
        <f t="shared" si="27"/>
        <v>*</v>
      </c>
      <c r="I305" t="str">
        <f t="shared" si="28"/>
        <v>*</v>
      </c>
      <c r="J305" t="str">
        <f t="shared" si="29"/>
        <v>*</v>
      </c>
    </row>
    <row r="306" spans="2:10" x14ac:dyDescent="0.25">
      <c r="B306" t="str">
        <f>IF('TECH RES'!C307="RESNGA",'TECH RES'!B307,"*")</f>
        <v>*</v>
      </c>
      <c r="C306" t="str">
        <f t="shared" si="24"/>
        <v>*</v>
      </c>
      <c r="D306" t="str">
        <f t="shared" si="25"/>
        <v>*</v>
      </c>
      <c r="F306" t="str">
        <f>IF('TECH RES'!C307="RESNGA",'TECH RES'!B307,"*")</f>
        <v>*</v>
      </c>
      <c r="G306" t="str">
        <f t="shared" si="26"/>
        <v>*</v>
      </c>
      <c r="H306" t="str">
        <f t="shared" si="27"/>
        <v>*</v>
      </c>
      <c r="I306" t="str">
        <f t="shared" si="28"/>
        <v>*</v>
      </c>
      <c r="J306" t="str">
        <f t="shared" si="29"/>
        <v>*</v>
      </c>
    </row>
    <row r="307" spans="2:10" x14ac:dyDescent="0.25">
      <c r="B307" t="str">
        <f>IF('TECH RES'!C308="RESNGA",'TECH RES'!B308,"*")</f>
        <v>*</v>
      </c>
      <c r="C307" t="str">
        <f t="shared" si="24"/>
        <v>*</v>
      </c>
      <c r="D307" t="str">
        <f t="shared" si="25"/>
        <v>*</v>
      </c>
      <c r="F307" t="str">
        <f>IF('TECH RES'!C308="RESNGA",'TECH RES'!B308,"*")</f>
        <v>*</v>
      </c>
      <c r="G307" t="str">
        <f t="shared" si="26"/>
        <v>*</v>
      </c>
      <c r="H307" t="str">
        <f t="shared" si="27"/>
        <v>*</v>
      </c>
      <c r="I307" t="str">
        <f t="shared" si="28"/>
        <v>*</v>
      </c>
      <c r="J307" t="str">
        <f t="shared" si="29"/>
        <v>*</v>
      </c>
    </row>
    <row r="308" spans="2:10" x14ac:dyDescent="0.25">
      <c r="B308" t="str">
        <f>IF('TECH RES'!C309="RESNGA",'TECH RES'!B309,"*")</f>
        <v>*</v>
      </c>
      <c r="C308" t="str">
        <f t="shared" si="24"/>
        <v>*</v>
      </c>
      <c r="D308" t="str">
        <f t="shared" si="25"/>
        <v>*</v>
      </c>
      <c r="F308" t="str">
        <f>IF('TECH RES'!C309="RESNGA",'TECH RES'!B309,"*")</f>
        <v>*</v>
      </c>
      <c r="G308" t="str">
        <f t="shared" si="26"/>
        <v>*</v>
      </c>
      <c r="H308" t="str">
        <f t="shared" si="27"/>
        <v>*</v>
      </c>
      <c r="I308" t="str">
        <f t="shared" si="28"/>
        <v>*</v>
      </c>
      <c r="J308" t="str">
        <f t="shared" si="29"/>
        <v>*</v>
      </c>
    </row>
    <row r="309" spans="2:10" x14ac:dyDescent="0.25">
      <c r="B309" t="str">
        <f>IF('TECH RES'!C310="RESNGA",'TECH RES'!B310,"*")</f>
        <v>*</v>
      </c>
      <c r="C309" t="str">
        <f t="shared" si="24"/>
        <v>*</v>
      </c>
      <c r="D309" t="str">
        <f t="shared" si="25"/>
        <v>*</v>
      </c>
      <c r="F309" t="str">
        <f>IF('TECH RES'!C310="RESNGA",'TECH RES'!B310,"*")</f>
        <v>*</v>
      </c>
      <c r="G309" t="str">
        <f t="shared" si="26"/>
        <v>*</v>
      </c>
      <c r="H309" t="str">
        <f t="shared" si="27"/>
        <v>*</v>
      </c>
      <c r="I309" t="str">
        <f t="shared" si="28"/>
        <v>*</v>
      </c>
      <c r="J309" t="str">
        <f t="shared" si="29"/>
        <v>*</v>
      </c>
    </row>
    <row r="310" spans="2:10" x14ac:dyDescent="0.25">
      <c r="B310" t="str">
        <f>IF('TECH RES'!C311="RESNGA",'TECH RES'!B311,"*")</f>
        <v>*</v>
      </c>
      <c r="C310" t="str">
        <f t="shared" si="24"/>
        <v>*</v>
      </c>
      <c r="D310" t="str">
        <f t="shared" si="25"/>
        <v>*</v>
      </c>
      <c r="F310" t="str">
        <f>IF('TECH RES'!C311="RESNGA",'TECH RES'!B311,"*")</f>
        <v>*</v>
      </c>
      <c r="G310" t="str">
        <f t="shared" si="26"/>
        <v>*</v>
      </c>
      <c r="H310" t="str">
        <f t="shared" si="27"/>
        <v>*</v>
      </c>
      <c r="I310" t="str">
        <f t="shared" si="28"/>
        <v>*</v>
      </c>
      <c r="J310" t="str">
        <f t="shared" si="29"/>
        <v>*</v>
      </c>
    </row>
    <row r="311" spans="2:10" x14ac:dyDescent="0.25">
      <c r="B311" t="str">
        <f>IF('TECH RES'!C312="RESNGA",'TECH RES'!B312,"*")</f>
        <v>*</v>
      </c>
      <c r="C311" t="str">
        <f t="shared" si="24"/>
        <v>*</v>
      </c>
      <c r="D311" t="str">
        <f t="shared" si="25"/>
        <v>*</v>
      </c>
      <c r="F311" t="str">
        <f>IF('TECH RES'!C312="RESNGA",'TECH RES'!B312,"*")</f>
        <v>*</v>
      </c>
      <c r="G311" t="str">
        <f t="shared" si="26"/>
        <v>*</v>
      </c>
      <c r="H311" t="str">
        <f t="shared" si="27"/>
        <v>*</v>
      </c>
      <c r="I311" t="str">
        <f t="shared" si="28"/>
        <v>*</v>
      </c>
      <c r="J311" t="str">
        <f t="shared" si="29"/>
        <v>*</v>
      </c>
    </row>
    <row r="312" spans="2:10" x14ac:dyDescent="0.25">
      <c r="B312" t="str">
        <f>IF('TECH RES'!C313="RESNGA",'TECH RES'!B313,"*")</f>
        <v>*</v>
      </c>
      <c r="C312" t="str">
        <f t="shared" si="24"/>
        <v>*</v>
      </c>
      <c r="D312" t="str">
        <f t="shared" si="25"/>
        <v>*</v>
      </c>
      <c r="F312" t="str">
        <f>IF('TECH RES'!C313="RESNGA",'TECH RES'!B313,"*")</f>
        <v>*</v>
      </c>
      <c r="G312" t="str">
        <f t="shared" si="26"/>
        <v>*</v>
      </c>
      <c r="H312" t="str">
        <f t="shared" si="27"/>
        <v>*</v>
      </c>
      <c r="I312" t="str">
        <f t="shared" si="28"/>
        <v>*</v>
      </c>
      <c r="J312" t="str">
        <f t="shared" si="29"/>
        <v>*</v>
      </c>
    </row>
    <row r="313" spans="2:10" x14ac:dyDescent="0.25">
      <c r="B313" t="str">
        <f>IF('TECH RES'!C314="RESNGA",'TECH RES'!B314,"*")</f>
        <v>*</v>
      </c>
      <c r="C313" t="str">
        <f t="shared" si="24"/>
        <v>*</v>
      </c>
      <c r="D313" t="str">
        <f t="shared" si="25"/>
        <v>*</v>
      </c>
      <c r="F313" t="str">
        <f>IF('TECH RES'!C314="RESNGA",'TECH RES'!B314,"*")</f>
        <v>*</v>
      </c>
      <c r="G313" t="str">
        <f t="shared" si="26"/>
        <v>*</v>
      </c>
      <c r="H313" t="str">
        <f t="shared" si="27"/>
        <v>*</v>
      </c>
      <c r="I313" t="str">
        <f t="shared" si="28"/>
        <v>*</v>
      </c>
      <c r="J313" t="str">
        <f t="shared" si="29"/>
        <v>*</v>
      </c>
    </row>
    <row r="314" spans="2:10" x14ac:dyDescent="0.25">
      <c r="B314" t="str">
        <f>IF('TECH RES'!C315="RESNGA",'TECH RES'!B315,"*")</f>
        <v>*</v>
      </c>
      <c r="C314" t="str">
        <f t="shared" si="24"/>
        <v>*</v>
      </c>
      <c r="D314" t="str">
        <f t="shared" si="25"/>
        <v>*</v>
      </c>
      <c r="F314" t="str">
        <f>IF('TECH RES'!C315="RESNGA",'TECH RES'!B315,"*")</f>
        <v>*</v>
      </c>
      <c r="G314" t="str">
        <f t="shared" si="26"/>
        <v>*</v>
      </c>
      <c r="H314" t="str">
        <f t="shared" si="27"/>
        <v>*</v>
      </c>
      <c r="I314" t="str">
        <f t="shared" si="28"/>
        <v>*</v>
      </c>
      <c r="J314" t="str">
        <f t="shared" si="29"/>
        <v>*</v>
      </c>
    </row>
    <row r="315" spans="2:10" x14ac:dyDescent="0.25">
      <c r="B315" t="str">
        <f>IF('TECH RES'!C316="RESNGA",'TECH RES'!B316,"*")</f>
        <v>*</v>
      </c>
      <c r="C315" t="str">
        <f t="shared" si="24"/>
        <v>*</v>
      </c>
      <c r="D315" t="str">
        <f t="shared" si="25"/>
        <v>*</v>
      </c>
      <c r="F315" t="str">
        <f>IF('TECH RES'!C316="RESNGA",'TECH RES'!B316,"*")</f>
        <v>*</v>
      </c>
      <c r="G315" t="str">
        <f t="shared" si="26"/>
        <v>*</v>
      </c>
      <c r="H315" t="str">
        <f t="shared" si="27"/>
        <v>*</v>
      </c>
      <c r="I315" t="str">
        <f t="shared" si="28"/>
        <v>*</v>
      </c>
      <c r="J315" t="str">
        <f t="shared" si="29"/>
        <v>*</v>
      </c>
    </row>
    <row r="316" spans="2:10" x14ac:dyDescent="0.25">
      <c r="B316" t="str">
        <f>IF('TECH RES'!C317="RESNGA",'TECH RES'!B317,"*")</f>
        <v>*</v>
      </c>
      <c r="C316" t="str">
        <f t="shared" si="24"/>
        <v>*</v>
      </c>
      <c r="D316" t="str">
        <f t="shared" si="25"/>
        <v>*</v>
      </c>
      <c r="F316" t="str">
        <f>IF('TECH RES'!C317="RESNGA",'TECH RES'!B317,"*")</f>
        <v>*</v>
      </c>
      <c r="G316" t="str">
        <f t="shared" si="26"/>
        <v>*</v>
      </c>
      <c r="H316" t="str">
        <f t="shared" si="27"/>
        <v>*</v>
      </c>
      <c r="I316" t="str">
        <f t="shared" si="28"/>
        <v>*</v>
      </c>
      <c r="J316" t="str">
        <f t="shared" si="29"/>
        <v>*</v>
      </c>
    </row>
    <row r="317" spans="2:10" x14ac:dyDescent="0.25">
      <c r="B317" t="str">
        <f>IF('TECH RES'!C318="RESNGA",'TECH RES'!B318,"*")</f>
        <v>*</v>
      </c>
      <c r="C317" t="str">
        <f t="shared" si="24"/>
        <v>*</v>
      </c>
      <c r="D317" t="str">
        <f t="shared" si="25"/>
        <v>*</v>
      </c>
      <c r="F317" t="str">
        <f>IF('TECH RES'!C318="RESNGA",'TECH RES'!B318,"*")</f>
        <v>*</v>
      </c>
      <c r="G317" t="str">
        <f t="shared" si="26"/>
        <v>*</v>
      </c>
      <c r="H317" t="str">
        <f t="shared" si="27"/>
        <v>*</v>
      </c>
      <c r="I317" t="str">
        <f t="shared" si="28"/>
        <v>*</v>
      </c>
      <c r="J317" t="str">
        <f t="shared" si="29"/>
        <v>*</v>
      </c>
    </row>
    <row r="318" spans="2:10" x14ac:dyDescent="0.25">
      <c r="B318" t="str">
        <f>IF('TECH RES'!C319="RESNGA",'TECH RES'!B319,"*")</f>
        <v>*</v>
      </c>
      <c r="C318" t="str">
        <f t="shared" si="24"/>
        <v>*</v>
      </c>
      <c r="D318" t="str">
        <f t="shared" si="25"/>
        <v>*</v>
      </c>
      <c r="F318" t="str">
        <f>IF('TECH RES'!C319="RESNGA",'TECH RES'!B319,"*")</f>
        <v>*</v>
      </c>
      <c r="G318" t="str">
        <f t="shared" si="26"/>
        <v>*</v>
      </c>
      <c r="H318" t="str">
        <f t="shared" si="27"/>
        <v>*</v>
      </c>
      <c r="I318" t="str">
        <f t="shared" si="28"/>
        <v>*</v>
      </c>
      <c r="J318" t="str">
        <f t="shared" si="29"/>
        <v>*</v>
      </c>
    </row>
    <row r="319" spans="2:10" x14ac:dyDescent="0.25">
      <c r="B319" t="str">
        <f>IF('TECH RES'!C320="RESNGA",'TECH RES'!B320,"*")</f>
        <v>*</v>
      </c>
      <c r="C319" t="str">
        <f t="shared" si="24"/>
        <v>*</v>
      </c>
      <c r="D319" t="str">
        <f t="shared" si="25"/>
        <v>*</v>
      </c>
      <c r="F319" t="str">
        <f>IF('TECH RES'!C320="RESNGA",'TECH RES'!B320,"*")</f>
        <v>*</v>
      </c>
      <c r="G319" t="str">
        <f t="shared" si="26"/>
        <v>*</v>
      </c>
      <c r="H319" t="str">
        <f t="shared" si="27"/>
        <v>*</v>
      </c>
      <c r="I319" t="str">
        <f t="shared" si="28"/>
        <v>*</v>
      </c>
      <c r="J319" t="str">
        <f t="shared" si="29"/>
        <v>*</v>
      </c>
    </row>
    <row r="320" spans="2:10" x14ac:dyDescent="0.25">
      <c r="B320" t="str">
        <f>IF('TECH RES'!C321="RESNGA",'TECH RES'!B321,"*")</f>
        <v>*</v>
      </c>
      <c r="C320" t="str">
        <f t="shared" si="24"/>
        <v>*</v>
      </c>
      <c r="D320" t="str">
        <f t="shared" si="25"/>
        <v>*</v>
      </c>
      <c r="F320" t="str">
        <f>IF('TECH RES'!C321="RESNGA",'TECH RES'!B321,"*")</f>
        <v>*</v>
      </c>
      <c r="G320" t="str">
        <f t="shared" si="26"/>
        <v>*</v>
      </c>
      <c r="H320" t="str">
        <f t="shared" si="27"/>
        <v>*</v>
      </c>
      <c r="I320" t="str">
        <f t="shared" si="28"/>
        <v>*</v>
      </c>
      <c r="J320" t="str">
        <f t="shared" si="29"/>
        <v>*</v>
      </c>
    </row>
    <row r="321" spans="2:10" x14ac:dyDescent="0.25">
      <c r="B321" t="str">
        <f>IF('TECH RES'!C322="RESNGA",'TECH RES'!B322,"*")</f>
        <v>*</v>
      </c>
      <c r="C321" t="str">
        <f t="shared" si="24"/>
        <v>*</v>
      </c>
      <c r="D321" t="str">
        <f t="shared" si="25"/>
        <v>*</v>
      </c>
      <c r="F321" t="str">
        <f>IF('TECH RES'!C322="RESNGA",'TECH RES'!B322,"*")</f>
        <v>*</v>
      </c>
      <c r="G321" t="str">
        <f t="shared" si="26"/>
        <v>*</v>
      </c>
      <c r="H321" t="str">
        <f t="shared" si="27"/>
        <v>*</v>
      </c>
      <c r="I321" t="str">
        <f t="shared" si="28"/>
        <v>*</v>
      </c>
      <c r="J321" t="str">
        <f t="shared" si="29"/>
        <v>*</v>
      </c>
    </row>
    <row r="322" spans="2:10" x14ac:dyDescent="0.25">
      <c r="B322" t="str">
        <f>IF('TECH RES'!C323="RESNGA",'TECH RES'!B323,"*")</f>
        <v>*</v>
      </c>
      <c r="C322" t="str">
        <f t="shared" si="24"/>
        <v>*</v>
      </c>
      <c r="D322" t="str">
        <f t="shared" si="25"/>
        <v>*</v>
      </c>
      <c r="F322" t="str">
        <f>IF('TECH RES'!C323="RESNGA",'TECH RES'!B323,"*")</f>
        <v>*</v>
      </c>
      <c r="G322" t="str">
        <f t="shared" si="26"/>
        <v>*</v>
      </c>
      <c r="H322" t="str">
        <f t="shared" si="27"/>
        <v>*</v>
      </c>
      <c r="I322" t="str">
        <f t="shared" si="28"/>
        <v>*</v>
      </c>
      <c r="J322" t="str">
        <f t="shared" si="29"/>
        <v>*</v>
      </c>
    </row>
    <row r="323" spans="2:10" x14ac:dyDescent="0.25">
      <c r="B323" t="str">
        <f>IF('TECH RES'!C324="RESNGA",'TECH RES'!B324,"*")</f>
        <v>*</v>
      </c>
      <c r="C323" t="str">
        <f t="shared" si="24"/>
        <v>*</v>
      </c>
      <c r="D323" t="str">
        <f t="shared" si="25"/>
        <v>*</v>
      </c>
      <c r="F323" t="str">
        <f>IF('TECH RES'!C324="RESNGA",'TECH RES'!B324,"*")</f>
        <v>*</v>
      </c>
      <c r="G323" t="str">
        <f t="shared" si="26"/>
        <v>*</v>
      </c>
      <c r="H323" t="str">
        <f t="shared" si="27"/>
        <v>*</v>
      </c>
      <c r="I323" t="str">
        <f t="shared" si="28"/>
        <v>*</v>
      </c>
      <c r="J323" t="str">
        <f t="shared" si="29"/>
        <v>*</v>
      </c>
    </row>
    <row r="324" spans="2:10" x14ac:dyDescent="0.25">
      <c r="B324" t="str">
        <f>IF('TECH RES'!C325="RESNGA",'TECH RES'!B325,"*")</f>
        <v>*</v>
      </c>
      <c r="C324" t="str">
        <f t="shared" si="24"/>
        <v>*</v>
      </c>
      <c r="D324" t="str">
        <f t="shared" si="25"/>
        <v>*</v>
      </c>
      <c r="F324" t="str">
        <f>IF('TECH RES'!C325="RESNGA",'TECH RES'!B325,"*")</f>
        <v>*</v>
      </c>
      <c r="G324" t="str">
        <f t="shared" si="26"/>
        <v>*</v>
      </c>
      <c r="H324" t="str">
        <f t="shared" si="27"/>
        <v>*</v>
      </c>
      <c r="I324" t="str">
        <f t="shared" si="28"/>
        <v>*</v>
      </c>
      <c r="J324" t="str">
        <f t="shared" si="29"/>
        <v>*</v>
      </c>
    </row>
    <row r="325" spans="2:10" x14ac:dyDescent="0.25">
      <c r="B325" t="str">
        <f>IF('TECH RES'!C326="RESNGA",'TECH RES'!B326,"*")</f>
        <v>*</v>
      </c>
      <c r="C325" t="str">
        <f t="shared" si="24"/>
        <v>*</v>
      </c>
      <c r="D325" t="str">
        <f t="shared" si="25"/>
        <v>*</v>
      </c>
      <c r="F325" t="str">
        <f>IF('TECH RES'!C326="RESNGA",'TECH RES'!B326,"*")</f>
        <v>*</v>
      </c>
      <c r="G325" t="str">
        <f t="shared" si="26"/>
        <v>*</v>
      </c>
      <c r="H325" t="str">
        <f t="shared" si="27"/>
        <v>*</v>
      </c>
      <c r="I325" t="str">
        <f t="shared" si="28"/>
        <v>*</v>
      </c>
      <c r="J325" t="str">
        <f t="shared" si="29"/>
        <v>*</v>
      </c>
    </row>
    <row r="326" spans="2:10" x14ac:dyDescent="0.25">
      <c r="B326" t="str">
        <f>IF('TECH RES'!C327="RESNGA",'TECH RES'!B327,"*")</f>
        <v>*</v>
      </c>
      <c r="C326" t="str">
        <f t="shared" ref="C326:C389" si="30">IF(B326="*","*","RESNGA")</f>
        <v>*</v>
      </c>
      <c r="D326" t="str">
        <f t="shared" ref="D326:D389" si="31">IF(B326="*","*",1)</f>
        <v>*</v>
      </c>
      <c r="F326" t="str">
        <f>IF('TECH RES'!C327="RESNGA",'TECH RES'!B327,"*")</f>
        <v>*</v>
      </c>
      <c r="G326" t="str">
        <f t="shared" ref="G326:G389" si="32">IF(F326="*","*","RESRNG")</f>
        <v>*</v>
      </c>
      <c r="H326" t="str">
        <f t="shared" ref="H326:H389" si="33">IF(F326="*","*",0)</f>
        <v>*</v>
      </c>
      <c r="I326" t="str">
        <f t="shared" ref="I326:I389" si="34">IF(G326="*","*",1)</f>
        <v>*</v>
      </c>
      <c r="J326" t="str">
        <f t="shared" ref="J326:J389" si="35">IF(H326="*","*",1)</f>
        <v>*</v>
      </c>
    </row>
    <row r="327" spans="2:10" x14ac:dyDescent="0.25">
      <c r="B327" t="str">
        <f>IF('TECH RES'!C328="RESNGA",'TECH RES'!B328,"*")</f>
        <v>*</v>
      </c>
      <c r="C327" t="str">
        <f t="shared" si="30"/>
        <v>*</v>
      </c>
      <c r="D327" t="str">
        <f t="shared" si="31"/>
        <v>*</v>
      </c>
      <c r="F327" t="str">
        <f>IF('TECH RES'!C328="RESNGA",'TECH RES'!B328,"*")</f>
        <v>*</v>
      </c>
      <c r="G327" t="str">
        <f t="shared" si="32"/>
        <v>*</v>
      </c>
      <c r="H327" t="str">
        <f t="shared" si="33"/>
        <v>*</v>
      </c>
      <c r="I327" t="str">
        <f t="shared" si="34"/>
        <v>*</v>
      </c>
      <c r="J327" t="str">
        <f t="shared" si="35"/>
        <v>*</v>
      </c>
    </row>
    <row r="328" spans="2:10" x14ac:dyDescent="0.25">
      <c r="B328" t="str">
        <f>IF('TECH RES'!C329="RESNGA",'TECH RES'!B329,"*")</f>
        <v>*</v>
      </c>
      <c r="C328" t="str">
        <f t="shared" si="30"/>
        <v>*</v>
      </c>
      <c r="D328" t="str">
        <f t="shared" si="31"/>
        <v>*</v>
      </c>
      <c r="F328" t="str">
        <f>IF('TECH RES'!C329="RESNGA",'TECH RES'!B329,"*")</f>
        <v>*</v>
      </c>
      <c r="G328" t="str">
        <f t="shared" si="32"/>
        <v>*</v>
      </c>
      <c r="H328" t="str">
        <f t="shared" si="33"/>
        <v>*</v>
      </c>
      <c r="I328" t="str">
        <f t="shared" si="34"/>
        <v>*</v>
      </c>
      <c r="J328" t="str">
        <f t="shared" si="35"/>
        <v>*</v>
      </c>
    </row>
    <row r="329" spans="2:10" x14ac:dyDescent="0.25">
      <c r="B329" t="str">
        <f>IF('TECH RES'!C330="RESNGA",'TECH RES'!B330,"*")</f>
        <v>*</v>
      </c>
      <c r="C329" t="str">
        <f t="shared" si="30"/>
        <v>*</v>
      </c>
      <c r="D329" t="str">
        <f t="shared" si="31"/>
        <v>*</v>
      </c>
      <c r="F329" t="str">
        <f>IF('TECH RES'!C330="RESNGA",'TECH RES'!B330,"*")</f>
        <v>*</v>
      </c>
      <c r="G329" t="str">
        <f t="shared" si="32"/>
        <v>*</v>
      </c>
      <c r="H329" t="str">
        <f t="shared" si="33"/>
        <v>*</v>
      </c>
      <c r="I329" t="str">
        <f t="shared" si="34"/>
        <v>*</v>
      </c>
      <c r="J329" t="str">
        <f t="shared" si="35"/>
        <v>*</v>
      </c>
    </row>
    <row r="330" spans="2:10" x14ac:dyDescent="0.25">
      <c r="B330" t="str">
        <f>IF('TECH RES'!C331="RESNGA",'TECH RES'!B331,"*")</f>
        <v>*</v>
      </c>
      <c r="C330" t="str">
        <f t="shared" si="30"/>
        <v>*</v>
      </c>
      <c r="D330" t="str">
        <f t="shared" si="31"/>
        <v>*</v>
      </c>
      <c r="F330" t="str">
        <f>IF('TECH RES'!C331="RESNGA",'TECH RES'!B331,"*")</f>
        <v>*</v>
      </c>
      <c r="G330" t="str">
        <f t="shared" si="32"/>
        <v>*</v>
      </c>
      <c r="H330" t="str">
        <f t="shared" si="33"/>
        <v>*</v>
      </c>
      <c r="I330" t="str">
        <f t="shared" si="34"/>
        <v>*</v>
      </c>
      <c r="J330" t="str">
        <f t="shared" si="35"/>
        <v>*</v>
      </c>
    </row>
    <row r="331" spans="2:10" x14ac:dyDescent="0.25">
      <c r="B331" t="str">
        <f>IF('TECH RES'!C332="RESNGA",'TECH RES'!B332,"*")</f>
        <v>*</v>
      </c>
      <c r="C331" t="str">
        <f t="shared" si="30"/>
        <v>*</v>
      </c>
      <c r="D331" t="str">
        <f t="shared" si="31"/>
        <v>*</v>
      </c>
      <c r="F331" t="str">
        <f>IF('TECH RES'!C332="RESNGA",'TECH RES'!B332,"*")</f>
        <v>*</v>
      </c>
      <c r="G331" t="str">
        <f t="shared" si="32"/>
        <v>*</v>
      </c>
      <c r="H331" t="str">
        <f t="shared" si="33"/>
        <v>*</v>
      </c>
      <c r="I331" t="str">
        <f t="shared" si="34"/>
        <v>*</v>
      </c>
      <c r="J331" t="str">
        <f t="shared" si="35"/>
        <v>*</v>
      </c>
    </row>
    <row r="332" spans="2:10" x14ac:dyDescent="0.25">
      <c r="B332" t="str">
        <f>IF('TECH RES'!C333="RESNGA",'TECH RES'!B333,"*")</f>
        <v>RESHOULOOldCK2NGA20</v>
      </c>
      <c r="C332" t="str">
        <f t="shared" si="30"/>
        <v>RESNGA</v>
      </c>
      <c r="D332">
        <f t="shared" si="31"/>
        <v>1</v>
      </c>
      <c r="F332" t="str">
        <f>IF('TECH RES'!C333="RESNGA",'TECH RES'!B333,"*")</f>
        <v>RESHOULOOldCK2NGA20</v>
      </c>
      <c r="G332" t="str">
        <f t="shared" si="32"/>
        <v>RESRNG</v>
      </c>
      <c r="H332">
        <f t="shared" si="33"/>
        <v>0</v>
      </c>
      <c r="I332">
        <f t="shared" si="34"/>
        <v>1</v>
      </c>
      <c r="J332">
        <f t="shared" si="35"/>
        <v>1</v>
      </c>
    </row>
    <row r="333" spans="2:10" x14ac:dyDescent="0.25">
      <c r="B333" t="str">
        <f>IF('TECH RES'!C334="RESNGA",'TECH RES'!B334,"*")</f>
        <v>RESHOULOOldCK4NGA20</v>
      </c>
      <c r="C333" t="str">
        <f t="shared" si="30"/>
        <v>RESNGA</v>
      </c>
      <c r="D333">
        <f t="shared" si="31"/>
        <v>1</v>
      </c>
      <c r="F333" t="str">
        <f>IF('TECH RES'!C334="RESNGA",'TECH RES'!B334,"*")</f>
        <v>RESHOULOOldCK4NGA20</v>
      </c>
      <c r="G333" t="str">
        <f t="shared" si="32"/>
        <v>RESRNG</v>
      </c>
      <c r="H333">
        <f t="shared" si="33"/>
        <v>0</v>
      </c>
      <c r="I333">
        <f t="shared" si="34"/>
        <v>1</v>
      </c>
      <c r="J333">
        <f t="shared" si="35"/>
        <v>1</v>
      </c>
    </row>
    <row r="334" spans="2:10" x14ac:dyDescent="0.25">
      <c r="B334" t="str">
        <f>IF('TECH RES'!C335="RESNGA",'TECH RES'!B335,"*")</f>
        <v>*</v>
      </c>
      <c r="C334" t="str">
        <f t="shared" si="30"/>
        <v>*</v>
      </c>
      <c r="D334" t="str">
        <f t="shared" si="31"/>
        <v>*</v>
      </c>
      <c r="F334" t="str">
        <f>IF('TECH RES'!C335="RESNGA",'TECH RES'!B335,"*")</f>
        <v>*</v>
      </c>
      <c r="G334" t="str">
        <f t="shared" si="32"/>
        <v>*</v>
      </c>
      <c r="H334" t="str">
        <f t="shared" si="33"/>
        <v>*</v>
      </c>
      <c r="I334" t="str">
        <f t="shared" si="34"/>
        <v>*</v>
      </c>
      <c r="J334" t="str">
        <f t="shared" si="35"/>
        <v>*</v>
      </c>
    </row>
    <row r="335" spans="2:10" x14ac:dyDescent="0.25">
      <c r="B335" t="str">
        <f>IF('TECH RES'!C336="RESNGA",'TECH RES'!B336,"*")</f>
        <v>*</v>
      </c>
      <c r="C335" t="str">
        <f t="shared" si="30"/>
        <v>*</v>
      </c>
      <c r="D335" t="str">
        <f t="shared" si="31"/>
        <v>*</v>
      </c>
      <c r="F335" t="str">
        <f>IF('TECH RES'!C336="RESNGA",'TECH RES'!B336,"*")</f>
        <v>*</v>
      </c>
      <c r="G335" t="str">
        <f t="shared" si="32"/>
        <v>*</v>
      </c>
      <c r="H335" t="str">
        <f t="shared" si="33"/>
        <v>*</v>
      </c>
      <c r="I335" t="str">
        <f t="shared" si="34"/>
        <v>*</v>
      </c>
      <c r="J335" t="str">
        <f t="shared" si="35"/>
        <v>*</v>
      </c>
    </row>
    <row r="336" spans="2:10" x14ac:dyDescent="0.25">
      <c r="B336" t="str">
        <f>IF('TECH RES'!C337="RESNGA",'TECH RES'!B337,"*")</f>
        <v>*</v>
      </c>
      <c r="C336" t="str">
        <f t="shared" si="30"/>
        <v>*</v>
      </c>
      <c r="D336" t="str">
        <f t="shared" si="31"/>
        <v>*</v>
      </c>
      <c r="F336" t="str">
        <f>IF('TECH RES'!C337="RESNGA",'TECH RES'!B337,"*")</f>
        <v>*</v>
      </c>
      <c r="G336" t="str">
        <f t="shared" si="32"/>
        <v>*</v>
      </c>
      <c r="H336" t="str">
        <f t="shared" si="33"/>
        <v>*</v>
      </c>
      <c r="I336" t="str">
        <f t="shared" si="34"/>
        <v>*</v>
      </c>
      <c r="J336" t="str">
        <f t="shared" si="35"/>
        <v>*</v>
      </c>
    </row>
    <row r="337" spans="2:10" x14ac:dyDescent="0.25">
      <c r="B337" t="str">
        <f>IF('TECH RES'!C338="RESNGA",'TECH RES'!B338,"*")</f>
        <v>*</v>
      </c>
      <c r="C337" t="str">
        <f t="shared" si="30"/>
        <v>*</v>
      </c>
      <c r="D337" t="str">
        <f t="shared" si="31"/>
        <v>*</v>
      </c>
      <c r="F337" t="str">
        <f>IF('TECH RES'!C338="RESNGA",'TECH RES'!B338,"*")</f>
        <v>*</v>
      </c>
      <c r="G337" t="str">
        <f t="shared" si="32"/>
        <v>*</v>
      </c>
      <c r="H337" t="str">
        <f t="shared" si="33"/>
        <v>*</v>
      </c>
      <c r="I337" t="str">
        <f t="shared" si="34"/>
        <v>*</v>
      </c>
      <c r="J337" t="str">
        <f t="shared" si="35"/>
        <v>*</v>
      </c>
    </row>
    <row r="338" spans="2:10" x14ac:dyDescent="0.25">
      <c r="B338" t="str">
        <f>IF('TECH RES'!C339="RESNGA",'TECH RES'!B339,"*")</f>
        <v>*</v>
      </c>
      <c r="C338" t="str">
        <f t="shared" si="30"/>
        <v>*</v>
      </c>
      <c r="D338" t="str">
        <f t="shared" si="31"/>
        <v>*</v>
      </c>
      <c r="F338" t="str">
        <f>IF('TECH RES'!C339="RESNGA",'TECH RES'!B339,"*")</f>
        <v>*</v>
      </c>
      <c r="G338" t="str">
        <f t="shared" si="32"/>
        <v>*</v>
      </c>
      <c r="H338" t="str">
        <f t="shared" si="33"/>
        <v>*</v>
      </c>
      <c r="I338" t="str">
        <f t="shared" si="34"/>
        <v>*</v>
      </c>
      <c r="J338" t="str">
        <f t="shared" si="35"/>
        <v>*</v>
      </c>
    </row>
    <row r="339" spans="2:10" x14ac:dyDescent="0.25">
      <c r="B339" t="str">
        <f>IF('TECH RES'!C340="RESNGA",'TECH RES'!B340,"*")</f>
        <v>*</v>
      </c>
      <c r="C339" t="str">
        <f t="shared" si="30"/>
        <v>*</v>
      </c>
      <c r="D339" t="str">
        <f t="shared" si="31"/>
        <v>*</v>
      </c>
      <c r="F339" t="str">
        <f>IF('TECH RES'!C340="RESNGA",'TECH RES'!B340,"*")</f>
        <v>*</v>
      </c>
      <c r="G339" t="str">
        <f t="shared" si="32"/>
        <v>*</v>
      </c>
      <c r="H339" t="str">
        <f t="shared" si="33"/>
        <v>*</v>
      </c>
      <c r="I339" t="str">
        <f t="shared" si="34"/>
        <v>*</v>
      </c>
      <c r="J339" t="str">
        <f t="shared" si="35"/>
        <v>*</v>
      </c>
    </row>
    <row r="340" spans="2:10" x14ac:dyDescent="0.25">
      <c r="B340" t="str">
        <f>IF('TECH RES'!C341="RESNGA",'TECH RES'!B341,"*")</f>
        <v>*</v>
      </c>
      <c r="C340" t="str">
        <f t="shared" si="30"/>
        <v>*</v>
      </c>
      <c r="D340" t="str">
        <f t="shared" si="31"/>
        <v>*</v>
      </c>
      <c r="F340" t="str">
        <f>IF('TECH RES'!C341="RESNGA",'TECH RES'!B341,"*")</f>
        <v>*</v>
      </c>
      <c r="G340" t="str">
        <f t="shared" si="32"/>
        <v>*</v>
      </c>
      <c r="H340" t="str">
        <f t="shared" si="33"/>
        <v>*</v>
      </c>
      <c r="I340" t="str">
        <f t="shared" si="34"/>
        <v>*</v>
      </c>
      <c r="J340" t="str">
        <f t="shared" si="35"/>
        <v>*</v>
      </c>
    </row>
    <row r="341" spans="2:10" x14ac:dyDescent="0.25">
      <c r="B341" t="str">
        <f>IF('TECH RES'!C342="RESNGA",'TECH RES'!B342,"*")</f>
        <v>*</v>
      </c>
      <c r="C341" t="str">
        <f t="shared" si="30"/>
        <v>*</v>
      </c>
      <c r="D341" t="str">
        <f t="shared" si="31"/>
        <v>*</v>
      </c>
      <c r="F341" t="str">
        <f>IF('TECH RES'!C342="RESNGA",'TECH RES'!B342,"*")</f>
        <v>*</v>
      </c>
      <c r="G341" t="str">
        <f t="shared" si="32"/>
        <v>*</v>
      </c>
      <c r="H341" t="str">
        <f t="shared" si="33"/>
        <v>*</v>
      </c>
      <c r="I341" t="str">
        <f t="shared" si="34"/>
        <v>*</v>
      </c>
      <c r="J341" t="str">
        <f t="shared" si="35"/>
        <v>*</v>
      </c>
    </row>
    <row r="342" spans="2:10" x14ac:dyDescent="0.25">
      <c r="B342" t="str">
        <f>IF('TECH RES'!C343="RESNGA",'TECH RES'!B343,"*")</f>
        <v>*</v>
      </c>
      <c r="C342" t="str">
        <f t="shared" si="30"/>
        <v>*</v>
      </c>
      <c r="D342" t="str">
        <f t="shared" si="31"/>
        <v>*</v>
      </c>
      <c r="F342" t="str">
        <f>IF('TECH RES'!C343="RESNGA",'TECH RES'!B343,"*")</f>
        <v>*</v>
      </c>
      <c r="G342" t="str">
        <f t="shared" si="32"/>
        <v>*</v>
      </c>
      <c r="H342" t="str">
        <f t="shared" si="33"/>
        <v>*</v>
      </c>
      <c r="I342" t="str">
        <f t="shared" si="34"/>
        <v>*</v>
      </c>
      <c r="J342" t="str">
        <f t="shared" si="35"/>
        <v>*</v>
      </c>
    </row>
    <row r="343" spans="2:10" x14ac:dyDescent="0.25">
      <c r="B343" t="str">
        <f>IF('TECH RES'!C344="RESNGA",'TECH RES'!B344,"*")</f>
        <v>*</v>
      </c>
      <c r="C343" t="str">
        <f t="shared" si="30"/>
        <v>*</v>
      </c>
      <c r="D343" t="str">
        <f t="shared" si="31"/>
        <v>*</v>
      </c>
      <c r="F343" t="str">
        <f>IF('TECH RES'!C344="RESNGA",'TECH RES'!B344,"*")</f>
        <v>*</v>
      </c>
      <c r="G343" t="str">
        <f t="shared" si="32"/>
        <v>*</v>
      </c>
      <c r="H343" t="str">
        <f t="shared" si="33"/>
        <v>*</v>
      </c>
      <c r="I343" t="str">
        <f t="shared" si="34"/>
        <v>*</v>
      </c>
      <c r="J343" t="str">
        <f t="shared" si="35"/>
        <v>*</v>
      </c>
    </row>
    <row r="344" spans="2:10" x14ac:dyDescent="0.25">
      <c r="B344" t="str">
        <f>IF('TECH RES'!C345="RESNGA",'TECH RES'!B345,"*")</f>
        <v>*</v>
      </c>
      <c r="C344" t="str">
        <f t="shared" si="30"/>
        <v>*</v>
      </c>
      <c r="D344" t="str">
        <f t="shared" si="31"/>
        <v>*</v>
      </c>
      <c r="F344" t="str">
        <f>IF('TECH RES'!C345="RESNGA",'TECH RES'!B345,"*")</f>
        <v>*</v>
      </c>
      <c r="G344" t="str">
        <f t="shared" si="32"/>
        <v>*</v>
      </c>
      <c r="H344" t="str">
        <f t="shared" si="33"/>
        <v>*</v>
      </c>
      <c r="I344" t="str">
        <f t="shared" si="34"/>
        <v>*</v>
      </c>
      <c r="J344" t="str">
        <f t="shared" si="35"/>
        <v>*</v>
      </c>
    </row>
    <row r="345" spans="2:10" x14ac:dyDescent="0.25">
      <c r="B345" t="str">
        <f>IF('TECH RES'!C346="RESNGA",'TECH RES'!B346,"*")</f>
        <v>*</v>
      </c>
      <c r="C345" t="str">
        <f t="shared" si="30"/>
        <v>*</v>
      </c>
      <c r="D345" t="str">
        <f t="shared" si="31"/>
        <v>*</v>
      </c>
      <c r="F345" t="str">
        <f>IF('TECH RES'!C346="RESNGA",'TECH RES'!B346,"*")</f>
        <v>*</v>
      </c>
      <c r="G345" t="str">
        <f t="shared" si="32"/>
        <v>*</v>
      </c>
      <c r="H345" t="str">
        <f t="shared" si="33"/>
        <v>*</v>
      </c>
      <c r="I345" t="str">
        <f t="shared" si="34"/>
        <v>*</v>
      </c>
      <c r="J345" t="str">
        <f t="shared" si="35"/>
        <v>*</v>
      </c>
    </row>
    <row r="346" spans="2:10" x14ac:dyDescent="0.25">
      <c r="B346" t="str">
        <f>IF('TECH RES'!C347="RESNGA",'TECH RES'!B347,"*")</f>
        <v>*</v>
      </c>
      <c r="C346" t="str">
        <f t="shared" si="30"/>
        <v>*</v>
      </c>
      <c r="D346" t="str">
        <f t="shared" si="31"/>
        <v>*</v>
      </c>
      <c r="F346" t="str">
        <f>IF('TECH RES'!C347="RESNGA",'TECH RES'!B347,"*")</f>
        <v>*</v>
      </c>
      <c r="G346" t="str">
        <f t="shared" si="32"/>
        <v>*</v>
      </c>
      <c r="H346" t="str">
        <f t="shared" si="33"/>
        <v>*</v>
      </c>
      <c r="I346" t="str">
        <f t="shared" si="34"/>
        <v>*</v>
      </c>
      <c r="J346" t="str">
        <f t="shared" si="35"/>
        <v>*</v>
      </c>
    </row>
    <row r="347" spans="2:10" x14ac:dyDescent="0.25">
      <c r="B347" t="str">
        <f>IF('TECH RES'!C348="RESNGA",'TECH RES'!B348,"*")</f>
        <v>*</v>
      </c>
      <c r="C347" t="str">
        <f t="shared" si="30"/>
        <v>*</v>
      </c>
      <c r="D347" t="str">
        <f t="shared" si="31"/>
        <v>*</v>
      </c>
      <c r="F347" t="str">
        <f>IF('TECH RES'!C348="RESNGA",'TECH RES'!B348,"*")</f>
        <v>*</v>
      </c>
      <c r="G347" t="str">
        <f t="shared" si="32"/>
        <v>*</v>
      </c>
      <c r="H347" t="str">
        <f t="shared" si="33"/>
        <v>*</v>
      </c>
      <c r="I347" t="str">
        <f t="shared" si="34"/>
        <v>*</v>
      </c>
      <c r="J347" t="str">
        <f t="shared" si="35"/>
        <v>*</v>
      </c>
    </row>
    <row r="348" spans="2:10" x14ac:dyDescent="0.25">
      <c r="B348" t="str">
        <f>IF('TECH RES'!C349="RESNGA",'TECH RES'!B349,"*")</f>
        <v>*</v>
      </c>
      <c r="C348" t="str">
        <f t="shared" si="30"/>
        <v>*</v>
      </c>
      <c r="D348" t="str">
        <f t="shared" si="31"/>
        <v>*</v>
      </c>
      <c r="F348" t="str">
        <f>IF('TECH RES'!C349="RESNGA",'TECH RES'!B349,"*")</f>
        <v>*</v>
      </c>
      <c r="G348" t="str">
        <f t="shared" si="32"/>
        <v>*</v>
      </c>
      <c r="H348" t="str">
        <f t="shared" si="33"/>
        <v>*</v>
      </c>
      <c r="I348" t="str">
        <f t="shared" si="34"/>
        <v>*</v>
      </c>
      <c r="J348" t="str">
        <f t="shared" si="35"/>
        <v>*</v>
      </c>
    </row>
    <row r="349" spans="2:10" x14ac:dyDescent="0.25">
      <c r="B349" t="str">
        <f>IF('TECH RES'!C350="RESNGA",'TECH RES'!B350,"*")</f>
        <v>RESHOULOOldCD1NGA20</v>
      </c>
      <c r="C349" t="str">
        <f t="shared" si="30"/>
        <v>RESNGA</v>
      </c>
      <c r="D349">
        <f t="shared" si="31"/>
        <v>1</v>
      </c>
      <c r="F349" t="str">
        <f>IF('TECH RES'!C350="RESNGA",'TECH RES'!B350,"*")</f>
        <v>RESHOULOOldCD1NGA20</v>
      </c>
      <c r="G349" t="str">
        <f t="shared" si="32"/>
        <v>RESRNG</v>
      </c>
      <c r="H349">
        <f t="shared" si="33"/>
        <v>0</v>
      </c>
      <c r="I349">
        <f t="shared" si="34"/>
        <v>1</v>
      </c>
      <c r="J349">
        <f t="shared" si="35"/>
        <v>1</v>
      </c>
    </row>
    <row r="350" spans="2:10" x14ac:dyDescent="0.25">
      <c r="B350" t="str">
        <f>IF('TECH RES'!C351="RESNGA",'TECH RES'!B351,"*")</f>
        <v>RESHOULOOldCD2NGA20</v>
      </c>
      <c r="C350" t="str">
        <f t="shared" si="30"/>
        <v>RESNGA</v>
      </c>
      <c r="D350">
        <f t="shared" si="31"/>
        <v>1</v>
      </c>
      <c r="F350" t="str">
        <f>IF('TECH RES'!C351="RESNGA",'TECH RES'!B351,"*")</f>
        <v>RESHOULOOldCD2NGA20</v>
      </c>
      <c r="G350" t="str">
        <f t="shared" si="32"/>
        <v>RESRNG</v>
      </c>
      <c r="H350">
        <f t="shared" si="33"/>
        <v>0</v>
      </c>
      <c r="I350">
        <f t="shared" si="34"/>
        <v>1</v>
      </c>
      <c r="J350">
        <f t="shared" si="35"/>
        <v>1</v>
      </c>
    </row>
    <row r="351" spans="2:10" x14ac:dyDescent="0.25">
      <c r="B351" t="str">
        <f>IF('TECH RES'!C352="RESNGA",'TECH RES'!B352,"*")</f>
        <v>RESHOULOOldCD3NGA20</v>
      </c>
      <c r="C351" t="str">
        <f t="shared" si="30"/>
        <v>RESNGA</v>
      </c>
      <c r="D351">
        <f t="shared" si="31"/>
        <v>1</v>
      </c>
      <c r="F351" t="str">
        <f>IF('TECH RES'!C352="RESNGA",'TECH RES'!B352,"*")</f>
        <v>RESHOULOOldCD3NGA20</v>
      </c>
      <c r="G351" t="str">
        <f t="shared" si="32"/>
        <v>RESRNG</v>
      </c>
      <c r="H351">
        <f t="shared" si="33"/>
        <v>0</v>
      </c>
      <c r="I351">
        <f t="shared" si="34"/>
        <v>1</v>
      </c>
      <c r="J351">
        <f t="shared" si="35"/>
        <v>1</v>
      </c>
    </row>
    <row r="352" spans="2:10" x14ac:dyDescent="0.25">
      <c r="B352" t="str">
        <f>IF('TECH RES'!C353="RESNGA",'TECH RES'!B353,"*")</f>
        <v>RESHOULOOldCD4NGA20</v>
      </c>
      <c r="C352" t="str">
        <f t="shared" si="30"/>
        <v>RESNGA</v>
      </c>
      <c r="D352">
        <f t="shared" si="31"/>
        <v>1</v>
      </c>
      <c r="F352" t="str">
        <f>IF('TECH RES'!C353="RESNGA",'TECH RES'!B353,"*")</f>
        <v>RESHOULOOldCD4NGA20</v>
      </c>
      <c r="G352" t="str">
        <f t="shared" si="32"/>
        <v>RESRNG</v>
      </c>
      <c r="H352">
        <f t="shared" si="33"/>
        <v>0</v>
      </c>
      <c r="I352">
        <f t="shared" si="34"/>
        <v>1</v>
      </c>
      <c r="J352">
        <f t="shared" si="35"/>
        <v>1</v>
      </c>
    </row>
    <row r="353" spans="2:10" x14ac:dyDescent="0.25">
      <c r="B353" t="str">
        <f>IF('TECH RES'!C354="RESNGA",'TECH RES'!B354,"*")</f>
        <v>RESHOULOOldCD4NGA30</v>
      </c>
      <c r="C353" t="str">
        <f t="shared" si="30"/>
        <v>RESNGA</v>
      </c>
      <c r="D353">
        <f t="shared" si="31"/>
        <v>1</v>
      </c>
      <c r="F353" t="str">
        <f>IF('TECH RES'!C354="RESNGA",'TECH RES'!B354,"*")</f>
        <v>RESHOULOOldCD4NGA30</v>
      </c>
      <c r="G353" t="str">
        <f t="shared" si="32"/>
        <v>RESRNG</v>
      </c>
      <c r="H353">
        <f t="shared" si="33"/>
        <v>0</v>
      </c>
      <c r="I353">
        <f t="shared" si="34"/>
        <v>1</v>
      </c>
      <c r="J353">
        <f t="shared" si="35"/>
        <v>1</v>
      </c>
    </row>
    <row r="354" spans="2:10" x14ac:dyDescent="0.25">
      <c r="B354" t="str">
        <f>IF('TECH RES'!C355="RESNGA",'TECH RES'!B355,"*")</f>
        <v>*</v>
      </c>
      <c r="C354" t="str">
        <f t="shared" si="30"/>
        <v>*</v>
      </c>
      <c r="D354" t="str">
        <f t="shared" si="31"/>
        <v>*</v>
      </c>
      <c r="F354" t="str">
        <f>IF('TECH RES'!C355="RESNGA",'TECH RES'!B355,"*")</f>
        <v>*</v>
      </c>
      <c r="G354" t="str">
        <f t="shared" si="32"/>
        <v>*</v>
      </c>
      <c r="H354" t="str">
        <f t="shared" si="33"/>
        <v>*</v>
      </c>
      <c r="I354" t="str">
        <f t="shared" si="34"/>
        <v>*</v>
      </c>
      <c r="J354" t="str">
        <f t="shared" si="35"/>
        <v>*</v>
      </c>
    </row>
    <row r="355" spans="2:10" x14ac:dyDescent="0.25">
      <c r="B355" t="str">
        <f>IF('TECH RES'!C356="RESNGA",'TECH RES'!B356,"*")</f>
        <v>*</v>
      </c>
      <c r="C355" t="str">
        <f t="shared" si="30"/>
        <v>*</v>
      </c>
      <c r="D355" t="str">
        <f t="shared" si="31"/>
        <v>*</v>
      </c>
      <c r="F355" t="str">
        <f>IF('TECH RES'!C356="RESNGA",'TECH RES'!B356,"*")</f>
        <v>*</v>
      </c>
      <c r="G355" t="str">
        <f t="shared" si="32"/>
        <v>*</v>
      </c>
      <c r="H355" t="str">
        <f t="shared" si="33"/>
        <v>*</v>
      </c>
      <c r="I355" t="str">
        <f t="shared" si="34"/>
        <v>*</v>
      </c>
      <c r="J355" t="str">
        <f t="shared" si="35"/>
        <v>*</v>
      </c>
    </row>
    <row r="356" spans="2:10" x14ac:dyDescent="0.25">
      <c r="B356" t="str">
        <f>IF('TECH RES'!C357="RESNGA",'TECH RES'!B357,"*")</f>
        <v>*</v>
      </c>
      <c r="C356" t="str">
        <f t="shared" si="30"/>
        <v>*</v>
      </c>
      <c r="D356" t="str">
        <f t="shared" si="31"/>
        <v>*</v>
      </c>
      <c r="F356" t="str">
        <f>IF('TECH RES'!C357="RESNGA",'TECH RES'!B357,"*")</f>
        <v>*</v>
      </c>
      <c r="G356" t="str">
        <f t="shared" si="32"/>
        <v>*</v>
      </c>
      <c r="H356" t="str">
        <f t="shared" si="33"/>
        <v>*</v>
      </c>
      <c r="I356" t="str">
        <f t="shared" si="34"/>
        <v>*</v>
      </c>
      <c r="J356" t="str">
        <f t="shared" si="35"/>
        <v>*</v>
      </c>
    </row>
    <row r="357" spans="2:10" x14ac:dyDescent="0.25">
      <c r="B357" t="str">
        <f>IF('TECH RES'!C358="RESNGA",'TECH RES'!B358,"*")</f>
        <v>*</v>
      </c>
      <c r="C357" t="str">
        <f t="shared" si="30"/>
        <v>*</v>
      </c>
      <c r="D357" t="str">
        <f t="shared" si="31"/>
        <v>*</v>
      </c>
      <c r="F357" t="str">
        <f>IF('TECH RES'!C358="RESNGA",'TECH RES'!B358,"*")</f>
        <v>*</v>
      </c>
      <c r="G357" t="str">
        <f t="shared" si="32"/>
        <v>*</v>
      </c>
      <c r="H357" t="str">
        <f t="shared" si="33"/>
        <v>*</v>
      </c>
      <c r="I357" t="str">
        <f t="shared" si="34"/>
        <v>*</v>
      </c>
      <c r="J357" t="str">
        <f t="shared" si="35"/>
        <v>*</v>
      </c>
    </row>
    <row r="358" spans="2:10" x14ac:dyDescent="0.25">
      <c r="B358" t="str">
        <f>IF('TECH RES'!C359="RESNGA",'TECH RES'!B359,"*")</f>
        <v>RESAPALMOldWH1NGA20</v>
      </c>
      <c r="C358" t="str">
        <f t="shared" si="30"/>
        <v>RESNGA</v>
      </c>
      <c r="D358">
        <f t="shared" si="31"/>
        <v>1</v>
      </c>
      <c r="F358" t="str">
        <f>IF('TECH RES'!C359="RESNGA",'TECH RES'!B359,"*")</f>
        <v>RESAPALMOldWH1NGA20</v>
      </c>
      <c r="G358" t="str">
        <f t="shared" si="32"/>
        <v>RESRNG</v>
      </c>
      <c r="H358">
        <f t="shared" si="33"/>
        <v>0</v>
      </c>
      <c r="I358">
        <f t="shared" si="34"/>
        <v>1</v>
      </c>
      <c r="J358">
        <f t="shared" si="35"/>
        <v>1</v>
      </c>
    </row>
    <row r="359" spans="2:10" x14ac:dyDescent="0.25">
      <c r="B359" t="str">
        <f>IF('TECH RES'!C360="RESNGA",'TECH RES'!B360,"*")</f>
        <v>RESAPALMOldWH2NGA20</v>
      </c>
      <c r="C359" t="str">
        <f t="shared" si="30"/>
        <v>RESNGA</v>
      </c>
      <c r="D359">
        <f t="shared" si="31"/>
        <v>1</v>
      </c>
      <c r="F359" t="str">
        <f>IF('TECH RES'!C360="RESNGA",'TECH RES'!B360,"*")</f>
        <v>RESAPALMOldWH2NGA20</v>
      </c>
      <c r="G359" t="str">
        <f t="shared" si="32"/>
        <v>RESRNG</v>
      </c>
      <c r="H359">
        <f t="shared" si="33"/>
        <v>0</v>
      </c>
      <c r="I359">
        <f t="shared" si="34"/>
        <v>1</v>
      </c>
      <c r="J359">
        <f t="shared" si="35"/>
        <v>1</v>
      </c>
    </row>
    <row r="360" spans="2:10" x14ac:dyDescent="0.25">
      <c r="B360" t="str">
        <f>IF('TECH RES'!C361="RESNGA",'TECH RES'!B361,"*")</f>
        <v>RESAPALMOldWH3NGA20</v>
      </c>
      <c r="C360" t="str">
        <f t="shared" si="30"/>
        <v>RESNGA</v>
      </c>
      <c r="D360">
        <f t="shared" si="31"/>
        <v>1</v>
      </c>
      <c r="F360" t="str">
        <f>IF('TECH RES'!C361="RESNGA",'TECH RES'!B361,"*")</f>
        <v>RESAPALMOldWH3NGA20</v>
      </c>
      <c r="G360" t="str">
        <f t="shared" si="32"/>
        <v>RESRNG</v>
      </c>
      <c r="H360">
        <f t="shared" si="33"/>
        <v>0</v>
      </c>
      <c r="I360">
        <f t="shared" si="34"/>
        <v>1</v>
      </c>
      <c r="J360">
        <f t="shared" si="35"/>
        <v>1</v>
      </c>
    </row>
    <row r="361" spans="2:10" x14ac:dyDescent="0.25">
      <c r="B361" t="str">
        <f>IF('TECH RES'!C362="RESNGA",'TECH RES'!B362,"*")</f>
        <v>RESAPALMOldWH3NGA23</v>
      </c>
      <c r="C361" t="str">
        <f t="shared" si="30"/>
        <v>RESNGA</v>
      </c>
      <c r="D361">
        <f t="shared" si="31"/>
        <v>1</v>
      </c>
      <c r="F361" t="str">
        <f>IF('TECH RES'!C362="RESNGA",'TECH RES'!B362,"*")</f>
        <v>RESAPALMOldWH3NGA23</v>
      </c>
      <c r="G361" t="str">
        <f t="shared" si="32"/>
        <v>RESRNG</v>
      </c>
      <c r="H361">
        <f t="shared" si="33"/>
        <v>0</v>
      </c>
      <c r="I361">
        <f t="shared" si="34"/>
        <v>1</v>
      </c>
      <c r="J361">
        <f t="shared" si="35"/>
        <v>1</v>
      </c>
    </row>
    <row r="362" spans="2:10" x14ac:dyDescent="0.25">
      <c r="B362" t="str">
        <f>IF('TECH RES'!C363="RESNGA",'TECH RES'!B363,"*")</f>
        <v>*</v>
      </c>
      <c r="C362" t="str">
        <f t="shared" si="30"/>
        <v>*</v>
      </c>
      <c r="D362" t="str">
        <f t="shared" si="31"/>
        <v>*</v>
      </c>
      <c r="F362" t="str">
        <f>IF('TECH RES'!C363="RESNGA",'TECH RES'!B363,"*")</f>
        <v>*</v>
      </c>
      <c r="G362" t="str">
        <f t="shared" si="32"/>
        <v>*</v>
      </c>
      <c r="H362" t="str">
        <f t="shared" si="33"/>
        <v>*</v>
      </c>
      <c r="I362" t="str">
        <f t="shared" si="34"/>
        <v>*</v>
      </c>
      <c r="J362" t="str">
        <f t="shared" si="35"/>
        <v>*</v>
      </c>
    </row>
    <row r="363" spans="2:10" x14ac:dyDescent="0.25">
      <c r="B363" t="str">
        <f>IF('TECH RES'!C364="RESNGA",'TECH RES'!B364,"*")</f>
        <v>RESAPALMOldWH4NGA20</v>
      </c>
      <c r="C363" t="str">
        <f t="shared" si="30"/>
        <v>RESNGA</v>
      </c>
      <c r="D363">
        <f t="shared" si="31"/>
        <v>1</v>
      </c>
      <c r="F363" t="str">
        <f>IF('TECH RES'!C364="RESNGA",'TECH RES'!B364,"*")</f>
        <v>RESAPALMOldWH4NGA20</v>
      </c>
      <c r="G363" t="str">
        <f t="shared" si="32"/>
        <v>RESRNG</v>
      </c>
      <c r="H363">
        <f t="shared" si="33"/>
        <v>0</v>
      </c>
      <c r="I363">
        <f t="shared" si="34"/>
        <v>1</v>
      </c>
      <c r="J363">
        <f t="shared" si="35"/>
        <v>1</v>
      </c>
    </row>
    <row r="364" spans="2:10" x14ac:dyDescent="0.25">
      <c r="B364" t="str">
        <f>IF('TECH RES'!C365="RESNGA",'TECH RES'!B365,"*")</f>
        <v>RESAPALMOldWH4NGA22</v>
      </c>
      <c r="C364" t="str">
        <f t="shared" si="30"/>
        <v>RESNGA</v>
      </c>
      <c r="D364">
        <f t="shared" si="31"/>
        <v>1</v>
      </c>
      <c r="F364" t="str">
        <f>IF('TECH RES'!C365="RESNGA",'TECH RES'!B365,"*")</f>
        <v>RESAPALMOldWH4NGA22</v>
      </c>
      <c r="G364" t="str">
        <f t="shared" si="32"/>
        <v>RESRNG</v>
      </c>
      <c r="H364">
        <f t="shared" si="33"/>
        <v>0</v>
      </c>
      <c r="I364">
        <f t="shared" si="34"/>
        <v>1</v>
      </c>
      <c r="J364">
        <f t="shared" si="35"/>
        <v>1</v>
      </c>
    </row>
    <row r="365" spans="2:10" x14ac:dyDescent="0.25">
      <c r="B365" t="str">
        <f>IF('TECH RES'!C366="RESNGA",'TECH RES'!B366,"*")</f>
        <v>*</v>
      </c>
      <c r="C365" t="str">
        <f t="shared" si="30"/>
        <v>*</v>
      </c>
      <c r="D365" t="str">
        <f t="shared" si="31"/>
        <v>*</v>
      </c>
      <c r="F365" t="str">
        <f>IF('TECH RES'!C366="RESNGA",'TECH RES'!B366,"*")</f>
        <v>*</v>
      </c>
      <c r="G365" t="str">
        <f t="shared" si="32"/>
        <v>*</v>
      </c>
      <c r="H365" t="str">
        <f t="shared" si="33"/>
        <v>*</v>
      </c>
      <c r="I365" t="str">
        <f t="shared" si="34"/>
        <v>*</v>
      </c>
      <c r="J365" t="str">
        <f t="shared" si="35"/>
        <v>*</v>
      </c>
    </row>
    <row r="366" spans="2:10" x14ac:dyDescent="0.25">
      <c r="B366" t="str">
        <f>IF('TECH RES'!C367="RESNGA",'TECH RES'!B367,"*")</f>
        <v>*</v>
      </c>
      <c r="C366" t="str">
        <f t="shared" si="30"/>
        <v>*</v>
      </c>
      <c r="D366" t="str">
        <f t="shared" si="31"/>
        <v>*</v>
      </c>
      <c r="F366" t="str">
        <f>IF('TECH RES'!C367="RESNGA",'TECH RES'!B367,"*")</f>
        <v>*</v>
      </c>
      <c r="G366" t="str">
        <f t="shared" si="32"/>
        <v>*</v>
      </c>
      <c r="H366" t="str">
        <f t="shared" si="33"/>
        <v>*</v>
      </c>
      <c r="I366" t="str">
        <f t="shared" si="34"/>
        <v>*</v>
      </c>
      <c r="J366" t="str">
        <f t="shared" si="35"/>
        <v>*</v>
      </c>
    </row>
    <row r="367" spans="2:10" x14ac:dyDescent="0.25">
      <c r="B367" t="str">
        <f>IF('TECH RES'!C368="RESNGA",'TECH RES'!B368,"*")</f>
        <v>*</v>
      </c>
      <c r="C367" t="str">
        <f t="shared" si="30"/>
        <v>*</v>
      </c>
      <c r="D367" t="str">
        <f t="shared" si="31"/>
        <v>*</v>
      </c>
      <c r="F367" t="str">
        <f>IF('TECH RES'!C368="RESNGA",'TECH RES'!B368,"*")</f>
        <v>*</v>
      </c>
      <c r="G367" t="str">
        <f t="shared" si="32"/>
        <v>*</v>
      </c>
      <c r="H367" t="str">
        <f t="shared" si="33"/>
        <v>*</v>
      </c>
      <c r="I367" t="str">
        <f t="shared" si="34"/>
        <v>*</v>
      </c>
      <c r="J367" t="str">
        <f t="shared" si="35"/>
        <v>*</v>
      </c>
    </row>
    <row r="368" spans="2:10" x14ac:dyDescent="0.25">
      <c r="B368" t="str">
        <f>IF('TECH RES'!C369="RESNGA",'TECH RES'!B369,"*")</f>
        <v>*</v>
      </c>
      <c r="C368" t="str">
        <f t="shared" si="30"/>
        <v>*</v>
      </c>
      <c r="D368" t="str">
        <f t="shared" si="31"/>
        <v>*</v>
      </c>
      <c r="F368" t="str">
        <f>IF('TECH RES'!C369="RESNGA",'TECH RES'!B369,"*")</f>
        <v>*</v>
      </c>
      <c r="G368" t="str">
        <f t="shared" si="32"/>
        <v>*</v>
      </c>
      <c r="H368" t="str">
        <f t="shared" si="33"/>
        <v>*</v>
      </c>
      <c r="I368" t="str">
        <f t="shared" si="34"/>
        <v>*</v>
      </c>
      <c r="J368" t="str">
        <f t="shared" si="35"/>
        <v>*</v>
      </c>
    </row>
    <row r="369" spans="2:10" x14ac:dyDescent="0.25">
      <c r="B369" t="str">
        <f>IF('TECH RES'!C370="RESNGA",'TECH RES'!B370,"*")</f>
        <v>*</v>
      </c>
      <c r="C369" t="str">
        <f t="shared" si="30"/>
        <v>*</v>
      </c>
      <c r="D369" t="str">
        <f t="shared" si="31"/>
        <v>*</v>
      </c>
      <c r="F369" t="str">
        <f>IF('TECH RES'!C370="RESNGA",'TECH RES'!B370,"*")</f>
        <v>*</v>
      </c>
      <c r="G369" t="str">
        <f t="shared" si="32"/>
        <v>*</v>
      </c>
      <c r="H369" t="str">
        <f t="shared" si="33"/>
        <v>*</v>
      </c>
      <c r="I369" t="str">
        <f t="shared" si="34"/>
        <v>*</v>
      </c>
      <c r="J369" t="str">
        <f t="shared" si="35"/>
        <v>*</v>
      </c>
    </row>
    <row r="370" spans="2:10" x14ac:dyDescent="0.25">
      <c r="B370" t="str">
        <f>IF('TECH RES'!C371="RESNGA",'TECH RES'!B371,"*")</f>
        <v>*</v>
      </c>
      <c r="C370" t="str">
        <f t="shared" si="30"/>
        <v>*</v>
      </c>
      <c r="D370" t="str">
        <f t="shared" si="31"/>
        <v>*</v>
      </c>
      <c r="F370" t="str">
        <f>IF('TECH RES'!C371="RESNGA",'TECH RES'!B371,"*")</f>
        <v>*</v>
      </c>
      <c r="G370" t="str">
        <f t="shared" si="32"/>
        <v>*</v>
      </c>
      <c r="H370" t="str">
        <f t="shared" si="33"/>
        <v>*</v>
      </c>
      <c r="I370" t="str">
        <f t="shared" si="34"/>
        <v>*</v>
      </c>
      <c r="J370" t="str">
        <f t="shared" si="35"/>
        <v>*</v>
      </c>
    </row>
    <row r="371" spans="2:10" x14ac:dyDescent="0.25">
      <c r="B371" t="str">
        <f>IF('TECH RES'!C372="RESNGA",'TECH RES'!B372,"*")</f>
        <v>*</v>
      </c>
      <c r="C371" t="str">
        <f t="shared" si="30"/>
        <v>*</v>
      </c>
      <c r="D371" t="str">
        <f t="shared" si="31"/>
        <v>*</v>
      </c>
      <c r="F371" t="str">
        <f>IF('TECH RES'!C372="RESNGA",'TECH RES'!B372,"*")</f>
        <v>*</v>
      </c>
      <c r="G371" t="str">
        <f t="shared" si="32"/>
        <v>*</v>
      </c>
      <c r="H371" t="str">
        <f t="shared" si="33"/>
        <v>*</v>
      </c>
      <c r="I371" t="str">
        <f t="shared" si="34"/>
        <v>*</v>
      </c>
      <c r="J371" t="str">
        <f t="shared" si="35"/>
        <v>*</v>
      </c>
    </row>
    <row r="372" spans="2:10" x14ac:dyDescent="0.25">
      <c r="B372" t="str">
        <f>IF('TECH RES'!C373="RESNGA",'TECH RES'!B373,"*")</f>
        <v>*</v>
      </c>
      <c r="C372" t="str">
        <f t="shared" si="30"/>
        <v>*</v>
      </c>
      <c r="D372" t="str">
        <f t="shared" si="31"/>
        <v>*</v>
      </c>
      <c r="F372" t="str">
        <f>IF('TECH RES'!C373="RESNGA",'TECH RES'!B373,"*")</f>
        <v>*</v>
      </c>
      <c r="G372" t="str">
        <f t="shared" si="32"/>
        <v>*</v>
      </c>
      <c r="H372" t="str">
        <f t="shared" si="33"/>
        <v>*</v>
      </c>
      <c r="I372" t="str">
        <f t="shared" si="34"/>
        <v>*</v>
      </c>
      <c r="J372" t="str">
        <f t="shared" si="35"/>
        <v>*</v>
      </c>
    </row>
    <row r="373" spans="2:10" x14ac:dyDescent="0.25">
      <c r="B373" t="str">
        <f>IF('TECH RES'!C374="RESNGA",'TECH RES'!B374,"*")</f>
        <v>*</v>
      </c>
      <c r="C373" t="str">
        <f t="shared" si="30"/>
        <v>*</v>
      </c>
      <c r="D373" t="str">
        <f t="shared" si="31"/>
        <v>*</v>
      </c>
      <c r="F373" t="str">
        <f>IF('TECH RES'!C374="RESNGA",'TECH RES'!B374,"*")</f>
        <v>*</v>
      </c>
      <c r="G373" t="str">
        <f t="shared" si="32"/>
        <v>*</v>
      </c>
      <c r="H373" t="str">
        <f t="shared" si="33"/>
        <v>*</v>
      </c>
      <c r="I373" t="str">
        <f t="shared" si="34"/>
        <v>*</v>
      </c>
      <c r="J373" t="str">
        <f t="shared" si="35"/>
        <v>*</v>
      </c>
    </row>
    <row r="374" spans="2:10" x14ac:dyDescent="0.25">
      <c r="B374" t="str">
        <f>IF('TECH RES'!C375="RESNGA",'TECH RES'!B375,"*")</f>
        <v>*</v>
      </c>
      <c r="C374" t="str">
        <f t="shared" si="30"/>
        <v>*</v>
      </c>
      <c r="D374" t="str">
        <f t="shared" si="31"/>
        <v>*</v>
      </c>
      <c r="F374" t="str">
        <f>IF('TECH RES'!C375="RESNGA",'TECH RES'!B375,"*")</f>
        <v>*</v>
      </c>
      <c r="G374" t="str">
        <f t="shared" si="32"/>
        <v>*</v>
      </c>
      <c r="H374" t="str">
        <f t="shared" si="33"/>
        <v>*</v>
      </c>
      <c r="I374" t="str">
        <f t="shared" si="34"/>
        <v>*</v>
      </c>
      <c r="J374" t="str">
        <f t="shared" si="35"/>
        <v>*</v>
      </c>
    </row>
    <row r="375" spans="2:10" x14ac:dyDescent="0.25">
      <c r="B375" t="str">
        <f>IF('TECH RES'!C376="RESNGA",'TECH RES'!B376,"*")</f>
        <v>*</v>
      </c>
      <c r="C375" t="str">
        <f t="shared" si="30"/>
        <v>*</v>
      </c>
      <c r="D375" t="str">
        <f t="shared" si="31"/>
        <v>*</v>
      </c>
      <c r="F375" t="str">
        <f>IF('TECH RES'!C376="RESNGA",'TECH RES'!B376,"*")</f>
        <v>*</v>
      </c>
      <c r="G375" t="str">
        <f t="shared" si="32"/>
        <v>*</v>
      </c>
      <c r="H375" t="str">
        <f t="shared" si="33"/>
        <v>*</v>
      </c>
      <c r="I375" t="str">
        <f t="shared" si="34"/>
        <v>*</v>
      </c>
      <c r="J375" t="str">
        <f t="shared" si="35"/>
        <v>*</v>
      </c>
    </row>
    <row r="376" spans="2:10" x14ac:dyDescent="0.25">
      <c r="B376" t="str">
        <f>IF('TECH RES'!C377="RESNGA",'TECH RES'!B377,"*")</f>
        <v>*</v>
      </c>
      <c r="C376" t="str">
        <f t="shared" si="30"/>
        <v>*</v>
      </c>
      <c r="D376" t="str">
        <f t="shared" si="31"/>
        <v>*</v>
      </c>
      <c r="F376" t="str">
        <f>IF('TECH RES'!C377="RESNGA",'TECH RES'!B377,"*")</f>
        <v>*</v>
      </c>
      <c r="G376" t="str">
        <f t="shared" si="32"/>
        <v>*</v>
      </c>
      <c r="H376" t="str">
        <f t="shared" si="33"/>
        <v>*</v>
      </c>
      <c r="I376" t="str">
        <f t="shared" si="34"/>
        <v>*</v>
      </c>
      <c r="J376" t="str">
        <f t="shared" si="35"/>
        <v>*</v>
      </c>
    </row>
    <row r="377" spans="2:10" x14ac:dyDescent="0.25">
      <c r="B377" t="str">
        <f>IF('TECH RES'!C378="RESNGA",'TECH RES'!B378,"*")</f>
        <v>*</v>
      </c>
      <c r="C377" t="str">
        <f t="shared" si="30"/>
        <v>*</v>
      </c>
      <c r="D377" t="str">
        <f t="shared" si="31"/>
        <v>*</v>
      </c>
      <c r="F377" t="str">
        <f>IF('TECH RES'!C378="RESNGA",'TECH RES'!B378,"*")</f>
        <v>*</v>
      </c>
      <c r="G377" t="str">
        <f t="shared" si="32"/>
        <v>*</v>
      </c>
      <c r="H377" t="str">
        <f t="shared" si="33"/>
        <v>*</v>
      </c>
      <c r="I377" t="str">
        <f t="shared" si="34"/>
        <v>*</v>
      </c>
      <c r="J377" t="str">
        <f t="shared" si="35"/>
        <v>*</v>
      </c>
    </row>
    <row r="378" spans="2:10" x14ac:dyDescent="0.25">
      <c r="B378" t="str">
        <f>IF('TECH RES'!C379="RESNGA",'TECH RES'!B379,"*")</f>
        <v>*</v>
      </c>
      <c r="C378" t="str">
        <f t="shared" si="30"/>
        <v>*</v>
      </c>
      <c r="D378" t="str">
        <f t="shared" si="31"/>
        <v>*</v>
      </c>
      <c r="F378" t="str">
        <f>IF('TECH RES'!C379="RESNGA",'TECH RES'!B379,"*")</f>
        <v>*</v>
      </c>
      <c r="G378" t="str">
        <f t="shared" si="32"/>
        <v>*</v>
      </c>
      <c r="H378" t="str">
        <f t="shared" si="33"/>
        <v>*</v>
      </c>
      <c r="I378" t="str">
        <f t="shared" si="34"/>
        <v>*</v>
      </c>
      <c r="J378" t="str">
        <f t="shared" si="35"/>
        <v>*</v>
      </c>
    </row>
    <row r="379" spans="2:10" x14ac:dyDescent="0.25">
      <c r="B379" t="str">
        <f>IF('TECH RES'!C380="RESNGA",'TECH RES'!B380,"*")</f>
        <v>*</v>
      </c>
      <c r="C379" t="str">
        <f t="shared" si="30"/>
        <v>*</v>
      </c>
      <c r="D379" t="str">
        <f t="shared" si="31"/>
        <v>*</v>
      </c>
      <c r="F379" t="str">
        <f>IF('TECH RES'!C380="RESNGA",'TECH RES'!B380,"*")</f>
        <v>*</v>
      </c>
      <c r="G379" t="str">
        <f t="shared" si="32"/>
        <v>*</v>
      </c>
      <c r="H379" t="str">
        <f t="shared" si="33"/>
        <v>*</v>
      </c>
      <c r="I379" t="str">
        <f t="shared" si="34"/>
        <v>*</v>
      </c>
      <c r="J379" t="str">
        <f t="shared" si="35"/>
        <v>*</v>
      </c>
    </row>
    <row r="380" spans="2:10" x14ac:dyDescent="0.25">
      <c r="B380" t="str">
        <f>IF('TECH RES'!C381="RESNGA",'TECH RES'!B381,"*")</f>
        <v>*</v>
      </c>
      <c r="C380" t="str">
        <f t="shared" si="30"/>
        <v>*</v>
      </c>
      <c r="D380" t="str">
        <f t="shared" si="31"/>
        <v>*</v>
      </c>
      <c r="F380" t="str">
        <f>IF('TECH RES'!C381="RESNGA",'TECH RES'!B381,"*")</f>
        <v>*</v>
      </c>
      <c r="G380" t="str">
        <f t="shared" si="32"/>
        <v>*</v>
      </c>
      <c r="H380" t="str">
        <f t="shared" si="33"/>
        <v>*</v>
      </c>
      <c r="I380" t="str">
        <f t="shared" si="34"/>
        <v>*</v>
      </c>
      <c r="J380" t="str">
        <f t="shared" si="35"/>
        <v>*</v>
      </c>
    </row>
    <row r="381" spans="2:10" x14ac:dyDescent="0.25">
      <c r="B381" t="str">
        <f>IF('TECH RES'!C382="RESNGA",'TECH RES'!B382,"*")</f>
        <v>*</v>
      </c>
      <c r="C381" t="str">
        <f t="shared" si="30"/>
        <v>*</v>
      </c>
      <c r="D381" t="str">
        <f t="shared" si="31"/>
        <v>*</v>
      </c>
      <c r="F381" t="str">
        <f>IF('TECH RES'!C382="RESNGA",'TECH RES'!B382,"*")</f>
        <v>*</v>
      </c>
      <c r="G381" t="str">
        <f t="shared" si="32"/>
        <v>*</v>
      </c>
      <c r="H381" t="str">
        <f t="shared" si="33"/>
        <v>*</v>
      </c>
      <c r="I381" t="str">
        <f t="shared" si="34"/>
        <v>*</v>
      </c>
      <c r="J381" t="str">
        <f t="shared" si="35"/>
        <v>*</v>
      </c>
    </row>
    <row r="382" spans="2:10" x14ac:dyDescent="0.25">
      <c r="B382" t="str">
        <f>IF('TECH RES'!C383="RESNGA",'TECH RES'!B383,"*")</f>
        <v>*</v>
      </c>
      <c r="C382" t="str">
        <f t="shared" si="30"/>
        <v>*</v>
      </c>
      <c r="D382" t="str">
        <f t="shared" si="31"/>
        <v>*</v>
      </c>
      <c r="F382" t="str">
        <f>IF('TECH RES'!C383="RESNGA",'TECH RES'!B383,"*")</f>
        <v>*</v>
      </c>
      <c r="G382" t="str">
        <f t="shared" si="32"/>
        <v>*</v>
      </c>
      <c r="H382" t="str">
        <f t="shared" si="33"/>
        <v>*</v>
      </c>
      <c r="I382" t="str">
        <f t="shared" si="34"/>
        <v>*</v>
      </c>
      <c r="J382" t="str">
        <f t="shared" si="35"/>
        <v>*</v>
      </c>
    </row>
    <row r="383" spans="2:10" x14ac:dyDescent="0.25">
      <c r="B383" t="str">
        <f>IF('TECH RES'!C384="RESNGA",'TECH RES'!B384,"*")</f>
        <v>*</v>
      </c>
      <c r="C383" t="str">
        <f t="shared" si="30"/>
        <v>*</v>
      </c>
      <c r="D383" t="str">
        <f t="shared" si="31"/>
        <v>*</v>
      </c>
      <c r="F383" t="str">
        <f>IF('TECH RES'!C384="RESNGA",'TECH RES'!B384,"*")</f>
        <v>*</v>
      </c>
      <c r="G383" t="str">
        <f t="shared" si="32"/>
        <v>*</v>
      </c>
      <c r="H383" t="str">
        <f t="shared" si="33"/>
        <v>*</v>
      </c>
      <c r="I383" t="str">
        <f t="shared" si="34"/>
        <v>*</v>
      </c>
      <c r="J383" t="str">
        <f t="shared" si="35"/>
        <v>*</v>
      </c>
    </row>
    <row r="384" spans="2:10" x14ac:dyDescent="0.25">
      <c r="B384" t="str">
        <f>IF('TECH RES'!C385="RESNGA",'TECH RES'!B385,"*")</f>
        <v>*</v>
      </c>
      <c r="C384" t="str">
        <f t="shared" si="30"/>
        <v>*</v>
      </c>
      <c r="D384" t="str">
        <f t="shared" si="31"/>
        <v>*</v>
      </c>
      <c r="F384" t="str">
        <f>IF('TECH RES'!C385="RESNGA",'TECH RES'!B385,"*")</f>
        <v>*</v>
      </c>
      <c r="G384" t="str">
        <f t="shared" si="32"/>
        <v>*</v>
      </c>
      <c r="H384" t="str">
        <f t="shared" si="33"/>
        <v>*</v>
      </c>
      <c r="I384" t="str">
        <f t="shared" si="34"/>
        <v>*</v>
      </c>
      <c r="J384" t="str">
        <f t="shared" si="35"/>
        <v>*</v>
      </c>
    </row>
    <row r="385" spans="2:10" x14ac:dyDescent="0.25">
      <c r="B385" t="str">
        <f>IF('TECH RES'!C386="RESNGA",'TECH RES'!B386,"*")</f>
        <v>*</v>
      </c>
      <c r="C385" t="str">
        <f t="shared" si="30"/>
        <v>*</v>
      </c>
      <c r="D385" t="str">
        <f t="shared" si="31"/>
        <v>*</v>
      </c>
      <c r="F385" t="str">
        <f>IF('TECH RES'!C386="RESNGA",'TECH RES'!B386,"*")</f>
        <v>*</v>
      </c>
      <c r="G385" t="str">
        <f t="shared" si="32"/>
        <v>*</v>
      </c>
      <c r="H385" t="str">
        <f t="shared" si="33"/>
        <v>*</v>
      </c>
      <c r="I385" t="str">
        <f t="shared" si="34"/>
        <v>*</v>
      </c>
      <c r="J385" t="str">
        <f t="shared" si="35"/>
        <v>*</v>
      </c>
    </row>
    <row r="386" spans="2:10" x14ac:dyDescent="0.25">
      <c r="B386" t="str">
        <f>IF('TECH RES'!C387="RESNGA",'TECH RES'!B387,"*")</f>
        <v>*</v>
      </c>
      <c r="C386" t="str">
        <f t="shared" si="30"/>
        <v>*</v>
      </c>
      <c r="D386" t="str">
        <f t="shared" si="31"/>
        <v>*</v>
      </c>
      <c r="F386" t="str">
        <f>IF('TECH RES'!C387="RESNGA",'TECH RES'!B387,"*")</f>
        <v>*</v>
      </c>
      <c r="G386" t="str">
        <f t="shared" si="32"/>
        <v>*</v>
      </c>
      <c r="H386" t="str">
        <f t="shared" si="33"/>
        <v>*</v>
      </c>
      <c r="I386" t="str">
        <f t="shared" si="34"/>
        <v>*</v>
      </c>
      <c r="J386" t="str">
        <f t="shared" si="35"/>
        <v>*</v>
      </c>
    </row>
    <row r="387" spans="2:10" x14ac:dyDescent="0.25">
      <c r="B387" t="str">
        <f>IF('TECH RES'!C388="RESNGA",'TECH RES'!B388,"*")</f>
        <v>*</v>
      </c>
      <c r="C387" t="str">
        <f t="shared" si="30"/>
        <v>*</v>
      </c>
      <c r="D387" t="str">
        <f t="shared" si="31"/>
        <v>*</v>
      </c>
      <c r="F387" t="str">
        <f>IF('TECH RES'!C388="RESNGA",'TECH RES'!B388,"*")</f>
        <v>*</v>
      </c>
      <c r="G387" t="str">
        <f t="shared" si="32"/>
        <v>*</v>
      </c>
      <c r="H387" t="str">
        <f t="shared" si="33"/>
        <v>*</v>
      </c>
      <c r="I387" t="str">
        <f t="shared" si="34"/>
        <v>*</v>
      </c>
      <c r="J387" t="str">
        <f t="shared" si="35"/>
        <v>*</v>
      </c>
    </row>
    <row r="388" spans="2:10" x14ac:dyDescent="0.25">
      <c r="B388" t="str">
        <f>IF('TECH RES'!C389="RESNGA",'TECH RES'!B389,"*")</f>
        <v>*</v>
      </c>
      <c r="C388" t="str">
        <f t="shared" si="30"/>
        <v>*</v>
      </c>
      <c r="D388" t="str">
        <f t="shared" si="31"/>
        <v>*</v>
      </c>
      <c r="F388" t="str">
        <f>IF('TECH RES'!C389="RESNGA",'TECH RES'!B389,"*")</f>
        <v>*</v>
      </c>
      <c r="G388" t="str">
        <f t="shared" si="32"/>
        <v>*</v>
      </c>
      <c r="H388" t="str">
        <f t="shared" si="33"/>
        <v>*</v>
      </c>
      <c r="I388" t="str">
        <f t="shared" si="34"/>
        <v>*</v>
      </c>
      <c r="J388" t="str">
        <f t="shared" si="35"/>
        <v>*</v>
      </c>
    </row>
    <row r="389" spans="2:10" x14ac:dyDescent="0.25">
      <c r="B389" t="str">
        <f>IF('TECH RES'!C390="RESNGA",'TECH RES'!B390,"*")</f>
        <v>*</v>
      </c>
      <c r="C389" t="str">
        <f t="shared" si="30"/>
        <v>*</v>
      </c>
      <c r="D389" t="str">
        <f t="shared" si="31"/>
        <v>*</v>
      </c>
      <c r="F389" t="str">
        <f>IF('TECH RES'!C390="RESNGA",'TECH RES'!B390,"*")</f>
        <v>*</v>
      </c>
      <c r="G389" t="str">
        <f t="shared" si="32"/>
        <v>*</v>
      </c>
      <c r="H389" t="str">
        <f t="shared" si="33"/>
        <v>*</v>
      </c>
      <c r="I389" t="str">
        <f t="shared" si="34"/>
        <v>*</v>
      </c>
      <c r="J389" t="str">
        <f t="shared" si="35"/>
        <v>*</v>
      </c>
    </row>
    <row r="390" spans="2:10" x14ac:dyDescent="0.25">
      <c r="B390" t="str">
        <f>IF('TECH RES'!C391="RESNGA",'TECH RES'!B391,"*")</f>
        <v>*</v>
      </c>
      <c r="C390" t="str">
        <f t="shared" ref="C390:C453" si="36">IF(B390="*","*","RESNGA")</f>
        <v>*</v>
      </c>
      <c r="D390" t="str">
        <f t="shared" ref="D390:D453" si="37">IF(B390="*","*",1)</f>
        <v>*</v>
      </c>
      <c r="F390" t="str">
        <f>IF('TECH RES'!C391="RESNGA",'TECH RES'!B391,"*")</f>
        <v>*</v>
      </c>
      <c r="G390" t="str">
        <f t="shared" ref="G390:G453" si="38">IF(F390="*","*","RESRNG")</f>
        <v>*</v>
      </c>
      <c r="H390" t="str">
        <f t="shared" ref="H390:H453" si="39">IF(F390="*","*",0)</f>
        <v>*</v>
      </c>
      <c r="I390" t="str">
        <f t="shared" ref="I390:I453" si="40">IF(G390="*","*",1)</f>
        <v>*</v>
      </c>
      <c r="J390" t="str">
        <f t="shared" ref="J390:J453" si="41">IF(H390="*","*",1)</f>
        <v>*</v>
      </c>
    </row>
    <row r="391" spans="2:10" x14ac:dyDescent="0.25">
      <c r="B391" t="str">
        <f>IF('TECH RES'!C392="RESNGA",'TECH RES'!B392,"*")</f>
        <v>*</v>
      </c>
      <c r="C391" t="str">
        <f t="shared" si="36"/>
        <v>*</v>
      </c>
      <c r="D391" t="str">
        <f t="shared" si="37"/>
        <v>*</v>
      </c>
      <c r="F391" t="str">
        <f>IF('TECH RES'!C392="RESNGA",'TECH RES'!B392,"*")</f>
        <v>*</v>
      </c>
      <c r="G391" t="str">
        <f t="shared" si="38"/>
        <v>*</v>
      </c>
      <c r="H391" t="str">
        <f t="shared" si="39"/>
        <v>*</v>
      </c>
      <c r="I391" t="str">
        <f t="shared" si="40"/>
        <v>*</v>
      </c>
      <c r="J391" t="str">
        <f t="shared" si="41"/>
        <v>*</v>
      </c>
    </row>
    <row r="392" spans="2:10" x14ac:dyDescent="0.25">
      <c r="B392" t="str">
        <f>IF('TECH RES'!C393="RESNGA",'TECH RES'!B393,"*")</f>
        <v>*</v>
      </c>
      <c r="C392" t="str">
        <f t="shared" si="36"/>
        <v>*</v>
      </c>
      <c r="D392" t="str">
        <f t="shared" si="37"/>
        <v>*</v>
      </c>
      <c r="F392" t="str">
        <f>IF('TECH RES'!C393="RESNGA",'TECH RES'!B393,"*")</f>
        <v>*</v>
      </c>
      <c r="G392" t="str">
        <f t="shared" si="38"/>
        <v>*</v>
      </c>
      <c r="H392" t="str">
        <f t="shared" si="39"/>
        <v>*</v>
      </c>
      <c r="I392" t="str">
        <f t="shared" si="40"/>
        <v>*</v>
      </c>
      <c r="J392" t="str">
        <f t="shared" si="41"/>
        <v>*</v>
      </c>
    </row>
    <row r="393" spans="2:10" x14ac:dyDescent="0.25">
      <c r="B393" t="str">
        <f>IF('TECH RES'!C394="RESNGA",'TECH RES'!B394,"*")</f>
        <v>*</v>
      </c>
      <c r="C393" t="str">
        <f t="shared" si="36"/>
        <v>*</v>
      </c>
      <c r="D393" t="str">
        <f t="shared" si="37"/>
        <v>*</v>
      </c>
      <c r="F393" t="str">
        <f>IF('TECH RES'!C394="RESNGA",'TECH RES'!B394,"*")</f>
        <v>*</v>
      </c>
      <c r="G393" t="str">
        <f t="shared" si="38"/>
        <v>*</v>
      </c>
      <c r="H393" t="str">
        <f t="shared" si="39"/>
        <v>*</v>
      </c>
      <c r="I393" t="str">
        <f t="shared" si="40"/>
        <v>*</v>
      </c>
      <c r="J393" t="str">
        <f t="shared" si="41"/>
        <v>*</v>
      </c>
    </row>
    <row r="394" spans="2:10" x14ac:dyDescent="0.25">
      <c r="B394" t="str">
        <f>IF('TECH RES'!C395="RESNGA",'TECH RES'!B395,"*")</f>
        <v>*</v>
      </c>
      <c r="C394" t="str">
        <f t="shared" si="36"/>
        <v>*</v>
      </c>
      <c r="D394" t="str">
        <f t="shared" si="37"/>
        <v>*</v>
      </c>
      <c r="F394" t="str">
        <f>IF('TECH RES'!C395="RESNGA",'TECH RES'!B395,"*")</f>
        <v>*</v>
      </c>
      <c r="G394" t="str">
        <f t="shared" si="38"/>
        <v>*</v>
      </c>
      <c r="H394" t="str">
        <f t="shared" si="39"/>
        <v>*</v>
      </c>
      <c r="I394" t="str">
        <f t="shared" si="40"/>
        <v>*</v>
      </c>
      <c r="J394" t="str">
        <f t="shared" si="41"/>
        <v>*</v>
      </c>
    </row>
    <row r="395" spans="2:10" x14ac:dyDescent="0.25">
      <c r="B395" t="str">
        <f>IF('TECH RES'!C396="RESNGA",'TECH RES'!B396,"*")</f>
        <v>*</v>
      </c>
      <c r="C395" t="str">
        <f t="shared" si="36"/>
        <v>*</v>
      </c>
      <c r="D395" t="str">
        <f t="shared" si="37"/>
        <v>*</v>
      </c>
      <c r="F395" t="str">
        <f>IF('TECH RES'!C396="RESNGA",'TECH RES'!B396,"*")</f>
        <v>*</v>
      </c>
      <c r="G395" t="str">
        <f t="shared" si="38"/>
        <v>*</v>
      </c>
      <c r="H395" t="str">
        <f t="shared" si="39"/>
        <v>*</v>
      </c>
      <c r="I395" t="str">
        <f t="shared" si="40"/>
        <v>*</v>
      </c>
      <c r="J395" t="str">
        <f t="shared" si="41"/>
        <v>*</v>
      </c>
    </row>
    <row r="396" spans="2:10" x14ac:dyDescent="0.25">
      <c r="B396" t="str">
        <f>IF('TECH RES'!C397="RESNGA",'TECH RES'!B397,"*")</f>
        <v>*</v>
      </c>
      <c r="C396" t="str">
        <f t="shared" si="36"/>
        <v>*</v>
      </c>
      <c r="D396" t="str">
        <f t="shared" si="37"/>
        <v>*</v>
      </c>
      <c r="F396" t="str">
        <f>IF('TECH RES'!C397="RESNGA",'TECH RES'!B397,"*")</f>
        <v>*</v>
      </c>
      <c r="G396" t="str">
        <f t="shared" si="38"/>
        <v>*</v>
      </c>
      <c r="H396" t="str">
        <f t="shared" si="39"/>
        <v>*</v>
      </c>
      <c r="I396" t="str">
        <f t="shared" si="40"/>
        <v>*</v>
      </c>
      <c r="J396" t="str">
        <f t="shared" si="41"/>
        <v>*</v>
      </c>
    </row>
    <row r="397" spans="2:10" x14ac:dyDescent="0.25">
      <c r="B397" t="str">
        <f>IF('TECH RES'!C398="RESNGA",'TECH RES'!B398,"*")</f>
        <v>*</v>
      </c>
      <c r="C397" t="str">
        <f t="shared" si="36"/>
        <v>*</v>
      </c>
      <c r="D397" t="str">
        <f t="shared" si="37"/>
        <v>*</v>
      </c>
      <c r="F397" t="str">
        <f>IF('TECH RES'!C398="RESNGA",'TECH RES'!B398,"*")</f>
        <v>*</v>
      </c>
      <c r="G397" t="str">
        <f t="shared" si="38"/>
        <v>*</v>
      </c>
      <c r="H397" t="str">
        <f t="shared" si="39"/>
        <v>*</v>
      </c>
      <c r="I397" t="str">
        <f t="shared" si="40"/>
        <v>*</v>
      </c>
      <c r="J397" t="str">
        <f t="shared" si="41"/>
        <v>*</v>
      </c>
    </row>
    <row r="398" spans="2:10" x14ac:dyDescent="0.25">
      <c r="B398" t="str">
        <f>IF('TECH RES'!C399="RESNGA",'TECH RES'!B399,"*")</f>
        <v>*</v>
      </c>
      <c r="C398" t="str">
        <f t="shared" si="36"/>
        <v>*</v>
      </c>
      <c r="D398" t="str">
        <f t="shared" si="37"/>
        <v>*</v>
      </c>
      <c r="F398" t="str">
        <f>IF('TECH RES'!C399="RESNGA",'TECH RES'!B399,"*")</f>
        <v>*</v>
      </c>
      <c r="G398" t="str">
        <f t="shared" si="38"/>
        <v>*</v>
      </c>
      <c r="H398" t="str">
        <f t="shared" si="39"/>
        <v>*</v>
      </c>
      <c r="I398" t="str">
        <f t="shared" si="40"/>
        <v>*</v>
      </c>
      <c r="J398" t="str">
        <f t="shared" si="41"/>
        <v>*</v>
      </c>
    </row>
    <row r="399" spans="2:10" x14ac:dyDescent="0.25">
      <c r="B399" t="str">
        <f>IF('TECH RES'!C400="RESNGA",'TECH RES'!B400,"*")</f>
        <v>*</v>
      </c>
      <c r="C399" t="str">
        <f t="shared" si="36"/>
        <v>*</v>
      </c>
      <c r="D399" t="str">
        <f t="shared" si="37"/>
        <v>*</v>
      </c>
      <c r="F399" t="str">
        <f>IF('TECH RES'!C400="RESNGA",'TECH RES'!B400,"*")</f>
        <v>*</v>
      </c>
      <c r="G399" t="str">
        <f t="shared" si="38"/>
        <v>*</v>
      </c>
      <c r="H399" t="str">
        <f t="shared" si="39"/>
        <v>*</v>
      </c>
      <c r="I399" t="str">
        <f t="shared" si="40"/>
        <v>*</v>
      </c>
      <c r="J399" t="str">
        <f t="shared" si="41"/>
        <v>*</v>
      </c>
    </row>
    <row r="400" spans="2:10" x14ac:dyDescent="0.25">
      <c r="B400" t="str">
        <f>IF('TECH RES'!C401="RESNGA",'TECH RES'!B401,"*")</f>
        <v>*</v>
      </c>
      <c r="C400" t="str">
        <f t="shared" si="36"/>
        <v>*</v>
      </c>
      <c r="D400" t="str">
        <f t="shared" si="37"/>
        <v>*</v>
      </c>
      <c r="F400" t="str">
        <f>IF('TECH RES'!C401="RESNGA",'TECH RES'!B401,"*")</f>
        <v>*</v>
      </c>
      <c r="G400" t="str">
        <f t="shared" si="38"/>
        <v>*</v>
      </c>
      <c r="H400" t="str">
        <f t="shared" si="39"/>
        <v>*</v>
      </c>
      <c r="I400" t="str">
        <f t="shared" si="40"/>
        <v>*</v>
      </c>
      <c r="J400" t="str">
        <f t="shared" si="41"/>
        <v>*</v>
      </c>
    </row>
    <row r="401" spans="2:10" x14ac:dyDescent="0.25">
      <c r="B401" t="str">
        <f>IF('TECH RES'!C402="RESNGA",'TECH RES'!B402,"*")</f>
        <v>*</v>
      </c>
      <c r="C401" t="str">
        <f t="shared" si="36"/>
        <v>*</v>
      </c>
      <c r="D401" t="str">
        <f t="shared" si="37"/>
        <v>*</v>
      </c>
      <c r="F401" t="str">
        <f>IF('TECH RES'!C402="RESNGA",'TECH RES'!B402,"*")</f>
        <v>*</v>
      </c>
      <c r="G401" t="str">
        <f t="shared" si="38"/>
        <v>*</v>
      </c>
      <c r="H401" t="str">
        <f t="shared" si="39"/>
        <v>*</v>
      </c>
      <c r="I401" t="str">
        <f t="shared" si="40"/>
        <v>*</v>
      </c>
      <c r="J401" t="str">
        <f t="shared" si="41"/>
        <v>*</v>
      </c>
    </row>
    <row r="402" spans="2:10" x14ac:dyDescent="0.25">
      <c r="B402" t="str">
        <f>IF('TECH RES'!C403="RESNGA",'TECH RES'!B403,"*")</f>
        <v>*</v>
      </c>
      <c r="C402" t="str">
        <f t="shared" si="36"/>
        <v>*</v>
      </c>
      <c r="D402" t="str">
        <f t="shared" si="37"/>
        <v>*</v>
      </c>
      <c r="F402" t="str">
        <f>IF('TECH RES'!C403="RESNGA",'TECH RES'!B403,"*")</f>
        <v>*</v>
      </c>
      <c r="G402" t="str">
        <f t="shared" si="38"/>
        <v>*</v>
      </c>
      <c r="H402" t="str">
        <f t="shared" si="39"/>
        <v>*</v>
      </c>
      <c r="I402" t="str">
        <f t="shared" si="40"/>
        <v>*</v>
      </c>
      <c r="J402" t="str">
        <f t="shared" si="41"/>
        <v>*</v>
      </c>
    </row>
    <row r="403" spans="2:10" x14ac:dyDescent="0.25">
      <c r="B403" t="str">
        <f>IF('TECH RES'!C404="RESNGA",'TECH RES'!B404,"*")</f>
        <v>*</v>
      </c>
      <c r="C403" t="str">
        <f t="shared" si="36"/>
        <v>*</v>
      </c>
      <c r="D403" t="str">
        <f t="shared" si="37"/>
        <v>*</v>
      </c>
      <c r="F403" t="str">
        <f>IF('TECH RES'!C404="RESNGA",'TECH RES'!B404,"*")</f>
        <v>*</v>
      </c>
      <c r="G403" t="str">
        <f t="shared" si="38"/>
        <v>*</v>
      </c>
      <c r="H403" t="str">
        <f t="shared" si="39"/>
        <v>*</v>
      </c>
      <c r="I403" t="str">
        <f t="shared" si="40"/>
        <v>*</v>
      </c>
      <c r="J403" t="str">
        <f t="shared" si="41"/>
        <v>*</v>
      </c>
    </row>
    <row r="404" spans="2:10" x14ac:dyDescent="0.25">
      <c r="B404" t="str">
        <f>IF('TECH RES'!C405="RESNGA",'TECH RES'!B405,"*")</f>
        <v>*</v>
      </c>
      <c r="C404" t="str">
        <f t="shared" si="36"/>
        <v>*</v>
      </c>
      <c r="D404" t="str">
        <f t="shared" si="37"/>
        <v>*</v>
      </c>
      <c r="F404" t="str">
        <f>IF('TECH RES'!C405="RESNGA",'TECH RES'!B405,"*")</f>
        <v>*</v>
      </c>
      <c r="G404" t="str">
        <f t="shared" si="38"/>
        <v>*</v>
      </c>
      <c r="H404" t="str">
        <f t="shared" si="39"/>
        <v>*</v>
      </c>
      <c r="I404" t="str">
        <f t="shared" si="40"/>
        <v>*</v>
      </c>
      <c r="J404" t="str">
        <f t="shared" si="41"/>
        <v>*</v>
      </c>
    </row>
    <row r="405" spans="2:10" x14ac:dyDescent="0.25">
      <c r="B405" t="str">
        <f>IF('TECH RES'!C406="RESNGA",'TECH RES'!B406,"*")</f>
        <v>*</v>
      </c>
      <c r="C405" t="str">
        <f t="shared" si="36"/>
        <v>*</v>
      </c>
      <c r="D405" t="str">
        <f t="shared" si="37"/>
        <v>*</v>
      </c>
      <c r="F405" t="str">
        <f>IF('TECH RES'!C406="RESNGA",'TECH RES'!B406,"*")</f>
        <v>*</v>
      </c>
      <c r="G405" t="str">
        <f t="shared" si="38"/>
        <v>*</v>
      </c>
      <c r="H405" t="str">
        <f t="shared" si="39"/>
        <v>*</v>
      </c>
      <c r="I405" t="str">
        <f t="shared" si="40"/>
        <v>*</v>
      </c>
      <c r="J405" t="str">
        <f t="shared" si="41"/>
        <v>*</v>
      </c>
    </row>
    <row r="406" spans="2:10" x14ac:dyDescent="0.25">
      <c r="B406" t="str">
        <f>IF('TECH RES'!C407="RESNGA",'TECH RES'!B407,"*")</f>
        <v>*</v>
      </c>
      <c r="C406" t="str">
        <f t="shared" si="36"/>
        <v>*</v>
      </c>
      <c r="D406" t="str">
        <f t="shared" si="37"/>
        <v>*</v>
      </c>
      <c r="F406" t="str">
        <f>IF('TECH RES'!C407="RESNGA",'TECH RES'!B407,"*")</f>
        <v>*</v>
      </c>
      <c r="G406" t="str">
        <f t="shared" si="38"/>
        <v>*</v>
      </c>
      <c r="H406" t="str">
        <f t="shared" si="39"/>
        <v>*</v>
      </c>
      <c r="I406" t="str">
        <f t="shared" si="40"/>
        <v>*</v>
      </c>
      <c r="J406" t="str">
        <f t="shared" si="41"/>
        <v>*</v>
      </c>
    </row>
    <row r="407" spans="2:10" x14ac:dyDescent="0.25">
      <c r="B407" t="str">
        <f>IF('TECH RES'!C408="RESNGA",'TECH RES'!B408,"*")</f>
        <v>*</v>
      </c>
      <c r="C407" t="str">
        <f t="shared" si="36"/>
        <v>*</v>
      </c>
      <c r="D407" t="str">
        <f t="shared" si="37"/>
        <v>*</v>
      </c>
      <c r="F407" t="str">
        <f>IF('TECH RES'!C408="RESNGA",'TECH RES'!B408,"*")</f>
        <v>*</v>
      </c>
      <c r="G407" t="str">
        <f t="shared" si="38"/>
        <v>*</v>
      </c>
      <c r="H407" t="str">
        <f t="shared" si="39"/>
        <v>*</v>
      </c>
      <c r="I407" t="str">
        <f t="shared" si="40"/>
        <v>*</v>
      </c>
      <c r="J407" t="str">
        <f t="shared" si="41"/>
        <v>*</v>
      </c>
    </row>
    <row r="408" spans="2:10" x14ac:dyDescent="0.25">
      <c r="B408" t="str">
        <f>IF('TECH RES'!C409="RESNGA",'TECH RES'!B409,"*")</f>
        <v>*</v>
      </c>
      <c r="C408" t="str">
        <f t="shared" si="36"/>
        <v>*</v>
      </c>
      <c r="D408" t="str">
        <f t="shared" si="37"/>
        <v>*</v>
      </c>
      <c r="F408" t="str">
        <f>IF('TECH RES'!C409="RESNGA",'TECH RES'!B409,"*")</f>
        <v>*</v>
      </c>
      <c r="G408" t="str">
        <f t="shared" si="38"/>
        <v>*</v>
      </c>
      <c r="H408" t="str">
        <f t="shared" si="39"/>
        <v>*</v>
      </c>
      <c r="I408" t="str">
        <f t="shared" si="40"/>
        <v>*</v>
      </c>
      <c r="J408" t="str">
        <f t="shared" si="41"/>
        <v>*</v>
      </c>
    </row>
    <row r="409" spans="2:10" x14ac:dyDescent="0.25">
      <c r="B409" t="str">
        <f>IF('TECH RES'!C410="RESNGA",'TECH RES'!B410,"*")</f>
        <v>RESAPALMOldSHFUR1NGA20</v>
      </c>
      <c r="C409" t="str">
        <f t="shared" si="36"/>
        <v>RESNGA</v>
      </c>
      <c r="D409">
        <f t="shared" si="37"/>
        <v>1</v>
      </c>
      <c r="F409" t="str">
        <f>IF('TECH RES'!C410="RESNGA",'TECH RES'!B410,"*")</f>
        <v>RESAPALMOldSHFUR1NGA20</v>
      </c>
      <c r="G409" t="str">
        <f t="shared" si="38"/>
        <v>RESRNG</v>
      </c>
      <c r="H409">
        <f t="shared" si="39"/>
        <v>0</v>
      </c>
      <c r="I409">
        <f t="shared" si="40"/>
        <v>1</v>
      </c>
      <c r="J409">
        <f t="shared" si="41"/>
        <v>1</v>
      </c>
    </row>
    <row r="410" spans="2:10" x14ac:dyDescent="0.25">
      <c r="B410" t="str">
        <f>IF('TECH RES'!C411="RESNGA",'TECH RES'!B411,"*")</f>
        <v>*</v>
      </c>
      <c r="C410" t="str">
        <f t="shared" si="36"/>
        <v>*</v>
      </c>
      <c r="D410" t="str">
        <f t="shared" si="37"/>
        <v>*</v>
      </c>
      <c r="F410" t="str">
        <f>IF('TECH RES'!C411="RESNGA",'TECH RES'!B411,"*")</f>
        <v>*</v>
      </c>
      <c r="G410" t="str">
        <f t="shared" si="38"/>
        <v>*</v>
      </c>
      <c r="H410" t="str">
        <f t="shared" si="39"/>
        <v>*</v>
      </c>
      <c r="I410" t="str">
        <f t="shared" si="40"/>
        <v>*</v>
      </c>
      <c r="J410" t="str">
        <f t="shared" si="41"/>
        <v>*</v>
      </c>
    </row>
    <row r="411" spans="2:10" x14ac:dyDescent="0.25">
      <c r="B411" t="str">
        <f>IF('TECH RES'!C412="RESNGA",'TECH RES'!B412,"*")</f>
        <v>RESAPALMOldSHFUR2NGA20</v>
      </c>
      <c r="C411" t="str">
        <f t="shared" si="36"/>
        <v>RESNGA</v>
      </c>
      <c r="D411">
        <f t="shared" si="37"/>
        <v>1</v>
      </c>
      <c r="F411" t="str">
        <f>IF('TECH RES'!C412="RESNGA",'TECH RES'!B412,"*")</f>
        <v>RESAPALMOldSHFUR2NGA20</v>
      </c>
      <c r="G411" t="str">
        <f t="shared" si="38"/>
        <v>RESRNG</v>
      </c>
      <c r="H411">
        <f t="shared" si="39"/>
        <v>0</v>
      </c>
      <c r="I411">
        <f t="shared" si="40"/>
        <v>1</v>
      </c>
      <c r="J411">
        <f t="shared" si="41"/>
        <v>1</v>
      </c>
    </row>
    <row r="412" spans="2:10" x14ac:dyDescent="0.25">
      <c r="B412" t="str">
        <f>IF('TECH RES'!C413="RESNGA",'TECH RES'!B413,"*")</f>
        <v>RESAPALMOldSHFUR3NGA20</v>
      </c>
      <c r="C412" t="str">
        <f t="shared" si="36"/>
        <v>RESNGA</v>
      </c>
      <c r="D412">
        <f t="shared" si="37"/>
        <v>1</v>
      </c>
      <c r="F412" t="str">
        <f>IF('TECH RES'!C413="RESNGA",'TECH RES'!B413,"*")</f>
        <v>RESAPALMOldSHFUR3NGA20</v>
      </c>
      <c r="G412" t="str">
        <f t="shared" si="38"/>
        <v>RESRNG</v>
      </c>
      <c r="H412">
        <f t="shared" si="39"/>
        <v>0</v>
      </c>
      <c r="I412">
        <f t="shared" si="40"/>
        <v>1</v>
      </c>
      <c r="J412">
        <f t="shared" si="41"/>
        <v>1</v>
      </c>
    </row>
    <row r="413" spans="2:10" x14ac:dyDescent="0.25">
      <c r="B413" t="str">
        <f>IF('TECH RES'!C414="RESNGA",'TECH RES'!B414,"*")</f>
        <v>RESAPALMOldSHFUR3NGA22</v>
      </c>
      <c r="C413" t="str">
        <f t="shared" si="36"/>
        <v>RESNGA</v>
      </c>
      <c r="D413">
        <f t="shared" si="37"/>
        <v>1</v>
      </c>
      <c r="F413" t="str">
        <f>IF('TECH RES'!C414="RESNGA",'TECH RES'!B414,"*")</f>
        <v>RESAPALMOldSHFUR3NGA22</v>
      </c>
      <c r="G413" t="str">
        <f t="shared" si="38"/>
        <v>RESRNG</v>
      </c>
      <c r="H413">
        <f t="shared" si="39"/>
        <v>0</v>
      </c>
      <c r="I413">
        <f t="shared" si="40"/>
        <v>1</v>
      </c>
      <c r="J413">
        <f t="shared" si="41"/>
        <v>1</v>
      </c>
    </row>
    <row r="414" spans="2:10" x14ac:dyDescent="0.25">
      <c r="B414" t="str">
        <f>IF('TECH RES'!C415="RESNGA",'TECH RES'!B415,"*")</f>
        <v>RESAPALMOldSHFUR4NGA20</v>
      </c>
      <c r="C414" t="str">
        <f t="shared" si="36"/>
        <v>RESNGA</v>
      </c>
      <c r="D414">
        <f t="shared" si="37"/>
        <v>1</v>
      </c>
      <c r="F414" t="str">
        <f>IF('TECH RES'!C415="RESNGA",'TECH RES'!B415,"*")</f>
        <v>RESAPALMOldSHFUR4NGA20</v>
      </c>
      <c r="G414" t="str">
        <f t="shared" si="38"/>
        <v>RESRNG</v>
      </c>
      <c r="H414">
        <f t="shared" si="39"/>
        <v>0</v>
      </c>
      <c r="I414">
        <f t="shared" si="40"/>
        <v>1</v>
      </c>
      <c r="J414">
        <f t="shared" si="41"/>
        <v>1</v>
      </c>
    </row>
    <row r="415" spans="2:10" x14ac:dyDescent="0.25">
      <c r="B415" t="str">
        <f>IF('TECH RES'!C416="RESNGA",'TECH RES'!B416,"*")</f>
        <v>RESAPALMOldSHFUR4NGA22</v>
      </c>
      <c r="C415" t="str">
        <f t="shared" si="36"/>
        <v>RESNGA</v>
      </c>
      <c r="D415">
        <f t="shared" si="37"/>
        <v>1</v>
      </c>
      <c r="F415" t="str">
        <f>IF('TECH RES'!C416="RESNGA",'TECH RES'!B416,"*")</f>
        <v>RESAPALMOldSHFUR4NGA22</v>
      </c>
      <c r="G415" t="str">
        <f t="shared" si="38"/>
        <v>RESRNG</v>
      </c>
      <c r="H415">
        <f t="shared" si="39"/>
        <v>0</v>
      </c>
      <c r="I415">
        <f t="shared" si="40"/>
        <v>1</v>
      </c>
      <c r="J415">
        <f t="shared" si="41"/>
        <v>1</v>
      </c>
    </row>
    <row r="416" spans="2:10" x14ac:dyDescent="0.25">
      <c r="B416" t="str">
        <f>IF('TECH RES'!C417="RESNGA",'TECH RES'!B417,"*")</f>
        <v>RESAPALMOldSHRAD1NGA20</v>
      </c>
      <c r="C416" t="str">
        <f t="shared" si="36"/>
        <v>RESNGA</v>
      </c>
      <c r="D416">
        <f t="shared" si="37"/>
        <v>1</v>
      </c>
      <c r="F416" t="str">
        <f>IF('TECH RES'!C417="RESNGA",'TECH RES'!B417,"*")</f>
        <v>RESAPALMOldSHRAD1NGA20</v>
      </c>
      <c r="G416" t="str">
        <f t="shared" si="38"/>
        <v>RESRNG</v>
      </c>
      <c r="H416">
        <f t="shared" si="39"/>
        <v>0</v>
      </c>
      <c r="I416">
        <f t="shared" si="40"/>
        <v>1</v>
      </c>
      <c r="J416">
        <f t="shared" si="41"/>
        <v>1</v>
      </c>
    </row>
    <row r="417" spans="2:10" x14ac:dyDescent="0.25">
      <c r="B417" t="str">
        <f>IF('TECH RES'!C418="RESNGA",'TECH RES'!B418,"*")</f>
        <v>RESAPALMOldSHRAD1NGA21</v>
      </c>
      <c r="C417" t="str">
        <f t="shared" si="36"/>
        <v>RESNGA</v>
      </c>
      <c r="D417">
        <f t="shared" si="37"/>
        <v>1</v>
      </c>
      <c r="F417" t="str">
        <f>IF('TECH RES'!C418="RESNGA",'TECH RES'!B418,"*")</f>
        <v>RESAPALMOldSHRAD1NGA21</v>
      </c>
      <c r="G417" t="str">
        <f t="shared" si="38"/>
        <v>RESRNG</v>
      </c>
      <c r="H417">
        <f t="shared" si="39"/>
        <v>0</v>
      </c>
      <c r="I417">
        <f t="shared" si="40"/>
        <v>1</v>
      </c>
      <c r="J417">
        <f t="shared" si="41"/>
        <v>1</v>
      </c>
    </row>
    <row r="418" spans="2:10" x14ac:dyDescent="0.25">
      <c r="B418" t="str">
        <f>IF('TECH RES'!C419="RESNGA",'TECH RES'!B419,"*")</f>
        <v>*</v>
      </c>
      <c r="C418" t="str">
        <f t="shared" si="36"/>
        <v>*</v>
      </c>
      <c r="D418" t="str">
        <f t="shared" si="37"/>
        <v>*</v>
      </c>
      <c r="F418" t="str">
        <f>IF('TECH RES'!C419="RESNGA",'TECH RES'!B419,"*")</f>
        <v>*</v>
      </c>
      <c r="G418" t="str">
        <f t="shared" si="38"/>
        <v>*</v>
      </c>
      <c r="H418" t="str">
        <f t="shared" si="39"/>
        <v>*</v>
      </c>
      <c r="I418" t="str">
        <f t="shared" si="40"/>
        <v>*</v>
      </c>
      <c r="J418" t="str">
        <f t="shared" si="41"/>
        <v>*</v>
      </c>
    </row>
    <row r="419" spans="2:10" x14ac:dyDescent="0.25">
      <c r="B419" t="str">
        <f>IF('TECH RES'!C420="RESNGA",'TECH RES'!B420,"*")</f>
        <v>RESAPALMOldSHRAD2NGA20</v>
      </c>
      <c r="C419" t="str">
        <f t="shared" si="36"/>
        <v>RESNGA</v>
      </c>
      <c r="D419">
        <f t="shared" si="37"/>
        <v>1</v>
      </c>
      <c r="F419" t="str">
        <f>IF('TECH RES'!C420="RESNGA",'TECH RES'!B420,"*")</f>
        <v>RESAPALMOldSHRAD2NGA20</v>
      </c>
      <c r="G419" t="str">
        <f t="shared" si="38"/>
        <v>RESRNG</v>
      </c>
      <c r="H419">
        <f t="shared" si="39"/>
        <v>0</v>
      </c>
      <c r="I419">
        <f t="shared" si="40"/>
        <v>1</v>
      </c>
      <c r="J419">
        <f t="shared" si="41"/>
        <v>1</v>
      </c>
    </row>
    <row r="420" spans="2:10" x14ac:dyDescent="0.25">
      <c r="B420" t="str">
        <f>IF('TECH RES'!C421="RESNGA",'TECH RES'!B421,"*")</f>
        <v>RESAPALMOldSHRAD3NGA20</v>
      </c>
      <c r="C420" t="str">
        <f t="shared" si="36"/>
        <v>RESNGA</v>
      </c>
      <c r="D420">
        <f t="shared" si="37"/>
        <v>1</v>
      </c>
      <c r="F420" t="str">
        <f>IF('TECH RES'!C421="RESNGA",'TECH RES'!B421,"*")</f>
        <v>RESAPALMOldSHRAD3NGA20</v>
      </c>
      <c r="G420" t="str">
        <f t="shared" si="38"/>
        <v>RESRNG</v>
      </c>
      <c r="H420">
        <f t="shared" si="39"/>
        <v>0</v>
      </c>
      <c r="I420">
        <f t="shared" si="40"/>
        <v>1</v>
      </c>
      <c r="J420">
        <f t="shared" si="41"/>
        <v>1</v>
      </c>
    </row>
    <row r="421" spans="2:10" x14ac:dyDescent="0.25">
      <c r="B421" t="str">
        <f>IF('TECH RES'!C422="RESNGA",'TECH RES'!B422,"*")</f>
        <v>RESAPALMOldSHRAD4NGA20</v>
      </c>
      <c r="C421" t="str">
        <f t="shared" si="36"/>
        <v>RESNGA</v>
      </c>
      <c r="D421">
        <f t="shared" si="37"/>
        <v>1</v>
      </c>
      <c r="F421" t="str">
        <f>IF('TECH RES'!C422="RESNGA",'TECH RES'!B422,"*")</f>
        <v>RESAPALMOldSHRAD4NGA20</v>
      </c>
      <c r="G421" t="str">
        <f t="shared" si="38"/>
        <v>RESRNG</v>
      </c>
      <c r="H421">
        <f t="shared" si="39"/>
        <v>0</v>
      </c>
      <c r="I421">
        <f t="shared" si="40"/>
        <v>1</v>
      </c>
      <c r="J421">
        <f t="shared" si="41"/>
        <v>1</v>
      </c>
    </row>
    <row r="422" spans="2:10" x14ac:dyDescent="0.25">
      <c r="B422" t="str">
        <f>IF('TECH RES'!C423="RESNGA",'TECH RES'!B423,"*")</f>
        <v>RESAPALMOldSHRAD4NGA22</v>
      </c>
      <c r="C422" t="str">
        <f t="shared" si="36"/>
        <v>RESNGA</v>
      </c>
      <c r="D422">
        <f t="shared" si="37"/>
        <v>1</v>
      </c>
      <c r="F422" t="str">
        <f>IF('TECH RES'!C423="RESNGA",'TECH RES'!B423,"*")</f>
        <v>RESAPALMOldSHRAD4NGA22</v>
      </c>
      <c r="G422" t="str">
        <f t="shared" si="38"/>
        <v>RESRNG</v>
      </c>
      <c r="H422">
        <f t="shared" si="39"/>
        <v>0</v>
      </c>
      <c r="I422">
        <f t="shared" si="40"/>
        <v>1</v>
      </c>
      <c r="J422">
        <f t="shared" si="41"/>
        <v>1</v>
      </c>
    </row>
    <row r="423" spans="2:10" x14ac:dyDescent="0.25">
      <c r="B423" t="str">
        <f>IF('TECH RES'!C424="RESNGA",'TECH RES'!B424,"*")</f>
        <v>*</v>
      </c>
      <c r="C423" t="str">
        <f t="shared" si="36"/>
        <v>*</v>
      </c>
      <c r="D423" t="str">
        <f t="shared" si="37"/>
        <v>*</v>
      </c>
      <c r="F423" t="str">
        <f>IF('TECH RES'!C424="RESNGA",'TECH RES'!B424,"*")</f>
        <v>*</v>
      </c>
      <c r="G423" t="str">
        <f t="shared" si="38"/>
        <v>*</v>
      </c>
      <c r="H423" t="str">
        <f t="shared" si="39"/>
        <v>*</v>
      </c>
      <c r="I423" t="str">
        <f t="shared" si="40"/>
        <v>*</v>
      </c>
      <c r="J423" t="str">
        <f t="shared" si="41"/>
        <v>*</v>
      </c>
    </row>
    <row r="424" spans="2:10" x14ac:dyDescent="0.25">
      <c r="B424" t="str">
        <f>IF('TECH RES'!C425="RESNGA",'TECH RES'!B425,"*")</f>
        <v>*</v>
      </c>
      <c r="C424" t="str">
        <f t="shared" si="36"/>
        <v>*</v>
      </c>
      <c r="D424" t="str">
        <f t="shared" si="37"/>
        <v>*</v>
      </c>
      <c r="F424" t="str">
        <f>IF('TECH RES'!C425="RESNGA",'TECH RES'!B425,"*")</f>
        <v>*</v>
      </c>
      <c r="G424" t="str">
        <f t="shared" si="38"/>
        <v>*</v>
      </c>
      <c r="H424" t="str">
        <f t="shared" si="39"/>
        <v>*</v>
      </c>
      <c r="I424" t="str">
        <f t="shared" si="40"/>
        <v>*</v>
      </c>
      <c r="J424" t="str">
        <f t="shared" si="41"/>
        <v>*</v>
      </c>
    </row>
    <row r="425" spans="2:10" x14ac:dyDescent="0.25">
      <c r="B425" t="str">
        <f>IF('TECH RES'!C426="RESNGA",'TECH RES'!B426,"*")</f>
        <v>*</v>
      </c>
      <c r="C425" t="str">
        <f t="shared" si="36"/>
        <v>*</v>
      </c>
      <c r="D425" t="str">
        <f t="shared" si="37"/>
        <v>*</v>
      </c>
      <c r="F425" t="str">
        <f>IF('TECH RES'!C426="RESNGA",'TECH RES'!B426,"*")</f>
        <v>*</v>
      </c>
      <c r="G425" t="str">
        <f t="shared" si="38"/>
        <v>*</v>
      </c>
      <c r="H425" t="str">
        <f t="shared" si="39"/>
        <v>*</v>
      </c>
      <c r="I425" t="str">
        <f t="shared" si="40"/>
        <v>*</v>
      </c>
      <c r="J425" t="str">
        <f t="shared" si="41"/>
        <v>*</v>
      </c>
    </row>
    <row r="426" spans="2:10" x14ac:dyDescent="0.25">
      <c r="B426" t="str">
        <f>IF('TECH RES'!C427="RESNGA",'TECH RES'!B427,"*")</f>
        <v>*</v>
      </c>
      <c r="C426" t="str">
        <f t="shared" si="36"/>
        <v>*</v>
      </c>
      <c r="D426" t="str">
        <f t="shared" si="37"/>
        <v>*</v>
      </c>
      <c r="F426" t="str">
        <f>IF('TECH RES'!C427="RESNGA",'TECH RES'!B427,"*")</f>
        <v>*</v>
      </c>
      <c r="G426" t="str">
        <f t="shared" si="38"/>
        <v>*</v>
      </c>
      <c r="H426" t="str">
        <f t="shared" si="39"/>
        <v>*</v>
      </c>
      <c r="I426" t="str">
        <f t="shared" si="40"/>
        <v>*</v>
      </c>
      <c r="J426" t="str">
        <f t="shared" si="41"/>
        <v>*</v>
      </c>
    </row>
    <row r="427" spans="2:10" x14ac:dyDescent="0.25">
      <c r="B427" t="str">
        <f>IF('TECH RES'!C428="RESNGA",'TECH RES'!B428,"*")</f>
        <v>*</v>
      </c>
      <c r="C427" t="str">
        <f t="shared" si="36"/>
        <v>*</v>
      </c>
      <c r="D427" t="str">
        <f t="shared" si="37"/>
        <v>*</v>
      </c>
      <c r="F427" t="str">
        <f>IF('TECH RES'!C428="RESNGA",'TECH RES'!B428,"*")</f>
        <v>*</v>
      </c>
      <c r="G427" t="str">
        <f t="shared" si="38"/>
        <v>*</v>
      </c>
      <c r="H427" t="str">
        <f t="shared" si="39"/>
        <v>*</v>
      </c>
      <c r="I427" t="str">
        <f t="shared" si="40"/>
        <v>*</v>
      </c>
      <c r="J427" t="str">
        <f t="shared" si="41"/>
        <v>*</v>
      </c>
    </row>
    <row r="428" spans="2:10" x14ac:dyDescent="0.25">
      <c r="B428" t="str">
        <f>IF('TECH RES'!C429="RESNGA",'TECH RES'!B429,"*")</f>
        <v>*</v>
      </c>
      <c r="C428" t="str">
        <f t="shared" si="36"/>
        <v>*</v>
      </c>
      <c r="D428" t="str">
        <f t="shared" si="37"/>
        <v>*</v>
      </c>
      <c r="F428" t="str">
        <f>IF('TECH RES'!C429="RESNGA",'TECH RES'!B429,"*")</f>
        <v>*</v>
      </c>
      <c r="G428" t="str">
        <f t="shared" si="38"/>
        <v>*</v>
      </c>
      <c r="H428" t="str">
        <f t="shared" si="39"/>
        <v>*</v>
      </c>
      <c r="I428" t="str">
        <f t="shared" si="40"/>
        <v>*</v>
      </c>
      <c r="J428" t="str">
        <f t="shared" si="41"/>
        <v>*</v>
      </c>
    </row>
    <row r="429" spans="2:10" x14ac:dyDescent="0.25">
      <c r="B429" t="str">
        <f>IF('TECH RES'!C430="RESNGA",'TECH RES'!B430,"*")</f>
        <v>*</v>
      </c>
      <c r="C429" t="str">
        <f t="shared" si="36"/>
        <v>*</v>
      </c>
      <c r="D429" t="str">
        <f t="shared" si="37"/>
        <v>*</v>
      </c>
      <c r="F429" t="str">
        <f>IF('TECH RES'!C430="RESNGA",'TECH RES'!B430,"*")</f>
        <v>*</v>
      </c>
      <c r="G429" t="str">
        <f t="shared" si="38"/>
        <v>*</v>
      </c>
      <c r="H429" t="str">
        <f t="shared" si="39"/>
        <v>*</v>
      </c>
      <c r="I429" t="str">
        <f t="shared" si="40"/>
        <v>*</v>
      </c>
      <c r="J429" t="str">
        <f t="shared" si="41"/>
        <v>*</v>
      </c>
    </row>
    <row r="430" spans="2:10" x14ac:dyDescent="0.25">
      <c r="B430" t="str">
        <f>IF('TECH RES'!C431="RESNGA",'TECH RES'!B431,"*")</f>
        <v>*</v>
      </c>
      <c r="C430" t="str">
        <f t="shared" si="36"/>
        <v>*</v>
      </c>
      <c r="D430" t="str">
        <f t="shared" si="37"/>
        <v>*</v>
      </c>
      <c r="F430" t="str">
        <f>IF('TECH RES'!C431="RESNGA",'TECH RES'!B431,"*")</f>
        <v>*</v>
      </c>
      <c r="G430" t="str">
        <f t="shared" si="38"/>
        <v>*</v>
      </c>
      <c r="H430" t="str">
        <f t="shared" si="39"/>
        <v>*</v>
      </c>
      <c r="I430" t="str">
        <f t="shared" si="40"/>
        <v>*</v>
      </c>
      <c r="J430" t="str">
        <f t="shared" si="41"/>
        <v>*</v>
      </c>
    </row>
    <row r="431" spans="2:10" x14ac:dyDescent="0.25">
      <c r="B431" t="str">
        <f>IF('TECH RES'!C432="RESNGA",'TECH RES'!B432,"*")</f>
        <v>*</v>
      </c>
      <c r="C431" t="str">
        <f t="shared" si="36"/>
        <v>*</v>
      </c>
      <c r="D431" t="str">
        <f t="shared" si="37"/>
        <v>*</v>
      </c>
      <c r="F431" t="str">
        <f>IF('TECH RES'!C432="RESNGA",'TECH RES'!B432,"*")</f>
        <v>*</v>
      </c>
      <c r="G431" t="str">
        <f t="shared" si="38"/>
        <v>*</v>
      </c>
      <c r="H431" t="str">
        <f t="shared" si="39"/>
        <v>*</v>
      </c>
      <c r="I431" t="str">
        <f t="shared" si="40"/>
        <v>*</v>
      </c>
      <c r="J431" t="str">
        <f t="shared" si="41"/>
        <v>*</v>
      </c>
    </row>
    <row r="432" spans="2:10" x14ac:dyDescent="0.25">
      <c r="B432" t="str">
        <f>IF('TECH RES'!C433="RESNGA",'TECH RES'!B433,"*")</f>
        <v>*</v>
      </c>
      <c r="C432" t="str">
        <f t="shared" si="36"/>
        <v>*</v>
      </c>
      <c r="D432" t="str">
        <f t="shared" si="37"/>
        <v>*</v>
      </c>
      <c r="F432" t="str">
        <f>IF('TECH RES'!C433="RESNGA",'TECH RES'!B433,"*")</f>
        <v>*</v>
      </c>
      <c r="G432" t="str">
        <f t="shared" si="38"/>
        <v>*</v>
      </c>
      <c r="H432" t="str">
        <f t="shared" si="39"/>
        <v>*</v>
      </c>
      <c r="I432" t="str">
        <f t="shared" si="40"/>
        <v>*</v>
      </c>
      <c r="J432" t="str">
        <f t="shared" si="41"/>
        <v>*</v>
      </c>
    </row>
    <row r="433" spans="2:10" x14ac:dyDescent="0.25">
      <c r="B433" t="str">
        <f>IF('TECH RES'!C434="RESNGA",'TECH RES'!B434,"*")</f>
        <v>*</v>
      </c>
      <c r="C433" t="str">
        <f t="shared" si="36"/>
        <v>*</v>
      </c>
      <c r="D433" t="str">
        <f t="shared" si="37"/>
        <v>*</v>
      </c>
      <c r="F433" t="str">
        <f>IF('TECH RES'!C434="RESNGA",'TECH RES'!B434,"*")</f>
        <v>*</v>
      </c>
      <c r="G433" t="str">
        <f t="shared" si="38"/>
        <v>*</v>
      </c>
      <c r="H433" t="str">
        <f t="shared" si="39"/>
        <v>*</v>
      </c>
      <c r="I433" t="str">
        <f t="shared" si="40"/>
        <v>*</v>
      </c>
      <c r="J433" t="str">
        <f t="shared" si="41"/>
        <v>*</v>
      </c>
    </row>
    <row r="434" spans="2:10" x14ac:dyDescent="0.25">
      <c r="B434" t="str">
        <f>IF('TECH RES'!C435="RESNGA",'TECH RES'!B435,"*")</f>
        <v>*</v>
      </c>
      <c r="C434" t="str">
        <f t="shared" si="36"/>
        <v>*</v>
      </c>
      <c r="D434" t="str">
        <f t="shared" si="37"/>
        <v>*</v>
      </c>
      <c r="F434" t="str">
        <f>IF('TECH RES'!C435="RESNGA",'TECH RES'!B435,"*")</f>
        <v>*</v>
      </c>
      <c r="G434" t="str">
        <f t="shared" si="38"/>
        <v>*</v>
      </c>
      <c r="H434" t="str">
        <f t="shared" si="39"/>
        <v>*</v>
      </c>
      <c r="I434" t="str">
        <f t="shared" si="40"/>
        <v>*</v>
      </c>
      <c r="J434" t="str">
        <f t="shared" si="41"/>
        <v>*</v>
      </c>
    </row>
    <row r="435" spans="2:10" x14ac:dyDescent="0.25">
      <c r="B435" t="str">
        <f>IF('TECH RES'!C436="RESNGA",'TECH RES'!B436,"*")</f>
        <v>*</v>
      </c>
      <c r="C435" t="str">
        <f t="shared" si="36"/>
        <v>*</v>
      </c>
      <c r="D435" t="str">
        <f t="shared" si="37"/>
        <v>*</v>
      </c>
      <c r="F435" t="str">
        <f>IF('TECH RES'!C436="RESNGA",'TECH RES'!B436,"*")</f>
        <v>*</v>
      </c>
      <c r="G435" t="str">
        <f t="shared" si="38"/>
        <v>*</v>
      </c>
      <c r="H435" t="str">
        <f t="shared" si="39"/>
        <v>*</v>
      </c>
      <c r="I435" t="str">
        <f t="shared" si="40"/>
        <v>*</v>
      </c>
      <c r="J435" t="str">
        <f t="shared" si="41"/>
        <v>*</v>
      </c>
    </row>
    <row r="436" spans="2:10" x14ac:dyDescent="0.25">
      <c r="B436" t="str">
        <f>IF('TECH RES'!C437="RESNGA",'TECH RES'!B437,"*")</f>
        <v>*</v>
      </c>
      <c r="C436" t="str">
        <f t="shared" si="36"/>
        <v>*</v>
      </c>
      <c r="D436" t="str">
        <f t="shared" si="37"/>
        <v>*</v>
      </c>
      <c r="F436" t="str">
        <f>IF('TECH RES'!C437="RESNGA",'TECH RES'!B437,"*")</f>
        <v>*</v>
      </c>
      <c r="G436" t="str">
        <f t="shared" si="38"/>
        <v>*</v>
      </c>
      <c r="H436" t="str">
        <f t="shared" si="39"/>
        <v>*</v>
      </c>
      <c r="I436" t="str">
        <f t="shared" si="40"/>
        <v>*</v>
      </c>
      <c r="J436" t="str">
        <f t="shared" si="41"/>
        <v>*</v>
      </c>
    </row>
    <row r="437" spans="2:10" x14ac:dyDescent="0.25">
      <c r="B437" t="str">
        <f>IF('TECH RES'!C438="RESNGA",'TECH RES'!B438,"*")</f>
        <v>*</v>
      </c>
      <c r="C437" t="str">
        <f t="shared" si="36"/>
        <v>*</v>
      </c>
      <c r="D437" t="str">
        <f t="shared" si="37"/>
        <v>*</v>
      </c>
      <c r="F437" t="str">
        <f>IF('TECH RES'!C438="RESNGA",'TECH RES'!B438,"*")</f>
        <v>*</v>
      </c>
      <c r="G437" t="str">
        <f t="shared" si="38"/>
        <v>*</v>
      </c>
      <c r="H437" t="str">
        <f t="shared" si="39"/>
        <v>*</v>
      </c>
      <c r="I437" t="str">
        <f t="shared" si="40"/>
        <v>*</v>
      </c>
      <c r="J437" t="str">
        <f t="shared" si="41"/>
        <v>*</v>
      </c>
    </row>
    <row r="438" spans="2:10" x14ac:dyDescent="0.25">
      <c r="B438" t="str">
        <f>IF('TECH RES'!C439="RESNGA",'TECH RES'!B439,"*")</f>
        <v>*</v>
      </c>
      <c r="C438" t="str">
        <f t="shared" si="36"/>
        <v>*</v>
      </c>
      <c r="D438" t="str">
        <f t="shared" si="37"/>
        <v>*</v>
      </c>
      <c r="F438" t="str">
        <f>IF('TECH RES'!C439="RESNGA",'TECH RES'!B439,"*")</f>
        <v>*</v>
      </c>
      <c r="G438" t="str">
        <f t="shared" si="38"/>
        <v>*</v>
      </c>
      <c r="H438" t="str">
        <f t="shared" si="39"/>
        <v>*</v>
      </c>
      <c r="I438" t="str">
        <f t="shared" si="40"/>
        <v>*</v>
      </c>
      <c r="J438" t="str">
        <f t="shared" si="41"/>
        <v>*</v>
      </c>
    </row>
    <row r="439" spans="2:10" x14ac:dyDescent="0.25">
      <c r="B439" t="str">
        <f>IF('TECH RES'!C440="RESNGA",'TECH RES'!B440,"*")</f>
        <v>*</v>
      </c>
      <c r="C439" t="str">
        <f t="shared" si="36"/>
        <v>*</v>
      </c>
      <c r="D439" t="str">
        <f t="shared" si="37"/>
        <v>*</v>
      </c>
      <c r="F439" t="str">
        <f>IF('TECH RES'!C440="RESNGA",'TECH RES'!B440,"*")</f>
        <v>*</v>
      </c>
      <c r="G439" t="str">
        <f t="shared" si="38"/>
        <v>*</v>
      </c>
      <c r="H439" t="str">
        <f t="shared" si="39"/>
        <v>*</v>
      </c>
      <c r="I439" t="str">
        <f t="shared" si="40"/>
        <v>*</v>
      </c>
      <c r="J439" t="str">
        <f t="shared" si="41"/>
        <v>*</v>
      </c>
    </row>
    <row r="440" spans="2:10" x14ac:dyDescent="0.25">
      <c r="B440" t="str">
        <f>IF('TECH RES'!C441="RESNGA",'TECH RES'!B441,"*")</f>
        <v>*</v>
      </c>
      <c r="C440" t="str">
        <f t="shared" si="36"/>
        <v>*</v>
      </c>
      <c r="D440" t="str">
        <f t="shared" si="37"/>
        <v>*</v>
      </c>
      <c r="F440" t="str">
        <f>IF('TECH RES'!C441="RESNGA",'TECH RES'!B441,"*")</f>
        <v>*</v>
      </c>
      <c r="G440" t="str">
        <f t="shared" si="38"/>
        <v>*</v>
      </c>
      <c r="H440" t="str">
        <f t="shared" si="39"/>
        <v>*</v>
      </c>
      <c r="I440" t="str">
        <f t="shared" si="40"/>
        <v>*</v>
      </c>
      <c r="J440" t="str">
        <f t="shared" si="41"/>
        <v>*</v>
      </c>
    </row>
    <row r="441" spans="2:10" x14ac:dyDescent="0.25">
      <c r="B441" t="str">
        <f>IF('TECH RES'!C442="RESNGA",'TECH RES'!B442,"*")</f>
        <v>*</v>
      </c>
      <c r="C441" t="str">
        <f t="shared" si="36"/>
        <v>*</v>
      </c>
      <c r="D441" t="str">
        <f t="shared" si="37"/>
        <v>*</v>
      </c>
      <c r="F441" t="str">
        <f>IF('TECH RES'!C442="RESNGA",'TECH RES'!B442,"*")</f>
        <v>*</v>
      </c>
      <c r="G441" t="str">
        <f t="shared" si="38"/>
        <v>*</v>
      </c>
      <c r="H441" t="str">
        <f t="shared" si="39"/>
        <v>*</v>
      </c>
      <c r="I441" t="str">
        <f t="shared" si="40"/>
        <v>*</v>
      </c>
      <c r="J441" t="str">
        <f t="shared" si="41"/>
        <v>*</v>
      </c>
    </row>
    <row r="442" spans="2:10" x14ac:dyDescent="0.25">
      <c r="B442" t="str">
        <f>IF('TECH RES'!C443="RESNGA",'TECH RES'!B443,"*")</f>
        <v>*</v>
      </c>
      <c r="C442" t="str">
        <f t="shared" si="36"/>
        <v>*</v>
      </c>
      <c r="D442" t="str">
        <f t="shared" si="37"/>
        <v>*</v>
      </c>
      <c r="F442" t="str">
        <f>IF('TECH RES'!C443="RESNGA",'TECH RES'!B443,"*")</f>
        <v>*</v>
      </c>
      <c r="G442" t="str">
        <f t="shared" si="38"/>
        <v>*</v>
      </c>
      <c r="H442" t="str">
        <f t="shared" si="39"/>
        <v>*</v>
      </c>
      <c r="I442" t="str">
        <f t="shared" si="40"/>
        <v>*</v>
      </c>
      <c r="J442" t="str">
        <f t="shared" si="41"/>
        <v>*</v>
      </c>
    </row>
    <row r="443" spans="2:10" x14ac:dyDescent="0.25">
      <c r="B443" t="str">
        <f>IF('TECH RES'!C444="RESNGA",'TECH RES'!B444,"*")</f>
        <v>*</v>
      </c>
      <c r="C443" t="str">
        <f t="shared" si="36"/>
        <v>*</v>
      </c>
      <c r="D443" t="str">
        <f t="shared" si="37"/>
        <v>*</v>
      </c>
      <c r="F443" t="str">
        <f>IF('TECH RES'!C444="RESNGA",'TECH RES'!B444,"*")</f>
        <v>*</v>
      </c>
      <c r="G443" t="str">
        <f t="shared" si="38"/>
        <v>*</v>
      </c>
      <c r="H443" t="str">
        <f t="shared" si="39"/>
        <v>*</v>
      </c>
      <c r="I443" t="str">
        <f t="shared" si="40"/>
        <v>*</v>
      </c>
      <c r="J443" t="str">
        <f t="shared" si="41"/>
        <v>*</v>
      </c>
    </row>
    <row r="444" spans="2:10" x14ac:dyDescent="0.25">
      <c r="B444" t="str">
        <f>IF('TECH RES'!C445="RESNGA",'TECH RES'!B445,"*")</f>
        <v>*</v>
      </c>
      <c r="C444" t="str">
        <f t="shared" si="36"/>
        <v>*</v>
      </c>
      <c r="D444" t="str">
        <f t="shared" si="37"/>
        <v>*</v>
      </c>
      <c r="F444" t="str">
        <f>IF('TECH RES'!C445="RESNGA",'TECH RES'!B445,"*")</f>
        <v>*</v>
      </c>
      <c r="G444" t="str">
        <f t="shared" si="38"/>
        <v>*</v>
      </c>
      <c r="H444" t="str">
        <f t="shared" si="39"/>
        <v>*</v>
      </c>
      <c r="I444" t="str">
        <f t="shared" si="40"/>
        <v>*</v>
      </c>
      <c r="J444" t="str">
        <f t="shared" si="41"/>
        <v>*</v>
      </c>
    </row>
    <row r="445" spans="2:10" x14ac:dyDescent="0.25">
      <c r="B445" t="str">
        <f>IF('TECH RES'!C446="RESNGA",'TECH RES'!B446,"*")</f>
        <v>*</v>
      </c>
      <c r="C445" t="str">
        <f t="shared" si="36"/>
        <v>*</v>
      </c>
      <c r="D445" t="str">
        <f t="shared" si="37"/>
        <v>*</v>
      </c>
      <c r="F445" t="str">
        <f>IF('TECH RES'!C446="RESNGA",'TECH RES'!B446,"*")</f>
        <v>*</v>
      </c>
      <c r="G445" t="str">
        <f t="shared" si="38"/>
        <v>*</v>
      </c>
      <c r="H445" t="str">
        <f t="shared" si="39"/>
        <v>*</v>
      </c>
      <c r="I445" t="str">
        <f t="shared" si="40"/>
        <v>*</v>
      </c>
      <c r="J445" t="str">
        <f t="shared" si="41"/>
        <v>*</v>
      </c>
    </row>
    <row r="446" spans="2:10" x14ac:dyDescent="0.25">
      <c r="B446" t="str">
        <f>IF('TECH RES'!C447="RESNGA",'TECH RES'!B447,"*")</f>
        <v>*</v>
      </c>
      <c r="C446" t="str">
        <f t="shared" si="36"/>
        <v>*</v>
      </c>
      <c r="D446" t="str">
        <f t="shared" si="37"/>
        <v>*</v>
      </c>
      <c r="F446" t="str">
        <f>IF('TECH RES'!C447="RESNGA",'TECH RES'!B447,"*")</f>
        <v>*</v>
      </c>
      <c r="G446" t="str">
        <f t="shared" si="38"/>
        <v>*</v>
      </c>
      <c r="H446" t="str">
        <f t="shared" si="39"/>
        <v>*</v>
      </c>
      <c r="I446" t="str">
        <f t="shared" si="40"/>
        <v>*</v>
      </c>
      <c r="J446" t="str">
        <f t="shared" si="41"/>
        <v>*</v>
      </c>
    </row>
    <row r="447" spans="2:10" x14ac:dyDescent="0.25">
      <c r="B447" t="str">
        <f>IF('TECH RES'!C448="RESNGA",'TECH RES'!B448,"*")</f>
        <v>*</v>
      </c>
      <c r="C447" t="str">
        <f t="shared" si="36"/>
        <v>*</v>
      </c>
      <c r="D447" t="str">
        <f t="shared" si="37"/>
        <v>*</v>
      </c>
      <c r="F447" t="str">
        <f>IF('TECH RES'!C448="RESNGA",'TECH RES'!B448,"*")</f>
        <v>*</v>
      </c>
      <c r="G447" t="str">
        <f t="shared" si="38"/>
        <v>*</v>
      </c>
      <c r="H447" t="str">
        <f t="shared" si="39"/>
        <v>*</v>
      </c>
      <c r="I447" t="str">
        <f t="shared" si="40"/>
        <v>*</v>
      </c>
      <c r="J447" t="str">
        <f t="shared" si="41"/>
        <v>*</v>
      </c>
    </row>
    <row r="448" spans="2:10" x14ac:dyDescent="0.25">
      <c r="B448" t="str">
        <f>IF('TECH RES'!C449="RESNGA",'TECH RES'!B449,"*")</f>
        <v>*</v>
      </c>
      <c r="C448" t="str">
        <f t="shared" si="36"/>
        <v>*</v>
      </c>
      <c r="D448" t="str">
        <f t="shared" si="37"/>
        <v>*</v>
      </c>
      <c r="F448" t="str">
        <f>IF('TECH RES'!C449="RESNGA",'TECH RES'!B449,"*")</f>
        <v>*</v>
      </c>
      <c r="G448" t="str">
        <f t="shared" si="38"/>
        <v>*</v>
      </c>
      <c r="H448" t="str">
        <f t="shared" si="39"/>
        <v>*</v>
      </c>
      <c r="I448" t="str">
        <f t="shared" si="40"/>
        <v>*</v>
      </c>
      <c r="J448" t="str">
        <f t="shared" si="41"/>
        <v>*</v>
      </c>
    </row>
    <row r="449" spans="2:10" x14ac:dyDescent="0.25">
      <c r="B449" t="str">
        <f>IF('TECH RES'!C450="RESNGA",'TECH RES'!B450,"*")</f>
        <v>RESAPALMOldSCAHP2NGA20</v>
      </c>
      <c r="C449" t="str">
        <f t="shared" si="36"/>
        <v>RESNGA</v>
      </c>
      <c r="D449">
        <f t="shared" si="37"/>
        <v>1</v>
      </c>
      <c r="F449" t="str">
        <f>IF('TECH RES'!C450="RESNGA",'TECH RES'!B450,"*")</f>
        <v>RESAPALMOldSCAHP2NGA20</v>
      </c>
      <c r="G449" t="str">
        <f t="shared" si="38"/>
        <v>RESRNG</v>
      </c>
      <c r="H449">
        <f t="shared" si="39"/>
        <v>0</v>
      </c>
      <c r="I449">
        <f t="shared" si="40"/>
        <v>1</v>
      </c>
      <c r="J449">
        <f t="shared" si="41"/>
        <v>1</v>
      </c>
    </row>
    <row r="450" spans="2:10" x14ac:dyDescent="0.25">
      <c r="B450" t="str">
        <f>IF('TECH RES'!C451="RESNGA",'TECH RES'!B451,"*")</f>
        <v>*</v>
      </c>
      <c r="C450" t="str">
        <f t="shared" si="36"/>
        <v>*</v>
      </c>
      <c r="D450" t="str">
        <f t="shared" si="37"/>
        <v>*</v>
      </c>
      <c r="F450" t="str">
        <f>IF('TECH RES'!C451="RESNGA",'TECH RES'!B451,"*")</f>
        <v>*</v>
      </c>
      <c r="G450" t="str">
        <f t="shared" si="38"/>
        <v>*</v>
      </c>
      <c r="H450" t="str">
        <f t="shared" si="39"/>
        <v>*</v>
      </c>
      <c r="I450" t="str">
        <f t="shared" si="40"/>
        <v>*</v>
      </c>
      <c r="J450" t="str">
        <f t="shared" si="41"/>
        <v>*</v>
      </c>
    </row>
    <row r="451" spans="2:10" x14ac:dyDescent="0.25">
      <c r="B451" t="str">
        <f>IF('TECH RES'!C452="RESNGA",'TECH RES'!B452,"*")</f>
        <v>*</v>
      </c>
      <c r="C451" t="str">
        <f t="shared" si="36"/>
        <v>*</v>
      </c>
      <c r="D451" t="str">
        <f t="shared" si="37"/>
        <v>*</v>
      </c>
      <c r="F451" t="str">
        <f>IF('TECH RES'!C452="RESNGA",'TECH RES'!B452,"*")</f>
        <v>*</v>
      </c>
      <c r="G451" t="str">
        <f t="shared" si="38"/>
        <v>*</v>
      </c>
      <c r="H451" t="str">
        <f t="shared" si="39"/>
        <v>*</v>
      </c>
      <c r="I451" t="str">
        <f t="shared" si="40"/>
        <v>*</v>
      </c>
      <c r="J451" t="str">
        <f t="shared" si="41"/>
        <v>*</v>
      </c>
    </row>
    <row r="452" spans="2:10" x14ac:dyDescent="0.25">
      <c r="B452" t="str">
        <f>IF('TECH RES'!C453="RESNGA",'TECH RES'!B453,"*")</f>
        <v>*</v>
      </c>
      <c r="C452" t="str">
        <f t="shared" si="36"/>
        <v>*</v>
      </c>
      <c r="D452" t="str">
        <f t="shared" si="37"/>
        <v>*</v>
      </c>
      <c r="F452" t="str">
        <f>IF('TECH RES'!C453="RESNGA",'TECH RES'!B453,"*")</f>
        <v>*</v>
      </c>
      <c r="G452" t="str">
        <f t="shared" si="38"/>
        <v>*</v>
      </c>
      <c r="H452" t="str">
        <f t="shared" si="39"/>
        <v>*</v>
      </c>
      <c r="I452" t="str">
        <f t="shared" si="40"/>
        <v>*</v>
      </c>
      <c r="J452" t="str">
        <f t="shared" si="41"/>
        <v>*</v>
      </c>
    </row>
    <row r="453" spans="2:10" x14ac:dyDescent="0.25">
      <c r="B453" t="str">
        <f>IF('TECH RES'!C454="RESNGA",'TECH RES'!B454,"*")</f>
        <v>*</v>
      </c>
      <c r="C453" t="str">
        <f t="shared" si="36"/>
        <v>*</v>
      </c>
      <c r="D453" t="str">
        <f t="shared" si="37"/>
        <v>*</v>
      </c>
      <c r="F453" t="str">
        <f>IF('TECH RES'!C454="RESNGA",'TECH RES'!B454,"*")</f>
        <v>*</v>
      </c>
      <c r="G453" t="str">
        <f t="shared" si="38"/>
        <v>*</v>
      </c>
      <c r="H453" t="str">
        <f t="shared" si="39"/>
        <v>*</v>
      </c>
      <c r="I453" t="str">
        <f t="shared" si="40"/>
        <v>*</v>
      </c>
      <c r="J453" t="str">
        <f t="shared" si="41"/>
        <v>*</v>
      </c>
    </row>
    <row r="454" spans="2:10" x14ac:dyDescent="0.25">
      <c r="B454" t="str">
        <f>IF('TECH RES'!C455="RESNGA",'TECH RES'!B455,"*")</f>
        <v>*</v>
      </c>
      <c r="C454" t="str">
        <f t="shared" ref="C454:C517" si="42">IF(B454="*","*","RESNGA")</f>
        <v>*</v>
      </c>
      <c r="D454" t="str">
        <f t="shared" ref="D454:D517" si="43">IF(B454="*","*",1)</f>
        <v>*</v>
      </c>
      <c r="F454" t="str">
        <f>IF('TECH RES'!C455="RESNGA",'TECH RES'!B455,"*")</f>
        <v>*</v>
      </c>
      <c r="G454" t="str">
        <f t="shared" ref="G454:G517" si="44">IF(F454="*","*","RESRNG")</f>
        <v>*</v>
      </c>
      <c r="H454" t="str">
        <f t="shared" ref="H454:H517" si="45">IF(F454="*","*",0)</f>
        <v>*</v>
      </c>
      <c r="I454" t="str">
        <f t="shared" ref="I454:I517" si="46">IF(G454="*","*",1)</f>
        <v>*</v>
      </c>
      <c r="J454" t="str">
        <f t="shared" ref="J454:J517" si="47">IF(H454="*","*",1)</f>
        <v>*</v>
      </c>
    </row>
    <row r="455" spans="2:10" x14ac:dyDescent="0.25">
      <c r="B455" t="str">
        <f>IF('TECH RES'!C456="RESNGA",'TECH RES'!B456,"*")</f>
        <v>*</v>
      </c>
      <c r="C455" t="str">
        <f t="shared" si="42"/>
        <v>*</v>
      </c>
      <c r="D455" t="str">
        <f t="shared" si="43"/>
        <v>*</v>
      </c>
      <c r="F455" t="str">
        <f>IF('TECH RES'!C456="RESNGA",'TECH RES'!B456,"*")</f>
        <v>*</v>
      </c>
      <c r="G455" t="str">
        <f t="shared" si="44"/>
        <v>*</v>
      </c>
      <c r="H455" t="str">
        <f t="shared" si="45"/>
        <v>*</v>
      </c>
      <c r="I455" t="str">
        <f t="shared" si="46"/>
        <v>*</v>
      </c>
      <c r="J455" t="str">
        <f t="shared" si="47"/>
        <v>*</v>
      </c>
    </row>
    <row r="456" spans="2:10" x14ac:dyDescent="0.25">
      <c r="B456" t="str">
        <f>IF('TECH RES'!C457="RESNGA",'TECH RES'!B457,"*")</f>
        <v>*</v>
      </c>
      <c r="C456" t="str">
        <f t="shared" si="42"/>
        <v>*</v>
      </c>
      <c r="D456" t="str">
        <f t="shared" si="43"/>
        <v>*</v>
      </c>
      <c r="F456" t="str">
        <f>IF('TECH RES'!C457="RESNGA",'TECH RES'!B457,"*")</f>
        <v>*</v>
      </c>
      <c r="G456" t="str">
        <f t="shared" si="44"/>
        <v>*</v>
      </c>
      <c r="H456" t="str">
        <f t="shared" si="45"/>
        <v>*</v>
      </c>
      <c r="I456" t="str">
        <f t="shared" si="46"/>
        <v>*</v>
      </c>
      <c r="J456" t="str">
        <f t="shared" si="47"/>
        <v>*</v>
      </c>
    </row>
    <row r="457" spans="2:10" x14ac:dyDescent="0.25">
      <c r="B457" t="str">
        <f>IF('TECH RES'!C458="RESNGA",'TECH RES'!B458,"*")</f>
        <v>*</v>
      </c>
      <c r="C457" t="str">
        <f t="shared" si="42"/>
        <v>*</v>
      </c>
      <c r="D457" t="str">
        <f t="shared" si="43"/>
        <v>*</v>
      </c>
      <c r="F457" t="str">
        <f>IF('TECH RES'!C458="RESNGA",'TECH RES'!B458,"*")</f>
        <v>*</v>
      </c>
      <c r="G457" t="str">
        <f t="shared" si="44"/>
        <v>*</v>
      </c>
      <c r="H457" t="str">
        <f t="shared" si="45"/>
        <v>*</v>
      </c>
      <c r="I457" t="str">
        <f t="shared" si="46"/>
        <v>*</v>
      </c>
      <c r="J457" t="str">
        <f t="shared" si="47"/>
        <v>*</v>
      </c>
    </row>
    <row r="458" spans="2:10" x14ac:dyDescent="0.25">
      <c r="B458" t="str">
        <f>IF('TECH RES'!C459="RESNGA",'TECH RES'!B459,"*")</f>
        <v>*</v>
      </c>
      <c r="C458" t="str">
        <f t="shared" si="42"/>
        <v>*</v>
      </c>
      <c r="D458" t="str">
        <f t="shared" si="43"/>
        <v>*</v>
      </c>
      <c r="F458" t="str">
        <f>IF('TECH RES'!C459="RESNGA",'TECH RES'!B459,"*")</f>
        <v>*</v>
      </c>
      <c r="G458" t="str">
        <f t="shared" si="44"/>
        <v>*</v>
      </c>
      <c r="H458" t="str">
        <f t="shared" si="45"/>
        <v>*</v>
      </c>
      <c r="I458" t="str">
        <f t="shared" si="46"/>
        <v>*</v>
      </c>
      <c r="J458" t="str">
        <f t="shared" si="47"/>
        <v>*</v>
      </c>
    </row>
    <row r="459" spans="2:10" x14ac:dyDescent="0.25">
      <c r="B459" t="str">
        <f>IF('TECH RES'!C460="RESNGA",'TECH RES'!B460,"*")</f>
        <v>*</v>
      </c>
      <c r="C459" t="str">
        <f t="shared" si="42"/>
        <v>*</v>
      </c>
      <c r="D459" t="str">
        <f t="shared" si="43"/>
        <v>*</v>
      </c>
      <c r="F459" t="str">
        <f>IF('TECH RES'!C460="RESNGA",'TECH RES'!B460,"*")</f>
        <v>*</v>
      </c>
      <c r="G459" t="str">
        <f t="shared" si="44"/>
        <v>*</v>
      </c>
      <c r="H459" t="str">
        <f t="shared" si="45"/>
        <v>*</v>
      </c>
      <c r="I459" t="str">
        <f t="shared" si="46"/>
        <v>*</v>
      </c>
      <c r="J459" t="str">
        <f t="shared" si="47"/>
        <v>*</v>
      </c>
    </row>
    <row r="460" spans="2:10" x14ac:dyDescent="0.25">
      <c r="B460" t="str">
        <f>IF('TECH RES'!C461="RESNGA",'TECH RES'!B461,"*")</f>
        <v>*</v>
      </c>
      <c r="C460" t="str">
        <f t="shared" si="42"/>
        <v>*</v>
      </c>
      <c r="D460" t="str">
        <f t="shared" si="43"/>
        <v>*</v>
      </c>
      <c r="F460" t="str">
        <f>IF('TECH RES'!C461="RESNGA",'TECH RES'!B461,"*")</f>
        <v>*</v>
      </c>
      <c r="G460" t="str">
        <f t="shared" si="44"/>
        <v>*</v>
      </c>
      <c r="H460" t="str">
        <f t="shared" si="45"/>
        <v>*</v>
      </c>
      <c r="I460" t="str">
        <f t="shared" si="46"/>
        <v>*</v>
      </c>
      <c r="J460" t="str">
        <f t="shared" si="47"/>
        <v>*</v>
      </c>
    </row>
    <row r="461" spans="2:10" x14ac:dyDescent="0.25">
      <c r="B461" t="str">
        <f>IF('TECH RES'!C462="RESNGA",'TECH RES'!B462,"*")</f>
        <v>*</v>
      </c>
      <c r="C461" t="str">
        <f t="shared" si="42"/>
        <v>*</v>
      </c>
      <c r="D461" t="str">
        <f t="shared" si="43"/>
        <v>*</v>
      </c>
      <c r="F461" t="str">
        <f>IF('TECH RES'!C462="RESNGA",'TECH RES'!B462,"*")</f>
        <v>*</v>
      </c>
      <c r="G461" t="str">
        <f t="shared" si="44"/>
        <v>*</v>
      </c>
      <c r="H461" t="str">
        <f t="shared" si="45"/>
        <v>*</v>
      </c>
      <c r="I461" t="str">
        <f t="shared" si="46"/>
        <v>*</v>
      </c>
      <c r="J461" t="str">
        <f t="shared" si="47"/>
        <v>*</v>
      </c>
    </row>
    <row r="462" spans="2:10" x14ac:dyDescent="0.25">
      <c r="B462" t="str">
        <f>IF('TECH RES'!C463="RESNGA",'TECH RES'!B463,"*")</f>
        <v>*</v>
      </c>
      <c r="C462" t="str">
        <f t="shared" si="42"/>
        <v>*</v>
      </c>
      <c r="D462" t="str">
        <f t="shared" si="43"/>
        <v>*</v>
      </c>
      <c r="F462" t="str">
        <f>IF('TECH RES'!C463="RESNGA",'TECH RES'!B463,"*")</f>
        <v>*</v>
      </c>
      <c r="G462" t="str">
        <f t="shared" si="44"/>
        <v>*</v>
      </c>
      <c r="H462" t="str">
        <f t="shared" si="45"/>
        <v>*</v>
      </c>
      <c r="I462" t="str">
        <f t="shared" si="46"/>
        <v>*</v>
      </c>
      <c r="J462" t="str">
        <f t="shared" si="47"/>
        <v>*</v>
      </c>
    </row>
    <row r="463" spans="2:10" x14ac:dyDescent="0.25">
      <c r="B463" t="str">
        <f>IF('TECH RES'!C464="RESNGA",'TECH RES'!B464,"*")</f>
        <v>*</v>
      </c>
      <c r="C463" t="str">
        <f t="shared" si="42"/>
        <v>*</v>
      </c>
      <c r="D463" t="str">
        <f t="shared" si="43"/>
        <v>*</v>
      </c>
      <c r="F463" t="str">
        <f>IF('TECH RES'!C464="RESNGA",'TECH RES'!B464,"*")</f>
        <v>*</v>
      </c>
      <c r="G463" t="str">
        <f t="shared" si="44"/>
        <v>*</v>
      </c>
      <c r="H463" t="str">
        <f t="shared" si="45"/>
        <v>*</v>
      </c>
      <c r="I463" t="str">
        <f t="shared" si="46"/>
        <v>*</v>
      </c>
      <c r="J463" t="str">
        <f t="shared" si="47"/>
        <v>*</v>
      </c>
    </row>
    <row r="464" spans="2:10" x14ac:dyDescent="0.25">
      <c r="B464" t="str">
        <f>IF('TECH RES'!C465="RESNGA",'TECH RES'!B465,"*")</f>
        <v>*</v>
      </c>
      <c r="C464" t="str">
        <f t="shared" si="42"/>
        <v>*</v>
      </c>
      <c r="D464" t="str">
        <f t="shared" si="43"/>
        <v>*</v>
      </c>
      <c r="F464" t="str">
        <f>IF('TECH RES'!C465="RESNGA",'TECH RES'!B465,"*")</f>
        <v>*</v>
      </c>
      <c r="G464" t="str">
        <f t="shared" si="44"/>
        <v>*</v>
      </c>
      <c r="H464" t="str">
        <f t="shared" si="45"/>
        <v>*</v>
      </c>
      <c r="I464" t="str">
        <f t="shared" si="46"/>
        <v>*</v>
      </c>
      <c r="J464" t="str">
        <f t="shared" si="47"/>
        <v>*</v>
      </c>
    </row>
    <row r="465" spans="2:10" x14ac:dyDescent="0.25">
      <c r="B465" t="str">
        <f>IF('TECH RES'!C466="RESNGA",'TECH RES'!B466,"*")</f>
        <v>*</v>
      </c>
      <c r="C465" t="str">
        <f t="shared" si="42"/>
        <v>*</v>
      </c>
      <c r="D465" t="str">
        <f t="shared" si="43"/>
        <v>*</v>
      </c>
      <c r="F465" t="str">
        <f>IF('TECH RES'!C466="RESNGA",'TECH RES'!B466,"*")</f>
        <v>*</v>
      </c>
      <c r="G465" t="str">
        <f t="shared" si="44"/>
        <v>*</v>
      </c>
      <c r="H465" t="str">
        <f t="shared" si="45"/>
        <v>*</v>
      </c>
      <c r="I465" t="str">
        <f t="shared" si="46"/>
        <v>*</v>
      </c>
      <c r="J465" t="str">
        <f t="shared" si="47"/>
        <v>*</v>
      </c>
    </row>
    <row r="466" spans="2:10" x14ac:dyDescent="0.25">
      <c r="B466" t="str">
        <f>IF('TECH RES'!C467="RESNGA",'TECH RES'!B467,"*")</f>
        <v>*</v>
      </c>
      <c r="C466" t="str">
        <f t="shared" si="42"/>
        <v>*</v>
      </c>
      <c r="D466" t="str">
        <f t="shared" si="43"/>
        <v>*</v>
      </c>
      <c r="F466" t="str">
        <f>IF('TECH RES'!C467="RESNGA",'TECH RES'!B467,"*")</f>
        <v>*</v>
      </c>
      <c r="G466" t="str">
        <f t="shared" si="44"/>
        <v>*</v>
      </c>
      <c r="H466" t="str">
        <f t="shared" si="45"/>
        <v>*</v>
      </c>
      <c r="I466" t="str">
        <f t="shared" si="46"/>
        <v>*</v>
      </c>
      <c r="J466" t="str">
        <f t="shared" si="47"/>
        <v>*</v>
      </c>
    </row>
    <row r="467" spans="2:10" x14ac:dyDescent="0.25">
      <c r="B467" t="str">
        <f>IF('TECH RES'!C468="RESNGA",'TECH RES'!B468,"*")</f>
        <v>*</v>
      </c>
      <c r="C467" t="str">
        <f t="shared" si="42"/>
        <v>*</v>
      </c>
      <c r="D467" t="str">
        <f t="shared" si="43"/>
        <v>*</v>
      </c>
      <c r="F467" t="str">
        <f>IF('TECH RES'!C468="RESNGA",'TECH RES'!B468,"*")</f>
        <v>*</v>
      </c>
      <c r="G467" t="str">
        <f t="shared" si="44"/>
        <v>*</v>
      </c>
      <c r="H467" t="str">
        <f t="shared" si="45"/>
        <v>*</v>
      </c>
      <c r="I467" t="str">
        <f t="shared" si="46"/>
        <v>*</v>
      </c>
      <c r="J467" t="str">
        <f t="shared" si="47"/>
        <v>*</v>
      </c>
    </row>
    <row r="468" spans="2:10" x14ac:dyDescent="0.25">
      <c r="B468" t="str">
        <f>IF('TECH RES'!C469="RESNGA",'TECH RES'!B469,"*")</f>
        <v>*</v>
      </c>
      <c r="C468" t="str">
        <f t="shared" si="42"/>
        <v>*</v>
      </c>
      <c r="D468" t="str">
        <f t="shared" si="43"/>
        <v>*</v>
      </c>
      <c r="F468" t="str">
        <f>IF('TECH RES'!C469="RESNGA",'TECH RES'!B469,"*")</f>
        <v>*</v>
      </c>
      <c r="G468" t="str">
        <f t="shared" si="44"/>
        <v>*</v>
      </c>
      <c r="H468" t="str">
        <f t="shared" si="45"/>
        <v>*</v>
      </c>
      <c r="I468" t="str">
        <f t="shared" si="46"/>
        <v>*</v>
      </c>
      <c r="J468" t="str">
        <f t="shared" si="47"/>
        <v>*</v>
      </c>
    </row>
    <row r="469" spans="2:10" x14ac:dyDescent="0.25">
      <c r="B469" t="str">
        <f>IF('TECH RES'!C470="RESNGA",'TECH RES'!B470,"*")</f>
        <v>*</v>
      </c>
      <c r="C469" t="str">
        <f t="shared" si="42"/>
        <v>*</v>
      </c>
      <c r="D469" t="str">
        <f t="shared" si="43"/>
        <v>*</v>
      </c>
      <c r="F469" t="str">
        <f>IF('TECH RES'!C470="RESNGA",'TECH RES'!B470,"*")</f>
        <v>*</v>
      </c>
      <c r="G469" t="str">
        <f t="shared" si="44"/>
        <v>*</v>
      </c>
      <c r="H469" t="str">
        <f t="shared" si="45"/>
        <v>*</v>
      </c>
      <c r="I469" t="str">
        <f t="shared" si="46"/>
        <v>*</v>
      </c>
      <c r="J469" t="str">
        <f t="shared" si="47"/>
        <v>*</v>
      </c>
    </row>
    <row r="470" spans="2:10" x14ac:dyDescent="0.25">
      <c r="B470" t="str">
        <f>IF('TECH RES'!C471="RESNGA",'TECH RES'!B471,"*")</f>
        <v>*</v>
      </c>
      <c r="C470" t="str">
        <f t="shared" si="42"/>
        <v>*</v>
      </c>
      <c r="D470" t="str">
        <f t="shared" si="43"/>
        <v>*</v>
      </c>
      <c r="F470" t="str">
        <f>IF('TECH RES'!C471="RESNGA",'TECH RES'!B471,"*")</f>
        <v>*</v>
      </c>
      <c r="G470" t="str">
        <f t="shared" si="44"/>
        <v>*</v>
      </c>
      <c r="H470" t="str">
        <f t="shared" si="45"/>
        <v>*</v>
      </c>
      <c r="I470" t="str">
        <f t="shared" si="46"/>
        <v>*</v>
      </c>
      <c r="J470" t="str">
        <f t="shared" si="47"/>
        <v>*</v>
      </c>
    </row>
    <row r="471" spans="2:10" x14ac:dyDescent="0.25">
      <c r="B471" t="str">
        <f>IF('TECH RES'!C472="RESNGA",'TECH RES'!B472,"*")</f>
        <v>*</v>
      </c>
      <c r="C471" t="str">
        <f t="shared" si="42"/>
        <v>*</v>
      </c>
      <c r="D471" t="str">
        <f t="shared" si="43"/>
        <v>*</v>
      </c>
      <c r="F471" t="str">
        <f>IF('TECH RES'!C472="RESNGA",'TECH RES'!B472,"*")</f>
        <v>*</v>
      </c>
      <c r="G471" t="str">
        <f t="shared" si="44"/>
        <v>*</v>
      </c>
      <c r="H471" t="str">
        <f t="shared" si="45"/>
        <v>*</v>
      </c>
      <c r="I471" t="str">
        <f t="shared" si="46"/>
        <v>*</v>
      </c>
      <c r="J471" t="str">
        <f t="shared" si="47"/>
        <v>*</v>
      </c>
    </row>
    <row r="472" spans="2:10" x14ac:dyDescent="0.25">
      <c r="B472" t="str">
        <f>IF('TECH RES'!C473="RESNGA",'TECH RES'!B473,"*")</f>
        <v>*</v>
      </c>
      <c r="C472" t="str">
        <f t="shared" si="42"/>
        <v>*</v>
      </c>
      <c r="D472" t="str">
        <f t="shared" si="43"/>
        <v>*</v>
      </c>
      <c r="F472" t="str">
        <f>IF('TECH RES'!C473="RESNGA",'TECH RES'!B473,"*")</f>
        <v>*</v>
      </c>
      <c r="G472" t="str">
        <f t="shared" si="44"/>
        <v>*</v>
      </c>
      <c r="H472" t="str">
        <f t="shared" si="45"/>
        <v>*</v>
      </c>
      <c r="I472" t="str">
        <f t="shared" si="46"/>
        <v>*</v>
      </c>
      <c r="J472" t="str">
        <f t="shared" si="47"/>
        <v>*</v>
      </c>
    </row>
    <row r="473" spans="2:10" x14ac:dyDescent="0.25">
      <c r="B473" t="str">
        <f>IF('TECH RES'!C474="RESNGA",'TECH RES'!B474,"*")</f>
        <v>*</v>
      </c>
      <c r="C473" t="str">
        <f t="shared" si="42"/>
        <v>*</v>
      </c>
      <c r="D473" t="str">
        <f t="shared" si="43"/>
        <v>*</v>
      </c>
      <c r="F473" t="str">
        <f>IF('TECH RES'!C474="RESNGA",'TECH RES'!B474,"*")</f>
        <v>*</v>
      </c>
      <c r="G473" t="str">
        <f t="shared" si="44"/>
        <v>*</v>
      </c>
      <c r="H473" t="str">
        <f t="shared" si="45"/>
        <v>*</v>
      </c>
      <c r="I473" t="str">
        <f t="shared" si="46"/>
        <v>*</v>
      </c>
      <c r="J473" t="str">
        <f t="shared" si="47"/>
        <v>*</v>
      </c>
    </row>
    <row r="474" spans="2:10" x14ac:dyDescent="0.25">
      <c r="B474" t="str">
        <f>IF('TECH RES'!C475="RESNGA",'TECH RES'!B475,"*")</f>
        <v>*</v>
      </c>
      <c r="C474" t="str">
        <f t="shared" si="42"/>
        <v>*</v>
      </c>
      <c r="D474" t="str">
        <f t="shared" si="43"/>
        <v>*</v>
      </c>
      <c r="F474" t="str">
        <f>IF('TECH RES'!C475="RESNGA",'TECH RES'!B475,"*")</f>
        <v>*</v>
      </c>
      <c r="G474" t="str">
        <f t="shared" si="44"/>
        <v>*</v>
      </c>
      <c r="H474" t="str">
        <f t="shared" si="45"/>
        <v>*</v>
      </c>
      <c r="I474" t="str">
        <f t="shared" si="46"/>
        <v>*</v>
      </c>
      <c r="J474" t="str">
        <f t="shared" si="47"/>
        <v>*</v>
      </c>
    </row>
    <row r="475" spans="2:10" x14ac:dyDescent="0.25">
      <c r="B475" t="str">
        <f>IF('TECH RES'!C476="RESNGA",'TECH RES'!B476,"*")</f>
        <v>*</v>
      </c>
      <c r="C475" t="str">
        <f t="shared" si="42"/>
        <v>*</v>
      </c>
      <c r="D475" t="str">
        <f t="shared" si="43"/>
        <v>*</v>
      </c>
      <c r="F475" t="str">
        <f>IF('TECH RES'!C476="RESNGA",'TECH RES'!B476,"*")</f>
        <v>*</v>
      </c>
      <c r="G475" t="str">
        <f t="shared" si="44"/>
        <v>*</v>
      </c>
      <c r="H475" t="str">
        <f t="shared" si="45"/>
        <v>*</v>
      </c>
      <c r="I475" t="str">
        <f t="shared" si="46"/>
        <v>*</v>
      </c>
      <c r="J475" t="str">
        <f t="shared" si="47"/>
        <v>*</v>
      </c>
    </row>
    <row r="476" spans="2:10" x14ac:dyDescent="0.25">
      <c r="B476" t="str">
        <f>IF('TECH RES'!C477="RESNGA",'TECH RES'!B477,"*")</f>
        <v>*</v>
      </c>
      <c r="C476" t="str">
        <f t="shared" si="42"/>
        <v>*</v>
      </c>
      <c r="D476" t="str">
        <f t="shared" si="43"/>
        <v>*</v>
      </c>
      <c r="F476" t="str">
        <f>IF('TECH RES'!C477="RESNGA",'TECH RES'!B477,"*")</f>
        <v>*</v>
      </c>
      <c r="G476" t="str">
        <f t="shared" si="44"/>
        <v>*</v>
      </c>
      <c r="H476" t="str">
        <f t="shared" si="45"/>
        <v>*</v>
      </c>
      <c r="I476" t="str">
        <f t="shared" si="46"/>
        <v>*</v>
      </c>
      <c r="J476" t="str">
        <f t="shared" si="47"/>
        <v>*</v>
      </c>
    </row>
    <row r="477" spans="2:10" x14ac:dyDescent="0.25">
      <c r="B477" t="str">
        <f>IF('TECH RES'!C478="RESNGA",'TECH RES'!B478,"*")</f>
        <v>*</v>
      </c>
      <c r="C477" t="str">
        <f t="shared" si="42"/>
        <v>*</v>
      </c>
      <c r="D477" t="str">
        <f t="shared" si="43"/>
        <v>*</v>
      </c>
      <c r="F477" t="str">
        <f>IF('TECH RES'!C478="RESNGA",'TECH RES'!B478,"*")</f>
        <v>*</v>
      </c>
      <c r="G477" t="str">
        <f t="shared" si="44"/>
        <v>*</v>
      </c>
      <c r="H477" t="str">
        <f t="shared" si="45"/>
        <v>*</v>
      </c>
      <c r="I477" t="str">
        <f t="shared" si="46"/>
        <v>*</v>
      </c>
      <c r="J477" t="str">
        <f t="shared" si="47"/>
        <v>*</v>
      </c>
    </row>
    <row r="478" spans="2:10" x14ac:dyDescent="0.25">
      <c r="B478" t="str">
        <f>IF('TECH RES'!C479="RESNGA",'TECH RES'!B479,"*")</f>
        <v>*</v>
      </c>
      <c r="C478" t="str">
        <f t="shared" si="42"/>
        <v>*</v>
      </c>
      <c r="D478" t="str">
        <f t="shared" si="43"/>
        <v>*</v>
      </c>
      <c r="F478" t="str">
        <f>IF('TECH RES'!C479="RESNGA",'TECH RES'!B479,"*")</f>
        <v>*</v>
      </c>
      <c r="G478" t="str">
        <f t="shared" si="44"/>
        <v>*</v>
      </c>
      <c r="H478" t="str">
        <f t="shared" si="45"/>
        <v>*</v>
      </c>
      <c r="I478" t="str">
        <f t="shared" si="46"/>
        <v>*</v>
      </c>
      <c r="J478" t="str">
        <f t="shared" si="47"/>
        <v>*</v>
      </c>
    </row>
    <row r="479" spans="2:10" x14ac:dyDescent="0.25">
      <c r="B479" t="str">
        <f>IF('TECH RES'!C480="RESNGA",'TECH RES'!B480,"*")</f>
        <v>*</v>
      </c>
      <c r="C479" t="str">
        <f t="shared" si="42"/>
        <v>*</v>
      </c>
      <c r="D479" t="str">
        <f t="shared" si="43"/>
        <v>*</v>
      </c>
      <c r="F479" t="str">
        <f>IF('TECH RES'!C480="RESNGA",'TECH RES'!B480,"*")</f>
        <v>*</v>
      </c>
      <c r="G479" t="str">
        <f t="shared" si="44"/>
        <v>*</v>
      </c>
      <c r="H479" t="str">
        <f t="shared" si="45"/>
        <v>*</v>
      </c>
      <c r="I479" t="str">
        <f t="shared" si="46"/>
        <v>*</v>
      </c>
      <c r="J479" t="str">
        <f t="shared" si="47"/>
        <v>*</v>
      </c>
    </row>
    <row r="480" spans="2:10" x14ac:dyDescent="0.25">
      <c r="B480" t="str">
        <f>IF('TECH RES'!C481="RESNGA",'TECH RES'!B481,"*")</f>
        <v>*</v>
      </c>
      <c r="C480" t="str">
        <f t="shared" si="42"/>
        <v>*</v>
      </c>
      <c r="D480" t="str">
        <f t="shared" si="43"/>
        <v>*</v>
      </c>
      <c r="F480" t="str">
        <f>IF('TECH RES'!C481="RESNGA",'TECH RES'!B481,"*")</f>
        <v>*</v>
      </c>
      <c r="G480" t="str">
        <f t="shared" si="44"/>
        <v>*</v>
      </c>
      <c r="H480" t="str">
        <f t="shared" si="45"/>
        <v>*</v>
      </c>
      <c r="I480" t="str">
        <f t="shared" si="46"/>
        <v>*</v>
      </c>
      <c r="J480" t="str">
        <f t="shared" si="47"/>
        <v>*</v>
      </c>
    </row>
    <row r="481" spans="2:10" x14ac:dyDescent="0.25">
      <c r="B481" t="str">
        <f>IF('TECH RES'!C482="RESNGA",'TECH RES'!B482,"*")</f>
        <v>*</v>
      </c>
      <c r="C481" t="str">
        <f t="shared" si="42"/>
        <v>*</v>
      </c>
      <c r="D481" t="str">
        <f t="shared" si="43"/>
        <v>*</v>
      </c>
      <c r="F481" t="str">
        <f>IF('TECH RES'!C482="RESNGA",'TECH RES'!B482,"*")</f>
        <v>*</v>
      </c>
      <c r="G481" t="str">
        <f t="shared" si="44"/>
        <v>*</v>
      </c>
      <c r="H481" t="str">
        <f t="shared" si="45"/>
        <v>*</v>
      </c>
      <c r="I481" t="str">
        <f t="shared" si="46"/>
        <v>*</v>
      </c>
      <c r="J481" t="str">
        <f t="shared" si="47"/>
        <v>*</v>
      </c>
    </row>
    <row r="482" spans="2:10" x14ac:dyDescent="0.25">
      <c r="B482" t="str">
        <f>IF('TECH RES'!C483="RESNGA",'TECH RES'!B483,"*")</f>
        <v>*</v>
      </c>
      <c r="C482" t="str">
        <f t="shared" si="42"/>
        <v>*</v>
      </c>
      <c r="D482" t="str">
        <f t="shared" si="43"/>
        <v>*</v>
      </c>
      <c r="F482" t="str">
        <f>IF('TECH RES'!C483="RESNGA",'TECH RES'!B483,"*")</f>
        <v>*</v>
      </c>
      <c r="G482" t="str">
        <f t="shared" si="44"/>
        <v>*</v>
      </c>
      <c r="H482" t="str">
        <f t="shared" si="45"/>
        <v>*</v>
      </c>
      <c r="I482" t="str">
        <f t="shared" si="46"/>
        <v>*</v>
      </c>
      <c r="J482" t="str">
        <f t="shared" si="47"/>
        <v>*</v>
      </c>
    </row>
    <row r="483" spans="2:10" x14ac:dyDescent="0.25">
      <c r="B483" t="str">
        <f>IF('TECH RES'!C484="RESNGA",'TECH RES'!B484,"*")</f>
        <v>*</v>
      </c>
      <c r="C483" t="str">
        <f t="shared" si="42"/>
        <v>*</v>
      </c>
      <c r="D483" t="str">
        <f t="shared" si="43"/>
        <v>*</v>
      </c>
      <c r="F483" t="str">
        <f>IF('TECH RES'!C484="RESNGA",'TECH RES'!B484,"*")</f>
        <v>*</v>
      </c>
      <c r="G483" t="str">
        <f t="shared" si="44"/>
        <v>*</v>
      </c>
      <c r="H483" t="str">
        <f t="shared" si="45"/>
        <v>*</v>
      </c>
      <c r="I483" t="str">
        <f t="shared" si="46"/>
        <v>*</v>
      </c>
      <c r="J483" t="str">
        <f t="shared" si="47"/>
        <v>*</v>
      </c>
    </row>
    <row r="484" spans="2:10" x14ac:dyDescent="0.25">
      <c r="B484" t="str">
        <f>IF('TECH RES'!C485="RESNGA",'TECH RES'!B485,"*")</f>
        <v>*</v>
      </c>
      <c r="C484" t="str">
        <f t="shared" si="42"/>
        <v>*</v>
      </c>
      <c r="D484" t="str">
        <f t="shared" si="43"/>
        <v>*</v>
      </c>
      <c r="F484" t="str">
        <f>IF('TECH RES'!C485="RESNGA",'TECH RES'!B485,"*")</f>
        <v>*</v>
      </c>
      <c r="G484" t="str">
        <f t="shared" si="44"/>
        <v>*</v>
      </c>
      <c r="H484" t="str">
        <f t="shared" si="45"/>
        <v>*</v>
      </c>
      <c r="I484" t="str">
        <f t="shared" si="46"/>
        <v>*</v>
      </c>
      <c r="J484" t="str">
        <f t="shared" si="47"/>
        <v>*</v>
      </c>
    </row>
    <row r="485" spans="2:10" x14ac:dyDescent="0.25">
      <c r="B485" t="str">
        <f>IF('TECH RES'!C486="RESNGA",'TECH RES'!B486,"*")</f>
        <v>*</v>
      </c>
      <c r="C485" t="str">
        <f t="shared" si="42"/>
        <v>*</v>
      </c>
      <c r="D485" t="str">
        <f t="shared" si="43"/>
        <v>*</v>
      </c>
      <c r="F485" t="str">
        <f>IF('TECH RES'!C486="RESNGA",'TECH RES'!B486,"*")</f>
        <v>*</v>
      </c>
      <c r="G485" t="str">
        <f t="shared" si="44"/>
        <v>*</v>
      </c>
      <c r="H485" t="str">
        <f t="shared" si="45"/>
        <v>*</v>
      </c>
      <c r="I485" t="str">
        <f t="shared" si="46"/>
        <v>*</v>
      </c>
      <c r="J485" t="str">
        <f t="shared" si="47"/>
        <v>*</v>
      </c>
    </row>
    <row r="486" spans="2:10" x14ac:dyDescent="0.25">
      <c r="B486" t="str">
        <f>IF('TECH RES'!C487="RESNGA",'TECH RES'!B487,"*")</f>
        <v>*</v>
      </c>
      <c r="C486" t="str">
        <f t="shared" si="42"/>
        <v>*</v>
      </c>
      <c r="D486" t="str">
        <f t="shared" si="43"/>
        <v>*</v>
      </c>
      <c r="F486" t="str">
        <f>IF('TECH RES'!C487="RESNGA",'TECH RES'!B487,"*")</f>
        <v>*</v>
      </c>
      <c r="G486" t="str">
        <f t="shared" si="44"/>
        <v>*</v>
      </c>
      <c r="H486" t="str">
        <f t="shared" si="45"/>
        <v>*</v>
      </c>
      <c r="I486" t="str">
        <f t="shared" si="46"/>
        <v>*</v>
      </c>
      <c r="J486" t="str">
        <f t="shared" si="47"/>
        <v>*</v>
      </c>
    </row>
    <row r="487" spans="2:10" x14ac:dyDescent="0.25">
      <c r="B487" t="str">
        <f>IF('TECH RES'!C488="RESNGA",'TECH RES'!B488,"*")</f>
        <v>*</v>
      </c>
      <c r="C487" t="str">
        <f t="shared" si="42"/>
        <v>*</v>
      </c>
      <c r="D487" t="str">
        <f t="shared" si="43"/>
        <v>*</v>
      </c>
      <c r="F487" t="str">
        <f>IF('TECH RES'!C488="RESNGA",'TECH RES'!B488,"*")</f>
        <v>*</v>
      </c>
      <c r="G487" t="str">
        <f t="shared" si="44"/>
        <v>*</v>
      </c>
      <c r="H487" t="str">
        <f t="shared" si="45"/>
        <v>*</v>
      </c>
      <c r="I487" t="str">
        <f t="shared" si="46"/>
        <v>*</v>
      </c>
      <c r="J487" t="str">
        <f t="shared" si="47"/>
        <v>*</v>
      </c>
    </row>
    <row r="488" spans="2:10" x14ac:dyDescent="0.25">
      <c r="B488" t="str">
        <f>IF('TECH RES'!C489="RESNGA",'TECH RES'!B489,"*")</f>
        <v>*</v>
      </c>
      <c r="C488" t="str">
        <f t="shared" si="42"/>
        <v>*</v>
      </c>
      <c r="D488" t="str">
        <f t="shared" si="43"/>
        <v>*</v>
      </c>
      <c r="F488" t="str">
        <f>IF('TECH RES'!C489="RESNGA",'TECH RES'!B489,"*")</f>
        <v>*</v>
      </c>
      <c r="G488" t="str">
        <f t="shared" si="44"/>
        <v>*</v>
      </c>
      <c r="H488" t="str">
        <f t="shared" si="45"/>
        <v>*</v>
      </c>
      <c r="I488" t="str">
        <f t="shared" si="46"/>
        <v>*</v>
      </c>
      <c r="J488" t="str">
        <f t="shared" si="47"/>
        <v>*</v>
      </c>
    </row>
    <row r="489" spans="2:10" x14ac:dyDescent="0.25">
      <c r="B489" t="str">
        <f>IF('TECH RES'!C490="RESNGA",'TECH RES'!B490,"*")</f>
        <v>*</v>
      </c>
      <c r="C489" t="str">
        <f t="shared" si="42"/>
        <v>*</v>
      </c>
      <c r="D489" t="str">
        <f t="shared" si="43"/>
        <v>*</v>
      </c>
      <c r="F489" t="str">
        <f>IF('TECH RES'!C490="RESNGA",'TECH RES'!B490,"*")</f>
        <v>*</v>
      </c>
      <c r="G489" t="str">
        <f t="shared" si="44"/>
        <v>*</v>
      </c>
      <c r="H489" t="str">
        <f t="shared" si="45"/>
        <v>*</v>
      </c>
      <c r="I489" t="str">
        <f t="shared" si="46"/>
        <v>*</v>
      </c>
      <c r="J489" t="str">
        <f t="shared" si="47"/>
        <v>*</v>
      </c>
    </row>
    <row r="490" spans="2:10" x14ac:dyDescent="0.25">
      <c r="B490" t="str">
        <f>IF('TECH RES'!C491="RESNGA",'TECH RES'!B491,"*")</f>
        <v>*</v>
      </c>
      <c r="C490" t="str">
        <f t="shared" si="42"/>
        <v>*</v>
      </c>
      <c r="D490" t="str">
        <f t="shared" si="43"/>
        <v>*</v>
      </c>
      <c r="F490" t="str">
        <f>IF('TECH RES'!C491="RESNGA",'TECH RES'!B491,"*")</f>
        <v>*</v>
      </c>
      <c r="G490" t="str">
        <f t="shared" si="44"/>
        <v>*</v>
      </c>
      <c r="H490" t="str">
        <f t="shared" si="45"/>
        <v>*</v>
      </c>
      <c r="I490" t="str">
        <f t="shared" si="46"/>
        <v>*</v>
      </c>
      <c r="J490" t="str">
        <f t="shared" si="47"/>
        <v>*</v>
      </c>
    </row>
    <row r="491" spans="2:10" x14ac:dyDescent="0.25">
      <c r="B491" t="str">
        <f>IF('TECH RES'!C492="RESNGA",'TECH RES'!B492,"*")</f>
        <v>*</v>
      </c>
      <c r="C491" t="str">
        <f t="shared" si="42"/>
        <v>*</v>
      </c>
      <c r="D491" t="str">
        <f t="shared" si="43"/>
        <v>*</v>
      </c>
      <c r="F491" t="str">
        <f>IF('TECH RES'!C492="RESNGA",'TECH RES'!B492,"*")</f>
        <v>*</v>
      </c>
      <c r="G491" t="str">
        <f t="shared" si="44"/>
        <v>*</v>
      </c>
      <c r="H491" t="str">
        <f t="shared" si="45"/>
        <v>*</v>
      </c>
      <c r="I491" t="str">
        <f t="shared" si="46"/>
        <v>*</v>
      </c>
      <c r="J491" t="str">
        <f t="shared" si="47"/>
        <v>*</v>
      </c>
    </row>
    <row r="492" spans="2:10" x14ac:dyDescent="0.25">
      <c r="B492" t="str">
        <f>IF('TECH RES'!C493="RESNGA",'TECH RES'!B493,"*")</f>
        <v>*</v>
      </c>
      <c r="C492" t="str">
        <f t="shared" si="42"/>
        <v>*</v>
      </c>
      <c r="D492" t="str">
        <f t="shared" si="43"/>
        <v>*</v>
      </c>
      <c r="F492" t="str">
        <f>IF('TECH RES'!C493="RESNGA",'TECH RES'!B493,"*")</f>
        <v>*</v>
      </c>
      <c r="G492" t="str">
        <f t="shared" si="44"/>
        <v>*</v>
      </c>
      <c r="H492" t="str">
        <f t="shared" si="45"/>
        <v>*</v>
      </c>
      <c r="I492" t="str">
        <f t="shared" si="46"/>
        <v>*</v>
      </c>
      <c r="J492" t="str">
        <f t="shared" si="47"/>
        <v>*</v>
      </c>
    </row>
    <row r="493" spans="2:10" x14ac:dyDescent="0.25">
      <c r="B493" t="str">
        <f>IF('TECH RES'!C494="RESNGA",'TECH RES'!B494,"*")</f>
        <v>*</v>
      </c>
      <c r="C493" t="str">
        <f t="shared" si="42"/>
        <v>*</v>
      </c>
      <c r="D493" t="str">
        <f t="shared" si="43"/>
        <v>*</v>
      </c>
      <c r="F493" t="str">
        <f>IF('TECH RES'!C494="RESNGA",'TECH RES'!B494,"*")</f>
        <v>*</v>
      </c>
      <c r="G493" t="str">
        <f t="shared" si="44"/>
        <v>*</v>
      </c>
      <c r="H493" t="str">
        <f t="shared" si="45"/>
        <v>*</v>
      </c>
      <c r="I493" t="str">
        <f t="shared" si="46"/>
        <v>*</v>
      </c>
      <c r="J493" t="str">
        <f t="shared" si="47"/>
        <v>*</v>
      </c>
    </row>
    <row r="494" spans="2:10" x14ac:dyDescent="0.25">
      <c r="B494" t="str">
        <f>IF('TECH RES'!C495="RESNGA",'TECH RES'!B495,"*")</f>
        <v>*</v>
      </c>
      <c r="C494" t="str">
        <f t="shared" si="42"/>
        <v>*</v>
      </c>
      <c r="D494" t="str">
        <f t="shared" si="43"/>
        <v>*</v>
      </c>
      <c r="F494" t="str">
        <f>IF('TECH RES'!C495="RESNGA",'TECH RES'!B495,"*")</f>
        <v>*</v>
      </c>
      <c r="G494" t="str">
        <f t="shared" si="44"/>
        <v>*</v>
      </c>
      <c r="H494" t="str">
        <f t="shared" si="45"/>
        <v>*</v>
      </c>
      <c r="I494" t="str">
        <f t="shared" si="46"/>
        <v>*</v>
      </c>
      <c r="J494" t="str">
        <f t="shared" si="47"/>
        <v>*</v>
      </c>
    </row>
    <row r="495" spans="2:10" x14ac:dyDescent="0.25">
      <c r="B495" t="str">
        <f>IF('TECH RES'!C496="RESNGA",'TECH RES'!B496,"*")</f>
        <v>*</v>
      </c>
      <c r="C495" t="str">
        <f t="shared" si="42"/>
        <v>*</v>
      </c>
      <c r="D495" t="str">
        <f t="shared" si="43"/>
        <v>*</v>
      </c>
      <c r="F495" t="str">
        <f>IF('TECH RES'!C496="RESNGA",'TECH RES'!B496,"*")</f>
        <v>*</v>
      </c>
      <c r="G495" t="str">
        <f t="shared" si="44"/>
        <v>*</v>
      </c>
      <c r="H495" t="str">
        <f t="shared" si="45"/>
        <v>*</v>
      </c>
      <c r="I495" t="str">
        <f t="shared" si="46"/>
        <v>*</v>
      </c>
      <c r="J495" t="str">
        <f t="shared" si="47"/>
        <v>*</v>
      </c>
    </row>
    <row r="496" spans="2:10" x14ac:dyDescent="0.25">
      <c r="B496" t="str">
        <f>IF('TECH RES'!C497="RESNGA",'TECH RES'!B497,"*")</f>
        <v>*</v>
      </c>
      <c r="C496" t="str">
        <f t="shared" si="42"/>
        <v>*</v>
      </c>
      <c r="D496" t="str">
        <f t="shared" si="43"/>
        <v>*</v>
      </c>
      <c r="F496" t="str">
        <f>IF('TECH RES'!C497="RESNGA",'TECH RES'!B497,"*")</f>
        <v>*</v>
      </c>
      <c r="G496" t="str">
        <f t="shared" si="44"/>
        <v>*</v>
      </c>
      <c r="H496" t="str">
        <f t="shared" si="45"/>
        <v>*</v>
      </c>
      <c r="I496" t="str">
        <f t="shared" si="46"/>
        <v>*</v>
      </c>
      <c r="J496" t="str">
        <f t="shared" si="47"/>
        <v>*</v>
      </c>
    </row>
    <row r="497" spans="2:10" x14ac:dyDescent="0.25">
      <c r="B497" t="str">
        <f>IF('TECH RES'!C498="RESNGA",'TECH RES'!B498,"*")</f>
        <v>*</v>
      </c>
      <c r="C497" t="str">
        <f t="shared" si="42"/>
        <v>*</v>
      </c>
      <c r="D497" t="str">
        <f t="shared" si="43"/>
        <v>*</v>
      </c>
      <c r="F497" t="str">
        <f>IF('TECH RES'!C498="RESNGA",'TECH RES'!B498,"*")</f>
        <v>*</v>
      </c>
      <c r="G497" t="str">
        <f t="shared" si="44"/>
        <v>*</v>
      </c>
      <c r="H497" t="str">
        <f t="shared" si="45"/>
        <v>*</v>
      </c>
      <c r="I497" t="str">
        <f t="shared" si="46"/>
        <v>*</v>
      </c>
      <c r="J497" t="str">
        <f t="shared" si="47"/>
        <v>*</v>
      </c>
    </row>
    <row r="498" spans="2:10" x14ac:dyDescent="0.25">
      <c r="B498" t="str">
        <f>IF('TECH RES'!C499="RESNGA",'TECH RES'!B499,"*")</f>
        <v>*</v>
      </c>
      <c r="C498" t="str">
        <f t="shared" si="42"/>
        <v>*</v>
      </c>
      <c r="D498" t="str">
        <f t="shared" si="43"/>
        <v>*</v>
      </c>
      <c r="F498" t="str">
        <f>IF('TECH RES'!C499="RESNGA",'TECH RES'!B499,"*")</f>
        <v>*</v>
      </c>
      <c r="G498" t="str">
        <f t="shared" si="44"/>
        <v>*</v>
      </c>
      <c r="H498" t="str">
        <f t="shared" si="45"/>
        <v>*</v>
      </c>
      <c r="I498" t="str">
        <f t="shared" si="46"/>
        <v>*</v>
      </c>
      <c r="J498" t="str">
        <f t="shared" si="47"/>
        <v>*</v>
      </c>
    </row>
    <row r="499" spans="2:10" x14ac:dyDescent="0.25">
      <c r="B499" t="str">
        <f>IF('TECH RES'!C500="RESNGA",'TECH RES'!B500,"*")</f>
        <v>*</v>
      </c>
      <c r="C499" t="str">
        <f t="shared" si="42"/>
        <v>*</v>
      </c>
      <c r="D499" t="str">
        <f t="shared" si="43"/>
        <v>*</v>
      </c>
      <c r="F499" t="str">
        <f>IF('TECH RES'!C500="RESNGA",'TECH RES'!B500,"*")</f>
        <v>*</v>
      </c>
      <c r="G499" t="str">
        <f t="shared" si="44"/>
        <v>*</v>
      </c>
      <c r="H499" t="str">
        <f t="shared" si="45"/>
        <v>*</v>
      </c>
      <c r="I499" t="str">
        <f t="shared" si="46"/>
        <v>*</v>
      </c>
      <c r="J499" t="str">
        <f t="shared" si="47"/>
        <v>*</v>
      </c>
    </row>
    <row r="500" spans="2:10" x14ac:dyDescent="0.25">
      <c r="B500" t="str">
        <f>IF('TECH RES'!C501="RESNGA",'TECH RES'!B501,"*")</f>
        <v>*</v>
      </c>
      <c r="C500" t="str">
        <f t="shared" si="42"/>
        <v>*</v>
      </c>
      <c r="D500" t="str">
        <f t="shared" si="43"/>
        <v>*</v>
      </c>
      <c r="F500" t="str">
        <f>IF('TECH RES'!C501="RESNGA",'TECH RES'!B501,"*")</f>
        <v>*</v>
      </c>
      <c r="G500" t="str">
        <f t="shared" si="44"/>
        <v>*</v>
      </c>
      <c r="H500" t="str">
        <f t="shared" si="45"/>
        <v>*</v>
      </c>
      <c r="I500" t="str">
        <f t="shared" si="46"/>
        <v>*</v>
      </c>
      <c r="J500" t="str">
        <f t="shared" si="47"/>
        <v>*</v>
      </c>
    </row>
    <row r="501" spans="2:10" x14ac:dyDescent="0.25">
      <c r="B501" t="str">
        <f>IF('TECH RES'!C502="RESNGA",'TECH RES'!B502,"*")</f>
        <v>*</v>
      </c>
      <c r="C501" t="str">
        <f t="shared" si="42"/>
        <v>*</v>
      </c>
      <c r="D501" t="str">
        <f t="shared" si="43"/>
        <v>*</v>
      </c>
      <c r="F501" t="str">
        <f>IF('TECH RES'!C502="RESNGA",'TECH RES'!B502,"*")</f>
        <v>*</v>
      </c>
      <c r="G501" t="str">
        <f t="shared" si="44"/>
        <v>*</v>
      </c>
      <c r="H501" t="str">
        <f t="shared" si="45"/>
        <v>*</v>
      </c>
      <c r="I501" t="str">
        <f t="shared" si="46"/>
        <v>*</v>
      </c>
      <c r="J501" t="str">
        <f t="shared" si="47"/>
        <v>*</v>
      </c>
    </row>
    <row r="502" spans="2:10" x14ac:dyDescent="0.25">
      <c r="B502" t="str">
        <f>IF('TECH RES'!C503="RESNGA",'TECH RES'!B503,"*")</f>
        <v>*</v>
      </c>
      <c r="C502" t="str">
        <f t="shared" si="42"/>
        <v>*</v>
      </c>
      <c r="D502" t="str">
        <f t="shared" si="43"/>
        <v>*</v>
      </c>
      <c r="F502" t="str">
        <f>IF('TECH RES'!C503="RESNGA",'TECH RES'!B503,"*")</f>
        <v>*</v>
      </c>
      <c r="G502" t="str">
        <f t="shared" si="44"/>
        <v>*</v>
      </c>
      <c r="H502" t="str">
        <f t="shared" si="45"/>
        <v>*</v>
      </c>
      <c r="I502" t="str">
        <f t="shared" si="46"/>
        <v>*</v>
      </c>
      <c r="J502" t="str">
        <f t="shared" si="47"/>
        <v>*</v>
      </c>
    </row>
    <row r="503" spans="2:10" x14ac:dyDescent="0.25">
      <c r="B503" t="str">
        <f>IF('TECH RES'!C504="RESNGA",'TECH RES'!B504,"*")</f>
        <v>*</v>
      </c>
      <c r="C503" t="str">
        <f t="shared" si="42"/>
        <v>*</v>
      </c>
      <c r="D503" t="str">
        <f t="shared" si="43"/>
        <v>*</v>
      </c>
      <c r="F503" t="str">
        <f>IF('TECH RES'!C504="RESNGA",'TECH RES'!B504,"*")</f>
        <v>*</v>
      </c>
      <c r="G503" t="str">
        <f t="shared" si="44"/>
        <v>*</v>
      </c>
      <c r="H503" t="str">
        <f t="shared" si="45"/>
        <v>*</v>
      </c>
      <c r="I503" t="str">
        <f t="shared" si="46"/>
        <v>*</v>
      </c>
      <c r="J503" t="str">
        <f t="shared" si="47"/>
        <v>*</v>
      </c>
    </row>
    <row r="504" spans="2:10" x14ac:dyDescent="0.25">
      <c r="B504" t="str">
        <f>IF('TECH RES'!C505="RESNGA",'TECH RES'!B505,"*")</f>
        <v>*</v>
      </c>
      <c r="C504" t="str">
        <f t="shared" si="42"/>
        <v>*</v>
      </c>
      <c r="D504" t="str">
        <f t="shared" si="43"/>
        <v>*</v>
      </c>
      <c r="F504" t="str">
        <f>IF('TECH RES'!C505="RESNGA",'TECH RES'!B505,"*")</f>
        <v>*</v>
      </c>
      <c r="G504" t="str">
        <f t="shared" si="44"/>
        <v>*</v>
      </c>
      <c r="H504" t="str">
        <f t="shared" si="45"/>
        <v>*</v>
      </c>
      <c r="I504" t="str">
        <f t="shared" si="46"/>
        <v>*</v>
      </c>
      <c r="J504" t="str">
        <f t="shared" si="47"/>
        <v>*</v>
      </c>
    </row>
    <row r="505" spans="2:10" x14ac:dyDescent="0.25">
      <c r="B505" t="str">
        <f>IF('TECH RES'!C506="RESNGA",'TECH RES'!B506,"*")</f>
        <v>*</v>
      </c>
      <c r="C505" t="str">
        <f t="shared" si="42"/>
        <v>*</v>
      </c>
      <c r="D505" t="str">
        <f t="shared" si="43"/>
        <v>*</v>
      </c>
      <c r="F505" t="str">
        <f>IF('TECH RES'!C506="RESNGA",'TECH RES'!B506,"*")</f>
        <v>*</v>
      </c>
      <c r="G505" t="str">
        <f t="shared" si="44"/>
        <v>*</v>
      </c>
      <c r="H505" t="str">
        <f t="shared" si="45"/>
        <v>*</v>
      </c>
      <c r="I505" t="str">
        <f t="shared" si="46"/>
        <v>*</v>
      </c>
      <c r="J505" t="str">
        <f t="shared" si="47"/>
        <v>*</v>
      </c>
    </row>
    <row r="506" spans="2:10" x14ac:dyDescent="0.25">
      <c r="B506" t="str">
        <f>IF('TECH RES'!C507="RESNGA",'TECH RES'!B507,"*")</f>
        <v>*</v>
      </c>
      <c r="C506" t="str">
        <f t="shared" si="42"/>
        <v>*</v>
      </c>
      <c r="D506" t="str">
        <f t="shared" si="43"/>
        <v>*</v>
      </c>
      <c r="F506" t="str">
        <f>IF('TECH RES'!C507="RESNGA",'TECH RES'!B507,"*")</f>
        <v>*</v>
      </c>
      <c r="G506" t="str">
        <f t="shared" si="44"/>
        <v>*</v>
      </c>
      <c r="H506" t="str">
        <f t="shared" si="45"/>
        <v>*</v>
      </c>
      <c r="I506" t="str">
        <f t="shared" si="46"/>
        <v>*</v>
      </c>
      <c r="J506" t="str">
        <f t="shared" si="47"/>
        <v>*</v>
      </c>
    </row>
    <row r="507" spans="2:10" x14ac:dyDescent="0.25">
      <c r="B507" t="str">
        <f>IF('TECH RES'!C508="RESNGA",'TECH RES'!B508,"*")</f>
        <v>*</v>
      </c>
      <c r="C507" t="str">
        <f t="shared" si="42"/>
        <v>*</v>
      </c>
      <c r="D507" t="str">
        <f t="shared" si="43"/>
        <v>*</v>
      </c>
      <c r="F507" t="str">
        <f>IF('TECH RES'!C508="RESNGA",'TECH RES'!B508,"*")</f>
        <v>*</v>
      </c>
      <c r="G507" t="str">
        <f t="shared" si="44"/>
        <v>*</v>
      </c>
      <c r="H507" t="str">
        <f t="shared" si="45"/>
        <v>*</v>
      </c>
      <c r="I507" t="str">
        <f t="shared" si="46"/>
        <v>*</v>
      </c>
      <c r="J507" t="str">
        <f t="shared" si="47"/>
        <v>*</v>
      </c>
    </row>
    <row r="508" spans="2:10" x14ac:dyDescent="0.25">
      <c r="B508" t="str">
        <f>IF('TECH RES'!C509="RESNGA",'TECH RES'!B509,"*")</f>
        <v>RESAPALMOldCK2NGA20</v>
      </c>
      <c r="C508" t="str">
        <f t="shared" si="42"/>
        <v>RESNGA</v>
      </c>
      <c r="D508">
        <f t="shared" si="43"/>
        <v>1</v>
      </c>
      <c r="F508" t="str">
        <f>IF('TECH RES'!C509="RESNGA",'TECH RES'!B509,"*")</f>
        <v>RESAPALMOldCK2NGA20</v>
      </c>
      <c r="G508" t="str">
        <f t="shared" si="44"/>
        <v>RESRNG</v>
      </c>
      <c r="H508">
        <f t="shared" si="45"/>
        <v>0</v>
      </c>
      <c r="I508">
        <f t="shared" si="46"/>
        <v>1</v>
      </c>
      <c r="J508">
        <f t="shared" si="47"/>
        <v>1</v>
      </c>
    </row>
    <row r="509" spans="2:10" x14ac:dyDescent="0.25">
      <c r="B509" t="str">
        <f>IF('TECH RES'!C510="RESNGA",'TECH RES'!B510,"*")</f>
        <v>RESAPALMOldCK4NGA20</v>
      </c>
      <c r="C509" t="str">
        <f t="shared" si="42"/>
        <v>RESNGA</v>
      </c>
      <c r="D509">
        <f t="shared" si="43"/>
        <v>1</v>
      </c>
      <c r="F509" t="str">
        <f>IF('TECH RES'!C510="RESNGA",'TECH RES'!B510,"*")</f>
        <v>RESAPALMOldCK4NGA20</v>
      </c>
      <c r="G509" t="str">
        <f t="shared" si="44"/>
        <v>RESRNG</v>
      </c>
      <c r="H509">
        <f t="shared" si="45"/>
        <v>0</v>
      </c>
      <c r="I509">
        <f t="shared" si="46"/>
        <v>1</v>
      </c>
      <c r="J509">
        <f t="shared" si="47"/>
        <v>1</v>
      </c>
    </row>
    <row r="510" spans="2:10" x14ac:dyDescent="0.25">
      <c r="B510" t="str">
        <f>IF('TECH RES'!C511="RESNGA",'TECH RES'!B511,"*")</f>
        <v>*</v>
      </c>
      <c r="C510" t="str">
        <f t="shared" si="42"/>
        <v>*</v>
      </c>
      <c r="D510" t="str">
        <f t="shared" si="43"/>
        <v>*</v>
      </c>
      <c r="F510" t="str">
        <f>IF('TECH RES'!C511="RESNGA",'TECH RES'!B511,"*")</f>
        <v>*</v>
      </c>
      <c r="G510" t="str">
        <f t="shared" si="44"/>
        <v>*</v>
      </c>
      <c r="H510" t="str">
        <f t="shared" si="45"/>
        <v>*</v>
      </c>
      <c r="I510" t="str">
        <f t="shared" si="46"/>
        <v>*</v>
      </c>
      <c r="J510" t="str">
        <f t="shared" si="47"/>
        <v>*</v>
      </c>
    </row>
    <row r="511" spans="2:10" x14ac:dyDescent="0.25">
      <c r="B511" t="str">
        <f>IF('TECH RES'!C512="RESNGA",'TECH RES'!B512,"*")</f>
        <v>*</v>
      </c>
      <c r="C511" t="str">
        <f t="shared" si="42"/>
        <v>*</v>
      </c>
      <c r="D511" t="str">
        <f t="shared" si="43"/>
        <v>*</v>
      </c>
      <c r="F511" t="str">
        <f>IF('TECH RES'!C512="RESNGA",'TECH RES'!B512,"*")</f>
        <v>*</v>
      </c>
      <c r="G511" t="str">
        <f t="shared" si="44"/>
        <v>*</v>
      </c>
      <c r="H511" t="str">
        <f t="shared" si="45"/>
        <v>*</v>
      </c>
      <c r="I511" t="str">
        <f t="shared" si="46"/>
        <v>*</v>
      </c>
      <c r="J511" t="str">
        <f t="shared" si="47"/>
        <v>*</v>
      </c>
    </row>
    <row r="512" spans="2:10" x14ac:dyDescent="0.25">
      <c r="B512" t="str">
        <f>IF('TECH RES'!C513="RESNGA",'TECH RES'!B513,"*")</f>
        <v>*</v>
      </c>
      <c r="C512" t="str">
        <f t="shared" si="42"/>
        <v>*</v>
      </c>
      <c r="D512" t="str">
        <f t="shared" si="43"/>
        <v>*</v>
      </c>
      <c r="F512" t="str">
        <f>IF('TECH RES'!C513="RESNGA",'TECH RES'!B513,"*")</f>
        <v>*</v>
      </c>
      <c r="G512" t="str">
        <f t="shared" si="44"/>
        <v>*</v>
      </c>
      <c r="H512" t="str">
        <f t="shared" si="45"/>
        <v>*</v>
      </c>
      <c r="I512" t="str">
        <f t="shared" si="46"/>
        <v>*</v>
      </c>
      <c r="J512" t="str">
        <f t="shared" si="47"/>
        <v>*</v>
      </c>
    </row>
    <row r="513" spans="2:10" x14ac:dyDescent="0.25">
      <c r="B513" t="str">
        <f>IF('TECH RES'!C514="RESNGA",'TECH RES'!B514,"*")</f>
        <v>*</v>
      </c>
      <c r="C513" t="str">
        <f t="shared" si="42"/>
        <v>*</v>
      </c>
      <c r="D513" t="str">
        <f t="shared" si="43"/>
        <v>*</v>
      </c>
      <c r="F513" t="str">
        <f>IF('TECH RES'!C514="RESNGA",'TECH RES'!B514,"*")</f>
        <v>*</v>
      </c>
      <c r="G513" t="str">
        <f t="shared" si="44"/>
        <v>*</v>
      </c>
      <c r="H513" t="str">
        <f t="shared" si="45"/>
        <v>*</v>
      </c>
      <c r="I513" t="str">
        <f t="shared" si="46"/>
        <v>*</v>
      </c>
      <c r="J513" t="str">
        <f t="shared" si="47"/>
        <v>*</v>
      </c>
    </row>
    <row r="514" spans="2:10" x14ac:dyDescent="0.25">
      <c r="B514" t="str">
        <f>IF('TECH RES'!C515="RESNGA",'TECH RES'!B515,"*")</f>
        <v>*</v>
      </c>
      <c r="C514" t="str">
        <f t="shared" si="42"/>
        <v>*</v>
      </c>
      <c r="D514" t="str">
        <f t="shared" si="43"/>
        <v>*</v>
      </c>
      <c r="F514" t="str">
        <f>IF('TECH RES'!C515="RESNGA",'TECH RES'!B515,"*")</f>
        <v>*</v>
      </c>
      <c r="G514" t="str">
        <f t="shared" si="44"/>
        <v>*</v>
      </c>
      <c r="H514" t="str">
        <f t="shared" si="45"/>
        <v>*</v>
      </c>
      <c r="I514" t="str">
        <f t="shared" si="46"/>
        <v>*</v>
      </c>
      <c r="J514" t="str">
        <f t="shared" si="47"/>
        <v>*</v>
      </c>
    </row>
    <row r="515" spans="2:10" x14ac:dyDescent="0.25">
      <c r="B515" t="str">
        <f>IF('TECH RES'!C516="RESNGA",'TECH RES'!B516,"*")</f>
        <v>*</v>
      </c>
      <c r="C515" t="str">
        <f t="shared" si="42"/>
        <v>*</v>
      </c>
      <c r="D515" t="str">
        <f t="shared" si="43"/>
        <v>*</v>
      </c>
      <c r="F515" t="str">
        <f>IF('TECH RES'!C516="RESNGA",'TECH RES'!B516,"*")</f>
        <v>*</v>
      </c>
      <c r="G515" t="str">
        <f t="shared" si="44"/>
        <v>*</v>
      </c>
      <c r="H515" t="str">
        <f t="shared" si="45"/>
        <v>*</v>
      </c>
      <c r="I515" t="str">
        <f t="shared" si="46"/>
        <v>*</v>
      </c>
      <c r="J515" t="str">
        <f t="shared" si="47"/>
        <v>*</v>
      </c>
    </row>
    <row r="516" spans="2:10" x14ac:dyDescent="0.25">
      <c r="B516" t="str">
        <f>IF('TECH RES'!C517="RESNGA",'TECH RES'!B517,"*")</f>
        <v>*</v>
      </c>
      <c r="C516" t="str">
        <f t="shared" si="42"/>
        <v>*</v>
      </c>
      <c r="D516" t="str">
        <f t="shared" si="43"/>
        <v>*</v>
      </c>
      <c r="F516" t="str">
        <f>IF('TECH RES'!C517="RESNGA",'TECH RES'!B517,"*")</f>
        <v>*</v>
      </c>
      <c r="G516" t="str">
        <f t="shared" si="44"/>
        <v>*</v>
      </c>
      <c r="H516" t="str">
        <f t="shared" si="45"/>
        <v>*</v>
      </c>
      <c r="I516" t="str">
        <f t="shared" si="46"/>
        <v>*</v>
      </c>
      <c r="J516" t="str">
        <f t="shared" si="47"/>
        <v>*</v>
      </c>
    </row>
    <row r="517" spans="2:10" x14ac:dyDescent="0.25">
      <c r="B517" t="str">
        <f>IF('TECH RES'!C518="RESNGA",'TECH RES'!B518,"*")</f>
        <v>*</v>
      </c>
      <c r="C517" t="str">
        <f t="shared" si="42"/>
        <v>*</v>
      </c>
      <c r="D517" t="str">
        <f t="shared" si="43"/>
        <v>*</v>
      </c>
      <c r="F517" t="str">
        <f>IF('TECH RES'!C518="RESNGA",'TECH RES'!B518,"*")</f>
        <v>*</v>
      </c>
      <c r="G517" t="str">
        <f t="shared" si="44"/>
        <v>*</v>
      </c>
      <c r="H517" t="str">
        <f t="shared" si="45"/>
        <v>*</v>
      </c>
      <c r="I517" t="str">
        <f t="shared" si="46"/>
        <v>*</v>
      </c>
      <c r="J517" t="str">
        <f t="shared" si="47"/>
        <v>*</v>
      </c>
    </row>
    <row r="518" spans="2:10" x14ac:dyDescent="0.25">
      <c r="B518" t="str">
        <f>IF('TECH RES'!C519="RESNGA",'TECH RES'!B519,"*")</f>
        <v>*</v>
      </c>
      <c r="C518" t="str">
        <f t="shared" ref="C518:C581" si="48">IF(B518="*","*","RESNGA")</f>
        <v>*</v>
      </c>
      <c r="D518" t="str">
        <f t="shared" ref="D518:D581" si="49">IF(B518="*","*",1)</f>
        <v>*</v>
      </c>
      <c r="F518" t="str">
        <f>IF('TECH RES'!C519="RESNGA",'TECH RES'!B519,"*")</f>
        <v>*</v>
      </c>
      <c r="G518" t="str">
        <f t="shared" ref="G518:G581" si="50">IF(F518="*","*","RESRNG")</f>
        <v>*</v>
      </c>
      <c r="H518" t="str">
        <f t="shared" ref="H518:H581" si="51">IF(F518="*","*",0)</f>
        <v>*</v>
      </c>
      <c r="I518" t="str">
        <f t="shared" ref="I518:I581" si="52">IF(G518="*","*",1)</f>
        <v>*</v>
      </c>
      <c r="J518" t="str">
        <f t="shared" ref="J518:J581" si="53">IF(H518="*","*",1)</f>
        <v>*</v>
      </c>
    </row>
    <row r="519" spans="2:10" x14ac:dyDescent="0.25">
      <c r="B519" t="str">
        <f>IF('TECH RES'!C520="RESNGA",'TECH RES'!B520,"*")</f>
        <v>*</v>
      </c>
      <c r="C519" t="str">
        <f t="shared" si="48"/>
        <v>*</v>
      </c>
      <c r="D519" t="str">
        <f t="shared" si="49"/>
        <v>*</v>
      </c>
      <c r="F519" t="str">
        <f>IF('TECH RES'!C520="RESNGA",'TECH RES'!B520,"*")</f>
        <v>*</v>
      </c>
      <c r="G519" t="str">
        <f t="shared" si="50"/>
        <v>*</v>
      </c>
      <c r="H519" t="str">
        <f t="shared" si="51"/>
        <v>*</v>
      </c>
      <c r="I519" t="str">
        <f t="shared" si="52"/>
        <v>*</v>
      </c>
      <c r="J519" t="str">
        <f t="shared" si="53"/>
        <v>*</v>
      </c>
    </row>
    <row r="520" spans="2:10" x14ac:dyDescent="0.25">
      <c r="B520" t="str">
        <f>IF('TECH RES'!C521="RESNGA",'TECH RES'!B521,"*")</f>
        <v>*</v>
      </c>
      <c r="C520" t="str">
        <f t="shared" si="48"/>
        <v>*</v>
      </c>
      <c r="D520" t="str">
        <f t="shared" si="49"/>
        <v>*</v>
      </c>
      <c r="F520" t="str">
        <f>IF('TECH RES'!C521="RESNGA",'TECH RES'!B521,"*")</f>
        <v>*</v>
      </c>
      <c r="G520" t="str">
        <f t="shared" si="50"/>
        <v>*</v>
      </c>
      <c r="H520" t="str">
        <f t="shared" si="51"/>
        <v>*</v>
      </c>
      <c r="I520" t="str">
        <f t="shared" si="52"/>
        <v>*</v>
      </c>
      <c r="J520" t="str">
        <f t="shared" si="53"/>
        <v>*</v>
      </c>
    </row>
    <row r="521" spans="2:10" x14ac:dyDescent="0.25">
      <c r="B521" t="str">
        <f>IF('TECH RES'!C522="RESNGA",'TECH RES'!B522,"*")</f>
        <v>*</v>
      </c>
      <c r="C521" t="str">
        <f t="shared" si="48"/>
        <v>*</v>
      </c>
      <c r="D521" t="str">
        <f t="shared" si="49"/>
        <v>*</v>
      </c>
      <c r="F521" t="str">
        <f>IF('TECH RES'!C522="RESNGA",'TECH RES'!B522,"*")</f>
        <v>*</v>
      </c>
      <c r="G521" t="str">
        <f t="shared" si="50"/>
        <v>*</v>
      </c>
      <c r="H521" t="str">
        <f t="shared" si="51"/>
        <v>*</v>
      </c>
      <c r="I521" t="str">
        <f t="shared" si="52"/>
        <v>*</v>
      </c>
      <c r="J521" t="str">
        <f t="shared" si="53"/>
        <v>*</v>
      </c>
    </row>
    <row r="522" spans="2:10" x14ac:dyDescent="0.25">
      <c r="B522" t="str">
        <f>IF('TECH RES'!C523="RESNGA",'TECH RES'!B523,"*")</f>
        <v>*</v>
      </c>
      <c r="C522" t="str">
        <f t="shared" si="48"/>
        <v>*</v>
      </c>
      <c r="D522" t="str">
        <f t="shared" si="49"/>
        <v>*</v>
      </c>
      <c r="F522" t="str">
        <f>IF('TECH RES'!C523="RESNGA",'TECH RES'!B523,"*")</f>
        <v>*</v>
      </c>
      <c r="G522" t="str">
        <f t="shared" si="50"/>
        <v>*</v>
      </c>
      <c r="H522" t="str">
        <f t="shared" si="51"/>
        <v>*</v>
      </c>
      <c r="I522" t="str">
        <f t="shared" si="52"/>
        <v>*</v>
      </c>
      <c r="J522" t="str">
        <f t="shared" si="53"/>
        <v>*</v>
      </c>
    </row>
    <row r="523" spans="2:10" x14ac:dyDescent="0.25">
      <c r="B523" t="str">
        <f>IF('TECH RES'!C524="RESNGA",'TECH RES'!B524,"*")</f>
        <v>*</v>
      </c>
      <c r="C523" t="str">
        <f t="shared" si="48"/>
        <v>*</v>
      </c>
      <c r="D523" t="str">
        <f t="shared" si="49"/>
        <v>*</v>
      </c>
      <c r="F523" t="str">
        <f>IF('TECH RES'!C524="RESNGA",'TECH RES'!B524,"*")</f>
        <v>*</v>
      </c>
      <c r="G523" t="str">
        <f t="shared" si="50"/>
        <v>*</v>
      </c>
      <c r="H523" t="str">
        <f t="shared" si="51"/>
        <v>*</v>
      </c>
      <c r="I523" t="str">
        <f t="shared" si="52"/>
        <v>*</v>
      </c>
      <c r="J523" t="str">
        <f t="shared" si="53"/>
        <v>*</v>
      </c>
    </row>
    <row r="524" spans="2:10" x14ac:dyDescent="0.25">
      <c r="B524" t="str">
        <f>IF('TECH RES'!C525="RESNGA",'TECH RES'!B525,"*")</f>
        <v>*</v>
      </c>
      <c r="C524" t="str">
        <f t="shared" si="48"/>
        <v>*</v>
      </c>
      <c r="D524" t="str">
        <f t="shared" si="49"/>
        <v>*</v>
      </c>
      <c r="F524" t="str">
        <f>IF('TECH RES'!C525="RESNGA",'TECH RES'!B525,"*")</f>
        <v>*</v>
      </c>
      <c r="G524" t="str">
        <f t="shared" si="50"/>
        <v>*</v>
      </c>
      <c r="H524" t="str">
        <f t="shared" si="51"/>
        <v>*</v>
      </c>
      <c r="I524" t="str">
        <f t="shared" si="52"/>
        <v>*</v>
      </c>
      <c r="J524" t="str">
        <f t="shared" si="53"/>
        <v>*</v>
      </c>
    </row>
    <row r="525" spans="2:10" x14ac:dyDescent="0.25">
      <c r="B525" t="str">
        <f>IF('TECH RES'!C526="RESNGA",'TECH RES'!B526,"*")</f>
        <v>RESAPALMOldCD1NGA20</v>
      </c>
      <c r="C525" t="str">
        <f t="shared" si="48"/>
        <v>RESNGA</v>
      </c>
      <c r="D525">
        <f t="shared" si="49"/>
        <v>1</v>
      </c>
      <c r="F525" t="str">
        <f>IF('TECH RES'!C526="RESNGA",'TECH RES'!B526,"*")</f>
        <v>RESAPALMOldCD1NGA20</v>
      </c>
      <c r="G525" t="str">
        <f t="shared" si="50"/>
        <v>RESRNG</v>
      </c>
      <c r="H525">
        <f t="shared" si="51"/>
        <v>0</v>
      </c>
      <c r="I525">
        <f t="shared" si="52"/>
        <v>1</v>
      </c>
      <c r="J525">
        <f t="shared" si="53"/>
        <v>1</v>
      </c>
    </row>
    <row r="526" spans="2:10" x14ac:dyDescent="0.25">
      <c r="B526" t="str">
        <f>IF('TECH RES'!C527="RESNGA",'TECH RES'!B527,"*")</f>
        <v>RESAPALMOldCD2NGA20</v>
      </c>
      <c r="C526" t="str">
        <f t="shared" si="48"/>
        <v>RESNGA</v>
      </c>
      <c r="D526">
        <f t="shared" si="49"/>
        <v>1</v>
      </c>
      <c r="F526" t="str">
        <f>IF('TECH RES'!C527="RESNGA",'TECH RES'!B527,"*")</f>
        <v>RESAPALMOldCD2NGA20</v>
      </c>
      <c r="G526" t="str">
        <f t="shared" si="50"/>
        <v>RESRNG</v>
      </c>
      <c r="H526">
        <f t="shared" si="51"/>
        <v>0</v>
      </c>
      <c r="I526">
        <f t="shared" si="52"/>
        <v>1</v>
      </c>
      <c r="J526">
        <f t="shared" si="53"/>
        <v>1</v>
      </c>
    </row>
    <row r="527" spans="2:10" x14ac:dyDescent="0.25">
      <c r="B527" t="str">
        <f>IF('TECH RES'!C528="RESNGA",'TECH RES'!B528,"*")</f>
        <v>RESAPALMOldCD3NGA20</v>
      </c>
      <c r="C527" t="str">
        <f t="shared" si="48"/>
        <v>RESNGA</v>
      </c>
      <c r="D527">
        <f t="shared" si="49"/>
        <v>1</v>
      </c>
      <c r="F527" t="str">
        <f>IF('TECH RES'!C528="RESNGA",'TECH RES'!B528,"*")</f>
        <v>RESAPALMOldCD3NGA20</v>
      </c>
      <c r="G527" t="str">
        <f t="shared" si="50"/>
        <v>RESRNG</v>
      </c>
      <c r="H527">
        <f t="shared" si="51"/>
        <v>0</v>
      </c>
      <c r="I527">
        <f t="shared" si="52"/>
        <v>1</v>
      </c>
      <c r="J527">
        <f t="shared" si="53"/>
        <v>1</v>
      </c>
    </row>
    <row r="528" spans="2:10" x14ac:dyDescent="0.25">
      <c r="B528" t="str">
        <f>IF('TECH RES'!C529="RESNGA",'TECH RES'!B529,"*")</f>
        <v>RESAPALMOldCD4NGA20</v>
      </c>
      <c r="C528" t="str">
        <f t="shared" si="48"/>
        <v>RESNGA</v>
      </c>
      <c r="D528">
        <f t="shared" si="49"/>
        <v>1</v>
      </c>
      <c r="F528" t="str">
        <f>IF('TECH RES'!C529="RESNGA",'TECH RES'!B529,"*")</f>
        <v>RESAPALMOldCD4NGA20</v>
      </c>
      <c r="G528" t="str">
        <f t="shared" si="50"/>
        <v>RESRNG</v>
      </c>
      <c r="H528">
        <f t="shared" si="51"/>
        <v>0</v>
      </c>
      <c r="I528">
        <f t="shared" si="52"/>
        <v>1</v>
      </c>
      <c r="J528">
        <f t="shared" si="53"/>
        <v>1</v>
      </c>
    </row>
    <row r="529" spans="2:10" x14ac:dyDescent="0.25">
      <c r="B529" t="str">
        <f>IF('TECH RES'!C530="RESNGA",'TECH RES'!B530,"*")</f>
        <v>RESAPALMOldCD4NGA30</v>
      </c>
      <c r="C529" t="str">
        <f t="shared" si="48"/>
        <v>RESNGA</v>
      </c>
      <c r="D529">
        <f t="shared" si="49"/>
        <v>1</v>
      </c>
      <c r="F529" t="str">
        <f>IF('TECH RES'!C530="RESNGA",'TECH RES'!B530,"*")</f>
        <v>RESAPALMOldCD4NGA30</v>
      </c>
      <c r="G529" t="str">
        <f t="shared" si="50"/>
        <v>RESRNG</v>
      </c>
      <c r="H529">
        <f t="shared" si="51"/>
        <v>0</v>
      </c>
      <c r="I529">
        <f t="shared" si="52"/>
        <v>1</v>
      </c>
      <c r="J529">
        <f t="shared" si="53"/>
        <v>1</v>
      </c>
    </row>
    <row r="530" spans="2:10" x14ac:dyDescent="0.25">
      <c r="B530" t="str">
        <f>IF('TECH RES'!C531="RESNGA",'TECH RES'!B531,"*")</f>
        <v>*</v>
      </c>
      <c r="C530" t="str">
        <f t="shared" si="48"/>
        <v>*</v>
      </c>
      <c r="D530" t="str">
        <f t="shared" si="49"/>
        <v>*</v>
      </c>
      <c r="F530" t="str">
        <f>IF('TECH RES'!C531="RESNGA",'TECH RES'!B531,"*")</f>
        <v>*</v>
      </c>
      <c r="G530" t="str">
        <f t="shared" si="50"/>
        <v>*</v>
      </c>
      <c r="H530" t="str">
        <f t="shared" si="51"/>
        <v>*</v>
      </c>
      <c r="I530" t="str">
        <f t="shared" si="52"/>
        <v>*</v>
      </c>
      <c r="J530" t="str">
        <f t="shared" si="53"/>
        <v>*</v>
      </c>
    </row>
    <row r="531" spans="2:10" x14ac:dyDescent="0.25">
      <c r="B531" t="str">
        <f>IF('TECH RES'!C532="RESNGA",'TECH RES'!B532,"*")</f>
        <v>*</v>
      </c>
      <c r="C531" t="str">
        <f t="shared" si="48"/>
        <v>*</v>
      </c>
      <c r="D531" t="str">
        <f t="shared" si="49"/>
        <v>*</v>
      </c>
      <c r="F531" t="str">
        <f>IF('TECH RES'!C532="RESNGA",'TECH RES'!B532,"*")</f>
        <v>*</v>
      </c>
      <c r="G531" t="str">
        <f t="shared" si="50"/>
        <v>*</v>
      </c>
      <c r="H531" t="str">
        <f t="shared" si="51"/>
        <v>*</v>
      </c>
      <c r="I531" t="str">
        <f t="shared" si="52"/>
        <v>*</v>
      </c>
      <c r="J531" t="str">
        <f t="shared" si="53"/>
        <v>*</v>
      </c>
    </row>
    <row r="532" spans="2:10" x14ac:dyDescent="0.25">
      <c r="B532" t="str">
        <f>IF('TECH RES'!C533="RESNGA",'TECH RES'!B533,"*")</f>
        <v>*</v>
      </c>
      <c r="C532" t="str">
        <f t="shared" si="48"/>
        <v>*</v>
      </c>
      <c r="D532" t="str">
        <f t="shared" si="49"/>
        <v>*</v>
      </c>
      <c r="F532" t="str">
        <f>IF('TECH RES'!C533="RESNGA",'TECH RES'!B533,"*")</f>
        <v>*</v>
      </c>
      <c r="G532" t="str">
        <f t="shared" si="50"/>
        <v>*</v>
      </c>
      <c r="H532" t="str">
        <f t="shared" si="51"/>
        <v>*</v>
      </c>
      <c r="I532" t="str">
        <f t="shared" si="52"/>
        <v>*</v>
      </c>
      <c r="J532" t="str">
        <f t="shared" si="53"/>
        <v>*</v>
      </c>
    </row>
    <row r="533" spans="2:10" x14ac:dyDescent="0.25">
      <c r="B533" t="str">
        <f>IF('TECH RES'!C534="RESNGA",'TECH RES'!B534,"*")</f>
        <v>*</v>
      </c>
      <c r="C533" t="str">
        <f t="shared" si="48"/>
        <v>*</v>
      </c>
      <c r="D533" t="str">
        <f t="shared" si="49"/>
        <v>*</v>
      </c>
      <c r="F533" t="str">
        <f>IF('TECH RES'!C534="RESNGA",'TECH RES'!B534,"*")</f>
        <v>*</v>
      </c>
      <c r="G533" t="str">
        <f t="shared" si="50"/>
        <v>*</v>
      </c>
      <c r="H533" t="str">
        <f t="shared" si="51"/>
        <v>*</v>
      </c>
      <c r="I533" t="str">
        <f t="shared" si="52"/>
        <v>*</v>
      </c>
      <c r="J533" t="str">
        <f t="shared" si="53"/>
        <v>*</v>
      </c>
    </row>
    <row r="534" spans="2:10" x14ac:dyDescent="0.25">
      <c r="B534" t="str">
        <f>IF('TECH RES'!C535="RESNGA",'TECH RES'!B535,"*")</f>
        <v>RESHOULMOldWH1NGA20</v>
      </c>
      <c r="C534" t="str">
        <f t="shared" si="48"/>
        <v>RESNGA</v>
      </c>
      <c r="D534">
        <f t="shared" si="49"/>
        <v>1</v>
      </c>
      <c r="F534" t="str">
        <f>IF('TECH RES'!C535="RESNGA",'TECH RES'!B535,"*")</f>
        <v>RESHOULMOldWH1NGA20</v>
      </c>
      <c r="G534" t="str">
        <f t="shared" si="50"/>
        <v>RESRNG</v>
      </c>
      <c r="H534">
        <f t="shared" si="51"/>
        <v>0</v>
      </c>
      <c r="I534">
        <f t="shared" si="52"/>
        <v>1</v>
      </c>
      <c r="J534">
        <f t="shared" si="53"/>
        <v>1</v>
      </c>
    </row>
    <row r="535" spans="2:10" x14ac:dyDescent="0.25">
      <c r="B535" t="str">
        <f>IF('TECH RES'!C536="RESNGA",'TECH RES'!B536,"*")</f>
        <v>RESHOULMOldWH2NGA20</v>
      </c>
      <c r="C535" t="str">
        <f t="shared" si="48"/>
        <v>RESNGA</v>
      </c>
      <c r="D535">
        <f t="shared" si="49"/>
        <v>1</v>
      </c>
      <c r="F535" t="str">
        <f>IF('TECH RES'!C536="RESNGA",'TECH RES'!B536,"*")</f>
        <v>RESHOULMOldWH2NGA20</v>
      </c>
      <c r="G535" t="str">
        <f t="shared" si="50"/>
        <v>RESRNG</v>
      </c>
      <c r="H535">
        <f t="shared" si="51"/>
        <v>0</v>
      </c>
      <c r="I535">
        <f t="shared" si="52"/>
        <v>1</v>
      </c>
      <c r="J535">
        <f t="shared" si="53"/>
        <v>1</v>
      </c>
    </row>
    <row r="536" spans="2:10" x14ac:dyDescent="0.25">
      <c r="B536" t="str">
        <f>IF('TECH RES'!C537="RESNGA",'TECH RES'!B537,"*")</f>
        <v>RESHOULMOldWH3NGA20</v>
      </c>
      <c r="C536" t="str">
        <f t="shared" si="48"/>
        <v>RESNGA</v>
      </c>
      <c r="D536">
        <f t="shared" si="49"/>
        <v>1</v>
      </c>
      <c r="F536" t="str">
        <f>IF('TECH RES'!C537="RESNGA",'TECH RES'!B537,"*")</f>
        <v>RESHOULMOldWH3NGA20</v>
      </c>
      <c r="G536" t="str">
        <f t="shared" si="50"/>
        <v>RESRNG</v>
      </c>
      <c r="H536">
        <f t="shared" si="51"/>
        <v>0</v>
      </c>
      <c r="I536">
        <f t="shared" si="52"/>
        <v>1</v>
      </c>
      <c r="J536">
        <f t="shared" si="53"/>
        <v>1</v>
      </c>
    </row>
    <row r="537" spans="2:10" x14ac:dyDescent="0.25">
      <c r="B537" t="str">
        <f>IF('TECH RES'!C538="RESNGA",'TECH RES'!B538,"*")</f>
        <v>RESHOULMOldWH3NGA23</v>
      </c>
      <c r="C537" t="str">
        <f t="shared" si="48"/>
        <v>RESNGA</v>
      </c>
      <c r="D537">
        <f t="shared" si="49"/>
        <v>1</v>
      </c>
      <c r="F537" t="str">
        <f>IF('TECH RES'!C538="RESNGA",'TECH RES'!B538,"*")</f>
        <v>RESHOULMOldWH3NGA23</v>
      </c>
      <c r="G537" t="str">
        <f t="shared" si="50"/>
        <v>RESRNG</v>
      </c>
      <c r="H537">
        <f t="shared" si="51"/>
        <v>0</v>
      </c>
      <c r="I537">
        <f t="shared" si="52"/>
        <v>1</v>
      </c>
      <c r="J537">
        <f t="shared" si="53"/>
        <v>1</v>
      </c>
    </row>
    <row r="538" spans="2:10" x14ac:dyDescent="0.25">
      <c r="B538" t="str">
        <f>IF('TECH RES'!C539="RESNGA",'TECH RES'!B539,"*")</f>
        <v>*</v>
      </c>
      <c r="C538" t="str">
        <f t="shared" si="48"/>
        <v>*</v>
      </c>
      <c r="D538" t="str">
        <f t="shared" si="49"/>
        <v>*</v>
      </c>
      <c r="F538" t="str">
        <f>IF('TECH RES'!C539="RESNGA",'TECH RES'!B539,"*")</f>
        <v>*</v>
      </c>
      <c r="G538" t="str">
        <f t="shared" si="50"/>
        <v>*</v>
      </c>
      <c r="H538" t="str">
        <f t="shared" si="51"/>
        <v>*</v>
      </c>
      <c r="I538" t="str">
        <f t="shared" si="52"/>
        <v>*</v>
      </c>
      <c r="J538" t="str">
        <f t="shared" si="53"/>
        <v>*</v>
      </c>
    </row>
    <row r="539" spans="2:10" x14ac:dyDescent="0.25">
      <c r="B539" t="str">
        <f>IF('TECH RES'!C540="RESNGA",'TECH RES'!B540,"*")</f>
        <v>RESHOULMOldWH4NGA20</v>
      </c>
      <c r="C539" t="str">
        <f t="shared" si="48"/>
        <v>RESNGA</v>
      </c>
      <c r="D539">
        <f t="shared" si="49"/>
        <v>1</v>
      </c>
      <c r="F539" t="str">
        <f>IF('TECH RES'!C540="RESNGA",'TECH RES'!B540,"*")</f>
        <v>RESHOULMOldWH4NGA20</v>
      </c>
      <c r="G539" t="str">
        <f t="shared" si="50"/>
        <v>RESRNG</v>
      </c>
      <c r="H539">
        <f t="shared" si="51"/>
        <v>0</v>
      </c>
      <c r="I539">
        <f t="shared" si="52"/>
        <v>1</v>
      </c>
      <c r="J539">
        <f t="shared" si="53"/>
        <v>1</v>
      </c>
    </row>
    <row r="540" spans="2:10" x14ac:dyDescent="0.25">
      <c r="B540" t="str">
        <f>IF('TECH RES'!C541="RESNGA",'TECH RES'!B541,"*")</f>
        <v>RESHOULMOldWH4NGA22</v>
      </c>
      <c r="C540" t="str">
        <f t="shared" si="48"/>
        <v>RESNGA</v>
      </c>
      <c r="D540">
        <f t="shared" si="49"/>
        <v>1</v>
      </c>
      <c r="F540" t="str">
        <f>IF('TECH RES'!C541="RESNGA",'TECH RES'!B541,"*")</f>
        <v>RESHOULMOldWH4NGA22</v>
      </c>
      <c r="G540" t="str">
        <f t="shared" si="50"/>
        <v>RESRNG</v>
      </c>
      <c r="H540">
        <f t="shared" si="51"/>
        <v>0</v>
      </c>
      <c r="I540">
        <f t="shared" si="52"/>
        <v>1</v>
      </c>
      <c r="J540">
        <f t="shared" si="53"/>
        <v>1</v>
      </c>
    </row>
    <row r="541" spans="2:10" x14ac:dyDescent="0.25">
      <c r="B541" t="str">
        <f>IF('TECH RES'!C542="RESNGA",'TECH RES'!B542,"*")</f>
        <v>*</v>
      </c>
      <c r="C541" t="str">
        <f t="shared" si="48"/>
        <v>*</v>
      </c>
      <c r="D541" t="str">
        <f t="shared" si="49"/>
        <v>*</v>
      </c>
      <c r="F541" t="str">
        <f>IF('TECH RES'!C542="RESNGA",'TECH RES'!B542,"*")</f>
        <v>*</v>
      </c>
      <c r="G541" t="str">
        <f t="shared" si="50"/>
        <v>*</v>
      </c>
      <c r="H541" t="str">
        <f t="shared" si="51"/>
        <v>*</v>
      </c>
      <c r="I541" t="str">
        <f t="shared" si="52"/>
        <v>*</v>
      </c>
      <c r="J541" t="str">
        <f t="shared" si="53"/>
        <v>*</v>
      </c>
    </row>
    <row r="542" spans="2:10" x14ac:dyDescent="0.25">
      <c r="B542" t="str">
        <f>IF('TECH RES'!C543="RESNGA",'TECH RES'!B543,"*")</f>
        <v>*</v>
      </c>
      <c r="C542" t="str">
        <f t="shared" si="48"/>
        <v>*</v>
      </c>
      <c r="D542" t="str">
        <f t="shared" si="49"/>
        <v>*</v>
      </c>
      <c r="F542" t="str">
        <f>IF('TECH RES'!C543="RESNGA",'TECH RES'!B543,"*")</f>
        <v>*</v>
      </c>
      <c r="G542" t="str">
        <f t="shared" si="50"/>
        <v>*</v>
      </c>
      <c r="H542" t="str">
        <f t="shared" si="51"/>
        <v>*</v>
      </c>
      <c r="I542" t="str">
        <f t="shared" si="52"/>
        <v>*</v>
      </c>
      <c r="J542" t="str">
        <f t="shared" si="53"/>
        <v>*</v>
      </c>
    </row>
    <row r="543" spans="2:10" x14ac:dyDescent="0.25">
      <c r="B543" t="str">
        <f>IF('TECH RES'!C544="RESNGA",'TECH RES'!B544,"*")</f>
        <v>*</v>
      </c>
      <c r="C543" t="str">
        <f t="shared" si="48"/>
        <v>*</v>
      </c>
      <c r="D543" t="str">
        <f t="shared" si="49"/>
        <v>*</v>
      </c>
      <c r="F543" t="str">
        <f>IF('TECH RES'!C544="RESNGA",'TECH RES'!B544,"*")</f>
        <v>*</v>
      </c>
      <c r="G543" t="str">
        <f t="shared" si="50"/>
        <v>*</v>
      </c>
      <c r="H543" t="str">
        <f t="shared" si="51"/>
        <v>*</v>
      </c>
      <c r="I543" t="str">
        <f t="shared" si="52"/>
        <v>*</v>
      </c>
      <c r="J543" t="str">
        <f t="shared" si="53"/>
        <v>*</v>
      </c>
    </row>
    <row r="544" spans="2:10" x14ac:dyDescent="0.25">
      <c r="B544" t="str">
        <f>IF('TECH RES'!C545="RESNGA",'TECH RES'!B545,"*")</f>
        <v>*</v>
      </c>
      <c r="C544" t="str">
        <f t="shared" si="48"/>
        <v>*</v>
      </c>
      <c r="D544" t="str">
        <f t="shared" si="49"/>
        <v>*</v>
      </c>
      <c r="F544" t="str">
        <f>IF('TECH RES'!C545="RESNGA",'TECH RES'!B545,"*")</f>
        <v>*</v>
      </c>
      <c r="G544" t="str">
        <f t="shared" si="50"/>
        <v>*</v>
      </c>
      <c r="H544" t="str">
        <f t="shared" si="51"/>
        <v>*</v>
      </c>
      <c r="I544" t="str">
        <f t="shared" si="52"/>
        <v>*</v>
      </c>
      <c r="J544" t="str">
        <f t="shared" si="53"/>
        <v>*</v>
      </c>
    </row>
    <row r="545" spans="2:10" x14ac:dyDescent="0.25">
      <c r="B545" t="str">
        <f>IF('TECH RES'!C546="RESNGA",'TECH RES'!B546,"*")</f>
        <v>*</v>
      </c>
      <c r="C545" t="str">
        <f t="shared" si="48"/>
        <v>*</v>
      </c>
      <c r="D545" t="str">
        <f t="shared" si="49"/>
        <v>*</v>
      </c>
      <c r="F545" t="str">
        <f>IF('TECH RES'!C546="RESNGA",'TECH RES'!B546,"*")</f>
        <v>*</v>
      </c>
      <c r="G545" t="str">
        <f t="shared" si="50"/>
        <v>*</v>
      </c>
      <c r="H545" t="str">
        <f t="shared" si="51"/>
        <v>*</v>
      </c>
      <c r="I545" t="str">
        <f t="shared" si="52"/>
        <v>*</v>
      </c>
      <c r="J545" t="str">
        <f t="shared" si="53"/>
        <v>*</v>
      </c>
    </row>
    <row r="546" spans="2:10" x14ac:dyDescent="0.25">
      <c r="B546" t="str">
        <f>IF('TECH RES'!C547="RESNGA",'TECH RES'!B547,"*")</f>
        <v>*</v>
      </c>
      <c r="C546" t="str">
        <f t="shared" si="48"/>
        <v>*</v>
      </c>
      <c r="D546" t="str">
        <f t="shared" si="49"/>
        <v>*</v>
      </c>
      <c r="F546" t="str">
        <f>IF('TECH RES'!C547="RESNGA",'TECH RES'!B547,"*")</f>
        <v>*</v>
      </c>
      <c r="G546" t="str">
        <f t="shared" si="50"/>
        <v>*</v>
      </c>
      <c r="H546" t="str">
        <f t="shared" si="51"/>
        <v>*</v>
      </c>
      <c r="I546" t="str">
        <f t="shared" si="52"/>
        <v>*</v>
      </c>
      <c r="J546" t="str">
        <f t="shared" si="53"/>
        <v>*</v>
      </c>
    </row>
    <row r="547" spans="2:10" x14ac:dyDescent="0.25">
      <c r="B547" t="str">
        <f>IF('TECH RES'!C548="RESNGA",'TECH RES'!B548,"*")</f>
        <v>*</v>
      </c>
      <c r="C547" t="str">
        <f t="shared" si="48"/>
        <v>*</v>
      </c>
      <c r="D547" t="str">
        <f t="shared" si="49"/>
        <v>*</v>
      </c>
      <c r="F547" t="str">
        <f>IF('TECH RES'!C548="RESNGA",'TECH RES'!B548,"*")</f>
        <v>*</v>
      </c>
      <c r="G547" t="str">
        <f t="shared" si="50"/>
        <v>*</v>
      </c>
      <c r="H547" t="str">
        <f t="shared" si="51"/>
        <v>*</v>
      </c>
      <c r="I547" t="str">
        <f t="shared" si="52"/>
        <v>*</v>
      </c>
      <c r="J547" t="str">
        <f t="shared" si="53"/>
        <v>*</v>
      </c>
    </row>
    <row r="548" spans="2:10" x14ac:dyDescent="0.25">
      <c r="B548" t="str">
        <f>IF('TECH RES'!C549="RESNGA",'TECH RES'!B549,"*")</f>
        <v>*</v>
      </c>
      <c r="C548" t="str">
        <f t="shared" si="48"/>
        <v>*</v>
      </c>
      <c r="D548" t="str">
        <f t="shared" si="49"/>
        <v>*</v>
      </c>
      <c r="F548" t="str">
        <f>IF('TECH RES'!C549="RESNGA",'TECH RES'!B549,"*")</f>
        <v>*</v>
      </c>
      <c r="G548" t="str">
        <f t="shared" si="50"/>
        <v>*</v>
      </c>
      <c r="H548" t="str">
        <f t="shared" si="51"/>
        <v>*</v>
      </c>
      <c r="I548" t="str">
        <f t="shared" si="52"/>
        <v>*</v>
      </c>
      <c r="J548" t="str">
        <f t="shared" si="53"/>
        <v>*</v>
      </c>
    </row>
    <row r="549" spans="2:10" x14ac:dyDescent="0.25">
      <c r="B549" t="str">
        <f>IF('TECH RES'!C550="RESNGA",'TECH RES'!B550,"*")</f>
        <v>*</v>
      </c>
      <c r="C549" t="str">
        <f t="shared" si="48"/>
        <v>*</v>
      </c>
      <c r="D549" t="str">
        <f t="shared" si="49"/>
        <v>*</v>
      </c>
      <c r="F549" t="str">
        <f>IF('TECH RES'!C550="RESNGA",'TECH RES'!B550,"*")</f>
        <v>*</v>
      </c>
      <c r="G549" t="str">
        <f t="shared" si="50"/>
        <v>*</v>
      </c>
      <c r="H549" t="str">
        <f t="shared" si="51"/>
        <v>*</v>
      </c>
      <c r="I549" t="str">
        <f t="shared" si="52"/>
        <v>*</v>
      </c>
      <c r="J549" t="str">
        <f t="shared" si="53"/>
        <v>*</v>
      </c>
    </row>
    <row r="550" spans="2:10" x14ac:dyDescent="0.25">
      <c r="B550" t="str">
        <f>IF('TECH RES'!C551="RESNGA",'TECH RES'!B551,"*")</f>
        <v>*</v>
      </c>
      <c r="C550" t="str">
        <f t="shared" si="48"/>
        <v>*</v>
      </c>
      <c r="D550" t="str">
        <f t="shared" si="49"/>
        <v>*</v>
      </c>
      <c r="F550" t="str">
        <f>IF('TECH RES'!C551="RESNGA",'TECH RES'!B551,"*")</f>
        <v>*</v>
      </c>
      <c r="G550" t="str">
        <f t="shared" si="50"/>
        <v>*</v>
      </c>
      <c r="H550" t="str">
        <f t="shared" si="51"/>
        <v>*</v>
      </c>
      <c r="I550" t="str">
        <f t="shared" si="52"/>
        <v>*</v>
      </c>
      <c r="J550" t="str">
        <f t="shared" si="53"/>
        <v>*</v>
      </c>
    </row>
    <row r="551" spans="2:10" x14ac:dyDescent="0.25">
      <c r="B551" t="str">
        <f>IF('TECH RES'!C552="RESNGA",'TECH RES'!B552,"*")</f>
        <v>*</v>
      </c>
      <c r="C551" t="str">
        <f t="shared" si="48"/>
        <v>*</v>
      </c>
      <c r="D551" t="str">
        <f t="shared" si="49"/>
        <v>*</v>
      </c>
      <c r="F551" t="str">
        <f>IF('TECH RES'!C552="RESNGA",'TECH RES'!B552,"*")</f>
        <v>*</v>
      </c>
      <c r="G551" t="str">
        <f t="shared" si="50"/>
        <v>*</v>
      </c>
      <c r="H551" t="str">
        <f t="shared" si="51"/>
        <v>*</v>
      </c>
      <c r="I551" t="str">
        <f t="shared" si="52"/>
        <v>*</v>
      </c>
      <c r="J551" t="str">
        <f t="shared" si="53"/>
        <v>*</v>
      </c>
    </row>
    <row r="552" spans="2:10" x14ac:dyDescent="0.25">
      <c r="B552" t="str">
        <f>IF('TECH RES'!C553="RESNGA",'TECH RES'!B553,"*")</f>
        <v>*</v>
      </c>
      <c r="C552" t="str">
        <f t="shared" si="48"/>
        <v>*</v>
      </c>
      <c r="D552" t="str">
        <f t="shared" si="49"/>
        <v>*</v>
      </c>
      <c r="F552" t="str">
        <f>IF('TECH RES'!C553="RESNGA",'TECH RES'!B553,"*")</f>
        <v>*</v>
      </c>
      <c r="G552" t="str">
        <f t="shared" si="50"/>
        <v>*</v>
      </c>
      <c r="H552" t="str">
        <f t="shared" si="51"/>
        <v>*</v>
      </c>
      <c r="I552" t="str">
        <f t="shared" si="52"/>
        <v>*</v>
      </c>
      <c r="J552" t="str">
        <f t="shared" si="53"/>
        <v>*</v>
      </c>
    </row>
    <row r="553" spans="2:10" x14ac:dyDescent="0.25">
      <c r="B553" t="str">
        <f>IF('TECH RES'!C554="RESNGA",'TECH RES'!B554,"*")</f>
        <v>*</v>
      </c>
      <c r="C553" t="str">
        <f t="shared" si="48"/>
        <v>*</v>
      </c>
      <c r="D553" t="str">
        <f t="shared" si="49"/>
        <v>*</v>
      </c>
      <c r="F553" t="str">
        <f>IF('TECH RES'!C554="RESNGA",'TECH RES'!B554,"*")</f>
        <v>*</v>
      </c>
      <c r="G553" t="str">
        <f t="shared" si="50"/>
        <v>*</v>
      </c>
      <c r="H553" t="str">
        <f t="shared" si="51"/>
        <v>*</v>
      </c>
      <c r="I553" t="str">
        <f t="shared" si="52"/>
        <v>*</v>
      </c>
      <c r="J553" t="str">
        <f t="shared" si="53"/>
        <v>*</v>
      </c>
    </row>
    <row r="554" spans="2:10" x14ac:dyDescent="0.25">
      <c r="B554" t="str">
        <f>IF('TECH RES'!C555="RESNGA",'TECH RES'!B555,"*")</f>
        <v>*</v>
      </c>
      <c r="C554" t="str">
        <f t="shared" si="48"/>
        <v>*</v>
      </c>
      <c r="D554" t="str">
        <f t="shared" si="49"/>
        <v>*</v>
      </c>
      <c r="F554" t="str">
        <f>IF('TECH RES'!C555="RESNGA",'TECH RES'!B555,"*")</f>
        <v>*</v>
      </c>
      <c r="G554" t="str">
        <f t="shared" si="50"/>
        <v>*</v>
      </c>
      <c r="H554" t="str">
        <f t="shared" si="51"/>
        <v>*</v>
      </c>
      <c r="I554" t="str">
        <f t="shared" si="52"/>
        <v>*</v>
      </c>
      <c r="J554" t="str">
        <f t="shared" si="53"/>
        <v>*</v>
      </c>
    </row>
    <row r="555" spans="2:10" x14ac:dyDescent="0.25">
      <c r="B555" t="str">
        <f>IF('TECH RES'!C556="RESNGA",'TECH RES'!B556,"*")</f>
        <v>*</v>
      </c>
      <c r="C555" t="str">
        <f t="shared" si="48"/>
        <v>*</v>
      </c>
      <c r="D555" t="str">
        <f t="shared" si="49"/>
        <v>*</v>
      </c>
      <c r="F555" t="str">
        <f>IF('TECH RES'!C556="RESNGA",'TECH RES'!B556,"*")</f>
        <v>*</v>
      </c>
      <c r="G555" t="str">
        <f t="shared" si="50"/>
        <v>*</v>
      </c>
      <c r="H555" t="str">
        <f t="shared" si="51"/>
        <v>*</v>
      </c>
      <c r="I555" t="str">
        <f t="shared" si="52"/>
        <v>*</v>
      </c>
      <c r="J555" t="str">
        <f t="shared" si="53"/>
        <v>*</v>
      </c>
    </row>
    <row r="556" spans="2:10" x14ac:dyDescent="0.25">
      <c r="B556" t="str">
        <f>IF('TECH RES'!C557="RESNGA",'TECH RES'!B557,"*")</f>
        <v>*</v>
      </c>
      <c r="C556" t="str">
        <f t="shared" si="48"/>
        <v>*</v>
      </c>
      <c r="D556" t="str">
        <f t="shared" si="49"/>
        <v>*</v>
      </c>
      <c r="F556" t="str">
        <f>IF('TECH RES'!C557="RESNGA",'TECH RES'!B557,"*")</f>
        <v>*</v>
      </c>
      <c r="G556" t="str">
        <f t="shared" si="50"/>
        <v>*</v>
      </c>
      <c r="H556" t="str">
        <f t="shared" si="51"/>
        <v>*</v>
      </c>
      <c r="I556" t="str">
        <f t="shared" si="52"/>
        <v>*</v>
      </c>
      <c r="J556" t="str">
        <f t="shared" si="53"/>
        <v>*</v>
      </c>
    </row>
    <row r="557" spans="2:10" x14ac:dyDescent="0.25">
      <c r="B557" t="str">
        <f>IF('TECH RES'!C558="RESNGA",'TECH RES'!B558,"*")</f>
        <v>*</v>
      </c>
      <c r="C557" t="str">
        <f t="shared" si="48"/>
        <v>*</v>
      </c>
      <c r="D557" t="str">
        <f t="shared" si="49"/>
        <v>*</v>
      </c>
      <c r="F557" t="str">
        <f>IF('TECH RES'!C558="RESNGA",'TECH RES'!B558,"*")</f>
        <v>*</v>
      </c>
      <c r="G557" t="str">
        <f t="shared" si="50"/>
        <v>*</v>
      </c>
      <c r="H557" t="str">
        <f t="shared" si="51"/>
        <v>*</v>
      </c>
      <c r="I557" t="str">
        <f t="shared" si="52"/>
        <v>*</v>
      </c>
      <c r="J557" t="str">
        <f t="shared" si="53"/>
        <v>*</v>
      </c>
    </row>
    <row r="558" spans="2:10" x14ac:dyDescent="0.25">
      <c r="B558" t="str">
        <f>IF('TECH RES'!C559="RESNGA",'TECH RES'!B559,"*")</f>
        <v>*</v>
      </c>
      <c r="C558" t="str">
        <f t="shared" si="48"/>
        <v>*</v>
      </c>
      <c r="D558" t="str">
        <f t="shared" si="49"/>
        <v>*</v>
      </c>
      <c r="F558" t="str">
        <f>IF('TECH RES'!C559="RESNGA",'TECH RES'!B559,"*")</f>
        <v>*</v>
      </c>
      <c r="G558" t="str">
        <f t="shared" si="50"/>
        <v>*</v>
      </c>
      <c r="H558" t="str">
        <f t="shared" si="51"/>
        <v>*</v>
      </c>
      <c r="I558" t="str">
        <f t="shared" si="52"/>
        <v>*</v>
      </c>
      <c r="J558" t="str">
        <f t="shared" si="53"/>
        <v>*</v>
      </c>
    </row>
    <row r="559" spans="2:10" x14ac:dyDescent="0.25">
      <c r="B559" t="str">
        <f>IF('TECH RES'!C560="RESNGA",'TECH RES'!B560,"*")</f>
        <v>*</v>
      </c>
      <c r="C559" t="str">
        <f t="shared" si="48"/>
        <v>*</v>
      </c>
      <c r="D559" t="str">
        <f t="shared" si="49"/>
        <v>*</v>
      </c>
      <c r="F559" t="str">
        <f>IF('TECH RES'!C560="RESNGA",'TECH RES'!B560,"*")</f>
        <v>*</v>
      </c>
      <c r="G559" t="str">
        <f t="shared" si="50"/>
        <v>*</v>
      </c>
      <c r="H559" t="str">
        <f t="shared" si="51"/>
        <v>*</v>
      </c>
      <c r="I559" t="str">
        <f t="shared" si="52"/>
        <v>*</v>
      </c>
      <c r="J559" t="str">
        <f t="shared" si="53"/>
        <v>*</v>
      </c>
    </row>
    <row r="560" spans="2:10" x14ac:dyDescent="0.25">
      <c r="B560" t="str">
        <f>IF('TECH RES'!C561="RESNGA",'TECH RES'!B561,"*")</f>
        <v>*</v>
      </c>
      <c r="C560" t="str">
        <f t="shared" si="48"/>
        <v>*</v>
      </c>
      <c r="D560" t="str">
        <f t="shared" si="49"/>
        <v>*</v>
      </c>
      <c r="F560" t="str">
        <f>IF('TECH RES'!C561="RESNGA",'TECH RES'!B561,"*")</f>
        <v>*</v>
      </c>
      <c r="G560" t="str">
        <f t="shared" si="50"/>
        <v>*</v>
      </c>
      <c r="H560" t="str">
        <f t="shared" si="51"/>
        <v>*</v>
      </c>
      <c r="I560" t="str">
        <f t="shared" si="52"/>
        <v>*</v>
      </c>
      <c r="J560" t="str">
        <f t="shared" si="53"/>
        <v>*</v>
      </c>
    </row>
    <row r="561" spans="2:10" x14ac:dyDescent="0.25">
      <c r="B561" t="str">
        <f>IF('TECH RES'!C562="RESNGA",'TECH RES'!B562,"*")</f>
        <v>*</v>
      </c>
      <c r="C561" t="str">
        <f t="shared" si="48"/>
        <v>*</v>
      </c>
      <c r="D561" t="str">
        <f t="shared" si="49"/>
        <v>*</v>
      </c>
      <c r="F561" t="str">
        <f>IF('TECH RES'!C562="RESNGA",'TECH RES'!B562,"*")</f>
        <v>*</v>
      </c>
      <c r="G561" t="str">
        <f t="shared" si="50"/>
        <v>*</v>
      </c>
      <c r="H561" t="str">
        <f t="shared" si="51"/>
        <v>*</v>
      </c>
      <c r="I561" t="str">
        <f t="shared" si="52"/>
        <v>*</v>
      </c>
      <c r="J561" t="str">
        <f t="shared" si="53"/>
        <v>*</v>
      </c>
    </row>
    <row r="562" spans="2:10" x14ac:dyDescent="0.25">
      <c r="B562" t="str">
        <f>IF('TECH RES'!C563="RESNGA",'TECH RES'!B563,"*")</f>
        <v>*</v>
      </c>
      <c r="C562" t="str">
        <f t="shared" si="48"/>
        <v>*</v>
      </c>
      <c r="D562" t="str">
        <f t="shared" si="49"/>
        <v>*</v>
      </c>
      <c r="F562" t="str">
        <f>IF('TECH RES'!C563="RESNGA",'TECH RES'!B563,"*")</f>
        <v>*</v>
      </c>
      <c r="G562" t="str">
        <f t="shared" si="50"/>
        <v>*</v>
      </c>
      <c r="H562" t="str">
        <f t="shared" si="51"/>
        <v>*</v>
      </c>
      <c r="I562" t="str">
        <f t="shared" si="52"/>
        <v>*</v>
      </c>
      <c r="J562" t="str">
        <f t="shared" si="53"/>
        <v>*</v>
      </c>
    </row>
    <row r="563" spans="2:10" x14ac:dyDescent="0.25">
      <c r="B563" t="str">
        <f>IF('TECH RES'!C564="RESNGA",'TECH RES'!B564,"*")</f>
        <v>*</v>
      </c>
      <c r="C563" t="str">
        <f t="shared" si="48"/>
        <v>*</v>
      </c>
      <c r="D563" t="str">
        <f t="shared" si="49"/>
        <v>*</v>
      </c>
      <c r="F563" t="str">
        <f>IF('TECH RES'!C564="RESNGA",'TECH RES'!B564,"*")</f>
        <v>*</v>
      </c>
      <c r="G563" t="str">
        <f t="shared" si="50"/>
        <v>*</v>
      </c>
      <c r="H563" t="str">
        <f t="shared" si="51"/>
        <v>*</v>
      </c>
      <c r="I563" t="str">
        <f t="shared" si="52"/>
        <v>*</v>
      </c>
      <c r="J563" t="str">
        <f t="shared" si="53"/>
        <v>*</v>
      </c>
    </row>
    <row r="564" spans="2:10" x14ac:dyDescent="0.25">
      <c r="B564" t="str">
        <f>IF('TECH RES'!C565="RESNGA",'TECH RES'!B565,"*")</f>
        <v>*</v>
      </c>
      <c r="C564" t="str">
        <f t="shared" si="48"/>
        <v>*</v>
      </c>
      <c r="D564" t="str">
        <f t="shared" si="49"/>
        <v>*</v>
      </c>
      <c r="F564" t="str">
        <f>IF('TECH RES'!C565="RESNGA",'TECH RES'!B565,"*")</f>
        <v>*</v>
      </c>
      <c r="G564" t="str">
        <f t="shared" si="50"/>
        <v>*</v>
      </c>
      <c r="H564" t="str">
        <f t="shared" si="51"/>
        <v>*</v>
      </c>
      <c r="I564" t="str">
        <f t="shared" si="52"/>
        <v>*</v>
      </c>
      <c r="J564" t="str">
        <f t="shared" si="53"/>
        <v>*</v>
      </c>
    </row>
    <row r="565" spans="2:10" x14ac:dyDescent="0.25">
      <c r="B565" t="str">
        <f>IF('TECH RES'!C566="RESNGA",'TECH RES'!B566,"*")</f>
        <v>*</v>
      </c>
      <c r="C565" t="str">
        <f t="shared" si="48"/>
        <v>*</v>
      </c>
      <c r="D565" t="str">
        <f t="shared" si="49"/>
        <v>*</v>
      </c>
      <c r="F565" t="str">
        <f>IF('TECH RES'!C566="RESNGA",'TECH RES'!B566,"*")</f>
        <v>*</v>
      </c>
      <c r="G565" t="str">
        <f t="shared" si="50"/>
        <v>*</v>
      </c>
      <c r="H565" t="str">
        <f t="shared" si="51"/>
        <v>*</v>
      </c>
      <c r="I565" t="str">
        <f t="shared" si="52"/>
        <v>*</v>
      </c>
      <c r="J565" t="str">
        <f t="shared" si="53"/>
        <v>*</v>
      </c>
    </row>
    <row r="566" spans="2:10" x14ac:dyDescent="0.25">
      <c r="B566" t="str">
        <f>IF('TECH RES'!C567="RESNGA",'TECH RES'!B567,"*")</f>
        <v>*</v>
      </c>
      <c r="C566" t="str">
        <f t="shared" si="48"/>
        <v>*</v>
      </c>
      <c r="D566" t="str">
        <f t="shared" si="49"/>
        <v>*</v>
      </c>
      <c r="F566" t="str">
        <f>IF('TECH RES'!C567="RESNGA",'TECH RES'!B567,"*")</f>
        <v>*</v>
      </c>
      <c r="G566" t="str">
        <f t="shared" si="50"/>
        <v>*</v>
      </c>
      <c r="H566" t="str">
        <f t="shared" si="51"/>
        <v>*</v>
      </c>
      <c r="I566" t="str">
        <f t="shared" si="52"/>
        <v>*</v>
      </c>
      <c r="J566" t="str">
        <f t="shared" si="53"/>
        <v>*</v>
      </c>
    </row>
    <row r="567" spans="2:10" x14ac:dyDescent="0.25">
      <c r="B567" t="str">
        <f>IF('TECH RES'!C568="RESNGA",'TECH RES'!B568,"*")</f>
        <v>*</v>
      </c>
      <c r="C567" t="str">
        <f t="shared" si="48"/>
        <v>*</v>
      </c>
      <c r="D567" t="str">
        <f t="shared" si="49"/>
        <v>*</v>
      </c>
      <c r="F567" t="str">
        <f>IF('TECH RES'!C568="RESNGA",'TECH RES'!B568,"*")</f>
        <v>*</v>
      </c>
      <c r="G567" t="str">
        <f t="shared" si="50"/>
        <v>*</v>
      </c>
      <c r="H567" t="str">
        <f t="shared" si="51"/>
        <v>*</v>
      </c>
      <c r="I567" t="str">
        <f t="shared" si="52"/>
        <v>*</v>
      </c>
      <c r="J567" t="str">
        <f t="shared" si="53"/>
        <v>*</v>
      </c>
    </row>
    <row r="568" spans="2:10" x14ac:dyDescent="0.25">
      <c r="B568" t="str">
        <f>IF('TECH RES'!C569="RESNGA",'TECH RES'!B569,"*")</f>
        <v>*</v>
      </c>
      <c r="C568" t="str">
        <f t="shared" si="48"/>
        <v>*</v>
      </c>
      <c r="D568" t="str">
        <f t="shared" si="49"/>
        <v>*</v>
      </c>
      <c r="F568" t="str">
        <f>IF('TECH RES'!C569="RESNGA",'TECH RES'!B569,"*")</f>
        <v>*</v>
      </c>
      <c r="G568" t="str">
        <f t="shared" si="50"/>
        <v>*</v>
      </c>
      <c r="H568" t="str">
        <f t="shared" si="51"/>
        <v>*</v>
      </c>
      <c r="I568" t="str">
        <f t="shared" si="52"/>
        <v>*</v>
      </c>
      <c r="J568" t="str">
        <f t="shared" si="53"/>
        <v>*</v>
      </c>
    </row>
    <row r="569" spans="2:10" x14ac:dyDescent="0.25">
      <c r="B569" t="str">
        <f>IF('TECH RES'!C570="RESNGA",'TECH RES'!B570,"*")</f>
        <v>*</v>
      </c>
      <c r="C569" t="str">
        <f t="shared" si="48"/>
        <v>*</v>
      </c>
      <c r="D569" t="str">
        <f t="shared" si="49"/>
        <v>*</v>
      </c>
      <c r="F569" t="str">
        <f>IF('TECH RES'!C570="RESNGA",'TECH RES'!B570,"*")</f>
        <v>*</v>
      </c>
      <c r="G569" t="str">
        <f t="shared" si="50"/>
        <v>*</v>
      </c>
      <c r="H569" t="str">
        <f t="shared" si="51"/>
        <v>*</v>
      </c>
      <c r="I569" t="str">
        <f t="shared" si="52"/>
        <v>*</v>
      </c>
      <c r="J569" t="str">
        <f t="shared" si="53"/>
        <v>*</v>
      </c>
    </row>
    <row r="570" spans="2:10" x14ac:dyDescent="0.25">
      <c r="B570" t="str">
        <f>IF('TECH RES'!C571="RESNGA",'TECH RES'!B571,"*")</f>
        <v>*</v>
      </c>
      <c r="C570" t="str">
        <f t="shared" si="48"/>
        <v>*</v>
      </c>
      <c r="D570" t="str">
        <f t="shared" si="49"/>
        <v>*</v>
      </c>
      <c r="F570" t="str">
        <f>IF('TECH RES'!C571="RESNGA",'TECH RES'!B571,"*")</f>
        <v>*</v>
      </c>
      <c r="G570" t="str">
        <f t="shared" si="50"/>
        <v>*</v>
      </c>
      <c r="H570" t="str">
        <f t="shared" si="51"/>
        <v>*</v>
      </c>
      <c r="I570" t="str">
        <f t="shared" si="52"/>
        <v>*</v>
      </c>
      <c r="J570" t="str">
        <f t="shared" si="53"/>
        <v>*</v>
      </c>
    </row>
    <row r="571" spans="2:10" x14ac:dyDescent="0.25">
      <c r="B571" t="str">
        <f>IF('TECH RES'!C572="RESNGA",'TECH RES'!B572,"*")</f>
        <v>*</v>
      </c>
      <c r="C571" t="str">
        <f t="shared" si="48"/>
        <v>*</v>
      </c>
      <c r="D571" t="str">
        <f t="shared" si="49"/>
        <v>*</v>
      </c>
      <c r="F571" t="str">
        <f>IF('TECH RES'!C572="RESNGA",'TECH RES'!B572,"*")</f>
        <v>*</v>
      </c>
      <c r="G571" t="str">
        <f t="shared" si="50"/>
        <v>*</v>
      </c>
      <c r="H571" t="str">
        <f t="shared" si="51"/>
        <v>*</v>
      </c>
      <c r="I571" t="str">
        <f t="shared" si="52"/>
        <v>*</v>
      </c>
      <c r="J571" t="str">
        <f t="shared" si="53"/>
        <v>*</v>
      </c>
    </row>
    <row r="572" spans="2:10" x14ac:dyDescent="0.25">
      <c r="B572" t="str">
        <f>IF('TECH RES'!C573="RESNGA",'TECH RES'!B573,"*")</f>
        <v>*</v>
      </c>
      <c r="C572" t="str">
        <f t="shared" si="48"/>
        <v>*</v>
      </c>
      <c r="D572" t="str">
        <f t="shared" si="49"/>
        <v>*</v>
      </c>
      <c r="F572" t="str">
        <f>IF('TECH RES'!C573="RESNGA",'TECH RES'!B573,"*")</f>
        <v>*</v>
      </c>
      <c r="G572" t="str">
        <f t="shared" si="50"/>
        <v>*</v>
      </c>
      <c r="H572" t="str">
        <f t="shared" si="51"/>
        <v>*</v>
      </c>
      <c r="I572" t="str">
        <f t="shared" si="52"/>
        <v>*</v>
      </c>
      <c r="J572" t="str">
        <f t="shared" si="53"/>
        <v>*</v>
      </c>
    </row>
    <row r="573" spans="2:10" x14ac:dyDescent="0.25">
      <c r="B573" t="str">
        <f>IF('TECH RES'!C574="RESNGA",'TECH RES'!B574,"*")</f>
        <v>*</v>
      </c>
      <c r="C573" t="str">
        <f t="shared" si="48"/>
        <v>*</v>
      </c>
      <c r="D573" t="str">
        <f t="shared" si="49"/>
        <v>*</v>
      </c>
      <c r="F573" t="str">
        <f>IF('TECH RES'!C574="RESNGA",'TECH RES'!B574,"*")</f>
        <v>*</v>
      </c>
      <c r="G573" t="str">
        <f t="shared" si="50"/>
        <v>*</v>
      </c>
      <c r="H573" t="str">
        <f t="shared" si="51"/>
        <v>*</v>
      </c>
      <c r="I573" t="str">
        <f t="shared" si="52"/>
        <v>*</v>
      </c>
      <c r="J573" t="str">
        <f t="shared" si="53"/>
        <v>*</v>
      </c>
    </row>
    <row r="574" spans="2:10" x14ac:dyDescent="0.25">
      <c r="B574" t="str">
        <f>IF('TECH RES'!C575="RESNGA",'TECH RES'!B575,"*")</f>
        <v>*</v>
      </c>
      <c r="C574" t="str">
        <f t="shared" si="48"/>
        <v>*</v>
      </c>
      <c r="D574" t="str">
        <f t="shared" si="49"/>
        <v>*</v>
      </c>
      <c r="F574" t="str">
        <f>IF('TECH RES'!C575="RESNGA",'TECH RES'!B575,"*")</f>
        <v>*</v>
      </c>
      <c r="G574" t="str">
        <f t="shared" si="50"/>
        <v>*</v>
      </c>
      <c r="H574" t="str">
        <f t="shared" si="51"/>
        <v>*</v>
      </c>
      <c r="I574" t="str">
        <f t="shared" si="52"/>
        <v>*</v>
      </c>
      <c r="J574" t="str">
        <f t="shared" si="53"/>
        <v>*</v>
      </c>
    </row>
    <row r="575" spans="2:10" x14ac:dyDescent="0.25">
      <c r="B575" t="str">
        <f>IF('TECH RES'!C576="RESNGA",'TECH RES'!B576,"*")</f>
        <v>*</v>
      </c>
      <c r="C575" t="str">
        <f t="shared" si="48"/>
        <v>*</v>
      </c>
      <c r="D575" t="str">
        <f t="shared" si="49"/>
        <v>*</v>
      </c>
      <c r="F575" t="str">
        <f>IF('TECH RES'!C576="RESNGA",'TECH RES'!B576,"*")</f>
        <v>*</v>
      </c>
      <c r="G575" t="str">
        <f t="shared" si="50"/>
        <v>*</v>
      </c>
      <c r="H575" t="str">
        <f t="shared" si="51"/>
        <v>*</v>
      </c>
      <c r="I575" t="str">
        <f t="shared" si="52"/>
        <v>*</v>
      </c>
      <c r="J575" t="str">
        <f t="shared" si="53"/>
        <v>*</v>
      </c>
    </row>
    <row r="576" spans="2:10" x14ac:dyDescent="0.25">
      <c r="B576" t="str">
        <f>IF('TECH RES'!C577="RESNGA",'TECH RES'!B577,"*")</f>
        <v>*</v>
      </c>
      <c r="C576" t="str">
        <f t="shared" si="48"/>
        <v>*</v>
      </c>
      <c r="D576" t="str">
        <f t="shared" si="49"/>
        <v>*</v>
      </c>
      <c r="F576" t="str">
        <f>IF('TECH RES'!C577="RESNGA",'TECH RES'!B577,"*")</f>
        <v>*</v>
      </c>
      <c r="G576" t="str">
        <f t="shared" si="50"/>
        <v>*</v>
      </c>
      <c r="H576" t="str">
        <f t="shared" si="51"/>
        <v>*</v>
      </c>
      <c r="I576" t="str">
        <f t="shared" si="52"/>
        <v>*</v>
      </c>
      <c r="J576" t="str">
        <f t="shared" si="53"/>
        <v>*</v>
      </c>
    </row>
    <row r="577" spans="2:10" x14ac:dyDescent="0.25">
      <c r="B577" t="str">
        <f>IF('TECH RES'!C578="RESNGA",'TECH RES'!B578,"*")</f>
        <v>*</v>
      </c>
      <c r="C577" t="str">
        <f t="shared" si="48"/>
        <v>*</v>
      </c>
      <c r="D577" t="str">
        <f t="shared" si="49"/>
        <v>*</v>
      </c>
      <c r="F577" t="str">
        <f>IF('TECH RES'!C578="RESNGA",'TECH RES'!B578,"*")</f>
        <v>*</v>
      </c>
      <c r="G577" t="str">
        <f t="shared" si="50"/>
        <v>*</v>
      </c>
      <c r="H577" t="str">
        <f t="shared" si="51"/>
        <v>*</v>
      </c>
      <c r="I577" t="str">
        <f t="shared" si="52"/>
        <v>*</v>
      </c>
      <c r="J577" t="str">
        <f t="shared" si="53"/>
        <v>*</v>
      </c>
    </row>
    <row r="578" spans="2:10" x14ac:dyDescent="0.25">
      <c r="B578" t="str">
        <f>IF('TECH RES'!C579="RESNGA",'TECH RES'!B579,"*")</f>
        <v>*</v>
      </c>
      <c r="C578" t="str">
        <f t="shared" si="48"/>
        <v>*</v>
      </c>
      <c r="D578" t="str">
        <f t="shared" si="49"/>
        <v>*</v>
      </c>
      <c r="F578" t="str">
        <f>IF('TECH RES'!C579="RESNGA",'TECH RES'!B579,"*")</f>
        <v>*</v>
      </c>
      <c r="G578" t="str">
        <f t="shared" si="50"/>
        <v>*</v>
      </c>
      <c r="H578" t="str">
        <f t="shared" si="51"/>
        <v>*</v>
      </c>
      <c r="I578" t="str">
        <f t="shared" si="52"/>
        <v>*</v>
      </c>
      <c r="J578" t="str">
        <f t="shared" si="53"/>
        <v>*</v>
      </c>
    </row>
    <row r="579" spans="2:10" x14ac:dyDescent="0.25">
      <c r="B579" t="str">
        <f>IF('TECH RES'!C580="RESNGA",'TECH RES'!B580,"*")</f>
        <v>*</v>
      </c>
      <c r="C579" t="str">
        <f t="shared" si="48"/>
        <v>*</v>
      </c>
      <c r="D579" t="str">
        <f t="shared" si="49"/>
        <v>*</v>
      </c>
      <c r="F579" t="str">
        <f>IF('TECH RES'!C580="RESNGA",'TECH RES'!B580,"*")</f>
        <v>*</v>
      </c>
      <c r="G579" t="str">
        <f t="shared" si="50"/>
        <v>*</v>
      </c>
      <c r="H579" t="str">
        <f t="shared" si="51"/>
        <v>*</v>
      </c>
      <c r="I579" t="str">
        <f t="shared" si="52"/>
        <v>*</v>
      </c>
      <c r="J579" t="str">
        <f t="shared" si="53"/>
        <v>*</v>
      </c>
    </row>
    <row r="580" spans="2:10" x14ac:dyDescent="0.25">
      <c r="B580" t="str">
        <f>IF('TECH RES'!C581="RESNGA",'TECH RES'!B581,"*")</f>
        <v>*</v>
      </c>
      <c r="C580" t="str">
        <f t="shared" si="48"/>
        <v>*</v>
      </c>
      <c r="D580" t="str">
        <f t="shared" si="49"/>
        <v>*</v>
      </c>
      <c r="F580" t="str">
        <f>IF('TECH RES'!C581="RESNGA",'TECH RES'!B581,"*")</f>
        <v>*</v>
      </c>
      <c r="G580" t="str">
        <f t="shared" si="50"/>
        <v>*</v>
      </c>
      <c r="H580" t="str">
        <f t="shared" si="51"/>
        <v>*</v>
      </c>
      <c r="I580" t="str">
        <f t="shared" si="52"/>
        <v>*</v>
      </c>
      <c r="J580" t="str">
        <f t="shared" si="53"/>
        <v>*</v>
      </c>
    </row>
    <row r="581" spans="2:10" x14ac:dyDescent="0.25">
      <c r="B581" t="str">
        <f>IF('TECH RES'!C582="RESNGA",'TECH RES'!B582,"*")</f>
        <v>*</v>
      </c>
      <c r="C581" t="str">
        <f t="shared" si="48"/>
        <v>*</v>
      </c>
      <c r="D581" t="str">
        <f t="shared" si="49"/>
        <v>*</v>
      </c>
      <c r="F581" t="str">
        <f>IF('TECH RES'!C582="RESNGA",'TECH RES'!B582,"*")</f>
        <v>*</v>
      </c>
      <c r="G581" t="str">
        <f t="shared" si="50"/>
        <v>*</v>
      </c>
      <c r="H581" t="str">
        <f t="shared" si="51"/>
        <v>*</v>
      </c>
      <c r="I581" t="str">
        <f t="shared" si="52"/>
        <v>*</v>
      </c>
      <c r="J581" t="str">
        <f t="shared" si="53"/>
        <v>*</v>
      </c>
    </row>
    <row r="582" spans="2:10" x14ac:dyDescent="0.25">
      <c r="B582" t="str">
        <f>IF('TECH RES'!C583="RESNGA",'TECH RES'!B583,"*")</f>
        <v>*</v>
      </c>
      <c r="C582" t="str">
        <f t="shared" ref="C582:C645" si="54">IF(B582="*","*","RESNGA")</f>
        <v>*</v>
      </c>
      <c r="D582" t="str">
        <f t="shared" ref="D582:D645" si="55">IF(B582="*","*",1)</f>
        <v>*</v>
      </c>
      <c r="F582" t="str">
        <f>IF('TECH RES'!C583="RESNGA",'TECH RES'!B583,"*")</f>
        <v>*</v>
      </c>
      <c r="G582" t="str">
        <f t="shared" ref="G582:G645" si="56">IF(F582="*","*","RESRNG")</f>
        <v>*</v>
      </c>
      <c r="H582" t="str">
        <f t="shared" ref="H582:H645" si="57">IF(F582="*","*",0)</f>
        <v>*</v>
      </c>
      <c r="I582" t="str">
        <f t="shared" ref="I582:I645" si="58">IF(G582="*","*",1)</f>
        <v>*</v>
      </c>
      <c r="J582" t="str">
        <f t="shared" ref="J582:J645" si="59">IF(H582="*","*",1)</f>
        <v>*</v>
      </c>
    </row>
    <row r="583" spans="2:10" x14ac:dyDescent="0.25">
      <c r="B583" t="str">
        <f>IF('TECH RES'!C584="RESNGA",'TECH RES'!B584,"*")</f>
        <v>*</v>
      </c>
      <c r="C583" t="str">
        <f t="shared" si="54"/>
        <v>*</v>
      </c>
      <c r="D583" t="str">
        <f t="shared" si="55"/>
        <v>*</v>
      </c>
      <c r="F583" t="str">
        <f>IF('TECH RES'!C584="RESNGA",'TECH RES'!B584,"*")</f>
        <v>*</v>
      </c>
      <c r="G583" t="str">
        <f t="shared" si="56"/>
        <v>*</v>
      </c>
      <c r="H583" t="str">
        <f t="shared" si="57"/>
        <v>*</v>
      </c>
      <c r="I583" t="str">
        <f t="shared" si="58"/>
        <v>*</v>
      </c>
      <c r="J583" t="str">
        <f t="shared" si="59"/>
        <v>*</v>
      </c>
    </row>
    <row r="584" spans="2:10" x14ac:dyDescent="0.25">
      <c r="B584" t="str">
        <f>IF('TECH RES'!C585="RESNGA",'TECH RES'!B585,"*")</f>
        <v>*</v>
      </c>
      <c r="C584" t="str">
        <f t="shared" si="54"/>
        <v>*</v>
      </c>
      <c r="D584" t="str">
        <f t="shared" si="55"/>
        <v>*</v>
      </c>
      <c r="F584" t="str">
        <f>IF('TECH RES'!C585="RESNGA",'TECH RES'!B585,"*")</f>
        <v>*</v>
      </c>
      <c r="G584" t="str">
        <f t="shared" si="56"/>
        <v>*</v>
      </c>
      <c r="H584" t="str">
        <f t="shared" si="57"/>
        <v>*</v>
      </c>
      <c r="I584" t="str">
        <f t="shared" si="58"/>
        <v>*</v>
      </c>
      <c r="J584" t="str">
        <f t="shared" si="59"/>
        <v>*</v>
      </c>
    </row>
    <row r="585" spans="2:10" x14ac:dyDescent="0.25">
      <c r="B585" t="str">
        <f>IF('TECH RES'!C586="RESNGA",'TECH RES'!B586,"*")</f>
        <v>RESHOULMOldSHFUR1NGA20</v>
      </c>
      <c r="C585" t="str">
        <f t="shared" si="54"/>
        <v>RESNGA</v>
      </c>
      <c r="D585">
        <f t="shared" si="55"/>
        <v>1</v>
      </c>
      <c r="F585" t="str">
        <f>IF('TECH RES'!C586="RESNGA",'TECH RES'!B586,"*")</f>
        <v>RESHOULMOldSHFUR1NGA20</v>
      </c>
      <c r="G585" t="str">
        <f t="shared" si="56"/>
        <v>RESRNG</v>
      </c>
      <c r="H585">
        <f t="shared" si="57"/>
        <v>0</v>
      </c>
      <c r="I585">
        <f t="shared" si="58"/>
        <v>1</v>
      </c>
      <c r="J585">
        <f t="shared" si="59"/>
        <v>1</v>
      </c>
    </row>
    <row r="586" spans="2:10" x14ac:dyDescent="0.25">
      <c r="B586" t="str">
        <f>IF('TECH RES'!C587="RESNGA",'TECH RES'!B587,"*")</f>
        <v>*</v>
      </c>
      <c r="C586" t="str">
        <f t="shared" si="54"/>
        <v>*</v>
      </c>
      <c r="D586" t="str">
        <f t="shared" si="55"/>
        <v>*</v>
      </c>
      <c r="F586" t="str">
        <f>IF('TECH RES'!C587="RESNGA",'TECH RES'!B587,"*")</f>
        <v>*</v>
      </c>
      <c r="G586" t="str">
        <f t="shared" si="56"/>
        <v>*</v>
      </c>
      <c r="H586" t="str">
        <f t="shared" si="57"/>
        <v>*</v>
      </c>
      <c r="I586" t="str">
        <f t="shared" si="58"/>
        <v>*</v>
      </c>
      <c r="J586" t="str">
        <f t="shared" si="59"/>
        <v>*</v>
      </c>
    </row>
    <row r="587" spans="2:10" x14ac:dyDescent="0.25">
      <c r="B587" t="str">
        <f>IF('TECH RES'!C588="RESNGA",'TECH RES'!B588,"*")</f>
        <v>RESHOULMOldSHFUR2NGA20</v>
      </c>
      <c r="C587" t="str">
        <f t="shared" si="54"/>
        <v>RESNGA</v>
      </c>
      <c r="D587">
        <f t="shared" si="55"/>
        <v>1</v>
      </c>
      <c r="F587" t="str">
        <f>IF('TECH RES'!C588="RESNGA",'TECH RES'!B588,"*")</f>
        <v>RESHOULMOldSHFUR2NGA20</v>
      </c>
      <c r="G587" t="str">
        <f t="shared" si="56"/>
        <v>RESRNG</v>
      </c>
      <c r="H587">
        <f t="shared" si="57"/>
        <v>0</v>
      </c>
      <c r="I587">
        <f t="shared" si="58"/>
        <v>1</v>
      </c>
      <c r="J587">
        <f t="shared" si="59"/>
        <v>1</v>
      </c>
    </row>
    <row r="588" spans="2:10" x14ac:dyDescent="0.25">
      <c r="B588" t="str">
        <f>IF('TECH RES'!C589="RESNGA",'TECH RES'!B589,"*")</f>
        <v>RESHOULMOldSHFUR3NGA20</v>
      </c>
      <c r="C588" t="str">
        <f t="shared" si="54"/>
        <v>RESNGA</v>
      </c>
      <c r="D588">
        <f t="shared" si="55"/>
        <v>1</v>
      </c>
      <c r="F588" t="str">
        <f>IF('TECH RES'!C589="RESNGA",'TECH RES'!B589,"*")</f>
        <v>RESHOULMOldSHFUR3NGA20</v>
      </c>
      <c r="G588" t="str">
        <f t="shared" si="56"/>
        <v>RESRNG</v>
      </c>
      <c r="H588">
        <f t="shared" si="57"/>
        <v>0</v>
      </c>
      <c r="I588">
        <f t="shared" si="58"/>
        <v>1</v>
      </c>
      <c r="J588">
        <f t="shared" si="59"/>
        <v>1</v>
      </c>
    </row>
    <row r="589" spans="2:10" x14ac:dyDescent="0.25">
      <c r="B589" t="str">
        <f>IF('TECH RES'!C590="RESNGA",'TECH RES'!B590,"*")</f>
        <v>RESHOULMOldSHFUR3NGA22</v>
      </c>
      <c r="C589" t="str">
        <f t="shared" si="54"/>
        <v>RESNGA</v>
      </c>
      <c r="D589">
        <f t="shared" si="55"/>
        <v>1</v>
      </c>
      <c r="F589" t="str">
        <f>IF('TECH RES'!C590="RESNGA",'TECH RES'!B590,"*")</f>
        <v>RESHOULMOldSHFUR3NGA22</v>
      </c>
      <c r="G589" t="str">
        <f t="shared" si="56"/>
        <v>RESRNG</v>
      </c>
      <c r="H589">
        <f t="shared" si="57"/>
        <v>0</v>
      </c>
      <c r="I589">
        <f t="shared" si="58"/>
        <v>1</v>
      </c>
      <c r="J589">
        <f t="shared" si="59"/>
        <v>1</v>
      </c>
    </row>
    <row r="590" spans="2:10" x14ac:dyDescent="0.25">
      <c r="B590" t="str">
        <f>IF('TECH RES'!C591="RESNGA",'TECH RES'!B591,"*")</f>
        <v>RESHOULMOldSHFUR4NGA20</v>
      </c>
      <c r="C590" t="str">
        <f t="shared" si="54"/>
        <v>RESNGA</v>
      </c>
      <c r="D590">
        <f t="shared" si="55"/>
        <v>1</v>
      </c>
      <c r="F590" t="str">
        <f>IF('TECH RES'!C591="RESNGA",'TECH RES'!B591,"*")</f>
        <v>RESHOULMOldSHFUR4NGA20</v>
      </c>
      <c r="G590" t="str">
        <f t="shared" si="56"/>
        <v>RESRNG</v>
      </c>
      <c r="H590">
        <f t="shared" si="57"/>
        <v>0</v>
      </c>
      <c r="I590">
        <f t="shared" si="58"/>
        <v>1</v>
      </c>
      <c r="J590">
        <f t="shared" si="59"/>
        <v>1</v>
      </c>
    </row>
    <row r="591" spans="2:10" x14ac:dyDescent="0.25">
      <c r="B591" t="str">
        <f>IF('TECH RES'!C592="RESNGA",'TECH RES'!B592,"*")</f>
        <v>RESHOULMOldSHFUR4NGA22</v>
      </c>
      <c r="C591" t="str">
        <f t="shared" si="54"/>
        <v>RESNGA</v>
      </c>
      <c r="D591">
        <f t="shared" si="55"/>
        <v>1</v>
      </c>
      <c r="F591" t="str">
        <f>IF('TECH RES'!C592="RESNGA",'TECH RES'!B592,"*")</f>
        <v>RESHOULMOldSHFUR4NGA22</v>
      </c>
      <c r="G591" t="str">
        <f t="shared" si="56"/>
        <v>RESRNG</v>
      </c>
      <c r="H591">
        <f t="shared" si="57"/>
        <v>0</v>
      </c>
      <c r="I591">
        <f t="shared" si="58"/>
        <v>1</v>
      </c>
      <c r="J591">
        <f t="shared" si="59"/>
        <v>1</v>
      </c>
    </row>
    <row r="592" spans="2:10" x14ac:dyDescent="0.25">
      <c r="B592" t="str">
        <f>IF('TECH RES'!C593="RESNGA",'TECH RES'!B593,"*")</f>
        <v>RESHOULMOldSHRAD1NGA20</v>
      </c>
      <c r="C592" t="str">
        <f t="shared" si="54"/>
        <v>RESNGA</v>
      </c>
      <c r="D592">
        <f t="shared" si="55"/>
        <v>1</v>
      </c>
      <c r="F592" t="str">
        <f>IF('TECH RES'!C593="RESNGA",'TECH RES'!B593,"*")</f>
        <v>RESHOULMOldSHRAD1NGA20</v>
      </c>
      <c r="G592" t="str">
        <f t="shared" si="56"/>
        <v>RESRNG</v>
      </c>
      <c r="H592">
        <f t="shared" si="57"/>
        <v>0</v>
      </c>
      <c r="I592">
        <f t="shared" si="58"/>
        <v>1</v>
      </c>
      <c r="J592">
        <f t="shared" si="59"/>
        <v>1</v>
      </c>
    </row>
    <row r="593" spans="2:10" x14ac:dyDescent="0.25">
      <c r="B593" t="str">
        <f>IF('TECH RES'!C594="RESNGA",'TECH RES'!B594,"*")</f>
        <v>RESHOULMOldSHRAD1NGA21</v>
      </c>
      <c r="C593" t="str">
        <f t="shared" si="54"/>
        <v>RESNGA</v>
      </c>
      <c r="D593">
        <f t="shared" si="55"/>
        <v>1</v>
      </c>
      <c r="F593" t="str">
        <f>IF('TECH RES'!C594="RESNGA",'TECH RES'!B594,"*")</f>
        <v>RESHOULMOldSHRAD1NGA21</v>
      </c>
      <c r="G593" t="str">
        <f t="shared" si="56"/>
        <v>RESRNG</v>
      </c>
      <c r="H593">
        <f t="shared" si="57"/>
        <v>0</v>
      </c>
      <c r="I593">
        <f t="shared" si="58"/>
        <v>1</v>
      </c>
      <c r="J593">
        <f t="shared" si="59"/>
        <v>1</v>
      </c>
    </row>
    <row r="594" spans="2:10" x14ac:dyDescent="0.25">
      <c r="B594" t="str">
        <f>IF('TECH RES'!C595="RESNGA",'TECH RES'!B595,"*")</f>
        <v>*</v>
      </c>
      <c r="C594" t="str">
        <f t="shared" si="54"/>
        <v>*</v>
      </c>
      <c r="D594" t="str">
        <f t="shared" si="55"/>
        <v>*</v>
      </c>
      <c r="F594" t="str">
        <f>IF('TECH RES'!C595="RESNGA",'TECH RES'!B595,"*")</f>
        <v>*</v>
      </c>
      <c r="G594" t="str">
        <f t="shared" si="56"/>
        <v>*</v>
      </c>
      <c r="H594" t="str">
        <f t="shared" si="57"/>
        <v>*</v>
      </c>
      <c r="I594" t="str">
        <f t="shared" si="58"/>
        <v>*</v>
      </c>
      <c r="J594" t="str">
        <f t="shared" si="59"/>
        <v>*</v>
      </c>
    </row>
    <row r="595" spans="2:10" x14ac:dyDescent="0.25">
      <c r="B595" t="str">
        <f>IF('TECH RES'!C596="RESNGA",'TECH RES'!B596,"*")</f>
        <v>RESHOULMOldSHRAD2NGA20</v>
      </c>
      <c r="C595" t="str">
        <f t="shared" si="54"/>
        <v>RESNGA</v>
      </c>
      <c r="D595">
        <f t="shared" si="55"/>
        <v>1</v>
      </c>
      <c r="F595" t="str">
        <f>IF('TECH RES'!C596="RESNGA",'TECH RES'!B596,"*")</f>
        <v>RESHOULMOldSHRAD2NGA20</v>
      </c>
      <c r="G595" t="str">
        <f t="shared" si="56"/>
        <v>RESRNG</v>
      </c>
      <c r="H595">
        <f t="shared" si="57"/>
        <v>0</v>
      </c>
      <c r="I595">
        <f t="shared" si="58"/>
        <v>1</v>
      </c>
      <c r="J595">
        <f t="shared" si="59"/>
        <v>1</v>
      </c>
    </row>
    <row r="596" spans="2:10" x14ac:dyDescent="0.25">
      <c r="B596" t="str">
        <f>IF('TECH RES'!C597="RESNGA",'TECH RES'!B597,"*")</f>
        <v>RESHOULMOldSHRAD3NGA20</v>
      </c>
      <c r="C596" t="str">
        <f t="shared" si="54"/>
        <v>RESNGA</v>
      </c>
      <c r="D596">
        <f t="shared" si="55"/>
        <v>1</v>
      </c>
      <c r="F596" t="str">
        <f>IF('TECH RES'!C597="RESNGA",'TECH RES'!B597,"*")</f>
        <v>RESHOULMOldSHRAD3NGA20</v>
      </c>
      <c r="G596" t="str">
        <f t="shared" si="56"/>
        <v>RESRNG</v>
      </c>
      <c r="H596">
        <f t="shared" si="57"/>
        <v>0</v>
      </c>
      <c r="I596">
        <f t="shared" si="58"/>
        <v>1</v>
      </c>
      <c r="J596">
        <f t="shared" si="59"/>
        <v>1</v>
      </c>
    </row>
    <row r="597" spans="2:10" x14ac:dyDescent="0.25">
      <c r="B597" t="str">
        <f>IF('TECH RES'!C598="RESNGA",'TECH RES'!B598,"*")</f>
        <v>RESHOULMOldSHRAD4NGA20</v>
      </c>
      <c r="C597" t="str">
        <f t="shared" si="54"/>
        <v>RESNGA</v>
      </c>
      <c r="D597">
        <f t="shared" si="55"/>
        <v>1</v>
      </c>
      <c r="F597" t="str">
        <f>IF('TECH RES'!C598="RESNGA",'TECH RES'!B598,"*")</f>
        <v>RESHOULMOldSHRAD4NGA20</v>
      </c>
      <c r="G597" t="str">
        <f t="shared" si="56"/>
        <v>RESRNG</v>
      </c>
      <c r="H597">
        <f t="shared" si="57"/>
        <v>0</v>
      </c>
      <c r="I597">
        <f t="shared" si="58"/>
        <v>1</v>
      </c>
      <c r="J597">
        <f t="shared" si="59"/>
        <v>1</v>
      </c>
    </row>
    <row r="598" spans="2:10" x14ac:dyDescent="0.25">
      <c r="B598" t="str">
        <f>IF('TECH RES'!C599="RESNGA",'TECH RES'!B599,"*")</f>
        <v>RESHOULMOldSHRAD4NGA22</v>
      </c>
      <c r="C598" t="str">
        <f t="shared" si="54"/>
        <v>RESNGA</v>
      </c>
      <c r="D598">
        <f t="shared" si="55"/>
        <v>1</v>
      </c>
      <c r="F598" t="str">
        <f>IF('TECH RES'!C599="RESNGA",'TECH RES'!B599,"*")</f>
        <v>RESHOULMOldSHRAD4NGA22</v>
      </c>
      <c r="G598" t="str">
        <f t="shared" si="56"/>
        <v>RESRNG</v>
      </c>
      <c r="H598">
        <f t="shared" si="57"/>
        <v>0</v>
      </c>
      <c r="I598">
        <f t="shared" si="58"/>
        <v>1</v>
      </c>
      <c r="J598">
        <f t="shared" si="59"/>
        <v>1</v>
      </c>
    </row>
    <row r="599" spans="2:10" x14ac:dyDescent="0.25">
      <c r="B599" t="str">
        <f>IF('TECH RES'!C600="RESNGA",'TECH RES'!B600,"*")</f>
        <v>*</v>
      </c>
      <c r="C599" t="str">
        <f t="shared" si="54"/>
        <v>*</v>
      </c>
      <c r="D599" t="str">
        <f t="shared" si="55"/>
        <v>*</v>
      </c>
      <c r="F599" t="str">
        <f>IF('TECH RES'!C600="RESNGA",'TECH RES'!B600,"*")</f>
        <v>*</v>
      </c>
      <c r="G599" t="str">
        <f t="shared" si="56"/>
        <v>*</v>
      </c>
      <c r="H599" t="str">
        <f t="shared" si="57"/>
        <v>*</v>
      </c>
      <c r="I599" t="str">
        <f t="shared" si="58"/>
        <v>*</v>
      </c>
      <c r="J599" t="str">
        <f t="shared" si="59"/>
        <v>*</v>
      </c>
    </row>
    <row r="600" spans="2:10" x14ac:dyDescent="0.25">
      <c r="B600" t="str">
        <f>IF('TECH RES'!C601="RESNGA",'TECH RES'!B601,"*")</f>
        <v>*</v>
      </c>
      <c r="C600" t="str">
        <f t="shared" si="54"/>
        <v>*</v>
      </c>
      <c r="D600" t="str">
        <f t="shared" si="55"/>
        <v>*</v>
      </c>
      <c r="F600" t="str">
        <f>IF('TECH RES'!C601="RESNGA",'TECH RES'!B601,"*")</f>
        <v>*</v>
      </c>
      <c r="G600" t="str">
        <f t="shared" si="56"/>
        <v>*</v>
      </c>
      <c r="H600" t="str">
        <f t="shared" si="57"/>
        <v>*</v>
      </c>
      <c r="I600" t="str">
        <f t="shared" si="58"/>
        <v>*</v>
      </c>
      <c r="J600" t="str">
        <f t="shared" si="59"/>
        <v>*</v>
      </c>
    </row>
    <row r="601" spans="2:10" x14ac:dyDescent="0.25">
      <c r="B601" t="str">
        <f>IF('TECH RES'!C602="RESNGA",'TECH RES'!B602,"*")</f>
        <v>*</v>
      </c>
      <c r="C601" t="str">
        <f t="shared" si="54"/>
        <v>*</v>
      </c>
      <c r="D601" t="str">
        <f t="shared" si="55"/>
        <v>*</v>
      </c>
      <c r="F601" t="str">
        <f>IF('TECH RES'!C602="RESNGA",'TECH RES'!B602,"*")</f>
        <v>*</v>
      </c>
      <c r="G601" t="str">
        <f t="shared" si="56"/>
        <v>*</v>
      </c>
      <c r="H601" t="str">
        <f t="shared" si="57"/>
        <v>*</v>
      </c>
      <c r="I601" t="str">
        <f t="shared" si="58"/>
        <v>*</v>
      </c>
      <c r="J601" t="str">
        <f t="shared" si="59"/>
        <v>*</v>
      </c>
    </row>
    <row r="602" spans="2:10" x14ac:dyDescent="0.25">
      <c r="B602" t="str">
        <f>IF('TECH RES'!C603="RESNGA",'TECH RES'!B603,"*")</f>
        <v>*</v>
      </c>
      <c r="C602" t="str">
        <f t="shared" si="54"/>
        <v>*</v>
      </c>
      <c r="D602" t="str">
        <f t="shared" si="55"/>
        <v>*</v>
      </c>
      <c r="F602" t="str">
        <f>IF('TECH RES'!C603="RESNGA",'TECH RES'!B603,"*")</f>
        <v>*</v>
      </c>
      <c r="G602" t="str">
        <f t="shared" si="56"/>
        <v>*</v>
      </c>
      <c r="H602" t="str">
        <f t="shared" si="57"/>
        <v>*</v>
      </c>
      <c r="I602" t="str">
        <f t="shared" si="58"/>
        <v>*</v>
      </c>
      <c r="J602" t="str">
        <f t="shared" si="59"/>
        <v>*</v>
      </c>
    </row>
    <row r="603" spans="2:10" x14ac:dyDescent="0.25">
      <c r="B603" t="str">
        <f>IF('TECH RES'!C604="RESNGA",'TECH RES'!B604,"*")</f>
        <v>*</v>
      </c>
      <c r="C603" t="str">
        <f t="shared" si="54"/>
        <v>*</v>
      </c>
      <c r="D603" t="str">
        <f t="shared" si="55"/>
        <v>*</v>
      </c>
      <c r="F603" t="str">
        <f>IF('TECH RES'!C604="RESNGA",'TECH RES'!B604,"*")</f>
        <v>*</v>
      </c>
      <c r="G603" t="str">
        <f t="shared" si="56"/>
        <v>*</v>
      </c>
      <c r="H603" t="str">
        <f t="shared" si="57"/>
        <v>*</v>
      </c>
      <c r="I603" t="str">
        <f t="shared" si="58"/>
        <v>*</v>
      </c>
      <c r="J603" t="str">
        <f t="shared" si="59"/>
        <v>*</v>
      </c>
    </row>
    <row r="604" spans="2:10" x14ac:dyDescent="0.25">
      <c r="B604" t="str">
        <f>IF('TECH RES'!C605="RESNGA",'TECH RES'!B605,"*")</f>
        <v>*</v>
      </c>
      <c r="C604" t="str">
        <f t="shared" si="54"/>
        <v>*</v>
      </c>
      <c r="D604" t="str">
        <f t="shared" si="55"/>
        <v>*</v>
      </c>
      <c r="F604" t="str">
        <f>IF('TECH RES'!C605="RESNGA",'TECH RES'!B605,"*")</f>
        <v>*</v>
      </c>
      <c r="G604" t="str">
        <f t="shared" si="56"/>
        <v>*</v>
      </c>
      <c r="H604" t="str">
        <f t="shared" si="57"/>
        <v>*</v>
      </c>
      <c r="I604" t="str">
        <f t="shared" si="58"/>
        <v>*</v>
      </c>
      <c r="J604" t="str">
        <f t="shared" si="59"/>
        <v>*</v>
      </c>
    </row>
    <row r="605" spans="2:10" x14ac:dyDescent="0.25">
      <c r="B605" t="str">
        <f>IF('TECH RES'!C606="RESNGA",'TECH RES'!B606,"*")</f>
        <v>*</v>
      </c>
      <c r="C605" t="str">
        <f t="shared" si="54"/>
        <v>*</v>
      </c>
      <c r="D605" t="str">
        <f t="shared" si="55"/>
        <v>*</v>
      </c>
      <c r="F605" t="str">
        <f>IF('TECH RES'!C606="RESNGA",'TECH RES'!B606,"*")</f>
        <v>*</v>
      </c>
      <c r="G605" t="str">
        <f t="shared" si="56"/>
        <v>*</v>
      </c>
      <c r="H605" t="str">
        <f t="shared" si="57"/>
        <v>*</v>
      </c>
      <c r="I605" t="str">
        <f t="shared" si="58"/>
        <v>*</v>
      </c>
      <c r="J605" t="str">
        <f t="shared" si="59"/>
        <v>*</v>
      </c>
    </row>
    <row r="606" spans="2:10" x14ac:dyDescent="0.25">
      <c r="B606" t="str">
        <f>IF('TECH RES'!C607="RESNGA",'TECH RES'!B607,"*")</f>
        <v>*</v>
      </c>
      <c r="C606" t="str">
        <f t="shared" si="54"/>
        <v>*</v>
      </c>
      <c r="D606" t="str">
        <f t="shared" si="55"/>
        <v>*</v>
      </c>
      <c r="F606" t="str">
        <f>IF('TECH RES'!C607="RESNGA",'TECH RES'!B607,"*")</f>
        <v>*</v>
      </c>
      <c r="G606" t="str">
        <f t="shared" si="56"/>
        <v>*</v>
      </c>
      <c r="H606" t="str">
        <f t="shared" si="57"/>
        <v>*</v>
      </c>
      <c r="I606" t="str">
        <f t="shared" si="58"/>
        <v>*</v>
      </c>
      <c r="J606" t="str">
        <f t="shared" si="59"/>
        <v>*</v>
      </c>
    </row>
    <row r="607" spans="2:10" x14ac:dyDescent="0.25">
      <c r="B607" t="str">
        <f>IF('TECH RES'!C608="RESNGA",'TECH RES'!B608,"*")</f>
        <v>*</v>
      </c>
      <c r="C607" t="str">
        <f t="shared" si="54"/>
        <v>*</v>
      </c>
      <c r="D607" t="str">
        <f t="shared" si="55"/>
        <v>*</v>
      </c>
      <c r="F607" t="str">
        <f>IF('TECH RES'!C608="RESNGA",'TECH RES'!B608,"*")</f>
        <v>*</v>
      </c>
      <c r="G607" t="str">
        <f t="shared" si="56"/>
        <v>*</v>
      </c>
      <c r="H607" t="str">
        <f t="shared" si="57"/>
        <v>*</v>
      </c>
      <c r="I607" t="str">
        <f t="shared" si="58"/>
        <v>*</v>
      </c>
      <c r="J607" t="str">
        <f t="shared" si="59"/>
        <v>*</v>
      </c>
    </row>
    <row r="608" spans="2:10" x14ac:dyDescent="0.25">
      <c r="B608" t="str">
        <f>IF('TECH RES'!C609="RESNGA",'TECH RES'!B609,"*")</f>
        <v>*</v>
      </c>
      <c r="C608" t="str">
        <f t="shared" si="54"/>
        <v>*</v>
      </c>
      <c r="D608" t="str">
        <f t="shared" si="55"/>
        <v>*</v>
      </c>
      <c r="F608" t="str">
        <f>IF('TECH RES'!C609="RESNGA",'TECH RES'!B609,"*")</f>
        <v>*</v>
      </c>
      <c r="G608" t="str">
        <f t="shared" si="56"/>
        <v>*</v>
      </c>
      <c r="H608" t="str">
        <f t="shared" si="57"/>
        <v>*</v>
      </c>
      <c r="I608" t="str">
        <f t="shared" si="58"/>
        <v>*</v>
      </c>
      <c r="J608" t="str">
        <f t="shared" si="59"/>
        <v>*</v>
      </c>
    </row>
    <row r="609" spans="2:10" x14ac:dyDescent="0.25">
      <c r="B609" t="str">
        <f>IF('TECH RES'!C610="RESNGA",'TECH RES'!B610,"*")</f>
        <v>*</v>
      </c>
      <c r="C609" t="str">
        <f t="shared" si="54"/>
        <v>*</v>
      </c>
      <c r="D609" t="str">
        <f t="shared" si="55"/>
        <v>*</v>
      </c>
      <c r="F609" t="str">
        <f>IF('TECH RES'!C610="RESNGA",'TECH RES'!B610,"*")</f>
        <v>*</v>
      </c>
      <c r="G609" t="str">
        <f t="shared" si="56"/>
        <v>*</v>
      </c>
      <c r="H609" t="str">
        <f t="shared" si="57"/>
        <v>*</v>
      </c>
      <c r="I609" t="str">
        <f t="shared" si="58"/>
        <v>*</v>
      </c>
      <c r="J609" t="str">
        <f t="shared" si="59"/>
        <v>*</v>
      </c>
    </row>
    <row r="610" spans="2:10" x14ac:dyDescent="0.25">
      <c r="B610" t="str">
        <f>IF('TECH RES'!C611="RESNGA",'TECH RES'!B611,"*")</f>
        <v>*</v>
      </c>
      <c r="C610" t="str">
        <f t="shared" si="54"/>
        <v>*</v>
      </c>
      <c r="D610" t="str">
        <f t="shared" si="55"/>
        <v>*</v>
      </c>
      <c r="F610" t="str">
        <f>IF('TECH RES'!C611="RESNGA",'TECH RES'!B611,"*")</f>
        <v>*</v>
      </c>
      <c r="G610" t="str">
        <f t="shared" si="56"/>
        <v>*</v>
      </c>
      <c r="H610" t="str">
        <f t="shared" si="57"/>
        <v>*</v>
      </c>
      <c r="I610" t="str">
        <f t="shared" si="58"/>
        <v>*</v>
      </c>
      <c r="J610" t="str">
        <f t="shared" si="59"/>
        <v>*</v>
      </c>
    </row>
    <row r="611" spans="2:10" x14ac:dyDescent="0.25">
      <c r="B611" t="str">
        <f>IF('TECH RES'!C612="RESNGA",'TECH RES'!B612,"*")</f>
        <v>*</v>
      </c>
      <c r="C611" t="str">
        <f t="shared" si="54"/>
        <v>*</v>
      </c>
      <c r="D611" t="str">
        <f t="shared" si="55"/>
        <v>*</v>
      </c>
      <c r="F611" t="str">
        <f>IF('TECH RES'!C612="RESNGA",'TECH RES'!B612,"*")</f>
        <v>*</v>
      </c>
      <c r="G611" t="str">
        <f t="shared" si="56"/>
        <v>*</v>
      </c>
      <c r="H611" t="str">
        <f t="shared" si="57"/>
        <v>*</v>
      </c>
      <c r="I611" t="str">
        <f t="shared" si="58"/>
        <v>*</v>
      </c>
      <c r="J611" t="str">
        <f t="shared" si="59"/>
        <v>*</v>
      </c>
    </row>
    <row r="612" spans="2:10" x14ac:dyDescent="0.25">
      <c r="B612" t="str">
        <f>IF('TECH RES'!C613="RESNGA",'TECH RES'!B613,"*")</f>
        <v>*</v>
      </c>
      <c r="C612" t="str">
        <f t="shared" si="54"/>
        <v>*</v>
      </c>
      <c r="D612" t="str">
        <f t="shared" si="55"/>
        <v>*</v>
      </c>
      <c r="F612" t="str">
        <f>IF('TECH RES'!C613="RESNGA",'TECH RES'!B613,"*")</f>
        <v>*</v>
      </c>
      <c r="G612" t="str">
        <f t="shared" si="56"/>
        <v>*</v>
      </c>
      <c r="H612" t="str">
        <f t="shared" si="57"/>
        <v>*</v>
      </c>
      <c r="I612" t="str">
        <f t="shared" si="58"/>
        <v>*</v>
      </c>
      <c r="J612" t="str">
        <f t="shared" si="59"/>
        <v>*</v>
      </c>
    </row>
    <row r="613" spans="2:10" x14ac:dyDescent="0.25">
      <c r="B613" t="str">
        <f>IF('TECH RES'!C614="RESNGA",'TECH RES'!B614,"*")</f>
        <v>*</v>
      </c>
      <c r="C613" t="str">
        <f t="shared" si="54"/>
        <v>*</v>
      </c>
      <c r="D613" t="str">
        <f t="shared" si="55"/>
        <v>*</v>
      </c>
      <c r="F613" t="str">
        <f>IF('TECH RES'!C614="RESNGA",'TECH RES'!B614,"*")</f>
        <v>*</v>
      </c>
      <c r="G613" t="str">
        <f t="shared" si="56"/>
        <v>*</v>
      </c>
      <c r="H613" t="str">
        <f t="shared" si="57"/>
        <v>*</v>
      </c>
      <c r="I613" t="str">
        <f t="shared" si="58"/>
        <v>*</v>
      </c>
      <c r="J613" t="str">
        <f t="shared" si="59"/>
        <v>*</v>
      </c>
    </row>
    <row r="614" spans="2:10" x14ac:dyDescent="0.25">
      <c r="B614" t="str">
        <f>IF('TECH RES'!C615="RESNGA",'TECH RES'!B615,"*")</f>
        <v>*</v>
      </c>
      <c r="C614" t="str">
        <f t="shared" si="54"/>
        <v>*</v>
      </c>
      <c r="D614" t="str">
        <f t="shared" si="55"/>
        <v>*</v>
      </c>
      <c r="F614" t="str">
        <f>IF('TECH RES'!C615="RESNGA",'TECH RES'!B615,"*")</f>
        <v>*</v>
      </c>
      <c r="G614" t="str">
        <f t="shared" si="56"/>
        <v>*</v>
      </c>
      <c r="H614" t="str">
        <f t="shared" si="57"/>
        <v>*</v>
      </c>
      <c r="I614" t="str">
        <f t="shared" si="58"/>
        <v>*</v>
      </c>
      <c r="J614" t="str">
        <f t="shared" si="59"/>
        <v>*</v>
      </c>
    </row>
    <row r="615" spans="2:10" x14ac:dyDescent="0.25">
      <c r="B615" t="str">
        <f>IF('TECH RES'!C616="RESNGA",'TECH RES'!B616,"*")</f>
        <v>*</v>
      </c>
      <c r="C615" t="str">
        <f t="shared" si="54"/>
        <v>*</v>
      </c>
      <c r="D615" t="str">
        <f t="shared" si="55"/>
        <v>*</v>
      </c>
      <c r="F615" t="str">
        <f>IF('TECH RES'!C616="RESNGA",'TECH RES'!B616,"*")</f>
        <v>*</v>
      </c>
      <c r="G615" t="str">
        <f t="shared" si="56"/>
        <v>*</v>
      </c>
      <c r="H615" t="str">
        <f t="shared" si="57"/>
        <v>*</v>
      </c>
      <c r="I615" t="str">
        <f t="shared" si="58"/>
        <v>*</v>
      </c>
      <c r="J615" t="str">
        <f t="shared" si="59"/>
        <v>*</v>
      </c>
    </row>
    <row r="616" spans="2:10" x14ac:dyDescent="0.25">
      <c r="B616" t="str">
        <f>IF('TECH RES'!C617="RESNGA",'TECH RES'!B617,"*")</f>
        <v>*</v>
      </c>
      <c r="C616" t="str">
        <f t="shared" si="54"/>
        <v>*</v>
      </c>
      <c r="D616" t="str">
        <f t="shared" si="55"/>
        <v>*</v>
      </c>
      <c r="F616" t="str">
        <f>IF('TECH RES'!C617="RESNGA",'TECH RES'!B617,"*")</f>
        <v>*</v>
      </c>
      <c r="G616" t="str">
        <f t="shared" si="56"/>
        <v>*</v>
      </c>
      <c r="H616" t="str">
        <f t="shared" si="57"/>
        <v>*</v>
      </c>
      <c r="I616" t="str">
        <f t="shared" si="58"/>
        <v>*</v>
      </c>
      <c r="J616" t="str">
        <f t="shared" si="59"/>
        <v>*</v>
      </c>
    </row>
    <row r="617" spans="2:10" x14ac:dyDescent="0.25">
      <c r="B617" t="str">
        <f>IF('TECH RES'!C618="RESNGA",'TECH RES'!B618,"*")</f>
        <v>*</v>
      </c>
      <c r="C617" t="str">
        <f t="shared" si="54"/>
        <v>*</v>
      </c>
      <c r="D617" t="str">
        <f t="shared" si="55"/>
        <v>*</v>
      </c>
      <c r="F617" t="str">
        <f>IF('TECH RES'!C618="RESNGA",'TECH RES'!B618,"*")</f>
        <v>*</v>
      </c>
      <c r="G617" t="str">
        <f t="shared" si="56"/>
        <v>*</v>
      </c>
      <c r="H617" t="str">
        <f t="shared" si="57"/>
        <v>*</v>
      </c>
      <c r="I617" t="str">
        <f t="shared" si="58"/>
        <v>*</v>
      </c>
      <c r="J617" t="str">
        <f t="shared" si="59"/>
        <v>*</v>
      </c>
    </row>
    <row r="618" spans="2:10" x14ac:dyDescent="0.25">
      <c r="B618" t="str">
        <f>IF('TECH RES'!C619="RESNGA",'TECH RES'!B619,"*")</f>
        <v>*</v>
      </c>
      <c r="C618" t="str">
        <f t="shared" si="54"/>
        <v>*</v>
      </c>
      <c r="D618" t="str">
        <f t="shared" si="55"/>
        <v>*</v>
      </c>
      <c r="F618" t="str">
        <f>IF('TECH RES'!C619="RESNGA",'TECH RES'!B619,"*")</f>
        <v>*</v>
      </c>
      <c r="G618" t="str">
        <f t="shared" si="56"/>
        <v>*</v>
      </c>
      <c r="H618" t="str">
        <f t="shared" si="57"/>
        <v>*</v>
      </c>
      <c r="I618" t="str">
        <f t="shared" si="58"/>
        <v>*</v>
      </c>
      <c r="J618" t="str">
        <f t="shared" si="59"/>
        <v>*</v>
      </c>
    </row>
    <row r="619" spans="2:10" x14ac:dyDescent="0.25">
      <c r="B619" t="str">
        <f>IF('TECH RES'!C620="RESNGA",'TECH RES'!B620,"*")</f>
        <v>*</v>
      </c>
      <c r="C619" t="str">
        <f t="shared" si="54"/>
        <v>*</v>
      </c>
      <c r="D619" t="str">
        <f t="shared" si="55"/>
        <v>*</v>
      </c>
      <c r="F619" t="str">
        <f>IF('TECH RES'!C620="RESNGA",'TECH RES'!B620,"*")</f>
        <v>*</v>
      </c>
      <c r="G619" t="str">
        <f t="shared" si="56"/>
        <v>*</v>
      </c>
      <c r="H619" t="str">
        <f t="shared" si="57"/>
        <v>*</v>
      </c>
      <c r="I619" t="str">
        <f t="shared" si="58"/>
        <v>*</v>
      </c>
      <c r="J619" t="str">
        <f t="shared" si="59"/>
        <v>*</v>
      </c>
    </row>
    <row r="620" spans="2:10" x14ac:dyDescent="0.25">
      <c r="B620" t="str">
        <f>IF('TECH RES'!C621="RESNGA",'TECH RES'!B621,"*")</f>
        <v>*</v>
      </c>
      <c r="C620" t="str">
        <f t="shared" si="54"/>
        <v>*</v>
      </c>
      <c r="D620" t="str">
        <f t="shared" si="55"/>
        <v>*</v>
      </c>
      <c r="F620" t="str">
        <f>IF('TECH RES'!C621="RESNGA",'TECH RES'!B621,"*")</f>
        <v>*</v>
      </c>
      <c r="G620" t="str">
        <f t="shared" si="56"/>
        <v>*</v>
      </c>
      <c r="H620" t="str">
        <f t="shared" si="57"/>
        <v>*</v>
      </c>
      <c r="I620" t="str">
        <f t="shared" si="58"/>
        <v>*</v>
      </c>
      <c r="J620" t="str">
        <f t="shared" si="59"/>
        <v>*</v>
      </c>
    </row>
    <row r="621" spans="2:10" x14ac:dyDescent="0.25">
      <c r="B621" t="str">
        <f>IF('TECH RES'!C622="RESNGA",'TECH RES'!B622,"*")</f>
        <v>*</v>
      </c>
      <c r="C621" t="str">
        <f t="shared" si="54"/>
        <v>*</v>
      </c>
      <c r="D621" t="str">
        <f t="shared" si="55"/>
        <v>*</v>
      </c>
      <c r="F621" t="str">
        <f>IF('TECH RES'!C622="RESNGA",'TECH RES'!B622,"*")</f>
        <v>*</v>
      </c>
      <c r="G621" t="str">
        <f t="shared" si="56"/>
        <v>*</v>
      </c>
      <c r="H621" t="str">
        <f t="shared" si="57"/>
        <v>*</v>
      </c>
      <c r="I621" t="str">
        <f t="shared" si="58"/>
        <v>*</v>
      </c>
      <c r="J621" t="str">
        <f t="shared" si="59"/>
        <v>*</v>
      </c>
    </row>
    <row r="622" spans="2:10" x14ac:dyDescent="0.25">
      <c r="B622" t="str">
        <f>IF('TECH RES'!C623="RESNGA",'TECH RES'!B623,"*")</f>
        <v>*</v>
      </c>
      <c r="C622" t="str">
        <f t="shared" si="54"/>
        <v>*</v>
      </c>
      <c r="D622" t="str">
        <f t="shared" si="55"/>
        <v>*</v>
      </c>
      <c r="F622" t="str">
        <f>IF('TECH RES'!C623="RESNGA",'TECH RES'!B623,"*")</f>
        <v>*</v>
      </c>
      <c r="G622" t="str">
        <f t="shared" si="56"/>
        <v>*</v>
      </c>
      <c r="H622" t="str">
        <f t="shared" si="57"/>
        <v>*</v>
      </c>
      <c r="I622" t="str">
        <f t="shared" si="58"/>
        <v>*</v>
      </c>
      <c r="J622" t="str">
        <f t="shared" si="59"/>
        <v>*</v>
      </c>
    </row>
    <row r="623" spans="2:10" x14ac:dyDescent="0.25">
      <c r="B623" t="str">
        <f>IF('TECH RES'!C624="RESNGA",'TECH RES'!B624,"*")</f>
        <v>*</v>
      </c>
      <c r="C623" t="str">
        <f t="shared" si="54"/>
        <v>*</v>
      </c>
      <c r="D623" t="str">
        <f t="shared" si="55"/>
        <v>*</v>
      </c>
      <c r="F623" t="str">
        <f>IF('TECH RES'!C624="RESNGA",'TECH RES'!B624,"*")</f>
        <v>*</v>
      </c>
      <c r="G623" t="str">
        <f t="shared" si="56"/>
        <v>*</v>
      </c>
      <c r="H623" t="str">
        <f t="shared" si="57"/>
        <v>*</v>
      </c>
      <c r="I623" t="str">
        <f t="shared" si="58"/>
        <v>*</v>
      </c>
      <c r="J623" t="str">
        <f t="shared" si="59"/>
        <v>*</v>
      </c>
    </row>
    <row r="624" spans="2:10" x14ac:dyDescent="0.25">
      <c r="B624" t="str">
        <f>IF('TECH RES'!C625="RESNGA",'TECH RES'!B625,"*")</f>
        <v>*</v>
      </c>
      <c r="C624" t="str">
        <f t="shared" si="54"/>
        <v>*</v>
      </c>
      <c r="D624" t="str">
        <f t="shared" si="55"/>
        <v>*</v>
      </c>
      <c r="F624" t="str">
        <f>IF('TECH RES'!C625="RESNGA",'TECH RES'!B625,"*")</f>
        <v>*</v>
      </c>
      <c r="G624" t="str">
        <f t="shared" si="56"/>
        <v>*</v>
      </c>
      <c r="H624" t="str">
        <f t="shared" si="57"/>
        <v>*</v>
      </c>
      <c r="I624" t="str">
        <f t="shared" si="58"/>
        <v>*</v>
      </c>
      <c r="J624" t="str">
        <f t="shared" si="59"/>
        <v>*</v>
      </c>
    </row>
    <row r="625" spans="2:10" x14ac:dyDescent="0.25">
      <c r="B625" t="str">
        <f>IF('TECH RES'!C626="RESNGA",'TECH RES'!B626,"*")</f>
        <v>RESHOULMOldSCAHP2NGA20</v>
      </c>
      <c r="C625" t="str">
        <f t="shared" si="54"/>
        <v>RESNGA</v>
      </c>
      <c r="D625">
        <f t="shared" si="55"/>
        <v>1</v>
      </c>
      <c r="F625" t="str">
        <f>IF('TECH RES'!C626="RESNGA",'TECH RES'!B626,"*")</f>
        <v>RESHOULMOldSCAHP2NGA20</v>
      </c>
      <c r="G625" t="str">
        <f t="shared" si="56"/>
        <v>RESRNG</v>
      </c>
      <c r="H625">
        <f t="shared" si="57"/>
        <v>0</v>
      </c>
      <c r="I625">
        <f t="shared" si="58"/>
        <v>1</v>
      </c>
      <c r="J625">
        <f t="shared" si="59"/>
        <v>1</v>
      </c>
    </row>
    <row r="626" spans="2:10" x14ac:dyDescent="0.25">
      <c r="B626" t="str">
        <f>IF('TECH RES'!C627="RESNGA",'TECH RES'!B627,"*")</f>
        <v>*</v>
      </c>
      <c r="C626" t="str">
        <f t="shared" si="54"/>
        <v>*</v>
      </c>
      <c r="D626" t="str">
        <f t="shared" si="55"/>
        <v>*</v>
      </c>
      <c r="F626" t="str">
        <f>IF('TECH RES'!C627="RESNGA",'TECH RES'!B627,"*")</f>
        <v>*</v>
      </c>
      <c r="G626" t="str">
        <f t="shared" si="56"/>
        <v>*</v>
      </c>
      <c r="H626" t="str">
        <f t="shared" si="57"/>
        <v>*</v>
      </c>
      <c r="I626" t="str">
        <f t="shared" si="58"/>
        <v>*</v>
      </c>
      <c r="J626" t="str">
        <f t="shared" si="59"/>
        <v>*</v>
      </c>
    </row>
    <row r="627" spans="2:10" x14ac:dyDescent="0.25">
      <c r="B627" t="str">
        <f>IF('TECH RES'!C628="RESNGA",'TECH RES'!B628,"*")</f>
        <v>*</v>
      </c>
      <c r="C627" t="str">
        <f t="shared" si="54"/>
        <v>*</v>
      </c>
      <c r="D627" t="str">
        <f t="shared" si="55"/>
        <v>*</v>
      </c>
      <c r="F627" t="str">
        <f>IF('TECH RES'!C628="RESNGA",'TECH RES'!B628,"*")</f>
        <v>*</v>
      </c>
      <c r="G627" t="str">
        <f t="shared" si="56"/>
        <v>*</v>
      </c>
      <c r="H627" t="str">
        <f t="shared" si="57"/>
        <v>*</v>
      </c>
      <c r="I627" t="str">
        <f t="shared" si="58"/>
        <v>*</v>
      </c>
      <c r="J627" t="str">
        <f t="shared" si="59"/>
        <v>*</v>
      </c>
    </row>
    <row r="628" spans="2:10" x14ac:dyDescent="0.25">
      <c r="B628" t="str">
        <f>IF('TECH RES'!C629="RESNGA",'TECH RES'!B629,"*")</f>
        <v>*</v>
      </c>
      <c r="C628" t="str">
        <f t="shared" si="54"/>
        <v>*</v>
      </c>
      <c r="D628" t="str">
        <f t="shared" si="55"/>
        <v>*</v>
      </c>
      <c r="F628" t="str">
        <f>IF('TECH RES'!C629="RESNGA",'TECH RES'!B629,"*")</f>
        <v>*</v>
      </c>
      <c r="G628" t="str">
        <f t="shared" si="56"/>
        <v>*</v>
      </c>
      <c r="H628" t="str">
        <f t="shared" si="57"/>
        <v>*</v>
      </c>
      <c r="I628" t="str">
        <f t="shared" si="58"/>
        <v>*</v>
      </c>
      <c r="J628" t="str">
        <f t="shared" si="59"/>
        <v>*</v>
      </c>
    </row>
    <row r="629" spans="2:10" x14ac:dyDescent="0.25">
      <c r="B629" t="str">
        <f>IF('TECH RES'!C630="RESNGA",'TECH RES'!B630,"*")</f>
        <v>*</v>
      </c>
      <c r="C629" t="str">
        <f t="shared" si="54"/>
        <v>*</v>
      </c>
      <c r="D629" t="str">
        <f t="shared" si="55"/>
        <v>*</v>
      </c>
      <c r="F629" t="str">
        <f>IF('TECH RES'!C630="RESNGA",'TECH RES'!B630,"*")</f>
        <v>*</v>
      </c>
      <c r="G629" t="str">
        <f t="shared" si="56"/>
        <v>*</v>
      </c>
      <c r="H629" t="str">
        <f t="shared" si="57"/>
        <v>*</v>
      </c>
      <c r="I629" t="str">
        <f t="shared" si="58"/>
        <v>*</v>
      </c>
      <c r="J629" t="str">
        <f t="shared" si="59"/>
        <v>*</v>
      </c>
    </row>
    <row r="630" spans="2:10" x14ac:dyDescent="0.25">
      <c r="B630" t="str">
        <f>IF('TECH RES'!C631="RESNGA",'TECH RES'!B631,"*")</f>
        <v>*</v>
      </c>
      <c r="C630" t="str">
        <f t="shared" si="54"/>
        <v>*</v>
      </c>
      <c r="D630" t="str">
        <f t="shared" si="55"/>
        <v>*</v>
      </c>
      <c r="F630" t="str">
        <f>IF('TECH RES'!C631="RESNGA",'TECH RES'!B631,"*")</f>
        <v>*</v>
      </c>
      <c r="G630" t="str">
        <f t="shared" si="56"/>
        <v>*</v>
      </c>
      <c r="H630" t="str">
        <f t="shared" si="57"/>
        <v>*</v>
      </c>
      <c r="I630" t="str">
        <f t="shared" si="58"/>
        <v>*</v>
      </c>
      <c r="J630" t="str">
        <f t="shared" si="59"/>
        <v>*</v>
      </c>
    </row>
    <row r="631" spans="2:10" x14ac:dyDescent="0.25">
      <c r="B631" t="str">
        <f>IF('TECH RES'!C632="RESNGA",'TECH RES'!B632,"*")</f>
        <v>*</v>
      </c>
      <c r="C631" t="str">
        <f t="shared" si="54"/>
        <v>*</v>
      </c>
      <c r="D631" t="str">
        <f t="shared" si="55"/>
        <v>*</v>
      </c>
      <c r="F631" t="str">
        <f>IF('TECH RES'!C632="RESNGA",'TECH RES'!B632,"*")</f>
        <v>*</v>
      </c>
      <c r="G631" t="str">
        <f t="shared" si="56"/>
        <v>*</v>
      </c>
      <c r="H631" t="str">
        <f t="shared" si="57"/>
        <v>*</v>
      </c>
      <c r="I631" t="str">
        <f t="shared" si="58"/>
        <v>*</v>
      </c>
      <c r="J631" t="str">
        <f t="shared" si="59"/>
        <v>*</v>
      </c>
    </row>
    <row r="632" spans="2:10" x14ac:dyDescent="0.25">
      <c r="B632" t="str">
        <f>IF('TECH RES'!C633="RESNGA",'TECH RES'!B633,"*")</f>
        <v>*</v>
      </c>
      <c r="C632" t="str">
        <f t="shared" si="54"/>
        <v>*</v>
      </c>
      <c r="D632" t="str">
        <f t="shared" si="55"/>
        <v>*</v>
      </c>
      <c r="F632" t="str">
        <f>IF('TECH RES'!C633="RESNGA",'TECH RES'!B633,"*")</f>
        <v>*</v>
      </c>
      <c r="G632" t="str">
        <f t="shared" si="56"/>
        <v>*</v>
      </c>
      <c r="H632" t="str">
        <f t="shared" si="57"/>
        <v>*</v>
      </c>
      <c r="I632" t="str">
        <f t="shared" si="58"/>
        <v>*</v>
      </c>
      <c r="J632" t="str">
        <f t="shared" si="59"/>
        <v>*</v>
      </c>
    </row>
    <row r="633" spans="2:10" x14ac:dyDescent="0.25">
      <c r="B633" t="str">
        <f>IF('TECH RES'!C634="RESNGA",'TECH RES'!B634,"*")</f>
        <v>*</v>
      </c>
      <c r="C633" t="str">
        <f t="shared" si="54"/>
        <v>*</v>
      </c>
      <c r="D633" t="str">
        <f t="shared" si="55"/>
        <v>*</v>
      </c>
      <c r="F633" t="str">
        <f>IF('TECH RES'!C634="RESNGA",'TECH RES'!B634,"*")</f>
        <v>*</v>
      </c>
      <c r="G633" t="str">
        <f t="shared" si="56"/>
        <v>*</v>
      </c>
      <c r="H633" t="str">
        <f t="shared" si="57"/>
        <v>*</v>
      </c>
      <c r="I633" t="str">
        <f t="shared" si="58"/>
        <v>*</v>
      </c>
      <c r="J633" t="str">
        <f t="shared" si="59"/>
        <v>*</v>
      </c>
    </row>
    <row r="634" spans="2:10" x14ac:dyDescent="0.25">
      <c r="B634" t="str">
        <f>IF('TECH RES'!C635="RESNGA",'TECH RES'!B635,"*")</f>
        <v>*</v>
      </c>
      <c r="C634" t="str">
        <f t="shared" si="54"/>
        <v>*</v>
      </c>
      <c r="D634" t="str">
        <f t="shared" si="55"/>
        <v>*</v>
      </c>
      <c r="F634" t="str">
        <f>IF('TECH RES'!C635="RESNGA",'TECH RES'!B635,"*")</f>
        <v>*</v>
      </c>
      <c r="G634" t="str">
        <f t="shared" si="56"/>
        <v>*</v>
      </c>
      <c r="H634" t="str">
        <f t="shared" si="57"/>
        <v>*</v>
      </c>
      <c r="I634" t="str">
        <f t="shared" si="58"/>
        <v>*</v>
      </c>
      <c r="J634" t="str">
        <f t="shared" si="59"/>
        <v>*</v>
      </c>
    </row>
    <row r="635" spans="2:10" x14ac:dyDescent="0.25">
      <c r="B635" t="str">
        <f>IF('TECH RES'!C636="RESNGA",'TECH RES'!B636,"*")</f>
        <v>*</v>
      </c>
      <c r="C635" t="str">
        <f t="shared" si="54"/>
        <v>*</v>
      </c>
      <c r="D635" t="str">
        <f t="shared" si="55"/>
        <v>*</v>
      </c>
      <c r="F635" t="str">
        <f>IF('TECH RES'!C636="RESNGA",'TECH RES'!B636,"*")</f>
        <v>*</v>
      </c>
      <c r="G635" t="str">
        <f t="shared" si="56"/>
        <v>*</v>
      </c>
      <c r="H635" t="str">
        <f t="shared" si="57"/>
        <v>*</v>
      </c>
      <c r="I635" t="str">
        <f t="shared" si="58"/>
        <v>*</v>
      </c>
      <c r="J635" t="str">
        <f t="shared" si="59"/>
        <v>*</v>
      </c>
    </row>
    <row r="636" spans="2:10" x14ac:dyDescent="0.25">
      <c r="B636" t="str">
        <f>IF('TECH RES'!C637="RESNGA",'TECH RES'!B637,"*")</f>
        <v>*</v>
      </c>
      <c r="C636" t="str">
        <f t="shared" si="54"/>
        <v>*</v>
      </c>
      <c r="D636" t="str">
        <f t="shared" si="55"/>
        <v>*</v>
      </c>
      <c r="F636" t="str">
        <f>IF('TECH RES'!C637="RESNGA",'TECH RES'!B637,"*")</f>
        <v>*</v>
      </c>
      <c r="G636" t="str">
        <f t="shared" si="56"/>
        <v>*</v>
      </c>
      <c r="H636" t="str">
        <f t="shared" si="57"/>
        <v>*</v>
      </c>
      <c r="I636" t="str">
        <f t="shared" si="58"/>
        <v>*</v>
      </c>
      <c r="J636" t="str">
        <f t="shared" si="59"/>
        <v>*</v>
      </c>
    </row>
    <row r="637" spans="2:10" x14ac:dyDescent="0.25">
      <c r="B637" t="str">
        <f>IF('TECH RES'!C638="RESNGA",'TECH RES'!B638,"*")</f>
        <v>*</v>
      </c>
      <c r="C637" t="str">
        <f t="shared" si="54"/>
        <v>*</v>
      </c>
      <c r="D637" t="str">
        <f t="shared" si="55"/>
        <v>*</v>
      </c>
      <c r="F637" t="str">
        <f>IF('TECH RES'!C638="RESNGA",'TECH RES'!B638,"*")</f>
        <v>*</v>
      </c>
      <c r="G637" t="str">
        <f t="shared" si="56"/>
        <v>*</v>
      </c>
      <c r="H637" t="str">
        <f t="shared" si="57"/>
        <v>*</v>
      </c>
      <c r="I637" t="str">
        <f t="shared" si="58"/>
        <v>*</v>
      </c>
      <c r="J637" t="str">
        <f t="shared" si="59"/>
        <v>*</v>
      </c>
    </row>
    <row r="638" spans="2:10" x14ac:dyDescent="0.25">
      <c r="B638" t="str">
        <f>IF('TECH RES'!C639="RESNGA",'TECH RES'!B639,"*")</f>
        <v>*</v>
      </c>
      <c r="C638" t="str">
        <f t="shared" si="54"/>
        <v>*</v>
      </c>
      <c r="D638" t="str">
        <f t="shared" si="55"/>
        <v>*</v>
      </c>
      <c r="F638" t="str">
        <f>IF('TECH RES'!C639="RESNGA",'TECH RES'!B639,"*")</f>
        <v>*</v>
      </c>
      <c r="G638" t="str">
        <f t="shared" si="56"/>
        <v>*</v>
      </c>
      <c r="H638" t="str">
        <f t="shared" si="57"/>
        <v>*</v>
      </c>
      <c r="I638" t="str">
        <f t="shared" si="58"/>
        <v>*</v>
      </c>
      <c r="J638" t="str">
        <f t="shared" si="59"/>
        <v>*</v>
      </c>
    </row>
    <row r="639" spans="2:10" x14ac:dyDescent="0.25">
      <c r="B639" t="str">
        <f>IF('TECH RES'!C640="RESNGA",'TECH RES'!B640,"*")</f>
        <v>*</v>
      </c>
      <c r="C639" t="str">
        <f t="shared" si="54"/>
        <v>*</v>
      </c>
      <c r="D639" t="str">
        <f t="shared" si="55"/>
        <v>*</v>
      </c>
      <c r="F639" t="str">
        <f>IF('TECH RES'!C640="RESNGA",'TECH RES'!B640,"*")</f>
        <v>*</v>
      </c>
      <c r="G639" t="str">
        <f t="shared" si="56"/>
        <v>*</v>
      </c>
      <c r="H639" t="str">
        <f t="shared" si="57"/>
        <v>*</v>
      </c>
      <c r="I639" t="str">
        <f t="shared" si="58"/>
        <v>*</v>
      </c>
      <c r="J639" t="str">
        <f t="shared" si="59"/>
        <v>*</v>
      </c>
    </row>
    <row r="640" spans="2:10" x14ac:dyDescent="0.25">
      <c r="B640" t="str">
        <f>IF('TECH RES'!C641="RESNGA",'TECH RES'!B641,"*")</f>
        <v>*</v>
      </c>
      <c r="C640" t="str">
        <f t="shared" si="54"/>
        <v>*</v>
      </c>
      <c r="D640" t="str">
        <f t="shared" si="55"/>
        <v>*</v>
      </c>
      <c r="F640" t="str">
        <f>IF('TECH RES'!C641="RESNGA",'TECH RES'!B641,"*")</f>
        <v>*</v>
      </c>
      <c r="G640" t="str">
        <f t="shared" si="56"/>
        <v>*</v>
      </c>
      <c r="H640" t="str">
        <f t="shared" si="57"/>
        <v>*</v>
      </c>
      <c r="I640" t="str">
        <f t="shared" si="58"/>
        <v>*</v>
      </c>
      <c r="J640" t="str">
        <f t="shared" si="59"/>
        <v>*</v>
      </c>
    </row>
    <row r="641" spans="2:10" x14ac:dyDescent="0.25">
      <c r="B641" t="str">
        <f>IF('TECH RES'!C642="RESNGA",'TECH RES'!B642,"*")</f>
        <v>*</v>
      </c>
      <c r="C641" t="str">
        <f t="shared" si="54"/>
        <v>*</v>
      </c>
      <c r="D641" t="str">
        <f t="shared" si="55"/>
        <v>*</v>
      </c>
      <c r="F641" t="str">
        <f>IF('TECH RES'!C642="RESNGA",'TECH RES'!B642,"*")</f>
        <v>*</v>
      </c>
      <c r="G641" t="str">
        <f t="shared" si="56"/>
        <v>*</v>
      </c>
      <c r="H641" t="str">
        <f t="shared" si="57"/>
        <v>*</v>
      </c>
      <c r="I641" t="str">
        <f t="shared" si="58"/>
        <v>*</v>
      </c>
      <c r="J641" t="str">
        <f t="shared" si="59"/>
        <v>*</v>
      </c>
    </row>
    <row r="642" spans="2:10" x14ac:dyDescent="0.25">
      <c r="B642" t="str">
        <f>IF('TECH RES'!C643="RESNGA",'TECH RES'!B643,"*")</f>
        <v>*</v>
      </c>
      <c r="C642" t="str">
        <f t="shared" si="54"/>
        <v>*</v>
      </c>
      <c r="D642" t="str">
        <f t="shared" si="55"/>
        <v>*</v>
      </c>
      <c r="F642" t="str">
        <f>IF('TECH RES'!C643="RESNGA",'TECH RES'!B643,"*")</f>
        <v>*</v>
      </c>
      <c r="G642" t="str">
        <f t="shared" si="56"/>
        <v>*</v>
      </c>
      <c r="H642" t="str">
        <f t="shared" si="57"/>
        <v>*</v>
      </c>
      <c r="I642" t="str">
        <f t="shared" si="58"/>
        <v>*</v>
      </c>
      <c r="J642" t="str">
        <f t="shared" si="59"/>
        <v>*</v>
      </c>
    </row>
    <row r="643" spans="2:10" x14ac:dyDescent="0.25">
      <c r="B643" t="str">
        <f>IF('TECH RES'!C644="RESNGA",'TECH RES'!B644,"*")</f>
        <v>*</v>
      </c>
      <c r="C643" t="str">
        <f t="shared" si="54"/>
        <v>*</v>
      </c>
      <c r="D643" t="str">
        <f t="shared" si="55"/>
        <v>*</v>
      </c>
      <c r="F643" t="str">
        <f>IF('TECH RES'!C644="RESNGA",'TECH RES'!B644,"*")</f>
        <v>*</v>
      </c>
      <c r="G643" t="str">
        <f t="shared" si="56"/>
        <v>*</v>
      </c>
      <c r="H643" t="str">
        <f t="shared" si="57"/>
        <v>*</v>
      </c>
      <c r="I643" t="str">
        <f t="shared" si="58"/>
        <v>*</v>
      </c>
      <c r="J643" t="str">
        <f t="shared" si="59"/>
        <v>*</v>
      </c>
    </row>
    <row r="644" spans="2:10" x14ac:dyDescent="0.25">
      <c r="B644" t="str">
        <f>IF('TECH RES'!C645="RESNGA",'TECH RES'!B645,"*")</f>
        <v>*</v>
      </c>
      <c r="C644" t="str">
        <f t="shared" si="54"/>
        <v>*</v>
      </c>
      <c r="D644" t="str">
        <f t="shared" si="55"/>
        <v>*</v>
      </c>
      <c r="F644" t="str">
        <f>IF('TECH RES'!C645="RESNGA",'TECH RES'!B645,"*")</f>
        <v>*</v>
      </c>
      <c r="G644" t="str">
        <f t="shared" si="56"/>
        <v>*</v>
      </c>
      <c r="H644" t="str">
        <f t="shared" si="57"/>
        <v>*</v>
      </c>
      <c r="I644" t="str">
        <f t="shared" si="58"/>
        <v>*</v>
      </c>
      <c r="J644" t="str">
        <f t="shared" si="59"/>
        <v>*</v>
      </c>
    </row>
    <row r="645" spans="2:10" x14ac:dyDescent="0.25">
      <c r="B645" t="str">
        <f>IF('TECH RES'!C646="RESNGA",'TECH RES'!B646,"*")</f>
        <v>*</v>
      </c>
      <c r="C645" t="str">
        <f t="shared" si="54"/>
        <v>*</v>
      </c>
      <c r="D645" t="str">
        <f t="shared" si="55"/>
        <v>*</v>
      </c>
      <c r="F645" t="str">
        <f>IF('TECH RES'!C646="RESNGA",'TECH RES'!B646,"*")</f>
        <v>*</v>
      </c>
      <c r="G645" t="str">
        <f t="shared" si="56"/>
        <v>*</v>
      </c>
      <c r="H645" t="str">
        <f t="shared" si="57"/>
        <v>*</v>
      </c>
      <c r="I645" t="str">
        <f t="shared" si="58"/>
        <v>*</v>
      </c>
      <c r="J645" t="str">
        <f t="shared" si="59"/>
        <v>*</v>
      </c>
    </row>
    <row r="646" spans="2:10" x14ac:dyDescent="0.25">
      <c r="B646" t="str">
        <f>IF('TECH RES'!C647="RESNGA",'TECH RES'!B647,"*")</f>
        <v>*</v>
      </c>
      <c r="C646" t="str">
        <f t="shared" ref="C646:C709" si="60">IF(B646="*","*","RESNGA")</f>
        <v>*</v>
      </c>
      <c r="D646" t="str">
        <f t="shared" ref="D646:D709" si="61">IF(B646="*","*",1)</f>
        <v>*</v>
      </c>
      <c r="F646" t="str">
        <f>IF('TECH RES'!C647="RESNGA",'TECH RES'!B647,"*")</f>
        <v>*</v>
      </c>
      <c r="G646" t="str">
        <f t="shared" ref="G646:G709" si="62">IF(F646="*","*","RESRNG")</f>
        <v>*</v>
      </c>
      <c r="H646" t="str">
        <f t="shared" ref="H646:H709" si="63">IF(F646="*","*",0)</f>
        <v>*</v>
      </c>
      <c r="I646" t="str">
        <f t="shared" ref="I646:I709" si="64">IF(G646="*","*",1)</f>
        <v>*</v>
      </c>
      <c r="J646" t="str">
        <f t="shared" ref="J646:J709" si="65">IF(H646="*","*",1)</f>
        <v>*</v>
      </c>
    </row>
    <row r="647" spans="2:10" x14ac:dyDescent="0.25">
      <c r="B647" t="str">
        <f>IF('TECH RES'!C648="RESNGA",'TECH RES'!B648,"*")</f>
        <v>*</v>
      </c>
      <c r="C647" t="str">
        <f t="shared" si="60"/>
        <v>*</v>
      </c>
      <c r="D647" t="str">
        <f t="shared" si="61"/>
        <v>*</v>
      </c>
      <c r="F647" t="str">
        <f>IF('TECH RES'!C648="RESNGA",'TECH RES'!B648,"*")</f>
        <v>*</v>
      </c>
      <c r="G647" t="str">
        <f t="shared" si="62"/>
        <v>*</v>
      </c>
      <c r="H647" t="str">
        <f t="shared" si="63"/>
        <v>*</v>
      </c>
      <c r="I647" t="str">
        <f t="shared" si="64"/>
        <v>*</v>
      </c>
      <c r="J647" t="str">
        <f t="shared" si="65"/>
        <v>*</v>
      </c>
    </row>
    <row r="648" spans="2:10" x14ac:dyDescent="0.25">
      <c r="B648" t="str">
        <f>IF('TECH RES'!C649="RESNGA",'TECH RES'!B649,"*")</f>
        <v>*</v>
      </c>
      <c r="C648" t="str">
        <f t="shared" si="60"/>
        <v>*</v>
      </c>
      <c r="D648" t="str">
        <f t="shared" si="61"/>
        <v>*</v>
      </c>
      <c r="F648" t="str">
        <f>IF('TECH RES'!C649="RESNGA",'TECH RES'!B649,"*")</f>
        <v>*</v>
      </c>
      <c r="G648" t="str">
        <f t="shared" si="62"/>
        <v>*</v>
      </c>
      <c r="H648" t="str">
        <f t="shared" si="63"/>
        <v>*</v>
      </c>
      <c r="I648" t="str">
        <f t="shared" si="64"/>
        <v>*</v>
      </c>
      <c r="J648" t="str">
        <f t="shared" si="65"/>
        <v>*</v>
      </c>
    </row>
    <row r="649" spans="2:10" x14ac:dyDescent="0.25">
      <c r="B649" t="str">
        <f>IF('TECH RES'!C650="RESNGA",'TECH RES'!B650,"*")</f>
        <v>*</v>
      </c>
      <c r="C649" t="str">
        <f t="shared" si="60"/>
        <v>*</v>
      </c>
      <c r="D649" t="str">
        <f t="shared" si="61"/>
        <v>*</v>
      </c>
      <c r="F649" t="str">
        <f>IF('TECH RES'!C650="RESNGA",'TECH RES'!B650,"*")</f>
        <v>*</v>
      </c>
      <c r="G649" t="str">
        <f t="shared" si="62"/>
        <v>*</v>
      </c>
      <c r="H649" t="str">
        <f t="shared" si="63"/>
        <v>*</v>
      </c>
      <c r="I649" t="str">
        <f t="shared" si="64"/>
        <v>*</v>
      </c>
      <c r="J649" t="str">
        <f t="shared" si="65"/>
        <v>*</v>
      </c>
    </row>
    <row r="650" spans="2:10" x14ac:dyDescent="0.25">
      <c r="B650" t="str">
        <f>IF('TECH RES'!C651="RESNGA",'TECH RES'!B651,"*")</f>
        <v>*</v>
      </c>
      <c r="C650" t="str">
        <f t="shared" si="60"/>
        <v>*</v>
      </c>
      <c r="D650" t="str">
        <f t="shared" si="61"/>
        <v>*</v>
      </c>
      <c r="F650" t="str">
        <f>IF('TECH RES'!C651="RESNGA",'TECH RES'!B651,"*")</f>
        <v>*</v>
      </c>
      <c r="G650" t="str">
        <f t="shared" si="62"/>
        <v>*</v>
      </c>
      <c r="H650" t="str">
        <f t="shared" si="63"/>
        <v>*</v>
      </c>
      <c r="I650" t="str">
        <f t="shared" si="64"/>
        <v>*</v>
      </c>
      <c r="J650" t="str">
        <f t="shared" si="65"/>
        <v>*</v>
      </c>
    </row>
    <row r="651" spans="2:10" x14ac:dyDescent="0.25">
      <c r="B651" t="str">
        <f>IF('TECH RES'!C652="RESNGA",'TECH RES'!B652,"*")</f>
        <v>*</v>
      </c>
      <c r="C651" t="str">
        <f t="shared" si="60"/>
        <v>*</v>
      </c>
      <c r="D651" t="str">
        <f t="shared" si="61"/>
        <v>*</v>
      </c>
      <c r="F651" t="str">
        <f>IF('TECH RES'!C652="RESNGA",'TECH RES'!B652,"*")</f>
        <v>*</v>
      </c>
      <c r="G651" t="str">
        <f t="shared" si="62"/>
        <v>*</v>
      </c>
      <c r="H651" t="str">
        <f t="shared" si="63"/>
        <v>*</v>
      </c>
      <c r="I651" t="str">
        <f t="shared" si="64"/>
        <v>*</v>
      </c>
      <c r="J651" t="str">
        <f t="shared" si="65"/>
        <v>*</v>
      </c>
    </row>
    <row r="652" spans="2:10" x14ac:dyDescent="0.25">
      <c r="B652" t="str">
        <f>IF('TECH RES'!C653="RESNGA",'TECH RES'!B653,"*")</f>
        <v>*</v>
      </c>
      <c r="C652" t="str">
        <f t="shared" si="60"/>
        <v>*</v>
      </c>
      <c r="D652" t="str">
        <f t="shared" si="61"/>
        <v>*</v>
      </c>
      <c r="F652" t="str">
        <f>IF('TECH RES'!C653="RESNGA",'TECH RES'!B653,"*")</f>
        <v>*</v>
      </c>
      <c r="G652" t="str">
        <f t="shared" si="62"/>
        <v>*</v>
      </c>
      <c r="H652" t="str">
        <f t="shared" si="63"/>
        <v>*</v>
      </c>
      <c r="I652" t="str">
        <f t="shared" si="64"/>
        <v>*</v>
      </c>
      <c r="J652" t="str">
        <f t="shared" si="65"/>
        <v>*</v>
      </c>
    </row>
    <row r="653" spans="2:10" x14ac:dyDescent="0.25">
      <c r="B653" t="str">
        <f>IF('TECH RES'!C654="RESNGA",'TECH RES'!B654,"*")</f>
        <v>*</v>
      </c>
      <c r="C653" t="str">
        <f t="shared" si="60"/>
        <v>*</v>
      </c>
      <c r="D653" t="str">
        <f t="shared" si="61"/>
        <v>*</v>
      </c>
      <c r="F653" t="str">
        <f>IF('TECH RES'!C654="RESNGA",'TECH RES'!B654,"*")</f>
        <v>*</v>
      </c>
      <c r="G653" t="str">
        <f t="shared" si="62"/>
        <v>*</v>
      </c>
      <c r="H653" t="str">
        <f t="shared" si="63"/>
        <v>*</v>
      </c>
      <c r="I653" t="str">
        <f t="shared" si="64"/>
        <v>*</v>
      </c>
      <c r="J653" t="str">
        <f t="shared" si="65"/>
        <v>*</v>
      </c>
    </row>
    <row r="654" spans="2:10" x14ac:dyDescent="0.25">
      <c r="B654" t="str">
        <f>IF('TECH RES'!C655="RESNGA",'TECH RES'!B655,"*")</f>
        <v>*</v>
      </c>
      <c r="C654" t="str">
        <f t="shared" si="60"/>
        <v>*</v>
      </c>
      <c r="D654" t="str">
        <f t="shared" si="61"/>
        <v>*</v>
      </c>
      <c r="F654" t="str">
        <f>IF('TECH RES'!C655="RESNGA",'TECH RES'!B655,"*")</f>
        <v>*</v>
      </c>
      <c r="G654" t="str">
        <f t="shared" si="62"/>
        <v>*</v>
      </c>
      <c r="H654" t="str">
        <f t="shared" si="63"/>
        <v>*</v>
      </c>
      <c r="I654" t="str">
        <f t="shared" si="64"/>
        <v>*</v>
      </c>
      <c r="J654" t="str">
        <f t="shared" si="65"/>
        <v>*</v>
      </c>
    </row>
    <row r="655" spans="2:10" x14ac:dyDescent="0.25">
      <c r="B655" t="str">
        <f>IF('TECH RES'!C656="RESNGA",'TECH RES'!B656,"*")</f>
        <v>*</v>
      </c>
      <c r="C655" t="str">
        <f t="shared" si="60"/>
        <v>*</v>
      </c>
      <c r="D655" t="str">
        <f t="shared" si="61"/>
        <v>*</v>
      </c>
      <c r="F655" t="str">
        <f>IF('TECH RES'!C656="RESNGA",'TECH RES'!B656,"*")</f>
        <v>*</v>
      </c>
      <c r="G655" t="str">
        <f t="shared" si="62"/>
        <v>*</v>
      </c>
      <c r="H655" t="str">
        <f t="shared" si="63"/>
        <v>*</v>
      </c>
      <c r="I655" t="str">
        <f t="shared" si="64"/>
        <v>*</v>
      </c>
      <c r="J655" t="str">
        <f t="shared" si="65"/>
        <v>*</v>
      </c>
    </row>
    <row r="656" spans="2:10" x14ac:dyDescent="0.25">
      <c r="B656" t="str">
        <f>IF('TECH RES'!C657="RESNGA",'TECH RES'!B657,"*")</f>
        <v>*</v>
      </c>
      <c r="C656" t="str">
        <f t="shared" si="60"/>
        <v>*</v>
      </c>
      <c r="D656" t="str">
        <f t="shared" si="61"/>
        <v>*</v>
      </c>
      <c r="F656" t="str">
        <f>IF('TECH RES'!C657="RESNGA",'TECH RES'!B657,"*")</f>
        <v>*</v>
      </c>
      <c r="G656" t="str">
        <f t="shared" si="62"/>
        <v>*</v>
      </c>
      <c r="H656" t="str">
        <f t="shared" si="63"/>
        <v>*</v>
      </c>
      <c r="I656" t="str">
        <f t="shared" si="64"/>
        <v>*</v>
      </c>
      <c r="J656" t="str">
        <f t="shared" si="65"/>
        <v>*</v>
      </c>
    </row>
    <row r="657" spans="2:10" x14ac:dyDescent="0.25">
      <c r="B657" t="str">
        <f>IF('TECH RES'!C658="RESNGA",'TECH RES'!B658,"*")</f>
        <v>*</v>
      </c>
      <c r="C657" t="str">
        <f t="shared" si="60"/>
        <v>*</v>
      </c>
      <c r="D657" t="str">
        <f t="shared" si="61"/>
        <v>*</v>
      </c>
      <c r="F657" t="str">
        <f>IF('TECH RES'!C658="RESNGA",'TECH RES'!B658,"*")</f>
        <v>*</v>
      </c>
      <c r="G657" t="str">
        <f t="shared" si="62"/>
        <v>*</v>
      </c>
      <c r="H657" t="str">
        <f t="shared" si="63"/>
        <v>*</v>
      </c>
      <c r="I657" t="str">
        <f t="shared" si="64"/>
        <v>*</v>
      </c>
      <c r="J657" t="str">
        <f t="shared" si="65"/>
        <v>*</v>
      </c>
    </row>
    <row r="658" spans="2:10" x14ac:dyDescent="0.25">
      <c r="B658" t="str">
        <f>IF('TECH RES'!C659="RESNGA",'TECH RES'!B659,"*")</f>
        <v>*</v>
      </c>
      <c r="C658" t="str">
        <f t="shared" si="60"/>
        <v>*</v>
      </c>
      <c r="D658" t="str">
        <f t="shared" si="61"/>
        <v>*</v>
      </c>
      <c r="F658" t="str">
        <f>IF('TECH RES'!C659="RESNGA",'TECH RES'!B659,"*")</f>
        <v>*</v>
      </c>
      <c r="G658" t="str">
        <f t="shared" si="62"/>
        <v>*</v>
      </c>
      <c r="H658" t="str">
        <f t="shared" si="63"/>
        <v>*</v>
      </c>
      <c r="I658" t="str">
        <f t="shared" si="64"/>
        <v>*</v>
      </c>
      <c r="J658" t="str">
        <f t="shared" si="65"/>
        <v>*</v>
      </c>
    </row>
    <row r="659" spans="2:10" x14ac:dyDescent="0.25">
      <c r="B659" t="str">
        <f>IF('TECH RES'!C660="RESNGA",'TECH RES'!B660,"*")</f>
        <v>*</v>
      </c>
      <c r="C659" t="str">
        <f t="shared" si="60"/>
        <v>*</v>
      </c>
      <c r="D659" t="str">
        <f t="shared" si="61"/>
        <v>*</v>
      </c>
      <c r="F659" t="str">
        <f>IF('TECH RES'!C660="RESNGA",'TECH RES'!B660,"*")</f>
        <v>*</v>
      </c>
      <c r="G659" t="str">
        <f t="shared" si="62"/>
        <v>*</v>
      </c>
      <c r="H659" t="str">
        <f t="shared" si="63"/>
        <v>*</v>
      </c>
      <c r="I659" t="str">
        <f t="shared" si="64"/>
        <v>*</v>
      </c>
      <c r="J659" t="str">
        <f t="shared" si="65"/>
        <v>*</v>
      </c>
    </row>
    <row r="660" spans="2:10" x14ac:dyDescent="0.25">
      <c r="B660" t="str">
        <f>IF('TECH RES'!C661="RESNGA",'TECH RES'!B661,"*")</f>
        <v>*</v>
      </c>
      <c r="C660" t="str">
        <f t="shared" si="60"/>
        <v>*</v>
      </c>
      <c r="D660" t="str">
        <f t="shared" si="61"/>
        <v>*</v>
      </c>
      <c r="F660" t="str">
        <f>IF('TECH RES'!C661="RESNGA",'TECH RES'!B661,"*")</f>
        <v>*</v>
      </c>
      <c r="G660" t="str">
        <f t="shared" si="62"/>
        <v>*</v>
      </c>
      <c r="H660" t="str">
        <f t="shared" si="63"/>
        <v>*</v>
      </c>
      <c r="I660" t="str">
        <f t="shared" si="64"/>
        <v>*</v>
      </c>
      <c r="J660" t="str">
        <f t="shared" si="65"/>
        <v>*</v>
      </c>
    </row>
    <row r="661" spans="2:10" x14ac:dyDescent="0.25">
      <c r="B661" t="str">
        <f>IF('TECH RES'!C662="RESNGA",'TECH RES'!B662,"*")</f>
        <v>*</v>
      </c>
      <c r="C661" t="str">
        <f t="shared" si="60"/>
        <v>*</v>
      </c>
      <c r="D661" t="str">
        <f t="shared" si="61"/>
        <v>*</v>
      </c>
      <c r="F661" t="str">
        <f>IF('TECH RES'!C662="RESNGA",'TECH RES'!B662,"*")</f>
        <v>*</v>
      </c>
      <c r="G661" t="str">
        <f t="shared" si="62"/>
        <v>*</v>
      </c>
      <c r="H661" t="str">
        <f t="shared" si="63"/>
        <v>*</v>
      </c>
      <c r="I661" t="str">
        <f t="shared" si="64"/>
        <v>*</v>
      </c>
      <c r="J661" t="str">
        <f t="shared" si="65"/>
        <v>*</v>
      </c>
    </row>
    <row r="662" spans="2:10" x14ac:dyDescent="0.25">
      <c r="B662" t="str">
        <f>IF('TECH RES'!C663="RESNGA",'TECH RES'!B663,"*")</f>
        <v>*</v>
      </c>
      <c r="C662" t="str">
        <f t="shared" si="60"/>
        <v>*</v>
      </c>
      <c r="D662" t="str">
        <f t="shared" si="61"/>
        <v>*</v>
      </c>
      <c r="F662" t="str">
        <f>IF('TECH RES'!C663="RESNGA",'TECH RES'!B663,"*")</f>
        <v>*</v>
      </c>
      <c r="G662" t="str">
        <f t="shared" si="62"/>
        <v>*</v>
      </c>
      <c r="H662" t="str">
        <f t="shared" si="63"/>
        <v>*</v>
      </c>
      <c r="I662" t="str">
        <f t="shared" si="64"/>
        <v>*</v>
      </c>
      <c r="J662" t="str">
        <f t="shared" si="65"/>
        <v>*</v>
      </c>
    </row>
    <row r="663" spans="2:10" x14ac:dyDescent="0.25">
      <c r="B663" t="str">
        <f>IF('TECH RES'!C664="RESNGA",'TECH RES'!B664,"*")</f>
        <v>*</v>
      </c>
      <c r="C663" t="str">
        <f t="shared" si="60"/>
        <v>*</v>
      </c>
      <c r="D663" t="str">
        <f t="shared" si="61"/>
        <v>*</v>
      </c>
      <c r="F663" t="str">
        <f>IF('TECH RES'!C664="RESNGA",'TECH RES'!B664,"*")</f>
        <v>*</v>
      </c>
      <c r="G663" t="str">
        <f t="shared" si="62"/>
        <v>*</v>
      </c>
      <c r="H663" t="str">
        <f t="shared" si="63"/>
        <v>*</v>
      </c>
      <c r="I663" t="str">
        <f t="shared" si="64"/>
        <v>*</v>
      </c>
      <c r="J663" t="str">
        <f t="shared" si="65"/>
        <v>*</v>
      </c>
    </row>
    <row r="664" spans="2:10" x14ac:dyDescent="0.25">
      <c r="B664" t="str">
        <f>IF('TECH RES'!C665="RESNGA",'TECH RES'!B665,"*")</f>
        <v>*</v>
      </c>
      <c r="C664" t="str">
        <f t="shared" si="60"/>
        <v>*</v>
      </c>
      <c r="D664" t="str">
        <f t="shared" si="61"/>
        <v>*</v>
      </c>
      <c r="F664" t="str">
        <f>IF('TECH RES'!C665="RESNGA",'TECH RES'!B665,"*")</f>
        <v>*</v>
      </c>
      <c r="G664" t="str">
        <f t="shared" si="62"/>
        <v>*</v>
      </c>
      <c r="H664" t="str">
        <f t="shared" si="63"/>
        <v>*</v>
      </c>
      <c r="I664" t="str">
        <f t="shared" si="64"/>
        <v>*</v>
      </c>
      <c r="J664" t="str">
        <f t="shared" si="65"/>
        <v>*</v>
      </c>
    </row>
    <row r="665" spans="2:10" x14ac:dyDescent="0.25">
      <c r="B665" t="str">
        <f>IF('TECH RES'!C666="RESNGA",'TECH RES'!B666,"*")</f>
        <v>*</v>
      </c>
      <c r="C665" t="str">
        <f t="shared" si="60"/>
        <v>*</v>
      </c>
      <c r="D665" t="str">
        <f t="shared" si="61"/>
        <v>*</v>
      </c>
      <c r="F665" t="str">
        <f>IF('TECH RES'!C666="RESNGA",'TECH RES'!B666,"*")</f>
        <v>*</v>
      </c>
      <c r="G665" t="str">
        <f t="shared" si="62"/>
        <v>*</v>
      </c>
      <c r="H665" t="str">
        <f t="shared" si="63"/>
        <v>*</v>
      </c>
      <c r="I665" t="str">
        <f t="shared" si="64"/>
        <v>*</v>
      </c>
      <c r="J665" t="str">
        <f t="shared" si="65"/>
        <v>*</v>
      </c>
    </row>
    <row r="666" spans="2:10" x14ac:dyDescent="0.25">
      <c r="B666" t="str">
        <f>IF('TECH RES'!C667="RESNGA",'TECH RES'!B667,"*")</f>
        <v>*</v>
      </c>
      <c r="C666" t="str">
        <f t="shared" si="60"/>
        <v>*</v>
      </c>
      <c r="D666" t="str">
        <f t="shared" si="61"/>
        <v>*</v>
      </c>
      <c r="F666" t="str">
        <f>IF('TECH RES'!C667="RESNGA",'TECH RES'!B667,"*")</f>
        <v>*</v>
      </c>
      <c r="G666" t="str">
        <f t="shared" si="62"/>
        <v>*</v>
      </c>
      <c r="H666" t="str">
        <f t="shared" si="63"/>
        <v>*</v>
      </c>
      <c r="I666" t="str">
        <f t="shared" si="64"/>
        <v>*</v>
      </c>
      <c r="J666" t="str">
        <f t="shared" si="65"/>
        <v>*</v>
      </c>
    </row>
    <row r="667" spans="2:10" x14ac:dyDescent="0.25">
      <c r="B667" t="str">
        <f>IF('TECH RES'!C668="RESNGA",'TECH RES'!B668,"*")</f>
        <v>*</v>
      </c>
      <c r="C667" t="str">
        <f t="shared" si="60"/>
        <v>*</v>
      </c>
      <c r="D667" t="str">
        <f t="shared" si="61"/>
        <v>*</v>
      </c>
      <c r="F667" t="str">
        <f>IF('TECH RES'!C668="RESNGA",'TECH RES'!B668,"*")</f>
        <v>*</v>
      </c>
      <c r="G667" t="str">
        <f t="shared" si="62"/>
        <v>*</v>
      </c>
      <c r="H667" t="str">
        <f t="shared" si="63"/>
        <v>*</v>
      </c>
      <c r="I667" t="str">
        <f t="shared" si="64"/>
        <v>*</v>
      </c>
      <c r="J667" t="str">
        <f t="shared" si="65"/>
        <v>*</v>
      </c>
    </row>
    <row r="668" spans="2:10" x14ac:dyDescent="0.25">
      <c r="B668" t="str">
        <f>IF('TECH RES'!C669="RESNGA",'TECH RES'!B669,"*")</f>
        <v>*</v>
      </c>
      <c r="C668" t="str">
        <f t="shared" si="60"/>
        <v>*</v>
      </c>
      <c r="D668" t="str">
        <f t="shared" si="61"/>
        <v>*</v>
      </c>
      <c r="F668" t="str">
        <f>IF('TECH RES'!C669="RESNGA",'TECH RES'!B669,"*")</f>
        <v>*</v>
      </c>
      <c r="G668" t="str">
        <f t="shared" si="62"/>
        <v>*</v>
      </c>
      <c r="H668" t="str">
        <f t="shared" si="63"/>
        <v>*</v>
      </c>
      <c r="I668" t="str">
        <f t="shared" si="64"/>
        <v>*</v>
      </c>
      <c r="J668" t="str">
        <f t="shared" si="65"/>
        <v>*</v>
      </c>
    </row>
    <row r="669" spans="2:10" x14ac:dyDescent="0.25">
      <c r="B669" t="str">
        <f>IF('TECH RES'!C670="RESNGA",'TECH RES'!B670,"*")</f>
        <v>*</v>
      </c>
      <c r="C669" t="str">
        <f t="shared" si="60"/>
        <v>*</v>
      </c>
      <c r="D669" t="str">
        <f t="shared" si="61"/>
        <v>*</v>
      </c>
      <c r="F669" t="str">
        <f>IF('TECH RES'!C670="RESNGA",'TECH RES'!B670,"*")</f>
        <v>*</v>
      </c>
      <c r="G669" t="str">
        <f t="shared" si="62"/>
        <v>*</v>
      </c>
      <c r="H669" t="str">
        <f t="shared" si="63"/>
        <v>*</v>
      </c>
      <c r="I669" t="str">
        <f t="shared" si="64"/>
        <v>*</v>
      </c>
      <c r="J669" t="str">
        <f t="shared" si="65"/>
        <v>*</v>
      </c>
    </row>
    <row r="670" spans="2:10" x14ac:dyDescent="0.25">
      <c r="B670" t="str">
        <f>IF('TECH RES'!C671="RESNGA",'TECH RES'!B671,"*")</f>
        <v>*</v>
      </c>
      <c r="C670" t="str">
        <f t="shared" si="60"/>
        <v>*</v>
      </c>
      <c r="D670" t="str">
        <f t="shared" si="61"/>
        <v>*</v>
      </c>
      <c r="F670" t="str">
        <f>IF('TECH RES'!C671="RESNGA",'TECH RES'!B671,"*")</f>
        <v>*</v>
      </c>
      <c r="G670" t="str">
        <f t="shared" si="62"/>
        <v>*</v>
      </c>
      <c r="H670" t="str">
        <f t="shared" si="63"/>
        <v>*</v>
      </c>
      <c r="I670" t="str">
        <f t="shared" si="64"/>
        <v>*</v>
      </c>
      <c r="J670" t="str">
        <f t="shared" si="65"/>
        <v>*</v>
      </c>
    </row>
    <row r="671" spans="2:10" x14ac:dyDescent="0.25">
      <c r="B671" t="str">
        <f>IF('TECH RES'!C672="RESNGA",'TECH RES'!B672,"*")</f>
        <v>*</v>
      </c>
      <c r="C671" t="str">
        <f t="shared" si="60"/>
        <v>*</v>
      </c>
      <c r="D671" t="str">
        <f t="shared" si="61"/>
        <v>*</v>
      </c>
      <c r="F671" t="str">
        <f>IF('TECH RES'!C672="RESNGA",'TECH RES'!B672,"*")</f>
        <v>*</v>
      </c>
      <c r="G671" t="str">
        <f t="shared" si="62"/>
        <v>*</v>
      </c>
      <c r="H671" t="str">
        <f t="shared" si="63"/>
        <v>*</v>
      </c>
      <c r="I671" t="str">
        <f t="shared" si="64"/>
        <v>*</v>
      </c>
      <c r="J671" t="str">
        <f t="shared" si="65"/>
        <v>*</v>
      </c>
    </row>
    <row r="672" spans="2:10" x14ac:dyDescent="0.25">
      <c r="B672" t="str">
        <f>IF('TECH RES'!C673="RESNGA",'TECH RES'!B673,"*")</f>
        <v>*</v>
      </c>
      <c r="C672" t="str">
        <f t="shared" si="60"/>
        <v>*</v>
      </c>
      <c r="D672" t="str">
        <f t="shared" si="61"/>
        <v>*</v>
      </c>
      <c r="F672" t="str">
        <f>IF('TECH RES'!C673="RESNGA",'TECH RES'!B673,"*")</f>
        <v>*</v>
      </c>
      <c r="G672" t="str">
        <f t="shared" si="62"/>
        <v>*</v>
      </c>
      <c r="H672" t="str">
        <f t="shared" si="63"/>
        <v>*</v>
      </c>
      <c r="I672" t="str">
        <f t="shared" si="64"/>
        <v>*</v>
      </c>
      <c r="J672" t="str">
        <f t="shared" si="65"/>
        <v>*</v>
      </c>
    </row>
    <row r="673" spans="2:10" x14ac:dyDescent="0.25">
      <c r="B673" t="str">
        <f>IF('TECH RES'!C674="RESNGA",'TECH RES'!B674,"*")</f>
        <v>*</v>
      </c>
      <c r="C673" t="str">
        <f t="shared" si="60"/>
        <v>*</v>
      </c>
      <c r="D673" t="str">
        <f t="shared" si="61"/>
        <v>*</v>
      </c>
      <c r="F673" t="str">
        <f>IF('TECH RES'!C674="RESNGA",'TECH RES'!B674,"*")</f>
        <v>*</v>
      </c>
      <c r="G673" t="str">
        <f t="shared" si="62"/>
        <v>*</v>
      </c>
      <c r="H673" t="str">
        <f t="shared" si="63"/>
        <v>*</v>
      </c>
      <c r="I673" t="str">
        <f t="shared" si="64"/>
        <v>*</v>
      </c>
      <c r="J673" t="str">
        <f t="shared" si="65"/>
        <v>*</v>
      </c>
    </row>
    <row r="674" spans="2:10" x14ac:dyDescent="0.25">
      <c r="B674" t="str">
        <f>IF('TECH RES'!C675="RESNGA",'TECH RES'!B675,"*")</f>
        <v>*</v>
      </c>
      <c r="C674" t="str">
        <f t="shared" si="60"/>
        <v>*</v>
      </c>
      <c r="D674" t="str">
        <f t="shared" si="61"/>
        <v>*</v>
      </c>
      <c r="F674" t="str">
        <f>IF('TECH RES'!C675="RESNGA",'TECH RES'!B675,"*")</f>
        <v>*</v>
      </c>
      <c r="G674" t="str">
        <f t="shared" si="62"/>
        <v>*</v>
      </c>
      <c r="H674" t="str">
        <f t="shared" si="63"/>
        <v>*</v>
      </c>
      <c r="I674" t="str">
        <f t="shared" si="64"/>
        <v>*</v>
      </c>
      <c r="J674" t="str">
        <f t="shared" si="65"/>
        <v>*</v>
      </c>
    </row>
    <row r="675" spans="2:10" x14ac:dyDescent="0.25">
      <c r="B675" t="str">
        <f>IF('TECH RES'!C676="RESNGA",'TECH RES'!B676,"*")</f>
        <v>*</v>
      </c>
      <c r="C675" t="str">
        <f t="shared" si="60"/>
        <v>*</v>
      </c>
      <c r="D675" t="str">
        <f t="shared" si="61"/>
        <v>*</v>
      </c>
      <c r="F675" t="str">
        <f>IF('TECH RES'!C676="RESNGA",'TECH RES'!B676,"*")</f>
        <v>*</v>
      </c>
      <c r="G675" t="str">
        <f t="shared" si="62"/>
        <v>*</v>
      </c>
      <c r="H675" t="str">
        <f t="shared" si="63"/>
        <v>*</v>
      </c>
      <c r="I675" t="str">
        <f t="shared" si="64"/>
        <v>*</v>
      </c>
      <c r="J675" t="str">
        <f t="shared" si="65"/>
        <v>*</v>
      </c>
    </row>
    <row r="676" spans="2:10" x14ac:dyDescent="0.25">
      <c r="B676" t="str">
        <f>IF('TECH RES'!C677="RESNGA",'TECH RES'!B677,"*")</f>
        <v>*</v>
      </c>
      <c r="C676" t="str">
        <f t="shared" si="60"/>
        <v>*</v>
      </c>
      <c r="D676" t="str">
        <f t="shared" si="61"/>
        <v>*</v>
      </c>
      <c r="F676" t="str">
        <f>IF('TECH RES'!C677="RESNGA",'TECH RES'!B677,"*")</f>
        <v>*</v>
      </c>
      <c r="G676" t="str">
        <f t="shared" si="62"/>
        <v>*</v>
      </c>
      <c r="H676" t="str">
        <f t="shared" si="63"/>
        <v>*</v>
      </c>
      <c r="I676" t="str">
        <f t="shared" si="64"/>
        <v>*</v>
      </c>
      <c r="J676" t="str">
        <f t="shared" si="65"/>
        <v>*</v>
      </c>
    </row>
    <row r="677" spans="2:10" x14ac:dyDescent="0.25">
      <c r="B677" t="str">
        <f>IF('TECH RES'!C678="RESNGA",'TECH RES'!B678,"*")</f>
        <v>*</v>
      </c>
      <c r="C677" t="str">
        <f t="shared" si="60"/>
        <v>*</v>
      </c>
      <c r="D677" t="str">
        <f t="shared" si="61"/>
        <v>*</v>
      </c>
      <c r="F677" t="str">
        <f>IF('TECH RES'!C678="RESNGA",'TECH RES'!B678,"*")</f>
        <v>*</v>
      </c>
      <c r="G677" t="str">
        <f t="shared" si="62"/>
        <v>*</v>
      </c>
      <c r="H677" t="str">
        <f t="shared" si="63"/>
        <v>*</v>
      </c>
      <c r="I677" t="str">
        <f t="shared" si="64"/>
        <v>*</v>
      </c>
      <c r="J677" t="str">
        <f t="shared" si="65"/>
        <v>*</v>
      </c>
    </row>
    <row r="678" spans="2:10" x14ac:dyDescent="0.25">
      <c r="B678" t="str">
        <f>IF('TECH RES'!C679="RESNGA",'TECH RES'!B679,"*")</f>
        <v>*</v>
      </c>
      <c r="C678" t="str">
        <f t="shared" si="60"/>
        <v>*</v>
      </c>
      <c r="D678" t="str">
        <f t="shared" si="61"/>
        <v>*</v>
      </c>
      <c r="F678" t="str">
        <f>IF('TECH RES'!C679="RESNGA",'TECH RES'!B679,"*")</f>
        <v>*</v>
      </c>
      <c r="G678" t="str">
        <f t="shared" si="62"/>
        <v>*</v>
      </c>
      <c r="H678" t="str">
        <f t="shared" si="63"/>
        <v>*</v>
      </c>
      <c r="I678" t="str">
        <f t="shared" si="64"/>
        <v>*</v>
      </c>
      <c r="J678" t="str">
        <f t="shared" si="65"/>
        <v>*</v>
      </c>
    </row>
    <row r="679" spans="2:10" x14ac:dyDescent="0.25">
      <c r="B679" t="str">
        <f>IF('TECH RES'!C680="RESNGA",'TECH RES'!B680,"*")</f>
        <v>*</v>
      </c>
      <c r="C679" t="str">
        <f t="shared" si="60"/>
        <v>*</v>
      </c>
      <c r="D679" t="str">
        <f t="shared" si="61"/>
        <v>*</v>
      </c>
      <c r="F679" t="str">
        <f>IF('TECH RES'!C680="RESNGA",'TECH RES'!B680,"*")</f>
        <v>*</v>
      </c>
      <c r="G679" t="str">
        <f t="shared" si="62"/>
        <v>*</v>
      </c>
      <c r="H679" t="str">
        <f t="shared" si="63"/>
        <v>*</v>
      </c>
      <c r="I679" t="str">
        <f t="shared" si="64"/>
        <v>*</v>
      </c>
      <c r="J679" t="str">
        <f t="shared" si="65"/>
        <v>*</v>
      </c>
    </row>
    <row r="680" spans="2:10" x14ac:dyDescent="0.25">
      <c r="B680" t="str">
        <f>IF('TECH RES'!C681="RESNGA",'TECH RES'!B681,"*")</f>
        <v>*</v>
      </c>
      <c r="C680" t="str">
        <f t="shared" si="60"/>
        <v>*</v>
      </c>
      <c r="D680" t="str">
        <f t="shared" si="61"/>
        <v>*</v>
      </c>
      <c r="F680" t="str">
        <f>IF('TECH RES'!C681="RESNGA",'TECH RES'!B681,"*")</f>
        <v>*</v>
      </c>
      <c r="G680" t="str">
        <f t="shared" si="62"/>
        <v>*</v>
      </c>
      <c r="H680" t="str">
        <f t="shared" si="63"/>
        <v>*</v>
      </c>
      <c r="I680" t="str">
        <f t="shared" si="64"/>
        <v>*</v>
      </c>
      <c r="J680" t="str">
        <f t="shared" si="65"/>
        <v>*</v>
      </c>
    </row>
    <row r="681" spans="2:10" x14ac:dyDescent="0.25">
      <c r="B681" t="str">
        <f>IF('TECH RES'!C682="RESNGA",'TECH RES'!B682,"*")</f>
        <v>*</v>
      </c>
      <c r="C681" t="str">
        <f t="shared" si="60"/>
        <v>*</v>
      </c>
      <c r="D681" t="str">
        <f t="shared" si="61"/>
        <v>*</v>
      </c>
      <c r="F681" t="str">
        <f>IF('TECH RES'!C682="RESNGA",'TECH RES'!B682,"*")</f>
        <v>*</v>
      </c>
      <c r="G681" t="str">
        <f t="shared" si="62"/>
        <v>*</v>
      </c>
      <c r="H681" t="str">
        <f t="shared" si="63"/>
        <v>*</v>
      </c>
      <c r="I681" t="str">
        <f t="shared" si="64"/>
        <v>*</v>
      </c>
      <c r="J681" t="str">
        <f t="shared" si="65"/>
        <v>*</v>
      </c>
    </row>
    <row r="682" spans="2:10" x14ac:dyDescent="0.25">
      <c r="B682" t="str">
        <f>IF('TECH RES'!C683="RESNGA",'TECH RES'!B683,"*")</f>
        <v>*</v>
      </c>
      <c r="C682" t="str">
        <f t="shared" si="60"/>
        <v>*</v>
      </c>
      <c r="D682" t="str">
        <f t="shared" si="61"/>
        <v>*</v>
      </c>
      <c r="F682" t="str">
        <f>IF('TECH RES'!C683="RESNGA",'TECH RES'!B683,"*")</f>
        <v>*</v>
      </c>
      <c r="G682" t="str">
        <f t="shared" si="62"/>
        <v>*</v>
      </c>
      <c r="H682" t="str">
        <f t="shared" si="63"/>
        <v>*</v>
      </c>
      <c r="I682" t="str">
        <f t="shared" si="64"/>
        <v>*</v>
      </c>
      <c r="J682" t="str">
        <f t="shared" si="65"/>
        <v>*</v>
      </c>
    </row>
    <row r="683" spans="2:10" x14ac:dyDescent="0.25">
      <c r="B683" t="str">
        <f>IF('TECH RES'!C684="RESNGA",'TECH RES'!B684,"*")</f>
        <v>*</v>
      </c>
      <c r="C683" t="str">
        <f t="shared" si="60"/>
        <v>*</v>
      </c>
      <c r="D683" t="str">
        <f t="shared" si="61"/>
        <v>*</v>
      </c>
      <c r="F683" t="str">
        <f>IF('TECH RES'!C684="RESNGA",'TECH RES'!B684,"*")</f>
        <v>*</v>
      </c>
      <c r="G683" t="str">
        <f t="shared" si="62"/>
        <v>*</v>
      </c>
      <c r="H683" t="str">
        <f t="shared" si="63"/>
        <v>*</v>
      </c>
      <c r="I683" t="str">
        <f t="shared" si="64"/>
        <v>*</v>
      </c>
      <c r="J683" t="str">
        <f t="shared" si="65"/>
        <v>*</v>
      </c>
    </row>
    <row r="684" spans="2:10" x14ac:dyDescent="0.25">
      <c r="B684" t="str">
        <f>IF('TECH RES'!C685="RESNGA",'TECH RES'!B685,"*")</f>
        <v>RESHOULMOldCK2NGA20</v>
      </c>
      <c r="C684" t="str">
        <f t="shared" si="60"/>
        <v>RESNGA</v>
      </c>
      <c r="D684">
        <f t="shared" si="61"/>
        <v>1</v>
      </c>
      <c r="F684" t="str">
        <f>IF('TECH RES'!C685="RESNGA",'TECH RES'!B685,"*")</f>
        <v>RESHOULMOldCK2NGA20</v>
      </c>
      <c r="G684" t="str">
        <f t="shared" si="62"/>
        <v>RESRNG</v>
      </c>
      <c r="H684">
        <f t="shared" si="63"/>
        <v>0</v>
      </c>
      <c r="I684">
        <f t="shared" si="64"/>
        <v>1</v>
      </c>
      <c r="J684">
        <f t="shared" si="65"/>
        <v>1</v>
      </c>
    </row>
    <row r="685" spans="2:10" x14ac:dyDescent="0.25">
      <c r="B685" t="str">
        <f>IF('TECH RES'!C686="RESNGA",'TECH RES'!B686,"*")</f>
        <v>RESHOULMOldCK4NGA20</v>
      </c>
      <c r="C685" t="str">
        <f t="shared" si="60"/>
        <v>RESNGA</v>
      </c>
      <c r="D685">
        <f t="shared" si="61"/>
        <v>1</v>
      </c>
      <c r="F685" t="str">
        <f>IF('TECH RES'!C686="RESNGA",'TECH RES'!B686,"*")</f>
        <v>RESHOULMOldCK4NGA20</v>
      </c>
      <c r="G685" t="str">
        <f t="shared" si="62"/>
        <v>RESRNG</v>
      </c>
      <c r="H685">
        <f t="shared" si="63"/>
        <v>0</v>
      </c>
      <c r="I685">
        <f t="shared" si="64"/>
        <v>1</v>
      </c>
      <c r="J685">
        <f t="shared" si="65"/>
        <v>1</v>
      </c>
    </row>
    <row r="686" spans="2:10" x14ac:dyDescent="0.25">
      <c r="B686" t="str">
        <f>IF('TECH RES'!C687="RESNGA",'TECH RES'!B687,"*")</f>
        <v>*</v>
      </c>
      <c r="C686" t="str">
        <f t="shared" si="60"/>
        <v>*</v>
      </c>
      <c r="D686" t="str">
        <f t="shared" si="61"/>
        <v>*</v>
      </c>
      <c r="F686" t="str">
        <f>IF('TECH RES'!C687="RESNGA",'TECH RES'!B687,"*")</f>
        <v>*</v>
      </c>
      <c r="G686" t="str">
        <f t="shared" si="62"/>
        <v>*</v>
      </c>
      <c r="H686" t="str">
        <f t="shared" si="63"/>
        <v>*</v>
      </c>
      <c r="I686" t="str">
        <f t="shared" si="64"/>
        <v>*</v>
      </c>
      <c r="J686" t="str">
        <f t="shared" si="65"/>
        <v>*</v>
      </c>
    </row>
    <row r="687" spans="2:10" x14ac:dyDescent="0.25">
      <c r="B687" t="str">
        <f>IF('TECH RES'!C688="RESNGA",'TECH RES'!B688,"*")</f>
        <v>*</v>
      </c>
      <c r="C687" t="str">
        <f t="shared" si="60"/>
        <v>*</v>
      </c>
      <c r="D687" t="str">
        <f t="shared" si="61"/>
        <v>*</v>
      </c>
      <c r="F687" t="str">
        <f>IF('TECH RES'!C688="RESNGA",'TECH RES'!B688,"*")</f>
        <v>*</v>
      </c>
      <c r="G687" t="str">
        <f t="shared" si="62"/>
        <v>*</v>
      </c>
      <c r="H687" t="str">
        <f t="shared" si="63"/>
        <v>*</v>
      </c>
      <c r="I687" t="str">
        <f t="shared" si="64"/>
        <v>*</v>
      </c>
      <c r="J687" t="str">
        <f t="shared" si="65"/>
        <v>*</v>
      </c>
    </row>
    <row r="688" spans="2:10" x14ac:dyDescent="0.25">
      <c r="B688" t="str">
        <f>IF('TECH RES'!C689="RESNGA",'TECH RES'!B689,"*")</f>
        <v>*</v>
      </c>
      <c r="C688" t="str">
        <f t="shared" si="60"/>
        <v>*</v>
      </c>
      <c r="D688" t="str">
        <f t="shared" si="61"/>
        <v>*</v>
      </c>
      <c r="F688" t="str">
        <f>IF('TECH RES'!C689="RESNGA",'TECH RES'!B689,"*")</f>
        <v>*</v>
      </c>
      <c r="G688" t="str">
        <f t="shared" si="62"/>
        <v>*</v>
      </c>
      <c r="H688" t="str">
        <f t="shared" si="63"/>
        <v>*</v>
      </c>
      <c r="I688" t="str">
        <f t="shared" si="64"/>
        <v>*</v>
      </c>
      <c r="J688" t="str">
        <f t="shared" si="65"/>
        <v>*</v>
      </c>
    </row>
    <row r="689" spans="2:10" x14ac:dyDescent="0.25">
      <c r="B689" t="str">
        <f>IF('TECH RES'!C690="RESNGA",'TECH RES'!B690,"*")</f>
        <v>*</v>
      </c>
      <c r="C689" t="str">
        <f t="shared" si="60"/>
        <v>*</v>
      </c>
      <c r="D689" t="str">
        <f t="shared" si="61"/>
        <v>*</v>
      </c>
      <c r="F689" t="str">
        <f>IF('TECH RES'!C690="RESNGA",'TECH RES'!B690,"*")</f>
        <v>*</v>
      </c>
      <c r="G689" t="str">
        <f t="shared" si="62"/>
        <v>*</v>
      </c>
      <c r="H689" t="str">
        <f t="shared" si="63"/>
        <v>*</v>
      </c>
      <c r="I689" t="str">
        <f t="shared" si="64"/>
        <v>*</v>
      </c>
      <c r="J689" t="str">
        <f t="shared" si="65"/>
        <v>*</v>
      </c>
    </row>
    <row r="690" spans="2:10" x14ac:dyDescent="0.25">
      <c r="B690" t="str">
        <f>IF('TECH RES'!C691="RESNGA",'TECH RES'!B691,"*")</f>
        <v>*</v>
      </c>
      <c r="C690" t="str">
        <f t="shared" si="60"/>
        <v>*</v>
      </c>
      <c r="D690" t="str">
        <f t="shared" si="61"/>
        <v>*</v>
      </c>
      <c r="F690" t="str">
        <f>IF('TECH RES'!C691="RESNGA",'TECH RES'!B691,"*")</f>
        <v>*</v>
      </c>
      <c r="G690" t="str">
        <f t="shared" si="62"/>
        <v>*</v>
      </c>
      <c r="H690" t="str">
        <f t="shared" si="63"/>
        <v>*</v>
      </c>
      <c r="I690" t="str">
        <f t="shared" si="64"/>
        <v>*</v>
      </c>
      <c r="J690" t="str">
        <f t="shared" si="65"/>
        <v>*</v>
      </c>
    </row>
    <row r="691" spans="2:10" x14ac:dyDescent="0.25">
      <c r="B691" t="str">
        <f>IF('TECH RES'!C692="RESNGA",'TECH RES'!B692,"*")</f>
        <v>*</v>
      </c>
      <c r="C691" t="str">
        <f t="shared" si="60"/>
        <v>*</v>
      </c>
      <c r="D691" t="str">
        <f t="shared" si="61"/>
        <v>*</v>
      </c>
      <c r="F691" t="str">
        <f>IF('TECH RES'!C692="RESNGA",'TECH RES'!B692,"*")</f>
        <v>*</v>
      </c>
      <c r="G691" t="str">
        <f t="shared" si="62"/>
        <v>*</v>
      </c>
      <c r="H691" t="str">
        <f t="shared" si="63"/>
        <v>*</v>
      </c>
      <c r="I691" t="str">
        <f t="shared" si="64"/>
        <v>*</v>
      </c>
      <c r="J691" t="str">
        <f t="shared" si="65"/>
        <v>*</v>
      </c>
    </row>
    <row r="692" spans="2:10" x14ac:dyDescent="0.25">
      <c r="B692" t="str">
        <f>IF('TECH RES'!C693="RESNGA",'TECH RES'!B693,"*")</f>
        <v>*</v>
      </c>
      <c r="C692" t="str">
        <f t="shared" si="60"/>
        <v>*</v>
      </c>
      <c r="D692" t="str">
        <f t="shared" si="61"/>
        <v>*</v>
      </c>
      <c r="F692" t="str">
        <f>IF('TECH RES'!C693="RESNGA",'TECH RES'!B693,"*")</f>
        <v>*</v>
      </c>
      <c r="G692" t="str">
        <f t="shared" si="62"/>
        <v>*</v>
      </c>
      <c r="H692" t="str">
        <f t="shared" si="63"/>
        <v>*</v>
      </c>
      <c r="I692" t="str">
        <f t="shared" si="64"/>
        <v>*</v>
      </c>
      <c r="J692" t="str">
        <f t="shared" si="65"/>
        <v>*</v>
      </c>
    </row>
    <row r="693" spans="2:10" x14ac:dyDescent="0.25">
      <c r="B693" t="str">
        <f>IF('TECH RES'!C694="RESNGA",'TECH RES'!B694,"*")</f>
        <v>*</v>
      </c>
      <c r="C693" t="str">
        <f t="shared" si="60"/>
        <v>*</v>
      </c>
      <c r="D693" t="str">
        <f t="shared" si="61"/>
        <v>*</v>
      </c>
      <c r="F693" t="str">
        <f>IF('TECH RES'!C694="RESNGA",'TECH RES'!B694,"*")</f>
        <v>*</v>
      </c>
      <c r="G693" t="str">
        <f t="shared" si="62"/>
        <v>*</v>
      </c>
      <c r="H693" t="str">
        <f t="shared" si="63"/>
        <v>*</v>
      </c>
      <c r="I693" t="str">
        <f t="shared" si="64"/>
        <v>*</v>
      </c>
      <c r="J693" t="str">
        <f t="shared" si="65"/>
        <v>*</v>
      </c>
    </row>
    <row r="694" spans="2:10" x14ac:dyDescent="0.25">
      <c r="B694" t="str">
        <f>IF('TECH RES'!C695="RESNGA",'TECH RES'!B695,"*")</f>
        <v>*</v>
      </c>
      <c r="C694" t="str">
        <f t="shared" si="60"/>
        <v>*</v>
      </c>
      <c r="D694" t="str">
        <f t="shared" si="61"/>
        <v>*</v>
      </c>
      <c r="F694" t="str">
        <f>IF('TECH RES'!C695="RESNGA",'TECH RES'!B695,"*")</f>
        <v>*</v>
      </c>
      <c r="G694" t="str">
        <f t="shared" si="62"/>
        <v>*</v>
      </c>
      <c r="H694" t="str">
        <f t="shared" si="63"/>
        <v>*</v>
      </c>
      <c r="I694" t="str">
        <f t="shared" si="64"/>
        <v>*</v>
      </c>
      <c r="J694" t="str">
        <f t="shared" si="65"/>
        <v>*</v>
      </c>
    </row>
    <row r="695" spans="2:10" x14ac:dyDescent="0.25">
      <c r="B695" t="str">
        <f>IF('TECH RES'!C696="RESNGA",'TECH RES'!B696,"*")</f>
        <v>*</v>
      </c>
      <c r="C695" t="str">
        <f t="shared" si="60"/>
        <v>*</v>
      </c>
      <c r="D695" t="str">
        <f t="shared" si="61"/>
        <v>*</v>
      </c>
      <c r="F695" t="str">
        <f>IF('TECH RES'!C696="RESNGA",'TECH RES'!B696,"*")</f>
        <v>*</v>
      </c>
      <c r="G695" t="str">
        <f t="shared" si="62"/>
        <v>*</v>
      </c>
      <c r="H695" t="str">
        <f t="shared" si="63"/>
        <v>*</v>
      </c>
      <c r="I695" t="str">
        <f t="shared" si="64"/>
        <v>*</v>
      </c>
      <c r="J695" t="str">
        <f t="shared" si="65"/>
        <v>*</v>
      </c>
    </row>
    <row r="696" spans="2:10" x14ac:dyDescent="0.25">
      <c r="B696" t="str">
        <f>IF('TECH RES'!C697="RESNGA",'TECH RES'!B697,"*")</f>
        <v>*</v>
      </c>
      <c r="C696" t="str">
        <f t="shared" si="60"/>
        <v>*</v>
      </c>
      <c r="D696" t="str">
        <f t="shared" si="61"/>
        <v>*</v>
      </c>
      <c r="F696" t="str">
        <f>IF('TECH RES'!C697="RESNGA",'TECH RES'!B697,"*")</f>
        <v>*</v>
      </c>
      <c r="G696" t="str">
        <f t="shared" si="62"/>
        <v>*</v>
      </c>
      <c r="H696" t="str">
        <f t="shared" si="63"/>
        <v>*</v>
      </c>
      <c r="I696" t="str">
        <f t="shared" si="64"/>
        <v>*</v>
      </c>
      <c r="J696" t="str">
        <f t="shared" si="65"/>
        <v>*</v>
      </c>
    </row>
    <row r="697" spans="2:10" x14ac:dyDescent="0.25">
      <c r="B697" t="str">
        <f>IF('TECH RES'!C698="RESNGA",'TECH RES'!B698,"*")</f>
        <v>*</v>
      </c>
      <c r="C697" t="str">
        <f t="shared" si="60"/>
        <v>*</v>
      </c>
      <c r="D697" t="str">
        <f t="shared" si="61"/>
        <v>*</v>
      </c>
      <c r="F697" t="str">
        <f>IF('TECH RES'!C698="RESNGA",'TECH RES'!B698,"*")</f>
        <v>*</v>
      </c>
      <c r="G697" t="str">
        <f t="shared" si="62"/>
        <v>*</v>
      </c>
      <c r="H697" t="str">
        <f t="shared" si="63"/>
        <v>*</v>
      </c>
      <c r="I697" t="str">
        <f t="shared" si="64"/>
        <v>*</v>
      </c>
      <c r="J697" t="str">
        <f t="shared" si="65"/>
        <v>*</v>
      </c>
    </row>
    <row r="698" spans="2:10" x14ac:dyDescent="0.25">
      <c r="B698" t="str">
        <f>IF('TECH RES'!C699="RESNGA",'TECH RES'!B699,"*")</f>
        <v>*</v>
      </c>
      <c r="C698" t="str">
        <f t="shared" si="60"/>
        <v>*</v>
      </c>
      <c r="D698" t="str">
        <f t="shared" si="61"/>
        <v>*</v>
      </c>
      <c r="F698" t="str">
        <f>IF('TECH RES'!C699="RESNGA",'TECH RES'!B699,"*")</f>
        <v>*</v>
      </c>
      <c r="G698" t="str">
        <f t="shared" si="62"/>
        <v>*</v>
      </c>
      <c r="H698" t="str">
        <f t="shared" si="63"/>
        <v>*</v>
      </c>
      <c r="I698" t="str">
        <f t="shared" si="64"/>
        <v>*</v>
      </c>
      <c r="J698" t="str">
        <f t="shared" si="65"/>
        <v>*</v>
      </c>
    </row>
    <row r="699" spans="2:10" x14ac:dyDescent="0.25">
      <c r="B699" t="str">
        <f>IF('TECH RES'!C700="RESNGA",'TECH RES'!B700,"*")</f>
        <v>*</v>
      </c>
      <c r="C699" t="str">
        <f t="shared" si="60"/>
        <v>*</v>
      </c>
      <c r="D699" t="str">
        <f t="shared" si="61"/>
        <v>*</v>
      </c>
      <c r="F699" t="str">
        <f>IF('TECH RES'!C700="RESNGA",'TECH RES'!B700,"*")</f>
        <v>*</v>
      </c>
      <c r="G699" t="str">
        <f t="shared" si="62"/>
        <v>*</v>
      </c>
      <c r="H699" t="str">
        <f t="shared" si="63"/>
        <v>*</v>
      </c>
      <c r="I699" t="str">
        <f t="shared" si="64"/>
        <v>*</v>
      </c>
      <c r="J699" t="str">
        <f t="shared" si="65"/>
        <v>*</v>
      </c>
    </row>
    <row r="700" spans="2:10" x14ac:dyDescent="0.25">
      <c r="B700" t="str">
        <f>IF('TECH RES'!C701="RESNGA",'TECH RES'!B701,"*")</f>
        <v>*</v>
      </c>
      <c r="C700" t="str">
        <f t="shared" si="60"/>
        <v>*</v>
      </c>
      <c r="D700" t="str">
        <f t="shared" si="61"/>
        <v>*</v>
      </c>
      <c r="F700" t="str">
        <f>IF('TECH RES'!C701="RESNGA",'TECH RES'!B701,"*")</f>
        <v>*</v>
      </c>
      <c r="G700" t="str">
        <f t="shared" si="62"/>
        <v>*</v>
      </c>
      <c r="H700" t="str">
        <f t="shared" si="63"/>
        <v>*</v>
      </c>
      <c r="I700" t="str">
        <f t="shared" si="64"/>
        <v>*</v>
      </c>
      <c r="J700" t="str">
        <f t="shared" si="65"/>
        <v>*</v>
      </c>
    </row>
    <row r="701" spans="2:10" x14ac:dyDescent="0.25">
      <c r="B701" t="str">
        <f>IF('TECH RES'!C702="RESNGA",'TECH RES'!B702,"*")</f>
        <v>RESHOULMOldCD1NGA20</v>
      </c>
      <c r="C701" t="str">
        <f t="shared" si="60"/>
        <v>RESNGA</v>
      </c>
      <c r="D701">
        <f t="shared" si="61"/>
        <v>1</v>
      </c>
      <c r="F701" t="str">
        <f>IF('TECH RES'!C702="RESNGA",'TECH RES'!B702,"*")</f>
        <v>RESHOULMOldCD1NGA20</v>
      </c>
      <c r="G701" t="str">
        <f t="shared" si="62"/>
        <v>RESRNG</v>
      </c>
      <c r="H701">
        <f t="shared" si="63"/>
        <v>0</v>
      </c>
      <c r="I701">
        <f t="shared" si="64"/>
        <v>1</v>
      </c>
      <c r="J701">
        <f t="shared" si="65"/>
        <v>1</v>
      </c>
    </row>
    <row r="702" spans="2:10" x14ac:dyDescent="0.25">
      <c r="B702" t="str">
        <f>IF('TECH RES'!C703="RESNGA",'TECH RES'!B703,"*")</f>
        <v>RESHOULMOldCD2NGA20</v>
      </c>
      <c r="C702" t="str">
        <f t="shared" si="60"/>
        <v>RESNGA</v>
      </c>
      <c r="D702">
        <f t="shared" si="61"/>
        <v>1</v>
      </c>
      <c r="F702" t="str">
        <f>IF('TECH RES'!C703="RESNGA",'TECH RES'!B703,"*")</f>
        <v>RESHOULMOldCD2NGA20</v>
      </c>
      <c r="G702" t="str">
        <f t="shared" si="62"/>
        <v>RESRNG</v>
      </c>
      <c r="H702">
        <f t="shared" si="63"/>
        <v>0</v>
      </c>
      <c r="I702">
        <f t="shared" si="64"/>
        <v>1</v>
      </c>
      <c r="J702">
        <f t="shared" si="65"/>
        <v>1</v>
      </c>
    </row>
    <row r="703" spans="2:10" x14ac:dyDescent="0.25">
      <c r="B703" t="str">
        <f>IF('TECH RES'!C704="RESNGA",'TECH RES'!B704,"*")</f>
        <v>RESHOULMOldCD3NGA20</v>
      </c>
      <c r="C703" t="str">
        <f t="shared" si="60"/>
        <v>RESNGA</v>
      </c>
      <c r="D703">
        <f t="shared" si="61"/>
        <v>1</v>
      </c>
      <c r="F703" t="str">
        <f>IF('TECH RES'!C704="RESNGA",'TECH RES'!B704,"*")</f>
        <v>RESHOULMOldCD3NGA20</v>
      </c>
      <c r="G703" t="str">
        <f t="shared" si="62"/>
        <v>RESRNG</v>
      </c>
      <c r="H703">
        <f t="shared" si="63"/>
        <v>0</v>
      </c>
      <c r="I703">
        <f t="shared" si="64"/>
        <v>1</v>
      </c>
      <c r="J703">
        <f t="shared" si="65"/>
        <v>1</v>
      </c>
    </row>
    <row r="704" spans="2:10" x14ac:dyDescent="0.25">
      <c r="B704" t="str">
        <f>IF('TECH RES'!C705="RESNGA",'TECH RES'!B705,"*")</f>
        <v>RESHOULMOldCD4NGA20</v>
      </c>
      <c r="C704" t="str">
        <f t="shared" si="60"/>
        <v>RESNGA</v>
      </c>
      <c r="D704">
        <f t="shared" si="61"/>
        <v>1</v>
      </c>
      <c r="F704" t="str">
        <f>IF('TECH RES'!C705="RESNGA",'TECH RES'!B705,"*")</f>
        <v>RESHOULMOldCD4NGA20</v>
      </c>
      <c r="G704" t="str">
        <f t="shared" si="62"/>
        <v>RESRNG</v>
      </c>
      <c r="H704">
        <f t="shared" si="63"/>
        <v>0</v>
      </c>
      <c r="I704">
        <f t="shared" si="64"/>
        <v>1</v>
      </c>
      <c r="J704">
        <f t="shared" si="65"/>
        <v>1</v>
      </c>
    </row>
    <row r="705" spans="2:10" x14ac:dyDescent="0.25">
      <c r="B705" t="str">
        <f>IF('TECH RES'!C706="RESNGA",'TECH RES'!B706,"*")</f>
        <v>RESHOULMOldCD4NGA30</v>
      </c>
      <c r="C705" t="str">
        <f t="shared" si="60"/>
        <v>RESNGA</v>
      </c>
      <c r="D705">
        <f t="shared" si="61"/>
        <v>1</v>
      </c>
      <c r="F705" t="str">
        <f>IF('TECH RES'!C706="RESNGA",'TECH RES'!B706,"*")</f>
        <v>RESHOULMOldCD4NGA30</v>
      </c>
      <c r="G705" t="str">
        <f t="shared" si="62"/>
        <v>RESRNG</v>
      </c>
      <c r="H705">
        <f t="shared" si="63"/>
        <v>0</v>
      </c>
      <c r="I705">
        <f t="shared" si="64"/>
        <v>1</v>
      </c>
      <c r="J705">
        <f t="shared" si="65"/>
        <v>1</v>
      </c>
    </row>
    <row r="706" spans="2:10" x14ac:dyDescent="0.25">
      <c r="B706" t="str">
        <f>IF('TECH RES'!C707="RESNGA",'TECH RES'!B707,"*")</f>
        <v>*</v>
      </c>
      <c r="C706" t="str">
        <f t="shared" si="60"/>
        <v>*</v>
      </c>
      <c r="D706" t="str">
        <f t="shared" si="61"/>
        <v>*</v>
      </c>
      <c r="F706" t="str">
        <f>IF('TECH RES'!C707="RESNGA",'TECH RES'!B707,"*")</f>
        <v>*</v>
      </c>
      <c r="G706" t="str">
        <f t="shared" si="62"/>
        <v>*</v>
      </c>
      <c r="H706" t="str">
        <f t="shared" si="63"/>
        <v>*</v>
      </c>
      <c r="I706" t="str">
        <f t="shared" si="64"/>
        <v>*</v>
      </c>
      <c r="J706" t="str">
        <f t="shared" si="65"/>
        <v>*</v>
      </c>
    </row>
    <row r="707" spans="2:10" x14ac:dyDescent="0.25">
      <c r="B707" t="str">
        <f>IF('TECH RES'!C708="RESNGA",'TECH RES'!B708,"*")</f>
        <v>*</v>
      </c>
      <c r="C707" t="str">
        <f t="shared" si="60"/>
        <v>*</v>
      </c>
      <c r="D707" t="str">
        <f t="shared" si="61"/>
        <v>*</v>
      </c>
      <c r="F707" t="str">
        <f>IF('TECH RES'!C708="RESNGA",'TECH RES'!B708,"*")</f>
        <v>*</v>
      </c>
      <c r="G707" t="str">
        <f t="shared" si="62"/>
        <v>*</v>
      </c>
      <c r="H707" t="str">
        <f t="shared" si="63"/>
        <v>*</v>
      </c>
      <c r="I707" t="str">
        <f t="shared" si="64"/>
        <v>*</v>
      </c>
      <c r="J707" t="str">
        <f t="shared" si="65"/>
        <v>*</v>
      </c>
    </row>
    <row r="708" spans="2:10" x14ac:dyDescent="0.25">
      <c r="B708" t="str">
        <f>IF('TECH RES'!C709="RESNGA",'TECH RES'!B709,"*")</f>
        <v>*</v>
      </c>
      <c r="C708" t="str">
        <f t="shared" si="60"/>
        <v>*</v>
      </c>
      <c r="D708" t="str">
        <f t="shared" si="61"/>
        <v>*</v>
      </c>
      <c r="F708" t="str">
        <f>IF('TECH RES'!C709="RESNGA",'TECH RES'!B709,"*")</f>
        <v>*</v>
      </c>
      <c r="G708" t="str">
        <f t="shared" si="62"/>
        <v>*</v>
      </c>
      <c r="H708" t="str">
        <f t="shared" si="63"/>
        <v>*</v>
      </c>
      <c r="I708" t="str">
        <f t="shared" si="64"/>
        <v>*</v>
      </c>
      <c r="J708" t="str">
        <f t="shared" si="65"/>
        <v>*</v>
      </c>
    </row>
    <row r="709" spans="2:10" x14ac:dyDescent="0.25">
      <c r="B709" t="str">
        <f>IF('TECH RES'!C710="RESNGA",'TECH RES'!B710,"*")</f>
        <v>*</v>
      </c>
      <c r="C709" t="str">
        <f t="shared" si="60"/>
        <v>*</v>
      </c>
      <c r="D709" t="str">
        <f t="shared" si="61"/>
        <v>*</v>
      </c>
      <c r="F709" t="str">
        <f>IF('TECH RES'!C710="RESNGA",'TECH RES'!B710,"*")</f>
        <v>*</v>
      </c>
      <c r="G709" t="str">
        <f t="shared" si="62"/>
        <v>*</v>
      </c>
      <c r="H709" t="str">
        <f t="shared" si="63"/>
        <v>*</v>
      </c>
      <c r="I709" t="str">
        <f t="shared" si="64"/>
        <v>*</v>
      </c>
      <c r="J709" t="str">
        <f t="shared" si="65"/>
        <v>*</v>
      </c>
    </row>
    <row r="710" spans="2:10" x14ac:dyDescent="0.25">
      <c r="B710" t="str">
        <f>IF('TECH RES'!C711="RESNGA",'TECH RES'!B711,"*")</f>
        <v>RESAPAUMOldWH1NGA20</v>
      </c>
      <c r="C710" t="str">
        <f t="shared" ref="C710:C773" si="66">IF(B710="*","*","RESNGA")</f>
        <v>RESNGA</v>
      </c>
      <c r="D710">
        <f t="shared" ref="D710:D773" si="67">IF(B710="*","*",1)</f>
        <v>1</v>
      </c>
      <c r="F710" t="str">
        <f>IF('TECH RES'!C711="RESNGA",'TECH RES'!B711,"*")</f>
        <v>RESAPAUMOldWH1NGA20</v>
      </c>
      <c r="G710" t="str">
        <f t="shared" ref="G710:G773" si="68">IF(F710="*","*","RESRNG")</f>
        <v>RESRNG</v>
      </c>
      <c r="H710">
        <f t="shared" ref="H710:H773" si="69">IF(F710="*","*",0)</f>
        <v>0</v>
      </c>
      <c r="I710">
        <f t="shared" ref="I710:I773" si="70">IF(G710="*","*",1)</f>
        <v>1</v>
      </c>
      <c r="J710">
        <f t="shared" ref="J710:J773" si="71">IF(H710="*","*",1)</f>
        <v>1</v>
      </c>
    </row>
    <row r="711" spans="2:10" x14ac:dyDescent="0.25">
      <c r="B711" t="str">
        <f>IF('TECH RES'!C712="RESNGA",'TECH RES'!B712,"*")</f>
        <v>RESAPAUMOldWH2NGA20</v>
      </c>
      <c r="C711" t="str">
        <f t="shared" si="66"/>
        <v>RESNGA</v>
      </c>
      <c r="D711">
        <f t="shared" si="67"/>
        <v>1</v>
      </c>
      <c r="F711" t="str">
        <f>IF('TECH RES'!C712="RESNGA",'TECH RES'!B712,"*")</f>
        <v>RESAPAUMOldWH2NGA20</v>
      </c>
      <c r="G711" t="str">
        <f t="shared" si="68"/>
        <v>RESRNG</v>
      </c>
      <c r="H711">
        <f t="shared" si="69"/>
        <v>0</v>
      </c>
      <c r="I711">
        <f t="shared" si="70"/>
        <v>1</v>
      </c>
      <c r="J711">
        <f t="shared" si="71"/>
        <v>1</v>
      </c>
    </row>
    <row r="712" spans="2:10" x14ac:dyDescent="0.25">
      <c r="B712" t="str">
        <f>IF('TECH RES'!C713="RESNGA",'TECH RES'!B713,"*")</f>
        <v>RESAPAUMOldWH3NGA20</v>
      </c>
      <c r="C712" t="str">
        <f t="shared" si="66"/>
        <v>RESNGA</v>
      </c>
      <c r="D712">
        <f t="shared" si="67"/>
        <v>1</v>
      </c>
      <c r="F712" t="str">
        <f>IF('TECH RES'!C713="RESNGA",'TECH RES'!B713,"*")</f>
        <v>RESAPAUMOldWH3NGA20</v>
      </c>
      <c r="G712" t="str">
        <f t="shared" si="68"/>
        <v>RESRNG</v>
      </c>
      <c r="H712">
        <f t="shared" si="69"/>
        <v>0</v>
      </c>
      <c r="I712">
        <f t="shared" si="70"/>
        <v>1</v>
      </c>
      <c r="J712">
        <f t="shared" si="71"/>
        <v>1</v>
      </c>
    </row>
    <row r="713" spans="2:10" x14ac:dyDescent="0.25">
      <c r="B713" t="str">
        <f>IF('TECH RES'!C714="RESNGA",'TECH RES'!B714,"*")</f>
        <v>RESAPAUMOldWH3NGA23</v>
      </c>
      <c r="C713" t="str">
        <f t="shared" si="66"/>
        <v>RESNGA</v>
      </c>
      <c r="D713">
        <f t="shared" si="67"/>
        <v>1</v>
      </c>
      <c r="F713" t="str">
        <f>IF('TECH RES'!C714="RESNGA",'TECH RES'!B714,"*")</f>
        <v>RESAPAUMOldWH3NGA23</v>
      </c>
      <c r="G713" t="str">
        <f t="shared" si="68"/>
        <v>RESRNG</v>
      </c>
      <c r="H713">
        <f t="shared" si="69"/>
        <v>0</v>
      </c>
      <c r="I713">
        <f t="shared" si="70"/>
        <v>1</v>
      </c>
      <c r="J713">
        <f t="shared" si="71"/>
        <v>1</v>
      </c>
    </row>
    <row r="714" spans="2:10" x14ac:dyDescent="0.25">
      <c r="B714" t="str">
        <f>IF('TECH RES'!C715="RESNGA",'TECH RES'!B715,"*")</f>
        <v>*</v>
      </c>
      <c r="C714" t="str">
        <f t="shared" si="66"/>
        <v>*</v>
      </c>
      <c r="D714" t="str">
        <f t="shared" si="67"/>
        <v>*</v>
      </c>
      <c r="F714" t="str">
        <f>IF('TECH RES'!C715="RESNGA",'TECH RES'!B715,"*")</f>
        <v>*</v>
      </c>
      <c r="G714" t="str">
        <f t="shared" si="68"/>
        <v>*</v>
      </c>
      <c r="H714" t="str">
        <f t="shared" si="69"/>
        <v>*</v>
      </c>
      <c r="I714" t="str">
        <f t="shared" si="70"/>
        <v>*</v>
      </c>
      <c r="J714" t="str">
        <f t="shared" si="71"/>
        <v>*</v>
      </c>
    </row>
    <row r="715" spans="2:10" x14ac:dyDescent="0.25">
      <c r="B715" t="str">
        <f>IF('TECH RES'!C716="RESNGA",'TECH RES'!B716,"*")</f>
        <v>RESAPAUMOldWH4NGA20</v>
      </c>
      <c r="C715" t="str">
        <f t="shared" si="66"/>
        <v>RESNGA</v>
      </c>
      <c r="D715">
        <f t="shared" si="67"/>
        <v>1</v>
      </c>
      <c r="F715" t="str">
        <f>IF('TECH RES'!C716="RESNGA",'TECH RES'!B716,"*")</f>
        <v>RESAPAUMOldWH4NGA20</v>
      </c>
      <c r="G715" t="str">
        <f t="shared" si="68"/>
        <v>RESRNG</v>
      </c>
      <c r="H715">
        <f t="shared" si="69"/>
        <v>0</v>
      </c>
      <c r="I715">
        <f t="shared" si="70"/>
        <v>1</v>
      </c>
      <c r="J715">
        <f t="shared" si="71"/>
        <v>1</v>
      </c>
    </row>
    <row r="716" spans="2:10" x14ac:dyDescent="0.25">
      <c r="B716" t="str">
        <f>IF('TECH RES'!C717="RESNGA",'TECH RES'!B717,"*")</f>
        <v>RESAPAUMOldWH4NGA22</v>
      </c>
      <c r="C716" t="str">
        <f t="shared" si="66"/>
        <v>RESNGA</v>
      </c>
      <c r="D716">
        <f t="shared" si="67"/>
        <v>1</v>
      </c>
      <c r="F716" t="str">
        <f>IF('TECH RES'!C717="RESNGA",'TECH RES'!B717,"*")</f>
        <v>RESAPAUMOldWH4NGA22</v>
      </c>
      <c r="G716" t="str">
        <f t="shared" si="68"/>
        <v>RESRNG</v>
      </c>
      <c r="H716">
        <f t="shared" si="69"/>
        <v>0</v>
      </c>
      <c r="I716">
        <f t="shared" si="70"/>
        <v>1</v>
      </c>
      <c r="J716">
        <f t="shared" si="71"/>
        <v>1</v>
      </c>
    </row>
    <row r="717" spans="2:10" x14ac:dyDescent="0.25">
      <c r="B717" t="str">
        <f>IF('TECH RES'!C718="RESNGA",'TECH RES'!B718,"*")</f>
        <v>*</v>
      </c>
      <c r="C717" t="str">
        <f t="shared" si="66"/>
        <v>*</v>
      </c>
      <c r="D717" t="str">
        <f t="shared" si="67"/>
        <v>*</v>
      </c>
      <c r="F717" t="str">
        <f>IF('TECH RES'!C718="RESNGA",'TECH RES'!B718,"*")</f>
        <v>*</v>
      </c>
      <c r="G717" t="str">
        <f t="shared" si="68"/>
        <v>*</v>
      </c>
      <c r="H717" t="str">
        <f t="shared" si="69"/>
        <v>*</v>
      </c>
      <c r="I717" t="str">
        <f t="shared" si="70"/>
        <v>*</v>
      </c>
      <c r="J717" t="str">
        <f t="shared" si="71"/>
        <v>*</v>
      </c>
    </row>
    <row r="718" spans="2:10" x14ac:dyDescent="0.25">
      <c r="B718" t="str">
        <f>IF('TECH RES'!C719="RESNGA",'TECH RES'!B719,"*")</f>
        <v>*</v>
      </c>
      <c r="C718" t="str">
        <f t="shared" si="66"/>
        <v>*</v>
      </c>
      <c r="D718" t="str">
        <f t="shared" si="67"/>
        <v>*</v>
      </c>
      <c r="F718" t="str">
        <f>IF('TECH RES'!C719="RESNGA",'TECH RES'!B719,"*")</f>
        <v>*</v>
      </c>
      <c r="G718" t="str">
        <f t="shared" si="68"/>
        <v>*</v>
      </c>
      <c r="H718" t="str">
        <f t="shared" si="69"/>
        <v>*</v>
      </c>
      <c r="I718" t="str">
        <f t="shared" si="70"/>
        <v>*</v>
      </c>
      <c r="J718" t="str">
        <f t="shared" si="71"/>
        <v>*</v>
      </c>
    </row>
    <row r="719" spans="2:10" x14ac:dyDescent="0.25">
      <c r="B719" t="str">
        <f>IF('TECH RES'!C720="RESNGA",'TECH RES'!B720,"*")</f>
        <v>*</v>
      </c>
      <c r="C719" t="str">
        <f t="shared" si="66"/>
        <v>*</v>
      </c>
      <c r="D719" t="str">
        <f t="shared" si="67"/>
        <v>*</v>
      </c>
      <c r="F719" t="str">
        <f>IF('TECH RES'!C720="RESNGA",'TECH RES'!B720,"*")</f>
        <v>*</v>
      </c>
      <c r="G719" t="str">
        <f t="shared" si="68"/>
        <v>*</v>
      </c>
      <c r="H719" t="str">
        <f t="shared" si="69"/>
        <v>*</v>
      </c>
      <c r="I719" t="str">
        <f t="shared" si="70"/>
        <v>*</v>
      </c>
      <c r="J719" t="str">
        <f t="shared" si="71"/>
        <v>*</v>
      </c>
    </row>
    <row r="720" spans="2:10" x14ac:dyDescent="0.25">
      <c r="B720" t="str">
        <f>IF('TECH RES'!C721="RESNGA",'TECH RES'!B721,"*")</f>
        <v>*</v>
      </c>
      <c r="C720" t="str">
        <f t="shared" si="66"/>
        <v>*</v>
      </c>
      <c r="D720" t="str">
        <f t="shared" si="67"/>
        <v>*</v>
      </c>
      <c r="F720" t="str">
        <f>IF('TECH RES'!C721="RESNGA",'TECH RES'!B721,"*")</f>
        <v>*</v>
      </c>
      <c r="G720" t="str">
        <f t="shared" si="68"/>
        <v>*</v>
      </c>
      <c r="H720" t="str">
        <f t="shared" si="69"/>
        <v>*</v>
      </c>
      <c r="I720" t="str">
        <f t="shared" si="70"/>
        <v>*</v>
      </c>
      <c r="J720" t="str">
        <f t="shared" si="71"/>
        <v>*</v>
      </c>
    </row>
    <row r="721" spans="2:10" x14ac:dyDescent="0.25">
      <c r="B721" t="str">
        <f>IF('TECH RES'!C722="RESNGA",'TECH RES'!B722,"*")</f>
        <v>*</v>
      </c>
      <c r="C721" t="str">
        <f t="shared" si="66"/>
        <v>*</v>
      </c>
      <c r="D721" t="str">
        <f t="shared" si="67"/>
        <v>*</v>
      </c>
      <c r="F721" t="str">
        <f>IF('TECH RES'!C722="RESNGA",'TECH RES'!B722,"*")</f>
        <v>*</v>
      </c>
      <c r="G721" t="str">
        <f t="shared" si="68"/>
        <v>*</v>
      </c>
      <c r="H721" t="str">
        <f t="shared" si="69"/>
        <v>*</v>
      </c>
      <c r="I721" t="str">
        <f t="shared" si="70"/>
        <v>*</v>
      </c>
      <c r="J721" t="str">
        <f t="shared" si="71"/>
        <v>*</v>
      </c>
    </row>
    <row r="722" spans="2:10" x14ac:dyDescent="0.25">
      <c r="B722" t="str">
        <f>IF('TECH RES'!C723="RESNGA",'TECH RES'!B723,"*")</f>
        <v>*</v>
      </c>
      <c r="C722" t="str">
        <f t="shared" si="66"/>
        <v>*</v>
      </c>
      <c r="D722" t="str">
        <f t="shared" si="67"/>
        <v>*</v>
      </c>
      <c r="F722" t="str">
        <f>IF('TECH RES'!C723="RESNGA",'TECH RES'!B723,"*")</f>
        <v>*</v>
      </c>
      <c r="G722" t="str">
        <f t="shared" si="68"/>
        <v>*</v>
      </c>
      <c r="H722" t="str">
        <f t="shared" si="69"/>
        <v>*</v>
      </c>
      <c r="I722" t="str">
        <f t="shared" si="70"/>
        <v>*</v>
      </c>
      <c r="J722" t="str">
        <f t="shared" si="71"/>
        <v>*</v>
      </c>
    </row>
    <row r="723" spans="2:10" x14ac:dyDescent="0.25">
      <c r="B723" t="str">
        <f>IF('TECH RES'!C724="RESNGA",'TECH RES'!B724,"*")</f>
        <v>*</v>
      </c>
      <c r="C723" t="str">
        <f t="shared" si="66"/>
        <v>*</v>
      </c>
      <c r="D723" t="str">
        <f t="shared" si="67"/>
        <v>*</v>
      </c>
      <c r="F723" t="str">
        <f>IF('TECH RES'!C724="RESNGA",'TECH RES'!B724,"*")</f>
        <v>*</v>
      </c>
      <c r="G723" t="str">
        <f t="shared" si="68"/>
        <v>*</v>
      </c>
      <c r="H723" t="str">
        <f t="shared" si="69"/>
        <v>*</v>
      </c>
      <c r="I723" t="str">
        <f t="shared" si="70"/>
        <v>*</v>
      </c>
      <c r="J723" t="str">
        <f t="shared" si="71"/>
        <v>*</v>
      </c>
    </row>
    <row r="724" spans="2:10" x14ac:dyDescent="0.25">
      <c r="B724" t="str">
        <f>IF('TECH RES'!C725="RESNGA",'TECH RES'!B725,"*")</f>
        <v>*</v>
      </c>
      <c r="C724" t="str">
        <f t="shared" si="66"/>
        <v>*</v>
      </c>
      <c r="D724" t="str">
        <f t="shared" si="67"/>
        <v>*</v>
      </c>
      <c r="F724" t="str">
        <f>IF('TECH RES'!C725="RESNGA",'TECH RES'!B725,"*")</f>
        <v>*</v>
      </c>
      <c r="G724" t="str">
        <f t="shared" si="68"/>
        <v>*</v>
      </c>
      <c r="H724" t="str">
        <f t="shared" si="69"/>
        <v>*</v>
      </c>
      <c r="I724" t="str">
        <f t="shared" si="70"/>
        <v>*</v>
      </c>
      <c r="J724" t="str">
        <f t="shared" si="71"/>
        <v>*</v>
      </c>
    </row>
    <row r="725" spans="2:10" x14ac:dyDescent="0.25">
      <c r="B725" t="str">
        <f>IF('TECH RES'!C726="RESNGA",'TECH RES'!B726,"*")</f>
        <v>*</v>
      </c>
      <c r="C725" t="str">
        <f t="shared" si="66"/>
        <v>*</v>
      </c>
      <c r="D725" t="str">
        <f t="shared" si="67"/>
        <v>*</v>
      </c>
      <c r="F725" t="str">
        <f>IF('TECH RES'!C726="RESNGA",'TECH RES'!B726,"*")</f>
        <v>*</v>
      </c>
      <c r="G725" t="str">
        <f t="shared" si="68"/>
        <v>*</v>
      </c>
      <c r="H725" t="str">
        <f t="shared" si="69"/>
        <v>*</v>
      </c>
      <c r="I725" t="str">
        <f t="shared" si="70"/>
        <v>*</v>
      </c>
      <c r="J725" t="str">
        <f t="shared" si="71"/>
        <v>*</v>
      </c>
    </row>
    <row r="726" spans="2:10" x14ac:dyDescent="0.25">
      <c r="B726" t="str">
        <f>IF('TECH RES'!C727="RESNGA",'TECH RES'!B727,"*")</f>
        <v>*</v>
      </c>
      <c r="C726" t="str">
        <f t="shared" si="66"/>
        <v>*</v>
      </c>
      <c r="D726" t="str">
        <f t="shared" si="67"/>
        <v>*</v>
      </c>
      <c r="F726" t="str">
        <f>IF('TECH RES'!C727="RESNGA",'TECH RES'!B727,"*")</f>
        <v>*</v>
      </c>
      <c r="G726" t="str">
        <f t="shared" si="68"/>
        <v>*</v>
      </c>
      <c r="H726" t="str">
        <f t="shared" si="69"/>
        <v>*</v>
      </c>
      <c r="I726" t="str">
        <f t="shared" si="70"/>
        <v>*</v>
      </c>
      <c r="J726" t="str">
        <f t="shared" si="71"/>
        <v>*</v>
      </c>
    </row>
    <row r="727" spans="2:10" x14ac:dyDescent="0.25">
      <c r="B727" t="str">
        <f>IF('TECH RES'!C728="RESNGA",'TECH RES'!B728,"*")</f>
        <v>*</v>
      </c>
      <c r="C727" t="str">
        <f t="shared" si="66"/>
        <v>*</v>
      </c>
      <c r="D727" t="str">
        <f t="shared" si="67"/>
        <v>*</v>
      </c>
      <c r="F727" t="str">
        <f>IF('TECH RES'!C728="RESNGA",'TECH RES'!B728,"*")</f>
        <v>*</v>
      </c>
      <c r="G727" t="str">
        <f t="shared" si="68"/>
        <v>*</v>
      </c>
      <c r="H727" t="str">
        <f t="shared" si="69"/>
        <v>*</v>
      </c>
      <c r="I727" t="str">
        <f t="shared" si="70"/>
        <v>*</v>
      </c>
      <c r="J727" t="str">
        <f t="shared" si="71"/>
        <v>*</v>
      </c>
    </row>
    <row r="728" spans="2:10" x14ac:dyDescent="0.25">
      <c r="B728" t="str">
        <f>IF('TECH RES'!C729="RESNGA",'TECH RES'!B729,"*")</f>
        <v>*</v>
      </c>
      <c r="C728" t="str">
        <f t="shared" si="66"/>
        <v>*</v>
      </c>
      <c r="D728" t="str">
        <f t="shared" si="67"/>
        <v>*</v>
      </c>
      <c r="F728" t="str">
        <f>IF('TECH RES'!C729="RESNGA",'TECH RES'!B729,"*")</f>
        <v>*</v>
      </c>
      <c r="G728" t="str">
        <f t="shared" si="68"/>
        <v>*</v>
      </c>
      <c r="H728" t="str">
        <f t="shared" si="69"/>
        <v>*</v>
      </c>
      <c r="I728" t="str">
        <f t="shared" si="70"/>
        <v>*</v>
      </c>
      <c r="J728" t="str">
        <f t="shared" si="71"/>
        <v>*</v>
      </c>
    </row>
    <row r="729" spans="2:10" x14ac:dyDescent="0.25">
      <c r="B729" t="str">
        <f>IF('TECH RES'!C730="RESNGA",'TECH RES'!B730,"*")</f>
        <v>*</v>
      </c>
      <c r="C729" t="str">
        <f t="shared" si="66"/>
        <v>*</v>
      </c>
      <c r="D729" t="str">
        <f t="shared" si="67"/>
        <v>*</v>
      </c>
      <c r="F729" t="str">
        <f>IF('TECH RES'!C730="RESNGA",'TECH RES'!B730,"*")</f>
        <v>*</v>
      </c>
      <c r="G729" t="str">
        <f t="shared" si="68"/>
        <v>*</v>
      </c>
      <c r="H729" t="str">
        <f t="shared" si="69"/>
        <v>*</v>
      </c>
      <c r="I729" t="str">
        <f t="shared" si="70"/>
        <v>*</v>
      </c>
      <c r="J729" t="str">
        <f t="shared" si="71"/>
        <v>*</v>
      </c>
    </row>
    <row r="730" spans="2:10" x14ac:dyDescent="0.25">
      <c r="B730" t="str">
        <f>IF('TECH RES'!C731="RESNGA",'TECH RES'!B731,"*")</f>
        <v>*</v>
      </c>
      <c r="C730" t="str">
        <f t="shared" si="66"/>
        <v>*</v>
      </c>
      <c r="D730" t="str">
        <f t="shared" si="67"/>
        <v>*</v>
      </c>
      <c r="F730" t="str">
        <f>IF('TECH RES'!C731="RESNGA",'TECH RES'!B731,"*")</f>
        <v>*</v>
      </c>
      <c r="G730" t="str">
        <f t="shared" si="68"/>
        <v>*</v>
      </c>
      <c r="H730" t="str">
        <f t="shared" si="69"/>
        <v>*</v>
      </c>
      <c r="I730" t="str">
        <f t="shared" si="70"/>
        <v>*</v>
      </c>
      <c r="J730" t="str">
        <f t="shared" si="71"/>
        <v>*</v>
      </c>
    </row>
    <row r="731" spans="2:10" x14ac:dyDescent="0.25">
      <c r="B731" t="str">
        <f>IF('TECH RES'!C732="RESNGA",'TECH RES'!B732,"*")</f>
        <v>*</v>
      </c>
      <c r="C731" t="str">
        <f t="shared" si="66"/>
        <v>*</v>
      </c>
      <c r="D731" t="str">
        <f t="shared" si="67"/>
        <v>*</v>
      </c>
      <c r="F731" t="str">
        <f>IF('TECH RES'!C732="RESNGA",'TECH RES'!B732,"*")</f>
        <v>*</v>
      </c>
      <c r="G731" t="str">
        <f t="shared" si="68"/>
        <v>*</v>
      </c>
      <c r="H731" t="str">
        <f t="shared" si="69"/>
        <v>*</v>
      </c>
      <c r="I731" t="str">
        <f t="shared" si="70"/>
        <v>*</v>
      </c>
      <c r="J731" t="str">
        <f t="shared" si="71"/>
        <v>*</v>
      </c>
    </row>
    <row r="732" spans="2:10" x14ac:dyDescent="0.25">
      <c r="B732" t="str">
        <f>IF('TECH RES'!C733="RESNGA",'TECH RES'!B733,"*")</f>
        <v>*</v>
      </c>
      <c r="C732" t="str">
        <f t="shared" si="66"/>
        <v>*</v>
      </c>
      <c r="D732" t="str">
        <f t="shared" si="67"/>
        <v>*</v>
      </c>
      <c r="F732" t="str">
        <f>IF('TECH RES'!C733="RESNGA",'TECH RES'!B733,"*")</f>
        <v>*</v>
      </c>
      <c r="G732" t="str">
        <f t="shared" si="68"/>
        <v>*</v>
      </c>
      <c r="H732" t="str">
        <f t="shared" si="69"/>
        <v>*</v>
      </c>
      <c r="I732" t="str">
        <f t="shared" si="70"/>
        <v>*</v>
      </c>
      <c r="J732" t="str">
        <f t="shared" si="71"/>
        <v>*</v>
      </c>
    </row>
    <row r="733" spans="2:10" x14ac:dyDescent="0.25">
      <c r="B733" t="str">
        <f>IF('TECH RES'!C734="RESNGA",'TECH RES'!B734,"*")</f>
        <v>*</v>
      </c>
      <c r="C733" t="str">
        <f t="shared" si="66"/>
        <v>*</v>
      </c>
      <c r="D733" t="str">
        <f t="shared" si="67"/>
        <v>*</v>
      </c>
      <c r="F733" t="str">
        <f>IF('TECH RES'!C734="RESNGA",'TECH RES'!B734,"*")</f>
        <v>*</v>
      </c>
      <c r="G733" t="str">
        <f t="shared" si="68"/>
        <v>*</v>
      </c>
      <c r="H733" t="str">
        <f t="shared" si="69"/>
        <v>*</v>
      </c>
      <c r="I733" t="str">
        <f t="shared" si="70"/>
        <v>*</v>
      </c>
      <c r="J733" t="str">
        <f t="shared" si="71"/>
        <v>*</v>
      </c>
    </row>
    <row r="734" spans="2:10" x14ac:dyDescent="0.25">
      <c r="B734" t="str">
        <f>IF('TECH RES'!C735="RESNGA",'TECH RES'!B735,"*")</f>
        <v>*</v>
      </c>
      <c r="C734" t="str">
        <f t="shared" si="66"/>
        <v>*</v>
      </c>
      <c r="D734" t="str">
        <f t="shared" si="67"/>
        <v>*</v>
      </c>
      <c r="F734" t="str">
        <f>IF('TECH RES'!C735="RESNGA",'TECH RES'!B735,"*")</f>
        <v>*</v>
      </c>
      <c r="G734" t="str">
        <f t="shared" si="68"/>
        <v>*</v>
      </c>
      <c r="H734" t="str">
        <f t="shared" si="69"/>
        <v>*</v>
      </c>
      <c r="I734" t="str">
        <f t="shared" si="70"/>
        <v>*</v>
      </c>
      <c r="J734" t="str">
        <f t="shared" si="71"/>
        <v>*</v>
      </c>
    </row>
    <row r="735" spans="2:10" x14ac:dyDescent="0.25">
      <c r="B735" t="str">
        <f>IF('TECH RES'!C736="RESNGA",'TECH RES'!B736,"*")</f>
        <v>*</v>
      </c>
      <c r="C735" t="str">
        <f t="shared" si="66"/>
        <v>*</v>
      </c>
      <c r="D735" t="str">
        <f t="shared" si="67"/>
        <v>*</v>
      </c>
      <c r="F735" t="str">
        <f>IF('TECH RES'!C736="RESNGA",'TECH RES'!B736,"*")</f>
        <v>*</v>
      </c>
      <c r="G735" t="str">
        <f t="shared" si="68"/>
        <v>*</v>
      </c>
      <c r="H735" t="str">
        <f t="shared" si="69"/>
        <v>*</v>
      </c>
      <c r="I735" t="str">
        <f t="shared" si="70"/>
        <v>*</v>
      </c>
      <c r="J735" t="str">
        <f t="shared" si="71"/>
        <v>*</v>
      </c>
    </row>
    <row r="736" spans="2:10" x14ac:dyDescent="0.25">
      <c r="B736" t="str">
        <f>IF('TECH RES'!C737="RESNGA",'TECH RES'!B737,"*")</f>
        <v>*</v>
      </c>
      <c r="C736" t="str">
        <f t="shared" si="66"/>
        <v>*</v>
      </c>
      <c r="D736" t="str">
        <f t="shared" si="67"/>
        <v>*</v>
      </c>
      <c r="F736" t="str">
        <f>IF('TECH RES'!C737="RESNGA",'TECH RES'!B737,"*")</f>
        <v>*</v>
      </c>
      <c r="G736" t="str">
        <f t="shared" si="68"/>
        <v>*</v>
      </c>
      <c r="H736" t="str">
        <f t="shared" si="69"/>
        <v>*</v>
      </c>
      <c r="I736" t="str">
        <f t="shared" si="70"/>
        <v>*</v>
      </c>
      <c r="J736" t="str">
        <f t="shared" si="71"/>
        <v>*</v>
      </c>
    </row>
    <row r="737" spans="2:10" x14ac:dyDescent="0.25">
      <c r="B737" t="str">
        <f>IF('TECH RES'!C738="RESNGA",'TECH RES'!B738,"*")</f>
        <v>*</v>
      </c>
      <c r="C737" t="str">
        <f t="shared" si="66"/>
        <v>*</v>
      </c>
      <c r="D737" t="str">
        <f t="shared" si="67"/>
        <v>*</v>
      </c>
      <c r="F737" t="str">
        <f>IF('TECH RES'!C738="RESNGA",'TECH RES'!B738,"*")</f>
        <v>*</v>
      </c>
      <c r="G737" t="str">
        <f t="shared" si="68"/>
        <v>*</v>
      </c>
      <c r="H737" t="str">
        <f t="shared" si="69"/>
        <v>*</v>
      </c>
      <c r="I737" t="str">
        <f t="shared" si="70"/>
        <v>*</v>
      </c>
      <c r="J737" t="str">
        <f t="shared" si="71"/>
        <v>*</v>
      </c>
    </row>
    <row r="738" spans="2:10" x14ac:dyDescent="0.25">
      <c r="B738" t="str">
        <f>IF('TECH RES'!C739="RESNGA",'TECH RES'!B739,"*")</f>
        <v>*</v>
      </c>
      <c r="C738" t="str">
        <f t="shared" si="66"/>
        <v>*</v>
      </c>
      <c r="D738" t="str">
        <f t="shared" si="67"/>
        <v>*</v>
      </c>
      <c r="F738" t="str">
        <f>IF('TECH RES'!C739="RESNGA",'TECH RES'!B739,"*")</f>
        <v>*</v>
      </c>
      <c r="G738" t="str">
        <f t="shared" si="68"/>
        <v>*</v>
      </c>
      <c r="H738" t="str">
        <f t="shared" si="69"/>
        <v>*</v>
      </c>
      <c r="I738" t="str">
        <f t="shared" si="70"/>
        <v>*</v>
      </c>
      <c r="J738" t="str">
        <f t="shared" si="71"/>
        <v>*</v>
      </c>
    </row>
    <row r="739" spans="2:10" x14ac:dyDescent="0.25">
      <c r="B739" t="str">
        <f>IF('TECH RES'!C740="RESNGA",'TECH RES'!B740,"*")</f>
        <v>*</v>
      </c>
      <c r="C739" t="str">
        <f t="shared" si="66"/>
        <v>*</v>
      </c>
      <c r="D739" t="str">
        <f t="shared" si="67"/>
        <v>*</v>
      </c>
      <c r="F739" t="str">
        <f>IF('TECH RES'!C740="RESNGA",'TECH RES'!B740,"*")</f>
        <v>*</v>
      </c>
      <c r="G739" t="str">
        <f t="shared" si="68"/>
        <v>*</v>
      </c>
      <c r="H739" t="str">
        <f t="shared" si="69"/>
        <v>*</v>
      </c>
      <c r="I739" t="str">
        <f t="shared" si="70"/>
        <v>*</v>
      </c>
      <c r="J739" t="str">
        <f t="shared" si="71"/>
        <v>*</v>
      </c>
    </row>
    <row r="740" spans="2:10" x14ac:dyDescent="0.25">
      <c r="B740" t="str">
        <f>IF('TECH RES'!C741="RESNGA",'TECH RES'!B741,"*")</f>
        <v>*</v>
      </c>
      <c r="C740" t="str">
        <f t="shared" si="66"/>
        <v>*</v>
      </c>
      <c r="D740" t="str">
        <f t="shared" si="67"/>
        <v>*</v>
      </c>
      <c r="F740" t="str">
        <f>IF('TECH RES'!C741="RESNGA",'TECH RES'!B741,"*")</f>
        <v>*</v>
      </c>
      <c r="G740" t="str">
        <f t="shared" si="68"/>
        <v>*</v>
      </c>
      <c r="H740" t="str">
        <f t="shared" si="69"/>
        <v>*</v>
      </c>
      <c r="I740" t="str">
        <f t="shared" si="70"/>
        <v>*</v>
      </c>
      <c r="J740" t="str">
        <f t="shared" si="71"/>
        <v>*</v>
      </c>
    </row>
    <row r="741" spans="2:10" x14ac:dyDescent="0.25">
      <c r="B741" t="str">
        <f>IF('TECH RES'!C742="RESNGA",'TECH RES'!B742,"*")</f>
        <v>*</v>
      </c>
      <c r="C741" t="str">
        <f t="shared" si="66"/>
        <v>*</v>
      </c>
      <c r="D741" t="str">
        <f t="shared" si="67"/>
        <v>*</v>
      </c>
      <c r="F741" t="str">
        <f>IF('TECH RES'!C742="RESNGA",'TECH RES'!B742,"*")</f>
        <v>*</v>
      </c>
      <c r="G741" t="str">
        <f t="shared" si="68"/>
        <v>*</v>
      </c>
      <c r="H741" t="str">
        <f t="shared" si="69"/>
        <v>*</v>
      </c>
      <c r="I741" t="str">
        <f t="shared" si="70"/>
        <v>*</v>
      </c>
      <c r="J741" t="str">
        <f t="shared" si="71"/>
        <v>*</v>
      </c>
    </row>
    <row r="742" spans="2:10" x14ac:dyDescent="0.25">
      <c r="B742" t="str">
        <f>IF('TECH RES'!C743="RESNGA",'TECH RES'!B743,"*")</f>
        <v>*</v>
      </c>
      <c r="C742" t="str">
        <f t="shared" si="66"/>
        <v>*</v>
      </c>
      <c r="D742" t="str">
        <f t="shared" si="67"/>
        <v>*</v>
      </c>
      <c r="F742" t="str">
        <f>IF('TECH RES'!C743="RESNGA",'TECH RES'!B743,"*")</f>
        <v>*</v>
      </c>
      <c r="G742" t="str">
        <f t="shared" si="68"/>
        <v>*</v>
      </c>
      <c r="H742" t="str">
        <f t="shared" si="69"/>
        <v>*</v>
      </c>
      <c r="I742" t="str">
        <f t="shared" si="70"/>
        <v>*</v>
      </c>
      <c r="J742" t="str">
        <f t="shared" si="71"/>
        <v>*</v>
      </c>
    </row>
    <row r="743" spans="2:10" x14ac:dyDescent="0.25">
      <c r="B743" t="str">
        <f>IF('TECH RES'!C744="RESNGA",'TECH RES'!B744,"*")</f>
        <v>*</v>
      </c>
      <c r="C743" t="str">
        <f t="shared" si="66"/>
        <v>*</v>
      </c>
      <c r="D743" t="str">
        <f t="shared" si="67"/>
        <v>*</v>
      </c>
      <c r="F743" t="str">
        <f>IF('TECH RES'!C744="RESNGA",'TECH RES'!B744,"*")</f>
        <v>*</v>
      </c>
      <c r="G743" t="str">
        <f t="shared" si="68"/>
        <v>*</v>
      </c>
      <c r="H743" t="str">
        <f t="shared" si="69"/>
        <v>*</v>
      </c>
      <c r="I743" t="str">
        <f t="shared" si="70"/>
        <v>*</v>
      </c>
      <c r="J743" t="str">
        <f t="shared" si="71"/>
        <v>*</v>
      </c>
    </row>
    <row r="744" spans="2:10" x14ac:dyDescent="0.25">
      <c r="B744" t="str">
        <f>IF('TECH RES'!C745="RESNGA",'TECH RES'!B745,"*")</f>
        <v>*</v>
      </c>
      <c r="C744" t="str">
        <f t="shared" si="66"/>
        <v>*</v>
      </c>
      <c r="D744" t="str">
        <f t="shared" si="67"/>
        <v>*</v>
      </c>
      <c r="F744" t="str">
        <f>IF('TECH RES'!C745="RESNGA",'TECH RES'!B745,"*")</f>
        <v>*</v>
      </c>
      <c r="G744" t="str">
        <f t="shared" si="68"/>
        <v>*</v>
      </c>
      <c r="H744" t="str">
        <f t="shared" si="69"/>
        <v>*</v>
      </c>
      <c r="I744" t="str">
        <f t="shared" si="70"/>
        <v>*</v>
      </c>
      <c r="J744" t="str">
        <f t="shared" si="71"/>
        <v>*</v>
      </c>
    </row>
    <row r="745" spans="2:10" x14ac:dyDescent="0.25">
      <c r="B745" t="str">
        <f>IF('TECH RES'!C746="RESNGA",'TECH RES'!B746,"*")</f>
        <v>*</v>
      </c>
      <c r="C745" t="str">
        <f t="shared" si="66"/>
        <v>*</v>
      </c>
      <c r="D745" t="str">
        <f t="shared" si="67"/>
        <v>*</v>
      </c>
      <c r="F745" t="str">
        <f>IF('TECH RES'!C746="RESNGA",'TECH RES'!B746,"*")</f>
        <v>*</v>
      </c>
      <c r="G745" t="str">
        <f t="shared" si="68"/>
        <v>*</v>
      </c>
      <c r="H745" t="str">
        <f t="shared" si="69"/>
        <v>*</v>
      </c>
      <c r="I745" t="str">
        <f t="shared" si="70"/>
        <v>*</v>
      </c>
      <c r="J745" t="str">
        <f t="shared" si="71"/>
        <v>*</v>
      </c>
    </row>
    <row r="746" spans="2:10" x14ac:dyDescent="0.25">
      <c r="B746" t="str">
        <f>IF('TECH RES'!C747="RESNGA",'TECH RES'!B747,"*")</f>
        <v>*</v>
      </c>
      <c r="C746" t="str">
        <f t="shared" si="66"/>
        <v>*</v>
      </c>
      <c r="D746" t="str">
        <f t="shared" si="67"/>
        <v>*</v>
      </c>
      <c r="F746" t="str">
        <f>IF('TECH RES'!C747="RESNGA",'TECH RES'!B747,"*")</f>
        <v>*</v>
      </c>
      <c r="G746" t="str">
        <f t="shared" si="68"/>
        <v>*</v>
      </c>
      <c r="H746" t="str">
        <f t="shared" si="69"/>
        <v>*</v>
      </c>
      <c r="I746" t="str">
        <f t="shared" si="70"/>
        <v>*</v>
      </c>
      <c r="J746" t="str">
        <f t="shared" si="71"/>
        <v>*</v>
      </c>
    </row>
    <row r="747" spans="2:10" x14ac:dyDescent="0.25">
      <c r="B747" t="str">
        <f>IF('TECH RES'!C748="RESNGA",'TECH RES'!B748,"*")</f>
        <v>*</v>
      </c>
      <c r="C747" t="str">
        <f t="shared" si="66"/>
        <v>*</v>
      </c>
      <c r="D747" t="str">
        <f t="shared" si="67"/>
        <v>*</v>
      </c>
      <c r="F747" t="str">
        <f>IF('TECH RES'!C748="RESNGA",'TECH RES'!B748,"*")</f>
        <v>*</v>
      </c>
      <c r="G747" t="str">
        <f t="shared" si="68"/>
        <v>*</v>
      </c>
      <c r="H747" t="str">
        <f t="shared" si="69"/>
        <v>*</v>
      </c>
      <c r="I747" t="str">
        <f t="shared" si="70"/>
        <v>*</v>
      </c>
      <c r="J747" t="str">
        <f t="shared" si="71"/>
        <v>*</v>
      </c>
    </row>
    <row r="748" spans="2:10" x14ac:dyDescent="0.25">
      <c r="B748" t="str">
        <f>IF('TECH RES'!C749="RESNGA",'TECH RES'!B749,"*")</f>
        <v>*</v>
      </c>
      <c r="C748" t="str">
        <f t="shared" si="66"/>
        <v>*</v>
      </c>
      <c r="D748" t="str">
        <f t="shared" si="67"/>
        <v>*</v>
      </c>
      <c r="F748" t="str">
        <f>IF('TECH RES'!C749="RESNGA",'TECH RES'!B749,"*")</f>
        <v>*</v>
      </c>
      <c r="G748" t="str">
        <f t="shared" si="68"/>
        <v>*</v>
      </c>
      <c r="H748" t="str">
        <f t="shared" si="69"/>
        <v>*</v>
      </c>
      <c r="I748" t="str">
        <f t="shared" si="70"/>
        <v>*</v>
      </c>
      <c r="J748" t="str">
        <f t="shared" si="71"/>
        <v>*</v>
      </c>
    </row>
    <row r="749" spans="2:10" x14ac:dyDescent="0.25">
      <c r="B749" t="str">
        <f>IF('TECH RES'!C750="RESNGA",'TECH RES'!B750,"*")</f>
        <v>*</v>
      </c>
      <c r="C749" t="str">
        <f t="shared" si="66"/>
        <v>*</v>
      </c>
      <c r="D749" t="str">
        <f t="shared" si="67"/>
        <v>*</v>
      </c>
      <c r="F749" t="str">
        <f>IF('TECH RES'!C750="RESNGA",'TECH RES'!B750,"*")</f>
        <v>*</v>
      </c>
      <c r="G749" t="str">
        <f t="shared" si="68"/>
        <v>*</v>
      </c>
      <c r="H749" t="str">
        <f t="shared" si="69"/>
        <v>*</v>
      </c>
      <c r="I749" t="str">
        <f t="shared" si="70"/>
        <v>*</v>
      </c>
      <c r="J749" t="str">
        <f t="shared" si="71"/>
        <v>*</v>
      </c>
    </row>
    <row r="750" spans="2:10" x14ac:dyDescent="0.25">
      <c r="B750" t="str">
        <f>IF('TECH RES'!C751="RESNGA",'TECH RES'!B751,"*")</f>
        <v>*</v>
      </c>
      <c r="C750" t="str">
        <f t="shared" si="66"/>
        <v>*</v>
      </c>
      <c r="D750" t="str">
        <f t="shared" si="67"/>
        <v>*</v>
      </c>
      <c r="F750" t="str">
        <f>IF('TECH RES'!C751="RESNGA",'TECH RES'!B751,"*")</f>
        <v>*</v>
      </c>
      <c r="G750" t="str">
        <f t="shared" si="68"/>
        <v>*</v>
      </c>
      <c r="H750" t="str">
        <f t="shared" si="69"/>
        <v>*</v>
      </c>
      <c r="I750" t="str">
        <f t="shared" si="70"/>
        <v>*</v>
      </c>
      <c r="J750" t="str">
        <f t="shared" si="71"/>
        <v>*</v>
      </c>
    </row>
    <row r="751" spans="2:10" x14ac:dyDescent="0.25">
      <c r="B751" t="str">
        <f>IF('TECH RES'!C752="RESNGA",'TECH RES'!B752,"*")</f>
        <v>*</v>
      </c>
      <c r="C751" t="str">
        <f t="shared" si="66"/>
        <v>*</v>
      </c>
      <c r="D751" t="str">
        <f t="shared" si="67"/>
        <v>*</v>
      </c>
      <c r="F751" t="str">
        <f>IF('TECH RES'!C752="RESNGA",'TECH RES'!B752,"*")</f>
        <v>*</v>
      </c>
      <c r="G751" t="str">
        <f t="shared" si="68"/>
        <v>*</v>
      </c>
      <c r="H751" t="str">
        <f t="shared" si="69"/>
        <v>*</v>
      </c>
      <c r="I751" t="str">
        <f t="shared" si="70"/>
        <v>*</v>
      </c>
      <c r="J751" t="str">
        <f t="shared" si="71"/>
        <v>*</v>
      </c>
    </row>
    <row r="752" spans="2:10" x14ac:dyDescent="0.25">
      <c r="B752" t="str">
        <f>IF('TECH RES'!C753="RESNGA",'TECH RES'!B753,"*")</f>
        <v>*</v>
      </c>
      <c r="C752" t="str">
        <f t="shared" si="66"/>
        <v>*</v>
      </c>
      <c r="D752" t="str">
        <f t="shared" si="67"/>
        <v>*</v>
      </c>
      <c r="F752" t="str">
        <f>IF('TECH RES'!C753="RESNGA",'TECH RES'!B753,"*")</f>
        <v>*</v>
      </c>
      <c r="G752" t="str">
        <f t="shared" si="68"/>
        <v>*</v>
      </c>
      <c r="H752" t="str">
        <f t="shared" si="69"/>
        <v>*</v>
      </c>
      <c r="I752" t="str">
        <f t="shared" si="70"/>
        <v>*</v>
      </c>
      <c r="J752" t="str">
        <f t="shared" si="71"/>
        <v>*</v>
      </c>
    </row>
    <row r="753" spans="2:10" x14ac:dyDescent="0.25">
      <c r="B753" t="str">
        <f>IF('TECH RES'!C754="RESNGA",'TECH RES'!B754,"*")</f>
        <v>*</v>
      </c>
      <c r="C753" t="str">
        <f t="shared" si="66"/>
        <v>*</v>
      </c>
      <c r="D753" t="str">
        <f t="shared" si="67"/>
        <v>*</v>
      </c>
      <c r="F753" t="str">
        <f>IF('TECH RES'!C754="RESNGA",'TECH RES'!B754,"*")</f>
        <v>*</v>
      </c>
      <c r="G753" t="str">
        <f t="shared" si="68"/>
        <v>*</v>
      </c>
      <c r="H753" t="str">
        <f t="shared" si="69"/>
        <v>*</v>
      </c>
      <c r="I753" t="str">
        <f t="shared" si="70"/>
        <v>*</v>
      </c>
      <c r="J753" t="str">
        <f t="shared" si="71"/>
        <v>*</v>
      </c>
    </row>
    <row r="754" spans="2:10" x14ac:dyDescent="0.25">
      <c r="B754" t="str">
        <f>IF('TECH RES'!C755="RESNGA",'TECH RES'!B755,"*")</f>
        <v>*</v>
      </c>
      <c r="C754" t="str">
        <f t="shared" si="66"/>
        <v>*</v>
      </c>
      <c r="D754" t="str">
        <f t="shared" si="67"/>
        <v>*</v>
      </c>
      <c r="F754" t="str">
        <f>IF('TECH RES'!C755="RESNGA",'TECH RES'!B755,"*")</f>
        <v>*</v>
      </c>
      <c r="G754" t="str">
        <f t="shared" si="68"/>
        <v>*</v>
      </c>
      <c r="H754" t="str">
        <f t="shared" si="69"/>
        <v>*</v>
      </c>
      <c r="I754" t="str">
        <f t="shared" si="70"/>
        <v>*</v>
      </c>
      <c r="J754" t="str">
        <f t="shared" si="71"/>
        <v>*</v>
      </c>
    </row>
    <row r="755" spans="2:10" x14ac:dyDescent="0.25">
      <c r="B755" t="str">
        <f>IF('TECH RES'!C756="RESNGA",'TECH RES'!B756,"*")</f>
        <v>*</v>
      </c>
      <c r="C755" t="str">
        <f t="shared" si="66"/>
        <v>*</v>
      </c>
      <c r="D755" t="str">
        <f t="shared" si="67"/>
        <v>*</v>
      </c>
      <c r="F755" t="str">
        <f>IF('TECH RES'!C756="RESNGA",'TECH RES'!B756,"*")</f>
        <v>*</v>
      </c>
      <c r="G755" t="str">
        <f t="shared" si="68"/>
        <v>*</v>
      </c>
      <c r="H755" t="str">
        <f t="shared" si="69"/>
        <v>*</v>
      </c>
      <c r="I755" t="str">
        <f t="shared" si="70"/>
        <v>*</v>
      </c>
      <c r="J755" t="str">
        <f t="shared" si="71"/>
        <v>*</v>
      </c>
    </row>
    <row r="756" spans="2:10" x14ac:dyDescent="0.25">
      <c r="B756" t="str">
        <f>IF('TECH RES'!C757="RESNGA",'TECH RES'!B757,"*")</f>
        <v>*</v>
      </c>
      <c r="C756" t="str">
        <f t="shared" si="66"/>
        <v>*</v>
      </c>
      <c r="D756" t="str">
        <f t="shared" si="67"/>
        <v>*</v>
      </c>
      <c r="F756" t="str">
        <f>IF('TECH RES'!C757="RESNGA",'TECH RES'!B757,"*")</f>
        <v>*</v>
      </c>
      <c r="G756" t="str">
        <f t="shared" si="68"/>
        <v>*</v>
      </c>
      <c r="H756" t="str">
        <f t="shared" si="69"/>
        <v>*</v>
      </c>
      <c r="I756" t="str">
        <f t="shared" si="70"/>
        <v>*</v>
      </c>
      <c r="J756" t="str">
        <f t="shared" si="71"/>
        <v>*</v>
      </c>
    </row>
    <row r="757" spans="2:10" x14ac:dyDescent="0.25">
      <c r="B757" t="str">
        <f>IF('TECH RES'!C758="RESNGA",'TECH RES'!B758,"*")</f>
        <v>*</v>
      </c>
      <c r="C757" t="str">
        <f t="shared" si="66"/>
        <v>*</v>
      </c>
      <c r="D757" t="str">
        <f t="shared" si="67"/>
        <v>*</v>
      </c>
      <c r="F757" t="str">
        <f>IF('TECH RES'!C758="RESNGA",'TECH RES'!B758,"*")</f>
        <v>*</v>
      </c>
      <c r="G757" t="str">
        <f t="shared" si="68"/>
        <v>*</v>
      </c>
      <c r="H757" t="str">
        <f t="shared" si="69"/>
        <v>*</v>
      </c>
      <c r="I757" t="str">
        <f t="shared" si="70"/>
        <v>*</v>
      </c>
      <c r="J757" t="str">
        <f t="shared" si="71"/>
        <v>*</v>
      </c>
    </row>
    <row r="758" spans="2:10" x14ac:dyDescent="0.25">
      <c r="B758" t="str">
        <f>IF('TECH RES'!C759="RESNGA",'TECH RES'!B759,"*")</f>
        <v>*</v>
      </c>
      <c r="C758" t="str">
        <f t="shared" si="66"/>
        <v>*</v>
      </c>
      <c r="D758" t="str">
        <f t="shared" si="67"/>
        <v>*</v>
      </c>
      <c r="F758" t="str">
        <f>IF('TECH RES'!C759="RESNGA",'TECH RES'!B759,"*")</f>
        <v>*</v>
      </c>
      <c r="G758" t="str">
        <f t="shared" si="68"/>
        <v>*</v>
      </c>
      <c r="H758" t="str">
        <f t="shared" si="69"/>
        <v>*</v>
      </c>
      <c r="I758" t="str">
        <f t="shared" si="70"/>
        <v>*</v>
      </c>
      <c r="J758" t="str">
        <f t="shared" si="71"/>
        <v>*</v>
      </c>
    </row>
    <row r="759" spans="2:10" x14ac:dyDescent="0.25">
      <c r="B759" t="str">
        <f>IF('TECH RES'!C760="RESNGA",'TECH RES'!B760,"*")</f>
        <v>*</v>
      </c>
      <c r="C759" t="str">
        <f t="shared" si="66"/>
        <v>*</v>
      </c>
      <c r="D759" t="str">
        <f t="shared" si="67"/>
        <v>*</v>
      </c>
      <c r="F759" t="str">
        <f>IF('TECH RES'!C760="RESNGA",'TECH RES'!B760,"*")</f>
        <v>*</v>
      </c>
      <c r="G759" t="str">
        <f t="shared" si="68"/>
        <v>*</v>
      </c>
      <c r="H759" t="str">
        <f t="shared" si="69"/>
        <v>*</v>
      </c>
      <c r="I759" t="str">
        <f t="shared" si="70"/>
        <v>*</v>
      </c>
      <c r="J759" t="str">
        <f t="shared" si="71"/>
        <v>*</v>
      </c>
    </row>
    <row r="760" spans="2:10" x14ac:dyDescent="0.25">
      <c r="B760" t="str">
        <f>IF('TECH RES'!C761="RESNGA",'TECH RES'!B761,"*")</f>
        <v>*</v>
      </c>
      <c r="C760" t="str">
        <f t="shared" si="66"/>
        <v>*</v>
      </c>
      <c r="D760" t="str">
        <f t="shared" si="67"/>
        <v>*</v>
      </c>
      <c r="F760" t="str">
        <f>IF('TECH RES'!C761="RESNGA",'TECH RES'!B761,"*")</f>
        <v>*</v>
      </c>
      <c r="G760" t="str">
        <f t="shared" si="68"/>
        <v>*</v>
      </c>
      <c r="H760" t="str">
        <f t="shared" si="69"/>
        <v>*</v>
      </c>
      <c r="I760" t="str">
        <f t="shared" si="70"/>
        <v>*</v>
      </c>
      <c r="J760" t="str">
        <f t="shared" si="71"/>
        <v>*</v>
      </c>
    </row>
    <row r="761" spans="2:10" x14ac:dyDescent="0.25">
      <c r="B761" t="str">
        <f>IF('TECH RES'!C762="RESNGA",'TECH RES'!B762,"*")</f>
        <v>RESAPAUMOldSHFUR1NGA20</v>
      </c>
      <c r="C761" t="str">
        <f t="shared" si="66"/>
        <v>RESNGA</v>
      </c>
      <c r="D761">
        <f t="shared" si="67"/>
        <v>1</v>
      </c>
      <c r="F761" t="str">
        <f>IF('TECH RES'!C762="RESNGA",'TECH RES'!B762,"*")</f>
        <v>RESAPAUMOldSHFUR1NGA20</v>
      </c>
      <c r="G761" t="str">
        <f t="shared" si="68"/>
        <v>RESRNG</v>
      </c>
      <c r="H761">
        <f t="shared" si="69"/>
        <v>0</v>
      </c>
      <c r="I761">
        <f t="shared" si="70"/>
        <v>1</v>
      </c>
      <c r="J761">
        <f t="shared" si="71"/>
        <v>1</v>
      </c>
    </row>
    <row r="762" spans="2:10" x14ac:dyDescent="0.25">
      <c r="B762" t="str">
        <f>IF('TECH RES'!C763="RESNGA",'TECH RES'!B763,"*")</f>
        <v>*</v>
      </c>
      <c r="C762" t="str">
        <f t="shared" si="66"/>
        <v>*</v>
      </c>
      <c r="D762" t="str">
        <f t="shared" si="67"/>
        <v>*</v>
      </c>
      <c r="F762" t="str">
        <f>IF('TECH RES'!C763="RESNGA",'TECH RES'!B763,"*")</f>
        <v>*</v>
      </c>
      <c r="G762" t="str">
        <f t="shared" si="68"/>
        <v>*</v>
      </c>
      <c r="H762" t="str">
        <f t="shared" si="69"/>
        <v>*</v>
      </c>
      <c r="I762" t="str">
        <f t="shared" si="70"/>
        <v>*</v>
      </c>
      <c r="J762" t="str">
        <f t="shared" si="71"/>
        <v>*</v>
      </c>
    </row>
    <row r="763" spans="2:10" x14ac:dyDescent="0.25">
      <c r="B763" t="str">
        <f>IF('TECH RES'!C764="RESNGA",'TECH RES'!B764,"*")</f>
        <v>RESAPAUMOldSHFUR2NGA20</v>
      </c>
      <c r="C763" t="str">
        <f t="shared" si="66"/>
        <v>RESNGA</v>
      </c>
      <c r="D763">
        <f t="shared" si="67"/>
        <v>1</v>
      </c>
      <c r="F763" t="str">
        <f>IF('TECH RES'!C764="RESNGA",'TECH RES'!B764,"*")</f>
        <v>RESAPAUMOldSHFUR2NGA20</v>
      </c>
      <c r="G763" t="str">
        <f t="shared" si="68"/>
        <v>RESRNG</v>
      </c>
      <c r="H763">
        <f t="shared" si="69"/>
        <v>0</v>
      </c>
      <c r="I763">
        <f t="shared" si="70"/>
        <v>1</v>
      </c>
      <c r="J763">
        <f t="shared" si="71"/>
        <v>1</v>
      </c>
    </row>
    <row r="764" spans="2:10" x14ac:dyDescent="0.25">
      <c r="B764" t="str">
        <f>IF('TECH RES'!C765="RESNGA",'TECH RES'!B765,"*")</f>
        <v>RESAPAUMOldSHFUR3NGA20</v>
      </c>
      <c r="C764" t="str">
        <f t="shared" si="66"/>
        <v>RESNGA</v>
      </c>
      <c r="D764">
        <f t="shared" si="67"/>
        <v>1</v>
      </c>
      <c r="F764" t="str">
        <f>IF('TECH RES'!C765="RESNGA",'TECH RES'!B765,"*")</f>
        <v>RESAPAUMOldSHFUR3NGA20</v>
      </c>
      <c r="G764" t="str">
        <f t="shared" si="68"/>
        <v>RESRNG</v>
      </c>
      <c r="H764">
        <f t="shared" si="69"/>
        <v>0</v>
      </c>
      <c r="I764">
        <f t="shared" si="70"/>
        <v>1</v>
      </c>
      <c r="J764">
        <f t="shared" si="71"/>
        <v>1</v>
      </c>
    </row>
    <row r="765" spans="2:10" x14ac:dyDescent="0.25">
      <c r="B765" t="str">
        <f>IF('TECH RES'!C766="RESNGA",'TECH RES'!B766,"*")</f>
        <v>RESAPAUMOldSHFUR3NGA22</v>
      </c>
      <c r="C765" t="str">
        <f t="shared" si="66"/>
        <v>RESNGA</v>
      </c>
      <c r="D765">
        <f t="shared" si="67"/>
        <v>1</v>
      </c>
      <c r="F765" t="str">
        <f>IF('TECH RES'!C766="RESNGA",'TECH RES'!B766,"*")</f>
        <v>RESAPAUMOldSHFUR3NGA22</v>
      </c>
      <c r="G765" t="str">
        <f t="shared" si="68"/>
        <v>RESRNG</v>
      </c>
      <c r="H765">
        <f t="shared" si="69"/>
        <v>0</v>
      </c>
      <c r="I765">
        <f t="shared" si="70"/>
        <v>1</v>
      </c>
      <c r="J765">
        <f t="shared" si="71"/>
        <v>1</v>
      </c>
    </row>
    <row r="766" spans="2:10" x14ac:dyDescent="0.25">
      <c r="B766" t="str">
        <f>IF('TECH RES'!C767="RESNGA",'TECH RES'!B767,"*")</f>
        <v>RESAPAUMOldSHFUR4NGA20</v>
      </c>
      <c r="C766" t="str">
        <f t="shared" si="66"/>
        <v>RESNGA</v>
      </c>
      <c r="D766">
        <f t="shared" si="67"/>
        <v>1</v>
      </c>
      <c r="F766" t="str">
        <f>IF('TECH RES'!C767="RESNGA",'TECH RES'!B767,"*")</f>
        <v>RESAPAUMOldSHFUR4NGA20</v>
      </c>
      <c r="G766" t="str">
        <f t="shared" si="68"/>
        <v>RESRNG</v>
      </c>
      <c r="H766">
        <f t="shared" si="69"/>
        <v>0</v>
      </c>
      <c r="I766">
        <f t="shared" si="70"/>
        <v>1</v>
      </c>
      <c r="J766">
        <f t="shared" si="71"/>
        <v>1</v>
      </c>
    </row>
    <row r="767" spans="2:10" x14ac:dyDescent="0.25">
      <c r="B767" t="str">
        <f>IF('TECH RES'!C768="RESNGA",'TECH RES'!B768,"*")</f>
        <v>RESAPAUMOldSHFUR4NGA22</v>
      </c>
      <c r="C767" t="str">
        <f t="shared" si="66"/>
        <v>RESNGA</v>
      </c>
      <c r="D767">
        <f t="shared" si="67"/>
        <v>1</v>
      </c>
      <c r="F767" t="str">
        <f>IF('TECH RES'!C768="RESNGA",'TECH RES'!B768,"*")</f>
        <v>RESAPAUMOldSHFUR4NGA22</v>
      </c>
      <c r="G767" t="str">
        <f t="shared" si="68"/>
        <v>RESRNG</v>
      </c>
      <c r="H767">
        <f t="shared" si="69"/>
        <v>0</v>
      </c>
      <c r="I767">
        <f t="shared" si="70"/>
        <v>1</v>
      </c>
      <c r="J767">
        <f t="shared" si="71"/>
        <v>1</v>
      </c>
    </row>
    <row r="768" spans="2:10" x14ac:dyDescent="0.25">
      <c r="B768" t="str">
        <f>IF('TECH RES'!C769="RESNGA",'TECH RES'!B769,"*")</f>
        <v>RESAPAUMOldSHRAD1NGA20</v>
      </c>
      <c r="C768" t="str">
        <f t="shared" si="66"/>
        <v>RESNGA</v>
      </c>
      <c r="D768">
        <f t="shared" si="67"/>
        <v>1</v>
      </c>
      <c r="F768" t="str">
        <f>IF('TECH RES'!C769="RESNGA",'TECH RES'!B769,"*")</f>
        <v>RESAPAUMOldSHRAD1NGA20</v>
      </c>
      <c r="G768" t="str">
        <f t="shared" si="68"/>
        <v>RESRNG</v>
      </c>
      <c r="H768">
        <f t="shared" si="69"/>
        <v>0</v>
      </c>
      <c r="I768">
        <f t="shared" si="70"/>
        <v>1</v>
      </c>
      <c r="J768">
        <f t="shared" si="71"/>
        <v>1</v>
      </c>
    </row>
    <row r="769" spans="2:10" x14ac:dyDescent="0.25">
      <c r="B769" t="str">
        <f>IF('TECH RES'!C770="RESNGA",'TECH RES'!B770,"*")</f>
        <v>RESAPAUMOldSHRAD1NGA21</v>
      </c>
      <c r="C769" t="str">
        <f t="shared" si="66"/>
        <v>RESNGA</v>
      </c>
      <c r="D769">
        <f t="shared" si="67"/>
        <v>1</v>
      </c>
      <c r="F769" t="str">
        <f>IF('TECH RES'!C770="RESNGA",'TECH RES'!B770,"*")</f>
        <v>RESAPAUMOldSHRAD1NGA21</v>
      </c>
      <c r="G769" t="str">
        <f t="shared" si="68"/>
        <v>RESRNG</v>
      </c>
      <c r="H769">
        <f t="shared" si="69"/>
        <v>0</v>
      </c>
      <c r="I769">
        <f t="shared" si="70"/>
        <v>1</v>
      </c>
      <c r="J769">
        <f t="shared" si="71"/>
        <v>1</v>
      </c>
    </row>
    <row r="770" spans="2:10" x14ac:dyDescent="0.25">
      <c r="B770" t="str">
        <f>IF('TECH RES'!C771="RESNGA",'TECH RES'!B771,"*")</f>
        <v>*</v>
      </c>
      <c r="C770" t="str">
        <f t="shared" si="66"/>
        <v>*</v>
      </c>
      <c r="D770" t="str">
        <f t="shared" si="67"/>
        <v>*</v>
      </c>
      <c r="F770" t="str">
        <f>IF('TECH RES'!C771="RESNGA",'TECH RES'!B771,"*")</f>
        <v>*</v>
      </c>
      <c r="G770" t="str">
        <f t="shared" si="68"/>
        <v>*</v>
      </c>
      <c r="H770" t="str">
        <f t="shared" si="69"/>
        <v>*</v>
      </c>
      <c r="I770" t="str">
        <f t="shared" si="70"/>
        <v>*</v>
      </c>
      <c r="J770" t="str">
        <f t="shared" si="71"/>
        <v>*</v>
      </c>
    </row>
    <row r="771" spans="2:10" x14ac:dyDescent="0.25">
      <c r="B771" t="str">
        <f>IF('TECH RES'!C772="RESNGA",'TECH RES'!B772,"*")</f>
        <v>RESAPAUMOldSHRAD2NGA20</v>
      </c>
      <c r="C771" t="str">
        <f t="shared" si="66"/>
        <v>RESNGA</v>
      </c>
      <c r="D771">
        <f t="shared" si="67"/>
        <v>1</v>
      </c>
      <c r="F771" t="str">
        <f>IF('TECH RES'!C772="RESNGA",'TECH RES'!B772,"*")</f>
        <v>RESAPAUMOldSHRAD2NGA20</v>
      </c>
      <c r="G771" t="str">
        <f t="shared" si="68"/>
        <v>RESRNG</v>
      </c>
      <c r="H771">
        <f t="shared" si="69"/>
        <v>0</v>
      </c>
      <c r="I771">
        <f t="shared" si="70"/>
        <v>1</v>
      </c>
      <c r="J771">
        <f t="shared" si="71"/>
        <v>1</v>
      </c>
    </row>
    <row r="772" spans="2:10" x14ac:dyDescent="0.25">
      <c r="B772" t="str">
        <f>IF('TECH RES'!C773="RESNGA",'TECH RES'!B773,"*")</f>
        <v>RESAPAUMOldSHRAD3NGA20</v>
      </c>
      <c r="C772" t="str">
        <f t="shared" si="66"/>
        <v>RESNGA</v>
      </c>
      <c r="D772">
        <f t="shared" si="67"/>
        <v>1</v>
      </c>
      <c r="F772" t="str">
        <f>IF('TECH RES'!C773="RESNGA",'TECH RES'!B773,"*")</f>
        <v>RESAPAUMOldSHRAD3NGA20</v>
      </c>
      <c r="G772" t="str">
        <f t="shared" si="68"/>
        <v>RESRNG</v>
      </c>
      <c r="H772">
        <f t="shared" si="69"/>
        <v>0</v>
      </c>
      <c r="I772">
        <f t="shared" si="70"/>
        <v>1</v>
      </c>
      <c r="J772">
        <f t="shared" si="71"/>
        <v>1</v>
      </c>
    </row>
    <row r="773" spans="2:10" x14ac:dyDescent="0.25">
      <c r="B773" t="str">
        <f>IF('TECH RES'!C774="RESNGA",'TECH RES'!B774,"*")</f>
        <v>RESAPAUMOldSHRAD4NGA20</v>
      </c>
      <c r="C773" t="str">
        <f t="shared" si="66"/>
        <v>RESNGA</v>
      </c>
      <c r="D773">
        <f t="shared" si="67"/>
        <v>1</v>
      </c>
      <c r="F773" t="str">
        <f>IF('TECH RES'!C774="RESNGA",'TECH RES'!B774,"*")</f>
        <v>RESAPAUMOldSHRAD4NGA20</v>
      </c>
      <c r="G773" t="str">
        <f t="shared" si="68"/>
        <v>RESRNG</v>
      </c>
      <c r="H773">
        <f t="shared" si="69"/>
        <v>0</v>
      </c>
      <c r="I773">
        <f t="shared" si="70"/>
        <v>1</v>
      </c>
      <c r="J773">
        <f t="shared" si="71"/>
        <v>1</v>
      </c>
    </row>
    <row r="774" spans="2:10" x14ac:dyDescent="0.25">
      <c r="B774" t="str">
        <f>IF('TECH RES'!C775="RESNGA",'TECH RES'!B775,"*")</f>
        <v>RESAPAUMOldSHRAD4NGA22</v>
      </c>
      <c r="C774" t="str">
        <f t="shared" ref="C774:C837" si="72">IF(B774="*","*","RESNGA")</f>
        <v>RESNGA</v>
      </c>
      <c r="D774">
        <f t="shared" ref="D774:D837" si="73">IF(B774="*","*",1)</f>
        <v>1</v>
      </c>
      <c r="F774" t="str">
        <f>IF('TECH RES'!C775="RESNGA",'TECH RES'!B775,"*")</f>
        <v>RESAPAUMOldSHRAD4NGA22</v>
      </c>
      <c r="G774" t="str">
        <f t="shared" ref="G774:G837" si="74">IF(F774="*","*","RESRNG")</f>
        <v>RESRNG</v>
      </c>
      <c r="H774">
        <f t="shared" ref="H774:H837" si="75">IF(F774="*","*",0)</f>
        <v>0</v>
      </c>
      <c r="I774">
        <f t="shared" ref="I774:I837" si="76">IF(G774="*","*",1)</f>
        <v>1</v>
      </c>
      <c r="J774">
        <f t="shared" ref="J774:J837" si="77">IF(H774="*","*",1)</f>
        <v>1</v>
      </c>
    </row>
    <row r="775" spans="2:10" x14ac:dyDescent="0.25">
      <c r="B775" t="str">
        <f>IF('TECH RES'!C776="RESNGA",'TECH RES'!B776,"*")</f>
        <v>*</v>
      </c>
      <c r="C775" t="str">
        <f t="shared" si="72"/>
        <v>*</v>
      </c>
      <c r="D775" t="str">
        <f t="shared" si="73"/>
        <v>*</v>
      </c>
      <c r="F775" t="str">
        <f>IF('TECH RES'!C776="RESNGA",'TECH RES'!B776,"*")</f>
        <v>*</v>
      </c>
      <c r="G775" t="str">
        <f t="shared" si="74"/>
        <v>*</v>
      </c>
      <c r="H775" t="str">
        <f t="shared" si="75"/>
        <v>*</v>
      </c>
      <c r="I775" t="str">
        <f t="shared" si="76"/>
        <v>*</v>
      </c>
      <c r="J775" t="str">
        <f t="shared" si="77"/>
        <v>*</v>
      </c>
    </row>
    <row r="776" spans="2:10" x14ac:dyDescent="0.25">
      <c r="B776" t="str">
        <f>IF('TECH RES'!C777="RESNGA",'TECH RES'!B777,"*")</f>
        <v>*</v>
      </c>
      <c r="C776" t="str">
        <f t="shared" si="72"/>
        <v>*</v>
      </c>
      <c r="D776" t="str">
        <f t="shared" si="73"/>
        <v>*</v>
      </c>
      <c r="F776" t="str">
        <f>IF('TECH RES'!C777="RESNGA",'TECH RES'!B777,"*")</f>
        <v>*</v>
      </c>
      <c r="G776" t="str">
        <f t="shared" si="74"/>
        <v>*</v>
      </c>
      <c r="H776" t="str">
        <f t="shared" si="75"/>
        <v>*</v>
      </c>
      <c r="I776" t="str">
        <f t="shared" si="76"/>
        <v>*</v>
      </c>
      <c r="J776" t="str">
        <f t="shared" si="77"/>
        <v>*</v>
      </c>
    </row>
    <row r="777" spans="2:10" x14ac:dyDescent="0.25">
      <c r="B777" t="str">
        <f>IF('TECH RES'!C778="RESNGA",'TECH RES'!B778,"*")</f>
        <v>*</v>
      </c>
      <c r="C777" t="str">
        <f t="shared" si="72"/>
        <v>*</v>
      </c>
      <c r="D777" t="str">
        <f t="shared" si="73"/>
        <v>*</v>
      </c>
      <c r="F777" t="str">
        <f>IF('TECH RES'!C778="RESNGA",'TECH RES'!B778,"*")</f>
        <v>*</v>
      </c>
      <c r="G777" t="str">
        <f t="shared" si="74"/>
        <v>*</v>
      </c>
      <c r="H777" t="str">
        <f t="shared" si="75"/>
        <v>*</v>
      </c>
      <c r="I777" t="str">
        <f t="shared" si="76"/>
        <v>*</v>
      </c>
      <c r="J777" t="str">
        <f t="shared" si="77"/>
        <v>*</v>
      </c>
    </row>
    <row r="778" spans="2:10" x14ac:dyDescent="0.25">
      <c r="B778" t="str">
        <f>IF('TECH RES'!C779="RESNGA",'TECH RES'!B779,"*")</f>
        <v>*</v>
      </c>
      <c r="C778" t="str">
        <f t="shared" si="72"/>
        <v>*</v>
      </c>
      <c r="D778" t="str">
        <f t="shared" si="73"/>
        <v>*</v>
      </c>
      <c r="F778" t="str">
        <f>IF('TECH RES'!C779="RESNGA",'TECH RES'!B779,"*")</f>
        <v>*</v>
      </c>
      <c r="G778" t="str">
        <f t="shared" si="74"/>
        <v>*</v>
      </c>
      <c r="H778" t="str">
        <f t="shared" si="75"/>
        <v>*</v>
      </c>
      <c r="I778" t="str">
        <f t="shared" si="76"/>
        <v>*</v>
      </c>
      <c r="J778" t="str">
        <f t="shared" si="77"/>
        <v>*</v>
      </c>
    </row>
    <row r="779" spans="2:10" x14ac:dyDescent="0.25">
      <c r="B779" t="str">
        <f>IF('TECH RES'!C780="RESNGA",'TECH RES'!B780,"*")</f>
        <v>*</v>
      </c>
      <c r="C779" t="str">
        <f t="shared" si="72"/>
        <v>*</v>
      </c>
      <c r="D779" t="str">
        <f t="shared" si="73"/>
        <v>*</v>
      </c>
      <c r="F779" t="str">
        <f>IF('TECH RES'!C780="RESNGA",'TECH RES'!B780,"*")</f>
        <v>*</v>
      </c>
      <c r="G779" t="str">
        <f t="shared" si="74"/>
        <v>*</v>
      </c>
      <c r="H779" t="str">
        <f t="shared" si="75"/>
        <v>*</v>
      </c>
      <c r="I779" t="str">
        <f t="shared" si="76"/>
        <v>*</v>
      </c>
      <c r="J779" t="str">
        <f t="shared" si="77"/>
        <v>*</v>
      </c>
    </row>
    <row r="780" spans="2:10" x14ac:dyDescent="0.25">
      <c r="B780" t="str">
        <f>IF('TECH RES'!C781="RESNGA",'TECH RES'!B781,"*")</f>
        <v>*</v>
      </c>
      <c r="C780" t="str">
        <f t="shared" si="72"/>
        <v>*</v>
      </c>
      <c r="D780" t="str">
        <f t="shared" si="73"/>
        <v>*</v>
      </c>
      <c r="F780" t="str">
        <f>IF('TECH RES'!C781="RESNGA",'TECH RES'!B781,"*")</f>
        <v>*</v>
      </c>
      <c r="G780" t="str">
        <f t="shared" si="74"/>
        <v>*</v>
      </c>
      <c r="H780" t="str">
        <f t="shared" si="75"/>
        <v>*</v>
      </c>
      <c r="I780" t="str">
        <f t="shared" si="76"/>
        <v>*</v>
      </c>
      <c r="J780" t="str">
        <f t="shared" si="77"/>
        <v>*</v>
      </c>
    </row>
    <row r="781" spans="2:10" x14ac:dyDescent="0.25">
      <c r="B781" t="str">
        <f>IF('TECH RES'!C782="RESNGA",'TECH RES'!B782,"*")</f>
        <v>*</v>
      </c>
      <c r="C781" t="str">
        <f t="shared" si="72"/>
        <v>*</v>
      </c>
      <c r="D781" t="str">
        <f t="shared" si="73"/>
        <v>*</v>
      </c>
      <c r="F781" t="str">
        <f>IF('TECH RES'!C782="RESNGA",'TECH RES'!B782,"*")</f>
        <v>*</v>
      </c>
      <c r="G781" t="str">
        <f t="shared" si="74"/>
        <v>*</v>
      </c>
      <c r="H781" t="str">
        <f t="shared" si="75"/>
        <v>*</v>
      </c>
      <c r="I781" t="str">
        <f t="shared" si="76"/>
        <v>*</v>
      </c>
      <c r="J781" t="str">
        <f t="shared" si="77"/>
        <v>*</v>
      </c>
    </row>
    <row r="782" spans="2:10" x14ac:dyDescent="0.25">
      <c r="B782" t="str">
        <f>IF('TECH RES'!C783="RESNGA",'TECH RES'!B783,"*")</f>
        <v>*</v>
      </c>
      <c r="C782" t="str">
        <f t="shared" si="72"/>
        <v>*</v>
      </c>
      <c r="D782" t="str">
        <f t="shared" si="73"/>
        <v>*</v>
      </c>
      <c r="F782" t="str">
        <f>IF('TECH RES'!C783="RESNGA",'TECH RES'!B783,"*")</f>
        <v>*</v>
      </c>
      <c r="G782" t="str">
        <f t="shared" si="74"/>
        <v>*</v>
      </c>
      <c r="H782" t="str">
        <f t="shared" si="75"/>
        <v>*</v>
      </c>
      <c r="I782" t="str">
        <f t="shared" si="76"/>
        <v>*</v>
      </c>
      <c r="J782" t="str">
        <f t="shared" si="77"/>
        <v>*</v>
      </c>
    </row>
    <row r="783" spans="2:10" x14ac:dyDescent="0.25">
      <c r="B783" t="str">
        <f>IF('TECH RES'!C784="RESNGA",'TECH RES'!B784,"*")</f>
        <v>*</v>
      </c>
      <c r="C783" t="str">
        <f t="shared" si="72"/>
        <v>*</v>
      </c>
      <c r="D783" t="str">
        <f t="shared" si="73"/>
        <v>*</v>
      </c>
      <c r="F783" t="str">
        <f>IF('TECH RES'!C784="RESNGA",'TECH RES'!B784,"*")</f>
        <v>*</v>
      </c>
      <c r="G783" t="str">
        <f t="shared" si="74"/>
        <v>*</v>
      </c>
      <c r="H783" t="str">
        <f t="shared" si="75"/>
        <v>*</v>
      </c>
      <c r="I783" t="str">
        <f t="shared" si="76"/>
        <v>*</v>
      </c>
      <c r="J783" t="str">
        <f t="shared" si="77"/>
        <v>*</v>
      </c>
    </row>
    <row r="784" spans="2:10" x14ac:dyDescent="0.25">
      <c r="B784" t="str">
        <f>IF('TECH RES'!C785="RESNGA",'TECH RES'!B785,"*")</f>
        <v>*</v>
      </c>
      <c r="C784" t="str">
        <f t="shared" si="72"/>
        <v>*</v>
      </c>
      <c r="D784" t="str">
        <f t="shared" si="73"/>
        <v>*</v>
      </c>
      <c r="F784" t="str">
        <f>IF('TECH RES'!C785="RESNGA",'TECH RES'!B785,"*")</f>
        <v>*</v>
      </c>
      <c r="G784" t="str">
        <f t="shared" si="74"/>
        <v>*</v>
      </c>
      <c r="H784" t="str">
        <f t="shared" si="75"/>
        <v>*</v>
      </c>
      <c r="I784" t="str">
        <f t="shared" si="76"/>
        <v>*</v>
      </c>
      <c r="J784" t="str">
        <f t="shared" si="77"/>
        <v>*</v>
      </c>
    </row>
    <row r="785" spans="2:10" x14ac:dyDescent="0.25">
      <c r="B785" t="str">
        <f>IF('TECH RES'!C786="RESNGA",'TECH RES'!B786,"*")</f>
        <v>*</v>
      </c>
      <c r="C785" t="str">
        <f t="shared" si="72"/>
        <v>*</v>
      </c>
      <c r="D785" t="str">
        <f t="shared" si="73"/>
        <v>*</v>
      </c>
      <c r="F785" t="str">
        <f>IF('TECH RES'!C786="RESNGA",'TECH RES'!B786,"*")</f>
        <v>*</v>
      </c>
      <c r="G785" t="str">
        <f t="shared" si="74"/>
        <v>*</v>
      </c>
      <c r="H785" t="str">
        <f t="shared" si="75"/>
        <v>*</v>
      </c>
      <c r="I785" t="str">
        <f t="shared" si="76"/>
        <v>*</v>
      </c>
      <c r="J785" t="str">
        <f t="shared" si="77"/>
        <v>*</v>
      </c>
    </row>
    <row r="786" spans="2:10" x14ac:dyDescent="0.25">
      <c r="B786" t="str">
        <f>IF('TECH RES'!C787="RESNGA",'TECH RES'!B787,"*")</f>
        <v>*</v>
      </c>
      <c r="C786" t="str">
        <f t="shared" si="72"/>
        <v>*</v>
      </c>
      <c r="D786" t="str">
        <f t="shared" si="73"/>
        <v>*</v>
      </c>
      <c r="F786" t="str">
        <f>IF('TECH RES'!C787="RESNGA",'TECH RES'!B787,"*")</f>
        <v>*</v>
      </c>
      <c r="G786" t="str">
        <f t="shared" si="74"/>
        <v>*</v>
      </c>
      <c r="H786" t="str">
        <f t="shared" si="75"/>
        <v>*</v>
      </c>
      <c r="I786" t="str">
        <f t="shared" si="76"/>
        <v>*</v>
      </c>
      <c r="J786" t="str">
        <f t="shared" si="77"/>
        <v>*</v>
      </c>
    </row>
    <row r="787" spans="2:10" x14ac:dyDescent="0.25">
      <c r="B787" t="str">
        <f>IF('TECH RES'!C788="RESNGA",'TECH RES'!B788,"*")</f>
        <v>*</v>
      </c>
      <c r="C787" t="str">
        <f t="shared" si="72"/>
        <v>*</v>
      </c>
      <c r="D787" t="str">
        <f t="shared" si="73"/>
        <v>*</v>
      </c>
      <c r="F787" t="str">
        <f>IF('TECH RES'!C788="RESNGA",'TECH RES'!B788,"*")</f>
        <v>*</v>
      </c>
      <c r="G787" t="str">
        <f t="shared" si="74"/>
        <v>*</v>
      </c>
      <c r="H787" t="str">
        <f t="shared" si="75"/>
        <v>*</v>
      </c>
      <c r="I787" t="str">
        <f t="shared" si="76"/>
        <v>*</v>
      </c>
      <c r="J787" t="str">
        <f t="shared" si="77"/>
        <v>*</v>
      </c>
    </row>
    <row r="788" spans="2:10" x14ac:dyDescent="0.25">
      <c r="B788" t="str">
        <f>IF('TECH RES'!C789="RESNGA",'TECH RES'!B789,"*")</f>
        <v>*</v>
      </c>
      <c r="C788" t="str">
        <f t="shared" si="72"/>
        <v>*</v>
      </c>
      <c r="D788" t="str">
        <f t="shared" si="73"/>
        <v>*</v>
      </c>
      <c r="F788" t="str">
        <f>IF('TECH RES'!C789="RESNGA",'TECH RES'!B789,"*")</f>
        <v>*</v>
      </c>
      <c r="G788" t="str">
        <f t="shared" si="74"/>
        <v>*</v>
      </c>
      <c r="H788" t="str">
        <f t="shared" si="75"/>
        <v>*</v>
      </c>
      <c r="I788" t="str">
        <f t="shared" si="76"/>
        <v>*</v>
      </c>
      <c r="J788" t="str">
        <f t="shared" si="77"/>
        <v>*</v>
      </c>
    </row>
    <row r="789" spans="2:10" x14ac:dyDescent="0.25">
      <c r="B789" t="str">
        <f>IF('TECH RES'!C790="RESNGA",'TECH RES'!B790,"*")</f>
        <v>*</v>
      </c>
      <c r="C789" t="str">
        <f t="shared" si="72"/>
        <v>*</v>
      </c>
      <c r="D789" t="str">
        <f t="shared" si="73"/>
        <v>*</v>
      </c>
      <c r="F789" t="str">
        <f>IF('TECH RES'!C790="RESNGA",'TECH RES'!B790,"*")</f>
        <v>*</v>
      </c>
      <c r="G789" t="str">
        <f t="shared" si="74"/>
        <v>*</v>
      </c>
      <c r="H789" t="str">
        <f t="shared" si="75"/>
        <v>*</v>
      </c>
      <c r="I789" t="str">
        <f t="shared" si="76"/>
        <v>*</v>
      </c>
      <c r="J789" t="str">
        <f t="shared" si="77"/>
        <v>*</v>
      </c>
    </row>
    <row r="790" spans="2:10" x14ac:dyDescent="0.25">
      <c r="B790" t="str">
        <f>IF('TECH RES'!C791="RESNGA",'TECH RES'!B791,"*")</f>
        <v>*</v>
      </c>
      <c r="C790" t="str">
        <f t="shared" si="72"/>
        <v>*</v>
      </c>
      <c r="D790" t="str">
        <f t="shared" si="73"/>
        <v>*</v>
      </c>
      <c r="F790" t="str">
        <f>IF('TECH RES'!C791="RESNGA",'TECH RES'!B791,"*")</f>
        <v>*</v>
      </c>
      <c r="G790" t="str">
        <f t="shared" si="74"/>
        <v>*</v>
      </c>
      <c r="H790" t="str">
        <f t="shared" si="75"/>
        <v>*</v>
      </c>
      <c r="I790" t="str">
        <f t="shared" si="76"/>
        <v>*</v>
      </c>
      <c r="J790" t="str">
        <f t="shared" si="77"/>
        <v>*</v>
      </c>
    </row>
    <row r="791" spans="2:10" x14ac:dyDescent="0.25">
      <c r="B791" t="str">
        <f>IF('TECH RES'!C792="RESNGA",'TECH RES'!B792,"*")</f>
        <v>*</v>
      </c>
      <c r="C791" t="str">
        <f t="shared" si="72"/>
        <v>*</v>
      </c>
      <c r="D791" t="str">
        <f t="shared" si="73"/>
        <v>*</v>
      </c>
      <c r="F791" t="str">
        <f>IF('TECH RES'!C792="RESNGA",'TECH RES'!B792,"*")</f>
        <v>*</v>
      </c>
      <c r="G791" t="str">
        <f t="shared" si="74"/>
        <v>*</v>
      </c>
      <c r="H791" t="str">
        <f t="shared" si="75"/>
        <v>*</v>
      </c>
      <c r="I791" t="str">
        <f t="shared" si="76"/>
        <v>*</v>
      </c>
      <c r="J791" t="str">
        <f t="shared" si="77"/>
        <v>*</v>
      </c>
    </row>
    <row r="792" spans="2:10" x14ac:dyDescent="0.25">
      <c r="B792" t="str">
        <f>IF('TECH RES'!C793="RESNGA",'TECH RES'!B793,"*")</f>
        <v>*</v>
      </c>
      <c r="C792" t="str">
        <f t="shared" si="72"/>
        <v>*</v>
      </c>
      <c r="D792" t="str">
        <f t="shared" si="73"/>
        <v>*</v>
      </c>
      <c r="F792" t="str">
        <f>IF('TECH RES'!C793="RESNGA",'TECH RES'!B793,"*")</f>
        <v>*</v>
      </c>
      <c r="G792" t="str">
        <f t="shared" si="74"/>
        <v>*</v>
      </c>
      <c r="H792" t="str">
        <f t="shared" si="75"/>
        <v>*</v>
      </c>
      <c r="I792" t="str">
        <f t="shared" si="76"/>
        <v>*</v>
      </c>
      <c r="J792" t="str">
        <f t="shared" si="77"/>
        <v>*</v>
      </c>
    </row>
    <row r="793" spans="2:10" x14ac:dyDescent="0.25">
      <c r="B793" t="str">
        <f>IF('TECH RES'!C794="RESNGA",'TECH RES'!B794,"*")</f>
        <v>*</v>
      </c>
      <c r="C793" t="str">
        <f t="shared" si="72"/>
        <v>*</v>
      </c>
      <c r="D793" t="str">
        <f t="shared" si="73"/>
        <v>*</v>
      </c>
      <c r="F793" t="str">
        <f>IF('TECH RES'!C794="RESNGA",'TECH RES'!B794,"*")</f>
        <v>*</v>
      </c>
      <c r="G793" t="str">
        <f t="shared" si="74"/>
        <v>*</v>
      </c>
      <c r="H793" t="str">
        <f t="shared" si="75"/>
        <v>*</v>
      </c>
      <c r="I793" t="str">
        <f t="shared" si="76"/>
        <v>*</v>
      </c>
      <c r="J793" t="str">
        <f t="shared" si="77"/>
        <v>*</v>
      </c>
    </row>
    <row r="794" spans="2:10" x14ac:dyDescent="0.25">
      <c r="B794" t="str">
        <f>IF('TECH RES'!C795="RESNGA",'TECH RES'!B795,"*")</f>
        <v>*</v>
      </c>
      <c r="C794" t="str">
        <f t="shared" si="72"/>
        <v>*</v>
      </c>
      <c r="D794" t="str">
        <f t="shared" si="73"/>
        <v>*</v>
      </c>
      <c r="F794" t="str">
        <f>IF('TECH RES'!C795="RESNGA",'TECH RES'!B795,"*")</f>
        <v>*</v>
      </c>
      <c r="G794" t="str">
        <f t="shared" si="74"/>
        <v>*</v>
      </c>
      <c r="H794" t="str">
        <f t="shared" si="75"/>
        <v>*</v>
      </c>
      <c r="I794" t="str">
        <f t="shared" si="76"/>
        <v>*</v>
      </c>
      <c r="J794" t="str">
        <f t="shared" si="77"/>
        <v>*</v>
      </c>
    </row>
    <row r="795" spans="2:10" x14ac:dyDescent="0.25">
      <c r="B795" t="str">
        <f>IF('TECH RES'!C796="RESNGA",'TECH RES'!B796,"*")</f>
        <v>*</v>
      </c>
      <c r="C795" t="str">
        <f t="shared" si="72"/>
        <v>*</v>
      </c>
      <c r="D795" t="str">
        <f t="shared" si="73"/>
        <v>*</v>
      </c>
      <c r="F795" t="str">
        <f>IF('TECH RES'!C796="RESNGA",'TECH RES'!B796,"*")</f>
        <v>*</v>
      </c>
      <c r="G795" t="str">
        <f t="shared" si="74"/>
        <v>*</v>
      </c>
      <c r="H795" t="str">
        <f t="shared" si="75"/>
        <v>*</v>
      </c>
      <c r="I795" t="str">
        <f t="shared" si="76"/>
        <v>*</v>
      </c>
      <c r="J795" t="str">
        <f t="shared" si="77"/>
        <v>*</v>
      </c>
    </row>
    <row r="796" spans="2:10" x14ac:dyDescent="0.25">
      <c r="B796" t="str">
        <f>IF('TECH RES'!C797="RESNGA",'TECH RES'!B797,"*")</f>
        <v>*</v>
      </c>
      <c r="C796" t="str">
        <f t="shared" si="72"/>
        <v>*</v>
      </c>
      <c r="D796" t="str">
        <f t="shared" si="73"/>
        <v>*</v>
      </c>
      <c r="F796" t="str">
        <f>IF('TECH RES'!C797="RESNGA",'TECH RES'!B797,"*")</f>
        <v>*</v>
      </c>
      <c r="G796" t="str">
        <f t="shared" si="74"/>
        <v>*</v>
      </c>
      <c r="H796" t="str">
        <f t="shared" si="75"/>
        <v>*</v>
      </c>
      <c r="I796" t="str">
        <f t="shared" si="76"/>
        <v>*</v>
      </c>
      <c r="J796" t="str">
        <f t="shared" si="77"/>
        <v>*</v>
      </c>
    </row>
    <row r="797" spans="2:10" x14ac:dyDescent="0.25">
      <c r="B797" t="str">
        <f>IF('TECH RES'!C798="RESNGA",'TECH RES'!B798,"*")</f>
        <v>*</v>
      </c>
      <c r="C797" t="str">
        <f t="shared" si="72"/>
        <v>*</v>
      </c>
      <c r="D797" t="str">
        <f t="shared" si="73"/>
        <v>*</v>
      </c>
      <c r="F797" t="str">
        <f>IF('TECH RES'!C798="RESNGA",'TECH RES'!B798,"*")</f>
        <v>*</v>
      </c>
      <c r="G797" t="str">
        <f t="shared" si="74"/>
        <v>*</v>
      </c>
      <c r="H797" t="str">
        <f t="shared" si="75"/>
        <v>*</v>
      </c>
      <c r="I797" t="str">
        <f t="shared" si="76"/>
        <v>*</v>
      </c>
      <c r="J797" t="str">
        <f t="shared" si="77"/>
        <v>*</v>
      </c>
    </row>
    <row r="798" spans="2:10" x14ac:dyDescent="0.25">
      <c r="B798" t="str">
        <f>IF('TECH RES'!C799="RESNGA",'TECH RES'!B799,"*")</f>
        <v>*</v>
      </c>
      <c r="C798" t="str">
        <f t="shared" si="72"/>
        <v>*</v>
      </c>
      <c r="D798" t="str">
        <f t="shared" si="73"/>
        <v>*</v>
      </c>
      <c r="F798" t="str">
        <f>IF('TECH RES'!C799="RESNGA",'TECH RES'!B799,"*")</f>
        <v>*</v>
      </c>
      <c r="G798" t="str">
        <f t="shared" si="74"/>
        <v>*</v>
      </c>
      <c r="H798" t="str">
        <f t="shared" si="75"/>
        <v>*</v>
      </c>
      <c r="I798" t="str">
        <f t="shared" si="76"/>
        <v>*</v>
      </c>
      <c r="J798" t="str">
        <f t="shared" si="77"/>
        <v>*</v>
      </c>
    </row>
    <row r="799" spans="2:10" x14ac:dyDescent="0.25">
      <c r="B799" t="str">
        <f>IF('TECH RES'!C800="RESNGA",'TECH RES'!B800,"*")</f>
        <v>*</v>
      </c>
      <c r="C799" t="str">
        <f t="shared" si="72"/>
        <v>*</v>
      </c>
      <c r="D799" t="str">
        <f t="shared" si="73"/>
        <v>*</v>
      </c>
      <c r="F799" t="str">
        <f>IF('TECH RES'!C800="RESNGA",'TECH RES'!B800,"*")</f>
        <v>*</v>
      </c>
      <c r="G799" t="str">
        <f t="shared" si="74"/>
        <v>*</v>
      </c>
      <c r="H799" t="str">
        <f t="shared" si="75"/>
        <v>*</v>
      </c>
      <c r="I799" t="str">
        <f t="shared" si="76"/>
        <v>*</v>
      </c>
      <c r="J799" t="str">
        <f t="shared" si="77"/>
        <v>*</v>
      </c>
    </row>
    <row r="800" spans="2:10" x14ac:dyDescent="0.25">
      <c r="B800" t="str">
        <f>IF('TECH RES'!C801="RESNGA",'TECH RES'!B801,"*")</f>
        <v>*</v>
      </c>
      <c r="C800" t="str">
        <f t="shared" si="72"/>
        <v>*</v>
      </c>
      <c r="D800" t="str">
        <f t="shared" si="73"/>
        <v>*</v>
      </c>
      <c r="F800" t="str">
        <f>IF('TECH RES'!C801="RESNGA",'TECH RES'!B801,"*")</f>
        <v>*</v>
      </c>
      <c r="G800" t="str">
        <f t="shared" si="74"/>
        <v>*</v>
      </c>
      <c r="H800" t="str">
        <f t="shared" si="75"/>
        <v>*</v>
      </c>
      <c r="I800" t="str">
        <f t="shared" si="76"/>
        <v>*</v>
      </c>
      <c r="J800" t="str">
        <f t="shared" si="77"/>
        <v>*</v>
      </c>
    </row>
    <row r="801" spans="2:10" x14ac:dyDescent="0.25">
      <c r="B801" t="str">
        <f>IF('TECH RES'!C802="RESNGA",'TECH RES'!B802,"*")</f>
        <v>RESAPAUMOldSCAHP2NGA20</v>
      </c>
      <c r="C801" t="str">
        <f t="shared" si="72"/>
        <v>RESNGA</v>
      </c>
      <c r="D801">
        <f t="shared" si="73"/>
        <v>1</v>
      </c>
      <c r="F801" t="str">
        <f>IF('TECH RES'!C802="RESNGA",'TECH RES'!B802,"*")</f>
        <v>RESAPAUMOldSCAHP2NGA20</v>
      </c>
      <c r="G801" t="str">
        <f t="shared" si="74"/>
        <v>RESRNG</v>
      </c>
      <c r="H801">
        <f t="shared" si="75"/>
        <v>0</v>
      </c>
      <c r="I801">
        <f t="shared" si="76"/>
        <v>1</v>
      </c>
      <c r="J801">
        <f t="shared" si="77"/>
        <v>1</v>
      </c>
    </row>
    <row r="802" spans="2:10" x14ac:dyDescent="0.25">
      <c r="B802" t="str">
        <f>IF('TECH RES'!C803="RESNGA",'TECH RES'!B803,"*")</f>
        <v>*</v>
      </c>
      <c r="C802" t="str">
        <f t="shared" si="72"/>
        <v>*</v>
      </c>
      <c r="D802" t="str">
        <f t="shared" si="73"/>
        <v>*</v>
      </c>
      <c r="F802" t="str">
        <f>IF('TECH RES'!C803="RESNGA",'TECH RES'!B803,"*")</f>
        <v>*</v>
      </c>
      <c r="G802" t="str">
        <f t="shared" si="74"/>
        <v>*</v>
      </c>
      <c r="H802" t="str">
        <f t="shared" si="75"/>
        <v>*</v>
      </c>
      <c r="I802" t="str">
        <f t="shared" si="76"/>
        <v>*</v>
      </c>
      <c r="J802" t="str">
        <f t="shared" si="77"/>
        <v>*</v>
      </c>
    </row>
    <row r="803" spans="2:10" x14ac:dyDescent="0.25">
      <c r="B803" t="str">
        <f>IF('TECH RES'!C804="RESNGA",'TECH RES'!B804,"*")</f>
        <v>*</v>
      </c>
      <c r="C803" t="str">
        <f t="shared" si="72"/>
        <v>*</v>
      </c>
      <c r="D803" t="str">
        <f t="shared" si="73"/>
        <v>*</v>
      </c>
      <c r="F803" t="str">
        <f>IF('TECH RES'!C804="RESNGA",'TECH RES'!B804,"*")</f>
        <v>*</v>
      </c>
      <c r="G803" t="str">
        <f t="shared" si="74"/>
        <v>*</v>
      </c>
      <c r="H803" t="str">
        <f t="shared" si="75"/>
        <v>*</v>
      </c>
      <c r="I803" t="str">
        <f t="shared" si="76"/>
        <v>*</v>
      </c>
      <c r="J803" t="str">
        <f t="shared" si="77"/>
        <v>*</v>
      </c>
    </row>
    <row r="804" spans="2:10" x14ac:dyDescent="0.25">
      <c r="B804" t="str">
        <f>IF('TECH RES'!C805="RESNGA",'TECH RES'!B805,"*")</f>
        <v>*</v>
      </c>
      <c r="C804" t="str">
        <f t="shared" si="72"/>
        <v>*</v>
      </c>
      <c r="D804" t="str">
        <f t="shared" si="73"/>
        <v>*</v>
      </c>
      <c r="F804" t="str">
        <f>IF('TECH RES'!C805="RESNGA",'TECH RES'!B805,"*")</f>
        <v>*</v>
      </c>
      <c r="G804" t="str">
        <f t="shared" si="74"/>
        <v>*</v>
      </c>
      <c r="H804" t="str">
        <f t="shared" si="75"/>
        <v>*</v>
      </c>
      <c r="I804" t="str">
        <f t="shared" si="76"/>
        <v>*</v>
      </c>
      <c r="J804" t="str">
        <f t="shared" si="77"/>
        <v>*</v>
      </c>
    </row>
    <row r="805" spans="2:10" x14ac:dyDescent="0.25">
      <c r="B805" t="str">
        <f>IF('TECH RES'!C806="RESNGA",'TECH RES'!B806,"*")</f>
        <v>*</v>
      </c>
      <c r="C805" t="str">
        <f t="shared" si="72"/>
        <v>*</v>
      </c>
      <c r="D805" t="str">
        <f t="shared" si="73"/>
        <v>*</v>
      </c>
      <c r="F805" t="str">
        <f>IF('TECH RES'!C806="RESNGA",'TECH RES'!B806,"*")</f>
        <v>*</v>
      </c>
      <c r="G805" t="str">
        <f t="shared" si="74"/>
        <v>*</v>
      </c>
      <c r="H805" t="str">
        <f t="shared" si="75"/>
        <v>*</v>
      </c>
      <c r="I805" t="str">
        <f t="shared" si="76"/>
        <v>*</v>
      </c>
      <c r="J805" t="str">
        <f t="shared" si="77"/>
        <v>*</v>
      </c>
    </row>
    <row r="806" spans="2:10" x14ac:dyDescent="0.25">
      <c r="B806" t="str">
        <f>IF('TECH RES'!C807="RESNGA",'TECH RES'!B807,"*")</f>
        <v>*</v>
      </c>
      <c r="C806" t="str">
        <f t="shared" si="72"/>
        <v>*</v>
      </c>
      <c r="D806" t="str">
        <f t="shared" si="73"/>
        <v>*</v>
      </c>
      <c r="F806" t="str">
        <f>IF('TECH RES'!C807="RESNGA",'TECH RES'!B807,"*")</f>
        <v>*</v>
      </c>
      <c r="G806" t="str">
        <f t="shared" si="74"/>
        <v>*</v>
      </c>
      <c r="H806" t="str">
        <f t="shared" si="75"/>
        <v>*</v>
      </c>
      <c r="I806" t="str">
        <f t="shared" si="76"/>
        <v>*</v>
      </c>
      <c r="J806" t="str">
        <f t="shared" si="77"/>
        <v>*</v>
      </c>
    </row>
    <row r="807" spans="2:10" x14ac:dyDescent="0.25">
      <c r="B807" t="str">
        <f>IF('TECH RES'!C808="RESNGA",'TECH RES'!B808,"*")</f>
        <v>*</v>
      </c>
      <c r="C807" t="str">
        <f t="shared" si="72"/>
        <v>*</v>
      </c>
      <c r="D807" t="str">
        <f t="shared" si="73"/>
        <v>*</v>
      </c>
      <c r="F807" t="str">
        <f>IF('TECH RES'!C808="RESNGA",'TECH RES'!B808,"*")</f>
        <v>*</v>
      </c>
      <c r="G807" t="str">
        <f t="shared" si="74"/>
        <v>*</v>
      </c>
      <c r="H807" t="str">
        <f t="shared" si="75"/>
        <v>*</v>
      </c>
      <c r="I807" t="str">
        <f t="shared" si="76"/>
        <v>*</v>
      </c>
      <c r="J807" t="str">
        <f t="shared" si="77"/>
        <v>*</v>
      </c>
    </row>
    <row r="808" spans="2:10" x14ac:dyDescent="0.25">
      <c r="B808" t="str">
        <f>IF('TECH RES'!C809="RESNGA",'TECH RES'!B809,"*")</f>
        <v>*</v>
      </c>
      <c r="C808" t="str">
        <f t="shared" si="72"/>
        <v>*</v>
      </c>
      <c r="D808" t="str">
        <f t="shared" si="73"/>
        <v>*</v>
      </c>
      <c r="F808" t="str">
        <f>IF('TECH RES'!C809="RESNGA",'TECH RES'!B809,"*")</f>
        <v>*</v>
      </c>
      <c r="G808" t="str">
        <f t="shared" si="74"/>
        <v>*</v>
      </c>
      <c r="H808" t="str">
        <f t="shared" si="75"/>
        <v>*</v>
      </c>
      <c r="I808" t="str">
        <f t="shared" si="76"/>
        <v>*</v>
      </c>
      <c r="J808" t="str">
        <f t="shared" si="77"/>
        <v>*</v>
      </c>
    </row>
    <row r="809" spans="2:10" x14ac:dyDescent="0.25">
      <c r="B809" t="str">
        <f>IF('TECH RES'!C810="RESNGA",'TECH RES'!B810,"*")</f>
        <v>*</v>
      </c>
      <c r="C809" t="str">
        <f t="shared" si="72"/>
        <v>*</v>
      </c>
      <c r="D809" t="str">
        <f t="shared" si="73"/>
        <v>*</v>
      </c>
      <c r="F809" t="str">
        <f>IF('TECH RES'!C810="RESNGA",'TECH RES'!B810,"*")</f>
        <v>*</v>
      </c>
      <c r="G809" t="str">
        <f t="shared" si="74"/>
        <v>*</v>
      </c>
      <c r="H809" t="str">
        <f t="shared" si="75"/>
        <v>*</v>
      </c>
      <c r="I809" t="str">
        <f t="shared" si="76"/>
        <v>*</v>
      </c>
      <c r="J809" t="str">
        <f t="shared" si="77"/>
        <v>*</v>
      </c>
    </row>
    <row r="810" spans="2:10" x14ac:dyDescent="0.25">
      <c r="B810" t="str">
        <f>IF('TECH RES'!C811="RESNGA",'TECH RES'!B811,"*")</f>
        <v>*</v>
      </c>
      <c r="C810" t="str">
        <f t="shared" si="72"/>
        <v>*</v>
      </c>
      <c r="D810" t="str">
        <f t="shared" si="73"/>
        <v>*</v>
      </c>
      <c r="F810" t="str">
        <f>IF('TECH RES'!C811="RESNGA",'TECH RES'!B811,"*")</f>
        <v>*</v>
      </c>
      <c r="G810" t="str">
        <f t="shared" si="74"/>
        <v>*</v>
      </c>
      <c r="H810" t="str">
        <f t="shared" si="75"/>
        <v>*</v>
      </c>
      <c r="I810" t="str">
        <f t="shared" si="76"/>
        <v>*</v>
      </c>
      <c r="J810" t="str">
        <f t="shared" si="77"/>
        <v>*</v>
      </c>
    </row>
    <row r="811" spans="2:10" x14ac:dyDescent="0.25">
      <c r="B811" t="str">
        <f>IF('TECH RES'!C812="RESNGA",'TECH RES'!B812,"*")</f>
        <v>*</v>
      </c>
      <c r="C811" t="str">
        <f t="shared" si="72"/>
        <v>*</v>
      </c>
      <c r="D811" t="str">
        <f t="shared" si="73"/>
        <v>*</v>
      </c>
      <c r="F811" t="str">
        <f>IF('TECH RES'!C812="RESNGA",'TECH RES'!B812,"*")</f>
        <v>*</v>
      </c>
      <c r="G811" t="str">
        <f t="shared" si="74"/>
        <v>*</v>
      </c>
      <c r="H811" t="str">
        <f t="shared" si="75"/>
        <v>*</v>
      </c>
      <c r="I811" t="str">
        <f t="shared" si="76"/>
        <v>*</v>
      </c>
      <c r="J811" t="str">
        <f t="shared" si="77"/>
        <v>*</v>
      </c>
    </row>
    <row r="812" spans="2:10" x14ac:dyDescent="0.25">
      <c r="B812" t="str">
        <f>IF('TECH RES'!C813="RESNGA",'TECH RES'!B813,"*")</f>
        <v>*</v>
      </c>
      <c r="C812" t="str">
        <f t="shared" si="72"/>
        <v>*</v>
      </c>
      <c r="D812" t="str">
        <f t="shared" si="73"/>
        <v>*</v>
      </c>
      <c r="F812" t="str">
        <f>IF('TECH RES'!C813="RESNGA",'TECH RES'!B813,"*")</f>
        <v>*</v>
      </c>
      <c r="G812" t="str">
        <f t="shared" si="74"/>
        <v>*</v>
      </c>
      <c r="H812" t="str">
        <f t="shared" si="75"/>
        <v>*</v>
      </c>
      <c r="I812" t="str">
        <f t="shared" si="76"/>
        <v>*</v>
      </c>
      <c r="J812" t="str">
        <f t="shared" si="77"/>
        <v>*</v>
      </c>
    </row>
    <row r="813" spans="2:10" x14ac:dyDescent="0.25">
      <c r="B813" t="str">
        <f>IF('TECH RES'!C814="RESNGA",'TECH RES'!B814,"*")</f>
        <v>*</v>
      </c>
      <c r="C813" t="str">
        <f t="shared" si="72"/>
        <v>*</v>
      </c>
      <c r="D813" t="str">
        <f t="shared" si="73"/>
        <v>*</v>
      </c>
      <c r="F813" t="str">
        <f>IF('TECH RES'!C814="RESNGA",'TECH RES'!B814,"*")</f>
        <v>*</v>
      </c>
      <c r="G813" t="str">
        <f t="shared" si="74"/>
        <v>*</v>
      </c>
      <c r="H813" t="str">
        <f t="shared" si="75"/>
        <v>*</v>
      </c>
      <c r="I813" t="str">
        <f t="shared" si="76"/>
        <v>*</v>
      </c>
      <c r="J813" t="str">
        <f t="shared" si="77"/>
        <v>*</v>
      </c>
    </row>
    <row r="814" spans="2:10" x14ac:dyDescent="0.25">
      <c r="B814" t="str">
        <f>IF('TECH RES'!C815="RESNGA",'TECH RES'!B815,"*")</f>
        <v>*</v>
      </c>
      <c r="C814" t="str">
        <f t="shared" si="72"/>
        <v>*</v>
      </c>
      <c r="D814" t="str">
        <f t="shared" si="73"/>
        <v>*</v>
      </c>
      <c r="F814" t="str">
        <f>IF('TECH RES'!C815="RESNGA",'TECH RES'!B815,"*")</f>
        <v>*</v>
      </c>
      <c r="G814" t="str">
        <f t="shared" si="74"/>
        <v>*</v>
      </c>
      <c r="H814" t="str">
        <f t="shared" si="75"/>
        <v>*</v>
      </c>
      <c r="I814" t="str">
        <f t="shared" si="76"/>
        <v>*</v>
      </c>
      <c r="J814" t="str">
        <f t="shared" si="77"/>
        <v>*</v>
      </c>
    </row>
    <row r="815" spans="2:10" x14ac:dyDescent="0.25">
      <c r="B815" t="str">
        <f>IF('TECH RES'!C816="RESNGA",'TECH RES'!B816,"*")</f>
        <v>*</v>
      </c>
      <c r="C815" t="str">
        <f t="shared" si="72"/>
        <v>*</v>
      </c>
      <c r="D815" t="str">
        <f t="shared" si="73"/>
        <v>*</v>
      </c>
      <c r="F815" t="str">
        <f>IF('TECH RES'!C816="RESNGA",'TECH RES'!B816,"*")</f>
        <v>*</v>
      </c>
      <c r="G815" t="str">
        <f t="shared" si="74"/>
        <v>*</v>
      </c>
      <c r="H815" t="str">
        <f t="shared" si="75"/>
        <v>*</v>
      </c>
      <c r="I815" t="str">
        <f t="shared" si="76"/>
        <v>*</v>
      </c>
      <c r="J815" t="str">
        <f t="shared" si="77"/>
        <v>*</v>
      </c>
    </row>
    <row r="816" spans="2:10" x14ac:dyDescent="0.25">
      <c r="B816" t="str">
        <f>IF('TECH RES'!C817="RESNGA",'TECH RES'!B817,"*")</f>
        <v>*</v>
      </c>
      <c r="C816" t="str">
        <f t="shared" si="72"/>
        <v>*</v>
      </c>
      <c r="D816" t="str">
        <f t="shared" si="73"/>
        <v>*</v>
      </c>
      <c r="F816" t="str">
        <f>IF('TECH RES'!C817="RESNGA",'TECH RES'!B817,"*")</f>
        <v>*</v>
      </c>
      <c r="G816" t="str">
        <f t="shared" si="74"/>
        <v>*</v>
      </c>
      <c r="H816" t="str">
        <f t="shared" si="75"/>
        <v>*</v>
      </c>
      <c r="I816" t="str">
        <f t="shared" si="76"/>
        <v>*</v>
      </c>
      <c r="J816" t="str">
        <f t="shared" si="77"/>
        <v>*</v>
      </c>
    </row>
    <row r="817" spans="2:10" x14ac:dyDescent="0.25">
      <c r="B817" t="str">
        <f>IF('TECH RES'!C818="RESNGA",'TECH RES'!B818,"*")</f>
        <v>*</v>
      </c>
      <c r="C817" t="str">
        <f t="shared" si="72"/>
        <v>*</v>
      </c>
      <c r="D817" t="str">
        <f t="shared" si="73"/>
        <v>*</v>
      </c>
      <c r="F817" t="str">
        <f>IF('TECH RES'!C818="RESNGA",'TECH RES'!B818,"*")</f>
        <v>*</v>
      </c>
      <c r="G817" t="str">
        <f t="shared" si="74"/>
        <v>*</v>
      </c>
      <c r="H817" t="str">
        <f t="shared" si="75"/>
        <v>*</v>
      </c>
      <c r="I817" t="str">
        <f t="shared" si="76"/>
        <v>*</v>
      </c>
      <c r="J817" t="str">
        <f t="shared" si="77"/>
        <v>*</v>
      </c>
    </row>
    <row r="818" spans="2:10" x14ac:dyDescent="0.25">
      <c r="B818" t="str">
        <f>IF('TECH RES'!C819="RESNGA",'TECH RES'!B819,"*")</f>
        <v>*</v>
      </c>
      <c r="C818" t="str">
        <f t="shared" si="72"/>
        <v>*</v>
      </c>
      <c r="D818" t="str">
        <f t="shared" si="73"/>
        <v>*</v>
      </c>
      <c r="F818" t="str">
        <f>IF('TECH RES'!C819="RESNGA",'TECH RES'!B819,"*")</f>
        <v>*</v>
      </c>
      <c r="G818" t="str">
        <f t="shared" si="74"/>
        <v>*</v>
      </c>
      <c r="H818" t="str">
        <f t="shared" si="75"/>
        <v>*</v>
      </c>
      <c r="I818" t="str">
        <f t="shared" si="76"/>
        <v>*</v>
      </c>
      <c r="J818" t="str">
        <f t="shared" si="77"/>
        <v>*</v>
      </c>
    </row>
    <row r="819" spans="2:10" x14ac:dyDescent="0.25">
      <c r="B819" t="str">
        <f>IF('TECH RES'!C820="RESNGA",'TECH RES'!B820,"*")</f>
        <v>*</v>
      </c>
      <c r="C819" t="str">
        <f t="shared" si="72"/>
        <v>*</v>
      </c>
      <c r="D819" t="str">
        <f t="shared" si="73"/>
        <v>*</v>
      </c>
      <c r="F819" t="str">
        <f>IF('TECH RES'!C820="RESNGA",'TECH RES'!B820,"*")</f>
        <v>*</v>
      </c>
      <c r="G819" t="str">
        <f t="shared" si="74"/>
        <v>*</v>
      </c>
      <c r="H819" t="str">
        <f t="shared" si="75"/>
        <v>*</v>
      </c>
      <c r="I819" t="str">
        <f t="shared" si="76"/>
        <v>*</v>
      </c>
      <c r="J819" t="str">
        <f t="shared" si="77"/>
        <v>*</v>
      </c>
    </row>
    <row r="820" spans="2:10" x14ac:dyDescent="0.25">
      <c r="B820" t="str">
        <f>IF('TECH RES'!C821="RESNGA",'TECH RES'!B821,"*")</f>
        <v>*</v>
      </c>
      <c r="C820" t="str">
        <f t="shared" si="72"/>
        <v>*</v>
      </c>
      <c r="D820" t="str">
        <f t="shared" si="73"/>
        <v>*</v>
      </c>
      <c r="F820" t="str">
        <f>IF('TECH RES'!C821="RESNGA",'TECH RES'!B821,"*")</f>
        <v>*</v>
      </c>
      <c r="G820" t="str">
        <f t="shared" si="74"/>
        <v>*</v>
      </c>
      <c r="H820" t="str">
        <f t="shared" si="75"/>
        <v>*</v>
      </c>
      <c r="I820" t="str">
        <f t="shared" si="76"/>
        <v>*</v>
      </c>
      <c r="J820" t="str">
        <f t="shared" si="77"/>
        <v>*</v>
      </c>
    </row>
    <row r="821" spans="2:10" x14ac:dyDescent="0.25">
      <c r="B821" t="str">
        <f>IF('TECH RES'!C822="RESNGA",'TECH RES'!B822,"*")</f>
        <v>*</v>
      </c>
      <c r="C821" t="str">
        <f t="shared" si="72"/>
        <v>*</v>
      </c>
      <c r="D821" t="str">
        <f t="shared" si="73"/>
        <v>*</v>
      </c>
      <c r="F821" t="str">
        <f>IF('TECH RES'!C822="RESNGA",'TECH RES'!B822,"*")</f>
        <v>*</v>
      </c>
      <c r="G821" t="str">
        <f t="shared" si="74"/>
        <v>*</v>
      </c>
      <c r="H821" t="str">
        <f t="shared" si="75"/>
        <v>*</v>
      </c>
      <c r="I821" t="str">
        <f t="shared" si="76"/>
        <v>*</v>
      </c>
      <c r="J821" t="str">
        <f t="shared" si="77"/>
        <v>*</v>
      </c>
    </row>
    <row r="822" spans="2:10" x14ac:dyDescent="0.25">
      <c r="B822" t="str">
        <f>IF('TECH RES'!C823="RESNGA",'TECH RES'!B823,"*")</f>
        <v>*</v>
      </c>
      <c r="C822" t="str">
        <f t="shared" si="72"/>
        <v>*</v>
      </c>
      <c r="D822" t="str">
        <f t="shared" si="73"/>
        <v>*</v>
      </c>
      <c r="F822" t="str">
        <f>IF('TECH RES'!C823="RESNGA",'TECH RES'!B823,"*")</f>
        <v>*</v>
      </c>
      <c r="G822" t="str">
        <f t="shared" si="74"/>
        <v>*</v>
      </c>
      <c r="H822" t="str">
        <f t="shared" si="75"/>
        <v>*</v>
      </c>
      <c r="I822" t="str">
        <f t="shared" si="76"/>
        <v>*</v>
      </c>
      <c r="J822" t="str">
        <f t="shared" si="77"/>
        <v>*</v>
      </c>
    </row>
    <row r="823" spans="2:10" x14ac:dyDescent="0.25">
      <c r="B823" t="str">
        <f>IF('TECH RES'!C824="RESNGA",'TECH RES'!B824,"*")</f>
        <v>*</v>
      </c>
      <c r="C823" t="str">
        <f t="shared" si="72"/>
        <v>*</v>
      </c>
      <c r="D823" t="str">
        <f t="shared" si="73"/>
        <v>*</v>
      </c>
      <c r="F823" t="str">
        <f>IF('TECH RES'!C824="RESNGA",'TECH RES'!B824,"*")</f>
        <v>*</v>
      </c>
      <c r="G823" t="str">
        <f t="shared" si="74"/>
        <v>*</v>
      </c>
      <c r="H823" t="str">
        <f t="shared" si="75"/>
        <v>*</v>
      </c>
      <c r="I823" t="str">
        <f t="shared" si="76"/>
        <v>*</v>
      </c>
      <c r="J823" t="str">
        <f t="shared" si="77"/>
        <v>*</v>
      </c>
    </row>
    <row r="824" spans="2:10" x14ac:dyDescent="0.25">
      <c r="B824" t="str">
        <f>IF('TECH RES'!C825="RESNGA",'TECH RES'!B825,"*")</f>
        <v>*</v>
      </c>
      <c r="C824" t="str">
        <f t="shared" si="72"/>
        <v>*</v>
      </c>
      <c r="D824" t="str">
        <f t="shared" si="73"/>
        <v>*</v>
      </c>
      <c r="F824" t="str">
        <f>IF('TECH RES'!C825="RESNGA",'TECH RES'!B825,"*")</f>
        <v>*</v>
      </c>
      <c r="G824" t="str">
        <f t="shared" si="74"/>
        <v>*</v>
      </c>
      <c r="H824" t="str">
        <f t="shared" si="75"/>
        <v>*</v>
      </c>
      <c r="I824" t="str">
        <f t="shared" si="76"/>
        <v>*</v>
      </c>
      <c r="J824" t="str">
        <f t="shared" si="77"/>
        <v>*</v>
      </c>
    </row>
    <row r="825" spans="2:10" x14ac:dyDescent="0.25">
      <c r="B825" t="str">
        <f>IF('TECH RES'!C826="RESNGA",'TECH RES'!B826,"*")</f>
        <v>*</v>
      </c>
      <c r="C825" t="str">
        <f t="shared" si="72"/>
        <v>*</v>
      </c>
      <c r="D825" t="str">
        <f t="shared" si="73"/>
        <v>*</v>
      </c>
      <c r="F825" t="str">
        <f>IF('TECH RES'!C826="RESNGA",'TECH RES'!B826,"*")</f>
        <v>*</v>
      </c>
      <c r="G825" t="str">
        <f t="shared" si="74"/>
        <v>*</v>
      </c>
      <c r="H825" t="str">
        <f t="shared" si="75"/>
        <v>*</v>
      </c>
      <c r="I825" t="str">
        <f t="shared" si="76"/>
        <v>*</v>
      </c>
      <c r="J825" t="str">
        <f t="shared" si="77"/>
        <v>*</v>
      </c>
    </row>
    <row r="826" spans="2:10" x14ac:dyDescent="0.25">
      <c r="B826" t="str">
        <f>IF('TECH RES'!C827="RESNGA",'TECH RES'!B827,"*")</f>
        <v>*</v>
      </c>
      <c r="C826" t="str">
        <f t="shared" si="72"/>
        <v>*</v>
      </c>
      <c r="D826" t="str">
        <f t="shared" si="73"/>
        <v>*</v>
      </c>
      <c r="F826" t="str">
        <f>IF('TECH RES'!C827="RESNGA",'TECH RES'!B827,"*")</f>
        <v>*</v>
      </c>
      <c r="G826" t="str">
        <f t="shared" si="74"/>
        <v>*</v>
      </c>
      <c r="H826" t="str">
        <f t="shared" si="75"/>
        <v>*</v>
      </c>
      <c r="I826" t="str">
        <f t="shared" si="76"/>
        <v>*</v>
      </c>
      <c r="J826" t="str">
        <f t="shared" si="77"/>
        <v>*</v>
      </c>
    </row>
    <row r="827" spans="2:10" x14ac:dyDescent="0.25">
      <c r="B827" t="str">
        <f>IF('TECH RES'!C828="RESNGA",'TECH RES'!B828,"*")</f>
        <v>*</v>
      </c>
      <c r="C827" t="str">
        <f t="shared" si="72"/>
        <v>*</v>
      </c>
      <c r="D827" t="str">
        <f t="shared" si="73"/>
        <v>*</v>
      </c>
      <c r="F827" t="str">
        <f>IF('TECH RES'!C828="RESNGA",'TECH RES'!B828,"*")</f>
        <v>*</v>
      </c>
      <c r="G827" t="str">
        <f t="shared" si="74"/>
        <v>*</v>
      </c>
      <c r="H827" t="str">
        <f t="shared" si="75"/>
        <v>*</v>
      </c>
      <c r="I827" t="str">
        <f t="shared" si="76"/>
        <v>*</v>
      </c>
      <c r="J827" t="str">
        <f t="shared" si="77"/>
        <v>*</v>
      </c>
    </row>
    <row r="828" spans="2:10" x14ac:dyDescent="0.25">
      <c r="B828" t="str">
        <f>IF('TECH RES'!C829="RESNGA",'TECH RES'!B829,"*")</f>
        <v>*</v>
      </c>
      <c r="C828" t="str">
        <f t="shared" si="72"/>
        <v>*</v>
      </c>
      <c r="D828" t="str">
        <f t="shared" si="73"/>
        <v>*</v>
      </c>
      <c r="F828" t="str">
        <f>IF('TECH RES'!C829="RESNGA",'TECH RES'!B829,"*")</f>
        <v>*</v>
      </c>
      <c r="G828" t="str">
        <f t="shared" si="74"/>
        <v>*</v>
      </c>
      <c r="H828" t="str">
        <f t="shared" si="75"/>
        <v>*</v>
      </c>
      <c r="I828" t="str">
        <f t="shared" si="76"/>
        <v>*</v>
      </c>
      <c r="J828" t="str">
        <f t="shared" si="77"/>
        <v>*</v>
      </c>
    </row>
    <row r="829" spans="2:10" x14ac:dyDescent="0.25">
      <c r="B829" t="str">
        <f>IF('TECH RES'!C830="RESNGA",'TECH RES'!B830,"*")</f>
        <v>*</v>
      </c>
      <c r="C829" t="str">
        <f t="shared" si="72"/>
        <v>*</v>
      </c>
      <c r="D829" t="str">
        <f t="shared" si="73"/>
        <v>*</v>
      </c>
      <c r="F829" t="str">
        <f>IF('TECH RES'!C830="RESNGA",'TECH RES'!B830,"*")</f>
        <v>*</v>
      </c>
      <c r="G829" t="str">
        <f t="shared" si="74"/>
        <v>*</v>
      </c>
      <c r="H829" t="str">
        <f t="shared" si="75"/>
        <v>*</v>
      </c>
      <c r="I829" t="str">
        <f t="shared" si="76"/>
        <v>*</v>
      </c>
      <c r="J829" t="str">
        <f t="shared" si="77"/>
        <v>*</v>
      </c>
    </row>
    <row r="830" spans="2:10" x14ac:dyDescent="0.25">
      <c r="B830" t="str">
        <f>IF('TECH RES'!C831="RESNGA",'TECH RES'!B831,"*")</f>
        <v>*</v>
      </c>
      <c r="C830" t="str">
        <f t="shared" si="72"/>
        <v>*</v>
      </c>
      <c r="D830" t="str">
        <f t="shared" si="73"/>
        <v>*</v>
      </c>
      <c r="F830" t="str">
        <f>IF('TECH RES'!C831="RESNGA",'TECH RES'!B831,"*")</f>
        <v>*</v>
      </c>
      <c r="G830" t="str">
        <f t="shared" si="74"/>
        <v>*</v>
      </c>
      <c r="H830" t="str">
        <f t="shared" si="75"/>
        <v>*</v>
      </c>
      <c r="I830" t="str">
        <f t="shared" si="76"/>
        <v>*</v>
      </c>
      <c r="J830" t="str">
        <f t="shared" si="77"/>
        <v>*</v>
      </c>
    </row>
    <row r="831" spans="2:10" x14ac:dyDescent="0.25">
      <c r="B831" t="str">
        <f>IF('TECH RES'!C832="RESNGA",'TECH RES'!B832,"*")</f>
        <v>*</v>
      </c>
      <c r="C831" t="str">
        <f t="shared" si="72"/>
        <v>*</v>
      </c>
      <c r="D831" t="str">
        <f t="shared" si="73"/>
        <v>*</v>
      </c>
      <c r="F831" t="str">
        <f>IF('TECH RES'!C832="RESNGA",'TECH RES'!B832,"*")</f>
        <v>*</v>
      </c>
      <c r="G831" t="str">
        <f t="shared" si="74"/>
        <v>*</v>
      </c>
      <c r="H831" t="str">
        <f t="shared" si="75"/>
        <v>*</v>
      </c>
      <c r="I831" t="str">
        <f t="shared" si="76"/>
        <v>*</v>
      </c>
      <c r="J831" t="str">
        <f t="shared" si="77"/>
        <v>*</v>
      </c>
    </row>
    <row r="832" spans="2:10" x14ac:dyDescent="0.25">
      <c r="B832" t="str">
        <f>IF('TECH RES'!C833="RESNGA",'TECH RES'!B833,"*")</f>
        <v>*</v>
      </c>
      <c r="C832" t="str">
        <f t="shared" si="72"/>
        <v>*</v>
      </c>
      <c r="D832" t="str">
        <f t="shared" si="73"/>
        <v>*</v>
      </c>
      <c r="F832" t="str">
        <f>IF('TECH RES'!C833="RESNGA",'TECH RES'!B833,"*")</f>
        <v>*</v>
      </c>
      <c r="G832" t="str">
        <f t="shared" si="74"/>
        <v>*</v>
      </c>
      <c r="H832" t="str">
        <f t="shared" si="75"/>
        <v>*</v>
      </c>
      <c r="I832" t="str">
        <f t="shared" si="76"/>
        <v>*</v>
      </c>
      <c r="J832" t="str">
        <f t="shared" si="77"/>
        <v>*</v>
      </c>
    </row>
    <row r="833" spans="2:10" x14ac:dyDescent="0.25">
      <c r="B833" t="str">
        <f>IF('TECH RES'!C834="RESNGA",'TECH RES'!B834,"*")</f>
        <v>*</v>
      </c>
      <c r="C833" t="str">
        <f t="shared" si="72"/>
        <v>*</v>
      </c>
      <c r="D833" t="str">
        <f t="shared" si="73"/>
        <v>*</v>
      </c>
      <c r="F833" t="str">
        <f>IF('TECH RES'!C834="RESNGA",'TECH RES'!B834,"*")</f>
        <v>*</v>
      </c>
      <c r="G833" t="str">
        <f t="shared" si="74"/>
        <v>*</v>
      </c>
      <c r="H833" t="str">
        <f t="shared" si="75"/>
        <v>*</v>
      </c>
      <c r="I833" t="str">
        <f t="shared" si="76"/>
        <v>*</v>
      </c>
      <c r="J833" t="str">
        <f t="shared" si="77"/>
        <v>*</v>
      </c>
    </row>
    <row r="834" spans="2:10" x14ac:dyDescent="0.25">
      <c r="B834" t="str">
        <f>IF('TECH RES'!C835="RESNGA",'TECH RES'!B835,"*")</f>
        <v>*</v>
      </c>
      <c r="C834" t="str">
        <f t="shared" si="72"/>
        <v>*</v>
      </c>
      <c r="D834" t="str">
        <f t="shared" si="73"/>
        <v>*</v>
      </c>
      <c r="F834" t="str">
        <f>IF('TECH RES'!C835="RESNGA",'TECH RES'!B835,"*")</f>
        <v>*</v>
      </c>
      <c r="G834" t="str">
        <f t="shared" si="74"/>
        <v>*</v>
      </c>
      <c r="H834" t="str">
        <f t="shared" si="75"/>
        <v>*</v>
      </c>
      <c r="I834" t="str">
        <f t="shared" si="76"/>
        <v>*</v>
      </c>
      <c r="J834" t="str">
        <f t="shared" si="77"/>
        <v>*</v>
      </c>
    </row>
    <row r="835" spans="2:10" x14ac:dyDescent="0.25">
      <c r="B835" t="str">
        <f>IF('TECH RES'!C836="RESNGA",'TECH RES'!B836,"*")</f>
        <v>*</v>
      </c>
      <c r="C835" t="str">
        <f t="shared" si="72"/>
        <v>*</v>
      </c>
      <c r="D835" t="str">
        <f t="shared" si="73"/>
        <v>*</v>
      </c>
      <c r="F835" t="str">
        <f>IF('TECH RES'!C836="RESNGA",'TECH RES'!B836,"*")</f>
        <v>*</v>
      </c>
      <c r="G835" t="str">
        <f t="shared" si="74"/>
        <v>*</v>
      </c>
      <c r="H835" t="str">
        <f t="shared" si="75"/>
        <v>*</v>
      </c>
      <c r="I835" t="str">
        <f t="shared" si="76"/>
        <v>*</v>
      </c>
      <c r="J835" t="str">
        <f t="shared" si="77"/>
        <v>*</v>
      </c>
    </row>
    <row r="836" spans="2:10" x14ac:dyDescent="0.25">
      <c r="B836" t="str">
        <f>IF('TECH RES'!C837="RESNGA",'TECH RES'!B837,"*")</f>
        <v>*</v>
      </c>
      <c r="C836" t="str">
        <f t="shared" si="72"/>
        <v>*</v>
      </c>
      <c r="D836" t="str">
        <f t="shared" si="73"/>
        <v>*</v>
      </c>
      <c r="F836" t="str">
        <f>IF('TECH RES'!C837="RESNGA",'TECH RES'!B837,"*")</f>
        <v>*</v>
      </c>
      <c r="G836" t="str">
        <f t="shared" si="74"/>
        <v>*</v>
      </c>
      <c r="H836" t="str">
        <f t="shared" si="75"/>
        <v>*</v>
      </c>
      <c r="I836" t="str">
        <f t="shared" si="76"/>
        <v>*</v>
      </c>
      <c r="J836" t="str">
        <f t="shared" si="77"/>
        <v>*</v>
      </c>
    </row>
    <row r="837" spans="2:10" x14ac:dyDescent="0.25">
      <c r="B837" t="str">
        <f>IF('TECH RES'!C838="RESNGA",'TECH RES'!B838,"*")</f>
        <v>*</v>
      </c>
      <c r="C837" t="str">
        <f t="shared" si="72"/>
        <v>*</v>
      </c>
      <c r="D837" t="str">
        <f t="shared" si="73"/>
        <v>*</v>
      </c>
      <c r="F837" t="str">
        <f>IF('TECH RES'!C838="RESNGA",'TECH RES'!B838,"*")</f>
        <v>*</v>
      </c>
      <c r="G837" t="str">
        <f t="shared" si="74"/>
        <v>*</v>
      </c>
      <c r="H837" t="str">
        <f t="shared" si="75"/>
        <v>*</v>
      </c>
      <c r="I837" t="str">
        <f t="shared" si="76"/>
        <v>*</v>
      </c>
      <c r="J837" t="str">
        <f t="shared" si="77"/>
        <v>*</v>
      </c>
    </row>
    <row r="838" spans="2:10" x14ac:dyDescent="0.25">
      <c r="B838" t="str">
        <f>IF('TECH RES'!C839="RESNGA",'TECH RES'!B839,"*")</f>
        <v>*</v>
      </c>
      <c r="C838" t="str">
        <f t="shared" ref="C838:C901" si="78">IF(B838="*","*","RESNGA")</f>
        <v>*</v>
      </c>
      <c r="D838" t="str">
        <f t="shared" ref="D838:D901" si="79">IF(B838="*","*",1)</f>
        <v>*</v>
      </c>
      <c r="F838" t="str">
        <f>IF('TECH RES'!C839="RESNGA",'TECH RES'!B839,"*")</f>
        <v>*</v>
      </c>
      <c r="G838" t="str">
        <f t="shared" ref="G838:G901" si="80">IF(F838="*","*","RESRNG")</f>
        <v>*</v>
      </c>
      <c r="H838" t="str">
        <f t="shared" ref="H838:H901" si="81">IF(F838="*","*",0)</f>
        <v>*</v>
      </c>
      <c r="I838" t="str">
        <f t="shared" ref="I838:I901" si="82">IF(G838="*","*",1)</f>
        <v>*</v>
      </c>
      <c r="J838" t="str">
        <f t="shared" ref="J838:J901" si="83">IF(H838="*","*",1)</f>
        <v>*</v>
      </c>
    </row>
    <row r="839" spans="2:10" x14ac:dyDescent="0.25">
      <c r="B839" t="str">
        <f>IF('TECH RES'!C840="RESNGA",'TECH RES'!B840,"*")</f>
        <v>*</v>
      </c>
      <c r="C839" t="str">
        <f t="shared" si="78"/>
        <v>*</v>
      </c>
      <c r="D839" t="str">
        <f t="shared" si="79"/>
        <v>*</v>
      </c>
      <c r="F839" t="str">
        <f>IF('TECH RES'!C840="RESNGA",'TECH RES'!B840,"*")</f>
        <v>*</v>
      </c>
      <c r="G839" t="str">
        <f t="shared" si="80"/>
        <v>*</v>
      </c>
      <c r="H839" t="str">
        <f t="shared" si="81"/>
        <v>*</v>
      </c>
      <c r="I839" t="str">
        <f t="shared" si="82"/>
        <v>*</v>
      </c>
      <c r="J839" t="str">
        <f t="shared" si="83"/>
        <v>*</v>
      </c>
    </row>
    <row r="840" spans="2:10" x14ac:dyDescent="0.25">
      <c r="B840" t="str">
        <f>IF('TECH RES'!C841="RESNGA",'TECH RES'!B841,"*")</f>
        <v>*</v>
      </c>
      <c r="C840" t="str">
        <f t="shared" si="78"/>
        <v>*</v>
      </c>
      <c r="D840" t="str">
        <f t="shared" si="79"/>
        <v>*</v>
      </c>
      <c r="F840" t="str">
        <f>IF('TECH RES'!C841="RESNGA",'TECH RES'!B841,"*")</f>
        <v>*</v>
      </c>
      <c r="G840" t="str">
        <f t="shared" si="80"/>
        <v>*</v>
      </c>
      <c r="H840" t="str">
        <f t="shared" si="81"/>
        <v>*</v>
      </c>
      <c r="I840" t="str">
        <f t="shared" si="82"/>
        <v>*</v>
      </c>
      <c r="J840" t="str">
        <f t="shared" si="83"/>
        <v>*</v>
      </c>
    </row>
    <row r="841" spans="2:10" x14ac:dyDescent="0.25">
      <c r="B841" t="str">
        <f>IF('TECH RES'!C842="RESNGA",'TECH RES'!B842,"*")</f>
        <v>*</v>
      </c>
      <c r="C841" t="str">
        <f t="shared" si="78"/>
        <v>*</v>
      </c>
      <c r="D841" t="str">
        <f t="shared" si="79"/>
        <v>*</v>
      </c>
      <c r="F841" t="str">
        <f>IF('TECH RES'!C842="RESNGA",'TECH RES'!B842,"*")</f>
        <v>*</v>
      </c>
      <c r="G841" t="str">
        <f t="shared" si="80"/>
        <v>*</v>
      </c>
      <c r="H841" t="str">
        <f t="shared" si="81"/>
        <v>*</v>
      </c>
      <c r="I841" t="str">
        <f t="shared" si="82"/>
        <v>*</v>
      </c>
      <c r="J841" t="str">
        <f t="shared" si="83"/>
        <v>*</v>
      </c>
    </row>
    <row r="842" spans="2:10" x14ac:dyDescent="0.25">
      <c r="B842" t="str">
        <f>IF('TECH RES'!C843="RESNGA",'TECH RES'!B843,"*")</f>
        <v>*</v>
      </c>
      <c r="C842" t="str">
        <f t="shared" si="78"/>
        <v>*</v>
      </c>
      <c r="D842" t="str">
        <f t="shared" si="79"/>
        <v>*</v>
      </c>
      <c r="F842" t="str">
        <f>IF('TECH RES'!C843="RESNGA",'TECH RES'!B843,"*")</f>
        <v>*</v>
      </c>
      <c r="G842" t="str">
        <f t="shared" si="80"/>
        <v>*</v>
      </c>
      <c r="H842" t="str">
        <f t="shared" si="81"/>
        <v>*</v>
      </c>
      <c r="I842" t="str">
        <f t="shared" si="82"/>
        <v>*</v>
      </c>
      <c r="J842" t="str">
        <f t="shared" si="83"/>
        <v>*</v>
      </c>
    </row>
    <row r="843" spans="2:10" x14ac:dyDescent="0.25">
      <c r="B843" t="str">
        <f>IF('TECH RES'!C844="RESNGA",'TECH RES'!B844,"*")</f>
        <v>*</v>
      </c>
      <c r="C843" t="str">
        <f t="shared" si="78"/>
        <v>*</v>
      </c>
      <c r="D843" t="str">
        <f t="shared" si="79"/>
        <v>*</v>
      </c>
      <c r="F843" t="str">
        <f>IF('TECH RES'!C844="RESNGA",'TECH RES'!B844,"*")</f>
        <v>*</v>
      </c>
      <c r="G843" t="str">
        <f t="shared" si="80"/>
        <v>*</v>
      </c>
      <c r="H843" t="str">
        <f t="shared" si="81"/>
        <v>*</v>
      </c>
      <c r="I843" t="str">
        <f t="shared" si="82"/>
        <v>*</v>
      </c>
      <c r="J843" t="str">
        <f t="shared" si="83"/>
        <v>*</v>
      </c>
    </row>
    <row r="844" spans="2:10" x14ac:dyDescent="0.25">
      <c r="B844" t="str">
        <f>IF('TECH RES'!C845="RESNGA",'TECH RES'!B845,"*")</f>
        <v>*</v>
      </c>
      <c r="C844" t="str">
        <f t="shared" si="78"/>
        <v>*</v>
      </c>
      <c r="D844" t="str">
        <f t="shared" si="79"/>
        <v>*</v>
      </c>
      <c r="F844" t="str">
        <f>IF('TECH RES'!C845="RESNGA",'TECH RES'!B845,"*")</f>
        <v>*</v>
      </c>
      <c r="G844" t="str">
        <f t="shared" si="80"/>
        <v>*</v>
      </c>
      <c r="H844" t="str">
        <f t="shared" si="81"/>
        <v>*</v>
      </c>
      <c r="I844" t="str">
        <f t="shared" si="82"/>
        <v>*</v>
      </c>
      <c r="J844" t="str">
        <f t="shared" si="83"/>
        <v>*</v>
      </c>
    </row>
    <row r="845" spans="2:10" x14ac:dyDescent="0.25">
      <c r="B845" t="str">
        <f>IF('TECH RES'!C846="RESNGA",'TECH RES'!B846,"*")</f>
        <v>*</v>
      </c>
      <c r="C845" t="str">
        <f t="shared" si="78"/>
        <v>*</v>
      </c>
      <c r="D845" t="str">
        <f t="shared" si="79"/>
        <v>*</v>
      </c>
      <c r="F845" t="str">
        <f>IF('TECH RES'!C846="RESNGA",'TECH RES'!B846,"*")</f>
        <v>*</v>
      </c>
      <c r="G845" t="str">
        <f t="shared" si="80"/>
        <v>*</v>
      </c>
      <c r="H845" t="str">
        <f t="shared" si="81"/>
        <v>*</v>
      </c>
      <c r="I845" t="str">
        <f t="shared" si="82"/>
        <v>*</v>
      </c>
      <c r="J845" t="str">
        <f t="shared" si="83"/>
        <v>*</v>
      </c>
    </row>
    <row r="846" spans="2:10" x14ac:dyDescent="0.25">
      <c r="B846" t="str">
        <f>IF('TECH RES'!C847="RESNGA",'TECH RES'!B847,"*")</f>
        <v>*</v>
      </c>
      <c r="C846" t="str">
        <f t="shared" si="78"/>
        <v>*</v>
      </c>
      <c r="D846" t="str">
        <f t="shared" si="79"/>
        <v>*</v>
      </c>
      <c r="F846" t="str">
        <f>IF('TECH RES'!C847="RESNGA",'TECH RES'!B847,"*")</f>
        <v>*</v>
      </c>
      <c r="G846" t="str">
        <f t="shared" si="80"/>
        <v>*</v>
      </c>
      <c r="H846" t="str">
        <f t="shared" si="81"/>
        <v>*</v>
      </c>
      <c r="I846" t="str">
        <f t="shared" si="82"/>
        <v>*</v>
      </c>
      <c r="J846" t="str">
        <f t="shared" si="83"/>
        <v>*</v>
      </c>
    </row>
    <row r="847" spans="2:10" x14ac:dyDescent="0.25">
      <c r="B847" t="str">
        <f>IF('TECH RES'!C848="RESNGA",'TECH RES'!B848,"*")</f>
        <v>*</v>
      </c>
      <c r="C847" t="str">
        <f t="shared" si="78"/>
        <v>*</v>
      </c>
      <c r="D847" t="str">
        <f t="shared" si="79"/>
        <v>*</v>
      </c>
      <c r="F847" t="str">
        <f>IF('TECH RES'!C848="RESNGA",'TECH RES'!B848,"*")</f>
        <v>*</v>
      </c>
      <c r="G847" t="str">
        <f t="shared" si="80"/>
        <v>*</v>
      </c>
      <c r="H847" t="str">
        <f t="shared" si="81"/>
        <v>*</v>
      </c>
      <c r="I847" t="str">
        <f t="shared" si="82"/>
        <v>*</v>
      </c>
      <c r="J847" t="str">
        <f t="shared" si="83"/>
        <v>*</v>
      </c>
    </row>
    <row r="848" spans="2:10" x14ac:dyDescent="0.25">
      <c r="B848" t="str">
        <f>IF('TECH RES'!C849="RESNGA",'TECH RES'!B849,"*")</f>
        <v>*</v>
      </c>
      <c r="C848" t="str">
        <f t="shared" si="78"/>
        <v>*</v>
      </c>
      <c r="D848" t="str">
        <f t="shared" si="79"/>
        <v>*</v>
      </c>
      <c r="F848" t="str">
        <f>IF('TECH RES'!C849="RESNGA",'TECH RES'!B849,"*")</f>
        <v>*</v>
      </c>
      <c r="G848" t="str">
        <f t="shared" si="80"/>
        <v>*</v>
      </c>
      <c r="H848" t="str">
        <f t="shared" si="81"/>
        <v>*</v>
      </c>
      <c r="I848" t="str">
        <f t="shared" si="82"/>
        <v>*</v>
      </c>
      <c r="J848" t="str">
        <f t="shared" si="83"/>
        <v>*</v>
      </c>
    </row>
    <row r="849" spans="2:10" x14ac:dyDescent="0.25">
      <c r="B849" t="str">
        <f>IF('TECH RES'!C850="RESNGA",'TECH RES'!B850,"*")</f>
        <v>*</v>
      </c>
      <c r="C849" t="str">
        <f t="shared" si="78"/>
        <v>*</v>
      </c>
      <c r="D849" t="str">
        <f t="shared" si="79"/>
        <v>*</v>
      </c>
      <c r="F849" t="str">
        <f>IF('TECH RES'!C850="RESNGA",'TECH RES'!B850,"*")</f>
        <v>*</v>
      </c>
      <c r="G849" t="str">
        <f t="shared" si="80"/>
        <v>*</v>
      </c>
      <c r="H849" t="str">
        <f t="shared" si="81"/>
        <v>*</v>
      </c>
      <c r="I849" t="str">
        <f t="shared" si="82"/>
        <v>*</v>
      </c>
      <c r="J849" t="str">
        <f t="shared" si="83"/>
        <v>*</v>
      </c>
    </row>
    <row r="850" spans="2:10" x14ac:dyDescent="0.25">
      <c r="B850" t="str">
        <f>IF('TECH RES'!C851="RESNGA",'TECH RES'!B851,"*")</f>
        <v>*</v>
      </c>
      <c r="C850" t="str">
        <f t="shared" si="78"/>
        <v>*</v>
      </c>
      <c r="D850" t="str">
        <f t="shared" si="79"/>
        <v>*</v>
      </c>
      <c r="F850" t="str">
        <f>IF('TECH RES'!C851="RESNGA",'TECH RES'!B851,"*")</f>
        <v>*</v>
      </c>
      <c r="G850" t="str">
        <f t="shared" si="80"/>
        <v>*</v>
      </c>
      <c r="H850" t="str">
        <f t="shared" si="81"/>
        <v>*</v>
      </c>
      <c r="I850" t="str">
        <f t="shared" si="82"/>
        <v>*</v>
      </c>
      <c r="J850" t="str">
        <f t="shared" si="83"/>
        <v>*</v>
      </c>
    </row>
    <row r="851" spans="2:10" x14ac:dyDescent="0.25">
      <c r="B851" t="str">
        <f>IF('TECH RES'!C852="RESNGA",'TECH RES'!B852,"*")</f>
        <v>*</v>
      </c>
      <c r="C851" t="str">
        <f t="shared" si="78"/>
        <v>*</v>
      </c>
      <c r="D851" t="str">
        <f t="shared" si="79"/>
        <v>*</v>
      </c>
      <c r="F851" t="str">
        <f>IF('TECH RES'!C852="RESNGA",'TECH RES'!B852,"*")</f>
        <v>*</v>
      </c>
      <c r="G851" t="str">
        <f t="shared" si="80"/>
        <v>*</v>
      </c>
      <c r="H851" t="str">
        <f t="shared" si="81"/>
        <v>*</v>
      </c>
      <c r="I851" t="str">
        <f t="shared" si="82"/>
        <v>*</v>
      </c>
      <c r="J851" t="str">
        <f t="shared" si="83"/>
        <v>*</v>
      </c>
    </row>
    <row r="852" spans="2:10" x14ac:dyDescent="0.25">
      <c r="B852" t="str">
        <f>IF('TECH RES'!C853="RESNGA",'TECH RES'!B853,"*")</f>
        <v>*</v>
      </c>
      <c r="C852" t="str">
        <f t="shared" si="78"/>
        <v>*</v>
      </c>
      <c r="D852" t="str">
        <f t="shared" si="79"/>
        <v>*</v>
      </c>
      <c r="F852" t="str">
        <f>IF('TECH RES'!C853="RESNGA",'TECH RES'!B853,"*")</f>
        <v>*</v>
      </c>
      <c r="G852" t="str">
        <f t="shared" si="80"/>
        <v>*</v>
      </c>
      <c r="H852" t="str">
        <f t="shared" si="81"/>
        <v>*</v>
      </c>
      <c r="I852" t="str">
        <f t="shared" si="82"/>
        <v>*</v>
      </c>
      <c r="J852" t="str">
        <f t="shared" si="83"/>
        <v>*</v>
      </c>
    </row>
    <row r="853" spans="2:10" x14ac:dyDescent="0.25">
      <c r="B853" t="str">
        <f>IF('TECH RES'!C854="RESNGA",'TECH RES'!B854,"*")</f>
        <v>*</v>
      </c>
      <c r="C853" t="str">
        <f t="shared" si="78"/>
        <v>*</v>
      </c>
      <c r="D853" t="str">
        <f t="shared" si="79"/>
        <v>*</v>
      </c>
      <c r="F853" t="str">
        <f>IF('TECH RES'!C854="RESNGA",'TECH RES'!B854,"*")</f>
        <v>*</v>
      </c>
      <c r="G853" t="str">
        <f t="shared" si="80"/>
        <v>*</v>
      </c>
      <c r="H853" t="str">
        <f t="shared" si="81"/>
        <v>*</v>
      </c>
      <c r="I853" t="str">
        <f t="shared" si="82"/>
        <v>*</v>
      </c>
      <c r="J853" t="str">
        <f t="shared" si="83"/>
        <v>*</v>
      </c>
    </row>
    <row r="854" spans="2:10" x14ac:dyDescent="0.25">
      <c r="B854" t="str">
        <f>IF('TECH RES'!C855="RESNGA",'TECH RES'!B855,"*")</f>
        <v>*</v>
      </c>
      <c r="C854" t="str">
        <f t="shared" si="78"/>
        <v>*</v>
      </c>
      <c r="D854" t="str">
        <f t="shared" si="79"/>
        <v>*</v>
      </c>
      <c r="F854" t="str">
        <f>IF('TECH RES'!C855="RESNGA",'TECH RES'!B855,"*")</f>
        <v>*</v>
      </c>
      <c r="G854" t="str">
        <f t="shared" si="80"/>
        <v>*</v>
      </c>
      <c r="H854" t="str">
        <f t="shared" si="81"/>
        <v>*</v>
      </c>
      <c r="I854" t="str">
        <f t="shared" si="82"/>
        <v>*</v>
      </c>
      <c r="J854" t="str">
        <f t="shared" si="83"/>
        <v>*</v>
      </c>
    </row>
    <row r="855" spans="2:10" x14ac:dyDescent="0.25">
      <c r="B855" t="str">
        <f>IF('TECH RES'!C856="RESNGA",'TECH RES'!B856,"*")</f>
        <v>*</v>
      </c>
      <c r="C855" t="str">
        <f t="shared" si="78"/>
        <v>*</v>
      </c>
      <c r="D855" t="str">
        <f t="shared" si="79"/>
        <v>*</v>
      </c>
      <c r="F855" t="str">
        <f>IF('TECH RES'!C856="RESNGA",'TECH RES'!B856,"*")</f>
        <v>*</v>
      </c>
      <c r="G855" t="str">
        <f t="shared" si="80"/>
        <v>*</v>
      </c>
      <c r="H855" t="str">
        <f t="shared" si="81"/>
        <v>*</v>
      </c>
      <c r="I855" t="str">
        <f t="shared" si="82"/>
        <v>*</v>
      </c>
      <c r="J855" t="str">
        <f t="shared" si="83"/>
        <v>*</v>
      </c>
    </row>
    <row r="856" spans="2:10" x14ac:dyDescent="0.25">
      <c r="B856" t="str">
        <f>IF('TECH RES'!C857="RESNGA",'TECH RES'!B857,"*")</f>
        <v>*</v>
      </c>
      <c r="C856" t="str">
        <f t="shared" si="78"/>
        <v>*</v>
      </c>
      <c r="D856" t="str">
        <f t="shared" si="79"/>
        <v>*</v>
      </c>
      <c r="F856" t="str">
        <f>IF('TECH RES'!C857="RESNGA",'TECH RES'!B857,"*")</f>
        <v>*</v>
      </c>
      <c r="G856" t="str">
        <f t="shared" si="80"/>
        <v>*</v>
      </c>
      <c r="H856" t="str">
        <f t="shared" si="81"/>
        <v>*</v>
      </c>
      <c r="I856" t="str">
        <f t="shared" si="82"/>
        <v>*</v>
      </c>
      <c r="J856" t="str">
        <f t="shared" si="83"/>
        <v>*</v>
      </c>
    </row>
    <row r="857" spans="2:10" x14ac:dyDescent="0.25">
      <c r="B857" t="str">
        <f>IF('TECH RES'!C858="RESNGA",'TECH RES'!B858,"*")</f>
        <v>*</v>
      </c>
      <c r="C857" t="str">
        <f t="shared" si="78"/>
        <v>*</v>
      </c>
      <c r="D857" t="str">
        <f t="shared" si="79"/>
        <v>*</v>
      </c>
      <c r="F857" t="str">
        <f>IF('TECH RES'!C858="RESNGA",'TECH RES'!B858,"*")</f>
        <v>*</v>
      </c>
      <c r="G857" t="str">
        <f t="shared" si="80"/>
        <v>*</v>
      </c>
      <c r="H857" t="str">
        <f t="shared" si="81"/>
        <v>*</v>
      </c>
      <c r="I857" t="str">
        <f t="shared" si="82"/>
        <v>*</v>
      </c>
      <c r="J857" t="str">
        <f t="shared" si="83"/>
        <v>*</v>
      </c>
    </row>
    <row r="858" spans="2:10" x14ac:dyDescent="0.25">
      <c r="B858" t="str">
        <f>IF('TECH RES'!C859="RESNGA",'TECH RES'!B859,"*")</f>
        <v>*</v>
      </c>
      <c r="C858" t="str">
        <f t="shared" si="78"/>
        <v>*</v>
      </c>
      <c r="D858" t="str">
        <f t="shared" si="79"/>
        <v>*</v>
      </c>
      <c r="F858" t="str">
        <f>IF('TECH RES'!C859="RESNGA",'TECH RES'!B859,"*")</f>
        <v>*</v>
      </c>
      <c r="G858" t="str">
        <f t="shared" si="80"/>
        <v>*</v>
      </c>
      <c r="H858" t="str">
        <f t="shared" si="81"/>
        <v>*</v>
      </c>
      <c r="I858" t="str">
        <f t="shared" si="82"/>
        <v>*</v>
      </c>
      <c r="J858" t="str">
        <f t="shared" si="83"/>
        <v>*</v>
      </c>
    </row>
    <row r="859" spans="2:10" x14ac:dyDescent="0.25">
      <c r="B859" t="str">
        <f>IF('TECH RES'!C860="RESNGA",'TECH RES'!B860,"*")</f>
        <v>*</v>
      </c>
      <c r="C859" t="str">
        <f t="shared" si="78"/>
        <v>*</v>
      </c>
      <c r="D859" t="str">
        <f t="shared" si="79"/>
        <v>*</v>
      </c>
      <c r="F859" t="str">
        <f>IF('TECH RES'!C860="RESNGA",'TECH RES'!B860,"*")</f>
        <v>*</v>
      </c>
      <c r="G859" t="str">
        <f t="shared" si="80"/>
        <v>*</v>
      </c>
      <c r="H859" t="str">
        <f t="shared" si="81"/>
        <v>*</v>
      </c>
      <c r="I859" t="str">
        <f t="shared" si="82"/>
        <v>*</v>
      </c>
      <c r="J859" t="str">
        <f t="shared" si="83"/>
        <v>*</v>
      </c>
    </row>
    <row r="860" spans="2:10" x14ac:dyDescent="0.25">
      <c r="B860" t="str">
        <f>IF('TECH RES'!C861="RESNGA",'TECH RES'!B861,"*")</f>
        <v>RESAPAUMOldCK2NGA20</v>
      </c>
      <c r="C860" t="str">
        <f t="shared" si="78"/>
        <v>RESNGA</v>
      </c>
      <c r="D860">
        <f t="shared" si="79"/>
        <v>1</v>
      </c>
      <c r="F860" t="str">
        <f>IF('TECH RES'!C861="RESNGA",'TECH RES'!B861,"*")</f>
        <v>RESAPAUMOldCK2NGA20</v>
      </c>
      <c r="G860" t="str">
        <f t="shared" si="80"/>
        <v>RESRNG</v>
      </c>
      <c r="H860">
        <f t="shared" si="81"/>
        <v>0</v>
      </c>
      <c r="I860">
        <f t="shared" si="82"/>
        <v>1</v>
      </c>
      <c r="J860">
        <f t="shared" si="83"/>
        <v>1</v>
      </c>
    </row>
    <row r="861" spans="2:10" x14ac:dyDescent="0.25">
      <c r="B861" t="str">
        <f>IF('TECH RES'!C862="RESNGA",'TECH RES'!B862,"*")</f>
        <v>RESAPAUMOldCK4NGA20</v>
      </c>
      <c r="C861" t="str">
        <f t="shared" si="78"/>
        <v>RESNGA</v>
      </c>
      <c r="D861">
        <f t="shared" si="79"/>
        <v>1</v>
      </c>
      <c r="F861" t="str">
        <f>IF('TECH RES'!C862="RESNGA",'TECH RES'!B862,"*")</f>
        <v>RESAPAUMOldCK4NGA20</v>
      </c>
      <c r="G861" t="str">
        <f t="shared" si="80"/>
        <v>RESRNG</v>
      </c>
      <c r="H861">
        <f t="shared" si="81"/>
        <v>0</v>
      </c>
      <c r="I861">
        <f t="shared" si="82"/>
        <v>1</v>
      </c>
      <c r="J861">
        <f t="shared" si="83"/>
        <v>1</v>
      </c>
    </row>
    <row r="862" spans="2:10" x14ac:dyDescent="0.25">
      <c r="B862" t="str">
        <f>IF('TECH RES'!C863="RESNGA",'TECH RES'!B863,"*")</f>
        <v>*</v>
      </c>
      <c r="C862" t="str">
        <f t="shared" si="78"/>
        <v>*</v>
      </c>
      <c r="D862" t="str">
        <f t="shared" si="79"/>
        <v>*</v>
      </c>
      <c r="F862" t="str">
        <f>IF('TECH RES'!C863="RESNGA",'TECH RES'!B863,"*")</f>
        <v>*</v>
      </c>
      <c r="G862" t="str">
        <f t="shared" si="80"/>
        <v>*</v>
      </c>
      <c r="H862" t="str">
        <f t="shared" si="81"/>
        <v>*</v>
      </c>
      <c r="I862" t="str">
        <f t="shared" si="82"/>
        <v>*</v>
      </c>
      <c r="J862" t="str">
        <f t="shared" si="83"/>
        <v>*</v>
      </c>
    </row>
    <row r="863" spans="2:10" x14ac:dyDescent="0.25">
      <c r="B863" t="str">
        <f>IF('TECH RES'!C864="RESNGA",'TECH RES'!B864,"*")</f>
        <v>*</v>
      </c>
      <c r="C863" t="str">
        <f t="shared" si="78"/>
        <v>*</v>
      </c>
      <c r="D863" t="str">
        <f t="shared" si="79"/>
        <v>*</v>
      </c>
      <c r="F863" t="str">
        <f>IF('TECH RES'!C864="RESNGA",'TECH RES'!B864,"*")</f>
        <v>*</v>
      </c>
      <c r="G863" t="str">
        <f t="shared" si="80"/>
        <v>*</v>
      </c>
      <c r="H863" t="str">
        <f t="shared" si="81"/>
        <v>*</v>
      </c>
      <c r="I863" t="str">
        <f t="shared" si="82"/>
        <v>*</v>
      </c>
      <c r="J863" t="str">
        <f t="shared" si="83"/>
        <v>*</v>
      </c>
    </row>
    <row r="864" spans="2:10" x14ac:dyDescent="0.25">
      <c r="B864" t="str">
        <f>IF('TECH RES'!C865="RESNGA",'TECH RES'!B865,"*")</f>
        <v>*</v>
      </c>
      <c r="C864" t="str">
        <f t="shared" si="78"/>
        <v>*</v>
      </c>
      <c r="D864" t="str">
        <f t="shared" si="79"/>
        <v>*</v>
      </c>
      <c r="F864" t="str">
        <f>IF('TECH RES'!C865="RESNGA",'TECH RES'!B865,"*")</f>
        <v>*</v>
      </c>
      <c r="G864" t="str">
        <f t="shared" si="80"/>
        <v>*</v>
      </c>
      <c r="H864" t="str">
        <f t="shared" si="81"/>
        <v>*</v>
      </c>
      <c r="I864" t="str">
        <f t="shared" si="82"/>
        <v>*</v>
      </c>
      <c r="J864" t="str">
        <f t="shared" si="83"/>
        <v>*</v>
      </c>
    </row>
    <row r="865" spans="2:10" x14ac:dyDescent="0.25">
      <c r="B865" t="str">
        <f>IF('TECH RES'!C866="RESNGA",'TECH RES'!B866,"*")</f>
        <v>*</v>
      </c>
      <c r="C865" t="str">
        <f t="shared" si="78"/>
        <v>*</v>
      </c>
      <c r="D865" t="str">
        <f t="shared" si="79"/>
        <v>*</v>
      </c>
      <c r="F865" t="str">
        <f>IF('TECH RES'!C866="RESNGA",'TECH RES'!B866,"*")</f>
        <v>*</v>
      </c>
      <c r="G865" t="str">
        <f t="shared" si="80"/>
        <v>*</v>
      </c>
      <c r="H865" t="str">
        <f t="shared" si="81"/>
        <v>*</v>
      </c>
      <c r="I865" t="str">
        <f t="shared" si="82"/>
        <v>*</v>
      </c>
      <c r="J865" t="str">
        <f t="shared" si="83"/>
        <v>*</v>
      </c>
    </row>
    <row r="866" spans="2:10" x14ac:dyDescent="0.25">
      <c r="B866" t="str">
        <f>IF('TECH RES'!C867="RESNGA",'TECH RES'!B867,"*")</f>
        <v>*</v>
      </c>
      <c r="C866" t="str">
        <f t="shared" si="78"/>
        <v>*</v>
      </c>
      <c r="D866" t="str">
        <f t="shared" si="79"/>
        <v>*</v>
      </c>
      <c r="F866" t="str">
        <f>IF('TECH RES'!C867="RESNGA",'TECH RES'!B867,"*")</f>
        <v>*</v>
      </c>
      <c r="G866" t="str">
        <f t="shared" si="80"/>
        <v>*</v>
      </c>
      <c r="H866" t="str">
        <f t="shared" si="81"/>
        <v>*</v>
      </c>
      <c r="I866" t="str">
        <f t="shared" si="82"/>
        <v>*</v>
      </c>
      <c r="J866" t="str">
        <f t="shared" si="83"/>
        <v>*</v>
      </c>
    </row>
    <row r="867" spans="2:10" x14ac:dyDescent="0.25">
      <c r="B867" t="str">
        <f>IF('TECH RES'!C868="RESNGA",'TECH RES'!B868,"*")</f>
        <v>*</v>
      </c>
      <c r="C867" t="str">
        <f t="shared" si="78"/>
        <v>*</v>
      </c>
      <c r="D867" t="str">
        <f t="shared" si="79"/>
        <v>*</v>
      </c>
      <c r="F867" t="str">
        <f>IF('TECH RES'!C868="RESNGA",'TECH RES'!B868,"*")</f>
        <v>*</v>
      </c>
      <c r="G867" t="str">
        <f t="shared" si="80"/>
        <v>*</v>
      </c>
      <c r="H867" t="str">
        <f t="shared" si="81"/>
        <v>*</v>
      </c>
      <c r="I867" t="str">
        <f t="shared" si="82"/>
        <v>*</v>
      </c>
      <c r="J867" t="str">
        <f t="shared" si="83"/>
        <v>*</v>
      </c>
    </row>
    <row r="868" spans="2:10" x14ac:dyDescent="0.25">
      <c r="B868" t="str">
        <f>IF('TECH RES'!C869="RESNGA",'TECH RES'!B869,"*")</f>
        <v>*</v>
      </c>
      <c r="C868" t="str">
        <f t="shared" si="78"/>
        <v>*</v>
      </c>
      <c r="D868" t="str">
        <f t="shared" si="79"/>
        <v>*</v>
      </c>
      <c r="F868" t="str">
        <f>IF('TECH RES'!C869="RESNGA",'TECH RES'!B869,"*")</f>
        <v>*</v>
      </c>
      <c r="G868" t="str">
        <f t="shared" si="80"/>
        <v>*</v>
      </c>
      <c r="H868" t="str">
        <f t="shared" si="81"/>
        <v>*</v>
      </c>
      <c r="I868" t="str">
        <f t="shared" si="82"/>
        <v>*</v>
      </c>
      <c r="J868" t="str">
        <f t="shared" si="83"/>
        <v>*</v>
      </c>
    </row>
    <row r="869" spans="2:10" x14ac:dyDescent="0.25">
      <c r="B869" t="str">
        <f>IF('TECH RES'!C870="RESNGA",'TECH RES'!B870,"*")</f>
        <v>*</v>
      </c>
      <c r="C869" t="str">
        <f t="shared" si="78"/>
        <v>*</v>
      </c>
      <c r="D869" t="str">
        <f t="shared" si="79"/>
        <v>*</v>
      </c>
      <c r="F869" t="str">
        <f>IF('TECH RES'!C870="RESNGA",'TECH RES'!B870,"*")</f>
        <v>*</v>
      </c>
      <c r="G869" t="str">
        <f t="shared" si="80"/>
        <v>*</v>
      </c>
      <c r="H869" t="str">
        <f t="shared" si="81"/>
        <v>*</v>
      </c>
      <c r="I869" t="str">
        <f t="shared" si="82"/>
        <v>*</v>
      </c>
      <c r="J869" t="str">
        <f t="shared" si="83"/>
        <v>*</v>
      </c>
    </row>
    <row r="870" spans="2:10" x14ac:dyDescent="0.25">
      <c r="B870" t="str">
        <f>IF('TECH RES'!C871="RESNGA",'TECH RES'!B871,"*")</f>
        <v>*</v>
      </c>
      <c r="C870" t="str">
        <f t="shared" si="78"/>
        <v>*</v>
      </c>
      <c r="D870" t="str">
        <f t="shared" si="79"/>
        <v>*</v>
      </c>
      <c r="F870" t="str">
        <f>IF('TECH RES'!C871="RESNGA",'TECH RES'!B871,"*")</f>
        <v>*</v>
      </c>
      <c r="G870" t="str">
        <f t="shared" si="80"/>
        <v>*</v>
      </c>
      <c r="H870" t="str">
        <f t="shared" si="81"/>
        <v>*</v>
      </c>
      <c r="I870" t="str">
        <f t="shared" si="82"/>
        <v>*</v>
      </c>
      <c r="J870" t="str">
        <f t="shared" si="83"/>
        <v>*</v>
      </c>
    </row>
    <row r="871" spans="2:10" x14ac:dyDescent="0.25">
      <c r="B871" t="str">
        <f>IF('TECH RES'!C872="RESNGA",'TECH RES'!B872,"*")</f>
        <v>*</v>
      </c>
      <c r="C871" t="str">
        <f t="shared" si="78"/>
        <v>*</v>
      </c>
      <c r="D871" t="str">
        <f t="shared" si="79"/>
        <v>*</v>
      </c>
      <c r="F871" t="str">
        <f>IF('TECH RES'!C872="RESNGA",'TECH RES'!B872,"*")</f>
        <v>*</v>
      </c>
      <c r="G871" t="str">
        <f t="shared" si="80"/>
        <v>*</v>
      </c>
      <c r="H871" t="str">
        <f t="shared" si="81"/>
        <v>*</v>
      </c>
      <c r="I871" t="str">
        <f t="shared" si="82"/>
        <v>*</v>
      </c>
      <c r="J871" t="str">
        <f t="shared" si="83"/>
        <v>*</v>
      </c>
    </row>
    <row r="872" spans="2:10" x14ac:dyDescent="0.25">
      <c r="B872" t="str">
        <f>IF('TECH RES'!C873="RESNGA",'TECH RES'!B873,"*")</f>
        <v>*</v>
      </c>
      <c r="C872" t="str">
        <f t="shared" si="78"/>
        <v>*</v>
      </c>
      <c r="D872" t="str">
        <f t="shared" si="79"/>
        <v>*</v>
      </c>
      <c r="F872" t="str">
        <f>IF('TECH RES'!C873="RESNGA",'TECH RES'!B873,"*")</f>
        <v>*</v>
      </c>
      <c r="G872" t="str">
        <f t="shared" si="80"/>
        <v>*</v>
      </c>
      <c r="H872" t="str">
        <f t="shared" si="81"/>
        <v>*</v>
      </c>
      <c r="I872" t="str">
        <f t="shared" si="82"/>
        <v>*</v>
      </c>
      <c r="J872" t="str">
        <f t="shared" si="83"/>
        <v>*</v>
      </c>
    </row>
    <row r="873" spans="2:10" x14ac:dyDescent="0.25">
      <c r="B873" t="str">
        <f>IF('TECH RES'!C874="RESNGA",'TECH RES'!B874,"*")</f>
        <v>*</v>
      </c>
      <c r="C873" t="str">
        <f t="shared" si="78"/>
        <v>*</v>
      </c>
      <c r="D873" t="str">
        <f t="shared" si="79"/>
        <v>*</v>
      </c>
      <c r="F873" t="str">
        <f>IF('TECH RES'!C874="RESNGA",'TECH RES'!B874,"*")</f>
        <v>*</v>
      </c>
      <c r="G873" t="str">
        <f t="shared" si="80"/>
        <v>*</v>
      </c>
      <c r="H873" t="str">
        <f t="shared" si="81"/>
        <v>*</v>
      </c>
      <c r="I873" t="str">
        <f t="shared" si="82"/>
        <v>*</v>
      </c>
      <c r="J873" t="str">
        <f t="shared" si="83"/>
        <v>*</v>
      </c>
    </row>
    <row r="874" spans="2:10" x14ac:dyDescent="0.25">
      <c r="B874" t="str">
        <f>IF('TECH RES'!C875="RESNGA",'TECH RES'!B875,"*")</f>
        <v>*</v>
      </c>
      <c r="C874" t="str">
        <f t="shared" si="78"/>
        <v>*</v>
      </c>
      <c r="D874" t="str">
        <f t="shared" si="79"/>
        <v>*</v>
      </c>
      <c r="F874" t="str">
        <f>IF('TECH RES'!C875="RESNGA",'TECH RES'!B875,"*")</f>
        <v>*</v>
      </c>
      <c r="G874" t="str">
        <f t="shared" si="80"/>
        <v>*</v>
      </c>
      <c r="H874" t="str">
        <f t="shared" si="81"/>
        <v>*</v>
      </c>
      <c r="I874" t="str">
        <f t="shared" si="82"/>
        <v>*</v>
      </c>
      <c r="J874" t="str">
        <f t="shared" si="83"/>
        <v>*</v>
      </c>
    </row>
    <row r="875" spans="2:10" x14ac:dyDescent="0.25">
      <c r="B875" t="str">
        <f>IF('TECH RES'!C876="RESNGA",'TECH RES'!B876,"*")</f>
        <v>*</v>
      </c>
      <c r="C875" t="str">
        <f t="shared" si="78"/>
        <v>*</v>
      </c>
      <c r="D875" t="str">
        <f t="shared" si="79"/>
        <v>*</v>
      </c>
      <c r="F875" t="str">
        <f>IF('TECH RES'!C876="RESNGA",'TECH RES'!B876,"*")</f>
        <v>*</v>
      </c>
      <c r="G875" t="str">
        <f t="shared" si="80"/>
        <v>*</v>
      </c>
      <c r="H875" t="str">
        <f t="shared" si="81"/>
        <v>*</v>
      </c>
      <c r="I875" t="str">
        <f t="shared" si="82"/>
        <v>*</v>
      </c>
      <c r="J875" t="str">
        <f t="shared" si="83"/>
        <v>*</v>
      </c>
    </row>
    <row r="876" spans="2:10" x14ac:dyDescent="0.25">
      <c r="B876" t="str">
        <f>IF('TECH RES'!C877="RESNGA",'TECH RES'!B877,"*")</f>
        <v>*</v>
      </c>
      <c r="C876" t="str">
        <f t="shared" si="78"/>
        <v>*</v>
      </c>
      <c r="D876" t="str">
        <f t="shared" si="79"/>
        <v>*</v>
      </c>
      <c r="F876" t="str">
        <f>IF('TECH RES'!C877="RESNGA",'TECH RES'!B877,"*")</f>
        <v>*</v>
      </c>
      <c r="G876" t="str">
        <f t="shared" si="80"/>
        <v>*</v>
      </c>
      <c r="H876" t="str">
        <f t="shared" si="81"/>
        <v>*</v>
      </c>
      <c r="I876" t="str">
        <f t="shared" si="82"/>
        <v>*</v>
      </c>
      <c r="J876" t="str">
        <f t="shared" si="83"/>
        <v>*</v>
      </c>
    </row>
    <row r="877" spans="2:10" x14ac:dyDescent="0.25">
      <c r="B877" t="str">
        <f>IF('TECH RES'!C878="RESNGA",'TECH RES'!B878,"*")</f>
        <v>RESAPAUMOldCD1NGA20</v>
      </c>
      <c r="C877" t="str">
        <f t="shared" si="78"/>
        <v>RESNGA</v>
      </c>
      <c r="D877">
        <f t="shared" si="79"/>
        <v>1</v>
      </c>
      <c r="F877" t="str">
        <f>IF('TECH RES'!C878="RESNGA",'TECH RES'!B878,"*")</f>
        <v>RESAPAUMOldCD1NGA20</v>
      </c>
      <c r="G877" t="str">
        <f t="shared" si="80"/>
        <v>RESRNG</v>
      </c>
      <c r="H877">
        <f t="shared" si="81"/>
        <v>0</v>
      </c>
      <c r="I877">
        <f t="shared" si="82"/>
        <v>1</v>
      </c>
      <c r="J877">
        <f t="shared" si="83"/>
        <v>1</v>
      </c>
    </row>
    <row r="878" spans="2:10" x14ac:dyDescent="0.25">
      <c r="B878" t="str">
        <f>IF('TECH RES'!C879="RESNGA",'TECH RES'!B879,"*")</f>
        <v>RESAPAUMOldCD2NGA20</v>
      </c>
      <c r="C878" t="str">
        <f t="shared" si="78"/>
        <v>RESNGA</v>
      </c>
      <c r="D878">
        <f t="shared" si="79"/>
        <v>1</v>
      </c>
      <c r="F878" t="str">
        <f>IF('TECH RES'!C879="RESNGA",'TECH RES'!B879,"*")</f>
        <v>RESAPAUMOldCD2NGA20</v>
      </c>
      <c r="G878" t="str">
        <f t="shared" si="80"/>
        <v>RESRNG</v>
      </c>
      <c r="H878">
        <f t="shared" si="81"/>
        <v>0</v>
      </c>
      <c r="I878">
        <f t="shared" si="82"/>
        <v>1</v>
      </c>
      <c r="J878">
        <f t="shared" si="83"/>
        <v>1</v>
      </c>
    </row>
    <row r="879" spans="2:10" x14ac:dyDescent="0.25">
      <c r="B879" t="str">
        <f>IF('TECH RES'!C880="RESNGA",'TECH RES'!B880,"*")</f>
        <v>RESAPAUMOldCD3NGA20</v>
      </c>
      <c r="C879" t="str">
        <f t="shared" si="78"/>
        <v>RESNGA</v>
      </c>
      <c r="D879">
        <f t="shared" si="79"/>
        <v>1</v>
      </c>
      <c r="F879" t="str">
        <f>IF('TECH RES'!C880="RESNGA",'TECH RES'!B880,"*")</f>
        <v>RESAPAUMOldCD3NGA20</v>
      </c>
      <c r="G879" t="str">
        <f t="shared" si="80"/>
        <v>RESRNG</v>
      </c>
      <c r="H879">
        <f t="shared" si="81"/>
        <v>0</v>
      </c>
      <c r="I879">
        <f t="shared" si="82"/>
        <v>1</v>
      </c>
      <c r="J879">
        <f t="shared" si="83"/>
        <v>1</v>
      </c>
    </row>
    <row r="880" spans="2:10" x14ac:dyDescent="0.25">
      <c r="B880" t="str">
        <f>IF('TECH RES'!C881="RESNGA",'TECH RES'!B881,"*")</f>
        <v>RESAPAUMOldCD4NGA20</v>
      </c>
      <c r="C880" t="str">
        <f t="shared" si="78"/>
        <v>RESNGA</v>
      </c>
      <c r="D880">
        <f t="shared" si="79"/>
        <v>1</v>
      </c>
      <c r="F880" t="str">
        <f>IF('TECH RES'!C881="RESNGA",'TECH RES'!B881,"*")</f>
        <v>RESAPAUMOldCD4NGA20</v>
      </c>
      <c r="G880" t="str">
        <f t="shared" si="80"/>
        <v>RESRNG</v>
      </c>
      <c r="H880">
        <f t="shared" si="81"/>
        <v>0</v>
      </c>
      <c r="I880">
        <f t="shared" si="82"/>
        <v>1</v>
      </c>
      <c r="J880">
        <f t="shared" si="83"/>
        <v>1</v>
      </c>
    </row>
    <row r="881" spans="2:10" x14ac:dyDescent="0.25">
      <c r="B881" t="str">
        <f>IF('TECH RES'!C882="RESNGA",'TECH RES'!B882,"*")</f>
        <v>RESAPAUMOldCD4NGA30</v>
      </c>
      <c r="C881" t="str">
        <f t="shared" si="78"/>
        <v>RESNGA</v>
      </c>
      <c r="D881">
        <f t="shared" si="79"/>
        <v>1</v>
      </c>
      <c r="F881" t="str">
        <f>IF('TECH RES'!C882="RESNGA",'TECH RES'!B882,"*")</f>
        <v>RESAPAUMOldCD4NGA30</v>
      </c>
      <c r="G881" t="str">
        <f t="shared" si="80"/>
        <v>RESRNG</v>
      </c>
      <c r="H881">
        <f t="shared" si="81"/>
        <v>0</v>
      </c>
      <c r="I881">
        <f t="shared" si="82"/>
        <v>1</v>
      </c>
      <c r="J881">
        <f t="shared" si="83"/>
        <v>1</v>
      </c>
    </row>
    <row r="882" spans="2:10" x14ac:dyDescent="0.25">
      <c r="B882" t="str">
        <f>IF('TECH RES'!C883="RESNGA",'TECH RES'!B883,"*")</f>
        <v>*</v>
      </c>
      <c r="C882" t="str">
        <f t="shared" si="78"/>
        <v>*</v>
      </c>
      <c r="D882" t="str">
        <f t="shared" si="79"/>
        <v>*</v>
      </c>
      <c r="F882" t="str">
        <f>IF('TECH RES'!C883="RESNGA",'TECH RES'!B883,"*")</f>
        <v>*</v>
      </c>
      <c r="G882" t="str">
        <f t="shared" si="80"/>
        <v>*</v>
      </c>
      <c r="H882" t="str">
        <f t="shared" si="81"/>
        <v>*</v>
      </c>
      <c r="I882" t="str">
        <f t="shared" si="82"/>
        <v>*</v>
      </c>
      <c r="J882" t="str">
        <f t="shared" si="83"/>
        <v>*</v>
      </c>
    </row>
    <row r="883" spans="2:10" x14ac:dyDescent="0.25">
      <c r="B883" t="str">
        <f>IF('TECH RES'!C884="RESNGA",'TECH RES'!B884,"*")</f>
        <v>*</v>
      </c>
      <c r="C883" t="str">
        <f t="shared" si="78"/>
        <v>*</v>
      </c>
      <c r="D883" t="str">
        <f t="shared" si="79"/>
        <v>*</v>
      </c>
      <c r="F883" t="str">
        <f>IF('TECH RES'!C884="RESNGA",'TECH RES'!B884,"*")</f>
        <v>*</v>
      </c>
      <c r="G883" t="str">
        <f t="shared" si="80"/>
        <v>*</v>
      </c>
      <c r="H883" t="str">
        <f t="shared" si="81"/>
        <v>*</v>
      </c>
      <c r="I883" t="str">
        <f t="shared" si="82"/>
        <v>*</v>
      </c>
      <c r="J883" t="str">
        <f t="shared" si="83"/>
        <v>*</v>
      </c>
    </row>
    <row r="884" spans="2:10" x14ac:dyDescent="0.25">
      <c r="B884" t="str">
        <f>IF('TECH RES'!C885="RESNGA",'TECH RES'!B885,"*")</f>
        <v>*</v>
      </c>
      <c r="C884" t="str">
        <f t="shared" si="78"/>
        <v>*</v>
      </c>
      <c r="D884" t="str">
        <f t="shared" si="79"/>
        <v>*</v>
      </c>
      <c r="F884" t="str">
        <f>IF('TECH RES'!C885="RESNGA",'TECH RES'!B885,"*")</f>
        <v>*</v>
      </c>
      <c r="G884" t="str">
        <f t="shared" si="80"/>
        <v>*</v>
      </c>
      <c r="H884" t="str">
        <f t="shared" si="81"/>
        <v>*</v>
      </c>
      <c r="I884" t="str">
        <f t="shared" si="82"/>
        <v>*</v>
      </c>
      <c r="J884" t="str">
        <f t="shared" si="83"/>
        <v>*</v>
      </c>
    </row>
    <row r="885" spans="2:10" x14ac:dyDescent="0.25">
      <c r="B885" t="str">
        <f>IF('TECH RES'!C886="RESNGA",'TECH RES'!B886,"*")</f>
        <v>*</v>
      </c>
      <c r="C885" t="str">
        <f t="shared" si="78"/>
        <v>*</v>
      </c>
      <c r="D885" t="str">
        <f t="shared" si="79"/>
        <v>*</v>
      </c>
      <c r="F885" t="str">
        <f>IF('TECH RES'!C886="RESNGA",'TECH RES'!B886,"*")</f>
        <v>*</v>
      </c>
      <c r="G885" t="str">
        <f t="shared" si="80"/>
        <v>*</v>
      </c>
      <c r="H885" t="str">
        <f t="shared" si="81"/>
        <v>*</v>
      </c>
      <c r="I885" t="str">
        <f t="shared" si="82"/>
        <v>*</v>
      </c>
      <c r="J885" t="str">
        <f t="shared" si="83"/>
        <v>*</v>
      </c>
    </row>
    <row r="886" spans="2:10" x14ac:dyDescent="0.25">
      <c r="B886" t="str">
        <f>IF('TECH RES'!C887="RESNGA",'TECH RES'!B887,"*")</f>
        <v>RESHOUUMOldWH1NGA20</v>
      </c>
      <c r="C886" t="str">
        <f t="shared" si="78"/>
        <v>RESNGA</v>
      </c>
      <c r="D886">
        <f t="shared" si="79"/>
        <v>1</v>
      </c>
      <c r="F886" t="str">
        <f>IF('TECH RES'!C887="RESNGA",'TECH RES'!B887,"*")</f>
        <v>RESHOUUMOldWH1NGA20</v>
      </c>
      <c r="G886" t="str">
        <f t="shared" si="80"/>
        <v>RESRNG</v>
      </c>
      <c r="H886">
        <f t="shared" si="81"/>
        <v>0</v>
      </c>
      <c r="I886">
        <f t="shared" si="82"/>
        <v>1</v>
      </c>
      <c r="J886">
        <f t="shared" si="83"/>
        <v>1</v>
      </c>
    </row>
    <row r="887" spans="2:10" x14ac:dyDescent="0.25">
      <c r="B887" t="str">
        <f>IF('TECH RES'!C888="RESNGA",'TECH RES'!B888,"*")</f>
        <v>RESHOUUMOldWH2NGA20</v>
      </c>
      <c r="C887" t="str">
        <f t="shared" si="78"/>
        <v>RESNGA</v>
      </c>
      <c r="D887">
        <f t="shared" si="79"/>
        <v>1</v>
      </c>
      <c r="F887" t="str">
        <f>IF('TECH RES'!C888="RESNGA",'TECH RES'!B888,"*")</f>
        <v>RESHOUUMOldWH2NGA20</v>
      </c>
      <c r="G887" t="str">
        <f t="shared" si="80"/>
        <v>RESRNG</v>
      </c>
      <c r="H887">
        <f t="shared" si="81"/>
        <v>0</v>
      </c>
      <c r="I887">
        <f t="shared" si="82"/>
        <v>1</v>
      </c>
      <c r="J887">
        <f t="shared" si="83"/>
        <v>1</v>
      </c>
    </row>
    <row r="888" spans="2:10" x14ac:dyDescent="0.25">
      <c r="B888" t="str">
        <f>IF('TECH RES'!C889="RESNGA",'TECH RES'!B889,"*")</f>
        <v>RESHOUUMOldWH3NGA20</v>
      </c>
      <c r="C888" t="str">
        <f t="shared" si="78"/>
        <v>RESNGA</v>
      </c>
      <c r="D888">
        <f t="shared" si="79"/>
        <v>1</v>
      </c>
      <c r="F888" t="str">
        <f>IF('TECH RES'!C889="RESNGA",'TECH RES'!B889,"*")</f>
        <v>RESHOUUMOldWH3NGA20</v>
      </c>
      <c r="G888" t="str">
        <f t="shared" si="80"/>
        <v>RESRNG</v>
      </c>
      <c r="H888">
        <f t="shared" si="81"/>
        <v>0</v>
      </c>
      <c r="I888">
        <f t="shared" si="82"/>
        <v>1</v>
      </c>
      <c r="J888">
        <f t="shared" si="83"/>
        <v>1</v>
      </c>
    </row>
    <row r="889" spans="2:10" x14ac:dyDescent="0.25">
      <c r="B889" t="str">
        <f>IF('TECH RES'!C890="RESNGA",'TECH RES'!B890,"*")</f>
        <v>RESHOUUMOldWH3NGA23</v>
      </c>
      <c r="C889" t="str">
        <f t="shared" si="78"/>
        <v>RESNGA</v>
      </c>
      <c r="D889">
        <f t="shared" si="79"/>
        <v>1</v>
      </c>
      <c r="F889" t="str">
        <f>IF('TECH RES'!C890="RESNGA",'TECH RES'!B890,"*")</f>
        <v>RESHOUUMOldWH3NGA23</v>
      </c>
      <c r="G889" t="str">
        <f t="shared" si="80"/>
        <v>RESRNG</v>
      </c>
      <c r="H889">
        <f t="shared" si="81"/>
        <v>0</v>
      </c>
      <c r="I889">
        <f t="shared" si="82"/>
        <v>1</v>
      </c>
      <c r="J889">
        <f t="shared" si="83"/>
        <v>1</v>
      </c>
    </row>
    <row r="890" spans="2:10" x14ac:dyDescent="0.25">
      <c r="B890" t="str">
        <f>IF('TECH RES'!C891="RESNGA",'TECH RES'!B891,"*")</f>
        <v>*</v>
      </c>
      <c r="C890" t="str">
        <f t="shared" si="78"/>
        <v>*</v>
      </c>
      <c r="D890" t="str">
        <f t="shared" si="79"/>
        <v>*</v>
      </c>
      <c r="F890" t="str">
        <f>IF('TECH RES'!C891="RESNGA",'TECH RES'!B891,"*")</f>
        <v>*</v>
      </c>
      <c r="G890" t="str">
        <f t="shared" si="80"/>
        <v>*</v>
      </c>
      <c r="H890" t="str">
        <f t="shared" si="81"/>
        <v>*</v>
      </c>
      <c r="I890" t="str">
        <f t="shared" si="82"/>
        <v>*</v>
      </c>
      <c r="J890" t="str">
        <f t="shared" si="83"/>
        <v>*</v>
      </c>
    </row>
    <row r="891" spans="2:10" x14ac:dyDescent="0.25">
      <c r="B891" t="str">
        <f>IF('TECH RES'!C892="RESNGA",'TECH RES'!B892,"*")</f>
        <v>RESHOUUMOldWH4NGA20</v>
      </c>
      <c r="C891" t="str">
        <f t="shared" si="78"/>
        <v>RESNGA</v>
      </c>
      <c r="D891">
        <f t="shared" si="79"/>
        <v>1</v>
      </c>
      <c r="F891" t="str">
        <f>IF('TECH RES'!C892="RESNGA",'TECH RES'!B892,"*")</f>
        <v>RESHOUUMOldWH4NGA20</v>
      </c>
      <c r="G891" t="str">
        <f t="shared" si="80"/>
        <v>RESRNG</v>
      </c>
      <c r="H891">
        <f t="shared" si="81"/>
        <v>0</v>
      </c>
      <c r="I891">
        <f t="shared" si="82"/>
        <v>1</v>
      </c>
      <c r="J891">
        <f t="shared" si="83"/>
        <v>1</v>
      </c>
    </row>
    <row r="892" spans="2:10" x14ac:dyDescent="0.25">
      <c r="B892" t="str">
        <f>IF('TECH RES'!C893="RESNGA",'TECH RES'!B893,"*")</f>
        <v>RESHOUUMOldWH4NGA22</v>
      </c>
      <c r="C892" t="str">
        <f t="shared" si="78"/>
        <v>RESNGA</v>
      </c>
      <c r="D892">
        <f t="shared" si="79"/>
        <v>1</v>
      </c>
      <c r="F892" t="str">
        <f>IF('TECH RES'!C893="RESNGA",'TECH RES'!B893,"*")</f>
        <v>RESHOUUMOldWH4NGA22</v>
      </c>
      <c r="G892" t="str">
        <f t="shared" si="80"/>
        <v>RESRNG</v>
      </c>
      <c r="H892">
        <f t="shared" si="81"/>
        <v>0</v>
      </c>
      <c r="I892">
        <f t="shared" si="82"/>
        <v>1</v>
      </c>
      <c r="J892">
        <f t="shared" si="83"/>
        <v>1</v>
      </c>
    </row>
    <row r="893" spans="2:10" x14ac:dyDescent="0.25">
      <c r="B893" t="str">
        <f>IF('TECH RES'!C894="RESNGA",'TECH RES'!B894,"*")</f>
        <v>*</v>
      </c>
      <c r="C893" t="str">
        <f t="shared" si="78"/>
        <v>*</v>
      </c>
      <c r="D893" t="str">
        <f t="shared" si="79"/>
        <v>*</v>
      </c>
      <c r="F893" t="str">
        <f>IF('TECH RES'!C894="RESNGA",'TECH RES'!B894,"*")</f>
        <v>*</v>
      </c>
      <c r="G893" t="str">
        <f t="shared" si="80"/>
        <v>*</v>
      </c>
      <c r="H893" t="str">
        <f t="shared" si="81"/>
        <v>*</v>
      </c>
      <c r="I893" t="str">
        <f t="shared" si="82"/>
        <v>*</v>
      </c>
      <c r="J893" t="str">
        <f t="shared" si="83"/>
        <v>*</v>
      </c>
    </row>
    <row r="894" spans="2:10" x14ac:dyDescent="0.25">
      <c r="B894" t="str">
        <f>IF('TECH RES'!C895="RESNGA",'TECH RES'!B895,"*")</f>
        <v>*</v>
      </c>
      <c r="C894" t="str">
        <f t="shared" si="78"/>
        <v>*</v>
      </c>
      <c r="D894" t="str">
        <f t="shared" si="79"/>
        <v>*</v>
      </c>
      <c r="F894" t="str">
        <f>IF('TECH RES'!C895="RESNGA",'TECH RES'!B895,"*")</f>
        <v>*</v>
      </c>
      <c r="G894" t="str">
        <f t="shared" si="80"/>
        <v>*</v>
      </c>
      <c r="H894" t="str">
        <f t="shared" si="81"/>
        <v>*</v>
      </c>
      <c r="I894" t="str">
        <f t="shared" si="82"/>
        <v>*</v>
      </c>
      <c r="J894" t="str">
        <f t="shared" si="83"/>
        <v>*</v>
      </c>
    </row>
    <row r="895" spans="2:10" x14ac:dyDescent="0.25">
      <c r="B895" t="str">
        <f>IF('TECH RES'!C896="RESNGA",'TECH RES'!B896,"*")</f>
        <v>*</v>
      </c>
      <c r="C895" t="str">
        <f t="shared" si="78"/>
        <v>*</v>
      </c>
      <c r="D895" t="str">
        <f t="shared" si="79"/>
        <v>*</v>
      </c>
      <c r="F895" t="str">
        <f>IF('TECH RES'!C896="RESNGA",'TECH RES'!B896,"*")</f>
        <v>*</v>
      </c>
      <c r="G895" t="str">
        <f t="shared" si="80"/>
        <v>*</v>
      </c>
      <c r="H895" t="str">
        <f t="shared" si="81"/>
        <v>*</v>
      </c>
      <c r="I895" t="str">
        <f t="shared" si="82"/>
        <v>*</v>
      </c>
      <c r="J895" t="str">
        <f t="shared" si="83"/>
        <v>*</v>
      </c>
    </row>
    <row r="896" spans="2:10" x14ac:dyDescent="0.25">
      <c r="B896" t="str">
        <f>IF('TECH RES'!C897="RESNGA",'TECH RES'!B897,"*")</f>
        <v>*</v>
      </c>
      <c r="C896" t="str">
        <f t="shared" si="78"/>
        <v>*</v>
      </c>
      <c r="D896" t="str">
        <f t="shared" si="79"/>
        <v>*</v>
      </c>
      <c r="F896" t="str">
        <f>IF('TECH RES'!C897="RESNGA",'TECH RES'!B897,"*")</f>
        <v>*</v>
      </c>
      <c r="G896" t="str">
        <f t="shared" si="80"/>
        <v>*</v>
      </c>
      <c r="H896" t="str">
        <f t="shared" si="81"/>
        <v>*</v>
      </c>
      <c r="I896" t="str">
        <f t="shared" si="82"/>
        <v>*</v>
      </c>
      <c r="J896" t="str">
        <f t="shared" si="83"/>
        <v>*</v>
      </c>
    </row>
    <row r="897" spans="2:10" x14ac:dyDescent="0.25">
      <c r="B897" t="str">
        <f>IF('TECH RES'!C898="RESNGA",'TECH RES'!B898,"*")</f>
        <v>*</v>
      </c>
      <c r="C897" t="str">
        <f t="shared" si="78"/>
        <v>*</v>
      </c>
      <c r="D897" t="str">
        <f t="shared" si="79"/>
        <v>*</v>
      </c>
      <c r="F897" t="str">
        <f>IF('TECH RES'!C898="RESNGA",'TECH RES'!B898,"*")</f>
        <v>*</v>
      </c>
      <c r="G897" t="str">
        <f t="shared" si="80"/>
        <v>*</v>
      </c>
      <c r="H897" t="str">
        <f t="shared" si="81"/>
        <v>*</v>
      </c>
      <c r="I897" t="str">
        <f t="shared" si="82"/>
        <v>*</v>
      </c>
      <c r="J897" t="str">
        <f t="shared" si="83"/>
        <v>*</v>
      </c>
    </row>
    <row r="898" spans="2:10" x14ac:dyDescent="0.25">
      <c r="B898" t="str">
        <f>IF('TECH RES'!C899="RESNGA",'TECH RES'!B899,"*")</f>
        <v>*</v>
      </c>
      <c r="C898" t="str">
        <f t="shared" si="78"/>
        <v>*</v>
      </c>
      <c r="D898" t="str">
        <f t="shared" si="79"/>
        <v>*</v>
      </c>
      <c r="F898" t="str">
        <f>IF('TECH RES'!C899="RESNGA",'TECH RES'!B899,"*")</f>
        <v>*</v>
      </c>
      <c r="G898" t="str">
        <f t="shared" si="80"/>
        <v>*</v>
      </c>
      <c r="H898" t="str">
        <f t="shared" si="81"/>
        <v>*</v>
      </c>
      <c r="I898" t="str">
        <f t="shared" si="82"/>
        <v>*</v>
      </c>
      <c r="J898" t="str">
        <f t="shared" si="83"/>
        <v>*</v>
      </c>
    </row>
    <row r="899" spans="2:10" x14ac:dyDescent="0.25">
      <c r="B899" t="str">
        <f>IF('TECH RES'!C900="RESNGA",'TECH RES'!B900,"*")</f>
        <v>*</v>
      </c>
      <c r="C899" t="str">
        <f t="shared" si="78"/>
        <v>*</v>
      </c>
      <c r="D899" t="str">
        <f t="shared" si="79"/>
        <v>*</v>
      </c>
      <c r="F899" t="str">
        <f>IF('TECH RES'!C900="RESNGA",'TECH RES'!B900,"*")</f>
        <v>*</v>
      </c>
      <c r="G899" t="str">
        <f t="shared" si="80"/>
        <v>*</v>
      </c>
      <c r="H899" t="str">
        <f t="shared" si="81"/>
        <v>*</v>
      </c>
      <c r="I899" t="str">
        <f t="shared" si="82"/>
        <v>*</v>
      </c>
      <c r="J899" t="str">
        <f t="shared" si="83"/>
        <v>*</v>
      </c>
    </row>
    <row r="900" spans="2:10" x14ac:dyDescent="0.25">
      <c r="B900" t="str">
        <f>IF('TECH RES'!C901="RESNGA",'TECH RES'!B901,"*")</f>
        <v>*</v>
      </c>
      <c r="C900" t="str">
        <f t="shared" si="78"/>
        <v>*</v>
      </c>
      <c r="D900" t="str">
        <f t="shared" si="79"/>
        <v>*</v>
      </c>
      <c r="F900" t="str">
        <f>IF('TECH RES'!C901="RESNGA",'TECH RES'!B901,"*")</f>
        <v>*</v>
      </c>
      <c r="G900" t="str">
        <f t="shared" si="80"/>
        <v>*</v>
      </c>
      <c r="H900" t="str">
        <f t="shared" si="81"/>
        <v>*</v>
      </c>
      <c r="I900" t="str">
        <f t="shared" si="82"/>
        <v>*</v>
      </c>
      <c r="J900" t="str">
        <f t="shared" si="83"/>
        <v>*</v>
      </c>
    </row>
    <row r="901" spans="2:10" x14ac:dyDescent="0.25">
      <c r="B901" t="str">
        <f>IF('TECH RES'!C902="RESNGA",'TECH RES'!B902,"*")</f>
        <v>*</v>
      </c>
      <c r="C901" t="str">
        <f t="shared" si="78"/>
        <v>*</v>
      </c>
      <c r="D901" t="str">
        <f t="shared" si="79"/>
        <v>*</v>
      </c>
      <c r="F901" t="str">
        <f>IF('TECH RES'!C902="RESNGA",'TECH RES'!B902,"*")</f>
        <v>*</v>
      </c>
      <c r="G901" t="str">
        <f t="shared" si="80"/>
        <v>*</v>
      </c>
      <c r="H901" t="str">
        <f t="shared" si="81"/>
        <v>*</v>
      </c>
      <c r="I901" t="str">
        <f t="shared" si="82"/>
        <v>*</v>
      </c>
      <c r="J901" t="str">
        <f t="shared" si="83"/>
        <v>*</v>
      </c>
    </row>
    <row r="902" spans="2:10" x14ac:dyDescent="0.25">
      <c r="B902" t="str">
        <f>IF('TECH RES'!C903="RESNGA",'TECH RES'!B903,"*")</f>
        <v>*</v>
      </c>
      <c r="C902" t="str">
        <f t="shared" ref="C902:C965" si="84">IF(B902="*","*","RESNGA")</f>
        <v>*</v>
      </c>
      <c r="D902" t="str">
        <f t="shared" ref="D902:D965" si="85">IF(B902="*","*",1)</f>
        <v>*</v>
      </c>
      <c r="F902" t="str">
        <f>IF('TECH RES'!C903="RESNGA",'TECH RES'!B903,"*")</f>
        <v>*</v>
      </c>
      <c r="G902" t="str">
        <f t="shared" ref="G902:G965" si="86">IF(F902="*","*","RESRNG")</f>
        <v>*</v>
      </c>
      <c r="H902" t="str">
        <f t="shared" ref="H902:H965" si="87">IF(F902="*","*",0)</f>
        <v>*</v>
      </c>
      <c r="I902" t="str">
        <f t="shared" ref="I902:I965" si="88">IF(G902="*","*",1)</f>
        <v>*</v>
      </c>
      <c r="J902" t="str">
        <f t="shared" ref="J902:J965" si="89">IF(H902="*","*",1)</f>
        <v>*</v>
      </c>
    </row>
    <row r="903" spans="2:10" x14ac:dyDescent="0.25">
      <c r="B903" t="str">
        <f>IF('TECH RES'!C904="RESNGA",'TECH RES'!B904,"*")</f>
        <v>*</v>
      </c>
      <c r="C903" t="str">
        <f t="shared" si="84"/>
        <v>*</v>
      </c>
      <c r="D903" t="str">
        <f t="shared" si="85"/>
        <v>*</v>
      </c>
      <c r="F903" t="str">
        <f>IF('TECH RES'!C904="RESNGA",'TECH RES'!B904,"*")</f>
        <v>*</v>
      </c>
      <c r="G903" t="str">
        <f t="shared" si="86"/>
        <v>*</v>
      </c>
      <c r="H903" t="str">
        <f t="shared" si="87"/>
        <v>*</v>
      </c>
      <c r="I903" t="str">
        <f t="shared" si="88"/>
        <v>*</v>
      </c>
      <c r="J903" t="str">
        <f t="shared" si="89"/>
        <v>*</v>
      </c>
    </row>
    <row r="904" spans="2:10" x14ac:dyDescent="0.25">
      <c r="B904" t="str">
        <f>IF('TECH RES'!C905="RESNGA",'TECH RES'!B905,"*")</f>
        <v>*</v>
      </c>
      <c r="C904" t="str">
        <f t="shared" si="84"/>
        <v>*</v>
      </c>
      <c r="D904" t="str">
        <f t="shared" si="85"/>
        <v>*</v>
      </c>
      <c r="F904" t="str">
        <f>IF('TECH RES'!C905="RESNGA",'TECH RES'!B905,"*")</f>
        <v>*</v>
      </c>
      <c r="G904" t="str">
        <f t="shared" si="86"/>
        <v>*</v>
      </c>
      <c r="H904" t="str">
        <f t="shared" si="87"/>
        <v>*</v>
      </c>
      <c r="I904" t="str">
        <f t="shared" si="88"/>
        <v>*</v>
      </c>
      <c r="J904" t="str">
        <f t="shared" si="89"/>
        <v>*</v>
      </c>
    </row>
    <row r="905" spans="2:10" x14ac:dyDescent="0.25">
      <c r="B905" t="str">
        <f>IF('TECH RES'!C906="RESNGA",'TECH RES'!B906,"*")</f>
        <v>*</v>
      </c>
      <c r="C905" t="str">
        <f t="shared" si="84"/>
        <v>*</v>
      </c>
      <c r="D905" t="str">
        <f t="shared" si="85"/>
        <v>*</v>
      </c>
      <c r="F905" t="str">
        <f>IF('TECH RES'!C906="RESNGA",'TECH RES'!B906,"*")</f>
        <v>*</v>
      </c>
      <c r="G905" t="str">
        <f t="shared" si="86"/>
        <v>*</v>
      </c>
      <c r="H905" t="str">
        <f t="shared" si="87"/>
        <v>*</v>
      </c>
      <c r="I905" t="str">
        <f t="shared" si="88"/>
        <v>*</v>
      </c>
      <c r="J905" t="str">
        <f t="shared" si="89"/>
        <v>*</v>
      </c>
    </row>
    <row r="906" spans="2:10" x14ac:dyDescent="0.25">
      <c r="B906" t="str">
        <f>IF('TECH RES'!C907="RESNGA",'TECH RES'!B907,"*")</f>
        <v>*</v>
      </c>
      <c r="C906" t="str">
        <f t="shared" si="84"/>
        <v>*</v>
      </c>
      <c r="D906" t="str">
        <f t="shared" si="85"/>
        <v>*</v>
      </c>
      <c r="F906" t="str">
        <f>IF('TECH RES'!C907="RESNGA",'TECH RES'!B907,"*")</f>
        <v>*</v>
      </c>
      <c r="G906" t="str">
        <f t="shared" si="86"/>
        <v>*</v>
      </c>
      <c r="H906" t="str">
        <f t="shared" si="87"/>
        <v>*</v>
      </c>
      <c r="I906" t="str">
        <f t="shared" si="88"/>
        <v>*</v>
      </c>
      <c r="J906" t="str">
        <f t="shared" si="89"/>
        <v>*</v>
      </c>
    </row>
    <row r="907" spans="2:10" x14ac:dyDescent="0.25">
      <c r="B907" t="str">
        <f>IF('TECH RES'!C908="RESNGA",'TECH RES'!B908,"*")</f>
        <v>*</v>
      </c>
      <c r="C907" t="str">
        <f t="shared" si="84"/>
        <v>*</v>
      </c>
      <c r="D907" t="str">
        <f t="shared" si="85"/>
        <v>*</v>
      </c>
      <c r="F907" t="str">
        <f>IF('TECH RES'!C908="RESNGA",'TECH RES'!B908,"*")</f>
        <v>*</v>
      </c>
      <c r="G907" t="str">
        <f t="shared" si="86"/>
        <v>*</v>
      </c>
      <c r="H907" t="str">
        <f t="shared" si="87"/>
        <v>*</v>
      </c>
      <c r="I907" t="str">
        <f t="shared" si="88"/>
        <v>*</v>
      </c>
      <c r="J907" t="str">
        <f t="shared" si="89"/>
        <v>*</v>
      </c>
    </row>
    <row r="908" spans="2:10" x14ac:dyDescent="0.25">
      <c r="B908" t="str">
        <f>IF('TECH RES'!C909="RESNGA",'TECH RES'!B909,"*")</f>
        <v>*</v>
      </c>
      <c r="C908" t="str">
        <f t="shared" si="84"/>
        <v>*</v>
      </c>
      <c r="D908" t="str">
        <f t="shared" si="85"/>
        <v>*</v>
      </c>
      <c r="F908" t="str">
        <f>IF('TECH RES'!C909="RESNGA",'TECH RES'!B909,"*")</f>
        <v>*</v>
      </c>
      <c r="G908" t="str">
        <f t="shared" si="86"/>
        <v>*</v>
      </c>
      <c r="H908" t="str">
        <f t="shared" si="87"/>
        <v>*</v>
      </c>
      <c r="I908" t="str">
        <f t="shared" si="88"/>
        <v>*</v>
      </c>
      <c r="J908" t="str">
        <f t="shared" si="89"/>
        <v>*</v>
      </c>
    </row>
    <row r="909" spans="2:10" x14ac:dyDescent="0.25">
      <c r="B909" t="str">
        <f>IF('TECH RES'!C910="RESNGA",'TECH RES'!B910,"*")</f>
        <v>*</v>
      </c>
      <c r="C909" t="str">
        <f t="shared" si="84"/>
        <v>*</v>
      </c>
      <c r="D909" t="str">
        <f t="shared" si="85"/>
        <v>*</v>
      </c>
      <c r="F909" t="str">
        <f>IF('TECH RES'!C910="RESNGA",'TECH RES'!B910,"*")</f>
        <v>*</v>
      </c>
      <c r="G909" t="str">
        <f t="shared" si="86"/>
        <v>*</v>
      </c>
      <c r="H909" t="str">
        <f t="shared" si="87"/>
        <v>*</v>
      </c>
      <c r="I909" t="str">
        <f t="shared" si="88"/>
        <v>*</v>
      </c>
      <c r="J909" t="str">
        <f t="shared" si="89"/>
        <v>*</v>
      </c>
    </row>
    <row r="910" spans="2:10" x14ac:dyDescent="0.25">
      <c r="B910" t="str">
        <f>IF('TECH RES'!C911="RESNGA",'TECH RES'!B911,"*")</f>
        <v>*</v>
      </c>
      <c r="C910" t="str">
        <f t="shared" si="84"/>
        <v>*</v>
      </c>
      <c r="D910" t="str">
        <f t="shared" si="85"/>
        <v>*</v>
      </c>
      <c r="F910" t="str">
        <f>IF('TECH RES'!C911="RESNGA",'TECH RES'!B911,"*")</f>
        <v>*</v>
      </c>
      <c r="G910" t="str">
        <f t="shared" si="86"/>
        <v>*</v>
      </c>
      <c r="H910" t="str">
        <f t="shared" si="87"/>
        <v>*</v>
      </c>
      <c r="I910" t="str">
        <f t="shared" si="88"/>
        <v>*</v>
      </c>
      <c r="J910" t="str">
        <f t="shared" si="89"/>
        <v>*</v>
      </c>
    </row>
    <row r="911" spans="2:10" x14ac:dyDescent="0.25">
      <c r="B911" t="str">
        <f>IF('TECH RES'!C912="RESNGA",'TECH RES'!B912,"*")</f>
        <v>*</v>
      </c>
      <c r="C911" t="str">
        <f t="shared" si="84"/>
        <v>*</v>
      </c>
      <c r="D911" t="str">
        <f t="shared" si="85"/>
        <v>*</v>
      </c>
      <c r="F911" t="str">
        <f>IF('TECH RES'!C912="RESNGA",'TECH RES'!B912,"*")</f>
        <v>*</v>
      </c>
      <c r="G911" t="str">
        <f t="shared" si="86"/>
        <v>*</v>
      </c>
      <c r="H911" t="str">
        <f t="shared" si="87"/>
        <v>*</v>
      </c>
      <c r="I911" t="str">
        <f t="shared" si="88"/>
        <v>*</v>
      </c>
      <c r="J911" t="str">
        <f t="shared" si="89"/>
        <v>*</v>
      </c>
    </row>
    <row r="912" spans="2:10" x14ac:dyDescent="0.25">
      <c r="B912" t="str">
        <f>IF('TECH RES'!C913="RESNGA",'TECH RES'!B913,"*")</f>
        <v>*</v>
      </c>
      <c r="C912" t="str">
        <f t="shared" si="84"/>
        <v>*</v>
      </c>
      <c r="D912" t="str">
        <f t="shared" si="85"/>
        <v>*</v>
      </c>
      <c r="F912" t="str">
        <f>IF('TECH RES'!C913="RESNGA",'TECH RES'!B913,"*")</f>
        <v>*</v>
      </c>
      <c r="G912" t="str">
        <f t="shared" si="86"/>
        <v>*</v>
      </c>
      <c r="H912" t="str">
        <f t="shared" si="87"/>
        <v>*</v>
      </c>
      <c r="I912" t="str">
        <f t="shared" si="88"/>
        <v>*</v>
      </c>
      <c r="J912" t="str">
        <f t="shared" si="89"/>
        <v>*</v>
      </c>
    </row>
    <row r="913" spans="2:10" x14ac:dyDescent="0.25">
      <c r="B913" t="str">
        <f>IF('TECH RES'!C914="RESNGA",'TECH RES'!B914,"*")</f>
        <v>*</v>
      </c>
      <c r="C913" t="str">
        <f t="shared" si="84"/>
        <v>*</v>
      </c>
      <c r="D913" t="str">
        <f t="shared" si="85"/>
        <v>*</v>
      </c>
      <c r="F913" t="str">
        <f>IF('TECH RES'!C914="RESNGA",'TECH RES'!B914,"*")</f>
        <v>*</v>
      </c>
      <c r="G913" t="str">
        <f t="shared" si="86"/>
        <v>*</v>
      </c>
      <c r="H913" t="str">
        <f t="shared" si="87"/>
        <v>*</v>
      </c>
      <c r="I913" t="str">
        <f t="shared" si="88"/>
        <v>*</v>
      </c>
      <c r="J913" t="str">
        <f t="shared" si="89"/>
        <v>*</v>
      </c>
    </row>
    <row r="914" spans="2:10" x14ac:dyDescent="0.25">
      <c r="B914" t="str">
        <f>IF('TECH RES'!C915="RESNGA",'TECH RES'!B915,"*")</f>
        <v>*</v>
      </c>
      <c r="C914" t="str">
        <f t="shared" si="84"/>
        <v>*</v>
      </c>
      <c r="D914" t="str">
        <f t="shared" si="85"/>
        <v>*</v>
      </c>
      <c r="F914" t="str">
        <f>IF('TECH RES'!C915="RESNGA",'TECH RES'!B915,"*")</f>
        <v>*</v>
      </c>
      <c r="G914" t="str">
        <f t="shared" si="86"/>
        <v>*</v>
      </c>
      <c r="H914" t="str">
        <f t="shared" si="87"/>
        <v>*</v>
      </c>
      <c r="I914" t="str">
        <f t="shared" si="88"/>
        <v>*</v>
      </c>
      <c r="J914" t="str">
        <f t="shared" si="89"/>
        <v>*</v>
      </c>
    </row>
    <row r="915" spans="2:10" x14ac:dyDescent="0.25">
      <c r="B915" t="str">
        <f>IF('TECH RES'!C916="RESNGA",'TECH RES'!B916,"*")</f>
        <v>*</v>
      </c>
      <c r="C915" t="str">
        <f t="shared" si="84"/>
        <v>*</v>
      </c>
      <c r="D915" t="str">
        <f t="shared" si="85"/>
        <v>*</v>
      </c>
      <c r="F915" t="str">
        <f>IF('TECH RES'!C916="RESNGA",'TECH RES'!B916,"*")</f>
        <v>*</v>
      </c>
      <c r="G915" t="str">
        <f t="shared" si="86"/>
        <v>*</v>
      </c>
      <c r="H915" t="str">
        <f t="shared" si="87"/>
        <v>*</v>
      </c>
      <c r="I915" t="str">
        <f t="shared" si="88"/>
        <v>*</v>
      </c>
      <c r="J915" t="str">
        <f t="shared" si="89"/>
        <v>*</v>
      </c>
    </row>
    <row r="916" spans="2:10" x14ac:dyDescent="0.25">
      <c r="B916" t="str">
        <f>IF('TECH RES'!C917="RESNGA",'TECH RES'!B917,"*")</f>
        <v>*</v>
      </c>
      <c r="C916" t="str">
        <f t="shared" si="84"/>
        <v>*</v>
      </c>
      <c r="D916" t="str">
        <f t="shared" si="85"/>
        <v>*</v>
      </c>
      <c r="F916" t="str">
        <f>IF('TECH RES'!C917="RESNGA",'TECH RES'!B917,"*")</f>
        <v>*</v>
      </c>
      <c r="G916" t="str">
        <f t="shared" si="86"/>
        <v>*</v>
      </c>
      <c r="H916" t="str">
        <f t="shared" si="87"/>
        <v>*</v>
      </c>
      <c r="I916" t="str">
        <f t="shared" si="88"/>
        <v>*</v>
      </c>
      <c r="J916" t="str">
        <f t="shared" si="89"/>
        <v>*</v>
      </c>
    </row>
    <row r="917" spans="2:10" x14ac:dyDescent="0.25">
      <c r="B917" t="str">
        <f>IF('TECH RES'!C918="RESNGA",'TECH RES'!B918,"*")</f>
        <v>*</v>
      </c>
      <c r="C917" t="str">
        <f t="shared" si="84"/>
        <v>*</v>
      </c>
      <c r="D917" t="str">
        <f t="shared" si="85"/>
        <v>*</v>
      </c>
      <c r="F917" t="str">
        <f>IF('TECH RES'!C918="RESNGA",'TECH RES'!B918,"*")</f>
        <v>*</v>
      </c>
      <c r="G917" t="str">
        <f t="shared" si="86"/>
        <v>*</v>
      </c>
      <c r="H917" t="str">
        <f t="shared" si="87"/>
        <v>*</v>
      </c>
      <c r="I917" t="str">
        <f t="shared" si="88"/>
        <v>*</v>
      </c>
      <c r="J917" t="str">
        <f t="shared" si="89"/>
        <v>*</v>
      </c>
    </row>
    <row r="918" spans="2:10" x14ac:dyDescent="0.25">
      <c r="B918" t="str">
        <f>IF('TECH RES'!C919="RESNGA",'TECH RES'!B919,"*")</f>
        <v>*</v>
      </c>
      <c r="C918" t="str">
        <f t="shared" si="84"/>
        <v>*</v>
      </c>
      <c r="D918" t="str">
        <f t="shared" si="85"/>
        <v>*</v>
      </c>
      <c r="F918" t="str">
        <f>IF('TECH RES'!C919="RESNGA",'TECH RES'!B919,"*")</f>
        <v>*</v>
      </c>
      <c r="G918" t="str">
        <f t="shared" si="86"/>
        <v>*</v>
      </c>
      <c r="H918" t="str">
        <f t="shared" si="87"/>
        <v>*</v>
      </c>
      <c r="I918" t="str">
        <f t="shared" si="88"/>
        <v>*</v>
      </c>
      <c r="J918" t="str">
        <f t="shared" si="89"/>
        <v>*</v>
      </c>
    </row>
    <row r="919" spans="2:10" x14ac:dyDescent="0.25">
      <c r="B919" t="str">
        <f>IF('TECH RES'!C920="RESNGA",'TECH RES'!B920,"*")</f>
        <v>*</v>
      </c>
      <c r="C919" t="str">
        <f t="shared" si="84"/>
        <v>*</v>
      </c>
      <c r="D919" t="str">
        <f t="shared" si="85"/>
        <v>*</v>
      </c>
      <c r="F919" t="str">
        <f>IF('TECH RES'!C920="RESNGA",'TECH RES'!B920,"*")</f>
        <v>*</v>
      </c>
      <c r="G919" t="str">
        <f t="shared" si="86"/>
        <v>*</v>
      </c>
      <c r="H919" t="str">
        <f t="shared" si="87"/>
        <v>*</v>
      </c>
      <c r="I919" t="str">
        <f t="shared" si="88"/>
        <v>*</v>
      </c>
      <c r="J919" t="str">
        <f t="shared" si="89"/>
        <v>*</v>
      </c>
    </row>
    <row r="920" spans="2:10" x14ac:dyDescent="0.25">
      <c r="B920" t="str">
        <f>IF('TECH RES'!C921="RESNGA",'TECH RES'!B921,"*")</f>
        <v>*</v>
      </c>
      <c r="C920" t="str">
        <f t="shared" si="84"/>
        <v>*</v>
      </c>
      <c r="D920" t="str">
        <f t="shared" si="85"/>
        <v>*</v>
      </c>
      <c r="F920" t="str">
        <f>IF('TECH RES'!C921="RESNGA",'TECH RES'!B921,"*")</f>
        <v>*</v>
      </c>
      <c r="G920" t="str">
        <f t="shared" si="86"/>
        <v>*</v>
      </c>
      <c r="H920" t="str">
        <f t="shared" si="87"/>
        <v>*</v>
      </c>
      <c r="I920" t="str">
        <f t="shared" si="88"/>
        <v>*</v>
      </c>
      <c r="J920" t="str">
        <f t="shared" si="89"/>
        <v>*</v>
      </c>
    </row>
    <row r="921" spans="2:10" x14ac:dyDescent="0.25">
      <c r="B921" t="str">
        <f>IF('TECH RES'!C922="RESNGA",'TECH RES'!B922,"*")</f>
        <v>*</v>
      </c>
      <c r="C921" t="str">
        <f t="shared" si="84"/>
        <v>*</v>
      </c>
      <c r="D921" t="str">
        <f t="shared" si="85"/>
        <v>*</v>
      </c>
      <c r="F921" t="str">
        <f>IF('TECH RES'!C922="RESNGA",'TECH RES'!B922,"*")</f>
        <v>*</v>
      </c>
      <c r="G921" t="str">
        <f t="shared" si="86"/>
        <v>*</v>
      </c>
      <c r="H921" t="str">
        <f t="shared" si="87"/>
        <v>*</v>
      </c>
      <c r="I921" t="str">
        <f t="shared" si="88"/>
        <v>*</v>
      </c>
      <c r="J921" t="str">
        <f t="shared" si="89"/>
        <v>*</v>
      </c>
    </row>
    <row r="922" spans="2:10" x14ac:dyDescent="0.25">
      <c r="B922" t="str">
        <f>IF('TECH RES'!C923="RESNGA",'TECH RES'!B923,"*")</f>
        <v>*</v>
      </c>
      <c r="C922" t="str">
        <f t="shared" si="84"/>
        <v>*</v>
      </c>
      <c r="D922" t="str">
        <f t="shared" si="85"/>
        <v>*</v>
      </c>
      <c r="F922" t="str">
        <f>IF('TECH RES'!C923="RESNGA",'TECH RES'!B923,"*")</f>
        <v>*</v>
      </c>
      <c r="G922" t="str">
        <f t="shared" si="86"/>
        <v>*</v>
      </c>
      <c r="H922" t="str">
        <f t="shared" si="87"/>
        <v>*</v>
      </c>
      <c r="I922" t="str">
        <f t="shared" si="88"/>
        <v>*</v>
      </c>
      <c r="J922" t="str">
        <f t="shared" si="89"/>
        <v>*</v>
      </c>
    </row>
    <row r="923" spans="2:10" x14ac:dyDescent="0.25">
      <c r="B923" t="str">
        <f>IF('TECH RES'!C924="RESNGA",'TECH RES'!B924,"*")</f>
        <v>*</v>
      </c>
      <c r="C923" t="str">
        <f t="shared" si="84"/>
        <v>*</v>
      </c>
      <c r="D923" t="str">
        <f t="shared" si="85"/>
        <v>*</v>
      </c>
      <c r="F923" t="str">
        <f>IF('TECH RES'!C924="RESNGA",'TECH RES'!B924,"*")</f>
        <v>*</v>
      </c>
      <c r="G923" t="str">
        <f t="shared" si="86"/>
        <v>*</v>
      </c>
      <c r="H923" t="str">
        <f t="shared" si="87"/>
        <v>*</v>
      </c>
      <c r="I923" t="str">
        <f t="shared" si="88"/>
        <v>*</v>
      </c>
      <c r="J923" t="str">
        <f t="shared" si="89"/>
        <v>*</v>
      </c>
    </row>
    <row r="924" spans="2:10" x14ac:dyDescent="0.25">
      <c r="B924" t="str">
        <f>IF('TECH RES'!C925="RESNGA",'TECH RES'!B925,"*")</f>
        <v>*</v>
      </c>
      <c r="C924" t="str">
        <f t="shared" si="84"/>
        <v>*</v>
      </c>
      <c r="D924" t="str">
        <f t="shared" si="85"/>
        <v>*</v>
      </c>
      <c r="F924" t="str">
        <f>IF('TECH RES'!C925="RESNGA",'TECH RES'!B925,"*")</f>
        <v>*</v>
      </c>
      <c r="G924" t="str">
        <f t="shared" si="86"/>
        <v>*</v>
      </c>
      <c r="H924" t="str">
        <f t="shared" si="87"/>
        <v>*</v>
      </c>
      <c r="I924" t="str">
        <f t="shared" si="88"/>
        <v>*</v>
      </c>
      <c r="J924" t="str">
        <f t="shared" si="89"/>
        <v>*</v>
      </c>
    </row>
    <row r="925" spans="2:10" x14ac:dyDescent="0.25">
      <c r="B925" t="str">
        <f>IF('TECH RES'!C926="RESNGA",'TECH RES'!B926,"*")</f>
        <v>*</v>
      </c>
      <c r="C925" t="str">
        <f t="shared" si="84"/>
        <v>*</v>
      </c>
      <c r="D925" t="str">
        <f t="shared" si="85"/>
        <v>*</v>
      </c>
      <c r="F925" t="str">
        <f>IF('TECH RES'!C926="RESNGA",'TECH RES'!B926,"*")</f>
        <v>*</v>
      </c>
      <c r="G925" t="str">
        <f t="shared" si="86"/>
        <v>*</v>
      </c>
      <c r="H925" t="str">
        <f t="shared" si="87"/>
        <v>*</v>
      </c>
      <c r="I925" t="str">
        <f t="shared" si="88"/>
        <v>*</v>
      </c>
      <c r="J925" t="str">
        <f t="shared" si="89"/>
        <v>*</v>
      </c>
    </row>
    <row r="926" spans="2:10" x14ac:dyDescent="0.25">
      <c r="B926" t="str">
        <f>IF('TECH RES'!C927="RESNGA",'TECH RES'!B927,"*")</f>
        <v>*</v>
      </c>
      <c r="C926" t="str">
        <f t="shared" si="84"/>
        <v>*</v>
      </c>
      <c r="D926" t="str">
        <f t="shared" si="85"/>
        <v>*</v>
      </c>
      <c r="F926" t="str">
        <f>IF('TECH RES'!C927="RESNGA",'TECH RES'!B927,"*")</f>
        <v>*</v>
      </c>
      <c r="G926" t="str">
        <f t="shared" si="86"/>
        <v>*</v>
      </c>
      <c r="H926" t="str">
        <f t="shared" si="87"/>
        <v>*</v>
      </c>
      <c r="I926" t="str">
        <f t="shared" si="88"/>
        <v>*</v>
      </c>
      <c r="J926" t="str">
        <f t="shared" si="89"/>
        <v>*</v>
      </c>
    </row>
    <row r="927" spans="2:10" x14ac:dyDescent="0.25">
      <c r="B927" t="str">
        <f>IF('TECH RES'!C928="RESNGA",'TECH RES'!B928,"*")</f>
        <v>*</v>
      </c>
      <c r="C927" t="str">
        <f t="shared" si="84"/>
        <v>*</v>
      </c>
      <c r="D927" t="str">
        <f t="shared" si="85"/>
        <v>*</v>
      </c>
      <c r="F927" t="str">
        <f>IF('TECH RES'!C928="RESNGA",'TECH RES'!B928,"*")</f>
        <v>*</v>
      </c>
      <c r="G927" t="str">
        <f t="shared" si="86"/>
        <v>*</v>
      </c>
      <c r="H927" t="str">
        <f t="shared" si="87"/>
        <v>*</v>
      </c>
      <c r="I927" t="str">
        <f t="shared" si="88"/>
        <v>*</v>
      </c>
      <c r="J927" t="str">
        <f t="shared" si="89"/>
        <v>*</v>
      </c>
    </row>
    <row r="928" spans="2:10" x14ac:dyDescent="0.25">
      <c r="B928" t="str">
        <f>IF('TECH RES'!C929="RESNGA",'TECH RES'!B929,"*")</f>
        <v>*</v>
      </c>
      <c r="C928" t="str">
        <f t="shared" si="84"/>
        <v>*</v>
      </c>
      <c r="D928" t="str">
        <f t="shared" si="85"/>
        <v>*</v>
      </c>
      <c r="F928" t="str">
        <f>IF('TECH RES'!C929="RESNGA",'TECH RES'!B929,"*")</f>
        <v>*</v>
      </c>
      <c r="G928" t="str">
        <f t="shared" si="86"/>
        <v>*</v>
      </c>
      <c r="H928" t="str">
        <f t="shared" si="87"/>
        <v>*</v>
      </c>
      <c r="I928" t="str">
        <f t="shared" si="88"/>
        <v>*</v>
      </c>
      <c r="J928" t="str">
        <f t="shared" si="89"/>
        <v>*</v>
      </c>
    </row>
    <row r="929" spans="2:10" x14ac:dyDescent="0.25">
      <c r="B929" t="str">
        <f>IF('TECH RES'!C930="RESNGA",'TECH RES'!B930,"*")</f>
        <v>*</v>
      </c>
      <c r="C929" t="str">
        <f t="shared" si="84"/>
        <v>*</v>
      </c>
      <c r="D929" t="str">
        <f t="shared" si="85"/>
        <v>*</v>
      </c>
      <c r="F929" t="str">
        <f>IF('TECH RES'!C930="RESNGA",'TECH RES'!B930,"*")</f>
        <v>*</v>
      </c>
      <c r="G929" t="str">
        <f t="shared" si="86"/>
        <v>*</v>
      </c>
      <c r="H929" t="str">
        <f t="shared" si="87"/>
        <v>*</v>
      </c>
      <c r="I929" t="str">
        <f t="shared" si="88"/>
        <v>*</v>
      </c>
      <c r="J929" t="str">
        <f t="shared" si="89"/>
        <v>*</v>
      </c>
    </row>
    <row r="930" spans="2:10" x14ac:dyDescent="0.25">
      <c r="B930" t="str">
        <f>IF('TECH RES'!C931="RESNGA",'TECH RES'!B931,"*")</f>
        <v>*</v>
      </c>
      <c r="C930" t="str">
        <f t="shared" si="84"/>
        <v>*</v>
      </c>
      <c r="D930" t="str">
        <f t="shared" si="85"/>
        <v>*</v>
      </c>
      <c r="F930" t="str">
        <f>IF('TECH RES'!C931="RESNGA",'TECH RES'!B931,"*")</f>
        <v>*</v>
      </c>
      <c r="G930" t="str">
        <f t="shared" si="86"/>
        <v>*</v>
      </c>
      <c r="H930" t="str">
        <f t="shared" si="87"/>
        <v>*</v>
      </c>
      <c r="I930" t="str">
        <f t="shared" si="88"/>
        <v>*</v>
      </c>
      <c r="J930" t="str">
        <f t="shared" si="89"/>
        <v>*</v>
      </c>
    </row>
    <row r="931" spans="2:10" x14ac:dyDescent="0.25">
      <c r="B931" t="str">
        <f>IF('TECH RES'!C932="RESNGA",'TECH RES'!B932,"*")</f>
        <v>*</v>
      </c>
      <c r="C931" t="str">
        <f t="shared" si="84"/>
        <v>*</v>
      </c>
      <c r="D931" t="str">
        <f t="shared" si="85"/>
        <v>*</v>
      </c>
      <c r="F931" t="str">
        <f>IF('TECH RES'!C932="RESNGA",'TECH RES'!B932,"*")</f>
        <v>*</v>
      </c>
      <c r="G931" t="str">
        <f t="shared" si="86"/>
        <v>*</v>
      </c>
      <c r="H931" t="str">
        <f t="shared" si="87"/>
        <v>*</v>
      </c>
      <c r="I931" t="str">
        <f t="shared" si="88"/>
        <v>*</v>
      </c>
      <c r="J931" t="str">
        <f t="shared" si="89"/>
        <v>*</v>
      </c>
    </row>
    <row r="932" spans="2:10" x14ac:dyDescent="0.25">
      <c r="B932" t="str">
        <f>IF('TECH RES'!C933="RESNGA",'TECH RES'!B933,"*")</f>
        <v>*</v>
      </c>
      <c r="C932" t="str">
        <f t="shared" si="84"/>
        <v>*</v>
      </c>
      <c r="D932" t="str">
        <f t="shared" si="85"/>
        <v>*</v>
      </c>
      <c r="F932" t="str">
        <f>IF('TECH RES'!C933="RESNGA",'TECH RES'!B933,"*")</f>
        <v>*</v>
      </c>
      <c r="G932" t="str">
        <f t="shared" si="86"/>
        <v>*</v>
      </c>
      <c r="H932" t="str">
        <f t="shared" si="87"/>
        <v>*</v>
      </c>
      <c r="I932" t="str">
        <f t="shared" si="88"/>
        <v>*</v>
      </c>
      <c r="J932" t="str">
        <f t="shared" si="89"/>
        <v>*</v>
      </c>
    </row>
    <row r="933" spans="2:10" x14ac:dyDescent="0.25">
      <c r="B933" t="str">
        <f>IF('TECH RES'!C934="RESNGA",'TECH RES'!B934,"*")</f>
        <v>*</v>
      </c>
      <c r="C933" t="str">
        <f t="shared" si="84"/>
        <v>*</v>
      </c>
      <c r="D933" t="str">
        <f t="shared" si="85"/>
        <v>*</v>
      </c>
      <c r="F933" t="str">
        <f>IF('TECH RES'!C934="RESNGA",'TECH RES'!B934,"*")</f>
        <v>*</v>
      </c>
      <c r="G933" t="str">
        <f t="shared" si="86"/>
        <v>*</v>
      </c>
      <c r="H933" t="str">
        <f t="shared" si="87"/>
        <v>*</v>
      </c>
      <c r="I933" t="str">
        <f t="shared" si="88"/>
        <v>*</v>
      </c>
      <c r="J933" t="str">
        <f t="shared" si="89"/>
        <v>*</v>
      </c>
    </row>
    <row r="934" spans="2:10" x14ac:dyDescent="0.25">
      <c r="B934" t="str">
        <f>IF('TECH RES'!C935="RESNGA",'TECH RES'!B935,"*")</f>
        <v>*</v>
      </c>
      <c r="C934" t="str">
        <f t="shared" si="84"/>
        <v>*</v>
      </c>
      <c r="D934" t="str">
        <f t="shared" si="85"/>
        <v>*</v>
      </c>
      <c r="F934" t="str">
        <f>IF('TECH RES'!C935="RESNGA",'TECH RES'!B935,"*")</f>
        <v>*</v>
      </c>
      <c r="G934" t="str">
        <f t="shared" si="86"/>
        <v>*</v>
      </c>
      <c r="H934" t="str">
        <f t="shared" si="87"/>
        <v>*</v>
      </c>
      <c r="I934" t="str">
        <f t="shared" si="88"/>
        <v>*</v>
      </c>
      <c r="J934" t="str">
        <f t="shared" si="89"/>
        <v>*</v>
      </c>
    </row>
    <row r="935" spans="2:10" x14ac:dyDescent="0.25">
      <c r="B935" t="str">
        <f>IF('TECH RES'!C936="RESNGA",'TECH RES'!B936,"*")</f>
        <v>*</v>
      </c>
      <c r="C935" t="str">
        <f t="shared" si="84"/>
        <v>*</v>
      </c>
      <c r="D935" t="str">
        <f t="shared" si="85"/>
        <v>*</v>
      </c>
      <c r="F935" t="str">
        <f>IF('TECH RES'!C936="RESNGA",'TECH RES'!B936,"*")</f>
        <v>*</v>
      </c>
      <c r="G935" t="str">
        <f t="shared" si="86"/>
        <v>*</v>
      </c>
      <c r="H935" t="str">
        <f t="shared" si="87"/>
        <v>*</v>
      </c>
      <c r="I935" t="str">
        <f t="shared" si="88"/>
        <v>*</v>
      </c>
      <c r="J935" t="str">
        <f t="shared" si="89"/>
        <v>*</v>
      </c>
    </row>
    <row r="936" spans="2:10" x14ac:dyDescent="0.25">
      <c r="B936" t="str">
        <f>IF('TECH RES'!C937="RESNGA",'TECH RES'!B937,"*")</f>
        <v>*</v>
      </c>
      <c r="C936" t="str">
        <f t="shared" si="84"/>
        <v>*</v>
      </c>
      <c r="D936" t="str">
        <f t="shared" si="85"/>
        <v>*</v>
      </c>
      <c r="F936" t="str">
        <f>IF('TECH RES'!C937="RESNGA",'TECH RES'!B937,"*")</f>
        <v>*</v>
      </c>
      <c r="G936" t="str">
        <f t="shared" si="86"/>
        <v>*</v>
      </c>
      <c r="H936" t="str">
        <f t="shared" si="87"/>
        <v>*</v>
      </c>
      <c r="I936" t="str">
        <f t="shared" si="88"/>
        <v>*</v>
      </c>
      <c r="J936" t="str">
        <f t="shared" si="89"/>
        <v>*</v>
      </c>
    </row>
    <row r="937" spans="2:10" x14ac:dyDescent="0.25">
      <c r="B937" t="str">
        <f>IF('TECH RES'!C938="RESNGA",'TECH RES'!B938,"*")</f>
        <v>RESHOUUMOldSHFUR1NGA20</v>
      </c>
      <c r="C937" t="str">
        <f t="shared" si="84"/>
        <v>RESNGA</v>
      </c>
      <c r="D937">
        <f t="shared" si="85"/>
        <v>1</v>
      </c>
      <c r="F937" t="str">
        <f>IF('TECH RES'!C938="RESNGA",'TECH RES'!B938,"*")</f>
        <v>RESHOUUMOldSHFUR1NGA20</v>
      </c>
      <c r="G937" t="str">
        <f t="shared" si="86"/>
        <v>RESRNG</v>
      </c>
      <c r="H937">
        <f t="shared" si="87"/>
        <v>0</v>
      </c>
      <c r="I937">
        <f t="shared" si="88"/>
        <v>1</v>
      </c>
      <c r="J937">
        <f t="shared" si="89"/>
        <v>1</v>
      </c>
    </row>
    <row r="938" spans="2:10" x14ac:dyDescent="0.25">
      <c r="B938" t="str">
        <f>IF('TECH RES'!C939="RESNGA",'TECH RES'!B939,"*")</f>
        <v>*</v>
      </c>
      <c r="C938" t="str">
        <f t="shared" si="84"/>
        <v>*</v>
      </c>
      <c r="D938" t="str">
        <f t="shared" si="85"/>
        <v>*</v>
      </c>
      <c r="F938" t="str">
        <f>IF('TECH RES'!C939="RESNGA",'TECH RES'!B939,"*")</f>
        <v>*</v>
      </c>
      <c r="G938" t="str">
        <f t="shared" si="86"/>
        <v>*</v>
      </c>
      <c r="H938" t="str">
        <f t="shared" si="87"/>
        <v>*</v>
      </c>
      <c r="I938" t="str">
        <f t="shared" si="88"/>
        <v>*</v>
      </c>
      <c r="J938" t="str">
        <f t="shared" si="89"/>
        <v>*</v>
      </c>
    </row>
    <row r="939" spans="2:10" x14ac:dyDescent="0.25">
      <c r="B939" t="str">
        <f>IF('TECH RES'!C940="RESNGA",'TECH RES'!B940,"*")</f>
        <v>RESHOUUMOldSHFUR2NGA20</v>
      </c>
      <c r="C939" t="str">
        <f t="shared" si="84"/>
        <v>RESNGA</v>
      </c>
      <c r="D939">
        <f t="shared" si="85"/>
        <v>1</v>
      </c>
      <c r="F939" t="str">
        <f>IF('TECH RES'!C940="RESNGA",'TECH RES'!B940,"*")</f>
        <v>RESHOUUMOldSHFUR2NGA20</v>
      </c>
      <c r="G939" t="str">
        <f t="shared" si="86"/>
        <v>RESRNG</v>
      </c>
      <c r="H939">
        <f t="shared" si="87"/>
        <v>0</v>
      </c>
      <c r="I939">
        <f t="shared" si="88"/>
        <v>1</v>
      </c>
      <c r="J939">
        <f t="shared" si="89"/>
        <v>1</v>
      </c>
    </row>
    <row r="940" spans="2:10" x14ac:dyDescent="0.25">
      <c r="B940" t="str">
        <f>IF('TECH RES'!C941="RESNGA",'TECH RES'!B941,"*")</f>
        <v>RESHOUUMOldSHFUR3NGA20</v>
      </c>
      <c r="C940" t="str">
        <f t="shared" si="84"/>
        <v>RESNGA</v>
      </c>
      <c r="D940">
        <f t="shared" si="85"/>
        <v>1</v>
      </c>
      <c r="F940" t="str">
        <f>IF('TECH RES'!C941="RESNGA",'TECH RES'!B941,"*")</f>
        <v>RESHOUUMOldSHFUR3NGA20</v>
      </c>
      <c r="G940" t="str">
        <f t="shared" si="86"/>
        <v>RESRNG</v>
      </c>
      <c r="H940">
        <f t="shared" si="87"/>
        <v>0</v>
      </c>
      <c r="I940">
        <f t="shared" si="88"/>
        <v>1</v>
      </c>
      <c r="J940">
        <f t="shared" si="89"/>
        <v>1</v>
      </c>
    </row>
    <row r="941" spans="2:10" x14ac:dyDescent="0.25">
      <c r="B941" t="str">
        <f>IF('TECH RES'!C942="RESNGA",'TECH RES'!B942,"*")</f>
        <v>RESHOUUMOldSHFUR3NGA22</v>
      </c>
      <c r="C941" t="str">
        <f t="shared" si="84"/>
        <v>RESNGA</v>
      </c>
      <c r="D941">
        <f t="shared" si="85"/>
        <v>1</v>
      </c>
      <c r="F941" t="str">
        <f>IF('TECH RES'!C942="RESNGA",'TECH RES'!B942,"*")</f>
        <v>RESHOUUMOldSHFUR3NGA22</v>
      </c>
      <c r="G941" t="str">
        <f t="shared" si="86"/>
        <v>RESRNG</v>
      </c>
      <c r="H941">
        <f t="shared" si="87"/>
        <v>0</v>
      </c>
      <c r="I941">
        <f t="shared" si="88"/>
        <v>1</v>
      </c>
      <c r="J941">
        <f t="shared" si="89"/>
        <v>1</v>
      </c>
    </row>
    <row r="942" spans="2:10" x14ac:dyDescent="0.25">
      <c r="B942" t="str">
        <f>IF('TECH RES'!C943="RESNGA",'TECH RES'!B943,"*")</f>
        <v>RESHOUUMOldSHFUR4NGA20</v>
      </c>
      <c r="C942" t="str">
        <f t="shared" si="84"/>
        <v>RESNGA</v>
      </c>
      <c r="D942">
        <f t="shared" si="85"/>
        <v>1</v>
      </c>
      <c r="F942" t="str">
        <f>IF('TECH RES'!C943="RESNGA",'TECH RES'!B943,"*")</f>
        <v>RESHOUUMOldSHFUR4NGA20</v>
      </c>
      <c r="G942" t="str">
        <f t="shared" si="86"/>
        <v>RESRNG</v>
      </c>
      <c r="H942">
        <f t="shared" si="87"/>
        <v>0</v>
      </c>
      <c r="I942">
        <f t="shared" si="88"/>
        <v>1</v>
      </c>
      <c r="J942">
        <f t="shared" si="89"/>
        <v>1</v>
      </c>
    </row>
    <row r="943" spans="2:10" x14ac:dyDescent="0.25">
      <c r="B943" t="str">
        <f>IF('TECH RES'!C944="RESNGA",'TECH RES'!B944,"*")</f>
        <v>RESHOUUMOldSHFUR4NGA22</v>
      </c>
      <c r="C943" t="str">
        <f t="shared" si="84"/>
        <v>RESNGA</v>
      </c>
      <c r="D943">
        <f t="shared" si="85"/>
        <v>1</v>
      </c>
      <c r="F943" t="str">
        <f>IF('TECH RES'!C944="RESNGA",'TECH RES'!B944,"*")</f>
        <v>RESHOUUMOldSHFUR4NGA22</v>
      </c>
      <c r="G943" t="str">
        <f t="shared" si="86"/>
        <v>RESRNG</v>
      </c>
      <c r="H943">
        <f t="shared" si="87"/>
        <v>0</v>
      </c>
      <c r="I943">
        <f t="shared" si="88"/>
        <v>1</v>
      </c>
      <c r="J943">
        <f t="shared" si="89"/>
        <v>1</v>
      </c>
    </row>
    <row r="944" spans="2:10" x14ac:dyDescent="0.25">
      <c r="B944" t="str">
        <f>IF('TECH RES'!C945="RESNGA",'TECH RES'!B945,"*")</f>
        <v>RESHOUUMOldSHRAD1NGA20</v>
      </c>
      <c r="C944" t="str">
        <f t="shared" si="84"/>
        <v>RESNGA</v>
      </c>
      <c r="D944">
        <f t="shared" si="85"/>
        <v>1</v>
      </c>
      <c r="F944" t="str">
        <f>IF('TECH RES'!C945="RESNGA",'TECH RES'!B945,"*")</f>
        <v>RESHOUUMOldSHRAD1NGA20</v>
      </c>
      <c r="G944" t="str">
        <f t="shared" si="86"/>
        <v>RESRNG</v>
      </c>
      <c r="H944">
        <f t="shared" si="87"/>
        <v>0</v>
      </c>
      <c r="I944">
        <f t="shared" si="88"/>
        <v>1</v>
      </c>
      <c r="J944">
        <f t="shared" si="89"/>
        <v>1</v>
      </c>
    </row>
    <row r="945" spans="2:10" x14ac:dyDescent="0.25">
      <c r="B945" t="str">
        <f>IF('TECH RES'!C946="RESNGA",'TECH RES'!B946,"*")</f>
        <v>RESHOUUMOldSHRAD1NGA21</v>
      </c>
      <c r="C945" t="str">
        <f t="shared" si="84"/>
        <v>RESNGA</v>
      </c>
      <c r="D945">
        <f t="shared" si="85"/>
        <v>1</v>
      </c>
      <c r="F945" t="str">
        <f>IF('TECH RES'!C946="RESNGA",'TECH RES'!B946,"*")</f>
        <v>RESHOUUMOldSHRAD1NGA21</v>
      </c>
      <c r="G945" t="str">
        <f t="shared" si="86"/>
        <v>RESRNG</v>
      </c>
      <c r="H945">
        <f t="shared" si="87"/>
        <v>0</v>
      </c>
      <c r="I945">
        <f t="shared" si="88"/>
        <v>1</v>
      </c>
      <c r="J945">
        <f t="shared" si="89"/>
        <v>1</v>
      </c>
    </row>
    <row r="946" spans="2:10" x14ac:dyDescent="0.25">
      <c r="B946" t="str">
        <f>IF('TECH RES'!C947="RESNGA",'TECH RES'!B947,"*")</f>
        <v>*</v>
      </c>
      <c r="C946" t="str">
        <f t="shared" si="84"/>
        <v>*</v>
      </c>
      <c r="D946" t="str">
        <f t="shared" si="85"/>
        <v>*</v>
      </c>
      <c r="F946" t="str">
        <f>IF('TECH RES'!C947="RESNGA",'TECH RES'!B947,"*")</f>
        <v>*</v>
      </c>
      <c r="G946" t="str">
        <f t="shared" si="86"/>
        <v>*</v>
      </c>
      <c r="H946" t="str">
        <f t="shared" si="87"/>
        <v>*</v>
      </c>
      <c r="I946" t="str">
        <f t="shared" si="88"/>
        <v>*</v>
      </c>
      <c r="J946" t="str">
        <f t="shared" si="89"/>
        <v>*</v>
      </c>
    </row>
    <row r="947" spans="2:10" x14ac:dyDescent="0.25">
      <c r="B947" t="str">
        <f>IF('TECH RES'!C948="RESNGA",'TECH RES'!B948,"*")</f>
        <v>RESHOUUMOldSHRAD2NGA20</v>
      </c>
      <c r="C947" t="str">
        <f t="shared" si="84"/>
        <v>RESNGA</v>
      </c>
      <c r="D947">
        <f t="shared" si="85"/>
        <v>1</v>
      </c>
      <c r="F947" t="str">
        <f>IF('TECH RES'!C948="RESNGA",'TECH RES'!B948,"*")</f>
        <v>RESHOUUMOldSHRAD2NGA20</v>
      </c>
      <c r="G947" t="str">
        <f t="shared" si="86"/>
        <v>RESRNG</v>
      </c>
      <c r="H947">
        <f t="shared" si="87"/>
        <v>0</v>
      </c>
      <c r="I947">
        <f t="shared" si="88"/>
        <v>1</v>
      </c>
      <c r="J947">
        <f t="shared" si="89"/>
        <v>1</v>
      </c>
    </row>
    <row r="948" spans="2:10" x14ac:dyDescent="0.25">
      <c r="B948" t="str">
        <f>IF('TECH RES'!C949="RESNGA",'TECH RES'!B949,"*")</f>
        <v>RESHOUUMOldSHRAD3NGA20</v>
      </c>
      <c r="C948" t="str">
        <f t="shared" si="84"/>
        <v>RESNGA</v>
      </c>
      <c r="D948">
        <f t="shared" si="85"/>
        <v>1</v>
      </c>
      <c r="F948" t="str">
        <f>IF('TECH RES'!C949="RESNGA",'TECH RES'!B949,"*")</f>
        <v>RESHOUUMOldSHRAD3NGA20</v>
      </c>
      <c r="G948" t="str">
        <f t="shared" si="86"/>
        <v>RESRNG</v>
      </c>
      <c r="H948">
        <f t="shared" si="87"/>
        <v>0</v>
      </c>
      <c r="I948">
        <f t="shared" si="88"/>
        <v>1</v>
      </c>
      <c r="J948">
        <f t="shared" si="89"/>
        <v>1</v>
      </c>
    </row>
    <row r="949" spans="2:10" x14ac:dyDescent="0.25">
      <c r="B949" t="str">
        <f>IF('TECH RES'!C950="RESNGA",'TECH RES'!B950,"*")</f>
        <v>RESHOUUMOldSHRAD4NGA20</v>
      </c>
      <c r="C949" t="str">
        <f t="shared" si="84"/>
        <v>RESNGA</v>
      </c>
      <c r="D949">
        <f t="shared" si="85"/>
        <v>1</v>
      </c>
      <c r="F949" t="str">
        <f>IF('TECH RES'!C950="RESNGA",'TECH RES'!B950,"*")</f>
        <v>RESHOUUMOldSHRAD4NGA20</v>
      </c>
      <c r="G949" t="str">
        <f t="shared" si="86"/>
        <v>RESRNG</v>
      </c>
      <c r="H949">
        <f t="shared" si="87"/>
        <v>0</v>
      </c>
      <c r="I949">
        <f t="shared" si="88"/>
        <v>1</v>
      </c>
      <c r="J949">
        <f t="shared" si="89"/>
        <v>1</v>
      </c>
    </row>
    <row r="950" spans="2:10" x14ac:dyDescent="0.25">
      <c r="B950" t="str">
        <f>IF('TECH RES'!C951="RESNGA",'TECH RES'!B951,"*")</f>
        <v>RESHOUUMOldSHRAD4NGA22</v>
      </c>
      <c r="C950" t="str">
        <f t="shared" si="84"/>
        <v>RESNGA</v>
      </c>
      <c r="D950">
        <f t="shared" si="85"/>
        <v>1</v>
      </c>
      <c r="F950" t="str">
        <f>IF('TECH RES'!C951="RESNGA",'TECH RES'!B951,"*")</f>
        <v>RESHOUUMOldSHRAD4NGA22</v>
      </c>
      <c r="G950" t="str">
        <f t="shared" si="86"/>
        <v>RESRNG</v>
      </c>
      <c r="H950">
        <f t="shared" si="87"/>
        <v>0</v>
      </c>
      <c r="I950">
        <f t="shared" si="88"/>
        <v>1</v>
      </c>
      <c r="J950">
        <f t="shared" si="89"/>
        <v>1</v>
      </c>
    </row>
    <row r="951" spans="2:10" x14ac:dyDescent="0.25">
      <c r="B951" t="str">
        <f>IF('TECH RES'!C952="RESNGA",'TECH RES'!B952,"*")</f>
        <v>*</v>
      </c>
      <c r="C951" t="str">
        <f t="shared" si="84"/>
        <v>*</v>
      </c>
      <c r="D951" t="str">
        <f t="shared" si="85"/>
        <v>*</v>
      </c>
      <c r="F951" t="str">
        <f>IF('TECH RES'!C952="RESNGA",'TECH RES'!B952,"*")</f>
        <v>*</v>
      </c>
      <c r="G951" t="str">
        <f t="shared" si="86"/>
        <v>*</v>
      </c>
      <c r="H951" t="str">
        <f t="shared" si="87"/>
        <v>*</v>
      </c>
      <c r="I951" t="str">
        <f t="shared" si="88"/>
        <v>*</v>
      </c>
      <c r="J951" t="str">
        <f t="shared" si="89"/>
        <v>*</v>
      </c>
    </row>
    <row r="952" spans="2:10" x14ac:dyDescent="0.25">
      <c r="B952" t="str">
        <f>IF('TECH RES'!C953="RESNGA",'TECH RES'!B953,"*")</f>
        <v>*</v>
      </c>
      <c r="C952" t="str">
        <f t="shared" si="84"/>
        <v>*</v>
      </c>
      <c r="D952" t="str">
        <f t="shared" si="85"/>
        <v>*</v>
      </c>
      <c r="F952" t="str">
        <f>IF('TECH RES'!C953="RESNGA",'TECH RES'!B953,"*")</f>
        <v>*</v>
      </c>
      <c r="G952" t="str">
        <f t="shared" si="86"/>
        <v>*</v>
      </c>
      <c r="H952" t="str">
        <f t="shared" si="87"/>
        <v>*</v>
      </c>
      <c r="I952" t="str">
        <f t="shared" si="88"/>
        <v>*</v>
      </c>
      <c r="J952" t="str">
        <f t="shared" si="89"/>
        <v>*</v>
      </c>
    </row>
    <row r="953" spans="2:10" x14ac:dyDescent="0.25">
      <c r="B953" t="str">
        <f>IF('TECH RES'!C954="RESNGA",'TECH RES'!B954,"*")</f>
        <v>*</v>
      </c>
      <c r="C953" t="str">
        <f t="shared" si="84"/>
        <v>*</v>
      </c>
      <c r="D953" t="str">
        <f t="shared" si="85"/>
        <v>*</v>
      </c>
      <c r="F953" t="str">
        <f>IF('TECH RES'!C954="RESNGA",'TECH RES'!B954,"*")</f>
        <v>*</v>
      </c>
      <c r="G953" t="str">
        <f t="shared" si="86"/>
        <v>*</v>
      </c>
      <c r="H953" t="str">
        <f t="shared" si="87"/>
        <v>*</v>
      </c>
      <c r="I953" t="str">
        <f t="shared" si="88"/>
        <v>*</v>
      </c>
      <c r="J953" t="str">
        <f t="shared" si="89"/>
        <v>*</v>
      </c>
    </row>
    <row r="954" spans="2:10" x14ac:dyDescent="0.25">
      <c r="B954" t="str">
        <f>IF('TECH RES'!C955="RESNGA",'TECH RES'!B955,"*")</f>
        <v>*</v>
      </c>
      <c r="C954" t="str">
        <f t="shared" si="84"/>
        <v>*</v>
      </c>
      <c r="D954" t="str">
        <f t="shared" si="85"/>
        <v>*</v>
      </c>
      <c r="F954" t="str">
        <f>IF('TECH RES'!C955="RESNGA",'TECH RES'!B955,"*")</f>
        <v>*</v>
      </c>
      <c r="G954" t="str">
        <f t="shared" si="86"/>
        <v>*</v>
      </c>
      <c r="H954" t="str">
        <f t="shared" si="87"/>
        <v>*</v>
      </c>
      <c r="I954" t="str">
        <f t="shared" si="88"/>
        <v>*</v>
      </c>
      <c r="J954" t="str">
        <f t="shared" si="89"/>
        <v>*</v>
      </c>
    </row>
    <row r="955" spans="2:10" x14ac:dyDescent="0.25">
      <c r="B955" t="str">
        <f>IF('TECH RES'!C956="RESNGA",'TECH RES'!B956,"*")</f>
        <v>*</v>
      </c>
      <c r="C955" t="str">
        <f t="shared" si="84"/>
        <v>*</v>
      </c>
      <c r="D955" t="str">
        <f t="shared" si="85"/>
        <v>*</v>
      </c>
      <c r="F955" t="str">
        <f>IF('TECH RES'!C956="RESNGA",'TECH RES'!B956,"*")</f>
        <v>*</v>
      </c>
      <c r="G955" t="str">
        <f t="shared" si="86"/>
        <v>*</v>
      </c>
      <c r="H955" t="str">
        <f t="shared" si="87"/>
        <v>*</v>
      </c>
      <c r="I955" t="str">
        <f t="shared" si="88"/>
        <v>*</v>
      </c>
      <c r="J955" t="str">
        <f t="shared" si="89"/>
        <v>*</v>
      </c>
    </row>
    <row r="956" spans="2:10" x14ac:dyDescent="0.25">
      <c r="B956" t="str">
        <f>IF('TECH RES'!C957="RESNGA",'TECH RES'!B957,"*")</f>
        <v>*</v>
      </c>
      <c r="C956" t="str">
        <f t="shared" si="84"/>
        <v>*</v>
      </c>
      <c r="D956" t="str">
        <f t="shared" si="85"/>
        <v>*</v>
      </c>
      <c r="F956" t="str">
        <f>IF('TECH RES'!C957="RESNGA",'TECH RES'!B957,"*")</f>
        <v>*</v>
      </c>
      <c r="G956" t="str">
        <f t="shared" si="86"/>
        <v>*</v>
      </c>
      <c r="H956" t="str">
        <f t="shared" si="87"/>
        <v>*</v>
      </c>
      <c r="I956" t="str">
        <f t="shared" si="88"/>
        <v>*</v>
      </c>
      <c r="J956" t="str">
        <f t="shared" si="89"/>
        <v>*</v>
      </c>
    </row>
    <row r="957" spans="2:10" x14ac:dyDescent="0.25">
      <c r="B957" t="str">
        <f>IF('TECH RES'!C958="RESNGA",'TECH RES'!B958,"*")</f>
        <v>*</v>
      </c>
      <c r="C957" t="str">
        <f t="shared" si="84"/>
        <v>*</v>
      </c>
      <c r="D957" t="str">
        <f t="shared" si="85"/>
        <v>*</v>
      </c>
      <c r="F957" t="str">
        <f>IF('TECH RES'!C958="RESNGA",'TECH RES'!B958,"*")</f>
        <v>*</v>
      </c>
      <c r="G957" t="str">
        <f t="shared" si="86"/>
        <v>*</v>
      </c>
      <c r="H957" t="str">
        <f t="shared" si="87"/>
        <v>*</v>
      </c>
      <c r="I957" t="str">
        <f t="shared" si="88"/>
        <v>*</v>
      </c>
      <c r="J957" t="str">
        <f t="shared" si="89"/>
        <v>*</v>
      </c>
    </row>
    <row r="958" spans="2:10" x14ac:dyDescent="0.25">
      <c r="B958" t="str">
        <f>IF('TECH RES'!C959="RESNGA",'TECH RES'!B959,"*")</f>
        <v>*</v>
      </c>
      <c r="C958" t="str">
        <f t="shared" si="84"/>
        <v>*</v>
      </c>
      <c r="D958" t="str">
        <f t="shared" si="85"/>
        <v>*</v>
      </c>
      <c r="F958" t="str">
        <f>IF('TECH RES'!C959="RESNGA",'TECH RES'!B959,"*")</f>
        <v>*</v>
      </c>
      <c r="G958" t="str">
        <f t="shared" si="86"/>
        <v>*</v>
      </c>
      <c r="H958" t="str">
        <f t="shared" si="87"/>
        <v>*</v>
      </c>
      <c r="I958" t="str">
        <f t="shared" si="88"/>
        <v>*</v>
      </c>
      <c r="J958" t="str">
        <f t="shared" si="89"/>
        <v>*</v>
      </c>
    </row>
    <row r="959" spans="2:10" x14ac:dyDescent="0.25">
      <c r="B959" t="str">
        <f>IF('TECH RES'!C960="RESNGA",'TECH RES'!B960,"*")</f>
        <v>*</v>
      </c>
      <c r="C959" t="str">
        <f t="shared" si="84"/>
        <v>*</v>
      </c>
      <c r="D959" t="str">
        <f t="shared" si="85"/>
        <v>*</v>
      </c>
      <c r="F959" t="str">
        <f>IF('TECH RES'!C960="RESNGA",'TECH RES'!B960,"*")</f>
        <v>*</v>
      </c>
      <c r="G959" t="str">
        <f t="shared" si="86"/>
        <v>*</v>
      </c>
      <c r="H959" t="str">
        <f t="shared" si="87"/>
        <v>*</v>
      </c>
      <c r="I959" t="str">
        <f t="shared" si="88"/>
        <v>*</v>
      </c>
      <c r="J959" t="str">
        <f t="shared" si="89"/>
        <v>*</v>
      </c>
    </row>
    <row r="960" spans="2:10" x14ac:dyDescent="0.25">
      <c r="B960" t="str">
        <f>IF('TECH RES'!C961="RESNGA",'TECH RES'!B961,"*")</f>
        <v>*</v>
      </c>
      <c r="C960" t="str">
        <f t="shared" si="84"/>
        <v>*</v>
      </c>
      <c r="D960" t="str">
        <f t="shared" si="85"/>
        <v>*</v>
      </c>
      <c r="F960" t="str">
        <f>IF('TECH RES'!C961="RESNGA",'TECH RES'!B961,"*")</f>
        <v>*</v>
      </c>
      <c r="G960" t="str">
        <f t="shared" si="86"/>
        <v>*</v>
      </c>
      <c r="H960" t="str">
        <f t="shared" si="87"/>
        <v>*</v>
      </c>
      <c r="I960" t="str">
        <f t="shared" si="88"/>
        <v>*</v>
      </c>
      <c r="J960" t="str">
        <f t="shared" si="89"/>
        <v>*</v>
      </c>
    </row>
    <row r="961" spans="2:10" x14ac:dyDescent="0.25">
      <c r="B961" t="str">
        <f>IF('TECH RES'!C962="RESNGA",'TECH RES'!B962,"*")</f>
        <v>*</v>
      </c>
      <c r="C961" t="str">
        <f t="shared" si="84"/>
        <v>*</v>
      </c>
      <c r="D961" t="str">
        <f t="shared" si="85"/>
        <v>*</v>
      </c>
      <c r="F961" t="str">
        <f>IF('TECH RES'!C962="RESNGA",'TECH RES'!B962,"*")</f>
        <v>*</v>
      </c>
      <c r="G961" t="str">
        <f t="shared" si="86"/>
        <v>*</v>
      </c>
      <c r="H961" t="str">
        <f t="shared" si="87"/>
        <v>*</v>
      </c>
      <c r="I961" t="str">
        <f t="shared" si="88"/>
        <v>*</v>
      </c>
      <c r="J961" t="str">
        <f t="shared" si="89"/>
        <v>*</v>
      </c>
    </row>
    <row r="962" spans="2:10" x14ac:dyDescent="0.25">
      <c r="B962" t="str">
        <f>IF('TECH RES'!C963="RESNGA",'TECH RES'!B963,"*")</f>
        <v>*</v>
      </c>
      <c r="C962" t="str">
        <f t="shared" si="84"/>
        <v>*</v>
      </c>
      <c r="D962" t="str">
        <f t="shared" si="85"/>
        <v>*</v>
      </c>
      <c r="F962" t="str">
        <f>IF('TECH RES'!C963="RESNGA",'TECH RES'!B963,"*")</f>
        <v>*</v>
      </c>
      <c r="G962" t="str">
        <f t="shared" si="86"/>
        <v>*</v>
      </c>
      <c r="H962" t="str">
        <f t="shared" si="87"/>
        <v>*</v>
      </c>
      <c r="I962" t="str">
        <f t="shared" si="88"/>
        <v>*</v>
      </c>
      <c r="J962" t="str">
        <f t="shared" si="89"/>
        <v>*</v>
      </c>
    </row>
    <row r="963" spans="2:10" x14ac:dyDescent="0.25">
      <c r="B963" t="str">
        <f>IF('TECH RES'!C964="RESNGA",'TECH RES'!B964,"*")</f>
        <v>*</v>
      </c>
      <c r="C963" t="str">
        <f t="shared" si="84"/>
        <v>*</v>
      </c>
      <c r="D963" t="str">
        <f t="shared" si="85"/>
        <v>*</v>
      </c>
      <c r="F963" t="str">
        <f>IF('TECH RES'!C964="RESNGA",'TECH RES'!B964,"*")</f>
        <v>*</v>
      </c>
      <c r="G963" t="str">
        <f t="shared" si="86"/>
        <v>*</v>
      </c>
      <c r="H963" t="str">
        <f t="shared" si="87"/>
        <v>*</v>
      </c>
      <c r="I963" t="str">
        <f t="shared" si="88"/>
        <v>*</v>
      </c>
      <c r="J963" t="str">
        <f t="shared" si="89"/>
        <v>*</v>
      </c>
    </row>
    <row r="964" spans="2:10" x14ac:dyDescent="0.25">
      <c r="B964" t="str">
        <f>IF('TECH RES'!C965="RESNGA",'TECH RES'!B965,"*")</f>
        <v>*</v>
      </c>
      <c r="C964" t="str">
        <f t="shared" si="84"/>
        <v>*</v>
      </c>
      <c r="D964" t="str">
        <f t="shared" si="85"/>
        <v>*</v>
      </c>
      <c r="F964" t="str">
        <f>IF('TECH RES'!C965="RESNGA",'TECH RES'!B965,"*")</f>
        <v>*</v>
      </c>
      <c r="G964" t="str">
        <f t="shared" si="86"/>
        <v>*</v>
      </c>
      <c r="H964" t="str">
        <f t="shared" si="87"/>
        <v>*</v>
      </c>
      <c r="I964" t="str">
        <f t="shared" si="88"/>
        <v>*</v>
      </c>
      <c r="J964" t="str">
        <f t="shared" si="89"/>
        <v>*</v>
      </c>
    </row>
    <row r="965" spans="2:10" x14ac:dyDescent="0.25">
      <c r="B965" t="str">
        <f>IF('TECH RES'!C966="RESNGA",'TECH RES'!B966,"*")</f>
        <v>*</v>
      </c>
      <c r="C965" t="str">
        <f t="shared" si="84"/>
        <v>*</v>
      </c>
      <c r="D965" t="str">
        <f t="shared" si="85"/>
        <v>*</v>
      </c>
      <c r="F965" t="str">
        <f>IF('TECH RES'!C966="RESNGA",'TECH RES'!B966,"*")</f>
        <v>*</v>
      </c>
      <c r="G965" t="str">
        <f t="shared" si="86"/>
        <v>*</v>
      </c>
      <c r="H965" t="str">
        <f t="shared" si="87"/>
        <v>*</v>
      </c>
      <c r="I965" t="str">
        <f t="shared" si="88"/>
        <v>*</v>
      </c>
      <c r="J965" t="str">
        <f t="shared" si="89"/>
        <v>*</v>
      </c>
    </row>
    <row r="966" spans="2:10" x14ac:dyDescent="0.25">
      <c r="B966" t="str">
        <f>IF('TECH RES'!C967="RESNGA",'TECH RES'!B967,"*")</f>
        <v>*</v>
      </c>
      <c r="C966" t="str">
        <f t="shared" ref="C966:C1029" si="90">IF(B966="*","*","RESNGA")</f>
        <v>*</v>
      </c>
      <c r="D966" t="str">
        <f t="shared" ref="D966:D1029" si="91">IF(B966="*","*",1)</f>
        <v>*</v>
      </c>
      <c r="F966" t="str">
        <f>IF('TECH RES'!C967="RESNGA",'TECH RES'!B967,"*")</f>
        <v>*</v>
      </c>
      <c r="G966" t="str">
        <f t="shared" ref="G966:G1029" si="92">IF(F966="*","*","RESRNG")</f>
        <v>*</v>
      </c>
      <c r="H966" t="str">
        <f t="shared" ref="H966:H1029" si="93">IF(F966="*","*",0)</f>
        <v>*</v>
      </c>
      <c r="I966" t="str">
        <f t="shared" ref="I966:I1029" si="94">IF(G966="*","*",1)</f>
        <v>*</v>
      </c>
      <c r="J966" t="str">
        <f t="shared" ref="J966:J1029" si="95">IF(H966="*","*",1)</f>
        <v>*</v>
      </c>
    </row>
    <row r="967" spans="2:10" x14ac:dyDescent="0.25">
      <c r="B967" t="str">
        <f>IF('TECH RES'!C968="RESNGA",'TECH RES'!B968,"*")</f>
        <v>*</v>
      </c>
      <c r="C967" t="str">
        <f t="shared" si="90"/>
        <v>*</v>
      </c>
      <c r="D967" t="str">
        <f t="shared" si="91"/>
        <v>*</v>
      </c>
      <c r="F967" t="str">
        <f>IF('TECH RES'!C968="RESNGA",'TECH RES'!B968,"*")</f>
        <v>*</v>
      </c>
      <c r="G967" t="str">
        <f t="shared" si="92"/>
        <v>*</v>
      </c>
      <c r="H967" t="str">
        <f t="shared" si="93"/>
        <v>*</v>
      </c>
      <c r="I967" t="str">
        <f t="shared" si="94"/>
        <v>*</v>
      </c>
      <c r="J967" t="str">
        <f t="shared" si="95"/>
        <v>*</v>
      </c>
    </row>
    <row r="968" spans="2:10" x14ac:dyDescent="0.25">
      <c r="B968" t="str">
        <f>IF('TECH RES'!C969="RESNGA",'TECH RES'!B969,"*")</f>
        <v>*</v>
      </c>
      <c r="C968" t="str">
        <f t="shared" si="90"/>
        <v>*</v>
      </c>
      <c r="D968" t="str">
        <f t="shared" si="91"/>
        <v>*</v>
      </c>
      <c r="F968" t="str">
        <f>IF('TECH RES'!C969="RESNGA",'TECH RES'!B969,"*")</f>
        <v>*</v>
      </c>
      <c r="G968" t="str">
        <f t="shared" si="92"/>
        <v>*</v>
      </c>
      <c r="H968" t="str">
        <f t="shared" si="93"/>
        <v>*</v>
      </c>
      <c r="I968" t="str">
        <f t="shared" si="94"/>
        <v>*</v>
      </c>
      <c r="J968" t="str">
        <f t="shared" si="95"/>
        <v>*</v>
      </c>
    </row>
    <row r="969" spans="2:10" x14ac:dyDescent="0.25">
      <c r="B969" t="str">
        <f>IF('TECH RES'!C970="RESNGA",'TECH RES'!B970,"*")</f>
        <v>*</v>
      </c>
      <c r="C969" t="str">
        <f t="shared" si="90"/>
        <v>*</v>
      </c>
      <c r="D969" t="str">
        <f t="shared" si="91"/>
        <v>*</v>
      </c>
      <c r="F969" t="str">
        <f>IF('TECH RES'!C970="RESNGA",'TECH RES'!B970,"*")</f>
        <v>*</v>
      </c>
      <c r="G969" t="str">
        <f t="shared" si="92"/>
        <v>*</v>
      </c>
      <c r="H969" t="str">
        <f t="shared" si="93"/>
        <v>*</v>
      </c>
      <c r="I969" t="str">
        <f t="shared" si="94"/>
        <v>*</v>
      </c>
      <c r="J969" t="str">
        <f t="shared" si="95"/>
        <v>*</v>
      </c>
    </row>
    <row r="970" spans="2:10" x14ac:dyDescent="0.25">
      <c r="B970" t="str">
        <f>IF('TECH RES'!C971="RESNGA",'TECH RES'!B971,"*")</f>
        <v>*</v>
      </c>
      <c r="C970" t="str">
        <f t="shared" si="90"/>
        <v>*</v>
      </c>
      <c r="D970" t="str">
        <f t="shared" si="91"/>
        <v>*</v>
      </c>
      <c r="F970" t="str">
        <f>IF('TECH RES'!C971="RESNGA",'TECH RES'!B971,"*")</f>
        <v>*</v>
      </c>
      <c r="G970" t="str">
        <f t="shared" si="92"/>
        <v>*</v>
      </c>
      <c r="H970" t="str">
        <f t="shared" si="93"/>
        <v>*</v>
      </c>
      <c r="I970" t="str">
        <f t="shared" si="94"/>
        <v>*</v>
      </c>
      <c r="J970" t="str">
        <f t="shared" si="95"/>
        <v>*</v>
      </c>
    </row>
    <row r="971" spans="2:10" x14ac:dyDescent="0.25">
      <c r="B971" t="str">
        <f>IF('TECH RES'!C972="RESNGA",'TECH RES'!B972,"*")</f>
        <v>*</v>
      </c>
      <c r="C971" t="str">
        <f t="shared" si="90"/>
        <v>*</v>
      </c>
      <c r="D971" t="str">
        <f t="shared" si="91"/>
        <v>*</v>
      </c>
      <c r="F971" t="str">
        <f>IF('TECH RES'!C972="RESNGA",'TECH RES'!B972,"*")</f>
        <v>*</v>
      </c>
      <c r="G971" t="str">
        <f t="shared" si="92"/>
        <v>*</v>
      </c>
      <c r="H971" t="str">
        <f t="shared" si="93"/>
        <v>*</v>
      </c>
      <c r="I971" t="str">
        <f t="shared" si="94"/>
        <v>*</v>
      </c>
      <c r="J971" t="str">
        <f t="shared" si="95"/>
        <v>*</v>
      </c>
    </row>
    <row r="972" spans="2:10" x14ac:dyDescent="0.25">
      <c r="B972" t="str">
        <f>IF('TECH RES'!C973="RESNGA",'TECH RES'!B973,"*")</f>
        <v>*</v>
      </c>
      <c r="C972" t="str">
        <f t="shared" si="90"/>
        <v>*</v>
      </c>
      <c r="D972" t="str">
        <f t="shared" si="91"/>
        <v>*</v>
      </c>
      <c r="F972" t="str">
        <f>IF('TECH RES'!C973="RESNGA",'TECH RES'!B973,"*")</f>
        <v>*</v>
      </c>
      <c r="G972" t="str">
        <f t="shared" si="92"/>
        <v>*</v>
      </c>
      <c r="H972" t="str">
        <f t="shared" si="93"/>
        <v>*</v>
      </c>
      <c r="I972" t="str">
        <f t="shared" si="94"/>
        <v>*</v>
      </c>
      <c r="J972" t="str">
        <f t="shared" si="95"/>
        <v>*</v>
      </c>
    </row>
    <row r="973" spans="2:10" x14ac:dyDescent="0.25">
      <c r="B973" t="str">
        <f>IF('TECH RES'!C974="RESNGA",'TECH RES'!B974,"*")</f>
        <v>*</v>
      </c>
      <c r="C973" t="str">
        <f t="shared" si="90"/>
        <v>*</v>
      </c>
      <c r="D973" t="str">
        <f t="shared" si="91"/>
        <v>*</v>
      </c>
      <c r="F973" t="str">
        <f>IF('TECH RES'!C974="RESNGA",'TECH RES'!B974,"*")</f>
        <v>*</v>
      </c>
      <c r="G973" t="str">
        <f t="shared" si="92"/>
        <v>*</v>
      </c>
      <c r="H973" t="str">
        <f t="shared" si="93"/>
        <v>*</v>
      </c>
      <c r="I973" t="str">
        <f t="shared" si="94"/>
        <v>*</v>
      </c>
      <c r="J973" t="str">
        <f t="shared" si="95"/>
        <v>*</v>
      </c>
    </row>
    <row r="974" spans="2:10" x14ac:dyDescent="0.25">
      <c r="B974" t="str">
        <f>IF('TECH RES'!C975="RESNGA",'TECH RES'!B975,"*")</f>
        <v>*</v>
      </c>
      <c r="C974" t="str">
        <f t="shared" si="90"/>
        <v>*</v>
      </c>
      <c r="D974" t="str">
        <f t="shared" si="91"/>
        <v>*</v>
      </c>
      <c r="F974" t="str">
        <f>IF('TECH RES'!C975="RESNGA",'TECH RES'!B975,"*")</f>
        <v>*</v>
      </c>
      <c r="G974" t="str">
        <f t="shared" si="92"/>
        <v>*</v>
      </c>
      <c r="H974" t="str">
        <f t="shared" si="93"/>
        <v>*</v>
      </c>
      <c r="I974" t="str">
        <f t="shared" si="94"/>
        <v>*</v>
      </c>
      <c r="J974" t="str">
        <f t="shared" si="95"/>
        <v>*</v>
      </c>
    </row>
    <row r="975" spans="2:10" x14ac:dyDescent="0.25">
      <c r="B975" t="str">
        <f>IF('TECH RES'!C976="RESNGA",'TECH RES'!B976,"*")</f>
        <v>*</v>
      </c>
      <c r="C975" t="str">
        <f t="shared" si="90"/>
        <v>*</v>
      </c>
      <c r="D975" t="str">
        <f t="shared" si="91"/>
        <v>*</v>
      </c>
      <c r="F975" t="str">
        <f>IF('TECH RES'!C976="RESNGA",'TECH RES'!B976,"*")</f>
        <v>*</v>
      </c>
      <c r="G975" t="str">
        <f t="shared" si="92"/>
        <v>*</v>
      </c>
      <c r="H975" t="str">
        <f t="shared" si="93"/>
        <v>*</v>
      </c>
      <c r="I975" t="str">
        <f t="shared" si="94"/>
        <v>*</v>
      </c>
      <c r="J975" t="str">
        <f t="shared" si="95"/>
        <v>*</v>
      </c>
    </row>
    <row r="976" spans="2:10" x14ac:dyDescent="0.25">
      <c r="B976" t="str">
        <f>IF('TECH RES'!C977="RESNGA",'TECH RES'!B977,"*")</f>
        <v>*</v>
      </c>
      <c r="C976" t="str">
        <f t="shared" si="90"/>
        <v>*</v>
      </c>
      <c r="D976" t="str">
        <f t="shared" si="91"/>
        <v>*</v>
      </c>
      <c r="F976" t="str">
        <f>IF('TECH RES'!C977="RESNGA",'TECH RES'!B977,"*")</f>
        <v>*</v>
      </c>
      <c r="G976" t="str">
        <f t="shared" si="92"/>
        <v>*</v>
      </c>
      <c r="H976" t="str">
        <f t="shared" si="93"/>
        <v>*</v>
      </c>
      <c r="I976" t="str">
        <f t="shared" si="94"/>
        <v>*</v>
      </c>
      <c r="J976" t="str">
        <f t="shared" si="95"/>
        <v>*</v>
      </c>
    </row>
    <row r="977" spans="2:10" x14ac:dyDescent="0.25">
      <c r="B977" t="str">
        <f>IF('TECH RES'!C978="RESNGA",'TECH RES'!B978,"*")</f>
        <v>RESHOUUMOldSCAHP2NGA20</v>
      </c>
      <c r="C977" t="str">
        <f t="shared" si="90"/>
        <v>RESNGA</v>
      </c>
      <c r="D977">
        <f t="shared" si="91"/>
        <v>1</v>
      </c>
      <c r="F977" t="str">
        <f>IF('TECH RES'!C978="RESNGA",'TECH RES'!B978,"*")</f>
        <v>RESHOUUMOldSCAHP2NGA20</v>
      </c>
      <c r="G977" t="str">
        <f t="shared" si="92"/>
        <v>RESRNG</v>
      </c>
      <c r="H977">
        <f t="shared" si="93"/>
        <v>0</v>
      </c>
      <c r="I977">
        <f t="shared" si="94"/>
        <v>1</v>
      </c>
      <c r="J977">
        <f t="shared" si="95"/>
        <v>1</v>
      </c>
    </row>
    <row r="978" spans="2:10" x14ac:dyDescent="0.25">
      <c r="B978" t="str">
        <f>IF('TECH RES'!C979="RESNGA",'TECH RES'!B979,"*")</f>
        <v>*</v>
      </c>
      <c r="C978" t="str">
        <f t="shared" si="90"/>
        <v>*</v>
      </c>
      <c r="D978" t="str">
        <f t="shared" si="91"/>
        <v>*</v>
      </c>
      <c r="F978" t="str">
        <f>IF('TECH RES'!C979="RESNGA",'TECH RES'!B979,"*")</f>
        <v>*</v>
      </c>
      <c r="G978" t="str">
        <f t="shared" si="92"/>
        <v>*</v>
      </c>
      <c r="H978" t="str">
        <f t="shared" si="93"/>
        <v>*</v>
      </c>
      <c r="I978" t="str">
        <f t="shared" si="94"/>
        <v>*</v>
      </c>
      <c r="J978" t="str">
        <f t="shared" si="95"/>
        <v>*</v>
      </c>
    </row>
    <row r="979" spans="2:10" x14ac:dyDescent="0.25">
      <c r="B979" t="str">
        <f>IF('TECH RES'!C980="RESNGA",'TECH RES'!B980,"*")</f>
        <v>*</v>
      </c>
      <c r="C979" t="str">
        <f t="shared" si="90"/>
        <v>*</v>
      </c>
      <c r="D979" t="str">
        <f t="shared" si="91"/>
        <v>*</v>
      </c>
      <c r="F979" t="str">
        <f>IF('TECH RES'!C980="RESNGA",'TECH RES'!B980,"*")</f>
        <v>*</v>
      </c>
      <c r="G979" t="str">
        <f t="shared" si="92"/>
        <v>*</v>
      </c>
      <c r="H979" t="str">
        <f t="shared" si="93"/>
        <v>*</v>
      </c>
      <c r="I979" t="str">
        <f t="shared" si="94"/>
        <v>*</v>
      </c>
      <c r="J979" t="str">
        <f t="shared" si="95"/>
        <v>*</v>
      </c>
    </row>
    <row r="980" spans="2:10" x14ac:dyDescent="0.25">
      <c r="B980" t="str">
        <f>IF('TECH RES'!C981="RESNGA",'TECH RES'!B981,"*")</f>
        <v>*</v>
      </c>
      <c r="C980" t="str">
        <f t="shared" si="90"/>
        <v>*</v>
      </c>
      <c r="D980" t="str">
        <f t="shared" si="91"/>
        <v>*</v>
      </c>
      <c r="F980" t="str">
        <f>IF('TECH RES'!C981="RESNGA",'TECH RES'!B981,"*")</f>
        <v>*</v>
      </c>
      <c r="G980" t="str">
        <f t="shared" si="92"/>
        <v>*</v>
      </c>
      <c r="H980" t="str">
        <f t="shared" si="93"/>
        <v>*</v>
      </c>
      <c r="I980" t="str">
        <f t="shared" si="94"/>
        <v>*</v>
      </c>
      <c r="J980" t="str">
        <f t="shared" si="95"/>
        <v>*</v>
      </c>
    </row>
    <row r="981" spans="2:10" x14ac:dyDescent="0.25">
      <c r="B981" t="str">
        <f>IF('TECH RES'!C982="RESNGA",'TECH RES'!B982,"*")</f>
        <v>*</v>
      </c>
      <c r="C981" t="str">
        <f t="shared" si="90"/>
        <v>*</v>
      </c>
      <c r="D981" t="str">
        <f t="shared" si="91"/>
        <v>*</v>
      </c>
      <c r="F981" t="str">
        <f>IF('TECH RES'!C982="RESNGA",'TECH RES'!B982,"*")</f>
        <v>*</v>
      </c>
      <c r="G981" t="str">
        <f t="shared" si="92"/>
        <v>*</v>
      </c>
      <c r="H981" t="str">
        <f t="shared" si="93"/>
        <v>*</v>
      </c>
      <c r="I981" t="str">
        <f t="shared" si="94"/>
        <v>*</v>
      </c>
      <c r="J981" t="str">
        <f t="shared" si="95"/>
        <v>*</v>
      </c>
    </row>
    <row r="982" spans="2:10" x14ac:dyDescent="0.25">
      <c r="B982" t="str">
        <f>IF('TECH RES'!C983="RESNGA",'TECH RES'!B983,"*")</f>
        <v>*</v>
      </c>
      <c r="C982" t="str">
        <f t="shared" si="90"/>
        <v>*</v>
      </c>
      <c r="D982" t="str">
        <f t="shared" si="91"/>
        <v>*</v>
      </c>
      <c r="F982" t="str">
        <f>IF('TECH RES'!C983="RESNGA",'TECH RES'!B983,"*")</f>
        <v>*</v>
      </c>
      <c r="G982" t="str">
        <f t="shared" si="92"/>
        <v>*</v>
      </c>
      <c r="H982" t="str">
        <f t="shared" si="93"/>
        <v>*</v>
      </c>
      <c r="I982" t="str">
        <f t="shared" si="94"/>
        <v>*</v>
      </c>
      <c r="J982" t="str">
        <f t="shared" si="95"/>
        <v>*</v>
      </c>
    </row>
    <row r="983" spans="2:10" x14ac:dyDescent="0.25">
      <c r="B983" t="str">
        <f>IF('TECH RES'!C984="RESNGA",'TECH RES'!B984,"*")</f>
        <v>*</v>
      </c>
      <c r="C983" t="str">
        <f t="shared" si="90"/>
        <v>*</v>
      </c>
      <c r="D983" t="str">
        <f t="shared" si="91"/>
        <v>*</v>
      </c>
      <c r="F983" t="str">
        <f>IF('TECH RES'!C984="RESNGA",'TECH RES'!B984,"*")</f>
        <v>*</v>
      </c>
      <c r="G983" t="str">
        <f t="shared" si="92"/>
        <v>*</v>
      </c>
      <c r="H983" t="str">
        <f t="shared" si="93"/>
        <v>*</v>
      </c>
      <c r="I983" t="str">
        <f t="shared" si="94"/>
        <v>*</v>
      </c>
      <c r="J983" t="str">
        <f t="shared" si="95"/>
        <v>*</v>
      </c>
    </row>
    <row r="984" spans="2:10" x14ac:dyDescent="0.25">
      <c r="B984" t="str">
        <f>IF('TECH RES'!C985="RESNGA",'TECH RES'!B985,"*")</f>
        <v>*</v>
      </c>
      <c r="C984" t="str">
        <f t="shared" si="90"/>
        <v>*</v>
      </c>
      <c r="D984" t="str">
        <f t="shared" si="91"/>
        <v>*</v>
      </c>
      <c r="F984" t="str">
        <f>IF('TECH RES'!C985="RESNGA",'TECH RES'!B985,"*")</f>
        <v>*</v>
      </c>
      <c r="G984" t="str">
        <f t="shared" si="92"/>
        <v>*</v>
      </c>
      <c r="H984" t="str">
        <f t="shared" si="93"/>
        <v>*</v>
      </c>
      <c r="I984" t="str">
        <f t="shared" si="94"/>
        <v>*</v>
      </c>
      <c r="J984" t="str">
        <f t="shared" si="95"/>
        <v>*</v>
      </c>
    </row>
    <row r="985" spans="2:10" x14ac:dyDescent="0.25">
      <c r="B985" t="str">
        <f>IF('TECH RES'!C986="RESNGA",'TECH RES'!B986,"*")</f>
        <v>*</v>
      </c>
      <c r="C985" t="str">
        <f t="shared" si="90"/>
        <v>*</v>
      </c>
      <c r="D985" t="str">
        <f t="shared" si="91"/>
        <v>*</v>
      </c>
      <c r="F985" t="str">
        <f>IF('TECH RES'!C986="RESNGA",'TECH RES'!B986,"*")</f>
        <v>*</v>
      </c>
      <c r="G985" t="str">
        <f t="shared" si="92"/>
        <v>*</v>
      </c>
      <c r="H985" t="str">
        <f t="shared" si="93"/>
        <v>*</v>
      </c>
      <c r="I985" t="str">
        <f t="shared" si="94"/>
        <v>*</v>
      </c>
      <c r="J985" t="str">
        <f t="shared" si="95"/>
        <v>*</v>
      </c>
    </row>
    <row r="986" spans="2:10" x14ac:dyDescent="0.25">
      <c r="B986" t="str">
        <f>IF('TECH RES'!C987="RESNGA",'TECH RES'!B987,"*")</f>
        <v>*</v>
      </c>
      <c r="C986" t="str">
        <f t="shared" si="90"/>
        <v>*</v>
      </c>
      <c r="D986" t="str">
        <f t="shared" si="91"/>
        <v>*</v>
      </c>
      <c r="F986" t="str">
        <f>IF('TECH RES'!C987="RESNGA",'TECH RES'!B987,"*")</f>
        <v>*</v>
      </c>
      <c r="G986" t="str">
        <f t="shared" si="92"/>
        <v>*</v>
      </c>
      <c r="H986" t="str">
        <f t="shared" si="93"/>
        <v>*</v>
      </c>
      <c r="I986" t="str">
        <f t="shared" si="94"/>
        <v>*</v>
      </c>
      <c r="J986" t="str">
        <f t="shared" si="95"/>
        <v>*</v>
      </c>
    </row>
    <row r="987" spans="2:10" x14ac:dyDescent="0.25">
      <c r="B987" t="str">
        <f>IF('TECH RES'!C988="RESNGA",'TECH RES'!B988,"*")</f>
        <v>*</v>
      </c>
      <c r="C987" t="str">
        <f t="shared" si="90"/>
        <v>*</v>
      </c>
      <c r="D987" t="str">
        <f t="shared" si="91"/>
        <v>*</v>
      </c>
      <c r="F987" t="str">
        <f>IF('TECH RES'!C988="RESNGA",'TECH RES'!B988,"*")</f>
        <v>*</v>
      </c>
      <c r="G987" t="str">
        <f t="shared" si="92"/>
        <v>*</v>
      </c>
      <c r="H987" t="str">
        <f t="shared" si="93"/>
        <v>*</v>
      </c>
      <c r="I987" t="str">
        <f t="shared" si="94"/>
        <v>*</v>
      </c>
      <c r="J987" t="str">
        <f t="shared" si="95"/>
        <v>*</v>
      </c>
    </row>
    <row r="988" spans="2:10" x14ac:dyDescent="0.25">
      <c r="B988" t="str">
        <f>IF('TECH RES'!C989="RESNGA",'TECH RES'!B989,"*")</f>
        <v>*</v>
      </c>
      <c r="C988" t="str">
        <f t="shared" si="90"/>
        <v>*</v>
      </c>
      <c r="D988" t="str">
        <f t="shared" si="91"/>
        <v>*</v>
      </c>
      <c r="F988" t="str">
        <f>IF('TECH RES'!C989="RESNGA",'TECH RES'!B989,"*")</f>
        <v>*</v>
      </c>
      <c r="G988" t="str">
        <f t="shared" si="92"/>
        <v>*</v>
      </c>
      <c r="H988" t="str">
        <f t="shared" si="93"/>
        <v>*</v>
      </c>
      <c r="I988" t="str">
        <f t="shared" si="94"/>
        <v>*</v>
      </c>
      <c r="J988" t="str">
        <f t="shared" si="95"/>
        <v>*</v>
      </c>
    </row>
    <row r="989" spans="2:10" x14ac:dyDescent="0.25">
      <c r="B989" t="str">
        <f>IF('TECH RES'!C990="RESNGA",'TECH RES'!B990,"*")</f>
        <v>*</v>
      </c>
      <c r="C989" t="str">
        <f t="shared" si="90"/>
        <v>*</v>
      </c>
      <c r="D989" t="str">
        <f t="shared" si="91"/>
        <v>*</v>
      </c>
      <c r="F989" t="str">
        <f>IF('TECH RES'!C990="RESNGA",'TECH RES'!B990,"*")</f>
        <v>*</v>
      </c>
      <c r="G989" t="str">
        <f t="shared" si="92"/>
        <v>*</v>
      </c>
      <c r="H989" t="str">
        <f t="shared" si="93"/>
        <v>*</v>
      </c>
      <c r="I989" t="str">
        <f t="shared" si="94"/>
        <v>*</v>
      </c>
      <c r="J989" t="str">
        <f t="shared" si="95"/>
        <v>*</v>
      </c>
    </row>
    <row r="990" spans="2:10" x14ac:dyDescent="0.25">
      <c r="B990" t="str">
        <f>IF('TECH RES'!C991="RESNGA",'TECH RES'!B991,"*")</f>
        <v>*</v>
      </c>
      <c r="C990" t="str">
        <f t="shared" si="90"/>
        <v>*</v>
      </c>
      <c r="D990" t="str">
        <f t="shared" si="91"/>
        <v>*</v>
      </c>
      <c r="F990" t="str">
        <f>IF('TECH RES'!C991="RESNGA",'TECH RES'!B991,"*")</f>
        <v>*</v>
      </c>
      <c r="G990" t="str">
        <f t="shared" si="92"/>
        <v>*</v>
      </c>
      <c r="H990" t="str">
        <f t="shared" si="93"/>
        <v>*</v>
      </c>
      <c r="I990" t="str">
        <f t="shared" si="94"/>
        <v>*</v>
      </c>
      <c r="J990" t="str">
        <f t="shared" si="95"/>
        <v>*</v>
      </c>
    </row>
    <row r="991" spans="2:10" x14ac:dyDescent="0.25">
      <c r="B991" t="str">
        <f>IF('TECH RES'!C992="RESNGA",'TECH RES'!B992,"*")</f>
        <v>*</v>
      </c>
      <c r="C991" t="str">
        <f t="shared" si="90"/>
        <v>*</v>
      </c>
      <c r="D991" t="str">
        <f t="shared" si="91"/>
        <v>*</v>
      </c>
      <c r="F991" t="str">
        <f>IF('TECH RES'!C992="RESNGA",'TECH RES'!B992,"*")</f>
        <v>*</v>
      </c>
      <c r="G991" t="str">
        <f t="shared" si="92"/>
        <v>*</v>
      </c>
      <c r="H991" t="str">
        <f t="shared" si="93"/>
        <v>*</v>
      </c>
      <c r="I991" t="str">
        <f t="shared" si="94"/>
        <v>*</v>
      </c>
      <c r="J991" t="str">
        <f t="shared" si="95"/>
        <v>*</v>
      </c>
    </row>
    <row r="992" spans="2:10" x14ac:dyDescent="0.25">
      <c r="B992" t="str">
        <f>IF('TECH RES'!C993="RESNGA",'TECH RES'!B993,"*")</f>
        <v>*</v>
      </c>
      <c r="C992" t="str">
        <f t="shared" si="90"/>
        <v>*</v>
      </c>
      <c r="D992" t="str">
        <f t="shared" si="91"/>
        <v>*</v>
      </c>
      <c r="F992" t="str">
        <f>IF('TECH RES'!C993="RESNGA",'TECH RES'!B993,"*")</f>
        <v>*</v>
      </c>
      <c r="G992" t="str">
        <f t="shared" si="92"/>
        <v>*</v>
      </c>
      <c r="H992" t="str">
        <f t="shared" si="93"/>
        <v>*</v>
      </c>
      <c r="I992" t="str">
        <f t="shared" si="94"/>
        <v>*</v>
      </c>
      <c r="J992" t="str">
        <f t="shared" si="95"/>
        <v>*</v>
      </c>
    </row>
    <row r="993" spans="2:10" x14ac:dyDescent="0.25">
      <c r="B993" t="str">
        <f>IF('TECH RES'!C994="RESNGA",'TECH RES'!B994,"*")</f>
        <v>*</v>
      </c>
      <c r="C993" t="str">
        <f t="shared" si="90"/>
        <v>*</v>
      </c>
      <c r="D993" t="str">
        <f t="shared" si="91"/>
        <v>*</v>
      </c>
      <c r="F993" t="str">
        <f>IF('TECH RES'!C994="RESNGA",'TECH RES'!B994,"*")</f>
        <v>*</v>
      </c>
      <c r="G993" t="str">
        <f t="shared" si="92"/>
        <v>*</v>
      </c>
      <c r="H993" t="str">
        <f t="shared" si="93"/>
        <v>*</v>
      </c>
      <c r="I993" t="str">
        <f t="shared" si="94"/>
        <v>*</v>
      </c>
      <c r="J993" t="str">
        <f t="shared" si="95"/>
        <v>*</v>
      </c>
    </row>
    <row r="994" spans="2:10" x14ac:dyDescent="0.25">
      <c r="B994" t="str">
        <f>IF('TECH RES'!C995="RESNGA",'TECH RES'!B995,"*")</f>
        <v>*</v>
      </c>
      <c r="C994" t="str">
        <f t="shared" si="90"/>
        <v>*</v>
      </c>
      <c r="D994" t="str">
        <f t="shared" si="91"/>
        <v>*</v>
      </c>
      <c r="F994" t="str">
        <f>IF('TECH RES'!C995="RESNGA",'TECH RES'!B995,"*")</f>
        <v>*</v>
      </c>
      <c r="G994" t="str">
        <f t="shared" si="92"/>
        <v>*</v>
      </c>
      <c r="H994" t="str">
        <f t="shared" si="93"/>
        <v>*</v>
      </c>
      <c r="I994" t="str">
        <f t="shared" si="94"/>
        <v>*</v>
      </c>
      <c r="J994" t="str">
        <f t="shared" si="95"/>
        <v>*</v>
      </c>
    </row>
    <row r="995" spans="2:10" x14ac:dyDescent="0.25">
      <c r="B995" t="str">
        <f>IF('TECH RES'!C996="RESNGA",'TECH RES'!B996,"*")</f>
        <v>*</v>
      </c>
      <c r="C995" t="str">
        <f t="shared" si="90"/>
        <v>*</v>
      </c>
      <c r="D995" t="str">
        <f t="shared" si="91"/>
        <v>*</v>
      </c>
      <c r="F995" t="str">
        <f>IF('TECH RES'!C996="RESNGA",'TECH RES'!B996,"*")</f>
        <v>*</v>
      </c>
      <c r="G995" t="str">
        <f t="shared" si="92"/>
        <v>*</v>
      </c>
      <c r="H995" t="str">
        <f t="shared" si="93"/>
        <v>*</v>
      </c>
      <c r="I995" t="str">
        <f t="shared" si="94"/>
        <v>*</v>
      </c>
      <c r="J995" t="str">
        <f t="shared" si="95"/>
        <v>*</v>
      </c>
    </row>
    <row r="996" spans="2:10" x14ac:dyDescent="0.25">
      <c r="B996" t="str">
        <f>IF('TECH RES'!C997="RESNGA",'TECH RES'!B997,"*")</f>
        <v>*</v>
      </c>
      <c r="C996" t="str">
        <f t="shared" si="90"/>
        <v>*</v>
      </c>
      <c r="D996" t="str">
        <f t="shared" si="91"/>
        <v>*</v>
      </c>
      <c r="F996" t="str">
        <f>IF('TECH RES'!C997="RESNGA",'TECH RES'!B997,"*")</f>
        <v>*</v>
      </c>
      <c r="G996" t="str">
        <f t="shared" si="92"/>
        <v>*</v>
      </c>
      <c r="H996" t="str">
        <f t="shared" si="93"/>
        <v>*</v>
      </c>
      <c r="I996" t="str">
        <f t="shared" si="94"/>
        <v>*</v>
      </c>
      <c r="J996" t="str">
        <f t="shared" si="95"/>
        <v>*</v>
      </c>
    </row>
    <row r="997" spans="2:10" x14ac:dyDescent="0.25">
      <c r="B997" t="str">
        <f>IF('TECH RES'!C998="RESNGA",'TECH RES'!B998,"*")</f>
        <v>*</v>
      </c>
      <c r="C997" t="str">
        <f t="shared" si="90"/>
        <v>*</v>
      </c>
      <c r="D997" t="str">
        <f t="shared" si="91"/>
        <v>*</v>
      </c>
      <c r="F997" t="str">
        <f>IF('TECH RES'!C998="RESNGA",'TECH RES'!B998,"*")</f>
        <v>*</v>
      </c>
      <c r="G997" t="str">
        <f t="shared" si="92"/>
        <v>*</v>
      </c>
      <c r="H997" t="str">
        <f t="shared" si="93"/>
        <v>*</v>
      </c>
      <c r="I997" t="str">
        <f t="shared" si="94"/>
        <v>*</v>
      </c>
      <c r="J997" t="str">
        <f t="shared" si="95"/>
        <v>*</v>
      </c>
    </row>
    <row r="998" spans="2:10" x14ac:dyDescent="0.25">
      <c r="B998" t="str">
        <f>IF('TECH RES'!C999="RESNGA",'TECH RES'!B999,"*")</f>
        <v>*</v>
      </c>
      <c r="C998" t="str">
        <f t="shared" si="90"/>
        <v>*</v>
      </c>
      <c r="D998" t="str">
        <f t="shared" si="91"/>
        <v>*</v>
      </c>
      <c r="F998" t="str">
        <f>IF('TECH RES'!C999="RESNGA",'TECH RES'!B999,"*")</f>
        <v>*</v>
      </c>
      <c r="G998" t="str">
        <f t="shared" si="92"/>
        <v>*</v>
      </c>
      <c r="H998" t="str">
        <f t="shared" si="93"/>
        <v>*</v>
      </c>
      <c r="I998" t="str">
        <f t="shared" si="94"/>
        <v>*</v>
      </c>
      <c r="J998" t="str">
        <f t="shared" si="95"/>
        <v>*</v>
      </c>
    </row>
    <row r="999" spans="2:10" x14ac:dyDescent="0.25">
      <c r="B999" t="str">
        <f>IF('TECH RES'!C1000="RESNGA",'TECH RES'!B1000,"*")</f>
        <v>*</v>
      </c>
      <c r="C999" t="str">
        <f t="shared" si="90"/>
        <v>*</v>
      </c>
      <c r="D999" t="str">
        <f t="shared" si="91"/>
        <v>*</v>
      </c>
      <c r="F999" t="str">
        <f>IF('TECH RES'!C1000="RESNGA",'TECH RES'!B1000,"*")</f>
        <v>*</v>
      </c>
      <c r="G999" t="str">
        <f t="shared" si="92"/>
        <v>*</v>
      </c>
      <c r="H999" t="str">
        <f t="shared" si="93"/>
        <v>*</v>
      </c>
      <c r="I999" t="str">
        <f t="shared" si="94"/>
        <v>*</v>
      </c>
      <c r="J999" t="str">
        <f t="shared" si="95"/>
        <v>*</v>
      </c>
    </row>
    <row r="1000" spans="2:10" x14ac:dyDescent="0.25">
      <c r="B1000" t="str">
        <f>IF('TECH RES'!C1001="RESNGA",'TECH RES'!B1001,"*")</f>
        <v>*</v>
      </c>
      <c r="C1000" t="str">
        <f t="shared" si="90"/>
        <v>*</v>
      </c>
      <c r="D1000" t="str">
        <f t="shared" si="91"/>
        <v>*</v>
      </c>
      <c r="F1000" t="str">
        <f>IF('TECH RES'!C1001="RESNGA",'TECH RES'!B1001,"*")</f>
        <v>*</v>
      </c>
      <c r="G1000" t="str">
        <f t="shared" si="92"/>
        <v>*</v>
      </c>
      <c r="H1000" t="str">
        <f t="shared" si="93"/>
        <v>*</v>
      </c>
      <c r="I1000" t="str">
        <f t="shared" si="94"/>
        <v>*</v>
      </c>
      <c r="J1000" t="str">
        <f t="shared" si="95"/>
        <v>*</v>
      </c>
    </row>
    <row r="1001" spans="2:10" x14ac:dyDescent="0.25">
      <c r="B1001" t="str">
        <f>IF('TECH RES'!C1002="RESNGA",'TECH RES'!B1002,"*")</f>
        <v>*</v>
      </c>
      <c r="C1001" t="str">
        <f t="shared" si="90"/>
        <v>*</v>
      </c>
      <c r="D1001" t="str">
        <f t="shared" si="91"/>
        <v>*</v>
      </c>
      <c r="F1001" t="str">
        <f>IF('TECH RES'!C1002="RESNGA",'TECH RES'!B1002,"*")</f>
        <v>*</v>
      </c>
      <c r="G1001" t="str">
        <f t="shared" si="92"/>
        <v>*</v>
      </c>
      <c r="H1001" t="str">
        <f t="shared" si="93"/>
        <v>*</v>
      </c>
      <c r="I1001" t="str">
        <f t="shared" si="94"/>
        <v>*</v>
      </c>
      <c r="J1001" t="str">
        <f t="shared" si="95"/>
        <v>*</v>
      </c>
    </row>
    <row r="1002" spans="2:10" x14ac:dyDescent="0.25">
      <c r="B1002" t="str">
        <f>IF('TECH RES'!C1003="RESNGA",'TECH RES'!B1003,"*")</f>
        <v>*</v>
      </c>
      <c r="C1002" t="str">
        <f t="shared" si="90"/>
        <v>*</v>
      </c>
      <c r="D1002" t="str">
        <f t="shared" si="91"/>
        <v>*</v>
      </c>
      <c r="F1002" t="str">
        <f>IF('TECH RES'!C1003="RESNGA",'TECH RES'!B1003,"*")</f>
        <v>*</v>
      </c>
      <c r="G1002" t="str">
        <f t="shared" si="92"/>
        <v>*</v>
      </c>
      <c r="H1002" t="str">
        <f t="shared" si="93"/>
        <v>*</v>
      </c>
      <c r="I1002" t="str">
        <f t="shared" si="94"/>
        <v>*</v>
      </c>
      <c r="J1002" t="str">
        <f t="shared" si="95"/>
        <v>*</v>
      </c>
    </row>
    <row r="1003" spans="2:10" x14ac:dyDescent="0.25">
      <c r="B1003" t="str">
        <f>IF('TECH RES'!C1004="RESNGA",'TECH RES'!B1004,"*")</f>
        <v>*</v>
      </c>
      <c r="C1003" t="str">
        <f t="shared" si="90"/>
        <v>*</v>
      </c>
      <c r="D1003" t="str">
        <f t="shared" si="91"/>
        <v>*</v>
      </c>
      <c r="F1003" t="str">
        <f>IF('TECH RES'!C1004="RESNGA",'TECH RES'!B1004,"*")</f>
        <v>*</v>
      </c>
      <c r="G1003" t="str">
        <f t="shared" si="92"/>
        <v>*</v>
      </c>
      <c r="H1003" t="str">
        <f t="shared" si="93"/>
        <v>*</v>
      </c>
      <c r="I1003" t="str">
        <f t="shared" si="94"/>
        <v>*</v>
      </c>
      <c r="J1003" t="str">
        <f t="shared" si="95"/>
        <v>*</v>
      </c>
    </row>
    <row r="1004" spans="2:10" x14ac:dyDescent="0.25">
      <c r="B1004" t="str">
        <f>IF('TECH RES'!C1005="RESNGA",'TECH RES'!B1005,"*")</f>
        <v>*</v>
      </c>
      <c r="C1004" t="str">
        <f t="shared" si="90"/>
        <v>*</v>
      </c>
      <c r="D1004" t="str">
        <f t="shared" si="91"/>
        <v>*</v>
      </c>
      <c r="F1004" t="str">
        <f>IF('TECH RES'!C1005="RESNGA",'TECH RES'!B1005,"*")</f>
        <v>*</v>
      </c>
      <c r="G1004" t="str">
        <f t="shared" si="92"/>
        <v>*</v>
      </c>
      <c r="H1004" t="str">
        <f t="shared" si="93"/>
        <v>*</v>
      </c>
      <c r="I1004" t="str">
        <f t="shared" si="94"/>
        <v>*</v>
      </c>
      <c r="J1004" t="str">
        <f t="shared" si="95"/>
        <v>*</v>
      </c>
    </row>
    <row r="1005" spans="2:10" x14ac:dyDescent="0.25">
      <c r="B1005" t="str">
        <f>IF('TECH RES'!C1006="RESNGA",'TECH RES'!B1006,"*")</f>
        <v>*</v>
      </c>
      <c r="C1005" t="str">
        <f t="shared" si="90"/>
        <v>*</v>
      </c>
      <c r="D1005" t="str">
        <f t="shared" si="91"/>
        <v>*</v>
      </c>
      <c r="F1005" t="str">
        <f>IF('TECH RES'!C1006="RESNGA",'TECH RES'!B1006,"*")</f>
        <v>*</v>
      </c>
      <c r="G1005" t="str">
        <f t="shared" si="92"/>
        <v>*</v>
      </c>
      <c r="H1005" t="str">
        <f t="shared" si="93"/>
        <v>*</v>
      </c>
      <c r="I1005" t="str">
        <f t="shared" si="94"/>
        <v>*</v>
      </c>
      <c r="J1005" t="str">
        <f t="shared" si="95"/>
        <v>*</v>
      </c>
    </row>
    <row r="1006" spans="2:10" x14ac:dyDescent="0.25">
      <c r="B1006" t="str">
        <f>IF('TECH RES'!C1007="RESNGA",'TECH RES'!B1007,"*")</f>
        <v>*</v>
      </c>
      <c r="C1006" t="str">
        <f t="shared" si="90"/>
        <v>*</v>
      </c>
      <c r="D1006" t="str">
        <f t="shared" si="91"/>
        <v>*</v>
      </c>
      <c r="F1006" t="str">
        <f>IF('TECH RES'!C1007="RESNGA",'TECH RES'!B1007,"*")</f>
        <v>*</v>
      </c>
      <c r="G1006" t="str">
        <f t="shared" si="92"/>
        <v>*</v>
      </c>
      <c r="H1006" t="str">
        <f t="shared" si="93"/>
        <v>*</v>
      </c>
      <c r="I1006" t="str">
        <f t="shared" si="94"/>
        <v>*</v>
      </c>
      <c r="J1006" t="str">
        <f t="shared" si="95"/>
        <v>*</v>
      </c>
    </row>
    <row r="1007" spans="2:10" x14ac:dyDescent="0.25">
      <c r="B1007" t="str">
        <f>IF('TECH RES'!C1008="RESNGA",'TECH RES'!B1008,"*")</f>
        <v>*</v>
      </c>
      <c r="C1007" t="str">
        <f t="shared" si="90"/>
        <v>*</v>
      </c>
      <c r="D1007" t="str">
        <f t="shared" si="91"/>
        <v>*</v>
      </c>
      <c r="F1007" t="str">
        <f>IF('TECH RES'!C1008="RESNGA",'TECH RES'!B1008,"*")</f>
        <v>*</v>
      </c>
      <c r="G1007" t="str">
        <f t="shared" si="92"/>
        <v>*</v>
      </c>
      <c r="H1007" t="str">
        <f t="shared" si="93"/>
        <v>*</v>
      </c>
      <c r="I1007" t="str">
        <f t="shared" si="94"/>
        <v>*</v>
      </c>
      <c r="J1007" t="str">
        <f t="shared" si="95"/>
        <v>*</v>
      </c>
    </row>
    <row r="1008" spans="2:10" x14ac:dyDescent="0.25">
      <c r="B1008" t="str">
        <f>IF('TECH RES'!C1009="RESNGA",'TECH RES'!B1009,"*")</f>
        <v>*</v>
      </c>
      <c r="C1008" t="str">
        <f t="shared" si="90"/>
        <v>*</v>
      </c>
      <c r="D1008" t="str">
        <f t="shared" si="91"/>
        <v>*</v>
      </c>
      <c r="F1008" t="str">
        <f>IF('TECH RES'!C1009="RESNGA",'TECH RES'!B1009,"*")</f>
        <v>*</v>
      </c>
      <c r="G1008" t="str">
        <f t="shared" si="92"/>
        <v>*</v>
      </c>
      <c r="H1008" t="str">
        <f t="shared" si="93"/>
        <v>*</v>
      </c>
      <c r="I1008" t="str">
        <f t="shared" si="94"/>
        <v>*</v>
      </c>
      <c r="J1008" t="str">
        <f t="shared" si="95"/>
        <v>*</v>
      </c>
    </row>
    <row r="1009" spans="2:10" x14ac:dyDescent="0.25">
      <c r="B1009" t="str">
        <f>IF('TECH RES'!C1010="RESNGA",'TECH RES'!B1010,"*")</f>
        <v>*</v>
      </c>
      <c r="C1009" t="str">
        <f t="shared" si="90"/>
        <v>*</v>
      </c>
      <c r="D1009" t="str">
        <f t="shared" si="91"/>
        <v>*</v>
      </c>
      <c r="F1009" t="str">
        <f>IF('TECH RES'!C1010="RESNGA",'TECH RES'!B1010,"*")</f>
        <v>*</v>
      </c>
      <c r="G1009" t="str">
        <f t="shared" si="92"/>
        <v>*</v>
      </c>
      <c r="H1009" t="str">
        <f t="shared" si="93"/>
        <v>*</v>
      </c>
      <c r="I1009" t="str">
        <f t="shared" si="94"/>
        <v>*</v>
      </c>
      <c r="J1009" t="str">
        <f t="shared" si="95"/>
        <v>*</v>
      </c>
    </row>
    <row r="1010" spans="2:10" x14ac:dyDescent="0.25">
      <c r="B1010" t="str">
        <f>IF('TECH RES'!C1011="RESNGA",'TECH RES'!B1011,"*")</f>
        <v>*</v>
      </c>
      <c r="C1010" t="str">
        <f t="shared" si="90"/>
        <v>*</v>
      </c>
      <c r="D1010" t="str">
        <f t="shared" si="91"/>
        <v>*</v>
      </c>
      <c r="F1010" t="str">
        <f>IF('TECH RES'!C1011="RESNGA",'TECH RES'!B1011,"*")</f>
        <v>*</v>
      </c>
      <c r="G1010" t="str">
        <f t="shared" si="92"/>
        <v>*</v>
      </c>
      <c r="H1010" t="str">
        <f t="shared" si="93"/>
        <v>*</v>
      </c>
      <c r="I1010" t="str">
        <f t="shared" si="94"/>
        <v>*</v>
      </c>
      <c r="J1010" t="str">
        <f t="shared" si="95"/>
        <v>*</v>
      </c>
    </row>
    <row r="1011" spans="2:10" x14ac:dyDescent="0.25">
      <c r="B1011" t="str">
        <f>IF('TECH RES'!C1012="RESNGA",'TECH RES'!B1012,"*")</f>
        <v>*</v>
      </c>
      <c r="C1011" t="str">
        <f t="shared" si="90"/>
        <v>*</v>
      </c>
      <c r="D1011" t="str">
        <f t="shared" si="91"/>
        <v>*</v>
      </c>
      <c r="F1011" t="str">
        <f>IF('TECH RES'!C1012="RESNGA",'TECH RES'!B1012,"*")</f>
        <v>*</v>
      </c>
      <c r="G1011" t="str">
        <f t="shared" si="92"/>
        <v>*</v>
      </c>
      <c r="H1011" t="str">
        <f t="shared" si="93"/>
        <v>*</v>
      </c>
      <c r="I1011" t="str">
        <f t="shared" si="94"/>
        <v>*</v>
      </c>
      <c r="J1011" t="str">
        <f t="shared" si="95"/>
        <v>*</v>
      </c>
    </row>
    <row r="1012" spans="2:10" x14ac:dyDescent="0.25">
      <c r="B1012" t="str">
        <f>IF('TECH RES'!C1013="RESNGA",'TECH RES'!B1013,"*")</f>
        <v>*</v>
      </c>
      <c r="C1012" t="str">
        <f t="shared" si="90"/>
        <v>*</v>
      </c>
      <c r="D1012" t="str">
        <f t="shared" si="91"/>
        <v>*</v>
      </c>
      <c r="F1012" t="str">
        <f>IF('TECH RES'!C1013="RESNGA",'TECH RES'!B1013,"*")</f>
        <v>*</v>
      </c>
      <c r="G1012" t="str">
        <f t="shared" si="92"/>
        <v>*</v>
      </c>
      <c r="H1012" t="str">
        <f t="shared" si="93"/>
        <v>*</v>
      </c>
      <c r="I1012" t="str">
        <f t="shared" si="94"/>
        <v>*</v>
      </c>
      <c r="J1012" t="str">
        <f t="shared" si="95"/>
        <v>*</v>
      </c>
    </row>
    <row r="1013" spans="2:10" x14ac:dyDescent="0.25">
      <c r="B1013" t="str">
        <f>IF('TECH RES'!C1014="RESNGA",'TECH RES'!B1014,"*")</f>
        <v>*</v>
      </c>
      <c r="C1013" t="str">
        <f t="shared" si="90"/>
        <v>*</v>
      </c>
      <c r="D1013" t="str">
        <f t="shared" si="91"/>
        <v>*</v>
      </c>
      <c r="F1013" t="str">
        <f>IF('TECH RES'!C1014="RESNGA",'TECH RES'!B1014,"*")</f>
        <v>*</v>
      </c>
      <c r="G1013" t="str">
        <f t="shared" si="92"/>
        <v>*</v>
      </c>
      <c r="H1013" t="str">
        <f t="shared" si="93"/>
        <v>*</v>
      </c>
      <c r="I1013" t="str">
        <f t="shared" si="94"/>
        <v>*</v>
      </c>
      <c r="J1013" t="str">
        <f t="shared" si="95"/>
        <v>*</v>
      </c>
    </row>
    <row r="1014" spans="2:10" x14ac:dyDescent="0.25">
      <c r="B1014" t="str">
        <f>IF('TECH RES'!C1015="RESNGA",'TECH RES'!B1015,"*")</f>
        <v>*</v>
      </c>
      <c r="C1014" t="str">
        <f t="shared" si="90"/>
        <v>*</v>
      </c>
      <c r="D1014" t="str">
        <f t="shared" si="91"/>
        <v>*</v>
      </c>
      <c r="F1014" t="str">
        <f>IF('TECH RES'!C1015="RESNGA",'TECH RES'!B1015,"*")</f>
        <v>*</v>
      </c>
      <c r="G1014" t="str">
        <f t="shared" si="92"/>
        <v>*</v>
      </c>
      <c r="H1014" t="str">
        <f t="shared" si="93"/>
        <v>*</v>
      </c>
      <c r="I1014" t="str">
        <f t="shared" si="94"/>
        <v>*</v>
      </c>
      <c r="J1014" t="str">
        <f t="shared" si="95"/>
        <v>*</v>
      </c>
    </row>
    <row r="1015" spans="2:10" x14ac:dyDescent="0.25">
      <c r="B1015" t="str">
        <f>IF('TECH RES'!C1016="RESNGA",'TECH RES'!B1016,"*")</f>
        <v>*</v>
      </c>
      <c r="C1015" t="str">
        <f t="shared" si="90"/>
        <v>*</v>
      </c>
      <c r="D1015" t="str">
        <f t="shared" si="91"/>
        <v>*</v>
      </c>
      <c r="F1015" t="str">
        <f>IF('TECH RES'!C1016="RESNGA",'TECH RES'!B1016,"*")</f>
        <v>*</v>
      </c>
      <c r="G1015" t="str">
        <f t="shared" si="92"/>
        <v>*</v>
      </c>
      <c r="H1015" t="str">
        <f t="shared" si="93"/>
        <v>*</v>
      </c>
      <c r="I1015" t="str">
        <f t="shared" si="94"/>
        <v>*</v>
      </c>
      <c r="J1015" t="str">
        <f t="shared" si="95"/>
        <v>*</v>
      </c>
    </row>
    <row r="1016" spans="2:10" x14ac:dyDescent="0.25">
      <c r="B1016" t="str">
        <f>IF('TECH RES'!C1017="RESNGA",'TECH RES'!B1017,"*")</f>
        <v>*</v>
      </c>
      <c r="C1016" t="str">
        <f t="shared" si="90"/>
        <v>*</v>
      </c>
      <c r="D1016" t="str">
        <f t="shared" si="91"/>
        <v>*</v>
      </c>
      <c r="F1016" t="str">
        <f>IF('TECH RES'!C1017="RESNGA",'TECH RES'!B1017,"*")</f>
        <v>*</v>
      </c>
      <c r="G1016" t="str">
        <f t="shared" si="92"/>
        <v>*</v>
      </c>
      <c r="H1016" t="str">
        <f t="shared" si="93"/>
        <v>*</v>
      </c>
      <c r="I1016" t="str">
        <f t="shared" si="94"/>
        <v>*</v>
      </c>
      <c r="J1016" t="str">
        <f t="shared" si="95"/>
        <v>*</v>
      </c>
    </row>
    <row r="1017" spans="2:10" x14ac:dyDescent="0.25">
      <c r="B1017" t="str">
        <f>IF('TECH RES'!C1018="RESNGA",'TECH RES'!B1018,"*")</f>
        <v>*</v>
      </c>
      <c r="C1017" t="str">
        <f t="shared" si="90"/>
        <v>*</v>
      </c>
      <c r="D1017" t="str">
        <f t="shared" si="91"/>
        <v>*</v>
      </c>
      <c r="F1017" t="str">
        <f>IF('TECH RES'!C1018="RESNGA",'TECH RES'!B1018,"*")</f>
        <v>*</v>
      </c>
      <c r="G1017" t="str">
        <f t="shared" si="92"/>
        <v>*</v>
      </c>
      <c r="H1017" t="str">
        <f t="shared" si="93"/>
        <v>*</v>
      </c>
      <c r="I1017" t="str">
        <f t="shared" si="94"/>
        <v>*</v>
      </c>
      <c r="J1017" t="str">
        <f t="shared" si="95"/>
        <v>*</v>
      </c>
    </row>
    <row r="1018" spans="2:10" x14ac:dyDescent="0.25">
      <c r="B1018" t="str">
        <f>IF('TECH RES'!C1019="RESNGA",'TECH RES'!B1019,"*")</f>
        <v>*</v>
      </c>
      <c r="C1018" t="str">
        <f t="shared" si="90"/>
        <v>*</v>
      </c>
      <c r="D1018" t="str">
        <f t="shared" si="91"/>
        <v>*</v>
      </c>
      <c r="F1018" t="str">
        <f>IF('TECH RES'!C1019="RESNGA",'TECH RES'!B1019,"*")</f>
        <v>*</v>
      </c>
      <c r="G1018" t="str">
        <f t="shared" si="92"/>
        <v>*</v>
      </c>
      <c r="H1018" t="str">
        <f t="shared" si="93"/>
        <v>*</v>
      </c>
      <c r="I1018" t="str">
        <f t="shared" si="94"/>
        <v>*</v>
      </c>
      <c r="J1018" t="str">
        <f t="shared" si="95"/>
        <v>*</v>
      </c>
    </row>
    <row r="1019" spans="2:10" x14ac:dyDescent="0.25">
      <c r="B1019" t="str">
        <f>IF('TECH RES'!C1020="RESNGA",'TECH RES'!B1020,"*")</f>
        <v>*</v>
      </c>
      <c r="C1019" t="str">
        <f t="shared" si="90"/>
        <v>*</v>
      </c>
      <c r="D1019" t="str">
        <f t="shared" si="91"/>
        <v>*</v>
      </c>
      <c r="F1019" t="str">
        <f>IF('TECH RES'!C1020="RESNGA",'TECH RES'!B1020,"*")</f>
        <v>*</v>
      </c>
      <c r="G1019" t="str">
        <f t="shared" si="92"/>
        <v>*</v>
      </c>
      <c r="H1019" t="str">
        <f t="shared" si="93"/>
        <v>*</v>
      </c>
      <c r="I1019" t="str">
        <f t="shared" si="94"/>
        <v>*</v>
      </c>
      <c r="J1019" t="str">
        <f t="shared" si="95"/>
        <v>*</v>
      </c>
    </row>
    <row r="1020" spans="2:10" x14ac:dyDescent="0.25">
      <c r="B1020" t="str">
        <f>IF('TECH RES'!C1021="RESNGA",'TECH RES'!B1021,"*")</f>
        <v>*</v>
      </c>
      <c r="C1020" t="str">
        <f t="shared" si="90"/>
        <v>*</v>
      </c>
      <c r="D1020" t="str">
        <f t="shared" si="91"/>
        <v>*</v>
      </c>
      <c r="F1020" t="str">
        <f>IF('TECH RES'!C1021="RESNGA",'TECH RES'!B1021,"*")</f>
        <v>*</v>
      </c>
      <c r="G1020" t="str">
        <f t="shared" si="92"/>
        <v>*</v>
      </c>
      <c r="H1020" t="str">
        <f t="shared" si="93"/>
        <v>*</v>
      </c>
      <c r="I1020" t="str">
        <f t="shared" si="94"/>
        <v>*</v>
      </c>
      <c r="J1020" t="str">
        <f t="shared" si="95"/>
        <v>*</v>
      </c>
    </row>
    <row r="1021" spans="2:10" x14ac:dyDescent="0.25">
      <c r="B1021" t="str">
        <f>IF('TECH RES'!C1022="RESNGA",'TECH RES'!B1022,"*")</f>
        <v>*</v>
      </c>
      <c r="C1021" t="str">
        <f t="shared" si="90"/>
        <v>*</v>
      </c>
      <c r="D1021" t="str">
        <f t="shared" si="91"/>
        <v>*</v>
      </c>
      <c r="F1021" t="str">
        <f>IF('TECH RES'!C1022="RESNGA",'TECH RES'!B1022,"*")</f>
        <v>*</v>
      </c>
      <c r="G1021" t="str">
        <f t="shared" si="92"/>
        <v>*</v>
      </c>
      <c r="H1021" t="str">
        <f t="shared" si="93"/>
        <v>*</v>
      </c>
      <c r="I1021" t="str">
        <f t="shared" si="94"/>
        <v>*</v>
      </c>
      <c r="J1021" t="str">
        <f t="shared" si="95"/>
        <v>*</v>
      </c>
    </row>
    <row r="1022" spans="2:10" x14ac:dyDescent="0.25">
      <c r="B1022" t="str">
        <f>IF('TECH RES'!C1023="RESNGA",'TECH RES'!B1023,"*")</f>
        <v>*</v>
      </c>
      <c r="C1022" t="str">
        <f t="shared" si="90"/>
        <v>*</v>
      </c>
      <c r="D1022" t="str">
        <f t="shared" si="91"/>
        <v>*</v>
      </c>
      <c r="F1022" t="str">
        <f>IF('TECH RES'!C1023="RESNGA",'TECH RES'!B1023,"*")</f>
        <v>*</v>
      </c>
      <c r="G1022" t="str">
        <f t="shared" si="92"/>
        <v>*</v>
      </c>
      <c r="H1022" t="str">
        <f t="shared" si="93"/>
        <v>*</v>
      </c>
      <c r="I1022" t="str">
        <f t="shared" si="94"/>
        <v>*</v>
      </c>
      <c r="J1022" t="str">
        <f t="shared" si="95"/>
        <v>*</v>
      </c>
    </row>
    <row r="1023" spans="2:10" x14ac:dyDescent="0.25">
      <c r="B1023" t="str">
        <f>IF('TECH RES'!C1024="RESNGA",'TECH RES'!B1024,"*")</f>
        <v>*</v>
      </c>
      <c r="C1023" t="str">
        <f t="shared" si="90"/>
        <v>*</v>
      </c>
      <c r="D1023" t="str">
        <f t="shared" si="91"/>
        <v>*</v>
      </c>
      <c r="F1023" t="str">
        <f>IF('TECH RES'!C1024="RESNGA",'TECH RES'!B1024,"*")</f>
        <v>*</v>
      </c>
      <c r="G1023" t="str">
        <f t="shared" si="92"/>
        <v>*</v>
      </c>
      <c r="H1023" t="str">
        <f t="shared" si="93"/>
        <v>*</v>
      </c>
      <c r="I1023" t="str">
        <f t="shared" si="94"/>
        <v>*</v>
      </c>
      <c r="J1023" t="str">
        <f t="shared" si="95"/>
        <v>*</v>
      </c>
    </row>
    <row r="1024" spans="2:10" x14ac:dyDescent="0.25">
      <c r="B1024" t="str">
        <f>IF('TECH RES'!C1025="RESNGA",'TECH RES'!B1025,"*")</f>
        <v>*</v>
      </c>
      <c r="C1024" t="str">
        <f t="shared" si="90"/>
        <v>*</v>
      </c>
      <c r="D1024" t="str">
        <f t="shared" si="91"/>
        <v>*</v>
      </c>
      <c r="F1024" t="str">
        <f>IF('TECH RES'!C1025="RESNGA",'TECH RES'!B1025,"*")</f>
        <v>*</v>
      </c>
      <c r="G1024" t="str">
        <f t="shared" si="92"/>
        <v>*</v>
      </c>
      <c r="H1024" t="str">
        <f t="shared" si="93"/>
        <v>*</v>
      </c>
      <c r="I1024" t="str">
        <f t="shared" si="94"/>
        <v>*</v>
      </c>
      <c r="J1024" t="str">
        <f t="shared" si="95"/>
        <v>*</v>
      </c>
    </row>
    <row r="1025" spans="2:10" x14ac:dyDescent="0.25">
      <c r="B1025" t="str">
        <f>IF('TECH RES'!C1026="RESNGA",'TECH RES'!B1026,"*")</f>
        <v>*</v>
      </c>
      <c r="C1025" t="str">
        <f t="shared" si="90"/>
        <v>*</v>
      </c>
      <c r="D1025" t="str">
        <f t="shared" si="91"/>
        <v>*</v>
      </c>
      <c r="F1025" t="str">
        <f>IF('TECH RES'!C1026="RESNGA",'TECH RES'!B1026,"*")</f>
        <v>*</v>
      </c>
      <c r="G1025" t="str">
        <f t="shared" si="92"/>
        <v>*</v>
      </c>
      <c r="H1025" t="str">
        <f t="shared" si="93"/>
        <v>*</v>
      </c>
      <c r="I1025" t="str">
        <f t="shared" si="94"/>
        <v>*</v>
      </c>
      <c r="J1025" t="str">
        <f t="shared" si="95"/>
        <v>*</v>
      </c>
    </row>
    <row r="1026" spans="2:10" x14ac:dyDescent="0.25">
      <c r="B1026" t="str">
        <f>IF('TECH RES'!C1027="RESNGA",'TECH RES'!B1027,"*")</f>
        <v>*</v>
      </c>
      <c r="C1026" t="str">
        <f t="shared" si="90"/>
        <v>*</v>
      </c>
      <c r="D1026" t="str">
        <f t="shared" si="91"/>
        <v>*</v>
      </c>
      <c r="F1026" t="str">
        <f>IF('TECH RES'!C1027="RESNGA",'TECH RES'!B1027,"*")</f>
        <v>*</v>
      </c>
      <c r="G1026" t="str">
        <f t="shared" si="92"/>
        <v>*</v>
      </c>
      <c r="H1026" t="str">
        <f t="shared" si="93"/>
        <v>*</v>
      </c>
      <c r="I1026" t="str">
        <f t="shared" si="94"/>
        <v>*</v>
      </c>
      <c r="J1026" t="str">
        <f t="shared" si="95"/>
        <v>*</v>
      </c>
    </row>
    <row r="1027" spans="2:10" x14ac:dyDescent="0.25">
      <c r="B1027" t="str">
        <f>IF('TECH RES'!C1028="RESNGA",'TECH RES'!B1028,"*")</f>
        <v>*</v>
      </c>
      <c r="C1027" t="str">
        <f t="shared" si="90"/>
        <v>*</v>
      </c>
      <c r="D1027" t="str">
        <f t="shared" si="91"/>
        <v>*</v>
      </c>
      <c r="F1027" t="str">
        <f>IF('TECH RES'!C1028="RESNGA",'TECH RES'!B1028,"*")</f>
        <v>*</v>
      </c>
      <c r="G1027" t="str">
        <f t="shared" si="92"/>
        <v>*</v>
      </c>
      <c r="H1027" t="str">
        <f t="shared" si="93"/>
        <v>*</v>
      </c>
      <c r="I1027" t="str">
        <f t="shared" si="94"/>
        <v>*</v>
      </c>
      <c r="J1027" t="str">
        <f t="shared" si="95"/>
        <v>*</v>
      </c>
    </row>
    <row r="1028" spans="2:10" x14ac:dyDescent="0.25">
      <c r="B1028" t="str">
        <f>IF('TECH RES'!C1029="RESNGA",'TECH RES'!B1029,"*")</f>
        <v>*</v>
      </c>
      <c r="C1028" t="str">
        <f t="shared" si="90"/>
        <v>*</v>
      </c>
      <c r="D1028" t="str">
        <f t="shared" si="91"/>
        <v>*</v>
      </c>
      <c r="F1028" t="str">
        <f>IF('TECH RES'!C1029="RESNGA",'TECH RES'!B1029,"*")</f>
        <v>*</v>
      </c>
      <c r="G1028" t="str">
        <f t="shared" si="92"/>
        <v>*</v>
      </c>
      <c r="H1028" t="str">
        <f t="shared" si="93"/>
        <v>*</v>
      </c>
      <c r="I1028" t="str">
        <f t="shared" si="94"/>
        <v>*</v>
      </c>
      <c r="J1028" t="str">
        <f t="shared" si="95"/>
        <v>*</v>
      </c>
    </row>
    <row r="1029" spans="2:10" x14ac:dyDescent="0.25">
      <c r="B1029" t="str">
        <f>IF('TECH RES'!C1030="RESNGA",'TECH RES'!B1030,"*")</f>
        <v>*</v>
      </c>
      <c r="C1029" t="str">
        <f t="shared" si="90"/>
        <v>*</v>
      </c>
      <c r="D1029" t="str">
        <f t="shared" si="91"/>
        <v>*</v>
      </c>
      <c r="F1029" t="str">
        <f>IF('TECH RES'!C1030="RESNGA",'TECH RES'!B1030,"*")</f>
        <v>*</v>
      </c>
      <c r="G1029" t="str">
        <f t="shared" si="92"/>
        <v>*</v>
      </c>
      <c r="H1029" t="str">
        <f t="shared" si="93"/>
        <v>*</v>
      </c>
      <c r="I1029" t="str">
        <f t="shared" si="94"/>
        <v>*</v>
      </c>
      <c r="J1029" t="str">
        <f t="shared" si="95"/>
        <v>*</v>
      </c>
    </row>
    <row r="1030" spans="2:10" x14ac:dyDescent="0.25">
      <c r="B1030" t="str">
        <f>IF('TECH RES'!C1031="RESNGA",'TECH RES'!B1031,"*")</f>
        <v>*</v>
      </c>
      <c r="C1030" t="str">
        <f t="shared" ref="C1030:C1093" si="96">IF(B1030="*","*","RESNGA")</f>
        <v>*</v>
      </c>
      <c r="D1030" t="str">
        <f t="shared" ref="D1030:D1093" si="97">IF(B1030="*","*",1)</f>
        <v>*</v>
      </c>
      <c r="F1030" t="str">
        <f>IF('TECH RES'!C1031="RESNGA",'TECH RES'!B1031,"*")</f>
        <v>*</v>
      </c>
      <c r="G1030" t="str">
        <f t="shared" ref="G1030:G1093" si="98">IF(F1030="*","*","RESRNG")</f>
        <v>*</v>
      </c>
      <c r="H1030" t="str">
        <f t="shared" ref="H1030:H1093" si="99">IF(F1030="*","*",0)</f>
        <v>*</v>
      </c>
      <c r="I1030" t="str">
        <f t="shared" ref="I1030:I1093" si="100">IF(G1030="*","*",1)</f>
        <v>*</v>
      </c>
      <c r="J1030" t="str">
        <f t="shared" ref="J1030:J1093" si="101">IF(H1030="*","*",1)</f>
        <v>*</v>
      </c>
    </row>
    <row r="1031" spans="2:10" x14ac:dyDescent="0.25">
      <c r="B1031" t="str">
        <f>IF('TECH RES'!C1032="RESNGA",'TECH RES'!B1032,"*")</f>
        <v>*</v>
      </c>
      <c r="C1031" t="str">
        <f t="shared" si="96"/>
        <v>*</v>
      </c>
      <c r="D1031" t="str">
        <f t="shared" si="97"/>
        <v>*</v>
      </c>
      <c r="F1031" t="str">
        <f>IF('TECH RES'!C1032="RESNGA",'TECH RES'!B1032,"*")</f>
        <v>*</v>
      </c>
      <c r="G1031" t="str">
        <f t="shared" si="98"/>
        <v>*</v>
      </c>
      <c r="H1031" t="str">
        <f t="shared" si="99"/>
        <v>*</v>
      </c>
      <c r="I1031" t="str">
        <f t="shared" si="100"/>
        <v>*</v>
      </c>
      <c r="J1031" t="str">
        <f t="shared" si="101"/>
        <v>*</v>
      </c>
    </row>
    <row r="1032" spans="2:10" x14ac:dyDescent="0.25">
      <c r="B1032" t="str">
        <f>IF('TECH RES'!C1033="RESNGA",'TECH RES'!B1033,"*")</f>
        <v>*</v>
      </c>
      <c r="C1032" t="str">
        <f t="shared" si="96"/>
        <v>*</v>
      </c>
      <c r="D1032" t="str">
        <f t="shared" si="97"/>
        <v>*</v>
      </c>
      <c r="F1032" t="str">
        <f>IF('TECH RES'!C1033="RESNGA",'TECH RES'!B1033,"*")</f>
        <v>*</v>
      </c>
      <c r="G1032" t="str">
        <f t="shared" si="98"/>
        <v>*</v>
      </c>
      <c r="H1032" t="str">
        <f t="shared" si="99"/>
        <v>*</v>
      </c>
      <c r="I1032" t="str">
        <f t="shared" si="100"/>
        <v>*</v>
      </c>
      <c r="J1032" t="str">
        <f t="shared" si="101"/>
        <v>*</v>
      </c>
    </row>
    <row r="1033" spans="2:10" x14ac:dyDescent="0.25">
      <c r="B1033" t="str">
        <f>IF('TECH RES'!C1034="RESNGA",'TECH RES'!B1034,"*")</f>
        <v>*</v>
      </c>
      <c r="C1033" t="str">
        <f t="shared" si="96"/>
        <v>*</v>
      </c>
      <c r="D1033" t="str">
        <f t="shared" si="97"/>
        <v>*</v>
      </c>
      <c r="F1033" t="str">
        <f>IF('TECH RES'!C1034="RESNGA",'TECH RES'!B1034,"*")</f>
        <v>*</v>
      </c>
      <c r="G1033" t="str">
        <f t="shared" si="98"/>
        <v>*</v>
      </c>
      <c r="H1033" t="str">
        <f t="shared" si="99"/>
        <v>*</v>
      </c>
      <c r="I1033" t="str">
        <f t="shared" si="100"/>
        <v>*</v>
      </c>
      <c r="J1033" t="str">
        <f t="shared" si="101"/>
        <v>*</v>
      </c>
    </row>
    <row r="1034" spans="2:10" x14ac:dyDescent="0.25">
      <c r="B1034" t="str">
        <f>IF('TECH RES'!C1035="RESNGA",'TECH RES'!B1035,"*")</f>
        <v>*</v>
      </c>
      <c r="C1034" t="str">
        <f t="shared" si="96"/>
        <v>*</v>
      </c>
      <c r="D1034" t="str">
        <f t="shared" si="97"/>
        <v>*</v>
      </c>
      <c r="F1034" t="str">
        <f>IF('TECH RES'!C1035="RESNGA",'TECH RES'!B1035,"*")</f>
        <v>*</v>
      </c>
      <c r="G1034" t="str">
        <f t="shared" si="98"/>
        <v>*</v>
      </c>
      <c r="H1034" t="str">
        <f t="shared" si="99"/>
        <v>*</v>
      </c>
      <c r="I1034" t="str">
        <f t="shared" si="100"/>
        <v>*</v>
      </c>
      <c r="J1034" t="str">
        <f t="shared" si="101"/>
        <v>*</v>
      </c>
    </row>
    <row r="1035" spans="2:10" x14ac:dyDescent="0.25">
      <c r="B1035" t="str">
        <f>IF('TECH RES'!C1036="RESNGA",'TECH RES'!B1036,"*")</f>
        <v>*</v>
      </c>
      <c r="C1035" t="str">
        <f t="shared" si="96"/>
        <v>*</v>
      </c>
      <c r="D1035" t="str">
        <f t="shared" si="97"/>
        <v>*</v>
      </c>
      <c r="F1035" t="str">
        <f>IF('TECH RES'!C1036="RESNGA",'TECH RES'!B1036,"*")</f>
        <v>*</v>
      </c>
      <c r="G1035" t="str">
        <f t="shared" si="98"/>
        <v>*</v>
      </c>
      <c r="H1035" t="str">
        <f t="shared" si="99"/>
        <v>*</v>
      </c>
      <c r="I1035" t="str">
        <f t="shared" si="100"/>
        <v>*</v>
      </c>
      <c r="J1035" t="str">
        <f t="shared" si="101"/>
        <v>*</v>
      </c>
    </row>
    <row r="1036" spans="2:10" x14ac:dyDescent="0.25">
      <c r="B1036" t="str">
        <f>IF('TECH RES'!C1037="RESNGA",'TECH RES'!B1037,"*")</f>
        <v>RESHOUUMOldCK2NGA20</v>
      </c>
      <c r="C1036" t="str">
        <f t="shared" si="96"/>
        <v>RESNGA</v>
      </c>
      <c r="D1036">
        <f t="shared" si="97"/>
        <v>1</v>
      </c>
      <c r="F1036" t="str">
        <f>IF('TECH RES'!C1037="RESNGA",'TECH RES'!B1037,"*")</f>
        <v>RESHOUUMOldCK2NGA20</v>
      </c>
      <c r="G1036" t="str">
        <f t="shared" si="98"/>
        <v>RESRNG</v>
      </c>
      <c r="H1036">
        <f t="shared" si="99"/>
        <v>0</v>
      </c>
      <c r="I1036">
        <f t="shared" si="100"/>
        <v>1</v>
      </c>
      <c r="J1036">
        <f t="shared" si="101"/>
        <v>1</v>
      </c>
    </row>
    <row r="1037" spans="2:10" x14ac:dyDescent="0.25">
      <c r="B1037" t="str">
        <f>IF('TECH RES'!C1038="RESNGA",'TECH RES'!B1038,"*")</f>
        <v>RESHOUUMOldCK4NGA20</v>
      </c>
      <c r="C1037" t="str">
        <f t="shared" si="96"/>
        <v>RESNGA</v>
      </c>
      <c r="D1037">
        <f t="shared" si="97"/>
        <v>1</v>
      </c>
      <c r="F1037" t="str">
        <f>IF('TECH RES'!C1038="RESNGA",'TECH RES'!B1038,"*")</f>
        <v>RESHOUUMOldCK4NGA20</v>
      </c>
      <c r="G1037" t="str">
        <f t="shared" si="98"/>
        <v>RESRNG</v>
      </c>
      <c r="H1037">
        <f t="shared" si="99"/>
        <v>0</v>
      </c>
      <c r="I1037">
        <f t="shared" si="100"/>
        <v>1</v>
      </c>
      <c r="J1037">
        <f t="shared" si="101"/>
        <v>1</v>
      </c>
    </row>
    <row r="1038" spans="2:10" x14ac:dyDescent="0.25">
      <c r="B1038" t="str">
        <f>IF('TECH RES'!C1039="RESNGA",'TECH RES'!B1039,"*")</f>
        <v>*</v>
      </c>
      <c r="C1038" t="str">
        <f t="shared" si="96"/>
        <v>*</v>
      </c>
      <c r="D1038" t="str">
        <f t="shared" si="97"/>
        <v>*</v>
      </c>
      <c r="F1038" t="str">
        <f>IF('TECH RES'!C1039="RESNGA",'TECH RES'!B1039,"*")</f>
        <v>*</v>
      </c>
      <c r="G1038" t="str">
        <f t="shared" si="98"/>
        <v>*</v>
      </c>
      <c r="H1038" t="str">
        <f t="shared" si="99"/>
        <v>*</v>
      </c>
      <c r="I1038" t="str">
        <f t="shared" si="100"/>
        <v>*</v>
      </c>
      <c r="J1038" t="str">
        <f t="shared" si="101"/>
        <v>*</v>
      </c>
    </row>
    <row r="1039" spans="2:10" x14ac:dyDescent="0.25">
      <c r="B1039" t="str">
        <f>IF('TECH RES'!C1040="RESNGA",'TECH RES'!B1040,"*")</f>
        <v>*</v>
      </c>
      <c r="C1039" t="str">
        <f t="shared" si="96"/>
        <v>*</v>
      </c>
      <c r="D1039" t="str">
        <f t="shared" si="97"/>
        <v>*</v>
      </c>
      <c r="F1039" t="str">
        <f>IF('TECH RES'!C1040="RESNGA",'TECH RES'!B1040,"*")</f>
        <v>*</v>
      </c>
      <c r="G1039" t="str">
        <f t="shared" si="98"/>
        <v>*</v>
      </c>
      <c r="H1039" t="str">
        <f t="shared" si="99"/>
        <v>*</v>
      </c>
      <c r="I1039" t="str">
        <f t="shared" si="100"/>
        <v>*</v>
      </c>
      <c r="J1039" t="str">
        <f t="shared" si="101"/>
        <v>*</v>
      </c>
    </row>
    <row r="1040" spans="2:10" x14ac:dyDescent="0.25">
      <c r="B1040" t="str">
        <f>IF('TECH RES'!C1041="RESNGA",'TECH RES'!B1041,"*")</f>
        <v>*</v>
      </c>
      <c r="C1040" t="str">
        <f t="shared" si="96"/>
        <v>*</v>
      </c>
      <c r="D1040" t="str">
        <f t="shared" si="97"/>
        <v>*</v>
      </c>
      <c r="F1040" t="str">
        <f>IF('TECH RES'!C1041="RESNGA",'TECH RES'!B1041,"*")</f>
        <v>*</v>
      </c>
      <c r="G1040" t="str">
        <f t="shared" si="98"/>
        <v>*</v>
      </c>
      <c r="H1040" t="str">
        <f t="shared" si="99"/>
        <v>*</v>
      </c>
      <c r="I1040" t="str">
        <f t="shared" si="100"/>
        <v>*</v>
      </c>
      <c r="J1040" t="str">
        <f t="shared" si="101"/>
        <v>*</v>
      </c>
    </row>
    <row r="1041" spans="2:10" x14ac:dyDescent="0.25">
      <c r="B1041" t="str">
        <f>IF('TECH RES'!C1042="RESNGA",'TECH RES'!B1042,"*")</f>
        <v>*</v>
      </c>
      <c r="C1041" t="str">
        <f t="shared" si="96"/>
        <v>*</v>
      </c>
      <c r="D1041" t="str">
        <f t="shared" si="97"/>
        <v>*</v>
      </c>
      <c r="F1041" t="str">
        <f>IF('TECH RES'!C1042="RESNGA",'TECH RES'!B1042,"*")</f>
        <v>*</v>
      </c>
      <c r="G1041" t="str">
        <f t="shared" si="98"/>
        <v>*</v>
      </c>
      <c r="H1041" t="str">
        <f t="shared" si="99"/>
        <v>*</v>
      </c>
      <c r="I1041" t="str">
        <f t="shared" si="100"/>
        <v>*</v>
      </c>
      <c r="J1041" t="str">
        <f t="shared" si="101"/>
        <v>*</v>
      </c>
    </row>
    <row r="1042" spans="2:10" x14ac:dyDescent="0.25">
      <c r="B1042" t="str">
        <f>IF('TECH RES'!C1043="RESNGA",'TECH RES'!B1043,"*")</f>
        <v>*</v>
      </c>
      <c r="C1042" t="str">
        <f t="shared" si="96"/>
        <v>*</v>
      </c>
      <c r="D1042" t="str">
        <f t="shared" si="97"/>
        <v>*</v>
      </c>
      <c r="F1042" t="str">
        <f>IF('TECH RES'!C1043="RESNGA",'TECH RES'!B1043,"*")</f>
        <v>*</v>
      </c>
      <c r="G1042" t="str">
        <f t="shared" si="98"/>
        <v>*</v>
      </c>
      <c r="H1042" t="str">
        <f t="shared" si="99"/>
        <v>*</v>
      </c>
      <c r="I1042" t="str">
        <f t="shared" si="100"/>
        <v>*</v>
      </c>
      <c r="J1042" t="str">
        <f t="shared" si="101"/>
        <v>*</v>
      </c>
    </row>
    <row r="1043" spans="2:10" x14ac:dyDescent="0.25">
      <c r="B1043" t="str">
        <f>IF('TECH RES'!C1044="RESNGA",'TECH RES'!B1044,"*")</f>
        <v>*</v>
      </c>
      <c r="C1043" t="str">
        <f t="shared" si="96"/>
        <v>*</v>
      </c>
      <c r="D1043" t="str">
        <f t="shared" si="97"/>
        <v>*</v>
      </c>
      <c r="F1043" t="str">
        <f>IF('TECH RES'!C1044="RESNGA",'TECH RES'!B1044,"*")</f>
        <v>*</v>
      </c>
      <c r="G1043" t="str">
        <f t="shared" si="98"/>
        <v>*</v>
      </c>
      <c r="H1043" t="str">
        <f t="shared" si="99"/>
        <v>*</v>
      </c>
      <c r="I1043" t="str">
        <f t="shared" si="100"/>
        <v>*</v>
      </c>
      <c r="J1043" t="str">
        <f t="shared" si="101"/>
        <v>*</v>
      </c>
    </row>
    <row r="1044" spans="2:10" x14ac:dyDescent="0.25">
      <c r="B1044" t="str">
        <f>IF('TECH RES'!C1045="RESNGA",'TECH RES'!B1045,"*")</f>
        <v>*</v>
      </c>
      <c r="C1044" t="str">
        <f t="shared" si="96"/>
        <v>*</v>
      </c>
      <c r="D1044" t="str">
        <f t="shared" si="97"/>
        <v>*</v>
      </c>
      <c r="F1044" t="str">
        <f>IF('TECH RES'!C1045="RESNGA",'TECH RES'!B1045,"*")</f>
        <v>*</v>
      </c>
      <c r="G1044" t="str">
        <f t="shared" si="98"/>
        <v>*</v>
      </c>
      <c r="H1044" t="str">
        <f t="shared" si="99"/>
        <v>*</v>
      </c>
      <c r="I1044" t="str">
        <f t="shared" si="100"/>
        <v>*</v>
      </c>
      <c r="J1044" t="str">
        <f t="shared" si="101"/>
        <v>*</v>
      </c>
    </row>
    <row r="1045" spans="2:10" x14ac:dyDescent="0.25">
      <c r="B1045" t="str">
        <f>IF('TECH RES'!C1046="RESNGA",'TECH RES'!B1046,"*")</f>
        <v>*</v>
      </c>
      <c r="C1045" t="str">
        <f t="shared" si="96"/>
        <v>*</v>
      </c>
      <c r="D1045" t="str">
        <f t="shared" si="97"/>
        <v>*</v>
      </c>
      <c r="F1045" t="str">
        <f>IF('TECH RES'!C1046="RESNGA",'TECH RES'!B1046,"*")</f>
        <v>*</v>
      </c>
      <c r="G1045" t="str">
        <f t="shared" si="98"/>
        <v>*</v>
      </c>
      <c r="H1045" t="str">
        <f t="shared" si="99"/>
        <v>*</v>
      </c>
      <c r="I1045" t="str">
        <f t="shared" si="100"/>
        <v>*</v>
      </c>
      <c r="J1045" t="str">
        <f t="shared" si="101"/>
        <v>*</v>
      </c>
    </row>
    <row r="1046" spans="2:10" x14ac:dyDescent="0.25">
      <c r="B1046" t="str">
        <f>IF('TECH RES'!C1047="RESNGA",'TECH RES'!B1047,"*")</f>
        <v>*</v>
      </c>
      <c r="C1046" t="str">
        <f t="shared" si="96"/>
        <v>*</v>
      </c>
      <c r="D1046" t="str">
        <f t="shared" si="97"/>
        <v>*</v>
      </c>
      <c r="F1046" t="str">
        <f>IF('TECH RES'!C1047="RESNGA",'TECH RES'!B1047,"*")</f>
        <v>*</v>
      </c>
      <c r="G1046" t="str">
        <f t="shared" si="98"/>
        <v>*</v>
      </c>
      <c r="H1046" t="str">
        <f t="shared" si="99"/>
        <v>*</v>
      </c>
      <c r="I1046" t="str">
        <f t="shared" si="100"/>
        <v>*</v>
      </c>
      <c r="J1046" t="str">
        <f t="shared" si="101"/>
        <v>*</v>
      </c>
    </row>
    <row r="1047" spans="2:10" x14ac:dyDescent="0.25">
      <c r="B1047" t="str">
        <f>IF('TECH RES'!C1048="RESNGA",'TECH RES'!B1048,"*")</f>
        <v>*</v>
      </c>
      <c r="C1047" t="str">
        <f t="shared" si="96"/>
        <v>*</v>
      </c>
      <c r="D1047" t="str">
        <f t="shared" si="97"/>
        <v>*</v>
      </c>
      <c r="F1047" t="str">
        <f>IF('TECH RES'!C1048="RESNGA",'TECH RES'!B1048,"*")</f>
        <v>*</v>
      </c>
      <c r="G1047" t="str">
        <f t="shared" si="98"/>
        <v>*</v>
      </c>
      <c r="H1047" t="str">
        <f t="shared" si="99"/>
        <v>*</v>
      </c>
      <c r="I1047" t="str">
        <f t="shared" si="100"/>
        <v>*</v>
      </c>
      <c r="J1047" t="str">
        <f t="shared" si="101"/>
        <v>*</v>
      </c>
    </row>
    <row r="1048" spans="2:10" x14ac:dyDescent="0.25">
      <c r="B1048" t="str">
        <f>IF('TECH RES'!C1049="RESNGA",'TECH RES'!B1049,"*")</f>
        <v>*</v>
      </c>
      <c r="C1048" t="str">
        <f t="shared" si="96"/>
        <v>*</v>
      </c>
      <c r="D1048" t="str">
        <f t="shared" si="97"/>
        <v>*</v>
      </c>
      <c r="F1048" t="str">
        <f>IF('TECH RES'!C1049="RESNGA",'TECH RES'!B1049,"*")</f>
        <v>*</v>
      </c>
      <c r="G1048" t="str">
        <f t="shared" si="98"/>
        <v>*</v>
      </c>
      <c r="H1048" t="str">
        <f t="shared" si="99"/>
        <v>*</v>
      </c>
      <c r="I1048" t="str">
        <f t="shared" si="100"/>
        <v>*</v>
      </c>
      <c r="J1048" t="str">
        <f t="shared" si="101"/>
        <v>*</v>
      </c>
    </row>
    <row r="1049" spans="2:10" x14ac:dyDescent="0.25">
      <c r="B1049" t="str">
        <f>IF('TECH RES'!C1050="RESNGA",'TECH RES'!B1050,"*")</f>
        <v>*</v>
      </c>
      <c r="C1049" t="str">
        <f t="shared" si="96"/>
        <v>*</v>
      </c>
      <c r="D1049" t="str">
        <f t="shared" si="97"/>
        <v>*</v>
      </c>
      <c r="F1049" t="str">
        <f>IF('TECH RES'!C1050="RESNGA",'TECH RES'!B1050,"*")</f>
        <v>*</v>
      </c>
      <c r="G1049" t="str">
        <f t="shared" si="98"/>
        <v>*</v>
      </c>
      <c r="H1049" t="str">
        <f t="shared" si="99"/>
        <v>*</v>
      </c>
      <c r="I1049" t="str">
        <f t="shared" si="100"/>
        <v>*</v>
      </c>
      <c r="J1049" t="str">
        <f t="shared" si="101"/>
        <v>*</v>
      </c>
    </row>
    <row r="1050" spans="2:10" x14ac:dyDescent="0.25">
      <c r="B1050" t="str">
        <f>IF('TECH RES'!C1051="RESNGA",'TECH RES'!B1051,"*")</f>
        <v>*</v>
      </c>
      <c r="C1050" t="str">
        <f t="shared" si="96"/>
        <v>*</v>
      </c>
      <c r="D1050" t="str">
        <f t="shared" si="97"/>
        <v>*</v>
      </c>
      <c r="F1050" t="str">
        <f>IF('TECH RES'!C1051="RESNGA",'TECH RES'!B1051,"*")</f>
        <v>*</v>
      </c>
      <c r="G1050" t="str">
        <f t="shared" si="98"/>
        <v>*</v>
      </c>
      <c r="H1050" t="str">
        <f t="shared" si="99"/>
        <v>*</v>
      </c>
      <c r="I1050" t="str">
        <f t="shared" si="100"/>
        <v>*</v>
      </c>
      <c r="J1050" t="str">
        <f t="shared" si="101"/>
        <v>*</v>
      </c>
    </row>
    <row r="1051" spans="2:10" x14ac:dyDescent="0.25">
      <c r="B1051" t="str">
        <f>IF('TECH RES'!C1052="RESNGA",'TECH RES'!B1052,"*")</f>
        <v>*</v>
      </c>
      <c r="C1051" t="str">
        <f t="shared" si="96"/>
        <v>*</v>
      </c>
      <c r="D1051" t="str">
        <f t="shared" si="97"/>
        <v>*</v>
      </c>
      <c r="F1051" t="str">
        <f>IF('TECH RES'!C1052="RESNGA",'TECH RES'!B1052,"*")</f>
        <v>*</v>
      </c>
      <c r="G1051" t="str">
        <f t="shared" si="98"/>
        <v>*</v>
      </c>
      <c r="H1051" t="str">
        <f t="shared" si="99"/>
        <v>*</v>
      </c>
      <c r="I1051" t="str">
        <f t="shared" si="100"/>
        <v>*</v>
      </c>
      <c r="J1051" t="str">
        <f t="shared" si="101"/>
        <v>*</v>
      </c>
    </row>
    <row r="1052" spans="2:10" x14ac:dyDescent="0.25">
      <c r="B1052" t="str">
        <f>IF('TECH RES'!C1053="RESNGA",'TECH RES'!B1053,"*")</f>
        <v>*</v>
      </c>
      <c r="C1052" t="str">
        <f t="shared" si="96"/>
        <v>*</v>
      </c>
      <c r="D1052" t="str">
        <f t="shared" si="97"/>
        <v>*</v>
      </c>
      <c r="F1052" t="str">
        <f>IF('TECH RES'!C1053="RESNGA",'TECH RES'!B1053,"*")</f>
        <v>*</v>
      </c>
      <c r="G1052" t="str">
        <f t="shared" si="98"/>
        <v>*</v>
      </c>
      <c r="H1052" t="str">
        <f t="shared" si="99"/>
        <v>*</v>
      </c>
      <c r="I1052" t="str">
        <f t="shared" si="100"/>
        <v>*</v>
      </c>
      <c r="J1052" t="str">
        <f t="shared" si="101"/>
        <v>*</v>
      </c>
    </row>
    <row r="1053" spans="2:10" x14ac:dyDescent="0.25">
      <c r="B1053" t="str">
        <f>IF('TECH RES'!C1054="RESNGA",'TECH RES'!B1054,"*")</f>
        <v>RESHOUUMOldCD1NGA20</v>
      </c>
      <c r="C1053" t="str">
        <f t="shared" si="96"/>
        <v>RESNGA</v>
      </c>
      <c r="D1053">
        <f t="shared" si="97"/>
        <v>1</v>
      </c>
      <c r="F1053" t="str">
        <f>IF('TECH RES'!C1054="RESNGA",'TECH RES'!B1054,"*")</f>
        <v>RESHOUUMOldCD1NGA20</v>
      </c>
      <c r="G1053" t="str">
        <f t="shared" si="98"/>
        <v>RESRNG</v>
      </c>
      <c r="H1053">
        <f t="shared" si="99"/>
        <v>0</v>
      </c>
      <c r="I1053">
        <f t="shared" si="100"/>
        <v>1</v>
      </c>
      <c r="J1053">
        <f t="shared" si="101"/>
        <v>1</v>
      </c>
    </row>
    <row r="1054" spans="2:10" x14ac:dyDescent="0.25">
      <c r="B1054" t="str">
        <f>IF('TECH RES'!C1055="RESNGA",'TECH RES'!B1055,"*")</f>
        <v>RESHOUUMOldCD2NGA20</v>
      </c>
      <c r="C1054" t="str">
        <f t="shared" si="96"/>
        <v>RESNGA</v>
      </c>
      <c r="D1054">
        <f t="shared" si="97"/>
        <v>1</v>
      </c>
      <c r="F1054" t="str">
        <f>IF('TECH RES'!C1055="RESNGA",'TECH RES'!B1055,"*")</f>
        <v>RESHOUUMOldCD2NGA20</v>
      </c>
      <c r="G1054" t="str">
        <f t="shared" si="98"/>
        <v>RESRNG</v>
      </c>
      <c r="H1054">
        <f t="shared" si="99"/>
        <v>0</v>
      </c>
      <c r="I1054">
        <f t="shared" si="100"/>
        <v>1</v>
      </c>
      <c r="J1054">
        <f t="shared" si="101"/>
        <v>1</v>
      </c>
    </row>
    <row r="1055" spans="2:10" x14ac:dyDescent="0.25">
      <c r="B1055" t="str">
        <f>IF('TECH RES'!C1056="RESNGA",'TECH RES'!B1056,"*")</f>
        <v>RESHOUUMOldCD3NGA20</v>
      </c>
      <c r="C1055" t="str">
        <f t="shared" si="96"/>
        <v>RESNGA</v>
      </c>
      <c r="D1055">
        <f t="shared" si="97"/>
        <v>1</v>
      </c>
      <c r="F1055" t="str">
        <f>IF('TECH RES'!C1056="RESNGA",'TECH RES'!B1056,"*")</f>
        <v>RESHOUUMOldCD3NGA20</v>
      </c>
      <c r="G1055" t="str">
        <f t="shared" si="98"/>
        <v>RESRNG</v>
      </c>
      <c r="H1055">
        <f t="shared" si="99"/>
        <v>0</v>
      </c>
      <c r="I1055">
        <f t="shared" si="100"/>
        <v>1</v>
      </c>
      <c r="J1055">
        <f t="shared" si="101"/>
        <v>1</v>
      </c>
    </row>
    <row r="1056" spans="2:10" x14ac:dyDescent="0.25">
      <c r="B1056" t="str">
        <f>IF('TECH RES'!C1057="RESNGA",'TECH RES'!B1057,"*")</f>
        <v>RESHOUUMOldCD4NGA20</v>
      </c>
      <c r="C1056" t="str">
        <f t="shared" si="96"/>
        <v>RESNGA</v>
      </c>
      <c r="D1056">
        <f t="shared" si="97"/>
        <v>1</v>
      </c>
      <c r="F1056" t="str">
        <f>IF('TECH RES'!C1057="RESNGA",'TECH RES'!B1057,"*")</f>
        <v>RESHOUUMOldCD4NGA20</v>
      </c>
      <c r="G1056" t="str">
        <f t="shared" si="98"/>
        <v>RESRNG</v>
      </c>
      <c r="H1056">
        <f t="shared" si="99"/>
        <v>0</v>
      </c>
      <c r="I1056">
        <f t="shared" si="100"/>
        <v>1</v>
      </c>
      <c r="J1056">
        <f t="shared" si="101"/>
        <v>1</v>
      </c>
    </row>
    <row r="1057" spans="2:10" x14ac:dyDescent="0.25">
      <c r="B1057" t="str">
        <f>IF('TECH RES'!C1058="RESNGA",'TECH RES'!B1058,"*")</f>
        <v>RESHOUUMOldCD4NGA30</v>
      </c>
      <c r="C1057" t="str">
        <f t="shared" si="96"/>
        <v>RESNGA</v>
      </c>
      <c r="D1057">
        <f t="shared" si="97"/>
        <v>1</v>
      </c>
      <c r="F1057" t="str">
        <f>IF('TECH RES'!C1058="RESNGA",'TECH RES'!B1058,"*")</f>
        <v>RESHOUUMOldCD4NGA30</v>
      </c>
      <c r="G1057" t="str">
        <f t="shared" si="98"/>
        <v>RESRNG</v>
      </c>
      <c r="H1057">
        <f t="shared" si="99"/>
        <v>0</v>
      </c>
      <c r="I1057">
        <f t="shared" si="100"/>
        <v>1</v>
      </c>
      <c r="J1057">
        <f t="shared" si="101"/>
        <v>1</v>
      </c>
    </row>
    <row r="1058" spans="2:10" x14ac:dyDescent="0.25">
      <c r="B1058" t="str">
        <f>IF('TECH RES'!C1059="RESNGA",'TECH RES'!B1059,"*")</f>
        <v>*</v>
      </c>
      <c r="C1058" t="str">
        <f t="shared" si="96"/>
        <v>*</v>
      </c>
      <c r="D1058" t="str">
        <f t="shared" si="97"/>
        <v>*</v>
      </c>
      <c r="F1058" t="str">
        <f>IF('TECH RES'!C1059="RESNGA",'TECH RES'!B1059,"*")</f>
        <v>*</v>
      </c>
      <c r="G1058" t="str">
        <f t="shared" si="98"/>
        <v>*</v>
      </c>
      <c r="H1058" t="str">
        <f t="shared" si="99"/>
        <v>*</v>
      </c>
      <c r="I1058" t="str">
        <f t="shared" si="100"/>
        <v>*</v>
      </c>
      <c r="J1058" t="str">
        <f t="shared" si="101"/>
        <v>*</v>
      </c>
    </row>
    <row r="1059" spans="2:10" x14ac:dyDescent="0.25">
      <c r="B1059" t="str">
        <f>IF('TECH RES'!C1060="RESNGA",'TECH RES'!B1060,"*")</f>
        <v>*</v>
      </c>
      <c r="C1059" t="str">
        <f t="shared" si="96"/>
        <v>*</v>
      </c>
      <c r="D1059" t="str">
        <f t="shared" si="97"/>
        <v>*</v>
      </c>
      <c r="F1059" t="str">
        <f>IF('TECH RES'!C1060="RESNGA",'TECH RES'!B1060,"*")</f>
        <v>*</v>
      </c>
      <c r="G1059" t="str">
        <f t="shared" si="98"/>
        <v>*</v>
      </c>
      <c r="H1059" t="str">
        <f t="shared" si="99"/>
        <v>*</v>
      </c>
      <c r="I1059" t="str">
        <f t="shared" si="100"/>
        <v>*</v>
      </c>
      <c r="J1059" t="str">
        <f t="shared" si="101"/>
        <v>*</v>
      </c>
    </row>
    <row r="1060" spans="2:10" x14ac:dyDescent="0.25">
      <c r="B1060" t="str">
        <f>IF('TECH RES'!C1061="RESNGA",'TECH RES'!B1061,"*")</f>
        <v>*</v>
      </c>
      <c r="C1060" t="str">
        <f t="shared" si="96"/>
        <v>*</v>
      </c>
      <c r="D1060" t="str">
        <f t="shared" si="97"/>
        <v>*</v>
      </c>
      <c r="F1060" t="str">
        <f>IF('TECH RES'!C1061="RESNGA",'TECH RES'!B1061,"*")</f>
        <v>*</v>
      </c>
      <c r="G1060" t="str">
        <f t="shared" si="98"/>
        <v>*</v>
      </c>
      <c r="H1060" t="str">
        <f t="shared" si="99"/>
        <v>*</v>
      </c>
      <c r="I1060" t="str">
        <f t="shared" si="100"/>
        <v>*</v>
      </c>
      <c r="J1060" t="str">
        <f t="shared" si="101"/>
        <v>*</v>
      </c>
    </row>
    <row r="1061" spans="2:10" x14ac:dyDescent="0.25">
      <c r="B1061" t="str">
        <f>IF('TECH RES'!C1062="RESNGA",'TECH RES'!B1062,"*")</f>
        <v>*</v>
      </c>
      <c r="C1061" t="str">
        <f t="shared" si="96"/>
        <v>*</v>
      </c>
      <c r="D1061" t="str">
        <f t="shared" si="97"/>
        <v>*</v>
      </c>
      <c r="F1061" t="str">
        <f>IF('TECH RES'!C1062="RESNGA",'TECH RES'!B1062,"*")</f>
        <v>*</v>
      </c>
      <c r="G1061" t="str">
        <f t="shared" si="98"/>
        <v>*</v>
      </c>
      <c r="H1061" t="str">
        <f t="shared" si="99"/>
        <v>*</v>
      </c>
      <c r="I1061" t="str">
        <f t="shared" si="100"/>
        <v>*</v>
      </c>
      <c r="J1061" t="str">
        <f t="shared" si="101"/>
        <v>*</v>
      </c>
    </row>
    <row r="1062" spans="2:10" x14ac:dyDescent="0.25">
      <c r="B1062" t="str">
        <f>IF('TECH RES'!C1063="RESNGA",'TECH RES'!B1063,"*")</f>
        <v>RESAPAHIOldWH1NGA20</v>
      </c>
      <c r="C1062" t="str">
        <f t="shared" si="96"/>
        <v>RESNGA</v>
      </c>
      <c r="D1062">
        <f t="shared" si="97"/>
        <v>1</v>
      </c>
      <c r="F1062" t="str">
        <f>IF('TECH RES'!C1063="RESNGA",'TECH RES'!B1063,"*")</f>
        <v>RESAPAHIOldWH1NGA20</v>
      </c>
      <c r="G1062" t="str">
        <f t="shared" si="98"/>
        <v>RESRNG</v>
      </c>
      <c r="H1062">
        <f t="shared" si="99"/>
        <v>0</v>
      </c>
      <c r="I1062">
        <f t="shared" si="100"/>
        <v>1</v>
      </c>
      <c r="J1062">
        <f t="shared" si="101"/>
        <v>1</v>
      </c>
    </row>
    <row r="1063" spans="2:10" x14ac:dyDescent="0.25">
      <c r="B1063" t="str">
        <f>IF('TECH RES'!C1064="RESNGA",'TECH RES'!B1064,"*")</f>
        <v>RESAPAHIOldWH2NGA20</v>
      </c>
      <c r="C1063" t="str">
        <f t="shared" si="96"/>
        <v>RESNGA</v>
      </c>
      <c r="D1063">
        <f t="shared" si="97"/>
        <v>1</v>
      </c>
      <c r="F1063" t="str">
        <f>IF('TECH RES'!C1064="RESNGA",'TECH RES'!B1064,"*")</f>
        <v>RESAPAHIOldWH2NGA20</v>
      </c>
      <c r="G1063" t="str">
        <f t="shared" si="98"/>
        <v>RESRNG</v>
      </c>
      <c r="H1063">
        <f t="shared" si="99"/>
        <v>0</v>
      </c>
      <c r="I1063">
        <f t="shared" si="100"/>
        <v>1</v>
      </c>
      <c r="J1063">
        <f t="shared" si="101"/>
        <v>1</v>
      </c>
    </row>
    <row r="1064" spans="2:10" x14ac:dyDescent="0.25">
      <c r="B1064" t="str">
        <f>IF('TECH RES'!C1065="RESNGA",'TECH RES'!B1065,"*")</f>
        <v>RESAPAHIOldWH3NGA20</v>
      </c>
      <c r="C1064" t="str">
        <f t="shared" si="96"/>
        <v>RESNGA</v>
      </c>
      <c r="D1064">
        <f t="shared" si="97"/>
        <v>1</v>
      </c>
      <c r="F1064" t="str">
        <f>IF('TECH RES'!C1065="RESNGA",'TECH RES'!B1065,"*")</f>
        <v>RESAPAHIOldWH3NGA20</v>
      </c>
      <c r="G1064" t="str">
        <f t="shared" si="98"/>
        <v>RESRNG</v>
      </c>
      <c r="H1064">
        <f t="shared" si="99"/>
        <v>0</v>
      </c>
      <c r="I1064">
        <f t="shared" si="100"/>
        <v>1</v>
      </c>
      <c r="J1064">
        <f t="shared" si="101"/>
        <v>1</v>
      </c>
    </row>
    <row r="1065" spans="2:10" x14ac:dyDescent="0.25">
      <c r="B1065" t="str">
        <f>IF('TECH RES'!C1066="RESNGA",'TECH RES'!B1066,"*")</f>
        <v>RESAPAHIOldWH3NGA23</v>
      </c>
      <c r="C1065" t="str">
        <f t="shared" si="96"/>
        <v>RESNGA</v>
      </c>
      <c r="D1065">
        <f t="shared" si="97"/>
        <v>1</v>
      </c>
      <c r="F1065" t="str">
        <f>IF('TECH RES'!C1066="RESNGA",'TECH RES'!B1066,"*")</f>
        <v>RESAPAHIOldWH3NGA23</v>
      </c>
      <c r="G1065" t="str">
        <f t="shared" si="98"/>
        <v>RESRNG</v>
      </c>
      <c r="H1065">
        <f t="shared" si="99"/>
        <v>0</v>
      </c>
      <c r="I1065">
        <f t="shared" si="100"/>
        <v>1</v>
      </c>
      <c r="J1065">
        <f t="shared" si="101"/>
        <v>1</v>
      </c>
    </row>
    <row r="1066" spans="2:10" x14ac:dyDescent="0.25">
      <c r="B1066" t="str">
        <f>IF('TECH RES'!C1067="RESNGA",'TECH RES'!B1067,"*")</f>
        <v>*</v>
      </c>
      <c r="C1066" t="str">
        <f t="shared" si="96"/>
        <v>*</v>
      </c>
      <c r="D1066" t="str">
        <f t="shared" si="97"/>
        <v>*</v>
      </c>
      <c r="F1066" t="str">
        <f>IF('TECH RES'!C1067="RESNGA",'TECH RES'!B1067,"*")</f>
        <v>*</v>
      </c>
      <c r="G1066" t="str">
        <f t="shared" si="98"/>
        <v>*</v>
      </c>
      <c r="H1066" t="str">
        <f t="shared" si="99"/>
        <v>*</v>
      </c>
      <c r="I1066" t="str">
        <f t="shared" si="100"/>
        <v>*</v>
      </c>
      <c r="J1066" t="str">
        <f t="shared" si="101"/>
        <v>*</v>
      </c>
    </row>
    <row r="1067" spans="2:10" x14ac:dyDescent="0.25">
      <c r="B1067" t="str">
        <f>IF('TECH RES'!C1068="RESNGA",'TECH RES'!B1068,"*")</f>
        <v>RESAPAHIOldWH4NGA20</v>
      </c>
      <c r="C1067" t="str">
        <f t="shared" si="96"/>
        <v>RESNGA</v>
      </c>
      <c r="D1067">
        <f t="shared" si="97"/>
        <v>1</v>
      </c>
      <c r="F1067" t="str">
        <f>IF('TECH RES'!C1068="RESNGA",'TECH RES'!B1068,"*")</f>
        <v>RESAPAHIOldWH4NGA20</v>
      </c>
      <c r="G1067" t="str">
        <f t="shared" si="98"/>
        <v>RESRNG</v>
      </c>
      <c r="H1067">
        <f t="shared" si="99"/>
        <v>0</v>
      </c>
      <c r="I1067">
        <f t="shared" si="100"/>
        <v>1</v>
      </c>
      <c r="J1067">
        <f t="shared" si="101"/>
        <v>1</v>
      </c>
    </row>
    <row r="1068" spans="2:10" x14ac:dyDescent="0.25">
      <c r="B1068" t="str">
        <f>IF('TECH RES'!C1069="RESNGA",'TECH RES'!B1069,"*")</f>
        <v>RESAPAHIOldWH4NGA22</v>
      </c>
      <c r="C1068" t="str">
        <f t="shared" si="96"/>
        <v>RESNGA</v>
      </c>
      <c r="D1068">
        <f t="shared" si="97"/>
        <v>1</v>
      </c>
      <c r="F1068" t="str">
        <f>IF('TECH RES'!C1069="RESNGA",'TECH RES'!B1069,"*")</f>
        <v>RESAPAHIOldWH4NGA22</v>
      </c>
      <c r="G1068" t="str">
        <f t="shared" si="98"/>
        <v>RESRNG</v>
      </c>
      <c r="H1068">
        <f t="shared" si="99"/>
        <v>0</v>
      </c>
      <c r="I1068">
        <f t="shared" si="100"/>
        <v>1</v>
      </c>
      <c r="J1068">
        <f t="shared" si="101"/>
        <v>1</v>
      </c>
    </row>
    <row r="1069" spans="2:10" x14ac:dyDescent="0.25">
      <c r="B1069" t="str">
        <f>IF('TECH RES'!C1070="RESNGA",'TECH RES'!B1070,"*")</f>
        <v>*</v>
      </c>
      <c r="C1069" t="str">
        <f t="shared" si="96"/>
        <v>*</v>
      </c>
      <c r="D1069" t="str">
        <f t="shared" si="97"/>
        <v>*</v>
      </c>
      <c r="F1069" t="str">
        <f>IF('TECH RES'!C1070="RESNGA",'TECH RES'!B1070,"*")</f>
        <v>*</v>
      </c>
      <c r="G1069" t="str">
        <f t="shared" si="98"/>
        <v>*</v>
      </c>
      <c r="H1069" t="str">
        <f t="shared" si="99"/>
        <v>*</v>
      </c>
      <c r="I1069" t="str">
        <f t="shared" si="100"/>
        <v>*</v>
      </c>
      <c r="J1069" t="str">
        <f t="shared" si="101"/>
        <v>*</v>
      </c>
    </row>
    <row r="1070" spans="2:10" x14ac:dyDescent="0.25">
      <c r="B1070" t="str">
        <f>IF('TECH RES'!C1071="RESNGA",'TECH RES'!B1071,"*")</f>
        <v>*</v>
      </c>
      <c r="C1070" t="str">
        <f t="shared" si="96"/>
        <v>*</v>
      </c>
      <c r="D1070" t="str">
        <f t="shared" si="97"/>
        <v>*</v>
      </c>
      <c r="F1070" t="str">
        <f>IF('TECH RES'!C1071="RESNGA",'TECH RES'!B1071,"*")</f>
        <v>*</v>
      </c>
      <c r="G1070" t="str">
        <f t="shared" si="98"/>
        <v>*</v>
      </c>
      <c r="H1070" t="str">
        <f t="shared" si="99"/>
        <v>*</v>
      </c>
      <c r="I1070" t="str">
        <f t="shared" si="100"/>
        <v>*</v>
      </c>
      <c r="J1070" t="str">
        <f t="shared" si="101"/>
        <v>*</v>
      </c>
    </row>
    <row r="1071" spans="2:10" x14ac:dyDescent="0.25">
      <c r="B1071" t="str">
        <f>IF('TECH RES'!C1072="RESNGA",'TECH RES'!B1072,"*")</f>
        <v>*</v>
      </c>
      <c r="C1071" t="str">
        <f t="shared" si="96"/>
        <v>*</v>
      </c>
      <c r="D1071" t="str">
        <f t="shared" si="97"/>
        <v>*</v>
      </c>
      <c r="F1071" t="str">
        <f>IF('TECH RES'!C1072="RESNGA",'TECH RES'!B1072,"*")</f>
        <v>*</v>
      </c>
      <c r="G1071" t="str">
        <f t="shared" si="98"/>
        <v>*</v>
      </c>
      <c r="H1071" t="str">
        <f t="shared" si="99"/>
        <v>*</v>
      </c>
      <c r="I1071" t="str">
        <f t="shared" si="100"/>
        <v>*</v>
      </c>
      <c r="J1071" t="str">
        <f t="shared" si="101"/>
        <v>*</v>
      </c>
    </row>
    <row r="1072" spans="2:10" x14ac:dyDescent="0.25">
      <c r="B1072" t="str">
        <f>IF('TECH RES'!C1073="RESNGA",'TECH RES'!B1073,"*")</f>
        <v>*</v>
      </c>
      <c r="C1072" t="str">
        <f t="shared" si="96"/>
        <v>*</v>
      </c>
      <c r="D1072" t="str">
        <f t="shared" si="97"/>
        <v>*</v>
      </c>
      <c r="F1072" t="str">
        <f>IF('TECH RES'!C1073="RESNGA",'TECH RES'!B1073,"*")</f>
        <v>*</v>
      </c>
      <c r="G1072" t="str">
        <f t="shared" si="98"/>
        <v>*</v>
      </c>
      <c r="H1072" t="str">
        <f t="shared" si="99"/>
        <v>*</v>
      </c>
      <c r="I1072" t="str">
        <f t="shared" si="100"/>
        <v>*</v>
      </c>
      <c r="J1072" t="str">
        <f t="shared" si="101"/>
        <v>*</v>
      </c>
    </row>
    <row r="1073" spans="2:10" x14ac:dyDescent="0.25">
      <c r="B1073" t="str">
        <f>IF('TECH RES'!C1074="RESNGA",'TECH RES'!B1074,"*")</f>
        <v>*</v>
      </c>
      <c r="C1073" t="str">
        <f t="shared" si="96"/>
        <v>*</v>
      </c>
      <c r="D1073" t="str">
        <f t="shared" si="97"/>
        <v>*</v>
      </c>
      <c r="F1073" t="str">
        <f>IF('TECH RES'!C1074="RESNGA",'TECH RES'!B1074,"*")</f>
        <v>*</v>
      </c>
      <c r="G1073" t="str">
        <f t="shared" si="98"/>
        <v>*</v>
      </c>
      <c r="H1073" t="str">
        <f t="shared" si="99"/>
        <v>*</v>
      </c>
      <c r="I1073" t="str">
        <f t="shared" si="100"/>
        <v>*</v>
      </c>
      <c r="J1073" t="str">
        <f t="shared" si="101"/>
        <v>*</v>
      </c>
    </row>
    <row r="1074" spans="2:10" x14ac:dyDescent="0.25">
      <c r="B1074" t="str">
        <f>IF('TECH RES'!C1075="RESNGA",'TECH RES'!B1075,"*")</f>
        <v>*</v>
      </c>
      <c r="C1074" t="str">
        <f t="shared" si="96"/>
        <v>*</v>
      </c>
      <c r="D1074" t="str">
        <f t="shared" si="97"/>
        <v>*</v>
      </c>
      <c r="F1074" t="str">
        <f>IF('TECH RES'!C1075="RESNGA",'TECH RES'!B1075,"*")</f>
        <v>*</v>
      </c>
      <c r="G1074" t="str">
        <f t="shared" si="98"/>
        <v>*</v>
      </c>
      <c r="H1074" t="str">
        <f t="shared" si="99"/>
        <v>*</v>
      </c>
      <c r="I1074" t="str">
        <f t="shared" si="100"/>
        <v>*</v>
      </c>
      <c r="J1074" t="str">
        <f t="shared" si="101"/>
        <v>*</v>
      </c>
    </row>
    <row r="1075" spans="2:10" x14ac:dyDescent="0.25">
      <c r="B1075" t="str">
        <f>IF('TECH RES'!C1076="RESNGA",'TECH RES'!B1076,"*")</f>
        <v>*</v>
      </c>
      <c r="C1075" t="str">
        <f t="shared" si="96"/>
        <v>*</v>
      </c>
      <c r="D1075" t="str">
        <f t="shared" si="97"/>
        <v>*</v>
      </c>
      <c r="F1075" t="str">
        <f>IF('TECH RES'!C1076="RESNGA",'TECH RES'!B1076,"*")</f>
        <v>*</v>
      </c>
      <c r="G1075" t="str">
        <f t="shared" si="98"/>
        <v>*</v>
      </c>
      <c r="H1075" t="str">
        <f t="shared" si="99"/>
        <v>*</v>
      </c>
      <c r="I1075" t="str">
        <f t="shared" si="100"/>
        <v>*</v>
      </c>
      <c r="J1075" t="str">
        <f t="shared" si="101"/>
        <v>*</v>
      </c>
    </row>
    <row r="1076" spans="2:10" x14ac:dyDescent="0.25">
      <c r="B1076" t="str">
        <f>IF('TECH RES'!C1077="RESNGA",'TECH RES'!B1077,"*")</f>
        <v>*</v>
      </c>
      <c r="C1076" t="str">
        <f t="shared" si="96"/>
        <v>*</v>
      </c>
      <c r="D1076" t="str">
        <f t="shared" si="97"/>
        <v>*</v>
      </c>
      <c r="F1076" t="str">
        <f>IF('TECH RES'!C1077="RESNGA",'TECH RES'!B1077,"*")</f>
        <v>*</v>
      </c>
      <c r="G1076" t="str">
        <f t="shared" si="98"/>
        <v>*</v>
      </c>
      <c r="H1076" t="str">
        <f t="shared" si="99"/>
        <v>*</v>
      </c>
      <c r="I1076" t="str">
        <f t="shared" si="100"/>
        <v>*</v>
      </c>
      <c r="J1076" t="str">
        <f t="shared" si="101"/>
        <v>*</v>
      </c>
    </row>
    <row r="1077" spans="2:10" x14ac:dyDescent="0.25">
      <c r="B1077" t="str">
        <f>IF('TECH RES'!C1078="RESNGA",'TECH RES'!B1078,"*")</f>
        <v>*</v>
      </c>
      <c r="C1077" t="str">
        <f t="shared" si="96"/>
        <v>*</v>
      </c>
      <c r="D1077" t="str">
        <f t="shared" si="97"/>
        <v>*</v>
      </c>
      <c r="F1077" t="str">
        <f>IF('TECH RES'!C1078="RESNGA",'TECH RES'!B1078,"*")</f>
        <v>*</v>
      </c>
      <c r="G1077" t="str">
        <f t="shared" si="98"/>
        <v>*</v>
      </c>
      <c r="H1077" t="str">
        <f t="shared" si="99"/>
        <v>*</v>
      </c>
      <c r="I1077" t="str">
        <f t="shared" si="100"/>
        <v>*</v>
      </c>
      <c r="J1077" t="str">
        <f t="shared" si="101"/>
        <v>*</v>
      </c>
    </row>
    <row r="1078" spans="2:10" x14ac:dyDescent="0.25">
      <c r="B1078" t="str">
        <f>IF('TECH RES'!C1079="RESNGA",'TECH RES'!B1079,"*")</f>
        <v>*</v>
      </c>
      <c r="C1078" t="str">
        <f t="shared" si="96"/>
        <v>*</v>
      </c>
      <c r="D1078" t="str">
        <f t="shared" si="97"/>
        <v>*</v>
      </c>
      <c r="F1078" t="str">
        <f>IF('TECH RES'!C1079="RESNGA",'TECH RES'!B1079,"*")</f>
        <v>*</v>
      </c>
      <c r="G1078" t="str">
        <f t="shared" si="98"/>
        <v>*</v>
      </c>
      <c r="H1078" t="str">
        <f t="shared" si="99"/>
        <v>*</v>
      </c>
      <c r="I1078" t="str">
        <f t="shared" si="100"/>
        <v>*</v>
      </c>
      <c r="J1078" t="str">
        <f t="shared" si="101"/>
        <v>*</v>
      </c>
    </row>
    <row r="1079" spans="2:10" x14ac:dyDescent="0.25">
      <c r="B1079" t="str">
        <f>IF('TECH RES'!C1080="RESNGA",'TECH RES'!B1080,"*")</f>
        <v>*</v>
      </c>
      <c r="C1079" t="str">
        <f t="shared" si="96"/>
        <v>*</v>
      </c>
      <c r="D1079" t="str">
        <f t="shared" si="97"/>
        <v>*</v>
      </c>
      <c r="F1079" t="str">
        <f>IF('TECH RES'!C1080="RESNGA",'TECH RES'!B1080,"*")</f>
        <v>*</v>
      </c>
      <c r="G1079" t="str">
        <f t="shared" si="98"/>
        <v>*</v>
      </c>
      <c r="H1079" t="str">
        <f t="shared" si="99"/>
        <v>*</v>
      </c>
      <c r="I1079" t="str">
        <f t="shared" si="100"/>
        <v>*</v>
      </c>
      <c r="J1079" t="str">
        <f t="shared" si="101"/>
        <v>*</v>
      </c>
    </row>
    <row r="1080" spans="2:10" x14ac:dyDescent="0.25">
      <c r="B1080" t="str">
        <f>IF('TECH RES'!C1081="RESNGA",'TECH RES'!B1081,"*")</f>
        <v>*</v>
      </c>
      <c r="C1080" t="str">
        <f t="shared" si="96"/>
        <v>*</v>
      </c>
      <c r="D1080" t="str">
        <f t="shared" si="97"/>
        <v>*</v>
      </c>
      <c r="F1080" t="str">
        <f>IF('TECH RES'!C1081="RESNGA",'TECH RES'!B1081,"*")</f>
        <v>*</v>
      </c>
      <c r="G1080" t="str">
        <f t="shared" si="98"/>
        <v>*</v>
      </c>
      <c r="H1080" t="str">
        <f t="shared" si="99"/>
        <v>*</v>
      </c>
      <c r="I1080" t="str">
        <f t="shared" si="100"/>
        <v>*</v>
      </c>
      <c r="J1080" t="str">
        <f t="shared" si="101"/>
        <v>*</v>
      </c>
    </row>
    <row r="1081" spans="2:10" x14ac:dyDescent="0.25">
      <c r="B1081" t="str">
        <f>IF('TECH RES'!C1082="RESNGA",'TECH RES'!B1082,"*")</f>
        <v>*</v>
      </c>
      <c r="C1081" t="str">
        <f t="shared" si="96"/>
        <v>*</v>
      </c>
      <c r="D1081" t="str">
        <f t="shared" si="97"/>
        <v>*</v>
      </c>
      <c r="F1081" t="str">
        <f>IF('TECH RES'!C1082="RESNGA",'TECH RES'!B1082,"*")</f>
        <v>*</v>
      </c>
      <c r="G1081" t="str">
        <f t="shared" si="98"/>
        <v>*</v>
      </c>
      <c r="H1081" t="str">
        <f t="shared" si="99"/>
        <v>*</v>
      </c>
      <c r="I1081" t="str">
        <f t="shared" si="100"/>
        <v>*</v>
      </c>
      <c r="J1081" t="str">
        <f t="shared" si="101"/>
        <v>*</v>
      </c>
    </row>
    <row r="1082" spans="2:10" x14ac:dyDescent="0.25">
      <c r="B1082" t="str">
        <f>IF('TECH RES'!C1083="RESNGA",'TECH RES'!B1083,"*")</f>
        <v>*</v>
      </c>
      <c r="C1082" t="str">
        <f t="shared" si="96"/>
        <v>*</v>
      </c>
      <c r="D1082" t="str">
        <f t="shared" si="97"/>
        <v>*</v>
      </c>
      <c r="F1082" t="str">
        <f>IF('TECH RES'!C1083="RESNGA",'TECH RES'!B1083,"*")</f>
        <v>*</v>
      </c>
      <c r="G1082" t="str">
        <f t="shared" si="98"/>
        <v>*</v>
      </c>
      <c r="H1082" t="str">
        <f t="shared" si="99"/>
        <v>*</v>
      </c>
      <c r="I1082" t="str">
        <f t="shared" si="100"/>
        <v>*</v>
      </c>
      <c r="J1082" t="str">
        <f t="shared" si="101"/>
        <v>*</v>
      </c>
    </row>
    <row r="1083" spans="2:10" x14ac:dyDescent="0.25">
      <c r="B1083" t="str">
        <f>IF('TECH RES'!C1084="RESNGA",'TECH RES'!B1084,"*")</f>
        <v>*</v>
      </c>
      <c r="C1083" t="str">
        <f t="shared" si="96"/>
        <v>*</v>
      </c>
      <c r="D1083" t="str">
        <f t="shared" si="97"/>
        <v>*</v>
      </c>
      <c r="F1083" t="str">
        <f>IF('TECH RES'!C1084="RESNGA",'TECH RES'!B1084,"*")</f>
        <v>*</v>
      </c>
      <c r="G1083" t="str">
        <f t="shared" si="98"/>
        <v>*</v>
      </c>
      <c r="H1083" t="str">
        <f t="shared" si="99"/>
        <v>*</v>
      </c>
      <c r="I1083" t="str">
        <f t="shared" si="100"/>
        <v>*</v>
      </c>
      <c r="J1083" t="str">
        <f t="shared" si="101"/>
        <v>*</v>
      </c>
    </row>
    <row r="1084" spans="2:10" x14ac:dyDescent="0.25">
      <c r="B1084" t="str">
        <f>IF('TECH RES'!C1085="RESNGA",'TECH RES'!B1085,"*")</f>
        <v>*</v>
      </c>
      <c r="C1084" t="str">
        <f t="shared" si="96"/>
        <v>*</v>
      </c>
      <c r="D1084" t="str">
        <f t="shared" si="97"/>
        <v>*</v>
      </c>
      <c r="F1084" t="str">
        <f>IF('TECH RES'!C1085="RESNGA",'TECH RES'!B1085,"*")</f>
        <v>*</v>
      </c>
      <c r="G1084" t="str">
        <f t="shared" si="98"/>
        <v>*</v>
      </c>
      <c r="H1084" t="str">
        <f t="shared" si="99"/>
        <v>*</v>
      </c>
      <c r="I1084" t="str">
        <f t="shared" si="100"/>
        <v>*</v>
      </c>
      <c r="J1084" t="str">
        <f t="shared" si="101"/>
        <v>*</v>
      </c>
    </row>
    <row r="1085" spans="2:10" x14ac:dyDescent="0.25">
      <c r="B1085" t="str">
        <f>IF('TECH RES'!C1086="RESNGA",'TECH RES'!B1086,"*")</f>
        <v>*</v>
      </c>
      <c r="C1085" t="str">
        <f t="shared" si="96"/>
        <v>*</v>
      </c>
      <c r="D1085" t="str">
        <f t="shared" si="97"/>
        <v>*</v>
      </c>
      <c r="F1085" t="str">
        <f>IF('TECH RES'!C1086="RESNGA",'TECH RES'!B1086,"*")</f>
        <v>*</v>
      </c>
      <c r="G1085" t="str">
        <f t="shared" si="98"/>
        <v>*</v>
      </c>
      <c r="H1085" t="str">
        <f t="shared" si="99"/>
        <v>*</v>
      </c>
      <c r="I1085" t="str">
        <f t="shared" si="100"/>
        <v>*</v>
      </c>
      <c r="J1085" t="str">
        <f t="shared" si="101"/>
        <v>*</v>
      </c>
    </row>
    <row r="1086" spans="2:10" x14ac:dyDescent="0.25">
      <c r="B1086" t="str">
        <f>IF('TECH RES'!C1087="RESNGA",'TECH RES'!B1087,"*")</f>
        <v>*</v>
      </c>
      <c r="C1086" t="str">
        <f t="shared" si="96"/>
        <v>*</v>
      </c>
      <c r="D1086" t="str">
        <f t="shared" si="97"/>
        <v>*</v>
      </c>
      <c r="F1086" t="str">
        <f>IF('TECH RES'!C1087="RESNGA",'TECH RES'!B1087,"*")</f>
        <v>*</v>
      </c>
      <c r="G1086" t="str">
        <f t="shared" si="98"/>
        <v>*</v>
      </c>
      <c r="H1086" t="str">
        <f t="shared" si="99"/>
        <v>*</v>
      </c>
      <c r="I1086" t="str">
        <f t="shared" si="100"/>
        <v>*</v>
      </c>
      <c r="J1086" t="str">
        <f t="shared" si="101"/>
        <v>*</v>
      </c>
    </row>
    <row r="1087" spans="2:10" x14ac:dyDescent="0.25">
      <c r="B1087" t="str">
        <f>IF('TECH RES'!C1088="RESNGA",'TECH RES'!B1088,"*")</f>
        <v>*</v>
      </c>
      <c r="C1087" t="str">
        <f t="shared" si="96"/>
        <v>*</v>
      </c>
      <c r="D1087" t="str">
        <f t="shared" si="97"/>
        <v>*</v>
      </c>
      <c r="F1087" t="str">
        <f>IF('TECH RES'!C1088="RESNGA",'TECH RES'!B1088,"*")</f>
        <v>*</v>
      </c>
      <c r="G1087" t="str">
        <f t="shared" si="98"/>
        <v>*</v>
      </c>
      <c r="H1087" t="str">
        <f t="shared" si="99"/>
        <v>*</v>
      </c>
      <c r="I1087" t="str">
        <f t="shared" si="100"/>
        <v>*</v>
      </c>
      <c r="J1087" t="str">
        <f t="shared" si="101"/>
        <v>*</v>
      </c>
    </row>
    <row r="1088" spans="2:10" x14ac:dyDescent="0.25">
      <c r="B1088" t="str">
        <f>IF('TECH RES'!C1089="RESNGA",'TECH RES'!B1089,"*")</f>
        <v>*</v>
      </c>
      <c r="C1088" t="str">
        <f t="shared" si="96"/>
        <v>*</v>
      </c>
      <c r="D1088" t="str">
        <f t="shared" si="97"/>
        <v>*</v>
      </c>
      <c r="F1088" t="str">
        <f>IF('TECH RES'!C1089="RESNGA",'TECH RES'!B1089,"*")</f>
        <v>*</v>
      </c>
      <c r="G1088" t="str">
        <f t="shared" si="98"/>
        <v>*</v>
      </c>
      <c r="H1088" t="str">
        <f t="shared" si="99"/>
        <v>*</v>
      </c>
      <c r="I1088" t="str">
        <f t="shared" si="100"/>
        <v>*</v>
      </c>
      <c r="J1088" t="str">
        <f t="shared" si="101"/>
        <v>*</v>
      </c>
    </row>
    <row r="1089" spans="2:10" x14ac:dyDescent="0.25">
      <c r="B1089" t="str">
        <f>IF('TECH RES'!C1090="RESNGA",'TECH RES'!B1090,"*")</f>
        <v>*</v>
      </c>
      <c r="C1089" t="str">
        <f t="shared" si="96"/>
        <v>*</v>
      </c>
      <c r="D1089" t="str">
        <f t="shared" si="97"/>
        <v>*</v>
      </c>
      <c r="F1089" t="str">
        <f>IF('TECH RES'!C1090="RESNGA",'TECH RES'!B1090,"*")</f>
        <v>*</v>
      </c>
      <c r="G1089" t="str">
        <f t="shared" si="98"/>
        <v>*</v>
      </c>
      <c r="H1089" t="str">
        <f t="shared" si="99"/>
        <v>*</v>
      </c>
      <c r="I1089" t="str">
        <f t="shared" si="100"/>
        <v>*</v>
      </c>
      <c r="J1089" t="str">
        <f t="shared" si="101"/>
        <v>*</v>
      </c>
    </row>
    <row r="1090" spans="2:10" x14ac:dyDescent="0.25">
      <c r="B1090" t="str">
        <f>IF('TECH RES'!C1091="RESNGA",'TECH RES'!B1091,"*")</f>
        <v>*</v>
      </c>
      <c r="C1090" t="str">
        <f t="shared" si="96"/>
        <v>*</v>
      </c>
      <c r="D1090" t="str">
        <f t="shared" si="97"/>
        <v>*</v>
      </c>
      <c r="F1090" t="str">
        <f>IF('TECH RES'!C1091="RESNGA",'TECH RES'!B1091,"*")</f>
        <v>*</v>
      </c>
      <c r="G1090" t="str">
        <f t="shared" si="98"/>
        <v>*</v>
      </c>
      <c r="H1090" t="str">
        <f t="shared" si="99"/>
        <v>*</v>
      </c>
      <c r="I1090" t="str">
        <f t="shared" si="100"/>
        <v>*</v>
      </c>
      <c r="J1090" t="str">
        <f t="shared" si="101"/>
        <v>*</v>
      </c>
    </row>
    <row r="1091" spans="2:10" x14ac:dyDescent="0.25">
      <c r="B1091" t="str">
        <f>IF('TECH RES'!C1092="RESNGA",'TECH RES'!B1092,"*")</f>
        <v>*</v>
      </c>
      <c r="C1091" t="str">
        <f t="shared" si="96"/>
        <v>*</v>
      </c>
      <c r="D1091" t="str">
        <f t="shared" si="97"/>
        <v>*</v>
      </c>
      <c r="F1091" t="str">
        <f>IF('TECH RES'!C1092="RESNGA",'TECH RES'!B1092,"*")</f>
        <v>*</v>
      </c>
      <c r="G1091" t="str">
        <f t="shared" si="98"/>
        <v>*</v>
      </c>
      <c r="H1091" t="str">
        <f t="shared" si="99"/>
        <v>*</v>
      </c>
      <c r="I1091" t="str">
        <f t="shared" si="100"/>
        <v>*</v>
      </c>
      <c r="J1091" t="str">
        <f t="shared" si="101"/>
        <v>*</v>
      </c>
    </row>
    <row r="1092" spans="2:10" x14ac:dyDescent="0.25">
      <c r="B1092" t="str">
        <f>IF('TECH RES'!C1093="RESNGA",'TECH RES'!B1093,"*")</f>
        <v>*</v>
      </c>
      <c r="C1092" t="str">
        <f t="shared" si="96"/>
        <v>*</v>
      </c>
      <c r="D1092" t="str">
        <f t="shared" si="97"/>
        <v>*</v>
      </c>
      <c r="F1092" t="str">
        <f>IF('TECH RES'!C1093="RESNGA",'TECH RES'!B1093,"*")</f>
        <v>*</v>
      </c>
      <c r="G1092" t="str">
        <f t="shared" si="98"/>
        <v>*</v>
      </c>
      <c r="H1092" t="str">
        <f t="shared" si="99"/>
        <v>*</v>
      </c>
      <c r="I1092" t="str">
        <f t="shared" si="100"/>
        <v>*</v>
      </c>
      <c r="J1092" t="str">
        <f t="shared" si="101"/>
        <v>*</v>
      </c>
    </row>
    <row r="1093" spans="2:10" x14ac:dyDescent="0.25">
      <c r="B1093" t="str">
        <f>IF('TECH RES'!C1094="RESNGA",'TECH RES'!B1094,"*")</f>
        <v>*</v>
      </c>
      <c r="C1093" t="str">
        <f t="shared" si="96"/>
        <v>*</v>
      </c>
      <c r="D1093" t="str">
        <f t="shared" si="97"/>
        <v>*</v>
      </c>
      <c r="F1093" t="str">
        <f>IF('TECH RES'!C1094="RESNGA",'TECH RES'!B1094,"*")</f>
        <v>*</v>
      </c>
      <c r="G1093" t="str">
        <f t="shared" si="98"/>
        <v>*</v>
      </c>
      <c r="H1093" t="str">
        <f t="shared" si="99"/>
        <v>*</v>
      </c>
      <c r="I1093" t="str">
        <f t="shared" si="100"/>
        <v>*</v>
      </c>
      <c r="J1093" t="str">
        <f t="shared" si="101"/>
        <v>*</v>
      </c>
    </row>
    <row r="1094" spans="2:10" x14ac:dyDescent="0.25">
      <c r="B1094" t="str">
        <f>IF('TECH RES'!C1095="RESNGA",'TECH RES'!B1095,"*")</f>
        <v>*</v>
      </c>
      <c r="C1094" t="str">
        <f t="shared" ref="C1094:C1157" si="102">IF(B1094="*","*","RESNGA")</f>
        <v>*</v>
      </c>
      <c r="D1094" t="str">
        <f t="shared" ref="D1094:D1157" si="103">IF(B1094="*","*",1)</f>
        <v>*</v>
      </c>
      <c r="F1094" t="str">
        <f>IF('TECH RES'!C1095="RESNGA",'TECH RES'!B1095,"*")</f>
        <v>*</v>
      </c>
      <c r="G1094" t="str">
        <f t="shared" ref="G1094:G1157" si="104">IF(F1094="*","*","RESRNG")</f>
        <v>*</v>
      </c>
      <c r="H1094" t="str">
        <f t="shared" ref="H1094:H1157" si="105">IF(F1094="*","*",0)</f>
        <v>*</v>
      </c>
      <c r="I1094" t="str">
        <f t="shared" ref="I1094:I1157" si="106">IF(G1094="*","*",1)</f>
        <v>*</v>
      </c>
      <c r="J1094" t="str">
        <f t="shared" ref="J1094:J1157" si="107">IF(H1094="*","*",1)</f>
        <v>*</v>
      </c>
    </row>
    <row r="1095" spans="2:10" x14ac:dyDescent="0.25">
      <c r="B1095" t="str">
        <f>IF('TECH RES'!C1096="RESNGA",'TECH RES'!B1096,"*")</f>
        <v>*</v>
      </c>
      <c r="C1095" t="str">
        <f t="shared" si="102"/>
        <v>*</v>
      </c>
      <c r="D1095" t="str">
        <f t="shared" si="103"/>
        <v>*</v>
      </c>
      <c r="F1095" t="str">
        <f>IF('TECH RES'!C1096="RESNGA",'TECH RES'!B1096,"*")</f>
        <v>*</v>
      </c>
      <c r="G1095" t="str">
        <f t="shared" si="104"/>
        <v>*</v>
      </c>
      <c r="H1095" t="str">
        <f t="shared" si="105"/>
        <v>*</v>
      </c>
      <c r="I1095" t="str">
        <f t="shared" si="106"/>
        <v>*</v>
      </c>
      <c r="J1095" t="str">
        <f t="shared" si="107"/>
        <v>*</v>
      </c>
    </row>
    <row r="1096" spans="2:10" x14ac:dyDescent="0.25">
      <c r="B1096" t="str">
        <f>IF('TECH RES'!C1097="RESNGA",'TECH RES'!B1097,"*")</f>
        <v>*</v>
      </c>
      <c r="C1096" t="str">
        <f t="shared" si="102"/>
        <v>*</v>
      </c>
      <c r="D1096" t="str">
        <f t="shared" si="103"/>
        <v>*</v>
      </c>
      <c r="F1096" t="str">
        <f>IF('TECH RES'!C1097="RESNGA",'TECH RES'!B1097,"*")</f>
        <v>*</v>
      </c>
      <c r="G1096" t="str">
        <f t="shared" si="104"/>
        <v>*</v>
      </c>
      <c r="H1096" t="str">
        <f t="shared" si="105"/>
        <v>*</v>
      </c>
      <c r="I1096" t="str">
        <f t="shared" si="106"/>
        <v>*</v>
      </c>
      <c r="J1096" t="str">
        <f t="shared" si="107"/>
        <v>*</v>
      </c>
    </row>
    <row r="1097" spans="2:10" x14ac:dyDescent="0.25">
      <c r="B1097" t="str">
        <f>IF('TECH RES'!C1098="RESNGA",'TECH RES'!B1098,"*")</f>
        <v>*</v>
      </c>
      <c r="C1097" t="str">
        <f t="shared" si="102"/>
        <v>*</v>
      </c>
      <c r="D1097" t="str">
        <f t="shared" si="103"/>
        <v>*</v>
      </c>
      <c r="F1097" t="str">
        <f>IF('TECH RES'!C1098="RESNGA",'TECH RES'!B1098,"*")</f>
        <v>*</v>
      </c>
      <c r="G1097" t="str">
        <f t="shared" si="104"/>
        <v>*</v>
      </c>
      <c r="H1097" t="str">
        <f t="shared" si="105"/>
        <v>*</v>
      </c>
      <c r="I1097" t="str">
        <f t="shared" si="106"/>
        <v>*</v>
      </c>
      <c r="J1097" t="str">
        <f t="shared" si="107"/>
        <v>*</v>
      </c>
    </row>
    <row r="1098" spans="2:10" x14ac:dyDescent="0.25">
      <c r="B1098" t="str">
        <f>IF('TECH RES'!C1099="RESNGA",'TECH RES'!B1099,"*")</f>
        <v>*</v>
      </c>
      <c r="C1098" t="str">
        <f t="shared" si="102"/>
        <v>*</v>
      </c>
      <c r="D1098" t="str">
        <f t="shared" si="103"/>
        <v>*</v>
      </c>
      <c r="F1098" t="str">
        <f>IF('TECH RES'!C1099="RESNGA",'TECH RES'!B1099,"*")</f>
        <v>*</v>
      </c>
      <c r="G1098" t="str">
        <f t="shared" si="104"/>
        <v>*</v>
      </c>
      <c r="H1098" t="str">
        <f t="shared" si="105"/>
        <v>*</v>
      </c>
      <c r="I1098" t="str">
        <f t="shared" si="106"/>
        <v>*</v>
      </c>
      <c r="J1098" t="str">
        <f t="shared" si="107"/>
        <v>*</v>
      </c>
    </row>
    <row r="1099" spans="2:10" x14ac:dyDescent="0.25">
      <c r="B1099" t="str">
        <f>IF('TECH RES'!C1100="RESNGA",'TECH RES'!B1100,"*")</f>
        <v>*</v>
      </c>
      <c r="C1099" t="str">
        <f t="shared" si="102"/>
        <v>*</v>
      </c>
      <c r="D1099" t="str">
        <f t="shared" si="103"/>
        <v>*</v>
      </c>
      <c r="F1099" t="str">
        <f>IF('TECH RES'!C1100="RESNGA",'TECH RES'!B1100,"*")</f>
        <v>*</v>
      </c>
      <c r="G1099" t="str">
        <f t="shared" si="104"/>
        <v>*</v>
      </c>
      <c r="H1099" t="str">
        <f t="shared" si="105"/>
        <v>*</v>
      </c>
      <c r="I1099" t="str">
        <f t="shared" si="106"/>
        <v>*</v>
      </c>
      <c r="J1099" t="str">
        <f t="shared" si="107"/>
        <v>*</v>
      </c>
    </row>
    <row r="1100" spans="2:10" x14ac:dyDescent="0.25">
      <c r="B1100" t="str">
        <f>IF('TECH RES'!C1101="RESNGA",'TECH RES'!B1101,"*")</f>
        <v>*</v>
      </c>
      <c r="C1100" t="str">
        <f t="shared" si="102"/>
        <v>*</v>
      </c>
      <c r="D1100" t="str">
        <f t="shared" si="103"/>
        <v>*</v>
      </c>
      <c r="F1100" t="str">
        <f>IF('TECH RES'!C1101="RESNGA",'TECH RES'!B1101,"*")</f>
        <v>*</v>
      </c>
      <c r="G1100" t="str">
        <f t="shared" si="104"/>
        <v>*</v>
      </c>
      <c r="H1100" t="str">
        <f t="shared" si="105"/>
        <v>*</v>
      </c>
      <c r="I1100" t="str">
        <f t="shared" si="106"/>
        <v>*</v>
      </c>
      <c r="J1100" t="str">
        <f t="shared" si="107"/>
        <v>*</v>
      </c>
    </row>
    <row r="1101" spans="2:10" x14ac:dyDescent="0.25">
      <c r="B1101" t="str">
        <f>IF('TECH RES'!C1102="RESNGA",'TECH RES'!B1102,"*")</f>
        <v>*</v>
      </c>
      <c r="C1101" t="str">
        <f t="shared" si="102"/>
        <v>*</v>
      </c>
      <c r="D1101" t="str">
        <f t="shared" si="103"/>
        <v>*</v>
      </c>
      <c r="F1101" t="str">
        <f>IF('TECH RES'!C1102="RESNGA",'TECH RES'!B1102,"*")</f>
        <v>*</v>
      </c>
      <c r="G1101" t="str">
        <f t="shared" si="104"/>
        <v>*</v>
      </c>
      <c r="H1101" t="str">
        <f t="shared" si="105"/>
        <v>*</v>
      </c>
      <c r="I1101" t="str">
        <f t="shared" si="106"/>
        <v>*</v>
      </c>
      <c r="J1101" t="str">
        <f t="shared" si="107"/>
        <v>*</v>
      </c>
    </row>
    <row r="1102" spans="2:10" x14ac:dyDescent="0.25">
      <c r="B1102" t="str">
        <f>IF('TECH RES'!C1103="RESNGA",'TECH RES'!B1103,"*")</f>
        <v>*</v>
      </c>
      <c r="C1102" t="str">
        <f t="shared" si="102"/>
        <v>*</v>
      </c>
      <c r="D1102" t="str">
        <f t="shared" si="103"/>
        <v>*</v>
      </c>
      <c r="F1102" t="str">
        <f>IF('TECH RES'!C1103="RESNGA",'TECH RES'!B1103,"*")</f>
        <v>*</v>
      </c>
      <c r="G1102" t="str">
        <f t="shared" si="104"/>
        <v>*</v>
      </c>
      <c r="H1102" t="str">
        <f t="shared" si="105"/>
        <v>*</v>
      </c>
      <c r="I1102" t="str">
        <f t="shared" si="106"/>
        <v>*</v>
      </c>
      <c r="J1102" t="str">
        <f t="shared" si="107"/>
        <v>*</v>
      </c>
    </row>
    <row r="1103" spans="2:10" x14ac:dyDescent="0.25">
      <c r="B1103" t="str">
        <f>IF('TECH RES'!C1104="RESNGA",'TECH RES'!B1104,"*")</f>
        <v>*</v>
      </c>
      <c r="C1103" t="str">
        <f t="shared" si="102"/>
        <v>*</v>
      </c>
      <c r="D1103" t="str">
        <f t="shared" si="103"/>
        <v>*</v>
      </c>
      <c r="F1103" t="str">
        <f>IF('TECH RES'!C1104="RESNGA",'TECH RES'!B1104,"*")</f>
        <v>*</v>
      </c>
      <c r="G1103" t="str">
        <f t="shared" si="104"/>
        <v>*</v>
      </c>
      <c r="H1103" t="str">
        <f t="shared" si="105"/>
        <v>*</v>
      </c>
      <c r="I1103" t="str">
        <f t="shared" si="106"/>
        <v>*</v>
      </c>
      <c r="J1103" t="str">
        <f t="shared" si="107"/>
        <v>*</v>
      </c>
    </row>
    <row r="1104" spans="2:10" x14ac:dyDescent="0.25">
      <c r="B1104" t="str">
        <f>IF('TECH RES'!C1105="RESNGA",'TECH RES'!B1105,"*")</f>
        <v>*</v>
      </c>
      <c r="C1104" t="str">
        <f t="shared" si="102"/>
        <v>*</v>
      </c>
      <c r="D1104" t="str">
        <f t="shared" si="103"/>
        <v>*</v>
      </c>
      <c r="F1104" t="str">
        <f>IF('TECH RES'!C1105="RESNGA",'TECH RES'!B1105,"*")</f>
        <v>*</v>
      </c>
      <c r="G1104" t="str">
        <f t="shared" si="104"/>
        <v>*</v>
      </c>
      <c r="H1104" t="str">
        <f t="shared" si="105"/>
        <v>*</v>
      </c>
      <c r="I1104" t="str">
        <f t="shared" si="106"/>
        <v>*</v>
      </c>
      <c r="J1104" t="str">
        <f t="shared" si="107"/>
        <v>*</v>
      </c>
    </row>
    <row r="1105" spans="2:10" x14ac:dyDescent="0.25">
      <c r="B1105" t="str">
        <f>IF('TECH RES'!C1106="RESNGA",'TECH RES'!B1106,"*")</f>
        <v>*</v>
      </c>
      <c r="C1105" t="str">
        <f t="shared" si="102"/>
        <v>*</v>
      </c>
      <c r="D1105" t="str">
        <f t="shared" si="103"/>
        <v>*</v>
      </c>
      <c r="F1105" t="str">
        <f>IF('TECH RES'!C1106="RESNGA",'TECH RES'!B1106,"*")</f>
        <v>*</v>
      </c>
      <c r="G1105" t="str">
        <f t="shared" si="104"/>
        <v>*</v>
      </c>
      <c r="H1105" t="str">
        <f t="shared" si="105"/>
        <v>*</v>
      </c>
      <c r="I1105" t="str">
        <f t="shared" si="106"/>
        <v>*</v>
      </c>
      <c r="J1105" t="str">
        <f t="shared" si="107"/>
        <v>*</v>
      </c>
    </row>
    <row r="1106" spans="2:10" x14ac:dyDescent="0.25">
      <c r="B1106" t="str">
        <f>IF('TECH RES'!C1107="RESNGA",'TECH RES'!B1107,"*")</f>
        <v>*</v>
      </c>
      <c r="C1106" t="str">
        <f t="shared" si="102"/>
        <v>*</v>
      </c>
      <c r="D1106" t="str">
        <f t="shared" si="103"/>
        <v>*</v>
      </c>
      <c r="F1106" t="str">
        <f>IF('TECH RES'!C1107="RESNGA",'TECH RES'!B1107,"*")</f>
        <v>*</v>
      </c>
      <c r="G1106" t="str">
        <f t="shared" si="104"/>
        <v>*</v>
      </c>
      <c r="H1106" t="str">
        <f t="shared" si="105"/>
        <v>*</v>
      </c>
      <c r="I1106" t="str">
        <f t="shared" si="106"/>
        <v>*</v>
      </c>
      <c r="J1106" t="str">
        <f t="shared" si="107"/>
        <v>*</v>
      </c>
    </row>
    <row r="1107" spans="2:10" x14ac:dyDescent="0.25">
      <c r="B1107" t="str">
        <f>IF('TECH RES'!C1108="RESNGA",'TECH RES'!B1108,"*")</f>
        <v>*</v>
      </c>
      <c r="C1107" t="str">
        <f t="shared" si="102"/>
        <v>*</v>
      </c>
      <c r="D1107" t="str">
        <f t="shared" si="103"/>
        <v>*</v>
      </c>
      <c r="F1107" t="str">
        <f>IF('TECH RES'!C1108="RESNGA",'TECH RES'!B1108,"*")</f>
        <v>*</v>
      </c>
      <c r="G1107" t="str">
        <f t="shared" si="104"/>
        <v>*</v>
      </c>
      <c r="H1107" t="str">
        <f t="shared" si="105"/>
        <v>*</v>
      </c>
      <c r="I1107" t="str">
        <f t="shared" si="106"/>
        <v>*</v>
      </c>
      <c r="J1107" t="str">
        <f t="shared" si="107"/>
        <v>*</v>
      </c>
    </row>
    <row r="1108" spans="2:10" x14ac:dyDescent="0.25">
      <c r="B1108" t="str">
        <f>IF('TECH RES'!C1109="RESNGA",'TECH RES'!B1109,"*")</f>
        <v>*</v>
      </c>
      <c r="C1108" t="str">
        <f t="shared" si="102"/>
        <v>*</v>
      </c>
      <c r="D1108" t="str">
        <f t="shared" si="103"/>
        <v>*</v>
      </c>
      <c r="F1108" t="str">
        <f>IF('TECH RES'!C1109="RESNGA",'TECH RES'!B1109,"*")</f>
        <v>*</v>
      </c>
      <c r="G1108" t="str">
        <f t="shared" si="104"/>
        <v>*</v>
      </c>
      <c r="H1108" t="str">
        <f t="shared" si="105"/>
        <v>*</v>
      </c>
      <c r="I1108" t="str">
        <f t="shared" si="106"/>
        <v>*</v>
      </c>
      <c r="J1108" t="str">
        <f t="shared" si="107"/>
        <v>*</v>
      </c>
    </row>
    <row r="1109" spans="2:10" x14ac:dyDescent="0.25">
      <c r="B1109" t="str">
        <f>IF('TECH RES'!C1110="RESNGA",'TECH RES'!B1110,"*")</f>
        <v>*</v>
      </c>
      <c r="C1109" t="str">
        <f t="shared" si="102"/>
        <v>*</v>
      </c>
      <c r="D1109" t="str">
        <f t="shared" si="103"/>
        <v>*</v>
      </c>
      <c r="F1109" t="str">
        <f>IF('TECH RES'!C1110="RESNGA",'TECH RES'!B1110,"*")</f>
        <v>*</v>
      </c>
      <c r="G1109" t="str">
        <f t="shared" si="104"/>
        <v>*</v>
      </c>
      <c r="H1109" t="str">
        <f t="shared" si="105"/>
        <v>*</v>
      </c>
      <c r="I1109" t="str">
        <f t="shared" si="106"/>
        <v>*</v>
      </c>
      <c r="J1109" t="str">
        <f t="shared" si="107"/>
        <v>*</v>
      </c>
    </row>
    <row r="1110" spans="2:10" x14ac:dyDescent="0.25">
      <c r="B1110" t="str">
        <f>IF('TECH RES'!C1111="RESNGA",'TECH RES'!B1111,"*")</f>
        <v>*</v>
      </c>
      <c r="C1110" t="str">
        <f t="shared" si="102"/>
        <v>*</v>
      </c>
      <c r="D1110" t="str">
        <f t="shared" si="103"/>
        <v>*</v>
      </c>
      <c r="F1110" t="str">
        <f>IF('TECH RES'!C1111="RESNGA",'TECH RES'!B1111,"*")</f>
        <v>*</v>
      </c>
      <c r="G1110" t="str">
        <f t="shared" si="104"/>
        <v>*</v>
      </c>
      <c r="H1110" t="str">
        <f t="shared" si="105"/>
        <v>*</v>
      </c>
      <c r="I1110" t="str">
        <f t="shared" si="106"/>
        <v>*</v>
      </c>
      <c r="J1110" t="str">
        <f t="shared" si="107"/>
        <v>*</v>
      </c>
    </row>
    <row r="1111" spans="2:10" x14ac:dyDescent="0.25">
      <c r="B1111" t="str">
        <f>IF('TECH RES'!C1112="RESNGA",'TECH RES'!B1112,"*")</f>
        <v>*</v>
      </c>
      <c r="C1111" t="str">
        <f t="shared" si="102"/>
        <v>*</v>
      </c>
      <c r="D1111" t="str">
        <f t="shared" si="103"/>
        <v>*</v>
      </c>
      <c r="F1111" t="str">
        <f>IF('TECH RES'!C1112="RESNGA",'TECH RES'!B1112,"*")</f>
        <v>*</v>
      </c>
      <c r="G1111" t="str">
        <f t="shared" si="104"/>
        <v>*</v>
      </c>
      <c r="H1111" t="str">
        <f t="shared" si="105"/>
        <v>*</v>
      </c>
      <c r="I1111" t="str">
        <f t="shared" si="106"/>
        <v>*</v>
      </c>
      <c r="J1111" t="str">
        <f t="shared" si="107"/>
        <v>*</v>
      </c>
    </row>
    <row r="1112" spans="2:10" x14ac:dyDescent="0.25">
      <c r="B1112" t="str">
        <f>IF('TECH RES'!C1113="RESNGA",'TECH RES'!B1113,"*")</f>
        <v>*</v>
      </c>
      <c r="C1112" t="str">
        <f t="shared" si="102"/>
        <v>*</v>
      </c>
      <c r="D1112" t="str">
        <f t="shared" si="103"/>
        <v>*</v>
      </c>
      <c r="F1112" t="str">
        <f>IF('TECH RES'!C1113="RESNGA",'TECH RES'!B1113,"*")</f>
        <v>*</v>
      </c>
      <c r="G1112" t="str">
        <f t="shared" si="104"/>
        <v>*</v>
      </c>
      <c r="H1112" t="str">
        <f t="shared" si="105"/>
        <v>*</v>
      </c>
      <c r="I1112" t="str">
        <f t="shared" si="106"/>
        <v>*</v>
      </c>
      <c r="J1112" t="str">
        <f t="shared" si="107"/>
        <v>*</v>
      </c>
    </row>
    <row r="1113" spans="2:10" x14ac:dyDescent="0.25">
      <c r="B1113" t="str">
        <f>IF('TECH RES'!C1114="RESNGA",'TECH RES'!B1114,"*")</f>
        <v>RESAPAHIOldSHFUR1NGA20</v>
      </c>
      <c r="C1113" t="str">
        <f t="shared" si="102"/>
        <v>RESNGA</v>
      </c>
      <c r="D1113">
        <f t="shared" si="103"/>
        <v>1</v>
      </c>
      <c r="F1113" t="str">
        <f>IF('TECH RES'!C1114="RESNGA",'TECH RES'!B1114,"*")</f>
        <v>RESAPAHIOldSHFUR1NGA20</v>
      </c>
      <c r="G1113" t="str">
        <f t="shared" si="104"/>
        <v>RESRNG</v>
      </c>
      <c r="H1113">
        <f t="shared" si="105"/>
        <v>0</v>
      </c>
      <c r="I1113">
        <f t="shared" si="106"/>
        <v>1</v>
      </c>
      <c r="J1113">
        <f t="shared" si="107"/>
        <v>1</v>
      </c>
    </row>
    <row r="1114" spans="2:10" x14ac:dyDescent="0.25">
      <c r="B1114" t="str">
        <f>IF('TECH RES'!C1115="RESNGA",'TECH RES'!B1115,"*")</f>
        <v>*</v>
      </c>
      <c r="C1114" t="str">
        <f t="shared" si="102"/>
        <v>*</v>
      </c>
      <c r="D1114" t="str">
        <f t="shared" si="103"/>
        <v>*</v>
      </c>
      <c r="F1114" t="str">
        <f>IF('TECH RES'!C1115="RESNGA",'TECH RES'!B1115,"*")</f>
        <v>*</v>
      </c>
      <c r="G1114" t="str">
        <f t="shared" si="104"/>
        <v>*</v>
      </c>
      <c r="H1114" t="str">
        <f t="shared" si="105"/>
        <v>*</v>
      </c>
      <c r="I1114" t="str">
        <f t="shared" si="106"/>
        <v>*</v>
      </c>
      <c r="J1114" t="str">
        <f t="shared" si="107"/>
        <v>*</v>
      </c>
    </row>
    <row r="1115" spans="2:10" x14ac:dyDescent="0.25">
      <c r="B1115" t="str">
        <f>IF('TECH RES'!C1116="RESNGA",'TECH RES'!B1116,"*")</f>
        <v>RESAPAHIOldSHFUR2NGA20</v>
      </c>
      <c r="C1115" t="str">
        <f t="shared" si="102"/>
        <v>RESNGA</v>
      </c>
      <c r="D1115">
        <f t="shared" si="103"/>
        <v>1</v>
      </c>
      <c r="F1115" t="str">
        <f>IF('TECH RES'!C1116="RESNGA",'TECH RES'!B1116,"*")</f>
        <v>RESAPAHIOldSHFUR2NGA20</v>
      </c>
      <c r="G1115" t="str">
        <f t="shared" si="104"/>
        <v>RESRNG</v>
      </c>
      <c r="H1115">
        <f t="shared" si="105"/>
        <v>0</v>
      </c>
      <c r="I1115">
        <f t="shared" si="106"/>
        <v>1</v>
      </c>
      <c r="J1115">
        <f t="shared" si="107"/>
        <v>1</v>
      </c>
    </row>
    <row r="1116" spans="2:10" x14ac:dyDescent="0.25">
      <c r="B1116" t="str">
        <f>IF('TECH RES'!C1117="RESNGA",'TECH RES'!B1117,"*")</f>
        <v>RESAPAHIOldSHFUR3NGA20</v>
      </c>
      <c r="C1116" t="str">
        <f t="shared" si="102"/>
        <v>RESNGA</v>
      </c>
      <c r="D1116">
        <f t="shared" si="103"/>
        <v>1</v>
      </c>
      <c r="F1116" t="str">
        <f>IF('TECH RES'!C1117="RESNGA",'TECH RES'!B1117,"*")</f>
        <v>RESAPAHIOldSHFUR3NGA20</v>
      </c>
      <c r="G1116" t="str">
        <f t="shared" si="104"/>
        <v>RESRNG</v>
      </c>
      <c r="H1116">
        <f t="shared" si="105"/>
        <v>0</v>
      </c>
      <c r="I1116">
        <f t="shared" si="106"/>
        <v>1</v>
      </c>
      <c r="J1116">
        <f t="shared" si="107"/>
        <v>1</v>
      </c>
    </row>
    <row r="1117" spans="2:10" x14ac:dyDescent="0.25">
      <c r="B1117" t="str">
        <f>IF('TECH RES'!C1118="RESNGA",'TECH RES'!B1118,"*")</f>
        <v>RESAPAHIOldSHFUR3NGA22</v>
      </c>
      <c r="C1117" t="str">
        <f t="shared" si="102"/>
        <v>RESNGA</v>
      </c>
      <c r="D1117">
        <f t="shared" si="103"/>
        <v>1</v>
      </c>
      <c r="F1117" t="str">
        <f>IF('TECH RES'!C1118="RESNGA",'TECH RES'!B1118,"*")</f>
        <v>RESAPAHIOldSHFUR3NGA22</v>
      </c>
      <c r="G1117" t="str">
        <f t="shared" si="104"/>
        <v>RESRNG</v>
      </c>
      <c r="H1117">
        <f t="shared" si="105"/>
        <v>0</v>
      </c>
      <c r="I1117">
        <f t="shared" si="106"/>
        <v>1</v>
      </c>
      <c r="J1117">
        <f t="shared" si="107"/>
        <v>1</v>
      </c>
    </row>
    <row r="1118" spans="2:10" x14ac:dyDescent="0.25">
      <c r="B1118" t="str">
        <f>IF('TECH RES'!C1119="RESNGA",'TECH RES'!B1119,"*")</f>
        <v>RESAPAHIOldSHFUR4NGA20</v>
      </c>
      <c r="C1118" t="str">
        <f t="shared" si="102"/>
        <v>RESNGA</v>
      </c>
      <c r="D1118">
        <f t="shared" si="103"/>
        <v>1</v>
      </c>
      <c r="F1118" t="str">
        <f>IF('TECH RES'!C1119="RESNGA",'TECH RES'!B1119,"*")</f>
        <v>RESAPAHIOldSHFUR4NGA20</v>
      </c>
      <c r="G1118" t="str">
        <f t="shared" si="104"/>
        <v>RESRNG</v>
      </c>
      <c r="H1118">
        <f t="shared" si="105"/>
        <v>0</v>
      </c>
      <c r="I1118">
        <f t="shared" si="106"/>
        <v>1</v>
      </c>
      <c r="J1118">
        <f t="shared" si="107"/>
        <v>1</v>
      </c>
    </row>
    <row r="1119" spans="2:10" x14ac:dyDescent="0.25">
      <c r="B1119" t="str">
        <f>IF('TECH RES'!C1120="RESNGA",'TECH RES'!B1120,"*")</f>
        <v>RESAPAHIOldSHFUR4NGA22</v>
      </c>
      <c r="C1119" t="str">
        <f t="shared" si="102"/>
        <v>RESNGA</v>
      </c>
      <c r="D1119">
        <f t="shared" si="103"/>
        <v>1</v>
      </c>
      <c r="F1119" t="str">
        <f>IF('TECH RES'!C1120="RESNGA",'TECH RES'!B1120,"*")</f>
        <v>RESAPAHIOldSHFUR4NGA22</v>
      </c>
      <c r="G1119" t="str">
        <f t="shared" si="104"/>
        <v>RESRNG</v>
      </c>
      <c r="H1119">
        <f t="shared" si="105"/>
        <v>0</v>
      </c>
      <c r="I1119">
        <f t="shared" si="106"/>
        <v>1</v>
      </c>
      <c r="J1119">
        <f t="shared" si="107"/>
        <v>1</v>
      </c>
    </row>
    <row r="1120" spans="2:10" x14ac:dyDescent="0.25">
      <c r="B1120" t="str">
        <f>IF('TECH RES'!C1121="RESNGA",'TECH RES'!B1121,"*")</f>
        <v>RESAPAHIOldSHRAD1NGA20</v>
      </c>
      <c r="C1120" t="str">
        <f t="shared" si="102"/>
        <v>RESNGA</v>
      </c>
      <c r="D1120">
        <f t="shared" si="103"/>
        <v>1</v>
      </c>
      <c r="F1120" t="str">
        <f>IF('TECH RES'!C1121="RESNGA",'TECH RES'!B1121,"*")</f>
        <v>RESAPAHIOldSHRAD1NGA20</v>
      </c>
      <c r="G1120" t="str">
        <f t="shared" si="104"/>
        <v>RESRNG</v>
      </c>
      <c r="H1120">
        <f t="shared" si="105"/>
        <v>0</v>
      </c>
      <c r="I1120">
        <f t="shared" si="106"/>
        <v>1</v>
      </c>
      <c r="J1120">
        <f t="shared" si="107"/>
        <v>1</v>
      </c>
    </row>
    <row r="1121" spans="2:10" x14ac:dyDescent="0.25">
      <c r="B1121" t="str">
        <f>IF('TECH RES'!C1122="RESNGA",'TECH RES'!B1122,"*")</f>
        <v>RESAPAHIOldSHRAD1NGA21</v>
      </c>
      <c r="C1121" t="str">
        <f t="shared" si="102"/>
        <v>RESNGA</v>
      </c>
      <c r="D1121">
        <f t="shared" si="103"/>
        <v>1</v>
      </c>
      <c r="F1121" t="str">
        <f>IF('TECH RES'!C1122="RESNGA",'TECH RES'!B1122,"*")</f>
        <v>RESAPAHIOldSHRAD1NGA21</v>
      </c>
      <c r="G1121" t="str">
        <f t="shared" si="104"/>
        <v>RESRNG</v>
      </c>
      <c r="H1121">
        <f t="shared" si="105"/>
        <v>0</v>
      </c>
      <c r="I1121">
        <f t="shared" si="106"/>
        <v>1</v>
      </c>
      <c r="J1121">
        <f t="shared" si="107"/>
        <v>1</v>
      </c>
    </row>
    <row r="1122" spans="2:10" x14ac:dyDescent="0.25">
      <c r="B1122" t="str">
        <f>IF('TECH RES'!C1123="RESNGA",'TECH RES'!B1123,"*")</f>
        <v>*</v>
      </c>
      <c r="C1122" t="str">
        <f t="shared" si="102"/>
        <v>*</v>
      </c>
      <c r="D1122" t="str">
        <f t="shared" si="103"/>
        <v>*</v>
      </c>
      <c r="F1122" t="str">
        <f>IF('TECH RES'!C1123="RESNGA",'TECH RES'!B1123,"*")</f>
        <v>*</v>
      </c>
      <c r="G1122" t="str">
        <f t="shared" si="104"/>
        <v>*</v>
      </c>
      <c r="H1122" t="str">
        <f t="shared" si="105"/>
        <v>*</v>
      </c>
      <c r="I1122" t="str">
        <f t="shared" si="106"/>
        <v>*</v>
      </c>
      <c r="J1122" t="str">
        <f t="shared" si="107"/>
        <v>*</v>
      </c>
    </row>
    <row r="1123" spans="2:10" x14ac:dyDescent="0.25">
      <c r="B1123" t="str">
        <f>IF('TECH RES'!C1124="RESNGA",'TECH RES'!B1124,"*")</f>
        <v>RESAPAHIOldSHRAD2NGA20</v>
      </c>
      <c r="C1123" t="str">
        <f t="shared" si="102"/>
        <v>RESNGA</v>
      </c>
      <c r="D1123">
        <f t="shared" si="103"/>
        <v>1</v>
      </c>
      <c r="F1123" t="str">
        <f>IF('TECH RES'!C1124="RESNGA",'TECH RES'!B1124,"*")</f>
        <v>RESAPAHIOldSHRAD2NGA20</v>
      </c>
      <c r="G1123" t="str">
        <f t="shared" si="104"/>
        <v>RESRNG</v>
      </c>
      <c r="H1123">
        <f t="shared" si="105"/>
        <v>0</v>
      </c>
      <c r="I1123">
        <f t="shared" si="106"/>
        <v>1</v>
      </c>
      <c r="J1123">
        <f t="shared" si="107"/>
        <v>1</v>
      </c>
    </row>
    <row r="1124" spans="2:10" x14ac:dyDescent="0.25">
      <c r="B1124" t="str">
        <f>IF('TECH RES'!C1125="RESNGA",'TECH RES'!B1125,"*")</f>
        <v>RESAPAHIOldSHRAD3NGA20</v>
      </c>
      <c r="C1124" t="str">
        <f t="shared" si="102"/>
        <v>RESNGA</v>
      </c>
      <c r="D1124">
        <f t="shared" si="103"/>
        <v>1</v>
      </c>
      <c r="F1124" t="str">
        <f>IF('TECH RES'!C1125="RESNGA",'TECH RES'!B1125,"*")</f>
        <v>RESAPAHIOldSHRAD3NGA20</v>
      </c>
      <c r="G1124" t="str">
        <f t="shared" si="104"/>
        <v>RESRNG</v>
      </c>
      <c r="H1124">
        <f t="shared" si="105"/>
        <v>0</v>
      </c>
      <c r="I1124">
        <f t="shared" si="106"/>
        <v>1</v>
      </c>
      <c r="J1124">
        <f t="shared" si="107"/>
        <v>1</v>
      </c>
    </row>
    <row r="1125" spans="2:10" x14ac:dyDescent="0.25">
      <c r="B1125" t="str">
        <f>IF('TECH RES'!C1126="RESNGA",'TECH RES'!B1126,"*")</f>
        <v>RESAPAHIOldSHRAD4NGA20</v>
      </c>
      <c r="C1125" t="str">
        <f t="shared" si="102"/>
        <v>RESNGA</v>
      </c>
      <c r="D1125">
        <f t="shared" si="103"/>
        <v>1</v>
      </c>
      <c r="F1125" t="str">
        <f>IF('TECH RES'!C1126="RESNGA",'TECH RES'!B1126,"*")</f>
        <v>RESAPAHIOldSHRAD4NGA20</v>
      </c>
      <c r="G1125" t="str">
        <f t="shared" si="104"/>
        <v>RESRNG</v>
      </c>
      <c r="H1125">
        <f t="shared" si="105"/>
        <v>0</v>
      </c>
      <c r="I1125">
        <f t="shared" si="106"/>
        <v>1</v>
      </c>
      <c r="J1125">
        <f t="shared" si="107"/>
        <v>1</v>
      </c>
    </row>
    <row r="1126" spans="2:10" x14ac:dyDescent="0.25">
      <c r="B1126" t="str">
        <f>IF('TECH RES'!C1127="RESNGA",'TECH RES'!B1127,"*")</f>
        <v>RESAPAHIOldSHRAD4NGA22</v>
      </c>
      <c r="C1126" t="str">
        <f t="shared" si="102"/>
        <v>RESNGA</v>
      </c>
      <c r="D1126">
        <f t="shared" si="103"/>
        <v>1</v>
      </c>
      <c r="F1126" t="str">
        <f>IF('TECH RES'!C1127="RESNGA",'TECH RES'!B1127,"*")</f>
        <v>RESAPAHIOldSHRAD4NGA22</v>
      </c>
      <c r="G1126" t="str">
        <f t="shared" si="104"/>
        <v>RESRNG</v>
      </c>
      <c r="H1126">
        <f t="shared" si="105"/>
        <v>0</v>
      </c>
      <c r="I1126">
        <f t="shared" si="106"/>
        <v>1</v>
      </c>
      <c r="J1126">
        <f t="shared" si="107"/>
        <v>1</v>
      </c>
    </row>
    <row r="1127" spans="2:10" x14ac:dyDescent="0.25">
      <c r="B1127" t="str">
        <f>IF('TECH RES'!C1128="RESNGA",'TECH RES'!B1128,"*")</f>
        <v>*</v>
      </c>
      <c r="C1127" t="str">
        <f t="shared" si="102"/>
        <v>*</v>
      </c>
      <c r="D1127" t="str">
        <f t="shared" si="103"/>
        <v>*</v>
      </c>
      <c r="F1127" t="str">
        <f>IF('TECH RES'!C1128="RESNGA",'TECH RES'!B1128,"*")</f>
        <v>*</v>
      </c>
      <c r="G1127" t="str">
        <f t="shared" si="104"/>
        <v>*</v>
      </c>
      <c r="H1127" t="str">
        <f t="shared" si="105"/>
        <v>*</v>
      </c>
      <c r="I1127" t="str">
        <f t="shared" si="106"/>
        <v>*</v>
      </c>
      <c r="J1127" t="str">
        <f t="shared" si="107"/>
        <v>*</v>
      </c>
    </row>
    <row r="1128" spans="2:10" x14ac:dyDescent="0.25">
      <c r="B1128" t="str">
        <f>IF('TECH RES'!C1129="RESNGA",'TECH RES'!B1129,"*")</f>
        <v>*</v>
      </c>
      <c r="C1128" t="str">
        <f t="shared" si="102"/>
        <v>*</v>
      </c>
      <c r="D1128" t="str">
        <f t="shared" si="103"/>
        <v>*</v>
      </c>
      <c r="F1128" t="str">
        <f>IF('TECH RES'!C1129="RESNGA",'TECH RES'!B1129,"*")</f>
        <v>*</v>
      </c>
      <c r="G1128" t="str">
        <f t="shared" si="104"/>
        <v>*</v>
      </c>
      <c r="H1128" t="str">
        <f t="shared" si="105"/>
        <v>*</v>
      </c>
      <c r="I1128" t="str">
        <f t="shared" si="106"/>
        <v>*</v>
      </c>
      <c r="J1128" t="str">
        <f t="shared" si="107"/>
        <v>*</v>
      </c>
    </row>
    <row r="1129" spans="2:10" x14ac:dyDescent="0.25">
      <c r="B1129" t="str">
        <f>IF('TECH RES'!C1130="RESNGA",'TECH RES'!B1130,"*")</f>
        <v>*</v>
      </c>
      <c r="C1129" t="str">
        <f t="shared" si="102"/>
        <v>*</v>
      </c>
      <c r="D1129" t="str">
        <f t="shared" si="103"/>
        <v>*</v>
      </c>
      <c r="F1129" t="str">
        <f>IF('TECH RES'!C1130="RESNGA",'TECH RES'!B1130,"*")</f>
        <v>*</v>
      </c>
      <c r="G1129" t="str">
        <f t="shared" si="104"/>
        <v>*</v>
      </c>
      <c r="H1129" t="str">
        <f t="shared" si="105"/>
        <v>*</v>
      </c>
      <c r="I1129" t="str">
        <f t="shared" si="106"/>
        <v>*</v>
      </c>
      <c r="J1129" t="str">
        <f t="shared" si="107"/>
        <v>*</v>
      </c>
    </row>
    <row r="1130" spans="2:10" x14ac:dyDescent="0.25">
      <c r="B1130" t="str">
        <f>IF('TECH RES'!C1131="RESNGA",'TECH RES'!B1131,"*")</f>
        <v>*</v>
      </c>
      <c r="C1130" t="str">
        <f t="shared" si="102"/>
        <v>*</v>
      </c>
      <c r="D1130" t="str">
        <f t="shared" si="103"/>
        <v>*</v>
      </c>
      <c r="F1130" t="str">
        <f>IF('TECH RES'!C1131="RESNGA",'TECH RES'!B1131,"*")</f>
        <v>*</v>
      </c>
      <c r="G1130" t="str">
        <f t="shared" si="104"/>
        <v>*</v>
      </c>
      <c r="H1130" t="str">
        <f t="shared" si="105"/>
        <v>*</v>
      </c>
      <c r="I1130" t="str">
        <f t="shared" si="106"/>
        <v>*</v>
      </c>
      <c r="J1130" t="str">
        <f t="shared" si="107"/>
        <v>*</v>
      </c>
    </row>
    <row r="1131" spans="2:10" x14ac:dyDescent="0.25">
      <c r="B1131" t="str">
        <f>IF('TECH RES'!C1132="RESNGA",'TECH RES'!B1132,"*")</f>
        <v>*</v>
      </c>
      <c r="C1131" t="str">
        <f t="shared" si="102"/>
        <v>*</v>
      </c>
      <c r="D1131" t="str">
        <f t="shared" si="103"/>
        <v>*</v>
      </c>
      <c r="F1131" t="str">
        <f>IF('TECH RES'!C1132="RESNGA",'TECH RES'!B1132,"*")</f>
        <v>*</v>
      </c>
      <c r="G1131" t="str">
        <f t="shared" si="104"/>
        <v>*</v>
      </c>
      <c r="H1131" t="str">
        <f t="shared" si="105"/>
        <v>*</v>
      </c>
      <c r="I1131" t="str">
        <f t="shared" si="106"/>
        <v>*</v>
      </c>
      <c r="J1131" t="str">
        <f t="shared" si="107"/>
        <v>*</v>
      </c>
    </row>
    <row r="1132" spans="2:10" x14ac:dyDescent="0.25">
      <c r="B1132" t="str">
        <f>IF('TECH RES'!C1133="RESNGA",'TECH RES'!B1133,"*")</f>
        <v>*</v>
      </c>
      <c r="C1132" t="str">
        <f t="shared" si="102"/>
        <v>*</v>
      </c>
      <c r="D1132" t="str">
        <f t="shared" si="103"/>
        <v>*</v>
      </c>
      <c r="F1132" t="str">
        <f>IF('TECH RES'!C1133="RESNGA",'TECH RES'!B1133,"*")</f>
        <v>*</v>
      </c>
      <c r="G1132" t="str">
        <f t="shared" si="104"/>
        <v>*</v>
      </c>
      <c r="H1132" t="str">
        <f t="shared" si="105"/>
        <v>*</v>
      </c>
      <c r="I1132" t="str">
        <f t="shared" si="106"/>
        <v>*</v>
      </c>
      <c r="J1132" t="str">
        <f t="shared" si="107"/>
        <v>*</v>
      </c>
    </row>
    <row r="1133" spans="2:10" x14ac:dyDescent="0.25">
      <c r="B1133" t="str">
        <f>IF('TECH RES'!C1134="RESNGA",'TECH RES'!B1134,"*")</f>
        <v>*</v>
      </c>
      <c r="C1133" t="str">
        <f t="shared" si="102"/>
        <v>*</v>
      </c>
      <c r="D1133" t="str">
        <f t="shared" si="103"/>
        <v>*</v>
      </c>
      <c r="F1133" t="str">
        <f>IF('TECH RES'!C1134="RESNGA",'TECH RES'!B1134,"*")</f>
        <v>*</v>
      </c>
      <c r="G1133" t="str">
        <f t="shared" si="104"/>
        <v>*</v>
      </c>
      <c r="H1133" t="str">
        <f t="shared" si="105"/>
        <v>*</v>
      </c>
      <c r="I1133" t="str">
        <f t="shared" si="106"/>
        <v>*</v>
      </c>
      <c r="J1133" t="str">
        <f t="shared" si="107"/>
        <v>*</v>
      </c>
    </row>
    <row r="1134" spans="2:10" x14ac:dyDescent="0.25">
      <c r="B1134" t="str">
        <f>IF('TECH RES'!C1135="RESNGA",'TECH RES'!B1135,"*")</f>
        <v>*</v>
      </c>
      <c r="C1134" t="str">
        <f t="shared" si="102"/>
        <v>*</v>
      </c>
      <c r="D1134" t="str">
        <f t="shared" si="103"/>
        <v>*</v>
      </c>
      <c r="F1134" t="str">
        <f>IF('TECH RES'!C1135="RESNGA",'TECH RES'!B1135,"*")</f>
        <v>*</v>
      </c>
      <c r="G1134" t="str">
        <f t="shared" si="104"/>
        <v>*</v>
      </c>
      <c r="H1134" t="str">
        <f t="shared" si="105"/>
        <v>*</v>
      </c>
      <c r="I1134" t="str">
        <f t="shared" si="106"/>
        <v>*</v>
      </c>
      <c r="J1134" t="str">
        <f t="shared" si="107"/>
        <v>*</v>
      </c>
    </row>
    <row r="1135" spans="2:10" x14ac:dyDescent="0.25">
      <c r="B1135" t="str">
        <f>IF('TECH RES'!C1136="RESNGA",'TECH RES'!B1136,"*")</f>
        <v>*</v>
      </c>
      <c r="C1135" t="str">
        <f t="shared" si="102"/>
        <v>*</v>
      </c>
      <c r="D1135" t="str">
        <f t="shared" si="103"/>
        <v>*</v>
      </c>
      <c r="F1135" t="str">
        <f>IF('TECH RES'!C1136="RESNGA",'TECH RES'!B1136,"*")</f>
        <v>*</v>
      </c>
      <c r="G1135" t="str">
        <f t="shared" si="104"/>
        <v>*</v>
      </c>
      <c r="H1135" t="str">
        <f t="shared" si="105"/>
        <v>*</v>
      </c>
      <c r="I1135" t="str">
        <f t="shared" si="106"/>
        <v>*</v>
      </c>
      <c r="J1135" t="str">
        <f t="shared" si="107"/>
        <v>*</v>
      </c>
    </row>
    <row r="1136" spans="2:10" x14ac:dyDescent="0.25">
      <c r="B1136" t="str">
        <f>IF('TECH RES'!C1137="RESNGA",'TECH RES'!B1137,"*")</f>
        <v>*</v>
      </c>
      <c r="C1136" t="str">
        <f t="shared" si="102"/>
        <v>*</v>
      </c>
      <c r="D1136" t="str">
        <f t="shared" si="103"/>
        <v>*</v>
      </c>
      <c r="F1136" t="str">
        <f>IF('TECH RES'!C1137="RESNGA",'TECH RES'!B1137,"*")</f>
        <v>*</v>
      </c>
      <c r="G1136" t="str">
        <f t="shared" si="104"/>
        <v>*</v>
      </c>
      <c r="H1136" t="str">
        <f t="shared" si="105"/>
        <v>*</v>
      </c>
      <c r="I1136" t="str">
        <f t="shared" si="106"/>
        <v>*</v>
      </c>
      <c r="J1136" t="str">
        <f t="shared" si="107"/>
        <v>*</v>
      </c>
    </row>
    <row r="1137" spans="2:10" x14ac:dyDescent="0.25">
      <c r="B1137" t="str">
        <f>IF('TECH RES'!C1138="RESNGA",'TECH RES'!B1138,"*")</f>
        <v>*</v>
      </c>
      <c r="C1137" t="str">
        <f t="shared" si="102"/>
        <v>*</v>
      </c>
      <c r="D1137" t="str">
        <f t="shared" si="103"/>
        <v>*</v>
      </c>
      <c r="F1137" t="str">
        <f>IF('TECH RES'!C1138="RESNGA",'TECH RES'!B1138,"*")</f>
        <v>*</v>
      </c>
      <c r="G1137" t="str">
        <f t="shared" si="104"/>
        <v>*</v>
      </c>
      <c r="H1137" t="str">
        <f t="shared" si="105"/>
        <v>*</v>
      </c>
      <c r="I1137" t="str">
        <f t="shared" si="106"/>
        <v>*</v>
      </c>
      <c r="J1137" t="str">
        <f t="shared" si="107"/>
        <v>*</v>
      </c>
    </row>
    <row r="1138" spans="2:10" x14ac:dyDescent="0.25">
      <c r="B1138" t="str">
        <f>IF('TECH RES'!C1139="RESNGA",'TECH RES'!B1139,"*")</f>
        <v>*</v>
      </c>
      <c r="C1138" t="str">
        <f t="shared" si="102"/>
        <v>*</v>
      </c>
      <c r="D1138" t="str">
        <f t="shared" si="103"/>
        <v>*</v>
      </c>
      <c r="F1138" t="str">
        <f>IF('TECH RES'!C1139="RESNGA",'TECH RES'!B1139,"*")</f>
        <v>*</v>
      </c>
      <c r="G1138" t="str">
        <f t="shared" si="104"/>
        <v>*</v>
      </c>
      <c r="H1138" t="str">
        <f t="shared" si="105"/>
        <v>*</v>
      </c>
      <c r="I1138" t="str">
        <f t="shared" si="106"/>
        <v>*</v>
      </c>
      <c r="J1138" t="str">
        <f t="shared" si="107"/>
        <v>*</v>
      </c>
    </row>
    <row r="1139" spans="2:10" x14ac:dyDescent="0.25">
      <c r="B1139" t="str">
        <f>IF('TECH RES'!C1140="RESNGA",'TECH RES'!B1140,"*")</f>
        <v>*</v>
      </c>
      <c r="C1139" t="str">
        <f t="shared" si="102"/>
        <v>*</v>
      </c>
      <c r="D1139" t="str">
        <f t="shared" si="103"/>
        <v>*</v>
      </c>
      <c r="F1139" t="str">
        <f>IF('TECH RES'!C1140="RESNGA",'TECH RES'!B1140,"*")</f>
        <v>*</v>
      </c>
      <c r="G1139" t="str">
        <f t="shared" si="104"/>
        <v>*</v>
      </c>
      <c r="H1139" t="str">
        <f t="shared" si="105"/>
        <v>*</v>
      </c>
      <c r="I1139" t="str">
        <f t="shared" si="106"/>
        <v>*</v>
      </c>
      <c r="J1139" t="str">
        <f t="shared" si="107"/>
        <v>*</v>
      </c>
    </row>
    <row r="1140" spans="2:10" x14ac:dyDescent="0.25">
      <c r="B1140" t="str">
        <f>IF('TECH RES'!C1141="RESNGA",'TECH RES'!B1141,"*")</f>
        <v>*</v>
      </c>
      <c r="C1140" t="str">
        <f t="shared" si="102"/>
        <v>*</v>
      </c>
      <c r="D1140" t="str">
        <f t="shared" si="103"/>
        <v>*</v>
      </c>
      <c r="F1140" t="str">
        <f>IF('TECH RES'!C1141="RESNGA",'TECH RES'!B1141,"*")</f>
        <v>*</v>
      </c>
      <c r="G1140" t="str">
        <f t="shared" si="104"/>
        <v>*</v>
      </c>
      <c r="H1140" t="str">
        <f t="shared" si="105"/>
        <v>*</v>
      </c>
      <c r="I1140" t="str">
        <f t="shared" si="106"/>
        <v>*</v>
      </c>
      <c r="J1140" t="str">
        <f t="shared" si="107"/>
        <v>*</v>
      </c>
    </row>
    <row r="1141" spans="2:10" x14ac:dyDescent="0.25">
      <c r="B1141" t="str">
        <f>IF('TECH RES'!C1142="RESNGA",'TECH RES'!B1142,"*")</f>
        <v>*</v>
      </c>
      <c r="C1141" t="str">
        <f t="shared" si="102"/>
        <v>*</v>
      </c>
      <c r="D1141" t="str">
        <f t="shared" si="103"/>
        <v>*</v>
      </c>
      <c r="F1141" t="str">
        <f>IF('TECH RES'!C1142="RESNGA",'TECH RES'!B1142,"*")</f>
        <v>*</v>
      </c>
      <c r="G1141" t="str">
        <f t="shared" si="104"/>
        <v>*</v>
      </c>
      <c r="H1141" t="str">
        <f t="shared" si="105"/>
        <v>*</v>
      </c>
      <c r="I1141" t="str">
        <f t="shared" si="106"/>
        <v>*</v>
      </c>
      <c r="J1141" t="str">
        <f t="shared" si="107"/>
        <v>*</v>
      </c>
    </row>
    <row r="1142" spans="2:10" x14ac:dyDescent="0.25">
      <c r="B1142" t="str">
        <f>IF('TECH RES'!C1143="RESNGA",'TECH RES'!B1143,"*")</f>
        <v>*</v>
      </c>
      <c r="C1142" t="str">
        <f t="shared" si="102"/>
        <v>*</v>
      </c>
      <c r="D1142" t="str">
        <f t="shared" si="103"/>
        <v>*</v>
      </c>
      <c r="F1142" t="str">
        <f>IF('TECH RES'!C1143="RESNGA",'TECH RES'!B1143,"*")</f>
        <v>*</v>
      </c>
      <c r="G1142" t="str">
        <f t="shared" si="104"/>
        <v>*</v>
      </c>
      <c r="H1142" t="str">
        <f t="shared" si="105"/>
        <v>*</v>
      </c>
      <c r="I1142" t="str">
        <f t="shared" si="106"/>
        <v>*</v>
      </c>
      <c r="J1142" t="str">
        <f t="shared" si="107"/>
        <v>*</v>
      </c>
    </row>
    <row r="1143" spans="2:10" x14ac:dyDescent="0.25">
      <c r="B1143" t="str">
        <f>IF('TECH RES'!C1144="RESNGA",'TECH RES'!B1144,"*")</f>
        <v>*</v>
      </c>
      <c r="C1143" t="str">
        <f t="shared" si="102"/>
        <v>*</v>
      </c>
      <c r="D1143" t="str">
        <f t="shared" si="103"/>
        <v>*</v>
      </c>
      <c r="F1143" t="str">
        <f>IF('TECH RES'!C1144="RESNGA",'TECH RES'!B1144,"*")</f>
        <v>*</v>
      </c>
      <c r="G1143" t="str">
        <f t="shared" si="104"/>
        <v>*</v>
      </c>
      <c r="H1143" t="str">
        <f t="shared" si="105"/>
        <v>*</v>
      </c>
      <c r="I1143" t="str">
        <f t="shared" si="106"/>
        <v>*</v>
      </c>
      <c r="J1143" t="str">
        <f t="shared" si="107"/>
        <v>*</v>
      </c>
    </row>
    <row r="1144" spans="2:10" x14ac:dyDescent="0.25">
      <c r="B1144" t="str">
        <f>IF('TECH RES'!C1145="RESNGA",'TECH RES'!B1145,"*")</f>
        <v>*</v>
      </c>
      <c r="C1144" t="str">
        <f t="shared" si="102"/>
        <v>*</v>
      </c>
      <c r="D1144" t="str">
        <f t="shared" si="103"/>
        <v>*</v>
      </c>
      <c r="F1144" t="str">
        <f>IF('TECH RES'!C1145="RESNGA",'TECH RES'!B1145,"*")</f>
        <v>*</v>
      </c>
      <c r="G1144" t="str">
        <f t="shared" si="104"/>
        <v>*</v>
      </c>
      <c r="H1144" t="str">
        <f t="shared" si="105"/>
        <v>*</v>
      </c>
      <c r="I1144" t="str">
        <f t="shared" si="106"/>
        <v>*</v>
      </c>
      <c r="J1144" t="str">
        <f t="shared" si="107"/>
        <v>*</v>
      </c>
    </row>
    <row r="1145" spans="2:10" x14ac:dyDescent="0.25">
      <c r="B1145" t="str">
        <f>IF('TECH RES'!C1146="RESNGA",'TECH RES'!B1146,"*")</f>
        <v>*</v>
      </c>
      <c r="C1145" t="str">
        <f t="shared" si="102"/>
        <v>*</v>
      </c>
      <c r="D1145" t="str">
        <f t="shared" si="103"/>
        <v>*</v>
      </c>
      <c r="F1145" t="str">
        <f>IF('TECH RES'!C1146="RESNGA",'TECH RES'!B1146,"*")</f>
        <v>*</v>
      </c>
      <c r="G1145" t="str">
        <f t="shared" si="104"/>
        <v>*</v>
      </c>
      <c r="H1145" t="str">
        <f t="shared" si="105"/>
        <v>*</v>
      </c>
      <c r="I1145" t="str">
        <f t="shared" si="106"/>
        <v>*</v>
      </c>
      <c r="J1145" t="str">
        <f t="shared" si="107"/>
        <v>*</v>
      </c>
    </row>
    <row r="1146" spans="2:10" x14ac:dyDescent="0.25">
      <c r="B1146" t="str">
        <f>IF('TECH RES'!C1147="RESNGA",'TECH RES'!B1147,"*")</f>
        <v>*</v>
      </c>
      <c r="C1146" t="str">
        <f t="shared" si="102"/>
        <v>*</v>
      </c>
      <c r="D1146" t="str">
        <f t="shared" si="103"/>
        <v>*</v>
      </c>
      <c r="F1146" t="str">
        <f>IF('TECH RES'!C1147="RESNGA",'TECH RES'!B1147,"*")</f>
        <v>*</v>
      </c>
      <c r="G1146" t="str">
        <f t="shared" si="104"/>
        <v>*</v>
      </c>
      <c r="H1146" t="str">
        <f t="shared" si="105"/>
        <v>*</v>
      </c>
      <c r="I1146" t="str">
        <f t="shared" si="106"/>
        <v>*</v>
      </c>
      <c r="J1146" t="str">
        <f t="shared" si="107"/>
        <v>*</v>
      </c>
    </row>
    <row r="1147" spans="2:10" x14ac:dyDescent="0.25">
      <c r="B1147" t="str">
        <f>IF('TECH RES'!C1148="RESNGA",'TECH RES'!B1148,"*")</f>
        <v>*</v>
      </c>
      <c r="C1147" t="str">
        <f t="shared" si="102"/>
        <v>*</v>
      </c>
      <c r="D1147" t="str">
        <f t="shared" si="103"/>
        <v>*</v>
      </c>
      <c r="F1147" t="str">
        <f>IF('TECH RES'!C1148="RESNGA",'TECH RES'!B1148,"*")</f>
        <v>*</v>
      </c>
      <c r="G1147" t="str">
        <f t="shared" si="104"/>
        <v>*</v>
      </c>
      <c r="H1147" t="str">
        <f t="shared" si="105"/>
        <v>*</v>
      </c>
      <c r="I1147" t="str">
        <f t="shared" si="106"/>
        <v>*</v>
      </c>
      <c r="J1147" t="str">
        <f t="shared" si="107"/>
        <v>*</v>
      </c>
    </row>
    <row r="1148" spans="2:10" x14ac:dyDescent="0.25">
      <c r="B1148" t="str">
        <f>IF('TECH RES'!C1149="RESNGA",'TECH RES'!B1149,"*")</f>
        <v>*</v>
      </c>
      <c r="C1148" t="str">
        <f t="shared" si="102"/>
        <v>*</v>
      </c>
      <c r="D1148" t="str">
        <f t="shared" si="103"/>
        <v>*</v>
      </c>
      <c r="F1148" t="str">
        <f>IF('TECH RES'!C1149="RESNGA",'TECH RES'!B1149,"*")</f>
        <v>*</v>
      </c>
      <c r="G1148" t="str">
        <f t="shared" si="104"/>
        <v>*</v>
      </c>
      <c r="H1148" t="str">
        <f t="shared" si="105"/>
        <v>*</v>
      </c>
      <c r="I1148" t="str">
        <f t="shared" si="106"/>
        <v>*</v>
      </c>
      <c r="J1148" t="str">
        <f t="shared" si="107"/>
        <v>*</v>
      </c>
    </row>
    <row r="1149" spans="2:10" x14ac:dyDescent="0.25">
      <c r="B1149" t="str">
        <f>IF('TECH RES'!C1150="RESNGA",'TECH RES'!B1150,"*")</f>
        <v>*</v>
      </c>
      <c r="C1149" t="str">
        <f t="shared" si="102"/>
        <v>*</v>
      </c>
      <c r="D1149" t="str">
        <f t="shared" si="103"/>
        <v>*</v>
      </c>
      <c r="F1149" t="str">
        <f>IF('TECH RES'!C1150="RESNGA",'TECH RES'!B1150,"*")</f>
        <v>*</v>
      </c>
      <c r="G1149" t="str">
        <f t="shared" si="104"/>
        <v>*</v>
      </c>
      <c r="H1149" t="str">
        <f t="shared" si="105"/>
        <v>*</v>
      </c>
      <c r="I1149" t="str">
        <f t="shared" si="106"/>
        <v>*</v>
      </c>
      <c r="J1149" t="str">
        <f t="shared" si="107"/>
        <v>*</v>
      </c>
    </row>
    <row r="1150" spans="2:10" x14ac:dyDescent="0.25">
      <c r="B1150" t="str">
        <f>IF('TECH RES'!C1151="RESNGA",'TECH RES'!B1151,"*")</f>
        <v>*</v>
      </c>
      <c r="C1150" t="str">
        <f t="shared" si="102"/>
        <v>*</v>
      </c>
      <c r="D1150" t="str">
        <f t="shared" si="103"/>
        <v>*</v>
      </c>
      <c r="F1150" t="str">
        <f>IF('TECH RES'!C1151="RESNGA",'TECH RES'!B1151,"*")</f>
        <v>*</v>
      </c>
      <c r="G1150" t="str">
        <f t="shared" si="104"/>
        <v>*</v>
      </c>
      <c r="H1150" t="str">
        <f t="shared" si="105"/>
        <v>*</v>
      </c>
      <c r="I1150" t="str">
        <f t="shared" si="106"/>
        <v>*</v>
      </c>
      <c r="J1150" t="str">
        <f t="shared" si="107"/>
        <v>*</v>
      </c>
    </row>
    <row r="1151" spans="2:10" x14ac:dyDescent="0.25">
      <c r="B1151" t="str">
        <f>IF('TECH RES'!C1152="RESNGA",'TECH RES'!B1152,"*")</f>
        <v>*</v>
      </c>
      <c r="C1151" t="str">
        <f t="shared" si="102"/>
        <v>*</v>
      </c>
      <c r="D1151" t="str">
        <f t="shared" si="103"/>
        <v>*</v>
      </c>
      <c r="F1151" t="str">
        <f>IF('TECH RES'!C1152="RESNGA",'TECH RES'!B1152,"*")</f>
        <v>*</v>
      </c>
      <c r="G1151" t="str">
        <f t="shared" si="104"/>
        <v>*</v>
      </c>
      <c r="H1151" t="str">
        <f t="shared" si="105"/>
        <v>*</v>
      </c>
      <c r="I1151" t="str">
        <f t="shared" si="106"/>
        <v>*</v>
      </c>
      <c r="J1151" t="str">
        <f t="shared" si="107"/>
        <v>*</v>
      </c>
    </row>
    <row r="1152" spans="2:10" x14ac:dyDescent="0.25">
      <c r="B1152" t="str">
        <f>IF('TECH RES'!C1153="RESNGA",'TECH RES'!B1153,"*")</f>
        <v>*</v>
      </c>
      <c r="C1152" t="str">
        <f t="shared" si="102"/>
        <v>*</v>
      </c>
      <c r="D1152" t="str">
        <f t="shared" si="103"/>
        <v>*</v>
      </c>
      <c r="F1152" t="str">
        <f>IF('TECH RES'!C1153="RESNGA",'TECH RES'!B1153,"*")</f>
        <v>*</v>
      </c>
      <c r="G1152" t="str">
        <f t="shared" si="104"/>
        <v>*</v>
      </c>
      <c r="H1152" t="str">
        <f t="shared" si="105"/>
        <v>*</v>
      </c>
      <c r="I1152" t="str">
        <f t="shared" si="106"/>
        <v>*</v>
      </c>
      <c r="J1152" t="str">
        <f t="shared" si="107"/>
        <v>*</v>
      </c>
    </row>
    <row r="1153" spans="2:10" x14ac:dyDescent="0.25">
      <c r="B1153" t="str">
        <f>IF('TECH RES'!C1154="RESNGA",'TECH RES'!B1154,"*")</f>
        <v>RESAPAHIOldSCAHP2NGA20</v>
      </c>
      <c r="C1153" t="str">
        <f t="shared" si="102"/>
        <v>RESNGA</v>
      </c>
      <c r="D1153">
        <f t="shared" si="103"/>
        <v>1</v>
      </c>
      <c r="F1153" t="str">
        <f>IF('TECH RES'!C1154="RESNGA",'TECH RES'!B1154,"*")</f>
        <v>RESAPAHIOldSCAHP2NGA20</v>
      </c>
      <c r="G1153" t="str">
        <f t="shared" si="104"/>
        <v>RESRNG</v>
      </c>
      <c r="H1153">
        <f t="shared" si="105"/>
        <v>0</v>
      </c>
      <c r="I1153">
        <f t="shared" si="106"/>
        <v>1</v>
      </c>
      <c r="J1153">
        <f t="shared" si="107"/>
        <v>1</v>
      </c>
    </row>
    <row r="1154" spans="2:10" x14ac:dyDescent="0.25">
      <c r="B1154" t="str">
        <f>IF('TECH RES'!C1155="RESNGA",'TECH RES'!B1155,"*")</f>
        <v>*</v>
      </c>
      <c r="C1154" t="str">
        <f t="shared" si="102"/>
        <v>*</v>
      </c>
      <c r="D1154" t="str">
        <f t="shared" si="103"/>
        <v>*</v>
      </c>
      <c r="F1154" t="str">
        <f>IF('TECH RES'!C1155="RESNGA",'TECH RES'!B1155,"*")</f>
        <v>*</v>
      </c>
      <c r="G1154" t="str">
        <f t="shared" si="104"/>
        <v>*</v>
      </c>
      <c r="H1154" t="str">
        <f t="shared" si="105"/>
        <v>*</v>
      </c>
      <c r="I1154" t="str">
        <f t="shared" si="106"/>
        <v>*</v>
      </c>
      <c r="J1154" t="str">
        <f t="shared" si="107"/>
        <v>*</v>
      </c>
    </row>
    <row r="1155" spans="2:10" x14ac:dyDescent="0.25">
      <c r="B1155" t="str">
        <f>IF('TECH RES'!C1156="RESNGA",'TECH RES'!B1156,"*")</f>
        <v>*</v>
      </c>
      <c r="C1155" t="str">
        <f t="shared" si="102"/>
        <v>*</v>
      </c>
      <c r="D1155" t="str">
        <f t="shared" si="103"/>
        <v>*</v>
      </c>
      <c r="F1155" t="str">
        <f>IF('TECH RES'!C1156="RESNGA",'TECH RES'!B1156,"*")</f>
        <v>*</v>
      </c>
      <c r="G1155" t="str">
        <f t="shared" si="104"/>
        <v>*</v>
      </c>
      <c r="H1155" t="str">
        <f t="shared" si="105"/>
        <v>*</v>
      </c>
      <c r="I1155" t="str">
        <f t="shared" si="106"/>
        <v>*</v>
      </c>
      <c r="J1155" t="str">
        <f t="shared" si="107"/>
        <v>*</v>
      </c>
    </row>
    <row r="1156" spans="2:10" x14ac:dyDescent="0.25">
      <c r="B1156" t="str">
        <f>IF('TECH RES'!C1157="RESNGA",'TECH RES'!B1157,"*")</f>
        <v>*</v>
      </c>
      <c r="C1156" t="str">
        <f t="shared" si="102"/>
        <v>*</v>
      </c>
      <c r="D1156" t="str">
        <f t="shared" si="103"/>
        <v>*</v>
      </c>
      <c r="F1156" t="str">
        <f>IF('TECH RES'!C1157="RESNGA",'TECH RES'!B1157,"*")</f>
        <v>*</v>
      </c>
      <c r="G1156" t="str">
        <f t="shared" si="104"/>
        <v>*</v>
      </c>
      <c r="H1156" t="str">
        <f t="shared" si="105"/>
        <v>*</v>
      </c>
      <c r="I1156" t="str">
        <f t="shared" si="106"/>
        <v>*</v>
      </c>
      <c r="J1156" t="str">
        <f t="shared" si="107"/>
        <v>*</v>
      </c>
    </row>
    <row r="1157" spans="2:10" x14ac:dyDescent="0.25">
      <c r="B1157" t="str">
        <f>IF('TECH RES'!C1158="RESNGA",'TECH RES'!B1158,"*")</f>
        <v>*</v>
      </c>
      <c r="C1157" t="str">
        <f t="shared" si="102"/>
        <v>*</v>
      </c>
      <c r="D1157" t="str">
        <f t="shared" si="103"/>
        <v>*</v>
      </c>
      <c r="F1157" t="str">
        <f>IF('TECH RES'!C1158="RESNGA",'TECH RES'!B1158,"*")</f>
        <v>*</v>
      </c>
      <c r="G1157" t="str">
        <f t="shared" si="104"/>
        <v>*</v>
      </c>
      <c r="H1157" t="str">
        <f t="shared" si="105"/>
        <v>*</v>
      </c>
      <c r="I1157" t="str">
        <f t="shared" si="106"/>
        <v>*</v>
      </c>
      <c r="J1157" t="str">
        <f t="shared" si="107"/>
        <v>*</v>
      </c>
    </row>
    <row r="1158" spans="2:10" x14ac:dyDescent="0.25">
      <c r="B1158" t="str">
        <f>IF('TECH RES'!C1159="RESNGA",'TECH RES'!B1159,"*")</f>
        <v>*</v>
      </c>
      <c r="C1158" t="str">
        <f t="shared" ref="C1158:C1221" si="108">IF(B1158="*","*","RESNGA")</f>
        <v>*</v>
      </c>
      <c r="D1158" t="str">
        <f t="shared" ref="D1158:D1221" si="109">IF(B1158="*","*",1)</f>
        <v>*</v>
      </c>
      <c r="F1158" t="str">
        <f>IF('TECH RES'!C1159="RESNGA",'TECH RES'!B1159,"*")</f>
        <v>*</v>
      </c>
      <c r="G1158" t="str">
        <f t="shared" ref="G1158:G1221" si="110">IF(F1158="*","*","RESRNG")</f>
        <v>*</v>
      </c>
      <c r="H1158" t="str">
        <f t="shared" ref="H1158:H1221" si="111">IF(F1158="*","*",0)</f>
        <v>*</v>
      </c>
      <c r="I1158" t="str">
        <f t="shared" ref="I1158:I1221" si="112">IF(G1158="*","*",1)</f>
        <v>*</v>
      </c>
      <c r="J1158" t="str">
        <f t="shared" ref="J1158:J1221" si="113">IF(H1158="*","*",1)</f>
        <v>*</v>
      </c>
    </row>
    <row r="1159" spans="2:10" x14ac:dyDescent="0.25">
      <c r="B1159" t="str">
        <f>IF('TECH RES'!C1160="RESNGA",'TECH RES'!B1160,"*")</f>
        <v>*</v>
      </c>
      <c r="C1159" t="str">
        <f t="shared" si="108"/>
        <v>*</v>
      </c>
      <c r="D1159" t="str">
        <f t="shared" si="109"/>
        <v>*</v>
      </c>
      <c r="F1159" t="str">
        <f>IF('TECH RES'!C1160="RESNGA",'TECH RES'!B1160,"*")</f>
        <v>*</v>
      </c>
      <c r="G1159" t="str">
        <f t="shared" si="110"/>
        <v>*</v>
      </c>
      <c r="H1159" t="str">
        <f t="shared" si="111"/>
        <v>*</v>
      </c>
      <c r="I1159" t="str">
        <f t="shared" si="112"/>
        <v>*</v>
      </c>
      <c r="J1159" t="str">
        <f t="shared" si="113"/>
        <v>*</v>
      </c>
    </row>
    <row r="1160" spans="2:10" x14ac:dyDescent="0.25">
      <c r="B1160" t="str">
        <f>IF('TECH RES'!C1161="RESNGA",'TECH RES'!B1161,"*")</f>
        <v>*</v>
      </c>
      <c r="C1160" t="str">
        <f t="shared" si="108"/>
        <v>*</v>
      </c>
      <c r="D1160" t="str">
        <f t="shared" si="109"/>
        <v>*</v>
      </c>
      <c r="F1160" t="str">
        <f>IF('TECH RES'!C1161="RESNGA",'TECH RES'!B1161,"*")</f>
        <v>*</v>
      </c>
      <c r="G1160" t="str">
        <f t="shared" si="110"/>
        <v>*</v>
      </c>
      <c r="H1160" t="str">
        <f t="shared" si="111"/>
        <v>*</v>
      </c>
      <c r="I1160" t="str">
        <f t="shared" si="112"/>
        <v>*</v>
      </c>
      <c r="J1160" t="str">
        <f t="shared" si="113"/>
        <v>*</v>
      </c>
    </row>
    <row r="1161" spans="2:10" x14ac:dyDescent="0.25">
      <c r="B1161" t="str">
        <f>IF('TECH RES'!C1162="RESNGA",'TECH RES'!B1162,"*")</f>
        <v>*</v>
      </c>
      <c r="C1161" t="str">
        <f t="shared" si="108"/>
        <v>*</v>
      </c>
      <c r="D1161" t="str">
        <f t="shared" si="109"/>
        <v>*</v>
      </c>
      <c r="F1161" t="str">
        <f>IF('TECH RES'!C1162="RESNGA",'TECH RES'!B1162,"*")</f>
        <v>*</v>
      </c>
      <c r="G1161" t="str">
        <f t="shared" si="110"/>
        <v>*</v>
      </c>
      <c r="H1161" t="str">
        <f t="shared" si="111"/>
        <v>*</v>
      </c>
      <c r="I1161" t="str">
        <f t="shared" si="112"/>
        <v>*</v>
      </c>
      <c r="J1161" t="str">
        <f t="shared" si="113"/>
        <v>*</v>
      </c>
    </row>
    <row r="1162" spans="2:10" x14ac:dyDescent="0.25">
      <c r="B1162" t="str">
        <f>IF('TECH RES'!C1163="RESNGA",'TECH RES'!B1163,"*")</f>
        <v>*</v>
      </c>
      <c r="C1162" t="str">
        <f t="shared" si="108"/>
        <v>*</v>
      </c>
      <c r="D1162" t="str">
        <f t="shared" si="109"/>
        <v>*</v>
      </c>
      <c r="F1162" t="str">
        <f>IF('TECH RES'!C1163="RESNGA",'TECH RES'!B1163,"*")</f>
        <v>*</v>
      </c>
      <c r="G1162" t="str">
        <f t="shared" si="110"/>
        <v>*</v>
      </c>
      <c r="H1162" t="str">
        <f t="shared" si="111"/>
        <v>*</v>
      </c>
      <c r="I1162" t="str">
        <f t="shared" si="112"/>
        <v>*</v>
      </c>
      <c r="J1162" t="str">
        <f t="shared" si="113"/>
        <v>*</v>
      </c>
    </row>
    <row r="1163" spans="2:10" x14ac:dyDescent="0.25">
      <c r="B1163" t="str">
        <f>IF('TECH RES'!C1164="RESNGA",'TECH RES'!B1164,"*")</f>
        <v>*</v>
      </c>
      <c r="C1163" t="str">
        <f t="shared" si="108"/>
        <v>*</v>
      </c>
      <c r="D1163" t="str">
        <f t="shared" si="109"/>
        <v>*</v>
      </c>
      <c r="F1163" t="str">
        <f>IF('TECH RES'!C1164="RESNGA",'TECH RES'!B1164,"*")</f>
        <v>*</v>
      </c>
      <c r="G1163" t="str">
        <f t="shared" si="110"/>
        <v>*</v>
      </c>
      <c r="H1163" t="str">
        <f t="shared" si="111"/>
        <v>*</v>
      </c>
      <c r="I1163" t="str">
        <f t="shared" si="112"/>
        <v>*</v>
      </c>
      <c r="J1163" t="str">
        <f t="shared" si="113"/>
        <v>*</v>
      </c>
    </row>
    <row r="1164" spans="2:10" x14ac:dyDescent="0.25">
      <c r="B1164" t="str">
        <f>IF('TECH RES'!C1165="RESNGA",'TECH RES'!B1165,"*")</f>
        <v>*</v>
      </c>
      <c r="C1164" t="str">
        <f t="shared" si="108"/>
        <v>*</v>
      </c>
      <c r="D1164" t="str">
        <f t="shared" si="109"/>
        <v>*</v>
      </c>
      <c r="F1164" t="str">
        <f>IF('TECH RES'!C1165="RESNGA",'TECH RES'!B1165,"*")</f>
        <v>*</v>
      </c>
      <c r="G1164" t="str">
        <f t="shared" si="110"/>
        <v>*</v>
      </c>
      <c r="H1164" t="str">
        <f t="shared" si="111"/>
        <v>*</v>
      </c>
      <c r="I1164" t="str">
        <f t="shared" si="112"/>
        <v>*</v>
      </c>
      <c r="J1164" t="str">
        <f t="shared" si="113"/>
        <v>*</v>
      </c>
    </row>
    <row r="1165" spans="2:10" x14ac:dyDescent="0.25">
      <c r="B1165" t="str">
        <f>IF('TECH RES'!C1166="RESNGA",'TECH RES'!B1166,"*")</f>
        <v>*</v>
      </c>
      <c r="C1165" t="str">
        <f t="shared" si="108"/>
        <v>*</v>
      </c>
      <c r="D1165" t="str">
        <f t="shared" si="109"/>
        <v>*</v>
      </c>
      <c r="F1165" t="str">
        <f>IF('TECH RES'!C1166="RESNGA",'TECH RES'!B1166,"*")</f>
        <v>*</v>
      </c>
      <c r="G1165" t="str">
        <f t="shared" si="110"/>
        <v>*</v>
      </c>
      <c r="H1165" t="str">
        <f t="shared" si="111"/>
        <v>*</v>
      </c>
      <c r="I1165" t="str">
        <f t="shared" si="112"/>
        <v>*</v>
      </c>
      <c r="J1165" t="str">
        <f t="shared" si="113"/>
        <v>*</v>
      </c>
    </row>
    <row r="1166" spans="2:10" x14ac:dyDescent="0.25">
      <c r="B1166" t="str">
        <f>IF('TECH RES'!C1167="RESNGA",'TECH RES'!B1167,"*")</f>
        <v>*</v>
      </c>
      <c r="C1166" t="str">
        <f t="shared" si="108"/>
        <v>*</v>
      </c>
      <c r="D1166" t="str">
        <f t="shared" si="109"/>
        <v>*</v>
      </c>
      <c r="F1166" t="str">
        <f>IF('TECH RES'!C1167="RESNGA",'TECH RES'!B1167,"*")</f>
        <v>*</v>
      </c>
      <c r="G1166" t="str">
        <f t="shared" si="110"/>
        <v>*</v>
      </c>
      <c r="H1166" t="str">
        <f t="shared" si="111"/>
        <v>*</v>
      </c>
      <c r="I1166" t="str">
        <f t="shared" si="112"/>
        <v>*</v>
      </c>
      <c r="J1166" t="str">
        <f t="shared" si="113"/>
        <v>*</v>
      </c>
    </row>
    <row r="1167" spans="2:10" x14ac:dyDescent="0.25">
      <c r="B1167" t="str">
        <f>IF('TECH RES'!C1168="RESNGA",'TECH RES'!B1168,"*")</f>
        <v>*</v>
      </c>
      <c r="C1167" t="str">
        <f t="shared" si="108"/>
        <v>*</v>
      </c>
      <c r="D1167" t="str">
        <f t="shared" si="109"/>
        <v>*</v>
      </c>
      <c r="F1167" t="str">
        <f>IF('TECH RES'!C1168="RESNGA",'TECH RES'!B1168,"*")</f>
        <v>*</v>
      </c>
      <c r="G1167" t="str">
        <f t="shared" si="110"/>
        <v>*</v>
      </c>
      <c r="H1167" t="str">
        <f t="shared" si="111"/>
        <v>*</v>
      </c>
      <c r="I1167" t="str">
        <f t="shared" si="112"/>
        <v>*</v>
      </c>
      <c r="J1167" t="str">
        <f t="shared" si="113"/>
        <v>*</v>
      </c>
    </row>
    <row r="1168" spans="2:10" x14ac:dyDescent="0.25">
      <c r="B1168" t="str">
        <f>IF('TECH RES'!C1169="RESNGA",'TECH RES'!B1169,"*")</f>
        <v>*</v>
      </c>
      <c r="C1168" t="str">
        <f t="shared" si="108"/>
        <v>*</v>
      </c>
      <c r="D1168" t="str">
        <f t="shared" si="109"/>
        <v>*</v>
      </c>
      <c r="F1168" t="str">
        <f>IF('TECH RES'!C1169="RESNGA",'TECH RES'!B1169,"*")</f>
        <v>*</v>
      </c>
      <c r="G1168" t="str">
        <f t="shared" si="110"/>
        <v>*</v>
      </c>
      <c r="H1168" t="str">
        <f t="shared" si="111"/>
        <v>*</v>
      </c>
      <c r="I1168" t="str">
        <f t="shared" si="112"/>
        <v>*</v>
      </c>
      <c r="J1168" t="str">
        <f t="shared" si="113"/>
        <v>*</v>
      </c>
    </row>
    <row r="1169" spans="2:10" x14ac:dyDescent="0.25">
      <c r="B1169" t="str">
        <f>IF('TECH RES'!C1170="RESNGA",'TECH RES'!B1170,"*")</f>
        <v>*</v>
      </c>
      <c r="C1169" t="str">
        <f t="shared" si="108"/>
        <v>*</v>
      </c>
      <c r="D1169" t="str">
        <f t="shared" si="109"/>
        <v>*</v>
      </c>
      <c r="F1169" t="str">
        <f>IF('TECH RES'!C1170="RESNGA",'TECH RES'!B1170,"*")</f>
        <v>*</v>
      </c>
      <c r="G1169" t="str">
        <f t="shared" si="110"/>
        <v>*</v>
      </c>
      <c r="H1169" t="str">
        <f t="shared" si="111"/>
        <v>*</v>
      </c>
      <c r="I1169" t="str">
        <f t="shared" si="112"/>
        <v>*</v>
      </c>
      <c r="J1169" t="str">
        <f t="shared" si="113"/>
        <v>*</v>
      </c>
    </row>
    <row r="1170" spans="2:10" x14ac:dyDescent="0.25">
      <c r="B1170" t="str">
        <f>IF('TECH RES'!C1171="RESNGA",'TECH RES'!B1171,"*")</f>
        <v>*</v>
      </c>
      <c r="C1170" t="str">
        <f t="shared" si="108"/>
        <v>*</v>
      </c>
      <c r="D1170" t="str">
        <f t="shared" si="109"/>
        <v>*</v>
      </c>
      <c r="F1170" t="str">
        <f>IF('TECH RES'!C1171="RESNGA",'TECH RES'!B1171,"*")</f>
        <v>*</v>
      </c>
      <c r="G1170" t="str">
        <f t="shared" si="110"/>
        <v>*</v>
      </c>
      <c r="H1170" t="str">
        <f t="shared" si="111"/>
        <v>*</v>
      </c>
      <c r="I1170" t="str">
        <f t="shared" si="112"/>
        <v>*</v>
      </c>
      <c r="J1170" t="str">
        <f t="shared" si="113"/>
        <v>*</v>
      </c>
    </row>
    <row r="1171" spans="2:10" x14ac:dyDescent="0.25">
      <c r="B1171" t="str">
        <f>IF('TECH RES'!C1172="RESNGA",'TECH RES'!B1172,"*")</f>
        <v>*</v>
      </c>
      <c r="C1171" t="str">
        <f t="shared" si="108"/>
        <v>*</v>
      </c>
      <c r="D1171" t="str">
        <f t="shared" si="109"/>
        <v>*</v>
      </c>
      <c r="F1171" t="str">
        <f>IF('TECH RES'!C1172="RESNGA",'TECH RES'!B1172,"*")</f>
        <v>*</v>
      </c>
      <c r="G1171" t="str">
        <f t="shared" si="110"/>
        <v>*</v>
      </c>
      <c r="H1171" t="str">
        <f t="shared" si="111"/>
        <v>*</v>
      </c>
      <c r="I1171" t="str">
        <f t="shared" si="112"/>
        <v>*</v>
      </c>
      <c r="J1171" t="str">
        <f t="shared" si="113"/>
        <v>*</v>
      </c>
    </row>
    <row r="1172" spans="2:10" x14ac:dyDescent="0.25">
      <c r="B1172" t="str">
        <f>IF('TECH RES'!C1173="RESNGA",'TECH RES'!B1173,"*")</f>
        <v>*</v>
      </c>
      <c r="C1172" t="str">
        <f t="shared" si="108"/>
        <v>*</v>
      </c>
      <c r="D1172" t="str">
        <f t="shared" si="109"/>
        <v>*</v>
      </c>
      <c r="F1172" t="str">
        <f>IF('TECH RES'!C1173="RESNGA",'TECH RES'!B1173,"*")</f>
        <v>*</v>
      </c>
      <c r="G1172" t="str">
        <f t="shared" si="110"/>
        <v>*</v>
      </c>
      <c r="H1172" t="str">
        <f t="shared" si="111"/>
        <v>*</v>
      </c>
      <c r="I1172" t="str">
        <f t="shared" si="112"/>
        <v>*</v>
      </c>
      <c r="J1172" t="str">
        <f t="shared" si="113"/>
        <v>*</v>
      </c>
    </row>
    <row r="1173" spans="2:10" x14ac:dyDescent="0.25">
      <c r="B1173" t="str">
        <f>IF('TECH RES'!C1174="RESNGA",'TECH RES'!B1174,"*")</f>
        <v>*</v>
      </c>
      <c r="C1173" t="str">
        <f t="shared" si="108"/>
        <v>*</v>
      </c>
      <c r="D1173" t="str">
        <f t="shared" si="109"/>
        <v>*</v>
      </c>
      <c r="F1173" t="str">
        <f>IF('TECH RES'!C1174="RESNGA",'TECH RES'!B1174,"*")</f>
        <v>*</v>
      </c>
      <c r="G1173" t="str">
        <f t="shared" si="110"/>
        <v>*</v>
      </c>
      <c r="H1173" t="str">
        <f t="shared" si="111"/>
        <v>*</v>
      </c>
      <c r="I1173" t="str">
        <f t="shared" si="112"/>
        <v>*</v>
      </c>
      <c r="J1173" t="str">
        <f t="shared" si="113"/>
        <v>*</v>
      </c>
    </row>
    <row r="1174" spans="2:10" x14ac:dyDescent="0.25">
      <c r="B1174" t="str">
        <f>IF('TECH RES'!C1175="RESNGA",'TECH RES'!B1175,"*")</f>
        <v>*</v>
      </c>
      <c r="C1174" t="str">
        <f t="shared" si="108"/>
        <v>*</v>
      </c>
      <c r="D1174" t="str">
        <f t="shared" si="109"/>
        <v>*</v>
      </c>
      <c r="F1174" t="str">
        <f>IF('TECH RES'!C1175="RESNGA",'TECH RES'!B1175,"*")</f>
        <v>*</v>
      </c>
      <c r="G1174" t="str">
        <f t="shared" si="110"/>
        <v>*</v>
      </c>
      <c r="H1174" t="str">
        <f t="shared" si="111"/>
        <v>*</v>
      </c>
      <c r="I1174" t="str">
        <f t="shared" si="112"/>
        <v>*</v>
      </c>
      <c r="J1174" t="str">
        <f t="shared" si="113"/>
        <v>*</v>
      </c>
    </row>
    <row r="1175" spans="2:10" x14ac:dyDescent="0.25">
      <c r="B1175" t="str">
        <f>IF('TECH RES'!C1176="RESNGA",'TECH RES'!B1176,"*")</f>
        <v>*</v>
      </c>
      <c r="C1175" t="str">
        <f t="shared" si="108"/>
        <v>*</v>
      </c>
      <c r="D1175" t="str">
        <f t="shared" si="109"/>
        <v>*</v>
      </c>
      <c r="F1175" t="str">
        <f>IF('TECH RES'!C1176="RESNGA",'TECH RES'!B1176,"*")</f>
        <v>*</v>
      </c>
      <c r="G1175" t="str">
        <f t="shared" si="110"/>
        <v>*</v>
      </c>
      <c r="H1175" t="str">
        <f t="shared" si="111"/>
        <v>*</v>
      </c>
      <c r="I1175" t="str">
        <f t="shared" si="112"/>
        <v>*</v>
      </c>
      <c r="J1175" t="str">
        <f t="shared" si="113"/>
        <v>*</v>
      </c>
    </row>
    <row r="1176" spans="2:10" x14ac:dyDescent="0.25">
      <c r="B1176" t="str">
        <f>IF('TECH RES'!C1177="RESNGA",'TECH RES'!B1177,"*")</f>
        <v>*</v>
      </c>
      <c r="C1176" t="str">
        <f t="shared" si="108"/>
        <v>*</v>
      </c>
      <c r="D1176" t="str">
        <f t="shared" si="109"/>
        <v>*</v>
      </c>
      <c r="F1176" t="str">
        <f>IF('TECH RES'!C1177="RESNGA",'TECH RES'!B1177,"*")</f>
        <v>*</v>
      </c>
      <c r="G1176" t="str">
        <f t="shared" si="110"/>
        <v>*</v>
      </c>
      <c r="H1176" t="str">
        <f t="shared" si="111"/>
        <v>*</v>
      </c>
      <c r="I1176" t="str">
        <f t="shared" si="112"/>
        <v>*</v>
      </c>
      <c r="J1176" t="str">
        <f t="shared" si="113"/>
        <v>*</v>
      </c>
    </row>
    <row r="1177" spans="2:10" x14ac:dyDescent="0.25">
      <c r="B1177" t="str">
        <f>IF('TECH RES'!C1178="RESNGA",'TECH RES'!B1178,"*")</f>
        <v>*</v>
      </c>
      <c r="C1177" t="str">
        <f t="shared" si="108"/>
        <v>*</v>
      </c>
      <c r="D1177" t="str">
        <f t="shared" si="109"/>
        <v>*</v>
      </c>
      <c r="F1177" t="str">
        <f>IF('TECH RES'!C1178="RESNGA",'TECH RES'!B1178,"*")</f>
        <v>*</v>
      </c>
      <c r="G1177" t="str">
        <f t="shared" si="110"/>
        <v>*</v>
      </c>
      <c r="H1177" t="str">
        <f t="shared" si="111"/>
        <v>*</v>
      </c>
      <c r="I1177" t="str">
        <f t="shared" si="112"/>
        <v>*</v>
      </c>
      <c r="J1177" t="str">
        <f t="shared" si="113"/>
        <v>*</v>
      </c>
    </row>
    <row r="1178" spans="2:10" x14ac:dyDescent="0.25">
      <c r="B1178" t="str">
        <f>IF('TECH RES'!C1179="RESNGA",'TECH RES'!B1179,"*")</f>
        <v>*</v>
      </c>
      <c r="C1178" t="str">
        <f t="shared" si="108"/>
        <v>*</v>
      </c>
      <c r="D1178" t="str">
        <f t="shared" si="109"/>
        <v>*</v>
      </c>
      <c r="F1178" t="str">
        <f>IF('TECH RES'!C1179="RESNGA",'TECH RES'!B1179,"*")</f>
        <v>*</v>
      </c>
      <c r="G1178" t="str">
        <f t="shared" si="110"/>
        <v>*</v>
      </c>
      <c r="H1178" t="str">
        <f t="shared" si="111"/>
        <v>*</v>
      </c>
      <c r="I1178" t="str">
        <f t="shared" si="112"/>
        <v>*</v>
      </c>
      <c r="J1178" t="str">
        <f t="shared" si="113"/>
        <v>*</v>
      </c>
    </row>
    <row r="1179" spans="2:10" x14ac:dyDescent="0.25">
      <c r="B1179" t="str">
        <f>IF('TECH RES'!C1180="RESNGA",'TECH RES'!B1180,"*")</f>
        <v>*</v>
      </c>
      <c r="C1179" t="str">
        <f t="shared" si="108"/>
        <v>*</v>
      </c>
      <c r="D1179" t="str">
        <f t="shared" si="109"/>
        <v>*</v>
      </c>
      <c r="F1179" t="str">
        <f>IF('TECH RES'!C1180="RESNGA",'TECH RES'!B1180,"*")</f>
        <v>*</v>
      </c>
      <c r="G1179" t="str">
        <f t="shared" si="110"/>
        <v>*</v>
      </c>
      <c r="H1179" t="str">
        <f t="shared" si="111"/>
        <v>*</v>
      </c>
      <c r="I1179" t="str">
        <f t="shared" si="112"/>
        <v>*</v>
      </c>
      <c r="J1179" t="str">
        <f t="shared" si="113"/>
        <v>*</v>
      </c>
    </row>
    <row r="1180" spans="2:10" x14ac:dyDescent="0.25">
      <c r="B1180" t="str">
        <f>IF('TECH RES'!C1181="RESNGA",'TECH RES'!B1181,"*")</f>
        <v>*</v>
      </c>
      <c r="C1180" t="str">
        <f t="shared" si="108"/>
        <v>*</v>
      </c>
      <c r="D1180" t="str">
        <f t="shared" si="109"/>
        <v>*</v>
      </c>
      <c r="F1180" t="str">
        <f>IF('TECH RES'!C1181="RESNGA",'TECH RES'!B1181,"*")</f>
        <v>*</v>
      </c>
      <c r="G1180" t="str">
        <f t="shared" si="110"/>
        <v>*</v>
      </c>
      <c r="H1180" t="str">
        <f t="shared" si="111"/>
        <v>*</v>
      </c>
      <c r="I1180" t="str">
        <f t="shared" si="112"/>
        <v>*</v>
      </c>
      <c r="J1180" t="str">
        <f t="shared" si="113"/>
        <v>*</v>
      </c>
    </row>
    <row r="1181" spans="2:10" x14ac:dyDescent="0.25">
      <c r="B1181" t="str">
        <f>IF('TECH RES'!C1182="RESNGA",'TECH RES'!B1182,"*")</f>
        <v>*</v>
      </c>
      <c r="C1181" t="str">
        <f t="shared" si="108"/>
        <v>*</v>
      </c>
      <c r="D1181" t="str">
        <f t="shared" si="109"/>
        <v>*</v>
      </c>
      <c r="F1181" t="str">
        <f>IF('TECH RES'!C1182="RESNGA",'TECH RES'!B1182,"*")</f>
        <v>*</v>
      </c>
      <c r="G1181" t="str">
        <f t="shared" si="110"/>
        <v>*</v>
      </c>
      <c r="H1181" t="str">
        <f t="shared" si="111"/>
        <v>*</v>
      </c>
      <c r="I1181" t="str">
        <f t="shared" si="112"/>
        <v>*</v>
      </c>
      <c r="J1181" t="str">
        <f t="shared" si="113"/>
        <v>*</v>
      </c>
    </row>
    <row r="1182" spans="2:10" x14ac:dyDescent="0.25">
      <c r="B1182" t="str">
        <f>IF('TECH RES'!C1183="RESNGA",'TECH RES'!B1183,"*")</f>
        <v>*</v>
      </c>
      <c r="C1182" t="str">
        <f t="shared" si="108"/>
        <v>*</v>
      </c>
      <c r="D1182" t="str">
        <f t="shared" si="109"/>
        <v>*</v>
      </c>
      <c r="F1182" t="str">
        <f>IF('TECH RES'!C1183="RESNGA",'TECH RES'!B1183,"*")</f>
        <v>*</v>
      </c>
      <c r="G1182" t="str">
        <f t="shared" si="110"/>
        <v>*</v>
      </c>
      <c r="H1182" t="str">
        <f t="shared" si="111"/>
        <v>*</v>
      </c>
      <c r="I1182" t="str">
        <f t="shared" si="112"/>
        <v>*</v>
      </c>
      <c r="J1182" t="str">
        <f t="shared" si="113"/>
        <v>*</v>
      </c>
    </row>
    <row r="1183" spans="2:10" x14ac:dyDescent="0.25">
      <c r="B1183" t="str">
        <f>IF('TECH RES'!C1184="RESNGA",'TECH RES'!B1184,"*")</f>
        <v>*</v>
      </c>
      <c r="C1183" t="str">
        <f t="shared" si="108"/>
        <v>*</v>
      </c>
      <c r="D1183" t="str">
        <f t="shared" si="109"/>
        <v>*</v>
      </c>
      <c r="F1183" t="str">
        <f>IF('TECH RES'!C1184="RESNGA",'TECH RES'!B1184,"*")</f>
        <v>*</v>
      </c>
      <c r="G1183" t="str">
        <f t="shared" si="110"/>
        <v>*</v>
      </c>
      <c r="H1183" t="str">
        <f t="shared" si="111"/>
        <v>*</v>
      </c>
      <c r="I1183" t="str">
        <f t="shared" si="112"/>
        <v>*</v>
      </c>
      <c r="J1183" t="str">
        <f t="shared" si="113"/>
        <v>*</v>
      </c>
    </row>
    <row r="1184" spans="2:10" x14ac:dyDescent="0.25">
      <c r="B1184" t="str">
        <f>IF('TECH RES'!C1185="RESNGA",'TECH RES'!B1185,"*")</f>
        <v>*</v>
      </c>
      <c r="C1184" t="str">
        <f t="shared" si="108"/>
        <v>*</v>
      </c>
      <c r="D1184" t="str">
        <f t="shared" si="109"/>
        <v>*</v>
      </c>
      <c r="F1184" t="str">
        <f>IF('TECH RES'!C1185="RESNGA",'TECH RES'!B1185,"*")</f>
        <v>*</v>
      </c>
      <c r="G1184" t="str">
        <f t="shared" si="110"/>
        <v>*</v>
      </c>
      <c r="H1184" t="str">
        <f t="shared" si="111"/>
        <v>*</v>
      </c>
      <c r="I1184" t="str">
        <f t="shared" si="112"/>
        <v>*</v>
      </c>
      <c r="J1184" t="str">
        <f t="shared" si="113"/>
        <v>*</v>
      </c>
    </row>
    <row r="1185" spans="2:10" x14ac:dyDescent="0.25">
      <c r="B1185" t="str">
        <f>IF('TECH RES'!C1186="RESNGA",'TECH RES'!B1186,"*")</f>
        <v>*</v>
      </c>
      <c r="C1185" t="str">
        <f t="shared" si="108"/>
        <v>*</v>
      </c>
      <c r="D1185" t="str">
        <f t="shared" si="109"/>
        <v>*</v>
      </c>
      <c r="F1185" t="str">
        <f>IF('TECH RES'!C1186="RESNGA",'TECH RES'!B1186,"*")</f>
        <v>*</v>
      </c>
      <c r="G1185" t="str">
        <f t="shared" si="110"/>
        <v>*</v>
      </c>
      <c r="H1185" t="str">
        <f t="shared" si="111"/>
        <v>*</v>
      </c>
      <c r="I1185" t="str">
        <f t="shared" si="112"/>
        <v>*</v>
      </c>
      <c r="J1185" t="str">
        <f t="shared" si="113"/>
        <v>*</v>
      </c>
    </row>
    <row r="1186" spans="2:10" x14ac:dyDescent="0.25">
      <c r="B1186" t="str">
        <f>IF('TECH RES'!C1187="RESNGA",'TECH RES'!B1187,"*")</f>
        <v>*</v>
      </c>
      <c r="C1186" t="str">
        <f t="shared" si="108"/>
        <v>*</v>
      </c>
      <c r="D1186" t="str">
        <f t="shared" si="109"/>
        <v>*</v>
      </c>
      <c r="F1186" t="str">
        <f>IF('TECH RES'!C1187="RESNGA",'TECH RES'!B1187,"*")</f>
        <v>*</v>
      </c>
      <c r="G1186" t="str">
        <f t="shared" si="110"/>
        <v>*</v>
      </c>
      <c r="H1186" t="str">
        <f t="shared" si="111"/>
        <v>*</v>
      </c>
      <c r="I1186" t="str">
        <f t="shared" si="112"/>
        <v>*</v>
      </c>
      <c r="J1186" t="str">
        <f t="shared" si="113"/>
        <v>*</v>
      </c>
    </row>
    <row r="1187" spans="2:10" x14ac:dyDescent="0.25">
      <c r="B1187" t="str">
        <f>IF('TECH RES'!C1188="RESNGA",'TECH RES'!B1188,"*")</f>
        <v>*</v>
      </c>
      <c r="C1187" t="str">
        <f t="shared" si="108"/>
        <v>*</v>
      </c>
      <c r="D1187" t="str">
        <f t="shared" si="109"/>
        <v>*</v>
      </c>
      <c r="F1187" t="str">
        <f>IF('TECH RES'!C1188="RESNGA",'TECH RES'!B1188,"*")</f>
        <v>*</v>
      </c>
      <c r="G1187" t="str">
        <f t="shared" si="110"/>
        <v>*</v>
      </c>
      <c r="H1187" t="str">
        <f t="shared" si="111"/>
        <v>*</v>
      </c>
      <c r="I1187" t="str">
        <f t="shared" si="112"/>
        <v>*</v>
      </c>
      <c r="J1187" t="str">
        <f t="shared" si="113"/>
        <v>*</v>
      </c>
    </row>
    <row r="1188" spans="2:10" x14ac:dyDescent="0.25">
      <c r="B1188" t="str">
        <f>IF('TECH RES'!C1189="RESNGA",'TECH RES'!B1189,"*")</f>
        <v>*</v>
      </c>
      <c r="C1188" t="str">
        <f t="shared" si="108"/>
        <v>*</v>
      </c>
      <c r="D1188" t="str">
        <f t="shared" si="109"/>
        <v>*</v>
      </c>
      <c r="F1188" t="str">
        <f>IF('TECH RES'!C1189="RESNGA",'TECH RES'!B1189,"*")</f>
        <v>*</v>
      </c>
      <c r="G1188" t="str">
        <f t="shared" si="110"/>
        <v>*</v>
      </c>
      <c r="H1188" t="str">
        <f t="shared" si="111"/>
        <v>*</v>
      </c>
      <c r="I1188" t="str">
        <f t="shared" si="112"/>
        <v>*</v>
      </c>
      <c r="J1188" t="str">
        <f t="shared" si="113"/>
        <v>*</v>
      </c>
    </row>
    <row r="1189" spans="2:10" x14ac:dyDescent="0.25">
      <c r="B1189" t="str">
        <f>IF('TECH RES'!C1190="RESNGA",'TECH RES'!B1190,"*")</f>
        <v>*</v>
      </c>
      <c r="C1189" t="str">
        <f t="shared" si="108"/>
        <v>*</v>
      </c>
      <c r="D1189" t="str">
        <f t="shared" si="109"/>
        <v>*</v>
      </c>
      <c r="F1189" t="str">
        <f>IF('TECH RES'!C1190="RESNGA",'TECH RES'!B1190,"*")</f>
        <v>*</v>
      </c>
      <c r="G1189" t="str">
        <f t="shared" si="110"/>
        <v>*</v>
      </c>
      <c r="H1189" t="str">
        <f t="shared" si="111"/>
        <v>*</v>
      </c>
      <c r="I1189" t="str">
        <f t="shared" si="112"/>
        <v>*</v>
      </c>
      <c r="J1189" t="str">
        <f t="shared" si="113"/>
        <v>*</v>
      </c>
    </row>
    <row r="1190" spans="2:10" x14ac:dyDescent="0.25">
      <c r="B1190" t="str">
        <f>IF('TECH RES'!C1191="RESNGA",'TECH RES'!B1191,"*")</f>
        <v>*</v>
      </c>
      <c r="C1190" t="str">
        <f t="shared" si="108"/>
        <v>*</v>
      </c>
      <c r="D1190" t="str">
        <f t="shared" si="109"/>
        <v>*</v>
      </c>
      <c r="F1190" t="str">
        <f>IF('TECH RES'!C1191="RESNGA",'TECH RES'!B1191,"*")</f>
        <v>*</v>
      </c>
      <c r="G1190" t="str">
        <f t="shared" si="110"/>
        <v>*</v>
      </c>
      <c r="H1190" t="str">
        <f t="shared" si="111"/>
        <v>*</v>
      </c>
      <c r="I1190" t="str">
        <f t="shared" si="112"/>
        <v>*</v>
      </c>
      <c r="J1190" t="str">
        <f t="shared" si="113"/>
        <v>*</v>
      </c>
    </row>
    <row r="1191" spans="2:10" x14ac:dyDescent="0.25">
      <c r="B1191" t="str">
        <f>IF('TECH RES'!C1192="RESNGA",'TECH RES'!B1192,"*")</f>
        <v>*</v>
      </c>
      <c r="C1191" t="str">
        <f t="shared" si="108"/>
        <v>*</v>
      </c>
      <c r="D1191" t="str">
        <f t="shared" si="109"/>
        <v>*</v>
      </c>
      <c r="F1191" t="str">
        <f>IF('TECH RES'!C1192="RESNGA",'TECH RES'!B1192,"*")</f>
        <v>*</v>
      </c>
      <c r="G1191" t="str">
        <f t="shared" si="110"/>
        <v>*</v>
      </c>
      <c r="H1191" t="str">
        <f t="shared" si="111"/>
        <v>*</v>
      </c>
      <c r="I1191" t="str">
        <f t="shared" si="112"/>
        <v>*</v>
      </c>
      <c r="J1191" t="str">
        <f t="shared" si="113"/>
        <v>*</v>
      </c>
    </row>
    <row r="1192" spans="2:10" x14ac:dyDescent="0.25">
      <c r="B1192" t="str">
        <f>IF('TECH RES'!C1193="RESNGA",'TECH RES'!B1193,"*")</f>
        <v>*</v>
      </c>
      <c r="C1192" t="str">
        <f t="shared" si="108"/>
        <v>*</v>
      </c>
      <c r="D1192" t="str">
        <f t="shared" si="109"/>
        <v>*</v>
      </c>
      <c r="F1192" t="str">
        <f>IF('TECH RES'!C1193="RESNGA",'TECH RES'!B1193,"*")</f>
        <v>*</v>
      </c>
      <c r="G1192" t="str">
        <f t="shared" si="110"/>
        <v>*</v>
      </c>
      <c r="H1192" t="str">
        <f t="shared" si="111"/>
        <v>*</v>
      </c>
      <c r="I1192" t="str">
        <f t="shared" si="112"/>
        <v>*</v>
      </c>
      <c r="J1192" t="str">
        <f t="shared" si="113"/>
        <v>*</v>
      </c>
    </row>
    <row r="1193" spans="2:10" x14ac:dyDescent="0.25">
      <c r="B1193" t="str">
        <f>IF('TECH RES'!C1194="RESNGA",'TECH RES'!B1194,"*")</f>
        <v>*</v>
      </c>
      <c r="C1193" t="str">
        <f t="shared" si="108"/>
        <v>*</v>
      </c>
      <c r="D1193" t="str">
        <f t="shared" si="109"/>
        <v>*</v>
      </c>
      <c r="F1193" t="str">
        <f>IF('TECH RES'!C1194="RESNGA",'TECH RES'!B1194,"*")</f>
        <v>*</v>
      </c>
      <c r="G1193" t="str">
        <f t="shared" si="110"/>
        <v>*</v>
      </c>
      <c r="H1193" t="str">
        <f t="shared" si="111"/>
        <v>*</v>
      </c>
      <c r="I1193" t="str">
        <f t="shared" si="112"/>
        <v>*</v>
      </c>
      <c r="J1193" t="str">
        <f t="shared" si="113"/>
        <v>*</v>
      </c>
    </row>
    <row r="1194" spans="2:10" x14ac:dyDescent="0.25">
      <c r="B1194" t="str">
        <f>IF('TECH RES'!C1195="RESNGA",'TECH RES'!B1195,"*")</f>
        <v>*</v>
      </c>
      <c r="C1194" t="str">
        <f t="shared" si="108"/>
        <v>*</v>
      </c>
      <c r="D1194" t="str">
        <f t="shared" si="109"/>
        <v>*</v>
      </c>
      <c r="F1194" t="str">
        <f>IF('TECH RES'!C1195="RESNGA",'TECH RES'!B1195,"*")</f>
        <v>*</v>
      </c>
      <c r="G1194" t="str">
        <f t="shared" si="110"/>
        <v>*</v>
      </c>
      <c r="H1194" t="str">
        <f t="shared" si="111"/>
        <v>*</v>
      </c>
      <c r="I1194" t="str">
        <f t="shared" si="112"/>
        <v>*</v>
      </c>
      <c r="J1194" t="str">
        <f t="shared" si="113"/>
        <v>*</v>
      </c>
    </row>
    <row r="1195" spans="2:10" x14ac:dyDescent="0.25">
      <c r="B1195" t="str">
        <f>IF('TECH RES'!C1196="RESNGA",'TECH RES'!B1196,"*")</f>
        <v>*</v>
      </c>
      <c r="C1195" t="str">
        <f t="shared" si="108"/>
        <v>*</v>
      </c>
      <c r="D1195" t="str">
        <f t="shared" si="109"/>
        <v>*</v>
      </c>
      <c r="F1195" t="str">
        <f>IF('TECH RES'!C1196="RESNGA",'TECH RES'!B1196,"*")</f>
        <v>*</v>
      </c>
      <c r="G1195" t="str">
        <f t="shared" si="110"/>
        <v>*</v>
      </c>
      <c r="H1195" t="str">
        <f t="shared" si="111"/>
        <v>*</v>
      </c>
      <c r="I1195" t="str">
        <f t="shared" si="112"/>
        <v>*</v>
      </c>
      <c r="J1195" t="str">
        <f t="shared" si="113"/>
        <v>*</v>
      </c>
    </row>
    <row r="1196" spans="2:10" x14ac:dyDescent="0.25">
      <c r="B1196" t="str">
        <f>IF('TECH RES'!C1197="RESNGA",'TECH RES'!B1197,"*")</f>
        <v>*</v>
      </c>
      <c r="C1196" t="str">
        <f t="shared" si="108"/>
        <v>*</v>
      </c>
      <c r="D1196" t="str">
        <f t="shared" si="109"/>
        <v>*</v>
      </c>
      <c r="F1196" t="str">
        <f>IF('TECH RES'!C1197="RESNGA",'TECH RES'!B1197,"*")</f>
        <v>*</v>
      </c>
      <c r="G1196" t="str">
        <f t="shared" si="110"/>
        <v>*</v>
      </c>
      <c r="H1196" t="str">
        <f t="shared" si="111"/>
        <v>*</v>
      </c>
      <c r="I1196" t="str">
        <f t="shared" si="112"/>
        <v>*</v>
      </c>
      <c r="J1196" t="str">
        <f t="shared" si="113"/>
        <v>*</v>
      </c>
    </row>
    <row r="1197" spans="2:10" x14ac:dyDescent="0.25">
      <c r="B1197" t="str">
        <f>IF('TECH RES'!C1198="RESNGA",'TECH RES'!B1198,"*")</f>
        <v>*</v>
      </c>
      <c r="C1197" t="str">
        <f t="shared" si="108"/>
        <v>*</v>
      </c>
      <c r="D1197" t="str">
        <f t="shared" si="109"/>
        <v>*</v>
      </c>
      <c r="F1197" t="str">
        <f>IF('TECH RES'!C1198="RESNGA",'TECH RES'!B1198,"*")</f>
        <v>*</v>
      </c>
      <c r="G1197" t="str">
        <f t="shared" si="110"/>
        <v>*</v>
      </c>
      <c r="H1197" t="str">
        <f t="shared" si="111"/>
        <v>*</v>
      </c>
      <c r="I1197" t="str">
        <f t="shared" si="112"/>
        <v>*</v>
      </c>
      <c r="J1197" t="str">
        <f t="shared" si="113"/>
        <v>*</v>
      </c>
    </row>
    <row r="1198" spans="2:10" x14ac:dyDescent="0.25">
      <c r="B1198" t="str">
        <f>IF('TECH RES'!C1199="RESNGA",'TECH RES'!B1199,"*")</f>
        <v>*</v>
      </c>
      <c r="C1198" t="str">
        <f t="shared" si="108"/>
        <v>*</v>
      </c>
      <c r="D1198" t="str">
        <f t="shared" si="109"/>
        <v>*</v>
      </c>
      <c r="F1198" t="str">
        <f>IF('TECH RES'!C1199="RESNGA",'TECH RES'!B1199,"*")</f>
        <v>*</v>
      </c>
      <c r="G1198" t="str">
        <f t="shared" si="110"/>
        <v>*</v>
      </c>
      <c r="H1198" t="str">
        <f t="shared" si="111"/>
        <v>*</v>
      </c>
      <c r="I1198" t="str">
        <f t="shared" si="112"/>
        <v>*</v>
      </c>
      <c r="J1198" t="str">
        <f t="shared" si="113"/>
        <v>*</v>
      </c>
    </row>
    <row r="1199" spans="2:10" x14ac:dyDescent="0.25">
      <c r="B1199" t="str">
        <f>IF('TECH RES'!C1200="RESNGA",'TECH RES'!B1200,"*")</f>
        <v>*</v>
      </c>
      <c r="C1199" t="str">
        <f t="shared" si="108"/>
        <v>*</v>
      </c>
      <c r="D1199" t="str">
        <f t="shared" si="109"/>
        <v>*</v>
      </c>
      <c r="F1199" t="str">
        <f>IF('TECH RES'!C1200="RESNGA",'TECH RES'!B1200,"*")</f>
        <v>*</v>
      </c>
      <c r="G1199" t="str">
        <f t="shared" si="110"/>
        <v>*</v>
      </c>
      <c r="H1199" t="str">
        <f t="shared" si="111"/>
        <v>*</v>
      </c>
      <c r="I1199" t="str">
        <f t="shared" si="112"/>
        <v>*</v>
      </c>
      <c r="J1199" t="str">
        <f t="shared" si="113"/>
        <v>*</v>
      </c>
    </row>
    <row r="1200" spans="2:10" x14ac:dyDescent="0.25">
      <c r="B1200" t="str">
        <f>IF('TECH RES'!C1201="RESNGA",'TECH RES'!B1201,"*")</f>
        <v>*</v>
      </c>
      <c r="C1200" t="str">
        <f t="shared" si="108"/>
        <v>*</v>
      </c>
      <c r="D1200" t="str">
        <f t="shared" si="109"/>
        <v>*</v>
      </c>
      <c r="F1200" t="str">
        <f>IF('TECH RES'!C1201="RESNGA",'TECH RES'!B1201,"*")</f>
        <v>*</v>
      </c>
      <c r="G1200" t="str">
        <f t="shared" si="110"/>
        <v>*</v>
      </c>
      <c r="H1200" t="str">
        <f t="shared" si="111"/>
        <v>*</v>
      </c>
      <c r="I1200" t="str">
        <f t="shared" si="112"/>
        <v>*</v>
      </c>
      <c r="J1200" t="str">
        <f t="shared" si="113"/>
        <v>*</v>
      </c>
    </row>
    <row r="1201" spans="2:10" x14ac:dyDescent="0.25">
      <c r="B1201" t="str">
        <f>IF('TECH RES'!C1202="RESNGA",'TECH RES'!B1202,"*")</f>
        <v>*</v>
      </c>
      <c r="C1201" t="str">
        <f t="shared" si="108"/>
        <v>*</v>
      </c>
      <c r="D1201" t="str">
        <f t="shared" si="109"/>
        <v>*</v>
      </c>
      <c r="F1201" t="str">
        <f>IF('TECH RES'!C1202="RESNGA",'TECH RES'!B1202,"*")</f>
        <v>*</v>
      </c>
      <c r="G1201" t="str">
        <f t="shared" si="110"/>
        <v>*</v>
      </c>
      <c r="H1201" t="str">
        <f t="shared" si="111"/>
        <v>*</v>
      </c>
      <c r="I1201" t="str">
        <f t="shared" si="112"/>
        <v>*</v>
      </c>
      <c r="J1201" t="str">
        <f t="shared" si="113"/>
        <v>*</v>
      </c>
    </row>
    <row r="1202" spans="2:10" x14ac:dyDescent="0.25">
      <c r="B1202" t="str">
        <f>IF('TECH RES'!C1203="RESNGA",'TECH RES'!B1203,"*")</f>
        <v>*</v>
      </c>
      <c r="C1202" t="str">
        <f t="shared" si="108"/>
        <v>*</v>
      </c>
      <c r="D1202" t="str">
        <f t="shared" si="109"/>
        <v>*</v>
      </c>
      <c r="F1202" t="str">
        <f>IF('TECH RES'!C1203="RESNGA",'TECH RES'!B1203,"*")</f>
        <v>*</v>
      </c>
      <c r="G1202" t="str">
        <f t="shared" si="110"/>
        <v>*</v>
      </c>
      <c r="H1202" t="str">
        <f t="shared" si="111"/>
        <v>*</v>
      </c>
      <c r="I1202" t="str">
        <f t="shared" si="112"/>
        <v>*</v>
      </c>
      <c r="J1202" t="str">
        <f t="shared" si="113"/>
        <v>*</v>
      </c>
    </row>
    <row r="1203" spans="2:10" x14ac:dyDescent="0.25">
      <c r="B1203" t="str">
        <f>IF('TECH RES'!C1204="RESNGA",'TECH RES'!B1204,"*")</f>
        <v>*</v>
      </c>
      <c r="C1203" t="str">
        <f t="shared" si="108"/>
        <v>*</v>
      </c>
      <c r="D1203" t="str">
        <f t="shared" si="109"/>
        <v>*</v>
      </c>
      <c r="F1203" t="str">
        <f>IF('TECH RES'!C1204="RESNGA",'TECH RES'!B1204,"*")</f>
        <v>*</v>
      </c>
      <c r="G1203" t="str">
        <f t="shared" si="110"/>
        <v>*</v>
      </c>
      <c r="H1203" t="str">
        <f t="shared" si="111"/>
        <v>*</v>
      </c>
      <c r="I1203" t="str">
        <f t="shared" si="112"/>
        <v>*</v>
      </c>
      <c r="J1203" t="str">
        <f t="shared" si="113"/>
        <v>*</v>
      </c>
    </row>
    <row r="1204" spans="2:10" x14ac:dyDescent="0.25">
      <c r="B1204" t="str">
        <f>IF('TECH RES'!C1205="RESNGA",'TECH RES'!B1205,"*")</f>
        <v>*</v>
      </c>
      <c r="C1204" t="str">
        <f t="shared" si="108"/>
        <v>*</v>
      </c>
      <c r="D1204" t="str">
        <f t="shared" si="109"/>
        <v>*</v>
      </c>
      <c r="F1204" t="str">
        <f>IF('TECH RES'!C1205="RESNGA",'TECH RES'!B1205,"*")</f>
        <v>*</v>
      </c>
      <c r="G1204" t="str">
        <f t="shared" si="110"/>
        <v>*</v>
      </c>
      <c r="H1204" t="str">
        <f t="shared" si="111"/>
        <v>*</v>
      </c>
      <c r="I1204" t="str">
        <f t="shared" si="112"/>
        <v>*</v>
      </c>
      <c r="J1204" t="str">
        <f t="shared" si="113"/>
        <v>*</v>
      </c>
    </row>
    <row r="1205" spans="2:10" x14ac:dyDescent="0.25">
      <c r="B1205" t="str">
        <f>IF('TECH RES'!C1206="RESNGA",'TECH RES'!B1206,"*")</f>
        <v>*</v>
      </c>
      <c r="C1205" t="str">
        <f t="shared" si="108"/>
        <v>*</v>
      </c>
      <c r="D1205" t="str">
        <f t="shared" si="109"/>
        <v>*</v>
      </c>
      <c r="F1205" t="str">
        <f>IF('TECH RES'!C1206="RESNGA",'TECH RES'!B1206,"*")</f>
        <v>*</v>
      </c>
      <c r="G1205" t="str">
        <f t="shared" si="110"/>
        <v>*</v>
      </c>
      <c r="H1205" t="str">
        <f t="shared" si="111"/>
        <v>*</v>
      </c>
      <c r="I1205" t="str">
        <f t="shared" si="112"/>
        <v>*</v>
      </c>
      <c r="J1205" t="str">
        <f t="shared" si="113"/>
        <v>*</v>
      </c>
    </row>
    <row r="1206" spans="2:10" x14ac:dyDescent="0.25">
      <c r="B1206" t="str">
        <f>IF('TECH RES'!C1207="RESNGA",'TECH RES'!B1207,"*")</f>
        <v>*</v>
      </c>
      <c r="C1206" t="str">
        <f t="shared" si="108"/>
        <v>*</v>
      </c>
      <c r="D1206" t="str">
        <f t="shared" si="109"/>
        <v>*</v>
      </c>
      <c r="F1206" t="str">
        <f>IF('TECH RES'!C1207="RESNGA",'TECH RES'!B1207,"*")</f>
        <v>*</v>
      </c>
      <c r="G1206" t="str">
        <f t="shared" si="110"/>
        <v>*</v>
      </c>
      <c r="H1206" t="str">
        <f t="shared" si="111"/>
        <v>*</v>
      </c>
      <c r="I1206" t="str">
        <f t="shared" si="112"/>
        <v>*</v>
      </c>
      <c r="J1206" t="str">
        <f t="shared" si="113"/>
        <v>*</v>
      </c>
    </row>
    <row r="1207" spans="2:10" x14ac:dyDescent="0.25">
      <c r="B1207" t="str">
        <f>IF('TECH RES'!C1208="RESNGA",'TECH RES'!B1208,"*")</f>
        <v>*</v>
      </c>
      <c r="C1207" t="str">
        <f t="shared" si="108"/>
        <v>*</v>
      </c>
      <c r="D1207" t="str">
        <f t="shared" si="109"/>
        <v>*</v>
      </c>
      <c r="F1207" t="str">
        <f>IF('TECH RES'!C1208="RESNGA",'TECH RES'!B1208,"*")</f>
        <v>*</v>
      </c>
      <c r="G1207" t="str">
        <f t="shared" si="110"/>
        <v>*</v>
      </c>
      <c r="H1207" t="str">
        <f t="shared" si="111"/>
        <v>*</v>
      </c>
      <c r="I1207" t="str">
        <f t="shared" si="112"/>
        <v>*</v>
      </c>
      <c r="J1207" t="str">
        <f t="shared" si="113"/>
        <v>*</v>
      </c>
    </row>
    <row r="1208" spans="2:10" x14ac:dyDescent="0.25">
      <c r="B1208" t="str">
        <f>IF('TECH RES'!C1209="RESNGA",'TECH RES'!B1209,"*")</f>
        <v>*</v>
      </c>
      <c r="C1208" t="str">
        <f t="shared" si="108"/>
        <v>*</v>
      </c>
      <c r="D1208" t="str">
        <f t="shared" si="109"/>
        <v>*</v>
      </c>
      <c r="F1208" t="str">
        <f>IF('TECH RES'!C1209="RESNGA",'TECH RES'!B1209,"*")</f>
        <v>*</v>
      </c>
      <c r="G1208" t="str">
        <f t="shared" si="110"/>
        <v>*</v>
      </c>
      <c r="H1208" t="str">
        <f t="shared" si="111"/>
        <v>*</v>
      </c>
      <c r="I1208" t="str">
        <f t="shared" si="112"/>
        <v>*</v>
      </c>
      <c r="J1208" t="str">
        <f t="shared" si="113"/>
        <v>*</v>
      </c>
    </row>
    <row r="1209" spans="2:10" x14ac:dyDescent="0.25">
      <c r="B1209" t="str">
        <f>IF('TECH RES'!C1210="RESNGA",'TECH RES'!B1210,"*")</f>
        <v>*</v>
      </c>
      <c r="C1209" t="str">
        <f t="shared" si="108"/>
        <v>*</v>
      </c>
      <c r="D1209" t="str">
        <f t="shared" si="109"/>
        <v>*</v>
      </c>
      <c r="F1209" t="str">
        <f>IF('TECH RES'!C1210="RESNGA",'TECH RES'!B1210,"*")</f>
        <v>*</v>
      </c>
      <c r="G1209" t="str">
        <f t="shared" si="110"/>
        <v>*</v>
      </c>
      <c r="H1209" t="str">
        <f t="shared" si="111"/>
        <v>*</v>
      </c>
      <c r="I1209" t="str">
        <f t="shared" si="112"/>
        <v>*</v>
      </c>
      <c r="J1209" t="str">
        <f t="shared" si="113"/>
        <v>*</v>
      </c>
    </row>
    <row r="1210" spans="2:10" x14ac:dyDescent="0.25">
      <c r="B1210" t="str">
        <f>IF('TECH RES'!C1211="RESNGA",'TECH RES'!B1211,"*")</f>
        <v>*</v>
      </c>
      <c r="C1210" t="str">
        <f t="shared" si="108"/>
        <v>*</v>
      </c>
      <c r="D1210" t="str">
        <f t="shared" si="109"/>
        <v>*</v>
      </c>
      <c r="F1210" t="str">
        <f>IF('TECH RES'!C1211="RESNGA",'TECH RES'!B1211,"*")</f>
        <v>*</v>
      </c>
      <c r="G1210" t="str">
        <f t="shared" si="110"/>
        <v>*</v>
      </c>
      <c r="H1210" t="str">
        <f t="shared" si="111"/>
        <v>*</v>
      </c>
      <c r="I1210" t="str">
        <f t="shared" si="112"/>
        <v>*</v>
      </c>
      <c r="J1210" t="str">
        <f t="shared" si="113"/>
        <v>*</v>
      </c>
    </row>
    <row r="1211" spans="2:10" x14ac:dyDescent="0.25">
      <c r="B1211" t="str">
        <f>IF('TECH RES'!C1212="RESNGA",'TECH RES'!B1212,"*")</f>
        <v>*</v>
      </c>
      <c r="C1211" t="str">
        <f t="shared" si="108"/>
        <v>*</v>
      </c>
      <c r="D1211" t="str">
        <f t="shared" si="109"/>
        <v>*</v>
      </c>
      <c r="F1211" t="str">
        <f>IF('TECH RES'!C1212="RESNGA",'TECH RES'!B1212,"*")</f>
        <v>*</v>
      </c>
      <c r="G1211" t="str">
        <f t="shared" si="110"/>
        <v>*</v>
      </c>
      <c r="H1211" t="str">
        <f t="shared" si="111"/>
        <v>*</v>
      </c>
      <c r="I1211" t="str">
        <f t="shared" si="112"/>
        <v>*</v>
      </c>
      <c r="J1211" t="str">
        <f t="shared" si="113"/>
        <v>*</v>
      </c>
    </row>
    <row r="1212" spans="2:10" x14ac:dyDescent="0.25">
      <c r="B1212" t="str">
        <f>IF('TECH RES'!C1213="RESNGA",'TECH RES'!B1213,"*")</f>
        <v>RESAPAHIOldCK2NGA20</v>
      </c>
      <c r="C1212" t="str">
        <f t="shared" si="108"/>
        <v>RESNGA</v>
      </c>
      <c r="D1212">
        <f t="shared" si="109"/>
        <v>1</v>
      </c>
      <c r="F1212" t="str">
        <f>IF('TECH RES'!C1213="RESNGA",'TECH RES'!B1213,"*")</f>
        <v>RESAPAHIOldCK2NGA20</v>
      </c>
      <c r="G1212" t="str">
        <f t="shared" si="110"/>
        <v>RESRNG</v>
      </c>
      <c r="H1212">
        <f t="shared" si="111"/>
        <v>0</v>
      </c>
      <c r="I1212">
        <f t="shared" si="112"/>
        <v>1</v>
      </c>
      <c r="J1212">
        <f t="shared" si="113"/>
        <v>1</v>
      </c>
    </row>
    <row r="1213" spans="2:10" x14ac:dyDescent="0.25">
      <c r="B1213" t="str">
        <f>IF('TECH RES'!C1214="RESNGA",'TECH RES'!B1214,"*")</f>
        <v>RESAPAHIOldCK4NGA20</v>
      </c>
      <c r="C1213" t="str">
        <f t="shared" si="108"/>
        <v>RESNGA</v>
      </c>
      <c r="D1213">
        <f t="shared" si="109"/>
        <v>1</v>
      </c>
      <c r="F1213" t="str">
        <f>IF('TECH RES'!C1214="RESNGA",'TECH RES'!B1214,"*")</f>
        <v>RESAPAHIOldCK4NGA20</v>
      </c>
      <c r="G1213" t="str">
        <f t="shared" si="110"/>
        <v>RESRNG</v>
      </c>
      <c r="H1213">
        <f t="shared" si="111"/>
        <v>0</v>
      </c>
      <c r="I1213">
        <f t="shared" si="112"/>
        <v>1</v>
      </c>
      <c r="J1213">
        <f t="shared" si="113"/>
        <v>1</v>
      </c>
    </row>
    <row r="1214" spans="2:10" x14ac:dyDescent="0.25">
      <c r="B1214" t="str">
        <f>IF('TECH RES'!C1215="RESNGA",'TECH RES'!B1215,"*")</f>
        <v>*</v>
      </c>
      <c r="C1214" t="str">
        <f t="shared" si="108"/>
        <v>*</v>
      </c>
      <c r="D1214" t="str">
        <f t="shared" si="109"/>
        <v>*</v>
      </c>
      <c r="F1214" t="str">
        <f>IF('TECH RES'!C1215="RESNGA",'TECH RES'!B1215,"*")</f>
        <v>*</v>
      </c>
      <c r="G1214" t="str">
        <f t="shared" si="110"/>
        <v>*</v>
      </c>
      <c r="H1214" t="str">
        <f t="shared" si="111"/>
        <v>*</v>
      </c>
      <c r="I1214" t="str">
        <f t="shared" si="112"/>
        <v>*</v>
      </c>
      <c r="J1214" t="str">
        <f t="shared" si="113"/>
        <v>*</v>
      </c>
    </row>
    <row r="1215" spans="2:10" x14ac:dyDescent="0.25">
      <c r="B1215" t="str">
        <f>IF('TECH RES'!C1216="RESNGA",'TECH RES'!B1216,"*")</f>
        <v>*</v>
      </c>
      <c r="C1215" t="str">
        <f t="shared" si="108"/>
        <v>*</v>
      </c>
      <c r="D1215" t="str">
        <f t="shared" si="109"/>
        <v>*</v>
      </c>
      <c r="F1215" t="str">
        <f>IF('TECH RES'!C1216="RESNGA",'TECH RES'!B1216,"*")</f>
        <v>*</v>
      </c>
      <c r="G1215" t="str">
        <f t="shared" si="110"/>
        <v>*</v>
      </c>
      <c r="H1215" t="str">
        <f t="shared" si="111"/>
        <v>*</v>
      </c>
      <c r="I1215" t="str">
        <f t="shared" si="112"/>
        <v>*</v>
      </c>
      <c r="J1215" t="str">
        <f t="shared" si="113"/>
        <v>*</v>
      </c>
    </row>
    <row r="1216" spans="2:10" x14ac:dyDescent="0.25">
      <c r="B1216" t="str">
        <f>IF('TECH RES'!C1217="RESNGA",'TECH RES'!B1217,"*")</f>
        <v>*</v>
      </c>
      <c r="C1216" t="str">
        <f t="shared" si="108"/>
        <v>*</v>
      </c>
      <c r="D1216" t="str">
        <f t="shared" si="109"/>
        <v>*</v>
      </c>
      <c r="F1216" t="str">
        <f>IF('TECH RES'!C1217="RESNGA",'TECH RES'!B1217,"*")</f>
        <v>*</v>
      </c>
      <c r="G1216" t="str">
        <f t="shared" si="110"/>
        <v>*</v>
      </c>
      <c r="H1216" t="str">
        <f t="shared" si="111"/>
        <v>*</v>
      </c>
      <c r="I1216" t="str">
        <f t="shared" si="112"/>
        <v>*</v>
      </c>
      <c r="J1216" t="str">
        <f t="shared" si="113"/>
        <v>*</v>
      </c>
    </row>
    <row r="1217" spans="2:10" x14ac:dyDescent="0.25">
      <c r="B1217" t="str">
        <f>IF('TECH RES'!C1218="RESNGA",'TECH RES'!B1218,"*")</f>
        <v>*</v>
      </c>
      <c r="C1217" t="str">
        <f t="shared" si="108"/>
        <v>*</v>
      </c>
      <c r="D1217" t="str">
        <f t="shared" si="109"/>
        <v>*</v>
      </c>
      <c r="F1217" t="str">
        <f>IF('TECH RES'!C1218="RESNGA",'TECH RES'!B1218,"*")</f>
        <v>*</v>
      </c>
      <c r="G1217" t="str">
        <f t="shared" si="110"/>
        <v>*</v>
      </c>
      <c r="H1217" t="str">
        <f t="shared" si="111"/>
        <v>*</v>
      </c>
      <c r="I1217" t="str">
        <f t="shared" si="112"/>
        <v>*</v>
      </c>
      <c r="J1217" t="str">
        <f t="shared" si="113"/>
        <v>*</v>
      </c>
    </row>
    <row r="1218" spans="2:10" x14ac:dyDescent="0.25">
      <c r="B1218" t="str">
        <f>IF('TECH RES'!C1219="RESNGA",'TECH RES'!B1219,"*")</f>
        <v>*</v>
      </c>
      <c r="C1218" t="str">
        <f t="shared" si="108"/>
        <v>*</v>
      </c>
      <c r="D1218" t="str">
        <f t="shared" si="109"/>
        <v>*</v>
      </c>
      <c r="F1218" t="str">
        <f>IF('TECH RES'!C1219="RESNGA",'TECH RES'!B1219,"*")</f>
        <v>*</v>
      </c>
      <c r="G1218" t="str">
        <f t="shared" si="110"/>
        <v>*</v>
      </c>
      <c r="H1218" t="str">
        <f t="shared" si="111"/>
        <v>*</v>
      </c>
      <c r="I1218" t="str">
        <f t="shared" si="112"/>
        <v>*</v>
      </c>
      <c r="J1218" t="str">
        <f t="shared" si="113"/>
        <v>*</v>
      </c>
    </row>
    <row r="1219" spans="2:10" x14ac:dyDescent="0.25">
      <c r="B1219" t="str">
        <f>IF('TECH RES'!C1220="RESNGA",'TECH RES'!B1220,"*")</f>
        <v>*</v>
      </c>
      <c r="C1219" t="str">
        <f t="shared" si="108"/>
        <v>*</v>
      </c>
      <c r="D1219" t="str">
        <f t="shared" si="109"/>
        <v>*</v>
      </c>
      <c r="F1219" t="str">
        <f>IF('TECH RES'!C1220="RESNGA",'TECH RES'!B1220,"*")</f>
        <v>*</v>
      </c>
      <c r="G1219" t="str">
        <f t="shared" si="110"/>
        <v>*</v>
      </c>
      <c r="H1219" t="str">
        <f t="shared" si="111"/>
        <v>*</v>
      </c>
      <c r="I1219" t="str">
        <f t="shared" si="112"/>
        <v>*</v>
      </c>
      <c r="J1219" t="str">
        <f t="shared" si="113"/>
        <v>*</v>
      </c>
    </row>
    <row r="1220" spans="2:10" x14ac:dyDescent="0.25">
      <c r="B1220" t="str">
        <f>IF('TECH RES'!C1221="RESNGA",'TECH RES'!B1221,"*")</f>
        <v>*</v>
      </c>
      <c r="C1220" t="str">
        <f t="shared" si="108"/>
        <v>*</v>
      </c>
      <c r="D1220" t="str">
        <f t="shared" si="109"/>
        <v>*</v>
      </c>
      <c r="F1220" t="str">
        <f>IF('TECH RES'!C1221="RESNGA",'TECH RES'!B1221,"*")</f>
        <v>*</v>
      </c>
      <c r="G1220" t="str">
        <f t="shared" si="110"/>
        <v>*</v>
      </c>
      <c r="H1220" t="str">
        <f t="shared" si="111"/>
        <v>*</v>
      </c>
      <c r="I1220" t="str">
        <f t="shared" si="112"/>
        <v>*</v>
      </c>
      <c r="J1220" t="str">
        <f t="shared" si="113"/>
        <v>*</v>
      </c>
    </row>
    <row r="1221" spans="2:10" x14ac:dyDescent="0.25">
      <c r="B1221" t="str">
        <f>IF('TECH RES'!C1222="RESNGA",'TECH RES'!B1222,"*")</f>
        <v>*</v>
      </c>
      <c r="C1221" t="str">
        <f t="shared" si="108"/>
        <v>*</v>
      </c>
      <c r="D1221" t="str">
        <f t="shared" si="109"/>
        <v>*</v>
      </c>
      <c r="F1221" t="str">
        <f>IF('TECH RES'!C1222="RESNGA",'TECH RES'!B1222,"*")</f>
        <v>*</v>
      </c>
      <c r="G1221" t="str">
        <f t="shared" si="110"/>
        <v>*</v>
      </c>
      <c r="H1221" t="str">
        <f t="shared" si="111"/>
        <v>*</v>
      </c>
      <c r="I1221" t="str">
        <f t="shared" si="112"/>
        <v>*</v>
      </c>
      <c r="J1221" t="str">
        <f t="shared" si="113"/>
        <v>*</v>
      </c>
    </row>
    <row r="1222" spans="2:10" x14ac:dyDescent="0.25">
      <c r="B1222" t="str">
        <f>IF('TECH RES'!C1223="RESNGA",'TECH RES'!B1223,"*")</f>
        <v>*</v>
      </c>
      <c r="C1222" t="str">
        <f t="shared" ref="C1222:C1285" si="114">IF(B1222="*","*","RESNGA")</f>
        <v>*</v>
      </c>
      <c r="D1222" t="str">
        <f t="shared" ref="D1222:D1285" si="115">IF(B1222="*","*",1)</f>
        <v>*</v>
      </c>
      <c r="F1222" t="str">
        <f>IF('TECH RES'!C1223="RESNGA",'TECH RES'!B1223,"*")</f>
        <v>*</v>
      </c>
      <c r="G1222" t="str">
        <f t="shared" ref="G1222:G1285" si="116">IF(F1222="*","*","RESRNG")</f>
        <v>*</v>
      </c>
      <c r="H1222" t="str">
        <f t="shared" ref="H1222:H1285" si="117">IF(F1222="*","*",0)</f>
        <v>*</v>
      </c>
      <c r="I1222" t="str">
        <f t="shared" ref="I1222:I1285" si="118">IF(G1222="*","*",1)</f>
        <v>*</v>
      </c>
      <c r="J1222" t="str">
        <f t="shared" ref="J1222:J1285" si="119">IF(H1222="*","*",1)</f>
        <v>*</v>
      </c>
    </row>
    <row r="1223" spans="2:10" x14ac:dyDescent="0.25">
      <c r="B1223" t="str">
        <f>IF('TECH RES'!C1224="RESNGA",'TECH RES'!B1224,"*")</f>
        <v>*</v>
      </c>
      <c r="C1223" t="str">
        <f t="shared" si="114"/>
        <v>*</v>
      </c>
      <c r="D1223" t="str">
        <f t="shared" si="115"/>
        <v>*</v>
      </c>
      <c r="F1223" t="str">
        <f>IF('TECH RES'!C1224="RESNGA",'TECH RES'!B1224,"*")</f>
        <v>*</v>
      </c>
      <c r="G1223" t="str">
        <f t="shared" si="116"/>
        <v>*</v>
      </c>
      <c r="H1223" t="str">
        <f t="shared" si="117"/>
        <v>*</v>
      </c>
      <c r="I1223" t="str">
        <f t="shared" si="118"/>
        <v>*</v>
      </c>
      <c r="J1223" t="str">
        <f t="shared" si="119"/>
        <v>*</v>
      </c>
    </row>
    <row r="1224" spans="2:10" x14ac:dyDescent="0.25">
      <c r="B1224" t="str">
        <f>IF('TECH RES'!C1225="RESNGA",'TECH RES'!B1225,"*")</f>
        <v>*</v>
      </c>
      <c r="C1224" t="str">
        <f t="shared" si="114"/>
        <v>*</v>
      </c>
      <c r="D1224" t="str">
        <f t="shared" si="115"/>
        <v>*</v>
      </c>
      <c r="F1224" t="str">
        <f>IF('TECH RES'!C1225="RESNGA",'TECH RES'!B1225,"*")</f>
        <v>*</v>
      </c>
      <c r="G1224" t="str">
        <f t="shared" si="116"/>
        <v>*</v>
      </c>
      <c r="H1224" t="str">
        <f t="shared" si="117"/>
        <v>*</v>
      </c>
      <c r="I1224" t="str">
        <f t="shared" si="118"/>
        <v>*</v>
      </c>
      <c r="J1224" t="str">
        <f t="shared" si="119"/>
        <v>*</v>
      </c>
    </row>
    <row r="1225" spans="2:10" x14ac:dyDescent="0.25">
      <c r="B1225" t="str">
        <f>IF('TECH RES'!C1226="RESNGA",'TECH RES'!B1226,"*")</f>
        <v>*</v>
      </c>
      <c r="C1225" t="str">
        <f t="shared" si="114"/>
        <v>*</v>
      </c>
      <c r="D1225" t="str">
        <f t="shared" si="115"/>
        <v>*</v>
      </c>
      <c r="F1225" t="str">
        <f>IF('TECH RES'!C1226="RESNGA",'TECH RES'!B1226,"*")</f>
        <v>*</v>
      </c>
      <c r="G1225" t="str">
        <f t="shared" si="116"/>
        <v>*</v>
      </c>
      <c r="H1225" t="str">
        <f t="shared" si="117"/>
        <v>*</v>
      </c>
      <c r="I1225" t="str">
        <f t="shared" si="118"/>
        <v>*</v>
      </c>
      <c r="J1225" t="str">
        <f t="shared" si="119"/>
        <v>*</v>
      </c>
    </row>
    <row r="1226" spans="2:10" x14ac:dyDescent="0.25">
      <c r="B1226" t="str">
        <f>IF('TECH RES'!C1227="RESNGA",'TECH RES'!B1227,"*")</f>
        <v>*</v>
      </c>
      <c r="C1226" t="str">
        <f t="shared" si="114"/>
        <v>*</v>
      </c>
      <c r="D1226" t="str">
        <f t="shared" si="115"/>
        <v>*</v>
      </c>
      <c r="F1226" t="str">
        <f>IF('TECH RES'!C1227="RESNGA",'TECH RES'!B1227,"*")</f>
        <v>*</v>
      </c>
      <c r="G1226" t="str">
        <f t="shared" si="116"/>
        <v>*</v>
      </c>
      <c r="H1226" t="str">
        <f t="shared" si="117"/>
        <v>*</v>
      </c>
      <c r="I1226" t="str">
        <f t="shared" si="118"/>
        <v>*</v>
      </c>
      <c r="J1226" t="str">
        <f t="shared" si="119"/>
        <v>*</v>
      </c>
    </row>
    <row r="1227" spans="2:10" x14ac:dyDescent="0.25">
      <c r="B1227" t="str">
        <f>IF('TECH RES'!C1228="RESNGA",'TECH RES'!B1228,"*")</f>
        <v>*</v>
      </c>
      <c r="C1227" t="str">
        <f t="shared" si="114"/>
        <v>*</v>
      </c>
      <c r="D1227" t="str">
        <f t="shared" si="115"/>
        <v>*</v>
      </c>
      <c r="F1227" t="str">
        <f>IF('TECH RES'!C1228="RESNGA",'TECH RES'!B1228,"*")</f>
        <v>*</v>
      </c>
      <c r="G1227" t="str">
        <f t="shared" si="116"/>
        <v>*</v>
      </c>
      <c r="H1227" t="str">
        <f t="shared" si="117"/>
        <v>*</v>
      </c>
      <c r="I1227" t="str">
        <f t="shared" si="118"/>
        <v>*</v>
      </c>
      <c r="J1227" t="str">
        <f t="shared" si="119"/>
        <v>*</v>
      </c>
    </row>
    <row r="1228" spans="2:10" x14ac:dyDescent="0.25">
      <c r="B1228" t="str">
        <f>IF('TECH RES'!C1229="RESNGA",'TECH RES'!B1229,"*")</f>
        <v>*</v>
      </c>
      <c r="C1228" t="str">
        <f t="shared" si="114"/>
        <v>*</v>
      </c>
      <c r="D1228" t="str">
        <f t="shared" si="115"/>
        <v>*</v>
      </c>
      <c r="F1228" t="str">
        <f>IF('TECH RES'!C1229="RESNGA",'TECH RES'!B1229,"*")</f>
        <v>*</v>
      </c>
      <c r="G1228" t="str">
        <f t="shared" si="116"/>
        <v>*</v>
      </c>
      <c r="H1228" t="str">
        <f t="shared" si="117"/>
        <v>*</v>
      </c>
      <c r="I1228" t="str">
        <f t="shared" si="118"/>
        <v>*</v>
      </c>
      <c r="J1228" t="str">
        <f t="shared" si="119"/>
        <v>*</v>
      </c>
    </row>
    <row r="1229" spans="2:10" x14ac:dyDescent="0.25">
      <c r="B1229" t="str">
        <f>IF('TECH RES'!C1230="RESNGA",'TECH RES'!B1230,"*")</f>
        <v>RESAPAHIOldCD1NGA20</v>
      </c>
      <c r="C1229" t="str">
        <f t="shared" si="114"/>
        <v>RESNGA</v>
      </c>
      <c r="D1229">
        <f t="shared" si="115"/>
        <v>1</v>
      </c>
      <c r="F1229" t="str">
        <f>IF('TECH RES'!C1230="RESNGA",'TECH RES'!B1230,"*")</f>
        <v>RESAPAHIOldCD1NGA20</v>
      </c>
      <c r="G1229" t="str">
        <f t="shared" si="116"/>
        <v>RESRNG</v>
      </c>
      <c r="H1229">
        <f t="shared" si="117"/>
        <v>0</v>
      </c>
      <c r="I1229">
        <f t="shared" si="118"/>
        <v>1</v>
      </c>
      <c r="J1229">
        <f t="shared" si="119"/>
        <v>1</v>
      </c>
    </row>
    <row r="1230" spans="2:10" x14ac:dyDescent="0.25">
      <c r="B1230" t="str">
        <f>IF('TECH RES'!C1231="RESNGA",'TECH RES'!B1231,"*")</f>
        <v>RESAPAHIOldCD2NGA20</v>
      </c>
      <c r="C1230" t="str">
        <f t="shared" si="114"/>
        <v>RESNGA</v>
      </c>
      <c r="D1230">
        <f t="shared" si="115"/>
        <v>1</v>
      </c>
      <c r="F1230" t="str">
        <f>IF('TECH RES'!C1231="RESNGA",'TECH RES'!B1231,"*")</f>
        <v>RESAPAHIOldCD2NGA20</v>
      </c>
      <c r="G1230" t="str">
        <f t="shared" si="116"/>
        <v>RESRNG</v>
      </c>
      <c r="H1230">
        <f t="shared" si="117"/>
        <v>0</v>
      </c>
      <c r="I1230">
        <f t="shared" si="118"/>
        <v>1</v>
      </c>
      <c r="J1230">
        <f t="shared" si="119"/>
        <v>1</v>
      </c>
    </row>
    <row r="1231" spans="2:10" x14ac:dyDescent="0.25">
      <c r="B1231" t="str">
        <f>IF('TECH RES'!C1232="RESNGA",'TECH RES'!B1232,"*")</f>
        <v>RESAPAHIOldCD3NGA20</v>
      </c>
      <c r="C1231" t="str">
        <f t="shared" si="114"/>
        <v>RESNGA</v>
      </c>
      <c r="D1231">
        <f t="shared" si="115"/>
        <v>1</v>
      </c>
      <c r="F1231" t="str">
        <f>IF('TECH RES'!C1232="RESNGA",'TECH RES'!B1232,"*")</f>
        <v>RESAPAHIOldCD3NGA20</v>
      </c>
      <c r="G1231" t="str">
        <f t="shared" si="116"/>
        <v>RESRNG</v>
      </c>
      <c r="H1231">
        <f t="shared" si="117"/>
        <v>0</v>
      </c>
      <c r="I1231">
        <f t="shared" si="118"/>
        <v>1</v>
      </c>
      <c r="J1231">
        <f t="shared" si="119"/>
        <v>1</v>
      </c>
    </row>
    <row r="1232" spans="2:10" x14ac:dyDescent="0.25">
      <c r="B1232" t="str">
        <f>IF('TECH RES'!C1233="RESNGA",'TECH RES'!B1233,"*")</f>
        <v>RESAPAHIOldCD4NGA20</v>
      </c>
      <c r="C1232" t="str">
        <f t="shared" si="114"/>
        <v>RESNGA</v>
      </c>
      <c r="D1232">
        <f t="shared" si="115"/>
        <v>1</v>
      </c>
      <c r="F1232" t="str">
        <f>IF('TECH RES'!C1233="RESNGA",'TECH RES'!B1233,"*")</f>
        <v>RESAPAHIOldCD4NGA20</v>
      </c>
      <c r="G1232" t="str">
        <f t="shared" si="116"/>
        <v>RESRNG</v>
      </c>
      <c r="H1232">
        <f t="shared" si="117"/>
        <v>0</v>
      </c>
      <c r="I1232">
        <f t="shared" si="118"/>
        <v>1</v>
      </c>
      <c r="J1232">
        <f t="shared" si="119"/>
        <v>1</v>
      </c>
    </row>
    <row r="1233" spans="2:10" x14ac:dyDescent="0.25">
      <c r="B1233" t="str">
        <f>IF('TECH RES'!C1234="RESNGA",'TECH RES'!B1234,"*")</f>
        <v>RESAPAHIOldCD4NGA30</v>
      </c>
      <c r="C1233" t="str">
        <f t="shared" si="114"/>
        <v>RESNGA</v>
      </c>
      <c r="D1233">
        <f t="shared" si="115"/>
        <v>1</v>
      </c>
      <c r="F1233" t="str">
        <f>IF('TECH RES'!C1234="RESNGA",'TECH RES'!B1234,"*")</f>
        <v>RESAPAHIOldCD4NGA30</v>
      </c>
      <c r="G1233" t="str">
        <f t="shared" si="116"/>
        <v>RESRNG</v>
      </c>
      <c r="H1233">
        <f t="shared" si="117"/>
        <v>0</v>
      </c>
      <c r="I1233">
        <f t="shared" si="118"/>
        <v>1</v>
      </c>
      <c r="J1233">
        <f t="shared" si="119"/>
        <v>1</v>
      </c>
    </row>
    <row r="1234" spans="2:10" x14ac:dyDescent="0.25">
      <c r="B1234" t="str">
        <f>IF('TECH RES'!C1235="RESNGA",'TECH RES'!B1235,"*")</f>
        <v>*</v>
      </c>
      <c r="C1234" t="str">
        <f t="shared" si="114"/>
        <v>*</v>
      </c>
      <c r="D1234" t="str">
        <f t="shared" si="115"/>
        <v>*</v>
      </c>
      <c r="F1234" t="str">
        <f>IF('TECH RES'!C1235="RESNGA",'TECH RES'!B1235,"*")</f>
        <v>*</v>
      </c>
      <c r="G1234" t="str">
        <f t="shared" si="116"/>
        <v>*</v>
      </c>
      <c r="H1234" t="str">
        <f t="shared" si="117"/>
        <v>*</v>
      </c>
      <c r="I1234" t="str">
        <f t="shared" si="118"/>
        <v>*</v>
      </c>
      <c r="J1234" t="str">
        <f t="shared" si="119"/>
        <v>*</v>
      </c>
    </row>
    <row r="1235" spans="2:10" x14ac:dyDescent="0.25">
      <c r="B1235" t="str">
        <f>IF('TECH RES'!C1236="RESNGA",'TECH RES'!B1236,"*")</f>
        <v>*</v>
      </c>
      <c r="C1235" t="str">
        <f t="shared" si="114"/>
        <v>*</v>
      </c>
      <c r="D1235" t="str">
        <f t="shared" si="115"/>
        <v>*</v>
      </c>
      <c r="F1235" t="str">
        <f>IF('TECH RES'!C1236="RESNGA",'TECH RES'!B1236,"*")</f>
        <v>*</v>
      </c>
      <c r="G1235" t="str">
        <f t="shared" si="116"/>
        <v>*</v>
      </c>
      <c r="H1235" t="str">
        <f t="shared" si="117"/>
        <v>*</v>
      </c>
      <c r="I1235" t="str">
        <f t="shared" si="118"/>
        <v>*</v>
      </c>
      <c r="J1235" t="str">
        <f t="shared" si="119"/>
        <v>*</v>
      </c>
    </row>
    <row r="1236" spans="2:10" x14ac:dyDescent="0.25">
      <c r="B1236" t="str">
        <f>IF('TECH RES'!C1237="RESNGA",'TECH RES'!B1237,"*")</f>
        <v>*</v>
      </c>
      <c r="C1236" t="str">
        <f t="shared" si="114"/>
        <v>*</v>
      </c>
      <c r="D1236" t="str">
        <f t="shared" si="115"/>
        <v>*</v>
      </c>
      <c r="F1236" t="str">
        <f>IF('TECH RES'!C1237="RESNGA",'TECH RES'!B1237,"*")</f>
        <v>*</v>
      </c>
      <c r="G1236" t="str">
        <f t="shared" si="116"/>
        <v>*</v>
      </c>
      <c r="H1236" t="str">
        <f t="shared" si="117"/>
        <v>*</v>
      </c>
      <c r="I1236" t="str">
        <f t="shared" si="118"/>
        <v>*</v>
      </c>
      <c r="J1236" t="str">
        <f t="shared" si="119"/>
        <v>*</v>
      </c>
    </row>
    <row r="1237" spans="2:10" x14ac:dyDescent="0.25">
      <c r="B1237" t="str">
        <f>IF('TECH RES'!C1238="RESNGA",'TECH RES'!B1238,"*")</f>
        <v>*</v>
      </c>
      <c r="C1237" t="str">
        <f t="shared" si="114"/>
        <v>*</v>
      </c>
      <c r="D1237" t="str">
        <f t="shared" si="115"/>
        <v>*</v>
      </c>
      <c r="F1237" t="str">
        <f>IF('TECH RES'!C1238="RESNGA",'TECH RES'!B1238,"*")</f>
        <v>*</v>
      </c>
      <c r="G1237" t="str">
        <f t="shared" si="116"/>
        <v>*</v>
      </c>
      <c r="H1237" t="str">
        <f t="shared" si="117"/>
        <v>*</v>
      </c>
      <c r="I1237" t="str">
        <f t="shared" si="118"/>
        <v>*</v>
      </c>
      <c r="J1237" t="str">
        <f t="shared" si="119"/>
        <v>*</v>
      </c>
    </row>
    <row r="1238" spans="2:10" x14ac:dyDescent="0.25">
      <c r="B1238" t="str">
        <f>IF('TECH RES'!C1239="RESNGA",'TECH RES'!B1239,"*")</f>
        <v>RESHOUHIOldWH1NGA20</v>
      </c>
      <c r="C1238" t="str">
        <f t="shared" si="114"/>
        <v>RESNGA</v>
      </c>
      <c r="D1238">
        <f t="shared" si="115"/>
        <v>1</v>
      </c>
      <c r="F1238" t="str">
        <f>IF('TECH RES'!C1239="RESNGA",'TECH RES'!B1239,"*")</f>
        <v>RESHOUHIOldWH1NGA20</v>
      </c>
      <c r="G1238" t="str">
        <f t="shared" si="116"/>
        <v>RESRNG</v>
      </c>
      <c r="H1238">
        <f t="shared" si="117"/>
        <v>0</v>
      </c>
      <c r="I1238">
        <f t="shared" si="118"/>
        <v>1</v>
      </c>
      <c r="J1238">
        <f t="shared" si="119"/>
        <v>1</v>
      </c>
    </row>
    <row r="1239" spans="2:10" x14ac:dyDescent="0.25">
      <c r="B1239" t="str">
        <f>IF('TECH RES'!C1240="RESNGA",'TECH RES'!B1240,"*")</f>
        <v>RESHOUHIOldWH2NGA20</v>
      </c>
      <c r="C1239" t="str">
        <f t="shared" si="114"/>
        <v>RESNGA</v>
      </c>
      <c r="D1239">
        <f t="shared" si="115"/>
        <v>1</v>
      </c>
      <c r="F1239" t="str">
        <f>IF('TECH RES'!C1240="RESNGA",'TECH RES'!B1240,"*")</f>
        <v>RESHOUHIOldWH2NGA20</v>
      </c>
      <c r="G1239" t="str">
        <f t="shared" si="116"/>
        <v>RESRNG</v>
      </c>
      <c r="H1239">
        <f t="shared" si="117"/>
        <v>0</v>
      </c>
      <c r="I1239">
        <f t="shared" si="118"/>
        <v>1</v>
      </c>
      <c r="J1239">
        <f t="shared" si="119"/>
        <v>1</v>
      </c>
    </row>
    <row r="1240" spans="2:10" x14ac:dyDescent="0.25">
      <c r="B1240" t="str">
        <f>IF('TECH RES'!C1241="RESNGA",'TECH RES'!B1241,"*")</f>
        <v>RESHOUHIOldWH3NGA20</v>
      </c>
      <c r="C1240" t="str">
        <f t="shared" si="114"/>
        <v>RESNGA</v>
      </c>
      <c r="D1240">
        <f t="shared" si="115"/>
        <v>1</v>
      </c>
      <c r="F1240" t="str">
        <f>IF('TECH RES'!C1241="RESNGA",'TECH RES'!B1241,"*")</f>
        <v>RESHOUHIOldWH3NGA20</v>
      </c>
      <c r="G1240" t="str">
        <f t="shared" si="116"/>
        <v>RESRNG</v>
      </c>
      <c r="H1240">
        <f t="shared" si="117"/>
        <v>0</v>
      </c>
      <c r="I1240">
        <f t="shared" si="118"/>
        <v>1</v>
      </c>
      <c r="J1240">
        <f t="shared" si="119"/>
        <v>1</v>
      </c>
    </row>
    <row r="1241" spans="2:10" x14ac:dyDescent="0.25">
      <c r="B1241" t="str">
        <f>IF('TECH RES'!C1242="RESNGA",'TECH RES'!B1242,"*")</f>
        <v>RESHOUHIOldWH3NGA23</v>
      </c>
      <c r="C1241" t="str">
        <f t="shared" si="114"/>
        <v>RESNGA</v>
      </c>
      <c r="D1241">
        <f t="shared" si="115"/>
        <v>1</v>
      </c>
      <c r="F1241" t="str">
        <f>IF('TECH RES'!C1242="RESNGA",'TECH RES'!B1242,"*")</f>
        <v>RESHOUHIOldWH3NGA23</v>
      </c>
      <c r="G1241" t="str">
        <f t="shared" si="116"/>
        <v>RESRNG</v>
      </c>
      <c r="H1241">
        <f t="shared" si="117"/>
        <v>0</v>
      </c>
      <c r="I1241">
        <f t="shared" si="118"/>
        <v>1</v>
      </c>
      <c r="J1241">
        <f t="shared" si="119"/>
        <v>1</v>
      </c>
    </row>
    <row r="1242" spans="2:10" x14ac:dyDescent="0.25">
      <c r="B1242" t="str">
        <f>IF('TECH RES'!C1243="RESNGA",'TECH RES'!B1243,"*")</f>
        <v>*</v>
      </c>
      <c r="C1242" t="str">
        <f t="shared" si="114"/>
        <v>*</v>
      </c>
      <c r="D1242" t="str">
        <f t="shared" si="115"/>
        <v>*</v>
      </c>
      <c r="F1242" t="str">
        <f>IF('TECH RES'!C1243="RESNGA",'TECH RES'!B1243,"*")</f>
        <v>*</v>
      </c>
      <c r="G1242" t="str">
        <f t="shared" si="116"/>
        <v>*</v>
      </c>
      <c r="H1242" t="str">
        <f t="shared" si="117"/>
        <v>*</v>
      </c>
      <c r="I1242" t="str">
        <f t="shared" si="118"/>
        <v>*</v>
      </c>
      <c r="J1242" t="str">
        <f t="shared" si="119"/>
        <v>*</v>
      </c>
    </row>
    <row r="1243" spans="2:10" x14ac:dyDescent="0.25">
      <c r="B1243" t="str">
        <f>IF('TECH RES'!C1244="RESNGA",'TECH RES'!B1244,"*")</f>
        <v>RESHOUHIOldWH4NGA20</v>
      </c>
      <c r="C1243" t="str">
        <f t="shared" si="114"/>
        <v>RESNGA</v>
      </c>
      <c r="D1243">
        <f t="shared" si="115"/>
        <v>1</v>
      </c>
      <c r="F1243" t="str">
        <f>IF('TECH RES'!C1244="RESNGA",'TECH RES'!B1244,"*")</f>
        <v>RESHOUHIOldWH4NGA20</v>
      </c>
      <c r="G1243" t="str">
        <f t="shared" si="116"/>
        <v>RESRNG</v>
      </c>
      <c r="H1243">
        <f t="shared" si="117"/>
        <v>0</v>
      </c>
      <c r="I1243">
        <f t="shared" si="118"/>
        <v>1</v>
      </c>
      <c r="J1243">
        <f t="shared" si="119"/>
        <v>1</v>
      </c>
    </row>
    <row r="1244" spans="2:10" x14ac:dyDescent="0.25">
      <c r="B1244" t="str">
        <f>IF('TECH RES'!C1245="RESNGA",'TECH RES'!B1245,"*")</f>
        <v>RESHOUHIOldWH4NGA22</v>
      </c>
      <c r="C1244" t="str">
        <f t="shared" si="114"/>
        <v>RESNGA</v>
      </c>
      <c r="D1244">
        <f t="shared" si="115"/>
        <v>1</v>
      </c>
      <c r="F1244" t="str">
        <f>IF('TECH RES'!C1245="RESNGA",'TECH RES'!B1245,"*")</f>
        <v>RESHOUHIOldWH4NGA22</v>
      </c>
      <c r="G1244" t="str">
        <f t="shared" si="116"/>
        <v>RESRNG</v>
      </c>
      <c r="H1244">
        <f t="shared" si="117"/>
        <v>0</v>
      </c>
      <c r="I1244">
        <f t="shared" si="118"/>
        <v>1</v>
      </c>
      <c r="J1244">
        <f t="shared" si="119"/>
        <v>1</v>
      </c>
    </row>
    <row r="1245" spans="2:10" x14ac:dyDescent="0.25">
      <c r="B1245" t="str">
        <f>IF('TECH RES'!C1246="RESNGA",'TECH RES'!B1246,"*")</f>
        <v>*</v>
      </c>
      <c r="C1245" t="str">
        <f t="shared" si="114"/>
        <v>*</v>
      </c>
      <c r="D1245" t="str">
        <f t="shared" si="115"/>
        <v>*</v>
      </c>
      <c r="F1245" t="str">
        <f>IF('TECH RES'!C1246="RESNGA",'TECH RES'!B1246,"*")</f>
        <v>*</v>
      </c>
      <c r="G1245" t="str">
        <f t="shared" si="116"/>
        <v>*</v>
      </c>
      <c r="H1245" t="str">
        <f t="shared" si="117"/>
        <v>*</v>
      </c>
      <c r="I1245" t="str">
        <f t="shared" si="118"/>
        <v>*</v>
      </c>
      <c r="J1245" t="str">
        <f t="shared" si="119"/>
        <v>*</v>
      </c>
    </row>
    <row r="1246" spans="2:10" x14ac:dyDescent="0.25">
      <c r="B1246" t="str">
        <f>IF('TECH RES'!C1247="RESNGA",'TECH RES'!B1247,"*")</f>
        <v>*</v>
      </c>
      <c r="C1246" t="str">
        <f t="shared" si="114"/>
        <v>*</v>
      </c>
      <c r="D1246" t="str">
        <f t="shared" si="115"/>
        <v>*</v>
      </c>
      <c r="F1246" t="str">
        <f>IF('TECH RES'!C1247="RESNGA",'TECH RES'!B1247,"*")</f>
        <v>*</v>
      </c>
      <c r="G1246" t="str">
        <f t="shared" si="116"/>
        <v>*</v>
      </c>
      <c r="H1246" t="str">
        <f t="shared" si="117"/>
        <v>*</v>
      </c>
      <c r="I1246" t="str">
        <f t="shared" si="118"/>
        <v>*</v>
      </c>
      <c r="J1246" t="str">
        <f t="shared" si="119"/>
        <v>*</v>
      </c>
    </row>
    <row r="1247" spans="2:10" x14ac:dyDescent="0.25">
      <c r="B1247" t="str">
        <f>IF('TECH RES'!C1248="RESNGA",'TECH RES'!B1248,"*")</f>
        <v>*</v>
      </c>
      <c r="C1247" t="str">
        <f t="shared" si="114"/>
        <v>*</v>
      </c>
      <c r="D1247" t="str">
        <f t="shared" si="115"/>
        <v>*</v>
      </c>
      <c r="F1247" t="str">
        <f>IF('TECH RES'!C1248="RESNGA",'TECH RES'!B1248,"*")</f>
        <v>*</v>
      </c>
      <c r="G1247" t="str">
        <f t="shared" si="116"/>
        <v>*</v>
      </c>
      <c r="H1247" t="str">
        <f t="shared" si="117"/>
        <v>*</v>
      </c>
      <c r="I1247" t="str">
        <f t="shared" si="118"/>
        <v>*</v>
      </c>
      <c r="J1247" t="str">
        <f t="shared" si="119"/>
        <v>*</v>
      </c>
    </row>
    <row r="1248" spans="2:10" x14ac:dyDescent="0.25">
      <c r="B1248" t="str">
        <f>IF('TECH RES'!C1249="RESNGA",'TECH RES'!B1249,"*")</f>
        <v>*</v>
      </c>
      <c r="C1248" t="str">
        <f t="shared" si="114"/>
        <v>*</v>
      </c>
      <c r="D1248" t="str">
        <f t="shared" si="115"/>
        <v>*</v>
      </c>
      <c r="F1248" t="str">
        <f>IF('TECH RES'!C1249="RESNGA",'TECH RES'!B1249,"*")</f>
        <v>*</v>
      </c>
      <c r="G1248" t="str">
        <f t="shared" si="116"/>
        <v>*</v>
      </c>
      <c r="H1248" t="str">
        <f t="shared" si="117"/>
        <v>*</v>
      </c>
      <c r="I1248" t="str">
        <f t="shared" si="118"/>
        <v>*</v>
      </c>
      <c r="J1248" t="str">
        <f t="shared" si="119"/>
        <v>*</v>
      </c>
    </row>
    <row r="1249" spans="2:10" x14ac:dyDescent="0.25">
      <c r="B1249" t="str">
        <f>IF('TECH RES'!C1250="RESNGA",'TECH RES'!B1250,"*")</f>
        <v>*</v>
      </c>
      <c r="C1249" t="str">
        <f t="shared" si="114"/>
        <v>*</v>
      </c>
      <c r="D1249" t="str">
        <f t="shared" si="115"/>
        <v>*</v>
      </c>
      <c r="F1249" t="str">
        <f>IF('TECH RES'!C1250="RESNGA",'TECH RES'!B1250,"*")</f>
        <v>*</v>
      </c>
      <c r="G1249" t="str">
        <f t="shared" si="116"/>
        <v>*</v>
      </c>
      <c r="H1249" t="str">
        <f t="shared" si="117"/>
        <v>*</v>
      </c>
      <c r="I1249" t="str">
        <f t="shared" si="118"/>
        <v>*</v>
      </c>
      <c r="J1249" t="str">
        <f t="shared" si="119"/>
        <v>*</v>
      </c>
    </row>
    <row r="1250" spans="2:10" x14ac:dyDescent="0.25">
      <c r="B1250" t="str">
        <f>IF('TECH RES'!C1251="RESNGA",'TECH RES'!B1251,"*")</f>
        <v>*</v>
      </c>
      <c r="C1250" t="str">
        <f t="shared" si="114"/>
        <v>*</v>
      </c>
      <c r="D1250" t="str">
        <f t="shared" si="115"/>
        <v>*</v>
      </c>
      <c r="F1250" t="str">
        <f>IF('TECH RES'!C1251="RESNGA",'TECH RES'!B1251,"*")</f>
        <v>*</v>
      </c>
      <c r="G1250" t="str">
        <f t="shared" si="116"/>
        <v>*</v>
      </c>
      <c r="H1250" t="str">
        <f t="shared" si="117"/>
        <v>*</v>
      </c>
      <c r="I1250" t="str">
        <f t="shared" si="118"/>
        <v>*</v>
      </c>
      <c r="J1250" t="str">
        <f t="shared" si="119"/>
        <v>*</v>
      </c>
    </row>
    <row r="1251" spans="2:10" x14ac:dyDescent="0.25">
      <c r="B1251" t="str">
        <f>IF('TECH RES'!C1252="RESNGA",'TECH RES'!B1252,"*")</f>
        <v>*</v>
      </c>
      <c r="C1251" t="str">
        <f t="shared" si="114"/>
        <v>*</v>
      </c>
      <c r="D1251" t="str">
        <f t="shared" si="115"/>
        <v>*</v>
      </c>
      <c r="F1251" t="str">
        <f>IF('TECH RES'!C1252="RESNGA",'TECH RES'!B1252,"*")</f>
        <v>*</v>
      </c>
      <c r="G1251" t="str">
        <f t="shared" si="116"/>
        <v>*</v>
      </c>
      <c r="H1251" t="str">
        <f t="shared" si="117"/>
        <v>*</v>
      </c>
      <c r="I1251" t="str">
        <f t="shared" si="118"/>
        <v>*</v>
      </c>
      <c r="J1251" t="str">
        <f t="shared" si="119"/>
        <v>*</v>
      </c>
    </row>
    <row r="1252" spans="2:10" x14ac:dyDescent="0.25">
      <c r="B1252" t="str">
        <f>IF('TECH RES'!C1253="RESNGA",'TECH RES'!B1253,"*")</f>
        <v>*</v>
      </c>
      <c r="C1252" t="str">
        <f t="shared" si="114"/>
        <v>*</v>
      </c>
      <c r="D1252" t="str">
        <f t="shared" si="115"/>
        <v>*</v>
      </c>
      <c r="F1252" t="str">
        <f>IF('TECH RES'!C1253="RESNGA",'TECH RES'!B1253,"*")</f>
        <v>*</v>
      </c>
      <c r="G1252" t="str">
        <f t="shared" si="116"/>
        <v>*</v>
      </c>
      <c r="H1252" t="str">
        <f t="shared" si="117"/>
        <v>*</v>
      </c>
      <c r="I1252" t="str">
        <f t="shared" si="118"/>
        <v>*</v>
      </c>
      <c r="J1252" t="str">
        <f t="shared" si="119"/>
        <v>*</v>
      </c>
    </row>
    <row r="1253" spans="2:10" x14ac:dyDescent="0.25">
      <c r="B1253" t="str">
        <f>IF('TECH RES'!C1254="RESNGA",'TECH RES'!B1254,"*")</f>
        <v>*</v>
      </c>
      <c r="C1253" t="str">
        <f t="shared" si="114"/>
        <v>*</v>
      </c>
      <c r="D1253" t="str">
        <f t="shared" si="115"/>
        <v>*</v>
      </c>
      <c r="F1253" t="str">
        <f>IF('TECH RES'!C1254="RESNGA",'TECH RES'!B1254,"*")</f>
        <v>*</v>
      </c>
      <c r="G1253" t="str">
        <f t="shared" si="116"/>
        <v>*</v>
      </c>
      <c r="H1253" t="str">
        <f t="shared" si="117"/>
        <v>*</v>
      </c>
      <c r="I1253" t="str">
        <f t="shared" si="118"/>
        <v>*</v>
      </c>
      <c r="J1253" t="str">
        <f t="shared" si="119"/>
        <v>*</v>
      </c>
    </row>
    <row r="1254" spans="2:10" x14ac:dyDescent="0.25">
      <c r="B1254" t="str">
        <f>IF('TECH RES'!C1255="RESNGA",'TECH RES'!B1255,"*")</f>
        <v>*</v>
      </c>
      <c r="C1254" t="str">
        <f t="shared" si="114"/>
        <v>*</v>
      </c>
      <c r="D1254" t="str">
        <f t="shared" si="115"/>
        <v>*</v>
      </c>
      <c r="F1254" t="str">
        <f>IF('TECH RES'!C1255="RESNGA",'TECH RES'!B1255,"*")</f>
        <v>*</v>
      </c>
      <c r="G1254" t="str">
        <f t="shared" si="116"/>
        <v>*</v>
      </c>
      <c r="H1254" t="str">
        <f t="shared" si="117"/>
        <v>*</v>
      </c>
      <c r="I1254" t="str">
        <f t="shared" si="118"/>
        <v>*</v>
      </c>
      <c r="J1254" t="str">
        <f t="shared" si="119"/>
        <v>*</v>
      </c>
    </row>
    <row r="1255" spans="2:10" x14ac:dyDescent="0.25">
      <c r="B1255" t="str">
        <f>IF('TECH RES'!C1256="RESNGA",'TECH RES'!B1256,"*")</f>
        <v>*</v>
      </c>
      <c r="C1255" t="str">
        <f t="shared" si="114"/>
        <v>*</v>
      </c>
      <c r="D1255" t="str">
        <f t="shared" si="115"/>
        <v>*</v>
      </c>
      <c r="F1255" t="str">
        <f>IF('TECH RES'!C1256="RESNGA",'TECH RES'!B1256,"*")</f>
        <v>*</v>
      </c>
      <c r="G1255" t="str">
        <f t="shared" si="116"/>
        <v>*</v>
      </c>
      <c r="H1255" t="str">
        <f t="shared" si="117"/>
        <v>*</v>
      </c>
      <c r="I1255" t="str">
        <f t="shared" si="118"/>
        <v>*</v>
      </c>
      <c r="J1255" t="str">
        <f t="shared" si="119"/>
        <v>*</v>
      </c>
    </row>
    <row r="1256" spans="2:10" x14ac:dyDescent="0.25">
      <c r="B1256" t="str">
        <f>IF('TECH RES'!C1257="RESNGA",'TECH RES'!B1257,"*")</f>
        <v>*</v>
      </c>
      <c r="C1256" t="str">
        <f t="shared" si="114"/>
        <v>*</v>
      </c>
      <c r="D1256" t="str">
        <f t="shared" si="115"/>
        <v>*</v>
      </c>
      <c r="F1256" t="str">
        <f>IF('TECH RES'!C1257="RESNGA",'TECH RES'!B1257,"*")</f>
        <v>*</v>
      </c>
      <c r="G1256" t="str">
        <f t="shared" si="116"/>
        <v>*</v>
      </c>
      <c r="H1256" t="str">
        <f t="shared" si="117"/>
        <v>*</v>
      </c>
      <c r="I1256" t="str">
        <f t="shared" si="118"/>
        <v>*</v>
      </c>
      <c r="J1256" t="str">
        <f t="shared" si="119"/>
        <v>*</v>
      </c>
    </row>
    <row r="1257" spans="2:10" x14ac:dyDescent="0.25">
      <c r="B1257" t="str">
        <f>IF('TECH RES'!C1258="RESNGA",'TECH RES'!B1258,"*")</f>
        <v>*</v>
      </c>
      <c r="C1257" t="str">
        <f t="shared" si="114"/>
        <v>*</v>
      </c>
      <c r="D1257" t="str">
        <f t="shared" si="115"/>
        <v>*</v>
      </c>
      <c r="F1257" t="str">
        <f>IF('TECH RES'!C1258="RESNGA",'TECH RES'!B1258,"*")</f>
        <v>*</v>
      </c>
      <c r="G1257" t="str">
        <f t="shared" si="116"/>
        <v>*</v>
      </c>
      <c r="H1257" t="str">
        <f t="shared" si="117"/>
        <v>*</v>
      </c>
      <c r="I1257" t="str">
        <f t="shared" si="118"/>
        <v>*</v>
      </c>
      <c r="J1257" t="str">
        <f t="shared" si="119"/>
        <v>*</v>
      </c>
    </row>
    <row r="1258" spans="2:10" x14ac:dyDescent="0.25">
      <c r="B1258" t="str">
        <f>IF('TECH RES'!C1259="RESNGA",'TECH RES'!B1259,"*")</f>
        <v>*</v>
      </c>
      <c r="C1258" t="str">
        <f t="shared" si="114"/>
        <v>*</v>
      </c>
      <c r="D1258" t="str">
        <f t="shared" si="115"/>
        <v>*</v>
      </c>
      <c r="F1258" t="str">
        <f>IF('TECH RES'!C1259="RESNGA",'TECH RES'!B1259,"*")</f>
        <v>*</v>
      </c>
      <c r="G1258" t="str">
        <f t="shared" si="116"/>
        <v>*</v>
      </c>
      <c r="H1258" t="str">
        <f t="shared" si="117"/>
        <v>*</v>
      </c>
      <c r="I1258" t="str">
        <f t="shared" si="118"/>
        <v>*</v>
      </c>
      <c r="J1258" t="str">
        <f t="shared" si="119"/>
        <v>*</v>
      </c>
    </row>
    <row r="1259" spans="2:10" x14ac:dyDescent="0.25">
      <c r="B1259" t="str">
        <f>IF('TECH RES'!C1260="RESNGA",'TECH RES'!B1260,"*")</f>
        <v>*</v>
      </c>
      <c r="C1259" t="str">
        <f t="shared" si="114"/>
        <v>*</v>
      </c>
      <c r="D1259" t="str">
        <f t="shared" si="115"/>
        <v>*</v>
      </c>
      <c r="F1259" t="str">
        <f>IF('TECH RES'!C1260="RESNGA",'TECH RES'!B1260,"*")</f>
        <v>*</v>
      </c>
      <c r="G1259" t="str">
        <f t="shared" si="116"/>
        <v>*</v>
      </c>
      <c r="H1259" t="str">
        <f t="shared" si="117"/>
        <v>*</v>
      </c>
      <c r="I1259" t="str">
        <f t="shared" si="118"/>
        <v>*</v>
      </c>
      <c r="J1259" t="str">
        <f t="shared" si="119"/>
        <v>*</v>
      </c>
    </row>
    <row r="1260" spans="2:10" x14ac:dyDescent="0.25">
      <c r="B1260" t="str">
        <f>IF('TECH RES'!C1261="RESNGA",'TECH RES'!B1261,"*")</f>
        <v>*</v>
      </c>
      <c r="C1260" t="str">
        <f t="shared" si="114"/>
        <v>*</v>
      </c>
      <c r="D1260" t="str">
        <f t="shared" si="115"/>
        <v>*</v>
      </c>
      <c r="F1260" t="str">
        <f>IF('TECH RES'!C1261="RESNGA",'TECH RES'!B1261,"*")</f>
        <v>*</v>
      </c>
      <c r="G1260" t="str">
        <f t="shared" si="116"/>
        <v>*</v>
      </c>
      <c r="H1260" t="str">
        <f t="shared" si="117"/>
        <v>*</v>
      </c>
      <c r="I1260" t="str">
        <f t="shared" si="118"/>
        <v>*</v>
      </c>
      <c r="J1260" t="str">
        <f t="shared" si="119"/>
        <v>*</v>
      </c>
    </row>
    <row r="1261" spans="2:10" x14ac:dyDescent="0.25">
      <c r="B1261" t="str">
        <f>IF('TECH RES'!C1262="RESNGA",'TECH RES'!B1262,"*")</f>
        <v>*</v>
      </c>
      <c r="C1261" t="str">
        <f t="shared" si="114"/>
        <v>*</v>
      </c>
      <c r="D1261" t="str">
        <f t="shared" si="115"/>
        <v>*</v>
      </c>
      <c r="F1261" t="str">
        <f>IF('TECH RES'!C1262="RESNGA",'TECH RES'!B1262,"*")</f>
        <v>*</v>
      </c>
      <c r="G1261" t="str">
        <f t="shared" si="116"/>
        <v>*</v>
      </c>
      <c r="H1261" t="str">
        <f t="shared" si="117"/>
        <v>*</v>
      </c>
      <c r="I1261" t="str">
        <f t="shared" si="118"/>
        <v>*</v>
      </c>
      <c r="J1261" t="str">
        <f t="shared" si="119"/>
        <v>*</v>
      </c>
    </row>
    <row r="1262" spans="2:10" x14ac:dyDescent="0.25">
      <c r="B1262" t="str">
        <f>IF('TECH RES'!C1263="RESNGA",'TECH RES'!B1263,"*")</f>
        <v>*</v>
      </c>
      <c r="C1262" t="str">
        <f t="shared" si="114"/>
        <v>*</v>
      </c>
      <c r="D1262" t="str">
        <f t="shared" si="115"/>
        <v>*</v>
      </c>
      <c r="F1262" t="str">
        <f>IF('TECH RES'!C1263="RESNGA",'TECH RES'!B1263,"*")</f>
        <v>*</v>
      </c>
      <c r="G1262" t="str">
        <f t="shared" si="116"/>
        <v>*</v>
      </c>
      <c r="H1262" t="str">
        <f t="shared" si="117"/>
        <v>*</v>
      </c>
      <c r="I1262" t="str">
        <f t="shared" si="118"/>
        <v>*</v>
      </c>
      <c r="J1262" t="str">
        <f t="shared" si="119"/>
        <v>*</v>
      </c>
    </row>
    <row r="1263" spans="2:10" x14ac:dyDescent="0.25">
      <c r="B1263" t="str">
        <f>IF('TECH RES'!C1264="RESNGA",'TECH RES'!B1264,"*")</f>
        <v>*</v>
      </c>
      <c r="C1263" t="str">
        <f t="shared" si="114"/>
        <v>*</v>
      </c>
      <c r="D1263" t="str">
        <f t="shared" si="115"/>
        <v>*</v>
      </c>
      <c r="F1263" t="str">
        <f>IF('TECH RES'!C1264="RESNGA",'TECH RES'!B1264,"*")</f>
        <v>*</v>
      </c>
      <c r="G1263" t="str">
        <f t="shared" si="116"/>
        <v>*</v>
      </c>
      <c r="H1263" t="str">
        <f t="shared" si="117"/>
        <v>*</v>
      </c>
      <c r="I1263" t="str">
        <f t="shared" si="118"/>
        <v>*</v>
      </c>
      <c r="J1263" t="str">
        <f t="shared" si="119"/>
        <v>*</v>
      </c>
    </row>
    <row r="1264" spans="2:10" x14ac:dyDescent="0.25">
      <c r="B1264" t="str">
        <f>IF('TECH RES'!C1265="RESNGA",'TECH RES'!B1265,"*")</f>
        <v>*</v>
      </c>
      <c r="C1264" t="str">
        <f t="shared" si="114"/>
        <v>*</v>
      </c>
      <c r="D1264" t="str">
        <f t="shared" si="115"/>
        <v>*</v>
      </c>
      <c r="F1264" t="str">
        <f>IF('TECH RES'!C1265="RESNGA",'TECH RES'!B1265,"*")</f>
        <v>*</v>
      </c>
      <c r="G1264" t="str">
        <f t="shared" si="116"/>
        <v>*</v>
      </c>
      <c r="H1264" t="str">
        <f t="shared" si="117"/>
        <v>*</v>
      </c>
      <c r="I1264" t="str">
        <f t="shared" si="118"/>
        <v>*</v>
      </c>
      <c r="J1264" t="str">
        <f t="shared" si="119"/>
        <v>*</v>
      </c>
    </row>
    <row r="1265" spans="2:10" x14ac:dyDescent="0.25">
      <c r="B1265" t="str">
        <f>IF('TECH RES'!C1266="RESNGA",'TECH RES'!B1266,"*")</f>
        <v>*</v>
      </c>
      <c r="C1265" t="str">
        <f t="shared" si="114"/>
        <v>*</v>
      </c>
      <c r="D1265" t="str">
        <f t="shared" si="115"/>
        <v>*</v>
      </c>
      <c r="F1265" t="str">
        <f>IF('TECH RES'!C1266="RESNGA",'TECH RES'!B1266,"*")</f>
        <v>*</v>
      </c>
      <c r="G1265" t="str">
        <f t="shared" si="116"/>
        <v>*</v>
      </c>
      <c r="H1265" t="str">
        <f t="shared" si="117"/>
        <v>*</v>
      </c>
      <c r="I1265" t="str">
        <f t="shared" si="118"/>
        <v>*</v>
      </c>
      <c r="J1265" t="str">
        <f t="shared" si="119"/>
        <v>*</v>
      </c>
    </row>
    <row r="1266" spans="2:10" x14ac:dyDescent="0.25">
      <c r="B1266" t="str">
        <f>IF('TECH RES'!C1267="RESNGA",'TECH RES'!B1267,"*")</f>
        <v>*</v>
      </c>
      <c r="C1266" t="str">
        <f t="shared" si="114"/>
        <v>*</v>
      </c>
      <c r="D1266" t="str">
        <f t="shared" si="115"/>
        <v>*</v>
      </c>
      <c r="F1266" t="str">
        <f>IF('TECH RES'!C1267="RESNGA",'TECH RES'!B1267,"*")</f>
        <v>*</v>
      </c>
      <c r="G1266" t="str">
        <f t="shared" si="116"/>
        <v>*</v>
      </c>
      <c r="H1266" t="str">
        <f t="shared" si="117"/>
        <v>*</v>
      </c>
      <c r="I1266" t="str">
        <f t="shared" si="118"/>
        <v>*</v>
      </c>
      <c r="J1266" t="str">
        <f t="shared" si="119"/>
        <v>*</v>
      </c>
    </row>
    <row r="1267" spans="2:10" x14ac:dyDescent="0.25">
      <c r="B1267" t="str">
        <f>IF('TECH RES'!C1268="RESNGA",'TECH RES'!B1268,"*")</f>
        <v>*</v>
      </c>
      <c r="C1267" t="str">
        <f t="shared" si="114"/>
        <v>*</v>
      </c>
      <c r="D1267" t="str">
        <f t="shared" si="115"/>
        <v>*</v>
      </c>
      <c r="F1267" t="str">
        <f>IF('TECH RES'!C1268="RESNGA",'TECH RES'!B1268,"*")</f>
        <v>*</v>
      </c>
      <c r="G1267" t="str">
        <f t="shared" si="116"/>
        <v>*</v>
      </c>
      <c r="H1267" t="str">
        <f t="shared" si="117"/>
        <v>*</v>
      </c>
      <c r="I1267" t="str">
        <f t="shared" si="118"/>
        <v>*</v>
      </c>
      <c r="J1267" t="str">
        <f t="shared" si="119"/>
        <v>*</v>
      </c>
    </row>
    <row r="1268" spans="2:10" x14ac:dyDescent="0.25">
      <c r="B1268" t="str">
        <f>IF('TECH RES'!C1269="RESNGA",'TECH RES'!B1269,"*")</f>
        <v>*</v>
      </c>
      <c r="C1268" t="str">
        <f t="shared" si="114"/>
        <v>*</v>
      </c>
      <c r="D1268" t="str">
        <f t="shared" si="115"/>
        <v>*</v>
      </c>
      <c r="F1268" t="str">
        <f>IF('TECH RES'!C1269="RESNGA",'TECH RES'!B1269,"*")</f>
        <v>*</v>
      </c>
      <c r="G1268" t="str">
        <f t="shared" si="116"/>
        <v>*</v>
      </c>
      <c r="H1268" t="str">
        <f t="shared" si="117"/>
        <v>*</v>
      </c>
      <c r="I1268" t="str">
        <f t="shared" si="118"/>
        <v>*</v>
      </c>
      <c r="J1268" t="str">
        <f t="shared" si="119"/>
        <v>*</v>
      </c>
    </row>
    <row r="1269" spans="2:10" x14ac:dyDescent="0.25">
      <c r="B1269" t="str">
        <f>IF('TECH RES'!C1270="RESNGA",'TECH RES'!B1270,"*")</f>
        <v>*</v>
      </c>
      <c r="C1269" t="str">
        <f t="shared" si="114"/>
        <v>*</v>
      </c>
      <c r="D1269" t="str">
        <f t="shared" si="115"/>
        <v>*</v>
      </c>
      <c r="F1269" t="str">
        <f>IF('TECH RES'!C1270="RESNGA",'TECH RES'!B1270,"*")</f>
        <v>*</v>
      </c>
      <c r="G1269" t="str">
        <f t="shared" si="116"/>
        <v>*</v>
      </c>
      <c r="H1269" t="str">
        <f t="shared" si="117"/>
        <v>*</v>
      </c>
      <c r="I1269" t="str">
        <f t="shared" si="118"/>
        <v>*</v>
      </c>
      <c r="J1269" t="str">
        <f t="shared" si="119"/>
        <v>*</v>
      </c>
    </row>
    <row r="1270" spans="2:10" x14ac:dyDescent="0.25">
      <c r="B1270" t="str">
        <f>IF('TECH RES'!C1271="RESNGA",'TECH RES'!B1271,"*")</f>
        <v>*</v>
      </c>
      <c r="C1270" t="str">
        <f t="shared" si="114"/>
        <v>*</v>
      </c>
      <c r="D1270" t="str">
        <f t="shared" si="115"/>
        <v>*</v>
      </c>
      <c r="F1270" t="str">
        <f>IF('TECH RES'!C1271="RESNGA",'TECH RES'!B1271,"*")</f>
        <v>*</v>
      </c>
      <c r="G1270" t="str">
        <f t="shared" si="116"/>
        <v>*</v>
      </c>
      <c r="H1270" t="str">
        <f t="shared" si="117"/>
        <v>*</v>
      </c>
      <c r="I1270" t="str">
        <f t="shared" si="118"/>
        <v>*</v>
      </c>
      <c r="J1270" t="str">
        <f t="shared" si="119"/>
        <v>*</v>
      </c>
    </row>
    <row r="1271" spans="2:10" x14ac:dyDescent="0.25">
      <c r="B1271" t="str">
        <f>IF('TECH RES'!C1272="RESNGA",'TECH RES'!B1272,"*")</f>
        <v>*</v>
      </c>
      <c r="C1271" t="str">
        <f t="shared" si="114"/>
        <v>*</v>
      </c>
      <c r="D1271" t="str">
        <f t="shared" si="115"/>
        <v>*</v>
      </c>
      <c r="F1271" t="str">
        <f>IF('TECH RES'!C1272="RESNGA",'TECH RES'!B1272,"*")</f>
        <v>*</v>
      </c>
      <c r="G1271" t="str">
        <f t="shared" si="116"/>
        <v>*</v>
      </c>
      <c r="H1271" t="str">
        <f t="shared" si="117"/>
        <v>*</v>
      </c>
      <c r="I1271" t="str">
        <f t="shared" si="118"/>
        <v>*</v>
      </c>
      <c r="J1271" t="str">
        <f t="shared" si="119"/>
        <v>*</v>
      </c>
    </row>
    <row r="1272" spans="2:10" x14ac:dyDescent="0.25">
      <c r="B1272" t="str">
        <f>IF('TECH RES'!C1273="RESNGA",'TECH RES'!B1273,"*")</f>
        <v>*</v>
      </c>
      <c r="C1272" t="str">
        <f t="shared" si="114"/>
        <v>*</v>
      </c>
      <c r="D1272" t="str">
        <f t="shared" si="115"/>
        <v>*</v>
      </c>
      <c r="F1272" t="str">
        <f>IF('TECH RES'!C1273="RESNGA",'TECH RES'!B1273,"*")</f>
        <v>*</v>
      </c>
      <c r="G1272" t="str">
        <f t="shared" si="116"/>
        <v>*</v>
      </c>
      <c r="H1272" t="str">
        <f t="shared" si="117"/>
        <v>*</v>
      </c>
      <c r="I1272" t="str">
        <f t="shared" si="118"/>
        <v>*</v>
      </c>
      <c r="J1272" t="str">
        <f t="shared" si="119"/>
        <v>*</v>
      </c>
    </row>
    <row r="1273" spans="2:10" x14ac:dyDescent="0.25">
      <c r="B1273" t="str">
        <f>IF('TECH RES'!C1274="RESNGA",'TECH RES'!B1274,"*")</f>
        <v>*</v>
      </c>
      <c r="C1273" t="str">
        <f t="shared" si="114"/>
        <v>*</v>
      </c>
      <c r="D1273" t="str">
        <f t="shared" si="115"/>
        <v>*</v>
      </c>
      <c r="F1273" t="str">
        <f>IF('TECH RES'!C1274="RESNGA",'TECH RES'!B1274,"*")</f>
        <v>*</v>
      </c>
      <c r="G1273" t="str">
        <f t="shared" si="116"/>
        <v>*</v>
      </c>
      <c r="H1273" t="str">
        <f t="shared" si="117"/>
        <v>*</v>
      </c>
      <c r="I1273" t="str">
        <f t="shared" si="118"/>
        <v>*</v>
      </c>
      <c r="J1273" t="str">
        <f t="shared" si="119"/>
        <v>*</v>
      </c>
    </row>
    <row r="1274" spans="2:10" x14ac:dyDescent="0.25">
      <c r="B1274" t="str">
        <f>IF('TECH RES'!C1275="RESNGA",'TECH RES'!B1275,"*")</f>
        <v>*</v>
      </c>
      <c r="C1274" t="str">
        <f t="shared" si="114"/>
        <v>*</v>
      </c>
      <c r="D1274" t="str">
        <f t="shared" si="115"/>
        <v>*</v>
      </c>
      <c r="F1274" t="str">
        <f>IF('TECH RES'!C1275="RESNGA",'TECH RES'!B1275,"*")</f>
        <v>*</v>
      </c>
      <c r="G1274" t="str">
        <f t="shared" si="116"/>
        <v>*</v>
      </c>
      <c r="H1274" t="str">
        <f t="shared" si="117"/>
        <v>*</v>
      </c>
      <c r="I1274" t="str">
        <f t="shared" si="118"/>
        <v>*</v>
      </c>
      <c r="J1274" t="str">
        <f t="shared" si="119"/>
        <v>*</v>
      </c>
    </row>
    <row r="1275" spans="2:10" x14ac:dyDescent="0.25">
      <c r="B1275" t="str">
        <f>IF('TECH RES'!C1276="RESNGA",'TECH RES'!B1276,"*")</f>
        <v>*</v>
      </c>
      <c r="C1275" t="str">
        <f t="shared" si="114"/>
        <v>*</v>
      </c>
      <c r="D1275" t="str">
        <f t="shared" si="115"/>
        <v>*</v>
      </c>
      <c r="F1275" t="str">
        <f>IF('TECH RES'!C1276="RESNGA",'TECH RES'!B1276,"*")</f>
        <v>*</v>
      </c>
      <c r="G1275" t="str">
        <f t="shared" si="116"/>
        <v>*</v>
      </c>
      <c r="H1275" t="str">
        <f t="shared" si="117"/>
        <v>*</v>
      </c>
      <c r="I1275" t="str">
        <f t="shared" si="118"/>
        <v>*</v>
      </c>
      <c r="J1275" t="str">
        <f t="shared" si="119"/>
        <v>*</v>
      </c>
    </row>
    <row r="1276" spans="2:10" x14ac:dyDescent="0.25">
      <c r="B1276" t="str">
        <f>IF('TECH RES'!C1277="RESNGA",'TECH RES'!B1277,"*")</f>
        <v>*</v>
      </c>
      <c r="C1276" t="str">
        <f t="shared" si="114"/>
        <v>*</v>
      </c>
      <c r="D1276" t="str">
        <f t="shared" si="115"/>
        <v>*</v>
      </c>
      <c r="F1276" t="str">
        <f>IF('TECH RES'!C1277="RESNGA",'TECH RES'!B1277,"*")</f>
        <v>*</v>
      </c>
      <c r="G1276" t="str">
        <f t="shared" si="116"/>
        <v>*</v>
      </c>
      <c r="H1276" t="str">
        <f t="shared" si="117"/>
        <v>*</v>
      </c>
      <c r="I1276" t="str">
        <f t="shared" si="118"/>
        <v>*</v>
      </c>
      <c r="J1276" t="str">
        <f t="shared" si="119"/>
        <v>*</v>
      </c>
    </row>
    <row r="1277" spans="2:10" x14ac:dyDescent="0.25">
      <c r="B1277" t="str">
        <f>IF('TECH RES'!C1278="RESNGA",'TECH RES'!B1278,"*")</f>
        <v>*</v>
      </c>
      <c r="C1277" t="str">
        <f t="shared" si="114"/>
        <v>*</v>
      </c>
      <c r="D1277" t="str">
        <f t="shared" si="115"/>
        <v>*</v>
      </c>
      <c r="F1277" t="str">
        <f>IF('TECH RES'!C1278="RESNGA",'TECH RES'!B1278,"*")</f>
        <v>*</v>
      </c>
      <c r="G1277" t="str">
        <f t="shared" si="116"/>
        <v>*</v>
      </c>
      <c r="H1277" t="str">
        <f t="shared" si="117"/>
        <v>*</v>
      </c>
      <c r="I1277" t="str">
        <f t="shared" si="118"/>
        <v>*</v>
      </c>
      <c r="J1277" t="str">
        <f t="shared" si="119"/>
        <v>*</v>
      </c>
    </row>
    <row r="1278" spans="2:10" x14ac:dyDescent="0.25">
      <c r="B1278" t="str">
        <f>IF('TECH RES'!C1279="RESNGA",'TECH RES'!B1279,"*")</f>
        <v>*</v>
      </c>
      <c r="C1278" t="str">
        <f t="shared" si="114"/>
        <v>*</v>
      </c>
      <c r="D1278" t="str">
        <f t="shared" si="115"/>
        <v>*</v>
      </c>
      <c r="F1278" t="str">
        <f>IF('TECH RES'!C1279="RESNGA",'TECH RES'!B1279,"*")</f>
        <v>*</v>
      </c>
      <c r="G1278" t="str">
        <f t="shared" si="116"/>
        <v>*</v>
      </c>
      <c r="H1278" t="str">
        <f t="shared" si="117"/>
        <v>*</v>
      </c>
      <c r="I1278" t="str">
        <f t="shared" si="118"/>
        <v>*</v>
      </c>
      <c r="J1278" t="str">
        <f t="shared" si="119"/>
        <v>*</v>
      </c>
    </row>
    <row r="1279" spans="2:10" x14ac:dyDescent="0.25">
      <c r="B1279" t="str">
        <f>IF('TECH RES'!C1280="RESNGA",'TECH RES'!B1280,"*")</f>
        <v>*</v>
      </c>
      <c r="C1279" t="str">
        <f t="shared" si="114"/>
        <v>*</v>
      </c>
      <c r="D1279" t="str">
        <f t="shared" si="115"/>
        <v>*</v>
      </c>
      <c r="F1279" t="str">
        <f>IF('TECH RES'!C1280="RESNGA",'TECH RES'!B1280,"*")</f>
        <v>*</v>
      </c>
      <c r="G1279" t="str">
        <f t="shared" si="116"/>
        <v>*</v>
      </c>
      <c r="H1279" t="str">
        <f t="shared" si="117"/>
        <v>*</v>
      </c>
      <c r="I1279" t="str">
        <f t="shared" si="118"/>
        <v>*</v>
      </c>
      <c r="J1279" t="str">
        <f t="shared" si="119"/>
        <v>*</v>
      </c>
    </row>
    <row r="1280" spans="2:10" x14ac:dyDescent="0.25">
      <c r="B1280" t="str">
        <f>IF('TECH RES'!C1281="RESNGA",'TECH RES'!B1281,"*")</f>
        <v>*</v>
      </c>
      <c r="C1280" t="str">
        <f t="shared" si="114"/>
        <v>*</v>
      </c>
      <c r="D1280" t="str">
        <f t="shared" si="115"/>
        <v>*</v>
      </c>
      <c r="F1280" t="str">
        <f>IF('TECH RES'!C1281="RESNGA",'TECH RES'!B1281,"*")</f>
        <v>*</v>
      </c>
      <c r="G1280" t="str">
        <f t="shared" si="116"/>
        <v>*</v>
      </c>
      <c r="H1280" t="str">
        <f t="shared" si="117"/>
        <v>*</v>
      </c>
      <c r="I1280" t="str">
        <f t="shared" si="118"/>
        <v>*</v>
      </c>
      <c r="J1280" t="str">
        <f t="shared" si="119"/>
        <v>*</v>
      </c>
    </row>
    <row r="1281" spans="2:10" x14ac:dyDescent="0.25">
      <c r="B1281" t="str">
        <f>IF('TECH RES'!C1282="RESNGA",'TECH RES'!B1282,"*")</f>
        <v>*</v>
      </c>
      <c r="C1281" t="str">
        <f t="shared" si="114"/>
        <v>*</v>
      </c>
      <c r="D1281" t="str">
        <f t="shared" si="115"/>
        <v>*</v>
      </c>
      <c r="F1281" t="str">
        <f>IF('TECH RES'!C1282="RESNGA",'TECH RES'!B1282,"*")</f>
        <v>*</v>
      </c>
      <c r="G1281" t="str">
        <f t="shared" si="116"/>
        <v>*</v>
      </c>
      <c r="H1281" t="str">
        <f t="shared" si="117"/>
        <v>*</v>
      </c>
      <c r="I1281" t="str">
        <f t="shared" si="118"/>
        <v>*</v>
      </c>
      <c r="J1281" t="str">
        <f t="shared" si="119"/>
        <v>*</v>
      </c>
    </row>
    <row r="1282" spans="2:10" x14ac:dyDescent="0.25">
      <c r="B1282" t="str">
        <f>IF('TECH RES'!C1283="RESNGA",'TECH RES'!B1283,"*")</f>
        <v>*</v>
      </c>
      <c r="C1282" t="str">
        <f t="shared" si="114"/>
        <v>*</v>
      </c>
      <c r="D1282" t="str">
        <f t="shared" si="115"/>
        <v>*</v>
      </c>
      <c r="F1282" t="str">
        <f>IF('TECH RES'!C1283="RESNGA",'TECH RES'!B1283,"*")</f>
        <v>*</v>
      </c>
      <c r="G1282" t="str">
        <f t="shared" si="116"/>
        <v>*</v>
      </c>
      <c r="H1282" t="str">
        <f t="shared" si="117"/>
        <v>*</v>
      </c>
      <c r="I1282" t="str">
        <f t="shared" si="118"/>
        <v>*</v>
      </c>
      <c r="J1282" t="str">
        <f t="shared" si="119"/>
        <v>*</v>
      </c>
    </row>
    <row r="1283" spans="2:10" x14ac:dyDescent="0.25">
      <c r="B1283" t="str">
        <f>IF('TECH RES'!C1284="RESNGA",'TECH RES'!B1284,"*")</f>
        <v>*</v>
      </c>
      <c r="C1283" t="str">
        <f t="shared" si="114"/>
        <v>*</v>
      </c>
      <c r="D1283" t="str">
        <f t="shared" si="115"/>
        <v>*</v>
      </c>
      <c r="F1283" t="str">
        <f>IF('TECH RES'!C1284="RESNGA",'TECH RES'!B1284,"*")</f>
        <v>*</v>
      </c>
      <c r="G1283" t="str">
        <f t="shared" si="116"/>
        <v>*</v>
      </c>
      <c r="H1283" t="str">
        <f t="shared" si="117"/>
        <v>*</v>
      </c>
      <c r="I1283" t="str">
        <f t="shared" si="118"/>
        <v>*</v>
      </c>
      <c r="J1283" t="str">
        <f t="shared" si="119"/>
        <v>*</v>
      </c>
    </row>
    <row r="1284" spans="2:10" x14ac:dyDescent="0.25">
      <c r="B1284" t="str">
        <f>IF('TECH RES'!C1285="RESNGA",'TECH RES'!B1285,"*")</f>
        <v>*</v>
      </c>
      <c r="C1284" t="str">
        <f t="shared" si="114"/>
        <v>*</v>
      </c>
      <c r="D1284" t="str">
        <f t="shared" si="115"/>
        <v>*</v>
      </c>
      <c r="F1284" t="str">
        <f>IF('TECH RES'!C1285="RESNGA",'TECH RES'!B1285,"*")</f>
        <v>*</v>
      </c>
      <c r="G1284" t="str">
        <f t="shared" si="116"/>
        <v>*</v>
      </c>
      <c r="H1284" t="str">
        <f t="shared" si="117"/>
        <v>*</v>
      </c>
      <c r="I1284" t="str">
        <f t="shared" si="118"/>
        <v>*</v>
      </c>
      <c r="J1284" t="str">
        <f t="shared" si="119"/>
        <v>*</v>
      </c>
    </row>
    <row r="1285" spans="2:10" x14ac:dyDescent="0.25">
      <c r="B1285" t="str">
        <f>IF('TECH RES'!C1286="RESNGA",'TECH RES'!B1286,"*")</f>
        <v>*</v>
      </c>
      <c r="C1285" t="str">
        <f t="shared" si="114"/>
        <v>*</v>
      </c>
      <c r="D1285" t="str">
        <f t="shared" si="115"/>
        <v>*</v>
      </c>
      <c r="F1285" t="str">
        <f>IF('TECH RES'!C1286="RESNGA",'TECH RES'!B1286,"*")</f>
        <v>*</v>
      </c>
      <c r="G1285" t="str">
        <f t="shared" si="116"/>
        <v>*</v>
      </c>
      <c r="H1285" t="str">
        <f t="shared" si="117"/>
        <v>*</v>
      </c>
      <c r="I1285" t="str">
        <f t="shared" si="118"/>
        <v>*</v>
      </c>
      <c r="J1285" t="str">
        <f t="shared" si="119"/>
        <v>*</v>
      </c>
    </row>
    <row r="1286" spans="2:10" x14ac:dyDescent="0.25">
      <c r="B1286" t="str">
        <f>IF('TECH RES'!C1287="RESNGA",'TECH RES'!B1287,"*")</f>
        <v>*</v>
      </c>
      <c r="C1286" t="str">
        <f t="shared" ref="C1286:C1349" si="120">IF(B1286="*","*","RESNGA")</f>
        <v>*</v>
      </c>
      <c r="D1286" t="str">
        <f t="shared" ref="D1286:D1349" si="121">IF(B1286="*","*",1)</f>
        <v>*</v>
      </c>
      <c r="F1286" t="str">
        <f>IF('TECH RES'!C1287="RESNGA",'TECH RES'!B1287,"*")</f>
        <v>*</v>
      </c>
      <c r="G1286" t="str">
        <f t="shared" ref="G1286:G1349" si="122">IF(F1286="*","*","RESRNG")</f>
        <v>*</v>
      </c>
      <c r="H1286" t="str">
        <f t="shared" ref="H1286:H1349" si="123">IF(F1286="*","*",0)</f>
        <v>*</v>
      </c>
      <c r="I1286" t="str">
        <f t="shared" ref="I1286:I1349" si="124">IF(G1286="*","*",1)</f>
        <v>*</v>
      </c>
      <c r="J1286" t="str">
        <f t="shared" ref="J1286:J1349" si="125">IF(H1286="*","*",1)</f>
        <v>*</v>
      </c>
    </row>
    <row r="1287" spans="2:10" x14ac:dyDescent="0.25">
      <c r="B1287" t="str">
        <f>IF('TECH RES'!C1288="RESNGA",'TECH RES'!B1288,"*")</f>
        <v>*</v>
      </c>
      <c r="C1287" t="str">
        <f t="shared" si="120"/>
        <v>*</v>
      </c>
      <c r="D1287" t="str">
        <f t="shared" si="121"/>
        <v>*</v>
      </c>
      <c r="F1287" t="str">
        <f>IF('TECH RES'!C1288="RESNGA",'TECH RES'!B1288,"*")</f>
        <v>*</v>
      </c>
      <c r="G1287" t="str">
        <f t="shared" si="122"/>
        <v>*</v>
      </c>
      <c r="H1287" t="str">
        <f t="shared" si="123"/>
        <v>*</v>
      </c>
      <c r="I1287" t="str">
        <f t="shared" si="124"/>
        <v>*</v>
      </c>
      <c r="J1287" t="str">
        <f t="shared" si="125"/>
        <v>*</v>
      </c>
    </row>
    <row r="1288" spans="2:10" x14ac:dyDescent="0.25">
      <c r="B1288" t="str">
        <f>IF('TECH RES'!C1289="RESNGA",'TECH RES'!B1289,"*")</f>
        <v>*</v>
      </c>
      <c r="C1288" t="str">
        <f t="shared" si="120"/>
        <v>*</v>
      </c>
      <c r="D1288" t="str">
        <f t="shared" si="121"/>
        <v>*</v>
      </c>
      <c r="F1288" t="str">
        <f>IF('TECH RES'!C1289="RESNGA",'TECH RES'!B1289,"*")</f>
        <v>*</v>
      </c>
      <c r="G1288" t="str">
        <f t="shared" si="122"/>
        <v>*</v>
      </c>
      <c r="H1288" t="str">
        <f t="shared" si="123"/>
        <v>*</v>
      </c>
      <c r="I1288" t="str">
        <f t="shared" si="124"/>
        <v>*</v>
      </c>
      <c r="J1288" t="str">
        <f t="shared" si="125"/>
        <v>*</v>
      </c>
    </row>
    <row r="1289" spans="2:10" x14ac:dyDescent="0.25">
      <c r="B1289" t="str">
        <f>IF('TECH RES'!C1290="RESNGA",'TECH RES'!B1290,"*")</f>
        <v>RESHOUHIOldSHFUR1NGA20</v>
      </c>
      <c r="C1289" t="str">
        <f t="shared" si="120"/>
        <v>RESNGA</v>
      </c>
      <c r="D1289">
        <f t="shared" si="121"/>
        <v>1</v>
      </c>
      <c r="F1289" t="str">
        <f>IF('TECH RES'!C1290="RESNGA",'TECH RES'!B1290,"*")</f>
        <v>RESHOUHIOldSHFUR1NGA20</v>
      </c>
      <c r="G1289" t="str">
        <f t="shared" si="122"/>
        <v>RESRNG</v>
      </c>
      <c r="H1289">
        <f t="shared" si="123"/>
        <v>0</v>
      </c>
      <c r="I1289">
        <f t="shared" si="124"/>
        <v>1</v>
      </c>
      <c r="J1289">
        <f t="shared" si="125"/>
        <v>1</v>
      </c>
    </row>
    <row r="1290" spans="2:10" x14ac:dyDescent="0.25">
      <c r="B1290" t="str">
        <f>IF('TECH RES'!C1291="RESNGA",'TECH RES'!B1291,"*")</f>
        <v>*</v>
      </c>
      <c r="C1290" t="str">
        <f t="shared" si="120"/>
        <v>*</v>
      </c>
      <c r="D1290" t="str">
        <f t="shared" si="121"/>
        <v>*</v>
      </c>
      <c r="F1290" t="str">
        <f>IF('TECH RES'!C1291="RESNGA",'TECH RES'!B1291,"*")</f>
        <v>*</v>
      </c>
      <c r="G1290" t="str">
        <f t="shared" si="122"/>
        <v>*</v>
      </c>
      <c r="H1290" t="str">
        <f t="shared" si="123"/>
        <v>*</v>
      </c>
      <c r="I1290" t="str">
        <f t="shared" si="124"/>
        <v>*</v>
      </c>
      <c r="J1290" t="str">
        <f t="shared" si="125"/>
        <v>*</v>
      </c>
    </row>
    <row r="1291" spans="2:10" x14ac:dyDescent="0.25">
      <c r="B1291" t="str">
        <f>IF('TECH RES'!C1292="RESNGA",'TECH RES'!B1292,"*")</f>
        <v>RESHOUHIOldSHFUR2NGA20</v>
      </c>
      <c r="C1291" t="str">
        <f t="shared" si="120"/>
        <v>RESNGA</v>
      </c>
      <c r="D1291">
        <f t="shared" si="121"/>
        <v>1</v>
      </c>
      <c r="F1291" t="str">
        <f>IF('TECH RES'!C1292="RESNGA",'TECH RES'!B1292,"*")</f>
        <v>RESHOUHIOldSHFUR2NGA20</v>
      </c>
      <c r="G1291" t="str">
        <f t="shared" si="122"/>
        <v>RESRNG</v>
      </c>
      <c r="H1291">
        <f t="shared" si="123"/>
        <v>0</v>
      </c>
      <c r="I1291">
        <f t="shared" si="124"/>
        <v>1</v>
      </c>
      <c r="J1291">
        <f t="shared" si="125"/>
        <v>1</v>
      </c>
    </row>
    <row r="1292" spans="2:10" x14ac:dyDescent="0.25">
      <c r="B1292" t="str">
        <f>IF('TECH RES'!C1293="RESNGA",'TECH RES'!B1293,"*")</f>
        <v>RESHOUHIOldSHFUR3NGA20</v>
      </c>
      <c r="C1292" t="str">
        <f t="shared" si="120"/>
        <v>RESNGA</v>
      </c>
      <c r="D1292">
        <f t="shared" si="121"/>
        <v>1</v>
      </c>
      <c r="F1292" t="str">
        <f>IF('TECH RES'!C1293="RESNGA",'TECH RES'!B1293,"*")</f>
        <v>RESHOUHIOldSHFUR3NGA20</v>
      </c>
      <c r="G1292" t="str">
        <f t="shared" si="122"/>
        <v>RESRNG</v>
      </c>
      <c r="H1292">
        <f t="shared" si="123"/>
        <v>0</v>
      </c>
      <c r="I1292">
        <f t="shared" si="124"/>
        <v>1</v>
      </c>
      <c r="J1292">
        <f t="shared" si="125"/>
        <v>1</v>
      </c>
    </row>
    <row r="1293" spans="2:10" x14ac:dyDescent="0.25">
      <c r="B1293" t="str">
        <f>IF('TECH RES'!C1294="RESNGA",'TECH RES'!B1294,"*")</f>
        <v>RESHOUHIOldSHFUR3NGA22</v>
      </c>
      <c r="C1293" t="str">
        <f t="shared" si="120"/>
        <v>RESNGA</v>
      </c>
      <c r="D1293">
        <f t="shared" si="121"/>
        <v>1</v>
      </c>
      <c r="F1293" t="str">
        <f>IF('TECH RES'!C1294="RESNGA",'TECH RES'!B1294,"*")</f>
        <v>RESHOUHIOldSHFUR3NGA22</v>
      </c>
      <c r="G1293" t="str">
        <f t="shared" si="122"/>
        <v>RESRNG</v>
      </c>
      <c r="H1293">
        <f t="shared" si="123"/>
        <v>0</v>
      </c>
      <c r="I1293">
        <f t="shared" si="124"/>
        <v>1</v>
      </c>
      <c r="J1293">
        <f t="shared" si="125"/>
        <v>1</v>
      </c>
    </row>
    <row r="1294" spans="2:10" x14ac:dyDescent="0.25">
      <c r="B1294" t="str">
        <f>IF('TECH RES'!C1295="RESNGA",'TECH RES'!B1295,"*")</f>
        <v>RESHOUHIOldSHFUR4NGA20</v>
      </c>
      <c r="C1294" t="str">
        <f t="shared" si="120"/>
        <v>RESNGA</v>
      </c>
      <c r="D1294">
        <f t="shared" si="121"/>
        <v>1</v>
      </c>
      <c r="F1294" t="str">
        <f>IF('TECH RES'!C1295="RESNGA",'TECH RES'!B1295,"*")</f>
        <v>RESHOUHIOldSHFUR4NGA20</v>
      </c>
      <c r="G1294" t="str">
        <f t="shared" si="122"/>
        <v>RESRNG</v>
      </c>
      <c r="H1294">
        <f t="shared" si="123"/>
        <v>0</v>
      </c>
      <c r="I1294">
        <f t="shared" si="124"/>
        <v>1</v>
      </c>
      <c r="J1294">
        <f t="shared" si="125"/>
        <v>1</v>
      </c>
    </row>
    <row r="1295" spans="2:10" x14ac:dyDescent="0.25">
      <c r="B1295" t="str">
        <f>IF('TECH RES'!C1296="RESNGA",'TECH RES'!B1296,"*")</f>
        <v>RESHOUHIOldSHFUR4NGA22</v>
      </c>
      <c r="C1295" t="str">
        <f t="shared" si="120"/>
        <v>RESNGA</v>
      </c>
      <c r="D1295">
        <f t="shared" si="121"/>
        <v>1</v>
      </c>
      <c r="F1295" t="str">
        <f>IF('TECH RES'!C1296="RESNGA",'TECH RES'!B1296,"*")</f>
        <v>RESHOUHIOldSHFUR4NGA22</v>
      </c>
      <c r="G1295" t="str">
        <f t="shared" si="122"/>
        <v>RESRNG</v>
      </c>
      <c r="H1295">
        <f t="shared" si="123"/>
        <v>0</v>
      </c>
      <c r="I1295">
        <f t="shared" si="124"/>
        <v>1</v>
      </c>
      <c r="J1295">
        <f t="shared" si="125"/>
        <v>1</v>
      </c>
    </row>
    <row r="1296" spans="2:10" x14ac:dyDescent="0.25">
      <c r="B1296" t="str">
        <f>IF('TECH RES'!C1297="RESNGA",'TECH RES'!B1297,"*")</f>
        <v>RESHOUHIOldSHRAD1NGA20</v>
      </c>
      <c r="C1296" t="str">
        <f t="shared" si="120"/>
        <v>RESNGA</v>
      </c>
      <c r="D1296">
        <f t="shared" si="121"/>
        <v>1</v>
      </c>
      <c r="F1296" t="str">
        <f>IF('TECH RES'!C1297="RESNGA",'TECH RES'!B1297,"*")</f>
        <v>RESHOUHIOldSHRAD1NGA20</v>
      </c>
      <c r="G1296" t="str">
        <f t="shared" si="122"/>
        <v>RESRNG</v>
      </c>
      <c r="H1296">
        <f t="shared" si="123"/>
        <v>0</v>
      </c>
      <c r="I1296">
        <f t="shared" si="124"/>
        <v>1</v>
      </c>
      <c r="J1296">
        <f t="shared" si="125"/>
        <v>1</v>
      </c>
    </row>
    <row r="1297" spans="2:10" x14ac:dyDescent="0.25">
      <c r="B1297" t="str">
        <f>IF('TECH RES'!C1298="RESNGA",'TECH RES'!B1298,"*")</f>
        <v>RESHOUHIOldSHRAD1NGA21</v>
      </c>
      <c r="C1297" t="str">
        <f t="shared" si="120"/>
        <v>RESNGA</v>
      </c>
      <c r="D1297">
        <f t="shared" si="121"/>
        <v>1</v>
      </c>
      <c r="F1297" t="str">
        <f>IF('TECH RES'!C1298="RESNGA",'TECH RES'!B1298,"*")</f>
        <v>RESHOUHIOldSHRAD1NGA21</v>
      </c>
      <c r="G1297" t="str">
        <f t="shared" si="122"/>
        <v>RESRNG</v>
      </c>
      <c r="H1297">
        <f t="shared" si="123"/>
        <v>0</v>
      </c>
      <c r="I1297">
        <f t="shared" si="124"/>
        <v>1</v>
      </c>
      <c r="J1297">
        <f t="shared" si="125"/>
        <v>1</v>
      </c>
    </row>
    <row r="1298" spans="2:10" x14ac:dyDescent="0.25">
      <c r="B1298" t="str">
        <f>IF('TECH RES'!C1299="RESNGA",'TECH RES'!B1299,"*")</f>
        <v>*</v>
      </c>
      <c r="C1298" t="str">
        <f t="shared" si="120"/>
        <v>*</v>
      </c>
      <c r="D1298" t="str">
        <f t="shared" si="121"/>
        <v>*</v>
      </c>
      <c r="F1298" t="str">
        <f>IF('TECH RES'!C1299="RESNGA",'TECH RES'!B1299,"*")</f>
        <v>*</v>
      </c>
      <c r="G1298" t="str">
        <f t="shared" si="122"/>
        <v>*</v>
      </c>
      <c r="H1298" t="str">
        <f t="shared" si="123"/>
        <v>*</v>
      </c>
      <c r="I1298" t="str">
        <f t="shared" si="124"/>
        <v>*</v>
      </c>
      <c r="J1298" t="str">
        <f t="shared" si="125"/>
        <v>*</v>
      </c>
    </row>
    <row r="1299" spans="2:10" x14ac:dyDescent="0.25">
      <c r="B1299" t="str">
        <f>IF('TECH RES'!C1300="RESNGA",'TECH RES'!B1300,"*")</f>
        <v>RESHOUHIOldSHRAD2NGA20</v>
      </c>
      <c r="C1299" t="str">
        <f t="shared" si="120"/>
        <v>RESNGA</v>
      </c>
      <c r="D1299">
        <f t="shared" si="121"/>
        <v>1</v>
      </c>
      <c r="F1299" t="str">
        <f>IF('TECH RES'!C1300="RESNGA",'TECH RES'!B1300,"*")</f>
        <v>RESHOUHIOldSHRAD2NGA20</v>
      </c>
      <c r="G1299" t="str">
        <f t="shared" si="122"/>
        <v>RESRNG</v>
      </c>
      <c r="H1299">
        <f t="shared" si="123"/>
        <v>0</v>
      </c>
      <c r="I1299">
        <f t="shared" si="124"/>
        <v>1</v>
      </c>
      <c r="J1299">
        <f t="shared" si="125"/>
        <v>1</v>
      </c>
    </row>
    <row r="1300" spans="2:10" x14ac:dyDescent="0.25">
      <c r="B1300" t="str">
        <f>IF('TECH RES'!C1301="RESNGA",'TECH RES'!B1301,"*")</f>
        <v>RESHOUHIOldSHRAD3NGA20</v>
      </c>
      <c r="C1300" t="str">
        <f t="shared" si="120"/>
        <v>RESNGA</v>
      </c>
      <c r="D1300">
        <f t="shared" si="121"/>
        <v>1</v>
      </c>
      <c r="F1300" t="str">
        <f>IF('TECH RES'!C1301="RESNGA",'TECH RES'!B1301,"*")</f>
        <v>RESHOUHIOldSHRAD3NGA20</v>
      </c>
      <c r="G1300" t="str">
        <f t="shared" si="122"/>
        <v>RESRNG</v>
      </c>
      <c r="H1300">
        <f t="shared" si="123"/>
        <v>0</v>
      </c>
      <c r="I1300">
        <f t="shared" si="124"/>
        <v>1</v>
      </c>
      <c r="J1300">
        <f t="shared" si="125"/>
        <v>1</v>
      </c>
    </row>
    <row r="1301" spans="2:10" x14ac:dyDescent="0.25">
      <c r="B1301" t="str">
        <f>IF('TECH RES'!C1302="RESNGA",'TECH RES'!B1302,"*")</f>
        <v>RESHOUHIOldSHRAD4NGA20</v>
      </c>
      <c r="C1301" t="str">
        <f t="shared" si="120"/>
        <v>RESNGA</v>
      </c>
      <c r="D1301">
        <f t="shared" si="121"/>
        <v>1</v>
      </c>
      <c r="F1301" t="str">
        <f>IF('TECH RES'!C1302="RESNGA",'TECH RES'!B1302,"*")</f>
        <v>RESHOUHIOldSHRAD4NGA20</v>
      </c>
      <c r="G1301" t="str">
        <f t="shared" si="122"/>
        <v>RESRNG</v>
      </c>
      <c r="H1301">
        <f t="shared" si="123"/>
        <v>0</v>
      </c>
      <c r="I1301">
        <f t="shared" si="124"/>
        <v>1</v>
      </c>
      <c r="J1301">
        <f t="shared" si="125"/>
        <v>1</v>
      </c>
    </row>
    <row r="1302" spans="2:10" x14ac:dyDescent="0.25">
      <c r="B1302" t="str">
        <f>IF('TECH RES'!C1303="RESNGA",'TECH RES'!B1303,"*")</f>
        <v>RESHOUHIOldSHRAD4NGA22</v>
      </c>
      <c r="C1302" t="str">
        <f t="shared" si="120"/>
        <v>RESNGA</v>
      </c>
      <c r="D1302">
        <f t="shared" si="121"/>
        <v>1</v>
      </c>
      <c r="F1302" t="str">
        <f>IF('TECH RES'!C1303="RESNGA",'TECH RES'!B1303,"*")</f>
        <v>RESHOUHIOldSHRAD4NGA22</v>
      </c>
      <c r="G1302" t="str">
        <f t="shared" si="122"/>
        <v>RESRNG</v>
      </c>
      <c r="H1302">
        <f t="shared" si="123"/>
        <v>0</v>
      </c>
      <c r="I1302">
        <f t="shared" si="124"/>
        <v>1</v>
      </c>
      <c r="J1302">
        <f t="shared" si="125"/>
        <v>1</v>
      </c>
    </row>
    <row r="1303" spans="2:10" x14ac:dyDescent="0.25">
      <c r="B1303" t="str">
        <f>IF('TECH RES'!C1304="RESNGA",'TECH RES'!B1304,"*")</f>
        <v>*</v>
      </c>
      <c r="C1303" t="str">
        <f t="shared" si="120"/>
        <v>*</v>
      </c>
      <c r="D1303" t="str">
        <f t="shared" si="121"/>
        <v>*</v>
      </c>
      <c r="F1303" t="str">
        <f>IF('TECH RES'!C1304="RESNGA",'TECH RES'!B1304,"*")</f>
        <v>*</v>
      </c>
      <c r="G1303" t="str">
        <f t="shared" si="122"/>
        <v>*</v>
      </c>
      <c r="H1303" t="str">
        <f t="shared" si="123"/>
        <v>*</v>
      </c>
      <c r="I1303" t="str">
        <f t="shared" si="124"/>
        <v>*</v>
      </c>
      <c r="J1303" t="str">
        <f t="shared" si="125"/>
        <v>*</v>
      </c>
    </row>
    <row r="1304" spans="2:10" x14ac:dyDescent="0.25">
      <c r="B1304" t="str">
        <f>IF('TECH RES'!C1305="RESNGA",'TECH RES'!B1305,"*")</f>
        <v>*</v>
      </c>
      <c r="C1304" t="str">
        <f t="shared" si="120"/>
        <v>*</v>
      </c>
      <c r="D1304" t="str">
        <f t="shared" si="121"/>
        <v>*</v>
      </c>
      <c r="F1304" t="str">
        <f>IF('TECH RES'!C1305="RESNGA",'TECH RES'!B1305,"*")</f>
        <v>*</v>
      </c>
      <c r="G1304" t="str">
        <f t="shared" si="122"/>
        <v>*</v>
      </c>
      <c r="H1304" t="str">
        <f t="shared" si="123"/>
        <v>*</v>
      </c>
      <c r="I1304" t="str">
        <f t="shared" si="124"/>
        <v>*</v>
      </c>
      <c r="J1304" t="str">
        <f t="shared" si="125"/>
        <v>*</v>
      </c>
    </row>
    <row r="1305" spans="2:10" x14ac:dyDescent="0.25">
      <c r="B1305" t="str">
        <f>IF('TECH RES'!C1306="RESNGA",'TECH RES'!B1306,"*")</f>
        <v>*</v>
      </c>
      <c r="C1305" t="str">
        <f t="shared" si="120"/>
        <v>*</v>
      </c>
      <c r="D1305" t="str">
        <f t="shared" si="121"/>
        <v>*</v>
      </c>
      <c r="F1305" t="str">
        <f>IF('TECH RES'!C1306="RESNGA",'TECH RES'!B1306,"*")</f>
        <v>*</v>
      </c>
      <c r="G1305" t="str">
        <f t="shared" si="122"/>
        <v>*</v>
      </c>
      <c r="H1305" t="str">
        <f t="shared" si="123"/>
        <v>*</v>
      </c>
      <c r="I1305" t="str">
        <f t="shared" si="124"/>
        <v>*</v>
      </c>
      <c r="J1305" t="str">
        <f t="shared" si="125"/>
        <v>*</v>
      </c>
    </row>
    <row r="1306" spans="2:10" x14ac:dyDescent="0.25">
      <c r="B1306" t="str">
        <f>IF('TECH RES'!C1307="RESNGA",'TECH RES'!B1307,"*")</f>
        <v>*</v>
      </c>
      <c r="C1306" t="str">
        <f t="shared" si="120"/>
        <v>*</v>
      </c>
      <c r="D1306" t="str">
        <f t="shared" si="121"/>
        <v>*</v>
      </c>
      <c r="F1306" t="str">
        <f>IF('TECH RES'!C1307="RESNGA",'TECH RES'!B1307,"*")</f>
        <v>*</v>
      </c>
      <c r="G1306" t="str">
        <f t="shared" si="122"/>
        <v>*</v>
      </c>
      <c r="H1306" t="str">
        <f t="shared" si="123"/>
        <v>*</v>
      </c>
      <c r="I1306" t="str">
        <f t="shared" si="124"/>
        <v>*</v>
      </c>
      <c r="J1306" t="str">
        <f t="shared" si="125"/>
        <v>*</v>
      </c>
    </row>
    <row r="1307" spans="2:10" x14ac:dyDescent="0.25">
      <c r="B1307" t="str">
        <f>IF('TECH RES'!C1308="RESNGA",'TECH RES'!B1308,"*")</f>
        <v>*</v>
      </c>
      <c r="C1307" t="str">
        <f t="shared" si="120"/>
        <v>*</v>
      </c>
      <c r="D1307" t="str">
        <f t="shared" si="121"/>
        <v>*</v>
      </c>
      <c r="F1307" t="str">
        <f>IF('TECH RES'!C1308="RESNGA",'TECH RES'!B1308,"*")</f>
        <v>*</v>
      </c>
      <c r="G1307" t="str">
        <f t="shared" si="122"/>
        <v>*</v>
      </c>
      <c r="H1307" t="str">
        <f t="shared" si="123"/>
        <v>*</v>
      </c>
      <c r="I1307" t="str">
        <f t="shared" si="124"/>
        <v>*</v>
      </c>
      <c r="J1307" t="str">
        <f t="shared" si="125"/>
        <v>*</v>
      </c>
    </row>
    <row r="1308" spans="2:10" x14ac:dyDescent="0.25">
      <c r="B1308" t="str">
        <f>IF('TECH RES'!C1309="RESNGA",'TECH RES'!B1309,"*")</f>
        <v>*</v>
      </c>
      <c r="C1308" t="str">
        <f t="shared" si="120"/>
        <v>*</v>
      </c>
      <c r="D1308" t="str">
        <f t="shared" si="121"/>
        <v>*</v>
      </c>
      <c r="F1308" t="str">
        <f>IF('TECH RES'!C1309="RESNGA",'TECH RES'!B1309,"*")</f>
        <v>*</v>
      </c>
      <c r="G1308" t="str">
        <f t="shared" si="122"/>
        <v>*</v>
      </c>
      <c r="H1308" t="str">
        <f t="shared" si="123"/>
        <v>*</v>
      </c>
      <c r="I1308" t="str">
        <f t="shared" si="124"/>
        <v>*</v>
      </c>
      <c r="J1308" t="str">
        <f t="shared" si="125"/>
        <v>*</v>
      </c>
    </row>
    <row r="1309" spans="2:10" x14ac:dyDescent="0.25">
      <c r="B1309" t="str">
        <f>IF('TECH RES'!C1310="RESNGA",'TECH RES'!B1310,"*")</f>
        <v>*</v>
      </c>
      <c r="C1309" t="str">
        <f t="shared" si="120"/>
        <v>*</v>
      </c>
      <c r="D1309" t="str">
        <f t="shared" si="121"/>
        <v>*</v>
      </c>
      <c r="F1309" t="str">
        <f>IF('TECH RES'!C1310="RESNGA",'TECH RES'!B1310,"*")</f>
        <v>*</v>
      </c>
      <c r="G1309" t="str">
        <f t="shared" si="122"/>
        <v>*</v>
      </c>
      <c r="H1309" t="str">
        <f t="shared" si="123"/>
        <v>*</v>
      </c>
      <c r="I1309" t="str">
        <f t="shared" si="124"/>
        <v>*</v>
      </c>
      <c r="J1309" t="str">
        <f t="shared" si="125"/>
        <v>*</v>
      </c>
    </row>
    <row r="1310" spans="2:10" x14ac:dyDescent="0.25">
      <c r="B1310" t="str">
        <f>IF('TECH RES'!C1311="RESNGA",'TECH RES'!B1311,"*")</f>
        <v>*</v>
      </c>
      <c r="C1310" t="str">
        <f t="shared" si="120"/>
        <v>*</v>
      </c>
      <c r="D1310" t="str">
        <f t="shared" si="121"/>
        <v>*</v>
      </c>
      <c r="F1310" t="str">
        <f>IF('TECH RES'!C1311="RESNGA",'TECH RES'!B1311,"*")</f>
        <v>*</v>
      </c>
      <c r="G1310" t="str">
        <f t="shared" si="122"/>
        <v>*</v>
      </c>
      <c r="H1310" t="str">
        <f t="shared" si="123"/>
        <v>*</v>
      </c>
      <c r="I1310" t="str">
        <f t="shared" si="124"/>
        <v>*</v>
      </c>
      <c r="J1310" t="str">
        <f t="shared" si="125"/>
        <v>*</v>
      </c>
    </row>
    <row r="1311" spans="2:10" x14ac:dyDescent="0.25">
      <c r="B1311" t="str">
        <f>IF('TECH RES'!C1312="RESNGA",'TECH RES'!B1312,"*")</f>
        <v>*</v>
      </c>
      <c r="C1311" t="str">
        <f t="shared" si="120"/>
        <v>*</v>
      </c>
      <c r="D1311" t="str">
        <f t="shared" si="121"/>
        <v>*</v>
      </c>
      <c r="F1311" t="str">
        <f>IF('TECH RES'!C1312="RESNGA",'TECH RES'!B1312,"*")</f>
        <v>*</v>
      </c>
      <c r="G1311" t="str">
        <f t="shared" si="122"/>
        <v>*</v>
      </c>
      <c r="H1311" t="str">
        <f t="shared" si="123"/>
        <v>*</v>
      </c>
      <c r="I1311" t="str">
        <f t="shared" si="124"/>
        <v>*</v>
      </c>
      <c r="J1311" t="str">
        <f t="shared" si="125"/>
        <v>*</v>
      </c>
    </row>
    <row r="1312" spans="2:10" x14ac:dyDescent="0.25">
      <c r="B1312" t="str">
        <f>IF('TECH RES'!C1313="RESNGA",'TECH RES'!B1313,"*")</f>
        <v>*</v>
      </c>
      <c r="C1312" t="str">
        <f t="shared" si="120"/>
        <v>*</v>
      </c>
      <c r="D1312" t="str">
        <f t="shared" si="121"/>
        <v>*</v>
      </c>
      <c r="F1312" t="str">
        <f>IF('TECH RES'!C1313="RESNGA",'TECH RES'!B1313,"*")</f>
        <v>*</v>
      </c>
      <c r="G1312" t="str">
        <f t="shared" si="122"/>
        <v>*</v>
      </c>
      <c r="H1312" t="str">
        <f t="shared" si="123"/>
        <v>*</v>
      </c>
      <c r="I1312" t="str">
        <f t="shared" si="124"/>
        <v>*</v>
      </c>
      <c r="J1312" t="str">
        <f t="shared" si="125"/>
        <v>*</v>
      </c>
    </row>
    <row r="1313" spans="2:10" x14ac:dyDescent="0.25">
      <c r="B1313" t="str">
        <f>IF('TECH RES'!C1314="RESNGA",'TECH RES'!B1314,"*")</f>
        <v>*</v>
      </c>
      <c r="C1313" t="str">
        <f t="shared" si="120"/>
        <v>*</v>
      </c>
      <c r="D1313" t="str">
        <f t="shared" si="121"/>
        <v>*</v>
      </c>
      <c r="F1313" t="str">
        <f>IF('TECH RES'!C1314="RESNGA",'TECH RES'!B1314,"*")</f>
        <v>*</v>
      </c>
      <c r="G1313" t="str">
        <f t="shared" si="122"/>
        <v>*</v>
      </c>
      <c r="H1313" t="str">
        <f t="shared" si="123"/>
        <v>*</v>
      </c>
      <c r="I1313" t="str">
        <f t="shared" si="124"/>
        <v>*</v>
      </c>
      <c r="J1313" t="str">
        <f t="shared" si="125"/>
        <v>*</v>
      </c>
    </row>
    <row r="1314" spans="2:10" x14ac:dyDescent="0.25">
      <c r="B1314" t="str">
        <f>IF('TECH RES'!C1315="RESNGA",'TECH RES'!B1315,"*")</f>
        <v>*</v>
      </c>
      <c r="C1314" t="str">
        <f t="shared" si="120"/>
        <v>*</v>
      </c>
      <c r="D1314" t="str">
        <f t="shared" si="121"/>
        <v>*</v>
      </c>
      <c r="F1314" t="str">
        <f>IF('TECH RES'!C1315="RESNGA",'TECH RES'!B1315,"*")</f>
        <v>*</v>
      </c>
      <c r="G1314" t="str">
        <f t="shared" si="122"/>
        <v>*</v>
      </c>
      <c r="H1314" t="str">
        <f t="shared" si="123"/>
        <v>*</v>
      </c>
      <c r="I1314" t="str">
        <f t="shared" si="124"/>
        <v>*</v>
      </c>
      <c r="J1314" t="str">
        <f t="shared" si="125"/>
        <v>*</v>
      </c>
    </row>
    <row r="1315" spans="2:10" x14ac:dyDescent="0.25">
      <c r="B1315" t="str">
        <f>IF('TECH RES'!C1316="RESNGA",'TECH RES'!B1316,"*")</f>
        <v>*</v>
      </c>
      <c r="C1315" t="str">
        <f t="shared" si="120"/>
        <v>*</v>
      </c>
      <c r="D1315" t="str">
        <f t="shared" si="121"/>
        <v>*</v>
      </c>
      <c r="F1315" t="str">
        <f>IF('TECH RES'!C1316="RESNGA",'TECH RES'!B1316,"*")</f>
        <v>*</v>
      </c>
      <c r="G1315" t="str">
        <f t="shared" si="122"/>
        <v>*</v>
      </c>
      <c r="H1315" t="str">
        <f t="shared" si="123"/>
        <v>*</v>
      </c>
      <c r="I1315" t="str">
        <f t="shared" si="124"/>
        <v>*</v>
      </c>
      <c r="J1315" t="str">
        <f t="shared" si="125"/>
        <v>*</v>
      </c>
    </row>
    <row r="1316" spans="2:10" x14ac:dyDescent="0.25">
      <c r="B1316" t="str">
        <f>IF('TECH RES'!C1317="RESNGA",'TECH RES'!B1317,"*")</f>
        <v>*</v>
      </c>
      <c r="C1316" t="str">
        <f t="shared" si="120"/>
        <v>*</v>
      </c>
      <c r="D1316" t="str">
        <f t="shared" si="121"/>
        <v>*</v>
      </c>
      <c r="F1316" t="str">
        <f>IF('TECH RES'!C1317="RESNGA",'TECH RES'!B1317,"*")</f>
        <v>*</v>
      </c>
      <c r="G1316" t="str">
        <f t="shared" si="122"/>
        <v>*</v>
      </c>
      <c r="H1316" t="str">
        <f t="shared" si="123"/>
        <v>*</v>
      </c>
      <c r="I1316" t="str">
        <f t="shared" si="124"/>
        <v>*</v>
      </c>
      <c r="J1316" t="str">
        <f t="shared" si="125"/>
        <v>*</v>
      </c>
    </row>
    <row r="1317" spans="2:10" x14ac:dyDescent="0.25">
      <c r="B1317" t="str">
        <f>IF('TECH RES'!C1318="RESNGA",'TECH RES'!B1318,"*")</f>
        <v>*</v>
      </c>
      <c r="C1317" t="str">
        <f t="shared" si="120"/>
        <v>*</v>
      </c>
      <c r="D1317" t="str">
        <f t="shared" si="121"/>
        <v>*</v>
      </c>
      <c r="F1317" t="str">
        <f>IF('TECH RES'!C1318="RESNGA",'TECH RES'!B1318,"*")</f>
        <v>*</v>
      </c>
      <c r="G1317" t="str">
        <f t="shared" si="122"/>
        <v>*</v>
      </c>
      <c r="H1317" t="str">
        <f t="shared" si="123"/>
        <v>*</v>
      </c>
      <c r="I1317" t="str">
        <f t="shared" si="124"/>
        <v>*</v>
      </c>
      <c r="J1317" t="str">
        <f t="shared" si="125"/>
        <v>*</v>
      </c>
    </row>
    <row r="1318" spans="2:10" x14ac:dyDescent="0.25">
      <c r="B1318" t="str">
        <f>IF('TECH RES'!C1319="RESNGA",'TECH RES'!B1319,"*")</f>
        <v>*</v>
      </c>
      <c r="C1318" t="str">
        <f t="shared" si="120"/>
        <v>*</v>
      </c>
      <c r="D1318" t="str">
        <f t="shared" si="121"/>
        <v>*</v>
      </c>
      <c r="F1318" t="str">
        <f>IF('TECH RES'!C1319="RESNGA",'TECH RES'!B1319,"*")</f>
        <v>*</v>
      </c>
      <c r="G1318" t="str">
        <f t="shared" si="122"/>
        <v>*</v>
      </c>
      <c r="H1318" t="str">
        <f t="shared" si="123"/>
        <v>*</v>
      </c>
      <c r="I1318" t="str">
        <f t="shared" si="124"/>
        <v>*</v>
      </c>
      <c r="J1318" t="str">
        <f t="shared" si="125"/>
        <v>*</v>
      </c>
    </row>
    <row r="1319" spans="2:10" x14ac:dyDescent="0.25">
      <c r="B1319" t="str">
        <f>IF('TECH RES'!C1320="RESNGA",'TECH RES'!B1320,"*")</f>
        <v>*</v>
      </c>
      <c r="C1319" t="str">
        <f t="shared" si="120"/>
        <v>*</v>
      </c>
      <c r="D1319" t="str">
        <f t="shared" si="121"/>
        <v>*</v>
      </c>
      <c r="F1319" t="str">
        <f>IF('TECH RES'!C1320="RESNGA",'TECH RES'!B1320,"*")</f>
        <v>*</v>
      </c>
      <c r="G1319" t="str">
        <f t="shared" si="122"/>
        <v>*</v>
      </c>
      <c r="H1319" t="str">
        <f t="shared" si="123"/>
        <v>*</v>
      </c>
      <c r="I1319" t="str">
        <f t="shared" si="124"/>
        <v>*</v>
      </c>
      <c r="J1319" t="str">
        <f t="shared" si="125"/>
        <v>*</v>
      </c>
    </row>
    <row r="1320" spans="2:10" x14ac:dyDescent="0.25">
      <c r="B1320" t="str">
        <f>IF('TECH RES'!C1321="RESNGA",'TECH RES'!B1321,"*")</f>
        <v>*</v>
      </c>
      <c r="C1320" t="str">
        <f t="shared" si="120"/>
        <v>*</v>
      </c>
      <c r="D1320" t="str">
        <f t="shared" si="121"/>
        <v>*</v>
      </c>
      <c r="F1320" t="str">
        <f>IF('TECH RES'!C1321="RESNGA",'TECH RES'!B1321,"*")</f>
        <v>*</v>
      </c>
      <c r="G1320" t="str">
        <f t="shared" si="122"/>
        <v>*</v>
      </c>
      <c r="H1320" t="str">
        <f t="shared" si="123"/>
        <v>*</v>
      </c>
      <c r="I1320" t="str">
        <f t="shared" si="124"/>
        <v>*</v>
      </c>
      <c r="J1320" t="str">
        <f t="shared" si="125"/>
        <v>*</v>
      </c>
    </row>
    <row r="1321" spans="2:10" x14ac:dyDescent="0.25">
      <c r="B1321" t="str">
        <f>IF('TECH RES'!C1322="RESNGA",'TECH RES'!B1322,"*")</f>
        <v>*</v>
      </c>
      <c r="C1321" t="str">
        <f t="shared" si="120"/>
        <v>*</v>
      </c>
      <c r="D1321" t="str">
        <f t="shared" si="121"/>
        <v>*</v>
      </c>
      <c r="F1321" t="str">
        <f>IF('TECH RES'!C1322="RESNGA",'TECH RES'!B1322,"*")</f>
        <v>*</v>
      </c>
      <c r="G1321" t="str">
        <f t="shared" si="122"/>
        <v>*</v>
      </c>
      <c r="H1321" t="str">
        <f t="shared" si="123"/>
        <v>*</v>
      </c>
      <c r="I1321" t="str">
        <f t="shared" si="124"/>
        <v>*</v>
      </c>
      <c r="J1321" t="str">
        <f t="shared" si="125"/>
        <v>*</v>
      </c>
    </row>
    <row r="1322" spans="2:10" x14ac:dyDescent="0.25">
      <c r="B1322" t="str">
        <f>IF('TECH RES'!C1323="RESNGA",'TECH RES'!B1323,"*")</f>
        <v>*</v>
      </c>
      <c r="C1322" t="str">
        <f t="shared" si="120"/>
        <v>*</v>
      </c>
      <c r="D1322" t="str">
        <f t="shared" si="121"/>
        <v>*</v>
      </c>
      <c r="F1322" t="str">
        <f>IF('TECH RES'!C1323="RESNGA",'TECH RES'!B1323,"*")</f>
        <v>*</v>
      </c>
      <c r="G1322" t="str">
        <f t="shared" si="122"/>
        <v>*</v>
      </c>
      <c r="H1322" t="str">
        <f t="shared" si="123"/>
        <v>*</v>
      </c>
      <c r="I1322" t="str">
        <f t="shared" si="124"/>
        <v>*</v>
      </c>
      <c r="J1322" t="str">
        <f t="shared" si="125"/>
        <v>*</v>
      </c>
    </row>
    <row r="1323" spans="2:10" x14ac:dyDescent="0.25">
      <c r="B1323" t="str">
        <f>IF('TECH RES'!C1324="RESNGA",'TECH RES'!B1324,"*")</f>
        <v>*</v>
      </c>
      <c r="C1323" t="str">
        <f t="shared" si="120"/>
        <v>*</v>
      </c>
      <c r="D1323" t="str">
        <f t="shared" si="121"/>
        <v>*</v>
      </c>
      <c r="F1323" t="str">
        <f>IF('TECH RES'!C1324="RESNGA",'TECH RES'!B1324,"*")</f>
        <v>*</v>
      </c>
      <c r="G1323" t="str">
        <f t="shared" si="122"/>
        <v>*</v>
      </c>
      <c r="H1323" t="str">
        <f t="shared" si="123"/>
        <v>*</v>
      </c>
      <c r="I1323" t="str">
        <f t="shared" si="124"/>
        <v>*</v>
      </c>
      <c r="J1323" t="str">
        <f t="shared" si="125"/>
        <v>*</v>
      </c>
    </row>
    <row r="1324" spans="2:10" x14ac:dyDescent="0.25">
      <c r="B1324" t="str">
        <f>IF('TECH RES'!C1325="RESNGA",'TECH RES'!B1325,"*")</f>
        <v>*</v>
      </c>
      <c r="C1324" t="str">
        <f t="shared" si="120"/>
        <v>*</v>
      </c>
      <c r="D1324" t="str">
        <f t="shared" si="121"/>
        <v>*</v>
      </c>
      <c r="F1324" t="str">
        <f>IF('TECH RES'!C1325="RESNGA",'TECH RES'!B1325,"*")</f>
        <v>*</v>
      </c>
      <c r="G1324" t="str">
        <f t="shared" si="122"/>
        <v>*</v>
      </c>
      <c r="H1324" t="str">
        <f t="shared" si="123"/>
        <v>*</v>
      </c>
      <c r="I1324" t="str">
        <f t="shared" si="124"/>
        <v>*</v>
      </c>
      <c r="J1324" t="str">
        <f t="shared" si="125"/>
        <v>*</v>
      </c>
    </row>
    <row r="1325" spans="2:10" x14ac:dyDescent="0.25">
      <c r="B1325" t="str">
        <f>IF('TECH RES'!C1326="RESNGA",'TECH RES'!B1326,"*")</f>
        <v>*</v>
      </c>
      <c r="C1325" t="str">
        <f t="shared" si="120"/>
        <v>*</v>
      </c>
      <c r="D1325" t="str">
        <f t="shared" si="121"/>
        <v>*</v>
      </c>
      <c r="F1325" t="str">
        <f>IF('TECH RES'!C1326="RESNGA",'TECH RES'!B1326,"*")</f>
        <v>*</v>
      </c>
      <c r="G1325" t="str">
        <f t="shared" si="122"/>
        <v>*</v>
      </c>
      <c r="H1325" t="str">
        <f t="shared" si="123"/>
        <v>*</v>
      </c>
      <c r="I1325" t="str">
        <f t="shared" si="124"/>
        <v>*</v>
      </c>
      <c r="J1325" t="str">
        <f t="shared" si="125"/>
        <v>*</v>
      </c>
    </row>
    <row r="1326" spans="2:10" x14ac:dyDescent="0.25">
      <c r="B1326" t="str">
        <f>IF('TECH RES'!C1327="RESNGA",'TECH RES'!B1327,"*")</f>
        <v>*</v>
      </c>
      <c r="C1326" t="str">
        <f t="shared" si="120"/>
        <v>*</v>
      </c>
      <c r="D1326" t="str">
        <f t="shared" si="121"/>
        <v>*</v>
      </c>
      <c r="F1326" t="str">
        <f>IF('TECH RES'!C1327="RESNGA",'TECH RES'!B1327,"*")</f>
        <v>*</v>
      </c>
      <c r="G1326" t="str">
        <f t="shared" si="122"/>
        <v>*</v>
      </c>
      <c r="H1326" t="str">
        <f t="shared" si="123"/>
        <v>*</v>
      </c>
      <c r="I1326" t="str">
        <f t="shared" si="124"/>
        <v>*</v>
      </c>
      <c r="J1326" t="str">
        <f t="shared" si="125"/>
        <v>*</v>
      </c>
    </row>
    <row r="1327" spans="2:10" x14ac:dyDescent="0.25">
      <c r="B1327" t="str">
        <f>IF('TECH RES'!C1328="RESNGA",'TECH RES'!B1328,"*")</f>
        <v>*</v>
      </c>
      <c r="C1327" t="str">
        <f t="shared" si="120"/>
        <v>*</v>
      </c>
      <c r="D1327" t="str">
        <f t="shared" si="121"/>
        <v>*</v>
      </c>
      <c r="F1327" t="str">
        <f>IF('TECH RES'!C1328="RESNGA",'TECH RES'!B1328,"*")</f>
        <v>*</v>
      </c>
      <c r="G1327" t="str">
        <f t="shared" si="122"/>
        <v>*</v>
      </c>
      <c r="H1327" t="str">
        <f t="shared" si="123"/>
        <v>*</v>
      </c>
      <c r="I1327" t="str">
        <f t="shared" si="124"/>
        <v>*</v>
      </c>
      <c r="J1327" t="str">
        <f t="shared" si="125"/>
        <v>*</v>
      </c>
    </row>
    <row r="1328" spans="2:10" x14ac:dyDescent="0.25">
      <c r="B1328" t="str">
        <f>IF('TECH RES'!C1329="RESNGA",'TECH RES'!B1329,"*")</f>
        <v>*</v>
      </c>
      <c r="C1328" t="str">
        <f t="shared" si="120"/>
        <v>*</v>
      </c>
      <c r="D1328" t="str">
        <f t="shared" si="121"/>
        <v>*</v>
      </c>
      <c r="F1328" t="str">
        <f>IF('TECH RES'!C1329="RESNGA",'TECH RES'!B1329,"*")</f>
        <v>*</v>
      </c>
      <c r="G1328" t="str">
        <f t="shared" si="122"/>
        <v>*</v>
      </c>
      <c r="H1328" t="str">
        <f t="shared" si="123"/>
        <v>*</v>
      </c>
      <c r="I1328" t="str">
        <f t="shared" si="124"/>
        <v>*</v>
      </c>
      <c r="J1328" t="str">
        <f t="shared" si="125"/>
        <v>*</v>
      </c>
    </row>
    <row r="1329" spans="2:10" x14ac:dyDescent="0.25">
      <c r="B1329" t="str">
        <f>IF('TECH RES'!C1330="RESNGA",'TECH RES'!B1330,"*")</f>
        <v>RESHOUHIOldSCAHP2NGA20</v>
      </c>
      <c r="C1329" t="str">
        <f t="shared" si="120"/>
        <v>RESNGA</v>
      </c>
      <c r="D1329">
        <f t="shared" si="121"/>
        <v>1</v>
      </c>
      <c r="F1329" t="str">
        <f>IF('TECH RES'!C1330="RESNGA",'TECH RES'!B1330,"*")</f>
        <v>RESHOUHIOldSCAHP2NGA20</v>
      </c>
      <c r="G1329" t="str">
        <f t="shared" si="122"/>
        <v>RESRNG</v>
      </c>
      <c r="H1329">
        <f t="shared" si="123"/>
        <v>0</v>
      </c>
      <c r="I1329">
        <f t="shared" si="124"/>
        <v>1</v>
      </c>
      <c r="J1329">
        <f t="shared" si="125"/>
        <v>1</v>
      </c>
    </row>
    <row r="1330" spans="2:10" x14ac:dyDescent="0.25">
      <c r="B1330" t="str">
        <f>IF('TECH RES'!C1331="RESNGA",'TECH RES'!B1331,"*")</f>
        <v>*</v>
      </c>
      <c r="C1330" t="str">
        <f t="shared" si="120"/>
        <v>*</v>
      </c>
      <c r="D1330" t="str">
        <f t="shared" si="121"/>
        <v>*</v>
      </c>
      <c r="F1330" t="str">
        <f>IF('TECH RES'!C1331="RESNGA",'TECH RES'!B1331,"*")</f>
        <v>*</v>
      </c>
      <c r="G1330" t="str">
        <f t="shared" si="122"/>
        <v>*</v>
      </c>
      <c r="H1330" t="str">
        <f t="shared" si="123"/>
        <v>*</v>
      </c>
      <c r="I1330" t="str">
        <f t="shared" si="124"/>
        <v>*</v>
      </c>
      <c r="J1330" t="str">
        <f t="shared" si="125"/>
        <v>*</v>
      </c>
    </row>
    <row r="1331" spans="2:10" x14ac:dyDescent="0.25">
      <c r="B1331" t="str">
        <f>IF('TECH RES'!C1332="RESNGA",'TECH RES'!B1332,"*")</f>
        <v>*</v>
      </c>
      <c r="C1331" t="str">
        <f t="shared" si="120"/>
        <v>*</v>
      </c>
      <c r="D1331" t="str">
        <f t="shared" si="121"/>
        <v>*</v>
      </c>
      <c r="F1331" t="str">
        <f>IF('TECH RES'!C1332="RESNGA",'TECH RES'!B1332,"*")</f>
        <v>*</v>
      </c>
      <c r="G1331" t="str">
        <f t="shared" si="122"/>
        <v>*</v>
      </c>
      <c r="H1331" t="str">
        <f t="shared" si="123"/>
        <v>*</v>
      </c>
      <c r="I1331" t="str">
        <f t="shared" si="124"/>
        <v>*</v>
      </c>
      <c r="J1331" t="str">
        <f t="shared" si="125"/>
        <v>*</v>
      </c>
    </row>
    <row r="1332" spans="2:10" x14ac:dyDescent="0.25">
      <c r="B1332" t="str">
        <f>IF('TECH RES'!C1333="RESNGA",'TECH RES'!B1333,"*")</f>
        <v>*</v>
      </c>
      <c r="C1332" t="str">
        <f t="shared" si="120"/>
        <v>*</v>
      </c>
      <c r="D1332" t="str">
        <f t="shared" si="121"/>
        <v>*</v>
      </c>
      <c r="F1332" t="str">
        <f>IF('TECH RES'!C1333="RESNGA",'TECH RES'!B1333,"*")</f>
        <v>*</v>
      </c>
      <c r="G1332" t="str">
        <f t="shared" si="122"/>
        <v>*</v>
      </c>
      <c r="H1332" t="str">
        <f t="shared" si="123"/>
        <v>*</v>
      </c>
      <c r="I1332" t="str">
        <f t="shared" si="124"/>
        <v>*</v>
      </c>
      <c r="J1332" t="str">
        <f t="shared" si="125"/>
        <v>*</v>
      </c>
    </row>
    <row r="1333" spans="2:10" x14ac:dyDescent="0.25">
      <c r="B1333" t="str">
        <f>IF('TECH RES'!C1334="RESNGA",'TECH RES'!B1334,"*")</f>
        <v>*</v>
      </c>
      <c r="C1333" t="str">
        <f t="shared" si="120"/>
        <v>*</v>
      </c>
      <c r="D1333" t="str">
        <f t="shared" si="121"/>
        <v>*</v>
      </c>
      <c r="F1333" t="str">
        <f>IF('TECH RES'!C1334="RESNGA",'TECH RES'!B1334,"*")</f>
        <v>*</v>
      </c>
      <c r="G1333" t="str">
        <f t="shared" si="122"/>
        <v>*</v>
      </c>
      <c r="H1333" t="str">
        <f t="shared" si="123"/>
        <v>*</v>
      </c>
      <c r="I1333" t="str">
        <f t="shared" si="124"/>
        <v>*</v>
      </c>
      <c r="J1333" t="str">
        <f t="shared" si="125"/>
        <v>*</v>
      </c>
    </row>
    <row r="1334" spans="2:10" x14ac:dyDescent="0.25">
      <c r="B1334" t="str">
        <f>IF('TECH RES'!C1335="RESNGA",'TECH RES'!B1335,"*")</f>
        <v>*</v>
      </c>
      <c r="C1334" t="str">
        <f t="shared" si="120"/>
        <v>*</v>
      </c>
      <c r="D1334" t="str">
        <f t="shared" si="121"/>
        <v>*</v>
      </c>
      <c r="F1334" t="str">
        <f>IF('TECH RES'!C1335="RESNGA",'TECH RES'!B1335,"*")</f>
        <v>*</v>
      </c>
      <c r="G1334" t="str">
        <f t="shared" si="122"/>
        <v>*</v>
      </c>
      <c r="H1334" t="str">
        <f t="shared" si="123"/>
        <v>*</v>
      </c>
      <c r="I1334" t="str">
        <f t="shared" si="124"/>
        <v>*</v>
      </c>
      <c r="J1334" t="str">
        <f t="shared" si="125"/>
        <v>*</v>
      </c>
    </row>
    <row r="1335" spans="2:10" x14ac:dyDescent="0.25">
      <c r="B1335" t="str">
        <f>IF('TECH RES'!C1336="RESNGA",'TECH RES'!B1336,"*")</f>
        <v>*</v>
      </c>
      <c r="C1335" t="str">
        <f t="shared" si="120"/>
        <v>*</v>
      </c>
      <c r="D1335" t="str">
        <f t="shared" si="121"/>
        <v>*</v>
      </c>
      <c r="F1335" t="str">
        <f>IF('TECH RES'!C1336="RESNGA",'TECH RES'!B1336,"*")</f>
        <v>*</v>
      </c>
      <c r="G1335" t="str">
        <f t="shared" si="122"/>
        <v>*</v>
      </c>
      <c r="H1335" t="str">
        <f t="shared" si="123"/>
        <v>*</v>
      </c>
      <c r="I1335" t="str">
        <f t="shared" si="124"/>
        <v>*</v>
      </c>
      <c r="J1335" t="str">
        <f t="shared" si="125"/>
        <v>*</v>
      </c>
    </row>
    <row r="1336" spans="2:10" x14ac:dyDescent="0.25">
      <c r="B1336" t="str">
        <f>IF('TECH RES'!C1337="RESNGA",'TECH RES'!B1337,"*")</f>
        <v>*</v>
      </c>
      <c r="C1336" t="str">
        <f t="shared" si="120"/>
        <v>*</v>
      </c>
      <c r="D1336" t="str">
        <f t="shared" si="121"/>
        <v>*</v>
      </c>
      <c r="F1336" t="str">
        <f>IF('TECH RES'!C1337="RESNGA",'TECH RES'!B1337,"*")</f>
        <v>*</v>
      </c>
      <c r="G1336" t="str">
        <f t="shared" si="122"/>
        <v>*</v>
      </c>
      <c r="H1336" t="str">
        <f t="shared" si="123"/>
        <v>*</v>
      </c>
      <c r="I1336" t="str">
        <f t="shared" si="124"/>
        <v>*</v>
      </c>
      <c r="J1336" t="str">
        <f t="shared" si="125"/>
        <v>*</v>
      </c>
    </row>
    <row r="1337" spans="2:10" x14ac:dyDescent="0.25">
      <c r="B1337" t="str">
        <f>IF('TECH RES'!C1338="RESNGA",'TECH RES'!B1338,"*")</f>
        <v>*</v>
      </c>
      <c r="C1337" t="str">
        <f t="shared" si="120"/>
        <v>*</v>
      </c>
      <c r="D1337" t="str">
        <f t="shared" si="121"/>
        <v>*</v>
      </c>
      <c r="F1337" t="str">
        <f>IF('TECH RES'!C1338="RESNGA",'TECH RES'!B1338,"*")</f>
        <v>*</v>
      </c>
      <c r="G1337" t="str">
        <f t="shared" si="122"/>
        <v>*</v>
      </c>
      <c r="H1337" t="str">
        <f t="shared" si="123"/>
        <v>*</v>
      </c>
      <c r="I1337" t="str">
        <f t="shared" si="124"/>
        <v>*</v>
      </c>
      <c r="J1337" t="str">
        <f t="shared" si="125"/>
        <v>*</v>
      </c>
    </row>
    <row r="1338" spans="2:10" x14ac:dyDescent="0.25">
      <c r="B1338" t="str">
        <f>IF('TECH RES'!C1339="RESNGA",'TECH RES'!B1339,"*")</f>
        <v>*</v>
      </c>
      <c r="C1338" t="str">
        <f t="shared" si="120"/>
        <v>*</v>
      </c>
      <c r="D1338" t="str">
        <f t="shared" si="121"/>
        <v>*</v>
      </c>
      <c r="F1338" t="str">
        <f>IF('TECH RES'!C1339="RESNGA",'TECH RES'!B1339,"*")</f>
        <v>*</v>
      </c>
      <c r="G1338" t="str">
        <f t="shared" si="122"/>
        <v>*</v>
      </c>
      <c r="H1338" t="str">
        <f t="shared" si="123"/>
        <v>*</v>
      </c>
      <c r="I1338" t="str">
        <f t="shared" si="124"/>
        <v>*</v>
      </c>
      <c r="J1338" t="str">
        <f t="shared" si="125"/>
        <v>*</v>
      </c>
    </row>
    <row r="1339" spans="2:10" x14ac:dyDescent="0.25">
      <c r="B1339" t="str">
        <f>IF('TECH RES'!C1340="RESNGA",'TECH RES'!B1340,"*")</f>
        <v>*</v>
      </c>
      <c r="C1339" t="str">
        <f t="shared" si="120"/>
        <v>*</v>
      </c>
      <c r="D1339" t="str">
        <f t="shared" si="121"/>
        <v>*</v>
      </c>
      <c r="F1339" t="str">
        <f>IF('TECH RES'!C1340="RESNGA",'TECH RES'!B1340,"*")</f>
        <v>*</v>
      </c>
      <c r="G1339" t="str">
        <f t="shared" si="122"/>
        <v>*</v>
      </c>
      <c r="H1339" t="str">
        <f t="shared" si="123"/>
        <v>*</v>
      </c>
      <c r="I1339" t="str">
        <f t="shared" si="124"/>
        <v>*</v>
      </c>
      <c r="J1339" t="str">
        <f t="shared" si="125"/>
        <v>*</v>
      </c>
    </row>
    <row r="1340" spans="2:10" x14ac:dyDescent="0.25">
      <c r="B1340" t="str">
        <f>IF('TECH RES'!C1341="RESNGA",'TECH RES'!B1341,"*")</f>
        <v>*</v>
      </c>
      <c r="C1340" t="str">
        <f t="shared" si="120"/>
        <v>*</v>
      </c>
      <c r="D1340" t="str">
        <f t="shared" si="121"/>
        <v>*</v>
      </c>
      <c r="F1340" t="str">
        <f>IF('TECH RES'!C1341="RESNGA",'TECH RES'!B1341,"*")</f>
        <v>*</v>
      </c>
      <c r="G1340" t="str">
        <f t="shared" si="122"/>
        <v>*</v>
      </c>
      <c r="H1340" t="str">
        <f t="shared" si="123"/>
        <v>*</v>
      </c>
      <c r="I1340" t="str">
        <f t="shared" si="124"/>
        <v>*</v>
      </c>
      <c r="J1340" t="str">
        <f t="shared" si="125"/>
        <v>*</v>
      </c>
    </row>
    <row r="1341" spans="2:10" x14ac:dyDescent="0.25">
      <c r="B1341" t="str">
        <f>IF('TECH RES'!C1342="RESNGA",'TECH RES'!B1342,"*")</f>
        <v>*</v>
      </c>
      <c r="C1341" t="str">
        <f t="shared" si="120"/>
        <v>*</v>
      </c>
      <c r="D1341" t="str">
        <f t="shared" si="121"/>
        <v>*</v>
      </c>
      <c r="F1341" t="str">
        <f>IF('TECH RES'!C1342="RESNGA",'TECH RES'!B1342,"*")</f>
        <v>*</v>
      </c>
      <c r="G1341" t="str">
        <f t="shared" si="122"/>
        <v>*</v>
      </c>
      <c r="H1341" t="str">
        <f t="shared" si="123"/>
        <v>*</v>
      </c>
      <c r="I1341" t="str">
        <f t="shared" si="124"/>
        <v>*</v>
      </c>
      <c r="J1341" t="str">
        <f t="shared" si="125"/>
        <v>*</v>
      </c>
    </row>
    <row r="1342" spans="2:10" x14ac:dyDescent="0.25">
      <c r="B1342" t="str">
        <f>IF('TECH RES'!C1343="RESNGA",'TECH RES'!B1343,"*")</f>
        <v>*</v>
      </c>
      <c r="C1342" t="str">
        <f t="shared" si="120"/>
        <v>*</v>
      </c>
      <c r="D1342" t="str">
        <f t="shared" si="121"/>
        <v>*</v>
      </c>
      <c r="F1342" t="str">
        <f>IF('TECH RES'!C1343="RESNGA",'TECH RES'!B1343,"*")</f>
        <v>*</v>
      </c>
      <c r="G1342" t="str">
        <f t="shared" si="122"/>
        <v>*</v>
      </c>
      <c r="H1342" t="str">
        <f t="shared" si="123"/>
        <v>*</v>
      </c>
      <c r="I1342" t="str">
        <f t="shared" si="124"/>
        <v>*</v>
      </c>
      <c r="J1342" t="str">
        <f t="shared" si="125"/>
        <v>*</v>
      </c>
    </row>
    <row r="1343" spans="2:10" x14ac:dyDescent="0.25">
      <c r="B1343" t="str">
        <f>IF('TECH RES'!C1344="RESNGA",'TECH RES'!B1344,"*")</f>
        <v>*</v>
      </c>
      <c r="C1343" t="str">
        <f t="shared" si="120"/>
        <v>*</v>
      </c>
      <c r="D1343" t="str">
        <f t="shared" si="121"/>
        <v>*</v>
      </c>
      <c r="F1343" t="str">
        <f>IF('TECH RES'!C1344="RESNGA",'TECH RES'!B1344,"*")</f>
        <v>*</v>
      </c>
      <c r="G1343" t="str">
        <f t="shared" si="122"/>
        <v>*</v>
      </c>
      <c r="H1343" t="str">
        <f t="shared" si="123"/>
        <v>*</v>
      </c>
      <c r="I1343" t="str">
        <f t="shared" si="124"/>
        <v>*</v>
      </c>
      <c r="J1343" t="str">
        <f t="shared" si="125"/>
        <v>*</v>
      </c>
    </row>
    <row r="1344" spans="2:10" x14ac:dyDescent="0.25">
      <c r="B1344" t="str">
        <f>IF('TECH RES'!C1345="RESNGA",'TECH RES'!B1345,"*")</f>
        <v>*</v>
      </c>
      <c r="C1344" t="str">
        <f t="shared" si="120"/>
        <v>*</v>
      </c>
      <c r="D1344" t="str">
        <f t="shared" si="121"/>
        <v>*</v>
      </c>
      <c r="F1344" t="str">
        <f>IF('TECH RES'!C1345="RESNGA",'TECH RES'!B1345,"*")</f>
        <v>*</v>
      </c>
      <c r="G1344" t="str">
        <f t="shared" si="122"/>
        <v>*</v>
      </c>
      <c r="H1344" t="str">
        <f t="shared" si="123"/>
        <v>*</v>
      </c>
      <c r="I1344" t="str">
        <f t="shared" si="124"/>
        <v>*</v>
      </c>
      <c r="J1344" t="str">
        <f t="shared" si="125"/>
        <v>*</v>
      </c>
    </row>
    <row r="1345" spans="2:10" x14ac:dyDescent="0.25">
      <c r="B1345" t="str">
        <f>IF('TECH RES'!C1346="RESNGA",'TECH RES'!B1346,"*")</f>
        <v>*</v>
      </c>
      <c r="C1345" t="str">
        <f t="shared" si="120"/>
        <v>*</v>
      </c>
      <c r="D1345" t="str">
        <f t="shared" si="121"/>
        <v>*</v>
      </c>
      <c r="F1345" t="str">
        <f>IF('TECH RES'!C1346="RESNGA",'TECH RES'!B1346,"*")</f>
        <v>*</v>
      </c>
      <c r="G1345" t="str">
        <f t="shared" si="122"/>
        <v>*</v>
      </c>
      <c r="H1345" t="str">
        <f t="shared" si="123"/>
        <v>*</v>
      </c>
      <c r="I1345" t="str">
        <f t="shared" si="124"/>
        <v>*</v>
      </c>
      <c r="J1345" t="str">
        <f t="shared" si="125"/>
        <v>*</v>
      </c>
    </row>
    <row r="1346" spans="2:10" x14ac:dyDescent="0.25">
      <c r="B1346" t="str">
        <f>IF('TECH RES'!C1347="RESNGA",'TECH RES'!B1347,"*")</f>
        <v>*</v>
      </c>
      <c r="C1346" t="str">
        <f t="shared" si="120"/>
        <v>*</v>
      </c>
      <c r="D1346" t="str">
        <f t="shared" si="121"/>
        <v>*</v>
      </c>
      <c r="F1346" t="str">
        <f>IF('TECH RES'!C1347="RESNGA",'TECH RES'!B1347,"*")</f>
        <v>*</v>
      </c>
      <c r="G1346" t="str">
        <f t="shared" si="122"/>
        <v>*</v>
      </c>
      <c r="H1346" t="str">
        <f t="shared" si="123"/>
        <v>*</v>
      </c>
      <c r="I1346" t="str">
        <f t="shared" si="124"/>
        <v>*</v>
      </c>
      <c r="J1346" t="str">
        <f t="shared" si="125"/>
        <v>*</v>
      </c>
    </row>
    <row r="1347" spans="2:10" x14ac:dyDescent="0.25">
      <c r="B1347" t="str">
        <f>IF('TECH RES'!C1348="RESNGA",'TECH RES'!B1348,"*")</f>
        <v>*</v>
      </c>
      <c r="C1347" t="str">
        <f t="shared" si="120"/>
        <v>*</v>
      </c>
      <c r="D1347" t="str">
        <f t="shared" si="121"/>
        <v>*</v>
      </c>
      <c r="F1347" t="str">
        <f>IF('TECH RES'!C1348="RESNGA",'TECH RES'!B1348,"*")</f>
        <v>*</v>
      </c>
      <c r="G1347" t="str">
        <f t="shared" si="122"/>
        <v>*</v>
      </c>
      <c r="H1347" t="str">
        <f t="shared" si="123"/>
        <v>*</v>
      </c>
      <c r="I1347" t="str">
        <f t="shared" si="124"/>
        <v>*</v>
      </c>
      <c r="J1347" t="str">
        <f t="shared" si="125"/>
        <v>*</v>
      </c>
    </row>
    <row r="1348" spans="2:10" x14ac:dyDescent="0.25">
      <c r="B1348" t="str">
        <f>IF('TECH RES'!C1349="RESNGA",'TECH RES'!B1349,"*")</f>
        <v>*</v>
      </c>
      <c r="C1348" t="str">
        <f t="shared" si="120"/>
        <v>*</v>
      </c>
      <c r="D1348" t="str">
        <f t="shared" si="121"/>
        <v>*</v>
      </c>
      <c r="F1348" t="str">
        <f>IF('TECH RES'!C1349="RESNGA",'TECH RES'!B1349,"*")</f>
        <v>*</v>
      </c>
      <c r="G1348" t="str">
        <f t="shared" si="122"/>
        <v>*</v>
      </c>
      <c r="H1348" t="str">
        <f t="shared" si="123"/>
        <v>*</v>
      </c>
      <c r="I1348" t="str">
        <f t="shared" si="124"/>
        <v>*</v>
      </c>
      <c r="J1348" t="str">
        <f t="shared" si="125"/>
        <v>*</v>
      </c>
    </row>
    <row r="1349" spans="2:10" x14ac:dyDescent="0.25">
      <c r="B1349" t="str">
        <f>IF('TECH RES'!C1350="RESNGA",'TECH RES'!B1350,"*")</f>
        <v>*</v>
      </c>
      <c r="C1349" t="str">
        <f t="shared" si="120"/>
        <v>*</v>
      </c>
      <c r="D1349" t="str">
        <f t="shared" si="121"/>
        <v>*</v>
      </c>
      <c r="F1349" t="str">
        <f>IF('TECH RES'!C1350="RESNGA",'TECH RES'!B1350,"*")</f>
        <v>*</v>
      </c>
      <c r="G1349" t="str">
        <f t="shared" si="122"/>
        <v>*</v>
      </c>
      <c r="H1349" t="str">
        <f t="shared" si="123"/>
        <v>*</v>
      </c>
      <c r="I1349" t="str">
        <f t="shared" si="124"/>
        <v>*</v>
      </c>
      <c r="J1349" t="str">
        <f t="shared" si="125"/>
        <v>*</v>
      </c>
    </row>
    <row r="1350" spans="2:10" x14ac:dyDescent="0.25">
      <c r="B1350" t="str">
        <f>IF('TECH RES'!C1351="RESNGA",'TECH RES'!B1351,"*")</f>
        <v>*</v>
      </c>
      <c r="C1350" t="str">
        <f t="shared" ref="C1350:C1413" si="126">IF(B1350="*","*","RESNGA")</f>
        <v>*</v>
      </c>
      <c r="D1350" t="str">
        <f t="shared" ref="D1350:D1413" si="127">IF(B1350="*","*",1)</f>
        <v>*</v>
      </c>
      <c r="F1350" t="str">
        <f>IF('TECH RES'!C1351="RESNGA",'TECH RES'!B1351,"*")</f>
        <v>*</v>
      </c>
      <c r="G1350" t="str">
        <f t="shared" ref="G1350:G1413" si="128">IF(F1350="*","*","RESRNG")</f>
        <v>*</v>
      </c>
      <c r="H1350" t="str">
        <f t="shared" ref="H1350:H1413" si="129">IF(F1350="*","*",0)</f>
        <v>*</v>
      </c>
      <c r="I1350" t="str">
        <f t="shared" ref="I1350:I1413" si="130">IF(G1350="*","*",1)</f>
        <v>*</v>
      </c>
      <c r="J1350" t="str">
        <f t="shared" ref="J1350:J1413" si="131">IF(H1350="*","*",1)</f>
        <v>*</v>
      </c>
    </row>
    <row r="1351" spans="2:10" x14ac:dyDescent="0.25">
      <c r="B1351" t="str">
        <f>IF('TECH RES'!C1352="RESNGA",'TECH RES'!B1352,"*")</f>
        <v>*</v>
      </c>
      <c r="C1351" t="str">
        <f t="shared" si="126"/>
        <v>*</v>
      </c>
      <c r="D1351" t="str">
        <f t="shared" si="127"/>
        <v>*</v>
      </c>
      <c r="F1351" t="str">
        <f>IF('TECH RES'!C1352="RESNGA",'TECH RES'!B1352,"*")</f>
        <v>*</v>
      </c>
      <c r="G1351" t="str">
        <f t="shared" si="128"/>
        <v>*</v>
      </c>
      <c r="H1351" t="str">
        <f t="shared" si="129"/>
        <v>*</v>
      </c>
      <c r="I1351" t="str">
        <f t="shared" si="130"/>
        <v>*</v>
      </c>
      <c r="J1351" t="str">
        <f t="shared" si="131"/>
        <v>*</v>
      </c>
    </row>
    <row r="1352" spans="2:10" x14ac:dyDescent="0.25">
      <c r="B1352" t="str">
        <f>IF('TECH RES'!C1353="RESNGA",'TECH RES'!B1353,"*")</f>
        <v>*</v>
      </c>
      <c r="C1352" t="str">
        <f t="shared" si="126"/>
        <v>*</v>
      </c>
      <c r="D1352" t="str">
        <f t="shared" si="127"/>
        <v>*</v>
      </c>
      <c r="F1352" t="str">
        <f>IF('TECH RES'!C1353="RESNGA",'TECH RES'!B1353,"*")</f>
        <v>*</v>
      </c>
      <c r="G1352" t="str">
        <f t="shared" si="128"/>
        <v>*</v>
      </c>
      <c r="H1352" t="str">
        <f t="shared" si="129"/>
        <v>*</v>
      </c>
      <c r="I1352" t="str">
        <f t="shared" si="130"/>
        <v>*</v>
      </c>
      <c r="J1352" t="str">
        <f t="shared" si="131"/>
        <v>*</v>
      </c>
    </row>
    <row r="1353" spans="2:10" x14ac:dyDescent="0.25">
      <c r="B1353" t="str">
        <f>IF('TECH RES'!C1354="RESNGA",'TECH RES'!B1354,"*")</f>
        <v>*</v>
      </c>
      <c r="C1353" t="str">
        <f t="shared" si="126"/>
        <v>*</v>
      </c>
      <c r="D1353" t="str">
        <f t="shared" si="127"/>
        <v>*</v>
      </c>
      <c r="F1353" t="str">
        <f>IF('TECH RES'!C1354="RESNGA",'TECH RES'!B1354,"*")</f>
        <v>*</v>
      </c>
      <c r="G1353" t="str">
        <f t="shared" si="128"/>
        <v>*</v>
      </c>
      <c r="H1353" t="str">
        <f t="shared" si="129"/>
        <v>*</v>
      </c>
      <c r="I1353" t="str">
        <f t="shared" si="130"/>
        <v>*</v>
      </c>
      <c r="J1353" t="str">
        <f t="shared" si="131"/>
        <v>*</v>
      </c>
    </row>
    <row r="1354" spans="2:10" x14ac:dyDescent="0.25">
      <c r="B1354" t="str">
        <f>IF('TECH RES'!C1355="RESNGA",'TECH RES'!B1355,"*")</f>
        <v>*</v>
      </c>
      <c r="C1354" t="str">
        <f t="shared" si="126"/>
        <v>*</v>
      </c>
      <c r="D1354" t="str">
        <f t="shared" si="127"/>
        <v>*</v>
      </c>
      <c r="F1354" t="str">
        <f>IF('TECH RES'!C1355="RESNGA",'TECH RES'!B1355,"*")</f>
        <v>*</v>
      </c>
      <c r="G1354" t="str">
        <f t="shared" si="128"/>
        <v>*</v>
      </c>
      <c r="H1354" t="str">
        <f t="shared" si="129"/>
        <v>*</v>
      </c>
      <c r="I1354" t="str">
        <f t="shared" si="130"/>
        <v>*</v>
      </c>
      <c r="J1354" t="str">
        <f t="shared" si="131"/>
        <v>*</v>
      </c>
    </row>
    <row r="1355" spans="2:10" x14ac:dyDescent="0.25">
      <c r="B1355" t="str">
        <f>IF('TECH RES'!C1356="RESNGA",'TECH RES'!B1356,"*")</f>
        <v>*</v>
      </c>
      <c r="C1355" t="str">
        <f t="shared" si="126"/>
        <v>*</v>
      </c>
      <c r="D1355" t="str">
        <f t="shared" si="127"/>
        <v>*</v>
      </c>
      <c r="F1355" t="str">
        <f>IF('TECH RES'!C1356="RESNGA",'TECH RES'!B1356,"*")</f>
        <v>*</v>
      </c>
      <c r="G1355" t="str">
        <f t="shared" si="128"/>
        <v>*</v>
      </c>
      <c r="H1355" t="str">
        <f t="shared" si="129"/>
        <v>*</v>
      </c>
      <c r="I1355" t="str">
        <f t="shared" si="130"/>
        <v>*</v>
      </c>
      <c r="J1355" t="str">
        <f t="shared" si="131"/>
        <v>*</v>
      </c>
    </row>
    <row r="1356" spans="2:10" x14ac:dyDescent="0.25">
      <c r="B1356" t="str">
        <f>IF('TECH RES'!C1357="RESNGA",'TECH RES'!B1357,"*")</f>
        <v>*</v>
      </c>
      <c r="C1356" t="str">
        <f t="shared" si="126"/>
        <v>*</v>
      </c>
      <c r="D1356" t="str">
        <f t="shared" si="127"/>
        <v>*</v>
      </c>
      <c r="F1356" t="str">
        <f>IF('TECH RES'!C1357="RESNGA",'TECH RES'!B1357,"*")</f>
        <v>*</v>
      </c>
      <c r="G1356" t="str">
        <f t="shared" si="128"/>
        <v>*</v>
      </c>
      <c r="H1356" t="str">
        <f t="shared" si="129"/>
        <v>*</v>
      </c>
      <c r="I1356" t="str">
        <f t="shared" si="130"/>
        <v>*</v>
      </c>
      <c r="J1356" t="str">
        <f t="shared" si="131"/>
        <v>*</v>
      </c>
    </row>
    <row r="1357" spans="2:10" x14ac:dyDescent="0.25">
      <c r="B1357" t="str">
        <f>IF('TECH RES'!C1358="RESNGA",'TECH RES'!B1358,"*")</f>
        <v>*</v>
      </c>
      <c r="C1357" t="str">
        <f t="shared" si="126"/>
        <v>*</v>
      </c>
      <c r="D1357" t="str">
        <f t="shared" si="127"/>
        <v>*</v>
      </c>
      <c r="F1357" t="str">
        <f>IF('TECH RES'!C1358="RESNGA",'TECH RES'!B1358,"*")</f>
        <v>*</v>
      </c>
      <c r="G1357" t="str">
        <f t="shared" si="128"/>
        <v>*</v>
      </c>
      <c r="H1357" t="str">
        <f t="shared" si="129"/>
        <v>*</v>
      </c>
      <c r="I1357" t="str">
        <f t="shared" si="130"/>
        <v>*</v>
      </c>
      <c r="J1357" t="str">
        <f t="shared" si="131"/>
        <v>*</v>
      </c>
    </row>
    <row r="1358" spans="2:10" x14ac:dyDescent="0.25">
      <c r="B1358" t="str">
        <f>IF('TECH RES'!C1359="RESNGA",'TECH RES'!B1359,"*")</f>
        <v>*</v>
      </c>
      <c r="C1358" t="str">
        <f t="shared" si="126"/>
        <v>*</v>
      </c>
      <c r="D1358" t="str">
        <f t="shared" si="127"/>
        <v>*</v>
      </c>
      <c r="F1358" t="str">
        <f>IF('TECH RES'!C1359="RESNGA",'TECH RES'!B1359,"*")</f>
        <v>*</v>
      </c>
      <c r="G1358" t="str">
        <f t="shared" si="128"/>
        <v>*</v>
      </c>
      <c r="H1358" t="str">
        <f t="shared" si="129"/>
        <v>*</v>
      </c>
      <c r="I1358" t="str">
        <f t="shared" si="130"/>
        <v>*</v>
      </c>
      <c r="J1358" t="str">
        <f t="shared" si="131"/>
        <v>*</v>
      </c>
    </row>
    <row r="1359" spans="2:10" x14ac:dyDescent="0.25">
      <c r="B1359" t="str">
        <f>IF('TECH RES'!C1360="RESNGA",'TECH RES'!B1360,"*")</f>
        <v>*</v>
      </c>
      <c r="C1359" t="str">
        <f t="shared" si="126"/>
        <v>*</v>
      </c>
      <c r="D1359" t="str">
        <f t="shared" si="127"/>
        <v>*</v>
      </c>
      <c r="F1359" t="str">
        <f>IF('TECH RES'!C1360="RESNGA",'TECH RES'!B1360,"*")</f>
        <v>*</v>
      </c>
      <c r="G1359" t="str">
        <f t="shared" si="128"/>
        <v>*</v>
      </c>
      <c r="H1359" t="str">
        <f t="shared" si="129"/>
        <v>*</v>
      </c>
      <c r="I1359" t="str">
        <f t="shared" si="130"/>
        <v>*</v>
      </c>
      <c r="J1359" t="str">
        <f t="shared" si="131"/>
        <v>*</v>
      </c>
    </row>
    <row r="1360" spans="2:10" x14ac:dyDescent="0.25">
      <c r="B1360" t="str">
        <f>IF('TECH RES'!C1361="RESNGA",'TECH RES'!B1361,"*")</f>
        <v>*</v>
      </c>
      <c r="C1360" t="str">
        <f t="shared" si="126"/>
        <v>*</v>
      </c>
      <c r="D1360" t="str">
        <f t="shared" si="127"/>
        <v>*</v>
      </c>
      <c r="F1360" t="str">
        <f>IF('TECH RES'!C1361="RESNGA",'TECH RES'!B1361,"*")</f>
        <v>*</v>
      </c>
      <c r="G1360" t="str">
        <f t="shared" si="128"/>
        <v>*</v>
      </c>
      <c r="H1360" t="str">
        <f t="shared" si="129"/>
        <v>*</v>
      </c>
      <c r="I1360" t="str">
        <f t="shared" si="130"/>
        <v>*</v>
      </c>
      <c r="J1360" t="str">
        <f t="shared" si="131"/>
        <v>*</v>
      </c>
    </row>
    <row r="1361" spans="2:10" x14ac:dyDescent="0.25">
      <c r="B1361" t="str">
        <f>IF('TECH RES'!C1362="RESNGA",'TECH RES'!B1362,"*")</f>
        <v>*</v>
      </c>
      <c r="C1361" t="str">
        <f t="shared" si="126"/>
        <v>*</v>
      </c>
      <c r="D1361" t="str">
        <f t="shared" si="127"/>
        <v>*</v>
      </c>
      <c r="F1361" t="str">
        <f>IF('TECH RES'!C1362="RESNGA",'TECH RES'!B1362,"*")</f>
        <v>*</v>
      </c>
      <c r="G1361" t="str">
        <f t="shared" si="128"/>
        <v>*</v>
      </c>
      <c r="H1361" t="str">
        <f t="shared" si="129"/>
        <v>*</v>
      </c>
      <c r="I1361" t="str">
        <f t="shared" si="130"/>
        <v>*</v>
      </c>
      <c r="J1361" t="str">
        <f t="shared" si="131"/>
        <v>*</v>
      </c>
    </row>
    <row r="1362" spans="2:10" x14ac:dyDescent="0.25">
      <c r="B1362" t="str">
        <f>IF('TECH RES'!C1363="RESNGA",'TECH RES'!B1363,"*")</f>
        <v>*</v>
      </c>
      <c r="C1362" t="str">
        <f t="shared" si="126"/>
        <v>*</v>
      </c>
      <c r="D1362" t="str">
        <f t="shared" si="127"/>
        <v>*</v>
      </c>
      <c r="F1362" t="str">
        <f>IF('TECH RES'!C1363="RESNGA",'TECH RES'!B1363,"*")</f>
        <v>*</v>
      </c>
      <c r="G1362" t="str">
        <f t="shared" si="128"/>
        <v>*</v>
      </c>
      <c r="H1362" t="str">
        <f t="shared" si="129"/>
        <v>*</v>
      </c>
      <c r="I1362" t="str">
        <f t="shared" si="130"/>
        <v>*</v>
      </c>
      <c r="J1362" t="str">
        <f t="shared" si="131"/>
        <v>*</v>
      </c>
    </row>
    <row r="1363" spans="2:10" x14ac:dyDescent="0.25">
      <c r="B1363" t="str">
        <f>IF('TECH RES'!C1364="RESNGA",'TECH RES'!B1364,"*")</f>
        <v>*</v>
      </c>
      <c r="C1363" t="str">
        <f t="shared" si="126"/>
        <v>*</v>
      </c>
      <c r="D1363" t="str">
        <f t="shared" si="127"/>
        <v>*</v>
      </c>
      <c r="F1363" t="str">
        <f>IF('TECH RES'!C1364="RESNGA",'TECH RES'!B1364,"*")</f>
        <v>*</v>
      </c>
      <c r="G1363" t="str">
        <f t="shared" si="128"/>
        <v>*</v>
      </c>
      <c r="H1363" t="str">
        <f t="shared" si="129"/>
        <v>*</v>
      </c>
      <c r="I1363" t="str">
        <f t="shared" si="130"/>
        <v>*</v>
      </c>
      <c r="J1363" t="str">
        <f t="shared" si="131"/>
        <v>*</v>
      </c>
    </row>
    <row r="1364" spans="2:10" x14ac:dyDescent="0.25">
      <c r="B1364" t="str">
        <f>IF('TECH RES'!C1365="RESNGA",'TECH RES'!B1365,"*")</f>
        <v>*</v>
      </c>
      <c r="C1364" t="str">
        <f t="shared" si="126"/>
        <v>*</v>
      </c>
      <c r="D1364" t="str">
        <f t="shared" si="127"/>
        <v>*</v>
      </c>
      <c r="F1364" t="str">
        <f>IF('TECH RES'!C1365="RESNGA",'TECH RES'!B1365,"*")</f>
        <v>*</v>
      </c>
      <c r="G1364" t="str">
        <f t="shared" si="128"/>
        <v>*</v>
      </c>
      <c r="H1364" t="str">
        <f t="shared" si="129"/>
        <v>*</v>
      </c>
      <c r="I1364" t="str">
        <f t="shared" si="130"/>
        <v>*</v>
      </c>
      <c r="J1364" t="str">
        <f t="shared" si="131"/>
        <v>*</v>
      </c>
    </row>
    <row r="1365" spans="2:10" x14ac:dyDescent="0.25">
      <c r="B1365" t="str">
        <f>IF('TECH RES'!C1366="RESNGA",'TECH RES'!B1366,"*")</f>
        <v>*</v>
      </c>
      <c r="C1365" t="str">
        <f t="shared" si="126"/>
        <v>*</v>
      </c>
      <c r="D1365" t="str">
        <f t="shared" si="127"/>
        <v>*</v>
      </c>
      <c r="F1365" t="str">
        <f>IF('TECH RES'!C1366="RESNGA",'TECH RES'!B1366,"*")</f>
        <v>*</v>
      </c>
      <c r="G1365" t="str">
        <f t="shared" si="128"/>
        <v>*</v>
      </c>
      <c r="H1365" t="str">
        <f t="shared" si="129"/>
        <v>*</v>
      </c>
      <c r="I1365" t="str">
        <f t="shared" si="130"/>
        <v>*</v>
      </c>
      <c r="J1365" t="str">
        <f t="shared" si="131"/>
        <v>*</v>
      </c>
    </row>
    <row r="1366" spans="2:10" x14ac:dyDescent="0.25">
      <c r="B1366" t="str">
        <f>IF('TECH RES'!C1367="RESNGA",'TECH RES'!B1367,"*")</f>
        <v>*</v>
      </c>
      <c r="C1366" t="str">
        <f t="shared" si="126"/>
        <v>*</v>
      </c>
      <c r="D1366" t="str">
        <f t="shared" si="127"/>
        <v>*</v>
      </c>
      <c r="F1366" t="str">
        <f>IF('TECH RES'!C1367="RESNGA",'TECH RES'!B1367,"*")</f>
        <v>*</v>
      </c>
      <c r="G1366" t="str">
        <f t="shared" si="128"/>
        <v>*</v>
      </c>
      <c r="H1366" t="str">
        <f t="shared" si="129"/>
        <v>*</v>
      </c>
      <c r="I1366" t="str">
        <f t="shared" si="130"/>
        <v>*</v>
      </c>
      <c r="J1366" t="str">
        <f t="shared" si="131"/>
        <v>*</v>
      </c>
    </row>
    <row r="1367" spans="2:10" x14ac:dyDescent="0.25">
      <c r="B1367" t="str">
        <f>IF('TECH RES'!C1368="RESNGA",'TECH RES'!B1368,"*")</f>
        <v>*</v>
      </c>
      <c r="C1367" t="str">
        <f t="shared" si="126"/>
        <v>*</v>
      </c>
      <c r="D1367" t="str">
        <f t="shared" si="127"/>
        <v>*</v>
      </c>
      <c r="F1367" t="str">
        <f>IF('TECH RES'!C1368="RESNGA",'TECH RES'!B1368,"*")</f>
        <v>*</v>
      </c>
      <c r="G1367" t="str">
        <f t="shared" si="128"/>
        <v>*</v>
      </c>
      <c r="H1367" t="str">
        <f t="shared" si="129"/>
        <v>*</v>
      </c>
      <c r="I1367" t="str">
        <f t="shared" si="130"/>
        <v>*</v>
      </c>
      <c r="J1367" t="str">
        <f t="shared" si="131"/>
        <v>*</v>
      </c>
    </row>
    <row r="1368" spans="2:10" x14ac:dyDescent="0.25">
      <c r="B1368" t="str">
        <f>IF('TECH RES'!C1369="RESNGA",'TECH RES'!B1369,"*")</f>
        <v>*</v>
      </c>
      <c r="C1368" t="str">
        <f t="shared" si="126"/>
        <v>*</v>
      </c>
      <c r="D1368" t="str">
        <f t="shared" si="127"/>
        <v>*</v>
      </c>
      <c r="F1368" t="str">
        <f>IF('TECH RES'!C1369="RESNGA",'TECH RES'!B1369,"*")</f>
        <v>*</v>
      </c>
      <c r="G1368" t="str">
        <f t="shared" si="128"/>
        <v>*</v>
      </c>
      <c r="H1368" t="str">
        <f t="shared" si="129"/>
        <v>*</v>
      </c>
      <c r="I1368" t="str">
        <f t="shared" si="130"/>
        <v>*</v>
      </c>
      <c r="J1368" t="str">
        <f t="shared" si="131"/>
        <v>*</v>
      </c>
    </row>
    <row r="1369" spans="2:10" x14ac:dyDescent="0.25">
      <c r="B1369" t="str">
        <f>IF('TECH RES'!C1370="RESNGA",'TECH RES'!B1370,"*")</f>
        <v>*</v>
      </c>
      <c r="C1369" t="str">
        <f t="shared" si="126"/>
        <v>*</v>
      </c>
      <c r="D1369" t="str">
        <f t="shared" si="127"/>
        <v>*</v>
      </c>
      <c r="F1369" t="str">
        <f>IF('TECH RES'!C1370="RESNGA",'TECH RES'!B1370,"*")</f>
        <v>*</v>
      </c>
      <c r="G1369" t="str">
        <f t="shared" si="128"/>
        <v>*</v>
      </c>
      <c r="H1369" t="str">
        <f t="shared" si="129"/>
        <v>*</v>
      </c>
      <c r="I1369" t="str">
        <f t="shared" si="130"/>
        <v>*</v>
      </c>
      <c r="J1369" t="str">
        <f t="shared" si="131"/>
        <v>*</v>
      </c>
    </row>
    <row r="1370" spans="2:10" x14ac:dyDescent="0.25">
      <c r="B1370" t="str">
        <f>IF('TECH RES'!C1371="RESNGA",'TECH RES'!B1371,"*")</f>
        <v>*</v>
      </c>
      <c r="C1370" t="str">
        <f t="shared" si="126"/>
        <v>*</v>
      </c>
      <c r="D1370" t="str">
        <f t="shared" si="127"/>
        <v>*</v>
      </c>
      <c r="F1370" t="str">
        <f>IF('TECH RES'!C1371="RESNGA",'TECH RES'!B1371,"*")</f>
        <v>*</v>
      </c>
      <c r="G1370" t="str">
        <f t="shared" si="128"/>
        <v>*</v>
      </c>
      <c r="H1370" t="str">
        <f t="shared" si="129"/>
        <v>*</v>
      </c>
      <c r="I1370" t="str">
        <f t="shared" si="130"/>
        <v>*</v>
      </c>
      <c r="J1370" t="str">
        <f t="shared" si="131"/>
        <v>*</v>
      </c>
    </row>
    <row r="1371" spans="2:10" x14ac:dyDescent="0.25">
      <c r="B1371" t="str">
        <f>IF('TECH RES'!C1372="RESNGA",'TECH RES'!B1372,"*")</f>
        <v>*</v>
      </c>
      <c r="C1371" t="str">
        <f t="shared" si="126"/>
        <v>*</v>
      </c>
      <c r="D1371" t="str">
        <f t="shared" si="127"/>
        <v>*</v>
      </c>
      <c r="F1371" t="str">
        <f>IF('TECH RES'!C1372="RESNGA",'TECH RES'!B1372,"*")</f>
        <v>*</v>
      </c>
      <c r="G1371" t="str">
        <f t="shared" si="128"/>
        <v>*</v>
      </c>
      <c r="H1371" t="str">
        <f t="shared" si="129"/>
        <v>*</v>
      </c>
      <c r="I1371" t="str">
        <f t="shared" si="130"/>
        <v>*</v>
      </c>
      <c r="J1371" t="str">
        <f t="shared" si="131"/>
        <v>*</v>
      </c>
    </row>
    <row r="1372" spans="2:10" x14ac:dyDescent="0.25">
      <c r="B1372" t="str">
        <f>IF('TECH RES'!C1373="RESNGA",'TECH RES'!B1373,"*")</f>
        <v>*</v>
      </c>
      <c r="C1372" t="str">
        <f t="shared" si="126"/>
        <v>*</v>
      </c>
      <c r="D1372" t="str">
        <f t="shared" si="127"/>
        <v>*</v>
      </c>
      <c r="F1372" t="str">
        <f>IF('TECH RES'!C1373="RESNGA",'TECH RES'!B1373,"*")</f>
        <v>*</v>
      </c>
      <c r="G1372" t="str">
        <f t="shared" si="128"/>
        <v>*</v>
      </c>
      <c r="H1372" t="str">
        <f t="shared" si="129"/>
        <v>*</v>
      </c>
      <c r="I1372" t="str">
        <f t="shared" si="130"/>
        <v>*</v>
      </c>
      <c r="J1372" t="str">
        <f t="shared" si="131"/>
        <v>*</v>
      </c>
    </row>
    <row r="1373" spans="2:10" x14ac:dyDescent="0.25">
      <c r="B1373" t="str">
        <f>IF('TECH RES'!C1374="RESNGA",'TECH RES'!B1374,"*")</f>
        <v>*</v>
      </c>
      <c r="C1373" t="str">
        <f t="shared" si="126"/>
        <v>*</v>
      </c>
      <c r="D1373" t="str">
        <f t="shared" si="127"/>
        <v>*</v>
      </c>
      <c r="F1373" t="str">
        <f>IF('TECH RES'!C1374="RESNGA",'TECH RES'!B1374,"*")</f>
        <v>*</v>
      </c>
      <c r="G1373" t="str">
        <f t="shared" si="128"/>
        <v>*</v>
      </c>
      <c r="H1373" t="str">
        <f t="shared" si="129"/>
        <v>*</v>
      </c>
      <c r="I1373" t="str">
        <f t="shared" si="130"/>
        <v>*</v>
      </c>
      <c r="J1373" t="str">
        <f t="shared" si="131"/>
        <v>*</v>
      </c>
    </row>
    <row r="1374" spans="2:10" x14ac:dyDescent="0.25">
      <c r="B1374" t="str">
        <f>IF('TECH RES'!C1375="RESNGA",'TECH RES'!B1375,"*")</f>
        <v>*</v>
      </c>
      <c r="C1374" t="str">
        <f t="shared" si="126"/>
        <v>*</v>
      </c>
      <c r="D1374" t="str">
        <f t="shared" si="127"/>
        <v>*</v>
      </c>
      <c r="F1374" t="str">
        <f>IF('TECH RES'!C1375="RESNGA",'TECH RES'!B1375,"*")</f>
        <v>*</v>
      </c>
      <c r="G1374" t="str">
        <f t="shared" si="128"/>
        <v>*</v>
      </c>
      <c r="H1374" t="str">
        <f t="shared" si="129"/>
        <v>*</v>
      </c>
      <c r="I1374" t="str">
        <f t="shared" si="130"/>
        <v>*</v>
      </c>
      <c r="J1374" t="str">
        <f t="shared" si="131"/>
        <v>*</v>
      </c>
    </row>
    <row r="1375" spans="2:10" x14ac:dyDescent="0.25">
      <c r="B1375" t="str">
        <f>IF('TECH RES'!C1376="RESNGA",'TECH RES'!B1376,"*")</f>
        <v>*</v>
      </c>
      <c r="C1375" t="str">
        <f t="shared" si="126"/>
        <v>*</v>
      </c>
      <c r="D1375" t="str">
        <f t="shared" si="127"/>
        <v>*</v>
      </c>
      <c r="F1375" t="str">
        <f>IF('TECH RES'!C1376="RESNGA",'TECH RES'!B1376,"*")</f>
        <v>*</v>
      </c>
      <c r="G1375" t="str">
        <f t="shared" si="128"/>
        <v>*</v>
      </c>
      <c r="H1375" t="str">
        <f t="shared" si="129"/>
        <v>*</v>
      </c>
      <c r="I1375" t="str">
        <f t="shared" si="130"/>
        <v>*</v>
      </c>
      <c r="J1375" t="str">
        <f t="shared" si="131"/>
        <v>*</v>
      </c>
    </row>
    <row r="1376" spans="2:10" x14ac:dyDescent="0.25">
      <c r="B1376" t="str">
        <f>IF('TECH RES'!C1377="RESNGA",'TECH RES'!B1377,"*")</f>
        <v>*</v>
      </c>
      <c r="C1376" t="str">
        <f t="shared" si="126"/>
        <v>*</v>
      </c>
      <c r="D1376" t="str">
        <f t="shared" si="127"/>
        <v>*</v>
      </c>
      <c r="F1376" t="str">
        <f>IF('TECH RES'!C1377="RESNGA",'TECH RES'!B1377,"*")</f>
        <v>*</v>
      </c>
      <c r="G1376" t="str">
        <f t="shared" si="128"/>
        <v>*</v>
      </c>
      <c r="H1376" t="str">
        <f t="shared" si="129"/>
        <v>*</v>
      </c>
      <c r="I1376" t="str">
        <f t="shared" si="130"/>
        <v>*</v>
      </c>
      <c r="J1376" t="str">
        <f t="shared" si="131"/>
        <v>*</v>
      </c>
    </row>
    <row r="1377" spans="2:10" x14ac:dyDescent="0.25">
      <c r="B1377" t="str">
        <f>IF('TECH RES'!C1378="RESNGA",'TECH RES'!B1378,"*")</f>
        <v>*</v>
      </c>
      <c r="C1377" t="str">
        <f t="shared" si="126"/>
        <v>*</v>
      </c>
      <c r="D1377" t="str">
        <f t="shared" si="127"/>
        <v>*</v>
      </c>
      <c r="F1377" t="str">
        <f>IF('TECH RES'!C1378="RESNGA",'TECH RES'!B1378,"*")</f>
        <v>*</v>
      </c>
      <c r="G1377" t="str">
        <f t="shared" si="128"/>
        <v>*</v>
      </c>
      <c r="H1377" t="str">
        <f t="shared" si="129"/>
        <v>*</v>
      </c>
      <c r="I1377" t="str">
        <f t="shared" si="130"/>
        <v>*</v>
      </c>
      <c r="J1377" t="str">
        <f t="shared" si="131"/>
        <v>*</v>
      </c>
    </row>
    <row r="1378" spans="2:10" x14ac:dyDescent="0.25">
      <c r="B1378" t="str">
        <f>IF('TECH RES'!C1379="RESNGA",'TECH RES'!B1379,"*")</f>
        <v>*</v>
      </c>
      <c r="C1378" t="str">
        <f t="shared" si="126"/>
        <v>*</v>
      </c>
      <c r="D1378" t="str">
        <f t="shared" si="127"/>
        <v>*</v>
      </c>
      <c r="F1378" t="str">
        <f>IF('TECH RES'!C1379="RESNGA",'TECH RES'!B1379,"*")</f>
        <v>*</v>
      </c>
      <c r="G1378" t="str">
        <f t="shared" si="128"/>
        <v>*</v>
      </c>
      <c r="H1378" t="str">
        <f t="shared" si="129"/>
        <v>*</v>
      </c>
      <c r="I1378" t="str">
        <f t="shared" si="130"/>
        <v>*</v>
      </c>
      <c r="J1378" t="str">
        <f t="shared" si="131"/>
        <v>*</v>
      </c>
    </row>
    <row r="1379" spans="2:10" x14ac:dyDescent="0.25">
      <c r="B1379" t="str">
        <f>IF('TECH RES'!C1380="RESNGA",'TECH RES'!B1380,"*")</f>
        <v>*</v>
      </c>
      <c r="C1379" t="str">
        <f t="shared" si="126"/>
        <v>*</v>
      </c>
      <c r="D1379" t="str">
        <f t="shared" si="127"/>
        <v>*</v>
      </c>
      <c r="F1379" t="str">
        <f>IF('TECH RES'!C1380="RESNGA",'TECH RES'!B1380,"*")</f>
        <v>*</v>
      </c>
      <c r="G1379" t="str">
        <f t="shared" si="128"/>
        <v>*</v>
      </c>
      <c r="H1379" t="str">
        <f t="shared" si="129"/>
        <v>*</v>
      </c>
      <c r="I1379" t="str">
        <f t="shared" si="130"/>
        <v>*</v>
      </c>
      <c r="J1379" t="str">
        <f t="shared" si="131"/>
        <v>*</v>
      </c>
    </row>
    <row r="1380" spans="2:10" x14ac:dyDescent="0.25">
      <c r="B1380" t="str">
        <f>IF('TECH RES'!C1381="RESNGA",'TECH RES'!B1381,"*")</f>
        <v>*</v>
      </c>
      <c r="C1380" t="str">
        <f t="shared" si="126"/>
        <v>*</v>
      </c>
      <c r="D1380" t="str">
        <f t="shared" si="127"/>
        <v>*</v>
      </c>
      <c r="F1380" t="str">
        <f>IF('TECH RES'!C1381="RESNGA",'TECH RES'!B1381,"*")</f>
        <v>*</v>
      </c>
      <c r="G1380" t="str">
        <f t="shared" si="128"/>
        <v>*</v>
      </c>
      <c r="H1380" t="str">
        <f t="shared" si="129"/>
        <v>*</v>
      </c>
      <c r="I1380" t="str">
        <f t="shared" si="130"/>
        <v>*</v>
      </c>
      <c r="J1380" t="str">
        <f t="shared" si="131"/>
        <v>*</v>
      </c>
    </row>
    <row r="1381" spans="2:10" x14ac:dyDescent="0.25">
      <c r="B1381" t="str">
        <f>IF('TECH RES'!C1382="RESNGA",'TECH RES'!B1382,"*")</f>
        <v>*</v>
      </c>
      <c r="C1381" t="str">
        <f t="shared" si="126"/>
        <v>*</v>
      </c>
      <c r="D1381" t="str">
        <f t="shared" si="127"/>
        <v>*</v>
      </c>
      <c r="F1381" t="str">
        <f>IF('TECH RES'!C1382="RESNGA",'TECH RES'!B1382,"*")</f>
        <v>*</v>
      </c>
      <c r="G1381" t="str">
        <f t="shared" si="128"/>
        <v>*</v>
      </c>
      <c r="H1381" t="str">
        <f t="shared" si="129"/>
        <v>*</v>
      </c>
      <c r="I1381" t="str">
        <f t="shared" si="130"/>
        <v>*</v>
      </c>
      <c r="J1381" t="str">
        <f t="shared" si="131"/>
        <v>*</v>
      </c>
    </row>
    <row r="1382" spans="2:10" x14ac:dyDescent="0.25">
      <c r="B1382" t="str">
        <f>IF('TECH RES'!C1383="RESNGA",'TECH RES'!B1383,"*")</f>
        <v>*</v>
      </c>
      <c r="C1382" t="str">
        <f t="shared" si="126"/>
        <v>*</v>
      </c>
      <c r="D1382" t="str">
        <f t="shared" si="127"/>
        <v>*</v>
      </c>
      <c r="F1382" t="str">
        <f>IF('TECH RES'!C1383="RESNGA",'TECH RES'!B1383,"*")</f>
        <v>*</v>
      </c>
      <c r="G1382" t="str">
        <f t="shared" si="128"/>
        <v>*</v>
      </c>
      <c r="H1382" t="str">
        <f t="shared" si="129"/>
        <v>*</v>
      </c>
      <c r="I1382" t="str">
        <f t="shared" si="130"/>
        <v>*</v>
      </c>
      <c r="J1382" t="str">
        <f t="shared" si="131"/>
        <v>*</v>
      </c>
    </row>
    <row r="1383" spans="2:10" x14ac:dyDescent="0.25">
      <c r="B1383" t="str">
        <f>IF('TECH RES'!C1384="RESNGA",'TECH RES'!B1384,"*")</f>
        <v>*</v>
      </c>
      <c r="C1383" t="str">
        <f t="shared" si="126"/>
        <v>*</v>
      </c>
      <c r="D1383" t="str">
        <f t="shared" si="127"/>
        <v>*</v>
      </c>
      <c r="F1383" t="str">
        <f>IF('TECH RES'!C1384="RESNGA",'TECH RES'!B1384,"*")</f>
        <v>*</v>
      </c>
      <c r="G1383" t="str">
        <f t="shared" si="128"/>
        <v>*</v>
      </c>
      <c r="H1383" t="str">
        <f t="shared" si="129"/>
        <v>*</v>
      </c>
      <c r="I1383" t="str">
        <f t="shared" si="130"/>
        <v>*</v>
      </c>
      <c r="J1383" t="str">
        <f t="shared" si="131"/>
        <v>*</v>
      </c>
    </row>
    <row r="1384" spans="2:10" x14ac:dyDescent="0.25">
      <c r="B1384" t="str">
        <f>IF('TECH RES'!C1385="RESNGA",'TECH RES'!B1385,"*")</f>
        <v>*</v>
      </c>
      <c r="C1384" t="str">
        <f t="shared" si="126"/>
        <v>*</v>
      </c>
      <c r="D1384" t="str">
        <f t="shared" si="127"/>
        <v>*</v>
      </c>
      <c r="F1384" t="str">
        <f>IF('TECH RES'!C1385="RESNGA",'TECH RES'!B1385,"*")</f>
        <v>*</v>
      </c>
      <c r="G1384" t="str">
        <f t="shared" si="128"/>
        <v>*</v>
      </c>
      <c r="H1384" t="str">
        <f t="shared" si="129"/>
        <v>*</v>
      </c>
      <c r="I1384" t="str">
        <f t="shared" si="130"/>
        <v>*</v>
      </c>
      <c r="J1384" t="str">
        <f t="shared" si="131"/>
        <v>*</v>
      </c>
    </row>
    <row r="1385" spans="2:10" x14ac:dyDescent="0.25">
      <c r="B1385" t="str">
        <f>IF('TECH RES'!C1386="RESNGA",'TECH RES'!B1386,"*")</f>
        <v>*</v>
      </c>
      <c r="C1385" t="str">
        <f t="shared" si="126"/>
        <v>*</v>
      </c>
      <c r="D1385" t="str">
        <f t="shared" si="127"/>
        <v>*</v>
      </c>
      <c r="F1385" t="str">
        <f>IF('TECH RES'!C1386="RESNGA",'TECH RES'!B1386,"*")</f>
        <v>*</v>
      </c>
      <c r="G1385" t="str">
        <f t="shared" si="128"/>
        <v>*</v>
      </c>
      <c r="H1385" t="str">
        <f t="shared" si="129"/>
        <v>*</v>
      </c>
      <c r="I1385" t="str">
        <f t="shared" si="130"/>
        <v>*</v>
      </c>
      <c r="J1385" t="str">
        <f t="shared" si="131"/>
        <v>*</v>
      </c>
    </row>
    <row r="1386" spans="2:10" x14ac:dyDescent="0.25">
      <c r="B1386" t="str">
        <f>IF('TECH RES'!C1387="RESNGA",'TECH RES'!B1387,"*")</f>
        <v>*</v>
      </c>
      <c r="C1386" t="str">
        <f t="shared" si="126"/>
        <v>*</v>
      </c>
      <c r="D1386" t="str">
        <f t="shared" si="127"/>
        <v>*</v>
      </c>
      <c r="F1386" t="str">
        <f>IF('TECH RES'!C1387="RESNGA",'TECH RES'!B1387,"*")</f>
        <v>*</v>
      </c>
      <c r="G1386" t="str">
        <f t="shared" si="128"/>
        <v>*</v>
      </c>
      <c r="H1386" t="str">
        <f t="shared" si="129"/>
        <v>*</v>
      </c>
      <c r="I1386" t="str">
        <f t="shared" si="130"/>
        <v>*</v>
      </c>
      <c r="J1386" t="str">
        <f t="shared" si="131"/>
        <v>*</v>
      </c>
    </row>
    <row r="1387" spans="2:10" x14ac:dyDescent="0.25">
      <c r="B1387" t="str">
        <f>IF('TECH RES'!C1388="RESNGA",'TECH RES'!B1388,"*")</f>
        <v>*</v>
      </c>
      <c r="C1387" t="str">
        <f t="shared" si="126"/>
        <v>*</v>
      </c>
      <c r="D1387" t="str">
        <f t="shared" si="127"/>
        <v>*</v>
      </c>
      <c r="F1387" t="str">
        <f>IF('TECH RES'!C1388="RESNGA",'TECH RES'!B1388,"*")</f>
        <v>*</v>
      </c>
      <c r="G1387" t="str">
        <f t="shared" si="128"/>
        <v>*</v>
      </c>
      <c r="H1387" t="str">
        <f t="shared" si="129"/>
        <v>*</v>
      </c>
      <c r="I1387" t="str">
        <f t="shared" si="130"/>
        <v>*</v>
      </c>
      <c r="J1387" t="str">
        <f t="shared" si="131"/>
        <v>*</v>
      </c>
    </row>
    <row r="1388" spans="2:10" x14ac:dyDescent="0.25">
      <c r="B1388" t="str">
        <f>IF('TECH RES'!C1389="RESNGA",'TECH RES'!B1389,"*")</f>
        <v>RESHOUHIOldCK2NGA20</v>
      </c>
      <c r="C1388" t="str">
        <f t="shared" si="126"/>
        <v>RESNGA</v>
      </c>
      <c r="D1388">
        <f t="shared" si="127"/>
        <v>1</v>
      </c>
      <c r="F1388" t="str">
        <f>IF('TECH RES'!C1389="RESNGA",'TECH RES'!B1389,"*")</f>
        <v>RESHOUHIOldCK2NGA20</v>
      </c>
      <c r="G1388" t="str">
        <f t="shared" si="128"/>
        <v>RESRNG</v>
      </c>
      <c r="H1388">
        <f t="shared" si="129"/>
        <v>0</v>
      </c>
      <c r="I1388">
        <f t="shared" si="130"/>
        <v>1</v>
      </c>
      <c r="J1388">
        <f t="shared" si="131"/>
        <v>1</v>
      </c>
    </row>
    <row r="1389" spans="2:10" x14ac:dyDescent="0.25">
      <c r="B1389" t="str">
        <f>IF('TECH RES'!C1390="RESNGA",'TECH RES'!B1390,"*")</f>
        <v>RESHOUHIOldCK4NGA20</v>
      </c>
      <c r="C1389" t="str">
        <f t="shared" si="126"/>
        <v>RESNGA</v>
      </c>
      <c r="D1389">
        <f t="shared" si="127"/>
        <v>1</v>
      </c>
      <c r="F1389" t="str">
        <f>IF('TECH RES'!C1390="RESNGA",'TECH RES'!B1390,"*")</f>
        <v>RESHOUHIOldCK4NGA20</v>
      </c>
      <c r="G1389" t="str">
        <f t="shared" si="128"/>
        <v>RESRNG</v>
      </c>
      <c r="H1389">
        <f t="shared" si="129"/>
        <v>0</v>
      </c>
      <c r="I1389">
        <f t="shared" si="130"/>
        <v>1</v>
      </c>
      <c r="J1389">
        <f t="shared" si="131"/>
        <v>1</v>
      </c>
    </row>
    <row r="1390" spans="2:10" x14ac:dyDescent="0.25">
      <c r="B1390" t="str">
        <f>IF('TECH RES'!C1391="RESNGA",'TECH RES'!B1391,"*")</f>
        <v>*</v>
      </c>
      <c r="C1390" t="str">
        <f t="shared" si="126"/>
        <v>*</v>
      </c>
      <c r="D1390" t="str">
        <f t="shared" si="127"/>
        <v>*</v>
      </c>
      <c r="F1390" t="str">
        <f>IF('TECH RES'!C1391="RESNGA",'TECH RES'!B1391,"*")</f>
        <v>*</v>
      </c>
      <c r="G1390" t="str">
        <f t="shared" si="128"/>
        <v>*</v>
      </c>
      <c r="H1390" t="str">
        <f t="shared" si="129"/>
        <v>*</v>
      </c>
      <c r="I1390" t="str">
        <f t="shared" si="130"/>
        <v>*</v>
      </c>
      <c r="J1390" t="str">
        <f t="shared" si="131"/>
        <v>*</v>
      </c>
    </row>
    <row r="1391" spans="2:10" x14ac:dyDescent="0.25">
      <c r="B1391" t="str">
        <f>IF('TECH RES'!C1392="RESNGA",'TECH RES'!B1392,"*")</f>
        <v>*</v>
      </c>
      <c r="C1391" t="str">
        <f t="shared" si="126"/>
        <v>*</v>
      </c>
      <c r="D1391" t="str">
        <f t="shared" si="127"/>
        <v>*</v>
      </c>
      <c r="F1391" t="str">
        <f>IF('TECH RES'!C1392="RESNGA",'TECH RES'!B1392,"*")</f>
        <v>*</v>
      </c>
      <c r="G1391" t="str">
        <f t="shared" si="128"/>
        <v>*</v>
      </c>
      <c r="H1391" t="str">
        <f t="shared" si="129"/>
        <v>*</v>
      </c>
      <c r="I1391" t="str">
        <f t="shared" si="130"/>
        <v>*</v>
      </c>
      <c r="J1391" t="str">
        <f t="shared" si="131"/>
        <v>*</v>
      </c>
    </row>
    <row r="1392" spans="2:10" x14ac:dyDescent="0.25">
      <c r="B1392" t="str">
        <f>IF('TECH RES'!C1393="RESNGA",'TECH RES'!B1393,"*")</f>
        <v>*</v>
      </c>
      <c r="C1392" t="str">
        <f t="shared" si="126"/>
        <v>*</v>
      </c>
      <c r="D1392" t="str">
        <f t="shared" si="127"/>
        <v>*</v>
      </c>
      <c r="F1392" t="str">
        <f>IF('TECH RES'!C1393="RESNGA",'TECH RES'!B1393,"*")</f>
        <v>*</v>
      </c>
      <c r="G1392" t="str">
        <f t="shared" si="128"/>
        <v>*</v>
      </c>
      <c r="H1392" t="str">
        <f t="shared" si="129"/>
        <v>*</v>
      </c>
      <c r="I1392" t="str">
        <f t="shared" si="130"/>
        <v>*</v>
      </c>
      <c r="J1392" t="str">
        <f t="shared" si="131"/>
        <v>*</v>
      </c>
    </row>
    <row r="1393" spans="2:10" x14ac:dyDescent="0.25">
      <c r="B1393" t="str">
        <f>IF('TECH RES'!C1394="RESNGA",'TECH RES'!B1394,"*")</f>
        <v>*</v>
      </c>
      <c r="C1393" t="str">
        <f t="shared" si="126"/>
        <v>*</v>
      </c>
      <c r="D1393" t="str">
        <f t="shared" si="127"/>
        <v>*</v>
      </c>
      <c r="F1393" t="str">
        <f>IF('TECH RES'!C1394="RESNGA",'TECH RES'!B1394,"*")</f>
        <v>*</v>
      </c>
      <c r="G1393" t="str">
        <f t="shared" si="128"/>
        <v>*</v>
      </c>
      <c r="H1393" t="str">
        <f t="shared" si="129"/>
        <v>*</v>
      </c>
      <c r="I1393" t="str">
        <f t="shared" si="130"/>
        <v>*</v>
      </c>
      <c r="J1393" t="str">
        <f t="shared" si="131"/>
        <v>*</v>
      </c>
    </row>
    <row r="1394" spans="2:10" x14ac:dyDescent="0.25">
      <c r="B1394" t="str">
        <f>IF('TECH RES'!C1395="RESNGA",'TECH RES'!B1395,"*")</f>
        <v>*</v>
      </c>
      <c r="C1394" t="str">
        <f t="shared" si="126"/>
        <v>*</v>
      </c>
      <c r="D1394" t="str">
        <f t="shared" si="127"/>
        <v>*</v>
      </c>
      <c r="F1394" t="str">
        <f>IF('TECH RES'!C1395="RESNGA",'TECH RES'!B1395,"*")</f>
        <v>*</v>
      </c>
      <c r="G1394" t="str">
        <f t="shared" si="128"/>
        <v>*</v>
      </c>
      <c r="H1394" t="str">
        <f t="shared" si="129"/>
        <v>*</v>
      </c>
      <c r="I1394" t="str">
        <f t="shared" si="130"/>
        <v>*</v>
      </c>
      <c r="J1394" t="str">
        <f t="shared" si="131"/>
        <v>*</v>
      </c>
    </row>
    <row r="1395" spans="2:10" x14ac:dyDescent="0.25">
      <c r="B1395" t="str">
        <f>IF('TECH RES'!C1396="RESNGA",'TECH RES'!B1396,"*")</f>
        <v>*</v>
      </c>
      <c r="C1395" t="str">
        <f t="shared" si="126"/>
        <v>*</v>
      </c>
      <c r="D1395" t="str">
        <f t="shared" si="127"/>
        <v>*</v>
      </c>
      <c r="F1395" t="str">
        <f>IF('TECH RES'!C1396="RESNGA",'TECH RES'!B1396,"*")</f>
        <v>*</v>
      </c>
      <c r="G1395" t="str">
        <f t="shared" si="128"/>
        <v>*</v>
      </c>
      <c r="H1395" t="str">
        <f t="shared" si="129"/>
        <v>*</v>
      </c>
      <c r="I1395" t="str">
        <f t="shared" si="130"/>
        <v>*</v>
      </c>
      <c r="J1395" t="str">
        <f t="shared" si="131"/>
        <v>*</v>
      </c>
    </row>
    <row r="1396" spans="2:10" x14ac:dyDescent="0.25">
      <c r="B1396" t="str">
        <f>IF('TECH RES'!C1397="RESNGA",'TECH RES'!B1397,"*")</f>
        <v>*</v>
      </c>
      <c r="C1396" t="str">
        <f t="shared" si="126"/>
        <v>*</v>
      </c>
      <c r="D1396" t="str">
        <f t="shared" si="127"/>
        <v>*</v>
      </c>
      <c r="F1396" t="str">
        <f>IF('TECH RES'!C1397="RESNGA",'TECH RES'!B1397,"*")</f>
        <v>*</v>
      </c>
      <c r="G1396" t="str">
        <f t="shared" si="128"/>
        <v>*</v>
      </c>
      <c r="H1396" t="str">
        <f t="shared" si="129"/>
        <v>*</v>
      </c>
      <c r="I1396" t="str">
        <f t="shared" si="130"/>
        <v>*</v>
      </c>
      <c r="J1396" t="str">
        <f t="shared" si="131"/>
        <v>*</v>
      </c>
    </row>
    <row r="1397" spans="2:10" x14ac:dyDescent="0.25">
      <c r="B1397" t="str">
        <f>IF('TECH RES'!C1398="RESNGA",'TECH RES'!B1398,"*")</f>
        <v>*</v>
      </c>
      <c r="C1397" t="str">
        <f t="shared" si="126"/>
        <v>*</v>
      </c>
      <c r="D1397" t="str">
        <f t="shared" si="127"/>
        <v>*</v>
      </c>
      <c r="F1397" t="str">
        <f>IF('TECH RES'!C1398="RESNGA",'TECH RES'!B1398,"*")</f>
        <v>*</v>
      </c>
      <c r="G1397" t="str">
        <f t="shared" si="128"/>
        <v>*</v>
      </c>
      <c r="H1397" t="str">
        <f t="shared" si="129"/>
        <v>*</v>
      </c>
      <c r="I1397" t="str">
        <f t="shared" si="130"/>
        <v>*</v>
      </c>
      <c r="J1397" t="str">
        <f t="shared" si="131"/>
        <v>*</v>
      </c>
    </row>
    <row r="1398" spans="2:10" x14ac:dyDescent="0.25">
      <c r="B1398" t="str">
        <f>IF('TECH RES'!C1399="RESNGA",'TECH RES'!B1399,"*")</f>
        <v>*</v>
      </c>
      <c r="C1398" t="str">
        <f t="shared" si="126"/>
        <v>*</v>
      </c>
      <c r="D1398" t="str">
        <f t="shared" si="127"/>
        <v>*</v>
      </c>
      <c r="F1398" t="str">
        <f>IF('TECH RES'!C1399="RESNGA",'TECH RES'!B1399,"*")</f>
        <v>*</v>
      </c>
      <c r="G1398" t="str">
        <f t="shared" si="128"/>
        <v>*</v>
      </c>
      <c r="H1398" t="str">
        <f t="shared" si="129"/>
        <v>*</v>
      </c>
      <c r="I1398" t="str">
        <f t="shared" si="130"/>
        <v>*</v>
      </c>
      <c r="J1398" t="str">
        <f t="shared" si="131"/>
        <v>*</v>
      </c>
    </row>
    <row r="1399" spans="2:10" x14ac:dyDescent="0.25">
      <c r="B1399" t="str">
        <f>IF('TECH RES'!C1400="RESNGA",'TECH RES'!B1400,"*")</f>
        <v>*</v>
      </c>
      <c r="C1399" t="str">
        <f t="shared" si="126"/>
        <v>*</v>
      </c>
      <c r="D1399" t="str">
        <f t="shared" si="127"/>
        <v>*</v>
      </c>
      <c r="F1399" t="str">
        <f>IF('TECH RES'!C1400="RESNGA",'TECH RES'!B1400,"*")</f>
        <v>*</v>
      </c>
      <c r="G1399" t="str">
        <f t="shared" si="128"/>
        <v>*</v>
      </c>
      <c r="H1399" t="str">
        <f t="shared" si="129"/>
        <v>*</v>
      </c>
      <c r="I1399" t="str">
        <f t="shared" si="130"/>
        <v>*</v>
      </c>
      <c r="J1399" t="str">
        <f t="shared" si="131"/>
        <v>*</v>
      </c>
    </row>
    <row r="1400" spans="2:10" x14ac:dyDescent="0.25">
      <c r="B1400" t="str">
        <f>IF('TECH RES'!C1401="RESNGA",'TECH RES'!B1401,"*")</f>
        <v>*</v>
      </c>
      <c r="C1400" t="str">
        <f t="shared" si="126"/>
        <v>*</v>
      </c>
      <c r="D1400" t="str">
        <f t="shared" si="127"/>
        <v>*</v>
      </c>
      <c r="F1400" t="str">
        <f>IF('TECH RES'!C1401="RESNGA",'TECH RES'!B1401,"*")</f>
        <v>*</v>
      </c>
      <c r="G1400" t="str">
        <f t="shared" si="128"/>
        <v>*</v>
      </c>
      <c r="H1400" t="str">
        <f t="shared" si="129"/>
        <v>*</v>
      </c>
      <c r="I1400" t="str">
        <f t="shared" si="130"/>
        <v>*</v>
      </c>
      <c r="J1400" t="str">
        <f t="shared" si="131"/>
        <v>*</v>
      </c>
    </row>
    <row r="1401" spans="2:10" x14ac:dyDescent="0.25">
      <c r="B1401" t="str">
        <f>IF('TECH RES'!C1402="RESNGA",'TECH RES'!B1402,"*")</f>
        <v>*</v>
      </c>
      <c r="C1401" t="str">
        <f t="shared" si="126"/>
        <v>*</v>
      </c>
      <c r="D1401" t="str">
        <f t="shared" si="127"/>
        <v>*</v>
      </c>
      <c r="F1401" t="str">
        <f>IF('TECH RES'!C1402="RESNGA",'TECH RES'!B1402,"*")</f>
        <v>*</v>
      </c>
      <c r="G1401" t="str">
        <f t="shared" si="128"/>
        <v>*</v>
      </c>
      <c r="H1401" t="str">
        <f t="shared" si="129"/>
        <v>*</v>
      </c>
      <c r="I1401" t="str">
        <f t="shared" si="130"/>
        <v>*</v>
      </c>
      <c r="J1401" t="str">
        <f t="shared" si="131"/>
        <v>*</v>
      </c>
    </row>
    <row r="1402" spans="2:10" x14ac:dyDescent="0.25">
      <c r="B1402" t="str">
        <f>IF('TECH RES'!C1403="RESNGA",'TECH RES'!B1403,"*")</f>
        <v>*</v>
      </c>
      <c r="C1402" t="str">
        <f t="shared" si="126"/>
        <v>*</v>
      </c>
      <c r="D1402" t="str">
        <f t="shared" si="127"/>
        <v>*</v>
      </c>
      <c r="F1402" t="str">
        <f>IF('TECH RES'!C1403="RESNGA",'TECH RES'!B1403,"*")</f>
        <v>*</v>
      </c>
      <c r="G1402" t="str">
        <f t="shared" si="128"/>
        <v>*</v>
      </c>
      <c r="H1402" t="str">
        <f t="shared" si="129"/>
        <v>*</v>
      </c>
      <c r="I1402" t="str">
        <f t="shared" si="130"/>
        <v>*</v>
      </c>
      <c r="J1402" t="str">
        <f t="shared" si="131"/>
        <v>*</v>
      </c>
    </row>
    <row r="1403" spans="2:10" x14ac:dyDescent="0.25">
      <c r="B1403" t="str">
        <f>IF('TECH RES'!C1404="RESNGA",'TECH RES'!B1404,"*")</f>
        <v>*</v>
      </c>
      <c r="C1403" t="str">
        <f t="shared" si="126"/>
        <v>*</v>
      </c>
      <c r="D1403" t="str">
        <f t="shared" si="127"/>
        <v>*</v>
      </c>
      <c r="F1403" t="str">
        <f>IF('TECH RES'!C1404="RESNGA",'TECH RES'!B1404,"*")</f>
        <v>*</v>
      </c>
      <c r="G1403" t="str">
        <f t="shared" si="128"/>
        <v>*</v>
      </c>
      <c r="H1403" t="str">
        <f t="shared" si="129"/>
        <v>*</v>
      </c>
      <c r="I1403" t="str">
        <f t="shared" si="130"/>
        <v>*</v>
      </c>
      <c r="J1403" t="str">
        <f t="shared" si="131"/>
        <v>*</v>
      </c>
    </row>
    <row r="1404" spans="2:10" x14ac:dyDescent="0.25">
      <c r="B1404" t="str">
        <f>IF('TECH RES'!C1405="RESNGA",'TECH RES'!B1405,"*")</f>
        <v>*</v>
      </c>
      <c r="C1404" t="str">
        <f t="shared" si="126"/>
        <v>*</v>
      </c>
      <c r="D1404" t="str">
        <f t="shared" si="127"/>
        <v>*</v>
      </c>
      <c r="F1404" t="str">
        <f>IF('TECH RES'!C1405="RESNGA",'TECH RES'!B1405,"*")</f>
        <v>*</v>
      </c>
      <c r="G1404" t="str">
        <f t="shared" si="128"/>
        <v>*</v>
      </c>
      <c r="H1404" t="str">
        <f t="shared" si="129"/>
        <v>*</v>
      </c>
      <c r="I1404" t="str">
        <f t="shared" si="130"/>
        <v>*</v>
      </c>
      <c r="J1404" t="str">
        <f t="shared" si="131"/>
        <v>*</v>
      </c>
    </row>
    <row r="1405" spans="2:10" x14ac:dyDescent="0.25">
      <c r="B1405" t="str">
        <f>IF('TECH RES'!C1406="RESNGA",'TECH RES'!B1406,"*")</f>
        <v>RESHOUHIOldCD1NGA20</v>
      </c>
      <c r="C1405" t="str">
        <f t="shared" si="126"/>
        <v>RESNGA</v>
      </c>
      <c r="D1405">
        <f t="shared" si="127"/>
        <v>1</v>
      </c>
      <c r="F1405" t="str">
        <f>IF('TECH RES'!C1406="RESNGA",'TECH RES'!B1406,"*")</f>
        <v>RESHOUHIOldCD1NGA20</v>
      </c>
      <c r="G1405" t="str">
        <f t="shared" si="128"/>
        <v>RESRNG</v>
      </c>
      <c r="H1405">
        <f t="shared" si="129"/>
        <v>0</v>
      </c>
      <c r="I1405">
        <f t="shared" si="130"/>
        <v>1</v>
      </c>
      <c r="J1405">
        <f t="shared" si="131"/>
        <v>1</v>
      </c>
    </row>
    <row r="1406" spans="2:10" x14ac:dyDescent="0.25">
      <c r="B1406" t="str">
        <f>IF('TECH RES'!C1407="RESNGA",'TECH RES'!B1407,"*")</f>
        <v>RESHOUHIOldCD2NGA20</v>
      </c>
      <c r="C1406" t="str">
        <f t="shared" si="126"/>
        <v>RESNGA</v>
      </c>
      <c r="D1406">
        <f t="shared" si="127"/>
        <v>1</v>
      </c>
      <c r="F1406" t="str">
        <f>IF('TECH RES'!C1407="RESNGA",'TECH RES'!B1407,"*")</f>
        <v>RESHOUHIOldCD2NGA20</v>
      </c>
      <c r="G1406" t="str">
        <f t="shared" si="128"/>
        <v>RESRNG</v>
      </c>
      <c r="H1406">
        <f t="shared" si="129"/>
        <v>0</v>
      </c>
      <c r="I1406">
        <f t="shared" si="130"/>
        <v>1</v>
      </c>
      <c r="J1406">
        <f t="shared" si="131"/>
        <v>1</v>
      </c>
    </row>
    <row r="1407" spans="2:10" x14ac:dyDescent="0.25">
      <c r="B1407" t="str">
        <f>IF('TECH RES'!C1408="RESNGA",'TECH RES'!B1408,"*")</f>
        <v>RESHOUHIOldCD3NGA20</v>
      </c>
      <c r="C1407" t="str">
        <f t="shared" si="126"/>
        <v>RESNGA</v>
      </c>
      <c r="D1407">
        <f t="shared" si="127"/>
        <v>1</v>
      </c>
      <c r="F1407" t="str">
        <f>IF('TECH RES'!C1408="RESNGA",'TECH RES'!B1408,"*")</f>
        <v>RESHOUHIOldCD3NGA20</v>
      </c>
      <c r="G1407" t="str">
        <f t="shared" si="128"/>
        <v>RESRNG</v>
      </c>
      <c r="H1407">
        <f t="shared" si="129"/>
        <v>0</v>
      </c>
      <c r="I1407">
        <f t="shared" si="130"/>
        <v>1</v>
      </c>
      <c r="J1407">
        <f t="shared" si="131"/>
        <v>1</v>
      </c>
    </row>
    <row r="1408" spans="2:10" x14ac:dyDescent="0.25">
      <c r="B1408" t="str">
        <f>IF('TECH RES'!C1409="RESNGA",'TECH RES'!B1409,"*")</f>
        <v>RESHOUHIOldCD4NGA20</v>
      </c>
      <c r="C1408" t="str">
        <f t="shared" si="126"/>
        <v>RESNGA</v>
      </c>
      <c r="D1408">
        <f t="shared" si="127"/>
        <v>1</v>
      </c>
      <c r="F1408" t="str">
        <f>IF('TECH RES'!C1409="RESNGA",'TECH RES'!B1409,"*")</f>
        <v>RESHOUHIOldCD4NGA20</v>
      </c>
      <c r="G1408" t="str">
        <f t="shared" si="128"/>
        <v>RESRNG</v>
      </c>
      <c r="H1408">
        <f t="shared" si="129"/>
        <v>0</v>
      </c>
      <c r="I1408">
        <f t="shared" si="130"/>
        <v>1</v>
      </c>
      <c r="J1408">
        <f t="shared" si="131"/>
        <v>1</v>
      </c>
    </row>
    <row r="1409" spans="2:10" x14ac:dyDescent="0.25">
      <c r="B1409" t="str">
        <f>IF('TECH RES'!C1410="RESNGA",'TECH RES'!B1410,"*")</f>
        <v>RESHOUHIOldCD4NGA30</v>
      </c>
      <c r="C1409" t="str">
        <f t="shared" si="126"/>
        <v>RESNGA</v>
      </c>
      <c r="D1409">
        <f t="shared" si="127"/>
        <v>1</v>
      </c>
      <c r="F1409" t="str">
        <f>IF('TECH RES'!C1410="RESNGA",'TECH RES'!B1410,"*")</f>
        <v>RESHOUHIOldCD4NGA30</v>
      </c>
      <c r="G1409" t="str">
        <f t="shared" si="128"/>
        <v>RESRNG</v>
      </c>
      <c r="H1409">
        <f t="shared" si="129"/>
        <v>0</v>
      </c>
      <c r="I1409">
        <f t="shared" si="130"/>
        <v>1</v>
      </c>
      <c r="J1409">
        <f t="shared" si="131"/>
        <v>1</v>
      </c>
    </row>
    <row r="1410" spans="2:10" x14ac:dyDescent="0.25">
      <c r="B1410" t="str">
        <f>IF('TECH RES'!C1411="RESNGA",'TECH RES'!B1411,"*")</f>
        <v>*</v>
      </c>
      <c r="C1410" t="str">
        <f t="shared" si="126"/>
        <v>*</v>
      </c>
      <c r="D1410" t="str">
        <f t="shared" si="127"/>
        <v>*</v>
      </c>
      <c r="F1410" t="str">
        <f>IF('TECH RES'!C1411="RESNGA",'TECH RES'!B1411,"*")</f>
        <v>*</v>
      </c>
      <c r="G1410" t="str">
        <f t="shared" si="128"/>
        <v>*</v>
      </c>
      <c r="H1410" t="str">
        <f t="shared" si="129"/>
        <v>*</v>
      </c>
      <c r="I1410" t="str">
        <f t="shared" si="130"/>
        <v>*</v>
      </c>
      <c r="J1410" t="str">
        <f t="shared" si="131"/>
        <v>*</v>
      </c>
    </row>
    <row r="1411" spans="2:10" x14ac:dyDescent="0.25">
      <c r="B1411" t="str">
        <f>IF('TECH RES'!C1412="RESNGA",'TECH RES'!B1412,"*")</f>
        <v>*</v>
      </c>
      <c r="C1411" t="str">
        <f t="shared" si="126"/>
        <v>*</v>
      </c>
      <c r="D1411" t="str">
        <f t="shared" si="127"/>
        <v>*</v>
      </c>
      <c r="F1411" t="str">
        <f>IF('TECH RES'!C1412="RESNGA",'TECH RES'!B1412,"*")</f>
        <v>*</v>
      </c>
      <c r="G1411" t="str">
        <f t="shared" si="128"/>
        <v>*</v>
      </c>
      <c r="H1411" t="str">
        <f t="shared" si="129"/>
        <v>*</v>
      </c>
      <c r="I1411" t="str">
        <f t="shared" si="130"/>
        <v>*</v>
      </c>
      <c r="J1411" t="str">
        <f t="shared" si="131"/>
        <v>*</v>
      </c>
    </row>
    <row r="1412" spans="2:10" x14ac:dyDescent="0.25">
      <c r="B1412" t="str">
        <f>IF('TECH RES'!C1413="RESNGA",'TECH RES'!B1413,"*")</f>
        <v>*</v>
      </c>
      <c r="C1412" t="str">
        <f t="shared" si="126"/>
        <v>*</v>
      </c>
      <c r="D1412" t="str">
        <f t="shared" si="127"/>
        <v>*</v>
      </c>
      <c r="F1412" t="str">
        <f>IF('TECH RES'!C1413="RESNGA",'TECH RES'!B1413,"*")</f>
        <v>*</v>
      </c>
      <c r="G1412" t="str">
        <f t="shared" si="128"/>
        <v>*</v>
      </c>
      <c r="H1412" t="str">
        <f t="shared" si="129"/>
        <v>*</v>
      </c>
      <c r="I1412" t="str">
        <f t="shared" si="130"/>
        <v>*</v>
      </c>
      <c r="J1412" t="str">
        <f t="shared" si="131"/>
        <v>*</v>
      </c>
    </row>
    <row r="1413" spans="2:10" x14ac:dyDescent="0.25">
      <c r="B1413" t="str">
        <f>IF('TECH RES'!C1414="RESNGA",'TECH RES'!B1414,"*")</f>
        <v>*</v>
      </c>
      <c r="C1413" t="str">
        <f t="shared" si="126"/>
        <v>*</v>
      </c>
      <c r="D1413" t="str">
        <f t="shared" si="127"/>
        <v>*</v>
      </c>
      <c r="F1413" t="str">
        <f>IF('TECH RES'!C1414="RESNGA",'TECH RES'!B1414,"*")</f>
        <v>*</v>
      </c>
      <c r="G1413" t="str">
        <f t="shared" si="128"/>
        <v>*</v>
      </c>
      <c r="H1413" t="str">
        <f t="shared" si="129"/>
        <v>*</v>
      </c>
      <c r="I1413" t="str">
        <f t="shared" si="130"/>
        <v>*</v>
      </c>
      <c r="J1413" t="str">
        <f t="shared" si="131"/>
        <v>*</v>
      </c>
    </row>
    <row r="1414" spans="2:10" x14ac:dyDescent="0.25">
      <c r="B1414" t="str">
        <f>IF('TECH RES'!C1415="RESNGA",'TECH RES'!B1415,"*")</f>
        <v>*</v>
      </c>
      <c r="C1414" t="str">
        <f t="shared" ref="C1414:C1477" si="132">IF(B1414="*","*","RESNGA")</f>
        <v>*</v>
      </c>
      <c r="D1414" t="str">
        <f t="shared" ref="D1414:D1477" si="133">IF(B1414="*","*",1)</f>
        <v>*</v>
      </c>
      <c r="F1414" t="str">
        <f>IF('TECH RES'!C1415="RESNGA",'TECH RES'!B1415,"*")</f>
        <v>*</v>
      </c>
      <c r="G1414" t="str">
        <f t="shared" ref="G1414:G1477" si="134">IF(F1414="*","*","RESRNG")</f>
        <v>*</v>
      </c>
      <c r="H1414" t="str">
        <f t="shared" ref="H1414:H1477" si="135">IF(F1414="*","*",0)</f>
        <v>*</v>
      </c>
      <c r="I1414" t="str">
        <f t="shared" ref="I1414:I1477" si="136">IF(G1414="*","*",1)</f>
        <v>*</v>
      </c>
      <c r="J1414" t="str">
        <f t="shared" ref="J1414:J1477" si="137">IF(H1414="*","*",1)</f>
        <v>*</v>
      </c>
    </row>
    <row r="1415" spans="2:10" x14ac:dyDescent="0.25">
      <c r="B1415" t="str">
        <f>IF('TECH RES'!C1416="RESNGA",'TECH RES'!B1416,"*")</f>
        <v>RESAPALONewWH1NGA20</v>
      </c>
      <c r="C1415" t="str">
        <f t="shared" si="132"/>
        <v>RESNGA</v>
      </c>
      <c r="D1415">
        <f t="shared" si="133"/>
        <v>1</v>
      </c>
      <c r="F1415" t="str">
        <f>IF('TECH RES'!C1416="RESNGA",'TECH RES'!B1416,"*")</f>
        <v>RESAPALONewWH1NGA20</v>
      </c>
      <c r="G1415" t="str">
        <f t="shared" si="134"/>
        <v>RESRNG</v>
      </c>
      <c r="H1415">
        <f t="shared" si="135"/>
        <v>0</v>
      </c>
      <c r="I1415">
        <f t="shared" si="136"/>
        <v>1</v>
      </c>
      <c r="J1415">
        <f t="shared" si="137"/>
        <v>1</v>
      </c>
    </row>
    <row r="1416" spans="2:10" x14ac:dyDescent="0.25">
      <c r="B1416" t="str">
        <f>IF('TECH RES'!C1417="RESNGA",'TECH RES'!B1417,"*")</f>
        <v>RESAPALONewWH2NGA20</v>
      </c>
      <c r="C1416" t="str">
        <f t="shared" si="132"/>
        <v>RESNGA</v>
      </c>
      <c r="D1416">
        <f t="shared" si="133"/>
        <v>1</v>
      </c>
      <c r="F1416" t="str">
        <f>IF('TECH RES'!C1417="RESNGA",'TECH RES'!B1417,"*")</f>
        <v>RESAPALONewWH2NGA20</v>
      </c>
      <c r="G1416" t="str">
        <f t="shared" si="134"/>
        <v>RESRNG</v>
      </c>
      <c r="H1416">
        <f t="shared" si="135"/>
        <v>0</v>
      </c>
      <c r="I1416">
        <f t="shared" si="136"/>
        <v>1</v>
      </c>
      <c r="J1416">
        <f t="shared" si="137"/>
        <v>1</v>
      </c>
    </row>
    <row r="1417" spans="2:10" x14ac:dyDescent="0.25">
      <c r="B1417" t="str">
        <f>IF('TECH RES'!C1418="RESNGA",'TECH RES'!B1418,"*")</f>
        <v>RESAPALONewWH3NGA20</v>
      </c>
      <c r="C1417" t="str">
        <f t="shared" si="132"/>
        <v>RESNGA</v>
      </c>
      <c r="D1417">
        <f t="shared" si="133"/>
        <v>1</v>
      </c>
      <c r="F1417" t="str">
        <f>IF('TECH RES'!C1418="RESNGA",'TECH RES'!B1418,"*")</f>
        <v>RESAPALONewWH3NGA20</v>
      </c>
      <c r="G1417" t="str">
        <f t="shared" si="134"/>
        <v>RESRNG</v>
      </c>
      <c r="H1417">
        <f t="shared" si="135"/>
        <v>0</v>
      </c>
      <c r="I1417">
        <f t="shared" si="136"/>
        <v>1</v>
      </c>
      <c r="J1417">
        <f t="shared" si="137"/>
        <v>1</v>
      </c>
    </row>
    <row r="1418" spans="2:10" x14ac:dyDescent="0.25">
      <c r="B1418" t="str">
        <f>IF('TECH RES'!C1419="RESNGA",'TECH RES'!B1419,"*")</f>
        <v>RESAPALONewWH3NGA23</v>
      </c>
      <c r="C1418" t="str">
        <f t="shared" si="132"/>
        <v>RESNGA</v>
      </c>
      <c r="D1418">
        <f t="shared" si="133"/>
        <v>1</v>
      </c>
      <c r="F1418" t="str">
        <f>IF('TECH RES'!C1419="RESNGA",'TECH RES'!B1419,"*")</f>
        <v>RESAPALONewWH3NGA23</v>
      </c>
      <c r="G1418" t="str">
        <f t="shared" si="134"/>
        <v>RESRNG</v>
      </c>
      <c r="H1418">
        <f t="shared" si="135"/>
        <v>0</v>
      </c>
      <c r="I1418">
        <f t="shared" si="136"/>
        <v>1</v>
      </c>
      <c r="J1418">
        <f t="shared" si="137"/>
        <v>1</v>
      </c>
    </row>
    <row r="1419" spans="2:10" x14ac:dyDescent="0.25">
      <c r="B1419" t="str">
        <f>IF('TECH RES'!C1420="RESNGA",'TECH RES'!B1420,"*")</f>
        <v>*</v>
      </c>
      <c r="C1419" t="str">
        <f t="shared" si="132"/>
        <v>*</v>
      </c>
      <c r="D1419" t="str">
        <f t="shared" si="133"/>
        <v>*</v>
      </c>
      <c r="F1419" t="str">
        <f>IF('TECH RES'!C1420="RESNGA",'TECH RES'!B1420,"*")</f>
        <v>*</v>
      </c>
      <c r="G1419" t="str">
        <f t="shared" si="134"/>
        <v>*</v>
      </c>
      <c r="H1419" t="str">
        <f t="shared" si="135"/>
        <v>*</v>
      </c>
      <c r="I1419" t="str">
        <f t="shared" si="136"/>
        <v>*</v>
      </c>
      <c r="J1419" t="str">
        <f t="shared" si="137"/>
        <v>*</v>
      </c>
    </row>
    <row r="1420" spans="2:10" x14ac:dyDescent="0.25">
      <c r="B1420" t="str">
        <f>IF('TECH RES'!C1421="RESNGA",'TECH RES'!B1421,"*")</f>
        <v>RESAPALONewWH4NGA20</v>
      </c>
      <c r="C1420" t="str">
        <f t="shared" si="132"/>
        <v>RESNGA</v>
      </c>
      <c r="D1420">
        <f t="shared" si="133"/>
        <v>1</v>
      </c>
      <c r="F1420" t="str">
        <f>IF('TECH RES'!C1421="RESNGA",'TECH RES'!B1421,"*")</f>
        <v>RESAPALONewWH4NGA20</v>
      </c>
      <c r="G1420" t="str">
        <f t="shared" si="134"/>
        <v>RESRNG</v>
      </c>
      <c r="H1420">
        <f t="shared" si="135"/>
        <v>0</v>
      </c>
      <c r="I1420">
        <f t="shared" si="136"/>
        <v>1</v>
      </c>
      <c r="J1420">
        <f t="shared" si="137"/>
        <v>1</v>
      </c>
    </row>
    <row r="1421" spans="2:10" x14ac:dyDescent="0.25">
      <c r="B1421" t="str">
        <f>IF('TECH RES'!C1422="RESNGA",'TECH RES'!B1422,"*")</f>
        <v>RESAPALONewWH4NGA22</v>
      </c>
      <c r="C1421" t="str">
        <f t="shared" si="132"/>
        <v>RESNGA</v>
      </c>
      <c r="D1421">
        <f t="shared" si="133"/>
        <v>1</v>
      </c>
      <c r="F1421" t="str">
        <f>IF('TECH RES'!C1422="RESNGA",'TECH RES'!B1422,"*")</f>
        <v>RESAPALONewWH4NGA22</v>
      </c>
      <c r="G1421" t="str">
        <f t="shared" si="134"/>
        <v>RESRNG</v>
      </c>
      <c r="H1421">
        <f t="shared" si="135"/>
        <v>0</v>
      </c>
      <c r="I1421">
        <f t="shared" si="136"/>
        <v>1</v>
      </c>
      <c r="J1421">
        <f t="shared" si="137"/>
        <v>1</v>
      </c>
    </row>
    <row r="1422" spans="2:10" x14ac:dyDescent="0.25">
      <c r="B1422" t="str">
        <f>IF('TECH RES'!C1423="RESNGA",'TECH RES'!B1423,"*")</f>
        <v>*</v>
      </c>
      <c r="C1422" t="str">
        <f t="shared" si="132"/>
        <v>*</v>
      </c>
      <c r="D1422" t="str">
        <f t="shared" si="133"/>
        <v>*</v>
      </c>
      <c r="F1422" t="str">
        <f>IF('TECH RES'!C1423="RESNGA",'TECH RES'!B1423,"*")</f>
        <v>*</v>
      </c>
      <c r="G1422" t="str">
        <f t="shared" si="134"/>
        <v>*</v>
      </c>
      <c r="H1422" t="str">
        <f t="shared" si="135"/>
        <v>*</v>
      </c>
      <c r="I1422" t="str">
        <f t="shared" si="136"/>
        <v>*</v>
      </c>
      <c r="J1422" t="str">
        <f t="shared" si="137"/>
        <v>*</v>
      </c>
    </row>
    <row r="1423" spans="2:10" x14ac:dyDescent="0.25">
      <c r="B1423" t="str">
        <f>IF('TECH RES'!C1424="RESNGA",'TECH RES'!B1424,"*")</f>
        <v>*</v>
      </c>
      <c r="C1423" t="str">
        <f t="shared" si="132"/>
        <v>*</v>
      </c>
      <c r="D1423" t="str">
        <f t="shared" si="133"/>
        <v>*</v>
      </c>
      <c r="F1423" t="str">
        <f>IF('TECH RES'!C1424="RESNGA",'TECH RES'!B1424,"*")</f>
        <v>*</v>
      </c>
      <c r="G1423" t="str">
        <f t="shared" si="134"/>
        <v>*</v>
      </c>
      <c r="H1423" t="str">
        <f t="shared" si="135"/>
        <v>*</v>
      </c>
      <c r="I1423" t="str">
        <f t="shared" si="136"/>
        <v>*</v>
      </c>
      <c r="J1423" t="str">
        <f t="shared" si="137"/>
        <v>*</v>
      </c>
    </row>
    <row r="1424" spans="2:10" x14ac:dyDescent="0.25">
      <c r="B1424" t="str">
        <f>IF('TECH RES'!C1425="RESNGA",'TECH RES'!B1425,"*")</f>
        <v>*</v>
      </c>
      <c r="C1424" t="str">
        <f t="shared" si="132"/>
        <v>*</v>
      </c>
      <c r="D1424" t="str">
        <f t="shared" si="133"/>
        <v>*</v>
      </c>
      <c r="F1424" t="str">
        <f>IF('TECH RES'!C1425="RESNGA",'TECH RES'!B1425,"*")</f>
        <v>*</v>
      </c>
      <c r="G1424" t="str">
        <f t="shared" si="134"/>
        <v>*</v>
      </c>
      <c r="H1424" t="str">
        <f t="shared" si="135"/>
        <v>*</v>
      </c>
      <c r="I1424" t="str">
        <f t="shared" si="136"/>
        <v>*</v>
      </c>
      <c r="J1424" t="str">
        <f t="shared" si="137"/>
        <v>*</v>
      </c>
    </row>
    <row r="1425" spans="2:10" x14ac:dyDescent="0.25">
      <c r="B1425" t="str">
        <f>IF('TECH RES'!C1426="RESNGA",'TECH RES'!B1426,"*")</f>
        <v>*</v>
      </c>
      <c r="C1425" t="str">
        <f t="shared" si="132"/>
        <v>*</v>
      </c>
      <c r="D1425" t="str">
        <f t="shared" si="133"/>
        <v>*</v>
      </c>
      <c r="F1425" t="str">
        <f>IF('TECH RES'!C1426="RESNGA",'TECH RES'!B1426,"*")</f>
        <v>*</v>
      </c>
      <c r="G1425" t="str">
        <f t="shared" si="134"/>
        <v>*</v>
      </c>
      <c r="H1425" t="str">
        <f t="shared" si="135"/>
        <v>*</v>
      </c>
      <c r="I1425" t="str">
        <f t="shared" si="136"/>
        <v>*</v>
      </c>
      <c r="J1425" t="str">
        <f t="shared" si="137"/>
        <v>*</v>
      </c>
    </row>
    <row r="1426" spans="2:10" x14ac:dyDescent="0.25">
      <c r="B1426" t="str">
        <f>IF('TECH RES'!C1427="RESNGA",'TECH RES'!B1427,"*")</f>
        <v>*</v>
      </c>
      <c r="C1426" t="str">
        <f t="shared" si="132"/>
        <v>*</v>
      </c>
      <c r="D1426" t="str">
        <f t="shared" si="133"/>
        <v>*</v>
      </c>
      <c r="F1426" t="str">
        <f>IF('TECH RES'!C1427="RESNGA",'TECH RES'!B1427,"*")</f>
        <v>*</v>
      </c>
      <c r="G1426" t="str">
        <f t="shared" si="134"/>
        <v>*</v>
      </c>
      <c r="H1426" t="str">
        <f t="shared" si="135"/>
        <v>*</v>
      </c>
      <c r="I1426" t="str">
        <f t="shared" si="136"/>
        <v>*</v>
      </c>
      <c r="J1426" t="str">
        <f t="shared" si="137"/>
        <v>*</v>
      </c>
    </row>
    <row r="1427" spans="2:10" x14ac:dyDescent="0.25">
      <c r="B1427" t="str">
        <f>IF('TECH RES'!C1428="RESNGA",'TECH RES'!B1428,"*")</f>
        <v>*</v>
      </c>
      <c r="C1427" t="str">
        <f t="shared" si="132"/>
        <v>*</v>
      </c>
      <c r="D1427" t="str">
        <f t="shared" si="133"/>
        <v>*</v>
      </c>
      <c r="F1427" t="str">
        <f>IF('TECH RES'!C1428="RESNGA",'TECH RES'!B1428,"*")</f>
        <v>*</v>
      </c>
      <c r="G1427" t="str">
        <f t="shared" si="134"/>
        <v>*</v>
      </c>
      <c r="H1427" t="str">
        <f t="shared" si="135"/>
        <v>*</v>
      </c>
      <c r="I1427" t="str">
        <f t="shared" si="136"/>
        <v>*</v>
      </c>
      <c r="J1427" t="str">
        <f t="shared" si="137"/>
        <v>*</v>
      </c>
    </row>
    <row r="1428" spans="2:10" x14ac:dyDescent="0.25">
      <c r="B1428" t="str">
        <f>IF('TECH RES'!C1429="RESNGA",'TECH RES'!B1429,"*")</f>
        <v>*</v>
      </c>
      <c r="C1428" t="str">
        <f t="shared" si="132"/>
        <v>*</v>
      </c>
      <c r="D1428" t="str">
        <f t="shared" si="133"/>
        <v>*</v>
      </c>
      <c r="F1428" t="str">
        <f>IF('TECH RES'!C1429="RESNGA",'TECH RES'!B1429,"*")</f>
        <v>*</v>
      </c>
      <c r="G1428" t="str">
        <f t="shared" si="134"/>
        <v>*</v>
      </c>
      <c r="H1428" t="str">
        <f t="shared" si="135"/>
        <v>*</v>
      </c>
      <c r="I1428" t="str">
        <f t="shared" si="136"/>
        <v>*</v>
      </c>
      <c r="J1428" t="str">
        <f t="shared" si="137"/>
        <v>*</v>
      </c>
    </row>
    <row r="1429" spans="2:10" x14ac:dyDescent="0.25">
      <c r="B1429" t="str">
        <f>IF('TECH RES'!C1430="RESNGA",'TECH RES'!B1430,"*")</f>
        <v>*</v>
      </c>
      <c r="C1429" t="str">
        <f t="shared" si="132"/>
        <v>*</v>
      </c>
      <c r="D1429" t="str">
        <f t="shared" si="133"/>
        <v>*</v>
      </c>
      <c r="F1429" t="str">
        <f>IF('TECH RES'!C1430="RESNGA",'TECH RES'!B1430,"*")</f>
        <v>*</v>
      </c>
      <c r="G1429" t="str">
        <f t="shared" si="134"/>
        <v>*</v>
      </c>
      <c r="H1429" t="str">
        <f t="shared" si="135"/>
        <v>*</v>
      </c>
      <c r="I1429" t="str">
        <f t="shared" si="136"/>
        <v>*</v>
      </c>
      <c r="J1429" t="str">
        <f t="shared" si="137"/>
        <v>*</v>
      </c>
    </row>
    <row r="1430" spans="2:10" x14ac:dyDescent="0.25">
      <c r="B1430" t="str">
        <f>IF('TECH RES'!C1431="RESNGA",'TECH RES'!B1431,"*")</f>
        <v>*</v>
      </c>
      <c r="C1430" t="str">
        <f t="shared" si="132"/>
        <v>*</v>
      </c>
      <c r="D1430" t="str">
        <f t="shared" si="133"/>
        <v>*</v>
      </c>
      <c r="F1430" t="str">
        <f>IF('TECH RES'!C1431="RESNGA",'TECH RES'!B1431,"*")</f>
        <v>*</v>
      </c>
      <c r="G1430" t="str">
        <f t="shared" si="134"/>
        <v>*</v>
      </c>
      <c r="H1430" t="str">
        <f t="shared" si="135"/>
        <v>*</v>
      </c>
      <c r="I1430" t="str">
        <f t="shared" si="136"/>
        <v>*</v>
      </c>
      <c r="J1430" t="str">
        <f t="shared" si="137"/>
        <v>*</v>
      </c>
    </row>
    <row r="1431" spans="2:10" x14ac:dyDescent="0.25">
      <c r="B1431" t="str">
        <f>IF('TECH RES'!C1432="RESNGA",'TECH RES'!B1432,"*")</f>
        <v>*</v>
      </c>
      <c r="C1431" t="str">
        <f t="shared" si="132"/>
        <v>*</v>
      </c>
      <c r="D1431" t="str">
        <f t="shared" si="133"/>
        <v>*</v>
      </c>
      <c r="F1431" t="str">
        <f>IF('TECH RES'!C1432="RESNGA",'TECH RES'!B1432,"*")</f>
        <v>*</v>
      </c>
      <c r="G1431" t="str">
        <f t="shared" si="134"/>
        <v>*</v>
      </c>
      <c r="H1431" t="str">
        <f t="shared" si="135"/>
        <v>*</v>
      </c>
      <c r="I1431" t="str">
        <f t="shared" si="136"/>
        <v>*</v>
      </c>
      <c r="J1431" t="str">
        <f t="shared" si="137"/>
        <v>*</v>
      </c>
    </row>
    <row r="1432" spans="2:10" x14ac:dyDescent="0.25">
      <c r="B1432" t="str">
        <f>IF('TECH RES'!C1433="RESNGA",'TECH RES'!B1433,"*")</f>
        <v>*</v>
      </c>
      <c r="C1432" t="str">
        <f t="shared" si="132"/>
        <v>*</v>
      </c>
      <c r="D1432" t="str">
        <f t="shared" si="133"/>
        <v>*</v>
      </c>
      <c r="F1432" t="str">
        <f>IF('TECH RES'!C1433="RESNGA",'TECH RES'!B1433,"*")</f>
        <v>*</v>
      </c>
      <c r="G1432" t="str">
        <f t="shared" si="134"/>
        <v>*</v>
      </c>
      <c r="H1432" t="str">
        <f t="shared" si="135"/>
        <v>*</v>
      </c>
      <c r="I1432" t="str">
        <f t="shared" si="136"/>
        <v>*</v>
      </c>
      <c r="J1432" t="str">
        <f t="shared" si="137"/>
        <v>*</v>
      </c>
    </row>
    <row r="1433" spans="2:10" x14ac:dyDescent="0.25">
      <c r="B1433" t="str">
        <f>IF('TECH RES'!C1434="RESNGA",'TECH RES'!B1434,"*")</f>
        <v>*</v>
      </c>
      <c r="C1433" t="str">
        <f t="shared" si="132"/>
        <v>*</v>
      </c>
      <c r="D1433" t="str">
        <f t="shared" si="133"/>
        <v>*</v>
      </c>
      <c r="F1433" t="str">
        <f>IF('TECH RES'!C1434="RESNGA",'TECH RES'!B1434,"*")</f>
        <v>*</v>
      </c>
      <c r="G1433" t="str">
        <f t="shared" si="134"/>
        <v>*</v>
      </c>
      <c r="H1433" t="str">
        <f t="shared" si="135"/>
        <v>*</v>
      </c>
      <c r="I1433" t="str">
        <f t="shared" si="136"/>
        <v>*</v>
      </c>
      <c r="J1433" t="str">
        <f t="shared" si="137"/>
        <v>*</v>
      </c>
    </row>
    <row r="1434" spans="2:10" x14ac:dyDescent="0.25">
      <c r="B1434" t="str">
        <f>IF('TECH RES'!C1435="RESNGA",'TECH RES'!B1435,"*")</f>
        <v>*</v>
      </c>
      <c r="C1434" t="str">
        <f t="shared" si="132"/>
        <v>*</v>
      </c>
      <c r="D1434" t="str">
        <f t="shared" si="133"/>
        <v>*</v>
      </c>
      <c r="F1434" t="str">
        <f>IF('TECH RES'!C1435="RESNGA",'TECH RES'!B1435,"*")</f>
        <v>*</v>
      </c>
      <c r="G1434" t="str">
        <f t="shared" si="134"/>
        <v>*</v>
      </c>
      <c r="H1434" t="str">
        <f t="shared" si="135"/>
        <v>*</v>
      </c>
      <c r="I1434" t="str">
        <f t="shared" si="136"/>
        <v>*</v>
      </c>
      <c r="J1434" t="str">
        <f t="shared" si="137"/>
        <v>*</v>
      </c>
    </row>
    <row r="1435" spans="2:10" x14ac:dyDescent="0.25">
      <c r="B1435" t="str">
        <f>IF('TECH RES'!C1436="RESNGA",'TECH RES'!B1436,"*")</f>
        <v>*</v>
      </c>
      <c r="C1435" t="str">
        <f t="shared" si="132"/>
        <v>*</v>
      </c>
      <c r="D1435" t="str">
        <f t="shared" si="133"/>
        <v>*</v>
      </c>
      <c r="F1435" t="str">
        <f>IF('TECH RES'!C1436="RESNGA",'TECH RES'!B1436,"*")</f>
        <v>*</v>
      </c>
      <c r="G1435" t="str">
        <f t="shared" si="134"/>
        <v>*</v>
      </c>
      <c r="H1435" t="str">
        <f t="shared" si="135"/>
        <v>*</v>
      </c>
      <c r="I1435" t="str">
        <f t="shared" si="136"/>
        <v>*</v>
      </c>
      <c r="J1435" t="str">
        <f t="shared" si="137"/>
        <v>*</v>
      </c>
    </row>
    <row r="1436" spans="2:10" x14ac:dyDescent="0.25">
      <c r="B1436" t="str">
        <f>IF('TECH RES'!C1437="RESNGA",'TECH RES'!B1437,"*")</f>
        <v>*</v>
      </c>
      <c r="C1436" t="str">
        <f t="shared" si="132"/>
        <v>*</v>
      </c>
      <c r="D1436" t="str">
        <f t="shared" si="133"/>
        <v>*</v>
      </c>
      <c r="F1436" t="str">
        <f>IF('TECH RES'!C1437="RESNGA",'TECH RES'!B1437,"*")</f>
        <v>*</v>
      </c>
      <c r="G1436" t="str">
        <f t="shared" si="134"/>
        <v>*</v>
      </c>
      <c r="H1436" t="str">
        <f t="shared" si="135"/>
        <v>*</v>
      </c>
      <c r="I1436" t="str">
        <f t="shared" si="136"/>
        <v>*</v>
      </c>
      <c r="J1436" t="str">
        <f t="shared" si="137"/>
        <v>*</v>
      </c>
    </row>
    <row r="1437" spans="2:10" x14ac:dyDescent="0.25">
      <c r="B1437" t="str">
        <f>IF('TECH RES'!C1438="RESNGA",'TECH RES'!B1438,"*")</f>
        <v>*</v>
      </c>
      <c r="C1437" t="str">
        <f t="shared" si="132"/>
        <v>*</v>
      </c>
      <c r="D1437" t="str">
        <f t="shared" si="133"/>
        <v>*</v>
      </c>
      <c r="F1437" t="str">
        <f>IF('TECH RES'!C1438="RESNGA",'TECH RES'!B1438,"*")</f>
        <v>*</v>
      </c>
      <c r="G1437" t="str">
        <f t="shared" si="134"/>
        <v>*</v>
      </c>
      <c r="H1437" t="str">
        <f t="shared" si="135"/>
        <v>*</v>
      </c>
      <c r="I1437" t="str">
        <f t="shared" si="136"/>
        <v>*</v>
      </c>
      <c r="J1437" t="str">
        <f t="shared" si="137"/>
        <v>*</v>
      </c>
    </row>
    <row r="1438" spans="2:10" x14ac:dyDescent="0.25">
      <c r="B1438" t="str">
        <f>IF('TECH RES'!C1439="RESNGA",'TECH RES'!B1439,"*")</f>
        <v>*</v>
      </c>
      <c r="C1438" t="str">
        <f t="shared" si="132"/>
        <v>*</v>
      </c>
      <c r="D1438" t="str">
        <f t="shared" si="133"/>
        <v>*</v>
      </c>
      <c r="F1438" t="str">
        <f>IF('TECH RES'!C1439="RESNGA",'TECH RES'!B1439,"*")</f>
        <v>*</v>
      </c>
      <c r="G1438" t="str">
        <f t="shared" si="134"/>
        <v>*</v>
      </c>
      <c r="H1438" t="str">
        <f t="shared" si="135"/>
        <v>*</v>
      </c>
      <c r="I1438" t="str">
        <f t="shared" si="136"/>
        <v>*</v>
      </c>
      <c r="J1438" t="str">
        <f t="shared" si="137"/>
        <v>*</v>
      </c>
    </row>
    <row r="1439" spans="2:10" x14ac:dyDescent="0.25">
      <c r="B1439" t="str">
        <f>IF('TECH RES'!C1440="RESNGA",'TECH RES'!B1440,"*")</f>
        <v>*</v>
      </c>
      <c r="C1439" t="str">
        <f t="shared" si="132"/>
        <v>*</v>
      </c>
      <c r="D1439" t="str">
        <f t="shared" si="133"/>
        <v>*</v>
      </c>
      <c r="F1439" t="str">
        <f>IF('TECH RES'!C1440="RESNGA",'TECH RES'!B1440,"*")</f>
        <v>*</v>
      </c>
      <c r="G1439" t="str">
        <f t="shared" si="134"/>
        <v>*</v>
      </c>
      <c r="H1439" t="str">
        <f t="shared" si="135"/>
        <v>*</v>
      </c>
      <c r="I1439" t="str">
        <f t="shared" si="136"/>
        <v>*</v>
      </c>
      <c r="J1439" t="str">
        <f t="shared" si="137"/>
        <v>*</v>
      </c>
    </row>
    <row r="1440" spans="2:10" x14ac:dyDescent="0.25">
      <c r="B1440" t="str">
        <f>IF('TECH RES'!C1441="RESNGA",'TECH RES'!B1441,"*")</f>
        <v>*</v>
      </c>
      <c r="C1440" t="str">
        <f t="shared" si="132"/>
        <v>*</v>
      </c>
      <c r="D1440" t="str">
        <f t="shared" si="133"/>
        <v>*</v>
      </c>
      <c r="F1440" t="str">
        <f>IF('TECH RES'!C1441="RESNGA",'TECH RES'!B1441,"*")</f>
        <v>*</v>
      </c>
      <c r="G1440" t="str">
        <f t="shared" si="134"/>
        <v>*</v>
      </c>
      <c r="H1440" t="str">
        <f t="shared" si="135"/>
        <v>*</v>
      </c>
      <c r="I1440" t="str">
        <f t="shared" si="136"/>
        <v>*</v>
      </c>
      <c r="J1440" t="str">
        <f t="shared" si="137"/>
        <v>*</v>
      </c>
    </row>
    <row r="1441" spans="2:10" x14ac:dyDescent="0.25">
      <c r="B1441" t="str">
        <f>IF('TECH RES'!C1442="RESNGA",'TECH RES'!B1442,"*")</f>
        <v>*</v>
      </c>
      <c r="C1441" t="str">
        <f t="shared" si="132"/>
        <v>*</v>
      </c>
      <c r="D1441" t="str">
        <f t="shared" si="133"/>
        <v>*</v>
      </c>
      <c r="F1441" t="str">
        <f>IF('TECH RES'!C1442="RESNGA",'TECH RES'!B1442,"*")</f>
        <v>*</v>
      </c>
      <c r="G1441" t="str">
        <f t="shared" si="134"/>
        <v>*</v>
      </c>
      <c r="H1441" t="str">
        <f t="shared" si="135"/>
        <v>*</v>
      </c>
      <c r="I1441" t="str">
        <f t="shared" si="136"/>
        <v>*</v>
      </c>
      <c r="J1441" t="str">
        <f t="shared" si="137"/>
        <v>*</v>
      </c>
    </row>
    <row r="1442" spans="2:10" x14ac:dyDescent="0.25">
      <c r="B1442" t="str">
        <f>IF('TECH RES'!C1443="RESNGA",'TECH RES'!B1443,"*")</f>
        <v>*</v>
      </c>
      <c r="C1442" t="str">
        <f t="shared" si="132"/>
        <v>*</v>
      </c>
      <c r="D1442" t="str">
        <f t="shared" si="133"/>
        <v>*</v>
      </c>
      <c r="F1442" t="str">
        <f>IF('TECH RES'!C1443="RESNGA",'TECH RES'!B1443,"*")</f>
        <v>*</v>
      </c>
      <c r="G1442" t="str">
        <f t="shared" si="134"/>
        <v>*</v>
      </c>
      <c r="H1442" t="str">
        <f t="shared" si="135"/>
        <v>*</v>
      </c>
      <c r="I1442" t="str">
        <f t="shared" si="136"/>
        <v>*</v>
      </c>
      <c r="J1442" t="str">
        <f t="shared" si="137"/>
        <v>*</v>
      </c>
    </row>
    <row r="1443" spans="2:10" x14ac:dyDescent="0.25">
      <c r="B1443" t="str">
        <f>IF('TECH RES'!C1444="RESNGA",'TECH RES'!B1444,"*")</f>
        <v>*</v>
      </c>
      <c r="C1443" t="str">
        <f t="shared" si="132"/>
        <v>*</v>
      </c>
      <c r="D1443" t="str">
        <f t="shared" si="133"/>
        <v>*</v>
      </c>
      <c r="F1443" t="str">
        <f>IF('TECH RES'!C1444="RESNGA",'TECH RES'!B1444,"*")</f>
        <v>*</v>
      </c>
      <c r="G1443" t="str">
        <f t="shared" si="134"/>
        <v>*</v>
      </c>
      <c r="H1443" t="str">
        <f t="shared" si="135"/>
        <v>*</v>
      </c>
      <c r="I1443" t="str">
        <f t="shared" si="136"/>
        <v>*</v>
      </c>
      <c r="J1443" t="str">
        <f t="shared" si="137"/>
        <v>*</v>
      </c>
    </row>
    <row r="1444" spans="2:10" x14ac:dyDescent="0.25">
      <c r="B1444" t="str">
        <f>IF('TECH RES'!C1445="RESNGA",'TECH RES'!B1445,"*")</f>
        <v>*</v>
      </c>
      <c r="C1444" t="str">
        <f t="shared" si="132"/>
        <v>*</v>
      </c>
      <c r="D1444" t="str">
        <f t="shared" si="133"/>
        <v>*</v>
      </c>
      <c r="F1444" t="str">
        <f>IF('TECH RES'!C1445="RESNGA",'TECH RES'!B1445,"*")</f>
        <v>*</v>
      </c>
      <c r="G1444" t="str">
        <f t="shared" si="134"/>
        <v>*</v>
      </c>
      <c r="H1444" t="str">
        <f t="shared" si="135"/>
        <v>*</v>
      </c>
      <c r="I1444" t="str">
        <f t="shared" si="136"/>
        <v>*</v>
      </c>
      <c r="J1444" t="str">
        <f t="shared" si="137"/>
        <v>*</v>
      </c>
    </row>
    <row r="1445" spans="2:10" x14ac:dyDescent="0.25">
      <c r="B1445" t="str">
        <f>IF('TECH RES'!C1446="RESNGA",'TECH RES'!B1446,"*")</f>
        <v>*</v>
      </c>
      <c r="C1445" t="str">
        <f t="shared" si="132"/>
        <v>*</v>
      </c>
      <c r="D1445" t="str">
        <f t="shared" si="133"/>
        <v>*</v>
      </c>
      <c r="F1445" t="str">
        <f>IF('TECH RES'!C1446="RESNGA",'TECH RES'!B1446,"*")</f>
        <v>*</v>
      </c>
      <c r="G1445" t="str">
        <f t="shared" si="134"/>
        <v>*</v>
      </c>
      <c r="H1445" t="str">
        <f t="shared" si="135"/>
        <v>*</v>
      </c>
      <c r="I1445" t="str">
        <f t="shared" si="136"/>
        <v>*</v>
      </c>
      <c r="J1445" t="str">
        <f t="shared" si="137"/>
        <v>*</v>
      </c>
    </row>
    <row r="1446" spans="2:10" x14ac:dyDescent="0.25">
      <c r="B1446" t="str">
        <f>IF('TECH RES'!C1447="RESNGA",'TECH RES'!B1447,"*")</f>
        <v>*</v>
      </c>
      <c r="C1446" t="str">
        <f t="shared" si="132"/>
        <v>*</v>
      </c>
      <c r="D1446" t="str">
        <f t="shared" si="133"/>
        <v>*</v>
      </c>
      <c r="F1446" t="str">
        <f>IF('TECH RES'!C1447="RESNGA",'TECH RES'!B1447,"*")</f>
        <v>*</v>
      </c>
      <c r="G1446" t="str">
        <f t="shared" si="134"/>
        <v>*</v>
      </c>
      <c r="H1446" t="str">
        <f t="shared" si="135"/>
        <v>*</v>
      </c>
      <c r="I1446" t="str">
        <f t="shared" si="136"/>
        <v>*</v>
      </c>
      <c r="J1446" t="str">
        <f t="shared" si="137"/>
        <v>*</v>
      </c>
    </row>
    <row r="1447" spans="2:10" x14ac:dyDescent="0.25">
      <c r="B1447" t="str">
        <f>IF('TECH RES'!C1448="RESNGA",'TECH RES'!B1448,"*")</f>
        <v>*</v>
      </c>
      <c r="C1447" t="str">
        <f t="shared" si="132"/>
        <v>*</v>
      </c>
      <c r="D1447" t="str">
        <f t="shared" si="133"/>
        <v>*</v>
      </c>
      <c r="F1447" t="str">
        <f>IF('TECH RES'!C1448="RESNGA",'TECH RES'!B1448,"*")</f>
        <v>*</v>
      </c>
      <c r="G1447" t="str">
        <f t="shared" si="134"/>
        <v>*</v>
      </c>
      <c r="H1447" t="str">
        <f t="shared" si="135"/>
        <v>*</v>
      </c>
      <c r="I1447" t="str">
        <f t="shared" si="136"/>
        <v>*</v>
      </c>
      <c r="J1447" t="str">
        <f t="shared" si="137"/>
        <v>*</v>
      </c>
    </row>
    <row r="1448" spans="2:10" x14ac:dyDescent="0.25">
      <c r="B1448" t="str">
        <f>IF('TECH RES'!C1449="RESNGA",'TECH RES'!B1449,"*")</f>
        <v>*</v>
      </c>
      <c r="C1448" t="str">
        <f t="shared" si="132"/>
        <v>*</v>
      </c>
      <c r="D1448" t="str">
        <f t="shared" si="133"/>
        <v>*</v>
      </c>
      <c r="F1448" t="str">
        <f>IF('TECH RES'!C1449="RESNGA",'TECH RES'!B1449,"*")</f>
        <v>*</v>
      </c>
      <c r="G1448" t="str">
        <f t="shared" si="134"/>
        <v>*</v>
      </c>
      <c r="H1448" t="str">
        <f t="shared" si="135"/>
        <v>*</v>
      </c>
      <c r="I1448" t="str">
        <f t="shared" si="136"/>
        <v>*</v>
      </c>
      <c r="J1448" t="str">
        <f t="shared" si="137"/>
        <v>*</v>
      </c>
    </row>
    <row r="1449" spans="2:10" x14ac:dyDescent="0.25">
      <c r="B1449" t="str">
        <f>IF('TECH RES'!C1450="RESNGA",'TECH RES'!B1450,"*")</f>
        <v>*</v>
      </c>
      <c r="C1449" t="str">
        <f t="shared" si="132"/>
        <v>*</v>
      </c>
      <c r="D1449" t="str">
        <f t="shared" si="133"/>
        <v>*</v>
      </c>
      <c r="F1449" t="str">
        <f>IF('TECH RES'!C1450="RESNGA",'TECH RES'!B1450,"*")</f>
        <v>*</v>
      </c>
      <c r="G1449" t="str">
        <f t="shared" si="134"/>
        <v>*</v>
      </c>
      <c r="H1449" t="str">
        <f t="shared" si="135"/>
        <v>*</v>
      </c>
      <c r="I1449" t="str">
        <f t="shared" si="136"/>
        <v>*</v>
      </c>
      <c r="J1449" t="str">
        <f t="shared" si="137"/>
        <v>*</v>
      </c>
    </row>
    <row r="1450" spans="2:10" x14ac:dyDescent="0.25">
      <c r="B1450" t="str">
        <f>IF('TECH RES'!C1451="RESNGA",'TECH RES'!B1451,"*")</f>
        <v>*</v>
      </c>
      <c r="C1450" t="str">
        <f t="shared" si="132"/>
        <v>*</v>
      </c>
      <c r="D1450" t="str">
        <f t="shared" si="133"/>
        <v>*</v>
      </c>
      <c r="F1450" t="str">
        <f>IF('TECH RES'!C1451="RESNGA",'TECH RES'!B1451,"*")</f>
        <v>*</v>
      </c>
      <c r="G1450" t="str">
        <f t="shared" si="134"/>
        <v>*</v>
      </c>
      <c r="H1450" t="str">
        <f t="shared" si="135"/>
        <v>*</v>
      </c>
      <c r="I1450" t="str">
        <f t="shared" si="136"/>
        <v>*</v>
      </c>
      <c r="J1450" t="str">
        <f t="shared" si="137"/>
        <v>*</v>
      </c>
    </row>
    <row r="1451" spans="2:10" x14ac:dyDescent="0.25">
      <c r="B1451" t="str">
        <f>IF('TECH RES'!C1452="RESNGA",'TECH RES'!B1452,"*")</f>
        <v>*</v>
      </c>
      <c r="C1451" t="str">
        <f t="shared" si="132"/>
        <v>*</v>
      </c>
      <c r="D1451" t="str">
        <f t="shared" si="133"/>
        <v>*</v>
      </c>
      <c r="F1451" t="str">
        <f>IF('TECH RES'!C1452="RESNGA",'TECH RES'!B1452,"*")</f>
        <v>*</v>
      </c>
      <c r="G1451" t="str">
        <f t="shared" si="134"/>
        <v>*</v>
      </c>
      <c r="H1451" t="str">
        <f t="shared" si="135"/>
        <v>*</v>
      </c>
      <c r="I1451" t="str">
        <f t="shared" si="136"/>
        <v>*</v>
      </c>
      <c r="J1451" t="str">
        <f t="shared" si="137"/>
        <v>*</v>
      </c>
    </row>
    <row r="1452" spans="2:10" x14ac:dyDescent="0.25">
      <c r="B1452" t="str">
        <f>IF('TECH RES'!C1453="RESNGA",'TECH RES'!B1453,"*")</f>
        <v>*</v>
      </c>
      <c r="C1452" t="str">
        <f t="shared" si="132"/>
        <v>*</v>
      </c>
      <c r="D1452" t="str">
        <f t="shared" si="133"/>
        <v>*</v>
      </c>
      <c r="F1452" t="str">
        <f>IF('TECH RES'!C1453="RESNGA",'TECH RES'!B1453,"*")</f>
        <v>*</v>
      </c>
      <c r="G1452" t="str">
        <f t="shared" si="134"/>
        <v>*</v>
      </c>
      <c r="H1452" t="str">
        <f t="shared" si="135"/>
        <v>*</v>
      </c>
      <c r="I1452" t="str">
        <f t="shared" si="136"/>
        <v>*</v>
      </c>
      <c r="J1452" t="str">
        <f t="shared" si="137"/>
        <v>*</v>
      </c>
    </row>
    <row r="1453" spans="2:10" x14ac:dyDescent="0.25">
      <c r="B1453" t="str">
        <f>IF('TECH RES'!C1454="RESNGA",'TECH RES'!B1454,"*")</f>
        <v>*</v>
      </c>
      <c r="C1453" t="str">
        <f t="shared" si="132"/>
        <v>*</v>
      </c>
      <c r="D1453" t="str">
        <f t="shared" si="133"/>
        <v>*</v>
      </c>
      <c r="F1453" t="str">
        <f>IF('TECH RES'!C1454="RESNGA",'TECH RES'!B1454,"*")</f>
        <v>*</v>
      </c>
      <c r="G1453" t="str">
        <f t="shared" si="134"/>
        <v>*</v>
      </c>
      <c r="H1453" t="str">
        <f t="shared" si="135"/>
        <v>*</v>
      </c>
      <c r="I1453" t="str">
        <f t="shared" si="136"/>
        <v>*</v>
      </c>
      <c r="J1453" t="str">
        <f t="shared" si="137"/>
        <v>*</v>
      </c>
    </row>
    <row r="1454" spans="2:10" x14ac:dyDescent="0.25">
      <c r="B1454" t="str">
        <f>IF('TECH RES'!C1455="RESNGA",'TECH RES'!B1455,"*")</f>
        <v>*</v>
      </c>
      <c r="C1454" t="str">
        <f t="shared" si="132"/>
        <v>*</v>
      </c>
      <c r="D1454" t="str">
        <f t="shared" si="133"/>
        <v>*</v>
      </c>
      <c r="F1454" t="str">
        <f>IF('TECH RES'!C1455="RESNGA",'TECH RES'!B1455,"*")</f>
        <v>*</v>
      </c>
      <c r="G1454" t="str">
        <f t="shared" si="134"/>
        <v>*</v>
      </c>
      <c r="H1454" t="str">
        <f t="shared" si="135"/>
        <v>*</v>
      </c>
      <c r="I1454" t="str">
        <f t="shared" si="136"/>
        <v>*</v>
      </c>
      <c r="J1454" t="str">
        <f t="shared" si="137"/>
        <v>*</v>
      </c>
    </row>
    <row r="1455" spans="2:10" x14ac:dyDescent="0.25">
      <c r="B1455" t="str">
        <f>IF('TECH RES'!C1456="RESNGA",'TECH RES'!B1456,"*")</f>
        <v>*</v>
      </c>
      <c r="C1455" t="str">
        <f t="shared" si="132"/>
        <v>*</v>
      </c>
      <c r="D1455" t="str">
        <f t="shared" si="133"/>
        <v>*</v>
      </c>
      <c r="F1455" t="str">
        <f>IF('TECH RES'!C1456="RESNGA",'TECH RES'!B1456,"*")</f>
        <v>*</v>
      </c>
      <c r="G1455" t="str">
        <f t="shared" si="134"/>
        <v>*</v>
      </c>
      <c r="H1455" t="str">
        <f t="shared" si="135"/>
        <v>*</v>
      </c>
      <c r="I1455" t="str">
        <f t="shared" si="136"/>
        <v>*</v>
      </c>
      <c r="J1455" t="str">
        <f t="shared" si="137"/>
        <v>*</v>
      </c>
    </row>
    <row r="1456" spans="2:10" x14ac:dyDescent="0.25">
      <c r="B1456" t="str">
        <f>IF('TECH RES'!C1457="RESNGA",'TECH RES'!B1457,"*")</f>
        <v>*</v>
      </c>
      <c r="C1456" t="str">
        <f t="shared" si="132"/>
        <v>*</v>
      </c>
      <c r="D1456" t="str">
        <f t="shared" si="133"/>
        <v>*</v>
      </c>
      <c r="F1456" t="str">
        <f>IF('TECH RES'!C1457="RESNGA",'TECH RES'!B1457,"*")</f>
        <v>*</v>
      </c>
      <c r="G1456" t="str">
        <f t="shared" si="134"/>
        <v>*</v>
      </c>
      <c r="H1456" t="str">
        <f t="shared" si="135"/>
        <v>*</v>
      </c>
      <c r="I1456" t="str">
        <f t="shared" si="136"/>
        <v>*</v>
      </c>
      <c r="J1456" t="str">
        <f t="shared" si="137"/>
        <v>*</v>
      </c>
    </row>
    <row r="1457" spans="2:10" x14ac:dyDescent="0.25">
      <c r="B1457" t="str">
        <f>IF('TECH RES'!C1458="RESNGA",'TECH RES'!B1458,"*")</f>
        <v>*</v>
      </c>
      <c r="C1457" t="str">
        <f t="shared" si="132"/>
        <v>*</v>
      </c>
      <c r="D1457" t="str">
        <f t="shared" si="133"/>
        <v>*</v>
      </c>
      <c r="F1457" t="str">
        <f>IF('TECH RES'!C1458="RESNGA",'TECH RES'!B1458,"*")</f>
        <v>*</v>
      </c>
      <c r="G1457" t="str">
        <f t="shared" si="134"/>
        <v>*</v>
      </c>
      <c r="H1457" t="str">
        <f t="shared" si="135"/>
        <v>*</v>
      </c>
      <c r="I1457" t="str">
        <f t="shared" si="136"/>
        <v>*</v>
      </c>
      <c r="J1457" t="str">
        <f t="shared" si="137"/>
        <v>*</v>
      </c>
    </row>
    <row r="1458" spans="2:10" x14ac:dyDescent="0.25">
      <c r="B1458" t="str">
        <f>IF('TECH RES'!C1459="RESNGA",'TECH RES'!B1459,"*")</f>
        <v>*</v>
      </c>
      <c r="C1458" t="str">
        <f t="shared" si="132"/>
        <v>*</v>
      </c>
      <c r="D1458" t="str">
        <f t="shared" si="133"/>
        <v>*</v>
      </c>
      <c r="F1458" t="str">
        <f>IF('TECH RES'!C1459="RESNGA",'TECH RES'!B1459,"*")</f>
        <v>*</v>
      </c>
      <c r="G1458" t="str">
        <f t="shared" si="134"/>
        <v>*</v>
      </c>
      <c r="H1458" t="str">
        <f t="shared" si="135"/>
        <v>*</v>
      </c>
      <c r="I1458" t="str">
        <f t="shared" si="136"/>
        <v>*</v>
      </c>
      <c r="J1458" t="str">
        <f t="shared" si="137"/>
        <v>*</v>
      </c>
    </row>
    <row r="1459" spans="2:10" x14ac:dyDescent="0.25">
      <c r="B1459" t="str">
        <f>IF('TECH RES'!C1460="RESNGA",'TECH RES'!B1460,"*")</f>
        <v>*</v>
      </c>
      <c r="C1459" t="str">
        <f t="shared" si="132"/>
        <v>*</v>
      </c>
      <c r="D1459" t="str">
        <f t="shared" si="133"/>
        <v>*</v>
      </c>
      <c r="F1459" t="str">
        <f>IF('TECH RES'!C1460="RESNGA",'TECH RES'!B1460,"*")</f>
        <v>*</v>
      </c>
      <c r="G1459" t="str">
        <f t="shared" si="134"/>
        <v>*</v>
      </c>
      <c r="H1459" t="str">
        <f t="shared" si="135"/>
        <v>*</v>
      </c>
      <c r="I1459" t="str">
        <f t="shared" si="136"/>
        <v>*</v>
      </c>
      <c r="J1459" t="str">
        <f t="shared" si="137"/>
        <v>*</v>
      </c>
    </row>
    <row r="1460" spans="2:10" x14ac:dyDescent="0.25">
      <c r="B1460" t="str">
        <f>IF('TECH RES'!C1461="RESNGA",'TECH RES'!B1461,"*")</f>
        <v>*</v>
      </c>
      <c r="C1460" t="str">
        <f t="shared" si="132"/>
        <v>*</v>
      </c>
      <c r="D1460" t="str">
        <f t="shared" si="133"/>
        <v>*</v>
      </c>
      <c r="F1460" t="str">
        <f>IF('TECH RES'!C1461="RESNGA",'TECH RES'!B1461,"*")</f>
        <v>*</v>
      </c>
      <c r="G1460" t="str">
        <f t="shared" si="134"/>
        <v>*</v>
      </c>
      <c r="H1460" t="str">
        <f t="shared" si="135"/>
        <v>*</v>
      </c>
      <c r="I1460" t="str">
        <f t="shared" si="136"/>
        <v>*</v>
      </c>
      <c r="J1460" t="str">
        <f t="shared" si="137"/>
        <v>*</v>
      </c>
    </row>
    <row r="1461" spans="2:10" x14ac:dyDescent="0.25">
      <c r="B1461" t="str">
        <f>IF('TECH RES'!C1462="RESNGA",'TECH RES'!B1462,"*")</f>
        <v>*</v>
      </c>
      <c r="C1461" t="str">
        <f t="shared" si="132"/>
        <v>*</v>
      </c>
      <c r="D1461" t="str">
        <f t="shared" si="133"/>
        <v>*</v>
      </c>
      <c r="F1461" t="str">
        <f>IF('TECH RES'!C1462="RESNGA",'TECH RES'!B1462,"*")</f>
        <v>*</v>
      </c>
      <c r="G1461" t="str">
        <f t="shared" si="134"/>
        <v>*</v>
      </c>
      <c r="H1461" t="str">
        <f t="shared" si="135"/>
        <v>*</v>
      </c>
      <c r="I1461" t="str">
        <f t="shared" si="136"/>
        <v>*</v>
      </c>
      <c r="J1461" t="str">
        <f t="shared" si="137"/>
        <v>*</v>
      </c>
    </row>
    <row r="1462" spans="2:10" x14ac:dyDescent="0.25">
      <c r="B1462" t="str">
        <f>IF('TECH RES'!C1463="RESNGA",'TECH RES'!B1463,"*")</f>
        <v>*</v>
      </c>
      <c r="C1462" t="str">
        <f t="shared" si="132"/>
        <v>*</v>
      </c>
      <c r="D1462" t="str">
        <f t="shared" si="133"/>
        <v>*</v>
      </c>
      <c r="F1462" t="str">
        <f>IF('TECH RES'!C1463="RESNGA",'TECH RES'!B1463,"*")</f>
        <v>*</v>
      </c>
      <c r="G1462" t="str">
        <f t="shared" si="134"/>
        <v>*</v>
      </c>
      <c r="H1462" t="str">
        <f t="shared" si="135"/>
        <v>*</v>
      </c>
      <c r="I1462" t="str">
        <f t="shared" si="136"/>
        <v>*</v>
      </c>
      <c r="J1462" t="str">
        <f t="shared" si="137"/>
        <v>*</v>
      </c>
    </row>
    <row r="1463" spans="2:10" x14ac:dyDescent="0.25">
      <c r="B1463" t="str">
        <f>IF('TECH RES'!C1464="RESNGA",'TECH RES'!B1464,"*")</f>
        <v>*</v>
      </c>
      <c r="C1463" t="str">
        <f t="shared" si="132"/>
        <v>*</v>
      </c>
      <c r="D1463" t="str">
        <f t="shared" si="133"/>
        <v>*</v>
      </c>
      <c r="F1463" t="str">
        <f>IF('TECH RES'!C1464="RESNGA",'TECH RES'!B1464,"*")</f>
        <v>*</v>
      </c>
      <c r="G1463" t="str">
        <f t="shared" si="134"/>
        <v>*</v>
      </c>
      <c r="H1463" t="str">
        <f t="shared" si="135"/>
        <v>*</v>
      </c>
      <c r="I1463" t="str">
        <f t="shared" si="136"/>
        <v>*</v>
      </c>
      <c r="J1463" t="str">
        <f t="shared" si="137"/>
        <v>*</v>
      </c>
    </row>
    <row r="1464" spans="2:10" x14ac:dyDescent="0.25">
      <c r="B1464" t="str">
        <f>IF('TECH RES'!C1465="RESNGA",'TECH RES'!B1465,"*")</f>
        <v>*</v>
      </c>
      <c r="C1464" t="str">
        <f t="shared" si="132"/>
        <v>*</v>
      </c>
      <c r="D1464" t="str">
        <f t="shared" si="133"/>
        <v>*</v>
      </c>
      <c r="F1464" t="str">
        <f>IF('TECH RES'!C1465="RESNGA",'TECH RES'!B1465,"*")</f>
        <v>*</v>
      </c>
      <c r="G1464" t="str">
        <f t="shared" si="134"/>
        <v>*</v>
      </c>
      <c r="H1464" t="str">
        <f t="shared" si="135"/>
        <v>*</v>
      </c>
      <c r="I1464" t="str">
        <f t="shared" si="136"/>
        <v>*</v>
      </c>
      <c r="J1464" t="str">
        <f t="shared" si="137"/>
        <v>*</v>
      </c>
    </row>
    <row r="1465" spans="2:10" x14ac:dyDescent="0.25">
      <c r="B1465" t="str">
        <f>IF('TECH RES'!C1466="RESNGA",'TECH RES'!B1466,"*")</f>
        <v>*</v>
      </c>
      <c r="C1465" t="str">
        <f t="shared" si="132"/>
        <v>*</v>
      </c>
      <c r="D1465" t="str">
        <f t="shared" si="133"/>
        <v>*</v>
      </c>
      <c r="F1465" t="str">
        <f>IF('TECH RES'!C1466="RESNGA",'TECH RES'!B1466,"*")</f>
        <v>*</v>
      </c>
      <c r="G1465" t="str">
        <f t="shared" si="134"/>
        <v>*</v>
      </c>
      <c r="H1465" t="str">
        <f t="shared" si="135"/>
        <v>*</v>
      </c>
      <c r="I1465" t="str">
        <f t="shared" si="136"/>
        <v>*</v>
      </c>
      <c r="J1465" t="str">
        <f t="shared" si="137"/>
        <v>*</v>
      </c>
    </row>
    <row r="1466" spans="2:10" x14ac:dyDescent="0.25">
      <c r="B1466" t="str">
        <f>IF('TECH RES'!C1467="RESNGA",'TECH RES'!B1467,"*")</f>
        <v>RESAPALONewSHFUR1NGA20</v>
      </c>
      <c r="C1466" t="str">
        <f t="shared" si="132"/>
        <v>RESNGA</v>
      </c>
      <c r="D1466">
        <f t="shared" si="133"/>
        <v>1</v>
      </c>
      <c r="F1466" t="str">
        <f>IF('TECH RES'!C1467="RESNGA",'TECH RES'!B1467,"*")</f>
        <v>RESAPALONewSHFUR1NGA20</v>
      </c>
      <c r="G1466" t="str">
        <f t="shared" si="134"/>
        <v>RESRNG</v>
      </c>
      <c r="H1466">
        <f t="shared" si="135"/>
        <v>0</v>
      </c>
      <c r="I1466">
        <f t="shared" si="136"/>
        <v>1</v>
      </c>
      <c r="J1466">
        <f t="shared" si="137"/>
        <v>1</v>
      </c>
    </row>
    <row r="1467" spans="2:10" x14ac:dyDescent="0.25">
      <c r="B1467" t="str">
        <f>IF('TECH RES'!C1468="RESNGA",'TECH RES'!B1468,"*")</f>
        <v>*</v>
      </c>
      <c r="C1467" t="str">
        <f t="shared" si="132"/>
        <v>*</v>
      </c>
      <c r="D1467" t="str">
        <f t="shared" si="133"/>
        <v>*</v>
      </c>
      <c r="F1467" t="str">
        <f>IF('TECH RES'!C1468="RESNGA",'TECH RES'!B1468,"*")</f>
        <v>*</v>
      </c>
      <c r="G1467" t="str">
        <f t="shared" si="134"/>
        <v>*</v>
      </c>
      <c r="H1467" t="str">
        <f t="shared" si="135"/>
        <v>*</v>
      </c>
      <c r="I1467" t="str">
        <f t="shared" si="136"/>
        <v>*</v>
      </c>
      <c r="J1467" t="str">
        <f t="shared" si="137"/>
        <v>*</v>
      </c>
    </row>
    <row r="1468" spans="2:10" x14ac:dyDescent="0.25">
      <c r="B1468" t="str">
        <f>IF('TECH RES'!C1469="RESNGA",'TECH RES'!B1469,"*")</f>
        <v>RESAPALONewSHFUR2NGA20</v>
      </c>
      <c r="C1468" t="str">
        <f t="shared" si="132"/>
        <v>RESNGA</v>
      </c>
      <c r="D1468">
        <f t="shared" si="133"/>
        <v>1</v>
      </c>
      <c r="F1468" t="str">
        <f>IF('TECH RES'!C1469="RESNGA",'TECH RES'!B1469,"*")</f>
        <v>RESAPALONewSHFUR2NGA20</v>
      </c>
      <c r="G1468" t="str">
        <f t="shared" si="134"/>
        <v>RESRNG</v>
      </c>
      <c r="H1468">
        <f t="shared" si="135"/>
        <v>0</v>
      </c>
      <c r="I1468">
        <f t="shared" si="136"/>
        <v>1</v>
      </c>
      <c r="J1468">
        <f t="shared" si="137"/>
        <v>1</v>
      </c>
    </row>
    <row r="1469" spans="2:10" x14ac:dyDescent="0.25">
      <c r="B1469" t="str">
        <f>IF('TECH RES'!C1470="RESNGA",'TECH RES'!B1470,"*")</f>
        <v>RESAPALONewSHFUR3NGA20</v>
      </c>
      <c r="C1469" t="str">
        <f t="shared" si="132"/>
        <v>RESNGA</v>
      </c>
      <c r="D1469">
        <f t="shared" si="133"/>
        <v>1</v>
      </c>
      <c r="F1469" t="str">
        <f>IF('TECH RES'!C1470="RESNGA",'TECH RES'!B1470,"*")</f>
        <v>RESAPALONewSHFUR3NGA20</v>
      </c>
      <c r="G1469" t="str">
        <f t="shared" si="134"/>
        <v>RESRNG</v>
      </c>
      <c r="H1469">
        <f t="shared" si="135"/>
        <v>0</v>
      </c>
      <c r="I1469">
        <f t="shared" si="136"/>
        <v>1</v>
      </c>
      <c r="J1469">
        <f t="shared" si="137"/>
        <v>1</v>
      </c>
    </row>
    <row r="1470" spans="2:10" x14ac:dyDescent="0.25">
      <c r="B1470" t="str">
        <f>IF('TECH RES'!C1471="RESNGA",'TECH RES'!B1471,"*")</f>
        <v>RESAPALONewSHFUR3NGA22</v>
      </c>
      <c r="C1470" t="str">
        <f t="shared" si="132"/>
        <v>RESNGA</v>
      </c>
      <c r="D1470">
        <f t="shared" si="133"/>
        <v>1</v>
      </c>
      <c r="F1470" t="str">
        <f>IF('TECH RES'!C1471="RESNGA",'TECH RES'!B1471,"*")</f>
        <v>RESAPALONewSHFUR3NGA22</v>
      </c>
      <c r="G1470" t="str">
        <f t="shared" si="134"/>
        <v>RESRNG</v>
      </c>
      <c r="H1470">
        <f t="shared" si="135"/>
        <v>0</v>
      </c>
      <c r="I1470">
        <f t="shared" si="136"/>
        <v>1</v>
      </c>
      <c r="J1470">
        <f t="shared" si="137"/>
        <v>1</v>
      </c>
    </row>
    <row r="1471" spans="2:10" x14ac:dyDescent="0.25">
      <c r="B1471" t="str">
        <f>IF('TECH RES'!C1472="RESNGA",'TECH RES'!B1472,"*")</f>
        <v>RESAPALONewSHFUR4NGA20</v>
      </c>
      <c r="C1471" t="str">
        <f t="shared" si="132"/>
        <v>RESNGA</v>
      </c>
      <c r="D1471">
        <f t="shared" si="133"/>
        <v>1</v>
      </c>
      <c r="F1471" t="str">
        <f>IF('TECH RES'!C1472="RESNGA",'TECH RES'!B1472,"*")</f>
        <v>RESAPALONewSHFUR4NGA20</v>
      </c>
      <c r="G1471" t="str">
        <f t="shared" si="134"/>
        <v>RESRNG</v>
      </c>
      <c r="H1471">
        <f t="shared" si="135"/>
        <v>0</v>
      </c>
      <c r="I1471">
        <f t="shared" si="136"/>
        <v>1</v>
      </c>
      <c r="J1471">
        <f t="shared" si="137"/>
        <v>1</v>
      </c>
    </row>
    <row r="1472" spans="2:10" x14ac:dyDescent="0.25">
      <c r="B1472" t="str">
        <f>IF('TECH RES'!C1473="RESNGA",'TECH RES'!B1473,"*")</f>
        <v>RESAPALONewSHFUR4NGA22</v>
      </c>
      <c r="C1472" t="str">
        <f t="shared" si="132"/>
        <v>RESNGA</v>
      </c>
      <c r="D1472">
        <f t="shared" si="133"/>
        <v>1</v>
      </c>
      <c r="F1472" t="str">
        <f>IF('TECH RES'!C1473="RESNGA",'TECH RES'!B1473,"*")</f>
        <v>RESAPALONewSHFUR4NGA22</v>
      </c>
      <c r="G1472" t="str">
        <f t="shared" si="134"/>
        <v>RESRNG</v>
      </c>
      <c r="H1472">
        <f t="shared" si="135"/>
        <v>0</v>
      </c>
      <c r="I1472">
        <f t="shared" si="136"/>
        <v>1</v>
      </c>
      <c r="J1472">
        <f t="shared" si="137"/>
        <v>1</v>
      </c>
    </row>
    <row r="1473" spans="2:10" x14ac:dyDescent="0.25">
      <c r="B1473" t="str">
        <f>IF('TECH RES'!C1474="RESNGA",'TECH RES'!B1474,"*")</f>
        <v>RESAPALONewSHRAD1NGA20</v>
      </c>
      <c r="C1473" t="str">
        <f t="shared" si="132"/>
        <v>RESNGA</v>
      </c>
      <c r="D1473">
        <f t="shared" si="133"/>
        <v>1</v>
      </c>
      <c r="F1473" t="str">
        <f>IF('TECH RES'!C1474="RESNGA",'TECH RES'!B1474,"*")</f>
        <v>RESAPALONewSHRAD1NGA20</v>
      </c>
      <c r="G1473" t="str">
        <f t="shared" si="134"/>
        <v>RESRNG</v>
      </c>
      <c r="H1473">
        <f t="shared" si="135"/>
        <v>0</v>
      </c>
      <c r="I1473">
        <f t="shared" si="136"/>
        <v>1</v>
      </c>
      <c r="J1473">
        <f t="shared" si="137"/>
        <v>1</v>
      </c>
    </row>
    <row r="1474" spans="2:10" x14ac:dyDescent="0.25">
      <c r="B1474" t="str">
        <f>IF('TECH RES'!C1475="RESNGA",'TECH RES'!B1475,"*")</f>
        <v>RESAPALONewSHRAD1NGA21</v>
      </c>
      <c r="C1474" t="str">
        <f t="shared" si="132"/>
        <v>RESNGA</v>
      </c>
      <c r="D1474">
        <f t="shared" si="133"/>
        <v>1</v>
      </c>
      <c r="F1474" t="str">
        <f>IF('TECH RES'!C1475="RESNGA",'TECH RES'!B1475,"*")</f>
        <v>RESAPALONewSHRAD1NGA21</v>
      </c>
      <c r="G1474" t="str">
        <f t="shared" si="134"/>
        <v>RESRNG</v>
      </c>
      <c r="H1474">
        <f t="shared" si="135"/>
        <v>0</v>
      </c>
      <c r="I1474">
        <f t="shared" si="136"/>
        <v>1</v>
      </c>
      <c r="J1474">
        <f t="shared" si="137"/>
        <v>1</v>
      </c>
    </row>
    <row r="1475" spans="2:10" x14ac:dyDescent="0.25">
      <c r="B1475" t="str">
        <f>IF('TECH RES'!C1476="RESNGA",'TECH RES'!B1476,"*")</f>
        <v>*</v>
      </c>
      <c r="C1475" t="str">
        <f t="shared" si="132"/>
        <v>*</v>
      </c>
      <c r="D1475" t="str">
        <f t="shared" si="133"/>
        <v>*</v>
      </c>
      <c r="F1475" t="str">
        <f>IF('TECH RES'!C1476="RESNGA",'TECH RES'!B1476,"*")</f>
        <v>*</v>
      </c>
      <c r="G1475" t="str">
        <f t="shared" si="134"/>
        <v>*</v>
      </c>
      <c r="H1475" t="str">
        <f t="shared" si="135"/>
        <v>*</v>
      </c>
      <c r="I1475" t="str">
        <f t="shared" si="136"/>
        <v>*</v>
      </c>
      <c r="J1475" t="str">
        <f t="shared" si="137"/>
        <v>*</v>
      </c>
    </row>
    <row r="1476" spans="2:10" x14ac:dyDescent="0.25">
      <c r="B1476" t="str">
        <f>IF('TECH RES'!C1477="RESNGA",'TECH RES'!B1477,"*")</f>
        <v>RESAPALONewSHRAD2NGA20</v>
      </c>
      <c r="C1476" t="str">
        <f t="shared" si="132"/>
        <v>RESNGA</v>
      </c>
      <c r="D1476">
        <f t="shared" si="133"/>
        <v>1</v>
      </c>
      <c r="F1476" t="str">
        <f>IF('TECH RES'!C1477="RESNGA",'TECH RES'!B1477,"*")</f>
        <v>RESAPALONewSHRAD2NGA20</v>
      </c>
      <c r="G1476" t="str">
        <f t="shared" si="134"/>
        <v>RESRNG</v>
      </c>
      <c r="H1476">
        <f t="shared" si="135"/>
        <v>0</v>
      </c>
      <c r="I1476">
        <f t="shared" si="136"/>
        <v>1</v>
      </c>
      <c r="J1476">
        <f t="shared" si="137"/>
        <v>1</v>
      </c>
    </row>
    <row r="1477" spans="2:10" x14ac:dyDescent="0.25">
      <c r="B1477" t="str">
        <f>IF('TECH RES'!C1478="RESNGA",'TECH RES'!B1478,"*")</f>
        <v>RESAPALONewSHRAD3NGA20</v>
      </c>
      <c r="C1477" t="str">
        <f t="shared" si="132"/>
        <v>RESNGA</v>
      </c>
      <c r="D1477">
        <f t="shared" si="133"/>
        <v>1</v>
      </c>
      <c r="F1477" t="str">
        <f>IF('TECH RES'!C1478="RESNGA",'TECH RES'!B1478,"*")</f>
        <v>RESAPALONewSHRAD3NGA20</v>
      </c>
      <c r="G1477" t="str">
        <f t="shared" si="134"/>
        <v>RESRNG</v>
      </c>
      <c r="H1477">
        <f t="shared" si="135"/>
        <v>0</v>
      </c>
      <c r="I1477">
        <f t="shared" si="136"/>
        <v>1</v>
      </c>
      <c r="J1477">
        <f t="shared" si="137"/>
        <v>1</v>
      </c>
    </row>
    <row r="1478" spans="2:10" x14ac:dyDescent="0.25">
      <c r="B1478" t="str">
        <f>IF('TECH RES'!C1479="RESNGA",'TECH RES'!B1479,"*")</f>
        <v>RESAPALONewSHRAD4NGA20</v>
      </c>
      <c r="C1478" t="str">
        <f t="shared" ref="C1478:C1541" si="138">IF(B1478="*","*","RESNGA")</f>
        <v>RESNGA</v>
      </c>
      <c r="D1478">
        <f t="shared" ref="D1478:D1541" si="139">IF(B1478="*","*",1)</f>
        <v>1</v>
      </c>
      <c r="F1478" t="str">
        <f>IF('TECH RES'!C1479="RESNGA",'TECH RES'!B1479,"*")</f>
        <v>RESAPALONewSHRAD4NGA20</v>
      </c>
      <c r="G1478" t="str">
        <f t="shared" ref="G1478:G1541" si="140">IF(F1478="*","*","RESRNG")</f>
        <v>RESRNG</v>
      </c>
      <c r="H1478">
        <f t="shared" ref="H1478:H1541" si="141">IF(F1478="*","*",0)</f>
        <v>0</v>
      </c>
      <c r="I1478">
        <f t="shared" ref="I1478:I1541" si="142">IF(G1478="*","*",1)</f>
        <v>1</v>
      </c>
      <c r="J1478">
        <f t="shared" ref="J1478:J1541" si="143">IF(H1478="*","*",1)</f>
        <v>1</v>
      </c>
    </row>
    <row r="1479" spans="2:10" x14ac:dyDescent="0.25">
      <c r="B1479" t="str">
        <f>IF('TECH RES'!C1480="RESNGA",'TECH RES'!B1480,"*")</f>
        <v>RESAPALONewSHRAD4NGA22</v>
      </c>
      <c r="C1479" t="str">
        <f t="shared" si="138"/>
        <v>RESNGA</v>
      </c>
      <c r="D1479">
        <f t="shared" si="139"/>
        <v>1</v>
      </c>
      <c r="F1479" t="str">
        <f>IF('TECH RES'!C1480="RESNGA",'TECH RES'!B1480,"*")</f>
        <v>RESAPALONewSHRAD4NGA22</v>
      </c>
      <c r="G1479" t="str">
        <f t="shared" si="140"/>
        <v>RESRNG</v>
      </c>
      <c r="H1479">
        <f t="shared" si="141"/>
        <v>0</v>
      </c>
      <c r="I1479">
        <f t="shared" si="142"/>
        <v>1</v>
      </c>
      <c r="J1479">
        <f t="shared" si="143"/>
        <v>1</v>
      </c>
    </row>
    <row r="1480" spans="2:10" x14ac:dyDescent="0.25">
      <c r="B1480" t="str">
        <f>IF('TECH RES'!C1481="RESNGA",'TECH RES'!B1481,"*")</f>
        <v>*</v>
      </c>
      <c r="C1480" t="str">
        <f t="shared" si="138"/>
        <v>*</v>
      </c>
      <c r="D1480" t="str">
        <f t="shared" si="139"/>
        <v>*</v>
      </c>
      <c r="F1480" t="str">
        <f>IF('TECH RES'!C1481="RESNGA",'TECH RES'!B1481,"*")</f>
        <v>*</v>
      </c>
      <c r="G1480" t="str">
        <f t="shared" si="140"/>
        <v>*</v>
      </c>
      <c r="H1480" t="str">
        <f t="shared" si="141"/>
        <v>*</v>
      </c>
      <c r="I1480" t="str">
        <f t="shared" si="142"/>
        <v>*</v>
      </c>
      <c r="J1480" t="str">
        <f t="shared" si="143"/>
        <v>*</v>
      </c>
    </row>
    <row r="1481" spans="2:10" x14ac:dyDescent="0.25">
      <c r="B1481" t="str">
        <f>IF('TECH RES'!C1482="RESNGA",'TECH RES'!B1482,"*")</f>
        <v>*</v>
      </c>
      <c r="C1481" t="str">
        <f t="shared" si="138"/>
        <v>*</v>
      </c>
      <c r="D1481" t="str">
        <f t="shared" si="139"/>
        <v>*</v>
      </c>
      <c r="F1481" t="str">
        <f>IF('TECH RES'!C1482="RESNGA",'TECH RES'!B1482,"*")</f>
        <v>*</v>
      </c>
      <c r="G1481" t="str">
        <f t="shared" si="140"/>
        <v>*</v>
      </c>
      <c r="H1481" t="str">
        <f t="shared" si="141"/>
        <v>*</v>
      </c>
      <c r="I1481" t="str">
        <f t="shared" si="142"/>
        <v>*</v>
      </c>
      <c r="J1481" t="str">
        <f t="shared" si="143"/>
        <v>*</v>
      </c>
    </row>
    <row r="1482" spans="2:10" x14ac:dyDescent="0.25">
      <c r="B1482" t="str">
        <f>IF('TECH RES'!C1483="RESNGA",'TECH RES'!B1483,"*")</f>
        <v>*</v>
      </c>
      <c r="C1482" t="str">
        <f t="shared" si="138"/>
        <v>*</v>
      </c>
      <c r="D1482" t="str">
        <f t="shared" si="139"/>
        <v>*</v>
      </c>
      <c r="F1482" t="str">
        <f>IF('TECH RES'!C1483="RESNGA",'TECH RES'!B1483,"*")</f>
        <v>*</v>
      </c>
      <c r="G1482" t="str">
        <f t="shared" si="140"/>
        <v>*</v>
      </c>
      <c r="H1482" t="str">
        <f t="shared" si="141"/>
        <v>*</v>
      </c>
      <c r="I1482" t="str">
        <f t="shared" si="142"/>
        <v>*</v>
      </c>
      <c r="J1482" t="str">
        <f t="shared" si="143"/>
        <v>*</v>
      </c>
    </row>
    <row r="1483" spans="2:10" x14ac:dyDescent="0.25">
      <c r="B1483" t="str">
        <f>IF('TECH RES'!C1484="RESNGA",'TECH RES'!B1484,"*")</f>
        <v>*</v>
      </c>
      <c r="C1483" t="str">
        <f t="shared" si="138"/>
        <v>*</v>
      </c>
      <c r="D1483" t="str">
        <f t="shared" si="139"/>
        <v>*</v>
      </c>
      <c r="F1483" t="str">
        <f>IF('TECH RES'!C1484="RESNGA",'TECH RES'!B1484,"*")</f>
        <v>*</v>
      </c>
      <c r="G1483" t="str">
        <f t="shared" si="140"/>
        <v>*</v>
      </c>
      <c r="H1483" t="str">
        <f t="shared" si="141"/>
        <v>*</v>
      </c>
      <c r="I1483" t="str">
        <f t="shared" si="142"/>
        <v>*</v>
      </c>
      <c r="J1483" t="str">
        <f t="shared" si="143"/>
        <v>*</v>
      </c>
    </row>
    <row r="1484" spans="2:10" x14ac:dyDescent="0.25">
      <c r="B1484" t="str">
        <f>IF('TECH RES'!C1485="RESNGA",'TECH RES'!B1485,"*")</f>
        <v>*</v>
      </c>
      <c r="C1484" t="str">
        <f t="shared" si="138"/>
        <v>*</v>
      </c>
      <c r="D1484" t="str">
        <f t="shared" si="139"/>
        <v>*</v>
      </c>
      <c r="F1484" t="str">
        <f>IF('TECH RES'!C1485="RESNGA",'TECH RES'!B1485,"*")</f>
        <v>*</v>
      </c>
      <c r="G1484" t="str">
        <f t="shared" si="140"/>
        <v>*</v>
      </c>
      <c r="H1484" t="str">
        <f t="shared" si="141"/>
        <v>*</v>
      </c>
      <c r="I1484" t="str">
        <f t="shared" si="142"/>
        <v>*</v>
      </c>
      <c r="J1484" t="str">
        <f t="shared" si="143"/>
        <v>*</v>
      </c>
    </row>
    <row r="1485" spans="2:10" x14ac:dyDescent="0.25">
      <c r="B1485" t="str">
        <f>IF('TECH RES'!C1486="RESNGA",'TECH RES'!B1486,"*")</f>
        <v>*</v>
      </c>
      <c r="C1485" t="str">
        <f t="shared" si="138"/>
        <v>*</v>
      </c>
      <c r="D1485" t="str">
        <f t="shared" si="139"/>
        <v>*</v>
      </c>
      <c r="F1485" t="str">
        <f>IF('TECH RES'!C1486="RESNGA",'TECH RES'!B1486,"*")</f>
        <v>*</v>
      </c>
      <c r="G1485" t="str">
        <f t="shared" si="140"/>
        <v>*</v>
      </c>
      <c r="H1485" t="str">
        <f t="shared" si="141"/>
        <v>*</v>
      </c>
      <c r="I1485" t="str">
        <f t="shared" si="142"/>
        <v>*</v>
      </c>
      <c r="J1485" t="str">
        <f t="shared" si="143"/>
        <v>*</v>
      </c>
    </row>
    <row r="1486" spans="2:10" x14ac:dyDescent="0.25">
      <c r="B1486" t="str">
        <f>IF('TECH RES'!C1487="RESNGA",'TECH RES'!B1487,"*")</f>
        <v>*</v>
      </c>
      <c r="C1486" t="str">
        <f t="shared" si="138"/>
        <v>*</v>
      </c>
      <c r="D1486" t="str">
        <f t="shared" si="139"/>
        <v>*</v>
      </c>
      <c r="F1486" t="str">
        <f>IF('TECH RES'!C1487="RESNGA",'TECH RES'!B1487,"*")</f>
        <v>*</v>
      </c>
      <c r="G1486" t="str">
        <f t="shared" si="140"/>
        <v>*</v>
      </c>
      <c r="H1486" t="str">
        <f t="shared" si="141"/>
        <v>*</v>
      </c>
      <c r="I1486" t="str">
        <f t="shared" si="142"/>
        <v>*</v>
      </c>
      <c r="J1486" t="str">
        <f t="shared" si="143"/>
        <v>*</v>
      </c>
    </row>
    <row r="1487" spans="2:10" x14ac:dyDescent="0.25">
      <c r="B1487" t="str">
        <f>IF('TECH RES'!C1488="RESNGA",'TECH RES'!B1488,"*")</f>
        <v>*</v>
      </c>
      <c r="C1487" t="str">
        <f t="shared" si="138"/>
        <v>*</v>
      </c>
      <c r="D1487" t="str">
        <f t="shared" si="139"/>
        <v>*</v>
      </c>
      <c r="F1487" t="str">
        <f>IF('TECH RES'!C1488="RESNGA",'TECH RES'!B1488,"*")</f>
        <v>*</v>
      </c>
      <c r="G1487" t="str">
        <f t="shared" si="140"/>
        <v>*</v>
      </c>
      <c r="H1487" t="str">
        <f t="shared" si="141"/>
        <v>*</v>
      </c>
      <c r="I1487" t="str">
        <f t="shared" si="142"/>
        <v>*</v>
      </c>
      <c r="J1487" t="str">
        <f t="shared" si="143"/>
        <v>*</v>
      </c>
    </row>
    <row r="1488" spans="2:10" x14ac:dyDescent="0.25">
      <c r="B1488" t="str">
        <f>IF('TECH RES'!C1489="RESNGA",'TECH RES'!B1489,"*")</f>
        <v>*</v>
      </c>
      <c r="C1488" t="str">
        <f t="shared" si="138"/>
        <v>*</v>
      </c>
      <c r="D1488" t="str">
        <f t="shared" si="139"/>
        <v>*</v>
      </c>
      <c r="F1488" t="str">
        <f>IF('TECH RES'!C1489="RESNGA",'TECH RES'!B1489,"*")</f>
        <v>*</v>
      </c>
      <c r="G1488" t="str">
        <f t="shared" si="140"/>
        <v>*</v>
      </c>
      <c r="H1488" t="str">
        <f t="shared" si="141"/>
        <v>*</v>
      </c>
      <c r="I1488" t="str">
        <f t="shared" si="142"/>
        <v>*</v>
      </c>
      <c r="J1488" t="str">
        <f t="shared" si="143"/>
        <v>*</v>
      </c>
    </row>
    <row r="1489" spans="2:10" x14ac:dyDescent="0.25">
      <c r="B1489" t="str">
        <f>IF('TECH RES'!C1490="RESNGA",'TECH RES'!B1490,"*")</f>
        <v>*</v>
      </c>
      <c r="C1489" t="str">
        <f t="shared" si="138"/>
        <v>*</v>
      </c>
      <c r="D1489" t="str">
        <f t="shared" si="139"/>
        <v>*</v>
      </c>
      <c r="F1489" t="str">
        <f>IF('TECH RES'!C1490="RESNGA",'TECH RES'!B1490,"*")</f>
        <v>*</v>
      </c>
      <c r="G1489" t="str">
        <f t="shared" si="140"/>
        <v>*</v>
      </c>
      <c r="H1489" t="str">
        <f t="shared" si="141"/>
        <v>*</v>
      </c>
      <c r="I1489" t="str">
        <f t="shared" si="142"/>
        <v>*</v>
      </c>
      <c r="J1489" t="str">
        <f t="shared" si="143"/>
        <v>*</v>
      </c>
    </row>
    <row r="1490" spans="2:10" x14ac:dyDescent="0.25">
      <c r="B1490" t="str">
        <f>IF('TECH RES'!C1491="RESNGA",'TECH RES'!B1491,"*")</f>
        <v>*</v>
      </c>
      <c r="C1490" t="str">
        <f t="shared" si="138"/>
        <v>*</v>
      </c>
      <c r="D1490" t="str">
        <f t="shared" si="139"/>
        <v>*</v>
      </c>
      <c r="F1490" t="str">
        <f>IF('TECH RES'!C1491="RESNGA",'TECH RES'!B1491,"*")</f>
        <v>*</v>
      </c>
      <c r="G1490" t="str">
        <f t="shared" si="140"/>
        <v>*</v>
      </c>
      <c r="H1490" t="str">
        <f t="shared" si="141"/>
        <v>*</v>
      </c>
      <c r="I1490" t="str">
        <f t="shared" si="142"/>
        <v>*</v>
      </c>
      <c r="J1490" t="str">
        <f t="shared" si="143"/>
        <v>*</v>
      </c>
    </row>
    <row r="1491" spans="2:10" x14ac:dyDescent="0.25">
      <c r="B1491" t="str">
        <f>IF('TECH RES'!C1492="RESNGA",'TECH RES'!B1492,"*")</f>
        <v>*</v>
      </c>
      <c r="C1491" t="str">
        <f t="shared" si="138"/>
        <v>*</v>
      </c>
      <c r="D1491" t="str">
        <f t="shared" si="139"/>
        <v>*</v>
      </c>
      <c r="F1491" t="str">
        <f>IF('TECH RES'!C1492="RESNGA",'TECH RES'!B1492,"*")</f>
        <v>*</v>
      </c>
      <c r="G1491" t="str">
        <f t="shared" si="140"/>
        <v>*</v>
      </c>
      <c r="H1491" t="str">
        <f t="shared" si="141"/>
        <v>*</v>
      </c>
      <c r="I1491" t="str">
        <f t="shared" si="142"/>
        <v>*</v>
      </c>
      <c r="J1491" t="str">
        <f t="shared" si="143"/>
        <v>*</v>
      </c>
    </row>
    <row r="1492" spans="2:10" x14ac:dyDescent="0.25">
      <c r="B1492" t="str">
        <f>IF('TECH RES'!C1493="RESNGA",'TECH RES'!B1493,"*")</f>
        <v>*</v>
      </c>
      <c r="C1492" t="str">
        <f t="shared" si="138"/>
        <v>*</v>
      </c>
      <c r="D1492" t="str">
        <f t="shared" si="139"/>
        <v>*</v>
      </c>
      <c r="F1492" t="str">
        <f>IF('TECH RES'!C1493="RESNGA",'TECH RES'!B1493,"*")</f>
        <v>*</v>
      </c>
      <c r="G1492" t="str">
        <f t="shared" si="140"/>
        <v>*</v>
      </c>
      <c r="H1492" t="str">
        <f t="shared" si="141"/>
        <v>*</v>
      </c>
      <c r="I1492" t="str">
        <f t="shared" si="142"/>
        <v>*</v>
      </c>
      <c r="J1492" t="str">
        <f t="shared" si="143"/>
        <v>*</v>
      </c>
    </row>
    <row r="1493" spans="2:10" x14ac:dyDescent="0.25">
      <c r="B1493" t="str">
        <f>IF('TECH RES'!C1494="RESNGA",'TECH RES'!B1494,"*")</f>
        <v>*</v>
      </c>
      <c r="C1493" t="str">
        <f t="shared" si="138"/>
        <v>*</v>
      </c>
      <c r="D1493" t="str">
        <f t="shared" si="139"/>
        <v>*</v>
      </c>
      <c r="F1493" t="str">
        <f>IF('TECH RES'!C1494="RESNGA",'TECH RES'!B1494,"*")</f>
        <v>*</v>
      </c>
      <c r="G1493" t="str">
        <f t="shared" si="140"/>
        <v>*</v>
      </c>
      <c r="H1493" t="str">
        <f t="shared" si="141"/>
        <v>*</v>
      </c>
      <c r="I1493" t="str">
        <f t="shared" si="142"/>
        <v>*</v>
      </c>
      <c r="J1493" t="str">
        <f t="shared" si="143"/>
        <v>*</v>
      </c>
    </row>
    <row r="1494" spans="2:10" x14ac:dyDescent="0.25">
      <c r="B1494" t="str">
        <f>IF('TECH RES'!C1495="RESNGA",'TECH RES'!B1495,"*")</f>
        <v>*</v>
      </c>
      <c r="C1494" t="str">
        <f t="shared" si="138"/>
        <v>*</v>
      </c>
      <c r="D1494" t="str">
        <f t="shared" si="139"/>
        <v>*</v>
      </c>
      <c r="F1494" t="str">
        <f>IF('TECH RES'!C1495="RESNGA",'TECH RES'!B1495,"*")</f>
        <v>*</v>
      </c>
      <c r="G1494" t="str">
        <f t="shared" si="140"/>
        <v>*</v>
      </c>
      <c r="H1494" t="str">
        <f t="shared" si="141"/>
        <v>*</v>
      </c>
      <c r="I1494" t="str">
        <f t="shared" si="142"/>
        <v>*</v>
      </c>
      <c r="J1494" t="str">
        <f t="shared" si="143"/>
        <v>*</v>
      </c>
    </row>
    <row r="1495" spans="2:10" x14ac:dyDescent="0.25">
      <c r="B1495" t="str">
        <f>IF('TECH RES'!C1496="RESNGA",'TECH RES'!B1496,"*")</f>
        <v>*</v>
      </c>
      <c r="C1495" t="str">
        <f t="shared" si="138"/>
        <v>*</v>
      </c>
      <c r="D1495" t="str">
        <f t="shared" si="139"/>
        <v>*</v>
      </c>
      <c r="F1495" t="str">
        <f>IF('TECH RES'!C1496="RESNGA",'TECH RES'!B1496,"*")</f>
        <v>*</v>
      </c>
      <c r="G1495" t="str">
        <f t="shared" si="140"/>
        <v>*</v>
      </c>
      <c r="H1495" t="str">
        <f t="shared" si="141"/>
        <v>*</v>
      </c>
      <c r="I1495" t="str">
        <f t="shared" si="142"/>
        <v>*</v>
      </c>
      <c r="J1495" t="str">
        <f t="shared" si="143"/>
        <v>*</v>
      </c>
    </row>
    <row r="1496" spans="2:10" x14ac:dyDescent="0.25">
      <c r="B1496" t="str">
        <f>IF('TECH RES'!C1497="RESNGA",'TECH RES'!B1497,"*")</f>
        <v>*</v>
      </c>
      <c r="C1496" t="str">
        <f t="shared" si="138"/>
        <v>*</v>
      </c>
      <c r="D1496" t="str">
        <f t="shared" si="139"/>
        <v>*</v>
      </c>
      <c r="F1496" t="str">
        <f>IF('TECH RES'!C1497="RESNGA",'TECH RES'!B1497,"*")</f>
        <v>*</v>
      </c>
      <c r="G1496" t="str">
        <f t="shared" si="140"/>
        <v>*</v>
      </c>
      <c r="H1496" t="str">
        <f t="shared" si="141"/>
        <v>*</v>
      </c>
      <c r="I1496" t="str">
        <f t="shared" si="142"/>
        <v>*</v>
      </c>
      <c r="J1496" t="str">
        <f t="shared" si="143"/>
        <v>*</v>
      </c>
    </row>
    <row r="1497" spans="2:10" x14ac:dyDescent="0.25">
      <c r="B1497" t="str">
        <f>IF('TECH RES'!C1498="RESNGA",'TECH RES'!B1498,"*")</f>
        <v>*</v>
      </c>
      <c r="C1497" t="str">
        <f t="shared" si="138"/>
        <v>*</v>
      </c>
      <c r="D1497" t="str">
        <f t="shared" si="139"/>
        <v>*</v>
      </c>
      <c r="F1497" t="str">
        <f>IF('TECH RES'!C1498="RESNGA",'TECH RES'!B1498,"*")</f>
        <v>*</v>
      </c>
      <c r="G1497" t="str">
        <f t="shared" si="140"/>
        <v>*</v>
      </c>
      <c r="H1497" t="str">
        <f t="shared" si="141"/>
        <v>*</v>
      </c>
      <c r="I1497" t="str">
        <f t="shared" si="142"/>
        <v>*</v>
      </c>
      <c r="J1497" t="str">
        <f t="shared" si="143"/>
        <v>*</v>
      </c>
    </row>
    <row r="1498" spans="2:10" x14ac:dyDescent="0.25">
      <c r="B1498" t="str">
        <f>IF('TECH RES'!C1499="RESNGA",'TECH RES'!B1499,"*")</f>
        <v>*</v>
      </c>
      <c r="C1498" t="str">
        <f t="shared" si="138"/>
        <v>*</v>
      </c>
      <c r="D1498" t="str">
        <f t="shared" si="139"/>
        <v>*</v>
      </c>
      <c r="F1498" t="str">
        <f>IF('TECH RES'!C1499="RESNGA",'TECH RES'!B1499,"*")</f>
        <v>*</v>
      </c>
      <c r="G1498" t="str">
        <f t="shared" si="140"/>
        <v>*</v>
      </c>
      <c r="H1498" t="str">
        <f t="shared" si="141"/>
        <v>*</v>
      </c>
      <c r="I1498" t="str">
        <f t="shared" si="142"/>
        <v>*</v>
      </c>
      <c r="J1498" t="str">
        <f t="shared" si="143"/>
        <v>*</v>
      </c>
    </row>
    <row r="1499" spans="2:10" x14ac:dyDescent="0.25">
      <c r="B1499" t="str">
        <f>IF('TECH RES'!C1500="RESNGA",'TECH RES'!B1500,"*")</f>
        <v>*</v>
      </c>
      <c r="C1499" t="str">
        <f t="shared" si="138"/>
        <v>*</v>
      </c>
      <c r="D1499" t="str">
        <f t="shared" si="139"/>
        <v>*</v>
      </c>
      <c r="F1499" t="str">
        <f>IF('TECH RES'!C1500="RESNGA",'TECH RES'!B1500,"*")</f>
        <v>*</v>
      </c>
      <c r="G1499" t="str">
        <f t="shared" si="140"/>
        <v>*</v>
      </c>
      <c r="H1499" t="str">
        <f t="shared" si="141"/>
        <v>*</v>
      </c>
      <c r="I1499" t="str">
        <f t="shared" si="142"/>
        <v>*</v>
      </c>
      <c r="J1499" t="str">
        <f t="shared" si="143"/>
        <v>*</v>
      </c>
    </row>
    <row r="1500" spans="2:10" x14ac:dyDescent="0.25">
      <c r="B1500" t="str">
        <f>IF('TECH RES'!C1501="RESNGA",'TECH RES'!B1501,"*")</f>
        <v>*</v>
      </c>
      <c r="C1500" t="str">
        <f t="shared" si="138"/>
        <v>*</v>
      </c>
      <c r="D1500" t="str">
        <f t="shared" si="139"/>
        <v>*</v>
      </c>
      <c r="F1500" t="str">
        <f>IF('TECH RES'!C1501="RESNGA",'TECH RES'!B1501,"*")</f>
        <v>*</v>
      </c>
      <c r="G1500" t="str">
        <f t="shared" si="140"/>
        <v>*</v>
      </c>
      <c r="H1500" t="str">
        <f t="shared" si="141"/>
        <v>*</v>
      </c>
      <c r="I1500" t="str">
        <f t="shared" si="142"/>
        <v>*</v>
      </c>
      <c r="J1500" t="str">
        <f t="shared" si="143"/>
        <v>*</v>
      </c>
    </row>
    <row r="1501" spans="2:10" x14ac:dyDescent="0.25">
      <c r="B1501" t="str">
        <f>IF('TECH RES'!C1502="RESNGA",'TECH RES'!B1502,"*")</f>
        <v>*</v>
      </c>
      <c r="C1501" t="str">
        <f t="shared" si="138"/>
        <v>*</v>
      </c>
      <c r="D1501" t="str">
        <f t="shared" si="139"/>
        <v>*</v>
      </c>
      <c r="F1501" t="str">
        <f>IF('TECH RES'!C1502="RESNGA",'TECH RES'!B1502,"*")</f>
        <v>*</v>
      </c>
      <c r="G1501" t="str">
        <f t="shared" si="140"/>
        <v>*</v>
      </c>
      <c r="H1501" t="str">
        <f t="shared" si="141"/>
        <v>*</v>
      </c>
      <c r="I1501" t="str">
        <f t="shared" si="142"/>
        <v>*</v>
      </c>
      <c r="J1501" t="str">
        <f t="shared" si="143"/>
        <v>*</v>
      </c>
    </row>
    <row r="1502" spans="2:10" x14ac:dyDescent="0.25">
      <c r="B1502" t="str">
        <f>IF('TECH RES'!C1503="RESNGA",'TECH RES'!B1503,"*")</f>
        <v>*</v>
      </c>
      <c r="C1502" t="str">
        <f t="shared" si="138"/>
        <v>*</v>
      </c>
      <c r="D1502" t="str">
        <f t="shared" si="139"/>
        <v>*</v>
      </c>
      <c r="F1502" t="str">
        <f>IF('TECH RES'!C1503="RESNGA",'TECH RES'!B1503,"*")</f>
        <v>*</v>
      </c>
      <c r="G1502" t="str">
        <f t="shared" si="140"/>
        <v>*</v>
      </c>
      <c r="H1502" t="str">
        <f t="shared" si="141"/>
        <v>*</v>
      </c>
      <c r="I1502" t="str">
        <f t="shared" si="142"/>
        <v>*</v>
      </c>
      <c r="J1502" t="str">
        <f t="shared" si="143"/>
        <v>*</v>
      </c>
    </row>
    <row r="1503" spans="2:10" x14ac:dyDescent="0.25">
      <c r="B1503" t="str">
        <f>IF('TECH RES'!C1504="RESNGA",'TECH RES'!B1504,"*")</f>
        <v>*</v>
      </c>
      <c r="C1503" t="str">
        <f t="shared" si="138"/>
        <v>*</v>
      </c>
      <c r="D1503" t="str">
        <f t="shared" si="139"/>
        <v>*</v>
      </c>
      <c r="F1503" t="str">
        <f>IF('TECH RES'!C1504="RESNGA",'TECH RES'!B1504,"*")</f>
        <v>*</v>
      </c>
      <c r="G1503" t="str">
        <f t="shared" si="140"/>
        <v>*</v>
      </c>
      <c r="H1503" t="str">
        <f t="shared" si="141"/>
        <v>*</v>
      </c>
      <c r="I1503" t="str">
        <f t="shared" si="142"/>
        <v>*</v>
      </c>
      <c r="J1503" t="str">
        <f t="shared" si="143"/>
        <v>*</v>
      </c>
    </row>
    <row r="1504" spans="2:10" x14ac:dyDescent="0.25">
      <c r="B1504" t="str">
        <f>IF('TECH RES'!C1505="RESNGA",'TECH RES'!B1505,"*")</f>
        <v>*</v>
      </c>
      <c r="C1504" t="str">
        <f t="shared" si="138"/>
        <v>*</v>
      </c>
      <c r="D1504" t="str">
        <f t="shared" si="139"/>
        <v>*</v>
      </c>
      <c r="F1504" t="str">
        <f>IF('TECH RES'!C1505="RESNGA",'TECH RES'!B1505,"*")</f>
        <v>*</v>
      </c>
      <c r="G1504" t="str">
        <f t="shared" si="140"/>
        <v>*</v>
      </c>
      <c r="H1504" t="str">
        <f t="shared" si="141"/>
        <v>*</v>
      </c>
      <c r="I1504" t="str">
        <f t="shared" si="142"/>
        <v>*</v>
      </c>
      <c r="J1504" t="str">
        <f t="shared" si="143"/>
        <v>*</v>
      </c>
    </row>
    <row r="1505" spans="2:10" x14ac:dyDescent="0.25">
      <c r="B1505" t="str">
        <f>IF('TECH RES'!C1506="RESNGA",'TECH RES'!B1506,"*")</f>
        <v>*</v>
      </c>
      <c r="C1505" t="str">
        <f t="shared" si="138"/>
        <v>*</v>
      </c>
      <c r="D1505" t="str">
        <f t="shared" si="139"/>
        <v>*</v>
      </c>
      <c r="F1505" t="str">
        <f>IF('TECH RES'!C1506="RESNGA",'TECH RES'!B1506,"*")</f>
        <v>*</v>
      </c>
      <c r="G1505" t="str">
        <f t="shared" si="140"/>
        <v>*</v>
      </c>
      <c r="H1505" t="str">
        <f t="shared" si="141"/>
        <v>*</v>
      </c>
      <c r="I1505" t="str">
        <f t="shared" si="142"/>
        <v>*</v>
      </c>
      <c r="J1505" t="str">
        <f t="shared" si="143"/>
        <v>*</v>
      </c>
    </row>
    <row r="1506" spans="2:10" x14ac:dyDescent="0.25">
      <c r="B1506" t="str">
        <f>IF('TECH RES'!C1507="RESNGA",'TECH RES'!B1507,"*")</f>
        <v>RESAPALONewSCAHP2NGA20</v>
      </c>
      <c r="C1506" t="str">
        <f t="shared" si="138"/>
        <v>RESNGA</v>
      </c>
      <c r="D1506">
        <f t="shared" si="139"/>
        <v>1</v>
      </c>
      <c r="F1506" t="str">
        <f>IF('TECH RES'!C1507="RESNGA",'TECH RES'!B1507,"*")</f>
        <v>RESAPALONewSCAHP2NGA20</v>
      </c>
      <c r="G1506" t="str">
        <f t="shared" si="140"/>
        <v>RESRNG</v>
      </c>
      <c r="H1506">
        <f t="shared" si="141"/>
        <v>0</v>
      </c>
      <c r="I1506">
        <f t="shared" si="142"/>
        <v>1</v>
      </c>
      <c r="J1506">
        <f t="shared" si="143"/>
        <v>1</v>
      </c>
    </row>
    <row r="1507" spans="2:10" x14ac:dyDescent="0.25">
      <c r="B1507" t="str">
        <f>IF('TECH RES'!C1508="RESNGA",'TECH RES'!B1508,"*")</f>
        <v>*</v>
      </c>
      <c r="C1507" t="str">
        <f t="shared" si="138"/>
        <v>*</v>
      </c>
      <c r="D1507" t="str">
        <f t="shared" si="139"/>
        <v>*</v>
      </c>
      <c r="F1507" t="str">
        <f>IF('TECH RES'!C1508="RESNGA",'TECH RES'!B1508,"*")</f>
        <v>*</v>
      </c>
      <c r="G1507" t="str">
        <f t="shared" si="140"/>
        <v>*</v>
      </c>
      <c r="H1507" t="str">
        <f t="shared" si="141"/>
        <v>*</v>
      </c>
      <c r="I1507" t="str">
        <f t="shared" si="142"/>
        <v>*</v>
      </c>
      <c r="J1507" t="str">
        <f t="shared" si="143"/>
        <v>*</v>
      </c>
    </row>
    <row r="1508" spans="2:10" x14ac:dyDescent="0.25">
      <c r="B1508" t="str">
        <f>IF('TECH RES'!C1509="RESNGA",'TECH RES'!B1509,"*")</f>
        <v>*</v>
      </c>
      <c r="C1508" t="str">
        <f t="shared" si="138"/>
        <v>*</v>
      </c>
      <c r="D1508" t="str">
        <f t="shared" si="139"/>
        <v>*</v>
      </c>
      <c r="F1508" t="str">
        <f>IF('TECH RES'!C1509="RESNGA",'TECH RES'!B1509,"*")</f>
        <v>*</v>
      </c>
      <c r="G1508" t="str">
        <f t="shared" si="140"/>
        <v>*</v>
      </c>
      <c r="H1508" t="str">
        <f t="shared" si="141"/>
        <v>*</v>
      </c>
      <c r="I1508" t="str">
        <f t="shared" si="142"/>
        <v>*</v>
      </c>
      <c r="J1508" t="str">
        <f t="shared" si="143"/>
        <v>*</v>
      </c>
    </row>
    <row r="1509" spans="2:10" x14ac:dyDescent="0.25">
      <c r="B1509" t="str">
        <f>IF('TECH RES'!C1510="RESNGA",'TECH RES'!B1510,"*")</f>
        <v>*</v>
      </c>
      <c r="C1509" t="str">
        <f t="shared" si="138"/>
        <v>*</v>
      </c>
      <c r="D1509" t="str">
        <f t="shared" si="139"/>
        <v>*</v>
      </c>
      <c r="F1509" t="str">
        <f>IF('TECH RES'!C1510="RESNGA",'TECH RES'!B1510,"*")</f>
        <v>*</v>
      </c>
      <c r="G1509" t="str">
        <f t="shared" si="140"/>
        <v>*</v>
      </c>
      <c r="H1509" t="str">
        <f t="shared" si="141"/>
        <v>*</v>
      </c>
      <c r="I1509" t="str">
        <f t="shared" si="142"/>
        <v>*</v>
      </c>
      <c r="J1509" t="str">
        <f t="shared" si="143"/>
        <v>*</v>
      </c>
    </row>
    <row r="1510" spans="2:10" x14ac:dyDescent="0.25">
      <c r="B1510" t="str">
        <f>IF('TECH RES'!C1511="RESNGA",'TECH RES'!B1511,"*")</f>
        <v>*</v>
      </c>
      <c r="C1510" t="str">
        <f t="shared" si="138"/>
        <v>*</v>
      </c>
      <c r="D1510" t="str">
        <f t="shared" si="139"/>
        <v>*</v>
      </c>
      <c r="F1510" t="str">
        <f>IF('TECH RES'!C1511="RESNGA",'TECH RES'!B1511,"*")</f>
        <v>*</v>
      </c>
      <c r="G1510" t="str">
        <f t="shared" si="140"/>
        <v>*</v>
      </c>
      <c r="H1510" t="str">
        <f t="shared" si="141"/>
        <v>*</v>
      </c>
      <c r="I1510" t="str">
        <f t="shared" si="142"/>
        <v>*</v>
      </c>
      <c r="J1510" t="str">
        <f t="shared" si="143"/>
        <v>*</v>
      </c>
    </row>
    <row r="1511" spans="2:10" x14ac:dyDescent="0.25">
      <c r="B1511" t="str">
        <f>IF('TECH RES'!C1512="RESNGA",'TECH RES'!B1512,"*")</f>
        <v>*</v>
      </c>
      <c r="C1511" t="str">
        <f t="shared" si="138"/>
        <v>*</v>
      </c>
      <c r="D1511" t="str">
        <f t="shared" si="139"/>
        <v>*</v>
      </c>
      <c r="F1511" t="str">
        <f>IF('TECH RES'!C1512="RESNGA",'TECH RES'!B1512,"*")</f>
        <v>*</v>
      </c>
      <c r="G1511" t="str">
        <f t="shared" si="140"/>
        <v>*</v>
      </c>
      <c r="H1511" t="str">
        <f t="shared" si="141"/>
        <v>*</v>
      </c>
      <c r="I1511" t="str">
        <f t="shared" si="142"/>
        <v>*</v>
      </c>
      <c r="J1511" t="str">
        <f t="shared" si="143"/>
        <v>*</v>
      </c>
    </row>
    <row r="1512" spans="2:10" x14ac:dyDescent="0.25">
      <c r="B1512" t="str">
        <f>IF('TECH RES'!C1513="RESNGA",'TECH RES'!B1513,"*")</f>
        <v>*</v>
      </c>
      <c r="C1512" t="str">
        <f t="shared" si="138"/>
        <v>*</v>
      </c>
      <c r="D1512" t="str">
        <f t="shared" si="139"/>
        <v>*</v>
      </c>
      <c r="F1512" t="str">
        <f>IF('TECH RES'!C1513="RESNGA",'TECH RES'!B1513,"*")</f>
        <v>*</v>
      </c>
      <c r="G1512" t="str">
        <f t="shared" si="140"/>
        <v>*</v>
      </c>
      <c r="H1512" t="str">
        <f t="shared" si="141"/>
        <v>*</v>
      </c>
      <c r="I1512" t="str">
        <f t="shared" si="142"/>
        <v>*</v>
      </c>
      <c r="J1512" t="str">
        <f t="shared" si="143"/>
        <v>*</v>
      </c>
    </row>
    <row r="1513" spans="2:10" x14ac:dyDescent="0.25">
      <c r="B1513" t="str">
        <f>IF('TECH RES'!C1514="RESNGA",'TECH RES'!B1514,"*")</f>
        <v>*</v>
      </c>
      <c r="C1513" t="str">
        <f t="shared" si="138"/>
        <v>*</v>
      </c>
      <c r="D1513" t="str">
        <f t="shared" si="139"/>
        <v>*</v>
      </c>
      <c r="F1513" t="str">
        <f>IF('TECH RES'!C1514="RESNGA",'TECH RES'!B1514,"*")</f>
        <v>*</v>
      </c>
      <c r="G1513" t="str">
        <f t="shared" si="140"/>
        <v>*</v>
      </c>
      <c r="H1513" t="str">
        <f t="shared" si="141"/>
        <v>*</v>
      </c>
      <c r="I1513" t="str">
        <f t="shared" si="142"/>
        <v>*</v>
      </c>
      <c r="J1513" t="str">
        <f t="shared" si="143"/>
        <v>*</v>
      </c>
    </row>
    <row r="1514" spans="2:10" x14ac:dyDescent="0.25">
      <c r="B1514" t="str">
        <f>IF('TECH RES'!C1515="RESNGA",'TECH RES'!B1515,"*")</f>
        <v>*</v>
      </c>
      <c r="C1514" t="str">
        <f t="shared" si="138"/>
        <v>*</v>
      </c>
      <c r="D1514" t="str">
        <f t="shared" si="139"/>
        <v>*</v>
      </c>
      <c r="F1514" t="str">
        <f>IF('TECH RES'!C1515="RESNGA",'TECH RES'!B1515,"*")</f>
        <v>*</v>
      </c>
      <c r="G1514" t="str">
        <f t="shared" si="140"/>
        <v>*</v>
      </c>
      <c r="H1514" t="str">
        <f t="shared" si="141"/>
        <v>*</v>
      </c>
      <c r="I1514" t="str">
        <f t="shared" si="142"/>
        <v>*</v>
      </c>
      <c r="J1514" t="str">
        <f t="shared" si="143"/>
        <v>*</v>
      </c>
    </row>
    <row r="1515" spans="2:10" x14ac:dyDescent="0.25">
      <c r="B1515" t="str">
        <f>IF('TECH RES'!C1516="RESNGA",'TECH RES'!B1516,"*")</f>
        <v>*</v>
      </c>
      <c r="C1515" t="str">
        <f t="shared" si="138"/>
        <v>*</v>
      </c>
      <c r="D1515" t="str">
        <f t="shared" si="139"/>
        <v>*</v>
      </c>
      <c r="F1515" t="str">
        <f>IF('TECH RES'!C1516="RESNGA",'TECH RES'!B1516,"*")</f>
        <v>*</v>
      </c>
      <c r="G1515" t="str">
        <f t="shared" si="140"/>
        <v>*</v>
      </c>
      <c r="H1515" t="str">
        <f t="shared" si="141"/>
        <v>*</v>
      </c>
      <c r="I1515" t="str">
        <f t="shared" si="142"/>
        <v>*</v>
      </c>
      <c r="J1515" t="str">
        <f t="shared" si="143"/>
        <v>*</v>
      </c>
    </row>
    <row r="1516" spans="2:10" x14ac:dyDescent="0.25">
      <c r="B1516" t="str">
        <f>IF('TECH RES'!C1517="RESNGA",'TECH RES'!B1517,"*")</f>
        <v>*</v>
      </c>
      <c r="C1516" t="str">
        <f t="shared" si="138"/>
        <v>*</v>
      </c>
      <c r="D1516" t="str">
        <f t="shared" si="139"/>
        <v>*</v>
      </c>
      <c r="F1516" t="str">
        <f>IF('TECH RES'!C1517="RESNGA",'TECH RES'!B1517,"*")</f>
        <v>*</v>
      </c>
      <c r="G1516" t="str">
        <f t="shared" si="140"/>
        <v>*</v>
      </c>
      <c r="H1516" t="str">
        <f t="shared" si="141"/>
        <v>*</v>
      </c>
      <c r="I1516" t="str">
        <f t="shared" si="142"/>
        <v>*</v>
      </c>
      <c r="J1516" t="str">
        <f t="shared" si="143"/>
        <v>*</v>
      </c>
    </row>
    <row r="1517" spans="2:10" x14ac:dyDescent="0.25">
      <c r="B1517" t="str">
        <f>IF('TECH RES'!C1518="RESNGA",'TECH RES'!B1518,"*")</f>
        <v>*</v>
      </c>
      <c r="C1517" t="str">
        <f t="shared" si="138"/>
        <v>*</v>
      </c>
      <c r="D1517" t="str">
        <f t="shared" si="139"/>
        <v>*</v>
      </c>
      <c r="F1517" t="str">
        <f>IF('TECH RES'!C1518="RESNGA",'TECH RES'!B1518,"*")</f>
        <v>*</v>
      </c>
      <c r="G1517" t="str">
        <f t="shared" si="140"/>
        <v>*</v>
      </c>
      <c r="H1517" t="str">
        <f t="shared" si="141"/>
        <v>*</v>
      </c>
      <c r="I1517" t="str">
        <f t="shared" si="142"/>
        <v>*</v>
      </c>
      <c r="J1517" t="str">
        <f t="shared" si="143"/>
        <v>*</v>
      </c>
    </row>
    <row r="1518" spans="2:10" x14ac:dyDescent="0.25">
      <c r="B1518" t="str">
        <f>IF('TECH RES'!C1519="RESNGA",'TECH RES'!B1519,"*")</f>
        <v>*</v>
      </c>
      <c r="C1518" t="str">
        <f t="shared" si="138"/>
        <v>*</v>
      </c>
      <c r="D1518" t="str">
        <f t="shared" si="139"/>
        <v>*</v>
      </c>
      <c r="F1518" t="str">
        <f>IF('TECH RES'!C1519="RESNGA",'TECH RES'!B1519,"*")</f>
        <v>*</v>
      </c>
      <c r="G1518" t="str">
        <f t="shared" si="140"/>
        <v>*</v>
      </c>
      <c r="H1518" t="str">
        <f t="shared" si="141"/>
        <v>*</v>
      </c>
      <c r="I1518" t="str">
        <f t="shared" si="142"/>
        <v>*</v>
      </c>
      <c r="J1518" t="str">
        <f t="shared" si="143"/>
        <v>*</v>
      </c>
    </row>
    <row r="1519" spans="2:10" x14ac:dyDescent="0.25">
      <c r="B1519" t="str">
        <f>IF('TECH RES'!C1520="RESNGA",'TECH RES'!B1520,"*")</f>
        <v>*</v>
      </c>
      <c r="C1519" t="str">
        <f t="shared" si="138"/>
        <v>*</v>
      </c>
      <c r="D1519" t="str">
        <f t="shared" si="139"/>
        <v>*</v>
      </c>
      <c r="F1519" t="str">
        <f>IF('TECH RES'!C1520="RESNGA",'TECH RES'!B1520,"*")</f>
        <v>*</v>
      </c>
      <c r="G1519" t="str">
        <f t="shared" si="140"/>
        <v>*</v>
      </c>
      <c r="H1519" t="str">
        <f t="shared" si="141"/>
        <v>*</v>
      </c>
      <c r="I1519" t="str">
        <f t="shared" si="142"/>
        <v>*</v>
      </c>
      <c r="J1519" t="str">
        <f t="shared" si="143"/>
        <v>*</v>
      </c>
    </row>
    <row r="1520" spans="2:10" x14ac:dyDescent="0.25">
      <c r="B1520" t="str">
        <f>IF('TECH RES'!C1521="RESNGA",'TECH RES'!B1521,"*")</f>
        <v>*</v>
      </c>
      <c r="C1520" t="str">
        <f t="shared" si="138"/>
        <v>*</v>
      </c>
      <c r="D1520" t="str">
        <f t="shared" si="139"/>
        <v>*</v>
      </c>
      <c r="F1520" t="str">
        <f>IF('TECH RES'!C1521="RESNGA",'TECH RES'!B1521,"*")</f>
        <v>*</v>
      </c>
      <c r="G1520" t="str">
        <f t="shared" si="140"/>
        <v>*</v>
      </c>
      <c r="H1520" t="str">
        <f t="shared" si="141"/>
        <v>*</v>
      </c>
      <c r="I1520" t="str">
        <f t="shared" si="142"/>
        <v>*</v>
      </c>
      <c r="J1520" t="str">
        <f t="shared" si="143"/>
        <v>*</v>
      </c>
    </row>
    <row r="1521" spans="2:10" x14ac:dyDescent="0.25">
      <c r="B1521" t="str">
        <f>IF('TECH RES'!C1522="RESNGA",'TECH RES'!B1522,"*")</f>
        <v>*</v>
      </c>
      <c r="C1521" t="str">
        <f t="shared" si="138"/>
        <v>*</v>
      </c>
      <c r="D1521" t="str">
        <f t="shared" si="139"/>
        <v>*</v>
      </c>
      <c r="F1521" t="str">
        <f>IF('TECH RES'!C1522="RESNGA",'TECH RES'!B1522,"*")</f>
        <v>*</v>
      </c>
      <c r="G1521" t="str">
        <f t="shared" si="140"/>
        <v>*</v>
      </c>
      <c r="H1521" t="str">
        <f t="shared" si="141"/>
        <v>*</v>
      </c>
      <c r="I1521" t="str">
        <f t="shared" si="142"/>
        <v>*</v>
      </c>
      <c r="J1521" t="str">
        <f t="shared" si="143"/>
        <v>*</v>
      </c>
    </row>
    <row r="1522" spans="2:10" x14ac:dyDescent="0.25">
      <c r="B1522" t="str">
        <f>IF('TECH RES'!C1523="RESNGA",'TECH RES'!B1523,"*")</f>
        <v>*</v>
      </c>
      <c r="C1522" t="str">
        <f t="shared" si="138"/>
        <v>*</v>
      </c>
      <c r="D1522" t="str">
        <f t="shared" si="139"/>
        <v>*</v>
      </c>
      <c r="F1522" t="str">
        <f>IF('TECH RES'!C1523="RESNGA",'TECH RES'!B1523,"*")</f>
        <v>*</v>
      </c>
      <c r="G1522" t="str">
        <f t="shared" si="140"/>
        <v>*</v>
      </c>
      <c r="H1522" t="str">
        <f t="shared" si="141"/>
        <v>*</v>
      </c>
      <c r="I1522" t="str">
        <f t="shared" si="142"/>
        <v>*</v>
      </c>
      <c r="J1522" t="str">
        <f t="shared" si="143"/>
        <v>*</v>
      </c>
    </row>
    <row r="1523" spans="2:10" x14ac:dyDescent="0.25">
      <c r="B1523" t="str">
        <f>IF('TECH RES'!C1524="RESNGA",'TECH RES'!B1524,"*")</f>
        <v>*</v>
      </c>
      <c r="C1523" t="str">
        <f t="shared" si="138"/>
        <v>*</v>
      </c>
      <c r="D1523" t="str">
        <f t="shared" si="139"/>
        <v>*</v>
      </c>
      <c r="F1523" t="str">
        <f>IF('TECH RES'!C1524="RESNGA",'TECH RES'!B1524,"*")</f>
        <v>*</v>
      </c>
      <c r="G1523" t="str">
        <f t="shared" si="140"/>
        <v>*</v>
      </c>
      <c r="H1523" t="str">
        <f t="shared" si="141"/>
        <v>*</v>
      </c>
      <c r="I1523" t="str">
        <f t="shared" si="142"/>
        <v>*</v>
      </c>
      <c r="J1523" t="str">
        <f t="shared" si="143"/>
        <v>*</v>
      </c>
    </row>
    <row r="1524" spans="2:10" x14ac:dyDescent="0.25">
      <c r="B1524" t="str">
        <f>IF('TECH RES'!C1525="RESNGA",'TECH RES'!B1525,"*")</f>
        <v>*</v>
      </c>
      <c r="C1524" t="str">
        <f t="shared" si="138"/>
        <v>*</v>
      </c>
      <c r="D1524" t="str">
        <f t="shared" si="139"/>
        <v>*</v>
      </c>
      <c r="F1524" t="str">
        <f>IF('TECH RES'!C1525="RESNGA",'TECH RES'!B1525,"*")</f>
        <v>*</v>
      </c>
      <c r="G1524" t="str">
        <f t="shared" si="140"/>
        <v>*</v>
      </c>
      <c r="H1524" t="str">
        <f t="shared" si="141"/>
        <v>*</v>
      </c>
      <c r="I1524" t="str">
        <f t="shared" si="142"/>
        <v>*</v>
      </c>
      <c r="J1524" t="str">
        <f t="shared" si="143"/>
        <v>*</v>
      </c>
    </row>
    <row r="1525" spans="2:10" x14ac:dyDescent="0.25">
      <c r="B1525" t="str">
        <f>IF('TECH RES'!C1526="RESNGA",'TECH RES'!B1526,"*")</f>
        <v>*</v>
      </c>
      <c r="C1525" t="str">
        <f t="shared" si="138"/>
        <v>*</v>
      </c>
      <c r="D1525" t="str">
        <f t="shared" si="139"/>
        <v>*</v>
      </c>
      <c r="F1525" t="str">
        <f>IF('TECH RES'!C1526="RESNGA",'TECH RES'!B1526,"*")</f>
        <v>*</v>
      </c>
      <c r="G1525" t="str">
        <f t="shared" si="140"/>
        <v>*</v>
      </c>
      <c r="H1525" t="str">
        <f t="shared" si="141"/>
        <v>*</v>
      </c>
      <c r="I1525" t="str">
        <f t="shared" si="142"/>
        <v>*</v>
      </c>
      <c r="J1525" t="str">
        <f t="shared" si="143"/>
        <v>*</v>
      </c>
    </row>
    <row r="1526" spans="2:10" x14ac:dyDescent="0.25">
      <c r="B1526" t="str">
        <f>IF('TECH RES'!C1527="RESNGA",'TECH RES'!B1527,"*")</f>
        <v>*</v>
      </c>
      <c r="C1526" t="str">
        <f t="shared" si="138"/>
        <v>*</v>
      </c>
      <c r="D1526" t="str">
        <f t="shared" si="139"/>
        <v>*</v>
      </c>
      <c r="F1526" t="str">
        <f>IF('TECH RES'!C1527="RESNGA",'TECH RES'!B1527,"*")</f>
        <v>*</v>
      </c>
      <c r="G1526" t="str">
        <f t="shared" si="140"/>
        <v>*</v>
      </c>
      <c r="H1526" t="str">
        <f t="shared" si="141"/>
        <v>*</v>
      </c>
      <c r="I1526" t="str">
        <f t="shared" si="142"/>
        <v>*</v>
      </c>
      <c r="J1526" t="str">
        <f t="shared" si="143"/>
        <v>*</v>
      </c>
    </row>
    <row r="1527" spans="2:10" x14ac:dyDescent="0.25">
      <c r="B1527" t="str">
        <f>IF('TECH RES'!C1528="RESNGA",'TECH RES'!B1528,"*")</f>
        <v>*</v>
      </c>
      <c r="C1527" t="str">
        <f t="shared" si="138"/>
        <v>*</v>
      </c>
      <c r="D1527" t="str">
        <f t="shared" si="139"/>
        <v>*</v>
      </c>
      <c r="F1527" t="str">
        <f>IF('TECH RES'!C1528="RESNGA",'TECH RES'!B1528,"*")</f>
        <v>*</v>
      </c>
      <c r="G1527" t="str">
        <f t="shared" si="140"/>
        <v>*</v>
      </c>
      <c r="H1527" t="str">
        <f t="shared" si="141"/>
        <v>*</v>
      </c>
      <c r="I1527" t="str">
        <f t="shared" si="142"/>
        <v>*</v>
      </c>
      <c r="J1527" t="str">
        <f t="shared" si="143"/>
        <v>*</v>
      </c>
    </row>
    <row r="1528" spans="2:10" x14ac:dyDescent="0.25">
      <c r="B1528" t="str">
        <f>IF('TECH RES'!C1529="RESNGA",'TECH RES'!B1529,"*")</f>
        <v>*</v>
      </c>
      <c r="C1528" t="str">
        <f t="shared" si="138"/>
        <v>*</v>
      </c>
      <c r="D1528" t="str">
        <f t="shared" si="139"/>
        <v>*</v>
      </c>
      <c r="F1528" t="str">
        <f>IF('TECH RES'!C1529="RESNGA",'TECH RES'!B1529,"*")</f>
        <v>*</v>
      </c>
      <c r="G1528" t="str">
        <f t="shared" si="140"/>
        <v>*</v>
      </c>
      <c r="H1528" t="str">
        <f t="shared" si="141"/>
        <v>*</v>
      </c>
      <c r="I1528" t="str">
        <f t="shared" si="142"/>
        <v>*</v>
      </c>
      <c r="J1528" t="str">
        <f t="shared" si="143"/>
        <v>*</v>
      </c>
    </row>
    <row r="1529" spans="2:10" x14ac:dyDescent="0.25">
      <c r="B1529" t="str">
        <f>IF('TECH RES'!C1530="RESNGA",'TECH RES'!B1530,"*")</f>
        <v>*</v>
      </c>
      <c r="C1529" t="str">
        <f t="shared" si="138"/>
        <v>*</v>
      </c>
      <c r="D1529" t="str">
        <f t="shared" si="139"/>
        <v>*</v>
      </c>
      <c r="F1529" t="str">
        <f>IF('TECH RES'!C1530="RESNGA",'TECH RES'!B1530,"*")</f>
        <v>*</v>
      </c>
      <c r="G1529" t="str">
        <f t="shared" si="140"/>
        <v>*</v>
      </c>
      <c r="H1529" t="str">
        <f t="shared" si="141"/>
        <v>*</v>
      </c>
      <c r="I1529" t="str">
        <f t="shared" si="142"/>
        <v>*</v>
      </c>
      <c r="J1529" t="str">
        <f t="shared" si="143"/>
        <v>*</v>
      </c>
    </row>
    <row r="1530" spans="2:10" x14ac:dyDescent="0.25">
      <c r="B1530" t="str">
        <f>IF('TECH RES'!C1531="RESNGA",'TECH RES'!B1531,"*")</f>
        <v>*</v>
      </c>
      <c r="C1530" t="str">
        <f t="shared" si="138"/>
        <v>*</v>
      </c>
      <c r="D1530" t="str">
        <f t="shared" si="139"/>
        <v>*</v>
      </c>
      <c r="F1530" t="str">
        <f>IF('TECH RES'!C1531="RESNGA",'TECH RES'!B1531,"*")</f>
        <v>*</v>
      </c>
      <c r="G1530" t="str">
        <f t="shared" si="140"/>
        <v>*</v>
      </c>
      <c r="H1530" t="str">
        <f t="shared" si="141"/>
        <v>*</v>
      </c>
      <c r="I1530" t="str">
        <f t="shared" si="142"/>
        <v>*</v>
      </c>
      <c r="J1530" t="str">
        <f t="shared" si="143"/>
        <v>*</v>
      </c>
    </row>
    <row r="1531" spans="2:10" x14ac:dyDescent="0.25">
      <c r="B1531" t="str">
        <f>IF('TECH RES'!C1532="RESNGA",'TECH RES'!B1532,"*")</f>
        <v>*</v>
      </c>
      <c r="C1531" t="str">
        <f t="shared" si="138"/>
        <v>*</v>
      </c>
      <c r="D1531" t="str">
        <f t="shared" si="139"/>
        <v>*</v>
      </c>
      <c r="F1531" t="str">
        <f>IF('TECH RES'!C1532="RESNGA",'TECH RES'!B1532,"*")</f>
        <v>*</v>
      </c>
      <c r="G1531" t="str">
        <f t="shared" si="140"/>
        <v>*</v>
      </c>
      <c r="H1531" t="str">
        <f t="shared" si="141"/>
        <v>*</v>
      </c>
      <c r="I1531" t="str">
        <f t="shared" si="142"/>
        <v>*</v>
      </c>
      <c r="J1531" t="str">
        <f t="shared" si="143"/>
        <v>*</v>
      </c>
    </row>
    <row r="1532" spans="2:10" x14ac:dyDescent="0.25">
      <c r="B1532" t="str">
        <f>IF('TECH RES'!C1533="RESNGA",'TECH RES'!B1533,"*")</f>
        <v>*</v>
      </c>
      <c r="C1532" t="str">
        <f t="shared" si="138"/>
        <v>*</v>
      </c>
      <c r="D1532" t="str">
        <f t="shared" si="139"/>
        <v>*</v>
      </c>
      <c r="F1532" t="str">
        <f>IF('TECH RES'!C1533="RESNGA",'TECH RES'!B1533,"*")</f>
        <v>*</v>
      </c>
      <c r="G1532" t="str">
        <f t="shared" si="140"/>
        <v>*</v>
      </c>
      <c r="H1532" t="str">
        <f t="shared" si="141"/>
        <v>*</v>
      </c>
      <c r="I1532" t="str">
        <f t="shared" si="142"/>
        <v>*</v>
      </c>
      <c r="J1532" t="str">
        <f t="shared" si="143"/>
        <v>*</v>
      </c>
    </row>
    <row r="1533" spans="2:10" x14ac:dyDescent="0.25">
      <c r="B1533" t="str">
        <f>IF('TECH RES'!C1534="RESNGA",'TECH RES'!B1534,"*")</f>
        <v>*</v>
      </c>
      <c r="C1533" t="str">
        <f t="shared" si="138"/>
        <v>*</v>
      </c>
      <c r="D1533" t="str">
        <f t="shared" si="139"/>
        <v>*</v>
      </c>
      <c r="F1533" t="str">
        <f>IF('TECH RES'!C1534="RESNGA",'TECH RES'!B1534,"*")</f>
        <v>*</v>
      </c>
      <c r="G1533" t="str">
        <f t="shared" si="140"/>
        <v>*</v>
      </c>
      <c r="H1533" t="str">
        <f t="shared" si="141"/>
        <v>*</v>
      </c>
      <c r="I1533" t="str">
        <f t="shared" si="142"/>
        <v>*</v>
      </c>
      <c r="J1533" t="str">
        <f t="shared" si="143"/>
        <v>*</v>
      </c>
    </row>
    <row r="1534" spans="2:10" x14ac:dyDescent="0.25">
      <c r="B1534" t="str">
        <f>IF('TECH RES'!C1535="RESNGA",'TECH RES'!B1535,"*")</f>
        <v>*</v>
      </c>
      <c r="C1534" t="str">
        <f t="shared" si="138"/>
        <v>*</v>
      </c>
      <c r="D1534" t="str">
        <f t="shared" si="139"/>
        <v>*</v>
      </c>
      <c r="F1534" t="str">
        <f>IF('TECH RES'!C1535="RESNGA",'TECH RES'!B1535,"*")</f>
        <v>*</v>
      </c>
      <c r="G1534" t="str">
        <f t="shared" si="140"/>
        <v>*</v>
      </c>
      <c r="H1534" t="str">
        <f t="shared" si="141"/>
        <v>*</v>
      </c>
      <c r="I1534" t="str">
        <f t="shared" si="142"/>
        <v>*</v>
      </c>
      <c r="J1534" t="str">
        <f t="shared" si="143"/>
        <v>*</v>
      </c>
    </row>
    <row r="1535" spans="2:10" x14ac:dyDescent="0.25">
      <c r="B1535" t="str">
        <f>IF('TECH RES'!C1536="RESNGA",'TECH RES'!B1536,"*")</f>
        <v>*</v>
      </c>
      <c r="C1535" t="str">
        <f t="shared" si="138"/>
        <v>*</v>
      </c>
      <c r="D1535" t="str">
        <f t="shared" si="139"/>
        <v>*</v>
      </c>
      <c r="F1535" t="str">
        <f>IF('TECH RES'!C1536="RESNGA",'TECH RES'!B1536,"*")</f>
        <v>*</v>
      </c>
      <c r="G1535" t="str">
        <f t="shared" si="140"/>
        <v>*</v>
      </c>
      <c r="H1535" t="str">
        <f t="shared" si="141"/>
        <v>*</v>
      </c>
      <c r="I1535" t="str">
        <f t="shared" si="142"/>
        <v>*</v>
      </c>
      <c r="J1535" t="str">
        <f t="shared" si="143"/>
        <v>*</v>
      </c>
    </row>
    <row r="1536" spans="2:10" x14ac:dyDescent="0.25">
      <c r="B1536" t="str">
        <f>IF('TECH RES'!C1537="RESNGA",'TECH RES'!B1537,"*")</f>
        <v>*</v>
      </c>
      <c r="C1536" t="str">
        <f t="shared" si="138"/>
        <v>*</v>
      </c>
      <c r="D1536" t="str">
        <f t="shared" si="139"/>
        <v>*</v>
      </c>
      <c r="F1536" t="str">
        <f>IF('TECH RES'!C1537="RESNGA",'TECH RES'!B1537,"*")</f>
        <v>*</v>
      </c>
      <c r="G1536" t="str">
        <f t="shared" si="140"/>
        <v>*</v>
      </c>
      <c r="H1536" t="str">
        <f t="shared" si="141"/>
        <v>*</v>
      </c>
      <c r="I1536" t="str">
        <f t="shared" si="142"/>
        <v>*</v>
      </c>
      <c r="J1536" t="str">
        <f t="shared" si="143"/>
        <v>*</v>
      </c>
    </row>
    <row r="1537" spans="2:10" x14ac:dyDescent="0.25">
      <c r="B1537" t="str">
        <f>IF('TECH RES'!C1538="RESNGA",'TECH RES'!B1538,"*")</f>
        <v>*</v>
      </c>
      <c r="C1537" t="str">
        <f t="shared" si="138"/>
        <v>*</v>
      </c>
      <c r="D1537" t="str">
        <f t="shared" si="139"/>
        <v>*</v>
      </c>
      <c r="F1537" t="str">
        <f>IF('TECH RES'!C1538="RESNGA",'TECH RES'!B1538,"*")</f>
        <v>*</v>
      </c>
      <c r="G1537" t="str">
        <f t="shared" si="140"/>
        <v>*</v>
      </c>
      <c r="H1537" t="str">
        <f t="shared" si="141"/>
        <v>*</v>
      </c>
      <c r="I1537" t="str">
        <f t="shared" si="142"/>
        <v>*</v>
      </c>
      <c r="J1537" t="str">
        <f t="shared" si="143"/>
        <v>*</v>
      </c>
    </row>
    <row r="1538" spans="2:10" x14ac:dyDescent="0.25">
      <c r="B1538" t="str">
        <f>IF('TECH RES'!C1539="RESNGA",'TECH RES'!B1539,"*")</f>
        <v>*</v>
      </c>
      <c r="C1538" t="str">
        <f t="shared" si="138"/>
        <v>*</v>
      </c>
      <c r="D1538" t="str">
        <f t="shared" si="139"/>
        <v>*</v>
      </c>
      <c r="F1538" t="str">
        <f>IF('TECH RES'!C1539="RESNGA",'TECH RES'!B1539,"*")</f>
        <v>*</v>
      </c>
      <c r="G1538" t="str">
        <f t="shared" si="140"/>
        <v>*</v>
      </c>
      <c r="H1538" t="str">
        <f t="shared" si="141"/>
        <v>*</v>
      </c>
      <c r="I1538" t="str">
        <f t="shared" si="142"/>
        <v>*</v>
      </c>
      <c r="J1538" t="str">
        <f t="shared" si="143"/>
        <v>*</v>
      </c>
    </row>
    <row r="1539" spans="2:10" x14ac:dyDescent="0.25">
      <c r="B1539" t="str">
        <f>IF('TECH RES'!C1540="RESNGA",'TECH RES'!B1540,"*")</f>
        <v>*</v>
      </c>
      <c r="C1539" t="str">
        <f t="shared" si="138"/>
        <v>*</v>
      </c>
      <c r="D1539" t="str">
        <f t="shared" si="139"/>
        <v>*</v>
      </c>
      <c r="F1539" t="str">
        <f>IF('TECH RES'!C1540="RESNGA",'TECH RES'!B1540,"*")</f>
        <v>*</v>
      </c>
      <c r="G1539" t="str">
        <f t="shared" si="140"/>
        <v>*</v>
      </c>
      <c r="H1539" t="str">
        <f t="shared" si="141"/>
        <v>*</v>
      </c>
      <c r="I1539" t="str">
        <f t="shared" si="142"/>
        <v>*</v>
      </c>
      <c r="J1539" t="str">
        <f t="shared" si="143"/>
        <v>*</v>
      </c>
    </row>
    <row r="1540" spans="2:10" x14ac:dyDescent="0.25">
      <c r="B1540" t="str">
        <f>IF('TECH RES'!C1541="RESNGA",'TECH RES'!B1541,"*")</f>
        <v>*</v>
      </c>
      <c r="C1540" t="str">
        <f t="shared" si="138"/>
        <v>*</v>
      </c>
      <c r="D1540" t="str">
        <f t="shared" si="139"/>
        <v>*</v>
      </c>
      <c r="F1540" t="str">
        <f>IF('TECH RES'!C1541="RESNGA",'TECH RES'!B1541,"*")</f>
        <v>*</v>
      </c>
      <c r="G1540" t="str">
        <f t="shared" si="140"/>
        <v>*</v>
      </c>
      <c r="H1540" t="str">
        <f t="shared" si="141"/>
        <v>*</v>
      </c>
      <c r="I1540" t="str">
        <f t="shared" si="142"/>
        <v>*</v>
      </c>
      <c r="J1540" t="str">
        <f t="shared" si="143"/>
        <v>*</v>
      </c>
    </row>
    <row r="1541" spans="2:10" x14ac:dyDescent="0.25">
      <c r="B1541" t="str">
        <f>IF('TECH RES'!C1542="RESNGA",'TECH RES'!B1542,"*")</f>
        <v>*</v>
      </c>
      <c r="C1541" t="str">
        <f t="shared" si="138"/>
        <v>*</v>
      </c>
      <c r="D1541" t="str">
        <f t="shared" si="139"/>
        <v>*</v>
      </c>
      <c r="F1541" t="str">
        <f>IF('TECH RES'!C1542="RESNGA",'TECH RES'!B1542,"*")</f>
        <v>*</v>
      </c>
      <c r="G1541" t="str">
        <f t="shared" si="140"/>
        <v>*</v>
      </c>
      <c r="H1541" t="str">
        <f t="shared" si="141"/>
        <v>*</v>
      </c>
      <c r="I1541" t="str">
        <f t="shared" si="142"/>
        <v>*</v>
      </c>
      <c r="J1541" t="str">
        <f t="shared" si="143"/>
        <v>*</v>
      </c>
    </row>
    <row r="1542" spans="2:10" x14ac:dyDescent="0.25">
      <c r="B1542" t="str">
        <f>IF('TECH RES'!C1543="RESNGA",'TECH RES'!B1543,"*")</f>
        <v>*</v>
      </c>
      <c r="C1542" t="str">
        <f t="shared" ref="C1542:C1605" si="144">IF(B1542="*","*","RESNGA")</f>
        <v>*</v>
      </c>
      <c r="D1542" t="str">
        <f t="shared" ref="D1542:D1605" si="145">IF(B1542="*","*",1)</f>
        <v>*</v>
      </c>
      <c r="F1542" t="str">
        <f>IF('TECH RES'!C1543="RESNGA",'TECH RES'!B1543,"*")</f>
        <v>*</v>
      </c>
      <c r="G1542" t="str">
        <f t="shared" ref="G1542:G1605" si="146">IF(F1542="*","*","RESRNG")</f>
        <v>*</v>
      </c>
      <c r="H1542" t="str">
        <f t="shared" ref="H1542:H1605" si="147">IF(F1542="*","*",0)</f>
        <v>*</v>
      </c>
      <c r="I1542" t="str">
        <f t="shared" ref="I1542:I1605" si="148">IF(G1542="*","*",1)</f>
        <v>*</v>
      </c>
      <c r="J1542" t="str">
        <f t="shared" ref="J1542:J1605" si="149">IF(H1542="*","*",1)</f>
        <v>*</v>
      </c>
    </row>
    <row r="1543" spans="2:10" x14ac:dyDescent="0.25">
      <c r="B1543" t="str">
        <f>IF('TECH RES'!C1544="RESNGA",'TECH RES'!B1544,"*")</f>
        <v>*</v>
      </c>
      <c r="C1543" t="str">
        <f t="shared" si="144"/>
        <v>*</v>
      </c>
      <c r="D1543" t="str">
        <f t="shared" si="145"/>
        <v>*</v>
      </c>
      <c r="F1543" t="str">
        <f>IF('TECH RES'!C1544="RESNGA",'TECH RES'!B1544,"*")</f>
        <v>*</v>
      </c>
      <c r="G1543" t="str">
        <f t="shared" si="146"/>
        <v>*</v>
      </c>
      <c r="H1543" t="str">
        <f t="shared" si="147"/>
        <v>*</v>
      </c>
      <c r="I1543" t="str">
        <f t="shared" si="148"/>
        <v>*</v>
      </c>
      <c r="J1543" t="str">
        <f t="shared" si="149"/>
        <v>*</v>
      </c>
    </row>
    <row r="1544" spans="2:10" x14ac:dyDescent="0.25">
      <c r="B1544" t="str">
        <f>IF('TECH RES'!C1545="RESNGA",'TECH RES'!B1545,"*")</f>
        <v>*</v>
      </c>
      <c r="C1544" t="str">
        <f t="shared" si="144"/>
        <v>*</v>
      </c>
      <c r="D1544" t="str">
        <f t="shared" si="145"/>
        <v>*</v>
      </c>
      <c r="F1544" t="str">
        <f>IF('TECH RES'!C1545="RESNGA",'TECH RES'!B1545,"*")</f>
        <v>*</v>
      </c>
      <c r="G1544" t="str">
        <f t="shared" si="146"/>
        <v>*</v>
      </c>
      <c r="H1544" t="str">
        <f t="shared" si="147"/>
        <v>*</v>
      </c>
      <c r="I1544" t="str">
        <f t="shared" si="148"/>
        <v>*</v>
      </c>
      <c r="J1544" t="str">
        <f t="shared" si="149"/>
        <v>*</v>
      </c>
    </row>
    <row r="1545" spans="2:10" x14ac:dyDescent="0.25">
      <c r="B1545" t="str">
        <f>IF('TECH RES'!C1546="RESNGA",'TECH RES'!B1546,"*")</f>
        <v>*</v>
      </c>
      <c r="C1545" t="str">
        <f t="shared" si="144"/>
        <v>*</v>
      </c>
      <c r="D1545" t="str">
        <f t="shared" si="145"/>
        <v>*</v>
      </c>
      <c r="F1545" t="str">
        <f>IF('TECH RES'!C1546="RESNGA",'TECH RES'!B1546,"*")</f>
        <v>*</v>
      </c>
      <c r="G1545" t="str">
        <f t="shared" si="146"/>
        <v>*</v>
      </c>
      <c r="H1545" t="str">
        <f t="shared" si="147"/>
        <v>*</v>
      </c>
      <c r="I1545" t="str">
        <f t="shared" si="148"/>
        <v>*</v>
      </c>
      <c r="J1545" t="str">
        <f t="shared" si="149"/>
        <v>*</v>
      </c>
    </row>
    <row r="1546" spans="2:10" x14ac:dyDescent="0.25">
      <c r="B1546" t="str">
        <f>IF('TECH RES'!C1547="RESNGA",'TECH RES'!B1547,"*")</f>
        <v>*</v>
      </c>
      <c r="C1546" t="str">
        <f t="shared" si="144"/>
        <v>*</v>
      </c>
      <c r="D1546" t="str">
        <f t="shared" si="145"/>
        <v>*</v>
      </c>
      <c r="F1546" t="str">
        <f>IF('TECH RES'!C1547="RESNGA",'TECH RES'!B1547,"*")</f>
        <v>*</v>
      </c>
      <c r="G1546" t="str">
        <f t="shared" si="146"/>
        <v>*</v>
      </c>
      <c r="H1546" t="str">
        <f t="shared" si="147"/>
        <v>*</v>
      </c>
      <c r="I1546" t="str">
        <f t="shared" si="148"/>
        <v>*</v>
      </c>
      <c r="J1546" t="str">
        <f t="shared" si="149"/>
        <v>*</v>
      </c>
    </row>
    <row r="1547" spans="2:10" x14ac:dyDescent="0.25">
      <c r="B1547" t="str">
        <f>IF('TECH RES'!C1548="RESNGA",'TECH RES'!B1548,"*")</f>
        <v>*</v>
      </c>
      <c r="C1547" t="str">
        <f t="shared" si="144"/>
        <v>*</v>
      </c>
      <c r="D1547" t="str">
        <f t="shared" si="145"/>
        <v>*</v>
      </c>
      <c r="F1547" t="str">
        <f>IF('TECH RES'!C1548="RESNGA",'TECH RES'!B1548,"*")</f>
        <v>*</v>
      </c>
      <c r="G1547" t="str">
        <f t="shared" si="146"/>
        <v>*</v>
      </c>
      <c r="H1547" t="str">
        <f t="shared" si="147"/>
        <v>*</v>
      </c>
      <c r="I1547" t="str">
        <f t="shared" si="148"/>
        <v>*</v>
      </c>
      <c r="J1547" t="str">
        <f t="shared" si="149"/>
        <v>*</v>
      </c>
    </row>
    <row r="1548" spans="2:10" x14ac:dyDescent="0.25">
      <c r="B1548" t="str">
        <f>IF('TECH RES'!C1549="RESNGA",'TECH RES'!B1549,"*")</f>
        <v>*</v>
      </c>
      <c r="C1548" t="str">
        <f t="shared" si="144"/>
        <v>*</v>
      </c>
      <c r="D1548" t="str">
        <f t="shared" si="145"/>
        <v>*</v>
      </c>
      <c r="F1548" t="str">
        <f>IF('TECH RES'!C1549="RESNGA",'TECH RES'!B1549,"*")</f>
        <v>*</v>
      </c>
      <c r="G1548" t="str">
        <f t="shared" si="146"/>
        <v>*</v>
      </c>
      <c r="H1548" t="str">
        <f t="shared" si="147"/>
        <v>*</v>
      </c>
      <c r="I1548" t="str">
        <f t="shared" si="148"/>
        <v>*</v>
      </c>
      <c r="J1548" t="str">
        <f t="shared" si="149"/>
        <v>*</v>
      </c>
    </row>
    <row r="1549" spans="2:10" x14ac:dyDescent="0.25">
      <c r="B1549" t="str">
        <f>IF('TECH RES'!C1550="RESNGA",'TECH RES'!B1550,"*")</f>
        <v>*</v>
      </c>
      <c r="C1549" t="str">
        <f t="shared" si="144"/>
        <v>*</v>
      </c>
      <c r="D1549" t="str">
        <f t="shared" si="145"/>
        <v>*</v>
      </c>
      <c r="F1549" t="str">
        <f>IF('TECH RES'!C1550="RESNGA",'TECH RES'!B1550,"*")</f>
        <v>*</v>
      </c>
      <c r="G1549" t="str">
        <f t="shared" si="146"/>
        <v>*</v>
      </c>
      <c r="H1549" t="str">
        <f t="shared" si="147"/>
        <v>*</v>
      </c>
      <c r="I1549" t="str">
        <f t="shared" si="148"/>
        <v>*</v>
      </c>
      <c r="J1549" t="str">
        <f t="shared" si="149"/>
        <v>*</v>
      </c>
    </row>
    <row r="1550" spans="2:10" x14ac:dyDescent="0.25">
      <c r="B1550" t="str">
        <f>IF('TECH RES'!C1551="RESNGA",'TECH RES'!B1551,"*")</f>
        <v>*</v>
      </c>
      <c r="C1550" t="str">
        <f t="shared" si="144"/>
        <v>*</v>
      </c>
      <c r="D1550" t="str">
        <f t="shared" si="145"/>
        <v>*</v>
      </c>
      <c r="F1550" t="str">
        <f>IF('TECH RES'!C1551="RESNGA",'TECH RES'!B1551,"*")</f>
        <v>*</v>
      </c>
      <c r="G1550" t="str">
        <f t="shared" si="146"/>
        <v>*</v>
      </c>
      <c r="H1550" t="str">
        <f t="shared" si="147"/>
        <v>*</v>
      </c>
      <c r="I1550" t="str">
        <f t="shared" si="148"/>
        <v>*</v>
      </c>
      <c r="J1550" t="str">
        <f t="shared" si="149"/>
        <v>*</v>
      </c>
    </row>
    <row r="1551" spans="2:10" x14ac:dyDescent="0.25">
      <c r="B1551" t="str">
        <f>IF('TECH RES'!C1552="RESNGA",'TECH RES'!B1552,"*")</f>
        <v>*</v>
      </c>
      <c r="C1551" t="str">
        <f t="shared" si="144"/>
        <v>*</v>
      </c>
      <c r="D1551" t="str">
        <f t="shared" si="145"/>
        <v>*</v>
      </c>
      <c r="F1551" t="str">
        <f>IF('TECH RES'!C1552="RESNGA",'TECH RES'!B1552,"*")</f>
        <v>*</v>
      </c>
      <c r="G1551" t="str">
        <f t="shared" si="146"/>
        <v>*</v>
      </c>
      <c r="H1551" t="str">
        <f t="shared" si="147"/>
        <v>*</v>
      </c>
      <c r="I1551" t="str">
        <f t="shared" si="148"/>
        <v>*</v>
      </c>
      <c r="J1551" t="str">
        <f t="shared" si="149"/>
        <v>*</v>
      </c>
    </row>
    <row r="1552" spans="2:10" x14ac:dyDescent="0.25">
      <c r="B1552" t="str">
        <f>IF('TECH RES'!C1553="RESNGA",'TECH RES'!B1553,"*")</f>
        <v>*</v>
      </c>
      <c r="C1552" t="str">
        <f t="shared" si="144"/>
        <v>*</v>
      </c>
      <c r="D1552" t="str">
        <f t="shared" si="145"/>
        <v>*</v>
      </c>
      <c r="F1552" t="str">
        <f>IF('TECH RES'!C1553="RESNGA",'TECH RES'!B1553,"*")</f>
        <v>*</v>
      </c>
      <c r="G1552" t="str">
        <f t="shared" si="146"/>
        <v>*</v>
      </c>
      <c r="H1552" t="str">
        <f t="shared" si="147"/>
        <v>*</v>
      </c>
      <c r="I1552" t="str">
        <f t="shared" si="148"/>
        <v>*</v>
      </c>
      <c r="J1552" t="str">
        <f t="shared" si="149"/>
        <v>*</v>
      </c>
    </row>
    <row r="1553" spans="2:10" x14ac:dyDescent="0.25">
      <c r="B1553" t="str">
        <f>IF('TECH RES'!C1554="RESNGA",'TECH RES'!B1554,"*")</f>
        <v>*</v>
      </c>
      <c r="C1553" t="str">
        <f t="shared" si="144"/>
        <v>*</v>
      </c>
      <c r="D1553" t="str">
        <f t="shared" si="145"/>
        <v>*</v>
      </c>
      <c r="F1553" t="str">
        <f>IF('TECH RES'!C1554="RESNGA",'TECH RES'!B1554,"*")</f>
        <v>*</v>
      </c>
      <c r="G1553" t="str">
        <f t="shared" si="146"/>
        <v>*</v>
      </c>
      <c r="H1553" t="str">
        <f t="shared" si="147"/>
        <v>*</v>
      </c>
      <c r="I1553" t="str">
        <f t="shared" si="148"/>
        <v>*</v>
      </c>
      <c r="J1553" t="str">
        <f t="shared" si="149"/>
        <v>*</v>
      </c>
    </row>
    <row r="1554" spans="2:10" x14ac:dyDescent="0.25">
      <c r="B1554" t="str">
        <f>IF('TECH RES'!C1555="RESNGA",'TECH RES'!B1555,"*")</f>
        <v>*</v>
      </c>
      <c r="C1554" t="str">
        <f t="shared" si="144"/>
        <v>*</v>
      </c>
      <c r="D1554" t="str">
        <f t="shared" si="145"/>
        <v>*</v>
      </c>
      <c r="F1554" t="str">
        <f>IF('TECH RES'!C1555="RESNGA",'TECH RES'!B1555,"*")</f>
        <v>*</v>
      </c>
      <c r="G1554" t="str">
        <f t="shared" si="146"/>
        <v>*</v>
      </c>
      <c r="H1554" t="str">
        <f t="shared" si="147"/>
        <v>*</v>
      </c>
      <c r="I1554" t="str">
        <f t="shared" si="148"/>
        <v>*</v>
      </c>
      <c r="J1554" t="str">
        <f t="shared" si="149"/>
        <v>*</v>
      </c>
    </row>
    <row r="1555" spans="2:10" x14ac:dyDescent="0.25">
      <c r="B1555" t="str">
        <f>IF('TECH RES'!C1556="RESNGA",'TECH RES'!B1556,"*")</f>
        <v>*</v>
      </c>
      <c r="C1555" t="str">
        <f t="shared" si="144"/>
        <v>*</v>
      </c>
      <c r="D1555" t="str">
        <f t="shared" si="145"/>
        <v>*</v>
      </c>
      <c r="F1555" t="str">
        <f>IF('TECH RES'!C1556="RESNGA",'TECH RES'!B1556,"*")</f>
        <v>*</v>
      </c>
      <c r="G1555" t="str">
        <f t="shared" si="146"/>
        <v>*</v>
      </c>
      <c r="H1555" t="str">
        <f t="shared" si="147"/>
        <v>*</v>
      </c>
      <c r="I1555" t="str">
        <f t="shared" si="148"/>
        <v>*</v>
      </c>
      <c r="J1555" t="str">
        <f t="shared" si="149"/>
        <v>*</v>
      </c>
    </row>
    <row r="1556" spans="2:10" x14ac:dyDescent="0.25">
      <c r="B1556" t="str">
        <f>IF('TECH RES'!C1557="RESNGA",'TECH RES'!B1557,"*")</f>
        <v>*</v>
      </c>
      <c r="C1556" t="str">
        <f t="shared" si="144"/>
        <v>*</v>
      </c>
      <c r="D1556" t="str">
        <f t="shared" si="145"/>
        <v>*</v>
      </c>
      <c r="F1556" t="str">
        <f>IF('TECH RES'!C1557="RESNGA",'TECH RES'!B1557,"*")</f>
        <v>*</v>
      </c>
      <c r="G1556" t="str">
        <f t="shared" si="146"/>
        <v>*</v>
      </c>
      <c r="H1556" t="str">
        <f t="shared" si="147"/>
        <v>*</v>
      </c>
      <c r="I1556" t="str">
        <f t="shared" si="148"/>
        <v>*</v>
      </c>
      <c r="J1556" t="str">
        <f t="shared" si="149"/>
        <v>*</v>
      </c>
    </row>
    <row r="1557" spans="2:10" x14ac:dyDescent="0.25">
      <c r="B1557" t="str">
        <f>IF('TECH RES'!C1558="RESNGA",'TECH RES'!B1558,"*")</f>
        <v>*</v>
      </c>
      <c r="C1557" t="str">
        <f t="shared" si="144"/>
        <v>*</v>
      </c>
      <c r="D1557" t="str">
        <f t="shared" si="145"/>
        <v>*</v>
      </c>
      <c r="F1557" t="str">
        <f>IF('TECH RES'!C1558="RESNGA",'TECH RES'!B1558,"*")</f>
        <v>*</v>
      </c>
      <c r="G1557" t="str">
        <f t="shared" si="146"/>
        <v>*</v>
      </c>
      <c r="H1557" t="str">
        <f t="shared" si="147"/>
        <v>*</v>
      </c>
      <c r="I1557" t="str">
        <f t="shared" si="148"/>
        <v>*</v>
      </c>
      <c r="J1557" t="str">
        <f t="shared" si="149"/>
        <v>*</v>
      </c>
    </row>
    <row r="1558" spans="2:10" x14ac:dyDescent="0.25">
      <c r="B1558" t="str">
        <f>IF('TECH RES'!C1559="RESNGA",'TECH RES'!B1559,"*")</f>
        <v>*</v>
      </c>
      <c r="C1558" t="str">
        <f t="shared" si="144"/>
        <v>*</v>
      </c>
      <c r="D1558" t="str">
        <f t="shared" si="145"/>
        <v>*</v>
      </c>
      <c r="F1558" t="str">
        <f>IF('TECH RES'!C1559="RESNGA",'TECH RES'!B1559,"*")</f>
        <v>*</v>
      </c>
      <c r="G1558" t="str">
        <f t="shared" si="146"/>
        <v>*</v>
      </c>
      <c r="H1558" t="str">
        <f t="shared" si="147"/>
        <v>*</v>
      </c>
      <c r="I1558" t="str">
        <f t="shared" si="148"/>
        <v>*</v>
      </c>
      <c r="J1558" t="str">
        <f t="shared" si="149"/>
        <v>*</v>
      </c>
    </row>
    <row r="1559" spans="2:10" x14ac:dyDescent="0.25">
      <c r="B1559" t="str">
        <f>IF('TECH RES'!C1560="RESNGA",'TECH RES'!B1560,"*")</f>
        <v>*</v>
      </c>
      <c r="C1559" t="str">
        <f t="shared" si="144"/>
        <v>*</v>
      </c>
      <c r="D1559" t="str">
        <f t="shared" si="145"/>
        <v>*</v>
      </c>
      <c r="F1559" t="str">
        <f>IF('TECH RES'!C1560="RESNGA",'TECH RES'!B1560,"*")</f>
        <v>*</v>
      </c>
      <c r="G1559" t="str">
        <f t="shared" si="146"/>
        <v>*</v>
      </c>
      <c r="H1559" t="str">
        <f t="shared" si="147"/>
        <v>*</v>
      </c>
      <c r="I1559" t="str">
        <f t="shared" si="148"/>
        <v>*</v>
      </c>
      <c r="J1559" t="str">
        <f t="shared" si="149"/>
        <v>*</v>
      </c>
    </row>
    <row r="1560" spans="2:10" x14ac:dyDescent="0.25">
      <c r="B1560" t="str">
        <f>IF('TECH RES'!C1561="RESNGA",'TECH RES'!B1561,"*")</f>
        <v>*</v>
      </c>
      <c r="C1560" t="str">
        <f t="shared" si="144"/>
        <v>*</v>
      </c>
      <c r="D1560" t="str">
        <f t="shared" si="145"/>
        <v>*</v>
      </c>
      <c r="F1560" t="str">
        <f>IF('TECH RES'!C1561="RESNGA",'TECH RES'!B1561,"*")</f>
        <v>*</v>
      </c>
      <c r="G1560" t="str">
        <f t="shared" si="146"/>
        <v>*</v>
      </c>
      <c r="H1560" t="str">
        <f t="shared" si="147"/>
        <v>*</v>
      </c>
      <c r="I1560" t="str">
        <f t="shared" si="148"/>
        <v>*</v>
      </c>
      <c r="J1560" t="str">
        <f t="shared" si="149"/>
        <v>*</v>
      </c>
    </row>
    <row r="1561" spans="2:10" x14ac:dyDescent="0.25">
      <c r="B1561" t="str">
        <f>IF('TECH RES'!C1562="RESNGA",'TECH RES'!B1562,"*")</f>
        <v>*</v>
      </c>
      <c r="C1561" t="str">
        <f t="shared" si="144"/>
        <v>*</v>
      </c>
      <c r="D1561" t="str">
        <f t="shared" si="145"/>
        <v>*</v>
      </c>
      <c r="F1561" t="str">
        <f>IF('TECH RES'!C1562="RESNGA",'TECH RES'!B1562,"*")</f>
        <v>*</v>
      </c>
      <c r="G1561" t="str">
        <f t="shared" si="146"/>
        <v>*</v>
      </c>
      <c r="H1561" t="str">
        <f t="shared" si="147"/>
        <v>*</v>
      </c>
      <c r="I1561" t="str">
        <f t="shared" si="148"/>
        <v>*</v>
      </c>
      <c r="J1561" t="str">
        <f t="shared" si="149"/>
        <v>*</v>
      </c>
    </row>
    <row r="1562" spans="2:10" x14ac:dyDescent="0.25">
      <c r="B1562" t="str">
        <f>IF('TECH RES'!C1563="RESNGA",'TECH RES'!B1563,"*")</f>
        <v>*</v>
      </c>
      <c r="C1562" t="str">
        <f t="shared" si="144"/>
        <v>*</v>
      </c>
      <c r="D1562" t="str">
        <f t="shared" si="145"/>
        <v>*</v>
      </c>
      <c r="F1562" t="str">
        <f>IF('TECH RES'!C1563="RESNGA",'TECH RES'!B1563,"*")</f>
        <v>*</v>
      </c>
      <c r="G1562" t="str">
        <f t="shared" si="146"/>
        <v>*</v>
      </c>
      <c r="H1562" t="str">
        <f t="shared" si="147"/>
        <v>*</v>
      </c>
      <c r="I1562" t="str">
        <f t="shared" si="148"/>
        <v>*</v>
      </c>
      <c r="J1562" t="str">
        <f t="shared" si="149"/>
        <v>*</v>
      </c>
    </row>
    <row r="1563" spans="2:10" x14ac:dyDescent="0.25">
      <c r="B1563" t="str">
        <f>IF('TECH RES'!C1564="RESNGA",'TECH RES'!B1564,"*")</f>
        <v>*</v>
      </c>
      <c r="C1563" t="str">
        <f t="shared" si="144"/>
        <v>*</v>
      </c>
      <c r="D1563" t="str">
        <f t="shared" si="145"/>
        <v>*</v>
      </c>
      <c r="F1563" t="str">
        <f>IF('TECH RES'!C1564="RESNGA",'TECH RES'!B1564,"*")</f>
        <v>*</v>
      </c>
      <c r="G1563" t="str">
        <f t="shared" si="146"/>
        <v>*</v>
      </c>
      <c r="H1563" t="str">
        <f t="shared" si="147"/>
        <v>*</v>
      </c>
      <c r="I1563" t="str">
        <f t="shared" si="148"/>
        <v>*</v>
      </c>
      <c r="J1563" t="str">
        <f t="shared" si="149"/>
        <v>*</v>
      </c>
    </row>
    <row r="1564" spans="2:10" x14ac:dyDescent="0.25">
      <c r="B1564" t="str">
        <f>IF('TECH RES'!C1565="RESNGA",'TECH RES'!B1565,"*")</f>
        <v>*</v>
      </c>
      <c r="C1564" t="str">
        <f t="shared" si="144"/>
        <v>*</v>
      </c>
      <c r="D1564" t="str">
        <f t="shared" si="145"/>
        <v>*</v>
      </c>
      <c r="F1564" t="str">
        <f>IF('TECH RES'!C1565="RESNGA",'TECH RES'!B1565,"*")</f>
        <v>*</v>
      </c>
      <c r="G1564" t="str">
        <f t="shared" si="146"/>
        <v>*</v>
      </c>
      <c r="H1564" t="str">
        <f t="shared" si="147"/>
        <v>*</v>
      </c>
      <c r="I1564" t="str">
        <f t="shared" si="148"/>
        <v>*</v>
      </c>
      <c r="J1564" t="str">
        <f t="shared" si="149"/>
        <v>*</v>
      </c>
    </row>
    <row r="1565" spans="2:10" x14ac:dyDescent="0.25">
      <c r="B1565" t="str">
        <f>IF('TECH RES'!C1566="RESNGA",'TECH RES'!B1566,"*")</f>
        <v>RESAPALONewCK2NGA20</v>
      </c>
      <c r="C1565" t="str">
        <f t="shared" si="144"/>
        <v>RESNGA</v>
      </c>
      <c r="D1565">
        <f t="shared" si="145"/>
        <v>1</v>
      </c>
      <c r="F1565" t="str">
        <f>IF('TECH RES'!C1566="RESNGA",'TECH RES'!B1566,"*")</f>
        <v>RESAPALONewCK2NGA20</v>
      </c>
      <c r="G1565" t="str">
        <f t="shared" si="146"/>
        <v>RESRNG</v>
      </c>
      <c r="H1565">
        <f t="shared" si="147"/>
        <v>0</v>
      </c>
      <c r="I1565">
        <f t="shared" si="148"/>
        <v>1</v>
      </c>
      <c r="J1565">
        <f t="shared" si="149"/>
        <v>1</v>
      </c>
    </row>
    <row r="1566" spans="2:10" x14ac:dyDescent="0.25">
      <c r="B1566" t="str">
        <f>IF('TECH RES'!C1567="RESNGA",'TECH RES'!B1567,"*")</f>
        <v>RESAPALONewCK4NGA20</v>
      </c>
      <c r="C1566" t="str">
        <f t="shared" si="144"/>
        <v>RESNGA</v>
      </c>
      <c r="D1566">
        <f t="shared" si="145"/>
        <v>1</v>
      </c>
      <c r="F1566" t="str">
        <f>IF('TECH RES'!C1567="RESNGA",'TECH RES'!B1567,"*")</f>
        <v>RESAPALONewCK4NGA20</v>
      </c>
      <c r="G1566" t="str">
        <f t="shared" si="146"/>
        <v>RESRNG</v>
      </c>
      <c r="H1566">
        <f t="shared" si="147"/>
        <v>0</v>
      </c>
      <c r="I1566">
        <f t="shared" si="148"/>
        <v>1</v>
      </c>
      <c r="J1566">
        <f t="shared" si="149"/>
        <v>1</v>
      </c>
    </row>
    <row r="1567" spans="2:10" x14ac:dyDescent="0.25">
      <c r="B1567" t="str">
        <f>IF('TECH RES'!C1568="RESNGA",'TECH RES'!B1568,"*")</f>
        <v>*</v>
      </c>
      <c r="C1567" t="str">
        <f t="shared" si="144"/>
        <v>*</v>
      </c>
      <c r="D1567" t="str">
        <f t="shared" si="145"/>
        <v>*</v>
      </c>
      <c r="F1567" t="str">
        <f>IF('TECH RES'!C1568="RESNGA",'TECH RES'!B1568,"*")</f>
        <v>*</v>
      </c>
      <c r="G1567" t="str">
        <f t="shared" si="146"/>
        <v>*</v>
      </c>
      <c r="H1567" t="str">
        <f t="shared" si="147"/>
        <v>*</v>
      </c>
      <c r="I1567" t="str">
        <f t="shared" si="148"/>
        <v>*</v>
      </c>
      <c r="J1567" t="str">
        <f t="shared" si="149"/>
        <v>*</v>
      </c>
    </row>
    <row r="1568" spans="2:10" x14ac:dyDescent="0.25">
      <c r="B1568" t="str">
        <f>IF('TECH RES'!C1569="RESNGA",'TECH RES'!B1569,"*")</f>
        <v>*</v>
      </c>
      <c r="C1568" t="str">
        <f t="shared" si="144"/>
        <v>*</v>
      </c>
      <c r="D1568" t="str">
        <f t="shared" si="145"/>
        <v>*</v>
      </c>
      <c r="F1568" t="str">
        <f>IF('TECH RES'!C1569="RESNGA",'TECH RES'!B1569,"*")</f>
        <v>*</v>
      </c>
      <c r="G1568" t="str">
        <f t="shared" si="146"/>
        <v>*</v>
      </c>
      <c r="H1568" t="str">
        <f t="shared" si="147"/>
        <v>*</v>
      </c>
      <c r="I1568" t="str">
        <f t="shared" si="148"/>
        <v>*</v>
      </c>
      <c r="J1568" t="str">
        <f t="shared" si="149"/>
        <v>*</v>
      </c>
    </row>
    <row r="1569" spans="2:10" x14ac:dyDescent="0.25">
      <c r="B1569" t="str">
        <f>IF('TECH RES'!C1570="RESNGA",'TECH RES'!B1570,"*")</f>
        <v>*</v>
      </c>
      <c r="C1569" t="str">
        <f t="shared" si="144"/>
        <v>*</v>
      </c>
      <c r="D1569" t="str">
        <f t="shared" si="145"/>
        <v>*</v>
      </c>
      <c r="F1569" t="str">
        <f>IF('TECH RES'!C1570="RESNGA",'TECH RES'!B1570,"*")</f>
        <v>*</v>
      </c>
      <c r="G1569" t="str">
        <f t="shared" si="146"/>
        <v>*</v>
      </c>
      <c r="H1569" t="str">
        <f t="shared" si="147"/>
        <v>*</v>
      </c>
      <c r="I1569" t="str">
        <f t="shared" si="148"/>
        <v>*</v>
      </c>
      <c r="J1569" t="str">
        <f t="shared" si="149"/>
        <v>*</v>
      </c>
    </row>
    <row r="1570" spans="2:10" x14ac:dyDescent="0.25">
      <c r="B1570" t="str">
        <f>IF('TECH RES'!C1571="RESNGA",'TECH RES'!B1571,"*")</f>
        <v>*</v>
      </c>
      <c r="C1570" t="str">
        <f t="shared" si="144"/>
        <v>*</v>
      </c>
      <c r="D1570" t="str">
        <f t="shared" si="145"/>
        <v>*</v>
      </c>
      <c r="F1570" t="str">
        <f>IF('TECH RES'!C1571="RESNGA",'TECH RES'!B1571,"*")</f>
        <v>*</v>
      </c>
      <c r="G1570" t="str">
        <f t="shared" si="146"/>
        <v>*</v>
      </c>
      <c r="H1570" t="str">
        <f t="shared" si="147"/>
        <v>*</v>
      </c>
      <c r="I1570" t="str">
        <f t="shared" si="148"/>
        <v>*</v>
      </c>
      <c r="J1570" t="str">
        <f t="shared" si="149"/>
        <v>*</v>
      </c>
    </row>
    <row r="1571" spans="2:10" x14ac:dyDescent="0.25">
      <c r="B1571" t="str">
        <f>IF('TECH RES'!C1572="RESNGA",'TECH RES'!B1572,"*")</f>
        <v>*</v>
      </c>
      <c r="C1571" t="str">
        <f t="shared" si="144"/>
        <v>*</v>
      </c>
      <c r="D1571" t="str">
        <f t="shared" si="145"/>
        <v>*</v>
      </c>
      <c r="F1571" t="str">
        <f>IF('TECH RES'!C1572="RESNGA",'TECH RES'!B1572,"*")</f>
        <v>*</v>
      </c>
      <c r="G1571" t="str">
        <f t="shared" si="146"/>
        <v>*</v>
      </c>
      <c r="H1571" t="str">
        <f t="shared" si="147"/>
        <v>*</v>
      </c>
      <c r="I1571" t="str">
        <f t="shared" si="148"/>
        <v>*</v>
      </c>
      <c r="J1571" t="str">
        <f t="shared" si="149"/>
        <v>*</v>
      </c>
    </row>
    <row r="1572" spans="2:10" x14ac:dyDescent="0.25">
      <c r="B1572" t="str">
        <f>IF('TECH RES'!C1573="RESNGA",'TECH RES'!B1573,"*")</f>
        <v>*</v>
      </c>
      <c r="C1572" t="str">
        <f t="shared" si="144"/>
        <v>*</v>
      </c>
      <c r="D1572" t="str">
        <f t="shared" si="145"/>
        <v>*</v>
      </c>
      <c r="F1572" t="str">
        <f>IF('TECH RES'!C1573="RESNGA",'TECH RES'!B1573,"*")</f>
        <v>*</v>
      </c>
      <c r="G1572" t="str">
        <f t="shared" si="146"/>
        <v>*</v>
      </c>
      <c r="H1572" t="str">
        <f t="shared" si="147"/>
        <v>*</v>
      </c>
      <c r="I1572" t="str">
        <f t="shared" si="148"/>
        <v>*</v>
      </c>
      <c r="J1572" t="str">
        <f t="shared" si="149"/>
        <v>*</v>
      </c>
    </row>
    <row r="1573" spans="2:10" x14ac:dyDescent="0.25">
      <c r="B1573" t="str">
        <f>IF('TECH RES'!C1574="RESNGA",'TECH RES'!B1574,"*")</f>
        <v>*</v>
      </c>
      <c r="C1573" t="str">
        <f t="shared" si="144"/>
        <v>*</v>
      </c>
      <c r="D1573" t="str">
        <f t="shared" si="145"/>
        <v>*</v>
      </c>
      <c r="F1573" t="str">
        <f>IF('TECH RES'!C1574="RESNGA",'TECH RES'!B1574,"*")</f>
        <v>*</v>
      </c>
      <c r="G1573" t="str">
        <f t="shared" si="146"/>
        <v>*</v>
      </c>
      <c r="H1573" t="str">
        <f t="shared" si="147"/>
        <v>*</v>
      </c>
      <c r="I1573" t="str">
        <f t="shared" si="148"/>
        <v>*</v>
      </c>
      <c r="J1573" t="str">
        <f t="shared" si="149"/>
        <v>*</v>
      </c>
    </row>
    <row r="1574" spans="2:10" x14ac:dyDescent="0.25">
      <c r="B1574" t="str">
        <f>IF('TECH RES'!C1575="RESNGA",'TECH RES'!B1575,"*")</f>
        <v>*</v>
      </c>
      <c r="C1574" t="str">
        <f t="shared" si="144"/>
        <v>*</v>
      </c>
      <c r="D1574" t="str">
        <f t="shared" si="145"/>
        <v>*</v>
      </c>
      <c r="F1574" t="str">
        <f>IF('TECH RES'!C1575="RESNGA",'TECH RES'!B1575,"*")</f>
        <v>*</v>
      </c>
      <c r="G1574" t="str">
        <f t="shared" si="146"/>
        <v>*</v>
      </c>
      <c r="H1574" t="str">
        <f t="shared" si="147"/>
        <v>*</v>
      </c>
      <c r="I1574" t="str">
        <f t="shared" si="148"/>
        <v>*</v>
      </c>
      <c r="J1574" t="str">
        <f t="shared" si="149"/>
        <v>*</v>
      </c>
    </row>
    <row r="1575" spans="2:10" x14ac:dyDescent="0.25">
      <c r="B1575" t="str">
        <f>IF('TECH RES'!C1576="RESNGA",'TECH RES'!B1576,"*")</f>
        <v>*</v>
      </c>
      <c r="C1575" t="str">
        <f t="shared" si="144"/>
        <v>*</v>
      </c>
      <c r="D1575" t="str">
        <f t="shared" si="145"/>
        <v>*</v>
      </c>
      <c r="F1575" t="str">
        <f>IF('TECH RES'!C1576="RESNGA",'TECH RES'!B1576,"*")</f>
        <v>*</v>
      </c>
      <c r="G1575" t="str">
        <f t="shared" si="146"/>
        <v>*</v>
      </c>
      <c r="H1575" t="str">
        <f t="shared" si="147"/>
        <v>*</v>
      </c>
      <c r="I1575" t="str">
        <f t="shared" si="148"/>
        <v>*</v>
      </c>
      <c r="J1575" t="str">
        <f t="shared" si="149"/>
        <v>*</v>
      </c>
    </row>
    <row r="1576" spans="2:10" x14ac:dyDescent="0.25">
      <c r="B1576" t="str">
        <f>IF('TECH RES'!C1577="RESNGA",'TECH RES'!B1577,"*")</f>
        <v>*</v>
      </c>
      <c r="C1576" t="str">
        <f t="shared" si="144"/>
        <v>*</v>
      </c>
      <c r="D1576" t="str">
        <f t="shared" si="145"/>
        <v>*</v>
      </c>
      <c r="F1576" t="str">
        <f>IF('TECH RES'!C1577="RESNGA",'TECH RES'!B1577,"*")</f>
        <v>*</v>
      </c>
      <c r="G1576" t="str">
        <f t="shared" si="146"/>
        <v>*</v>
      </c>
      <c r="H1576" t="str">
        <f t="shared" si="147"/>
        <v>*</v>
      </c>
      <c r="I1576" t="str">
        <f t="shared" si="148"/>
        <v>*</v>
      </c>
      <c r="J1576" t="str">
        <f t="shared" si="149"/>
        <v>*</v>
      </c>
    </row>
    <row r="1577" spans="2:10" x14ac:dyDescent="0.25">
      <c r="B1577" t="str">
        <f>IF('TECH RES'!C1578="RESNGA",'TECH RES'!B1578,"*")</f>
        <v>*</v>
      </c>
      <c r="C1577" t="str">
        <f t="shared" si="144"/>
        <v>*</v>
      </c>
      <c r="D1577" t="str">
        <f t="shared" si="145"/>
        <v>*</v>
      </c>
      <c r="F1577" t="str">
        <f>IF('TECH RES'!C1578="RESNGA",'TECH RES'!B1578,"*")</f>
        <v>*</v>
      </c>
      <c r="G1577" t="str">
        <f t="shared" si="146"/>
        <v>*</v>
      </c>
      <c r="H1577" t="str">
        <f t="shared" si="147"/>
        <v>*</v>
      </c>
      <c r="I1577" t="str">
        <f t="shared" si="148"/>
        <v>*</v>
      </c>
      <c r="J1577" t="str">
        <f t="shared" si="149"/>
        <v>*</v>
      </c>
    </row>
    <row r="1578" spans="2:10" x14ac:dyDescent="0.25">
      <c r="B1578" t="str">
        <f>IF('TECH RES'!C1579="RESNGA",'TECH RES'!B1579,"*")</f>
        <v>*</v>
      </c>
      <c r="C1578" t="str">
        <f t="shared" si="144"/>
        <v>*</v>
      </c>
      <c r="D1578" t="str">
        <f t="shared" si="145"/>
        <v>*</v>
      </c>
      <c r="F1578" t="str">
        <f>IF('TECH RES'!C1579="RESNGA",'TECH RES'!B1579,"*")</f>
        <v>*</v>
      </c>
      <c r="G1578" t="str">
        <f t="shared" si="146"/>
        <v>*</v>
      </c>
      <c r="H1578" t="str">
        <f t="shared" si="147"/>
        <v>*</v>
      </c>
      <c r="I1578" t="str">
        <f t="shared" si="148"/>
        <v>*</v>
      </c>
      <c r="J1578" t="str">
        <f t="shared" si="149"/>
        <v>*</v>
      </c>
    </row>
    <row r="1579" spans="2:10" x14ac:dyDescent="0.25">
      <c r="B1579" t="str">
        <f>IF('TECH RES'!C1580="RESNGA",'TECH RES'!B1580,"*")</f>
        <v>*</v>
      </c>
      <c r="C1579" t="str">
        <f t="shared" si="144"/>
        <v>*</v>
      </c>
      <c r="D1579" t="str">
        <f t="shared" si="145"/>
        <v>*</v>
      </c>
      <c r="F1579" t="str">
        <f>IF('TECH RES'!C1580="RESNGA",'TECH RES'!B1580,"*")</f>
        <v>*</v>
      </c>
      <c r="G1579" t="str">
        <f t="shared" si="146"/>
        <v>*</v>
      </c>
      <c r="H1579" t="str">
        <f t="shared" si="147"/>
        <v>*</v>
      </c>
      <c r="I1579" t="str">
        <f t="shared" si="148"/>
        <v>*</v>
      </c>
      <c r="J1579" t="str">
        <f t="shared" si="149"/>
        <v>*</v>
      </c>
    </row>
    <row r="1580" spans="2:10" x14ac:dyDescent="0.25">
      <c r="B1580" t="str">
        <f>IF('TECH RES'!C1581="RESNGA",'TECH RES'!B1581,"*")</f>
        <v>*</v>
      </c>
      <c r="C1580" t="str">
        <f t="shared" si="144"/>
        <v>*</v>
      </c>
      <c r="D1580" t="str">
        <f t="shared" si="145"/>
        <v>*</v>
      </c>
      <c r="F1580" t="str">
        <f>IF('TECH RES'!C1581="RESNGA",'TECH RES'!B1581,"*")</f>
        <v>*</v>
      </c>
      <c r="G1580" t="str">
        <f t="shared" si="146"/>
        <v>*</v>
      </c>
      <c r="H1580" t="str">
        <f t="shared" si="147"/>
        <v>*</v>
      </c>
      <c r="I1580" t="str">
        <f t="shared" si="148"/>
        <v>*</v>
      </c>
      <c r="J1580" t="str">
        <f t="shared" si="149"/>
        <v>*</v>
      </c>
    </row>
    <row r="1581" spans="2:10" x14ac:dyDescent="0.25">
      <c r="B1581" t="str">
        <f>IF('TECH RES'!C1582="RESNGA",'TECH RES'!B1582,"*")</f>
        <v>*</v>
      </c>
      <c r="C1581" t="str">
        <f t="shared" si="144"/>
        <v>*</v>
      </c>
      <c r="D1581" t="str">
        <f t="shared" si="145"/>
        <v>*</v>
      </c>
      <c r="F1581" t="str">
        <f>IF('TECH RES'!C1582="RESNGA",'TECH RES'!B1582,"*")</f>
        <v>*</v>
      </c>
      <c r="G1581" t="str">
        <f t="shared" si="146"/>
        <v>*</v>
      </c>
      <c r="H1581" t="str">
        <f t="shared" si="147"/>
        <v>*</v>
      </c>
      <c r="I1581" t="str">
        <f t="shared" si="148"/>
        <v>*</v>
      </c>
      <c r="J1581" t="str">
        <f t="shared" si="149"/>
        <v>*</v>
      </c>
    </row>
    <row r="1582" spans="2:10" x14ac:dyDescent="0.25">
      <c r="B1582" t="str">
        <f>IF('TECH RES'!C1583="RESNGA",'TECH RES'!B1583,"*")</f>
        <v>RESAPALONewCD1NGA20</v>
      </c>
      <c r="C1582" t="str">
        <f t="shared" si="144"/>
        <v>RESNGA</v>
      </c>
      <c r="D1582">
        <f t="shared" si="145"/>
        <v>1</v>
      </c>
      <c r="F1582" t="str">
        <f>IF('TECH RES'!C1583="RESNGA",'TECH RES'!B1583,"*")</f>
        <v>RESAPALONewCD1NGA20</v>
      </c>
      <c r="G1582" t="str">
        <f t="shared" si="146"/>
        <v>RESRNG</v>
      </c>
      <c r="H1582">
        <f t="shared" si="147"/>
        <v>0</v>
      </c>
      <c r="I1582">
        <f t="shared" si="148"/>
        <v>1</v>
      </c>
      <c r="J1582">
        <f t="shared" si="149"/>
        <v>1</v>
      </c>
    </row>
    <row r="1583" spans="2:10" x14ac:dyDescent="0.25">
      <c r="B1583" t="str">
        <f>IF('TECH RES'!C1584="RESNGA",'TECH RES'!B1584,"*")</f>
        <v>RESAPALONewCD2NGA20</v>
      </c>
      <c r="C1583" t="str">
        <f t="shared" si="144"/>
        <v>RESNGA</v>
      </c>
      <c r="D1583">
        <f t="shared" si="145"/>
        <v>1</v>
      </c>
      <c r="F1583" t="str">
        <f>IF('TECH RES'!C1584="RESNGA",'TECH RES'!B1584,"*")</f>
        <v>RESAPALONewCD2NGA20</v>
      </c>
      <c r="G1583" t="str">
        <f t="shared" si="146"/>
        <v>RESRNG</v>
      </c>
      <c r="H1583">
        <f t="shared" si="147"/>
        <v>0</v>
      </c>
      <c r="I1583">
        <f t="shared" si="148"/>
        <v>1</v>
      </c>
      <c r="J1583">
        <f t="shared" si="149"/>
        <v>1</v>
      </c>
    </row>
    <row r="1584" spans="2:10" x14ac:dyDescent="0.25">
      <c r="B1584" t="str">
        <f>IF('TECH RES'!C1585="RESNGA",'TECH RES'!B1585,"*")</f>
        <v>RESAPALONewCD3NGA20</v>
      </c>
      <c r="C1584" t="str">
        <f t="shared" si="144"/>
        <v>RESNGA</v>
      </c>
      <c r="D1584">
        <f t="shared" si="145"/>
        <v>1</v>
      </c>
      <c r="F1584" t="str">
        <f>IF('TECH RES'!C1585="RESNGA",'TECH RES'!B1585,"*")</f>
        <v>RESAPALONewCD3NGA20</v>
      </c>
      <c r="G1584" t="str">
        <f t="shared" si="146"/>
        <v>RESRNG</v>
      </c>
      <c r="H1584">
        <f t="shared" si="147"/>
        <v>0</v>
      </c>
      <c r="I1584">
        <f t="shared" si="148"/>
        <v>1</v>
      </c>
      <c r="J1584">
        <f t="shared" si="149"/>
        <v>1</v>
      </c>
    </row>
    <row r="1585" spans="2:10" x14ac:dyDescent="0.25">
      <c r="B1585" t="str">
        <f>IF('TECH RES'!C1586="RESNGA",'TECH RES'!B1586,"*")</f>
        <v>RESAPALONewCD4NGA20</v>
      </c>
      <c r="C1585" t="str">
        <f t="shared" si="144"/>
        <v>RESNGA</v>
      </c>
      <c r="D1585">
        <f t="shared" si="145"/>
        <v>1</v>
      </c>
      <c r="F1585" t="str">
        <f>IF('TECH RES'!C1586="RESNGA",'TECH RES'!B1586,"*")</f>
        <v>RESAPALONewCD4NGA20</v>
      </c>
      <c r="G1585" t="str">
        <f t="shared" si="146"/>
        <v>RESRNG</v>
      </c>
      <c r="H1585">
        <f t="shared" si="147"/>
        <v>0</v>
      </c>
      <c r="I1585">
        <f t="shared" si="148"/>
        <v>1</v>
      </c>
      <c r="J1585">
        <f t="shared" si="149"/>
        <v>1</v>
      </c>
    </row>
    <row r="1586" spans="2:10" x14ac:dyDescent="0.25">
      <c r="B1586" t="str">
        <f>IF('TECH RES'!C1587="RESNGA",'TECH RES'!B1587,"*")</f>
        <v>RESAPALONewCD4NGA30</v>
      </c>
      <c r="C1586" t="str">
        <f t="shared" si="144"/>
        <v>RESNGA</v>
      </c>
      <c r="D1586">
        <f t="shared" si="145"/>
        <v>1</v>
      </c>
      <c r="F1586" t="str">
        <f>IF('TECH RES'!C1587="RESNGA",'TECH RES'!B1587,"*")</f>
        <v>RESAPALONewCD4NGA30</v>
      </c>
      <c r="G1586" t="str">
        <f t="shared" si="146"/>
        <v>RESRNG</v>
      </c>
      <c r="H1586">
        <f t="shared" si="147"/>
        <v>0</v>
      </c>
      <c r="I1586">
        <f t="shared" si="148"/>
        <v>1</v>
      </c>
      <c r="J1586">
        <f t="shared" si="149"/>
        <v>1</v>
      </c>
    </row>
    <row r="1587" spans="2:10" x14ac:dyDescent="0.25">
      <c r="B1587" t="str">
        <f>IF('TECH RES'!C1588="RESNGA",'TECH RES'!B1588,"*")</f>
        <v>*</v>
      </c>
      <c r="C1587" t="str">
        <f t="shared" si="144"/>
        <v>*</v>
      </c>
      <c r="D1587" t="str">
        <f t="shared" si="145"/>
        <v>*</v>
      </c>
      <c r="F1587" t="str">
        <f>IF('TECH RES'!C1588="RESNGA",'TECH RES'!B1588,"*")</f>
        <v>*</v>
      </c>
      <c r="G1587" t="str">
        <f t="shared" si="146"/>
        <v>*</v>
      </c>
      <c r="H1587" t="str">
        <f t="shared" si="147"/>
        <v>*</v>
      </c>
      <c r="I1587" t="str">
        <f t="shared" si="148"/>
        <v>*</v>
      </c>
      <c r="J1587" t="str">
        <f t="shared" si="149"/>
        <v>*</v>
      </c>
    </row>
    <row r="1588" spans="2:10" x14ac:dyDescent="0.25">
      <c r="B1588" t="str">
        <f>IF('TECH RES'!C1589="RESNGA",'TECH RES'!B1589,"*")</f>
        <v>*</v>
      </c>
      <c r="C1588" t="str">
        <f t="shared" si="144"/>
        <v>*</v>
      </c>
      <c r="D1588" t="str">
        <f t="shared" si="145"/>
        <v>*</v>
      </c>
      <c r="F1588" t="str">
        <f>IF('TECH RES'!C1589="RESNGA",'TECH RES'!B1589,"*")</f>
        <v>*</v>
      </c>
      <c r="G1588" t="str">
        <f t="shared" si="146"/>
        <v>*</v>
      </c>
      <c r="H1588" t="str">
        <f t="shared" si="147"/>
        <v>*</v>
      </c>
      <c r="I1588" t="str">
        <f t="shared" si="148"/>
        <v>*</v>
      </c>
      <c r="J1588" t="str">
        <f t="shared" si="149"/>
        <v>*</v>
      </c>
    </row>
    <row r="1589" spans="2:10" x14ac:dyDescent="0.25">
      <c r="B1589" t="str">
        <f>IF('TECH RES'!C1590="RESNGA",'TECH RES'!B1590,"*")</f>
        <v>*</v>
      </c>
      <c r="C1589" t="str">
        <f t="shared" si="144"/>
        <v>*</v>
      </c>
      <c r="D1589" t="str">
        <f t="shared" si="145"/>
        <v>*</v>
      </c>
      <c r="F1589" t="str">
        <f>IF('TECH RES'!C1590="RESNGA",'TECH RES'!B1590,"*")</f>
        <v>*</v>
      </c>
      <c r="G1589" t="str">
        <f t="shared" si="146"/>
        <v>*</v>
      </c>
      <c r="H1589" t="str">
        <f t="shared" si="147"/>
        <v>*</v>
      </c>
      <c r="I1589" t="str">
        <f t="shared" si="148"/>
        <v>*</v>
      </c>
      <c r="J1589" t="str">
        <f t="shared" si="149"/>
        <v>*</v>
      </c>
    </row>
    <row r="1590" spans="2:10" x14ac:dyDescent="0.25">
      <c r="B1590" t="str">
        <f>IF('TECH RES'!C1591="RESNGA",'TECH RES'!B1591,"*")</f>
        <v>*</v>
      </c>
      <c r="C1590" t="str">
        <f t="shared" si="144"/>
        <v>*</v>
      </c>
      <c r="D1590" t="str">
        <f t="shared" si="145"/>
        <v>*</v>
      </c>
      <c r="F1590" t="str">
        <f>IF('TECH RES'!C1591="RESNGA",'TECH RES'!B1591,"*")</f>
        <v>*</v>
      </c>
      <c r="G1590" t="str">
        <f t="shared" si="146"/>
        <v>*</v>
      </c>
      <c r="H1590" t="str">
        <f t="shared" si="147"/>
        <v>*</v>
      </c>
      <c r="I1590" t="str">
        <f t="shared" si="148"/>
        <v>*</v>
      </c>
      <c r="J1590" t="str">
        <f t="shared" si="149"/>
        <v>*</v>
      </c>
    </row>
    <row r="1591" spans="2:10" x14ac:dyDescent="0.25">
      <c r="B1591" t="str">
        <f>IF('TECH RES'!C1592="RESNGA",'TECH RES'!B1592,"*")</f>
        <v>RESHOULONewWH1NGA20</v>
      </c>
      <c r="C1591" t="str">
        <f t="shared" si="144"/>
        <v>RESNGA</v>
      </c>
      <c r="D1591">
        <f t="shared" si="145"/>
        <v>1</v>
      </c>
      <c r="F1591" t="str">
        <f>IF('TECH RES'!C1592="RESNGA",'TECH RES'!B1592,"*")</f>
        <v>RESHOULONewWH1NGA20</v>
      </c>
      <c r="G1591" t="str">
        <f t="shared" si="146"/>
        <v>RESRNG</v>
      </c>
      <c r="H1591">
        <f t="shared" si="147"/>
        <v>0</v>
      </c>
      <c r="I1591">
        <f t="shared" si="148"/>
        <v>1</v>
      </c>
      <c r="J1591">
        <f t="shared" si="149"/>
        <v>1</v>
      </c>
    </row>
    <row r="1592" spans="2:10" x14ac:dyDescent="0.25">
      <c r="B1592" t="str">
        <f>IF('TECH RES'!C1593="RESNGA",'TECH RES'!B1593,"*")</f>
        <v>RESHOULONewWH2NGA20</v>
      </c>
      <c r="C1592" t="str">
        <f t="shared" si="144"/>
        <v>RESNGA</v>
      </c>
      <c r="D1592">
        <f t="shared" si="145"/>
        <v>1</v>
      </c>
      <c r="F1592" t="str">
        <f>IF('TECH RES'!C1593="RESNGA",'TECH RES'!B1593,"*")</f>
        <v>RESHOULONewWH2NGA20</v>
      </c>
      <c r="G1592" t="str">
        <f t="shared" si="146"/>
        <v>RESRNG</v>
      </c>
      <c r="H1592">
        <f t="shared" si="147"/>
        <v>0</v>
      </c>
      <c r="I1592">
        <f t="shared" si="148"/>
        <v>1</v>
      </c>
      <c r="J1592">
        <f t="shared" si="149"/>
        <v>1</v>
      </c>
    </row>
    <row r="1593" spans="2:10" x14ac:dyDescent="0.25">
      <c r="B1593" t="str">
        <f>IF('TECH RES'!C1594="RESNGA",'TECH RES'!B1594,"*")</f>
        <v>RESHOULONewWH3NGA20</v>
      </c>
      <c r="C1593" t="str">
        <f t="shared" si="144"/>
        <v>RESNGA</v>
      </c>
      <c r="D1593">
        <f t="shared" si="145"/>
        <v>1</v>
      </c>
      <c r="F1593" t="str">
        <f>IF('TECH RES'!C1594="RESNGA",'TECH RES'!B1594,"*")</f>
        <v>RESHOULONewWH3NGA20</v>
      </c>
      <c r="G1593" t="str">
        <f t="shared" si="146"/>
        <v>RESRNG</v>
      </c>
      <c r="H1593">
        <f t="shared" si="147"/>
        <v>0</v>
      </c>
      <c r="I1593">
        <f t="shared" si="148"/>
        <v>1</v>
      </c>
      <c r="J1593">
        <f t="shared" si="149"/>
        <v>1</v>
      </c>
    </row>
    <row r="1594" spans="2:10" x14ac:dyDescent="0.25">
      <c r="B1594" t="str">
        <f>IF('TECH RES'!C1595="RESNGA",'TECH RES'!B1595,"*")</f>
        <v>RESHOULONewWH3NGA23</v>
      </c>
      <c r="C1594" t="str">
        <f t="shared" si="144"/>
        <v>RESNGA</v>
      </c>
      <c r="D1594">
        <f t="shared" si="145"/>
        <v>1</v>
      </c>
      <c r="F1594" t="str">
        <f>IF('TECH RES'!C1595="RESNGA",'TECH RES'!B1595,"*")</f>
        <v>RESHOULONewWH3NGA23</v>
      </c>
      <c r="G1594" t="str">
        <f t="shared" si="146"/>
        <v>RESRNG</v>
      </c>
      <c r="H1594">
        <f t="shared" si="147"/>
        <v>0</v>
      </c>
      <c r="I1594">
        <f t="shared" si="148"/>
        <v>1</v>
      </c>
      <c r="J1594">
        <f t="shared" si="149"/>
        <v>1</v>
      </c>
    </row>
    <row r="1595" spans="2:10" x14ac:dyDescent="0.25">
      <c r="B1595" t="str">
        <f>IF('TECH RES'!C1596="RESNGA",'TECH RES'!B1596,"*")</f>
        <v>*</v>
      </c>
      <c r="C1595" t="str">
        <f t="shared" si="144"/>
        <v>*</v>
      </c>
      <c r="D1595" t="str">
        <f t="shared" si="145"/>
        <v>*</v>
      </c>
      <c r="F1595" t="str">
        <f>IF('TECH RES'!C1596="RESNGA",'TECH RES'!B1596,"*")</f>
        <v>*</v>
      </c>
      <c r="G1595" t="str">
        <f t="shared" si="146"/>
        <v>*</v>
      </c>
      <c r="H1595" t="str">
        <f t="shared" si="147"/>
        <v>*</v>
      </c>
      <c r="I1595" t="str">
        <f t="shared" si="148"/>
        <v>*</v>
      </c>
      <c r="J1595" t="str">
        <f t="shared" si="149"/>
        <v>*</v>
      </c>
    </row>
    <row r="1596" spans="2:10" x14ac:dyDescent="0.25">
      <c r="B1596" t="str">
        <f>IF('TECH RES'!C1597="RESNGA",'TECH RES'!B1597,"*")</f>
        <v>RESHOULONewWH4NGA20</v>
      </c>
      <c r="C1596" t="str">
        <f t="shared" si="144"/>
        <v>RESNGA</v>
      </c>
      <c r="D1596">
        <f t="shared" si="145"/>
        <v>1</v>
      </c>
      <c r="F1596" t="str">
        <f>IF('TECH RES'!C1597="RESNGA",'TECH RES'!B1597,"*")</f>
        <v>RESHOULONewWH4NGA20</v>
      </c>
      <c r="G1596" t="str">
        <f t="shared" si="146"/>
        <v>RESRNG</v>
      </c>
      <c r="H1596">
        <f t="shared" si="147"/>
        <v>0</v>
      </c>
      <c r="I1596">
        <f t="shared" si="148"/>
        <v>1</v>
      </c>
      <c r="J1596">
        <f t="shared" si="149"/>
        <v>1</v>
      </c>
    </row>
    <row r="1597" spans="2:10" x14ac:dyDescent="0.25">
      <c r="B1597" t="str">
        <f>IF('TECH RES'!C1598="RESNGA",'TECH RES'!B1598,"*")</f>
        <v>RESHOULONewWH4NGA22</v>
      </c>
      <c r="C1597" t="str">
        <f t="shared" si="144"/>
        <v>RESNGA</v>
      </c>
      <c r="D1597">
        <f t="shared" si="145"/>
        <v>1</v>
      </c>
      <c r="F1597" t="str">
        <f>IF('TECH RES'!C1598="RESNGA",'TECH RES'!B1598,"*")</f>
        <v>RESHOULONewWH4NGA22</v>
      </c>
      <c r="G1597" t="str">
        <f t="shared" si="146"/>
        <v>RESRNG</v>
      </c>
      <c r="H1597">
        <f t="shared" si="147"/>
        <v>0</v>
      </c>
      <c r="I1597">
        <f t="shared" si="148"/>
        <v>1</v>
      </c>
      <c r="J1597">
        <f t="shared" si="149"/>
        <v>1</v>
      </c>
    </row>
    <row r="1598" spans="2:10" x14ac:dyDescent="0.25">
      <c r="B1598" t="str">
        <f>IF('TECH RES'!C1599="RESNGA",'TECH RES'!B1599,"*")</f>
        <v>*</v>
      </c>
      <c r="C1598" t="str">
        <f t="shared" si="144"/>
        <v>*</v>
      </c>
      <c r="D1598" t="str">
        <f t="shared" si="145"/>
        <v>*</v>
      </c>
      <c r="F1598" t="str">
        <f>IF('TECH RES'!C1599="RESNGA",'TECH RES'!B1599,"*")</f>
        <v>*</v>
      </c>
      <c r="G1598" t="str">
        <f t="shared" si="146"/>
        <v>*</v>
      </c>
      <c r="H1598" t="str">
        <f t="shared" si="147"/>
        <v>*</v>
      </c>
      <c r="I1598" t="str">
        <f t="shared" si="148"/>
        <v>*</v>
      </c>
      <c r="J1598" t="str">
        <f t="shared" si="149"/>
        <v>*</v>
      </c>
    </row>
    <row r="1599" spans="2:10" x14ac:dyDescent="0.25">
      <c r="B1599" t="str">
        <f>IF('TECH RES'!C1600="RESNGA",'TECH RES'!B1600,"*")</f>
        <v>*</v>
      </c>
      <c r="C1599" t="str">
        <f t="shared" si="144"/>
        <v>*</v>
      </c>
      <c r="D1599" t="str">
        <f t="shared" si="145"/>
        <v>*</v>
      </c>
      <c r="F1599" t="str">
        <f>IF('TECH RES'!C1600="RESNGA",'TECH RES'!B1600,"*")</f>
        <v>*</v>
      </c>
      <c r="G1599" t="str">
        <f t="shared" si="146"/>
        <v>*</v>
      </c>
      <c r="H1599" t="str">
        <f t="shared" si="147"/>
        <v>*</v>
      </c>
      <c r="I1599" t="str">
        <f t="shared" si="148"/>
        <v>*</v>
      </c>
      <c r="J1599" t="str">
        <f t="shared" si="149"/>
        <v>*</v>
      </c>
    </row>
    <row r="1600" spans="2:10" x14ac:dyDescent="0.25">
      <c r="B1600" t="str">
        <f>IF('TECH RES'!C1601="RESNGA",'TECH RES'!B1601,"*")</f>
        <v>*</v>
      </c>
      <c r="C1600" t="str">
        <f t="shared" si="144"/>
        <v>*</v>
      </c>
      <c r="D1600" t="str">
        <f t="shared" si="145"/>
        <v>*</v>
      </c>
      <c r="F1600" t="str">
        <f>IF('TECH RES'!C1601="RESNGA",'TECH RES'!B1601,"*")</f>
        <v>*</v>
      </c>
      <c r="G1600" t="str">
        <f t="shared" si="146"/>
        <v>*</v>
      </c>
      <c r="H1600" t="str">
        <f t="shared" si="147"/>
        <v>*</v>
      </c>
      <c r="I1600" t="str">
        <f t="shared" si="148"/>
        <v>*</v>
      </c>
      <c r="J1600" t="str">
        <f t="shared" si="149"/>
        <v>*</v>
      </c>
    </row>
    <row r="1601" spans="2:10" x14ac:dyDescent="0.25">
      <c r="B1601" t="str">
        <f>IF('TECH RES'!C1602="RESNGA",'TECH RES'!B1602,"*")</f>
        <v>*</v>
      </c>
      <c r="C1601" t="str">
        <f t="shared" si="144"/>
        <v>*</v>
      </c>
      <c r="D1601" t="str">
        <f t="shared" si="145"/>
        <v>*</v>
      </c>
      <c r="F1601" t="str">
        <f>IF('TECH RES'!C1602="RESNGA",'TECH RES'!B1602,"*")</f>
        <v>*</v>
      </c>
      <c r="G1601" t="str">
        <f t="shared" si="146"/>
        <v>*</v>
      </c>
      <c r="H1601" t="str">
        <f t="shared" si="147"/>
        <v>*</v>
      </c>
      <c r="I1601" t="str">
        <f t="shared" si="148"/>
        <v>*</v>
      </c>
      <c r="J1601" t="str">
        <f t="shared" si="149"/>
        <v>*</v>
      </c>
    </row>
    <row r="1602" spans="2:10" x14ac:dyDescent="0.25">
      <c r="B1602" t="str">
        <f>IF('TECH RES'!C1603="RESNGA",'TECH RES'!B1603,"*")</f>
        <v>*</v>
      </c>
      <c r="C1602" t="str">
        <f t="shared" si="144"/>
        <v>*</v>
      </c>
      <c r="D1602" t="str">
        <f t="shared" si="145"/>
        <v>*</v>
      </c>
      <c r="F1602" t="str">
        <f>IF('TECH RES'!C1603="RESNGA",'TECH RES'!B1603,"*")</f>
        <v>*</v>
      </c>
      <c r="G1602" t="str">
        <f t="shared" si="146"/>
        <v>*</v>
      </c>
      <c r="H1602" t="str">
        <f t="shared" si="147"/>
        <v>*</v>
      </c>
      <c r="I1602" t="str">
        <f t="shared" si="148"/>
        <v>*</v>
      </c>
      <c r="J1602" t="str">
        <f t="shared" si="149"/>
        <v>*</v>
      </c>
    </row>
    <row r="1603" spans="2:10" x14ac:dyDescent="0.25">
      <c r="B1603" t="str">
        <f>IF('TECH RES'!C1604="RESNGA",'TECH RES'!B1604,"*")</f>
        <v>*</v>
      </c>
      <c r="C1603" t="str">
        <f t="shared" si="144"/>
        <v>*</v>
      </c>
      <c r="D1603" t="str">
        <f t="shared" si="145"/>
        <v>*</v>
      </c>
      <c r="F1603" t="str">
        <f>IF('TECH RES'!C1604="RESNGA",'TECH RES'!B1604,"*")</f>
        <v>*</v>
      </c>
      <c r="G1603" t="str">
        <f t="shared" si="146"/>
        <v>*</v>
      </c>
      <c r="H1603" t="str">
        <f t="shared" si="147"/>
        <v>*</v>
      </c>
      <c r="I1603" t="str">
        <f t="shared" si="148"/>
        <v>*</v>
      </c>
      <c r="J1603" t="str">
        <f t="shared" si="149"/>
        <v>*</v>
      </c>
    </row>
    <row r="1604" spans="2:10" x14ac:dyDescent="0.25">
      <c r="B1604" t="str">
        <f>IF('TECH RES'!C1605="RESNGA",'TECH RES'!B1605,"*")</f>
        <v>*</v>
      </c>
      <c r="C1604" t="str">
        <f t="shared" si="144"/>
        <v>*</v>
      </c>
      <c r="D1604" t="str">
        <f t="shared" si="145"/>
        <v>*</v>
      </c>
      <c r="F1604" t="str">
        <f>IF('TECH RES'!C1605="RESNGA",'TECH RES'!B1605,"*")</f>
        <v>*</v>
      </c>
      <c r="G1604" t="str">
        <f t="shared" si="146"/>
        <v>*</v>
      </c>
      <c r="H1604" t="str">
        <f t="shared" si="147"/>
        <v>*</v>
      </c>
      <c r="I1604" t="str">
        <f t="shared" si="148"/>
        <v>*</v>
      </c>
      <c r="J1604" t="str">
        <f t="shared" si="149"/>
        <v>*</v>
      </c>
    </row>
    <row r="1605" spans="2:10" x14ac:dyDescent="0.25">
      <c r="B1605" t="str">
        <f>IF('TECH RES'!C1606="RESNGA",'TECH RES'!B1606,"*")</f>
        <v>*</v>
      </c>
      <c r="C1605" t="str">
        <f t="shared" si="144"/>
        <v>*</v>
      </c>
      <c r="D1605" t="str">
        <f t="shared" si="145"/>
        <v>*</v>
      </c>
      <c r="F1605" t="str">
        <f>IF('TECH RES'!C1606="RESNGA",'TECH RES'!B1606,"*")</f>
        <v>*</v>
      </c>
      <c r="G1605" t="str">
        <f t="shared" si="146"/>
        <v>*</v>
      </c>
      <c r="H1605" t="str">
        <f t="shared" si="147"/>
        <v>*</v>
      </c>
      <c r="I1605" t="str">
        <f t="shared" si="148"/>
        <v>*</v>
      </c>
      <c r="J1605" t="str">
        <f t="shared" si="149"/>
        <v>*</v>
      </c>
    </row>
    <row r="1606" spans="2:10" x14ac:dyDescent="0.25">
      <c r="B1606" t="str">
        <f>IF('TECH RES'!C1607="RESNGA",'TECH RES'!B1607,"*")</f>
        <v>*</v>
      </c>
      <c r="C1606" t="str">
        <f t="shared" ref="C1606:C1669" si="150">IF(B1606="*","*","RESNGA")</f>
        <v>*</v>
      </c>
      <c r="D1606" t="str">
        <f t="shared" ref="D1606:D1669" si="151">IF(B1606="*","*",1)</f>
        <v>*</v>
      </c>
      <c r="F1606" t="str">
        <f>IF('TECH RES'!C1607="RESNGA",'TECH RES'!B1607,"*")</f>
        <v>*</v>
      </c>
      <c r="G1606" t="str">
        <f t="shared" ref="G1606:G1669" si="152">IF(F1606="*","*","RESRNG")</f>
        <v>*</v>
      </c>
      <c r="H1606" t="str">
        <f t="shared" ref="H1606:H1669" si="153">IF(F1606="*","*",0)</f>
        <v>*</v>
      </c>
      <c r="I1606" t="str">
        <f t="shared" ref="I1606:I1669" si="154">IF(G1606="*","*",1)</f>
        <v>*</v>
      </c>
      <c r="J1606" t="str">
        <f t="shared" ref="J1606:J1669" si="155">IF(H1606="*","*",1)</f>
        <v>*</v>
      </c>
    </row>
    <row r="1607" spans="2:10" x14ac:dyDescent="0.25">
      <c r="B1607" t="str">
        <f>IF('TECH RES'!C1608="RESNGA",'TECH RES'!B1608,"*")</f>
        <v>*</v>
      </c>
      <c r="C1607" t="str">
        <f t="shared" si="150"/>
        <v>*</v>
      </c>
      <c r="D1607" t="str">
        <f t="shared" si="151"/>
        <v>*</v>
      </c>
      <c r="F1607" t="str">
        <f>IF('TECH RES'!C1608="RESNGA",'TECH RES'!B1608,"*")</f>
        <v>*</v>
      </c>
      <c r="G1607" t="str">
        <f t="shared" si="152"/>
        <v>*</v>
      </c>
      <c r="H1607" t="str">
        <f t="shared" si="153"/>
        <v>*</v>
      </c>
      <c r="I1607" t="str">
        <f t="shared" si="154"/>
        <v>*</v>
      </c>
      <c r="J1607" t="str">
        <f t="shared" si="155"/>
        <v>*</v>
      </c>
    </row>
    <row r="1608" spans="2:10" x14ac:dyDescent="0.25">
      <c r="B1608" t="str">
        <f>IF('TECH RES'!C1609="RESNGA",'TECH RES'!B1609,"*")</f>
        <v>*</v>
      </c>
      <c r="C1608" t="str">
        <f t="shared" si="150"/>
        <v>*</v>
      </c>
      <c r="D1608" t="str">
        <f t="shared" si="151"/>
        <v>*</v>
      </c>
      <c r="F1608" t="str">
        <f>IF('TECH RES'!C1609="RESNGA",'TECH RES'!B1609,"*")</f>
        <v>*</v>
      </c>
      <c r="G1608" t="str">
        <f t="shared" si="152"/>
        <v>*</v>
      </c>
      <c r="H1608" t="str">
        <f t="shared" si="153"/>
        <v>*</v>
      </c>
      <c r="I1608" t="str">
        <f t="shared" si="154"/>
        <v>*</v>
      </c>
      <c r="J1608" t="str">
        <f t="shared" si="155"/>
        <v>*</v>
      </c>
    </row>
    <row r="1609" spans="2:10" x14ac:dyDescent="0.25">
      <c r="B1609" t="str">
        <f>IF('TECH RES'!C1610="RESNGA",'TECH RES'!B1610,"*")</f>
        <v>*</v>
      </c>
      <c r="C1609" t="str">
        <f t="shared" si="150"/>
        <v>*</v>
      </c>
      <c r="D1609" t="str">
        <f t="shared" si="151"/>
        <v>*</v>
      </c>
      <c r="F1609" t="str">
        <f>IF('TECH RES'!C1610="RESNGA",'TECH RES'!B1610,"*")</f>
        <v>*</v>
      </c>
      <c r="G1609" t="str">
        <f t="shared" si="152"/>
        <v>*</v>
      </c>
      <c r="H1609" t="str">
        <f t="shared" si="153"/>
        <v>*</v>
      </c>
      <c r="I1609" t="str">
        <f t="shared" si="154"/>
        <v>*</v>
      </c>
      <c r="J1609" t="str">
        <f t="shared" si="155"/>
        <v>*</v>
      </c>
    </row>
    <row r="1610" spans="2:10" x14ac:dyDescent="0.25">
      <c r="B1610" t="str">
        <f>IF('TECH RES'!C1611="RESNGA",'TECH RES'!B1611,"*")</f>
        <v>*</v>
      </c>
      <c r="C1610" t="str">
        <f t="shared" si="150"/>
        <v>*</v>
      </c>
      <c r="D1610" t="str">
        <f t="shared" si="151"/>
        <v>*</v>
      </c>
      <c r="F1610" t="str">
        <f>IF('TECH RES'!C1611="RESNGA",'TECH RES'!B1611,"*")</f>
        <v>*</v>
      </c>
      <c r="G1610" t="str">
        <f t="shared" si="152"/>
        <v>*</v>
      </c>
      <c r="H1610" t="str">
        <f t="shared" si="153"/>
        <v>*</v>
      </c>
      <c r="I1610" t="str">
        <f t="shared" si="154"/>
        <v>*</v>
      </c>
      <c r="J1610" t="str">
        <f t="shared" si="155"/>
        <v>*</v>
      </c>
    </row>
    <row r="1611" spans="2:10" x14ac:dyDescent="0.25">
      <c r="B1611" t="str">
        <f>IF('TECH RES'!C1612="RESNGA",'TECH RES'!B1612,"*")</f>
        <v>*</v>
      </c>
      <c r="C1611" t="str">
        <f t="shared" si="150"/>
        <v>*</v>
      </c>
      <c r="D1611" t="str">
        <f t="shared" si="151"/>
        <v>*</v>
      </c>
      <c r="F1611" t="str">
        <f>IF('TECH RES'!C1612="RESNGA",'TECH RES'!B1612,"*")</f>
        <v>*</v>
      </c>
      <c r="G1611" t="str">
        <f t="shared" si="152"/>
        <v>*</v>
      </c>
      <c r="H1611" t="str">
        <f t="shared" si="153"/>
        <v>*</v>
      </c>
      <c r="I1611" t="str">
        <f t="shared" si="154"/>
        <v>*</v>
      </c>
      <c r="J1611" t="str">
        <f t="shared" si="155"/>
        <v>*</v>
      </c>
    </row>
    <row r="1612" spans="2:10" x14ac:dyDescent="0.25">
      <c r="B1612" t="str">
        <f>IF('TECH RES'!C1613="RESNGA",'TECH RES'!B1613,"*")</f>
        <v>*</v>
      </c>
      <c r="C1612" t="str">
        <f t="shared" si="150"/>
        <v>*</v>
      </c>
      <c r="D1612" t="str">
        <f t="shared" si="151"/>
        <v>*</v>
      </c>
      <c r="F1612" t="str">
        <f>IF('TECH RES'!C1613="RESNGA",'TECH RES'!B1613,"*")</f>
        <v>*</v>
      </c>
      <c r="G1612" t="str">
        <f t="shared" si="152"/>
        <v>*</v>
      </c>
      <c r="H1612" t="str">
        <f t="shared" si="153"/>
        <v>*</v>
      </c>
      <c r="I1612" t="str">
        <f t="shared" si="154"/>
        <v>*</v>
      </c>
      <c r="J1612" t="str">
        <f t="shared" si="155"/>
        <v>*</v>
      </c>
    </row>
    <row r="1613" spans="2:10" x14ac:dyDescent="0.25">
      <c r="B1613" t="str">
        <f>IF('TECH RES'!C1614="RESNGA",'TECH RES'!B1614,"*")</f>
        <v>*</v>
      </c>
      <c r="C1613" t="str">
        <f t="shared" si="150"/>
        <v>*</v>
      </c>
      <c r="D1613" t="str">
        <f t="shared" si="151"/>
        <v>*</v>
      </c>
      <c r="F1613" t="str">
        <f>IF('TECH RES'!C1614="RESNGA",'TECH RES'!B1614,"*")</f>
        <v>*</v>
      </c>
      <c r="G1613" t="str">
        <f t="shared" si="152"/>
        <v>*</v>
      </c>
      <c r="H1613" t="str">
        <f t="shared" si="153"/>
        <v>*</v>
      </c>
      <c r="I1613" t="str">
        <f t="shared" si="154"/>
        <v>*</v>
      </c>
      <c r="J1613" t="str">
        <f t="shared" si="155"/>
        <v>*</v>
      </c>
    </row>
    <row r="1614" spans="2:10" x14ac:dyDescent="0.25">
      <c r="B1614" t="str">
        <f>IF('TECH RES'!C1615="RESNGA",'TECH RES'!B1615,"*")</f>
        <v>*</v>
      </c>
      <c r="C1614" t="str">
        <f t="shared" si="150"/>
        <v>*</v>
      </c>
      <c r="D1614" t="str">
        <f t="shared" si="151"/>
        <v>*</v>
      </c>
      <c r="F1614" t="str">
        <f>IF('TECH RES'!C1615="RESNGA",'TECH RES'!B1615,"*")</f>
        <v>*</v>
      </c>
      <c r="G1614" t="str">
        <f t="shared" si="152"/>
        <v>*</v>
      </c>
      <c r="H1614" t="str">
        <f t="shared" si="153"/>
        <v>*</v>
      </c>
      <c r="I1614" t="str">
        <f t="shared" si="154"/>
        <v>*</v>
      </c>
      <c r="J1614" t="str">
        <f t="shared" si="155"/>
        <v>*</v>
      </c>
    </row>
    <row r="1615" spans="2:10" x14ac:dyDescent="0.25">
      <c r="B1615" t="str">
        <f>IF('TECH RES'!C1616="RESNGA",'TECH RES'!B1616,"*")</f>
        <v>*</v>
      </c>
      <c r="C1615" t="str">
        <f t="shared" si="150"/>
        <v>*</v>
      </c>
      <c r="D1615" t="str">
        <f t="shared" si="151"/>
        <v>*</v>
      </c>
      <c r="F1615" t="str">
        <f>IF('TECH RES'!C1616="RESNGA",'TECH RES'!B1616,"*")</f>
        <v>*</v>
      </c>
      <c r="G1615" t="str">
        <f t="shared" si="152"/>
        <v>*</v>
      </c>
      <c r="H1615" t="str">
        <f t="shared" si="153"/>
        <v>*</v>
      </c>
      <c r="I1615" t="str">
        <f t="shared" si="154"/>
        <v>*</v>
      </c>
      <c r="J1615" t="str">
        <f t="shared" si="155"/>
        <v>*</v>
      </c>
    </row>
    <row r="1616" spans="2:10" x14ac:dyDescent="0.25">
      <c r="B1616" t="str">
        <f>IF('TECH RES'!C1617="RESNGA",'TECH RES'!B1617,"*")</f>
        <v>*</v>
      </c>
      <c r="C1616" t="str">
        <f t="shared" si="150"/>
        <v>*</v>
      </c>
      <c r="D1616" t="str">
        <f t="shared" si="151"/>
        <v>*</v>
      </c>
      <c r="F1616" t="str">
        <f>IF('TECH RES'!C1617="RESNGA",'TECH RES'!B1617,"*")</f>
        <v>*</v>
      </c>
      <c r="G1616" t="str">
        <f t="shared" si="152"/>
        <v>*</v>
      </c>
      <c r="H1616" t="str">
        <f t="shared" si="153"/>
        <v>*</v>
      </c>
      <c r="I1616" t="str">
        <f t="shared" si="154"/>
        <v>*</v>
      </c>
      <c r="J1616" t="str">
        <f t="shared" si="155"/>
        <v>*</v>
      </c>
    </row>
    <row r="1617" spans="2:10" x14ac:dyDescent="0.25">
      <c r="B1617" t="str">
        <f>IF('TECH RES'!C1618="RESNGA",'TECH RES'!B1618,"*")</f>
        <v>*</v>
      </c>
      <c r="C1617" t="str">
        <f t="shared" si="150"/>
        <v>*</v>
      </c>
      <c r="D1617" t="str">
        <f t="shared" si="151"/>
        <v>*</v>
      </c>
      <c r="F1617" t="str">
        <f>IF('TECH RES'!C1618="RESNGA",'TECH RES'!B1618,"*")</f>
        <v>*</v>
      </c>
      <c r="G1617" t="str">
        <f t="shared" si="152"/>
        <v>*</v>
      </c>
      <c r="H1617" t="str">
        <f t="shared" si="153"/>
        <v>*</v>
      </c>
      <c r="I1617" t="str">
        <f t="shared" si="154"/>
        <v>*</v>
      </c>
      <c r="J1617" t="str">
        <f t="shared" si="155"/>
        <v>*</v>
      </c>
    </row>
    <row r="1618" spans="2:10" x14ac:dyDescent="0.25">
      <c r="B1618" t="str">
        <f>IF('TECH RES'!C1619="RESNGA",'TECH RES'!B1619,"*")</f>
        <v>*</v>
      </c>
      <c r="C1618" t="str">
        <f t="shared" si="150"/>
        <v>*</v>
      </c>
      <c r="D1618" t="str">
        <f t="shared" si="151"/>
        <v>*</v>
      </c>
      <c r="F1618" t="str">
        <f>IF('TECH RES'!C1619="RESNGA",'TECH RES'!B1619,"*")</f>
        <v>*</v>
      </c>
      <c r="G1618" t="str">
        <f t="shared" si="152"/>
        <v>*</v>
      </c>
      <c r="H1618" t="str">
        <f t="shared" si="153"/>
        <v>*</v>
      </c>
      <c r="I1618" t="str">
        <f t="shared" si="154"/>
        <v>*</v>
      </c>
      <c r="J1618" t="str">
        <f t="shared" si="155"/>
        <v>*</v>
      </c>
    </row>
    <row r="1619" spans="2:10" x14ac:dyDescent="0.25">
      <c r="B1619" t="str">
        <f>IF('TECH RES'!C1620="RESNGA",'TECH RES'!B1620,"*")</f>
        <v>*</v>
      </c>
      <c r="C1619" t="str">
        <f t="shared" si="150"/>
        <v>*</v>
      </c>
      <c r="D1619" t="str">
        <f t="shared" si="151"/>
        <v>*</v>
      </c>
      <c r="F1619" t="str">
        <f>IF('TECH RES'!C1620="RESNGA",'TECH RES'!B1620,"*")</f>
        <v>*</v>
      </c>
      <c r="G1619" t="str">
        <f t="shared" si="152"/>
        <v>*</v>
      </c>
      <c r="H1619" t="str">
        <f t="shared" si="153"/>
        <v>*</v>
      </c>
      <c r="I1619" t="str">
        <f t="shared" si="154"/>
        <v>*</v>
      </c>
      <c r="J1619" t="str">
        <f t="shared" si="155"/>
        <v>*</v>
      </c>
    </row>
    <row r="1620" spans="2:10" x14ac:dyDescent="0.25">
      <c r="B1620" t="str">
        <f>IF('TECH RES'!C1621="RESNGA",'TECH RES'!B1621,"*")</f>
        <v>*</v>
      </c>
      <c r="C1620" t="str">
        <f t="shared" si="150"/>
        <v>*</v>
      </c>
      <c r="D1620" t="str">
        <f t="shared" si="151"/>
        <v>*</v>
      </c>
      <c r="F1620" t="str">
        <f>IF('TECH RES'!C1621="RESNGA",'TECH RES'!B1621,"*")</f>
        <v>*</v>
      </c>
      <c r="G1620" t="str">
        <f t="shared" si="152"/>
        <v>*</v>
      </c>
      <c r="H1620" t="str">
        <f t="shared" si="153"/>
        <v>*</v>
      </c>
      <c r="I1620" t="str">
        <f t="shared" si="154"/>
        <v>*</v>
      </c>
      <c r="J1620" t="str">
        <f t="shared" si="155"/>
        <v>*</v>
      </c>
    </row>
    <row r="1621" spans="2:10" x14ac:dyDescent="0.25">
      <c r="B1621" t="str">
        <f>IF('TECH RES'!C1622="RESNGA",'TECH RES'!B1622,"*")</f>
        <v>*</v>
      </c>
      <c r="C1621" t="str">
        <f t="shared" si="150"/>
        <v>*</v>
      </c>
      <c r="D1621" t="str">
        <f t="shared" si="151"/>
        <v>*</v>
      </c>
      <c r="F1621" t="str">
        <f>IF('TECH RES'!C1622="RESNGA",'TECH RES'!B1622,"*")</f>
        <v>*</v>
      </c>
      <c r="G1621" t="str">
        <f t="shared" si="152"/>
        <v>*</v>
      </c>
      <c r="H1621" t="str">
        <f t="shared" si="153"/>
        <v>*</v>
      </c>
      <c r="I1621" t="str">
        <f t="shared" si="154"/>
        <v>*</v>
      </c>
      <c r="J1621" t="str">
        <f t="shared" si="155"/>
        <v>*</v>
      </c>
    </row>
    <row r="1622" spans="2:10" x14ac:dyDescent="0.25">
      <c r="B1622" t="str">
        <f>IF('TECH RES'!C1623="RESNGA",'TECH RES'!B1623,"*")</f>
        <v>*</v>
      </c>
      <c r="C1622" t="str">
        <f t="shared" si="150"/>
        <v>*</v>
      </c>
      <c r="D1622" t="str">
        <f t="shared" si="151"/>
        <v>*</v>
      </c>
      <c r="F1622" t="str">
        <f>IF('TECH RES'!C1623="RESNGA",'TECH RES'!B1623,"*")</f>
        <v>*</v>
      </c>
      <c r="G1622" t="str">
        <f t="shared" si="152"/>
        <v>*</v>
      </c>
      <c r="H1622" t="str">
        <f t="shared" si="153"/>
        <v>*</v>
      </c>
      <c r="I1622" t="str">
        <f t="shared" si="154"/>
        <v>*</v>
      </c>
      <c r="J1622" t="str">
        <f t="shared" si="155"/>
        <v>*</v>
      </c>
    </row>
    <row r="1623" spans="2:10" x14ac:dyDescent="0.25">
      <c r="B1623" t="str">
        <f>IF('TECH RES'!C1624="RESNGA",'TECH RES'!B1624,"*")</f>
        <v>*</v>
      </c>
      <c r="C1623" t="str">
        <f t="shared" si="150"/>
        <v>*</v>
      </c>
      <c r="D1623" t="str">
        <f t="shared" si="151"/>
        <v>*</v>
      </c>
      <c r="F1623" t="str">
        <f>IF('TECH RES'!C1624="RESNGA",'TECH RES'!B1624,"*")</f>
        <v>*</v>
      </c>
      <c r="G1623" t="str">
        <f t="shared" si="152"/>
        <v>*</v>
      </c>
      <c r="H1623" t="str">
        <f t="shared" si="153"/>
        <v>*</v>
      </c>
      <c r="I1623" t="str">
        <f t="shared" si="154"/>
        <v>*</v>
      </c>
      <c r="J1623" t="str">
        <f t="shared" si="155"/>
        <v>*</v>
      </c>
    </row>
    <row r="1624" spans="2:10" x14ac:dyDescent="0.25">
      <c r="B1624" t="str">
        <f>IF('TECH RES'!C1625="RESNGA",'TECH RES'!B1625,"*")</f>
        <v>*</v>
      </c>
      <c r="C1624" t="str">
        <f t="shared" si="150"/>
        <v>*</v>
      </c>
      <c r="D1624" t="str">
        <f t="shared" si="151"/>
        <v>*</v>
      </c>
      <c r="F1624" t="str">
        <f>IF('TECH RES'!C1625="RESNGA",'TECH RES'!B1625,"*")</f>
        <v>*</v>
      </c>
      <c r="G1624" t="str">
        <f t="shared" si="152"/>
        <v>*</v>
      </c>
      <c r="H1624" t="str">
        <f t="shared" si="153"/>
        <v>*</v>
      </c>
      <c r="I1624" t="str">
        <f t="shared" si="154"/>
        <v>*</v>
      </c>
      <c r="J1624" t="str">
        <f t="shared" si="155"/>
        <v>*</v>
      </c>
    </row>
    <row r="1625" spans="2:10" x14ac:dyDescent="0.25">
      <c r="B1625" t="str">
        <f>IF('TECH RES'!C1626="RESNGA",'TECH RES'!B1626,"*")</f>
        <v>*</v>
      </c>
      <c r="C1625" t="str">
        <f t="shared" si="150"/>
        <v>*</v>
      </c>
      <c r="D1625" t="str">
        <f t="shared" si="151"/>
        <v>*</v>
      </c>
      <c r="F1625" t="str">
        <f>IF('TECH RES'!C1626="RESNGA",'TECH RES'!B1626,"*")</f>
        <v>*</v>
      </c>
      <c r="G1625" t="str">
        <f t="shared" si="152"/>
        <v>*</v>
      </c>
      <c r="H1625" t="str">
        <f t="shared" si="153"/>
        <v>*</v>
      </c>
      <c r="I1625" t="str">
        <f t="shared" si="154"/>
        <v>*</v>
      </c>
      <c r="J1625" t="str">
        <f t="shared" si="155"/>
        <v>*</v>
      </c>
    </row>
    <row r="1626" spans="2:10" x14ac:dyDescent="0.25">
      <c r="B1626" t="str">
        <f>IF('TECH RES'!C1627="RESNGA",'TECH RES'!B1627,"*")</f>
        <v>*</v>
      </c>
      <c r="C1626" t="str">
        <f t="shared" si="150"/>
        <v>*</v>
      </c>
      <c r="D1626" t="str">
        <f t="shared" si="151"/>
        <v>*</v>
      </c>
      <c r="F1626" t="str">
        <f>IF('TECH RES'!C1627="RESNGA",'TECH RES'!B1627,"*")</f>
        <v>*</v>
      </c>
      <c r="G1626" t="str">
        <f t="shared" si="152"/>
        <v>*</v>
      </c>
      <c r="H1626" t="str">
        <f t="shared" si="153"/>
        <v>*</v>
      </c>
      <c r="I1626" t="str">
        <f t="shared" si="154"/>
        <v>*</v>
      </c>
      <c r="J1626" t="str">
        <f t="shared" si="155"/>
        <v>*</v>
      </c>
    </row>
    <row r="1627" spans="2:10" x14ac:dyDescent="0.25">
      <c r="B1627" t="str">
        <f>IF('TECH RES'!C1628="RESNGA",'TECH RES'!B1628,"*")</f>
        <v>*</v>
      </c>
      <c r="C1627" t="str">
        <f t="shared" si="150"/>
        <v>*</v>
      </c>
      <c r="D1627" t="str">
        <f t="shared" si="151"/>
        <v>*</v>
      </c>
      <c r="F1627" t="str">
        <f>IF('TECH RES'!C1628="RESNGA",'TECH RES'!B1628,"*")</f>
        <v>*</v>
      </c>
      <c r="G1627" t="str">
        <f t="shared" si="152"/>
        <v>*</v>
      </c>
      <c r="H1627" t="str">
        <f t="shared" si="153"/>
        <v>*</v>
      </c>
      <c r="I1627" t="str">
        <f t="shared" si="154"/>
        <v>*</v>
      </c>
      <c r="J1627" t="str">
        <f t="shared" si="155"/>
        <v>*</v>
      </c>
    </row>
    <row r="1628" spans="2:10" x14ac:dyDescent="0.25">
      <c r="B1628" t="str">
        <f>IF('TECH RES'!C1629="RESNGA",'TECH RES'!B1629,"*")</f>
        <v>*</v>
      </c>
      <c r="C1628" t="str">
        <f t="shared" si="150"/>
        <v>*</v>
      </c>
      <c r="D1628" t="str">
        <f t="shared" si="151"/>
        <v>*</v>
      </c>
      <c r="F1628" t="str">
        <f>IF('TECH RES'!C1629="RESNGA",'TECH RES'!B1629,"*")</f>
        <v>*</v>
      </c>
      <c r="G1628" t="str">
        <f t="shared" si="152"/>
        <v>*</v>
      </c>
      <c r="H1628" t="str">
        <f t="shared" si="153"/>
        <v>*</v>
      </c>
      <c r="I1628" t="str">
        <f t="shared" si="154"/>
        <v>*</v>
      </c>
      <c r="J1628" t="str">
        <f t="shared" si="155"/>
        <v>*</v>
      </c>
    </row>
    <row r="1629" spans="2:10" x14ac:dyDescent="0.25">
      <c r="B1629" t="str">
        <f>IF('TECH RES'!C1630="RESNGA",'TECH RES'!B1630,"*")</f>
        <v>*</v>
      </c>
      <c r="C1629" t="str">
        <f t="shared" si="150"/>
        <v>*</v>
      </c>
      <c r="D1629" t="str">
        <f t="shared" si="151"/>
        <v>*</v>
      </c>
      <c r="F1629" t="str">
        <f>IF('TECH RES'!C1630="RESNGA",'TECH RES'!B1630,"*")</f>
        <v>*</v>
      </c>
      <c r="G1629" t="str">
        <f t="shared" si="152"/>
        <v>*</v>
      </c>
      <c r="H1629" t="str">
        <f t="shared" si="153"/>
        <v>*</v>
      </c>
      <c r="I1629" t="str">
        <f t="shared" si="154"/>
        <v>*</v>
      </c>
      <c r="J1629" t="str">
        <f t="shared" si="155"/>
        <v>*</v>
      </c>
    </row>
    <row r="1630" spans="2:10" x14ac:dyDescent="0.25">
      <c r="B1630" t="str">
        <f>IF('TECH RES'!C1631="RESNGA",'TECH RES'!B1631,"*")</f>
        <v>*</v>
      </c>
      <c r="C1630" t="str">
        <f t="shared" si="150"/>
        <v>*</v>
      </c>
      <c r="D1630" t="str">
        <f t="shared" si="151"/>
        <v>*</v>
      </c>
      <c r="F1630" t="str">
        <f>IF('TECH RES'!C1631="RESNGA",'TECH RES'!B1631,"*")</f>
        <v>*</v>
      </c>
      <c r="G1630" t="str">
        <f t="shared" si="152"/>
        <v>*</v>
      </c>
      <c r="H1630" t="str">
        <f t="shared" si="153"/>
        <v>*</v>
      </c>
      <c r="I1630" t="str">
        <f t="shared" si="154"/>
        <v>*</v>
      </c>
      <c r="J1630" t="str">
        <f t="shared" si="155"/>
        <v>*</v>
      </c>
    </row>
    <row r="1631" spans="2:10" x14ac:dyDescent="0.25">
      <c r="B1631" t="str">
        <f>IF('TECH RES'!C1632="RESNGA",'TECH RES'!B1632,"*")</f>
        <v>*</v>
      </c>
      <c r="C1631" t="str">
        <f t="shared" si="150"/>
        <v>*</v>
      </c>
      <c r="D1631" t="str">
        <f t="shared" si="151"/>
        <v>*</v>
      </c>
      <c r="F1631" t="str">
        <f>IF('TECH RES'!C1632="RESNGA",'TECH RES'!B1632,"*")</f>
        <v>*</v>
      </c>
      <c r="G1631" t="str">
        <f t="shared" si="152"/>
        <v>*</v>
      </c>
      <c r="H1631" t="str">
        <f t="shared" si="153"/>
        <v>*</v>
      </c>
      <c r="I1631" t="str">
        <f t="shared" si="154"/>
        <v>*</v>
      </c>
      <c r="J1631" t="str">
        <f t="shared" si="155"/>
        <v>*</v>
      </c>
    </row>
    <row r="1632" spans="2:10" x14ac:dyDescent="0.25">
      <c r="B1632" t="str">
        <f>IF('TECH RES'!C1633="RESNGA",'TECH RES'!B1633,"*")</f>
        <v>*</v>
      </c>
      <c r="C1632" t="str">
        <f t="shared" si="150"/>
        <v>*</v>
      </c>
      <c r="D1632" t="str">
        <f t="shared" si="151"/>
        <v>*</v>
      </c>
      <c r="F1632" t="str">
        <f>IF('TECH RES'!C1633="RESNGA",'TECH RES'!B1633,"*")</f>
        <v>*</v>
      </c>
      <c r="G1632" t="str">
        <f t="shared" si="152"/>
        <v>*</v>
      </c>
      <c r="H1632" t="str">
        <f t="shared" si="153"/>
        <v>*</v>
      </c>
      <c r="I1632" t="str">
        <f t="shared" si="154"/>
        <v>*</v>
      </c>
      <c r="J1632" t="str">
        <f t="shared" si="155"/>
        <v>*</v>
      </c>
    </row>
    <row r="1633" spans="2:10" x14ac:dyDescent="0.25">
      <c r="B1633" t="str">
        <f>IF('TECH RES'!C1634="RESNGA",'TECH RES'!B1634,"*")</f>
        <v>*</v>
      </c>
      <c r="C1633" t="str">
        <f t="shared" si="150"/>
        <v>*</v>
      </c>
      <c r="D1633" t="str">
        <f t="shared" si="151"/>
        <v>*</v>
      </c>
      <c r="F1633" t="str">
        <f>IF('TECH RES'!C1634="RESNGA",'TECH RES'!B1634,"*")</f>
        <v>*</v>
      </c>
      <c r="G1633" t="str">
        <f t="shared" si="152"/>
        <v>*</v>
      </c>
      <c r="H1633" t="str">
        <f t="shared" si="153"/>
        <v>*</v>
      </c>
      <c r="I1633" t="str">
        <f t="shared" si="154"/>
        <v>*</v>
      </c>
      <c r="J1633" t="str">
        <f t="shared" si="155"/>
        <v>*</v>
      </c>
    </row>
    <row r="1634" spans="2:10" x14ac:dyDescent="0.25">
      <c r="B1634" t="str">
        <f>IF('TECH RES'!C1635="RESNGA",'TECH RES'!B1635,"*")</f>
        <v>*</v>
      </c>
      <c r="C1634" t="str">
        <f t="shared" si="150"/>
        <v>*</v>
      </c>
      <c r="D1634" t="str">
        <f t="shared" si="151"/>
        <v>*</v>
      </c>
      <c r="F1634" t="str">
        <f>IF('TECH RES'!C1635="RESNGA",'TECH RES'!B1635,"*")</f>
        <v>*</v>
      </c>
      <c r="G1634" t="str">
        <f t="shared" si="152"/>
        <v>*</v>
      </c>
      <c r="H1634" t="str">
        <f t="shared" si="153"/>
        <v>*</v>
      </c>
      <c r="I1634" t="str">
        <f t="shared" si="154"/>
        <v>*</v>
      </c>
      <c r="J1634" t="str">
        <f t="shared" si="155"/>
        <v>*</v>
      </c>
    </row>
    <row r="1635" spans="2:10" x14ac:dyDescent="0.25">
      <c r="B1635" t="str">
        <f>IF('TECH RES'!C1636="RESNGA",'TECH RES'!B1636,"*")</f>
        <v>*</v>
      </c>
      <c r="C1635" t="str">
        <f t="shared" si="150"/>
        <v>*</v>
      </c>
      <c r="D1635" t="str">
        <f t="shared" si="151"/>
        <v>*</v>
      </c>
      <c r="F1635" t="str">
        <f>IF('TECH RES'!C1636="RESNGA",'TECH RES'!B1636,"*")</f>
        <v>*</v>
      </c>
      <c r="G1635" t="str">
        <f t="shared" si="152"/>
        <v>*</v>
      </c>
      <c r="H1635" t="str">
        <f t="shared" si="153"/>
        <v>*</v>
      </c>
      <c r="I1635" t="str">
        <f t="shared" si="154"/>
        <v>*</v>
      </c>
      <c r="J1635" t="str">
        <f t="shared" si="155"/>
        <v>*</v>
      </c>
    </row>
    <row r="1636" spans="2:10" x14ac:dyDescent="0.25">
      <c r="B1636" t="str">
        <f>IF('TECH RES'!C1637="RESNGA",'TECH RES'!B1637,"*")</f>
        <v>*</v>
      </c>
      <c r="C1636" t="str">
        <f t="shared" si="150"/>
        <v>*</v>
      </c>
      <c r="D1636" t="str">
        <f t="shared" si="151"/>
        <v>*</v>
      </c>
      <c r="F1636" t="str">
        <f>IF('TECH RES'!C1637="RESNGA",'TECH RES'!B1637,"*")</f>
        <v>*</v>
      </c>
      <c r="G1636" t="str">
        <f t="shared" si="152"/>
        <v>*</v>
      </c>
      <c r="H1636" t="str">
        <f t="shared" si="153"/>
        <v>*</v>
      </c>
      <c r="I1636" t="str">
        <f t="shared" si="154"/>
        <v>*</v>
      </c>
      <c r="J1636" t="str">
        <f t="shared" si="155"/>
        <v>*</v>
      </c>
    </row>
    <row r="1637" spans="2:10" x14ac:dyDescent="0.25">
      <c r="B1637" t="str">
        <f>IF('TECH RES'!C1638="RESNGA",'TECH RES'!B1638,"*")</f>
        <v>*</v>
      </c>
      <c r="C1637" t="str">
        <f t="shared" si="150"/>
        <v>*</v>
      </c>
      <c r="D1637" t="str">
        <f t="shared" si="151"/>
        <v>*</v>
      </c>
      <c r="F1637" t="str">
        <f>IF('TECH RES'!C1638="RESNGA",'TECH RES'!B1638,"*")</f>
        <v>*</v>
      </c>
      <c r="G1637" t="str">
        <f t="shared" si="152"/>
        <v>*</v>
      </c>
      <c r="H1637" t="str">
        <f t="shared" si="153"/>
        <v>*</v>
      </c>
      <c r="I1637" t="str">
        <f t="shared" si="154"/>
        <v>*</v>
      </c>
      <c r="J1637" t="str">
        <f t="shared" si="155"/>
        <v>*</v>
      </c>
    </row>
    <row r="1638" spans="2:10" x14ac:dyDescent="0.25">
      <c r="B1638" t="str">
        <f>IF('TECH RES'!C1639="RESNGA",'TECH RES'!B1639,"*")</f>
        <v>*</v>
      </c>
      <c r="C1638" t="str">
        <f t="shared" si="150"/>
        <v>*</v>
      </c>
      <c r="D1638" t="str">
        <f t="shared" si="151"/>
        <v>*</v>
      </c>
      <c r="F1638" t="str">
        <f>IF('TECH RES'!C1639="RESNGA",'TECH RES'!B1639,"*")</f>
        <v>*</v>
      </c>
      <c r="G1638" t="str">
        <f t="shared" si="152"/>
        <v>*</v>
      </c>
      <c r="H1638" t="str">
        <f t="shared" si="153"/>
        <v>*</v>
      </c>
      <c r="I1638" t="str">
        <f t="shared" si="154"/>
        <v>*</v>
      </c>
      <c r="J1638" t="str">
        <f t="shared" si="155"/>
        <v>*</v>
      </c>
    </row>
    <row r="1639" spans="2:10" x14ac:dyDescent="0.25">
      <c r="B1639" t="str">
        <f>IF('TECH RES'!C1640="RESNGA",'TECH RES'!B1640,"*")</f>
        <v>*</v>
      </c>
      <c r="C1639" t="str">
        <f t="shared" si="150"/>
        <v>*</v>
      </c>
      <c r="D1639" t="str">
        <f t="shared" si="151"/>
        <v>*</v>
      </c>
      <c r="F1639" t="str">
        <f>IF('TECH RES'!C1640="RESNGA",'TECH RES'!B1640,"*")</f>
        <v>*</v>
      </c>
      <c r="G1639" t="str">
        <f t="shared" si="152"/>
        <v>*</v>
      </c>
      <c r="H1639" t="str">
        <f t="shared" si="153"/>
        <v>*</v>
      </c>
      <c r="I1639" t="str">
        <f t="shared" si="154"/>
        <v>*</v>
      </c>
      <c r="J1639" t="str">
        <f t="shared" si="155"/>
        <v>*</v>
      </c>
    </row>
    <row r="1640" spans="2:10" x14ac:dyDescent="0.25">
      <c r="B1640" t="str">
        <f>IF('TECH RES'!C1641="RESNGA",'TECH RES'!B1641,"*")</f>
        <v>*</v>
      </c>
      <c r="C1640" t="str">
        <f t="shared" si="150"/>
        <v>*</v>
      </c>
      <c r="D1640" t="str">
        <f t="shared" si="151"/>
        <v>*</v>
      </c>
      <c r="F1640" t="str">
        <f>IF('TECH RES'!C1641="RESNGA",'TECH RES'!B1641,"*")</f>
        <v>*</v>
      </c>
      <c r="G1640" t="str">
        <f t="shared" si="152"/>
        <v>*</v>
      </c>
      <c r="H1640" t="str">
        <f t="shared" si="153"/>
        <v>*</v>
      </c>
      <c r="I1640" t="str">
        <f t="shared" si="154"/>
        <v>*</v>
      </c>
      <c r="J1640" t="str">
        <f t="shared" si="155"/>
        <v>*</v>
      </c>
    </row>
    <row r="1641" spans="2:10" x14ac:dyDescent="0.25">
      <c r="B1641" t="str">
        <f>IF('TECH RES'!C1642="RESNGA",'TECH RES'!B1642,"*")</f>
        <v>*</v>
      </c>
      <c r="C1641" t="str">
        <f t="shared" si="150"/>
        <v>*</v>
      </c>
      <c r="D1641" t="str">
        <f t="shared" si="151"/>
        <v>*</v>
      </c>
      <c r="F1641" t="str">
        <f>IF('TECH RES'!C1642="RESNGA",'TECH RES'!B1642,"*")</f>
        <v>*</v>
      </c>
      <c r="G1641" t="str">
        <f t="shared" si="152"/>
        <v>*</v>
      </c>
      <c r="H1641" t="str">
        <f t="shared" si="153"/>
        <v>*</v>
      </c>
      <c r="I1641" t="str">
        <f t="shared" si="154"/>
        <v>*</v>
      </c>
      <c r="J1641" t="str">
        <f t="shared" si="155"/>
        <v>*</v>
      </c>
    </row>
    <row r="1642" spans="2:10" x14ac:dyDescent="0.25">
      <c r="B1642" t="str">
        <f>IF('TECH RES'!C1643="RESNGA",'TECH RES'!B1643,"*")</f>
        <v>RESHOULONewSHFUR1NGA20</v>
      </c>
      <c r="C1642" t="str">
        <f t="shared" si="150"/>
        <v>RESNGA</v>
      </c>
      <c r="D1642">
        <f t="shared" si="151"/>
        <v>1</v>
      </c>
      <c r="F1642" t="str">
        <f>IF('TECH RES'!C1643="RESNGA",'TECH RES'!B1643,"*")</f>
        <v>RESHOULONewSHFUR1NGA20</v>
      </c>
      <c r="G1642" t="str">
        <f t="shared" si="152"/>
        <v>RESRNG</v>
      </c>
      <c r="H1642">
        <f t="shared" si="153"/>
        <v>0</v>
      </c>
      <c r="I1642">
        <f t="shared" si="154"/>
        <v>1</v>
      </c>
      <c r="J1642">
        <f t="shared" si="155"/>
        <v>1</v>
      </c>
    </row>
    <row r="1643" spans="2:10" x14ac:dyDescent="0.25">
      <c r="B1643" t="str">
        <f>IF('TECH RES'!C1644="RESNGA",'TECH RES'!B1644,"*")</f>
        <v>*</v>
      </c>
      <c r="C1643" t="str">
        <f t="shared" si="150"/>
        <v>*</v>
      </c>
      <c r="D1643" t="str">
        <f t="shared" si="151"/>
        <v>*</v>
      </c>
      <c r="F1643" t="str">
        <f>IF('TECH RES'!C1644="RESNGA",'TECH RES'!B1644,"*")</f>
        <v>*</v>
      </c>
      <c r="G1643" t="str">
        <f t="shared" si="152"/>
        <v>*</v>
      </c>
      <c r="H1643" t="str">
        <f t="shared" si="153"/>
        <v>*</v>
      </c>
      <c r="I1643" t="str">
        <f t="shared" si="154"/>
        <v>*</v>
      </c>
      <c r="J1643" t="str">
        <f t="shared" si="155"/>
        <v>*</v>
      </c>
    </row>
    <row r="1644" spans="2:10" x14ac:dyDescent="0.25">
      <c r="B1644" t="str">
        <f>IF('TECH RES'!C1645="RESNGA",'TECH RES'!B1645,"*")</f>
        <v>RESHOULONewSHFUR2NGA20</v>
      </c>
      <c r="C1644" t="str">
        <f t="shared" si="150"/>
        <v>RESNGA</v>
      </c>
      <c r="D1644">
        <f t="shared" si="151"/>
        <v>1</v>
      </c>
      <c r="F1644" t="str">
        <f>IF('TECH RES'!C1645="RESNGA",'TECH RES'!B1645,"*")</f>
        <v>RESHOULONewSHFUR2NGA20</v>
      </c>
      <c r="G1644" t="str">
        <f t="shared" si="152"/>
        <v>RESRNG</v>
      </c>
      <c r="H1644">
        <f t="shared" si="153"/>
        <v>0</v>
      </c>
      <c r="I1644">
        <f t="shared" si="154"/>
        <v>1</v>
      </c>
      <c r="J1644">
        <f t="shared" si="155"/>
        <v>1</v>
      </c>
    </row>
    <row r="1645" spans="2:10" x14ac:dyDescent="0.25">
      <c r="B1645" t="str">
        <f>IF('TECH RES'!C1646="RESNGA",'TECH RES'!B1646,"*")</f>
        <v>RESHOULONewSHFUR3NGA20</v>
      </c>
      <c r="C1645" t="str">
        <f t="shared" si="150"/>
        <v>RESNGA</v>
      </c>
      <c r="D1645">
        <f t="shared" si="151"/>
        <v>1</v>
      </c>
      <c r="F1645" t="str">
        <f>IF('TECH RES'!C1646="RESNGA",'TECH RES'!B1646,"*")</f>
        <v>RESHOULONewSHFUR3NGA20</v>
      </c>
      <c r="G1645" t="str">
        <f t="shared" si="152"/>
        <v>RESRNG</v>
      </c>
      <c r="H1645">
        <f t="shared" si="153"/>
        <v>0</v>
      </c>
      <c r="I1645">
        <f t="shared" si="154"/>
        <v>1</v>
      </c>
      <c r="J1645">
        <f t="shared" si="155"/>
        <v>1</v>
      </c>
    </row>
    <row r="1646" spans="2:10" x14ac:dyDescent="0.25">
      <c r="B1646" t="str">
        <f>IF('TECH RES'!C1647="RESNGA",'TECH RES'!B1647,"*")</f>
        <v>RESHOULONewSHFUR3NGA22</v>
      </c>
      <c r="C1646" t="str">
        <f t="shared" si="150"/>
        <v>RESNGA</v>
      </c>
      <c r="D1646">
        <f t="shared" si="151"/>
        <v>1</v>
      </c>
      <c r="F1646" t="str">
        <f>IF('TECH RES'!C1647="RESNGA",'TECH RES'!B1647,"*")</f>
        <v>RESHOULONewSHFUR3NGA22</v>
      </c>
      <c r="G1646" t="str">
        <f t="shared" si="152"/>
        <v>RESRNG</v>
      </c>
      <c r="H1646">
        <f t="shared" si="153"/>
        <v>0</v>
      </c>
      <c r="I1646">
        <f t="shared" si="154"/>
        <v>1</v>
      </c>
      <c r="J1646">
        <f t="shared" si="155"/>
        <v>1</v>
      </c>
    </row>
    <row r="1647" spans="2:10" x14ac:dyDescent="0.25">
      <c r="B1647" t="str">
        <f>IF('TECH RES'!C1648="RESNGA",'TECH RES'!B1648,"*")</f>
        <v>RESHOULONewSHFUR4NGA20</v>
      </c>
      <c r="C1647" t="str">
        <f t="shared" si="150"/>
        <v>RESNGA</v>
      </c>
      <c r="D1647">
        <f t="shared" si="151"/>
        <v>1</v>
      </c>
      <c r="F1647" t="str">
        <f>IF('TECH RES'!C1648="RESNGA",'TECH RES'!B1648,"*")</f>
        <v>RESHOULONewSHFUR4NGA20</v>
      </c>
      <c r="G1647" t="str">
        <f t="shared" si="152"/>
        <v>RESRNG</v>
      </c>
      <c r="H1647">
        <f t="shared" si="153"/>
        <v>0</v>
      </c>
      <c r="I1647">
        <f t="shared" si="154"/>
        <v>1</v>
      </c>
      <c r="J1647">
        <f t="shared" si="155"/>
        <v>1</v>
      </c>
    </row>
    <row r="1648" spans="2:10" x14ac:dyDescent="0.25">
      <c r="B1648" t="str">
        <f>IF('TECH RES'!C1649="RESNGA",'TECH RES'!B1649,"*")</f>
        <v>RESHOULONewSHFUR4NGA22</v>
      </c>
      <c r="C1648" t="str">
        <f t="shared" si="150"/>
        <v>RESNGA</v>
      </c>
      <c r="D1648">
        <f t="shared" si="151"/>
        <v>1</v>
      </c>
      <c r="F1648" t="str">
        <f>IF('TECH RES'!C1649="RESNGA",'TECH RES'!B1649,"*")</f>
        <v>RESHOULONewSHFUR4NGA22</v>
      </c>
      <c r="G1648" t="str">
        <f t="shared" si="152"/>
        <v>RESRNG</v>
      </c>
      <c r="H1648">
        <f t="shared" si="153"/>
        <v>0</v>
      </c>
      <c r="I1648">
        <f t="shared" si="154"/>
        <v>1</v>
      </c>
      <c r="J1648">
        <f t="shared" si="155"/>
        <v>1</v>
      </c>
    </row>
    <row r="1649" spans="2:10" x14ac:dyDescent="0.25">
      <c r="B1649" t="str">
        <f>IF('TECH RES'!C1650="RESNGA",'TECH RES'!B1650,"*")</f>
        <v>RESHOULONewSHRAD1NGA20</v>
      </c>
      <c r="C1649" t="str">
        <f t="shared" si="150"/>
        <v>RESNGA</v>
      </c>
      <c r="D1649">
        <f t="shared" si="151"/>
        <v>1</v>
      </c>
      <c r="F1649" t="str">
        <f>IF('TECH RES'!C1650="RESNGA",'TECH RES'!B1650,"*")</f>
        <v>RESHOULONewSHRAD1NGA20</v>
      </c>
      <c r="G1649" t="str">
        <f t="shared" si="152"/>
        <v>RESRNG</v>
      </c>
      <c r="H1649">
        <f t="shared" si="153"/>
        <v>0</v>
      </c>
      <c r="I1649">
        <f t="shared" si="154"/>
        <v>1</v>
      </c>
      <c r="J1649">
        <f t="shared" si="155"/>
        <v>1</v>
      </c>
    </row>
    <row r="1650" spans="2:10" x14ac:dyDescent="0.25">
      <c r="B1650" t="str">
        <f>IF('TECH RES'!C1651="RESNGA",'TECH RES'!B1651,"*")</f>
        <v>RESHOULONewSHRAD1NGA21</v>
      </c>
      <c r="C1650" t="str">
        <f t="shared" si="150"/>
        <v>RESNGA</v>
      </c>
      <c r="D1650">
        <f t="shared" si="151"/>
        <v>1</v>
      </c>
      <c r="F1650" t="str">
        <f>IF('TECH RES'!C1651="RESNGA",'TECH RES'!B1651,"*")</f>
        <v>RESHOULONewSHRAD1NGA21</v>
      </c>
      <c r="G1650" t="str">
        <f t="shared" si="152"/>
        <v>RESRNG</v>
      </c>
      <c r="H1650">
        <f t="shared" si="153"/>
        <v>0</v>
      </c>
      <c r="I1650">
        <f t="shared" si="154"/>
        <v>1</v>
      </c>
      <c r="J1650">
        <f t="shared" si="155"/>
        <v>1</v>
      </c>
    </row>
    <row r="1651" spans="2:10" x14ac:dyDescent="0.25">
      <c r="B1651" t="str">
        <f>IF('TECH RES'!C1652="RESNGA",'TECH RES'!B1652,"*")</f>
        <v>*</v>
      </c>
      <c r="C1651" t="str">
        <f t="shared" si="150"/>
        <v>*</v>
      </c>
      <c r="D1651" t="str">
        <f t="shared" si="151"/>
        <v>*</v>
      </c>
      <c r="F1651" t="str">
        <f>IF('TECH RES'!C1652="RESNGA",'TECH RES'!B1652,"*")</f>
        <v>*</v>
      </c>
      <c r="G1651" t="str">
        <f t="shared" si="152"/>
        <v>*</v>
      </c>
      <c r="H1651" t="str">
        <f t="shared" si="153"/>
        <v>*</v>
      </c>
      <c r="I1651" t="str">
        <f t="shared" si="154"/>
        <v>*</v>
      </c>
      <c r="J1651" t="str">
        <f t="shared" si="155"/>
        <v>*</v>
      </c>
    </row>
    <row r="1652" spans="2:10" x14ac:dyDescent="0.25">
      <c r="B1652" t="str">
        <f>IF('TECH RES'!C1653="RESNGA",'TECH RES'!B1653,"*")</f>
        <v>RESHOULONewSHRAD2NGA20</v>
      </c>
      <c r="C1652" t="str">
        <f t="shared" si="150"/>
        <v>RESNGA</v>
      </c>
      <c r="D1652">
        <f t="shared" si="151"/>
        <v>1</v>
      </c>
      <c r="F1652" t="str">
        <f>IF('TECH RES'!C1653="RESNGA",'TECH RES'!B1653,"*")</f>
        <v>RESHOULONewSHRAD2NGA20</v>
      </c>
      <c r="G1652" t="str">
        <f t="shared" si="152"/>
        <v>RESRNG</v>
      </c>
      <c r="H1652">
        <f t="shared" si="153"/>
        <v>0</v>
      </c>
      <c r="I1652">
        <f t="shared" si="154"/>
        <v>1</v>
      </c>
      <c r="J1652">
        <f t="shared" si="155"/>
        <v>1</v>
      </c>
    </row>
    <row r="1653" spans="2:10" x14ac:dyDescent="0.25">
      <c r="B1653" t="str">
        <f>IF('TECH RES'!C1654="RESNGA",'TECH RES'!B1654,"*")</f>
        <v>RESHOULONewSHRAD3NGA20</v>
      </c>
      <c r="C1653" t="str">
        <f t="shared" si="150"/>
        <v>RESNGA</v>
      </c>
      <c r="D1653">
        <f t="shared" si="151"/>
        <v>1</v>
      </c>
      <c r="F1653" t="str">
        <f>IF('TECH RES'!C1654="RESNGA",'TECH RES'!B1654,"*")</f>
        <v>RESHOULONewSHRAD3NGA20</v>
      </c>
      <c r="G1653" t="str">
        <f t="shared" si="152"/>
        <v>RESRNG</v>
      </c>
      <c r="H1653">
        <f t="shared" si="153"/>
        <v>0</v>
      </c>
      <c r="I1653">
        <f t="shared" si="154"/>
        <v>1</v>
      </c>
      <c r="J1653">
        <f t="shared" si="155"/>
        <v>1</v>
      </c>
    </row>
    <row r="1654" spans="2:10" x14ac:dyDescent="0.25">
      <c r="B1654" t="str">
        <f>IF('TECH RES'!C1655="RESNGA",'TECH RES'!B1655,"*")</f>
        <v>RESHOULONewSHRAD4NGA20</v>
      </c>
      <c r="C1654" t="str">
        <f t="shared" si="150"/>
        <v>RESNGA</v>
      </c>
      <c r="D1654">
        <f t="shared" si="151"/>
        <v>1</v>
      </c>
      <c r="F1654" t="str">
        <f>IF('TECH RES'!C1655="RESNGA",'TECH RES'!B1655,"*")</f>
        <v>RESHOULONewSHRAD4NGA20</v>
      </c>
      <c r="G1654" t="str">
        <f t="shared" si="152"/>
        <v>RESRNG</v>
      </c>
      <c r="H1654">
        <f t="shared" si="153"/>
        <v>0</v>
      </c>
      <c r="I1654">
        <f t="shared" si="154"/>
        <v>1</v>
      </c>
      <c r="J1654">
        <f t="shared" si="155"/>
        <v>1</v>
      </c>
    </row>
    <row r="1655" spans="2:10" x14ac:dyDescent="0.25">
      <c r="B1655" t="str">
        <f>IF('TECH RES'!C1656="RESNGA",'TECH RES'!B1656,"*")</f>
        <v>RESHOULONewSHRAD4NGA22</v>
      </c>
      <c r="C1655" t="str">
        <f t="shared" si="150"/>
        <v>RESNGA</v>
      </c>
      <c r="D1655">
        <f t="shared" si="151"/>
        <v>1</v>
      </c>
      <c r="F1655" t="str">
        <f>IF('TECH RES'!C1656="RESNGA",'TECH RES'!B1656,"*")</f>
        <v>RESHOULONewSHRAD4NGA22</v>
      </c>
      <c r="G1655" t="str">
        <f t="shared" si="152"/>
        <v>RESRNG</v>
      </c>
      <c r="H1655">
        <f t="shared" si="153"/>
        <v>0</v>
      </c>
      <c r="I1655">
        <f t="shared" si="154"/>
        <v>1</v>
      </c>
      <c r="J1655">
        <f t="shared" si="155"/>
        <v>1</v>
      </c>
    </row>
    <row r="1656" spans="2:10" x14ac:dyDescent="0.25">
      <c r="B1656" t="str">
        <f>IF('TECH RES'!C1657="RESNGA",'TECH RES'!B1657,"*")</f>
        <v>*</v>
      </c>
      <c r="C1656" t="str">
        <f t="shared" si="150"/>
        <v>*</v>
      </c>
      <c r="D1656" t="str">
        <f t="shared" si="151"/>
        <v>*</v>
      </c>
      <c r="F1656" t="str">
        <f>IF('TECH RES'!C1657="RESNGA",'TECH RES'!B1657,"*")</f>
        <v>*</v>
      </c>
      <c r="G1656" t="str">
        <f t="shared" si="152"/>
        <v>*</v>
      </c>
      <c r="H1656" t="str">
        <f t="shared" si="153"/>
        <v>*</v>
      </c>
      <c r="I1656" t="str">
        <f t="shared" si="154"/>
        <v>*</v>
      </c>
      <c r="J1656" t="str">
        <f t="shared" si="155"/>
        <v>*</v>
      </c>
    </row>
    <row r="1657" spans="2:10" x14ac:dyDescent="0.25">
      <c r="B1657" t="str">
        <f>IF('TECH RES'!C1658="RESNGA",'TECH RES'!B1658,"*")</f>
        <v>*</v>
      </c>
      <c r="C1657" t="str">
        <f t="shared" si="150"/>
        <v>*</v>
      </c>
      <c r="D1657" t="str">
        <f t="shared" si="151"/>
        <v>*</v>
      </c>
      <c r="F1657" t="str">
        <f>IF('TECH RES'!C1658="RESNGA",'TECH RES'!B1658,"*")</f>
        <v>*</v>
      </c>
      <c r="G1657" t="str">
        <f t="shared" si="152"/>
        <v>*</v>
      </c>
      <c r="H1657" t="str">
        <f t="shared" si="153"/>
        <v>*</v>
      </c>
      <c r="I1657" t="str">
        <f t="shared" si="154"/>
        <v>*</v>
      </c>
      <c r="J1657" t="str">
        <f t="shared" si="155"/>
        <v>*</v>
      </c>
    </row>
    <row r="1658" spans="2:10" x14ac:dyDescent="0.25">
      <c r="B1658" t="str">
        <f>IF('TECH RES'!C1659="RESNGA",'TECH RES'!B1659,"*")</f>
        <v>*</v>
      </c>
      <c r="C1658" t="str">
        <f t="shared" si="150"/>
        <v>*</v>
      </c>
      <c r="D1658" t="str">
        <f t="shared" si="151"/>
        <v>*</v>
      </c>
      <c r="F1658" t="str">
        <f>IF('TECH RES'!C1659="RESNGA",'TECH RES'!B1659,"*")</f>
        <v>*</v>
      </c>
      <c r="G1658" t="str">
        <f t="shared" si="152"/>
        <v>*</v>
      </c>
      <c r="H1658" t="str">
        <f t="shared" si="153"/>
        <v>*</v>
      </c>
      <c r="I1658" t="str">
        <f t="shared" si="154"/>
        <v>*</v>
      </c>
      <c r="J1658" t="str">
        <f t="shared" si="155"/>
        <v>*</v>
      </c>
    </row>
    <row r="1659" spans="2:10" x14ac:dyDescent="0.25">
      <c r="B1659" t="str">
        <f>IF('TECH RES'!C1660="RESNGA",'TECH RES'!B1660,"*")</f>
        <v>*</v>
      </c>
      <c r="C1659" t="str">
        <f t="shared" si="150"/>
        <v>*</v>
      </c>
      <c r="D1659" t="str">
        <f t="shared" si="151"/>
        <v>*</v>
      </c>
      <c r="F1659" t="str">
        <f>IF('TECH RES'!C1660="RESNGA",'TECH RES'!B1660,"*")</f>
        <v>*</v>
      </c>
      <c r="G1659" t="str">
        <f t="shared" si="152"/>
        <v>*</v>
      </c>
      <c r="H1659" t="str">
        <f t="shared" si="153"/>
        <v>*</v>
      </c>
      <c r="I1659" t="str">
        <f t="shared" si="154"/>
        <v>*</v>
      </c>
      <c r="J1659" t="str">
        <f t="shared" si="155"/>
        <v>*</v>
      </c>
    </row>
    <row r="1660" spans="2:10" x14ac:dyDescent="0.25">
      <c r="B1660" t="str">
        <f>IF('TECH RES'!C1661="RESNGA",'TECH RES'!B1661,"*")</f>
        <v>*</v>
      </c>
      <c r="C1660" t="str">
        <f t="shared" si="150"/>
        <v>*</v>
      </c>
      <c r="D1660" t="str">
        <f t="shared" si="151"/>
        <v>*</v>
      </c>
      <c r="F1660" t="str">
        <f>IF('TECH RES'!C1661="RESNGA",'TECH RES'!B1661,"*")</f>
        <v>*</v>
      </c>
      <c r="G1660" t="str">
        <f t="shared" si="152"/>
        <v>*</v>
      </c>
      <c r="H1660" t="str">
        <f t="shared" si="153"/>
        <v>*</v>
      </c>
      <c r="I1660" t="str">
        <f t="shared" si="154"/>
        <v>*</v>
      </c>
      <c r="J1660" t="str">
        <f t="shared" si="155"/>
        <v>*</v>
      </c>
    </row>
    <row r="1661" spans="2:10" x14ac:dyDescent="0.25">
      <c r="B1661" t="str">
        <f>IF('TECH RES'!C1662="RESNGA",'TECH RES'!B1662,"*")</f>
        <v>*</v>
      </c>
      <c r="C1661" t="str">
        <f t="shared" si="150"/>
        <v>*</v>
      </c>
      <c r="D1661" t="str">
        <f t="shared" si="151"/>
        <v>*</v>
      </c>
      <c r="F1661" t="str">
        <f>IF('TECH RES'!C1662="RESNGA",'TECH RES'!B1662,"*")</f>
        <v>*</v>
      </c>
      <c r="G1661" t="str">
        <f t="shared" si="152"/>
        <v>*</v>
      </c>
      <c r="H1661" t="str">
        <f t="shared" si="153"/>
        <v>*</v>
      </c>
      <c r="I1661" t="str">
        <f t="shared" si="154"/>
        <v>*</v>
      </c>
      <c r="J1661" t="str">
        <f t="shared" si="155"/>
        <v>*</v>
      </c>
    </row>
    <row r="1662" spans="2:10" x14ac:dyDescent="0.25">
      <c r="B1662" t="str">
        <f>IF('TECH RES'!C1663="RESNGA",'TECH RES'!B1663,"*")</f>
        <v>*</v>
      </c>
      <c r="C1662" t="str">
        <f t="shared" si="150"/>
        <v>*</v>
      </c>
      <c r="D1662" t="str">
        <f t="shared" si="151"/>
        <v>*</v>
      </c>
      <c r="F1662" t="str">
        <f>IF('TECH RES'!C1663="RESNGA",'TECH RES'!B1663,"*")</f>
        <v>*</v>
      </c>
      <c r="G1662" t="str">
        <f t="shared" si="152"/>
        <v>*</v>
      </c>
      <c r="H1662" t="str">
        <f t="shared" si="153"/>
        <v>*</v>
      </c>
      <c r="I1662" t="str">
        <f t="shared" si="154"/>
        <v>*</v>
      </c>
      <c r="J1662" t="str">
        <f t="shared" si="155"/>
        <v>*</v>
      </c>
    </row>
    <row r="1663" spans="2:10" x14ac:dyDescent="0.25">
      <c r="B1663" t="str">
        <f>IF('TECH RES'!C1664="RESNGA",'TECH RES'!B1664,"*")</f>
        <v>*</v>
      </c>
      <c r="C1663" t="str">
        <f t="shared" si="150"/>
        <v>*</v>
      </c>
      <c r="D1663" t="str">
        <f t="shared" si="151"/>
        <v>*</v>
      </c>
      <c r="F1663" t="str">
        <f>IF('TECH RES'!C1664="RESNGA",'TECH RES'!B1664,"*")</f>
        <v>*</v>
      </c>
      <c r="G1663" t="str">
        <f t="shared" si="152"/>
        <v>*</v>
      </c>
      <c r="H1663" t="str">
        <f t="shared" si="153"/>
        <v>*</v>
      </c>
      <c r="I1663" t="str">
        <f t="shared" si="154"/>
        <v>*</v>
      </c>
      <c r="J1663" t="str">
        <f t="shared" si="155"/>
        <v>*</v>
      </c>
    </row>
    <row r="1664" spans="2:10" x14ac:dyDescent="0.25">
      <c r="B1664" t="str">
        <f>IF('TECH RES'!C1665="RESNGA",'TECH RES'!B1665,"*")</f>
        <v>*</v>
      </c>
      <c r="C1664" t="str">
        <f t="shared" si="150"/>
        <v>*</v>
      </c>
      <c r="D1664" t="str">
        <f t="shared" si="151"/>
        <v>*</v>
      </c>
      <c r="F1664" t="str">
        <f>IF('TECH RES'!C1665="RESNGA",'TECH RES'!B1665,"*")</f>
        <v>*</v>
      </c>
      <c r="G1664" t="str">
        <f t="shared" si="152"/>
        <v>*</v>
      </c>
      <c r="H1664" t="str">
        <f t="shared" si="153"/>
        <v>*</v>
      </c>
      <c r="I1664" t="str">
        <f t="shared" si="154"/>
        <v>*</v>
      </c>
      <c r="J1664" t="str">
        <f t="shared" si="155"/>
        <v>*</v>
      </c>
    </row>
    <row r="1665" spans="2:10" x14ac:dyDescent="0.25">
      <c r="B1665" t="str">
        <f>IF('TECH RES'!C1666="RESNGA",'TECH RES'!B1666,"*")</f>
        <v>*</v>
      </c>
      <c r="C1665" t="str">
        <f t="shared" si="150"/>
        <v>*</v>
      </c>
      <c r="D1665" t="str">
        <f t="shared" si="151"/>
        <v>*</v>
      </c>
      <c r="F1665" t="str">
        <f>IF('TECH RES'!C1666="RESNGA",'TECH RES'!B1666,"*")</f>
        <v>*</v>
      </c>
      <c r="G1665" t="str">
        <f t="shared" si="152"/>
        <v>*</v>
      </c>
      <c r="H1665" t="str">
        <f t="shared" si="153"/>
        <v>*</v>
      </c>
      <c r="I1665" t="str">
        <f t="shared" si="154"/>
        <v>*</v>
      </c>
      <c r="J1665" t="str">
        <f t="shared" si="155"/>
        <v>*</v>
      </c>
    </row>
    <row r="1666" spans="2:10" x14ac:dyDescent="0.25">
      <c r="B1666" t="str">
        <f>IF('TECH RES'!C1667="RESNGA",'TECH RES'!B1667,"*")</f>
        <v>*</v>
      </c>
      <c r="C1666" t="str">
        <f t="shared" si="150"/>
        <v>*</v>
      </c>
      <c r="D1666" t="str">
        <f t="shared" si="151"/>
        <v>*</v>
      </c>
      <c r="F1666" t="str">
        <f>IF('TECH RES'!C1667="RESNGA",'TECH RES'!B1667,"*")</f>
        <v>*</v>
      </c>
      <c r="G1666" t="str">
        <f t="shared" si="152"/>
        <v>*</v>
      </c>
      <c r="H1666" t="str">
        <f t="shared" si="153"/>
        <v>*</v>
      </c>
      <c r="I1666" t="str">
        <f t="shared" si="154"/>
        <v>*</v>
      </c>
      <c r="J1666" t="str">
        <f t="shared" si="155"/>
        <v>*</v>
      </c>
    </row>
    <row r="1667" spans="2:10" x14ac:dyDescent="0.25">
      <c r="B1667" t="str">
        <f>IF('TECH RES'!C1668="RESNGA",'TECH RES'!B1668,"*")</f>
        <v>*</v>
      </c>
      <c r="C1667" t="str">
        <f t="shared" si="150"/>
        <v>*</v>
      </c>
      <c r="D1667" t="str">
        <f t="shared" si="151"/>
        <v>*</v>
      </c>
      <c r="F1667" t="str">
        <f>IF('TECH RES'!C1668="RESNGA",'TECH RES'!B1668,"*")</f>
        <v>*</v>
      </c>
      <c r="G1667" t="str">
        <f t="shared" si="152"/>
        <v>*</v>
      </c>
      <c r="H1667" t="str">
        <f t="shared" si="153"/>
        <v>*</v>
      </c>
      <c r="I1667" t="str">
        <f t="shared" si="154"/>
        <v>*</v>
      </c>
      <c r="J1667" t="str">
        <f t="shared" si="155"/>
        <v>*</v>
      </c>
    </row>
    <row r="1668" spans="2:10" x14ac:dyDescent="0.25">
      <c r="B1668" t="str">
        <f>IF('TECH RES'!C1669="RESNGA",'TECH RES'!B1669,"*")</f>
        <v>*</v>
      </c>
      <c r="C1668" t="str">
        <f t="shared" si="150"/>
        <v>*</v>
      </c>
      <c r="D1668" t="str">
        <f t="shared" si="151"/>
        <v>*</v>
      </c>
      <c r="F1668" t="str">
        <f>IF('TECH RES'!C1669="RESNGA",'TECH RES'!B1669,"*")</f>
        <v>*</v>
      </c>
      <c r="G1668" t="str">
        <f t="shared" si="152"/>
        <v>*</v>
      </c>
      <c r="H1668" t="str">
        <f t="shared" si="153"/>
        <v>*</v>
      </c>
      <c r="I1668" t="str">
        <f t="shared" si="154"/>
        <v>*</v>
      </c>
      <c r="J1668" t="str">
        <f t="shared" si="155"/>
        <v>*</v>
      </c>
    </row>
    <row r="1669" spans="2:10" x14ac:dyDescent="0.25">
      <c r="B1669" t="str">
        <f>IF('TECH RES'!C1670="RESNGA",'TECH RES'!B1670,"*")</f>
        <v>*</v>
      </c>
      <c r="C1669" t="str">
        <f t="shared" si="150"/>
        <v>*</v>
      </c>
      <c r="D1669" t="str">
        <f t="shared" si="151"/>
        <v>*</v>
      </c>
      <c r="F1669" t="str">
        <f>IF('TECH RES'!C1670="RESNGA",'TECH RES'!B1670,"*")</f>
        <v>*</v>
      </c>
      <c r="G1669" t="str">
        <f t="shared" si="152"/>
        <v>*</v>
      </c>
      <c r="H1669" t="str">
        <f t="shared" si="153"/>
        <v>*</v>
      </c>
      <c r="I1669" t="str">
        <f t="shared" si="154"/>
        <v>*</v>
      </c>
      <c r="J1669" t="str">
        <f t="shared" si="155"/>
        <v>*</v>
      </c>
    </row>
    <row r="1670" spans="2:10" x14ac:dyDescent="0.25">
      <c r="B1670" t="str">
        <f>IF('TECH RES'!C1671="RESNGA",'TECH RES'!B1671,"*")</f>
        <v>*</v>
      </c>
      <c r="C1670" t="str">
        <f t="shared" ref="C1670:C1733" si="156">IF(B1670="*","*","RESNGA")</f>
        <v>*</v>
      </c>
      <c r="D1670" t="str">
        <f t="shared" ref="D1670:D1733" si="157">IF(B1670="*","*",1)</f>
        <v>*</v>
      </c>
      <c r="F1670" t="str">
        <f>IF('TECH RES'!C1671="RESNGA",'TECH RES'!B1671,"*")</f>
        <v>*</v>
      </c>
      <c r="G1670" t="str">
        <f t="shared" ref="G1670:G1733" si="158">IF(F1670="*","*","RESRNG")</f>
        <v>*</v>
      </c>
      <c r="H1670" t="str">
        <f t="shared" ref="H1670:H1733" si="159">IF(F1670="*","*",0)</f>
        <v>*</v>
      </c>
      <c r="I1670" t="str">
        <f t="shared" ref="I1670:I1733" si="160">IF(G1670="*","*",1)</f>
        <v>*</v>
      </c>
      <c r="J1670" t="str">
        <f t="shared" ref="J1670:J1733" si="161">IF(H1670="*","*",1)</f>
        <v>*</v>
      </c>
    </row>
    <row r="1671" spans="2:10" x14ac:dyDescent="0.25">
      <c r="B1671" t="str">
        <f>IF('TECH RES'!C1672="RESNGA",'TECH RES'!B1672,"*")</f>
        <v>*</v>
      </c>
      <c r="C1671" t="str">
        <f t="shared" si="156"/>
        <v>*</v>
      </c>
      <c r="D1671" t="str">
        <f t="shared" si="157"/>
        <v>*</v>
      </c>
      <c r="F1671" t="str">
        <f>IF('TECH RES'!C1672="RESNGA",'TECH RES'!B1672,"*")</f>
        <v>*</v>
      </c>
      <c r="G1671" t="str">
        <f t="shared" si="158"/>
        <v>*</v>
      </c>
      <c r="H1671" t="str">
        <f t="shared" si="159"/>
        <v>*</v>
      </c>
      <c r="I1671" t="str">
        <f t="shared" si="160"/>
        <v>*</v>
      </c>
      <c r="J1671" t="str">
        <f t="shared" si="161"/>
        <v>*</v>
      </c>
    </row>
    <row r="1672" spans="2:10" x14ac:dyDescent="0.25">
      <c r="B1672" t="str">
        <f>IF('TECH RES'!C1673="RESNGA",'TECH RES'!B1673,"*")</f>
        <v>*</v>
      </c>
      <c r="C1672" t="str">
        <f t="shared" si="156"/>
        <v>*</v>
      </c>
      <c r="D1672" t="str">
        <f t="shared" si="157"/>
        <v>*</v>
      </c>
      <c r="F1672" t="str">
        <f>IF('TECH RES'!C1673="RESNGA",'TECH RES'!B1673,"*")</f>
        <v>*</v>
      </c>
      <c r="G1672" t="str">
        <f t="shared" si="158"/>
        <v>*</v>
      </c>
      <c r="H1672" t="str">
        <f t="shared" si="159"/>
        <v>*</v>
      </c>
      <c r="I1672" t="str">
        <f t="shared" si="160"/>
        <v>*</v>
      </c>
      <c r="J1672" t="str">
        <f t="shared" si="161"/>
        <v>*</v>
      </c>
    </row>
    <row r="1673" spans="2:10" x14ac:dyDescent="0.25">
      <c r="B1673" t="str">
        <f>IF('TECH RES'!C1674="RESNGA",'TECH RES'!B1674,"*")</f>
        <v>*</v>
      </c>
      <c r="C1673" t="str">
        <f t="shared" si="156"/>
        <v>*</v>
      </c>
      <c r="D1673" t="str">
        <f t="shared" si="157"/>
        <v>*</v>
      </c>
      <c r="F1673" t="str">
        <f>IF('TECH RES'!C1674="RESNGA",'TECH RES'!B1674,"*")</f>
        <v>*</v>
      </c>
      <c r="G1673" t="str">
        <f t="shared" si="158"/>
        <v>*</v>
      </c>
      <c r="H1673" t="str">
        <f t="shared" si="159"/>
        <v>*</v>
      </c>
      <c r="I1673" t="str">
        <f t="shared" si="160"/>
        <v>*</v>
      </c>
      <c r="J1673" t="str">
        <f t="shared" si="161"/>
        <v>*</v>
      </c>
    </row>
    <row r="1674" spans="2:10" x14ac:dyDescent="0.25">
      <c r="B1674" t="str">
        <f>IF('TECH RES'!C1675="RESNGA",'TECH RES'!B1675,"*")</f>
        <v>*</v>
      </c>
      <c r="C1674" t="str">
        <f t="shared" si="156"/>
        <v>*</v>
      </c>
      <c r="D1674" t="str">
        <f t="shared" si="157"/>
        <v>*</v>
      </c>
      <c r="F1674" t="str">
        <f>IF('TECH RES'!C1675="RESNGA",'TECH RES'!B1675,"*")</f>
        <v>*</v>
      </c>
      <c r="G1674" t="str">
        <f t="shared" si="158"/>
        <v>*</v>
      </c>
      <c r="H1674" t="str">
        <f t="shared" si="159"/>
        <v>*</v>
      </c>
      <c r="I1674" t="str">
        <f t="shared" si="160"/>
        <v>*</v>
      </c>
      <c r="J1674" t="str">
        <f t="shared" si="161"/>
        <v>*</v>
      </c>
    </row>
    <row r="1675" spans="2:10" x14ac:dyDescent="0.25">
      <c r="B1675" t="str">
        <f>IF('TECH RES'!C1676="RESNGA",'TECH RES'!B1676,"*")</f>
        <v>*</v>
      </c>
      <c r="C1675" t="str">
        <f t="shared" si="156"/>
        <v>*</v>
      </c>
      <c r="D1675" t="str">
        <f t="shared" si="157"/>
        <v>*</v>
      </c>
      <c r="F1675" t="str">
        <f>IF('TECH RES'!C1676="RESNGA",'TECH RES'!B1676,"*")</f>
        <v>*</v>
      </c>
      <c r="G1675" t="str">
        <f t="shared" si="158"/>
        <v>*</v>
      </c>
      <c r="H1675" t="str">
        <f t="shared" si="159"/>
        <v>*</v>
      </c>
      <c r="I1675" t="str">
        <f t="shared" si="160"/>
        <v>*</v>
      </c>
      <c r="J1675" t="str">
        <f t="shared" si="161"/>
        <v>*</v>
      </c>
    </row>
    <row r="1676" spans="2:10" x14ac:dyDescent="0.25">
      <c r="B1676" t="str">
        <f>IF('TECH RES'!C1677="RESNGA",'TECH RES'!B1677,"*")</f>
        <v>*</v>
      </c>
      <c r="C1676" t="str">
        <f t="shared" si="156"/>
        <v>*</v>
      </c>
      <c r="D1676" t="str">
        <f t="shared" si="157"/>
        <v>*</v>
      </c>
      <c r="F1676" t="str">
        <f>IF('TECH RES'!C1677="RESNGA",'TECH RES'!B1677,"*")</f>
        <v>*</v>
      </c>
      <c r="G1676" t="str">
        <f t="shared" si="158"/>
        <v>*</v>
      </c>
      <c r="H1676" t="str">
        <f t="shared" si="159"/>
        <v>*</v>
      </c>
      <c r="I1676" t="str">
        <f t="shared" si="160"/>
        <v>*</v>
      </c>
      <c r="J1676" t="str">
        <f t="shared" si="161"/>
        <v>*</v>
      </c>
    </row>
    <row r="1677" spans="2:10" x14ac:dyDescent="0.25">
      <c r="B1677" t="str">
        <f>IF('TECH RES'!C1678="RESNGA",'TECH RES'!B1678,"*")</f>
        <v>*</v>
      </c>
      <c r="C1677" t="str">
        <f t="shared" si="156"/>
        <v>*</v>
      </c>
      <c r="D1677" t="str">
        <f t="shared" si="157"/>
        <v>*</v>
      </c>
      <c r="F1677" t="str">
        <f>IF('TECH RES'!C1678="RESNGA",'TECH RES'!B1678,"*")</f>
        <v>*</v>
      </c>
      <c r="G1677" t="str">
        <f t="shared" si="158"/>
        <v>*</v>
      </c>
      <c r="H1677" t="str">
        <f t="shared" si="159"/>
        <v>*</v>
      </c>
      <c r="I1677" t="str">
        <f t="shared" si="160"/>
        <v>*</v>
      </c>
      <c r="J1677" t="str">
        <f t="shared" si="161"/>
        <v>*</v>
      </c>
    </row>
    <row r="1678" spans="2:10" x14ac:dyDescent="0.25">
      <c r="B1678" t="str">
        <f>IF('TECH RES'!C1679="RESNGA",'TECH RES'!B1679,"*")</f>
        <v>*</v>
      </c>
      <c r="C1678" t="str">
        <f t="shared" si="156"/>
        <v>*</v>
      </c>
      <c r="D1678" t="str">
        <f t="shared" si="157"/>
        <v>*</v>
      </c>
      <c r="F1678" t="str">
        <f>IF('TECH RES'!C1679="RESNGA",'TECH RES'!B1679,"*")</f>
        <v>*</v>
      </c>
      <c r="G1678" t="str">
        <f t="shared" si="158"/>
        <v>*</v>
      </c>
      <c r="H1678" t="str">
        <f t="shared" si="159"/>
        <v>*</v>
      </c>
      <c r="I1678" t="str">
        <f t="shared" si="160"/>
        <v>*</v>
      </c>
      <c r="J1678" t="str">
        <f t="shared" si="161"/>
        <v>*</v>
      </c>
    </row>
    <row r="1679" spans="2:10" x14ac:dyDescent="0.25">
      <c r="B1679" t="str">
        <f>IF('TECH RES'!C1680="RESNGA",'TECH RES'!B1680,"*")</f>
        <v>*</v>
      </c>
      <c r="C1679" t="str">
        <f t="shared" si="156"/>
        <v>*</v>
      </c>
      <c r="D1679" t="str">
        <f t="shared" si="157"/>
        <v>*</v>
      </c>
      <c r="F1679" t="str">
        <f>IF('TECH RES'!C1680="RESNGA",'TECH RES'!B1680,"*")</f>
        <v>*</v>
      </c>
      <c r="G1679" t="str">
        <f t="shared" si="158"/>
        <v>*</v>
      </c>
      <c r="H1679" t="str">
        <f t="shared" si="159"/>
        <v>*</v>
      </c>
      <c r="I1679" t="str">
        <f t="shared" si="160"/>
        <v>*</v>
      </c>
      <c r="J1679" t="str">
        <f t="shared" si="161"/>
        <v>*</v>
      </c>
    </row>
    <row r="1680" spans="2:10" x14ac:dyDescent="0.25">
      <c r="B1680" t="str">
        <f>IF('TECH RES'!C1681="RESNGA",'TECH RES'!B1681,"*")</f>
        <v>*</v>
      </c>
      <c r="C1680" t="str">
        <f t="shared" si="156"/>
        <v>*</v>
      </c>
      <c r="D1680" t="str">
        <f t="shared" si="157"/>
        <v>*</v>
      </c>
      <c r="F1680" t="str">
        <f>IF('TECH RES'!C1681="RESNGA",'TECH RES'!B1681,"*")</f>
        <v>*</v>
      </c>
      <c r="G1680" t="str">
        <f t="shared" si="158"/>
        <v>*</v>
      </c>
      <c r="H1680" t="str">
        <f t="shared" si="159"/>
        <v>*</v>
      </c>
      <c r="I1680" t="str">
        <f t="shared" si="160"/>
        <v>*</v>
      </c>
      <c r="J1680" t="str">
        <f t="shared" si="161"/>
        <v>*</v>
      </c>
    </row>
    <row r="1681" spans="2:10" x14ac:dyDescent="0.25">
      <c r="B1681" t="str">
        <f>IF('TECH RES'!C1682="RESNGA",'TECH RES'!B1682,"*")</f>
        <v>*</v>
      </c>
      <c r="C1681" t="str">
        <f t="shared" si="156"/>
        <v>*</v>
      </c>
      <c r="D1681" t="str">
        <f t="shared" si="157"/>
        <v>*</v>
      </c>
      <c r="F1681" t="str">
        <f>IF('TECH RES'!C1682="RESNGA",'TECH RES'!B1682,"*")</f>
        <v>*</v>
      </c>
      <c r="G1681" t="str">
        <f t="shared" si="158"/>
        <v>*</v>
      </c>
      <c r="H1681" t="str">
        <f t="shared" si="159"/>
        <v>*</v>
      </c>
      <c r="I1681" t="str">
        <f t="shared" si="160"/>
        <v>*</v>
      </c>
      <c r="J1681" t="str">
        <f t="shared" si="161"/>
        <v>*</v>
      </c>
    </row>
    <row r="1682" spans="2:10" x14ac:dyDescent="0.25">
      <c r="B1682" t="str">
        <f>IF('TECH RES'!C1683="RESNGA",'TECH RES'!B1683,"*")</f>
        <v>RESHOULONewSCAHP2NGA20</v>
      </c>
      <c r="C1682" t="str">
        <f t="shared" si="156"/>
        <v>RESNGA</v>
      </c>
      <c r="D1682">
        <f t="shared" si="157"/>
        <v>1</v>
      </c>
      <c r="F1682" t="str">
        <f>IF('TECH RES'!C1683="RESNGA",'TECH RES'!B1683,"*")</f>
        <v>RESHOULONewSCAHP2NGA20</v>
      </c>
      <c r="G1682" t="str">
        <f t="shared" si="158"/>
        <v>RESRNG</v>
      </c>
      <c r="H1682">
        <f t="shared" si="159"/>
        <v>0</v>
      </c>
      <c r="I1682">
        <f t="shared" si="160"/>
        <v>1</v>
      </c>
      <c r="J1682">
        <f t="shared" si="161"/>
        <v>1</v>
      </c>
    </row>
    <row r="1683" spans="2:10" x14ac:dyDescent="0.25">
      <c r="B1683" t="str">
        <f>IF('TECH RES'!C1684="RESNGA",'TECH RES'!B1684,"*")</f>
        <v>*</v>
      </c>
      <c r="C1683" t="str">
        <f t="shared" si="156"/>
        <v>*</v>
      </c>
      <c r="D1683" t="str">
        <f t="shared" si="157"/>
        <v>*</v>
      </c>
      <c r="F1683" t="str">
        <f>IF('TECH RES'!C1684="RESNGA",'TECH RES'!B1684,"*")</f>
        <v>*</v>
      </c>
      <c r="G1683" t="str">
        <f t="shared" si="158"/>
        <v>*</v>
      </c>
      <c r="H1683" t="str">
        <f t="shared" si="159"/>
        <v>*</v>
      </c>
      <c r="I1683" t="str">
        <f t="shared" si="160"/>
        <v>*</v>
      </c>
      <c r="J1683" t="str">
        <f t="shared" si="161"/>
        <v>*</v>
      </c>
    </row>
    <row r="1684" spans="2:10" x14ac:dyDescent="0.25">
      <c r="B1684" t="str">
        <f>IF('TECH RES'!C1685="RESNGA",'TECH RES'!B1685,"*")</f>
        <v>*</v>
      </c>
      <c r="C1684" t="str">
        <f t="shared" si="156"/>
        <v>*</v>
      </c>
      <c r="D1684" t="str">
        <f t="shared" si="157"/>
        <v>*</v>
      </c>
      <c r="F1684" t="str">
        <f>IF('TECH RES'!C1685="RESNGA",'TECH RES'!B1685,"*")</f>
        <v>*</v>
      </c>
      <c r="G1684" t="str">
        <f t="shared" si="158"/>
        <v>*</v>
      </c>
      <c r="H1684" t="str">
        <f t="shared" si="159"/>
        <v>*</v>
      </c>
      <c r="I1684" t="str">
        <f t="shared" si="160"/>
        <v>*</v>
      </c>
      <c r="J1684" t="str">
        <f t="shared" si="161"/>
        <v>*</v>
      </c>
    </row>
    <row r="1685" spans="2:10" x14ac:dyDescent="0.25">
      <c r="B1685" t="str">
        <f>IF('TECH RES'!C1686="RESNGA",'TECH RES'!B1686,"*")</f>
        <v>*</v>
      </c>
      <c r="C1685" t="str">
        <f t="shared" si="156"/>
        <v>*</v>
      </c>
      <c r="D1685" t="str">
        <f t="shared" si="157"/>
        <v>*</v>
      </c>
      <c r="F1685" t="str">
        <f>IF('TECH RES'!C1686="RESNGA",'TECH RES'!B1686,"*")</f>
        <v>*</v>
      </c>
      <c r="G1685" t="str">
        <f t="shared" si="158"/>
        <v>*</v>
      </c>
      <c r="H1685" t="str">
        <f t="shared" si="159"/>
        <v>*</v>
      </c>
      <c r="I1685" t="str">
        <f t="shared" si="160"/>
        <v>*</v>
      </c>
      <c r="J1685" t="str">
        <f t="shared" si="161"/>
        <v>*</v>
      </c>
    </row>
    <row r="1686" spans="2:10" x14ac:dyDescent="0.25">
      <c r="B1686" t="str">
        <f>IF('TECH RES'!C1687="RESNGA",'TECH RES'!B1687,"*")</f>
        <v>*</v>
      </c>
      <c r="C1686" t="str">
        <f t="shared" si="156"/>
        <v>*</v>
      </c>
      <c r="D1686" t="str">
        <f t="shared" si="157"/>
        <v>*</v>
      </c>
      <c r="F1686" t="str">
        <f>IF('TECH RES'!C1687="RESNGA",'TECH RES'!B1687,"*")</f>
        <v>*</v>
      </c>
      <c r="G1686" t="str">
        <f t="shared" si="158"/>
        <v>*</v>
      </c>
      <c r="H1686" t="str">
        <f t="shared" si="159"/>
        <v>*</v>
      </c>
      <c r="I1686" t="str">
        <f t="shared" si="160"/>
        <v>*</v>
      </c>
      <c r="J1686" t="str">
        <f t="shared" si="161"/>
        <v>*</v>
      </c>
    </row>
    <row r="1687" spans="2:10" x14ac:dyDescent="0.25">
      <c r="B1687" t="str">
        <f>IF('TECH RES'!C1688="RESNGA",'TECH RES'!B1688,"*")</f>
        <v>*</v>
      </c>
      <c r="C1687" t="str">
        <f t="shared" si="156"/>
        <v>*</v>
      </c>
      <c r="D1687" t="str">
        <f t="shared" si="157"/>
        <v>*</v>
      </c>
      <c r="F1687" t="str">
        <f>IF('TECH RES'!C1688="RESNGA",'TECH RES'!B1688,"*")</f>
        <v>*</v>
      </c>
      <c r="G1687" t="str">
        <f t="shared" si="158"/>
        <v>*</v>
      </c>
      <c r="H1687" t="str">
        <f t="shared" si="159"/>
        <v>*</v>
      </c>
      <c r="I1687" t="str">
        <f t="shared" si="160"/>
        <v>*</v>
      </c>
      <c r="J1687" t="str">
        <f t="shared" si="161"/>
        <v>*</v>
      </c>
    </row>
    <row r="1688" spans="2:10" x14ac:dyDescent="0.25">
      <c r="B1688" t="str">
        <f>IF('TECH RES'!C1689="RESNGA",'TECH RES'!B1689,"*")</f>
        <v>*</v>
      </c>
      <c r="C1688" t="str">
        <f t="shared" si="156"/>
        <v>*</v>
      </c>
      <c r="D1688" t="str">
        <f t="shared" si="157"/>
        <v>*</v>
      </c>
      <c r="F1688" t="str">
        <f>IF('TECH RES'!C1689="RESNGA",'TECH RES'!B1689,"*")</f>
        <v>*</v>
      </c>
      <c r="G1688" t="str">
        <f t="shared" si="158"/>
        <v>*</v>
      </c>
      <c r="H1688" t="str">
        <f t="shared" si="159"/>
        <v>*</v>
      </c>
      <c r="I1688" t="str">
        <f t="shared" si="160"/>
        <v>*</v>
      </c>
      <c r="J1688" t="str">
        <f t="shared" si="161"/>
        <v>*</v>
      </c>
    </row>
    <row r="1689" spans="2:10" x14ac:dyDescent="0.25">
      <c r="B1689" t="str">
        <f>IF('TECH RES'!C1690="RESNGA",'TECH RES'!B1690,"*")</f>
        <v>*</v>
      </c>
      <c r="C1689" t="str">
        <f t="shared" si="156"/>
        <v>*</v>
      </c>
      <c r="D1689" t="str">
        <f t="shared" si="157"/>
        <v>*</v>
      </c>
      <c r="F1689" t="str">
        <f>IF('TECH RES'!C1690="RESNGA",'TECH RES'!B1690,"*")</f>
        <v>*</v>
      </c>
      <c r="G1689" t="str">
        <f t="shared" si="158"/>
        <v>*</v>
      </c>
      <c r="H1689" t="str">
        <f t="shared" si="159"/>
        <v>*</v>
      </c>
      <c r="I1689" t="str">
        <f t="shared" si="160"/>
        <v>*</v>
      </c>
      <c r="J1689" t="str">
        <f t="shared" si="161"/>
        <v>*</v>
      </c>
    </row>
    <row r="1690" spans="2:10" x14ac:dyDescent="0.25">
      <c r="B1690" t="str">
        <f>IF('TECH RES'!C1691="RESNGA",'TECH RES'!B1691,"*")</f>
        <v>*</v>
      </c>
      <c r="C1690" t="str">
        <f t="shared" si="156"/>
        <v>*</v>
      </c>
      <c r="D1690" t="str">
        <f t="shared" si="157"/>
        <v>*</v>
      </c>
      <c r="F1690" t="str">
        <f>IF('TECH RES'!C1691="RESNGA",'TECH RES'!B1691,"*")</f>
        <v>*</v>
      </c>
      <c r="G1690" t="str">
        <f t="shared" si="158"/>
        <v>*</v>
      </c>
      <c r="H1690" t="str">
        <f t="shared" si="159"/>
        <v>*</v>
      </c>
      <c r="I1690" t="str">
        <f t="shared" si="160"/>
        <v>*</v>
      </c>
      <c r="J1690" t="str">
        <f t="shared" si="161"/>
        <v>*</v>
      </c>
    </row>
    <row r="1691" spans="2:10" x14ac:dyDescent="0.25">
      <c r="B1691" t="str">
        <f>IF('TECH RES'!C1692="RESNGA",'TECH RES'!B1692,"*")</f>
        <v>*</v>
      </c>
      <c r="C1691" t="str">
        <f t="shared" si="156"/>
        <v>*</v>
      </c>
      <c r="D1691" t="str">
        <f t="shared" si="157"/>
        <v>*</v>
      </c>
      <c r="F1691" t="str">
        <f>IF('TECH RES'!C1692="RESNGA",'TECH RES'!B1692,"*")</f>
        <v>*</v>
      </c>
      <c r="G1691" t="str">
        <f t="shared" si="158"/>
        <v>*</v>
      </c>
      <c r="H1691" t="str">
        <f t="shared" si="159"/>
        <v>*</v>
      </c>
      <c r="I1691" t="str">
        <f t="shared" si="160"/>
        <v>*</v>
      </c>
      <c r="J1691" t="str">
        <f t="shared" si="161"/>
        <v>*</v>
      </c>
    </row>
    <row r="1692" spans="2:10" x14ac:dyDescent="0.25">
      <c r="B1692" t="str">
        <f>IF('TECH RES'!C1693="RESNGA",'TECH RES'!B1693,"*")</f>
        <v>*</v>
      </c>
      <c r="C1692" t="str">
        <f t="shared" si="156"/>
        <v>*</v>
      </c>
      <c r="D1692" t="str">
        <f t="shared" si="157"/>
        <v>*</v>
      </c>
      <c r="F1692" t="str">
        <f>IF('TECH RES'!C1693="RESNGA",'TECH RES'!B1693,"*")</f>
        <v>*</v>
      </c>
      <c r="G1692" t="str">
        <f t="shared" si="158"/>
        <v>*</v>
      </c>
      <c r="H1692" t="str">
        <f t="shared" si="159"/>
        <v>*</v>
      </c>
      <c r="I1692" t="str">
        <f t="shared" si="160"/>
        <v>*</v>
      </c>
      <c r="J1692" t="str">
        <f t="shared" si="161"/>
        <v>*</v>
      </c>
    </row>
    <row r="1693" spans="2:10" x14ac:dyDescent="0.25">
      <c r="B1693" t="str">
        <f>IF('TECH RES'!C1694="RESNGA",'TECH RES'!B1694,"*")</f>
        <v>*</v>
      </c>
      <c r="C1693" t="str">
        <f t="shared" si="156"/>
        <v>*</v>
      </c>
      <c r="D1693" t="str">
        <f t="shared" si="157"/>
        <v>*</v>
      </c>
      <c r="F1693" t="str">
        <f>IF('TECH RES'!C1694="RESNGA",'TECH RES'!B1694,"*")</f>
        <v>*</v>
      </c>
      <c r="G1693" t="str">
        <f t="shared" si="158"/>
        <v>*</v>
      </c>
      <c r="H1693" t="str">
        <f t="shared" si="159"/>
        <v>*</v>
      </c>
      <c r="I1693" t="str">
        <f t="shared" si="160"/>
        <v>*</v>
      </c>
      <c r="J1693" t="str">
        <f t="shared" si="161"/>
        <v>*</v>
      </c>
    </row>
    <row r="1694" spans="2:10" x14ac:dyDescent="0.25">
      <c r="B1694" t="str">
        <f>IF('TECH RES'!C1695="RESNGA",'TECH RES'!B1695,"*")</f>
        <v>*</v>
      </c>
      <c r="C1694" t="str">
        <f t="shared" si="156"/>
        <v>*</v>
      </c>
      <c r="D1694" t="str">
        <f t="shared" si="157"/>
        <v>*</v>
      </c>
      <c r="F1694" t="str">
        <f>IF('TECH RES'!C1695="RESNGA",'TECH RES'!B1695,"*")</f>
        <v>*</v>
      </c>
      <c r="G1694" t="str">
        <f t="shared" si="158"/>
        <v>*</v>
      </c>
      <c r="H1694" t="str">
        <f t="shared" si="159"/>
        <v>*</v>
      </c>
      <c r="I1694" t="str">
        <f t="shared" si="160"/>
        <v>*</v>
      </c>
      <c r="J1694" t="str">
        <f t="shared" si="161"/>
        <v>*</v>
      </c>
    </row>
    <row r="1695" spans="2:10" x14ac:dyDescent="0.25">
      <c r="B1695" t="str">
        <f>IF('TECH RES'!C1696="RESNGA",'TECH RES'!B1696,"*")</f>
        <v>*</v>
      </c>
      <c r="C1695" t="str">
        <f t="shared" si="156"/>
        <v>*</v>
      </c>
      <c r="D1695" t="str">
        <f t="shared" si="157"/>
        <v>*</v>
      </c>
      <c r="F1695" t="str">
        <f>IF('TECH RES'!C1696="RESNGA",'TECH RES'!B1696,"*")</f>
        <v>*</v>
      </c>
      <c r="G1695" t="str">
        <f t="shared" si="158"/>
        <v>*</v>
      </c>
      <c r="H1695" t="str">
        <f t="shared" si="159"/>
        <v>*</v>
      </c>
      <c r="I1695" t="str">
        <f t="shared" si="160"/>
        <v>*</v>
      </c>
      <c r="J1695" t="str">
        <f t="shared" si="161"/>
        <v>*</v>
      </c>
    </row>
    <row r="1696" spans="2:10" x14ac:dyDescent="0.25">
      <c r="B1696" t="str">
        <f>IF('TECH RES'!C1697="RESNGA",'TECH RES'!B1697,"*")</f>
        <v>*</v>
      </c>
      <c r="C1696" t="str">
        <f t="shared" si="156"/>
        <v>*</v>
      </c>
      <c r="D1696" t="str">
        <f t="shared" si="157"/>
        <v>*</v>
      </c>
      <c r="F1696" t="str">
        <f>IF('TECH RES'!C1697="RESNGA",'TECH RES'!B1697,"*")</f>
        <v>*</v>
      </c>
      <c r="G1696" t="str">
        <f t="shared" si="158"/>
        <v>*</v>
      </c>
      <c r="H1696" t="str">
        <f t="shared" si="159"/>
        <v>*</v>
      </c>
      <c r="I1696" t="str">
        <f t="shared" si="160"/>
        <v>*</v>
      </c>
      <c r="J1696" t="str">
        <f t="shared" si="161"/>
        <v>*</v>
      </c>
    </row>
    <row r="1697" spans="2:10" x14ac:dyDescent="0.25">
      <c r="B1697" t="str">
        <f>IF('TECH RES'!C1698="RESNGA",'TECH RES'!B1698,"*")</f>
        <v>*</v>
      </c>
      <c r="C1697" t="str">
        <f t="shared" si="156"/>
        <v>*</v>
      </c>
      <c r="D1697" t="str">
        <f t="shared" si="157"/>
        <v>*</v>
      </c>
      <c r="F1697" t="str">
        <f>IF('TECH RES'!C1698="RESNGA",'TECH RES'!B1698,"*")</f>
        <v>*</v>
      </c>
      <c r="G1697" t="str">
        <f t="shared" si="158"/>
        <v>*</v>
      </c>
      <c r="H1697" t="str">
        <f t="shared" si="159"/>
        <v>*</v>
      </c>
      <c r="I1697" t="str">
        <f t="shared" si="160"/>
        <v>*</v>
      </c>
      <c r="J1697" t="str">
        <f t="shared" si="161"/>
        <v>*</v>
      </c>
    </row>
    <row r="1698" spans="2:10" x14ac:dyDescent="0.25">
      <c r="B1698" t="str">
        <f>IF('TECH RES'!C1699="RESNGA",'TECH RES'!B1699,"*")</f>
        <v>*</v>
      </c>
      <c r="C1698" t="str">
        <f t="shared" si="156"/>
        <v>*</v>
      </c>
      <c r="D1698" t="str">
        <f t="shared" si="157"/>
        <v>*</v>
      </c>
      <c r="F1698" t="str">
        <f>IF('TECH RES'!C1699="RESNGA",'TECH RES'!B1699,"*")</f>
        <v>*</v>
      </c>
      <c r="G1698" t="str">
        <f t="shared" si="158"/>
        <v>*</v>
      </c>
      <c r="H1698" t="str">
        <f t="shared" si="159"/>
        <v>*</v>
      </c>
      <c r="I1698" t="str">
        <f t="shared" si="160"/>
        <v>*</v>
      </c>
      <c r="J1698" t="str">
        <f t="shared" si="161"/>
        <v>*</v>
      </c>
    </row>
    <row r="1699" spans="2:10" x14ac:dyDescent="0.25">
      <c r="B1699" t="str">
        <f>IF('TECH RES'!C1700="RESNGA",'TECH RES'!B1700,"*")</f>
        <v>*</v>
      </c>
      <c r="C1699" t="str">
        <f t="shared" si="156"/>
        <v>*</v>
      </c>
      <c r="D1699" t="str">
        <f t="shared" si="157"/>
        <v>*</v>
      </c>
      <c r="F1699" t="str">
        <f>IF('TECH RES'!C1700="RESNGA",'TECH RES'!B1700,"*")</f>
        <v>*</v>
      </c>
      <c r="G1699" t="str">
        <f t="shared" si="158"/>
        <v>*</v>
      </c>
      <c r="H1699" t="str">
        <f t="shared" si="159"/>
        <v>*</v>
      </c>
      <c r="I1699" t="str">
        <f t="shared" si="160"/>
        <v>*</v>
      </c>
      <c r="J1699" t="str">
        <f t="shared" si="161"/>
        <v>*</v>
      </c>
    </row>
    <row r="1700" spans="2:10" x14ac:dyDescent="0.25">
      <c r="B1700" t="str">
        <f>IF('TECH RES'!C1701="RESNGA",'TECH RES'!B1701,"*")</f>
        <v>*</v>
      </c>
      <c r="C1700" t="str">
        <f t="shared" si="156"/>
        <v>*</v>
      </c>
      <c r="D1700" t="str">
        <f t="shared" si="157"/>
        <v>*</v>
      </c>
      <c r="F1700" t="str">
        <f>IF('TECH RES'!C1701="RESNGA",'TECH RES'!B1701,"*")</f>
        <v>*</v>
      </c>
      <c r="G1700" t="str">
        <f t="shared" si="158"/>
        <v>*</v>
      </c>
      <c r="H1700" t="str">
        <f t="shared" si="159"/>
        <v>*</v>
      </c>
      <c r="I1700" t="str">
        <f t="shared" si="160"/>
        <v>*</v>
      </c>
      <c r="J1700" t="str">
        <f t="shared" si="161"/>
        <v>*</v>
      </c>
    </row>
    <row r="1701" spans="2:10" x14ac:dyDescent="0.25">
      <c r="B1701" t="str">
        <f>IF('TECH RES'!C1702="RESNGA",'TECH RES'!B1702,"*")</f>
        <v>*</v>
      </c>
      <c r="C1701" t="str">
        <f t="shared" si="156"/>
        <v>*</v>
      </c>
      <c r="D1701" t="str">
        <f t="shared" si="157"/>
        <v>*</v>
      </c>
      <c r="F1701" t="str">
        <f>IF('TECH RES'!C1702="RESNGA",'TECH RES'!B1702,"*")</f>
        <v>*</v>
      </c>
      <c r="G1701" t="str">
        <f t="shared" si="158"/>
        <v>*</v>
      </c>
      <c r="H1701" t="str">
        <f t="shared" si="159"/>
        <v>*</v>
      </c>
      <c r="I1701" t="str">
        <f t="shared" si="160"/>
        <v>*</v>
      </c>
      <c r="J1701" t="str">
        <f t="shared" si="161"/>
        <v>*</v>
      </c>
    </row>
    <row r="1702" spans="2:10" x14ac:dyDescent="0.25">
      <c r="B1702" t="str">
        <f>IF('TECH RES'!C1703="RESNGA",'TECH RES'!B1703,"*")</f>
        <v>*</v>
      </c>
      <c r="C1702" t="str">
        <f t="shared" si="156"/>
        <v>*</v>
      </c>
      <c r="D1702" t="str">
        <f t="shared" si="157"/>
        <v>*</v>
      </c>
      <c r="F1702" t="str">
        <f>IF('TECH RES'!C1703="RESNGA",'TECH RES'!B1703,"*")</f>
        <v>*</v>
      </c>
      <c r="G1702" t="str">
        <f t="shared" si="158"/>
        <v>*</v>
      </c>
      <c r="H1702" t="str">
        <f t="shared" si="159"/>
        <v>*</v>
      </c>
      <c r="I1702" t="str">
        <f t="shared" si="160"/>
        <v>*</v>
      </c>
      <c r="J1702" t="str">
        <f t="shared" si="161"/>
        <v>*</v>
      </c>
    </row>
    <row r="1703" spans="2:10" x14ac:dyDescent="0.25">
      <c r="B1703" t="str">
        <f>IF('TECH RES'!C1704="RESNGA",'TECH RES'!B1704,"*")</f>
        <v>*</v>
      </c>
      <c r="C1703" t="str">
        <f t="shared" si="156"/>
        <v>*</v>
      </c>
      <c r="D1703" t="str">
        <f t="shared" si="157"/>
        <v>*</v>
      </c>
      <c r="F1703" t="str">
        <f>IF('TECH RES'!C1704="RESNGA",'TECH RES'!B1704,"*")</f>
        <v>*</v>
      </c>
      <c r="G1703" t="str">
        <f t="shared" si="158"/>
        <v>*</v>
      </c>
      <c r="H1703" t="str">
        <f t="shared" si="159"/>
        <v>*</v>
      </c>
      <c r="I1703" t="str">
        <f t="shared" si="160"/>
        <v>*</v>
      </c>
      <c r="J1703" t="str">
        <f t="shared" si="161"/>
        <v>*</v>
      </c>
    </row>
    <row r="1704" spans="2:10" x14ac:dyDescent="0.25">
      <c r="B1704" t="str">
        <f>IF('TECH RES'!C1705="RESNGA",'TECH RES'!B1705,"*")</f>
        <v>*</v>
      </c>
      <c r="C1704" t="str">
        <f t="shared" si="156"/>
        <v>*</v>
      </c>
      <c r="D1704" t="str">
        <f t="shared" si="157"/>
        <v>*</v>
      </c>
      <c r="F1704" t="str">
        <f>IF('TECH RES'!C1705="RESNGA",'TECH RES'!B1705,"*")</f>
        <v>*</v>
      </c>
      <c r="G1704" t="str">
        <f t="shared" si="158"/>
        <v>*</v>
      </c>
      <c r="H1704" t="str">
        <f t="shared" si="159"/>
        <v>*</v>
      </c>
      <c r="I1704" t="str">
        <f t="shared" si="160"/>
        <v>*</v>
      </c>
      <c r="J1704" t="str">
        <f t="shared" si="161"/>
        <v>*</v>
      </c>
    </row>
    <row r="1705" spans="2:10" x14ac:dyDescent="0.25">
      <c r="B1705" t="str">
        <f>IF('TECH RES'!C1706="RESNGA",'TECH RES'!B1706,"*")</f>
        <v>*</v>
      </c>
      <c r="C1705" t="str">
        <f t="shared" si="156"/>
        <v>*</v>
      </c>
      <c r="D1705" t="str">
        <f t="shared" si="157"/>
        <v>*</v>
      </c>
      <c r="F1705" t="str">
        <f>IF('TECH RES'!C1706="RESNGA",'TECH RES'!B1706,"*")</f>
        <v>*</v>
      </c>
      <c r="G1705" t="str">
        <f t="shared" si="158"/>
        <v>*</v>
      </c>
      <c r="H1705" t="str">
        <f t="shared" si="159"/>
        <v>*</v>
      </c>
      <c r="I1705" t="str">
        <f t="shared" si="160"/>
        <v>*</v>
      </c>
      <c r="J1705" t="str">
        <f t="shared" si="161"/>
        <v>*</v>
      </c>
    </row>
    <row r="1706" spans="2:10" x14ac:dyDescent="0.25">
      <c r="B1706" t="str">
        <f>IF('TECH RES'!C1707="RESNGA",'TECH RES'!B1707,"*")</f>
        <v>*</v>
      </c>
      <c r="C1706" t="str">
        <f t="shared" si="156"/>
        <v>*</v>
      </c>
      <c r="D1706" t="str">
        <f t="shared" si="157"/>
        <v>*</v>
      </c>
      <c r="F1706" t="str">
        <f>IF('TECH RES'!C1707="RESNGA",'TECH RES'!B1707,"*")</f>
        <v>*</v>
      </c>
      <c r="G1706" t="str">
        <f t="shared" si="158"/>
        <v>*</v>
      </c>
      <c r="H1706" t="str">
        <f t="shared" si="159"/>
        <v>*</v>
      </c>
      <c r="I1706" t="str">
        <f t="shared" si="160"/>
        <v>*</v>
      </c>
      <c r="J1706" t="str">
        <f t="shared" si="161"/>
        <v>*</v>
      </c>
    </row>
    <row r="1707" spans="2:10" x14ac:dyDescent="0.25">
      <c r="B1707" t="str">
        <f>IF('TECH RES'!C1708="RESNGA",'TECH RES'!B1708,"*")</f>
        <v>*</v>
      </c>
      <c r="C1707" t="str">
        <f t="shared" si="156"/>
        <v>*</v>
      </c>
      <c r="D1707" t="str">
        <f t="shared" si="157"/>
        <v>*</v>
      </c>
      <c r="F1707" t="str">
        <f>IF('TECH RES'!C1708="RESNGA",'TECH RES'!B1708,"*")</f>
        <v>*</v>
      </c>
      <c r="G1707" t="str">
        <f t="shared" si="158"/>
        <v>*</v>
      </c>
      <c r="H1707" t="str">
        <f t="shared" si="159"/>
        <v>*</v>
      </c>
      <c r="I1707" t="str">
        <f t="shared" si="160"/>
        <v>*</v>
      </c>
      <c r="J1707" t="str">
        <f t="shared" si="161"/>
        <v>*</v>
      </c>
    </row>
    <row r="1708" spans="2:10" x14ac:dyDescent="0.25">
      <c r="B1708" t="str">
        <f>IF('TECH RES'!C1709="RESNGA",'TECH RES'!B1709,"*")</f>
        <v>*</v>
      </c>
      <c r="C1708" t="str">
        <f t="shared" si="156"/>
        <v>*</v>
      </c>
      <c r="D1708" t="str">
        <f t="shared" si="157"/>
        <v>*</v>
      </c>
      <c r="F1708" t="str">
        <f>IF('TECH RES'!C1709="RESNGA",'TECH RES'!B1709,"*")</f>
        <v>*</v>
      </c>
      <c r="G1708" t="str">
        <f t="shared" si="158"/>
        <v>*</v>
      </c>
      <c r="H1708" t="str">
        <f t="shared" si="159"/>
        <v>*</v>
      </c>
      <c r="I1708" t="str">
        <f t="shared" si="160"/>
        <v>*</v>
      </c>
      <c r="J1708" t="str">
        <f t="shared" si="161"/>
        <v>*</v>
      </c>
    </row>
    <row r="1709" spans="2:10" x14ac:dyDescent="0.25">
      <c r="B1709" t="str">
        <f>IF('TECH RES'!C1710="RESNGA",'TECH RES'!B1710,"*")</f>
        <v>*</v>
      </c>
      <c r="C1709" t="str">
        <f t="shared" si="156"/>
        <v>*</v>
      </c>
      <c r="D1709" t="str">
        <f t="shared" si="157"/>
        <v>*</v>
      </c>
      <c r="F1709" t="str">
        <f>IF('TECH RES'!C1710="RESNGA",'TECH RES'!B1710,"*")</f>
        <v>*</v>
      </c>
      <c r="G1709" t="str">
        <f t="shared" si="158"/>
        <v>*</v>
      </c>
      <c r="H1709" t="str">
        <f t="shared" si="159"/>
        <v>*</v>
      </c>
      <c r="I1709" t="str">
        <f t="shared" si="160"/>
        <v>*</v>
      </c>
      <c r="J1709" t="str">
        <f t="shared" si="161"/>
        <v>*</v>
      </c>
    </row>
    <row r="1710" spans="2:10" x14ac:dyDescent="0.25">
      <c r="B1710" t="str">
        <f>IF('TECH RES'!C1711="RESNGA",'TECH RES'!B1711,"*")</f>
        <v>*</v>
      </c>
      <c r="C1710" t="str">
        <f t="shared" si="156"/>
        <v>*</v>
      </c>
      <c r="D1710" t="str">
        <f t="shared" si="157"/>
        <v>*</v>
      </c>
      <c r="F1710" t="str">
        <f>IF('TECH RES'!C1711="RESNGA",'TECH RES'!B1711,"*")</f>
        <v>*</v>
      </c>
      <c r="G1710" t="str">
        <f t="shared" si="158"/>
        <v>*</v>
      </c>
      <c r="H1710" t="str">
        <f t="shared" si="159"/>
        <v>*</v>
      </c>
      <c r="I1710" t="str">
        <f t="shared" si="160"/>
        <v>*</v>
      </c>
      <c r="J1710" t="str">
        <f t="shared" si="161"/>
        <v>*</v>
      </c>
    </row>
    <row r="1711" spans="2:10" x14ac:dyDescent="0.25">
      <c r="B1711" t="str">
        <f>IF('TECH RES'!C1712="RESNGA",'TECH RES'!B1712,"*")</f>
        <v>*</v>
      </c>
      <c r="C1711" t="str">
        <f t="shared" si="156"/>
        <v>*</v>
      </c>
      <c r="D1711" t="str">
        <f t="shared" si="157"/>
        <v>*</v>
      </c>
      <c r="F1711" t="str">
        <f>IF('TECH RES'!C1712="RESNGA",'TECH RES'!B1712,"*")</f>
        <v>*</v>
      </c>
      <c r="G1711" t="str">
        <f t="shared" si="158"/>
        <v>*</v>
      </c>
      <c r="H1711" t="str">
        <f t="shared" si="159"/>
        <v>*</v>
      </c>
      <c r="I1711" t="str">
        <f t="shared" si="160"/>
        <v>*</v>
      </c>
      <c r="J1711" t="str">
        <f t="shared" si="161"/>
        <v>*</v>
      </c>
    </row>
    <row r="1712" spans="2:10" x14ac:dyDescent="0.25">
      <c r="B1712" t="str">
        <f>IF('TECH RES'!C1713="RESNGA",'TECH RES'!B1713,"*")</f>
        <v>*</v>
      </c>
      <c r="C1712" t="str">
        <f t="shared" si="156"/>
        <v>*</v>
      </c>
      <c r="D1712" t="str">
        <f t="shared" si="157"/>
        <v>*</v>
      </c>
      <c r="F1712" t="str">
        <f>IF('TECH RES'!C1713="RESNGA",'TECH RES'!B1713,"*")</f>
        <v>*</v>
      </c>
      <c r="G1712" t="str">
        <f t="shared" si="158"/>
        <v>*</v>
      </c>
      <c r="H1712" t="str">
        <f t="shared" si="159"/>
        <v>*</v>
      </c>
      <c r="I1712" t="str">
        <f t="shared" si="160"/>
        <v>*</v>
      </c>
      <c r="J1712" t="str">
        <f t="shared" si="161"/>
        <v>*</v>
      </c>
    </row>
    <row r="1713" spans="2:10" x14ac:dyDescent="0.25">
      <c r="B1713" t="str">
        <f>IF('TECH RES'!C1714="RESNGA",'TECH RES'!B1714,"*")</f>
        <v>*</v>
      </c>
      <c r="C1713" t="str">
        <f t="shared" si="156"/>
        <v>*</v>
      </c>
      <c r="D1713" t="str">
        <f t="shared" si="157"/>
        <v>*</v>
      </c>
      <c r="F1713" t="str">
        <f>IF('TECH RES'!C1714="RESNGA",'TECH RES'!B1714,"*")</f>
        <v>*</v>
      </c>
      <c r="G1713" t="str">
        <f t="shared" si="158"/>
        <v>*</v>
      </c>
      <c r="H1713" t="str">
        <f t="shared" si="159"/>
        <v>*</v>
      </c>
      <c r="I1713" t="str">
        <f t="shared" si="160"/>
        <v>*</v>
      </c>
      <c r="J1713" t="str">
        <f t="shared" si="161"/>
        <v>*</v>
      </c>
    </row>
    <row r="1714" spans="2:10" x14ac:dyDescent="0.25">
      <c r="B1714" t="str">
        <f>IF('TECH RES'!C1715="RESNGA",'TECH RES'!B1715,"*")</f>
        <v>*</v>
      </c>
      <c r="C1714" t="str">
        <f t="shared" si="156"/>
        <v>*</v>
      </c>
      <c r="D1714" t="str">
        <f t="shared" si="157"/>
        <v>*</v>
      </c>
      <c r="F1714" t="str">
        <f>IF('TECH RES'!C1715="RESNGA",'TECH RES'!B1715,"*")</f>
        <v>*</v>
      </c>
      <c r="G1714" t="str">
        <f t="shared" si="158"/>
        <v>*</v>
      </c>
      <c r="H1714" t="str">
        <f t="shared" si="159"/>
        <v>*</v>
      </c>
      <c r="I1714" t="str">
        <f t="shared" si="160"/>
        <v>*</v>
      </c>
      <c r="J1714" t="str">
        <f t="shared" si="161"/>
        <v>*</v>
      </c>
    </row>
    <row r="1715" spans="2:10" x14ac:dyDescent="0.25">
      <c r="B1715" t="str">
        <f>IF('TECH RES'!C1716="RESNGA",'TECH RES'!B1716,"*")</f>
        <v>*</v>
      </c>
      <c r="C1715" t="str">
        <f t="shared" si="156"/>
        <v>*</v>
      </c>
      <c r="D1715" t="str">
        <f t="shared" si="157"/>
        <v>*</v>
      </c>
      <c r="F1715" t="str">
        <f>IF('TECH RES'!C1716="RESNGA",'TECH RES'!B1716,"*")</f>
        <v>*</v>
      </c>
      <c r="G1715" t="str">
        <f t="shared" si="158"/>
        <v>*</v>
      </c>
      <c r="H1715" t="str">
        <f t="shared" si="159"/>
        <v>*</v>
      </c>
      <c r="I1715" t="str">
        <f t="shared" si="160"/>
        <v>*</v>
      </c>
      <c r="J1715" t="str">
        <f t="shared" si="161"/>
        <v>*</v>
      </c>
    </row>
    <row r="1716" spans="2:10" x14ac:dyDescent="0.25">
      <c r="B1716" t="str">
        <f>IF('TECH RES'!C1717="RESNGA",'TECH RES'!B1717,"*")</f>
        <v>*</v>
      </c>
      <c r="C1716" t="str">
        <f t="shared" si="156"/>
        <v>*</v>
      </c>
      <c r="D1716" t="str">
        <f t="shared" si="157"/>
        <v>*</v>
      </c>
      <c r="F1716" t="str">
        <f>IF('TECH RES'!C1717="RESNGA",'TECH RES'!B1717,"*")</f>
        <v>*</v>
      </c>
      <c r="G1716" t="str">
        <f t="shared" si="158"/>
        <v>*</v>
      </c>
      <c r="H1716" t="str">
        <f t="shared" si="159"/>
        <v>*</v>
      </c>
      <c r="I1716" t="str">
        <f t="shared" si="160"/>
        <v>*</v>
      </c>
      <c r="J1716" t="str">
        <f t="shared" si="161"/>
        <v>*</v>
      </c>
    </row>
    <row r="1717" spans="2:10" x14ac:dyDescent="0.25">
      <c r="B1717" t="str">
        <f>IF('TECH RES'!C1718="RESNGA",'TECH RES'!B1718,"*")</f>
        <v>*</v>
      </c>
      <c r="C1717" t="str">
        <f t="shared" si="156"/>
        <v>*</v>
      </c>
      <c r="D1717" t="str">
        <f t="shared" si="157"/>
        <v>*</v>
      </c>
      <c r="F1717" t="str">
        <f>IF('TECH RES'!C1718="RESNGA",'TECH RES'!B1718,"*")</f>
        <v>*</v>
      </c>
      <c r="G1717" t="str">
        <f t="shared" si="158"/>
        <v>*</v>
      </c>
      <c r="H1717" t="str">
        <f t="shared" si="159"/>
        <v>*</v>
      </c>
      <c r="I1717" t="str">
        <f t="shared" si="160"/>
        <v>*</v>
      </c>
      <c r="J1717" t="str">
        <f t="shared" si="161"/>
        <v>*</v>
      </c>
    </row>
    <row r="1718" spans="2:10" x14ac:dyDescent="0.25">
      <c r="B1718" t="str">
        <f>IF('TECH RES'!C1719="RESNGA",'TECH RES'!B1719,"*")</f>
        <v>*</v>
      </c>
      <c r="C1718" t="str">
        <f t="shared" si="156"/>
        <v>*</v>
      </c>
      <c r="D1718" t="str">
        <f t="shared" si="157"/>
        <v>*</v>
      </c>
      <c r="F1718" t="str">
        <f>IF('TECH RES'!C1719="RESNGA",'TECH RES'!B1719,"*")</f>
        <v>*</v>
      </c>
      <c r="G1718" t="str">
        <f t="shared" si="158"/>
        <v>*</v>
      </c>
      <c r="H1718" t="str">
        <f t="shared" si="159"/>
        <v>*</v>
      </c>
      <c r="I1718" t="str">
        <f t="shared" si="160"/>
        <v>*</v>
      </c>
      <c r="J1718" t="str">
        <f t="shared" si="161"/>
        <v>*</v>
      </c>
    </row>
    <row r="1719" spans="2:10" x14ac:dyDescent="0.25">
      <c r="B1719" t="str">
        <f>IF('TECH RES'!C1720="RESNGA",'TECH RES'!B1720,"*")</f>
        <v>*</v>
      </c>
      <c r="C1719" t="str">
        <f t="shared" si="156"/>
        <v>*</v>
      </c>
      <c r="D1719" t="str">
        <f t="shared" si="157"/>
        <v>*</v>
      </c>
      <c r="F1719" t="str">
        <f>IF('TECH RES'!C1720="RESNGA",'TECH RES'!B1720,"*")</f>
        <v>*</v>
      </c>
      <c r="G1719" t="str">
        <f t="shared" si="158"/>
        <v>*</v>
      </c>
      <c r="H1719" t="str">
        <f t="shared" si="159"/>
        <v>*</v>
      </c>
      <c r="I1719" t="str">
        <f t="shared" si="160"/>
        <v>*</v>
      </c>
      <c r="J1719" t="str">
        <f t="shared" si="161"/>
        <v>*</v>
      </c>
    </row>
    <row r="1720" spans="2:10" x14ac:dyDescent="0.25">
      <c r="B1720" t="str">
        <f>IF('TECH RES'!C1721="RESNGA",'TECH RES'!B1721,"*")</f>
        <v>*</v>
      </c>
      <c r="C1720" t="str">
        <f t="shared" si="156"/>
        <v>*</v>
      </c>
      <c r="D1720" t="str">
        <f t="shared" si="157"/>
        <v>*</v>
      </c>
      <c r="F1720" t="str">
        <f>IF('TECH RES'!C1721="RESNGA",'TECH RES'!B1721,"*")</f>
        <v>*</v>
      </c>
      <c r="G1720" t="str">
        <f t="shared" si="158"/>
        <v>*</v>
      </c>
      <c r="H1720" t="str">
        <f t="shared" si="159"/>
        <v>*</v>
      </c>
      <c r="I1720" t="str">
        <f t="shared" si="160"/>
        <v>*</v>
      </c>
      <c r="J1720" t="str">
        <f t="shared" si="161"/>
        <v>*</v>
      </c>
    </row>
    <row r="1721" spans="2:10" x14ac:dyDescent="0.25">
      <c r="B1721" t="str">
        <f>IF('TECH RES'!C1722="RESNGA",'TECH RES'!B1722,"*")</f>
        <v>*</v>
      </c>
      <c r="C1721" t="str">
        <f t="shared" si="156"/>
        <v>*</v>
      </c>
      <c r="D1721" t="str">
        <f t="shared" si="157"/>
        <v>*</v>
      </c>
      <c r="F1721" t="str">
        <f>IF('TECH RES'!C1722="RESNGA",'TECH RES'!B1722,"*")</f>
        <v>*</v>
      </c>
      <c r="G1721" t="str">
        <f t="shared" si="158"/>
        <v>*</v>
      </c>
      <c r="H1721" t="str">
        <f t="shared" si="159"/>
        <v>*</v>
      </c>
      <c r="I1721" t="str">
        <f t="shared" si="160"/>
        <v>*</v>
      </c>
      <c r="J1721" t="str">
        <f t="shared" si="161"/>
        <v>*</v>
      </c>
    </row>
    <row r="1722" spans="2:10" x14ac:dyDescent="0.25">
      <c r="B1722" t="str">
        <f>IF('TECH RES'!C1723="RESNGA",'TECH RES'!B1723,"*")</f>
        <v>*</v>
      </c>
      <c r="C1722" t="str">
        <f t="shared" si="156"/>
        <v>*</v>
      </c>
      <c r="D1722" t="str">
        <f t="shared" si="157"/>
        <v>*</v>
      </c>
      <c r="F1722" t="str">
        <f>IF('TECH RES'!C1723="RESNGA",'TECH RES'!B1723,"*")</f>
        <v>*</v>
      </c>
      <c r="G1722" t="str">
        <f t="shared" si="158"/>
        <v>*</v>
      </c>
      <c r="H1722" t="str">
        <f t="shared" si="159"/>
        <v>*</v>
      </c>
      <c r="I1722" t="str">
        <f t="shared" si="160"/>
        <v>*</v>
      </c>
      <c r="J1722" t="str">
        <f t="shared" si="161"/>
        <v>*</v>
      </c>
    </row>
    <row r="1723" spans="2:10" x14ac:dyDescent="0.25">
      <c r="B1723" t="str">
        <f>IF('TECH RES'!C1724="RESNGA",'TECH RES'!B1724,"*")</f>
        <v>*</v>
      </c>
      <c r="C1723" t="str">
        <f t="shared" si="156"/>
        <v>*</v>
      </c>
      <c r="D1723" t="str">
        <f t="shared" si="157"/>
        <v>*</v>
      </c>
      <c r="F1723" t="str">
        <f>IF('TECH RES'!C1724="RESNGA",'TECH RES'!B1724,"*")</f>
        <v>*</v>
      </c>
      <c r="G1723" t="str">
        <f t="shared" si="158"/>
        <v>*</v>
      </c>
      <c r="H1723" t="str">
        <f t="shared" si="159"/>
        <v>*</v>
      </c>
      <c r="I1723" t="str">
        <f t="shared" si="160"/>
        <v>*</v>
      </c>
      <c r="J1723" t="str">
        <f t="shared" si="161"/>
        <v>*</v>
      </c>
    </row>
    <row r="1724" spans="2:10" x14ac:dyDescent="0.25">
      <c r="B1724" t="str">
        <f>IF('TECH RES'!C1725="RESNGA",'TECH RES'!B1725,"*")</f>
        <v>*</v>
      </c>
      <c r="C1724" t="str">
        <f t="shared" si="156"/>
        <v>*</v>
      </c>
      <c r="D1724" t="str">
        <f t="shared" si="157"/>
        <v>*</v>
      </c>
      <c r="F1724" t="str">
        <f>IF('TECH RES'!C1725="RESNGA",'TECH RES'!B1725,"*")</f>
        <v>*</v>
      </c>
      <c r="G1724" t="str">
        <f t="shared" si="158"/>
        <v>*</v>
      </c>
      <c r="H1724" t="str">
        <f t="shared" si="159"/>
        <v>*</v>
      </c>
      <c r="I1724" t="str">
        <f t="shared" si="160"/>
        <v>*</v>
      </c>
      <c r="J1724" t="str">
        <f t="shared" si="161"/>
        <v>*</v>
      </c>
    </row>
    <row r="1725" spans="2:10" x14ac:dyDescent="0.25">
      <c r="B1725" t="str">
        <f>IF('TECH RES'!C1726="RESNGA",'TECH RES'!B1726,"*")</f>
        <v>*</v>
      </c>
      <c r="C1725" t="str">
        <f t="shared" si="156"/>
        <v>*</v>
      </c>
      <c r="D1725" t="str">
        <f t="shared" si="157"/>
        <v>*</v>
      </c>
      <c r="F1725" t="str">
        <f>IF('TECH RES'!C1726="RESNGA",'TECH RES'!B1726,"*")</f>
        <v>*</v>
      </c>
      <c r="G1725" t="str">
        <f t="shared" si="158"/>
        <v>*</v>
      </c>
      <c r="H1725" t="str">
        <f t="shared" si="159"/>
        <v>*</v>
      </c>
      <c r="I1725" t="str">
        <f t="shared" si="160"/>
        <v>*</v>
      </c>
      <c r="J1725" t="str">
        <f t="shared" si="161"/>
        <v>*</v>
      </c>
    </row>
    <row r="1726" spans="2:10" x14ac:dyDescent="0.25">
      <c r="B1726" t="str">
        <f>IF('TECH RES'!C1727="RESNGA",'TECH RES'!B1727,"*")</f>
        <v>*</v>
      </c>
      <c r="C1726" t="str">
        <f t="shared" si="156"/>
        <v>*</v>
      </c>
      <c r="D1726" t="str">
        <f t="shared" si="157"/>
        <v>*</v>
      </c>
      <c r="F1726" t="str">
        <f>IF('TECH RES'!C1727="RESNGA",'TECH RES'!B1727,"*")</f>
        <v>*</v>
      </c>
      <c r="G1726" t="str">
        <f t="shared" si="158"/>
        <v>*</v>
      </c>
      <c r="H1726" t="str">
        <f t="shared" si="159"/>
        <v>*</v>
      </c>
      <c r="I1726" t="str">
        <f t="shared" si="160"/>
        <v>*</v>
      </c>
      <c r="J1726" t="str">
        <f t="shared" si="161"/>
        <v>*</v>
      </c>
    </row>
    <row r="1727" spans="2:10" x14ac:dyDescent="0.25">
      <c r="B1727" t="str">
        <f>IF('TECH RES'!C1728="RESNGA",'TECH RES'!B1728,"*")</f>
        <v>*</v>
      </c>
      <c r="C1727" t="str">
        <f t="shared" si="156"/>
        <v>*</v>
      </c>
      <c r="D1727" t="str">
        <f t="shared" si="157"/>
        <v>*</v>
      </c>
      <c r="F1727" t="str">
        <f>IF('TECH RES'!C1728="RESNGA",'TECH RES'!B1728,"*")</f>
        <v>*</v>
      </c>
      <c r="G1727" t="str">
        <f t="shared" si="158"/>
        <v>*</v>
      </c>
      <c r="H1727" t="str">
        <f t="shared" si="159"/>
        <v>*</v>
      </c>
      <c r="I1727" t="str">
        <f t="shared" si="160"/>
        <v>*</v>
      </c>
      <c r="J1727" t="str">
        <f t="shared" si="161"/>
        <v>*</v>
      </c>
    </row>
    <row r="1728" spans="2:10" x14ac:dyDescent="0.25">
      <c r="B1728" t="str">
        <f>IF('TECH RES'!C1729="RESNGA",'TECH RES'!B1729,"*")</f>
        <v>*</v>
      </c>
      <c r="C1728" t="str">
        <f t="shared" si="156"/>
        <v>*</v>
      </c>
      <c r="D1728" t="str">
        <f t="shared" si="157"/>
        <v>*</v>
      </c>
      <c r="F1728" t="str">
        <f>IF('TECH RES'!C1729="RESNGA",'TECH RES'!B1729,"*")</f>
        <v>*</v>
      </c>
      <c r="G1728" t="str">
        <f t="shared" si="158"/>
        <v>*</v>
      </c>
      <c r="H1728" t="str">
        <f t="shared" si="159"/>
        <v>*</v>
      </c>
      <c r="I1728" t="str">
        <f t="shared" si="160"/>
        <v>*</v>
      </c>
      <c r="J1728" t="str">
        <f t="shared" si="161"/>
        <v>*</v>
      </c>
    </row>
    <row r="1729" spans="2:10" x14ac:dyDescent="0.25">
      <c r="B1729" t="str">
        <f>IF('TECH RES'!C1730="RESNGA",'TECH RES'!B1730,"*")</f>
        <v>*</v>
      </c>
      <c r="C1729" t="str">
        <f t="shared" si="156"/>
        <v>*</v>
      </c>
      <c r="D1729" t="str">
        <f t="shared" si="157"/>
        <v>*</v>
      </c>
      <c r="F1729" t="str">
        <f>IF('TECH RES'!C1730="RESNGA",'TECH RES'!B1730,"*")</f>
        <v>*</v>
      </c>
      <c r="G1729" t="str">
        <f t="shared" si="158"/>
        <v>*</v>
      </c>
      <c r="H1729" t="str">
        <f t="shared" si="159"/>
        <v>*</v>
      </c>
      <c r="I1729" t="str">
        <f t="shared" si="160"/>
        <v>*</v>
      </c>
      <c r="J1729" t="str">
        <f t="shared" si="161"/>
        <v>*</v>
      </c>
    </row>
    <row r="1730" spans="2:10" x14ac:dyDescent="0.25">
      <c r="B1730" t="str">
        <f>IF('TECH RES'!C1731="RESNGA",'TECH RES'!B1731,"*")</f>
        <v>*</v>
      </c>
      <c r="C1730" t="str">
        <f t="shared" si="156"/>
        <v>*</v>
      </c>
      <c r="D1730" t="str">
        <f t="shared" si="157"/>
        <v>*</v>
      </c>
      <c r="F1730" t="str">
        <f>IF('TECH RES'!C1731="RESNGA",'TECH RES'!B1731,"*")</f>
        <v>*</v>
      </c>
      <c r="G1730" t="str">
        <f t="shared" si="158"/>
        <v>*</v>
      </c>
      <c r="H1730" t="str">
        <f t="shared" si="159"/>
        <v>*</v>
      </c>
      <c r="I1730" t="str">
        <f t="shared" si="160"/>
        <v>*</v>
      </c>
      <c r="J1730" t="str">
        <f t="shared" si="161"/>
        <v>*</v>
      </c>
    </row>
    <row r="1731" spans="2:10" x14ac:dyDescent="0.25">
      <c r="B1731" t="str">
        <f>IF('TECH RES'!C1732="RESNGA",'TECH RES'!B1732,"*")</f>
        <v>*</v>
      </c>
      <c r="C1731" t="str">
        <f t="shared" si="156"/>
        <v>*</v>
      </c>
      <c r="D1731" t="str">
        <f t="shared" si="157"/>
        <v>*</v>
      </c>
      <c r="F1731" t="str">
        <f>IF('TECH RES'!C1732="RESNGA",'TECH RES'!B1732,"*")</f>
        <v>*</v>
      </c>
      <c r="G1731" t="str">
        <f t="shared" si="158"/>
        <v>*</v>
      </c>
      <c r="H1731" t="str">
        <f t="shared" si="159"/>
        <v>*</v>
      </c>
      <c r="I1731" t="str">
        <f t="shared" si="160"/>
        <v>*</v>
      </c>
      <c r="J1731" t="str">
        <f t="shared" si="161"/>
        <v>*</v>
      </c>
    </row>
    <row r="1732" spans="2:10" x14ac:dyDescent="0.25">
      <c r="B1732" t="str">
        <f>IF('TECH RES'!C1733="RESNGA",'TECH RES'!B1733,"*")</f>
        <v>*</v>
      </c>
      <c r="C1732" t="str">
        <f t="shared" si="156"/>
        <v>*</v>
      </c>
      <c r="D1732" t="str">
        <f t="shared" si="157"/>
        <v>*</v>
      </c>
      <c r="F1732" t="str">
        <f>IF('TECH RES'!C1733="RESNGA",'TECH RES'!B1733,"*")</f>
        <v>*</v>
      </c>
      <c r="G1732" t="str">
        <f t="shared" si="158"/>
        <v>*</v>
      </c>
      <c r="H1732" t="str">
        <f t="shared" si="159"/>
        <v>*</v>
      </c>
      <c r="I1732" t="str">
        <f t="shared" si="160"/>
        <v>*</v>
      </c>
      <c r="J1732" t="str">
        <f t="shared" si="161"/>
        <v>*</v>
      </c>
    </row>
    <row r="1733" spans="2:10" x14ac:dyDescent="0.25">
      <c r="B1733" t="str">
        <f>IF('TECH RES'!C1734="RESNGA",'TECH RES'!B1734,"*")</f>
        <v>*</v>
      </c>
      <c r="C1733" t="str">
        <f t="shared" si="156"/>
        <v>*</v>
      </c>
      <c r="D1733" t="str">
        <f t="shared" si="157"/>
        <v>*</v>
      </c>
      <c r="F1733" t="str">
        <f>IF('TECH RES'!C1734="RESNGA",'TECH RES'!B1734,"*")</f>
        <v>*</v>
      </c>
      <c r="G1733" t="str">
        <f t="shared" si="158"/>
        <v>*</v>
      </c>
      <c r="H1733" t="str">
        <f t="shared" si="159"/>
        <v>*</v>
      </c>
      <c r="I1733" t="str">
        <f t="shared" si="160"/>
        <v>*</v>
      </c>
      <c r="J1733" t="str">
        <f t="shared" si="161"/>
        <v>*</v>
      </c>
    </row>
    <row r="1734" spans="2:10" x14ac:dyDescent="0.25">
      <c r="B1734" t="str">
        <f>IF('TECH RES'!C1735="RESNGA",'TECH RES'!B1735,"*")</f>
        <v>*</v>
      </c>
      <c r="C1734" t="str">
        <f t="shared" ref="C1734:C1797" si="162">IF(B1734="*","*","RESNGA")</f>
        <v>*</v>
      </c>
      <c r="D1734" t="str">
        <f t="shared" ref="D1734:D1797" si="163">IF(B1734="*","*",1)</f>
        <v>*</v>
      </c>
      <c r="F1734" t="str">
        <f>IF('TECH RES'!C1735="RESNGA",'TECH RES'!B1735,"*")</f>
        <v>*</v>
      </c>
      <c r="G1734" t="str">
        <f t="shared" ref="G1734:G1797" si="164">IF(F1734="*","*","RESRNG")</f>
        <v>*</v>
      </c>
      <c r="H1734" t="str">
        <f t="shared" ref="H1734:H1797" si="165">IF(F1734="*","*",0)</f>
        <v>*</v>
      </c>
      <c r="I1734" t="str">
        <f t="shared" ref="I1734:I1797" si="166">IF(G1734="*","*",1)</f>
        <v>*</v>
      </c>
      <c r="J1734" t="str">
        <f t="shared" ref="J1734:J1797" si="167">IF(H1734="*","*",1)</f>
        <v>*</v>
      </c>
    </row>
    <row r="1735" spans="2:10" x14ac:dyDescent="0.25">
      <c r="B1735" t="str">
        <f>IF('TECH RES'!C1736="RESNGA",'TECH RES'!B1736,"*")</f>
        <v>*</v>
      </c>
      <c r="C1735" t="str">
        <f t="shared" si="162"/>
        <v>*</v>
      </c>
      <c r="D1735" t="str">
        <f t="shared" si="163"/>
        <v>*</v>
      </c>
      <c r="F1735" t="str">
        <f>IF('TECH RES'!C1736="RESNGA",'TECH RES'!B1736,"*")</f>
        <v>*</v>
      </c>
      <c r="G1735" t="str">
        <f t="shared" si="164"/>
        <v>*</v>
      </c>
      <c r="H1735" t="str">
        <f t="shared" si="165"/>
        <v>*</v>
      </c>
      <c r="I1735" t="str">
        <f t="shared" si="166"/>
        <v>*</v>
      </c>
      <c r="J1735" t="str">
        <f t="shared" si="167"/>
        <v>*</v>
      </c>
    </row>
    <row r="1736" spans="2:10" x14ac:dyDescent="0.25">
      <c r="B1736" t="str">
        <f>IF('TECH RES'!C1737="RESNGA",'TECH RES'!B1737,"*")</f>
        <v>*</v>
      </c>
      <c r="C1736" t="str">
        <f t="shared" si="162"/>
        <v>*</v>
      </c>
      <c r="D1736" t="str">
        <f t="shared" si="163"/>
        <v>*</v>
      </c>
      <c r="F1736" t="str">
        <f>IF('TECH RES'!C1737="RESNGA",'TECH RES'!B1737,"*")</f>
        <v>*</v>
      </c>
      <c r="G1736" t="str">
        <f t="shared" si="164"/>
        <v>*</v>
      </c>
      <c r="H1736" t="str">
        <f t="shared" si="165"/>
        <v>*</v>
      </c>
      <c r="I1736" t="str">
        <f t="shared" si="166"/>
        <v>*</v>
      </c>
      <c r="J1736" t="str">
        <f t="shared" si="167"/>
        <v>*</v>
      </c>
    </row>
    <row r="1737" spans="2:10" x14ac:dyDescent="0.25">
      <c r="B1737" t="str">
        <f>IF('TECH RES'!C1738="RESNGA",'TECH RES'!B1738,"*")</f>
        <v>*</v>
      </c>
      <c r="C1737" t="str">
        <f t="shared" si="162"/>
        <v>*</v>
      </c>
      <c r="D1737" t="str">
        <f t="shared" si="163"/>
        <v>*</v>
      </c>
      <c r="F1737" t="str">
        <f>IF('TECH RES'!C1738="RESNGA",'TECH RES'!B1738,"*")</f>
        <v>*</v>
      </c>
      <c r="G1737" t="str">
        <f t="shared" si="164"/>
        <v>*</v>
      </c>
      <c r="H1737" t="str">
        <f t="shared" si="165"/>
        <v>*</v>
      </c>
      <c r="I1737" t="str">
        <f t="shared" si="166"/>
        <v>*</v>
      </c>
      <c r="J1737" t="str">
        <f t="shared" si="167"/>
        <v>*</v>
      </c>
    </row>
    <row r="1738" spans="2:10" x14ac:dyDescent="0.25">
      <c r="B1738" t="str">
        <f>IF('TECH RES'!C1739="RESNGA",'TECH RES'!B1739,"*")</f>
        <v>*</v>
      </c>
      <c r="C1738" t="str">
        <f t="shared" si="162"/>
        <v>*</v>
      </c>
      <c r="D1738" t="str">
        <f t="shared" si="163"/>
        <v>*</v>
      </c>
      <c r="F1738" t="str">
        <f>IF('TECH RES'!C1739="RESNGA",'TECH RES'!B1739,"*")</f>
        <v>*</v>
      </c>
      <c r="G1738" t="str">
        <f t="shared" si="164"/>
        <v>*</v>
      </c>
      <c r="H1738" t="str">
        <f t="shared" si="165"/>
        <v>*</v>
      </c>
      <c r="I1738" t="str">
        <f t="shared" si="166"/>
        <v>*</v>
      </c>
      <c r="J1738" t="str">
        <f t="shared" si="167"/>
        <v>*</v>
      </c>
    </row>
    <row r="1739" spans="2:10" x14ac:dyDescent="0.25">
      <c r="B1739" t="str">
        <f>IF('TECH RES'!C1740="RESNGA",'TECH RES'!B1740,"*")</f>
        <v>*</v>
      </c>
      <c r="C1739" t="str">
        <f t="shared" si="162"/>
        <v>*</v>
      </c>
      <c r="D1739" t="str">
        <f t="shared" si="163"/>
        <v>*</v>
      </c>
      <c r="F1739" t="str">
        <f>IF('TECH RES'!C1740="RESNGA",'TECH RES'!B1740,"*")</f>
        <v>*</v>
      </c>
      <c r="G1739" t="str">
        <f t="shared" si="164"/>
        <v>*</v>
      </c>
      <c r="H1739" t="str">
        <f t="shared" si="165"/>
        <v>*</v>
      </c>
      <c r="I1739" t="str">
        <f t="shared" si="166"/>
        <v>*</v>
      </c>
      <c r="J1739" t="str">
        <f t="shared" si="167"/>
        <v>*</v>
      </c>
    </row>
    <row r="1740" spans="2:10" x14ac:dyDescent="0.25">
      <c r="B1740" t="str">
        <f>IF('TECH RES'!C1741="RESNGA",'TECH RES'!B1741,"*")</f>
        <v>*</v>
      </c>
      <c r="C1740" t="str">
        <f t="shared" si="162"/>
        <v>*</v>
      </c>
      <c r="D1740" t="str">
        <f t="shared" si="163"/>
        <v>*</v>
      </c>
      <c r="F1740" t="str">
        <f>IF('TECH RES'!C1741="RESNGA",'TECH RES'!B1741,"*")</f>
        <v>*</v>
      </c>
      <c r="G1740" t="str">
        <f t="shared" si="164"/>
        <v>*</v>
      </c>
      <c r="H1740" t="str">
        <f t="shared" si="165"/>
        <v>*</v>
      </c>
      <c r="I1740" t="str">
        <f t="shared" si="166"/>
        <v>*</v>
      </c>
      <c r="J1740" t="str">
        <f t="shared" si="167"/>
        <v>*</v>
      </c>
    </row>
    <row r="1741" spans="2:10" x14ac:dyDescent="0.25">
      <c r="B1741" t="str">
        <f>IF('TECH RES'!C1742="RESNGA",'TECH RES'!B1742,"*")</f>
        <v>RESHOULONewCK2NGA20</v>
      </c>
      <c r="C1741" t="str">
        <f t="shared" si="162"/>
        <v>RESNGA</v>
      </c>
      <c r="D1741">
        <f t="shared" si="163"/>
        <v>1</v>
      </c>
      <c r="F1741" t="str">
        <f>IF('TECH RES'!C1742="RESNGA",'TECH RES'!B1742,"*")</f>
        <v>RESHOULONewCK2NGA20</v>
      </c>
      <c r="G1741" t="str">
        <f t="shared" si="164"/>
        <v>RESRNG</v>
      </c>
      <c r="H1741">
        <f t="shared" si="165"/>
        <v>0</v>
      </c>
      <c r="I1741">
        <f t="shared" si="166"/>
        <v>1</v>
      </c>
      <c r="J1741">
        <f t="shared" si="167"/>
        <v>1</v>
      </c>
    </row>
    <row r="1742" spans="2:10" x14ac:dyDescent="0.25">
      <c r="B1742" t="str">
        <f>IF('TECH RES'!C1743="RESNGA",'TECH RES'!B1743,"*")</f>
        <v>RESHOULONewCK4NGA20</v>
      </c>
      <c r="C1742" t="str">
        <f t="shared" si="162"/>
        <v>RESNGA</v>
      </c>
      <c r="D1742">
        <f t="shared" si="163"/>
        <v>1</v>
      </c>
      <c r="F1742" t="str">
        <f>IF('TECH RES'!C1743="RESNGA",'TECH RES'!B1743,"*")</f>
        <v>RESHOULONewCK4NGA20</v>
      </c>
      <c r="G1742" t="str">
        <f t="shared" si="164"/>
        <v>RESRNG</v>
      </c>
      <c r="H1742">
        <f t="shared" si="165"/>
        <v>0</v>
      </c>
      <c r="I1742">
        <f t="shared" si="166"/>
        <v>1</v>
      </c>
      <c r="J1742">
        <f t="shared" si="167"/>
        <v>1</v>
      </c>
    </row>
    <row r="1743" spans="2:10" x14ac:dyDescent="0.25">
      <c r="B1743" t="str">
        <f>IF('TECH RES'!C1744="RESNGA",'TECH RES'!B1744,"*")</f>
        <v>*</v>
      </c>
      <c r="C1743" t="str">
        <f t="shared" si="162"/>
        <v>*</v>
      </c>
      <c r="D1743" t="str">
        <f t="shared" si="163"/>
        <v>*</v>
      </c>
      <c r="F1743" t="str">
        <f>IF('TECH RES'!C1744="RESNGA",'TECH RES'!B1744,"*")</f>
        <v>*</v>
      </c>
      <c r="G1743" t="str">
        <f t="shared" si="164"/>
        <v>*</v>
      </c>
      <c r="H1743" t="str">
        <f t="shared" si="165"/>
        <v>*</v>
      </c>
      <c r="I1743" t="str">
        <f t="shared" si="166"/>
        <v>*</v>
      </c>
      <c r="J1743" t="str">
        <f t="shared" si="167"/>
        <v>*</v>
      </c>
    </row>
    <row r="1744" spans="2:10" x14ac:dyDescent="0.25">
      <c r="B1744" t="str">
        <f>IF('TECH RES'!C1745="RESNGA",'TECH RES'!B1745,"*")</f>
        <v>*</v>
      </c>
      <c r="C1744" t="str">
        <f t="shared" si="162"/>
        <v>*</v>
      </c>
      <c r="D1744" t="str">
        <f t="shared" si="163"/>
        <v>*</v>
      </c>
      <c r="F1744" t="str">
        <f>IF('TECH RES'!C1745="RESNGA",'TECH RES'!B1745,"*")</f>
        <v>*</v>
      </c>
      <c r="G1744" t="str">
        <f t="shared" si="164"/>
        <v>*</v>
      </c>
      <c r="H1744" t="str">
        <f t="shared" si="165"/>
        <v>*</v>
      </c>
      <c r="I1744" t="str">
        <f t="shared" si="166"/>
        <v>*</v>
      </c>
      <c r="J1744" t="str">
        <f t="shared" si="167"/>
        <v>*</v>
      </c>
    </row>
    <row r="1745" spans="2:10" x14ac:dyDescent="0.25">
      <c r="B1745" t="str">
        <f>IF('TECH RES'!C1746="RESNGA",'TECH RES'!B1746,"*")</f>
        <v>*</v>
      </c>
      <c r="C1745" t="str">
        <f t="shared" si="162"/>
        <v>*</v>
      </c>
      <c r="D1745" t="str">
        <f t="shared" si="163"/>
        <v>*</v>
      </c>
      <c r="F1745" t="str">
        <f>IF('TECH RES'!C1746="RESNGA",'TECH RES'!B1746,"*")</f>
        <v>*</v>
      </c>
      <c r="G1745" t="str">
        <f t="shared" si="164"/>
        <v>*</v>
      </c>
      <c r="H1745" t="str">
        <f t="shared" si="165"/>
        <v>*</v>
      </c>
      <c r="I1745" t="str">
        <f t="shared" si="166"/>
        <v>*</v>
      </c>
      <c r="J1745" t="str">
        <f t="shared" si="167"/>
        <v>*</v>
      </c>
    </row>
    <row r="1746" spans="2:10" x14ac:dyDescent="0.25">
      <c r="B1746" t="str">
        <f>IF('TECH RES'!C1747="RESNGA",'TECH RES'!B1747,"*")</f>
        <v>*</v>
      </c>
      <c r="C1746" t="str">
        <f t="shared" si="162"/>
        <v>*</v>
      </c>
      <c r="D1746" t="str">
        <f t="shared" si="163"/>
        <v>*</v>
      </c>
      <c r="F1746" t="str">
        <f>IF('TECH RES'!C1747="RESNGA",'TECH RES'!B1747,"*")</f>
        <v>*</v>
      </c>
      <c r="G1746" t="str">
        <f t="shared" si="164"/>
        <v>*</v>
      </c>
      <c r="H1746" t="str">
        <f t="shared" si="165"/>
        <v>*</v>
      </c>
      <c r="I1746" t="str">
        <f t="shared" si="166"/>
        <v>*</v>
      </c>
      <c r="J1746" t="str">
        <f t="shared" si="167"/>
        <v>*</v>
      </c>
    </row>
    <row r="1747" spans="2:10" x14ac:dyDescent="0.25">
      <c r="B1747" t="str">
        <f>IF('TECH RES'!C1748="RESNGA",'TECH RES'!B1748,"*")</f>
        <v>*</v>
      </c>
      <c r="C1747" t="str">
        <f t="shared" si="162"/>
        <v>*</v>
      </c>
      <c r="D1747" t="str">
        <f t="shared" si="163"/>
        <v>*</v>
      </c>
      <c r="F1747" t="str">
        <f>IF('TECH RES'!C1748="RESNGA",'TECH RES'!B1748,"*")</f>
        <v>*</v>
      </c>
      <c r="G1747" t="str">
        <f t="shared" si="164"/>
        <v>*</v>
      </c>
      <c r="H1747" t="str">
        <f t="shared" si="165"/>
        <v>*</v>
      </c>
      <c r="I1747" t="str">
        <f t="shared" si="166"/>
        <v>*</v>
      </c>
      <c r="J1747" t="str">
        <f t="shared" si="167"/>
        <v>*</v>
      </c>
    </row>
    <row r="1748" spans="2:10" x14ac:dyDescent="0.25">
      <c r="B1748" t="str">
        <f>IF('TECH RES'!C1749="RESNGA",'TECH RES'!B1749,"*")</f>
        <v>*</v>
      </c>
      <c r="C1748" t="str">
        <f t="shared" si="162"/>
        <v>*</v>
      </c>
      <c r="D1748" t="str">
        <f t="shared" si="163"/>
        <v>*</v>
      </c>
      <c r="F1748" t="str">
        <f>IF('TECH RES'!C1749="RESNGA",'TECH RES'!B1749,"*")</f>
        <v>*</v>
      </c>
      <c r="G1748" t="str">
        <f t="shared" si="164"/>
        <v>*</v>
      </c>
      <c r="H1748" t="str">
        <f t="shared" si="165"/>
        <v>*</v>
      </c>
      <c r="I1748" t="str">
        <f t="shared" si="166"/>
        <v>*</v>
      </c>
      <c r="J1748" t="str">
        <f t="shared" si="167"/>
        <v>*</v>
      </c>
    </row>
    <row r="1749" spans="2:10" x14ac:dyDescent="0.25">
      <c r="B1749" t="str">
        <f>IF('TECH RES'!C1750="RESNGA",'TECH RES'!B1750,"*")</f>
        <v>*</v>
      </c>
      <c r="C1749" t="str">
        <f t="shared" si="162"/>
        <v>*</v>
      </c>
      <c r="D1749" t="str">
        <f t="shared" si="163"/>
        <v>*</v>
      </c>
      <c r="F1749" t="str">
        <f>IF('TECH RES'!C1750="RESNGA",'TECH RES'!B1750,"*")</f>
        <v>*</v>
      </c>
      <c r="G1749" t="str">
        <f t="shared" si="164"/>
        <v>*</v>
      </c>
      <c r="H1749" t="str">
        <f t="shared" si="165"/>
        <v>*</v>
      </c>
      <c r="I1749" t="str">
        <f t="shared" si="166"/>
        <v>*</v>
      </c>
      <c r="J1749" t="str">
        <f t="shared" si="167"/>
        <v>*</v>
      </c>
    </row>
    <row r="1750" spans="2:10" x14ac:dyDescent="0.25">
      <c r="B1750" t="str">
        <f>IF('TECH RES'!C1751="RESNGA",'TECH RES'!B1751,"*")</f>
        <v>*</v>
      </c>
      <c r="C1750" t="str">
        <f t="shared" si="162"/>
        <v>*</v>
      </c>
      <c r="D1750" t="str">
        <f t="shared" si="163"/>
        <v>*</v>
      </c>
      <c r="F1750" t="str">
        <f>IF('TECH RES'!C1751="RESNGA",'TECH RES'!B1751,"*")</f>
        <v>*</v>
      </c>
      <c r="G1750" t="str">
        <f t="shared" si="164"/>
        <v>*</v>
      </c>
      <c r="H1750" t="str">
        <f t="shared" si="165"/>
        <v>*</v>
      </c>
      <c r="I1750" t="str">
        <f t="shared" si="166"/>
        <v>*</v>
      </c>
      <c r="J1750" t="str">
        <f t="shared" si="167"/>
        <v>*</v>
      </c>
    </row>
    <row r="1751" spans="2:10" x14ac:dyDescent="0.25">
      <c r="B1751" t="str">
        <f>IF('TECH RES'!C1752="RESNGA",'TECH RES'!B1752,"*")</f>
        <v>*</v>
      </c>
      <c r="C1751" t="str">
        <f t="shared" si="162"/>
        <v>*</v>
      </c>
      <c r="D1751" t="str">
        <f t="shared" si="163"/>
        <v>*</v>
      </c>
      <c r="F1751" t="str">
        <f>IF('TECH RES'!C1752="RESNGA",'TECH RES'!B1752,"*")</f>
        <v>*</v>
      </c>
      <c r="G1751" t="str">
        <f t="shared" si="164"/>
        <v>*</v>
      </c>
      <c r="H1751" t="str">
        <f t="shared" si="165"/>
        <v>*</v>
      </c>
      <c r="I1751" t="str">
        <f t="shared" si="166"/>
        <v>*</v>
      </c>
      <c r="J1751" t="str">
        <f t="shared" si="167"/>
        <v>*</v>
      </c>
    </row>
    <row r="1752" spans="2:10" x14ac:dyDescent="0.25">
      <c r="B1752" t="str">
        <f>IF('TECH RES'!C1753="RESNGA",'TECH RES'!B1753,"*")</f>
        <v>*</v>
      </c>
      <c r="C1752" t="str">
        <f t="shared" si="162"/>
        <v>*</v>
      </c>
      <c r="D1752" t="str">
        <f t="shared" si="163"/>
        <v>*</v>
      </c>
      <c r="F1752" t="str">
        <f>IF('TECH RES'!C1753="RESNGA",'TECH RES'!B1753,"*")</f>
        <v>*</v>
      </c>
      <c r="G1752" t="str">
        <f t="shared" si="164"/>
        <v>*</v>
      </c>
      <c r="H1752" t="str">
        <f t="shared" si="165"/>
        <v>*</v>
      </c>
      <c r="I1752" t="str">
        <f t="shared" si="166"/>
        <v>*</v>
      </c>
      <c r="J1752" t="str">
        <f t="shared" si="167"/>
        <v>*</v>
      </c>
    </row>
    <row r="1753" spans="2:10" x14ac:dyDescent="0.25">
      <c r="B1753" t="str">
        <f>IF('TECH RES'!C1754="RESNGA",'TECH RES'!B1754,"*")</f>
        <v>*</v>
      </c>
      <c r="C1753" t="str">
        <f t="shared" si="162"/>
        <v>*</v>
      </c>
      <c r="D1753" t="str">
        <f t="shared" si="163"/>
        <v>*</v>
      </c>
      <c r="F1753" t="str">
        <f>IF('TECH RES'!C1754="RESNGA",'TECH RES'!B1754,"*")</f>
        <v>*</v>
      </c>
      <c r="G1753" t="str">
        <f t="shared" si="164"/>
        <v>*</v>
      </c>
      <c r="H1753" t="str">
        <f t="shared" si="165"/>
        <v>*</v>
      </c>
      <c r="I1753" t="str">
        <f t="shared" si="166"/>
        <v>*</v>
      </c>
      <c r="J1753" t="str">
        <f t="shared" si="167"/>
        <v>*</v>
      </c>
    </row>
    <row r="1754" spans="2:10" x14ac:dyDescent="0.25">
      <c r="B1754" t="str">
        <f>IF('TECH RES'!C1755="RESNGA",'TECH RES'!B1755,"*")</f>
        <v>*</v>
      </c>
      <c r="C1754" t="str">
        <f t="shared" si="162"/>
        <v>*</v>
      </c>
      <c r="D1754" t="str">
        <f t="shared" si="163"/>
        <v>*</v>
      </c>
      <c r="F1754" t="str">
        <f>IF('TECH RES'!C1755="RESNGA",'TECH RES'!B1755,"*")</f>
        <v>*</v>
      </c>
      <c r="G1754" t="str">
        <f t="shared" si="164"/>
        <v>*</v>
      </c>
      <c r="H1754" t="str">
        <f t="shared" si="165"/>
        <v>*</v>
      </c>
      <c r="I1754" t="str">
        <f t="shared" si="166"/>
        <v>*</v>
      </c>
      <c r="J1754" t="str">
        <f t="shared" si="167"/>
        <v>*</v>
      </c>
    </row>
    <row r="1755" spans="2:10" x14ac:dyDescent="0.25">
      <c r="B1755" t="str">
        <f>IF('TECH RES'!C1756="RESNGA",'TECH RES'!B1756,"*")</f>
        <v>*</v>
      </c>
      <c r="C1755" t="str">
        <f t="shared" si="162"/>
        <v>*</v>
      </c>
      <c r="D1755" t="str">
        <f t="shared" si="163"/>
        <v>*</v>
      </c>
      <c r="F1755" t="str">
        <f>IF('TECH RES'!C1756="RESNGA",'TECH RES'!B1756,"*")</f>
        <v>*</v>
      </c>
      <c r="G1755" t="str">
        <f t="shared" si="164"/>
        <v>*</v>
      </c>
      <c r="H1755" t="str">
        <f t="shared" si="165"/>
        <v>*</v>
      </c>
      <c r="I1755" t="str">
        <f t="shared" si="166"/>
        <v>*</v>
      </c>
      <c r="J1755" t="str">
        <f t="shared" si="167"/>
        <v>*</v>
      </c>
    </row>
    <row r="1756" spans="2:10" x14ac:dyDescent="0.25">
      <c r="B1756" t="str">
        <f>IF('TECH RES'!C1757="RESNGA",'TECH RES'!B1757,"*")</f>
        <v>*</v>
      </c>
      <c r="C1756" t="str">
        <f t="shared" si="162"/>
        <v>*</v>
      </c>
      <c r="D1756" t="str">
        <f t="shared" si="163"/>
        <v>*</v>
      </c>
      <c r="F1756" t="str">
        <f>IF('TECH RES'!C1757="RESNGA",'TECH RES'!B1757,"*")</f>
        <v>*</v>
      </c>
      <c r="G1756" t="str">
        <f t="shared" si="164"/>
        <v>*</v>
      </c>
      <c r="H1756" t="str">
        <f t="shared" si="165"/>
        <v>*</v>
      </c>
      <c r="I1756" t="str">
        <f t="shared" si="166"/>
        <v>*</v>
      </c>
      <c r="J1756" t="str">
        <f t="shared" si="167"/>
        <v>*</v>
      </c>
    </row>
    <row r="1757" spans="2:10" x14ac:dyDescent="0.25">
      <c r="B1757" t="str">
        <f>IF('TECH RES'!C1758="RESNGA",'TECH RES'!B1758,"*")</f>
        <v>*</v>
      </c>
      <c r="C1757" t="str">
        <f t="shared" si="162"/>
        <v>*</v>
      </c>
      <c r="D1757" t="str">
        <f t="shared" si="163"/>
        <v>*</v>
      </c>
      <c r="F1757" t="str">
        <f>IF('TECH RES'!C1758="RESNGA",'TECH RES'!B1758,"*")</f>
        <v>*</v>
      </c>
      <c r="G1757" t="str">
        <f t="shared" si="164"/>
        <v>*</v>
      </c>
      <c r="H1757" t="str">
        <f t="shared" si="165"/>
        <v>*</v>
      </c>
      <c r="I1757" t="str">
        <f t="shared" si="166"/>
        <v>*</v>
      </c>
      <c r="J1757" t="str">
        <f t="shared" si="167"/>
        <v>*</v>
      </c>
    </row>
    <row r="1758" spans="2:10" x14ac:dyDescent="0.25">
      <c r="B1758" t="str">
        <f>IF('TECH RES'!C1759="RESNGA",'TECH RES'!B1759,"*")</f>
        <v>RESHOULONewCD1NGA20</v>
      </c>
      <c r="C1758" t="str">
        <f t="shared" si="162"/>
        <v>RESNGA</v>
      </c>
      <c r="D1758">
        <f t="shared" si="163"/>
        <v>1</v>
      </c>
      <c r="F1758" t="str">
        <f>IF('TECH RES'!C1759="RESNGA",'TECH RES'!B1759,"*")</f>
        <v>RESHOULONewCD1NGA20</v>
      </c>
      <c r="G1758" t="str">
        <f t="shared" si="164"/>
        <v>RESRNG</v>
      </c>
      <c r="H1758">
        <f t="shared" si="165"/>
        <v>0</v>
      </c>
      <c r="I1758">
        <f t="shared" si="166"/>
        <v>1</v>
      </c>
      <c r="J1758">
        <f t="shared" si="167"/>
        <v>1</v>
      </c>
    </row>
    <row r="1759" spans="2:10" x14ac:dyDescent="0.25">
      <c r="B1759" t="str">
        <f>IF('TECH RES'!C1760="RESNGA",'TECH RES'!B1760,"*")</f>
        <v>RESHOULONewCD2NGA20</v>
      </c>
      <c r="C1759" t="str">
        <f t="shared" si="162"/>
        <v>RESNGA</v>
      </c>
      <c r="D1759">
        <f t="shared" si="163"/>
        <v>1</v>
      </c>
      <c r="F1759" t="str">
        <f>IF('TECH RES'!C1760="RESNGA",'TECH RES'!B1760,"*")</f>
        <v>RESHOULONewCD2NGA20</v>
      </c>
      <c r="G1759" t="str">
        <f t="shared" si="164"/>
        <v>RESRNG</v>
      </c>
      <c r="H1759">
        <f t="shared" si="165"/>
        <v>0</v>
      </c>
      <c r="I1759">
        <f t="shared" si="166"/>
        <v>1</v>
      </c>
      <c r="J1759">
        <f t="shared" si="167"/>
        <v>1</v>
      </c>
    </row>
    <row r="1760" spans="2:10" x14ac:dyDescent="0.25">
      <c r="B1760" t="str">
        <f>IF('TECH RES'!C1761="RESNGA",'TECH RES'!B1761,"*")</f>
        <v>RESHOULONewCD3NGA20</v>
      </c>
      <c r="C1760" t="str">
        <f t="shared" si="162"/>
        <v>RESNGA</v>
      </c>
      <c r="D1760">
        <f t="shared" si="163"/>
        <v>1</v>
      </c>
      <c r="F1760" t="str">
        <f>IF('TECH RES'!C1761="RESNGA",'TECH RES'!B1761,"*")</f>
        <v>RESHOULONewCD3NGA20</v>
      </c>
      <c r="G1760" t="str">
        <f t="shared" si="164"/>
        <v>RESRNG</v>
      </c>
      <c r="H1760">
        <f t="shared" si="165"/>
        <v>0</v>
      </c>
      <c r="I1760">
        <f t="shared" si="166"/>
        <v>1</v>
      </c>
      <c r="J1760">
        <f t="shared" si="167"/>
        <v>1</v>
      </c>
    </row>
    <row r="1761" spans="2:10" x14ac:dyDescent="0.25">
      <c r="B1761" t="str">
        <f>IF('TECH RES'!C1762="RESNGA",'TECH RES'!B1762,"*")</f>
        <v>RESHOULONewCD4NGA20</v>
      </c>
      <c r="C1761" t="str">
        <f t="shared" si="162"/>
        <v>RESNGA</v>
      </c>
      <c r="D1761">
        <f t="shared" si="163"/>
        <v>1</v>
      </c>
      <c r="F1761" t="str">
        <f>IF('TECH RES'!C1762="RESNGA",'TECH RES'!B1762,"*")</f>
        <v>RESHOULONewCD4NGA20</v>
      </c>
      <c r="G1761" t="str">
        <f t="shared" si="164"/>
        <v>RESRNG</v>
      </c>
      <c r="H1761">
        <f t="shared" si="165"/>
        <v>0</v>
      </c>
      <c r="I1761">
        <f t="shared" si="166"/>
        <v>1</v>
      </c>
      <c r="J1761">
        <f t="shared" si="167"/>
        <v>1</v>
      </c>
    </row>
    <row r="1762" spans="2:10" x14ac:dyDescent="0.25">
      <c r="B1762" t="str">
        <f>IF('TECH RES'!C1763="RESNGA",'TECH RES'!B1763,"*")</f>
        <v>RESHOULONewCD4NGA30</v>
      </c>
      <c r="C1762" t="str">
        <f t="shared" si="162"/>
        <v>RESNGA</v>
      </c>
      <c r="D1762">
        <f t="shared" si="163"/>
        <v>1</v>
      </c>
      <c r="F1762" t="str">
        <f>IF('TECH RES'!C1763="RESNGA",'TECH RES'!B1763,"*")</f>
        <v>RESHOULONewCD4NGA30</v>
      </c>
      <c r="G1762" t="str">
        <f t="shared" si="164"/>
        <v>RESRNG</v>
      </c>
      <c r="H1762">
        <f t="shared" si="165"/>
        <v>0</v>
      </c>
      <c r="I1762">
        <f t="shared" si="166"/>
        <v>1</v>
      </c>
      <c r="J1762">
        <f t="shared" si="167"/>
        <v>1</v>
      </c>
    </row>
    <row r="1763" spans="2:10" x14ac:dyDescent="0.25">
      <c r="B1763" t="str">
        <f>IF('TECH RES'!C1764="RESNGA",'TECH RES'!B1764,"*")</f>
        <v>*</v>
      </c>
      <c r="C1763" t="str">
        <f t="shared" si="162"/>
        <v>*</v>
      </c>
      <c r="D1763" t="str">
        <f t="shared" si="163"/>
        <v>*</v>
      </c>
      <c r="F1763" t="str">
        <f>IF('TECH RES'!C1764="RESNGA",'TECH RES'!B1764,"*")</f>
        <v>*</v>
      </c>
      <c r="G1763" t="str">
        <f t="shared" si="164"/>
        <v>*</v>
      </c>
      <c r="H1763" t="str">
        <f t="shared" si="165"/>
        <v>*</v>
      </c>
      <c r="I1763" t="str">
        <f t="shared" si="166"/>
        <v>*</v>
      </c>
      <c r="J1763" t="str">
        <f t="shared" si="167"/>
        <v>*</v>
      </c>
    </row>
    <row r="1764" spans="2:10" x14ac:dyDescent="0.25">
      <c r="B1764" t="str">
        <f>IF('TECH RES'!C1765="RESNGA",'TECH RES'!B1765,"*")</f>
        <v>*</v>
      </c>
      <c r="C1764" t="str">
        <f t="shared" si="162"/>
        <v>*</v>
      </c>
      <c r="D1764" t="str">
        <f t="shared" si="163"/>
        <v>*</v>
      </c>
      <c r="F1764" t="str">
        <f>IF('TECH RES'!C1765="RESNGA",'TECH RES'!B1765,"*")</f>
        <v>*</v>
      </c>
      <c r="G1764" t="str">
        <f t="shared" si="164"/>
        <v>*</v>
      </c>
      <c r="H1764" t="str">
        <f t="shared" si="165"/>
        <v>*</v>
      </c>
      <c r="I1764" t="str">
        <f t="shared" si="166"/>
        <v>*</v>
      </c>
      <c r="J1764" t="str">
        <f t="shared" si="167"/>
        <v>*</v>
      </c>
    </row>
    <row r="1765" spans="2:10" x14ac:dyDescent="0.25">
      <c r="B1765" t="str">
        <f>IF('TECH RES'!C1766="RESNGA",'TECH RES'!B1766,"*")</f>
        <v>*</v>
      </c>
      <c r="C1765" t="str">
        <f t="shared" si="162"/>
        <v>*</v>
      </c>
      <c r="D1765" t="str">
        <f t="shared" si="163"/>
        <v>*</v>
      </c>
      <c r="F1765" t="str">
        <f>IF('TECH RES'!C1766="RESNGA",'TECH RES'!B1766,"*")</f>
        <v>*</v>
      </c>
      <c r="G1765" t="str">
        <f t="shared" si="164"/>
        <v>*</v>
      </c>
      <c r="H1765" t="str">
        <f t="shared" si="165"/>
        <v>*</v>
      </c>
      <c r="I1765" t="str">
        <f t="shared" si="166"/>
        <v>*</v>
      </c>
      <c r="J1765" t="str">
        <f t="shared" si="167"/>
        <v>*</v>
      </c>
    </row>
    <row r="1766" spans="2:10" x14ac:dyDescent="0.25">
      <c r="B1766" t="str">
        <f>IF('TECH RES'!C1767="RESNGA",'TECH RES'!B1767,"*")</f>
        <v>*</v>
      </c>
      <c r="C1766" t="str">
        <f t="shared" si="162"/>
        <v>*</v>
      </c>
      <c r="D1766" t="str">
        <f t="shared" si="163"/>
        <v>*</v>
      </c>
      <c r="F1766" t="str">
        <f>IF('TECH RES'!C1767="RESNGA",'TECH RES'!B1767,"*")</f>
        <v>*</v>
      </c>
      <c r="G1766" t="str">
        <f t="shared" si="164"/>
        <v>*</v>
      </c>
      <c r="H1766" t="str">
        <f t="shared" si="165"/>
        <v>*</v>
      </c>
      <c r="I1766" t="str">
        <f t="shared" si="166"/>
        <v>*</v>
      </c>
      <c r="J1766" t="str">
        <f t="shared" si="167"/>
        <v>*</v>
      </c>
    </row>
    <row r="1767" spans="2:10" x14ac:dyDescent="0.25">
      <c r="B1767" t="str">
        <f>IF('TECH RES'!C1768="RESNGA",'TECH RES'!B1768,"*")</f>
        <v>RESAPALMNewWH1NGA20</v>
      </c>
      <c r="C1767" t="str">
        <f t="shared" si="162"/>
        <v>RESNGA</v>
      </c>
      <c r="D1767">
        <f t="shared" si="163"/>
        <v>1</v>
      </c>
      <c r="F1767" t="str">
        <f>IF('TECH RES'!C1768="RESNGA",'TECH RES'!B1768,"*")</f>
        <v>RESAPALMNewWH1NGA20</v>
      </c>
      <c r="G1767" t="str">
        <f t="shared" si="164"/>
        <v>RESRNG</v>
      </c>
      <c r="H1767">
        <f t="shared" si="165"/>
        <v>0</v>
      </c>
      <c r="I1767">
        <f t="shared" si="166"/>
        <v>1</v>
      </c>
      <c r="J1767">
        <f t="shared" si="167"/>
        <v>1</v>
      </c>
    </row>
    <row r="1768" spans="2:10" x14ac:dyDescent="0.25">
      <c r="B1768" t="str">
        <f>IF('TECH RES'!C1769="RESNGA",'TECH RES'!B1769,"*")</f>
        <v>RESAPALMNewWH2NGA20</v>
      </c>
      <c r="C1768" t="str">
        <f t="shared" si="162"/>
        <v>RESNGA</v>
      </c>
      <c r="D1768">
        <f t="shared" si="163"/>
        <v>1</v>
      </c>
      <c r="F1768" t="str">
        <f>IF('TECH RES'!C1769="RESNGA",'TECH RES'!B1769,"*")</f>
        <v>RESAPALMNewWH2NGA20</v>
      </c>
      <c r="G1768" t="str">
        <f t="shared" si="164"/>
        <v>RESRNG</v>
      </c>
      <c r="H1768">
        <f t="shared" si="165"/>
        <v>0</v>
      </c>
      <c r="I1768">
        <f t="shared" si="166"/>
        <v>1</v>
      </c>
      <c r="J1768">
        <f t="shared" si="167"/>
        <v>1</v>
      </c>
    </row>
    <row r="1769" spans="2:10" x14ac:dyDescent="0.25">
      <c r="B1769" t="str">
        <f>IF('TECH RES'!C1770="RESNGA",'TECH RES'!B1770,"*")</f>
        <v>RESAPALMNewWH3NGA20</v>
      </c>
      <c r="C1769" t="str">
        <f t="shared" si="162"/>
        <v>RESNGA</v>
      </c>
      <c r="D1769">
        <f t="shared" si="163"/>
        <v>1</v>
      </c>
      <c r="F1769" t="str">
        <f>IF('TECH RES'!C1770="RESNGA",'TECH RES'!B1770,"*")</f>
        <v>RESAPALMNewWH3NGA20</v>
      </c>
      <c r="G1769" t="str">
        <f t="shared" si="164"/>
        <v>RESRNG</v>
      </c>
      <c r="H1769">
        <f t="shared" si="165"/>
        <v>0</v>
      </c>
      <c r="I1769">
        <f t="shared" si="166"/>
        <v>1</v>
      </c>
      <c r="J1769">
        <f t="shared" si="167"/>
        <v>1</v>
      </c>
    </row>
    <row r="1770" spans="2:10" x14ac:dyDescent="0.25">
      <c r="B1770" t="str">
        <f>IF('TECH RES'!C1771="RESNGA",'TECH RES'!B1771,"*")</f>
        <v>RESAPALMNewWH3NGA23</v>
      </c>
      <c r="C1770" t="str">
        <f t="shared" si="162"/>
        <v>RESNGA</v>
      </c>
      <c r="D1770">
        <f t="shared" si="163"/>
        <v>1</v>
      </c>
      <c r="F1770" t="str">
        <f>IF('TECH RES'!C1771="RESNGA",'TECH RES'!B1771,"*")</f>
        <v>RESAPALMNewWH3NGA23</v>
      </c>
      <c r="G1770" t="str">
        <f t="shared" si="164"/>
        <v>RESRNG</v>
      </c>
      <c r="H1770">
        <f t="shared" si="165"/>
        <v>0</v>
      </c>
      <c r="I1770">
        <f t="shared" si="166"/>
        <v>1</v>
      </c>
      <c r="J1770">
        <f t="shared" si="167"/>
        <v>1</v>
      </c>
    </row>
    <row r="1771" spans="2:10" x14ac:dyDescent="0.25">
      <c r="B1771" t="str">
        <f>IF('TECH RES'!C1772="RESNGA",'TECH RES'!B1772,"*")</f>
        <v>*</v>
      </c>
      <c r="C1771" t="str">
        <f t="shared" si="162"/>
        <v>*</v>
      </c>
      <c r="D1771" t="str">
        <f t="shared" si="163"/>
        <v>*</v>
      </c>
      <c r="F1771" t="str">
        <f>IF('TECH RES'!C1772="RESNGA",'TECH RES'!B1772,"*")</f>
        <v>*</v>
      </c>
      <c r="G1771" t="str">
        <f t="shared" si="164"/>
        <v>*</v>
      </c>
      <c r="H1771" t="str">
        <f t="shared" si="165"/>
        <v>*</v>
      </c>
      <c r="I1771" t="str">
        <f t="shared" si="166"/>
        <v>*</v>
      </c>
      <c r="J1771" t="str">
        <f t="shared" si="167"/>
        <v>*</v>
      </c>
    </row>
    <row r="1772" spans="2:10" x14ac:dyDescent="0.25">
      <c r="B1772" t="str">
        <f>IF('TECH RES'!C1773="RESNGA",'TECH RES'!B1773,"*")</f>
        <v>RESAPALMNewWH4NGA20</v>
      </c>
      <c r="C1772" t="str">
        <f t="shared" si="162"/>
        <v>RESNGA</v>
      </c>
      <c r="D1772">
        <f t="shared" si="163"/>
        <v>1</v>
      </c>
      <c r="F1772" t="str">
        <f>IF('TECH RES'!C1773="RESNGA",'TECH RES'!B1773,"*")</f>
        <v>RESAPALMNewWH4NGA20</v>
      </c>
      <c r="G1772" t="str">
        <f t="shared" si="164"/>
        <v>RESRNG</v>
      </c>
      <c r="H1772">
        <f t="shared" si="165"/>
        <v>0</v>
      </c>
      <c r="I1772">
        <f t="shared" si="166"/>
        <v>1</v>
      </c>
      <c r="J1772">
        <f t="shared" si="167"/>
        <v>1</v>
      </c>
    </row>
    <row r="1773" spans="2:10" x14ac:dyDescent="0.25">
      <c r="B1773" t="str">
        <f>IF('TECH RES'!C1774="RESNGA",'TECH RES'!B1774,"*")</f>
        <v>RESAPALMNewWH4NGA22</v>
      </c>
      <c r="C1773" t="str">
        <f t="shared" si="162"/>
        <v>RESNGA</v>
      </c>
      <c r="D1773">
        <f t="shared" si="163"/>
        <v>1</v>
      </c>
      <c r="F1773" t="str">
        <f>IF('TECH RES'!C1774="RESNGA",'TECH RES'!B1774,"*")</f>
        <v>RESAPALMNewWH4NGA22</v>
      </c>
      <c r="G1773" t="str">
        <f t="shared" si="164"/>
        <v>RESRNG</v>
      </c>
      <c r="H1773">
        <f t="shared" si="165"/>
        <v>0</v>
      </c>
      <c r="I1773">
        <f t="shared" si="166"/>
        <v>1</v>
      </c>
      <c r="J1773">
        <f t="shared" si="167"/>
        <v>1</v>
      </c>
    </row>
    <row r="1774" spans="2:10" x14ac:dyDescent="0.25">
      <c r="B1774" t="str">
        <f>IF('TECH RES'!C1775="RESNGA",'TECH RES'!B1775,"*")</f>
        <v>*</v>
      </c>
      <c r="C1774" t="str">
        <f t="shared" si="162"/>
        <v>*</v>
      </c>
      <c r="D1774" t="str">
        <f t="shared" si="163"/>
        <v>*</v>
      </c>
      <c r="F1774" t="str">
        <f>IF('TECH RES'!C1775="RESNGA",'TECH RES'!B1775,"*")</f>
        <v>*</v>
      </c>
      <c r="G1774" t="str">
        <f t="shared" si="164"/>
        <v>*</v>
      </c>
      <c r="H1774" t="str">
        <f t="shared" si="165"/>
        <v>*</v>
      </c>
      <c r="I1774" t="str">
        <f t="shared" si="166"/>
        <v>*</v>
      </c>
      <c r="J1774" t="str">
        <f t="shared" si="167"/>
        <v>*</v>
      </c>
    </row>
    <row r="1775" spans="2:10" x14ac:dyDescent="0.25">
      <c r="B1775" t="str">
        <f>IF('TECH RES'!C1776="RESNGA",'TECH RES'!B1776,"*")</f>
        <v>*</v>
      </c>
      <c r="C1775" t="str">
        <f t="shared" si="162"/>
        <v>*</v>
      </c>
      <c r="D1775" t="str">
        <f t="shared" si="163"/>
        <v>*</v>
      </c>
      <c r="F1775" t="str">
        <f>IF('TECH RES'!C1776="RESNGA",'TECH RES'!B1776,"*")</f>
        <v>*</v>
      </c>
      <c r="G1775" t="str">
        <f t="shared" si="164"/>
        <v>*</v>
      </c>
      <c r="H1775" t="str">
        <f t="shared" si="165"/>
        <v>*</v>
      </c>
      <c r="I1775" t="str">
        <f t="shared" si="166"/>
        <v>*</v>
      </c>
      <c r="J1775" t="str">
        <f t="shared" si="167"/>
        <v>*</v>
      </c>
    </row>
    <row r="1776" spans="2:10" x14ac:dyDescent="0.25">
      <c r="B1776" t="str">
        <f>IF('TECH RES'!C1777="RESNGA",'TECH RES'!B1777,"*")</f>
        <v>*</v>
      </c>
      <c r="C1776" t="str">
        <f t="shared" si="162"/>
        <v>*</v>
      </c>
      <c r="D1776" t="str">
        <f t="shared" si="163"/>
        <v>*</v>
      </c>
      <c r="F1776" t="str">
        <f>IF('TECH RES'!C1777="RESNGA",'TECH RES'!B1777,"*")</f>
        <v>*</v>
      </c>
      <c r="G1776" t="str">
        <f t="shared" si="164"/>
        <v>*</v>
      </c>
      <c r="H1776" t="str">
        <f t="shared" si="165"/>
        <v>*</v>
      </c>
      <c r="I1776" t="str">
        <f t="shared" si="166"/>
        <v>*</v>
      </c>
      <c r="J1776" t="str">
        <f t="shared" si="167"/>
        <v>*</v>
      </c>
    </row>
    <row r="1777" spans="2:10" x14ac:dyDescent="0.25">
      <c r="B1777" t="str">
        <f>IF('TECH RES'!C1778="RESNGA",'TECH RES'!B1778,"*")</f>
        <v>*</v>
      </c>
      <c r="C1777" t="str">
        <f t="shared" si="162"/>
        <v>*</v>
      </c>
      <c r="D1777" t="str">
        <f t="shared" si="163"/>
        <v>*</v>
      </c>
      <c r="F1777" t="str">
        <f>IF('TECH RES'!C1778="RESNGA",'TECH RES'!B1778,"*")</f>
        <v>*</v>
      </c>
      <c r="G1777" t="str">
        <f t="shared" si="164"/>
        <v>*</v>
      </c>
      <c r="H1777" t="str">
        <f t="shared" si="165"/>
        <v>*</v>
      </c>
      <c r="I1777" t="str">
        <f t="shared" si="166"/>
        <v>*</v>
      </c>
      <c r="J1777" t="str">
        <f t="shared" si="167"/>
        <v>*</v>
      </c>
    </row>
    <row r="1778" spans="2:10" x14ac:dyDescent="0.25">
      <c r="B1778" t="str">
        <f>IF('TECH RES'!C1779="RESNGA",'TECH RES'!B1779,"*")</f>
        <v>*</v>
      </c>
      <c r="C1778" t="str">
        <f t="shared" si="162"/>
        <v>*</v>
      </c>
      <c r="D1778" t="str">
        <f t="shared" si="163"/>
        <v>*</v>
      </c>
      <c r="F1778" t="str">
        <f>IF('TECH RES'!C1779="RESNGA",'TECH RES'!B1779,"*")</f>
        <v>*</v>
      </c>
      <c r="G1778" t="str">
        <f t="shared" si="164"/>
        <v>*</v>
      </c>
      <c r="H1778" t="str">
        <f t="shared" si="165"/>
        <v>*</v>
      </c>
      <c r="I1778" t="str">
        <f t="shared" si="166"/>
        <v>*</v>
      </c>
      <c r="J1778" t="str">
        <f t="shared" si="167"/>
        <v>*</v>
      </c>
    </row>
    <row r="1779" spans="2:10" x14ac:dyDescent="0.25">
      <c r="B1779" t="str">
        <f>IF('TECH RES'!C1780="RESNGA",'TECH RES'!B1780,"*")</f>
        <v>*</v>
      </c>
      <c r="C1779" t="str">
        <f t="shared" si="162"/>
        <v>*</v>
      </c>
      <c r="D1779" t="str">
        <f t="shared" si="163"/>
        <v>*</v>
      </c>
      <c r="F1779" t="str">
        <f>IF('TECH RES'!C1780="RESNGA",'TECH RES'!B1780,"*")</f>
        <v>*</v>
      </c>
      <c r="G1779" t="str">
        <f t="shared" si="164"/>
        <v>*</v>
      </c>
      <c r="H1779" t="str">
        <f t="shared" si="165"/>
        <v>*</v>
      </c>
      <c r="I1779" t="str">
        <f t="shared" si="166"/>
        <v>*</v>
      </c>
      <c r="J1779" t="str">
        <f t="shared" si="167"/>
        <v>*</v>
      </c>
    </row>
    <row r="1780" spans="2:10" x14ac:dyDescent="0.25">
      <c r="B1780" t="str">
        <f>IF('TECH RES'!C1781="RESNGA",'TECH RES'!B1781,"*")</f>
        <v>*</v>
      </c>
      <c r="C1780" t="str">
        <f t="shared" si="162"/>
        <v>*</v>
      </c>
      <c r="D1780" t="str">
        <f t="shared" si="163"/>
        <v>*</v>
      </c>
      <c r="F1780" t="str">
        <f>IF('TECH RES'!C1781="RESNGA",'TECH RES'!B1781,"*")</f>
        <v>*</v>
      </c>
      <c r="G1780" t="str">
        <f t="shared" si="164"/>
        <v>*</v>
      </c>
      <c r="H1780" t="str">
        <f t="shared" si="165"/>
        <v>*</v>
      </c>
      <c r="I1780" t="str">
        <f t="shared" si="166"/>
        <v>*</v>
      </c>
      <c r="J1780" t="str">
        <f t="shared" si="167"/>
        <v>*</v>
      </c>
    </row>
    <row r="1781" spans="2:10" x14ac:dyDescent="0.25">
      <c r="B1781" t="str">
        <f>IF('TECH RES'!C1782="RESNGA",'TECH RES'!B1782,"*")</f>
        <v>*</v>
      </c>
      <c r="C1781" t="str">
        <f t="shared" si="162"/>
        <v>*</v>
      </c>
      <c r="D1781" t="str">
        <f t="shared" si="163"/>
        <v>*</v>
      </c>
      <c r="F1781" t="str">
        <f>IF('TECH RES'!C1782="RESNGA",'TECH RES'!B1782,"*")</f>
        <v>*</v>
      </c>
      <c r="G1781" t="str">
        <f t="shared" si="164"/>
        <v>*</v>
      </c>
      <c r="H1781" t="str">
        <f t="shared" si="165"/>
        <v>*</v>
      </c>
      <c r="I1781" t="str">
        <f t="shared" si="166"/>
        <v>*</v>
      </c>
      <c r="J1781" t="str">
        <f t="shared" si="167"/>
        <v>*</v>
      </c>
    </row>
    <row r="1782" spans="2:10" x14ac:dyDescent="0.25">
      <c r="B1782" t="str">
        <f>IF('TECH RES'!C1783="RESNGA",'TECH RES'!B1783,"*")</f>
        <v>*</v>
      </c>
      <c r="C1782" t="str">
        <f t="shared" si="162"/>
        <v>*</v>
      </c>
      <c r="D1782" t="str">
        <f t="shared" si="163"/>
        <v>*</v>
      </c>
      <c r="F1782" t="str">
        <f>IF('TECH RES'!C1783="RESNGA",'TECH RES'!B1783,"*")</f>
        <v>*</v>
      </c>
      <c r="G1782" t="str">
        <f t="shared" si="164"/>
        <v>*</v>
      </c>
      <c r="H1782" t="str">
        <f t="shared" si="165"/>
        <v>*</v>
      </c>
      <c r="I1782" t="str">
        <f t="shared" si="166"/>
        <v>*</v>
      </c>
      <c r="J1782" t="str">
        <f t="shared" si="167"/>
        <v>*</v>
      </c>
    </row>
    <row r="1783" spans="2:10" x14ac:dyDescent="0.25">
      <c r="B1783" t="str">
        <f>IF('TECH RES'!C1784="RESNGA",'TECH RES'!B1784,"*")</f>
        <v>*</v>
      </c>
      <c r="C1783" t="str">
        <f t="shared" si="162"/>
        <v>*</v>
      </c>
      <c r="D1783" t="str">
        <f t="shared" si="163"/>
        <v>*</v>
      </c>
      <c r="F1783" t="str">
        <f>IF('TECH RES'!C1784="RESNGA",'TECH RES'!B1784,"*")</f>
        <v>*</v>
      </c>
      <c r="G1783" t="str">
        <f t="shared" si="164"/>
        <v>*</v>
      </c>
      <c r="H1783" t="str">
        <f t="shared" si="165"/>
        <v>*</v>
      </c>
      <c r="I1783" t="str">
        <f t="shared" si="166"/>
        <v>*</v>
      </c>
      <c r="J1783" t="str">
        <f t="shared" si="167"/>
        <v>*</v>
      </c>
    </row>
    <row r="1784" spans="2:10" x14ac:dyDescent="0.25">
      <c r="B1784" t="str">
        <f>IF('TECH RES'!C1785="RESNGA",'TECH RES'!B1785,"*")</f>
        <v>*</v>
      </c>
      <c r="C1784" t="str">
        <f t="shared" si="162"/>
        <v>*</v>
      </c>
      <c r="D1784" t="str">
        <f t="shared" si="163"/>
        <v>*</v>
      </c>
      <c r="F1784" t="str">
        <f>IF('TECH RES'!C1785="RESNGA",'TECH RES'!B1785,"*")</f>
        <v>*</v>
      </c>
      <c r="G1784" t="str">
        <f t="shared" si="164"/>
        <v>*</v>
      </c>
      <c r="H1784" t="str">
        <f t="shared" si="165"/>
        <v>*</v>
      </c>
      <c r="I1784" t="str">
        <f t="shared" si="166"/>
        <v>*</v>
      </c>
      <c r="J1784" t="str">
        <f t="shared" si="167"/>
        <v>*</v>
      </c>
    </row>
    <row r="1785" spans="2:10" x14ac:dyDescent="0.25">
      <c r="B1785" t="str">
        <f>IF('TECH RES'!C1786="RESNGA",'TECH RES'!B1786,"*")</f>
        <v>*</v>
      </c>
      <c r="C1785" t="str">
        <f t="shared" si="162"/>
        <v>*</v>
      </c>
      <c r="D1785" t="str">
        <f t="shared" si="163"/>
        <v>*</v>
      </c>
      <c r="F1785" t="str">
        <f>IF('TECH RES'!C1786="RESNGA",'TECH RES'!B1786,"*")</f>
        <v>*</v>
      </c>
      <c r="G1785" t="str">
        <f t="shared" si="164"/>
        <v>*</v>
      </c>
      <c r="H1785" t="str">
        <f t="shared" si="165"/>
        <v>*</v>
      </c>
      <c r="I1785" t="str">
        <f t="shared" si="166"/>
        <v>*</v>
      </c>
      <c r="J1785" t="str">
        <f t="shared" si="167"/>
        <v>*</v>
      </c>
    </row>
    <row r="1786" spans="2:10" x14ac:dyDescent="0.25">
      <c r="B1786" t="str">
        <f>IF('TECH RES'!C1787="RESNGA",'TECH RES'!B1787,"*")</f>
        <v>*</v>
      </c>
      <c r="C1786" t="str">
        <f t="shared" si="162"/>
        <v>*</v>
      </c>
      <c r="D1786" t="str">
        <f t="shared" si="163"/>
        <v>*</v>
      </c>
      <c r="F1786" t="str">
        <f>IF('TECH RES'!C1787="RESNGA",'TECH RES'!B1787,"*")</f>
        <v>*</v>
      </c>
      <c r="G1786" t="str">
        <f t="shared" si="164"/>
        <v>*</v>
      </c>
      <c r="H1786" t="str">
        <f t="shared" si="165"/>
        <v>*</v>
      </c>
      <c r="I1786" t="str">
        <f t="shared" si="166"/>
        <v>*</v>
      </c>
      <c r="J1786" t="str">
        <f t="shared" si="167"/>
        <v>*</v>
      </c>
    </row>
    <row r="1787" spans="2:10" x14ac:dyDescent="0.25">
      <c r="B1787" t="str">
        <f>IF('TECH RES'!C1788="RESNGA",'TECH RES'!B1788,"*")</f>
        <v>*</v>
      </c>
      <c r="C1787" t="str">
        <f t="shared" si="162"/>
        <v>*</v>
      </c>
      <c r="D1787" t="str">
        <f t="shared" si="163"/>
        <v>*</v>
      </c>
      <c r="F1787" t="str">
        <f>IF('TECH RES'!C1788="RESNGA",'TECH RES'!B1788,"*")</f>
        <v>*</v>
      </c>
      <c r="G1787" t="str">
        <f t="shared" si="164"/>
        <v>*</v>
      </c>
      <c r="H1787" t="str">
        <f t="shared" si="165"/>
        <v>*</v>
      </c>
      <c r="I1787" t="str">
        <f t="shared" si="166"/>
        <v>*</v>
      </c>
      <c r="J1787" t="str">
        <f t="shared" si="167"/>
        <v>*</v>
      </c>
    </row>
    <row r="1788" spans="2:10" x14ac:dyDescent="0.25">
      <c r="B1788" t="str">
        <f>IF('TECH RES'!C1789="RESNGA",'TECH RES'!B1789,"*")</f>
        <v>*</v>
      </c>
      <c r="C1788" t="str">
        <f t="shared" si="162"/>
        <v>*</v>
      </c>
      <c r="D1788" t="str">
        <f t="shared" si="163"/>
        <v>*</v>
      </c>
      <c r="F1788" t="str">
        <f>IF('TECH RES'!C1789="RESNGA",'TECH RES'!B1789,"*")</f>
        <v>*</v>
      </c>
      <c r="G1788" t="str">
        <f t="shared" si="164"/>
        <v>*</v>
      </c>
      <c r="H1788" t="str">
        <f t="shared" si="165"/>
        <v>*</v>
      </c>
      <c r="I1788" t="str">
        <f t="shared" si="166"/>
        <v>*</v>
      </c>
      <c r="J1788" t="str">
        <f t="shared" si="167"/>
        <v>*</v>
      </c>
    </row>
    <row r="1789" spans="2:10" x14ac:dyDescent="0.25">
      <c r="B1789" t="str">
        <f>IF('TECH RES'!C1790="RESNGA",'TECH RES'!B1790,"*")</f>
        <v>*</v>
      </c>
      <c r="C1789" t="str">
        <f t="shared" si="162"/>
        <v>*</v>
      </c>
      <c r="D1789" t="str">
        <f t="shared" si="163"/>
        <v>*</v>
      </c>
      <c r="F1789" t="str">
        <f>IF('TECH RES'!C1790="RESNGA",'TECH RES'!B1790,"*")</f>
        <v>*</v>
      </c>
      <c r="G1789" t="str">
        <f t="shared" si="164"/>
        <v>*</v>
      </c>
      <c r="H1789" t="str">
        <f t="shared" si="165"/>
        <v>*</v>
      </c>
      <c r="I1789" t="str">
        <f t="shared" si="166"/>
        <v>*</v>
      </c>
      <c r="J1789" t="str">
        <f t="shared" si="167"/>
        <v>*</v>
      </c>
    </row>
    <row r="1790" spans="2:10" x14ac:dyDescent="0.25">
      <c r="B1790" t="str">
        <f>IF('TECH RES'!C1791="RESNGA",'TECH RES'!B1791,"*")</f>
        <v>*</v>
      </c>
      <c r="C1790" t="str">
        <f t="shared" si="162"/>
        <v>*</v>
      </c>
      <c r="D1790" t="str">
        <f t="shared" si="163"/>
        <v>*</v>
      </c>
      <c r="F1790" t="str">
        <f>IF('TECH RES'!C1791="RESNGA",'TECH RES'!B1791,"*")</f>
        <v>*</v>
      </c>
      <c r="G1790" t="str">
        <f t="shared" si="164"/>
        <v>*</v>
      </c>
      <c r="H1790" t="str">
        <f t="shared" si="165"/>
        <v>*</v>
      </c>
      <c r="I1790" t="str">
        <f t="shared" si="166"/>
        <v>*</v>
      </c>
      <c r="J1790" t="str">
        <f t="shared" si="167"/>
        <v>*</v>
      </c>
    </row>
    <row r="1791" spans="2:10" x14ac:dyDescent="0.25">
      <c r="B1791" t="str">
        <f>IF('TECH RES'!C1792="RESNGA",'TECH RES'!B1792,"*")</f>
        <v>*</v>
      </c>
      <c r="C1791" t="str">
        <f t="shared" si="162"/>
        <v>*</v>
      </c>
      <c r="D1791" t="str">
        <f t="shared" si="163"/>
        <v>*</v>
      </c>
      <c r="F1791" t="str">
        <f>IF('TECH RES'!C1792="RESNGA",'TECH RES'!B1792,"*")</f>
        <v>*</v>
      </c>
      <c r="G1791" t="str">
        <f t="shared" si="164"/>
        <v>*</v>
      </c>
      <c r="H1791" t="str">
        <f t="shared" si="165"/>
        <v>*</v>
      </c>
      <c r="I1791" t="str">
        <f t="shared" si="166"/>
        <v>*</v>
      </c>
      <c r="J1791" t="str">
        <f t="shared" si="167"/>
        <v>*</v>
      </c>
    </row>
    <row r="1792" spans="2:10" x14ac:dyDescent="0.25">
      <c r="B1792" t="str">
        <f>IF('TECH RES'!C1793="RESNGA",'TECH RES'!B1793,"*")</f>
        <v>*</v>
      </c>
      <c r="C1792" t="str">
        <f t="shared" si="162"/>
        <v>*</v>
      </c>
      <c r="D1792" t="str">
        <f t="shared" si="163"/>
        <v>*</v>
      </c>
      <c r="F1792" t="str">
        <f>IF('TECH RES'!C1793="RESNGA",'TECH RES'!B1793,"*")</f>
        <v>*</v>
      </c>
      <c r="G1792" t="str">
        <f t="shared" si="164"/>
        <v>*</v>
      </c>
      <c r="H1792" t="str">
        <f t="shared" si="165"/>
        <v>*</v>
      </c>
      <c r="I1792" t="str">
        <f t="shared" si="166"/>
        <v>*</v>
      </c>
      <c r="J1792" t="str">
        <f t="shared" si="167"/>
        <v>*</v>
      </c>
    </row>
    <row r="1793" spans="2:10" x14ac:dyDescent="0.25">
      <c r="B1793" t="str">
        <f>IF('TECH RES'!C1794="RESNGA",'TECH RES'!B1794,"*")</f>
        <v>*</v>
      </c>
      <c r="C1793" t="str">
        <f t="shared" si="162"/>
        <v>*</v>
      </c>
      <c r="D1793" t="str">
        <f t="shared" si="163"/>
        <v>*</v>
      </c>
      <c r="F1793" t="str">
        <f>IF('TECH RES'!C1794="RESNGA",'TECH RES'!B1794,"*")</f>
        <v>*</v>
      </c>
      <c r="G1793" t="str">
        <f t="shared" si="164"/>
        <v>*</v>
      </c>
      <c r="H1793" t="str">
        <f t="shared" si="165"/>
        <v>*</v>
      </c>
      <c r="I1793" t="str">
        <f t="shared" si="166"/>
        <v>*</v>
      </c>
      <c r="J1793" t="str">
        <f t="shared" si="167"/>
        <v>*</v>
      </c>
    </row>
    <row r="1794" spans="2:10" x14ac:dyDescent="0.25">
      <c r="B1794" t="str">
        <f>IF('TECH RES'!C1795="RESNGA",'TECH RES'!B1795,"*")</f>
        <v>*</v>
      </c>
      <c r="C1794" t="str">
        <f t="shared" si="162"/>
        <v>*</v>
      </c>
      <c r="D1794" t="str">
        <f t="shared" si="163"/>
        <v>*</v>
      </c>
      <c r="F1794" t="str">
        <f>IF('TECH RES'!C1795="RESNGA",'TECH RES'!B1795,"*")</f>
        <v>*</v>
      </c>
      <c r="G1794" t="str">
        <f t="shared" si="164"/>
        <v>*</v>
      </c>
      <c r="H1794" t="str">
        <f t="shared" si="165"/>
        <v>*</v>
      </c>
      <c r="I1794" t="str">
        <f t="shared" si="166"/>
        <v>*</v>
      </c>
      <c r="J1794" t="str">
        <f t="shared" si="167"/>
        <v>*</v>
      </c>
    </row>
    <row r="1795" spans="2:10" x14ac:dyDescent="0.25">
      <c r="B1795" t="str">
        <f>IF('TECH RES'!C1796="RESNGA",'TECH RES'!B1796,"*")</f>
        <v>*</v>
      </c>
      <c r="C1795" t="str">
        <f t="shared" si="162"/>
        <v>*</v>
      </c>
      <c r="D1795" t="str">
        <f t="shared" si="163"/>
        <v>*</v>
      </c>
      <c r="F1795" t="str">
        <f>IF('TECH RES'!C1796="RESNGA",'TECH RES'!B1796,"*")</f>
        <v>*</v>
      </c>
      <c r="G1795" t="str">
        <f t="shared" si="164"/>
        <v>*</v>
      </c>
      <c r="H1795" t="str">
        <f t="shared" si="165"/>
        <v>*</v>
      </c>
      <c r="I1795" t="str">
        <f t="shared" si="166"/>
        <v>*</v>
      </c>
      <c r="J1795" t="str">
        <f t="shared" si="167"/>
        <v>*</v>
      </c>
    </row>
    <row r="1796" spans="2:10" x14ac:dyDescent="0.25">
      <c r="B1796" t="str">
        <f>IF('TECH RES'!C1797="RESNGA",'TECH RES'!B1797,"*")</f>
        <v>*</v>
      </c>
      <c r="C1796" t="str">
        <f t="shared" si="162"/>
        <v>*</v>
      </c>
      <c r="D1796" t="str">
        <f t="shared" si="163"/>
        <v>*</v>
      </c>
      <c r="F1796" t="str">
        <f>IF('TECH RES'!C1797="RESNGA",'TECH RES'!B1797,"*")</f>
        <v>*</v>
      </c>
      <c r="G1796" t="str">
        <f t="shared" si="164"/>
        <v>*</v>
      </c>
      <c r="H1796" t="str">
        <f t="shared" si="165"/>
        <v>*</v>
      </c>
      <c r="I1796" t="str">
        <f t="shared" si="166"/>
        <v>*</v>
      </c>
      <c r="J1796" t="str">
        <f t="shared" si="167"/>
        <v>*</v>
      </c>
    </row>
    <row r="1797" spans="2:10" x14ac:dyDescent="0.25">
      <c r="B1797" t="str">
        <f>IF('TECH RES'!C1798="RESNGA",'TECH RES'!B1798,"*")</f>
        <v>*</v>
      </c>
      <c r="C1797" t="str">
        <f t="shared" si="162"/>
        <v>*</v>
      </c>
      <c r="D1797" t="str">
        <f t="shared" si="163"/>
        <v>*</v>
      </c>
      <c r="F1797" t="str">
        <f>IF('TECH RES'!C1798="RESNGA",'TECH RES'!B1798,"*")</f>
        <v>*</v>
      </c>
      <c r="G1797" t="str">
        <f t="shared" si="164"/>
        <v>*</v>
      </c>
      <c r="H1797" t="str">
        <f t="shared" si="165"/>
        <v>*</v>
      </c>
      <c r="I1797" t="str">
        <f t="shared" si="166"/>
        <v>*</v>
      </c>
      <c r="J1797" t="str">
        <f t="shared" si="167"/>
        <v>*</v>
      </c>
    </row>
    <row r="1798" spans="2:10" x14ac:dyDescent="0.25">
      <c r="B1798" t="str">
        <f>IF('TECH RES'!C1799="RESNGA",'TECH RES'!B1799,"*")</f>
        <v>*</v>
      </c>
      <c r="C1798" t="str">
        <f t="shared" ref="C1798:C1861" si="168">IF(B1798="*","*","RESNGA")</f>
        <v>*</v>
      </c>
      <c r="D1798" t="str">
        <f t="shared" ref="D1798:D1861" si="169">IF(B1798="*","*",1)</f>
        <v>*</v>
      </c>
      <c r="F1798" t="str">
        <f>IF('TECH RES'!C1799="RESNGA",'TECH RES'!B1799,"*")</f>
        <v>*</v>
      </c>
      <c r="G1798" t="str">
        <f t="shared" ref="G1798:G1861" si="170">IF(F1798="*","*","RESRNG")</f>
        <v>*</v>
      </c>
      <c r="H1798" t="str">
        <f t="shared" ref="H1798:H1861" si="171">IF(F1798="*","*",0)</f>
        <v>*</v>
      </c>
      <c r="I1798" t="str">
        <f t="shared" ref="I1798:I1861" si="172">IF(G1798="*","*",1)</f>
        <v>*</v>
      </c>
      <c r="J1798" t="str">
        <f t="shared" ref="J1798:J1861" si="173">IF(H1798="*","*",1)</f>
        <v>*</v>
      </c>
    </row>
    <row r="1799" spans="2:10" x14ac:dyDescent="0.25">
      <c r="B1799" t="str">
        <f>IF('TECH RES'!C1800="RESNGA",'TECH RES'!B1800,"*")</f>
        <v>*</v>
      </c>
      <c r="C1799" t="str">
        <f t="shared" si="168"/>
        <v>*</v>
      </c>
      <c r="D1799" t="str">
        <f t="shared" si="169"/>
        <v>*</v>
      </c>
      <c r="F1799" t="str">
        <f>IF('TECH RES'!C1800="RESNGA",'TECH RES'!B1800,"*")</f>
        <v>*</v>
      </c>
      <c r="G1799" t="str">
        <f t="shared" si="170"/>
        <v>*</v>
      </c>
      <c r="H1799" t="str">
        <f t="shared" si="171"/>
        <v>*</v>
      </c>
      <c r="I1799" t="str">
        <f t="shared" si="172"/>
        <v>*</v>
      </c>
      <c r="J1799" t="str">
        <f t="shared" si="173"/>
        <v>*</v>
      </c>
    </row>
    <row r="1800" spans="2:10" x14ac:dyDescent="0.25">
      <c r="B1800" t="str">
        <f>IF('TECH RES'!C1801="RESNGA",'TECH RES'!B1801,"*")</f>
        <v>*</v>
      </c>
      <c r="C1800" t="str">
        <f t="shared" si="168"/>
        <v>*</v>
      </c>
      <c r="D1800" t="str">
        <f t="shared" si="169"/>
        <v>*</v>
      </c>
      <c r="F1800" t="str">
        <f>IF('TECH RES'!C1801="RESNGA",'TECH RES'!B1801,"*")</f>
        <v>*</v>
      </c>
      <c r="G1800" t="str">
        <f t="shared" si="170"/>
        <v>*</v>
      </c>
      <c r="H1800" t="str">
        <f t="shared" si="171"/>
        <v>*</v>
      </c>
      <c r="I1800" t="str">
        <f t="shared" si="172"/>
        <v>*</v>
      </c>
      <c r="J1800" t="str">
        <f t="shared" si="173"/>
        <v>*</v>
      </c>
    </row>
    <row r="1801" spans="2:10" x14ac:dyDescent="0.25">
      <c r="B1801" t="str">
        <f>IF('TECH RES'!C1802="RESNGA",'TECH RES'!B1802,"*")</f>
        <v>*</v>
      </c>
      <c r="C1801" t="str">
        <f t="shared" si="168"/>
        <v>*</v>
      </c>
      <c r="D1801" t="str">
        <f t="shared" si="169"/>
        <v>*</v>
      </c>
      <c r="F1801" t="str">
        <f>IF('TECH RES'!C1802="RESNGA",'TECH RES'!B1802,"*")</f>
        <v>*</v>
      </c>
      <c r="G1801" t="str">
        <f t="shared" si="170"/>
        <v>*</v>
      </c>
      <c r="H1801" t="str">
        <f t="shared" si="171"/>
        <v>*</v>
      </c>
      <c r="I1801" t="str">
        <f t="shared" si="172"/>
        <v>*</v>
      </c>
      <c r="J1801" t="str">
        <f t="shared" si="173"/>
        <v>*</v>
      </c>
    </row>
    <row r="1802" spans="2:10" x14ac:dyDescent="0.25">
      <c r="B1802" t="str">
        <f>IF('TECH RES'!C1803="RESNGA",'TECH RES'!B1803,"*")</f>
        <v>*</v>
      </c>
      <c r="C1802" t="str">
        <f t="shared" si="168"/>
        <v>*</v>
      </c>
      <c r="D1802" t="str">
        <f t="shared" si="169"/>
        <v>*</v>
      </c>
      <c r="F1802" t="str">
        <f>IF('TECH RES'!C1803="RESNGA",'TECH RES'!B1803,"*")</f>
        <v>*</v>
      </c>
      <c r="G1802" t="str">
        <f t="shared" si="170"/>
        <v>*</v>
      </c>
      <c r="H1802" t="str">
        <f t="shared" si="171"/>
        <v>*</v>
      </c>
      <c r="I1802" t="str">
        <f t="shared" si="172"/>
        <v>*</v>
      </c>
      <c r="J1802" t="str">
        <f t="shared" si="173"/>
        <v>*</v>
      </c>
    </row>
    <row r="1803" spans="2:10" x14ac:dyDescent="0.25">
      <c r="B1803" t="str">
        <f>IF('TECH RES'!C1804="RESNGA",'TECH RES'!B1804,"*")</f>
        <v>*</v>
      </c>
      <c r="C1803" t="str">
        <f t="shared" si="168"/>
        <v>*</v>
      </c>
      <c r="D1803" t="str">
        <f t="shared" si="169"/>
        <v>*</v>
      </c>
      <c r="F1803" t="str">
        <f>IF('TECH RES'!C1804="RESNGA",'TECH RES'!B1804,"*")</f>
        <v>*</v>
      </c>
      <c r="G1803" t="str">
        <f t="shared" si="170"/>
        <v>*</v>
      </c>
      <c r="H1803" t="str">
        <f t="shared" si="171"/>
        <v>*</v>
      </c>
      <c r="I1803" t="str">
        <f t="shared" si="172"/>
        <v>*</v>
      </c>
      <c r="J1803" t="str">
        <f t="shared" si="173"/>
        <v>*</v>
      </c>
    </row>
    <row r="1804" spans="2:10" x14ac:dyDescent="0.25">
      <c r="B1804" t="str">
        <f>IF('TECH RES'!C1805="RESNGA",'TECH RES'!B1805,"*")</f>
        <v>*</v>
      </c>
      <c r="C1804" t="str">
        <f t="shared" si="168"/>
        <v>*</v>
      </c>
      <c r="D1804" t="str">
        <f t="shared" si="169"/>
        <v>*</v>
      </c>
      <c r="F1804" t="str">
        <f>IF('TECH RES'!C1805="RESNGA",'TECH RES'!B1805,"*")</f>
        <v>*</v>
      </c>
      <c r="G1804" t="str">
        <f t="shared" si="170"/>
        <v>*</v>
      </c>
      <c r="H1804" t="str">
        <f t="shared" si="171"/>
        <v>*</v>
      </c>
      <c r="I1804" t="str">
        <f t="shared" si="172"/>
        <v>*</v>
      </c>
      <c r="J1804" t="str">
        <f t="shared" si="173"/>
        <v>*</v>
      </c>
    </row>
    <row r="1805" spans="2:10" x14ac:dyDescent="0.25">
      <c r="B1805" t="str">
        <f>IF('TECH RES'!C1806="RESNGA",'TECH RES'!B1806,"*")</f>
        <v>*</v>
      </c>
      <c r="C1805" t="str">
        <f t="shared" si="168"/>
        <v>*</v>
      </c>
      <c r="D1805" t="str">
        <f t="shared" si="169"/>
        <v>*</v>
      </c>
      <c r="F1805" t="str">
        <f>IF('TECH RES'!C1806="RESNGA",'TECH RES'!B1806,"*")</f>
        <v>*</v>
      </c>
      <c r="G1805" t="str">
        <f t="shared" si="170"/>
        <v>*</v>
      </c>
      <c r="H1805" t="str">
        <f t="shared" si="171"/>
        <v>*</v>
      </c>
      <c r="I1805" t="str">
        <f t="shared" si="172"/>
        <v>*</v>
      </c>
      <c r="J1805" t="str">
        <f t="shared" si="173"/>
        <v>*</v>
      </c>
    </row>
    <row r="1806" spans="2:10" x14ac:dyDescent="0.25">
      <c r="B1806" t="str">
        <f>IF('TECH RES'!C1807="RESNGA",'TECH RES'!B1807,"*")</f>
        <v>*</v>
      </c>
      <c r="C1806" t="str">
        <f t="shared" si="168"/>
        <v>*</v>
      </c>
      <c r="D1806" t="str">
        <f t="shared" si="169"/>
        <v>*</v>
      </c>
      <c r="F1806" t="str">
        <f>IF('TECH RES'!C1807="RESNGA",'TECH RES'!B1807,"*")</f>
        <v>*</v>
      </c>
      <c r="G1806" t="str">
        <f t="shared" si="170"/>
        <v>*</v>
      </c>
      <c r="H1806" t="str">
        <f t="shared" si="171"/>
        <v>*</v>
      </c>
      <c r="I1806" t="str">
        <f t="shared" si="172"/>
        <v>*</v>
      </c>
      <c r="J1806" t="str">
        <f t="shared" si="173"/>
        <v>*</v>
      </c>
    </row>
    <row r="1807" spans="2:10" x14ac:dyDescent="0.25">
      <c r="B1807" t="str">
        <f>IF('TECH RES'!C1808="RESNGA",'TECH RES'!B1808,"*")</f>
        <v>*</v>
      </c>
      <c r="C1807" t="str">
        <f t="shared" si="168"/>
        <v>*</v>
      </c>
      <c r="D1807" t="str">
        <f t="shared" si="169"/>
        <v>*</v>
      </c>
      <c r="F1807" t="str">
        <f>IF('TECH RES'!C1808="RESNGA",'TECH RES'!B1808,"*")</f>
        <v>*</v>
      </c>
      <c r="G1807" t="str">
        <f t="shared" si="170"/>
        <v>*</v>
      </c>
      <c r="H1807" t="str">
        <f t="shared" si="171"/>
        <v>*</v>
      </c>
      <c r="I1807" t="str">
        <f t="shared" si="172"/>
        <v>*</v>
      </c>
      <c r="J1807" t="str">
        <f t="shared" si="173"/>
        <v>*</v>
      </c>
    </row>
    <row r="1808" spans="2:10" x14ac:dyDescent="0.25">
      <c r="B1808" t="str">
        <f>IF('TECH RES'!C1809="RESNGA",'TECH RES'!B1809,"*")</f>
        <v>*</v>
      </c>
      <c r="C1808" t="str">
        <f t="shared" si="168"/>
        <v>*</v>
      </c>
      <c r="D1808" t="str">
        <f t="shared" si="169"/>
        <v>*</v>
      </c>
      <c r="F1808" t="str">
        <f>IF('TECH RES'!C1809="RESNGA",'TECH RES'!B1809,"*")</f>
        <v>*</v>
      </c>
      <c r="G1808" t="str">
        <f t="shared" si="170"/>
        <v>*</v>
      </c>
      <c r="H1808" t="str">
        <f t="shared" si="171"/>
        <v>*</v>
      </c>
      <c r="I1808" t="str">
        <f t="shared" si="172"/>
        <v>*</v>
      </c>
      <c r="J1808" t="str">
        <f t="shared" si="173"/>
        <v>*</v>
      </c>
    </row>
    <row r="1809" spans="2:10" x14ac:dyDescent="0.25">
      <c r="B1809" t="str">
        <f>IF('TECH RES'!C1810="RESNGA",'TECH RES'!B1810,"*")</f>
        <v>*</v>
      </c>
      <c r="C1809" t="str">
        <f t="shared" si="168"/>
        <v>*</v>
      </c>
      <c r="D1809" t="str">
        <f t="shared" si="169"/>
        <v>*</v>
      </c>
      <c r="F1809" t="str">
        <f>IF('TECH RES'!C1810="RESNGA",'TECH RES'!B1810,"*")</f>
        <v>*</v>
      </c>
      <c r="G1809" t="str">
        <f t="shared" si="170"/>
        <v>*</v>
      </c>
      <c r="H1809" t="str">
        <f t="shared" si="171"/>
        <v>*</v>
      </c>
      <c r="I1809" t="str">
        <f t="shared" si="172"/>
        <v>*</v>
      </c>
      <c r="J1809" t="str">
        <f t="shared" si="173"/>
        <v>*</v>
      </c>
    </row>
    <row r="1810" spans="2:10" x14ac:dyDescent="0.25">
      <c r="B1810" t="str">
        <f>IF('TECH RES'!C1811="RESNGA",'TECH RES'!B1811,"*")</f>
        <v>*</v>
      </c>
      <c r="C1810" t="str">
        <f t="shared" si="168"/>
        <v>*</v>
      </c>
      <c r="D1810" t="str">
        <f t="shared" si="169"/>
        <v>*</v>
      </c>
      <c r="F1810" t="str">
        <f>IF('TECH RES'!C1811="RESNGA",'TECH RES'!B1811,"*")</f>
        <v>*</v>
      </c>
      <c r="G1810" t="str">
        <f t="shared" si="170"/>
        <v>*</v>
      </c>
      <c r="H1810" t="str">
        <f t="shared" si="171"/>
        <v>*</v>
      </c>
      <c r="I1810" t="str">
        <f t="shared" si="172"/>
        <v>*</v>
      </c>
      <c r="J1810" t="str">
        <f t="shared" si="173"/>
        <v>*</v>
      </c>
    </row>
    <row r="1811" spans="2:10" x14ac:dyDescent="0.25">
      <c r="B1811" t="str">
        <f>IF('TECH RES'!C1812="RESNGA",'TECH RES'!B1812,"*")</f>
        <v>*</v>
      </c>
      <c r="C1811" t="str">
        <f t="shared" si="168"/>
        <v>*</v>
      </c>
      <c r="D1811" t="str">
        <f t="shared" si="169"/>
        <v>*</v>
      </c>
      <c r="F1811" t="str">
        <f>IF('TECH RES'!C1812="RESNGA",'TECH RES'!B1812,"*")</f>
        <v>*</v>
      </c>
      <c r="G1811" t="str">
        <f t="shared" si="170"/>
        <v>*</v>
      </c>
      <c r="H1811" t="str">
        <f t="shared" si="171"/>
        <v>*</v>
      </c>
      <c r="I1811" t="str">
        <f t="shared" si="172"/>
        <v>*</v>
      </c>
      <c r="J1811" t="str">
        <f t="shared" si="173"/>
        <v>*</v>
      </c>
    </row>
    <row r="1812" spans="2:10" x14ac:dyDescent="0.25">
      <c r="B1812" t="str">
        <f>IF('TECH RES'!C1813="RESNGA",'TECH RES'!B1813,"*")</f>
        <v>*</v>
      </c>
      <c r="C1812" t="str">
        <f t="shared" si="168"/>
        <v>*</v>
      </c>
      <c r="D1812" t="str">
        <f t="shared" si="169"/>
        <v>*</v>
      </c>
      <c r="F1812" t="str">
        <f>IF('TECH RES'!C1813="RESNGA",'TECH RES'!B1813,"*")</f>
        <v>*</v>
      </c>
      <c r="G1812" t="str">
        <f t="shared" si="170"/>
        <v>*</v>
      </c>
      <c r="H1812" t="str">
        <f t="shared" si="171"/>
        <v>*</v>
      </c>
      <c r="I1812" t="str">
        <f t="shared" si="172"/>
        <v>*</v>
      </c>
      <c r="J1812" t="str">
        <f t="shared" si="173"/>
        <v>*</v>
      </c>
    </row>
    <row r="1813" spans="2:10" x14ac:dyDescent="0.25">
      <c r="B1813" t="str">
        <f>IF('TECH RES'!C1814="RESNGA",'TECH RES'!B1814,"*")</f>
        <v>*</v>
      </c>
      <c r="C1813" t="str">
        <f t="shared" si="168"/>
        <v>*</v>
      </c>
      <c r="D1813" t="str">
        <f t="shared" si="169"/>
        <v>*</v>
      </c>
      <c r="F1813" t="str">
        <f>IF('TECH RES'!C1814="RESNGA",'TECH RES'!B1814,"*")</f>
        <v>*</v>
      </c>
      <c r="G1813" t="str">
        <f t="shared" si="170"/>
        <v>*</v>
      </c>
      <c r="H1813" t="str">
        <f t="shared" si="171"/>
        <v>*</v>
      </c>
      <c r="I1813" t="str">
        <f t="shared" si="172"/>
        <v>*</v>
      </c>
      <c r="J1813" t="str">
        <f t="shared" si="173"/>
        <v>*</v>
      </c>
    </row>
    <row r="1814" spans="2:10" x14ac:dyDescent="0.25">
      <c r="B1814" t="str">
        <f>IF('TECH RES'!C1815="RESNGA",'TECH RES'!B1815,"*")</f>
        <v>*</v>
      </c>
      <c r="C1814" t="str">
        <f t="shared" si="168"/>
        <v>*</v>
      </c>
      <c r="D1814" t="str">
        <f t="shared" si="169"/>
        <v>*</v>
      </c>
      <c r="F1814" t="str">
        <f>IF('TECH RES'!C1815="RESNGA",'TECH RES'!B1815,"*")</f>
        <v>*</v>
      </c>
      <c r="G1814" t="str">
        <f t="shared" si="170"/>
        <v>*</v>
      </c>
      <c r="H1814" t="str">
        <f t="shared" si="171"/>
        <v>*</v>
      </c>
      <c r="I1814" t="str">
        <f t="shared" si="172"/>
        <v>*</v>
      </c>
      <c r="J1814" t="str">
        <f t="shared" si="173"/>
        <v>*</v>
      </c>
    </row>
    <row r="1815" spans="2:10" x14ac:dyDescent="0.25">
      <c r="B1815" t="str">
        <f>IF('TECH RES'!C1816="RESNGA",'TECH RES'!B1816,"*")</f>
        <v>*</v>
      </c>
      <c r="C1815" t="str">
        <f t="shared" si="168"/>
        <v>*</v>
      </c>
      <c r="D1815" t="str">
        <f t="shared" si="169"/>
        <v>*</v>
      </c>
      <c r="F1815" t="str">
        <f>IF('TECH RES'!C1816="RESNGA",'TECH RES'!B1816,"*")</f>
        <v>*</v>
      </c>
      <c r="G1815" t="str">
        <f t="shared" si="170"/>
        <v>*</v>
      </c>
      <c r="H1815" t="str">
        <f t="shared" si="171"/>
        <v>*</v>
      </c>
      <c r="I1815" t="str">
        <f t="shared" si="172"/>
        <v>*</v>
      </c>
      <c r="J1815" t="str">
        <f t="shared" si="173"/>
        <v>*</v>
      </c>
    </row>
    <row r="1816" spans="2:10" x14ac:dyDescent="0.25">
      <c r="B1816" t="str">
        <f>IF('TECH RES'!C1817="RESNGA",'TECH RES'!B1817,"*")</f>
        <v>*</v>
      </c>
      <c r="C1816" t="str">
        <f t="shared" si="168"/>
        <v>*</v>
      </c>
      <c r="D1816" t="str">
        <f t="shared" si="169"/>
        <v>*</v>
      </c>
      <c r="F1816" t="str">
        <f>IF('TECH RES'!C1817="RESNGA",'TECH RES'!B1817,"*")</f>
        <v>*</v>
      </c>
      <c r="G1816" t="str">
        <f t="shared" si="170"/>
        <v>*</v>
      </c>
      <c r="H1816" t="str">
        <f t="shared" si="171"/>
        <v>*</v>
      </c>
      <c r="I1816" t="str">
        <f t="shared" si="172"/>
        <v>*</v>
      </c>
      <c r="J1816" t="str">
        <f t="shared" si="173"/>
        <v>*</v>
      </c>
    </row>
    <row r="1817" spans="2:10" x14ac:dyDescent="0.25">
      <c r="B1817" t="str">
        <f>IF('TECH RES'!C1818="RESNGA",'TECH RES'!B1818,"*")</f>
        <v>*</v>
      </c>
      <c r="C1817" t="str">
        <f t="shared" si="168"/>
        <v>*</v>
      </c>
      <c r="D1817" t="str">
        <f t="shared" si="169"/>
        <v>*</v>
      </c>
      <c r="F1817" t="str">
        <f>IF('TECH RES'!C1818="RESNGA",'TECH RES'!B1818,"*")</f>
        <v>*</v>
      </c>
      <c r="G1817" t="str">
        <f t="shared" si="170"/>
        <v>*</v>
      </c>
      <c r="H1817" t="str">
        <f t="shared" si="171"/>
        <v>*</v>
      </c>
      <c r="I1817" t="str">
        <f t="shared" si="172"/>
        <v>*</v>
      </c>
      <c r="J1817" t="str">
        <f t="shared" si="173"/>
        <v>*</v>
      </c>
    </row>
    <row r="1818" spans="2:10" x14ac:dyDescent="0.25">
      <c r="B1818" t="str">
        <f>IF('TECH RES'!C1819="RESNGA",'TECH RES'!B1819,"*")</f>
        <v>RESAPALMNewSHFUR1NGA20</v>
      </c>
      <c r="C1818" t="str">
        <f t="shared" si="168"/>
        <v>RESNGA</v>
      </c>
      <c r="D1818">
        <f t="shared" si="169"/>
        <v>1</v>
      </c>
      <c r="F1818" t="str">
        <f>IF('TECH RES'!C1819="RESNGA",'TECH RES'!B1819,"*")</f>
        <v>RESAPALMNewSHFUR1NGA20</v>
      </c>
      <c r="G1818" t="str">
        <f t="shared" si="170"/>
        <v>RESRNG</v>
      </c>
      <c r="H1818">
        <f t="shared" si="171"/>
        <v>0</v>
      </c>
      <c r="I1818">
        <f t="shared" si="172"/>
        <v>1</v>
      </c>
      <c r="J1818">
        <f t="shared" si="173"/>
        <v>1</v>
      </c>
    </row>
    <row r="1819" spans="2:10" x14ac:dyDescent="0.25">
      <c r="B1819" t="str">
        <f>IF('TECH RES'!C1820="RESNGA",'TECH RES'!B1820,"*")</f>
        <v>*</v>
      </c>
      <c r="C1819" t="str">
        <f t="shared" si="168"/>
        <v>*</v>
      </c>
      <c r="D1819" t="str">
        <f t="shared" si="169"/>
        <v>*</v>
      </c>
      <c r="F1819" t="str">
        <f>IF('TECH RES'!C1820="RESNGA",'TECH RES'!B1820,"*")</f>
        <v>*</v>
      </c>
      <c r="G1819" t="str">
        <f t="shared" si="170"/>
        <v>*</v>
      </c>
      <c r="H1819" t="str">
        <f t="shared" si="171"/>
        <v>*</v>
      </c>
      <c r="I1819" t="str">
        <f t="shared" si="172"/>
        <v>*</v>
      </c>
      <c r="J1819" t="str">
        <f t="shared" si="173"/>
        <v>*</v>
      </c>
    </row>
    <row r="1820" spans="2:10" x14ac:dyDescent="0.25">
      <c r="B1820" t="str">
        <f>IF('TECH RES'!C1821="RESNGA",'TECH RES'!B1821,"*")</f>
        <v>RESAPALMNewSHFUR2NGA20</v>
      </c>
      <c r="C1820" t="str">
        <f t="shared" si="168"/>
        <v>RESNGA</v>
      </c>
      <c r="D1820">
        <f t="shared" si="169"/>
        <v>1</v>
      </c>
      <c r="F1820" t="str">
        <f>IF('TECH RES'!C1821="RESNGA",'TECH RES'!B1821,"*")</f>
        <v>RESAPALMNewSHFUR2NGA20</v>
      </c>
      <c r="G1820" t="str">
        <f t="shared" si="170"/>
        <v>RESRNG</v>
      </c>
      <c r="H1820">
        <f t="shared" si="171"/>
        <v>0</v>
      </c>
      <c r="I1820">
        <f t="shared" si="172"/>
        <v>1</v>
      </c>
      <c r="J1820">
        <f t="shared" si="173"/>
        <v>1</v>
      </c>
    </row>
    <row r="1821" spans="2:10" x14ac:dyDescent="0.25">
      <c r="B1821" t="str">
        <f>IF('TECH RES'!C1822="RESNGA",'TECH RES'!B1822,"*")</f>
        <v>RESAPALMNewSHFUR3NGA20</v>
      </c>
      <c r="C1821" t="str">
        <f t="shared" si="168"/>
        <v>RESNGA</v>
      </c>
      <c r="D1821">
        <f t="shared" si="169"/>
        <v>1</v>
      </c>
      <c r="F1821" t="str">
        <f>IF('TECH RES'!C1822="RESNGA",'TECH RES'!B1822,"*")</f>
        <v>RESAPALMNewSHFUR3NGA20</v>
      </c>
      <c r="G1821" t="str">
        <f t="shared" si="170"/>
        <v>RESRNG</v>
      </c>
      <c r="H1821">
        <f t="shared" si="171"/>
        <v>0</v>
      </c>
      <c r="I1821">
        <f t="shared" si="172"/>
        <v>1</v>
      </c>
      <c r="J1821">
        <f t="shared" si="173"/>
        <v>1</v>
      </c>
    </row>
    <row r="1822" spans="2:10" x14ac:dyDescent="0.25">
      <c r="B1822" t="str">
        <f>IF('TECH RES'!C1823="RESNGA",'TECH RES'!B1823,"*")</f>
        <v>RESAPALMNewSHFUR3NGA22</v>
      </c>
      <c r="C1822" t="str">
        <f t="shared" si="168"/>
        <v>RESNGA</v>
      </c>
      <c r="D1822">
        <f t="shared" si="169"/>
        <v>1</v>
      </c>
      <c r="F1822" t="str">
        <f>IF('TECH RES'!C1823="RESNGA",'TECH RES'!B1823,"*")</f>
        <v>RESAPALMNewSHFUR3NGA22</v>
      </c>
      <c r="G1822" t="str">
        <f t="shared" si="170"/>
        <v>RESRNG</v>
      </c>
      <c r="H1822">
        <f t="shared" si="171"/>
        <v>0</v>
      </c>
      <c r="I1822">
        <f t="shared" si="172"/>
        <v>1</v>
      </c>
      <c r="J1822">
        <f t="shared" si="173"/>
        <v>1</v>
      </c>
    </row>
    <row r="1823" spans="2:10" x14ac:dyDescent="0.25">
      <c r="B1823" t="str">
        <f>IF('TECH RES'!C1824="RESNGA",'TECH RES'!B1824,"*")</f>
        <v>RESAPALMNewSHFUR4NGA20</v>
      </c>
      <c r="C1823" t="str">
        <f t="shared" si="168"/>
        <v>RESNGA</v>
      </c>
      <c r="D1823">
        <f t="shared" si="169"/>
        <v>1</v>
      </c>
      <c r="F1823" t="str">
        <f>IF('TECH RES'!C1824="RESNGA",'TECH RES'!B1824,"*")</f>
        <v>RESAPALMNewSHFUR4NGA20</v>
      </c>
      <c r="G1823" t="str">
        <f t="shared" si="170"/>
        <v>RESRNG</v>
      </c>
      <c r="H1823">
        <f t="shared" si="171"/>
        <v>0</v>
      </c>
      <c r="I1823">
        <f t="shared" si="172"/>
        <v>1</v>
      </c>
      <c r="J1823">
        <f t="shared" si="173"/>
        <v>1</v>
      </c>
    </row>
    <row r="1824" spans="2:10" x14ac:dyDescent="0.25">
      <c r="B1824" t="str">
        <f>IF('TECH RES'!C1825="RESNGA",'TECH RES'!B1825,"*")</f>
        <v>RESAPALMNewSHFUR4NGA22</v>
      </c>
      <c r="C1824" t="str">
        <f t="shared" si="168"/>
        <v>RESNGA</v>
      </c>
      <c r="D1824">
        <f t="shared" si="169"/>
        <v>1</v>
      </c>
      <c r="F1824" t="str">
        <f>IF('TECH RES'!C1825="RESNGA",'TECH RES'!B1825,"*")</f>
        <v>RESAPALMNewSHFUR4NGA22</v>
      </c>
      <c r="G1824" t="str">
        <f t="shared" si="170"/>
        <v>RESRNG</v>
      </c>
      <c r="H1824">
        <f t="shared" si="171"/>
        <v>0</v>
      </c>
      <c r="I1824">
        <f t="shared" si="172"/>
        <v>1</v>
      </c>
      <c r="J1824">
        <f t="shared" si="173"/>
        <v>1</v>
      </c>
    </row>
    <row r="1825" spans="2:10" x14ac:dyDescent="0.25">
      <c r="B1825" t="str">
        <f>IF('TECH RES'!C1826="RESNGA",'TECH RES'!B1826,"*")</f>
        <v>RESAPALMNewSHRAD1NGA20</v>
      </c>
      <c r="C1825" t="str">
        <f t="shared" si="168"/>
        <v>RESNGA</v>
      </c>
      <c r="D1825">
        <f t="shared" si="169"/>
        <v>1</v>
      </c>
      <c r="F1825" t="str">
        <f>IF('TECH RES'!C1826="RESNGA",'TECH RES'!B1826,"*")</f>
        <v>RESAPALMNewSHRAD1NGA20</v>
      </c>
      <c r="G1825" t="str">
        <f t="shared" si="170"/>
        <v>RESRNG</v>
      </c>
      <c r="H1825">
        <f t="shared" si="171"/>
        <v>0</v>
      </c>
      <c r="I1825">
        <f t="shared" si="172"/>
        <v>1</v>
      </c>
      <c r="J1825">
        <f t="shared" si="173"/>
        <v>1</v>
      </c>
    </row>
    <row r="1826" spans="2:10" x14ac:dyDescent="0.25">
      <c r="B1826" t="str">
        <f>IF('TECH RES'!C1827="RESNGA",'TECH RES'!B1827,"*")</f>
        <v>RESAPALMNewSHRAD1NGA21</v>
      </c>
      <c r="C1826" t="str">
        <f t="shared" si="168"/>
        <v>RESNGA</v>
      </c>
      <c r="D1826">
        <f t="shared" si="169"/>
        <v>1</v>
      </c>
      <c r="F1826" t="str">
        <f>IF('TECH RES'!C1827="RESNGA",'TECH RES'!B1827,"*")</f>
        <v>RESAPALMNewSHRAD1NGA21</v>
      </c>
      <c r="G1826" t="str">
        <f t="shared" si="170"/>
        <v>RESRNG</v>
      </c>
      <c r="H1826">
        <f t="shared" si="171"/>
        <v>0</v>
      </c>
      <c r="I1826">
        <f t="shared" si="172"/>
        <v>1</v>
      </c>
      <c r="J1826">
        <f t="shared" si="173"/>
        <v>1</v>
      </c>
    </row>
    <row r="1827" spans="2:10" x14ac:dyDescent="0.25">
      <c r="B1827" t="str">
        <f>IF('TECH RES'!C1828="RESNGA",'TECH RES'!B1828,"*")</f>
        <v>*</v>
      </c>
      <c r="C1827" t="str">
        <f t="shared" si="168"/>
        <v>*</v>
      </c>
      <c r="D1827" t="str">
        <f t="shared" si="169"/>
        <v>*</v>
      </c>
      <c r="F1827" t="str">
        <f>IF('TECH RES'!C1828="RESNGA",'TECH RES'!B1828,"*")</f>
        <v>*</v>
      </c>
      <c r="G1827" t="str">
        <f t="shared" si="170"/>
        <v>*</v>
      </c>
      <c r="H1827" t="str">
        <f t="shared" si="171"/>
        <v>*</v>
      </c>
      <c r="I1827" t="str">
        <f t="shared" si="172"/>
        <v>*</v>
      </c>
      <c r="J1827" t="str">
        <f t="shared" si="173"/>
        <v>*</v>
      </c>
    </row>
    <row r="1828" spans="2:10" x14ac:dyDescent="0.25">
      <c r="B1828" t="str">
        <f>IF('TECH RES'!C1829="RESNGA",'TECH RES'!B1829,"*")</f>
        <v>RESAPALMNewSHRAD2NGA20</v>
      </c>
      <c r="C1828" t="str">
        <f t="shared" si="168"/>
        <v>RESNGA</v>
      </c>
      <c r="D1828">
        <f t="shared" si="169"/>
        <v>1</v>
      </c>
      <c r="F1828" t="str">
        <f>IF('TECH RES'!C1829="RESNGA",'TECH RES'!B1829,"*")</f>
        <v>RESAPALMNewSHRAD2NGA20</v>
      </c>
      <c r="G1828" t="str">
        <f t="shared" si="170"/>
        <v>RESRNG</v>
      </c>
      <c r="H1828">
        <f t="shared" si="171"/>
        <v>0</v>
      </c>
      <c r="I1828">
        <f t="shared" si="172"/>
        <v>1</v>
      </c>
      <c r="J1828">
        <f t="shared" si="173"/>
        <v>1</v>
      </c>
    </row>
    <row r="1829" spans="2:10" x14ac:dyDescent="0.25">
      <c r="B1829" t="str">
        <f>IF('TECH RES'!C1830="RESNGA",'TECH RES'!B1830,"*")</f>
        <v>RESAPALMNewSHRAD3NGA20</v>
      </c>
      <c r="C1829" t="str">
        <f t="shared" si="168"/>
        <v>RESNGA</v>
      </c>
      <c r="D1829">
        <f t="shared" si="169"/>
        <v>1</v>
      </c>
      <c r="F1829" t="str">
        <f>IF('TECH RES'!C1830="RESNGA",'TECH RES'!B1830,"*")</f>
        <v>RESAPALMNewSHRAD3NGA20</v>
      </c>
      <c r="G1829" t="str">
        <f t="shared" si="170"/>
        <v>RESRNG</v>
      </c>
      <c r="H1829">
        <f t="shared" si="171"/>
        <v>0</v>
      </c>
      <c r="I1829">
        <f t="shared" si="172"/>
        <v>1</v>
      </c>
      <c r="J1829">
        <f t="shared" si="173"/>
        <v>1</v>
      </c>
    </row>
    <row r="1830" spans="2:10" x14ac:dyDescent="0.25">
      <c r="B1830" t="str">
        <f>IF('TECH RES'!C1831="RESNGA",'TECH RES'!B1831,"*")</f>
        <v>RESAPALMNewSHRAD4NGA20</v>
      </c>
      <c r="C1830" t="str">
        <f t="shared" si="168"/>
        <v>RESNGA</v>
      </c>
      <c r="D1830">
        <f t="shared" si="169"/>
        <v>1</v>
      </c>
      <c r="F1830" t="str">
        <f>IF('TECH RES'!C1831="RESNGA",'TECH RES'!B1831,"*")</f>
        <v>RESAPALMNewSHRAD4NGA20</v>
      </c>
      <c r="G1830" t="str">
        <f t="shared" si="170"/>
        <v>RESRNG</v>
      </c>
      <c r="H1830">
        <f t="shared" si="171"/>
        <v>0</v>
      </c>
      <c r="I1830">
        <f t="shared" si="172"/>
        <v>1</v>
      </c>
      <c r="J1830">
        <f t="shared" si="173"/>
        <v>1</v>
      </c>
    </row>
    <row r="1831" spans="2:10" x14ac:dyDescent="0.25">
      <c r="B1831" t="str">
        <f>IF('TECH RES'!C1832="RESNGA",'TECH RES'!B1832,"*")</f>
        <v>RESAPALMNewSHRAD4NGA22</v>
      </c>
      <c r="C1831" t="str">
        <f t="shared" si="168"/>
        <v>RESNGA</v>
      </c>
      <c r="D1831">
        <f t="shared" si="169"/>
        <v>1</v>
      </c>
      <c r="F1831" t="str">
        <f>IF('TECH RES'!C1832="RESNGA",'TECH RES'!B1832,"*")</f>
        <v>RESAPALMNewSHRAD4NGA22</v>
      </c>
      <c r="G1831" t="str">
        <f t="shared" si="170"/>
        <v>RESRNG</v>
      </c>
      <c r="H1831">
        <f t="shared" si="171"/>
        <v>0</v>
      </c>
      <c r="I1831">
        <f t="shared" si="172"/>
        <v>1</v>
      </c>
      <c r="J1831">
        <f t="shared" si="173"/>
        <v>1</v>
      </c>
    </row>
    <row r="1832" spans="2:10" x14ac:dyDescent="0.25">
      <c r="B1832" t="str">
        <f>IF('TECH RES'!C1833="RESNGA",'TECH RES'!B1833,"*")</f>
        <v>*</v>
      </c>
      <c r="C1832" t="str">
        <f t="shared" si="168"/>
        <v>*</v>
      </c>
      <c r="D1832" t="str">
        <f t="shared" si="169"/>
        <v>*</v>
      </c>
      <c r="F1832" t="str">
        <f>IF('TECH RES'!C1833="RESNGA",'TECH RES'!B1833,"*")</f>
        <v>*</v>
      </c>
      <c r="G1832" t="str">
        <f t="shared" si="170"/>
        <v>*</v>
      </c>
      <c r="H1832" t="str">
        <f t="shared" si="171"/>
        <v>*</v>
      </c>
      <c r="I1832" t="str">
        <f t="shared" si="172"/>
        <v>*</v>
      </c>
      <c r="J1832" t="str">
        <f t="shared" si="173"/>
        <v>*</v>
      </c>
    </row>
    <row r="1833" spans="2:10" x14ac:dyDescent="0.25">
      <c r="B1833" t="str">
        <f>IF('TECH RES'!C1834="RESNGA",'TECH RES'!B1834,"*")</f>
        <v>*</v>
      </c>
      <c r="C1833" t="str">
        <f t="shared" si="168"/>
        <v>*</v>
      </c>
      <c r="D1833" t="str">
        <f t="shared" si="169"/>
        <v>*</v>
      </c>
      <c r="F1833" t="str">
        <f>IF('TECH RES'!C1834="RESNGA",'TECH RES'!B1834,"*")</f>
        <v>*</v>
      </c>
      <c r="G1833" t="str">
        <f t="shared" si="170"/>
        <v>*</v>
      </c>
      <c r="H1833" t="str">
        <f t="shared" si="171"/>
        <v>*</v>
      </c>
      <c r="I1833" t="str">
        <f t="shared" si="172"/>
        <v>*</v>
      </c>
      <c r="J1833" t="str">
        <f t="shared" si="173"/>
        <v>*</v>
      </c>
    </row>
    <row r="1834" spans="2:10" x14ac:dyDescent="0.25">
      <c r="B1834" t="str">
        <f>IF('TECH RES'!C1835="RESNGA",'TECH RES'!B1835,"*")</f>
        <v>*</v>
      </c>
      <c r="C1834" t="str">
        <f t="shared" si="168"/>
        <v>*</v>
      </c>
      <c r="D1834" t="str">
        <f t="shared" si="169"/>
        <v>*</v>
      </c>
      <c r="F1834" t="str">
        <f>IF('TECH RES'!C1835="RESNGA",'TECH RES'!B1835,"*")</f>
        <v>*</v>
      </c>
      <c r="G1834" t="str">
        <f t="shared" si="170"/>
        <v>*</v>
      </c>
      <c r="H1834" t="str">
        <f t="shared" si="171"/>
        <v>*</v>
      </c>
      <c r="I1834" t="str">
        <f t="shared" si="172"/>
        <v>*</v>
      </c>
      <c r="J1834" t="str">
        <f t="shared" si="173"/>
        <v>*</v>
      </c>
    </row>
    <row r="1835" spans="2:10" x14ac:dyDescent="0.25">
      <c r="B1835" t="str">
        <f>IF('TECH RES'!C1836="RESNGA",'TECH RES'!B1836,"*")</f>
        <v>*</v>
      </c>
      <c r="C1835" t="str">
        <f t="shared" si="168"/>
        <v>*</v>
      </c>
      <c r="D1835" t="str">
        <f t="shared" si="169"/>
        <v>*</v>
      </c>
      <c r="F1835" t="str">
        <f>IF('TECH RES'!C1836="RESNGA",'TECH RES'!B1836,"*")</f>
        <v>*</v>
      </c>
      <c r="G1835" t="str">
        <f t="shared" si="170"/>
        <v>*</v>
      </c>
      <c r="H1835" t="str">
        <f t="shared" si="171"/>
        <v>*</v>
      </c>
      <c r="I1835" t="str">
        <f t="shared" si="172"/>
        <v>*</v>
      </c>
      <c r="J1835" t="str">
        <f t="shared" si="173"/>
        <v>*</v>
      </c>
    </row>
    <row r="1836" spans="2:10" x14ac:dyDescent="0.25">
      <c r="B1836" t="str">
        <f>IF('TECH RES'!C1837="RESNGA",'TECH RES'!B1837,"*")</f>
        <v>*</v>
      </c>
      <c r="C1836" t="str">
        <f t="shared" si="168"/>
        <v>*</v>
      </c>
      <c r="D1836" t="str">
        <f t="shared" si="169"/>
        <v>*</v>
      </c>
      <c r="F1836" t="str">
        <f>IF('TECH RES'!C1837="RESNGA",'TECH RES'!B1837,"*")</f>
        <v>*</v>
      </c>
      <c r="G1836" t="str">
        <f t="shared" si="170"/>
        <v>*</v>
      </c>
      <c r="H1836" t="str">
        <f t="shared" si="171"/>
        <v>*</v>
      </c>
      <c r="I1836" t="str">
        <f t="shared" si="172"/>
        <v>*</v>
      </c>
      <c r="J1836" t="str">
        <f t="shared" si="173"/>
        <v>*</v>
      </c>
    </row>
    <row r="1837" spans="2:10" x14ac:dyDescent="0.25">
      <c r="B1837" t="str">
        <f>IF('TECH RES'!C1838="RESNGA",'TECH RES'!B1838,"*")</f>
        <v>*</v>
      </c>
      <c r="C1837" t="str">
        <f t="shared" si="168"/>
        <v>*</v>
      </c>
      <c r="D1837" t="str">
        <f t="shared" si="169"/>
        <v>*</v>
      </c>
      <c r="F1837" t="str">
        <f>IF('TECH RES'!C1838="RESNGA",'TECH RES'!B1838,"*")</f>
        <v>*</v>
      </c>
      <c r="G1837" t="str">
        <f t="shared" si="170"/>
        <v>*</v>
      </c>
      <c r="H1837" t="str">
        <f t="shared" si="171"/>
        <v>*</v>
      </c>
      <c r="I1837" t="str">
        <f t="shared" si="172"/>
        <v>*</v>
      </c>
      <c r="J1837" t="str">
        <f t="shared" si="173"/>
        <v>*</v>
      </c>
    </row>
    <row r="1838" spans="2:10" x14ac:dyDescent="0.25">
      <c r="B1838" t="str">
        <f>IF('TECH RES'!C1839="RESNGA",'TECH RES'!B1839,"*")</f>
        <v>*</v>
      </c>
      <c r="C1838" t="str">
        <f t="shared" si="168"/>
        <v>*</v>
      </c>
      <c r="D1838" t="str">
        <f t="shared" si="169"/>
        <v>*</v>
      </c>
      <c r="F1838" t="str">
        <f>IF('TECH RES'!C1839="RESNGA",'TECH RES'!B1839,"*")</f>
        <v>*</v>
      </c>
      <c r="G1838" t="str">
        <f t="shared" si="170"/>
        <v>*</v>
      </c>
      <c r="H1838" t="str">
        <f t="shared" si="171"/>
        <v>*</v>
      </c>
      <c r="I1838" t="str">
        <f t="shared" si="172"/>
        <v>*</v>
      </c>
      <c r="J1838" t="str">
        <f t="shared" si="173"/>
        <v>*</v>
      </c>
    </row>
    <row r="1839" spans="2:10" x14ac:dyDescent="0.25">
      <c r="B1839" t="str">
        <f>IF('TECH RES'!C1840="RESNGA",'TECH RES'!B1840,"*")</f>
        <v>*</v>
      </c>
      <c r="C1839" t="str">
        <f t="shared" si="168"/>
        <v>*</v>
      </c>
      <c r="D1839" t="str">
        <f t="shared" si="169"/>
        <v>*</v>
      </c>
      <c r="F1839" t="str">
        <f>IF('TECH RES'!C1840="RESNGA",'TECH RES'!B1840,"*")</f>
        <v>*</v>
      </c>
      <c r="G1839" t="str">
        <f t="shared" si="170"/>
        <v>*</v>
      </c>
      <c r="H1839" t="str">
        <f t="shared" si="171"/>
        <v>*</v>
      </c>
      <c r="I1839" t="str">
        <f t="shared" si="172"/>
        <v>*</v>
      </c>
      <c r="J1839" t="str">
        <f t="shared" si="173"/>
        <v>*</v>
      </c>
    </row>
    <row r="1840" spans="2:10" x14ac:dyDescent="0.25">
      <c r="B1840" t="str">
        <f>IF('TECH RES'!C1841="RESNGA",'TECH RES'!B1841,"*")</f>
        <v>*</v>
      </c>
      <c r="C1840" t="str">
        <f t="shared" si="168"/>
        <v>*</v>
      </c>
      <c r="D1840" t="str">
        <f t="shared" si="169"/>
        <v>*</v>
      </c>
      <c r="F1840" t="str">
        <f>IF('TECH RES'!C1841="RESNGA",'TECH RES'!B1841,"*")</f>
        <v>*</v>
      </c>
      <c r="G1840" t="str">
        <f t="shared" si="170"/>
        <v>*</v>
      </c>
      <c r="H1840" t="str">
        <f t="shared" si="171"/>
        <v>*</v>
      </c>
      <c r="I1840" t="str">
        <f t="shared" si="172"/>
        <v>*</v>
      </c>
      <c r="J1840" t="str">
        <f t="shared" si="173"/>
        <v>*</v>
      </c>
    </row>
    <row r="1841" spans="2:10" x14ac:dyDescent="0.25">
      <c r="B1841" t="str">
        <f>IF('TECH RES'!C1842="RESNGA",'TECH RES'!B1842,"*")</f>
        <v>*</v>
      </c>
      <c r="C1841" t="str">
        <f t="shared" si="168"/>
        <v>*</v>
      </c>
      <c r="D1841" t="str">
        <f t="shared" si="169"/>
        <v>*</v>
      </c>
      <c r="F1841" t="str">
        <f>IF('TECH RES'!C1842="RESNGA",'TECH RES'!B1842,"*")</f>
        <v>*</v>
      </c>
      <c r="G1841" t="str">
        <f t="shared" si="170"/>
        <v>*</v>
      </c>
      <c r="H1841" t="str">
        <f t="shared" si="171"/>
        <v>*</v>
      </c>
      <c r="I1841" t="str">
        <f t="shared" si="172"/>
        <v>*</v>
      </c>
      <c r="J1841" t="str">
        <f t="shared" si="173"/>
        <v>*</v>
      </c>
    </row>
    <row r="1842" spans="2:10" x14ac:dyDescent="0.25">
      <c r="B1842" t="str">
        <f>IF('TECH RES'!C1843="RESNGA",'TECH RES'!B1843,"*")</f>
        <v>*</v>
      </c>
      <c r="C1842" t="str">
        <f t="shared" si="168"/>
        <v>*</v>
      </c>
      <c r="D1842" t="str">
        <f t="shared" si="169"/>
        <v>*</v>
      </c>
      <c r="F1842" t="str">
        <f>IF('TECH RES'!C1843="RESNGA",'TECH RES'!B1843,"*")</f>
        <v>*</v>
      </c>
      <c r="G1842" t="str">
        <f t="shared" si="170"/>
        <v>*</v>
      </c>
      <c r="H1842" t="str">
        <f t="shared" si="171"/>
        <v>*</v>
      </c>
      <c r="I1842" t="str">
        <f t="shared" si="172"/>
        <v>*</v>
      </c>
      <c r="J1842" t="str">
        <f t="shared" si="173"/>
        <v>*</v>
      </c>
    </row>
    <row r="1843" spans="2:10" x14ac:dyDescent="0.25">
      <c r="B1843" t="str">
        <f>IF('TECH RES'!C1844="RESNGA",'TECH RES'!B1844,"*")</f>
        <v>*</v>
      </c>
      <c r="C1843" t="str">
        <f t="shared" si="168"/>
        <v>*</v>
      </c>
      <c r="D1843" t="str">
        <f t="shared" si="169"/>
        <v>*</v>
      </c>
      <c r="F1843" t="str">
        <f>IF('TECH RES'!C1844="RESNGA",'TECH RES'!B1844,"*")</f>
        <v>*</v>
      </c>
      <c r="G1843" t="str">
        <f t="shared" si="170"/>
        <v>*</v>
      </c>
      <c r="H1843" t="str">
        <f t="shared" si="171"/>
        <v>*</v>
      </c>
      <c r="I1843" t="str">
        <f t="shared" si="172"/>
        <v>*</v>
      </c>
      <c r="J1843" t="str">
        <f t="shared" si="173"/>
        <v>*</v>
      </c>
    </row>
    <row r="1844" spans="2:10" x14ac:dyDescent="0.25">
      <c r="B1844" t="str">
        <f>IF('TECH RES'!C1845="RESNGA",'TECH RES'!B1845,"*")</f>
        <v>*</v>
      </c>
      <c r="C1844" t="str">
        <f t="shared" si="168"/>
        <v>*</v>
      </c>
      <c r="D1844" t="str">
        <f t="shared" si="169"/>
        <v>*</v>
      </c>
      <c r="F1844" t="str">
        <f>IF('TECH RES'!C1845="RESNGA",'TECH RES'!B1845,"*")</f>
        <v>*</v>
      </c>
      <c r="G1844" t="str">
        <f t="shared" si="170"/>
        <v>*</v>
      </c>
      <c r="H1844" t="str">
        <f t="shared" si="171"/>
        <v>*</v>
      </c>
      <c r="I1844" t="str">
        <f t="shared" si="172"/>
        <v>*</v>
      </c>
      <c r="J1844" t="str">
        <f t="shared" si="173"/>
        <v>*</v>
      </c>
    </row>
    <row r="1845" spans="2:10" x14ac:dyDescent="0.25">
      <c r="B1845" t="str">
        <f>IF('TECH RES'!C1846="RESNGA",'TECH RES'!B1846,"*")</f>
        <v>*</v>
      </c>
      <c r="C1845" t="str">
        <f t="shared" si="168"/>
        <v>*</v>
      </c>
      <c r="D1845" t="str">
        <f t="shared" si="169"/>
        <v>*</v>
      </c>
      <c r="F1845" t="str">
        <f>IF('TECH RES'!C1846="RESNGA",'TECH RES'!B1846,"*")</f>
        <v>*</v>
      </c>
      <c r="G1845" t="str">
        <f t="shared" si="170"/>
        <v>*</v>
      </c>
      <c r="H1845" t="str">
        <f t="shared" si="171"/>
        <v>*</v>
      </c>
      <c r="I1845" t="str">
        <f t="shared" si="172"/>
        <v>*</v>
      </c>
      <c r="J1845" t="str">
        <f t="shared" si="173"/>
        <v>*</v>
      </c>
    </row>
    <row r="1846" spans="2:10" x14ac:dyDescent="0.25">
      <c r="B1846" t="str">
        <f>IF('TECH RES'!C1847="RESNGA",'TECH RES'!B1847,"*")</f>
        <v>*</v>
      </c>
      <c r="C1846" t="str">
        <f t="shared" si="168"/>
        <v>*</v>
      </c>
      <c r="D1846" t="str">
        <f t="shared" si="169"/>
        <v>*</v>
      </c>
      <c r="F1846" t="str">
        <f>IF('TECH RES'!C1847="RESNGA",'TECH RES'!B1847,"*")</f>
        <v>*</v>
      </c>
      <c r="G1846" t="str">
        <f t="shared" si="170"/>
        <v>*</v>
      </c>
      <c r="H1846" t="str">
        <f t="shared" si="171"/>
        <v>*</v>
      </c>
      <c r="I1846" t="str">
        <f t="shared" si="172"/>
        <v>*</v>
      </c>
      <c r="J1846" t="str">
        <f t="shared" si="173"/>
        <v>*</v>
      </c>
    </row>
    <row r="1847" spans="2:10" x14ac:dyDescent="0.25">
      <c r="B1847" t="str">
        <f>IF('TECH RES'!C1848="RESNGA",'TECH RES'!B1848,"*")</f>
        <v>*</v>
      </c>
      <c r="C1847" t="str">
        <f t="shared" si="168"/>
        <v>*</v>
      </c>
      <c r="D1847" t="str">
        <f t="shared" si="169"/>
        <v>*</v>
      </c>
      <c r="F1847" t="str">
        <f>IF('TECH RES'!C1848="RESNGA",'TECH RES'!B1848,"*")</f>
        <v>*</v>
      </c>
      <c r="G1847" t="str">
        <f t="shared" si="170"/>
        <v>*</v>
      </c>
      <c r="H1847" t="str">
        <f t="shared" si="171"/>
        <v>*</v>
      </c>
      <c r="I1847" t="str">
        <f t="shared" si="172"/>
        <v>*</v>
      </c>
      <c r="J1847" t="str">
        <f t="shared" si="173"/>
        <v>*</v>
      </c>
    </row>
    <row r="1848" spans="2:10" x14ac:dyDescent="0.25">
      <c r="B1848" t="str">
        <f>IF('TECH RES'!C1849="RESNGA",'TECH RES'!B1849,"*")</f>
        <v>*</v>
      </c>
      <c r="C1848" t="str">
        <f t="shared" si="168"/>
        <v>*</v>
      </c>
      <c r="D1848" t="str">
        <f t="shared" si="169"/>
        <v>*</v>
      </c>
      <c r="F1848" t="str">
        <f>IF('TECH RES'!C1849="RESNGA",'TECH RES'!B1849,"*")</f>
        <v>*</v>
      </c>
      <c r="G1848" t="str">
        <f t="shared" si="170"/>
        <v>*</v>
      </c>
      <c r="H1848" t="str">
        <f t="shared" si="171"/>
        <v>*</v>
      </c>
      <c r="I1848" t="str">
        <f t="shared" si="172"/>
        <v>*</v>
      </c>
      <c r="J1848" t="str">
        <f t="shared" si="173"/>
        <v>*</v>
      </c>
    </row>
    <row r="1849" spans="2:10" x14ac:dyDescent="0.25">
      <c r="B1849" t="str">
        <f>IF('TECH RES'!C1850="RESNGA",'TECH RES'!B1850,"*")</f>
        <v>*</v>
      </c>
      <c r="C1849" t="str">
        <f t="shared" si="168"/>
        <v>*</v>
      </c>
      <c r="D1849" t="str">
        <f t="shared" si="169"/>
        <v>*</v>
      </c>
      <c r="F1849" t="str">
        <f>IF('TECH RES'!C1850="RESNGA",'TECH RES'!B1850,"*")</f>
        <v>*</v>
      </c>
      <c r="G1849" t="str">
        <f t="shared" si="170"/>
        <v>*</v>
      </c>
      <c r="H1849" t="str">
        <f t="shared" si="171"/>
        <v>*</v>
      </c>
      <c r="I1849" t="str">
        <f t="shared" si="172"/>
        <v>*</v>
      </c>
      <c r="J1849" t="str">
        <f t="shared" si="173"/>
        <v>*</v>
      </c>
    </row>
    <row r="1850" spans="2:10" x14ac:dyDescent="0.25">
      <c r="B1850" t="str">
        <f>IF('TECH RES'!C1851="RESNGA",'TECH RES'!B1851,"*")</f>
        <v>*</v>
      </c>
      <c r="C1850" t="str">
        <f t="shared" si="168"/>
        <v>*</v>
      </c>
      <c r="D1850" t="str">
        <f t="shared" si="169"/>
        <v>*</v>
      </c>
      <c r="F1850" t="str">
        <f>IF('TECH RES'!C1851="RESNGA",'TECH RES'!B1851,"*")</f>
        <v>*</v>
      </c>
      <c r="G1850" t="str">
        <f t="shared" si="170"/>
        <v>*</v>
      </c>
      <c r="H1850" t="str">
        <f t="shared" si="171"/>
        <v>*</v>
      </c>
      <c r="I1850" t="str">
        <f t="shared" si="172"/>
        <v>*</v>
      </c>
      <c r="J1850" t="str">
        <f t="shared" si="173"/>
        <v>*</v>
      </c>
    </row>
    <row r="1851" spans="2:10" x14ac:dyDescent="0.25">
      <c r="B1851" t="str">
        <f>IF('TECH RES'!C1852="RESNGA",'TECH RES'!B1852,"*")</f>
        <v>*</v>
      </c>
      <c r="C1851" t="str">
        <f t="shared" si="168"/>
        <v>*</v>
      </c>
      <c r="D1851" t="str">
        <f t="shared" si="169"/>
        <v>*</v>
      </c>
      <c r="F1851" t="str">
        <f>IF('TECH RES'!C1852="RESNGA",'TECH RES'!B1852,"*")</f>
        <v>*</v>
      </c>
      <c r="G1851" t="str">
        <f t="shared" si="170"/>
        <v>*</v>
      </c>
      <c r="H1851" t="str">
        <f t="shared" si="171"/>
        <v>*</v>
      </c>
      <c r="I1851" t="str">
        <f t="shared" si="172"/>
        <v>*</v>
      </c>
      <c r="J1851" t="str">
        <f t="shared" si="173"/>
        <v>*</v>
      </c>
    </row>
    <row r="1852" spans="2:10" x14ac:dyDescent="0.25">
      <c r="B1852" t="str">
        <f>IF('TECH RES'!C1853="RESNGA",'TECH RES'!B1853,"*")</f>
        <v>*</v>
      </c>
      <c r="C1852" t="str">
        <f t="shared" si="168"/>
        <v>*</v>
      </c>
      <c r="D1852" t="str">
        <f t="shared" si="169"/>
        <v>*</v>
      </c>
      <c r="F1852" t="str">
        <f>IF('TECH RES'!C1853="RESNGA",'TECH RES'!B1853,"*")</f>
        <v>*</v>
      </c>
      <c r="G1852" t="str">
        <f t="shared" si="170"/>
        <v>*</v>
      </c>
      <c r="H1852" t="str">
        <f t="shared" si="171"/>
        <v>*</v>
      </c>
      <c r="I1852" t="str">
        <f t="shared" si="172"/>
        <v>*</v>
      </c>
      <c r="J1852" t="str">
        <f t="shared" si="173"/>
        <v>*</v>
      </c>
    </row>
    <row r="1853" spans="2:10" x14ac:dyDescent="0.25">
      <c r="B1853" t="str">
        <f>IF('TECH RES'!C1854="RESNGA",'TECH RES'!B1854,"*")</f>
        <v>*</v>
      </c>
      <c r="C1853" t="str">
        <f t="shared" si="168"/>
        <v>*</v>
      </c>
      <c r="D1853" t="str">
        <f t="shared" si="169"/>
        <v>*</v>
      </c>
      <c r="F1853" t="str">
        <f>IF('TECH RES'!C1854="RESNGA",'TECH RES'!B1854,"*")</f>
        <v>*</v>
      </c>
      <c r="G1853" t="str">
        <f t="shared" si="170"/>
        <v>*</v>
      </c>
      <c r="H1853" t="str">
        <f t="shared" si="171"/>
        <v>*</v>
      </c>
      <c r="I1853" t="str">
        <f t="shared" si="172"/>
        <v>*</v>
      </c>
      <c r="J1853" t="str">
        <f t="shared" si="173"/>
        <v>*</v>
      </c>
    </row>
    <row r="1854" spans="2:10" x14ac:dyDescent="0.25">
      <c r="B1854" t="str">
        <f>IF('TECH RES'!C1855="RESNGA",'TECH RES'!B1855,"*")</f>
        <v>*</v>
      </c>
      <c r="C1854" t="str">
        <f t="shared" si="168"/>
        <v>*</v>
      </c>
      <c r="D1854" t="str">
        <f t="shared" si="169"/>
        <v>*</v>
      </c>
      <c r="F1854" t="str">
        <f>IF('TECH RES'!C1855="RESNGA",'TECH RES'!B1855,"*")</f>
        <v>*</v>
      </c>
      <c r="G1854" t="str">
        <f t="shared" si="170"/>
        <v>*</v>
      </c>
      <c r="H1854" t="str">
        <f t="shared" si="171"/>
        <v>*</v>
      </c>
      <c r="I1854" t="str">
        <f t="shared" si="172"/>
        <v>*</v>
      </c>
      <c r="J1854" t="str">
        <f t="shared" si="173"/>
        <v>*</v>
      </c>
    </row>
    <row r="1855" spans="2:10" x14ac:dyDescent="0.25">
      <c r="B1855" t="str">
        <f>IF('TECH RES'!C1856="RESNGA",'TECH RES'!B1856,"*")</f>
        <v>*</v>
      </c>
      <c r="C1855" t="str">
        <f t="shared" si="168"/>
        <v>*</v>
      </c>
      <c r="D1855" t="str">
        <f t="shared" si="169"/>
        <v>*</v>
      </c>
      <c r="F1855" t="str">
        <f>IF('TECH RES'!C1856="RESNGA",'TECH RES'!B1856,"*")</f>
        <v>*</v>
      </c>
      <c r="G1855" t="str">
        <f t="shared" si="170"/>
        <v>*</v>
      </c>
      <c r="H1855" t="str">
        <f t="shared" si="171"/>
        <v>*</v>
      </c>
      <c r="I1855" t="str">
        <f t="shared" si="172"/>
        <v>*</v>
      </c>
      <c r="J1855" t="str">
        <f t="shared" si="173"/>
        <v>*</v>
      </c>
    </row>
    <row r="1856" spans="2:10" x14ac:dyDescent="0.25">
      <c r="B1856" t="str">
        <f>IF('TECH RES'!C1857="RESNGA",'TECH RES'!B1857,"*")</f>
        <v>*</v>
      </c>
      <c r="C1856" t="str">
        <f t="shared" si="168"/>
        <v>*</v>
      </c>
      <c r="D1856" t="str">
        <f t="shared" si="169"/>
        <v>*</v>
      </c>
      <c r="F1856" t="str">
        <f>IF('TECH RES'!C1857="RESNGA",'TECH RES'!B1857,"*")</f>
        <v>*</v>
      </c>
      <c r="G1856" t="str">
        <f t="shared" si="170"/>
        <v>*</v>
      </c>
      <c r="H1856" t="str">
        <f t="shared" si="171"/>
        <v>*</v>
      </c>
      <c r="I1856" t="str">
        <f t="shared" si="172"/>
        <v>*</v>
      </c>
      <c r="J1856" t="str">
        <f t="shared" si="173"/>
        <v>*</v>
      </c>
    </row>
    <row r="1857" spans="2:10" x14ac:dyDescent="0.25">
      <c r="B1857" t="str">
        <f>IF('TECH RES'!C1858="RESNGA",'TECH RES'!B1858,"*")</f>
        <v>*</v>
      </c>
      <c r="C1857" t="str">
        <f t="shared" si="168"/>
        <v>*</v>
      </c>
      <c r="D1857" t="str">
        <f t="shared" si="169"/>
        <v>*</v>
      </c>
      <c r="F1857" t="str">
        <f>IF('TECH RES'!C1858="RESNGA",'TECH RES'!B1858,"*")</f>
        <v>*</v>
      </c>
      <c r="G1857" t="str">
        <f t="shared" si="170"/>
        <v>*</v>
      </c>
      <c r="H1857" t="str">
        <f t="shared" si="171"/>
        <v>*</v>
      </c>
      <c r="I1857" t="str">
        <f t="shared" si="172"/>
        <v>*</v>
      </c>
      <c r="J1857" t="str">
        <f t="shared" si="173"/>
        <v>*</v>
      </c>
    </row>
    <row r="1858" spans="2:10" x14ac:dyDescent="0.25">
      <c r="B1858" t="str">
        <f>IF('TECH RES'!C1859="RESNGA",'TECH RES'!B1859,"*")</f>
        <v>RESAPALMNewSCAHP2NGA20</v>
      </c>
      <c r="C1858" t="str">
        <f t="shared" si="168"/>
        <v>RESNGA</v>
      </c>
      <c r="D1858">
        <f t="shared" si="169"/>
        <v>1</v>
      </c>
      <c r="F1858" t="str">
        <f>IF('TECH RES'!C1859="RESNGA",'TECH RES'!B1859,"*")</f>
        <v>RESAPALMNewSCAHP2NGA20</v>
      </c>
      <c r="G1858" t="str">
        <f t="shared" si="170"/>
        <v>RESRNG</v>
      </c>
      <c r="H1858">
        <f t="shared" si="171"/>
        <v>0</v>
      </c>
      <c r="I1858">
        <f t="shared" si="172"/>
        <v>1</v>
      </c>
      <c r="J1858">
        <f t="shared" si="173"/>
        <v>1</v>
      </c>
    </row>
    <row r="1859" spans="2:10" x14ac:dyDescent="0.25">
      <c r="B1859" t="str">
        <f>IF('TECH RES'!C1860="RESNGA",'TECH RES'!B1860,"*")</f>
        <v>*</v>
      </c>
      <c r="C1859" t="str">
        <f t="shared" si="168"/>
        <v>*</v>
      </c>
      <c r="D1859" t="str">
        <f t="shared" si="169"/>
        <v>*</v>
      </c>
      <c r="F1859" t="str">
        <f>IF('TECH RES'!C1860="RESNGA",'TECH RES'!B1860,"*")</f>
        <v>*</v>
      </c>
      <c r="G1859" t="str">
        <f t="shared" si="170"/>
        <v>*</v>
      </c>
      <c r="H1859" t="str">
        <f t="shared" si="171"/>
        <v>*</v>
      </c>
      <c r="I1859" t="str">
        <f t="shared" si="172"/>
        <v>*</v>
      </c>
      <c r="J1859" t="str">
        <f t="shared" si="173"/>
        <v>*</v>
      </c>
    </row>
    <row r="1860" spans="2:10" x14ac:dyDescent="0.25">
      <c r="B1860" t="str">
        <f>IF('TECH RES'!C1861="RESNGA",'TECH RES'!B1861,"*")</f>
        <v>*</v>
      </c>
      <c r="C1860" t="str">
        <f t="shared" si="168"/>
        <v>*</v>
      </c>
      <c r="D1860" t="str">
        <f t="shared" si="169"/>
        <v>*</v>
      </c>
      <c r="F1860" t="str">
        <f>IF('TECH RES'!C1861="RESNGA",'TECH RES'!B1861,"*")</f>
        <v>*</v>
      </c>
      <c r="G1860" t="str">
        <f t="shared" si="170"/>
        <v>*</v>
      </c>
      <c r="H1860" t="str">
        <f t="shared" si="171"/>
        <v>*</v>
      </c>
      <c r="I1860" t="str">
        <f t="shared" si="172"/>
        <v>*</v>
      </c>
      <c r="J1860" t="str">
        <f t="shared" si="173"/>
        <v>*</v>
      </c>
    </row>
    <row r="1861" spans="2:10" x14ac:dyDescent="0.25">
      <c r="B1861" t="str">
        <f>IF('TECH RES'!C1862="RESNGA",'TECH RES'!B1862,"*")</f>
        <v>*</v>
      </c>
      <c r="C1861" t="str">
        <f t="shared" si="168"/>
        <v>*</v>
      </c>
      <c r="D1861" t="str">
        <f t="shared" si="169"/>
        <v>*</v>
      </c>
      <c r="F1861" t="str">
        <f>IF('TECH RES'!C1862="RESNGA",'TECH RES'!B1862,"*")</f>
        <v>*</v>
      </c>
      <c r="G1861" t="str">
        <f t="shared" si="170"/>
        <v>*</v>
      </c>
      <c r="H1861" t="str">
        <f t="shared" si="171"/>
        <v>*</v>
      </c>
      <c r="I1861" t="str">
        <f t="shared" si="172"/>
        <v>*</v>
      </c>
      <c r="J1861" t="str">
        <f t="shared" si="173"/>
        <v>*</v>
      </c>
    </row>
    <row r="1862" spans="2:10" x14ac:dyDescent="0.25">
      <c r="B1862" t="str">
        <f>IF('TECH RES'!C1863="RESNGA",'TECH RES'!B1863,"*")</f>
        <v>*</v>
      </c>
      <c r="C1862" t="str">
        <f t="shared" ref="C1862:C1925" si="174">IF(B1862="*","*","RESNGA")</f>
        <v>*</v>
      </c>
      <c r="D1862" t="str">
        <f t="shared" ref="D1862:D1925" si="175">IF(B1862="*","*",1)</f>
        <v>*</v>
      </c>
      <c r="F1862" t="str">
        <f>IF('TECH RES'!C1863="RESNGA",'TECH RES'!B1863,"*")</f>
        <v>*</v>
      </c>
      <c r="G1862" t="str">
        <f t="shared" ref="G1862:G1925" si="176">IF(F1862="*","*","RESRNG")</f>
        <v>*</v>
      </c>
      <c r="H1862" t="str">
        <f t="shared" ref="H1862:H1925" si="177">IF(F1862="*","*",0)</f>
        <v>*</v>
      </c>
      <c r="I1862" t="str">
        <f t="shared" ref="I1862:I1925" si="178">IF(G1862="*","*",1)</f>
        <v>*</v>
      </c>
      <c r="J1862" t="str">
        <f t="shared" ref="J1862:J1925" si="179">IF(H1862="*","*",1)</f>
        <v>*</v>
      </c>
    </row>
    <row r="1863" spans="2:10" x14ac:dyDescent="0.25">
      <c r="B1863" t="str">
        <f>IF('TECH RES'!C1864="RESNGA",'TECH RES'!B1864,"*")</f>
        <v>*</v>
      </c>
      <c r="C1863" t="str">
        <f t="shared" si="174"/>
        <v>*</v>
      </c>
      <c r="D1863" t="str">
        <f t="shared" si="175"/>
        <v>*</v>
      </c>
      <c r="F1863" t="str">
        <f>IF('TECH RES'!C1864="RESNGA",'TECH RES'!B1864,"*")</f>
        <v>*</v>
      </c>
      <c r="G1863" t="str">
        <f t="shared" si="176"/>
        <v>*</v>
      </c>
      <c r="H1863" t="str">
        <f t="shared" si="177"/>
        <v>*</v>
      </c>
      <c r="I1863" t="str">
        <f t="shared" si="178"/>
        <v>*</v>
      </c>
      <c r="J1863" t="str">
        <f t="shared" si="179"/>
        <v>*</v>
      </c>
    </row>
    <row r="1864" spans="2:10" x14ac:dyDescent="0.25">
      <c r="B1864" t="str">
        <f>IF('TECH RES'!C1865="RESNGA",'TECH RES'!B1865,"*")</f>
        <v>*</v>
      </c>
      <c r="C1864" t="str">
        <f t="shared" si="174"/>
        <v>*</v>
      </c>
      <c r="D1864" t="str">
        <f t="shared" si="175"/>
        <v>*</v>
      </c>
      <c r="F1864" t="str">
        <f>IF('TECH RES'!C1865="RESNGA",'TECH RES'!B1865,"*")</f>
        <v>*</v>
      </c>
      <c r="G1864" t="str">
        <f t="shared" si="176"/>
        <v>*</v>
      </c>
      <c r="H1864" t="str">
        <f t="shared" si="177"/>
        <v>*</v>
      </c>
      <c r="I1864" t="str">
        <f t="shared" si="178"/>
        <v>*</v>
      </c>
      <c r="J1864" t="str">
        <f t="shared" si="179"/>
        <v>*</v>
      </c>
    </row>
    <row r="1865" spans="2:10" x14ac:dyDescent="0.25">
      <c r="B1865" t="str">
        <f>IF('TECH RES'!C1866="RESNGA",'TECH RES'!B1866,"*")</f>
        <v>*</v>
      </c>
      <c r="C1865" t="str">
        <f t="shared" si="174"/>
        <v>*</v>
      </c>
      <c r="D1865" t="str">
        <f t="shared" si="175"/>
        <v>*</v>
      </c>
      <c r="F1865" t="str">
        <f>IF('TECH RES'!C1866="RESNGA",'TECH RES'!B1866,"*")</f>
        <v>*</v>
      </c>
      <c r="G1865" t="str">
        <f t="shared" si="176"/>
        <v>*</v>
      </c>
      <c r="H1865" t="str">
        <f t="shared" si="177"/>
        <v>*</v>
      </c>
      <c r="I1865" t="str">
        <f t="shared" si="178"/>
        <v>*</v>
      </c>
      <c r="J1865" t="str">
        <f t="shared" si="179"/>
        <v>*</v>
      </c>
    </row>
    <row r="1866" spans="2:10" x14ac:dyDescent="0.25">
      <c r="B1866" t="str">
        <f>IF('TECH RES'!C1867="RESNGA",'TECH RES'!B1867,"*")</f>
        <v>*</v>
      </c>
      <c r="C1866" t="str">
        <f t="shared" si="174"/>
        <v>*</v>
      </c>
      <c r="D1866" t="str">
        <f t="shared" si="175"/>
        <v>*</v>
      </c>
      <c r="F1866" t="str">
        <f>IF('TECH RES'!C1867="RESNGA",'TECH RES'!B1867,"*")</f>
        <v>*</v>
      </c>
      <c r="G1866" t="str">
        <f t="shared" si="176"/>
        <v>*</v>
      </c>
      <c r="H1866" t="str">
        <f t="shared" si="177"/>
        <v>*</v>
      </c>
      <c r="I1866" t="str">
        <f t="shared" si="178"/>
        <v>*</v>
      </c>
      <c r="J1866" t="str">
        <f t="shared" si="179"/>
        <v>*</v>
      </c>
    </row>
    <row r="1867" spans="2:10" x14ac:dyDescent="0.25">
      <c r="B1867" t="str">
        <f>IF('TECH RES'!C1868="RESNGA",'TECH RES'!B1868,"*")</f>
        <v>*</v>
      </c>
      <c r="C1867" t="str">
        <f t="shared" si="174"/>
        <v>*</v>
      </c>
      <c r="D1867" t="str">
        <f t="shared" si="175"/>
        <v>*</v>
      </c>
      <c r="F1867" t="str">
        <f>IF('TECH RES'!C1868="RESNGA",'TECH RES'!B1868,"*")</f>
        <v>*</v>
      </c>
      <c r="G1867" t="str">
        <f t="shared" si="176"/>
        <v>*</v>
      </c>
      <c r="H1867" t="str">
        <f t="shared" si="177"/>
        <v>*</v>
      </c>
      <c r="I1867" t="str">
        <f t="shared" si="178"/>
        <v>*</v>
      </c>
      <c r="J1867" t="str">
        <f t="shared" si="179"/>
        <v>*</v>
      </c>
    </row>
    <row r="1868" spans="2:10" x14ac:dyDescent="0.25">
      <c r="B1868" t="str">
        <f>IF('TECH RES'!C1869="RESNGA",'TECH RES'!B1869,"*")</f>
        <v>*</v>
      </c>
      <c r="C1868" t="str">
        <f t="shared" si="174"/>
        <v>*</v>
      </c>
      <c r="D1868" t="str">
        <f t="shared" si="175"/>
        <v>*</v>
      </c>
      <c r="F1868" t="str">
        <f>IF('TECH RES'!C1869="RESNGA",'TECH RES'!B1869,"*")</f>
        <v>*</v>
      </c>
      <c r="G1868" t="str">
        <f t="shared" si="176"/>
        <v>*</v>
      </c>
      <c r="H1868" t="str">
        <f t="shared" si="177"/>
        <v>*</v>
      </c>
      <c r="I1868" t="str">
        <f t="shared" si="178"/>
        <v>*</v>
      </c>
      <c r="J1868" t="str">
        <f t="shared" si="179"/>
        <v>*</v>
      </c>
    </row>
    <row r="1869" spans="2:10" x14ac:dyDescent="0.25">
      <c r="B1869" t="str">
        <f>IF('TECH RES'!C1870="RESNGA",'TECH RES'!B1870,"*")</f>
        <v>*</v>
      </c>
      <c r="C1869" t="str">
        <f t="shared" si="174"/>
        <v>*</v>
      </c>
      <c r="D1869" t="str">
        <f t="shared" si="175"/>
        <v>*</v>
      </c>
      <c r="F1869" t="str">
        <f>IF('TECH RES'!C1870="RESNGA",'TECH RES'!B1870,"*")</f>
        <v>*</v>
      </c>
      <c r="G1869" t="str">
        <f t="shared" si="176"/>
        <v>*</v>
      </c>
      <c r="H1869" t="str">
        <f t="shared" si="177"/>
        <v>*</v>
      </c>
      <c r="I1869" t="str">
        <f t="shared" si="178"/>
        <v>*</v>
      </c>
      <c r="J1869" t="str">
        <f t="shared" si="179"/>
        <v>*</v>
      </c>
    </row>
    <row r="1870" spans="2:10" x14ac:dyDescent="0.25">
      <c r="B1870" t="str">
        <f>IF('TECH RES'!C1871="RESNGA",'TECH RES'!B1871,"*")</f>
        <v>*</v>
      </c>
      <c r="C1870" t="str">
        <f t="shared" si="174"/>
        <v>*</v>
      </c>
      <c r="D1870" t="str">
        <f t="shared" si="175"/>
        <v>*</v>
      </c>
      <c r="F1870" t="str">
        <f>IF('TECH RES'!C1871="RESNGA",'TECH RES'!B1871,"*")</f>
        <v>*</v>
      </c>
      <c r="G1870" t="str">
        <f t="shared" si="176"/>
        <v>*</v>
      </c>
      <c r="H1870" t="str">
        <f t="shared" si="177"/>
        <v>*</v>
      </c>
      <c r="I1870" t="str">
        <f t="shared" si="178"/>
        <v>*</v>
      </c>
      <c r="J1870" t="str">
        <f t="shared" si="179"/>
        <v>*</v>
      </c>
    </row>
    <row r="1871" spans="2:10" x14ac:dyDescent="0.25">
      <c r="B1871" t="str">
        <f>IF('TECH RES'!C1872="RESNGA",'TECH RES'!B1872,"*")</f>
        <v>*</v>
      </c>
      <c r="C1871" t="str">
        <f t="shared" si="174"/>
        <v>*</v>
      </c>
      <c r="D1871" t="str">
        <f t="shared" si="175"/>
        <v>*</v>
      </c>
      <c r="F1871" t="str">
        <f>IF('TECH RES'!C1872="RESNGA",'TECH RES'!B1872,"*")</f>
        <v>*</v>
      </c>
      <c r="G1871" t="str">
        <f t="shared" si="176"/>
        <v>*</v>
      </c>
      <c r="H1871" t="str">
        <f t="shared" si="177"/>
        <v>*</v>
      </c>
      <c r="I1871" t="str">
        <f t="shared" si="178"/>
        <v>*</v>
      </c>
      <c r="J1871" t="str">
        <f t="shared" si="179"/>
        <v>*</v>
      </c>
    </row>
    <row r="1872" spans="2:10" x14ac:dyDescent="0.25">
      <c r="B1872" t="str">
        <f>IF('TECH RES'!C1873="RESNGA",'TECH RES'!B1873,"*")</f>
        <v>*</v>
      </c>
      <c r="C1872" t="str">
        <f t="shared" si="174"/>
        <v>*</v>
      </c>
      <c r="D1872" t="str">
        <f t="shared" si="175"/>
        <v>*</v>
      </c>
      <c r="F1872" t="str">
        <f>IF('TECH RES'!C1873="RESNGA",'TECH RES'!B1873,"*")</f>
        <v>*</v>
      </c>
      <c r="G1872" t="str">
        <f t="shared" si="176"/>
        <v>*</v>
      </c>
      <c r="H1872" t="str">
        <f t="shared" si="177"/>
        <v>*</v>
      </c>
      <c r="I1872" t="str">
        <f t="shared" si="178"/>
        <v>*</v>
      </c>
      <c r="J1872" t="str">
        <f t="shared" si="179"/>
        <v>*</v>
      </c>
    </row>
    <row r="1873" spans="2:10" x14ac:dyDescent="0.25">
      <c r="B1873" t="str">
        <f>IF('TECH RES'!C1874="RESNGA",'TECH RES'!B1874,"*")</f>
        <v>*</v>
      </c>
      <c r="C1873" t="str">
        <f t="shared" si="174"/>
        <v>*</v>
      </c>
      <c r="D1873" t="str">
        <f t="shared" si="175"/>
        <v>*</v>
      </c>
      <c r="F1873" t="str">
        <f>IF('TECH RES'!C1874="RESNGA",'TECH RES'!B1874,"*")</f>
        <v>*</v>
      </c>
      <c r="G1873" t="str">
        <f t="shared" si="176"/>
        <v>*</v>
      </c>
      <c r="H1873" t="str">
        <f t="shared" si="177"/>
        <v>*</v>
      </c>
      <c r="I1873" t="str">
        <f t="shared" si="178"/>
        <v>*</v>
      </c>
      <c r="J1873" t="str">
        <f t="shared" si="179"/>
        <v>*</v>
      </c>
    </row>
    <row r="1874" spans="2:10" x14ac:dyDescent="0.25">
      <c r="B1874" t="str">
        <f>IF('TECH RES'!C1875="RESNGA",'TECH RES'!B1875,"*")</f>
        <v>*</v>
      </c>
      <c r="C1874" t="str">
        <f t="shared" si="174"/>
        <v>*</v>
      </c>
      <c r="D1874" t="str">
        <f t="shared" si="175"/>
        <v>*</v>
      </c>
      <c r="F1874" t="str">
        <f>IF('TECH RES'!C1875="RESNGA",'TECH RES'!B1875,"*")</f>
        <v>*</v>
      </c>
      <c r="G1874" t="str">
        <f t="shared" si="176"/>
        <v>*</v>
      </c>
      <c r="H1874" t="str">
        <f t="shared" si="177"/>
        <v>*</v>
      </c>
      <c r="I1874" t="str">
        <f t="shared" si="178"/>
        <v>*</v>
      </c>
      <c r="J1874" t="str">
        <f t="shared" si="179"/>
        <v>*</v>
      </c>
    </row>
    <row r="1875" spans="2:10" x14ac:dyDescent="0.25">
      <c r="B1875" t="str">
        <f>IF('TECH RES'!C1876="RESNGA",'TECH RES'!B1876,"*")</f>
        <v>*</v>
      </c>
      <c r="C1875" t="str">
        <f t="shared" si="174"/>
        <v>*</v>
      </c>
      <c r="D1875" t="str">
        <f t="shared" si="175"/>
        <v>*</v>
      </c>
      <c r="F1875" t="str">
        <f>IF('TECH RES'!C1876="RESNGA",'TECH RES'!B1876,"*")</f>
        <v>*</v>
      </c>
      <c r="G1875" t="str">
        <f t="shared" si="176"/>
        <v>*</v>
      </c>
      <c r="H1875" t="str">
        <f t="shared" si="177"/>
        <v>*</v>
      </c>
      <c r="I1875" t="str">
        <f t="shared" si="178"/>
        <v>*</v>
      </c>
      <c r="J1875" t="str">
        <f t="shared" si="179"/>
        <v>*</v>
      </c>
    </row>
    <row r="1876" spans="2:10" x14ac:dyDescent="0.25">
      <c r="B1876" t="str">
        <f>IF('TECH RES'!C1877="RESNGA",'TECH RES'!B1877,"*")</f>
        <v>*</v>
      </c>
      <c r="C1876" t="str">
        <f t="shared" si="174"/>
        <v>*</v>
      </c>
      <c r="D1876" t="str">
        <f t="shared" si="175"/>
        <v>*</v>
      </c>
      <c r="F1876" t="str">
        <f>IF('TECH RES'!C1877="RESNGA",'TECH RES'!B1877,"*")</f>
        <v>*</v>
      </c>
      <c r="G1876" t="str">
        <f t="shared" si="176"/>
        <v>*</v>
      </c>
      <c r="H1876" t="str">
        <f t="shared" si="177"/>
        <v>*</v>
      </c>
      <c r="I1876" t="str">
        <f t="shared" si="178"/>
        <v>*</v>
      </c>
      <c r="J1876" t="str">
        <f t="shared" si="179"/>
        <v>*</v>
      </c>
    </row>
    <row r="1877" spans="2:10" x14ac:dyDescent="0.25">
      <c r="B1877" t="str">
        <f>IF('TECH RES'!C1878="RESNGA",'TECH RES'!B1878,"*")</f>
        <v>*</v>
      </c>
      <c r="C1877" t="str">
        <f t="shared" si="174"/>
        <v>*</v>
      </c>
      <c r="D1877" t="str">
        <f t="shared" si="175"/>
        <v>*</v>
      </c>
      <c r="F1877" t="str">
        <f>IF('TECH RES'!C1878="RESNGA",'TECH RES'!B1878,"*")</f>
        <v>*</v>
      </c>
      <c r="G1877" t="str">
        <f t="shared" si="176"/>
        <v>*</v>
      </c>
      <c r="H1877" t="str">
        <f t="shared" si="177"/>
        <v>*</v>
      </c>
      <c r="I1877" t="str">
        <f t="shared" si="178"/>
        <v>*</v>
      </c>
      <c r="J1877" t="str">
        <f t="shared" si="179"/>
        <v>*</v>
      </c>
    </row>
    <row r="1878" spans="2:10" x14ac:dyDescent="0.25">
      <c r="B1878" t="str">
        <f>IF('TECH RES'!C1879="RESNGA",'TECH RES'!B1879,"*")</f>
        <v>*</v>
      </c>
      <c r="C1878" t="str">
        <f t="shared" si="174"/>
        <v>*</v>
      </c>
      <c r="D1878" t="str">
        <f t="shared" si="175"/>
        <v>*</v>
      </c>
      <c r="F1878" t="str">
        <f>IF('TECH RES'!C1879="RESNGA",'TECH RES'!B1879,"*")</f>
        <v>*</v>
      </c>
      <c r="G1878" t="str">
        <f t="shared" si="176"/>
        <v>*</v>
      </c>
      <c r="H1878" t="str">
        <f t="shared" si="177"/>
        <v>*</v>
      </c>
      <c r="I1878" t="str">
        <f t="shared" si="178"/>
        <v>*</v>
      </c>
      <c r="J1878" t="str">
        <f t="shared" si="179"/>
        <v>*</v>
      </c>
    </row>
    <row r="1879" spans="2:10" x14ac:dyDescent="0.25">
      <c r="B1879" t="str">
        <f>IF('TECH RES'!C1880="RESNGA",'TECH RES'!B1880,"*")</f>
        <v>*</v>
      </c>
      <c r="C1879" t="str">
        <f t="shared" si="174"/>
        <v>*</v>
      </c>
      <c r="D1879" t="str">
        <f t="shared" si="175"/>
        <v>*</v>
      </c>
      <c r="F1879" t="str">
        <f>IF('TECH RES'!C1880="RESNGA",'TECH RES'!B1880,"*")</f>
        <v>*</v>
      </c>
      <c r="G1879" t="str">
        <f t="shared" si="176"/>
        <v>*</v>
      </c>
      <c r="H1879" t="str">
        <f t="shared" si="177"/>
        <v>*</v>
      </c>
      <c r="I1879" t="str">
        <f t="shared" si="178"/>
        <v>*</v>
      </c>
      <c r="J1879" t="str">
        <f t="shared" si="179"/>
        <v>*</v>
      </c>
    </row>
    <row r="1880" spans="2:10" x14ac:dyDescent="0.25">
      <c r="B1880" t="str">
        <f>IF('TECH RES'!C1881="RESNGA",'TECH RES'!B1881,"*")</f>
        <v>*</v>
      </c>
      <c r="C1880" t="str">
        <f t="shared" si="174"/>
        <v>*</v>
      </c>
      <c r="D1880" t="str">
        <f t="shared" si="175"/>
        <v>*</v>
      </c>
      <c r="F1880" t="str">
        <f>IF('TECH RES'!C1881="RESNGA",'TECH RES'!B1881,"*")</f>
        <v>*</v>
      </c>
      <c r="G1880" t="str">
        <f t="shared" si="176"/>
        <v>*</v>
      </c>
      <c r="H1880" t="str">
        <f t="shared" si="177"/>
        <v>*</v>
      </c>
      <c r="I1880" t="str">
        <f t="shared" si="178"/>
        <v>*</v>
      </c>
      <c r="J1880" t="str">
        <f t="shared" si="179"/>
        <v>*</v>
      </c>
    </row>
    <row r="1881" spans="2:10" x14ac:dyDescent="0.25">
      <c r="B1881" t="str">
        <f>IF('TECH RES'!C1882="RESNGA",'TECH RES'!B1882,"*")</f>
        <v>*</v>
      </c>
      <c r="C1881" t="str">
        <f t="shared" si="174"/>
        <v>*</v>
      </c>
      <c r="D1881" t="str">
        <f t="shared" si="175"/>
        <v>*</v>
      </c>
      <c r="F1881" t="str">
        <f>IF('TECH RES'!C1882="RESNGA",'TECH RES'!B1882,"*")</f>
        <v>*</v>
      </c>
      <c r="G1881" t="str">
        <f t="shared" si="176"/>
        <v>*</v>
      </c>
      <c r="H1881" t="str">
        <f t="shared" si="177"/>
        <v>*</v>
      </c>
      <c r="I1881" t="str">
        <f t="shared" si="178"/>
        <v>*</v>
      </c>
      <c r="J1881" t="str">
        <f t="shared" si="179"/>
        <v>*</v>
      </c>
    </row>
    <row r="1882" spans="2:10" x14ac:dyDescent="0.25">
      <c r="B1882" t="str">
        <f>IF('TECH RES'!C1883="RESNGA",'TECH RES'!B1883,"*")</f>
        <v>*</v>
      </c>
      <c r="C1882" t="str">
        <f t="shared" si="174"/>
        <v>*</v>
      </c>
      <c r="D1882" t="str">
        <f t="shared" si="175"/>
        <v>*</v>
      </c>
      <c r="F1882" t="str">
        <f>IF('TECH RES'!C1883="RESNGA",'TECH RES'!B1883,"*")</f>
        <v>*</v>
      </c>
      <c r="G1882" t="str">
        <f t="shared" si="176"/>
        <v>*</v>
      </c>
      <c r="H1882" t="str">
        <f t="shared" si="177"/>
        <v>*</v>
      </c>
      <c r="I1882" t="str">
        <f t="shared" si="178"/>
        <v>*</v>
      </c>
      <c r="J1882" t="str">
        <f t="shared" si="179"/>
        <v>*</v>
      </c>
    </row>
    <row r="1883" spans="2:10" x14ac:dyDescent="0.25">
      <c r="B1883" t="str">
        <f>IF('TECH RES'!C1884="RESNGA",'TECH RES'!B1884,"*")</f>
        <v>*</v>
      </c>
      <c r="C1883" t="str">
        <f t="shared" si="174"/>
        <v>*</v>
      </c>
      <c r="D1883" t="str">
        <f t="shared" si="175"/>
        <v>*</v>
      </c>
      <c r="F1883" t="str">
        <f>IF('TECH RES'!C1884="RESNGA",'TECH RES'!B1884,"*")</f>
        <v>*</v>
      </c>
      <c r="G1883" t="str">
        <f t="shared" si="176"/>
        <v>*</v>
      </c>
      <c r="H1883" t="str">
        <f t="shared" si="177"/>
        <v>*</v>
      </c>
      <c r="I1883" t="str">
        <f t="shared" si="178"/>
        <v>*</v>
      </c>
      <c r="J1883" t="str">
        <f t="shared" si="179"/>
        <v>*</v>
      </c>
    </row>
    <row r="1884" spans="2:10" x14ac:dyDescent="0.25">
      <c r="B1884" t="str">
        <f>IF('TECH RES'!C1885="RESNGA",'TECH RES'!B1885,"*")</f>
        <v>*</v>
      </c>
      <c r="C1884" t="str">
        <f t="shared" si="174"/>
        <v>*</v>
      </c>
      <c r="D1884" t="str">
        <f t="shared" si="175"/>
        <v>*</v>
      </c>
      <c r="F1884" t="str">
        <f>IF('TECH RES'!C1885="RESNGA",'TECH RES'!B1885,"*")</f>
        <v>*</v>
      </c>
      <c r="G1884" t="str">
        <f t="shared" si="176"/>
        <v>*</v>
      </c>
      <c r="H1884" t="str">
        <f t="shared" si="177"/>
        <v>*</v>
      </c>
      <c r="I1884" t="str">
        <f t="shared" si="178"/>
        <v>*</v>
      </c>
      <c r="J1884" t="str">
        <f t="shared" si="179"/>
        <v>*</v>
      </c>
    </row>
    <row r="1885" spans="2:10" x14ac:dyDescent="0.25">
      <c r="B1885" t="str">
        <f>IF('TECH RES'!C1886="RESNGA",'TECH RES'!B1886,"*")</f>
        <v>*</v>
      </c>
      <c r="C1885" t="str">
        <f t="shared" si="174"/>
        <v>*</v>
      </c>
      <c r="D1885" t="str">
        <f t="shared" si="175"/>
        <v>*</v>
      </c>
      <c r="F1885" t="str">
        <f>IF('TECH RES'!C1886="RESNGA",'TECH RES'!B1886,"*")</f>
        <v>*</v>
      </c>
      <c r="G1885" t="str">
        <f t="shared" si="176"/>
        <v>*</v>
      </c>
      <c r="H1885" t="str">
        <f t="shared" si="177"/>
        <v>*</v>
      </c>
      <c r="I1885" t="str">
        <f t="shared" si="178"/>
        <v>*</v>
      </c>
      <c r="J1885" t="str">
        <f t="shared" si="179"/>
        <v>*</v>
      </c>
    </row>
    <row r="1886" spans="2:10" x14ac:dyDescent="0.25">
      <c r="B1886" t="str">
        <f>IF('TECH RES'!C1887="RESNGA",'TECH RES'!B1887,"*")</f>
        <v>*</v>
      </c>
      <c r="C1886" t="str">
        <f t="shared" si="174"/>
        <v>*</v>
      </c>
      <c r="D1886" t="str">
        <f t="shared" si="175"/>
        <v>*</v>
      </c>
      <c r="F1886" t="str">
        <f>IF('TECH RES'!C1887="RESNGA",'TECH RES'!B1887,"*")</f>
        <v>*</v>
      </c>
      <c r="G1886" t="str">
        <f t="shared" si="176"/>
        <v>*</v>
      </c>
      <c r="H1886" t="str">
        <f t="shared" si="177"/>
        <v>*</v>
      </c>
      <c r="I1886" t="str">
        <f t="shared" si="178"/>
        <v>*</v>
      </c>
      <c r="J1886" t="str">
        <f t="shared" si="179"/>
        <v>*</v>
      </c>
    </row>
    <row r="1887" spans="2:10" x14ac:dyDescent="0.25">
      <c r="B1887" t="str">
        <f>IF('TECH RES'!C1888="RESNGA",'TECH RES'!B1888,"*")</f>
        <v>*</v>
      </c>
      <c r="C1887" t="str">
        <f t="shared" si="174"/>
        <v>*</v>
      </c>
      <c r="D1887" t="str">
        <f t="shared" si="175"/>
        <v>*</v>
      </c>
      <c r="F1887" t="str">
        <f>IF('TECH RES'!C1888="RESNGA",'TECH RES'!B1888,"*")</f>
        <v>*</v>
      </c>
      <c r="G1887" t="str">
        <f t="shared" si="176"/>
        <v>*</v>
      </c>
      <c r="H1887" t="str">
        <f t="shared" si="177"/>
        <v>*</v>
      </c>
      <c r="I1887" t="str">
        <f t="shared" si="178"/>
        <v>*</v>
      </c>
      <c r="J1887" t="str">
        <f t="shared" si="179"/>
        <v>*</v>
      </c>
    </row>
    <row r="1888" spans="2:10" x14ac:dyDescent="0.25">
      <c r="B1888" t="str">
        <f>IF('TECH RES'!C1889="RESNGA",'TECH RES'!B1889,"*")</f>
        <v>*</v>
      </c>
      <c r="C1888" t="str">
        <f t="shared" si="174"/>
        <v>*</v>
      </c>
      <c r="D1888" t="str">
        <f t="shared" si="175"/>
        <v>*</v>
      </c>
      <c r="F1888" t="str">
        <f>IF('TECH RES'!C1889="RESNGA",'TECH RES'!B1889,"*")</f>
        <v>*</v>
      </c>
      <c r="G1888" t="str">
        <f t="shared" si="176"/>
        <v>*</v>
      </c>
      <c r="H1888" t="str">
        <f t="shared" si="177"/>
        <v>*</v>
      </c>
      <c r="I1888" t="str">
        <f t="shared" si="178"/>
        <v>*</v>
      </c>
      <c r="J1888" t="str">
        <f t="shared" si="179"/>
        <v>*</v>
      </c>
    </row>
    <row r="1889" spans="2:10" x14ac:dyDescent="0.25">
      <c r="B1889" t="str">
        <f>IF('TECH RES'!C1890="RESNGA",'TECH RES'!B1890,"*")</f>
        <v>*</v>
      </c>
      <c r="C1889" t="str">
        <f t="shared" si="174"/>
        <v>*</v>
      </c>
      <c r="D1889" t="str">
        <f t="shared" si="175"/>
        <v>*</v>
      </c>
      <c r="F1889" t="str">
        <f>IF('TECH RES'!C1890="RESNGA",'TECH RES'!B1890,"*")</f>
        <v>*</v>
      </c>
      <c r="G1889" t="str">
        <f t="shared" si="176"/>
        <v>*</v>
      </c>
      <c r="H1889" t="str">
        <f t="shared" si="177"/>
        <v>*</v>
      </c>
      <c r="I1889" t="str">
        <f t="shared" si="178"/>
        <v>*</v>
      </c>
      <c r="J1889" t="str">
        <f t="shared" si="179"/>
        <v>*</v>
      </c>
    </row>
    <row r="1890" spans="2:10" x14ac:dyDescent="0.25">
      <c r="B1890" t="str">
        <f>IF('TECH RES'!C1891="RESNGA",'TECH RES'!B1891,"*")</f>
        <v>*</v>
      </c>
      <c r="C1890" t="str">
        <f t="shared" si="174"/>
        <v>*</v>
      </c>
      <c r="D1890" t="str">
        <f t="shared" si="175"/>
        <v>*</v>
      </c>
      <c r="F1890" t="str">
        <f>IF('TECH RES'!C1891="RESNGA",'TECH RES'!B1891,"*")</f>
        <v>*</v>
      </c>
      <c r="G1890" t="str">
        <f t="shared" si="176"/>
        <v>*</v>
      </c>
      <c r="H1890" t="str">
        <f t="shared" si="177"/>
        <v>*</v>
      </c>
      <c r="I1890" t="str">
        <f t="shared" si="178"/>
        <v>*</v>
      </c>
      <c r="J1890" t="str">
        <f t="shared" si="179"/>
        <v>*</v>
      </c>
    </row>
    <row r="1891" spans="2:10" x14ac:dyDescent="0.25">
      <c r="B1891" t="str">
        <f>IF('TECH RES'!C1892="RESNGA",'TECH RES'!B1892,"*")</f>
        <v>*</v>
      </c>
      <c r="C1891" t="str">
        <f t="shared" si="174"/>
        <v>*</v>
      </c>
      <c r="D1891" t="str">
        <f t="shared" si="175"/>
        <v>*</v>
      </c>
      <c r="F1891" t="str">
        <f>IF('TECH RES'!C1892="RESNGA",'TECH RES'!B1892,"*")</f>
        <v>*</v>
      </c>
      <c r="G1891" t="str">
        <f t="shared" si="176"/>
        <v>*</v>
      </c>
      <c r="H1891" t="str">
        <f t="shared" si="177"/>
        <v>*</v>
      </c>
      <c r="I1891" t="str">
        <f t="shared" si="178"/>
        <v>*</v>
      </c>
      <c r="J1891" t="str">
        <f t="shared" si="179"/>
        <v>*</v>
      </c>
    </row>
    <row r="1892" spans="2:10" x14ac:dyDescent="0.25">
      <c r="B1892" t="str">
        <f>IF('TECH RES'!C1893="RESNGA",'TECH RES'!B1893,"*")</f>
        <v>*</v>
      </c>
      <c r="C1892" t="str">
        <f t="shared" si="174"/>
        <v>*</v>
      </c>
      <c r="D1892" t="str">
        <f t="shared" si="175"/>
        <v>*</v>
      </c>
      <c r="F1892" t="str">
        <f>IF('TECH RES'!C1893="RESNGA",'TECH RES'!B1893,"*")</f>
        <v>*</v>
      </c>
      <c r="G1892" t="str">
        <f t="shared" si="176"/>
        <v>*</v>
      </c>
      <c r="H1892" t="str">
        <f t="shared" si="177"/>
        <v>*</v>
      </c>
      <c r="I1892" t="str">
        <f t="shared" si="178"/>
        <v>*</v>
      </c>
      <c r="J1892" t="str">
        <f t="shared" si="179"/>
        <v>*</v>
      </c>
    </row>
    <row r="1893" spans="2:10" x14ac:dyDescent="0.25">
      <c r="B1893" t="str">
        <f>IF('TECH RES'!C1894="RESNGA",'TECH RES'!B1894,"*")</f>
        <v>*</v>
      </c>
      <c r="C1893" t="str">
        <f t="shared" si="174"/>
        <v>*</v>
      </c>
      <c r="D1893" t="str">
        <f t="shared" si="175"/>
        <v>*</v>
      </c>
      <c r="F1893" t="str">
        <f>IF('TECH RES'!C1894="RESNGA",'TECH RES'!B1894,"*")</f>
        <v>*</v>
      </c>
      <c r="G1893" t="str">
        <f t="shared" si="176"/>
        <v>*</v>
      </c>
      <c r="H1893" t="str">
        <f t="shared" si="177"/>
        <v>*</v>
      </c>
      <c r="I1893" t="str">
        <f t="shared" si="178"/>
        <v>*</v>
      </c>
      <c r="J1893" t="str">
        <f t="shared" si="179"/>
        <v>*</v>
      </c>
    </row>
    <row r="1894" spans="2:10" x14ac:dyDescent="0.25">
      <c r="B1894" t="str">
        <f>IF('TECH RES'!C1895="RESNGA",'TECH RES'!B1895,"*")</f>
        <v>*</v>
      </c>
      <c r="C1894" t="str">
        <f t="shared" si="174"/>
        <v>*</v>
      </c>
      <c r="D1894" t="str">
        <f t="shared" si="175"/>
        <v>*</v>
      </c>
      <c r="F1894" t="str">
        <f>IF('TECH RES'!C1895="RESNGA",'TECH RES'!B1895,"*")</f>
        <v>*</v>
      </c>
      <c r="G1894" t="str">
        <f t="shared" si="176"/>
        <v>*</v>
      </c>
      <c r="H1894" t="str">
        <f t="shared" si="177"/>
        <v>*</v>
      </c>
      <c r="I1894" t="str">
        <f t="shared" si="178"/>
        <v>*</v>
      </c>
      <c r="J1894" t="str">
        <f t="shared" si="179"/>
        <v>*</v>
      </c>
    </row>
    <row r="1895" spans="2:10" x14ac:dyDescent="0.25">
      <c r="B1895" t="str">
        <f>IF('TECH RES'!C1896="RESNGA",'TECH RES'!B1896,"*")</f>
        <v>*</v>
      </c>
      <c r="C1895" t="str">
        <f t="shared" si="174"/>
        <v>*</v>
      </c>
      <c r="D1895" t="str">
        <f t="shared" si="175"/>
        <v>*</v>
      </c>
      <c r="F1895" t="str">
        <f>IF('TECH RES'!C1896="RESNGA",'TECH RES'!B1896,"*")</f>
        <v>*</v>
      </c>
      <c r="G1895" t="str">
        <f t="shared" si="176"/>
        <v>*</v>
      </c>
      <c r="H1895" t="str">
        <f t="shared" si="177"/>
        <v>*</v>
      </c>
      <c r="I1895" t="str">
        <f t="shared" si="178"/>
        <v>*</v>
      </c>
      <c r="J1895" t="str">
        <f t="shared" si="179"/>
        <v>*</v>
      </c>
    </row>
    <row r="1896" spans="2:10" x14ac:dyDescent="0.25">
      <c r="B1896" t="str">
        <f>IF('TECH RES'!C1897="RESNGA",'TECH RES'!B1897,"*")</f>
        <v>*</v>
      </c>
      <c r="C1896" t="str">
        <f t="shared" si="174"/>
        <v>*</v>
      </c>
      <c r="D1896" t="str">
        <f t="shared" si="175"/>
        <v>*</v>
      </c>
      <c r="F1896" t="str">
        <f>IF('TECH RES'!C1897="RESNGA",'TECH RES'!B1897,"*")</f>
        <v>*</v>
      </c>
      <c r="G1896" t="str">
        <f t="shared" si="176"/>
        <v>*</v>
      </c>
      <c r="H1896" t="str">
        <f t="shared" si="177"/>
        <v>*</v>
      </c>
      <c r="I1896" t="str">
        <f t="shared" si="178"/>
        <v>*</v>
      </c>
      <c r="J1896" t="str">
        <f t="shared" si="179"/>
        <v>*</v>
      </c>
    </row>
    <row r="1897" spans="2:10" x14ac:dyDescent="0.25">
      <c r="B1897" t="str">
        <f>IF('TECH RES'!C1898="RESNGA",'TECH RES'!B1898,"*")</f>
        <v>*</v>
      </c>
      <c r="C1897" t="str">
        <f t="shared" si="174"/>
        <v>*</v>
      </c>
      <c r="D1897" t="str">
        <f t="shared" si="175"/>
        <v>*</v>
      </c>
      <c r="F1897" t="str">
        <f>IF('TECH RES'!C1898="RESNGA",'TECH RES'!B1898,"*")</f>
        <v>*</v>
      </c>
      <c r="G1897" t="str">
        <f t="shared" si="176"/>
        <v>*</v>
      </c>
      <c r="H1897" t="str">
        <f t="shared" si="177"/>
        <v>*</v>
      </c>
      <c r="I1897" t="str">
        <f t="shared" si="178"/>
        <v>*</v>
      </c>
      <c r="J1897" t="str">
        <f t="shared" si="179"/>
        <v>*</v>
      </c>
    </row>
    <row r="1898" spans="2:10" x14ac:dyDescent="0.25">
      <c r="B1898" t="str">
        <f>IF('TECH RES'!C1899="RESNGA",'TECH RES'!B1899,"*")</f>
        <v>*</v>
      </c>
      <c r="C1898" t="str">
        <f t="shared" si="174"/>
        <v>*</v>
      </c>
      <c r="D1898" t="str">
        <f t="shared" si="175"/>
        <v>*</v>
      </c>
      <c r="F1898" t="str">
        <f>IF('TECH RES'!C1899="RESNGA",'TECH RES'!B1899,"*")</f>
        <v>*</v>
      </c>
      <c r="G1898" t="str">
        <f t="shared" si="176"/>
        <v>*</v>
      </c>
      <c r="H1898" t="str">
        <f t="shared" si="177"/>
        <v>*</v>
      </c>
      <c r="I1898" t="str">
        <f t="shared" si="178"/>
        <v>*</v>
      </c>
      <c r="J1898" t="str">
        <f t="shared" si="179"/>
        <v>*</v>
      </c>
    </row>
    <row r="1899" spans="2:10" x14ac:dyDescent="0.25">
      <c r="B1899" t="str">
        <f>IF('TECH RES'!C1900="RESNGA",'TECH RES'!B1900,"*")</f>
        <v>*</v>
      </c>
      <c r="C1899" t="str">
        <f t="shared" si="174"/>
        <v>*</v>
      </c>
      <c r="D1899" t="str">
        <f t="shared" si="175"/>
        <v>*</v>
      </c>
      <c r="F1899" t="str">
        <f>IF('TECH RES'!C1900="RESNGA",'TECH RES'!B1900,"*")</f>
        <v>*</v>
      </c>
      <c r="G1899" t="str">
        <f t="shared" si="176"/>
        <v>*</v>
      </c>
      <c r="H1899" t="str">
        <f t="shared" si="177"/>
        <v>*</v>
      </c>
      <c r="I1899" t="str">
        <f t="shared" si="178"/>
        <v>*</v>
      </c>
      <c r="J1899" t="str">
        <f t="shared" si="179"/>
        <v>*</v>
      </c>
    </row>
    <row r="1900" spans="2:10" x14ac:dyDescent="0.25">
      <c r="B1900" t="str">
        <f>IF('TECH RES'!C1901="RESNGA",'TECH RES'!B1901,"*")</f>
        <v>*</v>
      </c>
      <c r="C1900" t="str">
        <f t="shared" si="174"/>
        <v>*</v>
      </c>
      <c r="D1900" t="str">
        <f t="shared" si="175"/>
        <v>*</v>
      </c>
      <c r="F1900" t="str">
        <f>IF('TECH RES'!C1901="RESNGA",'TECH RES'!B1901,"*")</f>
        <v>*</v>
      </c>
      <c r="G1900" t="str">
        <f t="shared" si="176"/>
        <v>*</v>
      </c>
      <c r="H1900" t="str">
        <f t="shared" si="177"/>
        <v>*</v>
      </c>
      <c r="I1900" t="str">
        <f t="shared" si="178"/>
        <v>*</v>
      </c>
      <c r="J1900" t="str">
        <f t="shared" si="179"/>
        <v>*</v>
      </c>
    </row>
    <row r="1901" spans="2:10" x14ac:dyDescent="0.25">
      <c r="B1901" t="str">
        <f>IF('TECH RES'!C1902="RESNGA",'TECH RES'!B1902,"*")</f>
        <v>*</v>
      </c>
      <c r="C1901" t="str">
        <f t="shared" si="174"/>
        <v>*</v>
      </c>
      <c r="D1901" t="str">
        <f t="shared" si="175"/>
        <v>*</v>
      </c>
      <c r="F1901" t="str">
        <f>IF('TECH RES'!C1902="RESNGA",'TECH RES'!B1902,"*")</f>
        <v>*</v>
      </c>
      <c r="G1901" t="str">
        <f t="shared" si="176"/>
        <v>*</v>
      </c>
      <c r="H1901" t="str">
        <f t="shared" si="177"/>
        <v>*</v>
      </c>
      <c r="I1901" t="str">
        <f t="shared" si="178"/>
        <v>*</v>
      </c>
      <c r="J1901" t="str">
        <f t="shared" si="179"/>
        <v>*</v>
      </c>
    </row>
    <row r="1902" spans="2:10" x14ac:dyDescent="0.25">
      <c r="B1902" t="str">
        <f>IF('TECH RES'!C1903="RESNGA",'TECH RES'!B1903,"*")</f>
        <v>*</v>
      </c>
      <c r="C1902" t="str">
        <f t="shared" si="174"/>
        <v>*</v>
      </c>
      <c r="D1902" t="str">
        <f t="shared" si="175"/>
        <v>*</v>
      </c>
      <c r="F1902" t="str">
        <f>IF('TECH RES'!C1903="RESNGA",'TECH RES'!B1903,"*")</f>
        <v>*</v>
      </c>
      <c r="G1902" t="str">
        <f t="shared" si="176"/>
        <v>*</v>
      </c>
      <c r="H1902" t="str">
        <f t="shared" si="177"/>
        <v>*</v>
      </c>
      <c r="I1902" t="str">
        <f t="shared" si="178"/>
        <v>*</v>
      </c>
      <c r="J1902" t="str">
        <f t="shared" si="179"/>
        <v>*</v>
      </c>
    </row>
    <row r="1903" spans="2:10" x14ac:dyDescent="0.25">
      <c r="B1903" t="str">
        <f>IF('TECH RES'!C1904="RESNGA",'TECH RES'!B1904,"*")</f>
        <v>*</v>
      </c>
      <c r="C1903" t="str">
        <f t="shared" si="174"/>
        <v>*</v>
      </c>
      <c r="D1903" t="str">
        <f t="shared" si="175"/>
        <v>*</v>
      </c>
      <c r="F1903" t="str">
        <f>IF('TECH RES'!C1904="RESNGA",'TECH RES'!B1904,"*")</f>
        <v>*</v>
      </c>
      <c r="G1903" t="str">
        <f t="shared" si="176"/>
        <v>*</v>
      </c>
      <c r="H1903" t="str">
        <f t="shared" si="177"/>
        <v>*</v>
      </c>
      <c r="I1903" t="str">
        <f t="shared" si="178"/>
        <v>*</v>
      </c>
      <c r="J1903" t="str">
        <f t="shared" si="179"/>
        <v>*</v>
      </c>
    </row>
    <row r="1904" spans="2:10" x14ac:dyDescent="0.25">
      <c r="B1904" t="str">
        <f>IF('TECH RES'!C1905="RESNGA",'TECH RES'!B1905,"*")</f>
        <v>*</v>
      </c>
      <c r="C1904" t="str">
        <f t="shared" si="174"/>
        <v>*</v>
      </c>
      <c r="D1904" t="str">
        <f t="shared" si="175"/>
        <v>*</v>
      </c>
      <c r="F1904" t="str">
        <f>IF('TECH RES'!C1905="RESNGA",'TECH RES'!B1905,"*")</f>
        <v>*</v>
      </c>
      <c r="G1904" t="str">
        <f t="shared" si="176"/>
        <v>*</v>
      </c>
      <c r="H1904" t="str">
        <f t="shared" si="177"/>
        <v>*</v>
      </c>
      <c r="I1904" t="str">
        <f t="shared" si="178"/>
        <v>*</v>
      </c>
      <c r="J1904" t="str">
        <f t="shared" si="179"/>
        <v>*</v>
      </c>
    </row>
    <row r="1905" spans="2:10" x14ac:dyDescent="0.25">
      <c r="B1905" t="str">
        <f>IF('TECH RES'!C1906="RESNGA",'TECH RES'!B1906,"*")</f>
        <v>*</v>
      </c>
      <c r="C1905" t="str">
        <f t="shared" si="174"/>
        <v>*</v>
      </c>
      <c r="D1905" t="str">
        <f t="shared" si="175"/>
        <v>*</v>
      </c>
      <c r="F1905" t="str">
        <f>IF('TECH RES'!C1906="RESNGA",'TECH RES'!B1906,"*")</f>
        <v>*</v>
      </c>
      <c r="G1905" t="str">
        <f t="shared" si="176"/>
        <v>*</v>
      </c>
      <c r="H1905" t="str">
        <f t="shared" si="177"/>
        <v>*</v>
      </c>
      <c r="I1905" t="str">
        <f t="shared" si="178"/>
        <v>*</v>
      </c>
      <c r="J1905" t="str">
        <f t="shared" si="179"/>
        <v>*</v>
      </c>
    </row>
    <row r="1906" spans="2:10" x14ac:dyDescent="0.25">
      <c r="B1906" t="str">
        <f>IF('TECH RES'!C1907="RESNGA",'TECH RES'!B1907,"*")</f>
        <v>*</v>
      </c>
      <c r="C1906" t="str">
        <f t="shared" si="174"/>
        <v>*</v>
      </c>
      <c r="D1906" t="str">
        <f t="shared" si="175"/>
        <v>*</v>
      </c>
      <c r="F1906" t="str">
        <f>IF('TECH RES'!C1907="RESNGA",'TECH RES'!B1907,"*")</f>
        <v>*</v>
      </c>
      <c r="G1906" t="str">
        <f t="shared" si="176"/>
        <v>*</v>
      </c>
      <c r="H1906" t="str">
        <f t="shared" si="177"/>
        <v>*</v>
      </c>
      <c r="I1906" t="str">
        <f t="shared" si="178"/>
        <v>*</v>
      </c>
      <c r="J1906" t="str">
        <f t="shared" si="179"/>
        <v>*</v>
      </c>
    </row>
    <row r="1907" spans="2:10" x14ac:dyDescent="0.25">
      <c r="B1907" t="str">
        <f>IF('TECH RES'!C1908="RESNGA",'TECH RES'!B1908,"*")</f>
        <v>*</v>
      </c>
      <c r="C1907" t="str">
        <f t="shared" si="174"/>
        <v>*</v>
      </c>
      <c r="D1907" t="str">
        <f t="shared" si="175"/>
        <v>*</v>
      </c>
      <c r="F1907" t="str">
        <f>IF('TECH RES'!C1908="RESNGA",'TECH RES'!B1908,"*")</f>
        <v>*</v>
      </c>
      <c r="G1907" t="str">
        <f t="shared" si="176"/>
        <v>*</v>
      </c>
      <c r="H1907" t="str">
        <f t="shared" si="177"/>
        <v>*</v>
      </c>
      <c r="I1907" t="str">
        <f t="shared" si="178"/>
        <v>*</v>
      </c>
      <c r="J1907" t="str">
        <f t="shared" si="179"/>
        <v>*</v>
      </c>
    </row>
    <row r="1908" spans="2:10" x14ac:dyDescent="0.25">
      <c r="B1908" t="str">
        <f>IF('TECH RES'!C1909="RESNGA",'TECH RES'!B1909,"*")</f>
        <v>*</v>
      </c>
      <c r="C1908" t="str">
        <f t="shared" si="174"/>
        <v>*</v>
      </c>
      <c r="D1908" t="str">
        <f t="shared" si="175"/>
        <v>*</v>
      </c>
      <c r="F1908" t="str">
        <f>IF('TECH RES'!C1909="RESNGA",'TECH RES'!B1909,"*")</f>
        <v>*</v>
      </c>
      <c r="G1908" t="str">
        <f t="shared" si="176"/>
        <v>*</v>
      </c>
      <c r="H1908" t="str">
        <f t="shared" si="177"/>
        <v>*</v>
      </c>
      <c r="I1908" t="str">
        <f t="shared" si="178"/>
        <v>*</v>
      </c>
      <c r="J1908" t="str">
        <f t="shared" si="179"/>
        <v>*</v>
      </c>
    </row>
    <row r="1909" spans="2:10" x14ac:dyDescent="0.25">
      <c r="B1909" t="str">
        <f>IF('TECH RES'!C1910="RESNGA",'TECH RES'!B1910,"*")</f>
        <v>*</v>
      </c>
      <c r="C1909" t="str">
        <f t="shared" si="174"/>
        <v>*</v>
      </c>
      <c r="D1909" t="str">
        <f t="shared" si="175"/>
        <v>*</v>
      </c>
      <c r="F1909" t="str">
        <f>IF('TECH RES'!C1910="RESNGA",'TECH RES'!B1910,"*")</f>
        <v>*</v>
      </c>
      <c r="G1909" t="str">
        <f t="shared" si="176"/>
        <v>*</v>
      </c>
      <c r="H1909" t="str">
        <f t="shared" si="177"/>
        <v>*</v>
      </c>
      <c r="I1909" t="str">
        <f t="shared" si="178"/>
        <v>*</v>
      </c>
      <c r="J1909" t="str">
        <f t="shared" si="179"/>
        <v>*</v>
      </c>
    </row>
    <row r="1910" spans="2:10" x14ac:dyDescent="0.25">
      <c r="B1910" t="str">
        <f>IF('TECH RES'!C1911="RESNGA",'TECH RES'!B1911,"*")</f>
        <v>*</v>
      </c>
      <c r="C1910" t="str">
        <f t="shared" si="174"/>
        <v>*</v>
      </c>
      <c r="D1910" t="str">
        <f t="shared" si="175"/>
        <v>*</v>
      </c>
      <c r="F1910" t="str">
        <f>IF('TECH RES'!C1911="RESNGA",'TECH RES'!B1911,"*")</f>
        <v>*</v>
      </c>
      <c r="G1910" t="str">
        <f t="shared" si="176"/>
        <v>*</v>
      </c>
      <c r="H1910" t="str">
        <f t="shared" si="177"/>
        <v>*</v>
      </c>
      <c r="I1910" t="str">
        <f t="shared" si="178"/>
        <v>*</v>
      </c>
      <c r="J1910" t="str">
        <f t="shared" si="179"/>
        <v>*</v>
      </c>
    </row>
    <row r="1911" spans="2:10" x14ac:dyDescent="0.25">
      <c r="B1911" t="str">
        <f>IF('TECH RES'!C1912="RESNGA",'TECH RES'!B1912,"*")</f>
        <v>*</v>
      </c>
      <c r="C1911" t="str">
        <f t="shared" si="174"/>
        <v>*</v>
      </c>
      <c r="D1911" t="str">
        <f t="shared" si="175"/>
        <v>*</v>
      </c>
      <c r="F1911" t="str">
        <f>IF('TECH RES'!C1912="RESNGA",'TECH RES'!B1912,"*")</f>
        <v>*</v>
      </c>
      <c r="G1911" t="str">
        <f t="shared" si="176"/>
        <v>*</v>
      </c>
      <c r="H1911" t="str">
        <f t="shared" si="177"/>
        <v>*</v>
      </c>
      <c r="I1911" t="str">
        <f t="shared" si="178"/>
        <v>*</v>
      </c>
      <c r="J1911" t="str">
        <f t="shared" si="179"/>
        <v>*</v>
      </c>
    </row>
    <row r="1912" spans="2:10" x14ac:dyDescent="0.25">
      <c r="B1912" t="str">
        <f>IF('TECH RES'!C1913="RESNGA",'TECH RES'!B1913,"*")</f>
        <v>*</v>
      </c>
      <c r="C1912" t="str">
        <f t="shared" si="174"/>
        <v>*</v>
      </c>
      <c r="D1912" t="str">
        <f t="shared" si="175"/>
        <v>*</v>
      </c>
      <c r="F1912" t="str">
        <f>IF('TECH RES'!C1913="RESNGA",'TECH RES'!B1913,"*")</f>
        <v>*</v>
      </c>
      <c r="G1912" t="str">
        <f t="shared" si="176"/>
        <v>*</v>
      </c>
      <c r="H1912" t="str">
        <f t="shared" si="177"/>
        <v>*</v>
      </c>
      <c r="I1912" t="str">
        <f t="shared" si="178"/>
        <v>*</v>
      </c>
      <c r="J1912" t="str">
        <f t="shared" si="179"/>
        <v>*</v>
      </c>
    </row>
    <row r="1913" spans="2:10" x14ac:dyDescent="0.25">
      <c r="B1913" t="str">
        <f>IF('TECH RES'!C1914="RESNGA",'TECH RES'!B1914,"*")</f>
        <v>*</v>
      </c>
      <c r="C1913" t="str">
        <f t="shared" si="174"/>
        <v>*</v>
      </c>
      <c r="D1913" t="str">
        <f t="shared" si="175"/>
        <v>*</v>
      </c>
      <c r="F1913" t="str">
        <f>IF('TECH RES'!C1914="RESNGA",'TECH RES'!B1914,"*")</f>
        <v>*</v>
      </c>
      <c r="G1913" t="str">
        <f t="shared" si="176"/>
        <v>*</v>
      </c>
      <c r="H1913" t="str">
        <f t="shared" si="177"/>
        <v>*</v>
      </c>
      <c r="I1913" t="str">
        <f t="shared" si="178"/>
        <v>*</v>
      </c>
      <c r="J1913" t="str">
        <f t="shared" si="179"/>
        <v>*</v>
      </c>
    </row>
    <row r="1914" spans="2:10" x14ac:dyDescent="0.25">
      <c r="B1914" t="str">
        <f>IF('TECH RES'!C1915="RESNGA",'TECH RES'!B1915,"*")</f>
        <v>*</v>
      </c>
      <c r="C1914" t="str">
        <f t="shared" si="174"/>
        <v>*</v>
      </c>
      <c r="D1914" t="str">
        <f t="shared" si="175"/>
        <v>*</v>
      </c>
      <c r="F1914" t="str">
        <f>IF('TECH RES'!C1915="RESNGA",'TECH RES'!B1915,"*")</f>
        <v>*</v>
      </c>
      <c r="G1914" t="str">
        <f t="shared" si="176"/>
        <v>*</v>
      </c>
      <c r="H1914" t="str">
        <f t="shared" si="177"/>
        <v>*</v>
      </c>
      <c r="I1914" t="str">
        <f t="shared" si="178"/>
        <v>*</v>
      </c>
      <c r="J1914" t="str">
        <f t="shared" si="179"/>
        <v>*</v>
      </c>
    </row>
    <row r="1915" spans="2:10" x14ac:dyDescent="0.25">
      <c r="B1915" t="str">
        <f>IF('TECH RES'!C1916="RESNGA",'TECH RES'!B1916,"*")</f>
        <v>*</v>
      </c>
      <c r="C1915" t="str">
        <f t="shared" si="174"/>
        <v>*</v>
      </c>
      <c r="D1915" t="str">
        <f t="shared" si="175"/>
        <v>*</v>
      </c>
      <c r="F1915" t="str">
        <f>IF('TECH RES'!C1916="RESNGA",'TECH RES'!B1916,"*")</f>
        <v>*</v>
      </c>
      <c r="G1915" t="str">
        <f t="shared" si="176"/>
        <v>*</v>
      </c>
      <c r="H1915" t="str">
        <f t="shared" si="177"/>
        <v>*</v>
      </c>
      <c r="I1915" t="str">
        <f t="shared" si="178"/>
        <v>*</v>
      </c>
      <c r="J1915" t="str">
        <f t="shared" si="179"/>
        <v>*</v>
      </c>
    </row>
    <row r="1916" spans="2:10" x14ac:dyDescent="0.25">
      <c r="B1916" t="str">
        <f>IF('TECH RES'!C1917="RESNGA",'TECH RES'!B1917,"*")</f>
        <v>*</v>
      </c>
      <c r="C1916" t="str">
        <f t="shared" si="174"/>
        <v>*</v>
      </c>
      <c r="D1916" t="str">
        <f t="shared" si="175"/>
        <v>*</v>
      </c>
      <c r="F1916" t="str">
        <f>IF('TECH RES'!C1917="RESNGA",'TECH RES'!B1917,"*")</f>
        <v>*</v>
      </c>
      <c r="G1916" t="str">
        <f t="shared" si="176"/>
        <v>*</v>
      </c>
      <c r="H1916" t="str">
        <f t="shared" si="177"/>
        <v>*</v>
      </c>
      <c r="I1916" t="str">
        <f t="shared" si="178"/>
        <v>*</v>
      </c>
      <c r="J1916" t="str">
        <f t="shared" si="179"/>
        <v>*</v>
      </c>
    </row>
    <row r="1917" spans="2:10" x14ac:dyDescent="0.25">
      <c r="B1917" t="str">
        <f>IF('TECH RES'!C1918="RESNGA",'TECH RES'!B1918,"*")</f>
        <v>RESAPALMNewCK2NGA20</v>
      </c>
      <c r="C1917" t="str">
        <f t="shared" si="174"/>
        <v>RESNGA</v>
      </c>
      <c r="D1917">
        <f t="shared" si="175"/>
        <v>1</v>
      </c>
      <c r="F1917" t="str">
        <f>IF('TECH RES'!C1918="RESNGA",'TECH RES'!B1918,"*")</f>
        <v>RESAPALMNewCK2NGA20</v>
      </c>
      <c r="G1917" t="str">
        <f t="shared" si="176"/>
        <v>RESRNG</v>
      </c>
      <c r="H1917">
        <f t="shared" si="177"/>
        <v>0</v>
      </c>
      <c r="I1917">
        <f t="shared" si="178"/>
        <v>1</v>
      </c>
      <c r="J1917">
        <f t="shared" si="179"/>
        <v>1</v>
      </c>
    </row>
    <row r="1918" spans="2:10" x14ac:dyDescent="0.25">
      <c r="B1918" t="str">
        <f>IF('TECH RES'!C1919="RESNGA",'TECH RES'!B1919,"*")</f>
        <v>RESAPALMNewCK4NGA20</v>
      </c>
      <c r="C1918" t="str">
        <f t="shared" si="174"/>
        <v>RESNGA</v>
      </c>
      <c r="D1918">
        <f t="shared" si="175"/>
        <v>1</v>
      </c>
      <c r="F1918" t="str">
        <f>IF('TECH RES'!C1919="RESNGA",'TECH RES'!B1919,"*")</f>
        <v>RESAPALMNewCK4NGA20</v>
      </c>
      <c r="G1918" t="str">
        <f t="shared" si="176"/>
        <v>RESRNG</v>
      </c>
      <c r="H1918">
        <f t="shared" si="177"/>
        <v>0</v>
      </c>
      <c r="I1918">
        <f t="shared" si="178"/>
        <v>1</v>
      </c>
      <c r="J1918">
        <f t="shared" si="179"/>
        <v>1</v>
      </c>
    </row>
    <row r="1919" spans="2:10" x14ac:dyDescent="0.25">
      <c r="B1919" t="str">
        <f>IF('TECH RES'!C1920="RESNGA",'TECH RES'!B1920,"*")</f>
        <v>*</v>
      </c>
      <c r="C1919" t="str">
        <f t="shared" si="174"/>
        <v>*</v>
      </c>
      <c r="D1919" t="str">
        <f t="shared" si="175"/>
        <v>*</v>
      </c>
      <c r="F1919" t="str">
        <f>IF('TECH RES'!C1920="RESNGA",'TECH RES'!B1920,"*")</f>
        <v>*</v>
      </c>
      <c r="G1919" t="str">
        <f t="shared" si="176"/>
        <v>*</v>
      </c>
      <c r="H1919" t="str">
        <f t="shared" si="177"/>
        <v>*</v>
      </c>
      <c r="I1919" t="str">
        <f t="shared" si="178"/>
        <v>*</v>
      </c>
      <c r="J1919" t="str">
        <f t="shared" si="179"/>
        <v>*</v>
      </c>
    </row>
    <row r="1920" spans="2:10" x14ac:dyDescent="0.25">
      <c r="B1920" t="str">
        <f>IF('TECH RES'!C1921="RESNGA",'TECH RES'!B1921,"*")</f>
        <v>*</v>
      </c>
      <c r="C1920" t="str">
        <f t="shared" si="174"/>
        <v>*</v>
      </c>
      <c r="D1920" t="str">
        <f t="shared" si="175"/>
        <v>*</v>
      </c>
      <c r="F1920" t="str">
        <f>IF('TECH RES'!C1921="RESNGA",'TECH RES'!B1921,"*")</f>
        <v>*</v>
      </c>
      <c r="G1920" t="str">
        <f t="shared" si="176"/>
        <v>*</v>
      </c>
      <c r="H1920" t="str">
        <f t="shared" si="177"/>
        <v>*</v>
      </c>
      <c r="I1920" t="str">
        <f t="shared" si="178"/>
        <v>*</v>
      </c>
      <c r="J1920" t="str">
        <f t="shared" si="179"/>
        <v>*</v>
      </c>
    </row>
    <row r="1921" spans="2:10" x14ac:dyDescent="0.25">
      <c r="B1921" t="str">
        <f>IF('TECH RES'!C1922="RESNGA",'TECH RES'!B1922,"*")</f>
        <v>*</v>
      </c>
      <c r="C1921" t="str">
        <f t="shared" si="174"/>
        <v>*</v>
      </c>
      <c r="D1921" t="str">
        <f t="shared" si="175"/>
        <v>*</v>
      </c>
      <c r="F1921" t="str">
        <f>IF('TECH RES'!C1922="RESNGA",'TECH RES'!B1922,"*")</f>
        <v>*</v>
      </c>
      <c r="G1921" t="str">
        <f t="shared" si="176"/>
        <v>*</v>
      </c>
      <c r="H1921" t="str">
        <f t="shared" si="177"/>
        <v>*</v>
      </c>
      <c r="I1921" t="str">
        <f t="shared" si="178"/>
        <v>*</v>
      </c>
      <c r="J1921" t="str">
        <f t="shared" si="179"/>
        <v>*</v>
      </c>
    </row>
    <row r="1922" spans="2:10" x14ac:dyDescent="0.25">
      <c r="B1922" t="str">
        <f>IF('TECH RES'!C1923="RESNGA",'TECH RES'!B1923,"*")</f>
        <v>*</v>
      </c>
      <c r="C1922" t="str">
        <f t="shared" si="174"/>
        <v>*</v>
      </c>
      <c r="D1922" t="str">
        <f t="shared" si="175"/>
        <v>*</v>
      </c>
      <c r="F1922" t="str">
        <f>IF('TECH RES'!C1923="RESNGA",'TECH RES'!B1923,"*")</f>
        <v>*</v>
      </c>
      <c r="G1922" t="str">
        <f t="shared" si="176"/>
        <v>*</v>
      </c>
      <c r="H1922" t="str">
        <f t="shared" si="177"/>
        <v>*</v>
      </c>
      <c r="I1922" t="str">
        <f t="shared" si="178"/>
        <v>*</v>
      </c>
      <c r="J1922" t="str">
        <f t="shared" si="179"/>
        <v>*</v>
      </c>
    </row>
    <row r="1923" spans="2:10" x14ac:dyDescent="0.25">
      <c r="B1923" t="str">
        <f>IF('TECH RES'!C1924="RESNGA",'TECH RES'!B1924,"*")</f>
        <v>*</v>
      </c>
      <c r="C1923" t="str">
        <f t="shared" si="174"/>
        <v>*</v>
      </c>
      <c r="D1923" t="str">
        <f t="shared" si="175"/>
        <v>*</v>
      </c>
      <c r="F1923" t="str">
        <f>IF('TECH RES'!C1924="RESNGA",'TECH RES'!B1924,"*")</f>
        <v>*</v>
      </c>
      <c r="G1923" t="str">
        <f t="shared" si="176"/>
        <v>*</v>
      </c>
      <c r="H1923" t="str">
        <f t="shared" si="177"/>
        <v>*</v>
      </c>
      <c r="I1923" t="str">
        <f t="shared" si="178"/>
        <v>*</v>
      </c>
      <c r="J1923" t="str">
        <f t="shared" si="179"/>
        <v>*</v>
      </c>
    </row>
    <row r="1924" spans="2:10" x14ac:dyDescent="0.25">
      <c r="B1924" t="str">
        <f>IF('TECH RES'!C1925="RESNGA",'TECH RES'!B1925,"*")</f>
        <v>*</v>
      </c>
      <c r="C1924" t="str">
        <f t="shared" si="174"/>
        <v>*</v>
      </c>
      <c r="D1924" t="str">
        <f t="shared" si="175"/>
        <v>*</v>
      </c>
      <c r="F1924" t="str">
        <f>IF('TECH RES'!C1925="RESNGA",'TECH RES'!B1925,"*")</f>
        <v>*</v>
      </c>
      <c r="G1924" t="str">
        <f t="shared" si="176"/>
        <v>*</v>
      </c>
      <c r="H1924" t="str">
        <f t="shared" si="177"/>
        <v>*</v>
      </c>
      <c r="I1924" t="str">
        <f t="shared" si="178"/>
        <v>*</v>
      </c>
      <c r="J1924" t="str">
        <f t="shared" si="179"/>
        <v>*</v>
      </c>
    </row>
    <row r="1925" spans="2:10" x14ac:dyDescent="0.25">
      <c r="B1925" t="str">
        <f>IF('TECH RES'!C1926="RESNGA",'TECH RES'!B1926,"*")</f>
        <v>*</v>
      </c>
      <c r="C1925" t="str">
        <f t="shared" si="174"/>
        <v>*</v>
      </c>
      <c r="D1925" t="str">
        <f t="shared" si="175"/>
        <v>*</v>
      </c>
      <c r="F1925" t="str">
        <f>IF('TECH RES'!C1926="RESNGA",'TECH RES'!B1926,"*")</f>
        <v>*</v>
      </c>
      <c r="G1925" t="str">
        <f t="shared" si="176"/>
        <v>*</v>
      </c>
      <c r="H1925" t="str">
        <f t="shared" si="177"/>
        <v>*</v>
      </c>
      <c r="I1925" t="str">
        <f t="shared" si="178"/>
        <v>*</v>
      </c>
      <c r="J1925" t="str">
        <f t="shared" si="179"/>
        <v>*</v>
      </c>
    </row>
    <row r="1926" spans="2:10" x14ac:dyDescent="0.25">
      <c r="B1926" t="str">
        <f>IF('TECH RES'!C1927="RESNGA",'TECH RES'!B1927,"*")</f>
        <v>*</v>
      </c>
      <c r="C1926" t="str">
        <f t="shared" ref="C1926:C1989" si="180">IF(B1926="*","*","RESNGA")</f>
        <v>*</v>
      </c>
      <c r="D1926" t="str">
        <f t="shared" ref="D1926:D1989" si="181">IF(B1926="*","*",1)</f>
        <v>*</v>
      </c>
      <c r="F1926" t="str">
        <f>IF('TECH RES'!C1927="RESNGA",'TECH RES'!B1927,"*")</f>
        <v>*</v>
      </c>
      <c r="G1926" t="str">
        <f t="shared" ref="G1926:G1989" si="182">IF(F1926="*","*","RESRNG")</f>
        <v>*</v>
      </c>
      <c r="H1926" t="str">
        <f t="shared" ref="H1926:H1989" si="183">IF(F1926="*","*",0)</f>
        <v>*</v>
      </c>
      <c r="I1926" t="str">
        <f t="shared" ref="I1926:I1989" si="184">IF(G1926="*","*",1)</f>
        <v>*</v>
      </c>
      <c r="J1926" t="str">
        <f t="shared" ref="J1926:J1989" si="185">IF(H1926="*","*",1)</f>
        <v>*</v>
      </c>
    </row>
    <row r="1927" spans="2:10" x14ac:dyDescent="0.25">
      <c r="B1927" t="str">
        <f>IF('TECH RES'!C1928="RESNGA",'TECH RES'!B1928,"*")</f>
        <v>*</v>
      </c>
      <c r="C1927" t="str">
        <f t="shared" si="180"/>
        <v>*</v>
      </c>
      <c r="D1927" t="str">
        <f t="shared" si="181"/>
        <v>*</v>
      </c>
      <c r="F1927" t="str">
        <f>IF('TECH RES'!C1928="RESNGA",'TECH RES'!B1928,"*")</f>
        <v>*</v>
      </c>
      <c r="G1927" t="str">
        <f t="shared" si="182"/>
        <v>*</v>
      </c>
      <c r="H1927" t="str">
        <f t="shared" si="183"/>
        <v>*</v>
      </c>
      <c r="I1927" t="str">
        <f t="shared" si="184"/>
        <v>*</v>
      </c>
      <c r="J1927" t="str">
        <f t="shared" si="185"/>
        <v>*</v>
      </c>
    </row>
    <row r="1928" spans="2:10" x14ac:dyDescent="0.25">
      <c r="B1928" t="str">
        <f>IF('TECH RES'!C1929="RESNGA",'TECH RES'!B1929,"*")</f>
        <v>*</v>
      </c>
      <c r="C1928" t="str">
        <f t="shared" si="180"/>
        <v>*</v>
      </c>
      <c r="D1928" t="str">
        <f t="shared" si="181"/>
        <v>*</v>
      </c>
      <c r="F1928" t="str">
        <f>IF('TECH RES'!C1929="RESNGA",'TECH RES'!B1929,"*")</f>
        <v>*</v>
      </c>
      <c r="G1928" t="str">
        <f t="shared" si="182"/>
        <v>*</v>
      </c>
      <c r="H1928" t="str">
        <f t="shared" si="183"/>
        <v>*</v>
      </c>
      <c r="I1928" t="str">
        <f t="shared" si="184"/>
        <v>*</v>
      </c>
      <c r="J1928" t="str">
        <f t="shared" si="185"/>
        <v>*</v>
      </c>
    </row>
    <row r="1929" spans="2:10" x14ac:dyDescent="0.25">
      <c r="B1929" t="str">
        <f>IF('TECH RES'!C1930="RESNGA",'TECH RES'!B1930,"*")</f>
        <v>*</v>
      </c>
      <c r="C1929" t="str">
        <f t="shared" si="180"/>
        <v>*</v>
      </c>
      <c r="D1929" t="str">
        <f t="shared" si="181"/>
        <v>*</v>
      </c>
      <c r="F1929" t="str">
        <f>IF('TECH RES'!C1930="RESNGA",'TECH RES'!B1930,"*")</f>
        <v>*</v>
      </c>
      <c r="G1929" t="str">
        <f t="shared" si="182"/>
        <v>*</v>
      </c>
      <c r="H1929" t="str">
        <f t="shared" si="183"/>
        <v>*</v>
      </c>
      <c r="I1929" t="str">
        <f t="shared" si="184"/>
        <v>*</v>
      </c>
      <c r="J1929" t="str">
        <f t="shared" si="185"/>
        <v>*</v>
      </c>
    </row>
    <row r="1930" spans="2:10" x14ac:dyDescent="0.25">
      <c r="B1930" t="str">
        <f>IF('TECH RES'!C1931="RESNGA",'TECH RES'!B1931,"*")</f>
        <v>*</v>
      </c>
      <c r="C1930" t="str">
        <f t="shared" si="180"/>
        <v>*</v>
      </c>
      <c r="D1930" t="str">
        <f t="shared" si="181"/>
        <v>*</v>
      </c>
      <c r="F1930" t="str">
        <f>IF('TECH RES'!C1931="RESNGA",'TECH RES'!B1931,"*")</f>
        <v>*</v>
      </c>
      <c r="G1930" t="str">
        <f t="shared" si="182"/>
        <v>*</v>
      </c>
      <c r="H1930" t="str">
        <f t="shared" si="183"/>
        <v>*</v>
      </c>
      <c r="I1930" t="str">
        <f t="shared" si="184"/>
        <v>*</v>
      </c>
      <c r="J1930" t="str">
        <f t="shared" si="185"/>
        <v>*</v>
      </c>
    </row>
    <row r="1931" spans="2:10" x14ac:dyDescent="0.25">
      <c r="B1931" t="str">
        <f>IF('TECH RES'!C1932="RESNGA",'TECH RES'!B1932,"*")</f>
        <v>*</v>
      </c>
      <c r="C1931" t="str">
        <f t="shared" si="180"/>
        <v>*</v>
      </c>
      <c r="D1931" t="str">
        <f t="shared" si="181"/>
        <v>*</v>
      </c>
      <c r="F1931" t="str">
        <f>IF('TECH RES'!C1932="RESNGA",'TECH RES'!B1932,"*")</f>
        <v>*</v>
      </c>
      <c r="G1931" t="str">
        <f t="shared" si="182"/>
        <v>*</v>
      </c>
      <c r="H1931" t="str">
        <f t="shared" si="183"/>
        <v>*</v>
      </c>
      <c r="I1931" t="str">
        <f t="shared" si="184"/>
        <v>*</v>
      </c>
      <c r="J1931" t="str">
        <f t="shared" si="185"/>
        <v>*</v>
      </c>
    </row>
    <row r="1932" spans="2:10" x14ac:dyDescent="0.25">
      <c r="B1932" t="str">
        <f>IF('TECH RES'!C1933="RESNGA",'TECH RES'!B1933,"*")</f>
        <v>*</v>
      </c>
      <c r="C1932" t="str">
        <f t="shared" si="180"/>
        <v>*</v>
      </c>
      <c r="D1932" t="str">
        <f t="shared" si="181"/>
        <v>*</v>
      </c>
      <c r="F1932" t="str">
        <f>IF('TECH RES'!C1933="RESNGA",'TECH RES'!B1933,"*")</f>
        <v>*</v>
      </c>
      <c r="G1932" t="str">
        <f t="shared" si="182"/>
        <v>*</v>
      </c>
      <c r="H1932" t="str">
        <f t="shared" si="183"/>
        <v>*</v>
      </c>
      <c r="I1932" t="str">
        <f t="shared" si="184"/>
        <v>*</v>
      </c>
      <c r="J1932" t="str">
        <f t="shared" si="185"/>
        <v>*</v>
      </c>
    </row>
    <row r="1933" spans="2:10" x14ac:dyDescent="0.25">
      <c r="B1933" t="str">
        <f>IF('TECH RES'!C1934="RESNGA",'TECH RES'!B1934,"*")</f>
        <v>*</v>
      </c>
      <c r="C1933" t="str">
        <f t="shared" si="180"/>
        <v>*</v>
      </c>
      <c r="D1933" t="str">
        <f t="shared" si="181"/>
        <v>*</v>
      </c>
      <c r="F1933" t="str">
        <f>IF('TECH RES'!C1934="RESNGA",'TECH RES'!B1934,"*")</f>
        <v>*</v>
      </c>
      <c r="G1933" t="str">
        <f t="shared" si="182"/>
        <v>*</v>
      </c>
      <c r="H1933" t="str">
        <f t="shared" si="183"/>
        <v>*</v>
      </c>
      <c r="I1933" t="str">
        <f t="shared" si="184"/>
        <v>*</v>
      </c>
      <c r="J1933" t="str">
        <f t="shared" si="185"/>
        <v>*</v>
      </c>
    </row>
    <row r="1934" spans="2:10" x14ac:dyDescent="0.25">
      <c r="B1934" t="str">
        <f>IF('TECH RES'!C1935="RESNGA",'TECH RES'!B1935,"*")</f>
        <v>RESAPALMNewCD1NGA20</v>
      </c>
      <c r="C1934" t="str">
        <f t="shared" si="180"/>
        <v>RESNGA</v>
      </c>
      <c r="D1934">
        <f t="shared" si="181"/>
        <v>1</v>
      </c>
      <c r="F1934" t="str">
        <f>IF('TECH RES'!C1935="RESNGA",'TECH RES'!B1935,"*")</f>
        <v>RESAPALMNewCD1NGA20</v>
      </c>
      <c r="G1934" t="str">
        <f t="shared" si="182"/>
        <v>RESRNG</v>
      </c>
      <c r="H1934">
        <f t="shared" si="183"/>
        <v>0</v>
      </c>
      <c r="I1934">
        <f t="shared" si="184"/>
        <v>1</v>
      </c>
      <c r="J1934">
        <f t="shared" si="185"/>
        <v>1</v>
      </c>
    </row>
    <row r="1935" spans="2:10" x14ac:dyDescent="0.25">
      <c r="B1935" t="str">
        <f>IF('TECH RES'!C1936="RESNGA",'TECH RES'!B1936,"*")</f>
        <v>RESAPALMNewCD2NGA20</v>
      </c>
      <c r="C1935" t="str">
        <f t="shared" si="180"/>
        <v>RESNGA</v>
      </c>
      <c r="D1935">
        <f t="shared" si="181"/>
        <v>1</v>
      </c>
      <c r="F1935" t="str">
        <f>IF('TECH RES'!C1936="RESNGA",'TECH RES'!B1936,"*")</f>
        <v>RESAPALMNewCD2NGA20</v>
      </c>
      <c r="G1935" t="str">
        <f t="shared" si="182"/>
        <v>RESRNG</v>
      </c>
      <c r="H1935">
        <f t="shared" si="183"/>
        <v>0</v>
      </c>
      <c r="I1935">
        <f t="shared" si="184"/>
        <v>1</v>
      </c>
      <c r="J1935">
        <f t="shared" si="185"/>
        <v>1</v>
      </c>
    </row>
    <row r="1936" spans="2:10" x14ac:dyDescent="0.25">
      <c r="B1936" t="str">
        <f>IF('TECH RES'!C1937="RESNGA",'TECH RES'!B1937,"*")</f>
        <v>RESAPALMNewCD3NGA20</v>
      </c>
      <c r="C1936" t="str">
        <f t="shared" si="180"/>
        <v>RESNGA</v>
      </c>
      <c r="D1936">
        <f t="shared" si="181"/>
        <v>1</v>
      </c>
      <c r="F1936" t="str">
        <f>IF('TECH RES'!C1937="RESNGA",'TECH RES'!B1937,"*")</f>
        <v>RESAPALMNewCD3NGA20</v>
      </c>
      <c r="G1936" t="str">
        <f t="shared" si="182"/>
        <v>RESRNG</v>
      </c>
      <c r="H1936">
        <f t="shared" si="183"/>
        <v>0</v>
      </c>
      <c r="I1936">
        <f t="shared" si="184"/>
        <v>1</v>
      </c>
      <c r="J1936">
        <f t="shared" si="185"/>
        <v>1</v>
      </c>
    </row>
    <row r="1937" spans="2:10" x14ac:dyDescent="0.25">
      <c r="B1937" t="str">
        <f>IF('TECH RES'!C1938="RESNGA",'TECH RES'!B1938,"*")</f>
        <v>RESAPALMNewCD4NGA20</v>
      </c>
      <c r="C1937" t="str">
        <f t="shared" si="180"/>
        <v>RESNGA</v>
      </c>
      <c r="D1937">
        <f t="shared" si="181"/>
        <v>1</v>
      </c>
      <c r="F1937" t="str">
        <f>IF('TECH RES'!C1938="RESNGA",'TECH RES'!B1938,"*")</f>
        <v>RESAPALMNewCD4NGA20</v>
      </c>
      <c r="G1937" t="str">
        <f t="shared" si="182"/>
        <v>RESRNG</v>
      </c>
      <c r="H1937">
        <f t="shared" si="183"/>
        <v>0</v>
      </c>
      <c r="I1937">
        <f t="shared" si="184"/>
        <v>1</v>
      </c>
      <c r="J1937">
        <f t="shared" si="185"/>
        <v>1</v>
      </c>
    </row>
    <row r="1938" spans="2:10" x14ac:dyDescent="0.25">
      <c r="B1938" t="str">
        <f>IF('TECH RES'!C1939="RESNGA",'TECH RES'!B1939,"*")</f>
        <v>RESAPALMNewCD4NGA30</v>
      </c>
      <c r="C1938" t="str">
        <f t="shared" si="180"/>
        <v>RESNGA</v>
      </c>
      <c r="D1938">
        <f t="shared" si="181"/>
        <v>1</v>
      </c>
      <c r="F1938" t="str">
        <f>IF('TECH RES'!C1939="RESNGA",'TECH RES'!B1939,"*")</f>
        <v>RESAPALMNewCD4NGA30</v>
      </c>
      <c r="G1938" t="str">
        <f t="shared" si="182"/>
        <v>RESRNG</v>
      </c>
      <c r="H1938">
        <f t="shared" si="183"/>
        <v>0</v>
      </c>
      <c r="I1938">
        <f t="shared" si="184"/>
        <v>1</v>
      </c>
      <c r="J1938">
        <f t="shared" si="185"/>
        <v>1</v>
      </c>
    </row>
    <row r="1939" spans="2:10" x14ac:dyDescent="0.25">
      <c r="B1939" t="str">
        <f>IF('TECH RES'!C1940="RESNGA",'TECH RES'!B1940,"*")</f>
        <v>*</v>
      </c>
      <c r="C1939" t="str">
        <f t="shared" si="180"/>
        <v>*</v>
      </c>
      <c r="D1939" t="str">
        <f t="shared" si="181"/>
        <v>*</v>
      </c>
      <c r="F1939" t="str">
        <f>IF('TECH RES'!C1940="RESNGA",'TECH RES'!B1940,"*")</f>
        <v>*</v>
      </c>
      <c r="G1939" t="str">
        <f t="shared" si="182"/>
        <v>*</v>
      </c>
      <c r="H1939" t="str">
        <f t="shared" si="183"/>
        <v>*</v>
      </c>
      <c r="I1939" t="str">
        <f t="shared" si="184"/>
        <v>*</v>
      </c>
      <c r="J1939" t="str">
        <f t="shared" si="185"/>
        <v>*</v>
      </c>
    </row>
    <row r="1940" spans="2:10" x14ac:dyDescent="0.25">
      <c r="B1940" t="str">
        <f>IF('TECH RES'!C1941="RESNGA",'TECH RES'!B1941,"*")</f>
        <v>*</v>
      </c>
      <c r="C1940" t="str">
        <f t="shared" si="180"/>
        <v>*</v>
      </c>
      <c r="D1940" t="str">
        <f t="shared" si="181"/>
        <v>*</v>
      </c>
      <c r="F1940" t="str">
        <f>IF('TECH RES'!C1941="RESNGA",'TECH RES'!B1941,"*")</f>
        <v>*</v>
      </c>
      <c r="G1940" t="str">
        <f t="shared" si="182"/>
        <v>*</v>
      </c>
      <c r="H1940" t="str">
        <f t="shared" si="183"/>
        <v>*</v>
      </c>
      <c r="I1940" t="str">
        <f t="shared" si="184"/>
        <v>*</v>
      </c>
      <c r="J1940" t="str">
        <f t="shared" si="185"/>
        <v>*</v>
      </c>
    </row>
    <row r="1941" spans="2:10" x14ac:dyDescent="0.25">
      <c r="B1941" t="str">
        <f>IF('TECH RES'!C1942="RESNGA",'TECH RES'!B1942,"*")</f>
        <v>*</v>
      </c>
      <c r="C1941" t="str">
        <f t="shared" si="180"/>
        <v>*</v>
      </c>
      <c r="D1941" t="str">
        <f t="shared" si="181"/>
        <v>*</v>
      </c>
      <c r="F1941" t="str">
        <f>IF('TECH RES'!C1942="RESNGA",'TECH RES'!B1942,"*")</f>
        <v>*</v>
      </c>
      <c r="G1941" t="str">
        <f t="shared" si="182"/>
        <v>*</v>
      </c>
      <c r="H1941" t="str">
        <f t="shared" si="183"/>
        <v>*</v>
      </c>
      <c r="I1941" t="str">
        <f t="shared" si="184"/>
        <v>*</v>
      </c>
      <c r="J1941" t="str">
        <f t="shared" si="185"/>
        <v>*</v>
      </c>
    </row>
    <row r="1942" spans="2:10" x14ac:dyDescent="0.25">
      <c r="B1942" t="str">
        <f>IF('TECH RES'!C1943="RESNGA",'TECH RES'!B1943,"*")</f>
        <v>*</v>
      </c>
      <c r="C1942" t="str">
        <f t="shared" si="180"/>
        <v>*</v>
      </c>
      <c r="D1942" t="str">
        <f t="shared" si="181"/>
        <v>*</v>
      </c>
      <c r="F1942" t="str">
        <f>IF('TECH RES'!C1943="RESNGA",'TECH RES'!B1943,"*")</f>
        <v>*</v>
      </c>
      <c r="G1942" t="str">
        <f t="shared" si="182"/>
        <v>*</v>
      </c>
      <c r="H1942" t="str">
        <f t="shared" si="183"/>
        <v>*</v>
      </c>
      <c r="I1942" t="str">
        <f t="shared" si="184"/>
        <v>*</v>
      </c>
      <c r="J1942" t="str">
        <f t="shared" si="185"/>
        <v>*</v>
      </c>
    </row>
    <row r="1943" spans="2:10" x14ac:dyDescent="0.25">
      <c r="B1943" t="str">
        <f>IF('TECH RES'!C1944="RESNGA",'TECH RES'!B1944,"*")</f>
        <v>RESHOULMNewWH1NGA20</v>
      </c>
      <c r="C1943" t="str">
        <f t="shared" si="180"/>
        <v>RESNGA</v>
      </c>
      <c r="D1943">
        <f t="shared" si="181"/>
        <v>1</v>
      </c>
      <c r="F1943" t="str">
        <f>IF('TECH RES'!C1944="RESNGA",'TECH RES'!B1944,"*")</f>
        <v>RESHOULMNewWH1NGA20</v>
      </c>
      <c r="G1943" t="str">
        <f t="shared" si="182"/>
        <v>RESRNG</v>
      </c>
      <c r="H1943">
        <f t="shared" si="183"/>
        <v>0</v>
      </c>
      <c r="I1943">
        <f t="shared" si="184"/>
        <v>1</v>
      </c>
      <c r="J1943">
        <f t="shared" si="185"/>
        <v>1</v>
      </c>
    </row>
    <row r="1944" spans="2:10" x14ac:dyDescent="0.25">
      <c r="B1944" t="str">
        <f>IF('TECH RES'!C1945="RESNGA",'TECH RES'!B1945,"*")</f>
        <v>RESHOULMNewWH2NGA20</v>
      </c>
      <c r="C1944" t="str">
        <f t="shared" si="180"/>
        <v>RESNGA</v>
      </c>
      <c r="D1944">
        <f t="shared" si="181"/>
        <v>1</v>
      </c>
      <c r="F1944" t="str">
        <f>IF('TECH RES'!C1945="RESNGA",'TECH RES'!B1945,"*")</f>
        <v>RESHOULMNewWH2NGA20</v>
      </c>
      <c r="G1944" t="str">
        <f t="shared" si="182"/>
        <v>RESRNG</v>
      </c>
      <c r="H1944">
        <f t="shared" si="183"/>
        <v>0</v>
      </c>
      <c r="I1944">
        <f t="shared" si="184"/>
        <v>1</v>
      </c>
      <c r="J1944">
        <f t="shared" si="185"/>
        <v>1</v>
      </c>
    </row>
    <row r="1945" spans="2:10" x14ac:dyDescent="0.25">
      <c r="B1945" t="str">
        <f>IF('TECH RES'!C1946="RESNGA",'TECH RES'!B1946,"*")</f>
        <v>RESHOULMNewWH3NGA20</v>
      </c>
      <c r="C1945" t="str">
        <f t="shared" si="180"/>
        <v>RESNGA</v>
      </c>
      <c r="D1945">
        <f t="shared" si="181"/>
        <v>1</v>
      </c>
      <c r="F1945" t="str">
        <f>IF('TECH RES'!C1946="RESNGA",'TECH RES'!B1946,"*")</f>
        <v>RESHOULMNewWH3NGA20</v>
      </c>
      <c r="G1945" t="str">
        <f t="shared" si="182"/>
        <v>RESRNG</v>
      </c>
      <c r="H1945">
        <f t="shared" si="183"/>
        <v>0</v>
      </c>
      <c r="I1945">
        <f t="shared" si="184"/>
        <v>1</v>
      </c>
      <c r="J1945">
        <f t="shared" si="185"/>
        <v>1</v>
      </c>
    </row>
    <row r="1946" spans="2:10" x14ac:dyDescent="0.25">
      <c r="B1946" t="str">
        <f>IF('TECH RES'!C1947="RESNGA",'TECH RES'!B1947,"*")</f>
        <v>RESHOULMNewWH3NGA23</v>
      </c>
      <c r="C1946" t="str">
        <f t="shared" si="180"/>
        <v>RESNGA</v>
      </c>
      <c r="D1946">
        <f t="shared" si="181"/>
        <v>1</v>
      </c>
      <c r="F1946" t="str">
        <f>IF('TECH RES'!C1947="RESNGA",'TECH RES'!B1947,"*")</f>
        <v>RESHOULMNewWH3NGA23</v>
      </c>
      <c r="G1946" t="str">
        <f t="shared" si="182"/>
        <v>RESRNG</v>
      </c>
      <c r="H1946">
        <f t="shared" si="183"/>
        <v>0</v>
      </c>
      <c r="I1946">
        <f t="shared" si="184"/>
        <v>1</v>
      </c>
      <c r="J1946">
        <f t="shared" si="185"/>
        <v>1</v>
      </c>
    </row>
    <row r="1947" spans="2:10" x14ac:dyDescent="0.25">
      <c r="B1947" t="str">
        <f>IF('TECH RES'!C1948="RESNGA",'TECH RES'!B1948,"*")</f>
        <v>*</v>
      </c>
      <c r="C1947" t="str">
        <f t="shared" si="180"/>
        <v>*</v>
      </c>
      <c r="D1947" t="str">
        <f t="shared" si="181"/>
        <v>*</v>
      </c>
      <c r="F1947" t="str">
        <f>IF('TECH RES'!C1948="RESNGA",'TECH RES'!B1948,"*")</f>
        <v>*</v>
      </c>
      <c r="G1947" t="str">
        <f t="shared" si="182"/>
        <v>*</v>
      </c>
      <c r="H1947" t="str">
        <f t="shared" si="183"/>
        <v>*</v>
      </c>
      <c r="I1947" t="str">
        <f t="shared" si="184"/>
        <v>*</v>
      </c>
      <c r="J1947" t="str">
        <f t="shared" si="185"/>
        <v>*</v>
      </c>
    </row>
    <row r="1948" spans="2:10" x14ac:dyDescent="0.25">
      <c r="B1948" t="str">
        <f>IF('TECH RES'!C1949="RESNGA",'TECH RES'!B1949,"*")</f>
        <v>RESHOULMNewWH4NGA20</v>
      </c>
      <c r="C1948" t="str">
        <f t="shared" si="180"/>
        <v>RESNGA</v>
      </c>
      <c r="D1948">
        <f t="shared" si="181"/>
        <v>1</v>
      </c>
      <c r="F1948" t="str">
        <f>IF('TECH RES'!C1949="RESNGA",'TECH RES'!B1949,"*")</f>
        <v>RESHOULMNewWH4NGA20</v>
      </c>
      <c r="G1948" t="str">
        <f t="shared" si="182"/>
        <v>RESRNG</v>
      </c>
      <c r="H1948">
        <f t="shared" si="183"/>
        <v>0</v>
      </c>
      <c r="I1948">
        <f t="shared" si="184"/>
        <v>1</v>
      </c>
      <c r="J1948">
        <f t="shared" si="185"/>
        <v>1</v>
      </c>
    </row>
    <row r="1949" spans="2:10" x14ac:dyDescent="0.25">
      <c r="B1949" t="str">
        <f>IF('TECH RES'!C1950="RESNGA",'TECH RES'!B1950,"*")</f>
        <v>RESHOULMNewWH4NGA22</v>
      </c>
      <c r="C1949" t="str">
        <f t="shared" si="180"/>
        <v>RESNGA</v>
      </c>
      <c r="D1949">
        <f t="shared" si="181"/>
        <v>1</v>
      </c>
      <c r="F1949" t="str">
        <f>IF('TECH RES'!C1950="RESNGA",'TECH RES'!B1950,"*")</f>
        <v>RESHOULMNewWH4NGA22</v>
      </c>
      <c r="G1949" t="str">
        <f t="shared" si="182"/>
        <v>RESRNG</v>
      </c>
      <c r="H1949">
        <f t="shared" si="183"/>
        <v>0</v>
      </c>
      <c r="I1949">
        <f t="shared" si="184"/>
        <v>1</v>
      </c>
      <c r="J1949">
        <f t="shared" si="185"/>
        <v>1</v>
      </c>
    </row>
    <row r="1950" spans="2:10" x14ac:dyDescent="0.25">
      <c r="B1950" t="str">
        <f>IF('TECH RES'!C1951="RESNGA",'TECH RES'!B1951,"*")</f>
        <v>*</v>
      </c>
      <c r="C1950" t="str">
        <f t="shared" si="180"/>
        <v>*</v>
      </c>
      <c r="D1950" t="str">
        <f t="shared" si="181"/>
        <v>*</v>
      </c>
      <c r="F1950" t="str">
        <f>IF('TECH RES'!C1951="RESNGA",'TECH RES'!B1951,"*")</f>
        <v>*</v>
      </c>
      <c r="G1950" t="str">
        <f t="shared" si="182"/>
        <v>*</v>
      </c>
      <c r="H1950" t="str">
        <f t="shared" si="183"/>
        <v>*</v>
      </c>
      <c r="I1950" t="str">
        <f t="shared" si="184"/>
        <v>*</v>
      </c>
      <c r="J1950" t="str">
        <f t="shared" si="185"/>
        <v>*</v>
      </c>
    </row>
    <row r="1951" spans="2:10" x14ac:dyDescent="0.25">
      <c r="B1951" t="str">
        <f>IF('TECH RES'!C1952="RESNGA",'TECH RES'!B1952,"*")</f>
        <v>*</v>
      </c>
      <c r="C1951" t="str">
        <f t="shared" si="180"/>
        <v>*</v>
      </c>
      <c r="D1951" t="str">
        <f t="shared" si="181"/>
        <v>*</v>
      </c>
      <c r="F1951" t="str">
        <f>IF('TECH RES'!C1952="RESNGA",'TECH RES'!B1952,"*")</f>
        <v>*</v>
      </c>
      <c r="G1951" t="str">
        <f t="shared" si="182"/>
        <v>*</v>
      </c>
      <c r="H1951" t="str">
        <f t="shared" si="183"/>
        <v>*</v>
      </c>
      <c r="I1951" t="str">
        <f t="shared" si="184"/>
        <v>*</v>
      </c>
      <c r="J1951" t="str">
        <f t="shared" si="185"/>
        <v>*</v>
      </c>
    </row>
    <row r="1952" spans="2:10" x14ac:dyDescent="0.25">
      <c r="B1952" t="str">
        <f>IF('TECH RES'!C1953="RESNGA",'TECH RES'!B1953,"*")</f>
        <v>*</v>
      </c>
      <c r="C1952" t="str">
        <f t="shared" si="180"/>
        <v>*</v>
      </c>
      <c r="D1952" t="str">
        <f t="shared" si="181"/>
        <v>*</v>
      </c>
      <c r="F1952" t="str">
        <f>IF('TECH RES'!C1953="RESNGA",'TECH RES'!B1953,"*")</f>
        <v>*</v>
      </c>
      <c r="G1952" t="str">
        <f t="shared" si="182"/>
        <v>*</v>
      </c>
      <c r="H1952" t="str">
        <f t="shared" si="183"/>
        <v>*</v>
      </c>
      <c r="I1952" t="str">
        <f t="shared" si="184"/>
        <v>*</v>
      </c>
      <c r="J1952" t="str">
        <f t="shared" si="185"/>
        <v>*</v>
      </c>
    </row>
    <row r="1953" spans="2:10" x14ac:dyDescent="0.25">
      <c r="B1953" t="str">
        <f>IF('TECH RES'!C1954="RESNGA",'TECH RES'!B1954,"*")</f>
        <v>*</v>
      </c>
      <c r="C1953" t="str">
        <f t="shared" si="180"/>
        <v>*</v>
      </c>
      <c r="D1953" t="str">
        <f t="shared" si="181"/>
        <v>*</v>
      </c>
      <c r="F1953" t="str">
        <f>IF('TECH RES'!C1954="RESNGA",'TECH RES'!B1954,"*")</f>
        <v>*</v>
      </c>
      <c r="G1953" t="str">
        <f t="shared" si="182"/>
        <v>*</v>
      </c>
      <c r="H1953" t="str">
        <f t="shared" si="183"/>
        <v>*</v>
      </c>
      <c r="I1953" t="str">
        <f t="shared" si="184"/>
        <v>*</v>
      </c>
      <c r="J1953" t="str">
        <f t="shared" si="185"/>
        <v>*</v>
      </c>
    </row>
    <row r="1954" spans="2:10" x14ac:dyDescent="0.25">
      <c r="B1954" t="str">
        <f>IF('TECH RES'!C1955="RESNGA",'TECH RES'!B1955,"*")</f>
        <v>*</v>
      </c>
      <c r="C1954" t="str">
        <f t="shared" si="180"/>
        <v>*</v>
      </c>
      <c r="D1954" t="str">
        <f t="shared" si="181"/>
        <v>*</v>
      </c>
      <c r="F1954" t="str">
        <f>IF('TECH RES'!C1955="RESNGA",'TECH RES'!B1955,"*")</f>
        <v>*</v>
      </c>
      <c r="G1954" t="str">
        <f t="shared" si="182"/>
        <v>*</v>
      </c>
      <c r="H1954" t="str">
        <f t="shared" si="183"/>
        <v>*</v>
      </c>
      <c r="I1954" t="str">
        <f t="shared" si="184"/>
        <v>*</v>
      </c>
      <c r="J1954" t="str">
        <f t="shared" si="185"/>
        <v>*</v>
      </c>
    </row>
    <row r="1955" spans="2:10" x14ac:dyDescent="0.25">
      <c r="B1955" t="str">
        <f>IF('TECH RES'!C1956="RESNGA",'TECH RES'!B1956,"*")</f>
        <v>*</v>
      </c>
      <c r="C1955" t="str">
        <f t="shared" si="180"/>
        <v>*</v>
      </c>
      <c r="D1955" t="str">
        <f t="shared" si="181"/>
        <v>*</v>
      </c>
      <c r="F1955" t="str">
        <f>IF('TECH RES'!C1956="RESNGA",'TECH RES'!B1956,"*")</f>
        <v>*</v>
      </c>
      <c r="G1955" t="str">
        <f t="shared" si="182"/>
        <v>*</v>
      </c>
      <c r="H1955" t="str">
        <f t="shared" si="183"/>
        <v>*</v>
      </c>
      <c r="I1955" t="str">
        <f t="shared" si="184"/>
        <v>*</v>
      </c>
      <c r="J1955" t="str">
        <f t="shared" si="185"/>
        <v>*</v>
      </c>
    </row>
    <row r="1956" spans="2:10" x14ac:dyDescent="0.25">
      <c r="B1956" t="str">
        <f>IF('TECH RES'!C1957="RESNGA",'TECH RES'!B1957,"*")</f>
        <v>*</v>
      </c>
      <c r="C1956" t="str">
        <f t="shared" si="180"/>
        <v>*</v>
      </c>
      <c r="D1956" t="str">
        <f t="shared" si="181"/>
        <v>*</v>
      </c>
      <c r="F1956" t="str">
        <f>IF('TECH RES'!C1957="RESNGA",'TECH RES'!B1957,"*")</f>
        <v>*</v>
      </c>
      <c r="G1956" t="str">
        <f t="shared" si="182"/>
        <v>*</v>
      </c>
      <c r="H1956" t="str">
        <f t="shared" si="183"/>
        <v>*</v>
      </c>
      <c r="I1956" t="str">
        <f t="shared" si="184"/>
        <v>*</v>
      </c>
      <c r="J1956" t="str">
        <f t="shared" si="185"/>
        <v>*</v>
      </c>
    </row>
    <row r="1957" spans="2:10" x14ac:dyDescent="0.25">
      <c r="B1957" t="str">
        <f>IF('TECH RES'!C1958="RESNGA",'TECH RES'!B1958,"*")</f>
        <v>*</v>
      </c>
      <c r="C1957" t="str">
        <f t="shared" si="180"/>
        <v>*</v>
      </c>
      <c r="D1957" t="str">
        <f t="shared" si="181"/>
        <v>*</v>
      </c>
      <c r="F1957" t="str">
        <f>IF('TECH RES'!C1958="RESNGA",'TECH RES'!B1958,"*")</f>
        <v>*</v>
      </c>
      <c r="G1957" t="str">
        <f t="shared" si="182"/>
        <v>*</v>
      </c>
      <c r="H1957" t="str">
        <f t="shared" si="183"/>
        <v>*</v>
      </c>
      <c r="I1957" t="str">
        <f t="shared" si="184"/>
        <v>*</v>
      </c>
      <c r="J1957" t="str">
        <f t="shared" si="185"/>
        <v>*</v>
      </c>
    </row>
    <row r="1958" spans="2:10" x14ac:dyDescent="0.25">
      <c r="B1958" t="str">
        <f>IF('TECH RES'!C1959="RESNGA",'TECH RES'!B1959,"*")</f>
        <v>*</v>
      </c>
      <c r="C1958" t="str">
        <f t="shared" si="180"/>
        <v>*</v>
      </c>
      <c r="D1958" t="str">
        <f t="shared" si="181"/>
        <v>*</v>
      </c>
      <c r="F1958" t="str">
        <f>IF('TECH RES'!C1959="RESNGA",'TECH RES'!B1959,"*")</f>
        <v>*</v>
      </c>
      <c r="G1958" t="str">
        <f t="shared" si="182"/>
        <v>*</v>
      </c>
      <c r="H1958" t="str">
        <f t="shared" si="183"/>
        <v>*</v>
      </c>
      <c r="I1958" t="str">
        <f t="shared" si="184"/>
        <v>*</v>
      </c>
      <c r="J1958" t="str">
        <f t="shared" si="185"/>
        <v>*</v>
      </c>
    </row>
    <row r="1959" spans="2:10" x14ac:dyDescent="0.25">
      <c r="B1959" t="str">
        <f>IF('TECH RES'!C1960="RESNGA",'TECH RES'!B1960,"*")</f>
        <v>*</v>
      </c>
      <c r="C1959" t="str">
        <f t="shared" si="180"/>
        <v>*</v>
      </c>
      <c r="D1959" t="str">
        <f t="shared" si="181"/>
        <v>*</v>
      </c>
      <c r="F1959" t="str">
        <f>IF('TECH RES'!C1960="RESNGA",'TECH RES'!B1960,"*")</f>
        <v>*</v>
      </c>
      <c r="G1959" t="str">
        <f t="shared" si="182"/>
        <v>*</v>
      </c>
      <c r="H1959" t="str">
        <f t="shared" si="183"/>
        <v>*</v>
      </c>
      <c r="I1959" t="str">
        <f t="shared" si="184"/>
        <v>*</v>
      </c>
      <c r="J1959" t="str">
        <f t="shared" si="185"/>
        <v>*</v>
      </c>
    </row>
    <row r="1960" spans="2:10" x14ac:dyDescent="0.25">
      <c r="B1960" t="str">
        <f>IF('TECH RES'!C1961="RESNGA",'TECH RES'!B1961,"*")</f>
        <v>*</v>
      </c>
      <c r="C1960" t="str">
        <f t="shared" si="180"/>
        <v>*</v>
      </c>
      <c r="D1960" t="str">
        <f t="shared" si="181"/>
        <v>*</v>
      </c>
      <c r="F1960" t="str">
        <f>IF('TECH RES'!C1961="RESNGA",'TECH RES'!B1961,"*")</f>
        <v>*</v>
      </c>
      <c r="G1960" t="str">
        <f t="shared" si="182"/>
        <v>*</v>
      </c>
      <c r="H1960" t="str">
        <f t="shared" si="183"/>
        <v>*</v>
      </c>
      <c r="I1960" t="str">
        <f t="shared" si="184"/>
        <v>*</v>
      </c>
      <c r="J1960" t="str">
        <f t="shared" si="185"/>
        <v>*</v>
      </c>
    </row>
    <row r="1961" spans="2:10" x14ac:dyDescent="0.25">
      <c r="B1961" t="str">
        <f>IF('TECH RES'!C1962="RESNGA",'TECH RES'!B1962,"*")</f>
        <v>*</v>
      </c>
      <c r="C1961" t="str">
        <f t="shared" si="180"/>
        <v>*</v>
      </c>
      <c r="D1961" t="str">
        <f t="shared" si="181"/>
        <v>*</v>
      </c>
      <c r="F1961" t="str">
        <f>IF('TECH RES'!C1962="RESNGA",'TECH RES'!B1962,"*")</f>
        <v>*</v>
      </c>
      <c r="G1961" t="str">
        <f t="shared" si="182"/>
        <v>*</v>
      </c>
      <c r="H1961" t="str">
        <f t="shared" si="183"/>
        <v>*</v>
      </c>
      <c r="I1961" t="str">
        <f t="shared" si="184"/>
        <v>*</v>
      </c>
      <c r="J1961" t="str">
        <f t="shared" si="185"/>
        <v>*</v>
      </c>
    </row>
    <row r="1962" spans="2:10" x14ac:dyDescent="0.25">
      <c r="B1962" t="str">
        <f>IF('TECH RES'!C1963="RESNGA",'TECH RES'!B1963,"*")</f>
        <v>*</v>
      </c>
      <c r="C1962" t="str">
        <f t="shared" si="180"/>
        <v>*</v>
      </c>
      <c r="D1962" t="str">
        <f t="shared" si="181"/>
        <v>*</v>
      </c>
      <c r="F1962" t="str">
        <f>IF('TECH RES'!C1963="RESNGA",'TECH RES'!B1963,"*")</f>
        <v>*</v>
      </c>
      <c r="G1962" t="str">
        <f t="shared" si="182"/>
        <v>*</v>
      </c>
      <c r="H1962" t="str">
        <f t="shared" si="183"/>
        <v>*</v>
      </c>
      <c r="I1962" t="str">
        <f t="shared" si="184"/>
        <v>*</v>
      </c>
      <c r="J1962" t="str">
        <f t="shared" si="185"/>
        <v>*</v>
      </c>
    </row>
    <row r="1963" spans="2:10" x14ac:dyDescent="0.25">
      <c r="B1963" t="str">
        <f>IF('TECH RES'!C1964="RESNGA",'TECH RES'!B1964,"*")</f>
        <v>*</v>
      </c>
      <c r="C1963" t="str">
        <f t="shared" si="180"/>
        <v>*</v>
      </c>
      <c r="D1963" t="str">
        <f t="shared" si="181"/>
        <v>*</v>
      </c>
      <c r="F1963" t="str">
        <f>IF('TECH RES'!C1964="RESNGA",'TECH RES'!B1964,"*")</f>
        <v>*</v>
      </c>
      <c r="G1963" t="str">
        <f t="shared" si="182"/>
        <v>*</v>
      </c>
      <c r="H1963" t="str">
        <f t="shared" si="183"/>
        <v>*</v>
      </c>
      <c r="I1963" t="str">
        <f t="shared" si="184"/>
        <v>*</v>
      </c>
      <c r="J1963" t="str">
        <f t="shared" si="185"/>
        <v>*</v>
      </c>
    </row>
    <row r="1964" spans="2:10" x14ac:dyDescent="0.25">
      <c r="B1964" t="str">
        <f>IF('TECH RES'!C1965="RESNGA",'TECH RES'!B1965,"*")</f>
        <v>*</v>
      </c>
      <c r="C1964" t="str">
        <f t="shared" si="180"/>
        <v>*</v>
      </c>
      <c r="D1964" t="str">
        <f t="shared" si="181"/>
        <v>*</v>
      </c>
      <c r="F1964" t="str">
        <f>IF('TECH RES'!C1965="RESNGA",'TECH RES'!B1965,"*")</f>
        <v>*</v>
      </c>
      <c r="G1964" t="str">
        <f t="shared" si="182"/>
        <v>*</v>
      </c>
      <c r="H1964" t="str">
        <f t="shared" si="183"/>
        <v>*</v>
      </c>
      <c r="I1964" t="str">
        <f t="shared" si="184"/>
        <v>*</v>
      </c>
      <c r="J1964" t="str">
        <f t="shared" si="185"/>
        <v>*</v>
      </c>
    </row>
    <row r="1965" spans="2:10" x14ac:dyDescent="0.25">
      <c r="B1965" t="str">
        <f>IF('TECH RES'!C1966="RESNGA",'TECH RES'!B1966,"*")</f>
        <v>*</v>
      </c>
      <c r="C1965" t="str">
        <f t="shared" si="180"/>
        <v>*</v>
      </c>
      <c r="D1965" t="str">
        <f t="shared" si="181"/>
        <v>*</v>
      </c>
      <c r="F1965" t="str">
        <f>IF('TECH RES'!C1966="RESNGA",'TECH RES'!B1966,"*")</f>
        <v>*</v>
      </c>
      <c r="G1965" t="str">
        <f t="shared" si="182"/>
        <v>*</v>
      </c>
      <c r="H1965" t="str">
        <f t="shared" si="183"/>
        <v>*</v>
      </c>
      <c r="I1965" t="str">
        <f t="shared" si="184"/>
        <v>*</v>
      </c>
      <c r="J1965" t="str">
        <f t="shared" si="185"/>
        <v>*</v>
      </c>
    </row>
    <row r="1966" spans="2:10" x14ac:dyDescent="0.25">
      <c r="B1966" t="str">
        <f>IF('TECH RES'!C1967="RESNGA",'TECH RES'!B1967,"*")</f>
        <v>*</v>
      </c>
      <c r="C1966" t="str">
        <f t="shared" si="180"/>
        <v>*</v>
      </c>
      <c r="D1966" t="str">
        <f t="shared" si="181"/>
        <v>*</v>
      </c>
      <c r="F1966" t="str">
        <f>IF('TECH RES'!C1967="RESNGA",'TECH RES'!B1967,"*")</f>
        <v>*</v>
      </c>
      <c r="G1966" t="str">
        <f t="shared" si="182"/>
        <v>*</v>
      </c>
      <c r="H1966" t="str">
        <f t="shared" si="183"/>
        <v>*</v>
      </c>
      <c r="I1966" t="str">
        <f t="shared" si="184"/>
        <v>*</v>
      </c>
      <c r="J1966" t="str">
        <f t="shared" si="185"/>
        <v>*</v>
      </c>
    </row>
    <row r="1967" spans="2:10" x14ac:dyDescent="0.25">
      <c r="B1967" t="str">
        <f>IF('TECH RES'!C1968="RESNGA",'TECH RES'!B1968,"*")</f>
        <v>*</v>
      </c>
      <c r="C1967" t="str">
        <f t="shared" si="180"/>
        <v>*</v>
      </c>
      <c r="D1967" t="str">
        <f t="shared" si="181"/>
        <v>*</v>
      </c>
      <c r="F1967" t="str">
        <f>IF('TECH RES'!C1968="RESNGA",'TECH RES'!B1968,"*")</f>
        <v>*</v>
      </c>
      <c r="G1967" t="str">
        <f t="shared" si="182"/>
        <v>*</v>
      </c>
      <c r="H1967" t="str">
        <f t="shared" si="183"/>
        <v>*</v>
      </c>
      <c r="I1967" t="str">
        <f t="shared" si="184"/>
        <v>*</v>
      </c>
      <c r="J1967" t="str">
        <f t="shared" si="185"/>
        <v>*</v>
      </c>
    </row>
    <row r="1968" spans="2:10" x14ac:dyDescent="0.25">
      <c r="B1968" t="str">
        <f>IF('TECH RES'!C1969="RESNGA",'TECH RES'!B1969,"*")</f>
        <v>*</v>
      </c>
      <c r="C1968" t="str">
        <f t="shared" si="180"/>
        <v>*</v>
      </c>
      <c r="D1968" t="str">
        <f t="shared" si="181"/>
        <v>*</v>
      </c>
      <c r="F1968" t="str">
        <f>IF('TECH RES'!C1969="RESNGA",'TECH RES'!B1969,"*")</f>
        <v>*</v>
      </c>
      <c r="G1968" t="str">
        <f t="shared" si="182"/>
        <v>*</v>
      </c>
      <c r="H1968" t="str">
        <f t="shared" si="183"/>
        <v>*</v>
      </c>
      <c r="I1968" t="str">
        <f t="shared" si="184"/>
        <v>*</v>
      </c>
      <c r="J1968" t="str">
        <f t="shared" si="185"/>
        <v>*</v>
      </c>
    </row>
    <row r="1969" spans="2:10" x14ac:dyDescent="0.25">
      <c r="B1969" t="str">
        <f>IF('TECH RES'!C1970="RESNGA",'TECH RES'!B1970,"*")</f>
        <v>*</v>
      </c>
      <c r="C1969" t="str">
        <f t="shared" si="180"/>
        <v>*</v>
      </c>
      <c r="D1969" t="str">
        <f t="shared" si="181"/>
        <v>*</v>
      </c>
      <c r="F1969" t="str">
        <f>IF('TECH RES'!C1970="RESNGA",'TECH RES'!B1970,"*")</f>
        <v>*</v>
      </c>
      <c r="G1969" t="str">
        <f t="shared" si="182"/>
        <v>*</v>
      </c>
      <c r="H1969" t="str">
        <f t="shared" si="183"/>
        <v>*</v>
      </c>
      <c r="I1969" t="str">
        <f t="shared" si="184"/>
        <v>*</v>
      </c>
      <c r="J1969" t="str">
        <f t="shared" si="185"/>
        <v>*</v>
      </c>
    </row>
    <row r="1970" spans="2:10" x14ac:dyDescent="0.25">
      <c r="B1970" t="str">
        <f>IF('TECH RES'!C1971="RESNGA",'TECH RES'!B1971,"*")</f>
        <v>*</v>
      </c>
      <c r="C1970" t="str">
        <f t="shared" si="180"/>
        <v>*</v>
      </c>
      <c r="D1970" t="str">
        <f t="shared" si="181"/>
        <v>*</v>
      </c>
      <c r="F1970" t="str">
        <f>IF('TECH RES'!C1971="RESNGA",'TECH RES'!B1971,"*")</f>
        <v>*</v>
      </c>
      <c r="G1970" t="str">
        <f t="shared" si="182"/>
        <v>*</v>
      </c>
      <c r="H1970" t="str">
        <f t="shared" si="183"/>
        <v>*</v>
      </c>
      <c r="I1970" t="str">
        <f t="shared" si="184"/>
        <v>*</v>
      </c>
      <c r="J1970" t="str">
        <f t="shared" si="185"/>
        <v>*</v>
      </c>
    </row>
    <row r="1971" spans="2:10" x14ac:dyDescent="0.25">
      <c r="B1971" t="str">
        <f>IF('TECH RES'!C1972="RESNGA",'TECH RES'!B1972,"*")</f>
        <v>*</v>
      </c>
      <c r="C1971" t="str">
        <f t="shared" si="180"/>
        <v>*</v>
      </c>
      <c r="D1971" t="str">
        <f t="shared" si="181"/>
        <v>*</v>
      </c>
      <c r="F1971" t="str">
        <f>IF('TECH RES'!C1972="RESNGA",'TECH RES'!B1972,"*")</f>
        <v>*</v>
      </c>
      <c r="G1971" t="str">
        <f t="shared" si="182"/>
        <v>*</v>
      </c>
      <c r="H1971" t="str">
        <f t="shared" si="183"/>
        <v>*</v>
      </c>
      <c r="I1971" t="str">
        <f t="shared" si="184"/>
        <v>*</v>
      </c>
      <c r="J1971" t="str">
        <f t="shared" si="185"/>
        <v>*</v>
      </c>
    </row>
    <row r="1972" spans="2:10" x14ac:dyDescent="0.25">
      <c r="B1972" t="str">
        <f>IF('TECH RES'!C1973="RESNGA",'TECH RES'!B1973,"*")</f>
        <v>*</v>
      </c>
      <c r="C1972" t="str">
        <f t="shared" si="180"/>
        <v>*</v>
      </c>
      <c r="D1972" t="str">
        <f t="shared" si="181"/>
        <v>*</v>
      </c>
      <c r="F1972" t="str">
        <f>IF('TECH RES'!C1973="RESNGA",'TECH RES'!B1973,"*")</f>
        <v>*</v>
      </c>
      <c r="G1972" t="str">
        <f t="shared" si="182"/>
        <v>*</v>
      </c>
      <c r="H1972" t="str">
        <f t="shared" si="183"/>
        <v>*</v>
      </c>
      <c r="I1972" t="str">
        <f t="shared" si="184"/>
        <v>*</v>
      </c>
      <c r="J1972" t="str">
        <f t="shared" si="185"/>
        <v>*</v>
      </c>
    </row>
    <row r="1973" spans="2:10" x14ac:dyDescent="0.25">
      <c r="B1973" t="str">
        <f>IF('TECH RES'!C1974="RESNGA",'TECH RES'!B1974,"*")</f>
        <v>*</v>
      </c>
      <c r="C1973" t="str">
        <f t="shared" si="180"/>
        <v>*</v>
      </c>
      <c r="D1973" t="str">
        <f t="shared" si="181"/>
        <v>*</v>
      </c>
      <c r="F1973" t="str">
        <f>IF('TECH RES'!C1974="RESNGA",'TECH RES'!B1974,"*")</f>
        <v>*</v>
      </c>
      <c r="G1973" t="str">
        <f t="shared" si="182"/>
        <v>*</v>
      </c>
      <c r="H1973" t="str">
        <f t="shared" si="183"/>
        <v>*</v>
      </c>
      <c r="I1973" t="str">
        <f t="shared" si="184"/>
        <v>*</v>
      </c>
      <c r="J1973" t="str">
        <f t="shared" si="185"/>
        <v>*</v>
      </c>
    </row>
    <row r="1974" spans="2:10" x14ac:dyDescent="0.25">
      <c r="B1974" t="str">
        <f>IF('TECH RES'!C1975="RESNGA",'TECH RES'!B1975,"*")</f>
        <v>*</v>
      </c>
      <c r="C1974" t="str">
        <f t="shared" si="180"/>
        <v>*</v>
      </c>
      <c r="D1974" t="str">
        <f t="shared" si="181"/>
        <v>*</v>
      </c>
      <c r="F1974" t="str">
        <f>IF('TECH RES'!C1975="RESNGA",'TECH RES'!B1975,"*")</f>
        <v>*</v>
      </c>
      <c r="G1974" t="str">
        <f t="shared" si="182"/>
        <v>*</v>
      </c>
      <c r="H1974" t="str">
        <f t="shared" si="183"/>
        <v>*</v>
      </c>
      <c r="I1974" t="str">
        <f t="shared" si="184"/>
        <v>*</v>
      </c>
      <c r="J1974" t="str">
        <f t="shared" si="185"/>
        <v>*</v>
      </c>
    </row>
    <row r="1975" spans="2:10" x14ac:dyDescent="0.25">
      <c r="B1975" t="str">
        <f>IF('TECH RES'!C1976="RESNGA",'TECH RES'!B1976,"*")</f>
        <v>*</v>
      </c>
      <c r="C1975" t="str">
        <f t="shared" si="180"/>
        <v>*</v>
      </c>
      <c r="D1975" t="str">
        <f t="shared" si="181"/>
        <v>*</v>
      </c>
      <c r="F1975" t="str">
        <f>IF('TECH RES'!C1976="RESNGA",'TECH RES'!B1976,"*")</f>
        <v>*</v>
      </c>
      <c r="G1975" t="str">
        <f t="shared" si="182"/>
        <v>*</v>
      </c>
      <c r="H1975" t="str">
        <f t="shared" si="183"/>
        <v>*</v>
      </c>
      <c r="I1975" t="str">
        <f t="shared" si="184"/>
        <v>*</v>
      </c>
      <c r="J1975" t="str">
        <f t="shared" si="185"/>
        <v>*</v>
      </c>
    </row>
    <row r="1976" spans="2:10" x14ac:dyDescent="0.25">
      <c r="B1976" t="str">
        <f>IF('TECH RES'!C1977="RESNGA",'TECH RES'!B1977,"*")</f>
        <v>*</v>
      </c>
      <c r="C1976" t="str">
        <f t="shared" si="180"/>
        <v>*</v>
      </c>
      <c r="D1976" t="str">
        <f t="shared" si="181"/>
        <v>*</v>
      </c>
      <c r="F1976" t="str">
        <f>IF('TECH RES'!C1977="RESNGA",'TECH RES'!B1977,"*")</f>
        <v>*</v>
      </c>
      <c r="G1976" t="str">
        <f t="shared" si="182"/>
        <v>*</v>
      </c>
      <c r="H1976" t="str">
        <f t="shared" si="183"/>
        <v>*</v>
      </c>
      <c r="I1976" t="str">
        <f t="shared" si="184"/>
        <v>*</v>
      </c>
      <c r="J1976" t="str">
        <f t="shared" si="185"/>
        <v>*</v>
      </c>
    </row>
    <row r="1977" spans="2:10" x14ac:dyDescent="0.25">
      <c r="B1977" t="str">
        <f>IF('TECH RES'!C1978="RESNGA",'TECH RES'!B1978,"*")</f>
        <v>*</v>
      </c>
      <c r="C1977" t="str">
        <f t="shared" si="180"/>
        <v>*</v>
      </c>
      <c r="D1977" t="str">
        <f t="shared" si="181"/>
        <v>*</v>
      </c>
      <c r="F1977" t="str">
        <f>IF('TECH RES'!C1978="RESNGA",'TECH RES'!B1978,"*")</f>
        <v>*</v>
      </c>
      <c r="G1977" t="str">
        <f t="shared" si="182"/>
        <v>*</v>
      </c>
      <c r="H1977" t="str">
        <f t="shared" si="183"/>
        <v>*</v>
      </c>
      <c r="I1977" t="str">
        <f t="shared" si="184"/>
        <v>*</v>
      </c>
      <c r="J1977" t="str">
        <f t="shared" si="185"/>
        <v>*</v>
      </c>
    </row>
    <row r="1978" spans="2:10" x14ac:dyDescent="0.25">
      <c r="B1978" t="str">
        <f>IF('TECH RES'!C1979="RESNGA",'TECH RES'!B1979,"*")</f>
        <v>*</v>
      </c>
      <c r="C1978" t="str">
        <f t="shared" si="180"/>
        <v>*</v>
      </c>
      <c r="D1978" t="str">
        <f t="shared" si="181"/>
        <v>*</v>
      </c>
      <c r="F1978" t="str">
        <f>IF('TECH RES'!C1979="RESNGA",'TECH RES'!B1979,"*")</f>
        <v>*</v>
      </c>
      <c r="G1978" t="str">
        <f t="shared" si="182"/>
        <v>*</v>
      </c>
      <c r="H1978" t="str">
        <f t="shared" si="183"/>
        <v>*</v>
      </c>
      <c r="I1978" t="str">
        <f t="shared" si="184"/>
        <v>*</v>
      </c>
      <c r="J1978" t="str">
        <f t="shared" si="185"/>
        <v>*</v>
      </c>
    </row>
    <row r="1979" spans="2:10" x14ac:dyDescent="0.25">
      <c r="B1979" t="str">
        <f>IF('TECH RES'!C1980="RESNGA",'TECH RES'!B1980,"*")</f>
        <v>*</v>
      </c>
      <c r="C1979" t="str">
        <f t="shared" si="180"/>
        <v>*</v>
      </c>
      <c r="D1979" t="str">
        <f t="shared" si="181"/>
        <v>*</v>
      </c>
      <c r="F1979" t="str">
        <f>IF('TECH RES'!C1980="RESNGA",'TECH RES'!B1980,"*")</f>
        <v>*</v>
      </c>
      <c r="G1979" t="str">
        <f t="shared" si="182"/>
        <v>*</v>
      </c>
      <c r="H1979" t="str">
        <f t="shared" si="183"/>
        <v>*</v>
      </c>
      <c r="I1979" t="str">
        <f t="shared" si="184"/>
        <v>*</v>
      </c>
      <c r="J1979" t="str">
        <f t="shared" si="185"/>
        <v>*</v>
      </c>
    </row>
    <row r="1980" spans="2:10" x14ac:dyDescent="0.25">
      <c r="B1980" t="str">
        <f>IF('TECH RES'!C1981="RESNGA",'TECH RES'!B1981,"*")</f>
        <v>*</v>
      </c>
      <c r="C1980" t="str">
        <f t="shared" si="180"/>
        <v>*</v>
      </c>
      <c r="D1980" t="str">
        <f t="shared" si="181"/>
        <v>*</v>
      </c>
      <c r="F1980" t="str">
        <f>IF('TECH RES'!C1981="RESNGA",'TECH RES'!B1981,"*")</f>
        <v>*</v>
      </c>
      <c r="G1980" t="str">
        <f t="shared" si="182"/>
        <v>*</v>
      </c>
      <c r="H1980" t="str">
        <f t="shared" si="183"/>
        <v>*</v>
      </c>
      <c r="I1980" t="str">
        <f t="shared" si="184"/>
        <v>*</v>
      </c>
      <c r="J1980" t="str">
        <f t="shared" si="185"/>
        <v>*</v>
      </c>
    </row>
    <row r="1981" spans="2:10" x14ac:dyDescent="0.25">
      <c r="B1981" t="str">
        <f>IF('TECH RES'!C1982="RESNGA",'TECH RES'!B1982,"*")</f>
        <v>*</v>
      </c>
      <c r="C1981" t="str">
        <f t="shared" si="180"/>
        <v>*</v>
      </c>
      <c r="D1981" t="str">
        <f t="shared" si="181"/>
        <v>*</v>
      </c>
      <c r="F1981" t="str">
        <f>IF('TECH RES'!C1982="RESNGA",'TECH RES'!B1982,"*")</f>
        <v>*</v>
      </c>
      <c r="G1981" t="str">
        <f t="shared" si="182"/>
        <v>*</v>
      </c>
      <c r="H1981" t="str">
        <f t="shared" si="183"/>
        <v>*</v>
      </c>
      <c r="I1981" t="str">
        <f t="shared" si="184"/>
        <v>*</v>
      </c>
      <c r="J1981" t="str">
        <f t="shared" si="185"/>
        <v>*</v>
      </c>
    </row>
    <row r="1982" spans="2:10" x14ac:dyDescent="0.25">
      <c r="B1982" t="str">
        <f>IF('TECH RES'!C1983="RESNGA",'TECH RES'!B1983,"*")</f>
        <v>*</v>
      </c>
      <c r="C1982" t="str">
        <f t="shared" si="180"/>
        <v>*</v>
      </c>
      <c r="D1982" t="str">
        <f t="shared" si="181"/>
        <v>*</v>
      </c>
      <c r="F1982" t="str">
        <f>IF('TECH RES'!C1983="RESNGA",'TECH RES'!B1983,"*")</f>
        <v>*</v>
      </c>
      <c r="G1982" t="str">
        <f t="shared" si="182"/>
        <v>*</v>
      </c>
      <c r="H1982" t="str">
        <f t="shared" si="183"/>
        <v>*</v>
      </c>
      <c r="I1982" t="str">
        <f t="shared" si="184"/>
        <v>*</v>
      </c>
      <c r="J1982" t="str">
        <f t="shared" si="185"/>
        <v>*</v>
      </c>
    </row>
    <row r="1983" spans="2:10" x14ac:dyDescent="0.25">
      <c r="B1983" t="str">
        <f>IF('TECH RES'!C1984="RESNGA",'TECH RES'!B1984,"*")</f>
        <v>*</v>
      </c>
      <c r="C1983" t="str">
        <f t="shared" si="180"/>
        <v>*</v>
      </c>
      <c r="D1983" t="str">
        <f t="shared" si="181"/>
        <v>*</v>
      </c>
      <c r="F1983" t="str">
        <f>IF('TECH RES'!C1984="RESNGA",'TECH RES'!B1984,"*")</f>
        <v>*</v>
      </c>
      <c r="G1983" t="str">
        <f t="shared" si="182"/>
        <v>*</v>
      </c>
      <c r="H1983" t="str">
        <f t="shared" si="183"/>
        <v>*</v>
      </c>
      <c r="I1983" t="str">
        <f t="shared" si="184"/>
        <v>*</v>
      </c>
      <c r="J1983" t="str">
        <f t="shared" si="185"/>
        <v>*</v>
      </c>
    </row>
    <row r="1984" spans="2:10" x14ac:dyDescent="0.25">
      <c r="B1984" t="str">
        <f>IF('TECH RES'!C1985="RESNGA",'TECH RES'!B1985,"*")</f>
        <v>*</v>
      </c>
      <c r="C1984" t="str">
        <f t="shared" si="180"/>
        <v>*</v>
      </c>
      <c r="D1984" t="str">
        <f t="shared" si="181"/>
        <v>*</v>
      </c>
      <c r="F1984" t="str">
        <f>IF('TECH RES'!C1985="RESNGA",'TECH RES'!B1985,"*")</f>
        <v>*</v>
      </c>
      <c r="G1984" t="str">
        <f t="shared" si="182"/>
        <v>*</v>
      </c>
      <c r="H1984" t="str">
        <f t="shared" si="183"/>
        <v>*</v>
      </c>
      <c r="I1984" t="str">
        <f t="shared" si="184"/>
        <v>*</v>
      </c>
      <c r="J1984" t="str">
        <f t="shared" si="185"/>
        <v>*</v>
      </c>
    </row>
    <row r="1985" spans="2:10" x14ac:dyDescent="0.25">
      <c r="B1985" t="str">
        <f>IF('TECH RES'!C1986="RESNGA",'TECH RES'!B1986,"*")</f>
        <v>*</v>
      </c>
      <c r="C1985" t="str">
        <f t="shared" si="180"/>
        <v>*</v>
      </c>
      <c r="D1985" t="str">
        <f t="shared" si="181"/>
        <v>*</v>
      </c>
      <c r="F1985" t="str">
        <f>IF('TECH RES'!C1986="RESNGA",'TECH RES'!B1986,"*")</f>
        <v>*</v>
      </c>
      <c r="G1985" t="str">
        <f t="shared" si="182"/>
        <v>*</v>
      </c>
      <c r="H1985" t="str">
        <f t="shared" si="183"/>
        <v>*</v>
      </c>
      <c r="I1985" t="str">
        <f t="shared" si="184"/>
        <v>*</v>
      </c>
      <c r="J1985" t="str">
        <f t="shared" si="185"/>
        <v>*</v>
      </c>
    </row>
    <row r="1986" spans="2:10" x14ac:dyDescent="0.25">
      <c r="B1986" t="str">
        <f>IF('TECH RES'!C1987="RESNGA",'TECH RES'!B1987,"*")</f>
        <v>*</v>
      </c>
      <c r="C1986" t="str">
        <f t="shared" si="180"/>
        <v>*</v>
      </c>
      <c r="D1986" t="str">
        <f t="shared" si="181"/>
        <v>*</v>
      </c>
      <c r="F1986" t="str">
        <f>IF('TECH RES'!C1987="RESNGA",'TECH RES'!B1987,"*")</f>
        <v>*</v>
      </c>
      <c r="G1986" t="str">
        <f t="shared" si="182"/>
        <v>*</v>
      </c>
      <c r="H1986" t="str">
        <f t="shared" si="183"/>
        <v>*</v>
      </c>
      <c r="I1986" t="str">
        <f t="shared" si="184"/>
        <v>*</v>
      </c>
      <c r="J1986" t="str">
        <f t="shared" si="185"/>
        <v>*</v>
      </c>
    </row>
    <row r="1987" spans="2:10" x14ac:dyDescent="0.25">
      <c r="B1987" t="str">
        <f>IF('TECH RES'!C1988="RESNGA",'TECH RES'!B1988,"*")</f>
        <v>*</v>
      </c>
      <c r="C1987" t="str">
        <f t="shared" si="180"/>
        <v>*</v>
      </c>
      <c r="D1987" t="str">
        <f t="shared" si="181"/>
        <v>*</v>
      </c>
      <c r="F1987" t="str">
        <f>IF('TECH RES'!C1988="RESNGA",'TECH RES'!B1988,"*")</f>
        <v>*</v>
      </c>
      <c r="G1987" t="str">
        <f t="shared" si="182"/>
        <v>*</v>
      </c>
      <c r="H1987" t="str">
        <f t="shared" si="183"/>
        <v>*</v>
      </c>
      <c r="I1987" t="str">
        <f t="shared" si="184"/>
        <v>*</v>
      </c>
      <c r="J1987" t="str">
        <f t="shared" si="185"/>
        <v>*</v>
      </c>
    </row>
    <row r="1988" spans="2:10" x14ac:dyDescent="0.25">
      <c r="B1988" t="str">
        <f>IF('TECH RES'!C1989="RESNGA",'TECH RES'!B1989,"*")</f>
        <v>*</v>
      </c>
      <c r="C1988" t="str">
        <f t="shared" si="180"/>
        <v>*</v>
      </c>
      <c r="D1988" t="str">
        <f t="shared" si="181"/>
        <v>*</v>
      </c>
      <c r="F1988" t="str">
        <f>IF('TECH RES'!C1989="RESNGA",'TECH RES'!B1989,"*")</f>
        <v>*</v>
      </c>
      <c r="G1988" t="str">
        <f t="shared" si="182"/>
        <v>*</v>
      </c>
      <c r="H1988" t="str">
        <f t="shared" si="183"/>
        <v>*</v>
      </c>
      <c r="I1988" t="str">
        <f t="shared" si="184"/>
        <v>*</v>
      </c>
      <c r="J1988" t="str">
        <f t="shared" si="185"/>
        <v>*</v>
      </c>
    </row>
    <row r="1989" spans="2:10" x14ac:dyDescent="0.25">
      <c r="B1989" t="str">
        <f>IF('TECH RES'!C1990="RESNGA",'TECH RES'!B1990,"*")</f>
        <v>*</v>
      </c>
      <c r="C1989" t="str">
        <f t="shared" si="180"/>
        <v>*</v>
      </c>
      <c r="D1989" t="str">
        <f t="shared" si="181"/>
        <v>*</v>
      </c>
      <c r="F1989" t="str">
        <f>IF('TECH RES'!C1990="RESNGA",'TECH RES'!B1990,"*")</f>
        <v>*</v>
      </c>
      <c r="G1989" t="str">
        <f t="shared" si="182"/>
        <v>*</v>
      </c>
      <c r="H1989" t="str">
        <f t="shared" si="183"/>
        <v>*</v>
      </c>
      <c r="I1989" t="str">
        <f t="shared" si="184"/>
        <v>*</v>
      </c>
      <c r="J1989" t="str">
        <f t="shared" si="185"/>
        <v>*</v>
      </c>
    </row>
    <row r="1990" spans="2:10" x14ac:dyDescent="0.25">
      <c r="B1990" t="str">
        <f>IF('TECH RES'!C1991="RESNGA",'TECH RES'!B1991,"*")</f>
        <v>*</v>
      </c>
      <c r="C1990" t="str">
        <f t="shared" ref="C1990:C2053" si="186">IF(B1990="*","*","RESNGA")</f>
        <v>*</v>
      </c>
      <c r="D1990" t="str">
        <f t="shared" ref="D1990:D2053" si="187">IF(B1990="*","*",1)</f>
        <v>*</v>
      </c>
      <c r="F1990" t="str">
        <f>IF('TECH RES'!C1991="RESNGA",'TECH RES'!B1991,"*")</f>
        <v>*</v>
      </c>
      <c r="G1990" t="str">
        <f t="shared" ref="G1990:G2053" si="188">IF(F1990="*","*","RESRNG")</f>
        <v>*</v>
      </c>
      <c r="H1990" t="str">
        <f t="shared" ref="H1990:H2053" si="189">IF(F1990="*","*",0)</f>
        <v>*</v>
      </c>
      <c r="I1990" t="str">
        <f t="shared" ref="I1990:I2053" si="190">IF(G1990="*","*",1)</f>
        <v>*</v>
      </c>
      <c r="J1990" t="str">
        <f t="shared" ref="J1990:J2053" si="191">IF(H1990="*","*",1)</f>
        <v>*</v>
      </c>
    </row>
    <row r="1991" spans="2:10" x14ac:dyDescent="0.25">
      <c r="B1991" t="str">
        <f>IF('TECH RES'!C1992="RESNGA",'TECH RES'!B1992,"*")</f>
        <v>*</v>
      </c>
      <c r="C1991" t="str">
        <f t="shared" si="186"/>
        <v>*</v>
      </c>
      <c r="D1991" t="str">
        <f t="shared" si="187"/>
        <v>*</v>
      </c>
      <c r="F1991" t="str">
        <f>IF('TECH RES'!C1992="RESNGA",'TECH RES'!B1992,"*")</f>
        <v>*</v>
      </c>
      <c r="G1991" t="str">
        <f t="shared" si="188"/>
        <v>*</v>
      </c>
      <c r="H1991" t="str">
        <f t="shared" si="189"/>
        <v>*</v>
      </c>
      <c r="I1991" t="str">
        <f t="shared" si="190"/>
        <v>*</v>
      </c>
      <c r="J1991" t="str">
        <f t="shared" si="191"/>
        <v>*</v>
      </c>
    </row>
    <row r="1992" spans="2:10" x14ac:dyDescent="0.25">
      <c r="B1992" t="str">
        <f>IF('TECH RES'!C1993="RESNGA",'TECH RES'!B1993,"*")</f>
        <v>*</v>
      </c>
      <c r="C1992" t="str">
        <f t="shared" si="186"/>
        <v>*</v>
      </c>
      <c r="D1992" t="str">
        <f t="shared" si="187"/>
        <v>*</v>
      </c>
      <c r="F1992" t="str">
        <f>IF('TECH RES'!C1993="RESNGA",'TECH RES'!B1993,"*")</f>
        <v>*</v>
      </c>
      <c r="G1992" t="str">
        <f t="shared" si="188"/>
        <v>*</v>
      </c>
      <c r="H1992" t="str">
        <f t="shared" si="189"/>
        <v>*</v>
      </c>
      <c r="I1992" t="str">
        <f t="shared" si="190"/>
        <v>*</v>
      </c>
      <c r="J1992" t="str">
        <f t="shared" si="191"/>
        <v>*</v>
      </c>
    </row>
    <row r="1993" spans="2:10" x14ac:dyDescent="0.25">
      <c r="B1993" t="str">
        <f>IF('TECH RES'!C1994="RESNGA",'TECH RES'!B1994,"*")</f>
        <v>*</v>
      </c>
      <c r="C1993" t="str">
        <f t="shared" si="186"/>
        <v>*</v>
      </c>
      <c r="D1993" t="str">
        <f t="shared" si="187"/>
        <v>*</v>
      </c>
      <c r="F1993" t="str">
        <f>IF('TECH RES'!C1994="RESNGA",'TECH RES'!B1994,"*")</f>
        <v>*</v>
      </c>
      <c r="G1993" t="str">
        <f t="shared" si="188"/>
        <v>*</v>
      </c>
      <c r="H1993" t="str">
        <f t="shared" si="189"/>
        <v>*</v>
      </c>
      <c r="I1993" t="str">
        <f t="shared" si="190"/>
        <v>*</v>
      </c>
      <c r="J1993" t="str">
        <f t="shared" si="191"/>
        <v>*</v>
      </c>
    </row>
    <row r="1994" spans="2:10" x14ac:dyDescent="0.25">
      <c r="B1994" t="str">
        <f>IF('TECH RES'!C1995="RESNGA",'TECH RES'!B1995,"*")</f>
        <v>RESHOULMNewSHFUR1NGA20</v>
      </c>
      <c r="C1994" t="str">
        <f t="shared" si="186"/>
        <v>RESNGA</v>
      </c>
      <c r="D1994">
        <f t="shared" si="187"/>
        <v>1</v>
      </c>
      <c r="F1994" t="str">
        <f>IF('TECH RES'!C1995="RESNGA",'TECH RES'!B1995,"*")</f>
        <v>RESHOULMNewSHFUR1NGA20</v>
      </c>
      <c r="G1994" t="str">
        <f t="shared" si="188"/>
        <v>RESRNG</v>
      </c>
      <c r="H1994">
        <f t="shared" si="189"/>
        <v>0</v>
      </c>
      <c r="I1994">
        <f t="shared" si="190"/>
        <v>1</v>
      </c>
      <c r="J1994">
        <f t="shared" si="191"/>
        <v>1</v>
      </c>
    </row>
    <row r="1995" spans="2:10" x14ac:dyDescent="0.25">
      <c r="B1995" t="str">
        <f>IF('TECH RES'!C1996="RESNGA",'TECH RES'!B1996,"*")</f>
        <v>*</v>
      </c>
      <c r="C1995" t="str">
        <f t="shared" si="186"/>
        <v>*</v>
      </c>
      <c r="D1995" t="str">
        <f t="shared" si="187"/>
        <v>*</v>
      </c>
      <c r="F1995" t="str">
        <f>IF('TECH RES'!C1996="RESNGA",'TECH RES'!B1996,"*")</f>
        <v>*</v>
      </c>
      <c r="G1995" t="str">
        <f t="shared" si="188"/>
        <v>*</v>
      </c>
      <c r="H1995" t="str">
        <f t="shared" si="189"/>
        <v>*</v>
      </c>
      <c r="I1995" t="str">
        <f t="shared" si="190"/>
        <v>*</v>
      </c>
      <c r="J1995" t="str">
        <f t="shared" si="191"/>
        <v>*</v>
      </c>
    </row>
    <row r="1996" spans="2:10" x14ac:dyDescent="0.25">
      <c r="B1996" t="str">
        <f>IF('TECH RES'!C1997="RESNGA",'TECH RES'!B1997,"*")</f>
        <v>RESHOULMNewSHFUR2NGA20</v>
      </c>
      <c r="C1996" t="str">
        <f t="shared" si="186"/>
        <v>RESNGA</v>
      </c>
      <c r="D1996">
        <f t="shared" si="187"/>
        <v>1</v>
      </c>
      <c r="F1996" t="str">
        <f>IF('TECH RES'!C1997="RESNGA",'TECH RES'!B1997,"*")</f>
        <v>RESHOULMNewSHFUR2NGA20</v>
      </c>
      <c r="G1996" t="str">
        <f t="shared" si="188"/>
        <v>RESRNG</v>
      </c>
      <c r="H1996">
        <f t="shared" si="189"/>
        <v>0</v>
      </c>
      <c r="I1996">
        <f t="shared" si="190"/>
        <v>1</v>
      </c>
      <c r="J1996">
        <f t="shared" si="191"/>
        <v>1</v>
      </c>
    </row>
    <row r="1997" spans="2:10" x14ac:dyDescent="0.25">
      <c r="B1997" t="str">
        <f>IF('TECH RES'!C1998="RESNGA",'TECH RES'!B1998,"*")</f>
        <v>RESHOULMNewSHFUR3NGA20</v>
      </c>
      <c r="C1997" t="str">
        <f t="shared" si="186"/>
        <v>RESNGA</v>
      </c>
      <c r="D1997">
        <f t="shared" si="187"/>
        <v>1</v>
      </c>
      <c r="F1997" t="str">
        <f>IF('TECH RES'!C1998="RESNGA",'TECH RES'!B1998,"*")</f>
        <v>RESHOULMNewSHFUR3NGA20</v>
      </c>
      <c r="G1997" t="str">
        <f t="shared" si="188"/>
        <v>RESRNG</v>
      </c>
      <c r="H1997">
        <f t="shared" si="189"/>
        <v>0</v>
      </c>
      <c r="I1997">
        <f t="shared" si="190"/>
        <v>1</v>
      </c>
      <c r="J1997">
        <f t="shared" si="191"/>
        <v>1</v>
      </c>
    </row>
    <row r="1998" spans="2:10" x14ac:dyDescent="0.25">
      <c r="B1998" t="str">
        <f>IF('TECH RES'!C1999="RESNGA",'TECH RES'!B1999,"*")</f>
        <v>RESHOULMNewSHFUR3NGA22</v>
      </c>
      <c r="C1998" t="str">
        <f t="shared" si="186"/>
        <v>RESNGA</v>
      </c>
      <c r="D1998">
        <f t="shared" si="187"/>
        <v>1</v>
      </c>
      <c r="F1998" t="str">
        <f>IF('TECH RES'!C1999="RESNGA",'TECH RES'!B1999,"*")</f>
        <v>RESHOULMNewSHFUR3NGA22</v>
      </c>
      <c r="G1998" t="str">
        <f t="shared" si="188"/>
        <v>RESRNG</v>
      </c>
      <c r="H1998">
        <f t="shared" si="189"/>
        <v>0</v>
      </c>
      <c r="I1998">
        <f t="shared" si="190"/>
        <v>1</v>
      </c>
      <c r="J1998">
        <f t="shared" si="191"/>
        <v>1</v>
      </c>
    </row>
    <row r="1999" spans="2:10" x14ac:dyDescent="0.25">
      <c r="B1999" t="str">
        <f>IF('TECH RES'!C2000="RESNGA",'TECH RES'!B2000,"*")</f>
        <v>RESHOULMNewSHFUR4NGA20</v>
      </c>
      <c r="C1999" t="str">
        <f t="shared" si="186"/>
        <v>RESNGA</v>
      </c>
      <c r="D1999">
        <f t="shared" si="187"/>
        <v>1</v>
      </c>
      <c r="F1999" t="str">
        <f>IF('TECH RES'!C2000="RESNGA",'TECH RES'!B2000,"*")</f>
        <v>RESHOULMNewSHFUR4NGA20</v>
      </c>
      <c r="G1999" t="str">
        <f t="shared" si="188"/>
        <v>RESRNG</v>
      </c>
      <c r="H1999">
        <f t="shared" si="189"/>
        <v>0</v>
      </c>
      <c r="I1999">
        <f t="shared" si="190"/>
        <v>1</v>
      </c>
      <c r="J1999">
        <f t="shared" si="191"/>
        <v>1</v>
      </c>
    </row>
    <row r="2000" spans="2:10" x14ac:dyDescent="0.25">
      <c r="B2000" t="str">
        <f>IF('TECH RES'!C2001="RESNGA",'TECH RES'!B2001,"*")</f>
        <v>RESHOULMNewSHFUR4NGA22</v>
      </c>
      <c r="C2000" t="str">
        <f t="shared" si="186"/>
        <v>RESNGA</v>
      </c>
      <c r="D2000">
        <f t="shared" si="187"/>
        <v>1</v>
      </c>
      <c r="F2000" t="str">
        <f>IF('TECH RES'!C2001="RESNGA",'TECH RES'!B2001,"*")</f>
        <v>RESHOULMNewSHFUR4NGA22</v>
      </c>
      <c r="G2000" t="str">
        <f t="shared" si="188"/>
        <v>RESRNG</v>
      </c>
      <c r="H2000">
        <f t="shared" si="189"/>
        <v>0</v>
      </c>
      <c r="I2000">
        <f t="shared" si="190"/>
        <v>1</v>
      </c>
      <c r="J2000">
        <f t="shared" si="191"/>
        <v>1</v>
      </c>
    </row>
    <row r="2001" spans="2:10" x14ac:dyDescent="0.25">
      <c r="B2001" t="str">
        <f>IF('TECH RES'!C2002="RESNGA",'TECH RES'!B2002,"*")</f>
        <v>RESHOULMNewSHRAD1NGA20</v>
      </c>
      <c r="C2001" t="str">
        <f t="shared" si="186"/>
        <v>RESNGA</v>
      </c>
      <c r="D2001">
        <f t="shared" si="187"/>
        <v>1</v>
      </c>
      <c r="F2001" t="str">
        <f>IF('TECH RES'!C2002="RESNGA",'TECH RES'!B2002,"*")</f>
        <v>RESHOULMNewSHRAD1NGA20</v>
      </c>
      <c r="G2001" t="str">
        <f t="shared" si="188"/>
        <v>RESRNG</v>
      </c>
      <c r="H2001">
        <f t="shared" si="189"/>
        <v>0</v>
      </c>
      <c r="I2001">
        <f t="shared" si="190"/>
        <v>1</v>
      </c>
      <c r="J2001">
        <f t="shared" si="191"/>
        <v>1</v>
      </c>
    </row>
    <row r="2002" spans="2:10" x14ac:dyDescent="0.25">
      <c r="B2002" t="str">
        <f>IF('TECH RES'!C2003="RESNGA",'TECH RES'!B2003,"*")</f>
        <v>RESHOULMNewSHRAD1NGA21</v>
      </c>
      <c r="C2002" t="str">
        <f t="shared" si="186"/>
        <v>RESNGA</v>
      </c>
      <c r="D2002">
        <f t="shared" si="187"/>
        <v>1</v>
      </c>
      <c r="F2002" t="str">
        <f>IF('TECH RES'!C2003="RESNGA",'TECH RES'!B2003,"*")</f>
        <v>RESHOULMNewSHRAD1NGA21</v>
      </c>
      <c r="G2002" t="str">
        <f t="shared" si="188"/>
        <v>RESRNG</v>
      </c>
      <c r="H2002">
        <f t="shared" si="189"/>
        <v>0</v>
      </c>
      <c r="I2002">
        <f t="shared" si="190"/>
        <v>1</v>
      </c>
      <c r="J2002">
        <f t="shared" si="191"/>
        <v>1</v>
      </c>
    </row>
    <row r="2003" spans="2:10" x14ac:dyDescent="0.25">
      <c r="B2003" t="str">
        <f>IF('TECH RES'!C2004="RESNGA",'TECH RES'!B2004,"*")</f>
        <v>*</v>
      </c>
      <c r="C2003" t="str">
        <f t="shared" si="186"/>
        <v>*</v>
      </c>
      <c r="D2003" t="str">
        <f t="shared" si="187"/>
        <v>*</v>
      </c>
      <c r="F2003" t="str">
        <f>IF('TECH RES'!C2004="RESNGA",'TECH RES'!B2004,"*")</f>
        <v>*</v>
      </c>
      <c r="G2003" t="str">
        <f t="shared" si="188"/>
        <v>*</v>
      </c>
      <c r="H2003" t="str">
        <f t="shared" si="189"/>
        <v>*</v>
      </c>
      <c r="I2003" t="str">
        <f t="shared" si="190"/>
        <v>*</v>
      </c>
      <c r="J2003" t="str">
        <f t="shared" si="191"/>
        <v>*</v>
      </c>
    </row>
    <row r="2004" spans="2:10" x14ac:dyDescent="0.25">
      <c r="B2004" t="str">
        <f>IF('TECH RES'!C2005="RESNGA",'TECH RES'!B2005,"*")</f>
        <v>RESHOULMNewSHRAD2NGA20</v>
      </c>
      <c r="C2004" t="str">
        <f t="shared" si="186"/>
        <v>RESNGA</v>
      </c>
      <c r="D2004">
        <f t="shared" si="187"/>
        <v>1</v>
      </c>
      <c r="F2004" t="str">
        <f>IF('TECH RES'!C2005="RESNGA",'TECH RES'!B2005,"*")</f>
        <v>RESHOULMNewSHRAD2NGA20</v>
      </c>
      <c r="G2004" t="str">
        <f t="shared" si="188"/>
        <v>RESRNG</v>
      </c>
      <c r="H2004">
        <f t="shared" si="189"/>
        <v>0</v>
      </c>
      <c r="I2004">
        <f t="shared" si="190"/>
        <v>1</v>
      </c>
      <c r="J2004">
        <f t="shared" si="191"/>
        <v>1</v>
      </c>
    </row>
    <row r="2005" spans="2:10" x14ac:dyDescent="0.25">
      <c r="B2005" t="str">
        <f>IF('TECH RES'!C2006="RESNGA",'TECH RES'!B2006,"*")</f>
        <v>RESHOULMNewSHRAD3NGA20</v>
      </c>
      <c r="C2005" t="str">
        <f t="shared" si="186"/>
        <v>RESNGA</v>
      </c>
      <c r="D2005">
        <f t="shared" si="187"/>
        <v>1</v>
      </c>
      <c r="F2005" t="str">
        <f>IF('TECH RES'!C2006="RESNGA",'TECH RES'!B2006,"*")</f>
        <v>RESHOULMNewSHRAD3NGA20</v>
      </c>
      <c r="G2005" t="str">
        <f t="shared" si="188"/>
        <v>RESRNG</v>
      </c>
      <c r="H2005">
        <f t="shared" si="189"/>
        <v>0</v>
      </c>
      <c r="I2005">
        <f t="shared" si="190"/>
        <v>1</v>
      </c>
      <c r="J2005">
        <f t="shared" si="191"/>
        <v>1</v>
      </c>
    </row>
    <row r="2006" spans="2:10" x14ac:dyDescent="0.25">
      <c r="B2006" t="str">
        <f>IF('TECH RES'!C2007="RESNGA",'TECH RES'!B2007,"*")</f>
        <v>RESHOULMNewSHRAD4NGA20</v>
      </c>
      <c r="C2006" t="str">
        <f t="shared" si="186"/>
        <v>RESNGA</v>
      </c>
      <c r="D2006">
        <f t="shared" si="187"/>
        <v>1</v>
      </c>
      <c r="F2006" t="str">
        <f>IF('TECH RES'!C2007="RESNGA",'TECH RES'!B2007,"*")</f>
        <v>RESHOULMNewSHRAD4NGA20</v>
      </c>
      <c r="G2006" t="str">
        <f t="shared" si="188"/>
        <v>RESRNG</v>
      </c>
      <c r="H2006">
        <f t="shared" si="189"/>
        <v>0</v>
      </c>
      <c r="I2006">
        <f t="shared" si="190"/>
        <v>1</v>
      </c>
      <c r="J2006">
        <f t="shared" si="191"/>
        <v>1</v>
      </c>
    </row>
    <row r="2007" spans="2:10" x14ac:dyDescent="0.25">
      <c r="B2007" t="str">
        <f>IF('TECH RES'!C2008="RESNGA",'TECH RES'!B2008,"*")</f>
        <v>RESHOULMNewSHRAD4NGA22</v>
      </c>
      <c r="C2007" t="str">
        <f t="shared" si="186"/>
        <v>RESNGA</v>
      </c>
      <c r="D2007">
        <f t="shared" si="187"/>
        <v>1</v>
      </c>
      <c r="F2007" t="str">
        <f>IF('TECH RES'!C2008="RESNGA",'TECH RES'!B2008,"*")</f>
        <v>RESHOULMNewSHRAD4NGA22</v>
      </c>
      <c r="G2007" t="str">
        <f t="shared" si="188"/>
        <v>RESRNG</v>
      </c>
      <c r="H2007">
        <f t="shared" si="189"/>
        <v>0</v>
      </c>
      <c r="I2007">
        <f t="shared" si="190"/>
        <v>1</v>
      </c>
      <c r="J2007">
        <f t="shared" si="191"/>
        <v>1</v>
      </c>
    </row>
    <row r="2008" spans="2:10" x14ac:dyDescent="0.25">
      <c r="B2008" t="str">
        <f>IF('TECH RES'!C2009="RESNGA",'TECH RES'!B2009,"*")</f>
        <v>*</v>
      </c>
      <c r="C2008" t="str">
        <f t="shared" si="186"/>
        <v>*</v>
      </c>
      <c r="D2008" t="str">
        <f t="shared" si="187"/>
        <v>*</v>
      </c>
      <c r="F2008" t="str">
        <f>IF('TECH RES'!C2009="RESNGA",'TECH RES'!B2009,"*")</f>
        <v>*</v>
      </c>
      <c r="G2008" t="str">
        <f t="shared" si="188"/>
        <v>*</v>
      </c>
      <c r="H2008" t="str">
        <f t="shared" si="189"/>
        <v>*</v>
      </c>
      <c r="I2008" t="str">
        <f t="shared" si="190"/>
        <v>*</v>
      </c>
      <c r="J2008" t="str">
        <f t="shared" si="191"/>
        <v>*</v>
      </c>
    </row>
    <row r="2009" spans="2:10" x14ac:dyDescent="0.25">
      <c r="B2009" t="str">
        <f>IF('TECH RES'!C2010="RESNGA",'TECH RES'!B2010,"*")</f>
        <v>*</v>
      </c>
      <c r="C2009" t="str">
        <f t="shared" si="186"/>
        <v>*</v>
      </c>
      <c r="D2009" t="str">
        <f t="shared" si="187"/>
        <v>*</v>
      </c>
      <c r="F2009" t="str">
        <f>IF('TECH RES'!C2010="RESNGA",'TECH RES'!B2010,"*")</f>
        <v>*</v>
      </c>
      <c r="G2009" t="str">
        <f t="shared" si="188"/>
        <v>*</v>
      </c>
      <c r="H2009" t="str">
        <f t="shared" si="189"/>
        <v>*</v>
      </c>
      <c r="I2009" t="str">
        <f t="shared" si="190"/>
        <v>*</v>
      </c>
      <c r="J2009" t="str">
        <f t="shared" si="191"/>
        <v>*</v>
      </c>
    </row>
    <row r="2010" spans="2:10" x14ac:dyDescent="0.25">
      <c r="B2010" t="str">
        <f>IF('TECH RES'!C2011="RESNGA",'TECH RES'!B2011,"*")</f>
        <v>*</v>
      </c>
      <c r="C2010" t="str">
        <f t="shared" si="186"/>
        <v>*</v>
      </c>
      <c r="D2010" t="str">
        <f t="shared" si="187"/>
        <v>*</v>
      </c>
      <c r="F2010" t="str">
        <f>IF('TECH RES'!C2011="RESNGA",'TECH RES'!B2011,"*")</f>
        <v>*</v>
      </c>
      <c r="G2010" t="str">
        <f t="shared" si="188"/>
        <v>*</v>
      </c>
      <c r="H2010" t="str">
        <f t="shared" si="189"/>
        <v>*</v>
      </c>
      <c r="I2010" t="str">
        <f t="shared" si="190"/>
        <v>*</v>
      </c>
      <c r="J2010" t="str">
        <f t="shared" si="191"/>
        <v>*</v>
      </c>
    </row>
    <row r="2011" spans="2:10" x14ac:dyDescent="0.25">
      <c r="B2011" t="str">
        <f>IF('TECH RES'!C2012="RESNGA",'TECH RES'!B2012,"*")</f>
        <v>*</v>
      </c>
      <c r="C2011" t="str">
        <f t="shared" si="186"/>
        <v>*</v>
      </c>
      <c r="D2011" t="str">
        <f t="shared" si="187"/>
        <v>*</v>
      </c>
      <c r="F2011" t="str">
        <f>IF('TECH RES'!C2012="RESNGA",'TECH RES'!B2012,"*")</f>
        <v>*</v>
      </c>
      <c r="G2011" t="str">
        <f t="shared" si="188"/>
        <v>*</v>
      </c>
      <c r="H2011" t="str">
        <f t="shared" si="189"/>
        <v>*</v>
      </c>
      <c r="I2011" t="str">
        <f t="shared" si="190"/>
        <v>*</v>
      </c>
      <c r="J2011" t="str">
        <f t="shared" si="191"/>
        <v>*</v>
      </c>
    </row>
    <row r="2012" spans="2:10" x14ac:dyDescent="0.25">
      <c r="B2012" t="str">
        <f>IF('TECH RES'!C2013="RESNGA",'TECH RES'!B2013,"*")</f>
        <v>*</v>
      </c>
      <c r="C2012" t="str">
        <f t="shared" si="186"/>
        <v>*</v>
      </c>
      <c r="D2012" t="str">
        <f t="shared" si="187"/>
        <v>*</v>
      </c>
      <c r="F2012" t="str">
        <f>IF('TECH RES'!C2013="RESNGA",'TECH RES'!B2013,"*")</f>
        <v>*</v>
      </c>
      <c r="G2012" t="str">
        <f t="shared" si="188"/>
        <v>*</v>
      </c>
      <c r="H2012" t="str">
        <f t="shared" si="189"/>
        <v>*</v>
      </c>
      <c r="I2012" t="str">
        <f t="shared" si="190"/>
        <v>*</v>
      </c>
      <c r="J2012" t="str">
        <f t="shared" si="191"/>
        <v>*</v>
      </c>
    </row>
    <row r="2013" spans="2:10" x14ac:dyDescent="0.25">
      <c r="B2013" t="str">
        <f>IF('TECH RES'!C2014="RESNGA",'TECH RES'!B2014,"*")</f>
        <v>*</v>
      </c>
      <c r="C2013" t="str">
        <f t="shared" si="186"/>
        <v>*</v>
      </c>
      <c r="D2013" t="str">
        <f t="shared" si="187"/>
        <v>*</v>
      </c>
      <c r="F2013" t="str">
        <f>IF('TECH RES'!C2014="RESNGA",'TECH RES'!B2014,"*")</f>
        <v>*</v>
      </c>
      <c r="G2013" t="str">
        <f t="shared" si="188"/>
        <v>*</v>
      </c>
      <c r="H2013" t="str">
        <f t="shared" si="189"/>
        <v>*</v>
      </c>
      <c r="I2013" t="str">
        <f t="shared" si="190"/>
        <v>*</v>
      </c>
      <c r="J2013" t="str">
        <f t="shared" si="191"/>
        <v>*</v>
      </c>
    </row>
    <row r="2014" spans="2:10" x14ac:dyDescent="0.25">
      <c r="B2014" t="str">
        <f>IF('TECH RES'!C2015="RESNGA",'TECH RES'!B2015,"*")</f>
        <v>*</v>
      </c>
      <c r="C2014" t="str">
        <f t="shared" si="186"/>
        <v>*</v>
      </c>
      <c r="D2014" t="str">
        <f t="shared" si="187"/>
        <v>*</v>
      </c>
      <c r="F2014" t="str">
        <f>IF('TECH RES'!C2015="RESNGA",'TECH RES'!B2015,"*")</f>
        <v>*</v>
      </c>
      <c r="G2014" t="str">
        <f t="shared" si="188"/>
        <v>*</v>
      </c>
      <c r="H2014" t="str">
        <f t="shared" si="189"/>
        <v>*</v>
      </c>
      <c r="I2014" t="str">
        <f t="shared" si="190"/>
        <v>*</v>
      </c>
      <c r="J2014" t="str">
        <f t="shared" si="191"/>
        <v>*</v>
      </c>
    </row>
    <row r="2015" spans="2:10" x14ac:dyDescent="0.25">
      <c r="B2015" t="str">
        <f>IF('TECH RES'!C2016="RESNGA",'TECH RES'!B2016,"*")</f>
        <v>*</v>
      </c>
      <c r="C2015" t="str">
        <f t="shared" si="186"/>
        <v>*</v>
      </c>
      <c r="D2015" t="str">
        <f t="shared" si="187"/>
        <v>*</v>
      </c>
      <c r="F2015" t="str">
        <f>IF('TECH RES'!C2016="RESNGA",'TECH RES'!B2016,"*")</f>
        <v>*</v>
      </c>
      <c r="G2015" t="str">
        <f t="shared" si="188"/>
        <v>*</v>
      </c>
      <c r="H2015" t="str">
        <f t="shared" si="189"/>
        <v>*</v>
      </c>
      <c r="I2015" t="str">
        <f t="shared" si="190"/>
        <v>*</v>
      </c>
      <c r="J2015" t="str">
        <f t="shared" si="191"/>
        <v>*</v>
      </c>
    </row>
    <row r="2016" spans="2:10" x14ac:dyDescent="0.25">
      <c r="B2016" t="str">
        <f>IF('TECH RES'!C2017="RESNGA",'TECH RES'!B2017,"*")</f>
        <v>*</v>
      </c>
      <c r="C2016" t="str">
        <f t="shared" si="186"/>
        <v>*</v>
      </c>
      <c r="D2016" t="str">
        <f t="shared" si="187"/>
        <v>*</v>
      </c>
      <c r="F2016" t="str">
        <f>IF('TECH RES'!C2017="RESNGA",'TECH RES'!B2017,"*")</f>
        <v>*</v>
      </c>
      <c r="G2016" t="str">
        <f t="shared" si="188"/>
        <v>*</v>
      </c>
      <c r="H2016" t="str">
        <f t="shared" si="189"/>
        <v>*</v>
      </c>
      <c r="I2016" t="str">
        <f t="shared" si="190"/>
        <v>*</v>
      </c>
      <c r="J2016" t="str">
        <f t="shared" si="191"/>
        <v>*</v>
      </c>
    </row>
    <row r="2017" spans="2:10" x14ac:dyDescent="0.25">
      <c r="B2017" t="str">
        <f>IF('TECH RES'!C2018="RESNGA",'TECH RES'!B2018,"*")</f>
        <v>*</v>
      </c>
      <c r="C2017" t="str">
        <f t="shared" si="186"/>
        <v>*</v>
      </c>
      <c r="D2017" t="str">
        <f t="shared" si="187"/>
        <v>*</v>
      </c>
      <c r="F2017" t="str">
        <f>IF('TECH RES'!C2018="RESNGA",'TECH RES'!B2018,"*")</f>
        <v>*</v>
      </c>
      <c r="G2017" t="str">
        <f t="shared" si="188"/>
        <v>*</v>
      </c>
      <c r="H2017" t="str">
        <f t="shared" si="189"/>
        <v>*</v>
      </c>
      <c r="I2017" t="str">
        <f t="shared" si="190"/>
        <v>*</v>
      </c>
      <c r="J2017" t="str">
        <f t="shared" si="191"/>
        <v>*</v>
      </c>
    </row>
    <row r="2018" spans="2:10" x14ac:dyDescent="0.25">
      <c r="B2018" t="str">
        <f>IF('TECH RES'!C2019="RESNGA",'TECH RES'!B2019,"*")</f>
        <v>*</v>
      </c>
      <c r="C2018" t="str">
        <f t="shared" si="186"/>
        <v>*</v>
      </c>
      <c r="D2018" t="str">
        <f t="shared" si="187"/>
        <v>*</v>
      </c>
      <c r="F2018" t="str">
        <f>IF('TECH RES'!C2019="RESNGA",'TECH RES'!B2019,"*")</f>
        <v>*</v>
      </c>
      <c r="G2018" t="str">
        <f t="shared" si="188"/>
        <v>*</v>
      </c>
      <c r="H2018" t="str">
        <f t="shared" si="189"/>
        <v>*</v>
      </c>
      <c r="I2018" t="str">
        <f t="shared" si="190"/>
        <v>*</v>
      </c>
      <c r="J2018" t="str">
        <f t="shared" si="191"/>
        <v>*</v>
      </c>
    </row>
    <row r="2019" spans="2:10" x14ac:dyDescent="0.25">
      <c r="B2019" t="str">
        <f>IF('TECH RES'!C2020="RESNGA",'TECH RES'!B2020,"*")</f>
        <v>*</v>
      </c>
      <c r="C2019" t="str">
        <f t="shared" si="186"/>
        <v>*</v>
      </c>
      <c r="D2019" t="str">
        <f t="shared" si="187"/>
        <v>*</v>
      </c>
      <c r="F2019" t="str">
        <f>IF('TECH RES'!C2020="RESNGA",'TECH RES'!B2020,"*")</f>
        <v>*</v>
      </c>
      <c r="G2019" t="str">
        <f t="shared" si="188"/>
        <v>*</v>
      </c>
      <c r="H2019" t="str">
        <f t="shared" si="189"/>
        <v>*</v>
      </c>
      <c r="I2019" t="str">
        <f t="shared" si="190"/>
        <v>*</v>
      </c>
      <c r="J2019" t="str">
        <f t="shared" si="191"/>
        <v>*</v>
      </c>
    </row>
    <row r="2020" spans="2:10" x14ac:dyDescent="0.25">
      <c r="B2020" t="str">
        <f>IF('TECH RES'!C2021="RESNGA",'TECH RES'!B2021,"*")</f>
        <v>*</v>
      </c>
      <c r="C2020" t="str">
        <f t="shared" si="186"/>
        <v>*</v>
      </c>
      <c r="D2020" t="str">
        <f t="shared" si="187"/>
        <v>*</v>
      </c>
      <c r="F2020" t="str">
        <f>IF('TECH RES'!C2021="RESNGA",'TECH RES'!B2021,"*")</f>
        <v>*</v>
      </c>
      <c r="G2020" t="str">
        <f t="shared" si="188"/>
        <v>*</v>
      </c>
      <c r="H2020" t="str">
        <f t="shared" si="189"/>
        <v>*</v>
      </c>
      <c r="I2020" t="str">
        <f t="shared" si="190"/>
        <v>*</v>
      </c>
      <c r="J2020" t="str">
        <f t="shared" si="191"/>
        <v>*</v>
      </c>
    </row>
    <row r="2021" spans="2:10" x14ac:dyDescent="0.25">
      <c r="B2021" t="str">
        <f>IF('TECH RES'!C2022="RESNGA",'TECH RES'!B2022,"*")</f>
        <v>*</v>
      </c>
      <c r="C2021" t="str">
        <f t="shared" si="186"/>
        <v>*</v>
      </c>
      <c r="D2021" t="str">
        <f t="shared" si="187"/>
        <v>*</v>
      </c>
      <c r="F2021" t="str">
        <f>IF('TECH RES'!C2022="RESNGA",'TECH RES'!B2022,"*")</f>
        <v>*</v>
      </c>
      <c r="G2021" t="str">
        <f t="shared" si="188"/>
        <v>*</v>
      </c>
      <c r="H2021" t="str">
        <f t="shared" si="189"/>
        <v>*</v>
      </c>
      <c r="I2021" t="str">
        <f t="shared" si="190"/>
        <v>*</v>
      </c>
      <c r="J2021" t="str">
        <f t="shared" si="191"/>
        <v>*</v>
      </c>
    </row>
    <row r="2022" spans="2:10" x14ac:dyDescent="0.25">
      <c r="B2022" t="str">
        <f>IF('TECH RES'!C2023="RESNGA",'TECH RES'!B2023,"*")</f>
        <v>*</v>
      </c>
      <c r="C2022" t="str">
        <f t="shared" si="186"/>
        <v>*</v>
      </c>
      <c r="D2022" t="str">
        <f t="shared" si="187"/>
        <v>*</v>
      </c>
      <c r="F2022" t="str">
        <f>IF('TECH RES'!C2023="RESNGA",'TECH RES'!B2023,"*")</f>
        <v>*</v>
      </c>
      <c r="G2022" t="str">
        <f t="shared" si="188"/>
        <v>*</v>
      </c>
      <c r="H2022" t="str">
        <f t="shared" si="189"/>
        <v>*</v>
      </c>
      <c r="I2022" t="str">
        <f t="shared" si="190"/>
        <v>*</v>
      </c>
      <c r="J2022" t="str">
        <f t="shared" si="191"/>
        <v>*</v>
      </c>
    </row>
    <row r="2023" spans="2:10" x14ac:dyDescent="0.25">
      <c r="B2023" t="str">
        <f>IF('TECH RES'!C2024="RESNGA",'TECH RES'!B2024,"*")</f>
        <v>*</v>
      </c>
      <c r="C2023" t="str">
        <f t="shared" si="186"/>
        <v>*</v>
      </c>
      <c r="D2023" t="str">
        <f t="shared" si="187"/>
        <v>*</v>
      </c>
      <c r="F2023" t="str">
        <f>IF('TECH RES'!C2024="RESNGA",'TECH RES'!B2024,"*")</f>
        <v>*</v>
      </c>
      <c r="G2023" t="str">
        <f t="shared" si="188"/>
        <v>*</v>
      </c>
      <c r="H2023" t="str">
        <f t="shared" si="189"/>
        <v>*</v>
      </c>
      <c r="I2023" t="str">
        <f t="shared" si="190"/>
        <v>*</v>
      </c>
      <c r="J2023" t="str">
        <f t="shared" si="191"/>
        <v>*</v>
      </c>
    </row>
    <row r="2024" spans="2:10" x14ac:dyDescent="0.25">
      <c r="B2024" t="str">
        <f>IF('TECH RES'!C2025="RESNGA",'TECH RES'!B2025,"*")</f>
        <v>*</v>
      </c>
      <c r="C2024" t="str">
        <f t="shared" si="186"/>
        <v>*</v>
      </c>
      <c r="D2024" t="str">
        <f t="shared" si="187"/>
        <v>*</v>
      </c>
      <c r="F2024" t="str">
        <f>IF('TECH RES'!C2025="RESNGA",'TECH RES'!B2025,"*")</f>
        <v>*</v>
      </c>
      <c r="G2024" t="str">
        <f t="shared" si="188"/>
        <v>*</v>
      </c>
      <c r="H2024" t="str">
        <f t="shared" si="189"/>
        <v>*</v>
      </c>
      <c r="I2024" t="str">
        <f t="shared" si="190"/>
        <v>*</v>
      </c>
      <c r="J2024" t="str">
        <f t="shared" si="191"/>
        <v>*</v>
      </c>
    </row>
    <row r="2025" spans="2:10" x14ac:dyDescent="0.25">
      <c r="B2025" t="str">
        <f>IF('TECH RES'!C2026="RESNGA",'TECH RES'!B2026,"*")</f>
        <v>*</v>
      </c>
      <c r="C2025" t="str">
        <f t="shared" si="186"/>
        <v>*</v>
      </c>
      <c r="D2025" t="str">
        <f t="shared" si="187"/>
        <v>*</v>
      </c>
      <c r="F2025" t="str">
        <f>IF('TECH RES'!C2026="RESNGA",'TECH RES'!B2026,"*")</f>
        <v>*</v>
      </c>
      <c r="G2025" t="str">
        <f t="shared" si="188"/>
        <v>*</v>
      </c>
      <c r="H2025" t="str">
        <f t="shared" si="189"/>
        <v>*</v>
      </c>
      <c r="I2025" t="str">
        <f t="shared" si="190"/>
        <v>*</v>
      </c>
      <c r="J2025" t="str">
        <f t="shared" si="191"/>
        <v>*</v>
      </c>
    </row>
    <row r="2026" spans="2:10" x14ac:dyDescent="0.25">
      <c r="B2026" t="str">
        <f>IF('TECH RES'!C2027="RESNGA",'TECH RES'!B2027,"*")</f>
        <v>*</v>
      </c>
      <c r="C2026" t="str">
        <f t="shared" si="186"/>
        <v>*</v>
      </c>
      <c r="D2026" t="str">
        <f t="shared" si="187"/>
        <v>*</v>
      </c>
      <c r="F2026" t="str">
        <f>IF('TECH RES'!C2027="RESNGA",'TECH RES'!B2027,"*")</f>
        <v>*</v>
      </c>
      <c r="G2026" t="str">
        <f t="shared" si="188"/>
        <v>*</v>
      </c>
      <c r="H2026" t="str">
        <f t="shared" si="189"/>
        <v>*</v>
      </c>
      <c r="I2026" t="str">
        <f t="shared" si="190"/>
        <v>*</v>
      </c>
      <c r="J2026" t="str">
        <f t="shared" si="191"/>
        <v>*</v>
      </c>
    </row>
    <row r="2027" spans="2:10" x14ac:dyDescent="0.25">
      <c r="B2027" t="str">
        <f>IF('TECH RES'!C2028="RESNGA",'TECH RES'!B2028,"*")</f>
        <v>*</v>
      </c>
      <c r="C2027" t="str">
        <f t="shared" si="186"/>
        <v>*</v>
      </c>
      <c r="D2027" t="str">
        <f t="shared" si="187"/>
        <v>*</v>
      </c>
      <c r="F2027" t="str">
        <f>IF('TECH RES'!C2028="RESNGA",'TECH RES'!B2028,"*")</f>
        <v>*</v>
      </c>
      <c r="G2027" t="str">
        <f t="shared" si="188"/>
        <v>*</v>
      </c>
      <c r="H2027" t="str">
        <f t="shared" si="189"/>
        <v>*</v>
      </c>
      <c r="I2027" t="str">
        <f t="shared" si="190"/>
        <v>*</v>
      </c>
      <c r="J2027" t="str">
        <f t="shared" si="191"/>
        <v>*</v>
      </c>
    </row>
    <row r="2028" spans="2:10" x14ac:dyDescent="0.25">
      <c r="B2028" t="str">
        <f>IF('TECH RES'!C2029="RESNGA",'TECH RES'!B2029,"*")</f>
        <v>*</v>
      </c>
      <c r="C2028" t="str">
        <f t="shared" si="186"/>
        <v>*</v>
      </c>
      <c r="D2028" t="str">
        <f t="shared" si="187"/>
        <v>*</v>
      </c>
      <c r="F2028" t="str">
        <f>IF('TECH RES'!C2029="RESNGA",'TECH RES'!B2029,"*")</f>
        <v>*</v>
      </c>
      <c r="G2028" t="str">
        <f t="shared" si="188"/>
        <v>*</v>
      </c>
      <c r="H2028" t="str">
        <f t="shared" si="189"/>
        <v>*</v>
      </c>
      <c r="I2028" t="str">
        <f t="shared" si="190"/>
        <v>*</v>
      </c>
      <c r="J2028" t="str">
        <f t="shared" si="191"/>
        <v>*</v>
      </c>
    </row>
    <row r="2029" spans="2:10" x14ac:dyDescent="0.25">
      <c r="B2029" t="str">
        <f>IF('TECH RES'!C2030="RESNGA",'TECH RES'!B2030,"*")</f>
        <v>*</v>
      </c>
      <c r="C2029" t="str">
        <f t="shared" si="186"/>
        <v>*</v>
      </c>
      <c r="D2029" t="str">
        <f t="shared" si="187"/>
        <v>*</v>
      </c>
      <c r="F2029" t="str">
        <f>IF('TECH RES'!C2030="RESNGA",'TECH RES'!B2030,"*")</f>
        <v>*</v>
      </c>
      <c r="G2029" t="str">
        <f t="shared" si="188"/>
        <v>*</v>
      </c>
      <c r="H2029" t="str">
        <f t="shared" si="189"/>
        <v>*</v>
      </c>
      <c r="I2029" t="str">
        <f t="shared" si="190"/>
        <v>*</v>
      </c>
      <c r="J2029" t="str">
        <f t="shared" si="191"/>
        <v>*</v>
      </c>
    </row>
    <row r="2030" spans="2:10" x14ac:dyDescent="0.25">
      <c r="B2030" t="str">
        <f>IF('TECH RES'!C2031="RESNGA",'TECH RES'!B2031,"*")</f>
        <v>*</v>
      </c>
      <c r="C2030" t="str">
        <f t="shared" si="186"/>
        <v>*</v>
      </c>
      <c r="D2030" t="str">
        <f t="shared" si="187"/>
        <v>*</v>
      </c>
      <c r="F2030" t="str">
        <f>IF('TECH RES'!C2031="RESNGA",'TECH RES'!B2031,"*")</f>
        <v>*</v>
      </c>
      <c r="G2030" t="str">
        <f t="shared" si="188"/>
        <v>*</v>
      </c>
      <c r="H2030" t="str">
        <f t="shared" si="189"/>
        <v>*</v>
      </c>
      <c r="I2030" t="str">
        <f t="shared" si="190"/>
        <v>*</v>
      </c>
      <c r="J2030" t="str">
        <f t="shared" si="191"/>
        <v>*</v>
      </c>
    </row>
    <row r="2031" spans="2:10" x14ac:dyDescent="0.25">
      <c r="B2031" t="str">
        <f>IF('TECH RES'!C2032="RESNGA",'TECH RES'!B2032,"*")</f>
        <v>*</v>
      </c>
      <c r="C2031" t="str">
        <f t="shared" si="186"/>
        <v>*</v>
      </c>
      <c r="D2031" t="str">
        <f t="shared" si="187"/>
        <v>*</v>
      </c>
      <c r="F2031" t="str">
        <f>IF('TECH RES'!C2032="RESNGA",'TECH RES'!B2032,"*")</f>
        <v>*</v>
      </c>
      <c r="G2031" t="str">
        <f t="shared" si="188"/>
        <v>*</v>
      </c>
      <c r="H2031" t="str">
        <f t="shared" si="189"/>
        <v>*</v>
      </c>
      <c r="I2031" t="str">
        <f t="shared" si="190"/>
        <v>*</v>
      </c>
      <c r="J2031" t="str">
        <f t="shared" si="191"/>
        <v>*</v>
      </c>
    </row>
    <row r="2032" spans="2:10" x14ac:dyDescent="0.25">
      <c r="B2032" t="str">
        <f>IF('TECH RES'!C2033="RESNGA",'TECH RES'!B2033,"*")</f>
        <v>*</v>
      </c>
      <c r="C2032" t="str">
        <f t="shared" si="186"/>
        <v>*</v>
      </c>
      <c r="D2032" t="str">
        <f t="shared" si="187"/>
        <v>*</v>
      </c>
      <c r="F2032" t="str">
        <f>IF('TECH RES'!C2033="RESNGA",'TECH RES'!B2033,"*")</f>
        <v>*</v>
      </c>
      <c r="G2032" t="str">
        <f t="shared" si="188"/>
        <v>*</v>
      </c>
      <c r="H2032" t="str">
        <f t="shared" si="189"/>
        <v>*</v>
      </c>
      <c r="I2032" t="str">
        <f t="shared" si="190"/>
        <v>*</v>
      </c>
      <c r="J2032" t="str">
        <f t="shared" si="191"/>
        <v>*</v>
      </c>
    </row>
    <row r="2033" spans="2:10" x14ac:dyDescent="0.25">
      <c r="B2033" t="str">
        <f>IF('TECH RES'!C2034="RESNGA",'TECH RES'!B2034,"*")</f>
        <v>*</v>
      </c>
      <c r="C2033" t="str">
        <f t="shared" si="186"/>
        <v>*</v>
      </c>
      <c r="D2033" t="str">
        <f t="shared" si="187"/>
        <v>*</v>
      </c>
      <c r="F2033" t="str">
        <f>IF('TECH RES'!C2034="RESNGA",'TECH RES'!B2034,"*")</f>
        <v>*</v>
      </c>
      <c r="G2033" t="str">
        <f t="shared" si="188"/>
        <v>*</v>
      </c>
      <c r="H2033" t="str">
        <f t="shared" si="189"/>
        <v>*</v>
      </c>
      <c r="I2033" t="str">
        <f t="shared" si="190"/>
        <v>*</v>
      </c>
      <c r="J2033" t="str">
        <f t="shared" si="191"/>
        <v>*</v>
      </c>
    </row>
    <row r="2034" spans="2:10" x14ac:dyDescent="0.25">
      <c r="B2034" t="str">
        <f>IF('TECH RES'!C2035="RESNGA",'TECH RES'!B2035,"*")</f>
        <v>RESHOULMNewSCAHP2NGA20</v>
      </c>
      <c r="C2034" t="str">
        <f t="shared" si="186"/>
        <v>RESNGA</v>
      </c>
      <c r="D2034">
        <f t="shared" si="187"/>
        <v>1</v>
      </c>
      <c r="F2034" t="str">
        <f>IF('TECH RES'!C2035="RESNGA",'TECH RES'!B2035,"*")</f>
        <v>RESHOULMNewSCAHP2NGA20</v>
      </c>
      <c r="G2034" t="str">
        <f t="shared" si="188"/>
        <v>RESRNG</v>
      </c>
      <c r="H2034">
        <f t="shared" si="189"/>
        <v>0</v>
      </c>
      <c r="I2034">
        <f t="shared" si="190"/>
        <v>1</v>
      </c>
      <c r="J2034">
        <f t="shared" si="191"/>
        <v>1</v>
      </c>
    </row>
    <row r="2035" spans="2:10" x14ac:dyDescent="0.25">
      <c r="B2035" t="str">
        <f>IF('TECH RES'!C2036="RESNGA",'TECH RES'!B2036,"*")</f>
        <v>*</v>
      </c>
      <c r="C2035" t="str">
        <f t="shared" si="186"/>
        <v>*</v>
      </c>
      <c r="D2035" t="str">
        <f t="shared" si="187"/>
        <v>*</v>
      </c>
      <c r="F2035" t="str">
        <f>IF('TECH RES'!C2036="RESNGA",'TECH RES'!B2036,"*")</f>
        <v>*</v>
      </c>
      <c r="G2035" t="str">
        <f t="shared" si="188"/>
        <v>*</v>
      </c>
      <c r="H2035" t="str">
        <f t="shared" si="189"/>
        <v>*</v>
      </c>
      <c r="I2035" t="str">
        <f t="shared" si="190"/>
        <v>*</v>
      </c>
      <c r="J2035" t="str">
        <f t="shared" si="191"/>
        <v>*</v>
      </c>
    </row>
    <row r="2036" spans="2:10" x14ac:dyDescent="0.25">
      <c r="B2036" t="str">
        <f>IF('TECH RES'!C2037="RESNGA",'TECH RES'!B2037,"*")</f>
        <v>*</v>
      </c>
      <c r="C2036" t="str">
        <f t="shared" si="186"/>
        <v>*</v>
      </c>
      <c r="D2036" t="str">
        <f t="shared" si="187"/>
        <v>*</v>
      </c>
      <c r="F2036" t="str">
        <f>IF('TECH RES'!C2037="RESNGA",'TECH RES'!B2037,"*")</f>
        <v>*</v>
      </c>
      <c r="G2036" t="str">
        <f t="shared" si="188"/>
        <v>*</v>
      </c>
      <c r="H2036" t="str">
        <f t="shared" si="189"/>
        <v>*</v>
      </c>
      <c r="I2036" t="str">
        <f t="shared" si="190"/>
        <v>*</v>
      </c>
      <c r="J2036" t="str">
        <f t="shared" si="191"/>
        <v>*</v>
      </c>
    </row>
    <row r="2037" spans="2:10" x14ac:dyDescent="0.25">
      <c r="B2037" t="str">
        <f>IF('TECH RES'!C2038="RESNGA",'TECH RES'!B2038,"*")</f>
        <v>*</v>
      </c>
      <c r="C2037" t="str">
        <f t="shared" si="186"/>
        <v>*</v>
      </c>
      <c r="D2037" t="str">
        <f t="shared" si="187"/>
        <v>*</v>
      </c>
      <c r="F2037" t="str">
        <f>IF('TECH RES'!C2038="RESNGA",'TECH RES'!B2038,"*")</f>
        <v>*</v>
      </c>
      <c r="G2037" t="str">
        <f t="shared" si="188"/>
        <v>*</v>
      </c>
      <c r="H2037" t="str">
        <f t="shared" si="189"/>
        <v>*</v>
      </c>
      <c r="I2037" t="str">
        <f t="shared" si="190"/>
        <v>*</v>
      </c>
      <c r="J2037" t="str">
        <f t="shared" si="191"/>
        <v>*</v>
      </c>
    </row>
    <row r="2038" spans="2:10" x14ac:dyDescent="0.25">
      <c r="B2038" t="str">
        <f>IF('TECH RES'!C2039="RESNGA",'TECH RES'!B2039,"*")</f>
        <v>*</v>
      </c>
      <c r="C2038" t="str">
        <f t="shared" si="186"/>
        <v>*</v>
      </c>
      <c r="D2038" t="str">
        <f t="shared" si="187"/>
        <v>*</v>
      </c>
      <c r="F2038" t="str">
        <f>IF('TECH RES'!C2039="RESNGA",'TECH RES'!B2039,"*")</f>
        <v>*</v>
      </c>
      <c r="G2038" t="str">
        <f t="shared" si="188"/>
        <v>*</v>
      </c>
      <c r="H2038" t="str">
        <f t="shared" si="189"/>
        <v>*</v>
      </c>
      <c r="I2038" t="str">
        <f t="shared" si="190"/>
        <v>*</v>
      </c>
      <c r="J2038" t="str">
        <f t="shared" si="191"/>
        <v>*</v>
      </c>
    </row>
    <row r="2039" spans="2:10" x14ac:dyDescent="0.25">
      <c r="B2039" t="str">
        <f>IF('TECH RES'!C2040="RESNGA",'TECH RES'!B2040,"*")</f>
        <v>*</v>
      </c>
      <c r="C2039" t="str">
        <f t="shared" si="186"/>
        <v>*</v>
      </c>
      <c r="D2039" t="str">
        <f t="shared" si="187"/>
        <v>*</v>
      </c>
      <c r="F2039" t="str">
        <f>IF('TECH RES'!C2040="RESNGA",'TECH RES'!B2040,"*")</f>
        <v>*</v>
      </c>
      <c r="G2039" t="str">
        <f t="shared" si="188"/>
        <v>*</v>
      </c>
      <c r="H2039" t="str">
        <f t="shared" si="189"/>
        <v>*</v>
      </c>
      <c r="I2039" t="str">
        <f t="shared" si="190"/>
        <v>*</v>
      </c>
      <c r="J2039" t="str">
        <f t="shared" si="191"/>
        <v>*</v>
      </c>
    </row>
    <row r="2040" spans="2:10" x14ac:dyDescent="0.25">
      <c r="B2040" t="str">
        <f>IF('TECH RES'!C2041="RESNGA",'TECH RES'!B2041,"*")</f>
        <v>*</v>
      </c>
      <c r="C2040" t="str">
        <f t="shared" si="186"/>
        <v>*</v>
      </c>
      <c r="D2040" t="str">
        <f t="shared" si="187"/>
        <v>*</v>
      </c>
      <c r="F2040" t="str">
        <f>IF('TECH RES'!C2041="RESNGA",'TECH RES'!B2041,"*")</f>
        <v>*</v>
      </c>
      <c r="G2040" t="str">
        <f t="shared" si="188"/>
        <v>*</v>
      </c>
      <c r="H2040" t="str">
        <f t="shared" si="189"/>
        <v>*</v>
      </c>
      <c r="I2040" t="str">
        <f t="shared" si="190"/>
        <v>*</v>
      </c>
      <c r="J2040" t="str">
        <f t="shared" si="191"/>
        <v>*</v>
      </c>
    </row>
    <row r="2041" spans="2:10" x14ac:dyDescent="0.25">
      <c r="B2041" t="str">
        <f>IF('TECH RES'!C2042="RESNGA",'TECH RES'!B2042,"*")</f>
        <v>*</v>
      </c>
      <c r="C2041" t="str">
        <f t="shared" si="186"/>
        <v>*</v>
      </c>
      <c r="D2041" t="str">
        <f t="shared" si="187"/>
        <v>*</v>
      </c>
      <c r="F2041" t="str">
        <f>IF('TECH RES'!C2042="RESNGA",'TECH RES'!B2042,"*")</f>
        <v>*</v>
      </c>
      <c r="G2041" t="str">
        <f t="shared" si="188"/>
        <v>*</v>
      </c>
      <c r="H2041" t="str">
        <f t="shared" si="189"/>
        <v>*</v>
      </c>
      <c r="I2041" t="str">
        <f t="shared" si="190"/>
        <v>*</v>
      </c>
      <c r="J2041" t="str">
        <f t="shared" si="191"/>
        <v>*</v>
      </c>
    </row>
    <row r="2042" spans="2:10" x14ac:dyDescent="0.25">
      <c r="B2042" t="str">
        <f>IF('TECH RES'!C2043="RESNGA",'TECH RES'!B2043,"*")</f>
        <v>*</v>
      </c>
      <c r="C2042" t="str">
        <f t="shared" si="186"/>
        <v>*</v>
      </c>
      <c r="D2042" t="str">
        <f t="shared" si="187"/>
        <v>*</v>
      </c>
      <c r="F2042" t="str">
        <f>IF('TECH RES'!C2043="RESNGA",'TECH RES'!B2043,"*")</f>
        <v>*</v>
      </c>
      <c r="G2042" t="str">
        <f t="shared" si="188"/>
        <v>*</v>
      </c>
      <c r="H2042" t="str">
        <f t="shared" si="189"/>
        <v>*</v>
      </c>
      <c r="I2042" t="str">
        <f t="shared" si="190"/>
        <v>*</v>
      </c>
      <c r="J2042" t="str">
        <f t="shared" si="191"/>
        <v>*</v>
      </c>
    </row>
    <row r="2043" spans="2:10" x14ac:dyDescent="0.25">
      <c r="B2043" t="str">
        <f>IF('TECH RES'!C2044="RESNGA",'TECH RES'!B2044,"*")</f>
        <v>*</v>
      </c>
      <c r="C2043" t="str">
        <f t="shared" si="186"/>
        <v>*</v>
      </c>
      <c r="D2043" t="str">
        <f t="shared" si="187"/>
        <v>*</v>
      </c>
      <c r="F2043" t="str">
        <f>IF('TECH RES'!C2044="RESNGA",'TECH RES'!B2044,"*")</f>
        <v>*</v>
      </c>
      <c r="G2043" t="str">
        <f t="shared" si="188"/>
        <v>*</v>
      </c>
      <c r="H2043" t="str">
        <f t="shared" si="189"/>
        <v>*</v>
      </c>
      <c r="I2043" t="str">
        <f t="shared" si="190"/>
        <v>*</v>
      </c>
      <c r="J2043" t="str">
        <f t="shared" si="191"/>
        <v>*</v>
      </c>
    </row>
    <row r="2044" spans="2:10" x14ac:dyDescent="0.25">
      <c r="B2044" t="str">
        <f>IF('TECH RES'!C2045="RESNGA",'TECH RES'!B2045,"*")</f>
        <v>*</v>
      </c>
      <c r="C2044" t="str">
        <f t="shared" si="186"/>
        <v>*</v>
      </c>
      <c r="D2044" t="str">
        <f t="shared" si="187"/>
        <v>*</v>
      </c>
      <c r="F2044" t="str">
        <f>IF('TECH RES'!C2045="RESNGA",'TECH RES'!B2045,"*")</f>
        <v>*</v>
      </c>
      <c r="G2044" t="str">
        <f t="shared" si="188"/>
        <v>*</v>
      </c>
      <c r="H2044" t="str">
        <f t="shared" si="189"/>
        <v>*</v>
      </c>
      <c r="I2044" t="str">
        <f t="shared" si="190"/>
        <v>*</v>
      </c>
      <c r="J2044" t="str">
        <f t="shared" si="191"/>
        <v>*</v>
      </c>
    </row>
    <row r="2045" spans="2:10" x14ac:dyDescent="0.25">
      <c r="B2045" t="str">
        <f>IF('TECH RES'!C2046="RESNGA",'TECH RES'!B2046,"*")</f>
        <v>*</v>
      </c>
      <c r="C2045" t="str">
        <f t="shared" si="186"/>
        <v>*</v>
      </c>
      <c r="D2045" t="str">
        <f t="shared" si="187"/>
        <v>*</v>
      </c>
      <c r="F2045" t="str">
        <f>IF('TECH RES'!C2046="RESNGA",'TECH RES'!B2046,"*")</f>
        <v>*</v>
      </c>
      <c r="G2045" t="str">
        <f t="shared" si="188"/>
        <v>*</v>
      </c>
      <c r="H2045" t="str">
        <f t="shared" si="189"/>
        <v>*</v>
      </c>
      <c r="I2045" t="str">
        <f t="shared" si="190"/>
        <v>*</v>
      </c>
      <c r="J2045" t="str">
        <f t="shared" si="191"/>
        <v>*</v>
      </c>
    </row>
    <row r="2046" spans="2:10" x14ac:dyDescent="0.25">
      <c r="B2046" t="str">
        <f>IF('TECH RES'!C2047="RESNGA",'TECH RES'!B2047,"*")</f>
        <v>*</v>
      </c>
      <c r="C2046" t="str">
        <f t="shared" si="186"/>
        <v>*</v>
      </c>
      <c r="D2046" t="str">
        <f t="shared" si="187"/>
        <v>*</v>
      </c>
      <c r="F2046" t="str">
        <f>IF('TECH RES'!C2047="RESNGA",'TECH RES'!B2047,"*")</f>
        <v>*</v>
      </c>
      <c r="G2046" t="str">
        <f t="shared" si="188"/>
        <v>*</v>
      </c>
      <c r="H2046" t="str">
        <f t="shared" si="189"/>
        <v>*</v>
      </c>
      <c r="I2046" t="str">
        <f t="shared" si="190"/>
        <v>*</v>
      </c>
      <c r="J2046" t="str">
        <f t="shared" si="191"/>
        <v>*</v>
      </c>
    </row>
    <row r="2047" spans="2:10" x14ac:dyDescent="0.25">
      <c r="B2047" t="str">
        <f>IF('TECH RES'!C2048="RESNGA",'TECH RES'!B2048,"*")</f>
        <v>*</v>
      </c>
      <c r="C2047" t="str">
        <f t="shared" si="186"/>
        <v>*</v>
      </c>
      <c r="D2047" t="str">
        <f t="shared" si="187"/>
        <v>*</v>
      </c>
      <c r="F2047" t="str">
        <f>IF('TECH RES'!C2048="RESNGA",'TECH RES'!B2048,"*")</f>
        <v>*</v>
      </c>
      <c r="G2047" t="str">
        <f t="shared" si="188"/>
        <v>*</v>
      </c>
      <c r="H2047" t="str">
        <f t="shared" si="189"/>
        <v>*</v>
      </c>
      <c r="I2047" t="str">
        <f t="shared" si="190"/>
        <v>*</v>
      </c>
      <c r="J2047" t="str">
        <f t="shared" si="191"/>
        <v>*</v>
      </c>
    </row>
    <row r="2048" spans="2:10" x14ac:dyDescent="0.25">
      <c r="B2048" t="str">
        <f>IF('TECH RES'!C2049="RESNGA",'TECH RES'!B2049,"*")</f>
        <v>*</v>
      </c>
      <c r="C2048" t="str">
        <f t="shared" si="186"/>
        <v>*</v>
      </c>
      <c r="D2048" t="str">
        <f t="shared" si="187"/>
        <v>*</v>
      </c>
      <c r="F2048" t="str">
        <f>IF('TECH RES'!C2049="RESNGA",'TECH RES'!B2049,"*")</f>
        <v>*</v>
      </c>
      <c r="G2048" t="str">
        <f t="shared" si="188"/>
        <v>*</v>
      </c>
      <c r="H2048" t="str">
        <f t="shared" si="189"/>
        <v>*</v>
      </c>
      <c r="I2048" t="str">
        <f t="shared" si="190"/>
        <v>*</v>
      </c>
      <c r="J2048" t="str">
        <f t="shared" si="191"/>
        <v>*</v>
      </c>
    </row>
    <row r="2049" spans="2:10" x14ac:dyDescent="0.25">
      <c r="B2049" t="str">
        <f>IF('TECH RES'!C2050="RESNGA",'TECH RES'!B2050,"*")</f>
        <v>*</v>
      </c>
      <c r="C2049" t="str">
        <f t="shared" si="186"/>
        <v>*</v>
      </c>
      <c r="D2049" t="str">
        <f t="shared" si="187"/>
        <v>*</v>
      </c>
      <c r="F2049" t="str">
        <f>IF('TECH RES'!C2050="RESNGA",'TECH RES'!B2050,"*")</f>
        <v>*</v>
      </c>
      <c r="G2049" t="str">
        <f t="shared" si="188"/>
        <v>*</v>
      </c>
      <c r="H2049" t="str">
        <f t="shared" si="189"/>
        <v>*</v>
      </c>
      <c r="I2049" t="str">
        <f t="shared" si="190"/>
        <v>*</v>
      </c>
      <c r="J2049" t="str">
        <f t="shared" si="191"/>
        <v>*</v>
      </c>
    </row>
    <row r="2050" spans="2:10" x14ac:dyDescent="0.25">
      <c r="B2050" t="str">
        <f>IF('TECH RES'!C2051="RESNGA",'TECH RES'!B2051,"*")</f>
        <v>*</v>
      </c>
      <c r="C2050" t="str">
        <f t="shared" si="186"/>
        <v>*</v>
      </c>
      <c r="D2050" t="str">
        <f t="shared" si="187"/>
        <v>*</v>
      </c>
      <c r="F2050" t="str">
        <f>IF('TECH RES'!C2051="RESNGA",'TECH RES'!B2051,"*")</f>
        <v>*</v>
      </c>
      <c r="G2050" t="str">
        <f t="shared" si="188"/>
        <v>*</v>
      </c>
      <c r="H2050" t="str">
        <f t="shared" si="189"/>
        <v>*</v>
      </c>
      <c r="I2050" t="str">
        <f t="shared" si="190"/>
        <v>*</v>
      </c>
      <c r="J2050" t="str">
        <f t="shared" si="191"/>
        <v>*</v>
      </c>
    </row>
    <row r="2051" spans="2:10" x14ac:dyDescent="0.25">
      <c r="B2051" t="str">
        <f>IF('TECH RES'!C2052="RESNGA",'TECH RES'!B2052,"*")</f>
        <v>*</v>
      </c>
      <c r="C2051" t="str">
        <f t="shared" si="186"/>
        <v>*</v>
      </c>
      <c r="D2051" t="str">
        <f t="shared" si="187"/>
        <v>*</v>
      </c>
      <c r="F2051" t="str">
        <f>IF('TECH RES'!C2052="RESNGA",'TECH RES'!B2052,"*")</f>
        <v>*</v>
      </c>
      <c r="G2051" t="str">
        <f t="shared" si="188"/>
        <v>*</v>
      </c>
      <c r="H2051" t="str">
        <f t="shared" si="189"/>
        <v>*</v>
      </c>
      <c r="I2051" t="str">
        <f t="shared" si="190"/>
        <v>*</v>
      </c>
      <c r="J2051" t="str">
        <f t="shared" si="191"/>
        <v>*</v>
      </c>
    </row>
    <row r="2052" spans="2:10" x14ac:dyDescent="0.25">
      <c r="B2052" t="str">
        <f>IF('TECH RES'!C2053="RESNGA",'TECH RES'!B2053,"*")</f>
        <v>*</v>
      </c>
      <c r="C2052" t="str">
        <f t="shared" si="186"/>
        <v>*</v>
      </c>
      <c r="D2052" t="str">
        <f t="shared" si="187"/>
        <v>*</v>
      </c>
      <c r="F2052" t="str">
        <f>IF('TECH RES'!C2053="RESNGA",'TECH RES'!B2053,"*")</f>
        <v>*</v>
      </c>
      <c r="G2052" t="str">
        <f t="shared" si="188"/>
        <v>*</v>
      </c>
      <c r="H2052" t="str">
        <f t="shared" si="189"/>
        <v>*</v>
      </c>
      <c r="I2052" t="str">
        <f t="shared" si="190"/>
        <v>*</v>
      </c>
      <c r="J2052" t="str">
        <f t="shared" si="191"/>
        <v>*</v>
      </c>
    </row>
    <row r="2053" spans="2:10" x14ac:dyDescent="0.25">
      <c r="B2053" t="str">
        <f>IF('TECH RES'!C2054="RESNGA",'TECH RES'!B2054,"*")</f>
        <v>*</v>
      </c>
      <c r="C2053" t="str">
        <f t="shared" si="186"/>
        <v>*</v>
      </c>
      <c r="D2053" t="str">
        <f t="shared" si="187"/>
        <v>*</v>
      </c>
      <c r="F2053" t="str">
        <f>IF('TECH RES'!C2054="RESNGA",'TECH RES'!B2054,"*")</f>
        <v>*</v>
      </c>
      <c r="G2053" t="str">
        <f t="shared" si="188"/>
        <v>*</v>
      </c>
      <c r="H2053" t="str">
        <f t="shared" si="189"/>
        <v>*</v>
      </c>
      <c r="I2053" t="str">
        <f t="shared" si="190"/>
        <v>*</v>
      </c>
      <c r="J2053" t="str">
        <f t="shared" si="191"/>
        <v>*</v>
      </c>
    </row>
    <row r="2054" spans="2:10" x14ac:dyDescent="0.25">
      <c r="B2054" t="str">
        <f>IF('TECH RES'!C2055="RESNGA",'TECH RES'!B2055,"*")</f>
        <v>*</v>
      </c>
      <c r="C2054" t="str">
        <f t="shared" ref="C2054:C2117" si="192">IF(B2054="*","*","RESNGA")</f>
        <v>*</v>
      </c>
      <c r="D2054" t="str">
        <f t="shared" ref="D2054:D2117" si="193">IF(B2054="*","*",1)</f>
        <v>*</v>
      </c>
      <c r="F2054" t="str">
        <f>IF('TECH RES'!C2055="RESNGA",'TECH RES'!B2055,"*")</f>
        <v>*</v>
      </c>
      <c r="G2054" t="str">
        <f t="shared" ref="G2054:G2117" si="194">IF(F2054="*","*","RESRNG")</f>
        <v>*</v>
      </c>
      <c r="H2054" t="str">
        <f t="shared" ref="H2054:H2117" si="195">IF(F2054="*","*",0)</f>
        <v>*</v>
      </c>
      <c r="I2054" t="str">
        <f t="shared" ref="I2054:I2117" si="196">IF(G2054="*","*",1)</f>
        <v>*</v>
      </c>
      <c r="J2054" t="str">
        <f t="shared" ref="J2054:J2117" si="197">IF(H2054="*","*",1)</f>
        <v>*</v>
      </c>
    </row>
    <row r="2055" spans="2:10" x14ac:dyDescent="0.25">
      <c r="B2055" t="str">
        <f>IF('TECH RES'!C2056="RESNGA",'TECH RES'!B2056,"*")</f>
        <v>*</v>
      </c>
      <c r="C2055" t="str">
        <f t="shared" si="192"/>
        <v>*</v>
      </c>
      <c r="D2055" t="str">
        <f t="shared" si="193"/>
        <v>*</v>
      </c>
      <c r="F2055" t="str">
        <f>IF('TECH RES'!C2056="RESNGA",'TECH RES'!B2056,"*")</f>
        <v>*</v>
      </c>
      <c r="G2055" t="str">
        <f t="shared" si="194"/>
        <v>*</v>
      </c>
      <c r="H2055" t="str">
        <f t="shared" si="195"/>
        <v>*</v>
      </c>
      <c r="I2055" t="str">
        <f t="shared" si="196"/>
        <v>*</v>
      </c>
      <c r="J2055" t="str">
        <f t="shared" si="197"/>
        <v>*</v>
      </c>
    </row>
    <row r="2056" spans="2:10" x14ac:dyDescent="0.25">
      <c r="B2056" t="str">
        <f>IF('TECH RES'!C2057="RESNGA",'TECH RES'!B2057,"*")</f>
        <v>*</v>
      </c>
      <c r="C2056" t="str">
        <f t="shared" si="192"/>
        <v>*</v>
      </c>
      <c r="D2056" t="str">
        <f t="shared" si="193"/>
        <v>*</v>
      </c>
      <c r="F2056" t="str">
        <f>IF('TECH RES'!C2057="RESNGA",'TECH RES'!B2057,"*")</f>
        <v>*</v>
      </c>
      <c r="G2056" t="str">
        <f t="shared" si="194"/>
        <v>*</v>
      </c>
      <c r="H2056" t="str">
        <f t="shared" si="195"/>
        <v>*</v>
      </c>
      <c r="I2056" t="str">
        <f t="shared" si="196"/>
        <v>*</v>
      </c>
      <c r="J2056" t="str">
        <f t="shared" si="197"/>
        <v>*</v>
      </c>
    </row>
    <row r="2057" spans="2:10" x14ac:dyDescent="0.25">
      <c r="B2057" t="str">
        <f>IF('TECH RES'!C2058="RESNGA",'TECH RES'!B2058,"*")</f>
        <v>*</v>
      </c>
      <c r="C2057" t="str">
        <f t="shared" si="192"/>
        <v>*</v>
      </c>
      <c r="D2057" t="str">
        <f t="shared" si="193"/>
        <v>*</v>
      </c>
      <c r="F2057" t="str">
        <f>IF('TECH RES'!C2058="RESNGA",'TECH RES'!B2058,"*")</f>
        <v>*</v>
      </c>
      <c r="G2057" t="str">
        <f t="shared" si="194"/>
        <v>*</v>
      </c>
      <c r="H2057" t="str">
        <f t="shared" si="195"/>
        <v>*</v>
      </c>
      <c r="I2057" t="str">
        <f t="shared" si="196"/>
        <v>*</v>
      </c>
      <c r="J2057" t="str">
        <f t="shared" si="197"/>
        <v>*</v>
      </c>
    </row>
    <row r="2058" spans="2:10" x14ac:dyDescent="0.25">
      <c r="B2058" t="str">
        <f>IF('TECH RES'!C2059="RESNGA",'TECH RES'!B2059,"*")</f>
        <v>*</v>
      </c>
      <c r="C2058" t="str">
        <f t="shared" si="192"/>
        <v>*</v>
      </c>
      <c r="D2058" t="str">
        <f t="shared" si="193"/>
        <v>*</v>
      </c>
      <c r="F2058" t="str">
        <f>IF('TECH RES'!C2059="RESNGA",'TECH RES'!B2059,"*")</f>
        <v>*</v>
      </c>
      <c r="G2058" t="str">
        <f t="shared" si="194"/>
        <v>*</v>
      </c>
      <c r="H2058" t="str">
        <f t="shared" si="195"/>
        <v>*</v>
      </c>
      <c r="I2058" t="str">
        <f t="shared" si="196"/>
        <v>*</v>
      </c>
      <c r="J2058" t="str">
        <f t="shared" si="197"/>
        <v>*</v>
      </c>
    </row>
    <row r="2059" spans="2:10" x14ac:dyDescent="0.25">
      <c r="B2059" t="str">
        <f>IF('TECH RES'!C2060="RESNGA",'TECH RES'!B2060,"*")</f>
        <v>*</v>
      </c>
      <c r="C2059" t="str">
        <f t="shared" si="192"/>
        <v>*</v>
      </c>
      <c r="D2059" t="str">
        <f t="shared" si="193"/>
        <v>*</v>
      </c>
      <c r="F2059" t="str">
        <f>IF('TECH RES'!C2060="RESNGA",'TECH RES'!B2060,"*")</f>
        <v>*</v>
      </c>
      <c r="G2059" t="str">
        <f t="shared" si="194"/>
        <v>*</v>
      </c>
      <c r="H2059" t="str">
        <f t="shared" si="195"/>
        <v>*</v>
      </c>
      <c r="I2059" t="str">
        <f t="shared" si="196"/>
        <v>*</v>
      </c>
      <c r="J2059" t="str">
        <f t="shared" si="197"/>
        <v>*</v>
      </c>
    </row>
    <row r="2060" spans="2:10" x14ac:dyDescent="0.25">
      <c r="B2060" t="str">
        <f>IF('TECH RES'!C2061="RESNGA",'TECH RES'!B2061,"*")</f>
        <v>*</v>
      </c>
      <c r="C2060" t="str">
        <f t="shared" si="192"/>
        <v>*</v>
      </c>
      <c r="D2060" t="str">
        <f t="shared" si="193"/>
        <v>*</v>
      </c>
      <c r="F2060" t="str">
        <f>IF('TECH RES'!C2061="RESNGA",'TECH RES'!B2061,"*")</f>
        <v>*</v>
      </c>
      <c r="G2060" t="str">
        <f t="shared" si="194"/>
        <v>*</v>
      </c>
      <c r="H2060" t="str">
        <f t="shared" si="195"/>
        <v>*</v>
      </c>
      <c r="I2060" t="str">
        <f t="shared" si="196"/>
        <v>*</v>
      </c>
      <c r="J2060" t="str">
        <f t="shared" si="197"/>
        <v>*</v>
      </c>
    </row>
    <row r="2061" spans="2:10" x14ac:dyDescent="0.25">
      <c r="B2061" t="str">
        <f>IF('TECH RES'!C2062="RESNGA",'TECH RES'!B2062,"*")</f>
        <v>*</v>
      </c>
      <c r="C2061" t="str">
        <f t="shared" si="192"/>
        <v>*</v>
      </c>
      <c r="D2061" t="str">
        <f t="shared" si="193"/>
        <v>*</v>
      </c>
      <c r="F2061" t="str">
        <f>IF('TECH RES'!C2062="RESNGA",'TECH RES'!B2062,"*")</f>
        <v>*</v>
      </c>
      <c r="G2061" t="str">
        <f t="shared" si="194"/>
        <v>*</v>
      </c>
      <c r="H2061" t="str">
        <f t="shared" si="195"/>
        <v>*</v>
      </c>
      <c r="I2061" t="str">
        <f t="shared" si="196"/>
        <v>*</v>
      </c>
      <c r="J2061" t="str">
        <f t="shared" si="197"/>
        <v>*</v>
      </c>
    </row>
    <row r="2062" spans="2:10" x14ac:dyDescent="0.25">
      <c r="B2062" t="str">
        <f>IF('TECH RES'!C2063="RESNGA",'TECH RES'!B2063,"*")</f>
        <v>*</v>
      </c>
      <c r="C2062" t="str">
        <f t="shared" si="192"/>
        <v>*</v>
      </c>
      <c r="D2062" t="str">
        <f t="shared" si="193"/>
        <v>*</v>
      </c>
      <c r="F2062" t="str">
        <f>IF('TECH RES'!C2063="RESNGA",'TECH RES'!B2063,"*")</f>
        <v>*</v>
      </c>
      <c r="G2062" t="str">
        <f t="shared" si="194"/>
        <v>*</v>
      </c>
      <c r="H2062" t="str">
        <f t="shared" si="195"/>
        <v>*</v>
      </c>
      <c r="I2062" t="str">
        <f t="shared" si="196"/>
        <v>*</v>
      </c>
      <c r="J2062" t="str">
        <f t="shared" si="197"/>
        <v>*</v>
      </c>
    </row>
    <row r="2063" spans="2:10" x14ac:dyDescent="0.25">
      <c r="B2063" t="str">
        <f>IF('TECH RES'!C2064="RESNGA",'TECH RES'!B2064,"*")</f>
        <v>*</v>
      </c>
      <c r="C2063" t="str">
        <f t="shared" si="192"/>
        <v>*</v>
      </c>
      <c r="D2063" t="str">
        <f t="shared" si="193"/>
        <v>*</v>
      </c>
      <c r="F2063" t="str">
        <f>IF('TECH RES'!C2064="RESNGA",'TECH RES'!B2064,"*")</f>
        <v>*</v>
      </c>
      <c r="G2063" t="str">
        <f t="shared" si="194"/>
        <v>*</v>
      </c>
      <c r="H2063" t="str">
        <f t="shared" si="195"/>
        <v>*</v>
      </c>
      <c r="I2063" t="str">
        <f t="shared" si="196"/>
        <v>*</v>
      </c>
      <c r="J2063" t="str">
        <f t="shared" si="197"/>
        <v>*</v>
      </c>
    </row>
    <row r="2064" spans="2:10" x14ac:dyDescent="0.25">
      <c r="B2064" t="str">
        <f>IF('TECH RES'!C2065="RESNGA",'TECH RES'!B2065,"*")</f>
        <v>*</v>
      </c>
      <c r="C2064" t="str">
        <f t="shared" si="192"/>
        <v>*</v>
      </c>
      <c r="D2064" t="str">
        <f t="shared" si="193"/>
        <v>*</v>
      </c>
      <c r="F2064" t="str">
        <f>IF('TECH RES'!C2065="RESNGA",'TECH RES'!B2065,"*")</f>
        <v>*</v>
      </c>
      <c r="G2064" t="str">
        <f t="shared" si="194"/>
        <v>*</v>
      </c>
      <c r="H2064" t="str">
        <f t="shared" si="195"/>
        <v>*</v>
      </c>
      <c r="I2064" t="str">
        <f t="shared" si="196"/>
        <v>*</v>
      </c>
      <c r="J2064" t="str">
        <f t="shared" si="197"/>
        <v>*</v>
      </c>
    </row>
    <row r="2065" spans="2:10" x14ac:dyDescent="0.25">
      <c r="B2065" t="str">
        <f>IF('TECH RES'!C2066="RESNGA",'TECH RES'!B2066,"*")</f>
        <v>*</v>
      </c>
      <c r="C2065" t="str">
        <f t="shared" si="192"/>
        <v>*</v>
      </c>
      <c r="D2065" t="str">
        <f t="shared" si="193"/>
        <v>*</v>
      </c>
      <c r="F2065" t="str">
        <f>IF('TECH RES'!C2066="RESNGA",'TECH RES'!B2066,"*")</f>
        <v>*</v>
      </c>
      <c r="G2065" t="str">
        <f t="shared" si="194"/>
        <v>*</v>
      </c>
      <c r="H2065" t="str">
        <f t="shared" si="195"/>
        <v>*</v>
      </c>
      <c r="I2065" t="str">
        <f t="shared" si="196"/>
        <v>*</v>
      </c>
      <c r="J2065" t="str">
        <f t="shared" si="197"/>
        <v>*</v>
      </c>
    </row>
    <row r="2066" spans="2:10" x14ac:dyDescent="0.25">
      <c r="B2066" t="str">
        <f>IF('TECH RES'!C2067="RESNGA",'TECH RES'!B2067,"*")</f>
        <v>*</v>
      </c>
      <c r="C2066" t="str">
        <f t="shared" si="192"/>
        <v>*</v>
      </c>
      <c r="D2066" t="str">
        <f t="shared" si="193"/>
        <v>*</v>
      </c>
      <c r="F2066" t="str">
        <f>IF('TECH RES'!C2067="RESNGA",'TECH RES'!B2067,"*")</f>
        <v>*</v>
      </c>
      <c r="G2066" t="str">
        <f t="shared" si="194"/>
        <v>*</v>
      </c>
      <c r="H2066" t="str">
        <f t="shared" si="195"/>
        <v>*</v>
      </c>
      <c r="I2066" t="str">
        <f t="shared" si="196"/>
        <v>*</v>
      </c>
      <c r="J2066" t="str">
        <f t="shared" si="197"/>
        <v>*</v>
      </c>
    </row>
    <row r="2067" spans="2:10" x14ac:dyDescent="0.25">
      <c r="B2067" t="str">
        <f>IF('TECH RES'!C2068="RESNGA",'TECH RES'!B2068,"*")</f>
        <v>*</v>
      </c>
      <c r="C2067" t="str">
        <f t="shared" si="192"/>
        <v>*</v>
      </c>
      <c r="D2067" t="str">
        <f t="shared" si="193"/>
        <v>*</v>
      </c>
      <c r="F2067" t="str">
        <f>IF('TECH RES'!C2068="RESNGA",'TECH RES'!B2068,"*")</f>
        <v>*</v>
      </c>
      <c r="G2067" t="str">
        <f t="shared" si="194"/>
        <v>*</v>
      </c>
      <c r="H2067" t="str">
        <f t="shared" si="195"/>
        <v>*</v>
      </c>
      <c r="I2067" t="str">
        <f t="shared" si="196"/>
        <v>*</v>
      </c>
      <c r="J2067" t="str">
        <f t="shared" si="197"/>
        <v>*</v>
      </c>
    </row>
    <row r="2068" spans="2:10" x14ac:dyDescent="0.25">
      <c r="B2068" t="str">
        <f>IF('TECH RES'!C2069="RESNGA",'TECH RES'!B2069,"*")</f>
        <v>*</v>
      </c>
      <c r="C2068" t="str">
        <f t="shared" si="192"/>
        <v>*</v>
      </c>
      <c r="D2068" t="str">
        <f t="shared" si="193"/>
        <v>*</v>
      </c>
      <c r="F2068" t="str">
        <f>IF('TECH RES'!C2069="RESNGA",'TECH RES'!B2069,"*")</f>
        <v>*</v>
      </c>
      <c r="G2068" t="str">
        <f t="shared" si="194"/>
        <v>*</v>
      </c>
      <c r="H2068" t="str">
        <f t="shared" si="195"/>
        <v>*</v>
      </c>
      <c r="I2068" t="str">
        <f t="shared" si="196"/>
        <v>*</v>
      </c>
      <c r="J2068" t="str">
        <f t="shared" si="197"/>
        <v>*</v>
      </c>
    </row>
    <row r="2069" spans="2:10" x14ac:dyDescent="0.25">
      <c r="B2069" t="str">
        <f>IF('TECH RES'!C2070="RESNGA",'TECH RES'!B2070,"*")</f>
        <v>*</v>
      </c>
      <c r="C2069" t="str">
        <f t="shared" si="192"/>
        <v>*</v>
      </c>
      <c r="D2069" t="str">
        <f t="shared" si="193"/>
        <v>*</v>
      </c>
      <c r="F2069" t="str">
        <f>IF('TECH RES'!C2070="RESNGA",'TECH RES'!B2070,"*")</f>
        <v>*</v>
      </c>
      <c r="G2069" t="str">
        <f t="shared" si="194"/>
        <v>*</v>
      </c>
      <c r="H2069" t="str">
        <f t="shared" si="195"/>
        <v>*</v>
      </c>
      <c r="I2069" t="str">
        <f t="shared" si="196"/>
        <v>*</v>
      </c>
      <c r="J2069" t="str">
        <f t="shared" si="197"/>
        <v>*</v>
      </c>
    </row>
    <row r="2070" spans="2:10" x14ac:dyDescent="0.25">
      <c r="B2070" t="str">
        <f>IF('TECH RES'!C2071="RESNGA",'TECH RES'!B2071,"*")</f>
        <v>*</v>
      </c>
      <c r="C2070" t="str">
        <f t="shared" si="192"/>
        <v>*</v>
      </c>
      <c r="D2070" t="str">
        <f t="shared" si="193"/>
        <v>*</v>
      </c>
      <c r="F2070" t="str">
        <f>IF('TECH RES'!C2071="RESNGA",'TECH RES'!B2071,"*")</f>
        <v>*</v>
      </c>
      <c r="G2070" t="str">
        <f t="shared" si="194"/>
        <v>*</v>
      </c>
      <c r="H2070" t="str">
        <f t="shared" si="195"/>
        <v>*</v>
      </c>
      <c r="I2070" t="str">
        <f t="shared" si="196"/>
        <v>*</v>
      </c>
      <c r="J2070" t="str">
        <f t="shared" si="197"/>
        <v>*</v>
      </c>
    </row>
    <row r="2071" spans="2:10" x14ac:dyDescent="0.25">
      <c r="B2071" t="str">
        <f>IF('TECH RES'!C2072="RESNGA",'TECH RES'!B2072,"*")</f>
        <v>*</v>
      </c>
      <c r="C2071" t="str">
        <f t="shared" si="192"/>
        <v>*</v>
      </c>
      <c r="D2071" t="str">
        <f t="shared" si="193"/>
        <v>*</v>
      </c>
      <c r="F2071" t="str">
        <f>IF('TECH RES'!C2072="RESNGA",'TECH RES'!B2072,"*")</f>
        <v>*</v>
      </c>
      <c r="G2071" t="str">
        <f t="shared" si="194"/>
        <v>*</v>
      </c>
      <c r="H2071" t="str">
        <f t="shared" si="195"/>
        <v>*</v>
      </c>
      <c r="I2071" t="str">
        <f t="shared" si="196"/>
        <v>*</v>
      </c>
      <c r="J2071" t="str">
        <f t="shared" si="197"/>
        <v>*</v>
      </c>
    </row>
    <row r="2072" spans="2:10" x14ac:dyDescent="0.25">
      <c r="B2072" t="str">
        <f>IF('TECH RES'!C2073="RESNGA",'TECH RES'!B2073,"*")</f>
        <v>*</v>
      </c>
      <c r="C2072" t="str">
        <f t="shared" si="192"/>
        <v>*</v>
      </c>
      <c r="D2072" t="str">
        <f t="shared" si="193"/>
        <v>*</v>
      </c>
      <c r="F2072" t="str">
        <f>IF('TECH RES'!C2073="RESNGA",'TECH RES'!B2073,"*")</f>
        <v>*</v>
      </c>
      <c r="G2072" t="str">
        <f t="shared" si="194"/>
        <v>*</v>
      </c>
      <c r="H2072" t="str">
        <f t="shared" si="195"/>
        <v>*</v>
      </c>
      <c r="I2072" t="str">
        <f t="shared" si="196"/>
        <v>*</v>
      </c>
      <c r="J2072" t="str">
        <f t="shared" si="197"/>
        <v>*</v>
      </c>
    </row>
    <row r="2073" spans="2:10" x14ac:dyDescent="0.25">
      <c r="B2073" t="str">
        <f>IF('TECH RES'!C2074="RESNGA",'TECH RES'!B2074,"*")</f>
        <v>*</v>
      </c>
      <c r="C2073" t="str">
        <f t="shared" si="192"/>
        <v>*</v>
      </c>
      <c r="D2073" t="str">
        <f t="shared" si="193"/>
        <v>*</v>
      </c>
      <c r="F2073" t="str">
        <f>IF('TECH RES'!C2074="RESNGA",'TECH RES'!B2074,"*")</f>
        <v>*</v>
      </c>
      <c r="G2073" t="str">
        <f t="shared" si="194"/>
        <v>*</v>
      </c>
      <c r="H2073" t="str">
        <f t="shared" si="195"/>
        <v>*</v>
      </c>
      <c r="I2073" t="str">
        <f t="shared" si="196"/>
        <v>*</v>
      </c>
      <c r="J2073" t="str">
        <f t="shared" si="197"/>
        <v>*</v>
      </c>
    </row>
    <row r="2074" spans="2:10" x14ac:dyDescent="0.25">
      <c r="B2074" t="str">
        <f>IF('TECH RES'!C2075="RESNGA",'TECH RES'!B2075,"*")</f>
        <v>*</v>
      </c>
      <c r="C2074" t="str">
        <f t="shared" si="192"/>
        <v>*</v>
      </c>
      <c r="D2074" t="str">
        <f t="shared" si="193"/>
        <v>*</v>
      </c>
      <c r="F2074" t="str">
        <f>IF('TECH RES'!C2075="RESNGA",'TECH RES'!B2075,"*")</f>
        <v>*</v>
      </c>
      <c r="G2074" t="str">
        <f t="shared" si="194"/>
        <v>*</v>
      </c>
      <c r="H2074" t="str">
        <f t="shared" si="195"/>
        <v>*</v>
      </c>
      <c r="I2074" t="str">
        <f t="shared" si="196"/>
        <v>*</v>
      </c>
      <c r="J2074" t="str">
        <f t="shared" si="197"/>
        <v>*</v>
      </c>
    </row>
    <row r="2075" spans="2:10" x14ac:dyDescent="0.25">
      <c r="B2075" t="str">
        <f>IF('TECH RES'!C2076="RESNGA",'TECH RES'!B2076,"*")</f>
        <v>*</v>
      </c>
      <c r="C2075" t="str">
        <f t="shared" si="192"/>
        <v>*</v>
      </c>
      <c r="D2075" t="str">
        <f t="shared" si="193"/>
        <v>*</v>
      </c>
      <c r="F2075" t="str">
        <f>IF('TECH RES'!C2076="RESNGA",'TECH RES'!B2076,"*")</f>
        <v>*</v>
      </c>
      <c r="G2075" t="str">
        <f t="shared" si="194"/>
        <v>*</v>
      </c>
      <c r="H2075" t="str">
        <f t="shared" si="195"/>
        <v>*</v>
      </c>
      <c r="I2075" t="str">
        <f t="shared" si="196"/>
        <v>*</v>
      </c>
      <c r="J2075" t="str">
        <f t="shared" si="197"/>
        <v>*</v>
      </c>
    </row>
    <row r="2076" spans="2:10" x14ac:dyDescent="0.25">
      <c r="B2076" t="str">
        <f>IF('TECH RES'!C2077="RESNGA",'TECH RES'!B2077,"*")</f>
        <v>*</v>
      </c>
      <c r="C2076" t="str">
        <f t="shared" si="192"/>
        <v>*</v>
      </c>
      <c r="D2076" t="str">
        <f t="shared" si="193"/>
        <v>*</v>
      </c>
      <c r="F2076" t="str">
        <f>IF('TECH RES'!C2077="RESNGA",'TECH RES'!B2077,"*")</f>
        <v>*</v>
      </c>
      <c r="G2076" t="str">
        <f t="shared" si="194"/>
        <v>*</v>
      </c>
      <c r="H2076" t="str">
        <f t="shared" si="195"/>
        <v>*</v>
      </c>
      <c r="I2076" t="str">
        <f t="shared" si="196"/>
        <v>*</v>
      </c>
      <c r="J2076" t="str">
        <f t="shared" si="197"/>
        <v>*</v>
      </c>
    </row>
    <row r="2077" spans="2:10" x14ac:dyDescent="0.25">
      <c r="B2077" t="str">
        <f>IF('TECH RES'!C2078="RESNGA",'TECH RES'!B2078,"*")</f>
        <v>*</v>
      </c>
      <c r="C2077" t="str">
        <f t="shared" si="192"/>
        <v>*</v>
      </c>
      <c r="D2077" t="str">
        <f t="shared" si="193"/>
        <v>*</v>
      </c>
      <c r="F2077" t="str">
        <f>IF('TECH RES'!C2078="RESNGA",'TECH RES'!B2078,"*")</f>
        <v>*</v>
      </c>
      <c r="G2077" t="str">
        <f t="shared" si="194"/>
        <v>*</v>
      </c>
      <c r="H2077" t="str">
        <f t="shared" si="195"/>
        <v>*</v>
      </c>
      <c r="I2077" t="str">
        <f t="shared" si="196"/>
        <v>*</v>
      </c>
      <c r="J2077" t="str">
        <f t="shared" si="197"/>
        <v>*</v>
      </c>
    </row>
    <row r="2078" spans="2:10" x14ac:dyDescent="0.25">
      <c r="B2078" t="str">
        <f>IF('TECH RES'!C2079="RESNGA",'TECH RES'!B2079,"*")</f>
        <v>*</v>
      </c>
      <c r="C2078" t="str">
        <f t="shared" si="192"/>
        <v>*</v>
      </c>
      <c r="D2078" t="str">
        <f t="shared" si="193"/>
        <v>*</v>
      </c>
      <c r="F2078" t="str">
        <f>IF('TECH RES'!C2079="RESNGA",'TECH RES'!B2079,"*")</f>
        <v>*</v>
      </c>
      <c r="G2078" t="str">
        <f t="shared" si="194"/>
        <v>*</v>
      </c>
      <c r="H2078" t="str">
        <f t="shared" si="195"/>
        <v>*</v>
      </c>
      <c r="I2078" t="str">
        <f t="shared" si="196"/>
        <v>*</v>
      </c>
      <c r="J2078" t="str">
        <f t="shared" si="197"/>
        <v>*</v>
      </c>
    </row>
    <row r="2079" spans="2:10" x14ac:dyDescent="0.25">
      <c r="B2079" t="str">
        <f>IF('TECH RES'!C2080="RESNGA",'TECH RES'!B2080,"*")</f>
        <v>*</v>
      </c>
      <c r="C2079" t="str">
        <f t="shared" si="192"/>
        <v>*</v>
      </c>
      <c r="D2079" t="str">
        <f t="shared" si="193"/>
        <v>*</v>
      </c>
      <c r="F2079" t="str">
        <f>IF('TECH RES'!C2080="RESNGA",'TECH RES'!B2080,"*")</f>
        <v>*</v>
      </c>
      <c r="G2079" t="str">
        <f t="shared" si="194"/>
        <v>*</v>
      </c>
      <c r="H2079" t="str">
        <f t="shared" si="195"/>
        <v>*</v>
      </c>
      <c r="I2079" t="str">
        <f t="shared" si="196"/>
        <v>*</v>
      </c>
      <c r="J2079" t="str">
        <f t="shared" si="197"/>
        <v>*</v>
      </c>
    </row>
    <row r="2080" spans="2:10" x14ac:dyDescent="0.25">
      <c r="B2080" t="str">
        <f>IF('TECH RES'!C2081="RESNGA",'TECH RES'!B2081,"*")</f>
        <v>*</v>
      </c>
      <c r="C2080" t="str">
        <f t="shared" si="192"/>
        <v>*</v>
      </c>
      <c r="D2080" t="str">
        <f t="shared" si="193"/>
        <v>*</v>
      </c>
      <c r="F2080" t="str">
        <f>IF('TECH RES'!C2081="RESNGA",'TECH RES'!B2081,"*")</f>
        <v>*</v>
      </c>
      <c r="G2080" t="str">
        <f t="shared" si="194"/>
        <v>*</v>
      </c>
      <c r="H2080" t="str">
        <f t="shared" si="195"/>
        <v>*</v>
      </c>
      <c r="I2080" t="str">
        <f t="shared" si="196"/>
        <v>*</v>
      </c>
      <c r="J2080" t="str">
        <f t="shared" si="197"/>
        <v>*</v>
      </c>
    </row>
    <row r="2081" spans="2:10" x14ac:dyDescent="0.25">
      <c r="B2081" t="str">
        <f>IF('TECH RES'!C2082="RESNGA",'TECH RES'!B2082,"*")</f>
        <v>*</v>
      </c>
      <c r="C2081" t="str">
        <f t="shared" si="192"/>
        <v>*</v>
      </c>
      <c r="D2081" t="str">
        <f t="shared" si="193"/>
        <v>*</v>
      </c>
      <c r="F2081" t="str">
        <f>IF('TECH RES'!C2082="RESNGA",'TECH RES'!B2082,"*")</f>
        <v>*</v>
      </c>
      <c r="G2081" t="str">
        <f t="shared" si="194"/>
        <v>*</v>
      </c>
      <c r="H2081" t="str">
        <f t="shared" si="195"/>
        <v>*</v>
      </c>
      <c r="I2081" t="str">
        <f t="shared" si="196"/>
        <v>*</v>
      </c>
      <c r="J2081" t="str">
        <f t="shared" si="197"/>
        <v>*</v>
      </c>
    </row>
    <row r="2082" spans="2:10" x14ac:dyDescent="0.25">
      <c r="B2082" t="str">
        <f>IF('TECH RES'!C2083="RESNGA",'TECH RES'!B2083,"*")</f>
        <v>*</v>
      </c>
      <c r="C2082" t="str">
        <f t="shared" si="192"/>
        <v>*</v>
      </c>
      <c r="D2082" t="str">
        <f t="shared" si="193"/>
        <v>*</v>
      </c>
      <c r="F2082" t="str">
        <f>IF('TECH RES'!C2083="RESNGA",'TECH RES'!B2083,"*")</f>
        <v>*</v>
      </c>
      <c r="G2082" t="str">
        <f t="shared" si="194"/>
        <v>*</v>
      </c>
      <c r="H2082" t="str">
        <f t="shared" si="195"/>
        <v>*</v>
      </c>
      <c r="I2082" t="str">
        <f t="shared" si="196"/>
        <v>*</v>
      </c>
      <c r="J2082" t="str">
        <f t="shared" si="197"/>
        <v>*</v>
      </c>
    </row>
    <row r="2083" spans="2:10" x14ac:dyDescent="0.25">
      <c r="B2083" t="str">
        <f>IF('TECH RES'!C2084="RESNGA",'TECH RES'!B2084,"*")</f>
        <v>*</v>
      </c>
      <c r="C2083" t="str">
        <f t="shared" si="192"/>
        <v>*</v>
      </c>
      <c r="D2083" t="str">
        <f t="shared" si="193"/>
        <v>*</v>
      </c>
      <c r="F2083" t="str">
        <f>IF('TECH RES'!C2084="RESNGA",'TECH RES'!B2084,"*")</f>
        <v>*</v>
      </c>
      <c r="G2083" t="str">
        <f t="shared" si="194"/>
        <v>*</v>
      </c>
      <c r="H2083" t="str">
        <f t="shared" si="195"/>
        <v>*</v>
      </c>
      <c r="I2083" t="str">
        <f t="shared" si="196"/>
        <v>*</v>
      </c>
      <c r="J2083" t="str">
        <f t="shared" si="197"/>
        <v>*</v>
      </c>
    </row>
    <row r="2084" spans="2:10" x14ac:dyDescent="0.25">
      <c r="B2084" t="str">
        <f>IF('TECH RES'!C2085="RESNGA",'TECH RES'!B2085,"*")</f>
        <v>*</v>
      </c>
      <c r="C2084" t="str">
        <f t="shared" si="192"/>
        <v>*</v>
      </c>
      <c r="D2084" t="str">
        <f t="shared" si="193"/>
        <v>*</v>
      </c>
      <c r="F2084" t="str">
        <f>IF('TECH RES'!C2085="RESNGA",'TECH RES'!B2085,"*")</f>
        <v>*</v>
      </c>
      <c r="G2084" t="str">
        <f t="shared" si="194"/>
        <v>*</v>
      </c>
      <c r="H2084" t="str">
        <f t="shared" si="195"/>
        <v>*</v>
      </c>
      <c r="I2084" t="str">
        <f t="shared" si="196"/>
        <v>*</v>
      </c>
      <c r="J2084" t="str">
        <f t="shared" si="197"/>
        <v>*</v>
      </c>
    </row>
    <row r="2085" spans="2:10" x14ac:dyDescent="0.25">
      <c r="B2085" t="str">
        <f>IF('TECH RES'!C2086="RESNGA",'TECH RES'!B2086,"*")</f>
        <v>*</v>
      </c>
      <c r="C2085" t="str">
        <f t="shared" si="192"/>
        <v>*</v>
      </c>
      <c r="D2085" t="str">
        <f t="shared" si="193"/>
        <v>*</v>
      </c>
      <c r="F2085" t="str">
        <f>IF('TECH RES'!C2086="RESNGA",'TECH RES'!B2086,"*")</f>
        <v>*</v>
      </c>
      <c r="G2085" t="str">
        <f t="shared" si="194"/>
        <v>*</v>
      </c>
      <c r="H2085" t="str">
        <f t="shared" si="195"/>
        <v>*</v>
      </c>
      <c r="I2085" t="str">
        <f t="shared" si="196"/>
        <v>*</v>
      </c>
      <c r="J2085" t="str">
        <f t="shared" si="197"/>
        <v>*</v>
      </c>
    </row>
    <row r="2086" spans="2:10" x14ac:dyDescent="0.25">
      <c r="B2086" t="str">
        <f>IF('TECH RES'!C2087="RESNGA",'TECH RES'!B2087,"*")</f>
        <v>*</v>
      </c>
      <c r="C2086" t="str">
        <f t="shared" si="192"/>
        <v>*</v>
      </c>
      <c r="D2086" t="str">
        <f t="shared" si="193"/>
        <v>*</v>
      </c>
      <c r="F2086" t="str">
        <f>IF('TECH RES'!C2087="RESNGA",'TECH RES'!B2087,"*")</f>
        <v>*</v>
      </c>
      <c r="G2086" t="str">
        <f t="shared" si="194"/>
        <v>*</v>
      </c>
      <c r="H2086" t="str">
        <f t="shared" si="195"/>
        <v>*</v>
      </c>
      <c r="I2086" t="str">
        <f t="shared" si="196"/>
        <v>*</v>
      </c>
      <c r="J2086" t="str">
        <f t="shared" si="197"/>
        <v>*</v>
      </c>
    </row>
    <row r="2087" spans="2:10" x14ac:dyDescent="0.25">
      <c r="B2087" t="str">
        <f>IF('TECH RES'!C2088="RESNGA",'TECH RES'!B2088,"*")</f>
        <v>*</v>
      </c>
      <c r="C2087" t="str">
        <f t="shared" si="192"/>
        <v>*</v>
      </c>
      <c r="D2087" t="str">
        <f t="shared" si="193"/>
        <v>*</v>
      </c>
      <c r="F2087" t="str">
        <f>IF('TECH RES'!C2088="RESNGA",'TECH RES'!B2088,"*")</f>
        <v>*</v>
      </c>
      <c r="G2087" t="str">
        <f t="shared" si="194"/>
        <v>*</v>
      </c>
      <c r="H2087" t="str">
        <f t="shared" si="195"/>
        <v>*</v>
      </c>
      <c r="I2087" t="str">
        <f t="shared" si="196"/>
        <v>*</v>
      </c>
      <c r="J2087" t="str">
        <f t="shared" si="197"/>
        <v>*</v>
      </c>
    </row>
    <row r="2088" spans="2:10" x14ac:dyDescent="0.25">
      <c r="B2088" t="str">
        <f>IF('TECH RES'!C2089="RESNGA",'TECH RES'!B2089,"*")</f>
        <v>*</v>
      </c>
      <c r="C2088" t="str">
        <f t="shared" si="192"/>
        <v>*</v>
      </c>
      <c r="D2088" t="str">
        <f t="shared" si="193"/>
        <v>*</v>
      </c>
      <c r="F2088" t="str">
        <f>IF('TECH RES'!C2089="RESNGA",'TECH RES'!B2089,"*")</f>
        <v>*</v>
      </c>
      <c r="G2088" t="str">
        <f t="shared" si="194"/>
        <v>*</v>
      </c>
      <c r="H2088" t="str">
        <f t="shared" si="195"/>
        <v>*</v>
      </c>
      <c r="I2088" t="str">
        <f t="shared" si="196"/>
        <v>*</v>
      </c>
      <c r="J2088" t="str">
        <f t="shared" si="197"/>
        <v>*</v>
      </c>
    </row>
    <row r="2089" spans="2:10" x14ac:dyDescent="0.25">
      <c r="B2089" t="str">
        <f>IF('TECH RES'!C2090="RESNGA",'TECH RES'!B2090,"*")</f>
        <v>*</v>
      </c>
      <c r="C2089" t="str">
        <f t="shared" si="192"/>
        <v>*</v>
      </c>
      <c r="D2089" t="str">
        <f t="shared" si="193"/>
        <v>*</v>
      </c>
      <c r="F2089" t="str">
        <f>IF('TECH RES'!C2090="RESNGA",'TECH RES'!B2090,"*")</f>
        <v>*</v>
      </c>
      <c r="G2089" t="str">
        <f t="shared" si="194"/>
        <v>*</v>
      </c>
      <c r="H2089" t="str">
        <f t="shared" si="195"/>
        <v>*</v>
      </c>
      <c r="I2089" t="str">
        <f t="shared" si="196"/>
        <v>*</v>
      </c>
      <c r="J2089" t="str">
        <f t="shared" si="197"/>
        <v>*</v>
      </c>
    </row>
    <row r="2090" spans="2:10" x14ac:dyDescent="0.25">
      <c r="B2090" t="str">
        <f>IF('TECH RES'!C2091="RESNGA",'TECH RES'!B2091,"*")</f>
        <v>*</v>
      </c>
      <c r="C2090" t="str">
        <f t="shared" si="192"/>
        <v>*</v>
      </c>
      <c r="D2090" t="str">
        <f t="shared" si="193"/>
        <v>*</v>
      </c>
      <c r="F2090" t="str">
        <f>IF('TECH RES'!C2091="RESNGA",'TECH RES'!B2091,"*")</f>
        <v>*</v>
      </c>
      <c r="G2090" t="str">
        <f t="shared" si="194"/>
        <v>*</v>
      </c>
      <c r="H2090" t="str">
        <f t="shared" si="195"/>
        <v>*</v>
      </c>
      <c r="I2090" t="str">
        <f t="shared" si="196"/>
        <v>*</v>
      </c>
      <c r="J2090" t="str">
        <f t="shared" si="197"/>
        <v>*</v>
      </c>
    </row>
    <row r="2091" spans="2:10" x14ac:dyDescent="0.25">
      <c r="B2091" t="str">
        <f>IF('TECH RES'!C2092="RESNGA",'TECH RES'!B2092,"*")</f>
        <v>*</v>
      </c>
      <c r="C2091" t="str">
        <f t="shared" si="192"/>
        <v>*</v>
      </c>
      <c r="D2091" t="str">
        <f t="shared" si="193"/>
        <v>*</v>
      </c>
      <c r="F2091" t="str">
        <f>IF('TECH RES'!C2092="RESNGA",'TECH RES'!B2092,"*")</f>
        <v>*</v>
      </c>
      <c r="G2091" t="str">
        <f t="shared" si="194"/>
        <v>*</v>
      </c>
      <c r="H2091" t="str">
        <f t="shared" si="195"/>
        <v>*</v>
      </c>
      <c r="I2091" t="str">
        <f t="shared" si="196"/>
        <v>*</v>
      </c>
      <c r="J2091" t="str">
        <f t="shared" si="197"/>
        <v>*</v>
      </c>
    </row>
    <row r="2092" spans="2:10" x14ac:dyDescent="0.25">
      <c r="B2092" t="str">
        <f>IF('TECH RES'!C2093="RESNGA",'TECH RES'!B2093,"*")</f>
        <v>*</v>
      </c>
      <c r="C2092" t="str">
        <f t="shared" si="192"/>
        <v>*</v>
      </c>
      <c r="D2092" t="str">
        <f t="shared" si="193"/>
        <v>*</v>
      </c>
      <c r="F2092" t="str">
        <f>IF('TECH RES'!C2093="RESNGA",'TECH RES'!B2093,"*")</f>
        <v>*</v>
      </c>
      <c r="G2092" t="str">
        <f t="shared" si="194"/>
        <v>*</v>
      </c>
      <c r="H2092" t="str">
        <f t="shared" si="195"/>
        <v>*</v>
      </c>
      <c r="I2092" t="str">
        <f t="shared" si="196"/>
        <v>*</v>
      </c>
      <c r="J2092" t="str">
        <f t="shared" si="197"/>
        <v>*</v>
      </c>
    </row>
    <row r="2093" spans="2:10" x14ac:dyDescent="0.25">
      <c r="B2093" t="str">
        <f>IF('TECH RES'!C2094="RESNGA",'TECH RES'!B2094,"*")</f>
        <v>RESHOULMNewCK2NGA20</v>
      </c>
      <c r="C2093" t="str">
        <f t="shared" si="192"/>
        <v>RESNGA</v>
      </c>
      <c r="D2093">
        <f t="shared" si="193"/>
        <v>1</v>
      </c>
      <c r="F2093" t="str">
        <f>IF('TECH RES'!C2094="RESNGA",'TECH RES'!B2094,"*")</f>
        <v>RESHOULMNewCK2NGA20</v>
      </c>
      <c r="G2093" t="str">
        <f t="shared" si="194"/>
        <v>RESRNG</v>
      </c>
      <c r="H2093">
        <f t="shared" si="195"/>
        <v>0</v>
      </c>
      <c r="I2093">
        <f t="shared" si="196"/>
        <v>1</v>
      </c>
      <c r="J2093">
        <f t="shared" si="197"/>
        <v>1</v>
      </c>
    </row>
    <row r="2094" spans="2:10" x14ac:dyDescent="0.25">
      <c r="B2094" t="str">
        <f>IF('TECH RES'!C2095="RESNGA",'TECH RES'!B2095,"*")</f>
        <v>RESHOULMNewCK4NGA20</v>
      </c>
      <c r="C2094" t="str">
        <f t="shared" si="192"/>
        <v>RESNGA</v>
      </c>
      <c r="D2094">
        <f t="shared" si="193"/>
        <v>1</v>
      </c>
      <c r="F2094" t="str">
        <f>IF('TECH RES'!C2095="RESNGA",'TECH RES'!B2095,"*")</f>
        <v>RESHOULMNewCK4NGA20</v>
      </c>
      <c r="G2094" t="str">
        <f t="shared" si="194"/>
        <v>RESRNG</v>
      </c>
      <c r="H2094">
        <f t="shared" si="195"/>
        <v>0</v>
      </c>
      <c r="I2094">
        <f t="shared" si="196"/>
        <v>1</v>
      </c>
      <c r="J2094">
        <f t="shared" si="197"/>
        <v>1</v>
      </c>
    </row>
    <row r="2095" spans="2:10" x14ac:dyDescent="0.25">
      <c r="B2095" t="str">
        <f>IF('TECH RES'!C2096="RESNGA",'TECH RES'!B2096,"*")</f>
        <v>*</v>
      </c>
      <c r="C2095" t="str">
        <f t="shared" si="192"/>
        <v>*</v>
      </c>
      <c r="D2095" t="str">
        <f t="shared" si="193"/>
        <v>*</v>
      </c>
      <c r="F2095" t="str">
        <f>IF('TECH RES'!C2096="RESNGA",'TECH RES'!B2096,"*")</f>
        <v>*</v>
      </c>
      <c r="G2095" t="str">
        <f t="shared" si="194"/>
        <v>*</v>
      </c>
      <c r="H2095" t="str">
        <f t="shared" si="195"/>
        <v>*</v>
      </c>
      <c r="I2095" t="str">
        <f t="shared" si="196"/>
        <v>*</v>
      </c>
      <c r="J2095" t="str">
        <f t="shared" si="197"/>
        <v>*</v>
      </c>
    </row>
    <row r="2096" spans="2:10" x14ac:dyDescent="0.25">
      <c r="B2096" t="str">
        <f>IF('TECH RES'!C2097="RESNGA",'TECH RES'!B2097,"*")</f>
        <v>*</v>
      </c>
      <c r="C2096" t="str">
        <f t="shared" si="192"/>
        <v>*</v>
      </c>
      <c r="D2096" t="str">
        <f t="shared" si="193"/>
        <v>*</v>
      </c>
      <c r="F2096" t="str">
        <f>IF('TECH RES'!C2097="RESNGA",'TECH RES'!B2097,"*")</f>
        <v>*</v>
      </c>
      <c r="G2096" t="str">
        <f t="shared" si="194"/>
        <v>*</v>
      </c>
      <c r="H2096" t="str">
        <f t="shared" si="195"/>
        <v>*</v>
      </c>
      <c r="I2096" t="str">
        <f t="shared" si="196"/>
        <v>*</v>
      </c>
      <c r="J2096" t="str">
        <f t="shared" si="197"/>
        <v>*</v>
      </c>
    </row>
    <row r="2097" spans="2:10" x14ac:dyDescent="0.25">
      <c r="B2097" t="str">
        <f>IF('TECH RES'!C2098="RESNGA",'TECH RES'!B2098,"*")</f>
        <v>*</v>
      </c>
      <c r="C2097" t="str">
        <f t="shared" si="192"/>
        <v>*</v>
      </c>
      <c r="D2097" t="str">
        <f t="shared" si="193"/>
        <v>*</v>
      </c>
      <c r="F2097" t="str">
        <f>IF('TECH RES'!C2098="RESNGA",'TECH RES'!B2098,"*")</f>
        <v>*</v>
      </c>
      <c r="G2097" t="str">
        <f t="shared" si="194"/>
        <v>*</v>
      </c>
      <c r="H2097" t="str">
        <f t="shared" si="195"/>
        <v>*</v>
      </c>
      <c r="I2097" t="str">
        <f t="shared" si="196"/>
        <v>*</v>
      </c>
      <c r="J2097" t="str">
        <f t="shared" si="197"/>
        <v>*</v>
      </c>
    </row>
    <row r="2098" spans="2:10" x14ac:dyDescent="0.25">
      <c r="B2098" t="str">
        <f>IF('TECH RES'!C2099="RESNGA",'TECH RES'!B2099,"*")</f>
        <v>*</v>
      </c>
      <c r="C2098" t="str">
        <f t="shared" si="192"/>
        <v>*</v>
      </c>
      <c r="D2098" t="str">
        <f t="shared" si="193"/>
        <v>*</v>
      </c>
      <c r="F2098" t="str">
        <f>IF('TECH RES'!C2099="RESNGA",'TECH RES'!B2099,"*")</f>
        <v>*</v>
      </c>
      <c r="G2098" t="str">
        <f t="shared" si="194"/>
        <v>*</v>
      </c>
      <c r="H2098" t="str">
        <f t="shared" si="195"/>
        <v>*</v>
      </c>
      <c r="I2098" t="str">
        <f t="shared" si="196"/>
        <v>*</v>
      </c>
      <c r="J2098" t="str">
        <f t="shared" si="197"/>
        <v>*</v>
      </c>
    </row>
    <row r="2099" spans="2:10" x14ac:dyDescent="0.25">
      <c r="B2099" t="str">
        <f>IF('TECH RES'!C2100="RESNGA",'TECH RES'!B2100,"*")</f>
        <v>*</v>
      </c>
      <c r="C2099" t="str">
        <f t="shared" si="192"/>
        <v>*</v>
      </c>
      <c r="D2099" t="str">
        <f t="shared" si="193"/>
        <v>*</v>
      </c>
      <c r="F2099" t="str">
        <f>IF('TECH RES'!C2100="RESNGA",'TECH RES'!B2100,"*")</f>
        <v>*</v>
      </c>
      <c r="G2099" t="str">
        <f t="shared" si="194"/>
        <v>*</v>
      </c>
      <c r="H2099" t="str">
        <f t="shared" si="195"/>
        <v>*</v>
      </c>
      <c r="I2099" t="str">
        <f t="shared" si="196"/>
        <v>*</v>
      </c>
      <c r="J2099" t="str">
        <f t="shared" si="197"/>
        <v>*</v>
      </c>
    </row>
    <row r="2100" spans="2:10" x14ac:dyDescent="0.25">
      <c r="B2100" t="str">
        <f>IF('TECH RES'!C2101="RESNGA",'TECH RES'!B2101,"*")</f>
        <v>*</v>
      </c>
      <c r="C2100" t="str">
        <f t="shared" si="192"/>
        <v>*</v>
      </c>
      <c r="D2100" t="str">
        <f t="shared" si="193"/>
        <v>*</v>
      </c>
      <c r="F2100" t="str">
        <f>IF('TECH RES'!C2101="RESNGA",'TECH RES'!B2101,"*")</f>
        <v>*</v>
      </c>
      <c r="G2100" t="str">
        <f t="shared" si="194"/>
        <v>*</v>
      </c>
      <c r="H2100" t="str">
        <f t="shared" si="195"/>
        <v>*</v>
      </c>
      <c r="I2100" t="str">
        <f t="shared" si="196"/>
        <v>*</v>
      </c>
      <c r="J2100" t="str">
        <f t="shared" si="197"/>
        <v>*</v>
      </c>
    </row>
    <row r="2101" spans="2:10" x14ac:dyDescent="0.25">
      <c r="B2101" t="str">
        <f>IF('TECH RES'!C2102="RESNGA",'TECH RES'!B2102,"*")</f>
        <v>*</v>
      </c>
      <c r="C2101" t="str">
        <f t="shared" si="192"/>
        <v>*</v>
      </c>
      <c r="D2101" t="str">
        <f t="shared" si="193"/>
        <v>*</v>
      </c>
      <c r="F2101" t="str">
        <f>IF('TECH RES'!C2102="RESNGA",'TECH RES'!B2102,"*")</f>
        <v>*</v>
      </c>
      <c r="G2101" t="str">
        <f t="shared" si="194"/>
        <v>*</v>
      </c>
      <c r="H2101" t="str">
        <f t="shared" si="195"/>
        <v>*</v>
      </c>
      <c r="I2101" t="str">
        <f t="shared" si="196"/>
        <v>*</v>
      </c>
      <c r="J2101" t="str">
        <f t="shared" si="197"/>
        <v>*</v>
      </c>
    </row>
    <row r="2102" spans="2:10" x14ac:dyDescent="0.25">
      <c r="B2102" t="str">
        <f>IF('TECH RES'!C2103="RESNGA",'TECH RES'!B2103,"*")</f>
        <v>*</v>
      </c>
      <c r="C2102" t="str">
        <f t="shared" si="192"/>
        <v>*</v>
      </c>
      <c r="D2102" t="str">
        <f t="shared" si="193"/>
        <v>*</v>
      </c>
      <c r="F2102" t="str">
        <f>IF('TECH RES'!C2103="RESNGA",'TECH RES'!B2103,"*")</f>
        <v>*</v>
      </c>
      <c r="G2102" t="str">
        <f t="shared" si="194"/>
        <v>*</v>
      </c>
      <c r="H2102" t="str">
        <f t="shared" si="195"/>
        <v>*</v>
      </c>
      <c r="I2102" t="str">
        <f t="shared" si="196"/>
        <v>*</v>
      </c>
      <c r="J2102" t="str">
        <f t="shared" si="197"/>
        <v>*</v>
      </c>
    </row>
    <row r="2103" spans="2:10" x14ac:dyDescent="0.25">
      <c r="B2103" t="str">
        <f>IF('TECH RES'!C2104="RESNGA",'TECH RES'!B2104,"*")</f>
        <v>*</v>
      </c>
      <c r="C2103" t="str">
        <f t="shared" si="192"/>
        <v>*</v>
      </c>
      <c r="D2103" t="str">
        <f t="shared" si="193"/>
        <v>*</v>
      </c>
      <c r="F2103" t="str">
        <f>IF('TECH RES'!C2104="RESNGA",'TECH RES'!B2104,"*")</f>
        <v>*</v>
      </c>
      <c r="G2103" t="str">
        <f t="shared" si="194"/>
        <v>*</v>
      </c>
      <c r="H2103" t="str">
        <f t="shared" si="195"/>
        <v>*</v>
      </c>
      <c r="I2103" t="str">
        <f t="shared" si="196"/>
        <v>*</v>
      </c>
      <c r="J2103" t="str">
        <f t="shared" si="197"/>
        <v>*</v>
      </c>
    </row>
    <row r="2104" spans="2:10" x14ac:dyDescent="0.25">
      <c r="B2104" t="str">
        <f>IF('TECH RES'!C2105="RESNGA",'TECH RES'!B2105,"*")</f>
        <v>*</v>
      </c>
      <c r="C2104" t="str">
        <f t="shared" si="192"/>
        <v>*</v>
      </c>
      <c r="D2104" t="str">
        <f t="shared" si="193"/>
        <v>*</v>
      </c>
      <c r="F2104" t="str">
        <f>IF('TECH RES'!C2105="RESNGA",'TECH RES'!B2105,"*")</f>
        <v>*</v>
      </c>
      <c r="G2104" t="str">
        <f t="shared" si="194"/>
        <v>*</v>
      </c>
      <c r="H2104" t="str">
        <f t="shared" si="195"/>
        <v>*</v>
      </c>
      <c r="I2104" t="str">
        <f t="shared" si="196"/>
        <v>*</v>
      </c>
      <c r="J2104" t="str">
        <f t="shared" si="197"/>
        <v>*</v>
      </c>
    </row>
    <row r="2105" spans="2:10" x14ac:dyDescent="0.25">
      <c r="B2105" t="str">
        <f>IF('TECH RES'!C2106="RESNGA",'TECH RES'!B2106,"*")</f>
        <v>*</v>
      </c>
      <c r="C2105" t="str">
        <f t="shared" si="192"/>
        <v>*</v>
      </c>
      <c r="D2105" t="str">
        <f t="shared" si="193"/>
        <v>*</v>
      </c>
      <c r="F2105" t="str">
        <f>IF('TECH RES'!C2106="RESNGA",'TECH RES'!B2106,"*")</f>
        <v>*</v>
      </c>
      <c r="G2105" t="str">
        <f t="shared" si="194"/>
        <v>*</v>
      </c>
      <c r="H2105" t="str">
        <f t="shared" si="195"/>
        <v>*</v>
      </c>
      <c r="I2105" t="str">
        <f t="shared" si="196"/>
        <v>*</v>
      </c>
      <c r="J2105" t="str">
        <f t="shared" si="197"/>
        <v>*</v>
      </c>
    </row>
    <row r="2106" spans="2:10" x14ac:dyDescent="0.25">
      <c r="B2106" t="str">
        <f>IF('TECH RES'!C2107="RESNGA",'TECH RES'!B2107,"*")</f>
        <v>*</v>
      </c>
      <c r="C2106" t="str">
        <f t="shared" si="192"/>
        <v>*</v>
      </c>
      <c r="D2106" t="str">
        <f t="shared" si="193"/>
        <v>*</v>
      </c>
      <c r="F2106" t="str">
        <f>IF('TECH RES'!C2107="RESNGA",'TECH RES'!B2107,"*")</f>
        <v>*</v>
      </c>
      <c r="G2106" t="str">
        <f t="shared" si="194"/>
        <v>*</v>
      </c>
      <c r="H2106" t="str">
        <f t="shared" si="195"/>
        <v>*</v>
      </c>
      <c r="I2106" t="str">
        <f t="shared" si="196"/>
        <v>*</v>
      </c>
      <c r="J2106" t="str">
        <f t="shared" si="197"/>
        <v>*</v>
      </c>
    </row>
    <row r="2107" spans="2:10" x14ac:dyDescent="0.25">
      <c r="B2107" t="str">
        <f>IF('TECH RES'!C2108="RESNGA",'TECH RES'!B2108,"*")</f>
        <v>*</v>
      </c>
      <c r="C2107" t="str">
        <f t="shared" si="192"/>
        <v>*</v>
      </c>
      <c r="D2107" t="str">
        <f t="shared" si="193"/>
        <v>*</v>
      </c>
      <c r="F2107" t="str">
        <f>IF('TECH RES'!C2108="RESNGA",'TECH RES'!B2108,"*")</f>
        <v>*</v>
      </c>
      <c r="G2107" t="str">
        <f t="shared" si="194"/>
        <v>*</v>
      </c>
      <c r="H2107" t="str">
        <f t="shared" si="195"/>
        <v>*</v>
      </c>
      <c r="I2107" t="str">
        <f t="shared" si="196"/>
        <v>*</v>
      </c>
      <c r="J2107" t="str">
        <f t="shared" si="197"/>
        <v>*</v>
      </c>
    </row>
    <row r="2108" spans="2:10" x14ac:dyDescent="0.25">
      <c r="B2108" t="str">
        <f>IF('TECH RES'!C2109="RESNGA",'TECH RES'!B2109,"*")</f>
        <v>*</v>
      </c>
      <c r="C2108" t="str">
        <f t="shared" si="192"/>
        <v>*</v>
      </c>
      <c r="D2108" t="str">
        <f t="shared" si="193"/>
        <v>*</v>
      </c>
      <c r="F2108" t="str">
        <f>IF('TECH RES'!C2109="RESNGA",'TECH RES'!B2109,"*")</f>
        <v>*</v>
      </c>
      <c r="G2108" t="str">
        <f t="shared" si="194"/>
        <v>*</v>
      </c>
      <c r="H2108" t="str">
        <f t="shared" si="195"/>
        <v>*</v>
      </c>
      <c r="I2108" t="str">
        <f t="shared" si="196"/>
        <v>*</v>
      </c>
      <c r="J2108" t="str">
        <f t="shared" si="197"/>
        <v>*</v>
      </c>
    </row>
    <row r="2109" spans="2:10" x14ac:dyDescent="0.25">
      <c r="B2109" t="str">
        <f>IF('TECH RES'!C2110="RESNGA",'TECH RES'!B2110,"*")</f>
        <v>*</v>
      </c>
      <c r="C2109" t="str">
        <f t="shared" si="192"/>
        <v>*</v>
      </c>
      <c r="D2109" t="str">
        <f t="shared" si="193"/>
        <v>*</v>
      </c>
      <c r="F2109" t="str">
        <f>IF('TECH RES'!C2110="RESNGA",'TECH RES'!B2110,"*")</f>
        <v>*</v>
      </c>
      <c r="G2109" t="str">
        <f t="shared" si="194"/>
        <v>*</v>
      </c>
      <c r="H2109" t="str">
        <f t="shared" si="195"/>
        <v>*</v>
      </c>
      <c r="I2109" t="str">
        <f t="shared" si="196"/>
        <v>*</v>
      </c>
      <c r="J2109" t="str">
        <f t="shared" si="197"/>
        <v>*</v>
      </c>
    </row>
    <row r="2110" spans="2:10" x14ac:dyDescent="0.25">
      <c r="B2110" t="str">
        <f>IF('TECH RES'!C2111="RESNGA",'TECH RES'!B2111,"*")</f>
        <v>RESHOULMNewCD1NGA20</v>
      </c>
      <c r="C2110" t="str">
        <f t="shared" si="192"/>
        <v>RESNGA</v>
      </c>
      <c r="D2110">
        <f t="shared" si="193"/>
        <v>1</v>
      </c>
      <c r="F2110" t="str">
        <f>IF('TECH RES'!C2111="RESNGA",'TECH RES'!B2111,"*")</f>
        <v>RESHOULMNewCD1NGA20</v>
      </c>
      <c r="G2110" t="str">
        <f t="shared" si="194"/>
        <v>RESRNG</v>
      </c>
      <c r="H2110">
        <f t="shared" si="195"/>
        <v>0</v>
      </c>
      <c r="I2110">
        <f t="shared" si="196"/>
        <v>1</v>
      </c>
      <c r="J2110">
        <f t="shared" si="197"/>
        <v>1</v>
      </c>
    </row>
    <row r="2111" spans="2:10" x14ac:dyDescent="0.25">
      <c r="B2111" t="str">
        <f>IF('TECH RES'!C2112="RESNGA",'TECH RES'!B2112,"*")</f>
        <v>RESHOULMNewCD2NGA20</v>
      </c>
      <c r="C2111" t="str">
        <f t="shared" si="192"/>
        <v>RESNGA</v>
      </c>
      <c r="D2111">
        <f t="shared" si="193"/>
        <v>1</v>
      </c>
      <c r="F2111" t="str">
        <f>IF('TECH RES'!C2112="RESNGA",'TECH RES'!B2112,"*")</f>
        <v>RESHOULMNewCD2NGA20</v>
      </c>
      <c r="G2111" t="str">
        <f t="shared" si="194"/>
        <v>RESRNG</v>
      </c>
      <c r="H2111">
        <f t="shared" si="195"/>
        <v>0</v>
      </c>
      <c r="I2111">
        <f t="shared" si="196"/>
        <v>1</v>
      </c>
      <c r="J2111">
        <f t="shared" si="197"/>
        <v>1</v>
      </c>
    </row>
    <row r="2112" spans="2:10" x14ac:dyDescent="0.25">
      <c r="B2112" t="str">
        <f>IF('TECH RES'!C2113="RESNGA",'TECH RES'!B2113,"*")</f>
        <v>RESHOULMNewCD3NGA20</v>
      </c>
      <c r="C2112" t="str">
        <f t="shared" si="192"/>
        <v>RESNGA</v>
      </c>
      <c r="D2112">
        <f t="shared" si="193"/>
        <v>1</v>
      </c>
      <c r="F2112" t="str">
        <f>IF('TECH RES'!C2113="RESNGA",'TECH RES'!B2113,"*")</f>
        <v>RESHOULMNewCD3NGA20</v>
      </c>
      <c r="G2112" t="str">
        <f t="shared" si="194"/>
        <v>RESRNG</v>
      </c>
      <c r="H2112">
        <f t="shared" si="195"/>
        <v>0</v>
      </c>
      <c r="I2112">
        <f t="shared" si="196"/>
        <v>1</v>
      </c>
      <c r="J2112">
        <f t="shared" si="197"/>
        <v>1</v>
      </c>
    </row>
    <row r="2113" spans="2:10" x14ac:dyDescent="0.25">
      <c r="B2113" t="str">
        <f>IF('TECH RES'!C2114="RESNGA",'TECH RES'!B2114,"*")</f>
        <v>RESHOULMNewCD4NGA20</v>
      </c>
      <c r="C2113" t="str">
        <f t="shared" si="192"/>
        <v>RESNGA</v>
      </c>
      <c r="D2113">
        <f t="shared" si="193"/>
        <v>1</v>
      </c>
      <c r="F2113" t="str">
        <f>IF('TECH RES'!C2114="RESNGA",'TECH RES'!B2114,"*")</f>
        <v>RESHOULMNewCD4NGA20</v>
      </c>
      <c r="G2113" t="str">
        <f t="shared" si="194"/>
        <v>RESRNG</v>
      </c>
      <c r="H2113">
        <f t="shared" si="195"/>
        <v>0</v>
      </c>
      <c r="I2113">
        <f t="shared" si="196"/>
        <v>1</v>
      </c>
      <c r="J2113">
        <f t="shared" si="197"/>
        <v>1</v>
      </c>
    </row>
    <row r="2114" spans="2:10" x14ac:dyDescent="0.25">
      <c r="B2114" t="str">
        <f>IF('TECH RES'!C2115="RESNGA",'TECH RES'!B2115,"*")</f>
        <v>RESHOULMNewCD4NGA30</v>
      </c>
      <c r="C2114" t="str">
        <f t="shared" si="192"/>
        <v>RESNGA</v>
      </c>
      <c r="D2114">
        <f t="shared" si="193"/>
        <v>1</v>
      </c>
      <c r="F2114" t="str">
        <f>IF('TECH RES'!C2115="RESNGA",'TECH RES'!B2115,"*")</f>
        <v>RESHOULMNewCD4NGA30</v>
      </c>
      <c r="G2114" t="str">
        <f t="shared" si="194"/>
        <v>RESRNG</v>
      </c>
      <c r="H2114">
        <f t="shared" si="195"/>
        <v>0</v>
      </c>
      <c r="I2114">
        <f t="shared" si="196"/>
        <v>1</v>
      </c>
      <c r="J2114">
        <f t="shared" si="197"/>
        <v>1</v>
      </c>
    </row>
    <row r="2115" spans="2:10" x14ac:dyDescent="0.25">
      <c r="B2115" t="str">
        <f>IF('TECH RES'!C2116="RESNGA",'TECH RES'!B2116,"*")</f>
        <v>*</v>
      </c>
      <c r="C2115" t="str">
        <f t="shared" si="192"/>
        <v>*</v>
      </c>
      <c r="D2115" t="str">
        <f t="shared" si="193"/>
        <v>*</v>
      </c>
      <c r="F2115" t="str">
        <f>IF('TECH RES'!C2116="RESNGA",'TECH RES'!B2116,"*")</f>
        <v>*</v>
      </c>
      <c r="G2115" t="str">
        <f t="shared" si="194"/>
        <v>*</v>
      </c>
      <c r="H2115" t="str">
        <f t="shared" si="195"/>
        <v>*</v>
      </c>
      <c r="I2115" t="str">
        <f t="shared" si="196"/>
        <v>*</v>
      </c>
      <c r="J2115" t="str">
        <f t="shared" si="197"/>
        <v>*</v>
      </c>
    </row>
    <row r="2116" spans="2:10" x14ac:dyDescent="0.25">
      <c r="B2116" t="str">
        <f>IF('TECH RES'!C2117="RESNGA",'TECH RES'!B2117,"*")</f>
        <v>*</v>
      </c>
      <c r="C2116" t="str">
        <f t="shared" si="192"/>
        <v>*</v>
      </c>
      <c r="D2116" t="str">
        <f t="shared" si="193"/>
        <v>*</v>
      </c>
      <c r="F2116" t="str">
        <f>IF('TECH RES'!C2117="RESNGA",'TECH RES'!B2117,"*")</f>
        <v>*</v>
      </c>
      <c r="G2116" t="str">
        <f t="shared" si="194"/>
        <v>*</v>
      </c>
      <c r="H2116" t="str">
        <f t="shared" si="195"/>
        <v>*</v>
      </c>
      <c r="I2116" t="str">
        <f t="shared" si="196"/>
        <v>*</v>
      </c>
      <c r="J2116" t="str">
        <f t="shared" si="197"/>
        <v>*</v>
      </c>
    </row>
    <row r="2117" spans="2:10" x14ac:dyDescent="0.25">
      <c r="B2117" t="str">
        <f>IF('TECH RES'!C2118="RESNGA",'TECH RES'!B2118,"*")</f>
        <v>*</v>
      </c>
      <c r="C2117" t="str">
        <f t="shared" si="192"/>
        <v>*</v>
      </c>
      <c r="D2117" t="str">
        <f t="shared" si="193"/>
        <v>*</v>
      </c>
      <c r="F2117" t="str">
        <f>IF('TECH RES'!C2118="RESNGA",'TECH RES'!B2118,"*")</f>
        <v>*</v>
      </c>
      <c r="G2117" t="str">
        <f t="shared" si="194"/>
        <v>*</v>
      </c>
      <c r="H2117" t="str">
        <f t="shared" si="195"/>
        <v>*</v>
      </c>
      <c r="I2117" t="str">
        <f t="shared" si="196"/>
        <v>*</v>
      </c>
      <c r="J2117" t="str">
        <f t="shared" si="197"/>
        <v>*</v>
      </c>
    </row>
    <row r="2118" spans="2:10" x14ac:dyDescent="0.25">
      <c r="B2118" t="str">
        <f>IF('TECH RES'!C2119="RESNGA",'TECH RES'!B2119,"*")</f>
        <v>*</v>
      </c>
      <c r="C2118" t="str">
        <f t="shared" ref="C2118:C2181" si="198">IF(B2118="*","*","RESNGA")</f>
        <v>*</v>
      </c>
      <c r="D2118" t="str">
        <f t="shared" ref="D2118:D2181" si="199">IF(B2118="*","*",1)</f>
        <v>*</v>
      </c>
      <c r="F2118" t="str">
        <f>IF('TECH RES'!C2119="RESNGA",'TECH RES'!B2119,"*")</f>
        <v>*</v>
      </c>
      <c r="G2118" t="str">
        <f t="shared" ref="G2118:G2181" si="200">IF(F2118="*","*","RESRNG")</f>
        <v>*</v>
      </c>
      <c r="H2118" t="str">
        <f t="shared" ref="H2118:H2181" si="201">IF(F2118="*","*",0)</f>
        <v>*</v>
      </c>
      <c r="I2118" t="str">
        <f t="shared" ref="I2118:I2181" si="202">IF(G2118="*","*",1)</f>
        <v>*</v>
      </c>
      <c r="J2118" t="str">
        <f t="shared" ref="J2118:J2181" si="203">IF(H2118="*","*",1)</f>
        <v>*</v>
      </c>
    </row>
    <row r="2119" spans="2:10" x14ac:dyDescent="0.25">
      <c r="B2119" t="str">
        <f>IF('TECH RES'!C2120="RESNGA",'TECH RES'!B2120,"*")</f>
        <v>RESAPAUMNewWH1NGA20</v>
      </c>
      <c r="C2119" t="str">
        <f t="shared" si="198"/>
        <v>RESNGA</v>
      </c>
      <c r="D2119">
        <f t="shared" si="199"/>
        <v>1</v>
      </c>
      <c r="F2119" t="str">
        <f>IF('TECH RES'!C2120="RESNGA",'TECH RES'!B2120,"*")</f>
        <v>RESAPAUMNewWH1NGA20</v>
      </c>
      <c r="G2119" t="str">
        <f t="shared" si="200"/>
        <v>RESRNG</v>
      </c>
      <c r="H2119">
        <f t="shared" si="201"/>
        <v>0</v>
      </c>
      <c r="I2119">
        <f t="shared" si="202"/>
        <v>1</v>
      </c>
      <c r="J2119">
        <f t="shared" si="203"/>
        <v>1</v>
      </c>
    </row>
    <row r="2120" spans="2:10" x14ac:dyDescent="0.25">
      <c r="B2120" t="str">
        <f>IF('TECH RES'!C2121="RESNGA",'TECH RES'!B2121,"*")</f>
        <v>RESAPAUMNewWH2NGA20</v>
      </c>
      <c r="C2120" t="str">
        <f t="shared" si="198"/>
        <v>RESNGA</v>
      </c>
      <c r="D2120">
        <f t="shared" si="199"/>
        <v>1</v>
      </c>
      <c r="F2120" t="str">
        <f>IF('TECH RES'!C2121="RESNGA",'TECH RES'!B2121,"*")</f>
        <v>RESAPAUMNewWH2NGA20</v>
      </c>
      <c r="G2120" t="str">
        <f t="shared" si="200"/>
        <v>RESRNG</v>
      </c>
      <c r="H2120">
        <f t="shared" si="201"/>
        <v>0</v>
      </c>
      <c r="I2120">
        <f t="shared" si="202"/>
        <v>1</v>
      </c>
      <c r="J2120">
        <f t="shared" si="203"/>
        <v>1</v>
      </c>
    </row>
    <row r="2121" spans="2:10" x14ac:dyDescent="0.25">
      <c r="B2121" t="str">
        <f>IF('TECH RES'!C2122="RESNGA",'TECH RES'!B2122,"*")</f>
        <v>RESAPAUMNewWH3NGA20</v>
      </c>
      <c r="C2121" t="str">
        <f t="shared" si="198"/>
        <v>RESNGA</v>
      </c>
      <c r="D2121">
        <f t="shared" si="199"/>
        <v>1</v>
      </c>
      <c r="F2121" t="str">
        <f>IF('TECH RES'!C2122="RESNGA",'TECH RES'!B2122,"*")</f>
        <v>RESAPAUMNewWH3NGA20</v>
      </c>
      <c r="G2121" t="str">
        <f t="shared" si="200"/>
        <v>RESRNG</v>
      </c>
      <c r="H2121">
        <f t="shared" si="201"/>
        <v>0</v>
      </c>
      <c r="I2121">
        <f t="shared" si="202"/>
        <v>1</v>
      </c>
      <c r="J2121">
        <f t="shared" si="203"/>
        <v>1</v>
      </c>
    </row>
    <row r="2122" spans="2:10" x14ac:dyDescent="0.25">
      <c r="B2122" t="str">
        <f>IF('TECH RES'!C2123="RESNGA",'TECH RES'!B2123,"*")</f>
        <v>RESAPAUMNewWH3NGA23</v>
      </c>
      <c r="C2122" t="str">
        <f t="shared" si="198"/>
        <v>RESNGA</v>
      </c>
      <c r="D2122">
        <f t="shared" si="199"/>
        <v>1</v>
      </c>
      <c r="F2122" t="str">
        <f>IF('TECH RES'!C2123="RESNGA",'TECH RES'!B2123,"*")</f>
        <v>RESAPAUMNewWH3NGA23</v>
      </c>
      <c r="G2122" t="str">
        <f t="shared" si="200"/>
        <v>RESRNG</v>
      </c>
      <c r="H2122">
        <f t="shared" si="201"/>
        <v>0</v>
      </c>
      <c r="I2122">
        <f t="shared" si="202"/>
        <v>1</v>
      </c>
      <c r="J2122">
        <f t="shared" si="203"/>
        <v>1</v>
      </c>
    </row>
    <row r="2123" spans="2:10" x14ac:dyDescent="0.25">
      <c r="B2123" t="str">
        <f>IF('TECH RES'!C2124="RESNGA",'TECH RES'!B2124,"*")</f>
        <v>*</v>
      </c>
      <c r="C2123" t="str">
        <f t="shared" si="198"/>
        <v>*</v>
      </c>
      <c r="D2123" t="str">
        <f t="shared" si="199"/>
        <v>*</v>
      </c>
      <c r="F2123" t="str">
        <f>IF('TECH RES'!C2124="RESNGA",'TECH RES'!B2124,"*")</f>
        <v>*</v>
      </c>
      <c r="G2123" t="str">
        <f t="shared" si="200"/>
        <v>*</v>
      </c>
      <c r="H2123" t="str">
        <f t="shared" si="201"/>
        <v>*</v>
      </c>
      <c r="I2123" t="str">
        <f t="shared" si="202"/>
        <v>*</v>
      </c>
      <c r="J2123" t="str">
        <f t="shared" si="203"/>
        <v>*</v>
      </c>
    </row>
    <row r="2124" spans="2:10" x14ac:dyDescent="0.25">
      <c r="B2124" t="str">
        <f>IF('TECH RES'!C2125="RESNGA",'TECH RES'!B2125,"*")</f>
        <v>RESAPAUMNewWH4NGA20</v>
      </c>
      <c r="C2124" t="str">
        <f t="shared" si="198"/>
        <v>RESNGA</v>
      </c>
      <c r="D2124">
        <f t="shared" si="199"/>
        <v>1</v>
      </c>
      <c r="F2124" t="str">
        <f>IF('TECH RES'!C2125="RESNGA",'TECH RES'!B2125,"*")</f>
        <v>RESAPAUMNewWH4NGA20</v>
      </c>
      <c r="G2124" t="str">
        <f t="shared" si="200"/>
        <v>RESRNG</v>
      </c>
      <c r="H2124">
        <f t="shared" si="201"/>
        <v>0</v>
      </c>
      <c r="I2124">
        <f t="shared" si="202"/>
        <v>1</v>
      </c>
      <c r="J2124">
        <f t="shared" si="203"/>
        <v>1</v>
      </c>
    </row>
    <row r="2125" spans="2:10" x14ac:dyDescent="0.25">
      <c r="B2125" t="str">
        <f>IF('TECH RES'!C2126="RESNGA",'TECH RES'!B2126,"*")</f>
        <v>RESAPAUMNewWH4NGA22</v>
      </c>
      <c r="C2125" t="str">
        <f t="shared" si="198"/>
        <v>RESNGA</v>
      </c>
      <c r="D2125">
        <f t="shared" si="199"/>
        <v>1</v>
      </c>
      <c r="F2125" t="str">
        <f>IF('TECH RES'!C2126="RESNGA",'TECH RES'!B2126,"*")</f>
        <v>RESAPAUMNewWH4NGA22</v>
      </c>
      <c r="G2125" t="str">
        <f t="shared" si="200"/>
        <v>RESRNG</v>
      </c>
      <c r="H2125">
        <f t="shared" si="201"/>
        <v>0</v>
      </c>
      <c r="I2125">
        <f t="shared" si="202"/>
        <v>1</v>
      </c>
      <c r="J2125">
        <f t="shared" si="203"/>
        <v>1</v>
      </c>
    </row>
    <row r="2126" spans="2:10" x14ac:dyDescent="0.25">
      <c r="B2126" t="str">
        <f>IF('TECH RES'!C2127="RESNGA",'TECH RES'!B2127,"*")</f>
        <v>*</v>
      </c>
      <c r="C2126" t="str">
        <f t="shared" si="198"/>
        <v>*</v>
      </c>
      <c r="D2126" t="str">
        <f t="shared" si="199"/>
        <v>*</v>
      </c>
      <c r="F2126" t="str">
        <f>IF('TECH RES'!C2127="RESNGA",'TECH RES'!B2127,"*")</f>
        <v>*</v>
      </c>
      <c r="G2126" t="str">
        <f t="shared" si="200"/>
        <v>*</v>
      </c>
      <c r="H2126" t="str">
        <f t="shared" si="201"/>
        <v>*</v>
      </c>
      <c r="I2126" t="str">
        <f t="shared" si="202"/>
        <v>*</v>
      </c>
      <c r="J2126" t="str">
        <f t="shared" si="203"/>
        <v>*</v>
      </c>
    </row>
    <row r="2127" spans="2:10" x14ac:dyDescent="0.25">
      <c r="B2127" t="str">
        <f>IF('TECH RES'!C2128="RESNGA",'TECH RES'!B2128,"*")</f>
        <v>*</v>
      </c>
      <c r="C2127" t="str">
        <f t="shared" si="198"/>
        <v>*</v>
      </c>
      <c r="D2127" t="str">
        <f t="shared" si="199"/>
        <v>*</v>
      </c>
      <c r="F2127" t="str">
        <f>IF('TECH RES'!C2128="RESNGA",'TECH RES'!B2128,"*")</f>
        <v>*</v>
      </c>
      <c r="G2127" t="str">
        <f t="shared" si="200"/>
        <v>*</v>
      </c>
      <c r="H2127" t="str">
        <f t="shared" si="201"/>
        <v>*</v>
      </c>
      <c r="I2127" t="str">
        <f t="shared" si="202"/>
        <v>*</v>
      </c>
      <c r="J2127" t="str">
        <f t="shared" si="203"/>
        <v>*</v>
      </c>
    </row>
    <row r="2128" spans="2:10" x14ac:dyDescent="0.25">
      <c r="B2128" t="str">
        <f>IF('TECH RES'!C2129="RESNGA",'TECH RES'!B2129,"*")</f>
        <v>*</v>
      </c>
      <c r="C2128" t="str">
        <f t="shared" si="198"/>
        <v>*</v>
      </c>
      <c r="D2128" t="str">
        <f t="shared" si="199"/>
        <v>*</v>
      </c>
      <c r="F2128" t="str">
        <f>IF('TECH RES'!C2129="RESNGA",'TECH RES'!B2129,"*")</f>
        <v>*</v>
      </c>
      <c r="G2128" t="str">
        <f t="shared" si="200"/>
        <v>*</v>
      </c>
      <c r="H2128" t="str">
        <f t="shared" si="201"/>
        <v>*</v>
      </c>
      <c r="I2128" t="str">
        <f t="shared" si="202"/>
        <v>*</v>
      </c>
      <c r="J2128" t="str">
        <f t="shared" si="203"/>
        <v>*</v>
      </c>
    </row>
    <row r="2129" spans="2:10" x14ac:dyDescent="0.25">
      <c r="B2129" t="str">
        <f>IF('TECH RES'!C2130="RESNGA",'TECH RES'!B2130,"*")</f>
        <v>*</v>
      </c>
      <c r="C2129" t="str">
        <f t="shared" si="198"/>
        <v>*</v>
      </c>
      <c r="D2129" t="str">
        <f t="shared" si="199"/>
        <v>*</v>
      </c>
      <c r="F2129" t="str">
        <f>IF('TECH RES'!C2130="RESNGA",'TECH RES'!B2130,"*")</f>
        <v>*</v>
      </c>
      <c r="G2129" t="str">
        <f t="shared" si="200"/>
        <v>*</v>
      </c>
      <c r="H2129" t="str">
        <f t="shared" si="201"/>
        <v>*</v>
      </c>
      <c r="I2129" t="str">
        <f t="shared" si="202"/>
        <v>*</v>
      </c>
      <c r="J2129" t="str">
        <f t="shared" si="203"/>
        <v>*</v>
      </c>
    </row>
    <row r="2130" spans="2:10" x14ac:dyDescent="0.25">
      <c r="B2130" t="str">
        <f>IF('TECH RES'!C2131="RESNGA",'TECH RES'!B2131,"*")</f>
        <v>*</v>
      </c>
      <c r="C2130" t="str">
        <f t="shared" si="198"/>
        <v>*</v>
      </c>
      <c r="D2130" t="str">
        <f t="shared" si="199"/>
        <v>*</v>
      </c>
      <c r="F2130" t="str">
        <f>IF('TECH RES'!C2131="RESNGA",'TECH RES'!B2131,"*")</f>
        <v>*</v>
      </c>
      <c r="G2130" t="str">
        <f t="shared" si="200"/>
        <v>*</v>
      </c>
      <c r="H2130" t="str">
        <f t="shared" si="201"/>
        <v>*</v>
      </c>
      <c r="I2130" t="str">
        <f t="shared" si="202"/>
        <v>*</v>
      </c>
      <c r="J2130" t="str">
        <f t="shared" si="203"/>
        <v>*</v>
      </c>
    </row>
    <row r="2131" spans="2:10" x14ac:dyDescent="0.25">
      <c r="B2131" t="str">
        <f>IF('TECH RES'!C2132="RESNGA",'TECH RES'!B2132,"*")</f>
        <v>*</v>
      </c>
      <c r="C2131" t="str">
        <f t="shared" si="198"/>
        <v>*</v>
      </c>
      <c r="D2131" t="str">
        <f t="shared" si="199"/>
        <v>*</v>
      </c>
      <c r="F2131" t="str">
        <f>IF('TECH RES'!C2132="RESNGA",'TECH RES'!B2132,"*")</f>
        <v>*</v>
      </c>
      <c r="G2131" t="str">
        <f t="shared" si="200"/>
        <v>*</v>
      </c>
      <c r="H2131" t="str">
        <f t="shared" si="201"/>
        <v>*</v>
      </c>
      <c r="I2131" t="str">
        <f t="shared" si="202"/>
        <v>*</v>
      </c>
      <c r="J2131" t="str">
        <f t="shared" si="203"/>
        <v>*</v>
      </c>
    </row>
    <row r="2132" spans="2:10" x14ac:dyDescent="0.25">
      <c r="B2132" t="str">
        <f>IF('TECH RES'!C2133="RESNGA",'TECH RES'!B2133,"*")</f>
        <v>*</v>
      </c>
      <c r="C2132" t="str">
        <f t="shared" si="198"/>
        <v>*</v>
      </c>
      <c r="D2132" t="str">
        <f t="shared" si="199"/>
        <v>*</v>
      </c>
      <c r="F2132" t="str">
        <f>IF('TECH RES'!C2133="RESNGA",'TECH RES'!B2133,"*")</f>
        <v>*</v>
      </c>
      <c r="G2132" t="str">
        <f t="shared" si="200"/>
        <v>*</v>
      </c>
      <c r="H2132" t="str">
        <f t="shared" si="201"/>
        <v>*</v>
      </c>
      <c r="I2132" t="str">
        <f t="shared" si="202"/>
        <v>*</v>
      </c>
      <c r="J2132" t="str">
        <f t="shared" si="203"/>
        <v>*</v>
      </c>
    </row>
    <row r="2133" spans="2:10" x14ac:dyDescent="0.25">
      <c r="B2133" t="str">
        <f>IF('TECH RES'!C2134="RESNGA",'TECH RES'!B2134,"*")</f>
        <v>*</v>
      </c>
      <c r="C2133" t="str">
        <f t="shared" si="198"/>
        <v>*</v>
      </c>
      <c r="D2133" t="str">
        <f t="shared" si="199"/>
        <v>*</v>
      </c>
      <c r="F2133" t="str">
        <f>IF('TECH RES'!C2134="RESNGA",'TECH RES'!B2134,"*")</f>
        <v>*</v>
      </c>
      <c r="G2133" t="str">
        <f t="shared" si="200"/>
        <v>*</v>
      </c>
      <c r="H2133" t="str">
        <f t="shared" si="201"/>
        <v>*</v>
      </c>
      <c r="I2133" t="str">
        <f t="shared" si="202"/>
        <v>*</v>
      </c>
      <c r="J2133" t="str">
        <f t="shared" si="203"/>
        <v>*</v>
      </c>
    </row>
    <row r="2134" spans="2:10" x14ac:dyDescent="0.25">
      <c r="B2134" t="str">
        <f>IF('TECH RES'!C2135="RESNGA",'TECH RES'!B2135,"*")</f>
        <v>*</v>
      </c>
      <c r="C2134" t="str">
        <f t="shared" si="198"/>
        <v>*</v>
      </c>
      <c r="D2134" t="str">
        <f t="shared" si="199"/>
        <v>*</v>
      </c>
      <c r="F2134" t="str">
        <f>IF('TECH RES'!C2135="RESNGA",'TECH RES'!B2135,"*")</f>
        <v>*</v>
      </c>
      <c r="G2134" t="str">
        <f t="shared" si="200"/>
        <v>*</v>
      </c>
      <c r="H2134" t="str">
        <f t="shared" si="201"/>
        <v>*</v>
      </c>
      <c r="I2134" t="str">
        <f t="shared" si="202"/>
        <v>*</v>
      </c>
      <c r="J2134" t="str">
        <f t="shared" si="203"/>
        <v>*</v>
      </c>
    </row>
    <row r="2135" spans="2:10" x14ac:dyDescent="0.25">
      <c r="B2135" t="str">
        <f>IF('TECH RES'!C2136="RESNGA",'TECH RES'!B2136,"*")</f>
        <v>*</v>
      </c>
      <c r="C2135" t="str">
        <f t="shared" si="198"/>
        <v>*</v>
      </c>
      <c r="D2135" t="str">
        <f t="shared" si="199"/>
        <v>*</v>
      </c>
      <c r="F2135" t="str">
        <f>IF('TECH RES'!C2136="RESNGA",'TECH RES'!B2136,"*")</f>
        <v>*</v>
      </c>
      <c r="G2135" t="str">
        <f t="shared" si="200"/>
        <v>*</v>
      </c>
      <c r="H2135" t="str">
        <f t="shared" si="201"/>
        <v>*</v>
      </c>
      <c r="I2135" t="str">
        <f t="shared" si="202"/>
        <v>*</v>
      </c>
      <c r="J2135" t="str">
        <f t="shared" si="203"/>
        <v>*</v>
      </c>
    </row>
    <row r="2136" spans="2:10" x14ac:dyDescent="0.25">
      <c r="B2136" t="str">
        <f>IF('TECH RES'!C2137="RESNGA",'TECH RES'!B2137,"*")</f>
        <v>*</v>
      </c>
      <c r="C2136" t="str">
        <f t="shared" si="198"/>
        <v>*</v>
      </c>
      <c r="D2136" t="str">
        <f t="shared" si="199"/>
        <v>*</v>
      </c>
      <c r="F2136" t="str">
        <f>IF('TECH RES'!C2137="RESNGA",'TECH RES'!B2137,"*")</f>
        <v>*</v>
      </c>
      <c r="G2136" t="str">
        <f t="shared" si="200"/>
        <v>*</v>
      </c>
      <c r="H2136" t="str">
        <f t="shared" si="201"/>
        <v>*</v>
      </c>
      <c r="I2136" t="str">
        <f t="shared" si="202"/>
        <v>*</v>
      </c>
      <c r="J2136" t="str">
        <f t="shared" si="203"/>
        <v>*</v>
      </c>
    </row>
    <row r="2137" spans="2:10" x14ac:dyDescent="0.25">
      <c r="B2137" t="str">
        <f>IF('TECH RES'!C2138="RESNGA",'TECH RES'!B2138,"*")</f>
        <v>*</v>
      </c>
      <c r="C2137" t="str">
        <f t="shared" si="198"/>
        <v>*</v>
      </c>
      <c r="D2137" t="str">
        <f t="shared" si="199"/>
        <v>*</v>
      </c>
      <c r="F2137" t="str">
        <f>IF('TECH RES'!C2138="RESNGA",'TECH RES'!B2138,"*")</f>
        <v>*</v>
      </c>
      <c r="G2137" t="str">
        <f t="shared" si="200"/>
        <v>*</v>
      </c>
      <c r="H2137" t="str">
        <f t="shared" si="201"/>
        <v>*</v>
      </c>
      <c r="I2137" t="str">
        <f t="shared" si="202"/>
        <v>*</v>
      </c>
      <c r="J2137" t="str">
        <f t="shared" si="203"/>
        <v>*</v>
      </c>
    </row>
    <row r="2138" spans="2:10" x14ac:dyDescent="0.25">
      <c r="B2138" t="str">
        <f>IF('TECH RES'!C2139="RESNGA",'TECH RES'!B2139,"*")</f>
        <v>*</v>
      </c>
      <c r="C2138" t="str">
        <f t="shared" si="198"/>
        <v>*</v>
      </c>
      <c r="D2138" t="str">
        <f t="shared" si="199"/>
        <v>*</v>
      </c>
      <c r="F2138" t="str">
        <f>IF('TECH RES'!C2139="RESNGA",'TECH RES'!B2139,"*")</f>
        <v>*</v>
      </c>
      <c r="G2138" t="str">
        <f t="shared" si="200"/>
        <v>*</v>
      </c>
      <c r="H2138" t="str">
        <f t="shared" si="201"/>
        <v>*</v>
      </c>
      <c r="I2138" t="str">
        <f t="shared" si="202"/>
        <v>*</v>
      </c>
      <c r="J2138" t="str">
        <f t="shared" si="203"/>
        <v>*</v>
      </c>
    </row>
    <row r="2139" spans="2:10" x14ac:dyDescent="0.25">
      <c r="B2139" t="str">
        <f>IF('TECH RES'!C2140="RESNGA",'TECH RES'!B2140,"*")</f>
        <v>*</v>
      </c>
      <c r="C2139" t="str">
        <f t="shared" si="198"/>
        <v>*</v>
      </c>
      <c r="D2139" t="str">
        <f t="shared" si="199"/>
        <v>*</v>
      </c>
      <c r="F2139" t="str">
        <f>IF('TECH RES'!C2140="RESNGA",'TECH RES'!B2140,"*")</f>
        <v>*</v>
      </c>
      <c r="G2139" t="str">
        <f t="shared" si="200"/>
        <v>*</v>
      </c>
      <c r="H2139" t="str">
        <f t="shared" si="201"/>
        <v>*</v>
      </c>
      <c r="I2139" t="str">
        <f t="shared" si="202"/>
        <v>*</v>
      </c>
      <c r="J2139" t="str">
        <f t="shared" si="203"/>
        <v>*</v>
      </c>
    </row>
    <row r="2140" spans="2:10" x14ac:dyDescent="0.25">
      <c r="B2140" t="str">
        <f>IF('TECH RES'!C2141="RESNGA",'TECH RES'!B2141,"*")</f>
        <v>*</v>
      </c>
      <c r="C2140" t="str">
        <f t="shared" si="198"/>
        <v>*</v>
      </c>
      <c r="D2140" t="str">
        <f t="shared" si="199"/>
        <v>*</v>
      </c>
      <c r="F2140" t="str">
        <f>IF('TECH RES'!C2141="RESNGA",'TECH RES'!B2141,"*")</f>
        <v>*</v>
      </c>
      <c r="G2140" t="str">
        <f t="shared" si="200"/>
        <v>*</v>
      </c>
      <c r="H2140" t="str">
        <f t="shared" si="201"/>
        <v>*</v>
      </c>
      <c r="I2140" t="str">
        <f t="shared" si="202"/>
        <v>*</v>
      </c>
      <c r="J2140" t="str">
        <f t="shared" si="203"/>
        <v>*</v>
      </c>
    </row>
    <row r="2141" spans="2:10" x14ac:dyDescent="0.25">
      <c r="B2141" t="str">
        <f>IF('TECH RES'!C2142="RESNGA",'TECH RES'!B2142,"*")</f>
        <v>*</v>
      </c>
      <c r="C2141" t="str">
        <f t="shared" si="198"/>
        <v>*</v>
      </c>
      <c r="D2141" t="str">
        <f t="shared" si="199"/>
        <v>*</v>
      </c>
      <c r="F2141" t="str">
        <f>IF('TECH RES'!C2142="RESNGA",'TECH RES'!B2142,"*")</f>
        <v>*</v>
      </c>
      <c r="G2141" t="str">
        <f t="shared" si="200"/>
        <v>*</v>
      </c>
      <c r="H2141" t="str">
        <f t="shared" si="201"/>
        <v>*</v>
      </c>
      <c r="I2141" t="str">
        <f t="shared" si="202"/>
        <v>*</v>
      </c>
      <c r="J2141" t="str">
        <f t="shared" si="203"/>
        <v>*</v>
      </c>
    </row>
    <row r="2142" spans="2:10" x14ac:dyDescent="0.25">
      <c r="B2142" t="str">
        <f>IF('TECH RES'!C2143="RESNGA",'TECH RES'!B2143,"*")</f>
        <v>*</v>
      </c>
      <c r="C2142" t="str">
        <f t="shared" si="198"/>
        <v>*</v>
      </c>
      <c r="D2142" t="str">
        <f t="shared" si="199"/>
        <v>*</v>
      </c>
      <c r="F2142" t="str">
        <f>IF('TECH RES'!C2143="RESNGA",'TECH RES'!B2143,"*")</f>
        <v>*</v>
      </c>
      <c r="G2142" t="str">
        <f t="shared" si="200"/>
        <v>*</v>
      </c>
      <c r="H2142" t="str">
        <f t="shared" si="201"/>
        <v>*</v>
      </c>
      <c r="I2142" t="str">
        <f t="shared" si="202"/>
        <v>*</v>
      </c>
      <c r="J2142" t="str">
        <f t="shared" si="203"/>
        <v>*</v>
      </c>
    </row>
    <row r="2143" spans="2:10" x14ac:dyDescent="0.25">
      <c r="B2143" t="str">
        <f>IF('TECH RES'!C2144="RESNGA",'TECH RES'!B2144,"*")</f>
        <v>*</v>
      </c>
      <c r="C2143" t="str">
        <f t="shared" si="198"/>
        <v>*</v>
      </c>
      <c r="D2143" t="str">
        <f t="shared" si="199"/>
        <v>*</v>
      </c>
      <c r="F2143" t="str">
        <f>IF('TECH RES'!C2144="RESNGA",'TECH RES'!B2144,"*")</f>
        <v>*</v>
      </c>
      <c r="G2143" t="str">
        <f t="shared" si="200"/>
        <v>*</v>
      </c>
      <c r="H2143" t="str">
        <f t="shared" si="201"/>
        <v>*</v>
      </c>
      <c r="I2143" t="str">
        <f t="shared" si="202"/>
        <v>*</v>
      </c>
      <c r="J2143" t="str">
        <f t="shared" si="203"/>
        <v>*</v>
      </c>
    </row>
    <row r="2144" spans="2:10" x14ac:dyDescent="0.25">
      <c r="B2144" t="str">
        <f>IF('TECH RES'!C2145="RESNGA",'TECH RES'!B2145,"*")</f>
        <v>*</v>
      </c>
      <c r="C2144" t="str">
        <f t="shared" si="198"/>
        <v>*</v>
      </c>
      <c r="D2144" t="str">
        <f t="shared" si="199"/>
        <v>*</v>
      </c>
      <c r="F2144" t="str">
        <f>IF('TECH RES'!C2145="RESNGA",'TECH RES'!B2145,"*")</f>
        <v>*</v>
      </c>
      <c r="G2144" t="str">
        <f t="shared" si="200"/>
        <v>*</v>
      </c>
      <c r="H2144" t="str">
        <f t="shared" si="201"/>
        <v>*</v>
      </c>
      <c r="I2144" t="str">
        <f t="shared" si="202"/>
        <v>*</v>
      </c>
      <c r="J2144" t="str">
        <f t="shared" si="203"/>
        <v>*</v>
      </c>
    </row>
    <row r="2145" spans="2:10" x14ac:dyDescent="0.25">
      <c r="B2145" t="str">
        <f>IF('TECH RES'!C2146="RESNGA",'TECH RES'!B2146,"*")</f>
        <v>*</v>
      </c>
      <c r="C2145" t="str">
        <f t="shared" si="198"/>
        <v>*</v>
      </c>
      <c r="D2145" t="str">
        <f t="shared" si="199"/>
        <v>*</v>
      </c>
      <c r="F2145" t="str">
        <f>IF('TECH RES'!C2146="RESNGA",'TECH RES'!B2146,"*")</f>
        <v>*</v>
      </c>
      <c r="G2145" t="str">
        <f t="shared" si="200"/>
        <v>*</v>
      </c>
      <c r="H2145" t="str">
        <f t="shared" si="201"/>
        <v>*</v>
      </c>
      <c r="I2145" t="str">
        <f t="shared" si="202"/>
        <v>*</v>
      </c>
      <c r="J2145" t="str">
        <f t="shared" si="203"/>
        <v>*</v>
      </c>
    </row>
    <row r="2146" spans="2:10" x14ac:dyDescent="0.25">
      <c r="B2146" t="str">
        <f>IF('TECH RES'!C2147="RESNGA",'TECH RES'!B2147,"*")</f>
        <v>*</v>
      </c>
      <c r="C2146" t="str">
        <f t="shared" si="198"/>
        <v>*</v>
      </c>
      <c r="D2146" t="str">
        <f t="shared" si="199"/>
        <v>*</v>
      </c>
      <c r="F2146" t="str">
        <f>IF('TECH RES'!C2147="RESNGA",'TECH RES'!B2147,"*")</f>
        <v>*</v>
      </c>
      <c r="G2146" t="str">
        <f t="shared" si="200"/>
        <v>*</v>
      </c>
      <c r="H2146" t="str">
        <f t="shared" si="201"/>
        <v>*</v>
      </c>
      <c r="I2146" t="str">
        <f t="shared" si="202"/>
        <v>*</v>
      </c>
      <c r="J2146" t="str">
        <f t="shared" si="203"/>
        <v>*</v>
      </c>
    </row>
    <row r="2147" spans="2:10" x14ac:dyDescent="0.25">
      <c r="B2147" t="str">
        <f>IF('TECH RES'!C2148="RESNGA",'TECH RES'!B2148,"*")</f>
        <v>*</v>
      </c>
      <c r="C2147" t="str">
        <f t="shared" si="198"/>
        <v>*</v>
      </c>
      <c r="D2147" t="str">
        <f t="shared" si="199"/>
        <v>*</v>
      </c>
      <c r="F2147" t="str">
        <f>IF('TECH RES'!C2148="RESNGA",'TECH RES'!B2148,"*")</f>
        <v>*</v>
      </c>
      <c r="G2147" t="str">
        <f t="shared" si="200"/>
        <v>*</v>
      </c>
      <c r="H2147" t="str">
        <f t="shared" si="201"/>
        <v>*</v>
      </c>
      <c r="I2147" t="str">
        <f t="shared" si="202"/>
        <v>*</v>
      </c>
      <c r="J2147" t="str">
        <f t="shared" si="203"/>
        <v>*</v>
      </c>
    </row>
    <row r="2148" spans="2:10" x14ac:dyDescent="0.25">
      <c r="B2148" t="str">
        <f>IF('TECH RES'!C2149="RESNGA",'TECH RES'!B2149,"*")</f>
        <v>*</v>
      </c>
      <c r="C2148" t="str">
        <f t="shared" si="198"/>
        <v>*</v>
      </c>
      <c r="D2148" t="str">
        <f t="shared" si="199"/>
        <v>*</v>
      </c>
      <c r="F2148" t="str">
        <f>IF('TECH RES'!C2149="RESNGA",'TECH RES'!B2149,"*")</f>
        <v>*</v>
      </c>
      <c r="G2148" t="str">
        <f t="shared" si="200"/>
        <v>*</v>
      </c>
      <c r="H2148" t="str">
        <f t="shared" si="201"/>
        <v>*</v>
      </c>
      <c r="I2148" t="str">
        <f t="shared" si="202"/>
        <v>*</v>
      </c>
      <c r="J2148" t="str">
        <f t="shared" si="203"/>
        <v>*</v>
      </c>
    </row>
    <row r="2149" spans="2:10" x14ac:dyDescent="0.25">
      <c r="B2149" t="str">
        <f>IF('TECH RES'!C2150="RESNGA",'TECH RES'!B2150,"*")</f>
        <v>*</v>
      </c>
      <c r="C2149" t="str">
        <f t="shared" si="198"/>
        <v>*</v>
      </c>
      <c r="D2149" t="str">
        <f t="shared" si="199"/>
        <v>*</v>
      </c>
      <c r="F2149" t="str">
        <f>IF('TECH RES'!C2150="RESNGA",'TECH RES'!B2150,"*")</f>
        <v>*</v>
      </c>
      <c r="G2149" t="str">
        <f t="shared" si="200"/>
        <v>*</v>
      </c>
      <c r="H2149" t="str">
        <f t="shared" si="201"/>
        <v>*</v>
      </c>
      <c r="I2149" t="str">
        <f t="shared" si="202"/>
        <v>*</v>
      </c>
      <c r="J2149" t="str">
        <f t="shared" si="203"/>
        <v>*</v>
      </c>
    </row>
    <row r="2150" spans="2:10" x14ac:dyDescent="0.25">
      <c r="B2150" t="str">
        <f>IF('TECH RES'!C2151="RESNGA",'TECH RES'!B2151,"*")</f>
        <v>*</v>
      </c>
      <c r="C2150" t="str">
        <f t="shared" si="198"/>
        <v>*</v>
      </c>
      <c r="D2150" t="str">
        <f t="shared" si="199"/>
        <v>*</v>
      </c>
      <c r="F2150" t="str">
        <f>IF('TECH RES'!C2151="RESNGA",'TECH RES'!B2151,"*")</f>
        <v>*</v>
      </c>
      <c r="G2150" t="str">
        <f t="shared" si="200"/>
        <v>*</v>
      </c>
      <c r="H2150" t="str">
        <f t="shared" si="201"/>
        <v>*</v>
      </c>
      <c r="I2150" t="str">
        <f t="shared" si="202"/>
        <v>*</v>
      </c>
      <c r="J2150" t="str">
        <f t="shared" si="203"/>
        <v>*</v>
      </c>
    </row>
    <row r="2151" spans="2:10" x14ac:dyDescent="0.25">
      <c r="B2151" t="str">
        <f>IF('TECH RES'!C2152="RESNGA",'TECH RES'!B2152,"*")</f>
        <v>*</v>
      </c>
      <c r="C2151" t="str">
        <f t="shared" si="198"/>
        <v>*</v>
      </c>
      <c r="D2151" t="str">
        <f t="shared" si="199"/>
        <v>*</v>
      </c>
      <c r="F2151" t="str">
        <f>IF('TECH RES'!C2152="RESNGA",'TECH RES'!B2152,"*")</f>
        <v>*</v>
      </c>
      <c r="G2151" t="str">
        <f t="shared" si="200"/>
        <v>*</v>
      </c>
      <c r="H2151" t="str">
        <f t="shared" si="201"/>
        <v>*</v>
      </c>
      <c r="I2151" t="str">
        <f t="shared" si="202"/>
        <v>*</v>
      </c>
      <c r="J2151" t="str">
        <f t="shared" si="203"/>
        <v>*</v>
      </c>
    </row>
    <row r="2152" spans="2:10" x14ac:dyDescent="0.25">
      <c r="B2152" t="str">
        <f>IF('TECH RES'!C2153="RESNGA",'TECH RES'!B2153,"*")</f>
        <v>*</v>
      </c>
      <c r="C2152" t="str">
        <f t="shared" si="198"/>
        <v>*</v>
      </c>
      <c r="D2152" t="str">
        <f t="shared" si="199"/>
        <v>*</v>
      </c>
      <c r="F2152" t="str">
        <f>IF('TECH RES'!C2153="RESNGA",'TECH RES'!B2153,"*")</f>
        <v>*</v>
      </c>
      <c r="G2152" t="str">
        <f t="shared" si="200"/>
        <v>*</v>
      </c>
      <c r="H2152" t="str">
        <f t="shared" si="201"/>
        <v>*</v>
      </c>
      <c r="I2152" t="str">
        <f t="shared" si="202"/>
        <v>*</v>
      </c>
      <c r="J2152" t="str">
        <f t="shared" si="203"/>
        <v>*</v>
      </c>
    </row>
    <row r="2153" spans="2:10" x14ac:dyDescent="0.25">
      <c r="B2153" t="str">
        <f>IF('TECH RES'!C2154="RESNGA",'TECH RES'!B2154,"*")</f>
        <v>*</v>
      </c>
      <c r="C2153" t="str">
        <f t="shared" si="198"/>
        <v>*</v>
      </c>
      <c r="D2153" t="str">
        <f t="shared" si="199"/>
        <v>*</v>
      </c>
      <c r="F2153" t="str">
        <f>IF('TECH RES'!C2154="RESNGA",'TECH RES'!B2154,"*")</f>
        <v>*</v>
      </c>
      <c r="G2153" t="str">
        <f t="shared" si="200"/>
        <v>*</v>
      </c>
      <c r="H2153" t="str">
        <f t="shared" si="201"/>
        <v>*</v>
      </c>
      <c r="I2153" t="str">
        <f t="shared" si="202"/>
        <v>*</v>
      </c>
      <c r="J2153" t="str">
        <f t="shared" si="203"/>
        <v>*</v>
      </c>
    </row>
    <row r="2154" spans="2:10" x14ac:dyDescent="0.25">
      <c r="B2154" t="str">
        <f>IF('TECH RES'!C2155="RESNGA",'TECH RES'!B2155,"*")</f>
        <v>*</v>
      </c>
      <c r="C2154" t="str">
        <f t="shared" si="198"/>
        <v>*</v>
      </c>
      <c r="D2154" t="str">
        <f t="shared" si="199"/>
        <v>*</v>
      </c>
      <c r="F2154" t="str">
        <f>IF('TECH RES'!C2155="RESNGA",'TECH RES'!B2155,"*")</f>
        <v>*</v>
      </c>
      <c r="G2154" t="str">
        <f t="shared" si="200"/>
        <v>*</v>
      </c>
      <c r="H2154" t="str">
        <f t="shared" si="201"/>
        <v>*</v>
      </c>
      <c r="I2154" t="str">
        <f t="shared" si="202"/>
        <v>*</v>
      </c>
      <c r="J2154" t="str">
        <f t="shared" si="203"/>
        <v>*</v>
      </c>
    </row>
    <row r="2155" spans="2:10" x14ac:dyDescent="0.25">
      <c r="B2155" t="str">
        <f>IF('TECH RES'!C2156="RESNGA",'TECH RES'!B2156,"*")</f>
        <v>*</v>
      </c>
      <c r="C2155" t="str">
        <f t="shared" si="198"/>
        <v>*</v>
      </c>
      <c r="D2155" t="str">
        <f t="shared" si="199"/>
        <v>*</v>
      </c>
      <c r="F2155" t="str">
        <f>IF('TECH RES'!C2156="RESNGA",'TECH RES'!B2156,"*")</f>
        <v>*</v>
      </c>
      <c r="G2155" t="str">
        <f t="shared" si="200"/>
        <v>*</v>
      </c>
      <c r="H2155" t="str">
        <f t="shared" si="201"/>
        <v>*</v>
      </c>
      <c r="I2155" t="str">
        <f t="shared" si="202"/>
        <v>*</v>
      </c>
      <c r="J2155" t="str">
        <f t="shared" si="203"/>
        <v>*</v>
      </c>
    </row>
    <row r="2156" spans="2:10" x14ac:dyDescent="0.25">
      <c r="B2156" t="str">
        <f>IF('TECH RES'!C2157="RESNGA",'TECH RES'!B2157,"*")</f>
        <v>*</v>
      </c>
      <c r="C2156" t="str">
        <f t="shared" si="198"/>
        <v>*</v>
      </c>
      <c r="D2156" t="str">
        <f t="shared" si="199"/>
        <v>*</v>
      </c>
      <c r="F2156" t="str">
        <f>IF('TECH RES'!C2157="RESNGA",'TECH RES'!B2157,"*")</f>
        <v>*</v>
      </c>
      <c r="G2156" t="str">
        <f t="shared" si="200"/>
        <v>*</v>
      </c>
      <c r="H2156" t="str">
        <f t="shared" si="201"/>
        <v>*</v>
      </c>
      <c r="I2156" t="str">
        <f t="shared" si="202"/>
        <v>*</v>
      </c>
      <c r="J2156" t="str">
        <f t="shared" si="203"/>
        <v>*</v>
      </c>
    </row>
    <row r="2157" spans="2:10" x14ac:dyDescent="0.25">
      <c r="B2157" t="str">
        <f>IF('TECH RES'!C2158="RESNGA",'TECH RES'!B2158,"*")</f>
        <v>*</v>
      </c>
      <c r="C2157" t="str">
        <f t="shared" si="198"/>
        <v>*</v>
      </c>
      <c r="D2157" t="str">
        <f t="shared" si="199"/>
        <v>*</v>
      </c>
      <c r="F2157" t="str">
        <f>IF('TECH RES'!C2158="RESNGA",'TECH RES'!B2158,"*")</f>
        <v>*</v>
      </c>
      <c r="G2157" t="str">
        <f t="shared" si="200"/>
        <v>*</v>
      </c>
      <c r="H2157" t="str">
        <f t="shared" si="201"/>
        <v>*</v>
      </c>
      <c r="I2157" t="str">
        <f t="shared" si="202"/>
        <v>*</v>
      </c>
      <c r="J2157" t="str">
        <f t="shared" si="203"/>
        <v>*</v>
      </c>
    </row>
    <row r="2158" spans="2:10" x14ac:dyDescent="0.25">
      <c r="B2158" t="str">
        <f>IF('TECH RES'!C2159="RESNGA",'TECH RES'!B2159,"*")</f>
        <v>*</v>
      </c>
      <c r="C2158" t="str">
        <f t="shared" si="198"/>
        <v>*</v>
      </c>
      <c r="D2158" t="str">
        <f t="shared" si="199"/>
        <v>*</v>
      </c>
      <c r="F2158" t="str">
        <f>IF('TECH RES'!C2159="RESNGA",'TECH RES'!B2159,"*")</f>
        <v>*</v>
      </c>
      <c r="G2158" t="str">
        <f t="shared" si="200"/>
        <v>*</v>
      </c>
      <c r="H2158" t="str">
        <f t="shared" si="201"/>
        <v>*</v>
      </c>
      <c r="I2158" t="str">
        <f t="shared" si="202"/>
        <v>*</v>
      </c>
      <c r="J2158" t="str">
        <f t="shared" si="203"/>
        <v>*</v>
      </c>
    </row>
    <row r="2159" spans="2:10" x14ac:dyDescent="0.25">
      <c r="B2159" t="str">
        <f>IF('TECH RES'!C2160="RESNGA",'TECH RES'!B2160,"*")</f>
        <v>*</v>
      </c>
      <c r="C2159" t="str">
        <f t="shared" si="198"/>
        <v>*</v>
      </c>
      <c r="D2159" t="str">
        <f t="shared" si="199"/>
        <v>*</v>
      </c>
      <c r="F2159" t="str">
        <f>IF('TECH RES'!C2160="RESNGA",'TECH RES'!B2160,"*")</f>
        <v>*</v>
      </c>
      <c r="G2159" t="str">
        <f t="shared" si="200"/>
        <v>*</v>
      </c>
      <c r="H2159" t="str">
        <f t="shared" si="201"/>
        <v>*</v>
      </c>
      <c r="I2159" t="str">
        <f t="shared" si="202"/>
        <v>*</v>
      </c>
      <c r="J2159" t="str">
        <f t="shared" si="203"/>
        <v>*</v>
      </c>
    </row>
    <row r="2160" spans="2:10" x14ac:dyDescent="0.25">
      <c r="B2160" t="str">
        <f>IF('TECH RES'!C2161="RESNGA",'TECH RES'!B2161,"*")</f>
        <v>*</v>
      </c>
      <c r="C2160" t="str">
        <f t="shared" si="198"/>
        <v>*</v>
      </c>
      <c r="D2160" t="str">
        <f t="shared" si="199"/>
        <v>*</v>
      </c>
      <c r="F2160" t="str">
        <f>IF('TECH RES'!C2161="RESNGA",'TECH RES'!B2161,"*")</f>
        <v>*</v>
      </c>
      <c r="G2160" t="str">
        <f t="shared" si="200"/>
        <v>*</v>
      </c>
      <c r="H2160" t="str">
        <f t="shared" si="201"/>
        <v>*</v>
      </c>
      <c r="I2160" t="str">
        <f t="shared" si="202"/>
        <v>*</v>
      </c>
      <c r="J2160" t="str">
        <f t="shared" si="203"/>
        <v>*</v>
      </c>
    </row>
    <row r="2161" spans="2:10" x14ac:dyDescent="0.25">
      <c r="B2161" t="str">
        <f>IF('TECH RES'!C2162="RESNGA",'TECH RES'!B2162,"*")</f>
        <v>*</v>
      </c>
      <c r="C2161" t="str">
        <f t="shared" si="198"/>
        <v>*</v>
      </c>
      <c r="D2161" t="str">
        <f t="shared" si="199"/>
        <v>*</v>
      </c>
      <c r="F2161" t="str">
        <f>IF('TECH RES'!C2162="RESNGA",'TECH RES'!B2162,"*")</f>
        <v>*</v>
      </c>
      <c r="G2161" t="str">
        <f t="shared" si="200"/>
        <v>*</v>
      </c>
      <c r="H2161" t="str">
        <f t="shared" si="201"/>
        <v>*</v>
      </c>
      <c r="I2161" t="str">
        <f t="shared" si="202"/>
        <v>*</v>
      </c>
      <c r="J2161" t="str">
        <f t="shared" si="203"/>
        <v>*</v>
      </c>
    </row>
    <row r="2162" spans="2:10" x14ac:dyDescent="0.25">
      <c r="B2162" t="str">
        <f>IF('TECH RES'!C2163="RESNGA",'TECH RES'!B2163,"*")</f>
        <v>*</v>
      </c>
      <c r="C2162" t="str">
        <f t="shared" si="198"/>
        <v>*</v>
      </c>
      <c r="D2162" t="str">
        <f t="shared" si="199"/>
        <v>*</v>
      </c>
      <c r="F2162" t="str">
        <f>IF('TECH RES'!C2163="RESNGA",'TECH RES'!B2163,"*")</f>
        <v>*</v>
      </c>
      <c r="G2162" t="str">
        <f t="shared" si="200"/>
        <v>*</v>
      </c>
      <c r="H2162" t="str">
        <f t="shared" si="201"/>
        <v>*</v>
      </c>
      <c r="I2162" t="str">
        <f t="shared" si="202"/>
        <v>*</v>
      </c>
      <c r="J2162" t="str">
        <f t="shared" si="203"/>
        <v>*</v>
      </c>
    </row>
    <row r="2163" spans="2:10" x14ac:dyDescent="0.25">
      <c r="B2163" t="str">
        <f>IF('TECH RES'!C2164="RESNGA",'TECH RES'!B2164,"*")</f>
        <v>*</v>
      </c>
      <c r="C2163" t="str">
        <f t="shared" si="198"/>
        <v>*</v>
      </c>
      <c r="D2163" t="str">
        <f t="shared" si="199"/>
        <v>*</v>
      </c>
      <c r="F2163" t="str">
        <f>IF('TECH RES'!C2164="RESNGA",'TECH RES'!B2164,"*")</f>
        <v>*</v>
      </c>
      <c r="G2163" t="str">
        <f t="shared" si="200"/>
        <v>*</v>
      </c>
      <c r="H2163" t="str">
        <f t="shared" si="201"/>
        <v>*</v>
      </c>
      <c r="I2163" t="str">
        <f t="shared" si="202"/>
        <v>*</v>
      </c>
      <c r="J2163" t="str">
        <f t="shared" si="203"/>
        <v>*</v>
      </c>
    </row>
    <row r="2164" spans="2:10" x14ac:dyDescent="0.25">
      <c r="B2164" t="str">
        <f>IF('TECH RES'!C2165="RESNGA",'TECH RES'!B2165,"*")</f>
        <v>*</v>
      </c>
      <c r="C2164" t="str">
        <f t="shared" si="198"/>
        <v>*</v>
      </c>
      <c r="D2164" t="str">
        <f t="shared" si="199"/>
        <v>*</v>
      </c>
      <c r="F2164" t="str">
        <f>IF('TECH RES'!C2165="RESNGA",'TECH RES'!B2165,"*")</f>
        <v>*</v>
      </c>
      <c r="G2164" t="str">
        <f t="shared" si="200"/>
        <v>*</v>
      </c>
      <c r="H2164" t="str">
        <f t="shared" si="201"/>
        <v>*</v>
      </c>
      <c r="I2164" t="str">
        <f t="shared" si="202"/>
        <v>*</v>
      </c>
      <c r="J2164" t="str">
        <f t="shared" si="203"/>
        <v>*</v>
      </c>
    </row>
    <row r="2165" spans="2:10" x14ac:dyDescent="0.25">
      <c r="B2165" t="str">
        <f>IF('TECH RES'!C2166="RESNGA",'TECH RES'!B2166,"*")</f>
        <v>*</v>
      </c>
      <c r="C2165" t="str">
        <f t="shared" si="198"/>
        <v>*</v>
      </c>
      <c r="D2165" t="str">
        <f t="shared" si="199"/>
        <v>*</v>
      </c>
      <c r="F2165" t="str">
        <f>IF('TECH RES'!C2166="RESNGA",'TECH RES'!B2166,"*")</f>
        <v>*</v>
      </c>
      <c r="G2165" t="str">
        <f t="shared" si="200"/>
        <v>*</v>
      </c>
      <c r="H2165" t="str">
        <f t="shared" si="201"/>
        <v>*</v>
      </c>
      <c r="I2165" t="str">
        <f t="shared" si="202"/>
        <v>*</v>
      </c>
      <c r="J2165" t="str">
        <f t="shared" si="203"/>
        <v>*</v>
      </c>
    </row>
    <row r="2166" spans="2:10" x14ac:dyDescent="0.25">
      <c r="B2166" t="str">
        <f>IF('TECH RES'!C2167="RESNGA",'TECH RES'!B2167,"*")</f>
        <v>*</v>
      </c>
      <c r="C2166" t="str">
        <f t="shared" si="198"/>
        <v>*</v>
      </c>
      <c r="D2166" t="str">
        <f t="shared" si="199"/>
        <v>*</v>
      </c>
      <c r="F2166" t="str">
        <f>IF('TECH RES'!C2167="RESNGA",'TECH RES'!B2167,"*")</f>
        <v>*</v>
      </c>
      <c r="G2166" t="str">
        <f t="shared" si="200"/>
        <v>*</v>
      </c>
      <c r="H2166" t="str">
        <f t="shared" si="201"/>
        <v>*</v>
      </c>
      <c r="I2166" t="str">
        <f t="shared" si="202"/>
        <v>*</v>
      </c>
      <c r="J2166" t="str">
        <f t="shared" si="203"/>
        <v>*</v>
      </c>
    </row>
    <row r="2167" spans="2:10" x14ac:dyDescent="0.25">
      <c r="B2167" t="str">
        <f>IF('TECH RES'!C2168="RESNGA",'TECH RES'!B2168,"*")</f>
        <v>*</v>
      </c>
      <c r="C2167" t="str">
        <f t="shared" si="198"/>
        <v>*</v>
      </c>
      <c r="D2167" t="str">
        <f t="shared" si="199"/>
        <v>*</v>
      </c>
      <c r="F2167" t="str">
        <f>IF('TECH RES'!C2168="RESNGA",'TECH RES'!B2168,"*")</f>
        <v>*</v>
      </c>
      <c r="G2167" t="str">
        <f t="shared" si="200"/>
        <v>*</v>
      </c>
      <c r="H2167" t="str">
        <f t="shared" si="201"/>
        <v>*</v>
      </c>
      <c r="I2167" t="str">
        <f t="shared" si="202"/>
        <v>*</v>
      </c>
      <c r="J2167" t="str">
        <f t="shared" si="203"/>
        <v>*</v>
      </c>
    </row>
    <row r="2168" spans="2:10" x14ac:dyDescent="0.25">
      <c r="B2168" t="str">
        <f>IF('TECH RES'!C2169="RESNGA",'TECH RES'!B2169,"*")</f>
        <v>*</v>
      </c>
      <c r="C2168" t="str">
        <f t="shared" si="198"/>
        <v>*</v>
      </c>
      <c r="D2168" t="str">
        <f t="shared" si="199"/>
        <v>*</v>
      </c>
      <c r="F2168" t="str">
        <f>IF('TECH RES'!C2169="RESNGA",'TECH RES'!B2169,"*")</f>
        <v>*</v>
      </c>
      <c r="G2168" t="str">
        <f t="shared" si="200"/>
        <v>*</v>
      </c>
      <c r="H2168" t="str">
        <f t="shared" si="201"/>
        <v>*</v>
      </c>
      <c r="I2168" t="str">
        <f t="shared" si="202"/>
        <v>*</v>
      </c>
      <c r="J2168" t="str">
        <f t="shared" si="203"/>
        <v>*</v>
      </c>
    </row>
    <row r="2169" spans="2:10" x14ac:dyDescent="0.25">
      <c r="B2169" t="str">
        <f>IF('TECH RES'!C2170="RESNGA",'TECH RES'!B2170,"*")</f>
        <v>*</v>
      </c>
      <c r="C2169" t="str">
        <f t="shared" si="198"/>
        <v>*</v>
      </c>
      <c r="D2169" t="str">
        <f t="shared" si="199"/>
        <v>*</v>
      </c>
      <c r="F2169" t="str">
        <f>IF('TECH RES'!C2170="RESNGA",'TECH RES'!B2170,"*")</f>
        <v>*</v>
      </c>
      <c r="G2169" t="str">
        <f t="shared" si="200"/>
        <v>*</v>
      </c>
      <c r="H2169" t="str">
        <f t="shared" si="201"/>
        <v>*</v>
      </c>
      <c r="I2169" t="str">
        <f t="shared" si="202"/>
        <v>*</v>
      </c>
      <c r="J2169" t="str">
        <f t="shared" si="203"/>
        <v>*</v>
      </c>
    </row>
    <row r="2170" spans="2:10" x14ac:dyDescent="0.25">
      <c r="B2170" t="str">
        <f>IF('TECH RES'!C2171="RESNGA",'TECH RES'!B2171,"*")</f>
        <v>RESAPAUMNewSHFUR1NGA20</v>
      </c>
      <c r="C2170" t="str">
        <f t="shared" si="198"/>
        <v>RESNGA</v>
      </c>
      <c r="D2170">
        <f t="shared" si="199"/>
        <v>1</v>
      </c>
      <c r="F2170" t="str">
        <f>IF('TECH RES'!C2171="RESNGA",'TECH RES'!B2171,"*")</f>
        <v>RESAPAUMNewSHFUR1NGA20</v>
      </c>
      <c r="G2170" t="str">
        <f t="shared" si="200"/>
        <v>RESRNG</v>
      </c>
      <c r="H2170">
        <f t="shared" si="201"/>
        <v>0</v>
      </c>
      <c r="I2170">
        <f t="shared" si="202"/>
        <v>1</v>
      </c>
      <c r="J2170">
        <f t="shared" si="203"/>
        <v>1</v>
      </c>
    </row>
    <row r="2171" spans="2:10" x14ac:dyDescent="0.25">
      <c r="B2171" t="str">
        <f>IF('TECH RES'!C2172="RESNGA",'TECH RES'!B2172,"*")</f>
        <v>*</v>
      </c>
      <c r="C2171" t="str">
        <f t="shared" si="198"/>
        <v>*</v>
      </c>
      <c r="D2171" t="str">
        <f t="shared" si="199"/>
        <v>*</v>
      </c>
      <c r="F2171" t="str">
        <f>IF('TECH RES'!C2172="RESNGA",'TECH RES'!B2172,"*")</f>
        <v>*</v>
      </c>
      <c r="G2171" t="str">
        <f t="shared" si="200"/>
        <v>*</v>
      </c>
      <c r="H2171" t="str">
        <f t="shared" si="201"/>
        <v>*</v>
      </c>
      <c r="I2171" t="str">
        <f t="shared" si="202"/>
        <v>*</v>
      </c>
      <c r="J2171" t="str">
        <f t="shared" si="203"/>
        <v>*</v>
      </c>
    </row>
    <row r="2172" spans="2:10" x14ac:dyDescent="0.25">
      <c r="B2172" t="str">
        <f>IF('TECH RES'!C2173="RESNGA",'TECH RES'!B2173,"*")</f>
        <v>RESAPAUMNewSHFUR2NGA20</v>
      </c>
      <c r="C2172" t="str">
        <f t="shared" si="198"/>
        <v>RESNGA</v>
      </c>
      <c r="D2172">
        <f t="shared" si="199"/>
        <v>1</v>
      </c>
      <c r="F2172" t="str">
        <f>IF('TECH RES'!C2173="RESNGA",'TECH RES'!B2173,"*")</f>
        <v>RESAPAUMNewSHFUR2NGA20</v>
      </c>
      <c r="G2172" t="str">
        <f t="shared" si="200"/>
        <v>RESRNG</v>
      </c>
      <c r="H2172">
        <f t="shared" si="201"/>
        <v>0</v>
      </c>
      <c r="I2172">
        <f t="shared" si="202"/>
        <v>1</v>
      </c>
      <c r="J2172">
        <f t="shared" si="203"/>
        <v>1</v>
      </c>
    </row>
    <row r="2173" spans="2:10" x14ac:dyDescent="0.25">
      <c r="B2173" t="str">
        <f>IF('TECH RES'!C2174="RESNGA",'TECH RES'!B2174,"*")</f>
        <v>RESAPAUMNewSHFUR3NGA20</v>
      </c>
      <c r="C2173" t="str">
        <f t="shared" si="198"/>
        <v>RESNGA</v>
      </c>
      <c r="D2173">
        <f t="shared" si="199"/>
        <v>1</v>
      </c>
      <c r="F2173" t="str">
        <f>IF('TECH RES'!C2174="RESNGA",'TECH RES'!B2174,"*")</f>
        <v>RESAPAUMNewSHFUR3NGA20</v>
      </c>
      <c r="G2173" t="str">
        <f t="shared" si="200"/>
        <v>RESRNG</v>
      </c>
      <c r="H2173">
        <f t="shared" si="201"/>
        <v>0</v>
      </c>
      <c r="I2173">
        <f t="shared" si="202"/>
        <v>1</v>
      </c>
      <c r="J2173">
        <f t="shared" si="203"/>
        <v>1</v>
      </c>
    </row>
    <row r="2174" spans="2:10" x14ac:dyDescent="0.25">
      <c r="B2174" t="str">
        <f>IF('TECH RES'!C2175="RESNGA",'TECH RES'!B2175,"*")</f>
        <v>RESAPAUMNewSHFUR3NGA22</v>
      </c>
      <c r="C2174" t="str">
        <f t="shared" si="198"/>
        <v>RESNGA</v>
      </c>
      <c r="D2174">
        <f t="shared" si="199"/>
        <v>1</v>
      </c>
      <c r="F2174" t="str">
        <f>IF('TECH RES'!C2175="RESNGA",'TECH RES'!B2175,"*")</f>
        <v>RESAPAUMNewSHFUR3NGA22</v>
      </c>
      <c r="G2174" t="str">
        <f t="shared" si="200"/>
        <v>RESRNG</v>
      </c>
      <c r="H2174">
        <f t="shared" si="201"/>
        <v>0</v>
      </c>
      <c r="I2174">
        <f t="shared" si="202"/>
        <v>1</v>
      </c>
      <c r="J2174">
        <f t="shared" si="203"/>
        <v>1</v>
      </c>
    </row>
    <row r="2175" spans="2:10" x14ac:dyDescent="0.25">
      <c r="B2175" t="str">
        <f>IF('TECH RES'!C2176="RESNGA",'TECH RES'!B2176,"*")</f>
        <v>RESAPAUMNewSHFUR4NGA20</v>
      </c>
      <c r="C2175" t="str">
        <f t="shared" si="198"/>
        <v>RESNGA</v>
      </c>
      <c r="D2175">
        <f t="shared" si="199"/>
        <v>1</v>
      </c>
      <c r="F2175" t="str">
        <f>IF('TECH RES'!C2176="RESNGA",'TECH RES'!B2176,"*")</f>
        <v>RESAPAUMNewSHFUR4NGA20</v>
      </c>
      <c r="G2175" t="str">
        <f t="shared" si="200"/>
        <v>RESRNG</v>
      </c>
      <c r="H2175">
        <f t="shared" si="201"/>
        <v>0</v>
      </c>
      <c r="I2175">
        <f t="shared" si="202"/>
        <v>1</v>
      </c>
      <c r="J2175">
        <f t="shared" si="203"/>
        <v>1</v>
      </c>
    </row>
    <row r="2176" spans="2:10" x14ac:dyDescent="0.25">
      <c r="B2176" t="str">
        <f>IF('TECH RES'!C2177="RESNGA",'TECH RES'!B2177,"*")</f>
        <v>RESAPAUMNewSHFUR4NGA22</v>
      </c>
      <c r="C2176" t="str">
        <f t="shared" si="198"/>
        <v>RESNGA</v>
      </c>
      <c r="D2176">
        <f t="shared" si="199"/>
        <v>1</v>
      </c>
      <c r="F2176" t="str">
        <f>IF('TECH RES'!C2177="RESNGA",'TECH RES'!B2177,"*")</f>
        <v>RESAPAUMNewSHFUR4NGA22</v>
      </c>
      <c r="G2176" t="str">
        <f t="shared" si="200"/>
        <v>RESRNG</v>
      </c>
      <c r="H2176">
        <f t="shared" si="201"/>
        <v>0</v>
      </c>
      <c r="I2176">
        <f t="shared" si="202"/>
        <v>1</v>
      </c>
      <c r="J2176">
        <f t="shared" si="203"/>
        <v>1</v>
      </c>
    </row>
    <row r="2177" spans="2:10" x14ac:dyDescent="0.25">
      <c r="B2177" t="str">
        <f>IF('TECH RES'!C2178="RESNGA",'TECH RES'!B2178,"*")</f>
        <v>RESAPAUMNewSHRAD1NGA20</v>
      </c>
      <c r="C2177" t="str">
        <f t="shared" si="198"/>
        <v>RESNGA</v>
      </c>
      <c r="D2177">
        <f t="shared" si="199"/>
        <v>1</v>
      </c>
      <c r="F2177" t="str">
        <f>IF('TECH RES'!C2178="RESNGA",'TECH RES'!B2178,"*")</f>
        <v>RESAPAUMNewSHRAD1NGA20</v>
      </c>
      <c r="G2177" t="str">
        <f t="shared" si="200"/>
        <v>RESRNG</v>
      </c>
      <c r="H2177">
        <f t="shared" si="201"/>
        <v>0</v>
      </c>
      <c r="I2177">
        <f t="shared" si="202"/>
        <v>1</v>
      </c>
      <c r="J2177">
        <f t="shared" si="203"/>
        <v>1</v>
      </c>
    </row>
    <row r="2178" spans="2:10" x14ac:dyDescent="0.25">
      <c r="B2178" t="str">
        <f>IF('TECH RES'!C2179="RESNGA",'TECH RES'!B2179,"*")</f>
        <v>RESAPAUMNewSHRAD1NGA21</v>
      </c>
      <c r="C2178" t="str">
        <f t="shared" si="198"/>
        <v>RESNGA</v>
      </c>
      <c r="D2178">
        <f t="shared" si="199"/>
        <v>1</v>
      </c>
      <c r="F2178" t="str">
        <f>IF('TECH RES'!C2179="RESNGA",'TECH RES'!B2179,"*")</f>
        <v>RESAPAUMNewSHRAD1NGA21</v>
      </c>
      <c r="G2178" t="str">
        <f t="shared" si="200"/>
        <v>RESRNG</v>
      </c>
      <c r="H2178">
        <f t="shared" si="201"/>
        <v>0</v>
      </c>
      <c r="I2178">
        <f t="shared" si="202"/>
        <v>1</v>
      </c>
      <c r="J2178">
        <f t="shared" si="203"/>
        <v>1</v>
      </c>
    </row>
    <row r="2179" spans="2:10" x14ac:dyDescent="0.25">
      <c r="B2179" t="str">
        <f>IF('TECH RES'!C2180="RESNGA",'TECH RES'!B2180,"*")</f>
        <v>*</v>
      </c>
      <c r="C2179" t="str">
        <f t="shared" si="198"/>
        <v>*</v>
      </c>
      <c r="D2179" t="str">
        <f t="shared" si="199"/>
        <v>*</v>
      </c>
      <c r="F2179" t="str">
        <f>IF('TECH RES'!C2180="RESNGA",'TECH RES'!B2180,"*")</f>
        <v>*</v>
      </c>
      <c r="G2179" t="str">
        <f t="shared" si="200"/>
        <v>*</v>
      </c>
      <c r="H2179" t="str">
        <f t="shared" si="201"/>
        <v>*</v>
      </c>
      <c r="I2179" t="str">
        <f t="shared" si="202"/>
        <v>*</v>
      </c>
      <c r="J2179" t="str">
        <f t="shared" si="203"/>
        <v>*</v>
      </c>
    </row>
    <row r="2180" spans="2:10" x14ac:dyDescent="0.25">
      <c r="B2180" t="str">
        <f>IF('TECH RES'!C2181="RESNGA",'TECH RES'!B2181,"*")</f>
        <v>RESAPAUMNewSHRAD2NGA20</v>
      </c>
      <c r="C2180" t="str">
        <f t="shared" si="198"/>
        <v>RESNGA</v>
      </c>
      <c r="D2180">
        <f t="shared" si="199"/>
        <v>1</v>
      </c>
      <c r="F2180" t="str">
        <f>IF('TECH RES'!C2181="RESNGA",'TECH RES'!B2181,"*")</f>
        <v>RESAPAUMNewSHRAD2NGA20</v>
      </c>
      <c r="G2180" t="str">
        <f t="shared" si="200"/>
        <v>RESRNG</v>
      </c>
      <c r="H2180">
        <f t="shared" si="201"/>
        <v>0</v>
      </c>
      <c r="I2180">
        <f t="shared" si="202"/>
        <v>1</v>
      </c>
      <c r="J2180">
        <f t="shared" si="203"/>
        <v>1</v>
      </c>
    </row>
    <row r="2181" spans="2:10" x14ac:dyDescent="0.25">
      <c r="B2181" t="str">
        <f>IF('TECH RES'!C2182="RESNGA",'TECH RES'!B2182,"*")</f>
        <v>RESAPAUMNewSHRAD3NGA20</v>
      </c>
      <c r="C2181" t="str">
        <f t="shared" si="198"/>
        <v>RESNGA</v>
      </c>
      <c r="D2181">
        <f t="shared" si="199"/>
        <v>1</v>
      </c>
      <c r="F2181" t="str">
        <f>IF('TECH RES'!C2182="RESNGA",'TECH RES'!B2182,"*")</f>
        <v>RESAPAUMNewSHRAD3NGA20</v>
      </c>
      <c r="G2181" t="str">
        <f t="shared" si="200"/>
        <v>RESRNG</v>
      </c>
      <c r="H2181">
        <f t="shared" si="201"/>
        <v>0</v>
      </c>
      <c r="I2181">
        <f t="shared" si="202"/>
        <v>1</v>
      </c>
      <c r="J2181">
        <f t="shared" si="203"/>
        <v>1</v>
      </c>
    </row>
    <row r="2182" spans="2:10" x14ac:dyDescent="0.25">
      <c r="B2182" t="str">
        <f>IF('TECH RES'!C2183="RESNGA",'TECH RES'!B2183,"*")</f>
        <v>RESAPAUMNewSHRAD4NGA20</v>
      </c>
      <c r="C2182" t="str">
        <f t="shared" ref="C2182:C2245" si="204">IF(B2182="*","*","RESNGA")</f>
        <v>RESNGA</v>
      </c>
      <c r="D2182">
        <f t="shared" ref="D2182:D2245" si="205">IF(B2182="*","*",1)</f>
        <v>1</v>
      </c>
      <c r="F2182" t="str">
        <f>IF('TECH RES'!C2183="RESNGA",'TECH RES'!B2183,"*")</f>
        <v>RESAPAUMNewSHRAD4NGA20</v>
      </c>
      <c r="G2182" t="str">
        <f t="shared" ref="G2182:G2245" si="206">IF(F2182="*","*","RESRNG")</f>
        <v>RESRNG</v>
      </c>
      <c r="H2182">
        <f t="shared" ref="H2182:H2245" si="207">IF(F2182="*","*",0)</f>
        <v>0</v>
      </c>
      <c r="I2182">
        <f t="shared" ref="I2182:I2245" si="208">IF(G2182="*","*",1)</f>
        <v>1</v>
      </c>
      <c r="J2182">
        <f t="shared" ref="J2182:J2245" si="209">IF(H2182="*","*",1)</f>
        <v>1</v>
      </c>
    </row>
    <row r="2183" spans="2:10" x14ac:dyDescent="0.25">
      <c r="B2183" t="str">
        <f>IF('TECH RES'!C2184="RESNGA",'TECH RES'!B2184,"*")</f>
        <v>RESAPAUMNewSHRAD4NGA22</v>
      </c>
      <c r="C2183" t="str">
        <f t="shared" si="204"/>
        <v>RESNGA</v>
      </c>
      <c r="D2183">
        <f t="shared" si="205"/>
        <v>1</v>
      </c>
      <c r="F2183" t="str">
        <f>IF('TECH RES'!C2184="RESNGA",'TECH RES'!B2184,"*")</f>
        <v>RESAPAUMNewSHRAD4NGA22</v>
      </c>
      <c r="G2183" t="str">
        <f t="shared" si="206"/>
        <v>RESRNG</v>
      </c>
      <c r="H2183">
        <f t="shared" si="207"/>
        <v>0</v>
      </c>
      <c r="I2183">
        <f t="shared" si="208"/>
        <v>1</v>
      </c>
      <c r="J2183">
        <f t="shared" si="209"/>
        <v>1</v>
      </c>
    </row>
    <row r="2184" spans="2:10" x14ac:dyDescent="0.25">
      <c r="B2184" t="str">
        <f>IF('TECH RES'!C2185="RESNGA",'TECH RES'!B2185,"*")</f>
        <v>*</v>
      </c>
      <c r="C2184" t="str">
        <f t="shared" si="204"/>
        <v>*</v>
      </c>
      <c r="D2184" t="str">
        <f t="shared" si="205"/>
        <v>*</v>
      </c>
      <c r="F2184" t="str">
        <f>IF('TECH RES'!C2185="RESNGA",'TECH RES'!B2185,"*")</f>
        <v>*</v>
      </c>
      <c r="G2184" t="str">
        <f t="shared" si="206"/>
        <v>*</v>
      </c>
      <c r="H2184" t="str">
        <f t="shared" si="207"/>
        <v>*</v>
      </c>
      <c r="I2184" t="str">
        <f t="shared" si="208"/>
        <v>*</v>
      </c>
      <c r="J2184" t="str">
        <f t="shared" si="209"/>
        <v>*</v>
      </c>
    </row>
    <row r="2185" spans="2:10" x14ac:dyDescent="0.25">
      <c r="B2185" t="str">
        <f>IF('TECH RES'!C2186="RESNGA",'TECH RES'!B2186,"*")</f>
        <v>*</v>
      </c>
      <c r="C2185" t="str">
        <f t="shared" si="204"/>
        <v>*</v>
      </c>
      <c r="D2185" t="str">
        <f t="shared" si="205"/>
        <v>*</v>
      </c>
      <c r="F2185" t="str">
        <f>IF('TECH RES'!C2186="RESNGA",'TECH RES'!B2186,"*")</f>
        <v>*</v>
      </c>
      <c r="G2185" t="str">
        <f t="shared" si="206"/>
        <v>*</v>
      </c>
      <c r="H2185" t="str">
        <f t="shared" si="207"/>
        <v>*</v>
      </c>
      <c r="I2185" t="str">
        <f t="shared" si="208"/>
        <v>*</v>
      </c>
      <c r="J2185" t="str">
        <f t="shared" si="209"/>
        <v>*</v>
      </c>
    </row>
    <row r="2186" spans="2:10" x14ac:dyDescent="0.25">
      <c r="B2186" t="str">
        <f>IF('TECH RES'!C2187="RESNGA",'TECH RES'!B2187,"*")</f>
        <v>*</v>
      </c>
      <c r="C2186" t="str">
        <f t="shared" si="204"/>
        <v>*</v>
      </c>
      <c r="D2186" t="str">
        <f t="shared" si="205"/>
        <v>*</v>
      </c>
      <c r="F2186" t="str">
        <f>IF('TECH RES'!C2187="RESNGA",'TECH RES'!B2187,"*")</f>
        <v>*</v>
      </c>
      <c r="G2186" t="str">
        <f t="shared" si="206"/>
        <v>*</v>
      </c>
      <c r="H2186" t="str">
        <f t="shared" si="207"/>
        <v>*</v>
      </c>
      <c r="I2186" t="str">
        <f t="shared" si="208"/>
        <v>*</v>
      </c>
      <c r="J2186" t="str">
        <f t="shared" si="209"/>
        <v>*</v>
      </c>
    </row>
    <row r="2187" spans="2:10" x14ac:dyDescent="0.25">
      <c r="B2187" t="str">
        <f>IF('TECH RES'!C2188="RESNGA",'TECH RES'!B2188,"*")</f>
        <v>*</v>
      </c>
      <c r="C2187" t="str">
        <f t="shared" si="204"/>
        <v>*</v>
      </c>
      <c r="D2187" t="str">
        <f t="shared" si="205"/>
        <v>*</v>
      </c>
      <c r="F2187" t="str">
        <f>IF('TECH RES'!C2188="RESNGA",'TECH RES'!B2188,"*")</f>
        <v>*</v>
      </c>
      <c r="G2187" t="str">
        <f t="shared" si="206"/>
        <v>*</v>
      </c>
      <c r="H2187" t="str">
        <f t="shared" si="207"/>
        <v>*</v>
      </c>
      <c r="I2187" t="str">
        <f t="shared" si="208"/>
        <v>*</v>
      </c>
      <c r="J2187" t="str">
        <f t="shared" si="209"/>
        <v>*</v>
      </c>
    </row>
    <row r="2188" spans="2:10" x14ac:dyDescent="0.25">
      <c r="B2188" t="str">
        <f>IF('TECH RES'!C2189="RESNGA",'TECH RES'!B2189,"*")</f>
        <v>*</v>
      </c>
      <c r="C2188" t="str">
        <f t="shared" si="204"/>
        <v>*</v>
      </c>
      <c r="D2188" t="str">
        <f t="shared" si="205"/>
        <v>*</v>
      </c>
      <c r="F2188" t="str">
        <f>IF('TECH RES'!C2189="RESNGA",'TECH RES'!B2189,"*")</f>
        <v>*</v>
      </c>
      <c r="G2188" t="str">
        <f t="shared" si="206"/>
        <v>*</v>
      </c>
      <c r="H2188" t="str">
        <f t="shared" si="207"/>
        <v>*</v>
      </c>
      <c r="I2188" t="str">
        <f t="shared" si="208"/>
        <v>*</v>
      </c>
      <c r="J2188" t="str">
        <f t="shared" si="209"/>
        <v>*</v>
      </c>
    </row>
    <row r="2189" spans="2:10" x14ac:dyDescent="0.25">
      <c r="B2189" t="str">
        <f>IF('TECH RES'!C2190="RESNGA",'TECH RES'!B2190,"*")</f>
        <v>*</v>
      </c>
      <c r="C2189" t="str">
        <f t="shared" si="204"/>
        <v>*</v>
      </c>
      <c r="D2189" t="str">
        <f t="shared" si="205"/>
        <v>*</v>
      </c>
      <c r="F2189" t="str">
        <f>IF('TECH RES'!C2190="RESNGA",'TECH RES'!B2190,"*")</f>
        <v>*</v>
      </c>
      <c r="G2189" t="str">
        <f t="shared" si="206"/>
        <v>*</v>
      </c>
      <c r="H2189" t="str">
        <f t="shared" si="207"/>
        <v>*</v>
      </c>
      <c r="I2189" t="str">
        <f t="shared" si="208"/>
        <v>*</v>
      </c>
      <c r="J2189" t="str">
        <f t="shared" si="209"/>
        <v>*</v>
      </c>
    </row>
    <row r="2190" spans="2:10" x14ac:dyDescent="0.25">
      <c r="B2190" t="str">
        <f>IF('TECH RES'!C2191="RESNGA",'TECH RES'!B2191,"*")</f>
        <v>*</v>
      </c>
      <c r="C2190" t="str">
        <f t="shared" si="204"/>
        <v>*</v>
      </c>
      <c r="D2190" t="str">
        <f t="shared" si="205"/>
        <v>*</v>
      </c>
      <c r="F2190" t="str">
        <f>IF('TECH RES'!C2191="RESNGA",'TECH RES'!B2191,"*")</f>
        <v>*</v>
      </c>
      <c r="G2190" t="str">
        <f t="shared" si="206"/>
        <v>*</v>
      </c>
      <c r="H2190" t="str">
        <f t="shared" si="207"/>
        <v>*</v>
      </c>
      <c r="I2190" t="str">
        <f t="shared" si="208"/>
        <v>*</v>
      </c>
      <c r="J2190" t="str">
        <f t="shared" si="209"/>
        <v>*</v>
      </c>
    </row>
    <row r="2191" spans="2:10" x14ac:dyDescent="0.25">
      <c r="B2191" t="str">
        <f>IF('TECH RES'!C2192="RESNGA",'TECH RES'!B2192,"*")</f>
        <v>*</v>
      </c>
      <c r="C2191" t="str">
        <f t="shared" si="204"/>
        <v>*</v>
      </c>
      <c r="D2191" t="str">
        <f t="shared" si="205"/>
        <v>*</v>
      </c>
      <c r="F2191" t="str">
        <f>IF('TECH RES'!C2192="RESNGA",'TECH RES'!B2192,"*")</f>
        <v>*</v>
      </c>
      <c r="G2191" t="str">
        <f t="shared" si="206"/>
        <v>*</v>
      </c>
      <c r="H2191" t="str">
        <f t="shared" si="207"/>
        <v>*</v>
      </c>
      <c r="I2191" t="str">
        <f t="shared" si="208"/>
        <v>*</v>
      </c>
      <c r="J2191" t="str">
        <f t="shared" si="209"/>
        <v>*</v>
      </c>
    </row>
    <row r="2192" spans="2:10" x14ac:dyDescent="0.25">
      <c r="B2192" t="str">
        <f>IF('TECH RES'!C2193="RESNGA",'TECH RES'!B2193,"*")</f>
        <v>*</v>
      </c>
      <c r="C2192" t="str">
        <f t="shared" si="204"/>
        <v>*</v>
      </c>
      <c r="D2192" t="str">
        <f t="shared" si="205"/>
        <v>*</v>
      </c>
      <c r="F2192" t="str">
        <f>IF('TECH RES'!C2193="RESNGA",'TECH RES'!B2193,"*")</f>
        <v>*</v>
      </c>
      <c r="G2192" t="str">
        <f t="shared" si="206"/>
        <v>*</v>
      </c>
      <c r="H2192" t="str">
        <f t="shared" si="207"/>
        <v>*</v>
      </c>
      <c r="I2192" t="str">
        <f t="shared" si="208"/>
        <v>*</v>
      </c>
      <c r="J2192" t="str">
        <f t="shared" si="209"/>
        <v>*</v>
      </c>
    </row>
    <row r="2193" spans="2:10" x14ac:dyDescent="0.25">
      <c r="B2193" t="str">
        <f>IF('TECH RES'!C2194="RESNGA",'TECH RES'!B2194,"*")</f>
        <v>*</v>
      </c>
      <c r="C2193" t="str">
        <f t="shared" si="204"/>
        <v>*</v>
      </c>
      <c r="D2193" t="str">
        <f t="shared" si="205"/>
        <v>*</v>
      </c>
      <c r="F2193" t="str">
        <f>IF('TECH RES'!C2194="RESNGA",'TECH RES'!B2194,"*")</f>
        <v>*</v>
      </c>
      <c r="G2193" t="str">
        <f t="shared" si="206"/>
        <v>*</v>
      </c>
      <c r="H2193" t="str">
        <f t="shared" si="207"/>
        <v>*</v>
      </c>
      <c r="I2193" t="str">
        <f t="shared" si="208"/>
        <v>*</v>
      </c>
      <c r="J2193" t="str">
        <f t="shared" si="209"/>
        <v>*</v>
      </c>
    </row>
    <row r="2194" spans="2:10" x14ac:dyDescent="0.25">
      <c r="B2194" t="str">
        <f>IF('TECH RES'!C2195="RESNGA",'TECH RES'!B2195,"*")</f>
        <v>*</v>
      </c>
      <c r="C2194" t="str">
        <f t="shared" si="204"/>
        <v>*</v>
      </c>
      <c r="D2194" t="str">
        <f t="shared" si="205"/>
        <v>*</v>
      </c>
      <c r="F2194" t="str">
        <f>IF('TECH RES'!C2195="RESNGA",'TECH RES'!B2195,"*")</f>
        <v>*</v>
      </c>
      <c r="G2194" t="str">
        <f t="shared" si="206"/>
        <v>*</v>
      </c>
      <c r="H2194" t="str">
        <f t="shared" si="207"/>
        <v>*</v>
      </c>
      <c r="I2194" t="str">
        <f t="shared" si="208"/>
        <v>*</v>
      </c>
      <c r="J2194" t="str">
        <f t="shared" si="209"/>
        <v>*</v>
      </c>
    </row>
    <row r="2195" spans="2:10" x14ac:dyDescent="0.25">
      <c r="B2195" t="str">
        <f>IF('TECH RES'!C2196="RESNGA",'TECH RES'!B2196,"*")</f>
        <v>*</v>
      </c>
      <c r="C2195" t="str">
        <f t="shared" si="204"/>
        <v>*</v>
      </c>
      <c r="D2195" t="str">
        <f t="shared" si="205"/>
        <v>*</v>
      </c>
      <c r="F2195" t="str">
        <f>IF('TECH RES'!C2196="RESNGA",'TECH RES'!B2196,"*")</f>
        <v>*</v>
      </c>
      <c r="G2195" t="str">
        <f t="shared" si="206"/>
        <v>*</v>
      </c>
      <c r="H2195" t="str">
        <f t="shared" si="207"/>
        <v>*</v>
      </c>
      <c r="I2195" t="str">
        <f t="shared" si="208"/>
        <v>*</v>
      </c>
      <c r="J2195" t="str">
        <f t="shared" si="209"/>
        <v>*</v>
      </c>
    </row>
    <row r="2196" spans="2:10" x14ac:dyDescent="0.25">
      <c r="B2196" t="str">
        <f>IF('TECH RES'!C2197="RESNGA",'TECH RES'!B2197,"*")</f>
        <v>*</v>
      </c>
      <c r="C2196" t="str">
        <f t="shared" si="204"/>
        <v>*</v>
      </c>
      <c r="D2196" t="str">
        <f t="shared" si="205"/>
        <v>*</v>
      </c>
      <c r="F2196" t="str">
        <f>IF('TECH RES'!C2197="RESNGA",'TECH RES'!B2197,"*")</f>
        <v>*</v>
      </c>
      <c r="G2196" t="str">
        <f t="shared" si="206"/>
        <v>*</v>
      </c>
      <c r="H2196" t="str">
        <f t="shared" si="207"/>
        <v>*</v>
      </c>
      <c r="I2196" t="str">
        <f t="shared" si="208"/>
        <v>*</v>
      </c>
      <c r="J2196" t="str">
        <f t="shared" si="209"/>
        <v>*</v>
      </c>
    </row>
    <row r="2197" spans="2:10" x14ac:dyDescent="0.25">
      <c r="B2197" t="str">
        <f>IF('TECH RES'!C2198="RESNGA",'TECH RES'!B2198,"*")</f>
        <v>*</v>
      </c>
      <c r="C2197" t="str">
        <f t="shared" si="204"/>
        <v>*</v>
      </c>
      <c r="D2197" t="str">
        <f t="shared" si="205"/>
        <v>*</v>
      </c>
      <c r="F2197" t="str">
        <f>IF('TECH RES'!C2198="RESNGA",'TECH RES'!B2198,"*")</f>
        <v>*</v>
      </c>
      <c r="G2197" t="str">
        <f t="shared" si="206"/>
        <v>*</v>
      </c>
      <c r="H2197" t="str">
        <f t="shared" si="207"/>
        <v>*</v>
      </c>
      <c r="I2197" t="str">
        <f t="shared" si="208"/>
        <v>*</v>
      </c>
      <c r="J2197" t="str">
        <f t="shared" si="209"/>
        <v>*</v>
      </c>
    </row>
    <row r="2198" spans="2:10" x14ac:dyDescent="0.25">
      <c r="B2198" t="str">
        <f>IF('TECH RES'!C2199="RESNGA",'TECH RES'!B2199,"*")</f>
        <v>*</v>
      </c>
      <c r="C2198" t="str">
        <f t="shared" si="204"/>
        <v>*</v>
      </c>
      <c r="D2198" t="str">
        <f t="shared" si="205"/>
        <v>*</v>
      </c>
      <c r="F2198" t="str">
        <f>IF('TECH RES'!C2199="RESNGA",'TECH RES'!B2199,"*")</f>
        <v>*</v>
      </c>
      <c r="G2198" t="str">
        <f t="shared" si="206"/>
        <v>*</v>
      </c>
      <c r="H2198" t="str">
        <f t="shared" si="207"/>
        <v>*</v>
      </c>
      <c r="I2198" t="str">
        <f t="shared" si="208"/>
        <v>*</v>
      </c>
      <c r="J2198" t="str">
        <f t="shared" si="209"/>
        <v>*</v>
      </c>
    </row>
    <row r="2199" spans="2:10" x14ac:dyDescent="0.25">
      <c r="B2199" t="str">
        <f>IF('TECH RES'!C2200="RESNGA",'TECH RES'!B2200,"*")</f>
        <v>*</v>
      </c>
      <c r="C2199" t="str">
        <f t="shared" si="204"/>
        <v>*</v>
      </c>
      <c r="D2199" t="str">
        <f t="shared" si="205"/>
        <v>*</v>
      </c>
      <c r="F2199" t="str">
        <f>IF('TECH RES'!C2200="RESNGA",'TECH RES'!B2200,"*")</f>
        <v>*</v>
      </c>
      <c r="G2199" t="str">
        <f t="shared" si="206"/>
        <v>*</v>
      </c>
      <c r="H2199" t="str">
        <f t="shared" si="207"/>
        <v>*</v>
      </c>
      <c r="I2199" t="str">
        <f t="shared" si="208"/>
        <v>*</v>
      </c>
      <c r="J2199" t="str">
        <f t="shared" si="209"/>
        <v>*</v>
      </c>
    </row>
    <row r="2200" spans="2:10" x14ac:dyDescent="0.25">
      <c r="B2200" t="str">
        <f>IF('TECH RES'!C2201="RESNGA",'TECH RES'!B2201,"*")</f>
        <v>*</v>
      </c>
      <c r="C2200" t="str">
        <f t="shared" si="204"/>
        <v>*</v>
      </c>
      <c r="D2200" t="str">
        <f t="shared" si="205"/>
        <v>*</v>
      </c>
      <c r="F2200" t="str">
        <f>IF('TECH RES'!C2201="RESNGA",'TECH RES'!B2201,"*")</f>
        <v>*</v>
      </c>
      <c r="G2200" t="str">
        <f t="shared" si="206"/>
        <v>*</v>
      </c>
      <c r="H2200" t="str">
        <f t="shared" si="207"/>
        <v>*</v>
      </c>
      <c r="I2200" t="str">
        <f t="shared" si="208"/>
        <v>*</v>
      </c>
      <c r="J2200" t="str">
        <f t="shared" si="209"/>
        <v>*</v>
      </c>
    </row>
    <row r="2201" spans="2:10" x14ac:dyDescent="0.25">
      <c r="B2201" t="str">
        <f>IF('TECH RES'!C2202="RESNGA",'TECH RES'!B2202,"*")</f>
        <v>*</v>
      </c>
      <c r="C2201" t="str">
        <f t="shared" si="204"/>
        <v>*</v>
      </c>
      <c r="D2201" t="str">
        <f t="shared" si="205"/>
        <v>*</v>
      </c>
      <c r="F2201" t="str">
        <f>IF('TECH RES'!C2202="RESNGA",'TECH RES'!B2202,"*")</f>
        <v>*</v>
      </c>
      <c r="G2201" t="str">
        <f t="shared" si="206"/>
        <v>*</v>
      </c>
      <c r="H2201" t="str">
        <f t="shared" si="207"/>
        <v>*</v>
      </c>
      <c r="I2201" t="str">
        <f t="shared" si="208"/>
        <v>*</v>
      </c>
      <c r="J2201" t="str">
        <f t="shared" si="209"/>
        <v>*</v>
      </c>
    </row>
    <row r="2202" spans="2:10" x14ac:dyDescent="0.25">
      <c r="B2202" t="str">
        <f>IF('TECH RES'!C2203="RESNGA",'TECH RES'!B2203,"*")</f>
        <v>*</v>
      </c>
      <c r="C2202" t="str">
        <f t="shared" si="204"/>
        <v>*</v>
      </c>
      <c r="D2202" t="str">
        <f t="shared" si="205"/>
        <v>*</v>
      </c>
      <c r="F2202" t="str">
        <f>IF('TECH RES'!C2203="RESNGA",'TECH RES'!B2203,"*")</f>
        <v>*</v>
      </c>
      <c r="G2202" t="str">
        <f t="shared" si="206"/>
        <v>*</v>
      </c>
      <c r="H2202" t="str">
        <f t="shared" si="207"/>
        <v>*</v>
      </c>
      <c r="I2202" t="str">
        <f t="shared" si="208"/>
        <v>*</v>
      </c>
      <c r="J2202" t="str">
        <f t="shared" si="209"/>
        <v>*</v>
      </c>
    </row>
    <row r="2203" spans="2:10" x14ac:dyDescent="0.25">
      <c r="B2203" t="str">
        <f>IF('TECH RES'!C2204="RESNGA",'TECH RES'!B2204,"*")</f>
        <v>*</v>
      </c>
      <c r="C2203" t="str">
        <f t="shared" si="204"/>
        <v>*</v>
      </c>
      <c r="D2203" t="str">
        <f t="shared" si="205"/>
        <v>*</v>
      </c>
      <c r="F2203" t="str">
        <f>IF('TECH RES'!C2204="RESNGA",'TECH RES'!B2204,"*")</f>
        <v>*</v>
      </c>
      <c r="G2203" t="str">
        <f t="shared" si="206"/>
        <v>*</v>
      </c>
      <c r="H2203" t="str">
        <f t="shared" si="207"/>
        <v>*</v>
      </c>
      <c r="I2203" t="str">
        <f t="shared" si="208"/>
        <v>*</v>
      </c>
      <c r="J2203" t="str">
        <f t="shared" si="209"/>
        <v>*</v>
      </c>
    </row>
    <row r="2204" spans="2:10" x14ac:dyDescent="0.25">
      <c r="B2204" t="str">
        <f>IF('TECH RES'!C2205="RESNGA",'TECH RES'!B2205,"*")</f>
        <v>*</v>
      </c>
      <c r="C2204" t="str">
        <f t="shared" si="204"/>
        <v>*</v>
      </c>
      <c r="D2204" t="str">
        <f t="shared" si="205"/>
        <v>*</v>
      </c>
      <c r="F2204" t="str">
        <f>IF('TECH RES'!C2205="RESNGA",'TECH RES'!B2205,"*")</f>
        <v>*</v>
      </c>
      <c r="G2204" t="str">
        <f t="shared" si="206"/>
        <v>*</v>
      </c>
      <c r="H2204" t="str">
        <f t="shared" si="207"/>
        <v>*</v>
      </c>
      <c r="I2204" t="str">
        <f t="shared" si="208"/>
        <v>*</v>
      </c>
      <c r="J2204" t="str">
        <f t="shared" si="209"/>
        <v>*</v>
      </c>
    </row>
    <row r="2205" spans="2:10" x14ac:dyDescent="0.25">
      <c r="B2205" t="str">
        <f>IF('TECH RES'!C2206="RESNGA",'TECH RES'!B2206,"*")</f>
        <v>*</v>
      </c>
      <c r="C2205" t="str">
        <f t="shared" si="204"/>
        <v>*</v>
      </c>
      <c r="D2205" t="str">
        <f t="shared" si="205"/>
        <v>*</v>
      </c>
      <c r="F2205" t="str">
        <f>IF('TECH RES'!C2206="RESNGA",'TECH RES'!B2206,"*")</f>
        <v>*</v>
      </c>
      <c r="G2205" t="str">
        <f t="shared" si="206"/>
        <v>*</v>
      </c>
      <c r="H2205" t="str">
        <f t="shared" si="207"/>
        <v>*</v>
      </c>
      <c r="I2205" t="str">
        <f t="shared" si="208"/>
        <v>*</v>
      </c>
      <c r="J2205" t="str">
        <f t="shared" si="209"/>
        <v>*</v>
      </c>
    </row>
    <row r="2206" spans="2:10" x14ac:dyDescent="0.25">
      <c r="B2206" t="str">
        <f>IF('TECH RES'!C2207="RESNGA",'TECH RES'!B2207,"*")</f>
        <v>*</v>
      </c>
      <c r="C2206" t="str">
        <f t="shared" si="204"/>
        <v>*</v>
      </c>
      <c r="D2206" t="str">
        <f t="shared" si="205"/>
        <v>*</v>
      </c>
      <c r="F2206" t="str">
        <f>IF('TECH RES'!C2207="RESNGA",'TECH RES'!B2207,"*")</f>
        <v>*</v>
      </c>
      <c r="G2206" t="str">
        <f t="shared" si="206"/>
        <v>*</v>
      </c>
      <c r="H2206" t="str">
        <f t="shared" si="207"/>
        <v>*</v>
      </c>
      <c r="I2206" t="str">
        <f t="shared" si="208"/>
        <v>*</v>
      </c>
      <c r="J2206" t="str">
        <f t="shared" si="209"/>
        <v>*</v>
      </c>
    </row>
    <row r="2207" spans="2:10" x14ac:dyDescent="0.25">
      <c r="B2207" t="str">
        <f>IF('TECH RES'!C2208="RESNGA",'TECH RES'!B2208,"*")</f>
        <v>*</v>
      </c>
      <c r="C2207" t="str">
        <f t="shared" si="204"/>
        <v>*</v>
      </c>
      <c r="D2207" t="str">
        <f t="shared" si="205"/>
        <v>*</v>
      </c>
      <c r="F2207" t="str">
        <f>IF('TECH RES'!C2208="RESNGA",'TECH RES'!B2208,"*")</f>
        <v>*</v>
      </c>
      <c r="G2207" t="str">
        <f t="shared" si="206"/>
        <v>*</v>
      </c>
      <c r="H2207" t="str">
        <f t="shared" si="207"/>
        <v>*</v>
      </c>
      <c r="I2207" t="str">
        <f t="shared" si="208"/>
        <v>*</v>
      </c>
      <c r="J2207" t="str">
        <f t="shared" si="209"/>
        <v>*</v>
      </c>
    </row>
    <row r="2208" spans="2:10" x14ac:dyDescent="0.25">
      <c r="B2208" t="str">
        <f>IF('TECH RES'!C2209="RESNGA",'TECH RES'!B2209,"*")</f>
        <v>*</v>
      </c>
      <c r="C2208" t="str">
        <f t="shared" si="204"/>
        <v>*</v>
      </c>
      <c r="D2208" t="str">
        <f t="shared" si="205"/>
        <v>*</v>
      </c>
      <c r="F2208" t="str">
        <f>IF('TECH RES'!C2209="RESNGA",'TECH RES'!B2209,"*")</f>
        <v>*</v>
      </c>
      <c r="G2208" t="str">
        <f t="shared" si="206"/>
        <v>*</v>
      </c>
      <c r="H2208" t="str">
        <f t="shared" si="207"/>
        <v>*</v>
      </c>
      <c r="I2208" t="str">
        <f t="shared" si="208"/>
        <v>*</v>
      </c>
      <c r="J2208" t="str">
        <f t="shared" si="209"/>
        <v>*</v>
      </c>
    </row>
    <row r="2209" spans="2:10" x14ac:dyDescent="0.25">
      <c r="B2209" t="str">
        <f>IF('TECH RES'!C2210="RESNGA",'TECH RES'!B2210,"*")</f>
        <v>*</v>
      </c>
      <c r="C2209" t="str">
        <f t="shared" si="204"/>
        <v>*</v>
      </c>
      <c r="D2209" t="str">
        <f t="shared" si="205"/>
        <v>*</v>
      </c>
      <c r="F2209" t="str">
        <f>IF('TECH RES'!C2210="RESNGA",'TECH RES'!B2210,"*")</f>
        <v>*</v>
      </c>
      <c r="G2209" t="str">
        <f t="shared" si="206"/>
        <v>*</v>
      </c>
      <c r="H2209" t="str">
        <f t="shared" si="207"/>
        <v>*</v>
      </c>
      <c r="I2209" t="str">
        <f t="shared" si="208"/>
        <v>*</v>
      </c>
      <c r="J2209" t="str">
        <f t="shared" si="209"/>
        <v>*</v>
      </c>
    </row>
    <row r="2210" spans="2:10" x14ac:dyDescent="0.25">
      <c r="B2210" t="str">
        <f>IF('TECH RES'!C2211="RESNGA",'TECH RES'!B2211,"*")</f>
        <v>RESAPAUMNewSCAHP2NGA20</v>
      </c>
      <c r="C2210" t="str">
        <f t="shared" si="204"/>
        <v>RESNGA</v>
      </c>
      <c r="D2210">
        <f t="shared" si="205"/>
        <v>1</v>
      </c>
      <c r="F2210" t="str">
        <f>IF('TECH RES'!C2211="RESNGA",'TECH RES'!B2211,"*")</f>
        <v>RESAPAUMNewSCAHP2NGA20</v>
      </c>
      <c r="G2210" t="str">
        <f t="shared" si="206"/>
        <v>RESRNG</v>
      </c>
      <c r="H2210">
        <f t="shared" si="207"/>
        <v>0</v>
      </c>
      <c r="I2210">
        <f t="shared" si="208"/>
        <v>1</v>
      </c>
      <c r="J2210">
        <f t="shared" si="209"/>
        <v>1</v>
      </c>
    </row>
    <row r="2211" spans="2:10" x14ac:dyDescent="0.25">
      <c r="B2211" t="str">
        <f>IF('TECH RES'!C2212="RESNGA",'TECH RES'!B2212,"*")</f>
        <v>*</v>
      </c>
      <c r="C2211" t="str">
        <f t="shared" si="204"/>
        <v>*</v>
      </c>
      <c r="D2211" t="str">
        <f t="shared" si="205"/>
        <v>*</v>
      </c>
      <c r="F2211" t="str">
        <f>IF('TECH RES'!C2212="RESNGA",'TECH RES'!B2212,"*")</f>
        <v>*</v>
      </c>
      <c r="G2211" t="str">
        <f t="shared" si="206"/>
        <v>*</v>
      </c>
      <c r="H2211" t="str">
        <f t="shared" si="207"/>
        <v>*</v>
      </c>
      <c r="I2211" t="str">
        <f t="shared" si="208"/>
        <v>*</v>
      </c>
      <c r="J2211" t="str">
        <f t="shared" si="209"/>
        <v>*</v>
      </c>
    </row>
    <row r="2212" spans="2:10" x14ac:dyDescent="0.25">
      <c r="B2212" t="str">
        <f>IF('TECH RES'!C2213="RESNGA",'TECH RES'!B2213,"*")</f>
        <v>*</v>
      </c>
      <c r="C2212" t="str">
        <f t="shared" si="204"/>
        <v>*</v>
      </c>
      <c r="D2212" t="str">
        <f t="shared" si="205"/>
        <v>*</v>
      </c>
      <c r="F2212" t="str">
        <f>IF('TECH RES'!C2213="RESNGA",'TECH RES'!B2213,"*")</f>
        <v>*</v>
      </c>
      <c r="G2212" t="str">
        <f t="shared" si="206"/>
        <v>*</v>
      </c>
      <c r="H2212" t="str">
        <f t="shared" si="207"/>
        <v>*</v>
      </c>
      <c r="I2212" t="str">
        <f t="shared" si="208"/>
        <v>*</v>
      </c>
      <c r="J2212" t="str">
        <f t="shared" si="209"/>
        <v>*</v>
      </c>
    </row>
    <row r="2213" spans="2:10" x14ac:dyDescent="0.25">
      <c r="B2213" t="str">
        <f>IF('TECH RES'!C2214="RESNGA",'TECH RES'!B2214,"*")</f>
        <v>*</v>
      </c>
      <c r="C2213" t="str">
        <f t="shared" si="204"/>
        <v>*</v>
      </c>
      <c r="D2213" t="str">
        <f t="shared" si="205"/>
        <v>*</v>
      </c>
      <c r="F2213" t="str">
        <f>IF('TECH RES'!C2214="RESNGA",'TECH RES'!B2214,"*")</f>
        <v>*</v>
      </c>
      <c r="G2213" t="str">
        <f t="shared" si="206"/>
        <v>*</v>
      </c>
      <c r="H2213" t="str">
        <f t="shared" si="207"/>
        <v>*</v>
      </c>
      <c r="I2213" t="str">
        <f t="shared" si="208"/>
        <v>*</v>
      </c>
      <c r="J2213" t="str">
        <f t="shared" si="209"/>
        <v>*</v>
      </c>
    </row>
    <row r="2214" spans="2:10" x14ac:dyDescent="0.25">
      <c r="B2214" t="str">
        <f>IF('TECH RES'!C2215="RESNGA",'TECH RES'!B2215,"*")</f>
        <v>*</v>
      </c>
      <c r="C2214" t="str">
        <f t="shared" si="204"/>
        <v>*</v>
      </c>
      <c r="D2214" t="str">
        <f t="shared" si="205"/>
        <v>*</v>
      </c>
      <c r="F2214" t="str">
        <f>IF('TECH RES'!C2215="RESNGA",'TECH RES'!B2215,"*")</f>
        <v>*</v>
      </c>
      <c r="G2214" t="str">
        <f t="shared" si="206"/>
        <v>*</v>
      </c>
      <c r="H2214" t="str">
        <f t="shared" si="207"/>
        <v>*</v>
      </c>
      <c r="I2214" t="str">
        <f t="shared" si="208"/>
        <v>*</v>
      </c>
      <c r="J2214" t="str">
        <f t="shared" si="209"/>
        <v>*</v>
      </c>
    </row>
    <row r="2215" spans="2:10" x14ac:dyDescent="0.25">
      <c r="B2215" t="str">
        <f>IF('TECH RES'!C2216="RESNGA",'TECH RES'!B2216,"*")</f>
        <v>*</v>
      </c>
      <c r="C2215" t="str">
        <f t="shared" si="204"/>
        <v>*</v>
      </c>
      <c r="D2215" t="str">
        <f t="shared" si="205"/>
        <v>*</v>
      </c>
      <c r="F2215" t="str">
        <f>IF('TECH RES'!C2216="RESNGA",'TECH RES'!B2216,"*")</f>
        <v>*</v>
      </c>
      <c r="G2215" t="str">
        <f t="shared" si="206"/>
        <v>*</v>
      </c>
      <c r="H2215" t="str">
        <f t="shared" si="207"/>
        <v>*</v>
      </c>
      <c r="I2215" t="str">
        <f t="shared" si="208"/>
        <v>*</v>
      </c>
      <c r="J2215" t="str">
        <f t="shared" si="209"/>
        <v>*</v>
      </c>
    </row>
    <row r="2216" spans="2:10" x14ac:dyDescent="0.25">
      <c r="B2216" t="str">
        <f>IF('TECH RES'!C2217="RESNGA",'TECH RES'!B2217,"*")</f>
        <v>*</v>
      </c>
      <c r="C2216" t="str">
        <f t="shared" si="204"/>
        <v>*</v>
      </c>
      <c r="D2216" t="str">
        <f t="shared" si="205"/>
        <v>*</v>
      </c>
      <c r="F2216" t="str">
        <f>IF('TECH RES'!C2217="RESNGA",'TECH RES'!B2217,"*")</f>
        <v>*</v>
      </c>
      <c r="G2216" t="str">
        <f t="shared" si="206"/>
        <v>*</v>
      </c>
      <c r="H2216" t="str">
        <f t="shared" si="207"/>
        <v>*</v>
      </c>
      <c r="I2216" t="str">
        <f t="shared" si="208"/>
        <v>*</v>
      </c>
      <c r="J2216" t="str">
        <f t="shared" si="209"/>
        <v>*</v>
      </c>
    </row>
    <row r="2217" spans="2:10" x14ac:dyDescent="0.25">
      <c r="B2217" t="str">
        <f>IF('TECH RES'!C2218="RESNGA",'TECH RES'!B2218,"*")</f>
        <v>*</v>
      </c>
      <c r="C2217" t="str">
        <f t="shared" si="204"/>
        <v>*</v>
      </c>
      <c r="D2217" t="str">
        <f t="shared" si="205"/>
        <v>*</v>
      </c>
      <c r="F2217" t="str">
        <f>IF('TECH RES'!C2218="RESNGA",'TECH RES'!B2218,"*")</f>
        <v>*</v>
      </c>
      <c r="G2217" t="str">
        <f t="shared" si="206"/>
        <v>*</v>
      </c>
      <c r="H2217" t="str">
        <f t="shared" si="207"/>
        <v>*</v>
      </c>
      <c r="I2217" t="str">
        <f t="shared" si="208"/>
        <v>*</v>
      </c>
      <c r="J2217" t="str">
        <f t="shared" si="209"/>
        <v>*</v>
      </c>
    </row>
    <row r="2218" spans="2:10" x14ac:dyDescent="0.25">
      <c r="B2218" t="str">
        <f>IF('TECH RES'!C2219="RESNGA",'TECH RES'!B2219,"*")</f>
        <v>*</v>
      </c>
      <c r="C2218" t="str">
        <f t="shared" si="204"/>
        <v>*</v>
      </c>
      <c r="D2218" t="str">
        <f t="shared" si="205"/>
        <v>*</v>
      </c>
      <c r="F2218" t="str">
        <f>IF('TECH RES'!C2219="RESNGA",'TECH RES'!B2219,"*")</f>
        <v>*</v>
      </c>
      <c r="G2218" t="str">
        <f t="shared" si="206"/>
        <v>*</v>
      </c>
      <c r="H2218" t="str">
        <f t="shared" si="207"/>
        <v>*</v>
      </c>
      <c r="I2218" t="str">
        <f t="shared" si="208"/>
        <v>*</v>
      </c>
      <c r="J2218" t="str">
        <f t="shared" si="209"/>
        <v>*</v>
      </c>
    </row>
    <row r="2219" spans="2:10" x14ac:dyDescent="0.25">
      <c r="B2219" t="str">
        <f>IF('TECH RES'!C2220="RESNGA",'TECH RES'!B2220,"*")</f>
        <v>*</v>
      </c>
      <c r="C2219" t="str">
        <f t="shared" si="204"/>
        <v>*</v>
      </c>
      <c r="D2219" t="str">
        <f t="shared" si="205"/>
        <v>*</v>
      </c>
      <c r="F2219" t="str">
        <f>IF('TECH RES'!C2220="RESNGA",'TECH RES'!B2220,"*")</f>
        <v>*</v>
      </c>
      <c r="G2219" t="str">
        <f t="shared" si="206"/>
        <v>*</v>
      </c>
      <c r="H2219" t="str">
        <f t="shared" si="207"/>
        <v>*</v>
      </c>
      <c r="I2219" t="str">
        <f t="shared" si="208"/>
        <v>*</v>
      </c>
      <c r="J2219" t="str">
        <f t="shared" si="209"/>
        <v>*</v>
      </c>
    </row>
    <row r="2220" spans="2:10" x14ac:dyDescent="0.25">
      <c r="B2220" t="str">
        <f>IF('TECH RES'!C2221="RESNGA",'TECH RES'!B2221,"*")</f>
        <v>*</v>
      </c>
      <c r="C2220" t="str">
        <f t="shared" si="204"/>
        <v>*</v>
      </c>
      <c r="D2220" t="str">
        <f t="shared" si="205"/>
        <v>*</v>
      </c>
      <c r="F2220" t="str">
        <f>IF('TECH RES'!C2221="RESNGA",'TECH RES'!B2221,"*")</f>
        <v>*</v>
      </c>
      <c r="G2220" t="str">
        <f t="shared" si="206"/>
        <v>*</v>
      </c>
      <c r="H2220" t="str">
        <f t="shared" si="207"/>
        <v>*</v>
      </c>
      <c r="I2220" t="str">
        <f t="shared" si="208"/>
        <v>*</v>
      </c>
      <c r="J2220" t="str">
        <f t="shared" si="209"/>
        <v>*</v>
      </c>
    </row>
    <row r="2221" spans="2:10" x14ac:dyDescent="0.25">
      <c r="B2221" t="str">
        <f>IF('TECH RES'!C2222="RESNGA",'TECH RES'!B2222,"*")</f>
        <v>*</v>
      </c>
      <c r="C2221" t="str">
        <f t="shared" si="204"/>
        <v>*</v>
      </c>
      <c r="D2221" t="str">
        <f t="shared" si="205"/>
        <v>*</v>
      </c>
      <c r="F2221" t="str">
        <f>IF('TECH RES'!C2222="RESNGA",'TECH RES'!B2222,"*")</f>
        <v>*</v>
      </c>
      <c r="G2221" t="str">
        <f t="shared" si="206"/>
        <v>*</v>
      </c>
      <c r="H2221" t="str">
        <f t="shared" si="207"/>
        <v>*</v>
      </c>
      <c r="I2221" t="str">
        <f t="shared" si="208"/>
        <v>*</v>
      </c>
      <c r="J2221" t="str">
        <f t="shared" si="209"/>
        <v>*</v>
      </c>
    </row>
    <row r="2222" spans="2:10" x14ac:dyDescent="0.25">
      <c r="B2222" t="str">
        <f>IF('TECH RES'!C2223="RESNGA",'TECH RES'!B2223,"*")</f>
        <v>*</v>
      </c>
      <c r="C2222" t="str">
        <f t="shared" si="204"/>
        <v>*</v>
      </c>
      <c r="D2222" t="str">
        <f t="shared" si="205"/>
        <v>*</v>
      </c>
      <c r="F2222" t="str">
        <f>IF('TECH RES'!C2223="RESNGA",'TECH RES'!B2223,"*")</f>
        <v>*</v>
      </c>
      <c r="G2222" t="str">
        <f t="shared" si="206"/>
        <v>*</v>
      </c>
      <c r="H2222" t="str">
        <f t="shared" si="207"/>
        <v>*</v>
      </c>
      <c r="I2222" t="str">
        <f t="shared" si="208"/>
        <v>*</v>
      </c>
      <c r="J2222" t="str">
        <f t="shared" si="209"/>
        <v>*</v>
      </c>
    </row>
    <row r="2223" spans="2:10" x14ac:dyDescent="0.25">
      <c r="B2223" t="str">
        <f>IF('TECH RES'!C2224="RESNGA",'TECH RES'!B2224,"*")</f>
        <v>*</v>
      </c>
      <c r="C2223" t="str">
        <f t="shared" si="204"/>
        <v>*</v>
      </c>
      <c r="D2223" t="str">
        <f t="shared" si="205"/>
        <v>*</v>
      </c>
      <c r="F2223" t="str">
        <f>IF('TECH RES'!C2224="RESNGA",'TECH RES'!B2224,"*")</f>
        <v>*</v>
      </c>
      <c r="G2223" t="str">
        <f t="shared" si="206"/>
        <v>*</v>
      </c>
      <c r="H2223" t="str">
        <f t="shared" si="207"/>
        <v>*</v>
      </c>
      <c r="I2223" t="str">
        <f t="shared" si="208"/>
        <v>*</v>
      </c>
      <c r="J2223" t="str">
        <f t="shared" si="209"/>
        <v>*</v>
      </c>
    </row>
    <row r="2224" spans="2:10" x14ac:dyDescent="0.25">
      <c r="B2224" t="str">
        <f>IF('TECH RES'!C2225="RESNGA",'TECH RES'!B2225,"*")</f>
        <v>*</v>
      </c>
      <c r="C2224" t="str">
        <f t="shared" si="204"/>
        <v>*</v>
      </c>
      <c r="D2224" t="str">
        <f t="shared" si="205"/>
        <v>*</v>
      </c>
      <c r="F2224" t="str">
        <f>IF('TECH RES'!C2225="RESNGA",'TECH RES'!B2225,"*")</f>
        <v>*</v>
      </c>
      <c r="G2224" t="str">
        <f t="shared" si="206"/>
        <v>*</v>
      </c>
      <c r="H2224" t="str">
        <f t="shared" si="207"/>
        <v>*</v>
      </c>
      <c r="I2224" t="str">
        <f t="shared" si="208"/>
        <v>*</v>
      </c>
      <c r="J2224" t="str">
        <f t="shared" si="209"/>
        <v>*</v>
      </c>
    </row>
    <row r="2225" spans="2:10" x14ac:dyDescent="0.25">
      <c r="B2225" t="str">
        <f>IF('TECH RES'!C2226="RESNGA",'TECH RES'!B2226,"*")</f>
        <v>*</v>
      </c>
      <c r="C2225" t="str">
        <f t="shared" si="204"/>
        <v>*</v>
      </c>
      <c r="D2225" t="str">
        <f t="shared" si="205"/>
        <v>*</v>
      </c>
      <c r="F2225" t="str">
        <f>IF('TECH RES'!C2226="RESNGA",'TECH RES'!B2226,"*")</f>
        <v>*</v>
      </c>
      <c r="G2225" t="str">
        <f t="shared" si="206"/>
        <v>*</v>
      </c>
      <c r="H2225" t="str">
        <f t="shared" si="207"/>
        <v>*</v>
      </c>
      <c r="I2225" t="str">
        <f t="shared" si="208"/>
        <v>*</v>
      </c>
      <c r="J2225" t="str">
        <f t="shared" si="209"/>
        <v>*</v>
      </c>
    </row>
    <row r="2226" spans="2:10" x14ac:dyDescent="0.25">
      <c r="B2226" t="str">
        <f>IF('TECH RES'!C2227="RESNGA",'TECH RES'!B2227,"*")</f>
        <v>*</v>
      </c>
      <c r="C2226" t="str">
        <f t="shared" si="204"/>
        <v>*</v>
      </c>
      <c r="D2226" t="str">
        <f t="shared" si="205"/>
        <v>*</v>
      </c>
      <c r="F2226" t="str">
        <f>IF('TECH RES'!C2227="RESNGA",'TECH RES'!B2227,"*")</f>
        <v>*</v>
      </c>
      <c r="G2226" t="str">
        <f t="shared" si="206"/>
        <v>*</v>
      </c>
      <c r="H2226" t="str">
        <f t="shared" si="207"/>
        <v>*</v>
      </c>
      <c r="I2226" t="str">
        <f t="shared" si="208"/>
        <v>*</v>
      </c>
      <c r="J2226" t="str">
        <f t="shared" si="209"/>
        <v>*</v>
      </c>
    </row>
    <row r="2227" spans="2:10" x14ac:dyDescent="0.25">
      <c r="B2227" t="str">
        <f>IF('TECH RES'!C2228="RESNGA",'TECH RES'!B2228,"*")</f>
        <v>*</v>
      </c>
      <c r="C2227" t="str">
        <f t="shared" si="204"/>
        <v>*</v>
      </c>
      <c r="D2227" t="str">
        <f t="shared" si="205"/>
        <v>*</v>
      </c>
      <c r="F2227" t="str">
        <f>IF('TECH RES'!C2228="RESNGA",'TECH RES'!B2228,"*")</f>
        <v>*</v>
      </c>
      <c r="G2227" t="str">
        <f t="shared" si="206"/>
        <v>*</v>
      </c>
      <c r="H2227" t="str">
        <f t="shared" si="207"/>
        <v>*</v>
      </c>
      <c r="I2227" t="str">
        <f t="shared" si="208"/>
        <v>*</v>
      </c>
      <c r="J2227" t="str">
        <f t="shared" si="209"/>
        <v>*</v>
      </c>
    </row>
    <row r="2228" spans="2:10" x14ac:dyDescent="0.25">
      <c r="B2228" t="str">
        <f>IF('TECH RES'!C2229="RESNGA",'TECH RES'!B2229,"*")</f>
        <v>*</v>
      </c>
      <c r="C2228" t="str">
        <f t="shared" si="204"/>
        <v>*</v>
      </c>
      <c r="D2228" t="str">
        <f t="shared" si="205"/>
        <v>*</v>
      </c>
      <c r="F2228" t="str">
        <f>IF('TECH RES'!C2229="RESNGA",'TECH RES'!B2229,"*")</f>
        <v>*</v>
      </c>
      <c r="G2228" t="str">
        <f t="shared" si="206"/>
        <v>*</v>
      </c>
      <c r="H2228" t="str">
        <f t="shared" si="207"/>
        <v>*</v>
      </c>
      <c r="I2228" t="str">
        <f t="shared" si="208"/>
        <v>*</v>
      </c>
      <c r="J2228" t="str">
        <f t="shared" si="209"/>
        <v>*</v>
      </c>
    </row>
    <row r="2229" spans="2:10" x14ac:dyDescent="0.25">
      <c r="B2229" t="str">
        <f>IF('TECH RES'!C2230="RESNGA",'TECH RES'!B2230,"*")</f>
        <v>*</v>
      </c>
      <c r="C2229" t="str">
        <f t="shared" si="204"/>
        <v>*</v>
      </c>
      <c r="D2229" t="str">
        <f t="shared" si="205"/>
        <v>*</v>
      </c>
      <c r="F2229" t="str">
        <f>IF('TECH RES'!C2230="RESNGA",'TECH RES'!B2230,"*")</f>
        <v>*</v>
      </c>
      <c r="G2229" t="str">
        <f t="shared" si="206"/>
        <v>*</v>
      </c>
      <c r="H2229" t="str">
        <f t="shared" si="207"/>
        <v>*</v>
      </c>
      <c r="I2229" t="str">
        <f t="shared" si="208"/>
        <v>*</v>
      </c>
      <c r="J2229" t="str">
        <f t="shared" si="209"/>
        <v>*</v>
      </c>
    </row>
    <row r="2230" spans="2:10" x14ac:dyDescent="0.25">
      <c r="B2230" t="str">
        <f>IF('TECH RES'!C2231="RESNGA",'TECH RES'!B2231,"*")</f>
        <v>*</v>
      </c>
      <c r="C2230" t="str">
        <f t="shared" si="204"/>
        <v>*</v>
      </c>
      <c r="D2230" t="str">
        <f t="shared" si="205"/>
        <v>*</v>
      </c>
      <c r="F2230" t="str">
        <f>IF('TECH RES'!C2231="RESNGA",'TECH RES'!B2231,"*")</f>
        <v>*</v>
      </c>
      <c r="G2230" t="str">
        <f t="shared" si="206"/>
        <v>*</v>
      </c>
      <c r="H2230" t="str">
        <f t="shared" si="207"/>
        <v>*</v>
      </c>
      <c r="I2230" t="str">
        <f t="shared" si="208"/>
        <v>*</v>
      </c>
      <c r="J2230" t="str">
        <f t="shared" si="209"/>
        <v>*</v>
      </c>
    </row>
    <row r="2231" spans="2:10" x14ac:dyDescent="0.25">
      <c r="B2231" t="str">
        <f>IF('TECH RES'!C2232="RESNGA",'TECH RES'!B2232,"*")</f>
        <v>*</v>
      </c>
      <c r="C2231" t="str">
        <f t="shared" si="204"/>
        <v>*</v>
      </c>
      <c r="D2231" t="str">
        <f t="shared" si="205"/>
        <v>*</v>
      </c>
      <c r="F2231" t="str">
        <f>IF('TECH RES'!C2232="RESNGA",'TECH RES'!B2232,"*")</f>
        <v>*</v>
      </c>
      <c r="G2231" t="str">
        <f t="shared" si="206"/>
        <v>*</v>
      </c>
      <c r="H2231" t="str">
        <f t="shared" si="207"/>
        <v>*</v>
      </c>
      <c r="I2231" t="str">
        <f t="shared" si="208"/>
        <v>*</v>
      </c>
      <c r="J2231" t="str">
        <f t="shared" si="209"/>
        <v>*</v>
      </c>
    </row>
    <row r="2232" spans="2:10" x14ac:dyDescent="0.25">
      <c r="B2232" t="str">
        <f>IF('TECH RES'!C2233="RESNGA",'TECH RES'!B2233,"*")</f>
        <v>*</v>
      </c>
      <c r="C2232" t="str">
        <f t="shared" si="204"/>
        <v>*</v>
      </c>
      <c r="D2232" t="str">
        <f t="shared" si="205"/>
        <v>*</v>
      </c>
      <c r="F2232" t="str">
        <f>IF('TECH RES'!C2233="RESNGA",'TECH RES'!B2233,"*")</f>
        <v>*</v>
      </c>
      <c r="G2232" t="str">
        <f t="shared" si="206"/>
        <v>*</v>
      </c>
      <c r="H2232" t="str">
        <f t="shared" si="207"/>
        <v>*</v>
      </c>
      <c r="I2232" t="str">
        <f t="shared" si="208"/>
        <v>*</v>
      </c>
      <c r="J2232" t="str">
        <f t="shared" si="209"/>
        <v>*</v>
      </c>
    </row>
    <row r="2233" spans="2:10" x14ac:dyDescent="0.25">
      <c r="B2233" t="str">
        <f>IF('TECH RES'!C2234="RESNGA",'TECH RES'!B2234,"*")</f>
        <v>*</v>
      </c>
      <c r="C2233" t="str">
        <f t="shared" si="204"/>
        <v>*</v>
      </c>
      <c r="D2233" t="str">
        <f t="shared" si="205"/>
        <v>*</v>
      </c>
      <c r="F2233" t="str">
        <f>IF('TECH RES'!C2234="RESNGA",'TECH RES'!B2234,"*")</f>
        <v>*</v>
      </c>
      <c r="G2233" t="str">
        <f t="shared" si="206"/>
        <v>*</v>
      </c>
      <c r="H2233" t="str">
        <f t="shared" si="207"/>
        <v>*</v>
      </c>
      <c r="I2233" t="str">
        <f t="shared" si="208"/>
        <v>*</v>
      </c>
      <c r="J2233" t="str">
        <f t="shared" si="209"/>
        <v>*</v>
      </c>
    </row>
    <row r="2234" spans="2:10" x14ac:dyDescent="0.25">
      <c r="B2234" t="str">
        <f>IF('TECH RES'!C2235="RESNGA",'TECH RES'!B2235,"*")</f>
        <v>*</v>
      </c>
      <c r="C2234" t="str">
        <f t="shared" si="204"/>
        <v>*</v>
      </c>
      <c r="D2234" t="str">
        <f t="shared" si="205"/>
        <v>*</v>
      </c>
      <c r="F2234" t="str">
        <f>IF('TECH RES'!C2235="RESNGA",'TECH RES'!B2235,"*")</f>
        <v>*</v>
      </c>
      <c r="G2234" t="str">
        <f t="shared" si="206"/>
        <v>*</v>
      </c>
      <c r="H2234" t="str">
        <f t="shared" si="207"/>
        <v>*</v>
      </c>
      <c r="I2234" t="str">
        <f t="shared" si="208"/>
        <v>*</v>
      </c>
      <c r="J2234" t="str">
        <f t="shared" si="209"/>
        <v>*</v>
      </c>
    </row>
    <row r="2235" spans="2:10" x14ac:dyDescent="0.25">
      <c r="B2235" t="str">
        <f>IF('TECH RES'!C2236="RESNGA",'TECH RES'!B2236,"*")</f>
        <v>*</v>
      </c>
      <c r="C2235" t="str">
        <f t="shared" si="204"/>
        <v>*</v>
      </c>
      <c r="D2235" t="str">
        <f t="shared" si="205"/>
        <v>*</v>
      </c>
      <c r="F2235" t="str">
        <f>IF('TECH RES'!C2236="RESNGA",'TECH RES'!B2236,"*")</f>
        <v>*</v>
      </c>
      <c r="G2235" t="str">
        <f t="shared" si="206"/>
        <v>*</v>
      </c>
      <c r="H2235" t="str">
        <f t="shared" si="207"/>
        <v>*</v>
      </c>
      <c r="I2235" t="str">
        <f t="shared" si="208"/>
        <v>*</v>
      </c>
      <c r="J2235" t="str">
        <f t="shared" si="209"/>
        <v>*</v>
      </c>
    </row>
    <row r="2236" spans="2:10" x14ac:dyDescent="0.25">
      <c r="B2236" t="str">
        <f>IF('TECH RES'!C2237="RESNGA",'TECH RES'!B2237,"*")</f>
        <v>*</v>
      </c>
      <c r="C2236" t="str">
        <f t="shared" si="204"/>
        <v>*</v>
      </c>
      <c r="D2236" t="str">
        <f t="shared" si="205"/>
        <v>*</v>
      </c>
      <c r="F2236" t="str">
        <f>IF('TECH RES'!C2237="RESNGA",'TECH RES'!B2237,"*")</f>
        <v>*</v>
      </c>
      <c r="G2236" t="str">
        <f t="shared" si="206"/>
        <v>*</v>
      </c>
      <c r="H2236" t="str">
        <f t="shared" si="207"/>
        <v>*</v>
      </c>
      <c r="I2236" t="str">
        <f t="shared" si="208"/>
        <v>*</v>
      </c>
      <c r="J2236" t="str">
        <f t="shared" si="209"/>
        <v>*</v>
      </c>
    </row>
    <row r="2237" spans="2:10" x14ac:dyDescent="0.25">
      <c r="B2237" t="str">
        <f>IF('TECH RES'!C2238="RESNGA",'TECH RES'!B2238,"*")</f>
        <v>*</v>
      </c>
      <c r="C2237" t="str">
        <f t="shared" si="204"/>
        <v>*</v>
      </c>
      <c r="D2237" t="str">
        <f t="shared" si="205"/>
        <v>*</v>
      </c>
      <c r="F2237" t="str">
        <f>IF('TECH RES'!C2238="RESNGA",'TECH RES'!B2238,"*")</f>
        <v>*</v>
      </c>
      <c r="G2237" t="str">
        <f t="shared" si="206"/>
        <v>*</v>
      </c>
      <c r="H2237" t="str">
        <f t="shared" si="207"/>
        <v>*</v>
      </c>
      <c r="I2237" t="str">
        <f t="shared" si="208"/>
        <v>*</v>
      </c>
      <c r="J2237" t="str">
        <f t="shared" si="209"/>
        <v>*</v>
      </c>
    </row>
    <row r="2238" spans="2:10" x14ac:dyDescent="0.25">
      <c r="B2238" t="str">
        <f>IF('TECH RES'!C2239="RESNGA",'TECH RES'!B2239,"*")</f>
        <v>*</v>
      </c>
      <c r="C2238" t="str">
        <f t="shared" si="204"/>
        <v>*</v>
      </c>
      <c r="D2238" t="str">
        <f t="shared" si="205"/>
        <v>*</v>
      </c>
      <c r="F2238" t="str">
        <f>IF('TECH RES'!C2239="RESNGA",'TECH RES'!B2239,"*")</f>
        <v>*</v>
      </c>
      <c r="G2238" t="str">
        <f t="shared" si="206"/>
        <v>*</v>
      </c>
      <c r="H2238" t="str">
        <f t="shared" si="207"/>
        <v>*</v>
      </c>
      <c r="I2238" t="str">
        <f t="shared" si="208"/>
        <v>*</v>
      </c>
      <c r="J2238" t="str">
        <f t="shared" si="209"/>
        <v>*</v>
      </c>
    </row>
    <row r="2239" spans="2:10" x14ac:dyDescent="0.25">
      <c r="B2239" t="str">
        <f>IF('TECH RES'!C2240="RESNGA",'TECH RES'!B2240,"*")</f>
        <v>*</v>
      </c>
      <c r="C2239" t="str">
        <f t="shared" si="204"/>
        <v>*</v>
      </c>
      <c r="D2239" t="str">
        <f t="shared" si="205"/>
        <v>*</v>
      </c>
      <c r="F2239" t="str">
        <f>IF('TECH RES'!C2240="RESNGA",'TECH RES'!B2240,"*")</f>
        <v>*</v>
      </c>
      <c r="G2239" t="str">
        <f t="shared" si="206"/>
        <v>*</v>
      </c>
      <c r="H2239" t="str">
        <f t="shared" si="207"/>
        <v>*</v>
      </c>
      <c r="I2239" t="str">
        <f t="shared" si="208"/>
        <v>*</v>
      </c>
      <c r="J2239" t="str">
        <f t="shared" si="209"/>
        <v>*</v>
      </c>
    </row>
    <row r="2240" spans="2:10" x14ac:dyDescent="0.25">
      <c r="B2240" t="str">
        <f>IF('TECH RES'!C2241="RESNGA",'TECH RES'!B2241,"*")</f>
        <v>*</v>
      </c>
      <c r="C2240" t="str">
        <f t="shared" si="204"/>
        <v>*</v>
      </c>
      <c r="D2240" t="str">
        <f t="shared" si="205"/>
        <v>*</v>
      </c>
      <c r="F2240" t="str">
        <f>IF('TECH RES'!C2241="RESNGA",'TECH RES'!B2241,"*")</f>
        <v>*</v>
      </c>
      <c r="G2240" t="str">
        <f t="shared" si="206"/>
        <v>*</v>
      </c>
      <c r="H2240" t="str">
        <f t="shared" si="207"/>
        <v>*</v>
      </c>
      <c r="I2240" t="str">
        <f t="shared" si="208"/>
        <v>*</v>
      </c>
      <c r="J2240" t="str">
        <f t="shared" si="209"/>
        <v>*</v>
      </c>
    </row>
    <row r="2241" spans="2:10" x14ac:dyDescent="0.25">
      <c r="B2241" t="str">
        <f>IF('TECH RES'!C2242="RESNGA",'TECH RES'!B2242,"*")</f>
        <v>*</v>
      </c>
      <c r="C2241" t="str">
        <f t="shared" si="204"/>
        <v>*</v>
      </c>
      <c r="D2241" t="str">
        <f t="shared" si="205"/>
        <v>*</v>
      </c>
      <c r="F2241" t="str">
        <f>IF('TECH RES'!C2242="RESNGA",'TECH RES'!B2242,"*")</f>
        <v>*</v>
      </c>
      <c r="G2241" t="str">
        <f t="shared" si="206"/>
        <v>*</v>
      </c>
      <c r="H2241" t="str">
        <f t="shared" si="207"/>
        <v>*</v>
      </c>
      <c r="I2241" t="str">
        <f t="shared" si="208"/>
        <v>*</v>
      </c>
      <c r="J2241" t="str">
        <f t="shared" si="209"/>
        <v>*</v>
      </c>
    </row>
    <row r="2242" spans="2:10" x14ac:dyDescent="0.25">
      <c r="B2242" t="str">
        <f>IF('TECH RES'!C2243="RESNGA",'TECH RES'!B2243,"*")</f>
        <v>*</v>
      </c>
      <c r="C2242" t="str">
        <f t="shared" si="204"/>
        <v>*</v>
      </c>
      <c r="D2242" t="str">
        <f t="shared" si="205"/>
        <v>*</v>
      </c>
      <c r="F2242" t="str">
        <f>IF('TECH RES'!C2243="RESNGA",'TECH RES'!B2243,"*")</f>
        <v>*</v>
      </c>
      <c r="G2242" t="str">
        <f t="shared" si="206"/>
        <v>*</v>
      </c>
      <c r="H2242" t="str">
        <f t="shared" si="207"/>
        <v>*</v>
      </c>
      <c r="I2242" t="str">
        <f t="shared" si="208"/>
        <v>*</v>
      </c>
      <c r="J2242" t="str">
        <f t="shared" si="209"/>
        <v>*</v>
      </c>
    </row>
    <row r="2243" spans="2:10" x14ac:dyDescent="0.25">
      <c r="B2243" t="str">
        <f>IF('TECH RES'!C2244="RESNGA",'TECH RES'!B2244,"*")</f>
        <v>*</v>
      </c>
      <c r="C2243" t="str">
        <f t="shared" si="204"/>
        <v>*</v>
      </c>
      <c r="D2243" t="str">
        <f t="shared" si="205"/>
        <v>*</v>
      </c>
      <c r="F2243" t="str">
        <f>IF('TECH RES'!C2244="RESNGA",'TECH RES'!B2244,"*")</f>
        <v>*</v>
      </c>
      <c r="G2243" t="str">
        <f t="shared" si="206"/>
        <v>*</v>
      </c>
      <c r="H2243" t="str">
        <f t="shared" si="207"/>
        <v>*</v>
      </c>
      <c r="I2243" t="str">
        <f t="shared" si="208"/>
        <v>*</v>
      </c>
      <c r="J2243" t="str">
        <f t="shared" si="209"/>
        <v>*</v>
      </c>
    </row>
    <row r="2244" spans="2:10" x14ac:dyDescent="0.25">
      <c r="B2244" t="str">
        <f>IF('TECH RES'!C2245="RESNGA",'TECH RES'!B2245,"*")</f>
        <v>*</v>
      </c>
      <c r="C2244" t="str">
        <f t="shared" si="204"/>
        <v>*</v>
      </c>
      <c r="D2244" t="str">
        <f t="shared" si="205"/>
        <v>*</v>
      </c>
      <c r="F2244" t="str">
        <f>IF('TECH RES'!C2245="RESNGA",'TECH RES'!B2245,"*")</f>
        <v>*</v>
      </c>
      <c r="G2244" t="str">
        <f t="shared" si="206"/>
        <v>*</v>
      </c>
      <c r="H2244" t="str">
        <f t="shared" si="207"/>
        <v>*</v>
      </c>
      <c r="I2244" t="str">
        <f t="shared" si="208"/>
        <v>*</v>
      </c>
      <c r="J2244" t="str">
        <f t="shared" si="209"/>
        <v>*</v>
      </c>
    </row>
    <row r="2245" spans="2:10" x14ac:dyDescent="0.25">
      <c r="B2245" t="str">
        <f>IF('TECH RES'!C2246="RESNGA",'TECH RES'!B2246,"*")</f>
        <v>*</v>
      </c>
      <c r="C2245" t="str">
        <f t="shared" si="204"/>
        <v>*</v>
      </c>
      <c r="D2245" t="str">
        <f t="shared" si="205"/>
        <v>*</v>
      </c>
      <c r="F2245" t="str">
        <f>IF('TECH RES'!C2246="RESNGA",'TECH RES'!B2246,"*")</f>
        <v>*</v>
      </c>
      <c r="G2245" t="str">
        <f t="shared" si="206"/>
        <v>*</v>
      </c>
      <c r="H2245" t="str">
        <f t="shared" si="207"/>
        <v>*</v>
      </c>
      <c r="I2245" t="str">
        <f t="shared" si="208"/>
        <v>*</v>
      </c>
      <c r="J2245" t="str">
        <f t="shared" si="209"/>
        <v>*</v>
      </c>
    </row>
    <row r="2246" spans="2:10" x14ac:dyDescent="0.25">
      <c r="B2246" t="str">
        <f>IF('TECH RES'!C2247="RESNGA",'TECH RES'!B2247,"*")</f>
        <v>*</v>
      </c>
      <c r="C2246" t="str">
        <f t="shared" ref="C2246:C2309" si="210">IF(B2246="*","*","RESNGA")</f>
        <v>*</v>
      </c>
      <c r="D2246" t="str">
        <f t="shared" ref="D2246:D2309" si="211">IF(B2246="*","*",1)</f>
        <v>*</v>
      </c>
      <c r="F2246" t="str">
        <f>IF('TECH RES'!C2247="RESNGA",'TECH RES'!B2247,"*")</f>
        <v>*</v>
      </c>
      <c r="G2246" t="str">
        <f t="shared" ref="G2246:G2309" si="212">IF(F2246="*","*","RESRNG")</f>
        <v>*</v>
      </c>
      <c r="H2246" t="str">
        <f t="shared" ref="H2246:H2309" si="213">IF(F2246="*","*",0)</f>
        <v>*</v>
      </c>
      <c r="I2246" t="str">
        <f t="shared" ref="I2246:I2309" si="214">IF(G2246="*","*",1)</f>
        <v>*</v>
      </c>
      <c r="J2246" t="str">
        <f t="shared" ref="J2246:J2309" si="215">IF(H2246="*","*",1)</f>
        <v>*</v>
      </c>
    </row>
    <row r="2247" spans="2:10" x14ac:dyDescent="0.25">
      <c r="B2247" t="str">
        <f>IF('TECH RES'!C2248="RESNGA",'TECH RES'!B2248,"*")</f>
        <v>*</v>
      </c>
      <c r="C2247" t="str">
        <f t="shared" si="210"/>
        <v>*</v>
      </c>
      <c r="D2247" t="str">
        <f t="shared" si="211"/>
        <v>*</v>
      </c>
      <c r="F2247" t="str">
        <f>IF('TECH RES'!C2248="RESNGA",'TECH RES'!B2248,"*")</f>
        <v>*</v>
      </c>
      <c r="G2247" t="str">
        <f t="shared" si="212"/>
        <v>*</v>
      </c>
      <c r="H2247" t="str">
        <f t="shared" si="213"/>
        <v>*</v>
      </c>
      <c r="I2247" t="str">
        <f t="shared" si="214"/>
        <v>*</v>
      </c>
      <c r="J2247" t="str">
        <f t="shared" si="215"/>
        <v>*</v>
      </c>
    </row>
    <row r="2248" spans="2:10" x14ac:dyDescent="0.25">
      <c r="B2248" t="str">
        <f>IF('TECH RES'!C2249="RESNGA",'TECH RES'!B2249,"*")</f>
        <v>*</v>
      </c>
      <c r="C2248" t="str">
        <f t="shared" si="210"/>
        <v>*</v>
      </c>
      <c r="D2248" t="str">
        <f t="shared" si="211"/>
        <v>*</v>
      </c>
      <c r="F2248" t="str">
        <f>IF('TECH RES'!C2249="RESNGA",'TECH RES'!B2249,"*")</f>
        <v>*</v>
      </c>
      <c r="G2248" t="str">
        <f t="shared" si="212"/>
        <v>*</v>
      </c>
      <c r="H2248" t="str">
        <f t="shared" si="213"/>
        <v>*</v>
      </c>
      <c r="I2248" t="str">
        <f t="shared" si="214"/>
        <v>*</v>
      </c>
      <c r="J2248" t="str">
        <f t="shared" si="215"/>
        <v>*</v>
      </c>
    </row>
    <row r="2249" spans="2:10" x14ac:dyDescent="0.25">
      <c r="B2249" t="str">
        <f>IF('TECH RES'!C2250="RESNGA",'TECH RES'!B2250,"*")</f>
        <v>*</v>
      </c>
      <c r="C2249" t="str">
        <f t="shared" si="210"/>
        <v>*</v>
      </c>
      <c r="D2249" t="str">
        <f t="shared" si="211"/>
        <v>*</v>
      </c>
      <c r="F2249" t="str">
        <f>IF('TECH RES'!C2250="RESNGA",'TECH RES'!B2250,"*")</f>
        <v>*</v>
      </c>
      <c r="G2249" t="str">
        <f t="shared" si="212"/>
        <v>*</v>
      </c>
      <c r="H2249" t="str">
        <f t="shared" si="213"/>
        <v>*</v>
      </c>
      <c r="I2249" t="str">
        <f t="shared" si="214"/>
        <v>*</v>
      </c>
      <c r="J2249" t="str">
        <f t="shared" si="215"/>
        <v>*</v>
      </c>
    </row>
    <row r="2250" spans="2:10" x14ac:dyDescent="0.25">
      <c r="B2250" t="str">
        <f>IF('TECH RES'!C2251="RESNGA",'TECH RES'!B2251,"*")</f>
        <v>*</v>
      </c>
      <c r="C2250" t="str">
        <f t="shared" si="210"/>
        <v>*</v>
      </c>
      <c r="D2250" t="str">
        <f t="shared" si="211"/>
        <v>*</v>
      </c>
      <c r="F2250" t="str">
        <f>IF('TECH RES'!C2251="RESNGA",'TECH RES'!B2251,"*")</f>
        <v>*</v>
      </c>
      <c r="G2250" t="str">
        <f t="shared" si="212"/>
        <v>*</v>
      </c>
      <c r="H2250" t="str">
        <f t="shared" si="213"/>
        <v>*</v>
      </c>
      <c r="I2250" t="str">
        <f t="shared" si="214"/>
        <v>*</v>
      </c>
      <c r="J2250" t="str">
        <f t="shared" si="215"/>
        <v>*</v>
      </c>
    </row>
    <row r="2251" spans="2:10" x14ac:dyDescent="0.25">
      <c r="B2251" t="str">
        <f>IF('TECH RES'!C2252="RESNGA",'TECH RES'!B2252,"*")</f>
        <v>*</v>
      </c>
      <c r="C2251" t="str">
        <f t="shared" si="210"/>
        <v>*</v>
      </c>
      <c r="D2251" t="str">
        <f t="shared" si="211"/>
        <v>*</v>
      </c>
      <c r="F2251" t="str">
        <f>IF('TECH RES'!C2252="RESNGA",'TECH RES'!B2252,"*")</f>
        <v>*</v>
      </c>
      <c r="G2251" t="str">
        <f t="shared" si="212"/>
        <v>*</v>
      </c>
      <c r="H2251" t="str">
        <f t="shared" si="213"/>
        <v>*</v>
      </c>
      <c r="I2251" t="str">
        <f t="shared" si="214"/>
        <v>*</v>
      </c>
      <c r="J2251" t="str">
        <f t="shared" si="215"/>
        <v>*</v>
      </c>
    </row>
    <row r="2252" spans="2:10" x14ac:dyDescent="0.25">
      <c r="B2252" t="str">
        <f>IF('TECH RES'!C2253="RESNGA",'TECH RES'!B2253,"*")</f>
        <v>*</v>
      </c>
      <c r="C2252" t="str">
        <f t="shared" si="210"/>
        <v>*</v>
      </c>
      <c r="D2252" t="str">
        <f t="shared" si="211"/>
        <v>*</v>
      </c>
      <c r="F2252" t="str">
        <f>IF('TECH RES'!C2253="RESNGA",'TECH RES'!B2253,"*")</f>
        <v>*</v>
      </c>
      <c r="G2252" t="str">
        <f t="shared" si="212"/>
        <v>*</v>
      </c>
      <c r="H2252" t="str">
        <f t="shared" si="213"/>
        <v>*</v>
      </c>
      <c r="I2252" t="str">
        <f t="shared" si="214"/>
        <v>*</v>
      </c>
      <c r="J2252" t="str">
        <f t="shared" si="215"/>
        <v>*</v>
      </c>
    </row>
    <row r="2253" spans="2:10" x14ac:dyDescent="0.25">
      <c r="B2253" t="str">
        <f>IF('TECH RES'!C2254="RESNGA",'TECH RES'!B2254,"*")</f>
        <v>*</v>
      </c>
      <c r="C2253" t="str">
        <f t="shared" si="210"/>
        <v>*</v>
      </c>
      <c r="D2253" t="str">
        <f t="shared" si="211"/>
        <v>*</v>
      </c>
      <c r="F2253" t="str">
        <f>IF('TECH RES'!C2254="RESNGA",'TECH RES'!B2254,"*")</f>
        <v>*</v>
      </c>
      <c r="G2253" t="str">
        <f t="shared" si="212"/>
        <v>*</v>
      </c>
      <c r="H2253" t="str">
        <f t="shared" si="213"/>
        <v>*</v>
      </c>
      <c r="I2253" t="str">
        <f t="shared" si="214"/>
        <v>*</v>
      </c>
      <c r="J2253" t="str">
        <f t="shared" si="215"/>
        <v>*</v>
      </c>
    </row>
    <row r="2254" spans="2:10" x14ac:dyDescent="0.25">
      <c r="B2254" t="str">
        <f>IF('TECH RES'!C2255="RESNGA",'TECH RES'!B2255,"*")</f>
        <v>*</v>
      </c>
      <c r="C2254" t="str">
        <f t="shared" si="210"/>
        <v>*</v>
      </c>
      <c r="D2254" t="str">
        <f t="shared" si="211"/>
        <v>*</v>
      </c>
      <c r="F2254" t="str">
        <f>IF('TECH RES'!C2255="RESNGA",'TECH RES'!B2255,"*")</f>
        <v>*</v>
      </c>
      <c r="G2254" t="str">
        <f t="shared" si="212"/>
        <v>*</v>
      </c>
      <c r="H2254" t="str">
        <f t="shared" si="213"/>
        <v>*</v>
      </c>
      <c r="I2254" t="str">
        <f t="shared" si="214"/>
        <v>*</v>
      </c>
      <c r="J2254" t="str">
        <f t="shared" si="215"/>
        <v>*</v>
      </c>
    </row>
    <row r="2255" spans="2:10" x14ac:dyDescent="0.25">
      <c r="B2255" t="str">
        <f>IF('TECH RES'!C2256="RESNGA",'TECH RES'!B2256,"*")</f>
        <v>*</v>
      </c>
      <c r="C2255" t="str">
        <f t="shared" si="210"/>
        <v>*</v>
      </c>
      <c r="D2255" t="str">
        <f t="shared" si="211"/>
        <v>*</v>
      </c>
      <c r="F2255" t="str">
        <f>IF('TECH RES'!C2256="RESNGA",'TECH RES'!B2256,"*")</f>
        <v>*</v>
      </c>
      <c r="G2255" t="str">
        <f t="shared" si="212"/>
        <v>*</v>
      </c>
      <c r="H2255" t="str">
        <f t="shared" si="213"/>
        <v>*</v>
      </c>
      <c r="I2255" t="str">
        <f t="shared" si="214"/>
        <v>*</v>
      </c>
      <c r="J2255" t="str">
        <f t="shared" si="215"/>
        <v>*</v>
      </c>
    </row>
    <row r="2256" spans="2:10" x14ac:dyDescent="0.25">
      <c r="B2256" t="str">
        <f>IF('TECH RES'!C2257="RESNGA",'TECH RES'!B2257,"*")</f>
        <v>*</v>
      </c>
      <c r="C2256" t="str">
        <f t="shared" si="210"/>
        <v>*</v>
      </c>
      <c r="D2256" t="str">
        <f t="shared" si="211"/>
        <v>*</v>
      </c>
      <c r="F2256" t="str">
        <f>IF('TECH RES'!C2257="RESNGA",'TECH RES'!B2257,"*")</f>
        <v>*</v>
      </c>
      <c r="G2256" t="str">
        <f t="shared" si="212"/>
        <v>*</v>
      </c>
      <c r="H2256" t="str">
        <f t="shared" si="213"/>
        <v>*</v>
      </c>
      <c r="I2256" t="str">
        <f t="shared" si="214"/>
        <v>*</v>
      </c>
      <c r="J2256" t="str">
        <f t="shared" si="215"/>
        <v>*</v>
      </c>
    </row>
    <row r="2257" spans="2:10" x14ac:dyDescent="0.25">
      <c r="B2257" t="str">
        <f>IF('TECH RES'!C2258="RESNGA",'TECH RES'!B2258,"*")</f>
        <v>*</v>
      </c>
      <c r="C2257" t="str">
        <f t="shared" si="210"/>
        <v>*</v>
      </c>
      <c r="D2257" t="str">
        <f t="shared" si="211"/>
        <v>*</v>
      </c>
      <c r="F2257" t="str">
        <f>IF('TECH RES'!C2258="RESNGA",'TECH RES'!B2258,"*")</f>
        <v>*</v>
      </c>
      <c r="G2257" t="str">
        <f t="shared" si="212"/>
        <v>*</v>
      </c>
      <c r="H2257" t="str">
        <f t="shared" si="213"/>
        <v>*</v>
      </c>
      <c r="I2257" t="str">
        <f t="shared" si="214"/>
        <v>*</v>
      </c>
      <c r="J2257" t="str">
        <f t="shared" si="215"/>
        <v>*</v>
      </c>
    </row>
    <row r="2258" spans="2:10" x14ac:dyDescent="0.25">
      <c r="B2258" t="str">
        <f>IF('TECH RES'!C2259="RESNGA",'TECH RES'!B2259,"*")</f>
        <v>*</v>
      </c>
      <c r="C2258" t="str">
        <f t="shared" si="210"/>
        <v>*</v>
      </c>
      <c r="D2258" t="str">
        <f t="shared" si="211"/>
        <v>*</v>
      </c>
      <c r="F2258" t="str">
        <f>IF('TECH RES'!C2259="RESNGA",'TECH RES'!B2259,"*")</f>
        <v>*</v>
      </c>
      <c r="G2258" t="str">
        <f t="shared" si="212"/>
        <v>*</v>
      </c>
      <c r="H2258" t="str">
        <f t="shared" si="213"/>
        <v>*</v>
      </c>
      <c r="I2258" t="str">
        <f t="shared" si="214"/>
        <v>*</v>
      </c>
      <c r="J2258" t="str">
        <f t="shared" si="215"/>
        <v>*</v>
      </c>
    </row>
    <row r="2259" spans="2:10" x14ac:dyDescent="0.25">
      <c r="B2259" t="str">
        <f>IF('TECH RES'!C2260="RESNGA",'TECH RES'!B2260,"*")</f>
        <v>*</v>
      </c>
      <c r="C2259" t="str">
        <f t="shared" si="210"/>
        <v>*</v>
      </c>
      <c r="D2259" t="str">
        <f t="shared" si="211"/>
        <v>*</v>
      </c>
      <c r="F2259" t="str">
        <f>IF('TECH RES'!C2260="RESNGA",'TECH RES'!B2260,"*")</f>
        <v>*</v>
      </c>
      <c r="G2259" t="str">
        <f t="shared" si="212"/>
        <v>*</v>
      </c>
      <c r="H2259" t="str">
        <f t="shared" si="213"/>
        <v>*</v>
      </c>
      <c r="I2259" t="str">
        <f t="shared" si="214"/>
        <v>*</v>
      </c>
      <c r="J2259" t="str">
        <f t="shared" si="215"/>
        <v>*</v>
      </c>
    </row>
    <row r="2260" spans="2:10" x14ac:dyDescent="0.25">
      <c r="B2260" t="str">
        <f>IF('TECH RES'!C2261="RESNGA",'TECH RES'!B2261,"*")</f>
        <v>*</v>
      </c>
      <c r="C2260" t="str">
        <f t="shared" si="210"/>
        <v>*</v>
      </c>
      <c r="D2260" t="str">
        <f t="shared" si="211"/>
        <v>*</v>
      </c>
      <c r="F2260" t="str">
        <f>IF('TECH RES'!C2261="RESNGA",'TECH RES'!B2261,"*")</f>
        <v>*</v>
      </c>
      <c r="G2260" t="str">
        <f t="shared" si="212"/>
        <v>*</v>
      </c>
      <c r="H2260" t="str">
        <f t="shared" si="213"/>
        <v>*</v>
      </c>
      <c r="I2260" t="str">
        <f t="shared" si="214"/>
        <v>*</v>
      </c>
      <c r="J2260" t="str">
        <f t="shared" si="215"/>
        <v>*</v>
      </c>
    </row>
    <row r="2261" spans="2:10" x14ac:dyDescent="0.25">
      <c r="B2261" t="str">
        <f>IF('TECH RES'!C2262="RESNGA",'TECH RES'!B2262,"*")</f>
        <v>*</v>
      </c>
      <c r="C2261" t="str">
        <f t="shared" si="210"/>
        <v>*</v>
      </c>
      <c r="D2261" t="str">
        <f t="shared" si="211"/>
        <v>*</v>
      </c>
      <c r="F2261" t="str">
        <f>IF('TECH RES'!C2262="RESNGA",'TECH RES'!B2262,"*")</f>
        <v>*</v>
      </c>
      <c r="G2261" t="str">
        <f t="shared" si="212"/>
        <v>*</v>
      </c>
      <c r="H2261" t="str">
        <f t="shared" si="213"/>
        <v>*</v>
      </c>
      <c r="I2261" t="str">
        <f t="shared" si="214"/>
        <v>*</v>
      </c>
      <c r="J2261" t="str">
        <f t="shared" si="215"/>
        <v>*</v>
      </c>
    </row>
    <row r="2262" spans="2:10" x14ac:dyDescent="0.25">
      <c r="B2262" t="str">
        <f>IF('TECH RES'!C2263="RESNGA",'TECH RES'!B2263,"*")</f>
        <v>*</v>
      </c>
      <c r="C2262" t="str">
        <f t="shared" si="210"/>
        <v>*</v>
      </c>
      <c r="D2262" t="str">
        <f t="shared" si="211"/>
        <v>*</v>
      </c>
      <c r="F2262" t="str">
        <f>IF('TECH RES'!C2263="RESNGA",'TECH RES'!B2263,"*")</f>
        <v>*</v>
      </c>
      <c r="G2262" t="str">
        <f t="shared" si="212"/>
        <v>*</v>
      </c>
      <c r="H2262" t="str">
        <f t="shared" si="213"/>
        <v>*</v>
      </c>
      <c r="I2262" t="str">
        <f t="shared" si="214"/>
        <v>*</v>
      </c>
      <c r="J2262" t="str">
        <f t="shared" si="215"/>
        <v>*</v>
      </c>
    </row>
    <row r="2263" spans="2:10" x14ac:dyDescent="0.25">
      <c r="B2263" t="str">
        <f>IF('TECH RES'!C2264="RESNGA",'TECH RES'!B2264,"*")</f>
        <v>*</v>
      </c>
      <c r="C2263" t="str">
        <f t="shared" si="210"/>
        <v>*</v>
      </c>
      <c r="D2263" t="str">
        <f t="shared" si="211"/>
        <v>*</v>
      </c>
      <c r="F2263" t="str">
        <f>IF('TECH RES'!C2264="RESNGA",'TECH RES'!B2264,"*")</f>
        <v>*</v>
      </c>
      <c r="G2263" t="str">
        <f t="shared" si="212"/>
        <v>*</v>
      </c>
      <c r="H2263" t="str">
        <f t="shared" si="213"/>
        <v>*</v>
      </c>
      <c r="I2263" t="str">
        <f t="shared" si="214"/>
        <v>*</v>
      </c>
      <c r="J2263" t="str">
        <f t="shared" si="215"/>
        <v>*</v>
      </c>
    </row>
    <row r="2264" spans="2:10" x14ac:dyDescent="0.25">
      <c r="B2264" t="str">
        <f>IF('TECH RES'!C2265="RESNGA",'TECH RES'!B2265,"*")</f>
        <v>*</v>
      </c>
      <c r="C2264" t="str">
        <f t="shared" si="210"/>
        <v>*</v>
      </c>
      <c r="D2264" t="str">
        <f t="shared" si="211"/>
        <v>*</v>
      </c>
      <c r="F2264" t="str">
        <f>IF('TECH RES'!C2265="RESNGA",'TECH RES'!B2265,"*")</f>
        <v>*</v>
      </c>
      <c r="G2264" t="str">
        <f t="shared" si="212"/>
        <v>*</v>
      </c>
      <c r="H2264" t="str">
        <f t="shared" si="213"/>
        <v>*</v>
      </c>
      <c r="I2264" t="str">
        <f t="shared" si="214"/>
        <v>*</v>
      </c>
      <c r="J2264" t="str">
        <f t="shared" si="215"/>
        <v>*</v>
      </c>
    </row>
    <row r="2265" spans="2:10" x14ac:dyDescent="0.25">
      <c r="B2265" t="str">
        <f>IF('TECH RES'!C2266="RESNGA",'TECH RES'!B2266,"*")</f>
        <v>*</v>
      </c>
      <c r="C2265" t="str">
        <f t="shared" si="210"/>
        <v>*</v>
      </c>
      <c r="D2265" t="str">
        <f t="shared" si="211"/>
        <v>*</v>
      </c>
      <c r="F2265" t="str">
        <f>IF('TECH RES'!C2266="RESNGA",'TECH RES'!B2266,"*")</f>
        <v>*</v>
      </c>
      <c r="G2265" t="str">
        <f t="shared" si="212"/>
        <v>*</v>
      </c>
      <c r="H2265" t="str">
        <f t="shared" si="213"/>
        <v>*</v>
      </c>
      <c r="I2265" t="str">
        <f t="shared" si="214"/>
        <v>*</v>
      </c>
      <c r="J2265" t="str">
        <f t="shared" si="215"/>
        <v>*</v>
      </c>
    </row>
    <row r="2266" spans="2:10" x14ac:dyDescent="0.25">
      <c r="B2266" t="str">
        <f>IF('TECH RES'!C2267="RESNGA",'TECH RES'!B2267,"*")</f>
        <v>*</v>
      </c>
      <c r="C2266" t="str">
        <f t="shared" si="210"/>
        <v>*</v>
      </c>
      <c r="D2266" t="str">
        <f t="shared" si="211"/>
        <v>*</v>
      </c>
      <c r="F2266" t="str">
        <f>IF('TECH RES'!C2267="RESNGA",'TECH RES'!B2267,"*")</f>
        <v>*</v>
      </c>
      <c r="G2266" t="str">
        <f t="shared" si="212"/>
        <v>*</v>
      </c>
      <c r="H2266" t="str">
        <f t="shared" si="213"/>
        <v>*</v>
      </c>
      <c r="I2266" t="str">
        <f t="shared" si="214"/>
        <v>*</v>
      </c>
      <c r="J2266" t="str">
        <f t="shared" si="215"/>
        <v>*</v>
      </c>
    </row>
    <row r="2267" spans="2:10" x14ac:dyDescent="0.25">
      <c r="B2267" t="str">
        <f>IF('TECH RES'!C2268="RESNGA",'TECH RES'!B2268,"*")</f>
        <v>*</v>
      </c>
      <c r="C2267" t="str">
        <f t="shared" si="210"/>
        <v>*</v>
      </c>
      <c r="D2267" t="str">
        <f t="shared" si="211"/>
        <v>*</v>
      </c>
      <c r="F2267" t="str">
        <f>IF('TECH RES'!C2268="RESNGA",'TECH RES'!B2268,"*")</f>
        <v>*</v>
      </c>
      <c r="G2267" t="str">
        <f t="shared" si="212"/>
        <v>*</v>
      </c>
      <c r="H2267" t="str">
        <f t="shared" si="213"/>
        <v>*</v>
      </c>
      <c r="I2267" t="str">
        <f t="shared" si="214"/>
        <v>*</v>
      </c>
      <c r="J2267" t="str">
        <f t="shared" si="215"/>
        <v>*</v>
      </c>
    </row>
    <row r="2268" spans="2:10" x14ac:dyDescent="0.25">
      <c r="B2268" t="str">
        <f>IF('TECH RES'!C2269="RESNGA",'TECH RES'!B2269,"*")</f>
        <v>*</v>
      </c>
      <c r="C2268" t="str">
        <f t="shared" si="210"/>
        <v>*</v>
      </c>
      <c r="D2268" t="str">
        <f t="shared" si="211"/>
        <v>*</v>
      </c>
      <c r="F2268" t="str">
        <f>IF('TECH RES'!C2269="RESNGA",'TECH RES'!B2269,"*")</f>
        <v>*</v>
      </c>
      <c r="G2268" t="str">
        <f t="shared" si="212"/>
        <v>*</v>
      </c>
      <c r="H2268" t="str">
        <f t="shared" si="213"/>
        <v>*</v>
      </c>
      <c r="I2268" t="str">
        <f t="shared" si="214"/>
        <v>*</v>
      </c>
      <c r="J2268" t="str">
        <f t="shared" si="215"/>
        <v>*</v>
      </c>
    </row>
    <row r="2269" spans="2:10" x14ac:dyDescent="0.25">
      <c r="B2269" t="str">
        <f>IF('TECH RES'!C2270="RESNGA",'TECH RES'!B2270,"*")</f>
        <v>RESAPAUMNewCK2NGA20</v>
      </c>
      <c r="C2269" t="str">
        <f t="shared" si="210"/>
        <v>RESNGA</v>
      </c>
      <c r="D2269">
        <f t="shared" si="211"/>
        <v>1</v>
      </c>
      <c r="F2269" t="str">
        <f>IF('TECH RES'!C2270="RESNGA",'TECH RES'!B2270,"*")</f>
        <v>RESAPAUMNewCK2NGA20</v>
      </c>
      <c r="G2269" t="str">
        <f t="shared" si="212"/>
        <v>RESRNG</v>
      </c>
      <c r="H2269">
        <f t="shared" si="213"/>
        <v>0</v>
      </c>
      <c r="I2269">
        <f t="shared" si="214"/>
        <v>1</v>
      </c>
      <c r="J2269">
        <f t="shared" si="215"/>
        <v>1</v>
      </c>
    </row>
    <row r="2270" spans="2:10" x14ac:dyDescent="0.25">
      <c r="B2270" t="str">
        <f>IF('TECH RES'!C2271="RESNGA",'TECH RES'!B2271,"*")</f>
        <v>RESAPAUMNewCK4NGA20</v>
      </c>
      <c r="C2270" t="str">
        <f t="shared" si="210"/>
        <v>RESNGA</v>
      </c>
      <c r="D2270">
        <f t="shared" si="211"/>
        <v>1</v>
      </c>
      <c r="F2270" t="str">
        <f>IF('TECH RES'!C2271="RESNGA",'TECH RES'!B2271,"*")</f>
        <v>RESAPAUMNewCK4NGA20</v>
      </c>
      <c r="G2270" t="str">
        <f t="shared" si="212"/>
        <v>RESRNG</v>
      </c>
      <c r="H2270">
        <f t="shared" si="213"/>
        <v>0</v>
      </c>
      <c r="I2270">
        <f t="shared" si="214"/>
        <v>1</v>
      </c>
      <c r="J2270">
        <f t="shared" si="215"/>
        <v>1</v>
      </c>
    </row>
    <row r="2271" spans="2:10" x14ac:dyDescent="0.25">
      <c r="B2271" t="str">
        <f>IF('TECH RES'!C2272="RESNGA",'TECH RES'!B2272,"*")</f>
        <v>*</v>
      </c>
      <c r="C2271" t="str">
        <f t="shared" si="210"/>
        <v>*</v>
      </c>
      <c r="D2271" t="str">
        <f t="shared" si="211"/>
        <v>*</v>
      </c>
      <c r="F2271" t="str">
        <f>IF('TECH RES'!C2272="RESNGA",'TECH RES'!B2272,"*")</f>
        <v>*</v>
      </c>
      <c r="G2271" t="str">
        <f t="shared" si="212"/>
        <v>*</v>
      </c>
      <c r="H2271" t="str">
        <f t="shared" si="213"/>
        <v>*</v>
      </c>
      <c r="I2271" t="str">
        <f t="shared" si="214"/>
        <v>*</v>
      </c>
      <c r="J2271" t="str">
        <f t="shared" si="215"/>
        <v>*</v>
      </c>
    </row>
    <row r="2272" spans="2:10" x14ac:dyDescent="0.25">
      <c r="B2272" t="str">
        <f>IF('TECH RES'!C2273="RESNGA",'TECH RES'!B2273,"*")</f>
        <v>*</v>
      </c>
      <c r="C2272" t="str">
        <f t="shared" si="210"/>
        <v>*</v>
      </c>
      <c r="D2272" t="str">
        <f t="shared" si="211"/>
        <v>*</v>
      </c>
      <c r="F2272" t="str">
        <f>IF('TECH RES'!C2273="RESNGA",'TECH RES'!B2273,"*")</f>
        <v>*</v>
      </c>
      <c r="G2272" t="str">
        <f t="shared" si="212"/>
        <v>*</v>
      </c>
      <c r="H2272" t="str">
        <f t="shared" si="213"/>
        <v>*</v>
      </c>
      <c r="I2272" t="str">
        <f t="shared" si="214"/>
        <v>*</v>
      </c>
      <c r="J2272" t="str">
        <f t="shared" si="215"/>
        <v>*</v>
      </c>
    </row>
    <row r="2273" spans="2:10" x14ac:dyDescent="0.25">
      <c r="B2273" t="str">
        <f>IF('TECH RES'!C2274="RESNGA",'TECH RES'!B2274,"*")</f>
        <v>*</v>
      </c>
      <c r="C2273" t="str">
        <f t="shared" si="210"/>
        <v>*</v>
      </c>
      <c r="D2273" t="str">
        <f t="shared" si="211"/>
        <v>*</v>
      </c>
      <c r="F2273" t="str">
        <f>IF('TECH RES'!C2274="RESNGA",'TECH RES'!B2274,"*")</f>
        <v>*</v>
      </c>
      <c r="G2273" t="str">
        <f t="shared" si="212"/>
        <v>*</v>
      </c>
      <c r="H2273" t="str">
        <f t="shared" si="213"/>
        <v>*</v>
      </c>
      <c r="I2273" t="str">
        <f t="shared" si="214"/>
        <v>*</v>
      </c>
      <c r="J2273" t="str">
        <f t="shared" si="215"/>
        <v>*</v>
      </c>
    </row>
    <row r="2274" spans="2:10" x14ac:dyDescent="0.25">
      <c r="B2274" t="str">
        <f>IF('TECH RES'!C2275="RESNGA",'TECH RES'!B2275,"*")</f>
        <v>*</v>
      </c>
      <c r="C2274" t="str">
        <f t="shared" si="210"/>
        <v>*</v>
      </c>
      <c r="D2274" t="str">
        <f t="shared" si="211"/>
        <v>*</v>
      </c>
      <c r="F2274" t="str">
        <f>IF('TECH RES'!C2275="RESNGA",'TECH RES'!B2275,"*")</f>
        <v>*</v>
      </c>
      <c r="G2274" t="str">
        <f t="shared" si="212"/>
        <v>*</v>
      </c>
      <c r="H2274" t="str">
        <f t="shared" si="213"/>
        <v>*</v>
      </c>
      <c r="I2274" t="str">
        <f t="shared" si="214"/>
        <v>*</v>
      </c>
      <c r="J2274" t="str">
        <f t="shared" si="215"/>
        <v>*</v>
      </c>
    </row>
    <row r="2275" spans="2:10" x14ac:dyDescent="0.25">
      <c r="B2275" t="str">
        <f>IF('TECH RES'!C2276="RESNGA",'TECH RES'!B2276,"*")</f>
        <v>*</v>
      </c>
      <c r="C2275" t="str">
        <f t="shared" si="210"/>
        <v>*</v>
      </c>
      <c r="D2275" t="str">
        <f t="shared" si="211"/>
        <v>*</v>
      </c>
      <c r="F2275" t="str">
        <f>IF('TECH RES'!C2276="RESNGA",'TECH RES'!B2276,"*")</f>
        <v>*</v>
      </c>
      <c r="G2275" t="str">
        <f t="shared" si="212"/>
        <v>*</v>
      </c>
      <c r="H2275" t="str">
        <f t="shared" si="213"/>
        <v>*</v>
      </c>
      <c r="I2275" t="str">
        <f t="shared" si="214"/>
        <v>*</v>
      </c>
      <c r="J2275" t="str">
        <f t="shared" si="215"/>
        <v>*</v>
      </c>
    </row>
    <row r="2276" spans="2:10" x14ac:dyDescent="0.25">
      <c r="B2276" t="str">
        <f>IF('TECH RES'!C2277="RESNGA",'TECH RES'!B2277,"*")</f>
        <v>*</v>
      </c>
      <c r="C2276" t="str">
        <f t="shared" si="210"/>
        <v>*</v>
      </c>
      <c r="D2276" t="str">
        <f t="shared" si="211"/>
        <v>*</v>
      </c>
      <c r="F2276" t="str">
        <f>IF('TECH RES'!C2277="RESNGA",'TECH RES'!B2277,"*")</f>
        <v>*</v>
      </c>
      <c r="G2276" t="str">
        <f t="shared" si="212"/>
        <v>*</v>
      </c>
      <c r="H2276" t="str">
        <f t="shared" si="213"/>
        <v>*</v>
      </c>
      <c r="I2276" t="str">
        <f t="shared" si="214"/>
        <v>*</v>
      </c>
      <c r="J2276" t="str">
        <f t="shared" si="215"/>
        <v>*</v>
      </c>
    </row>
    <row r="2277" spans="2:10" x14ac:dyDescent="0.25">
      <c r="B2277" t="str">
        <f>IF('TECH RES'!C2278="RESNGA",'TECH RES'!B2278,"*")</f>
        <v>*</v>
      </c>
      <c r="C2277" t="str">
        <f t="shared" si="210"/>
        <v>*</v>
      </c>
      <c r="D2277" t="str">
        <f t="shared" si="211"/>
        <v>*</v>
      </c>
      <c r="F2277" t="str">
        <f>IF('TECH RES'!C2278="RESNGA",'TECH RES'!B2278,"*")</f>
        <v>*</v>
      </c>
      <c r="G2277" t="str">
        <f t="shared" si="212"/>
        <v>*</v>
      </c>
      <c r="H2277" t="str">
        <f t="shared" si="213"/>
        <v>*</v>
      </c>
      <c r="I2277" t="str">
        <f t="shared" si="214"/>
        <v>*</v>
      </c>
      <c r="J2277" t="str">
        <f t="shared" si="215"/>
        <v>*</v>
      </c>
    </row>
    <row r="2278" spans="2:10" x14ac:dyDescent="0.25">
      <c r="B2278" t="str">
        <f>IF('TECH RES'!C2279="RESNGA",'TECH RES'!B2279,"*")</f>
        <v>*</v>
      </c>
      <c r="C2278" t="str">
        <f t="shared" si="210"/>
        <v>*</v>
      </c>
      <c r="D2278" t="str">
        <f t="shared" si="211"/>
        <v>*</v>
      </c>
      <c r="F2278" t="str">
        <f>IF('TECH RES'!C2279="RESNGA",'TECH RES'!B2279,"*")</f>
        <v>*</v>
      </c>
      <c r="G2278" t="str">
        <f t="shared" si="212"/>
        <v>*</v>
      </c>
      <c r="H2278" t="str">
        <f t="shared" si="213"/>
        <v>*</v>
      </c>
      <c r="I2278" t="str">
        <f t="shared" si="214"/>
        <v>*</v>
      </c>
      <c r="J2278" t="str">
        <f t="shared" si="215"/>
        <v>*</v>
      </c>
    </row>
    <row r="2279" spans="2:10" x14ac:dyDescent="0.25">
      <c r="B2279" t="str">
        <f>IF('TECH RES'!C2280="RESNGA",'TECH RES'!B2280,"*")</f>
        <v>*</v>
      </c>
      <c r="C2279" t="str">
        <f t="shared" si="210"/>
        <v>*</v>
      </c>
      <c r="D2279" t="str">
        <f t="shared" si="211"/>
        <v>*</v>
      </c>
      <c r="F2279" t="str">
        <f>IF('TECH RES'!C2280="RESNGA",'TECH RES'!B2280,"*")</f>
        <v>*</v>
      </c>
      <c r="G2279" t="str">
        <f t="shared" si="212"/>
        <v>*</v>
      </c>
      <c r="H2279" t="str">
        <f t="shared" si="213"/>
        <v>*</v>
      </c>
      <c r="I2279" t="str">
        <f t="shared" si="214"/>
        <v>*</v>
      </c>
      <c r="J2279" t="str">
        <f t="shared" si="215"/>
        <v>*</v>
      </c>
    </row>
    <row r="2280" spans="2:10" x14ac:dyDescent="0.25">
      <c r="B2280" t="str">
        <f>IF('TECH RES'!C2281="RESNGA",'TECH RES'!B2281,"*")</f>
        <v>*</v>
      </c>
      <c r="C2280" t="str">
        <f t="shared" si="210"/>
        <v>*</v>
      </c>
      <c r="D2280" t="str">
        <f t="shared" si="211"/>
        <v>*</v>
      </c>
      <c r="F2280" t="str">
        <f>IF('TECH RES'!C2281="RESNGA",'TECH RES'!B2281,"*")</f>
        <v>*</v>
      </c>
      <c r="G2280" t="str">
        <f t="shared" si="212"/>
        <v>*</v>
      </c>
      <c r="H2280" t="str">
        <f t="shared" si="213"/>
        <v>*</v>
      </c>
      <c r="I2280" t="str">
        <f t="shared" si="214"/>
        <v>*</v>
      </c>
      <c r="J2280" t="str">
        <f t="shared" si="215"/>
        <v>*</v>
      </c>
    </row>
    <row r="2281" spans="2:10" x14ac:dyDescent="0.25">
      <c r="B2281" t="str">
        <f>IF('TECH RES'!C2282="RESNGA",'TECH RES'!B2282,"*")</f>
        <v>*</v>
      </c>
      <c r="C2281" t="str">
        <f t="shared" si="210"/>
        <v>*</v>
      </c>
      <c r="D2281" t="str">
        <f t="shared" si="211"/>
        <v>*</v>
      </c>
      <c r="F2281" t="str">
        <f>IF('TECH RES'!C2282="RESNGA",'TECH RES'!B2282,"*")</f>
        <v>*</v>
      </c>
      <c r="G2281" t="str">
        <f t="shared" si="212"/>
        <v>*</v>
      </c>
      <c r="H2281" t="str">
        <f t="shared" si="213"/>
        <v>*</v>
      </c>
      <c r="I2281" t="str">
        <f t="shared" si="214"/>
        <v>*</v>
      </c>
      <c r="J2281" t="str">
        <f t="shared" si="215"/>
        <v>*</v>
      </c>
    </row>
    <row r="2282" spans="2:10" x14ac:dyDescent="0.25">
      <c r="B2282" t="str">
        <f>IF('TECH RES'!C2283="RESNGA",'TECH RES'!B2283,"*")</f>
        <v>*</v>
      </c>
      <c r="C2282" t="str">
        <f t="shared" si="210"/>
        <v>*</v>
      </c>
      <c r="D2282" t="str">
        <f t="shared" si="211"/>
        <v>*</v>
      </c>
      <c r="F2282" t="str">
        <f>IF('TECH RES'!C2283="RESNGA",'TECH RES'!B2283,"*")</f>
        <v>*</v>
      </c>
      <c r="G2282" t="str">
        <f t="shared" si="212"/>
        <v>*</v>
      </c>
      <c r="H2282" t="str">
        <f t="shared" si="213"/>
        <v>*</v>
      </c>
      <c r="I2282" t="str">
        <f t="shared" si="214"/>
        <v>*</v>
      </c>
      <c r="J2282" t="str">
        <f t="shared" si="215"/>
        <v>*</v>
      </c>
    </row>
    <row r="2283" spans="2:10" x14ac:dyDescent="0.25">
      <c r="B2283" t="str">
        <f>IF('TECH RES'!C2284="RESNGA",'TECH RES'!B2284,"*")</f>
        <v>*</v>
      </c>
      <c r="C2283" t="str">
        <f t="shared" si="210"/>
        <v>*</v>
      </c>
      <c r="D2283" t="str">
        <f t="shared" si="211"/>
        <v>*</v>
      </c>
      <c r="F2283" t="str">
        <f>IF('TECH RES'!C2284="RESNGA",'TECH RES'!B2284,"*")</f>
        <v>*</v>
      </c>
      <c r="G2283" t="str">
        <f t="shared" si="212"/>
        <v>*</v>
      </c>
      <c r="H2283" t="str">
        <f t="shared" si="213"/>
        <v>*</v>
      </c>
      <c r="I2283" t="str">
        <f t="shared" si="214"/>
        <v>*</v>
      </c>
      <c r="J2283" t="str">
        <f t="shared" si="215"/>
        <v>*</v>
      </c>
    </row>
    <row r="2284" spans="2:10" x14ac:dyDescent="0.25">
      <c r="B2284" t="str">
        <f>IF('TECH RES'!C2285="RESNGA",'TECH RES'!B2285,"*")</f>
        <v>*</v>
      </c>
      <c r="C2284" t="str">
        <f t="shared" si="210"/>
        <v>*</v>
      </c>
      <c r="D2284" t="str">
        <f t="shared" si="211"/>
        <v>*</v>
      </c>
      <c r="F2284" t="str">
        <f>IF('TECH RES'!C2285="RESNGA",'TECH RES'!B2285,"*")</f>
        <v>*</v>
      </c>
      <c r="G2284" t="str">
        <f t="shared" si="212"/>
        <v>*</v>
      </c>
      <c r="H2284" t="str">
        <f t="shared" si="213"/>
        <v>*</v>
      </c>
      <c r="I2284" t="str">
        <f t="shared" si="214"/>
        <v>*</v>
      </c>
      <c r="J2284" t="str">
        <f t="shared" si="215"/>
        <v>*</v>
      </c>
    </row>
    <row r="2285" spans="2:10" x14ac:dyDescent="0.25">
      <c r="B2285" t="str">
        <f>IF('TECH RES'!C2286="RESNGA",'TECH RES'!B2286,"*")</f>
        <v>*</v>
      </c>
      <c r="C2285" t="str">
        <f t="shared" si="210"/>
        <v>*</v>
      </c>
      <c r="D2285" t="str">
        <f t="shared" si="211"/>
        <v>*</v>
      </c>
      <c r="F2285" t="str">
        <f>IF('TECH RES'!C2286="RESNGA",'TECH RES'!B2286,"*")</f>
        <v>*</v>
      </c>
      <c r="G2285" t="str">
        <f t="shared" si="212"/>
        <v>*</v>
      </c>
      <c r="H2285" t="str">
        <f t="shared" si="213"/>
        <v>*</v>
      </c>
      <c r="I2285" t="str">
        <f t="shared" si="214"/>
        <v>*</v>
      </c>
      <c r="J2285" t="str">
        <f t="shared" si="215"/>
        <v>*</v>
      </c>
    </row>
    <row r="2286" spans="2:10" x14ac:dyDescent="0.25">
      <c r="B2286" t="str">
        <f>IF('TECH RES'!C2287="RESNGA",'TECH RES'!B2287,"*")</f>
        <v>RESAPAUMNewCD1NGA20</v>
      </c>
      <c r="C2286" t="str">
        <f t="shared" si="210"/>
        <v>RESNGA</v>
      </c>
      <c r="D2286">
        <f t="shared" si="211"/>
        <v>1</v>
      </c>
      <c r="F2286" t="str">
        <f>IF('TECH RES'!C2287="RESNGA",'TECH RES'!B2287,"*")</f>
        <v>RESAPAUMNewCD1NGA20</v>
      </c>
      <c r="G2286" t="str">
        <f t="shared" si="212"/>
        <v>RESRNG</v>
      </c>
      <c r="H2286">
        <f t="shared" si="213"/>
        <v>0</v>
      </c>
      <c r="I2286">
        <f t="shared" si="214"/>
        <v>1</v>
      </c>
      <c r="J2286">
        <f t="shared" si="215"/>
        <v>1</v>
      </c>
    </row>
    <row r="2287" spans="2:10" x14ac:dyDescent="0.25">
      <c r="B2287" t="str">
        <f>IF('TECH RES'!C2288="RESNGA",'TECH RES'!B2288,"*")</f>
        <v>RESAPAUMNewCD2NGA20</v>
      </c>
      <c r="C2287" t="str">
        <f t="shared" si="210"/>
        <v>RESNGA</v>
      </c>
      <c r="D2287">
        <f t="shared" si="211"/>
        <v>1</v>
      </c>
      <c r="F2287" t="str">
        <f>IF('TECH RES'!C2288="RESNGA",'TECH RES'!B2288,"*")</f>
        <v>RESAPAUMNewCD2NGA20</v>
      </c>
      <c r="G2287" t="str">
        <f t="shared" si="212"/>
        <v>RESRNG</v>
      </c>
      <c r="H2287">
        <f t="shared" si="213"/>
        <v>0</v>
      </c>
      <c r="I2287">
        <f t="shared" si="214"/>
        <v>1</v>
      </c>
      <c r="J2287">
        <f t="shared" si="215"/>
        <v>1</v>
      </c>
    </row>
    <row r="2288" spans="2:10" x14ac:dyDescent="0.25">
      <c r="B2288" t="str">
        <f>IF('TECH RES'!C2289="RESNGA",'TECH RES'!B2289,"*")</f>
        <v>RESAPAUMNewCD3NGA20</v>
      </c>
      <c r="C2288" t="str">
        <f t="shared" si="210"/>
        <v>RESNGA</v>
      </c>
      <c r="D2288">
        <f t="shared" si="211"/>
        <v>1</v>
      </c>
      <c r="F2288" t="str">
        <f>IF('TECH RES'!C2289="RESNGA",'TECH RES'!B2289,"*")</f>
        <v>RESAPAUMNewCD3NGA20</v>
      </c>
      <c r="G2288" t="str">
        <f t="shared" si="212"/>
        <v>RESRNG</v>
      </c>
      <c r="H2288">
        <f t="shared" si="213"/>
        <v>0</v>
      </c>
      <c r="I2288">
        <f t="shared" si="214"/>
        <v>1</v>
      </c>
      <c r="J2288">
        <f t="shared" si="215"/>
        <v>1</v>
      </c>
    </row>
    <row r="2289" spans="2:10" x14ac:dyDescent="0.25">
      <c r="B2289" t="str">
        <f>IF('TECH RES'!C2290="RESNGA",'TECH RES'!B2290,"*")</f>
        <v>RESAPAUMNewCD4NGA20</v>
      </c>
      <c r="C2289" t="str">
        <f t="shared" si="210"/>
        <v>RESNGA</v>
      </c>
      <c r="D2289">
        <f t="shared" si="211"/>
        <v>1</v>
      </c>
      <c r="F2289" t="str">
        <f>IF('TECH RES'!C2290="RESNGA",'TECH RES'!B2290,"*")</f>
        <v>RESAPAUMNewCD4NGA20</v>
      </c>
      <c r="G2289" t="str">
        <f t="shared" si="212"/>
        <v>RESRNG</v>
      </c>
      <c r="H2289">
        <f t="shared" si="213"/>
        <v>0</v>
      </c>
      <c r="I2289">
        <f t="shared" si="214"/>
        <v>1</v>
      </c>
      <c r="J2289">
        <f t="shared" si="215"/>
        <v>1</v>
      </c>
    </row>
    <row r="2290" spans="2:10" x14ac:dyDescent="0.25">
      <c r="B2290" t="str">
        <f>IF('TECH RES'!C2291="RESNGA",'TECH RES'!B2291,"*")</f>
        <v>RESAPAUMNewCD4NGA30</v>
      </c>
      <c r="C2290" t="str">
        <f t="shared" si="210"/>
        <v>RESNGA</v>
      </c>
      <c r="D2290">
        <f t="shared" si="211"/>
        <v>1</v>
      </c>
      <c r="F2290" t="str">
        <f>IF('TECH RES'!C2291="RESNGA",'TECH RES'!B2291,"*")</f>
        <v>RESAPAUMNewCD4NGA30</v>
      </c>
      <c r="G2290" t="str">
        <f t="shared" si="212"/>
        <v>RESRNG</v>
      </c>
      <c r="H2290">
        <f t="shared" si="213"/>
        <v>0</v>
      </c>
      <c r="I2290">
        <f t="shared" si="214"/>
        <v>1</v>
      </c>
      <c r="J2290">
        <f t="shared" si="215"/>
        <v>1</v>
      </c>
    </row>
    <row r="2291" spans="2:10" x14ac:dyDescent="0.25">
      <c r="B2291" t="str">
        <f>IF('TECH RES'!C2292="RESNGA",'TECH RES'!B2292,"*")</f>
        <v>*</v>
      </c>
      <c r="C2291" t="str">
        <f t="shared" si="210"/>
        <v>*</v>
      </c>
      <c r="D2291" t="str">
        <f t="shared" si="211"/>
        <v>*</v>
      </c>
      <c r="F2291" t="str">
        <f>IF('TECH RES'!C2292="RESNGA",'TECH RES'!B2292,"*")</f>
        <v>*</v>
      </c>
      <c r="G2291" t="str">
        <f t="shared" si="212"/>
        <v>*</v>
      </c>
      <c r="H2291" t="str">
        <f t="shared" si="213"/>
        <v>*</v>
      </c>
      <c r="I2291" t="str">
        <f t="shared" si="214"/>
        <v>*</v>
      </c>
      <c r="J2291" t="str">
        <f t="shared" si="215"/>
        <v>*</v>
      </c>
    </row>
    <row r="2292" spans="2:10" x14ac:dyDescent="0.25">
      <c r="B2292" t="str">
        <f>IF('TECH RES'!C2293="RESNGA",'TECH RES'!B2293,"*")</f>
        <v>*</v>
      </c>
      <c r="C2292" t="str">
        <f t="shared" si="210"/>
        <v>*</v>
      </c>
      <c r="D2292" t="str">
        <f t="shared" si="211"/>
        <v>*</v>
      </c>
      <c r="F2292" t="str">
        <f>IF('TECH RES'!C2293="RESNGA",'TECH RES'!B2293,"*")</f>
        <v>*</v>
      </c>
      <c r="G2292" t="str">
        <f t="shared" si="212"/>
        <v>*</v>
      </c>
      <c r="H2292" t="str">
        <f t="shared" si="213"/>
        <v>*</v>
      </c>
      <c r="I2292" t="str">
        <f t="shared" si="214"/>
        <v>*</v>
      </c>
      <c r="J2292" t="str">
        <f t="shared" si="215"/>
        <v>*</v>
      </c>
    </row>
    <row r="2293" spans="2:10" x14ac:dyDescent="0.25">
      <c r="B2293" t="str">
        <f>IF('TECH RES'!C2294="RESNGA",'TECH RES'!B2294,"*")</f>
        <v>*</v>
      </c>
      <c r="C2293" t="str">
        <f t="shared" si="210"/>
        <v>*</v>
      </c>
      <c r="D2293" t="str">
        <f t="shared" si="211"/>
        <v>*</v>
      </c>
      <c r="F2293" t="str">
        <f>IF('TECH RES'!C2294="RESNGA",'TECH RES'!B2294,"*")</f>
        <v>*</v>
      </c>
      <c r="G2293" t="str">
        <f t="shared" si="212"/>
        <v>*</v>
      </c>
      <c r="H2293" t="str">
        <f t="shared" si="213"/>
        <v>*</v>
      </c>
      <c r="I2293" t="str">
        <f t="shared" si="214"/>
        <v>*</v>
      </c>
      <c r="J2293" t="str">
        <f t="shared" si="215"/>
        <v>*</v>
      </c>
    </row>
    <row r="2294" spans="2:10" x14ac:dyDescent="0.25">
      <c r="B2294" t="str">
        <f>IF('TECH RES'!C2295="RESNGA",'TECH RES'!B2295,"*")</f>
        <v>*</v>
      </c>
      <c r="C2294" t="str">
        <f t="shared" si="210"/>
        <v>*</v>
      </c>
      <c r="D2294" t="str">
        <f t="shared" si="211"/>
        <v>*</v>
      </c>
      <c r="F2294" t="str">
        <f>IF('TECH RES'!C2295="RESNGA",'TECH RES'!B2295,"*")</f>
        <v>*</v>
      </c>
      <c r="G2294" t="str">
        <f t="shared" si="212"/>
        <v>*</v>
      </c>
      <c r="H2294" t="str">
        <f t="shared" si="213"/>
        <v>*</v>
      </c>
      <c r="I2294" t="str">
        <f t="shared" si="214"/>
        <v>*</v>
      </c>
      <c r="J2294" t="str">
        <f t="shared" si="215"/>
        <v>*</v>
      </c>
    </row>
    <row r="2295" spans="2:10" x14ac:dyDescent="0.25">
      <c r="B2295" t="str">
        <f>IF('TECH RES'!C2296="RESNGA",'TECH RES'!B2296,"*")</f>
        <v>RESHOUUMNewWH1NGA20</v>
      </c>
      <c r="C2295" t="str">
        <f t="shared" si="210"/>
        <v>RESNGA</v>
      </c>
      <c r="D2295">
        <f t="shared" si="211"/>
        <v>1</v>
      </c>
      <c r="F2295" t="str">
        <f>IF('TECH RES'!C2296="RESNGA",'TECH RES'!B2296,"*")</f>
        <v>RESHOUUMNewWH1NGA20</v>
      </c>
      <c r="G2295" t="str">
        <f t="shared" si="212"/>
        <v>RESRNG</v>
      </c>
      <c r="H2295">
        <f t="shared" si="213"/>
        <v>0</v>
      </c>
      <c r="I2295">
        <f t="shared" si="214"/>
        <v>1</v>
      </c>
      <c r="J2295">
        <f t="shared" si="215"/>
        <v>1</v>
      </c>
    </row>
    <row r="2296" spans="2:10" x14ac:dyDescent="0.25">
      <c r="B2296" t="str">
        <f>IF('TECH RES'!C2297="RESNGA",'TECH RES'!B2297,"*")</f>
        <v>RESHOUUMNewWH2NGA20</v>
      </c>
      <c r="C2296" t="str">
        <f t="shared" si="210"/>
        <v>RESNGA</v>
      </c>
      <c r="D2296">
        <f t="shared" si="211"/>
        <v>1</v>
      </c>
      <c r="F2296" t="str">
        <f>IF('TECH RES'!C2297="RESNGA",'TECH RES'!B2297,"*")</f>
        <v>RESHOUUMNewWH2NGA20</v>
      </c>
      <c r="G2296" t="str">
        <f t="shared" si="212"/>
        <v>RESRNG</v>
      </c>
      <c r="H2296">
        <f t="shared" si="213"/>
        <v>0</v>
      </c>
      <c r="I2296">
        <f t="shared" si="214"/>
        <v>1</v>
      </c>
      <c r="J2296">
        <f t="shared" si="215"/>
        <v>1</v>
      </c>
    </row>
    <row r="2297" spans="2:10" x14ac:dyDescent="0.25">
      <c r="B2297" t="str">
        <f>IF('TECH RES'!C2298="RESNGA",'TECH RES'!B2298,"*")</f>
        <v>RESHOUUMNewWH3NGA20</v>
      </c>
      <c r="C2297" t="str">
        <f t="shared" si="210"/>
        <v>RESNGA</v>
      </c>
      <c r="D2297">
        <f t="shared" si="211"/>
        <v>1</v>
      </c>
      <c r="F2297" t="str">
        <f>IF('TECH RES'!C2298="RESNGA",'TECH RES'!B2298,"*")</f>
        <v>RESHOUUMNewWH3NGA20</v>
      </c>
      <c r="G2297" t="str">
        <f t="shared" si="212"/>
        <v>RESRNG</v>
      </c>
      <c r="H2297">
        <f t="shared" si="213"/>
        <v>0</v>
      </c>
      <c r="I2297">
        <f t="shared" si="214"/>
        <v>1</v>
      </c>
      <c r="J2297">
        <f t="shared" si="215"/>
        <v>1</v>
      </c>
    </row>
    <row r="2298" spans="2:10" x14ac:dyDescent="0.25">
      <c r="B2298" t="str">
        <f>IF('TECH RES'!C2299="RESNGA",'TECH RES'!B2299,"*")</f>
        <v>RESHOUUMNewWH3NGA23</v>
      </c>
      <c r="C2298" t="str">
        <f t="shared" si="210"/>
        <v>RESNGA</v>
      </c>
      <c r="D2298">
        <f t="shared" si="211"/>
        <v>1</v>
      </c>
      <c r="F2298" t="str">
        <f>IF('TECH RES'!C2299="RESNGA",'TECH RES'!B2299,"*")</f>
        <v>RESHOUUMNewWH3NGA23</v>
      </c>
      <c r="G2298" t="str">
        <f t="shared" si="212"/>
        <v>RESRNG</v>
      </c>
      <c r="H2298">
        <f t="shared" si="213"/>
        <v>0</v>
      </c>
      <c r="I2298">
        <f t="shared" si="214"/>
        <v>1</v>
      </c>
      <c r="J2298">
        <f t="shared" si="215"/>
        <v>1</v>
      </c>
    </row>
    <row r="2299" spans="2:10" x14ac:dyDescent="0.25">
      <c r="B2299" t="str">
        <f>IF('TECH RES'!C2300="RESNGA",'TECH RES'!B2300,"*")</f>
        <v>*</v>
      </c>
      <c r="C2299" t="str">
        <f t="shared" si="210"/>
        <v>*</v>
      </c>
      <c r="D2299" t="str">
        <f t="shared" si="211"/>
        <v>*</v>
      </c>
      <c r="F2299" t="str">
        <f>IF('TECH RES'!C2300="RESNGA",'TECH RES'!B2300,"*")</f>
        <v>*</v>
      </c>
      <c r="G2299" t="str">
        <f t="shared" si="212"/>
        <v>*</v>
      </c>
      <c r="H2299" t="str">
        <f t="shared" si="213"/>
        <v>*</v>
      </c>
      <c r="I2299" t="str">
        <f t="shared" si="214"/>
        <v>*</v>
      </c>
      <c r="J2299" t="str">
        <f t="shared" si="215"/>
        <v>*</v>
      </c>
    </row>
    <row r="2300" spans="2:10" x14ac:dyDescent="0.25">
      <c r="B2300" t="str">
        <f>IF('TECH RES'!C2301="RESNGA",'TECH RES'!B2301,"*")</f>
        <v>RESHOUUMNewWH4NGA20</v>
      </c>
      <c r="C2300" t="str">
        <f t="shared" si="210"/>
        <v>RESNGA</v>
      </c>
      <c r="D2300">
        <f t="shared" si="211"/>
        <v>1</v>
      </c>
      <c r="F2300" t="str">
        <f>IF('TECH RES'!C2301="RESNGA",'TECH RES'!B2301,"*")</f>
        <v>RESHOUUMNewWH4NGA20</v>
      </c>
      <c r="G2300" t="str">
        <f t="shared" si="212"/>
        <v>RESRNG</v>
      </c>
      <c r="H2300">
        <f t="shared" si="213"/>
        <v>0</v>
      </c>
      <c r="I2300">
        <f t="shared" si="214"/>
        <v>1</v>
      </c>
      <c r="J2300">
        <f t="shared" si="215"/>
        <v>1</v>
      </c>
    </row>
    <row r="2301" spans="2:10" x14ac:dyDescent="0.25">
      <c r="B2301" t="str">
        <f>IF('TECH RES'!C2302="RESNGA",'TECH RES'!B2302,"*")</f>
        <v>RESHOUUMNewWH4NGA22</v>
      </c>
      <c r="C2301" t="str">
        <f t="shared" si="210"/>
        <v>RESNGA</v>
      </c>
      <c r="D2301">
        <f t="shared" si="211"/>
        <v>1</v>
      </c>
      <c r="F2301" t="str">
        <f>IF('TECH RES'!C2302="RESNGA",'TECH RES'!B2302,"*")</f>
        <v>RESHOUUMNewWH4NGA22</v>
      </c>
      <c r="G2301" t="str">
        <f t="shared" si="212"/>
        <v>RESRNG</v>
      </c>
      <c r="H2301">
        <f t="shared" si="213"/>
        <v>0</v>
      </c>
      <c r="I2301">
        <f t="shared" si="214"/>
        <v>1</v>
      </c>
      <c r="J2301">
        <f t="shared" si="215"/>
        <v>1</v>
      </c>
    </row>
    <row r="2302" spans="2:10" x14ac:dyDescent="0.25">
      <c r="B2302" t="str">
        <f>IF('TECH RES'!C2303="RESNGA",'TECH RES'!B2303,"*")</f>
        <v>*</v>
      </c>
      <c r="C2302" t="str">
        <f t="shared" si="210"/>
        <v>*</v>
      </c>
      <c r="D2302" t="str">
        <f t="shared" si="211"/>
        <v>*</v>
      </c>
      <c r="F2302" t="str">
        <f>IF('TECH RES'!C2303="RESNGA",'TECH RES'!B2303,"*")</f>
        <v>*</v>
      </c>
      <c r="G2302" t="str">
        <f t="shared" si="212"/>
        <v>*</v>
      </c>
      <c r="H2302" t="str">
        <f t="shared" si="213"/>
        <v>*</v>
      </c>
      <c r="I2302" t="str">
        <f t="shared" si="214"/>
        <v>*</v>
      </c>
      <c r="J2302" t="str">
        <f t="shared" si="215"/>
        <v>*</v>
      </c>
    </row>
    <row r="2303" spans="2:10" x14ac:dyDescent="0.25">
      <c r="B2303" t="str">
        <f>IF('TECH RES'!C2304="RESNGA",'TECH RES'!B2304,"*")</f>
        <v>*</v>
      </c>
      <c r="C2303" t="str">
        <f t="shared" si="210"/>
        <v>*</v>
      </c>
      <c r="D2303" t="str">
        <f t="shared" si="211"/>
        <v>*</v>
      </c>
      <c r="F2303" t="str">
        <f>IF('TECH RES'!C2304="RESNGA",'TECH RES'!B2304,"*")</f>
        <v>*</v>
      </c>
      <c r="G2303" t="str">
        <f t="shared" si="212"/>
        <v>*</v>
      </c>
      <c r="H2303" t="str">
        <f t="shared" si="213"/>
        <v>*</v>
      </c>
      <c r="I2303" t="str">
        <f t="shared" si="214"/>
        <v>*</v>
      </c>
      <c r="J2303" t="str">
        <f t="shared" si="215"/>
        <v>*</v>
      </c>
    </row>
    <row r="2304" spans="2:10" x14ac:dyDescent="0.25">
      <c r="B2304" t="str">
        <f>IF('TECH RES'!C2305="RESNGA",'TECH RES'!B2305,"*")</f>
        <v>*</v>
      </c>
      <c r="C2304" t="str">
        <f t="shared" si="210"/>
        <v>*</v>
      </c>
      <c r="D2304" t="str">
        <f t="shared" si="211"/>
        <v>*</v>
      </c>
      <c r="F2304" t="str">
        <f>IF('TECH RES'!C2305="RESNGA",'TECH RES'!B2305,"*")</f>
        <v>*</v>
      </c>
      <c r="G2304" t="str">
        <f t="shared" si="212"/>
        <v>*</v>
      </c>
      <c r="H2304" t="str">
        <f t="shared" si="213"/>
        <v>*</v>
      </c>
      <c r="I2304" t="str">
        <f t="shared" si="214"/>
        <v>*</v>
      </c>
      <c r="J2304" t="str">
        <f t="shared" si="215"/>
        <v>*</v>
      </c>
    </row>
    <row r="2305" spans="2:10" x14ac:dyDescent="0.25">
      <c r="B2305" t="str">
        <f>IF('TECH RES'!C2306="RESNGA",'TECH RES'!B2306,"*")</f>
        <v>*</v>
      </c>
      <c r="C2305" t="str">
        <f t="shared" si="210"/>
        <v>*</v>
      </c>
      <c r="D2305" t="str">
        <f t="shared" si="211"/>
        <v>*</v>
      </c>
      <c r="F2305" t="str">
        <f>IF('TECH RES'!C2306="RESNGA",'TECH RES'!B2306,"*")</f>
        <v>*</v>
      </c>
      <c r="G2305" t="str">
        <f t="shared" si="212"/>
        <v>*</v>
      </c>
      <c r="H2305" t="str">
        <f t="shared" si="213"/>
        <v>*</v>
      </c>
      <c r="I2305" t="str">
        <f t="shared" si="214"/>
        <v>*</v>
      </c>
      <c r="J2305" t="str">
        <f t="shared" si="215"/>
        <v>*</v>
      </c>
    </row>
    <row r="2306" spans="2:10" x14ac:dyDescent="0.25">
      <c r="B2306" t="str">
        <f>IF('TECH RES'!C2307="RESNGA",'TECH RES'!B2307,"*")</f>
        <v>*</v>
      </c>
      <c r="C2306" t="str">
        <f t="shared" si="210"/>
        <v>*</v>
      </c>
      <c r="D2306" t="str">
        <f t="shared" si="211"/>
        <v>*</v>
      </c>
      <c r="F2306" t="str">
        <f>IF('TECH RES'!C2307="RESNGA",'TECH RES'!B2307,"*")</f>
        <v>*</v>
      </c>
      <c r="G2306" t="str">
        <f t="shared" si="212"/>
        <v>*</v>
      </c>
      <c r="H2306" t="str">
        <f t="shared" si="213"/>
        <v>*</v>
      </c>
      <c r="I2306" t="str">
        <f t="shared" si="214"/>
        <v>*</v>
      </c>
      <c r="J2306" t="str">
        <f t="shared" si="215"/>
        <v>*</v>
      </c>
    </row>
    <row r="2307" spans="2:10" x14ac:dyDescent="0.25">
      <c r="B2307" t="str">
        <f>IF('TECH RES'!C2308="RESNGA",'TECH RES'!B2308,"*")</f>
        <v>*</v>
      </c>
      <c r="C2307" t="str">
        <f t="shared" si="210"/>
        <v>*</v>
      </c>
      <c r="D2307" t="str">
        <f t="shared" si="211"/>
        <v>*</v>
      </c>
      <c r="F2307" t="str">
        <f>IF('TECH RES'!C2308="RESNGA",'TECH RES'!B2308,"*")</f>
        <v>*</v>
      </c>
      <c r="G2307" t="str">
        <f t="shared" si="212"/>
        <v>*</v>
      </c>
      <c r="H2307" t="str">
        <f t="shared" si="213"/>
        <v>*</v>
      </c>
      <c r="I2307" t="str">
        <f t="shared" si="214"/>
        <v>*</v>
      </c>
      <c r="J2307" t="str">
        <f t="shared" si="215"/>
        <v>*</v>
      </c>
    </row>
    <row r="2308" spans="2:10" x14ac:dyDescent="0.25">
      <c r="B2308" t="str">
        <f>IF('TECH RES'!C2309="RESNGA",'TECH RES'!B2309,"*")</f>
        <v>*</v>
      </c>
      <c r="C2308" t="str">
        <f t="shared" si="210"/>
        <v>*</v>
      </c>
      <c r="D2308" t="str">
        <f t="shared" si="211"/>
        <v>*</v>
      </c>
      <c r="F2308" t="str">
        <f>IF('TECH RES'!C2309="RESNGA",'TECH RES'!B2309,"*")</f>
        <v>*</v>
      </c>
      <c r="G2308" t="str">
        <f t="shared" si="212"/>
        <v>*</v>
      </c>
      <c r="H2308" t="str">
        <f t="shared" si="213"/>
        <v>*</v>
      </c>
      <c r="I2308" t="str">
        <f t="shared" si="214"/>
        <v>*</v>
      </c>
      <c r="J2308" t="str">
        <f t="shared" si="215"/>
        <v>*</v>
      </c>
    </row>
    <row r="2309" spans="2:10" x14ac:dyDescent="0.25">
      <c r="B2309" t="str">
        <f>IF('TECH RES'!C2310="RESNGA",'TECH RES'!B2310,"*")</f>
        <v>*</v>
      </c>
      <c r="C2309" t="str">
        <f t="shared" si="210"/>
        <v>*</v>
      </c>
      <c r="D2309" t="str">
        <f t="shared" si="211"/>
        <v>*</v>
      </c>
      <c r="F2309" t="str">
        <f>IF('TECH RES'!C2310="RESNGA",'TECH RES'!B2310,"*")</f>
        <v>*</v>
      </c>
      <c r="G2309" t="str">
        <f t="shared" si="212"/>
        <v>*</v>
      </c>
      <c r="H2309" t="str">
        <f t="shared" si="213"/>
        <v>*</v>
      </c>
      <c r="I2309" t="str">
        <f t="shared" si="214"/>
        <v>*</v>
      </c>
      <c r="J2309" t="str">
        <f t="shared" si="215"/>
        <v>*</v>
      </c>
    </row>
    <row r="2310" spans="2:10" x14ac:dyDescent="0.25">
      <c r="B2310" t="str">
        <f>IF('TECH RES'!C2311="RESNGA",'TECH RES'!B2311,"*")</f>
        <v>*</v>
      </c>
      <c r="C2310" t="str">
        <f t="shared" ref="C2310:C2373" si="216">IF(B2310="*","*","RESNGA")</f>
        <v>*</v>
      </c>
      <c r="D2310" t="str">
        <f t="shared" ref="D2310:D2373" si="217">IF(B2310="*","*",1)</f>
        <v>*</v>
      </c>
      <c r="F2310" t="str">
        <f>IF('TECH RES'!C2311="RESNGA",'TECH RES'!B2311,"*")</f>
        <v>*</v>
      </c>
      <c r="G2310" t="str">
        <f t="shared" ref="G2310:G2373" si="218">IF(F2310="*","*","RESRNG")</f>
        <v>*</v>
      </c>
      <c r="H2310" t="str">
        <f t="shared" ref="H2310:H2373" si="219">IF(F2310="*","*",0)</f>
        <v>*</v>
      </c>
      <c r="I2310" t="str">
        <f t="shared" ref="I2310:I2373" si="220">IF(G2310="*","*",1)</f>
        <v>*</v>
      </c>
      <c r="J2310" t="str">
        <f t="shared" ref="J2310:J2373" si="221">IF(H2310="*","*",1)</f>
        <v>*</v>
      </c>
    </row>
    <row r="2311" spans="2:10" x14ac:dyDescent="0.25">
      <c r="B2311" t="str">
        <f>IF('TECH RES'!C2312="RESNGA",'TECH RES'!B2312,"*")</f>
        <v>*</v>
      </c>
      <c r="C2311" t="str">
        <f t="shared" si="216"/>
        <v>*</v>
      </c>
      <c r="D2311" t="str">
        <f t="shared" si="217"/>
        <v>*</v>
      </c>
      <c r="F2311" t="str">
        <f>IF('TECH RES'!C2312="RESNGA",'TECH RES'!B2312,"*")</f>
        <v>*</v>
      </c>
      <c r="G2311" t="str">
        <f t="shared" si="218"/>
        <v>*</v>
      </c>
      <c r="H2311" t="str">
        <f t="shared" si="219"/>
        <v>*</v>
      </c>
      <c r="I2311" t="str">
        <f t="shared" si="220"/>
        <v>*</v>
      </c>
      <c r="J2311" t="str">
        <f t="shared" si="221"/>
        <v>*</v>
      </c>
    </row>
    <row r="2312" spans="2:10" x14ac:dyDescent="0.25">
      <c r="B2312" t="str">
        <f>IF('TECH RES'!C2313="RESNGA",'TECH RES'!B2313,"*")</f>
        <v>*</v>
      </c>
      <c r="C2312" t="str">
        <f t="shared" si="216"/>
        <v>*</v>
      </c>
      <c r="D2312" t="str">
        <f t="shared" si="217"/>
        <v>*</v>
      </c>
      <c r="F2312" t="str">
        <f>IF('TECH RES'!C2313="RESNGA",'TECH RES'!B2313,"*")</f>
        <v>*</v>
      </c>
      <c r="G2312" t="str">
        <f t="shared" si="218"/>
        <v>*</v>
      </c>
      <c r="H2312" t="str">
        <f t="shared" si="219"/>
        <v>*</v>
      </c>
      <c r="I2312" t="str">
        <f t="shared" si="220"/>
        <v>*</v>
      </c>
      <c r="J2312" t="str">
        <f t="shared" si="221"/>
        <v>*</v>
      </c>
    </row>
    <row r="2313" spans="2:10" x14ac:dyDescent="0.25">
      <c r="B2313" t="str">
        <f>IF('TECH RES'!C2314="RESNGA",'TECH RES'!B2314,"*")</f>
        <v>*</v>
      </c>
      <c r="C2313" t="str">
        <f t="shared" si="216"/>
        <v>*</v>
      </c>
      <c r="D2313" t="str">
        <f t="shared" si="217"/>
        <v>*</v>
      </c>
      <c r="F2313" t="str">
        <f>IF('TECH RES'!C2314="RESNGA",'TECH RES'!B2314,"*")</f>
        <v>*</v>
      </c>
      <c r="G2313" t="str">
        <f t="shared" si="218"/>
        <v>*</v>
      </c>
      <c r="H2313" t="str">
        <f t="shared" si="219"/>
        <v>*</v>
      </c>
      <c r="I2313" t="str">
        <f t="shared" si="220"/>
        <v>*</v>
      </c>
      <c r="J2313" t="str">
        <f t="shared" si="221"/>
        <v>*</v>
      </c>
    </row>
    <row r="2314" spans="2:10" x14ac:dyDescent="0.25">
      <c r="B2314" t="str">
        <f>IF('TECH RES'!C2315="RESNGA",'TECH RES'!B2315,"*")</f>
        <v>*</v>
      </c>
      <c r="C2314" t="str">
        <f t="shared" si="216"/>
        <v>*</v>
      </c>
      <c r="D2314" t="str">
        <f t="shared" si="217"/>
        <v>*</v>
      </c>
      <c r="F2314" t="str">
        <f>IF('TECH RES'!C2315="RESNGA",'TECH RES'!B2315,"*")</f>
        <v>*</v>
      </c>
      <c r="G2314" t="str">
        <f t="shared" si="218"/>
        <v>*</v>
      </c>
      <c r="H2314" t="str">
        <f t="shared" si="219"/>
        <v>*</v>
      </c>
      <c r="I2314" t="str">
        <f t="shared" si="220"/>
        <v>*</v>
      </c>
      <c r="J2314" t="str">
        <f t="shared" si="221"/>
        <v>*</v>
      </c>
    </row>
    <row r="2315" spans="2:10" x14ac:dyDescent="0.25">
      <c r="B2315" t="str">
        <f>IF('TECH RES'!C2316="RESNGA",'TECH RES'!B2316,"*")</f>
        <v>*</v>
      </c>
      <c r="C2315" t="str">
        <f t="shared" si="216"/>
        <v>*</v>
      </c>
      <c r="D2315" t="str">
        <f t="shared" si="217"/>
        <v>*</v>
      </c>
      <c r="F2315" t="str">
        <f>IF('TECH RES'!C2316="RESNGA",'TECH RES'!B2316,"*")</f>
        <v>*</v>
      </c>
      <c r="G2315" t="str">
        <f t="shared" si="218"/>
        <v>*</v>
      </c>
      <c r="H2315" t="str">
        <f t="shared" si="219"/>
        <v>*</v>
      </c>
      <c r="I2315" t="str">
        <f t="shared" si="220"/>
        <v>*</v>
      </c>
      <c r="J2315" t="str">
        <f t="shared" si="221"/>
        <v>*</v>
      </c>
    </row>
    <row r="2316" spans="2:10" x14ac:dyDescent="0.25">
      <c r="B2316" t="str">
        <f>IF('TECH RES'!C2317="RESNGA",'TECH RES'!B2317,"*")</f>
        <v>*</v>
      </c>
      <c r="C2316" t="str">
        <f t="shared" si="216"/>
        <v>*</v>
      </c>
      <c r="D2316" t="str">
        <f t="shared" si="217"/>
        <v>*</v>
      </c>
      <c r="F2316" t="str">
        <f>IF('TECH RES'!C2317="RESNGA",'TECH RES'!B2317,"*")</f>
        <v>*</v>
      </c>
      <c r="G2316" t="str">
        <f t="shared" si="218"/>
        <v>*</v>
      </c>
      <c r="H2316" t="str">
        <f t="shared" si="219"/>
        <v>*</v>
      </c>
      <c r="I2316" t="str">
        <f t="shared" si="220"/>
        <v>*</v>
      </c>
      <c r="J2316" t="str">
        <f t="shared" si="221"/>
        <v>*</v>
      </c>
    </row>
    <row r="2317" spans="2:10" x14ac:dyDescent="0.25">
      <c r="B2317" t="str">
        <f>IF('TECH RES'!C2318="RESNGA",'TECH RES'!B2318,"*")</f>
        <v>*</v>
      </c>
      <c r="C2317" t="str">
        <f t="shared" si="216"/>
        <v>*</v>
      </c>
      <c r="D2317" t="str">
        <f t="shared" si="217"/>
        <v>*</v>
      </c>
      <c r="F2317" t="str">
        <f>IF('TECH RES'!C2318="RESNGA",'TECH RES'!B2318,"*")</f>
        <v>*</v>
      </c>
      <c r="G2317" t="str">
        <f t="shared" si="218"/>
        <v>*</v>
      </c>
      <c r="H2317" t="str">
        <f t="shared" si="219"/>
        <v>*</v>
      </c>
      <c r="I2317" t="str">
        <f t="shared" si="220"/>
        <v>*</v>
      </c>
      <c r="J2317" t="str">
        <f t="shared" si="221"/>
        <v>*</v>
      </c>
    </row>
    <row r="2318" spans="2:10" x14ac:dyDescent="0.25">
      <c r="B2318" t="str">
        <f>IF('TECH RES'!C2319="RESNGA",'TECH RES'!B2319,"*")</f>
        <v>*</v>
      </c>
      <c r="C2318" t="str">
        <f t="shared" si="216"/>
        <v>*</v>
      </c>
      <c r="D2318" t="str">
        <f t="shared" si="217"/>
        <v>*</v>
      </c>
      <c r="F2318" t="str">
        <f>IF('TECH RES'!C2319="RESNGA",'TECH RES'!B2319,"*")</f>
        <v>*</v>
      </c>
      <c r="G2318" t="str">
        <f t="shared" si="218"/>
        <v>*</v>
      </c>
      <c r="H2318" t="str">
        <f t="shared" si="219"/>
        <v>*</v>
      </c>
      <c r="I2318" t="str">
        <f t="shared" si="220"/>
        <v>*</v>
      </c>
      <c r="J2318" t="str">
        <f t="shared" si="221"/>
        <v>*</v>
      </c>
    </row>
    <row r="2319" spans="2:10" x14ac:dyDescent="0.25">
      <c r="B2319" t="str">
        <f>IF('TECH RES'!C2320="RESNGA",'TECH RES'!B2320,"*")</f>
        <v>*</v>
      </c>
      <c r="C2319" t="str">
        <f t="shared" si="216"/>
        <v>*</v>
      </c>
      <c r="D2319" t="str">
        <f t="shared" si="217"/>
        <v>*</v>
      </c>
      <c r="F2319" t="str">
        <f>IF('TECH RES'!C2320="RESNGA",'TECH RES'!B2320,"*")</f>
        <v>*</v>
      </c>
      <c r="G2319" t="str">
        <f t="shared" si="218"/>
        <v>*</v>
      </c>
      <c r="H2319" t="str">
        <f t="shared" si="219"/>
        <v>*</v>
      </c>
      <c r="I2319" t="str">
        <f t="shared" si="220"/>
        <v>*</v>
      </c>
      <c r="J2319" t="str">
        <f t="shared" si="221"/>
        <v>*</v>
      </c>
    </row>
    <row r="2320" spans="2:10" x14ac:dyDescent="0.25">
      <c r="B2320" t="str">
        <f>IF('TECH RES'!C2321="RESNGA",'TECH RES'!B2321,"*")</f>
        <v>*</v>
      </c>
      <c r="C2320" t="str">
        <f t="shared" si="216"/>
        <v>*</v>
      </c>
      <c r="D2320" t="str">
        <f t="shared" si="217"/>
        <v>*</v>
      </c>
      <c r="F2320" t="str">
        <f>IF('TECH RES'!C2321="RESNGA",'TECH RES'!B2321,"*")</f>
        <v>*</v>
      </c>
      <c r="G2320" t="str">
        <f t="shared" si="218"/>
        <v>*</v>
      </c>
      <c r="H2320" t="str">
        <f t="shared" si="219"/>
        <v>*</v>
      </c>
      <c r="I2320" t="str">
        <f t="shared" si="220"/>
        <v>*</v>
      </c>
      <c r="J2320" t="str">
        <f t="shared" si="221"/>
        <v>*</v>
      </c>
    </row>
    <row r="2321" spans="2:10" x14ac:dyDescent="0.25">
      <c r="B2321" t="str">
        <f>IF('TECH RES'!C2322="RESNGA",'TECH RES'!B2322,"*")</f>
        <v>*</v>
      </c>
      <c r="C2321" t="str">
        <f t="shared" si="216"/>
        <v>*</v>
      </c>
      <c r="D2321" t="str">
        <f t="shared" si="217"/>
        <v>*</v>
      </c>
      <c r="F2321" t="str">
        <f>IF('TECH RES'!C2322="RESNGA",'TECH RES'!B2322,"*")</f>
        <v>*</v>
      </c>
      <c r="G2321" t="str">
        <f t="shared" si="218"/>
        <v>*</v>
      </c>
      <c r="H2321" t="str">
        <f t="shared" si="219"/>
        <v>*</v>
      </c>
      <c r="I2321" t="str">
        <f t="shared" si="220"/>
        <v>*</v>
      </c>
      <c r="J2321" t="str">
        <f t="shared" si="221"/>
        <v>*</v>
      </c>
    </row>
    <row r="2322" spans="2:10" x14ac:dyDescent="0.25">
      <c r="B2322" t="str">
        <f>IF('TECH RES'!C2323="RESNGA",'TECH RES'!B2323,"*")</f>
        <v>*</v>
      </c>
      <c r="C2322" t="str">
        <f t="shared" si="216"/>
        <v>*</v>
      </c>
      <c r="D2322" t="str">
        <f t="shared" si="217"/>
        <v>*</v>
      </c>
      <c r="F2322" t="str">
        <f>IF('TECH RES'!C2323="RESNGA",'TECH RES'!B2323,"*")</f>
        <v>*</v>
      </c>
      <c r="G2322" t="str">
        <f t="shared" si="218"/>
        <v>*</v>
      </c>
      <c r="H2322" t="str">
        <f t="shared" si="219"/>
        <v>*</v>
      </c>
      <c r="I2322" t="str">
        <f t="shared" si="220"/>
        <v>*</v>
      </c>
      <c r="J2322" t="str">
        <f t="shared" si="221"/>
        <v>*</v>
      </c>
    </row>
    <row r="2323" spans="2:10" x14ac:dyDescent="0.25">
      <c r="B2323" t="str">
        <f>IF('TECH RES'!C2324="RESNGA",'TECH RES'!B2324,"*")</f>
        <v>*</v>
      </c>
      <c r="C2323" t="str">
        <f t="shared" si="216"/>
        <v>*</v>
      </c>
      <c r="D2323" t="str">
        <f t="shared" si="217"/>
        <v>*</v>
      </c>
      <c r="F2323" t="str">
        <f>IF('TECH RES'!C2324="RESNGA",'TECH RES'!B2324,"*")</f>
        <v>*</v>
      </c>
      <c r="G2323" t="str">
        <f t="shared" si="218"/>
        <v>*</v>
      </c>
      <c r="H2323" t="str">
        <f t="shared" si="219"/>
        <v>*</v>
      </c>
      <c r="I2323" t="str">
        <f t="shared" si="220"/>
        <v>*</v>
      </c>
      <c r="J2323" t="str">
        <f t="shared" si="221"/>
        <v>*</v>
      </c>
    </row>
    <row r="2324" spans="2:10" x14ac:dyDescent="0.25">
      <c r="B2324" t="str">
        <f>IF('TECH RES'!C2325="RESNGA",'TECH RES'!B2325,"*")</f>
        <v>*</v>
      </c>
      <c r="C2324" t="str">
        <f t="shared" si="216"/>
        <v>*</v>
      </c>
      <c r="D2324" t="str">
        <f t="shared" si="217"/>
        <v>*</v>
      </c>
      <c r="F2324" t="str">
        <f>IF('TECH RES'!C2325="RESNGA",'TECH RES'!B2325,"*")</f>
        <v>*</v>
      </c>
      <c r="G2324" t="str">
        <f t="shared" si="218"/>
        <v>*</v>
      </c>
      <c r="H2324" t="str">
        <f t="shared" si="219"/>
        <v>*</v>
      </c>
      <c r="I2324" t="str">
        <f t="shared" si="220"/>
        <v>*</v>
      </c>
      <c r="J2324" t="str">
        <f t="shared" si="221"/>
        <v>*</v>
      </c>
    </row>
    <row r="2325" spans="2:10" x14ac:dyDescent="0.25">
      <c r="B2325" t="str">
        <f>IF('TECH RES'!C2326="RESNGA",'TECH RES'!B2326,"*")</f>
        <v>*</v>
      </c>
      <c r="C2325" t="str">
        <f t="shared" si="216"/>
        <v>*</v>
      </c>
      <c r="D2325" t="str">
        <f t="shared" si="217"/>
        <v>*</v>
      </c>
      <c r="F2325" t="str">
        <f>IF('TECH RES'!C2326="RESNGA",'TECH RES'!B2326,"*")</f>
        <v>*</v>
      </c>
      <c r="G2325" t="str">
        <f t="shared" si="218"/>
        <v>*</v>
      </c>
      <c r="H2325" t="str">
        <f t="shared" si="219"/>
        <v>*</v>
      </c>
      <c r="I2325" t="str">
        <f t="shared" si="220"/>
        <v>*</v>
      </c>
      <c r="J2325" t="str">
        <f t="shared" si="221"/>
        <v>*</v>
      </c>
    </row>
    <row r="2326" spans="2:10" x14ac:dyDescent="0.25">
      <c r="B2326" t="str">
        <f>IF('TECH RES'!C2327="RESNGA",'TECH RES'!B2327,"*")</f>
        <v>*</v>
      </c>
      <c r="C2326" t="str">
        <f t="shared" si="216"/>
        <v>*</v>
      </c>
      <c r="D2326" t="str">
        <f t="shared" si="217"/>
        <v>*</v>
      </c>
      <c r="F2326" t="str">
        <f>IF('TECH RES'!C2327="RESNGA",'TECH RES'!B2327,"*")</f>
        <v>*</v>
      </c>
      <c r="G2326" t="str">
        <f t="shared" si="218"/>
        <v>*</v>
      </c>
      <c r="H2326" t="str">
        <f t="shared" si="219"/>
        <v>*</v>
      </c>
      <c r="I2326" t="str">
        <f t="shared" si="220"/>
        <v>*</v>
      </c>
      <c r="J2326" t="str">
        <f t="shared" si="221"/>
        <v>*</v>
      </c>
    </row>
    <row r="2327" spans="2:10" x14ac:dyDescent="0.25">
      <c r="B2327" t="str">
        <f>IF('TECH RES'!C2328="RESNGA",'TECH RES'!B2328,"*")</f>
        <v>*</v>
      </c>
      <c r="C2327" t="str">
        <f t="shared" si="216"/>
        <v>*</v>
      </c>
      <c r="D2327" t="str">
        <f t="shared" si="217"/>
        <v>*</v>
      </c>
      <c r="F2327" t="str">
        <f>IF('TECH RES'!C2328="RESNGA",'TECH RES'!B2328,"*")</f>
        <v>*</v>
      </c>
      <c r="G2327" t="str">
        <f t="shared" si="218"/>
        <v>*</v>
      </c>
      <c r="H2327" t="str">
        <f t="shared" si="219"/>
        <v>*</v>
      </c>
      <c r="I2327" t="str">
        <f t="shared" si="220"/>
        <v>*</v>
      </c>
      <c r="J2327" t="str">
        <f t="shared" si="221"/>
        <v>*</v>
      </c>
    </row>
    <row r="2328" spans="2:10" x14ac:dyDescent="0.25">
      <c r="B2328" t="str">
        <f>IF('TECH RES'!C2329="RESNGA",'TECH RES'!B2329,"*")</f>
        <v>*</v>
      </c>
      <c r="C2328" t="str">
        <f t="shared" si="216"/>
        <v>*</v>
      </c>
      <c r="D2328" t="str">
        <f t="shared" si="217"/>
        <v>*</v>
      </c>
      <c r="F2328" t="str">
        <f>IF('TECH RES'!C2329="RESNGA",'TECH RES'!B2329,"*")</f>
        <v>*</v>
      </c>
      <c r="G2328" t="str">
        <f t="shared" si="218"/>
        <v>*</v>
      </c>
      <c r="H2328" t="str">
        <f t="shared" si="219"/>
        <v>*</v>
      </c>
      <c r="I2328" t="str">
        <f t="shared" si="220"/>
        <v>*</v>
      </c>
      <c r="J2328" t="str">
        <f t="shared" si="221"/>
        <v>*</v>
      </c>
    </row>
    <row r="2329" spans="2:10" x14ac:dyDescent="0.25">
      <c r="B2329" t="str">
        <f>IF('TECH RES'!C2330="RESNGA",'TECH RES'!B2330,"*")</f>
        <v>*</v>
      </c>
      <c r="C2329" t="str">
        <f t="shared" si="216"/>
        <v>*</v>
      </c>
      <c r="D2329" t="str">
        <f t="shared" si="217"/>
        <v>*</v>
      </c>
      <c r="F2329" t="str">
        <f>IF('TECH RES'!C2330="RESNGA",'TECH RES'!B2330,"*")</f>
        <v>*</v>
      </c>
      <c r="G2329" t="str">
        <f t="shared" si="218"/>
        <v>*</v>
      </c>
      <c r="H2329" t="str">
        <f t="shared" si="219"/>
        <v>*</v>
      </c>
      <c r="I2329" t="str">
        <f t="shared" si="220"/>
        <v>*</v>
      </c>
      <c r="J2329" t="str">
        <f t="shared" si="221"/>
        <v>*</v>
      </c>
    </row>
    <row r="2330" spans="2:10" x14ac:dyDescent="0.25">
      <c r="B2330" t="str">
        <f>IF('TECH RES'!C2331="RESNGA",'TECH RES'!B2331,"*")</f>
        <v>*</v>
      </c>
      <c r="C2330" t="str">
        <f t="shared" si="216"/>
        <v>*</v>
      </c>
      <c r="D2330" t="str">
        <f t="shared" si="217"/>
        <v>*</v>
      </c>
      <c r="F2330" t="str">
        <f>IF('TECH RES'!C2331="RESNGA",'TECH RES'!B2331,"*")</f>
        <v>*</v>
      </c>
      <c r="G2330" t="str">
        <f t="shared" si="218"/>
        <v>*</v>
      </c>
      <c r="H2330" t="str">
        <f t="shared" si="219"/>
        <v>*</v>
      </c>
      <c r="I2330" t="str">
        <f t="shared" si="220"/>
        <v>*</v>
      </c>
      <c r="J2330" t="str">
        <f t="shared" si="221"/>
        <v>*</v>
      </c>
    </row>
    <row r="2331" spans="2:10" x14ac:dyDescent="0.25">
      <c r="B2331" t="str">
        <f>IF('TECH RES'!C2332="RESNGA",'TECH RES'!B2332,"*")</f>
        <v>*</v>
      </c>
      <c r="C2331" t="str">
        <f t="shared" si="216"/>
        <v>*</v>
      </c>
      <c r="D2331" t="str">
        <f t="shared" si="217"/>
        <v>*</v>
      </c>
      <c r="F2331" t="str">
        <f>IF('TECH RES'!C2332="RESNGA",'TECH RES'!B2332,"*")</f>
        <v>*</v>
      </c>
      <c r="G2331" t="str">
        <f t="shared" si="218"/>
        <v>*</v>
      </c>
      <c r="H2331" t="str">
        <f t="shared" si="219"/>
        <v>*</v>
      </c>
      <c r="I2331" t="str">
        <f t="shared" si="220"/>
        <v>*</v>
      </c>
      <c r="J2331" t="str">
        <f t="shared" si="221"/>
        <v>*</v>
      </c>
    </row>
    <row r="2332" spans="2:10" x14ac:dyDescent="0.25">
      <c r="B2332" t="str">
        <f>IF('TECH RES'!C2333="RESNGA",'TECH RES'!B2333,"*")</f>
        <v>*</v>
      </c>
      <c r="C2332" t="str">
        <f t="shared" si="216"/>
        <v>*</v>
      </c>
      <c r="D2332" t="str">
        <f t="shared" si="217"/>
        <v>*</v>
      </c>
      <c r="F2332" t="str">
        <f>IF('TECH RES'!C2333="RESNGA",'TECH RES'!B2333,"*")</f>
        <v>*</v>
      </c>
      <c r="G2332" t="str">
        <f t="shared" si="218"/>
        <v>*</v>
      </c>
      <c r="H2332" t="str">
        <f t="shared" si="219"/>
        <v>*</v>
      </c>
      <c r="I2332" t="str">
        <f t="shared" si="220"/>
        <v>*</v>
      </c>
      <c r="J2332" t="str">
        <f t="shared" si="221"/>
        <v>*</v>
      </c>
    </row>
    <row r="2333" spans="2:10" x14ac:dyDescent="0.25">
      <c r="B2333" t="str">
        <f>IF('TECH RES'!C2334="RESNGA",'TECH RES'!B2334,"*")</f>
        <v>*</v>
      </c>
      <c r="C2333" t="str">
        <f t="shared" si="216"/>
        <v>*</v>
      </c>
      <c r="D2333" t="str">
        <f t="shared" si="217"/>
        <v>*</v>
      </c>
      <c r="F2333" t="str">
        <f>IF('TECH RES'!C2334="RESNGA",'TECH RES'!B2334,"*")</f>
        <v>*</v>
      </c>
      <c r="G2333" t="str">
        <f t="shared" si="218"/>
        <v>*</v>
      </c>
      <c r="H2333" t="str">
        <f t="shared" si="219"/>
        <v>*</v>
      </c>
      <c r="I2333" t="str">
        <f t="shared" si="220"/>
        <v>*</v>
      </c>
      <c r="J2333" t="str">
        <f t="shared" si="221"/>
        <v>*</v>
      </c>
    </row>
    <row r="2334" spans="2:10" x14ac:dyDescent="0.25">
      <c r="B2334" t="str">
        <f>IF('TECH RES'!C2335="RESNGA",'TECH RES'!B2335,"*")</f>
        <v>*</v>
      </c>
      <c r="C2334" t="str">
        <f t="shared" si="216"/>
        <v>*</v>
      </c>
      <c r="D2334" t="str">
        <f t="shared" si="217"/>
        <v>*</v>
      </c>
      <c r="F2334" t="str">
        <f>IF('TECH RES'!C2335="RESNGA",'TECH RES'!B2335,"*")</f>
        <v>*</v>
      </c>
      <c r="G2334" t="str">
        <f t="shared" si="218"/>
        <v>*</v>
      </c>
      <c r="H2334" t="str">
        <f t="shared" si="219"/>
        <v>*</v>
      </c>
      <c r="I2334" t="str">
        <f t="shared" si="220"/>
        <v>*</v>
      </c>
      <c r="J2334" t="str">
        <f t="shared" si="221"/>
        <v>*</v>
      </c>
    </row>
    <row r="2335" spans="2:10" x14ac:dyDescent="0.25">
      <c r="B2335" t="str">
        <f>IF('TECH RES'!C2336="RESNGA",'TECH RES'!B2336,"*")</f>
        <v>*</v>
      </c>
      <c r="C2335" t="str">
        <f t="shared" si="216"/>
        <v>*</v>
      </c>
      <c r="D2335" t="str">
        <f t="shared" si="217"/>
        <v>*</v>
      </c>
      <c r="F2335" t="str">
        <f>IF('TECH RES'!C2336="RESNGA",'TECH RES'!B2336,"*")</f>
        <v>*</v>
      </c>
      <c r="G2335" t="str">
        <f t="shared" si="218"/>
        <v>*</v>
      </c>
      <c r="H2335" t="str">
        <f t="shared" si="219"/>
        <v>*</v>
      </c>
      <c r="I2335" t="str">
        <f t="shared" si="220"/>
        <v>*</v>
      </c>
      <c r="J2335" t="str">
        <f t="shared" si="221"/>
        <v>*</v>
      </c>
    </row>
    <row r="2336" spans="2:10" x14ac:dyDescent="0.25">
      <c r="B2336" t="str">
        <f>IF('TECH RES'!C2337="RESNGA",'TECH RES'!B2337,"*")</f>
        <v>*</v>
      </c>
      <c r="C2336" t="str">
        <f t="shared" si="216"/>
        <v>*</v>
      </c>
      <c r="D2336" t="str">
        <f t="shared" si="217"/>
        <v>*</v>
      </c>
      <c r="F2336" t="str">
        <f>IF('TECH RES'!C2337="RESNGA",'TECH RES'!B2337,"*")</f>
        <v>*</v>
      </c>
      <c r="G2336" t="str">
        <f t="shared" si="218"/>
        <v>*</v>
      </c>
      <c r="H2336" t="str">
        <f t="shared" si="219"/>
        <v>*</v>
      </c>
      <c r="I2336" t="str">
        <f t="shared" si="220"/>
        <v>*</v>
      </c>
      <c r="J2336" t="str">
        <f t="shared" si="221"/>
        <v>*</v>
      </c>
    </row>
    <row r="2337" spans="2:10" x14ac:dyDescent="0.25">
      <c r="B2337" t="str">
        <f>IF('TECH RES'!C2338="RESNGA",'TECH RES'!B2338,"*")</f>
        <v>*</v>
      </c>
      <c r="C2337" t="str">
        <f t="shared" si="216"/>
        <v>*</v>
      </c>
      <c r="D2337" t="str">
        <f t="shared" si="217"/>
        <v>*</v>
      </c>
      <c r="F2337" t="str">
        <f>IF('TECH RES'!C2338="RESNGA",'TECH RES'!B2338,"*")</f>
        <v>*</v>
      </c>
      <c r="G2337" t="str">
        <f t="shared" si="218"/>
        <v>*</v>
      </c>
      <c r="H2337" t="str">
        <f t="shared" si="219"/>
        <v>*</v>
      </c>
      <c r="I2337" t="str">
        <f t="shared" si="220"/>
        <v>*</v>
      </c>
      <c r="J2337" t="str">
        <f t="shared" si="221"/>
        <v>*</v>
      </c>
    </row>
    <row r="2338" spans="2:10" x14ac:dyDescent="0.25">
      <c r="B2338" t="str">
        <f>IF('TECH RES'!C2339="RESNGA",'TECH RES'!B2339,"*")</f>
        <v>*</v>
      </c>
      <c r="C2338" t="str">
        <f t="shared" si="216"/>
        <v>*</v>
      </c>
      <c r="D2338" t="str">
        <f t="shared" si="217"/>
        <v>*</v>
      </c>
      <c r="F2338" t="str">
        <f>IF('TECH RES'!C2339="RESNGA",'TECH RES'!B2339,"*")</f>
        <v>*</v>
      </c>
      <c r="G2338" t="str">
        <f t="shared" si="218"/>
        <v>*</v>
      </c>
      <c r="H2338" t="str">
        <f t="shared" si="219"/>
        <v>*</v>
      </c>
      <c r="I2338" t="str">
        <f t="shared" si="220"/>
        <v>*</v>
      </c>
      <c r="J2338" t="str">
        <f t="shared" si="221"/>
        <v>*</v>
      </c>
    </row>
    <row r="2339" spans="2:10" x14ac:dyDescent="0.25">
      <c r="B2339" t="str">
        <f>IF('TECH RES'!C2340="RESNGA",'TECH RES'!B2340,"*")</f>
        <v>*</v>
      </c>
      <c r="C2339" t="str">
        <f t="shared" si="216"/>
        <v>*</v>
      </c>
      <c r="D2339" t="str">
        <f t="shared" si="217"/>
        <v>*</v>
      </c>
      <c r="F2339" t="str">
        <f>IF('TECH RES'!C2340="RESNGA",'TECH RES'!B2340,"*")</f>
        <v>*</v>
      </c>
      <c r="G2339" t="str">
        <f t="shared" si="218"/>
        <v>*</v>
      </c>
      <c r="H2339" t="str">
        <f t="shared" si="219"/>
        <v>*</v>
      </c>
      <c r="I2339" t="str">
        <f t="shared" si="220"/>
        <v>*</v>
      </c>
      <c r="J2339" t="str">
        <f t="shared" si="221"/>
        <v>*</v>
      </c>
    </row>
    <row r="2340" spans="2:10" x14ac:dyDescent="0.25">
      <c r="B2340" t="str">
        <f>IF('TECH RES'!C2341="RESNGA",'TECH RES'!B2341,"*")</f>
        <v>*</v>
      </c>
      <c r="C2340" t="str">
        <f t="shared" si="216"/>
        <v>*</v>
      </c>
      <c r="D2340" t="str">
        <f t="shared" si="217"/>
        <v>*</v>
      </c>
      <c r="F2340" t="str">
        <f>IF('TECH RES'!C2341="RESNGA",'TECH RES'!B2341,"*")</f>
        <v>*</v>
      </c>
      <c r="G2340" t="str">
        <f t="shared" si="218"/>
        <v>*</v>
      </c>
      <c r="H2340" t="str">
        <f t="shared" si="219"/>
        <v>*</v>
      </c>
      <c r="I2340" t="str">
        <f t="shared" si="220"/>
        <v>*</v>
      </c>
      <c r="J2340" t="str">
        <f t="shared" si="221"/>
        <v>*</v>
      </c>
    </row>
    <row r="2341" spans="2:10" x14ac:dyDescent="0.25">
      <c r="B2341" t="str">
        <f>IF('TECH RES'!C2342="RESNGA",'TECH RES'!B2342,"*")</f>
        <v>*</v>
      </c>
      <c r="C2341" t="str">
        <f t="shared" si="216"/>
        <v>*</v>
      </c>
      <c r="D2341" t="str">
        <f t="shared" si="217"/>
        <v>*</v>
      </c>
      <c r="F2341" t="str">
        <f>IF('TECH RES'!C2342="RESNGA",'TECH RES'!B2342,"*")</f>
        <v>*</v>
      </c>
      <c r="G2341" t="str">
        <f t="shared" si="218"/>
        <v>*</v>
      </c>
      <c r="H2341" t="str">
        <f t="shared" si="219"/>
        <v>*</v>
      </c>
      <c r="I2341" t="str">
        <f t="shared" si="220"/>
        <v>*</v>
      </c>
      <c r="J2341" t="str">
        <f t="shared" si="221"/>
        <v>*</v>
      </c>
    </row>
    <row r="2342" spans="2:10" x14ac:dyDescent="0.25">
      <c r="B2342" t="str">
        <f>IF('TECH RES'!C2343="RESNGA",'TECH RES'!B2343,"*")</f>
        <v>*</v>
      </c>
      <c r="C2342" t="str">
        <f t="shared" si="216"/>
        <v>*</v>
      </c>
      <c r="D2342" t="str">
        <f t="shared" si="217"/>
        <v>*</v>
      </c>
      <c r="F2342" t="str">
        <f>IF('TECH RES'!C2343="RESNGA",'TECH RES'!B2343,"*")</f>
        <v>*</v>
      </c>
      <c r="G2342" t="str">
        <f t="shared" si="218"/>
        <v>*</v>
      </c>
      <c r="H2342" t="str">
        <f t="shared" si="219"/>
        <v>*</v>
      </c>
      <c r="I2342" t="str">
        <f t="shared" si="220"/>
        <v>*</v>
      </c>
      <c r="J2342" t="str">
        <f t="shared" si="221"/>
        <v>*</v>
      </c>
    </row>
    <row r="2343" spans="2:10" x14ac:dyDescent="0.25">
      <c r="B2343" t="str">
        <f>IF('TECH RES'!C2344="RESNGA",'TECH RES'!B2344,"*")</f>
        <v>*</v>
      </c>
      <c r="C2343" t="str">
        <f t="shared" si="216"/>
        <v>*</v>
      </c>
      <c r="D2343" t="str">
        <f t="shared" si="217"/>
        <v>*</v>
      </c>
      <c r="F2343" t="str">
        <f>IF('TECH RES'!C2344="RESNGA",'TECH RES'!B2344,"*")</f>
        <v>*</v>
      </c>
      <c r="G2343" t="str">
        <f t="shared" si="218"/>
        <v>*</v>
      </c>
      <c r="H2343" t="str">
        <f t="shared" si="219"/>
        <v>*</v>
      </c>
      <c r="I2343" t="str">
        <f t="shared" si="220"/>
        <v>*</v>
      </c>
      <c r="J2343" t="str">
        <f t="shared" si="221"/>
        <v>*</v>
      </c>
    </row>
    <row r="2344" spans="2:10" x14ac:dyDescent="0.25">
      <c r="B2344" t="str">
        <f>IF('TECH RES'!C2345="RESNGA",'TECH RES'!B2345,"*")</f>
        <v>*</v>
      </c>
      <c r="C2344" t="str">
        <f t="shared" si="216"/>
        <v>*</v>
      </c>
      <c r="D2344" t="str">
        <f t="shared" si="217"/>
        <v>*</v>
      </c>
      <c r="F2344" t="str">
        <f>IF('TECH RES'!C2345="RESNGA",'TECH RES'!B2345,"*")</f>
        <v>*</v>
      </c>
      <c r="G2344" t="str">
        <f t="shared" si="218"/>
        <v>*</v>
      </c>
      <c r="H2344" t="str">
        <f t="shared" si="219"/>
        <v>*</v>
      </c>
      <c r="I2344" t="str">
        <f t="shared" si="220"/>
        <v>*</v>
      </c>
      <c r="J2344" t="str">
        <f t="shared" si="221"/>
        <v>*</v>
      </c>
    </row>
    <row r="2345" spans="2:10" x14ac:dyDescent="0.25">
      <c r="B2345" t="str">
        <f>IF('TECH RES'!C2346="RESNGA",'TECH RES'!B2346,"*")</f>
        <v>*</v>
      </c>
      <c r="C2345" t="str">
        <f t="shared" si="216"/>
        <v>*</v>
      </c>
      <c r="D2345" t="str">
        <f t="shared" si="217"/>
        <v>*</v>
      </c>
      <c r="F2345" t="str">
        <f>IF('TECH RES'!C2346="RESNGA",'TECH RES'!B2346,"*")</f>
        <v>*</v>
      </c>
      <c r="G2345" t="str">
        <f t="shared" si="218"/>
        <v>*</v>
      </c>
      <c r="H2345" t="str">
        <f t="shared" si="219"/>
        <v>*</v>
      </c>
      <c r="I2345" t="str">
        <f t="shared" si="220"/>
        <v>*</v>
      </c>
      <c r="J2345" t="str">
        <f t="shared" si="221"/>
        <v>*</v>
      </c>
    </row>
    <row r="2346" spans="2:10" x14ac:dyDescent="0.25">
      <c r="B2346" t="str">
        <f>IF('TECH RES'!C2347="RESNGA",'TECH RES'!B2347,"*")</f>
        <v>RESHOUUMNewSHFUR1NGA20</v>
      </c>
      <c r="C2346" t="str">
        <f t="shared" si="216"/>
        <v>RESNGA</v>
      </c>
      <c r="D2346">
        <f t="shared" si="217"/>
        <v>1</v>
      </c>
      <c r="F2346" t="str">
        <f>IF('TECH RES'!C2347="RESNGA",'TECH RES'!B2347,"*")</f>
        <v>RESHOUUMNewSHFUR1NGA20</v>
      </c>
      <c r="G2346" t="str">
        <f t="shared" si="218"/>
        <v>RESRNG</v>
      </c>
      <c r="H2346">
        <f t="shared" si="219"/>
        <v>0</v>
      </c>
      <c r="I2346">
        <f t="shared" si="220"/>
        <v>1</v>
      </c>
      <c r="J2346">
        <f t="shared" si="221"/>
        <v>1</v>
      </c>
    </row>
    <row r="2347" spans="2:10" x14ac:dyDescent="0.25">
      <c r="B2347" t="str">
        <f>IF('TECH RES'!C2348="RESNGA",'TECH RES'!B2348,"*")</f>
        <v>*</v>
      </c>
      <c r="C2347" t="str">
        <f t="shared" si="216"/>
        <v>*</v>
      </c>
      <c r="D2347" t="str">
        <f t="shared" si="217"/>
        <v>*</v>
      </c>
      <c r="F2347" t="str">
        <f>IF('TECH RES'!C2348="RESNGA",'TECH RES'!B2348,"*")</f>
        <v>*</v>
      </c>
      <c r="G2347" t="str">
        <f t="shared" si="218"/>
        <v>*</v>
      </c>
      <c r="H2347" t="str">
        <f t="shared" si="219"/>
        <v>*</v>
      </c>
      <c r="I2347" t="str">
        <f t="shared" si="220"/>
        <v>*</v>
      </c>
      <c r="J2347" t="str">
        <f t="shared" si="221"/>
        <v>*</v>
      </c>
    </row>
    <row r="2348" spans="2:10" x14ac:dyDescent="0.25">
      <c r="B2348" t="str">
        <f>IF('TECH RES'!C2349="RESNGA",'TECH RES'!B2349,"*")</f>
        <v>RESHOUUMNewSHFUR2NGA20</v>
      </c>
      <c r="C2348" t="str">
        <f t="shared" si="216"/>
        <v>RESNGA</v>
      </c>
      <c r="D2348">
        <f t="shared" si="217"/>
        <v>1</v>
      </c>
      <c r="F2348" t="str">
        <f>IF('TECH RES'!C2349="RESNGA",'TECH RES'!B2349,"*")</f>
        <v>RESHOUUMNewSHFUR2NGA20</v>
      </c>
      <c r="G2348" t="str">
        <f t="shared" si="218"/>
        <v>RESRNG</v>
      </c>
      <c r="H2348">
        <f t="shared" si="219"/>
        <v>0</v>
      </c>
      <c r="I2348">
        <f t="shared" si="220"/>
        <v>1</v>
      </c>
      <c r="J2348">
        <f t="shared" si="221"/>
        <v>1</v>
      </c>
    </row>
    <row r="2349" spans="2:10" x14ac:dyDescent="0.25">
      <c r="B2349" t="str">
        <f>IF('TECH RES'!C2350="RESNGA",'TECH RES'!B2350,"*")</f>
        <v>RESHOUUMNewSHFUR3NGA20</v>
      </c>
      <c r="C2349" t="str">
        <f t="shared" si="216"/>
        <v>RESNGA</v>
      </c>
      <c r="D2349">
        <f t="shared" si="217"/>
        <v>1</v>
      </c>
      <c r="F2349" t="str">
        <f>IF('TECH RES'!C2350="RESNGA",'TECH RES'!B2350,"*")</f>
        <v>RESHOUUMNewSHFUR3NGA20</v>
      </c>
      <c r="G2349" t="str">
        <f t="shared" si="218"/>
        <v>RESRNG</v>
      </c>
      <c r="H2349">
        <f t="shared" si="219"/>
        <v>0</v>
      </c>
      <c r="I2349">
        <f t="shared" si="220"/>
        <v>1</v>
      </c>
      <c r="J2349">
        <f t="shared" si="221"/>
        <v>1</v>
      </c>
    </row>
    <row r="2350" spans="2:10" x14ac:dyDescent="0.25">
      <c r="B2350" t="str">
        <f>IF('TECH RES'!C2351="RESNGA",'TECH RES'!B2351,"*")</f>
        <v>RESHOUUMNewSHFUR3NGA22</v>
      </c>
      <c r="C2350" t="str">
        <f t="shared" si="216"/>
        <v>RESNGA</v>
      </c>
      <c r="D2350">
        <f t="shared" si="217"/>
        <v>1</v>
      </c>
      <c r="F2350" t="str">
        <f>IF('TECH RES'!C2351="RESNGA",'TECH RES'!B2351,"*")</f>
        <v>RESHOUUMNewSHFUR3NGA22</v>
      </c>
      <c r="G2350" t="str">
        <f t="shared" si="218"/>
        <v>RESRNG</v>
      </c>
      <c r="H2350">
        <f t="shared" si="219"/>
        <v>0</v>
      </c>
      <c r="I2350">
        <f t="shared" si="220"/>
        <v>1</v>
      </c>
      <c r="J2350">
        <f t="shared" si="221"/>
        <v>1</v>
      </c>
    </row>
    <row r="2351" spans="2:10" x14ac:dyDescent="0.25">
      <c r="B2351" t="str">
        <f>IF('TECH RES'!C2352="RESNGA",'TECH RES'!B2352,"*")</f>
        <v>RESHOUUMNewSHFUR4NGA20</v>
      </c>
      <c r="C2351" t="str">
        <f t="shared" si="216"/>
        <v>RESNGA</v>
      </c>
      <c r="D2351">
        <f t="shared" si="217"/>
        <v>1</v>
      </c>
      <c r="F2351" t="str">
        <f>IF('TECH RES'!C2352="RESNGA",'TECH RES'!B2352,"*")</f>
        <v>RESHOUUMNewSHFUR4NGA20</v>
      </c>
      <c r="G2351" t="str">
        <f t="shared" si="218"/>
        <v>RESRNG</v>
      </c>
      <c r="H2351">
        <f t="shared" si="219"/>
        <v>0</v>
      </c>
      <c r="I2351">
        <f t="shared" si="220"/>
        <v>1</v>
      </c>
      <c r="J2351">
        <f t="shared" si="221"/>
        <v>1</v>
      </c>
    </row>
    <row r="2352" spans="2:10" x14ac:dyDescent="0.25">
      <c r="B2352" t="str">
        <f>IF('TECH RES'!C2353="RESNGA",'TECH RES'!B2353,"*")</f>
        <v>RESHOUUMNewSHFUR4NGA22</v>
      </c>
      <c r="C2352" t="str">
        <f t="shared" si="216"/>
        <v>RESNGA</v>
      </c>
      <c r="D2352">
        <f t="shared" si="217"/>
        <v>1</v>
      </c>
      <c r="F2352" t="str">
        <f>IF('TECH RES'!C2353="RESNGA",'TECH RES'!B2353,"*")</f>
        <v>RESHOUUMNewSHFUR4NGA22</v>
      </c>
      <c r="G2352" t="str">
        <f t="shared" si="218"/>
        <v>RESRNG</v>
      </c>
      <c r="H2352">
        <f t="shared" si="219"/>
        <v>0</v>
      </c>
      <c r="I2352">
        <f t="shared" si="220"/>
        <v>1</v>
      </c>
      <c r="J2352">
        <f t="shared" si="221"/>
        <v>1</v>
      </c>
    </row>
    <row r="2353" spans="2:10" x14ac:dyDescent="0.25">
      <c r="B2353" t="str">
        <f>IF('TECH RES'!C2354="RESNGA",'TECH RES'!B2354,"*")</f>
        <v>RESHOUUMNewSHRAD1NGA20</v>
      </c>
      <c r="C2353" t="str">
        <f t="shared" si="216"/>
        <v>RESNGA</v>
      </c>
      <c r="D2353">
        <f t="shared" si="217"/>
        <v>1</v>
      </c>
      <c r="F2353" t="str">
        <f>IF('TECH RES'!C2354="RESNGA",'TECH RES'!B2354,"*")</f>
        <v>RESHOUUMNewSHRAD1NGA20</v>
      </c>
      <c r="G2353" t="str">
        <f t="shared" si="218"/>
        <v>RESRNG</v>
      </c>
      <c r="H2353">
        <f t="shared" si="219"/>
        <v>0</v>
      </c>
      <c r="I2353">
        <f t="shared" si="220"/>
        <v>1</v>
      </c>
      <c r="J2353">
        <f t="shared" si="221"/>
        <v>1</v>
      </c>
    </row>
    <row r="2354" spans="2:10" x14ac:dyDescent="0.25">
      <c r="B2354" t="str">
        <f>IF('TECH RES'!C2355="RESNGA",'TECH RES'!B2355,"*")</f>
        <v>RESHOUUMNewSHRAD1NGA21</v>
      </c>
      <c r="C2354" t="str">
        <f t="shared" si="216"/>
        <v>RESNGA</v>
      </c>
      <c r="D2354">
        <f t="shared" si="217"/>
        <v>1</v>
      </c>
      <c r="F2354" t="str">
        <f>IF('TECH RES'!C2355="RESNGA",'TECH RES'!B2355,"*")</f>
        <v>RESHOUUMNewSHRAD1NGA21</v>
      </c>
      <c r="G2354" t="str">
        <f t="shared" si="218"/>
        <v>RESRNG</v>
      </c>
      <c r="H2354">
        <f t="shared" si="219"/>
        <v>0</v>
      </c>
      <c r="I2354">
        <f t="shared" si="220"/>
        <v>1</v>
      </c>
      <c r="J2354">
        <f t="shared" si="221"/>
        <v>1</v>
      </c>
    </row>
    <row r="2355" spans="2:10" x14ac:dyDescent="0.25">
      <c r="B2355" t="str">
        <f>IF('TECH RES'!C2356="RESNGA",'TECH RES'!B2356,"*")</f>
        <v>*</v>
      </c>
      <c r="C2355" t="str">
        <f t="shared" si="216"/>
        <v>*</v>
      </c>
      <c r="D2355" t="str">
        <f t="shared" si="217"/>
        <v>*</v>
      </c>
      <c r="F2355" t="str">
        <f>IF('TECH RES'!C2356="RESNGA",'TECH RES'!B2356,"*")</f>
        <v>*</v>
      </c>
      <c r="G2355" t="str">
        <f t="shared" si="218"/>
        <v>*</v>
      </c>
      <c r="H2355" t="str">
        <f t="shared" si="219"/>
        <v>*</v>
      </c>
      <c r="I2355" t="str">
        <f t="shared" si="220"/>
        <v>*</v>
      </c>
      <c r="J2355" t="str">
        <f t="shared" si="221"/>
        <v>*</v>
      </c>
    </row>
    <row r="2356" spans="2:10" x14ac:dyDescent="0.25">
      <c r="B2356" t="str">
        <f>IF('TECH RES'!C2357="RESNGA",'TECH RES'!B2357,"*")</f>
        <v>RESHOUUMNewSHRAD2NGA20</v>
      </c>
      <c r="C2356" t="str">
        <f t="shared" si="216"/>
        <v>RESNGA</v>
      </c>
      <c r="D2356">
        <f t="shared" si="217"/>
        <v>1</v>
      </c>
      <c r="F2356" t="str">
        <f>IF('TECH RES'!C2357="RESNGA",'TECH RES'!B2357,"*")</f>
        <v>RESHOUUMNewSHRAD2NGA20</v>
      </c>
      <c r="G2356" t="str">
        <f t="shared" si="218"/>
        <v>RESRNG</v>
      </c>
      <c r="H2356">
        <f t="shared" si="219"/>
        <v>0</v>
      </c>
      <c r="I2356">
        <f t="shared" si="220"/>
        <v>1</v>
      </c>
      <c r="J2356">
        <f t="shared" si="221"/>
        <v>1</v>
      </c>
    </row>
    <row r="2357" spans="2:10" x14ac:dyDescent="0.25">
      <c r="B2357" t="str">
        <f>IF('TECH RES'!C2358="RESNGA",'TECH RES'!B2358,"*")</f>
        <v>RESHOUUMNewSHRAD3NGA20</v>
      </c>
      <c r="C2357" t="str">
        <f t="shared" si="216"/>
        <v>RESNGA</v>
      </c>
      <c r="D2357">
        <f t="shared" si="217"/>
        <v>1</v>
      </c>
      <c r="F2357" t="str">
        <f>IF('TECH RES'!C2358="RESNGA",'TECH RES'!B2358,"*")</f>
        <v>RESHOUUMNewSHRAD3NGA20</v>
      </c>
      <c r="G2357" t="str">
        <f t="shared" si="218"/>
        <v>RESRNG</v>
      </c>
      <c r="H2357">
        <f t="shared" si="219"/>
        <v>0</v>
      </c>
      <c r="I2357">
        <f t="shared" si="220"/>
        <v>1</v>
      </c>
      <c r="J2357">
        <f t="shared" si="221"/>
        <v>1</v>
      </c>
    </row>
    <row r="2358" spans="2:10" x14ac:dyDescent="0.25">
      <c r="B2358" t="str">
        <f>IF('TECH RES'!C2359="RESNGA",'TECH RES'!B2359,"*")</f>
        <v>RESHOUUMNewSHRAD4NGA20</v>
      </c>
      <c r="C2358" t="str">
        <f t="shared" si="216"/>
        <v>RESNGA</v>
      </c>
      <c r="D2358">
        <f t="shared" si="217"/>
        <v>1</v>
      </c>
      <c r="F2358" t="str">
        <f>IF('TECH RES'!C2359="RESNGA",'TECH RES'!B2359,"*")</f>
        <v>RESHOUUMNewSHRAD4NGA20</v>
      </c>
      <c r="G2358" t="str">
        <f t="shared" si="218"/>
        <v>RESRNG</v>
      </c>
      <c r="H2358">
        <f t="shared" si="219"/>
        <v>0</v>
      </c>
      <c r="I2358">
        <f t="shared" si="220"/>
        <v>1</v>
      </c>
      <c r="J2358">
        <f t="shared" si="221"/>
        <v>1</v>
      </c>
    </row>
    <row r="2359" spans="2:10" x14ac:dyDescent="0.25">
      <c r="B2359" t="str">
        <f>IF('TECH RES'!C2360="RESNGA",'TECH RES'!B2360,"*")</f>
        <v>RESHOUUMNewSHRAD4NGA22</v>
      </c>
      <c r="C2359" t="str">
        <f t="shared" si="216"/>
        <v>RESNGA</v>
      </c>
      <c r="D2359">
        <f t="shared" si="217"/>
        <v>1</v>
      </c>
      <c r="F2359" t="str">
        <f>IF('TECH RES'!C2360="RESNGA",'TECH RES'!B2360,"*")</f>
        <v>RESHOUUMNewSHRAD4NGA22</v>
      </c>
      <c r="G2359" t="str">
        <f t="shared" si="218"/>
        <v>RESRNG</v>
      </c>
      <c r="H2359">
        <f t="shared" si="219"/>
        <v>0</v>
      </c>
      <c r="I2359">
        <f t="shared" si="220"/>
        <v>1</v>
      </c>
      <c r="J2359">
        <f t="shared" si="221"/>
        <v>1</v>
      </c>
    </row>
    <row r="2360" spans="2:10" x14ac:dyDescent="0.25">
      <c r="B2360" t="str">
        <f>IF('TECH RES'!C2361="RESNGA",'TECH RES'!B2361,"*")</f>
        <v>*</v>
      </c>
      <c r="C2360" t="str">
        <f t="shared" si="216"/>
        <v>*</v>
      </c>
      <c r="D2360" t="str">
        <f t="shared" si="217"/>
        <v>*</v>
      </c>
      <c r="F2360" t="str">
        <f>IF('TECH RES'!C2361="RESNGA",'TECH RES'!B2361,"*")</f>
        <v>*</v>
      </c>
      <c r="G2360" t="str">
        <f t="shared" si="218"/>
        <v>*</v>
      </c>
      <c r="H2360" t="str">
        <f t="shared" si="219"/>
        <v>*</v>
      </c>
      <c r="I2360" t="str">
        <f t="shared" si="220"/>
        <v>*</v>
      </c>
      <c r="J2360" t="str">
        <f t="shared" si="221"/>
        <v>*</v>
      </c>
    </row>
    <row r="2361" spans="2:10" x14ac:dyDescent="0.25">
      <c r="B2361" t="str">
        <f>IF('TECH RES'!C2362="RESNGA",'TECH RES'!B2362,"*")</f>
        <v>*</v>
      </c>
      <c r="C2361" t="str">
        <f t="shared" si="216"/>
        <v>*</v>
      </c>
      <c r="D2361" t="str">
        <f t="shared" si="217"/>
        <v>*</v>
      </c>
      <c r="F2361" t="str">
        <f>IF('TECH RES'!C2362="RESNGA",'TECH RES'!B2362,"*")</f>
        <v>*</v>
      </c>
      <c r="G2361" t="str">
        <f t="shared" si="218"/>
        <v>*</v>
      </c>
      <c r="H2361" t="str">
        <f t="shared" si="219"/>
        <v>*</v>
      </c>
      <c r="I2361" t="str">
        <f t="shared" si="220"/>
        <v>*</v>
      </c>
      <c r="J2361" t="str">
        <f t="shared" si="221"/>
        <v>*</v>
      </c>
    </row>
    <row r="2362" spans="2:10" x14ac:dyDescent="0.25">
      <c r="B2362" t="str">
        <f>IF('TECH RES'!C2363="RESNGA",'TECH RES'!B2363,"*")</f>
        <v>*</v>
      </c>
      <c r="C2362" t="str">
        <f t="shared" si="216"/>
        <v>*</v>
      </c>
      <c r="D2362" t="str">
        <f t="shared" si="217"/>
        <v>*</v>
      </c>
      <c r="F2362" t="str">
        <f>IF('TECH RES'!C2363="RESNGA",'TECH RES'!B2363,"*")</f>
        <v>*</v>
      </c>
      <c r="G2362" t="str">
        <f t="shared" si="218"/>
        <v>*</v>
      </c>
      <c r="H2362" t="str">
        <f t="shared" si="219"/>
        <v>*</v>
      </c>
      <c r="I2362" t="str">
        <f t="shared" si="220"/>
        <v>*</v>
      </c>
      <c r="J2362" t="str">
        <f t="shared" si="221"/>
        <v>*</v>
      </c>
    </row>
    <row r="2363" spans="2:10" x14ac:dyDescent="0.25">
      <c r="B2363" t="str">
        <f>IF('TECH RES'!C2364="RESNGA",'TECH RES'!B2364,"*")</f>
        <v>*</v>
      </c>
      <c r="C2363" t="str">
        <f t="shared" si="216"/>
        <v>*</v>
      </c>
      <c r="D2363" t="str">
        <f t="shared" si="217"/>
        <v>*</v>
      </c>
      <c r="F2363" t="str">
        <f>IF('TECH RES'!C2364="RESNGA",'TECH RES'!B2364,"*")</f>
        <v>*</v>
      </c>
      <c r="G2363" t="str">
        <f t="shared" si="218"/>
        <v>*</v>
      </c>
      <c r="H2363" t="str">
        <f t="shared" si="219"/>
        <v>*</v>
      </c>
      <c r="I2363" t="str">
        <f t="shared" si="220"/>
        <v>*</v>
      </c>
      <c r="J2363" t="str">
        <f t="shared" si="221"/>
        <v>*</v>
      </c>
    </row>
    <row r="2364" spans="2:10" x14ac:dyDescent="0.25">
      <c r="B2364" t="str">
        <f>IF('TECH RES'!C2365="RESNGA",'TECH RES'!B2365,"*")</f>
        <v>*</v>
      </c>
      <c r="C2364" t="str">
        <f t="shared" si="216"/>
        <v>*</v>
      </c>
      <c r="D2364" t="str">
        <f t="shared" si="217"/>
        <v>*</v>
      </c>
      <c r="F2364" t="str">
        <f>IF('TECH RES'!C2365="RESNGA",'TECH RES'!B2365,"*")</f>
        <v>*</v>
      </c>
      <c r="G2364" t="str">
        <f t="shared" si="218"/>
        <v>*</v>
      </c>
      <c r="H2364" t="str">
        <f t="shared" si="219"/>
        <v>*</v>
      </c>
      <c r="I2364" t="str">
        <f t="shared" si="220"/>
        <v>*</v>
      </c>
      <c r="J2364" t="str">
        <f t="shared" si="221"/>
        <v>*</v>
      </c>
    </row>
    <row r="2365" spans="2:10" x14ac:dyDescent="0.25">
      <c r="B2365" t="str">
        <f>IF('TECH RES'!C2366="RESNGA",'TECH RES'!B2366,"*")</f>
        <v>*</v>
      </c>
      <c r="C2365" t="str">
        <f t="shared" si="216"/>
        <v>*</v>
      </c>
      <c r="D2365" t="str">
        <f t="shared" si="217"/>
        <v>*</v>
      </c>
      <c r="F2365" t="str">
        <f>IF('TECH RES'!C2366="RESNGA",'TECH RES'!B2366,"*")</f>
        <v>*</v>
      </c>
      <c r="G2365" t="str">
        <f t="shared" si="218"/>
        <v>*</v>
      </c>
      <c r="H2365" t="str">
        <f t="shared" si="219"/>
        <v>*</v>
      </c>
      <c r="I2365" t="str">
        <f t="shared" si="220"/>
        <v>*</v>
      </c>
      <c r="J2365" t="str">
        <f t="shared" si="221"/>
        <v>*</v>
      </c>
    </row>
    <row r="2366" spans="2:10" x14ac:dyDescent="0.25">
      <c r="B2366" t="str">
        <f>IF('TECH RES'!C2367="RESNGA",'TECH RES'!B2367,"*")</f>
        <v>*</v>
      </c>
      <c r="C2366" t="str">
        <f t="shared" si="216"/>
        <v>*</v>
      </c>
      <c r="D2366" t="str">
        <f t="shared" si="217"/>
        <v>*</v>
      </c>
      <c r="F2366" t="str">
        <f>IF('TECH RES'!C2367="RESNGA",'TECH RES'!B2367,"*")</f>
        <v>*</v>
      </c>
      <c r="G2366" t="str">
        <f t="shared" si="218"/>
        <v>*</v>
      </c>
      <c r="H2366" t="str">
        <f t="shared" si="219"/>
        <v>*</v>
      </c>
      <c r="I2366" t="str">
        <f t="shared" si="220"/>
        <v>*</v>
      </c>
      <c r="J2366" t="str">
        <f t="shared" si="221"/>
        <v>*</v>
      </c>
    </row>
    <row r="2367" spans="2:10" x14ac:dyDescent="0.25">
      <c r="B2367" t="str">
        <f>IF('TECH RES'!C2368="RESNGA",'TECH RES'!B2368,"*")</f>
        <v>*</v>
      </c>
      <c r="C2367" t="str">
        <f t="shared" si="216"/>
        <v>*</v>
      </c>
      <c r="D2367" t="str">
        <f t="shared" si="217"/>
        <v>*</v>
      </c>
      <c r="F2367" t="str">
        <f>IF('TECH RES'!C2368="RESNGA",'TECH RES'!B2368,"*")</f>
        <v>*</v>
      </c>
      <c r="G2367" t="str">
        <f t="shared" si="218"/>
        <v>*</v>
      </c>
      <c r="H2367" t="str">
        <f t="shared" si="219"/>
        <v>*</v>
      </c>
      <c r="I2367" t="str">
        <f t="shared" si="220"/>
        <v>*</v>
      </c>
      <c r="J2367" t="str">
        <f t="shared" si="221"/>
        <v>*</v>
      </c>
    </row>
    <row r="2368" spans="2:10" x14ac:dyDescent="0.25">
      <c r="B2368" t="str">
        <f>IF('TECH RES'!C2369="RESNGA",'TECH RES'!B2369,"*")</f>
        <v>*</v>
      </c>
      <c r="C2368" t="str">
        <f t="shared" si="216"/>
        <v>*</v>
      </c>
      <c r="D2368" t="str">
        <f t="shared" si="217"/>
        <v>*</v>
      </c>
      <c r="F2368" t="str">
        <f>IF('TECH RES'!C2369="RESNGA",'TECH RES'!B2369,"*")</f>
        <v>*</v>
      </c>
      <c r="G2368" t="str">
        <f t="shared" si="218"/>
        <v>*</v>
      </c>
      <c r="H2368" t="str">
        <f t="shared" si="219"/>
        <v>*</v>
      </c>
      <c r="I2368" t="str">
        <f t="shared" si="220"/>
        <v>*</v>
      </c>
      <c r="J2368" t="str">
        <f t="shared" si="221"/>
        <v>*</v>
      </c>
    </row>
    <row r="2369" spans="2:10" x14ac:dyDescent="0.25">
      <c r="B2369" t="str">
        <f>IF('TECH RES'!C2370="RESNGA",'TECH RES'!B2370,"*")</f>
        <v>*</v>
      </c>
      <c r="C2369" t="str">
        <f t="shared" si="216"/>
        <v>*</v>
      </c>
      <c r="D2369" t="str">
        <f t="shared" si="217"/>
        <v>*</v>
      </c>
      <c r="F2369" t="str">
        <f>IF('TECH RES'!C2370="RESNGA",'TECH RES'!B2370,"*")</f>
        <v>*</v>
      </c>
      <c r="G2369" t="str">
        <f t="shared" si="218"/>
        <v>*</v>
      </c>
      <c r="H2369" t="str">
        <f t="shared" si="219"/>
        <v>*</v>
      </c>
      <c r="I2369" t="str">
        <f t="shared" si="220"/>
        <v>*</v>
      </c>
      <c r="J2369" t="str">
        <f t="shared" si="221"/>
        <v>*</v>
      </c>
    </row>
    <row r="2370" spans="2:10" x14ac:dyDescent="0.25">
      <c r="B2370" t="str">
        <f>IF('TECH RES'!C2371="RESNGA",'TECH RES'!B2371,"*")</f>
        <v>*</v>
      </c>
      <c r="C2370" t="str">
        <f t="shared" si="216"/>
        <v>*</v>
      </c>
      <c r="D2370" t="str">
        <f t="shared" si="217"/>
        <v>*</v>
      </c>
      <c r="F2370" t="str">
        <f>IF('TECH RES'!C2371="RESNGA",'TECH RES'!B2371,"*")</f>
        <v>*</v>
      </c>
      <c r="G2370" t="str">
        <f t="shared" si="218"/>
        <v>*</v>
      </c>
      <c r="H2370" t="str">
        <f t="shared" si="219"/>
        <v>*</v>
      </c>
      <c r="I2370" t="str">
        <f t="shared" si="220"/>
        <v>*</v>
      </c>
      <c r="J2370" t="str">
        <f t="shared" si="221"/>
        <v>*</v>
      </c>
    </row>
    <row r="2371" spans="2:10" x14ac:dyDescent="0.25">
      <c r="B2371" t="str">
        <f>IF('TECH RES'!C2372="RESNGA",'TECH RES'!B2372,"*")</f>
        <v>*</v>
      </c>
      <c r="C2371" t="str">
        <f t="shared" si="216"/>
        <v>*</v>
      </c>
      <c r="D2371" t="str">
        <f t="shared" si="217"/>
        <v>*</v>
      </c>
      <c r="F2371" t="str">
        <f>IF('TECH RES'!C2372="RESNGA",'TECH RES'!B2372,"*")</f>
        <v>*</v>
      </c>
      <c r="G2371" t="str">
        <f t="shared" si="218"/>
        <v>*</v>
      </c>
      <c r="H2371" t="str">
        <f t="shared" si="219"/>
        <v>*</v>
      </c>
      <c r="I2371" t="str">
        <f t="shared" si="220"/>
        <v>*</v>
      </c>
      <c r="J2371" t="str">
        <f t="shared" si="221"/>
        <v>*</v>
      </c>
    </row>
    <row r="2372" spans="2:10" x14ac:dyDescent="0.25">
      <c r="B2372" t="str">
        <f>IF('TECH RES'!C2373="RESNGA",'TECH RES'!B2373,"*")</f>
        <v>*</v>
      </c>
      <c r="C2372" t="str">
        <f t="shared" si="216"/>
        <v>*</v>
      </c>
      <c r="D2372" t="str">
        <f t="shared" si="217"/>
        <v>*</v>
      </c>
      <c r="F2372" t="str">
        <f>IF('TECH RES'!C2373="RESNGA",'TECH RES'!B2373,"*")</f>
        <v>*</v>
      </c>
      <c r="G2372" t="str">
        <f t="shared" si="218"/>
        <v>*</v>
      </c>
      <c r="H2372" t="str">
        <f t="shared" si="219"/>
        <v>*</v>
      </c>
      <c r="I2372" t="str">
        <f t="shared" si="220"/>
        <v>*</v>
      </c>
      <c r="J2372" t="str">
        <f t="shared" si="221"/>
        <v>*</v>
      </c>
    </row>
    <row r="2373" spans="2:10" x14ac:dyDescent="0.25">
      <c r="B2373" t="str">
        <f>IF('TECH RES'!C2374="RESNGA",'TECH RES'!B2374,"*")</f>
        <v>*</v>
      </c>
      <c r="C2373" t="str">
        <f t="shared" si="216"/>
        <v>*</v>
      </c>
      <c r="D2373" t="str">
        <f t="shared" si="217"/>
        <v>*</v>
      </c>
      <c r="F2373" t="str">
        <f>IF('TECH RES'!C2374="RESNGA",'TECH RES'!B2374,"*")</f>
        <v>*</v>
      </c>
      <c r="G2373" t="str">
        <f t="shared" si="218"/>
        <v>*</v>
      </c>
      <c r="H2373" t="str">
        <f t="shared" si="219"/>
        <v>*</v>
      </c>
      <c r="I2373" t="str">
        <f t="shared" si="220"/>
        <v>*</v>
      </c>
      <c r="J2373" t="str">
        <f t="shared" si="221"/>
        <v>*</v>
      </c>
    </row>
    <row r="2374" spans="2:10" x14ac:dyDescent="0.25">
      <c r="B2374" t="str">
        <f>IF('TECH RES'!C2375="RESNGA",'TECH RES'!B2375,"*")</f>
        <v>*</v>
      </c>
      <c r="C2374" t="str">
        <f t="shared" ref="C2374:C2437" si="222">IF(B2374="*","*","RESNGA")</f>
        <v>*</v>
      </c>
      <c r="D2374" t="str">
        <f t="shared" ref="D2374:D2437" si="223">IF(B2374="*","*",1)</f>
        <v>*</v>
      </c>
      <c r="F2374" t="str">
        <f>IF('TECH RES'!C2375="RESNGA",'TECH RES'!B2375,"*")</f>
        <v>*</v>
      </c>
      <c r="G2374" t="str">
        <f t="shared" ref="G2374:G2437" si="224">IF(F2374="*","*","RESRNG")</f>
        <v>*</v>
      </c>
      <c r="H2374" t="str">
        <f t="shared" ref="H2374:H2437" si="225">IF(F2374="*","*",0)</f>
        <v>*</v>
      </c>
      <c r="I2374" t="str">
        <f t="shared" ref="I2374:I2437" si="226">IF(G2374="*","*",1)</f>
        <v>*</v>
      </c>
      <c r="J2374" t="str">
        <f t="shared" ref="J2374:J2437" si="227">IF(H2374="*","*",1)</f>
        <v>*</v>
      </c>
    </row>
    <row r="2375" spans="2:10" x14ac:dyDescent="0.25">
      <c r="B2375" t="str">
        <f>IF('TECH RES'!C2376="RESNGA",'TECH RES'!B2376,"*")</f>
        <v>*</v>
      </c>
      <c r="C2375" t="str">
        <f t="shared" si="222"/>
        <v>*</v>
      </c>
      <c r="D2375" t="str">
        <f t="shared" si="223"/>
        <v>*</v>
      </c>
      <c r="F2375" t="str">
        <f>IF('TECH RES'!C2376="RESNGA",'TECH RES'!B2376,"*")</f>
        <v>*</v>
      </c>
      <c r="G2375" t="str">
        <f t="shared" si="224"/>
        <v>*</v>
      </c>
      <c r="H2375" t="str">
        <f t="shared" si="225"/>
        <v>*</v>
      </c>
      <c r="I2375" t="str">
        <f t="shared" si="226"/>
        <v>*</v>
      </c>
      <c r="J2375" t="str">
        <f t="shared" si="227"/>
        <v>*</v>
      </c>
    </row>
    <row r="2376" spans="2:10" x14ac:dyDescent="0.25">
      <c r="B2376" t="str">
        <f>IF('TECH RES'!C2377="RESNGA",'TECH RES'!B2377,"*")</f>
        <v>*</v>
      </c>
      <c r="C2376" t="str">
        <f t="shared" si="222"/>
        <v>*</v>
      </c>
      <c r="D2376" t="str">
        <f t="shared" si="223"/>
        <v>*</v>
      </c>
      <c r="F2376" t="str">
        <f>IF('TECH RES'!C2377="RESNGA",'TECH RES'!B2377,"*")</f>
        <v>*</v>
      </c>
      <c r="G2376" t="str">
        <f t="shared" si="224"/>
        <v>*</v>
      </c>
      <c r="H2376" t="str">
        <f t="shared" si="225"/>
        <v>*</v>
      </c>
      <c r="I2376" t="str">
        <f t="shared" si="226"/>
        <v>*</v>
      </c>
      <c r="J2376" t="str">
        <f t="shared" si="227"/>
        <v>*</v>
      </c>
    </row>
    <row r="2377" spans="2:10" x14ac:dyDescent="0.25">
      <c r="B2377" t="str">
        <f>IF('TECH RES'!C2378="RESNGA",'TECH RES'!B2378,"*")</f>
        <v>*</v>
      </c>
      <c r="C2377" t="str">
        <f t="shared" si="222"/>
        <v>*</v>
      </c>
      <c r="D2377" t="str">
        <f t="shared" si="223"/>
        <v>*</v>
      </c>
      <c r="F2377" t="str">
        <f>IF('TECH RES'!C2378="RESNGA",'TECH RES'!B2378,"*")</f>
        <v>*</v>
      </c>
      <c r="G2377" t="str">
        <f t="shared" si="224"/>
        <v>*</v>
      </c>
      <c r="H2377" t="str">
        <f t="shared" si="225"/>
        <v>*</v>
      </c>
      <c r="I2377" t="str">
        <f t="shared" si="226"/>
        <v>*</v>
      </c>
      <c r="J2377" t="str">
        <f t="shared" si="227"/>
        <v>*</v>
      </c>
    </row>
    <row r="2378" spans="2:10" x14ac:dyDescent="0.25">
      <c r="B2378" t="str">
        <f>IF('TECH RES'!C2379="RESNGA",'TECH RES'!B2379,"*")</f>
        <v>*</v>
      </c>
      <c r="C2378" t="str">
        <f t="shared" si="222"/>
        <v>*</v>
      </c>
      <c r="D2378" t="str">
        <f t="shared" si="223"/>
        <v>*</v>
      </c>
      <c r="F2378" t="str">
        <f>IF('TECH RES'!C2379="RESNGA",'TECH RES'!B2379,"*")</f>
        <v>*</v>
      </c>
      <c r="G2378" t="str">
        <f t="shared" si="224"/>
        <v>*</v>
      </c>
      <c r="H2378" t="str">
        <f t="shared" si="225"/>
        <v>*</v>
      </c>
      <c r="I2378" t="str">
        <f t="shared" si="226"/>
        <v>*</v>
      </c>
      <c r="J2378" t="str">
        <f t="shared" si="227"/>
        <v>*</v>
      </c>
    </row>
    <row r="2379" spans="2:10" x14ac:dyDescent="0.25">
      <c r="B2379" t="str">
        <f>IF('TECH RES'!C2380="RESNGA",'TECH RES'!B2380,"*")</f>
        <v>*</v>
      </c>
      <c r="C2379" t="str">
        <f t="shared" si="222"/>
        <v>*</v>
      </c>
      <c r="D2379" t="str">
        <f t="shared" si="223"/>
        <v>*</v>
      </c>
      <c r="F2379" t="str">
        <f>IF('TECH RES'!C2380="RESNGA",'TECH RES'!B2380,"*")</f>
        <v>*</v>
      </c>
      <c r="G2379" t="str">
        <f t="shared" si="224"/>
        <v>*</v>
      </c>
      <c r="H2379" t="str">
        <f t="shared" si="225"/>
        <v>*</v>
      </c>
      <c r="I2379" t="str">
        <f t="shared" si="226"/>
        <v>*</v>
      </c>
      <c r="J2379" t="str">
        <f t="shared" si="227"/>
        <v>*</v>
      </c>
    </row>
    <row r="2380" spans="2:10" x14ac:dyDescent="0.25">
      <c r="B2380" t="str">
        <f>IF('TECH RES'!C2381="RESNGA",'TECH RES'!B2381,"*")</f>
        <v>*</v>
      </c>
      <c r="C2380" t="str">
        <f t="shared" si="222"/>
        <v>*</v>
      </c>
      <c r="D2380" t="str">
        <f t="shared" si="223"/>
        <v>*</v>
      </c>
      <c r="F2380" t="str">
        <f>IF('TECH RES'!C2381="RESNGA",'TECH RES'!B2381,"*")</f>
        <v>*</v>
      </c>
      <c r="G2380" t="str">
        <f t="shared" si="224"/>
        <v>*</v>
      </c>
      <c r="H2380" t="str">
        <f t="shared" si="225"/>
        <v>*</v>
      </c>
      <c r="I2380" t="str">
        <f t="shared" si="226"/>
        <v>*</v>
      </c>
      <c r="J2380" t="str">
        <f t="shared" si="227"/>
        <v>*</v>
      </c>
    </row>
    <row r="2381" spans="2:10" x14ac:dyDescent="0.25">
      <c r="B2381" t="str">
        <f>IF('TECH RES'!C2382="RESNGA",'TECH RES'!B2382,"*")</f>
        <v>*</v>
      </c>
      <c r="C2381" t="str">
        <f t="shared" si="222"/>
        <v>*</v>
      </c>
      <c r="D2381" t="str">
        <f t="shared" si="223"/>
        <v>*</v>
      </c>
      <c r="F2381" t="str">
        <f>IF('TECH RES'!C2382="RESNGA",'TECH RES'!B2382,"*")</f>
        <v>*</v>
      </c>
      <c r="G2381" t="str">
        <f t="shared" si="224"/>
        <v>*</v>
      </c>
      <c r="H2381" t="str">
        <f t="shared" si="225"/>
        <v>*</v>
      </c>
      <c r="I2381" t="str">
        <f t="shared" si="226"/>
        <v>*</v>
      </c>
      <c r="J2381" t="str">
        <f t="shared" si="227"/>
        <v>*</v>
      </c>
    </row>
    <row r="2382" spans="2:10" x14ac:dyDescent="0.25">
      <c r="B2382" t="str">
        <f>IF('TECH RES'!C2383="RESNGA",'TECH RES'!B2383,"*")</f>
        <v>*</v>
      </c>
      <c r="C2382" t="str">
        <f t="shared" si="222"/>
        <v>*</v>
      </c>
      <c r="D2382" t="str">
        <f t="shared" si="223"/>
        <v>*</v>
      </c>
      <c r="F2382" t="str">
        <f>IF('TECH RES'!C2383="RESNGA",'TECH RES'!B2383,"*")</f>
        <v>*</v>
      </c>
      <c r="G2382" t="str">
        <f t="shared" si="224"/>
        <v>*</v>
      </c>
      <c r="H2382" t="str">
        <f t="shared" si="225"/>
        <v>*</v>
      </c>
      <c r="I2382" t="str">
        <f t="shared" si="226"/>
        <v>*</v>
      </c>
      <c r="J2382" t="str">
        <f t="shared" si="227"/>
        <v>*</v>
      </c>
    </row>
    <row r="2383" spans="2:10" x14ac:dyDescent="0.25">
      <c r="B2383" t="str">
        <f>IF('TECH RES'!C2384="RESNGA",'TECH RES'!B2384,"*")</f>
        <v>*</v>
      </c>
      <c r="C2383" t="str">
        <f t="shared" si="222"/>
        <v>*</v>
      </c>
      <c r="D2383" t="str">
        <f t="shared" si="223"/>
        <v>*</v>
      </c>
      <c r="F2383" t="str">
        <f>IF('TECH RES'!C2384="RESNGA",'TECH RES'!B2384,"*")</f>
        <v>*</v>
      </c>
      <c r="G2383" t="str">
        <f t="shared" si="224"/>
        <v>*</v>
      </c>
      <c r="H2383" t="str">
        <f t="shared" si="225"/>
        <v>*</v>
      </c>
      <c r="I2383" t="str">
        <f t="shared" si="226"/>
        <v>*</v>
      </c>
      <c r="J2383" t="str">
        <f t="shared" si="227"/>
        <v>*</v>
      </c>
    </row>
    <row r="2384" spans="2:10" x14ac:dyDescent="0.25">
      <c r="B2384" t="str">
        <f>IF('TECH RES'!C2385="RESNGA",'TECH RES'!B2385,"*")</f>
        <v>*</v>
      </c>
      <c r="C2384" t="str">
        <f t="shared" si="222"/>
        <v>*</v>
      </c>
      <c r="D2384" t="str">
        <f t="shared" si="223"/>
        <v>*</v>
      </c>
      <c r="F2384" t="str">
        <f>IF('TECH RES'!C2385="RESNGA",'TECH RES'!B2385,"*")</f>
        <v>*</v>
      </c>
      <c r="G2384" t="str">
        <f t="shared" si="224"/>
        <v>*</v>
      </c>
      <c r="H2384" t="str">
        <f t="shared" si="225"/>
        <v>*</v>
      </c>
      <c r="I2384" t="str">
        <f t="shared" si="226"/>
        <v>*</v>
      </c>
      <c r="J2384" t="str">
        <f t="shared" si="227"/>
        <v>*</v>
      </c>
    </row>
    <row r="2385" spans="2:10" x14ac:dyDescent="0.25">
      <c r="B2385" t="str">
        <f>IF('TECH RES'!C2386="RESNGA",'TECH RES'!B2386,"*")</f>
        <v>*</v>
      </c>
      <c r="C2385" t="str">
        <f t="shared" si="222"/>
        <v>*</v>
      </c>
      <c r="D2385" t="str">
        <f t="shared" si="223"/>
        <v>*</v>
      </c>
      <c r="F2385" t="str">
        <f>IF('TECH RES'!C2386="RESNGA",'TECH RES'!B2386,"*")</f>
        <v>*</v>
      </c>
      <c r="G2385" t="str">
        <f t="shared" si="224"/>
        <v>*</v>
      </c>
      <c r="H2385" t="str">
        <f t="shared" si="225"/>
        <v>*</v>
      </c>
      <c r="I2385" t="str">
        <f t="shared" si="226"/>
        <v>*</v>
      </c>
      <c r="J2385" t="str">
        <f t="shared" si="227"/>
        <v>*</v>
      </c>
    </row>
    <row r="2386" spans="2:10" x14ac:dyDescent="0.25">
      <c r="B2386" t="str">
        <f>IF('TECH RES'!C2387="RESNGA",'TECH RES'!B2387,"*")</f>
        <v>RESHOUUMNewSCAHP2NGA20</v>
      </c>
      <c r="C2386" t="str">
        <f t="shared" si="222"/>
        <v>RESNGA</v>
      </c>
      <c r="D2386">
        <f t="shared" si="223"/>
        <v>1</v>
      </c>
      <c r="F2386" t="str">
        <f>IF('TECH RES'!C2387="RESNGA",'TECH RES'!B2387,"*")</f>
        <v>RESHOUUMNewSCAHP2NGA20</v>
      </c>
      <c r="G2386" t="str">
        <f t="shared" si="224"/>
        <v>RESRNG</v>
      </c>
      <c r="H2386">
        <f t="shared" si="225"/>
        <v>0</v>
      </c>
      <c r="I2386">
        <f t="shared" si="226"/>
        <v>1</v>
      </c>
      <c r="J2386">
        <f t="shared" si="227"/>
        <v>1</v>
      </c>
    </row>
    <row r="2387" spans="2:10" x14ac:dyDescent="0.25">
      <c r="B2387" t="str">
        <f>IF('TECH RES'!C2388="RESNGA",'TECH RES'!B2388,"*")</f>
        <v>*</v>
      </c>
      <c r="C2387" t="str">
        <f t="shared" si="222"/>
        <v>*</v>
      </c>
      <c r="D2387" t="str">
        <f t="shared" si="223"/>
        <v>*</v>
      </c>
      <c r="F2387" t="str">
        <f>IF('TECH RES'!C2388="RESNGA",'TECH RES'!B2388,"*")</f>
        <v>*</v>
      </c>
      <c r="G2387" t="str">
        <f t="shared" si="224"/>
        <v>*</v>
      </c>
      <c r="H2387" t="str">
        <f t="shared" si="225"/>
        <v>*</v>
      </c>
      <c r="I2387" t="str">
        <f t="shared" si="226"/>
        <v>*</v>
      </c>
      <c r="J2387" t="str">
        <f t="shared" si="227"/>
        <v>*</v>
      </c>
    </row>
    <row r="2388" spans="2:10" x14ac:dyDescent="0.25">
      <c r="B2388" t="str">
        <f>IF('TECH RES'!C2389="RESNGA",'TECH RES'!B2389,"*")</f>
        <v>*</v>
      </c>
      <c r="C2388" t="str">
        <f t="shared" si="222"/>
        <v>*</v>
      </c>
      <c r="D2388" t="str">
        <f t="shared" si="223"/>
        <v>*</v>
      </c>
      <c r="F2388" t="str">
        <f>IF('TECH RES'!C2389="RESNGA",'TECH RES'!B2389,"*")</f>
        <v>*</v>
      </c>
      <c r="G2388" t="str">
        <f t="shared" si="224"/>
        <v>*</v>
      </c>
      <c r="H2388" t="str">
        <f t="shared" si="225"/>
        <v>*</v>
      </c>
      <c r="I2388" t="str">
        <f t="shared" si="226"/>
        <v>*</v>
      </c>
      <c r="J2388" t="str">
        <f t="shared" si="227"/>
        <v>*</v>
      </c>
    </row>
    <row r="2389" spans="2:10" x14ac:dyDescent="0.25">
      <c r="B2389" t="str">
        <f>IF('TECH RES'!C2390="RESNGA",'TECH RES'!B2390,"*")</f>
        <v>*</v>
      </c>
      <c r="C2389" t="str">
        <f t="shared" si="222"/>
        <v>*</v>
      </c>
      <c r="D2389" t="str">
        <f t="shared" si="223"/>
        <v>*</v>
      </c>
      <c r="F2389" t="str">
        <f>IF('TECH RES'!C2390="RESNGA",'TECH RES'!B2390,"*")</f>
        <v>*</v>
      </c>
      <c r="G2389" t="str">
        <f t="shared" si="224"/>
        <v>*</v>
      </c>
      <c r="H2389" t="str">
        <f t="shared" si="225"/>
        <v>*</v>
      </c>
      <c r="I2389" t="str">
        <f t="shared" si="226"/>
        <v>*</v>
      </c>
      <c r="J2389" t="str">
        <f t="shared" si="227"/>
        <v>*</v>
      </c>
    </row>
    <row r="2390" spans="2:10" x14ac:dyDescent="0.25">
      <c r="B2390" t="str">
        <f>IF('TECH RES'!C2391="RESNGA",'TECH RES'!B2391,"*")</f>
        <v>*</v>
      </c>
      <c r="C2390" t="str">
        <f t="shared" si="222"/>
        <v>*</v>
      </c>
      <c r="D2390" t="str">
        <f t="shared" si="223"/>
        <v>*</v>
      </c>
      <c r="F2390" t="str">
        <f>IF('TECH RES'!C2391="RESNGA",'TECH RES'!B2391,"*")</f>
        <v>*</v>
      </c>
      <c r="G2390" t="str">
        <f t="shared" si="224"/>
        <v>*</v>
      </c>
      <c r="H2390" t="str">
        <f t="shared" si="225"/>
        <v>*</v>
      </c>
      <c r="I2390" t="str">
        <f t="shared" si="226"/>
        <v>*</v>
      </c>
      <c r="J2390" t="str">
        <f t="shared" si="227"/>
        <v>*</v>
      </c>
    </row>
    <row r="2391" spans="2:10" x14ac:dyDescent="0.25">
      <c r="B2391" t="str">
        <f>IF('TECH RES'!C2392="RESNGA",'TECH RES'!B2392,"*")</f>
        <v>*</v>
      </c>
      <c r="C2391" t="str">
        <f t="shared" si="222"/>
        <v>*</v>
      </c>
      <c r="D2391" t="str">
        <f t="shared" si="223"/>
        <v>*</v>
      </c>
      <c r="F2391" t="str">
        <f>IF('TECH RES'!C2392="RESNGA",'TECH RES'!B2392,"*")</f>
        <v>*</v>
      </c>
      <c r="G2391" t="str">
        <f t="shared" si="224"/>
        <v>*</v>
      </c>
      <c r="H2391" t="str">
        <f t="shared" si="225"/>
        <v>*</v>
      </c>
      <c r="I2391" t="str">
        <f t="shared" si="226"/>
        <v>*</v>
      </c>
      <c r="J2391" t="str">
        <f t="shared" si="227"/>
        <v>*</v>
      </c>
    </row>
    <row r="2392" spans="2:10" x14ac:dyDescent="0.25">
      <c r="B2392" t="str">
        <f>IF('TECH RES'!C2393="RESNGA",'TECH RES'!B2393,"*")</f>
        <v>*</v>
      </c>
      <c r="C2392" t="str">
        <f t="shared" si="222"/>
        <v>*</v>
      </c>
      <c r="D2392" t="str">
        <f t="shared" si="223"/>
        <v>*</v>
      </c>
      <c r="F2392" t="str">
        <f>IF('TECH RES'!C2393="RESNGA",'TECH RES'!B2393,"*")</f>
        <v>*</v>
      </c>
      <c r="G2392" t="str">
        <f t="shared" si="224"/>
        <v>*</v>
      </c>
      <c r="H2392" t="str">
        <f t="shared" si="225"/>
        <v>*</v>
      </c>
      <c r="I2392" t="str">
        <f t="shared" si="226"/>
        <v>*</v>
      </c>
      <c r="J2392" t="str">
        <f t="shared" si="227"/>
        <v>*</v>
      </c>
    </row>
    <row r="2393" spans="2:10" x14ac:dyDescent="0.25">
      <c r="B2393" t="str">
        <f>IF('TECH RES'!C2394="RESNGA",'TECH RES'!B2394,"*")</f>
        <v>*</v>
      </c>
      <c r="C2393" t="str">
        <f t="shared" si="222"/>
        <v>*</v>
      </c>
      <c r="D2393" t="str">
        <f t="shared" si="223"/>
        <v>*</v>
      </c>
      <c r="F2393" t="str">
        <f>IF('TECH RES'!C2394="RESNGA",'TECH RES'!B2394,"*")</f>
        <v>*</v>
      </c>
      <c r="G2393" t="str">
        <f t="shared" si="224"/>
        <v>*</v>
      </c>
      <c r="H2393" t="str">
        <f t="shared" si="225"/>
        <v>*</v>
      </c>
      <c r="I2393" t="str">
        <f t="shared" si="226"/>
        <v>*</v>
      </c>
      <c r="J2393" t="str">
        <f t="shared" si="227"/>
        <v>*</v>
      </c>
    </row>
    <row r="2394" spans="2:10" x14ac:dyDescent="0.25">
      <c r="B2394" t="str">
        <f>IF('TECH RES'!C2395="RESNGA",'TECH RES'!B2395,"*")</f>
        <v>*</v>
      </c>
      <c r="C2394" t="str">
        <f t="shared" si="222"/>
        <v>*</v>
      </c>
      <c r="D2394" t="str">
        <f t="shared" si="223"/>
        <v>*</v>
      </c>
      <c r="F2394" t="str">
        <f>IF('TECH RES'!C2395="RESNGA",'TECH RES'!B2395,"*")</f>
        <v>*</v>
      </c>
      <c r="G2394" t="str">
        <f t="shared" si="224"/>
        <v>*</v>
      </c>
      <c r="H2394" t="str">
        <f t="shared" si="225"/>
        <v>*</v>
      </c>
      <c r="I2394" t="str">
        <f t="shared" si="226"/>
        <v>*</v>
      </c>
      <c r="J2394" t="str">
        <f t="shared" si="227"/>
        <v>*</v>
      </c>
    </row>
    <row r="2395" spans="2:10" x14ac:dyDescent="0.25">
      <c r="B2395" t="str">
        <f>IF('TECH RES'!C2396="RESNGA",'TECH RES'!B2396,"*")</f>
        <v>*</v>
      </c>
      <c r="C2395" t="str">
        <f t="shared" si="222"/>
        <v>*</v>
      </c>
      <c r="D2395" t="str">
        <f t="shared" si="223"/>
        <v>*</v>
      </c>
      <c r="F2395" t="str">
        <f>IF('TECH RES'!C2396="RESNGA",'TECH RES'!B2396,"*")</f>
        <v>*</v>
      </c>
      <c r="G2395" t="str">
        <f t="shared" si="224"/>
        <v>*</v>
      </c>
      <c r="H2395" t="str">
        <f t="shared" si="225"/>
        <v>*</v>
      </c>
      <c r="I2395" t="str">
        <f t="shared" si="226"/>
        <v>*</v>
      </c>
      <c r="J2395" t="str">
        <f t="shared" si="227"/>
        <v>*</v>
      </c>
    </row>
    <row r="2396" spans="2:10" x14ac:dyDescent="0.25">
      <c r="B2396" t="str">
        <f>IF('TECH RES'!C2397="RESNGA",'TECH RES'!B2397,"*")</f>
        <v>*</v>
      </c>
      <c r="C2396" t="str">
        <f t="shared" si="222"/>
        <v>*</v>
      </c>
      <c r="D2396" t="str">
        <f t="shared" si="223"/>
        <v>*</v>
      </c>
      <c r="F2396" t="str">
        <f>IF('TECH RES'!C2397="RESNGA",'TECH RES'!B2397,"*")</f>
        <v>*</v>
      </c>
      <c r="G2396" t="str">
        <f t="shared" si="224"/>
        <v>*</v>
      </c>
      <c r="H2396" t="str">
        <f t="shared" si="225"/>
        <v>*</v>
      </c>
      <c r="I2396" t="str">
        <f t="shared" si="226"/>
        <v>*</v>
      </c>
      <c r="J2396" t="str">
        <f t="shared" si="227"/>
        <v>*</v>
      </c>
    </row>
    <row r="2397" spans="2:10" x14ac:dyDescent="0.25">
      <c r="B2397" t="str">
        <f>IF('TECH RES'!C2398="RESNGA",'TECH RES'!B2398,"*")</f>
        <v>*</v>
      </c>
      <c r="C2397" t="str">
        <f t="shared" si="222"/>
        <v>*</v>
      </c>
      <c r="D2397" t="str">
        <f t="shared" si="223"/>
        <v>*</v>
      </c>
      <c r="F2397" t="str">
        <f>IF('TECH RES'!C2398="RESNGA",'TECH RES'!B2398,"*")</f>
        <v>*</v>
      </c>
      <c r="G2397" t="str">
        <f t="shared" si="224"/>
        <v>*</v>
      </c>
      <c r="H2397" t="str">
        <f t="shared" si="225"/>
        <v>*</v>
      </c>
      <c r="I2397" t="str">
        <f t="shared" si="226"/>
        <v>*</v>
      </c>
      <c r="J2397" t="str">
        <f t="shared" si="227"/>
        <v>*</v>
      </c>
    </row>
    <row r="2398" spans="2:10" x14ac:dyDescent="0.25">
      <c r="B2398" t="str">
        <f>IF('TECH RES'!C2399="RESNGA",'TECH RES'!B2399,"*")</f>
        <v>*</v>
      </c>
      <c r="C2398" t="str">
        <f t="shared" si="222"/>
        <v>*</v>
      </c>
      <c r="D2398" t="str">
        <f t="shared" si="223"/>
        <v>*</v>
      </c>
      <c r="F2398" t="str">
        <f>IF('TECH RES'!C2399="RESNGA",'TECH RES'!B2399,"*")</f>
        <v>*</v>
      </c>
      <c r="G2398" t="str">
        <f t="shared" si="224"/>
        <v>*</v>
      </c>
      <c r="H2398" t="str">
        <f t="shared" si="225"/>
        <v>*</v>
      </c>
      <c r="I2398" t="str">
        <f t="shared" si="226"/>
        <v>*</v>
      </c>
      <c r="J2398" t="str">
        <f t="shared" si="227"/>
        <v>*</v>
      </c>
    </row>
    <row r="2399" spans="2:10" x14ac:dyDescent="0.25">
      <c r="B2399" t="str">
        <f>IF('TECH RES'!C2400="RESNGA",'TECH RES'!B2400,"*")</f>
        <v>*</v>
      </c>
      <c r="C2399" t="str">
        <f t="shared" si="222"/>
        <v>*</v>
      </c>
      <c r="D2399" t="str">
        <f t="shared" si="223"/>
        <v>*</v>
      </c>
      <c r="F2399" t="str">
        <f>IF('TECH RES'!C2400="RESNGA",'TECH RES'!B2400,"*")</f>
        <v>*</v>
      </c>
      <c r="G2399" t="str">
        <f t="shared" si="224"/>
        <v>*</v>
      </c>
      <c r="H2399" t="str">
        <f t="shared" si="225"/>
        <v>*</v>
      </c>
      <c r="I2399" t="str">
        <f t="shared" si="226"/>
        <v>*</v>
      </c>
      <c r="J2399" t="str">
        <f t="shared" si="227"/>
        <v>*</v>
      </c>
    </row>
    <row r="2400" spans="2:10" x14ac:dyDescent="0.25">
      <c r="B2400" t="str">
        <f>IF('TECH RES'!C2401="RESNGA",'TECH RES'!B2401,"*")</f>
        <v>*</v>
      </c>
      <c r="C2400" t="str">
        <f t="shared" si="222"/>
        <v>*</v>
      </c>
      <c r="D2400" t="str">
        <f t="shared" si="223"/>
        <v>*</v>
      </c>
      <c r="F2400" t="str">
        <f>IF('TECH RES'!C2401="RESNGA",'TECH RES'!B2401,"*")</f>
        <v>*</v>
      </c>
      <c r="G2400" t="str">
        <f t="shared" si="224"/>
        <v>*</v>
      </c>
      <c r="H2400" t="str">
        <f t="shared" si="225"/>
        <v>*</v>
      </c>
      <c r="I2400" t="str">
        <f t="shared" si="226"/>
        <v>*</v>
      </c>
      <c r="J2400" t="str">
        <f t="shared" si="227"/>
        <v>*</v>
      </c>
    </row>
    <row r="2401" spans="2:10" x14ac:dyDescent="0.25">
      <c r="B2401" t="str">
        <f>IF('TECH RES'!C2402="RESNGA",'TECH RES'!B2402,"*")</f>
        <v>*</v>
      </c>
      <c r="C2401" t="str">
        <f t="shared" si="222"/>
        <v>*</v>
      </c>
      <c r="D2401" t="str">
        <f t="shared" si="223"/>
        <v>*</v>
      </c>
      <c r="F2401" t="str">
        <f>IF('TECH RES'!C2402="RESNGA",'TECH RES'!B2402,"*")</f>
        <v>*</v>
      </c>
      <c r="G2401" t="str">
        <f t="shared" si="224"/>
        <v>*</v>
      </c>
      <c r="H2401" t="str">
        <f t="shared" si="225"/>
        <v>*</v>
      </c>
      <c r="I2401" t="str">
        <f t="shared" si="226"/>
        <v>*</v>
      </c>
      <c r="J2401" t="str">
        <f t="shared" si="227"/>
        <v>*</v>
      </c>
    </row>
    <row r="2402" spans="2:10" x14ac:dyDescent="0.25">
      <c r="B2402" t="str">
        <f>IF('TECH RES'!C2403="RESNGA",'TECH RES'!B2403,"*")</f>
        <v>*</v>
      </c>
      <c r="C2402" t="str">
        <f t="shared" si="222"/>
        <v>*</v>
      </c>
      <c r="D2402" t="str">
        <f t="shared" si="223"/>
        <v>*</v>
      </c>
      <c r="F2402" t="str">
        <f>IF('TECH RES'!C2403="RESNGA",'TECH RES'!B2403,"*")</f>
        <v>*</v>
      </c>
      <c r="G2402" t="str">
        <f t="shared" si="224"/>
        <v>*</v>
      </c>
      <c r="H2402" t="str">
        <f t="shared" si="225"/>
        <v>*</v>
      </c>
      <c r="I2402" t="str">
        <f t="shared" si="226"/>
        <v>*</v>
      </c>
      <c r="J2402" t="str">
        <f t="shared" si="227"/>
        <v>*</v>
      </c>
    </row>
    <row r="2403" spans="2:10" x14ac:dyDescent="0.25">
      <c r="B2403" t="str">
        <f>IF('TECH RES'!C2404="RESNGA",'TECH RES'!B2404,"*")</f>
        <v>*</v>
      </c>
      <c r="C2403" t="str">
        <f t="shared" si="222"/>
        <v>*</v>
      </c>
      <c r="D2403" t="str">
        <f t="shared" si="223"/>
        <v>*</v>
      </c>
      <c r="F2403" t="str">
        <f>IF('TECH RES'!C2404="RESNGA",'TECH RES'!B2404,"*")</f>
        <v>*</v>
      </c>
      <c r="G2403" t="str">
        <f t="shared" si="224"/>
        <v>*</v>
      </c>
      <c r="H2403" t="str">
        <f t="shared" si="225"/>
        <v>*</v>
      </c>
      <c r="I2403" t="str">
        <f t="shared" si="226"/>
        <v>*</v>
      </c>
      <c r="J2403" t="str">
        <f t="shared" si="227"/>
        <v>*</v>
      </c>
    </row>
    <row r="2404" spans="2:10" x14ac:dyDescent="0.25">
      <c r="B2404" t="str">
        <f>IF('TECH RES'!C2405="RESNGA",'TECH RES'!B2405,"*")</f>
        <v>*</v>
      </c>
      <c r="C2404" t="str">
        <f t="shared" si="222"/>
        <v>*</v>
      </c>
      <c r="D2404" t="str">
        <f t="shared" si="223"/>
        <v>*</v>
      </c>
      <c r="F2404" t="str">
        <f>IF('TECH RES'!C2405="RESNGA",'TECH RES'!B2405,"*")</f>
        <v>*</v>
      </c>
      <c r="G2404" t="str">
        <f t="shared" si="224"/>
        <v>*</v>
      </c>
      <c r="H2404" t="str">
        <f t="shared" si="225"/>
        <v>*</v>
      </c>
      <c r="I2404" t="str">
        <f t="shared" si="226"/>
        <v>*</v>
      </c>
      <c r="J2404" t="str">
        <f t="shared" si="227"/>
        <v>*</v>
      </c>
    </row>
    <row r="2405" spans="2:10" x14ac:dyDescent="0.25">
      <c r="B2405" t="str">
        <f>IF('TECH RES'!C2406="RESNGA",'TECH RES'!B2406,"*")</f>
        <v>*</v>
      </c>
      <c r="C2405" t="str">
        <f t="shared" si="222"/>
        <v>*</v>
      </c>
      <c r="D2405" t="str">
        <f t="shared" si="223"/>
        <v>*</v>
      </c>
      <c r="F2405" t="str">
        <f>IF('TECH RES'!C2406="RESNGA",'TECH RES'!B2406,"*")</f>
        <v>*</v>
      </c>
      <c r="G2405" t="str">
        <f t="shared" si="224"/>
        <v>*</v>
      </c>
      <c r="H2405" t="str">
        <f t="shared" si="225"/>
        <v>*</v>
      </c>
      <c r="I2405" t="str">
        <f t="shared" si="226"/>
        <v>*</v>
      </c>
      <c r="J2405" t="str">
        <f t="shared" si="227"/>
        <v>*</v>
      </c>
    </row>
    <row r="2406" spans="2:10" x14ac:dyDescent="0.25">
      <c r="B2406" t="str">
        <f>IF('TECH RES'!C2407="RESNGA",'TECH RES'!B2407,"*")</f>
        <v>*</v>
      </c>
      <c r="C2406" t="str">
        <f t="shared" si="222"/>
        <v>*</v>
      </c>
      <c r="D2406" t="str">
        <f t="shared" si="223"/>
        <v>*</v>
      </c>
      <c r="F2406" t="str">
        <f>IF('TECH RES'!C2407="RESNGA",'TECH RES'!B2407,"*")</f>
        <v>*</v>
      </c>
      <c r="G2406" t="str">
        <f t="shared" si="224"/>
        <v>*</v>
      </c>
      <c r="H2406" t="str">
        <f t="shared" si="225"/>
        <v>*</v>
      </c>
      <c r="I2406" t="str">
        <f t="shared" si="226"/>
        <v>*</v>
      </c>
      <c r="J2406" t="str">
        <f t="shared" si="227"/>
        <v>*</v>
      </c>
    </row>
    <row r="2407" spans="2:10" x14ac:dyDescent="0.25">
      <c r="B2407" t="str">
        <f>IF('TECH RES'!C2408="RESNGA",'TECH RES'!B2408,"*")</f>
        <v>*</v>
      </c>
      <c r="C2407" t="str">
        <f t="shared" si="222"/>
        <v>*</v>
      </c>
      <c r="D2407" t="str">
        <f t="shared" si="223"/>
        <v>*</v>
      </c>
      <c r="F2407" t="str">
        <f>IF('TECH RES'!C2408="RESNGA",'TECH RES'!B2408,"*")</f>
        <v>*</v>
      </c>
      <c r="G2407" t="str">
        <f t="shared" si="224"/>
        <v>*</v>
      </c>
      <c r="H2407" t="str">
        <f t="shared" si="225"/>
        <v>*</v>
      </c>
      <c r="I2407" t="str">
        <f t="shared" si="226"/>
        <v>*</v>
      </c>
      <c r="J2407" t="str">
        <f t="shared" si="227"/>
        <v>*</v>
      </c>
    </row>
    <row r="2408" spans="2:10" x14ac:dyDescent="0.25">
      <c r="B2408" t="str">
        <f>IF('TECH RES'!C2409="RESNGA",'TECH RES'!B2409,"*")</f>
        <v>*</v>
      </c>
      <c r="C2408" t="str">
        <f t="shared" si="222"/>
        <v>*</v>
      </c>
      <c r="D2408" t="str">
        <f t="shared" si="223"/>
        <v>*</v>
      </c>
      <c r="F2408" t="str">
        <f>IF('TECH RES'!C2409="RESNGA",'TECH RES'!B2409,"*")</f>
        <v>*</v>
      </c>
      <c r="G2408" t="str">
        <f t="shared" si="224"/>
        <v>*</v>
      </c>
      <c r="H2408" t="str">
        <f t="shared" si="225"/>
        <v>*</v>
      </c>
      <c r="I2408" t="str">
        <f t="shared" si="226"/>
        <v>*</v>
      </c>
      <c r="J2408" t="str">
        <f t="shared" si="227"/>
        <v>*</v>
      </c>
    </row>
    <row r="2409" spans="2:10" x14ac:dyDescent="0.25">
      <c r="B2409" t="str">
        <f>IF('TECH RES'!C2410="RESNGA",'TECH RES'!B2410,"*")</f>
        <v>*</v>
      </c>
      <c r="C2409" t="str">
        <f t="shared" si="222"/>
        <v>*</v>
      </c>
      <c r="D2409" t="str">
        <f t="shared" si="223"/>
        <v>*</v>
      </c>
      <c r="F2409" t="str">
        <f>IF('TECH RES'!C2410="RESNGA",'TECH RES'!B2410,"*")</f>
        <v>*</v>
      </c>
      <c r="G2409" t="str">
        <f t="shared" si="224"/>
        <v>*</v>
      </c>
      <c r="H2409" t="str">
        <f t="shared" si="225"/>
        <v>*</v>
      </c>
      <c r="I2409" t="str">
        <f t="shared" si="226"/>
        <v>*</v>
      </c>
      <c r="J2409" t="str">
        <f t="shared" si="227"/>
        <v>*</v>
      </c>
    </row>
    <row r="2410" spans="2:10" x14ac:dyDescent="0.25">
      <c r="B2410" t="str">
        <f>IF('TECH RES'!C2411="RESNGA",'TECH RES'!B2411,"*")</f>
        <v>*</v>
      </c>
      <c r="C2410" t="str">
        <f t="shared" si="222"/>
        <v>*</v>
      </c>
      <c r="D2410" t="str">
        <f t="shared" si="223"/>
        <v>*</v>
      </c>
      <c r="F2410" t="str">
        <f>IF('TECH RES'!C2411="RESNGA",'TECH RES'!B2411,"*")</f>
        <v>*</v>
      </c>
      <c r="G2410" t="str">
        <f t="shared" si="224"/>
        <v>*</v>
      </c>
      <c r="H2410" t="str">
        <f t="shared" si="225"/>
        <v>*</v>
      </c>
      <c r="I2410" t="str">
        <f t="shared" si="226"/>
        <v>*</v>
      </c>
      <c r="J2410" t="str">
        <f t="shared" si="227"/>
        <v>*</v>
      </c>
    </row>
    <row r="2411" spans="2:10" x14ac:dyDescent="0.25">
      <c r="B2411" t="str">
        <f>IF('TECH RES'!C2412="RESNGA",'TECH RES'!B2412,"*")</f>
        <v>*</v>
      </c>
      <c r="C2411" t="str">
        <f t="shared" si="222"/>
        <v>*</v>
      </c>
      <c r="D2411" t="str">
        <f t="shared" si="223"/>
        <v>*</v>
      </c>
      <c r="F2411" t="str">
        <f>IF('TECH RES'!C2412="RESNGA",'TECH RES'!B2412,"*")</f>
        <v>*</v>
      </c>
      <c r="G2411" t="str">
        <f t="shared" si="224"/>
        <v>*</v>
      </c>
      <c r="H2411" t="str">
        <f t="shared" si="225"/>
        <v>*</v>
      </c>
      <c r="I2411" t="str">
        <f t="shared" si="226"/>
        <v>*</v>
      </c>
      <c r="J2411" t="str">
        <f t="shared" si="227"/>
        <v>*</v>
      </c>
    </row>
    <row r="2412" spans="2:10" x14ac:dyDescent="0.25">
      <c r="B2412" t="str">
        <f>IF('TECH RES'!C2413="RESNGA",'TECH RES'!B2413,"*")</f>
        <v>*</v>
      </c>
      <c r="C2412" t="str">
        <f t="shared" si="222"/>
        <v>*</v>
      </c>
      <c r="D2412" t="str">
        <f t="shared" si="223"/>
        <v>*</v>
      </c>
      <c r="F2412" t="str">
        <f>IF('TECH RES'!C2413="RESNGA",'TECH RES'!B2413,"*")</f>
        <v>*</v>
      </c>
      <c r="G2412" t="str">
        <f t="shared" si="224"/>
        <v>*</v>
      </c>
      <c r="H2412" t="str">
        <f t="shared" si="225"/>
        <v>*</v>
      </c>
      <c r="I2412" t="str">
        <f t="shared" si="226"/>
        <v>*</v>
      </c>
      <c r="J2412" t="str">
        <f t="shared" si="227"/>
        <v>*</v>
      </c>
    </row>
    <row r="2413" spans="2:10" x14ac:dyDescent="0.25">
      <c r="B2413" t="str">
        <f>IF('TECH RES'!C2414="RESNGA",'TECH RES'!B2414,"*")</f>
        <v>*</v>
      </c>
      <c r="C2413" t="str">
        <f t="shared" si="222"/>
        <v>*</v>
      </c>
      <c r="D2413" t="str">
        <f t="shared" si="223"/>
        <v>*</v>
      </c>
      <c r="F2413" t="str">
        <f>IF('TECH RES'!C2414="RESNGA",'TECH RES'!B2414,"*")</f>
        <v>*</v>
      </c>
      <c r="G2413" t="str">
        <f t="shared" si="224"/>
        <v>*</v>
      </c>
      <c r="H2413" t="str">
        <f t="shared" si="225"/>
        <v>*</v>
      </c>
      <c r="I2413" t="str">
        <f t="shared" si="226"/>
        <v>*</v>
      </c>
      <c r="J2413" t="str">
        <f t="shared" si="227"/>
        <v>*</v>
      </c>
    </row>
    <row r="2414" spans="2:10" x14ac:dyDescent="0.25">
      <c r="B2414" t="str">
        <f>IF('TECH RES'!C2415="RESNGA",'TECH RES'!B2415,"*")</f>
        <v>*</v>
      </c>
      <c r="C2414" t="str">
        <f t="shared" si="222"/>
        <v>*</v>
      </c>
      <c r="D2414" t="str">
        <f t="shared" si="223"/>
        <v>*</v>
      </c>
      <c r="F2414" t="str">
        <f>IF('TECH RES'!C2415="RESNGA",'TECH RES'!B2415,"*")</f>
        <v>*</v>
      </c>
      <c r="G2414" t="str">
        <f t="shared" si="224"/>
        <v>*</v>
      </c>
      <c r="H2414" t="str">
        <f t="shared" si="225"/>
        <v>*</v>
      </c>
      <c r="I2414" t="str">
        <f t="shared" si="226"/>
        <v>*</v>
      </c>
      <c r="J2414" t="str">
        <f t="shared" si="227"/>
        <v>*</v>
      </c>
    </row>
    <row r="2415" spans="2:10" x14ac:dyDescent="0.25">
      <c r="B2415" t="str">
        <f>IF('TECH RES'!C2416="RESNGA",'TECH RES'!B2416,"*")</f>
        <v>*</v>
      </c>
      <c r="C2415" t="str">
        <f t="shared" si="222"/>
        <v>*</v>
      </c>
      <c r="D2415" t="str">
        <f t="shared" si="223"/>
        <v>*</v>
      </c>
      <c r="F2415" t="str">
        <f>IF('TECH RES'!C2416="RESNGA",'TECH RES'!B2416,"*")</f>
        <v>*</v>
      </c>
      <c r="G2415" t="str">
        <f t="shared" si="224"/>
        <v>*</v>
      </c>
      <c r="H2415" t="str">
        <f t="shared" si="225"/>
        <v>*</v>
      </c>
      <c r="I2415" t="str">
        <f t="shared" si="226"/>
        <v>*</v>
      </c>
      <c r="J2415" t="str">
        <f t="shared" si="227"/>
        <v>*</v>
      </c>
    </row>
    <row r="2416" spans="2:10" x14ac:dyDescent="0.25">
      <c r="B2416" t="str">
        <f>IF('TECH RES'!C2417="RESNGA",'TECH RES'!B2417,"*")</f>
        <v>*</v>
      </c>
      <c r="C2416" t="str">
        <f t="shared" si="222"/>
        <v>*</v>
      </c>
      <c r="D2416" t="str">
        <f t="shared" si="223"/>
        <v>*</v>
      </c>
      <c r="F2416" t="str">
        <f>IF('TECH RES'!C2417="RESNGA",'TECH RES'!B2417,"*")</f>
        <v>*</v>
      </c>
      <c r="G2416" t="str">
        <f t="shared" si="224"/>
        <v>*</v>
      </c>
      <c r="H2416" t="str">
        <f t="shared" si="225"/>
        <v>*</v>
      </c>
      <c r="I2416" t="str">
        <f t="shared" si="226"/>
        <v>*</v>
      </c>
      <c r="J2416" t="str">
        <f t="shared" si="227"/>
        <v>*</v>
      </c>
    </row>
    <row r="2417" spans="2:10" x14ac:dyDescent="0.25">
      <c r="B2417" t="str">
        <f>IF('TECH RES'!C2418="RESNGA",'TECH RES'!B2418,"*")</f>
        <v>*</v>
      </c>
      <c r="C2417" t="str">
        <f t="shared" si="222"/>
        <v>*</v>
      </c>
      <c r="D2417" t="str">
        <f t="shared" si="223"/>
        <v>*</v>
      </c>
      <c r="F2417" t="str">
        <f>IF('TECH RES'!C2418="RESNGA",'TECH RES'!B2418,"*")</f>
        <v>*</v>
      </c>
      <c r="G2417" t="str">
        <f t="shared" si="224"/>
        <v>*</v>
      </c>
      <c r="H2417" t="str">
        <f t="shared" si="225"/>
        <v>*</v>
      </c>
      <c r="I2417" t="str">
        <f t="shared" si="226"/>
        <v>*</v>
      </c>
      <c r="J2417" t="str">
        <f t="shared" si="227"/>
        <v>*</v>
      </c>
    </row>
    <row r="2418" spans="2:10" x14ac:dyDescent="0.25">
      <c r="B2418" t="str">
        <f>IF('TECH RES'!C2419="RESNGA",'TECH RES'!B2419,"*")</f>
        <v>*</v>
      </c>
      <c r="C2418" t="str">
        <f t="shared" si="222"/>
        <v>*</v>
      </c>
      <c r="D2418" t="str">
        <f t="shared" si="223"/>
        <v>*</v>
      </c>
      <c r="F2418" t="str">
        <f>IF('TECH RES'!C2419="RESNGA",'TECH RES'!B2419,"*")</f>
        <v>*</v>
      </c>
      <c r="G2418" t="str">
        <f t="shared" si="224"/>
        <v>*</v>
      </c>
      <c r="H2418" t="str">
        <f t="shared" si="225"/>
        <v>*</v>
      </c>
      <c r="I2418" t="str">
        <f t="shared" si="226"/>
        <v>*</v>
      </c>
      <c r="J2418" t="str">
        <f t="shared" si="227"/>
        <v>*</v>
      </c>
    </row>
    <row r="2419" spans="2:10" x14ac:dyDescent="0.25">
      <c r="B2419" t="str">
        <f>IF('TECH RES'!C2420="RESNGA",'TECH RES'!B2420,"*")</f>
        <v>*</v>
      </c>
      <c r="C2419" t="str">
        <f t="shared" si="222"/>
        <v>*</v>
      </c>
      <c r="D2419" t="str">
        <f t="shared" si="223"/>
        <v>*</v>
      </c>
      <c r="F2419" t="str">
        <f>IF('TECH RES'!C2420="RESNGA",'TECH RES'!B2420,"*")</f>
        <v>*</v>
      </c>
      <c r="G2419" t="str">
        <f t="shared" si="224"/>
        <v>*</v>
      </c>
      <c r="H2419" t="str">
        <f t="shared" si="225"/>
        <v>*</v>
      </c>
      <c r="I2419" t="str">
        <f t="shared" si="226"/>
        <v>*</v>
      </c>
      <c r="J2419" t="str">
        <f t="shared" si="227"/>
        <v>*</v>
      </c>
    </row>
    <row r="2420" spans="2:10" x14ac:dyDescent="0.25">
      <c r="B2420" t="str">
        <f>IF('TECH RES'!C2421="RESNGA",'TECH RES'!B2421,"*")</f>
        <v>*</v>
      </c>
      <c r="C2420" t="str">
        <f t="shared" si="222"/>
        <v>*</v>
      </c>
      <c r="D2420" t="str">
        <f t="shared" si="223"/>
        <v>*</v>
      </c>
      <c r="F2420" t="str">
        <f>IF('TECH RES'!C2421="RESNGA",'TECH RES'!B2421,"*")</f>
        <v>*</v>
      </c>
      <c r="G2420" t="str">
        <f t="shared" si="224"/>
        <v>*</v>
      </c>
      <c r="H2420" t="str">
        <f t="shared" si="225"/>
        <v>*</v>
      </c>
      <c r="I2420" t="str">
        <f t="shared" si="226"/>
        <v>*</v>
      </c>
      <c r="J2420" t="str">
        <f t="shared" si="227"/>
        <v>*</v>
      </c>
    </row>
    <row r="2421" spans="2:10" x14ac:dyDescent="0.25">
      <c r="B2421" t="str">
        <f>IF('TECH RES'!C2422="RESNGA",'TECH RES'!B2422,"*")</f>
        <v>*</v>
      </c>
      <c r="C2421" t="str">
        <f t="shared" si="222"/>
        <v>*</v>
      </c>
      <c r="D2421" t="str">
        <f t="shared" si="223"/>
        <v>*</v>
      </c>
      <c r="F2421" t="str">
        <f>IF('TECH RES'!C2422="RESNGA",'TECH RES'!B2422,"*")</f>
        <v>*</v>
      </c>
      <c r="G2421" t="str">
        <f t="shared" si="224"/>
        <v>*</v>
      </c>
      <c r="H2421" t="str">
        <f t="shared" si="225"/>
        <v>*</v>
      </c>
      <c r="I2421" t="str">
        <f t="shared" si="226"/>
        <v>*</v>
      </c>
      <c r="J2421" t="str">
        <f t="shared" si="227"/>
        <v>*</v>
      </c>
    </row>
    <row r="2422" spans="2:10" x14ac:dyDescent="0.25">
      <c r="B2422" t="str">
        <f>IF('TECH RES'!C2423="RESNGA",'TECH RES'!B2423,"*")</f>
        <v>*</v>
      </c>
      <c r="C2422" t="str">
        <f t="shared" si="222"/>
        <v>*</v>
      </c>
      <c r="D2422" t="str">
        <f t="shared" si="223"/>
        <v>*</v>
      </c>
      <c r="F2422" t="str">
        <f>IF('TECH RES'!C2423="RESNGA",'TECH RES'!B2423,"*")</f>
        <v>*</v>
      </c>
      <c r="G2422" t="str">
        <f t="shared" si="224"/>
        <v>*</v>
      </c>
      <c r="H2422" t="str">
        <f t="shared" si="225"/>
        <v>*</v>
      </c>
      <c r="I2422" t="str">
        <f t="shared" si="226"/>
        <v>*</v>
      </c>
      <c r="J2422" t="str">
        <f t="shared" si="227"/>
        <v>*</v>
      </c>
    </row>
    <row r="2423" spans="2:10" x14ac:dyDescent="0.25">
      <c r="B2423" t="str">
        <f>IF('TECH RES'!C2424="RESNGA",'TECH RES'!B2424,"*")</f>
        <v>*</v>
      </c>
      <c r="C2423" t="str">
        <f t="shared" si="222"/>
        <v>*</v>
      </c>
      <c r="D2423" t="str">
        <f t="shared" si="223"/>
        <v>*</v>
      </c>
      <c r="F2423" t="str">
        <f>IF('TECH RES'!C2424="RESNGA",'TECH RES'!B2424,"*")</f>
        <v>*</v>
      </c>
      <c r="G2423" t="str">
        <f t="shared" si="224"/>
        <v>*</v>
      </c>
      <c r="H2423" t="str">
        <f t="shared" si="225"/>
        <v>*</v>
      </c>
      <c r="I2423" t="str">
        <f t="shared" si="226"/>
        <v>*</v>
      </c>
      <c r="J2423" t="str">
        <f t="shared" si="227"/>
        <v>*</v>
      </c>
    </row>
    <row r="2424" spans="2:10" x14ac:dyDescent="0.25">
      <c r="B2424" t="str">
        <f>IF('TECH RES'!C2425="RESNGA",'TECH RES'!B2425,"*")</f>
        <v>*</v>
      </c>
      <c r="C2424" t="str">
        <f t="shared" si="222"/>
        <v>*</v>
      </c>
      <c r="D2424" t="str">
        <f t="shared" si="223"/>
        <v>*</v>
      </c>
      <c r="F2424" t="str">
        <f>IF('TECH RES'!C2425="RESNGA",'TECH RES'!B2425,"*")</f>
        <v>*</v>
      </c>
      <c r="G2424" t="str">
        <f t="shared" si="224"/>
        <v>*</v>
      </c>
      <c r="H2424" t="str">
        <f t="shared" si="225"/>
        <v>*</v>
      </c>
      <c r="I2424" t="str">
        <f t="shared" si="226"/>
        <v>*</v>
      </c>
      <c r="J2424" t="str">
        <f t="shared" si="227"/>
        <v>*</v>
      </c>
    </row>
    <row r="2425" spans="2:10" x14ac:dyDescent="0.25">
      <c r="B2425" t="str">
        <f>IF('TECH RES'!C2426="RESNGA",'TECH RES'!B2426,"*")</f>
        <v>*</v>
      </c>
      <c r="C2425" t="str">
        <f t="shared" si="222"/>
        <v>*</v>
      </c>
      <c r="D2425" t="str">
        <f t="shared" si="223"/>
        <v>*</v>
      </c>
      <c r="F2425" t="str">
        <f>IF('TECH RES'!C2426="RESNGA",'TECH RES'!B2426,"*")</f>
        <v>*</v>
      </c>
      <c r="G2425" t="str">
        <f t="shared" si="224"/>
        <v>*</v>
      </c>
      <c r="H2425" t="str">
        <f t="shared" si="225"/>
        <v>*</v>
      </c>
      <c r="I2425" t="str">
        <f t="shared" si="226"/>
        <v>*</v>
      </c>
      <c r="J2425" t="str">
        <f t="shared" si="227"/>
        <v>*</v>
      </c>
    </row>
    <row r="2426" spans="2:10" x14ac:dyDescent="0.25">
      <c r="B2426" t="str">
        <f>IF('TECH RES'!C2427="RESNGA",'TECH RES'!B2427,"*")</f>
        <v>*</v>
      </c>
      <c r="C2426" t="str">
        <f t="shared" si="222"/>
        <v>*</v>
      </c>
      <c r="D2426" t="str">
        <f t="shared" si="223"/>
        <v>*</v>
      </c>
      <c r="F2426" t="str">
        <f>IF('TECH RES'!C2427="RESNGA",'TECH RES'!B2427,"*")</f>
        <v>*</v>
      </c>
      <c r="G2426" t="str">
        <f t="shared" si="224"/>
        <v>*</v>
      </c>
      <c r="H2426" t="str">
        <f t="shared" si="225"/>
        <v>*</v>
      </c>
      <c r="I2426" t="str">
        <f t="shared" si="226"/>
        <v>*</v>
      </c>
      <c r="J2426" t="str">
        <f t="shared" si="227"/>
        <v>*</v>
      </c>
    </row>
    <row r="2427" spans="2:10" x14ac:dyDescent="0.25">
      <c r="B2427" t="str">
        <f>IF('TECH RES'!C2428="RESNGA",'TECH RES'!B2428,"*")</f>
        <v>*</v>
      </c>
      <c r="C2427" t="str">
        <f t="shared" si="222"/>
        <v>*</v>
      </c>
      <c r="D2427" t="str">
        <f t="shared" si="223"/>
        <v>*</v>
      </c>
      <c r="F2427" t="str">
        <f>IF('TECH RES'!C2428="RESNGA",'TECH RES'!B2428,"*")</f>
        <v>*</v>
      </c>
      <c r="G2427" t="str">
        <f t="shared" si="224"/>
        <v>*</v>
      </c>
      <c r="H2427" t="str">
        <f t="shared" si="225"/>
        <v>*</v>
      </c>
      <c r="I2427" t="str">
        <f t="shared" si="226"/>
        <v>*</v>
      </c>
      <c r="J2427" t="str">
        <f t="shared" si="227"/>
        <v>*</v>
      </c>
    </row>
    <row r="2428" spans="2:10" x14ac:dyDescent="0.25">
      <c r="B2428" t="str">
        <f>IF('TECH RES'!C2429="RESNGA",'TECH RES'!B2429,"*")</f>
        <v>*</v>
      </c>
      <c r="C2428" t="str">
        <f t="shared" si="222"/>
        <v>*</v>
      </c>
      <c r="D2428" t="str">
        <f t="shared" si="223"/>
        <v>*</v>
      </c>
      <c r="F2428" t="str">
        <f>IF('TECH RES'!C2429="RESNGA",'TECH RES'!B2429,"*")</f>
        <v>*</v>
      </c>
      <c r="G2428" t="str">
        <f t="shared" si="224"/>
        <v>*</v>
      </c>
      <c r="H2428" t="str">
        <f t="shared" si="225"/>
        <v>*</v>
      </c>
      <c r="I2428" t="str">
        <f t="shared" si="226"/>
        <v>*</v>
      </c>
      <c r="J2428" t="str">
        <f t="shared" si="227"/>
        <v>*</v>
      </c>
    </row>
    <row r="2429" spans="2:10" x14ac:dyDescent="0.25">
      <c r="B2429" t="str">
        <f>IF('TECH RES'!C2430="RESNGA",'TECH RES'!B2430,"*")</f>
        <v>*</v>
      </c>
      <c r="C2429" t="str">
        <f t="shared" si="222"/>
        <v>*</v>
      </c>
      <c r="D2429" t="str">
        <f t="shared" si="223"/>
        <v>*</v>
      </c>
      <c r="F2429" t="str">
        <f>IF('TECH RES'!C2430="RESNGA",'TECH RES'!B2430,"*")</f>
        <v>*</v>
      </c>
      <c r="G2429" t="str">
        <f t="shared" si="224"/>
        <v>*</v>
      </c>
      <c r="H2429" t="str">
        <f t="shared" si="225"/>
        <v>*</v>
      </c>
      <c r="I2429" t="str">
        <f t="shared" si="226"/>
        <v>*</v>
      </c>
      <c r="J2429" t="str">
        <f t="shared" si="227"/>
        <v>*</v>
      </c>
    </row>
    <row r="2430" spans="2:10" x14ac:dyDescent="0.25">
      <c r="B2430" t="str">
        <f>IF('TECH RES'!C2431="RESNGA",'TECH RES'!B2431,"*")</f>
        <v>*</v>
      </c>
      <c r="C2430" t="str">
        <f t="shared" si="222"/>
        <v>*</v>
      </c>
      <c r="D2430" t="str">
        <f t="shared" si="223"/>
        <v>*</v>
      </c>
      <c r="F2430" t="str">
        <f>IF('TECH RES'!C2431="RESNGA",'TECH RES'!B2431,"*")</f>
        <v>*</v>
      </c>
      <c r="G2430" t="str">
        <f t="shared" si="224"/>
        <v>*</v>
      </c>
      <c r="H2430" t="str">
        <f t="shared" si="225"/>
        <v>*</v>
      </c>
      <c r="I2430" t="str">
        <f t="shared" si="226"/>
        <v>*</v>
      </c>
      <c r="J2430" t="str">
        <f t="shared" si="227"/>
        <v>*</v>
      </c>
    </row>
    <row r="2431" spans="2:10" x14ac:dyDescent="0.25">
      <c r="B2431" t="str">
        <f>IF('TECH RES'!C2432="RESNGA",'TECH RES'!B2432,"*")</f>
        <v>*</v>
      </c>
      <c r="C2431" t="str">
        <f t="shared" si="222"/>
        <v>*</v>
      </c>
      <c r="D2431" t="str">
        <f t="shared" si="223"/>
        <v>*</v>
      </c>
      <c r="F2431" t="str">
        <f>IF('TECH RES'!C2432="RESNGA",'TECH RES'!B2432,"*")</f>
        <v>*</v>
      </c>
      <c r="G2431" t="str">
        <f t="shared" si="224"/>
        <v>*</v>
      </c>
      <c r="H2431" t="str">
        <f t="shared" si="225"/>
        <v>*</v>
      </c>
      <c r="I2431" t="str">
        <f t="shared" si="226"/>
        <v>*</v>
      </c>
      <c r="J2431" t="str">
        <f t="shared" si="227"/>
        <v>*</v>
      </c>
    </row>
    <row r="2432" spans="2:10" x14ac:dyDescent="0.25">
      <c r="B2432" t="str">
        <f>IF('TECH RES'!C2433="RESNGA",'TECH RES'!B2433,"*")</f>
        <v>*</v>
      </c>
      <c r="C2432" t="str">
        <f t="shared" si="222"/>
        <v>*</v>
      </c>
      <c r="D2432" t="str">
        <f t="shared" si="223"/>
        <v>*</v>
      </c>
      <c r="F2432" t="str">
        <f>IF('TECH RES'!C2433="RESNGA",'TECH RES'!B2433,"*")</f>
        <v>*</v>
      </c>
      <c r="G2432" t="str">
        <f t="shared" si="224"/>
        <v>*</v>
      </c>
      <c r="H2432" t="str">
        <f t="shared" si="225"/>
        <v>*</v>
      </c>
      <c r="I2432" t="str">
        <f t="shared" si="226"/>
        <v>*</v>
      </c>
      <c r="J2432" t="str">
        <f t="shared" si="227"/>
        <v>*</v>
      </c>
    </row>
    <row r="2433" spans="2:10" x14ac:dyDescent="0.25">
      <c r="B2433" t="str">
        <f>IF('TECH RES'!C2434="RESNGA",'TECH RES'!B2434,"*")</f>
        <v>*</v>
      </c>
      <c r="C2433" t="str">
        <f t="shared" si="222"/>
        <v>*</v>
      </c>
      <c r="D2433" t="str">
        <f t="shared" si="223"/>
        <v>*</v>
      </c>
      <c r="F2433" t="str">
        <f>IF('TECH RES'!C2434="RESNGA",'TECH RES'!B2434,"*")</f>
        <v>*</v>
      </c>
      <c r="G2433" t="str">
        <f t="shared" si="224"/>
        <v>*</v>
      </c>
      <c r="H2433" t="str">
        <f t="shared" si="225"/>
        <v>*</v>
      </c>
      <c r="I2433" t="str">
        <f t="shared" si="226"/>
        <v>*</v>
      </c>
      <c r="J2433" t="str">
        <f t="shared" si="227"/>
        <v>*</v>
      </c>
    </row>
    <row r="2434" spans="2:10" x14ac:dyDescent="0.25">
      <c r="B2434" t="str">
        <f>IF('TECH RES'!C2435="RESNGA",'TECH RES'!B2435,"*")</f>
        <v>*</v>
      </c>
      <c r="C2434" t="str">
        <f t="shared" si="222"/>
        <v>*</v>
      </c>
      <c r="D2434" t="str">
        <f t="shared" si="223"/>
        <v>*</v>
      </c>
      <c r="F2434" t="str">
        <f>IF('TECH RES'!C2435="RESNGA",'TECH RES'!B2435,"*")</f>
        <v>*</v>
      </c>
      <c r="G2434" t="str">
        <f t="shared" si="224"/>
        <v>*</v>
      </c>
      <c r="H2434" t="str">
        <f t="shared" si="225"/>
        <v>*</v>
      </c>
      <c r="I2434" t="str">
        <f t="shared" si="226"/>
        <v>*</v>
      </c>
      <c r="J2434" t="str">
        <f t="shared" si="227"/>
        <v>*</v>
      </c>
    </row>
    <row r="2435" spans="2:10" x14ac:dyDescent="0.25">
      <c r="B2435" t="str">
        <f>IF('TECH RES'!C2436="RESNGA",'TECH RES'!B2436,"*")</f>
        <v>*</v>
      </c>
      <c r="C2435" t="str">
        <f t="shared" si="222"/>
        <v>*</v>
      </c>
      <c r="D2435" t="str">
        <f t="shared" si="223"/>
        <v>*</v>
      </c>
      <c r="F2435" t="str">
        <f>IF('TECH RES'!C2436="RESNGA",'TECH RES'!B2436,"*")</f>
        <v>*</v>
      </c>
      <c r="G2435" t="str">
        <f t="shared" si="224"/>
        <v>*</v>
      </c>
      <c r="H2435" t="str">
        <f t="shared" si="225"/>
        <v>*</v>
      </c>
      <c r="I2435" t="str">
        <f t="shared" si="226"/>
        <v>*</v>
      </c>
      <c r="J2435" t="str">
        <f t="shared" si="227"/>
        <v>*</v>
      </c>
    </row>
    <row r="2436" spans="2:10" x14ac:dyDescent="0.25">
      <c r="B2436" t="str">
        <f>IF('TECH RES'!C2437="RESNGA",'TECH RES'!B2437,"*")</f>
        <v>*</v>
      </c>
      <c r="C2436" t="str">
        <f t="shared" si="222"/>
        <v>*</v>
      </c>
      <c r="D2436" t="str">
        <f t="shared" si="223"/>
        <v>*</v>
      </c>
      <c r="F2436" t="str">
        <f>IF('TECH RES'!C2437="RESNGA",'TECH RES'!B2437,"*")</f>
        <v>*</v>
      </c>
      <c r="G2436" t="str">
        <f t="shared" si="224"/>
        <v>*</v>
      </c>
      <c r="H2436" t="str">
        <f t="shared" si="225"/>
        <v>*</v>
      </c>
      <c r="I2436" t="str">
        <f t="shared" si="226"/>
        <v>*</v>
      </c>
      <c r="J2436" t="str">
        <f t="shared" si="227"/>
        <v>*</v>
      </c>
    </row>
    <row r="2437" spans="2:10" x14ac:dyDescent="0.25">
      <c r="B2437" t="str">
        <f>IF('TECH RES'!C2438="RESNGA",'TECH RES'!B2438,"*")</f>
        <v>*</v>
      </c>
      <c r="C2437" t="str">
        <f t="shared" si="222"/>
        <v>*</v>
      </c>
      <c r="D2437" t="str">
        <f t="shared" si="223"/>
        <v>*</v>
      </c>
      <c r="F2437" t="str">
        <f>IF('TECH RES'!C2438="RESNGA",'TECH RES'!B2438,"*")</f>
        <v>*</v>
      </c>
      <c r="G2437" t="str">
        <f t="shared" si="224"/>
        <v>*</v>
      </c>
      <c r="H2437" t="str">
        <f t="shared" si="225"/>
        <v>*</v>
      </c>
      <c r="I2437" t="str">
        <f t="shared" si="226"/>
        <v>*</v>
      </c>
      <c r="J2437" t="str">
        <f t="shared" si="227"/>
        <v>*</v>
      </c>
    </row>
    <row r="2438" spans="2:10" x14ac:dyDescent="0.25">
      <c r="B2438" t="str">
        <f>IF('TECH RES'!C2439="RESNGA",'TECH RES'!B2439,"*")</f>
        <v>*</v>
      </c>
      <c r="C2438" t="str">
        <f t="shared" ref="C2438:C2501" si="228">IF(B2438="*","*","RESNGA")</f>
        <v>*</v>
      </c>
      <c r="D2438" t="str">
        <f t="shared" ref="D2438:D2501" si="229">IF(B2438="*","*",1)</f>
        <v>*</v>
      </c>
      <c r="F2438" t="str">
        <f>IF('TECH RES'!C2439="RESNGA",'TECH RES'!B2439,"*")</f>
        <v>*</v>
      </c>
      <c r="G2438" t="str">
        <f t="shared" ref="G2438:G2501" si="230">IF(F2438="*","*","RESRNG")</f>
        <v>*</v>
      </c>
      <c r="H2438" t="str">
        <f t="shared" ref="H2438:H2501" si="231">IF(F2438="*","*",0)</f>
        <v>*</v>
      </c>
      <c r="I2438" t="str">
        <f t="shared" ref="I2438:I2501" si="232">IF(G2438="*","*",1)</f>
        <v>*</v>
      </c>
      <c r="J2438" t="str">
        <f t="shared" ref="J2438:J2501" si="233">IF(H2438="*","*",1)</f>
        <v>*</v>
      </c>
    </row>
    <row r="2439" spans="2:10" x14ac:dyDescent="0.25">
      <c r="B2439" t="str">
        <f>IF('TECH RES'!C2440="RESNGA",'TECH RES'!B2440,"*")</f>
        <v>*</v>
      </c>
      <c r="C2439" t="str">
        <f t="shared" si="228"/>
        <v>*</v>
      </c>
      <c r="D2439" t="str">
        <f t="shared" si="229"/>
        <v>*</v>
      </c>
      <c r="F2439" t="str">
        <f>IF('TECH RES'!C2440="RESNGA",'TECH RES'!B2440,"*")</f>
        <v>*</v>
      </c>
      <c r="G2439" t="str">
        <f t="shared" si="230"/>
        <v>*</v>
      </c>
      <c r="H2439" t="str">
        <f t="shared" si="231"/>
        <v>*</v>
      </c>
      <c r="I2439" t="str">
        <f t="shared" si="232"/>
        <v>*</v>
      </c>
      <c r="J2439" t="str">
        <f t="shared" si="233"/>
        <v>*</v>
      </c>
    </row>
    <row r="2440" spans="2:10" x14ac:dyDescent="0.25">
      <c r="B2440" t="str">
        <f>IF('TECH RES'!C2441="RESNGA",'TECH RES'!B2441,"*")</f>
        <v>*</v>
      </c>
      <c r="C2440" t="str">
        <f t="shared" si="228"/>
        <v>*</v>
      </c>
      <c r="D2440" t="str">
        <f t="shared" si="229"/>
        <v>*</v>
      </c>
      <c r="F2440" t="str">
        <f>IF('TECH RES'!C2441="RESNGA",'TECH RES'!B2441,"*")</f>
        <v>*</v>
      </c>
      <c r="G2440" t="str">
        <f t="shared" si="230"/>
        <v>*</v>
      </c>
      <c r="H2440" t="str">
        <f t="shared" si="231"/>
        <v>*</v>
      </c>
      <c r="I2440" t="str">
        <f t="shared" si="232"/>
        <v>*</v>
      </c>
      <c r="J2440" t="str">
        <f t="shared" si="233"/>
        <v>*</v>
      </c>
    </row>
    <row r="2441" spans="2:10" x14ac:dyDescent="0.25">
      <c r="B2441" t="str">
        <f>IF('TECH RES'!C2442="RESNGA",'TECH RES'!B2442,"*")</f>
        <v>*</v>
      </c>
      <c r="C2441" t="str">
        <f t="shared" si="228"/>
        <v>*</v>
      </c>
      <c r="D2441" t="str">
        <f t="shared" si="229"/>
        <v>*</v>
      </c>
      <c r="F2441" t="str">
        <f>IF('TECH RES'!C2442="RESNGA",'TECH RES'!B2442,"*")</f>
        <v>*</v>
      </c>
      <c r="G2441" t="str">
        <f t="shared" si="230"/>
        <v>*</v>
      </c>
      <c r="H2441" t="str">
        <f t="shared" si="231"/>
        <v>*</v>
      </c>
      <c r="I2441" t="str">
        <f t="shared" si="232"/>
        <v>*</v>
      </c>
      <c r="J2441" t="str">
        <f t="shared" si="233"/>
        <v>*</v>
      </c>
    </row>
    <row r="2442" spans="2:10" x14ac:dyDescent="0.25">
      <c r="B2442" t="str">
        <f>IF('TECH RES'!C2443="RESNGA",'TECH RES'!B2443,"*")</f>
        <v>*</v>
      </c>
      <c r="C2442" t="str">
        <f t="shared" si="228"/>
        <v>*</v>
      </c>
      <c r="D2442" t="str">
        <f t="shared" si="229"/>
        <v>*</v>
      </c>
      <c r="F2442" t="str">
        <f>IF('TECH RES'!C2443="RESNGA",'TECH RES'!B2443,"*")</f>
        <v>*</v>
      </c>
      <c r="G2442" t="str">
        <f t="shared" si="230"/>
        <v>*</v>
      </c>
      <c r="H2442" t="str">
        <f t="shared" si="231"/>
        <v>*</v>
      </c>
      <c r="I2442" t="str">
        <f t="shared" si="232"/>
        <v>*</v>
      </c>
      <c r="J2442" t="str">
        <f t="shared" si="233"/>
        <v>*</v>
      </c>
    </row>
    <row r="2443" spans="2:10" x14ac:dyDescent="0.25">
      <c r="B2443" t="str">
        <f>IF('TECH RES'!C2444="RESNGA",'TECH RES'!B2444,"*")</f>
        <v>*</v>
      </c>
      <c r="C2443" t="str">
        <f t="shared" si="228"/>
        <v>*</v>
      </c>
      <c r="D2443" t="str">
        <f t="shared" si="229"/>
        <v>*</v>
      </c>
      <c r="F2443" t="str">
        <f>IF('TECH RES'!C2444="RESNGA",'TECH RES'!B2444,"*")</f>
        <v>*</v>
      </c>
      <c r="G2443" t="str">
        <f t="shared" si="230"/>
        <v>*</v>
      </c>
      <c r="H2443" t="str">
        <f t="shared" si="231"/>
        <v>*</v>
      </c>
      <c r="I2443" t="str">
        <f t="shared" si="232"/>
        <v>*</v>
      </c>
      <c r="J2443" t="str">
        <f t="shared" si="233"/>
        <v>*</v>
      </c>
    </row>
    <row r="2444" spans="2:10" x14ac:dyDescent="0.25">
      <c r="B2444" t="str">
        <f>IF('TECH RES'!C2445="RESNGA",'TECH RES'!B2445,"*")</f>
        <v>*</v>
      </c>
      <c r="C2444" t="str">
        <f t="shared" si="228"/>
        <v>*</v>
      </c>
      <c r="D2444" t="str">
        <f t="shared" si="229"/>
        <v>*</v>
      </c>
      <c r="F2444" t="str">
        <f>IF('TECH RES'!C2445="RESNGA",'TECH RES'!B2445,"*")</f>
        <v>*</v>
      </c>
      <c r="G2444" t="str">
        <f t="shared" si="230"/>
        <v>*</v>
      </c>
      <c r="H2444" t="str">
        <f t="shared" si="231"/>
        <v>*</v>
      </c>
      <c r="I2444" t="str">
        <f t="shared" si="232"/>
        <v>*</v>
      </c>
      <c r="J2444" t="str">
        <f t="shared" si="233"/>
        <v>*</v>
      </c>
    </row>
    <row r="2445" spans="2:10" x14ac:dyDescent="0.25">
      <c r="B2445" t="str">
        <f>IF('TECH RES'!C2446="RESNGA",'TECH RES'!B2446,"*")</f>
        <v>RESHOUUMNewCK2NGA20</v>
      </c>
      <c r="C2445" t="str">
        <f t="shared" si="228"/>
        <v>RESNGA</v>
      </c>
      <c r="D2445">
        <f t="shared" si="229"/>
        <v>1</v>
      </c>
      <c r="F2445" t="str">
        <f>IF('TECH RES'!C2446="RESNGA",'TECH RES'!B2446,"*")</f>
        <v>RESHOUUMNewCK2NGA20</v>
      </c>
      <c r="G2445" t="str">
        <f t="shared" si="230"/>
        <v>RESRNG</v>
      </c>
      <c r="H2445">
        <f t="shared" si="231"/>
        <v>0</v>
      </c>
      <c r="I2445">
        <f t="shared" si="232"/>
        <v>1</v>
      </c>
      <c r="J2445">
        <f t="shared" si="233"/>
        <v>1</v>
      </c>
    </row>
    <row r="2446" spans="2:10" x14ac:dyDescent="0.25">
      <c r="B2446" t="str">
        <f>IF('TECH RES'!C2447="RESNGA",'TECH RES'!B2447,"*")</f>
        <v>RESHOUUMNewCK4NGA20</v>
      </c>
      <c r="C2446" t="str">
        <f t="shared" si="228"/>
        <v>RESNGA</v>
      </c>
      <c r="D2446">
        <f t="shared" si="229"/>
        <v>1</v>
      </c>
      <c r="F2446" t="str">
        <f>IF('TECH RES'!C2447="RESNGA",'TECH RES'!B2447,"*")</f>
        <v>RESHOUUMNewCK4NGA20</v>
      </c>
      <c r="G2446" t="str">
        <f t="shared" si="230"/>
        <v>RESRNG</v>
      </c>
      <c r="H2446">
        <f t="shared" si="231"/>
        <v>0</v>
      </c>
      <c r="I2446">
        <f t="shared" si="232"/>
        <v>1</v>
      </c>
      <c r="J2446">
        <f t="shared" si="233"/>
        <v>1</v>
      </c>
    </row>
    <row r="2447" spans="2:10" x14ac:dyDescent="0.25">
      <c r="B2447" t="str">
        <f>IF('TECH RES'!C2448="RESNGA",'TECH RES'!B2448,"*")</f>
        <v>*</v>
      </c>
      <c r="C2447" t="str">
        <f t="shared" si="228"/>
        <v>*</v>
      </c>
      <c r="D2447" t="str">
        <f t="shared" si="229"/>
        <v>*</v>
      </c>
      <c r="F2447" t="str">
        <f>IF('TECH RES'!C2448="RESNGA",'TECH RES'!B2448,"*")</f>
        <v>*</v>
      </c>
      <c r="G2447" t="str">
        <f t="shared" si="230"/>
        <v>*</v>
      </c>
      <c r="H2447" t="str">
        <f t="shared" si="231"/>
        <v>*</v>
      </c>
      <c r="I2447" t="str">
        <f t="shared" si="232"/>
        <v>*</v>
      </c>
      <c r="J2447" t="str">
        <f t="shared" si="233"/>
        <v>*</v>
      </c>
    </row>
    <row r="2448" spans="2:10" x14ac:dyDescent="0.25">
      <c r="B2448" t="str">
        <f>IF('TECH RES'!C2449="RESNGA",'TECH RES'!B2449,"*")</f>
        <v>*</v>
      </c>
      <c r="C2448" t="str">
        <f t="shared" si="228"/>
        <v>*</v>
      </c>
      <c r="D2448" t="str">
        <f t="shared" si="229"/>
        <v>*</v>
      </c>
      <c r="F2448" t="str">
        <f>IF('TECH RES'!C2449="RESNGA",'TECH RES'!B2449,"*")</f>
        <v>*</v>
      </c>
      <c r="G2448" t="str">
        <f t="shared" si="230"/>
        <v>*</v>
      </c>
      <c r="H2448" t="str">
        <f t="shared" si="231"/>
        <v>*</v>
      </c>
      <c r="I2448" t="str">
        <f t="shared" si="232"/>
        <v>*</v>
      </c>
      <c r="J2448" t="str">
        <f t="shared" si="233"/>
        <v>*</v>
      </c>
    </row>
    <row r="2449" spans="2:10" x14ac:dyDescent="0.25">
      <c r="B2449" t="str">
        <f>IF('TECH RES'!C2450="RESNGA",'TECH RES'!B2450,"*")</f>
        <v>*</v>
      </c>
      <c r="C2449" t="str">
        <f t="shared" si="228"/>
        <v>*</v>
      </c>
      <c r="D2449" t="str">
        <f t="shared" si="229"/>
        <v>*</v>
      </c>
      <c r="F2449" t="str">
        <f>IF('TECH RES'!C2450="RESNGA",'TECH RES'!B2450,"*")</f>
        <v>*</v>
      </c>
      <c r="G2449" t="str">
        <f t="shared" si="230"/>
        <v>*</v>
      </c>
      <c r="H2449" t="str">
        <f t="shared" si="231"/>
        <v>*</v>
      </c>
      <c r="I2449" t="str">
        <f t="shared" si="232"/>
        <v>*</v>
      </c>
      <c r="J2449" t="str">
        <f t="shared" si="233"/>
        <v>*</v>
      </c>
    </row>
    <row r="2450" spans="2:10" x14ac:dyDescent="0.25">
      <c r="B2450" t="str">
        <f>IF('TECH RES'!C2451="RESNGA",'TECH RES'!B2451,"*")</f>
        <v>*</v>
      </c>
      <c r="C2450" t="str">
        <f t="shared" si="228"/>
        <v>*</v>
      </c>
      <c r="D2450" t="str">
        <f t="shared" si="229"/>
        <v>*</v>
      </c>
      <c r="F2450" t="str">
        <f>IF('TECH RES'!C2451="RESNGA",'TECH RES'!B2451,"*")</f>
        <v>*</v>
      </c>
      <c r="G2450" t="str">
        <f t="shared" si="230"/>
        <v>*</v>
      </c>
      <c r="H2450" t="str">
        <f t="shared" si="231"/>
        <v>*</v>
      </c>
      <c r="I2450" t="str">
        <f t="shared" si="232"/>
        <v>*</v>
      </c>
      <c r="J2450" t="str">
        <f t="shared" si="233"/>
        <v>*</v>
      </c>
    </row>
    <row r="2451" spans="2:10" x14ac:dyDescent="0.25">
      <c r="B2451" t="str">
        <f>IF('TECH RES'!C2452="RESNGA",'TECH RES'!B2452,"*")</f>
        <v>*</v>
      </c>
      <c r="C2451" t="str">
        <f t="shared" si="228"/>
        <v>*</v>
      </c>
      <c r="D2451" t="str">
        <f t="shared" si="229"/>
        <v>*</v>
      </c>
      <c r="F2451" t="str">
        <f>IF('TECH RES'!C2452="RESNGA",'TECH RES'!B2452,"*")</f>
        <v>*</v>
      </c>
      <c r="G2451" t="str">
        <f t="shared" si="230"/>
        <v>*</v>
      </c>
      <c r="H2451" t="str">
        <f t="shared" si="231"/>
        <v>*</v>
      </c>
      <c r="I2451" t="str">
        <f t="shared" si="232"/>
        <v>*</v>
      </c>
      <c r="J2451" t="str">
        <f t="shared" si="233"/>
        <v>*</v>
      </c>
    </row>
    <row r="2452" spans="2:10" x14ac:dyDescent="0.25">
      <c r="B2452" t="str">
        <f>IF('TECH RES'!C2453="RESNGA",'TECH RES'!B2453,"*")</f>
        <v>*</v>
      </c>
      <c r="C2452" t="str">
        <f t="shared" si="228"/>
        <v>*</v>
      </c>
      <c r="D2452" t="str">
        <f t="shared" si="229"/>
        <v>*</v>
      </c>
      <c r="F2452" t="str">
        <f>IF('TECH RES'!C2453="RESNGA",'TECH RES'!B2453,"*")</f>
        <v>*</v>
      </c>
      <c r="G2452" t="str">
        <f t="shared" si="230"/>
        <v>*</v>
      </c>
      <c r="H2452" t="str">
        <f t="shared" si="231"/>
        <v>*</v>
      </c>
      <c r="I2452" t="str">
        <f t="shared" si="232"/>
        <v>*</v>
      </c>
      <c r="J2452" t="str">
        <f t="shared" si="233"/>
        <v>*</v>
      </c>
    </row>
    <row r="2453" spans="2:10" x14ac:dyDescent="0.25">
      <c r="B2453" t="str">
        <f>IF('TECH RES'!C2454="RESNGA",'TECH RES'!B2454,"*")</f>
        <v>*</v>
      </c>
      <c r="C2453" t="str">
        <f t="shared" si="228"/>
        <v>*</v>
      </c>
      <c r="D2453" t="str">
        <f t="shared" si="229"/>
        <v>*</v>
      </c>
      <c r="F2453" t="str">
        <f>IF('TECH RES'!C2454="RESNGA",'TECH RES'!B2454,"*")</f>
        <v>*</v>
      </c>
      <c r="G2453" t="str">
        <f t="shared" si="230"/>
        <v>*</v>
      </c>
      <c r="H2453" t="str">
        <f t="shared" si="231"/>
        <v>*</v>
      </c>
      <c r="I2453" t="str">
        <f t="shared" si="232"/>
        <v>*</v>
      </c>
      <c r="J2453" t="str">
        <f t="shared" si="233"/>
        <v>*</v>
      </c>
    </row>
    <row r="2454" spans="2:10" x14ac:dyDescent="0.25">
      <c r="B2454" t="str">
        <f>IF('TECH RES'!C2455="RESNGA",'TECH RES'!B2455,"*")</f>
        <v>*</v>
      </c>
      <c r="C2454" t="str">
        <f t="shared" si="228"/>
        <v>*</v>
      </c>
      <c r="D2454" t="str">
        <f t="shared" si="229"/>
        <v>*</v>
      </c>
      <c r="F2454" t="str">
        <f>IF('TECH RES'!C2455="RESNGA",'TECH RES'!B2455,"*")</f>
        <v>*</v>
      </c>
      <c r="G2454" t="str">
        <f t="shared" si="230"/>
        <v>*</v>
      </c>
      <c r="H2454" t="str">
        <f t="shared" si="231"/>
        <v>*</v>
      </c>
      <c r="I2454" t="str">
        <f t="shared" si="232"/>
        <v>*</v>
      </c>
      <c r="J2454" t="str">
        <f t="shared" si="233"/>
        <v>*</v>
      </c>
    </row>
    <row r="2455" spans="2:10" x14ac:dyDescent="0.25">
      <c r="B2455" t="str">
        <f>IF('TECH RES'!C2456="RESNGA",'TECH RES'!B2456,"*")</f>
        <v>*</v>
      </c>
      <c r="C2455" t="str">
        <f t="shared" si="228"/>
        <v>*</v>
      </c>
      <c r="D2455" t="str">
        <f t="shared" si="229"/>
        <v>*</v>
      </c>
      <c r="F2455" t="str">
        <f>IF('TECH RES'!C2456="RESNGA",'TECH RES'!B2456,"*")</f>
        <v>*</v>
      </c>
      <c r="G2455" t="str">
        <f t="shared" si="230"/>
        <v>*</v>
      </c>
      <c r="H2455" t="str">
        <f t="shared" si="231"/>
        <v>*</v>
      </c>
      <c r="I2455" t="str">
        <f t="shared" si="232"/>
        <v>*</v>
      </c>
      <c r="J2455" t="str">
        <f t="shared" si="233"/>
        <v>*</v>
      </c>
    </row>
    <row r="2456" spans="2:10" x14ac:dyDescent="0.25">
      <c r="B2456" t="str">
        <f>IF('TECH RES'!C2457="RESNGA",'TECH RES'!B2457,"*")</f>
        <v>*</v>
      </c>
      <c r="C2456" t="str">
        <f t="shared" si="228"/>
        <v>*</v>
      </c>
      <c r="D2456" t="str">
        <f t="shared" si="229"/>
        <v>*</v>
      </c>
      <c r="F2456" t="str">
        <f>IF('TECH RES'!C2457="RESNGA",'TECH RES'!B2457,"*")</f>
        <v>*</v>
      </c>
      <c r="G2456" t="str">
        <f t="shared" si="230"/>
        <v>*</v>
      </c>
      <c r="H2456" t="str">
        <f t="shared" si="231"/>
        <v>*</v>
      </c>
      <c r="I2456" t="str">
        <f t="shared" si="232"/>
        <v>*</v>
      </c>
      <c r="J2456" t="str">
        <f t="shared" si="233"/>
        <v>*</v>
      </c>
    </row>
    <row r="2457" spans="2:10" x14ac:dyDescent="0.25">
      <c r="B2457" t="str">
        <f>IF('TECH RES'!C2458="RESNGA",'TECH RES'!B2458,"*")</f>
        <v>*</v>
      </c>
      <c r="C2457" t="str">
        <f t="shared" si="228"/>
        <v>*</v>
      </c>
      <c r="D2457" t="str">
        <f t="shared" si="229"/>
        <v>*</v>
      </c>
      <c r="F2457" t="str">
        <f>IF('TECH RES'!C2458="RESNGA",'TECH RES'!B2458,"*")</f>
        <v>*</v>
      </c>
      <c r="G2457" t="str">
        <f t="shared" si="230"/>
        <v>*</v>
      </c>
      <c r="H2457" t="str">
        <f t="shared" si="231"/>
        <v>*</v>
      </c>
      <c r="I2457" t="str">
        <f t="shared" si="232"/>
        <v>*</v>
      </c>
      <c r="J2457" t="str">
        <f t="shared" si="233"/>
        <v>*</v>
      </c>
    </row>
    <row r="2458" spans="2:10" x14ac:dyDescent="0.25">
      <c r="B2458" t="str">
        <f>IF('TECH RES'!C2459="RESNGA",'TECH RES'!B2459,"*")</f>
        <v>*</v>
      </c>
      <c r="C2458" t="str">
        <f t="shared" si="228"/>
        <v>*</v>
      </c>
      <c r="D2458" t="str">
        <f t="shared" si="229"/>
        <v>*</v>
      </c>
      <c r="F2458" t="str">
        <f>IF('TECH RES'!C2459="RESNGA",'TECH RES'!B2459,"*")</f>
        <v>*</v>
      </c>
      <c r="G2458" t="str">
        <f t="shared" si="230"/>
        <v>*</v>
      </c>
      <c r="H2458" t="str">
        <f t="shared" si="231"/>
        <v>*</v>
      </c>
      <c r="I2458" t="str">
        <f t="shared" si="232"/>
        <v>*</v>
      </c>
      <c r="J2458" t="str">
        <f t="shared" si="233"/>
        <v>*</v>
      </c>
    </row>
    <row r="2459" spans="2:10" x14ac:dyDescent="0.25">
      <c r="B2459" t="str">
        <f>IF('TECH RES'!C2460="RESNGA",'TECH RES'!B2460,"*")</f>
        <v>*</v>
      </c>
      <c r="C2459" t="str">
        <f t="shared" si="228"/>
        <v>*</v>
      </c>
      <c r="D2459" t="str">
        <f t="shared" si="229"/>
        <v>*</v>
      </c>
      <c r="F2459" t="str">
        <f>IF('TECH RES'!C2460="RESNGA",'TECH RES'!B2460,"*")</f>
        <v>*</v>
      </c>
      <c r="G2459" t="str">
        <f t="shared" si="230"/>
        <v>*</v>
      </c>
      <c r="H2459" t="str">
        <f t="shared" si="231"/>
        <v>*</v>
      </c>
      <c r="I2459" t="str">
        <f t="shared" si="232"/>
        <v>*</v>
      </c>
      <c r="J2459" t="str">
        <f t="shared" si="233"/>
        <v>*</v>
      </c>
    </row>
    <row r="2460" spans="2:10" x14ac:dyDescent="0.25">
      <c r="B2460" t="str">
        <f>IF('TECH RES'!C2461="RESNGA",'TECH RES'!B2461,"*")</f>
        <v>*</v>
      </c>
      <c r="C2460" t="str">
        <f t="shared" si="228"/>
        <v>*</v>
      </c>
      <c r="D2460" t="str">
        <f t="shared" si="229"/>
        <v>*</v>
      </c>
      <c r="F2460" t="str">
        <f>IF('TECH RES'!C2461="RESNGA",'TECH RES'!B2461,"*")</f>
        <v>*</v>
      </c>
      <c r="G2460" t="str">
        <f t="shared" si="230"/>
        <v>*</v>
      </c>
      <c r="H2460" t="str">
        <f t="shared" si="231"/>
        <v>*</v>
      </c>
      <c r="I2460" t="str">
        <f t="shared" si="232"/>
        <v>*</v>
      </c>
      <c r="J2460" t="str">
        <f t="shared" si="233"/>
        <v>*</v>
      </c>
    </row>
    <row r="2461" spans="2:10" x14ac:dyDescent="0.25">
      <c r="B2461" t="str">
        <f>IF('TECH RES'!C2462="RESNGA",'TECH RES'!B2462,"*")</f>
        <v>*</v>
      </c>
      <c r="C2461" t="str">
        <f t="shared" si="228"/>
        <v>*</v>
      </c>
      <c r="D2461" t="str">
        <f t="shared" si="229"/>
        <v>*</v>
      </c>
      <c r="F2461" t="str">
        <f>IF('TECH RES'!C2462="RESNGA",'TECH RES'!B2462,"*")</f>
        <v>*</v>
      </c>
      <c r="G2461" t="str">
        <f t="shared" si="230"/>
        <v>*</v>
      </c>
      <c r="H2461" t="str">
        <f t="shared" si="231"/>
        <v>*</v>
      </c>
      <c r="I2461" t="str">
        <f t="shared" si="232"/>
        <v>*</v>
      </c>
      <c r="J2461" t="str">
        <f t="shared" si="233"/>
        <v>*</v>
      </c>
    </row>
    <row r="2462" spans="2:10" x14ac:dyDescent="0.25">
      <c r="B2462" t="str">
        <f>IF('TECH RES'!C2463="RESNGA",'TECH RES'!B2463,"*")</f>
        <v>RESHOUUMNewCD1NGA20</v>
      </c>
      <c r="C2462" t="str">
        <f t="shared" si="228"/>
        <v>RESNGA</v>
      </c>
      <c r="D2462">
        <f t="shared" si="229"/>
        <v>1</v>
      </c>
      <c r="F2462" t="str">
        <f>IF('TECH RES'!C2463="RESNGA",'TECH RES'!B2463,"*")</f>
        <v>RESHOUUMNewCD1NGA20</v>
      </c>
      <c r="G2462" t="str">
        <f t="shared" si="230"/>
        <v>RESRNG</v>
      </c>
      <c r="H2462">
        <f t="shared" si="231"/>
        <v>0</v>
      </c>
      <c r="I2462">
        <f t="shared" si="232"/>
        <v>1</v>
      </c>
      <c r="J2462">
        <f t="shared" si="233"/>
        <v>1</v>
      </c>
    </row>
    <row r="2463" spans="2:10" x14ac:dyDescent="0.25">
      <c r="B2463" t="str">
        <f>IF('TECH RES'!C2464="RESNGA",'TECH RES'!B2464,"*")</f>
        <v>RESHOUUMNewCD2NGA20</v>
      </c>
      <c r="C2463" t="str">
        <f t="shared" si="228"/>
        <v>RESNGA</v>
      </c>
      <c r="D2463">
        <f t="shared" si="229"/>
        <v>1</v>
      </c>
      <c r="F2463" t="str">
        <f>IF('TECH RES'!C2464="RESNGA",'TECH RES'!B2464,"*")</f>
        <v>RESHOUUMNewCD2NGA20</v>
      </c>
      <c r="G2463" t="str">
        <f t="shared" si="230"/>
        <v>RESRNG</v>
      </c>
      <c r="H2463">
        <f t="shared" si="231"/>
        <v>0</v>
      </c>
      <c r="I2463">
        <f t="shared" si="232"/>
        <v>1</v>
      </c>
      <c r="J2463">
        <f t="shared" si="233"/>
        <v>1</v>
      </c>
    </row>
    <row r="2464" spans="2:10" x14ac:dyDescent="0.25">
      <c r="B2464" t="str">
        <f>IF('TECH RES'!C2465="RESNGA",'TECH RES'!B2465,"*")</f>
        <v>RESHOUUMNewCD3NGA20</v>
      </c>
      <c r="C2464" t="str">
        <f t="shared" si="228"/>
        <v>RESNGA</v>
      </c>
      <c r="D2464">
        <f t="shared" si="229"/>
        <v>1</v>
      </c>
      <c r="F2464" t="str">
        <f>IF('TECH RES'!C2465="RESNGA",'TECH RES'!B2465,"*")</f>
        <v>RESHOUUMNewCD3NGA20</v>
      </c>
      <c r="G2464" t="str">
        <f t="shared" si="230"/>
        <v>RESRNG</v>
      </c>
      <c r="H2464">
        <f t="shared" si="231"/>
        <v>0</v>
      </c>
      <c r="I2464">
        <f t="shared" si="232"/>
        <v>1</v>
      </c>
      <c r="J2464">
        <f t="shared" si="233"/>
        <v>1</v>
      </c>
    </row>
    <row r="2465" spans="2:10" x14ac:dyDescent="0.25">
      <c r="B2465" t="str">
        <f>IF('TECH RES'!C2466="RESNGA",'TECH RES'!B2466,"*")</f>
        <v>RESHOUUMNewCD4NGA20</v>
      </c>
      <c r="C2465" t="str">
        <f t="shared" si="228"/>
        <v>RESNGA</v>
      </c>
      <c r="D2465">
        <f t="shared" si="229"/>
        <v>1</v>
      </c>
      <c r="F2465" t="str">
        <f>IF('TECH RES'!C2466="RESNGA",'TECH RES'!B2466,"*")</f>
        <v>RESHOUUMNewCD4NGA20</v>
      </c>
      <c r="G2465" t="str">
        <f t="shared" si="230"/>
        <v>RESRNG</v>
      </c>
      <c r="H2465">
        <f t="shared" si="231"/>
        <v>0</v>
      </c>
      <c r="I2465">
        <f t="shared" si="232"/>
        <v>1</v>
      </c>
      <c r="J2465">
        <f t="shared" si="233"/>
        <v>1</v>
      </c>
    </row>
    <row r="2466" spans="2:10" x14ac:dyDescent="0.25">
      <c r="B2466" t="str">
        <f>IF('TECH RES'!C2467="RESNGA",'TECH RES'!B2467,"*")</f>
        <v>RESHOUUMNewCD4NGA30</v>
      </c>
      <c r="C2466" t="str">
        <f t="shared" si="228"/>
        <v>RESNGA</v>
      </c>
      <c r="D2466">
        <f t="shared" si="229"/>
        <v>1</v>
      </c>
      <c r="F2466" t="str">
        <f>IF('TECH RES'!C2467="RESNGA",'TECH RES'!B2467,"*")</f>
        <v>RESHOUUMNewCD4NGA30</v>
      </c>
      <c r="G2466" t="str">
        <f t="shared" si="230"/>
        <v>RESRNG</v>
      </c>
      <c r="H2466">
        <f t="shared" si="231"/>
        <v>0</v>
      </c>
      <c r="I2466">
        <f t="shared" si="232"/>
        <v>1</v>
      </c>
      <c r="J2466">
        <f t="shared" si="233"/>
        <v>1</v>
      </c>
    </row>
    <row r="2467" spans="2:10" x14ac:dyDescent="0.25">
      <c r="B2467" t="str">
        <f>IF('TECH RES'!C2468="RESNGA",'TECH RES'!B2468,"*")</f>
        <v>*</v>
      </c>
      <c r="C2467" t="str">
        <f t="shared" si="228"/>
        <v>*</v>
      </c>
      <c r="D2467" t="str">
        <f t="shared" si="229"/>
        <v>*</v>
      </c>
      <c r="F2467" t="str">
        <f>IF('TECH RES'!C2468="RESNGA",'TECH RES'!B2468,"*")</f>
        <v>*</v>
      </c>
      <c r="G2467" t="str">
        <f t="shared" si="230"/>
        <v>*</v>
      </c>
      <c r="H2467" t="str">
        <f t="shared" si="231"/>
        <v>*</v>
      </c>
      <c r="I2467" t="str">
        <f t="shared" si="232"/>
        <v>*</v>
      </c>
      <c r="J2467" t="str">
        <f t="shared" si="233"/>
        <v>*</v>
      </c>
    </row>
    <row r="2468" spans="2:10" x14ac:dyDescent="0.25">
      <c r="B2468" t="str">
        <f>IF('TECH RES'!C2469="RESNGA",'TECH RES'!B2469,"*")</f>
        <v>*</v>
      </c>
      <c r="C2468" t="str">
        <f t="shared" si="228"/>
        <v>*</v>
      </c>
      <c r="D2468" t="str">
        <f t="shared" si="229"/>
        <v>*</v>
      </c>
      <c r="F2468" t="str">
        <f>IF('TECH RES'!C2469="RESNGA",'TECH RES'!B2469,"*")</f>
        <v>*</v>
      </c>
      <c r="G2468" t="str">
        <f t="shared" si="230"/>
        <v>*</v>
      </c>
      <c r="H2468" t="str">
        <f t="shared" si="231"/>
        <v>*</v>
      </c>
      <c r="I2468" t="str">
        <f t="shared" si="232"/>
        <v>*</v>
      </c>
      <c r="J2468" t="str">
        <f t="shared" si="233"/>
        <v>*</v>
      </c>
    </row>
    <row r="2469" spans="2:10" x14ac:dyDescent="0.25">
      <c r="B2469" t="str">
        <f>IF('TECH RES'!C2470="RESNGA",'TECH RES'!B2470,"*")</f>
        <v>*</v>
      </c>
      <c r="C2469" t="str">
        <f t="shared" si="228"/>
        <v>*</v>
      </c>
      <c r="D2469" t="str">
        <f t="shared" si="229"/>
        <v>*</v>
      </c>
      <c r="F2469" t="str">
        <f>IF('TECH RES'!C2470="RESNGA",'TECH RES'!B2470,"*")</f>
        <v>*</v>
      </c>
      <c r="G2469" t="str">
        <f t="shared" si="230"/>
        <v>*</v>
      </c>
      <c r="H2469" t="str">
        <f t="shared" si="231"/>
        <v>*</v>
      </c>
      <c r="I2469" t="str">
        <f t="shared" si="232"/>
        <v>*</v>
      </c>
      <c r="J2469" t="str">
        <f t="shared" si="233"/>
        <v>*</v>
      </c>
    </row>
    <row r="2470" spans="2:10" x14ac:dyDescent="0.25">
      <c r="B2470" t="str">
        <f>IF('TECH RES'!C2471="RESNGA",'TECH RES'!B2471,"*")</f>
        <v>*</v>
      </c>
      <c r="C2470" t="str">
        <f t="shared" si="228"/>
        <v>*</v>
      </c>
      <c r="D2470" t="str">
        <f t="shared" si="229"/>
        <v>*</v>
      </c>
      <c r="F2470" t="str">
        <f>IF('TECH RES'!C2471="RESNGA",'TECH RES'!B2471,"*")</f>
        <v>*</v>
      </c>
      <c r="G2470" t="str">
        <f t="shared" si="230"/>
        <v>*</v>
      </c>
      <c r="H2470" t="str">
        <f t="shared" si="231"/>
        <v>*</v>
      </c>
      <c r="I2470" t="str">
        <f t="shared" si="232"/>
        <v>*</v>
      </c>
      <c r="J2470" t="str">
        <f t="shared" si="233"/>
        <v>*</v>
      </c>
    </row>
    <row r="2471" spans="2:10" x14ac:dyDescent="0.25">
      <c r="B2471" t="str">
        <f>IF('TECH RES'!C2472="RESNGA",'TECH RES'!B2472,"*")</f>
        <v>RESAPAHINewWH1NGA20</v>
      </c>
      <c r="C2471" t="str">
        <f t="shared" si="228"/>
        <v>RESNGA</v>
      </c>
      <c r="D2471">
        <f t="shared" si="229"/>
        <v>1</v>
      </c>
      <c r="F2471" t="str">
        <f>IF('TECH RES'!C2472="RESNGA",'TECH RES'!B2472,"*")</f>
        <v>RESAPAHINewWH1NGA20</v>
      </c>
      <c r="G2471" t="str">
        <f t="shared" si="230"/>
        <v>RESRNG</v>
      </c>
      <c r="H2471">
        <f t="shared" si="231"/>
        <v>0</v>
      </c>
      <c r="I2471">
        <f t="shared" si="232"/>
        <v>1</v>
      </c>
      <c r="J2471">
        <f t="shared" si="233"/>
        <v>1</v>
      </c>
    </row>
    <row r="2472" spans="2:10" x14ac:dyDescent="0.25">
      <c r="B2472" t="str">
        <f>IF('TECH RES'!C2473="RESNGA",'TECH RES'!B2473,"*")</f>
        <v>RESAPAHINewWH2NGA20</v>
      </c>
      <c r="C2472" t="str">
        <f t="shared" si="228"/>
        <v>RESNGA</v>
      </c>
      <c r="D2472">
        <f t="shared" si="229"/>
        <v>1</v>
      </c>
      <c r="F2472" t="str">
        <f>IF('TECH RES'!C2473="RESNGA",'TECH RES'!B2473,"*")</f>
        <v>RESAPAHINewWH2NGA20</v>
      </c>
      <c r="G2472" t="str">
        <f t="shared" si="230"/>
        <v>RESRNG</v>
      </c>
      <c r="H2472">
        <f t="shared" si="231"/>
        <v>0</v>
      </c>
      <c r="I2472">
        <f t="shared" si="232"/>
        <v>1</v>
      </c>
      <c r="J2472">
        <f t="shared" si="233"/>
        <v>1</v>
      </c>
    </row>
    <row r="2473" spans="2:10" x14ac:dyDescent="0.25">
      <c r="B2473" t="str">
        <f>IF('TECH RES'!C2474="RESNGA",'TECH RES'!B2474,"*")</f>
        <v>RESAPAHINewWH3NGA20</v>
      </c>
      <c r="C2473" t="str">
        <f t="shared" si="228"/>
        <v>RESNGA</v>
      </c>
      <c r="D2473">
        <f t="shared" si="229"/>
        <v>1</v>
      </c>
      <c r="F2473" t="str">
        <f>IF('TECH RES'!C2474="RESNGA",'TECH RES'!B2474,"*")</f>
        <v>RESAPAHINewWH3NGA20</v>
      </c>
      <c r="G2473" t="str">
        <f t="shared" si="230"/>
        <v>RESRNG</v>
      </c>
      <c r="H2473">
        <f t="shared" si="231"/>
        <v>0</v>
      </c>
      <c r="I2473">
        <f t="shared" si="232"/>
        <v>1</v>
      </c>
      <c r="J2473">
        <f t="shared" si="233"/>
        <v>1</v>
      </c>
    </row>
    <row r="2474" spans="2:10" x14ac:dyDescent="0.25">
      <c r="B2474" t="str">
        <f>IF('TECH RES'!C2475="RESNGA",'TECH RES'!B2475,"*")</f>
        <v>RESAPAHINewWH3NGA23</v>
      </c>
      <c r="C2474" t="str">
        <f t="shared" si="228"/>
        <v>RESNGA</v>
      </c>
      <c r="D2474">
        <f t="shared" si="229"/>
        <v>1</v>
      </c>
      <c r="F2474" t="str">
        <f>IF('TECH RES'!C2475="RESNGA",'TECH RES'!B2475,"*")</f>
        <v>RESAPAHINewWH3NGA23</v>
      </c>
      <c r="G2474" t="str">
        <f t="shared" si="230"/>
        <v>RESRNG</v>
      </c>
      <c r="H2474">
        <f t="shared" si="231"/>
        <v>0</v>
      </c>
      <c r="I2474">
        <f t="shared" si="232"/>
        <v>1</v>
      </c>
      <c r="J2474">
        <f t="shared" si="233"/>
        <v>1</v>
      </c>
    </row>
    <row r="2475" spans="2:10" x14ac:dyDescent="0.25">
      <c r="B2475" t="str">
        <f>IF('TECH RES'!C2476="RESNGA",'TECH RES'!B2476,"*")</f>
        <v>*</v>
      </c>
      <c r="C2475" t="str">
        <f t="shared" si="228"/>
        <v>*</v>
      </c>
      <c r="D2475" t="str">
        <f t="shared" si="229"/>
        <v>*</v>
      </c>
      <c r="F2475" t="str">
        <f>IF('TECH RES'!C2476="RESNGA",'TECH RES'!B2476,"*")</f>
        <v>*</v>
      </c>
      <c r="G2475" t="str">
        <f t="shared" si="230"/>
        <v>*</v>
      </c>
      <c r="H2475" t="str">
        <f t="shared" si="231"/>
        <v>*</v>
      </c>
      <c r="I2475" t="str">
        <f t="shared" si="232"/>
        <v>*</v>
      </c>
      <c r="J2475" t="str">
        <f t="shared" si="233"/>
        <v>*</v>
      </c>
    </row>
    <row r="2476" spans="2:10" x14ac:dyDescent="0.25">
      <c r="B2476" t="str">
        <f>IF('TECH RES'!C2477="RESNGA",'TECH RES'!B2477,"*")</f>
        <v>RESAPAHINewWH4NGA20</v>
      </c>
      <c r="C2476" t="str">
        <f t="shared" si="228"/>
        <v>RESNGA</v>
      </c>
      <c r="D2476">
        <f t="shared" si="229"/>
        <v>1</v>
      </c>
      <c r="F2476" t="str">
        <f>IF('TECH RES'!C2477="RESNGA",'TECH RES'!B2477,"*")</f>
        <v>RESAPAHINewWH4NGA20</v>
      </c>
      <c r="G2476" t="str">
        <f t="shared" si="230"/>
        <v>RESRNG</v>
      </c>
      <c r="H2476">
        <f t="shared" si="231"/>
        <v>0</v>
      </c>
      <c r="I2476">
        <f t="shared" si="232"/>
        <v>1</v>
      </c>
      <c r="J2476">
        <f t="shared" si="233"/>
        <v>1</v>
      </c>
    </row>
    <row r="2477" spans="2:10" x14ac:dyDescent="0.25">
      <c r="B2477" t="str">
        <f>IF('TECH RES'!C2478="RESNGA",'TECH RES'!B2478,"*")</f>
        <v>RESAPAHINewWH4NGA22</v>
      </c>
      <c r="C2477" t="str">
        <f t="shared" si="228"/>
        <v>RESNGA</v>
      </c>
      <c r="D2477">
        <f t="shared" si="229"/>
        <v>1</v>
      </c>
      <c r="F2477" t="str">
        <f>IF('TECH RES'!C2478="RESNGA",'TECH RES'!B2478,"*")</f>
        <v>RESAPAHINewWH4NGA22</v>
      </c>
      <c r="G2477" t="str">
        <f t="shared" si="230"/>
        <v>RESRNG</v>
      </c>
      <c r="H2477">
        <f t="shared" si="231"/>
        <v>0</v>
      </c>
      <c r="I2477">
        <f t="shared" si="232"/>
        <v>1</v>
      </c>
      <c r="J2477">
        <f t="shared" si="233"/>
        <v>1</v>
      </c>
    </row>
    <row r="2478" spans="2:10" x14ac:dyDescent="0.25">
      <c r="B2478" t="str">
        <f>IF('TECH RES'!C2479="RESNGA",'TECH RES'!B2479,"*")</f>
        <v>*</v>
      </c>
      <c r="C2478" t="str">
        <f t="shared" si="228"/>
        <v>*</v>
      </c>
      <c r="D2478" t="str">
        <f t="shared" si="229"/>
        <v>*</v>
      </c>
      <c r="F2478" t="str">
        <f>IF('TECH RES'!C2479="RESNGA",'TECH RES'!B2479,"*")</f>
        <v>*</v>
      </c>
      <c r="G2478" t="str">
        <f t="shared" si="230"/>
        <v>*</v>
      </c>
      <c r="H2478" t="str">
        <f t="shared" si="231"/>
        <v>*</v>
      </c>
      <c r="I2478" t="str">
        <f t="shared" si="232"/>
        <v>*</v>
      </c>
      <c r="J2478" t="str">
        <f t="shared" si="233"/>
        <v>*</v>
      </c>
    </row>
    <row r="2479" spans="2:10" x14ac:dyDescent="0.25">
      <c r="B2479" t="str">
        <f>IF('TECH RES'!C2480="RESNGA",'TECH RES'!B2480,"*")</f>
        <v>*</v>
      </c>
      <c r="C2479" t="str">
        <f t="shared" si="228"/>
        <v>*</v>
      </c>
      <c r="D2479" t="str">
        <f t="shared" si="229"/>
        <v>*</v>
      </c>
      <c r="F2479" t="str">
        <f>IF('TECH RES'!C2480="RESNGA",'TECH RES'!B2480,"*")</f>
        <v>*</v>
      </c>
      <c r="G2479" t="str">
        <f t="shared" si="230"/>
        <v>*</v>
      </c>
      <c r="H2479" t="str">
        <f t="shared" si="231"/>
        <v>*</v>
      </c>
      <c r="I2479" t="str">
        <f t="shared" si="232"/>
        <v>*</v>
      </c>
      <c r="J2479" t="str">
        <f t="shared" si="233"/>
        <v>*</v>
      </c>
    </row>
    <row r="2480" spans="2:10" x14ac:dyDescent="0.25">
      <c r="B2480" t="str">
        <f>IF('TECH RES'!C2481="RESNGA",'TECH RES'!B2481,"*")</f>
        <v>*</v>
      </c>
      <c r="C2480" t="str">
        <f t="shared" si="228"/>
        <v>*</v>
      </c>
      <c r="D2480" t="str">
        <f t="shared" si="229"/>
        <v>*</v>
      </c>
      <c r="F2480" t="str">
        <f>IF('TECH RES'!C2481="RESNGA",'TECH RES'!B2481,"*")</f>
        <v>*</v>
      </c>
      <c r="G2480" t="str">
        <f t="shared" si="230"/>
        <v>*</v>
      </c>
      <c r="H2480" t="str">
        <f t="shared" si="231"/>
        <v>*</v>
      </c>
      <c r="I2480" t="str">
        <f t="shared" si="232"/>
        <v>*</v>
      </c>
      <c r="J2480" t="str">
        <f t="shared" si="233"/>
        <v>*</v>
      </c>
    </row>
    <row r="2481" spans="2:10" x14ac:dyDescent="0.25">
      <c r="B2481" t="str">
        <f>IF('TECH RES'!C2482="RESNGA",'TECH RES'!B2482,"*")</f>
        <v>*</v>
      </c>
      <c r="C2481" t="str">
        <f t="shared" si="228"/>
        <v>*</v>
      </c>
      <c r="D2481" t="str">
        <f t="shared" si="229"/>
        <v>*</v>
      </c>
      <c r="F2481" t="str">
        <f>IF('TECH RES'!C2482="RESNGA",'TECH RES'!B2482,"*")</f>
        <v>*</v>
      </c>
      <c r="G2481" t="str">
        <f t="shared" si="230"/>
        <v>*</v>
      </c>
      <c r="H2481" t="str">
        <f t="shared" si="231"/>
        <v>*</v>
      </c>
      <c r="I2481" t="str">
        <f t="shared" si="232"/>
        <v>*</v>
      </c>
      <c r="J2481" t="str">
        <f t="shared" si="233"/>
        <v>*</v>
      </c>
    </row>
    <row r="2482" spans="2:10" x14ac:dyDescent="0.25">
      <c r="B2482" t="str">
        <f>IF('TECH RES'!C2483="RESNGA",'TECH RES'!B2483,"*")</f>
        <v>*</v>
      </c>
      <c r="C2482" t="str">
        <f t="shared" si="228"/>
        <v>*</v>
      </c>
      <c r="D2482" t="str">
        <f t="shared" si="229"/>
        <v>*</v>
      </c>
      <c r="F2482" t="str">
        <f>IF('TECH RES'!C2483="RESNGA",'TECH RES'!B2483,"*")</f>
        <v>*</v>
      </c>
      <c r="G2482" t="str">
        <f t="shared" si="230"/>
        <v>*</v>
      </c>
      <c r="H2482" t="str">
        <f t="shared" si="231"/>
        <v>*</v>
      </c>
      <c r="I2482" t="str">
        <f t="shared" si="232"/>
        <v>*</v>
      </c>
      <c r="J2482" t="str">
        <f t="shared" si="233"/>
        <v>*</v>
      </c>
    </row>
    <row r="2483" spans="2:10" x14ac:dyDescent="0.25">
      <c r="B2483" t="str">
        <f>IF('TECH RES'!C2484="RESNGA",'TECH RES'!B2484,"*")</f>
        <v>*</v>
      </c>
      <c r="C2483" t="str">
        <f t="shared" si="228"/>
        <v>*</v>
      </c>
      <c r="D2483" t="str">
        <f t="shared" si="229"/>
        <v>*</v>
      </c>
      <c r="F2483" t="str">
        <f>IF('TECH RES'!C2484="RESNGA",'TECH RES'!B2484,"*")</f>
        <v>*</v>
      </c>
      <c r="G2483" t="str">
        <f t="shared" si="230"/>
        <v>*</v>
      </c>
      <c r="H2483" t="str">
        <f t="shared" si="231"/>
        <v>*</v>
      </c>
      <c r="I2483" t="str">
        <f t="shared" si="232"/>
        <v>*</v>
      </c>
      <c r="J2483" t="str">
        <f t="shared" si="233"/>
        <v>*</v>
      </c>
    </row>
    <row r="2484" spans="2:10" x14ac:dyDescent="0.25">
      <c r="B2484" t="str">
        <f>IF('TECH RES'!C2485="RESNGA",'TECH RES'!B2485,"*")</f>
        <v>*</v>
      </c>
      <c r="C2484" t="str">
        <f t="shared" si="228"/>
        <v>*</v>
      </c>
      <c r="D2484" t="str">
        <f t="shared" si="229"/>
        <v>*</v>
      </c>
      <c r="F2484" t="str">
        <f>IF('TECH RES'!C2485="RESNGA",'TECH RES'!B2485,"*")</f>
        <v>*</v>
      </c>
      <c r="G2484" t="str">
        <f t="shared" si="230"/>
        <v>*</v>
      </c>
      <c r="H2484" t="str">
        <f t="shared" si="231"/>
        <v>*</v>
      </c>
      <c r="I2484" t="str">
        <f t="shared" si="232"/>
        <v>*</v>
      </c>
      <c r="J2484" t="str">
        <f t="shared" si="233"/>
        <v>*</v>
      </c>
    </row>
    <row r="2485" spans="2:10" x14ac:dyDescent="0.25">
      <c r="B2485" t="str">
        <f>IF('TECH RES'!C2486="RESNGA",'TECH RES'!B2486,"*")</f>
        <v>*</v>
      </c>
      <c r="C2485" t="str">
        <f t="shared" si="228"/>
        <v>*</v>
      </c>
      <c r="D2485" t="str">
        <f t="shared" si="229"/>
        <v>*</v>
      </c>
      <c r="F2485" t="str">
        <f>IF('TECH RES'!C2486="RESNGA",'TECH RES'!B2486,"*")</f>
        <v>*</v>
      </c>
      <c r="G2485" t="str">
        <f t="shared" si="230"/>
        <v>*</v>
      </c>
      <c r="H2485" t="str">
        <f t="shared" si="231"/>
        <v>*</v>
      </c>
      <c r="I2485" t="str">
        <f t="shared" si="232"/>
        <v>*</v>
      </c>
      <c r="J2485" t="str">
        <f t="shared" si="233"/>
        <v>*</v>
      </c>
    </row>
    <row r="2486" spans="2:10" x14ac:dyDescent="0.25">
      <c r="B2486" t="str">
        <f>IF('TECH RES'!C2487="RESNGA",'TECH RES'!B2487,"*")</f>
        <v>*</v>
      </c>
      <c r="C2486" t="str">
        <f t="shared" si="228"/>
        <v>*</v>
      </c>
      <c r="D2486" t="str">
        <f t="shared" si="229"/>
        <v>*</v>
      </c>
      <c r="F2486" t="str">
        <f>IF('TECH RES'!C2487="RESNGA",'TECH RES'!B2487,"*")</f>
        <v>*</v>
      </c>
      <c r="G2486" t="str">
        <f t="shared" si="230"/>
        <v>*</v>
      </c>
      <c r="H2486" t="str">
        <f t="shared" si="231"/>
        <v>*</v>
      </c>
      <c r="I2486" t="str">
        <f t="shared" si="232"/>
        <v>*</v>
      </c>
      <c r="J2486" t="str">
        <f t="shared" si="233"/>
        <v>*</v>
      </c>
    </row>
    <row r="2487" spans="2:10" x14ac:dyDescent="0.25">
      <c r="B2487" t="str">
        <f>IF('TECH RES'!C2488="RESNGA",'TECH RES'!B2488,"*")</f>
        <v>*</v>
      </c>
      <c r="C2487" t="str">
        <f t="shared" si="228"/>
        <v>*</v>
      </c>
      <c r="D2487" t="str">
        <f t="shared" si="229"/>
        <v>*</v>
      </c>
      <c r="F2487" t="str">
        <f>IF('TECH RES'!C2488="RESNGA",'TECH RES'!B2488,"*")</f>
        <v>*</v>
      </c>
      <c r="G2487" t="str">
        <f t="shared" si="230"/>
        <v>*</v>
      </c>
      <c r="H2487" t="str">
        <f t="shared" si="231"/>
        <v>*</v>
      </c>
      <c r="I2487" t="str">
        <f t="shared" si="232"/>
        <v>*</v>
      </c>
      <c r="J2487" t="str">
        <f t="shared" si="233"/>
        <v>*</v>
      </c>
    </row>
    <row r="2488" spans="2:10" x14ac:dyDescent="0.25">
      <c r="B2488" t="str">
        <f>IF('TECH RES'!C2489="RESNGA",'TECH RES'!B2489,"*")</f>
        <v>*</v>
      </c>
      <c r="C2488" t="str">
        <f t="shared" si="228"/>
        <v>*</v>
      </c>
      <c r="D2488" t="str">
        <f t="shared" si="229"/>
        <v>*</v>
      </c>
      <c r="F2488" t="str">
        <f>IF('TECH RES'!C2489="RESNGA",'TECH RES'!B2489,"*")</f>
        <v>*</v>
      </c>
      <c r="G2488" t="str">
        <f t="shared" si="230"/>
        <v>*</v>
      </c>
      <c r="H2488" t="str">
        <f t="shared" si="231"/>
        <v>*</v>
      </c>
      <c r="I2488" t="str">
        <f t="shared" si="232"/>
        <v>*</v>
      </c>
      <c r="J2488" t="str">
        <f t="shared" si="233"/>
        <v>*</v>
      </c>
    </row>
    <row r="2489" spans="2:10" x14ac:dyDescent="0.25">
      <c r="B2489" t="str">
        <f>IF('TECH RES'!C2490="RESNGA",'TECH RES'!B2490,"*")</f>
        <v>*</v>
      </c>
      <c r="C2489" t="str">
        <f t="shared" si="228"/>
        <v>*</v>
      </c>
      <c r="D2489" t="str">
        <f t="shared" si="229"/>
        <v>*</v>
      </c>
      <c r="F2489" t="str">
        <f>IF('TECH RES'!C2490="RESNGA",'TECH RES'!B2490,"*")</f>
        <v>*</v>
      </c>
      <c r="G2489" t="str">
        <f t="shared" si="230"/>
        <v>*</v>
      </c>
      <c r="H2489" t="str">
        <f t="shared" si="231"/>
        <v>*</v>
      </c>
      <c r="I2489" t="str">
        <f t="shared" si="232"/>
        <v>*</v>
      </c>
      <c r="J2489" t="str">
        <f t="shared" si="233"/>
        <v>*</v>
      </c>
    </row>
    <row r="2490" spans="2:10" x14ac:dyDescent="0.25">
      <c r="B2490" t="str">
        <f>IF('TECH RES'!C2491="RESNGA",'TECH RES'!B2491,"*")</f>
        <v>*</v>
      </c>
      <c r="C2490" t="str">
        <f t="shared" si="228"/>
        <v>*</v>
      </c>
      <c r="D2490" t="str">
        <f t="shared" si="229"/>
        <v>*</v>
      </c>
      <c r="F2490" t="str">
        <f>IF('TECH RES'!C2491="RESNGA",'TECH RES'!B2491,"*")</f>
        <v>*</v>
      </c>
      <c r="G2490" t="str">
        <f t="shared" si="230"/>
        <v>*</v>
      </c>
      <c r="H2490" t="str">
        <f t="shared" si="231"/>
        <v>*</v>
      </c>
      <c r="I2490" t="str">
        <f t="shared" si="232"/>
        <v>*</v>
      </c>
      <c r="J2490" t="str">
        <f t="shared" si="233"/>
        <v>*</v>
      </c>
    </row>
    <row r="2491" spans="2:10" x14ac:dyDescent="0.25">
      <c r="B2491" t="str">
        <f>IF('TECH RES'!C2492="RESNGA",'TECH RES'!B2492,"*")</f>
        <v>*</v>
      </c>
      <c r="C2491" t="str">
        <f t="shared" si="228"/>
        <v>*</v>
      </c>
      <c r="D2491" t="str">
        <f t="shared" si="229"/>
        <v>*</v>
      </c>
      <c r="F2491" t="str">
        <f>IF('TECH RES'!C2492="RESNGA",'TECH RES'!B2492,"*")</f>
        <v>*</v>
      </c>
      <c r="G2491" t="str">
        <f t="shared" si="230"/>
        <v>*</v>
      </c>
      <c r="H2491" t="str">
        <f t="shared" si="231"/>
        <v>*</v>
      </c>
      <c r="I2491" t="str">
        <f t="shared" si="232"/>
        <v>*</v>
      </c>
      <c r="J2491" t="str">
        <f t="shared" si="233"/>
        <v>*</v>
      </c>
    </row>
    <row r="2492" spans="2:10" x14ac:dyDescent="0.25">
      <c r="B2492" t="str">
        <f>IF('TECH RES'!C2493="RESNGA",'TECH RES'!B2493,"*")</f>
        <v>*</v>
      </c>
      <c r="C2492" t="str">
        <f t="shared" si="228"/>
        <v>*</v>
      </c>
      <c r="D2492" t="str">
        <f t="shared" si="229"/>
        <v>*</v>
      </c>
      <c r="F2492" t="str">
        <f>IF('TECH RES'!C2493="RESNGA",'TECH RES'!B2493,"*")</f>
        <v>*</v>
      </c>
      <c r="G2492" t="str">
        <f t="shared" si="230"/>
        <v>*</v>
      </c>
      <c r="H2492" t="str">
        <f t="shared" si="231"/>
        <v>*</v>
      </c>
      <c r="I2492" t="str">
        <f t="shared" si="232"/>
        <v>*</v>
      </c>
      <c r="J2492" t="str">
        <f t="shared" si="233"/>
        <v>*</v>
      </c>
    </row>
    <row r="2493" spans="2:10" x14ac:dyDescent="0.25">
      <c r="B2493" t="str">
        <f>IF('TECH RES'!C2494="RESNGA",'TECH RES'!B2494,"*")</f>
        <v>*</v>
      </c>
      <c r="C2493" t="str">
        <f t="shared" si="228"/>
        <v>*</v>
      </c>
      <c r="D2493" t="str">
        <f t="shared" si="229"/>
        <v>*</v>
      </c>
      <c r="F2493" t="str">
        <f>IF('TECH RES'!C2494="RESNGA",'TECH RES'!B2494,"*")</f>
        <v>*</v>
      </c>
      <c r="G2493" t="str">
        <f t="shared" si="230"/>
        <v>*</v>
      </c>
      <c r="H2493" t="str">
        <f t="shared" si="231"/>
        <v>*</v>
      </c>
      <c r="I2493" t="str">
        <f t="shared" si="232"/>
        <v>*</v>
      </c>
      <c r="J2493" t="str">
        <f t="shared" si="233"/>
        <v>*</v>
      </c>
    </row>
    <row r="2494" spans="2:10" x14ac:dyDescent="0.25">
      <c r="B2494" t="str">
        <f>IF('TECH RES'!C2495="RESNGA",'TECH RES'!B2495,"*")</f>
        <v>*</v>
      </c>
      <c r="C2494" t="str">
        <f t="shared" si="228"/>
        <v>*</v>
      </c>
      <c r="D2494" t="str">
        <f t="shared" si="229"/>
        <v>*</v>
      </c>
      <c r="F2494" t="str">
        <f>IF('TECH RES'!C2495="RESNGA",'TECH RES'!B2495,"*")</f>
        <v>*</v>
      </c>
      <c r="G2494" t="str">
        <f t="shared" si="230"/>
        <v>*</v>
      </c>
      <c r="H2494" t="str">
        <f t="shared" si="231"/>
        <v>*</v>
      </c>
      <c r="I2494" t="str">
        <f t="shared" si="232"/>
        <v>*</v>
      </c>
      <c r="J2494" t="str">
        <f t="shared" si="233"/>
        <v>*</v>
      </c>
    </row>
    <row r="2495" spans="2:10" x14ac:dyDescent="0.25">
      <c r="B2495" t="str">
        <f>IF('TECH RES'!C2496="RESNGA",'TECH RES'!B2496,"*")</f>
        <v>*</v>
      </c>
      <c r="C2495" t="str">
        <f t="shared" si="228"/>
        <v>*</v>
      </c>
      <c r="D2495" t="str">
        <f t="shared" si="229"/>
        <v>*</v>
      </c>
      <c r="F2495" t="str">
        <f>IF('TECH RES'!C2496="RESNGA",'TECH RES'!B2496,"*")</f>
        <v>*</v>
      </c>
      <c r="G2495" t="str">
        <f t="shared" si="230"/>
        <v>*</v>
      </c>
      <c r="H2495" t="str">
        <f t="shared" si="231"/>
        <v>*</v>
      </c>
      <c r="I2495" t="str">
        <f t="shared" si="232"/>
        <v>*</v>
      </c>
      <c r="J2495" t="str">
        <f t="shared" si="233"/>
        <v>*</v>
      </c>
    </row>
    <row r="2496" spans="2:10" x14ac:dyDescent="0.25">
      <c r="B2496" t="str">
        <f>IF('TECH RES'!C2497="RESNGA",'TECH RES'!B2497,"*")</f>
        <v>*</v>
      </c>
      <c r="C2496" t="str">
        <f t="shared" si="228"/>
        <v>*</v>
      </c>
      <c r="D2496" t="str">
        <f t="shared" si="229"/>
        <v>*</v>
      </c>
      <c r="F2496" t="str">
        <f>IF('TECH RES'!C2497="RESNGA",'TECH RES'!B2497,"*")</f>
        <v>*</v>
      </c>
      <c r="G2496" t="str">
        <f t="shared" si="230"/>
        <v>*</v>
      </c>
      <c r="H2496" t="str">
        <f t="shared" si="231"/>
        <v>*</v>
      </c>
      <c r="I2496" t="str">
        <f t="shared" si="232"/>
        <v>*</v>
      </c>
      <c r="J2496" t="str">
        <f t="shared" si="233"/>
        <v>*</v>
      </c>
    </row>
    <row r="2497" spans="2:10" x14ac:dyDescent="0.25">
      <c r="B2497" t="str">
        <f>IF('TECH RES'!C2498="RESNGA",'TECH RES'!B2498,"*")</f>
        <v>*</v>
      </c>
      <c r="C2497" t="str">
        <f t="shared" si="228"/>
        <v>*</v>
      </c>
      <c r="D2497" t="str">
        <f t="shared" si="229"/>
        <v>*</v>
      </c>
      <c r="F2497" t="str">
        <f>IF('TECH RES'!C2498="RESNGA",'TECH RES'!B2498,"*")</f>
        <v>*</v>
      </c>
      <c r="G2497" t="str">
        <f t="shared" si="230"/>
        <v>*</v>
      </c>
      <c r="H2497" t="str">
        <f t="shared" si="231"/>
        <v>*</v>
      </c>
      <c r="I2497" t="str">
        <f t="shared" si="232"/>
        <v>*</v>
      </c>
      <c r="J2497" t="str">
        <f t="shared" si="233"/>
        <v>*</v>
      </c>
    </row>
    <row r="2498" spans="2:10" x14ac:dyDescent="0.25">
      <c r="B2498" t="str">
        <f>IF('TECH RES'!C2499="RESNGA",'TECH RES'!B2499,"*")</f>
        <v>*</v>
      </c>
      <c r="C2498" t="str">
        <f t="shared" si="228"/>
        <v>*</v>
      </c>
      <c r="D2498" t="str">
        <f t="shared" si="229"/>
        <v>*</v>
      </c>
      <c r="F2498" t="str">
        <f>IF('TECH RES'!C2499="RESNGA",'TECH RES'!B2499,"*")</f>
        <v>*</v>
      </c>
      <c r="G2498" t="str">
        <f t="shared" si="230"/>
        <v>*</v>
      </c>
      <c r="H2498" t="str">
        <f t="shared" si="231"/>
        <v>*</v>
      </c>
      <c r="I2498" t="str">
        <f t="shared" si="232"/>
        <v>*</v>
      </c>
      <c r="J2498" t="str">
        <f t="shared" si="233"/>
        <v>*</v>
      </c>
    </row>
    <row r="2499" spans="2:10" x14ac:dyDescent="0.25">
      <c r="B2499" t="str">
        <f>IF('TECH RES'!C2500="RESNGA",'TECH RES'!B2500,"*")</f>
        <v>*</v>
      </c>
      <c r="C2499" t="str">
        <f t="shared" si="228"/>
        <v>*</v>
      </c>
      <c r="D2499" t="str">
        <f t="shared" si="229"/>
        <v>*</v>
      </c>
      <c r="F2499" t="str">
        <f>IF('TECH RES'!C2500="RESNGA",'TECH RES'!B2500,"*")</f>
        <v>*</v>
      </c>
      <c r="G2499" t="str">
        <f t="shared" si="230"/>
        <v>*</v>
      </c>
      <c r="H2499" t="str">
        <f t="shared" si="231"/>
        <v>*</v>
      </c>
      <c r="I2499" t="str">
        <f t="shared" si="232"/>
        <v>*</v>
      </c>
      <c r="J2499" t="str">
        <f t="shared" si="233"/>
        <v>*</v>
      </c>
    </row>
    <row r="2500" spans="2:10" x14ac:dyDescent="0.25">
      <c r="B2500" t="str">
        <f>IF('TECH RES'!C2501="RESNGA",'TECH RES'!B2501,"*")</f>
        <v>*</v>
      </c>
      <c r="C2500" t="str">
        <f t="shared" si="228"/>
        <v>*</v>
      </c>
      <c r="D2500" t="str">
        <f t="shared" si="229"/>
        <v>*</v>
      </c>
      <c r="F2500" t="str">
        <f>IF('TECH RES'!C2501="RESNGA",'TECH RES'!B2501,"*")</f>
        <v>*</v>
      </c>
      <c r="G2500" t="str">
        <f t="shared" si="230"/>
        <v>*</v>
      </c>
      <c r="H2500" t="str">
        <f t="shared" si="231"/>
        <v>*</v>
      </c>
      <c r="I2500" t="str">
        <f t="shared" si="232"/>
        <v>*</v>
      </c>
      <c r="J2500" t="str">
        <f t="shared" si="233"/>
        <v>*</v>
      </c>
    </row>
    <row r="2501" spans="2:10" x14ac:dyDescent="0.25">
      <c r="B2501" t="str">
        <f>IF('TECH RES'!C2502="RESNGA",'TECH RES'!B2502,"*")</f>
        <v>*</v>
      </c>
      <c r="C2501" t="str">
        <f t="shared" si="228"/>
        <v>*</v>
      </c>
      <c r="D2501" t="str">
        <f t="shared" si="229"/>
        <v>*</v>
      </c>
      <c r="F2501" t="str">
        <f>IF('TECH RES'!C2502="RESNGA",'TECH RES'!B2502,"*")</f>
        <v>*</v>
      </c>
      <c r="G2501" t="str">
        <f t="shared" si="230"/>
        <v>*</v>
      </c>
      <c r="H2501" t="str">
        <f t="shared" si="231"/>
        <v>*</v>
      </c>
      <c r="I2501" t="str">
        <f t="shared" si="232"/>
        <v>*</v>
      </c>
      <c r="J2501" t="str">
        <f t="shared" si="233"/>
        <v>*</v>
      </c>
    </row>
    <row r="2502" spans="2:10" x14ac:dyDescent="0.25">
      <c r="B2502" t="str">
        <f>IF('TECH RES'!C2503="RESNGA",'TECH RES'!B2503,"*")</f>
        <v>*</v>
      </c>
      <c r="C2502" t="str">
        <f t="shared" ref="C2502:C2565" si="234">IF(B2502="*","*","RESNGA")</f>
        <v>*</v>
      </c>
      <c r="D2502" t="str">
        <f t="shared" ref="D2502:D2565" si="235">IF(B2502="*","*",1)</f>
        <v>*</v>
      </c>
      <c r="F2502" t="str">
        <f>IF('TECH RES'!C2503="RESNGA",'TECH RES'!B2503,"*")</f>
        <v>*</v>
      </c>
      <c r="G2502" t="str">
        <f t="shared" ref="G2502:G2565" si="236">IF(F2502="*","*","RESRNG")</f>
        <v>*</v>
      </c>
      <c r="H2502" t="str">
        <f t="shared" ref="H2502:H2565" si="237">IF(F2502="*","*",0)</f>
        <v>*</v>
      </c>
      <c r="I2502" t="str">
        <f t="shared" ref="I2502:I2565" si="238">IF(G2502="*","*",1)</f>
        <v>*</v>
      </c>
      <c r="J2502" t="str">
        <f t="shared" ref="J2502:J2565" si="239">IF(H2502="*","*",1)</f>
        <v>*</v>
      </c>
    </row>
    <row r="2503" spans="2:10" x14ac:dyDescent="0.25">
      <c r="B2503" t="str">
        <f>IF('TECH RES'!C2504="RESNGA",'TECH RES'!B2504,"*")</f>
        <v>*</v>
      </c>
      <c r="C2503" t="str">
        <f t="shared" si="234"/>
        <v>*</v>
      </c>
      <c r="D2503" t="str">
        <f t="shared" si="235"/>
        <v>*</v>
      </c>
      <c r="F2503" t="str">
        <f>IF('TECH RES'!C2504="RESNGA",'TECH RES'!B2504,"*")</f>
        <v>*</v>
      </c>
      <c r="G2503" t="str">
        <f t="shared" si="236"/>
        <v>*</v>
      </c>
      <c r="H2503" t="str">
        <f t="shared" si="237"/>
        <v>*</v>
      </c>
      <c r="I2503" t="str">
        <f t="shared" si="238"/>
        <v>*</v>
      </c>
      <c r="J2503" t="str">
        <f t="shared" si="239"/>
        <v>*</v>
      </c>
    </row>
    <row r="2504" spans="2:10" x14ac:dyDescent="0.25">
      <c r="B2504" t="str">
        <f>IF('TECH RES'!C2505="RESNGA",'TECH RES'!B2505,"*")</f>
        <v>*</v>
      </c>
      <c r="C2504" t="str">
        <f t="shared" si="234"/>
        <v>*</v>
      </c>
      <c r="D2504" t="str">
        <f t="shared" si="235"/>
        <v>*</v>
      </c>
      <c r="F2504" t="str">
        <f>IF('TECH RES'!C2505="RESNGA",'TECH RES'!B2505,"*")</f>
        <v>*</v>
      </c>
      <c r="G2504" t="str">
        <f t="shared" si="236"/>
        <v>*</v>
      </c>
      <c r="H2504" t="str">
        <f t="shared" si="237"/>
        <v>*</v>
      </c>
      <c r="I2504" t="str">
        <f t="shared" si="238"/>
        <v>*</v>
      </c>
      <c r="J2504" t="str">
        <f t="shared" si="239"/>
        <v>*</v>
      </c>
    </row>
    <row r="2505" spans="2:10" x14ac:dyDescent="0.25">
      <c r="B2505" t="str">
        <f>IF('TECH RES'!C2506="RESNGA",'TECH RES'!B2506,"*")</f>
        <v>*</v>
      </c>
      <c r="C2505" t="str">
        <f t="shared" si="234"/>
        <v>*</v>
      </c>
      <c r="D2505" t="str">
        <f t="shared" si="235"/>
        <v>*</v>
      </c>
      <c r="F2505" t="str">
        <f>IF('TECH RES'!C2506="RESNGA",'TECH RES'!B2506,"*")</f>
        <v>*</v>
      </c>
      <c r="G2505" t="str">
        <f t="shared" si="236"/>
        <v>*</v>
      </c>
      <c r="H2505" t="str">
        <f t="shared" si="237"/>
        <v>*</v>
      </c>
      <c r="I2505" t="str">
        <f t="shared" si="238"/>
        <v>*</v>
      </c>
      <c r="J2505" t="str">
        <f t="shared" si="239"/>
        <v>*</v>
      </c>
    </row>
    <row r="2506" spans="2:10" x14ac:dyDescent="0.25">
      <c r="B2506" t="str">
        <f>IF('TECH RES'!C2507="RESNGA",'TECH RES'!B2507,"*")</f>
        <v>*</v>
      </c>
      <c r="C2506" t="str">
        <f t="shared" si="234"/>
        <v>*</v>
      </c>
      <c r="D2506" t="str">
        <f t="shared" si="235"/>
        <v>*</v>
      </c>
      <c r="F2506" t="str">
        <f>IF('TECH RES'!C2507="RESNGA",'TECH RES'!B2507,"*")</f>
        <v>*</v>
      </c>
      <c r="G2506" t="str">
        <f t="shared" si="236"/>
        <v>*</v>
      </c>
      <c r="H2506" t="str">
        <f t="shared" si="237"/>
        <v>*</v>
      </c>
      <c r="I2506" t="str">
        <f t="shared" si="238"/>
        <v>*</v>
      </c>
      <c r="J2506" t="str">
        <f t="shared" si="239"/>
        <v>*</v>
      </c>
    </row>
    <row r="2507" spans="2:10" x14ac:dyDescent="0.25">
      <c r="B2507" t="str">
        <f>IF('TECH RES'!C2508="RESNGA",'TECH RES'!B2508,"*")</f>
        <v>*</v>
      </c>
      <c r="C2507" t="str">
        <f t="shared" si="234"/>
        <v>*</v>
      </c>
      <c r="D2507" t="str">
        <f t="shared" si="235"/>
        <v>*</v>
      </c>
      <c r="F2507" t="str">
        <f>IF('TECH RES'!C2508="RESNGA",'TECH RES'!B2508,"*")</f>
        <v>*</v>
      </c>
      <c r="G2507" t="str">
        <f t="shared" si="236"/>
        <v>*</v>
      </c>
      <c r="H2507" t="str">
        <f t="shared" si="237"/>
        <v>*</v>
      </c>
      <c r="I2507" t="str">
        <f t="shared" si="238"/>
        <v>*</v>
      </c>
      <c r="J2507" t="str">
        <f t="shared" si="239"/>
        <v>*</v>
      </c>
    </row>
    <row r="2508" spans="2:10" x14ac:dyDescent="0.25">
      <c r="B2508" t="str">
        <f>IF('TECH RES'!C2509="RESNGA",'TECH RES'!B2509,"*")</f>
        <v>*</v>
      </c>
      <c r="C2508" t="str">
        <f t="shared" si="234"/>
        <v>*</v>
      </c>
      <c r="D2508" t="str">
        <f t="shared" si="235"/>
        <v>*</v>
      </c>
      <c r="F2508" t="str">
        <f>IF('TECH RES'!C2509="RESNGA",'TECH RES'!B2509,"*")</f>
        <v>*</v>
      </c>
      <c r="G2508" t="str">
        <f t="shared" si="236"/>
        <v>*</v>
      </c>
      <c r="H2508" t="str">
        <f t="shared" si="237"/>
        <v>*</v>
      </c>
      <c r="I2508" t="str">
        <f t="shared" si="238"/>
        <v>*</v>
      </c>
      <c r="J2508" t="str">
        <f t="shared" si="239"/>
        <v>*</v>
      </c>
    </row>
    <row r="2509" spans="2:10" x14ac:dyDescent="0.25">
      <c r="B2509" t="str">
        <f>IF('TECH RES'!C2510="RESNGA",'TECH RES'!B2510,"*")</f>
        <v>*</v>
      </c>
      <c r="C2509" t="str">
        <f t="shared" si="234"/>
        <v>*</v>
      </c>
      <c r="D2509" t="str">
        <f t="shared" si="235"/>
        <v>*</v>
      </c>
      <c r="F2509" t="str">
        <f>IF('TECH RES'!C2510="RESNGA",'TECH RES'!B2510,"*")</f>
        <v>*</v>
      </c>
      <c r="G2509" t="str">
        <f t="shared" si="236"/>
        <v>*</v>
      </c>
      <c r="H2509" t="str">
        <f t="shared" si="237"/>
        <v>*</v>
      </c>
      <c r="I2509" t="str">
        <f t="shared" si="238"/>
        <v>*</v>
      </c>
      <c r="J2509" t="str">
        <f t="shared" si="239"/>
        <v>*</v>
      </c>
    </row>
    <row r="2510" spans="2:10" x14ac:dyDescent="0.25">
      <c r="B2510" t="str">
        <f>IF('TECH RES'!C2511="RESNGA",'TECH RES'!B2511,"*")</f>
        <v>*</v>
      </c>
      <c r="C2510" t="str">
        <f t="shared" si="234"/>
        <v>*</v>
      </c>
      <c r="D2510" t="str">
        <f t="shared" si="235"/>
        <v>*</v>
      </c>
      <c r="F2510" t="str">
        <f>IF('TECH RES'!C2511="RESNGA",'TECH RES'!B2511,"*")</f>
        <v>*</v>
      </c>
      <c r="G2510" t="str">
        <f t="shared" si="236"/>
        <v>*</v>
      </c>
      <c r="H2510" t="str">
        <f t="shared" si="237"/>
        <v>*</v>
      </c>
      <c r="I2510" t="str">
        <f t="shared" si="238"/>
        <v>*</v>
      </c>
      <c r="J2510" t="str">
        <f t="shared" si="239"/>
        <v>*</v>
      </c>
    </row>
    <row r="2511" spans="2:10" x14ac:dyDescent="0.25">
      <c r="B2511" t="str">
        <f>IF('TECH RES'!C2512="RESNGA",'TECH RES'!B2512,"*")</f>
        <v>*</v>
      </c>
      <c r="C2511" t="str">
        <f t="shared" si="234"/>
        <v>*</v>
      </c>
      <c r="D2511" t="str">
        <f t="shared" si="235"/>
        <v>*</v>
      </c>
      <c r="F2511" t="str">
        <f>IF('TECH RES'!C2512="RESNGA",'TECH RES'!B2512,"*")</f>
        <v>*</v>
      </c>
      <c r="G2511" t="str">
        <f t="shared" si="236"/>
        <v>*</v>
      </c>
      <c r="H2511" t="str">
        <f t="shared" si="237"/>
        <v>*</v>
      </c>
      <c r="I2511" t="str">
        <f t="shared" si="238"/>
        <v>*</v>
      </c>
      <c r="J2511" t="str">
        <f t="shared" si="239"/>
        <v>*</v>
      </c>
    </row>
    <row r="2512" spans="2:10" x14ac:dyDescent="0.25">
      <c r="B2512" t="str">
        <f>IF('TECH RES'!C2513="RESNGA",'TECH RES'!B2513,"*")</f>
        <v>*</v>
      </c>
      <c r="C2512" t="str">
        <f t="shared" si="234"/>
        <v>*</v>
      </c>
      <c r="D2512" t="str">
        <f t="shared" si="235"/>
        <v>*</v>
      </c>
      <c r="F2512" t="str">
        <f>IF('TECH RES'!C2513="RESNGA",'TECH RES'!B2513,"*")</f>
        <v>*</v>
      </c>
      <c r="G2512" t="str">
        <f t="shared" si="236"/>
        <v>*</v>
      </c>
      <c r="H2512" t="str">
        <f t="shared" si="237"/>
        <v>*</v>
      </c>
      <c r="I2512" t="str">
        <f t="shared" si="238"/>
        <v>*</v>
      </c>
      <c r="J2512" t="str">
        <f t="shared" si="239"/>
        <v>*</v>
      </c>
    </row>
    <row r="2513" spans="2:10" x14ac:dyDescent="0.25">
      <c r="B2513" t="str">
        <f>IF('TECH RES'!C2514="RESNGA",'TECH RES'!B2514,"*")</f>
        <v>*</v>
      </c>
      <c r="C2513" t="str">
        <f t="shared" si="234"/>
        <v>*</v>
      </c>
      <c r="D2513" t="str">
        <f t="shared" si="235"/>
        <v>*</v>
      </c>
      <c r="F2513" t="str">
        <f>IF('TECH RES'!C2514="RESNGA",'TECH RES'!B2514,"*")</f>
        <v>*</v>
      </c>
      <c r="G2513" t="str">
        <f t="shared" si="236"/>
        <v>*</v>
      </c>
      <c r="H2513" t="str">
        <f t="shared" si="237"/>
        <v>*</v>
      </c>
      <c r="I2513" t="str">
        <f t="shared" si="238"/>
        <v>*</v>
      </c>
      <c r="J2513" t="str">
        <f t="shared" si="239"/>
        <v>*</v>
      </c>
    </row>
    <row r="2514" spans="2:10" x14ac:dyDescent="0.25">
      <c r="B2514" t="str">
        <f>IF('TECH RES'!C2515="RESNGA",'TECH RES'!B2515,"*")</f>
        <v>*</v>
      </c>
      <c r="C2514" t="str">
        <f t="shared" si="234"/>
        <v>*</v>
      </c>
      <c r="D2514" t="str">
        <f t="shared" si="235"/>
        <v>*</v>
      </c>
      <c r="F2514" t="str">
        <f>IF('TECH RES'!C2515="RESNGA",'TECH RES'!B2515,"*")</f>
        <v>*</v>
      </c>
      <c r="G2514" t="str">
        <f t="shared" si="236"/>
        <v>*</v>
      </c>
      <c r="H2514" t="str">
        <f t="shared" si="237"/>
        <v>*</v>
      </c>
      <c r="I2514" t="str">
        <f t="shared" si="238"/>
        <v>*</v>
      </c>
      <c r="J2514" t="str">
        <f t="shared" si="239"/>
        <v>*</v>
      </c>
    </row>
    <row r="2515" spans="2:10" x14ac:dyDescent="0.25">
      <c r="B2515" t="str">
        <f>IF('TECH RES'!C2516="RESNGA",'TECH RES'!B2516,"*")</f>
        <v>*</v>
      </c>
      <c r="C2515" t="str">
        <f t="shared" si="234"/>
        <v>*</v>
      </c>
      <c r="D2515" t="str">
        <f t="shared" si="235"/>
        <v>*</v>
      </c>
      <c r="F2515" t="str">
        <f>IF('TECH RES'!C2516="RESNGA",'TECH RES'!B2516,"*")</f>
        <v>*</v>
      </c>
      <c r="G2515" t="str">
        <f t="shared" si="236"/>
        <v>*</v>
      </c>
      <c r="H2515" t="str">
        <f t="shared" si="237"/>
        <v>*</v>
      </c>
      <c r="I2515" t="str">
        <f t="shared" si="238"/>
        <v>*</v>
      </c>
      <c r="J2515" t="str">
        <f t="shared" si="239"/>
        <v>*</v>
      </c>
    </row>
    <row r="2516" spans="2:10" x14ac:dyDescent="0.25">
      <c r="B2516" t="str">
        <f>IF('TECH RES'!C2517="RESNGA",'TECH RES'!B2517,"*")</f>
        <v>*</v>
      </c>
      <c r="C2516" t="str">
        <f t="shared" si="234"/>
        <v>*</v>
      </c>
      <c r="D2516" t="str">
        <f t="shared" si="235"/>
        <v>*</v>
      </c>
      <c r="F2516" t="str">
        <f>IF('TECH RES'!C2517="RESNGA",'TECH RES'!B2517,"*")</f>
        <v>*</v>
      </c>
      <c r="G2516" t="str">
        <f t="shared" si="236"/>
        <v>*</v>
      </c>
      <c r="H2516" t="str">
        <f t="shared" si="237"/>
        <v>*</v>
      </c>
      <c r="I2516" t="str">
        <f t="shared" si="238"/>
        <v>*</v>
      </c>
      <c r="J2516" t="str">
        <f t="shared" si="239"/>
        <v>*</v>
      </c>
    </row>
    <row r="2517" spans="2:10" x14ac:dyDescent="0.25">
      <c r="B2517" t="str">
        <f>IF('TECH RES'!C2518="RESNGA",'TECH RES'!B2518,"*")</f>
        <v>*</v>
      </c>
      <c r="C2517" t="str">
        <f t="shared" si="234"/>
        <v>*</v>
      </c>
      <c r="D2517" t="str">
        <f t="shared" si="235"/>
        <v>*</v>
      </c>
      <c r="F2517" t="str">
        <f>IF('TECH RES'!C2518="RESNGA",'TECH RES'!B2518,"*")</f>
        <v>*</v>
      </c>
      <c r="G2517" t="str">
        <f t="shared" si="236"/>
        <v>*</v>
      </c>
      <c r="H2517" t="str">
        <f t="shared" si="237"/>
        <v>*</v>
      </c>
      <c r="I2517" t="str">
        <f t="shared" si="238"/>
        <v>*</v>
      </c>
      <c r="J2517" t="str">
        <f t="shared" si="239"/>
        <v>*</v>
      </c>
    </row>
    <row r="2518" spans="2:10" x14ac:dyDescent="0.25">
      <c r="B2518" t="str">
        <f>IF('TECH RES'!C2519="RESNGA",'TECH RES'!B2519,"*")</f>
        <v>*</v>
      </c>
      <c r="C2518" t="str">
        <f t="shared" si="234"/>
        <v>*</v>
      </c>
      <c r="D2518" t="str">
        <f t="shared" si="235"/>
        <v>*</v>
      </c>
      <c r="F2518" t="str">
        <f>IF('TECH RES'!C2519="RESNGA",'TECH RES'!B2519,"*")</f>
        <v>*</v>
      </c>
      <c r="G2518" t="str">
        <f t="shared" si="236"/>
        <v>*</v>
      </c>
      <c r="H2518" t="str">
        <f t="shared" si="237"/>
        <v>*</v>
      </c>
      <c r="I2518" t="str">
        <f t="shared" si="238"/>
        <v>*</v>
      </c>
      <c r="J2518" t="str">
        <f t="shared" si="239"/>
        <v>*</v>
      </c>
    </row>
    <row r="2519" spans="2:10" x14ac:dyDescent="0.25">
      <c r="B2519" t="str">
        <f>IF('TECH RES'!C2520="RESNGA",'TECH RES'!B2520,"*")</f>
        <v>*</v>
      </c>
      <c r="C2519" t="str">
        <f t="shared" si="234"/>
        <v>*</v>
      </c>
      <c r="D2519" t="str">
        <f t="shared" si="235"/>
        <v>*</v>
      </c>
      <c r="F2519" t="str">
        <f>IF('TECH RES'!C2520="RESNGA",'TECH RES'!B2520,"*")</f>
        <v>*</v>
      </c>
      <c r="G2519" t="str">
        <f t="shared" si="236"/>
        <v>*</v>
      </c>
      <c r="H2519" t="str">
        <f t="shared" si="237"/>
        <v>*</v>
      </c>
      <c r="I2519" t="str">
        <f t="shared" si="238"/>
        <v>*</v>
      </c>
      <c r="J2519" t="str">
        <f t="shared" si="239"/>
        <v>*</v>
      </c>
    </row>
    <row r="2520" spans="2:10" x14ac:dyDescent="0.25">
      <c r="B2520" t="str">
        <f>IF('TECH RES'!C2521="RESNGA",'TECH RES'!B2521,"*")</f>
        <v>*</v>
      </c>
      <c r="C2520" t="str">
        <f t="shared" si="234"/>
        <v>*</v>
      </c>
      <c r="D2520" t="str">
        <f t="shared" si="235"/>
        <v>*</v>
      </c>
      <c r="F2520" t="str">
        <f>IF('TECH RES'!C2521="RESNGA",'TECH RES'!B2521,"*")</f>
        <v>*</v>
      </c>
      <c r="G2520" t="str">
        <f t="shared" si="236"/>
        <v>*</v>
      </c>
      <c r="H2520" t="str">
        <f t="shared" si="237"/>
        <v>*</v>
      </c>
      <c r="I2520" t="str">
        <f t="shared" si="238"/>
        <v>*</v>
      </c>
      <c r="J2520" t="str">
        <f t="shared" si="239"/>
        <v>*</v>
      </c>
    </row>
    <row r="2521" spans="2:10" x14ac:dyDescent="0.25">
      <c r="B2521" t="str">
        <f>IF('TECH RES'!C2522="RESNGA",'TECH RES'!B2522,"*")</f>
        <v>*</v>
      </c>
      <c r="C2521" t="str">
        <f t="shared" si="234"/>
        <v>*</v>
      </c>
      <c r="D2521" t="str">
        <f t="shared" si="235"/>
        <v>*</v>
      </c>
      <c r="F2521" t="str">
        <f>IF('TECH RES'!C2522="RESNGA",'TECH RES'!B2522,"*")</f>
        <v>*</v>
      </c>
      <c r="G2521" t="str">
        <f t="shared" si="236"/>
        <v>*</v>
      </c>
      <c r="H2521" t="str">
        <f t="shared" si="237"/>
        <v>*</v>
      </c>
      <c r="I2521" t="str">
        <f t="shared" si="238"/>
        <v>*</v>
      </c>
      <c r="J2521" t="str">
        <f t="shared" si="239"/>
        <v>*</v>
      </c>
    </row>
    <row r="2522" spans="2:10" x14ac:dyDescent="0.25">
      <c r="B2522" t="str">
        <f>IF('TECH RES'!C2523="RESNGA",'TECH RES'!B2523,"*")</f>
        <v>RESAPAHINewSHFUR1NGA20</v>
      </c>
      <c r="C2522" t="str">
        <f t="shared" si="234"/>
        <v>RESNGA</v>
      </c>
      <c r="D2522">
        <f t="shared" si="235"/>
        <v>1</v>
      </c>
      <c r="F2522" t="str">
        <f>IF('TECH RES'!C2523="RESNGA",'TECH RES'!B2523,"*")</f>
        <v>RESAPAHINewSHFUR1NGA20</v>
      </c>
      <c r="G2522" t="str">
        <f t="shared" si="236"/>
        <v>RESRNG</v>
      </c>
      <c r="H2522">
        <f t="shared" si="237"/>
        <v>0</v>
      </c>
      <c r="I2522">
        <f t="shared" si="238"/>
        <v>1</v>
      </c>
      <c r="J2522">
        <f t="shared" si="239"/>
        <v>1</v>
      </c>
    </row>
    <row r="2523" spans="2:10" x14ac:dyDescent="0.25">
      <c r="B2523" t="str">
        <f>IF('TECH RES'!C2524="RESNGA",'TECH RES'!B2524,"*")</f>
        <v>*</v>
      </c>
      <c r="C2523" t="str">
        <f t="shared" si="234"/>
        <v>*</v>
      </c>
      <c r="D2523" t="str">
        <f t="shared" si="235"/>
        <v>*</v>
      </c>
      <c r="F2523" t="str">
        <f>IF('TECH RES'!C2524="RESNGA",'TECH RES'!B2524,"*")</f>
        <v>*</v>
      </c>
      <c r="G2523" t="str">
        <f t="shared" si="236"/>
        <v>*</v>
      </c>
      <c r="H2523" t="str">
        <f t="shared" si="237"/>
        <v>*</v>
      </c>
      <c r="I2523" t="str">
        <f t="shared" si="238"/>
        <v>*</v>
      </c>
      <c r="J2523" t="str">
        <f t="shared" si="239"/>
        <v>*</v>
      </c>
    </row>
    <row r="2524" spans="2:10" x14ac:dyDescent="0.25">
      <c r="B2524" t="str">
        <f>IF('TECH RES'!C2525="RESNGA",'TECH RES'!B2525,"*")</f>
        <v>RESAPAHINewSHFUR2NGA20</v>
      </c>
      <c r="C2524" t="str">
        <f t="shared" si="234"/>
        <v>RESNGA</v>
      </c>
      <c r="D2524">
        <f t="shared" si="235"/>
        <v>1</v>
      </c>
      <c r="F2524" t="str">
        <f>IF('TECH RES'!C2525="RESNGA",'TECH RES'!B2525,"*")</f>
        <v>RESAPAHINewSHFUR2NGA20</v>
      </c>
      <c r="G2524" t="str">
        <f t="shared" si="236"/>
        <v>RESRNG</v>
      </c>
      <c r="H2524">
        <f t="shared" si="237"/>
        <v>0</v>
      </c>
      <c r="I2524">
        <f t="shared" si="238"/>
        <v>1</v>
      </c>
      <c r="J2524">
        <f t="shared" si="239"/>
        <v>1</v>
      </c>
    </row>
    <row r="2525" spans="2:10" x14ac:dyDescent="0.25">
      <c r="B2525" t="str">
        <f>IF('TECH RES'!C2526="RESNGA",'TECH RES'!B2526,"*")</f>
        <v>RESAPAHINewSHFUR3NGA20</v>
      </c>
      <c r="C2525" t="str">
        <f t="shared" si="234"/>
        <v>RESNGA</v>
      </c>
      <c r="D2525">
        <f t="shared" si="235"/>
        <v>1</v>
      </c>
      <c r="F2525" t="str">
        <f>IF('TECH RES'!C2526="RESNGA",'TECH RES'!B2526,"*")</f>
        <v>RESAPAHINewSHFUR3NGA20</v>
      </c>
      <c r="G2525" t="str">
        <f t="shared" si="236"/>
        <v>RESRNG</v>
      </c>
      <c r="H2525">
        <f t="shared" si="237"/>
        <v>0</v>
      </c>
      <c r="I2525">
        <f t="shared" si="238"/>
        <v>1</v>
      </c>
      <c r="J2525">
        <f t="shared" si="239"/>
        <v>1</v>
      </c>
    </row>
    <row r="2526" spans="2:10" x14ac:dyDescent="0.25">
      <c r="B2526" t="str">
        <f>IF('TECH RES'!C2527="RESNGA",'TECH RES'!B2527,"*")</f>
        <v>RESAPAHINewSHFUR3NGA22</v>
      </c>
      <c r="C2526" t="str">
        <f t="shared" si="234"/>
        <v>RESNGA</v>
      </c>
      <c r="D2526">
        <f t="shared" si="235"/>
        <v>1</v>
      </c>
      <c r="F2526" t="str">
        <f>IF('TECH RES'!C2527="RESNGA",'TECH RES'!B2527,"*")</f>
        <v>RESAPAHINewSHFUR3NGA22</v>
      </c>
      <c r="G2526" t="str">
        <f t="shared" si="236"/>
        <v>RESRNG</v>
      </c>
      <c r="H2526">
        <f t="shared" si="237"/>
        <v>0</v>
      </c>
      <c r="I2526">
        <f t="shared" si="238"/>
        <v>1</v>
      </c>
      <c r="J2526">
        <f t="shared" si="239"/>
        <v>1</v>
      </c>
    </row>
    <row r="2527" spans="2:10" x14ac:dyDescent="0.25">
      <c r="B2527" t="str">
        <f>IF('TECH RES'!C2528="RESNGA",'TECH RES'!B2528,"*")</f>
        <v>RESAPAHINewSHFUR4NGA20</v>
      </c>
      <c r="C2527" t="str">
        <f t="shared" si="234"/>
        <v>RESNGA</v>
      </c>
      <c r="D2527">
        <f t="shared" si="235"/>
        <v>1</v>
      </c>
      <c r="F2527" t="str">
        <f>IF('TECH RES'!C2528="RESNGA",'TECH RES'!B2528,"*")</f>
        <v>RESAPAHINewSHFUR4NGA20</v>
      </c>
      <c r="G2527" t="str">
        <f t="shared" si="236"/>
        <v>RESRNG</v>
      </c>
      <c r="H2527">
        <f t="shared" si="237"/>
        <v>0</v>
      </c>
      <c r="I2527">
        <f t="shared" si="238"/>
        <v>1</v>
      </c>
      <c r="J2527">
        <f t="shared" si="239"/>
        <v>1</v>
      </c>
    </row>
    <row r="2528" spans="2:10" x14ac:dyDescent="0.25">
      <c r="B2528" t="str">
        <f>IF('TECH RES'!C2529="RESNGA",'TECH RES'!B2529,"*")</f>
        <v>RESAPAHINewSHFUR4NGA22</v>
      </c>
      <c r="C2528" t="str">
        <f t="shared" si="234"/>
        <v>RESNGA</v>
      </c>
      <c r="D2528">
        <f t="shared" si="235"/>
        <v>1</v>
      </c>
      <c r="F2528" t="str">
        <f>IF('TECH RES'!C2529="RESNGA",'TECH RES'!B2529,"*")</f>
        <v>RESAPAHINewSHFUR4NGA22</v>
      </c>
      <c r="G2528" t="str">
        <f t="shared" si="236"/>
        <v>RESRNG</v>
      </c>
      <c r="H2528">
        <f t="shared" si="237"/>
        <v>0</v>
      </c>
      <c r="I2528">
        <f t="shared" si="238"/>
        <v>1</v>
      </c>
      <c r="J2528">
        <f t="shared" si="239"/>
        <v>1</v>
      </c>
    </row>
    <row r="2529" spans="2:10" x14ac:dyDescent="0.25">
      <c r="B2529" t="str">
        <f>IF('TECH RES'!C2530="RESNGA",'TECH RES'!B2530,"*")</f>
        <v>RESAPAHINewSHRAD1NGA20</v>
      </c>
      <c r="C2529" t="str">
        <f t="shared" si="234"/>
        <v>RESNGA</v>
      </c>
      <c r="D2529">
        <f t="shared" si="235"/>
        <v>1</v>
      </c>
      <c r="F2529" t="str">
        <f>IF('TECH RES'!C2530="RESNGA",'TECH RES'!B2530,"*")</f>
        <v>RESAPAHINewSHRAD1NGA20</v>
      </c>
      <c r="G2529" t="str">
        <f t="shared" si="236"/>
        <v>RESRNG</v>
      </c>
      <c r="H2529">
        <f t="shared" si="237"/>
        <v>0</v>
      </c>
      <c r="I2529">
        <f t="shared" si="238"/>
        <v>1</v>
      </c>
      <c r="J2529">
        <f t="shared" si="239"/>
        <v>1</v>
      </c>
    </row>
    <row r="2530" spans="2:10" x14ac:dyDescent="0.25">
      <c r="B2530" t="str">
        <f>IF('TECH RES'!C2531="RESNGA",'TECH RES'!B2531,"*")</f>
        <v>RESAPAHINewSHRAD1NGA21</v>
      </c>
      <c r="C2530" t="str">
        <f t="shared" si="234"/>
        <v>RESNGA</v>
      </c>
      <c r="D2530">
        <f t="shared" si="235"/>
        <v>1</v>
      </c>
      <c r="F2530" t="str">
        <f>IF('TECH RES'!C2531="RESNGA",'TECH RES'!B2531,"*")</f>
        <v>RESAPAHINewSHRAD1NGA21</v>
      </c>
      <c r="G2530" t="str">
        <f t="shared" si="236"/>
        <v>RESRNG</v>
      </c>
      <c r="H2530">
        <f t="shared" si="237"/>
        <v>0</v>
      </c>
      <c r="I2530">
        <f t="shared" si="238"/>
        <v>1</v>
      </c>
      <c r="J2530">
        <f t="shared" si="239"/>
        <v>1</v>
      </c>
    </row>
    <row r="2531" spans="2:10" x14ac:dyDescent="0.25">
      <c r="B2531" t="str">
        <f>IF('TECH RES'!C2532="RESNGA",'TECH RES'!B2532,"*")</f>
        <v>*</v>
      </c>
      <c r="C2531" t="str">
        <f t="shared" si="234"/>
        <v>*</v>
      </c>
      <c r="D2531" t="str">
        <f t="shared" si="235"/>
        <v>*</v>
      </c>
      <c r="F2531" t="str">
        <f>IF('TECH RES'!C2532="RESNGA",'TECH RES'!B2532,"*")</f>
        <v>*</v>
      </c>
      <c r="G2531" t="str">
        <f t="shared" si="236"/>
        <v>*</v>
      </c>
      <c r="H2531" t="str">
        <f t="shared" si="237"/>
        <v>*</v>
      </c>
      <c r="I2531" t="str">
        <f t="shared" si="238"/>
        <v>*</v>
      </c>
      <c r="J2531" t="str">
        <f t="shared" si="239"/>
        <v>*</v>
      </c>
    </row>
    <row r="2532" spans="2:10" x14ac:dyDescent="0.25">
      <c r="B2532" t="str">
        <f>IF('TECH RES'!C2533="RESNGA",'TECH RES'!B2533,"*")</f>
        <v>RESAPAHINewSHRAD2NGA20</v>
      </c>
      <c r="C2532" t="str">
        <f t="shared" si="234"/>
        <v>RESNGA</v>
      </c>
      <c r="D2532">
        <f t="shared" si="235"/>
        <v>1</v>
      </c>
      <c r="F2532" t="str">
        <f>IF('TECH RES'!C2533="RESNGA",'TECH RES'!B2533,"*")</f>
        <v>RESAPAHINewSHRAD2NGA20</v>
      </c>
      <c r="G2532" t="str">
        <f t="shared" si="236"/>
        <v>RESRNG</v>
      </c>
      <c r="H2532">
        <f t="shared" si="237"/>
        <v>0</v>
      </c>
      <c r="I2532">
        <f t="shared" si="238"/>
        <v>1</v>
      </c>
      <c r="J2532">
        <f t="shared" si="239"/>
        <v>1</v>
      </c>
    </row>
    <row r="2533" spans="2:10" x14ac:dyDescent="0.25">
      <c r="B2533" t="str">
        <f>IF('TECH RES'!C2534="RESNGA",'TECH RES'!B2534,"*")</f>
        <v>RESAPAHINewSHRAD3NGA20</v>
      </c>
      <c r="C2533" t="str">
        <f t="shared" si="234"/>
        <v>RESNGA</v>
      </c>
      <c r="D2533">
        <f t="shared" si="235"/>
        <v>1</v>
      </c>
      <c r="F2533" t="str">
        <f>IF('TECH RES'!C2534="RESNGA",'TECH RES'!B2534,"*")</f>
        <v>RESAPAHINewSHRAD3NGA20</v>
      </c>
      <c r="G2533" t="str">
        <f t="shared" si="236"/>
        <v>RESRNG</v>
      </c>
      <c r="H2533">
        <f t="shared" si="237"/>
        <v>0</v>
      </c>
      <c r="I2533">
        <f t="shared" si="238"/>
        <v>1</v>
      </c>
      <c r="J2533">
        <f t="shared" si="239"/>
        <v>1</v>
      </c>
    </row>
    <row r="2534" spans="2:10" x14ac:dyDescent="0.25">
      <c r="B2534" t="str">
        <f>IF('TECH RES'!C2535="RESNGA",'TECH RES'!B2535,"*")</f>
        <v>RESAPAHINewSHRAD4NGA20</v>
      </c>
      <c r="C2534" t="str">
        <f t="shared" si="234"/>
        <v>RESNGA</v>
      </c>
      <c r="D2534">
        <f t="shared" si="235"/>
        <v>1</v>
      </c>
      <c r="F2534" t="str">
        <f>IF('TECH RES'!C2535="RESNGA",'TECH RES'!B2535,"*")</f>
        <v>RESAPAHINewSHRAD4NGA20</v>
      </c>
      <c r="G2534" t="str">
        <f t="shared" si="236"/>
        <v>RESRNG</v>
      </c>
      <c r="H2534">
        <f t="shared" si="237"/>
        <v>0</v>
      </c>
      <c r="I2534">
        <f t="shared" si="238"/>
        <v>1</v>
      </c>
      <c r="J2534">
        <f t="shared" si="239"/>
        <v>1</v>
      </c>
    </row>
    <row r="2535" spans="2:10" x14ac:dyDescent="0.25">
      <c r="B2535" t="str">
        <f>IF('TECH RES'!C2536="RESNGA",'TECH RES'!B2536,"*")</f>
        <v>RESAPAHINewSHRAD4NGA22</v>
      </c>
      <c r="C2535" t="str">
        <f t="shared" si="234"/>
        <v>RESNGA</v>
      </c>
      <c r="D2535">
        <f t="shared" si="235"/>
        <v>1</v>
      </c>
      <c r="F2535" t="str">
        <f>IF('TECH RES'!C2536="RESNGA",'TECH RES'!B2536,"*")</f>
        <v>RESAPAHINewSHRAD4NGA22</v>
      </c>
      <c r="G2535" t="str">
        <f t="shared" si="236"/>
        <v>RESRNG</v>
      </c>
      <c r="H2535">
        <f t="shared" si="237"/>
        <v>0</v>
      </c>
      <c r="I2535">
        <f t="shared" si="238"/>
        <v>1</v>
      </c>
      <c r="J2535">
        <f t="shared" si="239"/>
        <v>1</v>
      </c>
    </row>
    <row r="2536" spans="2:10" x14ac:dyDescent="0.25">
      <c r="B2536" t="str">
        <f>IF('TECH RES'!C2537="RESNGA",'TECH RES'!B2537,"*")</f>
        <v>*</v>
      </c>
      <c r="C2536" t="str">
        <f t="shared" si="234"/>
        <v>*</v>
      </c>
      <c r="D2536" t="str">
        <f t="shared" si="235"/>
        <v>*</v>
      </c>
      <c r="F2536" t="str">
        <f>IF('TECH RES'!C2537="RESNGA",'TECH RES'!B2537,"*")</f>
        <v>*</v>
      </c>
      <c r="G2536" t="str">
        <f t="shared" si="236"/>
        <v>*</v>
      </c>
      <c r="H2536" t="str">
        <f t="shared" si="237"/>
        <v>*</v>
      </c>
      <c r="I2536" t="str">
        <f t="shared" si="238"/>
        <v>*</v>
      </c>
      <c r="J2536" t="str">
        <f t="shared" si="239"/>
        <v>*</v>
      </c>
    </row>
    <row r="2537" spans="2:10" x14ac:dyDescent="0.25">
      <c r="B2537" t="str">
        <f>IF('TECH RES'!C2538="RESNGA",'TECH RES'!B2538,"*")</f>
        <v>*</v>
      </c>
      <c r="C2537" t="str">
        <f t="shared" si="234"/>
        <v>*</v>
      </c>
      <c r="D2537" t="str">
        <f t="shared" si="235"/>
        <v>*</v>
      </c>
      <c r="F2537" t="str">
        <f>IF('TECH RES'!C2538="RESNGA",'TECH RES'!B2538,"*")</f>
        <v>*</v>
      </c>
      <c r="G2537" t="str">
        <f t="shared" si="236"/>
        <v>*</v>
      </c>
      <c r="H2537" t="str">
        <f t="shared" si="237"/>
        <v>*</v>
      </c>
      <c r="I2537" t="str">
        <f t="shared" si="238"/>
        <v>*</v>
      </c>
      <c r="J2537" t="str">
        <f t="shared" si="239"/>
        <v>*</v>
      </c>
    </row>
    <row r="2538" spans="2:10" x14ac:dyDescent="0.25">
      <c r="B2538" t="str">
        <f>IF('TECH RES'!C2539="RESNGA",'TECH RES'!B2539,"*")</f>
        <v>*</v>
      </c>
      <c r="C2538" t="str">
        <f t="shared" si="234"/>
        <v>*</v>
      </c>
      <c r="D2538" t="str">
        <f t="shared" si="235"/>
        <v>*</v>
      </c>
      <c r="F2538" t="str">
        <f>IF('TECH RES'!C2539="RESNGA",'TECH RES'!B2539,"*")</f>
        <v>*</v>
      </c>
      <c r="G2538" t="str">
        <f t="shared" si="236"/>
        <v>*</v>
      </c>
      <c r="H2538" t="str">
        <f t="shared" si="237"/>
        <v>*</v>
      </c>
      <c r="I2538" t="str">
        <f t="shared" si="238"/>
        <v>*</v>
      </c>
      <c r="J2538" t="str">
        <f t="shared" si="239"/>
        <v>*</v>
      </c>
    </row>
    <row r="2539" spans="2:10" x14ac:dyDescent="0.25">
      <c r="B2539" t="str">
        <f>IF('TECH RES'!C2540="RESNGA",'TECH RES'!B2540,"*")</f>
        <v>*</v>
      </c>
      <c r="C2539" t="str">
        <f t="shared" si="234"/>
        <v>*</v>
      </c>
      <c r="D2539" t="str">
        <f t="shared" si="235"/>
        <v>*</v>
      </c>
      <c r="F2539" t="str">
        <f>IF('TECH RES'!C2540="RESNGA",'TECH RES'!B2540,"*")</f>
        <v>*</v>
      </c>
      <c r="G2539" t="str">
        <f t="shared" si="236"/>
        <v>*</v>
      </c>
      <c r="H2539" t="str">
        <f t="shared" si="237"/>
        <v>*</v>
      </c>
      <c r="I2539" t="str">
        <f t="shared" si="238"/>
        <v>*</v>
      </c>
      <c r="J2539" t="str">
        <f t="shared" si="239"/>
        <v>*</v>
      </c>
    </row>
    <row r="2540" spans="2:10" x14ac:dyDescent="0.25">
      <c r="B2540" t="str">
        <f>IF('TECH RES'!C2541="RESNGA",'TECH RES'!B2541,"*")</f>
        <v>*</v>
      </c>
      <c r="C2540" t="str">
        <f t="shared" si="234"/>
        <v>*</v>
      </c>
      <c r="D2540" t="str">
        <f t="shared" si="235"/>
        <v>*</v>
      </c>
      <c r="F2540" t="str">
        <f>IF('TECH RES'!C2541="RESNGA",'TECH RES'!B2541,"*")</f>
        <v>*</v>
      </c>
      <c r="G2540" t="str">
        <f t="shared" si="236"/>
        <v>*</v>
      </c>
      <c r="H2540" t="str">
        <f t="shared" si="237"/>
        <v>*</v>
      </c>
      <c r="I2540" t="str">
        <f t="shared" si="238"/>
        <v>*</v>
      </c>
      <c r="J2540" t="str">
        <f t="shared" si="239"/>
        <v>*</v>
      </c>
    </row>
    <row r="2541" spans="2:10" x14ac:dyDescent="0.25">
      <c r="B2541" t="str">
        <f>IF('TECH RES'!C2542="RESNGA",'TECH RES'!B2542,"*")</f>
        <v>*</v>
      </c>
      <c r="C2541" t="str">
        <f t="shared" si="234"/>
        <v>*</v>
      </c>
      <c r="D2541" t="str">
        <f t="shared" si="235"/>
        <v>*</v>
      </c>
      <c r="F2541" t="str">
        <f>IF('TECH RES'!C2542="RESNGA",'TECH RES'!B2542,"*")</f>
        <v>*</v>
      </c>
      <c r="G2541" t="str">
        <f t="shared" si="236"/>
        <v>*</v>
      </c>
      <c r="H2541" t="str">
        <f t="shared" si="237"/>
        <v>*</v>
      </c>
      <c r="I2541" t="str">
        <f t="shared" si="238"/>
        <v>*</v>
      </c>
      <c r="J2541" t="str">
        <f t="shared" si="239"/>
        <v>*</v>
      </c>
    </row>
    <row r="2542" spans="2:10" x14ac:dyDescent="0.25">
      <c r="B2542" t="str">
        <f>IF('TECH RES'!C2543="RESNGA",'TECH RES'!B2543,"*")</f>
        <v>*</v>
      </c>
      <c r="C2542" t="str">
        <f t="shared" si="234"/>
        <v>*</v>
      </c>
      <c r="D2542" t="str">
        <f t="shared" si="235"/>
        <v>*</v>
      </c>
      <c r="F2542" t="str">
        <f>IF('TECH RES'!C2543="RESNGA",'TECH RES'!B2543,"*")</f>
        <v>*</v>
      </c>
      <c r="G2542" t="str">
        <f t="shared" si="236"/>
        <v>*</v>
      </c>
      <c r="H2542" t="str">
        <f t="shared" si="237"/>
        <v>*</v>
      </c>
      <c r="I2542" t="str">
        <f t="shared" si="238"/>
        <v>*</v>
      </c>
      <c r="J2542" t="str">
        <f t="shared" si="239"/>
        <v>*</v>
      </c>
    </row>
    <row r="2543" spans="2:10" x14ac:dyDescent="0.25">
      <c r="B2543" t="str">
        <f>IF('TECH RES'!C2544="RESNGA",'TECH RES'!B2544,"*")</f>
        <v>*</v>
      </c>
      <c r="C2543" t="str">
        <f t="shared" si="234"/>
        <v>*</v>
      </c>
      <c r="D2543" t="str">
        <f t="shared" si="235"/>
        <v>*</v>
      </c>
      <c r="F2543" t="str">
        <f>IF('TECH RES'!C2544="RESNGA",'TECH RES'!B2544,"*")</f>
        <v>*</v>
      </c>
      <c r="G2543" t="str">
        <f t="shared" si="236"/>
        <v>*</v>
      </c>
      <c r="H2543" t="str">
        <f t="shared" si="237"/>
        <v>*</v>
      </c>
      <c r="I2543" t="str">
        <f t="shared" si="238"/>
        <v>*</v>
      </c>
      <c r="J2543" t="str">
        <f t="shared" si="239"/>
        <v>*</v>
      </c>
    </row>
    <row r="2544" spans="2:10" x14ac:dyDescent="0.25">
      <c r="B2544" t="str">
        <f>IF('TECH RES'!C2545="RESNGA",'TECH RES'!B2545,"*")</f>
        <v>*</v>
      </c>
      <c r="C2544" t="str">
        <f t="shared" si="234"/>
        <v>*</v>
      </c>
      <c r="D2544" t="str">
        <f t="shared" si="235"/>
        <v>*</v>
      </c>
      <c r="F2544" t="str">
        <f>IF('TECH RES'!C2545="RESNGA",'TECH RES'!B2545,"*")</f>
        <v>*</v>
      </c>
      <c r="G2544" t="str">
        <f t="shared" si="236"/>
        <v>*</v>
      </c>
      <c r="H2544" t="str">
        <f t="shared" si="237"/>
        <v>*</v>
      </c>
      <c r="I2544" t="str">
        <f t="shared" si="238"/>
        <v>*</v>
      </c>
      <c r="J2544" t="str">
        <f t="shared" si="239"/>
        <v>*</v>
      </c>
    </row>
    <row r="2545" spans="2:10" x14ac:dyDescent="0.25">
      <c r="B2545" t="str">
        <f>IF('TECH RES'!C2546="RESNGA",'TECH RES'!B2546,"*")</f>
        <v>*</v>
      </c>
      <c r="C2545" t="str">
        <f t="shared" si="234"/>
        <v>*</v>
      </c>
      <c r="D2545" t="str">
        <f t="shared" si="235"/>
        <v>*</v>
      </c>
      <c r="F2545" t="str">
        <f>IF('TECH RES'!C2546="RESNGA",'TECH RES'!B2546,"*")</f>
        <v>*</v>
      </c>
      <c r="G2545" t="str">
        <f t="shared" si="236"/>
        <v>*</v>
      </c>
      <c r="H2545" t="str">
        <f t="shared" si="237"/>
        <v>*</v>
      </c>
      <c r="I2545" t="str">
        <f t="shared" si="238"/>
        <v>*</v>
      </c>
      <c r="J2545" t="str">
        <f t="shared" si="239"/>
        <v>*</v>
      </c>
    </row>
    <row r="2546" spans="2:10" x14ac:dyDescent="0.25">
      <c r="B2546" t="str">
        <f>IF('TECH RES'!C2547="RESNGA",'TECH RES'!B2547,"*")</f>
        <v>*</v>
      </c>
      <c r="C2546" t="str">
        <f t="shared" si="234"/>
        <v>*</v>
      </c>
      <c r="D2546" t="str">
        <f t="shared" si="235"/>
        <v>*</v>
      </c>
      <c r="F2546" t="str">
        <f>IF('TECH RES'!C2547="RESNGA",'TECH RES'!B2547,"*")</f>
        <v>*</v>
      </c>
      <c r="G2546" t="str">
        <f t="shared" si="236"/>
        <v>*</v>
      </c>
      <c r="H2546" t="str">
        <f t="shared" si="237"/>
        <v>*</v>
      </c>
      <c r="I2546" t="str">
        <f t="shared" si="238"/>
        <v>*</v>
      </c>
      <c r="J2546" t="str">
        <f t="shared" si="239"/>
        <v>*</v>
      </c>
    </row>
    <row r="2547" spans="2:10" x14ac:dyDescent="0.25">
      <c r="B2547" t="str">
        <f>IF('TECH RES'!C2548="RESNGA",'TECH RES'!B2548,"*")</f>
        <v>*</v>
      </c>
      <c r="C2547" t="str">
        <f t="shared" si="234"/>
        <v>*</v>
      </c>
      <c r="D2547" t="str">
        <f t="shared" si="235"/>
        <v>*</v>
      </c>
      <c r="F2547" t="str">
        <f>IF('TECH RES'!C2548="RESNGA",'TECH RES'!B2548,"*")</f>
        <v>*</v>
      </c>
      <c r="G2547" t="str">
        <f t="shared" si="236"/>
        <v>*</v>
      </c>
      <c r="H2547" t="str">
        <f t="shared" si="237"/>
        <v>*</v>
      </c>
      <c r="I2547" t="str">
        <f t="shared" si="238"/>
        <v>*</v>
      </c>
      <c r="J2547" t="str">
        <f t="shared" si="239"/>
        <v>*</v>
      </c>
    </row>
    <row r="2548" spans="2:10" x14ac:dyDescent="0.25">
      <c r="B2548" t="str">
        <f>IF('TECH RES'!C2549="RESNGA",'TECH RES'!B2549,"*")</f>
        <v>*</v>
      </c>
      <c r="C2548" t="str">
        <f t="shared" si="234"/>
        <v>*</v>
      </c>
      <c r="D2548" t="str">
        <f t="shared" si="235"/>
        <v>*</v>
      </c>
      <c r="F2548" t="str">
        <f>IF('TECH RES'!C2549="RESNGA",'TECH RES'!B2549,"*")</f>
        <v>*</v>
      </c>
      <c r="G2548" t="str">
        <f t="shared" si="236"/>
        <v>*</v>
      </c>
      <c r="H2548" t="str">
        <f t="shared" si="237"/>
        <v>*</v>
      </c>
      <c r="I2548" t="str">
        <f t="shared" si="238"/>
        <v>*</v>
      </c>
      <c r="J2548" t="str">
        <f t="shared" si="239"/>
        <v>*</v>
      </c>
    </row>
    <row r="2549" spans="2:10" x14ac:dyDescent="0.25">
      <c r="B2549" t="str">
        <f>IF('TECH RES'!C2550="RESNGA",'TECH RES'!B2550,"*")</f>
        <v>*</v>
      </c>
      <c r="C2549" t="str">
        <f t="shared" si="234"/>
        <v>*</v>
      </c>
      <c r="D2549" t="str">
        <f t="shared" si="235"/>
        <v>*</v>
      </c>
      <c r="F2549" t="str">
        <f>IF('TECH RES'!C2550="RESNGA",'TECH RES'!B2550,"*")</f>
        <v>*</v>
      </c>
      <c r="G2549" t="str">
        <f t="shared" si="236"/>
        <v>*</v>
      </c>
      <c r="H2549" t="str">
        <f t="shared" si="237"/>
        <v>*</v>
      </c>
      <c r="I2549" t="str">
        <f t="shared" si="238"/>
        <v>*</v>
      </c>
      <c r="J2549" t="str">
        <f t="shared" si="239"/>
        <v>*</v>
      </c>
    </row>
    <row r="2550" spans="2:10" x14ac:dyDescent="0.25">
      <c r="B2550" t="str">
        <f>IF('TECH RES'!C2551="RESNGA",'TECH RES'!B2551,"*")</f>
        <v>*</v>
      </c>
      <c r="C2550" t="str">
        <f t="shared" si="234"/>
        <v>*</v>
      </c>
      <c r="D2550" t="str">
        <f t="shared" si="235"/>
        <v>*</v>
      </c>
      <c r="F2550" t="str">
        <f>IF('TECH RES'!C2551="RESNGA",'TECH RES'!B2551,"*")</f>
        <v>*</v>
      </c>
      <c r="G2550" t="str">
        <f t="shared" si="236"/>
        <v>*</v>
      </c>
      <c r="H2550" t="str">
        <f t="shared" si="237"/>
        <v>*</v>
      </c>
      <c r="I2550" t="str">
        <f t="shared" si="238"/>
        <v>*</v>
      </c>
      <c r="J2550" t="str">
        <f t="shared" si="239"/>
        <v>*</v>
      </c>
    </row>
    <row r="2551" spans="2:10" x14ac:dyDescent="0.25">
      <c r="B2551" t="str">
        <f>IF('TECH RES'!C2552="RESNGA",'TECH RES'!B2552,"*")</f>
        <v>*</v>
      </c>
      <c r="C2551" t="str">
        <f t="shared" si="234"/>
        <v>*</v>
      </c>
      <c r="D2551" t="str">
        <f t="shared" si="235"/>
        <v>*</v>
      </c>
      <c r="F2551" t="str">
        <f>IF('TECH RES'!C2552="RESNGA",'TECH RES'!B2552,"*")</f>
        <v>*</v>
      </c>
      <c r="G2551" t="str">
        <f t="shared" si="236"/>
        <v>*</v>
      </c>
      <c r="H2551" t="str">
        <f t="shared" si="237"/>
        <v>*</v>
      </c>
      <c r="I2551" t="str">
        <f t="shared" si="238"/>
        <v>*</v>
      </c>
      <c r="J2551" t="str">
        <f t="shared" si="239"/>
        <v>*</v>
      </c>
    </row>
    <row r="2552" spans="2:10" x14ac:dyDescent="0.25">
      <c r="B2552" t="str">
        <f>IF('TECH RES'!C2553="RESNGA",'TECH RES'!B2553,"*")</f>
        <v>*</v>
      </c>
      <c r="C2552" t="str">
        <f t="shared" si="234"/>
        <v>*</v>
      </c>
      <c r="D2552" t="str">
        <f t="shared" si="235"/>
        <v>*</v>
      </c>
      <c r="F2552" t="str">
        <f>IF('TECH RES'!C2553="RESNGA",'TECH RES'!B2553,"*")</f>
        <v>*</v>
      </c>
      <c r="G2552" t="str">
        <f t="shared" si="236"/>
        <v>*</v>
      </c>
      <c r="H2552" t="str">
        <f t="shared" si="237"/>
        <v>*</v>
      </c>
      <c r="I2552" t="str">
        <f t="shared" si="238"/>
        <v>*</v>
      </c>
      <c r="J2552" t="str">
        <f t="shared" si="239"/>
        <v>*</v>
      </c>
    </row>
    <row r="2553" spans="2:10" x14ac:dyDescent="0.25">
      <c r="B2553" t="str">
        <f>IF('TECH RES'!C2554="RESNGA",'TECH RES'!B2554,"*")</f>
        <v>*</v>
      </c>
      <c r="C2553" t="str">
        <f t="shared" si="234"/>
        <v>*</v>
      </c>
      <c r="D2553" t="str">
        <f t="shared" si="235"/>
        <v>*</v>
      </c>
      <c r="F2553" t="str">
        <f>IF('TECH RES'!C2554="RESNGA",'TECH RES'!B2554,"*")</f>
        <v>*</v>
      </c>
      <c r="G2553" t="str">
        <f t="shared" si="236"/>
        <v>*</v>
      </c>
      <c r="H2553" t="str">
        <f t="shared" si="237"/>
        <v>*</v>
      </c>
      <c r="I2553" t="str">
        <f t="shared" si="238"/>
        <v>*</v>
      </c>
      <c r="J2553" t="str">
        <f t="shared" si="239"/>
        <v>*</v>
      </c>
    </row>
    <row r="2554" spans="2:10" x14ac:dyDescent="0.25">
      <c r="B2554" t="str">
        <f>IF('TECH RES'!C2555="RESNGA",'TECH RES'!B2555,"*")</f>
        <v>*</v>
      </c>
      <c r="C2554" t="str">
        <f t="shared" si="234"/>
        <v>*</v>
      </c>
      <c r="D2554" t="str">
        <f t="shared" si="235"/>
        <v>*</v>
      </c>
      <c r="F2554" t="str">
        <f>IF('TECH RES'!C2555="RESNGA",'TECH RES'!B2555,"*")</f>
        <v>*</v>
      </c>
      <c r="G2554" t="str">
        <f t="shared" si="236"/>
        <v>*</v>
      </c>
      <c r="H2554" t="str">
        <f t="shared" si="237"/>
        <v>*</v>
      </c>
      <c r="I2554" t="str">
        <f t="shared" si="238"/>
        <v>*</v>
      </c>
      <c r="J2554" t="str">
        <f t="shared" si="239"/>
        <v>*</v>
      </c>
    </row>
    <row r="2555" spans="2:10" x14ac:dyDescent="0.25">
      <c r="B2555" t="str">
        <f>IF('TECH RES'!C2556="RESNGA",'TECH RES'!B2556,"*")</f>
        <v>*</v>
      </c>
      <c r="C2555" t="str">
        <f t="shared" si="234"/>
        <v>*</v>
      </c>
      <c r="D2555" t="str">
        <f t="shared" si="235"/>
        <v>*</v>
      </c>
      <c r="F2555" t="str">
        <f>IF('TECH RES'!C2556="RESNGA",'TECH RES'!B2556,"*")</f>
        <v>*</v>
      </c>
      <c r="G2555" t="str">
        <f t="shared" si="236"/>
        <v>*</v>
      </c>
      <c r="H2555" t="str">
        <f t="shared" si="237"/>
        <v>*</v>
      </c>
      <c r="I2555" t="str">
        <f t="shared" si="238"/>
        <v>*</v>
      </c>
      <c r="J2555" t="str">
        <f t="shared" si="239"/>
        <v>*</v>
      </c>
    </row>
    <row r="2556" spans="2:10" x14ac:dyDescent="0.25">
      <c r="B2556" t="str">
        <f>IF('TECH RES'!C2557="RESNGA",'TECH RES'!B2557,"*")</f>
        <v>*</v>
      </c>
      <c r="C2556" t="str">
        <f t="shared" si="234"/>
        <v>*</v>
      </c>
      <c r="D2556" t="str">
        <f t="shared" si="235"/>
        <v>*</v>
      </c>
      <c r="F2556" t="str">
        <f>IF('TECH RES'!C2557="RESNGA",'TECH RES'!B2557,"*")</f>
        <v>*</v>
      </c>
      <c r="G2556" t="str">
        <f t="shared" si="236"/>
        <v>*</v>
      </c>
      <c r="H2556" t="str">
        <f t="shared" si="237"/>
        <v>*</v>
      </c>
      <c r="I2556" t="str">
        <f t="shared" si="238"/>
        <v>*</v>
      </c>
      <c r="J2556" t="str">
        <f t="shared" si="239"/>
        <v>*</v>
      </c>
    </row>
    <row r="2557" spans="2:10" x14ac:dyDescent="0.25">
      <c r="B2557" t="str">
        <f>IF('TECH RES'!C2558="RESNGA",'TECH RES'!B2558,"*")</f>
        <v>*</v>
      </c>
      <c r="C2557" t="str">
        <f t="shared" si="234"/>
        <v>*</v>
      </c>
      <c r="D2557" t="str">
        <f t="shared" si="235"/>
        <v>*</v>
      </c>
      <c r="F2557" t="str">
        <f>IF('TECH RES'!C2558="RESNGA",'TECH RES'!B2558,"*")</f>
        <v>*</v>
      </c>
      <c r="G2557" t="str">
        <f t="shared" si="236"/>
        <v>*</v>
      </c>
      <c r="H2557" t="str">
        <f t="shared" si="237"/>
        <v>*</v>
      </c>
      <c r="I2557" t="str">
        <f t="shared" si="238"/>
        <v>*</v>
      </c>
      <c r="J2557" t="str">
        <f t="shared" si="239"/>
        <v>*</v>
      </c>
    </row>
    <row r="2558" spans="2:10" x14ac:dyDescent="0.25">
      <c r="B2558" t="str">
        <f>IF('TECH RES'!C2559="RESNGA",'TECH RES'!B2559,"*")</f>
        <v>*</v>
      </c>
      <c r="C2558" t="str">
        <f t="shared" si="234"/>
        <v>*</v>
      </c>
      <c r="D2558" t="str">
        <f t="shared" si="235"/>
        <v>*</v>
      </c>
      <c r="F2558" t="str">
        <f>IF('TECH RES'!C2559="RESNGA",'TECH RES'!B2559,"*")</f>
        <v>*</v>
      </c>
      <c r="G2558" t="str">
        <f t="shared" si="236"/>
        <v>*</v>
      </c>
      <c r="H2558" t="str">
        <f t="shared" si="237"/>
        <v>*</v>
      </c>
      <c r="I2558" t="str">
        <f t="shared" si="238"/>
        <v>*</v>
      </c>
      <c r="J2558" t="str">
        <f t="shared" si="239"/>
        <v>*</v>
      </c>
    </row>
    <row r="2559" spans="2:10" x14ac:dyDescent="0.25">
      <c r="B2559" t="str">
        <f>IF('TECH RES'!C2560="RESNGA",'TECH RES'!B2560,"*")</f>
        <v>*</v>
      </c>
      <c r="C2559" t="str">
        <f t="shared" si="234"/>
        <v>*</v>
      </c>
      <c r="D2559" t="str">
        <f t="shared" si="235"/>
        <v>*</v>
      </c>
      <c r="F2559" t="str">
        <f>IF('TECH RES'!C2560="RESNGA",'TECH RES'!B2560,"*")</f>
        <v>*</v>
      </c>
      <c r="G2559" t="str">
        <f t="shared" si="236"/>
        <v>*</v>
      </c>
      <c r="H2559" t="str">
        <f t="shared" si="237"/>
        <v>*</v>
      </c>
      <c r="I2559" t="str">
        <f t="shared" si="238"/>
        <v>*</v>
      </c>
      <c r="J2559" t="str">
        <f t="shared" si="239"/>
        <v>*</v>
      </c>
    </row>
    <row r="2560" spans="2:10" x14ac:dyDescent="0.25">
      <c r="B2560" t="str">
        <f>IF('TECH RES'!C2561="RESNGA",'TECH RES'!B2561,"*")</f>
        <v>*</v>
      </c>
      <c r="C2560" t="str">
        <f t="shared" si="234"/>
        <v>*</v>
      </c>
      <c r="D2560" t="str">
        <f t="shared" si="235"/>
        <v>*</v>
      </c>
      <c r="F2560" t="str">
        <f>IF('TECH RES'!C2561="RESNGA",'TECH RES'!B2561,"*")</f>
        <v>*</v>
      </c>
      <c r="G2560" t="str">
        <f t="shared" si="236"/>
        <v>*</v>
      </c>
      <c r="H2560" t="str">
        <f t="shared" si="237"/>
        <v>*</v>
      </c>
      <c r="I2560" t="str">
        <f t="shared" si="238"/>
        <v>*</v>
      </c>
      <c r="J2560" t="str">
        <f t="shared" si="239"/>
        <v>*</v>
      </c>
    </row>
    <row r="2561" spans="2:10" x14ac:dyDescent="0.25">
      <c r="B2561" t="str">
        <f>IF('TECH RES'!C2562="RESNGA",'TECH RES'!B2562,"*")</f>
        <v>*</v>
      </c>
      <c r="C2561" t="str">
        <f t="shared" si="234"/>
        <v>*</v>
      </c>
      <c r="D2561" t="str">
        <f t="shared" si="235"/>
        <v>*</v>
      </c>
      <c r="F2561" t="str">
        <f>IF('TECH RES'!C2562="RESNGA",'TECH RES'!B2562,"*")</f>
        <v>*</v>
      </c>
      <c r="G2561" t="str">
        <f t="shared" si="236"/>
        <v>*</v>
      </c>
      <c r="H2561" t="str">
        <f t="shared" si="237"/>
        <v>*</v>
      </c>
      <c r="I2561" t="str">
        <f t="shared" si="238"/>
        <v>*</v>
      </c>
      <c r="J2561" t="str">
        <f t="shared" si="239"/>
        <v>*</v>
      </c>
    </row>
    <row r="2562" spans="2:10" x14ac:dyDescent="0.25">
      <c r="B2562" t="str">
        <f>IF('TECH RES'!C2563="RESNGA",'TECH RES'!B2563,"*")</f>
        <v>RESAPAHINewSCAHP2NGA20</v>
      </c>
      <c r="C2562" t="str">
        <f t="shared" si="234"/>
        <v>RESNGA</v>
      </c>
      <c r="D2562">
        <f t="shared" si="235"/>
        <v>1</v>
      </c>
      <c r="F2562" t="str">
        <f>IF('TECH RES'!C2563="RESNGA",'TECH RES'!B2563,"*")</f>
        <v>RESAPAHINewSCAHP2NGA20</v>
      </c>
      <c r="G2562" t="str">
        <f t="shared" si="236"/>
        <v>RESRNG</v>
      </c>
      <c r="H2562">
        <f t="shared" si="237"/>
        <v>0</v>
      </c>
      <c r="I2562">
        <f t="shared" si="238"/>
        <v>1</v>
      </c>
      <c r="J2562">
        <f t="shared" si="239"/>
        <v>1</v>
      </c>
    </row>
    <row r="2563" spans="2:10" x14ac:dyDescent="0.25">
      <c r="B2563" t="str">
        <f>IF('TECH RES'!C2564="RESNGA",'TECH RES'!B2564,"*")</f>
        <v>*</v>
      </c>
      <c r="C2563" t="str">
        <f t="shared" si="234"/>
        <v>*</v>
      </c>
      <c r="D2563" t="str">
        <f t="shared" si="235"/>
        <v>*</v>
      </c>
      <c r="F2563" t="str">
        <f>IF('TECH RES'!C2564="RESNGA",'TECH RES'!B2564,"*")</f>
        <v>*</v>
      </c>
      <c r="G2563" t="str">
        <f t="shared" si="236"/>
        <v>*</v>
      </c>
      <c r="H2563" t="str">
        <f t="shared" si="237"/>
        <v>*</v>
      </c>
      <c r="I2563" t="str">
        <f t="shared" si="238"/>
        <v>*</v>
      </c>
      <c r="J2563" t="str">
        <f t="shared" si="239"/>
        <v>*</v>
      </c>
    </row>
    <row r="2564" spans="2:10" x14ac:dyDescent="0.25">
      <c r="B2564" t="str">
        <f>IF('TECH RES'!C2565="RESNGA",'TECH RES'!B2565,"*")</f>
        <v>*</v>
      </c>
      <c r="C2564" t="str">
        <f t="shared" si="234"/>
        <v>*</v>
      </c>
      <c r="D2564" t="str">
        <f t="shared" si="235"/>
        <v>*</v>
      </c>
      <c r="F2564" t="str">
        <f>IF('TECH RES'!C2565="RESNGA",'TECH RES'!B2565,"*")</f>
        <v>*</v>
      </c>
      <c r="G2564" t="str">
        <f t="shared" si="236"/>
        <v>*</v>
      </c>
      <c r="H2564" t="str">
        <f t="shared" si="237"/>
        <v>*</v>
      </c>
      <c r="I2564" t="str">
        <f t="shared" si="238"/>
        <v>*</v>
      </c>
      <c r="J2564" t="str">
        <f t="shared" si="239"/>
        <v>*</v>
      </c>
    </row>
    <row r="2565" spans="2:10" x14ac:dyDescent="0.25">
      <c r="B2565" t="str">
        <f>IF('TECH RES'!C2566="RESNGA",'TECH RES'!B2566,"*")</f>
        <v>*</v>
      </c>
      <c r="C2565" t="str">
        <f t="shared" si="234"/>
        <v>*</v>
      </c>
      <c r="D2565" t="str">
        <f t="shared" si="235"/>
        <v>*</v>
      </c>
      <c r="F2565" t="str">
        <f>IF('TECH RES'!C2566="RESNGA",'TECH RES'!B2566,"*")</f>
        <v>*</v>
      </c>
      <c r="G2565" t="str">
        <f t="shared" si="236"/>
        <v>*</v>
      </c>
      <c r="H2565" t="str">
        <f t="shared" si="237"/>
        <v>*</v>
      </c>
      <c r="I2565" t="str">
        <f t="shared" si="238"/>
        <v>*</v>
      </c>
      <c r="J2565" t="str">
        <f t="shared" si="239"/>
        <v>*</v>
      </c>
    </row>
    <row r="2566" spans="2:10" x14ac:dyDescent="0.25">
      <c r="B2566" t="str">
        <f>IF('TECH RES'!C2567="RESNGA",'TECH RES'!B2567,"*")</f>
        <v>*</v>
      </c>
      <c r="C2566" t="str">
        <f t="shared" ref="C2566:C2629" si="240">IF(B2566="*","*","RESNGA")</f>
        <v>*</v>
      </c>
      <c r="D2566" t="str">
        <f t="shared" ref="D2566:D2629" si="241">IF(B2566="*","*",1)</f>
        <v>*</v>
      </c>
      <c r="F2566" t="str">
        <f>IF('TECH RES'!C2567="RESNGA",'TECH RES'!B2567,"*")</f>
        <v>*</v>
      </c>
      <c r="G2566" t="str">
        <f t="shared" ref="G2566:G2629" si="242">IF(F2566="*","*","RESRNG")</f>
        <v>*</v>
      </c>
      <c r="H2566" t="str">
        <f t="shared" ref="H2566:H2629" si="243">IF(F2566="*","*",0)</f>
        <v>*</v>
      </c>
      <c r="I2566" t="str">
        <f t="shared" ref="I2566:I2629" si="244">IF(G2566="*","*",1)</f>
        <v>*</v>
      </c>
      <c r="J2566" t="str">
        <f t="shared" ref="J2566:J2629" si="245">IF(H2566="*","*",1)</f>
        <v>*</v>
      </c>
    </row>
    <row r="2567" spans="2:10" x14ac:dyDescent="0.25">
      <c r="B2567" t="str">
        <f>IF('TECH RES'!C2568="RESNGA",'TECH RES'!B2568,"*")</f>
        <v>*</v>
      </c>
      <c r="C2567" t="str">
        <f t="shared" si="240"/>
        <v>*</v>
      </c>
      <c r="D2567" t="str">
        <f t="shared" si="241"/>
        <v>*</v>
      </c>
      <c r="F2567" t="str">
        <f>IF('TECH RES'!C2568="RESNGA",'TECH RES'!B2568,"*")</f>
        <v>*</v>
      </c>
      <c r="G2567" t="str">
        <f t="shared" si="242"/>
        <v>*</v>
      </c>
      <c r="H2567" t="str">
        <f t="shared" si="243"/>
        <v>*</v>
      </c>
      <c r="I2567" t="str">
        <f t="shared" si="244"/>
        <v>*</v>
      </c>
      <c r="J2567" t="str">
        <f t="shared" si="245"/>
        <v>*</v>
      </c>
    </row>
    <row r="2568" spans="2:10" x14ac:dyDescent="0.25">
      <c r="B2568" t="str">
        <f>IF('TECH RES'!C2569="RESNGA",'TECH RES'!B2569,"*")</f>
        <v>*</v>
      </c>
      <c r="C2568" t="str">
        <f t="shared" si="240"/>
        <v>*</v>
      </c>
      <c r="D2568" t="str">
        <f t="shared" si="241"/>
        <v>*</v>
      </c>
      <c r="F2568" t="str">
        <f>IF('TECH RES'!C2569="RESNGA",'TECH RES'!B2569,"*")</f>
        <v>*</v>
      </c>
      <c r="G2568" t="str">
        <f t="shared" si="242"/>
        <v>*</v>
      </c>
      <c r="H2568" t="str">
        <f t="shared" si="243"/>
        <v>*</v>
      </c>
      <c r="I2568" t="str">
        <f t="shared" si="244"/>
        <v>*</v>
      </c>
      <c r="J2568" t="str">
        <f t="shared" si="245"/>
        <v>*</v>
      </c>
    </row>
    <row r="2569" spans="2:10" x14ac:dyDescent="0.25">
      <c r="B2569" t="str">
        <f>IF('TECH RES'!C2570="RESNGA",'TECH RES'!B2570,"*")</f>
        <v>*</v>
      </c>
      <c r="C2569" t="str">
        <f t="shared" si="240"/>
        <v>*</v>
      </c>
      <c r="D2569" t="str">
        <f t="shared" si="241"/>
        <v>*</v>
      </c>
      <c r="F2569" t="str">
        <f>IF('TECH RES'!C2570="RESNGA",'TECH RES'!B2570,"*")</f>
        <v>*</v>
      </c>
      <c r="G2569" t="str">
        <f t="shared" si="242"/>
        <v>*</v>
      </c>
      <c r="H2569" t="str">
        <f t="shared" si="243"/>
        <v>*</v>
      </c>
      <c r="I2569" t="str">
        <f t="shared" si="244"/>
        <v>*</v>
      </c>
      <c r="J2569" t="str">
        <f t="shared" si="245"/>
        <v>*</v>
      </c>
    </row>
    <row r="2570" spans="2:10" x14ac:dyDescent="0.25">
      <c r="B2570" t="str">
        <f>IF('TECH RES'!C2571="RESNGA",'TECH RES'!B2571,"*")</f>
        <v>*</v>
      </c>
      <c r="C2570" t="str">
        <f t="shared" si="240"/>
        <v>*</v>
      </c>
      <c r="D2570" t="str">
        <f t="shared" si="241"/>
        <v>*</v>
      </c>
      <c r="F2570" t="str">
        <f>IF('TECH RES'!C2571="RESNGA",'TECH RES'!B2571,"*")</f>
        <v>*</v>
      </c>
      <c r="G2570" t="str">
        <f t="shared" si="242"/>
        <v>*</v>
      </c>
      <c r="H2570" t="str">
        <f t="shared" si="243"/>
        <v>*</v>
      </c>
      <c r="I2570" t="str">
        <f t="shared" si="244"/>
        <v>*</v>
      </c>
      <c r="J2570" t="str">
        <f t="shared" si="245"/>
        <v>*</v>
      </c>
    </row>
    <row r="2571" spans="2:10" x14ac:dyDescent="0.25">
      <c r="B2571" t="str">
        <f>IF('TECH RES'!C2572="RESNGA",'TECH RES'!B2572,"*")</f>
        <v>*</v>
      </c>
      <c r="C2571" t="str">
        <f t="shared" si="240"/>
        <v>*</v>
      </c>
      <c r="D2571" t="str">
        <f t="shared" si="241"/>
        <v>*</v>
      </c>
      <c r="F2571" t="str">
        <f>IF('TECH RES'!C2572="RESNGA",'TECH RES'!B2572,"*")</f>
        <v>*</v>
      </c>
      <c r="G2571" t="str">
        <f t="shared" si="242"/>
        <v>*</v>
      </c>
      <c r="H2571" t="str">
        <f t="shared" si="243"/>
        <v>*</v>
      </c>
      <c r="I2571" t="str">
        <f t="shared" si="244"/>
        <v>*</v>
      </c>
      <c r="J2571" t="str">
        <f t="shared" si="245"/>
        <v>*</v>
      </c>
    </row>
    <row r="2572" spans="2:10" x14ac:dyDescent="0.25">
      <c r="B2572" t="str">
        <f>IF('TECH RES'!C2573="RESNGA",'TECH RES'!B2573,"*")</f>
        <v>*</v>
      </c>
      <c r="C2572" t="str">
        <f t="shared" si="240"/>
        <v>*</v>
      </c>
      <c r="D2572" t="str">
        <f t="shared" si="241"/>
        <v>*</v>
      </c>
      <c r="F2572" t="str">
        <f>IF('TECH RES'!C2573="RESNGA",'TECH RES'!B2573,"*")</f>
        <v>*</v>
      </c>
      <c r="G2572" t="str">
        <f t="shared" si="242"/>
        <v>*</v>
      </c>
      <c r="H2572" t="str">
        <f t="shared" si="243"/>
        <v>*</v>
      </c>
      <c r="I2572" t="str">
        <f t="shared" si="244"/>
        <v>*</v>
      </c>
      <c r="J2572" t="str">
        <f t="shared" si="245"/>
        <v>*</v>
      </c>
    </row>
    <row r="2573" spans="2:10" x14ac:dyDescent="0.25">
      <c r="B2573" t="str">
        <f>IF('TECH RES'!C2574="RESNGA",'TECH RES'!B2574,"*")</f>
        <v>*</v>
      </c>
      <c r="C2573" t="str">
        <f t="shared" si="240"/>
        <v>*</v>
      </c>
      <c r="D2573" t="str">
        <f t="shared" si="241"/>
        <v>*</v>
      </c>
      <c r="F2573" t="str">
        <f>IF('TECH RES'!C2574="RESNGA",'TECH RES'!B2574,"*")</f>
        <v>*</v>
      </c>
      <c r="G2573" t="str">
        <f t="shared" si="242"/>
        <v>*</v>
      </c>
      <c r="H2573" t="str">
        <f t="shared" si="243"/>
        <v>*</v>
      </c>
      <c r="I2573" t="str">
        <f t="shared" si="244"/>
        <v>*</v>
      </c>
      <c r="J2573" t="str">
        <f t="shared" si="245"/>
        <v>*</v>
      </c>
    </row>
    <row r="2574" spans="2:10" x14ac:dyDescent="0.25">
      <c r="B2574" t="str">
        <f>IF('TECH RES'!C2575="RESNGA",'TECH RES'!B2575,"*")</f>
        <v>*</v>
      </c>
      <c r="C2574" t="str">
        <f t="shared" si="240"/>
        <v>*</v>
      </c>
      <c r="D2574" t="str">
        <f t="shared" si="241"/>
        <v>*</v>
      </c>
      <c r="F2574" t="str">
        <f>IF('TECH RES'!C2575="RESNGA",'TECH RES'!B2575,"*")</f>
        <v>*</v>
      </c>
      <c r="G2574" t="str">
        <f t="shared" si="242"/>
        <v>*</v>
      </c>
      <c r="H2574" t="str">
        <f t="shared" si="243"/>
        <v>*</v>
      </c>
      <c r="I2574" t="str">
        <f t="shared" si="244"/>
        <v>*</v>
      </c>
      <c r="J2574" t="str">
        <f t="shared" si="245"/>
        <v>*</v>
      </c>
    </row>
    <row r="2575" spans="2:10" x14ac:dyDescent="0.25">
      <c r="B2575" t="str">
        <f>IF('TECH RES'!C2576="RESNGA",'TECH RES'!B2576,"*")</f>
        <v>*</v>
      </c>
      <c r="C2575" t="str">
        <f t="shared" si="240"/>
        <v>*</v>
      </c>
      <c r="D2575" t="str">
        <f t="shared" si="241"/>
        <v>*</v>
      </c>
      <c r="F2575" t="str">
        <f>IF('TECH RES'!C2576="RESNGA",'TECH RES'!B2576,"*")</f>
        <v>*</v>
      </c>
      <c r="G2575" t="str">
        <f t="shared" si="242"/>
        <v>*</v>
      </c>
      <c r="H2575" t="str">
        <f t="shared" si="243"/>
        <v>*</v>
      </c>
      <c r="I2575" t="str">
        <f t="shared" si="244"/>
        <v>*</v>
      </c>
      <c r="J2575" t="str">
        <f t="shared" si="245"/>
        <v>*</v>
      </c>
    </row>
    <row r="2576" spans="2:10" x14ac:dyDescent="0.25">
      <c r="B2576" t="str">
        <f>IF('TECH RES'!C2577="RESNGA",'TECH RES'!B2577,"*")</f>
        <v>*</v>
      </c>
      <c r="C2576" t="str">
        <f t="shared" si="240"/>
        <v>*</v>
      </c>
      <c r="D2576" t="str">
        <f t="shared" si="241"/>
        <v>*</v>
      </c>
      <c r="F2576" t="str">
        <f>IF('TECH RES'!C2577="RESNGA",'TECH RES'!B2577,"*")</f>
        <v>*</v>
      </c>
      <c r="G2576" t="str">
        <f t="shared" si="242"/>
        <v>*</v>
      </c>
      <c r="H2576" t="str">
        <f t="shared" si="243"/>
        <v>*</v>
      </c>
      <c r="I2576" t="str">
        <f t="shared" si="244"/>
        <v>*</v>
      </c>
      <c r="J2576" t="str">
        <f t="shared" si="245"/>
        <v>*</v>
      </c>
    </row>
    <row r="2577" spans="2:10" x14ac:dyDescent="0.25">
      <c r="B2577" t="str">
        <f>IF('TECH RES'!C2578="RESNGA",'TECH RES'!B2578,"*")</f>
        <v>*</v>
      </c>
      <c r="C2577" t="str">
        <f t="shared" si="240"/>
        <v>*</v>
      </c>
      <c r="D2577" t="str">
        <f t="shared" si="241"/>
        <v>*</v>
      </c>
      <c r="F2577" t="str">
        <f>IF('TECH RES'!C2578="RESNGA",'TECH RES'!B2578,"*")</f>
        <v>*</v>
      </c>
      <c r="G2577" t="str">
        <f t="shared" si="242"/>
        <v>*</v>
      </c>
      <c r="H2577" t="str">
        <f t="shared" si="243"/>
        <v>*</v>
      </c>
      <c r="I2577" t="str">
        <f t="shared" si="244"/>
        <v>*</v>
      </c>
      <c r="J2577" t="str">
        <f t="shared" si="245"/>
        <v>*</v>
      </c>
    </row>
    <row r="2578" spans="2:10" x14ac:dyDescent="0.25">
      <c r="B2578" t="str">
        <f>IF('TECH RES'!C2579="RESNGA",'TECH RES'!B2579,"*")</f>
        <v>*</v>
      </c>
      <c r="C2578" t="str">
        <f t="shared" si="240"/>
        <v>*</v>
      </c>
      <c r="D2578" t="str">
        <f t="shared" si="241"/>
        <v>*</v>
      </c>
      <c r="F2578" t="str">
        <f>IF('TECH RES'!C2579="RESNGA",'TECH RES'!B2579,"*")</f>
        <v>*</v>
      </c>
      <c r="G2578" t="str">
        <f t="shared" si="242"/>
        <v>*</v>
      </c>
      <c r="H2578" t="str">
        <f t="shared" si="243"/>
        <v>*</v>
      </c>
      <c r="I2578" t="str">
        <f t="shared" si="244"/>
        <v>*</v>
      </c>
      <c r="J2578" t="str">
        <f t="shared" si="245"/>
        <v>*</v>
      </c>
    </row>
    <row r="2579" spans="2:10" x14ac:dyDescent="0.25">
      <c r="B2579" t="str">
        <f>IF('TECH RES'!C2580="RESNGA",'TECH RES'!B2580,"*")</f>
        <v>*</v>
      </c>
      <c r="C2579" t="str">
        <f t="shared" si="240"/>
        <v>*</v>
      </c>
      <c r="D2579" t="str">
        <f t="shared" si="241"/>
        <v>*</v>
      </c>
      <c r="F2579" t="str">
        <f>IF('TECH RES'!C2580="RESNGA",'TECH RES'!B2580,"*")</f>
        <v>*</v>
      </c>
      <c r="G2579" t="str">
        <f t="shared" si="242"/>
        <v>*</v>
      </c>
      <c r="H2579" t="str">
        <f t="shared" si="243"/>
        <v>*</v>
      </c>
      <c r="I2579" t="str">
        <f t="shared" si="244"/>
        <v>*</v>
      </c>
      <c r="J2579" t="str">
        <f t="shared" si="245"/>
        <v>*</v>
      </c>
    </row>
    <row r="2580" spans="2:10" x14ac:dyDescent="0.25">
      <c r="B2580" t="str">
        <f>IF('TECH RES'!C2581="RESNGA",'TECH RES'!B2581,"*")</f>
        <v>*</v>
      </c>
      <c r="C2580" t="str">
        <f t="shared" si="240"/>
        <v>*</v>
      </c>
      <c r="D2580" t="str">
        <f t="shared" si="241"/>
        <v>*</v>
      </c>
      <c r="F2580" t="str">
        <f>IF('TECH RES'!C2581="RESNGA",'TECH RES'!B2581,"*")</f>
        <v>*</v>
      </c>
      <c r="G2580" t="str">
        <f t="shared" si="242"/>
        <v>*</v>
      </c>
      <c r="H2580" t="str">
        <f t="shared" si="243"/>
        <v>*</v>
      </c>
      <c r="I2580" t="str">
        <f t="shared" si="244"/>
        <v>*</v>
      </c>
      <c r="J2580" t="str">
        <f t="shared" si="245"/>
        <v>*</v>
      </c>
    </row>
    <row r="2581" spans="2:10" x14ac:dyDescent="0.25">
      <c r="B2581" t="str">
        <f>IF('TECH RES'!C2582="RESNGA",'TECH RES'!B2582,"*")</f>
        <v>*</v>
      </c>
      <c r="C2581" t="str">
        <f t="shared" si="240"/>
        <v>*</v>
      </c>
      <c r="D2581" t="str">
        <f t="shared" si="241"/>
        <v>*</v>
      </c>
      <c r="F2581" t="str">
        <f>IF('TECH RES'!C2582="RESNGA",'TECH RES'!B2582,"*")</f>
        <v>*</v>
      </c>
      <c r="G2581" t="str">
        <f t="shared" si="242"/>
        <v>*</v>
      </c>
      <c r="H2581" t="str">
        <f t="shared" si="243"/>
        <v>*</v>
      </c>
      <c r="I2581" t="str">
        <f t="shared" si="244"/>
        <v>*</v>
      </c>
      <c r="J2581" t="str">
        <f t="shared" si="245"/>
        <v>*</v>
      </c>
    </row>
    <row r="2582" spans="2:10" x14ac:dyDescent="0.25">
      <c r="B2582" t="str">
        <f>IF('TECH RES'!C2583="RESNGA",'TECH RES'!B2583,"*")</f>
        <v>*</v>
      </c>
      <c r="C2582" t="str">
        <f t="shared" si="240"/>
        <v>*</v>
      </c>
      <c r="D2582" t="str">
        <f t="shared" si="241"/>
        <v>*</v>
      </c>
      <c r="F2582" t="str">
        <f>IF('TECH RES'!C2583="RESNGA",'TECH RES'!B2583,"*")</f>
        <v>*</v>
      </c>
      <c r="G2582" t="str">
        <f t="shared" si="242"/>
        <v>*</v>
      </c>
      <c r="H2582" t="str">
        <f t="shared" si="243"/>
        <v>*</v>
      </c>
      <c r="I2582" t="str">
        <f t="shared" si="244"/>
        <v>*</v>
      </c>
      <c r="J2582" t="str">
        <f t="shared" si="245"/>
        <v>*</v>
      </c>
    </row>
    <row r="2583" spans="2:10" x14ac:dyDescent="0.25">
      <c r="B2583" t="str">
        <f>IF('TECH RES'!C2584="RESNGA",'TECH RES'!B2584,"*")</f>
        <v>*</v>
      </c>
      <c r="C2583" t="str">
        <f t="shared" si="240"/>
        <v>*</v>
      </c>
      <c r="D2583" t="str">
        <f t="shared" si="241"/>
        <v>*</v>
      </c>
      <c r="F2583" t="str">
        <f>IF('TECH RES'!C2584="RESNGA",'TECH RES'!B2584,"*")</f>
        <v>*</v>
      </c>
      <c r="G2583" t="str">
        <f t="shared" si="242"/>
        <v>*</v>
      </c>
      <c r="H2583" t="str">
        <f t="shared" si="243"/>
        <v>*</v>
      </c>
      <c r="I2583" t="str">
        <f t="shared" si="244"/>
        <v>*</v>
      </c>
      <c r="J2583" t="str">
        <f t="shared" si="245"/>
        <v>*</v>
      </c>
    </row>
    <row r="2584" spans="2:10" x14ac:dyDescent="0.25">
      <c r="B2584" t="str">
        <f>IF('TECH RES'!C2585="RESNGA",'TECH RES'!B2585,"*")</f>
        <v>*</v>
      </c>
      <c r="C2584" t="str">
        <f t="shared" si="240"/>
        <v>*</v>
      </c>
      <c r="D2584" t="str">
        <f t="shared" si="241"/>
        <v>*</v>
      </c>
      <c r="F2584" t="str">
        <f>IF('TECH RES'!C2585="RESNGA",'TECH RES'!B2585,"*")</f>
        <v>*</v>
      </c>
      <c r="G2584" t="str">
        <f t="shared" si="242"/>
        <v>*</v>
      </c>
      <c r="H2584" t="str">
        <f t="shared" si="243"/>
        <v>*</v>
      </c>
      <c r="I2584" t="str">
        <f t="shared" si="244"/>
        <v>*</v>
      </c>
      <c r="J2584" t="str">
        <f t="shared" si="245"/>
        <v>*</v>
      </c>
    </row>
    <row r="2585" spans="2:10" x14ac:dyDescent="0.25">
      <c r="B2585" t="str">
        <f>IF('TECH RES'!C2586="RESNGA",'TECH RES'!B2586,"*")</f>
        <v>*</v>
      </c>
      <c r="C2585" t="str">
        <f t="shared" si="240"/>
        <v>*</v>
      </c>
      <c r="D2585" t="str">
        <f t="shared" si="241"/>
        <v>*</v>
      </c>
      <c r="F2585" t="str">
        <f>IF('TECH RES'!C2586="RESNGA",'TECH RES'!B2586,"*")</f>
        <v>*</v>
      </c>
      <c r="G2585" t="str">
        <f t="shared" si="242"/>
        <v>*</v>
      </c>
      <c r="H2585" t="str">
        <f t="shared" si="243"/>
        <v>*</v>
      </c>
      <c r="I2585" t="str">
        <f t="shared" si="244"/>
        <v>*</v>
      </c>
      <c r="J2585" t="str">
        <f t="shared" si="245"/>
        <v>*</v>
      </c>
    </row>
    <row r="2586" spans="2:10" x14ac:dyDescent="0.25">
      <c r="B2586" t="str">
        <f>IF('TECH RES'!C2587="RESNGA",'TECH RES'!B2587,"*")</f>
        <v>*</v>
      </c>
      <c r="C2586" t="str">
        <f t="shared" si="240"/>
        <v>*</v>
      </c>
      <c r="D2586" t="str">
        <f t="shared" si="241"/>
        <v>*</v>
      </c>
      <c r="F2586" t="str">
        <f>IF('TECH RES'!C2587="RESNGA",'TECH RES'!B2587,"*")</f>
        <v>*</v>
      </c>
      <c r="G2586" t="str">
        <f t="shared" si="242"/>
        <v>*</v>
      </c>
      <c r="H2586" t="str">
        <f t="shared" si="243"/>
        <v>*</v>
      </c>
      <c r="I2586" t="str">
        <f t="shared" si="244"/>
        <v>*</v>
      </c>
      <c r="J2586" t="str">
        <f t="shared" si="245"/>
        <v>*</v>
      </c>
    </row>
    <row r="2587" spans="2:10" x14ac:dyDescent="0.25">
      <c r="B2587" t="str">
        <f>IF('TECH RES'!C2588="RESNGA",'TECH RES'!B2588,"*")</f>
        <v>*</v>
      </c>
      <c r="C2587" t="str">
        <f t="shared" si="240"/>
        <v>*</v>
      </c>
      <c r="D2587" t="str">
        <f t="shared" si="241"/>
        <v>*</v>
      </c>
      <c r="F2587" t="str">
        <f>IF('TECH RES'!C2588="RESNGA",'TECH RES'!B2588,"*")</f>
        <v>*</v>
      </c>
      <c r="G2587" t="str">
        <f t="shared" si="242"/>
        <v>*</v>
      </c>
      <c r="H2587" t="str">
        <f t="shared" si="243"/>
        <v>*</v>
      </c>
      <c r="I2587" t="str">
        <f t="shared" si="244"/>
        <v>*</v>
      </c>
      <c r="J2587" t="str">
        <f t="shared" si="245"/>
        <v>*</v>
      </c>
    </row>
    <row r="2588" spans="2:10" x14ac:dyDescent="0.25">
      <c r="B2588" t="str">
        <f>IF('TECH RES'!C2589="RESNGA",'TECH RES'!B2589,"*")</f>
        <v>*</v>
      </c>
      <c r="C2588" t="str">
        <f t="shared" si="240"/>
        <v>*</v>
      </c>
      <c r="D2588" t="str">
        <f t="shared" si="241"/>
        <v>*</v>
      </c>
      <c r="F2588" t="str">
        <f>IF('TECH RES'!C2589="RESNGA",'TECH RES'!B2589,"*")</f>
        <v>*</v>
      </c>
      <c r="G2588" t="str">
        <f t="shared" si="242"/>
        <v>*</v>
      </c>
      <c r="H2588" t="str">
        <f t="shared" si="243"/>
        <v>*</v>
      </c>
      <c r="I2588" t="str">
        <f t="shared" si="244"/>
        <v>*</v>
      </c>
      <c r="J2588" t="str">
        <f t="shared" si="245"/>
        <v>*</v>
      </c>
    </row>
    <row r="2589" spans="2:10" x14ac:dyDescent="0.25">
      <c r="B2589" t="str">
        <f>IF('TECH RES'!C2590="RESNGA",'TECH RES'!B2590,"*")</f>
        <v>*</v>
      </c>
      <c r="C2589" t="str">
        <f t="shared" si="240"/>
        <v>*</v>
      </c>
      <c r="D2589" t="str">
        <f t="shared" si="241"/>
        <v>*</v>
      </c>
      <c r="F2589" t="str">
        <f>IF('TECH RES'!C2590="RESNGA",'TECH RES'!B2590,"*")</f>
        <v>*</v>
      </c>
      <c r="G2589" t="str">
        <f t="shared" si="242"/>
        <v>*</v>
      </c>
      <c r="H2589" t="str">
        <f t="shared" si="243"/>
        <v>*</v>
      </c>
      <c r="I2589" t="str">
        <f t="shared" si="244"/>
        <v>*</v>
      </c>
      <c r="J2589" t="str">
        <f t="shared" si="245"/>
        <v>*</v>
      </c>
    </row>
    <row r="2590" spans="2:10" x14ac:dyDescent="0.25">
      <c r="B2590" t="str">
        <f>IF('TECH RES'!C2591="RESNGA",'TECH RES'!B2591,"*")</f>
        <v>*</v>
      </c>
      <c r="C2590" t="str">
        <f t="shared" si="240"/>
        <v>*</v>
      </c>
      <c r="D2590" t="str">
        <f t="shared" si="241"/>
        <v>*</v>
      </c>
      <c r="F2590" t="str">
        <f>IF('TECH RES'!C2591="RESNGA",'TECH RES'!B2591,"*")</f>
        <v>*</v>
      </c>
      <c r="G2590" t="str">
        <f t="shared" si="242"/>
        <v>*</v>
      </c>
      <c r="H2590" t="str">
        <f t="shared" si="243"/>
        <v>*</v>
      </c>
      <c r="I2590" t="str">
        <f t="shared" si="244"/>
        <v>*</v>
      </c>
      <c r="J2590" t="str">
        <f t="shared" si="245"/>
        <v>*</v>
      </c>
    </row>
    <row r="2591" spans="2:10" x14ac:dyDescent="0.25">
      <c r="B2591" t="str">
        <f>IF('TECH RES'!C2592="RESNGA",'TECH RES'!B2592,"*")</f>
        <v>*</v>
      </c>
      <c r="C2591" t="str">
        <f t="shared" si="240"/>
        <v>*</v>
      </c>
      <c r="D2591" t="str">
        <f t="shared" si="241"/>
        <v>*</v>
      </c>
      <c r="F2591" t="str">
        <f>IF('TECH RES'!C2592="RESNGA",'TECH RES'!B2592,"*")</f>
        <v>*</v>
      </c>
      <c r="G2591" t="str">
        <f t="shared" si="242"/>
        <v>*</v>
      </c>
      <c r="H2591" t="str">
        <f t="shared" si="243"/>
        <v>*</v>
      </c>
      <c r="I2591" t="str">
        <f t="shared" si="244"/>
        <v>*</v>
      </c>
      <c r="J2591" t="str">
        <f t="shared" si="245"/>
        <v>*</v>
      </c>
    </row>
    <row r="2592" spans="2:10" x14ac:dyDescent="0.25">
      <c r="B2592" t="str">
        <f>IF('TECH RES'!C2593="RESNGA",'TECH RES'!B2593,"*")</f>
        <v>*</v>
      </c>
      <c r="C2592" t="str">
        <f t="shared" si="240"/>
        <v>*</v>
      </c>
      <c r="D2592" t="str">
        <f t="shared" si="241"/>
        <v>*</v>
      </c>
      <c r="F2592" t="str">
        <f>IF('TECH RES'!C2593="RESNGA",'TECH RES'!B2593,"*")</f>
        <v>*</v>
      </c>
      <c r="G2592" t="str">
        <f t="shared" si="242"/>
        <v>*</v>
      </c>
      <c r="H2592" t="str">
        <f t="shared" si="243"/>
        <v>*</v>
      </c>
      <c r="I2592" t="str">
        <f t="shared" si="244"/>
        <v>*</v>
      </c>
      <c r="J2592" t="str">
        <f t="shared" si="245"/>
        <v>*</v>
      </c>
    </row>
    <row r="2593" spans="2:10" x14ac:dyDescent="0.25">
      <c r="B2593" t="str">
        <f>IF('TECH RES'!C2594="RESNGA",'TECH RES'!B2594,"*")</f>
        <v>*</v>
      </c>
      <c r="C2593" t="str">
        <f t="shared" si="240"/>
        <v>*</v>
      </c>
      <c r="D2593" t="str">
        <f t="shared" si="241"/>
        <v>*</v>
      </c>
      <c r="F2593" t="str">
        <f>IF('TECH RES'!C2594="RESNGA",'TECH RES'!B2594,"*")</f>
        <v>*</v>
      </c>
      <c r="G2593" t="str">
        <f t="shared" si="242"/>
        <v>*</v>
      </c>
      <c r="H2593" t="str">
        <f t="shared" si="243"/>
        <v>*</v>
      </c>
      <c r="I2593" t="str">
        <f t="shared" si="244"/>
        <v>*</v>
      </c>
      <c r="J2593" t="str">
        <f t="shared" si="245"/>
        <v>*</v>
      </c>
    </row>
    <row r="2594" spans="2:10" x14ac:dyDescent="0.25">
      <c r="B2594" t="str">
        <f>IF('TECH RES'!C2595="RESNGA",'TECH RES'!B2595,"*")</f>
        <v>*</v>
      </c>
      <c r="C2594" t="str">
        <f t="shared" si="240"/>
        <v>*</v>
      </c>
      <c r="D2594" t="str">
        <f t="shared" si="241"/>
        <v>*</v>
      </c>
      <c r="F2594" t="str">
        <f>IF('TECH RES'!C2595="RESNGA",'TECH RES'!B2595,"*")</f>
        <v>*</v>
      </c>
      <c r="G2594" t="str">
        <f t="shared" si="242"/>
        <v>*</v>
      </c>
      <c r="H2594" t="str">
        <f t="shared" si="243"/>
        <v>*</v>
      </c>
      <c r="I2594" t="str">
        <f t="shared" si="244"/>
        <v>*</v>
      </c>
      <c r="J2594" t="str">
        <f t="shared" si="245"/>
        <v>*</v>
      </c>
    </row>
    <row r="2595" spans="2:10" x14ac:dyDescent="0.25">
      <c r="B2595" t="str">
        <f>IF('TECH RES'!C2596="RESNGA",'TECH RES'!B2596,"*")</f>
        <v>*</v>
      </c>
      <c r="C2595" t="str">
        <f t="shared" si="240"/>
        <v>*</v>
      </c>
      <c r="D2595" t="str">
        <f t="shared" si="241"/>
        <v>*</v>
      </c>
      <c r="F2595" t="str">
        <f>IF('TECH RES'!C2596="RESNGA",'TECH RES'!B2596,"*")</f>
        <v>*</v>
      </c>
      <c r="G2595" t="str">
        <f t="shared" si="242"/>
        <v>*</v>
      </c>
      <c r="H2595" t="str">
        <f t="shared" si="243"/>
        <v>*</v>
      </c>
      <c r="I2595" t="str">
        <f t="shared" si="244"/>
        <v>*</v>
      </c>
      <c r="J2595" t="str">
        <f t="shared" si="245"/>
        <v>*</v>
      </c>
    </row>
    <row r="2596" spans="2:10" x14ac:dyDescent="0.25">
      <c r="B2596" t="str">
        <f>IF('TECH RES'!C2597="RESNGA",'TECH RES'!B2597,"*")</f>
        <v>*</v>
      </c>
      <c r="C2596" t="str">
        <f t="shared" si="240"/>
        <v>*</v>
      </c>
      <c r="D2596" t="str">
        <f t="shared" si="241"/>
        <v>*</v>
      </c>
      <c r="F2596" t="str">
        <f>IF('TECH RES'!C2597="RESNGA",'TECH RES'!B2597,"*")</f>
        <v>*</v>
      </c>
      <c r="G2596" t="str">
        <f t="shared" si="242"/>
        <v>*</v>
      </c>
      <c r="H2596" t="str">
        <f t="shared" si="243"/>
        <v>*</v>
      </c>
      <c r="I2596" t="str">
        <f t="shared" si="244"/>
        <v>*</v>
      </c>
      <c r="J2596" t="str">
        <f t="shared" si="245"/>
        <v>*</v>
      </c>
    </row>
    <row r="2597" spans="2:10" x14ac:dyDescent="0.25">
      <c r="B2597" t="str">
        <f>IF('TECH RES'!C2598="RESNGA",'TECH RES'!B2598,"*")</f>
        <v>*</v>
      </c>
      <c r="C2597" t="str">
        <f t="shared" si="240"/>
        <v>*</v>
      </c>
      <c r="D2597" t="str">
        <f t="shared" si="241"/>
        <v>*</v>
      </c>
      <c r="F2597" t="str">
        <f>IF('TECH RES'!C2598="RESNGA",'TECH RES'!B2598,"*")</f>
        <v>*</v>
      </c>
      <c r="G2597" t="str">
        <f t="shared" si="242"/>
        <v>*</v>
      </c>
      <c r="H2597" t="str">
        <f t="shared" si="243"/>
        <v>*</v>
      </c>
      <c r="I2597" t="str">
        <f t="shared" si="244"/>
        <v>*</v>
      </c>
      <c r="J2597" t="str">
        <f t="shared" si="245"/>
        <v>*</v>
      </c>
    </row>
    <row r="2598" spans="2:10" x14ac:dyDescent="0.25">
      <c r="B2598" t="str">
        <f>IF('TECH RES'!C2599="RESNGA",'TECH RES'!B2599,"*")</f>
        <v>*</v>
      </c>
      <c r="C2598" t="str">
        <f t="shared" si="240"/>
        <v>*</v>
      </c>
      <c r="D2598" t="str">
        <f t="shared" si="241"/>
        <v>*</v>
      </c>
      <c r="F2598" t="str">
        <f>IF('TECH RES'!C2599="RESNGA",'TECH RES'!B2599,"*")</f>
        <v>*</v>
      </c>
      <c r="G2598" t="str">
        <f t="shared" si="242"/>
        <v>*</v>
      </c>
      <c r="H2598" t="str">
        <f t="shared" si="243"/>
        <v>*</v>
      </c>
      <c r="I2598" t="str">
        <f t="shared" si="244"/>
        <v>*</v>
      </c>
      <c r="J2598" t="str">
        <f t="shared" si="245"/>
        <v>*</v>
      </c>
    </row>
    <row r="2599" spans="2:10" x14ac:dyDescent="0.25">
      <c r="B2599" t="str">
        <f>IF('TECH RES'!C2600="RESNGA",'TECH RES'!B2600,"*")</f>
        <v>*</v>
      </c>
      <c r="C2599" t="str">
        <f t="shared" si="240"/>
        <v>*</v>
      </c>
      <c r="D2599" t="str">
        <f t="shared" si="241"/>
        <v>*</v>
      </c>
      <c r="F2599" t="str">
        <f>IF('TECH RES'!C2600="RESNGA",'TECH RES'!B2600,"*")</f>
        <v>*</v>
      </c>
      <c r="G2599" t="str">
        <f t="shared" si="242"/>
        <v>*</v>
      </c>
      <c r="H2599" t="str">
        <f t="shared" si="243"/>
        <v>*</v>
      </c>
      <c r="I2599" t="str">
        <f t="shared" si="244"/>
        <v>*</v>
      </c>
      <c r="J2599" t="str">
        <f t="shared" si="245"/>
        <v>*</v>
      </c>
    </row>
    <row r="2600" spans="2:10" x14ac:dyDescent="0.25">
      <c r="B2600" t="str">
        <f>IF('TECH RES'!C2601="RESNGA",'TECH RES'!B2601,"*")</f>
        <v>*</v>
      </c>
      <c r="C2600" t="str">
        <f t="shared" si="240"/>
        <v>*</v>
      </c>
      <c r="D2600" t="str">
        <f t="shared" si="241"/>
        <v>*</v>
      </c>
      <c r="F2600" t="str">
        <f>IF('TECH RES'!C2601="RESNGA",'TECH RES'!B2601,"*")</f>
        <v>*</v>
      </c>
      <c r="G2600" t="str">
        <f t="shared" si="242"/>
        <v>*</v>
      </c>
      <c r="H2600" t="str">
        <f t="shared" si="243"/>
        <v>*</v>
      </c>
      <c r="I2600" t="str">
        <f t="shared" si="244"/>
        <v>*</v>
      </c>
      <c r="J2600" t="str">
        <f t="shared" si="245"/>
        <v>*</v>
      </c>
    </row>
    <row r="2601" spans="2:10" x14ac:dyDescent="0.25">
      <c r="B2601" t="str">
        <f>IF('TECH RES'!C2602="RESNGA",'TECH RES'!B2602,"*")</f>
        <v>*</v>
      </c>
      <c r="C2601" t="str">
        <f t="shared" si="240"/>
        <v>*</v>
      </c>
      <c r="D2601" t="str">
        <f t="shared" si="241"/>
        <v>*</v>
      </c>
      <c r="F2601" t="str">
        <f>IF('TECH RES'!C2602="RESNGA",'TECH RES'!B2602,"*")</f>
        <v>*</v>
      </c>
      <c r="G2601" t="str">
        <f t="shared" si="242"/>
        <v>*</v>
      </c>
      <c r="H2601" t="str">
        <f t="shared" si="243"/>
        <v>*</v>
      </c>
      <c r="I2601" t="str">
        <f t="shared" si="244"/>
        <v>*</v>
      </c>
      <c r="J2601" t="str">
        <f t="shared" si="245"/>
        <v>*</v>
      </c>
    </row>
    <row r="2602" spans="2:10" x14ac:dyDescent="0.25">
      <c r="B2602" t="str">
        <f>IF('TECH RES'!C2603="RESNGA",'TECH RES'!B2603,"*")</f>
        <v>*</v>
      </c>
      <c r="C2602" t="str">
        <f t="shared" si="240"/>
        <v>*</v>
      </c>
      <c r="D2602" t="str">
        <f t="shared" si="241"/>
        <v>*</v>
      </c>
      <c r="F2602" t="str">
        <f>IF('TECH RES'!C2603="RESNGA",'TECH RES'!B2603,"*")</f>
        <v>*</v>
      </c>
      <c r="G2602" t="str">
        <f t="shared" si="242"/>
        <v>*</v>
      </c>
      <c r="H2602" t="str">
        <f t="shared" si="243"/>
        <v>*</v>
      </c>
      <c r="I2602" t="str">
        <f t="shared" si="244"/>
        <v>*</v>
      </c>
      <c r="J2602" t="str">
        <f t="shared" si="245"/>
        <v>*</v>
      </c>
    </row>
    <row r="2603" spans="2:10" x14ac:dyDescent="0.25">
      <c r="B2603" t="str">
        <f>IF('TECH RES'!C2604="RESNGA",'TECH RES'!B2604,"*")</f>
        <v>*</v>
      </c>
      <c r="C2603" t="str">
        <f t="shared" si="240"/>
        <v>*</v>
      </c>
      <c r="D2603" t="str">
        <f t="shared" si="241"/>
        <v>*</v>
      </c>
      <c r="F2603" t="str">
        <f>IF('TECH RES'!C2604="RESNGA",'TECH RES'!B2604,"*")</f>
        <v>*</v>
      </c>
      <c r="G2603" t="str">
        <f t="shared" si="242"/>
        <v>*</v>
      </c>
      <c r="H2603" t="str">
        <f t="shared" si="243"/>
        <v>*</v>
      </c>
      <c r="I2603" t="str">
        <f t="shared" si="244"/>
        <v>*</v>
      </c>
      <c r="J2603" t="str">
        <f t="shared" si="245"/>
        <v>*</v>
      </c>
    </row>
    <row r="2604" spans="2:10" x14ac:dyDescent="0.25">
      <c r="B2604" t="str">
        <f>IF('TECH RES'!C2605="RESNGA",'TECH RES'!B2605,"*")</f>
        <v>*</v>
      </c>
      <c r="C2604" t="str">
        <f t="shared" si="240"/>
        <v>*</v>
      </c>
      <c r="D2604" t="str">
        <f t="shared" si="241"/>
        <v>*</v>
      </c>
      <c r="F2604" t="str">
        <f>IF('TECH RES'!C2605="RESNGA",'TECH RES'!B2605,"*")</f>
        <v>*</v>
      </c>
      <c r="G2604" t="str">
        <f t="shared" si="242"/>
        <v>*</v>
      </c>
      <c r="H2604" t="str">
        <f t="shared" si="243"/>
        <v>*</v>
      </c>
      <c r="I2604" t="str">
        <f t="shared" si="244"/>
        <v>*</v>
      </c>
      <c r="J2604" t="str">
        <f t="shared" si="245"/>
        <v>*</v>
      </c>
    </row>
    <row r="2605" spans="2:10" x14ac:dyDescent="0.25">
      <c r="B2605" t="str">
        <f>IF('TECH RES'!C2606="RESNGA",'TECH RES'!B2606,"*")</f>
        <v>*</v>
      </c>
      <c r="C2605" t="str">
        <f t="shared" si="240"/>
        <v>*</v>
      </c>
      <c r="D2605" t="str">
        <f t="shared" si="241"/>
        <v>*</v>
      </c>
      <c r="F2605" t="str">
        <f>IF('TECH RES'!C2606="RESNGA",'TECH RES'!B2606,"*")</f>
        <v>*</v>
      </c>
      <c r="G2605" t="str">
        <f t="shared" si="242"/>
        <v>*</v>
      </c>
      <c r="H2605" t="str">
        <f t="shared" si="243"/>
        <v>*</v>
      </c>
      <c r="I2605" t="str">
        <f t="shared" si="244"/>
        <v>*</v>
      </c>
      <c r="J2605" t="str">
        <f t="shared" si="245"/>
        <v>*</v>
      </c>
    </row>
    <row r="2606" spans="2:10" x14ac:dyDescent="0.25">
      <c r="B2606" t="str">
        <f>IF('TECH RES'!C2607="RESNGA",'TECH RES'!B2607,"*")</f>
        <v>*</v>
      </c>
      <c r="C2606" t="str">
        <f t="shared" si="240"/>
        <v>*</v>
      </c>
      <c r="D2606" t="str">
        <f t="shared" si="241"/>
        <v>*</v>
      </c>
      <c r="F2606" t="str">
        <f>IF('TECH RES'!C2607="RESNGA",'TECH RES'!B2607,"*")</f>
        <v>*</v>
      </c>
      <c r="G2606" t="str">
        <f t="shared" si="242"/>
        <v>*</v>
      </c>
      <c r="H2606" t="str">
        <f t="shared" si="243"/>
        <v>*</v>
      </c>
      <c r="I2606" t="str">
        <f t="shared" si="244"/>
        <v>*</v>
      </c>
      <c r="J2606" t="str">
        <f t="shared" si="245"/>
        <v>*</v>
      </c>
    </row>
    <row r="2607" spans="2:10" x14ac:dyDescent="0.25">
      <c r="B2607" t="str">
        <f>IF('TECH RES'!C2608="RESNGA",'TECH RES'!B2608,"*")</f>
        <v>*</v>
      </c>
      <c r="C2607" t="str">
        <f t="shared" si="240"/>
        <v>*</v>
      </c>
      <c r="D2607" t="str">
        <f t="shared" si="241"/>
        <v>*</v>
      </c>
      <c r="F2607" t="str">
        <f>IF('TECH RES'!C2608="RESNGA",'TECH RES'!B2608,"*")</f>
        <v>*</v>
      </c>
      <c r="G2607" t="str">
        <f t="shared" si="242"/>
        <v>*</v>
      </c>
      <c r="H2607" t="str">
        <f t="shared" si="243"/>
        <v>*</v>
      </c>
      <c r="I2607" t="str">
        <f t="shared" si="244"/>
        <v>*</v>
      </c>
      <c r="J2607" t="str">
        <f t="shared" si="245"/>
        <v>*</v>
      </c>
    </row>
    <row r="2608" spans="2:10" x14ac:dyDescent="0.25">
      <c r="B2608" t="str">
        <f>IF('TECH RES'!C2609="RESNGA",'TECH RES'!B2609,"*")</f>
        <v>*</v>
      </c>
      <c r="C2608" t="str">
        <f t="shared" si="240"/>
        <v>*</v>
      </c>
      <c r="D2608" t="str">
        <f t="shared" si="241"/>
        <v>*</v>
      </c>
      <c r="F2608" t="str">
        <f>IF('TECH RES'!C2609="RESNGA",'TECH RES'!B2609,"*")</f>
        <v>*</v>
      </c>
      <c r="G2608" t="str">
        <f t="shared" si="242"/>
        <v>*</v>
      </c>
      <c r="H2608" t="str">
        <f t="shared" si="243"/>
        <v>*</v>
      </c>
      <c r="I2608" t="str">
        <f t="shared" si="244"/>
        <v>*</v>
      </c>
      <c r="J2608" t="str">
        <f t="shared" si="245"/>
        <v>*</v>
      </c>
    </row>
    <row r="2609" spans="2:10" x14ac:dyDescent="0.25">
      <c r="B2609" t="str">
        <f>IF('TECH RES'!C2610="RESNGA",'TECH RES'!B2610,"*")</f>
        <v>*</v>
      </c>
      <c r="C2609" t="str">
        <f t="shared" si="240"/>
        <v>*</v>
      </c>
      <c r="D2609" t="str">
        <f t="shared" si="241"/>
        <v>*</v>
      </c>
      <c r="F2609" t="str">
        <f>IF('TECH RES'!C2610="RESNGA",'TECH RES'!B2610,"*")</f>
        <v>*</v>
      </c>
      <c r="G2609" t="str">
        <f t="shared" si="242"/>
        <v>*</v>
      </c>
      <c r="H2609" t="str">
        <f t="shared" si="243"/>
        <v>*</v>
      </c>
      <c r="I2609" t="str">
        <f t="shared" si="244"/>
        <v>*</v>
      </c>
      <c r="J2609" t="str">
        <f t="shared" si="245"/>
        <v>*</v>
      </c>
    </row>
    <row r="2610" spans="2:10" x14ac:dyDescent="0.25">
      <c r="B2610" t="str">
        <f>IF('TECH RES'!C2611="RESNGA",'TECH RES'!B2611,"*")</f>
        <v>*</v>
      </c>
      <c r="C2610" t="str">
        <f t="shared" si="240"/>
        <v>*</v>
      </c>
      <c r="D2610" t="str">
        <f t="shared" si="241"/>
        <v>*</v>
      </c>
      <c r="F2610" t="str">
        <f>IF('TECH RES'!C2611="RESNGA",'TECH RES'!B2611,"*")</f>
        <v>*</v>
      </c>
      <c r="G2610" t="str">
        <f t="shared" si="242"/>
        <v>*</v>
      </c>
      <c r="H2610" t="str">
        <f t="shared" si="243"/>
        <v>*</v>
      </c>
      <c r="I2610" t="str">
        <f t="shared" si="244"/>
        <v>*</v>
      </c>
      <c r="J2610" t="str">
        <f t="shared" si="245"/>
        <v>*</v>
      </c>
    </row>
    <row r="2611" spans="2:10" x14ac:dyDescent="0.25">
      <c r="B2611" t="str">
        <f>IF('TECH RES'!C2612="RESNGA",'TECH RES'!B2612,"*")</f>
        <v>*</v>
      </c>
      <c r="C2611" t="str">
        <f t="shared" si="240"/>
        <v>*</v>
      </c>
      <c r="D2611" t="str">
        <f t="shared" si="241"/>
        <v>*</v>
      </c>
      <c r="F2611" t="str">
        <f>IF('TECH RES'!C2612="RESNGA",'TECH RES'!B2612,"*")</f>
        <v>*</v>
      </c>
      <c r="G2611" t="str">
        <f t="shared" si="242"/>
        <v>*</v>
      </c>
      <c r="H2611" t="str">
        <f t="shared" si="243"/>
        <v>*</v>
      </c>
      <c r="I2611" t="str">
        <f t="shared" si="244"/>
        <v>*</v>
      </c>
      <c r="J2611" t="str">
        <f t="shared" si="245"/>
        <v>*</v>
      </c>
    </row>
    <row r="2612" spans="2:10" x14ac:dyDescent="0.25">
      <c r="B2612" t="str">
        <f>IF('TECH RES'!C2613="RESNGA",'TECH RES'!B2613,"*")</f>
        <v>*</v>
      </c>
      <c r="C2612" t="str">
        <f t="shared" si="240"/>
        <v>*</v>
      </c>
      <c r="D2612" t="str">
        <f t="shared" si="241"/>
        <v>*</v>
      </c>
      <c r="F2612" t="str">
        <f>IF('TECH RES'!C2613="RESNGA",'TECH RES'!B2613,"*")</f>
        <v>*</v>
      </c>
      <c r="G2612" t="str">
        <f t="shared" si="242"/>
        <v>*</v>
      </c>
      <c r="H2612" t="str">
        <f t="shared" si="243"/>
        <v>*</v>
      </c>
      <c r="I2612" t="str">
        <f t="shared" si="244"/>
        <v>*</v>
      </c>
      <c r="J2612" t="str">
        <f t="shared" si="245"/>
        <v>*</v>
      </c>
    </row>
    <row r="2613" spans="2:10" x14ac:dyDescent="0.25">
      <c r="B2613" t="str">
        <f>IF('TECH RES'!C2614="RESNGA",'TECH RES'!B2614,"*")</f>
        <v>*</v>
      </c>
      <c r="C2613" t="str">
        <f t="shared" si="240"/>
        <v>*</v>
      </c>
      <c r="D2613" t="str">
        <f t="shared" si="241"/>
        <v>*</v>
      </c>
      <c r="F2613" t="str">
        <f>IF('TECH RES'!C2614="RESNGA",'TECH RES'!B2614,"*")</f>
        <v>*</v>
      </c>
      <c r="G2613" t="str">
        <f t="shared" si="242"/>
        <v>*</v>
      </c>
      <c r="H2613" t="str">
        <f t="shared" si="243"/>
        <v>*</v>
      </c>
      <c r="I2613" t="str">
        <f t="shared" si="244"/>
        <v>*</v>
      </c>
      <c r="J2613" t="str">
        <f t="shared" si="245"/>
        <v>*</v>
      </c>
    </row>
    <row r="2614" spans="2:10" x14ac:dyDescent="0.25">
      <c r="B2614" t="str">
        <f>IF('TECH RES'!C2615="RESNGA",'TECH RES'!B2615,"*")</f>
        <v>*</v>
      </c>
      <c r="C2614" t="str">
        <f t="shared" si="240"/>
        <v>*</v>
      </c>
      <c r="D2614" t="str">
        <f t="shared" si="241"/>
        <v>*</v>
      </c>
      <c r="F2614" t="str">
        <f>IF('TECH RES'!C2615="RESNGA",'TECH RES'!B2615,"*")</f>
        <v>*</v>
      </c>
      <c r="G2614" t="str">
        <f t="shared" si="242"/>
        <v>*</v>
      </c>
      <c r="H2614" t="str">
        <f t="shared" si="243"/>
        <v>*</v>
      </c>
      <c r="I2614" t="str">
        <f t="shared" si="244"/>
        <v>*</v>
      </c>
      <c r="J2614" t="str">
        <f t="shared" si="245"/>
        <v>*</v>
      </c>
    </row>
    <row r="2615" spans="2:10" x14ac:dyDescent="0.25">
      <c r="B2615" t="str">
        <f>IF('TECH RES'!C2616="RESNGA",'TECH RES'!B2616,"*")</f>
        <v>*</v>
      </c>
      <c r="C2615" t="str">
        <f t="shared" si="240"/>
        <v>*</v>
      </c>
      <c r="D2615" t="str">
        <f t="shared" si="241"/>
        <v>*</v>
      </c>
      <c r="F2615" t="str">
        <f>IF('TECH RES'!C2616="RESNGA",'TECH RES'!B2616,"*")</f>
        <v>*</v>
      </c>
      <c r="G2615" t="str">
        <f t="shared" si="242"/>
        <v>*</v>
      </c>
      <c r="H2615" t="str">
        <f t="shared" si="243"/>
        <v>*</v>
      </c>
      <c r="I2615" t="str">
        <f t="shared" si="244"/>
        <v>*</v>
      </c>
      <c r="J2615" t="str">
        <f t="shared" si="245"/>
        <v>*</v>
      </c>
    </row>
    <row r="2616" spans="2:10" x14ac:dyDescent="0.25">
      <c r="B2616" t="str">
        <f>IF('TECH RES'!C2617="RESNGA",'TECH RES'!B2617,"*")</f>
        <v>*</v>
      </c>
      <c r="C2616" t="str">
        <f t="shared" si="240"/>
        <v>*</v>
      </c>
      <c r="D2616" t="str">
        <f t="shared" si="241"/>
        <v>*</v>
      </c>
      <c r="F2616" t="str">
        <f>IF('TECH RES'!C2617="RESNGA",'TECH RES'!B2617,"*")</f>
        <v>*</v>
      </c>
      <c r="G2616" t="str">
        <f t="shared" si="242"/>
        <v>*</v>
      </c>
      <c r="H2616" t="str">
        <f t="shared" si="243"/>
        <v>*</v>
      </c>
      <c r="I2616" t="str">
        <f t="shared" si="244"/>
        <v>*</v>
      </c>
      <c r="J2616" t="str">
        <f t="shared" si="245"/>
        <v>*</v>
      </c>
    </row>
    <row r="2617" spans="2:10" x14ac:dyDescent="0.25">
      <c r="B2617" t="str">
        <f>IF('TECH RES'!C2618="RESNGA",'TECH RES'!B2618,"*")</f>
        <v>*</v>
      </c>
      <c r="C2617" t="str">
        <f t="shared" si="240"/>
        <v>*</v>
      </c>
      <c r="D2617" t="str">
        <f t="shared" si="241"/>
        <v>*</v>
      </c>
      <c r="F2617" t="str">
        <f>IF('TECH RES'!C2618="RESNGA",'TECH RES'!B2618,"*")</f>
        <v>*</v>
      </c>
      <c r="G2617" t="str">
        <f t="shared" si="242"/>
        <v>*</v>
      </c>
      <c r="H2617" t="str">
        <f t="shared" si="243"/>
        <v>*</v>
      </c>
      <c r="I2617" t="str">
        <f t="shared" si="244"/>
        <v>*</v>
      </c>
      <c r="J2617" t="str">
        <f t="shared" si="245"/>
        <v>*</v>
      </c>
    </row>
    <row r="2618" spans="2:10" x14ac:dyDescent="0.25">
      <c r="B2618" t="str">
        <f>IF('TECH RES'!C2619="RESNGA",'TECH RES'!B2619,"*")</f>
        <v>*</v>
      </c>
      <c r="C2618" t="str">
        <f t="shared" si="240"/>
        <v>*</v>
      </c>
      <c r="D2618" t="str">
        <f t="shared" si="241"/>
        <v>*</v>
      </c>
      <c r="F2618" t="str">
        <f>IF('TECH RES'!C2619="RESNGA",'TECH RES'!B2619,"*")</f>
        <v>*</v>
      </c>
      <c r="G2618" t="str">
        <f t="shared" si="242"/>
        <v>*</v>
      </c>
      <c r="H2618" t="str">
        <f t="shared" si="243"/>
        <v>*</v>
      </c>
      <c r="I2618" t="str">
        <f t="shared" si="244"/>
        <v>*</v>
      </c>
      <c r="J2618" t="str">
        <f t="shared" si="245"/>
        <v>*</v>
      </c>
    </row>
    <row r="2619" spans="2:10" x14ac:dyDescent="0.25">
      <c r="B2619" t="str">
        <f>IF('TECH RES'!C2620="RESNGA",'TECH RES'!B2620,"*")</f>
        <v>*</v>
      </c>
      <c r="C2619" t="str">
        <f t="shared" si="240"/>
        <v>*</v>
      </c>
      <c r="D2619" t="str">
        <f t="shared" si="241"/>
        <v>*</v>
      </c>
      <c r="F2619" t="str">
        <f>IF('TECH RES'!C2620="RESNGA",'TECH RES'!B2620,"*")</f>
        <v>*</v>
      </c>
      <c r="G2619" t="str">
        <f t="shared" si="242"/>
        <v>*</v>
      </c>
      <c r="H2619" t="str">
        <f t="shared" si="243"/>
        <v>*</v>
      </c>
      <c r="I2619" t="str">
        <f t="shared" si="244"/>
        <v>*</v>
      </c>
      <c r="J2619" t="str">
        <f t="shared" si="245"/>
        <v>*</v>
      </c>
    </row>
    <row r="2620" spans="2:10" x14ac:dyDescent="0.25">
      <c r="B2620" t="str">
        <f>IF('TECH RES'!C2621="RESNGA",'TECH RES'!B2621,"*")</f>
        <v>*</v>
      </c>
      <c r="C2620" t="str">
        <f t="shared" si="240"/>
        <v>*</v>
      </c>
      <c r="D2620" t="str">
        <f t="shared" si="241"/>
        <v>*</v>
      </c>
      <c r="F2620" t="str">
        <f>IF('TECH RES'!C2621="RESNGA",'TECH RES'!B2621,"*")</f>
        <v>*</v>
      </c>
      <c r="G2620" t="str">
        <f t="shared" si="242"/>
        <v>*</v>
      </c>
      <c r="H2620" t="str">
        <f t="shared" si="243"/>
        <v>*</v>
      </c>
      <c r="I2620" t="str">
        <f t="shared" si="244"/>
        <v>*</v>
      </c>
      <c r="J2620" t="str">
        <f t="shared" si="245"/>
        <v>*</v>
      </c>
    </row>
    <row r="2621" spans="2:10" x14ac:dyDescent="0.25">
      <c r="B2621" t="str">
        <f>IF('TECH RES'!C2622="RESNGA",'TECH RES'!B2622,"*")</f>
        <v>RESAPAHINewCK2NGA20</v>
      </c>
      <c r="C2621" t="str">
        <f t="shared" si="240"/>
        <v>RESNGA</v>
      </c>
      <c r="D2621">
        <f t="shared" si="241"/>
        <v>1</v>
      </c>
      <c r="F2621" t="str">
        <f>IF('TECH RES'!C2622="RESNGA",'TECH RES'!B2622,"*")</f>
        <v>RESAPAHINewCK2NGA20</v>
      </c>
      <c r="G2621" t="str">
        <f t="shared" si="242"/>
        <v>RESRNG</v>
      </c>
      <c r="H2621">
        <f t="shared" si="243"/>
        <v>0</v>
      </c>
      <c r="I2621">
        <f t="shared" si="244"/>
        <v>1</v>
      </c>
      <c r="J2621">
        <f t="shared" si="245"/>
        <v>1</v>
      </c>
    </row>
    <row r="2622" spans="2:10" x14ac:dyDescent="0.25">
      <c r="B2622" t="str">
        <f>IF('TECH RES'!C2623="RESNGA",'TECH RES'!B2623,"*")</f>
        <v>RESAPAHINewCK4NGA20</v>
      </c>
      <c r="C2622" t="str">
        <f t="shared" si="240"/>
        <v>RESNGA</v>
      </c>
      <c r="D2622">
        <f t="shared" si="241"/>
        <v>1</v>
      </c>
      <c r="F2622" t="str">
        <f>IF('TECH RES'!C2623="RESNGA",'TECH RES'!B2623,"*")</f>
        <v>RESAPAHINewCK4NGA20</v>
      </c>
      <c r="G2622" t="str">
        <f t="shared" si="242"/>
        <v>RESRNG</v>
      </c>
      <c r="H2622">
        <f t="shared" si="243"/>
        <v>0</v>
      </c>
      <c r="I2622">
        <f t="shared" si="244"/>
        <v>1</v>
      </c>
      <c r="J2622">
        <f t="shared" si="245"/>
        <v>1</v>
      </c>
    </row>
    <row r="2623" spans="2:10" x14ac:dyDescent="0.25">
      <c r="B2623" t="str">
        <f>IF('TECH RES'!C2624="RESNGA",'TECH RES'!B2624,"*")</f>
        <v>*</v>
      </c>
      <c r="C2623" t="str">
        <f t="shared" si="240"/>
        <v>*</v>
      </c>
      <c r="D2623" t="str">
        <f t="shared" si="241"/>
        <v>*</v>
      </c>
      <c r="F2623" t="str">
        <f>IF('TECH RES'!C2624="RESNGA",'TECH RES'!B2624,"*")</f>
        <v>*</v>
      </c>
      <c r="G2623" t="str">
        <f t="shared" si="242"/>
        <v>*</v>
      </c>
      <c r="H2623" t="str">
        <f t="shared" si="243"/>
        <v>*</v>
      </c>
      <c r="I2623" t="str">
        <f t="shared" si="244"/>
        <v>*</v>
      </c>
      <c r="J2623" t="str">
        <f t="shared" si="245"/>
        <v>*</v>
      </c>
    </row>
    <row r="2624" spans="2:10" x14ac:dyDescent="0.25">
      <c r="B2624" t="str">
        <f>IF('TECH RES'!C2625="RESNGA",'TECH RES'!B2625,"*")</f>
        <v>*</v>
      </c>
      <c r="C2624" t="str">
        <f t="shared" si="240"/>
        <v>*</v>
      </c>
      <c r="D2624" t="str">
        <f t="shared" si="241"/>
        <v>*</v>
      </c>
      <c r="F2624" t="str">
        <f>IF('TECH RES'!C2625="RESNGA",'TECH RES'!B2625,"*")</f>
        <v>*</v>
      </c>
      <c r="G2624" t="str">
        <f t="shared" si="242"/>
        <v>*</v>
      </c>
      <c r="H2624" t="str">
        <f t="shared" si="243"/>
        <v>*</v>
      </c>
      <c r="I2624" t="str">
        <f t="shared" si="244"/>
        <v>*</v>
      </c>
      <c r="J2624" t="str">
        <f t="shared" si="245"/>
        <v>*</v>
      </c>
    </row>
    <row r="2625" spans="2:10" x14ac:dyDescent="0.25">
      <c r="B2625" t="str">
        <f>IF('TECH RES'!C2626="RESNGA",'TECH RES'!B2626,"*")</f>
        <v>*</v>
      </c>
      <c r="C2625" t="str">
        <f t="shared" si="240"/>
        <v>*</v>
      </c>
      <c r="D2625" t="str">
        <f t="shared" si="241"/>
        <v>*</v>
      </c>
      <c r="F2625" t="str">
        <f>IF('TECH RES'!C2626="RESNGA",'TECH RES'!B2626,"*")</f>
        <v>*</v>
      </c>
      <c r="G2625" t="str">
        <f t="shared" si="242"/>
        <v>*</v>
      </c>
      <c r="H2625" t="str">
        <f t="shared" si="243"/>
        <v>*</v>
      </c>
      <c r="I2625" t="str">
        <f t="shared" si="244"/>
        <v>*</v>
      </c>
      <c r="J2625" t="str">
        <f t="shared" si="245"/>
        <v>*</v>
      </c>
    </row>
    <row r="2626" spans="2:10" x14ac:dyDescent="0.25">
      <c r="B2626" t="str">
        <f>IF('TECH RES'!C2627="RESNGA",'TECH RES'!B2627,"*")</f>
        <v>*</v>
      </c>
      <c r="C2626" t="str">
        <f t="shared" si="240"/>
        <v>*</v>
      </c>
      <c r="D2626" t="str">
        <f t="shared" si="241"/>
        <v>*</v>
      </c>
      <c r="F2626" t="str">
        <f>IF('TECH RES'!C2627="RESNGA",'TECH RES'!B2627,"*")</f>
        <v>*</v>
      </c>
      <c r="G2626" t="str">
        <f t="shared" si="242"/>
        <v>*</v>
      </c>
      <c r="H2626" t="str">
        <f t="shared" si="243"/>
        <v>*</v>
      </c>
      <c r="I2626" t="str">
        <f t="shared" si="244"/>
        <v>*</v>
      </c>
      <c r="J2626" t="str">
        <f t="shared" si="245"/>
        <v>*</v>
      </c>
    </row>
    <row r="2627" spans="2:10" x14ac:dyDescent="0.25">
      <c r="B2627" t="str">
        <f>IF('TECH RES'!C2628="RESNGA",'TECH RES'!B2628,"*")</f>
        <v>*</v>
      </c>
      <c r="C2627" t="str">
        <f t="shared" si="240"/>
        <v>*</v>
      </c>
      <c r="D2627" t="str">
        <f t="shared" si="241"/>
        <v>*</v>
      </c>
      <c r="F2627" t="str">
        <f>IF('TECH RES'!C2628="RESNGA",'TECH RES'!B2628,"*")</f>
        <v>*</v>
      </c>
      <c r="G2627" t="str">
        <f t="shared" si="242"/>
        <v>*</v>
      </c>
      <c r="H2627" t="str">
        <f t="shared" si="243"/>
        <v>*</v>
      </c>
      <c r="I2627" t="str">
        <f t="shared" si="244"/>
        <v>*</v>
      </c>
      <c r="J2627" t="str">
        <f t="shared" si="245"/>
        <v>*</v>
      </c>
    </row>
    <row r="2628" spans="2:10" x14ac:dyDescent="0.25">
      <c r="B2628" t="str">
        <f>IF('TECH RES'!C2629="RESNGA",'TECH RES'!B2629,"*")</f>
        <v>*</v>
      </c>
      <c r="C2628" t="str">
        <f t="shared" si="240"/>
        <v>*</v>
      </c>
      <c r="D2628" t="str">
        <f t="shared" si="241"/>
        <v>*</v>
      </c>
      <c r="F2628" t="str">
        <f>IF('TECH RES'!C2629="RESNGA",'TECH RES'!B2629,"*")</f>
        <v>*</v>
      </c>
      <c r="G2628" t="str">
        <f t="shared" si="242"/>
        <v>*</v>
      </c>
      <c r="H2628" t="str">
        <f t="shared" si="243"/>
        <v>*</v>
      </c>
      <c r="I2628" t="str">
        <f t="shared" si="244"/>
        <v>*</v>
      </c>
      <c r="J2628" t="str">
        <f t="shared" si="245"/>
        <v>*</v>
      </c>
    </row>
    <row r="2629" spans="2:10" x14ac:dyDescent="0.25">
      <c r="B2629" t="str">
        <f>IF('TECH RES'!C2630="RESNGA",'TECH RES'!B2630,"*")</f>
        <v>*</v>
      </c>
      <c r="C2629" t="str">
        <f t="shared" si="240"/>
        <v>*</v>
      </c>
      <c r="D2629" t="str">
        <f t="shared" si="241"/>
        <v>*</v>
      </c>
      <c r="F2629" t="str">
        <f>IF('TECH RES'!C2630="RESNGA",'TECH RES'!B2630,"*")</f>
        <v>*</v>
      </c>
      <c r="G2629" t="str">
        <f t="shared" si="242"/>
        <v>*</v>
      </c>
      <c r="H2629" t="str">
        <f t="shared" si="243"/>
        <v>*</v>
      </c>
      <c r="I2629" t="str">
        <f t="shared" si="244"/>
        <v>*</v>
      </c>
      <c r="J2629" t="str">
        <f t="shared" si="245"/>
        <v>*</v>
      </c>
    </row>
    <row r="2630" spans="2:10" x14ac:dyDescent="0.25">
      <c r="B2630" t="str">
        <f>IF('TECH RES'!C2631="RESNGA",'TECH RES'!B2631,"*")</f>
        <v>*</v>
      </c>
      <c r="C2630" t="str">
        <f t="shared" ref="C2630:C2693" si="246">IF(B2630="*","*","RESNGA")</f>
        <v>*</v>
      </c>
      <c r="D2630" t="str">
        <f t="shared" ref="D2630:D2693" si="247">IF(B2630="*","*",1)</f>
        <v>*</v>
      </c>
      <c r="F2630" t="str">
        <f>IF('TECH RES'!C2631="RESNGA",'TECH RES'!B2631,"*")</f>
        <v>*</v>
      </c>
      <c r="G2630" t="str">
        <f t="shared" ref="G2630:G2693" si="248">IF(F2630="*","*","RESRNG")</f>
        <v>*</v>
      </c>
      <c r="H2630" t="str">
        <f t="shared" ref="H2630:H2693" si="249">IF(F2630="*","*",0)</f>
        <v>*</v>
      </c>
      <c r="I2630" t="str">
        <f t="shared" ref="I2630:I2693" si="250">IF(G2630="*","*",1)</f>
        <v>*</v>
      </c>
      <c r="J2630" t="str">
        <f t="shared" ref="J2630:J2693" si="251">IF(H2630="*","*",1)</f>
        <v>*</v>
      </c>
    </row>
    <row r="2631" spans="2:10" x14ac:dyDescent="0.25">
      <c r="B2631" t="str">
        <f>IF('TECH RES'!C2632="RESNGA",'TECH RES'!B2632,"*")</f>
        <v>*</v>
      </c>
      <c r="C2631" t="str">
        <f t="shared" si="246"/>
        <v>*</v>
      </c>
      <c r="D2631" t="str">
        <f t="shared" si="247"/>
        <v>*</v>
      </c>
      <c r="F2631" t="str">
        <f>IF('TECH RES'!C2632="RESNGA",'TECH RES'!B2632,"*")</f>
        <v>*</v>
      </c>
      <c r="G2631" t="str">
        <f t="shared" si="248"/>
        <v>*</v>
      </c>
      <c r="H2631" t="str">
        <f t="shared" si="249"/>
        <v>*</v>
      </c>
      <c r="I2631" t="str">
        <f t="shared" si="250"/>
        <v>*</v>
      </c>
      <c r="J2631" t="str">
        <f t="shared" si="251"/>
        <v>*</v>
      </c>
    </row>
    <row r="2632" spans="2:10" x14ac:dyDescent="0.25">
      <c r="B2632" t="str">
        <f>IF('TECH RES'!C2633="RESNGA",'TECH RES'!B2633,"*")</f>
        <v>*</v>
      </c>
      <c r="C2632" t="str">
        <f t="shared" si="246"/>
        <v>*</v>
      </c>
      <c r="D2632" t="str">
        <f t="shared" si="247"/>
        <v>*</v>
      </c>
      <c r="F2632" t="str">
        <f>IF('TECH RES'!C2633="RESNGA",'TECH RES'!B2633,"*")</f>
        <v>*</v>
      </c>
      <c r="G2632" t="str">
        <f t="shared" si="248"/>
        <v>*</v>
      </c>
      <c r="H2632" t="str">
        <f t="shared" si="249"/>
        <v>*</v>
      </c>
      <c r="I2632" t="str">
        <f t="shared" si="250"/>
        <v>*</v>
      </c>
      <c r="J2632" t="str">
        <f t="shared" si="251"/>
        <v>*</v>
      </c>
    </row>
    <row r="2633" spans="2:10" x14ac:dyDescent="0.25">
      <c r="B2633" t="str">
        <f>IF('TECH RES'!C2634="RESNGA",'TECH RES'!B2634,"*")</f>
        <v>*</v>
      </c>
      <c r="C2633" t="str">
        <f t="shared" si="246"/>
        <v>*</v>
      </c>
      <c r="D2633" t="str">
        <f t="shared" si="247"/>
        <v>*</v>
      </c>
      <c r="F2633" t="str">
        <f>IF('TECH RES'!C2634="RESNGA",'TECH RES'!B2634,"*")</f>
        <v>*</v>
      </c>
      <c r="G2633" t="str">
        <f t="shared" si="248"/>
        <v>*</v>
      </c>
      <c r="H2633" t="str">
        <f t="shared" si="249"/>
        <v>*</v>
      </c>
      <c r="I2633" t="str">
        <f t="shared" si="250"/>
        <v>*</v>
      </c>
      <c r="J2633" t="str">
        <f t="shared" si="251"/>
        <v>*</v>
      </c>
    </row>
    <row r="2634" spans="2:10" x14ac:dyDescent="0.25">
      <c r="B2634" t="str">
        <f>IF('TECH RES'!C2635="RESNGA",'TECH RES'!B2635,"*")</f>
        <v>*</v>
      </c>
      <c r="C2634" t="str">
        <f t="shared" si="246"/>
        <v>*</v>
      </c>
      <c r="D2634" t="str">
        <f t="shared" si="247"/>
        <v>*</v>
      </c>
      <c r="F2634" t="str">
        <f>IF('TECH RES'!C2635="RESNGA",'TECH RES'!B2635,"*")</f>
        <v>*</v>
      </c>
      <c r="G2634" t="str">
        <f t="shared" si="248"/>
        <v>*</v>
      </c>
      <c r="H2634" t="str">
        <f t="shared" si="249"/>
        <v>*</v>
      </c>
      <c r="I2634" t="str">
        <f t="shared" si="250"/>
        <v>*</v>
      </c>
      <c r="J2634" t="str">
        <f t="shared" si="251"/>
        <v>*</v>
      </c>
    </row>
    <row r="2635" spans="2:10" x14ac:dyDescent="0.25">
      <c r="B2635" t="str">
        <f>IF('TECH RES'!C2636="RESNGA",'TECH RES'!B2636,"*")</f>
        <v>*</v>
      </c>
      <c r="C2635" t="str">
        <f t="shared" si="246"/>
        <v>*</v>
      </c>
      <c r="D2635" t="str">
        <f t="shared" si="247"/>
        <v>*</v>
      </c>
      <c r="F2635" t="str">
        <f>IF('TECH RES'!C2636="RESNGA",'TECH RES'!B2636,"*")</f>
        <v>*</v>
      </c>
      <c r="G2635" t="str">
        <f t="shared" si="248"/>
        <v>*</v>
      </c>
      <c r="H2635" t="str">
        <f t="shared" si="249"/>
        <v>*</v>
      </c>
      <c r="I2635" t="str">
        <f t="shared" si="250"/>
        <v>*</v>
      </c>
      <c r="J2635" t="str">
        <f t="shared" si="251"/>
        <v>*</v>
      </c>
    </row>
    <row r="2636" spans="2:10" x14ac:dyDescent="0.25">
      <c r="B2636" t="str">
        <f>IF('TECH RES'!C2637="RESNGA",'TECH RES'!B2637,"*")</f>
        <v>*</v>
      </c>
      <c r="C2636" t="str">
        <f t="shared" si="246"/>
        <v>*</v>
      </c>
      <c r="D2636" t="str">
        <f t="shared" si="247"/>
        <v>*</v>
      </c>
      <c r="F2636" t="str">
        <f>IF('TECH RES'!C2637="RESNGA",'TECH RES'!B2637,"*")</f>
        <v>*</v>
      </c>
      <c r="G2636" t="str">
        <f t="shared" si="248"/>
        <v>*</v>
      </c>
      <c r="H2636" t="str">
        <f t="shared" si="249"/>
        <v>*</v>
      </c>
      <c r="I2636" t="str">
        <f t="shared" si="250"/>
        <v>*</v>
      </c>
      <c r="J2636" t="str">
        <f t="shared" si="251"/>
        <v>*</v>
      </c>
    </row>
    <row r="2637" spans="2:10" x14ac:dyDescent="0.25">
      <c r="B2637" t="str">
        <f>IF('TECH RES'!C2638="RESNGA",'TECH RES'!B2638,"*")</f>
        <v>*</v>
      </c>
      <c r="C2637" t="str">
        <f t="shared" si="246"/>
        <v>*</v>
      </c>
      <c r="D2637" t="str">
        <f t="shared" si="247"/>
        <v>*</v>
      </c>
      <c r="F2637" t="str">
        <f>IF('TECH RES'!C2638="RESNGA",'TECH RES'!B2638,"*")</f>
        <v>*</v>
      </c>
      <c r="G2637" t="str">
        <f t="shared" si="248"/>
        <v>*</v>
      </c>
      <c r="H2637" t="str">
        <f t="shared" si="249"/>
        <v>*</v>
      </c>
      <c r="I2637" t="str">
        <f t="shared" si="250"/>
        <v>*</v>
      </c>
      <c r="J2637" t="str">
        <f t="shared" si="251"/>
        <v>*</v>
      </c>
    </row>
    <row r="2638" spans="2:10" x14ac:dyDescent="0.25">
      <c r="B2638" t="str">
        <f>IF('TECH RES'!C2639="RESNGA",'TECH RES'!B2639,"*")</f>
        <v>RESAPAHINewCD1NGA20</v>
      </c>
      <c r="C2638" t="str">
        <f t="shared" si="246"/>
        <v>RESNGA</v>
      </c>
      <c r="D2638">
        <f t="shared" si="247"/>
        <v>1</v>
      </c>
      <c r="F2638" t="str">
        <f>IF('TECH RES'!C2639="RESNGA",'TECH RES'!B2639,"*")</f>
        <v>RESAPAHINewCD1NGA20</v>
      </c>
      <c r="G2638" t="str">
        <f t="shared" si="248"/>
        <v>RESRNG</v>
      </c>
      <c r="H2638">
        <f t="shared" si="249"/>
        <v>0</v>
      </c>
      <c r="I2638">
        <f t="shared" si="250"/>
        <v>1</v>
      </c>
      <c r="J2638">
        <f t="shared" si="251"/>
        <v>1</v>
      </c>
    </row>
    <row r="2639" spans="2:10" x14ac:dyDescent="0.25">
      <c r="B2639" t="str">
        <f>IF('TECH RES'!C2640="RESNGA",'TECH RES'!B2640,"*")</f>
        <v>RESAPAHINewCD2NGA20</v>
      </c>
      <c r="C2639" t="str">
        <f t="shared" si="246"/>
        <v>RESNGA</v>
      </c>
      <c r="D2639">
        <f t="shared" si="247"/>
        <v>1</v>
      </c>
      <c r="F2639" t="str">
        <f>IF('TECH RES'!C2640="RESNGA",'TECH RES'!B2640,"*")</f>
        <v>RESAPAHINewCD2NGA20</v>
      </c>
      <c r="G2639" t="str">
        <f t="shared" si="248"/>
        <v>RESRNG</v>
      </c>
      <c r="H2639">
        <f t="shared" si="249"/>
        <v>0</v>
      </c>
      <c r="I2639">
        <f t="shared" si="250"/>
        <v>1</v>
      </c>
      <c r="J2639">
        <f t="shared" si="251"/>
        <v>1</v>
      </c>
    </row>
    <row r="2640" spans="2:10" x14ac:dyDescent="0.25">
      <c r="B2640" t="str">
        <f>IF('TECH RES'!C2641="RESNGA",'TECH RES'!B2641,"*")</f>
        <v>RESAPAHINewCD3NGA20</v>
      </c>
      <c r="C2640" t="str">
        <f t="shared" si="246"/>
        <v>RESNGA</v>
      </c>
      <c r="D2640">
        <f t="shared" si="247"/>
        <v>1</v>
      </c>
      <c r="F2640" t="str">
        <f>IF('TECH RES'!C2641="RESNGA",'TECH RES'!B2641,"*")</f>
        <v>RESAPAHINewCD3NGA20</v>
      </c>
      <c r="G2640" t="str">
        <f t="shared" si="248"/>
        <v>RESRNG</v>
      </c>
      <c r="H2640">
        <f t="shared" si="249"/>
        <v>0</v>
      </c>
      <c r="I2640">
        <f t="shared" si="250"/>
        <v>1</v>
      </c>
      <c r="J2640">
        <f t="shared" si="251"/>
        <v>1</v>
      </c>
    </row>
    <row r="2641" spans="2:10" x14ac:dyDescent="0.25">
      <c r="B2641" t="str">
        <f>IF('TECH RES'!C2642="RESNGA",'TECH RES'!B2642,"*")</f>
        <v>RESAPAHINewCD4NGA20</v>
      </c>
      <c r="C2641" t="str">
        <f t="shared" si="246"/>
        <v>RESNGA</v>
      </c>
      <c r="D2641">
        <f t="shared" si="247"/>
        <v>1</v>
      </c>
      <c r="F2641" t="str">
        <f>IF('TECH RES'!C2642="RESNGA",'TECH RES'!B2642,"*")</f>
        <v>RESAPAHINewCD4NGA20</v>
      </c>
      <c r="G2641" t="str">
        <f t="shared" si="248"/>
        <v>RESRNG</v>
      </c>
      <c r="H2641">
        <f t="shared" si="249"/>
        <v>0</v>
      </c>
      <c r="I2641">
        <f t="shared" si="250"/>
        <v>1</v>
      </c>
      <c r="J2641">
        <f t="shared" si="251"/>
        <v>1</v>
      </c>
    </row>
    <row r="2642" spans="2:10" x14ac:dyDescent="0.25">
      <c r="B2642" t="str">
        <f>IF('TECH RES'!C2643="RESNGA",'TECH RES'!B2643,"*")</f>
        <v>RESAPAHINewCD4NGA30</v>
      </c>
      <c r="C2642" t="str">
        <f t="shared" si="246"/>
        <v>RESNGA</v>
      </c>
      <c r="D2642">
        <f t="shared" si="247"/>
        <v>1</v>
      </c>
      <c r="F2642" t="str">
        <f>IF('TECH RES'!C2643="RESNGA",'TECH RES'!B2643,"*")</f>
        <v>RESAPAHINewCD4NGA30</v>
      </c>
      <c r="G2642" t="str">
        <f t="shared" si="248"/>
        <v>RESRNG</v>
      </c>
      <c r="H2642">
        <f t="shared" si="249"/>
        <v>0</v>
      </c>
      <c r="I2642">
        <f t="shared" si="250"/>
        <v>1</v>
      </c>
      <c r="J2642">
        <f t="shared" si="251"/>
        <v>1</v>
      </c>
    </row>
    <row r="2643" spans="2:10" x14ac:dyDescent="0.25">
      <c r="B2643" t="str">
        <f>IF('TECH RES'!C2644="RESNGA",'TECH RES'!B2644,"*")</f>
        <v>*</v>
      </c>
      <c r="C2643" t="str">
        <f t="shared" si="246"/>
        <v>*</v>
      </c>
      <c r="D2643" t="str">
        <f t="shared" si="247"/>
        <v>*</v>
      </c>
      <c r="F2643" t="str">
        <f>IF('TECH RES'!C2644="RESNGA",'TECH RES'!B2644,"*")</f>
        <v>*</v>
      </c>
      <c r="G2643" t="str">
        <f t="shared" si="248"/>
        <v>*</v>
      </c>
      <c r="H2643" t="str">
        <f t="shared" si="249"/>
        <v>*</v>
      </c>
      <c r="I2643" t="str">
        <f t="shared" si="250"/>
        <v>*</v>
      </c>
      <c r="J2643" t="str">
        <f t="shared" si="251"/>
        <v>*</v>
      </c>
    </row>
    <row r="2644" spans="2:10" x14ac:dyDescent="0.25">
      <c r="B2644" t="str">
        <f>IF('TECH RES'!C2645="RESNGA",'TECH RES'!B2645,"*")</f>
        <v>*</v>
      </c>
      <c r="C2644" t="str">
        <f t="shared" si="246"/>
        <v>*</v>
      </c>
      <c r="D2644" t="str">
        <f t="shared" si="247"/>
        <v>*</v>
      </c>
      <c r="F2644" t="str">
        <f>IF('TECH RES'!C2645="RESNGA",'TECH RES'!B2645,"*")</f>
        <v>*</v>
      </c>
      <c r="G2644" t="str">
        <f t="shared" si="248"/>
        <v>*</v>
      </c>
      <c r="H2644" t="str">
        <f t="shared" si="249"/>
        <v>*</v>
      </c>
      <c r="I2644" t="str">
        <f t="shared" si="250"/>
        <v>*</v>
      </c>
      <c r="J2644" t="str">
        <f t="shared" si="251"/>
        <v>*</v>
      </c>
    </row>
    <row r="2645" spans="2:10" x14ac:dyDescent="0.25">
      <c r="B2645" t="str">
        <f>IF('TECH RES'!C2646="RESNGA",'TECH RES'!B2646,"*")</f>
        <v>*</v>
      </c>
      <c r="C2645" t="str">
        <f t="shared" si="246"/>
        <v>*</v>
      </c>
      <c r="D2645" t="str">
        <f t="shared" si="247"/>
        <v>*</v>
      </c>
      <c r="F2645" t="str">
        <f>IF('TECH RES'!C2646="RESNGA",'TECH RES'!B2646,"*")</f>
        <v>*</v>
      </c>
      <c r="G2645" t="str">
        <f t="shared" si="248"/>
        <v>*</v>
      </c>
      <c r="H2645" t="str">
        <f t="shared" si="249"/>
        <v>*</v>
      </c>
      <c r="I2645" t="str">
        <f t="shared" si="250"/>
        <v>*</v>
      </c>
      <c r="J2645" t="str">
        <f t="shared" si="251"/>
        <v>*</v>
      </c>
    </row>
    <row r="2646" spans="2:10" x14ac:dyDescent="0.25">
      <c r="B2646" t="str">
        <f>IF('TECH RES'!C2647="RESNGA",'TECH RES'!B2647,"*")</f>
        <v>*</v>
      </c>
      <c r="C2646" t="str">
        <f t="shared" si="246"/>
        <v>*</v>
      </c>
      <c r="D2646" t="str">
        <f t="shared" si="247"/>
        <v>*</v>
      </c>
      <c r="F2646" t="str">
        <f>IF('TECH RES'!C2647="RESNGA",'TECH RES'!B2647,"*")</f>
        <v>*</v>
      </c>
      <c r="G2646" t="str">
        <f t="shared" si="248"/>
        <v>*</v>
      </c>
      <c r="H2646" t="str">
        <f t="shared" si="249"/>
        <v>*</v>
      </c>
      <c r="I2646" t="str">
        <f t="shared" si="250"/>
        <v>*</v>
      </c>
      <c r="J2646" t="str">
        <f t="shared" si="251"/>
        <v>*</v>
      </c>
    </row>
    <row r="2647" spans="2:10" x14ac:dyDescent="0.25">
      <c r="B2647" t="str">
        <f>IF('TECH RES'!C2648="RESNGA",'TECH RES'!B2648,"*")</f>
        <v>RESHOUHINewWH1NGA20</v>
      </c>
      <c r="C2647" t="str">
        <f t="shared" si="246"/>
        <v>RESNGA</v>
      </c>
      <c r="D2647">
        <f t="shared" si="247"/>
        <v>1</v>
      </c>
      <c r="F2647" t="str">
        <f>IF('TECH RES'!C2648="RESNGA",'TECH RES'!B2648,"*")</f>
        <v>RESHOUHINewWH1NGA20</v>
      </c>
      <c r="G2647" t="str">
        <f t="shared" si="248"/>
        <v>RESRNG</v>
      </c>
      <c r="H2647">
        <f t="shared" si="249"/>
        <v>0</v>
      </c>
      <c r="I2647">
        <f t="shared" si="250"/>
        <v>1</v>
      </c>
      <c r="J2647">
        <f t="shared" si="251"/>
        <v>1</v>
      </c>
    </row>
    <row r="2648" spans="2:10" x14ac:dyDescent="0.25">
      <c r="B2648" t="str">
        <f>IF('TECH RES'!C2649="RESNGA",'TECH RES'!B2649,"*")</f>
        <v>RESHOUHINewWH2NGA20</v>
      </c>
      <c r="C2648" t="str">
        <f t="shared" si="246"/>
        <v>RESNGA</v>
      </c>
      <c r="D2648">
        <f t="shared" si="247"/>
        <v>1</v>
      </c>
      <c r="F2648" t="str">
        <f>IF('TECH RES'!C2649="RESNGA",'TECH RES'!B2649,"*")</f>
        <v>RESHOUHINewWH2NGA20</v>
      </c>
      <c r="G2648" t="str">
        <f t="shared" si="248"/>
        <v>RESRNG</v>
      </c>
      <c r="H2648">
        <f t="shared" si="249"/>
        <v>0</v>
      </c>
      <c r="I2648">
        <f t="shared" si="250"/>
        <v>1</v>
      </c>
      <c r="J2648">
        <f t="shared" si="251"/>
        <v>1</v>
      </c>
    </row>
    <row r="2649" spans="2:10" x14ac:dyDescent="0.25">
      <c r="B2649" t="str">
        <f>IF('TECH RES'!C2650="RESNGA",'TECH RES'!B2650,"*")</f>
        <v>RESHOUHINewWH3NGA20</v>
      </c>
      <c r="C2649" t="str">
        <f t="shared" si="246"/>
        <v>RESNGA</v>
      </c>
      <c r="D2649">
        <f t="shared" si="247"/>
        <v>1</v>
      </c>
      <c r="F2649" t="str">
        <f>IF('TECH RES'!C2650="RESNGA",'TECH RES'!B2650,"*")</f>
        <v>RESHOUHINewWH3NGA20</v>
      </c>
      <c r="G2649" t="str">
        <f t="shared" si="248"/>
        <v>RESRNG</v>
      </c>
      <c r="H2649">
        <f t="shared" si="249"/>
        <v>0</v>
      </c>
      <c r="I2649">
        <f t="shared" si="250"/>
        <v>1</v>
      </c>
      <c r="J2649">
        <f t="shared" si="251"/>
        <v>1</v>
      </c>
    </row>
    <row r="2650" spans="2:10" x14ac:dyDescent="0.25">
      <c r="B2650" t="str">
        <f>IF('TECH RES'!C2651="RESNGA",'TECH RES'!B2651,"*")</f>
        <v>RESHOUHINewWH3NGA23</v>
      </c>
      <c r="C2650" t="str">
        <f t="shared" si="246"/>
        <v>RESNGA</v>
      </c>
      <c r="D2650">
        <f t="shared" si="247"/>
        <v>1</v>
      </c>
      <c r="F2650" t="str">
        <f>IF('TECH RES'!C2651="RESNGA",'TECH RES'!B2651,"*")</f>
        <v>RESHOUHINewWH3NGA23</v>
      </c>
      <c r="G2650" t="str">
        <f t="shared" si="248"/>
        <v>RESRNG</v>
      </c>
      <c r="H2650">
        <f t="shared" si="249"/>
        <v>0</v>
      </c>
      <c r="I2650">
        <f t="shared" si="250"/>
        <v>1</v>
      </c>
      <c r="J2650">
        <f t="shared" si="251"/>
        <v>1</v>
      </c>
    </row>
    <row r="2651" spans="2:10" x14ac:dyDescent="0.25">
      <c r="B2651" t="str">
        <f>IF('TECH RES'!C2652="RESNGA",'TECH RES'!B2652,"*")</f>
        <v>*</v>
      </c>
      <c r="C2651" t="str">
        <f t="shared" si="246"/>
        <v>*</v>
      </c>
      <c r="D2651" t="str">
        <f t="shared" si="247"/>
        <v>*</v>
      </c>
      <c r="F2651" t="str">
        <f>IF('TECH RES'!C2652="RESNGA",'TECH RES'!B2652,"*")</f>
        <v>*</v>
      </c>
      <c r="G2651" t="str">
        <f t="shared" si="248"/>
        <v>*</v>
      </c>
      <c r="H2651" t="str">
        <f t="shared" si="249"/>
        <v>*</v>
      </c>
      <c r="I2651" t="str">
        <f t="shared" si="250"/>
        <v>*</v>
      </c>
      <c r="J2651" t="str">
        <f t="shared" si="251"/>
        <v>*</v>
      </c>
    </row>
    <row r="2652" spans="2:10" x14ac:dyDescent="0.25">
      <c r="B2652" t="str">
        <f>IF('TECH RES'!C2653="RESNGA",'TECH RES'!B2653,"*")</f>
        <v>RESHOUHINewWH4NGA20</v>
      </c>
      <c r="C2652" t="str">
        <f t="shared" si="246"/>
        <v>RESNGA</v>
      </c>
      <c r="D2652">
        <f t="shared" si="247"/>
        <v>1</v>
      </c>
      <c r="F2652" t="str">
        <f>IF('TECH RES'!C2653="RESNGA",'TECH RES'!B2653,"*")</f>
        <v>RESHOUHINewWH4NGA20</v>
      </c>
      <c r="G2652" t="str">
        <f t="shared" si="248"/>
        <v>RESRNG</v>
      </c>
      <c r="H2652">
        <f t="shared" si="249"/>
        <v>0</v>
      </c>
      <c r="I2652">
        <f t="shared" si="250"/>
        <v>1</v>
      </c>
      <c r="J2652">
        <f t="shared" si="251"/>
        <v>1</v>
      </c>
    </row>
    <row r="2653" spans="2:10" x14ac:dyDescent="0.25">
      <c r="B2653" t="str">
        <f>IF('TECH RES'!C2654="RESNGA",'TECH RES'!B2654,"*")</f>
        <v>RESHOUHINewWH4NGA22</v>
      </c>
      <c r="C2653" t="str">
        <f t="shared" si="246"/>
        <v>RESNGA</v>
      </c>
      <c r="D2653">
        <f t="shared" si="247"/>
        <v>1</v>
      </c>
      <c r="F2653" t="str">
        <f>IF('TECH RES'!C2654="RESNGA",'TECH RES'!B2654,"*")</f>
        <v>RESHOUHINewWH4NGA22</v>
      </c>
      <c r="G2653" t="str">
        <f t="shared" si="248"/>
        <v>RESRNG</v>
      </c>
      <c r="H2653">
        <f t="shared" si="249"/>
        <v>0</v>
      </c>
      <c r="I2653">
        <f t="shared" si="250"/>
        <v>1</v>
      </c>
      <c r="J2653">
        <f t="shared" si="251"/>
        <v>1</v>
      </c>
    </row>
    <row r="2654" spans="2:10" x14ac:dyDescent="0.25">
      <c r="B2654" t="str">
        <f>IF('TECH RES'!C2655="RESNGA",'TECH RES'!B2655,"*")</f>
        <v>*</v>
      </c>
      <c r="C2654" t="str">
        <f t="shared" si="246"/>
        <v>*</v>
      </c>
      <c r="D2654" t="str">
        <f t="shared" si="247"/>
        <v>*</v>
      </c>
      <c r="F2654" t="str">
        <f>IF('TECH RES'!C2655="RESNGA",'TECH RES'!B2655,"*")</f>
        <v>*</v>
      </c>
      <c r="G2654" t="str">
        <f t="shared" si="248"/>
        <v>*</v>
      </c>
      <c r="H2654" t="str">
        <f t="shared" si="249"/>
        <v>*</v>
      </c>
      <c r="I2654" t="str">
        <f t="shared" si="250"/>
        <v>*</v>
      </c>
      <c r="J2654" t="str">
        <f t="shared" si="251"/>
        <v>*</v>
      </c>
    </row>
    <row r="2655" spans="2:10" x14ac:dyDescent="0.25">
      <c r="B2655" t="str">
        <f>IF('TECH RES'!C2656="RESNGA",'TECH RES'!B2656,"*")</f>
        <v>*</v>
      </c>
      <c r="C2655" t="str">
        <f t="shared" si="246"/>
        <v>*</v>
      </c>
      <c r="D2655" t="str">
        <f t="shared" si="247"/>
        <v>*</v>
      </c>
      <c r="F2655" t="str">
        <f>IF('TECH RES'!C2656="RESNGA",'TECH RES'!B2656,"*")</f>
        <v>*</v>
      </c>
      <c r="G2655" t="str">
        <f t="shared" si="248"/>
        <v>*</v>
      </c>
      <c r="H2655" t="str">
        <f t="shared" si="249"/>
        <v>*</v>
      </c>
      <c r="I2655" t="str">
        <f t="shared" si="250"/>
        <v>*</v>
      </c>
      <c r="J2655" t="str">
        <f t="shared" si="251"/>
        <v>*</v>
      </c>
    </row>
    <row r="2656" spans="2:10" x14ac:dyDescent="0.25">
      <c r="B2656" t="str">
        <f>IF('TECH RES'!C2657="RESNGA",'TECH RES'!B2657,"*")</f>
        <v>*</v>
      </c>
      <c r="C2656" t="str">
        <f t="shared" si="246"/>
        <v>*</v>
      </c>
      <c r="D2656" t="str">
        <f t="shared" si="247"/>
        <v>*</v>
      </c>
      <c r="F2656" t="str">
        <f>IF('TECH RES'!C2657="RESNGA",'TECH RES'!B2657,"*")</f>
        <v>*</v>
      </c>
      <c r="G2656" t="str">
        <f t="shared" si="248"/>
        <v>*</v>
      </c>
      <c r="H2656" t="str">
        <f t="shared" si="249"/>
        <v>*</v>
      </c>
      <c r="I2656" t="str">
        <f t="shared" si="250"/>
        <v>*</v>
      </c>
      <c r="J2656" t="str">
        <f t="shared" si="251"/>
        <v>*</v>
      </c>
    </row>
    <row r="2657" spans="2:10" x14ac:dyDescent="0.25">
      <c r="B2657" t="str">
        <f>IF('TECH RES'!C2658="RESNGA",'TECH RES'!B2658,"*")</f>
        <v>*</v>
      </c>
      <c r="C2657" t="str">
        <f t="shared" si="246"/>
        <v>*</v>
      </c>
      <c r="D2657" t="str">
        <f t="shared" si="247"/>
        <v>*</v>
      </c>
      <c r="F2657" t="str">
        <f>IF('TECH RES'!C2658="RESNGA",'TECH RES'!B2658,"*")</f>
        <v>*</v>
      </c>
      <c r="G2657" t="str">
        <f t="shared" si="248"/>
        <v>*</v>
      </c>
      <c r="H2657" t="str">
        <f t="shared" si="249"/>
        <v>*</v>
      </c>
      <c r="I2657" t="str">
        <f t="shared" si="250"/>
        <v>*</v>
      </c>
      <c r="J2657" t="str">
        <f t="shared" si="251"/>
        <v>*</v>
      </c>
    </row>
    <row r="2658" spans="2:10" x14ac:dyDescent="0.25">
      <c r="B2658" t="str">
        <f>IF('TECH RES'!C2659="RESNGA",'TECH RES'!B2659,"*")</f>
        <v>*</v>
      </c>
      <c r="C2658" t="str">
        <f t="shared" si="246"/>
        <v>*</v>
      </c>
      <c r="D2658" t="str">
        <f t="shared" si="247"/>
        <v>*</v>
      </c>
      <c r="F2658" t="str">
        <f>IF('TECH RES'!C2659="RESNGA",'TECH RES'!B2659,"*")</f>
        <v>*</v>
      </c>
      <c r="G2658" t="str">
        <f t="shared" si="248"/>
        <v>*</v>
      </c>
      <c r="H2658" t="str">
        <f t="shared" si="249"/>
        <v>*</v>
      </c>
      <c r="I2658" t="str">
        <f t="shared" si="250"/>
        <v>*</v>
      </c>
      <c r="J2658" t="str">
        <f t="shared" si="251"/>
        <v>*</v>
      </c>
    </row>
    <row r="2659" spans="2:10" x14ac:dyDescent="0.25">
      <c r="B2659" t="str">
        <f>IF('TECH RES'!C2660="RESNGA",'TECH RES'!B2660,"*")</f>
        <v>*</v>
      </c>
      <c r="C2659" t="str">
        <f t="shared" si="246"/>
        <v>*</v>
      </c>
      <c r="D2659" t="str">
        <f t="shared" si="247"/>
        <v>*</v>
      </c>
      <c r="F2659" t="str">
        <f>IF('TECH RES'!C2660="RESNGA",'TECH RES'!B2660,"*")</f>
        <v>*</v>
      </c>
      <c r="G2659" t="str">
        <f t="shared" si="248"/>
        <v>*</v>
      </c>
      <c r="H2659" t="str">
        <f t="shared" si="249"/>
        <v>*</v>
      </c>
      <c r="I2659" t="str">
        <f t="shared" si="250"/>
        <v>*</v>
      </c>
      <c r="J2659" t="str">
        <f t="shared" si="251"/>
        <v>*</v>
      </c>
    </row>
    <row r="2660" spans="2:10" x14ac:dyDescent="0.25">
      <c r="B2660" t="str">
        <f>IF('TECH RES'!C2661="RESNGA",'TECH RES'!B2661,"*")</f>
        <v>*</v>
      </c>
      <c r="C2660" t="str">
        <f t="shared" si="246"/>
        <v>*</v>
      </c>
      <c r="D2660" t="str">
        <f t="shared" si="247"/>
        <v>*</v>
      </c>
      <c r="F2660" t="str">
        <f>IF('TECH RES'!C2661="RESNGA",'TECH RES'!B2661,"*")</f>
        <v>*</v>
      </c>
      <c r="G2660" t="str">
        <f t="shared" si="248"/>
        <v>*</v>
      </c>
      <c r="H2660" t="str">
        <f t="shared" si="249"/>
        <v>*</v>
      </c>
      <c r="I2660" t="str">
        <f t="shared" si="250"/>
        <v>*</v>
      </c>
      <c r="J2660" t="str">
        <f t="shared" si="251"/>
        <v>*</v>
      </c>
    </row>
    <row r="2661" spans="2:10" x14ac:dyDescent="0.25">
      <c r="B2661" t="str">
        <f>IF('TECH RES'!C2662="RESNGA",'TECH RES'!B2662,"*")</f>
        <v>*</v>
      </c>
      <c r="C2661" t="str">
        <f t="shared" si="246"/>
        <v>*</v>
      </c>
      <c r="D2661" t="str">
        <f t="shared" si="247"/>
        <v>*</v>
      </c>
      <c r="F2661" t="str">
        <f>IF('TECH RES'!C2662="RESNGA",'TECH RES'!B2662,"*")</f>
        <v>*</v>
      </c>
      <c r="G2661" t="str">
        <f t="shared" si="248"/>
        <v>*</v>
      </c>
      <c r="H2661" t="str">
        <f t="shared" si="249"/>
        <v>*</v>
      </c>
      <c r="I2661" t="str">
        <f t="shared" si="250"/>
        <v>*</v>
      </c>
      <c r="J2661" t="str">
        <f t="shared" si="251"/>
        <v>*</v>
      </c>
    </row>
    <row r="2662" spans="2:10" x14ac:dyDescent="0.25">
      <c r="B2662" t="str">
        <f>IF('TECH RES'!C2663="RESNGA",'TECH RES'!B2663,"*")</f>
        <v>*</v>
      </c>
      <c r="C2662" t="str">
        <f t="shared" si="246"/>
        <v>*</v>
      </c>
      <c r="D2662" t="str">
        <f t="shared" si="247"/>
        <v>*</v>
      </c>
      <c r="F2662" t="str">
        <f>IF('TECH RES'!C2663="RESNGA",'TECH RES'!B2663,"*")</f>
        <v>*</v>
      </c>
      <c r="G2662" t="str">
        <f t="shared" si="248"/>
        <v>*</v>
      </c>
      <c r="H2662" t="str">
        <f t="shared" si="249"/>
        <v>*</v>
      </c>
      <c r="I2662" t="str">
        <f t="shared" si="250"/>
        <v>*</v>
      </c>
      <c r="J2662" t="str">
        <f t="shared" si="251"/>
        <v>*</v>
      </c>
    </row>
    <row r="2663" spans="2:10" x14ac:dyDescent="0.25">
      <c r="B2663" t="str">
        <f>IF('TECH RES'!C2664="RESNGA",'TECH RES'!B2664,"*")</f>
        <v>*</v>
      </c>
      <c r="C2663" t="str">
        <f t="shared" si="246"/>
        <v>*</v>
      </c>
      <c r="D2663" t="str">
        <f t="shared" si="247"/>
        <v>*</v>
      </c>
      <c r="F2663" t="str">
        <f>IF('TECH RES'!C2664="RESNGA",'TECH RES'!B2664,"*")</f>
        <v>*</v>
      </c>
      <c r="G2663" t="str">
        <f t="shared" si="248"/>
        <v>*</v>
      </c>
      <c r="H2663" t="str">
        <f t="shared" si="249"/>
        <v>*</v>
      </c>
      <c r="I2663" t="str">
        <f t="shared" si="250"/>
        <v>*</v>
      </c>
      <c r="J2663" t="str">
        <f t="shared" si="251"/>
        <v>*</v>
      </c>
    </row>
    <row r="2664" spans="2:10" x14ac:dyDescent="0.25">
      <c r="B2664" t="str">
        <f>IF('TECH RES'!C2665="RESNGA",'TECH RES'!B2665,"*")</f>
        <v>*</v>
      </c>
      <c r="C2664" t="str">
        <f t="shared" si="246"/>
        <v>*</v>
      </c>
      <c r="D2664" t="str">
        <f t="shared" si="247"/>
        <v>*</v>
      </c>
      <c r="F2664" t="str">
        <f>IF('TECH RES'!C2665="RESNGA",'TECH RES'!B2665,"*")</f>
        <v>*</v>
      </c>
      <c r="G2664" t="str">
        <f t="shared" si="248"/>
        <v>*</v>
      </c>
      <c r="H2664" t="str">
        <f t="shared" si="249"/>
        <v>*</v>
      </c>
      <c r="I2664" t="str">
        <f t="shared" si="250"/>
        <v>*</v>
      </c>
      <c r="J2664" t="str">
        <f t="shared" si="251"/>
        <v>*</v>
      </c>
    </row>
    <row r="2665" spans="2:10" x14ac:dyDescent="0.25">
      <c r="B2665" t="str">
        <f>IF('TECH RES'!C2666="RESNGA",'TECH RES'!B2666,"*")</f>
        <v>*</v>
      </c>
      <c r="C2665" t="str">
        <f t="shared" si="246"/>
        <v>*</v>
      </c>
      <c r="D2665" t="str">
        <f t="shared" si="247"/>
        <v>*</v>
      </c>
      <c r="F2665" t="str">
        <f>IF('TECH RES'!C2666="RESNGA",'TECH RES'!B2666,"*")</f>
        <v>*</v>
      </c>
      <c r="G2665" t="str">
        <f t="shared" si="248"/>
        <v>*</v>
      </c>
      <c r="H2665" t="str">
        <f t="shared" si="249"/>
        <v>*</v>
      </c>
      <c r="I2665" t="str">
        <f t="shared" si="250"/>
        <v>*</v>
      </c>
      <c r="J2665" t="str">
        <f t="shared" si="251"/>
        <v>*</v>
      </c>
    </row>
    <row r="2666" spans="2:10" x14ac:dyDescent="0.25">
      <c r="B2666" t="str">
        <f>IF('TECH RES'!C2667="RESNGA",'TECH RES'!B2667,"*")</f>
        <v>*</v>
      </c>
      <c r="C2666" t="str">
        <f t="shared" si="246"/>
        <v>*</v>
      </c>
      <c r="D2666" t="str">
        <f t="shared" si="247"/>
        <v>*</v>
      </c>
      <c r="F2666" t="str">
        <f>IF('TECH RES'!C2667="RESNGA",'TECH RES'!B2667,"*")</f>
        <v>*</v>
      </c>
      <c r="G2666" t="str">
        <f t="shared" si="248"/>
        <v>*</v>
      </c>
      <c r="H2666" t="str">
        <f t="shared" si="249"/>
        <v>*</v>
      </c>
      <c r="I2666" t="str">
        <f t="shared" si="250"/>
        <v>*</v>
      </c>
      <c r="J2666" t="str">
        <f t="shared" si="251"/>
        <v>*</v>
      </c>
    </row>
    <row r="2667" spans="2:10" x14ac:dyDescent="0.25">
      <c r="B2667" t="str">
        <f>IF('TECH RES'!C2668="RESNGA",'TECH RES'!B2668,"*")</f>
        <v>*</v>
      </c>
      <c r="C2667" t="str">
        <f t="shared" si="246"/>
        <v>*</v>
      </c>
      <c r="D2667" t="str">
        <f t="shared" si="247"/>
        <v>*</v>
      </c>
      <c r="F2667" t="str">
        <f>IF('TECH RES'!C2668="RESNGA",'TECH RES'!B2668,"*")</f>
        <v>*</v>
      </c>
      <c r="G2667" t="str">
        <f t="shared" si="248"/>
        <v>*</v>
      </c>
      <c r="H2667" t="str">
        <f t="shared" si="249"/>
        <v>*</v>
      </c>
      <c r="I2667" t="str">
        <f t="shared" si="250"/>
        <v>*</v>
      </c>
      <c r="J2667" t="str">
        <f t="shared" si="251"/>
        <v>*</v>
      </c>
    </row>
    <row r="2668" spans="2:10" x14ac:dyDescent="0.25">
      <c r="B2668" t="str">
        <f>IF('TECH RES'!C2669="RESNGA",'TECH RES'!B2669,"*")</f>
        <v>*</v>
      </c>
      <c r="C2668" t="str">
        <f t="shared" si="246"/>
        <v>*</v>
      </c>
      <c r="D2668" t="str">
        <f t="shared" si="247"/>
        <v>*</v>
      </c>
      <c r="F2668" t="str">
        <f>IF('TECH RES'!C2669="RESNGA",'TECH RES'!B2669,"*")</f>
        <v>*</v>
      </c>
      <c r="G2668" t="str">
        <f t="shared" si="248"/>
        <v>*</v>
      </c>
      <c r="H2668" t="str">
        <f t="shared" si="249"/>
        <v>*</v>
      </c>
      <c r="I2668" t="str">
        <f t="shared" si="250"/>
        <v>*</v>
      </c>
      <c r="J2668" t="str">
        <f t="shared" si="251"/>
        <v>*</v>
      </c>
    </row>
    <row r="2669" spans="2:10" x14ac:dyDescent="0.25">
      <c r="B2669" t="str">
        <f>IF('TECH RES'!C2670="RESNGA",'TECH RES'!B2670,"*")</f>
        <v>*</v>
      </c>
      <c r="C2669" t="str">
        <f t="shared" si="246"/>
        <v>*</v>
      </c>
      <c r="D2669" t="str">
        <f t="shared" si="247"/>
        <v>*</v>
      </c>
      <c r="F2669" t="str">
        <f>IF('TECH RES'!C2670="RESNGA",'TECH RES'!B2670,"*")</f>
        <v>*</v>
      </c>
      <c r="G2669" t="str">
        <f t="shared" si="248"/>
        <v>*</v>
      </c>
      <c r="H2669" t="str">
        <f t="shared" si="249"/>
        <v>*</v>
      </c>
      <c r="I2669" t="str">
        <f t="shared" si="250"/>
        <v>*</v>
      </c>
      <c r="J2669" t="str">
        <f t="shared" si="251"/>
        <v>*</v>
      </c>
    </row>
    <row r="2670" spans="2:10" x14ac:dyDescent="0.25">
      <c r="B2670" t="str">
        <f>IF('TECH RES'!C2671="RESNGA",'TECH RES'!B2671,"*")</f>
        <v>*</v>
      </c>
      <c r="C2670" t="str">
        <f t="shared" si="246"/>
        <v>*</v>
      </c>
      <c r="D2670" t="str">
        <f t="shared" si="247"/>
        <v>*</v>
      </c>
      <c r="F2670" t="str">
        <f>IF('TECH RES'!C2671="RESNGA",'TECH RES'!B2671,"*")</f>
        <v>*</v>
      </c>
      <c r="G2670" t="str">
        <f t="shared" si="248"/>
        <v>*</v>
      </c>
      <c r="H2670" t="str">
        <f t="shared" si="249"/>
        <v>*</v>
      </c>
      <c r="I2670" t="str">
        <f t="shared" si="250"/>
        <v>*</v>
      </c>
      <c r="J2670" t="str">
        <f t="shared" si="251"/>
        <v>*</v>
      </c>
    </row>
    <row r="2671" spans="2:10" x14ac:dyDescent="0.25">
      <c r="B2671" t="str">
        <f>IF('TECH RES'!C2672="RESNGA",'TECH RES'!B2672,"*")</f>
        <v>*</v>
      </c>
      <c r="C2671" t="str">
        <f t="shared" si="246"/>
        <v>*</v>
      </c>
      <c r="D2671" t="str">
        <f t="shared" si="247"/>
        <v>*</v>
      </c>
      <c r="F2671" t="str">
        <f>IF('TECH RES'!C2672="RESNGA",'TECH RES'!B2672,"*")</f>
        <v>*</v>
      </c>
      <c r="G2671" t="str">
        <f t="shared" si="248"/>
        <v>*</v>
      </c>
      <c r="H2671" t="str">
        <f t="shared" si="249"/>
        <v>*</v>
      </c>
      <c r="I2671" t="str">
        <f t="shared" si="250"/>
        <v>*</v>
      </c>
      <c r="J2671" t="str">
        <f t="shared" si="251"/>
        <v>*</v>
      </c>
    </row>
    <row r="2672" spans="2:10" x14ac:dyDescent="0.25">
      <c r="B2672" t="str">
        <f>IF('TECH RES'!C2673="RESNGA",'TECH RES'!B2673,"*")</f>
        <v>*</v>
      </c>
      <c r="C2672" t="str">
        <f t="shared" si="246"/>
        <v>*</v>
      </c>
      <c r="D2672" t="str">
        <f t="shared" si="247"/>
        <v>*</v>
      </c>
      <c r="F2672" t="str">
        <f>IF('TECH RES'!C2673="RESNGA",'TECH RES'!B2673,"*")</f>
        <v>*</v>
      </c>
      <c r="G2672" t="str">
        <f t="shared" si="248"/>
        <v>*</v>
      </c>
      <c r="H2672" t="str">
        <f t="shared" si="249"/>
        <v>*</v>
      </c>
      <c r="I2672" t="str">
        <f t="shared" si="250"/>
        <v>*</v>
      </c>
      <c r="J2672" t="str">
        <f t="shared" si="251"/>
        <v>*</v>
      </c>
    </row>
    <row r="2673" spans="2:10" x14ac:dyDescent="0.25">
      <c r="B2673" t="str">
        <f>IF('TECH RES'!C2674="RESNGA",'TECH RES'!B2674,"*")</f>
        <v>*</v>
      </c>
      <c r="C2673" t="str">
        <f t="shared" si="246"/>
        <v>*</v>
      </c>
      <c r="D2673" t="str">
        <f t="shared" si="247"/>
        <v>*</v>
      </c>
      <c r="F2673" t="str">
        <f>IF('TECH RES'!C2674="RESNGA",'TECH RES'!B2674,"*")</f>
        <v>*</v>
      </c>
      <c r="G2673" t="str">
        <f t="shared" si="248"/>
        <v>*</v>
      </c>
      <c r="H2673" t="str">
        <f t="shared" si="249"/>
        <v>*</v>
      </c>
      <c r="I2673" t="str">
        <f t="shared" si="250"/>
        <v>*</v>
      </c>
      <c r="J2673" t="str">
        <f t="shared" si="251"/>
        <v>*</v>
      </c>
    </row>
    <row r="2674" spans="2:10" x14ac:dyDescent="0.25">
      <c r="B2674" t="str">
        <f>IF('TECH RES'!C2675="RESNGA",'TECH RES'!B2675,"*")</f>
        <v>*</v>
      </c>
      <c r="C2674" t="str">
        <f t="shared" si="246"/>
        <v>*</v>
      </c>
      <c r="D2674" t="str">
        <f t="shared" si="247"/>
        <v>*</v>
      </c>
      <c r="F2674" t="str">
        <f>IF('TECH RES'!C2675="RESNGA",'TECH RES'!B2675,"*")</f>
        <v>*</v>
      </c>
      <c r="G2674" t="str">
        <f t="shared" si="248"/>
        <v>*</v>
      </c>
      <c r="H2674" t="str">
        <f t="shared" si="249"/>
        <v>*</v>
      </c>
      <c r="I2674" t="str">
        <f t="shared" si="250"/>
        <v>*</v>
      </c>
      <c r="J2674" t="str">
        <f t="shared" si="251"/>
        <v>*</v>
      </c>
    </row>
    <row r="2675" spans="2:10" x14ac:dyDescent="0.25">
      <c r="B2675" t="str">
        <f>IF('TECH RES'!C2676="RESNGA",'TECH RES'!B2676,"*")</f>
        <v>*</v>
      </c>
      <c r="C2675" t="str">
        <f t="shared" si="246"/>
        <v>*</v>
      </c>
      <c r="D2675" t="str">
        <f t="shared" si="247"/>
        <v>*</v>
      </c>
      <c r="F2675" t="str">
        <f>IF('TECH RES'!C2676="RESNGA",'TECH RES'!B2676,"*")</f>
        <v>*</v>
      </c>
      <c r="G2675" t="str">
        <f t="shared" si="248"/>
        <v>*</v>
      </c>
      <c r="H2675" t="str">
        <f t="shared" si="249"/>
        <v>*</v>
      </c>
      <c r="I2675" t="str">
        <f t="shared" si="250"/>
        <v>*</v>
      </c>
      <c r="J2675" t="str">
        <f t="shared" si="251"/>
        <v>*</v>
      </c>
    </row>
    <row r="2676" spans="2:10" x14ac:dyDescent="0.25">
      <c r="B2676" t="str">
        <f>IF('TECH RES'!C2677="RESNGA",'TECH RES'!B2677,"*")</f>
        <v>*</v>
      </c>
      <c r="C2676" t="str">
        <f t="shared" si="246"/>
        <v>*</v>
      </c>
      <c r="D2676" t="str">
        <f t="shared" si="247"/>
        <v>*</v>
      </c>
      <c r="F2676" t="str">
        <f>IF('TECH RES'!C2677="RESNGA",'TECH RES'!B2677,"*")</f>
        <v>*</v>
      </c>
      <c r="G2676" t="str">
        <f t="shared" si="248"/>
        <v>*</v>
      </c>
      <c r="H2676" t="str">
        <f t="shared" si="249"/>
        <v>*</v>
      </c>
      <c r="I2676" t="str">
        <f t="shared" si="250"/>
        <v>*</v>
      </c>
      <c r="J2676" t="str">
        <f t="shared" si="251"/>
        <v>*</v>
      </c>
    </row>
    <row r="2677" spans="2:10" x14ac:dyDescent="0.25">
      <c r="B2677" t="str">
        <f>IF('TECH RES'!C2678="RESNGA",'TECH RES'!B2678,"*")</f>
        <v>*</v>
      </c>
      <c r="C2677" t="str">
        <f t="shared" si="246"/>
        <v>*</v>
      </c>
      <c r="D2677" t="str">
        <f t="shared" si="247"/>
        <v>*</v>
      </c>
      <c r="F2677" t="str">
        <f>IF('TECH RES'!C2678="RESNGA",'TECH RES'!B2678,"*")</f>
        <v>*</v>
      </c>
      <c r="G2677" t="str">
        <f t="shared" si="248"/>
        <v>*</v>
      </c>
      <c r="H2677" t="str">
        <f t="shared" si="249"/>
        <v>*</v>
      </c>
      <c r="I2677" t="str">
        <f t="shared" si="250"/>
        <v>*</v>
      </c>
      <c r="J2677" t="str">
        <f t="shared" si="251"/>
        <v>*</v>
      </c>
    </row>
    <row r="2678" spans="2:10" x14ac:dyDescent="0.25">
      <c r="B2678" t="str">
        <f>IF('TECH RES'!C2679="RESNGA",'TECH RES'!B2679,"*")</f>
        <v>*</v>
      </c>
      <c r="C2678" t="str">
        <f t="shared" si="246"/>
        <v>*</v>
      </c>
      <c r="D2678" t="str">
        <f t="shared" si="247"/>
        <v>*</v>
      </c>
      <c r="F2678" t="str">
        <f>IF('TECH RES'!C2679="RESNGA",'TECH RES'!B2679,"*")</f>
        <v>*</v>
      </c>
      <c r="G2678" t="str">
        <f t="shared" si="248"/>
        <v>*</v>
      </c>
      <c r="H2678" t="str">
        <f t="shared" si="249"/>
        <v>*</v>
      </c>
      <c r="I2678" t="str">
        <f t="shared" si="250"/>
        <v>*</v>
      </c>
      <c r="J2678" t="str">
        <f t="shared" si="251"/>
        <v>*</v>
      </c>
    </row>
    <row r="2679" spans="2:10" x14ac:dyDescent="0.25">
      <c r="B2679" t="str">
        <f>IF('TECH RES'!C2680="RESNGA",'TECH RES'!B2680,"*")</f>
        <v>*</v>
      </c>
      <c r="C2679" t="str">
        <f t="shared" si="246"/>
        <v>*</v>
      </c>
      <c r="D2679" t="str">
        <f t="shared" si="247"/>
        <v>*</v>
      </c>
      <c r="F2679" t="str">
        <f>IF('TECH RES'!C2680="RESNGA",'TECH RES'!B2680,"*")</f>
        <v>*</v>
      </c>
      <c r="G2679" t="str">
        <f t="shared" si="248"/>
        <v>*</v>
      </c>
      <c r="H2679" t="str">
        <f t="shared" si="249"/>
        <v>*</v>
      </c>
      <c r="I2679" t="str">
        <f t="shared" si="250"/>
        <v>*</v>
      </c>
      <c r="J2679" t="str">
        <f t="shared" si="251"/>
        <v>*</v>
      </c>
    </row>
    <row r="2680" spans="2:10" x14ac:dyDescent="0.25">
      <c r="B2680" t="str">
        <f>IF('TECH RES'!C2681="RESNGA",'TECH RES'!B2681,"*")</f>
        <v>*</v>
      </c>
      <c r="C2680" t="str">
        <f t="shared" si="246"/>
        <v>*</v>
      </c>
      <c r="D2680" t="str">
        <f t="shared" si="247"/>
        <v>*</v>
      </c>
      <c r="F2680" t="str">
        <f>IF('TECH RES'!C2681="RESNGA",'TECH RES'!B2681,"*")</f>
        <v>*</v>
      </c>
      <c r="G2680" t="str">
        <f t="shared" si="248"/>
        <v>*</v>
      </c>
      <c r="H2680" t="str">
        <f t="shared" si="249"/>
        <v>*</v>
      </c>
      <c r="I2680" t="str">
        <f t="shared" si="250"/>
        <v>*</v>
      </c>
      <c r="J2680" t="str">
        <f t="shared" si="251"/>
        <v>*</v>
      </c>
    </row>
    <row r="2681" spans="2:10" x14ac:dyDescent="0.25">
      <c r="B2681" t="str">
        <f>IF('TECH RES'!C2682="RESNGA",'TECH RES'!B2682,"*")</f>
        <v>*</v>
      </c>
      <c r="C2681" t="str">
        <f t="shared" si="246"/>
        <v>*</v>
      </c>
      <c r="D2681" t="str">
        <f t="shared" si="247"/>
        <v>*</v>
      </c>
      <c r="F2681" t="str">
        <f>IF('TECH RES'!C2682="RESNGA",'TECH RES'!B2682,"*")</f>
        <v>*</v>
      </c>
      <c r="G2681" t="str">
        <f t="shared" si="248"/>
        <v>*</v>
      </c>
      <c r="H2681" t="str">
        <f t="shared" si="249"/>
        <v>*</v>
      </c>
      <c r="I2681" t="str">
        <f t="shared" si="250"/>
        <v>*</v>
      </c>
      <c r="J2681" t="str">
        <f t="shared" si="251"/>
        <v>*</v>
      </c>
    </row>
    <row r="2682" spans="2:10" x14ac:dyDescent="0.25">
      <c r="B2682" t="str">
        <f>IF('TECH RES'!C2683="RESNGA",'TECH RES'!B2683,"*")</f>
        <v>*</v>
      </c>
      <c r="C2682" t="str">
        <f t="shared" si="246"/>
        <v>*</v>
      </c>
      <c r="D2682" t="str">
        <f t="shared" si="247"/>
        <v>*</v>
      </c>
      <c r="F2682" t="str">
        <f>IF('TECH RES'!C2683="RESNGA",'TECH RES'!B2683,"*")</f>
        <v>*</v>
      </c>
      <c r="G2682" t="str">
        <f t="shared" si="248"/>
        <v>*</v>
      </c>
      <c r="H2682" t="str">
        <f t="shared" si="249"/>
        <v>*</v>
      </c>
      <c r="I2682" t="str">
        <f t="shared" si="250"/>
        <v>*</v>
      </c>
      <c r="J2682" t="str">
        <f t="shared" si="251"/>
        <v>*</v>
      </c>
    </row>
    <row r="2683" spans="2:10" x14ac:dyDescent="0.25">
      <c r="B2683" t="str">
        <f>IF('TECH RES'!C2684="RESNGA",'TECH RES'!B2684,"*")</f>
        <v>*</v>
      </c>
      <c r="C2683" t="str">
        <f t="shared" si="246"/>
        <v>*</v>
      </c>
      <c r="D2683" t="str">
        <f t="shared" si="247"/>
        <v>*</v>
      </c>
      <c r="F2683" t="str">
        <f>IF('TECH RES'!C2684="RESNGA",'TECH RES'!B2684,"*")</f>
        <v>*</v>
      </c>
      <c r="G2683" t="str">
        <f t="shared" si="248"/>
        <v>*</v>
      </c>
      <c r="H2683" t="str">
        <f t="shared" si="249"/>
        <v>*</v>
      </c>
      <c r="I2683" t="str">
        <f t="shared" si="250"/>
        <v>*</v>
      </c>
      <c r="J2683" t="str">
        <f t="shared" si="251"/>
        <v>*</v>
      </c>
    </row>
    <row r="2684" spans="2:10" x14ac:dyDescent="0.25">
      <c r="B2684" t="str">
        <f>IF('TECH RES'!C2685="RESNGA",'TECH RES'!B2685,"*")</f>
        <v>*</v>
      </c>
      <c r="C2684" t="str">
        <f t="shared" si="246"/>
        <v>*</v>
      </c>
      <c r="D2684" t="str">
        <f t="shared" si="247"/>
        <v>*</v>
      </c>
      <c r="F2684" t="str">
        <f>IF('TECH RES'!C2685="RESNGA",'TECH RES'!B2685,"*")</f>
        <v>*</v>
      </c>
      <c r="G2684" t="str">
        <f t="shared" si="248"/>
        <v>*</v>
      </c>
      <c r="H2684" t="str">
        <f t="shared" si="249"/>
        <v>*</v>
      </c>
      <c r="I2684" t="str">
        <f t="shared" si="250"/>
        <v>*</v>
      </c>
      <c r="J2684" t="str">
        <f t="shared" si="251"/>
        <v>*</v>
      </c>
    </row>
    <row r="2685" spans="2:10" x14ac:dyDescent="0.25">
      <c r="B2685" t="str">
        <f>IF('TECH RES'!C2686="RESNGA",'TECH RES'!B2686,"*")</f>
        <v>*</v>
      </c>
      <c r="C2685" t="str">
        <f t="shared" si="246"/>
        <v>*</v>
      </c>
      <c r="D2685" t="str">
        <f t="shared" si="247"/>
        <v>*</v>
      </c>
      <c r="F2685" t="str">
        <f>IF('TECH RES'!C2686="RESNGA",'TECH RES'!B2686,"*")</f>
        <v>*</v>
      </c>
      <c r="G2685" t="str">
        <f t="shared" si="248"/>
        <v>*</v>
      </c>
      <c r="H2685" t="str">
        <f t="shared" si="249"/>
        <v>*</v>
      </c>
      <c r="I2685" t="str">
        <f t="shared" si="250"/>
        <v>*</v>
      </c>
      <c r="J2685" t="str">
        <f t="shared" si="251"/>
        <v>*</v>
      </c>
    </row>
    <row r="2686" spans="2:10" x14ac:dyDescent="0.25">
      <c r="B2686" t="str">
        <f>IF('TECH RES'!C2687="RESNGA",'TECH RES'!B2687,"*")</f>
        <v>*</v>
      </c>
      <c r="C2686" t="str">
        <f t="shared" si="246"/>
        <v>*</v>
      </c>
      <c r="D2686" t="str">
        <f t="shared" si="247"/>
        <v>*</v>
      </c>
      <c r="F2686" t="str">
        <f>IF('TECH RES'!C2687="RESNGA",'TECH RES'!B2687,"*")</f>
        <v>*</v>
      </c>
      <c r="G2686" t="str">
        <f t="shared" si="248"/>
        <v>*</v>
      </c>
      <c r="H2686" t="str">
        <f t="shared" si="249"/>
        <v>*</v>
      </c>
      <c r="I2686" t="str">
        <f t="shared" si="250"/>
        <v>*</v>
      </c>
      <c r="J2686" t="str">
        <f t="shared" si="251"/>
        <v>*</v>
      </c>
    </row>
    <row r="2687" spans="2:10" x14ac:dyDescent="0.25">
      <c r="B2687" t="str">
        <f>IF('TECH RES'!C2688="RESNGA",'TECH RES'!B2688,"*")</f>
        <v>*</v>
      </c>
      <c r="C2687" t="str">
        <f t="shared" si="246"/>
        <v>*</v>
      </c>
      <c r="D2687" t="str">
        <f t="shared" si="247"/>
        <v>*</v>
      </c>
      <c r="F2687" t="str">
        <f>IF('TECH RES'!C2688="RESNGA",'TECH RES'!B2688,"*")</f>
        <v>*</v>
      </c>
      <c r="G2687" t="str">
        <f t="shared" si="248"/>
        <v>*</v>
      </c>
      <c r="H2687" t="str">
        <f t="shared" si="249"/>
        <v>*</v>
      </c>
      <c r="I2687" t="str">
        <f t="shared" si="250"/>
        <v>*</v>
      </c>
      <c r="J2687" t="str">
        <f t="shared" si="251"/>
        <v>*</v>
      </c>
    </row>
    <row r="2688" spans="2:10" x14ac:dyDescent="0.25">
      <c r="B2688" t="str">
        <f>IF('TECH RES'!C2689="RESNGA",'TECH RES'!B2689,"*")</f>
        <v>*</v>
      </c>
      <c r="C2688" t="str">
        <f t="shared" si="246"/>
        <v>*</v>
      </c>
      <c r="D2688" t="str">
        <f t="shared" si="247"/>
        <v>*</v>
      </c>
      <c r="F2688" t="str">
        <f>IF('TECH RES'!C2689="RESNGA",'TECH RES'!B2689,"*")</f>
        <v>*</v>
      </c>
      <c r="G2688" t="str">
        <f t="shared" si="248"/>
        <v>*</v>
      </c>
      <c r="H2688" t="str">
        <f t="shared" si="249"/>
        <v>*</v>
      </c>
      <c r="I2688" t="str">
        <f t="shared" si="250"/>
        <v>*</v>
      </c>
      <c r="J2688" t="str">
        <f t="shared" si="251"/>
        <v>*</v>
      </c>
    </row>
    <row r="2689" spans="2:10" x14ac:dyDescent="0.25">
      <c r="B2689" t="str">
        <f>IF('TECH RES'!C2690="RESNGA",'TECH RES'!B2690,"*")</f>
        <v>*</v>
      </c>
      <c r="C2689" t="str">
        <f t="shared" si="246"/>
        <v>*</v>
      </c>
      <c r="D2689" t="str">
        <f t="shared" si="247"/>
        <v>*</v>
      </c>
      <c r="F2689" t="str">
        <f>IF('TECH RES'!C2690="RESNGA",'TECH RES'!B2690,"*")</f>
        <v>*</v>
      </c>
      <c r="G2689" t="str">
        <f t="shared" si="248"/>
        <v>*</v>
      </c>
      <c r="H2689" t="str">
        <f t="shared" si="249"/>
        <v>*</v>
      </c>
      <c r="I2689" t="str">
        <f t="shared" si="250"/>
        <v>*</v>
      </c>
      <c r="J2689" t="str">
        <f t="shared" si="251"/>
        <v>*</v>
      </c>
    </row>
    <row r="2690" spans="2:10" x14ac:dyDescent="0.25">
      <c r="B2690" t="str">
        <f>IF('TECH RES'!C2691="RESNGA",'TECH RES'!B2691,"*")</f>
        <v>*</v>
      </c>
      <c r="C2690" t="str">
        <f t="shared" si="246"/>
        <v>*</v>
      </c>
      <c r="D2690" t="str">
        <f t="shared" si="247"/>
        <v>*</v>
      </c>
      <c r="F2690" t="str">
        <f>IF('TECH RES'!C2691="RESNGA",'TECH RES'!B2691,"*")</f>
        <v>*</v>
      </c>
      <c r="G2690" t="str">
        <f t="shared" si="248"/>
        <v>*</v>
      </c>
      <c r="H2690" t="str">
        <f t="shared" si="249"/>
        <v>*</v>
      </c>
      <c r="I2690" t="str">
        <f t="shared" si="250"/>
        <v>*</v>
      </c>
      <c r="J2690" t="str">
        <f t="shared" si="251"/>
        <v>*</v>
      </c>
    </row>
    <row r="2691" spans="2:10" x14ac:dyDescent="0.25">
      <c r="B2691" t="str">
        <f>IF('TECH RES'!C2692="RESNGA",'TECH RES'!B2692,"*")</f>
        <v>*</v>
      </c>
      <c r="C2691" t="str">
        <f t="shared" si="246"/>
        <v>*</v>
      </c>
      <c r="D2691" t="str">
        <f t="shared" si="247"/>
        <v>*</v>
      </c>
      <c r="F2691" t="str">
        <f>IF('TECH RES'!C2692="RESNGA",'TECH RES'!B2692,"*")</f>
        <v>*</v>
      </c>
      <c r="G2691" t="str">
        <f t="shared" si="248"/>
        <v>*</v>
      </c>
      <c r="H2691" t="str">
        <f t="shared" si="249"/>
        <v>*</v>
      </c>
      <c r="I2691" t="str">
        <f t="shared" si="250"/>
        <v>*</v>
      </c>
      <c r="J2691" t="str">
        <f t="shared" si="251"/>
        <v>*</v>
      </c>
    </row>
    <row r="2692" spans="2:10" x14ac:dyDescent="0.25">
      <c r="B2692" t="str">
        <f>IF('TECH RES'!C2693="RESNGA",'TECH RES'!B2693,"*")</f>
        <v>*</v>
      </c>
      <c r="C2692" t="str">
        <f t="shared" si="246"/>
        <v>*</v>
      </c>
      <c r="D2692" t="str">
        <f t="shared" si="247"/>
        <v>*</v>
      </c>
      <c r="F2692" t="str">
        <f>IF('TECH RES'!C2693="RESNGA",'TECH RES'!B2693,"*")</f>
        <v>*</v>
      </c>
      <c r="G2692" t="str">
        <f t="shared" si="248"/>
        <v>*</v>
      </c>
      <c r="H2692" t="str">
        <f t="shared" si="249"/>
        <v>*</v>
      </c>
      <c r="I2692" t="str">
        <f t="shared" si="250"/>
        <v>*</v>
      </c>
      <c r="J2692" t="str">
        <f t="shared" si="251"/>
        <v>*</v>
      </c>
    </row>
    <row r="2693" spans="2:10" x14ac:dyDescent="0.25">
      <c r="B2693" t="str">
        <f>IF('TECH RES'!C2694="RESNGA",'TECH RES'!B2694,"*")</f>
        <v>*</v>
      </c>
      <c r="C2693" t="str">
        <f t="shared" si="246"/>
        <v>*</v>
      </c>
      <c r="D2693" t="str">
        <f t="shared" si="247"/>
        <v>*</v>
      </c>
      <c r="F2693" t="str">
        <f>IF('TECH RES'!C2694="RESNGA",'TECH RES'!B2694,"*")</f>
        <v>*</v>
      </c>
      <c r="G2693" t="str">
        <f t="shared" si="248"/>
        <v>*</v>
      </c>
      <c r="H2693" t="str">
        <f t="shared" si="249"/>
        <v>*</v>
      </c>
      <c r="I2693" t="str">
        <f t="shared" si="250"/>
        <v>*</v>
      </c>
      <c r="J2693" t="str">
        <f t="shared" si="251"/>
        <v>*</v>
      </c>
    </row>
    <row r="2694" spans="2:10" x14ac:dyDescent="0.25">
      <c r="B2694" t="str">
        <f>IF('TECH RES'!C2695="RESNGA",'TECH RES'!B2695,"*")</f>
        <v>*</v>
      </c>
      <c r="C2694" t="str">
        <f t="shared" ref="C2694:C2757" si="252">IF(B2694="*","*","RESNGA")</f>
        <v>*</v>
      </c>
      <c r="D2694" t="str">
        <f t="shared" ref="D2694:D2757" si="253">IF(B2694="*","*",1)</f>
        <v>*</v>
      </c>
      <c r="F2694" t="str">
        <f>IF('TECH RES'!C2695="RESNGA",'TECH RES'!B2695,"*")</f>
        <v>*</v>
      </c>
      <c r="G2694" t="str">
        <f t="shared" ref="G2694:G2757" si="254">IF(F2694="*","*","RESRNG")</f>
        <v>*</v>
      </c>
      <c r="H2694" t="str">
        <f t="shared" ref="H2694:H2757" si="255">IF(F2694="*","*",0)</f>
        <v>*</v>
      </c>
      <c r="I2694" t="str">
        <f t="shared" ref="I2694:I2757" si="256">IF(G2694="*","*",1)</f>
        <v>*</v>
      </c>
      <c r="J2694" t="str">
        <f t="shared" ref="J2694:J2757" si="257">IF(H2694="*","*",1)</f>
        <v>*</v>
      </c>
    </row>
    <row r="2695" spans="2:10" x14ac:dyDescent="0.25">
      <c r="B2695" t="str">
        <f>IF('TECH RES'!C2696="RESNGA",'TECH RES'!B2696,"*")</f>
        <v>*</v>
      </c>
      <c r="C2695" t="str">
        <f t="shared" si="252"/>
        <v>*</v>
      </c>
      <c r="D2695" t="str">
        <f t="shared" si="253"/>
        <v>*</v>
      </c>
      <c r="F2695" t="str">
        <f>IF('TECH RES'!C2696="RESNGA",'TECH RES'!B2696,"*")</f>
        <v>*</v>
      </c>
      <c r="G2695" t="str">
        <f t="shared" si="254"/>
        <v>*</v>
      </c>
      <c r="H2695" t="str">
        <f t="shared" si="255"/>
        <v>*</v>
      </c>
      <c r="I2695" t="str">
        <f t="shared" si="256"/>
        <v>*</v>
      </c>
      <c r="J2695" t="str">
        <f t="shared" si="257"/>
        <v>*</v>
      </c>
    </row>
    <row r="2696" spans="2:10" x14ac:dyDescent="0.25">
      <c r="B2696" t="str">
        <f>IF('TECH RES'!C2697="RESNGA",'TECH RES'!B2697,"*")</f>
        <v>*</v>
      </c>
      <c r="C2696" t="str">
        <f t="shared" si="252"/>
        <v>*</v>
      </c>
      <c r="D2696" t="str">
        <f t="shared" si="253"/>
        <v>*</v>
      </c>
      <c r="F2696" t="str">
        <f>IF('TECH RES'!C2697="RESNGA",'TECH RES'!B2697,"*")</f>
        <v>*</v>
      </c>
      <c r="G2696" t="str">
        <f t="shared" si="254"/>
        <v>*</v>
      </c>
      <c r="H2696" t="str">
        <f t="shared" si="255"/>
        <v>*</v>
      </c>
      <c r="I2696" t="str">
        <f t="shared" si="256"/>
        <v>*</v>
      </c>
      <c r="J2696" t="str">
        <f t="shared" si="257"/>
        <v>*</v>
      </c>
    </row>
    <row r="2697" spans="2:10" x14ac:dyDescent="0.25">
      <c r="B2697" t="str">
        <f>IF('TECH RES'!C2698="RESNGA",'TECH RES'!B2698,"*")</f>
        <v>*</v>
      </c>
      <c r="C2697" t="str">
        <f t="shared" si="252"/>
        <v>*</v>
      </c>
      <c r="D2697" t="str">
        <f t="shared" si="253"/>
        <v>*</v>
      </c>
      <c r="F2697" t="str">
        <f>IF('TECH RES'!C2698="RESNGA",'TECH RES'!B2698,"*")</f>
        <v>*</v>
      </c>
      <c r="G2697" t="str">
        <f t="shared" si="254"/>
        <v>*</v>
      </c>
      <c r="H2697" t="str">
        <f t="shared" si="255"/>
        <v>*</v>
      </c>
      <c r="I2697" t="str">
        <f t="shared" si="256"/>
        <v>*</v>
      </c>
      <c r="J2697" t="str">
        <f t="shared" si="257"/>
        <v>*</v>
      </c>
    </row>
    <row r="2698" spans="2:10" x14ac:dyDescent="0.25">
      <c r="B2698" t="str">
        <f>IF('TECH RES'!C2699="RESNGA",'TECH RES'!B2699,"*")</f>
        <v>RESHOUHINewSHFUR1NGA20</v>
      </c>
      <c r="C2698" t="str">
        <f t="shared" si="252"/>
        <v>RESNGA</v>
      </c>
      <c r="D2698">
        <f t="shared" si="253"/>
        <v>1</v>
      </c>
      <c r="F2698" t="str">
        <f>IF('TECH RES'!C2699="RESNGA",'TECH RES'!B2699,"*")</f>
        <v>RESHOUHINewSHFUR1NGA20</v>
      </c>
      <c r="G2698" t="str">
        <f t="shared" si="254"/>
        <v>RESRNG</v>
      </c>
      <c r="H2698">
        <f t="shared" si="255"/>
        <v>0</v>
      </c>
      <c r="I2698">
        <f t="shared" si="256"/>
        <v>1</v>
      </c>
      <c r="J2698">
        <f t="shared" si="257"/>
        <v>1</v>
      </c>
    </row>
    <row r="2699" spans="2:10" x14ac:dyDescent="0.25">
      <c r="B2699" t="str">
        <f>IF('TECH RES'!C2700="RESNGA",'TECH RES'!B2700,"*")</f>
        <v>*</v>
      </c>
      <c r="C2699" t="str">
        <f t="shared" si="252"/>
        <v>*</v>
      </c>
      <c r="D2699" t="str">
        <f t="shared" si="253"/>
        <v>*</v>
      </c>
      <c r="F2699" t="str">
        <f>IF('TECH RES'!C2700="RESNGA",'TECH RES'!B2700,"*")</f>
        <v>*</v>
      </c>
      <c r="G2699" t="str">
        <f t="shared" si="254"/>
        <v>*</v>
      </c>
      <c r="H2699" t="str">
        <f t="shared" si="255"/>
        <v>*</v>
      </c>
      <c r="I2699" t="str">
        <f t="shared" si="256"/>
        <v>*</v>
      </c>
      <c r="J2699" t="str">
        <f t="shared" si="257"/>
        <v>*</v>
      </c>
    </row>
    <row r="2700" spans="2:10" x14ac:dyDescent="0.25">
      <c r="B2700" t="str">
        <f>IF('TECH RES'!C2701="RESNGA",'TECH RES'!B2701,"*")</f>
        <v>RESHOUHINewSHFUR2NGA20</v>
      </c>
      <c r="C2700" t="str">
        <f t="shared" si="252"/>
        <v>RESNGA</v>
      </c>
      <c r="D2700">
        <f t="shared" si="253"/>
        <v>1</v>
      </c>
      <c r="F2700" t="str">
        <f>IF('TECH RES'!C2701="RESNGA",'TECH RES'!B2701,"*")</f>
        <v>RESHOUHINewSHFUR2NGA20</v>
      </c>
      <c r="G2700" t="str">
        <f t="shared" si="254"/>
        <v>RESRNG</v>
      </c>
      <c r="H2700">
        <f t="shared" si="255"/>
        <v>0</v>
      </c>
      <c r="I2700">
        <f t="shared" si="256"/>
        <v>1</v>
      </c>
      <c r="J2700">
        <f t="shared" si="257"/>
        <v>1</v>
      </c>
    </row>
    <row r="2701" spans="2:10" x14ac:dyDescent="0.25">
      <c r="B2701" t="str">
        <f>IF('TECH RES'!C2702="RESNGA",'TECH RES'!B2702,"*")</f>
        <v>RESHOUHINewSHFUR3NGA20</v>
      </c>
      <c r="C2701" t="str">
        <f t="shared" si="252"/>
        <v>RESNGA</v>
      </c>
      <c r="D2701">
        <f t="shared" si="253"/>
        <v>1</v>
      </c>
      <c r="F2701" t="str">
        <f>IF('TECH RES'!C2702="RESNGA",'TECH RES'!B2702,"*")</f>
        <v>RESHOUHINewSHFUR3NGA20</v>
      </c>
      <c r="G2701" t="str">
        <f t="shared" si="254"/>
        <v>RESRNG</v>
      </c>
      <c r="H2701">
        <f t="shared" si="255"/>
        <v>0</v>
      </c>
      <c r="I2701">
        <f t="shared" si="256"/>
        <v>1</v>
      </c>
      <c r="J2701">
        <f t="shared" si="257"/>
        <v>1</v>
      </c>
    </row>
    <row r="2702" spans="2:10" x14ac:dyDescent="0.25">
      <c r="B2702" t="str">
        <f>IF('TECH RES'!C2703="RESNGA",'TECH RES'!B2703,"*")</f>
        <v>RESHOUHINewSHFUR3NGA22</v>
      </c>
      <c r="C2702" t="str">
        <f t="shared" si="252"/>
        <v>RESNGA</v>
      </c>
      <c r="D2702">
        <f t="shared" si="253"/>
        <v>1</v>
      </c>
      <c r="F2702" t="str">
        <f>IF('TECH RES'!C2703="RESNGA",'TECH RES'!B2703,"*")</f>
        <v>RESHOUHINewSHFUR3NGA22</v>
      </c>
      <c r="G2702" t="str">
        <f t="shared" si="254"/>
        <v>RESRNG</v>
      </c>
      <c r="H2702">
        <f t="shared" si="255"/>
        <v>0</v>
      </c>
      <c r="I2702">
        <f t="shared" si="256"/>
        <v>1</v>
      </c>
      <c r="J2702">
        <f t="shared" si="257"/>
        <v>1</v>
      </c>
    </row>
    <row r="2703" spans="2:10" x14ac:dyDescent="0.25">
      <c r="B2703" t="str">
        <f>IF('TECH RES'!C2704="RESNGA",'TECH RES'!B2704,"*")</f>
        <v>RESHOUHINewSHFUR4NGA20</v>
      </c>
      <c r="C2703" t="str">
        <f t="shared" si="252"/>
        <v>RESNGA</v>
      </c>
      <c r="D2703">
        <f t="shared" si="253"/>
        <v>1</v>
      </c>
      <c r="F2703" t="str">
        <f>IF('TECH RES'!C2704="RESNGA",'TECH RES'!B2704,"*")</f>
        <v>RESHOUHINewSHFUR4NGA20</v>
      </c>
      <c r="G2703" t="str">
        <f t="shared" si="254"/>
        <v>RESRNG</v>
      </c>
      <c r="H2703">
        <f t="shared" si="255"/>
        <v>0</v>
      </c>
      <c r="I2703">
        <f t="shared" si="256"/>
        <v>1</v>
      </c>
      <c r="J2703">
        <f t="shared" si="257"/>
        <v>1</v>
      </c>
    </row>
    <row r="2704" spans="2:10" x14ac:dyDescent="0.25">
      <c r="B2704" t="str">
        <f>IF('TECH RES'!C2705="RESNGA",'TECH RES'!B2705,"*")</f>
        <v>RESHOUHINewSHFUR4NGA22</v>
      </c>
      <c r="C2704" t="str">
        <f t="shared" si="252"/>
        <v>RESNGA</v>
      </c>
      <c r="D2704">
        <f t="shared" si="253"/>
        <v>1</v>
      </c>
      <c r="F2704" t="str">
        <f>IF('TECH RES'!C2705="RESNGA",'TECH RES'!B2705,"*")</f>
        <v>RESHOUHINewSHFUR4NGA22</v>
      </c>
      <c r="G2704" t="str">
        <f t="shared" si="254"/>
        <v>RESRNG</v>
      </c>
      <c r="H2704">
        <f t="shared" si="255"/>
        <v>0</v>
      </c>
      <c r="I2704">
        <f t="shared" si="256"/>
        <v>1</v>
      </c>
      <c r="J2704">
        <f t="shared" si="257"/>
        <v>1</v>
      </c>
    </row>
    <row r="2705" spans="2:10" x14ac:dyDescent="0.25">
      <c r="B2705" t="str">
        <f>IF('TECH RES'!C2706="RESNGA",'TECH RES'!B2706,"*")</f>
        <v>RESHOUHINewSHRAD1NGA20</v>
      </c>
      <c r="C2705" t="str">
        <f t="shared" si="252"/>
        <v>RESNGA</v>
      </c>
      <c r="D2705">
        <f t="shared" si="253"/>
        <v>1</v>
      </c>
      <c r="F2705" t="str">
        <f>IF('TECH RES'!C2706="RESNGA",'TECH RES'!B2706,"*")</f>
        <v>RESHOUHINewSHRAD1NGA20</v>
      </c>
      <c r="G2705" t="str">
        <f t="shared" si="254"/>
        <v>RESRNG</v>
      </c>
      <c r="H2705">
        <f t="shared" si="255"/>
        <v>0</v>
      </c>
      <c r="I2705">
        <f t="shared" si="256"/>
        <v>1</v>
      </c>
      <c r="J2705">
        <f t="shared" si="257"/>
        <v>1</v>
      </c>
    </row>
    <row r="2706" spans="2:10" x14ac:dyDescent="0.25">
      <c r="B2706" t="str">
        <f>IF('TECH RES'!C2707="RESNGA",'TECH RES'!B2707,"*")</f>
        <v>RESHOUHINewSHRAD1NGA21</v>
      </c>
      <c r="C2706" t="str">
        <f t="shared" si="252"/>
        <v>RESNGA</v>
      </c>
      <c r="D2706">
        <f t="shared" si="253"/>
        <v>1</v>
      </c>
      <c r="F2706" t="str">
        <f>IF('TECH RES'!C2707="RESNGA",'TECH RES'!B2707,"*")</f>
        <v>RESHOUHINewSHRAD1NGA21</v>
      </c>
      <c r="G2706" t="str">
        <f t="shared" si="254"/>
        <v>RESRNG</v>
      </c>
      <c r="H2706">
        <f t="shared" si="255"/>
        <v>0</v>
      </c>
      <c r="I2706">
        <f t="shared" si="256"/>
        <v>1</v>
      </c>
      <c r="J2706">
        <f t="shared" si="257"/>
        <v>1</v>
      </c>
    </row>
    <row r="2707" spans="2:10" x14ac:dyDescent="0.25">
      <c r="B2707" t="str">
        <f>IF('TECH RES'!C2708="RESNGA",'TECH RES'!B2708,"*")</f>
        <v>*</v>
      </c>
      <c r="C2707" t="str">
        <f t="shared" si="252"/>
        <v>*</v>
      </c>
      <c r="D2707" t="str">
        <f t="shared" si="253"/>
        <v>*</v>
      </c>
      <c r="F2707" t="str">
        <f>IF('TECH RES'!C2708="RESNGA",'TECH RES'!B2708,"*")</f>
        <v>*</v>
      </c>
      <c r="G2707" t="str">
        <f t="shared" si="254"/>
        <v>*</v>
      </c>
      <c r="H2707" t="str">
        <f t="shared" si="255"/>
        <v>*</v>
      </c>
      <c r="I2707" t="str">
        <f t="shared" si="256"/>
        <v>*</v>
      </c>
      <c r="J2707" t="str">
        <f t="shared" si="257"/>
        <v>*</v>
      </c>
    </row>
    <row r="2708" spans="2:10" x14ac:dyDescent="0.25">
      <c r="B2708" t="str">
        <f>IF('TECH RES'!C2709="RESNGA",'TECH RES'!B2709,"*")</f>
        <v>RESHOUHINewSHRAD2NGA20</v>
      </c>
      <c r="C2708" t="str">
        <f t="shared" si="252"/>
        <v>RESNGA</v>
      </c>
      <c r="D2708">
        <f t="shared" si="253"/>
        <v>1</v>
      </c>
      <c r="F2708" t="str">
        <f>IF('TECH RES'!C2709="RESNGA",'TECH RES'!B2709,"*")</f>
        <v>RESHOUHINewSHRAD2NGA20</v>
      </c>
      <c r="G2708" t="str">
        <f t="shared" si="254"/>
        <v>RESRNG</v>
      </c>
      <c r="H2708">
        <f t="shared" si="255"/>
        <v>0</v>
      </c>
      <c r="I2708">
        <f t="shared" si="256"/>
        <v>1</v>
      </c>
      <c r="J2708">
        <f t="shared" si="257"/>
        <v>1</v>
      </c>
    </row>
    <row r="2709" spans="2:10" x14ac:dyDescent="0.25">
      <c r="B2709" t="str">
        <f>IF('TECH RES'!C2710="RESNGA",'TECH RES'!B2710,"*")</f>
        <v>RESHOUHINewSHRAD3NGA20</v>
      </c>
      <c r="C2709" t="str">
        <f t="shared" si="252"/>
        <v>RESNGA</v>
      </c>
      <c r="D2709">
        <f t="shared" si="253"/>
        <v>1</v>
      </c>
      <c r="F2709" t="str">
        <f>IF('TECH RES'!C2710="RESNGA",'TECH RES'!B2710,"*")</f>
        <v>RESHOUHINewSHRAD3NGA20</v>
      </c>
      <c r="G2709" t="str">
        <f t="shared" si="254"/>
        <v>RESRNG</v>
      </c>
      <c r="H2709">
        <f t="shared" si="255"/>
        <v>0</v>
      </c>
      <c r="I2709">
        <f t="shared" si="256"/>
        <v>1</v>
      </c>
      <c r="J2709">
        <f t="shared" si="257"/>
        <v>1</v>
      </c>
    </row>
    <row r="2710" spans="2:10" x14ac:dyDescent="0.25">
      <c r="B2710" t="str">
        <f>IF('TECH RES'!C2711="RESNGA",'TECH RES'!B2711,"*")</f>
        <v>RESHOUHINewSHRAD4NGA20</v>
      </c>
      <c r="C2710" t="str">
        <f t="shared" si="252"/>
        <v>RESNGA</v>
      </c>
      <c r="D2710">
        <f t="shared" si="253"/>
        <v>1</v>
      </c>
      <c r="F2710" t="str">
        <f>IF('TECH RES'!C2711="RESNGA",'TECH RES'!B2711,"*")</f>
        <v>RESHOUHINewSHRAD4NGA20</v>
      </c>
      <c r="G2710" t="str">
        <f t="shared" si="254"/>
        <v>RESRNG</v>
      </c>
      <c r="H2710">
        <f t="shared" si="255"/>
        <v>0</v>
      </c>
      <c r="I2710">
        <f t="shared" si="256"/>
        <v>1</v>
      </c>
      <c r="J2710">
        <f t="shared" si="257"/>
        <v>1</v>
      </c>
    </row>
    <row r="2711" spans="2:10" x14ac:dyDescent="0.25">
      <c r="B2711" t="str">
        <f>IF('TECH RES'!C2712="RESNGA",'TECH RES'!B2712,"*")</f>
        <v>RESHOUHINewSHRAD4NGA22</v>
      </c>
      <c r="C2711" t="str">
        <f t="shared" si="252"/>
        <v>RESNGA</v>
      </c>
      <c r="D2711">
        <f t="shared" si="253"/>
        <v>1</v>
      </c>
      <c r="F2711" t="str">
        <f>IF('TECH RES'!C2712="RESNGA",'TECH RES'!B2712,"*")</f>
        <v>RESHOUHINewSHRAD4NGA22</v>
      </c>
      <c r="G2711" t="str">
        <f t="shared" si="254"/>
        <v>RESRNG</v>
      </c>
      <c r="H2711">
        <f t="shared" si="255"/>
        <v>0</v>
      </c>
      <c r="I2711">
        <f t="shared" si="256"/>
        <v>1</v>
      </c>
      <c r="J2711">
        <f t="shared" si="257"/>
        <v>1</v>
      </c>
    </row>
    <row r="2712" spans="2:10" x14ac:dyDescent="0.25">
      <c r="B2712" t="str">
        <f>IF('TECH RES'!C2713="RESNGA",'TECH RES'!B2713,"*")</f>
        <v>*</v>
      </c>
      <c r="C2712" t="str">
        <f t="shared" si="252"/>
        <v>*</v>
      </c>
      <c r="D2712" t="str">
        <f t="shared" si="253"/>
        <v>*</v>
      </c>
      <c r="F2712" t="str">
        <f>IF('TECH RES'!C2713="RESNGA",'TECH RES'!B2713,"*")</f>
        <v>*</v>
      </c>
      <c r="G2712" t="str">
        <f t="shared" si="254"/>
        <v>*</v>
      </c>
      <c r="H2712" t="str">
        <f t="shared" si="255"/>
        <v>*</v>
      </c>
      <c r="I2712" t="str">
        <f t="shared" si="256"/>
        <v>*</v>
      </c>
      <c r="J2712" t="str">
        <f t="shared" si="257"/>
        <v>*</v>
      </c>
    </row>
    <row r="2713" spans="2:10" x14ac:dyDescent="0.25">
      <c r="B2713" t="str">
        <f>IF('TECH RES'!C2714="RESNGA",'TECH RES'!B2714,"*")</f>
        <v>*</v>
      </c>
      <c r="C2713" t="str">
        <f t="shared" si="252"/>
        <v>*</v>
      </c>
      <c r="D2713" t="str">
        <f t="shared" si="253"/>
        <v>*</v>
      </c>
      <c r="F2713" t="str">
        <f>IF('TECH RES'!C2714="RESNGA",'TECH RES'!B2714,"*")</f>
        <v>*</v>
      </c>
      <c r="G2713" t="str">
        <f t="shared" si="254"/>
        <v>*</v>
      </c>
      <c r="H2713" t="str">
        <f t="shared" si="255"/>
        <v>*</v>
      </c>
      <c r="I2713" t="str">
        <f t="shared" si="256"/>
        <v>*</v>
      </c>
      <c r="J2713" t="str">
        <f t="shared" si="257"/>
        <v>*</v>
      </c>
    </row>
    <row r="2714" spans="2:10" x14ac:dyDescent="0.25">
      <c r="B2714" t="str">
        <f>IF('TECH RES'!C2715="RESNGA",'TECH RES'!B2715,"*")</f>
        <v>*</v>
      </c>
      <c r="C2714" t="str">
        <f t="shared" si="252"/>
        <v>*</v>
      </c>
      <c r="D2714" t="str">
        <f t="shared" si="253"/>
        <v>*</v>
      </c>
      <c r="F2714" t="str">
        <f>IF('TECH RES'!C2715="RESNGA",'TECH RES'!B2715,"*")</f>
        <v>*</v>
      </c>
      <c r="G2714" t="str">
        <f t="shared" si="254"/>
        <v>*</v>
      </c>
      <c r="H2714" t="str">
        <f t="shared" si="255"/>
        <v>*</v>
      </c>
      <c r="I2714" t="str">
        <f t="shared" si="256"/>
        <v>*</v>
      </c>
      <c r="J2714" t="str">
        <f t="shared" si="257"/>
        <v>*</v>
      </c>
    </row>
    <row r="2715" spans="2:10" x14ac:dyDescent="0.25">
      <c r="B2715" t="str">
        <f>IF('TECH RES'!C2716="RESNGA",'TECH RES'!B2716,"*")</f>
        <v>*</v>
      </c>
      <c r="C2715" t="str">
        <f t="shared" si="252"/>
        <v>*</v>
      </c>
      <c r="D2715" t="str">
        <f t="shared" si="253"/>
        <v>*</v>
      </c>
      <c r="F2715" t="str">
        <f>IF('TECH RES'!C2716="RESNGA",'TECH RES'!B2716,"*")</f>
        <v>*</v>
      </c>
      <c r="G2715" t="str">
        <f t="shared" si="254"/>
        <v>*</v>
      </c>
      <c r="H2715" t="str">
        <f t="shared" si="255"/>
        <v>*</v>
      </c>
      <c r="I2715" t="str">
        <f t="shared" si="256"/>
        <v>*</v>
      </c>
      <c r="J2715" t="str">
        <f t="shared" si="257"/>
        <v>*</v>
      </c>
    </row>
    <row r="2716" spans="2:10" x14ac:dyDescent="0.25">
      <c r="B2716" t="str">
        <f>IF('TECH RES'!C2717="RESNGA",'TECH RES'!B2717,"*")</f>
        <v>*</v>
      </c>
      <c r="C2716" t="str">
        <f t="shared" si="252"/>
        <v>*</v>
      </c>
      <c r="D2716" t="str">
        <f t="shared" si="253"/>
        <v>*</v>
      </c>
      <c r="F2716" t="str">
        <f>IF('TECH RES'!C2717="RESNGA",'TECH RES'!B2717,"*")</f>
        <v>*</v>
      </c>
      <c r="G2716" t="str">
        <f t="shared" si="254"/>
        <v>*</v>
      </c>
      <c r="H2716" t="str">
        <f t="shared" si="255"/>
        <v>*</v>
      </c>
      <c r="I2716" t="str">
        <f t="shared" si="256"/>
        <v>*</v>
      </c>
      <c r="J2716" t="str">
        <f t="shared" si="257"/>
        <v>*</v>
      </c>
    </row>
    <row r="2717" spans="2:10" x14ac:dyDescent="0.25">
      <c r="B2717" t="str">
        <f>IF('TECH RES'!C2718="RESNGA",'TECH RES'!B2718,"*")</f>
        <v>*</v>
      </c>
      <c r="C2717" t="str">
        <f t="shared" si="252"/>
        <v>*</v>
      </c>
      <c r="D2717" t="str">
        <f t="shared" si="253"/>
        <v>*</v>
      </c>
      <c r="F2717" t="str">
        <f>IF('TECH RES'!C2718="RESNGA",'TECH RES'!B2718,"*")</f>
        <v>*</v>
      </c>
      <c r="G2717" t="str">
        <f t="shared" si="254"/>
        <v>*</v>
      </c>
      <c r="H2717" t="str">
        <f t="shared" si="255"/>
        <v>*</v>
      </c>
      <c r="I2717" t="str">
        <f t="shared" si="256"/>
        <v>*</v>
      </c>
      <c r="J2717" t="str">
        <f t="shared" si="257"/>
        <v>*</v>
      </c>
    </row>
    <row r="2718" spans="2:10" x14ac:dyDescent="0.25">
      <c r="B2718" t="str">
        <f>IF('TECH RES'!C2719="RESNGA",'TECH RES'!B2719,"*")</f>
        <v>*</v>
      </c>
      <c r="C2718" t="str">
        <f t="shared" si="252"/>
        <v>*</v>
      </c>
      <c r="D2718" t="str">
        <f t="shared" si="253"/>
        <v>*</v>
      </c>
      <c r="F2718" t="str">
        <f>IF('TECH RES'!C2719="RESNGA",'TECH RES'!B2719,"*")</f>
        <v>*</v>
      </c>
      <c r="G2718" t="str">
        <f t="shared" si="254"/>
        <v>*</v>
      </c>
      <c r="H2718" t="str">
        <f t="shared" si="255"/>
        <v>*</v>
      </c>
      <c r="I2718" t="str">
        <f t="shared" si="256"/>
        <v>*</v>
      </c>
      <c r="J2718" t="str">
        <f t="shared" si="257"/>
        <v>*</v>
      </c>
    </row>
    <row r="2719" spans="2:10" x14ac:dyDescent="0.25">
      <c r="B2719" t="str">
        <f>IF('TECH RES'!C2720="RESNGA",'TECH RES'!B2720,"*")</f>
        <v>*</v>
      </c>
      <c r="C2719" t="str">
        <f t="shared" si="252"/>
        <v>*</v>
      </c>
      <c r="D2719" t="str">
        <f t="shared" si="253"/>
        <v>*</v>
      </c>
      <c r="F2719" t="str">
        <f>IF('TECH RES'!C2720="RESNGA",'TECH RES'!B2720,"*")</f>
        <v>*</v>
      </c>
      <c r="G2719" t="str">
        <f t="shared" si="254"/>
        <v>*</v>
      </c>
      <c r="H2719" t="str">
        <f t="shared" si="255"/>
        <v>*</v>
      </c>
      <c r="I2719" t="str">
        <f t="shared" si="256"/>
        <v>*</v>
      </c>
      <c r="J2719" t="str">
        <f t="shared" si="257"/>
        <v>*</v>
      </c>
    </row>
    <row r="2720" spans="2:10" x14ac:dyDescent="0.25">
      <c r="B2720" t="str">
        <f>IF('TECH RES'!C2721="RESNGA",'TECH RES'!B2721,"*")</f>
        <v>*</v>
      </c>
      <c r="C2720" t="str">
        <f t="shared" si="252"/>
        <v>*</v>
      </c>
      <c r="D2720" t="str">
        <f t="shared" si="253"/>
        <v>*</v>
      </c>
      <c r="F2720" t="str">
        <f>IF('TECH RES'!C2721="RESNGA",'TECH RES'!B2721,"*")</f>
        <v>*</v>
      </c>
      <c r="G2720" t="str">
        <f t="shared" si="254"/>
        <v>*</v>
      </c>
      <c r="H2720" t="str">
        <f t="shared" si="255"/>
        <v>*</v>
      </c>
      <c r="I2720" t="str">
        <f t="shared" si="256"/>
        <v>*</v>
      </c>
      <c r="J2720" t="str">
        <f t="shared" si="257"/>
        <v>*</v>
      </c>
    </row>
    <row r="2721" spans="2:10" x14ac:dyDescent="0.25">
      <c r="B2721" t="str">
        <f>IF('TECH RES'!C2722="RESNGA",'TECH RES'!B2722,"*")</f>
        <v>*</v>
      </c>
      <c r="C2721" t="str">
        <f t="shared" si="252"/>
        <v>*</v>
      </c>
      <c r="D2721" t="str">
        <f t="shared" si="253"/>
        <v>*</v>
      </c>
      <c r="F2721" t="str">
        <f>IF('TECH RES'!C2722="RESNGA",'TECH RES'!B2722,"*")</f>
        <v>*</v>
      </c>
      <c r="G2721" t="str">
        <f t="shared" si="254"/>
        <v>*</v>
      </c>
      <c r="H2721" t="str">
        <f t="shared" si="255"/>
        <v>*</v>
      </c>
      <c r="I2721" t="str">
        <f t="shared" si="256"/>
        <v>*</v>
      </c>
      <c r="J2721" t="str">
        <f t="shared" si="257"/>
        <v>*</v>
      </c>
    </row>
    <row r="2722" spans="2:10" x14ac:dyDescent="0.25">
      <c r="B2722" t="str">
        <f>IF('TECH RES'!C2723="RESNGA",'TECH RES'!B2723,"*")</f>
        <v>*</v>
      </c>
      <c r="C2722" t="str">
        <f t="shared" si="252"/>
        <v>*</v>
      </c>
      <c r="D2722" t="str">
        <f t="shared" si="253"/>
        <v>*</v>
      </c>
      <c r="F2722" t="str">
        <f>IF('TECH RES'!C2723="RESNGA",'TECH RES'!B2723,"*")</f>
        <v>*</v>
      </c>
      <c r="G2722" t="str">
        <f t="shared" si="254"/>
        <v>*</v>
      </c>
      <c r="H2722" t="str">
        <f t="shared" si="255"/>
        <v>*</v>
      </c>
      <c r="I2722" t="str">
        <f t="shared" si="256"/>
        <v>*</v>
      </c>
      <c r="J2722" t="str">
        <f t="shared" si="257"/>
        <v>*</v>
      </c>
    </row>
    <row r="2723" spans="2:10" x14ac:dyDescent="0.25">
      <c r="B2723" t="str">
        <f>IF('TECH RES'!C2724="RESNGA",'TECH RES'!B2724,"*")</f>
        <v>*</v>
      </c>
      <c r="C2723" t="str">
        <f t="shared" si="252"/>
        <v>*</v>
      </c>
      <c r="D2723" t="str">
        <f t="shared" si="253"/>
        <v>*</v>
      </c>
      <c r="F2723" t="str">
        <f>IF('TECH RES'!C2724="RESNGA",'TECH RES'!B2724,"*")</f>
        <v>*</v>
      </c>
      <c r="G2723" t="str">
        <f t="shared" si="254"/>
        <v>*</v>
      </c>
      <c r="H2723" t="str">
        <f t="shared" si="255"/>
        <v>*</v>
      </c>
      <c r="I2723" t="str">
        <f t="shared" si="256"/>
        <v>*</v>
      </c>
      <c r="J2723" t="str">
        <f t="shared" si="257"/>
        <v>*</v>
      </c>
    </row>
    <row r="2724" spans="2:10" x14ac:dyDescent="0.25">
      <c r="B2724" t="str">
        <f>IF('TECH RES'!C2725="RESNGA",'TECH RES'!B2725,"*")</f>
        <v>*</v>
      </c>
      <c r="C2724" t="str">
        <f t="shared" si="252"/>
        <v>*</v>
      </c>
      <c r="D2724" t="str">
        <f t="shared" si="253"/>
        <v>*</v>
      </c>
      <c r="F2724" t="str">
        <f>IF('TECH RES'!C2725="RESNGA",'TECH RES'!B2725,"*")</f>
        <v>*</v>
      </c>
      <c r="G2724" t="str">
        <f t="shared" si="254"/>
        <v>*</v>
      </c>
      <c r="H2724" t="str">
        <f t="shared" si="255"/>
        <v>*</v>
      </c>
      <c r="I2724" t="str">
        <f t="shared" si="256"/>
        <v>*</v>
      </c>
      <c r="J2724" t="str">
        <f t="shared" si="257"/>
        <v>*</v>
      </c>
    </row>
    <row r="2725" spans="2:10" x14ac:dyDescent="0.25">
      <c r="B2725" t="str">
        <f>IF('TECH RES'!C2726="RESNGA",'TECH RES'!B2726,"*")</f>
        <v>*</v>
      </c>
      <c r="C2725" t="str">
        <f t="shared" si="252"/>
        <v>*</v>
      </c>
      <c r="D2725" t="str">
        <f t="shared" si="253"/>
        <v>*</v>
      </c>
      <c r="F2725" t="str">
        <f>IF('TECH RES'!C2726="RESNGA",'TECH RES'!B2726,"*")</f>
        <v>*</v>
      </c>
      <c r="G2725" t="str">
        <f t="shared" si="254"/>
        <v>*</v>
      </c>
      <c r="H2725" t="str">
        <f t="shared" si="255"/>
        <v>*</v>
      </c>
      <c r="I2725" t="str">
        <f t="shared" si="256"/>
        <v>*</v>
      </c>
      <c r="J2725" t="str">
        <f t="shared" si="257"/>
        <v>*</v>
      </c>
    </row>
    <row r="2726" spans="2:10" x14ac:dyDescent="0.25">
      <c r="B2726" t="str">
        <f>IF('TECH RES'!C2727="RESNGA",'TECH RES'!B2727,"*")</f>
        <v>*</v>
      </c>
      <c r="C2726" t="str">
        <f t="shared" si="252"/>
        <v>*</v>
      </c>
      <c r="D2726" t="str">
        <f t="shared" si="253"/>
        <v>*</v>
      </c>
      <c r="F2726" t="str">
        <f>IF('TECH RES'!C2727="RESNGA",'TECH RES'!B2727,"*")</f>
        <v>*</v>
      </c>
      <c r="G2726" t="str">
        <f t="shared" si="254"/>
        <v>*</v>
      </c>
      <c r="H2726" t="str">
        <f t="shared" si="255"/>
        <v>*</v>
      </c>
      <c r="I2726" t="str">
        <f t="shared" si="256"/>
        <v>*</v>
      </c>
      <c r="J2726" t="str">
        <f t="shared" si="257"/>
        <v>*</v>
      </c>
    </row>
    <row r="2727" spans="2:10" x14ac:dyDescent="0.25">
      <c r="B2727" t="str">
        <f>IF('TECH RES'!C2728="RESNGA",'TECH RES'!B2728,"*")</f>
        <v>*</v>
      </c>
      <c r="C2727" t="str">
        <f t="shared" si="252"/>
        <v>*</v>
      </c>
      <c r="D2727" t="str">
        <f t="shared" si="253"/>
        <v>*</v>
      </c>
      <c r="F2727" t="str">
        <f>IF('TECH RES'!C2728="RESNGA",'TECH RES'!B2728,"*")</f>
        <v>*</v>
      </c>
      <c r="G2727" t="str">
        <f t="shared" si="254"/>
        <v>*</v>
      </c>
      <c r="H2727" t="str">
        <f t="shared" si="255"/>
        <v>*</v>
      </c>
      <c r="I2727" t="str">
        <f t="shared" si="256"/>
        <v>*</v>
      </c>
      <c r="J2727" t="str">
        <f t="shared" si="257"/>
        <v>*</v>
      </c>
    </row>
    <row r="2728" spans="2:10" x14ac:dyDescent="0.25">
      <c r="B2728" t="str">
        <f>IF('TECH RES'!C2729="RESNGA",'TECH RES'!B2729,"*")</f>
        <v>*</v>
      </c>
      <c r="C2728" t="str">
        <f t="shared" si="252"/>
        <v>*</v>
      </c>
      <c r="D2728" t="str">
        <f t="shared" si="253"/>
        <v>*</v>
      </c>
      <c r="F2728" t="str">
        <f>IF('TECH RES'!C2729="RESNGA",'TECH RES'!B2729,"*")</f>
        <v>*</v>
      </c>
      <c r="G2728" t="str">
        <f t="shared" si="254"/>
        <v>*</v>
      </c>
      <c r="H2728" t="str">
        <f t="shared" si="255"/>
        <v>*</v>
      </c>
      <c r="I2728" t="str">
        <f t="shared" si="256"/>
        <v>*</v>
      </c>
      <c r="J2728" t="str">
        <f t="shared" si="257"/>
        <v>*</v>
      </c>
    </row>
    <row r="2729" spans="2:10" x14ac:dyDescent="0.25">
      <c r="B2729" t="str">
        <f>IF('TECH RES'!C2730="RESNGA",'TECH RES'!B2730,"*")</f>
        <v>*</v>
      </c>
      <c r="C2729" t="str">
        <f t="shared" si="252"/>
        <v>*</v>
      </c>
      <c r="D2729" t="str">
        <f t="shared" si="253"/>
        <v>*</v>
      </c>
      <c r="F2729" t="str">
        <f>IF('TECH RES'!C2730="RESNGA",'TECH RES'!B2730,"*")</f>
        <v>*</v>
      </c>
      <c r="G2729" t="str">
        <f t="shared" si="254"/>
        <v>*</v>
      </c>
      <c r="H2729" t="str">
        <f t="shared" si="255"/>
        <v>*</v>
      </c>
      <c r="I2729" t="str">
        <f t="shared" si="256"/>
        <v>*</v>
      </c>
      <c r="J2729" t="str">
        <f t="shared" si="257"/>
        <v>*</v>
      </c>
    </row>
    <row r="2730" spans="2:10" x14ac:dyDescent="0.25">
      <c r="B2730" t="str">
        <f>IF('TECH RES'!C2731="RESNGA",'TECH RES'!B2731,"*")</f>
        <v>*</v>
      </c>
      <c r="C2730" t="str">
        <f t="shared" si="252"/>
        <v>*</v>
      </c>
      <c r="D2730" t="str">
        <f t="shared" si="253"/>
        <v>*</v>
      </c>
      <c r="F2730" t="str">
        <f>IF('TECH RES'!C2731="RESNGA",'TECH RES'!B2731,"*")</f>
        <v>*</v>
      </c>
      <c r="G2730" t="str">
        <f t="shared" si="254"/>
        <v>*</v>
      </c>
      <c r="H2730" t="str">
        <f t="shared" si="255"/>
        <v>*</v>
      </c>
      <c r="I2730" t="str">
        <f t="shared" si="256"/>
        <v>*</v>
      </c>
      <c r="J2730" t="str">
        <f t="shared" si="257"/>
        <v>*</v>
      </c>
    </row>
    <row r="2731" spans="2:10" x14ac:dyDescent="0.25">
      <c r="B2731" t="str">
        <f>IF('TECH RES'!C2732="RESNGA",'TECH RES'!B2732,"*")</f>
        <v>*</v>
      </c>
      <c r="C2731" t="str">
        <f t="shared" si="252"/>
        <v>*</v>
      </c>
      <c r="D2731" t="str">
        <f t="shared" si="253"/>
        <v>*</v>
      </c>
      <c r="F2731" t="str">
        <f>IF('TECH RES'!C2732="RESNGA",'TECH RES'!B2732,"*")</f>
        <v>*</v>
      </c>
      <c r="G2731" t="str">
        <f t="shared" si="254"/>
        <v>*</v>
      </c>
      <c r="H2731" t="str">
        <f t="shared" si="255"/>
        <v>*</v>
      </c>
      <c r="I2731" t="str">
        <f t="shared" si="256"/>
        <v>*</v>
      </c>
      <c r="J2731" t="str">
        <f t="shared" si="257"/>
        <v>*</v>
      </c>
    </row>
    <row r="2732" spans="2:10" x14ac:dyDescent="0.25">
      <c r="B2732" t="str">
        <f>IF('TECH RES'!C2733="RESNGA",'TECH RES'!B2733,"*")</f>
        <v>*</v>
      </c>
      <c r="C2732" t="str">
        <f t="shared" si="252"/>
        <v>*</v>
      </c>
      <c r="D2732" t="str">
        <f t="shared" si="253"/>
        <v>*</v>
      </c>
      <c r="F2732" t="str">
        <f>IF('TECH RES'!C2733="RESNGA",'TECH RES'!B2733,"*")</f>
        <v>*</v>
      </c>
      <c r="G2732" t="str">
        <f t="shared" si="254"/>
        <v>*</v>
      </c>
      <c r="H2732" t="str">
        <f t="shared" si="255"/>
        <v>*</v>
      </c>
      <c r="I2732" t="str">
        <f t="shared" si="256"/>
        <v>*</v>
      </c>
      <c r="J2732" t="str">
        <f t="shared" si="257"/>
        <v>*</v>
      </c>
    </row>
    <row r="2733" spans="2:10" x14ac:dyDescent="0.25">
      <c r="B2733" t="str">
        <f>IF('TECH RES'!C2734="RESNGA",'TECH RES'!B2734,"*")</f>
        <v>*</v>
      </c>
      <c r="C2733" t="str">
        <f t="shared" si="252"/>
        <v>*</v>
      </c>
      <c r="D2733" t="str">
        <f t="shared" si="253"/>
        <v>*</v>
      </c>
      <c r="F2733" t="str">
        <f>IF('TECH RES'!C2734="RESNGA",'TECH RES'!B2734,"*")</f>
        <v>*</v>
      </c>
      <c r="G2733" t="str">
        <f t="shared" si="254"/>
        <v>*</v>
      </c>
      <c r="H2733" t="str">
        <f t="shared" si="255"/>
        <v>*</v>
      </c>
      <c r="I2733" t="str">
        <f t="shared" si="256"/>
        <v>*</v>
      </c>
      <c r="J2733" t="str">
        <f t="shared" si="257"/>
        <v>*</v>
      </c>
    </row>
    <row r="2734" spans="2:10" x14ac:dyDescent="0.25">
      <c r="B2734" t="str">
        <f>IF('TECH RES'!C2735="RESNGA",'TECH RES'!B2735,"*")</f>
        <v>*</v>
      </c>
      <c r="C2734" t="str">
        <f t="shared" si="252"/>
        <v>*</v>
      </c>
      <c r="D2734" t="str">
        <f t="shared" si="253"/>
        <v>*</v>
      </c>
      <c r="F2734" t="str">
        <f>IF('TECH RES'!C2735="RESNGA",'TECH RES'!B2735,"*")</f>
        <v>*</v>
      </c>
      <c r="G2734" t="str">
        <f t="shared" si="254"/>
        <v>*</v>
      </c>
      <c r="H2734" t="str">
        <f t="shared" si="255"/>
        <v>*</v>
      </c>
      <c r="I2734" t="str">
        <f t="shared" si="256"/>
        <v>*</v>
      </c>
      <c r="J2734" t="str">
        <f t="shared" si="257"/>
        <v>*</v>
      </c>
    </row>
    <row r="2735" spans="2:10" x14ac:dyDescent="0.25">
      <c r="B2735" t="str">
        <f>IF('TECH RES'!C2736="RESNGA",'TECH RES'!B2736,"*")</f>
        <v>*</v>
      </c>
      <c r="C2735" t="str">
        <f t="shared" si="252"/>
        <v>*</v>
      </c>
      <c r="D2735" t="str">
        <f t="shared" si="253"/>
        <v>*</v>
      </c>
      <c r="F2735" t="str">
        <f>IF('TECH RES'!C2736="RESNGA",'TECH RES'!B2736,"*")</f>
        <v>*</v>
      </c>
      <c r="G2735" t="str">
        <f t="shared" si="254"/>
        <v>*</v>
      </c>
      <c r="H2735" t="str">
        <f t="shared" si="255"/>
        <v>*</v>
      </c>
      <c r="I2735" t="str">
        <f t="shared" si="256"/>
        <v>*</v>
      </c>
      <c r="J2735" t="str">
        <f t="shared" si="257"/>
        <v>*</v>
      </c>
    </row>
    <row r="2736" spans="2:10" x14ac:dyDescent="0.25">
      <c r="B2736" t="str">
        <f>IF('TECH RES'!C2737="RESNGA",'TECH RES'!B2737,"*")</f>
        <v>*</v>
      </c>
      <c r="C2736" t="str">
        <f t="shared" si="252"/>
        <v>*</v>
      </c>
      <c r="D2736" t="str">
        <f t="shared" si="253"/>
        <v>*</v>
      </c>
      <c r="F2736" t="str">
        <f>IF('TECH RES'!C2737="RESNGA",'TECH RES'!B2737,"*")</f>
        <v>*</v>
      </c>
      <c r="G2736" t="str">
        <f t="shared" si="254"/>
        <v>*</v>
      </c>
      <c r="H2736" t="str">
        <f t="shared" si="255"/>
        <v>*</v>
      </c>
      <c r="I2736" t="str">
        <f t="shared" si="256"/>
        <v>*</v>
      </c>
      <c r="J2736" t="str">
        <f t="shared" si="257"/>
        <v>*</v>
      </c>
    </row>
    <row r="2737" spans="2:10" x14ac:dyDescent="0.25">
      <c r="B2737" t="str">
        <f>IF('TECH RES'!C2738="RESNGA",'TECH RES'!B2738,"*")</f>
        <v>*</v>
      </c>
      <c r="C2737" t="str">
        <f t="shared" si="252"/>
        <v>*</v>
      </c>
      <c r="D2737" t="str">
        <f t="shared" si="253"/>
        <v>*</v>
      </c>
      <c r="F2737" t="str">
        <f>IF('TECH RES'!C2738="RESNGA",'TECH RES'!B2738,"*")</f>
        <v>*</v>
      </c>
      <c r="G2737" t="str">
        <f t="shared" si="254"/>
        <v>*</v>
      </c>
      <c r="H2737" t="str">
        <f t="shared" si="255"/>
        <v>*</v>
      </c>
      <c r="I2737" t="str">
        <f t="shared" si="256"/>
        <v>*</v>
      </c>
      <c r="J2737" t="str">
        <f t="shared" si="257"/>
        <v>*</v>
      </c>
    </row>
    <row r="2738" spans="2:10" x14ac:dyDescent="0.25">
      <c r="B2738" t="str">
        <f>IF('TECH RES'!C2739="RESNGA",'TECH RES'!B2739,"*")</f>
        <v>RESHOUHINewSCAHP2NGA20</v>
      </c>
      <c r="C2738" t="str">
        <f t="shared" si="252"/>
        <v>RESNGA</v>
      </c>
      <c r="D2738">
        <f t="shared" si="253"/>
        <v>1</v>
      </c>
      <c r="F2738" t="str">
        <f>IF('TECH RES'!C2739="RESNGA",'TECH RES'!B2739,"*")</f>
        <v>RESHOUHINewSCAHP2NGA20</v>
      </c>
      <c r="G2738" t="str">
        <f t="shared" si="254"/>
        <v>RESRNG</v>
      </c>
      <c r="H2738">
        <f t="shared" si="255"/>
        <v>0</v>
      </c>
      <c r="I2738">
        <f t="shared" si="256"/>
        <v>1</v>
      </c>
      <c r="J2738">
        <f t="shared" si="257"/>
        <v>1</v>
      </c>
    </row>
    <row r="2739" spans="2:10" x14ac:dyDescent="0.25">
      <c r="B2739" t="str">
        <f>IF('TECH RES'!C2740="RESNGA",'TECH RES'!B2740,"*")</f>
        <v>*</v>
      </c>
      <c r="C2739" t="str">
        <f t="shared" si="252"/>
        <v>*</v>
      </c>
      <c r="D2739" t="str">
        <f t="shared" si="253"/>
        <v>*</v>
      </c>
      <c r="F2739" t="str">
        <f>IF('TECH RES'!C2740="RESNGA",'TECH RES'!B2740,"*")</f>
        <v>*</v>
      </c>
      <c r="G2739" t="str">
        <f t="shared" si="254"/>
        <v>*</v>
      </c>
      <c r="H2739" t="str">
        <f t="shared" si="255"/>
        <v>*</v>
      </c>
      <c r="I2739" t="str">
        <f t="shared" si="256"/>
        <v>*</v>
      </c>
      <c r="J2739" t="str">
        <f t="shared" si="257"/>
        <v>*</v>
      </c>
    </row>
    <row r="2740" spans="2:10" x14ac:dyDescent="0.25">
      <c r="B2740" t="str">
        <f>IF('TECH RES'!C2741="RESNGA",'TECH RES'!B2741,"*")</f>
        <v>*</v>
      </c>
      <c r="C2740" t="str">
        <f t="shared" si="252"/>
        <v>*</v>
      </c>
      <c r="D2740" t="str">
        <f t="shared" si="253"/>
        <v>*</v>
      </c>
      <c r="F2740" t="str">
        <f>IF('TECH RES'!C2741="RESNGA",'TECH RES'!B2741,"*")</f>
        <v>*</v>
      </c>
      <c r="G2740" t="str">
        <f t="shared" si="254"/>
        <v>*</v>
      </c>
      <c r="H2740" t="str">
        <f t="shared" si="255"/>
        <v>*</v>
      </c>
      <c r="I2740" t="str">
        <f t="shared" si="256"/>
        <v>*</v>
      </c>
      <c r="J2740" t="str">
        <f t="shared" si="257"/>
        <v>*</v>
      </c>
    </row>
    <row r="2741" spans="2:10" x14ac:dyDescent="0.25">
      <c r="B2741" t="str">
        <f>IF('TECH RES'!C2742="RESNGA",'TECH RES'!B2742,"*")</f>
        <v>*</v>
      </c>
      <c r="C2741" t="str">
        <f t="shared" si="252"/>
        <v>*</v>
      </c>
      <c r="D2741" t="str">
        <f t="shared" si="253"/>
        <v>*</v>
      </c>
      <c r="F2741" t="str">
        <f>IF('TECH RES'!C2742="RESNGA",'TECH RES'!B2742,"*")</f>
        <v>*</v>
      </c>
      <c r="G2741" t="str">
        <f t="shared" si="254"/>
        <v>*</v>
      </c>
      <c r="H2741" t="str">
        <f t="shared" si="255"/>
        <v>*</v>
      </c>
      <c r="I2741" t="str">
        <f t="shared" si="256"/>
        <v>*</v>
      </c>
      <c r="J2741" t="str">
        <f t="shared" si="257"/>
        <v>*</v>
      </c>
    </row>
    <row r="2742" spans="2:10" x14ac:dyDescent="0.25">
      <c r="B2742" t="str">
        <f>IF('TECH RES'!C2743="RESNGA",'TECH RES'!B2743,"*")</f>
        <v>*</v>
      </c>
      <c r="C2742" t="str">
        <f t="shared" si="252"/>
        <v>*</v>
      </c>
      <c r="D2742" t="str">
        <f t="shared" si="253"/>
        <v>*</v>
      </c>
      <c r="F2742" t="str">
        <f>IF('TECH RES'!C2743="RESNGA",'TECH RES'!B2743,"*")</f>
        <v>*</v>
      </c>
      <c r="G2742" t="str">
        <f t="shared" si="254"/>
        <v>*</v>
      </c>
      <c r="H2742" t="str">
        <f t="shared" si="255"/>
        <v>*</v>
      </c>
      <c r="I2742" t="str">
        <f t="shared" si="256"/>
        <v>*</v>
      </c>
      <c r="J2742" t="str">
        <f t="shared" si="257"/>
        <v>*</v>
      </c>
    </row>
    <row r="2743" spans="2:10" x14ac:dyDescent="0.25">
      <c r="B2743" t="str">
        <f>IF('TECH RES'!C2744="RESNGA",'TECH RES'!B2744,"*")</f>
        <v>*</v>
      </c>
      <c r="C2743" t="str">
        <f t="shared" si="252"/>
        <v>*</v>
      </c>
      <c r="D2743" t="str">
        <f t="shared" si="253"/>
        <v>*</v>
      </c>
      <c r="F2743" t="str">
        <f>IF('TECH RES'!C2744="RESNGA",'TECH RES'!B2744,"*")</f>
        <v>*</v>
      </c>
      <c r="G2743" t="str">
        <f t="shared" si="254"/>
        <v>*</v>
      </c>
      <c r="H2743" t="str">
        <f t="shared" si="255"/>
        <v>*</v>
      </c>
      <c r="I2743" t="str">
        <f t="shared" si="256"/>
        <v>*</v>
      </c>
      <c r="J2743" t="str">
        <f t="shared" si="257"/>
        <v>*</v>
      </c>
    </row>
    <row r="2744" spans="2:10" x14ac:dyDescent="0.25">
      <c r="B2744" t="str">
        <f>IF('TECH RES'!C2745="RESNGA",'TECH RES'!B2745,"*")</f>
        <v>*</v>
      </c>
      <c r="C2744" t="str">
        <f t="shared" si="252"/>
        <v>*</v>
      </c>
      <c r="D2744" t="str">
        <f t="shared" si="253"/>
        <v>*</v>
      </c>
      <c r="F2744" t="str">
        <f>IF('TECH RES'!C2745="RESNGA",'TECH RES'!B2745,"*")</f>
        <v>*</v>
      </c>
      <c r="G2744" t="str">
        <f t="shared" si="254"/>
        <v>*</v>
      </c>
      <c r="H2744" t="str">
        <f t="shared" si="255"/>
        <v>*</v>
      </c>
      <c r="I2744" t="str">
        <f t="shared" si="256"/>
        <v>*</v>
      </c>
      <c r="J2744" t="str">
        <f t="shared" si="257"/>
        <v>*</v>
      </c>
    </row>
    <row r="2745" spans="2:10" x14ac:dyDescent="0.25">
      <c r="B2745" t="str">
        <f>IF('TECH RES'!C2746="RESNGA",'TECH RES'!B2746,"*")</f>
        <v>*</v>
      </c>
      <c r="C2745" t="str">
        <f t="shared" si="252"/>
        <v>*</v>
      </c>
      <c r="D2745" t="str">
        <f t="shared" si="253"/>
        <v>*</v>
      </c>
      <c r="F2745" t="str">
        <f>IF('TECH RES'!C2746="RESNGA",'TECH RES'!B2746,"*")</f>
        <v>*</v>
      </c>
      <c r="G2745" t="str">
        <f t="shared" si="254"/>
        <v>*</v>
      </c>
      <c r="H2745" t="str">
        <f t="shared" si="255"/>
        <v>*</v>
      </c>
      <c r="I2745" t="str">
        <f t="shared" si="256"/>
        <v>*</v>
      </c>
      <c r="J2745" t="str">
        <f t="shared" si="257"/>
        <v>*</v>
      </c>
    </row>
    <row r="2746" spans="2:10" x14ac:dyDescent="0.25">
      <c r="B2746" t="str">
        <f>IF('TECH RES'!C2747="RESNGA",'TECH RES'!B2747,"*")</f>
        <v>*</v>
      </c>
      <c r="C2746" t="str">
        <f t="shared" si="252"/>
        <v>*</v>
      </c>
      <c r="D2746" t="str">
        <f t="shared" si="253"/>
        <v>*</v>
      </c>
      <c r="F2746" t="str">
        <f>IF('TECH RES'!C2747="RESNGA",'TECH RES'!B2747,"*")</f>
        <v>*</v>
      </c>
      <c r="G2746" t="str">
        <f t="shared" si="254"/>
        <v>*</v>
      </c>
      <c r="H2746" t="str">
        <f t="shared" si="255"/>
        <v>*</v>
      </c>
      <c r="I2746" t="str">
        <f t="shared" si="256"/>
        <v>*</v>
      </c>
      <c r="J2746" t="str">
        <f t="shared" si="257"/>
        <v>*</v>
      </c>
    </row>
    <row r="2747" spans="2:10" x14ac:dyDescent="0.25">
      <c r="B2747" t="str">
        <f>IF('TECH RES'!C2748="RESNGA",'TECH RES'!B2748,"*")</f>
        <v>*</v>
      </c>
      <c r="C2747" t="str">
        <f t="shared" si="252"/>
        <v>*</v>
      </c>
      <c r="D2747" t="str">
        <f t="shared" si="253"/>
        <v>*</v>
      </c>
      <c r="F2747" t="str">
        <f>IF('TECH RES'!C2748="RESNGA",'TECH RES'!B2748,"*")</f>
        <v>*</v>
      </c>
      <c r="G2747" t="str">
        <f t="shared" si="254"/>
        <v>*</v>
      </c>
      <c r="H2747" t="str">
        <f t="shared" si="255"/>
        <v>*</v>
      </c>
      <c r="I2747" t="str">
        <f t="shared" si="256"/>
        <v>*</v>
      </c>
      <c r="J2747" t="str">
        <f t="shared" si="257"/>
        <v>*</v>
      </c>
    </row>
    <row r="2748" spans="2:10" x14ac:dyDescent="0.25">
      <c r="B2748" t="str">
        <f>IF('TECH RES'!C2749="RESNGA",'TECH RES'!B2749,"*")</f>
        <v>*</v>
      </c>
      <c r="C2748" t="str">
        <f t="shared" si="252"/>
        <v>*</v>
      </c>
      <c r="D2748" t="str">
        <f t="shared" si="253"/>
        <v>*</v>
      </c>
      <c r="F2748" t="str">
        <f>IF('TECH RES'!C2749="RESNGA",'TECH RES'!B2749,"*")</f>
        <v>*</v>
      </c>
      <c r="G2748" t="str">
        <f t="shared" si="254"/>
        <v>*</v>
      </c>
      <c r="H2748" t="str">
        <f t="shared" si="255"/>
        <v>*</v>
      </c>
      <c r="I2748" t="str">
        <f t="shared" si="256"/>
        <v>*</v>
      </c>
      <c r="J2748" t="str">
        <f t="shared" si="257"/>
        <v>*</v>
      </c>
    </row>
    <row r="2749" spans="2:10" x14ac:dyDescent="0.25">
      <c r="B2749" t="str">
        <f>IF('TECH RES'!C2750="RESNGA",'TECH RES'!B2750,"*")</f>
        <v>*</v>
      </c>
      <c r="C2749" t="str">
        <f t="shared" si="252"/>
        <v>*</v>
      </c>
      <c r="D2749" t="str">
        <f t="shared" si="253"/>
        <v>*</v>
      </c>
      <c r="F2749" t="str">
        <f>IF('TECH RES'!C2750="RESNGA",'TECH RES'!B2750,"*")</f>
        <v>*</v>
      </c>
      <c r="G2749" t="str">
        <f t="shared" si="254"/>
        <v>*</v>
      </c>
      <c r="H2749" t="str">
        <f t="shared" si="255"/>
        <v>*</v>
      </c>
      <c r="I2749" t="str">
        <f t="shared" si="256"/>
        <v>*</v>
      </c>
      <c r="J2749" t="str">
        <f t="shared" si="257"/>
        <v>*</v>
      </c>
    </row>
    <row r="2750" spans="2:10" x14ac:dyDescent="0.25">
      <c r="B2750" t="str">
        <f>IF('TECH RES'!C2751="RESNGA",'TECH RES'!B2751,"*")</f>
        <v>*</v>
      </c>
      <c r="C2750" t="str">
        <f t="shared" si="252"/>
        <v>*</v>
      </c>
      <c r="D2750" t="str">
        <f t="shared" si="253"/>
        <v>*</v>
      </c>
      <c r="F2750" t="str">
        <f>IF('TECH RES'!C2751="RESNGA",'TECH RES'!B2751,"*")</f>
        <v>*</v>
      </c>
      <c r="G2750" t="str">
        <f t="shared" si="254"/>
        <v>*</v>
      </c>
      <c r="H2750" t="str">
        <f t="shared" si="255"/>
        <v>*</v>
      </c>
      <c r="I2750" t="str">
        <f t="shared" si="256"/>
        <v>*</v>
      </c>
      <c r="J2750" t="str">
        <f t="shared" si="257"/>
        <v>*</v>
      </c>
    </row>
    <row r="2751" spans="2:10" x14ac:dyDescent="0.25">
      <c r="B2751" t="str">
        <f>IF('TECH RES'!C2752="RESNGA",'TECH RES'!B2752,"*")</f>
        <v>*</v>
      </c>
      <c r="C2751" t="str">
        <f t="shared" si="252"/>
        <v>*</v>
      </c>
      <c r="D2751" t="str">
        <f t="shared" si="253"/>
        <v>*</v>
      </c>
      <c r="F2751" t="str">
        <f>IF('TECH RES'!C2752="RESNGA",'TECH RES'!B2752,"*")</f>
        <v>*</v>
      </c>
      <c r="G2751" t="str">
        <f t="shared" si="254"/>
        <v>*</v>
      </c>
      <c r="H2751" t="str">
        <f t="shared" si="255"/>
        <v>*</v>
      </c>
      <c r="I2751" t="str">
        <f t="shared" si="256"/>
        <v>*</v>
      </c>
      <c r="J2751" t="str">
        <f t="shared" si="257"/>
        <v>*</v>
      </c>
    </row>
    <row r="2752" spans="2:10" x14ac:dyDescent="0.25">
      <c r="B2752" t="str">
        <f>IF('TECH RES'!C2753="RESNGA",'TECH RES'!B2753,"*")</f>
        <v>*</v>
      </c>
      <c r="C2752" t="str">
        <f t="shared" si="252"/>
        <v>*</v>
      </c>
      <c r="D2752" t="str">
        <f t="shared" si="253"/>
        <v>*</v>
      </c>
      <c r="F2752" t="str">
        <f>IF('TECH RES'!C2753="RESNGA",'TECH RES'!B2753,"*")</f>
        <v>*</v>
      </c>
      <c r="G2752" t="str">
        <f t="shared" si="254"/>
        <v>*</v>
      </c>
      <c r="H2752" t="str">
        <f t="shared" si="255"/>
        <v>*</v>
      </c>
      <c r="I2752" t="str">
        <f t="shared" si="256"/>
        <v>*</v>
      </c>
      <c r="J2752" t="str">
        <f t="shared" si="257"/>
        <v>*</v>
      </c>
    </row>
    <row r="2753" spans="2:10" x14ac:dyDescent="0.25">
      <c r="B2753" t="str">
        <f>IF('TECH RES'!C2754="RESNGA",'TECH RES'!B2754,"*")</f>
        <v>*</v>
      </c>
      <c r="C2753" t="str">
        <f t="shared" si="252"/>
        <v>*</v>
      </c>
      <c r="D2753" t="str">
        <f t="shared" si="253"/>
        <v>*</v>
      </c>
      <c r="F2753" t="str">
        <f>IF('TECH RES'!C2754="RESNGA",'TECH RES'!B2754,"*")</f>
        <v>*</v>
      </c>
      <c r="G2753" t="str">
        <f t="shared" si="254"/>
        <v>*</v>
      </c>
      <c r="H2753" t="str">
        <f t="shared" si="255"/>
        <v>*</v>
      </c>
      <c r="I2753" t="str">
        <f t="shared" si="256"/>
        <v>*</v>
      </c>
      <c r="J2753" t="str">
        <f t="shared" si="257"/>
        <v>*</v>
      </c>
    </row>
    <row r="2754" spans="2:10" x14ac:dyDescent="0.25">
      <c r="B2754" t="str">
        <f>IF('TECH RES'!C2755="RESNGA",'TECH RES'!B2755,"*")</f>
        <v>*</v>
      </c>
      <c r="C2754" t="str">
        <f t="shared" si="252"/>
        <v>*</v>
      </c>
      <c r="D2754" t="str">
        <f t="shared" si="253"/>
        <v>*</v>
      </c>
      <c r="F2754" t="str">
        <f>IF('TECH RES'!C2755="RESNGA",'TECH RES'!B2755,"*")</f>
        <v>*</v>
      </c>
      <c r="G2754" t="str">
        <f t="shared" si="254"/>
        <v>*</v>
      </c>
      <c r="H2754" t="str">
        <f t="shared" si="255"/>
        <v>*</v>
      </c>
      <c r="I2754" t="str">
        <f t="shared" si="256"/>
        <v>*</v>
      </c>
      <c r="J2754" t="str">
        <f t="shared" si="257"/>
        <v>*</v>
      </c>
    </row>
    <row r="2755" spans="2:10" x14ac:dyDescent="0.25">
      <c r="B2755" t="str">
        <f>IF('TECH RES'!C2756="RESNGA",'TECH RES'!B2756,"*")</f>
        <v>*</v>
      </c>
      <c r="C2755" t="str">
        <f t="shared" si="252"/>
        <v>*</v>
      </c>
      <c r="D2755" t="str">
        <f t="shared" si="253"/>
        <v>*</v>
      </c>
      <c r="F2755" t="str">
        <f>IF('TECH RES'!C2756="RESNGA",'TECH RES'!B2756,"*")</f>
        <v>*</v>
      </c>
      <c r="G2755" t="str">
        <f t="shared" si="254"/>
        <v>*</v>
      </c>
      <c r="H2755" t="str">
        <f t="shared" si="255"/>
        <v>*</v>
      </c>
      <c r="I2755" t="str">
        <f t="shared" si="256"/>
        <v>*</v>
      </c>
      <c r="J2755" t="str">
        <f t="shared" si="257"/>
        <v>*</v>
      </c>
    </row>
    <row r="2756" spans="2:10" x14ac:dyDescent="0.25">
      <c r="B2756" t="str">
        <f>IF('TECH RES'!C2757="RESNGA",'TECH RES'!B2757,"*")</f>
        <v>*</v>
      </c>
      <c r="C2756" t="str">
        <f t="shared" si="252"/>
        <v>*</v>
      </c>
      <c r="D2756" t="str">
        <f t="shared" si="253"/>
        <v>*</v>
      </c>
      <c r="F2756" t="str">
        <f>IF('TECH RES'!C2757="RESNGA",'TECH RES'!B2757,"*")</f>
        <v>*</v>
      </c>
      <c r="G2756" t="str">
        <f t="shared" si="254"/>
        <v>*</v>
      </c>
      <c r="H2756" t="str">
        <f t="shared" si="255"/>
        <v>*</v>
      </c>
      <c r="I2756" t="str">
        <f t="shared" si="256"/>
        <v>*</v>
      </c>
      <c r="J2756" t="str">
        <f t="shared" si="257"/>
        <v>*</v>
      </c>
    </row>
    <row r="2757" spans="2:10" x14ac:dyDescent="0.25">
      <c r="B2757" t="str">
        <f>IF('TECH RES'!C2758="RESNGA",'TECH RES'!B2758,"*")</f>
        <v>*</v>
      </c>
      <c r="C2757" t="str">
        <f t="shared" si="252"/>
        <v>*</v>
      </c>
      <c r="D2757" t="str">
        <f t="shared" si="253"/>
        <v>*</v>
      </c>
      <c r="F2757" t="str">
        <f>IF('TECH RES'!C2758="RESNGA",'TECH RES'!B2758,"*")</f>
        <v>*</v>
      </c>
      <c r="G2757" t="str">
        <f t="shared" si="254"/>
        <v>*</v>
      </c>
      <c r="H2757" t="str">
        <f t="shared" si="255"/>
        <v>*</v>
      </c>
      <c r="I2757" t="str">
        <f t="shared" si="256"/>
        <v>*</v>
      </c>
      <c r="J2757" t="str">
        <f t="shared" si="257"/>
        <v>*</v>
      </c>
    </row>
    <row r="2758" spans="2:10" x14ac:dyDescent="0.25">
      <c r="B2758" t="str">
        <f>IF('TECH RES'!C2759="RESNGA",'TECH RES'!B2759,"*")</f>
        <v>*</v>
      </c>
      <c r="C2758" t="str">
        <f t="shared" ref="C2758:C2821" si="258">IF(B2758="*","*","RESNGA")</f>
        <v>*</v>
      </c>
      <c r="D2758" t="str">
        <f t="shared" ref="D2758:D2821" si="259">IF(B2758="*","*",1)</f>
        <v>*</v>
      </c>
      <c r="F2758" t="str">
        <f>IF('TECH RES'!C2759="RESNGA",'TECH RES'!B2759,"*")</f>
        <v>*</v>
      </c>
      <c r="G2758" t="str">
        <f t="shared" ref="G2758:G2821" si="260">IF(F2758="*","*","RESRNG")</f>
        <v>*</v>
      </c>
      <c r="H2758" t="str">
        <f t="shared" ref="H2758:H2821" si="261">IF(F2758="*","*",0)</f>
        <v>*</v>
      </c>
      <c r="I2758" t="str">
        <f t="shared" ref="I2758:I2821" si="262">IF(G2758="*","*",1)</f>
        <v>*</v>
      </c>
      <c r="J2758" t="str">
        <f t="shared" ref="J2758:J2821" si="263">IF(H2758="*","*",1)</f>
        <v>*</v>
      </c>
    </row>
    <row r="2759" spans="2:10" x14ac:dyDescent="0.25">
      <c r="B2759" t="str">
        <f>IF('TECH RES'!C2760="RESNGA",'TECH RES'!B2760,"*")</f>
        <v>*</v>
      </c>
      <c r="C2759" t="str">
        <f t="shared" si="258"/>
        <v>*</v>
      </c>
      <c r="D2759" t="str">
        <f t="shared" si="259"/>
        <v>*</v>
      </c>
      <c r="F2759" t="str">
        <f>IF('TECH RES'!C2760="RESNGA",'TECH RES'!B2760,"*")</f>
        <v>*</v>
      </c>
      <c r="G2759" t="str">
        <f t="shared" si="260"/>
        <v>*</v>
      </c>
      <c r="H2759" t="str">
        <f t="shared" si="261"/>
        <v>*</v>
      </c>
      <c r="I2759" t="str">
        <f t="shared" si="262"/>
        <v>*</v>
      </c>
      <c r="J2759" t="str">
        <f t="shared" si="263"/>
        <v>*</v>
      </c>
    </row>
    <row r="2760" spans="2:10" x14ac:dyDescent="0.25">
      <c r="B2760" t="str">
        <f>IF('TECH RES'!C2761="RESNGA",'TECH RES'!B2761,"*")</f>
        <v>*</v>
      </c>
      <c r="C2760" t="str">
        <f t="shared" si="258"/>
        <v>*</v>
      </c>
      <c r="D2760" t="str">
        <f t="shared" si="259"/>
        <v>*</v>
      </c>
      <c r="F2760" t="str">
        <f>IF('TECH RES'!C2761="RESNGA",'TECH RES'!B2761,"*")</f>
        <v>*</v>
      </c>
      <c r="G2760" t="str">
        <f t="shared" si="260"/>
        <v>*</v>
      </c>
      <c r="H2760" t="str">
        <f t="shared" si="261"/>
        <v>*</v>
      </c>
      <c r="I2760" t="str">
        <f t="shared" si="262"/>
        <v>*</v>
      </c>
      <c r="J2760" t="str">
        <f t="shared" si="263"/>
        <v>*</v>
      </c>
    </row>
    <row r="2761" spans="2:10" x14ac:dyDescent="0.25">
      <c r="B2761" t="str">
        <f>IF('TECH RES'!C2762="RESNGA",'TECH RES'!B2762,"*")</f>
        <v>*</v>
      </c>
      <c r="C2761" t="str">
        <f t="shared" si="258"/>
        <v>*</v>
      </c>
      <c r="D2761" t="str">
        <f t="shared" si="259"/>
        <v>*</v>
      </c>
      <c r="F2761" t="str">
        <f>IF('TECH RES'!C2762="RESNGA",'TECH RES'!B2762,"*")</f>
        <v>*</v>
      </c>
      <c r="G2761" t="str">
        <f t="shared" si="260"/>
        <v>*</v>
      </c>
      <c r="H2761" t="str">
        <f t="shared" si="261"/>
        <v>*</v>
      </c>
      <c r="I2761" t="str">
        <f t="shared" si="262"/>
        <v>*</v>
      </c>
      <c r="J2761" t="str">
        <f t="shared" si="263"/>
        <v>*</v>
      </c>
    </row>
    <row r="2762" spans="2:10" x14ac:dyDescent="0.25">
      <c r="B2762" t="str">
        <f>IF('TECH RES'!C2763="RESNGA",'TECH RES'!B2763,"*")</f>
        <v>*</v>
      </c>
      <c r="C2762" t="str">
        <f t="shared" si="258"/>
        <v>*</v>
      </c>
      <c r="D2762" t="str">
        <f t="shared" si="259"/>
        <v>*</v>
      </c>
      <c r="F2762" t="str">
        <f>IF('TECH RES'!C2763="RESNGA",'TECH RES'!B2763,"*")</f>
        <v>*</v>
      </c>
      <c r="G2762" t="str">
        <f t="shared" si="260"/>
        <v>*</v>
      </c>
      <c r="H2762" t="str">
        <f t="shared" si="261"/>
        <v>*</v>
      </c>
      <c r="I2762" t="str">
        <f t="shared" si="262"/>
        <v>*</v>
      </c>
      <c r="J2762" t="str">
        <f t="shared" si="263"/>
        <v>*</v>
      </c>
    </row>
    <row r="2763" spans="2:10" x14ac:dyDescent="0.25">
      <c r="B2763" t="str">
        <f>IF('TECH RES'!C2764="RESNGA",'TECH RES'!B2764,"*")</f>
        <v>*</v>
      </c>
      <c r="C2763" t="str">
        <f t="shared" si="258"/>
        <v>*</v>
      </c>
      <c r="D2763" t="str">
        <f t="shared" si="259"/>
        <v>*</v>
      </c>
      <c r="F2763" t="str">
        <f>IF('TECH RES'!C2764="RESNGA",'TECH RES'!B2764,"*")</f>
        <v>*</v>
      </c>
      <c r="G2763" t="str">
        <f t="shared" si="260"/>
        <v>*</v>
      </c>
      <c r="H2763" t="str">
        <f t="shared" si="261"/>
        <v>*</v>
      </c>
      <c r="I2763" t="str">
        <f t="shared" si="262"/>
        <v>*</v>
      </c>
      <c r="J2763" t="str">
        <f t="shared" si="263"/>
        <v>*</v>
      </c>
    </row>
    <row r="2764" spans="2:10" x14ac:dyDescent="0.25">
      <c r="B2764" t="str">
        <f>IF('TECH RES'!C2765="RESNGA",'TECH RES'!B2765,"*")</f>
        <v>*</v>
      </c>
      <c r="C2764" t="str">
        <f t="shared" si="258"/>
        <v>*</v>
      </c>
      <c r="D2764" t="str">
        <f t="shared" si="259"/>
        <v>*</v>
      </c>
      <c r="F2764" t="str">
        <f>IF('TECH RES'!C2765="RESNGA",'TECH RES'!B2765,"*")</f>
        <v>*</v>
      </c>
      <c r="G2764" t="str">
        <f t="shared" si="260"/>
        <v>*</v>
      </c>
      <c r="H2764" t="str">
        <f t="shared" si="261"/>
        <v>*</v>
      </c>
      <c r="I2764" t="str">
        <f t="shared" si="262"/>
        <v>*</v>
      </c>
      <c r="J2764" t="str">
        <f t="shared" si="263"/>
        <v>*</v>
      </c>
    </row>
    <row r="2765" spans="2:10" x14ac:dyDescent="0.25">
      <c r="B2765" t="str">
        <f>IF('TECH RES'!C2766="RESNGA",'TECH RES'!B2766,"*")</f>
        <v>*</v>
      </c>
      <c r="C2765" t="str">
        <f t="shared" si="258"/>
        <v>*</v>
      </c>
      <c r="D2765" t="str">
        <f t="shared" si="259"/>
        <v>*</v>
      </c>
      <c r="F2765" t="str">
        <f>IF('TECH RES'!C2766="RESNGA",'TECH RES'!B2766,"*")</f>
        <v>*</v>
      </c>
      <c r="G2765" t="str">
        <f t="shared" si="260"/>
        <v>*</v>
      </c>
      <c r="H2765" t="str">
        <f t="shared" si="261"/>
        <v>*</v>
      </c>
      <c r="I2765" t="str">
        <f t="shared" si="262"/>
        <v>*</v>
      </c>
      <c r="J2765" t="str">
        <f t="shared" si="263"/>
        <v>*</v>
      </c>
    </row>
    <row r="2766" spans="2:10" x14ac:dyDescent="0.25">
      <c r="B2766" t="str">
        <f>IF('TECH RES'!C2767="RESNGA",'TECH RES'!B2767,"*")</f>
        <v>*</v>
      </c>
      <c r="C2766" t="str">
        <f t="shared" si="258"/>
        <v>*</v>
      </c>
      <c r="D2766" t="str">
        <f t="shared" si="259"/>
        <v>*</v>
      </c>
      <c r="F2766" t="str">
        <f>IF('TECH RES'!C2767="RESNGA",'TECH RES'!B2767,"*")</f>
        <v>*</v>
      </c>
      <c r="G2766" t="str">
        <f t="shared" si="260"/>
        <v>*</v>
      </c>
      <c r="H2766" t="str">
        <f t="shared" si="261"/>
        <v>*</v>
      </c>
      <c r="I2766" t="str">
        <f t="shared" si="262"/>
        <v>*</v>
      </c>
      <c r="J2766" t="str">
        <f t="shared" si="263"/>
        <v>*</v>
      </c>
    </row>
    <row r="2767" spans="2:10" x14ac:dyDescent="0.25">
      <c r="B2767" t="str">
        <f>IF('TECH RES'!C2768="RESNGA",'TECH RES'!B2768,"*")</f>
        <v>*</v>
      </c>
      <c r="C2767" t="str">
        <f t="shared" si="258"/>
        <v>*</v>
      </c>
      <c r="D2767" t="str">
        <f t="shared" si="259"/>
        <v>*</v>
      </c>
      <c r="F2767" t="str">
        <f>IF('TECH RES'!C2768="RESNGA",'TECH RES'!B2768,"*")</f>
        <v>*</v>
      </c>
      <c r="G2767" t="str">
        <f t="shared" si="260"/>
        <v>*</v>
      </c>
      <c r="H2767" t="str">
        <f t="shared" si="261"/>
        <v>*</v>
      </c>
      <c r="I2767" t="str">
        <f t="shared" si="262"/>
        <v>*</v>
      </c>
      <c r="J2767" t="str">
        <f t="shared" si="263"/>
        <v>*</v>
      </c>
    </row>
    <row r="2768" spans="2:10" x14ac:dyDescent="0.25">
      <c r="B2768" t="str">
        <f>IF('TECH RES'!C2769="RESNGA",'TECH RES'!B2769,"*")</f>
        <v>*</v>
      </c>
      <c r="C2768" t="str">
        <f t="shared" si="258"/>
        <v>*</v>
      </c>
      <c r="D2768" t="str">
        <f t="shared" si="259"/>
        <v>*</v>
      </c>
      <c r="F2768" t="str">
        <f>IF('TECH RES'!C2769="RESNGA",'TECH RES'!B2769,"*")</f>
        <v>*</v>
      </c>
      <c r="G2768" t="str">
        <f t="shared" si="260"/>
        <v>*</v>
      </c>
      <c r="H2768" t="str">
        <f t="shared" si="261"/>
        <v>*</v>
      </c>
      <c r="I2768" t="str">
        <f t="shared" si="262"/>
        <v>*</v>
      </c>
      <c r="J2768" t="str">
        <f t="shared" si="263"/>
        <v>*</v>
      </c>
    </row>
    <row r="2769" spans="2:10" x14ac:dyDescent="0.25">
      <c r="B2769" t="str">
        <f>IF('TECH RES'!C2770="RESNGA",'TECH RES'!B2770,"*")</f>
        <v>*</v>
      </c>
      <c r="C2769" t="str">
        <f t="shared" si="258"/>
        <v>*</v>
      </c>
      <c r="D2769" t="str">
        <f t="shared" si="259"/>
        <v>*</v>
      </c>
      <c r="F2769" t="str">
        <f>IF('TECH RES'!C2770="RESNGA",'TECH RES'!B2770,"*")</f>
        <v>*</v>
      </c>
      <c r="G2769" t="str">
        <f t="shared" si="260"/>
        <v>*</v>
      </c>
      <c r="H2769" t="str">
        <f t="shared" si="261"/>
        <v>*</v>
      </c>
      <c r="I2769" t="str">
        <f t="shared" si="262"/>
        <v>*</v>
      </c>
      <c r="J2769" t="str">
        <f t="shared" si="263"/>
        <v>*</v>
      </c>
    </row>
    <row r="2770" spans="2:10" x14ac:dyDescent="0.25">
      <c r="B2770" t="str">
        <f>IF('TECH RES'!C2771="RESNGA",'TECH RES'!B2771,"*")</f>
        <v>*</v>
      </c>
      <c r="C2770" t="str">
        <f t="shared" si="258"/>
        <v>*</v>
      </c>
      <c r="D2770" t="str">
        <f t="shared" si="259"/>
        <v>*</v>
      </c>
      <c r="F2770" t="str">
        <f>IF('TECH RES'!C2771="RESNGA",'TECH RES'!B2771,"*")</f>
        <v>*</v>
      </c>
      <c r="G2770" t="str">
        <f t="shared" si="260"/>
        <v>*</v>
      </c>
      <c r="H2770" t="str">
        <f t="shared" si="261"/>
        <v>*</v>
      </c>
      <c r="I2770" t="str">
        <f t="shared" si="262"/>
        <v>*</v>
      </c>
      <c r="J2770" t="str">
        <f t="shared" si="263"/>
        <v>*</v>
      </c>
    </row>
    <row r="2771" spans="2:10" x14ac:dyDescent="0.25">
      <c r="B2771" t="str">
        <f>IF('TECH RES'!C2772="RESNGA",'TECH RES'!B2772,"*")</f>
        <v>*</v>
      </c>
      <c r="C2771" t="str">
        <f t="shared" si="258"/>
        <v>*</v>
      </c>
      <c r="D2771" t="str">
        <f t="shared" si="259"/>
        <v>*</v>
      </c>
      <c r="F2771" t="str">
        <f>IF('TECH RES'!C2772="RESNGA",'TECH RES'!B2772,"*")</f>
        <v>*</v>
      </c>
      <c r="G2771" t="str">
        <f t="shared" si="260"/>
        <v>*</v>
      </c>
      <c r="H2771" t="str">
        <f t="shared" si="261"/>
        <v>*</v>
      </c>
      <c r="I2771" t="str">
        <f t="shared" si="262"/>
        <v>*</v>
      </c>
      <c r="J2771" t="str">
        <f t="shared" si="263"/>
        <v>*</v>
      </c>
    </row>
    <row r="2772" spans="2:10" x14ac:dyDescent="0.25">
      <c r="B2772" t="str">
        <f>IF('TECH RES'!C2773="RESNGA",'TECH RES'!B2773,"*")</f>
        <v>*</v>
      </c>
      <c r="C2772" t="str">
        <f t="shared" si="258"/>
        <v>*</v>
      </c>
      <c r="D2772" t="str">
        <f t="shared" si="259"/>
        <v>*</v>
      </c>
      <c r="F2772" t="str">
        <f>IF('TECH RES'!C2773="RESNGA",'TECH RES'!B2773,"*")</f>
        <v>*</v>
      </c>
      <c r="G2772" t="str">
        <f t="shared" si="260"/>
        <v>*</v>
      </c>
      <c r="H2772" t="str">
        <f t="shared" si="261"/>
        <v>*</v>
      </c>
      <c r="I2772" t="str">
        <f t="shared" si="262"/>
        <v>*</v>
      </c>
      <c r="J2772" t="str">
        <f t="shared" si="263"/>
        <v>*</v>
      </c>
    </row>
    <row r="2773" spans="2:10" x14ac:dyDescent="0.25">
      <c r="B2773" t="str">
        <f>IF('TECH RES'!C2774="RESNGA",'TECH RES'!B2774,"*")</f>
        <v>*</v>
      </c>
      <c r="C2773" t="str">
        <f t="shared" si="258"/>
        <v>*</v>
      </c>
      <c r="D2773" t="str">
        <f t="shared" si="259"/>
        <v>*</v>
      </c>
      <c r="F2773" t="str">
        <f>IF('TECH RES'!C2774="RESNGA",'TECH RES'!B2774,"*")</f>
        <v>*</v>
      </c>
      <c r="G2773" t="str">
        <f t="shared" si="260"/>
        <v>*</v>
      </c>
      <c r="H2773" t="str">
        <f t="shared" si="261"/>
        <v>*</v>
      </c>
      <c r="I2773" t="str">
        <f t="shared" si="262"/>
        <v>*</v>
      </c>
      <c r="J2773" t="str">
        <f t="shared" si="263"/>
        <v>*</v>
      </c>
    </row>
    <row r="2774" spans="2:10" x14ac:dyDescent="0.25">
      <c r="B2774" t="str">
        <f>IF('TECH RES'!C2775="RESNGA",'TECH RES'!B2775,"*")</f>
        <v>*</v>
      </c>
      <c r="C2774" t="str">
        <f t="shared" si="258"/>
        <v>*</v>
      </c>
      <c r="D2774" t="str">
        <f t="shared" si="259"/>
        <v>*</v>
      </c>
      <c r="F2774" t="str">
        <f>IF('TECH RES'!C2775="RESNGA",'TECH RES'!B2775,"*")</f>
        <v>*</v>
      </c>
      <c r="G2774" t="str">
        <f t="shared" si="260"/>
        <v>*</v>
      </c>
      <c r="H2774" t="str">
        <f t="shared" si="261"/>
        <v>*</v>
      </c>
      <c r="I2774" t="str">
        <f t="shared" si="262"/>
        <v>*</v>
      </c>
      <c r="J2774" t="str">
        <f t="shared" si="263"/>
        <v>*</v>
      </c>
    </row>
    <row r="2775" spans="2:10" x14ac:dyDescent="0.25">
      <c r="B2775" t="str">
        <f>IF('TECH RES'!C2776="RESNGA",'TECH RES'!B2776,"*")</f>
        <v>*</v>
      </c>
      <c r="C2775" t="str">
        <f t="shared" si="258"/>
        <v>*</v>
      </c>
      <c r="D2775" t="str">
        <f t="shared" si="259"/>
        <v>*</v>
      </c>
      <c r="F2775" t="str">
        <f>IF('TECH RES'!C2776="RESNGA",'TECH RES'!B2776,"*")</f>
        <v>*</v>
      </c>
      <c r="G2775" t="str">
        <f t="shared" si="260"/>
        <v>*</v>
      </c>
      <c r="H2775" t="str">
        <f t="shared" si="261"/>
        <v>*</v>
      </c>
      <c r="I2775" t="str">
        <f t="shared" si="262"/>
        <v>*</v>
      </c>
      <c r="J2775" t="str">
        <f t="shared" si="263"/>
        <v>*</v>
      </c>
    </row>
    <row r="2776" spans="2:10" x14ac:dyDescent="0.25">
      <c r="B2776" t="str">
        <f>IF('TECH RES'!C2777="RESNGA",'TECH RES'!B2777,"*")</f>
        <v>*</v>
      </c>
      <c r="C2776" t="str">
        <f t="shared" si="258"/>
        <v>*</v>
      </c>
      <c r="D2776" t="str">
        <f t="shared" si="259"/>
        <v>*</v>
      </c>
      <c r="F2776" t="str">
        <f>IF('TECH RES'!C2777="RESNGA",'TECH RES'!B2777,"*")</f>
        <v>*</v>
      </c>
      <c r="G2776" t="str">
        <f t="shared" si="260"/>
        <v>*</v>
      </c>
      <c r="H2776" t="str">
        <f t="shared" si="261"/>
        <v>*</v>
      </c>
      <c r="I2776" t="str">
        <f t="shared" si="262"/>
        <v>*</v>
      </c>
      <c r="J2776" t="str">
        <f t="shared" si="263"/>
        <v>*</v>
      </c>
    </row>
    <row r="2777" spans="2:10" x14ac:dyDescent="0.25">
      <c r="B2777" t="str">
        <f>IF('TECH RES'!C2778="RESNGA",'TECH RES'!B2778,"*")</f>
        <v>*</v>
      </c>
      <c r="C2777" t="str">
        <f t="shared" si="258"/>
        <v>*</v>
      </c>
      <c r="D2777" t="str">
        <f t="shared" si="259"/>
        <v>*</v>
      </c>
      <c r="F2777" t="str">
        <f>IF('TECH RES'!C2778="RESNGA",'TECH RES'!B2778,"*")</f>
        <v>*</v>
      </c>
      <c r="G2777" t="str">
        <f t="shared" si="260"/>
        <v>*</v>
      </c>
      <c r="H2777" t="str">
        <f t="shared" si="261"/>
        <v>*</v>
      </c>
      <c r="I2777" t="str">
        <f t="shared" si="262"/>
        <v>*</v>
      </c>
      <c r="J2777" t="str">
        <f t="shared" si="263"/>
        <v>*</v>
      </c>
    </row>
    <row r="2778" spans="2:10" x14ac:dyDescent="0.25">
      <c r="B2778" t="str">
        <f>IF('TECH RES'!C2779="RESNGA",'TECH RES'!B2779,"*")</f>
        <v>*</v>
      </c>
      <c r="C2778" t="str">
        <f t="shared" si="258"/>
        <v>*</v>
      </c>
      <c r="D2778" t="str">
        <f t="shared" si="259"/>
        <v>*</v>
      </c>
      <c r="F2778" t="str">
        <f>IF('TECH RES'!C2779="RESNGA",'TECH RES'!B2779,"*")</f>
        <v>*</v>
      </c>
      <c r="G2778" t="str">
        <f t="shared" si="260"/>
        <v>*</v>
      </c>
      <c r="H2778" t="str">
        <f t="shared" si="261"/>
        <v>*</v>
      </c>
      <c r="I2778" t="str">
        <f t="shared" si="262"/>
        <v>*</v>
      </c>
      <c r="J2778" t="str">
        <f t="shared" si="263"/>
        <v>*</v>
      </c>
    </row>
    <row r="2779" spans="2:10" x14ac:dyDescent="0.25">
      <c r="B2779" t="str">
        <f>IF('TECH RES'!C2780="RESNGA",'TECH RES'!B2780,"*")</f>
        <v>*</v>
      </c>
      <c r="C2779" t="str">
        <f t="shared" si="258"/>
        <v>*</v>
      </c>
      <c r="D2779" t="str">
        <f t="shared" si="259"/>
        <v>*</v>
      </c>
      <c r="F2779" t="str">
        <f>IF('TECH RES'!C2780="RESNGA",'TECH RES'!B2780,"*")</f>
        <v>*</v>
      </c>
      <c r="G2779" t="str">
        <f t="shared" si="260"/>
        <v>*</v>
      </c>
      <c r="H2779" t="str">
        <f t="shared" si="261"/>
        <v>*</v>
      </c>
      <c r="I2779" t="str">
        <f t="shared" si="262"/>
        <v>*</v>
      </c>
      <c r="J2779" t="str">
        <f t="shared" si="263"/>
        <v>*</v>
      </c>
    </row>
    <row r="2780" spans="2:10" x14ac:dyDescent="0.25">
      <c r="B2780" t="str">
        <f>IF('TECH RES'!C2781="RESNGA",'TECH RES'!B2781,"*")</f>
        <v>*</v>
      </c>
      <c r="C2780" t="str">
        <f t="shared" si="258"/>
        <v>*</v>
      </c>
      <c r="D2780" t="str">
        <f t="shared" si="259"/>
        <v>*</v>
      </c>
      <c r="F2780" t="str">
        <f>IF('TECH RES'!C2781="RESNGA",'TECH RES'!B2781,"*")</f>
        <v>*</v>
      </c>
      <c r="G2780" t="str">
        <f t="shared" si="260"/>
        <v>*</v>
      </c>
      <c r="H2780" t="str">
        <f t="shared" si="261"/>
        <v>*</v>
      </c>
      <c r="I2780" t="str">
        <f t="shared" si="262"/>
        <v>*</v>
      </c>
      <c r="J2780" t="str">
        <f t="shared" si="263"/>
        <v>*</v>
      </c>
    </row>
    <row r="2781" spans="2:10" x14ac:dyDescent="0.25">
      <c r="B2781" t="str">
        <f>IF('TECH RES'!C2782="RESNGA",'TECH RES'!B2782,"*")</f>
        <v>*</v>
      </c>
      <c r="C2781" t="str">
        <f t="shared" si="258"/>
        <v>*</v>
      </c>
      <c r="D2781" t="str">
        <f t="shared" si="259"/>
        <v>*</v>
      </c>
      <c r="F2781" t="str">
        <f>IF('TECH RES'!C2782="RESNGA",'TECH RES'!B2782,"*")</f>
        <v>*</v>
      </c>
      <c r="G2781" t="str">
        <f t="shared" si="260"/>
        <v>*</v>
      </c>
      <c r="H2781" t="str">
        <f t="shared" si="261"/>
        <v>*</v>
      </c>
      <c r="I2781" t="str">
        <f t="shared" si="262"/>
        <v>*</v>
      </c>
      <c r="J2781" t="str">
        <f t="shared" si="263"/>
        <v>*</v>
      </c>
    </row>
    <row r="2782" spans="2:10" x14ac:dyDescent="0.25">
      <c r="B2782" t="str">
        <f>IF('TECH RES'!C2783="RESNGA",'TECH RES'!B2783,"*")</f>
        <v>*</v>
      </c>
      <c r="C2782" t="str">
        <f t="shared" si="258"/>
        <v>*</v>
      </c>
      <c r="D2782" t="str">
        <f t="shared" si="259"/>
        <v>*</v>
      </c>
      <c r="F2782" t="str">
        <f>IF('TECH RES'!C2783="RESNGA",'TECH RES'!B2783,"*")</f>
        <v>*</v>
      </c>
      <c r="G2782" t="str">
        <f t="shared" si="260"/>
        <v>*</v>
      </c>
      <c r="H2782" t="str">
        <f t="shared" si="261"/>
        <v>*</v>
      </c>
      <c r="I2782" t="str">
        <f t="shared" si="262"/>
        <v>*</v>
      </c>
      <c r="J2782" t="str">
        <f t="shared" si="263"/>
        <v>*</v>
      </c>
    </row>
    <row r="2783" spans="2:10" x14ac:dyDescent="0.25">
      <c r="B2783" t="str">
        <f>IF('TECH RES'!C2784="RESNGA",'TECH RES'!B2784,"*")</f>
        <v>*</v>
      </c>
      <c r="C2783" t="str">
        <f t="shared" si="258"/>
        <v>*</v>
      </c>
      <c r="D2783" t="str">
        <f t="shared" si="259"/>
        <v>*</v>
      </c>
      <c r="F2783" t="str">
        <f>IF('TECH RES'!C2784="RESNGA",'TECH RES'!B2784,"*")</f>
        <v>*</v>
      </c>
      <c r="G2783" t="str">
        <f t="shared" si="260"/>
        <v>*</v>
      </c>
      <c r="H2783" t="str">
        <f t="shared" si="261"/>
        <v>*</v>
      </c>
      <c r="I2783" t="str">
        <f t="shared" si="262"/>
        <v>*</v>
      </c>
      <c r="J2783" t="str">
        <f t="shared" si="263"/>
        <v>*</v>
      </c>
    </row>
    <row r="2784" spans="2:10" x14ac:dyDescent="0.25">
      <c r="B2784" t="str">
        <f>IF('TECH RES'!C2785="RESNGA",'TECH RES'!B2785,"*")</f>
        <v>*</v>
      </c>
      <c r="C2784" t="str">
        <f t="shared" si="258"/>
        <v>*</v>
      </c>
      <c r="D2784" t="str">
        <f t="shared" si="259"/>
        <v>*</v>
      </c>
      <c r="F2784" t="str">
        <f>IF('TECH RES'!C2785="RESNGA",'TECH RES'!B2785,"*")</f>
        <v>*</v>
      </c>
      <c r="G2784" t="str">
        <f t="shared" si="260"/>
        <v>*</v>
      </c>
      <c r="H2784" t="str">
        <f t="shared" si="261"/>
        <v>*</v>
      </c>
      <c r="I2784" t="str">
        <f t="shared" si="262"/>
        <v>*</v>
      </c>
      <c r="J2784" t="str">
        <f t="shared" si="263"/>
        <v>*</v>
      </c>
    </row>
    <row r="2785" spans="2:10" x14ac:dyDescent="0.25">
      <c r="B2785" t="str">
        <f>IF('TECH RES'!C2786="RESNGA",'TECH RES'!B2786,"*")</f>
        <v>*</v>
      </c>
      <c r="C2785" t="str">
        <f t="shared" si="258"/>
        <v>*</v>
      </c>
      <c r="D2785" t="str">
        <f t="shared" si="259"/>
        <v>*</v>
      </c>
      <c r="F2785" t="str">
        <f>IF('TECH RES'!C2786="RESNGA",'TECH RES'!B2786,"*")</f>
        <v>*</v>
      </c>
      <c r="G2785" t="str">
        <f t="shared" si="260"/>
        <v>*</v>
      </c>
      <c r="H2785" t="str">
        <f t="shared" si="261"/>
        <v>*</v>
      </c>
      <c r="I2785" t="str">
        <f t="shared" si="262"/>
        <v>*</v>
      </c>
      <c r="J2785" t="str">
        <f t="shared" si="263"/>
        <v>*</v>
      </c>
    </row>
    <row r="2786" spans="2:10" x14ac:dyDescent="0.25">
      <c r="B2786" t="str">
        <f>IF('TECH RES'!C2787="RESNGA",'TECH RES'!B2787,"*")</f>
        <v>*</v>
      </c>
      <c r="C2786" t="str">
        <f t="shared" si="258"/>
        <v>*</v>
      </c>
      <c r="D2786" t="str">
        <f t="shared" si="259"/>
        <v>*</v>
      </c>
      <c r="F2786" t="str">
        <f>IF('TECH RES'!C2787="RESNGA",'TECH RES'!B2787,"*")</f>
        <v>*</v>
      </c>
      <c r="G2786" t="str">
        <f t="shared" si="260"/>
        <v>*</v>
      </c>
      <c r="H2786" t="str">
        <f t="shared" si="261"/>
        <v>*</v>
      </c>
      <c r="I2786" t="str">
        <f t="shared" si="262"/>
        <v>*</v>
      </c>
      <c r="J2786" t="str">
        <f t="shared" si="263"/>
        <v>*</v>
      </c>
    </row>
    <row r="2787" spans="2:10" x14ac:dyDescent="0.25">
      <c r="B2787" t="str">
        <f>IF('TECH RES'!C2788="RESNGA",'TECH RES'!B2788,"*")</f>
        <v>*</v>
      </c>
      <c r="C2787" t="str">
        <f t="shared" si="258"/>
        <v>*</v>
      </c>
      <c r="D2787" t="str">
        <f t="shared" si="259"/>
        <v>*</v>
      </c>
      <c r="F2787" t="str">
        <f>IF('TECH RES'!C2788="RESNGA",'TECH RES'!B2788,"*")</f>
        <v>*</v>
      </c>
      <c r="G2787" t="str">
        <f t="shared" si="260"/>
        <v>*</v>
      </c>
      <c r="H2787" t="str">
        <f t="shared" si="261"/>
        <v>*</v>
      </c>
      <c r="I2787" t="str">
        <f t="shared" si="262"/>
        <v>*</v>
      </c>
      <c r="J2787" t="str">
        <f t="shared" si="263"/>
        <v>*</v>
      </c>
    </row>
    <row r="2788" spans="2:10" x14ac:dyDescent="0.25">
      <c r="B2788" t="str">
        <f>IF('TECH RES'!C2789="RESNGA",'TECH RES'!B2789,"*")</f>
        <v>*</v>
      </c>
      <c r="C2788" t="str">
        <f t="shared" si="258"/>
        <v>*</v>
      </c>
      <c r="D2788" t="str">
        <f t="shared" si="259"/>
        <v>*</v>
      </c>
      <c r="F2788" t="str">
        <f>IF('TECH RES'!C2789="RESNGA",'TECH RES'!B2789,"*")</f>
        <v>*</v>
      </c>
      <c r="G2788" t="str">
        <f t="shared" si="260"/>
        <v>*</v>
      </c>
      <c r="H2788" t="str">
        <f t="shared" si="261"/>
        <v>*</v>
      </c>
      <c r="I2788" t="str">
        <f t="shared" si="262"/>
        <v>*</v>
      </c>
      <c r="J2788" t="str">
        <f t="shared" si="263"/>
        <v>*</v>
      </c>
    </row>
    <row r="2789" spans="2:10" x14ac:dyDescent="0.25">
      <c r="B2789" t="str">
        <f>IF('TECH RES'!C2790="RESNGA",'TECH RES'!B2790,"*")</f>
        <v>*</v>
      </c>
      <c r="C2789" t="str">
        <f t="shared" si="258"/>
        <v>*</v>
      </c>
      <c r="D2789" t="str">
        <f t="shared" si="259"/>
        <v>*</v>
      </c>
      <c r="F2789" t="str">
        <f>IF('TECH RES'!C2790="RESNGA",'TECH RES'!B2790,"*")</f>
        <v>*</v>
      </c>
      <c r="G2789" t="str">
        <f t="shared" si="260"/>
        <v>*</v>
      </c>
      <c r="H2789" t="str">
        <f t="shared" si="261"/>
        <v>*</v>
      </c>
      <c r="I2789" t="str">
        <f t="shared" si="262"/>
        <v>*</v>
      </c>
      <c r="J2789" t="str">
        <f t="shared" si="263"/>
        <v>*</v>
      </c>
    </row>
    <row r="2790" spans="2:10" x14ac:dyDescent="0.25">
      <c r="B2790" t="str">
        <f>IF('TECH RES'!C2791="RESNGA",'TECH RES'!B2791,"*")</f>
        <v>*</v>
      </c>
      <c r="C2790" t="str">
        <f t="shared" si="258"/>
        <v>*</v>
      </c>
      <c r="D2790" t="str">
        <f t="shared" si="259"/>
        <v>*</v>
      </c>
      <c r="F2790" t="str">
        <f>IF('TECH RES'!C2791="RESNGA",'TECH RES'!B2791,"*")</f>
        <v>*</v>
      </c>
      <c r="G2790" t="str">
        <f t="shared" si="260"/>
        <v>*</v>
      </c>
      <c r="H2790" t="str">
        <f t="shared" si="261"/>
        <v>*</v>
      </c>
      <c r="I2790" t="str">
        <f t="shared" si="262"/>
        <v>*</v>
      </c>
      <c r="J2790" t="str">
        <f t="shared" si="263"/>
        <v>*</v>
      </c>
    </row>
    <row r="2791" spans="2:10" x14ac:dyDescent="0.25">
      <c r="B2791" t="str">
        <f>IF('TECH RES'!C2792="RESNGA",'TECH RES'!B2792,"*")</f>
        <v>*</v>
      </c>
      <c r="C2791" t="str">
        <f t="shared" si="258"/>
        <v>*</v>
      </c>
      <c r="D2791" t="str">
        <f t="shared" si="259"/>
        <v>*</v>
      </c>
      <c r="F2791" t="str">
        <f>IF('TECH RES'!C2792="RESNGA",'TECH RES'!B2792,"*")</f>
        <v>*</v>
      </c>
      <c r="G2791" t="str">
        <f t="shared" si="260"/>
        <v>*</v>
      </c>
      <c r="H2791" t="str">
        <f t="shared" si="261"/>
        <v>*</v>
      </c>
      <c r="I2791" t="str">
        <f t="shared" si="262"/>
        <v>*</v>
      </c>
      <c r="J2791" t="str">
        <f t="shared" si="263"/>
        <v>*</v>
      </c>
    </row>
    <row r="2792" spans="2:10" x14ac:dyDescent="0.25">
      <c r="B2792" t="str">
        <f>IF('TECH RES'!C2793="RESNGA",'TECH RES'!B2793,"*")</f>
        <v>*</v>
      </c>
      <c r="C2792" t="str">
        <f t="shared" si="258"/>
        <v>*</v>
      </c>
      <c r="D2792" t="str">
        <f t="shared" si="259"/>
        <v>*</v>
      </c>
      <c r="F2792" t="str">
        <f>IF('TECH RES'!C2793="RESNGA",'TECH RES'!B2793,"*")</f>
        <v>*</v>
      </c>
      <c r="G2792" t="str">
        <f t="shared" si="260"/>
        <v>*</v>
      </c>
      <c r="H2792" t="str">
        <f t="shared" si="261"/>
        <v>*</v>
      </c>
      <c r="I2792" t="str">
        <f t="shared" si="262"/>
        <v>*</v>
      </c>
      <c r="J2792" t="str">
        <f t="shared" si="263"/>
        <v>*</v>
      </c>
    </row>
    <row r="2793" spans="2:10" x14ac:dyDescent="0.25">
      <c r="B2793" t="str">
        <f>IF('TECH RES'!C2794="RESNGA",'TECH RES'!B2794,"*")</f>
        <v>*</v>
      </c>
      <c r="C2793" t="str">
        <f t="shared" si="258"/>
        <v>*</v>
      </c>
      <c r="D2793" t="str">
        <f t="shared" si="259"/>
        <v>*</v>
      </c>
      <c r="F2793" t="str">
        <f>IF('TECH RES'!C2794="RESNGA",'TECH RES'!B2794,"*")</f>
        <v>*</v>
      </c>
      <c r="G2793" t="str">
        <f t="shared" si="260"/>
        <v>*</v>
      </c>
      <c r="H2793" t="str">
        <f t="shared" si="261"/>
        <v>*</v>
      </c>
      <c r="I2793" t="str">
        <f t="shared" si="262"/>
        <v>*</v>
      </c>
      <c r="J2793" t="str">
        <f t="shared" si="263"/>
        <v>*</v>
      </c>
    </row>
    <row r="2794" spans="2:10" x14ac:dyDescent="0.25">
      <c r="B2794" t="str">
        <f>IF('TECH RES'!C2795="RESNGA",'TECH RES'!B2795,"*")</f>
        <v>*</v>
      </c>
      <c r="C2794" t="str">
        <f t="shared" si="258"/>
        <v>*</v>
      </c>
      <c r="D2794" t="str">
        <f t="shared" si="259"/>
        <v>*</v>
      </c>
      <c r="F2794" t="str">
        <f>IF('TECH RES'!C2795="RESNGA",'TECH RES'!B2795,"*")</f>
        <v>*</v>
      </c>
      <c r="G2794" t="str">
        <f t="shared" si="260"/>
        <v>*</v>
      </c>
      <c r="H2794" t="str">
        <f t="shared" si="261"/>
        <v>*</v>
      </c>
      <c r="I2794" t="str">
        <f t="shared" si="262"/>
        <v>*</v>
      </c>
      <c r="J2794" t="str">
        <f t="shared" si="263"/>
        <v>*</v>
      </c>
    </row>
    <row r="2795" spans="2:10" x14ac:dyDescent="0.25">
      <c r="B2795" t="str">
        <f>IF('TECH RES'!C2796="RESNGA",'TECH RES'!B2796,"*")</f>
        <v>*</v>
      </c>
      <c r="C2795" t="str">
        <f t="shared" si="258"/>
        <v>*</v>
      </c>
      <c r="D2795" t="str">
        <f t="shared" si="259"/>
        <v>*</v>
      </c>
      <c r="F2795" t="str">
        <f>IF('TECH RES'!C2796="RESNGA",'TECH RES'!B2796,"*")</f>
        <v>*</v>
      </c>
      <c r="G2795" t="str">
        <f t="shared" si="260"/>
        <v>*</v>
      </c>
      <c r="H2795" t="str">
        <f t="shared" si="261"/>
        <v>*</v>
      </c>
      <c r="I2795" t="str">
        <f t="shared" si="262"/>
        <v>*</v>
      </c>
      <c r="J2795" t="str">
        <f t="shared" si="263"/>
        <v>*</v>
      </c>
    </row>
    <row r="2796" spans="2:10" x14ac:dyDescent="0.25">
      <c r="B2796" t="str">
        <f>IF('TECH RES'!C2797="RESNGA",'TECH RES'!B2797,"*")</f>
        <v>*</v>
      </c>
      <c r="C2796" t="str">
        <f t="shared" si="258"/>
        <v>*</v>
      </c>
      <c r="D2796" t="str">
        <f t="shared" si="259"/>
        <v>*</v>
      </c>
      <c r="F2796" t="str">
        <f>IF('TECH RES'!C2797="RESNGA",'TECH RES'!B2797,"*")</f>
        <v>*</v>
      </c>
      <c r="G2796" t="str">
        <f t="shared" si="260"/>
        <v>*</v>
      </c>
      <c r="H2796" t="str">
        <f t="shared" si="261"/>
        <v>*</v>
      </c>
      <c r="I2796" t="str">
        <f t="shared" si="262"/>
        <v>*</v>
      </c>
      <c r="J2796" t="str">
        <f t="shared" si="263"/>
        <v>*</v>
      </c>
    </row>
    <row r="2797" spans="2:10" x14ac:dyDescent="0.25">
      <c r="B2797" t="str">
        <f>IF('TECH RES'!C2798="RESNGA",'TECH RES'!B2798,"*")</f>
        <v>RESHOUHINewCK2NGA20</v>
      </c>
      <c r="C2797" t="str">
        <f t="shared" si="258"/>
        <v>RESNGA</v>
      </c>
      <c r="D2797">
        <f t="shared" si="259"/>
        <v>1</v>
      </c>
      <c r="F2797" t="str">
        <f>IF('TECH RES'!C2798="RESNGA",'TECH RES'!B2798,"*")</f>
        <v>RESHOUHINewCK2NGA20</v>
      </c>
      <c r="G2797" t="str">
        <f t="shared" si="260"/>
        <v>RESRNG</v>
      </c>
      <c r="H2797">
        <f t="shared" si="261"/>
        <v>0</v>
      </c>
      <c r="I2797">
        <f t="shared" si="262"/>
        <v>1</v>
      </c>
      <c r="J2797">
        <f t="shared" si="263"/>
        <v>1</v>
      </c>
    </row>
    <row r="2798" spans="2:10" x14ac:dyDescent="0.25">
      <c r="B2798" t="str">
        <f>IF('TECH RES'!C2799="RESNGA",'TECH RES'!B2799,"*")</f>
        <v>RESHOUHINewCK4NGA20</v>
      </c>
      <c r="C2798" t="str">
        <f t="shared" si="258"/>
        <v>RESNGA</v>
      </c>
      <c r="D2798">
        <f t="shared" si="259"/>
        <v>1</v>
      </c>
      <c r="F2798" t="str">
        <f>IF('TECH RES'!C2799="RESNGA",'TECH RES'!B2799,"*")</f>
        <v>RESHOUHINewCK4NGA20</v>
      </c>
      <c r="G2798" t="str">
        <f t="shared" si="260"/>
        <v>RESRNG</v>
      </c>
      <c r="H2798">
        <f t="shared" si="261"/>
        <v>0</v>
      </c>
      <c r="I2798">
        <f t="shared" si="262"/>
        <v>1</v>
      </c>
      <c r="J2798">
        <f t="shared" si="263"/>
        <v>1</v>
      </c>
    </row>
    <row r="2799" spans="2:10" x14ac:dyDescent="0.25">
      <c r="B2799" t="str">
        <f>IF('TECH RES'!C2800="RESNGA",'TECH RES'!B2800,"*")</f>
        <v>*</v>
      </c>
      <c r="C2799" t="str">
        <f t="shared" si="258"/>
        <v>*</v>
      </c>
      <c r="D2799" t="str">
        <f t="shared" si="259"/>
        <v>*</v>
      </c>
      <c r="F2799" t="str">
        <f>IF('TECH RES'!C2800="RESNGA",'TECH RES'!B2800,"*")</f>
        <v>*</v>
      </c>
      <c r="G2799" t="str">
        <f t="shared" si="260"/>
        <v>*</v>
      </c>
      <c r="H2799" t="str">
        <f t="shared" si="261"/>
        <v>*</v>
      </c>
      <c r="I2799" t="str">
        <f t="shared" si="262"/>
        <v>*</v>
      </c>
      <c r="J2799" t="str">
        <f t="shared" si="263"/>
        <v>*</v>
      </c>
    </row>
    <row r="2800" spans="2:10" x14ac:dyDescent="0.25">
      <c r="B2800" t="str">
        <f>IF('TECH RES'!C2801="RESNGA",'TECH RES'!B2801,"*")</f>
        <v>*</v>
      </c>
      <c r="C2800" t="str">
        <f t="shared" si="258"/>
        <v>*</v>
      </c>
      <c r="D2800" t="str">
        <f t="shared" si="259"/>
        <v>*</v>
      </c>
      <c r="F2800" t="str">
        <f>IF('TECH RES'!C2801="RESNGA",'TECH RES'!B2801,"*")</f>
        <v>*</v>
      </c>
      <c r="G2800" t="str">
        <f t="shared" si="260"/>
        <v>*</v>
      </c>
      <c r="H2800" t="str">
        <f t="shared" si="261"/>
        <v>*</v>
      </c>
      <c r="I2800" t="str">
        <f t="shared" si="262"/>
        <v>*</v>
      </c>
      <c r="J2800" t="str">
        <f t="shared" si="263"/>
        <v>*</v>
      </c>
    </row>
    <row r="2801" spans="2:10" x14ac:dyDescent="0.25">
      <c r="B2801" t="str">
        <f>IF('TECH RES'!C2802="RESNGA",'TECH RES'!B2802,"*")</f>
        <v>*</v>
      </c>
      <c r="C2801" t="str">
        <f t="shared" si="258"/>
        <v>*</v>
      </c>
      <c r="D2801" t="str">
        <f t="shared" si="259"/>
        <v>*</v>
      </c>
      <c r="F2801" t="str">
        <f>IF('TECH RES'!C2802="RESNGA",'TECH RES'!B2802,"*")</f>
        <v>*</v>
      </c>
      <c r="G2801" t="str">
        <f t="shared" si="260"/>
        <v>*</v>
      </c>
      <c r="H2801" t="str">
        <f t="shared" si="261"/>
        <v>*</v>
      </c>
      <c r="I2801" t="str">
        <f t="shared" si="262"/>
        <v>*</v>
      </c>
      <c r="J2801" t="str">
        <f t="shared" si="263"/>
        <v>*</v>
      </c>
    </row>
    <row r="2802" spans="2:10" x14ac:dyDescent="0.25">
      <c r="B2802" t="str">
        <f>IF('TECH RES'!C2803="RESNGA",'TECH RES'!B2803,"*")</f>
        <v>*</v>
      </c>
      <c r="C2802" t="str">
        <f t="shared" si="258"/>
        <v>*</v>
      </c>
      <c r="D2802" t="str">
        <f t="shared" si="259"/>
        <v>*</v>
      </c>
      <c r="F2802" t="str">
        <f>IF('TECH RES'!C2803="RESNGA",'TECH RES'!B2803,"*")</f>
        <v>*</v>
      </c>
      <c r="G2802" t="str">
        <f t="shared" si="260"/>
        <v>*</v>
      </c>
      <c r="H2802" t="str">
        <f t="shared" si="261"/>
        <v>*</v>
      </c>
      <c r="I2802" t="str">
        <f t="shared" si="262"/>
        <v>*</v>
      </c>
      <c r="J2802" t="str">
        <f t="shared" si="263"/>
        <v>*</v>
      </c>
    </row>
    <row r="2803" spans="2:10" x14ac:dyDescent="0.25">
      <c r="B2803" t="str">
        <f>IF('TECH RES'!C2804="RESNGA",'TECH RES'!B2804,"*")</f>
        <v>*</v>
      </c>
      <c r="C2803" t="str">
        <f t="shared" si="258"/>
        <v>*</v>
      </c>
      <c r="D2803" t="str">
        <f t="shared" si="259"/>
        <v>*</v>
      </c>
      <c r="F2803" t="str">
        <f>IF('TECH RES'!C2804="RESNGA",'TECH RES'!B2804,"*")</f>
        <v>*</v>
      </c>
      <c r="G2803" t="str">
        <f t="shared" si="260"/>
        <v>*</v>
      </c>
      <c r="H2803" t="str">
        <f t="shared" si="261"/>
        <v>*</v>
      </c>
      <c r="I2803" t="str">
        <f t="shared" si="262"/>
        <v>*</v>
      </c>
      <c r="J2803" t="str">
        <f t="shared" si="263"/>
        <v>*</v>
      </c>
    </row>
    <row r="2804" spans="2:10" x14ac:dyDescent="0.25">
      <c r="B2804" t="str">
        <f>IF('TECH RES'!C2805="RESNGA",'TECH RES'!B2805,"*")</f>
        <v>*</v>
      </c>
      <c r="C2804" t="str">
        <f t="shared" si="258"/>
        <v>*</v>
      </c>
      <c r="D2804" t="str">
        <f t="shared" si="259"/>
        <v>*</v>
      </c>
      <c r="F2804" t="str">
        <f>IF('TECH RES'!C2805="RESNGA",'TECH RES'!B2805,"*")</f>
        <v>*</v>
      </c>
      <c r="G2804" t="str">
        <f t="shared" si="260"/>
        <v>*</v>
      </c>
      <c r="H2804" t="str">
        <f t="shared" si="261"/>
        <v>*</v>
      </c>
      <c r="I2804" t="str">
        <f t="shared" si="262"/>
        <v>*</v>
      </c>
      <c r="J2804" t="str">
        <f t="shared" si="263"/>
        <v>*</v>
      </c>
    </row>
    <row r="2805" spans="2:10" x14ac:dyDescent="0.25">
      <c r="B2805" t="str">
        <f>IF('TECH RES'!C2806="RESNGA",'TECH RES'!B2806,"*")</f>
        <v>*</v>
      </c>
      <c r="C2805" t="str">
        <f t="shared" si="258"/>
        <v>*</v>
      </c>
      <c r="D2805" t="str">
        <f t="shared" si="259"/>
        <v>*</v>
      </c>
      <c r="F2805" t="str">
        <f>IF('TECH RES'!C2806="RESNGA",'TECH RES'!B2806,"*")</f>
        <v>*</v>
      </c>
      <c r="G2805" t="str">
        <f t="shared" si="260"/>
        <v>*</v>
      </c>
      <c r="H2805" t="str">
        <f t="shared" si="261"/>
        <v>*</v>
      </c>
      <c r="I2805" t="str">
        <f t="shared" si="262"/>
        <v>*</v>
      </c>
      <c r="J2805" t="str">
        <f t="shared" si="263"/>
        <v>*</v>
      </c>
    </row>
    <row r="2806" spans="2:10" x14ac:dyDescent="0.25">
      <c r="B2806" t="str">
        <f>IF('TECH RES'!C2807="RESNGA",'TECH RES'!B2807,"*")</f>
        <v>*</v>
      </c>
      <c r="C2806" t="str">
        <f t="shared" si="258"/>
        <v>*</v>
      </c>
      <c r="D2806" t="str">
        <f t="shared" si="259"/>
        <v>*</v>
      </c>
      <c r="F2806" t="str">
        <f>IF('TECH RES'!C2807="RESNGA",'TECH RES'!B2807,"*")</f>
        <v>*</v>
      </c>
      <c r="G2806" t="str">
        <f t="shared" si="260"/>
        <v>*</v>
      </c>
      <c r="H2806" t="str">
        <f t="shared" si="261"/>
        <v>*</v>
      </c>
      <c r="I2806" t="str">
        <f t="shared" si="262"/>
        <v>*</v>
      </c>
      <c r="J2806" t="str">
        <f t="shared" si="263"/>
        <v>*</v>
      </c>
    </row>
    <row r="2807" spans="2:10" x14ac:dyDescent="0.25">
      <c r="B2807" t="str">
        <f>IF('TECH RES'!C2808="RESNGA",'TECH RES'!B2808,"*")</f>
        <v>*</v>
      </c>
      <c r="C2807" t="str">
        <f t="shared" si="258"/>
        <v>*</v>
      </c>
      <c r="D2807" t="str">
        <f t="shared" si="259"/>
        <v>*</v>
      </c>
      <c r="F2807" t="str">
        <f>IF('TECH RES'!C2808="RESNGA",'TECH RES'!B2808,"*")</f>
        <v>*</v>
      </c>
      <c r="G2807" t="str">
        <f t="shared" si="260"/>
        <v>*</v>
      </c>
      <c r="H2807" t="str">
        <f t="shared" si="261"/>
        <v>*</v>
      </c>
      <c r="I2807" t="str">
        <f t="shared" si="262"/>
        <v>*</v>
      </c>
      <c r="J2807" t="str">
        <f t="shared" si="263"/>
        <v>*</v>
      </c>
    </row>
    <row r="2808" spans="2:10" x14ac:dyDescent="0.25">
      <c r="B2808" t="str">
        <f>IF('TECH RES'!C2809="RESNGA",'TECH RES'!B2809,"*")</f>
        <v>*</v>
      </c>
      <c r="C2808" t="str">
        <f t="shared" si="258"/>
        <v>*</v>
      </c>
      <c r="D2808" t="str">
        <f t="shared" si="259"/>
        <v>*</v>
      </c>
      <c r="F2808" t="str">
        <f>IF('TECH RES'!C2809="RESNGA",'TECH RES'!B2809,"*")</f>
        <v>*</v>
      </c>
      <c r="G2808" t="str">
        <f t="shared" si="260"/>
        <v>*</v>
      </c>
      <c r="H2808" t="str">
        <f t="shared" si="261"/>
        <v>*</v>
      </c>
      <c r="I2808" t="str">
        <f t="shared" si="262"/>
        <v>*</v>
      </c>
      <c r="J2808" t="str">
        <f t="shared" si="263"/>
        <v>*</v>
      </c>
    </row>
    <row r="2809" spans="2:10" x14ac:dyDescent="0.25">
      <c r="B2809" t="str">
        <f>IF('TECH RES'!C2810="RESNGA",'TECH RES'!B2810,"*")</f>
        <v>*</v>
      </c>
      <c r="C2809" t="str">
        <f t="shared" si="258"/>
        <v>*</v>
      </c>
      <c r="D2809" t="str">
        <f t="shared" si="259"/>
        <v>*</v>
      </c>
      <c r="F2809" t="str">
        <f>IF('TECH RES'!C2810="RESNGA",'TECH RES'!B2810,"*")</f>
        <v>*</v>
      </c>
      <c r="G2809" t="str">
        <f t="shared" si="260"/>
        <v>*</v>
      </c>
      <c r="H2809" t="str">
        <f t="shared" si="261"/>
        <v>*</v>
      </c>
      <c r="I2809" t="str">
        <f t="shared" si="262"/>
        <v>*</v>
      </c>
      <c r="J2809" t="str">
        <f t="shared" si="263"/>
        <v>*</v>
      </c>
    </row>
    <row r="2810" spans="2:10" x14ac:dyDescent="0.25">
      <c r="B2810" t="str">
        <f>IF('TECH RES'!C2811="RESNGA",'TECH RES'!B2811,"*")</f>
        <v>*</v>
      </c>
      <c r="C2810" t="str">
        <f t="shared" si="258"/>
        <v>*</v>
      </c>
      <c r="D2810" t="str">
        <f t="shared" si="259"/>
        <v>*</v>
      </c>
      <c r="F2810" t="str">
        <f>IF('TECH RES'!C2811="RESNGA",'TECH RES'!B2811,"*")</f>
        <v>*</v>
      </c>
      <c r="G2810" t="str">
        <f t="shared" si="260"/>
        <v>*</v>
      </c>
      <c r="H2810" t="str">
        <f t="shared" si="261"/>
        <v>*</v>
      </c>
      <c r="I2810" t="str">
        <f t="shared" si="262"/>
        <v>*</v>
      </c>
      <c r="J2810" t="str">
        <f t="shared" si="263"/>
        <v>*</v>
      </c>
    </row>
    <row r="2811" spans="2:10" x14ac:dyDescent="0.25">
      <c r="B2811" t="str">
        <f>IF('TECH RES'!C2812="RESNGA",'TECH RES'!B2812,"*")</f>
        <v>*</v>
      </c>
      <c r="C2811" t="str">
        <f t="shared" si="258"/>
        <v>*</v>
      </c>
      <c r="D2811" t="str">
        <f t="shared" si="259"/>
        <v>*</v>
      </c>
      <c r="F2811" t="str">
        <f>IF('TECH RES'!C2812="RESNGA",'TECH RES'!B2812,"*")</f>
        <v>*</v>
      </c>
      <c r="G2811" t="str">
        <f t="shared" si="260"/>
        <v>*</v>
      </c>
      <c r="H2811" t="str">
        <f t="shared" si="261"/>
        <v>*</v>
      </c>
      <c r="I2811" t="str">
        <f t="shared" si="262"/>
        <v>*</v>
      </c>
      <c r="J2811" t="str">
        <f t="shared" si="263"/>
        <v>*</v>
      </c>
    </row>
    <row r="2812" spans="2:10" x14ac:dyDescent="0.25">
      <c r="B2812" t="str">
        <f>IF('TECH RES'!C2813="RESNGA",'TECH RES'!B2813,"*")</f>
        <v>*</v>
      </c>
      <c r="C2812" t="str">
        <f t="shared" si="258"/>
        <v>*</v>
      </c>
      <c r="D2812" t="str">
        <f t="shared" si="259"/>
        <v>*</v>
      </c>
      <c r="F2812" t="str">
        <f>IF('TECH RES'!C2813="RESNGA",'TECH RES'!B2813,"*")</f>
        <v>*</v>
      </c>
      <c r="G2812" t="str">
        <f t="shared" si="260"/>
        <v>*</v>
      </c>
      <c r="H2812" t="str">
        <f t="shared" si="261"/>
        <v>*</v>
      </c>
      <c r="I2812" t="str">
        <f t="shared" si="262"/>
        <v>*</v>
      </c>
      <c r="J2812" t="str">
        <f t="shared" si="263"/>
        <v>*</v>
      </c>
    </row>
    <row r="2813" spans="2:10" x14ac:dyDescent="0.25">
      <c r="B2813" t="str">
        <f>IF('TECH RES'!C2814="RESNGA",'TECH RES'!B2814,"*")</f>
        <v>*</v>
      </c>
      <c r="C2813" t="str">
        <f t="shared" si="258"/>
        <v>*</v>
      </c>
      <c r="D2813" t="str">
        <f t="shared" si="259"/>
        <v>*</v>
      </c>
      <c r="F2813" t="str">
        <f>IF('TECH RES'!C2814="RESNGA",'TECH RES'!B2814,"*")</f>
        <v>*</v>
      </c>
      <c r="G2813" t="str">
        <f t="shared" si="260"/>
        <v>*</v>
      </c>
      <c r="H2813" t="str">
        <f t="shared" si="261"/>
        <v>*</v>
      </c>
      <c r="I2813" t="str">
        <f t="shared" si="262"/>
        <v>*</v>
      </c>
      <c r="J2813" t="str">
        <f t="shared" si="263"/>
        <v>*</v>
      </c>
    </row>
    <row r="2814" spans="2:10" x14ac:dyDescent="0.25">
      <c r="B2814" t="str">
        <f>IF('TECH RES'!C2815="RESNGA",'TECH RES'!B2815,"*")</f>
        <v>RESHOUHINewCD1NGA20</v>
      </c>
      <c r="C2814" t="str">
        <f t="shared" si="258"/>
        <v>RESNGA</v>
      </c>
      <c r="D2814">
        <f t="shared" si="259"/>
        <v>1</v>
      </c>
      <c r="F2814" t="str">
        <f>IF('TECH RES'!C2815="RESNGA",'TECH RES'!B2815,"*")</f>
        <v>RESHOUHINewCD1NGA20</v>
      </c>
      <c r="G2814" t="str">
        <f t="shared" si="260"/>
        <v>RESRNG</v>
      </c>
      <c r="H2814">
        <f t="shared" si="261"/>
        <v>0</v>
      </c>
      <c r="I2814">
        <f t="shared" si="262"/>
        <v>1</v>
      </c>
      <c r="J2814">
        <f t="shared" si="263"/>
        <v>1</v>
      </c>
    </row>
    <row r="2815" spans="2:10" x14ac:dyDescent="0.25">
      <c r="B2815" t="str">
        <f>IF('TECH RES'!C2816="RESNGA",'TECH RES'!B2816,"*")</f>
        <v>RESHOUHINewCD2NGA20</v>
      </c>
      <c r="C2815" t="str">
        <f t="shared" si="258"/>
        <v>RESNGA</v>
      </c>
      <c r="D2815">
        <f t="shared" si="259"/>
        <v>1</v>
      </c>
      <c r="F2815" t="str">
        <f>IF('TECH RES'!C2816="RESNGA",'TECH RES'!B2816,"*")</f>
        <v>RESHOUHINewCD2NGA20</v>
      </c>
      <c r="G2815" t="str">
        <f t="shared" si="260"/>
        <v>RESRNG</v>
      </c>
      <c r="H2815">
        <f t="shared" si="261"/>
        <v>0</v>
      </c>
      <c r="I2815">
        <f t="shared" si="262"/>
        <v>1</v>
      </c>
      <c r="J2815">
        <f t="shared" si="263"/>
        <v>1</v>
      </c>
    </row>
    <row r="2816" spans="2:10" x14ac:dyDescent="0.25">
      <c r="B2816" t="str">
        <f>IF('TECH RES'!C2817="RESNGA",'TECH RES'!B2817,"*")</f>
        <v>RESHOUHINewCD3NGA20</v>
      </c>
      <c r="C2816" t="str">
        <f t="shared" si="258"/>
        <v>RESNGA</v>
      </c>
      <c r="D2816">
        <f t="shared" si="259"/>
        <v>1</v>
      </c>
      <c r="F2816" t="str">
        <f>IF('TECH RES'!C2817="RESNGA",'TECH RES'!B2817,"*")</f>
        <v>RESHOUHINewCD3NGA20</v>
      </c>
      <c r="G2816" t="str">
        <f t="shared" si="260"/>
        <v>RESRNG</v>
      </c>
      <c r="H2816">
        <f t="shared" si="261"/>
        <v>0</v>
      </c>
      <c r="I2816">
        <f t="shared" si="262"/>
        <v>1</v>
      </c>
      <c r="J2816">
        <f t="shared" si="263"/>
        <v>1</v>
      </c>
    </row>
    <row r="2817" spans="2:10" x14ac:dyDescent="0.25">
      <c r="B2817" t="str">
        <f>IF('TECH RES'!C2818="RESNGA",'TECH RES'!B2818,"*")</f>
        <v>RESHOUHINewCD4NGA20</v>
      </c>
      <c r="C2817" t="str">
        <f t="shared" si="258"/>
        <v>RESNGA</v>
      </c>
      <c r="D2817">
        <f t="shared" si="259"/>
        <v>1</v>
      </c>
      <c r="F2817" t="str">
        <f>IF('TECH RES'!C2818="RESNGA",'TECH RES'!B2818,"*")</f>
        <v>RESHOUHINewCD4NGA20</v>
      </c>
      <c r="G2817" t="str">
        <f t="shared" si="260"/>
        <v>RESRNG</v>
      </c>
      <c r="H2817">
        <f t="shared" si="261"/>
        <v>0</v>
      </c>
      <c r="I2817">
        <f t="shared" si="262"/>
        <v>1</v>
      </c>
      <c r="J2817">
        <f t="shared" si="263"/>
        <v>1</v>
      </c>
    </row>
    <row r="2818" spans="2:10" x14ac:dyDescent="0.25">
      <c r="B2818" t="str">
        <f>IF('TECH RES'!C2819="RESNGA",'TECH RES'!B2819,"*")</f>
        <v>RESHOUHINewCD4NGA30</v>
      </c>
      <c r="C2818" t="str">
        <f t="shared" si="258"/>
        <v>RESNGA</v>
      </c>
      <c r="D2818">
        <f t="shared" si="259"/>
        <v>1</v>
      </c>
      <c r="F2818" t="str">
        <f>IF('TECH RES'!C2819="RESNGA",'TECH RES'!B2819,"*")</f>
        <v>RESHOUHINewCD4NGA30</v>
      </c>
      <c r="G2818" t="str">
        <f t="shared" si="260"/>
        <v>RESRNG</v>
      </c>
      <c r="H2818">
        <f t="shared" si="261"/>
        <v>0</v>
      </c>
      <c r="I2818">
        <f t="shared" si="262"/>
        <v>1</v>
      </c>
      <c r="J2818">
        <f t="shared" si="263"/>
        <v>1</v>
      </c>
    </row>
    <row r="2819" spans="2:10" x14ac:dyDescent="0.25">
      <c r="B2819" t="str">
        <f>IF('TECH RES'!C2820="RESNGA",'TECH RES'!B2820,"*")</f>
        <v>*</v>
      </c>
      <c r="C2819" t="str">
        <f t="shared" si="258"/>
        <v>*</v>
      </c>
      <c r="D2819" t="str">
        <f t="shared" si="259"/>
        <v>*</v>
      </c>
      <c r="F2819" t="str">
        <f>IF('TECH RES'!C2820="RESNGA",'TECH RES'!B2820,"*")</f>
        <v>*</v>
      </c>
      <c r="G2819" t="str">
        <f t="shared" si="260"/>
        <v>*</v>
      </c>
      <c r="H2819" t="str">
        <f t="shared" si="261"/>
        <v>*</v>
      </c>
      <c r="I2819" t="str">
        <f t="shared" si="262"/>
        <v>*</v>
      </c>
      <c r="J2819" t="str">
        <f t="shared" si="263"/>
        <v>*</v>
      </c>
    </row>
    <row r="2820" spans="2:10" x14ac:dyDescent="0.25">
      <c r="B2820" t="str">
        <f>IF('TECH RES'!C2821="RESNGA",'TECH RES'!B2821,"*")</f>
        <v>*</v>
      </c>
      <c r="C2820" t="str">
        <f t="shared" si="258"/>
        <v>*</v>
      </c>
      <c r="D2820" t="str">
        <f t="shared" si="259"/>
        <v>*</v>
      </c>
      <c r="F2820" t="str">
        <f>IF('TECH RES'!C2821="RESNGA",'TECH RES'!B2821,"*")</f>
        <v>*</v>
      </c>
      <c r="G2820" t="str">
        <f t="shared" si="260"/>
        <v>*</v>
      </c>
      <c r="H2820" t="str">
        <f t="shared" si="261"/>
        <v>*</v>
      </c>
      <c r="I2820" t="str">
        <f t="shared" si="262"/>
        <v>*</v>
      </c>
      <c r="J2820" t="str">
        <f t="shared" si="263"/>
        <v>*</v>
      </c>
    </row>
    <row r="2821" spans="2:10" x14ac:dyDescent="0.25">
      <c r="B2821" t="str">
        <f>IF('TECH RES'!C2822="RESNGA",'TECH RES'!B2822,"*")</f>
        <v>*</v>
      </c>
      <c r="C2821" t="str">
        <f t="shared" si="258"/>
        <v>*</v>
      </c>
      <c r="D2821" t="str">
        <f t="shared" si="259"/>
        <v>*</v>
      </c>
      <c r="F2821" t="str">
        <f>IF('TECH RES'!C2822="RESNGA",'TECH RES'!B2822,"*")</f>
        <v>*</v>
      </c>
      <c r="G2821" t="str">
        <f t="shared" si="260"/>
        <v>*</v>
      </c>
      <c r="H2821" t="str">
        <f t="shared" si="261"/>
        <v>*</v>
      </c>
      <c r="I2821" t="str">
        <f t="shared" si="262"/>
        <v>*</v>
      </c>
      <c r="J2821" t="str">
        <f t="shared" si="263"/>
        <v>*</v>
      </c>
    </row>
    <row r="2822" spans="2:10" x14ac:dyDescent="0.25">
      <c r="B2822" t="str">
        <f>IF('TECH RES'!C2823="RESNGA",'TECH RES'!B2823,"*")</f>
        <v>*</v>
      </c>
      <c r="C2822" t="str">
        <f t="shared" ref="C2822:C2885" si="264">IF(B2822="*","*","RESNGA")</f>
        <v>*</v>
      </c>
      <c r="D2822" t="str">
        <f t="shared" ref="D2822:D2885" si="265">IF(B2822="*","*",1)</f>
        <v>*</v>
      </c>
      <c r="F2822" t="str">
        <f>IF('TECH RES'!C2823="RESNGA",'TECH RES'!B2823,"*")</f>
        <v>*</v>
      </c>
      <c r="G2822" t="str">
        <f t="shared" ref="G2822:G2885" si="266">IF(F2822="*","*","RESRNG")</f>
        <v>*</v>
      </c>
      <c r="H2822" t="str">
        <f t="shared" ref="H2822:H2885" si="267">IF(F2822="*","*",0)</f>
        <v>*</v>
      </c>
      <c r="I2822" t="str">
        <f t="shared" ref="I2822:I2885" si="268">IF(G2822="*","*",1)</f>
        <v>*</v>
      </c>
      <c r="J2822" t="str">
        <f t="shared" ref="J2822:J2885" si="269">IF(H2822="*","*",1)</f>
        <v>*</v>
      </c>
    </row>
    <row r="2823" spans="2:10" x14ac:dyDescent="0.25">
      <c r="B2823" t="str">
        <f>IF('TECH RES'!C2824="RESNGA",'TECH RES'!B2824,"*")</f>
        <v>*</v>
      </c>
      <c r="C2823" t="str">
        <f t="shared" si="264"/>
        <v>*</v>
      </c>
      <c r="D2823" t="str">
        <f t="shared" si="265"/>
        <v>*</v>
      </c>
      <c r="F2823" t="str">
        <f>IF('TECH RES'!C2824="RESNGA",'TECH RES'!B2824,"*")</f>
        <v>*</v>
      </c>
      <c r="G2823" t="str">
        <f t="shared" si="266"/>
        <v>*</v>
      </c>
      <c r="H2823" t="str">
        <f t="shared" si="267"/>
        <v>*</v>
      </c>
      <c r="I2823" t="str">
        <f t="shared" si="268"/>
        <v>*</v>
      </c>
      <c r="J2823" t="str">
        <f t="shared" si="269"/>
        <v>*</v>
      </c>
    </row>
    <row r="2824" spans="2:10" x14ac:dyDescent="0.25">
      <c r="B2824" t="str">
        <f>IF('TECH RES'!C2825="RESNGA",'TECH RES'!B2825,"*")</f>
        <v>*</v>
      </c>
      <c r="C2824" t="str">
        <f t="shared" si="264"/>
        <v>*</v>
      </c>
      <c r="D2824" t="str">
        <f t="shared" si="265"/>
        <v>*</v>
      </c>
      <c r="F2824" t="str">
        <f>IF('TECH RES'!C2825="RESNGA",'TECH RES'!B2825,"*")</f>
        <v>*</v>
      </c>
      <c r="G2824" t="str">
        <f t="shared" si="266"/>
        <v>*</v>
      </c>
      <c r="H2824" t="str">
        <f t="shared" si="267"/>
        <v>*</v>
      </c>
      <c r="I2824" t="str">
        <f t="shared" si="268"/>
        <v>*</v>
      </c>
      <c r="J2824" t="str">
        <f t="shared" si="269"/>
        <v>*</v>
      </c>
    </row>
    <row r="2825" spans="2:10" x14ac:dyDescent="0.25">
      <c r="B2825" t="str">
        <f>IF('TECH RES'!C2826="RESNGA",'TECH RES'!B2826,"*")</f>
        <v>*</v>
      </c>
      <c r="C2825" t="str">
        <f t="shared" si="264"/>
        <v>*</v>
      </c>
      <c r="D2825" t="str">
        <f t="shared" si="265"/>
        <v>*</v>
      </c>
      <c r="F2825" t="str">
        <f>IF('TECH RES'!C2826="RESNGA",'TECH RES'!B2826,"*")</f>
        <v>*</v>
      </c>
      <c r="G2825" t="str">
        <f t="shared" si="266"/>
        <v>*</v>
      </c>
      <c r="H2825" t="str">
        <f t="shared" si="267"/>
        <v>*</v>
      </c>
      <c r="I2825" t="str">
        <f t="shared" si="268"/>
        <v>*</v>
      </c>
      <c r="J2825" t="str">
        <f t="shared" si="269"/>
        <v>*</v>
      </c>
    </row>
    <row r="2826" spans="2:10" x14ac:dyDescent="0.25">
      <c r="B2826" t="str">
        <f>IF('TECH RES'!C2827="RESNGA",'TECH RES'!B2827,"*")</f>
        <v>*</v>
      </c>
      <c r="C2826" t="str">
        <f t="shared" si="264"/>
        <v>*</v>
      </c>
      <c r="D2826" t="str">
        <f t="shared" si="265"/>
        <v>*</v>
      </c>
      <c r="F2826" t="str">
        <f>IF('TECH RES'!C2827="RESNGA",'TECH RES'!B2827,"*")</f>
        <v>*</v>
      </c>
      <c r="G2826" t="str">
        <f t="shared" si="266"/>
        <v>*</v>
      </c>
      <c r="H2826" t="str">
        <f t="shared" si="267"/>
        <v>*</v>
      </c>
      <c r="I2826" t="str">
        <f t="shared" si="268"/>
        <v>*</v>
      </c>
      <c r="J2826" t="str">
        <f t="shared" si="269"/>
        <v>*</v>
      </c>
    </row>
    <row r="2827" spans="2:10" x14ac:dyDescent="0.25">
      <c r="B2827" t="str">
        <f>IF('TECH RES'!C2828="RESNGA",'TECH RES'!B2828,"*")</f>
        <v>*</v>
      </c>
      <c r="C2827" t="str">
        <f t="shared" si="264"/>
        <v>*</v>
      </c>
      <c r="D2827" t="str">
        <f t="shared" si="265"/>
        <v>*</v>
      </c>
      <c r="F2827" t="str">
        <f>IF('TECH RES'!C2828="RESNGA",'TECH RES'!B2828,"*")</f>
        <v>*</v>
      </c>
      <c r="G2827" t="str">
        <f t="shared" si="266"/>
        <v>*</v>
      </c>
      <c r="H2827" t="str">
        <f t="shared" si="267"/>
        <v>*</v>
      </c>
      <c r="I2827" t="str">
        <f t="shared" si="268"/>
        <v>*</v>
      </c>
      <c r="J2827" t="str">
        <f t="shared" si="269"/>
        <v>*</v>
      </c>
    </row>
    <row r="2828" spans="2:10" x14ac:dyDescent="0.25">
      <c r="B2828" t="str">
        <f>IF('TECH RES'!C2829="RESNGA",'TECH RES'!B2829,"*")</f>
        <v>*</v>
      </c>
      <c r="C2828" t="str">
        <f t="shared" si="264"/>
        <v>*</v>
      </c>
      <c r="D2828" t="str">
        <f t="shared" si="265"/>
        <v>*</v>
      </c>
      <c r="F2828" t="str">
        <f>IF('TECH RES'!C2829="RESNGA",'TECH RES'!B2829,"*")</f>
        <v>*</v>
      </c>
      <c r="G2828" t="str">
        <f t="shared" si="266"/>
        <v>*</v>
      </c>
      <c r="H2828" t="str">
        <f t="shared" si="267"/>
        <v>*</v>
      </c>
      <c r="I2828" t="str">
        <f t="shared" si="268"/>
        <v>*</v>
      </c>
      <c r="J2828" t="str">
        <f t="shared" si="269"/>
        <v>*</v>
      </c>
    </row>
    <row r="2829" spans="2:10" x14ac:dyDescent="0.25">
      <c r="B2829" t="str">
        <f>IF('TECH RES'!C2830="RESNGA",'TECH RES'!B2830,"*")</f>
        <v>*</v>
      </c>
      <c r="C2829" t="str">
        <f t="shared" si="264"/>
        <v>*</v>
      </c>
      <c r="D2829" t="str">
        <f t="shared" si="265"/>
        <v>*</v>
      </c>
      <c r="F2829" t="str">
        <f>IF('TECH RES'!C2830="RESNGA",'TECH RES'!B2830,"*")</f>
        <v>*</v>
      </c>
      <c r="G2829" t="str">
        <f t="shared" si="266"/>
        <v>*</v>
      </c>
      <c r="H2829" t="str">
        <f t="shared" si="267"/>
        <v>*</v>
      </c>
      <c r="I2829" t="str">
        <f t="shared" si="268"/>
        <v>*</v>
      </c>
      <c r="J2829" t="str">
        <f t="shared" si="269"/>
        <v>*</v>
      </c>
    </row>
    <row r="2830" spans="2:10" x14ac:dyDescent="0.25">
      <c r="B2830" t="str">
        <f>IF('TECH RES'!C2831="RESNGA",'TECH RES'!B2831,"*")</f>
        <v>*</v>
      </c>
      <c r="C2830" t="str">
        <f t="shared" si="264"/>
        <v>*</v>
      </c>
      <c r="D2830" t="str">
        <f t="shared" si="265"/>
        <v>*</v>
      </c>
      <c r="F2830" t="str">
        <f>IF('TECH RES'!C2831="RESNGA",'TECH RES'!B2831,"*")</f>
        <v>*</v>
      </c>
      <c r="G2830" t="str">
        <f t="shared" si="266"/>
        <v>*</v>
      </c>
      <c r="H2830" t="str">
        <f t="shared" si="267"/>
        <v>*</v>
      </c>
      <c r="I2830" t="str">
        <f t="shared" si="268"/>
        <v>*</v>
      </c>
      <c r="J2830" t="str">
        <f t="shared" si="269"/>
        <v>*</v>
      </c>
    </row>
    <row r="2831" spans="2:10" x14ac:dyDescent="0.25">
      <c r="B2831" t="str">
        <f>IF('TECH RES'!C2832="RESNGA",'TECH RES'!B2832,"*")</f>
        <v>*</v>
      </c>
      <c r="C2831" t="str">
        <f t="shared" si="264"/>
        <v>*</v>
      </c>
      <c r="D2831" t="str">
        <f t="shared" si="265"/>
        <v>*</v>
      </c>
      <c r="F2831" t="str">
        <f>IF('TECH RES'!C2832="RESNGA",'TECH RES'!B2832,"*")</f>
        <v>*</v>
      </c>
      <c r="G2831" t="str">
        <f t="shared" si="266"/>
        <v>*</v>
      </c>
      <c r="H2831" t="str">
        <f t="shared" si="267"/>
        <v>*</v>
      </c>
      <c r="I2831" t="str">
        <f t="shared" si="268"/>
        <v>*</v>
      </c>
      <c r="J2831" t="str">
        <f t="shared" si="269"/>
        <v>*</v>
      </c>
    </row>
    <row r="2832" spans="2:10" x14ac:dyDescent="0.25">
      <c r="B2832" t="str">
        <f>IF('TECH RES'!C2833="RESNGA",'TECH RES'!B2833,"*")</f>
        <v>*</v>
      </c>
      <c r="C2832" t="str">
        <f t="shared" si="264"/>
        <v>*</v>
      </c>
      <c r="D2832" t="str">
        <f t="shared" si="265"/>
        <v>*</v>
      </c>
      <c r="F2832" t="str">
        <f>IF('TECH RES'!C2833="RESNGA",'TECH RES'!B2833,"*")</f>
        <v>*</v>
      </c>
      <c r="G2832" t="str">
        <f t="shared" si="266"/>
        <v>*</v>
      </c>
      <c r="H2832" t="str">
        <f t="shared" si="267"/>
        <v>*</v>
      </c>
      <c r="I2832" t="str">
        <f t="shared" si="268"/>
        <v>*</v>
      </c>
      <c r="J2832" t="str">
        <f t="shared" si="269"/>
        <v>*</v>
      </c>
    </row>
    <row r="2833" spans="2:10" x14ac:dyDescent="0.25">
      <c r="B2833" t="str">
        <f>IF('TECH RES'!C2834="RESNGA",'TECH RES'!B2834,"*")</f>
        <v>*</v>
      </c>
      <c r="C2833" t="str">
        <f t="shared" si="264"/>
        <v>*</v>
      </c>
      <c r="D2833" t="str">
        <f t="shared" si="265"/>
        <v>*</v>
      </c>
      <c r="F2833" t="str">
        <f>IF('TECH RES'!C2834="RESNGA",'TECH RES'!B2834,"*")</f>
        <v>*</v>
      </c>
      <c r="G2833" t="str">
        <f t="shared" si="266"/>
        <v>*</v>
      </c>
      <c r="H2833" t="str">
        <f t="shared" si="267"/>
        <v>*</v>
      </c>
      <c r="I2833" t="str">
        <f t="shared" si="268"/>
        <v>*</v>
      </c>
      <c r="J2833" t="str">
        <f t="shared" si="269"/>
        <v>*</v>
      </c>
    </row>
    <row r="2834" spans="2:10" x14ac:dyDescent="0.25">
      <c r="B2834" t="str">
        <f>IF('TECH RES'!C2835="RESNGA",'TECH RES'!B2835,"*")</f>
        <v>*</v>
      </c>
      <c r="C2834" t="str">
        <f t="shared" si="264"/>
        <v>*</v>
      </c>
      <c r="D2834" t="str">
        <f t="shared" si="265"/>
        <v>*</v>
      </c>
      <c r="F2834" t="str">
        <f>IF('TECH RES'!C2835="RESNGA",'TECH RES'!B2835,"*")</f>
        <v>*</v>
      </c>
      <c r="G2834" t="str">
        <f t="shared" si="266"/>
        <v>*</v>
      </c>
      <c r="H2834" t="str">
        <f t="shared" si="267"/>
        <v>*</v>
      </c>
      <c r="I2834" t="str">
        <f t="shared" si="268"/>
        <v>*</v>
      </c>
      <c r="J2834" t="str">
        <f t="shared" si="269"/>
        <v>*</v>
      </c>
    </row>
    <row r="2835" spans="2:10" x14ac:dyDescent="0.25">
      <c r="B2835" t="str">
        <f>IF('TECH RES'!C2836="RESNGA",'TECH RES'!B2836,"*")</f>
        <v>*</v>
      </c>
      <c r="C2835" t="str">
        <f t="shared" si="264"/>
        <v>*</v>
      </c>
      <c r="D2835" t="str">
        <f t="shared" si="265"/>
        <v>*</v>
      </c>
      <c r="F2835" t="str">
        <f>IF('TECH RES'!C2836="RESNGA",'TECH RES'!B2836,"*")</f>
        <v>*</v>
      </c>
      <c r="G2835" t="str">
        <f t="shared" si="266"/>
        <v>*</v>
      </c>
      <c r="H2835" t="str">
        <f t="shared" si="267"/>
        <v>*</v>
      </c>
      <c r="I2835" t="str">
        <f t="shared" si="268"/>
        <v>*</v>
      </c>
      <c r="J2835" t="str">
        <f t="shared" si="269"/>
        <v>*</v>
      </c>
    </row>
    <row r="2836" spans="2:10" x14ac:dyDescent="0.25">
      <c r="B2836" t="str">
        <f>IF('TECH RES'!C2837="RESNGA",'TECH RES'!B2837,"*")</f>
        <v>*</v>
      </c>
      <c r="C2836" t="str">
        <f t="shared" si="264"/>
        <v>*</v>
      </c>
      <c r="D2836" t="str">
        <f t="shared" si="265"/>
        <v>*</v>
      </c>
      <c r="F2836" t="str">
        <f>IF('TECH RES'!C2837="RESNGA",'TECH RES'!B2837,"*")</f>
        <v>*</v>
      </c>
      <c r="G2836" t="str">
        <f t="shared" si="266"/>
        <v>*</v>
      </c>
      <c r="H2836" t="str">
        <f t="shared" si="267"/>
        <v>*</v>
      </c>
      <c r="I2836" t="str">
        <f t="shared" si="268"/>
        <v>*</v>
      </c>
      <c r="J2836" t="str">
        <f t="shared" si="269"/>
        <v>*</v>
      </c>
    </row>
    <row r="2837" spans="2:10" x14ac:dyDescent="0.25">
      <c r="B2837" t="str">
        <f>IF('TECH RES'!C2838="RESNGA",'TECH RES'!B2838,"*")</f>
        <v>*</v>
      </c>
      <c r="C2837" t="str">
        <f t="shared" si="264"/>
        <v>*</v>
      </c>
      <c r="D2837" t="str">
        <f t="shared" si="265"/>
        <v>*</v>
      </c>
      <c r="F2837" t="str">
        <f>IF('TECH RES'!C2838="RESNGA",'TECH RES'!B2838,"*")</f>
        <v>*</v>
      </c>
      <c r="G2837" t="str">
        <f t="shared" si="266"/>
        <v>*</v>
      </c>
      <c r="H2837" t="str">
        <f t="shared" si="267"/>
        <v>*</v>
      </c>
      <c r="I2837" t="str">
        <f t="shared" si="268"/>
        <v>*</v>
      </c>
      <c r="J2837" t="str">
        <f t="shared" si="269"/>
        <v>*</v>
      </c>
    </row>
    <row r="2838" spans="2:10" x14ac:dyDescent="0.25">
      <c r="B2838" t="str">
        <f>IF('TECH RES'!C2839="RESNGA",'TECH RES'!B2839,"*")</f>
        <v>*</v>
      </c>
      <c r="C2838" t="str">
        <f t="shared" si="264"/>
        <v>*</v>
      </c>
      <c r="D2838" t="str">
        <f t="shared" si="265"/>
        <v>*</v>
      </c>
      <c r="F2838" t="str">
        <f>IF('TECH RES'!C2839="RESNGA",'TECH RES'!B2839,"*")</f>
        <v>*</v>
      </c>
      <c r="G2838" t="str">
        <f t="shared" si="266"/>
        <v>*</v>
      </c>
      <c r="H2838" t="str">
        <f t="shared" si="267"/>
        <v>*</v>
      </c>
      <c r="I2838" t="str">
        <f t="shared" si="268"/>
        <v>*</v>
      </c>
      <c r="J2838" t="str">
        <f t="shared" si="269"/>
        <v>*</v>
      </c>
    </row>
    <row r="2839" spans="2:10" x14ac:dyDescent="0.25">
      <c r="B2839" t="str">
        <f>IF('TECH RES'!C2840="RESNGA",'TECH RES'!B2840,"*")</f>
        <v>*</v>
      </c>
      <c r="C2839" t="str">
        <f t="shared" si="264"/>
        <v>*</v>
      </c>
      <c r="D2839" t="str">
        <f t="shared" si="265"/>
        <v>*</v>
      </c>
      <c r="F2839" t="str">
        <f>IF('TECH RES'!C2840="RESNGA",'TECH RES'!B2840,"*")</f>
        <v>*</v>
      </c>
      <c r="G2839" t="str">
        <f t="shared" si="266"/>
        <v>*</v>
      </c>
      <c r="H2839" t="str">
        <f t="shared" si="267"/>
        <v>*</v>
      </c>
      <c r="I2839" t="str">
        <f t="shared" si="268"/>
        <v>*</v>
      </c>
      <c r="J2839" t="str">
        <f t="shared" si="269"/>
        <v>*</v>
      </c>
    </row>
    <row r="2840" spans="2:10" x14ac:dyDescent="0.25">
      <c r="B2840" t="str">
        <f>IF('TECH RES'!C2841="RESNGA",'TECH RES'!B2841,"*")</f>
        <v>*</v>
      </c>
      <c r="C2840" t="str">
        <f t="shared" si="264"/>
        <v>*</v>
      </c>
      <c r="D2840" t="str">
        <f t="shared" si="265"/>
        <v>*</v>
      </c>
      <c r="F2840" t="str">
        <f>IF('TECH RES'!C2841="RESNGA",'TECH RES'!B2841,"*")</f>
        <v>*</v>
      </c>
      <c r="G2840" t="str">
        <f t="shared" si="266"/>
        <v>*</v>
      </c>
      <c r="H2840" t="str">
        <f t="shared" si="267"/>
        <v>*</v>
      </c>
      <c r="I2840" t="str">
        <f t="shared" si="268"/>
        <v>*</v>
      </c>
      <c r="J2840" t="str">
        <f t="shared" si="269"/>
        <v>*</v>
      </c>
    </row>
    <row r="2841" spans="2:10" x14ac:dyDescent="0.25">
      <c r="B2841" t="str">
        <f>IF('TECH RES'!C2842="RESNGA",'TECH RES'!B2842,"*")</f>
        <v>*</v>
      </c>
      <c r="C2841" t="str">
        <f t="shared" si="264"/>
        <v>*</v>
      </c>
      <c r="D2841" t="str">
        <f t="shared" si="265"/>
        <v>*</v>
      </c>
      <c r="F2841" t="str">
        <f>IF('TECH RES'!C2842="RESNGA",'TECH RES'!B2842,"*")</f>
        <v>*</v>
      </c>
      <c r="G2841" t="str">
        <f t="shared" si="266"/>
        <v>*</v>
      </c>
      <c r="H2841" t="str">
        <f t="shared" si="267"/>
        <v>*</v>
      </c>
      <c r="I2841" t="str">
        <f t="shared" si="268"/>
        <v>*</v>
      </c>
      <c r="J2841" t="str">
        <f t="shared" si="269"/>
        <v>*</v>
      </c>
    </row>
    <row r="2842" spans="2:10" x14ac:dyDescent="0.25">
      <c r="B2842" t="str">
        <f>IF('TECH RES'!C2843="RESNGA",'TECH RES'!B2843,"*")</f>
        <v>*</v>
      </c>
      <c r="C2842" t="str">
        <f t="shared" si="264"/>
        <v>*</v>
      </c>
      <c r="D2842" t="str">
        <f t="shared" si="265"/>
        <v>*</v>
      </c>
      <c r="F2842" t="str">
        <f>IF('TECH RES'!C2843="RESNGA",'TECH RES'!B2843,"*")</f>
        <v>*</v>
      </c>
      <c r="G2842" t="str">
        <f t="shared" si="266"/>
        <v>*</v>
      </c>
      <c r="H2842" t="str">
        <f t="shared" si="267"/>
        <v>*</v>
      </c>
      <c r="I2842" t="str">
        <f t="shared" si="268"/>
        <v>*</v>
      </c>
      <c r="J2842" t="str">
        <f t="shared" si="269"/>
        <v>*</v>
      </c>
    </row>
    <row r="2843" spans="2:10" x14ac:dyDescent="0.25">
      <c r="B2843" t="str">
        <f>IF('TECH RES'!C2844="RESNGA",'TECH RES'!B2844,"*")</f>
        <v>*</v>
      </c>
      <c r="C2843" t="str">
        <f t="shared" si="264"/>
        <v>*</v>
      </c>
      <c r="D2843" t="str">
        <f t="shared" si="265"/>
        <v>*</v>
      </c>
      <c r="F2843" t="str">
        <f>IF('TECH RES'!C2844="RESNGA",'TECH RES'!B2844,"*")</f>
        <v>*</v>
      </c>
      <c r="G2843" t="str">
        <f t="shared" si="266"/>
        <v>*</v>
      </c>
      <c r="H2843" t="str">
        <f t="shared" si="267"/>
        <v>*</v>
      </c>
      <c r="I2843" t="str">
        <f t="shared" si="268"/>
        <v>*</v>
      </c>
      <c r="J2843" t="str">
        <f t="shared" si="269"/>
        <v>*</v>
      </c>
    </row>
    <row r="2844" spans="2:10" x14ac:dyDescent="0.25">
      <c r="B2844" t="str">
        <f>IF('TECH RES'!C2845="RESNGA",'TECH RES'!B2845,"*")</f>
        <v>*</v>
      </c>
      <c r="C2844" t="str">
        <f t="shared" si="264"/>
        <v>*</v>
      </c>
      <c r="D2844" t="str">
        <f t="shared" si="265"/>
        <v>*</v>
      </c>
      <c r="F2844" t="str">
        <f>IF('TECH RES'!C2845="RESNGA",'TECH RES'!B2845,"*")</f>
        <v>*</v>
      </c>
      <c r="G2844" t="str">
        <f t="shared" si="266"/>
        <v>*</v>
      </c>
      <c r="H2844" t="str">
        <f t="shared" si="267"/>
        <v>*</v>
      </c>
      <c r="I2844" t="str">
        <f t="shared" si="268"/>
        <v>*</v>
      </c>
      <c r="J2844" t="str">
        <f t="shared" si="269"/>
        <v>*</v>
      </c>
    </row>
    <row r="2845" spans="2:10" x14ac:dyDescent="0.25">
      <c r="B2845" t="str">
        <f>IF('TECH RES'!C2846="RESNGA",'TECH RES'!B2846,"*")</f>
        <v>*</v>
      </c>
      <c r="C2845" t="str">
        <f t="shared" si="264"/>
        <v>*</v>
      </c>
      <c r="D2845" t="str">
        <f t="shared" si="265"/>
        <v>*</v>
      </c>
      <c r="F2845" t="str">
        <f>IF('TECH RES'!C2846="RESNGA",'TECH RES'!B2846,"*")</f>
        <v>*</v>
      </c>
      <c r="G2845" t="str">
        <f t="shared" si="266"/>
        <v>*</v>
      </c>
      <c r="H2845" t="str">
        <f t="shared" si="267"/>
        <v>*</v>
      </c>
      <c r="I2845" t="str">
        <f t="shared" si="268"/>
        <v>*</v>
      </c>
      <c r="J2845" t="str">
        <f t="shared" si="269"/>
        <v>*</v>
      </c>
    </row>
    <row r="2846" spans="2:10" x14ac:dyDescent="0.25">
      <c r="B2846" t="str">
        <f>IF('TECH RES'!C2847="RESNGA",'TECH RES'!B2847,"*")</f>
        <v>*</v>
      </c>
      <c r="C2846" t="str">
        <f t="shared" si="264"/>
        <v>*</v>
      </c>
      <c r="D2846" t="str">
        <f t="shared" si="265"/>
        <v>*</v>
      </c>
      <c r="F2846" t="str">
        <f>IF('TECH RES'!C2847="RESNGA",'TECH RES'!B2847,"*")</f>
        <v>*</v>
      </c>
      <c r="G2846" t="str">
        <f t="shared" si="266"/>
        <v>*</v>
      </c>
      <c r="H2846" t="str">
        <f t="shared" si="267"/>
        <v>*</v>
      </c>
      <c r="I2846" t="str">
        <f t="shared" si="268"/>
        <v>*</v>
      </c>
      <c r="J2846" t="str">
        <f t="shared" si="269"/>
        <v>*</v>
      </c>
    </row>
    <row r="2847" spans="2:10" x14ac:dyDescent="0.25">
      <c r="B2847" t="str">
        <f>IF('TECH RES'!C2848="RESNGA",'TECH RES'!B2848,"*")</f>
        <v>*</v>
      </c>
      <c r="C2847" t="str">
        <f t="shared" si="264"/>
        <v>*</v>
      </c>
      <c r="D2847" t="str">
        <f t="shared" si="265"/>
        <v>*</v>
      </c>
      <c r="F2847" t="str">
        <f>IF('TECH RES'!C2848="RESNGA",'TECH RES'!B2848,"*")</f>
        <v>*</v>
      </c>
      <c r="G2847" t="str">
        <f t="shared" si="266"/>
        <v>*</v>
      </c>
      <c r="H2847" t="str">
        <f t="shared" si="267"/>
        <v>*</v>
      </c>
      <c r="I2847" t="str">
        <f t="shared" si="268"/>
        <v>*</v>
      </c>
      <c r="J2847" t="str">
        <f t="shared" si="269"/>
        <v>*</v>
      </c>
    </row>
    <row r="2848" spans="2:10" x14ac:dyDescent="0.25">
      <c r="B2848" t="str">
        <f>IF('TECH RES'!C2849="RESNGA",'TECH RES'!B2849,"*")</f>
        <v>*</v>
      </c>
      <c r="C2848" t="str">
        <f t="shared" si="264"/>
        <v>*</v>
      </c>
      <c r="D2848" t="str">
        <f t="shared" si="265"/>
        <v>*</v>
      </c>
      <c r="F2848" t="str">
        <f>IF('TECH RES'!C2849="RESNGA",'TECH RES'!B2849,"*")</f>
        <v>*</v>
      </c>
      <c r="G2848" t="str">
        <f t="shared" si="266"/>
        <v>*</v>
      </c>
      <c r="H2848" t="str">
        <f t="shared" si="267"/>
        <v>*</v>
      </c>
      <c r="I2848" t="str">
        <f t="shared" si="268"/>
        <v>*</v>
      </c>
      <c r="J2848" t="str">
        <f t="shared" si="269"/>
        <v>*</v>
      </c>
    </row>
    <row r="2849" spans="2:10" x14ac:dyDescent="0.25">
      <c r="B2849" t="str">
        <f>IF('TECH RES'!C2850="RESNGA",'TECH RES'!B2850,"*")</f>
        <v>*</v>
      </c>
      <c r="C2849" t="str">
        <f t="shared" si="264"/>
        <v>*</v>
      </c>
      <c r="D2849" t="str">
        <f t="shared" si="265"/>
        <v>*</v>
      </c>
      <c r="F2849" t="str">
        <f>IF('TECH RES'!C2850="RESNGA",'TECH RES'!B2850,"*")</f>
        <v>*</v>
      </c>
      <c r="G2849" t="str">
        <f t="shared" si="266"/>
        <v>*</v>
      </c>
      <c r="H2849" t="str">
        <f t="shared" si="267"/>
        <v>*</v>
      </c>
      <c r="I2849" t="str">
        <f t="shared" si="268"/>
        <v>*</v>
      </c>
      <c r="J2849" t="str">
        <f t="shared" si="269"/>
        <v>*</v>
      </c>
    </row>
    <row r="2850" spans="2:10" x14ac:dyDescent="0.25">
      <c r="B2850" t="str">
        <f>IF('TECH RES'!C2851="RESNGA",'TECH RES'!B2851,"*")</f>
        <v>*</v>
      </c>
      <c r="C2850" t="str">
        <f t="shared" si="264"/>
        <v>*</v>
      </c>
      <c r="D2850" t="str">
        <f t="shared" si="265"/>
        <v>*</v>
      </c>
      <c r="F2850" t="str">
        <f>IF('TECH RES'!C2851="RESNGA",'TECH RES'!B2851,"*")</f>
        <v>*</v>
      </c>
      <c r="G2850" t="str">
        <f t="shared" si="266"/>
        <v>*</v>
      </c>
      <c r="H2850" t="str">
        <f t="shared" si="267"/>
        <v>*</v>
      </c>
      <c r="I2850" t="str">
        <f t="shared" si="268"/>
        <v>*</v>
      </c>
      <c r="J2850" t="str">
        <f t="shared" si="269"/>
        <v>*</v>
      </c>
    </row>
    <row r="2851" spans="2:10" x14ac:dyDescent="0.25">
      <c r="B2851" t="str">
        <f>IF('TECH RES'!C2852="RESNGA",'TECH RES'!B2852,"*")</f>
        <v>*</v>
      </c>
      <c r="C2851" t="str">
        <f t="shared" si="264"/>
        <v>*</v>
      </c>
      <c r="D2851" t="str">
        <f t="shared" si="265"/>
        <v>*</v>
      </c>
      <c r="F2851" t="str">
        <f>IF('TECH RES'!C2852="RESNGA",'TECH RES'!B2852,"*")</f>
        <v>*</v>
      </c>
      <c r="G2851" t="str">
        <f t="shared" si="266"/>
        <v>*</v>
      </c>
      <c r="H2851" t="str">
        <f t="shared" si="267"/>
        <v>*</v>
      </c>
      <c r="I2851" t="str">
        <f t="shared" si="268"/>
        <v>*</v>
      </c>
      <c r="J2851" t="str">
        <f t="shared" si="269"/>
        <v>*</v>
      </c>
    </row>
    <row r="2852" spans="2:10" x14ac:dyDescent="0.25">
      <c r="B2852" t="str">
        <f>IF('TECH RES'!C2853="RESNGA",'TECH RES'!B2853,"*")</f>
        <v>*</v>
      </c>
      <c r="C2852" t="str">
        <f t="shared" si="264"/>
        <v>*</v>
      </c>
      <c r="D2852" t="str">
        <f t="shared" si="265"/>
        <v>*</v>
      </c>
      <c r="F2852" t="str">
        <f>IF('TECH RES'!C2853="RESNGA",'TECH RES'!B2853,"*")</f>
        <v>*</v>
      </c>
      <c r="G2852" t="str">
        <f t="shared" si="266"/>
        <v>*</v>
      </c>
      <c r="H2852" t="str">
        <f t="shared" si="267"/>
        <v>*</v>
      </c>
      <c r="I2852" t="str">
        <f t="shared" si="268"/>
        <v>*</v>
      </c>
      <c r="J2852" t="str">
        <f t="shared" si="269"/>
        <v>*</v>
      </c>
    </row>
    <row r="2853" spans="2:10" x14ac:dyDescent="0.25">
      <c r="B2853" t="str">
        <f>IF('TECH RES'!C2854="RESNGA",'TECH RES'!B2854,"*")</f>
        <v>*</v>
      </c>
      <c r="C2853" t="str">
        <f t="shared" si="264"/>
        <v>*</v>
      </c>
      <c r="D2853" t="str">
        <f t="shared" si="265"/>
        <v>*</v>
      </c>
      <c r="F2853" t="str">
        <f>IF('TECH RES'!C2854="RESNGA",'TECH RES'!B2854,"*")</f>
        <v>*</v>
      </c>
      <c r="G2853" t="str">
        <f t="shared" si="266"/>
        <v>*</v>
      </c>
      <c r="H2853" t="str">
        <f t="shared" si="267"/>
        <v>*</v>
      </c>
      <c r="I2853" t="str">
        <f t="shared" si="268"/>
        <v>*</v>
      </c>
      <c r="J2853" t="str">
        <f t="shared" si="269"/>
        <v>*</v>
      </c>
    </row>
    <row r="2854" spans="2:10" x14ac:dyDescent="0.25">
      <c r="B2854" t="str">
        <f>IF('TECH RES'!C2855="RESNGA",'TECH RES'!B2855,"*")</f>
        <v>*</v>
      </c>
      <c r="C2854" t="str">
        <f t="shared" si="264"/>
        <v>*</v>
      </c>
      <c r="D2854" t="str">
        <f t="shared" si="265"/>
        <v>*</v>
      </c>
      <c r="F2854" t="str">
        <f>IF('TECH RES'!C2855="RESNGA",'TECH RES'!B2855,"*")</f>
        <v>*</v>
      </c>
      <c r="G2854" t="str">
        <f t="shared" si="266"/>
        <v>*</v>
      </c>
      <c r="H2854" t="str">
        <f t="shared" si="267"/>
        <v>*</v>
      </c>
      <c r="I2854" t="str">
        <f t="shared" si="268"/>
        <v>*</v>
      </c>
      <c r="J2854" t="str">
        <f t="shared" si="269"/>
        <v>*</v>
      </c>
    </row>
    <row r="2855" spans="2:10" x14ac:dyDescent="0.25">
      <c r="B2855" t="str">
        <f>IF('TECH RES'!C2856="RESNGA",'TECH RES'!B2856,"*")</f>
        <v>*</v>
      </c>
      <c r="C2855" t="str">
        <f t="shared" si="264"/>
        <v>*</v>
      </c>
      <c r="D2855" t="str">
        <f t="shared" si="265"/>
        <v>*</v>
      </c>
      <c r="F2855" t="str">
        <f>IF('TECH RES'!C2856="RESNGA",'TECH RES'!B2856,"*")</f>
        <v>*</v>
      </c>
      <c r="G2855" t="str">
        <f t="shared" si="266"/>
        <v>*</v>
      </c>
      <c r="H2855" t="str">
        <f t="shared" si="267"/>
        <v>*</v>
      </c>
      <c r="I2855" t="str">
        <f t="shared" si="268"/>
        <v>*</v>
      </c>
      <c r="J2855" t="str">
        <f t="shared" si="269"/>
        <v>*</v>
      </c>
    </row>
    <row r="2856" spans="2:10" x14ac:dyDescent="0.25">
      <c r="B2856" t="str">
        <f>IF('TECH RES'!C2857="RESNGA",'TECH RES'!B2857,"*")</f>
        <v>*</v>
      </c>
      <c r="C2856" t="str">
        <f t="shared" si="264"/>
        <v>*</v>
      </c>
      <c r="D2856" t="str">
        <f t="shared" si="265"/>
        <v>*</v>
      </c>
      <c r="F2856" t="str">
        <f>IF('TECH RES'!C2857="RESNGA",'TECH RES'!B2857,"*")</f>
        <v>*</v>
      </c>
      <c r="G2856" t="str">
        <f t="shared" si="266"/>
        <v>*</v>
      </c>
      <c r="H2856" t="str">
        <f t="shared" si="267"/>
        <v>*</v>
      </c>
      <c r="I2856" t="str">
        <f t="shared" si="268"/>
        <v>*</v>
      </c>
      <c r="J2856" t="str">
        <f t="shared" si="269"/>
        <v>*</v>
      </c>
    </row>
    <row r="2857" spans="2:10" x14ac:dyDescent="0.25">
      <c r="B2857" t="str">
        <f>IF('TECH RES'!C2858="RESNGA",'TECH RES'!B2858,"*")</f>
        <v>*</v>
      </c>
      <c r="C2857" t="str">
        <f t="shared" si="264"/>
        <v>*</v>
      </c>
      <c r="D2857" t="str">
        <f t="shared" si="265"/>
        <v>*</v>
      </c>
      <c r="F2857" t="str">
        <f>IF('TECH RES'!C2858="RESNGA",'TECH RES'!B2858,"*")</f>
        <v>*</v>
      </c>
      <c r="G2857" t="str">
        <f t="shared" si="266"/>
        <v>*</v>
      </c>
      <c r="H2857" t="str">
        <f t="shared" si="267"/>
        <v>*</v>
      </c>
      <c r="I2857" t="str">
        <f t="shared" si="268"/>
        <v>*</v>
      </c>
      <c r="J2857" t="str">
        <f t="shared" si="269"/>
        <v>*</v>
      </c>
    </row>
    <row r="2858" spans="2:10" x14ac:dyDescent="0.25">
      <c r="B2858" t="str">
        <f>IF('TECH RES'!C2859="RESNGA",'TECH RES'!B2859,"*")</f>
        <v>*</v>
      </c>
      <c r="C2858" t="str">
        <f t="shared" si="264"/>
        <v>*</v>
      </c>
      <c r="D2858" t="str">
        <f t="shared" si="265"/>
        <v>*</v>
      </c>
      <c r="F2858" t="str">
        <f>IF('TECH RES'!C2859="RESNGA",'TECH RES'!B2859,"*")</f>
        <v>*</v>
      </c>
      <c r="G2858" t="str">
        <f t="shared" si="266"/>
        <v>*</v>
      </c>
      <c r="H2858" t="str">
        <f t="shared" si="267"/>
        <v>*</v>
      </c>
      <c r="I2858" t="str">
        <f t="shared" si="268"/>
        <v>*</v>
      </c>
      <c r="J2858" t="str">
        <f t="shared" si="269"/>
        <v>*</v>
      </c>
    </row>
    <row r="2859" spans="2:10" x14ac:dyDescent="0.25">
      <c r="B2859" t="str">
        <f>IF('TECH RES'!C2860="RESNGA",'TECH RES'!B2860,"*")</f>
        <v>*</v>
      </c>
      <c r="C2859" t="str">
        <f t="shared" si="264"/>
        <v>*</v>
      </c>
      <c r="D2859" t="str">
        <f t="shared" si="265"/>
        <v>*</v>
      </c>
      <c r="F2859" t="str">
        <f>IF('TECH RES'!C2860="RESNGA",'TECH RES'!B2860,"*")</f>
        <v>*</v>
      </c>
      <c r="G2859" t="str">
        <f t="shared" si="266"/>
        <v>*</v>
      </c>
      <c r="H2859" t="str">
        <f t="shared" si="267"/>
        <v>*</v>
      </c>
      <c r="I2859" t="str">
        <f t="shared" si="268"/>
        <v>*</v>
      </c>
      <c r="J2859" t="str">
        <f t="shared" si="269"/>
        <v>*</v>
      </c>
    </row>
    <row r="2860" spans="2:10" x14ac:dyDescent="0.25">
      <c r="B2860" t="str">
        <f>IF('TECH RES'!C2861="RESNGA",'TECH RES'!B2861,"*")</f>
        <v>*</v>
      </c>
      <c r="C2860" t="str">
        <f t="shared" si="264"/>
        <v>*</v>
      </c>
      <c r="D2860" t="str">
        <f t="shared" si="265"/>
        <v>*</v>
      </c>
      <c r="F2860" t="str">
        <f>IF('TECH RES'!C2861="RESNGA",'TECH RES'!B2861,"*")</f>
        <v>*</v>
      </c>
      <c r="G2860" t="str">
        <f t="shared" si="266"/>
        <v>*</v>
      </c>
      <c r="H2860" t="str">
        <f t="shared" si="267"/>
        <v>*</v>
      </c>
      <c r="I2860" t="str">
        <f t="shared" si="268"/>
        <v>*</v>
      </c>
      <c r="J2860" t="str">
        <f t="shared" si="269"/>
        <v>*</v>
      </c>
    </row>
    <row r="2861" spans="2:10" x14ac:dyDescent="0.25">
      <c r="B2861" t="str">
        <f>IF('TECH RES'!C2862="RESNGA",'TECH RES'!B2862,"*")</f>
        <v>*</v>
      </c>
      <c r="C2861" t="str">
        <f t="shared" si="264"/>
        <v>*</v>
      </c>
      <c r="D2861" t="str">
        <f t="shared" si="265"/>
        <v>*</v>
      </c>
      <c r="F2861" t="str">
        <f>IF('TECH RES'!C2862="RESNGA",'TECH RES'!B2862,"*")</f>
        <v>*</v>
      </c>
      <c r="G2861" t="str">
        <f t="shared" si="266"/>
        <v>*</v>
      </c>
      <c r="H2861" t="str">
        <f t="shared" si="267"/>
        <v>*</v>
      </c>
      <c r="I2861" t="str">
        <f t="shared" si="268"/>
        <v>*</v>
      </c>
      <c r="J2861" t="str">
        <f t="shared" si="269"/>
        <v>*</v>
      </c>
    </row>
    <row r="2862" spans="2:10" x14ac:dyDescent="0.25">
      <c r="B2862" t="str">
        <f>IF('TECH RES'!C2863="RESNGA",'TECH RES'!B2863,"*")</f>
        <v>*</v>
      </c>
      <c r="C2862" t="str">
        <f t="shared" si="264"/>
        <v>*</v>
      </c>
      <c r="D2862" t="str">
        <f t="shared" si="265"/>
        <v>*</v>
      </c>
      <c r="F2862" t="str">
        <f>IF('TECH RES'!C2863="RESNGA",'TECH RES'!B2863,"*")</f>
        <v>*</v>
      </c>
      <c r="G2862" t="str">
        <f t="shared" si="266"/>
        <v>*</v>
      </c>
      <c r="H2862" t="str">
        <f t="shared" si="267"/>
        <v>*</v>
      </c>
      <c r="I2862" t="str">
        <f t="shared" si="268"/>
        <v>*</v>
      </c>
      <c r="J2862" t="str">
        <f t="shared" si="269"/>
        <v>*</v>
      </c>
    </row>
    <row r="2863" spans="2:10" x14ac:dyDescent="0.25">
      <c r="B2863" t="str">
        <f>IF('TECH RES'!C2864="RESNGA",'TECH RES'!B2864,"*")</f>
        <v>*</v>
      </c>
      <c r="C2863" t="str">
        <f t="shared" si="264"/>
        <v>*</v>
      </c>
      <c r="D2863" t="str">
        <f t="shared" si="265"/>
        <v>*</v>
      </c>
      <c r="F2863" t="str">
        <f>IF('TECH RES'!C2864="RESNGA",'TECH RES'!B2864,"*")</f>
        <v>*</v>
      </c>
      <c r="G2863" t="str">
        <f t="shared" si="266"/>
        <v>*</v>
      </c>
      <c r="H2863" t="str">
        <f t="shared" si="267"/>
        <v>*</v>
      </c>
      <c r="I2863" t="str">
        <f t="shared" si="268"/>
        <v>*</v>
      </c>
      <c r="J2863" t="str">
        <f t="shared" si="269"/>
        <v>*</v>
      </c>
    </row>
    <row r="2864" spans="2:10" x14ac:dyDescent="0.25">
      <c r="B2864" t="str">
        <f>IF('TECH RES'!C2865="RESNGA",'TECH RES'!B2865,"*")</f>
        <v>*</v>
      </c>
      <c r="C2864" t="str">
        <f t="shared" si="264"/>
        <v>*</v>
      </c>
      <c r="D2864" t="str">
        <f t="shared" si="265"/>
        <v>*</v>
      </c>
      <c r="F2864" t="str">
        <f>IF('TECH RES'!C2865="RESNGA",'TECH RES'!B2865,"*")</f>
        <v>*</v>
      </c>
      <c r="G2864" t="str">
        <f t="shared" si="266"/>
        <v>*</v>
      </c>
      <c r="H2864" t="str">
        <f t="shared" si="267"/>
        <v>*</v>
      </c>
      <c r="I2864" t="str">
        <f t="shared" si="268"/>
        <v>*</v>
      </c>
      <c r="J2864" t="str">
        <f t="shared" si="269"/>
        <v>*</v>
      </c>
    </row>
    <row r="2865" spans="2:10" x14ac:dyDescent="0.25">
      <c r="B2865" t="str">
        <f>IF('TECH RES'!C2866="RESNGA",'TECH RES'!B2866,"*")</f>
        <v>*</v>
      </c>
      <c r="C2865" t="str">
        <f t="shared" si="264"/>
        <v>*</v>
      </c>
      <c r="D2865" t="str">
        <f t="shared" si="265"/>
        <v>*</v>
      </c>
      <c r="F2865" t="str">
        <f>IF('TECH RES'!C2866="RESNGA",'TECH RES'!B2866,"*")</f>
        <v>*</v>
      </c>
      <c r="G2865" t="str">
        <f t="shared" si="266"/>
        <v>*</v>
      </c>
      <c r="H2865" t="str">
        <f t="shared" si="267"/>
        <v>*</v>
      </c>
      <c r="I2865" t="str">
        <f t="shared" si="268"/>
        <v>*</v>
      </c>
      <c r="J2865" t="str">
        <f t="shared" si="269"/>
        <v>*</v>
      </c>
    </row>
    <row r="2866" spans="2:10" x14ac:dyDescent="0.25">
      <c r="B2866" t="str">
        <f>IF('TECH RES'!C2867="RESNGA",'TECH RES'!B2867,"*")</f>
        <v>*</v>
      </c>
      <c r="C2866" t="str">
        <f t="shared" si="264"/>
        <v>*</v>
      </c>
      <c r="D2866" t="str">
        <f t="shared" si="265"/>
        <v>*</v>
      </c>
      <c r="F2866" t="str">
        <f>IF('TECH RES'!C2867="RESNGA",'TECH RES'!B2867,"*")</f>
        <v>*</v>
      </c>
      <c r="G2866" t="str">
        <f t="shared" si="266"/>
        <v>*</v>
      </c>
      <c r="H2866" t="str">
        <f t="shared" si="267"/>
        <v>*</v>
      </c>
      <c r="I2866" t="str">
        <f t="shared" si="268"/>
        <v>*</v>
      </c>
      <c r="J2866" t="str">
        <f t="shared" si="269"/>
        <v>*</v>
      </c>
    </row>
    <row r="2867" spans="2:10" x14ac:dyDescent="0.25">
      <c r="B2867" t="str">
        <f>IF('TECH RES'!C2868="RESNGA",'TECH RES'!B2868,"*")</f>
        <v>*</v>
      </c>
      <c r="C2867" t="str">
        <f t="shared" si="264"/>
        <v>*</v>
      </c>
      <c r="D2867" t="str">
        <f t="shared" si="265"/>
        <v>*</v>
      </c>
      <c r="F2867" t="str">
        <f>IF('TECH RES'!C2868="RESNGA",'TECH RES'!B2868,"*")</f>
        <v>*</v>
      </c>
      <c r="G2867" t="str">
        <f t="shared" si="266"/>
        <v>*</v>
      </c>
      <c r="H2867" t="str">
        <f t="shared" si="267"/>
        <v>*</v>
      </c>
      <c r="I2867" t="str">
        <f t="shared" si="268"/>
        <v>*</v>
      </c>
      <c r="J2867" t="str">
        <f t="shared" si="269"/>
        <v>*</v>
      </c>
    </row>
    <row r="2868" spans="2:10" x14ac:dyDescent="0.25">
      <c r="B2868" t="str">
        <f>IF('TECH RES'!C2869="RESNGA",'TECH RES'!B2869,"*")</f>
        <v>*</v>
      </c>
      <c r="C2868" t="str">
        <f t="shared" si="264"/>
        <v>*</v>
      </c>
      <c r="D2868" t="str">
        <f t="shared" si="265"/>
        <v>*</v>
      </c>
      <c r="F2868" t="str">
        <f>IF('TECH RES'!C2869="RESNGA",'TECH RES'!B2869,"*")</f>
        <v>*</v>
      </c>
      <c r="G2868" t="str">
        <f t="shared" si="266"/>
        <v>*</v>
      </c>
      <c r="H2868" t="str">
        <f t="shared" si="267"/>
        <v>*</v>
      </c>
      <c r="I2868" t="str">
        <f t="shared" si="268"/>
        <v>*</v>
      </c>
      <c r="J2868" t="str">
        <f t="shared" si="269"/>
        <v>*</v>
      </c>
    </row>
    <row r="2869" spans="2:10" x14ac:dyDescent="0.25">
      <c r="B2869" t="str">
        <f>IF('TECH RES'!C2870="RESNGA",'TECH RES'!B2870,"*")</f>
        <v>*</v>
      </c>
      <c r="C2869" t="str">
        <f t="shared" si="264"/>
        <v>*</v>
      </c>
      <c r="D2869" t="str">
        <f t="shared" si="265"/>
        <v>*</v>
      </c>
      <c r="F2869" t="str">
        <f>IF('TECH RES'!C2870="RESNGA",'TECH RES'!B2870,"*")</f>
        <v>*</v>
      </c>
      <c r="G2869" t="str">
        <f t="shared" si="266"/>
        <v>*</v>
      </c>
      <c r="H2869" t="str">
        <f t="shared" si="267"/>
        <v>*</v>
      </c>
      <c r="I2869" t="str">
        <f t="shared" si="268"/>
        <v>*</v>
      </c>
      <c r="J2869" t="str">
        <f t="shared" si="269"/>
        <v>*</v>
      </c>
    </row>
    <row r="2870" spans="2:10" x14ac:dyDescent="0.25">
      <c r="B2870" t="str">
        <f>IF('TECH RES'!C2871="RESNGA",'TECH RES'!B2871,"*")</f>
        <v>*</v>
      </c>
      <c r="C2870" t="str">
        <f t="shared" si="264"/>
        <v>*</v>
      </c>
      <c r="D2870" t="str">
        <f t="shared" si="265"/>
        <v>*</v>
      </c>
      <c r="F2870" t="str">
        <f>IF('TECH RES'!C2871="RESNGA",'TECH RES'!B2871,"*")</f>
        <v>*</v>
      </c>
      <c r="G2870" t="str">
        <f t="shared" si="266"/>
        <v>*</v>
      </c>
      <c r="H2870" t="str">
        <f t="shared" si="267"/>
        <v>*</v>
      </c>
      <c r="I2870" t="str">
        <f t="shared" si="268"/>
        <v>*</v>
      </c>
      <c r="J2870" t="str">
        <f t="shared" si="269"/>
        <v>*</v>
      </c>
    </row>
    <row r="2871" spans="2:10" x14ac:dyDescent="0.25">
      <c r="B2871" t="str">
        <f>IF('TECH RES'!C2872="RESNGA",'TECH RES'!B2872,"*")</f>
        <v>*</v>
      </c>
      <c r="C2871" t="str">
        <f t="shared" si="264"/>
        <v>*</v>
      </c>
      <c r="D2871" t="str">
        <f t="shared" si="265"/>
        <v>*</v>
      </c>
      <c r="F2871" t="str">
        <f>IF('TECH RES'!C2872="RESNGA",'TECH RES'!B2872,"*")</f>
        <v>*</v>
      </c>
      <c r="G2871" t="str">
        <f t="shared" si="266"/>
        <v>*</v>
      </c>
      <c r="H2871" t="str">
        <f t="shared" si="267"/>
        <v>*</v>
      </c>
      <c r="I2871" t="str">
        <f t="shared" si="268"/>
        <v>*</v>
      </c>
      <c r="J2871" t="str">
        <f t="shared" si="269"/>
        <v>*</v>
      </c>
    </row>
    <row r="2872" spans="2:10" x14ac:dyDescent="0.25">
      <c r="B2872" t="str">
        <f>IF('TECH RES'!C2873="RESNGA",'TECH RES'!B2873,"*")</f>
        <v>*</v>
      </c>
      <c r="C2872" t="str">
        <f t="shared" si="264"/>
        <v>*</v>
      </c>
      <c r="D2872" t="str">
        <f t="shared" si="265"/>
        <v>*</v>
      </c>
      <c r="F2872" t="str">
        <f>IF('TECH RES'!C2873="RESNGA",'TECH RES'!B2873,"*")</f>
        <v>*</v>
      </c>
      <c r="G2872" t="str">
        <f t="shared" si="266"/>
        <v>*</v>
      </c>
      <c r="H2872" t="str">
        <f t="shared" si="267"/>
        <v>*</v>
      </c>
      <c r="I2872" t="str">
        <f t="shared" si="268"/>
        <v>*</v>
      </c>
      <c r="J2872" t="str">
        <f t="shared" si="269"/>
        <v>*</v>
      </c>
    </row>
    <row r="2873" spans="2:10" x14ac:dyDescent="0.25">
      <c r="B2873" t="str">
        <f>IF('TECH RES'!C2874="RESNGA",'TECH RES'!B2874,"*")</f>
        <v>*</v>
      </c>
      <c r="C2873" t="str">
        <f t="shared" si="264"/>
        <v>*</v>
      </c>
      <c r="D2873" t="str">
        <f t="shared" si="265"/>
        <v>*</v>
      </c>
      <c r="F2873" t="str">
        <f>IF('TECH RES'!C2874="RESNGA",'TECH RES'!B2874,"*")</f>
        <v>*</v>
      </c>
      <c r="G2873" t="str">
        <f t="shared" si="266"/>
        <v>*</v>
      </c>
      <c r="H2873" t="str">
        <f t="shared" si="267"/>
        <v>*</v>
      </c>
      <c r="I2873" t="str">
        <f t="shared" si="268"/>
        <v>*</v>
      </c>
      <c r="J2873" t="str">
        <f t="shared" si="269"/>
        <v>*</v>
      </c>
    </row>
    <row r="2874" spans="2:10" x14ac:dyDescent="0.25">
      <c r="B2874" t="str">
        <f>IF('TECH RES'!C2875="RESNGA",'TECH RES'!B2875,"*")</f>
        <v>*</v>
      </c>
      <c r="C2874" t="str">
        <f t="shared" si="264"/>
        <v>*</v>
      </c>
      <c r="D2874" t="str">
        <f t="shared" si="265"/>
        <v>*</v>
      </c>
      <c r="F2874" t="str">
        <f>IF('TECH RES'!C2875="RESNGA",'TECH RES'!B2875,"*")</f>
        <v>*</v>
      </c>
      <c r="G2874" t="str">
        <f t="shared" si="266"/>
        <v>*</v>
      </c>
      <c r="H2874" t="str">
        <f t="shared" si="267"/>
        <v>*</v>
      </c>
      <c r="I2874" t="str">
        <f t="shared" si="268"/>
        <v>*</v>
      </c>
      <c r="J2874" t="str">
        <f t="shared" si="269"/>
        <v>*</v>
      </c>
    </row>
    <row r="2875" spans="2:10" x14ac:dyDescent="0.25">
      <c r="B2875" t="str">
        <f>IF('TECH RES'!C2876="RESNGA",'TECH RES'!B2876,"*")</f>
        <v>*</v>
      </c>
      <c r="C2875" t="str">
        <f t="shared" si="264"/>
        <v>*</v>
      </c>
      <c r="D2875" t="str">
        <f t="shared" si="265"/>
        <v>*</v>
      </c>
      <c r="F2875" t="str">
        <f>IF('TECH RES'!C2876="RESNGA",'TECH RES'!B2876,"*")</f>
        <v>*</v>
      </c>
      <c r="G2875" t="str">
        <f t="shared" si="266"/>
        <v>*</v>
      </c>
      <c r="H2875" t="str">
        <f t="shared" si="267"/>
        <v>*</v>
      </c>
      <c r="I2875" t="str">
        <f t="shared" si="268"/>
        <v>*</v>
      </c>
      <c r="J2875" t="str">
        <f t="shared" si="269"/>
        <v>*</v>
      </c>
    </row>
    <row r="2876" spans="2:10" x14ac:dyDescent="0.25">
      <c r="B2876" t="str">
        <f>IF('TECH RES'!C2877="RESNGA",'TECH RES'!B2877,"*")</f>
        <v>*</v>
      </c>
      <c r="C2876" t="str">
        <f t="shared" si="264"/>
        <v>*</v>
      </c>
      <c r="D2876" t="str">
        <f t="shared" si="265"/>
        <v>*</v>
      </c>
      <c r="F2876" t="str">
        <f>IF('TECH RES'!C2877="RESNGA",'TECH RES'!B2877,"*")</f>
        <v>*</v>
      </c>
      <c r="G2876" t="str">
        <f t="shared" si="266"/>
        <v>*</v>
      </c>
      <c r="H2876" t="str">
        <f t="shared" si="267"/>
        <v>*</v>
      </c>
      <c r="I2876" t="str">
        <f t="shared" si="268"/>
        <v>*</v>
      </c>
      <c r="J2876" t="str">
        <f t="shared" si="269"/>
        <v>*</v>
      </c>
    </row>
    <row r="2877" spans="2:10" x14ac:dyDescent="0.25">
      <c r="B2877" t="str">
        <f>IF('TECH RES'!C2878="RESNGA",'TECH RES'!B2878,"*")</f>
        <v>*</v>
      </c>
      <c r="C2877" t="str">
        <f t="shared" si="264"/>
        <v>*</v>
      </c>
      <c r="D2877" t="str">
        <f t="shared" si="265"/>
        <v>*</v>
      </c>
      <c r="F2877" t="str">
        <f>IF('TECH RES'!C2878="RESNGA",'TECH RES'!B2878,"*")</f>
        <v>*</v>
      </c>
      <c r="G2877" t="str">
        <f t="shared" si="266"/>
        <v>*</v>
      </c>
      <c r="H2877" t="str">
        <f t="shared" si="267"/>
        <v>*</v>
      </c>
      <c r="I2877" t="str">
        <f t="shared" si="268"/>
        <v>*</v>
      </c>
      <c r="J2877" t="str">
        <f t="shared" si="269"/>
        <v>*</v>
      </c>
    </row>
    <row r="2878" spans="2:10" x14ac:dyDescent="0.25">
      <c r="B2878" t="str">
        <f>IF('TECH RES'!C2879="RESNGA",'TECH RES'!B2879,"*")</f>
        <v>*</v>
      </c>
      <c r="C2878" t="str">
        <f t="shared" si="264"/>
        <v>*</v>
      </c>
      <c r="D2878" t="str">
        <f t="shared" si="265"/>
        <v>*</v>
      </c>
      <c r="F2878" t="str">
        <f>IF('TECH RES'!C2879="RESNGA",'TECH RES'!B2879,"*")</f>
        <v>*</v>
      </c>
      <c r="G2878" t="str">
        <f t="shared" si="266"/>
        <v>*</v>
      </c>
      <c r="H2878" t="str">
        <f t="shared" si="267"/>
        <v>*</v>
      </c>
      <c r="I2878" t="str">
        <f t="shared" si="268"/>
        <v>*</v>
      </c>
      <c r="J2878" t="str">
        <f t="shared" si="269"/>
        <v>*</v>
      </c>
    </row>
    <row r="2879" spans="2:10" x14ac:dyDescent="0.25">
      <c r="B2879" t="str">
        <f>IF('TECH RES'!C2880="RESNGA",'TECH RES'!B2880,"*")</f>
        <v>*</v>
      </c>
      <c r="C2879" t="str">
        <f t="shared" si="264"/>
        <v>*</v>
      </c>
      <c r="D2879" t="str">
        <f t="shared" si="265"/>
        <v>*</v>
      </c>
      <c r="F2879" t="str">
        <f>IF('TECH RES'!C2880="RESNGA",'TECH RES'!B2880,"*")</f>
        <v>*</v>
      </c>
      <c r="G2879" t="str">
        <f t="shared" si="266"/>
        <v>*</v>
      </c>
      <c r="H2879" t="str">
        <f t="shared" si="267"/>
        <v>*</v>
      </c>
      <c r="I2879" t="str">
        <f t="shared" si="268"/>
        <v>*</v>
      </c>
      <c r="J2879" t="str">
        <f t="shared" si="269"/>
        <v>*</v>
      </c>
    </row>
    <row r="2880" spans="2:10" x14ac:dyDescent="0.25">
      <c r="B2880" t="str">
        <f>IF('TECH RES'!C2881="RESNGA",'TECH RES'!B2881,"*")</f>
        <v>*</v>
      </c>
      <c r="C2880" t="str">
        <f t="shared" si="264"/>
        <v>*</v>
      </c>
      <c r="D2880" t="str">
        <f t="shared" si="265"/>
        <v>*</v>
      </c>
      <c r="F2880" t="str">
        <f>IF('TECH RES'!C2881="RESNGA",'TECH RES'!B2881,"*")</f>
        <v>*</v>
      </c>
      <c r="G2880" t="str">
        <f t="shared" si="266"/>
        <v>*</v>
      </c>
      <c r="H2880" t="str">
        <f t="shared" si="267"/>
        <v>*</v>
      </c>
      <c r="I2880" t="str">
        <f t="shared" si="268"/>
        <v>*</v>
      </c>
      <c r="J2880" t="str">
        <f t="shared" si="269"/>
        <v>*</v>
      </c>
    </row>
    <row r="2881" spans="2:10" x14ac:dyDescent="0.25">
      <c r="B2881" t="str">
        <f>IF('TECH RES'!C2882="RESNGA",'TECH RES'!B2882,"*")</f>
        <v>*</v>
      </c>
      <c r="C2881" t="str">
        <f t="shared" si="264"/>
        <v>*</v>
      </c>
      <c r="D2881" t="str">
        <f t="shared" si="265"/>
        <v>*</v>
      </c>
      <c r="F2881" t="str">
        <f>IF('TECH RES'!C2882="RESNGA",'TECH RES'!B2882,"*")</f>
        <v>*</v>
      </c>
      <c r="G2881" t="str">
        <f t="shared" si="266"/>
        <v>*</v>
      </c>
      <c r="H2881" t="str">
        <f t="shared" si="267"/>
        <v>*</v>
      </c>
      <c r="I2881" t="str">
        <f t="shared" si="268"/>
        <v>*</v>
      </c>
      <c r="J2881" t="str">
        <f t="shared" si="269"/>
        <v>*</v>
      </c>
    </row>
    <row r="2882" spans="2:10" x14ac:dyDescent="0.25">
      <c r="B2882" t="str">
        <f>IF('TECH RES'!C2883="RESNGA",'TECH RES'!B2883,"*")</f>
        <v>*</v>
      </c>
      <c r="C2882" t="str">
        <f t="shared" si="264"/>
        <v>*</v>
      </c>
      <c r="D2882" t="str">
        <f t="shared" si="265"/>
        <v>*</v>
      </c>
      <c r="F2882" t="str">
        <f>IF('TECH RES'!C2883="RESNGA",'TECH RES'!B2883,"*")</f>
        <v>*</v>
      </c>
      <c r="G2882" t="str">
        <f t="shared" si="266"/>
        <v>*</v>
      </c>
      <c r="H2882" t="str">
        <f t="shared" si="267"/>
        <v>*</v>
      </c>
      <c r="I2882" t="str">
        <f t="shared" si="268"/>
        <v>*</v>
      </c>
      <c r="J2882" t="str">
        <f t="shared" si="269"/>
        <v>*</v>
      </c>
    </row>
    <row r="2883" spans="2:10" x14ac:dyDescent="0.25">
      <c r="B2883" t="str">
        <f>IF('TECH RES'!C2884="RESNGA",'TECH RES'!B2884,"*")</f>
        <v>*</v>
      </c>
      <c r="C2883" t="str">
        <f t="shared" si="264"/>
        <v>*</v>
      </c>
      <c r="D2883" t="str">
        <f t="shared" si="265"/>
        <v>*</v>
      </c>
      <c r="F2883" t="str">
        <f>IF('TECH RES'!C2884="RESNGA",'TECH RES'!B2884,"*")</f>
        <v>*</v>
      </c>
      <c r="G2883" t="str">
        <f t="shared" si="266"/>
        <v>*</v>
      </c>
      <c r="H2883" t="str">
        <f t="shared" si="267"/>
        <v>*</v>
      </c>
      <c r="I2883" t="str">
        <f t="shared" si="268"/>
        <v>*</v>
      </c>
      <c r="J2883" t="str">
        <f t="shared" si="269"/>
        <v>*</v>
      </c>
    </row>
    <row r="2884" spans="2:10" x14ac:dyDescent="0.25">
      <c r="B2884" t="str">
        <f>IF('TECH RES'!C2885="RESNGA",'TECH RES'!B2885,"*")</f>
        <v>*</v>
      </c>
      <c r="C2884" t="str">
        <f t="shared" si="264"/>
        <v>*</v>
      </c>
      <c r="D2884" t="str">
        <f t="shared" si="265"/>
        <v>*</v>
      </c>
      <c r="F2884" t="str">
        <f>IF('TECH RES'!C2885="RESNGA",'TECH RES'!B2885,"*")</f>
        <v>*</v>
      </c>
      <c r="G2884" t="str">
        <f t="shared" si="266"/>
        <v>*</v>
      </c>
      <c r="H2884" t="str">
        <f t="shared" si="267"/>
        <v>*</v>
      </c>
      <c r="I2884" t="str">
        <f t="shared" si="268"/>
        <v>*</v>
      </c>
      <c r="J2884" t="str">
        <f t="shared" si="269"/>
        <v>*</v>
      </c>
    </row>
    <row r="2885" spans="2:10" x14ac:dyDescent="0.25">
      <c r="B2885" t="str">
        <f>IF('TECH RES'!C2886="RESNGA",'TECH RES'!B2886,"*")</f>
        <v>*</v>
      </c>
      <c r="C2885" t="str">
        <f t="shared" si="264"/>
        <v>*</v>
      </c>
      <c r="D2885" t="str">
        <f t="shared" si="265"/>
        <v>*</v>
      </c>
      <c r="F2885" t="str">
        <f>IF('TECH RES'!C2886="RESNGA",'TECH RES'!B2886,"*")</f>
        <v>*</v>
      </c>
      <c r="G2885" t="str">
        <f t="shared" si="266"/>
        <v>*</v>
      </c>
      <c r="H2885" t="str">
        <f t="shared" si="267"/>
        <v>*</v>
      </c>
      <c r="I2885" t="str">
        <f t="shared" si="268"/>
        <v>*</v>
      </c>
      <c r="J2885" t="str">
        <f t="shared" si="269"/>
        <v>*</v>
      </c>
    </row>
    <row r="2886" spans="2:10" x14ac:dyDescent="0.25">
      <c r="B2886" t="str">
        <f>IF('TECH RES'!C2887="RESNGA",'TECH RES'!B2887,"*")</f>
        <v>*</v>
      </c>
      <c r="C2886" t="str">
        <f t="shared" ref="C2886:C2949" si="270">IF(B2886="*","*","RESNGA")</f>
        <v>*</v>
      </c>
      <c r="D2886" t="str">
        <f t="shared" ref="D2886:D2949" si="271">IF(B2886="*","*",1)</f>
        <v>*</v>
      </c>
      <c r="F2886" t="str">
        <f>IF('TECH RES'!C2887="RESNGA",'TECH RES'!B2887,"*")</f>
        <v>*</v>
      </c>
      <c r="G2886" t="str">
        <f t="shared" ref="G2886:G2949" si="272">IF(F2886="*","*","RESRNG")</f>
        <v>*</v>
      </c>
      <c r="H2886" t="str">
        <f t="shared" ref="H2886:H2949" si="273">IF(F2886="*","*",0)</f>
        <v>*</v>
      </c>
      <c r="I2886" t="str">
        <f t="shared" ref="I2886:I2949" si="274">IF(G2886="*","*",1)</f>
        <v>*</v>
      </c>
      <c r="J2886" t="str">
        <f t="shared" ref="J2886:J2949" si="275">IF(H2886="*","*",1)</f>
        <v>*</v>
      </c>
    </row>
    <row r="2887" spans="2:10" x14ac:dyDescent="0.25">
      <c r="B2887" t="str">
        <f>IF('TECH RES'!C2888="RESNGA",'TECH RES'!B2888,"*")</f>
        <v>*</v>
      </c>
      <c r="C2887" t="str">
        <f t="shared" si="270"/>
        <v>*</v>
      </c>
      <c r="D2887" t="str">
        <f t="shared" si="271"/>
        <v>*</v>
      </c>
      <c r="F2887" t="str">
        <f>IF('TECH RES'!C2888="RESNGA",'TECH RES'!B2888,"*")</f>
        <v>*</v>
      </c>
      <c r="G2887" t="str">
        <f t="shared" si="272"/>
        <v>*</v>
      </c>
      <c r="H2887" t="str">
        <f t="shared" si="273"/>
        <v>*</v>
      </c>
      <c r="I2887" t="str">
        <f t="shared" si="274"/>
        <v>*</v>
      </c>
      <c r="J2887" t="str">
        <f t="shared" si="275"/>
        <v>*</v>
      </c>
    </row>
    <row r="2888" spans="2:10" x14ac:dyDescent="0.25">
      <c r="B2888" t="str">
        <f>IF('TECH RES'!C2889="RESNGA",'TECH RES'!B2889,"*")</f>
        <v>*</v>
      </c>
      <c r="C2888" t="str">
        <f t="shared" si="270"/>
        <v>*</v>
      </c>
      <c r="D2888" t="str">
        <f t="shared" si="271"/>
        <v>*</v>
      </c>
      <c r="F2888" t="str">
        <f>IF('TECH RES'!C2889="RESNGA",'TECH RES'!B2889,"*")</f>
        <v>*</v>
      </c>
      <c r="G2888" t="str">
        <f t="shared" si="272"/>
        <v>*</v>
      </c>
      <c r="H2888" t="str">
        <f t="shared" si="273"/>
        <v>*</v>
      </c>
      <c r="I2888" t="str">
        <f t="shared" si="274"/>
        <v>*</v>
      </c>
      <c r="J2888" t="str">
        <f t="shared" si="275"/>
        <v>*</v>
      </c>
    </row>
    <row r="2889" spans="2:10" x14ac:dyDescent="0.25">
      <c r="B2889" t="str">
        <f>IF('TECH RES'!C2890="RESNGA",'TECH RES'!B2890,"*")</f>
        <v>*</v>
      </c>
      <c r="C2889" t="str">
        <f t="shared" si="270"/>
        <v>*</v>
      </c>
      <c r="D2889" t="str">
        <f t="shared" si="271"/>
        <v>*</v>
      </c>
      <c r="F2889" t="str">
        <f>IF('TECH RES'!C2890="RESNGA",'TECH RES'!B2890,"*")</f>
        <v>*</v>
      </c>
      <c r="G2889" t="str">
        <f t="shared" si="272"/>
        <v>*</v>
      </c>
      <c r="H2889" t="str">
        <f t="shared" si="273"/>
        <v>*</v>
      </c>
      <c r="I2889" t="str">
        <f t="shared" si="274"/>
        <v>*</v>
      </c>
      <c r="J2889" t="str">
        <f t="shared" si="275"/>
        <v>*</v>
      </c>
    </row>
    <row r="2890" spans="2:10" x14ac:dyDescent="0.25">
      <c r="B2890" t="str">
        <f>IF('TECH RES'!C2891="RESNGA",'TECH RES'!B2891,"*")</f>
        <v>*</v>
      </c>
      <c r="C2890" t="str">
        <f t="shared" si="270"/>
        <v>*</v>
      </c>
      <c r="D2890" t="str">
        <f t="shared" si="271"/>
        <v>*</v>
      </c>
      <c r="F2890" t="str">
        <f>IF('TECH RES'!C2891="RESNGA",'TECH RES'!B2891,"*")</f>
        <v>*</v>
      </c>
      <c r="G2890" t="str">
        <f t="shared" si="272"/>
        <v>*</v>
      </c>
      <c r="H2890" t="str">
        <f t="shared" si="273"/>
        <v>*</v>
      </c>
      <c r="I2890" t="str">
        <f t="shared" si="274"/>
        <v>*</v>
      </c>
      <c r="J2890" t="str">
        <f t="shared" si="275"/>
        <v>*</v>
      </c>
    </row>
    <row r="2891" spans="2:10" x14ac:dyDescent="0.25">
      <c r="B2891" t="str">
        <f>IF('TECH RES'!C2892="RESNGA",'TECH RES'!B2892,"*")</f>
        <v>*</v>
      </c>
      <c r="C2891" t="str">
        <f t="shared" si="270"/>
        <v>*</v>
      </c>
      <c r="D2891" t="str">
        <f t="shared" si="271"/>
        <v>*</v>
      </c>
      <c r="F2891" t="str">
        <f>IF('TECH RES'!C2892="RESNGA",'TECH RES'!B2892,"*")</f>
        <v>*</v>
      </c>
      <c r="G2891" t="str">
        <f t="shared" si="272"/>
        <v>*</v>
      </c>
      <c r="H2891" t="str">
        <f t="shared" si="273"/>
        <v>*</v>
      </c>
      <c r="I2891" t="str">
        <f t="shared" si="274"/>
        <v>*</v>
      </c>
      <c r="J2891" t="str">
        <f t="shared" si="275"/>
        <v>*</v>
      </c>
    </row>
    <row r="2892" spans="2:10" x14ac:dyDescent="0.25">
      <c r="B2892" t="str">
        <f>IF('TECH RES'!C2893="RESNGA",'TECH RES'!B2893,"*")</f>
        <v>*</v>
      </c>
      <c r="C2892" t="str">
        <f t="shared" si="270"/>
        <v>*</v>
      </c>
      <c r="D2892" t="str">
        <f t="shared" si="271"/>
        <v>*</v>
      </c>
      <c r="F2892" t="str">
        <f>IF('TECH RES'!C2893="RESNGA",'TECH RES'!B2893,"*")</f>
        <v>*</v>
      </c>
      <c r="G2892" t="str">
        <f t="shared" si="272"/>
        <v>*</v>
      </c>
      <c r="H2892" t="str">
        <f t="shared" si="273"/>
        <v>*</v>
      </c>
      <c r="I2892" t="str">
        <f t="shared" si="274"/>
        <v>*</v>
      </c>
      <c r="J2892" t="str">
        <f t="shared" si="275"/>
        <v>*</v>
      </c>
    </row>
    <row r="2893" spans="2:10" x14ac:dyDescent="0.25">
      <c r="B2893" t="str">
        <f>IF('TECH RES'!C2894="RESNGA",'TECH RES'!B2894,"*")</f>
        <v>*</v>
      </c>
      <c r="C2893" t="str">
        <f t="shared" si="270"/>
        <v>*</v>
      </c>
      <c r="D2893" t="str">
        <f t="shared" si="271"/>
        <v>*</v>
      </c>
      <c r="F2893" t="str">
        <f>IF('TECH RES'!C2894="RESNGA",'TECH RES'!B2894,"*")</f>
        <v>*</v>
      </c>
      <c r="G2893" t="str">
        <f t="shared" si="272"/>
        <v>*</v>
      </c>
      <c r="H2893" t="str">
        <f t="shared" si="273"/>
        <v>*</v>
      </c>
      <c r="I2893" t="str">
        <f t="shared" si="274"/>
        <v>*</v>
      </c>
      <c r="J2893" t="str">
        <f t="shared" si="275"/>
        <v>*</v>
      </c>
    </row>
    <row r="2894" spans="2:10" x14ac:dyDescent="0.25">
      <c r="B2894" t="str">
        <f>IF('TECH RES'!C2895="RESNGA",'TECH RES'!B2895,"*")</f>
        <v>*</v>
      </c>
      <c r="C2894" t="str">
        <f t="shared" si="270"/>
        <v>*</v>
      </c>
      <c r="D2894" t="str">
        <f t="shared" si="271"/>
        <v>*</v>
      </c>
      <c r="F2894" t="str">
        <f>IF('TECH RES'!C2895="RESNGA",'TECH RES'!B2895,"*")</f>
        <v>*</v>
      </c>
      <c r="G2894" t="str">
        <f t="shared" si="272"/>
        <v>*</v>
      </c>
      <c r="H2894" t="str">
        <f t="shared" si="273"/>
        <v>*</v>
      </c>
      <c r="I2894" t="str">
        <f t="shared" si="274"/>
        <v>*</v>
      </c>
      <c r="J2894" t="str">
        <f t="shared" si="275"/>
        <v>*</v>
      </c>
    </row>
    <row r="2895" spans="2:10" x14ac:dyDescent="0.25">
      <c r="B2895" t="str">
        <f>IF('TECH RES'!C2896="RESNGA",'TECH RES'!B2896,"*")</f>
        <v>*</v>
      </c>
      <c r="C2895" t="str">
        <f t="shared" si="270"/>
        <v>*</v>
      </c>
      <c r="D2895" t="str">
        <f t="shared" si="271"/>
        <v>*</v>
      </c>
      <c r="F2895" t="str">
        <f>IF('TECH RES'!C2896="RESNGA",'TECH RES'!B2896,"*")</f>
        <v>*</v>
      </c>
      <c r="G2895" t="str">
        <f t="shared" si="272"/>
        <v>*</v>
      </c>
      <c r="H2895" t="str">
        <f t="shared" si="273"/>
        <v>*</v>
      </c>
      <c r="I2895" t="str">
        <f t="shared" si="274"/>
        <v>*</v>
      </c>
      <c r="J2895" t="str">
        <f t="shared" si="275"/>
        <v>*</v>
      </c>
    </row>
    <row r="2896" spans="2:10" x14ac:dyDescent="0.25">
      <c r="B2896" t="str">
        <f>IF('TECH RES'!C2897="RESNGA",'TECH RES'!B2897,"*")</f>
        <v>*</v>
      </c>
      <c r="C2896" t="str">
        <f t="shared" si="270"/>
        <v>*</v>
      </c>
      <c r="D2896" t="str">
        <f t="shared" si="271"/>
        <v>*</v>
      </c>
      <c r="F2896" t="str">
        <f>IF('TECH RES'!C2897="RESNGA",'TECH RES'!B2897,"*")</f>
        <v>*</v>
      </c>
      <c r="G2896" t="str">
        <f t="shared" si="272"/>
        <v>*</v>
      </c>
      <c r="H2896" t="str">
        <f t="shared" si="273"/>
        <v>*</v>
      </c>
      <c r="I2896" t="str">
        <f t="shared" si="274"/>
        <v>*</v>
      </c>
      <c r="J2896" t="str">
        <f t="shared" si="275"/>
        <v>*</v>
      </c>
    </row>
    <row r="2897" spans="2:10" x14ac:dyDescent="0.25">
      <c r="B2897" t="str">
        <f>IF('TECH RES'!C2898="RESNGA",'TECH RES'!B2898,"*")</f>
        <v>*</v>
      </c>
      <c r="C2897" t="str">
        <f t="shared" si="270"/>
        <v>*</v>
      </c>
      <c r="D2897" t="str">
        <f t="shared" si="271"/>
        <v>*</v>
      </c>
      <c r="F2897" t="str">
        <f>IF('TECH RES'!C2898="RESNGA",'TECH RES'!B2898,"*")</f>
        <v>*</v>
      </c>
      <c r="G2897" t="str">
        <f t="shared" si="272"/>
        <v>*</v>
      </c>
      <c r="H2897" t="str">
        <f t="shared" si="273"/>
        <v>*</v>
      </c>
      <c r="I2897" t="str">
        <f t="shared" si="274"/>
        <v>*</v>
      </c>
      <c r="J2897" t="str">
        <f t="shared" si="275"/>
        <v>*</v>
      </c>
    </row>
    <row r="2898" spans="2:10" x14ac:dyDescent="0.25">
      <c r="B2898" t="str">
        <f>IF('TECH RES'!C2899="RESNGA",'TECH RES'!B2899,"*")</f>
        <v>*</v>
      </c>
      <c r="C2898" t="str">
        <f t="shared" si="270"/>
        <v>*</v>
      </c>
      <c r="D2898" t="str">
        <f t="shared" si="271"/>
        <v>*</v>
      </c>
      <c r="F2898" t="str">
        <f>IF('TECH RES'!C2899="RESNGA",'TECH RES'!B2899,"*")</f>
        <v>*</v>
      </c>
      <c r="G2898" t="str">
        <f t="shared" si="272"/>
        <v>*</v>
      </c>
      <c r="H2898" t="str">
        <f t="shared" si="273"/>
        <v>*</v>
      </c>
      <c r="I2898" t="str">
        <f t="shared" si="274"/>
        <v>*</v>
      </c>
      <c r="J2898" t="str">
        <f t="shared" si="275"/>
        <v>*</v>
      </c>
    </row>
    <row r="2899" spans="2:10" x14ac:dyDescent="0.25">
      <c r="B2899" t="str">
        <f>IF('TECH RES'!C2900="RESNGA",'TECH RES'!B2900,"*")</f>
        <v>*</v>
      </c>
      <c r="C2899" t="str">
        <f t="shared" si="270"/>
        <v>*</v>
      </c>
      <c r="D2899" t="str">
        <f t="shared" si="271"/>
        <v>*</v>
      </c>
      <c r="F2899" t="str">
        <f>IF('TECH RES'!C2900="RESNGA",'TECH RES'!B2900,"*")</f>
        <v>*</v>
      </c>
      <c r="G2899" t="str">
        <f t="shared" si="272"/>
        <v>*</v>
      </c>
      <c r="H2899" t="str">
        <f t="shared" si="273"/>
        <v>*</v>
      </c>
      <c r="I2899" t="str">
        <f t="shared" si="274"/>
        <v>*</v>
      </c>
      <c r="J2899" t="str">
        <f t="shared" si="275"/>
        <v>*</v>
      </c>
    </row>
    <row r="2900" spans="2:10" x14ac:dyDescent="0.25">
      <c r="B2900" t="str">
        <f>IF('TECH RES'!C2901="RESNGA",'TECH RES'!B2901,"*")</f>
        <v>*</v>
      </c>
      <c r="C2900" t="str">
        <f t="shared" si="270"/>
        <v>*</v>
      </c>
      <c r="D2900" t="str">
        <f t="shared" si="271"/>
        <v>*</v>
      </c>
      <c r="F2900" t="str">
        <f>IF('TECH RES'!C2901="RESNGA",'TECH RES'!B2901,"*")</f>
        <v>*</v>
      </c>
      <c r="G2900" t="str">
        <f t="shared" si="272"/>
        <v>*</v>
      </c>
      <c r="H2900" t="str">
        <f t="shared" si="273"/>
        <v>*</v>
      </c>
      <c r="I2900" t="str">
        <f t="shared" si="274"/>
        <v>*</v>
      </c>
      <c r="J2900" t="str">
        <f t="shared" si="275"/>
        <v>*</v>
      </c>
    </row>
    <row r="2901" spans="2:10" x14ac:dyDescent="0.25">
      <c r="B2901" t="str">
        <f>IF('TECH RES'!C2902="RESNGA",'TECH RES'!B2902,"*")</f>
        <v>*</v>
      </c>
      <c r="C2901" t="str">
        <f t="shared" si="270"/>
        <v>*</v>
      </c>
      <c r="D2901" t="str">
        <f t="shared" si="271"/>
        <v>*</v>
      </c>
      <c r="F2901" t="str">
        <f>IF('TECH RES'!C2902="RESNGA",'TECH RES'!B2902,"*")</f>
        <v>*</v>
      </c>
      <c r="G2901" t="str">
        <f t="shared" si="272"/>
        <v>*</v>
      </c>
      <c r="H2901" t="str">
        <f t="shared" si="273"/>
        <v>*</v>
      </c>
      <c r="I2901" t="str">
        <f t="shared" si="274"/>
        <v>*</v>
      </c>
      <c r="J2901" t="str">
        <f t="shared" si="275"/>
        <v>*</v>
      </c>
    </row>
    <row r="2902" spans="2:10" x14ac:dyDescent="0.25">
      <c r="B2902" t="str">
        <f>IF('TECH RES'!C2903="RESNGA",'TECH RES'!B2903,"*")</f>
        <v>*</v>
      </c>
      <c r="C2902" t="str">
        <f t="shared" si="270"/>
        <v>*</v>
      </c>
      <c r="D2902" t="str">
        <f t="shared" si="271"/>
        <v>*</v>
      </c>
      <c r="F2902" t="str">
        <f>IF('TECH RES'!C2903="RESNGA",'TECH RES'!B2903,"*")</f>
        <v>*</v>
      </c>
      <c r="G2902" t="str">
        <f t="shared" si="272"/>
        <v>*</v>
      </c>
      <c r="H2902" t="str">
        <f t="shared" si="273"/>
        <v>*</v>
      </c>
      <c r="I2902" t="str">
        <f t="shared" si="274"/>
        <v>*</v>
      </c>
      <c r="J2902" t="str">
        <f t="shared" si="275"/>
        <v>*</v>
      </c>
    </row>
    <row r="2903" spans="2:10" x14ac:dyDescent="0.25">
      <c r="B2903" t="str">
        <f>IF('TECH RES'!C2904="RESNGA",'TECH RES'!B2904,"*")</f>
        <v>*</v>
      </c>
      <c r="C2903" t="str">
        <f t="shared" si="270"/>
        <v>*</v>
      </c>
      <c r="D2903" t="str">
        <f t="shared" si="271"/>
        <v>*</v>
      </c>
      <c r="F2903" t="str">
        <f>IF('TECH RES'!C2904="RESNGA",'TECH RES'!B2904,"*")</f>
        <v>*</v>
      </c>
      <c r="G2903" t="str">
        <f t="shared" si="272"/>
        <v>*</v>
      </c>
      <c r="H2903" t="str">
        <f t="shared" si="273"/>
        <v>*</v>
      </c>
      <c r="I2903" t="str">
        <f t="shared" si="274"/>
        <v>*</v>
      </c>
      <c r="J2903" t="str">
        <f t="shared" si="275"/>
        <v>*</v>
      </c>
    </row>
    <row r="2904" spans="2:10" x14ac:dyDescent="0.25">
      <c r="B2904" t="str">
        <f>IF('TECH RES'!C2905="RESNGA",'TECH RES'!B2905,"*")</f>
        <v>*</v>
      </c>
      <c r="C2904" t="str">
        <f t="shared" si="270"/>
        <v>*</v>
      </c>
      <c r="D2904" t="str">
        <f t="shared" si="271"/>
        <v>*</v>
      </c>
      <c r="F2904" t="str">
        <f>IF('TECH RES'!C2905="RESNGA",'TECH RES'!B2905,"*")</f>
        <v>*</v>
      </c>
      <c r="G2904" t="str">
        <f t="shared" si="272"/>
        <v>*</v>
      </c>
      <c r="H2904" t="str">
        <f t="shared" si="273"/>
        <v>*</v>
      </c>
      <c r="I2904" t="str">
        <f t="shared" si="274"/>
        <v>*</v>
      </c>
      <c r="J2904" t="str">
        <f t="shared" si="275"/>
        <v>*</v>
      </c>
    </row>
    <row r="2905" spans="2:10" x14ac:dyDescent="0.25">
      <c r="B2905" t="str">
        <f>IF('TECH RES'!C2906="RESNGA",'TECH RES'!B2906,"*")</f>
        <v>*</v>
      </c>
      <c r="C2905" t="str">
        <f t="shared" si="270"/>
        <v>*</v>
      </c>
      <c r="D2905" t="str">
        <f t="shared" si="271"/>
        <v>*</v>
      </c>
      <c r="F2905" t="str">
        <f>IF('TECH RES'!C2906="RESNGA",'TECH RES'!B2906,"*")</f>
        <v>*</v>
      </c>
      <c r="G2905" t="str">
        <f t="shared" si="272"/>
        <v>*</v>
      </c>
      <c r="H2905" t="str">
        <f t="shared" si="273"/>
        <v>*</v>
      </c>
      <c r="I2905" t="str">
        <f t="shared" si="274"/>
        <v>*</v>
      </c>
      <c r="J2905" t="str">
        <f t="shared" si="275"/>
        <v>*</v>
      </c>
    </row>
    <row r="2906" spans="2:10" x14ac:dyDescent="0.25">
      <c r="B2906" t="str">
        <f>IF('TECH RES'!C2907="RESNGA",'TECH RES'!B2907,"*")</f>
        <v>*</v>
      </c>
      <c r="C2906" t="str">
        <f t="shared" si="270"/>
        <v>*</v>
      </c>
      <c r="D2906" t="str">
        <f t="shared" si="271"/>
        <v>*</v>
      </c>
      <c r="F2906" t="str">
        <f>IF('TECH RES'!C2907="RESNGA",'TECH RES'!B2907,"*")</f>
        <v>*</v>
      </c>
      <c r="G2906" t="str">
        <f t="shared" si="272"/>
        <v>*</v>
      </c>
      <c r="H2906" t="str">
        <f t="shared" si="273"/>
        <v>*</v>
      </c>
      <c r="I2906" t="str">
        <f t="shared" si="274"/>
        <v>*</v>
      </c>
      <c r="J2906" t="str">
        <f t="shared" si="275"/>
        <v>*</v>
      </c>
    </row>
    <row r="2907" spans="2:10" x14ac:dyDescent="0.25">
      <c r="B2907" t="str">
        <f>IF('TECH RES'!C2908="RESNGA",'TECH RES'!B2908,"*")</f>
        <v>*</v>
      </c>
      <c r="C2907" t="str">
        <f t="shared" si="270"/>
        <v>*</v>
      </c>
      <c r="D2907" t="str">
        <f t="shared" si="271"/>
        <v>*</v>
      </c>
      <c r="F2907" t="str">
        <f>IF('TECH RES'!C2908="RESNGA",'TECH RES'!B2908,"*")</f>
        <v>*</v>
      </c>
      <c r="G2907" t="str">
        <f t="shared" si="272"/>
        <v>*</v>
      </c>
      <c r="H2907" t="str">
        <f t="shared" si="273"/>
        <v>*</v>
      </c>
      <c r="I2907" t="str">
        <f t="shared" si="274"/>
        <v>*</v>
      </c>
      <c r="J2907" t="str">
        <f t="shared" si="275"/>
        <v>*</v>
      </c>
    </row>
    <row r="2908" spans="2:10" x14ac:dyDescent="0.25">
      <c r="B2908" t="str">
        <f>IF('TECH RES'!C2909="RESNGA",'TECH RES'!B2909,"*")</f>
        <v>*</v>
      </c>
      <c r="C2908" t="str">
        <f t="shared" si="270"/>
        <v>*</v>
      </c>
      <c r="D2908" t="str">
        <f t="shared" si="271"/>
        <v>*</v>
      </c>
      <c r="F2908" t="str">
        <f>IF('TECH RES'!C2909="RESNGA",'TECH RES'!B2909,"*")</f>
        <v>*</v>
      </c>
      <c r="G2908" t="str">
        <f t="shared" si="272"/>
        <v>*</v>
      </c>
      <c r="H2908" t="str">
        <f t="shared" si="273"/>
        <v>*</v>
      </c>
      <c r="I2908" t="str">
        <f t="shared" si="274"/>
        <v>*</v>
      </c>
      <c r="J2908" t="str">
        <f t="shared" si="275"/>
        <v>*</v>
      </c>
    </row>
    <row r="2909" spans="2:10" x14ac:dyDescent="0.25">
      <c r="B2909" t="str">
        <f>IF('TECH RES'!C2910="RESNGA",'TECH RES'!B2910,"*")</f>
        <v>*</v>
      </c>
      <c r="C2909" t="str">
        <f t="shared" si="270"/>
        <v>*</v>
      </c>
      <c r="D2909" t="str">
        <f t="shared" si="271"/>
        <v>*</v>
      </c>
      <c r="F2909" t="str">
        <f>IF('TECH RES'!C2910="RESNGA",'TECH RES'!B2910,"*")</f>
        <v>*</v>
      </c>
      <c r="G2909" t="str">
        <f t="shared" si="272"/>
        <v>*</v>
      </c>
      <c r="H2909" t="str">
        <f t="shared" si="273"/>
        <v>*</v>
      </c>
      <c r="I2909" t="str">
        <f t="shared" si="274"/>
        <v>*</v>
      </c>
      <c r="J2909" t="str">
        <f t="shared" si="275"/>
        <v>*</v>
      </c>
    </row>
    <row r="2910" spans="2:10" x14ac:dyDescent="0.25">
      <c r="B2910" t="str">
        <f>IF('TECH RES'!C2911="RESNGA",'TECH RES'!B2911,"*")</f>
        <v>*</v>
      </c>
      <c r="C2910" t="str">
        <f t="shared" si="270"/>
        <v>*</v>
      </c>
      <c r="D2910" t="str">
        <f t="shared" si="271"/>
        <v>*</v>
      </c>
      <c r="F2910" t="str">
        <f>IF('TECH RES'!C2911="RESNGA",'TECH RES'!B2911,"*")</f>
        <v>*</v>
      </c>
      <c r="G2910" t="str">
        <f t="shared" si="272"/>
        <v>*</v>
      </c>
      <c r="H2910" t="str">
        <f t="shared" si="273"/>
        <v>*</v>
      </c>
      <c r="I2910" t="str">
        <f t="shared" si="274"/>
        <v>*</v>
      </c>
      <c r="J2910" t="str">
        <f t="shared" si="275"/>
        <v>*</v>
      </c>
    </row>
    <row r="2911" spans="2:10" x14ac:dyDescent="0.25">
      <c r="B2911" t="str">
        <f>IF('TECH RES'!C2912="RESNGA",'TECH RES'!B2912,"*")</f>
        <v>*</v>
      </c>
      <c r="C2911" t="str">
        <f t="shared" si="270"/>
        <v>*</v>
      </c>
      <c r="D2911" t="str">
        <f t="shared" si="271"/>
        <v>*</v>
      </c>
      <c r="F2911" t="str">
        <f>IF('TECH RES'!C2912="RESNGA",'TECH RES'!B2912,"*")</f>
        <v>*</v>
      </c>
      <c r="G2911" t="str">
        <f t="shared" si="272"/>
        <v>*</v>
      </c>
      <c r="H2911" t="str">
        <f t="shared" si="273"/>
        <v>*</v>
      </c>
      <c r="I2911" t="str">
        <f t="shared" si="274"/>
        <v>*</v>
      </c>
      <c r="J2911" t="str">
        <f t="shared" si="275"/>
        <v>*</v>
      </c>
    </row>
    <row r="2912" spans="2:10" x14ac:dyDescent="0.25">
      <c r="B2912" t="str">
        <f>IF('TECH RES'!C2913="RESNGA",'TECH RES'!B2913,"*")</f>
        <v>*</v>
      </c>
      <c r="C2912" t="str">
        <f t="shared" si="270"/>
        <v>*</v>
      </c>
      <c r="D2912" t="str">
        <f t="shared" si="271"/>
        <v>*</v>
      </c>
      <c r="F2912" t="str">
        <f>IF('TECH RES'!C2913="RESNGA",'TECH RES'!B2913,"*")</f>
        <v>*</v>
      </c>
      <c r="G2912" t="str">
        <f t="shared" si="272"/>
        <v>*</v>
      </c>
      <c r="H2912" t="str">
        <f t="shared" si="273"/>
        <v>*</v>
      </c>
      <c r="I2912" t="str">
        <f t="shared" si="274"/>
        <v>*</v>
      </c>
      <c r="J2912" t="str">
        <f t="shared" si="275"/>
        <v>*</v>
      </c>
    </row>
    <row r="2913" spans="2:10" x14ac:dyDescent="0.25">
      <c r="B2913" t="str">
        <f>IF('TECH RES'!C2914="RESNGA",'TECH RES'!B2914,"*")</f>
        <v>*</v>
      </c>
      <c r="C2913" t="str">
        <f t="shared" si="270"/>
        <v>*</v>
      </c>
      <c r="D2913" t="str">
        <f t="shared" si="271"/>
        <v>*</v>
      </c>
      <c r="F2913" t="str">
        <f>IF('TECH RES'!C2914="RESNGA",'TECH RES'!B2914,"*")</f>
        <v>*</v>
      </c>
      <c r="G2913" t="str">
        <f t="shared" si="272"/>
        <v>*</v>
      </c>
      <c r="H2913" t="str">
        <f t="shared" si="273"/>
        <v>*</v>
      </c>
      <c r="I2913" t="str">
        <f t="shared" si="274"/>
        <v>*</v>
      </c>
      <c r="J2913" t="str">
        <f t="shared" si="275"/>
        <v>*</v>
      </c>
    </row>
    <row r="2914" spans="2:10" x14ac:dyDescent="0.25">
      <c r="B2914" t="str">
        <f>IF('TECH RES'!C2915="RESNGA",'TECH RES'!B2915,"*")</f>
        <v>*</v>
      </c>
      <c r="C2914" t="str">
        <f t="shared" si="270"/>
        <v>*</v>
      </c>
      <c r="D2914" t="str">
        <f t="shared" si="271"/>
        <v>*</v>
      </c>
      <c r="F2914" t="str">
        <f>IF('TECH RES'!C2915="RESNGA",'TECH RES'!B2915,"*")</f>
        <v>*</v>
      </c>
      <c r="G2914" t="str">
        <f t="shared" si="272"/>
        <v>*</v>
      </c>
      <c r="H2914" t="str">
        <f t="shared" si="273"/>
        <v>*</v>
      </c>
      <c r="I2914" t="str">
        <f t="shared" si="274"/>
        <v>*</v>
      </c>
      <c r="J2914" t="str">
        <f t="shared" si="275"/>
        <v>*</v>
      </c>
    </row>
    <row r="2915" spans="2:10" x14ac:dyDescent="0.25">
      <c r="B2915" t="str">
        <f>IF('TECH RES'!C2916="RESNGA",'TECH RES'!B2916,"*")</f>
        <v>*</v>
      </c>
      <c r="C2915" t="str">
        <f t="shared" si="270"/>
        <v>*</v>
      </c>
      <c r="D2915" t="str">
        <f t="shared" si="271"/>
        <v>*</v>
      </c>
      <c r="F2915" t="str">
        <f>IF('TECH RES'!C2916="RESNGA",'TECH RES'!B2916,"*")</f>
        <v>*</v>
      </c>
      <c r="G2915" t="str">
        <f t="shared" si="272"/>
        <v>*</v>
      </c>
      <c r="H2915" t="str">
        <f t="shared" si="273"/>
        <v>*</v>
      </c>
      <c r="I2915" t="str">
        <f t="shared" si="274"/>
        <v>*</v>
      </c>
      <c r="J2915" t="str">
        <f t="shared" si="275"/>
        <v>*</v>
      </c>
    </row>
    <row r="2916" spans="2:10" x14ac:dyDescent="0.25">
      <c r="B2916" t="str">
        <f>IF('TECH RES'!C2917="RESNGA",'TECH RES'!B2917,"*")</f>
        <v>*</v>
      </c>
      <c r="C2916" t="str">
        <f t="shared" si="270"/>
        <v>*</v>
      </c>
      <c r="D2916" t="str">
        <f t="shared" si="271"/>
        <v>*</v>
      </c>
      <c r="F2916" t="str">
        <f>IF('TECH RES'!C2917="RESNGA",'TECH RES'!B2917,"*")</f>
        <v>*</v>
      </c>
      <c r="G2916" t="str">
        <f t="shared" si="272"/>
        <v>*</v>
      </c>
      <c r="H2916" t="str">
        <f t="shared" si="273"/>
        <v>*</v>
      </c>
      <c r="I2916" t="str">
        <f t="shared" si="274"/>
        <v>*</v>
      </c>
      <c r="J2916" t="str">
        <f t="shared" si="275"/>
        <v>*</v>
      </c>
    </row>
    <row r="2917" spans="2:10" x14ac:dyDescent="0.25">
      <c r="B2917" t="str">
        <f>IF('TECH RES'!C2918="RESNGA",'TECH RES'!B2918,"*")</f>
        <v>*</v>
      </c>
      <c r="C2917" t="str">
        <f t="shared" si="270"/>
        <v>*</v>
      </c>
      <c r="D2917" t="str">
        <f t="shared" si="271"/>
        <v>*</v>
      </c>
      <c r="F2917" t="str">
        <f>IF('TECH RES'!C2918="RESNGA",'TECH RES'!B2918,"*")</f>
        <v>*</v>
      </c>
      <c r="G2917" t="str">
        <f t="shared" si="272"/>
        <v>*</v>
      </c>
      <c r="H2917" t="str">
        <f t="shared" si="273"/>
        <v>*</v>
      </c>
      <c r="I2917" t="str">
        <f t="shared" si="274"/>
        <v>*</v>
      </c>
      <c r="J2917" t="str">
        <f t="shared" si="275"/>
        <v>*</v>
      </c>
    </row>
    <row r="2918" spans="2:10" x14ac:dyDescent="0.25">
      <c r="B2918" t="str">
        <f>IF('TECH RES'!C2919="RESNGA",'TECH RES'!B2919,"*")</f>
        <v>*</v>
      </c>
      <c r="C2918" t="str">
        <f t="shared" si="270"/>
        <v>*</v>
      </c>
      <c r="D2918" t="str">
        <f t="shared" si="271"/>
        <v>*</v>
      </c>
      <c r="F2918" t="str">
        <f>IF('TECH RES'!C2919="RESNGA",'TECH RES'!B2919,"*")</f>
        <v>*</v>
      </c>
      <c r="G2918" t="str">
        <f t="shared" si="272"/>
        <v>*</v>
      </c>
      <c r="H2918" t="str">
        <f t="shared" si="273"/>
        <v>*</v>
      </c>
      <c r="I2918" t="str">
        <f t="shared" si="274"/>
        <v>*</v>
      </c>
      <c r="J2918" t="str">
        <f t="shared" si="275"/>
        <v>*</v>
      </c>
    </row>
    <row r="2919" spans="2:10" x14ac:dyDescent="0.25">
      <c r="B2919" t="str">
        <f>IF('TECH RES'!C2920="RESNGA",'TECH RES'!B2920,"*")</f>
        <v>*</v>
      </c>
      <c r="C2919" t="str">
        <f t="shared" si="270"/>
        <v>*</v>
      </c>
      <c r="D2919" t="str">
        <f t="shared" si="271"/>
        <v>*</v>
      </c>
      <c r="F2919" t="str">
        <f>IF('TECH RES'!C2920="RESNGA",'TECH RES'!B2920,"*")</f>
        <v>*</v>
      </c>
      <c r="G2919" t="str">
        <f t="shared" si="272"/>
        <v>*</v>
      </c>
      <c r="H2919" t="str">
        <f t="shared" si="273"/>
        <v>*</v>
      </c>
      <c r="I2919" t="str">
        <f t="shared" si="274"/>
        <v>*</v>
      </c>
      <c r="J2919" t="str">
        <f t="shared" si="275"/>
        <v>*</v>
      </c>
    </row>
    <row r="2920" spans="2:10" x14ac:dyDescent="0.25">
      <c r="B2920" t="str">
        <f>IF('TECH RES'!C2921="RESNGA",'TECH RES'!B2921,"*")</f>
        <v>*</v>
      </c>
      <c r="C2920" t="str">
        <f t="shared" si="270"/>
        <v>*</v>
      </c>
      <c r="D2920" t="str">
        <f t="shared" si="271"/>
        <v>*</v>
      </c>
      <c r="F2920" t="str">
        <f>IF('TECH RES'!C2921="RESNGA",'TECH RES'!B2921,"*")</f>
        <v>*</v>
      </c>
      <c r="G2920" t="str">
        <f t="shared" si="272"/>
        <v>*</v>
      </c>
      <c r="H2920" t="str">
        <f t="shared" si="273"/>
        <v>*</v>
      </c>
      <c r="I2920" t="str">
        <f t="shared" si="274"/>
        <v>*</v>
      </c>
      <c r="J2920" t="str">
        <f t="shared" si="275"/>
        <v>*</v>
      </c>
    </row>
    <row r="2921" spans="2:10" x14ac:dyDescent="0.25">
      <c r="B2921" t="str">
        <f>IF('TECH RES'!C2922="RESNGA",'TECH RES'!B2922,"*")</f>
        <v>*</v>
      </c>
      <c r="C2921" t="str">
        <f t="shared" si="270"/>
        <v>*</v>
      </c>
      <c r="D2921" t="str">
        <f t="shared" si="271"/>
        <v>*</v>
      </c>
      <c r="F2921" t="str">
        <f>IF('TECH RES'!C2922="RESNGA",'TECH RES'!B2922,"*")</f>
        <v>*</v>
      </c>
      <c r="G2921" t="str">
        <f t="shared" si="272"/>
        <v>*</v>
      </c>
      <c r="H2921" t="str">
        <f t="shared" si="273"/>
        <v>*</v>
      </c>
      <c r="I2921" t="str">
        <f t="shared" si="274"/>
        <v>*</v>
      </c>
      <c r="J2921" t="str">
        <f t="shared" si="275"/>
        <v>*</v>
      </c>
    </row>
    <row r="2922" spans="2:10" x14ac:dyDescent="0.25">
      <c r="B2922" t="str">
        <f>IF('TECH RES'!C2923="RESNGA",'TECH RES'!B2923,"*")</f>
        <v>*</v>
      </c>
      <c r="C2922" t="str">
        <f t="shared" si="270"/>
        <v>*</v>
      </c>
      <c r="D2922" t="str">
        <f t="shared" si="271"/>
        <v>*</v>
      </c>
      <c r="F2922" t="str">
        <f>IF('TECH RES'!C2923="RESNGA",'TECH RES'!B2923,"*")</f>
        <v>*</v>
      </c>
      <c r="G2922" t="str">
        <f t="shared" si="272"/>
        <v>*</v>
      </c>
      <c r="H2922" t="str">
        <f t="shared" si="273"/>
        <v>*</v>
      </c>
      <c r="I2922" t="str">
        <f t="shared" si="274"/>
        <v>*</v>
      </c>
      <c r="J2922" t="str">
        <f t="shared" si="275"/>
        <v>*</v>
      </c>
    </row>
    <row r="2923" spans="2:10" x14ac:dyDescent="0.25">
      <c r="B2923" t="str">
        <f>IF('TECH RES'!C2924="RESNGA",'TECH RES'!B2924,"*")</f>
        <v>*</v>
      </c>
      <c r="C2923" t="str">
        <f t="shared" si="270"/>
        <v>*</v>
      </c>
      <c r="D2923" t="str">
        <f t="shared" si="271"/>
        <v>*</v>
      </c>
      <c r="F2923" t="str">
        <f>IF('TECH RES'!C2924="RESNGA",'TECH RES'!B2924,"*")</f>
        <v>*</v>
      </c>
      <c r="G2923" t="str">
        <f t="shared" si="272"/>
        <v>*</v>
      </c>
      <c r="H2923" t="str">
        <f t="shared" si="273"/>
        <v>*</v>
      </c>
      <c r="I2923" t="str">
        <f t="shared" si="274"/>
        <v>*</v>
      </c>
      <c r="J2923" t="str">
        <f t="shared" si="275"/>
        <v>*</v>
      </c>
    </row>
    <row r="2924" spans="2:10" x14ac:dyDescent="0.25">
      <c r="B2924" t="str">
        <f>IF('TECH RES'!C2925="RESNGA",'TECH RES'!B2925,"*")</f>
        <v>*</v>
      </c>
      <c r="C2924" t="str">
        <f t="shared" si="270"/>
        <v>*</v>
      </c>
      <c r="D2924" t="str">
        <f t="shared" si="271"/>
        <v>*</v>
      </c>
      <c r="F2924" t="str">
        <f>IF('TECH RES'!C2925="RESNGA",'TECH RES'!B2925,"*")</f>
        <v>*</v>
      </c>
      <c r="G2924" t="str">
        <f t="shared" si="272"/>
        <v>*</v>
      </c>
      <c r="H2924" t="str">
        <f t="shared" si="273"/>
        <v>*</v>
      </c>
      <c r="I2924" t="str">
        <f t="shared" si="274"/>
        <v>*</v>
      </c>
      <c r="J2924" t="str">
        <f t="shared" si="275"/>
        <v>*</v>
      </c>
    </row>
    <row r="2925" spans="2:10" x14ac:dyDescent="0.25">
      <c r="B2925" t="str">
        <f>IF('TECH RES'!C2926="RESNGA",'TECH RES'!B2926,"*")</f>
        <v>*</v>
      </c>
      <c r="C2925" t="str">
        <f t="shared" si="270"/>
        <v>*</v>
      </c>
      <c r="D2925" t="str">
        <f t="shared" si="271"/>
        <v>*</v>
      </c>
      <c r="F2925" t="str">
        <f>IF('TECH RES'!C2926="RESNGA",'TECH RES'!B2926,"*")</f>
        <v>*</v>
      </c>
      <c r="G2925" t="str">
        <f t="shared" si="272"/>
        <v>*</v>
      </c>
      <c r="H2925" t="str">
        <f t="shared" si="273"/>
        <v>*</v>
      </c>
      <c r="I2925" t="str">
        <f t="shared" si="274"/>
        <v>*</v>
      </c>
      <c r="J2925" t="str">
        <f t="shared" si="275"/>
        <v>*</v>
      </c>
    </row>
    <row r="2926" spans="2:10" x14ac:dyDescent="0.25">
      <c r="B2926" t="str">
        <f>IF('TECH RES'!C2927="RESNGA",'TECH RES'!B2927,"*")</f>
        <v>*</v>
      </c>
      <c r="C2926" t="str">
        <f t="shared" si="270"/>
        <v>*</v>
      </c>
      <c r="D2926" t="str">
        <f t="shared" si="271"/>
        <v>*</v>
      </c>
      <c r="F2926" t="str">
        <f>IF('TECH RES'!C2927="RESNGA",'TECH RES'!B2927,"*")</f>
        <v>*</v>
      </c>
      <c r="G2926" t="str">
        <f t="shared" si="272"/>
        <v>*</v>
      </c>
      <c r="H2926" t="str">
        <f t="shared" si="273"/>
        <v>*</v>
      </c>
      <c r="I2926" t="str">
        <f t="shared" si="274"/>
        <v>*</v>
      </c>
      <c r="J2926" t="str">
        <f t="shared" si="275"/>
        <v>*</v>
      </c>
    </row>
    <row r="2927" spans="2:10" x14ac:dyDescent="0.25">
      <c r="B2927" t="str">
        <f>IF('TECH RES'!C2928="RESNGA",'TECH RES'!B2928,"*")</f>
        <v>*</v>
      </c>
      <c r="C2927" t="str">
        <f t="shared" si="270"/>
        <v>*</v>
      </c>
      <c r="D2927" t="str">
        <f t="shared" si="271"/>
        <v>*</v>
      </c>
      <c r="F2927" t="str">
        <f>IF('TECH RES'!C2928="RESNGA",'TECH RES'!B2928,"*")</f>
        <v>*</v>
      </c>
      <c r="G2927" t="str">
        <f t="shared" si="272"/>
        <v>*</v>
      </c>
      <c r="H2927" t="str">
        <f t="shared" si="273"/>
        <v>*</v>
      </c>
      <c r="I2927" t="str">
        <f t="shared" si="274"/>
        <v>*</v>
      </c>
      <c r="J2927" t="str">
        <f t="shared" si="275"/>
        <v>*</v>
      </c>
    </row>
    <row r="2928" spans="2:10" x14ac:dyDescent="0.25">
      <c r="B2928" t="str">
        <f>IF('TECH RES'!C2929="RESNGA",'TECH RES'!B2929,"*")</f>
        <v>*</v>
      </c>
      <c r="C2928" t="str">
        <f t="shared" si="270"/>
        <v>*</v>
      </c>
      <c r="D2928" t="str">
        <f t="shared" si="271"/>
        <v>*</v>
      </c>
      <c r="F2928" t="str">
        <f>IF('TECH RES'!C2929="RESNGA",'TECH RES'!B2929,"*")</f>
        <v>*</v>
      </c>
      <c r="G2928" t="str">
        <f t="shared" si="272"/>
        <v>*</v>
      </c>
      <c r="H2928" t="str">
        <f t="shared" si="273"/>
        <v>*</v>
      </c>
      <c r="I2928" t="str">
        <f t="shared" si="274"/>
        <v>*</v>
      </c>
      <c r="J2928" t="str">
        <f t="shared" si="275"/>
        <v>*</v>
      </c>
    </row>
    <row r="2929" spans="2:10" x14ac:dyDescent="0.25">
      <c r="B2929" t="str">
        <f>IF('TECH RES'!C2930="RESNGA",'TECH RES'!B2930,"*")</f>
        <v>*</v>
      </c>
      <c r="C2929" t="str">
        <f t="shared" si="270"/>
        <v>*</v>
      </c>
      <c r="D2929" t="str">
        <f t="shared" si="271"/>
        <v>*</v>
      </c>
      <c r="F2929" t="str">
        <f>IF('TECH RES'!C2930="RESNGA",'TECH RES'!B2930,"*")</f>
        <v>*</v>
      </c>
      <c r="G2929" t="str">
        <f t="shared" si="272"/>
        <v>*</v>
      </c>
      <c r="H2929" t="str">
        <f t="shared" si="273"/>
        <v>*</v>
      </c>
      <c r="I2929" t="str">
        <f t="shared" si="274"/>
        <v>*</v>
      </c>
      <c r="J2929" t="str">
        <f t="shared" si="275"/>
        <v>*</v>
      </c>
    </row>
    <row r="2930" spans="2:10" x14ac:dyDescent="0.25">
      <c r="B2930" t="str">
        <f>IF('TECH RES'!C2931="RESNGA",'TECH RES'!B2931,"*")</f>
        <v>*</v>
      </c>
      <c r="C2930" t="str">
        <f t="shared" si="270"/>
        <v>*</v>
      </c>
      <c r="D2930" t="str">
        <f t="shared" si="271"/>
        <v>*</v>
      </c>
      <c r="F2930" t="str">
        <f>IF('TECH RES'!C2931="RESNGA",'TECH RES'!B2931,"*")</f>
        <v>*</v>
      </c>
      <c r="G2930" t="str">
        <f t="shared" si="272"/>
        <v>*</v>
      </c>
      <c r="H2930" t="str">
        <f t="shared" si="273"/>
        <v>*</v>
      </c>
      <c r="I2930" t="str">
        <f t="shared" si="274"/>
        <v>*</v>
      </c>
      <c r="J2930" t="str">
        <f t="shared" si="275"/>
        <v>*</v>
      </c>
    </row>
    <row r="2931" spans="2:10" x14ac:dyDescent="0.25">
      <c r="B2931" t="str">
        <f>IF('TECH RES'!C2932="RESNGA",'TECH RES'!B2932,"*")</f>
        <v>*</v>
      </c>
      <c r="C2931" t="str">
        <f t="shared" si="270"/>
        <v>*</v>
      </c>
      <c r="D2931" t="str">
        <f t="shared" si="271"/>
        <v>*</v>
      </c>
      <c r="F2931" t="str">
        <f>IF('TECH RES'!C2932="RESNGA",'TECH RES'!B2932,"*")</f>
        <v>*</v>
      </c>
      <c r="G2931" t="str">
        <f t="shared" si="272"/>
        <v>*</v>
      </c>
      <c r="H2931" t="str">
        <f t="shared" si="273"/>
        <v>*</v>
      </c>
      <c r="I2931" t="str">
        <f t="shared" si="274"/>
        <v>*</v>
      </c>
      <c r="J2931" t="str">
        <f t="shared" si="275"/>
        <v>*</v>
      </c>
    </row>
    <row r="2932" spans="2:10" x14ac:dyDescent="0.25">
      <c r="B2932" t="str">
        <f>IF('TECH RES'!C2933="RESNGA",'TECH RES'!B2933,"*")</f>
        <v>*</v>
      </c>
      <c r="C2932" t="str">
        <f t="shared" si="270"/>
        <v>*</v>
      </c>
      <c r="D2932" t="str">
        <f t="shared" si="271"/>
        <v>*</v>
      </c>
      <c r="F2932" t="str">
        <f>IF('TECH RES'!C2933="RESNGA",'TECH RES'!B2933,"*")</f>
        <v>*</v>
      </c>
      <c r="G2932" t="str">
        <f t="shared" si="272"/>
        <v>*</v>
      </c>
      <c r="H2932" t="str">
        <f t="shared" si="273"/>
        <v>*</v>
      </c>
      <c r="I2932" t="str">
        <f t="shared" si="274"/>
        <v>*</v>
      </c>
      <c r="J2932" t="str">
        <f t="shared" si="275"/>
        <v>*</v>
      </c>
    </row>
    <row r="2933" spans="2:10" x14ac:dyDescent="0.25">
      <c r="B2933" t="str">
        <f>IF('TECH RES'!C2934="RESNGA",'TECH RES'!B2934,"*")</f>
        <v>*</v>
      </c>
      <c r="C2933" t="str">
        <f t="shared" si="270"/>
        <v>*</v>
      </c>
      <c r="D2933" t="str">
        <f t="shared" si="271"/>
        <v>*</v>
      </c>
      <c r="F2933" t="str">
        <f>IF('TECH RES'!C2934="RESNGA",'TECH RES'!B2934,"*")</f>
        <v>*</v>
      </c>
      <c r="G2933" t="str">
        <f t="shared" si="272"/>
        <v>*</v>
      </c>
      <c r="H2933" t="str">
        <f t="shared" si="273"/>
        <v>*</v>
      </c>
      <c r="I2933" t="str">
        <f t="shared" si="274"/>
        <v>*</v>
      </c>
      <c r="J2933" t="str">
        <f t="shared" si="275"/>
        <v>*</v>
      </c>
    </row>
    <row r="2934" spans="2:10" x14ac:dyDescent="0.25">
      <c r="B2934" t="str">
        <f>IF('TECH RES'!C2935="RESNGA",'TECH RES'!B2935,"*")</f>
        <v>*</v>
      </c>
      <c r="C2934" t="str">
        <f t="shared" si="270"/>
        <v>*</v>
      </c>
      <c r="D2934" t="str">
        <f t="shared" si="271"/>
        <v>*</v>
      </c>
      <c r="F2934" t="str">
        <f>IF('TECH RES'!C2935="RESNGA",'TECH RES'!B2935,"*")</f>
        <v>*</v>
      </c>
      <c r="G2934" t="str">
        <f t="shared" si="272"/>
        <v>*</v>
      </c>
      <c r="H2934" t="str">
        <f t="shared" si="273"/>
        <v>*</v>
      </c>
      <c r="I2934" t="str">
        <f t="shared" si="274"/>
        <v>*</v>
      </c>
      <c r="J2934" t="str">
        <f t="shared" si="275"/>
        <v>*</v>
      </c>
    </row>
    <row r="2935" spans="2:10" x14ac:dyDescent="0.25">
      <c r="B2935" t="str">
        <f>IF('TECH RES'!C2936="RESNGA",'TECH RES'!B2936,"*")</f>
        <v>*</v>
      </c>
      <c r="C2935" t="str">
        <f t="shared" si="270"/>
        <v>*</v>
      </c>
      <c r="D2935" t="str">
        <f t="shared" si="271"/>
        <v>*</v>
      </c>
      <c r="F2935" t="str">
        <f>IF('TECH RES'!C2936="RESNGA",'TECH RES'!B2936,"*")</f>
        <v>*</v>
      </c>
      <c r="G2935" t="str">
        <f t="shared" si="272"/>
        <v>*</v>
      </c>
      <c r="H2935" t="str">
        <f t="shared" si="273"/>
        <v>*</v>
      </c>
      <c r="I2935" t="str">
        <f t="shared" si="274"/>
        <v>*</v>
      </c>
      <c r="J2935" t="str">
        <f t="shared" si="275"/>
        <v>*</v>
      </c>
    </row>
    <row r="2936" spans="2:10" x14ac:dyDescent="0.25">
      <c r="B2936" t="str">
        <f>IF('TECH RES'!C2937="RESNGA",'TECH RES'!B2937,"*")</f>
        <v>*</v>
      </c>
      <c r="C2936" t="str">
        <f t="shared" si="270"/>
        <v>*</v>
      </c>
      <c r="D2936" t="str">
        <f t="shared" si="271"/>
        <v>*</v>
      </c>
      <c r="F2936" t="str">
        <f>IF('TECH RES'!C2937="RESNGA",'TECH RES'!B2937,"*")</f>
        <v>*</v>
      </c>
      <c r="G2936" t="str">
        <f t="shared" si="272"/>
        <v>*</v>
      </c>
      <c r="H2936" t="str">
        <f t="shared" si="273"/>
        <v>*</v>
      </c>
      <c r="I2936" t="str">
        <f t="shared" si="274"/>
        <v>*</v>
      </c>
      <c r="J2936" t="str">
        <f t="shared" si="275"/>
        <v>*</v>
      </c>
    </row>
    <row r="2937" spans="2:10" x14ac:dyDescent="0.25">
      <c r="B2937" t="str">
        <f>IF('TECH RES'!C2938="RESNGA",'TECH RES'!B2938,"*")</f>
        <v>*</v>
      </c>
      <c r="C2937" t="str">
        <f t="shared" si="270"/>
        <v>*</v>
      </c>
      <c r="D2937" t="str">
        <f t="shared" si="271"/>
        <v>*</v>
      </c>
      <c r="F2937" t="str">
        <f>IF('TECH RES'!C2938="RESNGA",'TECH RES'!B2938,"*")</f>
        <v>*</v>
      </c>
      <c r="G2937" t="str">
        <f t="shared" si="272"/>
        <v>*</v>
      </c>
      <c r="H2937" t="str">
        <f t="shared" si="273"/>
        <v>*</v>
      </c>
      <c r="I2937" t="str">
        <f t="shared" si="274"/>
        <v>*</v>
      </c>
      <c r="J2937" t="str">
        <f t="shared" si="275"/>
        <v>*</v>
      </c>
    </row>
    <row r="2938" spans="2:10" x14ac:dyDescent="0.25">
      <c r="B2938" t="str">
        <f>IF('TECH RES'!C2939="RESNGA",'TECH RES'!B2939,"*")</f>
        <v>*</v>
      </c>
      <c r="C2938" t="str">
        <f t="shared" si="270"/>
        <v>*</v>
      </c>
      <c r="D2938" t="str">
        <f t="shared" si="271"/>
        <v>*</v>
      </c>
      <c r="F2938" t="str">
        <f>IF('TECH RES'!C2939="RESNGA",'TECH RES'!B2939,"*")</f>
        <v>*</v>
      </c>
      <c r="G2938" t="str">
        <f t="shared" si="272"/>
        <v>*</v>
      </c>
      <c r="H2938" t="str">
        <f t="shared" si="273"/>
        <v>*</v>
      </c>
      <c r="I2938" t="str">
        <f t="shared" si="274"/>
        <v>*</v>
      </c>
      <c r="J2938" t="str">
        <f t="shared" si="275"/>
        <v>*</v>
      </c>
    </row>
    <row r="2939" spans="2:10" x14ac:dyDescent="0.25">
      <c r="B2939" t="str">
        <f>IF('TECH RES'!C2940="RESNGA",'TECH RES'!B2940,"*")</f>
        <v>*</v>
      </c>
      <c r="C2939" t="str">
        <f t="shared" si="270"/>
        <v>*</v>
      </c>
      <c r="D2939" t="str">
        <f t="shared" si="271"/>
        <v>*</v>
      </c>
      <c r="F2939" t="str">
        <f>IF('TECH RES'!C2940="RESNGA",'TECH RES'!B2940,"*")</f>
        <v>*</v>
      </c>
      <c r="G2939" t="str">
        <f t="shared" si="272"/>
        <v>*</v>
      </c>
      <c r="H2939" t="str">
        <f t="shared" si="273"/>
        <v>*</v>
      </c>
      <c r="I2939" t="str">
        <f t="shared" si="274"/>
        <v>*</v>
      </c>
      <c r="J2939" t="str">
        <f t="shared" si="275"/>
        <v>*</v>
      </c>
    </row>
    <row r="2940" spans="2:10" x14ac:dyDescent="0.25">
      <c r="B2940" t="str">
        <f>IF('TECH RES'!C2941="RESNGA",'TECH RES'!B2941,"*")</f>
        <v>*</v>
      </c>
      <c r="C2940" t="str">
        <f t="shared" si="270"/>
        <v>*</v>
      </c>
      <c r="D2940" t="str">
        <f t="shared" si="271"/>
        <v>*</v>
      </c>
      <c r="F2940" t="str">
        <f>IF('TECH RES'!C2941="RESNGA",'TECH RES'!B2941,"*")</f>
        <v>*</v>
      </c>
      <c r="G2940" t="str">
        <f t="shared" si="272"/>
        <v>*</v>
      </c>
      <c r="H2940" t="str">
        <f t="shared" si="273"/>
        <v>*</v>
      </c>
      <c r="I2940" t="str">
        <f t="shared" si="274"/>
        <v>*</v>
      </c>
      <c r="J2940" t="str">
        <f t="shared" si="275"/>
        <v>*</v>
      </c>
    </row>
    <row r="2941" spans="2:10" x14ac:dyDescent="0.25">
      <c r="B2941" t="str">
        <f>IF('TECH RES'!C2942="RESNGA",'TECH RES'!B2942,"*")</f>
        <v>*</v>
      </c>
      <c r="C2941" t="str">
        <f t="shared" si="270"/>
        <v>*</v>
      </c>
      <c r="D2941" t="str">
        <f t="shared" si="271"/>
        <v>*</v>
      </c>
      <c r="F2941" t="str">
        <f>IF('TECH RES'!C2942="RESNGA",'TECH RES'!B2942,"*")</f>
        <v>*</v>
      </c>
      <c r="G2941" t="str">
        <f t="shared" si="272"/>
        <v>*</v>
      </c>
      <c r="H2941" t="str">
        <f t="shared" si="273"/>
        <v>*</v>
      </c>
      <c r="I2941" t="str">
        <f t="shared" si="274"/>
        <v>*</v>
      </c>
      <c r="J2941" t="str">
        <f t="shared" si="275"/>
        <v>*</v>
      </c>
    </row>
    <row r="2942" spans="2:10" x14ac:dyDescent="0.25">
      <c r="B2942" t="str">
        <f>IF('TECH RES'!C2943="RESNGA",'TECH RES'!B2943,"*")</f>
        <v>*</v>
      </c>
      <c r="C2942" t="str">
        <f t="shared" si="270"/>
        <v>*</v>
      </c>
      <c r="D2942" t="str">
        <f t="shared" si="271"/>
        <v>*</v>
      </c>
      <c r="F2942" t="str">
        <f>IF('TECH RES'!C2943="RESNGA",'TECH RES'!B2943,"*")</f>
        <v>*</v>
      </c>
      <c r="G2942" t="str">
        <f t="shared" si="272"/>
        <v>*</v>
      </c>
      <c r="H2942" t="str">
        <f t="shared" si="273"/>
        <v>*</v>
      </c>
      <c r="I2942" t="str">
        <f t="shared" si="274"/>
        <v>*</v>
      </c>
      <c r="J2942" t="str">
        <f t="shared" si="275"/>
        <v>*</v>
      </c>
    </row>
    <row r="2943" spans="2:10" x14ac:dyDescent="0.25">
      <c r="B2943" t="str">
        <f>IF('TECH RES'!C2944="RESNGA",'TECH RES'!B2944,"*")</f>
        <v>*</v>
      </c>
      <c r="C2943" t="str">
        <f t="shared" si="270"/>
        <v>*</v>
      </c>
      <c r="D2943" t="str">
        <f t="shared" si="271"/>
        <v>*</v>
      </c>
      <c r="F2943" t="str">
        <f>IF('TECH RES'!C2944="RESNGA",'TECH RES'!B2944,"*")</f>
        <v>*</v>
      </c>
      <c r="G2943" t="str">
        <f t="shared" si="272"/>
        <v>*</v>
      </c>
      <c r="H2943" t="str">
        <f t="shared" si="273"/>
        <v>*</v>
      </c>
      <c r="I2943" t="str">
        <f t="shared" si="274"/>
        <v>*</v>
      </c>
      <c r="J2943" t="str">
        <f t="shared" si="275"/>
        <v>*</v>
      </c>
    </row>
    <row r="2944" spans="2:10" x14ac:dyDescent="0.25">
      <c r="B2944" t="str">
        <f>IF('TECH RES'!C2945="RESNGA",'TECH RES'!B2945,"*")</f>
        <v>*</v>
      </c>
      <c r="C2944" t="str">
        <f t="shared" si="270"/>
        <v>*</v>
      </c>
      <c r="D2944" t="str">
        <f t="shared" si="271"/>
        <v>*</v>
      </c>
      <c r="F2944" t="str">
        <f>IF('TECH RES'!C2945="RESNGA",'TECH RES'!B2945,"*")</f>
        <v>*</v>
      </c>
      <c r="G2944" t="str">
        <f t="shared" si="272"/>
        <v>*</v>
      </c>
      <c r="H2944" t="str">
        <f t="shared" si="273"/>
        <v>*</v>
      </c>
      <c r="I2944" t="str">
        <f t="shared" si="274"/>
        <v>*</v>
      </c>
      <c r="J2944" t="str">
        <f t="shared" si="275"/>
        <v>*</v>
      </c>
    </row>
    <row r="2945" spans="2:10" x14ac:dyDescent="0.25">
      <c r="B2945" t="str">
        <f>IF('TECH RES'!C2946="RESNGA",'TECH RES'!B2946,"*")</f>
        <v>*</v>
      </c>
      <c r="C2945" t="str">
        <f t="shared" si="270"/>
        <v>*</v>
      </c>
      <c r="D2945" t="str">
        <f t="shared" si="271"/>
        <v>*</v>
      </c>
      <c r="F2945" t="str">
        <f>IF('TECH RES'!C2946="RESNGA",'TECH RES'!B2946,"*")</f>
        <v>*</v>
      </c>
      <c r="G2945" t="str">
        <f t="shared" si="272"/>
        <v>*</v>
      </c>
      <c r="H2945" t="str">
        <f t="shared" si="273"/>
        <v>*</v>
      </c>
      <c r="I2945" t="str">
        <f t="shared" si="274"/>
        <v>*</v>
      </c>
      <c r="J2945" t="str">
        <f t="shared" si="275"/>
        <v>*</v>
      </c>
    </row>
    <row r="2946" spans="2:10" x14ac:dyDescent="0.25">
      <c r="B2946" t="str">
        <f>IF('TECH RES'!C2947="RESNGA",'TECH RES'!B2947,"*")</f>
        <v>*</v>
      </c>
      <c r="C2946" t="str">
        <f t="shared" si="270"/>
        <v>*</v>
      </c>
      <c r="D2946" t="str">
        <f t="shared" si="271"/>
        <v>*</v>
      </c>
      <c r="F2946" t="str">
        <f>IF('TECH RES'!C2947="RESNGA",'TECH RES'!B2947,"*")</f>
        <v>*</v>
      </c>
      <c r="G2946" t="str">
        <f t="shared" si="272"/>
        <v>*</v>
      </c>
      <c r="H2946" t="str">
        <f t="shared" si="273"/>
        <v>*</v>
      </c>
      <c r="I2946" t="str">
        <f t="shared" si="274"/>
        <v>*</v>
      </c>
      <c r="J2946" t="str">
        <f t="shared" si="275"/>
        <v>*</v>
      </c>
    </row>
    <row r="2947" spans="2:10" x14ac:dyDescent="0.25">
      <c r="B2947" t="str">
        <f>IF('TECH RES'!C2948="RESNGA",'TECH RES'!B2948,"*")</f>
        <v>*</v>
      </c>
      <c r="C2947" t="str">
        <f t="shared" si="270"/>
        <v>*</v>
      </c>
      <c r="D2947" t="str">
        <f t="shared" si="271"/>
        <v>*</v>
      </c>
      <c r="F2947" t="str">
        <f>IF('TECH RES'!C2948="RESNGA",'TECH RES'!B2948,"*")</f>
        <v>*</v>
      </c>
      <c r="G2947" t="str">
        <f t="shared" si="272"/>
        <v>*</v>
      </c>
      <c r="H2947" t="str">
        <f t="shared" si="273"/>
        <v>*</v>
      </c>
      <c r="I2947" t="str">
        <f t="shared" si="274"/>
        <v>*</v>
      </c>
      <c r="J2947" t="str">
        <f t="shared" si="275"/>
        <v>*</v>
      </c>
    </row>
    <row r="2948" spans="2:10" x14ac:dyDescent="0.25">
      <c r="B2948" t="str">
        <f>IF('TECH RES'!C2949="RESNGA",'TECH RES'!B2949,"*")</f>
        <v>*</v>
      </c>
      <c r="C2948" t="str">
        <f t="shared" si="270"/>
        <v>*</v>
      </c>
      <c r="D2948" t="str">
        <f t="shared" si="271"/>
        <v>*</v>
      </c>
      <c r="F2948" t="str">
        <f>IF('TECH RES'!C2949="RESNGA",'TECH RES'!B2949,"*")</f>
        <v>*</v>
      </c>
      <c r="G2948" t="str">
        <f t="shared" si="272"/>
        <v>*</v>
      </c>
      <c r="H2948" t="str">
        <f t="shared" si="273"/>
        <v>*</v>
      </c>
      <c r="I2948" t="str">
        <f t="shared" si="274"/>
        <v>*</v>
      </c>
      <c r="J2948" t="str">
        <f t="shared" si="275"/>
        <v>*</v>
      </c>
    </row>
    <row r="2949" spans="2:10" x14ac:dyDescent="0.25">
      <c r="B2949" t="str">
        <f>IF('TECH RES'!C2950="RESNGA",'TECH RES'!B2950,"*")</f>
        <v>*</v>
      </c>
      <c r="C2949" t="str">
        <f t="shared" si="270"/>
        <v>*</v>
      </c>
      <c r="D2949" t="str">
        <f t="shared" si="271"/>
        <v>*</v>
      </c>
      <c r="F2949" t="str">
        <f>IF('TECH RES'!C2950="RESNGA",'TECH RES'!B2950,"*")</f>
        <v>*</v>
      </c>
      <c r="G2949" t="str">
        <f t="shared" si="272"/>
        <v>*</v>
      </c>
      <c r="H2949" t="str">
        <f t="shared" si="273"/>
        <v>*</v>
      </c>
      <c r="I2949" t="str">
        <f t="shared" si="274"/>
        <v>*</v>
      </c>
      <c r="J2949" t="str">
        <f t="shared" si="275"/>
        <v>*</v>
      </c>
    </row>
    <row r="2950" spans="2:10" x14ac:dyDescent="0.25">
      <c r="B2950" t="str">
        <f>IF('TECH RES'!C2951="RESNGA",'TECH RES'!B2951,"*")</f>
        <v>*</v>
      </c>
      <c r="C2950" t="str">
        <f t="shared" ref="C2950:C3013" si="276">IF(B2950="*","*","RESNGA")</f>
        <v>*</v>
      </c>
      <c r="D2950" t="str">
        <f t="shared" ref="D2950:D3013" si="277">IF(B2950="*","*",1)</f>
        <v>*</v>
      </c>
      <c r="F2950" t="str">
        <f>IF('TECH RES'!C2951="RESNGA",'TECH RES'!B2951,"*")</f>
        <v>*</v>
      </c>
      <c r="G2950" t="str">
        <f t="shared" ref="G2950:G3013" si="278">IF(F2950="*","*","RESRNG")</f>
        <v>*</v>
      </c>
      <c r="H2950" t="str">
        <f t="shared" ref="H2950:H3013" si="279">IF(F2950="*","*",0)</f>
        <v>*</v>
      </c>
      <c r="I2950" t="str">
        <f t="shared" ref="I2950:I3013" si="280">IF(G2950="*","*",1)</f>
        <v>*</v>
      </c>
      <c r="J2950" t="str">
        <f t="shared" ref="J2950:J3013" si="281">IF(H2950="*","*",1)</f>
        <v>*</v>
      </c>
    </row>
    <row r="2951" spans="2:10" x14ac:dyDescent="0.25">
      <c r="B2951" t="str">
        <f>IF('TECH RES'!C2952="RESNGA",'TECH RES'!B2952,"*")</f>
        <v>*</v>
      </c>
      <c r="C2951" t="str">
        <f t="shared" si="276"/>
        <v>*</v>
      </c>
      <c r="D2951" t="str">
        <f t="shared" si="277"/>
        <v>*</v>
      </c>
      <c r="F2951" t="str">
        <f>IF('TECH RES'!C2952="RESNGA",'TECH RES'!B2952,"*")</f>
        <v>*</v>
      </c>
      <c r="G2951" t="str">
        <f t="shared" si="278"/>
        <v>*</v>
      </c>
      <c r="H2951" t="str">
        <f t="shared" si="279"/>
        <v>*</v>
      </c>
      <c r="I2951" t="str">
        <f t="shared" si="280"/>
        <v>*</v>
      </c>
      <c r="J2951" t="str">
        <f t="shared" si="281"/>
        <v>*</v>
      </c>
    </row>
    <row r="2952" spans="2:10" x14ac:dyDescent="0.25">
      <c r="B2952" t="str">
        <f>IF('TECH RES'!C2953="RESNGA",'TECH RES'!B2953,"*")</f>
        <v>*</v>
      </c>
      <c r="C2952" t="str">
        <f t="shared" si="276"/>
        <v>*</v>
      </c>
      <c r="D2952" t="str">
        <f t="shared" si="277"/>
        <v>*</v>
      </c>
      <c r="F2952" t="str">
        <f>IF('TECH RES'!C2953="RESNGA",'TECH RES'!B2953,"*")</f>
        <v>*</v>
      </c>
      <c r="G2952" t="str">
        <f t="shared" si="278"/>
        <v>*</v>
      </c>
      <c r="H2952" t="str">
        <f t="shared" si="279"/>
        <v>*</v>
      </c>
      <c r="I2952" t="str">
        <f t="shared" si="280"/>
        <v>*</v>
      </c>
      <c r="J2952" t="str">
        <f t="shared" si="281"/>
        <v>*</v>
      </c>
    </row>
    <row r="2953" spans="2:10" x14ac:dyDescent="0.25">
      <c r="B2953" t="str">
        <f>IF('TECH RES'!C2954="RESNGA",'TECH RES'!B2954,"*")</f>
        <v>*</v>
      </c>
      <c r="C2953" t="str">
        <f t="shared" si="276"/>
        <v>*</v>
      </c>
      <c r="D2953" t="str">
        <f t="shared" si="277"/>
        <v>*</v>
      </c>
      <c r="F2953" t="str">
        <f>IF('TECH RES'!C2954="RESNGA",'TECH RES'!B2954,"*")</f>
        <v>*</v>
      </c>
      <c r="G2953" t="str">
        <f t="shared" si="278"/>
        <v>*</v>
      </c>
      <c r="H2953" t="str">
        <f t="shared" si="279"/>
        <v>*</v>
      </c>
      <c r="I2953" t="str">
        <f t="shared" si="280"/>
        <v>*</v>
      </c>
      <c r="J2953" t="str">
        <f t="shared" si="281"/>
        <v>*</v>
      </c>
    </row>
    <row r="2954" spans="2:10" x14ac:dyDescent="0.25">
      <c r="B2954" t="str">
        <f>IF('TECH RES'!C2955="RESNGA",'TECH RES'!B2955,"*")</f>
        <v>*</v>
      </c>
      <c r="C2954" t="str">
        <f t="shared" si="276"/>
        <v>*</v>
      </c>
      <c r="D2954" t="str">
        <f t="shared" si="277"/>
        <v>*</v>
      </c>
      <c r="F2954" t="str">
        <f>IF('TECH RES'!C2955="RESNGA",'TECH RES'!B2955,"*")</f>
        <v>*</v>
      </c>
      <c r="G2954" t="str">
        <f t="shared" si="278"/>
        <v>*</v>
      </c>
      <c r="H2954" t="str">
        <f t="shared" si="279"/>
        <v>*</v>
      </c>
      <c r="I2954" t="str">
        <f t="shared" si="280"/>
        <v>*</v>
      </c>
      <c r="J2954" t="str">
        <f t="shared" si="281"/>
        <v>*</v>
      </c>
    </row>
    <row r="2955" spans="2:10" x14ac:dyDescent="0.25">
      <c r="B2955" t="str">
        <f>IF('TECH RES'!C2956="RESNGA",'TECH RES'!B2956,"*")</f>
        <v>*</v>
      </c>
      <c r="C2955" t="str">
        <f t="shared" si="276"/>
        <v>*</v>
      </c>
      <c r="D2955" t="str">
        <f t="shared" si="277"/>
        <v>*</v>
      </c>
      <c r="F2955" t="str">
        <f>IF('TECH RES'!C2956="RESNGA",'TECH RES'!B2956,"*")</f>
        <v>*</v>
      </c>
      <c r="G2955" t="str">
        <f t="shared" si="278"/>
        <v>*</v>
      </c>
      <c r="H2955" t="str">
        <f t="shared" si="279"/>
        <v>*</v>
      </c>
      <c r="I2955" t="str">
        <f t="shared" si="280"/>
        <v>*</v>
      </c>
      <c r="J2955" t="str">
        <f t="shared" si="281"/>
        <v>*</v>
      </c>
    </row>
    <row r="2956" spans="2:10" x14ac:dyDescent="0.25">
      <c r="B2956" t="str">
        <f>IF('TECH RES'!C2957="RESNGA",'TECH RES'!B2957,"*")</f>
        <v>*</v>
      </c>
      <c r="C2956" t="str">
        <f t="shared" si="276"/>
        <v>*</v>
      </c>
      <c r="D2956" t="str">
        <f t="shared" si="277"/>
        <v>*</v>
      </c>
      <c r="F2956" t="str">
        <f>IF('TECH RES'!C2957="RESNGA",'TECH RES'!B2957,"*")</f>
        <v>*</v>
      </c>
      <c r="G2956" t="str">
        <f t="shared" si="278"/>
        <v>*</v>
      </c>
      <c r="H2956" t="str">
        <f t="shared" si="279"/>
        <v>*</v>
      </c>
      <c r="I2956" t="str">
        <f t="shared" si="280"/>
        <v>*</v>
      </c>
      <c r="J2956" t="str">
        <f t="shared" si="281"/>
        <v>*</v>
      </c>
    </row>
    <row r="2957" spans="2:10" x14ac:dyDescent="0.25">
      <c r="B2957" t="str">
        <f>IF('TECH RES'!C2958="RESNGA",'TECH RES'!B2958,"*")</f>
        <v>*</v>
      </c>
      <c r="C2957" t="str">
        <f t="shared" si="276"/>
        <v>*</v>
      </c>
      <c r="D2957" t="str">
        <f t="shared" si="277"/>
        <v>*</v>
      </c>
      <c r="F2957" t="str">
        <f>IF('TECH RES'!C2958="RESNGA",'TECH RES'!B2958,"*")</f>
        <v>*</v>
      </c>
      <c r="G2957" t="str">
        <f t="shared" si="278"/>
        <v>*</v>
      </c>
      <c r="H2957" t="str">
        <f t="shared" si="279"/>
        <v>*</v>
      </c>
      <c r="I2957" t="str">
        <f t="shared" si="280"/>
        <v>*</v>
      </c>
      <c r="J2957" t="str">
        <f t="shared" si="281"/>
        <v>*</v>
      </c>
    </row>
    <row r="2958" spans="2:10" x14ac:dyDescent="0.25">
      <c r="B2958" t="str">
        <f>IF('TECH RES'!C2959="RESNGA",'TECH RES'!B2959,"*")</f>
        <v>*</v>
      </c>
      <c r="C2958" t="str">
        <f t="shared" si="276"/>
        <v>*</v>
      </c>
      <c r="D2958" t="str">
        <f t="shared" si="277"/>
        <v>*</v>
      </c>
      <c r="F2958" t="str">
        <f>IF('TECH RES'!C2959="RESNGA",'TECH RES'!B2959,"*")</f>
        <v>*</v>
      </c>
      <c r="G2958" t="str">
        <f t="shared" si="278"/>
        <v>*</v>
      </c>
      <c r="H2958" t="str">
        <f t="shared" si="279"/>
        <v>*</v>
      </c>
      <c r="I2958" t="str">
        <f t="shared" si="280"/>
        <v>*</v>
      </c>
      <c r="J2958" t="str">
        <f t="shared" si="281"/>
        <v>*</v>
      </c>
    </row>
    <row r="2959" spans="2:10" x14ac:dyDescent="0.25">
      <c r="B2959" t="str">
        <f>IF('TECH RES'!C2960="RESNGA",'TECH RES'!B2960,"*")</f>
        <v>*</v>
      </c>
      <c r="C2959" t="str">
        <f t="shared" si="276"/>
        <v>*</v>
      </c>
      <c r="D2959" t="str">
        <f t="shared" si="277"/>
        <v>*</v>
      </c>
      <c r="F2959" t="str">
        <f>IF('TECH RES'!C2960="RESNGA",'TECH RES'!B2960,"*")</f>
        <v>*</v>
      </c>
      <c r="G2959" t="str">
        <f t="shared" si="278"/>
        <v>*</v>
      </c>
      <c r="H2959" t="str">
        <f t="shared" si="279"/>
        <v>*</v>
      </c>
      <c r="I2959" t="str">
        <f t="shared" si="280"/>
        <v>*</v>
      </c>
      <c r="J2959" t="str">
        <f t="shared" si="281"/>
        <v>*</v>
      </c>
    </row>
    <row r="2960" spans="2:10" x14ac:dyDescent="0.25">
      <c r="B2960" t="str">
        <f>IF('TECH RES'!C2961="RESNGA",'TECH RES'!B2961,"*")</f>
        <v>*</v>
      </c>
      <c r="C2960" t="str">
        <f t="shared" si="276"/>
        <v>*</v>
      </c>
      <c r="D2960" t="str">
        <f t="shared" si="277"/>
        <v>*</v>
      </c>
      <c r="F2960" t="str">
        <f>IF('TECH RES'!C2961="RESNGA",'TECH RES'!B2961,"*")</f>
        <v>*</v>
      </c>
      <c r="G2960" t="str">
        <f t="shared" si="278"/>
        <v>*</v>
      </c>
      <c r="H2960" t="str">
        <f t="shared" si="279"/>
        <v>*</v>
      </c>
      <c r="I2960" t="str">
        <f t="shared" si="280"/>
        <v>*</v>
      </c>
      <c r="J2960" t="str">
        <f t="shared" si="281"/>
        <v>*</v>
      </c>
    </row>
    <row r="2961" spans="2:10" x14ac:dyDescent="0.25">
      <c r="B2961" t="str">
        <f>IF('TECH RES'!C2962="RESNGA",'TECH RES'!B2962,"*")</f>
        <v>*</v>
      </c>
      <c r="C2961" t="str">
        <f t="shared" si="276"/>
        <v>*</v>
      </c>
      <c r="D2961" t="str">
        <f t="shared" si="277"/>
        <v>*</v>
      </c>
      <c r="F2961" t="str">
        <f>IF('TECH RES'!C2962="RESNGA",'TECH RES'!B2962,"*")</f>
        <v>*</v>
      </c>
      <c r="G2961" t="str">
        <f t="shared" si="278"/>
        <v>*</v>
      </c>
      <c r="H2961" t="str">
        <f t="shared" si="279"/>
        <v>*</v>
      </c>
      <c r="I2961" t="str">
        <f t="shared" si="280"/>
        <v>*</v>
      </c>
      <c r="J2961" t="str">
        <f t="shared" si="281"/>
        <v>*</v>
      </c>
    </row>
    <row r="2962" spans="2:10" x14ac:dyDescent="0.25">
      <c r="B2962" t="str">
        <f>IF('TECH RES'!C2963="RESNGA",'TECH RES'!B2963,"*")</f>
        <v>*</v>
      </c>
      <c r="C2962" t="str">
        <f t="shared" si="276"/>
        <v>*</v>
      </c>
      <c r="D2962" t="str">
        <f t="shared" si="277"/>
        <v>*</v>
      </c>
      <c r="F2962" t="str">
        <f>IF('TECH RES'!C2963="RESNGA",'TECH RES'!B2963,"*")</f>
        <v>*</v>
      </c>
      <c r="G2962" t="str">
        <f t="shared" si="278"/>
        <v>*</v>
      </c>
      <c r="H2962" t="str">
        <f t="shared" si="279"/>
        <v>*</v>
      </c>
      <c r="I2962" t="str">
        <f t="shared" si="280"/>
        <v>*</v>
      </c>
      <c r="J2962" t="str">
        <f t="shared" si="281"/>
        <v>*</v>
      </c>
    </row>
    <row r="2963" spans="2:10" x14ac:dyDescent="0.25">
      <c r="B2963" t="str">
        <f>IF('TECH RES'!C2964="RESNGA",'TECH RES'!B2964,"*")</f>
        <v>*</v>
      </c>
      <c r="C2963" t="str">
        <f t="shared" si="276"/>
        <v>*</v>
      </c>
      <c r="D2963" t="str">
        <f t="shared" si="277"/>
        <v>*</v>
      </c>
      <c r="F2963" t="str">
        <f>IF('TECH RES'!C2964="RESNGA",'TECH RES'!B2964,"*")</f>
        <v>*</v>
      </c>
      <c r="G2963" t="str">
        <f t="shared" si="278"/>
        <v>*</v>
      </c>
      <c r="H2963" t="str">
        <f t="shared" si="279"/>
        <v>*</v>
      </c>
      <c r="I2963" t="str">
        <f t="shared" si="280"/>
        <v>*</v>
      </c>
      <c r="J2963" t="str">
        <f t="shared" si="281"/>
        <v>*</v>
      </c>
    </row>
    <row r="2964" spans="2:10" x14ac:dyDescent="0.25">
      <c r="B2964" t="str">
        <f>IF('TECH RES'!C2965="RESNGA",'TECH RES'!B2965,"*")</f>
        <v>*</v>
      </c>
      <c r="C2964" t="str">
        <f t="shared" si="276"/>
        <v>*</v>
      </c>
      <c r="D2964" t="str">
        <f t="shared" si="277"/>
        <v>*</v>
      </c>
      <c r="F2964" t="str">
        <f>IF('TECH RES'!C2965="RESNGA",'TECH RES'!B2965,"*")</f>
        <v>*</v>
      </c>
      <c r="G2964" t="str">
        <f t="shared" si="278"/>
        <v>*</v>
      </c>
      <c r="H2964" t="str">
        <f t="shared" si="279"/>
        <v>*</v>
      </c>
      <c r="I2964" t="str">
        <f t="shared" si="280"/>
        <v>*</v>
      </c>
      <c r="J2964" t="str">
        <f t="shared" si="281"/>
        <v>*</v>
      </c>
    </row>
    <row r="2965" spans="2:10" x14ac:dyDescent="0.25">
      <c r="B2965" t="str">
        <f>IF('TECH RES'!C2966="RESNGA",'TECH RES'!B2966,"*")</f>
        <v>*</v>
      </c>
      <c r="C2965" t="str">
        <f t="shared" si="276"/>
        <v>*</v>
      </c>
      <c r="D2965" t="str">
        <f t="shared" si="277"/>
        <v>*</v>
      </c>
      <c r="F2965" t="str">
        <f>IF('TECH RES'!C2966="RESNGA",'TECH RES'!B2966,"*")</f>
        <v>*</v>
      </c>
      <c r="G2965" t="str">
        <f t="shared" si="278"/>
        <v>*</v>
      </c>
      <c r="H2965" t="str">
        <f t="shared" si="279"/>
        <v>*</v>
      </c>
      <c r="I2965" t="str">
        <f t="shared" si="280"/>
        <v>*</v>
      </c>
      <c r="J2965" t="str">
        <f t="shared" si="281"/>
        <v>*</v>
      </c>
    </row>
    <row r="2966" spans="2:10" x14ac:dyDescent="0.25">
      <c r="B2966" t="str">
        <f>IF('TECH RES'!C2967="RESNGA",'TECH RES'!B2967,"*")</f>
        <v>*</v>
      </c>
      <c r="C2966" t="str">
        <f t="shared" si="276"/>
        <v>*</v>
      </c>
      <c r="D2966" t="str">
        <f t="shared" si="277"/>
        <v>*</v>
      </c>
      <c r="F2966" t="str">
        <f>IF('TECH RES'!C2967="RESNGA",'TECH RES'!B2967,"*")</f>
        <v>*</v>
      </c>
      <c r="G2966" t="str">
        <f t="shared" si="278"/>
        <v>*</v>
      </c>
      <c r="H2966" t="str">
        <f t="shared" si="279"/>
        <v>*</v>
      </c>
      <c r="I2966" t="str">
        <f t="shared" si="280"/>
        <v>*</v>
      </c>
      <c r="J2966" t="str">
        <f t="shared" si="281"/>
        <v>*</v>
      </c>
    </row>
    <row r="2967" spans="2:10" x14ac:dyDescent="0.25">
      <c r="B2967" t="str">
        <f>IF('TECH RES'!C2968="RESNGA",'TECH RES'!B2968,"*")</f>
        <v>*</v>
      </c>
      <c r="C2967" t="str">
        <f t="shared" si="276"/>
        <v>*</v>
      </c>
      <c r="D2967" t="str">
        <f t="shared" si="277"/>
        <v>*</v>
      </c>
      <c r="F2967" t="str">
        <f>IF('TECH RES'!C2968="RESNGA",'TECH RES'!B2968,"*")</f>
        <v>*</v>
      </c>
      <c r="G2967" t="str">
        <f t="shared" si="278"/>
        <v>*</v>
      </c>
      <c r="H2967" t="str">
        <f t="shared" si="279"/>
        <v>*</v>
      </c>
      <c r="I2967" t="str">
        <f t="shared" si="280"/>
        <v>*</v>
      </c>
      <c r="J2967" t="str">
        <f t="shared" si="281"/>
        <v>*</v>
      </c>
    </row>
    <row r="2968" spans="2:10" x14ac:dyDescent="0.25">
      <c r="B2968" t="str">
        <f>IF('TECH RES'!C2969="RESNGA",'TECH RES'!B2969,"*")</f>
        <v>*</v>
      </c>
      <c r="C2968" t="str">
        <f t="shared" si="276"/>
        <v>*</v>
      </c>
      <c r="D2968" t="str">
        <f t="shared" si="277"/>
        <v>*</v>
      </c>
      <c r="F2968" t="str">
        <f>IF('TECH RES'!C2969="RESNGA",'TECH RES'!B2969,"*")</f>
        <v>*</v>
      </c>
      <c r="G2968" t="str">
        <f t="shared" si="278"/>
        <v>*</v>
      </c>
      <c r="H2968" t="str">
        <f t="shared" si="279"/>
        <v>*</v>
      </c>
      <c r="I2968" t="str">
        <f t="shared" si="280"/>
        <v>*</v>
      </c>
      <c r="J2968" t="str">
        <f t="shared" si="281"/>
        <v>*</v>
      </c>
    </row>
    <row r="2969" spans="2:10" x14ac:dyDescent="0.25">
      <c r="B2969" t="str">
        <f>IF('TECH RES'!C2970="RESNGA",'TECH RES'!B2970,"*")</f>
        <v>*</v>
      </c>
      <c r="C2969" t="str">
        <f t="shared" si="276"/>
        <v>*</v>
      </c>
      <c r="D2969" t="str">
        <f t="shared" si="277"/>
        <v>*</v>
      </c>
      <c r="F2969" t="str">
        <f>IF('TECH RES'!C2970="RESNGA",'TECH RES'!B2970,"*")</f>
        <v>*</v>
      </c>
      <c r="G2969" t="str">
        <f t="shared" si="278"/>
        <v>*</v>
      </c>
      <c r="H2969" t="str">
        <f t="shared" si="279"/>
        <v>*</v>
      </c>
      <c r="I2969" t="str">
        <f t="shared" si="280"/>
        <v>*</v>
      </c>
      <c r="J2969" t="str">
        <f t="shared" si="281"/>
        <v>*</v>
      </c>
    </row>
    <row r="2970" spans="2:10" x14ac:dyDescent="0.25">
      <c r="B2970" t="str">
        <f>IF('TECH RES'!C2971="RESNGA",'TECH RES'!B2971,"*")</f>
        <v>*</v>
      </c>
      <c r="C2970" t="str">
        <f t="shared" si="276"/>
        <v>*</v>
      </c>
      <c r="D2970" t="str">
        <f t="shared" si="277"/>
        <v>*</v>
      </c>
      <c r="F2970" t="str">
        <f>IF('TECH RES'!C2971="RESNGA",'TECH RES'!B2971,"*")</f>
        <v>*</v>
      </c>
      <c r="G2970" t="str">
        <f t="shared" si="278"/>
        <v>*</v>
      </c>
      <c r="H2970" t="str">
        <f t="shared" si="279"/>
        <v>*</v>
      </c>
      <c r="I2970" t="str">
        <f t="shared" si="280"/>
        <v>*</v>
      </c>
      <c r="J2970" t="str">
        <f t="shared" si="281"/>
        <v>*</v>
      </c>
    </row>
    <row r="2971" spans="2:10" x14ac:dyDescent="0.25">
      <c r="B2971" t="str">
        <f>IF('TECH RES'!C2972="RESNGA",'TECH RES'!B2972,"*")</f>
        <v>*</v>
      </c>
      <c r="C2971" t="str">
        <f t="shared" si="276"/>
        <v>*</v>
      </c>
      <c r="D2971" t="str">
        <f t="shared" si="277"/>
        <v>*</v>
      </c>
      <c r="F2971" t="str">
        <f>IF('TECH RES'!C2972="RESNGA",'TECH RES'!B2972,"*")</f>
        <v>*</v>
      </c>
      <c r="G2971" t="str">
        <f t="shared" si="278"/>
        <v>*</v>
      </c>
      <c r="H2971" t="str">
        <f t="shared" si="279"/>
        <v>*</v>
      </c>
      <c r="I2971" t="str">
        <f t="shared" si="280"/>
        <v>*</v>
      </c>
      <c r="J2971" t="str">
        <f t="shared" si="281"/>
        <v>*</v>
      </c>
    </row>
    <row r="2972" spans="2:10" x14ac:dyDescent="0.25">
      <c r="B2972" t="str">
        <f>IF('TECH RES'!C2973="RESNGA",'TECH RES'!B2973,"*")</f>
        <v>*</v>
      </c>
      <c r="C2972" t="str">
        <f t="shared" si="276"/>
        <v>*</v>
      </c>
      <c r="D2972" t="str">
        <f t="shared" si="277"/>
        <v>*</v>
      </c>
      <c r="F2972" t="str">
        <f>IF('TECH RES'!C2973="RESNGA",'TECH RES'!B2973,"*")</f>
        <v>*</v>
      </c>
      <c r="G2972" t="str">
        <f t="shared" si="278"/>
        <v>*</v>
      </c>
      <c r="H2972" t="str">
        <f t="shared" si="279"/>
        <v>*</v>
      </c>
      <c r="I2972" t="str">
        <f t="shared" si="280"/>
        <v>*</v>
      </c>
      <c r="J2972" t="str">
        <f t="shared" si="281"/>
        <v>*</v>
      </c>
    </row>
    <row r="2973" spans="2:10" x14ac:dyDescent="0.25">
      <c r="B2973" t="str">
        <f>IF('TECH RES'!C2974="RESNGA",'TECH RES'!B2974,"*")</f>
        <v>*</v>
      </c>
      <c r="C2973" t="str">
        <f t="shared" si="276"/>
        <v>*</v>
      </c>
      <c r="D2973" t="str">
        <f t="shared" si="277"/>
        <v>*</v>
      </c>
      <c r="F2973" t="str">
        <f>IF('TECH RES'!C2974="RESNGA",'TECH RES'!B2974,"*")</f>
        <v>*</v>
      </c>
      <c r="G2973" t="str">
        <f t="shared" si="278"/>
        <v>*</v>
      </c>
      <c r="H2973" t="str">
        <f t="shared" si="279"/>
        <v>*</v>
      </c>
      <c r="I2973" t="str">
        <f t="shared" si="280"/>
        <v>*</v>
      </c>
      <c r="J2973" t="str">
        <f t="shared" si="281"/>
        <v>*</v>
      </c>
    </row>
    <row r="2974" spans="2:10" x14ac:dyDescent="0.25">
      <c r="B2974" t="str">
        <f>IF('TECH RES'!C2975="RESNGA",'TECH RES'!B2975,"*")</f>
        <v>*</v>
      </c>
      <c r="C2974" t="str">
        <f t="shared" si="276"/>
        <v>*</v>
      </c>
      <c r="D2974" t="str">
        <f t="shared" si="277"/>
        <v>*</v>
      </c>
      <c r="F2974" t="str">
        <f>IF('TECH RES'!C2975="RESNGA",'TECH RES'!B2975,"*")</f>
        <v>*</v>
      </c>
      <c r="G2974" t="str">
        <f t="shared" si="278"/>
        <v>*</v>
      </c>
      <c r="H2974" t="str">
        <f t="shared" si="279"/>
        <v>*</v>
      </c>
      <c r="I2974" t="str">
        <f t="shared" si="280"/>
        <v>*</v>
      </c>
      <c r="J2974" t="str">
        <f t="shared" si="281"/>
        <v>*</v>
      </c>
    </row>
    <row r="2975" spans="2:10" x14ac:dyDescent="0.25">
      <c r="B2975" t="str">
        <f>IF('TECH RES'!C2976="RESNGA",'TECH RES'!B2976,"*")</f>
        <v>*</v>
      </c>
      <c r="C2975" t="str">
        <f t="shared" si="276"/>
        <v>*</v>
      </c>
      <c r="D2975" t="str">
        <f t="shared" si="277"/>
        <v>*</v>
      </c>
      <c r="F2975" t="str">
        <f>IF('TECH RES'!C2976="RESNGA",'TECH RES'!B2976,"*")</f>
        <v>*</v>
      </c>
      <c r="G2975" t="str">
        <f t="shared" si="278"/>
        <v>*</v>
      </c>
      <c r="H2975" t="str">
        <f t="shared" si="279"/>
        <v>*</v>
      </c>
      <c r="I2975" t="str">
        <f t="shared" si="280"/>
        <v>*</v>
      </c>
      <c r="J2975" t="str">
        <f t="shared" si="281"/>
        <v>*</v>
      </c>
    </row>
    <row r="2976" spans="2:10" x14ac:dyDescent="0.25">
      <c r="B2976" t="str">
        <f>IF('TECH RES'!C2977="RESNGA",'TECH RES'!B2977,"*")</f>
        <v>*</v>
      </c>
      <c r="C2976" t="str">
        <f t="shared" si="276"/>
        <v>*</v>
      </c>
      <c r="D2976" t="str">
        <f t="shared" si="277"/>
        <v>*</v>
      </c>
      <c r="F2976" t="str">
        <f>IF('TECH RES'!C2977="RESNGA",'TECH RES'!B2977,"*")</f>
        <v>*</v>
      </c>
      <c r="G2976" t="str">
        <f t="shared" si="278"/>
        <v>*</v>
      </c>
      <c r="H2976" t="str">
        <f t="shared" si="279"/>
        <v>*</v>
      </c>
      <c r="I2976" t="str">
        <f t="shared" si="280"/>
        <v>*</v>
      </c>
      <c r="J2976" t="str">
        <f t="shared" si="281"/>
        <v>*</v>
      </c>
    </row>
    <row r="2977" spans="2:10" x14ac:dyDescent="0.25">
      <c r="B2977" t="str">
        <f>IF('TECH RES'!C2978="RESNGA",'TECH RES'!B2978,"*")</f>
        <v>*</v>
      </c>
      <c r="C2977" t="str">
        <f t="shared" si="276"/>
        <v>*</v>
      </c>
      <c r="D2977" t="str">
        <f t="shared" si="277"/>
        <v>*</v>
      </c>
      <c r="F2977" t="str">
        <f>IF('TECH RES'!C2978="RESNGA",'TECH RES'!B2978,"*")</f>
        <v>*</v>
      </c>
      <c r="G2977" t="str">
        <f t="shared" si="278"/>
        <v>*</v>
      </c>
      <c r="H2977" t="str">
        <f t="shared" si="279"/>
        <v>*</v>
      </c>
      <c r="I2977" t="str">
        <f t="shared" si="280"/>
        <v>*</v>
      </c>
      <c r="J2977" t="str">
        <f t="shared" si="281"/>
        <v>*</v>
      </c>
    </row>
    <row r="2978" spans="2:10" x14ac:dyDescent="0.25">
      <c r="B2978" t="str">
        <f>IF('TECH RES'!C2979="RESNGA",'TECH RES'!B2979,"*")</f>
        <v>*</v>
      </c>
      <c r="C2978" t="str">
        <f t="shared" si="276"/>
        <v>*</v>
      </c>
      <c r="D2978" t="str">
        <f t="shared" si="277"/>
        <v>*</v>
      </c>
      <c r="F2978" t="str">
        <f>IF('TECH RES'!C2979="RESNGA",'TECH RES'!B2979,"*")</f>
        <v>*</v>
      </c>
      <c r="G2978" t="str">
        <f t="shared" si="278"/>
        <v>*</v>
      </c>
      <c r="H2978" t="str">
        <f t="shared" si="279"/>
        <v>*</v>
      </c>
      <c r="I2978" t="str">
        <f t="shared" si="280"/>
        <v>*</v>
      </c>
      <c r="J2978" t="str">
        <f t="shared" si="281"/>
        <v>*</v>
      </c>
    </row>
    <row r="2979" spans="2:10" x14ac:dyDescent="0.25">
      <c r="B2979" t="str">
        <f>IF('TECH RES'!C2980="RESNGA",'TECH RES'!B2980,"*")</f>
        <v>*</v>
      </c>
      <c r="C2979" t="str">
        <f t="shared" si="276"/>
        <v>*</v>
      </c>
      <c r="D2979" t="str">
        <f t="shared" si="277"/>
        <v>*</v>
      </c>
      <c r="F2979" t="str">
        <f>IF('TECH RES'!C2980="RESNGA",'TECH RES'!B2980,"*")</f>
        <v>*</v>
      </c>
      <c r="G2979" t="str">
        <f t="shared" si="278"/>
        <v>*</v>
      </c>
      <c r="H2979" t="str">
        <f t="shared" si="279"/>
        <v>*</v>
      </c>
      <c r="I2979" t="str">
        <f t="shared" si="280"/>
        <v>*</v>
      </c>
      <c r="J2979" t="str">
        <f t="shared" si="281"/>
        <v>*</v>
      </c>
    </row>
    <row r="2980" spans="2:10" x14ac:dyDescent="0.25">
      <c r="B2980" t="str">
        <f>IF('TECH RES'!C2981="RESNGA",'TECH RES'!B2981,"*")</f>
        <v>*</v>
      </c>
      <c r="C2980" t="str">
        <f t="shared" si="276"/>
        <v>*</v>
      </c>
      <c r="D2980" t="str">
        <f t="shared" si="277"/>
        <v>*</v>
      </c>
      <c r="F2980" t="str">
        <f>IF('TECH RES'!C2981="RESNGA",'TECH RES'!B2981,"*")</f>
        <v>*</v>
      </c>
      <c r="G2980" t="str">
        <f t="shared" si="278"/>
        <v>*</v>
      </c>
      <c r="H2980" t="str">
        <f t="shared" si="279"/>
        <v>*</v>
      </c>
      <c r="I2980" t="str">
        <f t="shared" si="280"/>
        <v>*</v>
      </c>
      <c r="J2980" t="str">
        <f t="shared" si="281"/>
        <v>*</v>
      </c>
    </row>
    <row r="2981" spans="2:10" x14ac:dyDescent="0.25">
      <c r="B2981" t="str">
        <f>IF('TECH RES'!C2982="RESNGA",'TECH RES'!B2982,"*")</f>
        <v>*</v>
      </c>
      <c r="C2981" t="str">
        <f t="shared" si="276"/>
        <v>*</v>
      </c>
      <c r="D2981" t="str">
        <f t="shared" si="277"/>
        <v>*</v>
      </c>
      <c r="F2981" t="str">
        <f>IF('TECH RES'!C2982="RESNGA",'TECH RES'!B2982,"*")</f>
        <v>*</v>
      </c>
      <c r="G2981" t="str">
        <f t="shared" si="278"/>
        <v>*</v>
      </c>
      <c r="H2981" t="str">
        <f t="shared" si="279"/>
        <v>*</v>
      </c>
      <c r="I2981" t="str">
        <f t="shared" si="280"/>
        <v>*</v>
      </c>
      <c r="J2981" t="str">
        <f t="shared" si="281"/>
        <v>*</v>
      </c>
    </row>
    <row r="2982" spans="2:10" x14ac:dyDescent="0.25">
      <c r="B2982" t="str">
        <f>IF('TECH RES'!C2983="RESNGA",'TECH RES'!B2983,"*")</f>
        <v>*</v>
      </c>
      <c r="C2982" t="str">
        <f t="shared" si="276"/>
        <v>*</v>
      </c>
      <c r="D2982" t="str">
        <f t="shared" si="277"/>
        <v>*</v>
      </c>
      <c r="F2982" t="str">
        <f>IF('TECH RES'!C2983="RESNGA",'TECH RES'!B2983,"*")</f>
        <v>*</v>
      </c>
      <c r="G2982" t="str">
        <f t="shared" si="278"/>
        <v>*</v>
      </c>
      <c r="H2982" t="str">
        <f t="shared" si="279"/>
        <v>*</v>
      </c>
      <c r="I2982" t="str">
        <f t="shared" si="280"/>
        <v>*</v>
      </c>
      <c r="J2982" t="str">
        <f t="shared" si="281"/>
        <v>*</v>
      </c>
    </row>
    <row r="2983" spans="2:10" x14ac:dyDescent="0.25">
      <c r="B2983" t="str">
        <f>IF('TECH RES'!C2984="RESNGA",'TECH RES'!B2984,"*")</f>
        <v>*</v>
      </c>
      <c r="C2983" t="str">
        <f t="shared" si="276"/>
        <v>*</v>
      </c>
      <c r="D2983" t="str">
        <f t="shared" si="277"/>
        <v>*</v>
      </c>
      <c r="F2983" t="str">
        <f>IF('TECH RES'!C2984="RESNGA",'TECH RES'!B2984,"*")</f>
        <v>*</v>
      </c>
      <c r="G2983" t="str">
        <f t="shared" si="278"/>
        <v>*</v>
      </c>
      <c r="H2983" t="str">
        <f t="shared" si="279"/>
        <v>*</v>
      </c>
      <c r="I2983" t="str">
        <f t="shared" si="280"/>
        <v>*</v>
      </c>
      <c r="J2983" t="str">
        <f t="shared" si="281"/>
        <v>*</v>
      </c>
    </row>
    <row r="2984" spans="2:10" x14ac:dyDescent="0.25">
      <c r="B2984" t="str">
        <f>IF('TECH RES'!C2985="RESNGA",'TECH RES'!B2985,"*")</f>
        <v>*</v>
      </c>
      <c r="C2984" t="str">
        <f t="shared" si="276"/>
        <v>*</v>
      </c>
      <c r="D2984" t="str">
        <f t="shared" si="277"/>
        <v>*</v>
      </c>
      <c r="F2984" t="str">
        <f>IF('TECH RES'!C2985="RESNGA",'TECH RES'!B2985,"*")</f>
        <v>*</v>
      </c>
      <c r="G2984" t="str">
        <f t="shared" si="278"/>
        <v>*</v>
      </c>
      <c r="H2984" t="str">
        <f t="shared" si="279"/>
        <v>*</v>
      </c>
      <c r="I2984" t="str">
        <f t="shared" si="280"/>
        <v>*</v>
      </c>
      <c r="J2984" t="str">
        <f t="shared" si="281"/>
        <v>*</v>
      </c>
    </row>
    <row r="2985" spans="2:10" x14ac:dyDescent="0.25">
      <c r="B2985" t="str">
        <f>IF('TECH RES'!C2986="RESNGA",'TECH RES'!B2986,"*")</f>
        <v>*</v>
      </c>
      <c r="C2985" t="str">
        <f t="shared" si="276"/>
        <v>*</v>
      </c>
      <c r="D2985" t="str">
        <f t="shared" si="277"/>
        <v>*</v>
      </c>
      <c r="F2985" t="str">
        <f>IF('TECH RES'!C2986="RESNGA",'TECH RES'!B2986,"*")</f>
        <v>*</v>
      </c>
      <c r="G2985" t="str">
        <f t="shared" si="278"/>
        <v>*</v>
      </c>
      <c r="H2985" t="str">
        <f t="shared" si="279"/>
        <v>*</v>
      </c>
      <c r="I2985" t="str">
        <f t="shared" si="280"/>
        <v>*</v>
      </c>
      <c r="J2985" t="str">
        <f t="shared" si="281"/>
        <v>*</v>
      </c>
    </row>
    <row r="2986" spans="2:10" x14ac:dyDescent="0.25">
      <c r="B2986" t="str">
        <f>IF('TECH RES'!C2987="RESNGA",'TECH RES'!B2987,"*")</f>
        <v>*</v>
      </c>
      <c r="C2986" t="str">
        <f t="shared" si="276"/>
        <v>*</v>
      </c>
      <c r="D2986" t="str">
        <f t="shared" si="277"/>
        <v>*</v>
      </c>
      <c r="F2986" t="str">
        <f>IF('TECH RES'!C2987="RESNGA",'TECH RES'!B2987,"*")</f>
        <v>*</v>
      </c>
      <c r="G2986" t="str">
        <f t="shared" si="278"/>
        <v>*</v>
      </c>
      <c r="H2986" t="str">
        <f t="shared" si="279"/>
        <v>*</v>
      </c>
      <c r="I2986" t="str">
        <f t="shared" si="280"/>
        <v>*</v>
      </c>
      <c r="J2986" t="str">
        <f t="shared" si="281"/>
        <v>*</v>
      </c>
    </row>
    <row r="2987" spans="2:10" x14ac:dyDescent="0.25">
      <c r="B2987" t="str">
        <f>IF('TECH RES'!C2988="RESNGA",'TECH RES'!B2988,"*")</f>
        <v>*</v>
      </c>
      <c r="C2987" t="str">
        <f t="shared" si="276"/>
        <v>*</v>
      </c>
      <c r="D2987" t="str">
        <f t="shared" si="277"/>
        <v>*</v>
      </c>
      <c r="F2987" t="str">
        <f>IF('TECH RES'!C2988="RESNGA",'TECH RES'!B2988,"*")</f>
        <v>*</v>
      </c>
      <c r="G2987" t="str">
        <f t="shared" si="278"/>
        <v>*</v>
      </c>
      <c r="H2987" t="str">
        <f t="shared" si="279"/>
        <v>*</v>
      </c>
      <c r="I2987" t="str">
        <f t="shared" si="280"/>
        <v>*</v>
      </c>
      <c r="J2987" t="str">
        <f t="shared" si="281"/>
        <v>*</v>
      </c>
    </row>
    <row r="2988" spans="2:10" x14ac:dyDescent="0.25">
      <c r="B2988" t="str">
        <f>IF('TECH RES'!C2989="RESNGA",'TECH RES'!B2989,"*")</f>
        <v>*</v>
      </c>
      <c r="C2988" t="str">
        <f t="shared" si="276"/>
        <v>*</v>
      </c>
      <c r="D2988" t="str">
        <f t="shared" si="277"/>
        <v>*</v>
      </c>
      <c r="F2988" t="str">
        <f>IF('TECH RES'!C2989="RESNGA",'TECH RES'!B2989,"*")</f>
        <v>*</v>
      </c>
      <c r="G2988" t="str">
        <f t="shared" si="278"/>
        <v>*</v>
      </c>
      <c r="H2988" t="str">
        <f t="shared" si="279"/>
        <v>*</v>
      </c>
      <c r="I2988" t="str">
        <f t="shared" si="280"/>
        <v>*</v>
      </c>
      <c r="J2988" t="str">
        <f t="shared" si="281"/>
        <v>*</v>
      </c>
    </row>
    <row r="2989" spans="2:10" x14ac:dyDescent="0.25">
      <c r="B2989" t="str">
        <f>IF('TECH RES'!C2990="RESNGA",'TECH RES'!B2990,"*")</f>
        <v>*</v>
      </c>
      <c r="C2989" t="str">
        <f t="shared" si="276"/>
        <v>*</v>
      </c>
      <c r="D2989" t="str">
        <f t="shared" si="277"/>
        <v>*</v>
      </c>
      <c r="F2989" t="str">
        <f>IF('TECH RES'!C2990="RESNGA",'TECH RES'!B2990,"*")</f>
        <v>*</v>
      </c>
      <c r="G2989" t="str">
        <f t="shared" si="278"/>
        <v>*</v>
      </c>
      <c r="H2989" t="str">
        <f t="shared" si="279"/>
        <v>*</v>
      </c>
      <c r="I2989" t="str">
        <f t="shared" si="280"/>
        <v>*</v>
      </c>
      <c r="J2989" t="str">
        <f t="shared" si="281"/>
        <v>*</v>
      </c>
    </row>
    <row r="2990" spans="2:10" x14ac:dyDescent="0.25">
      <c r="B2990" t="str">
        <f>IF('TECH RES'!C2991="RESNGA",'TECH RES'!B2991,"*")</f>
        <v>*</v>
      </c>
      <c r="C2990" t="str">
        <f t="shared" si="276"/>
        <v>*</v>
      </c>
      <c r="D2990" t="str">
        <f t="shared" si="277"/>
        <v>*</v>
      </c>
      <c r="F2990" t="str">
        <f>IF('TECH RES'!C2991="RESNGA",'TECH RES'!B2991,"*")</f>
        <v>*</v>
      </c>
      <c r="G2990" t="str">
        <f t="shared" si="278"/>
        <v>*</v>
      </c>
      <c r="H2990" t="str">
        <f t="shared" si="279"/>
        <v>*</v>
      </c>
      <c r="I2990" t="str">
        <f t="shared" si="280"/>
        <v>*</v>
      </c>
      <c r="J2990" t="str">
        <f t="shared" si="281"/>
        <v>*</v>
      </c>
    </row>
    <row r="2991" spans="2:10" x14ac:dyDescent="0.25">
      <c r="B2991" t="str">
        <f>IF('TECH RES'!C2992="RESNGA",'TECH RES'!B2992,"*")</f>
        <v>*</v>
      </c>
      <c r="C2991" t="str">
        <f t="shared" si="276"/>
        <v>*</v>
      </c>
      <c r="D2991" t="str">
        <f t="shared" si="277"/>
        <v>*</v>
      </c>
      <c r="F2991" t="str">
        <f>IF('TECH RES'!C2992="RESNGA",'TECH RES'!B2992,"*")</f>
        <v>*</v>
      </c>
      <c r="G2991" t="str">
        <f t="shared" si="278"/>
        <v>*</v>
      </c>
      <c r="H2991" t="str">
        <f t="shared" si="279"/>
        <v>*</v>
      </c>
      <c r="I2991" t="str">
        <f t="shared" si="280"/>
        <v>*</v>
      </c>
      <c r="J2991" t="str">
        <f t="shared" si="281"/>
        <v>*</v>
      </c>
    </row>
    <row r="2992" spans="2:10" x14ac:dyDescent="0.25">
      <c r="B2992" t="str">
        <f>IF('TECH RES'!C2993="RESNGA",'TECH RES'!B2993,"*")</f>
        <v>*</v>
      </c>
      <c r="C2992" t="str">
        <f t="shared" si="276"/>
        <v>*</v>
      </c>
      <c r="D2992" t="str">
        <f t="shared" si="277"/>
        <v>*</v>
      </c>
      <c r="F2992" t="str">
        <f>IF('TECH RES'!C2993="RESNGA",'TECH RES'!B2993,"*")</f>
        <v>*</v>
      </c>
      <c r="G2992" t="str">
        <f t="shared" si="278"/>
        <v>*</v>
      </c>
      <c r="H2992" t="str">
        <f t="shared" si="279"/>
        <v>*</v>
      </c>
      <c r="I2992" t="str">
        <f t="shared" si="280"/>
        <v>*</v>
      </c>
      <c r="J2992" t="str">
        <f t="shared" si="281"/>
        <v>*</v>
      </c>
    </row>
    <row r="2993" spans="2:10" x14ac:dyDescent="0.25">
      <c r="B2993" t="str">
        <f>IF('TECH RES'!C2994="RESNGA",'TECH RES'!B2994,"*")</f>
        <v>*</v>
      </c>
      <c r="C2993" t="str">
        <f t="shared" si="276"/>
        <v>*</v>
      </c>
      <c r="D2993" t="str">
        <f t="shared" si="277"/>
        <v>*</v>
      </c>
      <c r="F2993" t="str">
        <f>IF('TECH RES'!C2994="RESNGA",'TECH RES'!B2994,"*")</f>
        <v>*</v>
      </c>
      <c r="G2993" t="str">
        <f t="shared" si="278"/>
        <v>*</v>
      </c>
      <c r="H2993" t="str">
        <f t="shared" si="279"/>
        <v>*</v>
      </c>
      <c r="I2993" t="str">
        <f t="shared" si="280"/>
        <v>*</v>
      </c>
      <c r="J2993" t="str">
        <f t="shared" si="281"/>
        <v>*</v>
      </c>
    </row>
    <row r="2994" spans="2:10" x14ac:dyDescent="0.25">
      <c r="B2994" t="str">
        <f>IF('TECH RES'!C2995="RESNGA",'TECH RES'!B2995,"*")</f>
        <v>*</v>
      </c>
      <c r="C2994" t="str">
        <f t="shared" si="276"/>
        <v>*</v>
      </c>
      <c r="D2994" t="str">
        <f t="shared" si="277"/>
        <v>*</v>
      </c>
      <c r="F2994" t="str">
        <f>IF('TECH RES'!C2995="RESNGA",'TECH RES'!B2995,"*")</f>
        <v>*</v>
      </c>
      <c r="G2994" t="str">
        <f t="shared" si="278"/>
        <v>*</v>
      </c>
      <c r="H2994" t="str">
        <f t="shared" si="279"/>
        <v>*</v>
      </c>
      <c r="I2994" t="str">
        <f t="shared" si="280"/>
        <v>*</v>
      </c>
      <c r="J2994" t="str">
        <f t="shared" si="281"/>
        <v>*</v>
      </c>
    </row>
    <row r="2995" spans="2:10" x14ac:dyDescent="0.25">
      <c r="B2995" t="str">
        <f>IF('TECH RES'!C2996="RESNGA",'TECH RES'!B2996,"*")</f>
        <v>*</v>
      </c>
      <c r="C2995" t="str">
        <f t="shared" si="276"/>
        <v>*</v>
      </c>
      <c r="D2995" t="str">
        <f t="shared" si="277"/>
        <v>*</v>
      </c>
      <c r="F2995" t="str">
        <f>IF('TECH RES'!C2996="RESNGA",'TECH RES'!B2996,"*")</f>
        <v>*</v>
      </c>
      <c r="G2995" t="str">
        <f t="shared" si="278"/>
        <v>*</v>
      </c>
      <c r="H2995" t="str">
        <f t="shared" si="279"/>
        <v>*</v>
      </c>
      <c r="I2995" t="str">
        <f t="shared" si="280"/>
        <v>*</v>
      </c>
      <c r="J2995" t="str">
        <f t="shared" si="281"/>
        <v>*</v>
      </c>
    </row>
    <row r="2996" spans="2:10" x14ac:dyDescent="0.25">
      <c r="B2996" t="str">
        <f>IF('TECH RES'!C2997="RESNGA",'TECH RES'!B2997,"*")</f>
        <v>*</v>
      </c>
      <c r="C2996" t="str">
        <f t="shared" si="276"/>
        <v>*</v>
      </c>
      <c r="D2996" t="str">
        <f t="shared" si="277"/>
        <v>*</v>
      </c>
      <c r="F2996" t="str">
        <f>IF('TECH RES'!C2997="RESNGA",'TECH RES'!B2997,"*")</f>
        <v>*</v>
      </c>
      <c r="G2996" t="str">
        <f t="shared" si="278"/>
        <v>*</v>
      </c>
      <c r="H2996" t="str">
        <f t="shared" si="279"/>
        <v>*</v>
      </c>
      <c r="I2996" t="str">
        <f t="shared" si="280"/>
        <v>*</v>
      </c>
      <c r="J2996" t="str">
        <f t="shared" si="281"/>
        <v>*</v>
      </c>
    </row>
    <row r="2997" spans="2:10" x14ac:dyDescent="0.25">
      <c r="B2997" t="str">
        <f>IF('TECH RES'!C2998="RESNGA",'TECH RES'!B2998,"*")</f>
        <v>*</v>
      </c>
      <c r="C2997" t="str">
        <f t="shared" si="276"/>
        <v>*</v>
      </c>
      <c r="D2997" t="str">
        <f t="shared" si="277"/>
        <v>*</v>
      </c>
      <c r="F2997" t="str">
        <f>IF('TECH RES'!C2998="RESNGA",'TECH RES'!B2998,"*")</f>
        <v>*</v>
      </c>
      <c r="G2997" t="str">
        <f t="shared" si="278"/>
        <v>*</v>
      </c>
      <c r="H2997" t="str">
        <f t="shared" si="279"/>
        <v>*</v>
      </c>
      <c r="I2997" t="str">
        <f t="shared" si="280"/>
        <v>*</v>
      </c>
      <c r="J2997" t="str">
        <f t="shared" si="281"/>
        <v>*</v>
      </c>
    </row>
    <row r="2998" spans="2:10" x14ac:dyDescent="0.25">
      <c r="B2998" t="str">
        <f>IF('TECH RES'!C2999="RESNGA",'TECH RES'!B2999,"*")</f>
        <v>*</v>
      </c>
      <c r="C2998" t="str">
        <f t="shared" si="276"/>
        <v>*</v>
      </c>
      <c r="D2998" t="str">
        <f t="shared" si="277"/>
        <v>*</v>
      </c>
      <c r="F2998" t="str">
        <f>IF('TECH RES'!C2999="RESNGA",'TECH RES'!B2999,"*")</f>
        <v>*</v>
      </c>
      <c r="G2998" t="str">
        <f t="shared" si="278"/>
        <v>*</v>
      </c>
      <c r="H2998" t="str">
        <f t="shared" si="279"/>
        <v>*</v>
      </c>
      <c r="I2998" t="str">
        <f t="shared" si="280"/>
        <v>*</v>
      </c>
      <c r="J2998" t="str">
        <f t="shared" si="281"/>
        <v>*</v>
      </c>
    </row>
    <row r="2999" spans="2:10" x14ac:dyDescent="0.25">
      <c r="B2999" t="str">
        <f>IF('TECH RES'!C3000="RESNGA",'TECH RES'!B3000,"*")</f>
        <v>*</v>
      </c>
      <c r="C2999" t="str">
        <f t="shared" si="276"/>
        <v>*</v>
      </c>
      <c r="D2999" t="str">
        <f t="shared" si="277"/>
        <v>*</v>
      </c>
      <c r="F2999" t="str">
        <f>IF('TECH RES'!C3000="RESNGA",'TECH RES'!B3000,"*")</f>
        <v>*</v>
      </c>
      <c r="G2999" t="str">
        <f t="shared" si="278"/>
        <v>*</v>
      </c>
      <c r="H2999" t="str">
        <f t="shared" si="279"/>
        <v>*</v>
      </c>
      <c r="I2999" t="str">
        <f t="shared" si="280"/>
        <v>*</v>
      </c>
      <c r="J2999" t="str">
        <f t="shared" si="281"/>
        <v>*</v>
      </c>
    </row>
    <row r="3000" spans="2:10" x14ac:dyDescent="0.25">
      <c r="B3000" t="str">
        <f>IF('TECH RES'!C3001="RESNGA",'TECH RES'!B3001,"*")</f>
        <v>*</v>
      </c>
      <c r="C3000" t="str">
        <f t="shared" si="276"/>
        <v>*</v>
      </c>
      <c r="D3000" t="str">
        <f t="shared" si="277"/>
        <v>*</v>
      </c>
      <c r="F3000" t="str">
        <f>IF('TECH RES'!C3001="RESNGA",'TECH RES'!B3001,"*")</f>
        <v>*</v>
      </c>
      <c r="G3000" t="str">
        <f t="shared" si="278"/>
        <v>*</v>
      </c>
      <c r="H3000" t="str">
        <f t="shared" si="279"/>
        <v>*</v>
      </c>
      <c r="I3000" t="str">
        <f t="shared" si="280"/>
        <v>*</v>
      </c>
      <c r="J3000" t="str">
        <f t="shared" si="281"/>
        <v>*</v>
      </c>
    </row>
    <row r="3001" spans="2:10" x14ac:dyDescent="0.25">
      <c r="B3001" t="str">
        <f>IF('TECH RES'!C3002="RESNGA",'TECH RES'!B3002,"*")</f>
        <v>*</v>
      </c>
      <c r="C3001" t="str">
        <f t="shared" si="276"/>
        <v>*</v>
      </c>
      <c r="D3001" t="str">
        <f t="shared" si="277"/>
        <v>*</v>
      </c>
      <c r="F3001" t="str">
        <f>IF('TECH RES'!C3002="RESNGA",'TECH RES'!B3002,"*")</f>
        <v>*</v>
      </c>
      <c r="G3001" t="str">
        <f t="shared" si="278"/>
        <v>*</v>
      </c>
      <c r="H3001" t="str">
        <f t="shared" si="279"/>
        <v>*</v>
      </c>
      <c r="I3001" t="str">
        <f t="shared" si="280"/>
        <v>*</v>
      </c>
      <c r="J3001" t="str">
        <f t="shared" si="281"/>
        <v>*</v>
      </c>
    </row>
    <row r="3002" spans="2:10" x14ac:dyDescent="0.25">
      <c r="B3002" t="str">
        <f>IF('TECH RES'!C3003="RESNGA",'TECH RES'!B3003,"*")</f>
        <v>*</v>
      </c>
      <c r="C3002" t="str">
        <f t="shared" si="276"/>
        <v>*</v>
      </c>
      <c r="D3002" t="str">
        <f t="shared" si="277"/>
        <v>*</v>
      </c>
      <c r="F3002" t="str">
        <f>IF('TECH RES'!C3003="RESNGA",'TECH RES'!B3003,"*")</f>
        <v>*</v>
      </c>
      <c r="G3002" t="str">
        <f t="shared" si="278"/>
        <v>*</v>
      </c>
      <c r="H3002" t="str">
        <f t="shared" si="279"/>
        <v>*</v>
      </c>
      <c r="I3002" t="str">
        <f t="shared" si="280"/>
        <v>*</v>
      </c>
      <c r="J3002" t="str">
        <f t="shared" si="281"/>
        <v>*</v>
      </c>
    </row>
    <row r="3003" spans="2:10" x14ac:dyDescent="0.25">
      <c r="B3003" t="str">
        <f>IF('TECH RES'!C3004="RESNGA",'TECH RES'!B3004,"*")</f>
        <v>*</v>
      </c>
      <c r="C3003" t="str">
        <f t="shared" si="276"/>
        <v>*</v>
      </c>
      <c r="D3003" t="str">
        <f t="shared" si="277"/>
        <v>*</v>
      </c>
      <c r="F3003" t="str">
        <f>IF('TECH RES'!C3004="RESNGA",'TECH RES'!B3004,"*")</f>
        <v>*</v>
      </c>
      <c r="G3003" t="str">
        <f t="shared" si="278"/>
        <v>*</v>
      </c>
      <c r="H3003" t="str">
        <f t="shared" si="279"/>
        <v>*</v>
      </c>
      <c r="I3003" t="str">
        <f t="shared" si="280"/>
        <v>*</v>
      </c>
      <c r="J3003" t="str">
        <f t="shared" si="281"/>
        <v>*</v>
      </c>
    </row>
    <row r="3004" spans="2:10" x14ac:dyDescent="0.25">
      <c r="B3004" t="str">
        <f>IF('TECH RES'!C3005="RESNGA",'TECH RES'!B3005,"*")</f>
        <v>*</v>
      </c>
      <c r="C3004" t="str">
        <f t="shared" si="276"/>
        <v>*</v>
      </c>
      <c r="D3004" t="str">
        <f t="shared" si="277"/>
        <v>*</v>
      </c>
      <c r="F3004" t="str">
        <f>IF('TECH RES'!C3005="RESNGA",'TECH RES'!B3005,"*")</f>
        <v>*</v>
      </c>
      <c r="G3004" t="str">
        <f t="shared" si="278"/>
        <v>*</v>
      </c>
      <c r="H3004" t="str">
        <f t="shared" si="279"/>
        <v>*</v>
      </c>
      <c r="I3004" t="str">
        <f t="shared" si="280"/>
        <v>*</v>
      </c>
      <c r="J3004" t="str">
        <f t="shared" si="281"/>
        <v>*</v>
      </c>
    </row>
    <row r="3005" spans="2:10" x14ac:dyDescent="0.25">
      <c r="B3005" t="str">
        <f>IF('TECH RES'!C3006="RESNGA",'TECH RES'!B3006,"*")</f>
        <v>*</v>
      </c>
      <c r="C3005" t="str">
        <f t="shared" si="276"/>
        <v>*</v>
      </c>
      <c r="D3005" t="str">
        <f t="shared" si="277"/>
        <v>*</v>
      </c>
      <c r="F3005" t="str">
        <f>IF('TECH RES'!C3006="RESNGA",'TECH RES'!B3006,"*")</f>
        <v>*</v>
      </c>
      <c r="G3005" t="str">
        <f t="shared" si="278"/>
        <v>*</v>
      </c>
      <c r="H3005" t="str">
        <f t="shared" si="279"/>
        <v>*</v>
      </c>
      <c r="I3005" t="str">
        <f t="shared" si="280"/>
        <v>*</v>
      </c>
      <c r="J3005" t="str">
        <f t="shared" si="281"/>
        <v>*</v>
      </c>
    </row>
    <row r="3006" spans="2:10" x14ac:dyDescent="0.25">
      <c r="B3006" t="str">
        <f>IF('TECH RES'!C3007="RESNGA",'TECH RES'!B3007,"*")</f>
        <v>*</v>
      </c>
      <c r="C3006" t="str">
        <f t="shared" si="276"/>
        <v>*</v>
      </c>
      <c r="D3006" t="str">
        <f t="shared" si="277"/>
        <v>*</v>
      </c>
      <c r="F3006" t="str">
        <f>IF('TECH RES'!C3007="RESNGA",'TECH RES'!B3007,"*")</f>
        <v>*</v>
      </c>
      <c r="G3006" t="str">
        <f t="shared" si="278"/>
        <v>*</v>
      </c>
      <c r="H3006" t="str">
        <f t="shared" si="279"/>
        <v>*</v>
      </c>
      <c r="I3006" t="str">
        <f t="shared" si="280"/>
        <v>*</v>
      </c>
      <c r="J3006" t="str">
        <f t="shared" si="281"/>
        <v>*</v>
      </c>
    </row>
    <row r="3007" spans="2:10" x14ac:dyDescent="0.25">
      <c r="B3007" t="str">
        <f>IF('TECH RES'!C3008="RESNGA",'TECH RES'!B3008,"*")</f>
        <v>*</v>
      </c>
      <c r="C3007" t="str">
        <f t="shared" si="276"/>
        <v>*</v>
      </c>
      <c r="D3007" t="str">
        <f t="shared" si="277"/>
        <v>*</v>
      </c>
      <c r="F3007" t="str">
        <f>IF('TECH RES'!C3008="RESNGA",'TECH RES'!B3008,"*")</f>
        <v>*</v>
      </c>
      <c r="G3007" t="str">
        <f t="shared" si="278"/>
        <v>*</v>
      </c>
      <c r="H3007" t="str">
        <f t="shared" si="279"/>
        <v>*</v>
      </c>
      <c r="I3007" t="str">
        <f t="shared" si="280"/>
        <v>*</v>
      </c>
      <c r="J3007" t="str">
        <f t="shared" si="281"/>
        <v>*</v>
      </c>
    </row>
    <row r="3008" spans="2:10" x14ac:dyDescent="0.25">
      <c r="B3008" t="str">
        <f>IF('TECH RES'!C3009="RESNGA",'TECH RES'!B3009,"*")</f>
        <v>*</v>
      </c>
      <c r="C3008" t="str">
        <f t="shared" si="276"/>
        <v>*</v>
      </c>
      <c r="D3008" t="str">
        <f t="shared" si="277"/>
        <v>*</v>
      </c>
      <c r="F3008" t="str">
        <f>IF('TECH RES'!C3009="RESNGA",'TECH RES'!B3009,"*")</f>
        <v>*</v>
      </c>
      <c r="G3008" t="str">
        <f t="shared" si="278"/>
        <v>*</v>
      </c>
      <c r="H3008" t="str">
        <f t="shared" si="279"/>
        <v>*</v>
      </c>
      <c r="I3008" t="str">
        <f t="shared" si="280"/>
        <v>*</v>
      </c>
      <c r="J3008" t="str">
        <f t="shared" si="281"/>
        <v>*</v>
      </c>
    </row>
    <row r="3009" spans="2:10" x14ac:dyDescent="0.25">
      <c r="B3009" t="str">
        <f>IF('TECH RES'!C3010="RESNGA",'TECH RES'!B3010,"*")</f>
        <v>*</v>
      </c>
      <c r="C3009" t="str">
        <f t="shared" si="276"/>
        <v>*</v>
      </c>
      <c r="D3009" t="str">
        <f t="shared" si="277"/>
        <v>*</v>
      </c>
      <c r="F3009" t="str">
        <f>IF('TECH RES'!C3010="RESNGA",'TECH RES'!B3010,"*")</f>
        <v>*</v>
      </c>
      <c r="G3009" t="str">
        <f t="shared" si="278"/>
        <v>*</v>
      </c>
      <c r="H3009" t="str">
        <f t="shared" si="279"/>
        <v>*</v>
      </c>
      <c r="I3009" t="str">
        <f t="shared" si="280"/>
        <v>*</v>
      </c>
      <c r="J3009" t="str">
        <f t="shared" si="281"/>
        <v>*</v>
      </c>
    </row>
    <row r="3010" spans="2:10" x14ac:dyDescent="0.25">
      <c r="B3010" t="str">
        <f>IF('TECH RES'!C3011="RESNGA",'TECH RES'!B3011,"*")</f>
        <v>*</v>
      </c>
      <c r="C3010" t="str">
        <f t="shared" si="276"/>
        <v>*</v>
      </c>
      <c r="D3010" t="str">
        <f t="shared" si="277"/>
        <v>*</v>
      </c>
      <c r="F3010" t="str">
        <f>IF('TECH RES'!C3011="RESNGA",'TECH RES'!B3011,"*")</f>
        <v>*</v>
      </c>
      <c r="G3010" t="str">
        <f t="shared" si="278"/>
        <v>*</v>
      </c>
      <c r="H3010" t="str">
        <f t="shared" si="279"/>
        <v>*</v>
      </c>
      <c r="I3010" t="str">
        <f t="shared" si="280"/>
        <v>*</v>
      </c>
      <c r="J3010" t="str">
        <f t="shared" si="281"/>
        <v>*</v>
      </c>
    </row>
    <row r="3011" spans="2:10" x14ac:dyDescent="0.25">
      <c r="B3011" t="str">
        <f>IF('TECH RES'!C3012="RESNGA",'TECH RES'!B3012,"*")</f>
        <v>*</v>
      </c>
      <c r="C3011" t="str">
        <f t="shared" si="276"/>
        <v>*</v>
      </c>
      <c r="D3011" t="str">
        <f t="shared" si="277"/>
        <v>*</v>
      </c>
      <c r="F3011" t="str">
        <f>IF('TECH RES'!C3012="RESNGA",'TECH RES'!B3012,"*")</f>
        <v>*</v>
      </c>
      <c r="G3011" t="str">
        <f t="shared" si="278"/>
        <v>*</v>
      </c>
      <c r="H3011" t="str">
        <f t="shared" si="279"/>
        <v>*</v>
      </c>
      <c r="I3011" t="str">
        <f t="shared" si="280"/>
        <v>*</v>
      </c>
      <c r="J3011" t="str">
        <f t="shared" si="281"/>
        <v>*</v>
      </c>
    </row>
    <row r="3012" spans="2:10" x14ac:dyDescent="0.25">
      <c r="B3012" t="str">
        <f>IF('TECH RES'!C3013="RESNGA",'TECH RES'!B3013,"*")</f>
        <v>*</v>
      </c>
      <c r="C3012" t="str">
        <f t="shared" si="276"/>
        <v>*</v>
      </c>
      <c r="D3012" t="str">
        <f t="shared" si="277"/>
        <v>*</v>
      </c>
      <c r="F3012" t="str">
        <f>IF('TECH RES'!C3013="RESNGA",'TECH RES'!B3013,"*")</f>
        <v>*</v>
      </c>
      <c r="G3012" t="str">
        <f t="shared" si="278"/>
        <v>*</v>
      </c>
      <c r="H3012" t="str">
        <f t="shared" si="279"/>
        <v>*</v>
      </c>
      <c r="I3012" t="str">
        <f t="shared" si="280"/>
        <v>*</v>
      </c>
      <c r="J3012" t="str">
        <f t="shared" si="281"/>
        <v>*</v>
      </c>
    </row>
    <row r="3013" spans="2:10" x14ac:dyDescent="0.25">
      <c r="B3013" t="str">
        <f>IF('TECH RES'!C3014="RESNGA",'TECH RES'!B3014,"*")</f>
        <v>*</v>
      </c>
      <c r="C3013" t="str">
        <f t="shared" si="276"/>
        <v>*</v>
      </c>
      <c r="D3013" t="str">
        <f t="shared" si="277"/>
        <v>*</v>
      </c>
      <c r="F3013" t="str">
        <f>IF('TECH RES'!C3014="RESNGA",'TECH RES'!B3014,"*")</f>
        <v>*</v>
      </c>
      <c r="G3013" t="str">
        <f t="shared" si="278"/>
        <v>*</v>
      </c>
      <c r="H3013" t="str">
        <f t="shared" si="279"/>
        <v>*</v>
      </c>
      <c r="I3013" t="str">
        <f t="shared" si="280"/>
        <v>*</v>
      </c>
      <c r="J3013" t="str">
        <f t="shared" si="281"/>
        <v>*</v>
      </c>
    </row>
    <row r="3014" spans="2:10" x14ac:dyDescent="0.25">
      <c r="B3014" t="str">
        <f>IF('TECH RES'!C3015="RESNGA",'TECH RES'!B3015,"*")</f>
        <v>*</v>
      </c>
      <c r="C3014" t="str">
        <f t="shared" ref="C3014:C3077" si="282">IF(B3014="*","*","RESNGA")</f>
        <v>*</v>
      </c>
      <c r="D3014" t="str">
        <f t="shared" ref="D3014:D3077" si="283">IF(B3014="*","*",1)</f>
        <v>*</v>
      </c>
      <c r="F3014" t="str">
        <f>IF('TECH RES'!C3015="RESNGA",'TECH RES'!B3015,"*")</f>
        <v>*</v>
      </c>
      <c r="G3014" t="str">
        <f t="shared" ref="G3014:G3077" si="284">IF(F3014="*","*","RESRNG")</f>
        <v>*</v>
      </c>
      <c r="H3014" t="str">
        <f t="shared" ref="H3014:H3077" si="285">IF(F3014="*","*",0)</f>
        <v>*</v>
      </c>
      <c r="I3014" t="str">
        <f t="shared" ref="I3014:I3077" si="286">IF(G3014="*","*",1)</f>
        <v>*</v>
      </c>
      <c r="J3014" t="str">
        <f t="shared" ref="J3014:J3077" si="287">IF(H3014="*","*",1)</f>
        <v>*</v>
      </c>
    </row>
    <row r="3015" spans="2:10" x14ac:dyDescent="0.25">
      <c r="B3015" t="str">
        <f>IF('TECH RES'!C3016="RESNGA",'TECH RES'!B3016,"*")</f>
        <v>*</v>
      </c>
      <c r="C3015" t="str">
        <f t="shared" si="282"/>
        <v>*</v>
      </c>
      <c r="D3015" t="str">
        <f t="shared" si="283"/>
        <v>*</v>
      </c>
      <c r="F3015" t="str">
        <f>IF('TECH RES'!C3016="RESNGA",'TECH RES'!B3016,"*")</f>
        <v>*</v>
      </c>
      <c r="G3015" t="str">
        <f t="shared" si="284"/>
        <v>*</v>
      </c>
      <c r="H3015" t="str">
        <f t="shared" si="285"/>
        <v>*</v>
      </c>
      <c r="I3015" t="str">
        <f t="shared" si="286"/>
        <v>*</v>
      </c>
      <c r="J3015" t="str">
        <f t="shared" si="287"/>
        <v>*</v>
      </c>
    </row>
    <row r="3016" spans="2:10" x14ac:dyDescent="0.25">
      <c r="B3016" t="str">
        <f>IF('TECH RES'!C3017="RESNGA",'TECH RES'!B3017,"*")</f>
        <v>*</v>
      </c>
      <c r="C3016" t="str">
        <f t="shared" si="282"/>
        <v>*</v>
      </c>
      <c r="D3016" t="str">
        <f t="shared" si="283"/>
        <v>*</v>
      </c>
      <c r="F3016" t="str">
        <f>IF('TECH RES'!C3017="RESNGA",'TECH RES'!B3017,"*")</f>
        <v>*</v>
      </c>
      <c r="G3016" t="str">
        <f t="shared" si="284"/>
        <v>*</v>
      </c>
      <c r="H3016" t="str">
        <f t="shared" si="285"/>
        <v>*</v>
      </c>
      <c r="I3016" t="str">
        <f t="shared" si="286"/>
        <v>*</v>
      </c>
      <c r="J3016" t="str">
        <f t="shared" si="287"/>
        <v>*</v>
      </c>
    </row>
    <row r="3017" spans="2:10" x14ac:dyDescent="0.25">
      <c r="B3017" t="str">
        <f>IF('TECH RES'!C3018="RESNGA",'TECH RES'!B3018,"*")</f>
        <v>*</v>
      </c>
      <c r="C3017" t="str">
        <f t="shared" si="282"/>
        <v>*</v>
      </c>
      <c r="D3017" t="str">
        <f t="shared" si="283"/>
        <v>*</v>
      </c>
      <c r="F3017" t="str">
        <f>IF('TECH RES'!C3018="RESNGA",'TECH RES'!B3018,"*")</f>
        <v>*</v>
      </c>
      <c r="G3017" t="str">
        <f t="shared" si="284"/>
        <v>*</v>
      </c>
      <c r="H3017" t="str">
        <f t="shared" si="285"/>
        <v>*</v>
      </c>
      <c r="I3017" t="str">
        <f t="shared" si="286"/>
        <v>*</v>
      </c>
      <c r="J3017" t="str">
        <f t="shared" si="287"/>
        <v>*</v>
      </c>
    </row>
    <row r="3018" spans="2:10" x14ac:dyDescent="0.25">
      <c r="B3018" t="str">
        <f>IF('TECH RES'!C3019="RESNGA",'TECH RES'!B3019,"*")</f>
        <v>*</v>
      </c>
      <c r="C3018" t="str">
        <f t="shared" si="282"/>
        <v>*</v>
      </c>
      <c r="D3018" t="str">
        <f t="shared" si="283"/>
        <v>*</v>
      </c>
      <c r="F3018" t="str">
        <f>IF('TECH RES'!C3019="RESNGA",'TECH RES'!B3019,"*")</f>
        <v>*</v>
      </c>
      <c r="G3018" t="str">
        <f t="shared" si="284"/>
        <v>*</v>
      </c>
      <c r="H3018" t="str">
        <f t="shared" si="285"/>
        <v>*</v>
      </c>
      <c r="I3018" t="str">
        <f t="shared" si="286"/>
        <v>*</v>
      </c>
      <c r="J3018" t="str">
        <f t="shared" si="287"/>
        <v>*</v>
      </c>
    </row>
    <row r="3019" spans="2:10" x14ac:dyDescent="0.25">
      <c r="B3019" t="str">
        <f>IF('TECH RES'!C3020="RESNGA",'TECH RES'!B3020,"*")</f>
        <v>*</v>
      </c>
      <c r="C3019" t="str">
        <f t="shared" si="282"/>
        <v>*</v>
      </c>
      <c r="D3019" t="str">
        <f t="shared" si="283"/>
        <v>*</v>
      </c>
      <c r="F3019" t="str">
        <f>IF('TECH RES'!C3020="RESNGA",'TECH RES'!B3020,"*")</f>
        <v>*</v>
      </c>
      <c r="G3019" t="str">
        <f t="shared" si="284"/>
        <v>*</v>
      </c>
      <c r="H3019" t="str">
        <f t="shared" si="285"/>
        <v>*</v>
      </c>
      <c r="I3019" t="str">
        <f t="shared" si="286"/>
        <v>*</v>
      </c>
      <c r="J3019" t="str">
        <f t="shared" si="287"/>
        <v>*</v>
      </c>
    </row>
    <row r="3020" spans="2:10" x14ac:dyDescent="0.25">
      <c r="B3020" t="str">
        <f>IF('TECH RES'!C3021="RESNGA",'TECH RES'!B3021,"*")</f>
        <v>*</v>
      </c>
      <c r="C3020" t="str">
        <f t="shared" si="282"/>
        <v>*</v>
      </c>
      <c r="D3020" t="str">
        <f t="shared" si="283"/>
        <v>*</v>
      </c>
      <c r="F3020" t="str">
        <f>IF('TECH RES'!C3021="RESNGA",'TECH RES'!B3021,"*")</f>
        <v>*</v>
      </c>
      <c r="G3020" t="str">
        <f t="shared" si="284"/>
        <v>*</v>
      </c>
      <c r="H3020" t="str">
        <f t="shared" si="285"/>
        <v>*</v>
      </c>
      <c r="I3020" t="str">
        <f t="shared" si="286"/>
        <v>*</v>
      </c>
      <c r="J3020" t="str">
        <f t="shared" si="287"/>
        <v>*</v>
      </c>
    </row>
    <row r="3021" spans="2:10" x14ac:dyDescent="0.25">
      <c r="B3021" t="str">
        <f>IF('TECH RES'!C3022="RESNGA",'TECH RES'!B3022,"*")</f>
        <v>*</v>
      </c>
      <c r="C3021" t="str">
        <f t="shared" si="282"/>
        <v>*</v>
      </c>
      <c r="D3021" t="str">
        <f t="shared" si="283"/>
        <v>*</v>
      </c>
      <c r="F3021" t="str">
        <f>IF('TECH RES'!C3022="RESNGA",'TECH RES'!B3022,"*")</f>
        <v>*</v>
      </c>
      <c r="G3021" t="str">
        <f t="shared" si="284"/>
        <v>*</v>
      </c>
      <c r="H3021" t="str">
        <f t="shared" si="285"/>
        <v>*</v>
      </c>
      <c r="I3021" t="str">
        <f t="shared" si="286"/>
        <v>*</v>
      </c>
      <c r="J3021" t="str">
        <f t="shared" si="287"/>
        <v>*</v>
      </c>
    </row>
    <row r="3022" spans="2:10" x14ac:dyDescent="0.25">
      <c r="B3022" t="str">
        <f>IF('TECH RES'!C3023="RESNGA",'TECH RES'!B3023,"*")</f>
        <v>*</v>
      </c>
      <c r="C3022" t="str">
        <f t="shared" si="282"/>
        <v>*</v>
      </c>
      <c r="D3022" t="str">
        <f t="shared" si="283"/>
        <v>*</v>
      </c>
      <c r="F3022" t="str">
        <f>IF('TECH RES'!C3023="RESNGA",'TECH RES'!B3023,"*")</f>
        <v>*</v>
      </c>
      <c r="G3022" t="str">
        <f t="shared" si="284"/>
        <v>*</v>
      </c>
      <c r="H3022" t="str">
        <f t="shared" si="285"/>
        <v>*</v>
      </c>
      <c r="I3022" t="str">
        <f t="shared" si="286"/>
        <v>*</v>
      </c>
      <c r="J3022" t="str">
        <f t="shared" si="287"/>
        <v>*</v>
      </c>
    </row>
    <row r="3023" spans="2:10" x14ac:dyDescent="0.25">
      <c r="B3023" t="str">
        <f>IF('TECH RES'!C3024="RESNGA",'TECH RES'!B3024,"*")</f>
        <v>*</v>
      </c>
      <c r="C3023" t="str">
        <f t="shared" si="282"/>
        <v>*</v>
      </c>
      <c r="D3023" t="str">
        <f t="shared" si="283"/>
        <v>*</v>
      </c>
      <c r="F3023" t="str">
        <f>IF('TECH RES'!C3024="RESNGA",'TECH RES'!B3024,"*")</f>
        <v>*</v>
      </c>
      <c r="G3023" t="str">
        <f t="shared" si="284"/>
        <v>*</v>
      </c>
      <c r="H3023" t="str">
        <f t="shared" si="285"/>
        <v>*</v>
      </c>
      <c r="I3023" t="str">
        <f t="shared" si="286"/>
        <v>*</v>
      </c>
      <c r="J3023" t="str">
        <f t="shared" si="287"/>
        <v>*</v>
      </c>
    </row>
    <row r="3024" spans="2:10" x14ac:dyDescent="0.25">
      <c r="B3024" t="str">
        <f>IF('TECH RES'!C3025="RESNGA",'TECH RES'!B3025,"*")</f>
        <v>*</v>
      </c>
      <c r="C3024" t="str">
        <f t="shared" si="282"/>
        <v>*</v>
      </c>
      <c r="D3024" t="str">
        <f t="shared" si="283"/>
        <v>*</v>
      </c>
      <c r="F3024" t="str">
        <f>IF('TECH RES'!C3025="RESNGA",'TECH RES'!B3025,"*")</f>
        <v>*</v>
      </c>
      <c r="G3024" t="str">
        <f t="shared" si="284"/>
        <v>*</v>
      </c>
      <c r="H3024" t="str">
        <f t="shared" si="285"/>
        <v>*</v>
      </c>
      <c r="I3024" t="str">
        <f t="shared" si="286"/>
        <v>*</v>
      </c>
      <c r="J3024" t="str">
        <f t="shared" si="287"/>
        <v>*</v>
      </c>
    </row>
    <row r="3025" spans="2:10" x14ac:dyDescent="0.25">
      <c r="B3025" t="str">
        <f>IF('TECH RES'!C3026="RESNGA",'TECH RES'!B3026,"*")</f>
        <v>*</v>
      </c>
      <c r="C3025" t="str">
        <f t="shared" si="282"/>
        <v>*</v>
      </c>
      <c r="D3025" t="str">
        <f t="shared" si="283"/>
        <v>*</v>
      </c>
      <c r="F3025" t="str">
        <f>IF('TECH RES'!C3026="RESNGA",'TECH RES'!B3026,"*")</f>
        <v>*</v>
      </c>
      <c r="G3025" t="str">
        <f t="shared" si="284"/>
        <v>*</v>
      </c>
      <c r="H3025" t="str">
        <f t="shared" si="285"/>
        <v>*</v>
      </c>
      <c r="I3025" t="str">
        <f t="shared" si="286"/>
        <v>*</v>
      </c>
      <c r="J3025" t="str">
        <f t="shared" si="287"/>
        <v>*</v>
      </c>
    </row>
    <row r="3026" spans="2:10" x14ac:dyDescent="0.25">
      <c r="B3026" t="str">
        <f>IF('TECH RES'!C3027="RESNGA",'TECH RES'!B3027,"*")</f>
        <v>*</v>
      </c>
      <c r="C3026" t="str">
        <f t="shared" si="282"/>
        <v>*</v>
      </c>
      <c r="D3026" t="str">
        <f t="shared" si="283"/>
        <v>*</v>
      </c>
      <c r="F3026" t="str">
        <f>IF('TECH RES'!C3027="RESNGA",'TECH RES'!B3027,"*")</f>
        <v>*</v>
      </c>
      <c r="G3026" t="str">
        <f t="shared" si="284"/>
        <v>*</v>
      </c>
      <c r="H3026" t="str">
        <f t="shared" si="285"/>
        <v>*</v>
      </c>
      <c r="I3026" t="str">
        <f t="shared" si="286"/>
        <v>*</v>
      </c>
      <c r="J3026" t="str">
        <f t="shared" si="287"/>
        <v>*</v>
      </c>
    </row>
    <row r="3027" spans="2:10" x14ac:dyDescent="0.25">
      <c r="B3027" t="str">
        <f>IF('TECH RES'!C3028="RESNGA",'TECH RES'!B3028,"*")</f>
        <v>*</v>
      </c>
      <c r="C3027" t="str">
        <f t="shared" si="282"/>
        <v>*</v>
      </c>
      <c r="D3027" t="str">
        <f t="shared" si="283"/>
        <v>*</v>
      </c>
      <c r="F3027" t="str">
        <f>IF('TECH RES'!C3028="RESNGA",'TECH RES'!B3028,"*")</f>
        <v>*</v>
      </c>
      <c r="G3027" t="str">
        <f t="shared" si="284"/>
        <v>*</v>
      </c>
      <c r="H3027" t="str">
        <f t="shared" si="285"/>
        <v>*</v>
      </c>
      <c r="I3027" t="str">
        <f t="shared" si="286"/>
        <v>*</v>
      </c>
      <c r="J3027" t="str">
        <f t="shared" si="287"/>
        <v>*</v>
      </c>
    </row>
    <row r="3028" spans="2:10" x14ac:dyDescent="0.25">
      <c r="B3028" t="str">
        <f>IF('TECH RES'!C3029="RESNGA",'TECH RES'!B3029,"*")</f>
        <v>*</v>
      </c>
      <c r="C3028" t="str">
        <f t="shared" si="282"/>
        <v>*</v>
      </c>
      <c r="D3028" t="str">
        <f t="shared" si="283"/>
        <v>*</v>
      </c>
      <c r="F3028" t="str">
        <f>IF('TECH RES'!C3029="RESNGA",'TECH RES'!B3029,"*")</f>
        <v>*</v>
      </c>
      <c r="G3028" t="str">
        <f t="shared" si="284"/>
        <v>*</v>
      </c>
      <c r="H3028" t="str">
        <f t="shared" si="285"/>
        <v>*</v>
      </c>
      <c r="I3028" t="str">
        <f t="shared" si="286"/>
        <v>*</v>
      </c>
      <c r="J3028" t="str">
        <f t="shared" si="287"/>
        <v>*</v>
      </c>
    </row>
    <row r="3029" spans="2:10" x14ac:dyDescent="0.25">
      <c r="B3029" t="str">
        <f>IF('TECH RES'!C3030="RESNGA",'TECH RES'!B3030,"*")</f>
        <v>*</v>
      </c>
      <c r="C3029" t="str">
        <f t="shared" si="282"/>
        <v>*</v>
      </c>
      <c r="D3029" t="str">
        <f t="shared" si="283"/>
        <v>*</v>
      </c>
      <c r="F3029" t="str">
        <f>IF('TECH RES'!C3030="RESNGA",'TECH RES'!B3030,"*")</f>
        <v>*</v>
      </c>
      <c r="G3029" t="str">
        <f t="shared" si="284"/>
        <v>*</v>
      </c>
      <c r="H3029" t="str">
        <f t="shared" si="285"/>
        <v>*</v>
      </c>
      <c r="I3029" t="str">
        <f t="shared" si="286"/>
        <v>*</v>
      </c>
      <c r="J3029" t="str">
        <f t="shared" si="287"/>
        <v>*</v>
      </c>
    </row>
    <row r="3030" spans="2:10" x14ac:dyDescent="0.25">
      <c r="B3030" t="str">
        <f>IF('TECH RES'!C3031="RESNGA",'TECH RES'!B3031,"*")</f>
        <v>*</v>
      </c>
      <c r="C3030" t="str">
        <f t="shared" si="282"/>
        <v>*</v>
      </c>
      <c r="D3030" t="str">
        <f t="shared" si="283"/>
        <v>*</v>
      </c>
      <c r="F3030" t="str">
        <f>IF('TECH RES'!C3031="RESNGA",'TECH RES'!B3031,"*")</f>
        <v>*</v>
      </c>
      <c r="G3030" t="str">
        <f t="shared" si="284"/>
        <v>*</v>
      </c>
      <c r="H3030" t="str">
        <f t="shared" si="285"/>
        <v>*</v>
      </c>
      <c r="I3030" t="str">
        <f t="shared" si="286"/>
        <v>*</v>
      </c>
      <c r="J3030" t="str">
        <f t="shared" si="287"/>
        <v>*</v>
      </c>
    </row>
    <row r="3031" spans="2:10" x14ac:dyDescent="0.25">
      <c r="B3031" t="str">
        <f>IF('TECH RES'!C3032="RESNGA",'TECH RES'!B3032,"*")</f>
        <v>*</v>
      </c>
      <c r="C3031" t="str">
        <f t="shared" si="282"/>
        <v>*</v>
      </c>
      <c r="D3031" t="str">
        <f t="shared" si="283"/>
        <v>*</v>
      </c>
      <c r="F3031" t="str">
        <f>IF('TECH RES'!C3032="RESNGA",'TECH RES'!B3032,"*")</f>
        <v>*</v>
      </c>
      <c r="G3031" t="str">
        <f t="shared" si="284"/>
        <v>*</v>
      </c>
      <c r="H3031" t="str">
        <f t="shared" si="285"/>
        <v>*</v>
      </c>
      <c r="I3031" t="str">
        <f t="shared" si="286"/>
        <v>*</v>
      </c>
      <c r="J3031" t="str">
        <f t="shared" si="287"/>
        <v>*</v>
      </c>
    </row>
    <row r="3032" spans="2:10" x14ac:dyDescent="0.25">
      <c r="B3032" t="str">
        <f>IF('TECH RES'!C3033="RESNGA",'TECH RES'!B3033,"*")</f>
        <v>*</v>
      </c>
      <c r="C3032" t="str">
        <f t="shared" si="282"/>
        <v>*</v>
      </c>
      <c r="D3032" t="str">
        <f t="shared" si="283"/>
        <v>*</v>
      </c>
      <c r="F3032" t="str">
        <f>IF('TECH RES'!C3033="RESNGA",'TECH RES'!B3033,"*")</f>
        <v>*</v>
      </c>
      <c r="G3032" t="str">
        <f t="shared" si="284"/>
        <v>*</v>
      </c>
      <c r="H3032" t="str">
        <f t="shared" si="285"/>
        <v>*</v>
      </c>
      <c r="I3032" t="str">
        <f t="shared" si="286"/>
        <v>*</v>
      </c>
      <c r="J3032" t="str">
        <f t="shared" si="287"/>
        <v>*</v>
      </c>
    </row>
    <row r="3033" spans="2:10" x14ac:dyDescent="0.25">
      <c r="B3033" t="str">
        <f>IF('TECH RES'!C3034="RESNGA",'TECH RES'!B3034,"*")</f>
        <v>*</v>
      </c>
      <c r="C3033" t="str">
        <f t="shared" si="282"/>
        <v>*</v>
      </c>
      <c r="D3033" t="str">
        <f t="shared" si="283"/>
        <v>*</v>
      </c>
      <c r="F3033" t="str">
        <f>IF('TECH RES'!C3034="RESNGA",'TECH RES'!B3034,"*")</f>
        <v>*</v>
      </c>
      <c r="G3033" t="str">
        <f t="shared" si="284"/>
        <v>*</v>
      </c>
      <c r="H3033" t="str">
        <f t="shared" si="285"/>
        <v>*</v>
      </c>
      <c r="I3033" t="str">
        <f t="shared" si="286"/>
        <v>*</v>
      </c>
      <c r="J3033" t="str">
        <f t="shared" si="287"/>
        <v>*</v>
      </c>
    </row>
    <row r="3034" spans="2:10" x14ac:dyDescent="0.25">
      <c r="B3034" t="str">
        <f>IF('TECH RES'!C3035="RESNGA",'TECH RES'!B3035,"*")</f>
        <v>*</v>
      </c>
      <c r="C3034" t="str">
        <f t="shared" si="282"/>
        <v>*</v>
      </c>
      <c r="D3034" t="str">
        <f t="shared" si="283"/>
        <v>*</v>
      </c>
      <c r="F3034" t="str">
        <f>IF('TECH RES'!C3035="RESNGA",'TECH RES'!B3035,"*")</f>
        <v>*</v>
      </c>
      <c r="G3034" t="str">
        <f t="shared" si="284"/>
        <v>*</v>
      </c>
      <c r="H3034" t="str">
        <f t="shared" si="285"/>
        <v>*</v>
      </c>
      <c r="I3034" t="str">
        <f t="shared" si="286"/>
        <v>*</v>
      </c>
      <c r="J3034" t="str">
        <f t="shared" si="287"/>
        <v>*</v>
      </c>
    </row>
    <row r="3035" spans="2:10" x14ac:dyDescent="0.25">
      <c r="B3035" t="str">
        <f>IF('TECH RES'!C3036="RESNGA",'TECH RES'!B3036,"*")</f>
        <v>*</v>
      </c>
      <c r="C3035" t="str">
        <f t="shared" si="282"/>
        <v>*</v>
      </c>
      <c r="D3035" t="str">
        <f t="shared" si="283"/>
        <v>*</v>
      </c>
      <c r="F3035" t="str">
        <f>IF('TECH RES'!C3036="RESNGA",'TECH RES'!B3036,"*")</f>
        <v>*</v>
      </c>
      <c r="G3035" t="str">
        <f t="shared" si="284"/>
        <v>*</v>
      </c>
      <c r="H3035" t="str">
        <f t="shared" si="285"/>
        <v>*</v>
      </c>
      <c r="I3035" t="str">
        <f t="shared" si="286"/>
        <v>*</v>
      </c>
      <c r="J3035" t="str">
        <f t="shared" si="287"/>
        <v>*</v>
      </c>
    </row>
    <row r="3036" spans="2:10" x14ac:dyDescent="0.25">
      <c r="B3036" t="str">
        <f>IF('TECH RES'!C3037="RESNGA",'TECH RES'!B3037,"*")</f>
        <v>*</v>
      </c>
      <c r="C3036" t="str">
        <f t="shared" si="282"/>
        <v>*</v>
      </c>
      <c r="D3036" t="str">
        <f t="shared" si="283"/>
        <v>*</v>
      </c>
      <c r="F3036" t="str">
        <f>IF('TECH RES'!C3037="RESNGA",'TECH RES'!B3037,"*")</f>
        <v>*</v>
      </c>
      <c r="G3036" t="str">
        <f t="shared" si="284"/>
        <v>*</v>
      </c>
      <c r="H3036" t="str">
        <f t="shared" si="285"/>
        <v>*</v>
      </c>
      <c r="I3036" t="str">
        <f t="shared" si="286"/>
        <v>*</v>
      </c>
      <c r="J3036" t="str">
        <f t="shared" si="287"/>
        <v>*</v>
      </c>
    </row>
    <row r="3037" spans="2:10" x14ac:dyDescent="0.25">
      <c r="B3037" t="str">
        <f>IF('TECH RES'!C3038="RESNGA",'TECH RES'!B3038,"*")</f>
        <v>*</v>
      </c>
      <c r="C3037" t="str">
        <f t="shared" si="282"/>
        <v>*</v>
      </c>
      <c r="D3037" t="str">
        <f t="shared" si="283"/>
        <v>*</v>
      </c>
      <c r="F3037" t="str">
        <f>IF('TECH RES'!C3038="RESNGA",'TECH RES'!B3038,"*")</f>
        <v>*</v>
      </c>
      <c r="G3037" t="str">
        <f t="shared" si="284"/>
        <v>*</v>
      </c>
      <c r="H3037" t="str">
        <f t="shared" si="285"/>
        <v>*</v>
      </c>
      <c r="I3037" t="str">
        <f t="shared" si="286"/>
        <v>*</v>
      </c>
      <c r="J3037" t="str">
        <f t="shared" si="287"/>
        <v>*</v>
      </c>
    </row>
    <row r="3038" spans="2:10" x14ac:dyDescent="0.25">
      <c r="B3038" t="str">
        <f>IF('TECH RES'!C3039="RESNGA",'TECH RES'!B3039,"*")</f>
        <v>*</v>
      </c>
      <c r="C3038" t="str">
        <f t="shared" si="282"/>
        <v>*</v>
      </c>
      <c r="D3038" t="str">
        <f t="shared" si="283"/>
        <v>*</v>
      </c>
      <c r="F3038" t="str">
        <f>IF('TECH RES'!C3039="RESNGA",'TECH RES'!B3039,"*")</f>
        <v>*</v>
      </c>
      <c r="G3038" t="str">
        <f t="shared" si="284"/>
        <v>*</v>
      </c>
      <c r="H3038" t="str">
        <f t="shared" si="285"/>
        <v>*</v>
      </c>
      <c r="I3038" t="str">
        <f t="shared" si="286"/>
        <v>*</v>
      </c>
      <c r="J3038" t="str">
        <f t="shared" si="287"/>
        <v>*</v>
      </c>
    </row>
    <row r="3039" spans="2:10" x14ac:dyDescent="0.25">
      <c r="B3039" t="str">
        <f>IF('TECH RES'!C3040="RESNGA",'TECH RES'!B3040,"*")</f>
        <v>*</v>
      </c>
      <c r="C3039" t="str">
        <f t="shared" si="282"/>
        <v>*</v>
      </c>
      <c r="D3039" t="str">
        <f t="shared" si="283"/>
        <v>*</v>
      </c>
      <c r="F3039" t="str">
        <f>IF('TECH RES'!C3040="RESNGA",'TECH RES'!B3040,"*")</f>
        <v>*</v>
      </c>
      <c r="G3039" t="str">
        <f t="shared" si="284"/>
        <v>*</v>
      </c>
      <c r="H3039" t="str">
        <f t="shared" si="285"/>
        <v>*</v>
      </c>
      <c r="I3039" t="str">
        <f t="shared" si="286"/>
        <v>*</v>
      </c>
      <c r="J3039" t="str">
        <f t="shared" si="287"/>
        <v>*</v>
      </c>
    </row>
    <row r="3040" spans="2:10" x14ac:dyDescent="0.25">
      <c r="B3040" t="str">
        <f>IF('TECH RES'!C3041="RESNGA",'TECH RES'!B3041,"*")</f>
        <v>*</v>
      </c>
      <c r="C3040" t="str">
        <f t="shared" si="282"/>
        <v>*</v>
      </c>
      <c r="D3040" t="str">
        <f t="shared" si="283"/>
        <v>*</v>
      </c>
      <c r="F3040" t="str">
        <f>IF('TECH RES'!C3041="RESNGA",'TECH RES'!B3041,"*")</f>
        <v>*</v>
      </c>
      <c r="G3040" t="str">
        <f t="shared" si="284"/>
        <v>*</v>
      </c>
      <c r="H3040" t="str">
        <f t="shared" si="285"/>
        <v>*</v>
      </c>
      <c r="I3040" t="str">
        <f t="shared" si="286"/>
        <v>*</v>
      </c>
      <c r="J3040" t="str">
        <f t="shared" si="287"/>
        <v>*</v>
      </c>
    </row>
    <row r="3041" spans="2:10" x14ac:dyDescent="0.25">
      <c r="B3041" t="str">
        <f>IF('TECH RES'!C3042="RESNGA",'TECH RES'!B3042,"*")</f>
        <v>*</v>
      </c>
      <c r="C3041" t="str">
        <f t="shared" si="282"/>
        <v>*</v>
      </c>
      <c r="D3041" t="str">
        <f t="shared" si="283"/>
        <v>*</v>
      </c>
      <c r="F3041" t="str">
        <f>IF('TECH RES'!C3042="RESNGA",'TECH RES'!B3042,"*")</f>
        <v>*</v>
      </c>
      <c r="G3041" t="str">
        <f t="shared" si="284"/>
        <v>*</v>
      </c>
      <c r="H3041" t="str">
        <f t="shared" si="285"/>
        <v>*</v>
      </c>
      <c r="I3041" t="str">
        <f t="shared" si="286"/>
        <v>*</v>
      </c>
      <c r="J3041" t="str">
        <f t="shared" si="287"/>
        <v>*</v>
      </c>
    </row>
    <row r="3042" spans="2:10" x14ac:dyDescent="0.25">
      <c r="B3042" t="str">
        <f>IF('TECH RES'!C3043="RESNGA",'TECH RES'!B3043,"*")</f>
        <v>*</v>
      </c>
      <c r="C3042" t="str">
        <f t="shared" si="282"/>
        <v>*</v>
      </c>
      <c r="D3042" t="str">
        <f t="shared" si="283"/>
        <v>*</v>
      </c>
      <c r="F3042" t="str">
        <f>IF('TECH RES'!C3043="RESNGA",'TECH RES'!B3043,"*")</f>
        <v>*</v>
      </c>
      <c r="G3042" t="str">
        <f t="shared" si="284"/>
        <v>*</v>
      </c>
      <c r="H3042" t="str">
        <f t="shared" si="285"/>
        <v>*</v>
      </c>
      <c r="I3042" t="str">
        <f t="shared" si="286"/>
        <v>*</v>
      </c>
      <c r="J3042" t="str">
        <f t="shared" si="287"/>
        <v>*</v>
      </c>
    </row>
    <row r="3043" spans="2:10" x14ac:dyDescent="0.25">
      <c r="B3043" t="str">
        <f>IF('TECH RES'!C3044="RESNGA",'TECH RES'!B3044,"*")</f>
        <v>*</v>
      </c>
      <c r="C3043" t="str">
        <f t="shared" si="282"/>
        <v>*</v>
      </c>
      <c r="D3043" t="str">
        <f t="shared" si="283"/>
        <v>*</v>
      </c>
      <c r="F3043" t="str">
        <f>IF('TECH RES'!C3044="RESNGA",'TECH RES'!B3044,"*")</f>
        <v>*</v>
      </c>
      <c r="G3043" t="str">
        <f t="shared" si="284"/>
        <v>*</v>
      </c>
      <c r="H3043" t="str">
        <f t="shared" si="285"/>
        <v>*</v>
      </c>
      <c r="I3043" t="str">
        <f t="shared" si="286"/>
        <v>*</v>
      </c>
      <c r="J3043" t="str">
        <f t="shared" si="287"/>
        <v>*</v>
      </c>
    </row>
    <row r="3044" spans="2:10" x14ac:dyDescent="0.25">
      <c r="B3044" t="str">
        <f>IF('TECH RES'!C3045="RESNGA",'TECH RES'!B3045,"*")</f>
        <v>*</v>
      </c>
      <c r="C3044" t="str">
        <f t="shared" si="282"/>
        <v>*</v>
      </c>
      <c r="D3044" t="str">
        <f t="shared" si="283"/>
        <v>*</v>
      </c>
      <c r="F3044" t="str">
        <f>IF('TECH RES'!C3045="RESNGA",'TECH RES'!B3045,"*")</f>
        <v>*</v>
      </c>
      <c r="G3044" t="str">
        <f t="shared" si="284"/>
        <v>*</v>
      </c>
      <c r="H3044" t="str">
        <f t="shared" si="285"/>
        <v>*</v>
      </c>
      <c r="I3044" t="str">
        <f t="shared" si="286"/>
        <v>*</v>
      </c>
      <c r="J3044" t="str">
        <f t="shared" si="287"/>
        <v>*</v>
      </c>
    </row>
    <row r="3045" spans="2:10" x14ac:dyDescent="0.25">
      <c r="B3045" t="str">
        <f>IF('TECH RES'!C3046="RESNGA",'TECH RES'!B3046,"*")</f>
        <v>*</v>
      </c>
      <c r="C3045" t="str">
        <f t="shared" si="282"/>
        <v>*</v>
      </c>
      <c r="D3045" t="str">
        <f t="shared" si="283"/>
        <v>*</v>
      </c>
      <c r="F3045" t="str">
        <f>IF('TECH RES'!C3046="RESNGA",'TECH RES'!B3046,"*")</f>
        <v>*</v>
      </c>
      <c r="G3045" t="str">
        <f t="shared" si="284"/>
        <v>*</v>
      </c>
      <c r="H3045" t="str">
        <f t="shared" si="285"/>
        <v>*</v>
      </c>
      <c r="I3045" t="str">
        <f t="shared" si="286"/>
        <v>*</v>
      </c>
      <c r="J3045" t="str">
        <f t="shared" si="287"/>
        <v>*</v>
      </c>
    </row>
    <row r="3046" spans="2:10" x14ac:dyDescent="0.25">
      <c r="B3046" t="str">
        <f>IF('TECH RES'!C3047="RESNGA",'TECH RES'!B3047,"*")</f>
        <v>*</v>
      </c>
      <c r="C3046" t="str">
        <f t="shared" si="282"/>
        <v>*</v>
      </c>
      <c r="D3046" t="str">
        <f t="shared" si="283"/>
        <v>*</v>
      </c>
      <c r="F3046" t="str">
        <f>IF('TECH RES'!C3047="RESNGA",'TECH RES'!B3047,"*")</f>
        <v>*</v>
      </c>
      <c r="G3046" t="str">
        <f t="shared" si="284"/>
        <v>*</v>
      </c>
      <c r="H3046" t="str">
        <f t="shared" si="285"/>
        <v>*</v>
      </c>
      <c r="I3046" t="str">
        <f t="shared" si="286"/>
        <v>*</v>
      </c>
      <c r="J3046" t="str">
        <f t="shared" si="287"/>
        <v>*</v>
      </c>
    </row>
    <row r="3047" spans="2:10" x14ac:dyDescent="0.25">
      <c r="B3047" t="str">
        <f>IF('TECH RES'!C3048="RESNGA",'TECH RES'!B3048,"*")</f>
        <v>*</v>
      </c>
      <c r="C3047" t="str">
        <f t="shared" si="282"/>
        <v>*</v>
      </c>
      <c r="D3047" t="str">
        <f t="shared" si="283"/>
        <v>*</v>
      </c>
      <c r="F3047" t="str">
        <f>IF('TECH RES'!C3048="RESNGA",'TECH RES'!B3048,"*")</f>
        <v>*</v>
      </c>
      <c r="G3047" t="str">
        <f t="shared" si="284"/>
        <v>*</v>
      </c>
      <c r="H3047" t="str">
        <f t="shared" si="285"/>
        <v>*</v>
      </c>
      <c r="I3047" t="str">
        <f t="shared" si="286"/>
        <v>*</v>
      </c>
      <c r="J3047" t="str">
        <f t="shared" si="287"/>
        <v>*</v>
      </c>
    </row>
    <row r="3048" spans="2:10" x14ac:dyDescent="0.25">
      <c r="B3048" t="str">
        <f>IF('TECH RES'!C3049="RESNGA",'TECH RES'!B3049,"*")</f>
        <v>*</v>
      </c>
      <c r="C3048" t="str">
        <f t="shared" si="282"/>
        <v>*</v>
      </c>
      <c r="D3048" t="str">
        <f t="shared" si="283"/>
        <v>*</v>
      </c>
      <c r="F3048" t="str">
        <f>IF('TECH RES'!C3049="RESNGA",'TECH RES'!B3049,"*")</f>
        <v>*</v>
      </c>
      <c r="G3048" t="str">
        <f t="shared" si="284"/>
        <v>*</v>
      </c>
      <c r="H3048" t="str">
        <f t="shared" si="285"/>
        <v>*</v>
      </c>
      <c r="I3048" t="str">
        <f t="shared" si="286"/>
        <v>*</v>
      </c>
      <c r="J3048" t="str">
        <f t="shared" si="287"/>
        <v>*</v>
      </c>
    </row>
    <row r="3049" spans="2:10" x14ac:dyDescent="0.25">
      <c r="B3049" t="str">
        <f>IF('TECH RES'!C3050="RESNGA",'TECH RES'!B3050,"*")</f>
        <v>*</v>
      </c>
      <c r="C3049" t="str">
        <f t="shared" si="282"/>
        <v>*</v>
      </c>
      <c r="D3049" t="str">
        <f t="shared" si="283"/>
        <v>*</v>
      </c>
      <c r="F3049" t="str">
        <f>IF('TECH RES'!C3050="RESNGA",'TECH RES'!B3050,"*")</f>
        <v>*</v>
      </c>
      <c r="G3049" t="str">
        <f t="shared" si="284"/>
        <v>*</v>
      </c>
      <c r="H3049" t="str">
        <f t="shared" si="285"/>
        <v>*</v>
      </c>
      <c r="I3049" t="str">
        <f t="shared" si="286"/>
        <v>*</v>
      </c>
      <c r="J3049" t="str">
        <f t="shared" si="287"/>
        <v>*</v>
      </c>
    </row>
    <row r="3050" spans="2:10" x14ac:dyDescent="0.25">
      <c r="B3050" t="str">
        <f>IF('TECH RES'!C3051="RESNGA",'TECH RES'!B3051,"*")</f>
        <v>*</v>
      </c>
      <c r="C3050" t="str">
        <f t="shared" si="282"/>
        <v>*</v>
      </c>
      <c r="D3050" t="str">
        <f t="shared" si="283"/>
        <v>*</v>
      </c>
      <c r="F3050" t="str">
        <f>IF('TECH RES'!C3051="RESNGA",'TECH RES'!B3051,"*")</f>
        <v>*</v>
      </c>
      <c r="G3050" t="str">
        <f t="shared" si="284"/>
        <v>*</v>
      </c>
      <c r="H3050" t="str">
        <f t="shared" si="285"/>
        <v>*</v>
      </c>
      <c r="I3050" t="str">
        <f t="shared" si="286"/>
        <v>*</v>
      </c>
      <c r="J3050" t="str">
        <f t="shared" si="287"/>
        <v>*</v>
      </c>
    </row>
    <row r="3051" spans="2:10" x14ac:dyDescent="0.25">
      <c r="B3051" t="str">
        <f>IF('TECH RES'!C3052="RESNGA",'TECH RES'!B3052,"*")</f>
        <v>*</v>
      </c>
      <c r="C3051" t="str">
        <f t="shared" si="282"/>
        <v>*</v>
      </c>
      <c r="D3051" t="str">
        <f t="shared" si="283"/>
        <v>*</v>
      </c>
      <c r="F3051" t="str">
        <f>IF('TECH RES'!C3052="RESNGA",'TECH RES'!B3052,"*")</f>
        <v>*</v>
      </c>
      <c r="G3051" t="str">
        <f t="shared" si="284"/>
        <v>*</v>
      </c>
      <c r="H3051" t="str">
        <f t="shared" si="285"/>
        <v>*</v>
      </c>
      <c r="I3051" t="str">
        <f t="shared" si="286"/>
        <v>*</v>
      </c>
      <c r="J3051" t="str">
        <f t="shared" si="287"/>
        <v>*</v>
      </c>
    </row>
    <row r="3052" spans="2:10" x14ac:dyDescent="0.25">
      <c r="B3052" t="str">
        <f>IF('TECH RES'!C3053="RESNGA",'TECH RES'!B3053,"*")</f>
        <v>*</v>
      </c>
      <c r="C3052" t="str">
        <f t="shared" si="282"/>
        <v>*</v>
      </c>
      <c r="D3052" t="str">
        <f t="shared" si="283"/>
        <v>*</v>
      </c>
      <c r="F3052" t="str">
        <f>IF('TECH RES'!C3053="RESNGA",'TECH RES'!B3053,"*")</f>
        <v>*</v>
      </c>
      <c r="G3052" t="str">
        <f t="shared" si="284"/>
        <v>*</v>
      </c>
      <c r="H3052" t="str">
        <f t="shared" si="285"/>
        <v>*</v>
      </c>
      <c r="I3052" t="str">
        <f t="shared" si="286"/>
        <v>*</v>
      </c>
      <c r="J3052" t="str">
        <f t="shared" si="287"/>
        <v>*</v>
      </c>
    </row>
    <row r="3053" spans="2:10" x14ac:dyDescent="0.25">
      <c r="B3053" t="str">
        <f>IF('TECH RES'!C3054="RESNGA",'TECH RES'!B3054,"*")</f>
        <v>*</v>
      </c>
      <c r="C3053" t="str">
        <f t="shared" si="282"/>
        <v>*</v>
      </c>
      <c r="D3053" t="str">
        <f t="shared" si="283"/>
        <v>*</v>
      </c>
      <c r="F3053" t="str">
        <f>IF('TECH RES'!C3054="RESNGA",'TECH RES'!B3054,"*")</f>
        <v>*</v>
      </c>
      <c r="G3053" t="str">
        <f t="shared" si="284"/>
        <v>*</v>
      </c>
      <c r="H3053" t="str">
        <f t="shared" si="285"/>
        <v>*</v>
      </c>
      <c r="I3053" t="str">
        <f t="shared" si="286"/>
        <v>*</v>
      </c>
      <c r="J3053" t="str">
        <f t="shared" si="287"/>
        <v>*</v>
      </c>
    </row>
    <row r="3054" spans="2:10" x14ac:dyDescent="0.25">
      <c r="B3054" t="str">
        <f>IF('TECH RES'!C3055="RESNGA",'TECH RES'!B3055,"*")</f>
        <v>*</v>
      </c>
      <c r="C3054" t="str">
        <f t="shared" si="282"/>
        <v>*</v>
      </c>
      <c r="D3054" t="str">
        <f t="shared" si="283"/>
        <v>*</v>
      </c>
      <c r="F3054" t="str">
        <f>IF('TECH RES'!C3055="RESNGA",'TECH RES'!B3055,"*")</f>
        <v>*</v>
      </c>
      <c r="G3054" t="str">
        <f t="shared" si="284"/>
        <v>*</v>
      </c>
      <c r="H3054" t="str">
        <f t="shared" si="285"/>
        <v>*</v>
      </c>
      <c r="I3054" t="str">
        <f t="shared" si="286"/>
        <v>*</v>
      </c>
      <c r="J3054" t="str">
        <f t="shared" si="287"/>
        <v>*</v>
      </c>
    </row>
    <row r="3055" spans="2:10" x14ac:dyDescent="0.25">
      <c r="B3055" t="str">
        <f>IF('TECH RES'!C3056="RESNGA",'TECH RES'!B3056,"*")</f>
        <v>*</v>
      </c>
      <c r="C3055" t="str">
        <f t="shared" si="282"/>
        <v>*</v>
      </c>
      <c r="D3055" t="str">
        <f t="shared" si="283"/>
        <v>*</v>
      </c>
      <c r="F3055" t="str">
        <f>IF('TECH RES'!C3056="RESNGA",'TECH RES'!B3056,"*")</f>
        <v>*</v>
      </c>
      <c r="G3055" t="str">
        <f t="shared" si="284"/>
        <v>*</v>
      </c>
      <c r="H3055" t="str">
        <f t="shared" si="285"/>
        <v>*</v>
      </c>
      <c r="I3055" t="str">
        <f t="shared" si="286"/>
        <v>*</v>
      </c>
      <c r="J3055" t="str">
        <f t="shared" si="287"/>
        <v>*</v>
      </c>
    </row>
    <row r="3056" spans="2:10" x14ac:dyDescent="0.25">
      <c r="B3056" t="str">
        <f>IF('TECH RES'!C3057="RESNGA",'TECH RES'!B3057,"*")</f>
        <v>*</v>
      </c>
      <c r="C3056" t="str">
        <f t="shared" si="282"/>
        <v>*</v>
      </c>
      <c r="D3056" t="str">
        <f t="shared" si="283"/>
        <v>*</v>
      </c>
      <c r="F3056" t="str">
        <f>IF('TECH RES'!C3057="RESNGA",'TECH RES'!B3057,"*")</f>
        <v>*</v>
      </c>
      <c r="G3056" t="str">
        <f t="shared" si="284"/>
        <v>*</v>
      </c>
      <c r="H3056" t="str">
        <f t="shared" si="285"/>
        <v>*</v>
      </c>
      <c r="I3056" t="str">
        <f t="shared" si="286"/>
        <v>*</v>
      </c>
      <c r="J3056" t="str">
        <f t="shared" si="287"/>
        <v>*</v>
      </c>
    </row>
    <row r="3057" spans="2:10" x14ac:dyDescent="0.25">
      <c r="B3057" t="str">
        <f>IF('TECH RES'!C3058="RESNGA",'TECH RES'!B3058,"*")</f>
        <v>*</v>
      </c>
      <c r="C3057" t="str">
        <f t="shared" si="282"/>
        <v>*</v>
      </c>
      <c r="D3057" t="str">
        <f t="shared" si="283"/>
        <v>*</v>
      </c>
      <c r="F3057" t="str">
        <f>IF('TECH RES'!C3058="RESNGA",'TECH RES'!B3058,"*")</f>
        <v>*</v>
      </c>
      <c r="G3057" t="str">
        <f t="shared" si="284"/>
        <v>*</v>
      </c>
      <c r="H3057" t="str">
        <f t="shared" si="285"/>
        <v>*</v>
      </c>
      <c r="I3057" t="str">
        <f t="shared" si="286"/>
        <v>*</v>
      </c>
      <c r="J3057" t="str">
        <f t="shared" si="287"/>
        <v>*</v>
      </c>
    </row>
    <row r="3058" spans="2:10" x14ac:dyDescent="0.25">
      <c r="B3058" t="str">
        <f>IF('TECH RES'!C3059="RESNGA",'TECH RES'!B3059,"*")</f>
        <v>*</v>
      </c>
      <c r="C3058" t="str">
        <f t="shared" si="282"/>
        <v>*</v>
      </c>
      <c r="D3058" t="str">
        <f t="shared" si="283"/>
        <v>*</v>
      </c>
      <c r="F3058" t="str">
        <f>IF('TECH RES'!C3059="RESNGA",'TECH RES'!B3059,"*")</f>
        <v>*</v>
      </c>
      <c r="G3058" t="str">
        <f t="shared" si="284"/>
        <v>*</v>
      </c>
      <c r="H3058" t="str">
        <f t="shared" si="285"/>
        <v>*</v>
      </c>
      <c r="I3058" t="str">
        <f t="shared" si="286"/>
        <v>*</v>
      </c>
      <c r="J3058" t="str">
        <f t="shared" si="287"/>
        <v>*</v>
      </c>
    </row>
    <row r="3059" spans="2:10" x14ac:dyDescent="0.25">
      <c r="B3059" t="str">
        <f>IF('TECH RES'!C3060="RESNGA",'TECH RES'!B3060,"*")</f>
        <v>*</v>
      </c>
      <c r="C3059" t="str">
        <f t="shared" si="282"/>
        <v>*</v>
      </c>
      <c r="D3059" t="str">
        <f t="shared" si="283"/>
        <v>*</v>
      </c>
      <c r="F3059" t="str">
        <f>IF('TECH RES'!C3060="RESNGA",'TECH RES'!B3060,"*")</f>
        <v>*</v>
      </c>
      <c r="G3059" t="str">
        <f t="shared" si="284"/>
        <v>*</v>
      </c>
      <c r="H3059" t="str">
        <f t="shared" si="285"/>
        <v>*</v>
      </c>
      <c r="I3059" t="str">
        <f t="shared" si="286"/>
        <v>*</v>
      </c>
      <c r="J3059" t="str">
        <f t="shared" si="287"/>
        <v>*</v>
      </c>
    </row>
    <row r="3060" spans="2:10" x14ac:dyDescent="0.25">
      <c r="B3060" t="str">
        <f>IF('TECH RES'!C3061="RESNGA",'TECH RES'!B3061,"*")</f>
        <v>*</v>
      </c>
      <c r="C3060" t="str">
        <f t="shared" si="282"/>
        <v>*</v>
      </c>
      <c r="D3060" t="str">
        <f t="shared" si="283"/>
        <v>*</v>
      </c>
      <c r="F3060" t="str">
        <f>IF('TECH RES'!C3061="RESNGA",'TECH RES'!B3061,"*")</f>
        <v>*</v>
      </c>
      <c r="G3060" t="str">
        <f t="shared" si="284"/>
        <v>*</v>
      </c>
      <c r="H3060" t="str">
        <f t="shared" si="285"/>
        <v>*</v>
      </c>
      <c r="I3060" t="str">
        <f t="shared" si="286"/>
        <v>*</v>
      </c>
      <c r="J3060" t="str">
        <f t="shared" si="287"/>
        <v>*</v>
      </c>
    </row>
    <row r="3061" spans="2:10" x14ac:dyDescent="0.25">
      <c r="B3061" t="str">
        <f>IF('TECH RES'!C3062="RESNGA",'TECH RES'!B3062,"*")</f>
        <v>*</v>
      </c>
      <c r="C3061" t="str">
        <f t="shared" si="282"/>
        <v>*</v>
      </c>
      <c r="D3061" t="str">
        <f t="shared" si="283"/>
        <v>*</v>
      </c>
      <c r="F3061" t="str">
        <f>IF('TECH RES'!C3062="RESNGA",'TECH RES'!B3062,"*")</f>
        <v>*</v>
      </c>
      <c r="G3061" t="str">
        <f t="shared" si="284"/>
        <v>*</v>
      </c>
      <c r="H3061" t="str">
        <f t="shared" si="285"/>
        <v>*</v>
      </c>
      <c r="I3061" t="str">
        <f t="shared" si="286"/>
        <v>*</v>
      </c>
      <c r="J3061" t="str">
        <f t="shared" si="287"/>
        <v>*</v>
      </c>
    </row>
    <row r="3062" spans="2:10" x14ac:dyDescent="0.25">
      <c r="B3062" t="str">
        <f>IF('TECH RES'!C3063="RESNGA",'TECH RES'!B3063,"*")</f>
        <v>*</v>
      </c>
      <c r="C3062" t="str">
        <f t="shared" si="282"/>
        <v>*</v>
      </c>
      <c r="D3062" t="str">
        <f t="shared" si="283"/>
        <v>*</v>
      </c>
      <c r="F3062" t="str">
        <f>IF('TECH RES'!C3063="RESNGA",'TECH RES'!B3063,"*")</f>
        <v>*</v>
      </c>
      <c r="G3062" t="str">
        <f t="shared" si="284"/>
        <v>*</v>
      </c>
      <c r="H3062" t="str">
        <f t="shared" si="285"/>
        <v>*</v>
      </c>
      <c r="I3062" t="str">
        <f t="shared" si="286"/>
        <v>*</v>
      </c>
      <c r="J3062" t="str">
        <f t="shared" si="287"/>
        <v>*</v>
      </c>
    </row>
    <row r="3063" spans="2:10" x14ac:dyDescent="0.25">
      <c r="B3063" t="str">
        <f>IF('TECH RES'!C3064="RESNGA",'TECH RES'!B3064,"*")</f>
        <v>*</v>
      </c>
      <c r="C3063" t="str">
        <f t="shared" si="282"/>
        <v>*</v>
      </c>
      <c r="D3063" t="str">
        <f t="shared" si="283"/>
        <v>*</v>
      </c>
      <c r="F3063" t="str">
        <f>IF('TECH RES'!C3064="RESNGA",'TECH RES'!B3064,"*")</f>
        <v>*</v>
      </c>
      <c r="G3063" t="str">
        <f t="shared" si="284"/>
        <v>*</v>
      </c>
      <c r="H3063" t="str">
        <f t="shared" si="285"/>
        <v>*</v>
      </c>
      <c r="I3063" t="str">
        <f t="shared" si="286"/>
        <v>*</v>
      </c>
      <c r="J3063" t="str">
        <f t="shared" si="287"/>
        <v>*</v>
      </c>
    </row>
    <row r="3064" spans="2:10" x14ac:dyDescent="0.25">
      <c r="B3064" t="str">
        <f>IF('TECH RES'!C3065="RESNGA",'TECH RES'!B3065,"*")</f>
        <v>*</v>
      </c>
      <c r="C3064" t="str">
        <f t="shared" si="282"/>
        <v>*</v>
      </c>
      <c r="D3064" t="str">
        <f t="shared" si="283"/>
        <v>*</v>
      </c>
      <c r="F3064" t="str">
        <f>IF('TECH RES'!C3065="RESNGA",'TECH RES'!B3065,"*")</f>
        <v>*</v>
      </c>
      <c r="G3064" t="str">
        <f t="shared" si="284"/>
        <v>*</v>
      </c>
      <c r="H3064" t="str">
        <f t="shared" si="285"/>
        <v>*</v>
      </c>
      <c r="I3064" t="str">
        <f t="shared" si="286"/>
        <v>*</v>
      </c>
      <c r="J3064" t="str">
        <f t="shared" si="287"/>
        <v>*</v>
      </c>
    </row>
    <row r="3065" spans="2:10" x14ac:dyDescent="0.25">
      <c r="B3065" t="str">
        <f>IF('TECH RES'!C3066="RESNGA",'TECH RES'!B3066,"*")</f>
        <v>*</v>
      </c>
      <c r="C3065" t="str">
        <f t="shared" si="282"/>
        <v>*</v>
      </c>
      <c r="D3065" t="str">
        <f t="shared" si="283"/>
        <v>*</v>
      </c>
      <c r="F3065" t="str">
        <f>IF('TECH RES'!C3066="RESNGA",'TECH RES'!B3066,"*")</f>
        <v>*</v>
      </c>
      <c r="G3065" t="str">
        <f t="shared" si="284"/>
        <v>*</v>
      </c>
      <c r="H3065" t="str">
        <f t="shared" si="285"/>
        <v>*</v>
      </c>
      <c r="I3065" t="str">
        <f t="shared" si="286"/>
        <v>*</v>
      </c>
      <c r="J3065" t="str">
        <f t="shared" si="287"/>
        <v>*</v>
      </c>
    </row>
    <row r="3066" spans="2:10" x14ac:dyDescent="0.25">
      <c r="B3066" t="str">
        <f>IF('TECH RES'!C3067="RESNGA",'TECH RES'!B3067,"*")</f>
        <v>*</v>
      </c>
      <c r="C3066" t="str">
        <f t="shared" si="282"/>
        <v>*</v>
      </c>
      <c r="D3066" t="str">
        <f t="shared" si="283"/>
        <v>*</v>
      </c>
      <c r="F3066" t="str">
        <f>IF('TECH RES'!C3067="RESNGA",'TECH RES'!B3067,"*")</f>
        <v>*</v>
      </c>
      <c r="G3066" t="str">
        <f t="shared" si="284"/>
        <v>*</v>
      </c>
      <c r="H3066" t="str">
        <f t="shared" si="285"/>
        <v>*</v>
      </c>
      <c r="I3066" t="str">
        <f t="shared" si="286"/>
        <v>*</v>
      </c>
      <c r="J3066" t="str">
        <f t="shared" si="287"/>
        <v>*</v>
      </c>
    </row>
    <row r="3067" spans="2:10" x14ac:dyDescent="0.25">
      <c r="B3067" t="str">
        <f>IF('TECH RES'!C3068="RESNGA",'TECH RES'!B3068,"*")</f>
        <v>*</v>
      </c>
      <c r="C3067" t="str">
        <f t="shared" si="282"/>
        <v>*</v>
      </c>
      <c r="D3067" t="str">
        <f t="shared" si="283"/>
        <v>*</v>
      </c>
      <c r="F3067" t="str">
        <f>IF('TECH RES'!C3068="RESNGA",'TECH RES'!B3068,"*")</f>
        <v>*</v>
      </c>
      <c r="G3067" t="str">
        <f t="shared" si="284"/>
        <v>*</v>
      </c>
      <c r="H3067" t="str">
        <f t="shared" si="285"/>
        <v>*</v>
      </c>
      <c r="I3067" t="str">
        <f t="shared" si="286"/>
        <v>*</v>
      </c>
      <c r="J3067" t="str">
        <f t="shared" si="287"/>
        <v>*</v>
      </c>
    </row>
    <row r="3068" spans="2:10" x14ac:dyDescent="0.25">
      <c r="B3068" t="str">
        <f>IF('TECH RES'!C3069="RESNGA",'TECH RES'!B3069,"*")</f>
        <v>*</v>
      </c>
      <c r="C3068" t="str">
        <f t="shared" si="282"/>
        <v>*</v>
      </c>
      <c r="D3068" t="str">
        <f t="shared" si="283"/>
        <v>*</v>
      </c>
      <c r="F3068" t="str">
        <f>IF('TECH RES'!C3069="RESNGA",'TECH RES'!B3069,"*")</f>
        <v>*</v>
      </c>
      <c r="G3068" t="str">
        <f t="shared" si="284"/>
        <v>*</v>
      </c>
      <c r="H3068" t="str">
        <f t="shared" si="285"/>
        <v>*</v>
      </c>
      <c r="I3068" t="str">
        <f t="shared" si="286"/>
        <v>*</v>
      </c>
      <c r="J3068" t="str">
        <f t="shared" si="287"/>
        <v>*</v>
      </c>
    </row>
    <row r="3069" spans="2:10" x14ac:dyDescent="0.25">
      <c r="B3069" t="str">
        <f>IF('TECH RES'!C3070="RESNGA",'TECH RES'!B3070,"*")</f>
        <v>*</v>
      </c>
      <c r="C3069" t="str">
        <f t="shared" si="282"/>
        <v>*</v>
      </c>
      <c r="D3069" t="str">
        <f t="shared" si="283"/>
        <v>*</v>
      </c>
      <c r="F3069" t="str">
        <f>IF('TECH RES'!C3070="RESNGA",'TECH RES'!B3070,"*")</f>
        <v>*</v>
      </c>
      <c r="G3069" t="str">
        <f t="shared" si="284"/>
        <v>*</v>
      </c>
      <c r="H3069" t="str">
        <f t="shared" si="285"/>
        <v>*</v>
      </c>
      <c r="I3069" t="str">
        <f t="shared" si="286"/>
        <v>*</v>
      </c>
      <c r="J3069" t="str">
        <f t="shared" si="287"/>
        <v>*</v>
      </c>
    </row>
    <row r="3070" spans="2:10" x14ac:dyDescent="0.25">
      <c r="B3070" t="str">
        <f>IF('TECH RES'!C3071="RESNGA",'TECH RES'!B3071,"*")</f>
        <v>*</v>
      </c>
      <c r="C3070" t="str">
        <f t="shared" si="282"/>
        <v>*</v>
      </c>
      <c r="D3070" t="str">
        <f t="shared" si="283"/>
        <v>*</v>
      </c>
      <c r="F3070" t="str">
        <f>IF('TECH RES'!C3071="RESNGA",'TECH RES'!B3071,"*")</f>
        <v>*</v>
      </c>
      <c r="G3070" t="str">
        <f t="shared" si="284"/>
        <v>*</v>
      </c>
      <c r="H3070" t="str">
        <f t="shared" si="285"/>
        <v>*</v>
      </c>
      <c r="I3070" t="str">
        <f t="shared" si="286"/>
        <v>*</v>
      </c>
      <c r="J3070" t="str">
        <f t="shared" si="287"/>
        <v>*</v>
      </c>
    </row>
    <row r="3071" spans="2:10" x14ac:dyDescent="0.25">
      <c r="B3071" t="str">
        <f>IF('TECH RES'!C3072="RESNGA",'TECH RES'!B3072,"*")</f>
        <v>*</v>
      </c>
      <c r="C3071" t="str">
        <f t="shared" si="282"/>
        <v>*</v>
      </c>
      <c r="D3071" t="str">
        <f t="shared" si="283"/>
        <v>*</v>
      </c>
      <c r="F3071" t="str">
        <f>IF('TECH RES'!C3072="RESNGA",'TECH RES'!B3072,"*")</f>
        <v>*</v>
      </c>
      <c r="G3071" t="str">
        <f t="shared" si="284"/>
        <v>*</v>
      </c>
      <c r="H3071" t="str">
        <f t="shared" si="285"/>
        <v>*</v>
      </c>
      <c r="I3071" t="str">
        <f t="shared" si="286"/>
        <v>*</v>
      </c>
      <c r="J3071" t="str">
        <f t="shared" si="287"/>
        <v>*</v>
      </c>
    </row>
    <row r="3072" spans="2:10" x14ac:dyDescent="0.25">
      <c r="B3072" t="str">
        <f>IF('TECH RES'!C3073="RESNGA",'TECH RES'!B3073,"*")</f>
        <v>*</v>
      </c>
      <c r="C3072" t="str">
        <f t="shared" si="282"/>
        <v>*</v>
      </c>
      <c r="D3072" t="str">
        <f t="shared" si="283"/>
        <v>*</v>
      </c>
      <c r="F3072" t="str">
        <f>IF('TECH RES'!C3073="RESNGA",'TECH RES'!B3073,"*")</f>
        <v>*</v>
      </c>
      <c r="G3072" t="str">
        <f t="shared" si="284"/>
        <v>*</v>
      </c>
      <c r="H3072" t="str">
        <f t="shared" si="285"/>
        <v>*</v>
      </c>
      <c r="I3072" t="str">
        <f t="shared" si="286"/>
        <v>*</v>
      </c>
      <c r="J3072" t="str">
        <f t="shared" si="287"/>
        <v>*</v>
      </c>
    </row>
    <row r="3073" spans="2:10" x14ac:dyDescent="0.25">
      <c r="B3073" t="str">
        <f>IF('TECH RES'!C3074="RESNGA",'TECH RES'!B3074,"*")</f>
        <v>*</v>
      </c>
      <c r="C3073" t="str">
        <f t="shared" si="282"/>
        <v>*</v>
      </c>
      <c r="D3073" t="str">
        <f t="shared" si="283"/>
        <v>*</v>
      </c>
      <c r="F3073" t="str">
        <f>IF('TECH RES'!C3074="RESNGA",'TECH RES'!B3074,"*")</f>
        <v>*</v>
      </c>
      <c r="G3073" t="str">
        <f t="shared" si="284"/>
        <v>*</v>
      </c>
      <c r="H3073" t="str">
        <f t="shared" si="285"/>
        <v>*</v>
      </c>
      <c r="I3073" t="str">
        <f t="shared" si="286"/>
        <v>*</v>
      </c>
      <c r="J3073" t="str">
        <f t="shared" si="287"/>
        <v>*</v>
      </c>
    </row>
    <row r="3074" spans="2:10" x14ac:dyDescent="0.25">
      <c r="B3074" t="str">
        <f>IF('TECH RES'!C3075="RESNGA",'TECH RES'!B3075,"*")</f>
        <v>*</v>
      </c>
      <c r="C3074" t="str">
        <f t="shared" si="282"/>
        <v>*</v>
      </c>
      <c r="D3074" t="str">
        <f t="shared" si="283"/>
        <v>*</v>
      </c>
      <c r="F3074" t="str">
        <f>IF('TECH RES'!C3075="RESNGA",'TECH RES'!B3075,"*")</f>
        <v>*</v>
      </c>
      <c r="G3074" t="str">
        <f t="shared" si="284"/>
        <v>*</v>
      </c>
      <c r="H3074" t="str">
        <f t="shared" si="285"/>
        <v>*</v>
      </c>
      <c r="I3074" t="str">
        <f t="shared" si="286"/>
        <v>*</v>
      </c>
      <c r="J3074" t="str">
        <f t="shared" si="287"/>
        <v>*</v>
      </c>
    </row>
    <row r="3075" spans="2:10" x14ac:dyDescent="0.25">
      <c r="B3075" t="str">
        <f>IF('TECH RES'!C3076="RESNGA",'TECH RES'!B3076,"*")</f>
        <v>*</v>
      </c>
      <c r="C3075" t="str">
        <f t="shared" si="282"/>
        <v>*</v>
      </c>
      <c r="D3075" t="str">
        <f t="shared" si="283"/>
        <v>*</v>
      </c>
      <c r="F3075" t="str">
        <f>IF('TECH RES'!C3076="RESNGA",'TECH RES'!B3076,"*")</f>
        <v>*</v>
      </c>
      <c r="G3075" t="str">
        <f t="shared" si="284"/>
        <v>*</v>
      </c>
      <c r="H3075" t="str">
        <f t="shared" si="285"/>
        <v>*</v>
      </c>
      <c r="I3075" t="str">
        <f t="shared" si="286"/>
        <v>*</v>
      </c>
      <c r="J3075" t="str">
        <f t="shared" si="287"/>
        <v>*</v>
      </c>
    </row>
    <row r="3076" spans="2:10" x14ac:dyDescent="0.25">
      <c r="B3076" t="str">
        <f>IF('TECH RES'!C3077="RESNGA",'TECH RES'!B3077,"*")</f>
        <v>*</v>
      </c>
      <c r="C3076" t="str">
        <f t="shared" si="282"/>
        <v>*</v>
      </c>
      <c r="D3076" t="str">
        <f t="shared" si="283"/>
        <v>*</v>
      </c>
      <c r="F3076" t="str">
        <f>IF('TECH RES'!C3077="RESNGA",'TECH RES'!B3077,"*")</f>
        <v>*</v>
      </c>
      <c r="G3076" t="str">
        <f t="shared" si="284"/>
        <v>*</v>
      </c>
      <c r="H3076" t="str">
        <f t="shared" si="285"/>
        <v>*</v>
      </c>
      <c r="I3076" t="str">
        <f t="shared" si="286"/>
        <v>*</v>
      </c>
      <c r="J3076" t="str">
        <f t="shared" si="287"/>
        <v>*</v>
      </c>
    </row>
    <row r="3077" spans="2:10" x14ac:dyDescent="0.25">
      <c r="B3077" t="str">
        <f>IF('TECH RES'!C3078="RESNGA",'TECH RES'!B3078,"*")</f>
        <v>*</v>
      </c>
      <c r="C3077" t="str">
        <f t="shared" si="282"/>
        <v>*</v>
      </c>
      <c r="D3077" t="str">
        <f t="shared" si="283"/>
        <v>*</v>
      </c>
      <c r="F3077" t="str">
        <f>IF('TECH RES'!C3078="RESNGA",'TECH RES'!B3078,"*")</f>
        <v>*</v>
      </c>
      <c r="G3077" t="str">
        <f t="shared" si="284"/>
        <v>*</v>
      </c>
      <c r="H3077" t="str">
        <f t="shared" si="285"/>
        <v>*</v>
      </c>
      <c r="I3077" t="str">
        <f t="shared" si="286"/>
        <v>*</v>
      </c>
      <c r="J3077" t="str">
        <f t="shared" si="287"/>
        <v>*</v>
      </c>
    </row>
    <row r="3078" spans="2:10" x14ac:dyDescent="0.25">
      <c r="B3078" t="str">
        <f>IF('TECH RES'!C3079="RESNGA",'TECH RES'!B3079,"*")</f>
        <v>*</v>
      </c>
      <c r="C3078" t="str">
        <f t="shared" ref="C3078:C3141" si="288">IF(B3078="*","*","RESNGA")</f>
        <v>*</v>
      </c>
      <c r="D3078" t="str">
        <f t="shared" ref="D3078:D3141" si="289">IF(B3078="*","*",1)</f>
        <v>*</v>
      </c>
      <c r="F3078" t="str">
        <f>IF('TECH RES'!C3079="RESNGA",'TECH RES'!B3079,"*")</f>
        <v>*</v>
      </c>
      <c r="G3078" t="str">
        <f t="shared" ref="G3078:G3141" si="290">IF(F3078="*","*","RESRNG")</f>
        <v>*</v>
      </c>
      <c r="H3078" t="str">
        <f t="shared" ref="H3078:H3141" si="291">IF(F3078="*","*",0)</f>
        <v>*</v>
      </c>
      <c r="I3078" t="str">
        <f t="shared" ref="I3078:I3141" si="292">IF(G3078="*","*",1)</f>
        <v>*</v>
      </c>
      <c r="J3078" t="str">
        <f t="shared" ref="J3078:J3141" si="293">IF(H3078="*","*",1)</f>
        <v>*</v>
      </c>
    </row>
    <row r="3079" spans="2:10" x14ac:dyDescent="0.25">
      <c r="B3079" t="str">
        <f>IF('TECH RES'!C3080="RESNGA",'TECH RES'!B3080,"*")</f>
        <v>*</v>
      </c>
      <c r="C3079" t="str">
        <f t="shared" si="288"/>
        <v>*</v>
      </c>
      <c r="D3079" t="str">
        <f t="shared" si="289"/>
        <v>*</v>
      </c>
      <c r="F3079" t="str">
        <f>IF('TECH RES'!C3080="RESNGA",'TECH RES'!B3080,"*")</f>
        <v>*</v>
      </c>
      <c r="G3079" t="str">
        <f t="shared" si="290"/>
        <v>*</v>
      </c>
      <c r="H3079" t="str">
        <f t="shared" si="291"/>
        <v>*</v>
      </c>
      <c r="I3079" t="str">
        <f t="shared" si="292"/>
        <v>*</v>
      </c>
      <c r="J3079" t="str">
        <f t="shared" si="293"/>
        <v>*</v>
      </c>
    </row>
    <row r="3080" spans="2:10" x14ac:dyDescent="0.25">
      <c r="B3080" t="str">
        <f>IF('TECH RES'!C3081="RESNGA",'TECH RES'!B3081,"*")</f>
        <v>*</v>
      </c>
      <c r="C3080" t="str">
        <f t="shared" si="288"/>
        <v>*</v>
      </c>
      <c r="D3080" t="str">
        <f t="shared" si="289"/>
        <v>*</v>
      </c>
      <c r="F3080" t="str">
        <f>IF('TECH RES'!C3081="RESNGA",'TECH RES'!B3081,"*")</f>
        <v>*</v>
      </c>
      <c r="G3080" t="str">
        <f t="shared" si="290"/>
        <v>*</v>
      </c>
      <c r="H3080" t="str">
        <f t="shared" si="291"/>
        <v>*</v>
      </c>
      <c r="I3080" t="str">
        <f t="shared" si="292"/>
        <v>*</v>
      </c>
      <c r="J3080" t="str">
        <f t="shared" si="293"/>
        <v>*</v>
      </c>
    </row>
    <row r="3081" spans="2:10" x14ac:dyDescent="0.25">
      <c r="B3081" t="str">
        <f>IF('TECH RES'!C3082="RESNGA",'TECH RES'!B3082,"*")</f>
        <v>*</v>
      </c>
      <c r="C3081" t="str">
        <f t="shared" si="288"/>
        <v>*</v>
      </c>
      <c r="D3081" t="str">
        <f t="shared" si="289"/>
        <v>*</v>
      </c>
      <c r="F3081" t="str">
        <f>IF('TECH RES'!C3082="RESNGA",'TECH RES'!B3082,"*")</f>
        <v>*</v>
      </c>
      <c r="G3081" t="str">
        <f t="shared" si="290"/>
        <v>*</v>
      </c>
      <c r="H3081" t="str">
        <f t="shared" si="291"/>
        <v>*</v>
      </c>
      <c r="I3081" t="str">
        <f t="shared" si="292"/>
        <v>*</v>
      </c>
      <c r="J3081" t="str">
        <f t="shared" si="293"/>
        <v>*</v>
      </c>
    </row>
    <row r="3082" spans="2:10" x14ac:dyDescent="0.25">
      <c r="B3082" t="str">
        <f>IF('TECH RES'!C3083="RESNGA",'TECH RES'!B3083,"*")</f>
        <v>*</v>
      </c>
      <c r="C3082" t="str">
        <f t="shared" si="288"/>
        <v>*</v>
      </c>
      <c r="D3082" t="str">
        <f t="shared" si="289"/>
        <v>*</v>
      </c>
      <c r="F3082" t="str">
        <f>IF('TECH RES'!C3083="RESNGA",'TECH RES'!B3083,"*")</f>
        <v>*</v>
      </c>
      <c r="G3082" t="str">
        <f t="shared" si="290"/>
        <v>*</v>
      </c>
      <c r="H3082" t="str">
        <f t="shared" si="291"/>
        <v>*</v>
      </c>
      <c r="I3082" t="str">
        <f t="shared" si="292"/>
        <v>*</v>
      </c>
      <c r="J3082" t="str">
        <f t="shared" si="293"/>
        <v>*</v>
      </c>
    </row>
    <row r="3083" spans="2:10" x14ac:dyDescent="0.25">
      <c r="B3083" t="str">
        <f>IF('TECH RES'!C3084="RESNGA",'TECH RES'!B3084,"*")</f>
        <v>*</v>
      </c>
      <c r="C3083" t="str">
        <f t="shared" si="288"/>
        <v>*</v>
      </c>
      <c r="D3083" t="str">
        <f t="shared" si="289"/>
        <v>*</v>
      </c>
      <c r="F3083" t="str">
        <f>IF('TECH RES'!C3084="RESNGA",'TECH RES'!B3084,"*")</f>
        <v>*</v>
      </c>
      <c r="G3083" t="str">
        <f t="shared" si="290"/>
        <v>*</v>
      </c>
      <c r="H3083" t="str">
        <f t="shared" si="291"/>
        <v>*</v>
      </c>
      <c r="I3083" t="str">
        <f t="shared" si="292"/>
        <v>*</v>
      </c>
      <c r="J3083" t="str">
        <f t="shared" si="293"/>
        <v>*</v>
      </c>
    </row>
    <row r="3084" spans="2:10" x14ac:dyDescent="0.25">
      <c r="B3084" t="str">
        <f>IF('TECH RES'!C3085="RESNGA",'TECH RES'!B3085,"*")</f>
        <v>*</v>
      </c>
      <c r="C3084" t="str">
        <f t="shared" si="288"/>
        <v>*</v>
      </c>
      <c r="D3084" t="str">
        <f t="shared" si="289"/>
        <v>*</v>
      </c>
      <c r="F3084" t="str">
        <f>IF('TECH RES'!C3085="RESNGA",'TECH RES'!B3085,"*")</f>
        <v>*</v>
      </c>
      <c r="G3084" t="str">
        <f t="shared" si="290"/>
        <v>*</v>
      </c>
      <c r="H3084" t="str">
        <f t="shared" si="291"/>
        <v>*</v>
      </c>
      <c r="I3084" t="str">
        <f t="shared" si="292"/>
        <v>*</v>
      </c>
      <c r="J3084" t="str">
        <f t="shared" si="293"/>
        <v>*</v>
      </c>
    </row>
    <row r="3085" spans="2:10" x14ac:dyDescent="0.25">
      <c r="B3085" t="str">
        <f>IF('TECH RES'!C3086="RESNGA",'TECH RES'!B3086,"*")</f>
        <v>*</v>
      </c>
      <c r="C3085" t="str">
        <f t="shared" si="288"/>
        <v>*</v>
      </c>
      <c r="D3085" t="str">
        <f t="shared" si="289"/>
        <v>*</v>
      </c>
      <c r="F3085" t="str">
        <f>IF('TECH RES'!C3086="RESNGA",'TECH RES'!B3086,"*")</f>
        <v>*</v>
      </c>
      <c r="G3085" t="str">
        <f t="shared" si="290"/>
        <v>*</v>
      </c>
      <c r="H3085" t="str">
        <f t="shared" si="291"/>
        <v>*</v>
      </c>
      <c r="I3085" t="str">
        <f t="shared" si="292"/>
        <v>*</v>
      </c>
      <c r="J3085" t="str">
        <f t="shared" si="293"/>
        <v>*</v>
      </c>
    </row>
    <row r="3086" spans="2:10" x14ac:dyDescent="0.25">
      <c r="B3086" t="str">
        <f>IF('TECH RES'!C3087="RESNGA",'TECH RES'!B3087,"*")</f>
        <v>*</v>
      </c>
      <c r="C3086" t="str">
        <f t="shared" si="288"/>
        <v>*</v>
      </c>
      <c r="D3086" t="str">
        <f t="shared" si="289"/>
        <v>*</v>
      </c>
      <c r="F3086" t="str">
        <f>IF('TECH RES'!C3087="RESNGA",'TECH RES'!B3087,"*")</f>
        <v>*</v>
      </c>
      <c r="G3086" t="str">
        <f t="shared" si="290"/>
        <v>*</v>
      </c>
      <c r="H3086" t="str">
        <f t="shared" si="291"/>
        <v>*</v>
      </c>
      <c r="I3086" t="str">
        <f t="shared" si="292"/>
        <v>*</v>
      </c>
      <c r="J3086" t="str">
        <f t="shared" si="293"/>
        <v>*</v>
      </c>
    </row>
    <row r="3087" spans="2:10" x14ac:dyDescent="0.25">
      <c r="B3087" t="str">
        <f>IF('TECH RES'!C3088="RESNGA",'TECH RES'!B3088,"*")</f>
        <v>*</v>
      </c>
      <c r="C3087" t="str">
        <f t="shared" si="288"/>
        <v>*</v>
      </c>
      <c r="D3087" t="str">
        <f t="shared" si="289"/>
        <v>*</v>
      </c>
      <c r="F3087" t="str">
        <f>IF('TECH RES'!C3088="RESNGA",'TECH RES'!B3088,"*")</f>
        <v>*</v>
      </c>
      <c r="G3087" t="str">
        <f t="shared" si="290"/>
        <v>*</v>
      </c>
      <c r="H3087" t="str">
        <f t="shared" si="291"/>
        <v>*</v>
      </c>
      <c r="I3087" t="str">
        <f t="shared" si="292"/>
        <v>*</v>
      </c>
      <c r="J3087" t="str">
        <f t="shared" si="293"/>
        <v>*</v>
      </c>
    </row>
    <row r="3088" spans="2:10" x14ac:dyDescent="0.25">
      <c r="B3088" t="str">
        <f>IF('TECH RES'!C3089="RESNGA",'TECH RES'!B3089,"*")</f>
        <v>*</v>
      </c>
      <c r="C3088" t="str">
        <f t="shared" si="288"/>
        <v>*</v>
      </c>
      <c r="D3088" t="str">
        <f t="shared" si="289"/>
        <v>*</v>
      </c>
      <c r="F3088" t="str">
        <f>IF('TECH RES'!C3089="RESNGA",'TECH RES'!B3089,"*")</f>
        <v>*</v>
      </c>
      <c r="G3088" t="str">
        <f t="shared" si="290"/>
        <v>*</v>
      </c>
      <c r="H3088" t="str">
        <f t="shared" si="291"/>
        <v>*</v>
      </c>
      <c r="I3088" t="str">
        <f t="shared" si="292"/>
        <v>*</v>
      </c>
      <c r="J3088" t="str">
        <f t="shared" si="293"/>
        <v>*</v>
      </c>
    </row>
    <row r="3089" spans="2:10" x14ac:dyDescent="0.25">
      <c r="B3089" t="str">
        <f>IF('TECH RES'!C3090="RESNGA",'TECH RES'!B3090,"*")</f>
        <v>*</v>
      </c>
      <c r="C3089" t="str">
        <f t="shared" si="288"/>
        <v>*</v>
      </c>
      <c r="D3089" t="str">
        <f t="shared" si="289"/>
        <v>*</v>
      </c>
      <c r="F3089" t="str">
        <f>IF('TECH RES'!C3090="RESNGA",'TECH RES'!B3090,"*")</f>
        <v>*</v>
      </c>
      <c r="G3089" t="str">
        <f t="shared" si="290"/>
        <v>*</v>
      </c>
      <c r="H3089" t="str">
        <f t="shared" si="291"/>
        <v>*</v>
      </c>
      <c r="I3089" t="str">
        <f t="shared" si="292"/>
        <v>*</v>
      </c>
      <c r="J3089" t="str">
        <f t="shared" si="293"/>
        <v>*</v>
      </c>
    </row>
    <row r="3090" spans="2:10" x14ac:dyDescent="0.25">
      <c r="B3090" t="str">
        <f>IF('TECH RES'!C3091="RESNGA",'TECH RES'!B3091,"*")</f>
        <v>*</v>
      </c>
      <c r="C3090" t="str">
        <f t="shared" si="288"/>
        <v>*</v>
      </c>
      <c r="D3090" t="str">
        <f t="shared" si="289"/>
        <v>*</v>
      </c>
      <c r="F3090" t="str">
        <f>IF('TECH RES'!C3091="RESNGA",'TECH RES'!B3091,"*")</f>
        <v>*</v>
      </c>
      <c r="G3090" t="str">
        <f t="shared" si="290"/>
        <v>*</v>
      </c>
      <c r="H3090" t="str">
        <f t="shared" si="291"/>
        <v>*</v>
      </c>
      <c r="I3090" t="str">
        <f t="shared" si="292"/>
        <v>*</v>
      </c>
      <c r="J3090" t="str">
        <f t="shared" si="293"/>
        <v>*</v>
      </c>
    </row>
    <row r="3091" spans="2:10" x14ac:dyDescent="0.25">
      <c r="B3091" t="str">
        <f>IF('TECH RES'!C3092="RESNGA",'TECH RES'!B3092,"*")</f>
        <v>*</v>
      </c>
      <c r="C3091" t="str">
        <f t="shared" si="288"/>
        <v>*</v>
      </c>
      <c r="D3091" t="str">
        <f t="shared" si="289"/>
        <v>*</v>
      </c>
      <c r="F3091" t="str">
        <f>IF('TECH RES'!C3092="RESNGA",'TECH RES'!B3092,"*")</f>
        <v>*</v>
      </c>
      <c r="G3091" t="str">
        <f t="shared" si="290"/>
        <v>*</v>
      </c>
      <c r="H3091" t="str">
        <f t="shared" si="291"/>
        <v>*</v>
      </c>
      <c r="I3091" t="str">
        <f t="shared" si="292"/>
        <v>*</v>
      </c>
      <c r="J3091" t="str">
        <f t="shared" si="293"/>
        <v>*</v>
      </c>
    </row>
    <row r="3092" spans="2:10" x14ac:dyDescent="0.25">
      <c r="B3092" t="str">
        <f>IF('TECH RES'!C3093="RESNGA",'TECH RES'!B3093,"*")</f>
        <v>*</v>
      </c>
      <c r="C3092" t="str">
        <f t="shared" si="288"/>
        <v>*</v>
      </c>
      <c r="D3092" t="str">
        <f t="shared" si="289"/>
        <v>*</v>
      </c>
      <c r="F3092" t="str">
        <f>IF('TECH RES'!C3093="RESNGA",'TECH RES'!B3093,"*")</f>
        <v>*</v>
      </c>
      <c r="G3092" t="str">
        <f t="shared" si="290"/>
        <v>*</v>
      </c>
      <c r="H3092" t="str">
        <f t="shared" si="291"/>
        <v>*</v>
      </c>
      <c r="I3092" t="str">
        <f t="shared" si="292"/>
        <v>*</v>
      </c>
      <c r="J3092" t="str">
        <f t="shared" si="293"/>
        <v>*</v>
      </c>
    </row>
    <row r="3093" spans="2:10" x14ac:dyDescent="0.25">
      <c r="B3093" t="str">
        <f>IF('TECH RES'!C3094="RESNGA",'TECH RES'!B3094,"*")</f>
        <v>*</v>
      </c>
      <c r="C3093" t="str">
        <f t="shared" si="288"/>
        <v>*</v>
      </c>
      <c r="D3093" t="str">
        <f t="shared" si="289"/>
        <v>*</v>
      </c>
      <c r="F3093" t="str">
        <f>IF('TECH RES'!C3094="RESNGA",'TECH RES'!B3094,"*")</f>
        <v>*</v>
      </c>
      <c r="G3093" t="str">
        <f t="shared" si="290"/>
        <v>*</v>
      </c>
      <c r="H3093" t="str">
        <f t="shared" si="291"/>
        <v>*</v>
      </c>
      <c r="I3093" t="str">
        <f t="shared" si="292"/>
        <v>*</v>
      </c>
      <c r="J3093" t="str">
        <f t="shared" si="293"/>
        <v>*</v>
      </c>
    </row>
    <row r="3094" spans="2:10" x14ac:dyDescent="0.25">
      <c r="B3094" t="str">
        <f>IF('TECH RES'!C3095="RESNGA",'TECH RES'!B3095,"*")</f>
        <v>*</v>
      </c>
      <c r="C3094" t="str">
        <f t="shared" si="288"/>
        <v>*</v>
      </c>
      <c r="D3094" t="str">
        <f t="shared" si="289"/>
        <v>*</v>
      </c>
      <c r="F3094" t="str">
        <f>IF('TECH RES'!C3095="RESNGA",'TECH RES'!B3095,"*")</f>
        <v>*</v>
      </c>
      <c r="G3094" t="str">
        <f t="shared" si="290"/>
        <v>*</v>
      </c>
      <c r="H3094" t="str">
        <f t="shared" si="291"/>
        <v>*</v>
      </c>
      <c r="I3094" t="str">
        <f t="shared" si="292"/>
        <v>*</v>
      </c>
      <c r="J3094" t="str">
        <f t="shared" si="293"/>
        <v>*</v>
      </c>
    </row>
    <row r="3095" spans="2:10" x14ac:dyDescent="0.25">
      <c r="B3095" t="str">
        <f>IF('TECH RES'!C3096="RESNGA",'TECH RES'!B3096,"*")</f>
        <v>*</v>
      </c>
      <c r="C3095" t="str">
        <f t="shared" si="288"/>
        <v>*</v>
      </c>
      <c r="D3095" t="str">
        <f t="shared" si="289"/>
        <v>*</v>
      </c>
      <c r="F3095" t="str">
        <f>IF('TECH RES'!C3096="RESNGA",'TECH RES'!B3096,"*")</f>
        <v>*</v>
      </c>
      <c r="G3095" t="str">
        <f t="shared" si="290"/>
        <v>*</v>
      </c>
      <c r="H3095" t="str">
        <f t="shared" si="291"/>
        <v>*</v>
      </c>
      <c r="I3095" t="str">
        <f t="shared" si="292"/>
        <v>*</v>
      </c>
      <c r="J3095" t="str">
        <f t="shared" si="293"/>
        <v>*</v>
      </c>
    </row>
    <row r="3096" spans="2:10" x14ac:dyDescent="0.25">
      <c r="B3096" t="str">
        <f>IF('TECH RES'!C3097="RESNGA",'TECH RES'!B3097,"*")</f>
        <v>*</v>
      </c>
      <c r="C3096" t="str">
        <f t="shared" si="288"/>
        <v>*</v>
      </c>
      <c r="D3096" t="str">
        <f t="shared" si="289"/>
        <v>*</v>
      </c>
      <c r="F3096" t="str">
        <f>IF('TECH RES'!C3097="RESNGA",'TECH RES'!B3097,"*")</f>
        <v>*</v>
      </c>
      <c r="G3096" t="str">
        <f t="shared" si="290"/>
        <v>*</v>
      </c>
      <c r="H3096" t="str">
        <f t="shared" si="291"/>
        <v>*</v>
      </c>
      <c r="I3096" t="str">
        <f t="shared" si="292"/>
        <v>*</v>
      </c>
      <c r="J3096" t="str">
        <f t="shared" si="293"/>
        <v>*</v>
      </c>
    </row>
    <row r="3097" spans="2:10" x14ac:dyDescent="0.25">
      <c r="B3097" t="str">
        <f>IF('TECH RES'!C3098="RESNGA",'TECH RES'!B3098,"*")</f>
        <v>*</v>
      </c>
      <c r="C3097" t="str">
        <f t="shared" si="288"/>
        <v>*</v>
      </c>
      <c r="D3097" t="str">
        <f t="shared" si="289"/>
        <v>*</v>
      </c>
      <c r="F3097" t="str">
        <f>IF('TECH RES'!C3098="RESNGA",'TECH RES'!B3098,"*")</f>
        <v>*</v>
      </c>
      <c r="G3097" t="str">
        <f t="shared" si="290"/>
        <v>*</v>
      </c>
      <c r="H3097" t="str">
        <f t="shared" si="291"/>
        <v>*</v>
      </c>
      <c r="I3097" t="str">
        <f t="shared" si="292"/>
        <v>*</v>
      </c>
      <c r="J3097" t="str">
        <f t="shared" si="293"/>
        <v>*</v>
      </c>
    </row>
    <row r="3098" spans="2:10" x14ac:dyDescent="0.25">
      <c r="B3098" t="str">
        <f>IF('TECH RES'!C3099="RESNGA",'TECH RES'!B3099,"*")</f>
        <v>*</v>
      </c>
      <c r="C3098" t="str">
        <f t="shared" si="288"/>
        <v>*</v>
      </c>
      <c r="D3098" t="str">
        <f t="shared" si="289"/>
        <v>*</v>
      </c>
      <c r="F3098" t="str">
        <f>IF('TECH RES'!C3099="RESNGA",'TECH RES'!B3099,"*")</f>
        <v>*</v>
      </c>
      <c r="G3098" t="str">
        <f t="shared" si="290"/>
        <v>*</v>
      </c>
      <c r="H3098" t="str">
        <f t="shared" si="291"/>
        <v>*</v>
      </c>
      <c r="I3098" t="str">
        <f t="shared" si="292"/>
        <v>*</v>
      </c>
      <c r="J3098" t="str">
        <f t="shared" si="293"/>
        <v>*</v>
      </c>
    </row>
    <row r="3099" spans="2:10" x14ac:dyDescent="0.25">
      <c r="B3099" t="str">
        <f>IF('TECH RES'!C3100="RESNGA",'TECH RES'!B3100,"*")</f>
        <v>*</v>
      </c>
      <c r="C3099" t="str">
        <f t="shared" si="288"/>
        <v>*</v>
      </c>
      <c r="D3099" t="str">
        <f t="shared" si="289"/>
        <v>*</v>
      </c>
      <c r="F3099" t="str">
        <f>IF('TECH RES'!C3100="RESNGA",'TECH RES'!B3100,"*")</f>
        <v>*</v>
      </c>
      <c r="G3099" t="str">
        <f t="shared" si="290"/>
        <v>*</v>
      </c>
      <c r="H3099" t="str">
        <f t="shared" si="291"/>
        <v>*</v>
      </c>
      <c r="I3099" t="str">
        <f t="shared" si="292"/>
        <v>*</v>
      </c>
      <c r="J3099" t="str">
        <f t="shared" si="293"/>
        <v>*</v>
      </c>
    </row>
    <row r="3100" spans="2:10" x14ac:dyDescent="0.25">
      <c r="B3100" t="str">
        <f>IF('TECH RES'!C3101="RESNGA",'TECH RES'!B3101,"*")</f>
        <v>*</v>
      </c>
      <c r="C3100" t="str">
        <f t="shared" si="288"/>
        <v>*</v>
      </c>
      <c r="D3100" t="str">
        <f t="shared" si="289"/>
        <v>*</v>
      </c>
      <c r="F3100" t="str">
        <f>IF('TECH RES'!C3101="RESNGA",'TECH RES'!B3101,"*")</f>
        <v>*</v>
      </c>
      <c r="G3100" t="str">
        <f t="shared" si="290"/>
        <v>*</v>
      </c>
      <c r="H3100" t="str">
        <f t="shared" si="291"/>
        <v>*</v>
      </c>
      <c r="I3100" t="str">
        <f t="shared" si="292"/>
        <v>*</v>
      </c>
      <c r="J3100" t="str">
        <f t="shared" si="293"/>
        <v>*</v>
      </c>
    </row>
    <row r="3101" spans="2:10" x14ac:dyDescent="0.25">
      <c r="B3101" t="str">
        <f>IF('TECH RES'!C3102="RESNGA",'TECH RES'!B3102,"*")</f>
        <v>*</v>
      </c>
      <c r="C3101" t="str">
        <f t="shared" si="288"/>
        <v>*</v>
      </c>
      <c r="D3101" t="str">
        <f t="shared" si="289"/>
        <v>*</v>
      </c>
      <c r="F3101" t="str">
        <f>IF('TECH RES'!C3102="RESNGA",'TECH RES'!B3102,"*")</f>
        <v>*</v>
      </c>
      <c r="G3101" t="str">
        <f t="shared" si="290"/>
        <v>*</v>
      </c>
      <c r="H3101" t="str">
        <f t="shared" si="291"/>
        <v>*</v>
      </c>
      <c r="I3101" t="str">
        <f t="shared" si="292"/>
        <v>*</v>
      </c>
      <c r="J3101" t="str">
        <f t="shared" si="293"/>
        <v>*</v>
      </c>
    </row>
    <row r="3102" spans="2:10" x14ac:dyDescent="0.25">
      <c r="B3102" t="str">
        <f>IF('TECH RES'!C3103="RESNGA",'TECH RES'!B3103,"*")</f>
        <v>*</v>
      </c>
      <c r="C3102" t="str">
        <f t="shared" si="288"/>
        <v>*</v>
      </c>
      <c r="D3102" t="str">
        <f t="shared" si="289"/>
        <v>*</v>
      </c>
      <c r="F3102" t="str">
        <f>IF('TECH RES'!C3103="RESNGA",'TECH RES'!B3103,"*")</f>
        <v>*</v>
      </c>
      <c r="G3102" t="str">
        <f t="shared" si="290"/>
        <v>*</v>
      </c>
      <c r="H3102" t="str">
        <f t="shared" si="291"/>
        <v>*</v>
      </c>
      <c r="I3102" t="str">
        <f t="shared" si="292"/>
        <v>*</v>
      </c>
      <c r="J3102" t="str">
        <f t="shared" si="293"/>
        <v>*</v>
      </c>
    </row>
    <row r="3103" spans="2:10" x14ac:dyDescent="0.25">
      <c r="B3103" t="str">
        <f>IF('TECH RES'!C3104="RESNGA",'TECH RES'!B3104,"*")</f>
        <v>*</v>
      </c>
      <c r="C3103" t="str">
        <f t="shared" si="288"/>
        <v>*</v>
      </c>
      <c r="D3103" t="str">
        <f t="shared" si="289"/>
        <v>*</v>
      </c>
      <c r="F3103" t="str">
        <f>IF('TECH RES'!C3104="RESNGA",'TECH RES'!B3104,"*")</f>
        <v>*</v>
      </c>
      <c r="G3103" t="str">
        <f t="shared" si="290"/>
        <v>*</v>
      </c>
      <c r="H3103" t="str">
        <f t="shared" si="291"/>
        <v>*</v>
      </c>
      <c r="I3103" t="str">
        <f t="shared" si="292"/>
        <v>*</v>
      </c>
      <c r="J3103" t="str">
        <f t="shared" si="293"/>
        <v>*</v>
      </c>
    </row>
    <row r="3104" spans="2:10" x14ac:dyDescent="0.25">
      <c r="B3104" t="str">
        <f>IF('TECH RES'!C3105="RESNGA",'TECH RES'!B3105,"*")</f>
        <v>*</v>
      </c>
      <c r="C3104" t="str">
        <f t="shared" si="288"/>
        <v>*</v>
      </c>
      <c r="D3104" t="str">
        <f t="shared" si="289"/>
        <v>*</v>
      </c>
      <c r="F3104" t="str">
        <f>IF('TECH RES'!C3105="RESNGA",'TECH RES'!B3105,"*")</f>
        <v>*</v>
      </c>
      <c r="G3104" t="str">
        <f t="shared" si="290"/>
        <v>*</v>
      </c>
      <c r="H3104" t="str">
        <f t="shared" si="291"/>
        <v>*</v>
      </c>
      <c r="I3104" t="str">
        <f t="shared" si="292"/>
        <v>*</v>
      </c>
      <c r="J3104" t="str">
        <f t="shared" si="293"/>
        <v>*</v>
      </c>
    </row>
    <row r="3105" spans="2:10" x14ac:dyDescent="0.25">
      <c r="B3105" t="str">
        <f>IF('TECH RES'!C3106="RESNGA",'TECH RES'!B3106,"*")</f>
        <v>*</v>
      </c>
      <c r="C3105" t="str">
        <f t="shared" si="288"/>
        <v>*</v>
      </c>
      <c r="D3105" t="str">
        <f t="shared" si="289"/>
        <v>*</v>
      </c>
      <c r="F3105" t="str">
        <f>IF('TECH RES'!C3106="RESNGA",'TECH RES'!B3106,"*")</f>
        <v>*</v>
      </c>
      <c r="G3105" t="str">
        <f t="shared" si="290"/>
        <v>*</v>
      </c>
      <c r="H3105" t="str">
        <f t="shared" si="291"/>
        <v>*</v>
      </c>
      <c r="I3105" t="str">
        <f t="shared" si="292"/>
        <v>*</v>
      </c>
      <c r="J3105" t="str">
        <f t="shared" si="293"/>
        <v>*</v>
      </c>
    </row>
    <row r="3106" spans="2:10" x14ac:dyDescent="0.25">
      <c r="B3106" t="str">
        <f>IF('TECH RES'!C3107="RESNGA",'TECH RES'!B3107,"*")</f>
        <v>*</v>
      </c>
      <c r="C3106" t="str">
        <f t="shared" si="288"/>
        <v>*</v>
      </c>
      <c r="D3106" t="str">
        <f t="shared" si="289"/>
        <v>*</v>
      </c>
      <c r="F3106" t="str">
        <f>IF('TECH RES'!C3107="RESNGA",'TECH RES'!B3107,"*")</f>
        <v>*</v>
      </c>
      <c r="G3106" t="str">
        <f t="shared" si="290"/>
        <v>*</v>
      </c>
      <c r="H3106" t="str">
        <f t="shared" si="291"/>
        <v>*</v>
      </c>
      <c r="I3106" t="str">
        <f t="shared" si="292"/>
        <v>*</v>
      </c>
      <c r="J3106" t="str">
        <f t="shared" si="293"/>
        <v>*</v>
      </c>
    </row>
    <row r="3107" spans="2:10" x14ac:dyDescent="0.25">
      <c r="B3107" t="str">
        <f>IF('TECH RES'!C3108="RESNGA",'TECH RES'!B3108,"*")</f>
        <v>*</v>
      </c>
      <c r="C3107" t="str">
        <f t="shared" si="288"/>
        <v>*</v>
      </c>
      <c r="D3107" t="str">
        <f t="shared" si="289"/>
        <v>*</v>
      </c>
      <c r="F3107" t="str">
        <f>IF('TECH RES'!C3108="RESNGA",'TECH RES'!B3108,"*")</f>
        <v>*</v>
      </c>
      <c r="G3107" t="str">
        <f t="shared" si="290"/>
        <v>*</v>
      </c>
      <c r="H3107" t="str">
        <f t="shared" si="291"/>
        <v>*</v>
      </c>
      <c r="I3107" t="str">
        <f t="shared" si="292"/>
        <v>*</v>
      </c>
      <c r="J3107" t="str">
        <f t="shared" si="293"/>
        <v>*</v>
      </c>
    </row>
    <row r="3108" spans="2:10" x14ac:dyDescent="0.25">
      <c r="B3108" t="str">
        <f>IF('TECH RES'!C3109="RESNGA",'TECH RES'!B3109,"*")</f>
        <v>*</v>
      </c>
      <c r="C3108" t="str">
        <f t="shared" si="288"/>
        <v>*</v>
      </c>
      <c r="D3108" t="str">
        <f t="shared" si="289"/>
        <v>*</v>
      </c>
      <c r="F3108" t="str">
        <f>IF('TECH RES'!C3109="RESNGA",'TECH RES'!B3109,"*")</f>
        <v>*</v>
      </c>
      <c r="G3108" t="str">
        <f t="shared" si="290"/>
        <v>*</v>
      </c>
      <c r="H3108" t="str">
        <f t="shared" si="291"/>
        <v>*</v>
      </c>
      <c r="I3108" t="str">
        <f t="shared" si="292"/>
        <v>*</v>
      </c>
      <c r="J3108" t="str">
        <f t="shared" si="293"/>
        <v>*</v>
      </c>
    </row>
    <row r="3109" spans="2:10" x14ac:dyDescent="0.25">
      <c r="B3109" t="str">
        <f>IF('TECH RES'!C3110="RESNGA",'TECH RES'!B3110,"*")</f>
        <v>*</v>
      </c>
      <c r="C3109" t="str">
        <f t="shared" si="288"/>
        <v>*</v>
      </c>
      <c r="D3109" t="str">
        <f t="shared" si="289"/>
        <v>*</v>
      </c>
      <c r="F3109" t="str">
        <f>IF('TECH RES'!C3110="RESNGA",'TECH RES'!B3110,"*")</f>
        <v>*</v>
      </c>
      <c r="G3109" t="str">
        <f t="shared" si="290"/>
        <v>*</v>
      </c>
      <c r="H3109" t="str">
        <f t="shared" si="291"/>
        <v>*</v>
      </c>
      <c r="I3109" t="str">
        <f t="shared" si="292"/>
        <v>*</v>
      </c>
      <c r="J3109" t="str">
        <f t="shared" si="293"/>
        <v>*</v>
      </c>
    </row>
    <row r="3110" spans="2:10" x14ac:dyDescent="0.25">
      <c r="B3110" t="str">
        <f>IF('TECH RES'!C3111="RESNGA",'TECH RES'!B3111,"*")</f>
        <v>*</v>
      </c>
      <c r="C3110" t="str">
        <f t="shared" si="288"/>
        <v>*</v>
      </c>
      <c r="D3110" t="str">
        <f t="shared" si="289"/>
        <v>*</v>
      </c>
      <c r="F3110" t="str">
        <f>IF('TECH RES'!C3111="RESNGA",'TECH RES'!B3111,"*")</f>
        <v>*</v>
      </c>
      <c r="G3110" t="str">
        <f t="shared" si="290"/>
        <v>*</v>
      </c>
      <c r="H3110" t="str">
        <f t="shared" si="291"/>
        <v>*</v>
      </c>
      <c r="I3110" t="str">
        <f t="shared" si="292"/>
        <v>*</v>
      </c>
      <c r="J3110" t="str">
        <f t="shared" si="293"/>
        <v>*</v>
      </c>
    </row>
    <row r="3111" spans="2:10" x14ac:dyDescent="0.25">
      <c r="B3111" t="str">
        <f>IF('TECH RES'!C3112="RESNGA",'TECH RES'!B3112,"*")</f>
        <v>*</v>
      </c>
      <c r="C3111" t="str">
        <f t="shared" si="288"/>
        <v>*</v>
      </c>
      <c r="D3111" t="str">
        <f t="shared" si="289"/>
        <v>*</v>
      </c>
      <c r="F3111" t="str">
        <f>IF('TECH RES'!C3112="RESNGA",'TECH RES'!B3112,"*")</f>
        <v>*</v>
      </c>
      <c r="G3111" t="str">
        <f t="shared" si="290"/>
        <v>*</v>
      </c>
      <c r="H3111" t="str">
        <f t="shared" si="291"/>
        <v>*</v>
      </c>
      <c r="I3111" t="str">
        <f t="shared" si="292"/>
        <v>*</v>
      </c>
      <c r="J3111" t="str">
        <f t="shared" si="293"/>
        <v>*</v>
      </c>
    </row>
    <row r="3112" spans="2:10" x14ac:dyDescent="0.25">
      <c r="B3112" t="str">
        <f>IF('TECH RES'!C3113="RESNGA",'TECH RES'!B3113,"*")</f>
        <v>*</v>
      </c>
      <c r="C3112" t="str">
        <f t="shared" si="288"/>
        <v>*</v>
      </c>
      <c r="D3112" t="str">
        <f t="shared" si="289"/>
        <v>*</v>
      </c>
      <c r="F3112" t="str">
        <f>IF('TECH RES'!C3113="RESNGA",'TECH RES'!B3113,"*")</f>
        <v>*</v>
      </c>
      <c r="G3112" t="str">
        <f t="shared" si="290"/>
        <v>*</v>
      </c>
      <c r="H3112" t="str">
        <f t="shared" si="291"/>
        <v>*</v>
      </c>
      <c r="I3112" t="str">
        <f t="shared" si="292"/>
        <v>*</v>
      </c>
      <c r="J3112" t="str">
        <f t="shared" si="293"/>
        <v>*</v>
      </c>
    </row>
    <row r="3113" spans="2:10" x14ac:dyDescent="0.25">
      <c r="B3113" t="str">
        <f>IF('TECH RES'!C3114="RESNGA",'TECH RES'!B3114,"*")</f>
        <v>*</v>
      </c>
      <c r="C3113" t="str">
        <f t="shared" si="288"/>
        <v>*</v>
      </c>
      <c r="D3113" t="str">
        <f t="shared" si="289"/>
        <v>*</v>
      </c>
      <c r="F3113" t="str">
        <f>IF('TECH RES'!C3114="RESNGA",'TECH RES'!B3114,"*")</f>
        <v>*</v>
      </c>
      <c r="G3113" t="str">
        <f t="shared" si="290"/>
        <v>*</v>
      </c>
      <c r="H3113" t="str">
        <f t="shared" si="291"/>
        <v>*</v>
      </c>
      <c r="I3113" t="str">
        <f t="shared" si="292"/>
        <v>*</v>
      </c>
      <c r="J3113" t="str">
        <f t="shared" si="293"/>
        <v>*</v>
      </c>
    </row>
    <row r="3114" spans="2:10" x14ac:dyDescent="0.25">
      <c r="B3114" t="str">
        <f>IF('TECH RES'!C3115="RESNGA",'TECH RES'!B3115,"*")</f>
        <v>*</v>
      </c>
      <c r="C3114" t="str">
        <f t="shared" si="288"/>
        <v>*</v>
      </c>
      <c r="D3114" t="str">
        <f t="shared" si="289"/>
        <v>*</v>
      </c>
      <c r="F3114" t="str">
        <f>IF('TECH RES'!C3115="RESNGA",'TECH RES'!B3115,"*")</f>
        <v>*</v>
      </c>
      <c r="G3114" t="str">
        <f t="shared" si="290"/>
        <v>*</v>
      </c>
      <c r="H3114" t="str">
        <f t="shared" si="291"/>
        <v>*</v>
      </c>
      <c r="I3114" t="str">
        <f t="shared" si="292"/>
        <v>*</v>
      </c>
      <c r="J3114" t="str">
        <f t="shared" si="293"/>
        <v>*</v>
      </c>
    </row>
    <row r="3115" spans="2:10" x14ac:dyDescent="0.25">
      <c r="B3115" t="str">
        <f>IF('TECH RES'!C3116="RESNGA",'TECH RES'!B3116,"*")</f>
        <v>*</v>
      </c>
      <c r="C3115" t="str">
        <f t="shared" si="288"/>
        <v>*</v>
      </c>
      <c r="D3115" t="str">
        <f t="shared" si="289"/>
        <v>*</v>
      </c>
      <c r="F3115" t="str">
        <f>IF('TECH RES'!C3116="RESNGA",'TECH RES'!B3116,"*")</f>
        <v>*</v>
      </c>
      <c r="G3115" t="str">
        <f t="shared" si="290"/>
        <v>*</v>
      </c>
      <c r="H3115" t="str">
        <f t="shared" si="291"/>
        <v>*</v>
      </c>
      <c r="I3115" t="str">
        <f t="shared" si="292"/>
        <v>*</v>
      </c>
      <c r="J3115" t="str">
        <f t="shared" si="293"/>
        <v>*</v>
      </c>
    </row>
    <row r="3116" spans="2:10" x14ac:dyDescent="0.25">
      <c r="B3116" t="str">
        <f>IF('TECH RES'!C3117="RESNGA",'TECH RES'!B3117,"*")</f>
        <v>*</v>
      </c>
      <c r="C3116" t="str">
        <f t="shared" si="288"/>
        <v>*</v>
      </c>
      <c r="D3116" t="str">
        <f t="shared" si="289"/>
        <v>*</v>
      </c>
      <c r="F3116" t="str">
        <f>IF('TECH RES'!C3117="RESNGA",'TECH RES'!B3117,"*")</f>
        <v>*</v>
      </c>
      <c r="G3116" t="str">
        <f t="shared" si="290"/>
        <v>*</v>
      </c>
      <c r="H3116" t="str">
        <f t="shared" si="291"/>
        <v>*</v>
      </c>
      <c r="I3116" t="str">
        <f t="shared" si="292"/>
        <v>*</v>
      </c>
      <c r="J3116" t="str">
        <f t="shared" si="293"/>
        <v>*</v>
      </c>
    </row>
    <row r="3117" spans="2:10" x14ac:dyDescent="0.25">
      <c r="B3117" t="str">
        <f>IF('TECH RES'!C3118="RESNGA",'TECH RES'!B3118,"*")</f>
        <v>*</v>
      </c>
      <c r="C3117" t="str">
        <f t="shared" si="288"/>
        <v>*</v>
      </c>
      <c r="D3117" t="str">
        <f t="shared" si="289"/>
        <v>*</v>
      </c>
      <c r="F3117" t="str">
        <f>IF('TECH RES'!C3118="RESNGA",'TECH RES'!B3118,"*")</f>
        <v>*</v>
      </c>
      <c r="G3117" t="str">
        <f t="shared" si="290"/>
        <v>*</v>
      </c>
      <c r="H3117" t="str">
        <f t="shared" si="291"/>
        <v>*</v>
      </c>
      <c r="I3117" t="str">
        <f t="shared" si="292"/>
        <v>*</v>
      </c>
      <c r="J3117" t="str">
        <f t="shared" si="293"/>
        <v>*</v>
      </c>
    </row>
    <row r="3118" spans="2:10" x14ac:dyDescent="0.25">
      <c r="B3118" t="str">
        <f>IF('TECH RES'!C3119="RESNGA",'TECH RES'!B3119,"*")</f>
        <v>*</v>
      </c>
      <c r="C3118" t="str">
        <f t="shared" si="288"/>
        <v>*</v>
      </c>
      <c r="D3118" t="str">
        <f t="shared" si="289"/>
        <v>*</v>
      </c>
      <c r="F3118" t="str">
        <f>IF('TECH RES'!C3119="RESNGA",'TECH RES'!B3119,"*")</f>
        <v>*</v>
      </c>
      <c r="G3118" t="str">
        <f t="shared" si="290"/>
        <v>*</v>
      </c>
      <c r="H3118" t="str">
        <f t="shared" si="291"/>
        <v>*</v>
      </c>
      <c r="I3118" t="str">
        <f t="shared" si="292"/>
        <v>*</v>
      </c>
      <c r="J3118" t="str">
        <f t="shared" si="293"/>
        <v>*</v>
      </c>
    </row>
    <row r="3119" spans="2:10" x14ac:dyDescent="0.25">
      <c r="B3119" t="str">
        <f>IF('TECH RES'!C3120="RESNGA",'TECH RES'!B3120,"*")</f>
        <v>*</v>
      </c>
      <c r="C3119" t="str">
        <f t="shared" si="288"/>
        <v>*</v>
      </c>
      <c r="D3119" t="str">
        <f t="shared" si="289"/>
        <v>*</v>
      </c>
      <c r="F3119" t="str">
        <f>IF('TECH RES'!C3120="RESNGA",'TECH RES'!B3120,"*")</f>
        <v>*</v>
      </c>
      <c r="G3119" t="str">
        <f t="shared" si="290"/>
        <v>*</v>
      </c>
      <c r="H3119" t="str">
        <f t="shared" si="291"/>
        <v>*</v>
      </c>
      <c r="I3119" t="str">
        <f t="shared" si="292"/>
        <v>*</v>
      </c>
      <c r="J3119" t="str">
        <f t="shared" si="293"/>
        <v>*</v>
      </c>
    </row>
    <row r="3120" spans="2:10" x14ac:dyDescent="0.25">
      <c r="B3120" t="str">
        <f>IF('TECH RES'!C3121="RESNGA",'TECH RES'!B3121,"*")</f>
        <v>*</v>
      </c>
      <c r="C3120" t="str">
        <f t="shared" si="288"/>
        <v>*</v>
      </c>
      <c r="D3120" t="str">
        <f t="shared" si="289"/>
        <v>*</v>
      </c>
      <c r="F3120" t="str">
        <f>IF('TECH RES'!C3121="RESNGA",'TECH RES'!B3121,"*")</f>
        <v>*</v>
      </c>
      <c r="G3120" t="str">
        <f t="shared" si="290"/>
        <v>*</v>
      </c>
      <c r="H3120" t="str">
        <f t="shared" si="291"/>
        <v>*</v>
      </c>
      <c r="I3120" t="str">
        <f t="shared" si="292"/>
        <v>*</v>
      </c>
      <c r="J3120" t="str">
        <f t="shared" si="293"/>
        <v>*</v>
      </c>
    </row>
    <row r="3121" spans="2:10" x14ac:dyDescent="0.25">
      <c r="B3121" t="str">
        <f>IF('TECH RES'!C3122="RESNGA",'TECH RES'!B3122,"*")</f>
        <v>*</v>
      </c>
      <c r="C3121" t="str">
        <f t="shared" si="288"/>
        <v>*</v>
      </c>
      <c r="D3121" t="str">
        <f t="shared" si="289"/>
        <v>*</v>
      </c>
      <c r="F3121" t="str">
        <f>IF('TECH RES'!C3122="RESNGA",'TECH RES'!B3122,"*")</f>
        <v>*</v>
      </c>
      <c r="G3121" t="str">
        <f t="shared" si="290"/>
        <v>*</v>
      </c>
      <c r="H3121" t="str">
        <f t="shared" si="291"/>
        <v>*</v>
      </c>
      <c r="I3121" t="str">
        <f t="shared" si="292"/>
        <v>*</v>
      </c>
      <c r="J3121" t="str">
        <f t="shared" si="293"/>
        <v>*</v>
      </c>
    </row>
    <row r="3122" spans="2:10" x14ac:dyDescent="0.25">
      <c r="B3122" t="str">
        <f>IF('TECH RES'!C3123="RESNGA",'TECH RES'!B3123,"*")</f>
        <v>*</v>
      </c>
      <c r="C3122" t="str">
        <f t="shared" si="288"/>
        <v>*</v>
      </c>
      <c r="D3122" t="str">
        <f t="shared" si="289"/>
        <v>*</v>
      </c>
      <c r="F3122" t="str">
        <f>IF('TECH RES'!C3123="RESNGA",'TECH RES'!B3123,"*")</f>
        <v>*</v>
      </c>
      <c r="G3122" t="str">
        <f t="shared" si="290"/>
        <v>*</v>
      </c>
      <c r="H3122" t="str">
        <f t="shared" si="291"/>
        <v>*</v>
      </c>
      <c r="I3122" t="str">
        <f t="shared" si="292"/>
        <v>*</v>
      </c>
      <c r="J3122" t="str">
        <f t="shared" si="293"/>
        <v>*</v>
      </c>
    </row>
    <row r="3123" spans="2:10" x14ac:dyDescent="0.25">
      <c r="B3123" t="str">
        <f>IF('TECH RES'!C3124="RESNGA",'TECH RES'!B3124,"*")</f>
        <v>*</v>
      </c>
      <c r="C3123" t="str">
        <f t="shared" si="288"/>
        <v>*</v>
      </c>
      <c r="D3123" t="str">
        <f t="shared" si="289"/>
        <v>*</v>
      </c>
      <c r="F3123" t="str">
        <f>IF('TECH RES'!C3124="RESNGA",'TECH RES'!B3124,"*")</f>
        <v>*</v>
      </c>
      <c r="G3123" t="str">
        <f t="shared" si="290"/>
        <v>*</v>
      </c>
      <c r="H3123" t="str">
        <f t="shared" si="291"/>
        <v>*</v>
      </c>
      <c r="I3123" t="str">
        <f t="shared" si="292"/>
        <v>*</v>
      </c>
      <c r="J3123" t="str">
        <f t="shared" si="293"/>
        <v>*</v>
      </c>
    </row>
    <row r="3124" spans="2:10" x14ac:dyDescent="0.25">
      <c r="B3124" t="str">
        <f>IF('TECH RES'!C3125="RESNGA",'TECH RES'!B3125,"*")</f>
        <v>*</v>
      </c>
      <c r="C3124" t="str">
        <f t="shared" si="288"/>
        <v>*</v>
      </c>
      <c r="D3124" t="str">
        <f t="shared" si="289"/>
        <v>*</v>
      </c>
      <c r="F3124" t="str">
        <f>IF('TECH RES'!C3125="RESNGA",'TECH RES'!B3125,"*")</f>
        <v>*</v>
      </c>
      <c r="G3124" t="str">
        <f t="shared" si="290"/>
        <v>*</v>
      </c>
      <c r="H3124" t="str">
        <f t="shared" si="291"/>
        <v>*</v>
      </c>
      <c r="I3124" t="str">
        <f t="shared" si="292"/>
        <v>*</v>
      </c>
      <c r="J3124" t="str">
        <f t="shared" si="293"/>
        <v>*</v>
      </c>
    </row>
    <row r="3125" spans="2:10" x14ac:dyDescent="0.25">
      <c r="B3125" t="str">
        <f>IF('TECH RES'!C3126="RESNGA",'TECH RES'!B3126,"*")</f>
        <v>*</v>
      </c>
      <c r="C3125" t="str">
        <f t="shared" si="288"/>
        <v>*</v>
      </c>
      <c r="D3125" t="str">
        <f t="shared" si="289"/>
        <v>*</v>
      </c>
      <c r="F3125" t="str">
        <f>IF('TECH RES'!C3126="RESNGA",'TECH RES'!B3126,"*")</f>
        <v>*</v>
      </c>
      <c r="G3125" t="str">
        <f t="shared" si="290"/>
        <v>*</v>
      </c>
      <c r="H3125" t="str">
        <f t="shared" si="291"/>
        <v>*</v>
      </c>
      <c r="I3125" t="str">
        <f t="shared" si="292"/>
        <v>*</v>
      </c>
      <c r="J3125" t="str">
        <f t="shared" si="293"/>
        <v>*</v>
      </c>
    </row>
    <row r="3126" spans="2:10" x14ac:dyDescent="0.25">
      <c r="B3126" t="str">
        <f>IF('TECH RES'!C3127="RESNGA",'TECH RES'!B3127,"*")</f>
        <v>*</v>
      </c>
      <c r="C3126" t="str">
        <f t="shared" si="288"/>
        <v>*</v>
      </c>
      <c r="D3126" t="str">
        <f t="shared" si="289"/>
        <v>*</v>
      </c>
      <c r="F3126" t="str">
        <f>IF('TECH RES'!C3127="RESNGA",'TECH RES'!B3127,"*")</f>
        <v>*</v>
      </c>
      <c r="G3126" t="str">
        <f t="shared" si="290"/>
        <v>*</v>
      </c>
      <c r="H3126" t="str">
        <f t="shared" si="291"/>
        <v>*</v>
      </c>
      <c r="I3126" t="str">
        <f t="shared" si="292"/>
        <v>*</v>
      </c>
      <c r="J3126" t="str">
        <f t="shared" si="293"/>
        <v>*</v>
      </c>
    </row>
    <row r="3127" spans="2:10" x14ac:dyDescent="0.25">
      <c r="B3127" t="str">
        <f>IF('TECH RES'!C3128="RESNGA",'TECH RES'!B3128,"*")</f>
        <v>*</v>
      </c>
      <c r="C3127" t="str">
        <f t="shared" si="288"/>
        <v>*</v>
      </c>
      <c r="D3127" t="str">
        <f t="shared" si="289"/>
        <v>*</v>
      </c>
      <c r="F3127" t="str">
        <f>IF('TECH RES'!C3128="RESNGA",'TECH RES'!B3128,"*")</f>
        <v>*</v>
      </c>
      <c r="G3127" t="str">
        <f t="shared" si="290"/>
        <v>*</v>
      </c>
      <c r="H3127" t="str">
        <f t="shared" si="291"/>
        <v>*</v>
      </c>
      <c r="I3127" t="str">
        <f t="shared" si="292"/>
        <v>*</v>
      </c>
      <c r="J3127" t="str">
        <f t="shared" si="293"/>
        <v>*</v>
      </c>
    </row>
    <row r="3128" spans="2:10" x14ac:dyDescent="0.25">
      <c r="B3128" t="str">
        <f>IF('TECH RES'!C3129="RESNGA",'TECH RES'!B3129,"*")</f>
        <v>*</v>
      </c>
      <c r="C3128" t="str">
        <f t="shared" si="288"/>
        <v>*</v>
      </c>
      <c r="D3128" t="str">
        <f t="shared" si="289"/>
        <v>*</v>
      </c>
      <c r="F3128" t="str">
        <f>IF('TECH RES'!C3129="RESNGA",'TECH RES'!B3129,"*")</f>
        <v>*</v>
      </c>
      <c r="G3128" t="str">
        <f t="shared" si="290"/>
        <v>*</v>
      </c>
      <c r="H3128" t="str">
        <f t="shared" si="291"/>
        <v>*</v>
      </c>
      <c r="I3128" t="str">
        <f t="shared" si="292"/>
        <v>*</v>
      </c>
      <c r="J3128" t="str">
        <f t="shared" si="293"/>
        <v>*</v>
      </c>
    </row>
    <row r="3129" spans="2:10" x14ac:dyDescent="0.25">
      <c r="B3129" t="str">
        <f>IF('TECH RES'!C3130="RESNGA",'TECH RES'!B3130,"*")</f>
        <v>*</v>
      </c>
      <c r="C3129" t="str">
        <f t="shared" si="288"/>
        <v>*</v>
      </c>
      <c r="D3129" t="str">
        <f t="shared" si="289"/>
        <v>*</v>
      </c>
      <c r="F3129" t="str">
        <f>IF('TECH RES'!C3130="RESNGA",'TECH RES'!B3130,"*")</f>
        <v>*</v>
      </c>
      <c r="G3129" t="str">
        <f t="shared" si="290"/>
        <v>*</v>
      </c>
      <c r="H3129" t="str">
        <f t="shared" si="291"/>
        <v>*</v>
      </c>
      <c r="I3129" t="str">
        <f t="shared" si="292"/>
        <v>*</v>
      </c>
      <c r="J3129" t="str">
        <f t="shared" si="293"/>
        <v>*</v>
      </c>
    </row>
    <row r="3130" spans="2:10" x14ac:dyDescent="0.25">
      <c r="B3130" t="str">
        <f>IF('TECH RES'!C3131="RESNGA",'TECH RES'!B3131,"*")</f>
        <v>*</v>
      </c>
      <c r="C3130" t="str">
        <f t="shared" si="288"/>
        <v>*</v>
      </c>
      <c r="D3130" t="str">
        <f t="shared" si="289"/>
        <v>*</v>
      </c>
      <c r="F3130" t="str">
        <f>IF('TECH RES'!C3131="RESNGA",'TECH RES'!B3131,"*")</f>
        <v>*</v>
      </c>
      <c r="G3130" t="str">
        <f t="shared" si="290"/>
        <v>*</v>
      </c>
      <c r="H3130" t="str">
        <f t="shared" si="291"/>
        <v>*</v>
      </c>
      <c r="I3130" t="str">
        <f t="shared" si="292"/>
        <v>*</v>
      </c>
      <c r="J3130" t="str">
        <f t="shared" si="293"/>
        <v>*</v>
      </c>
    </row>
    <row r="3131" spans="2:10" x14ac:dyDescent="0.25">
      <c r="B3131" t="str">
        <f>IF('TECH RES'!C3132="RESNGA",'TECH RES'!B3132,"*")</f>
        <v>*</v>
      </c>
      <c r="C3131" t="str">
        <f t="shared" si="288"/>
        <v>*</v>
      </c>
      <c r="D3131" t="str">
        <f t="shared" si="289"/>
        <v>*</v>
      </c>
      <c r="F3131" t="str">
        <f>IF('TECH RES'!C3132="RESNGA",'TECH RES'!B3132,"*")</f>
        <v>*</v>
      </c>
      <c r="G3131" t="str">
        <f t="shared" si="290"/>
        <v>*</v>
      </c>
      <c r="H3131" t="str">
        <f t="shared" si="291"/>
        <v>*</v>
      </c>
      <c r="I3131" t="str">
        <f t="shared" si="292"/>
        <v>*</v>
      </c>
      <c r="J3131" t="str">
        <f t="shared" si="293"/>
        <v>*</v>
      </c>
    </row>
    <row r="3132" spans="2:10" x14ac:dyDescent="0.25">
      <c r="B3132" t="str">
        <f>IF('TECH RES'!C3133="RESNGA",'TECH RES'!B3133,"*")</f>
        <v>*</v>
      </c>
      <c r="C3132" t="str">
        <f t="shared" si="288"/>
        <v>*</v>
      </c>
      <c r="D3132" t="str">
        <f t="shared" si="289"/>
        <v>*</v>
      </c>
      <c r="F3132" t="str">
        <f>IF('TECH RES'!C3133="RESNGA",'TECH RES'!B3133,"*")</f>
        <v>*</v>
      </c>
      <c r="G3132" t="str">
        <f t="shared" si="290"/>
        <v>*</v>
      </c>
      <c r="H3132" t="str">
        <f t="shared" si="291"/>
        <v>*</v>
      </c>
      <c r="I3132" t="str">
        <f t="shared" si="292"/>
        <v>*</v>
      </c>
      <c r="J3132" t="str">
        <f t="shared" si="293"/>
        <v>*</v>
      </c>
    </row>
    <row r="3133" spans="2:10" x14ac:dyDescent="0.25">
      <c r="B3133" t="str">
        <f>IF('TECH RES'!C3134="RESNGA",'TECH RES'!B3134,"*")</f>
        <v>*</v>
      </c>
      <c r="C3133" t="str">
        <f t="shared" si="288"/>
        <v>*</v>
      </c>
      <c r="D3133" t="str">
        <f t="shared" si="289"/>
        <v>*</v>
      </c>
      <c r="F3133" t="str">
        <f>IF('TECH RES'!C3134="RESNGA",'TECH RES'!B3134,"*")</f>
        <v>*</v>
      </c>
      <c r="G3133" t="str">
        <f t="shared" si="290"/>
        <v>*</v>
      </c>
      <c r="H3133" t="str">
        <f t="shared" si="291"/>
        <v>*</v>
      </c>
      <c r="I3133" t="str">
        <f t="shared" si="292"/>
        <v>*</v>
      </c>
      <c r="J3133" t="str">
        <f t="shared" si="293"/>
        <v>*</v>
      </c>
    </row>
    <row r="3134" spans="2:10" x14ac:dyDescent="0.25">
      <c r="B3134" t="str">
        <f>IF('TECH RES'!C3135="RESNGA",'TECH RES'!B3135,"*")</f>
        <v>*</v>
      </c>
      <c r="C3134" t="str">
        <f t="shared" si="288"/>
        <v>*</v>
      </c>
      <c r="D3134" t="str">
        <f t="shared" si="289"/>
        <v>*</v>
      </c>
      <c r="F3134" t="str">
        <f>IF('TECH RES'!C3135="RESNGA",'TECH RES'!B3135,"*")</f>
        <v>*</v>
      </c>
      <c r="G3134" t="str">
        <f t="shared" si="290"/>
        <v>*</v>
      </c>
      <c r="H3134" t="str">
        <f t="shared" si="291"/>
        <v>*</v>
      </c>
      <c r="I3134" t="str">
        <f t="shared" si="292"/>
        <v>*</v>
      </c>
      <c r="J3134" t="str">
        <f t="shared" si="293"/>
        <v>*</v>
      </c>
    </row>
    <row r="3135" spans="2:10" x14ac:dyDescent="0.25">
      <c r="B3135" t="str">
        <f>IF('TECH RES'!C3136="RESNGA",'TECH RES'!B3136,"*")</f>
        <v>*</v>
      </c>
      <c r="C3135" t="str">
        <f t="shared" si="288"/>
        <v>*</v>
      </c>
      <c r="D3135" t="str">
        <f t="shared" si="289"/>
        <v>*</v>
      </c>
      <c r="F3135" t="str">
        <f>IF('TECH RES'!C3136="RESNGA",'TECH RES'!B3136,"*")</f>
        <v>*</v>
      </c>
      <c r="G3135" t="str">
        <f t="shared" si="290"/>
        <v>*</v>
      </c>
      <c r="H3135" t="str">
        <f t="shared" si="291"/>
        <v>*</v>
      </c>
      <c r="I3135" t="str">
        <f t="shared" si="292"/>
        <v>*</v>
      </c>
      <c r="J3135" t="str">
        <f t="shared" si="293"/>
        <v>*</v>
      </c>
    </row>
    <row r="3136" spans="2:10" x14ac:dyDescent="0.25">
      <c r="B3136" t="str">
        <f>IF('TECH RES'!C3137="RESNGA",'TECH RES'!B3137,"*")</f>
        <v>*</v>
      </c>
      <c r="C3136" t="str">
        <f t="shared" si="288"/>
        <v>*</v>
      </c>
      <c r="D3136" t="str">
        <f t="shared" si="289"/>
        <v>*</v>
      </c>
      <c r="F3136" t="str">
        <f>IF('TECH RES'!C3137="RESNGA",'TECH RES'!B3137,"*")</f>
        <v>*</v>
      </c>
      <c r="G3136" t="str">
        <f t="shared" si="290"/>
        <v>*</v>
      </c>
      <c r="H3136" t="str">
        <f t="shared" si="291"/>
        <v>*</v>
      </c>
      <c r="I3136" t="str">
        <f t="shared" si="292"/>
        <v>*</v>
      </c>
      <c r="J3136" t="str">
        <f t="shared" si="293"/>
        <v>*</v>
      </c>
    </row>
    <row r="3137" spans="2:10" x14ac:dyDescent="0.25">
      <c r="B3137" t="str">
        <f>IF('TECH RES'!C3138="RESNGA",'TECH RES'!B3138,"*")</f>
        <v>*</v>
      </c>
      <c r="C3137" t="str">
        <f t="shared" si="288"/>
        <v>*</v>
      </c>
      <c r="D3137" t="str">
        <f t="shared" si="289"/>
        <v>*</v>
      </c>
      <c r="F3137" t="str">
        <f>IF('TECH RES'!C3138="RESNGA",'TECH RES'!B3138,"*")</f>
        <v>*</v>
      </c>
      <c r="G3137" t="str">
        <f t="shared" si="290"/>
        <v>*</v>
      </c>
      <c r="H3137" t="str">
        <f t="shared" si="291"/>
        <v>*</v>
      </c>
      <c r="I3137" t="str">
        <f t="shared" si="292"/>
        <v>*</v>
      </c>
      <c r="J3137" t="str">
        <f t="shared" si="293"/>
        <v>*</v>
      </c>
    </row>
    <row r="3138" spans="2:10" x14ac:dyDescent="0.25">
      <c r="B3138" t="str">
        <f>IF('TECH RES'!C3139="RESNGA",'TECH RES'!B3139,"*")</f>
        <v>*</v>
      </c>
      <c r="C3138" t="str">
        <f t="shared" si="288"/>
        <v>*</v>
      </c>
      <c r="D3138" t="str">
        <f t="shared" si="289"/>
        <v>*</v>
      </c>
      <c r="F3138" t="str">
        <f>IF('TECH RES'!C3139="RESNGA",'TECH RES'!B3139,"*")</f>
        <v>*</v>
      </c>
      <c r="G3138" t="str">
        <f t="shared" si="290"/>
        <v>*</v>
      </c>
      <c r="H3138" t="str">
        <f t="shared" si="291"/>
        <v>*</v>
      </c>
      <c r="I3138" t="str">
        <f t="shared" si="292"/>
        <v>*</v>
      </c>
      <c r="J3138" t="str">
        <f t="shared" si="293"/>
        <v>*</v>
      </c>
    </row>
    <row r="3139" spans="2:10" x14ac:dyDescent="0.25">
      <c r="B3139" t="str">
        <f>IF('TECH RES'!C3140="RESNGA",'TECH RES'!B3140,"*")</f>
        <v>*</v>
      </c>
      <c r="C3139" t="str">
        <f t="shared" si="288"/>
        <v>*</v>
      </c>
      <c r="D3139" t="str">
        <f t="shared" si="289"/>
        <v>*</v>
      </c>
      <c r="F3139" t="str">
        <f>IF('TECH RES'!C3140="RESNGA",'TECH RES'!B3140,"*")</f>
        <v>*</v>
      </c>
      <c r="G3139" t="str">
        <f t="shared" si="290"/>
        <v>*</v>
      </c>
      <c r="H3139" t="str">
        <f t="shared" si="291"/>
        <v>*</v>
      </c>
      <c r="I3139" t="str">
        <f t="shared" si="292"/>
        <v>*</v>
      </c>
      <c r="J3139" t="str">
        <f t="shared" si="293"/>
        <v>*</v>
      </c>
    </row>
    <row r="3140" spans="2:10" x14ac:dyDescent="0.25">
      <c r="B3140" t="str">
        <f>IF('TECH RES'!C3141="RESNGA",'TECH RES'!B3141,"*")</f>
        <v>*</v>
      </c>
      <c r="C3140" t="str">
        <f t="shared" si="288"/>
        <v>*</v>
      </c>
      <c r="D3140" t="str">
        <f t="shared" si="289"/>
        <v>*</v>
      </c>
      <c r="F3140" t="str">
        <f>IF('TECH RES'!C3141="RESNGA",'TECH RES'!B3141,"*")</f>
        <v>*</v>
      </c>
      <c r="G3140" t="str">
        <f t="shared" si="290"/>
        <v>*</v>
      </c>
      <c r="H3140" t="str">
        <f t="shared" si="291"/>
        <v>*</v>
      </c>
      <c r="I3140" t="str">
        <f t="shared" si="292"/>
        <v>*</v>
      </c>
      <c r="J3140" t="str">
        <f t="shared" si="293"/>
        <v>*</v>
      </c>
    </row>
    <row r="3141" spans="2:10" x14ac:dyDescent="0.25">
      <c r="B3141" t="str">
        <f>IF('TECH RES'!C3142="RESNGA",'TECH RES'!B3142,"*")</f>
        <v>*</v>
      </c>
      <c r="C3141" t="str">
        <f t="shared" si="288"/>
        <v>*</v>
      </c>
      <c r="D3141" t="str">
        <f t="shared" si="289"/>
        <v>*</v>
      </c>
      <c r="F3141" t="str">
        <f>IF('TECH RES'!C3142="RESNGA",'TECH RES'!B3142,"*")</f>
        <v>*</v>
      </c>
      <c r="G3141" t="str">
        <f t="shared" si="290"/>
        <v>*</v>
      </c>
      <c r="H3141" t="str">
        <f t="shared" si="291"/>
        <v>*</v>
      </c>
      <c r="I3141" t="str">
        <f t="shared" si="292"/>
        <v>*</v>
      </c>
      <c r="J3141" t="str">
        <f t="shared" si="293"/>
        <v>*</v>
      </c>
    </row>
    <row r="3142" spans="2:10" x14ac:dyDescent="0.25">
      <c r="B3142" t="str">
        <f>IF('TECH RES'!C3143="RESNGA",'TECH RES'!B3143,"*")</f>
        <v>*</v>
      </c>
      <c r="C3142" t="str">
        <f t="shared" ref="C3142:C3205" si="294">IF(B3142="*","*","RESNGA")</f>
        <v>*</v>
      </c>
      <c r="D3142" t="str">
        <f t="shared" ref="D3142:D3205" si="295">IF(B3142="*","*",1)</f>
        <v>*</v>
      </c>
      <c r="F3142" t="str">
        <f>IF('TECH RES'!C3143="RESNGA",'TECH RES'!B3143,"*")</f>
        <v>*</v>
      </c>
      <c r="G3142" t="str">
        <f t="shared" ref="G3142:G3205" si="296">IF(F3142="*","*","RESRNG")</f>
        <v>*</v>
      </c>
      <c r="H3142" t="str">
        <f t="shared" ref="H3142:H3205" si="297">IF(F3142="*","*",0)</f>
        <v>*</v>
      </c>
      <c r="I3142" t="str">
        <f t="shared" ref="I3142:I3205" si="298">IF(G3142="*","*",1)</f>
        <v>*</v>
      </c>
      <c r="J3142" t="str">
        <f t="shared" ref="J3142:J3205" si="299">IF(H3142="*","*",1)</f>
        <v>*</v>
      </c>
    </row>
    <row r="3143" spans="2:10" x14ac:dyDescent="0.25">
      <c r="B3143" t="str">
        <f>IF('TECH RES'!C3144="RESNGA",'TECH RES'!B3144,"*")</f>
        <v>*</v>
      </c>
      <c r="C3143" t="str">
        <f t="shared" si="294"/>
        <v>*</v>
      </c>
      <c r="D3143" t="str">
        <f t="shared" si="295"/>
        <v>*</v>
      </c>
      <c r="F3143" t="str">
        <f>IF('TECH RES'!C3144="RESNGA",'TECH RES'!B3144,"*")</f>
        <v>*</v>
      </c>
      <c r="G3143" t="str">
        <f t="shared" si="296"/>
        <v>*</v>
      </c>
      <c r="H3143" t="str">
        <f t="shared" si="297"/>
        <v>*</v>
      </c>
      <c r="I3143" t="str">
        <f t="shared" si="298"/>
        <v>*</v>
      </c>
      <c r="J3143" t="str">
        <f t="shared" si="299"/>
        <v>*</v>
      </c>
    </row>
    <row r="3144" spans="2:10" x14ac:dyDescent="0.25">
      <c r="B3144" t="str">
        <f>IF('TECH RES'!C3145="RESNGA",'TECH RES'!B3145,"*")</f>
        <v>*</v>
      </c>
      <c r="C3144" t="str">
        <f t="shared" si="294"/>
        <v>*</v>
      </c>
      <c r="D3144" t="str">
        <f t="shared" si="295"/>
        <v>*</v>
      </c>
      <c r="F3144" t="str">
        <f>IF('TECH RES'!C3145="RESNGA",'TECH RES'!B3145,"*")</f>
        <v>*</v>
      </c>
      <c r="G3144" t="str">
        <f t="shared" si="296"/>
        <v>*</v>
      </c>
      <c r="H3144" t="str">
        <f t="shared" si="297"/>
        <v>*</v>
      </c>
      <c r="I3144" t="str">
        <f t="shared" si="298"/>
        <v>*</v>
      </c>
      <c r="J3144" t="str">
        <f t="shared" si="299"/>
        <v>*</v>
      </c>
    </row>
    <row r="3145" spans="2:10" x14ac:dyDescent="0.25">
      <c r="B3145" t="str">
        <f>IF('TECH RES'!C3146="RESNGA",'TECH RES'!B3146,"*")</f>
        <v>*</v>
      </c>
      <c r="C3145" t="str">
        <f t="shared" si="294"/>
        <v>*</v>
      </c>
      <c r="D3145" t="str">
        <f t="shared" si="295"/>
        <v>*</v>
      </c>
      <c r="F3145" t="str">
        <f>IF('TECH RES'!C3146="RESNGA",'TECH RES'!B3146,"*")</f>
        <v>*</v>
      </c>
      <c r="G3145" t="str">
        <f t="shared" si="296"/>
        <v>*</v>
      </c>
      <c r="H3145" t="str">
        <f t="shared" si="297"/>
        <v>*</v>
      </c>
      <c r="I3145" t="str">
        <f t="shared" si="298"/>
        <v>*</v>
      </c>
      <c r="J3145" t="str">
        <f t="shared" si="299"/>
        <v>*</v>
      </c>
    </row>
    <row r="3146" spans="2:10" x14ac:dyDescent="0.25">
      <c r="B3146" t="str">
        <f>IF('TECH RES'!C3147="RESNGA",'TECH RES'!B3147,"*")</f>
        <v>*</v>
      </c>
      <c r="C3146" t="str">
        <f t="shared" si="294"/>
        <v>*</v>
      </c>
      <c r="D3146" t="str">
        <f t="shared" si="295"/>
        <v>*</v>
      </c>
      <c r="F3146" t="str">
        <f>IF('TECH RES'!C3147="RESNGA",'TECH RES'!B3147,"*")</f>
        <v>*</v>
      </c>
      <c r="G3146" t="str">
        <f t="shared" si="296"/>
        <v>*</v>
      </c>
      <c r="H3146" t="str">
        <f t="shared" si="297"/>
        <v>*</v>
      </c>
      <c r="I3146" t="str">
        <f t="shared" si="298"/>
        <v>*</v>
      </c>
      <c r="J3146" t="str">
        <f t="shared" si="299"/>
        <v>*</v>
      </c>
    </row>
    <row r="3147" spans="2:10" x14ac:dyDescent="0.25">
      <c r="B3147" t="str">
        <f>IF('TECH RES'!C3148="RESNGA",'TECH RES'!B3148,"*")</f>
        <v>*</v>
      </c>
      <c r="C3147" t="str">
        <f t="shared" si="294"/>
        <v>*</v>
      </c>
      <c r="D3147" t="str">
        <f t="shared" si="295"/>
        <v>*</v>
      </c>
      <c r="F3147" t="str">
        <f>IF('TECH RES'!C3148="RESNGA",'TECH RES'!B3148,"*")</f>
        <v>*</v>
      </c>
      <c r="G3147" t="str">
        <f t="shared" si="296"/>
        <v>*</v>
      </c>
      <c r="H3147" t="str">
        <f t="shared" si="297"/>
        <v>*</v>
      </c>
      <c r="I3147" t="str">
        <f t="shared" si="298"/>
        <v>*</v>
      </c>
      <c r="J3147" t="str">
        <f t="shared" si="299"/>
        <v>*</v>
      </c>
    </row>
    <row r="3148" spans="2:10" x14ac:dyDescent="0.25">
      <c r="B3148" t="str">
        <f>IF('TECH RES'!C3149="RESNGA",'TECH RES'!B3149,"*")</f>
        <v>*</v>
      </c>
      <c r="C3148" t="str">
        <f t="shared" si="294"/>
        <v>*</v>
      </c>
      <c r="D3148" t="str">
        <f t="shared" si="295"/>
        <v>*</v>
      </c>
      <c r="F3148" t="str">
        <f>IF('TECH RES'!C3149="RESNGA",'TECH RES'!B3149,"*")</f>
        <v>*</v>
      </c>
      <c r="G3148" t="str">
        <f t="shared" si="296"/>
        <v>*</v>
      </c>
      <c r="H3148" t="str">
        <f t="shared" si="297"/>
        <v>*</v>
      </c>
      <c r="I3148" t="str">
        <f t="shared" si="298"/>
        <v>*</v>
      </c>
      <c r="J3148" t="str">
        <f t="shared" si="299"/>
        <v>*</v>
      </c>
    </row>
    <row r="3149" spans="2:10" x14ac:dyDescent="0.25">
      <c r="B3149" t="str">
        <f>IF('TECH RES'!C3150="RESNGA",'TECH RES'!B3150,"*")</f>
        <v>*</v>
      </c>
      <c r="C3149" t="str">
        <f t="shared" si="294"/>
        <v>*</v>
      </c>
      <c r="D3149" t="str">
        <f t="shared" si="295"/>
        <v>*</v>
      </c>
      <c r="F3149" t="str">
        <f>IF('TECH RES'!C3150="RESNGA",'TECH RES'!B3150,"*")</f>
        <v>*</v>
      </c>
      <c r="G3149" t="str">
        <f t="shared" si="296"/>
        <v>*</v>
      </c>
      <c r="H3149" t="str">
        <f t="shared" si="297"/>
        <v>*</v>
      </c>
      <c r="I3149" t="str">
        <f t="shared" si="298"/>
        <v>*</v>
      </c>
      <c r="J3149" t="str">
        <f t="shared" si="299"/>
        <v>*</v>
      </c>
    </row>
    <row r="3150" spans="2:10" x14ac:dyDescent="0.25">
      <c r="B3150" t="str">
        <f>IF('TECH RES'!C3151="RESNGA",'TECH RES'!B3151,"*")</f>
        <v>*</v>
      </c>
      <c r="C3150" t="str">
        <f t="shared" si="294"/>
        <v>*</v>
      </c>
      <c r="D3150" t="str">
        <f t="shared" si="295"/>
        <v>*</v>
      </c>
      <c r="F3150" t="str">
        <f>IF('TECH RES'!C3151="RESNGA",'TECH RES'!B3151,"*")</f>
        <v>*</v>
      </c>
      <c r="G3150" t="str">
        <f t="shared" si="296"/>
        <v>*</v>
      </c>
      <c r="H3150" t="str">
        <f t="shared" si="297"/>
        <v>*</v>
      </c>
      <c r="I3150" t="str">
        <f t="shared" si="298"/>
        <v>*</v>
      </c>
      <c r="J3150" t="str">
        <f t="shared" si="299"/>
        <v>*</v>
      </c>
    </row>
    <row r="3151" spans="2:10" x14ac:dyDescent="0.25">
      <c r="B3151" t="str">
        <f>IF('TECH RES'!C3152="RESNGA",'TECH RES'!B3152,"*")</f>
        <v>*</v>
      </c>
      <c r="C3151" t="str">
        <f t="shared" si="294"/>
        <v>*</v>
      </c>
      <c r="D3151" t="str">
        <f t="shared" si="295"/>
        <v>*</v>
      </c>
      <c r="F3151" t="str">
        <f>IF('TECH RES'!C3152="RESNGA",'TECH RES'!B3152,"*")</f>
        <v>*</v>
      </c>
      <c r="G3151" t="str">
        <f t="shared" si="296"/>
        <v>*</v>
      </c>
      <c r="H3151" t="str">
        <f t="shared" si="297"/>
        <v>*</v>
      </c>
      <c r="I3151" t="str">
        <f t="shared" si="298"/>
        <v>*</v>
      </c>
      <c r="J3151" t="str">
        <f t="shared" si="299"/>
        <v>*</v>
      </c>
    </row>
    <row r="3152" spans="2:10" x14ac:dyDescent="0.25">
      <c r="B3152" t="str">
        <f>IF('TECH RES'!C3153="RESNGA",'TECH RES'!B3153,"*")</f>
        <v>*</v>
      </c>
      <c r="C3152" t="str">
        <f t="shared" si="294"/>
        <v>*</v>
      </c>
      <c r="D3152" t="str">
        <f t="shared" si="295"/>
        <v>*</v>
      </c>
      <c r="F3152" t="str">
        <f>IF('TECH RES'!C3153="RESNGA",'TECH RES'!B3153,"*")</f>
        <v>*</v>
      </c>
      <c r="G3152" t="str">
        <f t="shared" si="296"/>
        <v>*</v>
      </c>
      <c r="H3152" t="str">
        <f t="shared" si="297"/>
        <v>*</v>
      </c>
      <c r="I3152" t="str">
        <f t="shared" si="298"/>
        <v>*</v>
      </c>
      <c r="J3152" t="str">
        <f t="shared" si="299"/>
        <v>*</v>
      </c>
    </row>
    <row r="3153" spans="2:10" x14ac:dyDescent="0.25">
      <c r="B3153" t="str">
        <f>IF('TECH RES'!C3154="RESNGA",'TECH RES'!B3154,"*")</f>
        <v>*</v>
      </c>
      <c r="C3153" t="str">
        <f t="shared" si="294"/>
        <v>*</v>
      </c>
      <c r="D3153" t="str">
        <f t="shared" si="295"/>
        <v>*</v>
      </c>
      <c r="F3153" t="str">
        <f>IF('TECH RES'!C3154="RESNGA",'TECH RES'!B3154,"*")</f>
        <v>*</v>
      </c>
      <c r="G3153" t="str">
        <f t="shared" si="296"/>
        <v>*</v>
      </c>
      <c r="H3153" t="str">
        <f t="shared" si="297"/>
        <v>*</v>
      </c>
      <c r="I3153" t="str">
        <f t="shared" si="298"/>
        <v>*</v>
      </c>
      <c r="J3153" t="str">
        <f t="shared" si="299"/>
        <v>*</v>
      </c>
    </row>
    <row r="3154" spans="2:10" x14ac:dyDescent="0.25">
      <c r="B3154" t="str">
        <f>IF('TECH RES'!C3155="RESNGA",'TECH RES'!B3155,"*")</f>
        <v>*</v>
      </c>
      <c r="C3154" t="str">
        <f t="shared" si="294"/>
        <v>*</v>
      </c>
      <c r="D3154" t="str">
        <f t="shared" si="295"/>
        <v>*</v>
      </c>
      <c r="F3154" t="str">
        <f>IF('TECH RES'!C3155="RESNGA",'TECH RES'!B3155,"*")</f>
        <v>*</v>
      </c>
      <c r="G3154" t="str">
        <f t="shared" si="296"/>
        <v>*</v>
      </c>
      <c r="H3154" t="str">
        <f t="shared" si="297"/>
        <v>*</v>
      </c>
      <c r="I3154" t="str">
        <f t="shared" si="298"/>
        <v>*</v>
      </c>
      <c r="J3154" t="str">
        <f t="shared" si="299"/>
        <v>*</v>
      </c>
    </row>
    <row r="3155" spans="2:10" x14ac:dyDescent="0.25">
      <c r="B3155" t="str">
        <f>IF('TECH RES'!C3156="RESNGA",'TECH RES'!B3156,"*")</f>
        <v>*</v>
      </c>
      <c r="C3155" t="str">
        <f t="shared" si="294"/>
        <v>*</v>
      </c>
      <c r="D3155" t="str">
        <f t="shared" si="295"/>
        <v>*</v>
      </c>
      <c r="F3155" t="str">
        <f>IF('TECH RES'!C3156="RESNGA",'TECH RES'!B3156,"*")</f>
        <v>*</v>
      </c>
      <c r="G3155" t="str">
        <f t="shared" si="296"/>
        <v>*</v>
      </c>
      <c r="H3155" t="str">
        <f t="shared" si="297"/>
        <v>*</v>
      </c>
      <c r="I3155" t="str">
        <f t="shared" si="298"/>
        <v>*</v>
      </c>
      <c r="J3155" t="str">
        <f t="shared" si="299"/>
        <v>*</v>
      </c>
    </row>
    <row r="3156" spans="2:10" x14ac:dyDescent="0.25">
      <c r="B3156" t="str">
        <f>IF('TECH RES'!C3157="RESNGA",'TECH RES'!B3157,"*")</f>
        <v>*</v>
      </c>
      <c r="C3156" t="str">
        <f t="shared" si="294"/>
        <v>*</v>
      </c>
      <c r="D3156" t="str">
        <f t="shared" si="295"/>
        <v>*</v>
      </c>
      <c r="F3156" t="str">
        <f>IF('TECH RES'!C3157="RESNGA",'TECH RES'!B3157,"*")</f>
        <v>*</v>
      </c>
      <c r="G3156" t="str">
        <f t="shared" si="296"/>
        <v>*</v>
      </c>
      <c r="H3156" t="str">
        <f t="shared" si="297"/>
        <v>*</v>
      </c>
      <c r="I3156" t="str">
        <f t="shared" si="298"/>
        <v>*</v>
      </c>
      <c r="J3156" t="str">
        <f t="shared" si="299"/>
        <v>*</v>
      </c>
    </row>
    <row r="3157" spans="2:10" x14ac:dyDescent="0.25">
      <c r="B3157" t="str">
        <f>IF('TECH RES'!C3158="RESNGA",'TECH RES'!B3158,"*")</f>
        <v>*</v>
      </c>
      <c r="C3157" t="str">
        <f t="shared" si="294"/>
        <v>*</v>
      </c>
      <c r="D3157" t="str">
        <f t="shared" si="295"/>
        <v>*</v>
      </c>
      <c r="F3157" t="str">
        <f>IF('TECH RES'!C3158="RESNGA",'TECH RES'!B3158,"*")</f>
        <v>*</v>
      </c>
      <c r="G3157" t="str">
        <f t="shared" si="296"/>
        <v>*</v>
      </c>
      <c r="H3157" t="str">
        <f t="shared" si="297"/>
        <v>*</v>
      </c>
      <c r="I3157" t="str">
        <f t="shared" si="298"/>
        <v>*</v>
      </c>
      <c r="J3157" t="str">
        <f t="shared" si="299"/>
        <v>*</v>
      </c>
    </row>
    <row r="3158" spans="2:10" x14ac:dyDescent="0.25">
      <c r="B3158" t="str">
        <f>IF('TECH RES'!C3159="RESNGA",'TECH RES'!B3159,"*")</f>
        <v>*</v>
      </c>
      <c r="C3158" t="str">
        <f t="shared" si="294"/>
        <v>*</v>
      </c>
      <c r="D3158" t="str">
        <f t="shared" si="295"/>
        <v>*</v>
      </c>
      <c r="F3158" t="str">
        <f>IF('TECH RES'!C3159="RESNGA",'TECH RES'!B3159,"*")</f>
        <v>*</v>
      </c>
      <c r="G3158" t="str">
        <f t="shared" si="296"/>
        <v>*</v>
      </c>
      <c r="H3158" t="str">
        <f t="shared" si="297"/>
        <v>*</v>
      </c>
      <c r="I3158" t="str">
        <f t="shared" si="298"/>
        <v>*</v>
      </c>
      <c r="J3158" t="str">
        <f t="shared" si="299"/>
        <v>*</v>
      </c>
    </row>
    <row r="3159" spans="2:10" x14ac:dyDescent="0.25">
      <c r="B3159" t="str">
        <f>IF('TECH RES'!C3160="RESNGA",'TECH RES'!B3160,"*")</f>
        <v>*</v>
      </c>
      <c r="C3159" t="str">
        <f t="shared" si="294"/>
        <v>*</v>
      </c>
      <c r="D3159" t="str">
        <f t="shared" si="295"/>
        <v>*</v>
      </c>
      <c r="F3159" t="str">
        <f>IF('TECH RES'!C3160="RESNGA",'TECH RES'!B3160,"*")</f>
        <v>*</v>
      </c>
      <c r="G3159" t="str">
        <f t="shared" si="296"/>
        <v>*</v>
      </c>
      <c r="H3159" t="str">
        <f t="shared" si="297"/>
        <v>*</v>
      </c>
      <c r="I3159" t="str">
        <f t="shared" si="298"/>
        <v>*</v>
      </c>
      <c r="J3159" t="str">
        <f t="shared" si="299"/>
        <v>*</v>
      </c>
    </row>
    <row r="3160" spans="2:10" x14ac:dyDescent="0.25">
      <c r="B3160" t="str">
        <f>IF('TECH RES'!C3161="RESNGA",'TECH RES'!B3161,"*")</f>
        <v>*</v>
      </c>
      <c r="C3160" t="str">
        <f t="shared" si="294"/>
        <v>*</v>
      </c>
      <c r="D3160" t="str">
        <f t="shared" si="295"/>
        <v>*</v>
      </c>
      <c r="F3160" t="str">
        <f>IF('TECH RES'!C3161="RESNGA",'TECH RES'!B3161,"*")</f>
        <v>*</v>
      </c>
      <c r="G3160" t="str">
        <f t="shared" si="296"/>
        <v>*</v>
      </c>
      <c r="H3160" t="str">
        <f t="shared" si="297"/>
        <v>*</v>
      </c>
      <c r="I3160" t="str">
        <f t="shared" si="298"/>
        <v>*</v>
      </c>
      <c r="J3160" t="str">
        <f t="shared" si="299"/>
        <v>*</v>
      </c>
    </row>
    <row r="3161" spans="2:10" x14ac:dyDescent="0.25">
      <c r="B3161" t="str">
        <f>IF('TECH RES'!C3162="RESNGA",'TECH RES'!B3162,"*")</f>
        <v>*</v>
      </c>
      <c r="C3161" t="str">
        <f t="shared" si="294"/>
        <v>*</v>
      </c>
      <c r="D3161" t="str">
        <f t="shared" si="295"/>
        <v>*</v>
      </c>
      <c r="F3161" t="str">
        <f>IF('TECH RES'!C3162="RESNGA",'TECH RES'!B3162,"*")</f>
        <v>*</v>
      </c>
      <c r="G3161" t="str">
        <f t="shared" si="296"/>
        <v>*</v>
      </c>
      <c r="H3161" t="str">
        <f t="shared" si="297"/>
        <v>*</v>
      </c>
      <c r="I3161" t="str">
        <f t="shared" si="298"/>
        <v>*</v>
      </c>
      <c r="J3161" t="str">
        <f t="shared" si="299"/>
        <v>*</v>
      </c>
    </row>
    <row r="3162" spans="2:10" x14ac:dyDescent="0.25">
      <c r="B3162" t="str">
        <f>IF('TECH RES'!C3163="RESNGA",'TECH RES'!B3163,"*")</f>
        <v>*</v>
      </c>
      <c r="C3162" t="str">
        <f t="shared" si="294"/>
        <v>*</v>
      </c>
      <c r="D3162" t="str">
        <f t="shared" si="295"/>
        <v>*</v>
      </c>
      <c r="F3162" t="str">
        <f>IF('TECH RES'!C3163="RESNGA",'TECH RES'!B3163,"*")</f>
        <v>*</v>
      </c>
      <c r="G3162" t="str">
        <f t="shared" si="296"/>
        <v>*</v>
      </c>
      <c r="H3162" t="str">
        <f t="shared" si="297"/>
        <v>*</v>
      </c>
      <c r="I3162" t="str">
        <f t="shared" si="298"/>
        <v>*</v>
      </c>
      <c r="J3162" t="str">
        <f t="shared" si="299"/>
        <v>*</v>
      </c>
    </row>
    <row r="3163" spans="2:10" x14ac:dyDescent="0.25">
      <c r="B3163" t="str">
        <f>IF('TECH RES'!C3164="RESNGA",'TECH RES'!B3164,"*")</f>
        <v>*</v>
      </c>
      <c r="C3163" t="str">
        <f t="shared" si="294"/>
        <v>*</v>
      </c>
      <c r="D3163" t="str">
        <f t="shared" si="295"/>
        <v>*</v>
      </c>
      <c r="F3163" t="str">
        <f>IF('TECH RES'!C3164="RESNGA",'TECH RES'!B3164,"*")</f>
        <v>*</v>
      </c>
      <c r="G3163" t="str">
        <f t="shared" si="296"/>
        <v>*</v>
      </c>
      <c r="H3163" t="str">
        <f t="shared" si="297"/>
        <v>*</v>
      </c>
      <c r="I3163" t="str">
        <f t="shared" si="298"/>
        <v>*</v>
      </c>
      <c r="J3163" t="str">
        <f t="shared" si="299"/>
        <v>*</v>
      </c>
    </row>
    <row r="3164" spans="2:10" x14ac:dyDescent="0.25">
      <c r="B3164" t="str">
        <f>IF('TECH RES'!C3165="RESNGA",'TECH RES'!B3165,"*")</f>
        <v>*</v>
      </c>
      <c r="C3164" t="str">
        <f t="shared" si="294"/>
        <v>*</v>
      </c>
      <c r="D3164" t="str">
        <f t="shared" si="295"/>
        <v>*</v>
      </c>
      <c r="F3164" t="str">
        <f>IF('TECH RES'!C3165="RESNGA",'TECH RES'!B3165,"*")</f>
        <v>*</v>
      </c>
      <c r="G3164" t="str">
        <f t="shared" si="296"/>
        <v>*</v>
      </c>
      <c r="H3164" t="str">
        <f t="shared" si="297"/>
        <v>*</v>
      </c>
      <c r="I3164" t="str">
        <f t="shared" si="298"/>
        <v>*</v>
      </c>
      <c r="J3164" t="str">
        <f t="shared" si="299"/>
        <v>*</v>
      </c>
    </row>
    <row r="3165" spans="2:10" x14ac:dyDescent="0.25">
      <c r="B3165" t="str">
        <f>IF('TECH RES'!C3166="RESNGA",'TECH RES'!B3166,"*")</f>
        <v>*</v>
      </c>
      <c r="C3165" t="str">
        <f t="shared" si="294"/>
        <v>*</v>
      </c>
      <c r="D3165" t="str">
        <f t="shared" si="295"/>
        <v>*</v>
      </c>
      <c r="F3165" t="str">
        <f>IF('TECH RES'!C3166="RESNGA",'TECH RES'!B3166,"*")</f>
        <v>*</v>
      </c>
      <c r="G3165" t="str">
        <f t="shared" si="296"/>
        <v>*</v>
      </c>
      <c r="H3165" t="str">
        <f t="shared" si="297"/>
        <v>*</v>
      </c>
      <c r="I3165" t="str">
        <f t="shared" si="298"/>
        <v>*</v>
      </c>
      <c r="J3165" t="str">
        <f t="shared" si="299"/>
        <v>*</v>
      </c>
    </row>
    <row r="3166" spans="2:10" x14ac:dyDescent="0.25">
      <c r="B3166" t="str">
        <f>IF('TECH RES'!C3167="RESNGA",'TECH RES'!B3167,"*")</f>
        <v>*</v>
      </c>
      <c r="C3166" t="str">
        <f t="shared" si="294"/>
        <v>*</v>
      </c>
      <c r="D3166" t="str">
        <f t="shared" si="295"/>
        <v>*</v>
      </c>
      <c r="F3166" t="str">
        <f>IF('TECH RES'!C3167="RESNGA",'TECH RES'!B3167,"*")</f>
        <v>*</v>
      </c>
      <c r="G3166" t="str">
        <f t="shared" si="296"/>
        <v>*</v>
      </c>
      <c r="H3166" t="str">
        <f t="shared" si="297"/>
        <v>*</v>
      </c>
      <c r="I3166" t="str">
        <f t="shared" si="298"/>
        <v>*</v>
      </c>
      <c r="J3166" t="str">
        <f t="shared" si="299"/>
        <v>*</v>
      </c>
    </row>
    <row r="3167" spans="2:10" x14ac:dyDescent="0.25">
      <c r="B3167" t="str">
        <f>IF('TECH RES'!C3168="RESNGA",'TECH RES'!B3168,"*")</f>
        <v>*</v>
      </c>
      <c r="C3167" t="str">
        <f t="shared" si="294"/>
        <v>*</v>
      </c>
      <c r="D3167" t="str">
        <f t="shared" si="295"/>
        <v>*</v>
      </c>
      <c r="F3167" t="str">
        <f>IF('TECH RES'!C3168="RESNGA",'TECH RES'!B3168,"*")</f>
        <v>*</v>
      </c>
      <c r="G3167" t="str">
        <f t="shared" si="296"/>
        <v>*</v>
      </c>
      <c r="H3167" t="str">
        <f t="shared" si="297"/>
        <v>*</v>
      </c>
      <c r="I3167" t="str">
        <f t="shared" si="298"/>
        <v>*</v>
      </c>
      <c r="J3167" t="str">
        <f t="shared" si="299"/>
        <v>*</v>
      </c>
    </row>
    <row r="3168" spans="2:10" x14ac:dyDescent="0.25">
      <c r="B3168" t="str">
        <f>IF('TECH RES'!C3169="RESNGA",'TECH RES'!B3169,"*")</f>
        <v>*</v>
      </c>
      <c r="C3168" t="str">
        <f t="shared" si="294"/>
        <v>*</v>
      </c>
      <c r="D3168" t="str">
        <f t="shared" si="295"/>
        <v>*</v>
      </c>
      <c r="F3168" t="str">
        <f>IF('TECH RES'!C3169="RESNGA",'TECH RES'!B3169,"*")</f>
        <v>*</v>
      </c>
      <c r="G3168" t="str">
        <f t="shared" si="296"/>
        <v>*</v>
      </c>
      <c r="H3168" t="str">
        <f t="shared" si="297"/>
        <v>*</v>
      </c>
      <c r="I3168" t="str">
        <f t="shared" si="298"/>
        <v>*</v>
      </c>
      <c r="J3168" t="str">
        <f t="shared" si="299"/>
        <v>*</v>
      </c>
    </row>
    <row r="3169" spans="2:10" x14ac:dyDescent="0.25">
      <c r="B3169" t="str">
        <f>IF('TECH RES'!C3170="RESNGA",'TECH RES'!B3170,"*")</f>
        <v>*</v>
      </c>
      <c r="C3169" t="str">
        <f t="shared" si="294"/>
        <v>*</v>
      </c>
      <c r="D3169" t="str">
        <f t="shared" si="295"/>
        <v>*</v>
      </c>
      <c r="F3169" t="str">
        <f>IF('TECH RES'!C3170="RESNGA",'TECH RES'!B3170,"*")</f>
        <v>*</v>
      </c>
      <c r="G3169" t="str">
        <f t="shared" si="296"/>
        <v>*</v>
      </c>
      <c r="H3169" t="str">
        <f t="shared" si="297"/>
        <v>*</v>
      </c>
      <c r="I3169" t="str">
        <f t="shared" si="298"/>
        <v>*</v>
      </c>
      <c r="J3169" t="str">
        <f t="shared" si="299"/>
        <v>*</v>
      </c>
    </row>
    <row r="3170" spans="2:10" x14ac:dyDescent="0.25">
      <c r="B3170" t="str">
        <f>IF('TECH RES'!C3171="RESNGA",'TECH RES'!B3171,"*")</f>
        <v>*</v>
      </c>
      <c r="C3170" t="str">
        <f t="shared" si="294"/>
        <v>*</v>
      </c>
      <c r="D3170" t="str">
        <f t="shared" si="295"/>
        <v>*</v>
      </c>
      <c r="F3170" t="str">
        <f>IF('TECH RES'!C3171="RESNGA",'TECH RES'!B3171,"*")</f>
        <v>*</v>
      </c>
      <c r="G3170" t="str">
        <f t="shared" si="296"/>
        <v>*</v>
      </c>
      <c r="H3170" t="str">
        <f t="shared" si="297"/>
        <v>*</v>
      </c>
      <c r="I3170" t="str">
        <f t="shared" si="298"/>
        <v>*</v>
      </c>
      <c r="J3170" t="str">
        <f t="shared" si="299"/>
        <v>*</v>
      </c>
    </row>
    <row r="3171" spans="2:10" x14ac:dyDescent="0.25">
      <c r="B3171" t="str">
        <f>IF('TECH RES'!C3172="RESNGA",'TECH RES'!B3172,"*")</f>
        <v>*</v>
      </c>
      <c r="C3171" t="str">
        <f t="shared" si="294"/>
        <v>*</v>
      </c>
      <c r="D3171" t="str">
        <f t="shared" si="295"/>
        <v>*</v>
      </c>
      <c r="F3171" t="str">
        <f>IF('TECH RES'!C3172="RESNGA",'TECH RES'!B3172,"*")</f>
        <v>*</v>
      </c>
      <c r="G3171" t="str">
        <f t="shared" si="296"/>
        <v>*</v>
      </c>
      <c r="H3171" t="str">
        <f t="shared" si="297"/>
        <v>*</v>
      </c>
      <c r="I3171" t="str">
        <f t="shared" si="298"/>
        <v>*</v>
      </c>
      <c r="J3171" t="str">
        <f t="shared" si="299"/>
        <v>*</v>
      </c>
    </row>
    <row r="3172" spans="2:10" x14ac:dyDescent="0.25">
      <c r="B3172" t="str">
        <f>IF('TECH RES'!C3173="RESNGA",'TECH RES'!B3173,"*")</f>
        <v>*</v>
      </c>
      <c r="C3172" t="str">
        <f t="shared" si="294"/>
        <v>*</v>
      </c>
      <c r="D3172" t="str">
        <f t="shared" si="295"/>
        <v>*</v>
      </c>
      <c r="F3172" t="str">
        <f>IF('TECH RES'!C3173="RESNGA",'TECH RES'!B3173,"*")</f>
        <v>*</v>
      </c>
      <c r="G3172" t="str">
        <f t="shared" si="296"/>
        <v>*</v>
      </c>
      <c r="H3172" t="str">
        <f t="shared" si="297"/>
        <v>*</v>
      </c>
      <c r="I3172" t="str">
        <f t="shared" si="298"/>
        <v>*</v>
      </c>
      <c r="J3172" t="str">
        <f t="shared" si="299"/>
        <v>*</v>
      </c>
    </row>
    <row r="3173" spans="2:10" x14ac:dyDescent="0.25">
      <c r="B3173" t="str">
        <f>IF('TECH RES'!C3174="RESNGA",'TECH RES'!B3174,"*")</f>
        <v>*</v>
      </c>
      <c r="C3173" t="str">
        <f t="shared" si="294"/>
        <v>*</v>
      </c>
      <c r="D3173" t="str">
        <f t="shared" si="295"/>
        <v>*</v>
      </c>
      <c r="F3173" t="str">
        <f>IF('TECH RES'!C3174="RESNGA",'TECH RES'!B3174,"*")</f>
        <v>*</v>
      </c>
      <c r="G3173" t="str">
        <f t="shared" si="296"/>
        <v>*</v>
      </c>
      <c r="H3173" t="str">
        <f t="shared" si="297"/>
        <v>*</v>
      </c>
      <c r="I3173" t="str">
        <f t="shared" si="298"/>
        <v>*</v>
      </c>
      <c r="J3173" t="str">
        <f t="shared" si="299"/>
        <v>*</v>
      </c>
    </row>
    <row r="3174" spans="2:10" x14ac:dyDescent="0.25">
      <c r="B3174" t="str">
        <f>IF('TECH RES'!C3175="RESNGA",'TECH RES'!B3175,"*")</f>
        <v>*</v>
      </c>
      <c r="C3174" t="str">
        <f t="shared" si="294"/>
        <v>*</v>
      </c>
      <c r="D3174" t="str">
        <f t="shared" si="295"/>
        <v>*</v>
      </c>
      <c r="F3174" t="str">
        <f>IF('TECH RES'!C3175="RESNGA",'TECH RES'!B3175,"*")</f>
        <v>*</v>
      </c>
      <c r="G3174" t="str">
        <f t="shared" si="296"/>
        <v>*</v>
      </c>
      <c r="H3174" t="str">
        <f t="shared" si="297"/>
        <v>*</v>
      </c>
      <c r="I3174" t="str">
        <f t="shared" si="298"/>
        <v>*</v>
      </c>
      <c r="J3174" t="str">
        <f t="shared" si="299"/>
        <v>*</v>
      </c>
    </row>
    <row r="3175" spans="2:10" x14ac:dyDescent="0.25">
      <c r="B3175" t="str">
        <f>IF('TECH RES'!C3176="RESNGA",'TECH RES'!B3176,"*")</f>
        <v>*</v>
      </c>
      <c r="C3175" t="str">
        <f t="shared" si="294"/>
        <v>*</v>
      </c>
      <c r="D3175" t="str">
        <f t="shared" si="295"/>
        <v>*</v>
      </c>
      <c r="F3175" t="str">
        <f>IF('TECH RES'!C3176="RESNGA",'TECH RES'!B3176,"*")</f>
        <v>*</v>
      </c>
      <c r="G3175" t="str">
        <f t="shared" si="296"/>
        <v>*</v>
      </c>
      <c r="H3175" t="str">
        <f t="shared" si="297"/>
        <v>*</v>
      </c>
      <c r="I3175" t="str">
        <f t="shared" si="298"/>
        <v>*</v>
      </c>
      <c r="J3175" t="str">
        <f t="shared" si="299"/>
        <v>*</v>
      </c>
    </row>
    <row r="3176" spans="2:10" x14ac:dyDescent="0.25">
      <c r="B3176" t="str">
        <f>IF('TECH RES'!C3177="RESNGA",'TECH RES'!B3177,"*")</f>
        <v>*</v>
      </c>
      <c r="C3176" t="str">
        <f t="shared" si="294"/>
        <v>*</v>
      </c>
      <c r="D3176" t="str">
        <f t="shared" si="295"/>
        <v>*</v>
      </c>
      <c r="F3176" t="str">
        <f>IF('TECH RES'!C3177="RESNGA",'TECH RES'!B3177,"*")</f>
        <v>*</v>
      </c>
      <c r="G3176" t="str">
        <f t="shared" si="296"/>
        <v>*</v>
      </c>
      <c r="H3176" t="str">
        <f t="shared" si="297"/>
        <v>*</v>
      </c>
      <c r="I3176" t="str">
        <f t="shared" si="298"/>
        <v>*</v>
      </c>
      <c r="J3176" t="str">
        <f t="shared" si="299"/>
        <v>*</v>
      </c>
    </row>
    <row r="3177" spans="2:10" x14ac:dyDescent="0.25">
      <c r="B3177" t="str">
        <f>IF('TECH RES'!C3178="RESNGA",'TECH RES'!B3178,"*")</f>
        <v>*</v>
      </c>
      <c r="C3177" t="str">
        <f t="shared" si="294"/>
        <v>*</v>
      </c>
      <c r="D3177" t="str">
        <f t="shared" si="295"/>
        <v>*</v>
      </c>
      <c r="F3177" t="str">
        <f>IF('TECH RES'!C3178="RESNGA",'TECH RES'!B3178,"*")</f>
        <v>*</v>
      </c>
      <c r="G3177" t="str">
        <f t="shared" si="296"/>
        <v>*</v>
      </c>
      <c r="H3177" t="str">
        <f t="shared" si="297"/>
        <v>*</v>
      </c>
      <c r="I3177" t="str">
        <f t="shared" si="298"/>
        <v>*</v>
      </c>
      <c r="J3177" t="str">
        <f t="shared" si="299"/>
        <v>*</v>
      </c>
    </row>
    <row r="3178" spans="2:10" x14ac:dyDescent="0.25">
      <c r="B3178" t="str">
        <f>IF('TECH RES'!C3179="RESNGA",'TECH RES'!B3179,"*")</f>
        <v>*</v>
      </c>
      <c r="C3178" t="str">
        <f t="shared" si="294"/>
        <v>*</v>
      </c>
      <c r="D3178" t="str">
        <f t="shared" si="295"/>
        <v>*</v>
      </c>
      <c r="F3178" t="str">
        <f>IF('TECH RES'!C3179="RESNGA",'TECH RES'!B3179,"*")</f>
        <v>*</v>
      </c>
      <c r="G3178" t="str">
        <f t="shared" si="296"/>
        <v>*</v>
      </c>
      <c r="H3178" t="str">
        <f t="shared" si="297"/>
        <v>*</v>
      </c>
      <c r="I3178" t="str">
        <f t="shared" si="298"/>
        <v>*</v>
      </c>
      <c r="J3178" t="str">
        <f t="shared" si="299"/>
        <v>*</v>
      </c>
    </row>
    <row r="3179" spans="2:10" x14ac:dyDescent="0.25">
      <c r="B3179" t="str">
        <f>IF('TECH RES'!C3180="RESNGA",'TECH RES'!B3180,"*")</f>
        <v>*</v>
      </c>
      <c r="C3179" t="str">
        <f t="shared" si="294"/>
        <v>*</v>
      </c>
      <c r="D3179" t="str">
        <f t="shared" si="295"/>
        <v>*</v>
      </c>
      <c r="F3179" t="str">
        <f>IF('TECH RES'!C3180="RESNGA",'TECH RES'!B3180,"*")</f>
        <v>*</v>
      </c>
      <c r="G3179" t="str">
        <f t="shared" si="296"/>
        <v>*</v>
      </c>
      <c r="H3179" t="str">
        <f t="shared" si="297"/>
        <v>*</v>
      </c>
      <c r="I3179" t="str">
        <f t="shared" si="298"/>
        <v>*</v>
      </c>
      <c r="J3179" t="str">
        <f t="shared" si="299"/>
        <v>*</v>
      </c>
    </row>
    <row r="3180" spans="2:10" x14ac:dyDescent="0.25">
      <c r="B3180" t="str">
        <f>IF('TECH RES'!C3181="RESNGA",'TECH RES'!B3181,"*")</f>
        <v>*</v>
      </c>
      <c r="C3180" t="str">
        <f t="shared" si="294"/>
        <v>*</v>
      </c>
      <c r="D3180" t="str">
        <f t="shared" si="295"/>
        <v>*</v>
      </c>
      <c r="F3180" t="str">
        <f>IF('TECH RES'!C3181="RESNGA",'TECH RES'!B3181,"*")</f>
        <v>*</v>
      </c>
      <c r="G3180" t="str">
        <f t="shared" si="296"/>
        <v>*</v>
      </c>
      <c r="H3180" t="str">
        <f t="shared" si="297"/>
        <v>*</v>
      </c>
      <c r="I3180" t="str">
        <f t="shared" si="298"/>
        <v>*</v>
      </c>
      <c r="J3180" t="str">
        <f t="shared" si="299"/>
        <v>*</v>
      </c>
    </row>
    <row r="3181" spans="2:10" x14ac:dyDescent="0.25">
      <c r="B3181" t="str">
        <f>IF('TECH RES'!C3182="RESNGA",'TECH RES'!B3182,"*")</f>
        <v>*</v>
      </c>
      <c r="C3181" t="str">
        <f t="shared" si="294"/>
        <v>*</v>
      </c>
      <c r="D3181" t="str">
        <f t="shared" si="295"/>
        <v>*</v>
      </c>
      <c r="F3181" t="str">
        <f>IF('TECH RES'!C3182="RESNGA",'TECH RES'!B3182,"*")</f>
        <v>*</v>
      </c>
      <c r="G3181" t="str">
        <f t="shared" si="296"/>
        <v>*</v>
      </c>
      <c r="H3181" t="str">
        <f t="shared" si="297"/>
        <v>*</v>
      </c>
      <c r="I3181" t="str">
        <f t="shared" si="298"/>
        <v>*</v>
      </c>
      <c r="J3181" t="str">
        <f t="shared" si="299"/>
        <v>*</v>
      </c>
    </row>
    <row r="3182" spans="2:10" x14ac:dyDescent="0.25">
      <c r="B3182" t="str">
        <f>IF('TECH RES'!C3183="RESNGA",'TECH RES'!B3183,"*")</f>
        <v>*</v>
      </c>
      <c r="C3182" t="str">
        <f t="shared" si="294"/>
        <v>*</v>
      </c>
      <c r="D3182" t="str">
        <f t="shared" si="295"/>
        <v>*</v>
      </c>
      <c r="F3182" t="str">
        <f>IF('TECH RES'!C3183="RESNGA",'TECH RES'!B3183,"*")</f>
        <v>*</v>
      </c>
      <c r="G3182" t="str">
        <f t="shared" si="296"/>
        <v>*</v>
      </c>
      <c r="H3182" t="str">
        <f t="shared" si="297"/>
        <v>*</v>
      </c>
      <c r="I3182" t="str">
        <f t="shared" si="298"/>
        <v>*</v>
      </c>
      <c r="J3182" t="str">
        <f t="shared" si="299"/>
        <v>*</v>
      </c>
    </row>
    <row r="3183" spans="2:10" x14ac:dyDescent="0.25">
      <c r="B3183" t="str">
        <f>IF('TECH RES'!C3184="RESNGA",'TECH RES'!B3184,"*")</f>
        <v>*</v>
      </c>
      <c r="C3183" t="str">
        <f t="shared" si="294"/>
        <v>*</v>
      </c>
      <c r="D3183" t="str">
        <f t="shared" si="295"/>
        <v>*</v>
      </c>
      <c r="F3183" t="str">
        <f>IF('TECH RES'!C3184="RESNGA",'TECH RES'!B3184,"*")</f>
        <v>*</v>
      </c>
      <c r="G3183" t="str">
        <f t="shared" si="296"/>
        <v>*</v>
      </c>
      <c r="H3183" t="str">
        <f t="shared" si="297"/>
        <v>*</v>
      </c>
      <c r="I3183" t="str">
        <f t="shared" si="298"/>
        <v>*</v>
      </c>
      <c r="J3183" t="str">
        <f t="shared" si="299"/>
        <v>*</v>
      </c>
    </row>
    <row r="3184" spans="2:10" x14ac:dyDescent="0.25">
      <c r="B3184" t="str">
        <f>IF('TECH RES'!C3185="RESNGA",'TECH RES'!B3185,"*")</f>
        <v>*</v>
      </c>
      <c r="C3184" t="str">
        <f t="shared" si="294"/>
        <v>*</v>
      </c>
      <c r="D3184" t="str">
        <f t="shared" si="295"/>
        <v>*</v>
      </c>
      <c r="F3184" t="str">
        <f>IF('TECH RES'!C3185="RESNGA",'TECH RES'!B3185,"*")</f>
        <v>*</v>
      </c>
      <c r="G3184" t="str">
        <f t="shared" si="296"/>
        <v>*</v>
      </c>
      <c r="H3184" t="str">
        <f t="shared" si="297"/>
        <v>*</v>
      </c>
      <c r="I3184" t="str">
        <f t="shared" si="298"/>
        <v>*</v>
      </c>
      <c r="J3184" t="str">
        <f t="shared" si="299"/>
        <v>*</v>
      </c>
    </row>
    <row r="3185" spans="2:10" x14ac:dyDescent="0.25">
      <c r="B3185" t="str">
        <f>IF('TECH RES'!C3186="RESNGA",'TECH RES'!B3186,"*")</f>
        <v>*</v>
      </c>
      <c r="C3185" t="str">
        <f t="shared" si="294"/>
        <v>*</v>
      </c>
      <c r="D3185" t="str">
        <f t="shared" si="295"/>
        <v>*</v>
      </c>
      <c r="F3185" t="str">
        <f>IF('TECH RES'!C3186="RESNGA",'TECH RES'!B3186,"*")</f>
        <v>*</v>
      </c>
      <c r="G3185" t="str">
        <f t="shared" si="296"/>
        <v>*</v>
      </c>
      <c r="H3185" t="str">
        <f t="shared" si="297"/>
        <v>*</v>
      </c>
      <c r="I3185" t="str">
        <f t="shared" si="298"/>
        <v>*</v>
      </c>
      <c r="J3185" t="str">
        <f t="shared" si="299"/>
        <v>*</v>
      </c>
    </row>
    <row r="3186" spans="2:10" x14ac:dyDescent="0.25">
      <c r="B3186" t="str">
        <f>IF('TECH RES'!C3187="RESNGA",'TECH RES'!B3187,"*")</f>
        <v>*</v>
      </c>
      <c r="C3186" t="str">
        <f t="shared" si="294"/>
        <v>*</v>
      </c>
      <c r="D3186" t="str">
        <f t="shared" si="295"/>
        <v>*</v>
      </c>
      <c r="F3186" t="str">
        <f>IF('TECH RES'!C3187="RESNGA",'TECH RES'!B3187,"*")</f>
        <v>*</v>
      </c>
      <c r="G3186" t="str">
        <f t="shared" si="296"/>
        <v>*</v>
      </c>
      <c r="H3186" t="str">
        <f t="shared" si="297"/>
        <v>*</v>
      </c>
      <c r="I3186" t="str">
        <f t="shared" si="298"/>
        <v>*</v>
      </c>
      <c r="J3186" t="str">
        <f t="shared" si="299"/>
        <v>*</v>
      </c>
    </row>
    <row r="3187" spans="2:10" x14ac:dyDescent="0.25">
      <c r="B3187" t="str">
        <f>IF('TECH RES'!C3188="RESNGA",'TECH RES'!B3188,"*")</f>
        <v>*</v>
      </c>
      <c r="C3187" t="str">
        <f t="shared" si="294"/>
        <v>*</v>
      </c>
      <c r="D3187" t="str">
        <f t="shared" si="295"/>
        <v>*</v>
      </c>
      <c r="F3187" t="str">
        <f>IF('TECH RES'!C3188="RESNGA",'TECH RES'!B3188,"*")</f>
        <v>*</v>
      </c>
      <c r="G3187" t="str">
        <f t="shared" si="296"/>
        <v>*</v>
      </c>
      <c r="H3187" t="str">
        <f t="shared" si="297"/>
        <v>*</v>
      </c>
      <c r="I3187" t="str">
        <f t="shared" si="298"/>
        <v>*</v>
      </c>
      <c r="J3187" t="str">
        <f t="shared" si="299"/>
        <v>*</v>
      </c>
    </row>
    <row r="3188" spans="2:10" x14ac:dyDescent="0.25">
      <c r="B3188" t="str">
        <f>IF('TECH RES'!C3189="RESNGA",'TECH RES'!B3189,"*")</f>
        <v>*</v>
      </c>
      <c r="C3188" t="str">
        <f t="shared" si="294"/>
        <v>*</v>
      </c>
      <c r="D3188" t="str">
        <f t="shared" si="295"/>
        <v>*</v>
      </c>
      <c r="F3188" t="str">
        <f>IF('TECH RES'!C3189="RESNGA",'TECH RES'!B3189,"*")</f>
        <v>*</v>
      </c>
      <c r="G3188" t="str">
        <f t="shared" si="296"/>
        <v>*</v>
      </c>
      <c r="H3188" t="str">
        <f t="shared" si="297"/>
        <v>*</v>
      </c>
      <c r="I3188" t="str">
        <f t="shared" si="298"/>
        <v>*</v>
      </c>
      <c r="J3188" t="str">
        <f t="shared" si="299"/>
        <v>*</v>
      </c>
    </row>
    <row r="3189" spans="2:10" x14ac:dyDescent="0.25">
      <c r="B3189" t="str">
        <f>IF('TECH RES'!C3190="RESNGA",'TECH RES'!B3190,"*")</f>
        <v>*</v>
      </c>
      <c r="C3189" t="str">
        <f t="shared" si="294"/>
        <v>*</v>
      </c>
      <c r="D3189" t="str">
        <f t="shared" si="295"/>
        <v>*</v>
      </c>
      <c r="F3189" t="str">
        <f>IF('TECH RES'!C3190="RESNGA",'TECH RES'!B3190,"*")</f>
        <v>*</v>
      </c>
      <c r="G3189" t="str">
        <f t="shared" si="296"/>
        <v>*</v>
      </c>
      <c r="H3189" t="str">
        <f t="shared" si="297"/>
        <v>*</v>
      </c>
      <c r="I3189" t="str">
        <f t="shared" si="298"/>
        <v>*</v>
      </c>
      <c r="J3189" t="str">
        <f t="shared" si="299"/>
        <v>*</v>
      </c>
    </row>
    <row r="3190" spans="2:10" x14ac:dyDescent="0.25">
      <c r="B3190" t="str">
        <f>IF('TECH RES'!C3191="RESNGA",'TECH RES'!B3191,"*")</f>
        <v>*</v>
      </c>
      <c r="C3190" t="str">
        <f t="shared" si="294"/>
        <v>*</v>
      </c>
      <c r="D3190" t="str">
        <f t="shared" si="295"/>
        <v>*</v>
      </c>
      <c r="F3190" t="str">
        <f>IF('TECH RES'!C3191="RESNGA",'TECH RES'!B3191,"*")</f>
        <v>*</v>
      </c>
      <c r="G3190" t="str">
        <f t="shared" si="296"/>
        <v>*</v>
      </c>
      <c r="H3190" t="str">
        <f t="shared" si="297"/>
        <v>*</v>
      </c>
      <c r="I3190" t="str">
        <f t="shared" si="298"/>
        <v>*</v>
      </c>
      <c r="J3190" t="str">
        <f t="shared" si="299"/>
        <v>*</v>
      </c>
    </row>
    <row r="3191" spans="2:10" x14ac:dyDescent="0.25">
      <c r="B3191" t="str">
        <f>IF('TECH RES'!C3192="RESNGA",'TECH RES'!B3192,"*")</f>
        <v>*</v>
      </c>
      <c r="C3191" t="str">
        <f t="shared" si="294"/>
        <v>*</v>
      </c>
      <c r="D3191" t="str">
        <f t="shared" si="295"/>
        <v>*</v>
      </c>
      <c r="F3191" t="str">
        <f>IF('TECH RES'!C3192="RESNGA",'TECH RES'!B3192,"*")</f>
        <v>*</v>
      </c>
      <c r="G3191" t="str">
        <f t="shared" si="296"/>
        <v>*</v>
      </c>
      <c r="H3191" t="str">
        <f t="shared" si="297"/>
        <v>*</v>
      </c>
      <c r="I3191" t="str">
        <f t="shared" si="298"/>
        <v>*</v>
      </c>
      <c r="J3191" t="str">
        <f t="shared" si="299"/>
        <v>*</v>
      </c>
    </row>
    <row r="3192" spans="2:10" x14ac:dyDescent="0.25">
      <c r="B3192" t="str">
        <f>IF('TECH RES'!C3193="RESNGA",'TECH RES'!B3193,"*")</f>
        <v>*</v>
      </c>
      <c r="C3192" t="str">
        <f t="shared" si="294"/>
        <v>*</v>
      </c>
      <c r="D3192" t="str">
        <f t="shared" si="295"/>
        <v>*</v>
      </c>
      <c r="F3192" t="str">
        <f>IF('TECH RES'!C3193="RESNGA",'TECH RES'!B3193,"*")</f>
        <v>*</v>
      </c>
      <c r="G3192" t="str">
        <f t="shared" si="296"/>
        <v>*</v>
      </c>
      <c r="H3192" t="str">
        <f t="shared" si="297"/>
        <v>*</v>
      </c>
      <c r="I3192" t="str">
        <f t="shared" si="298"/>
        <v>*</v>
      </c>
      <c r="J3192" t="str">
        <f t="shared" si="299"/>
        <v>*</v>
      </c>
    </row>
    <row r="3193" spans="2:10" x14ac:dyDescent="0.25">
      <c r="B3193" t="str">
        <f>IF('TECH RES'!C3194="RESNGA",'TECH RES'!B3194,"*")</f>
        <v>*</v>
      </c>
      <c r="C3193" t="str">
        <f t="shared" si="294"/>
        <v>*</v>
      </c>
      <c r="D3193" t="str">
        <f t="shared" si="295"/>
        <v>*</v>
      </c>
      <c r="F3193" t="str">
        <f>IF('TECH RES'!C3194="RESNGA",'TECH RES'!B3194,"*")</f>
        <v>*</v>
      </c>
      <c r="G3193" t="str">
        <f t="shared" si="296"/>
        <v>*</v>
      </c>
      <c r="H3193" t="str">
        <f t="shared" si="297"/>
        <v>*</v>
      </c>
      <c r="I3193" t="str">
        <f t="shared" si="298"/>
        <v>*</v>
      </c>
      <c r="J3193" t="str">
        <f t="shared" si="299"/>
        <v>*</v>
      </c>
    </row>
    <row r="3194" spans="2:10" x14ac:dyDescent="0.25">
      <c r="B3194" t="str">
        <f>IF('TECH RES'!C3195="RESNGA",'TECH RES'!B3195,"*")</f>
        <v>*</v>
      </c>
      <c r="C3194" t="str">
        <f t="shared" si="294"/>
        <v>*</v>
      </c>
      <c r="D3194" t="str">
        <f t="shared" si="295"/>
        <v>*</v>
      </c>
      <c r="F3194" t="str">
        <f>IF('TECH RES'!C3195="RESNGA",'TECH RES'!B3195,"*")</f>
        <v>*</v>
      </c>
      <c r="G3194" t="str">
        <f t="shared" si="296"/>
        <v>*</v>
      </c>
      <c r="H3194" t="str">
        <f t="shared" si="297"/>
        <v>*</v>
      </c>
      <c r="I3194" t="str">
        <f t="shared" si="298"/>
        <v>*</v>
      </c>
      <c r="J3194" t="str">
        <f t="shared" si="299"/>
        <v>*</v>
      </c>
    </row>
    <row r="3195" spans="2:10" x14ac:dyDescent="0.25">
      <c r="B3195" t="str">
        <f>IF('TECH RES'!C3196="RESNGA",'TECH RES'!B3196,"*")</f>
        <v>*</v>
      </c>
      <c r="C3195" t="str">
        <f t="shared" si="294"/>
        <v>*</v>
      </c>
      <c r="D3195" t="str">
        <f t="shared" si="295"/>
        <v>*</v>
      </c>
      <c r="F3195" t="str">
        <f>IF('TECH RES'!C3196="RESNGA",'TECH RES'!B3196,"*")</f>
        <v>*</v>
      </c>
      <c r="G3195" t="str">
        <f t="shared" si="296"/>
        <v>*</v>
      </c>
      <c r="H3195" t="str">
        <f t="shared" si="297"/>
        <v>*</v>
      </c>
      <c r="I3195" t="str">
        <f t="shared" si="298"/>
        <v>*</v>
      </c>
      <c r="J3195" t="str">
        <f t="shared" si="299"/>
        <v>*</v>
      </c>
    </row>
    <row r="3196" spans="2:10" x14ac:dyDescent="0.25">
      <c r="B3196" t="str">
        <f>IF('TECH RES'!C3197="RESNGA",'TECH RES'!B3197,"*")</f>
        <v>*</v>
      </c>
      <c r="C3196" t="str">
        <f t="shared" si="294"/>
        <v>*</v>
      </c>
      <c r="D3196" t="str">
        <f t="shared" si="295"/>
        <v>*</v>
      </c>
      <c r="F3196" t="str">
        <f>IF('TECH RES'!C3197="RESNGA",'TECH RES'!B3197,"*")</f>
        <v>*</v>
      </c>
      <c r="G3196" t="str">
        <f t="shared" si="296"/>
        <v>*</v>
      </c>
      <c r="H3196" t="str">
        <f t="shared" si="297"/>
        <v>*</v>
      </c>
      <c r="I3196" t="str">
        <f t="shared" si="298"/>
        <v>*</v>
      </c>
      <c r="J3196" t="str">
        <f t="shared" si="299"/>
        <v>*</v>
      </c>
    </row>
    <row r="3197" spans="2:10" x14ac:dyDescent="0.25">
      <c r="B3197" t="str">
        <f>IF('TECH RES'!C3198="RESNGA",'TECH RES'!B3198,"*")</f>
        <v>*</v>
      </c>
      <c r="C3197" t="str">
        <f t="shared" si="294"/>
        <v>*</v>
      </c>
      <c r="D3197" t="str">
        <f t="shared" si="295"/>
        <v>*</v>
      </c>
      <c r="F3197" t="str">
        <f>IF('TECH RES'!C3198="RESNGA",'TECH RES'!B3198,"*")</f>
        <v>*</v>
      </c>
      <c r="G3197" t="str">
        <f t="shared" si="296"/>
        <v>*</v>
      </c>
      <c r="H3197" t="str">
        <f t="shared" si="297"/>
        <v>*</v>
      </c>
      <c r="I3197" t="str">
        <f t="shared" si="298"/>
        <v>*</v>
      </c>
      <c r="J3197" t="str">
        <f t="shared" si="299"/>
        <v>*</v>
      </c>
    </row>
    <row r="3198" spans="2:10" x14ac:dyDescent="0.25">
      <c r="B3198" t="str">
        <f>IF('TECH RES'!C3199="RESNGA",'TECH RES'!B3199,"*")</f>
        <v>*</v>
      </c>
      <c r="C3198" t="str">
        <f t="shared" si="294"/>
        <v>*</v>
      </c>
      <c r="D3198" t="str">
        <f t="shared" si="295"/>
        <v>*</v>
      </c>
      <c r="F3198" t="str">
        <f>IF('TECH RES'!C3199="RESNGA",'TECH RES'!B3199,"*")</f>
        <v>*</v>
      </c>
      <c r="G3198" t="str">
        <f t="shared" si="296"/>
        <v>*</v>
      </c>
      <c r="H3198" t="str">
        <f t="shared" si="297"/>
        <v>*</v>
      </c>
      <c r="I3198" t="str">
        <f t="shared" si="298"/>
        <v>*</v>
      </c>
      <c r="J3198" t="str">
        <f t="shared" si="299"/>
        <v>*</v>
      </c>
    </row>
    <row r="3199" spans="2:10" x14ac:dyDescent="0.25">
      <c r="B3199" t="str">
        <f>IF('TECH RES'!C3200="RESNGA",'TECH RES'!B3200,"*")</f>
        <v>*</v>
      </c>
      <c r="C3199" t="str">
        <f t="shared" si="294"/>
        <v>*</v>
      </c>
      <c r="D3199" t="str">
        <f t="shared" si="295"/>
        <v>*</v>
      </c>
      <c r="F3199" t="str">
        <f>IF('TECH RES'!C3200="RESNGA",'TECH RES'!B3200,"*")</f>
        <v>*</v>
      </c>
      <c r="G3199" t="str">
        <f t="shared" si="296"/>
        <v>*</v>
      </c>
      <c r="H3199" t="str">
        <f t="shared" si="297"/>
        <v>*</v>
      </c>
      <c r="I3199" t="str">
        <f t="shared" si="298"/>
        <v>*</v>
      </c>
      <c r="J3199" t="str">
        <f t="shared" si="299"/>
        <v>*</v>
      </c>
    </row>
    <row r="3200" spans="2:10" x14ac:dyDescent="0.25">
      <c r="B3200" t="str">
        <f>IF('TECH RES'!C3201="RESNGA",'TECH RES'!B3201,"*")</f>
        <v>*</v>
      </c>
      <c r="C3200" t="str">
        <f t="shared" si="294"/>
        <v>*</v>
      </c>
      <c r="D3200" t="str">
        <f t="shared" si="295"/>
        <v>*</v>
      </c>
      <c r="F3200" t="str">
        <f>IF('TECH RES'!C3201="RESNGA",'TECH RES'!B3201,"*")</f>
        <v>*</v>
      </c>
      <c r="G3200" t="str">
        <f t="shared" si="296"/>
        <v>*</v>
      </c>
      <c r="H3200" t="str">
        <f t="shared" si="297"/>
        <v>*</v>
      </c>
      <c r="I3200" t="str">
        <f t="shared" si="298"/>
        <v>*</v>
      </c>
      <c r="J3200" t="str">
        <f t="shared" si="299"/>
        <v>*</v>
      </c>
    </row>
    <row r="3201" spans="2:10" x14ac:dyDescent="0.25">
      <c r="B3201" t="str">
        <f>IF('TECH RES'!C3202="RESNGA",'TECH RES'!B3202,"*")</f>
        <v>*</v>
      </c>
      <c r="C3201" t="str">
        <f t="shared" si="294"/>
        <v>*</v>
      </c>
      <c r="D3201" t="str">
        <f t="shared" si="295"/>
        <v>*</v>
      </c>
      <c r="F3201" t="str">
        <f>IF('TECH RES'!C3202="RESNGA",'TECH RES'!B3202,"*")</f>
        <v>*</v>
      </c>
      <c r="G3201" t="str">
        <f t="shared" si="296"/>
        <v>*</v>
      </c>
      <c r="H3201" t="str">
        <f t="shared" si="297"/>
        <v>*</v>
      </c>
      <c r="I3201" t="str">
        <f t="shared" si="298"/>
        <v>*</v>
      </c>
      <c r="J3201" t="str">
        <f t="shared" si="299"/>
        <v>*</v>
      </c>
    </row>
    <row r="3202" spans="2:10" x14ac:dyDescent="0.25">
      <c r="B3202" t="str">
        <f>IF('TECH RES'!C3203="RESNGA",'TECH RES'!B3203,"*")</f>
        <v>*</v>
      </c>
      <c r="C3202" t="str">
        <f t="shared" si="294"/>
        <v>*</v>
      </c>
      <c r="D3202" t="str">
        <f t="shared" si="295"/>
        <v>*</v>
      </c>
      <c r="F3202" t="str">
        <f>IF('TECH RES'!C3203="RESNGA",'TECH RES'!B3203,"*")</f>
        <v>*</v>
      </c>
      <c r="G3202" t="str">
        <f t="shared" si="296"/>
        <v>*</v>
      </c>
      <c r="H3202" t="str">
        <f t="shared" si="297"/>
        <v>*</v>
      </c>
      <c r="I3202" t="str">
        <f t="shared" si="298"/>
        <v>*</v>
      </c>
      <c r="J3202" t="str">
        <f t="shared" si="299"/>
        <v>*</v>
      </c>
    </row>
    <row r="3203" spans="2:10" x14ac:dyDescent="0.25">
      <c r="B3203" t="str">
        <f>IF('TECH RES'!C3204="RESNGA",'TECH RES'!B3204,"*")</f>
        <v>*</v>
      </c>
      <c r="C3203" t="str">
        <f t="shared" si="294"/>
        <v>*</v>
      </c>
      <c r="D3203" t="str">
        <f t="shared" si="295"/>
        <v>*</v>
      </c>
      <c r="F3203" t="str">
        <f>IF('TECH RES'!C3204="RESNGA",'TECH RES'!B3204,"*")</f>
        <v>*</v>
      </c>
      <c r="G3203" t="str">
        <f t="shared" si="296"/>
        <v>*</v>
      </c>
      <c r="H3203" t="str">
        <f t="shared" si="297"/>
        <v>*</v>
      </c>
      <c r="I3203" t="str">
        <f t="shared" si="298"/>
        <v>*</v>
      </c>
      <c r="J3203" t="str">
        <f t="shared" si="299"/>
        <v>*</v>
      </c>
    </row>
    <row r="3204" spans="2:10" x14ac:dyDescent="0.25">
      <c r="B3204" t="str">
        <f>IF('TECH RES'!C3205="RESNGA",'TECH RES'!B3205,"*")</f>
        <v>*</v>
      </c>
      <c r="C3204" t="str">
        <f t="shared" si="294"/>
        <v>*</v>
      </c>
      <c r="D3204" t="str">
        <f t="shared" si="295"/>
        <v>*</v>
      </c>
      <c r="F3204" t="str">
        <f>IF('TECH RES'!C3205="RESNGA",'TECH RES'!B3205,"*")</f>
        <v>*</v>
      </c>
      <c r="G3204" t="str">
        <f t="shared" si="296"/>
        <v>*</v>
      </c>
      <c r="H3204" t="str">
        <f t="shared" si="297"/>
        <v>*</v>
      </c>
      <c r="I3204" t="str">
        <f t="shared" si="298"/>
        <v>*</v>
      </c>
      <c r="J3204" t="str">
        <f t="shared" si="299"/>
        <v>*</v>
      </c>
    </row>
    <row r="3205" spans="2:10" x14ac:dyDescent="0.25">
      <c r="B3205" t="str">
        <f>IF('TECH RES'!C3206="RESNGA",'TECH RES'!B3206,"*")</f>
        <v>*</v>
      </c>
      <c r="C3205" t="str">
        <f t="shared" si="294"/>
        <v>*</v>
      </c>
      <c r="D3205" t="str">
        <f t="shared" si="295"/>
        <v>*</v>
      </c>
      <c r="F3205" t="str">
        <f>IF('TECH RES'!C3206="RESNGA",'TECH RES'!B3206,"*")</f>
        <v>*</v>
      </c>
      <c r="G3205" t="str">
        <f t="shared" si="296"/>
        <v>*</v>
      </c>
      <c r="H3205" t="str">
        <f t="shared" si="297"/>
        <v>*</v>
      </c>
      <c r="I3205" t="str">
        <f t="shared" si="298"/>
        <v>*</v>
      </c>
      <c r="J3205" t="str">
        <f t="shared" si="299"/>
        <v>*</v>
      </c>
    </row>
    <row r="3206" spans="2:10" x14ac:dyDescent="0.25">
      <c r="B3206" t="str">
        <f>IF('TECH RES'!C3207="RESNGA",'TECH RES'!B3207,"*")</f>
        <v>*</v>
      </c>
      <c r="C3206" t="str">
        <f t="shared" ref="C3206:C3269" si="300">IF(B3206="*","*","RESNGA")</f>
        <v>*</v>
      </c>
      <c r="D3206" t="str">
        <f t="shared" ref="D3206:D3269" si="301">IF(B3206="*","*",1)</f>
        <v>*</v>
      </c>
      <c r="F3206" t="str">
        <f>IF('TECH RES'!C3207="RESNGA",'TECH RES'!B3207,"*")</f>
        <v>*</v>
      </c>
      <c r="G3206" t="str">
        <f t="shared" ref="G3206:G3269" si="302">IF(F3206="*","*","RESRNG")</f>
        <v>*</v>
      </c>
      <c r="H3206" t="str">
        <f t="shared" ref="H3206:H3269" si="303">IF(F3206="*","*",0)</f>
        <v>*</v>
      </c>
      <c r="I3206" t="str">
        <f t="shared" ref="I3206:I3269" si="304">IF(G3206="*","*",1)</f>
        <v>*</v>
      </c>
      <c r="J3206" t="str">
        <f t="shared" ref="J3206:J3269" si="305">IF(H3206="*","*",1)</f>
        <v>*</v>
      </c>
    </row>
    <row r="3207" spans="2:10" x14ac:dyDescent="0.25">
      <c r="B3207" t="str">
        <f>IF('TECH RES'!C3208="RESNGA",'TECH RES'!B3208,"*")</f>
        <v>*</v>
      </c>
      <c r="C3207" t="str">
        <f t="shared" si="300"/>
        <v>*</v>
      </c>
      <c r="D3207" t="str">
        <f t="shared" si="301"/>
        <v>*</v>
      </c>
      <c r="F3207" t="str">
        <f>IF('TECH RES'!C3208="RESNGA",'TECH RES'!B3208,"*")</f>
        <v>*</v>
      </c>
      <c r="G3207" t="str">
        <f t="shared" si="302"/>
        <v>*</v>
      </c>
      <c r="H3207" t="str">
        <f t="shared" si="303"/>
        <v>*</v>
      </c>
      <c r="I3207" t="str">
        <f t="shared" si="304"/>
        <v>*</v>
      </c>
      <c r="J3207" t="str">
        <f t="shared" si="305"/>
        <v>*</v>
      </c>
    </row>
    <row r="3208" spans="2:10" x14ac:dyDescent="0.25">
      <c r="B3208" t="str">
        <f>IF('TECH RES'!C3209="RESNGA",'TECH RES'!B3209,"*")</f>
        <v>*</v>
      </c>
      <c r="C3208" t="str">
        <f t="shared" si="300"/>
        <v>*</v>
      </c>
      <c r="D3208" t="str">
        <f t="shared" si="301"/>
        <v>*</v>
      </c>
      <c r="F3208" t="str">
        <f>IF('TECH RES'!C3209="RESNGA",'TECH RES'!B3209,"*")</f>
        <v>*</v>
      </c>
      <c r="G3208" t="str">
        <f t="shared" si="302"/>
        <v>*</v>
      </c>
      <c r="H3208" t="str">
        <f t="shared" si="303"/>
        <v>*</v>
      </c>
      <c r="I3208" t="str">
        <f t="shared" si="304"/>
        <v>*</v>
      </c>
      <c r="J3208" t="str">
        <f t="shared" si="305"/>
        <v>*</v>
      </c>
    </row>
    <row r="3209" spans="2:10" x14ac:dyDescent="0.25">
      <c r="B3209" t="str">
        <f>IF('TECH RES'!C3210="RESNGA",'TECH RES'!B3210,"*")</f>
        <v>*</v>
      </c>
      <c r="C3209" t="str">
        <f t="shared" si="300"/>
        <v>*</v>
      </c>
      <c r="D3209" t="str">
        <f t="shared" si="301"/>
        <v>*</v>
      </c>
      <c r="F3209" t="str">
        <f>IF('TECH RES'!C3210="RESNGA",'TECH RES'!B3210,"*")</f>
        <v>*</v>
      </c>
      <c r="G3209" t="str">
        <f t="shared" si="302"/>
        <v>*</v>
      </c>
      <c r="H3209" t="str">
        <f t="shared" si="303"/>
        <v>*</v>
      </c>
      <c r="I3209" t="str">
        <f t="shared" si="304"/>
        <v>*</v>
      </c>
      <c r="J3209" t="str">
        <f t="shared" si="305"/>
        <v>*</v>
      </c>
    </row>
    <row r="3210" spans="2:10" x14ac:dyDescent="0.25">
      <c r="B3210" t="str">
        <f>IF('TECH RES'!C3211="RESNGA",'TECH RES'!B3211,"*")</f>
        <v>*</v>
      </c>
      <c r="C3210" t="str">
        <f t="shared" si="300"/>
        <v>*</v>
      </c>
      <c r="D3210" t="str">
        <f t="shared" si="301"/>
        <v>*</v>
      </c>
      <c r="F3210" t="str">
        <f>IF('TECH RES'!C3211="RESNGA",'TECH RES'!B3211,"*")</f>
        <v>*</v>
      </c>
      <c r="G3210" t="str">
        <f t="shared" si="302"/>
        <v>*</v>
      </c>
      <c r="H3210" t="str">
        <f t="shared" si="303"/>
        <v>*</v>
      </c>
      <c r="I3210" t="str">
        <f t="shared" si="304"/>
        <v>*</v>
      </c>
      <c r="J3210" t="str">
        <f t="shared" si="305"/>
        <v>*</v>
      </c>
    </row>
    <row r="3211" spans="2:10" x14ac:dyDescent="0.25">
      <c r="B3211" t="str">
        <f>IF('TECH RES'!C3212="RESNGA",'TECH RES'!B3212,"*")</f>
        <v>*</v>
      </c>
      <c r="C3211" t="str">
        <f t="shared" si="300"/>
        <v>*</v>
      </c>
      <c r="D3211" t="str">
        <f t="shared" si="301"/>
        <v>*</v>
      </c>
      <c r="F3211" t="str">
        <f>IF('TECH RES'!C3212="RESNGA",'TECH RES'!B3212,"*")</f>
        <v>*</v>
      </c>
      <c r="G3211" t="str">
        <f t="shared" si="302"/>
        <v>*</v>
      </c>
      <c r="H3211" t="str">
        <f t="shared" si="303"/>
        <v>*</v>
      </c>
      <c r="I3211" t="str">
        <f t="shared" si="304"/>
        <v>*</v>
      </c>
      <c r="J3211" t="str">
        <f t="shared" si="305"/>
        <v>*</v>
      </c>
    </row>
    <row r="3212" spans="2:10" x14ac:dyDescent="0.25">
      <c r="B3212" t="str">
        <f>IF('TECH RES'!C3213="RESNGA",'TECH RES'!B3213,"*")</f>
        <v>*</v>
      </c>
      <c r="C3212" t="str">
        <f t="shared" si="300"/>
        <v>*</v>
      </c>
      <c r="D3212" t="str">
        <f t="shared" si="301"/>
        <v>*</v>
      </c>
      <c r="F3212" t="str">
        <f>IF('TECH RES'!C3213="RESNGA",'TECH RES'!B3213,"*")</f>
        <v>*</v>
      </c>
      <c r="G3212" t="str">
        <f t="shared" si="302"/>
        <v>*</v>
      </c>
      <c r="H3212" t="str">
        <f t="shared" si="303"/>
        <v>*</v>
      </c>
      <c r="I3212" t="str">
        <f t="shared" si="304"/>
        <v>*</v>
      </c>
      <c r="J3212" t="str">
        <f t="shared" si="305"/>
        <v>*</v>
      </c>
    </row>
    <row r="3213" spans="2:10" x14ac:dyDescent="0.25">
      <c r="B3213" t="str">
        <f>IF('TECH RES'!C3214="RESNGA",'TECH RES'!B3214,"*")</f>
        <v>*</v>
      </c>
      <c r="C3213" t="str">
        <f t="shared" si="300"/>
        <v>*</v>
      </c>
      <c r="D3213" t="str">
        <f t="shared" si="301"/>
        <v>*</v>
      </c>
      <c r="F3213" t="str">
        <f>IF('TECH RES'!C3214="RESNGA",'TECH RES'!B3214,"*")</f>
        <v>*</v>
      </c>
      <c r="G3213" t="str">
        <f t="shared" si="302"/>
        <v>*</v>
      </c>
      <c r="H3213" t="str">
        <f t="shared" si="303"/>
        <v>*</v>
      </c>
      <c r="I3213" t="str">
        <f t="shared" si="304"/>
        <v>*</v>
      </c>
      <c r="J3213" t="str">
        <f t="shared" si="305"/>
        <v>*</v>
      </c>
    </row>
    <row r="3214" spans="2:10" x14ac:dyDescent="0.25">
      <c r="B3214" t="str">
        <f>IF('TECH RES'!C3215="RESNGA",'TECH RES'!B3215,"*")</f>
        <v>*</v>
      </c>
      <c r="C3214" t="str">
        <f t="shared" si="300"/>
        <v>*</v>
      </c>
      <c r="D3214" t="str">
        <f t="shared" si="301"/>
        <v>*</v>
      </c>
      <c r="F3214" t="str">
        <f>IF('TECH RES'!C3215="RESNGA",'TECH RES'!B3215,"*")</f>
        <v>*</v>
      </c>
      <c r="G3214" t="str">
        <f t="shared" si="302"/>
        <v>*</v>
      </c>
      <c r="H3214" t="str">
        <f t="shared" si="303"/>
        <v>*</v>
      </c>
      <c r="I3214" t="str">
        <f t="shared" si="304"/>
        <v>*</v>
      </c>
      <c r="J3214" t="str">
        <f t="shared" si="305"/>
        <v>*</v>
      </c>
    </row>
    <row r="3215" spans="2:10" x14ac:dyDescent="0.25">
      <c r="B3215" t="str">
        <f>IF('TECH RES'!C3216="RESNGA",'TECH RES'!B3216,"*")</f>
        <v>*</v>
      </c>
      <c r="C3215" t="str">
        <f t="shared" si="300"/>
        <v>*</v>
      </c>
      <c r="D3215" t="str">
        <f t="shared" si="301"/>
        <v>*</v>
      </c>
      <c r="F3215" t="str">
        <f>IF('TECH RES'!C3216="RESNGA",'TECH RES'!B3216,"*")</f>
        <v>*</v>
      </c>
      <c r="G3215" t="str">
        <f t="shared" si="302"/>
        <v>*</v>
      </c>
      <c r="H3215" t="str">
        <f t="shared" si="303"/>
        <v>*</v>
      </c>
      <c r="I3215" t="str">
        <f t="shared" si="304"/>
        <v>*</v>
      </c>
      <c r="J3215" t="str">
        <f t="shared" si="305"/>
        <v>*</v>
      </c>
    </row>
    <row r="3216" spans="2:10" x14ac:dyDescent="0.25">
      <c r="B3216" t="str">
        <f>IF('TECH RES'!C3217="RESNGA",'TECH RES'!B3217,"*")</f>
        <v>*</v>
      </c>
      <c r="C3216" t="str">
        <f t="shared" si="300"/>
        <v>*</v>
      </c>
      <c r="D3216" t="str">
        <f t="shared" si="301"/>
        <v>*</v>
      </c>
      <c r="F3216" t="str">
        <f>IF('TECH RES'!C3217="RESNGA",'TECH RES'!B3217,"*")</f>
        <v>*</v>
      </c>
      <c r="G3216" t="str">
        <f t="shared" si="302"/>
        <v>*</v>
      </c>
      <c r="H3216" t="str">
        <f t="shared" si="303"/>
        <v>*</v>
      </c>
      <c r="I3216" t="str">
        <f t="shared" si="304"/>
        <v>*</v>
      </c>
      <c r="J3216" t="str">
        <f t="shared" si="305"/>
        <v>*</v>
      </c>
    </row>
    <row r="3217" spans="2:10" x14ac:dyDescent="0.25">
      <c r="B3217" t="str">
        <f>IF('TECH RES'!C3218="RESNGA",'TECH RES'!B3218,"*")</f>
        <v>*</v>
      </c>
      <c r="C3217" t="str">
        <f t="shared" si="300"/>
        <v>*</v>
      </c>
      <c r="D3217" t="str">
        <f t="shared" si="301"/>
        <v>*</v>
      </c>
      <c r="F3217" t="str">
        <f>IF('TECH RES'!C3218="RESNGA",'TECH RES'!B3218,"*")</f>
        <v>*</v>
      </c>
      <c r="G3217" t="str">
        <f t="shared" si="302"/>
        <v>*</v>
      </c>
      <c r="H3217" t="str">
        <f t="shared" si="303"/>
        <v>*</v>
      </c>
      <c r="I3217" t="str">
        <f t="shared" si="304"/>
        <v>*</v>
      </c>
      <c r="J3217" t="str">
        <f t="shared" si="305"/>
        <v>*</v>
      </c>
    </row>
    <row r="3218" spans="2:10" x14ac:dyDescent="0.25">
      <c r="B3218" t="str">
        <f>IF('TECH RES'!C3219="RESNGA",'TECH RES'!B3219,"*")</f>
        <v>*</v>
      </c>
      <c r="C3218" t="str">
        <f t="shared" si="300"/>
        <v>*</v>
      </c>
      <c r="D3218" t="str">
        <f t="shared" si="301"/>
        <v>*</v>
      </c>
      <c r="F3218" t="str">
        <f>IF('TECH RES'!C3219="RESNGA",'TECH RES'!B3219,"*")</f>
        <v>*</v>
      </c>
      <c r="G3218" t="str">
        <f t="shared" si="302"/>
        <v>*</v>
      </c>
      <c r="H3218" t="str">
        <f t="shared" si="303"/>
        <v>*</v>
      </c>
      <c r="I3218" t="str">
        <f t="shared" si="304"/>
        <v>*</v>
      </c>
      <c r="J3218" t="str">
        <f t="shared" si="305"/>
        <v>*</v>
      </c>
    </row>
    <row r="3219" spans="2:10" x14ac:dyDescent="0.25">
      <c r="B3219" t="str">
        <f>IF('TECH RES'!C3220="RESNGA",'TECH RES'!B3220,"*")</f>
        <v>*</v>
      </c>
      <c r="C3219" t="str">
        <f t="shared" si="300"/>
        <v>*</v>
      </c>
      <c r="D3219" t="str">
        <f t="shared" si="301"/>
        <v>*</v>
      </c>
      <c r="F3219" t="str">
        <f>IF('TECH RES'!C3220="RESNGA",'TECH RES'!B3220,"*")</f>
        <v>*</v>
      </c>
      <c r="G3219" t="str">
        <f t="shared" si="302"/>
        <v>*</v>
      </c>
      <c r="H3219" t="str">
        <f t="shared" si="303"/>
        <v>*</v>
      </c>
      <c r="I3219" t="str">
        <f t="shared" si="304"/>
        <v>*</v>
      </c>
      <c r="J3219" t="str">
        <f t="shared" si="305"/>
        <v>*</v>
      </c>
    </row>
    <row r="3220" spans="2:10" x14ac:dyDescent="0.25">
      <c r="B3220" t="str">
        <f>IF('TECH RES'!C3221="RESNGA",'TECH RES'!B3221,"*")</f>
        <v>*</v>
      </c>
      <c r="C3220" t="str">
        <f t="shared" si="300"/>
        <v>*</v>
      </c>
      <c r="D3220" t="str">
        <f t="shared" si="301"/>
        <v>*</v>
      </c>
      <c r="F3220" t="str">
        <f>IF('TECH RES'!C3221="RESNGA",'TECH RES'!B3221,"*")</f>
        <v>*</v>
      </c>
      <c r="G3220" t="str">
        <f t="shared" si="302"/>
        <v>*</v>
      </c>
      <c r="H3220" t="str">
        <f t="shared" si="303"/>
        <v>*</v>
      </c>
      <c r="I3220" t="str">
        <f t="shared" si="304"/>
        <v>*</v>
      </c>
      <c r="J3220" t="str">
        <f t="shared" si="305"/>
        <v>*</v>
      </c>
    </row>
    <row r="3221" spans="2:10" x14ac:dyDescent="0.25">
      <c r="B3221" t="str">
        <f>IF('TECH RES'!C3222="RESNGA",'TECH RES'!B3222,"*")</f>
        <v>*</v>
      </c>
      <c r="C3221" t="str">
        <f t="shared" si="300"/>
        <v>*</v>
      </c>
      <c r="D3221" t="str">
        <f t="shared" si="301"/>
        <v>*</v>
      </c>
      <c r="F3221" t="str">
        <f>IF('TECH RES'!C3222="RESNGA",'TECH RES'!B3222,"*")</f>
        <v>*</v>
      </c>
      <c r="G3221" t="str">
        <f t="shared" si="302"/>
        <v>*</v>
      </c>
      <c r="H3221" t="str">
        <f t="shared" si="303"/>
        <v>*</v>
      </c>
      <c r="I3221" t="str">
        <f t="shared" si="304"/>
        <v>*</v>
      </c>
      <c r="J3221" t="str">
        <f t="shared" si="305"/>
        <v>*</v>
      </c>
    </row>
    <row r="3222" spans="2:10" x14ac:dyDescent="0.25">
      <c r="B3222" t="str">
        <f>IF('TECH RES'!C3223="RESNGA",'TECH RES'!B3223,"*")</f>
        <v>*</v>
      </c>
      <c r="C3222" t="str">
        <f t="shared" si="300"/>
        <v>*</v>
      </c>
      <c r="D3222" t="str">
        <f t="shared" si="301"/>
        <v>*</v>
      </c>
      <c r="F3222" t="str">
        <f>IF('TECH RES'!C3223="RESNGA",'TECH RES'!B3223,"*")</f>
        <v>*</v>
      </c>
      <c r="G3222" t="str">
        <f t="shared" si="302"/>
        <v>*</v>
      </c>
      <c r="H3222" t="str">
        <f t="shared" si="303"/>
        <v>*</v>
      </c>
      <c r="I3222" t="str">
        <f t="shared" si="304"/>
        <v>*</v>
      </c>
      <c r="J3222" t="str">
        <f t="shared" si="305"/>
        <v>*</v>
      </c>
    </row>
    <row r="3223" spans="2:10" x14ac:dyDescent="0.25">
      <c r="B3223" t="str">
        <f>IF('TECH RES'!C3224="RESNGA",'TECH RES'!B3224,"*")</f>
        <v>*</v>
      </c>
      <c r="C3223" t="str">
        <f t="shared" si="300"/>
        <v>*</v>
      </c>
      <c r="D3223" t="str">
        <f t="shared" si="301"/>
        <v>*</v>
      </c>
      <c r="F3223" t="str">
        <f>IF('TECH RES'!C3224="RESNGA",'TECH RES'!B3224,"*")</f>
        <v>*</v>
      </c>
      <c r="G3223" t="str">
        <f t="shared" si="302"/>
        <v>*</v>
      </c>
      <c r="H3223" t="str">
        <f t="shared" si="303"/>
        <v>*</v>
      </c>
      <c r="I3223" t="str">
        <f t="shared" si="304"/>
        <v>*</v>
      </c>
      <c r="J3223" t="str">
        <f t="shared" si="305"/>
        <v>*</v>
      </c>
    </row>
    <row r="3224" spans="2:10" x14ac:dyDescent="0.25">
      <c r="B3224" t="str">
        <f>IF('TECH RES'!C3225="RESNGA",'TECH RES'!B3225,"*")</f>
        <v>*</v>
      </c>
      <c r="C3224" t="str">
        <f t="shared" si="300"/>
        <v>*</v>
      </c>
      <c r="D3224" t="str">
        <f t="shared" si="301"/>
        <v>*</v>
      </c>
      <c r="F3224" t="str">
        <f>IF('TECH RES'!C3225="RESNGA",'TECH RES'!B3225,"*")</f>
        <v>*</v>
      </c>
      <c r="G3224" t="str">
        <f t="shared" si="302"/>
        <v>*</v>
      </c>
      <c r="H3224" t="str">
        <f t="shared" si="303"/>
        <v>*</v>
      </c>
      <c r="I3224" t="str">
        <f t="shared" si="304"/>
        <v>*</v>
      </c>
      <c r="J3224" t="str">
        <f t="shared" si="305"/>
        <v>*</v>
      </c>
    </row>
    <row r="3225" spans="2:10" x14ac:dyDescent="0.25">
      <c r="B3225" t="str">
        <f>IF('TECH RES'!C3226="RESNGA",'TECH RES'!B3226,"*")</f>
        <v>*</v>
      </c>
      <c r="C3225" t="str">
        <f t="shared" si="300"/>
        <v>*</v>
      </c>
      <c r="D3225" t="str">
        <f t="shared" si="301"/>
        <v>*</v>
      </c>
      <c r="F3225" t="str">
        <f>IF('TECH RES'!C3226="RESNGA",'TECH RES'!B3226,"*")</f>
        <v>*</v>
      </c>
      <c r="G3225" t="str">
        <f t="shared" si="302"/>
        <v>*</v>
      </c>
      <c r="H3225" t="str">
        <f t="shared" si="303"/>
        <v>*</v>
      </c>
      <c r="I3225" t="str">
        <f t="shared" si="304"/>
        <v>*</v>
      </c>
      <c r="J3225" t="str">
        <f t="shared" si="305"/>
        <v>*</v>
      </c>
    </row>
    <row r="3226" spans="2:10" x14ac:dyDescent="0.25">
      <c r="B3226" t="str">
        <f>IF('TECH RES'!C3227="RESNGA",'TECH RES'!B3227,"*")</f>
        <v>*</v>
      </c>
      <c r="C3226" t="str">
        <f t="shared" si="300"/>
        <v>*</v>
      </c>
      <c r="D3226" t="str">
        <f t="shared" si="301"/>
        <v>*</v>
      </c>
      <c r="F3226" t="str">
        <f>IF('TECH RES'!C3227="RESNGA",'TECH RES'!B3227,"*")</f>
        <v>*</v>
      </c>
      <c r="G3226" t="str">
        <f t="shared" si="302"/>
        <v>*</v>
      </c>
      <c r="H3226" t="str">
        <f t="shared" si="303"/>
        <v>*</v>
      </c>
      <c r="I3226" t="str">
        <f t="shared" si="304"/>
        <v>*</v>
      </c>
      <c r="J3226" t="str">
        <f t="shared" si="305"/>
        <v>*</v>
      </c>
    </row>
    <row r="3227" spans="2:10" x14ac:dyDescent="0.25">
      <c r="B3227" t="str">
        <f>IF('TECH RES'!C3228="RESNGA",'TECH RES'!B3228,"*")</f>
        <v>*</v>
      </c>
      <c r="C3227" t="str">
        <f t="shared" si="300"/>
        <v>*</v>
      </c>
      <c r="D3227" t="str">
        <f t="shared" si="301"/>
        <v>*</v>
      </c>
      <c r="F3227" t="str">
        <f>IF('TECH RES'!C3228="RESNGA",'TECH RES'!B3228,"*")</f>
        <v>*</v>
      </c>
      <c r="G3227" t="str">
        <f t="shared" si="302"/>
        <v>*</v>
      </c>
      <c r="H3227" t="str">
        <f t="shared" si="303"/>
        <v>*</v>
      </c>
      <c r="I3227" t="str">
        <f t="shared" si="304"/>
        <v>*</v>
      </c>
      <c r="J3227" t="str">
        <f t="shared" si="305"/>
        <v>*</v>
      </c>
    </row>
    <row r="3228" spans="2:10" x14ac:dyDescent="0.25">
      <c r="B3228" t="str">
        <f>IF('TECH RES'!C3229="RESNGA",'TECH RES'!B3229,"*")</f>
        <v>*</v>
      </c>
      <c r="C3228" t="str">
        <f t="shared" si="300"/>
        <v>*</v>
      </c>
      <c r="D3228" t="str">
        <f t="shared" si="301"/>
        <v>*</v>
      </c>
      <c r="F3228" t="str">
        <f>IF('TECH RES'!C3229="RESNGA",'TECH RES'!B3229,"*")</f>
        <v>*</v>
      </c>
      <c r="G3228" t="str">
        <f t="shared" si="302"/>
        <v>*</v>
      </c>
      <c r="H3228" t="str">
        <f t="shared" si="303"/>
        <v>*</v>
      </c>
      <c r="I3228" t="str">
        <f t="shared" si="304"/>
        <v>*</v>
      </c>
      <c r="J3228" t="str">
        <f t="shared" si="305"/>
        <v>*</v>
      </c>
    </row>
    <row r="3229" spans="2:10" x14ac:dyDescent="0.25">
      <c r="B3229" t="str">
        <f>IF('TECH RES'!C3230="RESNGA",'TECH RES'!B3230,"*")</f>
        <v>*</v>
      </c>
      <c r="C3229" t="str">
        <f t="shared" si="300"/>
        <v>*</v>
      </c>
      <c r="D3229" t="str">
        <f t="shared" si="301"/>
        <v>*</v>
      </c>
      <c r="F3229" t="str">
        <f>IF('TECH RES'!C3230="RESNGA",'TECH RES'!B3230,"*")</f>
        <v>*</v>
      </c>
      <c r="G3229" t="str">
        <f t="shared" si="302"/>
        <v>*</v>
      </c>
      <c r="H3229" t="str">
        <f t="shared" si="303"/>
        <v>*</v>
      </c>
      <c r="I3229" t="str">
        <f t="shared" si="304"/>
        <v>*</v>
      </c>
      <c r="J3229" t="str">
        <f t="shared" si="305"/>
        <v>*</v>
      </c>
    </row>
    <row r="3230" spans="2:10" x14ac:dyDescent="0.25">
      <c r="B3230" t="str">
        <f>IF('TECH RES'!C3231="RESNGA",'TECH RES'!B3231,"*")</f>
        <v>*</v>
      </c>
      <c r="C3230" t="str">
        <f t="shared" si="300"/>
        <v>*</v>
      </c>
      <c r="D3230" t="str">
        <f t="shared" si="301"/>
        <v>*</v>
      </c>
      <c r="F3230" t="str">
        <f>IF('TECH RES'!C3231="RESNGA",'TECH RES'!B3231,"*")</f>
        <v>*</v>
      </c>
      <c r="G3230" t="str">
        <f t="shared" si="302"/>
        <v>*</v>
      </c>
      <c r="H3230" t="str">
        <f t="shared" si="303"/>
        <v>*</v>
      </c>
      <c r="I3230" t="str">
        <f t="shared" si="304"/>
        <v>*</v>
      </c>
      <c r="J3230" t="str">
        <f t="shared" si="305"/>
        <v>*</v>
      </c>
    </row>
    <row r="3231" spans="2:10" x14ac:dyDescent="0.25">
      <c r="B3231" t="str">
        <f>IF('TECH RES'!C3232="RESNGA",'TECH RES'!B3232,"*")</f>
        <v>*</v>
      </c>
      <c r="C3231" t="str">
        <f t="shared" si="300"/>
        <v>*</v>
      </c>
      <c r="D3231" t="str">
        <f t="shared" si="301"/>
        <v>*</v>
      </c>
      <c r="F3231" t="str">
        <f>IF('TECH RES'!C3232="RESNGA",'TECH RES'!B3232,"*")</f>
        <v>*</v>
      </c>
      <c r="G3231" t="str">
        <f t="shared" si="302"/>
        <v>*</v>
      </c>
      <c r="H3231" t="str">
        <f t="shared" si="303"/>
        <v>*</v>
      </c>
      <c r="I3231" t="str">
        <f t="shared" si="304"/>
        <v>*</v>
      </c>
      <c r="J3231" t="str">
        <f t="shared" si="305"/>
        <v>*</v>
      </c>
    </row>
    <row r="3232" spans="2:10" x14ac:dyDescent="0.25">
      <c r="B3232" t="str">
        <f>IF('TECH RES'!C3233="RESNGA",'TECH RES'!B3233,"*")</f>
        <v>*</v>
      </c>
      <c r="C3232" t="str">
        <f t="shared" si="300"/>
        <v>*</v>
      </c>
      <c r="D3232" t="str">
        <f t="shared" si="301"/>
        <v>*</v>
      </c>
      <c r="F3232" t="str">
        <f>IF('TECH RES'!C3233="RESNGA",'TECH RES'!B3233,"*")</f>
        <v>*</v>
      </c>
      <c r="G3232" t="str">
        <f t="shared" si="302"/>
        <v>*</v>
      </c>
      <c r="H3232" t="str">
        <f t="shared" si="303"/>
        <v>*</v>
      </c>
      <c r="I3232" t="str">
        <f t="shared" si="304"/>
        <v>*</v>
      </c>
      <c r="J3232" t="str">
        <f t="shared" si="305"/>
        <v>*</v>
      </c>
    </row>
    <row r="3233" spans="2:10" x14ac:dyDescent="0.25">
      <c r="B3233" t="str">
        <f>IF('TECH RES'!C3234="RESNGA",'TECH RES'!B3234,"*")</f>
        <v>*</v>
      </c>
      <c r="C3233" t="str">
        <f t="shared" si="300"/>
        <v>*</v>
      </c>
      <c r="D3233" t="str">
        <f t="shared" si="301"/>
        <v>*</v>
      </c>
      <c r="F3233" t="str">
        <f>IF('TECH RES'!C3234="RESNGA",'TECH RES'!B3234,"*")</f>
        <v>*</v>
      </c>
      <c r="G3233" t="str">
        <f t="shared" si="302"/>
        <v>*</v>
      </c>
      <c r="H3233" t="str">
        <f t="shared" si="303"/>
        <v>*</v>
      </c>
      <c r="I3233" t="str">
        <f t="shared" si="304"/>
        <v>*</v>
      </c>
      <c r="J3233" t="str">
        <f t="shared" si="305"/>
        <v>*</v>
      </c>
    </row>
    <row r="3234" spans="2:10" x14ac:dyDescent="0.25">
      <c r="B3234" t="str">
        <f>IF('TECH RES'!C3235="RESNGA",'TECH RES'!B3235,"*")</f>
        <v>*</v>
      </c>
      <c r="C3234" t="str">
        <f t="shared" si="300"/>
        <v>*</v>
      </c>
      <c r="D3234" t="str">
        <f t="shared" si="301"/>
        <v>*</v>
      </c>
      <c r="F3234" t="str">
        <f>IF('TECH RES'!C3235="RESNGA",'TECH RES'!B3235,"*")</f>
        <v>*</v>
      </c>
      <c r="G3234" t="str">
        <f t="shared" si="302"/>
        <v>*</v>
      </c>
      <c r="H3234" t="str">
        <f t="shared" si="303"/>
        <v>*</v>
      </c>
      <c r="I3234" t="str">
        <f t="shared" si="304"/>
        <v>*</v>
      </c>
      <c r="J3234" t="str">
        <f t="shared" si="305"/>
        <v>*</v>
      </c>
    </row>
    <row r="3235" spans="2:10" x14ac:dyDescent="0.25">
      <c r="B3235" t="str">
        <f>IF('TECH RES'!C3236="RESNGA",'TECH RES'!B3236,"*")</f>
        <v>*</v>
      </c>
      <c r="C3235" t="str">
        <f t="shared" si="300"/>
        <v>*</v>
      </c>
      <c r="D3235" t="str">
        <f t="shared" si="301"/>
        <v>*</v>
      </c>
      <c r="F3235" t="str">
        <f>IF('TECH RES'!C3236="RESNGA",'TECH RES'!B3236,"*")</f>
        <v>*</v>
      </c>
      <c r="G3235" t="str">
        <f t="shared" si="302"/>
        <v>*</v>
      </c>
      <c r="H3235" t="str">
        <f t="shared" si="303"/>
        <v>*</v>
      </c>
      <c r="I3235" t="str">
        <f t="shared" si="304"/>
        <v>*</v>
      </c>
      <c r="J3235" t="str">
        <f t="shared" si="305"/>
        <v>*</v>
      </c>
    </row>
    <row r="3236" spans="2:10" x14ac:dyDescent="0.25">
      <c r="B3236" t="str">
        <f>IF('TECH RES'!C3237="RESNGA",'TECH RES'!B3237,"*")</f>
        <v>*</v>
      </c>
      <c r="C3236" t="str">
        <f t="shared" si="300"/>
        <v>*</v>
      </c>
      <c r="D3236" t="str">
        <f t="shared" si="301"/>
        <v>*</v>
      </c>
      <c r="F3236" t="str">
        <f>IF('TECH RES'!C3237="RESNGA",'TECH RES'!B3237,"*")</f>
        <v>*</v>
      </c>
      <c r="G3236" t="str">
        <f t="shared" si="302"/>
        <v>*</v>
      </c>
      <c r="H3236" t="str">
        <f t="shared" si="303"/>
        <v>*</v>
      </c>
      <c r="I3236" t="str">
        <f t="shared" si="304"/>
        <v>*</v>
      </c>
      <c r="J3236" t="str">
        <f t="shared" si="305"/>
        <v>*</v>
      </c>
    </row>
    <row r="3237" spans="2:10" x14ac:dyDescent="0.25">
      <c r="B3237" t="str">
        <f>IF('TECH RES'!C3238="RESNGA",'TECH RES'!B3238,"*")</f>
        <v>*</v>
      </c>
      <c r="C3237" t="str">
        <f t="shared" si="300"/>
        <v>*</v>
      </c>
      <c r="D3237" t="str">
        <f t="shared" si="301"/>
        <v>*</v>
      </c>
      <c r="F3237" t="str">
        <f>IF('TECH RES'!C3238="RESNGA",'TECH RES'!B3238,"*")</f>
        <v>*</v>
      </c>
      <c r="G3237" t="str">
        <f t="shared" si="302"/>
        <v>*</v>
      </c>
      <c r="H3237" t="str">
        <f t="shared" si="303"/>
        <v>*</v>
      </c>
      <c r="I3237" t="str">
        <f t="shared" si="304"/>
        <v>*</v>
      </c>
      <c r="J3237" t="str">
        <f t="shared" si="305"/>
        <v>*</v>
      </c>
    </row>
    <row r="3238" spans="2:10" x14ac:dyDescent="0.25">
      <c r="B3238" t="str">
        <f>IF('TECH RES'!C3239="RESNGA",'TECH RES'!B3239,"*")</f>
        <v>*</v>
      </c>
      <c r="C3238" t="str">
        <f t="shared" si="300"/>
        <v>*</v>
      </c>
      <c r="D3238" t="str">
        <f t="shared" si="301"/>
        <v>*</v>
      </c>
      <c r="F3238" t="str">
        <f>IF('TECH RES'!C3239="RESNGA",'TECH RES'!B3239,"*")</f>
        <v>*</v>
      </c>
      <c r="G3238" t="str">
        <f t="shared" si="302"/>
        <v>*</v>
      </c>
      <c r="H3238" t="str">
        <f t="shared" si="303"/>
        <v>*</v>
      </c>
      <c r="I3238" t="str">
        <f t="shared" si="304"/>
        <v>*</v>
      </c>
      <c r="J3238" t="str">
        <f t="shared" si="305"/>
        <v>*</v>
      </c>
    </row>
    <row r="3239" spans="2:10" x14ac:dyDescent="0.25">
      <c r="B3239" t="str">
        <f>IF('TECH RES'!C3240="RESNGA",'TECH RES'!B3240,"*")</f>
        <v>*</v>
      </c>
      <c r="C3239" t="str">
        <f t="shared" si="300"/>
        <v>*</v>
      </c>
      <c r="D3239" t="str">
        <f t="shared" si="301"/>
        <v>*</v>
      </c>
      <c r="F3239" t="str">
        <f>IF('TECH RES'!C3240="RESNGA",'TECH RES'!B3240,"*")</f>
        <v>*</v>
      </c>
      <c r="G3239" t="str">
        <f t="shared" si="302"/>
        <v>*</v>
      </c>
      <c r="H3239" t="str">
        <f t="shared" si="303"/>
        <v>*</v>
      </c>
      <c r="I3239" t="str">
        <f t="shared" si="304"/>
        <v>*</v>
      </c>
      <c r="J3239" t="str">
        <f t="shared" si="305"/>
        <v>*</v>
      </c>
    </row>
    <row r="3240" spans="2:10" x14ac:dyDescent="0.25">
      <c r="B3240" t="str">
        <f>IF('TECH RES'!C3241="RESNGA",'TECH RES'!B3241,"*")</f>
        <v>*</v>
      </c>
      <c r="C3240" t="str">
        <f t="shared" si="300"/>
        <v>*</v>
      </c>
      <c r="D3240" t="str">
        <f t="shared" si="301"/>
        <v>*</v>
      </c>
      <c r="F3240" t="str">
        <f>IF('TECH RES'!C3241="RESNGA",'TECH RES'!B3241,"*")</f>
        <v>*</v>
      </c>
      <c r="G3240" t="str">
        <f t="shared" si="302"/>
        <v>*</v>
      </c>
      <c r="H3240" t="str">
        <f t="shared" si="303"/>
        <v>*</v>
      </c>
      <c r="I3240" t="str">
        <f t="shared" si="304"/>
        <v>*</v>
      </c>
      <c r="J3240" t="str">
        <f t="shared" si="305"/>
        <v>*</v>
      </c>
    </row>
    <row r="3241" spans="2:10" x14ac:dyDescent="0.25">
      <c r="B3241" t="str">
        <f>IF('TECH RES'!C3242="RESNGA",'TECH RES'!B3242,"*")</f>
        <v>*</v>
      </c>
      <c r="C3241" t="str">
        <f t="shared" si="300"/>
        <v>*</v>
      </c>
      <c r="D3241" t="str">
        <f t="shared" si="301"/>
        <v>*</v>
      </c>
      <c r="F3241" t="str">
        <f>IF('TECH RES'!C3242="RESNGA",'TECH RES'!B3242,"*")</f>
        <v>*</v>
      </c>
      <c r="G3241" t="str">
        <f t="shared" si="302"/>
        <v>*</v>
      </c>
      <c r="H3241" t="str">
        <f t="shared" si="303"/>
        <v>*</v>
      </c>
      <c r="I3241" t="str">
        <f t="shared" si="304"/>
        <v>*</v>
      </c>
      <c r="J3241" t="str">
        <f t="shared" si="305"/>
        <v>*</v>
      </c>
    </row>
    <row r="3242" spans="2:10" x14ac:dyDescent="0.25">
      <c r="B3242" t="str">
        <f>IF('TECH RES'!C3243="RESNGA",'TECH RES'!B3243,"*")</f>
        <v>*</v>
      </c>
      <c r="C3242" t="str">
        <f t="shared" si="300"/>
        <v>*</v>
      </c>
      <c r="D3242" t="str">
        <f t="shared" si="301"/>
        <v>*</v>
      </c>
      <c r="F3242" t="str">
        <f>IF('TECH RES'!C3243="RESNGA",'TECH RES'!B3243,"*")</f>
        <v>*</v>
      </c>
      <c r="G3242" t="str">
        <f t="shared" si="302"/>
        <v>*</v>
      </c>
      <c r="H3242" t="str">
        <f t="shared" si="303"/>
        <v>*</v>
      </c>
      <c r="I3242" t="str">
        <f t="shared" si="304"/>
        <v>*</v>
      </c>
      <c r="J3242" t="str">
        <f t="shared" si="305"/>
        <v>*</v>
      </c>
    </row>
    <row r="3243" spans="2:10" x14ac:dyDescent="0.25">
      <c r="B3243" t="str">
        <f>IF('TECH RES'!C3244="RESNGA",'TECH RES'!B3244,"*")</f>
        <v>*</v>
      </c>
      <c r="C3243" t="str">
        <f t="shared" si="300"/>
        <v>*</v>
      </c>
      <c r="D3243" t="str">
        <f t="shared" si="301"/>
        <v>*</v>
      </c>
      <c r="F3243" t="str">
        <f>IF('TECH RES'!C3244="RESNGA",'TECH RES'!B3244,"*")</f>
        <v>*</v>
      </c>
      <c r="G3243" t="str">
        <f t="shared" si="302"/>
        <v>*</v>
      </c>
      <c r="H3243" t="str">
        <f t="shared" si="303"/>
        <v>*</v>
      </c>
      <c r="I3243" t="str">
        <f t="shared" si="304"/>
        <v>*</v>
      </c>
      <c r="J3243" t="str">
        <f t="shared" si="305"/>
        <v>*</v>
      </c>
    </row>
    <row r="3244" spans="2:10" x14ac:dyDescent="0.25">
      <c r="B3244" t="str">
        <f>IF('TECH RES'!C3245="RESNGA",'TECH RES'!B3245,"*")</f>
        <v>*</v>
      </c>
      <c r="C3244" t="str">
        <f t="shared" si="300"/>
        <v>*</v>
      </c>
      <c r="D3244" t="str">
        <f t="shared" si="301"/>
        <v>*</v>
      </c>
      <c r="F3244" t="str">
        <f>IF('TECH RES'!C3245="RESNGA",'TECH RES'!B3245,"*")</f>
        <v>*</v>
      </c>
      <c r="G3244" t="str">
        <f t="shared" si="302"/>
        <v>*</v>
      </c>
      <c r="H3244" t="str">
        <f t="shared" si="303"/>
        <v>*</v>
      </c>
      <c r="I3244" t="str">
        <f t="shared" si="304"/>
        <v>*</v>
      </c>
      <c r="J3244" t="str">
        <f t="shared" si="305"/>
        <v>*</v>
      </c>
    </row>
    <row r="3245" spans="2:10" x14ac:dyDescent="0.25">
      <c r="B3245" t="str">
        <f>IF('TECH RES'!C3246="RESNGA",'TECH RES'!B3246,"*")</f>
        <v>*</v>
      </c>
      <c r="C3245" t="str">
        <f t="shared" si="300"/>
        <v>*</v>
      </c>
      <c r="D3245" t="str">
        <f t="shared" si="301"/>
        <v>*</v>
      </c>
      <c r="F3245" t="str">
        <f>IF('TECH RES'!C3246="RESNGA",'TECH RES'!B3246,"*")</f>
        <v>*</v>
      </c>
      <c r="G3245" t="str">
        <f t="shared" si="302"/>
        <v>*</v>
      </c>
      <c r="H3245" t="str">
        <f t="shared" si="303"/>
        <v>*</v>
      </c>
      <c r="I3245" t="str">
        <f t="shared" si="304"/>
        <v>*</v>
      </c>
      <c r="J3245" t="str">
        <f t="shared" si="305"/>
        <v>*</v>
      </c>
    </row>
    <row r="3246" spans="2:10" x14ac:dyDescent="0.25">
      <c r="B3246" t="str">
        <f>IF('TECH RES'!C3247="RESNGA",'TECH RES'!B3247,"*")</f>
        <v>*</v>
      </c>
      <c r="C3246" t="str">
        <f t="shared" si="300"/>
        <v>*</v>
      </c>
      <c r="D3246" t="str">
        <f t="shared" si="301"/>
        <v>*</v>
      </c>
      <c r="F3246" t="str">
        <f>IF('TECH RES'!C3247="RESNGA",'TECH RES'!B3247,"*")</f>
        <v>*</v>
      </c>
      <c r="G3246" t="str">
        <f t="shared" si="302"/>
        <v>*</v>
      </c>
      <c r="H3246" t="str">
        <f t="shared" si="303"/>
        <v>*</v>
      </c>
      <c r="I3246" t="str">
        <f t="shared" si="304"/>
        <v>*</v>
      </c>
      <c r="J3246" t="str">
        <f t="shared" si="305"/>
        <v>*</v>
      </c>
    </row>
    <row r="3247" spans="2:10" x14ac:dyDescent="0.25">
      <c r="B3247" t="str">
        <f>IF('TECH RES'!C3248="RESNGA",'TECH RES'!B3248,"*")</f>
        <v>*</v>
      </c>
      <c r="C3247" t="str">
        <f t="shared" si="300"/>
        <v>*</v>
      </c>
      <c r="D3247" t="str">
        <f t="shared" si="301"/>
        <v>*</v>
      </c>
      <c r="F3247" t="str">
        <f>IF('TECH RES'!C3248="RESNGA",'TECH RES'!B3248,"*")</f>
        <v>*</v>
      </c>
      <c r="G3247" t="str">
        <f t="shared" si="302"/>
        <v>*</v>
      </c>
      <c r="H3247" t="str">
        <f t="shared" si="303"/>
        <v>*</v>
      </c>
      <c r="I3247" t="str">
        <f t="shared" si="304"/>
        <v>*</v>
      </c>
      <c r="J3247" t="str">
        <f t="shared" si="305"/>
        <v>*</v>
      </c>
    </row>
    <row r="3248" spans="2:10" x14ac:dyDescent="0.25">
      <c r="B3248" t="str">
        <f>IF('TECH RES'!C3249="RESNGA",'TECH RES'!B3249,"*")</f>
        <v>*</v>
      </c>
      <c r="C3248" t="str">
        <f t="shared" si="300"/>
        <v>*</v>
      </c>
      <c r="D3248" t="str">
        <f t="shared" si="301"/>
        <v>*</v>
      </c>
      <c r="F3248" t="str">
        <f>IF('TECH RES'!C3249="RESNGA",'TECH RES'!B3249,"*")</f>
        <v>*</v>
      </c>
      <c r="G3248" t="str">
        <f t="shared" si="302"/>
        <v>*</v>
      </c>
      <c r="H3248" t="str">
        <f t="shared" si="303"/>
        <v>*</v>
      </c>
      <c r="I3248" t="str">
        <f t="shared" si="304"/>
        <v>*</v>
      </c>
      <c r="J3248" t="str">
        <f t="shared" si="305"/>
        <v>*</v>
      </c>
    </row>
    <row r="3249" spans="2:10" x14ac:dyDescent="0.25">
      <c r="B3249" t="str">
        <f>IF('TECH RES'!C3250="RESNGA",'TECH RES'!B3250,"*")</f>
        <v>*</v>
      </c>
      <c r="C3249" t="str">
        <f t="shared" si="300"/>
        <v>*</v>
      </c>
      <c r="D3249" t="str">
        <f t="shared" si="301"/>
        <v>*</v>
      </c>
      <c r="F3249" t="str">
        <f>IF('TECH RES'!C3250="RESNGA",'TECH RES'!B3250,"*")</f>
        <v>*</v>
      </c>
      <c r="G3249" t="str">
        <f t="shared" si="302"/>
        <v>*</v>
      </c>
      <c r="H3249" t="str">
        <f t="shared" si="303"/>
        <v>*</v>
      </c>
      <c r="I3249" t="str">
        <f t="shared" si="304"/>
        <v>*</v>
      </c>
      <c r="J3249" t="str">
        <f t="shared" si="305"/>
        <v>*</v>
      </c>
    </row>
    <row r="3250" spans="2:10" x14ac:dyDescent="0.25">
      <c r="B3250" t="str">
        <f>IF('TECH RES'!C3251="RESNGA",'TECH RES'!B3251,"*")</f>
        <v>*</v>
      </c>
      <c r="C3250" t="str">
        <f t="shared" si="300"/>
        <v>*</v>
      </c>
      <c r="D3250" t="str">
        <f t="shared" si="301"/>
        <v>*</v>
      </c>
      <c r="F3250" t="str">
        <f>IF('TECH RES'!C3251="RESNGA",'TECH RES'!B3251,"*")</f>
        <v>*</v>
      </c>
      <c r="G3250" t="str">
        <f t="shared" si="302"/>
        <v>*</v>
      </c>
      <c r="H3250" t="str">
        <f t="shared" si="303"/>
        <v>*</v>
      </c>
      <c r="I3250" t="str">
        <f t="shared" si="304"/>
        <v>*</v>
      </c>
      <c r="J3250" t="str">
        <f t="shared" si="305"/>
        <v>*</v>
      </c>
    </row>
    <row r="3251" spans="2:10" x14ac:dyDescent="0.25">
      <c r="B3251" t="str">
        <f>IF('TECH RES'!C3252="RESNGA",'TECH RES'!B3252,"*")</f>
        <v>*</v>
      </c>
      <c r="C3251" t="str">
        <f t="shared" si="300"/>
        <v>*</v>
      </c>
      <c r="D3251" t="str">
        <f t="shared" si="301"/>
        <v>*</v>
      </c>
      <c r="F3251" t="str">
        <f>IF('TECH RES'!C3252="RESNGA",'TECH RES'!B3252,"*")</f>
        <v>*</v>
      </c>
      <c r="G3251" t="str">
        <f t="shared" si="302"/>
        <v>*</v>
      </c>
      <c r="H3251" t="str">
        <f t="shared" si="303"/>
        <v>*</v>
      </c>
      <c r="I3251" t="str">
        <f t="shared" si="304"/>
        <v>*</v>
      </c>
      <c r="J3251" t="str">
        <f t="shared" si="305"/>
        <v>*</v>
      </c>
    </row>
    <row r="3252" spans="2:10" x14ac:dyDescent="0.25">
      <c r="B3252" t="str">
        <f>IF('TECH RES'!C3253="RESNGA",'TECH RES'!B3253,"*")</f>
        <v>*</v>
      </c>
      <c r="C3252" t="str">
        <f t="shared" si="300"/>
        <v>*</v>
      </c>
      <c r="D3252" t="str">
        <f t="shared" si="301"/>
        <v>*</v>
      </c>
      <c r="F3252" t="str">
        <f>IF('TECH RES'!C3253="RESNGA",'TECH RES'!B3253,"*")</f>
        <v>*</v>
      </c>
      <c r="G3252" t="str">
        <f t="shared" si="302"/>
        <v>*</v>
      </c>
      <c r="H3252" t="str">
        <f t="shared" si="303"/>
        <v>*</v>
      </c>
      <c r="I3252" t="str">
        <f t="shared" si="304"/>
        <v>*</v>
      </c>
      <c r="J3252" t="str">
        <f t="shared" si="305"/>
        <v>*</v>
      </c>
    </row>
    <row r="3253" spans="2:10" x14ac:dyDescent="0.25">
      <c r="B3253" t="str">
        <f>IF('TECH RES'!C3254="RESNGA",'TECH RES'!B3254,"*")</f>
        <v>*</v>
      </c>
      <c r="C3253" t="str">
        <f t="shared" si="300"/>
        <v>*</v>
      </c>
      <c r="D3253" t="str">
        <f t="shared" si="301"/>
        <v>*</v>
      </c>
      <c r="F3253" t="str">
        <f>IF('TECH RES'!C3254="RESNGA",'TECH RES'!B3254,"*")</f>
        <v>*</v>
      </c>
      <c r="G3253" t="str">
        <f t="shared" si="302"/>
        <v>*</v>
      </c>
      <c r="H3253" t="str">
        <f t="shared" si="303"/>
        <v>*</v>
      </c>
      <c r="I3253" t="str">
        <f t="shared" si="304"/>
        <v>*</v>
      </c>
      <c r="J3253" t="str">
        <f t="shared" si="305"/>
        <v>*</v>
      </c>
    </row>
    <row r="3254" spans="2:10" x14ac:dyDescent="0.25">
      <c r="B3254" t="str">
        <f>IF('TECH RES'!C3255="RESNGA",'TECH RES'!B3255,"*")</f>
        <v>*</v>
      </c>
      <c r="C3254" t="str">
        <f t="shared" si="300"/>
        <v>*</v>
      </c>
      <c r="D3254" t="str">
        <f t="shared" si="301"/>
        <v>*</v>
      </c>
      <c r="F3254" t="str">
        <f>IF('TECH RES'!C3255="RESNGA",'TECH RES'!B3255,"*")</f>
        <v>*</v>
      </c>
      <c r="G3254" t="str">
        <f t="shared" si="302"/>
        <v>*</v>
      </c>
      <c r="H3254" t="str">
        <f t="shared" si="303"/>
        <v>*</v>
      </c>
      <c r="I3254" t="str">
        <f t="shared" si="304"/>
        <v>*</v>
      </c>
      <c r="J3254" t="str">
        <f t="shared" si="305"/>
        <v>*</v>
      </c>
    </row>
    <row r="3255" spans="2:10" x14ac:dyDescent="0.25">
      <c r="B3255" t="str">
        <f>IF('TECH RES'!C3256="RESNGA",'TECH RES'!B3256,"*")</f>
        <v>*</v>
      </c>
      <c r="C3255" t="str">
        <f t="shared" si="300"/>
        <v>*</v>
      </c>
      <c r="D3255" t="str">
        <f t="shared" si="301"/>
        <v>*</v>
      </c>
      <c r="F3255" t="str">
        <f>IF('TECH RES'!C3256="RESNGA",'TECH RES'!B3256,"*")</f>
        <v>*</v>
      </c>
      <c r="G3255" t="str">
        <f t="shared" si="302"/>
        <v>*</v>
      </c>
      <c r="H3255" t="str">
        <f t="shared" si="303"/>
        <v>*</v>
      </c>
      <c r="I3255" t="str">
        <f t="shared" si="304"/>
        <v>*</v>
      </c>
      <c r="J3255" t="str">
        <f t="shared" si="305"/>
        <v>*</v>
      </c>
    </row>
    <row r="3256" spans="2:10" x14ac:dyDescent="0.25">
      <c r="B3256" t="str">
        <f>IF('TECH RES'!C3257="RESNGA",'TECH RES'!B3257,"*")</f>
        <v>*</v>
      </c>
      <c r="C3256" t="str">
        <f t="shared" si="300"/>
        <v>*</v>
      </c>
      <c r="D3256" t="str">
        <f t="shared" si="301"/>
        <v>*</v>
      </c>
      <c r="F3256" t="str">
        <f>IF('TECH RES'!C3257="RESNGA",'TECH RES'!B3257,"*")</f>
        <v>*</v>
      </c>
      <c r="G3256" t="str">
        <f t="shared" si="302"/>
        <v>*</v>
      </c>
      <c r="H3256" t="str">
        <f t="shared" si="303"/>
        <v>*</v>
      </c>
      <c r="I3256" t="str">
        <f t="shared" si="304"/>
        <v>*</v>
      </c>
      <c r="J3256" t="str">
        <f t="shared" si="305"/>
        <v>*</v>
      </c>
    </row>
    <row r="3257" spans="2:10" x14ac:dyDescent="0.25">
      <c r="B3257" t="str">
        <f>IF('TECH RES'!C3258="RESNGA",'TECH RES'!B3258,"*")</f>
        <v>*</v>
      </c>
      <c r="C3257" t="str">
        <f t="shared" si="300"/>
        <v>*</v>
      </c>
      <c r="D3257" t="str">
        <f t="shared" si="301"/>
        <v>*</v>
      </c>
      <c r="F3257" t="str">
        <f>IF('TECH RES'!C3258="RESNGA",'TECH RES'!B3258,"*")</f>
        <v>*</v>
      </c>
      <c r="G3257" t="str">
        <f t="shared" si="302"/>
        <v>*</v>
      </c>
      <c r="H3257" t="str">
        <f t="shared" si="303"/>
        <v>*</v>
      </c>
      <c r="I3257" t="str">
        <f t="shared" si="304"/>
        <v>*</v>
      </c>
      <c r="J3257" t="str">
        <f t="shared" si="305"/>
        <v>*</v>
      </c>
    </row>
    <row r="3258" spans="2:10" x14ac:dyDescent="0.25">
      <c r="B3258" t="str">
        <f>IF('TECH RES'!C3259="RESNGA",'TECH RES'!B3259,"*")</f>
        <v>*</v>
      </c>
      <c r="C3258" t="str">
        <f t="shared" si="300"/>
        <v>*</v>
      </c>
      <c r="D3258" t="str">
        <f t="shared" si="301"/>
        <v>*</v>
      </c>
      <c r="F3258" t="str">
        <f>IF('TECH RES'!C3259="RESNGA",'TECH RES'!B3259,"*")</f>
        <v>*</v>
      </c>
      <c r="G3258" t="str">
        <f t="shared" si="302"/>
        <v>*</v>
      </c>
      <c r="H3258" t="str">
        <f t="shared" si="303"/>
        <v>*</v>
      </c>
      <c r="I3258" t="str">
        <f t="shared" si="304"/>
        <v>*</v>
      </c>
      <c r="J3258" t="str">
        <f t="shared" si="305"/>
        <v>*</v>
      </c>
    </row>
    <row r="3259" spans="2:10" x14ac:dyDescent="0.25">
      <c r="B3259" t="str">
        <f>IF('TECH RES'!C3260="RESNGA",'TECH RES'!B3260,"*")</f>
        <v>*</v>
      </c>
      <c r="C3259" t="str">
        <f t="shared" si="300"/>
        <v>*</v>
      </c>
      <c r="D3259" t="str">
        <f t="shared" si="301"/>
        <v>*</v>
      </c>
      <c r="F3259" t="str">
        <f>IF('TECH RES'!C3260="RESNGA",'TECH RES'!B3260,"*")</f>
        <v>*</v>
      </c>
      <c r="G3259" t="str">
        <f t="shared" si="302"/>
        <v>*</v>
      </c>
      <c r="H3259" t="str">
        <f t="shared" si="303"/>
        <v>*</v>
      </c>
      <c r="I3259" t="str">
        <f t="shared" si="304"/>
        <v>*</v>
      </c>
      <c r="J3259" t="str">
        <f t="shared" si="305"/>
        <v>*</v>
      </c>
    </row>
    <row r="3260" spans="2:10" x14ac:dyDescent="0.25">
      <c r="B3260" t="str">
        <f>IF('TECH RES'!C3261="RESNGA",'TECH RES'!B3261,"*")</f>
        <v>*</v>
      </c>
      <c r="C3260" t="str">
        <f t="shared" si="300"/>
        <v>*</v>
      </c>
      <c r="D3260" t="str">
        <f t="shared" si="301"/>
        <v>*</v>
      </c>
      <c r="F3260" t="str">
        <f>IF('TECH RES'!C3261="RESNGA",'TECH RES'!B3261,"*")</f>
        <v>*</v>
      </c>
      <c r="G3260" t="str">
        <f t="shared" si="302"/>
        <v>*</v>
      </c>
      <c r="H3260" t="str">
        <f t="shared" si="303"/>
        <v>*</v>
      </c>
      <c r="I3260" t="str">
        <f t="shared" si="304"/>
        <v>*</v>
      </c>
      <c r="J3260" t="str">
        <f t="shared" si="305"/>
        <v>*</v>
      </c>
    </row>
    <row r="3261" spans="2:10" x14ac:dyDescent="0.25">
      <c r="B3261" t="str">
        <f>IF('TECH RES'!C3262="RESNGA",'TECH RES'!B3262,"*")</f>
        <v>*</v>
      </c>
      <c r="C3261" t="str">
        <f t="shared" si="300"/>
        <v>*</v>
      </c>
      <c r="D3261" t="str">
        <f t="shared" si="301"/>
        <v>*</v>
      </c>
      <c r="F3261" t="str">
        <f>IF('TECH RES'!C3262="RESNGA",'TECH RES'!B3262,"*")</f>
        <v>*</v>
      </c>
      <c r="G3261" t="str">
        <f t="shared" si="302"/>
        <v>*</v>
      </c>
      <c r="H3261" t="str">
        <f t="shared" si="303"/>
        <v>*</v>
      </c>
      <c r="I3261" t="str">
        <f t="shared" si="304"/>
        <v>*</v>
      </c>
      <c r="J3261" t="str">
        <f t="shared" si="305"/>
        <v>*</v>
      </c>
    </row>
    <row r="3262" spans="2:10" x14ac:dyDescent="0.25">
      <c r="B3262" t="str">
        <f>IF('TECH RES'!C3263="RESNGA",'TECH RES'!B3263,"*")</f>
        <v>*</v>
      </c>
      <c r="C3262" t="str">
        <f t="shared" si="300"/>
        <v>*</v>
      </c>
      <c r="D3262" t="str">
        <f t="shared" si="301"/>
        <v>*</v>
      </c>
      <c r="F3262" t="str">
        <f>IF('TECH RES'!C3263="RESNGA",'TECH RES'!B3263,"*")</f>
        <v>*</v>
      </c>
      <c r="G3262" t="str">
        <f t="shared" si="302"/>
        <v>*</v>
      </c>
      <c r="H3262" t="str">
        <f t="shared" si="303"/>
        <v>*</v>
      </c>
      <c r="I3262" t="str">
        <f t="shared" si="304"/>
        <v>*</v>
      </c>
      <c r="J3262" t="str">
        <f t="shared" si="305"/>
        <v>*</v>
      </c>
    </row>
    <row r="3263" spans="2:10" x14ac:dyDescent="0.25">
      <c r="B3263" t="str">
        <f>IF('TECH RES'!C3264="RESNGA",'TECH RES'!B3264,"*")</f>
        <v>*</v>
      </c>
      <c r="C3263" t="str">
        <f t="shared" si="300"/>
        <v>*</v>
      </c>
      <c r="D3263" t="str">
        <f t="shared" si="301"/>
        <v>*</v>
      </c>
      <c r="F3263" t="str">
        <f>IF('TECH RES'!C3264="RESNGA",'TECH RES'!B3264,"*")</f>
        <v>*</v>
      </c>
      <c r="G3263" t="str">
        <f t="shared" si="302"/>
        <v>*</v>
      </c>
      <c r="H3263" t="str">
        <f t="shared" si="303"/>
        <v>*</v>
      </c>
      <c r="I3263" t="str">
        <f t="shared" si="304"/>
        <v>*</v>
      </c>
      <c r="J3263" t="str">
        <f t="shared" si="305"/>
        <v>*</v>
      </c>
    </row>
    <row r="3264" spans="2:10" x14ac:dyDescent="0.25">
      <c r="B3264" t="str">
        <f>IF('TECH RES'!C3265="RESNGA",'TECH RES'!B3265,"*")</f>
        <v>*</v>
      </c>
      <c r="C3264" t="str">
        <f t="shared" si="300"/>
        <v>*</v>
      </c>
      <c r="D3264" t="str">
        <f t="shared" si="301"/>
        <v>*</v>
      </c>
      <c r="F3264" t="str">
        <f>IF('TECH RES'!C3265="RESNGA",'TECH RES'!B3265,"*")</f>
        <v>*</v>
      </c>
      <c r="G3264" t="str">
        <f t="shared" si="302"/>
        <v>*</v>
      </c>
      <c r="H3264" t="str">
        <f t="shared" si="303"/>
        <v>*</v>
      </c>
      <c r="I3264" t="str">
        <f t="shared" si="304"/>
        <v>*</v>
      </c>
      <c r="J3264" t="str">
        <f t="shared" si="305"/>
        <v>*</v>
      </c>
    </row>
    <row r="3265" spans="2:10" x14ac:dyDescent="0.25">
      <c r="B3265" t="str">
        <f>IF('TECH RES'!C3266="RESNGA",'TECH RES'!B3266,"*")</f>
        <v>*</v>
      </c>
      <c r="C3265" t="str">
        <f t="shared" si="300"/>
        <v>*</v>
      </c>
      <c r="D3265" t="str">
        <f t="shared" si="301"/>
        <v>*</v>
      </c>
      <c r="F3265" t="str">
        <f>IF('TECH RES'!C3266="RESNGA",'TECH RES'!B3266,"*")</f>
        <v>*</v>
      </c>
      <c r="G3265" t="str">
        <f t="shared" si="302"/>
        <v>*</v>
      </c>
      <c r="H3265" t="str">
        <f t="shared" si="303"/>
        <v>*</v>
      </c>
      <c r="I3265" t="str">
        <f t="shared" si="304"/>
        <v>*</v>
      </c>
      <c r="J3265" t="str">
        <f t="shared" si="305"/>
        <v>*</v>
      </c>
    </row>
    <row r="3266" spans="2:10" x14ac:dyDescent="0.25">
      <c r="B3266" t="str">
        <f>IF('TECH RES'!C3267="RESNGA",'TECH RES'!B3267,"*")</f>
        <v>*</v>
      </c>
      <c r="C3266" t="str">
        <f t="shared" si="300"/>
        <v>*</v>
      </c>
      <c r="D3266" t="str">
        <f t="shared" si="301"/>
        <v>*</v>
      </c>
      <c r="F3266" t="str">
        <f>IF('TECH RES'!C3267="RESNGA",'TECH RES'!B3267,"*")</f>
        <v>*</v>
      </c>
      <c r="G3266" t="str">
        <f t="shared" si="302"/>
        <v>*</v>
      </c>
      <c r="H3266" t="str">
        <f t="shared" si="303"/>
        <v>*</v>
      </c>
      <c r="I3266" t="str">
        <f t="shared" si="304"/>
        <v>*</v>
      </c>
      <c r="J3266" t="str">
        <f t="shared" si="305"/>
        <v>*</v>
      </c>
    </row>
    <row r="3267" spans="2:10" x14ac:dyDescent="0.25">
      <c r="B3267" t="str">
        <f>IF('TECH RES'!C3268="RESNGA",'TECH RES'!B3268,"*")</f>
        <v>*</v>
      </c>
      <c r="C3267" t="str">
        <f t="shared" si="300"/>
        <v>*</v>
      </c>
      <c r="D3267" t="str">
        <f t="shared" si="301"/>
        <v>*</v>
      </c>
      <c r="F3267" t="str">
        <f>IF('TECH RES'!C3268="RESNGA",'TECH RES'!B3268,"*")</f>
        <v>*</v>
      </c>
      <c r="G3267" t="str">
        <f t="shared" si="302"/>
        <v>*</v>
      </c>
      <c r="H3267" t="str">
        <f t="shared" si="303"/>
        <v>*</v>
      </c>
      <c r="I3267" t="str">
        <f t="shared" si="304"/>
        <v>*</v>
      </c>
      <c r="J3267" t="str">
        <f t="shared" si="305"/>
        <v>*</v>
      </c>
    </row>
    <row r="3268" spans="2:10" x14ac:dyDescent="0.25">
      <c r="B3268" t="str">
        <f>IF('TECH RES'!C3269="RESNGA",'TECH RES'!B3269,"*")</f>
        <v>*</v>
      </c>
      <c r="C3268" t="str">
        <f t="shared" si="300"/>
        <v>*</v>
      </c>
      <c r="D3268" t="str">
        <f t="shared" si="301"/>
        <v>*</v>
      </c>
      <c r="F3268" t="str">
        <f>IF('TECH RES'!C3269="RESNGA",'TECH RES'!B3269,"*")</f>
        <v>*</v>
      </c>
      <c r="G3268" t="str">
        <f t="shared" si="302"/>
        <v>*</v>
      </c>
      <c r="H3268" t="str">
        <f t="shared" si="303"/>
        <v>*</v>
      </c>
      <c r="I3268" t="str">
        <f t="shared" si="304"/>
        <v>*</v>
      </c>
      <c r="J3268" t="str">
        <f t="shared" si="305"/>
        <v>*</v>
      </c>
    </row>
    <row r="3269" spans="2:10" x14ac:dyDescent="0.25">
      <c r="B3269" t="str">
        <f>IF('TECH RES'!C3270="RESNGA",'TECH RES'!B3270,"*")</f>
        <v>*</v>
      </c>
      <c r="C3269" t="str">
        <f t="shared" si="300"/>
        <v>*</v>
      </c>
      <c r="D3269" t="str">
        <f t="shared" si="301"/>
        <v>*</v>
      </c>
      <c r="F3269" t="str">
        <f>IF('TECH RES'!C3270="RESNGA",'TECH RES'!B3270,"*")</f>
        <v>*</v>
      </c>
      <c r="G3269" t="str">
        <f t="shared" si="302"/>
        <v>*</v>
      </c>
      <c r="H3269" t="str">
        <f t="shared" si="303"/>
        <v>*</v>
      </c>
      <c r="I3269" t="str">
        <f t="shared" si="304"/>
        <v>*</v>
      </c>
      <c r="J3269" t="str">
        <f t="shared" si="305"/>
        <v>*</v>
      </c>
    </row>
    <row r="3270" spans="2:10" x14ac:dyDescent="0.25">
      <c r="B3270" t="str">
        <f>IF('TECH RES'!C3271="RESNGA",'TECH RES'!B3271,"*")</f>
        <v>*</v>
      </c>
      <c r="C3270" t="str">
        <f t="shared" ref="C3270:C3333" si="306">IF(B3270="*","*","RESNGA")</f>
        <v>*</v>
      </c>
      <c r="D3270" t="str">
        <f t="shared" ref="D3270:D3321" si="307">IF(B3270="*","*",1)</f>
        <v>*</v>
      </c>
      <c r="F3270" t="str">
        <f>IF('TECH RES'!C3271="RESNGA",'TECH RES'!B3271,"*")</f>
        <v>*</v>
      </c>
      <c r="G3270" t="str">
        <f t="shared" ref="G3270:G3333" si="308">IF(F3270="*","*","RESRNG")</f>
        <v>*</v>
      </c>
      <c r="H3270" t="str">
        <f t="shared" ref="H3270:H3321" si="309">IF(F3270="*","*",0)</f>
        <v>*</v>
      </c>
      <c r="I3270" t="str">
        <f t="shared" ref="I3270:I3321" si="310">IF(G3270="*","*",1)</f>
        <v>*</v>
      </c>
      <c r="J3270" t="str">
        <f t="shared" ref="J3270:J3321" si="311">IF(H3270="*","*",1)</f>
        <v>*</v>
      </c>
    </row>
    <row r="3271" spans="2:10" x14ac:dyDescent="0.25">
      <c r="B3271" t="str">
        <f>IF('TECH RES'!C3272="RESNGA",'TECH RES'!B3272,"*")</f>
        <v>*</v>
      </c>
      <c r="C3271" t="str">
        <f t="shared" si="306"/>
        <v>*</v>
      </c>
      <c r="D3271" t="str">
        <f t="shared" si="307"/>
        <v>*</v>
      </c>
      <c r="F3271" t="str">
        <f>IF('TECH RES'!C3272="RESNGA",'TECH RES'!B3272,"*")</f>
        <v>*</v>
      </c>
      <c r="G3271" t="str">
        <f t="shared" si="308"/>
        <v>*</v>
      </c>
      <c r="H3271" t="str">
        <f t="shared" si="309"/>
        <v>*</v>
      </c>
      <c r="I3271" t="str">
        <f t="shared" si="310"/>
        <v>*</v>
      </c>
      <c r="J3271" t="str">
        <f t="shared" si="311"/>
        <v>*</v>
      </c>
    </row>
    <row r="3272" spans="2:10" x14ac:dyDescent="0.25">
      <c r="B3272" t="str">
        <f>IF('TECH RES'!C3273="RESNGA",'TECH RES'!B3273,"*")</f>
        <v>*</v>
      </c>
      <c r="C3272" t="str">
        <f t="shared" si="306"/>
        <v>*</v>
      </c>
      <c r="D3272" t="str">
        <f t="shared" si="307"/>
        <v>*</v>
      </c>
      <c r="F3272" t="str">
        <f>IF('TECH RES'!C3273="RESNGA",'TECH RES'!B3273,"*")</f>
        <v>*</v>
      </c>
      <c r="G3272" t="str">
        <f t="shared" si="308"/>
        <v>*</v>
      </c>
      <c r="H3272" t="str">
        <f t="shared" si="309"/>
        <v>*</v>
      </c>
      <c r="I3272" t="str">
        <f t="shared" si="310"/>
        <v>*</v>
      </c>
      <c r="J3272" t="str">
        <f t="shared" si="311"/>
        <v>*</v>
      </c>
    </row>
    <row r="3273" spans="2:10" x14ac:dyDescent="0.25">
      <c r="B3273" t="str">
        <f>IF('TECH RES'!C3274="RESNGA",'TECH RES'!B3274,"*")</f>
        <v>*</v>
      </c>
      <c r="C3273" t="str">
        <f t="shared" si="306"/>
        <v>*</v>
      </c>
      <c r="D3273" t="str">
        <f t="shared" si="307"/>
        <v>*</v>
      </c>
      <c r="F3273" t="str">
        <f>IF('TECH RES'!C3274="RESNGA",'TECH RES'!B3274,"*")</f>
        <v>*</v>
      </c>
      <c r="G3273" t="str">
        <f t="shared" si="308"/>
        <v>*</v>
      </c>
      <c r="H3273" t="str">
        <f t="shared" si="309"/>
        <v>*</v>
      </c>
      <c r="I3273" t="str">
        <f t="shared" si="310"/>
        <v>*</v>
      </c>
      <c r="J3273" t="str">
        <f t="shared" si="311"/>
        <v>*</v>
      </c>
    </row>
    <row r="3274" spans="2:10" x14ac:dyDescent="0.25">
      <c r="B3274" t="str">
        <f>IF('TECH RES'!C3275="RESNGA",'TECH RES'!B3275,"*")</f>
        <v>*</v>
      </c>
      <c r="C3274" t="str">
        <f t="shared" si="306"/>
        <v>*</v>
      </c>
      <c r="D3274" t="str">
        <f t="shared" si="307"/>
        <v>*</v>
      </c>
      <c r="F3274" t="str">
        <f>IF('TECH RES'!C3275="RESNGA",'TECH RES'!B3275,"*")</f>
        <v>*</v>
      </c>
      <c r="G3274" t="str">
        <f t="shared" si="308"/>
        <v>*</v>
      </c>
      <c r="H3274" t="str">
        <f t="shared" si="309"/>
        <v>*</v>
      </c>
      <c r="I3274" t="str">
        <f t="shared" si="310"/>
        <v>*</v>
      </c>
      <c r="J3274" t="str">
        <f t="shared" si="311"/>
        <v>*</v>
      </c>
    </row>
    <row r="3275" spans="2:10" x14ac:dyDescent="0.25">
      <c r="B3275" t="str">
        <f>IF('TECH RES'!C3276="RESNGA",'TECH RES'!B3276,"*")</f>
        <v>*</v>
      </c>
      <c r="C3275" t="str">
        <f t="shared" si="306"/>
        <v>*</v>
      </c>
      <c r="D3275" t="str">
        <f t="shared" si="307"/>
        <v>*</v>
      </c>
      <c r="F3275" t="str">
        <f>IF('TECH RES'!C3276="RESNGA",'TECH RES'!B3276,"*")</f>
        <v>*</v>
      </c>
      <c r="G3275" t="str">
        <f t="shared" si="308"/>
        <v>*</v>
      </c>
      <c r="H3275" t="str">
        <f t="shared" si="309"/>
        <v>*</v>
      </c>
      <c r="I3275" t="str">
        <f t="shared" si="310"/>
        <v>*</v>
      </c>
      <c r="J3275" t="str">
        <f t="shared" si="311"/>
        <v>*</v>
      </c>
    </row>
    <row r="3276" spans="2:10" x14ac:dyDescent="0.25">
      <c r="B3276" t="str">
        <f>IF('TECH RES'!C3277="RESNGA",'TECH RES'!B3277,"*")</f>
        <v>*</v>
      </c>
      <c r="C3276" t="str">
        <f t="shared" si="306"/>
        <v>*</v>
      </c>
      <c r="D3276" t="str">
        <f t="shared" si="307"/>
        <v>*</v>
      </c>
      <c r="F3276" t="str">
        <f>IF('TECH RES'!C3277="RESNGA",'TECH RES'!B3277,"*")</f>
        <v>*</v>
      </c>
      <c r="G3276" t="str">
        <f t="shared" si="308"/>
        <v>*</v>
      </c>
      <c r="H3276" t="str">
        <f t="shared" si="309"/>
        <v>*</v>
      </c>
      <c r="I3276" t="str">
        <f t="shared" si="310"/>
        <v>*</v>
      </c>
      <c r="J3276" t="str">
        <f t="shared" si="311"/>
        <v>*</v>
      </c>
    </row>
    <row r="3277" spans="2:10" x14ac:dyDescent="0.25">
      <c r="B3277" t="str">
        <f>IF('TECH RES'!C3278="RESNGA",'TECH RES'!B3278,"*")</f>
        <v>*</v>
      </c>
      <c r="C3277" t="str">
        <f t="shared" si="306"/>
        <v>*</v>
      </c>
      <c r="D3277" t="str">
        <f t="shared" si="307"/>
        <v>*</v>
      </c>
      <c r="F3277" t="str">
        <f>IF('TECH RES'!C3278="RESNGA",'TECH RES'!B3278,"*")</f>
        <v>*</v>
      </c>
      <c r="G3277" t="str">
        <f t="shared" si="308"/>
        <v>*</v>
      </c>
      <c r="H3277" t="str">
        <f t="shared" si="309"/>
        <v>*</v>
      </c>
      <c r="I3277" t="str">
        <f t="shared" si="310"/>
        <v>*</v>
      </c>
      <c r="J3277" t="str">
        <f t="shared" si="311"/>
        <v>*</v>
      </c>
    </row>
    <row r="3278" spans="2:10" x14ac:dyDescent="0.25">
      <c r="B3278" t="str">
        <f>IF('TECH RES'!C3279="RESNGA",'TECH RES'!B3279,"*")</f>
        <v>*</v>
      </c>
      <c r="C3278" t="str">
        <f t="shared" si="306"/>
        <v>*</v>
      </c>
      <c r="D3278" t="str">
        <f t="shared" si="307"/>
        <v>*</v>
      </c>
      <c r="F3278" t="str">
        <f>IF('TECH RES'!C3279="RESNGA",'TECH RES'!B3279,"*")</f>
        <v>*</v>
      </c>
      <c r="G3278" t="str">
        <f t="shared" si="308"/>
        <v>*</v>
      </c>
      <c r="H3278" t="str">
        <f t="shared" si="309"/>
        <v>*</v>
      </c>
      <c r="I3278" t="str">
        <f t="shared" si="310"/>
        <v>*</v>
      </c>
      <c r="J3278" t="str">
        <f t="shared" si="311"/>
        <v>*</v>
      </c>
    </row>
    <row r="3279" spans="2:10" x14ac:dyDescent="0.25">
      <c r="B3279" t="str">
        <f>IF('TECH RES'!C3280="RESNGA",'TECH RES'!B3280,"*")</f>
        <v>*</v>
      </c>
      <c r="C3279" t="str">
        <f t="shared" si="306"/>
        <v>*</v>
      </c>
      <c r="D3279" t="str">
        <f t="shared" si="307"/>
        <v>*</v>
      </c>
      <c r="F3279" t="str">
        <f>IF('TECH RES'!C3280="RESNGA",'TECH RES'!B3280,"*")</f>
        <v>*</v>
      </c>
      <c r="G3279" t="str">
        <f t="shared" si="308"/>
        <v>*</v>
      </c>
      <c r="H3279" t="str">
        <f t="shared" si="309"/>
        <v>*</v>
      </c>
      <c r="I3279" t="str">
        <f t="shared" si="310"/>
        <v>*</v>
      </c>
      <c r="J3279" t="str">
        <f t="shared" si="311"/>
        <v>*</v>
      </c>
    </row>
    <row r="3280" spans="2:10" x14ac:dyDescent="0.25">
      <c r="B3280" t="str">
        <f>IF('TECH RES'!C3281="RESNGA",'TECH RES'!B3281,"*")</f>
        <v>*</v>
      </c>
      <c r="C3280" t="str">
        <f t="shared" si="306"/>
        <v>*</v>
      </c>
      <c r="D3280" t="str">
        <f t="shared" si="307"/>
        <v>*</v>
      </c>
      <c r="F3280" t="str">
        <f>IF('TECH RES'!C3281="RESNGA",'TECH RES'!B3281,"*")</f>
        <v>*</v>
      </c>
      <c r="G3280" t="str">
        <f t="shared" si="308"/>
        <v>*</v>
      </c>
      <c r="H3280" t="str">
        <f t="shared" si="309"/>
        <v>*</v>
      </c>
      <c r="I3280" t="str">
        <f t="shared" si="310"/>
        <v>*</v>
      </c>
      <c r="J3280" t="str">
        <f t="shared" si="311"/>
        <v>*</v>
      </c>
    </row>
    <row r="3281" spans="2:10" x14ac:dyDescent="0.25">
      <c r="B3281" t="str">
        <f>IF('TECH RES'!C3282="RESNGA",'TECH RES'!B3282,"*")</f>
        <v>*</v>
      </c>
      <c r="C3281" t="str">
        <f t="shared" si="306"/>
        <v>*</v>
      </c>
      <c r="D3281" t="str">
        <f t="shared" si="307"/>
        <v>*</v>
      </c>
      <c r="F3281" t="str">
        <f>IF('TECH RES'!C3282="RESNGA",'TECH RES'!B3282,"*")</f>
        <v>*</v>
      </c>
      <c r="G3281" t="str">
        <f t="shared" si="308"/>
        <v>*</v>
      </c>
      <c r="H3281" t="str">
        <f t="shared" si="309"/>
        <v>*</v>
      </c>
      <c r="I3281" t="str">
        <f t="shared" si="310"/>
        <v>*</v>
      </c>
      <c r="J3281" t="str">
        <f t="shared" si="311"/>
        <v>*</v>
      </c>
    </row>
    <row r="3282" spans="2:10" x14ac:dyDescent="0.25">
      <c r="B3282" t="str">
        <f>IF('TECH RES'!C3283="RESNGA",'TECH RES'!B3283,"*")</f>
        <v>*</v>
      </c>
      <c r="C3282" t="str">
        <f t="shared" si="306"/>
        <v>*</v>
      </c>
      <c r="D3282" t="str">
        <f t="shared" si="307"/>
        <v>*</v>
      </c>
      <c r="F3282" t="str">
        <f>IF('TECH RES'!C3283="RESNGA",'TECH RES'!B3283,"*")</f>
        <v>*</v>
      </c>
      <c r="G3282" t="str">
        <f t="shared" si="308"/>
        <v>*</v>
      </c>
      <c r="H3282" t="str">
        <f t="shared" si="309"/>
        <v>*</v>
      </c>
      <c r="I3282" t="str">
        <f t="shared" si="310"/>
        <v>*</v>
      </c>
      <c r="J3282" t="str">
        <f t="shared" si="311"/>
        <v>*</v>
      </c>
    </row>
    <row r="3283" spans="2:10" x14ac:dyDescent="0.25">
      <c r="B3283" t="str">
        <f>IF('TECH RES'!C3284="RESNGA",'TECH RES'!B3284,"*")</f>
        <v>*</v>
      </c>
      <c r="C3283" t="str">
        <f t="shared" si="306"/>
        <v>*</v>
      </c>
      <c r="D3283" t="str">
        <f t="shared" si="307"/>
        <v>*</v>
      </c>
      <c r="F3283" t="str">
        <f>IF('TECH RES'!C3284="RESNGA",'TECH RES'!B3284,"*")</f>
        <v>*</v>
      </c>
      <c r="G3283" t="str">
        <f t="shared" si="308"/>
        <v>*</v>
      </c>
      <c r="H3283" t="str">
        <f t="shared" si="309"/>
        <v>*</v>
      </c>
      <c r="I3283" t="str">
        <f t="shared" si="310"/>
        <v>*</v>
      </c>
      <c r="J3283" t="str">
        <f t="shared" si="311"/>
        <v>*</v>
      </c>
    </row>
    <row r="3284" spans="2:10" x14ac:dyDescent="0.25">
      <c r="B3284" t="str">
        <f>IF('TECH RES'!C3285="RESNGA",'TECH RES'!B3285,"*")</f>
        <v>*</v>
      </c>
      <c r="C3284" t="str">
        <f t="shared" si="306"/>
        <v>*</v>
      </c>
      <c r="D3284" t="str">
        <f t="shared" si="307"/>
        <v>*</v>
      </c>
      <c r="F3284" t="str">
        <f>IF('TECH RES'!C3285="RESNGA",'TECH RES'!B3285,"*")</f>
        <v>*</v>
      </c>
      <c r="G3284" t="str">
        <f t="shared" si="308"/>
        <v>*</v>
      </c>
      <c r="H3284" t="str">
        <f t="shared" si="309"/>
        <v>*</v>
      </c>
      <c r="I3284" t="str">
        <f t="shared" si="310"/>
        <v>*</v>
      </c>
      <c r="J3284" t="str">
        <f t="shared" si="311"/>
        <v>*</v>
      </c>
    </row>
    <row r="3285" spans="2:10" x14ac:dyDescent="0.25">
      <c r="B3285" t="str">
        <f>IF('TECH RES'!C3286="RESNGA",'TECH RES'!B3286,"*")</f>
        <v>*</v>
      </c>
      <c r="C3285" t="str">
        <f t="shared" si="306"/>
        <v>*</v>
      </c>
      <c r="D3285" t="str">
        <f t="shared" si="307"/>
        <v>*</v>
      </c>
      <c r="F3285" t="str">
        <f>IF('TECH RES'!C3286="RESNGA",'TECH RES'!B3286,"*")</f>
        <v>*</v>
      </c>
      <c r="G3285" t="str">
        <f t="shared" si="308"/>
        <v>*</v>
      </c>
      <c r="H3285" t="str">
        <f t="shared" si="309"/>
        <v>*</v>
      </c>
      <c r="I3285" t="str">
        <f t="shared" si="310"/>
        <v>*</v>
      </c>
      <c r="J3285" t="str">
        <f t="shared" si="311"/>
        <v>*</v>
      </c>
    </row>
    <row r="3286" spans="2:10" x14ac:dyDescent="0.25">
      <c r="B3286" t="str">
        <f>IF('TECH RES'!C3287="RESNGA",'TECH RES'!B3287,"*")</f>
        <v>*</v>
      </c>
      <c r="C3286" t="str">
        <f t="shared" si="306"/>
        <v>*</v>
      </c>
      <c r="D3286" t="str">
        <f t="shared" si="307"/>
        <v>*</v>
      </c>
      <c r="F3286" t="str">
        <f>IF('TECH RES'!C3287="RESNGA",'TECH RES'!B3287,"*")</f>
        <v>*</v>
      </c>
      <c r="G3286" t="str">
        <f t="shared" si="308"/>
        <v>*</v>
      </c>
      <c r="H3286" t="str">
        <f t="shared" si="309"/>
        <v>*</v>
      </c>
      <c r="I3286" t="str">
        <f t="shared" si="310"/>
        <v>*</v>
      </c>
      <c r="J3286" t="str">
        <f t="shared" si="311"/>
        <v>*</v>
      </c>
    </row>
    <row r="3287" spans="2:10" x14ac:dyDescent="0.25">
      <c r="B3287" t="str">
        <f>IF('TECH RES'!C3288="RESNGA",'TECH RES'!B3288,"*")</f>
        <v>*</v>
      </c>
      <c r="C3287" t="str">
        <f t="shared" si="306"/>
        <v>*</v>
      </c>
      <c r="D3287" t="str">
        <f t="shared" si="307"/>
        <v>*</v>
      </c>
      <c r="F3287" t="str">
        <f>IF('TECH RES'!C3288="RESNGA",'TECH RES'!B3288,"*")</f>
        <v>*</v>
      </c>
      <c r="G3287" t="str">
        <f t="shared" si="308"/>
        <v>*</v>
      </c>
      <c r="H3287" t="str">
        <f t="shared" si="309"/>
        <v>*</v>
      </c>
      <c r="I3287" t="str">
        <f t="shared" si="310"/>
        <v>*</v>
      </c>
      <c r="J3287" t="str">
        <f t="shared" si="311"/>
        <v>*</v>
      </c>
    </row>
    <row r="3288" spans="2:10" x14ac:dyDescent="0.25">
      <c r="B3288" t="str">
        <f>IF('TECH RES'!C3289="RESNGA",'TECH RES'!B3289,"*")</f>
        <v>*</v>
      </c>
      <c r="C3288" t="str">
        <f t="shared" si="306"/>
        <v>*</v>
      </c>
      <c r="D3288" t="str">
        <f t="shared" si="307"/>
        <v>*</v>
      </c>
      <c r="F3288" t="str">
        <f>IF('TECH RES'!C3289="RESNGA",'TECH RES'!B3289,"*")</f>
        <v>*</v>
      </c>
      <c r="G3288" t="str">
        <f t="shared" si="308"/>
        <v>*</v>
      </c>
      <c r="H3288" t="str">
        <f t="shared" si="309"/>
        <v>*</v>
      </c>
      <c r="I3288" t="str">
        <f t="shared" si="310"/>
        <v>*</v>
      </c>
      <c r="J3288" t="str">
        <f t="shared" si="311"/>
        <v>*</v>
      </c>
    </row>
    <row r="3289" spans="2:10" x14ac:dyDescent="0.25">
      <c r="B3289" t="str">
        <f>IF('TECH RES'!C3290="RESNGA",'TECH RES'!B3290,"*")</f>
        <v>*</v>
      </c>
      <c r="C3289" t="str">
        <f t="shared" si="306"/>
        <v>*</v>
      </c>
      <c r="D3289" t="str">
        <f t="shared" si="307"/>
        <v>*</v>
      </c>
      <c r="F3289" t="str">
        <f>IF('TECH RES'!C3290="RESNGA",'TECH RES'!B3290,"*")</f>
        <v>*</v>
      </c>
      <c r="G3289" t="str">
        <f t="shared" si="308"/>
        <v>*</v>
      </c>
      <c r="H3289" t="str">
        <f t="shared" si="309"/>
        <v>*</v>
      </c>
      <c r="I3289" t="str">
        <f t="shared" si="310"/>
        <v>*</v>
      </c>
      <c r="J3289" t="str">
        <f t="shared" si="311"/>
        <v>*</v>
      </c>
    </row>
    <row r="3290" spans="2:10" x14ac:dyDescent="0.25">
      <c r="B3290" t="str">
        <f>IF('TECH RES'!C3291="RESNGA",'TECH RES'!B3291,"*")</f>
        <v>*</v>
      </c>
      <c r="C3290" t="str">
        <f t="shared" si="306"/>
        <v>*</v>
      </c>
      <c r="D3290" t="str">
        <f t="shared" si="307"/>
        <v>*</v>
      </c>
      <c r="F3290" t="str">
        <f>IF('TECH RES'!C3291="RESNGA",'TECH RES'!B3291,"*")</f>
        <v>*</v>
      </c>
      <c r="G3290" t="str">
        <f t="shared" si="308"/>
        <v>*</v>
      </c>
      <c r="H3290" t="str">
        <f t="shared" si="309"/>
        <v>*</v>
      </c>
      <c r="I3290" t="str">
        <f t="shared" si="310"/>
        <v>*</v>
      </c>
      <c r="J3290" t="str">
        <f t="shared" si="311"/>
        <v>*</v>
      </c>
    </row>
    <row r="3291" spans="2:10" x14ac:dyDescent="0.25">
      <c r="B3291" t="str">
        <f>IF('TECH RES'!C3292="RESNGA",'TECH RES'!B3292,"*")</f>
        <v>*</v>
      </c>
      <c r="C3291" t="str">
        <f t="shared" si="306"/>
        <v>*</v>
      </c>
      <c r="D3291" t="str">
        <f t="shared" si="307"/>
        <v>*</v>
      </c>
      <c r="F3291" t="str">
        <f>IF('TECH RES'!C3292="RESNGA",'TECH RES'!B3292,"*")</f>
        <v>*</v>
      </c>
      <c r="G3291" t="str">
        <f t="shared" si="308"/>
        <v>*</v>
      </c>
      <c r="H3291" t="str">
        <f t="shared" si="309"/>
        <v>*</v>
      </c>
      <c r="I3291" t="str">
        <f t="shared" si="310"/>
        <v>*</v>
      </c>
      <c r="J3291" t="str">
        <f t="shared" si="311"/>
        <v>*</v>
      </c>
    </row>
    <row r="3292" spans="2:10" x14ac:dyDescent="0.25">
      <c r="B3292" t="str">
        <f>IF('TECH RES'!C3293="RESNGA",'TECH RES'!B3293,"*")</f>
        <v>*</v>
      </c>
      <c r="C3292" t="str">
        <f t="shared" si="306"/>
        <v>*</v>
      </c>
      <c r="D3292" t="str">
        <f t="shared" si="307"/>
        <v>*</v>
      </c>
      <c r="F3292" t="str">
        <f>IF('TECH RES'!C3293="RESNGA",'TECH RES'!B3293,"*")</f>
        <v>*</v>
      </c>
      <c r="G3292" t="str">
        <f t="shared" si="308"/>
        <v>*</v>
      </c>
      <c r="H3292" t="str">
        <f t="shared" si="309"/>
        <v>*</v>
      </c>
      <c r="I3292" t="str">
        <f t="shared" si="310"/>
        <v>*</v>
      </c>
      <c r="J3292" t="str">
        <f t="shared" si="311"/>
        <v>*</v>
      </c>
    </row>
    <row r="3293" spans="2:10" x14ac:dyDescent="0.25">
      <c r="B3293" t="str">
        <f>IF('TECH RES'!C3294="RESNGA",'TECH RES'!B3294,"*")</f>
        <v>*</v>
      </c>
      <c r="C3293" t="str">
        <f t="shared" si="306"/>
        <v>*</v>
      </c>
      <c r="D3293" t="str">
        <f t="shared" si="307"/>
        <v>*</v>
      </c>
      <c r="F3293" t="str">
        <f>IF('TECH RES'!C3294="RESNGA",'TECH RES'!B3294,"*")</f>
        <v>*</v>
      </c>
      <c r="G3293" t="str">
        <f t="shared" si="308"/>
        <v>*</v>
      </c>
      <c r="H3293" t="str">
        <f t="shared" si="309"/>
        <v>*</v>
      </c>
      <c r="I3293" t="str">
        <f t="shared" si="310"/>
        <v>*</v>
      </c>
      <c r="J3293" t="str">
        <f t="shared" si="311"/>
        <v>*</v>
      </c>
    </row>
    <row r="3294" spans="2:10" x14ac:dyDescent="0.25">
      <c r="B3294" t="str">
        <f>IF('TECH RES'!C3295="RESNGA",'TECH RES'!B3295,"*")</f>
        <v>*</v>
      </c>
      <c r="C3294" t="str">
        <f t="shared" si="306"/>
        <v>*</v>
      </c>
      <c r="D3294" t="str">
        <f t="shared" si="307"/>
        <v>*</v>
      </c>
      <c r="F3294" t="str">
        <f>IF('TECH RES'!C3295="RESNGA",'TECH RES'!B3295,"*")</f>
        <v>*</v>
      </c>
      <c r="G3294" t="str">
        <f t="shared" si="308"/>
        <v>*</v>
      </c>
      <c r="H3294" t="str">
        <f t="shared" si="309"/>
        <v>*</v>
      </c>
      <c r="I3294" t="str">
        <f t="shared" si="310"/>
        <v>*</v>
      </c>
      <c r="J3294" t="str">
        <f t="shared" si="311"/>
        <v>*</v>
      </c>
    </row>
    <row r="3295" spans="2:10" x14ac:dyDescent="0.25">
      <c r="B3295" t="str">
        <f>IF('TECH RES'!C3296="RESNGA",'TECH RES'!B3296,"*")</f>
        <v>*</v>
      </c>
      <c r="C3295" t="str">
        <f t="shared" si="306"/>
        <v>*</v>
      </c>
      <c r="D3295" t="str">
        <f t="shared" si="307"/>
        <v>*</v>
      </c>
      <c r="F3295" t="str">
        <f>IF('TECH RES'!C3296="RESNGA",'TECH RES'!B3296,"*")</f>
        <v>*</v>
      </c>
      <c r="G3295" t="str">
        <f t="shared" si="308"/>
        <v>*</v>
      </c>
      <c r="H3295" t="str">
        <f t="shared" si="309"/>
        <v>*</v>
      </c>
      <c r="I3295" t="str">
        <f t="shared" si="310"/>
        <v>*</v>
      </c>
      <c r="J3295" t="str">
        <f t="shared" si="311"/>
        <v>*</v>
      </c>
    </row>
    <row r="3296" spans="2:10" x14ac:dyDescent="0.25">
      <c r="B3296" t="str">
        <f>IF('TECH RES'!C3297="RESNGA",'TECH RES'!B3297,"*")</f>
        <v>*</v>
      </c>
      <c r="C3296" t="str">
        <f t="shared" si="306"/>
        <v>*</v>
      </c>
      <c r="D3296" t="str">
        <f t="shared" si="307"/>
        <v>*</v>
      </c>
      <c r="F3296" t="str">
        <f>IF('TECH RES'!C3297="RESNGA",'TECH RES'!B3297,"*")</f>
        <v>*</v>
      </c>
      <c r="G3296" t="str">
        <f t="shared" si="308"/>
        <v>*</v>
      </c>
      <c r="H3296" t="str">
        <f t="shared" si="309"/>
        <v>*</v>
      </c>
      <c r="I3296" t="str">
        <f t="shared" si="310"/>
        <v>*</v>
      </c>
      <c r="J3296" t="str">
        <f t="shared" si="311"/>
        <v>*</v>
      </c>
    </row>
    <row r="3297" spans="2:10" x14ac:dyDescent="0.25">
      <c r="B3297" t="str">
        <f>IF('TECH RES'!C3298="RESNGA",'TECH RES'!B3298,"*")</f>
        <v>*</v>
      </c>
      <c r="C3297" t="str">
        <f t="shared" si="306"/>
        <v>*</v>
      </c>
      <c r="D3297" t="str">
        <f t="shared" si="307"/>
        <v>*</v>
      </c>
      <c r="F3297" t="str">
        <f>IF('TECH RES'!C3298="RESNGA",'TECH RES'!B3298,"*")</f>
        <v>*</v>
      </c>
      <c r="G3297" t="str">
        <f t="shared" si="308"/>
        <v>*</v>
      </c>
      <c r="H3297" t="str">
        <f t="shared" si="309"/>
        <v>*</v>
      </c>
      <c r="I3297" t="str">
        <f t="shared" si="310"/>
        <v>*</v>
      </c>
      <c r="J3297" t="str">
        <f t="shared" si="311"/>
        <v>*</v>
      </c>
    </row>
    <row r="3298" spans="2:10" x14ac:dyDescent="0.25">
      <c r="B3298" t="str">
        <f>IF('TECH RES'!C3299="RESNGA",'TECH RES'!B3299,"*")</f>
        <v>*</v>
      </c>
      <c r="C3298" t="str">
        <f t="shared" si="306"/>
        <v>*</v>
      </c>
      <c r="D3298" t="str">
        <f t="shared" si="307"/>
        <v>*</v>
      </c>
      <c r="F3298" t="str">
        <f>IF('TECH RES'!C3299="RESNGA",'TECH RES'!B3299,"*")</f>
        <v>*</v>
      </c>
      <c r="G3298" t="str">
        <f t="shared" si="308"/>
        <v>*</v>
      </c>
      <c r="H3298" t="str">
        <f t="shared" si="309"/>
        <v>*</v>
      </c>
      <c r="I3298" t="str">
        <f t="shared" si="310"/>
        <v>*</v>
      </c>
      <c r="J3298" t="str">
        <f t="shared" si="311"/>
        <v>*</v>
      </c>
    </row>
    <row r="3299" spans="2:10" x14ac:dyDescent="0.25">
      <c r="B3299" t="str">
        <f>IF('TECH RES'!C3300="RESNGA",'TECH RES'!B3300,"*")</f>
        <v>*</v>
      </c>
      <c r="C3299" t="str">
        <f t="shared" si="306"/>
        <v>*</v>
      </c>
      <c r="D3299" t="str">
        <f t="shared" si="307"/>
        <v>*</v>
      </c>
      <c r="F3299" t="str">
        <f>IF('TECH RES'!C3300="RESNGA",'TECH RES'!B3300,"*")</f>
        <v>*</v>
      </c>
      <c r="G3299" t="str">
        <f t="shared" si="308"/>
        <v>*</v>
      </c>
      <c r="H3299" t="str">
        <f t="shared" si="309"/>
        <v>*</v>
      </c>
      <c r="I3299" t="str">
        <f t="shared" si="310"/>
        <v>*</v>
      </c>
      <c r="J3299" t="str">
        <f t="shared" si="311"/>
        <v>*</v>
      </c>
    </row>
    <row r="3300" spans="2:10" x14ac:dyDescent="0.25">
      <c r="B3300" t="str">
        <f>IF('TECH RES'!C3301="RESNGA",'TECH RES'!B3301,"*")</f>
        <v>*</v>
      </c>
      <c r="C3300" t="str">
        <f t="shared" si="306"/>
        <v>*</v>
      </c>
      <c r="D3300" t="str">
        <f t="shared" si="307"/>
        <v>*</v>
      </c>
      <c r="F3300" t="str">
        <f>IF('TECH RES'!C3301="RESNGA",'TECH RES'!B3301,"*")</f>
        <v>*</v>
      </c>
      <c r="G3300" t="str">
        <f t="shared" si="308"/>
        <v>*</v>
      </c>
      <c r="H3300" t="str">
        <f t="shared" si="309"/>
        <v>*</v>
      </c>
      <c r="I3300" t="str">
        <f t="shared" si="310"/>
        <v>*</v>
      </c>
      <c r="J3300" t="str">
        <f t="shared" si="311"/>
        <v>*</v>
      </c>
    </row>
    <row r="3301" spans="2:10" x14ac:dyDescent="0.25">
      <c r="B3301" t="str">
        <f>IF('TECH RES'!C3302="RESNGA",'TECH RES'!B3302,"*")</f>
        <v>*</v>
      </c>
      <c r="C3301" t="str">
        <f t="shared" si="306"/>
        <v>*</v>
      </c>
      <c r="D3301" t="str">
        <f t="shared" si="307"/>
        <v>*</v>
      </c>
      <c r="F3301" t="str">
        <f>IF('TECH RES'!C3302="RESNGA",'TECH RES'!B3302,"*")</f>
        <v>*</v>
      </c>
      <c r="G3301" t="str">
        <f t="shared" si="308"/>
        <v>*</v>
      </c>
      <c r="H3301" t="str">
        <f t="shared" si="309"/>
        <v>*</v>
      </c>
      <c r="I3301" t="str">
        <f t="shared" si="310"/>
        <v>*</v>
      </c>
      <c r="J3301" t="str">
        <f t="shared" si="311"/>
        <v>*</v>
      </c>
    </row>
    <row r="3302" spans="2:10" x14ac:dyDescent="0.25">
      <c r="B3302" t="str">
        <f>IF('TECH RES'!C3303="RESNGA",'TECH RES'!B3303,"*")</f>
        <v>*</v>
      </c>
      <c r="C3302" t="str">
        <f t="shared" si="306"/>
        <v>*</v>
      </c>
      <c r="D3302" t="str">
        <f t="shared" si="307"/>
        <v>*</v>
      </c>
      <c r="F3302" t="str">
        <f>IF('TECH RES'!C3303="RESNGA",'TECH RES'!B3303,"*")</f>
        <v>*</v>
      </c>
      <c r="G3302" t="str">
        <f t="shared" si="308"/>
        <v>*</v>
      </c>
      <c r="H3302" t="str">
        <f t="shared" si="309"/>
        <v>*</v>
      </c>
      <c r="I3302" t="str">
        <f t="shared" si="310"/>
        <v>*</v>
      </c>
      <c r="J3302" t="str">
        <f t="shared" si="311"/>
        <v>*</v>
      </c>
    </row>
    <row r="3303" spans="2:10" x14ac:dyDescent="0.25">
      <c r="B3303" t="str">
        <f>IF('TECH RES'!C3304="RESNGA",'TECH RES'!B3304,"*")</f>
        <v>*</v>
      </c>
      <c r="C3303" t="str">
        <f t="shared" si="306"/>
        <v>*</v>
      </c>
      <c r="D3303" t="str">
        <f t="shared" si="307"/>
        <v>*</v>
      </c>
      <c r="F3303" t="str">
        <f>IF('TECH RES'!C3304="RESNGA",'TECH RES'!B3304,"*")</f>
        <v>*</v>
      </c>
      <c r="G3303" t="str">
        <f t="shared" si="308"/>
        <v>*</v>
      </c>
      <c r="H3303" t="str">
        <f t="shared" si="309"/>
        <v>*</v>
      </c>
      <c r="I3303" t="str">
        <f t="shared" si="310"/>
        <v>*</v>
      </c>
      <c r="J3303" t="str">
        <f t="shared" si="311"/>
        <v>*</v>
      </c>
    </row>
    <row r="3304" spans="2:10" x14ac:dyDescent="0.25">
      <c r="B3304" t="str">
        <f>IF('TECH RES'!C3305="RESNGA",'TECH RES'!B3305,"*")</f>
        <v>*</v>
      </c>
      <c r="C3304" t="str">
        <f t="shared" si="306"/>
        <v>*</v>
      </c>
      <c r="D3304" t="str">
        <f t="shared" si="307"/>
        <v>*</v>
      </c>
      <c r="F3304" t="str">
        <f>IF('TECH RES'!C3305="RESNGA",'TECH RES'!B3305,"*")</f>
        <v>*</v>
      </c>
      <c r="G3304" t="str">
        <f t="shared" si="308"/>
        <v>*</v>
      </c>
      <c r="H3304" t="str">
        <f t="shared" si="309"/>
        <v>*</v>
      </c>
      <c r="I3304" t="str">
        <f t="shared" si="310"/>
        <v>*</v>
      </c>
      <c r="J3304" t="str">
        <f t="shared" si="311"/>
        <v>*</v>
      </c>
    </row>
    <row r="3305" spans="2:10" x14ac:dyDescent="0.25">
      <c r="B3305" t="str">
        <f>IF('TECH RES'!C3306="RESNGA",'TECH RES'!B3306,"*")</f>
        <v>*</v>
      </c>
      <c r="C3305" t="str">
        <f t="shared" si="306"/>
        <v>*</v>
      </c>
      <c r="D3305" t="str">
        <f t="shared" si="307"/>
        <v>*</v>
      </c>
      <c r="F3305" t="str">
        <f>IF('TECH RES'!C3306="RESNGA",'TECH RES'!B3306,"*")</f>
        <v>*</v>
      </c>
      <c r="G3305" t="str">
        <f t="shared" si="308"/>
        <v>*</v>
      </c>
      <c r="H3305" t="str">
        <f t="shared" si="309"/>
        <v>*</v>
      </c>
      <c r="I3305" t="str">
        <f t="shared" si="310"/>
        <v>*</v>
      </c>
      <c r="J3305" t="str">
        <f t="shared" si="311"/>
        <v>*</v>
      </c>
    </row>
    <row r="3306" spans="2:10" x14ac:dyDescent="0.25">
      <c r="B3306" t="str">
        <f>IF('TECH RES'!C3307="RESNGA",'TECH RES'!B3307,"*")</f>
        <v>RESAPALOOldOENGA20</v>
      </c>
      <c r="C3306" t="str">
        <f t="shared" si="306"/>
        <v>RESNGA</v>
      </c>
      <c r="D3306">
        <f t="shared" si="307"/>
        <v>1</v>
      </c>
      <c r="F3306" t="str">
        <f>IF('TECH RES'!C3307="RESNGA",'TECH RES'!B3307,"*")</f>
        <v>RESAPALOOldOENGA20</v>
      </c>
      <c r="G3306" t="str">
        <f t="shared" si="308"/>
        <v>RESRNG</v>
      </c>
      <c r="H3306">
        <f t="shared" si="309"/>
        <v>0</v>
      </c>
      <c r="I3306">
        <f t="shared" si="310"/>
        <v>1</v>
      </c>
      <c r="J3306">
        <f t="shared" si="311"/>
        <v>1</v>
      </c>
    </row>
    <row r="3307" spans="2:10" x14ac:dyDescent="0.25">
      <c r="B3307" t="str">
        <f>IF('TECH RES'!C3308="RESNGA",'TECH RES'!B3308,"*")</f>
        <v>RESHOULOOldOENGA20</v>
      </c>
      <c r="C3307" t="str">
        <f t="shared" si="306"/>
        <v>RESNGA</v>
      </c>
      <c r="D3307">
        <f t="shared" si="307"/>
        <v>1</v>
      </c>
      <c r="F3307" t="str">
        <f>IF('TECH RES'!C3308="RESNGA",'TECH RES'!B3308,"*")</f>
        <v>RESHOULOOldOENGA20</v>
      </c>
      <c r="G3307" t="str">
        <f t="shared" si="308"/>
        <v>RESRNG</v>
      </c>
      <c r="H3307">
        <f t="shared" si="309"/>
        <v>0</v>
      </c>
      <c r="I3307">
        <f t="shared" si="310"/>
        <v>1</v>
      </c>
      <c r="J3307">
        <f t="shared" si="311"/>
        <v>1</v>
      </c>
    </row>
    <row r="3308" spans="2:10" x14ac:dyDescent="0.25">
      <c r="B3308" t="str">
        <f>IF('TECH RES'!C3309="RESNGA",'TECH RES'!B3309,"*")</f>
        <v>RESAPALMOldOENGA20</v>
      </c>
      <c r="C3308" t="str">
        <f t="shared" si="306"/>
        <v>RESNGA</v>
      </c>
      <c r="D3308">
        <f t="shared" si="307"/>
        <v>1</v>
      </c>
      <c r="F3308" t="str">
        <f>IF('TECH RES'!C3309="RESNGA",'TECH RES'!B3309,"*")</f>
        <v>RESAPALMOldOENGA20</v>
      </c>
      <c r="G3308" t="str">
        <f t="shared" si="308"/>
        <v>RESRNG</v>
      </c>
      <c r="H3308">
        <f t="shared" si="309"/>
        <v>0</v>
      </c>
      <c r="I3308">
        <f t="shared" si="310"/>
        <v>1</v>
      </c>
      <c r="J3308">
        <f t="shared" si="311"/>
        <v>1</v>
      </c>
    </row>
    <row r="3309" spans="2:10" x14ac:dyDescent="0.25">
      <c r="B3309" t="str">
        <f>IF('TECH RES'!C3310="RESNGA",'TECH RES'!B3310,"*")</f>
        <v>RESHOULMOldOENGA20</v>
      </c>
      <c r="C3309" t="str">
        <f t="shared" si="306"/>
        <v>RESNGA</v>
      </c>
      <c r="D3309">
        <f t="shared" si="307"/>
        <v>1</v>
      </c>
      <c r="F3309" t="str">
        <f>IF('TECH RES'!C3310="RESNGA",'TECH RES'!B3310,"*")</f>
        <v>RESHOULMOldOENGA20</v>
      </c>
      <c r="G3309" t="str">
        <f t="shared" si="308"/>
        <v>RESRNG</v>
      </c>
      <c r="H3309">
        <f t="shared" si="309"/>
        <v>0</v>
      </c>
      <c r="I3309">
        <f t="shared" si="310"/>
        <v>1</v>
      </c>
      <c r="J3309">
        <f t="shared" si="311"/>
        <v>1</v>
      </c>
    </row>
    <row r="3310" spans="2:10" x14ac:dyDescent="0.25">
      <c r="B3310" t="str">
        <f>IF('TECH RES'!C3311="RESNGA",'TECH RES'!B3311,"*")</f>
        <v>RESAPAUMOldOENGA20</v>
      </c>
      <c r="C3310" t="str">
        <f t="shared" si="306"/>
        <v>RESNGA</v>
      </c>
      <c r="D3310">
        <f t="shared" si="307"/>
        <v>1</v>
      </c>
      <c r="F3310" t="str">
        <f>IF('TECH RES'!C3311="RESNGA",'TECH RES'!B3311,"*")</f>
        <v>RESAPAUMOldOENGA20</v>
      </c>
      <c r="G3310" t="str">
        <f t="shared" si="308"/>
        <v>RESRNG</v>
      </c>
      <c r="H3310">
        <f t="shared" si="309"/>
        <v>0</v>
      </c>
      <c r="I3310">
        <f t="shared" si="310"/>
        <v>1</v>
      </c>
      <c r="J3310">
        <f t="shared" si="311"/>
        <v>1</v>
      </c>
    </row>
    <row r="3311" spans="2:10" x14ac:dyDescent="0.25">
      <c r="B3311" t="str">
        <f>IF('TECH RES'!C3312="RESNGA",'TECH RES'!B3312,"*")</f>
        <v>RESHOUUMOldOENGA20</v>
      </c>
      <c r="C3311" t="str">
        <f t="shared" si="306"/>
        <v>RESNGA</v>
      </c>
      <c r="D3311">
        <f t="shared" si="307"/>
        <v>1</v>
      </c>
      <c r="F3311" t="str">
        <f>IF('TECH RES'!C3312="RESNGA",'TECH RES'!B3312,"*")</f>
        <v>RESHOUUMOldOENGA20</v>
      </c>
      <c r="G3311" t="str">
        <f t="shared" si="308"/>
        <v>RESRNG</v>
      </c>
      <c r="H3311">
        <f t="shared" si="309"/>
        <v>0</v>
      </c>
      <c r="I3311">
        <f t="shared" si="310"/>
        <v>1</v>
      </c>
      <c r="J3311">
        <f t="shared" si="311"/>
        <v>1</v>
      </c>
    </row>
    <row r="3312" spans="2:10" x14ac:dyDescent="0.25">
      <c r="B3312" t="str">
        <f>IF('TECH RES'!C3313="RESNGA",'TECH RES'!B3313,"*")</f>
        <v>RESAPAHIOldOENGA20</v>
      </c>
      <c r="C3312" t="str">
        <f t="shared" si="306"/>
        <v>RESNGA</v>
      </c>
      <c r="D3312">
        <f t="shared" si="307"/>
        <v>1</v>
      </c>
      <c r="F3312" t="str">
        <f>IF('TECH RES'!C3313="RESNGA",'TECH RES'!B3313,"*")</f>
        <v>RESAPAHIOldOENGA20</v>
      </c>
      <c r="G3312" t="str">
        <f t="shared" si="308"/>
        <v>RESRNG</v>
      </c>
      <c r="H3312">
        <f t="shared" si="309"/>
        <v>0</v>
      </c>
      <c r="I3312">
        <f t="shared" si="310"/>
        <v>1</v>
      </c>
      <c r="J3312">
        <f t="shared" si="311"/>
        <v>1</v>
      </c>
    </row>
    <row r="3313" spans="2:10" x14ac:dyDescent="0.25">
      <c r="B3313" t="str">
        <f>IF('TECH RES'!C3314="RESNGA",'TECH RES'!B3314,"*")</f>
        <v>RESHOUHIOldOENGA20</v>
      </c>
      <c r="C3313" t="str">
        <f t="shared" si="306"/>
        <v>RESNGA</v>
      </c>
      <c r="D3313">
        <f t="shared" si="307"/>
        <v>1</v>
      </c>
      <c r="F3313" t="str">
        <f>IF('TECH RES'!C3314="RESNGA",'TECH RES'!B3314,"*")</f>
        <v>RESHOUHIOldOENGA20</v>
      </c>
      <c r="G3313" t="str">
        <f t="shared" si="308"/>
        <v>RESRNG</v>
      </c>
      <c r="H3313">
        <f t="shared" si="309"/>
        <v>0</v>
      </c>
      <c r="I3313">
        <f t="shared" si="310"/>
        <v>1</v>
      </c>
      <c r="J3313">
        <f t="shared" si="311"/>
        <v>1</v>
      </c>
    </row>
    <row r="3314" spans="2:10" x14ac:dyDescent="0.25">
      <c r="B3314" t="str">
        <f>IF('TECH RES'!C3315="RESNGA",'TECH RES'!B3315,"*")</f>
        <v>RESAPALONewOENGA20</v>
      </c>
      <c r="C3314" t="str">
        <f t="shared" si="306"/>
        <v>RESNGA</v>
      </c>
      <c r="D3314">
        <f t="shared" si="307"/>
        <v>1</v>
      </c>
      <c r="F3314" t="str">
        <f>IF('TECH RES'!C3315="RESNGA",'TECH RES'!B3315,"*")</f>
        <v>RESAPALONewOENGA20</v>
      </c>
      <c r="G3314" t="str">
        <f t="shared" si="308"/>
        <v>RESRNG</v>
      </c>
      <c r="H3314">
        <f t="shared" si="309"/>
        <v>0</v>
      </c>
      <c r="I3314">
        <f t="shared" si="310"/>
        <v>1</v>
      </c>
      <c r="J3314">
        <f t="shared" si="311"/>
        <v>1</v>
      </c>
    </row>
    <row r="3315" spans="2:10" x14ac:dyDescent="0.25">
      <c r="B3315" t="str">
        <f>IF('TECH RES'!C3316="RESNGA",'TECH RES'!B3316,"*")</f>
        <v>RESHOULONewOENGA20</v>
      </c>
      <c r="C3315" t="str">
        <f t="shared" si="306"/>
        <v>RESNGA</v>
      </c>
      <c r="D3315">
        <f t="shared" si="307"/>
        <v>1</v>
      </c>
      <c r="F3315" t="str">
        <f>IF('TECH RES'!C3316="RESNGA",'TECH RES'!B3316,"*")</f>
        <v>RESHOULONewOENGA20</v>
      </c>
      <c r="G3315" t="str">
        <f t="shared" si="308"/>
        <v>RESRNG</v>
      </c>
      <c r="H3315">
        <f t="shared" si="309"/>
        <v>0</v>
      </c>
      <c r="I3315">
        <f t="shared" si="310"/>
        <v>1</v>
      </c>
      <c r="J3315">
        <f t="shared" si="311"/>
        <v>1</v>
      </c>
    </row>
    <row r="3316" spans="2:10" x14ac:dyDescent="0.25">
      <c r="B3316" t="str">
        <f>IF('TECH RES'!C3317="RESNGA",'TECH RES'!B3317,"*")</f>
        <v>RESAPALMNewOENGA20</v>
      </c>
      <c r="C3316" t="str">
        <f t="shared" si="306"/>
        <v>RESNGA</v>
      </c>
      <c r="D3316">
        <f t="shared" si="307"/>
        <v>1</v>
      </c>
      <c r="F3316" t="str">
        <f>IF('TECH RES'!C3317="RESNGA",'TECH RES'!B3317,"*")</f>
        <v>RESAPALMNewOENGA20</v>
      </c>
      <c r="G3316" t="str">
        <f t="shared" si="308"/>
        <v>RESRNG</v>
      </c>
      <c r="H3316">
        <f t="shared" si="309"/>
        <v>0</v>
      </c>
      <c r="I3316">
        <f t="shared" si="310"/>
        <v>1</v>
      </c>
      <c r="J3316">
        <f t="shared" si="311"/>
        <v>1</v>
      </c>
    </row>
    <row r="3317" spans="2:10" x14ac:dyDescent="0.25">
      <c r="B3317" t="str">
        <f>IF('TECH RES'!C3318="RESNGA",'TECH RES'!B3318,"*")</f>
        <v>RESHOULMNewOENGA20</v>
      </c>
      <c r="C3317" t="str">
        <f t="shared" si="306"/>
        <v>RESNGA</v>
      </c>
      <c r="D3317">
        <f t="shared" si="307"/>
        <v>1</v>
      </c>
      <c r="F3317" t="str">
        <f>IF('TECH RES'!C3318="RESNGA",'TECH RES'!B3318,"*")</f>
        <v>RESHOULMNewOENGA20</v>
      </c>
      <c r="G3317" t="str">
        <f t="shared" si="308"/>
        <v>RESRNG</v>
      </c>
      <c r="H3317">
        <f t="shared" si="309"/>
        <v>0</v>
      </c>
      <c r="I3317">
        <f t="shared" si="310"/>
        <v>1</v>
      </c>
      <c r="J3317">
        <f t="shared" si="311"/>
        <v>1</v>
      </c>
    </row>
    <row r="3318" spans="2:10" x14ac:dyDescent="0.25">
      <c r="B3318" t="str">
        <f>IF('TECH RES'!C3319="RESNGA",'TECH RES'!B3319,"*")</f>
        <v>RESAPAUMNewOENGA20</v>
      </c>
      <c r="C3318" t="str">
        <f t="shared" si="306"/>
        <v>RESNGA</v>
      </c>
      <c r="D3318">
        <f t="shared" si="307"/>
        <v>1</v>
      </c>
      <c r="F3318" t="str">
        <f>IF('TECH RES'!C3319="RESNGA",'TECH RES'!B3319,"*")</f>
        <v>RESAPAUMNewOENGA20</v>
      </c>
      <c r="G3318" t="str">
        <f t="shared" si="308"/>
        <v>RESRNG</v>
      </c>
      <c r="H3318">
        <f t="shared" si="309"/>
        <v>0</v>
      </c>
      <c r="I3318">
        <f t="shared" si="310"/>
        <v>1</v>
      </c>
      <c r="J3318">
        <f t="shared" si="311"/>
        <v>1</v>
      </c>
    </row>
    <row r="3319" spans="2:10" x14ac:dyDescent="0.25">
      <c r="B3319" t="str">
        <f>IF('TECH RES'!C3320="RESNGA",'TECH RES'!B3320,"*")</f>
        <v>RESHOUUMNewOENGA20</v>
      </c>
      <c r="C3319" t="str">
        <f t="shared" si="306"/>
        <v>RESNGA</v>
      </c>
      <c r="D3319">
        <f t="shared" si="307"/>
        <v>1</v>
      </c>
      <c r="F3319" t="str">
        <f>IF('TECH RES'!C3320="RESNGA",'TECH RES'!B3320,"*")</f>
        <v>RESHOUUMNewOENGA20</v>
      </c>
      <c r="G3319" t="str">
        <f t="shared" si="308"/>
        <v>RESRNG</v>
      </c>
      <c r="H3319">
        <f t="shared" si="309"/>
        <v>0</v>
      </c>
      <c r="I3319">
        <f t="shared" si="310"/>
        <v>1</v>
      </c>
      <c r="J3319">
        <f t="shared" si="311"/>
        <v>1</v>
      </c>
    </row>
    <row r="3320" spans="2:10" x14ac:dyDescent="0.25">
      <c r="B3320" t="str">
        <f>IF('TECH RES'!C3321="RESNGA",'TECH RES'!B3321,"*")</f>
        <v>RESAPAHINewOENGA20</v>
      </c>
      <c r="C3320" t="str">
        <f t="shared" si="306"/>
        <v>RESNGA</v>
      </c>
      <c r="D3320">
        <f t="shared" si="307"/>
        <v>1</v>
      </c>
      <c r="F3320" t="str">
        <f>IF('TECH RES'!C3321="RESNGA",'TECH RES'!B3321,"*")</f>
        <v>RESAPAHINewOENGA20</v>
      </c>
      <c r="G3320" t="str">
        <f t="shared" si="308"/>
        <v>RESRNG</v>
      </c>
      <c r="H3320">
        <f t="shared" si="309"/>
        <v>0</v>
      </c>
      <c r="I3320">
        <f t="shared" si="310"/>
        <v>1</v>
      </c>
      <c r="J3320">
        <f t="shared" si="311"/>
        <v>1</v>
      </c>
    </row>
    <row r="3321" spans="2:10" x14ac:dyDescent="0.25">
      <c r="B3321" t="str">
        <f>IF('TECH RES'!C3322="RESNGA",'TECH RES'!B3322,"*")</f>
        <v>RESHOUHINewOENGA20</v>
      </c>
      <c r="C3321" t="str">
        <f t="shared" si="306"/>
        <v>RESNGA</v>
      </c>
      <c r="D3321">
        <f t="shared" si="307"/>
        <v>1</v>
      </c>
      <c r="F3321" t="str">
        <f>IF('TECH RES'!C3322="RESNGA",'TECH RES'!B3322,"*")</f>
        <v>RESHOUHINewOENGA20</v>
      </c>
      <c r="G3321" t="str">
        <f t="shared" si="308"/>
        <v>RESRNG</v>
      </c>
      <c r="H3321">
        <f t="shared" si="309"/>
        <v>0</v>
      </c>
      <c r="I3321">
        <f t="shared" si="310"/>
        <v>1</v>
      </c>
      <c r="J3321">
        <f t="shared" si="311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"/>
  <sheetViews>
    <sheetView workbookViewId="0">
      <selection activeCell="O37" sqref="O3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GC_NewTech</vt:lpstr>
      <vt:lpstr>RES TECH</vt:lpstr>
      <vt:lpstr>&gt;&gt; TIMES</vt:lpstr>
      <vt:lpstr>Def_Tech</vt:lpstr>
      <vt:lpstr>Def_Comm</vt:lpstr>
      <vt:lpstr>TECH RES</vt:lpstr>
      <vt:lpstr>TECH RES _RNG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2025-04-08T18:31:52Z</dcterms:modified>
</cp:coreProperties>
</file>